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planificacion\Desktop\PLANIFICACIÓN 2023\POA 2023\ENERO 2023\"/>
    </mc:Choice>
  </mc:AlternateContent>
  <xr:revisionPtr revIDLastSave="0" documentId="13_ncr:1_{2A0C4A8E-6CBE-403A-9777-191676FEB7C6}" xr6:coauthVersionLast="45" xr6:coauthVersionMax="45" xr10:uidLastSave="{00000000-0000-0000-0000-000000000000}"/>
  <bookViews>
    <workbookView xWindow="-120" yWindow="-120" windowWidth="20730" windowHeight="11160" tabRatio="560" activeTab="5" xr2:uid="{00000000-000D-0000-FFFF-FFFF00000000}"/>
  </bookViews>
  <sheets>
    <sheet name="PAC 2022" sheetId="1" state="hidden" r:id="rId1"/>
    <sheet name="SAP_seg" sheetId="11" r:id="rId2"/>
    <sheet name="REF_CER NO INGRESADAS" sheetId="21" state="hidden" r:id="rId3"/>
    <sheet name="CUADRE_POA" sheetId="27" r:id="rId4"/>
    <sheet name="Resumen Reformas" sheetId="28" r:id="rId5"/>
    <sheet name="POA_GC_2022_PC" sheetId="3" r:id="rId6"/>
    <sheet name="Matriz Ingresos" sheetId="10" state="hidden" r:id="rId7"/>
    <sheet name="TH" sheetId="12" state="hidden" r:id="rId8"/>
    <sheet name="CATALOGO" sheetId="15" r:id="rId9"/>
    <sheet name="Hoja1" sheetId="29" r:id="rId10"/>
    <sheet name="Hoja3" sheetId="17" state="hidden" r:id="rId11"/>
  </sheets>
  <definedNames>
    <definedName name="_xlnm._FilterDatabase" localSheetId="8" hidden="1">CATALOGO!$A$3:$BQ$809</definedName>
    <definedName name="_xlnm._FilterDatabase" localSheetId="0" hidden="1">'PAC 2022'!$A$6:$AS$83</definedName>
    <definedName name="_xlnm._FilterDatabase" localSheetId="5" hidden="1">POA_GC_2022_PC!$A$7:$FT$62</definedName>
    <definedName name="_xlnm._FilterDatabase" localSheetId="1" hidden="1">SAP_seg!$A$3:$G$1217</definedName>
    <definedName name="_xlnm._FilterDatabase" localSheetId="7" hidden="1">TH!$A$3:$L$71</definedName>
    <definedName name="AC">CATALOGO!$BE$4:$BE$5</definedName>
    <definedName name="AUT_AVAL">CATALOGO!$AA$4:$AA$6</definedName>
    <definedName name="CAL">CATALOGO!$BE$20:$BE$21</definedName>
    <definedName name="CERT_POA" localSheetId="1">CATALOGO!$Y$4:$Y$6</definedName>
    <definedName name="CERT_POA" localSheetId="7">CATALOGO!$Y$4:$Y$6</definedName>
    <definedName name="CERT_POA">CATALOGO!$Y$4:$Y$6</definedName>
    <definedName name="COMPRA">CATALOGO!$AE$4:$AE$9</definedName>
    <definedName name="COORD_ZONAL_1">CATALOGO!$H$5:$H$23</definedName>
    <definedName name="COORD_ZONAL_2">CATALOGO!$H$24:$H$32</definedName>
    <definedName name="COORD_ZONAL_3">CATALOGO!$H$33:$H$50</definedName>
    <definedName name="COORD_ZONAL_4">CATALOGO!$H$51:$H$71</definedName>
    <definedName name="COORD_ZONAL_5">CATALOGO!$H$72:$H$99</definedName>
    <definedName name="COORD_ZONAL_6">CATALOGO!$H$100:$H$117</definedName>
    <definedName name="COORD_ZONAL_7">CATALOGO!$H$118:$H$141</definedName>
    <definedName name="COORD_ZONAL_8">CATALOGO!$H$142:$H$156</definedName>
    <definedName name="COORD_ZONAL_9">CATALOGO!$H$157:$H$171</definedName>
    <definedName name="CORRIENTE">CATALOGO!$AC$4:$AC$217</definedName>
    <definedName name="Ejecutor">CATALOGO!$X$4:$X$10</definedName>
    <definedName name="EOD" localSheetId="1">CATALOGO!$G$4:$G$171</definedName>
    <definedName name="EOD" localSheetId="7">CATALOGO!$G$4:$G$171</definedName>
    <definedName name="EOD">CATALOGO!$G$4:$G$171</definedName>
    <definedName name="FUENTE" localSheetId="1">CATALOGO!$AR$4:$AR$9</definedName>
    <definedName name="FUENTE" localSheetId="7">CATALOGO!$AR$4:$AR$9</definedName>
    <definedName name="FUENTE">CATALOGO!$AR$4:$AR$9</definedName>
    <definedName name="FUNCION" localSheetId="1">CATALOGO!$BJ$4:$BJ$24</definedName>
    <definedName name="FUNCION" localSheetId="7">CATALOGO!$BJ$4:$BJ$24</definedName>
    <definedName name="FUNCION">CATALOGO!$BJ$4:$BJ$24</definedName>
    <definedName name="GOB">CATALOGO!$BE$22:$BE$26</definedName>
    <definedName name="INF">CATALOGO!$BE$34:$BE$35</definedName>
    <definedName name="INVERSION">CATALOGO!$AG$214:$AG$428</definedName>
    <definedName name="Item_Ingreso" localSheetId="1">CATALOGO!$AJ$4:$AJ$809</definedName>
    <definedName name="Item_Ingreso" localSheetId="7">CATALOGO!$AJ$4:$AJ$809</definedName>
    <definedName name="Item_Ingreso">CATALOGO!$AJ$4:$AJ$809</definedName>
    <definedName name="MATRIZ">CATALOGO!$H$4</definedName>
    <definedName name="OE_1">CATALOGO!$BP$4:$BP$9</definedName>
    <definedName name="OE_2">CATALOGO!$BP$10:$BP$13</definedName>
    <definedName name="OE_3">CATALOGO!$BP$14:$BP$15</definedName>
    <definedName name="OE_4">CATALOGO!$BP$16</definedName>
    <definedName name="OE_5">CATALOGO!$BP$17:$BP$18</definedName>
    <definedName name="OE_6">CATALOGO!$BP$19</definedName>
    <definedName name="OE_7">CATALOGO!$BP$20</definedName>
    <definedName name="Organico">CATALOGO!$V$4:$V$67</definedName>
    <definedName name="PC">CATALOGO!$F$4</definedName>
    <definedName name="Print_Area" localSheetId="0">'PAC 2022'!$A$1:$AM$6</definedName>
    <definedName name="PROCED" localSheetId="1">CATALOGO!$Z$4:$Z$13</definedName>
    <definedName name="PROCED" localSheetId="7">CATALOGO!$Z$4:$Z$13</definedName>
    <definedName name="PROCED">CATALOGO!$Z$4:$Z$13</definedName>
    <definedName name="PROG">CATALOGO!$AS$4:$AS$11</definedName>
    <definedName name="Prog_Inst">CATALOGO!$AP$4:$AP$12</definedName>
    <definedName name="PROM">CATALOGO!$BE$6:$BE$14</definedName>
    <definedName name="PROV">CATALOGO!$BE$27:$BE$33</definedName>
    <definedName name="PROY">CATALOGO!$M$4:$M$86</definedName>
    <definedName name="PROY_GC">CATALOGO!$M$4:$M$9</definedName>
    <definedName name="REGIMEN">CATALOGO!$AE$14:$AE$15</definedName>
    <definedName name="SP_ADMINISTRACIÓN_CENTRAL">CATALOGO!$BD$4</definedName>
    <definedName name="SP_GOBERNANZA">CATALOGO!$BD$32:$BD$33</definedName>
    <definedName name="SP_PROVISION">CATALOGO!$BD$36:$BD$41</definedName>
    <definedName name="SP_VIGILANCIA">CATALOGO!$BD$34:$BD$35</definedName>
    <definedName name="T_PRODUC">CATALOGO!$AE$11:$AE$12</definedName>
    <definedName name="TIPO_REF" localSheetId="1">CATALOGO!$V$4:$V$10</definedName>
    <definedName name="TIPO_REF" localSheetId="7">CATALOGO!$V$4:$V$10</definedName>
    <definedName name="TIPO_REF">CATALOGO!$V$4:$V$10</definedName>
    <definedName name="U_EJEC">CATALOGO!$E$4:$E$176</definedName>
    <definedName name="UOCZ">CATALOGO!$A$59:$A$67</definedName>
    <definedName name="UOPC" localSheetId="1">CATALOGO!$A$4:$A$58</definedName>
    <definedName name="UOPC" localSheetId="7">CATALOGO!$A$4:$A$58</definedName>
    <definedName name="UOPC">CATALOGO!$A$4:$A$58</definedName>
    <definedName name="VIG">CATALOGO!$BE$15:$BE$19</definedName>
    <definedName name="ZONA_1">CATALOGO!$H$5:$H$23</definedName>
    <definedName name="ZONA_2">CATALOGO!$H$24:$H$32</definedName>
    <definedName name="ZONA_3">CATALOGO!$H$33:$H$50</definedName>
    <definedName name="ZONA_4">CATALOGO!$H$51:$H$71</definedName>
    <definedName name="ZONA_5">CATALOGO!$H$72:$H$99</definedName>
    <definedName name="ZONA_6">CATALOGO!$H$100:$H$117</definedName>
    <definedName name="ZONA_7">CATALOGO!$H$118:$H$141</definedName>
    <definedName name="ZONA_8">CATALOGO!$H$142:$H$156</definedName>
    <definedName name="ZONA_9">CATALOGO!$H$157:$H$171</definedName>
    <definedName name="ZONAS">CATALOGO!$J$4:$J$171</definedName>
  </definedNames>
  <calcPr calcId="181029"/>
  <pivotCaches>
    <pivotCache cacheId="0" r:id="rId12"/>
    <pivotCache cacheId="1" r:id="rId13"/>
    <pivotCache cacheId="2" r:id="rId14"/>
    <pivotCache cacheId="3" r:id="rId15"/>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N67" i="3" l="1"/>
  <c r="FO49" i="3" a="1"/>
  <c r="FO49" i="3" s="1"/>
  <c r="FK49" i="3" a="1"/>
  <c r="FK49" i="3" s="1"/>
  <c r="FF49" i="3"/>
  <c r="FE49" i="3"/>
  <c r="FD49" i="3"/>
  <c r="EM49" i="3"/>
  <c r="EE49" i="3" a="1"/>
  <c r="EE49" i="3" s="1"/>
  <c r="EF49" i="3" s="1" a="1"/>
  <c r="EF49" i="3" s="1"/>
  <c r="ED49" i="3" a="1"/>
  <c r="ED49" i="3" s="1"/>
  <c r="DZ49" i="3" a="1"/>
  <c r="DZ49" i="3" s="1"/>
  <c r="DX49" i="3" a="1"/>
  <c r="DX49" i="3" s="1"/>
  <c r="DW49" i="3"/>
  <c r="DV49" i="3" a="1"/>
  <c r="DV49" i="3" s="1"/>
  <c r="DU49" i="3" a="1"/>
  <c r="DU49" i="3" s="1"/>
  <c r="DT49" i="3" a="1"/>
  <c r="DT49" i="3" s="1"/>
  <c r="DS49" i="3" a="1"/>
  <c r="DS49" i="3" s="1"/>
  <c r="DM49" i="3"/>
  <c r="DL49" i="3"/>
  <c r="DK49" i="3"/>
  <c r="DH49" i="3"/>
  <c r="DE49" i="3"/>
  <c r="DB49" i="3"/>
  <c r="CY49" i="3"/>
  <c r="CV49" i="3"/>
  <c r="CS49" i="3"/>
  <c r="CP49" i="3"/>
  <c r="CM49" i="3"/>
  <c r="CJ49" i="3"/>
  <c r="CG49" i="3"/>
  <c r="CD49" i="3"/>
  <c r="BP49" i="3"/>
  <c r="BZ49" i="3" s="1"/>
  <c r="BO49" i="3"/>
  <c r="BY49" i="3" s="1"/>
  <c r="BN49" i="3"/>
  <c r="BK49" i="3"/>
  <c r="BH49" i="3"/>
  <c r="BE49" i="3"/>
  <c r="BB49" i="3"/>
  <c r="AY49" i="3"/>
  <c r="AV49" i="3"/>
  <c r="AS49" i="3"/>
  <c r="AP49" i="3"/>
  <c r="AM49" i="3"/>
  <c r="AJ49" i="3"/>
  <c r="AG49" i="3"/>
  <c r="AC49" i="3" a="1"/>
  <c r="AC49" i="3" s="1"/>
  <c r="AB49" i="3" a="1"/>
  <c r="AB49" i="3" s="1"/>
  <c r="AA49" i="3" a="1"/>
  <c r="AA49" i="3" s="1"/>
  <c r="Z49" i="3" a="1"/>
  <c r="Z49" i="3" s="1"/>
  <c r="Q49" i="3" a="1"/>
  <c r="Q49" i="3" s="1"/>
  <c r="P49" i="3" a="1"/>
  <c r="P49" i="3" s="1"/>
  <c r="M49" i="3" a="1"/>
  <c r="M49" i="3" s="1"/>
  <c r="F49" i="3"/>
  <c r="FM49" i="3" s="1" a="1"/>
  <c r="FM49" i="3" s="1"/>
  <c r="FO46" i="3" a="1"/>
  <c r="FO46" i="3" s="1"/>
  <c r="FK46" i="3" a="1"/>
  <c r="FK46" i="3" s="1"/>
  <c r="FF46" i="3"/>
  <c r="FE46" i="3"/>
  <c r="FD46" i="3"/>
  <c r="EM46" i="3"/>
  <c r="EE46" i="3" a="1"/>
  <c r="EE46" i="3" s="1"/>
  <c r="EF46" i="3" s="1" a="1"/>
  <c r="EF46" i="3" s="1"/>
  <c r="ED46" i="3" a="1"/>
  <c r="ED46" i="3" s="1"/>
  <c r="DZ46" i="3" a="1"/>
  <c r="DZ46" i="3" s="1"/>
  <c r="DX46" i="3" a="1"/>
  <c r="DX46" i="3" s="1"/>
  <c r="DW46" i="3"/>
  <c r="DV46" i="3" a="1"/>
  <c r="DV46" i="3" s="1"/>
  <c r="DU46" i="3" a="1"/>
  <c r="DU46" i="3" s="1"/>
  <c r="DT46" i="3" a="1"/>
  <c r="DT46" i="3" s="1"/>
  <c r="DS46" i="3" a="1"/>
  <c r="DS46" i="3" s="1"/>
  <c r="DM46" i="3"/>
  <c r="DL46" i="3"/>
  <c r="DK46" i="3"/>
  <c r="DH46" i="3"/>
  <c r="DE46" i="3"/>
  <c r="DB46" i="3"/>
  <c r="CY46" i="3"/>
  <c r="CV46" i="3"/>
  <c r="CS46" i="3"/>
  <c r="CP46" i="3"/>
  <c r="CM46" i="3"/>
  <c r="CJ46" i="3"/>
  <c r="CG46" i="3"/>
  <c r="CD46" i="3"/>
  <c r="BP46" i="3"/>
  <c r="BZ46" i="3" s="1"/>
  <c r="BO46" i="3"/>
  <c r="BY46" i="3" s="1"/>
  <c r="BN46" i="3"/>
  <c r="BK46" i="3"/>
  <c r="BH46" i="3"/>
  <c r="BE46" i="3"/>
  <c r="BB46" i="3"/>
  <c r="AY46" i="3"/>
  <c r="AV46" i="3"/>
  <c r="AS46" i="3"/>
  <c r="AP46" i="3"/>
  <c r="AM46" i="3"/>
  <c r="AJ46" i="3"/>
  <c r="AG46" i="3"/>
  <c r="AC46" i="3" a="1"/>
  <c r="AC46" i="3" s="1"/>
  <c r="AB46" i="3" a="1"/>
  <c r="AB46" i="3" s="1"/>
  <c r="AA46" i="3" a="1"/>
  <c r="AA46" i="3" s="1"/>
  <c r="Q46" i="3" a="1"/>
  <c r="Q46" i="3" s="1"/>
  <c r="P46" i="3" a="1"/>
  <c r="P46" i="3" s="1"/>
  <c r="M46" i="3" a="1"/>
  <c r="M46" i="3" s="1"/>
  <c r="F46" i="3"/>
  <c r="FM46" i="3" s="1" a="1"/>
  <c r="FM46" i="3" s="1"/>
  <c r="FO34" i="3" a="1"/>
  <c r="FO34" i="3" s="1"/>
  <c r="FK34" i="3" a="1"/>
  <c r="FK34" i="3" s="1"/>
  <c r="FF34" i="3"/>
  <c r="FE34" i="3"/>
  <c r="FD34" i="3"/>
  <c r="EM34" i="3"/>
  <c r="EE34" i="3" a="1"/>
  <c r="EE34" i="3" s="1"/>
  <c r="EF34" i="3" s="1" a="1"/>
  <c r="EF34" i="3" s="1"/>
  <c r="ED34" i="3" a="1"/>
  <c r="ED34" i="3" s="1"/>
  <c r="DZ34" i="3" a="1"/>
  <c r="DZ34" i="3" s="1"/>
  <c r="DX34" i="3" a="1"/>
  <c r="DX34" i="3" s="1"/>
  <c r="DW34" i="3"/>
  <c r="DV34" i="3" a="1"/>
  <c r="DV34" i="3" s="1"/>
  <c r="DU34" i="3" a="1"/>
  <c r="DU34" i="3" s="1"/>
  <c r="DT34" i="3" a="1"/>
  <c r="DT34" i="3" s="1"/>
  <c r="DS34" i="3" a="1"/>
  <c r="DS34" i="3" s="1"/>
  <c r="DM34" i="3"/>
  <c r="DL34" i="3"/>
  <c r="DK34" i="3"/>
  <c r="DH34" i="3"/>
  <c r="DE34" i="3"/>
  <c r="DB34" i="3"/>
  <c r="CY34" i="3"/>
  <c r="CV34" i="3"/>
  <c r="CS34" i="3"/>
  <c r="CP34" i="3"/>
  <c r="CM34" i="3"/>
  <c r="CJ34" i="3"/>
  <c r="CG34" i="3"/>
  <c r="CD34" i="3"/>
  <c r="BP34" i="3"/>
  <c r="BZ34" i="3" s="1"/>
  <c r="BO34" i="3"/>
  <c r="BY34" i="3" s="1"/>
  <c r="BN34" i="3"/>
  <c r="BK34" i="3"/>
  <c r="BH34" i="3"/>
  <c r="BE34" i="3"/>
  <c r="BB34" i="3"/>
  <c r="AY34" i="3"/>
  <c r="AV34" i="3"/>
  <c r="AS34" i="3"/>
  <c r="AP34" i="3"/>
  <c r="AM34" i="3"/>
  <c r="AJ34" i="3"/>
  <c r="AG34" i="3"/>
  <c r="AC34" i="3" a="1"/>
  <c r="AC34" i="3" s="1"/>
  <c r="AB34" i="3" a="1"/>
  <c r="AB34" i="3" s="1"/>
  <c r="AA34" i="3" a="1"/>
  <c r="AA34" i="3" s="1"/>
  <c r="Q34" i="3" a="1"/>
  <c r="Q34" i="3" s="1"/>
  <c r="P34" i="3" a="1"/>
  <c r="P34" i="3" s="1"/>
  <c r="M34" i="3" a="1"/>
  <c r="M34" i="3" s="1"/>
  <c r="F34" i="3"/>
  <c r="FM34" i="3" s="1" a="1"/>
  <c r="FM34" i="3" s="1"/>
  <c r="FO32" i="3" a="1"/>
  <c r="FO32" i="3" s="1"/>
  <c r="FK32" i="3" a="1"/>
  <c r="FK32" i="3" s="1"/>
  <c r="FF32" i="3"/>
  <c r="FE32" i="3"/>
  <c r="FD32" i="3"/>
  <c r="EM32" i="3"/>
  <c r="EE32" i="3" a="1"/>
  <c r="EE32" i="3" s="1"/>
  <c r="EF32" i="3" s="1" a="1"/>
  <c r="EF32" i="3" s="1"/>
  <c r="ED32" i="3" a="1"/>
  <c r="ED32" i="3" s="1"/>
  <c r="DZ32" i="3" a="1"/>
  <c r="DZ32" i="3" s="1"/>
  <c r="DX32" i="3" a="1"/>
  <c r="DX32" i="3" s="1"/>
  <c r="DW32" i="3"/>
  <c r="DV32" i="3" a="1"/>
  <c r="DV32" i="3" s="1"/>
  <c r="DU32" i="3" a="1"/>
  <c r="DU32" i="3" s="1"/>
  <c r="DT32" i="3" a="1"/>
  <c r="DT32" i="3" s="1"/>
  <c r="DS32" i="3" a="1"/>
  <c r="DS32" i="3" s="1"/>
  <c r="DM32" i="3"/>
  <c r="DL32" i="3"/>
  <c r="DK32" i="3"/>
  <c r="DH32" i="3"/>
  <c r="DE32" i="3"/>
  <c r="DB32" i="3"/>
  <c r="CY32" i="3"/>
  <c r="CV32" i="3"/>
  <c r="CS32" i="3"/>
  <c r="CP32" i="3"/>
  <c r="CM32" i="3"/>
  <c r="CJ32" i="3"/>
  <c r="CG32" i="3"/>
  <c r="CD32" i="3"/>
  <c r="BP32" i="3"/>
  <c r="BZ32" i="3" s="1"/>
  <c r="BO32" i="3"/>
  <c r="BY32" i="3" s="1"/>
  <c r="BN32" i="3"/>
  <c r="BK32" i="3"/>
  <c r="BH32" i="3"/>
  <c r="BE32" i="3"/>
  <c r="BB32" i="3"/>
  <c r="AY32" i="3"/>
  <c r="AV32" i="3"/>
  <c r="AS32" i="3"/>
  <c r="AP32" i="3"/>
  <c r="AM32" i="3"/>
  <c r="AJ32" i="3"/>
  <c r="AG32" i="3"/>
  <c r="AC32" i="3" a="1"/>
  <c r="AC32" i="3" s="1"/>
  <c r="AB32" i="3" a="1"/>
  <c r="AB32" i="3" s="1"/>
  <c r="AA32" i="3" a="1"/>
  <c r="AA32" i="3" s="1"/>
  <c r="Q32" i="3" a="1"/>
  <c r="Q32" i="3" s="1"/>
  <c r="P32" i="3" a="1"/>
  <c r="P32" i="3" s="1"/>
  <c r="M32" i="3" a="1"/>
  <c r="M32" i="3" s="1"/>
  <c r="F32" i="3"/>
  <c r="EB32" i="3" s="1"/>
  <c r="FO30" i="3" a="1"/>
  <c r="FO30" i="3" s="1"/>
  <c r="FK30" i="3" a="1"/>
  <c r="FK30" i="3" s="1"/>
  <c r="FF30" i="3"/>
  <c r="FE30" i="3"/>
  <c r="FD30" i="3"/>
  <c r="EM30" i="3"/>
  <c r="EE30" i="3" a="1"/>
  <c r="EE30" i="3" s="1"/>
  <c r="EF30" i="3" s="1" a="1"/>
  <c r="EF30" i="3" s="1"/>
  <c r="ED30" i="3" a="1"/>
  <c r="ED30" i="3" s="1"/>
  <c r="DZ30" i="3" a="1"/>
  <c r="DZ30" i="3" s="1"/>
  <c r="DX30" i="3" a="1"/>
  <c r="DX30" i="3" s="1"/>
  <c r="DW30" i="3"/>
  <c r="DV30" i="3" a="1"/>
  <c r="DV30" i="3" s="1"/>
  <c r="DU30" i="3" a="1"/>
  <c r="DU30" i="3" s="1"/>
  <c r="DT30" i="3" a="1"/>
  <c r="DT30" i="3" s="1"/>
  <c r="DS30" i="3" a="1"/>
  <c r="DS30" i="3" s="1"/>
  <c r="DM30" i="3"/>
  <c r="DL30" i="3"/>
  <c r="DK30" i="3"/>
  <c r="DH30" i="3"/>
  <c r="DE30" i="3"/>
  <c r="DB30" i="3"/>
  <c r="CY30" i="3"/>
  <c r="CV30" i="3"/>
  <c r="CS30" i="3"/>
  <c r="CP30" i="3"/>
  <c r="CM30" i="3"/>
  <c r="CJ30" i="3"/>
  <c r="CG30" i="3"/>
  <c r="CD30" i="3"/>
  <c r="BP30" i="3"/>
  <c r="BZ30" i="3" s="1"/>
  <c r="BO30" i="3"/>
  <c r="BN30" i="3"/>
  <c r="BK30" i="3"/>
  <c r="BH30" i="3"/>
  <c r="BE30" i="3"/>
  <c r="BB30" i="3"/>
  <c r="AY30" i="3"/>
  <c r="AV30" i="3"/>
  <c r="AS30" i="3"/>
  <c r="AP30" i="3"/>
  <c r="AM30" i="3"/>
  <c r="AJ30" i="3"/>
  <c r="AG30" i="3"/>
  <c r="AC30" i="3" a="1"/>
  <c r="AC30" i="3" s="1"/>
  <c r="AB30" i="3" a="1"/>
  <c r="AB30" i="3" s="1"/>
  <c r="AA30" i="3" a="1"/>
  <c r="AA30" i="3" s="1"/>
  <c r="Z30" i="3" a="1"/>
  <c r="Z30" i="3" s="1"/>
  <c r="Q30" i="3" a="1"/>
  <c r="Q30" i="3" s="1"/>
  <c r="P30" i="3" a="1"/>
  <c r="P30" i="3" s="1"/>
  <c r="M30" i="3" a="1"/>
  <c r="M30" i="3" s="1"/>
  <c r="F30" i="3"/>
  <c r="FM30" i="3" s="1" a="1"/>
  <c r="FM30" i="3" s="1"/>
  <c r="FO40" i="3" a="1"/>
  <c r="FO40" i="3" s="1"/>
  <c r="FK40" i="3" a="1"/>
  <c r="FK40" i="3" s="1"/>
  <c r="FF40" i="3"/>
  <c r="FE40" i="3"/>
  <c r="FD40" i="3"/>
  <c r="EM40" i="3"/>
  <c r="EE40" i="3" a="1"/>
  <c r="EE40" i="3" s="1"/>
  <c r="EF40" i="3" s="1" a="1"/>
  <c r="EF40" i="3" s="1"/>
  <c r="ED40" i="3" a="1"/>
  <c r="ED40" i="3" s="1"/>
  <c r="DZ40" i="3" a="1"/>
  <c r="DZ40" i="3" s="1"/>
  <c r="DX40" i="3" a="1"/>
  <c r="DX40" i="3" s="1"/>
  <c r="DW40" i="3"/>
  <c r="DV40" i="3" a="1"/>
  <c r="DV40" i="3" s="1"/>
  <c r="DU40" i="3" a="1"/>
  <c r="DU40" i="3" s="1"/>
  <c r="DT40" i="3" a="1"/>
  <c r="DT40" i="3" s="1"/>
  <c r="DS40" i="3" a="1"/>
  <c r="DS40" i="3" s="1"/>
  <c r="DM40" i="3"/>
  <c r="DL40" i="3"/>
  <c r="DK40" i="3"/>
  <c r="DH40" i="3"/>
  <c r="DE40" i="3"/>
  <c r="DB40" i="3"/>
  <c r="CY40" i="3"/>
  <c r="CV40" i="3"/>
  <c r="CS40" i="3"/>
  <c r="CP40" i="3"/>
  <c r="CM40" i="3"/>
  <c r="CJ40" i="3"/>
  <c r="CG40" i="3"/>
  <c r="CD40" i="3"/>
  <c r="BP40" i="3"/>
  <c r="BZ40" i="3" s="1"/>
  <c r="BO40" i="3"/>
  <c r="BN40" i="3"/>
  <c r="BK40" i="3"/>
  <c r="BH40" i="3"/>
  <c r="BE40" i="3"/>
  <c r="BB40" i="3"/>
  <c r="AY40" i="3"/>
  <c r="AV40" i="3"/>
  <c r="AS40" i="3"/>
  <c r="AP40" i="3"/>
  <c r="AM40" i="3"/>
  <c r="AJ40" i="3"/>
  <c r="AG40" i="3"/>
  <c r="AC40" i="3" a="1"/>
  <c r="AC40" i="3" s="1"/>
  <c r="AB40" i="3" a="1"/>
  <c r="AB40" i="3" s="1"/>
  <c r="AA40" i="3" a="1"/>
  <c r="AA40" i="3" s="1"/>
  <c r="Z40" i="3" a="1"/>
  <c r="Z40" i="3" s="1"/>
  <c r="Q40" i="3" a="1"/>
  <c r="Q40" i="3" s="1"/>
  <c r="P40" i="3" a="1"/>
  <c r="P40" i="3" s="1"/>
  <c r="M40" i="3" a="1"/>
  <c r="M40" i="3" s="1"/>
  <c r="F40" i="3"/>
  <c r="FM40" i="3" s="1" a="1"/>
  <c r="FM40" i="3" s="1"/>
  <c r="FO38" i="3" a="1"/>
  <c r="FO38" i="3" s="1"/>
  <c r="FK38" i="3" a="1"/>
  <c r="FK38" i="3" s="1"/>
  <c r="FF38" i="3"/>
  <c r="FE38" i="3"/>
  <c r="FD38" i="3"/>
  <c r="EM38" i="3"/>
  <c r="EE38" i="3" a="1"/>
  <c r="EE38" i="3" s="1"/>
  <c r="EF38" i="3" s="1" a="1"/>
  <c r="EF38" i="3" s="1"/>
  <c r="ED38" i="3" a="1"/>
  <c r="ED38" i="3" s="1"/>
  <c r="DZ38" i="3" a="1"/>
  <c r="DZ38" i="3" s="1"/>
  <c r="DX38" i="3" a="1"/>
  <c r="DX38" i="3" s="1"/>
  <c r="DW38" i="3"/>
  <c r="DV38" i="3" a="1"/>
  <c r="DV38" i="3" s="1"/>
  <c r="DU38" i="3" a="1"/>
  <c r="DU38" i="3" s="1"/>
  <c r="DT38" i="3" a="1"/>
  <c r="DT38" i="3" s="1"/>
  <c r="DS38" i="3" a="1"/>
  <c r="DS38" i="3" s="1"/>
  <c r="DM38" i="3"/>
  <c r="DL38" i="3"/>
  <c r="DK38" i="3"/>
  <c r="DH38" i="3"/>
  <c r="DE38" i="3"/>
  <c r="DB38" i="3"/>
  <c r="CY38" i="3"/>
  <c r="CV38" i="3"/>
  <c r="CS38" i="3"/>
  <c r="CP38" i="3"/>
  <c r="CM38" i="3"/>
  <c r="CJ38" i="3"/>
  <c r="CG38" i="3"/>
  <c r="CD38" i="3"/>
  <c r="BP38" i="3"/>
  <c r="BZ38" i="3" s="1"/>
  <c r="BO38" i="3"/>
  <c r="BN38" i="3"/>
  <c r="BK38" i="3"/>
  <c r="BH38" i="3"/>
  <c r="BE38" i="3"/>
  <c r="BB38" i="3"/>
  <c r="AY38" i="3"/>
  <c r="AV38" i="3"/>
  <c r="AS38" i="3"/>
  <c r="AP38" i="3"/>
  <c r="AM38" i="3"/>
  <c r="AJ38" i="3"/>
  <c r="AG38" i="3"/>
  <c r="AC38" i="3" a="1"/>
  <c r="AC38" i="3" s="1"/>
  <c r="AB38" i="3" a="1"/>
  <c r="AB38" i="3" s="1"/>
  <c r="AA38" i="3" a="1"/>
  <c r="AA38" i="3" s="1"/>
  <c r="Z38" i="3" a="1"/>
  <c r="Z38" i="3" s="1"/>
  <c r="Q38" i="3" a="1"/>
  <c r="Q38" i="3" s="1"/>
  <c r="P38" i="3" a="1"/>
  <c r="P38" i="3" s="1"/>
  <c r="M38" i="3" a="1"/>
  <c r="M38" i="3" s="1"/>
  <c r="F38" i="3"/>
  <c r="FM38" i="3" s="1" a="1"/>
  <c r="FM38" i="3" s="1"/>
  <c r="FT49" i="3" l="1"/>
  <c r="CA46" i="3"/>
  <c r="CA49" i="3"/>
  <c r="DN49" i="3"/>
  <c r="BQ49" i="3"/>
  <c r="BQ46" i="3"/>
  <c r="FN49" i="3" a="1"/>
  <c r="FN49" i="3" s="1"/>
  <c r="EA49" i="3"/>
  <c r="N49" i="3" s="1"/>
  <c r="DY49" i="3" s="1" a="1"/>
  <c r="DY49" i="3" s="1"/>
  <c r="FL49" i="3" a="1"/>
  <c r="FL49" i="3" s="1"/>
  <c r="EB49" i="3"/>
  <c r="DN46" i="3"/>
  <c r="FT46" i="3"/>
  <c r="FN46" i="3" a="1"/>
  <c r="FN46" i="3" s="1"/>
  <c r="EA46" i="3"/>
  <c r="N46" i="3" s="1"/>
  <c r="DY46" i="3" s="1" a="1"/>
  <c r="DY46" i="3" s="1"/>
  <c r="FL46" i="3" a="1"/>
  <c r="FL46" i="3" s="1"/>
  <c r="EB46" i="3"/>
  <c r="BQ30" i="3"/>
  <c r="FL32" i="3" a="1"/>
  <c r="FL32" i="3" s="1"/>
  <c r="FM32" i="3" a="1"/>
  <c r="FM32" i="3" s="1"/>
  <c r="CA34" i="3"/>
  <c r="DN38" i="3"/>
  <c r="DN30" i="3"/>
  <c r="FN32" i="3" a="1"/>
  <c r="FN32" i="3" s="1"/>
  <c r="EB34" i="3"/>
  <c r="FP34" i="3" s="1" a="1"/>
  <c r="FP34" i="3" s="1"/>
  <c r="DN34" i="3"/>
  <c r="FN40" i="3" a="1"/>
  <c r="FN40" i="3" s="1"/>
  <c r="FL34" i="3" a="1"/>
  <c r="FL34" i="3" s="1"/>
  <c r="FT32" i="3"/>
  <c r="FT34" i="3"/>
  <c r="FT30" i="3"/>
  <c r="CA32" i="3"/>
  <c r="DN32" i="3"/>
  <c r="EA32" i="3"/>
  <c r="N32" i="3" s="1"/>
  <c r="DY32" i="3" s="1" a="1"/>
  <c r="DY32" i="3" s="1"/>
  <c r="EA34" i="3"/>
  <c r="N34" i="3" s="1"/>
  <c r="DY34" i="3" s="1" a="1"/>
  <c r="DY34" i="3" s="1"/>
  <c r="FN34" i="3" a="1"/>
  <c r="FN34" i="3" s="1"/>
  <c r="BQ40" i="3"/>
  <c r="BQ34" i="3"/>
  <c r="FP32" i="3" a="1"/>
  <c r="FP32" i="3" s="1"/>
  <c r="O32" i="3" a="1"/>
  <c r="O32" i="3" s="1"/>
  <c r="BQ32" i="3"/>
  <c r="FN30" i="3" a="1"/>
  <c r="FN30" i="3" s="1"/>
  <c r="BY30" i="3"/>
  <c r="CA30" i="3" s="1"/>
  <c r="BQ38" i="3"/>
  <c r="EA30" i="3"/>
  <c r="N30" i="3" s="1"/>
  <c r="DY30" i="3" s="1" a="1"/>
  <c r="DY30" i="3" s="1"/>
  <c r="FL30" i="3" a="1"/>
  <c r="FL30" i="3" s="1"/>
  <c r="EB30" i="3"/>
  <c r="FT38" i="3"/>
  <c r="DN40" i="3"/>
  <c r="FT40" i="3"/>
  <c r="BY40" i="3"/>
  <c r="CA40" i="3" s="1"/>
  <c r="EA40" i="3"/>
  <c r="N40" i="3" s="1"/>
  <c r="DY40" i="3" s="1" a="1"/>
  <c r="DY40" i="3" s="1"/>
  <c r="FL40" i="3" a="1"/>
  <c r="FL40" i="3" s="1"/>
  <c r="EB40" i="3"/>
  <c r="FN38" i="3" a="1"/>
  <c r="FN38" i="3" s="1"/>
  <c r="EA38" i="3"/>
  <c r="N38" i="3" s="1"/>
  <c r="DY38" i="3" s="1" a="1"/>
  <c r="DY38" i="3" s="1"/>
  <c r="FL38" i="3" a="1"/>
  <c r="FL38" i="3" s="1"/>
  <c r="BY38" i="3"/>
  <c r="CA38" i="3" s="1"/>
  <c r="EB38" i="3"/>
  <c r="FO58" i="3" a="1"/>
  <c r="FO58" i="3" s="1"/>
  <c r="FK58" i="3" a="1"/>
  <c r="FK58" i="3" s="1"/>
  <c r="FF58" i="3"/>
  <c r="FE58" i="3"/>
  <c r="FD58" i="3"/>
  <c r="EM58" i="3"/>
  <c r="EE58" i="3" a="1"/>
  <c r="EE58" i="3" s="1"/>
  <c r="EF58" i="3" s="1" a="1"/>
  <c r="EF58" i="3" s="1"/>
  <c r="ED58" i="3" a="1"/>
  <c r="ED58" i="3" s="1"/>
  <c r="DZ58" i="3" a="1"/>
  <c r="DZ58" i="3" s="1"/>
  <c r="DX58" i="3" a="1"/>
  <c r="DX58" i="3" s="1"/>
  <c r="DW58" i="3"/>
  <c r="DV58" i="3" a="1"/>
  <c r="DV58" i="3" s="1"/>
  <c r="DU58" i="3" a="1"/>
  <c r="DU58" i="3" s="1"/>
  <c r="DT58" i="3" a="1"/>
  <c r="DT58" i="3" s="1"/>
  <c r="DS58" i="3" a="1"/>
  <c r="DS58" i="3" s="1"/>
  <c r="DM58" i="3"/>
  <c r="DL58" i="3"/>
  <c r="DK58" i="3"/>
  <c r="DH58" i="3"/>
  <c r="DE58" i="3"/>
  <c r="DB58" i="3"/>
  <c r="CY58" i="3"/>
  <c r="CV58" i="3"/>
  <c r="CS58" i="3"/>
  <c r="CP58" i="3"/>
  <c r="CM58" i="3"/>
  <c r="CJ58" i="3"/>
  <c r="CG58" i="3"/>
  <c r="CD58" i="3"/>
  <c r="BP58" i="3"/>
  <c r="BZ58" i="3" s="1"/>
  <c r="BO58" i="3"/>
  <c r="BY58" i="3" s="1"/>
  <c r="BN58" i="3"/>
  <c r="BK58" i="3"/>
  <c r="BH58" i="3"/>
  <c r="BE58" i="3"/>
  <c r="BB58" i="3"/>
  <c r="AY58" i="3"/>
  <c r="AV58" i="3"/>
  <c r="AS58" i="3"/>
  <c r="AP58" i="3"/>
  <c r="AM58" i="3"/>
  <c r="AJ58" i="3"/>
  <c r="AG58" i="3"/>
  <c r="AC58" i="3" a="1"/>
  <c r="AC58" i="3" s="1"/>
  <c r="AB58" i="3" a="1"/>
  <c r="AB58" i="3" s="1"/>
  <c r="AA58" i="3" a="1"/>
  <c r="AA58" i="3" s="1"/>
  <c r="Q58" i="3" a="1"/>
  <c r="Q58" i="3" s="1"/>
  <c r="P58" i="3" a="1"/>
  <c r="P58" i="3" s="1"/>
  <c r="M58" i="3" a="1"/>
  <c r="M58" i="3" s="1"/>
  <c r="F58" i="3"/>
  <c r="FM58" i="3" s="1" a="1"/>
  <c r="FM58" i="3" s="1"/>
  <c r="FO57" i="3" a="1"/>
  <c r="FO57" i="3" s="1"/>
  <c r="FK57" i="3" a="1"/>
  <c r="FK57" i="3" s="1"/>
  <c r="FF57" i="3"/>
  <c r="FE57" i="3"/>
  <c r="FD57" i="3"/>
  <c r="EM57" i="3"/>
  <c r="EE57" i="3" a="1"/>
  <c r="EE57" i="3" s="1"/>
  <c r="EF57" i="3" s="1" a="1"/>
  <c r="EF57" i="3" s="1"/>
  <c r="ED57" i="3" a="1"/>
  <c r="ED57" i="3" s="1"/>
  <c r="DZ57" i="3" a="1"/>
  <c r="DZ57" i="3" s="1"/>
  <c r="DX57" i="3" a="1"/>
  <c r="DX57" i="3" s="1"/>
  <c r="DW57" i="3"/>
  <c r="DV57" i="3" a="1"/>
  <c r="DV57" i="3" s="1"/>
  <c r="DU57" i="3" a="1"/>
  <c r="DU57" i="3" s="1"/>
  <c r="DT57" i="3" a="1"/>
  <c r="DT57" i="3" s="1"/>
  <c r="DS57" i="3" a="1"/>
  <c r="DS57" i="3" s="1"/>
  <c r="DM57" i="3"/>
  <c r="DL57" i="3"/>
  <c r="DK57" i="3"/>
  <c r="DH57" i="3"/>
  <c r="DE57" i="3"/>
  <c r="DB57" i="3"/>
  <c r="CY57" i="3"/>
  <c r="CV57" i="3"/>
  <c r="CS57" i="3"/>
  <c r="CP57" i="3"/>
  <c r="CM57" i="3"/>
  <c r="CJ57" i="3"/>
  <c r="CG57" i="3"/>
  <c r="CD57" i="3"/>
  <c r="BP57" i="3"/>
  <c r="BZ57" i="3" s="1"/>
  <c r="BO57" i="3"/>
  <c r="BY57" i="3" s="1"/>
  <c r="BN57" i="3"/>
  <c r="BK57" i="3"/>
  <c r="BH57" i="3"/>
  <c r="BE57" i="3"/>
  <c r="BB57" i="3"/>
  <c r="AY57" i="3"/>
  <c r="AV57" i="3"/>
  <c r="AS57" i="3"/>
  <c r="AP57" i="3"/>
  <c r="AM57" i="3"/>
  <c r="AJ57" i="3"/>
  <c r="AG57" i="3"/>
  <c r="AC57" i="3" a="1"/>
  <c r="AC57" i="3" s="1"/>
  <c r="AB57" i="3" a="1"/>
  <c r="AB57" i="3" s="1"/>
  <c r="AA57" i="3" a="1"/>
  <c r="AA57" i="3" s="1"/>
  <c r="Q57" i="3" a="1"/>
  <c r="Q57" i="3" s="1"/>
  <c r="P57" i="3" a="1"/>
  <c r="P57" i="3" s="1"/>
  <c r="M57" i="3" a="1"/>
  <c r="M57" i="3" s="1"/>
  <c r="F57" i="3"/>
  <c r="FM57" i="3" s="1" a="1"/>
  <c r="FM57" i="3" s="1"/>
  <c r="FO56" i="3" a="1"/>
  <c r="FO56" i="3" s="1"/>
  <c r="FK56" i="3" a="1"/>
  <c r="FK56" i="3" s="1"/>
  <c r="FF56" i="3"/>
  <c r="FE56" i="3"/>
  <c r="FD56" i="3"/>
  <c r="EM56" i="3"/>
  <c r="EE56" i="3" a="1"/>
  <c r="EE56" i="3" s="1"/>
  <c r="EF56" i="3" s="1" a="1"/>
  <c r="EF56" i="3" s="1"/>
  <c r="ED56" i="3" a="1"/>
  <c r="ED56" i="3" s="1"/>
  <c r="DZ56" i="3" a="1"/>
  <c r="DZ56" i="3" s="1"/>
  <c r="DX56" i="3" a="1"/>
  <c r="DX56" i="3" s="1"/>
  <c r="DW56" i="3"/>
  <c r="DV56" i="3" a="1"/>
  <c r="DV56" i="3" s="1"/>
  <c r="DU56" i="3" a="1"/>
  <c r="DU56" i="3" s="1"/>
  <c r="DT56" i="3" a="1"/>
  <c r="DT56" i="3" s="1"/>
  <c r="DS56" i="3" a="1"/>
  <c r="DS56" i="3" s="1"/>
  <c r="DM56" i="3"/>
  <c r="DL56" i="3"/>
  <c r="DK56" i="3"/>
  <c r="DH56" i="3"/>
  <c r="DE56" i="3"/>
  <c r="DB56" i="3"/>
  <c r="CY56" i="3"/>
  <c r="CV56" i="3"/>
  <c r="CS56" i="3"/>
  <c r="CP56" i="3"/>
  <c r="CM56" i="3"/>
  <c r="CJ56" i="3"/>
  <c r="CG56" i="3"/>
  <c r="CD56" i="3"/>
  <c r="BP56" i="3"/>
  <c r="BZ56" i="3" s="1"/>
  <c r="BO56" i="3"/>
  <c r="BN56" i="3"/>
  <c r="BK56" i="3"/>
  <c r="BH56" i="3"/>
  <c r="BE56" i="3"/>
  <c r="BB56" i="3"/>
  <c r="AY56" i="3"/>
  <c r="AV56" i="3"/>
  <c r="AS56" i="3"/>
  <c r="AP56" i="3"/>
  <c r="AM56" i="3"/>
  <c r="AJ56" i="3"/>
  <c r="AG56" i="3"/>
  <c r="AC56" i="3" a="1"/>
  <c r="AC56" i="3" s="1"/>
  <c r="AB56" i="3" a="1"/>
  <c r="AB56" i="3" s="1"/>
  <c r="AA56" i="3" a="1"/>
  <c r="AA56" i="3" s="1"/>
  <c r="Z56" i="3" a="1"/>
  <c r="Z56" i="3" s="1"/>
  <c r="Q56" i="3" a="1"/>
  <c r="Q56" i="3" s="1"/>
  <c r="P56" i="3" a="1"/>
  <c r="P56" i="3" s="1"/>
  <c r="M56" i="3" a="1"/>
  <c r="M56" i="3" s="1"/>
  <c r="F56" i="3"/>
  <c r="FM56" i="3" s="1" a="1"/>
  <c r="FM56" i="3" s="1"/>
  <c r="FO55" i="3" a="1"/>
  <c r="FO55" i="3" s="1"/>
  <c r="FK55" i="3" a="1"/>
  <c r="FK55" i="3" s="1"/>
  <c r="FF55" i="3"/>
  <c r="FE55" i="3"/>
  <c r="FD55" i="3"/>
  <c r="EM55" i="3"/>
  <c r="EE55" i="3" a="1"/>
  <c r="EE55" i="3" s="1"/>
  <c r="EF55" i="3" s="1" a="1"/>
  <c r="EF55" i="3" s="1"/>
  <c r="ED55" i="3" a="1"/>
  <c r="ED55" i="3" s="1"/>
  <c r="DZ55" i="3" a="1"/>
  <c r="DZ55" i="3" s="1"/>
  <c r="DX55" i="3" a="1"/>
  <c r="DX55" i="3" s="1"/>
  <c r="DW55" i="3"/>
  <c r="DV55" i="3" a="1"/>
  <c r="DV55" i="3" s="1"/>
  <c r="DU55" i="3" a="1"/>
  <c r="DU55" i="3" s="1"/>
  <c r="DT55" i="3" a="1"/>
  <c r="DT55" i="3" s="1"/>
  <c r="DS55" i="3" a="1"/>
  <c r="DS55" i="3" s="1"/>
  <c r="DM55" i="3"/>
  <c r="DL55" i="3"/>
  <c r="DK55" i="3"/>
  <c r="DH55" i="3"/>
  <c r="DE55" i="3"/>
  <c r="DB55" i="3"/>
  <c r="CY55" i="3"/>
  <c r="CV55" i="3"/>
  <c r="CS55" i="3"/>
  <c r="CP55" i="3"/>
  <c r="CM55" i="3"/>
  <c r="CJ55" i="3"/>
  <c r="CG55" i="3"/>
  <c r="CD55" i="3"/>
  <c r="BP55" i="3"/>
  <c r="BZ55" i="3" s="1"/>
  <c r="BO55" i="3"/>
  <c r="BY55" i="3" s="1"/>
  <c r="BN55" i="3"/>
  <c r="BK55" i="3"/>
  <c r="BH55" i="3"/>
  <c r="BE55" i="3"/>
  <c r="BB55" i="3"/>
  <c r="AY55" i="3"/>
  <c r="AV55" i="3"/>
  <c r="AS55" i="3"/>
  <c r="AP55" i="3"/>
  <c r="AM55" i="3"/>
  <c r="AJ55" i="3"/>
  <c r="AG55" i="3"/>
  <c r="AC55" i="3" a="1"/>
  <c r="AC55" i="3" s="1"/>
  <c r="AB55" i="3" a="1"/>
  <c r="AB55" i="3" s="1"/>
  <c r="AA55" i="3" a="1"/>
  <c r="AA55" i="3" s="1"/>
  <c r="Z55" i="3" a="1"/>
  <c r="Z55" i="3" s="1"/>
  <c r="Q55" i="3" a="1"/>
  <c r="Q55" i="3" s="1"/>
  <c r="P55" i="3" a="1"/>
  <c r="P55" i="3" s="1"/>
  <c r="M55" i="3" a="1"/>
  <c r="M55" i="3" s="1"/>
  <c r="F55" i="3"/>
  <c r="FM55" i="3" s="1" a="1"/>
  <c r="FM55" i="3" s="1"/>
  <c r="FO54" i="3" a="1"/>
  <c r="FO54" i="3" s="1"/>
  <c r="FK54" i="3" a="1"/>
  <c r="FK54" i="3" s="1"/>
  <c r="FF54" i="3"/>
  <c r="FE54" i="3"/>
  <c r="FD54" i="3"/>
  <c r="EM54" i="3"/>
  <c r="EE54" i="3" a="1"/>
  <c r="EE54" i="3" s="1"/>
  <c r="EF54" i="3" s="1" a="1"/>
  <c r="EF54" i="3" s="1"/>
  <c r="ED54" i="3" a="1"/>
  <c r="ED54" i="3" s="1"/>
  <c r="DZ54" i="3" a="1"/>
  <c r="DZ54" i="3" s="1"/>
  <c r="DX54" i="3" a="1"/>
  <c r="DX54" i="3" s="1"/>
  <c r="DW54" i="3"/>
  <c r="DV54" i="3" a="1"/>
  <c r="DV54" i="3" s="1"/>
  <c r="DU54" i="3" a="1"/>
  <c r="DU54" i="3" s="1"/>
  <c r="DT54" i="3" a="1"/>
  <c r="DT54" i="3" s="1"/>
  <c r="DS54" i="3" a="1"/>
  <c r="DS54" i="3" s="1"/>
  <c r="DM54" i="3"/>
  <c r="DL54" i="3"/>
  <c r="DK54" i="3"/>
  <c r="DH54" i="3"/>
  <c r="DE54" i="3"/>
  <c r="DB54" i="3"/>
  <c r="CY54" i="3"/>
  <c r="CV54" i="3"/>
  <c r="CS54" i="3"/>
  <c r="CP54" i="3"/>
  <c r="CM54" i="3"/>
  <c r="CJ54" i="3"/>
  <c r="CG54" i="3"/>
  <c r="CD54" i="3"/>
  <c r="BP54" i="3"/>
  <c r="BZ54" i="3" s="1"/>
  <c r="BO54" i="3"/>
  <c r="BY54" i="3" s="1"/>
  <c r="BN54" i="3"/>
  <c r="BK54" i="3"/>
  <c r="BH54" i="3"/>
  <c r="BE54" i="3"/>
  <c r="BB54" i="3"/>
  <c r="AY54" i="3"/>
  <c r="AV54" i="3"/>
  <c r="AS54" i="3"/>
  <c r="AP54" i="3"/>
  <c r="AM54" i="3"/>
  <c r="AJ54" i="3"/>
  <c r="AG54" i="3"/>
  <c r="AC54" i="3" a="1"/>
  <c r="AC54" i="3" s="1"/>
  <c r="AB54" i="3" a="1"/>
  <c r="AB54" i="3" s="1"/>
  <c r="AA54" i="3" a="1"/>
  <c r="AA54" i="3" s="1"/>
  <c r="Z54" i="3" a="1"/>
  <c r="Z54" i="3" s="1"/>
  <c r="Q54" i="3" a="1"/>
  <c r="Q54" i="3" s="1"/>
  <c r="P54" i="3" a="1"/>
  <c r="P54" i="3" s="1"/>
  <c r="M54" i="3" a="1"/>
  <c r="M54" i="3" s="1"/>
  <c r="F54" i="3"/>
  <c r="FM54" i="3" s="1" a="1"/>
  <c r="FM54" i="3" s="1"/>
  <c r="DP46" i="3" l="1"/>
  <c r="DP49" i="3"/>
  <c r="FP49" i="3" a="1"/>
  <c r="FP49" i="3" s="1"/>
  <c r="O49" i="3" a="1"/>
  <c r="O49" i="3" s="1"/>
  <c r="O46" i="3" a="1"/>
  <c r="O46" i="3" s="1"/>
  <c r="FP46" i="3" a="1"/>
  <c r="FP46" i="3" s="1"/>
  <c r="DP34" i="3"/>
  <c r="DP38" i="3"/>
  <c r="DP30" i="3"/>
  <c r="O34" i="3" a="1"/>
  <c r="O34" i="3" s="1"/>
  <c r="DP32" i="3"/>
  <c r="O30" i="3" a="1"/>
  <c r="O30" i="3" s="1"/>
  <c r="FP30" i="3" a="1"/>
  <c r="FP30" i="3" s="1"/>
  <c r="DP40" i="3"/>
  <c r="O40" i="3" a="1"/>
  <c r="O40" i="3" s="1"/>
  <c r="FP40" i="3" a="1"/>
  <c r="FP40" i="3" s="1"/>
  <c r="FP38" i="3" a="1"/>
  <c r="FP38" i="3" s="1"/>
  <c r="O38" i="3" a="1"/>
  <c r="O38" i="3" s="1"/>
  <c r="CA58" i="3"/>
  <c r="FT58" i="3"/>
  <c r="DN56" i="3"/>
  <c r="CA57" i="3"/>
  <c r="EA58" i="3"/>
  <c r="N58" i="3" s="1"/>
  <c r="DY58" i="3" s="1" a="1"/>
  <c r="DY58" i="3" s="1"/>
  <c r="FN58" i="3" a="1"/>
  <c r="FN58" i="3" s="1"/>
  <c r="DN58" i="3"/>
  <c r="FT57" i="3"/>
  <c r="FN57" i="3" a="1"/>
  <c r="FN57" i="3" s="1"/>
  <c r="DN55" i="3"/>
  <c r="BQ58" i="3"/>
  <c r="FT56" i="3"/>
  <c r="DN57" i="3"/>
  <c r="FL58" i="3" a="1"/>
  <c r="FL58" i="3" s="1"/>
  <c r="EB58" i="3"/>
  <c r="FT55" i="3"/>
  <c r="CA55" i="3"/>
  <c r="FN55" i="3" a="1"/>
  <c r="FN55" i="3" s="1"/>
  <c r="BQ57" i="3"/>
  <c r="BQ56" i="3"/>
  <c r="EA57" i="3"/>
  <c r="N57" i="3" s="1"/>
  <c r="DY57" i="3" s="1" a="1"/>
  <c r="DY57" i="3" s="1"/>
  <c r="FL57" i="3" a="1"/>
  <c r="FL57" i="3" s="1"/>
  <c r="EB57" i="3"/>
  <c r="CA54" i="3"/>
  <c r="FN56" i="3" a="1"/>
  <c r="FN56" i="3" s="1"/>
  <c r="BY56" i="3"/>
  <c r="CA56" i="3" s="1"/>
  <c r="BQ54" i="3"/>
  <c r="EA56" i="3"/>
  <c r="N56" i="3" s="1"/>
  <c r="DY56" i="3" s="1" a="1"/>
  <c r="DY56" i="3" s="1"/>
  <c r="FL56" i="3" a="1"/>
  <c r="FL56" i="3" s="1"/>
  <c r="EB56" i="3"/>
  <c r="FT54" i="3"/>
  <c r="BQ55" i="3"/>
  <c r="EA55" i="3"/>
  <c r="N55" i="3" s="1"/>
  <c r="DY55" i="3" s="1" a="1"/>
  <c r="DY55" i="3" s="1"/>
  <c r="FL55" i="3" a="1"/>
  <c r="FL55" i="3" s="1"/>
  <c r="DN54" i="3"/>
  <c r="EB55" i="3"/>
  <c r="FN54" i="3" a="1"/>
  <c r="FN54" i="3" s="1"/>
  <c r="FL54" i="3" a="1"/>
  <c r="FL54" i="3" s="1"/>
  <c r="EB54" i="3"/>
  <c r="EA54" i="3"/>
  <c r="N54" i="3" s="1"/>
  <c r="DY54" i="3" s="1" a="1"/>
  <c r="DY54" i="3" s="1"/>
  <c r="DI60" i="3"/>
  <c r="DF60" i="3"/>
  <c r="DC60" i="3"/>
  <c r="CZ60" i="3"/>
  <c r="CW60" i="3"/>
  <c r="CT60" i="3"/>
  <c r="CQ60" i="3"/>
  <c r="CN60" i="3"/>
  <c r="CK60" i="3"/>
  <c r="CH60" i="3"/>
  <c r="CE60" i="3"/>
  <c r="CB60" i="3"/>
  <c r="BL60" i="3"/>
  <c r="BI60" i="3"/>
  <c r="BF60" i="3"/>
  <c r="BC60" i="3"/>
  <c r="AZ60" i="3"/>
  <c r="AW60" i="3"/>
  <c r="AT60" i="3"/>
  <c r="AQ60" i="3"/>
  <c r="AN60" i="3"/>
  <c r="AK60" i="3"/>
  <c r="AH60" i="3"/>
  <c r="AE60" i="3"/>
  <c r="DP58" i="3" l="1"/>
  <c r="DP56" i="3"/>
  <c r="DP57" i="3"/>
  <c r="DP55" i="3"/>
  <c r="FP58" i="3" a="1"/>
  <c r="FP58" i="3" s="1"/>
  <c r="O58" i="3" a="1"/>
  <c r="O58" i="3" s="1"/>
  <c r="FP57" i="3" a="1"/>
  <c r="FP57" i="3" s="1"/>
  <c r="O57" i="3" a="1"/>
  <c r="O57" i="3" s="1"/>
  <c r="DP54" i="3"/>
  <c r="O56" i="3" a="1"/>
  <c r="O56" i="3" s="1"/>
  <c r="FP56" i="3" a="1"/>
  <c r="FP56" i="3" s="1"/>
  <c r="FP55" i="3" a="1"/>
  <c r="FP55" i="3" s="1"/>
  <c r="O55" i="3" a="1"/>
  <c r="O55" i="3" s="1"/>
  <c r="FP54" i="3" a="1"/>
  <c r="FP54" i="3" s="1"/>
  <c r="O54" i="3" a="1"/>
  <c r="O54" i="3" s="1"/>
  <c r="CR60" i="3"/>
  <c r="FO53" i="3" a="1"/>
  <c r="FO53" i="3" s="1"/>
  <c r="FK53" i="3" a="1"/>
  <c r="FK53" i="3" s="1"/>
  <c r="FF53" i="3"/>
  <c r="FE53" i="3"/>
  <c r="FD53" i="3"/>
  <c r="EM53" i="3"/>
  <c r="EE53" i="3" a="1"/>
  <c r="EE53" i="3" s="1"/>
  <c r="EF53" i="3" s="1" a="1"/>
  <c r="EF53" i="3" s="1"/>
  <c r="ED53" i="3" a="1"/>
  <c r="ED53" i="3" s="1"/>
  <c r="DZ53" i="3" a="1"/>
  <c r="DZ53" i="3" s="1"/>
  <c r="DX53" i="3" a="1"/>
  <c r="DX53" i="3" s="1"/>
  <c r="DW53" i="3"/>
  <c r="DV53" i="3" a="1"/>
  <c r="DV53" i="3" s="1"/>
  <c r="DU53" i="3" a="1"/>
  <c r="DU53" i="3" s="1"/>
  <c r="DT53" i="3" a="1"/>
  <c r="DT53" i="3" s="1"/>
  <c r="DS53" i="3" a="1"/>
  <c r="DS53" i="3" s="1"/>
  <c r="DM53" i="3"/>
  <c r="DL53" i="3"/>
  <c r="DK53" i="3"/>
  <c r="DH53" i="3"/>
  <c r="DE53" i="3"/>
  <c r="DB53" i="3"/>
  <c r="CY53" i="3"/>
  <c r="CV53" i="3"/>
  <c r="CS53" i="3"/>
  <c r="CP53" i="3"/>
  <c r="CM53" i="3"/>
  <c r="CJ53" i="3"/>
  <c r="CG53" i="3"/>
  <c r="CD53" i="3"/>
  <c r="BP53" i="3"/>
  <c r="BZ53" i="3" s="1"/>
  <c r="BO53" i="3"/>
  <c r="BY53" i="3" s="1"/>
  <c r="BN53" i="3"/>
  <c r="BK53" i="3"/>
  <c r="BH53" i="3"/>
  <c r="BE53" i="3"/>
  <c r="BB53" i="3"/>
  <c r="AY53" i="3"/>
  <c r="AV53" i="3"/>
  <c r="AS53" i="3"/>
  <c r="AP53" i="3"/>
  <c r="AM53" i="3"/>
  <c r="AJ53" i="3"/>
  <c r="AG53" i="3"/>
  <c r="AC53" i="3" a="1"/>
  <c r="AC53" i="3" s="1"/>
  <c r="AB53" i="3" a="1"/>
  <c r="AB53" i="3" s="1"/>
  <c r="AA53" i="3" a="1"/>
  <c r="AA53" i="3" s="1"/>
  <c r="Z53" i="3" a="1"/>
  <c r="Z53" i="3" s="1"/>
  <c r="Q53" i="3" a="1"/>
  <c r="Q53" i="3" s="1"/>
  <c r="P53" i="3" a="1"/>
  <c r="P53" i="3" s="1"/>
  <c r="M53" i="3" a="1"/>
  <c r="M53" i="3" s="1"/>
  <c r="F53" i="3"/>
  <c r="FM53" i="3" s="1" a="1"/>
  <c r="FM53" i="3" s="1"/>
  <c r="FO52" i="3" a="1"/>
  <c r="FO52" i="3" s="1"/>
  <c r="FK52" i="3" a="1"/>
  <c r="FK52" i="3" s="1"/>
  <c r="FF52" i="3"/>
  <c r="FE52" i="3"/>
  <c r="FD52" i="3"/>
  <c r="EM52" i="3"/>
  <c r="EE52" i="3" a="1"/>
  <c r="EE52" i="3" s="1"/>
  <c r="EF52" i="3" s="1" a="1"/>
  <c r="EF52" i="3" s="1"/>
  <c r="ED52" i="3" a="1"/>
  <c r="ED52" i="3" s="1"/>
  <c r="DZ52" i="3" a="1"/>
  <c r="DZ52" i="3" s="1"/>
  <c r="DX52" i="3" a="1"/>
  <c r="DX52" i="3" s="1"/>
  <c r="DW52" i="3"/>
  <c r="DV52" i="3" a="1"/>
  <c r="DV52" i="3" s="1"/>
  <c r="DU52" i="3" a="1"/>
  <c r="DU52" i="3" s="1"/>
  <c r="DT52" i="3" a="1"/>
  <c r="DT52" i="3" s="1"/>
  <c r="DS52" i="3" a="1"/>
  <c r="DS52" i="3" s="1"/>
  <c r="DM52" i="3"/>
  <c r="DL52" i="3"/>
  <c r="DK52" i="3"/>
  <c r="DH52" i="3"/>
  <c r="DE52" i="3"/>
  <c r="DB52" i="3"/>
  <c r="CY52" i="3"/>
  <c r="CV52" i="3"/>
  <c r="CS52" i="3"/>
  <c r="CP52" i="3"/>
  <c r="CM52" i="3"/>
  <c r="CJ52" i="3"/>
  <c r="CG52" i="3"/>
  <c r="CD52" i="3"/>
  <c r="BP52" i="3"/>
  <c r="BZ52" i="3" s="1"/>
  <c r="BO52" i="3"/>
  <c r="BY52" i="3" s="1"/>
  <c r="BN52" i="3"/>
  <c r="BK52" i="3"/>
  <c r="BH52" i="3"/>
  <c r="BE52" i="3"/>
  <c r="BB52" i="3"/>
  <c r="AY52" i="3"/>
  <c r="AV52" i="3"/>
  <c r="AS52" i="3"/>
  <c r="AP52" i="3"/>
  <c r="AM52" i="3"/>
  <c r="AJ52" i="3"/>
  <c r="AG52" i="3"/>
  <c r="AC52" i="3" a="1"/>
  <c r="AC52" i="3" s="1"/>
  <c r="AB52" i="3" a="1"/>
  <c r="AB52" i="3" s="1"/>
  <c r="AA52" i="3" a="1"/>
  <c r="AA52" i="3" s="1"/>
  <c r="Z52" i="3" a="1"/>
  <c r="Z52" i="3" s="1"/>
  <c r="Q52" i="3" a="1"/>
  <c r="Q52" i="3" s="1"/>
  <c r="P52" i="3" a="1"/>
  <c r="P52" i="3" s="1"/>
  <c r="M52" i="3" a="1"/>
  <c r="M52" i="3" s="1"/>
  <c r="F52" i="3"/>
  <c r="FM52" i="3" s="1" a="1"/>
  <c r="FM52" i="3" s="1"/>
  <c r="FO51" i="3" a="1"/>
  <c r="FO51" i="3" s="1"/>
  <c r="FK51" i="3" a="1"/>
  <c r="FK51" i="3" s="1"/>
  <c r="FF51" i="3"/>
  <c r="FE51" i="3"/>
  <c r="FD51" i="3"/>
  <c r="EM51" i="3"/>
  <c r="EE51" i="3" a="1"/>
  <c r="EE51" i="3" s="1"/>
  <c r="EF51" i="3" s="1" a="1"/>
  <c r="EF51" i="3" s="1"/>
  <c r="ED51" i="3" a="1"/>
  <c r="ED51" i="3" s="1"/>
  <c r="DZ51" i="3" a="1"/>
  <c r="DZ51" i="3" s="1"/>
  <c r="DX51" i="3" a="1"/>
  <c r="DX51" i="3" s="1"/>
  <c r="DW51" i="3"/>
  <c r="DV51" i="3" a="1"/>
  <c r="DV51" i="3" s="1"/>
  <c r="DU51" i="3" a="1"/>
  <c r="DU51" i="3" s="1"/>
  <c r="DT51" i="3" a="1"/>
  <c r="DT51" i="3" s="1"/>
  <c r="DS51" i="3" a="1"/>
  <c r="DS51" i="3" s="1"/>
  <c r="DM51" i="3"/>
  <c r="DL51" i="3"/>
  <c r="DK51" i="3"/>
  <c r="DH51" i="3"/>
  <c r="DE51" i="3"/>
  <c r="DB51" i="3"/>
  <c r="CY51" i="3"/>
  <c r="CV51" i="3"/>
  <c r="CS51" i="3"/>
  <c r="CP51" i="3"/>
  <c r="CM51" i="3"/>
  <c r="CJ51" i="3"/>
  <c r="CG51" i="3"/>
  <c r="CD51" i="3"/>
  <c r="BP51" i="3"/>
  <c r="BZ51" i="3" s="1"/>
  <c r="BO51" i="3"/>
  <c r="BY51" i="3" s="1"/>
  <c r="BN51" i="3"/>
  <c r="BK51" i="3"/>
  <c r="BH51" i="3"/>
  <c r="BE51" i="3"/>
  <c r="BB51" i="3"/>
  <c r="AY51" i="3"/>
  <c r="AV51" i="3"/>
  <c r="AS51" i="3"/>
  <c r="AP51" i="3"/>
  <c r="AM51" i="3"/>
  <c r="AJ51" i="3"/>
  <c r="AG51" i="3"/>
  <c r="AC51" i="3" a="1"/>
  <c r="AC51" i="3" s="1"/>
  <c r="AB51" i="3" a="1"/>
  <c r="AB51" i="3" s="1"/>
  <c r="AA51" i="3" a="1"/>
  <c r="AA51" i="3" s="1"/>
  <c r="Z51" i="3" a="1"/>
  <c r="Z51" i="3" s="1"/>
  <c r="Q51" i="3" a="1"/>
  <c r="Q51" i="3" s="1"/>
  <c r="P51" i="3" a="1"/>
  <c r="P51" i="3" s="1"/>
  <c r="M51" i="3" a="1"/>
  <c r="M51" i="3" s="1"/>
  <c r="F51" i="3"/>
  <c r="FM51" i="3" s="1" a="1"/>
  <c r="FM51" i="3" s="1"/>
  <c r="FO50" i="3" a="1"/>
  <c r="FO50" i="3" s="1"/>
  <c r="FK50" i="3" a="1"/>
  <c r="FK50" i="3" s="1"/>
  <c r="FF50" i="3"/>
  <c r="FE50" i="3"/>
  <c r="FD50" i="3"/>
  <c r="EM50" i="3"/>
  <c r="EE50" i="3" a="1"/>
  <c r="EE50" i="3" s="1"/>
  <c r="EF50" i="3" s="1" a="1"/>
  <c r="EF50" i="3" s="1"/>
  <c r="ED50" i="3" a="1"/>
  <c r="ED50" i="3" s="1"/>
  <c r="DZ50" i="3" a="1"/>
  <c r="DZ50" i="3" s="1"/>
  <c r="DX50" i="3" a="1"/>
  <c r="DX50" i="3" s="1"/>
  <c r="DW50" i="3"/>
  <c r="DV50" i="3" a="1"/>
  <c r="DV50" i="3" s="1"/>
  <c r="DU50" i="3" a="1"/>
  <c r="DU50" i="3" s="1"/>
  <c r="DT50" i="3" a="1"/>
  <c r="DT50" i="3" s="1"/>
  <c r="DS50" i="3" a="1"/>
  <c r="DS50" i="3" s="1"/>
  <c r="DM50" i="3"/>
  <c r="DL50" i="3"/>
  <c r="DK50" i="3"/>
  <c r="DH50" i="3"/>
  <c r="DE50" i="3"/>
  <c r="DB50" i="3"/>
  <c r="CY50" i="3"/>
  <c r="CV50" i="3"/>
  <c r="CS50" i="3"/>
  <c r="CP50" i="3"/>
  <c r="CM50" i="3"/>
  <c r="CJ50" i="3"/>
  <c r="CG50" i="3"/>
  <c r="CD50" i="3"/>
  <c r="BP50" i="3"/>
  <c r="BZ50" i="3" s="1"/>
  <c r="BO50" i="3"/>
  <c r="BY50" i="3" s="1"/>
  <c r="BN50" i="3"/>
  <c r="BK50" i="3"/>
  <c r="BH50" i="3"/>
  <c r="BE50" i="3"/>
  <c r="BB50" i="3"/>
  <c r="AY50" i="3"/>
  <c r="AV50" i="3"/>
  <c r="AS50" i="3"/>
  <c r="AP50" i="3"/>
  <c r="AM50" i="3"/>
  <c r="AJ50" i="3"/>
  <c r="AG50" i="3"/>
  <c r="AC50" i="3" a="1"/>
  <c r="AC50" i="3" s="1"/>
  <c r="AB50" i="3" a="1"/>
  <c r="AB50" i="3" s="1"/>
  <c r="AA50" i="3" a="1"/>
  <c r="AA50" i="3" s="1"/>
  <c r="Z50" i="3" a="1"/>
  <c r="Z50" i="3" s="1"/>
  <c r="Q50" i="3" a="1"/>
  <c r="Q50" i="3" s="1"/>
  <c r="P50" i="3" a="1"/>
  <c r="P50" i="3" s="1"/>
  <c r="M50" i="3" a="1"/>
  <c r="M50" i="3" s="1"/>
  <c r="F50" i="3"/>
  <c r="FM50" i="3" s="1" a="1"/>
  <c r="FM50" i="3" s="1"/>
  <c r="FO48" i="3" a="1"/>
  <c r="FO48" i="3" s="1"/>
  <c r="FK48" i="3" a="1"/>
  <c r="FK48" i="3" s="1"/>
  <c r="FF48" i="3"/>
  <c r="FE48" i="3"/>
  <c r="FD48" i="3"/>
  <c r="EM48" i="3"/>
  <c r="EE48" i="3" a="1"/>
  <c r="EE48" i="3" s="1"/>
  <c r="EF48" i="3" s="1" a="1"/>
  <c r="EF48" i="3" s="1"/>
  <c r="ED48" i="3" a="1"/>
  <c r="ED48" i="3" s="1"/>
  <c r="DZ48" i="3" a="1"/>
  <c r="DZ48" i="3" s="1"/>
  <c r="DX48" i="3" a="1"/>
  <c r="DX48" i="3" s="1"/>
  <c r="DW48" i="3"/>
  <c r="DV48" i="3" a="1"/>
  <c r="DV48" i="3" s="1"/>
  <c r="DU48" i="3" a="1"/>
  <c r="DU48" i="3" s="1"/>
  <c r="DT48" i="3" a="1"/>
  <c r="DT48" i="3" s="1"/>
  <c r="DS48" i="3" a="1"/>
  <c r="DS48" i="3" s="1"/>
  <c r="DM48" i="3"/>
  <c r="DL48" i="3"/>
  <c r="DK48" i="3"/>
  <c r="DH48" i="3"/>
  <c r="DE48" i="3"/>
  <c r="DB48" i="3"/>
  <c r="CY48" i="3"/>
  <c r="CV48" i="3"/>
  <c r="CS48" i="3"/>
  <c r="CP48" i="3"/>
  <c r="CM48" i="3"/>
  <c r="CJ48" i="3"/>
  <c r="CG48" i="3"/>
  <c r="CD48" i="3"/>
  <c r="BP48" i="3"/>
  <c r="BZ48" i="3" s="1"/>
  <c r="BO48" i="3"/>
  <c r="BY48" i="3" s="1"/>
  <c r="BN48" i="3"/>
  <c r="BK48" i="3"/>
  <c r="BH48" i="3"/>
  <c r="BE48" i="3"/>
  <c r="BB48" i="3"/>
  <c r="AY48" i="3"/>
  <c r="AV48" i="3"/>
  <c r="AS48" i="3"/>
  <c r="AP48" i="3"/>
  <c r="AM48" i="3"/>
  <c r="AJ48" i="3"/>
  <c r="AG48" i="3"/>
  <c r="AC48" i="3" a="1"/>
  <c r="AC48" i="3" s="1"/>
  <c r="AB48" i="3" a="1"/>
  <c r="AB48" i="3" s="1"/>
  <c r="AA48" i="3" a="1"/>
  <c r="AA48" i="3" s="1"/>
  <c r="Z48" i="3" a="1"/>
  <c r="Z48" i="3" s="1"/>
  <c r="Q48" i="3" a="1"/>
  <c r="Q48" i="3" s="1"/>
  <c r="P48" i="3" a="1"/>
  <c r="P48" i="3" s="1"/>
  <c r="M48" i="3" a="1"/>
  <c r="M48" i="3" s="1"/>
  <c r="F48" i="3"/>
  <c r="FM48" i="3" s="1" a="1"/>
  <c r="FM48" i="3" s="1"/>
  <c r="FO47" i="3" a="1"/>
  <c r="FO47" i="3" s="1"/>
  <c r="FK47" i="3" a="1"/>
  <c r="FK47" i="3" s="1"/>
  <c r="FF47" i="3"/>
  <c r="FE47" i="3"/>
  <c r="FD47" i="3"/>
  <c r="EM47" i="3"/>
  <c r="EE47" i="3" a="1"/>
  <c r="EE47" i="3" s="1"/>
  <c r="EF47" i="3" s="1" a="1"/>
  <c r="EF47" i="3" s="1"/>
  <c r="ED47" i="3" a="1"/>
  <c r="ED47" i="3" s="1"/>
  <c r="DZ47" i="3" a="1"/>
  <c r="DZ47" i="3" s="1"/>
  <c r="DX47" i="3" a="1"/>
  <c r="DX47" i="3" s="1"/>
  <c r="DW47" i="3"/>
  <c r="DV47" i="3" a="1"/>
  <c r="DV47" i="3" s="1"/>
  <c r="DU47" i="3" a="1"/>
  <c r="DU47" i="3" s="1"/>
  <c r="DT47" i="3" a="1"/>
  <c r="DT47" i="3" s="1"/>
  <c r="DS47" i="3" a="1"/>
  <c r="DS47" i="3" s="1"/>
  <c r="DM47" i="3"/>
  <c r="DL47" i="3"/>
  <c r="DK47" i="3"/>
  <c r="DH47" i="3"/>
  <c r="DE47" i="3"/>
  <c r="DB47" i="3"/>
  <c r="CY47" i="3"/>
  <c r="CV47" i="3"/>
  <c r="CS47" i="3"/>
  <c r="CP47" i="3"/>
  <c r="CM47" i="3"/>
  <c r="CJ47" i="3"/>
  <c r="CG47" i="3"/>
  <c r="CD47" i="3"/>
  <c r="BP47" i="3"/>
  <c r="BZ47" i="3" s="1"/>
  <c r="BO47" i="3"/>
  <c r="BY47" i="3" s="1"/>
  <c r="BN47" i="3"/>
  <c r="BK47" i="3"/>
  <c r="BH47" i="3"/>
  <c r="BE47" i="3"/>
  <c r="BB47" i="3"/>
  <c r="AY47" i="3"/>
  <c r="AV47" i="3"/>
  <c r="AS47" i="3"/>
  <c r="AP47" i="3"/>
  <c r="AM47" i="3"/>
  <c r="AJ47" i="3"/>
  <c r="AG47" i="3"/>
  <c r="AC47" i="3" a="1"/>
  <c r="AC47" i="3" s="1"/>
  <c r="AB47" i="3" a="1"/>
  <c r="AB47" i="3" s="1"/>
  <c r="AA47" i="3" a="1"/>
  <c r="AA47" i="3" s="1"/>
  <c r="Q47" i="3" a="1"/>
  <c r="Q47" i="3" s="1"/>
  <c r="P47" i="3" a="1"/>
  <c r="P47" i="3" s="1"/>
  <c r="M47" i="3" a="1"/>
  <c r="M47" i="3" s="1"/>
  <c r="F47" i="3"/>
  <c r="FM47" i="3" s="1" a="1"/>
  <c r="FM47" i="3" s="1"/>
  <c r="FO45" i="3" a="1"/>
  <c r="FO45" i="3" s="1"/>
  <c r="FK45" i="3" a="1"/>
  <c r="FK45" i="3" s="1"/>
  <c r="FF45" i="3"/>
  <c r="FE45" i="3"/>
  <c r="FD45" i="3"/>
  <c r="EM45" i="3"/>
  <c r="EE45" i="3" a="1"/>
  <c r="EE45" i="3" s="1"/>
  <c r="EF45" i="3" s="1" a="1"/>
  <c r="EF45" i="3" s="1"/>
  <c r="ED45" i="3" a="1"/>
  <c r="ED45" i="3" s="1"/>
  <c r="DZ45" i="3" a="1"/>
  <c r="DZ45" i="3" s="1"/>
  <c r="DX45" i="3" a="1"/>
  <c r="DX45" i="3" s="1"/>
  <c r="DW45" i="3"/>
  <c r="DV45" i="3" a="1"/>
  <c r="DV45" i="3" s="1"/>
  <c r="DU45" i="3" a="1"/>
  <c r="DU45" i="3" s="1"/>
  <c r="DT45" i="3" a="1"/>
  <c r="DT45" i="3" s="1"/>
  <c r="DS45" i="3" a="1"/>
  <c r="DS45" i="3" s="1"/>
  <c r="DM45" i="3"/>
  <c r="DL45" i="3"/>
  <c r="DK45" i="3"/>
  <c r="DH45" i="3"/>
  <c r="DE45" i="3"/>
  <c r="DB45" i="3"/>
  <c r="CY45" i="3"/>
  <c r="CV45" i="3"/>
  <c r="CS45" i="3"/>
  <c r="CP45" i="3"/>
  <c r="CM45" i="3"/>
  <c r="CJ45" i="3"/>
  <c r="CG45" i="3"/>
  <c r="CD45" i="3"/>
  <c r="BP45" i="3"/>
  <c r="BZ45" i="3" s="1"/>
  <c r="BO45" i="3"/>
  <c r="BY45" i="3" s="1"/>
  <c r="BN45" i="3"/>
  <c r="BK45" i="3"/>
  <c r="BH45" i="3"/>
  <c r="BE45" i="3"/>
  <c r="BB45" i="3"/>
  <c r="AY45" i="3"/>
  <c r="AV45" i="3"/>
  <c r="AS45" i="3"/>
  <c r="AP45" i="3"/>
  <c r="AM45" i="3"/>
  <c r="AJ45" i="3"/>
  <c r="AG45" i="3"/>
  <c r="AC45" i="3" a="1"/>
  <c r="AC45" i="3" s="1"/>
  <c r="AB45" i="3" a="1"/>
  <c r="AB45" i="3" s="1"/>
  <c r="AA45" i="3" a="1"/>
  <c r="AA45" i="3" s="1"/>
  <c r="Z45" i="3" a="1"/>
  <c r="Z45" i="3" s="1"/>
  <c r="Q45" i="3" a="1"/>
  <c r="Q45" i="3" s="1"/>
  <c r="P45" i="3" a="1"/>
  <c r="P45" i="3" s="1"/>
  <c r="M45" i="3" a="1"/>
  <c r="M45" i="3" s="1"/>
  <c r="F45" i="3"/>
  <c r="FM45" i="3" s="1" a="1"/>
  <c r="FM45" i="3" s="1"/>
  <c r="FO44" i="3" a="1"/>
  <c r="FO44" i="3" s="1"/>
  <c r="FK44" i="3" a="1"/>
  <c r="FK44" i="3" s="1"/>
  <c r="FF44" i="3"/>
  <c r="FE44" i="3"/>
  <c r="FD44" i="3"/>
  <c r="EM44" i="3"/>
  <c r="EE44" i="3" a="1"/>
  <c r="EE44" i="3" s="1"/>
  <c r="EF44" i="3" s="1" a="1"/>
  <c r="EF44" i="3" s="1"/>
  <c r="ED44" i="3" a="1"/>
  <c r="ED44" i="3" s="1"/>
  <c r="DZ44" i="3" a="1"/>
  <c r="DZ44" i="3" s="1"/>
  <c r="DX44" i="3" a="1"/>
  <c r="DX44" i="3" s="1"/>
  <c r="DW44" i="3"/>
  <c r="DV44" i="3" a="1"/>
  <c r="DV44" i="3" s="1"/>
  <c r="DU44" i="3" a="1"/>
  <c r="DU44" i="3" s="1"/>
  <c r="DT44" i="3" a="1"/>
  <c r="DT44" i="3" s="1"/>
  <c r="DS44" i="3" a="1"/>
  <c r="DS44" i="3" s="1"/>
  <c r="DM44" i="3"/>
  <c r="DL44" i="3"/>
  <c r="DK44" i="3"/>
  <c r="DH44" i="3"/>
  <c r="DE44" i="3"/>
  <c r="DB44" i="3"/>
  <c r="CY44" i="3"/>
  <c r="CV44" i="3"/>
  <c r="CS44" i="3"/>
  <c r="CP44" i="3"/>
  <c r="CM44" i="3"/>
  <c r="CJ44" i="3"/>
  <c r="CG44" i="3"/>
  <c r="CD44" i="3"/>
  <c r="BP44" i="3"/>
  <c r="BZ44" i="3" s="1"/>
  <c r="BO44" i="3"/>
  <c r="BY44" i="3" s="1"/>
  <c r="BN44" i="3"/>
  <c r="BK44" i="3"/>
  <c r="BH44" i="3"/>
  <c r="BE44" i="3"/>
  <c r="BB44" i="3"/>
  <c r="AY44" i="3"/>
  <c r="AV44" i="3"/>
  <c r="AS44" i="3"/>
  <c r="AP44" i="3"/>
  <c r="AM44" i="3"/>
  <c r="AJ44" i="3"/>
  <c r="AG44" i="3"/>
  <c r="AC44" i="3" a="1"/>
  <c r="AC44" i="3" s="1"/>
  <c r="AB44" i="3" a="1"/>
  <c r="AB44" i="3" s="1"/>
  <c r="AA44" i="3" a="1"/>
  <c r="AA44" i="3" s="1"/>
  <c r="Z44" i="3" a="1"/>
  <c r="Z44" i="3" s="1"/>
  <c r="Q44" i="3" a="1"/>
  <c r="Q44" i="3" s="1"/>
  <c r="P44" i="3" a="1"/>
  <c r="P44" i="3" s="1"/>
  <c r="M44" i="3" a="1"/>
  <c r="M44" i="3" s="1"/>
  <c r="F44" i="3"/>
  <c r="FM44" i="3" s="1" a="1"/>
  <c r="FM44" i="3" s="1"/>
  <c r="FO43" i="3" a="1"/>
  <c r="FO43" i="3" s="1"/>
  <c r="FK43" i="3" a="1"/>
  <c r="FK43" i="3" s="1"/>
  <c r="FF43" i="3"/>
  <c r="FE43" i="3"/>
  <c r="FD43" i="3"/>
  <c r="EM43" i="3"/>
  <c r="EE43" i="3" a="1"/>
  <c r="EE43" i="3" s="1"/>
  <c r="EF43" i="3" s="1" a="1"/>
  <c r="EF43" i="3" s="1"/>
  <c r="ED43" i="3" a="1"/>
  <c r="ED43" i="3" s="1"/>
  <c r="DZ43" i="3" a="1"/>
  <c r="DZ43" i="3" s="1"/>
  <c r="DX43" i="3" a="1"/>
  <c r="DX43" i="3" s="1"/>
  <c r="DW43" i="3"/>
  <c r="DV43" i="3" a="1"/>
  <c r="DV43" i="3" s="1"/>
  <c r="DU43" i="3" a="1"/>
  <c r="DU43" i="3" s="1"/>
  <c r="DT43" i="3" a="1"/>
  <c r="DT43" i="3" s="1"/>
  <c r="DS43" i="3" a="1"/>
  <c r="DS43" i="3" s="1"/>
  <c r="DM43" i="3"/>
  <c r="DL43" i="3"/>
  <c r="DK43" i="3"/>
  <c r="DH43" i="3"/>
  <c r="DE43" i="3"/>
  <c r="DB43" i="3"/>
  <c r="CY43" i="3"/>
  <c r="CV43" i="3"/>
  <c r="CS43" i="3"/>
  <c r="CP43" i="3"/>
  <c r="CM43" i="3"/>
  <c r="CJ43" i="3"/>
  <c r="CG43" i="3"/>
  <c r="CD43" i="3"/>
  <c r="BP43" i="3"/>
  <c r="BZ43" i="3" s="1"/>
  <c r="BO43" i="3"/>
  <c r="BY43" i="3" s="1"/>
  <c r="BN43" i="3"/>
  <c r="BK43" i="3"/>
  <c r="BH43" i="3"/>
  <c r="BE43" i="3"/>
  <c r="BB43" i="3"/>
  <c r="AY43" i="3"/>
  <c r="AV43" i="3"/>
  <c r="AS43" i="3"/>
  <c r="AP43" i="3"/>
  <c r="AM43" i="3"/>
  <c r="AJ43" i="3"/>
  <c r="AG43" i="3"/>
  <c r="AC43" i="3" a="1"/>
  <c r="AC43" i="3" s="1"/>
  <c r="AB43" i="3" a="1"/>
  <c r="AB43" i="3" s="1"/>
  <c r="AA43" i="3" a="1"/>
  <c r="AA43" i="3" s="1"/>
  <c r="Q43" i="3" a="1"/>
  <c r="Q43" i="3" s="1"/>
  <c r="P43" i="3" a="1"/>
  <c r="P43" i="3" s="1"/>
  <c r="M43" i="3" a="1"/>
  <c r="M43" i="3" s="1"/>
  <c r="F43" i="3"/>
  <c r="FM43" i="3" s="1" a="1"/>
  <c r="FM43" i="3" s="1"/>
  <c r="FO42" i="3" a="1"/>
  <c r="FO42" i="3" s="1"/>
  <c r="FK42" i="3" a="1"/>
  <c r="FK42" i="3" s="1"/>
  <c r="FF42" i="3"/>
  <c r="FE42" i="3"/>
  <c r="FD42" i="3"/>
  <c r="EM42" i="3"/>
  <c r="EE42" i="3" a="1"/>
  <c r="EE42" i="3" s="1"/>
  <c r="EF42" i="3" s="1" a="1"/>
  <c r="EF42" i="3" s="1"/>
  <c r="ED42" i="3" a="1"/>
  <c r="ED42" i="3" s="1"/>
  <c r="DZ42" i="3" a="1"/>
  <c r="DZ42" i="3" s="1"/>
  <c r="DX42" i="3" a="1"/>
  <c r="DX42" i="3" s="1"/>
  <c r="DW42" i="3"/>
  <c r="DV42" i="3" a="1"/>
  <c r="DV42" i="3" s="1"/>
  <c r="DU42" i="3" a="1"/>
  <c r="DU42" i="3" s="1"/>
  <c r="DT42" i="3" a="1"/>
  <c r="DT42" i="3" s="1"/>
  <c r="DS42" i="3" a="1"/>
  <c r="DS42" i="3" s="1"/>
  <c r="DM42" i="3"/>
  <c r="DL42" i="3"/>
  <c r="DK42" i="3"/>
  <c r="DH42" i="3"/>
  <c r="DE42" i="3"/>
  <c r="DB42" i="3"/>
  <c r="CY42" i="3"/>
  <c r="CV42" i="3"/>
  <c r="CS42" i="3"/>
  <c r="CP42" i="3"/>
  <c r="CM42" i="3"/>
  <c r="CJ42" i="3"/>
  <c r="CG42" i="3"/>
  <c r="CD42" i="3"/>
  <c r="BP42" i="3"/>
  <c r="BZ42" i="3" s="1"/>
  <c r="BO42" i="3"/>
  <c r="BY42" i="3" s="1"/>
  <c r="BN42" i="3"/>
  <c r="BK42" i="3"/>
  <c r="BH42" i="3"/>
  <c r="BE42" i="3"/>
  <c r="BB42" i="3"/>
  <c r="AY42" i="3"/>
  <c r="AV42" i="3"/>
  <c r="AS42" i="3"/>
  <c r="AP42" i="3"/>
  <c r="AM42" i="3"/>
  <c r="AJ42" i="3"/>
  <c r="AG42" i="3"/>
  <c r="AC42" i="3" a="1"/>
  <c r="AC42" i="3" s="1"/>
  <c r="AB42" i="3" a="1"/>
  <c r="AB42" i="3" s="1"/>
  <c r="AA42" i="3" a="1"/>
  <c r="AA42" i="3" s="1"/>
  <c r="Q42" i="3" a="1"/>
  <c r="Q42" i="3" s="1"/>
  <c r="P42" i="3" a="1"/>
  <c r="P42" i="3" s="1"/>
  <c r="M42" i="3" a="1"/>
  <c r="M42" i="3" s="1"/>
  <c r="F42" i="3"/>
  <c r="FM42" i="3" s="1" a="1"/>
  <c r="FM42" i="3" s="1"/>
  <c r="FO41" i="3" a="1"/>
  <c r="FO41" i="3" s="1"/>
  <c r="FK41" i="3" a="1"/>
  <c r="FK41" i="3" s="1"/>
  <c r="FF41" i="3"/>
  <c r="FE41" i="3"/>
  <c r="FD41" i="3"/>
  <c r="EM41" i="3"/>
  <c r="EE41" i="3" a="1"/>
  <c r="EE41" i="3" s="1"/>
  <c r="EF41" i="3" s="1" a="1"/>
  <c r="EF41" i="3" s="1"/>
  <c r="ED41" i="3" a="1"/>
  <c r="ED41" i="3" s="1"/>
  <c r="DZ41" i="3" a="1"/>
  <c r="DZ41" i="3" s="1"/>
  <c r="DX41" i="3" a="1"/>
  <c r="DX41" i="3" s="1"/>
  <c r="DW41" i="3"/>
  <c r="DV41" i="3" a="1"/>
  <c r="DV41" i="3" s="1"/>
  <c r="DU41" i="3" a="1"/>
  <c r="DU41" i="3" s="1"/>
  <c r="DT41" i="3" a="1"/>
  <c r="DT41" i="3" s="1"/>
  <c r="DS41" i="3" a="1"/>
  <c r="DS41" i="3" s="1"/>
  <c r="DM41" i="3"/>
  <c r="DL41" i="3"/>
  <c r="DK41" i="3"/>
  <c r="DH41" i="3"/>
  <c r="DE41" i="3"/>
  <c r="DB41" i="3"/>
  <c r="CY41" i="3"/>
  <c r="CV41" i="3"/>
  <c r="CS41" i="3"/>
  <c r="CP41" i="3"/>
  <c r="CM41" i="3"/>
  <c r="CJ41" i="3"/>
  <c r="CG41" i="3"/>
  <c r="CD41" i="3"/>
  <c r="BP41" i="3"/>
  <c r="BZ41" i="3" s="1"/>
  <c r="BO41" i="3"/>
  <c r="BY41" i="3" s="1"/>
  <c r="BN41" i="3"/>
  <c r="BK41" i="3"/>
  <c r="BH41" i="3"/>
  <c r="BE41" i="3"/>
  <c r="BB41" i="3"/>
  <c r="AY41" i="3"/>
  <c r="AV41" i="3"/>
  <c r="AS41" i="3"/>
  <c r="AP41" i="3"/>
  <c r="AM41" i="3"/>
  <c r="AJ41" i="3"/>
  <c r="AG41" i="3"/>
  <c r="AC41" i="3" a="1"/>
  <c r="AC41" i="3" s="1"/>
  <c r="AB41" i="3" a="1"/>
  <c r="AB41" i="3" s="1"/>
  <c r="AA41" i="3" a="1"/>
  <c r="AA41" i="3" s="1"/>
  <c r="Z41" i="3" a="1"/>
  <c r="Z41" i="3" s="1"/>
  <c r="Q41" i="3" a="1"/>
  <c r="Q41" i="3" s="1"/>
  <c r="P41" i="3" a="1"/>
  <c r="P41" i="3" s="1"/>
  <c r="M41" i="3" a="1"/>
  <c r="M41" i="3" s="1"/>
  <c r="F41" i="3"/>
  <c r="FM41" i="3" s="1" a="1"/>
  <c r="FM41" i="3" s="1"/>
  <c r="FO39" i="3" a="1"/>
  <c r="FO39" i="3" s="1"/>
  <c r="FK39" i="3" a="1"/>
  <c r="FK39" i="3" s="1"/>
  <c r="FF39" i="3"/>
  <c r="FE39" i="3"/>
  <c r="FD39" i="3"/>
  <c r="EM39" i="3"/>
  <c r="EE39" i="3" a="1"/>
  <c r="EE39" i="3" s="1"/>
  <c r="EF39" i="3" s="1" a="1"/>
  <c r="EF39" i="3" s="1"/>
  <c r="ED39" i="3" a="1"/>
  <c r="ED39" i="3" s="1"/>
  <c r="DZ39" i="3" a="1"/>
  <c r="DZ39" i="3" s="1"/>
  <c r="DX39" i="3" a="1"/>
  <c r="DX39" i="3" s="1"/>
  <c r="DW39" i="3"/>
  <c r="DV39" i="3" a="1"/>
  <c r="DV39" i="3" s="1"/>
  <c r="DU39" i="3" a="1"/>
  <c r="DU39" i="3" s="1"/>
  <c r="DT39" i="3" a="1"/>
  <c r="DT39" i="3" s="1"/>
  <c r="DS39" i="3" a="1"/>
  <c r="DS39" i="3" s="1"/>
  <c r="DM39" i="3"/>
  <c r="DL39" i="3"/>
  <c r="DK39" i="3"/>
  <c r="DH39" i="3"/>
  <c r="DE39" i="3"/>
  <c r="DB39" i="3"/>
  <c r="CY39" i="3"/>
  <c r="CV39" i="3"/>
  <c r="CS39" i="3"/>
  <c r="CP39" i="3"/>
  <c r="CM39" i="3"/>
  <c r="CJ39" i="3"/>
  <c r="CG39" i="3"/>
  <c r="CD39" i="3"/>
  <c r="BP39" i="3"/>
  <c r="BZ39" i="3" s="1"/>
  <c r="BO39" i="3"/>
  <c r="BY39" i="3" s="1"/>
  <c r="BN39" i="3"/>
  <c r="BK39" i="3"/>
  <c r="BH39" i="3"/>
  <c r="BE39" i="3"/>
  <c r="BB39" i="3"/>
  <c r="AY39" i="3"/>
  <c r="AV39" i="3"/>
  <c r="AS39" i="3"/>
  <c r="AP39" i="3"/>
  <c r="AM39" i="3"/>
  <c r="AJ39" i="3"/>
  <c r="AG39" i="3"/>
  <c r="AC39" i="3" a="1"/>
  <c r="AC39" i="3" s="1"/>
  <c r="AB39" i="3" a="1"/>
  <c r="AB39" i="3" s="1"/>
  <c r="AA39" i="3" a="1"/>
  <c r="AA39" i="3" s="1"/>
  <c r="Z39" i="3" a="1"/>
  <c r="Z39" i="3" s="1"/>
  <c r="Q39" i="3" a="1"/>
  <c r="Q39" i="3" s="1"/>
  <c r="P39" i="3" a="1"/>
  <c r="P39" i="3" s="1"/>
  <c r="M39" i="3" a="1"/>
  <c r="M39" i="3" s="1"/>
  <c r="F39" i="3"/>
  <c r="FM39" i="3" s="1" a="1"/>
  <c r="FM39" i="3" s="1"/>
  <c r="FO37" i="3" a="1"/>
  <c r="FO37" i="3" s="1"/>
  <c r="FK37" i="3" a="1"/>
  <c r="FK37" i="3" s="1"/>
  <c r="FF37" i="3"/>
  <c r="FE37" i="3"/>
  <c r="FD37" i="3"/>
  <c r="EM37" i="3"/>
  <c r="EE37" i="3" a="1"/>
  <c r="EE37" i="3" s="1"/>
  <c r="EF37" i="3" s="1" a="1"/>
  <c r="EF37" i="3" s="1"/>
  <c r="ED37" i="3" a="1"/>
  <c r="ED37" i="3" s="1"/>
  <c r="DZ37" i="3" a="1"/>
  <c r="DZ37" i="3" s="1"/>
  <c r="DX37" i="3" a="1"/>
  <c r="DX37" i="3" s="1"/>
  <c r="DW37" i="3"/>
  <c r="DV37" i="3" a="1"/>
  <c r="DV37" i="3" s="1"/>
  <c r="DU37" i="3" a="1"/>
  <c r="DU37" i="3" s="1"/>
  <c r="DT37" i="3" a="1"/>
  <c r="DT37" i="3" s="1"/>
  <c r="DS37" i="3" a="1"/>
  <c r="DS37" i="3" s="1"/>
  <c r="DM37" i="3"/>
  <c r="DL37" i="3"/>
  <c r="DK37" i="3"/>
  <c r="DH37" i="3"/>
  <c r="DE37" i="3"/>
  <c r="DB37" i="3"/>
  <c r="CY37" i="3"/>
  <c r="CV37" i="3"/>
  <c r="CS37" i="3"/>
  <c r="CP37" i="3"/>
  <c r="CM37" i="3"/>
  <c r="CJ37" i="3"/>
  <c r="CG37" i="3"/>
  <c r="CD37" i="3"/>
  <c r="BP37" i="3"/>
  <c r="BZ37" i="3" s="1"/>
  <c r="BO37" i="3"/>
  <c r="BY37" i="3" s="1"/>
  <c r="BN37" i="3"/>
  <c r="BK37" i="3"/>
  <c r="BH37" i="3"/>
  <c r="BE37" i="3"/>
  <c r="BB37" i="3"/>
  <c r="AY37" i="3"/>
  <c r="AV37" i="3"/>
  <c r="AS37" i="3"/>
  <c r="AP37" i="3"/>
  <c r="AM37" i="3"/>
  <c r="AJ37" i="3"/>
  <c r="AG37" i="3"/>
  <c r="AC37" i="3" a="1"/>
  <c r="AC37" i="3" s="1"/>
  <c r="AB37" i="3" a="1"/>
  <c r="AB37" i="3" s="1"/>
  <c r="AA37" i="3" a="1"/>
  <c r="AA37" i="3" s="1"/>
  <c r="Q37" i="3" a="1"/>
  <c r="Q37" i="3" s="1"/>
  <c r="P37" i="3" a="1"/>
  <c r="P37" i="3" s="1"/>
  <c r="M37" i="3" a="1"/>
  <c r="M37" i="3" s="1"/>
  <c r="F37" i="3"/>
  <c r="FM37" i="3" s="1" a="1"/>
  <c r="FM37" i="3" s="1"/>
  <c r="FO36" i="3" a="1"/>
  <c r="FO36" i="3" s="1"/>
  <c r="FK36" i="3" a="1"/>
  <c r="FK36" i="3" s="1"/>
  <c r="FF36" i="3"/>
  <c r="FE36" i="3"/>
  <c r="FD36" i="3"/>
  <c r="EM36" i="3"/>
  <c r="EE36" i="3" a="1"/>
  <c r="EE36" i="3" s="1"/>
  <c r="EF36" i="3" s="1" a="1"/>
  <c r="EF36" i="3" s="1"/>
  <c r="ED36" i="3" a="1"/>
  <c r="ED36" i="3" s="1"/>
  <c r="DZ36" i="3" a="1"/>
  <c r="DZ36" i="3" s="1"/>
  <c r="DX36" i="3" a="1"/>
  <c r="DX36" i="3" s="1"/>
  <c r="DW36" i="3"/>
  <c r="DV36" i="3" a="1"/>
  <c r="DV36" i="3" s="1"/>
  <c r="DU36" i="3" a="1"/>
  <c r="DU36" i="3" s="1"/>
  <c r="DT36" i="3" a="1"/>
  <c r="DT36" i="3" s="1"/>
  <c r="DS36" i="3" a="1"/>
  <c r="DS36" i="3" s="1"/>
  <c r="DM36" i="3"/>
  <c r="DL36" i="3"/>
  <c r="DK36" i="3"/>
  <c r="DH36" i="3"/>
  <c r="DE36" i="3"/>
  <c r="DB36" i="3"/>
  <c r="CY36" i="3"/>
  <c r="CV36" i="3"/>
  <c r="CS36" i="3"/>
  <c r="CP36" i="3"/>
  <c r="CM36" i="3"/>
  <c r="CJ36" i="3"/>
  <c r="CG36" i="3"/>
  <c r="CD36" i="3"/>
  <c r="BP36" i="3"/>
  <c r="BZ36" i="3" s="1"/>
  <c r="BO36" i="3"/>
  <c r="BY36" i="3" s="1"/>
  <c r="BN36" i="3"/>
  <c r="BK36" i="3"/>
  <c r="BH36" i="3"/>
  <c r="BE36" i="3"/>
  <c r="BB36" i="3"/>
  <c r="AY36" i="3"/>
  <c r="AV36" i="3"/>
  <c r="AS36" i="3"/>
  <c r="AP36" i="3"/>
  <c r="AM36" i="3"/>
  <c r="AJ36" i="3"/>
  <c r="AG36" i="3"/>
  <c r="AC36" i="3" a="1"/>
  <c r="AC36" i="3" s="1"/>
  <c r="AB36" i="3" a="1"/>
  <c r="AB36" i="3" s="1"/>
  <c r="AA36" i="3" a="1"/>
  <c r="AA36" i="3" s="1"/>
  <c r="Q36" i="3" a="1"/>
  <c r="Q36" i="3" s="1"/>
  <c r="P36" i="3" a="1"/>
  <c r="P36" i="3" s="1"/>
  <c r="M36" i="3" a="1"/>
  <c r="M36" i="3" s="1"/>
  <c r="F36" i="3"/>
  <c r="FM36" i="3" s="1" a="1"/>
  <c r="FM36" i="3" s="1"/>
  <c r="FO35" i="3" a="1"/>
  <c r="FO35" i="3" s="1"/>
  <c r="FK35" i="3" a="1"/>
  <c r="FK35" i="3" s="1"/>
  <c r="FF35" i="3"/>
  <c r="FE35" i="3"/>
  <c r="FD35" i="3"/>
  <c r="EM35" i="3"/>
  <c r="EE35" i="3" a="1"/>
  <c r="EE35" i="3" s="1"/>
  <c r="EF35" i="3" s="1" a="1"/>
  <c r="EF35" i="3" s="1"/>
  <c r="ED35" i="3" a="1"/>
  <c r="ED35" i="3" s="1"/>
  <c r="DZ35" i="3" a="1"/>
  <c r="DZ35" i="3" s="1"/>
  <c r="DX35" i="3" a="1"/>
  <c r="DX35" i="3" s="1"/>
  <c r="DW35" i="3"/>
  <c r="DV35" i="3" a="1"/>
  <c r="DV35" i="3" s="1"/>
  <c r="DU35" i="3" a="1"/>
  <c r="DU35" i="3" s="1"/>
  <c r="DT35" i="3" a="1"/>
  <c r="DT35" i="3" s="1"/>
  <c r="DS35" i="3" a="1"/>
  <c r="DS35" i="3" s="1"/>
  <c r="DM35" i="3"/>
  <c r="DL35" i="3"/>
  <c r="DK35" i="3"/>
  <c r="DH35" i="3"/>
  <c r="DE35" i="3"/>
  <c r="DB35" i="3"/>
  <c r="CY35" i="3"/>
  <c r="CV35" i="3"/>
  <c r="CS35" i="3"/>
  <c r="CP35" i="3"/>
  <c r="CM35" i="3"/>
  <c r="CJ35" i="3"/>
  <c r="CG35" i="3"/>
  <c r="CD35" i="3"/>
  <c r="BP35" i="3"/>
  <c r="BZ35" i="3" s="1"/>
  <c r="BO35" i="3"/>
  <c r="BY35" i="3" s="1"/>
  <c r="BN35" i="3"/>
  <c r="BK35" i="3"/>
  <c r="BH35" i="3"/>
  <c r="BE35" i="3"/>
  <c r="BB35" i="3"/>
  <c r="AY35" i="3"/>
  <c r="AV35" i="3"/>
  <c r="AS35" i="3"/>
  <c r="AP35" i="3"/>
  <c r="AM35" i="3"/>
  <c r="AJ35" i="3"/>
  <c r="AG35" i="3"/>
  <c r="AC35" i="3" a="1"/>
  <c r="AC35" i="3" s="1"/>
  <c r="AB35" i="3" a="1"/>
  <c r="AB35" i="3" s="1"/>
  <c r="AA35" i="3" a="1"/>
  <c r="AA35" i="3" s="1"/>
  <c r="Q35" i="3" a="1"/>
  <c r="Q35" i="3" s="1"/>
  <c r="P35" i="3" a="1"/>
  <c r="P35" i="3" s="1"/>
  <c r="M35" i="3" a="1"/>
  <c r="M35" i="3" s="1"/>
  <c r="F35" i="3"/>
  <c r="FM35" i="3" s="1" a="1"/>
  <c r="FM35" i="3" s="1"/>
  <c r="FO33" i="3" a="1"/>
  <c r="FO33" i="3" s="1"/>
  <c r="FK33" i="3" a="1"/>
  <c r="FK33" i="3" s="1"/>
  <c r="FF33" i="3"/>
  <c r="FE33" i="3"/>
  <c r="FD33" i="3"/>
  <c r="EM33" i="3"/>
  <c r="EE33" i="3" a="1"/>
  <c r="EE33" i="3" s="1"/>
  <c r="EF33" i="3" s="1" a="1"/>
  <c r="EF33" i="3" s="1"/>
  <c r="ED33" i="3" a="1"/>
  <c r="ED33" i="3" s="1"/>
  <c r="DZ33" i="3" a="1"/>
  <c r="DZ33" i="3" s="1"/>
  <c r="DX33" i="3" a="1"/>
  <c r="DX33" i="3" s="1"/>
  <c r="DW33" i="3"/>
  <c r="DV33" i="3" a="1"/>
  <c r="DV33" i="3" s="1"/>
  <c r="DU33" i="3" a="1"/>
  <c r="DU33" i="3" s="1"/>
  <c r="DT33" i="3" a="1"/>
  <c r="DT33" i="3" s="1"/>
  <c r="DS33" i="3" a="1"/>
  <c r="DS33" i="3" s="1"/>
  <c r="DM33" i="3"/>
  <c r="DL33" i="3"/>
  <c r="DK33" i="3"/>
  <c r="DH33" i="3"/>
  <c r="DE33" i="3"/>
  <c r="DB33" i="3"/>
  <c r="CY33" i="3"/>
  <c r="CV33" i="3"/>
  <c r="CS33" i="3"/>
  <c r="CP33" i="3"/>
  <c r="CM33" i="3"/>
  <c r="CJ33" i="3"/>
  <c r="CG33" i="3"/>
  <c r="CD33" i="3"/>
  <c r="BP33" i="3"/>
  <c r="BZ33" i="3" s="1"/>
  <c r="BO33" i="3"/>
  <c r="BY33" i="3" s="1"/>
  <c r="BN33" i="3"/>
  <c r="BK33" i="3"/>
  <c r="BH33" i="3"/>
  <c r="BE33" i="3"/>
  <c r="BB33" i="3"/>
  <c r="AY33" i="3"/>
  <c r="AV33" i="3"/>
  <c r="AS33" i="3"/>
  <c r="AP33" i="3"/>
  <c r="AM33" i="3"/>
  <c r="AJ33" i="3"/>
  <c r="AG33" i="3"/>
  <c r="AC33" i="3" a="1"/>
  <c r="AC33" i="3" s="1"/>
  <c r="AB33" i="3" a="1"/>
  <c r="AB33" i="3" s="1"/>
  <c r="AA33" i="3" a="1"/>
  <c r="AA33" i="3" s="1"/>
  <c r="Q33" i="3" a="1"/>
  <c r="Q33" i="3" s="1"/>
  <c r="P33" i="3" a="1"/>
  <c r="P33" i="3" s="1"/>
  <c r="M33" i="3" a="1"/>
  <c r="M33" i="3" s="1"/>
  <c r="F33" i="3"/>
  <c r="FM33" i="3" s="1" a="1"/>
  <c r="FM33" i="3" s="1"/>
  <c r="FO31" i="3" a="1"/>
  <c r="FO31" i="3" s="1"/>
  <c r="FK31" i="3" a="1"/>
  <c r="FK31" i="3" s="1"/>
  <c r="FF31" i="3"/>
  <c r="FE31" i="3"/>
  <c r="FD31" i="3"/>
  <c r="EM31" i="3"/>
  <c r="EE31" i="3" a="1"/>
  <c r="EE31" i="3" s="1"/>
  <c r="EF31" i="3" s="1" a="1"/>
  <c r="EF31" i="3" s="1"/>
  <c r="ED31" i="3" a="1"/>
  <c r="ED31" i="3" s="1"/>
  <c r="DZ31" i="3" a="1"/>
  <c r="DZ31" i="3" s="1"/>
  <c r="DX31" i="3" a="1"/>
  <c r="DX31" i="3" s="1"/>
  <c r="DW31" i="3"/>
  <c r="DV31" i="3" a="1"/>
  <c r="DV31" i="3" s="1"/>
  <c r="DU31" i="3" a="1"/>
  <c r="DU31" i="3" s="1"/>
  <c r="DT31" i="3" a="1"/>
  <c r="DT31" i="3" s="1"/>
  <c r="DS31" i="3" a="1"/>
  <c r="DS31" i="3" s="1"/>
  <c r="DM31" i="3"/>
  <c r="DL31" i="3"/>
  <c r="DK31" i="3"/>
  <c r="DH31" i="3"/>
  <c r="DE31" i="3"/>
  <c r="DB31" i="3"/>
  <c r="CY31" i="3"/>
  <c r="CV31" i="3"/>
  <c r="CS31" i="3"/>
  <c r="CP31" i="3"/>
  <c r="CM31" i="3"/>
  <c r="CJ31" i="3"/>
  <c r="CG31" i="3"/>
  <c r="CD31" i="3"/>
  <c r="BP31" i="3"/>
  <c r="BZ31" i="3" s="1"/>
  <c r="BO31" i="3"/>
  <c r="BY31" i="3" s="1"/>
  <c r="BN31" i="3"/>
  <c r="BK31" i="3"/>
  <c r="BH31" i="3"/>
  <c r="BE31" i="3"/>
  <c r="BB31" i="3"/>
  <c r="AY31" i="3"/>
  <c r="AV31" i="3"/>
  <c r="AS31" i="3"/>
  <c r="AP31" i="3"/>
  <c r="AM31" i="3"/>
  <c r="AJ31" i="3"/>
  <c r="AG31" i="3"/>
  <c r="AC31" i="3" a="1"/>
  <c r="AC31" i="3" s="1"/>
  <c r="AB31" i="3" a="1"/>
  <c r="AB31" i="3" s="1"/>
  <c r="AA31" i="3" a="1"/>
  <c r="AA31" i="3" s="1"/>
  <c r="Z31" i="3" a="1"/>
  <c r="Z31" i="3" s="1"/>
  <c r="Q31" i="3" a="1"/>
  <c r="Q31" i="3" s="1"/>
  <c r="P31" i="3" a="1"/>
  <c r="P31" i="3" s="1"/>
  <c r="M31" i="3" a="1"/>
  <c r="M31" i="3" s="1"/>
  <c r="F31" i="3"/>
  <c r="FM31" i="3" s="1" a="1"/>
  <c r="FM31" i="3" s="1"/>
  <c r="FO29" i="3" a="1"/>
  <c r="FO29" i="3" s="1"/>
  <c r="FK29" i="3" a="1"/>
  <c r="FK29" i="3" s="1"/>
  <c r="FF29" i="3"/>
  <c r="FE29" i="3"/>
  <c r="FD29" i="3"/>
  <c r="EM29" i="3"/>
  <c r="EE29" i="3" a="1"/>
  <c r="EE29" i="3" s="1"/>
  <c r="EF29" i="3" s="1" a="1"/>
  <c r="EF29" i="3" s="1"/>
  <c r="ED29" i="3" a="1"/>
  <c r="ED29" i="3" s="1"/>
  <c r="DZ29" i="3" a="1"/>
  <c r="DZ29" i="3" s="1"/>
  <c r="DX29" i="3" a="1"/>
  <c r="DX29" i="3" s="1"/>
  <c r="DW29" i="3"/>
  <c r="DV29" i="3" a="1"/>
  <c r="DV29" i="3" s="1"/>
  <c r="DU29" i="3" a="1"/>
  <c r="DU29" i="3" s="1"/>
  <c r="DT29" i="3" a="1"/>
  <c r="DT29" i="3" s="1"/>
  <c r="DS29" i="3" a="1"/>
  <c r="DS29" i="3" s="1"/>
  <c r="DM29" i="3"/>
  <c r="DL29" i="3"/>
  <c r="DK29" i="3"/>
  <c r="DH29" i="3"/>
  <c r="DE29" i="3"/>
  <c r="DB29" i="3"/>
  <c r="CY29" i="3"/>
  <c r="CV29" i="3"/>
  <c r="CS29" i="3"/>
  <c r="CP29" i="3"/>
  <c r="CM29" i="3"/>
  <c r="CJ29" i="3"/>
  <c r="CG29" i="3"/>
  <c r="CD29" i="3"/>
  <c r="BP29" i="3"/>
  <c r="BZ29" i="3" s="1"/>
  <c r="BO29" i="3"/>
  <c r="BY29" i="3" s="1"/>
  <c r="BN29" i="3"/>
  <c r="BK29" i="3"/>
  <c r="BH29" i="3"/>
  <c r="BE29" i="3"/>
  <c r="BB29" i="3"/>
  <c r="AY29" i="3"/>
  <c r="AV29" i="3"/>
  <c r="AS29" i="3"/>
  <c r="AP29" i="3"/>
  <c r="AM29" i="3"/>
  <c r="AJ29" i="3"/>
  <c r="AG29" i="3"/>
  <c r="AC29" i="3" a="1"/>
  <c r="AC29" i="3" s="1"/>
  <c r="AB29" i="3" a="1"/>
  <c r="AB29" i="3" s="1"/>
  <c r="AA29" i="3" a="1"/>
  <c r="AA29" i="3" s="1"/>
  <c r="Z29" i="3" a="1"/>
  <c r="Z29" i="3" s="1"/>
  <c r="Q29" i="3" a="1"/>
  <c r="Q29" i="3" s="1"/>
  <c r="P29" i="3" a="1"/>
  <c r="P29" i="3" s="1"/>
  <c r="M29" i="3" a="1"/>
  <c r="M29" i="3" s="1"/>
  <c r="F29" i="3"/>
  <c r="FM29" i="3" s="1" a="1"/>
  <c r="FM29" i="3" s="1"/>
  <c r="FO28" i="3" a="1"/>
  <c r="FO28" i="3" s="1"/>
  <c r="FK28" i="3" a="1"/>
  <c r="FK28" i="3" s="1"/>
  <c r="FF28" i="3"/>
  <c r="FE28" i="3"/>
  <c r="FD28" i="3"/>
  <c r="EM28" i="3"/>
  <c r="EE28" i="3" a="1"/>
  <c r="EE28" i="3" s="1"/>
  <c r="EF28" i="3" s="1" a="1"/>
  <c r="EF28" i="3" s="1"/>
  <c r="ED28" i="3" a="1"/>
  <c r="ED28" i="3" s="1"/>
  <c r="DZ28" i="3" a="1"/>
  <c r="DZ28" i="3" s="1"/>
  <c r="DX28" i="3" a="1"/>
  <c r="DX28" i="3" s="1"/>
  <c r="DW28" i="3"/>
  <c r="DV28" i="3" a="1"/>
  <c r="DV28" i="3" s="1"/>
  <c r="DU28" i="3" a="1"/>
  <c r="DU28" i="3" s="1"/>
  <c r="DT28" i="3" a="1"/>
  <c r="DT28" i="3" s="1"/>
  <c r="DS28" i="3" a="1"/>
  <c r="DS28" i="3" s="1"/>
  <c r="DM28" i="3"/>
  <c r="DL28" i="3"/>
  <c r="DK28" i="3"/>
  <c r="DH28" i="3"/>
  <c r="DE28" i="3"/>
  <c r="DB28" i="3"/>
  <c r="CY28" i="3"/>
  <c r="CV28" i="3"/>
  <c r="CS28" i="3"/>
  <c r="CP28" i="3"/>
  <c r="CM28" i="3"/>
  <c r="CJ28" i="3"/>
  <c r="CG28" i="3"/>
  <c r="CD28" i="3"/>
  <c r="BP28" i="3"/>
  <c r="BZ28" i="3" s="1"/>
  <c r="BO28" i="3"/>
  <c r="BY28" i="3" s="1"/>
  <c r="BN28" i="3"/>
  <c r="BK28" i="3"/>
  <c r="BH28" i="3"/>
  <c r="BE28" i="3"/>
  <c r="BB28" i="3"/>
  <c r="AY28" i="3"/>
  <c r="AV28" i="3"/>
  <c r="AS28" i="3"/>
  <c r="AP28" i="3"/>
  <c r="AM28" i="3"/>
  <c r="AJ28" i="3"/>
  <c r="AG28" i="3"/>
  <c r="AC28" i="3" a="1"/>
  <c r="AC28" i="3" s="1"/>
  <c r="AB28" i="3" a="1"/>
  <c r="AB28" i="3" s="1"/>
  <c r="AA28" i="3" a="1"/>
  <c r="AA28" i="3" s="1"/>
  <c r="Q28" i="3" a="1"/>
  <c r="Q28" i="3" s="1"/>
  <c r="P28" i="3" a="1"/>
  <c r="P28" i="3" s="1"/>
  <c r="M28" i="3" a="1"/>
  <c r="M28" i="3" s="1"/>
  <c r="F28" i="3"/>
  <c r="FM28" i="3" s="1" a="1"/>
  <c r="FM28" i="3" s="1"/>
  <c r="FO27" i="3" a="1"/>
  <c r="FO27" i="3" s="1"/>
  <c r="FK27" i="3" a="1"/>
  <c r="FK27" i="3" s="1"/>
  <c r="FF27" i="3"/>
  <c r="FE27" i="3"/>
  <c r="FD27" i="3"/>
  <c r="EM27" i="3"/>
  <c r="EE27" i="3" a="1"/>
  <c r="EE27" i="3" s="1"/>
  <c r="EF27" i="3" s="1" a="1"/>
  <c r="EF27" i="3" s="1"/>
  <c r="ED27" i="3" a="1"/>
  <c r="ED27" i="3" s="1"/>
  <c r="DZ27" i="3" a="1"/>
  <c r="DZ27" i="3" s="1"/>
  <c r="DX27" i="3" a="1"/>
  <c r="DX27" i="3" s="1"/>
  <c r="DW27" i="3"/>
  <c r="DV27" i="3" a="1"/>
  <c r="DV27" i="3" s="1"/>
  <c r="DU27" i="3" a="1"/>
  <c r="DU27" i="3" s="1"/>
  <c r="DT27" i="3" a="1"/>
  <c r="DT27" i="3" s="1"/>
  <c r="DS27" i="3" a="1"/>
  <c r="DS27" i="3" s="1"/>
  <c r="DM27" i="3"/>
  <c r="DL27" i="3"/>
  <c r="DK27" i="3"/>
  <c r="DH27" i="3"/>
  <c r="DE27" i="3"/>
  <c r="DB27" i="3"/>
  <c r="CY27" i="3"/>
  <c r="CV27" i="3"/>
  <c r="CS27" i="3"/>
  <c r="CP27" i="3"/>
  <c r="CM27" i="3"/>
  <c r="CJ27" i="3"/>
  <c r="CG27" i="3"/>
  <c r="CD27" i="3"/>
  <c r="BP27" i="3"/>
  <c r="BZ27" i="3" s="1"/>
  <c r="BO27" i="3"/>
  <c r="BY27" i="3" s="1"/>
  <c r="BN27" i="3"/>
  <c r="BK27" i="3"/>
  <c r="BH27" i="3"/>
  <c r="BE27" i="3"/>
  <c r="BB27" i="3"/>
  <c r="AY27" i="3"/>
  <c r="AV27" i="3"/>
  <c r="AS27" i="3"/>
  <c r="AP27" i="3"/>
  <c r="AM27" i="3"/>
  <c r="AJ27" i="3"/>
  <c r="AG27" i="3"/>
  <c r="AC27" i="3" a="1"/>
  <c r="AC27" i="3" s="1"/>
  <c r="AB27" i="3" a="1"/>
  <c r="AB27" i="3" s="1"/>
  <c r="AA27" i="3" a="1"/>
  <c r="AA27" i="3" s="1"/>
  <c r="Z27" i="3" a="1"/>
  <c r="Z27" i="3" s="1"/>
  <c r="Q27" i="3" a="1"/>
  <c r="Q27" i="3" s="1"/>
  <c r="P27" i="3" a="1"/>
  <c r="P27" i="3" s="1"/>
  <c r="M27" i="3" a="1"/>
  <c r="M27" i="3" s="1"/>
  <c r="F27" i="3"/>
  <c r="FM27" i="3" s="1" a="1"/>
  <c r="FM27" i="3" s="1"/>
  <c r="FO26" i="3" a="1"/>
  <c r="FO26" i="3" s="1"/>
  <c r="FK26" i="3" a="1"/>
  <c r="FK26" i="3" s="1"/>
  <c r="FF26" i="3"/>
  <c r="FE26" i="3"/>
  <c r="FD26" i="3"/>
  <c r="EM26" i="3"/>
  <c r="EE26" i="3" a="1"/>
  <c r="EE26" i="3" s="1"/>
  <c r="EF26" i="3" s="1" a="1"/>
  <c r="EF26" i="3" s="1"/>
  <c r="ED26" i="3" a="1"/>
  <c r="ED26" i="3" s="1"/>
  <c r="DZ26" i="3" a="1"/>
  <c r="DZ26" i="3" s="1"/>
  <c r="DX26" i="3" a="1"/>
  <c r="DX26" i="3" s="1"/>
  <c r="DW26" i="3"/>
  <c r="DV26" i="3" a="1"/>
  <c r="DV26" i="3" s="1"/>
  <c r="DU26" i="3" a="1"/>
  <c r="DU26" i="3" s="1"/>
  <c r="DT26" i="3" a="1"/>
  <c r="DT26" i="3" s="1"/>
  <c r="DS26" i="3" a="1"/>
  <c r="DS26" i="3" s="1"/>
  <c r="DM26" i="3"/>
  <c r="DL26" i="3"/>
  <c r="DK26" i="3"/>
  <c r="DH26" i="3"/>
  <c r="DE26" i="3"/>
  <c r="DB26" i="3"/>
  <c r="CY26" i="3"/>
  <c r="CV26" i="3"/>
  <c r="CS26" i="3"/>
  <c r="CP26" i="3"/>
  <c r="CM26" i="3"/>
  <c r="CJ26" i="3"/>
  <c r="CG26" i="3"/>
  <c r="CD26" i="3"/>
  <c r="BP26" i="3"/>
  <c r="BZ26" i="3" s="1"/>
  <c r="BO26" i="3"/>
  <c r="BY26" i="3" s="1"/>
  <c r="BN26" i="3"/>
  <c r="BK26" i="3"/>
  <c r="BH26" i="3"/>
  <c r="BE26" i="3"/>
  <c r="BB26" i="3"/>
  <c r="AY26" i="3"/>
  <c r="AV26" i="3"/>
  <c r="AS26" i="3"/>
  <c r="AP26" i="3"/>
  <c r="AM26" i="3"/>
  <c r="AJ26" i="3"/>
  <c r="AG26" i="3"/>
  <c r="AC26" i="3" a="1"/>
  <c r="AC26" i="3" s="1"/>
  <c r="AB26" i="3" a="1"/>
  <c r="AB26" i="3" s="1"/>
  <c r="AA26" i="3" a="1"/>
  <c r="AA26" i="3" s="1"/>
  <c r="Z26" i="3" a="1"/>
  <c r="Z26" i="3" s="1"/>
  <c r="Q26" i="3" a="1"/>
  <c r="Q26" i="3" s="1"/>
  <c r="P26" i="3" a="1"/>
  <c r="P26" i="3" s="1"/>
  <c r="M26" i="3" a="1"/>
  <c r="M26" i="3" s="1"/>
  <c r="F26" i="3"/>
  <c r="FM26" i="3" s="1" a="1"/>
  <c r="FM26" i="3" s="1"/>
  <c r="FO25" i="3" a="1"/>
  <c r="FO25" i="3" s="1"/>
  <c r="FK25" i="3" a="1"/>
  <c r="FK25" i="3" s="1"/>
  <c r="FF25" i="3"/>
  <c r="FE25" i="3"/>
  <c r="FD25" i="3"/>
  <c r="EM25" i="3"/>
  <c r="EE25" i="3" a="1"/>
  <c r="EE25" i="3" s="1"/>
  <c r="EF25" i="3" s="1" a="1"/>
  <c r="EF25" i="3" s="1"/>
  <c r="ED25" i="3" a="1"/>
  <c r="ED25" i="3" s="1"/>
  <c r="DZ25" i="3" a="1"/>
  <c r="DZ25" i="3" s="1"/>
  <c r="DX25" i="3" a="1"/>
  <c r="DX25" i="3" s="1"/>
  <c r="DW25" i="3"/>
  <c r="DV25" i="3" a="1"/>
  <c r="DV25" i="3" s="1"/>
  <c r="DU25" i="3" a="1"/>
  <c r="DU25" i="3" s="1"/>
  <c r="DT25" i="3" a="1"/>
  <c r="DT25" i="3" s="1"/>
  <c r="DS25" i="3" a="1"/>
  <c r="DS25" i="3" s="1"/>
  <c r="DM25" i="3"/>
  <c r="DL25" i="3"/>
  <c r="DK25" i="3"/>
  <c r="DH25" i="3"/>
  <c r="DE25" i="3"/>
  <c r="DB25" i="3"/>
  <c r="CY25" i="3"/>
  <c r="CV25" i="3"/>
  <c r="CS25" i="3"/>
  <c r="CP25" i="3"/>
  <c r="CM25" i="3"/>
  <c r="CJ25" i="3"/>
  <c r="CG25" i="3"/>
  <c r="CD25" i="3"/>
  <c r="BP25" i="3"/>
  <c r="BZ25" i="3" s="1"/>
  <c r="BO25" i="3"/>
  <c r="BY25" i="3" s="1"/>
  <c r="BN25" i="3"/>
  <c r="BK25" i="3"/>
  <c r="BH25" i="3"/>
  <c r="BE25" i="3"/>
  <c r="BB25" i="3"/>
  <c r="AY25" i="3"/>
  <c r="AV25" i="3"/>
  <c r="AS25" i="3"/>
  <c r="AP25" i="3"/>
  <c r="AM25" i="3"/>
  <c r="AJ25" i="3"/>
  <c r="AG25" i="3"/>
  <c r="AC25" i="3" a="1"/>
  <c r="AC25" i="3" s="1"/>
  <c r="AB25" i="3" a="1"/>
  <c r="AB25" i="3" s="1"/>
  <c r="AA25" i="3" a="1"/>
  <c r="AA25" i="3" s="1"/>
  <c r="Z25" i="3" a="1"/>
  <c r="Z25" i="3" s="1"/>
  <c r="Q25" i="3" a="1"/>
  <c r="Q25" i="3" s="1"/>
  <c r="P25" i="3" a="1"/>
  <c r="P25" i="3" s="1"/>
  <c r="M25" i="3" a="1"/>
  <c r="M25" i="3" s="1"/>
  <c r="F25" i="3"/>
  <c r="FM25" i="3" s="1" a="1"/>
  <c r="FM25" i="3" s="1"/>
  <c r="FO24" i="3" a="1"/>
  <c r="FO24" i="3" s="1"/>
  <c r="FK24" i="3" a="1"/>
  <c r="FK24" i="3" s="1"/>
  <c r="FF24" i="3"/>
  <c r="FE24" i="3"/>
  <c r="FD24" i="3"/>
  <c r="EM24" i="3"/>
  <c r="EE24" i="3" a="1"/>
  <c r="EE24" i="3" s="1"/>
  <c r="EF24" i="3" s="1" a="1"/>
  <c r="EF24" i="3" s="1"/>
  <c r="ED24" i="3" a="1"/>
  <c r="ED24" i="3" s="1"/>
  <c r="DZ24" i="3" a="1"/>
  <c r="DZ24" i="3" s="1"/>
  <c r="DX24" i="3" a="1"/>
  <c r="DX24" i="3" s="1"/>
  <c r="DW24" i="3"/>
  <c r="DV24" i="3" a="1"/>
  <c r="DV24" i="3" s="1"/>
  <c r="DU24" i="3" a="1"/>
  <c r="DU24" i="3" s="1"/>
  <c r="DT24" i="3" a="1"/>
  <c r="DT24" i="3" s="1"/>
  <c r="DS24" i="3" a="1"/>
  <c r="DS24" i="3" s="1"/>
  <c r="DM24" i="3"/>
  <c r="DL24" i="3"/>
  <c r="DK24" i="3"/>
  <c r="DH24" i="3"/>
  <c r="DE24" i="3"/>
  <c r="DB24" i="3"/>
  <c r="CY24" i="3"/>
  <c r="CV24" i="3"/>
  <c r="CS24" i="3"/>
  <c r="CP24" i="3"/>
  <c r="CM24" i="3"/>
  <c r="CJ24" i="3"/>
  <c r="CG24" i="3"/>
  <c r="CD24" i="3"/>
  <c r="BP24" i="3"/>
  <c r="BZ24" i="3" s="1"/>
  <c r="BO24" i="3"/>
  <c r="BY24" i="3" s="1"/>
  <c r="BN24" i="3"/>
  <c r="BK24" i="3"/>
  <c r="BH24" i="3"/>
  <c r="BE24" i="3"/>
  <c r="BB24" i="3"/>
  <c r="AY24" i="3"/>
  <c r="AV24" i="3"/>
  <c r="AS24" i="3"/>
  <c r="AP24" i="3"/>
  <c r="AM24" i="3"/>
  <c r="AJ24" i="3"/>
  <c r="AG24" i="3"/>
  <c r="AC24" i="3" a="1"/>
  <c r="AC24" i="3" s="1"/>
  <c r="AB24" i="3" a="1"/>
  <c r="AB24" i="3" s="1"/>
  <c r="AA24" i="3" a="1"/>
  <c r="AA24" i="3" s="1"/>
  <c r="Z24" i="3" a="1"/>
  <c r="Z24" i="3" s="1"/>
  <c r="Q24" i="3" a="1"/>
  <c r="Q24" i="3" s="1"/>
  <c r="P24" i="3" a="1"/>
  <c r="P24" i="3" s="1"/>
  <c r="M24" i="3" a="1"/>
  <c r="M24" i="3" s="1"/>
  <c r="F24" i="3"/>
  <c r="FM24" i="3" s="1" a="1"/>
  <c r="FM24" i="3" s="1"/>
  <c r="DN24" i="3" l="1"/>
  <c r="FT53" i="3"/>
  <c r="DN53" i="3"/>
  <c r="CA53" i="3"/>
  <c r="FN53" i="3" a="1"/>
  <c r="FN53" i="3" s="1"/>
  <c r="BQ53" i="3"/>
  <c r="EA53" i="3"/>
  <c r="N53" i="3" s="1"/>
  <c r="DY53" i="3" s="1" a="1"/>
  <c r="DY53" i="3" s="1"/>
  <c r="FL53" i="3" a="1"/>
  <c r="FL53" i="3" s="1"/>
  <c r="EB53" i="3"/>
  <c r="EB51" i="3"/>
  <c r="FP51" i="3" s="1" a="1"/>
  <c r="FP51" i="3" s="1"/>
  <c r="FL48" i="3" a="1"/>
  <c r="FL48" i="3" s="1"/>
  <c r="DN52" i="3"/>
  <c r="CA52" i="3"/>
  <c r="DN51" i="3"/>
  <c r="EA51" i="3"/>
  <c r="N51" i="3" s="1"/>
  <c r="DY51" i="3" s="1" a="1"/>
  <c r="DY51" i="3" s="1"/>
  <c r="FT52" i="3"/>
  <c r="DN48" i="3"/>
  <c r="FL51" i="3" a="1"/>
  <c r="FL51" i="3" s="1"/>
  <c r="FN52" i="3" a="1"/>
  <c r="FN52" i="3" s="1"/>
  <c r="CA51" i="3"/>
  <c r="BQ52" i="3"/>
  <c r="FT51" i="3"/>
  <c r="EA52" i="3"/>
  <c r="N52" i="3" s="1"/>
  <c r="DY52" i="3" s="1" a="1"/>
  <c r="DY52" i="3" s="1"/>
  <c r="FL52" i="3" a="1"/>
  <c r="FL52" i="3" s="1"/>
  <c r="EB52" i="3"/>
  <c r="FN51" i="3" a="1"/>
  <c r="FN51" i="3" s="1"/>
  <c r="EB48" i="3"/>
  <c r="FP48" i="3" s="1" a="1"/>
  <c r="FP48" i="3" s="1"/>
  <c r="FT50" i="3"/>
  <c r="BQ51" i="3"/>
  <c r="DN50" i="3"/>
  <c r="CA50" i="3"/>
  <c r="CA44" i="3"/>
  <c r="FN50" i="3" a="1"/>
  <c r="FN50" i="3" s="1"/>
  <c r="CA48" i="3"/>
  <c r="BQ50" i="3"/>
  <c r="DN47" i="3"/>
  <c r="DN45" i="3"/>
  <c r="FT48" i="3"/>
  <c r="EA48" i="3"/>
  <c r="N48" i="3" s="1"/>
  <c r="DY48" i="3" s="1" a="1"/>
  <c r="DY48" i="3" s="1"/>
  <c r="EA50" i="3"/>
  <c r="N50" i="3" s="1"/>
  <c r="DY50" i="3" s="1" a="1"/>
  <c r="DY50" i="3" s="1"/>
  <c r="FL50" i="3" a="1"/>
  <c r="FL50" i="3" s="1"/>
  <c r="EB50" i="3"/>
  <c r="DN44" i="3"/>
  <c r="FT47" i="3"/>
  <c r="FT42" i="3"/>
  <c r="DN43" i="3"/>
  <c r="FN48" i="3" a="1"/>
  <c r="FN48" i="3" s="1"/>
  <c r="BQ48" i="3"/>
  <c r="DN42" i="3"/>
  <c r="CA47" i="3"/>
  <c r="FN47" i="3" a="1"/>
  <c r="FN47" i="3" s="1"/>
  <c r="BQ47" i="3"/>
  <c r="CA45" i="3"/>
  <c r="EA47" i="3"/>
  <c r="N47" i="3" s="1"/>
  <c r="DY47" i="3" s="1" a="1"/>
  <c r="DY47" i="3" s="1"/>
  <c r="FL47" i="3" a="1"/>
  <c r="FL47" i="3" s="1"/>
  <c r="EB47" i="3"/>
  <c r="FT45" i="3"/>
  <c r="FN44" i="3" a="1"/>
  <c r="FN44" i="3" s="1"/>
  <c r="FT43" i="3"/>
  <c r="FN45" i="3" a="1"/>
  <c r="FN45" i="3" s="1"/>
  <c r="BQ45" i="3"/>
  <c r="FT44" i="3"/>
  <c r="EA44" i="3"/>
  <c r="N44" i="3" s="1"/>
  <c r="DY44" i="3" s="1" a="1"/>
  <c r="DY44" i="3" s="1"/>
  <c r="EB44" i="3"/>
  <c r="FP44" i="3" s="1" a="1"/>
  <c r="FP44" i="3" s="1"/>
  <c r="EA45" i="3"/>
  <c r="N45" i="3" s="1"/>
  <c r="DY45" i="3" s="1" a="1"/>
  <c r="DY45" i="3" s="1"/>
  <c r="FL45" i="3" a="1"/>
  <c r="FL45" i="3" s="1"/>
  <c r="EB45" i="3"/>
  <c r="CA43" i="3"/>
  <c r="FL44" i="3" a="1"/>
  <c r="FL44" i="3" s="1"/>
  <c r="BQ44" i="3"/>
  <c r="FN43" i="3" a="1"/>
  <c r="FN43" i="3" s="1"/>
  <c r="BQ43" i="3"/>
  <c r="CA42" i="3"/>
  <c r="EA43" i="3"/>
  <c r="N43" i="3" s="1"/>
  <c r="DY43" i="3" s="1" a="1"/>
  <c r="DY43" i="3" s="1"/>
  <c r="FL43" i="3" a="1"/>
  <c r="FL43" i="3" s="1"/>
  <c r="DN41" i="3"/>
  <c r="EB43" i="3"/>
  <c r="FN42" i="3" a="1"/>
  <c r="FN42" i="3" s="1"/>
  <c r="BQ42" i="3"/>
  <c r="FT39" i="3"/>
  <c r="EA42" i="3"/>
  <c r="N42" i="3" s="1"/>
  <c r="DY42" i="3" s="1" a="1"/>
  <c r="DY42" i="3" s="1"/>
  <c r="FL42" i="3" a="1"/>
  <c r="FL42" i="3" s="1"/>
  <c r="EB42" i="3"/>
  <c r="DN39" i="3"/>
  <c r="FT41" i="3"/>
  <c r="CA41" i="3"/>
  <c r="FN41" i="3" a="1"/>
  <c r="FN41" i="3" s="1"/>
  <c r="BQ41" i="3"/>
  <c r="CA39" i="3"/>
  <c r="EA41" i="3"/>
  <c r="N41" i="3" s="1"/>
  <c r="DY41" i="3" s="1" a="1"/>
  <c r="DY41" i="3" s="1"/>
  <c r="FL41" i="3" a="1"/>
  <c r="FL41" i="3" s="1"/>
  <c r="EB41" i="3"/>
  <c r="FN39" i="3" a="1"/>
  <c r="FN39" i="3" s="1"/>
  <c r="BQ39" i="3"/>
  <c r="EA39" i="3"/>
  <c r="N39" i="3" s="1"/>
  <c r="DY39" i="3" s="1" a="1"/>
  <c r="DY39" i="3" s="1"/>
  <c r="FL39" i="3" a="1"/>
  <c r="FL39" i="3" s="1"/>
  <c r="EB39" i="3"/>
  <c r="CA36" i="3"/>
  <c r="FT36" i="3"/>
  <c r="DN37" i="3"/>
  <c r="CA37" i="3"/>
  <c r="FT37" i="3"/>
  <c r="DN36" i="3"/>
  <c r="FN37" i="3" a="1"/>
  <c r="FN37" i="3" s="1"/>
  <c r="DN35" i="3"/>
  <c r="BQ37" i="3"/>
  <c r="EA37" i="3"/>
  <c r="N37" i="3" s="1"/>
  <c r="DY37" i="3" s="1" a="1"/>
  <c r="DY37" i="3" s="1"/>
  <c r="FL37" i="3" a="1"/>
  <c r="FL37" i="3" s="1"/>
  <c r="EB37" i="3"/>
  <c r="FN36" i="3" a="1"/>
  <c r="FN36" i="3" s="1"/>
  <c r="BQ36" i="3"/>
  <c r="CA35" i="3"/>
  <c r="EA36" i="3"/>
  <c r="N36" i="3" s="1"/>
  <c r="DY36" i="3" s="1" a="1"/>
  <c r="DY36" i="3" s="1"/>
  <c r="FL36" i="3" a="1"/>
  <c r="FL36" i="3" s="1"/>
  <c r="FT35" i="3"/>
  <c r="EB36" i="3"/>
  <c r="DN33" i="3"/>
  <c r="FN35" i="3" a="1"/>
  <c r="FN35" i="3" s="1"/>
  <c r="CA33" i="3"/>
  <c r="BQ35" i="3"/>
  <c r="FT33" i="3"/>
  <c r="EA35" i="3"/>
  <c r="N35" i="3" s="1"/>
  <c r="DY35" i="3" s="1" a="1"/>
  <c r="DY35" i="3" s="1"/>
  <c r="FL35" i="3" a="1"/>
  <c r="FL35" i="3" s="1"/>
  <c r="EB35" i="3"/>
  <c r="FT29" i="3"/>
  <c r="DN31" i="3"/>
  <c r="FN33" i="3" a="1"/>
  <c r="FN33" i="3" s="1"/>
  <c r="BQ33" i="3"/>
  <c r="EA33" i="3"/>
  <c r="N33" i="3" s="1"/>
  <c r="DY33" i="3" s="1" a="1"/>
  <c r="DY33" i="3" s="1"/>
  <c r="FL33" i="3" a="1"/>
  <c r="FL33" i="3" s="1"/>
  <c r="EB33" i="3"/>
  <c r="FT31" i="3"/>
  <c r="EB28" i="3"/>
  <c r="FP28" i="3" s="1" a="1"/>
  <c r="FP28" i="3" s="1"/>
  <c r="CA31" i="3"/>
  <c r="FL28" i="3" a="1"/>
  <c r="FL28" i="3" s="1"/>
  <c r="FN31" i="3" a="1"/>
  <c r="FN31" i="3" s="1"/>
  <c r="BQ31" i="3"/>
  <c r="EA31" i="3"/>
  <c r="N31" i="3" s="1"/>
  <c r="DY31" i="3" s="1" a="1"/>
  <c r="DY31" i="3" s="1"/>
  <c r="FL31" i="3" a="1"/>
  <c r="FL31" i="3" s="1"/>
  <c r="EB31" i="3"/>
  <c r="DN29" i="3"/>
  <c r="FN29" i="3" a="1"/>
  <c r="FN29" i="3" s="1"/>
  <c r="CA29" i="3"/>
  <c r="DN27" i="3"/>
  <c r="CA28" i="3"/>
  <c r="DN28" i="3"/>
  <c r="BQ29" i="3"/>
  <c r="FL25" i="3" a="1"/>
  <c r="FL25" i="3" s="1"/>
  <c r="CA26" i="3"/>
  <c r="FT28" i="3"/>
  <c r="EA28" i="3"/>
  <c r="N28" i="3" s="1"/>
  <c r="DY28" i="3" s="1" a="1"/>
  <c r="DY28" i="3" s="1"/>
  <c r="EA29" i="3"/>
  <c r="N29" i="3" s="1"/>
  <c r="DY29" i="3" s="1" a="1"/>
  <c r="DY29" i="3" s="1"/>
  <c r="FL29" i="3" a="1"/>
  <c r="FL29" i="3" s="1"/>
  <c r="EB29" i="3"/>
  <c r="FT26" i="3"/>
  <c r="CA25" i="3"/>
  <c r="FN28" i="3" a="1"/>
  <c r="FN28" i="3" s="1"/>
  <c r="BQ28" i="3"/>
  <c r="FT25" i="3"/>
  <c r="CA24" i="3"/>
  <c r="CA27" i="3"/>
  <c r="FT27" i="3"/>
  <c r="EA25" i="3"/>
  <c r="N25" i="3" s="1"/>
  <c r="DY25" i="3" s="1" a="1"/>
  <c r="DY25" i="3" s="1"/>
  <c r="FN27" i="3" a="1"/>
  <c r="FN27" i="3" s="1"/>
  <c r="BQ27" i="3"/>
  <c r="DN26" i="3"/>
  <c r="EA27" i="3"/>
  <c r="N27" i="3" s="1"/>
  <c r="DY27" i="3" s="1" a="1"/>
  <c r="DY27" i="3" s="1"/>
  <c r="FL27" i="3" a="1"/>
  <c r="FL27" i="3" s="1"/>
  <c r="FT24" i="3"/>
  <c r="EB27" i="3"/>
  <c r="FN24" i="3" a="1"/>
  <c r="FN24" i="3" s="1"/>
  <c r="FN26" i="3" a="1"/>
  <c r="FN26" i="3" s="1"/>
  <c r="DN25" i="3"/>
  <c r="BQ26" i="3"/>
  <c r="EA26" i="3"/>
  <c r="N26" i="3" s="1"/>
  <c r="DY26" i="3" s="1" a="1"/>
  <c r="DY26" i="3" s="1"/>
  <c r="FL26" i="3" a="1"/>
  <c r="FL26" i="3" s="1"/>
  <c r="EB26" i="3"/>
  <c r="FN25" i="3" a="1"/>
  <c r="FN25" i="3" s="1"/>
  <c r="BQ25" i="3"/>
  <c r="EB25" i="3"/>
  <c r="BQ24" i="3"/>
  <c r="EA24" i="3"/>
  <c r="N24" i="3" s="1"/>
  <c r="DY24" i="3" s="1" a="1"/>
  <c r="DY24" i="3" s="1"/>
  <c r="FL24" i="3" a="1"/>
  <c r="FL24" i="3" s="1"/>
  <c r="EB24" i="3"/>
  <c r="DP53" i="3" l="1"/>
  <c r="DP43" i="3"/>
  <c r="DP48" i="3"/>
  <c r="DP51" i="3"/>
  <c r="O51" i="3" a="1"/>
  <c r="O51" i="3" s="1"/>
  <c r="FP53" i="3" a="1"/>
  <c r="FP53" i="3" s="1"/>
  <c r="O53" i="3" a="1"/>
  <c r="O53" i="3" s="1"/>
  <c r="O48" i="3" a="1"/>
  <c r="O48" i="3" s="1"/>
  <c r="DP52" i="3"/>
  <c r="O28" i="3" a="1"/>
  <c r="O28" i="3" s="1"/>
  <c r="DP44" i="3"/>
  <c r="FP52" i="3" a="1"/>
  <c r="FP52" i="3" s="1"/>
  <c r="O52" i="3" a="1"/>
  <c r="O52" i="3" s="1"/>
  <c r="DP50" i="3"/>
  <c r="DP47" i="3"/>
  <c r="DP45" i="3"/>
  <c r="DP42" i="3"/>
  <c r="FP50" i="3" a="1"/>
  <c r="FP50" i="3" s="1"/>
  <c r="O50" i="3" a="1"/>
  <c r="O50" i="3" s="1"/>
  <c r="DP41" i="3"/>
  <c r="O44" i="3" a="1"/>
  <c r="O44" i="3" s="1"/>
  <c r="FP47" i="3" a="1"/>
  <c r="FP47" i="3" s="1"/>
  <c r="O47" i="3" a="1"/>
  <c r="O47" i="3" s="1"/>
  <c r="FP45" i="3" a="1"/>
  <c r="FP45" i="3" s="1"/>
  <c r="O45" i="3" a="1"/>
  <c r="O45" i="3" s="1"/>
  <c r="DP39" i="3"/>
  <c r="FP43" i="3" a="1"/>
  <c r="FP43" i="3" s="1"/>
  <c r="O43" i="3" a="1"/>
  <c r="O43" i="3" s="1"/>
  <c r="FP42" i="3" a="1"/>
  <c r="FP42" i="3" s="1"/>
  <c r="O42" i="3" a="1"/>
  <c r="O42" i="3" s="1"/>
  <c r="DP37" i="3"/>
  <c r="DP35" i="3"/>
  <c r="FP41" i="3" a="1"/>
  <c r="FP41" i="3" s="1"/>
  <c r="O41" i="3" a="1"/>
  <c r="O41" i="3" s="1"/>
  <c r="FP39" i="3" a="1"/>
  <c r="FP39" i="3" s="1"/>
  <c r="O39" i="3" a="1"/>
  <c r="O39" i="3" s="1"/>
  <c r="DP36" i="3"/>
  <c r="DP33" i="3"/>
  <c r="FP37" i="3" a="1"/>
  <c r="FP37" i="3" s="1"/>
  <c r="O37" i="3" a="1"/>
  <c r="O37" i="3" s="1"/>
  <c r="FP36" i="3" a="1"/>
  <c r="FP36" i="3" s="1"/>
  <c r="O36" i="3" a="1"/>
  <c r="O36" i="3" s="1"/>
  <c r="FP35" i="3" a="1"/>
  <c r="FP35" i="3" s="1"/>
  <c r="O35" i="3" a="1"/>
  <c r="O35" i="3" s="1"/>
  <c r="FP33" i="3" a="1"/>
  <c r="FP33" i="3" s="1"/>
  <c r="O33" i="3" a="1"/>
  <c r="O33" i="3" s="1"/>
  <c r="DP27" i="3"/>
  <c r="DP31" i="3"/>
  <c r="FP31" i="3" a="1"/>
  <c r="FP31" i="3" s="1"/>
  <c r="O31" i="3" a="1"/>
  <c r="O31" i="3" s="1"/>
  <c r="DP28" i="3"/>
  <c r="DP26" i="3"/>
  <c r="DP29" i="3"/>
  <c r="DP24" i="3"/>
  <c r="FP29" i="3" a="1"/>
  <c r="FP29" i="3" s="1"/>
  <c r="O29" i="3" a="1"/>
  <c r="O29" i="3" s="1"/>
  <c r="DP25" i="3"/>
  <c r="FP27" i="3" a="1"/>
  <c r="FP27" i="3" s="1"/>
  <c r="O27" i="3" a="1"/>
  <c r="O27" i="3" s="1"/>
  <c r="FP26" i="3" a="1"/>
  <c r="FP26" i="3" s="1"/>
  <c r="O26" i="3" a="1"/>
  <c r="O26" i="3" s="1"/>
  <c r="FP25" i="3" a="1"/>
  <c r="FP25" i="3" s="1"/>
  <c r="O25" i="3" a="1"/>
  <c r="O25" i="3" s="1"/>
  <c r="FP24" i="3" a="1"/>
  <c r="FP24" i="3" s="1"/>
  <c r="O24" i="3" a="1"/>
  <c r="O24" i="3" s="1"/>
  <c r="FO23" i="3" l="1" a="1"/>
  <c r="FO23" i="3" s="1"/>
  <c r="FK23" i="3" a="1"/>
  <c r="FK23" i="3" s="1"/>
  <c r="FF23" i="3"/>
  <c r="FE23" i="3"/>
  <c r="FD23" i="3"/>
  <c r="EM23" i="3"/>
  <c r="EE23" i="3" a="1"/>
  <c r="EE23" i="3" s="1"/>
  <c r="EF23" i="3" s="1" a="1"/>
  <c r="EF23" i="3" s="1"/>
  <c r="ED23" i="3" a="1"/>
  <c r="ED23" i="3" s="1"/>
  <c r="DZ23" i="3" a="1"/>
  <c r="DZ23" i="3" s="1"/>
  <c r="DX23" i="3" a="1"/>
  <c r="DX23" i="3" s="1"/>
  <c r="DW23" i="3"/>
  <c r="DV23" i="3" a="1"/>
  <c r="DV23" i="3" s="1"/>
  <c r="DU23" i="3" a="1"/>
  <c r="DU23" i="3" s="1"/>
  <c r="DT23" i="3" a="1"/>
  <c r="DT23" i="3" s="1"/>
  <c r="DS23" i="3" a="1"/>
  <c r="DS23" i="3" s="1"/>
  <c r="DM23" i="3"/>
  <c r="DL23" i="3"/>
  <c r="DK23" i="3"/>
  <c r="DH23" i="3"/>
  <c r="DE23" i="3"/>
  <c r="DB23" i="3"/>
  <c r="CY23" i="3"/>
  <c r="CV23" i="3"/>
  <c r="CS23" i="3"/>
  <c r="CP23" i="3"/>
  <c r="CM23" i="3"/>
  <c r="CJ23" i="3"/>
  <c r="CG23" i="3"/>
  <c r="CD23" i="3"/>
  <c r="BP23" i="3"/>
  <c r="BZ23" i="3" s="1"/>
  <c r="BO23" i="3"/>
  <c r="BN23" i="3"/>
  <c r="BK23" i="3"/>
  <c r="BH23" i="3"/>
  <c r="BE23" i="3"/>
  <c r="BB23" i="3"/>
  <c r="AY23" i="3"/>
  <c r="AV23" i="3"/>
  <c r="AS23" i="3"/>
  <c r="AP23" i="3"/>
  <c r="AM23" i="3"/>
  <c r="AJ23" i="3"/>
  <c r="AG23" i="3"/>
  <c r="AC23" i="3" a="1"/>
  <c r="AC23" i="3" s="1"/>
  <c r="AB23" i="3" a="1"/>
  <c r="AB23" i="3" s="1"/>
  <c r="AA23" i="3" a="1"/>
  <c r="AA23" i="3" s="1"/>
  <c r="Z23" i="3" a="1"/>
  <c r="Z23" i="3" s="1"/>
  <c r="Q23" i="3" a="1"/>
  <c r="Q23" i="3" s="1"/>
  <c r="P23" i="3" a="1"/>
  <c r="P23" i="3" s="1"/>
  <c r="M23" i="3" a="1"/>
  <c r="M23" i="3" s="1"/>
  <c r="F23" i="3"/>
  <c r="FM23" i="3" s="1" a="1"/>
  <c r="FM23" i="3" s="1"/>
  <c r="FO22" i="3" a="1"/>
  <c r="FO22" i="3" s="1"/>
  <c r="FK22" i="3" a="1"/>
  <c r="FK22" i="3" s="1"/>
  <c r="FF22" i="3"/>
  <c r="FE22" i="3"/>
  <c r="FD22" i="3"/>
  <c r="EM22" i="3"/>
  <c r="EE22" i="3" a="1"/>
  <c r="EE22" i="3" s="1"/>
  <c r="EF22" i="3" s="1" a="1"/>
  <c r="EF22" i="3" s="1"/>
  <c r="ED22" i="3" a="1"/>
  <c r="ED22" i="3" s="1"/>
  <c r="DZ22" i="3" a="1"/>
  <c r="DZ22" i="3" s="1"/>
  <c r="DX22" i="3" a="1"/>
  <c r="DX22" i="3" s="1"/>
  <c r="DW22" i="3"/>
  <c r="DV22" i="3" a="1"/>
  <c r="DV22" i="3" s="1"/>
  <c r="DU22" i="3" a="1"/>
  <c r="DU22" i="3" s="1"/>
  <c r="DT22" i="3" a="1"/>
  <c r="DT22" i="3" s="1"/>
  <c r="DS22" i="3" a="1"/>
  <c r="DS22" i="3" s="1"/>
  <c r="DM22" i="3"/>
  <c r="DL22" i="3"/>
  <c r="DK22" i="3"/>
  <c r="DH22" i="3"/>
  <c r="DE22" i="3"/>
  <c r="DB22" i="3"/>
  <c r="CY22" i="3"/>
  <c r="CV22" i="3"/>
  <c r="CS22" i="3"/>
  <c r="CP22" i="3"/>
  <c r="CM22" i="3"/>
  <c r="CJ22" i="3"/>
  <c r="CG22" i="3"/>
  <c r="CD22" i="3"/>
  <c r="BP22" i="3"/>
  <c r="BZ22" i="3" s="1"/>
  <c r="BO22" i="3"/>
  <c r="BY22" i="3" s="1"/>
  <c r="BN22" i="3"/>
  <c r="BK22" i="3"/>
  <c r="BH22" i="3"/>
  <c r="BE22" i="3"/>
  <c r="BB22" i="3"/>
  <c r="AY22" i="3"/>
  <c r="AV22" i="3"/>
  <c r="AS22" i="3"/>
  <c r="AP22" i="3"/>
  <c r="AM22" i="3"/>
  <c r="AJ22" i="3"/>
  <c r="AG22" i="3"/>
  <c r="AC22" i="3" a="1"/>
  <c r="AC22" i="3" s="1"/>
  <c r="AB22" i="3" a="1"/>
  <c r="AB22" i="3" s="1"/>
  <c r="AA22" i="3" a="1"/>
  <c r="AA22" i="3" s="1"/>
  <c r="Z22" i="3" a="1"/>
  <c r="Z22" i="3" s="1"/>
  <c r="Q22" i="3" a="1"/>
  <c r="Q22" i="3" s="1"/>
  <c r="P22" i="3" a="1"/>
  <c r="P22" i="3" s="1"/>
  <c r="M22" i="3" a="1"/>
  <c r="M22" i="3" s="1"/>
  <c r="F22" i="3"/>
  <c r="FM22" i="3" s="1" a="1"/>
  <c r="FM22" i="3" s="1"/>
  <c r="FO21" i="3" a="1"/>
  <c r="FO21" i="3" s="1"/>
  <c r="FK21" i="3" a="1"/>
  <c r="FK21" i="3" s="1"/>
  <c r="FF21" i="3"/>
  <c r="FE21" i="3"/>
  <c r="FD21" i="3"/>
  <c r="EM21" i="3"/>
  <c r="EE21" i="3" a="1"/>
  <c r="EE21" i="3" s="1"/>
  <c r="EF21" i="3" s="1" a="1"/>
  <c r="EF21" i="3" s="1"/>
  <c r="ED21" i="3" a="1"/>
  <c r="ED21" i="3" s="1"/>
  <c r="DZ21" i="3" a="1"/>
  <c r="DZ21" i="3" s="1"/>
  <c r="DX21" i="3" a="1"/>
  <c r="DX21" i="3" s="1"/>
  <c r="DW21" i="3"/>
  <c r="DV21" i="3" a="1"/>
  <c r="DV21" i="3" s="1"/>
  <c r="DU21" i="3" a="1"/>
  <c r="DU21" i="3" s="1"/>
  <c r="DT21" i="3" a="1"/>
  <c r="DT21" i="3" s="1"/>
  <c r="DS21" i="3" a="1"/>
  <c r="DS21" i="3" s="1"/>
  <c r="DM21" i="3"/>
  <c r="DL21" i="3"/>
  <c r="DK21" i="3"/>
  <c r="DH21" i="3"/>
  <c r="DE21" i="3"/>
  <c r="DB21" i="3"/>
  <c r="CY21" i="3"/>
  <c r="CV21" i="3"/>
  <c r="CS21" i="3"/>
  <c r="CP21" i="3"/>
  <c r="CM21" i="3"/>
  <c r="CJ21" i="3"/>
  <c r="CG21" i="3"/>
  <c r="CD21" i="3"/>
  <c r="BP21" i="3"/>
  <c r="BZ21" i="3" s="1"/>
  <c r="BO21" i="3"/>
  <c r="BY21" i="3" s="1"/>
  <c r="BN21" i="3"/>
  <c r="BK21" i="3"/>
  <c r="BH21" i="3"/>
  <c r="BE21" i="3"/>
  <c r="BB21" i="3"/>
  <c r="AY21" i="3"/>
  <c r="AV21" i="3"/>
  <c r="AS21" i="3"/>
  <c r="AP21" i="3"/>
  <c r="AM21" i="3"/>
  <c r="AJ21" i="3"/>
  <c r="AG21" i="3"/>
  <c r="AC21" i="3" a="1"/>
  <c r="AC21" i="3" s="1"/>
  <c r="AB21" i="3" a="1"/>
  <c r="AB21" i="3" s="1"/>
  <c r="AA21" i="3" a="1"/>
  <c r="AA21" i="3" s="1"/>
  <c r="Z21" i="3" a="1"/>
  <c r="Z21" i="3" s="1"/>
  <c r="Q21" i="3" a="1"/>
  <c r="Q21" i="3" s="1"/>
  <c r="P21" i="3" a="1"/>
  <c r="P21" i="3" s="1"/>
  <c r="M21" i="3" a="1"/>
  <c r="M21" i="3" s="1"/>
  <c r="F21" i="3"/>
  <c r="FM21" i="3" s="1" a="1"/>
  <c r="FM21" i="3" s="1"/>
  <c r="FO20" i="3" a="1"/>
  <c r="FO20" i="3" s="1"/>
  <c r="FK20" i="3" a="1"/>
  <c r="FK20" i="3" s="1"/>
  <c r="FF20" i="3"/>
  <c r="FE20" i="3"/>
  <c r="FD20" i="3"/>
  <c r="EM20" i="3"/>
  <c r="EE20" i="3" a="1"/>
  <c r="EE20" i="3" s="1"/>
  <c r="EF20" i="3" s="1" a="1"/>
  <c r="EF20" i="3" s="1"/>
  <c r="ED20" i="3" a="1"/>
  <c r="ED20" i="3" s="1"/>
  <c r="DZ20" i="3" a="1"/>
  <c r="DZ20" i="3" s="1"/>
  <c r="DX20" i="3" a="1"/>
  <c r="DX20" i="3" s="1"/>
  <c r="DW20" i="3"/>
  <c r="DV20" i="3" a="1"/>
  <c r="DV20" i="3" s="1"/>
  <c r="DU20" i="3" a="1"/>
  <c r="DU20" i="3" s="1"/>
  <c r="DT20" i="3" a="1"/>
  <c r="DT20" i="3" s="1"/>
  <c r="DS20" i="3" a="1"/>
  <c r="DS20" i="3" s="1"/>
  <c r="DM20" i="3"/>
  <c r="DL20" i="3"/>
  <c r="DK20" i="3"/>
  <c r="DH20" i="3"/>
  <c r="DE20" i="3"/>
  <c r="DB20" i="3"/>
  <c r="CY20" i="3"/>
  <c r="CV20" i="3"/>
  <c r="CS20" i="3"/>
  <c r="CP20" i="3"/>
  <c r="CM20" i="3"/>
  <c r="CJ20" i="3"/>
  <c r="CG20" i="3"/>
  <c r="CD20" i="3"/>
  <c r="BP20" i="3"/>
  <c r="BZ20" i="3" s="1"/>
  <c r="BO20" i="3"/>
  <c r="BN20" i="3"/>
  <c r="BK20" i="3"/>
  <c r="BH20" i="3"/>
  <c r="BE20" i="3"/>
  <c r="BB20" i="3"/>
  <c r="AY20" i="3"/>
  <c r="AV20" i="3"/>
  <c r="AS20" i="3"/>
  <c r="AP20" i="3"/>
  <c r="AM20" i="3"/>
  <c r="AJ20" i="3"/>
  <c r="AG20" i="3"/>
  <c r="AC20" i="3" a="1"/>
  <c r="AC20" i="3" s="1"/>
  <c r="AB20" i="3" a="1"/>
  <c r="AB20" i="3" s="1"/>
  <c r="AA20" i="3" a="1"/>
  <c r="AA20" i="3" s="1"/>
  <c r="Z20" i="3" a="1"/>
  <c r="Z20" i="3" s="1"/>
  <c r="Q20" i="3" a="1"/>
  <c r="Q20" i="3" s="1"/>
  <c r="P20" i="3" a="1"/>
  <c r="P20" i="3" s="1"/>
  <c r="M20" i="3" a="1"/>
  <c r="M20" i="3" s="1"/>
  <c r="F20" i="3"/>
  <c r="FM20" i="3" s="1" a="1"/>
  <c r="FM20" i="3" s="1"/>
  <c r="FO19" i="3" a="1"/>
  <c r="FO19" i="3" s="1"/>
  <c r="FK19" i="3" a="1"/>
  <c r="FK19" i="3" s="1"/>
  <c r="FF19" i="3"/>
  <c r="FE19" i="3"/>
  <c r="FD19" i="3"/>
  <c r="EM19" i="3"/>
  <c r="EE19" i="3" a="1"/>
  <c r="EE19" i="3" s="1"/>
  <c r="EF19" i="3" s="1" a="1"/>
  <c r="EF19" i="3" s="1"/>
  <c r="ED19" i="3" a="1"/>
  <c r="ED19" i="3" s="1"/>
  <c r="DZ19" i="3" a="1"/>
  <c r="DZ19" i="3" s="1"/>
  <c r="DX19" i="3" a="1"/>
  <c r="DX19" i="3" s="1"/>
  <c r="DW19" i="3"/>
  <c r="DV19" i="3" a="1"/>
  <c r="DV19" i="3" s="1"/>
  <c r="DU19" i="3" a="1"/>
  <c r="DU19" i="3" s="1"/>
  <c r="DT19" i="3" a="1"/>
  <c r="DT19" i="3" s="1"/>
  <c r="DS19" i="3" a="1"/>
  <c r="DS19" i="3" s="1"/>
  <c r="DM19" i="3"/>
  <c r="DL19" i="3"/>
  <c r="DK19" i="3"/>
  <c r="DH19" i="3"/>
  <c r="DE19" i="3"/>
  <c r="DB19" i="3"/>
  <c r="CY19" i="3"/>
  <c r="CV19" i="3"/>
  <c r="CS19" i="3"/>
  <c r="CP19" i="3"/>
  <c r="CM19" i="3"/>
  <c r="CJ19" i="3"/>
  <c r="CG19" i="3"/>
  <c r="CD19" i="3"/>
  <c r="BP19" i="3"/>
  <c r="BZ19" i="3" s="1"/>
  <c r="BO19" i="3"/>
  <c r="BN19" i="3"/>
  <c r="BK19" i="3"/>
  <c r="BH19" i="3"/>
  <c r="BE19" i="3"/>
  <c r="BB19" i="3"/>
  <c r="AY19" i="3"/>
  <c r="AV19" i="3"/>
  <c r="AS19" i="3"/>
  <c r="AP19" i="3"/>
  <c r="AM19" i="3"/>
  <c r="AJ19" i="3"/>
  <c r="AG19" i="3"/>
  <c r="AC19" i="3" a="1"/>
  <c r="AC19" i="3" s="1"/>
  <c r="AB19" i="3" a="1"/>
  <c r="AB19" i="3" s="1"/>
  <c r="AA19" i="3" a="1"/>
  <c r="AA19" i="3" s="1"/>
  <c r="Z19" i="3" a="1"/>
  <c r="Z19" i="3" s="1"/>
  <c r="Q19" i="3" a="1"/>
  <c r="Q19" i="3" s="1"/>
  <c r="P19" i="3" a="1"/>
  <c r="P19" i="3" s="1"/>
  <c r="M19" i="3" a="1"/>
  <c r="M19" i="3" s="1"/>
  <c r="F19" i="3"/>
  <c r="FM19" i="3" s="1" a="1"/>
  <c r="FM19" i="3" s="1"/>
  <c r="FO18" i="3" a="1"/>
  <c r="FO18" i="3" s="1"/>
  <c r="FK18" i="3" a="1"/>
  <c r="FK18" i="3" s="1"/>
  <c r="FF18" i="3"/>
  <c r="FE18" i="3"/>
  <c r="FD18" i="3"/>
  <c r="EM18" i="3"/>
  <c r="EE18" i="3" a="1"/>
  <c r="EE18" i="3" s="1"/>
  <c r="EF18" i="3" s="1" a="1"/>
  <c r="EF18" i="3" s="1"/>
  <c r="ED18" i="3" a="1"/>
  <c r="ED18" i="3" s="1"/>
  <c r="DZ18" i="3" a="1"/>
  <c r="DZ18" i="3" s="1"/>
  <c r="DX18" i="3" a="1"/>
  <c r="DX18" i="3" s="1"/>
  <c r="DW18" i="3"/>
  <c r="DV18" i="3" a="1"/>
  <c r="DV18" i="3" s="1"/>
  <c r="DU18" i="3" a="1"/>
  <c r="DU18" i="3" s="1"/>
  <c r="DT18" i="3" a="1"/>
  <c r="DT18" i="3" s="1"/>
  <c r="DS18" i="3" a="1"/>
  <c r="DS18" i="3" s="1"/>
  <c r="DM18" i="3"/>
  <c r="DL18" i="3"/>
  <c r="DK18" i="3"/>
  <c r="DH18" i="3"/>
  <c r="DE18" i="3"/>
  <c r="DB18" i="3"/>
  <c r="CY18" i="3"/>
  <c r="CV18" i="3"/>
  <c r="CS18" i="3"/>
  <c r="CP18" i="3"/>
  <c r="CM18" i="3"/>
  <c r="CJ18" i="3"/>
  <c r="CG18" i="3"/>
  <c r="CD18" i="3"/>
  <c r="BP18" i="3"/>
  <c r="BZ18" i="3" s="1"/>
  <c r="BO18" i="3"/>
  <c r="BY18" i="3" s="1"/>
  <c r="BN18" i="3"/>
  <c r="BK18" i="3"/>
  <c r="BH18" i="3"/>
  <c r="BE18" i="3"/>
  <c r="BB18" i="3"/>
  <c r="AY18" i="3"/>
  <c r="AV18" i="3"/>
  <c r="AS18" i="3"/>
  <c r="AP18" i="3"/>
  <c r="AM18" i="3"/>
  <c r="AJ18" i="3"/>
  <c r="AG18" i="3"/>
  <c r="AC18" i="3" a="1"/>
  <c r="AC18" i="3" s="1"/>
  <c r="AB18" i="3" a="1"/>
  <c r="AB18" i="3" s="1"/>
  <c r="AA18" i="3" a="1"/>
  <c r="AA18" i="3" s="1"/>
  <c r="Z18" i="3" a="1"/>
  <c r="Z18" i="3" s="1"/>
  <c r="Q18" i="3" a="1"/>
  <c r="Q18" i="3" s="1"/>
  <c r="P18" i="3" a="1"/>
  <c r="P18" i="3" s="1"/>
  <c r="M18" i="3" a="1"/>
  <c r="M18" i="3" s="1"/>
  <c r="F18" i="3"/>
  <c r="FM18" i="3" s="1" a="1"/>
  <c r="FM18" i="3" s="1"/>
  <c r="FO17" i="3" a="1"/>
  <c r="FO17" i="3" s="1"/>
  <c r="FK17" i="3" a="1"/>
  <c r="FK17" i="3" s="1"/>
  <c r="FF17" i="3"/>
  <c r="FE17" i="3"/>
  <c r="FD17" i="3"/>
  <c r="EM17" i="3"/>
  <c r="EE17" i="3" a="1"/>
  <c r="EE17" i="3" s="1"/>
  <c r="EF17" i="3" s="1" a="1"/>
  <c r="EF17" i="3" s="1"/>
  <c r="ED17" i="3" a="1"/>
  <c r="ED17" i="3" s="1"/>
  <c r="DZ17" i="3" a="1"/>
  <c r="DZ17" i="3" s="1"/>
  <c r="DX17" i="3" a="1"/>
  <c r="DX17" i="3" s="1"/>
  <c r="DW17" i="3"/>
  <c r="DV17" i="3" a="1"/>
  <c r="DV17" i="3" s="1"/>
  <c r="DU17" i="3" a="1"/>
  <c r="DU17" i="3" s="1"/>
  <c r="DT17" i="3" a="1"/>
  <c r="DT17" i="3" s="1"/>
  <c r="DS17" i="3" a="1"/>
  <c r="DS17" i="3" s="1"/>
  <c r="DM17" i="3"/>
  <c r="DL17" i="3"/>
  <c r="DK17" i="3"/>
  <c r="DH17" i="3"/>
  <c r="DE17" i="3"/>
  <c r="DB17" i="3"/>
  <c r="CY17" i="3"/>
  <c r="CV17" i="3"/>
  <c r="CS17" i="3"/>
  <c r="CP17" i="3"/>
  <c r="CM17" i="3"/>
  <c r="CJ17" i="3"/>
  <c r="CG17" i="3"/>
  <c r="CD17" i="3"/>
  <c r="BP17" i="3"/>
  <c r="BZ17" i="3" s="1"/>
  <c r="BO17" i="3"/>
  <c r="BY17" i="3" s="1"/>
  <c r="BN17" i="3"/>
  <c r="BK17" i="3"/>
  <c r="BH17" i="3"/>
  <c r="BE17" i="3"/>
  <c r="BB17" i="3"/>
  <c r="AY17" i="3"/>
  <c r="AV17" i="3"/>
  <c r="AS17" i="3"/>
  <c r="AP17" i="3"/>
  <c r="AM17" i="3"/>
  <c r="AJ17" i="3"/>
  <c r="AG17" i="3"/>
  <c r="AC17" i="3" a="1"/>
  <c r="AC17" i="3" s="1"/>
  <c r="AB17" i="3" a="1"/>
  <c r="AB17" i="3" s="1"/>
  <c r="AA17" i="3" a="1"/>
  <c r="AA17" i="3" s="1"/>
  <c r="Z17" i="3" a="1"/>
  <c r="Z17" i="3" s="1"/>
  <c r="Q17" i="3" a="1"/>
  <c r="Q17" i="3" s="1"/>
  <c r="P17" i="3" a="1"/>
  <c r="P17" i="3" s="1"/>
  <c r="M17" i="3" a="1"/>
  <c r="M17" i="3" s="1"/>
  <c r="F17" i="3"/>
  <c r="FM17" i="3" s="1" a="1"/>
  <c r="FM17" i="3" s="1"/>
  <c r="FO16" i="3" a="1"/>
  <c r="FO16" i="3" s="1"/>
  <c r="FK16" i="3" a="1"/>
  <c r="FK16" i="3" s="1"/>
  <c r="FF16" i="3"/>
  <c r="FE16" i="3"/>
  <c r="FD16" i="3"/>
  <c r="EM16" i="3"/>
  <c r="EE16" i="3" a="1"/>
  <c r="EE16" i="3" s="1"/>
  <c r="EF16" i="3" s="1" a="1"/>
  <c r="EF16" i="3" s="1"/>
  <c r="ED16" i="3" a="1"/>
  <c r="ED16" i="3" s="1"/>
  <c r="DZ16" i="3" a="1"/>
  <c r="DZ16" i="3" s="1"/>
  <c r="DX16" i="3" a="1"/>
  <c r="DX16" i="3" s="1"/>
  <c r="DW16" i="3"/>
  <c r="DV16" i="3" a="1"/>
  <c r="DV16" i="3" s="1"/>
  <c r="DU16" i="3" a="1"/>
  <c r="DU16" i="3" s="1"/>
  <c r="DT16" i="3" a="1"/>
  <c r="DT16" i="3" s="1"/>
  <c r="DS16" i="3" a="1"/>
  <c r="DS16" i="3" s="1"/>
  <c r="DM16" i="3"/>
  <c r="DL16" i="3"/>
  <c r="DK16" i="3"/>
  <c r="DH16" i="3"/>
  <c r="DE16" i="3"/>
  <c r="DB16" i="3"/>
  <c r="CY16" i="3"/>
  <c r="CV16" i="3"/>
  <c r="CS16" i="3"/>
  <c r="CP16" i="3"/>
  <c r="CM16" i="3"/>
  <c r="CJ16" i="3"/>
  <c r="CG16" i="3"/>
  <c r="CD16" i="3"/>
  <c r="BP16" i="3"/>
  <c r="BZ16" i="3" s="1"/>
  <c r="BO16" i="3"/>
  <c r="BN16" i="3"/>
  <c r="BK16" i="3"/>
  <c r="BH16" i="3"/>
  <c r="BE16" i="3"/>
  <c r="BB16" i="3"/>
  <c r="AY16" i="3"/>
  <c r="AV16" i="3"/>
  <c r="AS16" i="3"/>
  <c r="AP16" i="3"/>
  <c r="AM16" i="3"/>
  <c r="AJ16" i="3"/>
  <c r="AG16" i="3"/>
  <c r="AC16" i="3" a="1"/>
  <c r="AC16" i="3" s="1"/>
  <c r="AB16" i="3" a="1"/>
  <c r="AB16" i="3" s="1"/>
  <c r="AA16" i="3" a="1"/>
  <c r="AA16" i="3" s="1"/>
  <c r="Z16" i="3" a="1"/>
  <c r="Z16" i="3" s="1"/>
  <c r="Q16" i="3" a="1"/>
  <c r="Q16" i="3" s="1"/>
  <c r="P16" i="3" a="1"/>
  <c r="P16" i="3" s="1"/>
  <c r="M16" i="3" a="1"/>
  <c r="M16" i="3" s="1"/>
  <c r="F16" i="3"/>
  <c r="FM16" i="3" s="1" a="1"/>
  <c r="FM16" i="3" s="1"/>
  <c r="FO15" i="3" a="1"/>
  <c r="FO15" i="3" s="1"/>
  <c r="FK15" i="3" a="1"/>
  <c r="FK15" i="3" s="1"/>
  <c r="FF15" i="3"/>
  <c r="FE15" i="3"/>
  <c r="FD15" i="3"/>
  <c r="EM15" i="3"/>
  <c r="EE15" i="3" a="1"/>
  <c r="EE15" i="3" s="1"/>
  <c r="EF15" i="3" s="1" a="1"/>
  <c r="EF15" i="3" s="1"/>
  <c r="ED15" i="3" a="1"/>
  <c r="ED15" i="3" s="1"/>
  <c r="DZ15" i="3" a="1"/>
  <c r="DZ15" i="3" s="1"/>
  <c r="DX15" i="3" a="1"/>
  <c r="DX15" i="3" s="1"/>
  <c r="DW15" i="3"/>
  <c r="DV15" i="3" a="1"/>
  <c r="DV15" i="3" s="1"/>
  <c r="DU15" i="3" a="1"/>
  <c r="DU15" i="3" s="1"/>
  <c r="DT15" i="3" a="1"/>
  <c r="DT15" i="3" s="1"/>
  <c r="DS15" i="3" a="1"/>
  <c r="DS15" i="3" s="1"/>
  <c r="DM15" i="3"/>
  <c r="DL15" i="3"/>
  <c r="DK15" i="3"/>
  <c r="DH15" i="3"/>
  <c r="DE15" i="3"/>
  <c r="DB15" i="3"/>
  <c r="CY15" i="3"/>
  <c r="CV15" i="3"/>
  <c r="CS15" i="3"/>
  <c r="CP15" i="3"/>
  <c r="CM15" i="3"/>
  <c r="CJ15" i="3"/>
  <c r="CG15" i="3"/>
  <c r="CD15" i="3"/>
  <c r="BP15" i="3"/>
  <c r="BZ15" i="3" s="1"/>
  <c r="BO15" i="3"/>
  <c r="BY15" i="3" s="1"/>
  <c r="BN15" i="3"/>
  <c r="BK15" i="3"/>
  <c r="BH15" i="3"/>
  <c r="BE15" i="3"/>
  <c r="BB15" i="3"/>
  <c r="AY15" i="3"/>
  <c r="AV15" i="3"/>
  <c r="AS15" i="3"/>
  <c r="AP15" i="3"/>
  <c r="AM15" i="3"/>
  <c r="AJ15" i="3"/>
  <c r="AG15" i="3"/>
  <c r="AC15" i="3" a="1"/>
  <c r="AC15" i="3" s="1"/>
  <c r="AB15" i="3" a="1"/>
  <c r="AB15" i="3" s="1"/>
  <c r="AA15" i="3" a="1"/>
  <c r="AA15" i="3" s="1"/>
  <c r="Z15" i="3" a="1"/>
  <c r="Z15" i="3" s="1"/>
  <c r="Q15" i="3" a="1"/>
  <c r="Q15" i="3" s="1"/>
  <c r="P15" i="3" a="1"/>
  <c r="P15" i="3" s="1"/>
  <c r="M15" i="3" a="1"/>
  <c r="M15" i="3" s="1"/>
  <c r="F15" i="3"/>
  <c r="FM15" i="3" s="1" a="1"/>
  <c r="FM15" i="3" s="1"/>
  <c r="FO14" i="3" a="1"/>
  <c r="FO14" i="3" s="1"/>
  <c r="FK14" i="3" a="1"/>
  <c r="FK14" i="3" s="1"/>
  <c r="FF14" i="3"/>
  <c r="FE14" i="3"/>
  <c r="FD14" i="3"/>
  <c r="EM14" i="3"/>
  <c r="EE14" i="3" a="1"/>
  <c r="EE14" i="3" s="1"/>
  <c r="EF14" i="3" s="1" a="1"/>
  <c r="EF14" i="3" s="1"/>
  <c r="ED14" i="3" a="1"/>
  <c r="ED14" i="3" s="1"/>
  <c r="DZ14" i="3" a="1"/>
  <c r="DZ14" i="3" s="1"/>
  <c r="DX14" i="3" a="1"/>
  <c r="DX14" i="3" s="1"/>
  <c r="DW14" i="3"/>
  <c r="DV14" i="3" a="1"/>
  <c r="DV14" i="3" s="1"/>
  <c r="DU14" i="3" a="1"/>
  <c r="DU14" i="3" s="1"/>
  <c r="DT14" i="3" a="1"/>
  <c r="DT14" i="3" s="1"/>
  <c r="DS14" i="3" a="1"/>
  <c r="DS14" i="3" s="1"/>
  <c r="DM14" i="3"/>
  <c r="DL14" i="3"/>
  <c r="DK14" i="3"/>
  <c r="DH14" i="3"/>
  <c r="DE14" i="3"/>
  <c r="DB14" i="3"/>
  <c r="CY14" i="3"/>
  <c r="CV14" i="3"/>
  <c r="CS14" i="3"/>
  <c r="CP14" i="3"/>
  <c r="CM14" i="3"/>
  <c r="CJ14" i="3"/>
  <c r="CG14" i="3"/>
  <c r="CD14" i="3"/>
  <c r="BP14" i="3"/>
  <c r="BZ14" i="3" s="1"/>
  <c r="BO14" i="3"/>
  <c r="BY14" i="3" s="1"/>
  <c r="BN14" i="3"/>
  <c r="BK14" i="3"/>
  <c r="BH14" i="3"/>
  <c r="BE14" i="3"/>
  <c r="BB14" i="3"/>
  <c r="AY14" i="3"/>
  <c r="AV14" i="3"/>
  <c r="AS14" i="3"/>
  <c r="AP14" i="3"/>
  <c r="AM14" i="3"/>
  <c r="AJ14" i="3"/>
  <c r="AG14" i="3"/>
  <c r="AC14" i="3" a="1"/>
  <c r="AC14" i="3" s="1"/>
  <c r="AB14" i="3" a="1"/>
  <c r="AB14" i="3" s="1"/>
  <c r="AA14" i="3" a="1"/>
  <c r="AA14" i="3" s="1"/>
  <c r="Z14" i="3" a="1"/>
  <c r="Z14" i="3" s="1"/>
  <c r="Q14" i="3" a="1"/>
  <c r="Q14" i="3" s="1"/>
  <c r="P14" i="3" a="1"/>
  <c r="P14" i="3" s="1"/>
  <c r="M14" i="3" a="1"/>
  <c r="M14" i="3" s="1"/>
  <c r="F14" i="3"/>
  <c r="EB14" i="3" s="1"/>
  <c r="FO13" i="3" a="1"/>
  <c r="FO13" i="3" s="1"/>
  <c r="FK13" i="3" a="1"/>
  <c r="FK13" i="3" s="1"/>
  <c r="FF13" i="3"/>
  <c r="FE13" i="3"/>
  <c r="FD13" i="3"/>
  <c r="EM13" i="3"/>
  <c r="EE13" i="3" a="1"/>
  <c r="EE13" i="3" s="1"/>
  <c r="EF13" i="3" s="1" a="1"/>
  <c r="EF13" i="3" s="1"/>
  <c r="ED13" i="3" a="1"/>
  <c r="ED13" i="3" s="1"/>
  <c r="DZ13" i="3" a="1"/>
  <c r="DZ13" i="3" s="1"/>
  <c r="DX13" i="3" a="1"/>
  <c r="DX13" i="3" s="1"/>
  <c r="DW13" i="3"/>
  <c r="DV13" i="3" a="1"/>
  <c r="DV13" i="3" s="1"/>
  <c r="DU13" i="3" a="1"/>
  <c r="DU13" i="3" s="1"/>
  <c r="DT13" i="3" a="1"/>
  <c r="DT13" i="3" s="1"/>
  <c r="DS13" i="3" a="1"/>
  <c r="DS13" i="3" s="1"/>
  <c r="DM13" i="3"/>
  <c r="DL13" i="3"/>
  <c r="DK13" i="3"/>
  <c r="DH13" i="3"/>
  <c r="DE13" i="3"/>
  <c r="DB13" i="3"/>
  <c r="CY13" i="3"/>
  <c r="CV13" i="3"/>
  <c r="CS13" i="3"/>
  <c r="CP13" i="3"/>
  <c r="CM13" i="3"/>
  <c r="CJ13" i="3"/>
  <c r="CG13" i="3"/>
  <c r="CD13" i="3"/>
  <c r="BP13" i="3"/>
  <c r="BZ13" i="3" s="1"/>
  <c r="BO13" i="3"/>
  <c r="BY13" i="3" s="1"/>
  <c r="BN13" i="3"/>
  <c r="BK13" i="3"/>
  <c r="BH13" i="3"/>
  <c r="BE13" i="3"/>
  <c r="BB13" i="3"/>
  <c r="AY13" i="3"/>
  <c r="AV13" i="3"/>
  <c r="AS13" i="3"/>
  <c r="AP13" i="3"/>
  <c r="AM13" i="3"/>
  <c r="AJ13" i="3"/>
  <c r="AG13" i="3"/>
  <c r="AC13" i="3" a="1"/>
  <c r="AC13" i="3" s="1"/>
  <c r="AB13" i="3" a="1"/>
  <c r="AB13" i="3" s="1"/>
  <c r="AA13" i="3" a="1"/>
  <c r="AA13" i="3" s="1"/>
  <c r="Z13" i="3" a="1"/>
  <c r="Z13" i="3" s="1"/>
  <c r="Q13" i="3" a="1"/>
  <c r="Q13" i="3" s="1"/>
  <c r="P13" i="3" a="1"/>
  <c r="P13" i="3" s="1"/>
  <c r="M13" i="3" a="1"/>
  <c r="M13" i="3" s="1"/>
  <c r="F13" i="3"/>
  <c r="FM13" i="3" s="1" a="1"/>
  <c r="FM13" i="3" s="1"/>
  <c r="FO12" i="3" a="1"/>
  <c r="FO12" i="3" s="1"/>
  <c r="FK12" i="3" a="1"/>
  <c r="FK12" i="3" s="1"/>
  <c r="FF12" i="3"/>
  <c r="FE12" i="3"/>
  <c r="FD12" i="3"/>
  <c r="EM12" i="3"/>
  <c r="EE12" i="3" a="1"/>
  <c r="EE12" i="3" s="1"/>
  <c r="EF12" i="3" s="1" a="1"/>
  <c r="EF12" i="3" s="1"/>
  <c r="ED12" i="3" a="1"/>
  <c r="ED12" i="3" s="1"/>
  <c r="DZ12" i="3" a="1"/>
  <c r="DZ12" i="3" s="1"/>
  <c r="DX12" i="3" a="1"/>
  <c r="DX12" i="3" s="1"/>
  <c r="DW12" i="3"/>
  <c r="DV12" i="3" a="1"/>
  <c r="DV12" i="3" s="1"/>
  <c r="DU12" i="3" a="1"/>
  <c r="DU12" i="3" s="1"/>
  <c r="DT12" i="3" a="1"/>
  <c r="DT12" i="3" s="1"/>
  <c r="DS12" i="3" a="1"/>
  <c r="DS12" i="3" s="1"/>
  <c r="DM12" i="3"/>
  <c r="DL12" i="3"/>
  <c r="DK12" i="3"/>
  <c r="DH12" i="3"/>
  <c r="DE12" i="3"/>
  <c r="DB12" i="3"/>
  <c r="CY12" i="3"/>
  <c r="CV12" i="3"/>
  <c r="CS12" i="3"/>
  <c r="CP12" i="3"/>
  <c r="CM12" i="3"/>
  <c r="CJ12" i="3"/>
  <c r="CG12" i="3"/>
  <c r="CD12" i="3"/>
  <c r="BP12" i="3"/>
  <c r="BZ12" i="3" s="1"/>
  <c r="BO12" i="3"/>
  <c r="BN12" i="3"/>
  <c r="BK12" i="3"/>
  <c r="BH12" i="3"/>
  <c r="BE12" i="3"/>
  <c r="BB12" i="3"/>
  <c r="AY12" i="3"/>
  <c r="AV12" i="3"/>
  <c r="AS12" i="3"/>
  <c r="AP12" i="3"/>
  <c r="AM12" i="3"/>
  <c r="AJ12" i="3"/>
  <c r="AG12" i="3"/>
  <c r="AC12" i="3" a="1"/>
  <c r="AC12" i="3" s="1"/>
  <c r="AB12" i="3" a="1"/>
  <c r="AB12" i="3" s="1"/>
  <c r="AA12" i="3" a="1"/>
  <c r="AA12" i="3" s="1"/>
  <c r="Z12" i="3" a="1"/>
  <c r="Z12" i="3" s="1"/>
  <c r="Q12" i="3" a="1"/>
  <c r="Q12" i="3" s="1"/>
  <c r="P12" i="3" a="1"/>
  <c r="P12" i="3" s="1"/>
  <c r="M12" i="3" a="1"/>
  <c r="M12" i="3" s="1"/>
  <c r="F12" i="3"/>
  <c r="FM12" i="3" s="1" a="1"/>
  <c r="FM12" i="3" s="1"/>
  <c r="FO11" i="3" a="1"/>
  <c r="FO11" i="3" s="1"/>
  <c r="FK11" i="3" a="1"/>
  <c r="FK11" i="3" s="1"/>
  <c r="FF11" i="3"/>
  <c r="FE11" i="3"/>
  <c r="FD11" i="3"/>
  <c r="EM11" i="3"/>
  <c r="EE11" i="3" a="1"/>
  <c r="EE11" i="3" s="1"/>
  <c r="EF11" i="3" s="1" a="1"/>
  <c r="EF11" i="3" s="1"/>
  <c r="ED11" i="3" a="1"/>
  <c r="ED11" i="3" s="1"/>
  <c r="DZ11" i="3" a="1"/>
  <c r="DZ11" i="3" s="1"/>
  <c r="DX11" i="3" a="1"/>
  <c r="DX11" i="3" s="1"/>
  <c r="DW11" i="3"/>
  <c r="DV11" i="3" a="1"/>
  <c r="DV11" i="3" s="1"/>
  <c r="DU11" i="3" a="1"/>
  <c r="DU11" i="3" s="1"/>
  <c r="DT11" i="3" a="1"/>
  <c r="DT11" i="3" s="1"/>
  <c r="DS11" i="3" a="1"/>
  <c r="DS11" i="3" s="1"/>
  <c r="DM11" i="3"/>
  <c r="DL11" i="3"/>
  <c r="DK11" i="3"/>
  <c r="DH11" i="3"/>
  <c r="DE11" i="3"/>
  <c r="DB11" i="3"/>
  <c r="CY11" i="3"/>
  <c r="CV11" i="3"/>
  <c r="CS11" i="3"/>
  <c r="CP11" i="3"/>
  <c r="CM11" i="3"/>
  <c r="CJ11" i="3"/>
  <c r="CG11" i="3"/>
  <c r="CD11" i="3"/>
  <c r="BP11" i="3"/>
  <c r="BZ11" i="3" s="1"/>
  <c r="BO11" i="3"/>
  <c r="BY11" i="3" s="1"/>
  <c r="BN11" i="3"/>
  <c r="BK11" i="3"/>
  <c r="BH11" i="3"/>
  <c r="BE11" i="3"/>
  <c r="BB11" i="3"/>
  <c r="AY11" i="3"/>
  <c r="AV11" i="3"/>
  <c r="AS11" i="3"/>
  <c r="AP11" i="3"/>
  <c r="AM11" i="3"/>
  <c r="AJ11" i="3"/>
  <c r="AG11" i="3"/>
  <c r="AC11" i="3" a="1"/>
  <c r="AC11" i="3" s="1"/>
  <c r="AB11" i="3" a="1"/>
  <c r="AB11" i="3" s="1"/>
  <c r="AA11" i="3" a="1"/>
  <c r="AA11" i="3" s="1"/>
  <c r="Z11" i="3" a="1"/>
  <c r="Z11" i="3" s="1"/>
  <c r="Q11" i="3" a="1"/>
  <c r="Q11" i="3" s="1"/>
  <c r="P11" i="3" a="1"/>
  <c r="P11" i="3" s="1"/>
  <c r="M11" i="3" a="1"/>
  <c r="M11" i="3" s="1"/>
  <c r="F11" i="3"/>
  <c r="FM11" i="3" s="1" a="1"/>
  <c r="FM11" i="3" s="1"/>
  <c r="FO10" i="3" a="1"/>
  <c r="FO10" i="3" s="1"/>
  <c r="FK10" i="3" a="1"/>
  <c r="FK10" i="3" s="1"/>
  <c r="FF10" i="3"/>
  <c r="FE10" i="3"/>
  <c r="FD10" i="3"/>
  <c r="EM10" i="3"/>
  <c r="EE10" i="3" a="1"/>
  <c r="EE10" i="3" s="1"/>
  <c r="EF10" i="3" s="1" a="1"/>
  <c r="EF10" i="3" s="1"/>
  <c r="ED10" i="3" a="1"/>
  <c r="ED10" i="3" s="1"/>
  <c r="DZ10" i="3" a="1"/>
  <c r="DZ10" i="3" s="1"/>
  <c r="DX10" i="3" a="1"/>
  <c r="DX10" i="3" s="1"/>
  <c r="DW10" i="3"/>
  <c r="DV10" i="3" a="1"/>
  <c r="DV10" i="3" s="1"/>
  <c r="DU10" i="3" a="1"/>
  <c r="DU10" i="3" s="1"/>
  <c r="DT10" i="3" a="1"/>
  <c r="DT10" i="3" s="1"/>
  <c r="DS10" i="3" a="1"/>
  <c r="DS10" i="3" s="1"/>
  <c r="DM10" i="3"/>
  <c r="DL10" i="3"/>
  <c r="DK10" i="3"/>
  <c r="DH10" i="3"/>
  <c r="DE10" i="3"/>
  <c r="DB10" i="3"/>
  <c r="CY10" i="3"/>
  <c r="CV10" i="3"/>
  <c r="CS10" i="3"/>
  <c r="CP10" i="3"/>
  <c r="CM10" i="3"/>
  <c r="CJ10" i="3"/>
  <c r="CG10" i="3"/>
  <c r="CD10" i="3"/>
  <c r="BP10" i="3"/>
  <c r="BZ10" i="3" s="1"/>
  <c r="BO10" i="3"/>
  <c r="BY10" i="3" s="1"/>
  <c r="BN10" i="3"/>
  <c r="BK10" i="3"/>
  <c r="BH10" i="3"/>
  <c r="BE10" i="3"/>
  <c r="BB10" i="3"/>
  <c r="AY10" i="3"/>
  <c r="AV10" i="3"/>
  <c r="AS10" i="3"/>
  <c r="AP10" i="3"/>
  <c r="AM10" i="3"/>
  <c r="AJ10" i="3"/>
  <c r="AG10" i="3"/>
  <c r="AC10" i="3" a="1"/>
  <c r="AC10" i="3" s="1"/>
  <c r="AB10" i="3" a="1"/>
  <c r="AB10" i="3" s="1"/>
  <c r="AA10" i="3" a="1"/>
  <c r="AA10" i="3" s="1"/>
  <c r="Z10" i="3" a="1"/>
  <c r="Z10" i="3" s="1"/>
  <c r="Q10" i="3" a="1"/>
  <c r="Q10" i="3" s="1"/>
  <c r="P10" i="3" a="1"/>
  <c r="P10" i="3" s="1"/>
  <c r="M10" i="3" a="1"/>
  <c r="M10" i="3" s="1"/>
  <c r="F10" i="3"/>
  <c r="FM10" i="3" s="1" a="1"/>
  <c r="FM10" i="3" s="1"/>
  <c r="DN23" i="3" l="1"/>
  <c r="DN20" i="3"/>
  <c r="DN15" i="3"/>
  <c r="BQ23" i="3"/>
  <c r="FT23" i="3"/>
  <c r="DN21" i="3"/>
  <c r="FN21" i="3" a="1"/>
  <c r="FN21" i="3" s="1"/>
  <c r="DN22" i="3"/>
  <c r="FN22" i="3" a="1"/>
  <c r="FN22" i="3" s="1"/>
  <c r="FN23" i="3" a="1"/>
  <c r="FN23" i="3" s="1"/>
  <c r="BY23" i="3"/>
  <c r="CA23" i="3" s="1"/>
  <c r="CA22" i="3"/>
  <c r="EA23" i="3"/>
  <c r="N23" i="3" s="1"/>
  <c r="DY23" i="3" s="1" a="1"/>
  <c r="DY23" i="3" s="1"/>
  <c r="FL23" i="3" a="1"/>
  <c r="FL23" i="3" s="1"/>
  <c r="EB23" i="3"/>
  <c r="FT22" i="3"/>
  <c r="BQ22" i="3"/>
  <c r="CA21" i="3"/>
  <c r="FL22" i="3" a="1"/>
  <c r="FL22" i="3" s="1"/>
  <c r="FT21" i="3"/>
  <c r="EB22" i="3"/>
  <c r="EA22" i="3"/>
  <c r="N22" i="3" s="1"/>
  <c r="DY22" i="3" s="1" a="1"/>
  <c r="DY22" i="3" s="1"/>
  <c r="DN19" i="3"/>
  <c r="FN20" i="3" a="1"/>
  <c r="FN20" i="3" s="1"/>
  <c r="BQ21" i="3"/>
  <c r="DN18" i="3"/>
  <c r="BQ20" i="3"/>
  <c r="FN18" i="3" a="1"/>
  <c r="FN18" i="3" s="1"/>
  <c r="EA21" i="3"/>
  <c r="N21" i="3" s="1"/>
  <c r="DY21" i="3" s="1" a="1"/>
  <c r="DY21" i="3" s="1"/>
  <c r="FL21" i="3" a="1"/>
  <c r="FL21" i="3" s="1"/>
  <c r="FT20" i="3"/>
  <c r="EB21" i="3"/>
  <c r="CA15" i="3"/>
  <c r="FN19" i="3" a="1"/>
  <c r="FN19" i="3" s="1"/>
  <c r="BY20" i="3"/>
  <c r="CA20" i="3" s="1"/>
  <c r="FN14" i="3" a="1"/>
  <c r="FN14" i="3" s="1"/>
  <c r="BQ19" i="3"/>
  <c r="DN13" i="3"/>
  <c r="DN16" i="3"/>
  <c r="EA20" i="3"/>
  <c r="N20" i="3" s="1"/>
  <c r="DY20" i="3" s="1" a="1"/>
  <c r="DY20" i="3" s="1"/>
  <c r="FL20" i="3" a="1"/>
  <c r="FL20" i="3" s="1"/>
  <c r="FT19" i="3"/>
  <c r="EB20" i="3"/>
  <c r="BY19" i="3"/>
  <c r="CA19" i="3" s="1"/>
  <c r="CA18" i="3"/>
  <c r="EA18" i="3"/>
  <c r="N18" i="3" s="1"/>
  <c r="DY18" i="3" s="1" a="1"/>
  <c r="DY18" i="3" s="1"/>
  <c r="EA19" i="3"/>
  <c r="N19" i="3" s="1"/>
  <c r="DY19" i="3" s="1" a="1"/>
  <c r="DY19" i="3" s="1"/>
  <c r="FL19" i="3" a="1"/>
  <c r="FL19" i="3" s="1"/>
  <c r="FT17" i="3"/>
  <c r="FT18" i="3"/>
  <c r="EB19" i="3"/>
  <c r="FL18" i="3" a="1"/>
  <c r="FL18" i="3" s="1"/>
  <c r="FN17" i="3" a="1"/>
  <c r="FN17" i="3" s="1"/>
  <c r="CA17" i="3"/>
  <c r="DN17" i="3"/>
  <c r="BQ18" i="3"/>
  <c r="EA17" i="3"/>
  <c r="N17" i="3" s="1"/>
  <c r="DY17" i="3" s="1" a="1"/>
  <c r="DY17" i="3" s="1"/>
  <c r="EB17" i="3"/>
  <c r="FP17" i="3" s="1" a="1"/>
  <c r="FP17" i="3" s="1"/>
  <c r="FN16" i="3" a="1"/>
  <c r="FN16" i="3" s="1"/>
  <c r="EB18" i="3"/>
  <c r="FL17" i="3" a="1"/>
  <c r="FL17" i="3" s="1"/>
  <c r="BQ17" i="3"/>
  <c r="BQ16" i="3"/>
  <c r="FT16" i="3"/>
  <c r="BY16" i="3"/>
  <c r="CA16" i="3" s="1"/>
  <c r="FT15" i="3"/>
  <c r="EA16" i="3"/>
  <c r="N16" i="3" s="1"/>
  <c r="DY16" i="3" s="1" a="1"/>
  <c r="DY16" i="3" s="1"/>
  <c r="FL16" i="3" a="1"/>
  <c r="FL16" i="3" s="1"/>
  <c r="FT14" i="3"/>
  <c r="FN13" i="3" a="1"/>
  <c r="FN13" i="3" s="1"/>
  <c r="EA14" i="3"/>
  <c r="N14" i="3" s="1"/>
  <c r="DY14" i="3" s="1" a="1"/>
  <c r="DY14" i="3" s="1"/>
  <c r="EB16" i="3"/>
  <c r="DN12" i="3"/>
  <c r="FL14" i="3" a="1"/>
  <c r="FL14" i="3" s="1"/>
  <c r="FN15" i="3" a="1"/>
  <c r="FN15" i="3" s="1"/>
  <c r="BQ15" i="3"/>
  <c r="EA15" i="3"/>
  <c r="N15" i="3" s="1"/>
  <c r="DY15" i="3" s="1" a="1"/>
  <c r="DY15" i="3" s="1"/>
  <c r="FL15" i="3" a="1"/>
  <c r="FL15" i="3" s="1"/>
  <c r="BQ12" i="3"/>
  <c r="FM14" i="3" a="1"/>
  <c r="FM14" i="3" s="1"/>
  <c r="EB15" i="3"/>
  <c r="DN14" i="3"/>
  <c r="FP14" i="3" a="1"/>
  <c r="FP14" i="3" s="1"/>
  <c r="O14" i="3" a="1"/>
  <c r="O14" i="3" s="1"/>
  <c r="CA14" i="3"/>
  <c r="BQ14" i="3"/>
  <c r="FT11" i="3"/>
  <c r="DN11" i="3"/>
  <c r="FT13" i="3"/>
  <c r="CA13" i="3"/>
  <c r="FT12" i="3"/>
  <c r="EA13" i="3"/>
  <c r="N13" i="3" s="1"/>
  <c r="DY13" i="3" s="1" a="1"/>
  <c r="DY13" i="3" s="1"/>
  <c r="FL13" i="3" a="1"/>
  <c r="FL13" i="3" s="1"/>
  <c r="BQ13" i="3"/>
  <c r="CA11" i="3"/>
  <c r="EB11" i="3"/>
  <c r="FP11" i="3" s="1" a="1"/>
  <c r="FP11" i="3" s="1"/>
  <c r="EB13" i="3"/>
  <c r="FN12" i="3" a="1"/>
  <c r="FN12" i="3" s="1"/>
  <c r="EB10" i="3"/>
  <c r="FP10" i="3" s="1" a="1"/>
  <c r="FP10" i="3" s="1"/>
  <c r="BY12" i="3"/>
  <c r="CA12" i="3" s="1"/>
  <c r="EA12" i="3"/>
  <c r="N12" i="3" s="1"/>
  <c r="DY12" i="3" s="1" a="1"/>
  <c r="DY12" i="3" s="1"/>
  <c r="FL12" i="3" a="1"/>
  <c r="FL12" i="3" s="1"/>
  <c r="EB12" i="3"/>
  <c r="DN10" i="3"/>
  <c r="FN11" i="3" a="1"/>
  <c r="FN11" i="3" s="1"/>
  <c r="BQ11" i="3"/>
  <c r="FT10" i="3"/>
  <c r="EA10" i="3"/>
  <c r="N10" i="3" s="1"/>
  <c r="DY10" i="3" s="1" a="1"/>
  <c r="DY10" i="3" s="1"/>
  <c r="EA11" i="3"/>
  <c r="N11" i="3" s="1"/>
  <c r="DY11" i="3" s="1" a="1"/>
  <c r="DY11" i="3" s="1"/>
  <c r="FL11" i="3" a="1"/>
  <c r="FL11" i="3" s="1"/>
  <c r="CA10" i="3"/>
  <c r="FN10" i="3" a="1"/>
  <c r="FN10" i="3" s="1"/>
  <c r="BQ10" i="3"/>
  <c r="FL10" i="3" a="1"/>
  <c r="FL10" i="3" s="1"/>
  <c r="DP23" i="3" l="1"/>
  <c r="DP20" i="3"/>
  <c r="DP15" i="3"/>
  <c r="DP22" i="3"/>
  <c r="DP21" i="3"/>
  <c r="DP13" i="3"/>
  <c r="DP18" i="3"/>
  <c r="FP23" i="3" a="1"/>
  <c r="FP23" i="3" s="1"/>
  <c r="O23" i="3" a="1"/>
  <c r="O23" i="3" s="1"/>
  <c r="DP19" i="3"/>
  <c r="FP22" i="3" a="1"/>
  <c r="FP22" i="3" s="1"/>
  <c r="O22" i="3" a="1"/>
  <c r="O22" i="3" s="1"/>
  <c r="DP16" i="3"/>
  <c r="FP21" i="3" a="1"/>
  <c r="FP21" i="3" s="1"/>
  <c r="O21" i="3" a="1"/>
  <c r="O21" i="3" s="1"/>
  <c r="FP20" i="3" a="1"/>
  <c r="FP20" i="3" s="1"/>
  <c r="O20" i="3" a="1"/>
  <c r="O20" i="3" s="1"/>
  <c r="O19" i="3" a="1"/>
  <c r="O19" i="3" s="1"/>
  <c r="FP19" i="3" a="1"/>
  <c r="FP19" i="3" s="1"/>
  <c r="O17" i="3" a="1"/>
  <c r="O17" i="3" s="1"/>
  <c r="DP17" i="3"/>
  <c r="FP18" i="3" a="1"/>
  <c r="FP18" i="3" s="1"/>
  <c r="O18" i="3" a="1"/>
  <c r="O18" i="3" s="1"/>
  <c r="DP12" i="3"/>
  <c r="DP14" i="3"/>
  <c r="O16" i="3" a="1"/>
  <c r="O16" i="3" s="1"/>
  <c r="FP16" i="3" a="1"/>
  <c r="FP16" i="3" s="1"/>
  <c r="FP15" i="3" a="1"/>
  <c r="FP15" i="3" s="1"/>
  <c r="O15" i="3" a="1"/>
  <c r="O15" i="3" s="1"/>
  <c r="DP11" i="3"/>
  <c r="O11" i="3" a="1"/>
  <c r="O11" i="3" s="1"/>
  <c r="O13" i="3" a="1"/>
  <c r="O13" i="3" s="1"/>
  <c r="FP13" i="3" a="1"/>
  <c r="FP13" i="3" s="1"/>
  <c r="DP10" i="3"/>
  <c r="FP12" i="3" a="1"/>
  <c r="FP12" i="3" s="1"/>
  <c r="O12" i="3" a="1"/>
  <c r="O12" i="3" s="1"/>
  <c r="O10" i="3" a="1"/>
  <c r="O10" i="3" s="1"/>
  <c r="FO9" i="3" l="1" a="1"/>
  <c r="FO9" i="3" s="1"/>
  <c r="FK9" i="3" a="1"/>
  <c r="FK9" i="3" s="1"/>
  <c r="FF9" i="3"/>
  <c r="FE9" i="3"/>
  <c r="FD9" i="3"/>
  <c r="EM9" i="3"/>
  <c r="EE9" i="3" a="1"/>
  <c r="EE9" i="3" s="1"/>
  <c r="EF9" i="3" s="1" a="1"/>
  <c r="EF9" i="3" s="1"/>
  <c r="ED9" i="3" a="1"/>
  <c r="ED9" i="3" s="1"/>
  <c r="DZ9" i="3" a="1"/>
  <c r="DZ9" i="3" s="1"/>
  <c r="DX9" i="3" a="1"/>
  <c r="DX9" i="3" s="1"/>
  <c r="DW9" i="3"/>
  <c r="DV9" i="3" a="1"/>
  <c r="DV9" i="3" s="1"/>
  <c r="DU9" i="3" a="1"/>
  <c r="DU9" i="3" s="1"/>
  <c r="DT9" i="3" a="1"/>
  <c r="DT9" i="3" s="1"/>
  <c r="DS9" i="3" a="1"/>
  <c r="DS9" i="3" s="1"/>
  <c r="DM9" i="3"/>
  <c r="DL9" i="3"/>
  <c r="DK9" i="3"/>
  <c r="DH9" i="3"/>
  <c r="DE9" i="3"/>
  <c r="DB9" i="3"/>
  <c r="CY9" i="3"/>
  <c r="CV9" i="3"/>
  <c r="CS9" i="3"/>
  <c r="CP9" i="3"/>
  <c r="CM9" i="3"/>
  <c r="CJ9" i="3"/>
  <c r="CG9" i="3"/>
  <c r="CD9" i="3"/>
  <c r="BP9" i="3"/>
  <c r="BZ9" i="3" s="1"/>
  <c r="BO9" i="3"/>
  <c r="BY9" i="3" s="1"/>
  <c r="BN9" i="3"/>
  <c r="BK9" i="3"/>
  <c r="BH9" i="3"/>
  <c r="BE9" i="3"/>
  <c r="BB9" i="3"/>
  <c r="AY9" i="3"/>
  <c r="AV9" i="3"/>
  <c r="AS9" i="3"/>
  <c r="AP9" i="3"/>
  <c r="AM9" i="3"/>
  <c r="AJ9" i="3"/>
  <c r="AG9" i="3"/>
  <c r="AC9" i="3" a="1"/>
  <c r="AC9" i="3" s="1"/>
  <c r="AB9" i="3" a="1"/>
  <c r="AB9" i="3" s="1"/>
  <c r="AA9" i="3" a="1"/>
  <c r="AA9" i="3" s="1"/>
  <c r="Z9" i="3" a="1"/>
  <c r="Z9" i="3" s="1"/>
  <c r="Q9" i="3" a="1"/>
  <c r="Q9" i="3" s="1"/>
  <c r="P9" i="3" a="1"/>
  <c r="P9" i="3" s="1"/>
  <c r="M9" i="3" a="1"/>
  <c r="M9" i="3" s="1"/>
  <c r="F9" i="3"/>
  <c r="FM9" i="3" s="1" a="1"/>
  <c r="FM9" i="3" s="1"/>
  <c r="FO8" i="3" a="1"/>
  <c r="FO8" i="3" s="1"/>
  <c r="FK8" i="3" a="1"/>
  <c r="FK8" i="3" s="1"/>
  <c r="FF8" i="3"/>
  <c r="FE8" i="3"/>
  <c r="FD8" i="3"/>
  <c r="EM8" i="3"/>
  <c r="EE8" i="3" a="1"/>
  <c r="EE8" i="3" s="1"/>
  <c r="EF8" i="3" s="1" a="1"/>
  <c r="EF8" i="3" s="1"/>
  <c r="ED8" i="3" a="1"/>
  <c r="ED8" i="3" s="1"/>
  <c r="DZ8" i="3" a="1"/>
  <c r="DZ8" i="3" s="1"/>
  <c r="DX8" i="3" a="1"/>
  <c r="DX8" i="3" s="1"/>
  <c r="DW8" i="3"/>
  <c r="DV8" i="3" a="1"/>
  <c r="DV8" i="3" s="1"/>
  <c r="DU8" i="3" a="1"/>
  <c r="DU8" i="3" s="1"/>
  <c r="DT8" i="3" a="1"/>
  <c r="DT8" i="3" s="1"/>
  <c r="DS8" i="3" a="1"/>
  <c r="DS8" i="3" s="1"/>
  <c r="DM8" i="3"/>
  <c r="DL8" i="3"/>
  <c r="DK8" i="3"/>
  <c r="DH8" i="3"/>
  <c r="DE8" i="3"/>
  <c r="DB8" i="3"/>
  <c r="CY8" i="3"/>
  <c r="CV8" i="3"/>
  <c r="CS8" i="3"/>
  <c r="CP8" i="3"/>
  <c r="CM8" i="3"/>
  <c r="CJ8" i="3"/>
  <c r="CG8" i="3"/>
  <c r="CD8" i="3"/>
  <c r="BP8" i="3"/>
  <c r="BZ8" i="3" s="1"/>
  <c r="BO8" i="3"/>
  <c r="BN8" i="3"/>
  <c r="BK8" i="3"/>
  <c r="BH8" i="3"/>
  <c r="BE8" i="3"/>
  <c r="BB8" i="3"/>
  <c r="AY8" i="3"/>
  <c r="AV8" i="3"/>
  <c r="AS8" i="3"/>
  <c r="AP8" i="3"/>
  <c r="AM8" i="3"/>
  <c r="AJ8" i="3"/>
  <c r="AG8" i="3"/>
  <c r="AC8" i="3" a="1"/>
  <c r="AC8" i="3" s="1"/>
  <c r="AB8" i="3" a="1"/>
  <c r="AB8" i="3" s="1"/>
  <c r="AA8" i="3" a="1"/>
  <c r="AA8" i="3" s="1"/>
  <c r="Z8" i="3" a="1"/>
  <c r="Z8" i="3" s="1"/>
  <c r="Q8" i="3" a="1"/>
  <c r="Q8" i="3" s="1"/>
  <c r="P8" i="3" a="1"/>
  <c r="P8" i="3" s="1"/>
  <c r="M8" i="3" a="1"/>
  <c r="M8" i="3" s="1"/>
  <c r="F8" i="3"/>
  <c r="FM8" i="3" s="1" a="1"/>
  <c r="FM8" i="3" s="1"/>
  <c r="DN9" i="3" l="1"/>
  <c r="DN8" i="3"/>
  <c r="CA9" i="3"/>
  <c r="EA9" i="3"/>
  <c r="N9" i="3" s="1"/>
  <c r="DY9" i="3" s="1" a="1"/>
  <c r="DY9" i="3" s="1"/>
  <c r="FN9" i="3" a="1"/>
  <c r="FN9" i="3" s="1"/>
  <c r="FN8" i="3" a="1"/>
  <c r="FN8" i="3" s="1"/>
  <c r="FT8" i="3"/>
  <c r="FT9" i="3"/>
  <c r="BQ8" i="3"/>
  <c r="FL9" i="3" a="1"/>
  <c r="FL9" i="3" s="1"/>
  <c r="BQ9" i="3"/>
  <c r="EB9" i="3"/>
  <c r="BY8" i="3"/>
  <c r="EA8" i="3"/>
  <c r="N8" i="3" s="1"/>
  <c r="DY8" i="3" s="1" a="1"/>
  <c r="DY8" i="3" s="1"/>
  <c r="FL8" i="3" a="1"/>
  <c r="FL8" i="3" s="1"/>
  <c r="EB8" i="3"/>
  <c r="CA8" i="3" l="1"/>
  <c r="DP8" i="3" s="1"/>
  <c r="DP9" i="3"/>
  <c r="FP9" i="3" a="1"/>
  <c r="FP9" i="3" s="1"/>
  <c r="O9" i="3" a="1"/>
  <c r="O9" i="3" s="1"/>
  <c r="FP8" i="3" a="1"/>
  <c r="FP8" i="3" s="1"/>
  <c r="O8" i="3" a="1"/>
  <c r="O8" i="3" s="1"/>
  <c r="FF59" i="3" l="1"/>
  <c r="H171" i="15" l="1"/>
  <c r="H170" i="15"/>
  <c r="H169" i="15"/>
  <c r="H168" i="15"/>
  <c r="H167" i="15"/>
  <c r="H166" i="15"/>
  <c r="H165" i="15"/>
  <c r="H164" i="15"/>
  <c r="H163" i="15"/>
  <c r="H162" i="15"/>
  <c r="H161" i="15"/>
  <c r="H160" i="15"/>
  <c r="H159" i="15"/>
  <c r="H158" i="15"/>
  <c r="H157" i="15"/>
  <c r="H156" i="15"/>
  <c r="H155" i="15"/>
  <c r="H154" i="15"/>
  <c r="H153" i="15"/>
  <c r="H152" i="15"/>
  <c r="H151" i="15"/>
  <c r="H150" i="15"/>
  <c r="H149" i="15"/>
  <c r="H148" i="15"/>
  <c r="H147" i="15"/>
  <c r="H146" i="15"/>
  <c r="H145" i="15"/>
  <c r="H144" i="15"/>
  <c r="H143" i="15"/>
  <c r="H142" i="15"/>
  <c r="H141" i="15"/>
  <c r="H140" i="15"/>
  <c r="H139" i="15"/>
  <c r="H138" i="15"/>
  <c r="H137" i="15"/>
  <c r="H136" i="15"/>
  <c r="H135" i="15"/>
  <c r="H134" i="15"/>
  <c r="H133" i="15"/>
  <c r="H132" i="15"/>
  <c r="H131" i="15"/>
  <c r="H130" i="15"/>
  <c r="H129" i="15"/>
  <c r="H128" i="15"/>
  <c r="H127" i="15"/>
  <c r="H126" i="15"/>
  <c r="H125" i="15"/>
  <c r="H124" i="15"/>
  <c r="H123" i="15"/>
  <c r="H122" i="15"/>
  <c r="H121" i="15"/>
  <c r="H120" i="15"/>
  <c r="H119" i="15"/>
  <c r="H118" i="15"/>
  <c r="H117" i="15"/>
  <c r="H116" i="15"/>
  <c r="H115" i="15"/>
  <c r="H114" i="15"/>
  <c r="H113" i="15"/>
  <c r="H112" i="15"/>
  <c r="H111" i="15"/>
  <c r="H110" i="15"/>
  <c r="H109" i="15"/>
  <c r="H108" i="15"/>
  <c r="H107" i="15"/>
  <c r="H106" i="15"/>
  <c r="H105" i="15"/>
  <c r="H104" i="15"/>
  <c r="H103" i="15"/>
  <c r="H102" i="15"/>
  <c r="H101" i="15"/>
  <c r="H100" i="15"/>
  <c r="H99" i="15"/>
  <c r="H98" i="15"/>
  <c r="H97" i="15"/>
  <c r="H96" i="15"/>
  <c r="H95" i="15"/>
  <c r="H94" i="15"/>
  <c r="H93" i="15"/>
  <c r="H92" i="15"/>
  <c r="H91" i="15"/>
  <c r="H90" i="15"/>
  <c r="H89" i="15"/>
  <c r="H88" i="15"/>
  <c r="H87" i="15"/>
  <c r="H86" i="15"/>
  <c r="H85" i="15"/>
  <c r="H84" i="15"/>
  <c r="H83" i="15"/>
  <c r="H82" i="15"/>
  <c r="H81" i="15"/>
  <c r="H80" i="15"/>
  <c r="H79" i="15"/>
  <c r="H78" i="15"/>
  <c r="H77" i="15"/>
  <c r="H76" i="15"/>
  <c r="H75" i="15"/>
  <c r="H74" i="15"/>
  <c r="H73" i="15"/>
  <c r="H72" i="15"/>
  <c r="H71" i="15"/>
  <c r="H70" i="15"/>
  <c r="H69" i="15"/>
  <c r="H68" i="15"/>
  <c r="H67" i="15"/>
  <c r="H66" i="15"/>
  <c r="H65" i="15"/>
  <c r="H64" i="15"/>
  <c r="H63" i="15"/>
  <c r="H62" i="15"/>
  <c r="H61" i="15"/>
  <c r="H60" i="15"/>
  <c r="H59" i="15"/>
  <c r="H58" i="15"/>
  <c r="H57" i="15"/>
  <c r="H56" i="15"/>
  <c r="H55" i="15"/>
  <c r="H54" i="15"/>
  <c r="H53" i="15"/>
  <c r="H52" i="15"/>
  <c r="H51" i="15"/>
  <c r="H50" i="15"/>
  <c r="H49" i="15"/>
  <c r="H48" i="15"/>
  <c r="H47" i="15"/>
  <c r="H46" i="15"/>
  <c r="H45" i="15"/>
  <c r="H44" i="15"/>
  <c r="H43" i="15"/>
  <c r="H42" i="15"/>
  <c r="H41" i="15"/>
  <c r="H40" i="15"/>
  <c r="H39" i="15"/>
  <c r="H38" i="15"/>
  <c r="H37" i="15"/>
  <c r="H36" i="15"/>
  <c r="H35" i="15"/>
  <c r="H34" i="15"/>
  <c r="H33" i="15"/>
  <c r="H32" i="15"/>
  <c r="H31" i="15"/>
  <c r="H30" i="15"/>
  <c r="H29" i="15"/>
  <c r="H28" i="15"/>
  <c r="H27" i="15"/>
  <c r="H26" i="15"/>
  <c r="H25" i="15"/>
  <c r="H24" i="15"/>
  <c r="H23" i="15"/>
  <c r="H22" i="15"/>
  <c r="H21" i="15"/>
  <c r="H20" i="15"/>
  <c r="H19" i="15"/>
  <c r="H18" i="15"/>
  <c r="H17" i="15"/>
  <c r="H16" i="15"/>
  <c r="H15" i="15"/>
  <c r="H14" i="15"/>
  <c r="H13" i="15"/>
  <c r="H12" i="15"/>
  <c r="H11" i="15"/>
  <c r="H10" i="15"/>
  <c r="AP9" i="15"/>
  <c r="AN9" i="15"/>
  <c r="H9" i="15"/>
  <c r="H8" i="15"/>
  <c r="AP6" i="15"/>
  <c r="AN6" i="15"/>
  <c r="H6" i="15"/>
  <c r="AP5" i="15"/>
  <c r="AN5" i="15"/>
  <c r="AA5" i="15"/>
  <c r="H5" i="15"/>
  <c r="AP4" i="15"/>
  <c r="AN4" i="15"/>
  <c r="H4" i="15"/>
  <c r="N85" i="12"/>
  <c r="N84" i="12"/>
  <c r="N83" i="12"/>
  <c r="N82" i="12"/>
  <c r="N81" i="12"/>
  <c r="N80" i="12"/>
  <c r="N79" i="12"/>
  <c r="N78" i="12"/>
  <c r="N77" i="12"/>
  <c r="N76" i="12"/>
  <c r="N75" i="12"/>
  <c r="N74" i="12"/>
  <c r="N73" i="12"/>
  <c r="N72" i="12"/>
  <c r="N71" i="12"/>
  <c r="J71" i="12"/>
  <c r="N70" i="12"/>
  <c r="J70" i="12"/>
  <c r="N69" i="12"/>
  <c r="J69" i="12"/>
  <c r="N68" i="12"/>
  <c r="J68" i="12"/>
  <c r="N67" i="12"/>
  <c r="J67" i="12"/>
  <c r="N66" i="12"/>
  <c r="J66" i="12"/>
  <c r="N65" i="12"/>
  <c r="J65" i="12"/>
  <c r="N64" i="12"/>
  <c r="J64" i="12"/>
  <c r="N63" i="12"/>
  <c r="J63" i="12"/>
  <c r="N62" i="12"/>
  <c r="J62" i="12"/>
  <c r="N61" i="12"/>
  <c r="J61" i="12"/>
  <c r="N60" i="12"/>
  <c r="J60" i="12"/>
  <c r="N59" i="12"/>
  <c r="J59" i="12"/>
  <c r="N58" i="12"/>
  <c r="J58" i="12"/>
  <c r="N57" i="12"/>
  <c r="J57" i="12"/>
  <c r="N56" i="12"/>
  <c r="J56" i="12"/>
  <c r="N55" i="12"/>
  <c r="J55" i="12"/>
  <c r="N54" i="12"/>
  <c r="J54" i="12"/>
  <c r="N53" i="12"/>
  <c r="J53" i="12"/>
  <c r="N52" i="12"/>
  <c r="J52" i="12"/>
  <c r="N51" i="12"/>
  <c r="J51" i="12"/>
  <c r="N50" i="12"/>
  <c r="J50" i="12"/>
  <c r="N49" i="12"/>
  <c r="J49" i="12"/>
  <c r="N48" i="12"/>
  <c r="J48" i="12"/>
  <c r="N47" i="12"/>
  <c r="J47" i="12"/>
  <c r="N46" i="12"/>
  <c r="J46" i="12"/>
  <c r="N45" i="12"/>
  <c r="J45" i="12"/>
  <c r="N44" i="12"/>
  <c r="J44" i="12"/>
  <c r="N43" i="12"/>
  <c r="J43" i="12"/>
  <c r="N42" i="12"/>
  <c r="J42" i="12"/>
  <c r="N41" i="12"/>
  <c r="J41" i="12"/>
  <c r="N40" i="12"/>
  <c r="J40" i="12"/>
  <c r="N39" i="12"/>
  <c r="J39" i="12"/>
  <c r="N38" i="12"/>
  <c r="J38" i="12"/>
  <c r="N37" i="12"/>
  <c r="J37" i="12"/>
  <c r="N36" i="12"/>
  <c r="J36" i="12"/>
  <c r="N35" i="12"/>
  <c r="J35" i="12"/>
  <c r="N34" i="12"/>
  <c r="J34" i="12"/>
  <c r="N33" i="12"/>
  <c r="J33" i="12"/>
  <c r="N32" i="12"/>
  <c r="J32" i="12"/>
  <c r="N31" i="12"/>
  <c r="J31" i="12"/>
  <c r="N30" i="12"/>
  <c r="J30" i="12"/>
  <c r="N29" i="12"/>
  <c r="J29" i="12"/>
  <c r="N28" i="12"/>
  <c r="J28" i="12"/>
  <c r="N27" i="12"/>
  <c r="J27" i="12"/>
  <c r="N26" i="12"/>
  <c r="J26" i="12"/>
  <c r="N25" i="12"/>
  <c r="J25" i="12"/>
  <c r="N24" i="12"/>
  <c r="J24" i="12"/>
  <c r="N23" i="12"/>
  <c r="J23" i="12"/>
  <c r="N22" i="12"/>
  <c r="J22" i="12"/>
  <c r="N21" i="12"/>
  <c r="J21" i="12"/>
  <c r="N20" i="12"/>
  <c r="J20" i="12"/>
  <c r="N19" i="12"/>
  <c r="J19" i="12"/>
  <c r="N18" i="12"/>
  <c r="J18" i="12"/>
  <c r="N17" i="12"/>
  <c r="J17" i="12"/>
  <c r="N16" i="12"/>
  <c r="J16" i="12"/>
  <c r="N15" i="12"/>
  <c r="J15" i="12"/>
  <c r="N14" i="12"/>
  <c r="J14" i="12"/>
  <c r="N13" i="12"/>
  <c r="J13" i="12"/>
  <c r="N12" i="12"/>
  <c r="J12" i="12"/>
  <c r="N11" i="12"/>
  <c r="J11" i="12"/>
  <c r="N10" i="12"/>
  <c r="J10" i="12"/>
  <c r="N9" i="12"/>
  <c r="J9" i="12"/>
  <c r="N8" i="12"/>
  <c r="J8" i="12"/>
  <c r="N7" i="12"/>
  <c r="J7" i="12"/>
  <c r="N6" i="12"/>
  <c r="J6" i="12"/>
  <c r="N5" i="12"/>
  <c r="J5" i="12"/>
  <c r="N4" i="12"/>
  <c r="J4" i="12"/>
  <c r="Z194" i="10"/>
  <c r="AA194" i="10" s="1"/>
  <c r="I194" i="10"/>
  <c r="G194" i="10" a="1"/>
  <c r="G194" i="10" s="1"/>
  <c r="C194" i="10" a="1"/>
  <c r="C194" i="10" s="1"/>
  <c r="B194" i="10" a="1"/>
  <c r="B194" i="10" s="1"/>
  <c r="Z193" i="10"/>
  <c r="AA193" i="10" s="1"/>
  <c r="I193" i="10"/>
  <c r="G193" i="10" a="1"/>
  <c r="G193" i="10" s="1"/>
  <c r="C193" i="10" a="1"/>
  <c r="C193" i="10" s="1"/>
  <c r="B193" i="10" a="1"/>
  <c r="B193" i="10" s="1"/>
  <c r="Z192" i="10"/>
  <c r="AA192" i="10" s="1"/>
  <c r="I192" i="10"/>
  <c r="G192" i="10" a="1"/>
  <c r="G192" i="10" s="1"/>
  <c r="C192" i="10" a="1"/>
  <c r="C192" i="10" s="1"/>
  <c r="B192" i="10" a="1"/>
  <c r="B192" i="10" s="1"/>
  <c r="Z191" i="10"/>
  <c r="AA191" i="10" s="1"/>
  <c r="I191" i="10"/>
  <c r="G191" i="10" a="1"/>
  <c r="G191" i="10" s="1"/>
  <c r="C191" i="10" a="1"/>
  <c r="C191" i="10" s="1"/>
  <c r="B191" i="10" a="1"/>
  <c r="B191" i="10" s="1"/>
  <c r="Z190" i="10"/>
  <c r="AA190" i="10" s="1"/>
  <c r="I190" i="10"/>
  <c r="G190" i="10" a="1"/>
  <c r="G190" i="10" s="1"/>
  <c r="C190" i="10" a="1"/>
  <c r="C190" i="10" s="1"/>
  <c r="B190" i="10" a="1"/>
  <c r="B190" i="10" s="1"/>
  <c r="Z189" i="10"/>
  <c r="AA189" i="10" s="1"/>
  <c r="I189" i="10"/>
  <c r="G189" i="10" a="1"/>
  <c r="G189" i="10" s="1"/>
  <c r="C189" i="10" a="1"/>
  <c r="C189" i="10" s="1"/>
  <c r="B189" i="10" a="1"/>
  <c r="B189" i="10" s="1"/>
  <c r="Z188" i="10"/>
  <c r="AA188" i="10" s="1"/>
  <c r="I188" i="10"/>
  <c r="G188" i="10" a="1"/>
  <c r="G188" i="10" s="1"/>
  <c r="C188" i="10" a="1"/>
  <c r="C188" i="10" s="1"/>
  <c r="B188" i="10" a="1"/>
  <c r="B188" i="10" s="1"/>
  <c r="Z187" i="10"/>
  <c r="AA187" i="10" s="1"/>
  <c r="I187" i="10"/>
  <c r="G187" i="10" a="1"/>
  <c r="G187" i="10" s="1"/>
  <c r="C187" i="10" a="1"/>
  <c r="C187" i="10" s="1"/>
  <c r="B187" i="10" a="1"/>
  <c r="B187" i="10" s="1"/>
  <c r="Z186" i="10"/>
  <c r="AA186" i="10" s="1"/>
  <c r="I186" i="10"/>
  <c r="G186" i="10" a="1"/>
  <c r="G186" i="10" s="1"/>
  <c r="C186" i="10" a="1"/>
  <c r="C186" i="10" s="1"/>
  <c r="B186" i="10" a="1"/>
  <c r="B186" i="10" s="1"/>
  <c r="Z185" i="10"/>
  <c r="AA185" i="10" s="1"/>
  <c r="I185" i="10"/>
  <c r="G185" i="10" a="1"/>
  <c r="G185" i="10" s="1"/>
  <c r="C185" i="10" a="1"/>
  <c r="C185" i="10" s="1"/>
  <c r="B185" i="10" a="1"/>
  <c r="B185" i="10" s="1"/>
  <c r="Z184" i="10"/>
  <c r="AA184" i="10" s="1"/>
  <c r="I184" i="10"/>
  <c r="G184" i="10" a="1"/>
  <c r="G184" i="10" s="1"/>
  <c r="C184" i="10" a="1"/>
  <c r="C184" i="10" s="1"/>
  <c r="B184" i="10" a="1"/>
  <c r="B184" i="10" s="1"/>
  <c r="Z183" i="10"/>
  <c r="AA183" i="10" s="1"/>
  <c r="I183" i="10"/>
  <c r="G183" i="10" a="1"/>
  <c r="G183" i="10" s="1"/>
  <c r="C183" i="10" a="1"/>
  <c r="C183" i="10" s="1"/>
  <c r="B183" i="10" a="1"/>
  <c r="B183" i="10" s="1"/>
  <c r="Z182" i="10"/>
  <c r="AA182" i="10" s="1"/>
  <c r="I182" i="10"/>
  <c r="G182" i="10" a="1"/>
  <c r="G182" i="10" s="1"/>
  <c r="C182" i="10" a="1"/>
  <c r="C182" i="10" s="1"/>
  <c r="B182" i="10" a="1"/>
  <c r="B182" i="10" s="1"/>
  <c r="Z181" i="10"/>
  <c r="AA181" i="10" s="1"/>
  <c r="I181" i="10"/>
  <c r="G181" i="10" a="1"/>
  <c r="G181" i="10" s="1"/>
  <c r="C181" i="10" a="1"/>
  <c r="C181" i="10" s="1"/>
  <c r="B181" i="10" a="1"/>
  <c r="B181" i="10" s="1"/>
  <c r="Z180" i="10"/>
  <c r="AA180" i="10" s="1"/>
  <c r="I180" i="10"/>
  <c r="G180" i="10" a="1"/>
  <c r="G180" i="10" s="1"/>
  <c r="C180" i="10" a="1"/>
  <c r="C180" i="10" s="1"/>
  <c r="B180" i="10" a="1"/>
  <c r="B180" i="10" s="1"/>
  <c r="Z179" i="10"/>
  <c r="AA179" i="10" s="1"/>
  <c r="I179" i="10"/>
  <c r="G179" i="10" a="1"/>
  <c r="G179" i="10" s="1"/>
  <c r="C179" i="10" a="1"/>
  <c r="C179" i="10" s="1"/>
  <c r="B179" i="10" a="1"/>
  <c r="B179" i="10" s="1"/>
  <c r="Z178" i="10"/>
  <c r="AA178" i="10" s="1"/>
  <c r="I178" i="10"/>
  <c r="G178" i="10" a="1"/>
  <c r="G178" i="10" s="1"/>
  <c r="C178" i="10" a="1"/>
  <c r="C178" i="10" s="1"/>
  <c r="B178" i="10" a="1"/>
  <c r="B178" i="10" s="1"/>
  <c r="Z177" i="10"/>
  <c r="AA177" i="10" s="1"/>
  <c r="I177" i="10"/>
  <c r="G177" i="10" a="1"/>
  <c r="G177" i="10" s="1"/>
  <c r="C177" i="10" a="1"/>
  <c r="C177" i="10" s="1"/>
  <c r="B177" i="10" a="1"/>
  <c r="B177" i="10" s="1"/>
  <c r="Z176" i="10"/>
  <c r="AA176" i="10" s="1"/>
  <c r="I176" i="10"/>
  <c r="G176" i="10" a="1"/>
  <c r="G176" i="10" s="1"/>
  <c r="C176" i="10" a="1"/>
  <c r="C176" i="10" s="1"/>
  <c r="B176" i="10" a="1"/>
  <c r="B176" i="10" s="1"/>
  <c r="Z175" i="10"/>
  <c r="AA175" i="10" s="1"/>
  <c r="I175" i="10"/>
  <c r="G175" i="10" a="1"/>
  <c r="G175" i="10" s="1"/>
  <c r="C175" i="10" a="1"/>
  <c r="C175" i="10" s="1"/>
  <c r="B175" i="10" a="1"/>
  <c r="B175" i="10" s="1"/>
  <c r="Z174" i="10"/>
  <c r="AA174" i="10" s="1"/>
  <c r="I174" i="10"/>
  <c r="G174" i="10" a="1"/>
  <c r="G174" i="10" s="1"/>
  <c r="C174" i="10" a="1"/>
  <c r="C174" i="10" s="1"/>
  <c r="B174" i="10" a="1"/>
  <c r="B174" i="10" s="1"/>
  <c r="Z173" i="10"/>
  <c r="AA173" i="10" s="1"/>
  <c r="I173" i="10"/>
  <c r="G173" i="10" a="1"/>
  <c r="G173" i="10" s="1"/>
  <c r="C173" i="10" a="1"/>
  <c r="C173" i="10" s="1"/>
  <c r="B173" i="10" a="1"/>
  <c r="B173" i="10" s="1"/>
  <c r="Z172" i="10"/>
  <c r="AA172" i="10" s="1"/>
  <c r="I172" i="10"/>
  <c r="G172" i="10" a="1"/>
  <c r="G172" i="10" s="1"/>
  <c r="C172" i="10" a="1"/>
  <c r="C172" i="10" s="1"/>
  <c r="B172" i="10" a="1"/>
  <c r="B172" i="10" s="1"/>
  <c r="Z171" i="10"/>
  <c r="AA171" i="10" s="1"/>
  <c r="I171" i="10"/>
  <c r="G171" i="10" a="1"/>
  <c r="G171" i="10" s="1"/>
  <c r="C171" i="10" a="1"/>
  <c r="C171" i="10" s="1"/>
  <c r="B171" i="10" a="1"/>
  <c r="B171" i="10" s="1"/>
  <c r="Z170" i="10"/>
  <c r="AA170" i="10" s="1"/>
  <c r="I170" i="10"/>
  <c r="G170" i="10" a="1"/>
  <c r="G170" i="10" s="1"/>
  <c r="C170" i="10" a="1"/>
  <c r="C170" i="10" s="1"/>
  <c r="B170" i="10" a="1"/>
  <c r="B170" i="10" s="1"/>
  <c r="Z169" i="10"/>
  <c r="AA169" i="10" s="1"/>
  <c r="I169" i="10"/>
  <c r="G169" i="10" a="1"/>
  <c r="G169" i="10" s="1"/>
  <c r="C169" i="10" a="1"/>
  <c r="C169" i="10" s="1"/>
  <c r="B169" i="10" a="1"/>
  <c r="B169" i="10" s="1"/>
  <c r="Z168" i="10"/>
  <c r="AA168" i="10" s="1"/>
  <c r="I168" i="10"/>
  <c r="G168" i="10" a="1"/>
  <c r="G168" i="10" s="1"/>
  <c r="C168" i="10" a="1"/>
  <c r="C168" i="10" s="1"/>
  <c r="B168" i="10" a="1"/>
  <c r="B168" i="10" s="1"/>
  <c r="Z167" i="10"/>
  <c r="AA167" i="10" s="1"/>
  <c r="I167" i="10"/>
  <c r="G167" i="10" a="1"/>
  <c r="G167" i="10" s="1"/>
  <c r="C167" i="10" a="1"/>
  <c r="C167" i="10" s="1"/>
  <c r="B167" i="10" a="1"/>
  <c r="B167" i="10" s="1"/>
  <c r="Z166" i="10"/>
  <c r="AA166" i="10" s="1"/>
  <c r="I166" i="10"/>
  <c r="G166" i="10" a="1"/>
  <c r="G166" i="10" s="1"/>
  <c r="C166" i="10" a="1"/>
  <c r="C166" i="10" s="1"/>
  <c r="B166" i="10" a="1"/>
  <c r="B166" i="10" s="1"/>
  <c r="Z165" i="10"/>
  <c r="AA165" i="10" s="1"/>
  <c r="I165" i="10"/>
  <c r="G165" i="10" a="1"/>
  <c r="G165" i="10" s="1"/>
  <c r="C165" i="10" a="1"/>
  <c r="C165" i="10" s="1"/>
  <c r="B165" i="10" a="1"/>
  <c r="B165" i="10" s="1"/>
  <c r="Z164" i="10"/>
  <c r="AA164" i="10" s="1"/>
  <c r="I164" i="10"/>
  <c r="G164" i="10" a="1"/>
  <c r="G164" i="10" s="1"/>
  <c r="C164" i="10" a="1"/>
  <c r="C164" i="10" s="1"/>
  <c r="B164" i="10" a="1"/>
  <c r="B164" i="10" s="1"/>
  <c r="Z163" i="10"/>
  <c r="AA163" i="10" s="1"/>
  <c r="I163" i="10"/>
  <c r="G163" i="10" a="1"/>
  <c r="G163" i="10" s="1"/>
  <c r="C163" i="10" a="1"/>
  <c r="C163" i="10" s="1"/>
  <c r="B163" i="10" a="1"/>
  <c r="B163" i="10" s="1"/>
  <c r="Z162" i="10"/>
  <c r="AA162" i="10" s="1"/>
  <c r="I162" i="10"/>
  <c r="G162" i="10" a="1"/>
  <c r="G162" i="10" s="1"/>
  <c r="C162" i="10" a="1"/>
  <c r="C162" i="10" s="1"/>
  <c r="B162" i="10" a="1"/>
  <c r="B162" i="10" s="1"/>
  <c r="Z161" i="10"/>
  <c r="AA161" i="10" s="1"/>
  <c r="I161" i="10"/>
  <c r="G161" i="10" a="1"/>
  <c r="G161" i="10" s="1"/>
  <c r="C161" i="10" a="1"/>
  <c r="C161" i="10" s="1"/>
  <c r="B161" i="10" a="1"/>
  <c r="B161" i="10" s="1"/>
  <c r="Z160" i="10"/>
  <c r="AA160" i="10" s="1"/>
  <c r="I160" i="10"/>
  <c r="G160" i="10" a="1"/>
  <c r="G160" i="10" s="1"/>
  <c r="C160" i="10" a="1"/>
  <c r="C160" i="10" s="1"/>
  <c r="B160" i="10" a="1"/>
  <c r="B160" i="10" s="1"/>
  <c r="Z159" i="10"/>
  <c r="AA159" i="10" s="1"/>
  <c r="I159" i="10"/>
  <c r="G159" i="10" a="1"/>
  <c r="G159" i="10" s="1"/>
  <c r="C159" i="10" a="1"/>
  <c r="C159" i="10" s="1"/>
  <c r="B159" i="10" a="1"/>
  <c r="B159" i="10" s="1"/>
  <c r="Z158" i="10"/>
  <c r="AA158" i="10" s="1"/>
  <c r="I158" i="10"/>
  <c r="G158" i="10" a="1"/>
  <c r="G158" i="10" s="1"/>
  <c r="C158" i="10" a="1"/>
  <c r="C158" i="10" s="1"/>
  <c r="B158" i="10" a="1"/>
  <c r="B158" i="10" s="1"/>
  <c r="Z157" i="10"/>
  <c r="AA157" i="10" s="1"/>
  <c r="I157" i="10"/>
  <c r="G157" i="10" a="1"/>
  <c r="G157" i="10" s="1"/>
  <c r="C157" i="10" a="1"/>
  <c r="C157" i="10" s="1"/>
  <c r="B157" i="10" a="1"/>
  <c r="B157" i="10" s="1"/>
  <c r="Z156" i="10"/>
  <c r="AA156" i="10" s="1"/>
  <c r="I156" i="10"/>
  <c r="G156" i="10" a="1"/>
  <c r="G156" i="10" s="1"/>
  <c r="C156" i="10" a="1"/>
  <c r="C156" i="10" s="1"/>
  <c r="B156" i="10" a="1"/>
  <c r="B156" i="10" s="1"/>
  <c r="Z155" i="10"/>
  <c r="AA155" i="10" s="1"/>
  <c r="I155" i="10"/>
  <c r="G155" i="10" a="1"/>
  <c r="G155" i="10" s="1"/>
  <c r="C155" i="10" a="1"/>
  <c r="C155" i="10" s="1"/>
  <c r="B155" i="10" a="1"/>
  <c r="B155" i="10" s="1"/>
  <c r="Z154" i="10"/>
  <c r="AA154" i="10" s="1"/>
  <c r="I154" i="10"/>
  <c r="G154" i="10" a="1"/>
  <c r="G154" i="10" s="1"/>
  <c r="C154" i="10" a="1"/>
  <c r="C154" i="10" s="1"/>
  <c r="B154" i="10" a="1"/>
  <c r="B154" i="10" s="1"/>
  <c r="Z153" i="10"/>
  <c r="AA153" i="10" s="1"/>
  <c r="I153" i="10"/>
  <c r="G153" i="10" a="1"/>
  <c r="G153" i="10" s="1"/>
  <c r="C153" i="10" a="1"/>
  <c r="C153" i="10" s="1"/>
  <c r="B153" i="10" a="1"/>
  <c r="B153" i="10" s="1"/>
  <c r="Z152" i="10"/>
  <c r="AA152" i="10" s="1"/>
  <c r="I152" i="10"/>
  <c r="G152" i="10" a="1"/>
  <c r="G152" i="10" s="1"/>
  <c r="C152" i="10" a="1"/>
  <c r="C152" i="10" s="1"/>
  <c r="B152" i="10" a="1"/>
  <c r="B152" i="10" s="1"/>
  <c r="Z151" i="10"/>
  <c r="AA151" i="10" s="1"/>
  <c r="I151" i="10"/>
  <c r="G151" i="10" a="1"/>
  <c r="G151" i="10" s="1"/>
  <c r="C151" i="10" a="1"/>
  <c r="C151" i="10" s="1"/>
  <c r="B151" i="10" a="1"/>
  <c r="B151" i="10" s="1"/>
  <c r="Z150" i="10"/>
  <c r="AA150" i="10" s="1"/>
  <c r="I150" i="10"/>
  <c r="G150" i="10" a="1"/>
  <c r="G150" i="10" s="1"/>
  <c r="C150" i="10" a="1"/>
  <c r="C150" i="10" s="1"/>
  <c r="B150" i="10" a="1"/>
  <c r="B150" i="10" s="1"/>
  <c r="Z149" i="10"/>
  <c r="AA149" i="10" s="1"/>
  <c r="I149" i="10"/>
  <c r="G149" i="10" a="1"/>
  <c r="G149" i="10" s="1"/>
  <c r="C149" i="10" a="1"/>
  <c r="C149" i="10" s="1"/>
  <c r="B149" i="10" a="1"/>
  <c r="B149" i="10" s="1"/>
  <c r="Z148" i="10"/>
  <c r="AA148" i="10" s="1"/>
  <c r="I148" i="10"/>
  <c r="G148" i="10" a="1"/>
  <c r="G148" i="10" s="1"/>
  <c r="C148" i="10" a="1"/>
  <c r="C148" i="10" s="1"/>
  <c r="B148" i="10" a="1"/>
  <c r="B148" i="10" s="1"/>
  <c r="Z147" i="10"/>
  <c r="AA147" i="10" s="1"/>
  <c r="I147" i="10"/>
  <c r="G147" i="10" a="1"/>
  <c r="G147" i="10" s="1"/>
  <c r="C147" i="10" a="1"/>
  <c r="C147" i="10" s="1"/>
  <c r="B147" i="10" a="1"/>
  <c r="B147" i="10" s="1"/>
  <c r="Z146" i="10"/>
  <c r="AA146" i="10" s="1"/>
  <c r="I146" i="10"/>
  <c r="G146" i="10" a="1"/>
  <c r="G146" i="10" s="1"/>
  <c r="C146" i="10" a="1"/>
  <c r="C146" i="10" s="1"/>
  <c r="B146" i="10" a="1"/>
  <c r="B146" i="10" s="1"/>
  <c r="Z145" i="10"/>
  <c r="AA145" i="10" s="1"/>
  <c r="I145" i="10"/>
  <c r="G145" i="10" a="1"/>
  <c r="G145" i="10" s="1"/>
  <c r="C145" i="10" a="1"/>
  <c r="C145" i="10" s="1"/>
  <c r="B145" i="10" a="1"/>
  <c r="B145" i="10" s="1"/>
  <c r="Z144" i="10"/>
  <c r="AA144" i="10" s="1"/>
  <c r="I144" i="10"/>
  <c r="G144" i="10" a="1"/>
  <c r="G144" i="10" s="1"/>
  <c r="C144" i="10" a="1"/>
  <c r="C144" i="10" s="1"/>
  <c r="B144" i="10" a="1"/>
  <c r="B144" i="10" s="1"/>
  <c r="Z143" i="10"/>
  <c r="AA143" i="10" s="1"/>
  <c r="I143" i="10"/>
  <c r="G143" i="10" a="1"/>
  <c r="G143" i="10" s="1"/>
  <c r="C143" i="10" a="1"/>
  <c r="C143" i="10" s="1"/>
  <c r="B143" i="10" a="1"/>
  <c r="B143" i="10" s="1"/>
  <c r="Z142" i="10"/>
  <c r="AA142" i="10" s="1"/>
  <c r="I142" i="10"/>
  <c r="G142" i="10" a="1"/>
  <c r="G142" i="10" s="1"/>
  <c r="C142" i="10" a="1"/>
  <c r="C142" i="10" s="1"/>
  <c r="B142" i="10" a="1"/>
  <c r="B142" i="10" s="1"/>
  <c r="Z141" i="10"/>
  <c r="AA141" i="10" s="1"/>
  <c r="I141" i="10"/>
  <c r="G141" i="10" a="1"/>
  <c r="G141" i="10" s="1"/>
  <c r="C141" i="10" a="1"/>
  <c r="C141" i="10" s="1"/>
  <c r="B141" i="10" a="1"/>
  <c r="B141" i="10" s="1"/>
  <c r="Z140" i="10"/>
  <c r="AA140" i="10" s="1"/>
  <c r="I140" i="10"/>
  <c r="G140" i="10" a="1"/>
  <c r="G140" i="10" s="1"/>
  <c r="C140" i="10" a="1"/>
  <c r="C140" i="10" s="1"/>
  <c r="B140" i="10" a="1"/>
  <c r="B140" i="10" s="1"/>
  <c r="Z139" i="10"/>
  <c r="AA139" i="10" s="1"/>
  <c r="I139" i="10"/>
  <c r="G139" i="10" a="1"/>
  <c r="G139" i="10" s="1"/>
  <c r="C139" i="10" a="1"/>
  <c r="C139" i="10" s="1"/>
  <c r="B139" i="10" a="1"/>
  <c r="B139" i="10" s="1"/>
  <c r="Z138" i="10"/>
  <c r="AA138" i="10" s="1"/>
  <c r="I138" i="10"/>
  <c r="G138" i="10" a="1"/>
  <c r="G138" i="10" s="1"/>
  <c r="C138" i="10" a="1"/>
  <c r="C138" i="10" s="1"/>
  <c r="B138" i="10" a="1"/>
  <c r="B138" i="10" s="1"/>
  <c r="Z137" i="10"/>
  <c r="AA137" i="10" s="1"/>
  <c r="I137" i="10"/>
  <c r="G137" i="10" a="1"/>
  <c r="G137" i="10" s="1"/>
  <c r="C137" i="10" a="1"/>
  <c r="C137" i="10" s="1"/>
  <c r="B137" i="10" a="1"/>
  <c r="B137" i="10" s="1"/>
  <c r="Z136" i="10"/>
  <c r="AA136" i="10" s="1"/>
  <c r="I136" i="10"/>
  <c r="G136" i="10" a="1"/>
  <c r="G136" i="10" s="1"/>
  <c r="C136" i="10" a="1"/>
  <c r="C136" i="10" s="1"/>
  <c r="B136" i="10" a="1"/>
  <c r="B136" i="10" s="1"/>
  <c r="Z135" i="10"/>
  <c r="AA135" i="10" s="1"/>
  <c r="I135" i="10"/>
  <c r="G135" i="10" a="1"/>
  <c r="G135" i="10" s="1"/>
  <c r="C135" i="10" a="1"/>
  <c r="C135" i="10" s="1"/>
  <c r="B135" i="10" a="1"/>
  <c r="B135" i="10" s="1"/>
  <c r="Z134" i="10"/>
  <c r="AA134" i="10" s="1"/>
  <c r="I134" i="10"/>
  <c r="G134" i="10" a="1"/>
  <c r="G134" i="10" s="1"/>
  <c r="C134" i="10" a="1"/>
  <c r="C134" i="10" s="1"/>
  <c r="B134" i="10" a="1"/>
  <c r="B134" i="10" s="1"/>
  <c r="Z133" i="10"/>
  <c r="AA133" i="10" s="1"/>
  <c r="I133" i="10"/>
  <c r="G133" i="10" a="1"/>
  <c r="G133" i="10" s="1"/>
  <c r="C133" i="10" a="1"/>
  <c r="C133" i="10" s="1"/>
  <c r="B133" i="10" a="1"/>
  <c r="B133" i="10" s="1"/>
  <c r="Z132" i="10"/>
  <c r="AA132" i="10" s="1"/>
  <c r="I132" i="10"/>
  <c r="G132" i="10" a="1"/>
  <c r="G132" i="10" s="1"/>
  <c r="C132" i="10" a="1"/>
  <c r="C132" i="10" s="1"/>
  <c r="B132" i="10" a="1"/>
  <c r="B132" i="10" s="1"/>
  <c r="Z131" i="10"/>
  <c r="AA131" i="10" s="1"/>
  <c r="I131" i="10"/>
  <c r="G131" i="10" a="1"/>
  <c r="G131" i="10" s="1"/>
  <c r="C131" i="10" a="1"/>
  <c r="C131" i="10" s="1"/>
  <c r="B131" i="10" a="1"/>
  <c r="B131" i="10" s="1"/>
  <c r="Z130" i="10"/>
  <c r="AA130" i="10" s="1"/>
  <c r="I130" i="10"/>
  <c r="G130" i="10" a="1"/>
  <c r="G130" i="10" s="1"/>
  <c r="C130" i="10" a="1"/>
  <c r="C130" i="10" s="1"/>
  <c r="B130" i="10" a="1"/>
  <c r="B130" i="10" s="1"/>
  <c r="Z129" i="10"/>
  <c r="AA129" i="10" s="1"/>
  <c r="I129" i="10"/>
  <c r="G129" i="10" a="1"/>
  <c r="G129" i="10" s="1"/>
  <c r="C129" i="10" a="1"/>
  <c r="C129" i="10" s="1"/>
  <c r="B129" i="10" a="1"/>
  <c r="B129" i="10" s="1"/>
  <c r="Z128" i="10"/>
  <c r="AA128" i="10" s="1"/>
  <c r="I128" i="10"/>
  <c r="G128" i="10" a="1"/>
  <c r="G128" i="10" s="1"/>
  <c r="C128" i="10" a="1"/>
  <c r="C128" i="10" s="1"/>
  <c r="B128" i="10" a="1"/>
  <c r="B128" i="10" s="1"/>
  <c r="Z127" i="10"/>
  <c r="AA127" i="10" s="1"/>
  <c r="I127" i="10"/>
  <c r="G127" i="10" a="1"/>
  <c r="G127" i="10" s="1"/>
  <c r="C127" i="10" a="1"/>
  <c r="C127" i="10" s="1"/>
  <c r="B127" i="10" a="1"/>
  <c r="B127" i="10" s="1"/>
  <c r="Z126" i="10"/>
  <c r="AA126" i="10" s="1"/>
  <c r="I126" i="10"/>
  <c r="G126" i="10" a="1"/>
  <c r="G126" i="10" s="1"/>
  <c r="C126" i="10" a="1"/>
  <c r="C126" i="10" s="1"/>
  <c r="B126" i="10" a="1"/>
  <c r="B126" i="10" s="1"/>
  <c r="Z125" i="10"/>
  <c r="AA125" i="10" s="1"/>
  <c r="I125" i="10"/>
  <c r="G125" i="10" a="1"/>
  <c r="G125" i="10" s="1"/>
  <c r="C125" i="10" a="1"/>
  <c r="C125" i="10" s="1"/>
  <c r="B125" i="10" a="1"/>
  <c r="B125" i="10" s="1"/>
  <c r="Z124" i="10"/>
  <c r="AA124" i="10" s="1"/>
  <c r="I124" i="10"/>
  <c r="G124" i="10" a="1"/>
  <c r="G124" i="10" s="1"/>
  <c r="C124" i="10" a="1"/>
  <c r="C124" i="10" s="1"/>
  <c r="B124" i="10" a="1"/>
  <c r="B124" i="10" s="1"/>
  <c r="Z123" i="10"/>
  <c r="AA123" i="10" s="1"/>
  <c r="I123" i="10"/>
  <c r="G123" i="10" a="1"/>
  <c r="G123" i="10" s="1"/>
  <c r="C123" i="10" a="1"/>
  <c r="C123" i="10" s="1"/>
  <c r="B123" i="10" a="1"/>
  <c r="B123" i="10" s="1"/>
  <c r="Z122" i="10"/>
  <c r="AA122" i="10" s="1"/>
  <c r="I122" i="10"/>
  <c r="G122" i="10" a="1"/>
  <c r="G122" i="10" s="1"/>
  <c r="C122" i="10" a="1"/>
  <c r="C122" i="10" s="1"/>
  <c r="B122" i="10" a="1"/>
  <c r="B122" i="10" s="1"/>
  <c r="Z121" i="10"/>
  <c r="AA121" i="10" s="1"/>
  <c r="I121" i="10"/>
  <c r="G121" i="10" a="1"/>
  <c r="G121" i="10" s="1"/>
  <c r="C121" i="10" a="1"/>
  <c r="C121" i="10" s="1"/>
  <c r="B121" i="10" a="1"/>
  <c r="B121" i="10" s="1"/>
  <c r="Z120" i="10"/>
  <c r="AA120" i="10" s="1"/>
  <c r="I120" i="10"/>
  <c r="G120" i="10" a="1"/>
  <c r="G120" i="10" s="1"/>
  <c r="C120" i="10" a="1"/>
  <c r="C120" i="10" s="1"/>
  <c r="B120" i="10" a="1"/>
  <c r="B120" i="10" s="1"/>
  <c r="Z119" i="10"/>
  <c r="AA119" i="10" s="1"/>
  <c r="I119" i="10"/>
  <c r="G119" i="10" a="1"/>
  <c r="G119" i="10" s="1"/>
  <c r="C119" i="10" a="1"/>
  <c r="C119" i="10" s="1"/>
  <c r="B119" i="10" a="1"/>
  <c r="B119" i="10" s="1"/>
  <c r="Z118" i="10"/>
  <c r="AA118" i="10" s="1"/>
  <c r="I118" i="10"/>
  <c r="G118" i="10" a="1"/>
  <c r="G118" i="10" s="1"/>
  <c r="C118" i="10" a="1"/>
  <c r="C118" i="10" s="1"/>
  <c r="B118" i="10" a="1"/>
  <c r="B118" i="10" s="1"/>
  <c r="Z117" i="10"/>
  <c r="AA117" i="10" s="1"/>
  <c r="I117" i="10"/>
  <c r="G117" i="10" a="1"/>
  <c r="G117" i="10" s="1"/>
  <c r="C117" i="10" a="1"/>
  <c r="C117" i="10" s="1"/>
  <c r="B117" i="10" a="1"/>
  <c r="B117" i="10" s="1"/>
  <c r="Z116" i="10"/>
  <c r="AA116" i="10" s="1"/>
  <c r="I116" i="10"/>
  <c r="G116" i="10" a="1"/>
  <c r="G116" i="10" s="1"/>
  <c r="C116" i="10" a="1"/>
  <c r="C116" i="10" s="1"/>
  <c r="B116" i="10" a="1"/>
  <c r="B116" i="10" s="1"/>
  <c r="Z115" i="10"/>
  <c r="AA115" i="10" s="1"/>
  <c r="I115" i="10"/>
  <c r="G115" i="10" a="1"/>
  <c r="G115" i="10" s="1"/>
  <c r="C115" i="10" a="1"/>
  <c r="C115" i="10" s="1"/>
  <c r="B115" i="10" a="1"/>
  <c r="B115" i="10" s="1"/>
  <c r="Z114" i="10"/>
  <c r="AA114" i="10" s="1"/>
  <c r="I114" i="10"/>
  <c r="G114" i="10" a="1"/>
  <c r="G114" i="10" s="1"/>
  <c r="C114" i="10" a="1"/>
  <c r="C114" i="10" s="1"/>
  <c r="B114" i="10" a="1"/>
  <c r="B114" i="10" s="1"/>
  <c r="Z113" i="10"/>
  <c r="AA113" i="10" s="1"/>
  <c r="I113" i="10"/>
  <c r="G113" i="10" a="1"/>
  <c r="G113" i="10" s="1"/>
  <c r="C113" i="10" a="1"/>
  <c r="C113" i="10" s="1"/>
  <c r="B113" i="10" a="1"/>
  <c r="B113" i="10" s="1"/>
  <c r="Z112" i="10"/>
  <c r="AA112" i="10" s="1"/>
  <c r="I112" i="10"/>
  <c r="G112" i="10" a="1"/>
  <c r="G112" i="10" s="1"/>
  <c r="C112" i="10" a="1"/>
  <c r="C112" i="10" s="1"/>
  <c r="B112" i="10" a="1"/>
  <c r="B112" i="10" s="1"/>
  <c r="Z111" i="10"/>
  <c r="AA111" i="10" s="1"/>
  <c r="I111" i="10"/>
  <c r="G111" i="10" a="1"/>
  <c r="G111" i="10" s="1"/>
  <c r="C111" i="10" a="1"/>
  <c r="C111" i="10" s="1"/>
  <c r="B111" i="10" a="1"/>
  <c r="B111" i="10" s="1"/>
  <c r="Z110" i="10"/>
  <c r="AA110" i="10" s="1"/>
  <c r="I110" i="10"/>
  <c r="G110" i="10" a="1"/>
  <c r="G110" i="10" s="1"/>
  <c r="C110" i="10" a="1"/>
  <c r="C110" i="10" s="1"/>
  <c r="B110" i="10" a="1"/>
  <c r="B110" i="10" s="1"/>
  <c r="Z109" i="10"/>
  <c r="AA109" i="10" s="1"/>
  <c r="I109" i="10"/>
  <c r="G109" i="10" a="1"/>
  <c r="G109" i="10" s="1"/>
  <c r="C109" i="10" a="1"/>
  <c r="C109" i="10" s="1"/>
  <c r="B109" i="10" a="1"/>
  <c r="B109" i="10" s="1"/>
  <c r="Z108" i="10"/>
  <c r="AA108" i="10" s="1"/>
  <c r="I108" i="10"/>
  <c r="G108" i="10" a="1"/>
  <c r="G108" i="10" s="1"/>
  <c r="C108" i="10" a="1"/>
  <c r="C108" i="10" s="1"/>
  <c r="B108" i="10" a="1"/>
  <c r="B108" i="10" s="1"/>
  <c r="Z107" i="10"/>
  <c r="AA107" i="10" s="1"/>
  <c r="I107" i="10"/>
  <c r="G107" i="10" a="1"/>
  <c r="G107" i="10" s="1"/>
  <c r="C107" i="10" a="1"/>
  <c r="C107" i="10" s="1"/>
  <c r="B107" i="10" a="1"/>
  <c r="B107" i="10" s="1"/>
  <c r="Z106" i="10"/>
  <c r="AA106" i="10" s="1"/>
  <c r="I106" i="10"/>
  <c r="G106" i="10" a="1"/>
  <c r="G106" i="10" s="1"/>
  <c r="C106" i="10" a="1"/>
  <c r="C106" i="10" s="1"/>
  <c r="B106" i="10" a="1"/>
  <c r="B106" i="10" s="1"/>
  <c r="Z105" i="10"/>
  <c r="AA105" i="10" s="1"/>
  <c r="I105" i="10"/>
  <c r="G105" i="10" a="1"/>
  <c r="G105" i="10" s="1"/>
  <c r="C105" i="10" a="1"/>
  <c r="C105" i="10" s="1"/>
  <c r="B105" i="10" a="1"/>
  <c r="B105" i="10" s="1"/>
  <c r="Z104" i="10"/>
  <c r="AA104" i="10" s="1"/>
  <c r="I104" i="10"/>
  <c r="G104" i="10" a="1"/>
  <c r="G104" i="10" s="1"/>
  <c r="C104" i="10" a="1"/>
  <c r="C104" i="10" s="1"/>
  <c r="B104" i="10" a="1"/>
  <c r="B104" i="10" s="1"/>
  <c r="Z103" i="10"/>
  <c r="AA103" i="10" s="1"/>
  <c r="I103" i="10"/>
  <c r="G103" i="10" a="1"/>
  <c r="G103" i="10" s="1"/>
  <c r="C103" i="10" a="1"/>
  <c r="C103" i="10" s="1"/>
  <c r="B103" i="10" a="1"/>
  <c r="B103" i="10" s="1"/>
  <c r="Z102" i="10"/>
  <c r="AA102" i="10" s="1"/>
  <c r="I102" i="10"/>
  <c r="G102" i="10" a="1"/>
  <c r="G102" i="10" s="1"/>
  <c r="C102" i="10" a="1"/>
  <c r="C102" i="10" s="1"/>
  <c r="B102" i="10" a="1"/>
  <c r="B102" i="10" s="1"/>
  <c r="Z101" i="10"/>
  <c r="AA101" i="10" s="1"/>
  <c r="I101" i="10"/>
  <c r="G101" i="10" a="1"/>
  <c r="G101" i="10" s="1"/>
  <c r="C101" i="10" a="1"/>
  <c r="C101" i="10" s="1"/>
  <c r="B101" i="10" a="1"/>
  <c r="B101" i="10" s="1"/>
  <c r="Z100" i="10"/>
  <c r="AA100" i="10" s="1"/>
  <c r="I100" i="10"/>
  <c r="G100" i="10" a="1"/>
  <c r="G100" i="10" s="1"/>
  <c r="C100" i="10" a="1"/>
  <c r="C100" i="10" s="1"/>
  <c r="B100" i="10" a="1"/>
  <c r="B100" i="10" s="1"/>
  <c r="Z99" i="10"/>
  <c r="AA99" i="10" s="1"/>
  <c r="I99" i="10"/>
  <c r="G99" i="10" a="1"/>
  <c r="G99" i="10" s="1"/>
  <c r="C99" i="10" a="1"/>
  <c r="C99" i="10" s="1"/>
  <c r="B99" i="10" a="1"/>
  <c r="B99" i="10" s="1"/>
  <c r="Z98" i="10"/>
  <c r="AA98" i="10" s="1"/>
  <c r="I98" i="10"/>
  <c r="G98" i="10" a="1"/>
  <c r="G98" i="10" s="1"/>
  <c r="C98" i="10" a="1"/>
  <c r="C98" i="10" s="1"/>
  <c r="B98" i="10" a="1"/>
  <c r="B98" i="10" s="1"/>
  <c r="Z97" i="10"/>
  <c r="AA97" i="10" s="1"/>
  <c r="I97" i="10"/>
  <c r="G97" i="10" a="1"/>
  <c r="G97" i="10" s="1"/>
  <c r="C97" i="10" a="1"/>
  <c r="C97" i="10" s="1"/>
  <c r="B97" i="10" a="1"/>
  <c r="B97" i="10" s="1"/>
  <c r="Z96" i="10"/>
  <c r="AA96" i="10" s="1"/>
  <c r="I96" i="10"/>
  <c r="G96" i="10" a="1"/>
  <c r="G96" i="10" s="1"/>
  <c r="C96" i="10" a="1"/>
  <c r="C96" i="10" s="1"/>
  <c r="B96" i="10" a="1"/>
  <c r="B96" i="10" s="1"/>
  <c r="Z95" i="10"/>
  <c r="AA95" i="10" s="1"/>
  <c r="I95" i="10"/>
  <c r="G95" i="10" a="1"/>
  <c r="G95" i="10" s="1"/>
  <c r="C95" i="10" a="1"/>
  <c r="C95" i="10" s="1"/>
  <c r="B95" i="10" a="1"/>
  <c r="B95" i="10" s="1"/>
  <c r="Z94" i="10"/>
  <c r="AA94" i="10" s="1"/>
  <c r="I94" i="10"/>
  <c r="G94" i="10" a="1"/>
  <c r="G94" i="10" s="1"/>
  <c r="C94" i="10" a="1"/>
  <c r="C94" i="10" s="1"/>
  <c r="B94" i="10" a="1"/>
  <c r="B94" i="10" s="1"/>
  <c r="Z93" i="10"/>
  <c r="AA93" i="10" s="1"/>
  <c r="I93" i="10"/>
  <c r="G93" i="10" a="1"/>
  <c r="G93" i="10" s="1"/>
  <c r="C93" i="10" a="1"/>
  <c r="C93" i="10" s="1"/>
  <c r="B93" i="10" a="1"/>
  <c r="B93" i="10" s="1"/>
  <c r="Z92" i="10"/>
  <c r="AA92" i="10" s="1"/>
  <c r="I92" i="10"/>
  <c r="G92" i="10" a="1"/>
  <c r="G92" i="10" s="1"/>
  <c r="C92" i="10" a="1"/>
  <c r="C92" i="10" s="1"/>
  <c r="B92" i="10" a="1"/>
  <c r="B92" i="10" s="1"/>
  <c r="Z91" i="10"/>
  <c r="AA91" i="10" s="1"/>
  <c r="I91" i="10"/>
  <c r="G91" i="10" a="1"/>
  <c r="G91" i="10" s="1"/>
  <c r="C91" i="10" a="1"/>
  <c r="C91" i="10" s="1"/>
  <c r="B91" i="10" a="1"/>
  <c r="B91" i="10" s="1"/>
  <c r="Z90" i="10"/>
  <c r="AA90" i="10" s="1"/>
  <c r="I90" i="10"/>
  <c r="G90" i="10" a="1"/>
  <c r="G90" i="10" s="1"/>
  <c r="C90" i="10" a="1"/>
  <c r="C90" i="10" s="1"/>
  <c r="B90" i="10" a="1"/>
  <c r="B90" i="10" s="1"/>
  <c r="Z89" i="10"/>
  <c r="AA89" i="10" s="1"/>
  <c r="I89" i="10"/>
  <c r="G89" i="10" a="1"/>
  <c r="G89" i="10" s="1"/>
  <c r="C89" i="10" a="1"/>
  <c r="C89" i="10" s="1"/>
  <c r="B89" i="10" a="1"/>
  <c r="B89" i="10" s="1"/>
  <c r="Z88" i="10"/>
  <c r="AA88" i="10" s="1"/>
  <c r="I88" i="10"/>
  <c r="G88" i="10" a="1"/>
  <c r="G88" i="10" s="1"/>
  <c r="C88" i="10" a="1"/>
  <c r="C88" i="10" s="1"/>
  <c r="B88" i="10" a="1"/>
  <c r="B88" i="10" s="1"/>
  <c r="Z87" i="10"/>
  <c r="AA87" i="10" s="1"/>
  <c r="I87" i="10"/>
  <c r="G87" i="10" a="1"/>
  <c r="G87" i="10" s="1"/>
  <c r="C87" i="10" a="1"/>
  <c r="C87" i="10" s="1"/>
  <c r="B87" i="10" a="1"/>
  <c r="B87" i="10" s="1"/>
  <c r="Z86" i="10"/>
  <c r="AA86" i="10" s="1"/>
  <c r="I86" i="10"/>
  <c r="G86" i="10" a="1"/>
  <c r="G86" i="10" s="1"/>
  <c r="C86" i="10" a="1"/>
  <c r="C86" i="10" s="1"/>
  <c r="B86" i="10" a="1"/>
  <c r="B86" i="10" s="1"/>
  <c r="Z85" i="10"/>
  <c r="AA85" i="10" s="1"/>
  <c r="I85" i="10"/>
  <c r="G85" i="10" a="1"/>
  <c r="G85" i="10" s="1"/>
  <c r="C85" i="10" a="1"/>
  <c r="C85" i="10" s="1"/>
  <c r="B85" i="10" a="1"/>
  <c r="B85" i="10" s="1"/>
  <c r="Z84" i="10"/>
  <c r="AA84" i="10" s="1"/>
  <c r="I84" i="10"/>
  <c r="G84" i="10" a="1"/>
  <c r="G84" i="10" s="1"/>
  <c r="C84" i="10" a="1"/>
  <c r="C84" i="10" s="1"/>
  <c r="B84" i="10" a="1"/>
  <c r="B84" i="10" s="1"/>
  <c r="Z83" i="10"/>
  <c r="AA83" i="10" s="1"/>
  <c r="I83" i="10"/>
  <c r="G83" i="10" a="1"/>
  <c r="G83" i="10" s="1"/>
  <c r="C83" i="10" a="1"/>
  <c r="C83" i="10" s="1"/>
  <c r="B83" i="10" a="1"/>
  <c r="B83" i="10" s="1"/>
  <c r="Z82" i="10"/>
  <c r="AA82" i="10" s="1"/>
  <c r="I82" i="10"/>
  <c r="G82" i="10" a="1"/>
  <c r="G82" i="10" s="1"/>
  <c r="C82" i="10" a="1"/>
  <c r="C82" i="10" s="1"/>
  <c r="B82" i="10" a="1"/>
  <c r="B82" i="10" s="1"/>
  <c r="Z81" i="10"/>
  <c r="AA81" i="10" s="1"/>
  <c r="I81" i="10"/>
  <c r="G81" i="10" a="1"/>
  <c r="G81" i="10" s="1"/>
  <c r="C81" i="10" a="1"/>
  <c r="C81" i="10" s="1"/>
  <c r="B81" i="10" a="1"/>
  <c r="B81" i="10" s="1"/>
  <c r="Z80" i="10"/>
  <c r="AA80" i="10" s="1"/>
  <c r="I80" i="10"/>
  <c r="G80" i="10" a="1"/>
  <c r="G80" i="10" s="1"/>
  <c r="C80" i="10" a="1"/>
  <c r="C80" i="10" s="1"/>
  <c r="B80" i="10" a="1"/>
  <c r="B80" i="10" s="1"/>
  <c r="Z79" i="10"/>
  <c r="AA79" i="10" s="1"/>
  <c r="I79" i="10"/>
  <c r="G79" i="10" a="1"/>
  <c r="G79" i="10" s="1"/>
  <c r="C79" i="10" a="1"/>
  <c r="C79" i="10" s="1"/>
  <c r="B79" i="10" a="1"/>
  <c r="B79" i="10" s="1"/>
  <c r="Z78" i="10"/>
  <c r="AA78" i="10" s="1"/>
  <c r="I78" i="10"/>
  <c r="G78" i="10" a="1"/>
  <c r="G78" i="10" s="1"/>
  <c r="C78" i="10" a="1"/>
  <c r="C78" i="10" s="1"/>
  <c r="B78" i="10" a="1"/>
  <c r="B78" i="10" s="1"/>
  <c r="Z77" i="10"/>
  <c r="AA77" i="10" s="1"/>
  <c r="I77" i="10"/>
  <c r="G77" i="10" a="1"/>
  <c r="G77" i="10" s="1"/>
  <c r="C77" i="10" a="1"/>
  <c r="C77" i="10" s="1"/>
  <c r="B77" i="10" a="1"/>
  <c r="B77" i="10" s="1"/>
  <c r="Z76" i="10"/>
  <c r="AA76" i="10" s="1"/>
  <c r="I76" i="10"/>
  <c r="G76" i="10" a="1"/>
  <c r="G76" i="10" s="1"/>
  <c r="C76" i="10" a="1"/>
  <c r="C76" i="10" s="1"/>
  <c r="B76" i="10" a="1"/>
  <c r="B76" i="10" s="1"/>
  <c r="Z75" i="10"/>
  <c r="AA75" i="10" s="1"/>
  <c r="I75" i="10"/>
  <c r="G75" i="10" a="1"/>
  <c r="G75" i="10" s="1"/>
  <c r="C75" i="10" a="1"/>
  <c r="C75" i="10" s="1"/>
  <c r="B75" i="10" a="1"/>
  <c r="B75" i="10" s="1"/>
  <c r="Z74" i="10"/>
  <c r="AA74" i="10" s="1"/>
  <c r="I74" i="10"/>
  <c r="G74" i="10" a="1"/>
  <c r="G74" i="10" s="1"/>
  <c r="C74" i="10" a="1"/>
  <c r="C74" i="10" s="1"/>
  <c r="B74" i="10" a="1"/>
  <c r="B74" i="10" s="1"/>
  <c r="Z73" i="10"/>
  <c r="AA73" i="10" s="1"/>
  <c r="I73" i="10"/>
  <c r="G73" i="10" a="1"/>
  <c r="G73" i="10" s="1"/>
  <c r="C73" i="10" a="1"/>
  <c r="C73" i="10" s="1"/>
  <c r="B73" i="10" a="1"/>
  <c r="B73" i="10" s="1"/>
  <c r="Z72" i="10"/>
  <c r="AA72" i="10" s="1"/>
  <c r="I72" i="10"/>
  <c r="G72" i="10" a="1"/>
  <c r="G72" i="10" s="1"/>
  <c r="C72" i="10" a="1"/>
  <c r="C72" i="10" s="1"/>
  <c r="B72" i="10" a="1"/>
  <c r="B72" i="10" s="1"/>
  <c r="Z71" i="10"/>
  <c r="AA71" i="10" s="1"/>
  <c r="I71" i="10"/>
  <c r="G71" i="10" a="1"/>
  <c r="G71" i="10" s="1"/>
  <c r="C71" i="10" a="1"/>
  <c r="C71" i="10" s="1"/>
  <c r="B71" i="10" a="1"/>
  <c r="B71" i="10" s="1"/>
  <c r="Z70" i="10"/>
  <c r="AA70" i="10" s="1"/>
  <c r="I70" i="10"/>
  <c r="G70" i="10" a="1"/>
  <c r="G70" i="10" s="1"/>
  <c r="C70" i="10" a="1"/>
  <c r="C70" i="10" s="1"/>
  <c r="B70" i="10" a="1"/>
  <c r="B70" i="10" s="1"/>
  <c r="Z69" i="10"/>
  <c r="AA69" i="10" s="1"/>
  <c r="I69" i="10"/>
  <c r="G69" i="10" a="1"/>
  <c r="G69" i="10" s="1"/>
  <c r="C69" i="10" a="1"/>
  <c r="C69" i="10" s="1"/>
  <c r="B69" i="10" a="1"/>
  <c r="B69" i="10" s="1"/>
  <c r="Z68" i="10"/>
  <c r="AA68" i="10" s="1"/>
  <c r="I68" i="10"/>
  <c r="G68" i="10" a="1"/>
  <c r="G68" i="10" s="1"/>
  <c r="C68" i="10" a="1"/>
  <c r="C68" i="10" s="1"/>
  <c r="B68" i="10" a="1"/>
  <c r="B68" i="10" s="1"/>
  <c r="Z67" i="10"/>
  <c r="AA67" i="10" s="1"/>
  <c r="I67" i="10"/>
  <c r="G67" i="10" a="1"/>
  <c r="G67" i="10" s="1"/>
  <c r="C67" i="10" a="1"/>
  <c r="C67" i="10" s="1"/>
  <c r="B67" i="10" a="1"/>
  <c r="B67" i="10" s="1"/>
  <c r="Z66" i="10"/>
  <c r="AA66" i="10" s="1"/>
  <c r="I66" i="10"/>
  <c r="G66" i="10" a="1"/>
  <c r="G66" i="10" s="1"/>
  <c r="C66" i="10" a="1"/>
  <c r="C66" i="10" s="1"/>
  <c r="B66" i="10" a="1"/>
  <c r="B66" i="10" s="1"/>
  <c r="Z65" i="10"/>
  <c r="AA65" i="10" s="1"/>
  <c r="I65" i="10"/>
  <c r="G65" i="10" a="1"/>
  <c r="G65" i="10" s="1"/>
  <c r="C65" i="10" a="1"/>
  <c r="C65" i="10" s="1"/>
  <c r="B65" i="10" a="1"/>
  <c r="B65" i="10" s="1"/>
  <c r="Z64" i="10"/>
  <c r="AA64" i="10" s="1"/>
  <c r="I64" i="10"/>
  <c r="G64" i="10" a="1"/>
  <c r="G64" i="10" s="1"/>
  <c r="C64" i="10" a="1"/>
  <c r="C64" i="10" s="1"/>
  <c r="B64" i="10" a="1"/>
  <c r="B64" i="10" s="1"/>
  <c r="Z63" i="10"/>
  <c r="AA63" i="10" s="1"/>
  <c r="I63" i="10"/>
  <c r="G63" i="10" a="1"/>
  <c r="G63" i="10" s="1"/>
  <c r="C63" i="10" a="1"/>
  <c r="C63" i="10" s="1"/>
  <c r="B63" i="10" a="1"/>
  <c r="B63" i="10" s="1"/>
  <c r="Z62" i="10"/>
  <c r="AA62" i="10" s="1"/>
  <c r="I62" i="10"/>
  <c r="G62" i="10" a="1"/>
  <c r="G62" i="10" s="1"/>
  <c r="C62" i="10" a="1"/>
  <c r="C62" i="10" s="1"/>
  <c r="B62" i="10" a="1"/>
  <c r="B62" i="10" s="1"/>
  <c r="Z61" i="10"/>
  <c r="AA61" i="10" s="1"/>
  <c r="I61" i="10"/>
  <c r="G61" i="10" a="1"/>
  <c r="G61" i="10" s="1"/>
  <c r="C61" i="10" a="1"/>
  <c r="C61" i="10" s="1"/>
  <c r="B61" i="10" a="1"/>
  <c r="B61" i="10" s="1"/>
  <c r="Z60" i="10"/>
  <c r="AA60" i="10" s="1"/>
  <c r="I60" i="10"/>
  <c r="G60" i="10" a="1"/>
  <c r="G60" i="10" s="1"/>
  <c r="C60" i="10" a="1"/>
  <c r="C60" i="10" s="1"/>
  <c r="B60" i="10" a="1"/>
  <c r="B60" i="10" s="1"/>
  <c r="Z59" i="10"/>
  <c r="AA59" i="10" s="1"/>
  <c r="I59" i="10"/>
  <c r="G59" i="10" a="1"/>
  <c r="G59" i="10" s="1"/>
  <c r="C59" i="10" a="1"/>
  <c r="C59" i="10" s="1"/>
  <c r="B59" i="10" a="1"/>
  <c r="B59" i="10" s="1"/>
  <c r="Z58" i="10"/>
  <c r="AA58" i="10" s="1"/>
  <c r="I58" i="10"/>
  <c r="G58" i="10" a="1"/>
  <c r="G58" i="10" s="1"/>
  <c r="C58" i="10" a="1"/>
  <c r="C58" i="10" s="1"/>
  <c r="B58" i="10" a="1"/>
  <c r="B58" i="10" s="1"/>
  <c r="Z57" i="10"/>
  <c r="AA57" i="10" s="1"/>
  <c r="I57" i="10"/>
  <c r="G57" i="10" a="1"/>
  <c r="G57" i="10" s="1"/>
  <c r="C57" i="10" a="1"/>
  <c r="C57" i="10" s="1"/>
  <c r="B57" i="10" a="1"/>
  <c r="B57" i="10" s="1"/>
  <c r="Z56" i="10"/>
  <c r="AA56" i="10" s="1"/>
  <c r="I56" i="10"/>
  <c r="G56" i="10" a="1"/>
  <c r="G56" i="10" s="1"/>
  <c r="C56" i="10" a="1"/>
  <c r="C56" i="10" s="1"/>
  <c r="B56" i="10" a="1"/>
  <c r="B56" i="10" s="1"/>
  <c r="Z55" i="10"/>
  <c r="AA55" i="10" s="1"/>
  <c r="I55" i="10"/>
  <c r="G55" i="10" a="1"/>
  <c r="G55" i="10" s="1"/>
  <c r="C55" i="10" a="1"/>
  <c r="C55" i="10" s="1"/>
  <c r="B55" i="10" a="1"/>
  <c r="B55" i="10" s="1"/>
  <c r="Z54" i="10"/>
  <c r="AA54" i="10" s="1"/>
  <c r="I54" i="10"/>
  <c r="G54" i="10" a="1"/>
  <c r="G54" i="10" s="1"/>
  <c r="C54" i="10" a="1"/>
  <c r="C54" i="10" s="1"/>
  <c r="B54" i="10" a="1"/>
  <c r="B54" i="10" s="1"/>
  <c r="Z53" i="10"/>
  <c r="AA53" i="10" s="1"/>
  <c r="I53" i="10"/>
  <c r="G53" i="10" a="1"/>
  <c r="G53" i="10" s="1"/>
  <c r="C53" i="10" a="1"/>
  <c r="C53" i="10" s="1"/>
  <c r="B53" i="10" a="1"/>
  <c r="B53" i="10" s="1"/>
  <c r="Z52" i="10"/>
  <c r="AA52" i="10" s="1"/>
  <c r="I52" i="10"/>
  <c r="G52" i="10" a="1"/>
  <c r="G52" i="10" s="1"/>
  <c r="C52" i="10" a="1"/>
  <c r="C52" i="10" s="1"/>
  <c r="B52" i="10" a="1"/>
  <c r="B52" i="10" s="1"/>
  <c r="Z51" i="10"/>
  <c r="AA51" i="10" s="1"/>
  <c r="I51" i="10"/>
  <c r="G51" i="10" a="1"/>
  <c r="G51" i="10" s="1"/>
  <c r="C51" i="10" a="1"/>
  <c r="C51" i="10" s="1"/>
  <c r="B51" i="10" a="1"/>
  <c r="B51" i="10" s="1"/>
  <c r="Z50" i="10"/>
  <c r="AA50" i="10" s="1"/>
  <c r="I50" i="10"/>
  <c r="G50" i="10" a="1"/>
  <c r="G50" i="10" s="1"/>
  <c r="C50" i="10" a="1"/>
  <c r="C50" i="10" s="1"/>
  <c r="B50" i="10" a="1"/>
  <c r="B50" i="10" s="1"/>
  <c r="Z49" i="10"/>
  <c r="AA49" i="10" s="1"/>
  <c r="I49" i="10"/>
  <c r="G49" i="10" a="1"/>
  <c r="G49" i="10" s="1"/>
  <c r="C49" i="10" a="1"/>
  <c r="C49" i="10" s="1"/>
  <c r="B49" i="10" a="1"/>
  <c r="B49" i="10" s="1"/>
  <c r="Z48" i="10"/>
  <c r="AA48" i="10" s="1"/>
  <c r="I48" i="10"/>
  <c r="G48" i="10" a="1"/>
  <c r="G48" i="10" s="1"/>
  <c r="C48" i="10" a="1"/>
  <c r="C48" i="10" s="1"/>
  <c r="B48" i="10" a="1"/>
  <c r="B48" i="10" s="1"/>
  <c r="Z47" i="10"/>
  <c r="AA47" i="10" s="1"/>
  <c r="I47" i="10"/>
  <c r="G47" i="10" a="1"/>
  <c r="G47" i="10" s="1"/>
  <c r="C47" i="10" a="1"/>
  <c r="C47" i="10" s="1"/>
  <c r="B47" i="10" a="1"/>
  <c r="B47" i="10" s="1"/>
  <c r="Z46" i="10"/>
  <c r="AA46" i="10" s="1"/>
  <c r="I46" i="10"/>
  <c r="G46" i="10" a="1"/>
  <c r="G46" i="10" s="1"/>
  <c r="C46" i="10" a="1"/>
  <c r="C46" i="10" s="1"/>
  <c r="B46" i="10" a="1"/>
  <c r="B46" i="10" s="1"/>
  <c r="Z45" i="10"/>
  <c r="AA45" i="10" s="1"/>
  <c r="I45" i="10"/>
  <c r="G45" i="10" a="1"/>
  <c r="G45" i="10" s="1"/>
  <c r="C45" i="10" a="1"/>
  <c r="C45" i="10" s="1"/>
  <c r="B45" i="10" a="1"/>
  <c r="B45" i="10" s="1"/>
  <c r="Z44" i="10"/>
  <c r="AA44" i="10" s="1"/>
  <c r="I44" i="10"/>
  <c r="G44" i="10" a="1"/>
  <c r="G44" i="10" s="1"/>
  <c r="C44" i="10" a="1"/>
  <c r="C44" i="10" s="1"/>
  <c r="B44" i="10" a="1"/>
  <c r="B44" i="10" s="1"/>
  <c r="Z43" i="10"/>
  <c r="AA43" i="10" s="1"/>
  <c r="I43" i="10"/>
  <c r="G43" i="10" a="1"/>
  <c r="G43" i="10" s="1"/>
  <c r="C43" i="10" a="1"/>
  <c r="C43" i="10" s="1"/>
  <c r="B43" i="10" a="1"/>
  <c r="B43" i="10" s="1"/>
  <c r="Z42" i="10"/>
  <c r="AA42" i="10" s="1"/>
  <c r="I42" i="10"/>
  <c r="G42" i="10" a="1"/>
  <c r="G42" i="10" s="1"/>
  <c r="C42" i="10" a="1"/>
  <c r="C42" i="10" s="1"/>
  <c r="B42" i="10" a="1"/>
  <c r="B42" i="10" s="1"/>
  <c r="Z41" i="10"/>
  <c r="AA41" i="10" s="1"/>
  <c r="I41" i="10"/>
  <c r="G41" i="10" a="1"/>
  <c r="G41" i="10" s="1"/>
  <c r="C41" i="10" a="1"/>
  <c r="C41" i="10" s="1"/>
  <c r="B41" i="10" a="1"/>
  <c r="B41" i="10" s="1"/>
  <c r="Z40" i="10"/>
  <c r="AA40" i="10" s="1"/>
  <c r="I40" i="10"/>
  <c r="G40" i="10" a="1"/>
  <c r="G40" i="10" s="1"/>
  <c r="C40" i="10" a="1"/>
  <c r="C40" i="10" s="1"/>
  <c r="B40" i="10" a="1"/>
  <c r="B40" i="10" s="1"/>
  <c r="Z39" i="10"/>
  <c r="AA39" i="10" s="1"/>
  <c r="I39" i="10"/>
  <c r="G39" i="10" a="1"/>
  <c r="G39" i="10" s="1"/>
  <c r="C39" i="10" a="1"/>
  <c r="C39" i="10" s="1"/>
  <c r="B39" i="10" a="1"/>
  <c r="B39" i="10" s="1"/>
  <c r="Z38" i="10"/>
  <c r="AA38" i="10" s="1"/>
  <c r="I38" i="10"/>
  <c r="G38" i="10" a="1"/>
  <c r="G38" i="10" s="1"/>
  <c r="C38" i="10" a="1"/>
  <c r="C38" i="10" s="1"/>
  <c r="B38" i="10" a="1"/>
  <c r="B38" i="10" s="1"/>
  <c r="Z37" i="10"/>
  <c r="AA37" i="10" s="1"/>
  <c r="I37" i="10"/>
  <c r="G37" i="10" a="1"/>
  <c r="G37" i="10" s="1"/>
  <c r="C37" i="10" a="1"/>
  <c r="C37" i="10" s="1"/>
  <c r="B37" i="10" a="1"/>
  <c r="B37" i="10" s="1"/>
  <c r="Z36" i="10"/>
  <c r="AA36" i="10" s="1"/>
  <c r="I36" i="10"/>
  <c r="G36" i="10" a="1"/>
  <c r="G36" i="10" s="1"/>
  <c r="C36" i="10" a="1"/>
  <c r="C36" i="10" s="1"/>
  <c r="B36" i="10" a="1"/>
  <c r="B36" i="10" s="1"/>
  <c r="Z35" i="10"/>
  <c r="AA35" i="10" s="1"/>
  <c r="I35" i="10"/>
  <c r="G35" i="10" a="1"/>
  <c r="G35" i="10" s="1"/>
  <c r="C35" i="10" a="1"/>
  <c r="C35" i="10" s="1"/>
  <c r="B35" i="10" a="1"/>
  <c r="B35" i="10" s="1"/>
  <c r="Z34" i="10"/>
  <c r="AA34" i="10" s="1"/>
  <c r="I34" i="10"/>
  <c r="G34" i="10" a="1"/>
  <c r="G34" i="10" s="1"/>
  <c r="C34" i="10" a="1"/>
  <c r="C34" i="10" s="1"/>
  <c r="B34" i="10" a="1"/>
  <c r="B34" i="10" s="1"/>
  <c r="Z33" i="10"/>
  <c r="AA33" i="10" s="1"/>
  <c r="I33" i="10"/>
  <c r="G33" i="10" a="1"/>
  <c r="G33" i="10" s="1"/>
  <c r="C33" i="10" a="1"/>
  <c r="C33" i="10" s="1"/>
  <c r="B33" i="10" a="1"/>
  <c r="B33" i="10" s="1"/>
  <c r="Z32" i="10"/>
  <c r="AA32" i="10" s="1"/>
  <c r="I32" i="10"/>
  <c r="G32" i="10" a="1"/>
  <c r="G32" i="10" s="1"/>
  <c r="C32" i="10" a="1"/>
  <c r="C32" i="10" s="1"/>
  <c r="B32" i="10" a="1"/>
  <c r="B32" i="10" s="1"/>
  <c r="Z31" i="10"/>
  <c r="AA31" i="10" s="1"/>
  <c r="I31" i="10"/>
  <c r="G31" i="10" a="1"/>
  <c r="G31" i="10" s="1"/>
  <c r="C31" i="10" a="1"/>
  <c r="C31" i="10" s="1"/>
  <c r="B31" i="10" a="1"/>
  <c r="B31" i="10" s="1"/>
  <c r="Z30" i="10"/>
  <c r="AA30" i="10" s="1"/>
  <c r="I30" i="10"/>
  <c r="G30" i="10" a="1"/>
  <c r="G30" i="10" s="1"/>
  <c r="C30" i="10" a="1"/>
  <c r="C30" i="10" s="1"/>
  <c r="B30" i="10" a="1"/>
  <c r="B30" i="10" s="1"/>
  <c r="Z29" i="10"/>
  <c r="AA29" i="10" s="1"/>
  <c r="I29" i="10"/>
  <c r="G29" i="10" a="1"/>
  <c r="G29" i="10" s="1"/>
  <c r="C29" i="10" a="1"/>
  <c r="C29" i="10" s="1"/>
  <c r="B29" i="10" a="1"/>
  <c r="B29" i="10" s="1"/>
  <c r="Z28" i="10"/>
  <c r="AA28" i="10" s="1"/>
  <c r="I28" i="10"/>
  <c r="G28" i="10" a="1"/>
  <c r="G28" i="10" s="1"/>
  <c r="C28" i="10" a="1"/>
  <c r="C28" i="10" s="1"/>
  <c r="B28" i="10" a="1"/>
  <c r="B28" i="10" s="1"/>
  <c r="Z27" i="10"/>
  <c r="AA27" i="10" s="1"/>
  <c r="I27" i="10"/>
  <c r="G27" i="10" a="1"/>
  <c r="G27" i="10" s="1"/>
  <c r="C27" i="10" a="1"/>
  <c r="C27" i="10" s="1"/>
  <c r="B27" i="10" a="1"/>
  <c r="B27" i="10" s="1"/>
  <c r="Z26" i="10"/>
  <c r="AA26" i="10" s="1"/>
  <c r="I26" i="10"/>
  <c r="G26" i="10" a="1"/>
  <c r="G26" i="10" s="1"/>
  <c r="C26" i="10" a="1"/>
  <c r="C26" i="10" s="1"/>
  <c r="B26" i="10" a="1"/>
  <c r="B26" i="10" s="1"/>
  <c r="Z25" i="10"/>
  <c r="AA25" i="10" s="1"/>
  <c r="I25" i="10"/>
  <c r="G25" i="10" a="1"/>
  <c r="G25" i="10" s="1"/>
  <c r="C25" i="10" a="1"/>
  <c r="C25" i="10" s="1"/>
  <c r="B25" i="10" a="1"/>
  <c r="B25" i="10" s="1"/>
  <c r="Z24" i="10"/>
  <c r="AA24" i="10" s="1"/>
  <c r="I24" i="10"/>
  <c r="G24" i="10" a="1"/>
  <c r="G24" i="10" s="1"/>
  <c r="C24" i="10" a="1"/>
  <c r="C24" i="10" s="1"/>
  <c r="B24" i="10" a="1"/>
  <c r="B24" i="10" s="1"/>
  <c r="Z23" i="10"/>
  <c r="AA23" i="10" s="1"/>
  <c r="I23" i="10"/>
  <c r="G23" i="10" a="1"/>
  <c r="G23" i="10" s="1"/>
  <c r="C23" i="10" a="1"/>
  <c r="C23" i="10" s="1"/>
  <c r="B23" i="10" a="1"/>
  <c r="B23" i="10" s="1"/>
  <c r="Z22" i="10"/>
  <c r="AA22" i="10" s="1"/>
  <c r="I22" i="10"/>
  <c r="G22" i="10" a="1"/>
  <c r="G22" i="10" s="1"/>
  <c r="C22" i="10" a="1"/>
  <c r="C22" i="10" s="1"/>
  <c r="B22" i="10" a="1"/>
  <c r="B22" i="10" s="1"/>
  <c r="Z21" i="10"/>
  <c r="AA21" i="10" s="1"/>
  <c r="I21" i="10"/>
  <c r="G21" i="10" a="1"/>
  <c r="G21" i="10" s="1"/>
  <c r="C21" i="10" a="1"/>
  <c r="C21" i="10" s="1"/>
  <c r="B21" i="10" a="1"/>
  <c r="B21" i="10" s="1"/>
  <c r="Z20" i="10"/>
  <c r="AA20" i="10" s="1"/>
  <c r="I20" i="10"/>
  <c r="G20" i="10" a="1"/>
  <c r="G20" i="10" s="1"/>
  <c r="C20" i="10" a="1"/>
  <c r="C20" i="10" s="1"/>
  <c r="B20" i="10" a="1"/>
  <c r="B20" i="10" s="1"/>
  <c r="Z19" i="10"/>
  <c r="AA19" i="10" s="1"/>
  <c r="I19" i="10"/>
  <c r="G19" i="10" a="1"/>
  <c r="G19" i="10" s="1"/>
  <c r="C19" i="10" a="1"/>
  <c r="C19" i="10" s="1"/>
  <c r="B19" i="10" a="1"/>
  <c r="B19" i="10" s="1"/>
  <c r="Z18" i="10"/>
  <c r="AA18" i="10" s="1"/>
  <c r="I18" i="10"/>
  <c r="G18" i="10" a="1"/>
  <c r="G18" i="10" s="1"/>
  <c r="C18" i="10" a="1"/>
  <c r="C18" i="10" s="1"/>
  <c r="B18" i="10" a="1"/>
  <c r="B18" i="10" s="1"/>
  <c r="Z17" i="10"/>
  <c r="AA17" i="10" s="1"/>
  <c r="I17" i="10"/>
  <c r="G17" i="10" a="1"/>
  <c r="G17" i="10" s="1"/>
  <c r="C17" i="10" a="1"/>
  <c r="C17" i="10" s="1"/>
  <c r="B17" i="10" a="1"/>
  <c r="B17" i="10" s="1"/>
  <c r="Z16" i="10"/>
  <c r="AA16" i="10" s="1"/>
  <c r="I16" i="10"/>
  <c r="G16" i="10" a="1"/>
  <c r="G16" i="10" s="1"/>
  <c r="C16" i="10" a="1"/>
  <c r="C16" i="10" s="1"/>
  <c r="B16" i="10" a="1"/>
  <c r="B16" i="10" s="1"/>
  <c r="Z15" i="10"/>
  <c r="AA15" i="10" s="1"/>
  <c r="I15" i="10"/>
  <c r="G15" i="10" a="1"/>
  <c r="G15" i="10" s="1"/>
  <c r="C15" i="10" a="1"/>
  <c r="C15" i="10" s="1"/>
  <c r="B15" i="10" a="1"/>
  <c r="B15" i="10" s="1"/>
  <c r="Z14" i="10"/>
  <c r="AA14" i="10" s="1"/>
  <c r="I14" i="10"/>
  <c r="G14" i="10" a="1"/>
  <c r="G14" i="10" s="1"/>
  <c r="C14" i="10" a="1"/>
  <c r="C14" i="10" s="1"/>
  <c r="B14" i="10" a="1"/>
  <c r="B14" i="10" s="1"/>
  <c r="Z13" i="10"/>
  <c r="AA13" i="10" s="1"/>
  <c r="I13" i="10"/>
  <c r="G13" i="10" a="1"/>
  <c r="G13" i="10" s="1"/>
  <c r="C13" i="10" a="1"/>
  <c r="C13" i="10" s="1"/>
  <c r="B13" i="10" a="1"/>
  <c r="B13" i="10" s="1"/>
  <c r="Z12" i="10"/>
  <c r="AA12" i="10" s="1"/>
  <c r="I12" i="10"/>
  <c r="G12" i="10" a="1"/>
  <c r="G12" i="10" s="1"/>
  <c r="C12" i="10" a="1"/>
  <c r="C12" i="10" s="1"/>
  <c r="B12" i="10" a="1"/>
  <c r="B12" i="10" s="1"/>
  <c r="Z11" i="10"/>
  <c r="AA11" i="10" s="1"/>
  <c r="I11" i="10"/>
  <c r="G11" i="10" a="1"/>
  <c r="G11" i="10" s="1"/>
  <c r="C11" i="10" a="1"/>
  <c r="C11" i="10" s="1"/>
  <c r="B11" i="10" a="1"/>
  <c r="B11" i="10" s="1"/>
  <c r="Z10" i="10"/>
  <c r="AA10" i="10" s="1"/>
  <c r="I10" i="10"/>
  <c r="G10" i="10" a="1"/>
  <c r="G10" i="10" s="1"/>
  <c r="C10" i="10" a="1"/>
  <c r="C10" i="10" s="1"/>
  <c r="B10" i="10" a="1"/>
  <c r="B10" i="10" s="1"/>
  <c r="Z9" i="10"/>
  <c r="AA9" i="10" s="1"/>
  <c r="I9" i="10"/>
  <c r="G9" i="10" a="1"/>
  <c r="G9" i="10" s="1"/>
  <c r="C9" i="10" a="1"/>
  <c r="C9" i="10" s="1"/>
  <c r="B9" i="10" a="1"/>
  <c r="B9" i="10" s="1"/>
  <c r="FS60" i="3"/>
  <c r="FR60" i="3"/>
  <c r="FQ60" i="3"/>
  <c r="FA60" i="3"/>
  <c r="EZ60" i="3"/>
  <c r="DG60" i="3"/>
  <c r="DD60" i="3"/>
  <c r="DA60" i="3"/>
  <c r="CX60" i="3"/>
  <c r="CU60" i="3"/>
  <c r="CL60" i="3"/>
  <c r="CI60" i="3"/>
  <c r="CF60" i="3"/>
  <c r="CC60" i="3"/>
  <c r="BM60" i="3"/>
  <c r="BJ60" i="3"/>
  <c r="BG60" i="3"/>
  <c r="BD60" i="3"/>
  <c r="BA60" i="3"/>
  <c r="AX60" i="3"/>
  <c r="AU60" i="3"/>
  <c r="AR60" i="3"/>
  <c r="AO60" i="3"/>
  <c r="AL60" i="3"/>
  <c r="AI60" i="3"/>
  <c r="AF60" i="3"/>
  <c r="B76" i="1" a="1"/>
  <c r="B76" i="1" s="1"/>
  <c r="AN74" i="1" a="1"/>
  <c r="AN74" i="1" s="1"/>
  <c r="L74" i="1" a="1"/>
  <c r="L74" i="1" s="1"/>
  <c r="AL74" i="1" s="1"/>
  <c r="B71" i="1" a="1"/>
  <c r="B71" i="1" s="1"/>
  <c r="B70" i="1" a="1"/>
  <c r="B70" i="1" s="1"/>
  <c r="B68" i="1" a="1"/>
  <c r="B68" i="1" s="1"/>
  <c r="AN67" i="1" a="1"/>
  <c r="AN67" i="1" s="1"/>
  <c r="AS67" i="1" s="1"/>
  <c r="AN66" i="1" a="1"/>
  <c r="AN66" i="1" s="1"/>
  <c r="AS66" i="1" s="1"/>
  <c r="S66" i="1" a="1"/>
  <c r="S66" i="1" s="1"/>
  <c r="AN65" i="1" a="1"/>
  <c r="AN65" i="1" s="1"/>
  <c r="B64" i="1" a="1"/>
  <c r="B64" i="1" s="1"/>
  <c r="B63" i="1" a="1"/>
  <c r="B63" i="1" s="1"/>
  <c r="AN63" i="1" a="1"/>
  <c r="AN63" i="1" s="1"/>
  <c r="L63" i="1" a="1"/>
  <c r="L63" i="1" s="1"/>
  <c r="AL63" i="1" s="1"/>
  <c r="AN62" i="1" a="1"/>
  <c r="AN62" i="1" s="1"/>
  <c r="B61" i="1" a="1"/>
  <c r="B61" i="1" s="1"/>
  <c r="AN61" i="1" a="1"/>
  <c r="AN61" i="1" s="1"/>
  <c r="L61" i="1" a="1"/>
  <c r="L61" i="1" s="1"/>
  <c r="AL61" i="1" s="1"/>
  <c r="AN60" i="1" a="1"/>
  <c r="AN60" i="1" s="1"/>
  <c r="AN59" i="1" a="1"/>
  <c r="AN59" i="1" s="1"/>
  <c r="AN58" i="1" a="1"/>
  <c r="AN58" i="1" s="1"/>
  <c r="L58" i="1" a="1"/>
  <c r="L58" i="1" s="1"/>
  <c r="AL58" i="1" s="1"/>
  <c r="AN57" i="1" a="1"/>
  <c r="AN57" i="1" s="1"/>
  <c r="AN56" i="1" a="1"/>
  <c r="AN56" i="1" s="1"/>
  <c r="AN55" i="1" a="1"/>
  <c r="AN55" i="1" s="1"/>
  <c r="AN54" i="1" a="1"/>
  <c r="AN54" i="1" s="1"/>
  <c r="L54" i="1" a="1"/>
  <c r="L54" i="1" s="1"/>
  <c r="AL54" i="1" s="1"/>
  <c r="AN53" i="1" a="1"/>
  <c r="AN53" i="1" s="1"/>
  <c r="B52" i="1" a="1"/>
  <c r="B52" i="1" s="1"/>
  <c r="AN52" i="1" a="1"/>
  <c r="AN52" i="1" s="1"/>
  <c r="B51" i="1" a="1"/>
  <c r="B51" i="1" s="1"/>
  <c r="AN51" i="1" a="1"/>
  <c r="AN51" i="1" s="1"/>
  <c r="AS51" i="1" s="1"/>
  <c r="AN50" i="1" a="1"/>
  <c r="AN50" i="1" s="1"/>
  <c r="AN49" i="1" a="1"/>
  <c r="AN49" i="1" s="1"/>
  <c r="B47" i="1" a="1"/>
  <c r="B47" i="1" s="1"/>
  <c r="AN47" i="1" a="1"/>
  <c r="AN47" i="1" s="1"/>
  <c r="AN46" i="1" a="1"/>
  <c r="AN46" i="1" s="1"/>
  <c r="AN45" i="1" a="1"/>
  <c r="AN45" i="1" s="1"/>
  <c r="B44" i="1" a="1"/>
  <c r="B44" i="1" s="1"/>
  <c r="AN44" i="1" a="1"/>
  <c r="AN44" i="1" s="1"/>
  <c r="B43" i="1" a="1"/>
  <c r="B43" i="1" s="1"/>
  <c r="AN43" i="1" a="1"/>
  <c r="AN43" i="1" s="1"/>
  <c r="B42" i="1" a="1"/>
  <c r="B42" i="1" s="1"/>
  <c r="AN42" i="1" a="1"/>
  <c r="AN42" i="1" s="1"/>
  <c r="B41" i="1" a="1"/>
  <c r="B41" i="1" s="1"/>
  <c r="AN41" i="1" a="1"/>
  <c r="AN41" i="1" s="1"/>
  <c r="B40" i="1" a="1"/>
  <c r="B40" i="1" s="1"/>
  <c r="AN40" i="1" a="1"/>
  <c r="AN40" i="1" s="1"/>
  <c r="CO60" i="3"/>
  <c r="AN39" i="1" a="1"/>
  <c r="AN39" i="1" s="1"/>
  <c r="B38" i="1" a="1"/>
  <c r="B38" i="1" s="1"/>
  <c r="AN38" i="1" a="1"/>
  <c r="AN38" i="1" s="1"/>
  <c r="AN37" i="1" a="1"/>
  <c r="AN37" i="1" s="1"/>
  <c r="L37" i="1" a="1"/>
  <c r="L37" i="1" s="1"/>
  <c r="AL37" i="1" s="1"/>
  <c r="AN36" i="1" a="1"/>
  <c r="AN36" i="1" s="1"/>
  <c r="AN35" i="1" a="1"/>
  <c r="AN35" i="1" s="1"/>
  <c r="AN34" i="1" a="1"/>
  <c r="AN34" i="1" s="1"/>
  <c r="AN33" i="1" a="1"/>
  <c r="AN33" i="1" s="1"/>
  <c r="AN32" i="1" a="1"/>
  <c r="AN32" i="1" s="1"/>
  <c r="AN31" i="1" a="1"/>
  <c r="AN31" i="1" s="1"/>
  <c r="AN30" i="1" a="1"/>
  <c r="AN30" i="1" s="1"/>
  <c r="AN29" i="1" a="1"/>
  <c r="AN29" i="1" s="1"/>
  <c r="B28" i="1" a="1"/>
  <c r="B28" i="1" s="1"/>
  <c r="AN28" i="1" a="1"/>
  <c r="AN28" i="1" s="1"/>
  <c r="AN27" i="1" a="1"/>
  <c r="AN27" i="1" s="1"/>
  <c r="AN26" i="1" a="1"/>
  <c r="AN26" i="1" s="1"/>
  <c r="AN25" i="1" a="1"/>
  <c r="AN25" i="1" s="1"/>
  <c r="B24" i="1" a="1"/>
  <c r="B24" i="1" s="1"/>
  <c r="AN24" i="1" a="1"/>
  <c r="AN24" i="1" s="1"/>
  <c r="AN23" i="1" a="1"/>
  <c r="AN23" i="1" s="1"/>
  <c r="AN22" i="1" a="1"/>
  <c r="AN22" i="1" s="1"/>
  <c r="AN21" i="1" a="1"/>
  <c r="AN21" i="1" s="1"/>
  <c r="B20" i="1" a="1"/>
  <c r="B20" i="1" s="1"/>
  <c r="AN20" i="1" a="1"/>
  <c r="AN20" i="1" s="1"/>
  <c r="AN19" i="1" a="1"/>
  <c r="AN19" i="1" s="1"/>
  <c r="AN18" i="1" a="1"/>
  <c r="AN18" i="1" s="1"/>
  <c r="AN17" i="1" a="1"/>
  <c r="AN17" i="1" s="1"/>
  <c r="B16" i="1" a="1"/>
  <c r="B16" i="1" s="1"/>
  <c r="AN16" i="1" a="1"/>
  <c r="AN16" i="1" s="1"/>
  <c r="AN15" i="1" a="1"/>
  <c r="AN15" i="1" s="1"/>
  <c r="AN14" i="1" a="1"/>
  <c r="AN14" i="1" s="1"/>
  <c r="L14" i="1" a="1"/>
  <c r="L14" i="1" s="1"/>
  <c r="AL14" i="1" s="1"/>
  <c r="AN13" i="1" a="1"/>
  <c r="AN13" i="1" s="1"/>
  <c r="AN12" i="1" a="1"/>
  <c r="AN12" i="1" s="1"/>
  <c r="AN11" i="1" a="1"/>
  <c r="AN11" i="1" s="1"/>
  <c r="AN10" i="1" a="1"/>
  <c r="AN10" i="1" s="1"/>
  <c r="AN9" i="1" a="1"/>
  <c r="AN9" i="1" s="1"/>
  <c r="AN8" i="1" a="1"/>
  <c r="AN8" i="1" s="1"/>
  <c r="AN7" i="1" a="1"/>
  <c r="AN7" i="1" s="1"/>
  <c r="FO59" i="3" a="1"/>
  <c r="FO59" i="3" s="1"/>
  <c r="FK59" i="3" a="1"/>
  <c r="FK59" i="3" s="1"/>
  <c r="EM59" i="3"/>
  <c r="EE59" i="3" a="1"/>
  <c r="EE59" i="3" s="1"/>
  <c r="EF59" i="3" s="1" a="1"/>
  <c r="EF59" i="3" s="1"/>
  <c r="ED59" i="3" a="1"/>
  <c r="ED59" i="3" s="1"/>
  <c r="DZ59" i="3" a="1"/>
  <c r="DZ59" i="3" s="1"/>
  <c r="DX59" i="3" a="1"/>
  <c r="DX59" i="3" s="1"/>
  <c r="DW59" i="3"/>
  <c r="DV59" i="3" a="1"/>
  <c r="DV59" i="3" s="1"/>
  <c r="DU59" i="3" a="1"/>
  <c r="DU59" i="3" s="1"/>
  <c r="DT59" i="3" a="1"/>
  <c r="DT59" i="3" s="1"/>
  <c r="DS59" i="3" a="1"/>
  <c r="DS59" i="3" s="1"/>
  <c r="DM59" i="3"/>
  <c r="DL59" i="3"/>
  <c r="DL60" i="3" s="1"/>
  <c r="DK59" i="3"/>
  <c r="DK60" i="3" s="1"/>
  <c r="DH59" i="3"/>
  <c r="DH60" i="3" s="1"/>
  <c r="DE59" i="3"/>
  <c r="DE60" i="3" s="1"/>
  <c r="DB59" i="3"/>
  <c r="DB60" i="3" s="1"/>
  <c r="CY59" i="3"/>
  <c r="CY60" i="3" s="1"/>
  <c r="CV59" i="3"/>
  <c r="CV60" i="3" s="1"/>
  <c r="CS59" i="3"/>
  <c r="CS60" i="3" s="1"/>
  <c r="CP59" i="3"/>
  <c r="CP60" i="3" s="1"/>
  <c r="CM59" i="3"/>
  <c r="CM60" i="3" s="1"/>
  <c r="CJ59" i="3"/>
  <c r="CJ60" i="3" s="1"/>
  <c r="CG59" i="3"/>
  <c r="CG60" i="3" s="1"/>
  <c r="CD59" i="3"/>
  <c r="CD60" i="3" s="1"/>
  <c r="BP59" i="3"/>
  <c r="BO59" i="3"/>
  <c r="BO60" i="3" s="1"/>
  <c r="BN59" i="3"/>
  <c r="BN60" i="3" s="1"/>
  <c r="BK59" i="3"/>
  <c r="BK60" i="3" s="1"/>
  <c r="BH59" i="3"/>
  <c r="BH60" i="3" s="1"/>
  <c r="BE59" i="3"/>
  <c r="BE60" i="3" s="1"/>
  <c r="BB59" i="3"/>
  <c r="BB60" i="3" s="1"/>
  <c r="AY59" i="3"/>
  <c r="AY60" i="3" s="1"/>
  <c r="AV59" i="3"/>
  <c r="AV60" i="3" s="1"/>
  <c r="AS59" i="3"/>
  <c r="AS60" i="3" s="1"/>
  <c r="AP59" i="3"/>
  <c r="AP60" i="3" s="1"/>
  <c r="AM59" i="3"/>
  <c r="AM60" i="3" s="1"/>
  <c r="AJ59" i="3"/>
  <c r="AJ60" i="3" s="1"/>
  <c r="AG59" i="3"/>
  <c r="AG60" i="3" s="1"/>
  <c r="AC59" i="3" a="1"/>
  <c r="AC59" i="3" s="1"/>
  <c r="AB59" i="3" a="1"/>
  <c r="AB59" i="3" s="1"/>
  <c r="AA59" i="3" a="1"/>
  <c r="AA59" i="3" s="1"/>
  <c r="Z59" i="3" a="1"/>
  <c r="Z59" i="3" s="1"/>
  <c r="Q59" i="3" a="1"/>
  <c r="Q59" i="3" s="1"/>
  <c r="P59" i="3" a="1"/>
  <c r="P59" i="3" s="1"/>
  <c r="M59" i="3" a="1"/>
  <c r="M59" i="3" s="1"/>
  <c r="L59" i="3" a="1"/>
  <c r="L59" i="3" s="1"/>
  <c r="K59" i="3" a="1"/>
  <c r="K59" i="3" s="1"/>
  <c r="F59" i="3"/>
  <c r="EA59" i="3" s="1"/>
  <c r="N59" i="3" s="1"/>
  <c r="DY59" i="3" s="1" a="1"/>
  <c r="DY59" i="3" s="1"/>
  <c r="AN83" i="1" a="1"/>
  <c r="AN83" i="1" s="1"/>
  <c r="AL83" i="1"/>
  <c r="AG83" i="1" a="1"/>
  <c r="AG83" i="1" s="1"/>
  <c r="AA83" i="1" a="1"/>
  <c r="AA83" i="1" s="1"/>
  <c r="W83" i="1" a="1"/>
  <c r="W83" i="1" s="1"/>
  <c r="T83" i="1" a="1"/>
  <c r="T83" i="1" s="1"/>
  <c r="S83" i="1" a="1"/>
  <c r="S83" i="1" s="1"/>
  <c r="R83" i="1" a="1"/>
  <c r="R83" i="1" s="1"/>
  <c r="Q83" i="1"/>
  <c r="P83" i="1" a="1"/>
  <c r="P83" i="1" s="1"/>
  <c r="O83" i="1" a="1"/>
  <c r="O83" i="1" s="1"/>
  <c r="N83" i="1"/>
  <c r="M83" i="1" a="1"/>
  <c r="M83" i="1" s="1"/>
  <c r="L83" i="1" a="1"/>
  <c r="L83" i="1" s="1"/>
  <c r="K83" i="1"/>
  <c r="J83" i="1" a="1"/>
  <c r="J83" i="1" s="1"/>
  <c r="I83" i="1"/>
  <c r="H83" i="1" a="1"/>
  <c r="H83" i="1" s="1"/>
  <c r="G83" i="1"/>
  <c r="F83" i="1"/>
  <c r="C83" i="1" a="1"/>
  <c r="C83" i="1" s="1"/>
  <c r="B83" i="1" a="1"/>
  <c r="B83" i="1" s="1"/>
  <c r="AN82" i="1" a="1"/>
  <c r="AN82" i="1" s="1"/>
  <c r="AL82" i="1"/>
  <c r="AG82" i="1" a="1"/>
  <c r="AG82" i="1" s="1"/>
  <c r="AA82" i="1" a="1"/>
  <c r="AA82" i="1" s="1"/>
  <c r="W82" i="1" a="1"/>
  <c r="W82" i="1" s="1"/>
  <c r="T82" i="1" a="1"/>
  <c r="T82" i="1" s="1"/>
  <c r="S82" i="1" a="1"/>
  <c r="S82" i="1" s="1"/>
  <c r="R82" i="1" a="1"/>
  <c r="R82" i="1" s="1"/>
  <c r="Q82" i="1"/>
  <c r="P82" i="1" a="1"/>
  <c r="P82" i="1" s="1"/>
  <c r="O82" i="1" a="1"/>
  <c r="O82" i="1" s="1"/>
  <c r="N82" i="1"/>
  <c r="M82" i="1" a="1"/>
  <c r="M82" i="1" s="1"/>
  <c r="L82" i="1" a="1"/>
  <c r="L82" i="1" s="1"/>
  <c r="K82" i="1"/>
  <c r="J82" i="1" a="1"/>
  <c r="J82" i="1" s="1"/>
  <c r="I82" i="1"/>
  <c r="H82" i="1" a="1"/>
  <c r="H82" i="1" s="1"/>
  <c r="G82" i="1"/>
  <c r="F82" i="1"/>
  <c r="C82" i="1" a="1"/>
  <c r="C82" i="1" s="1"/>
  <c r="B82" i="1" a="1"/>
  <c r="B82" i="1" s="1"/>
  <c r="AN81" i="1" a="1"/>
  <c r="AN81" i="1" s="1"/>
  <c r="AL81" i="1"/>
  <c r="AG81" i="1" a="1"/>
  <c r="AG81" i="1" s="1"/>
  <c r="AA81" i="1" a="1"/>
  <c r="AA81" i="1" s="1"/>
  <c r="W81" i="1" a="1"/>
  <c r="W81" i="1" s="1"/>
  <c r="T81" i="1" a="1"/>
  <c r="T81" i="1" s="1"/>
  <c r="S81" i="1" a="1"/>
  <c r="S81" i="1" s="1"/>
  <c r="R81" i="1" a="1"/>
  <c r="R81" i="1" s="1"/>
  <c r="Q81" i="1"/>
  <c r="P81" i="1" a="1"/>
  <c r="P81" i="1" s="1"/>
  <c r="O81" i="1" a="1"/>
  <c r="O81" i="1" s="1"/>
  <c r="N81" i="1"/>
  <c r="M81" i="1" a="1"/>
  <c r="M81" i="1" s="1"/>
  <c r="L81" i="1" a="1"/>
  <c r="L81" i="1" s="1"/>
  <c r="K81" i="1"/>
  <c r="J81" i="1" a="1"/>
  <c r="J81" i="1" s="1"/>
  <c r="I81" i="1"/>
  <c r="H81" i="1" a="1"/>
  <c r="H81" i="1" s="1"/>
  <c r="G81" i="1"/>
  <c r="F81" i="1"/>
  <c r="C81" i="1" a="1"/>
  <c r="C81" i="1" s="1"/>
  <c r="B81" i="1" a="1"/>
  <c r="B81" i="1" s="1"/>
  <c r="AN80" i="1" a="1"/>
  <c r="AN80" i="1" s="1"/>
  <c r="AL80" i="1"/>
  <c r="AG80" i="1" a="1"/>
  <c r="AG80" i="1" s="1"/>
  <c r="AA80" i="1" a="1"/>
  <c r="AA80" i="1" s="1"/>
  <c r="W80" i="1" a="1"/>
  <c r="W80" i="1" s="1"/>
  <c r="T80" i="1" a="1"/>
  <c r="T80" i="1" s="1"/>
  <c r="S80" i="1" a="1"/>
  <c r="S80" i="1" s="1"/>
  <c r="R80" i="1" a="1"/>
  <c r="R80" i="1" s="1"/>
  <c r="Q80" i="1"/>
  <c r="P80" i="1" a="1"/>
  <c r="P80" i="1" s="1"/>
  <c r="O80" i="1" a="1"/>
  <c r="O80" i="1" s="1"/>
  <c r="N80" i="1"/>
  <c r="M80" i="1" a="1"/>
  <c r="M80" i="1" s="1"/>
  <c r="L80" i="1" a="1"/>
  <c r="L80" i="1" s="1"/>
  <c r="K80" i="1"/>
  <c r="J80" i="1" a="1"/>
  <c r="J80" i="1" s="1"/>
  <c r="I80" i="1"/>
  <c r="H80" i="1" a="1"/>
  <c r="H80" i="1" s="1"/>
  <c r="G80" i="1"/>
  <c r="F80" i="1"/>
  <c r="C80" i="1" a="1"/>
  <c r="C80" i="1" s="1"/>
  <c r="B80" i="1" a="1"/>
  <c r="B80" i="1" s="1"/>
  <c r="AN79" i="1" a="1"/>
  <c r="AN79" i="1" s="1"/>
  <c r="AG79" i="1" a="1"/>
  <c r="AG79" i="1" s="1"/>
  <c r="W79" i="1" a="1"/>
  <c r="W79" i="1" s="1"/>
  <c r="R79" i="1" a="1"/>
  <c r="R79" i="1" s="1"/>
  <c r="Q79" i="1"/>
  <c r="P79" i="1" a="1"/>
  <c r="P79" i="1" s="1"/>
  <c r="O79" i="1" a="1"/>
  <c r="O79" i="1" s="1"/>
  <c r="N79" i="1"/>
  <c r="M79" i="1" a="1"/>
  <c r="M79" i="1" s="1"/>
  <c r="L79" i="1" a="1"/>
  <c r="L79" i="1" s="1"/>
  <c r="AL79" i="1" s="1"/>
  <c r="K79" i="1"/>
  <c r="J79" i="1" a="1"/>
  <c r="J79" i="1" s="1"/>
  <c r="I79" i="1"/>
  <c r="H79" i="1" a="1"/>
  <c r="H79" i="1" s="1"/>
  <c r="G79" i="1"/>
  <c r="F79" i="1"/>
  <c r="C79" i="1" a="1"/>
  <c r="C79" i="1" s="1"/>
  <c r="AN78" i="1" a="1"/>
  <c r="AN78" i="1" s="1"/>
  <c r="AS78" i="1" s="1"/>
  <c r="AG78" i="1" a="1"/>
  <c r="AG78" i="1" s="1"/>
  <c r="W78" i="1" a="1"/>
  <c r="W78" i="1" s="1"/>
  <c r="R78" i="1" a="1"/>
  <c r="R78" i="1" s="1"/>
  <c r="Q78" i="1"/>
  <c r="P78" i="1" a="1"/>
  <c r="P78" i="1" s="1"/>
  <c r="O78" i="1" a="1"/>
  <c r="O78" i="1" s="1"/>
  <c r="N78" i="1"/>
  <c r="M78" i="1" a="1"/>
  <c r="M78" i="1" s="1"/>
  <c r="L78" i="1" a="1"/>
  <c r="L78" i="1" s="1"/>
  <c r="AL78" i="1" s="1"/>
  <c r="K78" i="1"/>
  <c r="J78" i="1" a="1"/>
  <c r="J78" i="1" s="1"/>
  <c r="I78" i="1"/>
  <c r="H78" i="1" a="1"/>
  <c r="H78" i="1" s="1"/>
  <c r="G78" i="1"/>
  <c r="F78" i="1"/>
  <c r="C78" i="1" a="1"/>
  <c r="C78" i="1" s="1"/>
  <c r="AN77" i="1" a="1"/>
  <c r="AN77" i="1" s="1"/>
  <c r="AG77" i="1" a="1"/>
  <c r="AG77" i="1" s="1"/>
  <c r="W77" i="1" a="1"/>
  <c r="W77" i="1" s="1"/>
  <c r="R77" i="1" a="1"/>
  <c r="R77" i="1" s="1"/>
  <c r="Q77" i="1"/>
  <c r="P77" i="1" a="1"/>
  <c r="P77" i="1" s="1"/>
  <c r="O77" i="1" a="1"/>
  <c r="O77" i="1" s="1"/>
  <c r="N77" i="1"/>
  <c r="M77" i="1" a="1"/>
  <c r="M77" i="1" s="1"/>
  <c r="K77" i="1"/>
  <c r="J77" i="1" a="1"/>
  <c r="J77" i="1" s="1"/>
  <c r="I77" i="1"/>
  <c r="H77" i="1" a="1"/>
  <c r="H77" i="1" s="1"/>
  <c r="G77" i="1"/>
  <c r="F77" i="1"/>
  <c r="C77" i="1" a="1"/>
  <c r="C77" i="1" s="1"/>
  <c r="AN76" i="1" a="1"/>
  <c r="AN76" i="1" s="1"/>
  <c r="AG76" i="1" a="1"/>
  <c r="AG76" i="1" s="1"/>
  <c r="W76" i="1" a="1"/>
  <c r="W76" i="1" s="1"/>
  <c r="R76" i="1" a="1"/>
  <c r="R76" i="1" s="1"/>
  <c r="Q76" i="1"/>
  <c r="P76" i="1" a="1"/>
  <c r="P76" i="1" s="1"/>
  <c r="O76" i="1" a="1"/>
  <c r="O76" i="1" s="1"/>
  <c r="N76" i="1"/>
  <c r="M76" i="1" a="1"/>
  <c r="M76" i="1" s="1"/>
  <c r="L76" i="1" a="1"/>
  <c r="L76" i="1" s="1"/>
  <c r="AL76" i="1" s="1"/>
  <c r="K76" i="1"/>
  <c r="J76" i="1" a="1"/>
  <c r="J76" i="1" s="1"/>
  <c r="I76" i="1"/>
  <c r="H76" i="1" a="1"/>
  <c r="H76" i="1" s="1"/>
  <c r="G76" i="1"/>
  <c r="F76" i="1"/>
  <c r="C76" i="1" a="1"/>
  <c r="C76" i="1" s="1"/>
  <c r="AN75" i="1" a="1"/>
  <c r="AN75" i="1" s="1"/>
  <c r="AS75" i="1" s="1"/>
  <c r="AG75" i="1" a="1"/>
  <c r="AG75" i="1" s="1"/>
  <c r="W75" i="1" a="1"/>
  <c r="W75" i="1" s="1"/>
  <c r="R75" i="1" a="1"/>
  <c r="R75" i="1" s="1"/>
  <c r="Q75" i="1"/>
  <c r="P75" i="1" a="1"/>
  <c r="P75" i="1" s="1"/>
  <c r="O75" i="1" a="1"/>
  <c r="O75" i="1" s="1"/>
  <c r="N75" i="1"/>
  <c r="M75" i="1" a="1"/>
  <c r="M75" i="1" s="1"/>
  <c r="K75" i="1"/>
  <c r="J75" i="1" a="1"/>
  <c r="J75" i="1" s="1"/>
  <c r="I75" i="1"/>
  <c r="H75" i="1" a="1"/>
  <c r="H75" i="1" s="1"/>
  <c r="G75" i="1"/>
  <c r="F75" i="1"/>
  <c r="C75" i="1" a="1"/>
  <c r="C75" i="1" s="1"/>
  <c r="AG74" i="1" a="1"/>
  <c r="AG74" i="1" s="1"/>
  <c r="W74" i="1" a="1"/>
  <c r="W74" i="1" s="1"/>
  <c r="R74" i="1" a="1"/>
  <c r="R74" i="1" s="1"/>
  <c r="Q74" i="1"/>
  <c r="P74" i="1" a="1"/>
  <c r="P74" i="1" s="1"/>
  <c r="O74" i="1" a="1"/>
  <c r="O74" i="1" s="1"/>
  <c r="N74" i="1"/>
  <c r="M74" i="1" a="1"/>
  <c r="M74" i="1" s="1"/>
  <c r="K74" i="1"/>
  <c r="J74" i="1" a="1"/>
  <c r="J74" i="1" s="1"/>
  <c r="I74" i="1"/>
  <c r="H74" i="1" a="1"/>
  <c r="H74" i="1" s="1"/>
  <c r="G74" i="1"/>
  <c r="F74" i="1"/>
  <c r="C74" i="1" a="1"/>
  <c r="C74" i="1" s="1"/>
  <c r="AN73" i="1" a="1"/>
  <c r="AN73" i="1" s="1"/>
  <c r="AG73" i="1" a="1"/>
  <c r="AG73" i="1" s="1"/>
  <c r="W73" i="1" a="1"/>
  <c r="W73" i="1" s="1"/>
  <c r="R73" i="1" a="1"/>
  <c r="R73" i="1" s="1"/>
  <c r="Q73" i="1"/>
  <c r="P73" i="1" a="1"/>
  <c r="P73" i="1" s="1"/>
  <c r="O73" i="1" a="1"/>
  <c r="O73" i="1" s="1"/>
  <c r="N73" i="1"/>
  <c r="M73" i="1" a="1"/>
  <c r="M73" i="1" s="1"/>
  <c r="K73" i="1"/>
  <c r="J73" i="1" a="1"/>
  <c r="J73" i="1" s="1"/>
  <c r="I73" i="1"/>
  <c r="H73" i="1" a="1"/>
  <c r="H73" i="1" s="1"/>
  <c r="G73" i="1"/>
  <c r="F73" i="1"/>
  <c r="C73" i="1" a="1"/>
  <c r="C73" i="1" s="1"/>
  <c r="AN72" i="1" a="1"/>
  <c r="AN72" i="1" s="1"/>
  <c r="AG72" i="1" a="1"/>
  <c r="AG72" i="1" s="1"/>
  <c r="W72" i="1" a="1"/>
  <c r="W72" i="1" s="1"/>
  <c r="R72" i="1" a="1"/>
  <c r="R72" i="1" s="1"/>
  <c r="Q72" i="1"/>
  <c r="P72" i="1" a="1"/>
  <c r="P72" i="1" s="1"/>
  <c r="O72" i="1" a="1"/>
  <c r="O72" i="1" s="1"/>
  <c r="N72" i="1"/>
  <c r="M72" i="1" a="1"/>
  <c r="M72" i="1" s="1"/>
  <c r="L72" i="1" a="1"/>
  <c r="L72" i="1" s="1"/>
  <c r="AL72" i="1" s="1"/>
  <c r="K72" i="1"/>
  <c r="J72" i="1" a="1"/>
  <c r="J72" i="1" s="1"/>
  <c r="I72" i="1"/>
  <c r="H72" i="1" a="1"/>
  <c r="H72" i="1" s="1"/>
  <c r="G72" i="1"/>
  <c r="F72" i="1"/>
  <c r="C72" i="1" a="1"/>
  <c r="C72" i="1" s="1"/>
  <c r="AN71" i="1" a="1"/>
  <c r="AN71" i="1" s="1"/>
  <c r="AG71" i="1" a="1"/>
  <c r="AG71" i="1" s="1"/>
  <c r="W71" i="1" a="1"/>
  <c r="W71" i="1" s="1"/>
  <c r="R71" i="1" a="1"/>
  <c r="R71" i="1" s="1"/>
  <c r="Q71" i="1"/>
  <c r="P71" i="1" a="1"/>
  <c r="P71" i="1" s="1"/>
  <c r="O71" i="1" a="1"/>
  <c r="O71" i="1" s="1"/>
  <c r="N71" i="1"/>
  <c r="M71" i="1" a="1"/>
  <c r="M71" i="1" s="1"/>
  <c r="L71" i="1" a="1"/>
  <c r="L71" i="1" s="1"/>
  <c r="AL71" i="1" s="1"/>
  <c r="K71" i="1"/>
  <c r="J71" i="1" a="1"/>
  <c r="J71" i="1" s="1"/>
  <c r="I71" i="1"/>
  <c r="H71" i="1" a="1"/>
  <c r="H71" i="1" s="1"/>
  <c r="G71" i="1"/>
  <c r="F71" i="1"/>
  <c r="C71" i="1" a="1"/>
  <c r="C71" i="1" s="1"/>
  <c r="AN70" i="1" a="1"/>
  <c r="AN70" i="1" s="1"/>
  <c r="AG70" i="1" a="1"/>
  <c r="AG70" i="1" s="1"/>
  <c r="W70" i="1" a="1"/>
  <c r="W70" i="1" s="1"/>
  <c r="R70" i="1" a="1"/>
  <c r="R70" i="1" s="1"/>
  <c r="Q70" i="1"/>
  <c r="P70" i="1" a="1"/>
  <c r="P70" i="1" s="1"/>
  <c r="O70" i="1" a="1"/>
  <c r="O70" i="1" s="1"/>
  <c r="N70" i="1"/>
  <c r="M70" i="1" a="1"/>
  <c r="M70" i="1" s="1"/>
  <c r="L70" i="1" a="1"/>
  <c r="L70" i="1" s="1"/>
  <c r="AL70" i="1" s="1"/>
  <c r="K70" i="1"/>
  <c r="J70" i="1" a="1"/>
  <c r="J70" i="1" s="1"/>
  <c r="I70" i="1"/>
  <c r="H70" i="1" a="1"/>
  <c r="H70" i="1" s="1"/>
  <c r="G70" i="1"/>
  <c r="F70" i="1"/>
  <c r="C70" i="1" a="1"/>
  <c r="C70" i="1" s="1"/>
  <c r="AN69" i="1" a="1"/>
  <c r="AN69" i="1" s="1"/>
  <c r="AG69" i="1" a="1"/>
  <c r="AG69" i="1" s="1"/>
  <c r="W69" i="1" a="1"/>
  <c r="W69" i="1" s="1"/>
  <c r="R69" i="1" a="1"/>
  <c r="R69" i="1" s="1"/>
  <c r="Q69" i="1"/>
  <c r="P69" i="1" a="1"/>
  <c r="P69" i="1" s="1"/>
  <c r="O69" i="1" a="1"/>
  <c r="O69" i="1" s="1"/>
  <c r="N69" i="1"/>
  <c r="M69" i="1" a="1"/>
  <c r="M69" i="1" s="1"/>
  <c r="L69" i="1" a="1"/>
  <c r="L69" i="1" s="1"/>
  <c r="AL69" i="1" s="1"/>
  <c r="K69" i="1"/>
  <c r="J69" i="1" a="1"/>
  <c r="J69" i="1" s="1"/>
  <c r="I69" i="1"/>
  <c r="H69" i="1" a="1"/>
  <c r="H69" i="1" s="1"/>
  <c r="G69" i="1"/>
  <c r="F69" i="1"/>
  <c r="C69" i="1" a="1"/>
  <c r="C69" i="1" s="1"/>
  <c r="AN68" i="1" a="1"/>
  <c r="AN68" i="1" s="1"/>
  <c r="AG68" i="1" a="1"/>
  <c r="AG68" i="1" s="1"/>
  <c r="W68" i="1" a="1"/>
  <c r="W68" i="1" s="1"/>
  <c r="R68" i="1" a="1"/>
  <c r="R68" i="1" s="1"/>
  <c r="Q68" i="1"/>
  <c r="P68" i="1" a="1"/>
  <c r="P68" i="1" s="1"/>
  <c r="O68" i="1" a="1"/>
  <c r="O68" i="1" s="1"/>
  <c r="N68" i="1"/>
  <c r="M68" i="1" a="1"/>
  <c r="M68" i="1" s="1"/>
  <c r="L68" i="1" a="1"/>
  <c r="L68" i="1" s="1"/>
  <c r="AL68" i="1" s="1"/>
  <c r="K68" i="1"/>
  <c r="J68" i="1" a="1"/>
  <c r="J68" i="1" s="1"/>
  <c r="I68" i="1"/>
  <c r="H68" i="1" a="1"/>
  <c r="H68" i="1" s="1"/>
  <c r="G68" i="1"/>
  <c r="F68" i="1"/>
  <c r="C68" i="1" a="1"/>
  <c r="C68" i="1" s="1"/>
  <c r="AG67" i="1" a="1"/>
  <c r="AG67" i="1" s="1"/>
  <c r="W67" i="1" a="1"/>
  <c r="W67" i="1" s="1"/>
  <c r="R67" i="1" a="1"/>
  <c r="R67" i="1" s="1"/>
  <c r="Q67" i="1"/>
  <c r="P67" i="1" a="1"/>
  <c r="P67" i="1" s="1"/>
  <c r="O67" i="1" a="1"/>
  <c r="O67" i="1" s="1"/>
  <c r="N67" i="1"/>
  <c r="M67" i="1" a="1"/>
  <c r="M67" i="1" s="1"/>
  <c r="K67" i="1"/>
  <c r="J67" i="1" a="1"/>
  <c r="J67" i="1" s="1"/>
  <c r="I67" i="1"/>
  <c r="H67" i="1" a="1"/>
  <c r="H67" i="1" s="1"/>
  <c r="G67" i="1"/>
  <c r="F67" i="1"/>
  <c r="C67" i="1" a="1"/>
  <c r="C67" i="1" s="1"/>
  <c r="AG66" i="1" a="1"/>
  <c r="AG66" i="1" s="1"/>
  <c r="W66" i="1" a="1"/>
  <c r="W66" i="1" s="1"/>
  <c r="R66" i="1" a="1"/>
  <c r="R66" i="1" s="1"/>
  <c r="Q66" i="1"/>
  <c r="P66" i="1" a="1"/>
  <c r="P66" i="1" s="1"/>
  <c r="O66" i="1" a="1"/>
  <c r="O66" i="1" s="1"/>
  <c r="N66" i="1"/>
  <c r="M66" i="1" a="1"/>
  <c r="M66" i="1" s="1"/>
  <c r="L66" i="1" a="1"/>
  <c r="L66" i="1" s="1"/>
  <c r="AL66" i="1" s="1"/>
  <c r="K66" i="1"/>
  <c r="J66" i="1" a="1"/>
  <c r="J66" i="1" s="1"/>
  <c r="I66" i="1"/>
  <c r="H66" i="1" a="1"/>
  <c r="H66" i="1" s="1"/>
  <c r="G66" i="1"/>
  <c r="F66" i="1"/>
  <c r="C66" i="1" a="1"/>
  <c r="C66" i="1" s="1"/>
  <c r="AG65" i="1" a="1"/>
  <c r="AG65" i="1" s="1"/>
  <c r="W65" i="1" a="1"/>
  <c r="W65" i="1" s="1"/>
  <c r="R65" i="1" a="1"/>
  <c r="R65" i="1" s="1"/>
  <c r="Q65" i="1"/>
  <c r="P65" i="1" a="1"/>
  <c r="P65" i="1" s="1"/>
  <c r="O65" i="1" a="1"/>
  <c r="O65" i="1" s="1"/>
  <c r="N65" i="1"/>
  <c r="M65" i="1" a="1"/>
  <c r="M65" i="1" s="1"/>
  <c r="L65" i="1" a="1"/>
  <c r="L65" i="1" s="1"/>
  <c r="AL65" i="1" s="1"/>
  <c r="K65" i="1"/>
  <c r="J65" i="1" a="1"/>
  <c r="J65" i="1" s="1"/>
  <c r="I65" i="1"/>
  <c r="H65" i="1" a="1"/>
  <c r="H65" i="1" s="1"/>
  <c r="G65" i="1"/>
  <c r="F65" i="1"/>
  <c r="C65" i="1" a="1"/>
  <c r="C65" i="1" s="1"/>
  <c r="AN64" i="1" a="1"/>
  <c r="AN64" i="1" s="1"/>
  <c r="AG64" i="1" a="1"/>
  <c r="AG64" i="1" s="1"/>
  <c r="W64" i="1" a="1"/>
  <c r="W64" i="1" s="1"/>
  <c r="R64" i="1" a="1"/>
  <c r="R64" i="1" s="1"/>
  <c r="Q64" i="1"/>
  <c r="P64" i="1" a="1"/>
  <c r="P64" i="1" s="1"/>
  <c r="O64" i="1" a="1"/>
  <c r="O64" i="1" s="1"/>
  <c r="N64" i="1"/>
  <c r="M64" i="1" a="1"/>
  <c r="M64" i="1" s="1"/>
  <c r="L64" i="1" a="1"/>
  <c r="L64" i="1" s="1"/>
  <c r="AL64" i="1" s="1"/>
  <c r="K64" i="1"/>
  <c r="J64" i="1" a="1"/>
  <c r="J64" i="1" s="1"/>
  <c r="I64" i="1"/>
  <c r="H64" i="1" a="1"/>
  <c r="H64" i="1" s="1"/>
  <c r="G64" i="1"/>
  <c r="F64" i="1"/>
  <c r="C64" i="1" a="1"/>
  <c r="C64" i="1" s="1"/>
  <c r="AG63" i="1" a="1"/>
  <c r="AG63" i="1" s="1"/>
  <c r="W63" i="1" a="1"/>
  <c r="W63" i="1" s="1"/>
  <c r="R63" i="1" a="1"/>
  <c r="R63" i="1" s="1"/>
  <c r="Q63" i="1"/>
  <c r="P63" i="1" a="1"/>
  <c r="P63" i="1" s="1"/>
  <c r="O63" i="1" a="1"/>
  <c r="O63" i="1" s="1"/>
  <c r="N63" i="1"/>
  <c r="M63" i="1" a="1"/>
  <c r="M63" i="1" s="1"/>
  <c r="K63" i="1"/>
  <c r="J63" i="1" a="1"/>
  <c r="J63" i="1" s="1"/>
  <c r="I63" i="1"/>
  <c r="H63" i="1" a="1"/>
  <c r="H63" i="1" s="1"/>
  <c r="G63" i="1"/>
  <c r="F63" i="1"/>
  <c r="C63" i="1" a="1"/>
  <c r="C63" i="1" s="1"/>
  <c r="AG62" i="1" a="1"/>
  <c r="AG62" i="1" s="1"/>
  <c r="W62" i="1" a="1"/>
  <c r="W62" i="1" s="1"/>
  <c r="R62" i="1" a="1"/>
  <c r="R62" i="1" s="1"/>
  <c r="Q62" i="1"/>
  <c r="P62" i="1" a="1"/>
  <c r="P62" i="1" s="1"/>
  <c r="O62" i="1" a="1"/>
  <c r="O62" i="1" s="1"/>
  <c r="N62" i="1"/>
  <c r="M62" i="1" a="1"/>
  <c r="M62" i="1" s="1"/>
  <c r="K62" i="1"/>
  <c r="J62" i="1" a="1"/>
  <c r="J62" i="1" s="1"/>
  <c r="I62" i="1"/>
  <c r="H62" i="1" a="1"/>
  <c r="H62" i="1" s="1"/>
  <c r="G62" i="1"/>
  <c r="F62" i="1"/>
  <c r="C62" i="1" a="1"/>
  <c r="C62" i="1" s="1"/>
  <c r="AG61" i="1" a="1"/>
  <c r="AG61" i="1" s="1"/>
  <c r="W61" i="1" a="1"/>
  <c r="W61" i="1" s="1"/>
  <c r="R61" i="1" a="1"/>
  <c r="R61" i="1" s="1"/>
  <c r="Q61" i="1"/>
  <c r="P61" i="1" a="1"/>
  <c r="P61" i="1" s="1"/>
  <c r="O61" i="1" a="1"/>
  <c r="O61" i="1" s="1"/>
  <c r="N61" i="1"/>
  <c r="M61" i="1" a="1"/>
  <c r="M61" i="1" s="1"/>
  <c r="K61" i="1"/>
  <c r="J61" i="1" a="1"/>
  <c r="J61" i="1" s="1"/>
  <c r="I61" i="1"/>
  <c r="H61" i="1" a="1"/>
  <c r="H61" i="1" s="1"/>
  <c r="G61" i="1"/>
  <c r="F61" i="1"/>
  <c r="C61" i="1" a="1"/>
  <c r="C61" i="1" s="1"/>
  <c r="AG60" i="1" a="1"/>
  <c r="AG60" i="1" s="1"/>
  <c r="W60" i="1" a="1"/>
  <c r="W60" i="1" s="1"/>
  <c r="R60" i="1" a="1"/>
  <c r="R60" i="1" s="1"/>
  <c r="Q60" i="1"/>
  <c r="P60" i="1" a="1"/>
  <c r="P60" i="1" s="1"/>
  <c r="O60" i="1" a="1"/>
  <c r="O60" i="1" s="1"/>
  <c r="N60" i="1"/>
  <c r="M60" i="1" a="1"/>
  <c r="M60" i="1" s="1"/>
  <c r="L60" i="1" a="1"/>
  <c r="L60" i="1" s="1"/>
  <c r="AL60" i="1" s="1"/>
  <c r="K60" i="1"/>
  <c r="J60" i="1" a="1"/>
  <c r="J60" i="1" s="1"/>
  <c r="I60" i="1"/>
  <c r="H60" i="1" a="1"/>
  <c r="H60" i="1" s="1"/>
  <c r="G60" i="1"/>
  <c r="F60" i="1"/>
  <c r="C60" i="1" a="1"/>
  <c r="C60" i="1" s="1"/>
  <c r="AG59" i="1" a="1"/>
  <c r="AG59" i="1" s="1"/>
  <c r="W59" i="1" a="1"/>
  <c r="W59" i="1" s="1"/>
  <c r="R59" i="1" a="1"/>
  <c r="R59" i="1" s="1"/>
  <c r="Q59" i="1"/>
  <c r="P59" i="1" a="1"/>
  <c r="P59" i="1" s="1"/>
  <c r="O59" i="1" a="1"/>
  <c r="O59" i="1" s="1"/>
  <c r="N59" i="1"/>
  <c r="M59" i="1" a="1"/>
  <c r="M59" i="1" s="1"/>
  <c r="K59" i="1"/>
  <c r="J59" i="1" a="1"/>
  <c r="J59" i="1" s="1"/>
  <c r="I59" i="1"/>
  <c r="H59" i="1" a="1"/>
  <c r="H59" i="1" s="1"/>
  <c r="G59" i="1"/>
  <c r="F59" i="1"/>
  <c r="C59" i="1" a="1"/>
  <c r="C59" i="1" s="1"/>
  <c r="AG58" i="1" a="1"/>
  <c r="AG58" i="1" s="1"/>
  <c r="W58" i="1" a="1"/>
  <c r="W58" i="1" s="1"/>
  <c r="R58" i="1" a="1"/>
  <c r="R58" i="1" s="1"/>
  <c r="Q58" i="1"/>
  <c r="P58" i="1" a="1"/>
  <c r="P58" i="1" s="1"/>
  <c r="O58" i="1" a="1"/>
  <c r="O58" i="1" s="1"/>
  <c r="N58" i="1"/>
  <c r="M58" i="1" a="1"/>
  <c r="M58" i="1" s="1"/>
  <c r="K58" i="1"/>
  <c r="J58" i="1" a="1"/>
  <c r="J58" i="1" s="1"/>
  <c r="I58" i="1"/>
  <c r="H58" i="1" a="1"/>
  <c r="H58" i="1" s="1"/>
  <c r="G58" i="1"/>
  <c r="F58" i="1"/>
  <c r="C58" i="1" a="1"/>
  <c r="C58" i="1" s="1"/>
  <c r="AG57" i="1" a="1"/>
  <c r="AG57" i="1" s="1"/>
  <c r="W57" i="1" a="1"/>
  <c r="W57" i="1" s="1"/>
  <c r="R57" i="1" a="1"/>
  <c r="R57" i="1" s="1"/>
  <c r="Q57" i="1"/>
  <c r="P57" i="1" a="1"/>
  <c r="P57" i="1" s="1"/>
  <c r="O57" i="1" a="1"/>
  <c r="O57" i="1" s="1"/>
  <c r="N57" i="1"/>
  <c r="M57" i="1" a="1"/>
  <c r="M57" i="1" s="1"/>
  <c r="K57" i="1"/>
  <c r="J57" i="1" a="1"/>
  <c r="J57" i="1" s="1"/>
  <c r="I57" i="1"/>
  <c r="H57" i="1" a="1"/>
  <c r="H57" i="1" s="1"/>
  <c r="G57" i="1"/>
  <c r="F57" i="1"/>
  <c r="C57" i="1" a="1"/>
  <c r="C57" i="1" s="1"/>
  <c r="AG56" i="1" a="1"/>
  <c r="AG56" i="1" s="1"/>
  <c r="W56" i="1" a="1"/>
  <c r="W56" i="1" s="1"/>
  <c r="R56" i="1" a="1"/>
  <c r="R56" i="1" s="1"/>
  <c r="Q56" i="1"/>
  <c r="P56" i="1" a="1"/>
  <c r="P56" i="1" s="1"/>
  <c r="O56" i="1" a="1"/>
  <c r="O56" i="1" s="1"/>
  <c r="N56" i="1"/>
  <c r="M56" i="1" a="1"/>
  <c r="M56" i="1" s="1"/>
  <c r="K56" i="1"/>
  <c r="J56" i="1" a="1"/>
  <c r="J56" i="1" s="1"/>
  <c r="I56" i="1"/>
  <c r="H56" i="1" a="1"/>
  <c r="H56" i="1" s="1"/>
  <c r="G56" i="1"/>
  <c r="F56" i="1"/>
  <c r="C56" i="1" a="1"/>
  <c r="C56" i="1" s="1"/>
  <c r="AG55" i="1" a="1"/>
  <c r="AG55" i="1" s="1"/>
  <c r="W55" i="1" a="1"/>
  <c r="W55" i="1" s="1"/>
  <c r="R55" i="1" a="1"/>
  <c r="R55" i="1" s="1"/>
  <c r="Q55" i="1"/>
  <c r="P55" i="1" a="1"/>
  <c r="P55" i="1" s="1"/>
  <c r="O55" i="1" a="1"/>
  <c r="O55" i="1" s="1"/>
  <c r="N55" i="1"/>
  <c r="M55" i="1" a="1"/>
  <c r="M55" i="1" s="1"/>
  <c r="K55" i="1"/>
  <c r="J55" i="1" a="1"/>
  <c r="J55" i="1" s="1"/>
  <c r="I55" i="1"/>
  <c r="H55" i="1" a="1"/>
  <c r="H55" i="1" s="1"/>
  <c r="G55" i="1"/>
  <c r="F55" i="1"/>
  <c r="C55" i="1" a="1"/>
  <c r="C55" i="1" s="1"/>
  <c r="AG54" i="1" a="1"/>
  <c r="AG54" i="1" s="1"/>
  <c r="W54" i="1" a="1"/>
  <c r="W54" i="1" s="1"/>
  <c r="R54" i="1" a="1"/>
  <c r="R54" i="1" s="1"/>
  <c r="Q54" i="1"/>
  <c r="P54" i="1" a="1"/>
  <c r="P54" i="1" s="1"/>
  <c r="O54" i="1" a="1"/>
  <c r="O54" i="1" s="1"/>
  <c r="N54" i="1"/>
  <c r="M54" i="1" a="1"/>
  <c r="M54" i="1" s="1"/>
  <c r="K54" i="1"/>
  <c r="J54" i="1" a="1"/>
  <c r="J54" i="1" s="1"/>
  <c r="I54" i="1"/>
  <c r="H54" i="1" a="1"/>
  <c r="H54" i="1" s="1"/>
  <c r="G54" i="1"/>
  <c r="F54" i="1"/>
  <c r="C54" i="1" a="1"/>
  <c r="C54" i="1" s="1"/>
  <c r="AG53" i="1" a="1"/>
  <c r="AG53" i="1" s="1"/>
  <c r="W53" i="1" a="1"/>
  <c r="W53" i="1" s="1"/>
  <c r="R53" i="1" a="1"/>
  <c r="R53" i="1" s="1"/>
  <c r="Q53" i="1"/>
  <c r="P53" i="1" a="1"/>
  <c r="P53" i="1" s="1"/>
  <c r="O53" i="1" a="1"/>
  <c r="O53" i="1" s="1"/>
  <c r="N53" i="1"/>
  <c r="M53" i="1" a="1"/>
  <c r="M53" i="1" s="1"/>
  <c r="K53" i="1"/>
  <c r="J53" i="1" a="1"/>
  <c r="J53" i="1" s="1"/>
  <c r="I53" i="1"/>
  <c r="H53" i="1" a="1"/>
  <c r="H53" i="1" s="1"/>
  <c r="G53" i="1"/>
  <c r="F53" i="1"/>
  <c r="C53" i="1" a="1"/>
  <c r="C53" i="1" s="1"/>
  <c r="AG52" i="1" a="1"/>
  <c r="AG52" i="1" s="1"/>
  <c r="W52" i="1" a="1"/>
  <c r="W52" i="1" s="1"/>
  <c r="R52" i="1" a="1"/>
  <c r="R52" i="1" s="1"/>
  <c r="Q52" i="1"/>
  <c r="P52" i="1" a="1"/>
  <c r="P52" i="1" s="1"/>
  <c r="O52" i="1" a="1"/>
  <c r="O52" i="1" s="1"/>
  <c r="N52" i="1"/>
  <c r="M52" i="1" a="1"/>
  <c r="M52" i="1" s="1"/>
  <c r="K52" i="1"/>
  <c r="J52" i="1" a="1"/>
  <c r="J52" i="1" s="1"/>
  <c r="I52" i="1"/>
  <c r="H52" i="1" a="1"/>
  <c r="H52" i="1" s="1"/>
  <c r="G52" i="1"/>
  <c r="F52" i="1"/>
  <c r="C52" i="1" a="1"/>
  <c r="C52" i="1" s="1"/>
  <c r="AG51" i="1" a="1"/>
  <c r="AG51" i="1" s="1"/>
  <c r="W51" i="1" a="1"/>
  <c r="W51" i="1" s="1"/>
  <c r="R51" i="1" a="1"/>
  <c r="R51" i="1" s="1"/>
  <c r="Q51" i="1"/>
  <c r="P51" i="1" a="1"/>
  <c r="P51" i="1" s="1"/>
  <c r="O51" i="1" a="1"/>
  <c r="O51" i="1" s="1"/>
  <c r="N51" i="1"/>
  <c r="M51" i="1" a="1"/>
  <c r="M51" i="1" s="1"/>
  <c r="K51" i="1"/>
  <c r="J51" i="1" a="1"/>
  <c r="J51" i="1" s="1"/>
  <c r="I51" i="1"/>
  <c r="H51" i="1" a="1"/>
  <c r="H51" i="1" s="1"/>
  <c r="G51" i="1"/>
  <c r="F51" i="1"/>
  <c r="C51" i="1" a="1"/>
  <c r="C51" i="1" s="1"/>
  <c r="AG50" i="1" a="1"/>
  <c r="AG50" i="1" s="1"/>
  <c r="W50" i="1" a="1"/>
  <c r="W50" i="1" s="1"/>
  <c r="R50" i="1" a="1"/>
  <c r="R50" i="1" s="1"/>
  <c r="Q50" i="1"/>
  <c r="P50" i="1" a="1"/>
  <c r="P50" i="1" s="1"/>
  <c r="O50" i="1" a="1"/>
  <c r="O50" i="1" s="1"/>
  <c r="N50" i="1"/>
  <c r="M50" i="1" a="1"/>
  <c r="M50" i="1" s="1"/>
  <c r="K50" i="1"/>
  <c r="J50" i="1" a="1"/>
  <c r="J50" i="1" s="1"/>
  <c r="I50" i="1"/>
  <c r="H50" i="1" a="1"/>
  <c r="H50" i="1" s="1"/>
  <c r="G50" i="1"/>
  <c r="F50" i="1"/>
  <c r="C50" i="1" a="1"/>
  <c r="C50" i="1" s="1"/>
  <c r="AG49" i="1" a="1"/>
  <c r="AG49" i="1" s="1"/>
  <c r="W49" i="1" a="1"/>
  <c r="W49" i="1" s="1"/>
  <c r="R49" i="1" a="1"/>
  <c r="R49" i="1" s="1"/>
  <c r="Q49" i="1"/>
  <c r="P49" i="1" a="1"/>
  <c r="P49" i="1" s="1"/>
  <c r="O49" i="1" a="1"/>
  <c r="O49" i="1" s="1"/>
  <c r="N49" i="1"/>
  <c r="M49" i="1" a="1"/>
  <c r="M49" i="1" s="1"/>
  <c r="K49" i="1"/>
  <c r="J49" i="1" a="1"/>
  <c r="J49" i="1" s="1"/>
  <c r="I49" i="1"/>
  <c r="H49" i="1" a="1"/>
  <c r="H49" i="1" s="1"/>
  <c r="G49" i="1"/>
  <c r="F49" i="1"/>
  <c r="C49" i="1" a="1"/>
  <c r="C49" i="1" s="1"/>
  <c r="AN48" i="1" a="1"/>
  <c r="AN48" i="1" s="1"/>
  <c r="AS48" i="1" s="1"/>
  <c r="AG48" i="1" a="1"/>
  <c r="AG48" i="1" s="1"/>
  <c r="W48" i="1" a="1"/>
  <c r="W48" i="1" s="1"/>
  <c r="R48" i="1" a="1"/>
  <c r="R48" i="1" s="1"/>
  <c r="Q48" i="1"/>
  <c r="P48" i="1" a="1"/>
  <c r="P48" i="1" s="1"/>
  <c r="O48" i="1" a="1"/>
  <c r="O48" i="1" s="1"/>
  <c r="N48" i="1"/>
  <c r="M48" i="1" a="1"/>
  <c r="M48" i="1" s="1"/>
  <c r="L48" i="1" a="1"/>
  <c r="L48" i="1" s="1"/>
  <c r="AL48" i="1" s="1"/>
  <c r="K48" i="1"/>
  <c r="J48" i="1" a="1"/>
  <c r="J48" i="1" s="1"/>
  <c r="I48" i="1"/>
  <c r="H48" i="1" a="1"/>
  <c r="H48" i="1" s="1"/>
  <c r="G48" i="1"/>
  <c r="F48" i="1"/>
  <c r="C48" i="1" a="1"/>
  <c r="C48" i="1" s="1"/>
  <c r="AG47" i="1" a="1"/>
  <c r="AG47" i="1" s="1"/>
  <c r="W47" i="1" a="1"/>
  <c r="W47" i="1" s="1"/>
  <c r="R47" i="1" a="1"/>
  <c r="R47" i="1" s="1"/>
  <c r="Q47" i="1"/>
  <c r="P47" i="1" a="1"/>
  <c r="P47" i="1" s="1"/>
  <c r="O47" i="1" a="1"/>
  <c r="O47" i="1" s="1"/>
  <c r="N47" i="1"/>
  <c r="M47" i="1" a="1"/>
  <c r="M47" i="1" s="1"/>
  <c r="K47" i="1"/>
  <c r="J47" i="1" a="1"/>
  <c r="J47" i="1" s="1"/>
  <c r="I47" i="1"/>
  <c r="H47" i="1" a="1"/>
  <c r="H47" i="1" s="1"/>
  <c r="G47" i="1"/>
  <c r="F47" i="1"/>
  <c r="C47" i="1" a="1"/>
  <c r="C47" i="1" s="1"/>
  <c r="AG46" i="1" a="1"/>
  <c r="AG46" i="1" s="1"/>
  <c r="W46" i="1" a="1"/>
  <c r="W46" i="1" s="1"/>
  <c r="R46" i="1" a="1"/>
  <c r="R46" i="1" s="1"/>
  <c r="Q46" i="1"/>
  <c r="P46" i="1" a="1"/>
  <c r="P46" i="1" s="1"/>
  <c r="O46" i="1" a="1"/>
  <c r="O46" i="1" s="1"/>
  <c r="N46" i="1"/>
  <c r="M46" i="1" a="1"/>
  <c r="M46" i="1" s="1"/>
  <c r="K46" i="1"/>
  <c r="J46" i="1" a="1"/>
  <c r="J46" i="1" s="1"/>
  <c r="I46" i="1"/>
  <c r="H46" i="1" a="1"/>
  <c r="H46" i="1" s="1"/>
  <c r="G46" i="1"/>
  <c r="F46" i="1"/>
  <c r="C46" i="1" a="1"/>
  <c r="C46" i="1" s="1"/>
  <c r="AG45" i="1" a="1"/>
  <c r="AG45" i="1" s="1"/>
  <c r="W45" i="1" a="1"/>
  <c r="W45" i="1" s="1"/>
  <c r="R45" i="1" a="1"/>
  <c r="R45" i="1" s="1"/>
  <c r="Q45" i="1"/>
  <c r="P45" i="1" a="1"/>
  <c r="P45" i="1" s="1"/>
  <c r="O45" i="1" a="1"/>
  <c r="O45" i="1" s="1"/>
  <c r="N45" i="1"/>
  <c r="M45" i="1" a="1"/>
  <c r="M45" i="1" s="1"/>
  <c r="K45" i="1"/>
  <c r="J45" i="1" a="1"/>
  <c r="J45" i="1" s="1"/>
  <c r="I45" i="1"/>
  <c r="H45" i="1" a="1"/>
  <c r="H45" i="1" s="1"/>
  <c r="G45" i="1"/>
  <c r="F45" i="1"/>
  <c r="C45" i="1" a="1"/>
  <c r="C45" i="1" s="1"/>
  <c r="AG44" i="1" a="1"/>
  <c r="AG44" i="1" s="1"/>
  <c r="W44" i="1" a="1"/>
  <c r="W44" i="1" s="1"/>
  <c r="R44" i="1" a="1"/>
  <c r="R44" i="1" s="1"/>
  <c r="Q44" i="1"/>
  <c r="P44" i="1" a="1"/>
  <c r="P44" i="1" s="1"/>
  <c r="O44" i="1" a="1"/>
  <c r="O44" i="1" s="1"/>
  <c r="N44" i="1"/>
  <c r="M44" i="1" a="1"/>
  <c r="M44" i="1" s="1"/>
  <c r="K44" i="1"/>
  <c r="J44" i="1" a="1"/>
  <c r="J44" i="1" s="1"/>
  <c r="I44" i="1"/>
  <c r="H44" i="1" a="1"/>
  <c r="H44" i="1" s="1"/>
  <c r="G44" i="1"/>
  <c r="F44" i="1"/>
  <c r="C44" i="1" a="1"/>
  <c r="C44" i="1" s="1"/>
  <c r="AG43" i="1" a="1"/>
  <c r="AG43" i="1" s="1"/>
  <c r="W43" i="1" a="1"/>
  <c r="W43" i="1" s="1"/>
  <c r="R43" i="1" a="1"/>
  <c r="R43" i="1" s="1"/>
  <c r="Q43" i="1"/>
  <c r="P43" i="1" a="1"/>
  <c r="P43" i="1" s="1"/>
  <c r="O43" i="1" a="1"/>
  <c r="O43" i="1" s="1"/>
  <c r="N43" i="1"/>
  <c r="M43" i="1" a="1"/>
  <c r="M43" i="1" s="1"/>
  <c r="K43" i="1"/>
  <c r="J43" i="1" a="1"/>
  <c r="J43" i="1" s="1"/>
  <c r="I43" i="1"/>
  <c r="H43" i="1" a="1"/>
  <c r="H43" i="1" s="1"/>
  <c r="G43" i="1"/>
  <c r="F43" i="1"/>
  <c r="C43" i="1" a="1"/>
  <c r="C43" i="1" s="1"/>
  <c r="AG42" i="1" a="1"/>
  <c r="AG42" i="1" s="1"/>
  <c r="W42" i="1" a="1"/>
  <c r="W42" i="1" s="1"/>
  <c r="R42" i="1" a="1"/>
  <c r="R42" i="1" s="1"/>
  <c r="Q42" i="1"/>
  <c r="P42" i="1" a="1"/>
  <c r="P42" i="1" s="1"/>
  <c r="O42" i="1" a="1"/>
  <c r="O42" i="1" s="1"/>
  <c r="N42" i="1"/>
  <c r="M42" i="1" a="1"/>
  <c r="M42" i="1" s="1"/>
  <c r="K42" i="1"/>
  <c r="J42" i="1" a="1"/>
  <c r="J42" i="1" s="1"/>
  <c r="I42" i="1"/>
  <c r="H42" i="1" a="1"/>
  <c r="H42" i="1" s="1"/>
  <c r="G42" i="1"/>
  <c r="F42" i="1"/>
  <c r="C42" i="1" a="1"/>
  <c r="C42" i="1" s="1"/>
  <c r="AG41" i="1" a="1"/>
  <c r="AG41" i="1" s="1"/>
  <c r="W41" i="1" a="1"/>
  <c r="W41" i="1" s="1"/>
  <c r="R41" i="1" a="1"/>
  <c r="R41" i="1" s="1"/>
  <c r="Q41" i="1"/>
  <c r="P41" i="1" a="1"/>
  <c r="P41" i="1" s="1"/>
  <c r="O41" i="1" a="1"/>
  <c r="O41" i="1" s="1"/>
  <c r="N41" i="1"/>
  <c r="M41" i="1" a="1"/>
  <c r="M41" i="1" s="1"/>
  <c r="K41" i="1"/>
  <c r="J41" i="1" a="1"/>
  <c r="J41" i="1" s="1"/>
  <c r="I41" i="1"/>
  <c r="H41" i="1" a="1"/>
  <c r="H41" i="1" s="1"/>
  <c r="G41" i="1"/>
  <c r="F41" i="1"/>
  <c r="C41" i="1" a="1"/>
  <c r="C41" i="1" s="1"/>
  <c r="AG40" i="1" a="1"/>
  <c r="AG40" i="1" s="1"/>
  <c r="W40" i="1" a="1"/>
  <c r="W40" i="1" s="1"/>
  <c r="R40" i="1" a="1"/>
  <c r="R40" i="1" s="1"/>
  <c r="Q40" i="1"/>
  <c r="P40" i="1" a="1"/>
  <c r="P40" i="1" s="1"/>
  <c r="O40" i="1" a="1"/>
  <c r="O40" i="1" s="1"/>
  <c r="N40" i="1"/>
  <c r="M40" i="1" a="1"/>
  <c r="M40" i="1" s="1"/>
  <c r="K40" i="1"/>
  <c r="J40" i="1" a="1"/>
  <c r="J40" i="1" s="1"/>
  <c r="I40" i="1"/>
  <c r="H40" i="1" a="1"/>
  <c r="H40" i="1" s="1"/>
  <c r="G40" i="1"/>
  <c r="F40" i="1"/>
  <c r="C40" i="1" a="1"/>
  <c r="C40" i="1" s="1"/>
  <c r="AG39" i="1" a="1"/>
  <c r="AG39" i="1" s="1"/>
  <c r="W39" i="1" a="1"/>
  <c r="W39" i="1" s="1"/>
  <c r="R39" i="1" a="1"/>
  <c r="R39" i="1" s="1"/>
  <c r="Q39" i="1"/>
  <c r="P39" i="1" a="1"/>
  <c r="P39" i="1" s="1"/>
  <c r="O39" i="1" a="1"/>
  <c r="O39" i="1" s="1"/>
  <c r="N39" i="1"/>
  <c r="M39" i="1" a="1"/>
  <c r="M39" i="1" s="1"/>
  <c r="K39" i="1"/>
  <c r="J39" i="1" a="1"/>
  <c r="J39" i="1" s="1"/>
  <c r="I39" i="1"/>
  <c r="H39" i="1" a="1"/>
  <c r="H39" i="1" s="1"/>
  <c r="G39" i="1"/>
  <c r="F39" i="1"/>
  <c r="C39" i="1" a="1"/>
  <c r="C39" i="1" s="1"/>
  <c r="AG38" i="1" a="1"/>
  <c r="AG38" i="1" s="1"/>
  <c r="W38" i="1" a="1"/>
  <c r="W38" i="1" s="1"/>
  <c r="R38" i="1" a="1"/>
  <c r="R38" i="1" s="1"/>
  <c r="Q38" i="1"/>
  <c r="P38" i="1" a="1"/>
  <c r="P38" i="1" s="1"/>
  <c r="O38" i="1" a="1"/>
  <c r="O38" i="1" s="1"/>
  <c r="N38" i="1"/>
  <c r="M38" i="1" a="1"/>
  <c r="M38" i="1" s="1"/>
  <c r="K38" i="1"/>
  <c r="J38" i="1" a="1"/>
  <c r="J38" i="1" s="1"/>
  <c r="I38" i="1"/>
  <c r="H38" i="1" a="1"/>
  <c r="H38" i="1" s="1"/>
  <c r="G38" i="1"/>
  <c r="F38" i="1"/>
  <c r="C38" i="1" a="1"/>
  <c r="C38" i="1" s="1"/>
  <c r="AG37" i="1" a="1"/>
  <c r="AG37" i="1" s="1"/>
  <c r="W37" i="1" a="1"/>
  <c r="W37" i="1" s="1"/>
  <c r="R37" i="1" a="1"/>
  <c r="R37" i="1" s="1"/>
  <c r="Q37" i="1"/>
  <c r="P37" i="1" a="1"/>
  <c r="P37" i="1" s="1"/>
  <c r="O37" i="1" a="1"/>
  <c r="O37" i="1" s="1"/>
  <c r="N37" i="1"/>
  <c r="M37" i="1" a="1"/>
  <c r="M37" i="1" s="1"/>
  <c r="K37" i="1"/>
  <c r="J37" i="1" a="1"/>
  <c r="J37" i="1" s="1"/>
  <c r="I37" i="1"/>
  <c r="H37" i="1" a="1"/>
  <c r="H37" i="1" s="1"/>
  <c r="G37" i="1"/>
  <c r="F37" i="1"/>
  <c r="C37" i="1" a="1"/>
  <c r="C37" i="1" s="1"/>
  <c r="AG36" i="1" a="1"/>
  <c r="AG36" i="1" s="1"/>
  <c r="W36" i="1" a="1"/>
  <c r="W36" i="1" s="1"/>
  <c r="R36" i="1" a="1"/>
  <c r="R36" i="1" s="1"/>
  <c r="Q36" i="1"/>
  <c r="P36" i="1" a="1"/>
  <c r="P36" i="1" s="1"/>
  <c r="O36" i="1" a="1"/>
  <c r="O36" i="1" s="1"/>
  <c r="N36" i="1"/>
  <c r="M36" i="1" a="1"/>
  <c r="M36" i="1" s="1"/>
  <c r="K36" i="1"/>
  <c r="J36" i="1" a="1"/>
  <c r="J36" i="1" s="1"/>
  <c r="I36" i="1"/>
  <c r="H36" i="1" a="1"/>
  <c r="H36" i="1" s="1"/>
  <c r="G36" i="1"/>
  <c r="F36" i="1"/>
  <c r="C36" i="1" a="1"/>
  <c r="C36" i="1" s="1"/>
  <c r="AG35" i="1" a="1"/>
  <c r="AG35" i="1" s="1"/>
  <c r="W35" i="1" a="1"/>
  <c r="W35" i="1" s="1"/>
  <c r="R35" i="1" a="1"/>
  <c r="R35" i="1" s="1"/>
  <c r="Q35" i="1"/>
  <c r="P35" i="1" a="1"/>
  <c r="P35" i="1" s="1"/>
  <c r="O35" i="1" a="1"/>
  <c r="O35" i="1" s="1"/>
  <c r="N35" i="1"/>
  <c r="M35" i="1" a="1"/>
  <c r="M35" i="1" s="1"/>
  <c r="K35" i="1"/>
  <c r="J35" i="1" a="1"/>
  <c r="J35" i="1" s="1"/>
  <c r="I35" i="1"/>
  <c r="H35" i="1" a="1"/>
  <c r="H35" i="1" s="1"/>
  <c r="G35" i="1"/>
  <c r="F35" i="1"/>
  <c r="C35" i="1" a="1"/>
  <c r="C35" i="1" s="1"/>
  <c r="AG34" i="1" a="1"/>
  <c r="AG34" i="1" s="1"/>
  <c r="W34" i="1" a="1"/>
  <c r="W34" i="1" s="1"/>
  <c r="R34" i="1" a="1"/>
  <c r="R34" i="1" s="1"/>
  <c r="Q34" i="1"/>
  <c r="P34" i="1" a="1"/>
  <c r="P34" i="1" s="1"/>
  <c r="O34" i="1" a="1"/>
  <c r="O34" i="1" s="1"/>
  <c r="N34" i="1"/>
  <c r="M34" i="1" a="1"/>
  <c r="M34" i="1" s="1"/>
  <c r="K34" i="1"/>
  <c r="J34" i="1" a="1"/>
  <c r="J34" i="1" s="1"/>
  <c r="I34" i="1"/>
  <c r="H34" i="1" a="1"/>
  <c r="H34" i="1" s="1"/>
  <c r="G34" i="1"/>
  <c r="F34" i="1"/>
  <c r="C34" i="1" a="1"/>
  <c r="C34" i="1" s="1"/>
  <c r="AG33" i="1" a="1"/>
  <c r="AG33" i="1" s="1"/>
  <c r="W33" i="1" a="1"/>
  <c r="W33" i="1" s="1"/>
  <c r="R33" i="1" a="1"/>
  <c r="R33" i="1" s="1"/>
  <c r="Q33" i="1"/>
  <c r="P33" i="1" a="1"/>
  <c r="P33" i="1" s="1"/>
  <c r="O33" i="1" a="1"/>
  <c r="O33" i="1" s="1"/>
  <c r="N33" i="1"/>
  <c r="M33" i="1" a="1"/>
  <c r="M33" i="1" s="1"/>
  <c r="K33" i="1"/>
  <c r="J33" i="1" a="1"/>
  <c r="J33" i="1" s="1"/>
  <c r="I33" i="1"/>
  <c r="H33" i="1" a="1"/>
  <c r="H33" i="1" s="1"/>
  <c r="G33" i="1"/>
  <c r="F33" i="1"/>
  <c r="C33" i="1" a="1"/>
  <c r="C33" i="1" s="1"/>
  <c r="AG32" i="1" a="1"/>
  <c r="AG32" i="1" s="1"/>
  <c r="W32" i="1" a="1"/>
  <c r="W32" i="1" s="1"/>
  <c r="R32" i="1" a="1"/>
  <c r="R32" i="1" s="1"/>
  <c r="Q32" i="1"/>
  <c r="P32" i="1" a="1"/>
  <c r="P32" i="1" s="1"/>
  <c r="O32" i="1" a="1"/>
  <c r="O32" i="1" s="1"/>
  <c r="N32" i="1"/>
  <c r="M32" i="1" a="1"/>
  <c r="M32" i="1" s="1"/>
  <c r="K32" i="1"/>
  <c r="J32" i="1" a="1"/>
  <c r="J32" i="1" s="1"/>
  <c r="I32" i="1"/>
  <c r="H32" i="1" a="1"/>
  <c r="H32" i="1" s="1"/>
  <c r="G32" i="1"/>
  <c r="F32" i="1"/>
  <c r="C32" i="1" a="1"/>
  <c r="C32" i="1" s="1"/>
  <c r="AG31" i="1" a="1"/>
  <c r="AG31" i="1" s="1"/>
  <c r="W31" i="1" a="1"/>
  <c r="W31" i="1" s="1"/>
  <c r="R31" i="1" a="1"/>
  <c r="R31" i="1" s="1"/>
  <c r="Q31" i="1"/>
  <c r="P31" i="1" a="1"/>
  <c r="P31" i="1" s="1"/>
  <c r="O31" i="1" a="1"/>
  <c r="O31" i="1" s="1"/>
  <c r="N31" i="1"/>
  <c r="M31" i="1" a="1"/>
  <c r="M31" i="1" s="1"/>
  <c r="K31" i="1"/>
  <c r="J31" i="1" a="1"/>
  <c r="J31" i="1" s="1"/>
  <c r="I31" i="1"/>
  <c r="H31" i="1" a="1"/>
  <c r="H31" i="1" s="1"/>
  <c r="G31" i="1"/>
  <c r="F31" i="1"/>
  <c r="C31" i="1" a="1"/>
  <c r="C31" i="1" s="1"/>
  <c r="AG30" i="1" a="1"/>
  <c r="AG30" i="1" s="1"/>
  <c r="W30" i="1" a="1"/>
  <c r="W30" i="1" s="1"/>
  <c r="R30" i="1" a="1"/>
  <c r="R30" i="1" s="1"/>
  <c r="Q30" i="1"/>
  <c r="P30" i="1" a="1"/>
  <c r="P30" i="1" s="1"/>
  <c r="O30" i="1" a="1"/>
  <c r="O30" i="1" s="1"/>
  <c r="N30" i="1"/>
  <c r="M30" i="1" a="1"/>
  <c r="M30" i="1" s="1"/>
  <c r="K30" i="1"/>
  <c r="J30" i="1" a="1"/>
  <c r="J30" i="1" s="1"/>
  <c r="I30" i="1"/>
  <c r="H30" i="1" a="1"/>
  <c r="H30" i="1" s="1"/>
  <c r="G30" i="1"/>
  <c r="F30" i="1"/>
  <c r="C30" i="1" a="1"/>
  <c r="C30" i="1" s="1"/>
  <c r="AG29" i="1" a="1"/>
  <c r="AG29" i="1" s="1"/>
  <c r="W29" i="1" a="1"/>
  <c r="W29" i="1" s="1"/>
  <c r="R29" i="1" a="1"/>
  <c r="R29" i="1" s="1"/>
  <c r="Q29" i="1"/>
  <c r="P29" i="1" a="1"/>
  <c r="P29" i="1" s="1"/>
  <c r="O29" i="1" a="1"/>
  <c r="O29" i="1" s="1"/>
  <c r="N29" i="1"/>
  <c r="M29" i="1" a="1"/>
  <c r="M29" i="1" s="1"/>
  <c r="K29" i="1"/>
  <c r="J29" i="1" a="1"/>
  <c r="J29" i="1" s="1"/>
  <c r="I29" i="1"/>
  <c r="H29" i="1" a="1"/>
  <c r="H29" i="1" s="1"/>
  <c r="G29" i="1"/>
  <c r="F29" i="1"/>
  <c r="C29" i="1" a="1"/>
  <c r="C29" i="1" s="1"/>
  <c r="AG28" i="1" a="1"/>
  <c r="AG28" i="1" s="1"/>
  <c r="W28" i="1" a="1"/>
  <c r="W28" i="1" s="1"/>
  <c r="R28" i="1" a="1"/>
  <c r="R28" i="1" s="1"/>
  <c r="Q28" i="1"/>
  <c r="P28" i="1" a="1"/>
  <c r="P28" i="1" s="1"/>
  <c r="O28" i="1" a="1"/>
  <c r="O28" i="1" s="1"/>
  <c r="N28" i="1"/>
  <c r="M28" i="1" a="1"/>
  <c r="M28" i="1" s="1"/>
  <c r="K28" i="1"/>
  <c r="J28" i="1" a="1"/>
  <c r="J28" i="1" s="1"/>
  <c r="I28" i="1"/>
  <c r="H28" i="1" a="1"/>
  <c r="H28" i="1" s="1"/>
  <c r="G28" i="1"/>
  <c r="F28" i="1"/>
  <c r="C28" i="1" a="1"/>
  <c r="C28" i="1" s="1"/>
  <c r="AG27" i="1" a="1"/>
  <c r="AG27" i="1" s="1"/>
  <c r="W27" i="1" a="1"/>
  <c r="W27" i="1" s="1"/>
  <c r="R27" i="1" a="1"/>
  <c r="R27" i="1" s="1"/>
  <c r="Q27" i="1"/>
  <c r="P27" i="1" a="1"/>
  <c r="P27" i="1" s="1"/>
  <c r="O27" i="1" a="1"/>
  <c r="O27" i="1" s="1"/>
  <c r="N27" i="1"/>
  <c r="M27" i="1" a="1"/>
  <c r="M27" i="1" s="1"/>
  <c r="K27" i="1"/>
  <c r="J27" i="1" a="1"/>
  <c r="J27" i="1" s="1"/>
  <c r="I27" i="1"/>
  <c r="H27" i="1" a="1"/>
  <c r="H27" i="1" s="1"/>
  <c r="G27" i="1"/>
  <c r="F27" i="1"/>
  <c r="C27" i="1" a="1"/>
  <c r="C27" i="1" s="1"/>
  <c r="AG26" i="1" a="1"/>
  <c r="AG26" i="1" s="1"/>
  <c r="W26" i="1" a="1"/>
  <c r="W26" i="1" s="1"/>
  <c r="R26" i="1" a="1"/>
  <c r="R26" i="1" s="1"/>
  <c r="Q26" i="1"/>
  <c r="P26" i="1" a="1"/>
  <c r="P26" i="1" s="1"/>
  <c r="O26" i="1" a="1"/>
  <c r="O26" i="1" s="1"/>
  <c r="N26" i="1"/>
  <c r="M26" i="1" a="1"/>
  <c r="M26" i="1" s="1"/>
  <c r="K26" i="1"/>
  <c r="J26" i="1" a="1"/>
  <c r="J26" i="1" s="1"/>
  <c r="I26" i="1"/>
  <c r="H26" i="1" a="1"/>
  <c r="H26" i="1" s="1"/>
  <c r="G26" i="1"/>
  <c r="F26" i="1"/>
  <c r="C26" i="1" a="1"/>
  <c r="C26" i="1" s="1"/>
  <c r="AG25" i="1" a="1"/>
  <c r="AG25" i="1" s="1"/>
  <c r="W25" i="1" a="1"/>
  <c r="W25" i="1" s="1"/>
  <c r="R25" i="1" a="1"/>
  <c r="R25" i="1" s="1"/>
  <c r="Q25" i="1"/>
  <c r="P25" i="1" a="1"/>
  <c r="P25" i="1" s="1"/>
  <c r="O25" i="1" a="1"/>
  <c r="O25" i="1" s="1"/>
  <c r="N25" i="1"/>
  <c r="M25" i="1" a="1"/>
  <c r="M25" i="1" s="1"/>
  <c r="K25" i="1"/>
  <c r="J25" i="1" a="1"/>
  <c r="J25" i="1" s="1"/>
  <c r="I25" i="1"/>
  <c r="H25" i="1" a="1"/>
  <c r="H25" i="1" s="1"/>
  <c r="G25" i="1"/>
  <c r="F25" i="1"/>
  <c r="C25" i="1" a="1"/>
  <c r="C25" i="1" s="1"/>
  <c r="AG24" i="1" a="1"/>
  <c r="AG24" i="1" s="1"/>
  <c r="W24" i="1" a="1"/>
  <c r="W24" i="1" s="1"/>
  <c r="R24" i="1" a="1"/>
  <c r="R24" i="1" s="1"/>
  <c r="Q24" i="1"/>
  <c r="P24" i="1" a="1"/>
  <c r="P24" i="1" s="1"/>
  <c r="O24" i="1" a="1"/>
  <c r="O24" i="1" s="1"/>
  <c r="N24" i="1"/>
  <c r="M24" i="1" a="1"/>
  <c r="M24" i="1" s="1"/>
  <c r="K24" i="1"/>
  <c r="J24" i="1" a="1"/>
  <c r="J24" i="1" s="1"/>
  <c r="I24" i="1"/>
  <c r="H24" i="1" a="1"/>
  <c r="H24" i="1" s="1"/>
  <c r="G24" i="1"/>
  <c r="F24" i="1"/>
  <c r="C24" i="1" a="1"/>
  <c r="C24" i="1" s="1"/>
  <c r="AG23" i="1" a="1"/>
  <c r="AG23" i="1" s="1"/>
  <c r="W23" i="1" a="1"/>
  <c r="W23" i="1" s="1"/>
  <c r="R23" i="1" a="1"/>
  <c r="R23" i="1" s="1"/>
  <c r="Q23" i="1"/>
  <c r="P23" i="1" a="1"/>
  <c r="P23" i="1" s="1"/>
  <c r="O23" i="1" a="1"/>
  <c r="O23" i="1" s="1"/>
  <c r="N23" i="1"/>
  <c r="M23" i="1" a="1"/>
  <c r="M23" i="1" s="1"/>
  <c r="K23" i="1"/>
  <c r="J23" i="1" a="1"/>
  <c r="J23" i="1" s="1"/>
  <c r="I23" i="1"/>
  <c r="H23" i="1" a="1"/>
  <c r="H23" i="1" s="1"/>
  <c r="G23" i="1"/>
  <c r="F23" i="1"/>
  <c r="C23" i="1" a="1"/>
  <c r="C23" i="1" s="1"/>
  <c r="AG22" i="1" a="1"/>
  <c r="AG22" i="1" s="1"/>
  <c r="W22" i="1" a="1"/>
  <c r="W22" i="1" s="1"/>
  <c r="R22" i="1" a="1"/>
  <c r="R22" i="1" s="1"/>
  <c r="Q22" i="1"/>
  <c r="P22" i="1" a="1"/>
  <c r="P22" i="1" s="1"/>
  <c r="O22" i="1" a="1"/>
  <c r="O22" i="1" s="1"/>
  <c r="N22" i="1"/>
  <c r="M22" i="1" a="1"/>
  <c r="M22" i="1" s="1"/>
  <c r="K22" i="1"/>
  <c r="J22" i="1" a="1"/>
  <c r="J22" i="1" s="1"/>
  <c r="I22" i="1"/>
  <c r="H22" i="1" a="1"/>
  <c r="H22" i="1" s="1"/>
  <c r="G22" i="1"/>
  <c r="F22" i="1"/>
  <c r="C22" i="1" a="1"/>
  <c r="C22" i="1" s="1"/>
  <c r="AG21" i="1" a="1"/>
  <c r="AG21" i="1" s="1"/>
  <c r="W21" i="1" a="1"/>
  <c r="W21" i="1" s="1"/>
  <c r="R21" i="1" a="1"/>
  <c r="R21" i="1" s="1"/>
  <c r="Q21" i="1"/>
  <c r="P21" i="1" a="1"/>
  <c r="P21" i="1" s="1"/>
  <c r="O21" i="1" a="1"/>
  <c r="O21" i="1" s="1"/>
  <c r="N21" i="1"/>
  <c r="M21" i="1" a="1"/>
  <c r="M21" i="1" s="1"/>
  <c r="K21" i="1"/>
  <c r="J21" i="1" a="1"/>
  <c r="J21" i="1" s="1"/>
  <c r="I21" i="1"/>
  <c r="H21" i="1" a="1"/>
  <c r="H21" i="1" s="1"/>
  <c r="G21" i="1"/>
  <c r="F21" i="1"/>
  <c r="C21" i="1" a="1"/>
  <c r="C21" i="1" s="1"/>
  <c r="AG20" i="1" a="1"/>
  <c r="AG20" i="1" s="1"/>
  <c r="W20" i="1" a="1"/>
  <c r="W20" i="1" s="1"/>
  <c r="R20" i="1" a="1"/>
  <c r="R20" i="1" s="1"/>
  <c r="Q20" i="1"/>
  <c r="P20" i="1" a="1"/>
  <c r="P20" i="1" s="1"/>
  <c r="O20" i="1" a="1"/>
  <c r="O20" i="1" s="1"/>
  <c r="N20" i="1"/>
  <c r="M20" i="1" a="1"/>
  <c r="M20" i="1" s="1"/>
  <c r="K20" i="1"/>
  <c r="J20" i="1" a="1"/>
  <c r="J20" i="1" s="1"/>
  <c r="I20" i="1"/>
  <c r="H20" i="1" a="1"/>
  <c r="H20" i="1" s="1"/>
  <c r="G20" i="1"/>
  <c r="F20" i="1"/>
  <c r="C20" i="1" a="1"/>
  <c r="C20" i="1" s="1"/>
  <c r="AG19" i="1" a="1"/>
  <c r="AG19" i="1" s="1"/>
  <c r="W19" i="1" a="1"/>
  <c r="W19" i="1" s="1"/>
  <c r="R19" i="1" a="1"/>
  <c r="R19" i="1" s="1"/>
  <c r="Q19" i="1"/>
  <c r="P19" i="1" a="1"/>
  <c r="P19" i="1" s="1"/>
  <c r="O19" i="1" a="1"/>
  <c r="O19" i="1" s="1"/>
  <c r="N19" i="1"/>
  <c r="M19" i="1" a="1"/>
  <c r="M19" i="1" s="1"/>
  <c r="K19" i="1"/>
  <c r="J19" i="1" a="1"/>
  <c r="J19" i="1" s="1"/>
  <c r="I19" i="1"/>
  <c r="H19" i="1" a="1"/>
  <c r="H19" i="1" s="1"/>
  <c r="G19" i="1"/>
  <c r="F19" i="1"/>
  <c r="C19" i="1" a="1"/>
  <c r="C19" i="1" s="1"/>
  <c r="AG18" i="1" a="1"/>
  <c r="AG18" i="1" s="1"/>
  <c r="W18" i="1" a="1"/>
  <c r="W18" i="1" s="1"/>
  <c r="R18" i="1" a="1"/>
  <c r="R18" i="1" s="1"/>
  <c r="Q18" i="1"/>
  <c r="P18" i="1" a="1"/>
  <c r="P18" i="1" s="1"/>
  <c r="O18" i="1" a="1"/>
  <c r="O18" i="1" s="1"/>
  <c r="N18" i="1"/>
  <c r="M18" i="1" a="1"/>
  <c r="M18" i="1" s="1"/>
  <c r="K18" i="1"/>
  <c r="J18" i="1" a="1"/>
  <c r="J18" i="1" s="1"/>
  <c r="I18" i="1"/>
  <c r="H18" i="1" a="1"/>
  <c r="H18" i="1" s="1"/>
  <c r="G18" i="1"/>
  <c r="F18" i="1"/>
  <c r="C18" i="1" a="1"/>
  <c r="C18" i="1" s="1"/>
  <c r="AG17" i="1" a="1"/>
  <c r="AG17" i="1" s="1"/>
  <c r="W17" i="1" a="1"/>
  <c r="W17" i="1" s="1"/>
  <c r="R17" i="1" a="1"/>
  <c r="R17" i="1" s="1"/>
  <c r="Q17" i="1"/>
  <c r="P17" i="1" a="1"/>
  <c r="P17" i="1" s="1"/>
  <c r="O17" i="1" a="1"/>
  <c r="O17" i="1" s="1"/>
  <c r="N17" i="1"/>
  <c r="M17" i="1" a="1"/>
  <c r="M17" i="1" s="1"/>
  <c r="K17" i="1"/>
  <c r="J17" i="1" a="1"/>
  <c r="J17" i="1" s="1"/>
  <c r="I17" i="1"/>
  <c r="H17" i="1" a="1"/>
  <c r="H17" i="1" s="1"/>
  <c r="G17" i="1"/>
  <c r="F17" i="1"/>
  <c r="C17" i="1" a="1"/>
  <c r="C17" i="1" s="1"/>
  <c r="AG16" i="1" a="1"/>
  <c r="AG16" i="1" s="1"/>
  <c r="W16" i="1" a="1"/>
  <c r="W16" i="1" s="1"/>
  <c r="R16" i="1" a="1"/>
  <c r="R16" i="1" s="1"/>
  <c r="Q16" i="1"/>
  <c r="P16" i="1" a="1"/>
  <c r="P16" i="1" s="1"/>
  <c r="O16" i="1" a="1"/>
  <c r="O16" i="1" s="1"/>
  <c r="N16" i="1"/>
  <c r="M16" i="1" a="1"/>
  <c r="M16" i="1" s="1"/>
  <c r="K16" i="1"/>
  <c r="J16" i="1" a="1"/>
  <c r="J16" i="1" s="1"/>
  <c r="I16" i="1"/>
  <c r="H16" i="1" a="1"/>
  <c r="H16" i="1" s="1"/>
  <c r="G16" i="1"/>
  <c r="F16" i="1"/>
  <c r="C16" i="1" a="1"/>
  <c r="C16" i="1" s="1"/>
  <c r="AG15" i="1" a="1"/>
  <c r="AG15" i="1" s="1"/>
  <c r="W15" i="1" a="1"/>
  <c r="W15" i="1" s="1"/>
  <c r="R15" i="1" a="1"/>
  <c r="R15" i="1" s="1"/>
  <c r="Q15" i="1"/>
  <c r="P15" i="1" a="1"/>
  <c r="P15" i="1" s="1"/>
  <c r="O15" i="1" a="1"/>
  <c r="O15" i="1" s="1"/>
  <c r="N15" i="1"/>
  <c r="M15" i="1" a="1"/>
  <c r="M15" i="1" s="1"/>
  <c r="K15" i="1"/>
  <c r="J15" i="1" a="1"/>
  <c r="J15" i="1" s="1"/>
  <c r="I15" i="1"/>
  <c r="H15" i="1" a="1"/>
  <c r="H15" i="1" s="1"/>
  <c r="G15" i="1"/>
  <c r="F15" i="1"/>
  <c r="C15" i="1" a="1"/>
  <c r="C15" i="1" s="1"/>
  <c r="AG14" i="1" a="1"/>
  <c r="AG14" i="1" s="1"/>
  <c r="W14" i="1" a="1"/>
  <c r="W14" i="1" s="1"/>
  <c r="R14" i="1" a="1"/>
  <c r="R14" i="1" s="1"/>
  <c r="Q14" i="1"/>
  <c r="P14" i="1" a="1"/>
  <c r="P14" i="1" s="1"/>
  <c r="O14" i="1" a="1"/>
  <c r="O14" i="1" s="1"/>
  <c r="N14" i="1"/>
  <c r="M14" i="1" a="1"/>
  <c r="M14" i="1" s="1"/>
  <c r="K14" i="1"/>
  <c r="J14" i="1" a="1"/>
  <c r="J14" i="1" s="1"/>
  <c r="I14" i="1"/>
  <c r="H14" i="1" a="1"/>
  <c r="H14" i="1" s="1"/>
  <c r="G14" i="1"/>
  <c r="F14" i="1"/>
  <c r="C14" i="1" a="1"/>
  <c r="C14" i="1" s="1"/>
  <c r="AG13" i="1" a="1"/>
  <c r="AG13" i="1" s="1"/>
  <c r="W13" i="1" a="1"/>
  <c r="W13" i="1" s="1"/>
  <c r="R13" i="1" a="1"/>
  <c r="R13" i="1" s="1"/>
  <c r="Q13" i="1"/>
  <c r="P13" i="1" a="1"/>
  <c r="P13" i="1" s="1"/>
  <c r="O13" i="1" a="1"/>
  <c r="O13" i="1" s="1"/>
  <c r="N13" i="1"/>
  <c r="M13" i="1" a="1"/>
  <c r="M13" i="1" s="1"/>
  <c r="K13" i="1"/>
  <c r="J13" i="1" a="1"/>
  <c r="J13" i="1" s="1"/>
  <c r="I13" i="1"/>
  <c r="H13" i="1" a="1"/>
  <c r="H13" i="1" s="1"/>
  <c r="G13" i="1"/>
  <c r="F13" i="1"/>
  <c r="C13" i="1" a="1"/>
  <c r="C13" i="1" s="1"/>
  <c r="AG12" i="1" a="1"/>
  <c r="AG12" i="1" s="1"/>
  <c r="W12" i="1" a="1"/>
  <c r="W12" i="1" s="1"/>
  <c r="R12" i="1" a="1"/>
  <c r="R12" i="1" s="1"/>
  <c r="Q12" i="1"/>
  <c r="P12" i="1" a="1"/>
  <c r="P12" i="1" s="1"/>
  <c r="O12" i="1" a="1"/>
  <c r="O12" i="1" s="1"/>
  <c r="N12" i="1"/>
  <c r="M12" i="1" a="1"/>
  <c r="M12" i="1" s="1"/>
  <c r="K12" i="1"/>
  <c r="J12" i="1" a="1"/>
  <c r="J12" i="1" s="1"/>
  <c r="I12" i="1"/>
  <c r="H12" i="1" a="1"/>
  <c r="H12" i="1" s="1"/>
  <c r="G12" i="1"/>
  <c r="F12" i="1"/>
  <c r="C12" i="1" a="1"/>
  <c r="C12" i="1" s="1"/>
  <c r="AG11" i="1" a="1"/>
  <c r="AG11" i="1" s="1"/>
  <c r="W11" i="1" a="1"/>
  <c r="W11" i="1" s="1"/>
  <c r="R11" i="1" a="1"/>
  <c r="R11" i="1" s="1"/>
  <c r="Q11" i="1"/>
  <c r="P11" i="1" a="1"/>
  <c r="P11" i="1" s="1"/>
  <c r="O11" i="1" a="1"/>
  <c r="O11" i="1" s="1"/>
  <c r="N11" i="1"/>
  <c r="M11" i="1" a="1"/>
  <c r="M11" i="1" s="1"/>
  <c r="K11" i="1"/>
  <c r="J11" i="1" a="1"/>
  <c r="J11" i="1" s="1"/>
  <c r="I11" i="1"/>
  <c r="H11" i="1" a="1"/>
  <c r="H11" i="1" s="1"/>
  <c r="G11" i="1"/>
  <c r="F11" i="1"/>
  <c r="C11" i="1" a="1"/>
  <c r="C11" i="1" s="1"/>
  <c r="AG10" i="1" a="1"/>
  <c r="AG10" i="1" s="1"/>
  <c r="W10" i="1" a="1"/>
  <c r="W10" i="1" s="1"/>
  <c r="R10" i="1" a="1"/>
  <c r="R10" i="1" s="1"/>
  <c r="Q10" i="1"/>
  <c r="P10" i="1" a="1"/>
  <c r="P10" i="1" s="1"/>
  <c r="O10" i="1" a="1"/>
  <c r="O10" i="1" s="1"/>
  <c r="N10" i="1"/>
  <c r="M10" i="1" a="1"/>
  <c r="M10" i="1" s="1"/>
  <c r="K10" i="1"/>
  <c r="J10" i="1" a="1"/>
  <c r="J10" i="1" s="1"/>
  <c r="I10" i="1"/>
  <c r="H10" i="1" a="1"/>
  <c r="H10" i="1" s="1"/>
  <c r="G10" i="1"/>
  <c r="F10" i="1"/>
  <c r="C10" i="1" a="1"/>
  <c r="C10" i="1" s="1"/>
  <c r="AG9" i="1" a="1"/>
  <c r="AG9" i="1" s="1"/>
  <c r="W9" i="1" a="1"/>
  <c r="W9" i="1" s="1"/>
  <c r="R9" i="1" a="1"/>
  <c r="R9" i="1" s="1"/>
  <c r="Q9" i="1"/>
  <c r="P9" i="1" a="1"/>
  <c r="P9" i="1" s="1"/>
  <c r="O9" i="1" a="1"/>
  <c r="O9" i="1" s="1"/>
  <c r="N9" i="1"/>
  <c r="M9" i="1" a="1"/>
  <c r="M9" i="1" s="1"/>
  <c r="K9" i="1"/>
  <c r="J9" i="1" a="1"/>
  <c r="J9" i="1" s="1"/>
  <c r="I9" i="1"/>
  <c r="H9" i="1" a="1"/>
  <c r="H9" i="1" s="1"/>
  <c r="G9" i="1"/>
  <c r="F9" i="1"/>
  <c r="C9" i="1" a="1"/>
  <c r="C9" i="1" s="1"/>
  <c r="AG8" i="1" a="1"/>
  <c r="AG8" i="1" s="1"/>
  <c r="W8" i="1" a="1"/>
  <c r="W8" i="1" s="1"/>
  <c r="R8" i="1" a="1"/>
  <c r="R8" i="1" s="1"/>
  <c r="Q8" i="1"/>
  <c r="P8" i="1" a="1"/>
  <c r="P8" i="1" s="1"/>
  <c r="O8" i="1" a="1"/>
  <c r="O8" i="1" s="1"/>
  <c r="N8" i="1"/>
  <c r="M8" i="1" a="1"/>
  <c r="M8" i="1" s="1"/>
  <c r="K8" i="1"/>
  <c r="J8" i="1" a="1"/>
  <c r="J8" i="1" s="1"/>
  <c r="I8" i="1"/>
  <c r="H8" i="1" a="1"/>
  <c r="H8" i="1" s="1"/>
  <c r="G8" i="1"/>
  <c r="F8" i="1"/>
  <c r="C8" i="1" a="1"/>
  <c r="C8" i="1" s="1"/>
  <c r="AG7" i="1" a="1"/>
  <c r="AG7" i="1" s="1"/>
  <c r="W7" i="1" a="1"/>
  <c r="W7" i="1" s="1"/>
  <c r="R7" i="1" a="1"/>
  <c r="R7" i="1" s="1"/>
  <c r="Q7" i="1"/>
  <c r="P7" i="1" a="1"/>
  <c r="P7" i="1" s="1"/>
  <c r="O7" i="1" a="1"/>
  <c r="O7" i="1" s="1"/>
  <c r="N7" i="1"/>
  <c r="M7" i="1" a="1"/>
  <c r="M7" i="1" s="1"/>
  <c r="K7" i="1"/>
  <c r="J7" i="1" a="1"/>
  <c r="J7" i="1" s="1"/>
  <c r="I7" i="1"/>
  <c r="H7" i="1" a="1"/>
  <c r="H7" i="1" s="1"/>
  <c r="G7" i="1"/>
  <c r="F7" i="1"/>
  <c r="C7" i="1" a="1"/>
  <c r="C7" i="1" s="1"/>
  <c r="K30" i="3" l="1" a="1"/>
  <c r="K30" i="3" s="1"/>
  <c r="R30" i="3" s="1" a="1"/>
  <c r="R30" i="3" s="1"/>
  <c r="K46" i="3" a="1"/>
  <c r="K46" i="3" s="1"/>
  <c r="R46" i="3" s="1" a="1"/>
  <c r="R46" i="3" s="1"/>
  <c r="K49" i="3" a="1"/>
  <c r="K49" i="3" s="1"/>
  <c r="R49" i="3" s="1" a="1"/>
  <c r="R49" i="3" s="1"/>
  <c r="K32" i="3" a="1"/>
  <c r="K32" i="3" s="1"/>
  <c r="R32" i="3" s="1" a="1"/>
  <c r="R32" i="3" s="1"/>
  <c r="K40" i="3" a="1"/>
  <c r="K40" i="3" s="1"/>
  <c r="R40" i="3" s="1" a="1"/>
  <c r="R40" i="3" s="1"/>
  <c r="K34" i="3" a="1"/>
  <c r="K34" i="3" s="1"/>
  <c r="R34" i="3" s="1" a="1"/>
  <c r="R34" i="3" s="1"/>
  <c r="K38" i="3" a="1"/>
  <c r="K38" i="3" s="1"/>
  <c r="R38" i="3" s="1" a="1"/>
  <c r="R38" i="3" s="1"/>
  <c r="K58" i="3" a="1"/>
  <c r="K58" i="3" s="1"/>
  <c r="R58" i="3" s="1" a="1"/>
  <c r="R58" i="3" s="1"/>
  <c r="K56" i="3" a="1"/>
  <c r="K56" i="3" s="1"/>
  <c r="R56" i="3" s="1" a="1"/>
  <c r="R56" i="3" s="1"/>
  <c r="K54" i="3" a="1"/>
  <c r="K54" i="3" s="1"/>
  <c r="R54" i="3" s="1" a="1"/>
  <c r="R54" i="3" s="1"/>
  <c r="K57" i="3" a="1"/>
  <c r="K57" i="3" s="1"/>
  <c r="R57" i="3" s="1" a="1"/>
  <c r="R57" i="3" s="1"/>
  <c r="K55" i="3" a="1"/>
  <c r="K55" i="3" s="1"/>
  <c r="R55" i="3" s="1" a="1"/>
  <c r="R55" i="3" s="1"/>
  <c r="L46" i="3" a="1"/>
  <c r="L46" i="3" s="1"/>
  <c r="S46" i="3" s="1" a="1"/>
  <c r="S46" i="3" s="1"/>
  <c r="L38" i="3" a="1"/>
  <c r="L38" i="3" s="1"/>
  <c r="S38" i="3" s="1" a="1"/>
  <c r="S38" i="3" s="1"/>
  <c r="L49" i="3" a="1"/>
  <c r="L49" i="3" s="1"/>
  <c r="S49" i="3" s="1" a="1"/>
  <c r="S49" i="3" s="1"/>
  <c r="L34" i="3" a="1"/>
  <c r="L34" i="3" s="1"/>
  <c r="S34" i="3" s="1" a="1"/>
  <c r="S34" i="3" s="1"/>
  <c r="L30" i="3" a="1"/>
  <c r="L30" i="3" s="1"/>
  <c r="S30" i="3" s="1" a="1"/>
  <c r="S30" i="3" s="1"/>
  <c r="L40" i="3" a="1"/>
  <c r="L40" i="3" s="1"/>
  <c r="S40" i="3" s="1" a="1"/>
  <c r="S40" i="3" s="1"/>
  <c r="L32" i="3" a="1"/>
  <c r="L32" i="3" s="1"/>
  <c r="S32" i="3" s="1" a="1"/>
  <c r="S32" i="3" s="1"/>
  <c r="L56" i="3" a="1"/>
  <c r="L56" i="3" s="1"/>
  <c r="S56" i="3" s="1" a="1"/>
  <c r="S56" i="3" s="1"/>
  <c r="L54" i="3" a="1"/>
  <c r="L54" i="3" s="1"/>
  <c r="S54" i="3" s="1" a="1"/>
  <c r="S54" i="3" s="1"/>
  <c r="L55" i="3" a="1"/>
  <c r="L55" i="3" s="1"/>
  <c r="S55" i="3" s="1" a="1"/>
  <c r="S55" i="3" s="1"/>
  <c r="L58" i="3" a="1"/>
  <c r="L58" i="3" s="1"/>
  <c r="S58" i="3" s="1" a="1"/>
  <c r="S58" i="3" s="1"/>
  <c r="L57" i="3" a="1"/>
  <c r="L57" i="3" s="1"/>
  <c r="S57" i="3" s="1" a="1"/>
  <c r="S57" i="3" s="1"/>
  <c r="Z34" i="3" a="1"/>
  <c r="Z34" i="3" s="1"/>
  <c r="Z46" i="3" a="1"/>
  <c r="Z46" i="3" s="1"/>
  <c r="Z32" i="3" a="1"/>
  <c r="Z32" i="3" s="1"/>
  <c r="Z57" i="3" a="1"/>
  <c r="Z57" i="3" s="1"/>
  <c r="Z58" i="3" a="1"/>
  <c r="Z58" i="3" s="1"/>
  <c r="Z43" i="3" a="1"/>
  <c r="Z43" i="3" s="1"/>
  <c r="Z35" i="3" a="1"/>
  <c r="Z35" i="3" s="1"/>
  <c r="Z36" i="3" a="1"/>
  <c r="Z36" i="3" s="1"/>
  <c r="Z42" i="3" a="1"/>
  <c r="Z42" i="3" s="1"/>
  <c r="Z37" i="3" a="1"/>
  <c r="Z37" i="3" s="1"/>
  <c r="Z33" i="3" a="1"/>
  <c r="Z33" i="3" s="1"/>
  <c r="Z28" i="3" a="1"/>
  <c r="Z28" i="3" s="1"/>
  <c r="Z47" i="3" a="1"/>
  <c r="Z47" i="3" s="1"/>
  <c r="K31" i="3" a="1"/>
  <c r="K31" i="3" s="1"/>
  <c r="R31" i="3" s="1" a="1"/>
  <c r="R31" i="3" s="1"/>
  <c r="K51" i="3" a="1"/>
  <c r="K51" i="3" s="1"/>
  <c r="R51" i="3" s="1" a="1"/>
  <c r="R51" i="3" s="1"/>
  <c r="K41" i="3" a="1"/>
  <c r="K41" i="3" s="1"/>
  <c r="R41" i="3" s="1" a="1"/>
  <c r="R41" i="3" s="1"/>
  <c r="K47" i="3" a="1"/>
  <c r="K47" i="3" s="1"/>
  <c r="R47" i="3" s="1" a="1"/>
  <c r="R47" i="3" s="1"/>
  <c r="K43" i="3" a="1"/>
  <c r="K43" i="3" s="1"/>
  <c r="R43" i="3" s="1" a="1"/>
  <c r="R43" i="3" s="1"/>
  <c r="K35" i="3" a="1"/>
  <c r="K35" i="3" s="1"/>
  <c r="R35" i="3" s="1" a="1"/>
  <c r="R35" i="3" s="1"/>
  <c r="K52" i="3" a="1"/>
  <c r="K52" i="3" s="1"/>
  <c r="R52" i="3" s="1" a="1"/>
  <c r="R52" i="3" s="1"/>
  <c r="K48" i="3" a="1"/>
  <c r="K48" i="3" s="1"/>
  <c r="R48" i="3" s="1" a="1"/>
  <c r="R48" i="3" s="1"/>
  <c r="K44" i="3" a="1"/>
  <c r="K44" i="3" s="1"/>
  <c r="R44" i="3" s="1" a="1"/>
  <c r="R44" i="3" s="1"/>
  <c r="K36" i="3" a="1"/>
  <c r="K36" i="3" s="1"/>
  <c r="R36" i="3" s="1" a="1"/>
  <c r="R36" i="3" s="1"/>
  <c r="K39" i="3" a="1"/>
  <c r="K39" i="3" s="1"/>
  <c r="R39" i="3" s="1" a="1"/>
  <c r="R39" i="3" s="1"/>
  <c r="K53" i="3" a="1"/>
  <c r="K53" i="3" s="1"/>
  <c r="R53" i="3" s="1" a="1"/>
  <c r="R53" i="3" s="1"/>
  <c r="K42" i="3" a="1"/>
  <c r="K42" i="3" s="1"/>
  <c r="R42" i="3" s="1" a="1"/>
  <c r="R42" i="3" s="1"/>
  <c r="K33" i="3" a="1"/>
  <c r="K33" i="3" s="1"/>
  <c r="R33" i="3" s="1" a="1"/>
  <c r="R33" i="3" s="1"/>
  <c r="K50" i="3" a="1"/>
  <c r="K50" i="3" s="1"/>
  <c r="R50" i="3" s="1" a="1"/>
  <c r="R50" i="3" s="1"/>
  <c r="K45" i="3" a="1"/>
  <c r="K45" i="3" s="1"/>
  <c r="R45" i="3" s="1" a="1"/>
  <c r="R45" i="3" s="1"/>
  <c r="K37" i="3" a="1"/>
  <c r="K37" i="3" s="1"/>
  <c r="R37" i="3" s="1" a="1"/>
  <c r="R37" i="3" s="1"/>
  <c r="L31" i="3" a="1"/>
  <c r="L31" i="3" s="1"/>
  <c r="S31" i="3" s="1" a="1"/>
  <c r="S31" i="3" s="1"/>
  <c r="L47" i="3" a="1"/>
  <c r="L47" i="3" s="1"/>
  <c r="S47" i="3" s="1" a="1"/>
  <c r="S47" i="3" s="1"/>
  <c r="L43" i="3" a="1"/>
  <c r="L43" i="3" s="1"/>
  <c r="S43" i="3" s="1" a="1"/>
  <c r="S43" i="3" s="1"/>
  <c r="L35" i="3" a="1"/>
  <c r="L35" i="3" s="1"/>
  <c r="S35" i="3" s="1" a="1"/>
  <c r="S35" i="3" s="1"/>
  <c r="L36" i="3" a="1"/>
  <c r="L36" i="3" s="1"/>
  <c r="S36" i="3" s="1" a="1"/>
  <c r="S36" i="3" s="1"/>
  <c r="L48" i="3" a="1"/>
  <c r="L48" i="3" s="1"/>
  <c r="S48" i="3" s="1" a="1"/>
  <c r="S48" i="3" s="1"/>
  <c r="L52" i="3" a="1"/>
  <c r="L52" i="3" s="1"/>
  <c r="S52" i="3" s="1" a="1"/>
  <c r="S52" i="3" s="1"/>
  <c r="L53" i="3" a="1"/>
  <c r="L53" i="3" s="1"/>
  <c r="S53" i="3" s="1" a="1"/>
  <c r="S53" i="3" s="1"/>
  <c r="L39" i="3" a="1"/>
  <c r="L39" i="3" s="1"/>
  <c r="S39" i="3" s="1" a="1"/>
  <c r="S39" i="3" s="1"/>
  <c r="L42" i="3" a="1"/>
  <c r="L42" i="3" s="1"/>
  <c r="S42" i="3" s="1" a="1"/>
  <c r="S42" i="3" s="1"/>
  <c r="L33" i="3" a="1"/>
  <c r="L33" i="3" s="1"/>
  <c r="S33" i="3" s="1" a="1"/>
  <c r="S33" i="3" s="1"/>
  <c r="L50" i="3" a="1"/>
  <c r="L50" i="3" s="1"/>
  <c r="S50" i="3" s="1" a="1"/>
  <c r="S50" i="3" s="1"/>
  <c r="L45" i="3" a="1"/>
  <c r="L45" i="3" s="1"/>
  <c r="S45" i="3" s="1" a="1"/>
  <c r="S45" i="3" s="1"/>
  <c r="L37" i="3" a="1"/>
  <c r="L37" i="3" s="1"/>
  <c r="S37" i="3" s="1" a="1"/>
  <c r="S37" i="3" s="1"/>
  <c r="L44" i="3" a="1"/>
  <c r="L44" i="3" s="1"/>
  <c r="S44" i="3" s="1" a="1"/>
  <c r="S44" i="3" s="1"/>
  <c r="L51" i="3" a="1"/>
  <c r="L51" i="3" s="1"/>
  <c r="S51" i="3" s="1" a="1"/>
  <c r="S51" i="3" s="1"/>
  <c r="L41" i="3" a="1"/>
  <c r="L41" i="3" s="1"/>
  <c r="S41" i="3" s="1" a="1"/>
  <c r="S41" i="3" s="1"/>
  <c r="K28" i="3" a="1"/>
  <c r="K28" i="3" s="1"/>
  <c r="R28" i="3" s="1" a="1"/>
  <c r="R28" i="3" s="1"/>
  <c r="K25" i="3" a="1"/>
  <c r="K25" i="3" s="1"/>
  <c r="R25" i="3" s="1" a="1"/>
  <c r="R25" i="3" s="1"/>
  <c r="K29" i="3" a="1"/>
  <c r="K29" i="3" s="1"/>
  <c r="R29" i="3" s="1" a="1"/>
  <c r="R29" i="3" s="1"/>
  <c r="K26" i="3" a="1"/>
  <c r="K26" i="3" s="1"/>
  <c r="R26" i="3" s="1" a="1"/>
  <c r="R26" i="3" s="1"/>
  <c r="K24" i="3" a="1"/>
  <c r="K24" i="3" s="1"/>
  <c r="R24" i="3" s="1" a="1"/>
  <c r="R24" i="3" s="1"/>
  <c r="K27" i="3" a="1"/>
  <c r="K27" i="3" s="1"/>
  <c r="R27" i="3" s="1" a="1"/>
  <c r="R27" i="3" s="1"/>
  <c r="L25" i="3" a="1"/>
  <c r="L25" i="3" s="1"/>
  <c r="S25" i="3" s="1" a="1"/>
  <c r="S25" i="3" s="1"/>
  <c r="L29" i="3" a="1"/>
  <c r="L29" i="3" s="1"/>
  <c r="S29" i="3" s="1" a="1"/>
  <c r="S29" i="3" s="1"/>
  <c r="L24" i="3" a="1"/>
  <c r="L24" i="3" s="1"/>
  <c r="S24" i="3" s="1" a="1"/>
  <c r="S24" i="3" s="1"/>
  <c r="L26" i="3" a="1"/>
  <c r="L26" i="3" s="1"/>
  <c r="S26" i="3" s="1" a="1"/>
  <c r="S26" i="3" s="1"/>
  <c r="L27" i="3" a="1"/>
  <c r="L27" i="3" s="1"/>
  <c r="S27" i="3" s="1" a="1"/>
  <c r="S27" i="3" s="1"/>
  <c r="L28" i="3" a="1"/>
  <c r="L28" i="3" s="1"/>
  <c r="S28" i="3" s="1" a="1"/>
  <c r="S28" i="3" s="1"/>
  <c r="K20" i="3" a="1"/>
  <c r="K20" i="3" s="1"/>
  <c r="R20" i="3" s="1" a="1"/>
  <c r="R20" i="3" s="1"/>
  <c r="K12" i="3" a="1"/>
  <c r="K12" i="3" s="1"/>
  <c r="R12" i="3" s="1" a="1"/>
  <c r="R12" i="3" s="1"/>
  <c r="K18" i="3" a="1"/>
  <c r="K18" i="3" s="1"/>
  <c r="R18" i="3" s="1" a="1"/>
  <c r="R18" i="3" s="1"/>
  <c r="K15" i="3" a="1"/>
  <c r="K15" i="3" s="1"/>
  <c r="R15" i="3" s="1" a="1"/>
  <c r="R15" i="3" s="1"/>
  <c r="K21" i="3" a="1"/>
  <c r="K21" i="3" s="1"/>
  <c r="R21" i="3" s="1" a="1"/>
  <c r="R21" i="3" s="1"/>
  <c r="K13" i="3" a="1"/>
  <c r="K13" i="3" s="1"/>
  <c r="R13" i="3" s="1" a="1"/>
  <c r="R13" i="3" s="1"/>
  <c r="K16" i="3" a="1"/>
  <c r="K16" i="3" s="1"/>
  <c r="R16" i="3" s="1" a="1"/>
  <c r="R16" i="3" s="1"/>
  <c r="K11" i="3" a="1"/>
  <c r="K11" i="3" s="1"/>
  <c r="R11" i="3" s="1" a="1"/>
  <c r="R11" i="3" s="1"/>
  <c r="K17" i="3" a="1"/>
  <c r="K17" i="3" s="1"/>
  <c r="R17" i="3" s="1" a="1"/>
  <c r="R17" i="3" s="1"/>
  <c r="K10" i="3" a="1"/>
  <c r="K10" i="3" s="1"/>
  <c r="R10" i="3" s="1" a="1"/>
  <c r="R10" i="3" s="1"/>
  <c r="K23" i="3" a="1"/>
  <c r="K23" i="3" s="1"/>
  <c r="R23" i="3" s="1" a="1"/>
  <c r="R23" i="3" s="1"/>
  <c r="K22" i="3" a="1"/>
  <c r="K22" i="3" s="1"/>
  <c r="R22" i="3" s="1" a="1"/>
  <c r="R22" i="3" s="1"/>
  <c r="K19" i="3" a="1"/>
  <c r="K19" i="3" s="1"/>
  <c r="R19" i="3" s="1" a="1"/>
  <c r="R19" i="3" s="1"/>
  <c r="K14" i="3" a="1"/>
  <c r="K14" i="3" s="1"/>
  <c r="R14" i="3" s="1" a="1"/>
  <c r="R14" i="3" s="1"/>
  <c r="K8" i="3" a="1"/>
  <c r="K8" i="3" s="1"/>
  <c r="R8" i="3" s="1" a="1"/>
  <c r="R8" i="3" s="1"/>
  <c r="K9" i="3" a="1"/>
  <c r="K9" i="3" s="1"/>
  <c r="R9" i="3" s="1" a="1"/>
  <c r="R9" i="3" s="1"/>
  <c r="L15" i="3" a="1"/>
  <c r="L15" i="3" s="1"/>
  <c r="S15" i="3" s="1" a="1"/>
  <c r="S15" i="3" s="1"/>
  <c r="L10" i="3" a="1"/>
  <c r="L10" i="3" s="1"/>
  <c r="S10" i="3" s="1" a="1"/>
  <c r="S10" i="3" s="1"/>
  <c r="L21" i="3" a="1"/>
  <c r="L21" i="3" s="1"/>
  <c r="S21" i="3" s="1" a="1"/>
  <c r="S21" i="3" s="1"/>
  <c r="L18" i="3" a="1"/>
  <c r="L18" i="3" s="1"/>
  <c r="S18" i="3" s="1" a="1"/>
  <c r="S18" i="3" s="1"/>
  <c r="L16" i="3" a="1"/>
  <c r="L16" i="3" s="1"/>
  <c r="S16" i="3" s="1" a="1"/>
  <c r="S16" i="3" s="1"/>
  <c r="L19" i="3" a="1"/>
  <c r="L19" i="3" s="1"/>
  <c r="S19" i="3" s="1" a="1"/>
  <c r="S19" i="3" s="1"/>
  <c r="L23" i="3" a="1"/>
  <c r="L23" i="3" s="1"/>
  <c r="S23" i="3" s="1" a="1"/>
  <c r="S23" i="3" s="1"/>
  <c r="L22" i="3" a="1"/>
  <c r="L22" i="3" s="1"/>
  <c r="S22" i="3" s="1" a="1"/>
  <c r="S22" i="3" s="1"/>
  <c r="L11" i="3" a="1"/>
  <c r="L11" i="3" s="1"/>
  <c r="S11" i="3" s="1" a="1"/>
  <c r="S11" i="3" s="1"/>
  <c r="L14" i="3" a="1"/>
  <c r="L14" i="3" s="1"/>
  <c r="S14" i="3" s="1" a="1"/>
  <c r="S14" i="3" s="1"/>
  <c r="L12" i="3" a="1"/>
  <c r="L12" i="3" s="1"/>
  <c r="S12" i="3" s="1" a="1"/>
  <c r="S12" i="3" s="1"/>
  <c r="L13" i="3" a="1"/>
  <c r="L13" i="3" s="1"/>
  <c r="S13" i="3" s="1" a="1"/>
  <c r="S13" i="3" s="1"/>
  <c r="L17" i="3" a="1"/>
  <c r="L17" i="3" s="1"/>
  <c r="S17" i="3" s="1" a="1"/>
  <c r="S17" i="3" s="1"/>
  <c r="L20" i="3" a="1"/>
  <c r="L20" i="3" s="1"/>
  <c r="S20" i="3" s="1" a="1"/>
  <c r="S20" i="3" s="1"/>
  <c r="L8" i="3" a="1"/>
  <c r="L8" i="3" s="1"/>
  <c r="S8" i="3" s="1" a="1"/>
  <c r="S8" i="3" s="1"/>
  <c r="L9" i="3" a="1"/>
  <c r="L9" i="3" s="1"/>
  <c r="S9" i="3" s="1" a="1"/>
  <c r="S9" i="3" s="1"/>
  <c r="B45" i="1" a="1"/>
  <c r="B45" i="1" s="1"/>
  <c r="L59" i="1" a="1"/>
  <c r="L59" i="1" s="1"/>
  <c r="AL59" i="1" s="1"/>
  <c r="L36" i="1" a="1"/>
  <c r="L36" i="1" s="1"/>
  <c r="AL36" i="1" s="1"/>
  <c r="B79" i="1" a="1"/>
  <c r="B79" i="1" s="1"/>
  <c r="T58" i="1" a="1"/>
  <c r="T58" i="1" s="1"/>
  <c r="S67" i="1" a="1"/>
  <c r="S67" i="1" s="1"/>
  <c r="S79" i="1" a="1"/>
  <c r="S79" i="1" s="1"/>
  <c r="S51" i="1" a="1"/>
  <c r="S51" i="1" s="1"/>
  <c r="S52" i="1" a="1"/>
  <c r="S52" i="1" s="1"/>
  <c r="S54" i="1" a="1"/>
  <c r="S54" i="1" s="1"/>
  <c r="S60" i="1" a="1"/>
  <c r="S60" i="1" s="1"/>
  <c r="S61" i="1" a="1"/>
  <c r="S61" i="1" s="1"/>
  <c r="S62" i="1" a="1"/>
  <c r="S62" i="1" s="1"/>
  <c r="S63" i="1" a="1"/>
  <c r="S63" i="1" s="1"/>
  <c r="T68" i="1" a="1"/>
  <c r="T68" i="1" s="1"/>
  <c r="T69" i="1" a="1"/>
  <c r="T69" i="1" s="1"/>
  <c r="T70" i="1" a="1"/>
  <c r="T70" i="1" s="1"/>
  <c r="S73" i="1" a="1"/>
  <c r="S73" i="1" s="1"/>
  <c r="S74" i="1" a="1"/>
  <c r="S74" i="1" s="1"/>
  <c r="T79" i="1" a="1"/>
  <c r="T79" i="1" s="1"/>
  <c r="S47" i="1" a="1"/>
  <c r="S47" i="1" s="1"/>
  <c r="T54" i="1" a="1"/>
  <c r="T54" i="1" s="1"/>
  <c r="T63" i="1" a="1"/>
  <c r="T63" i="1" s="1"/>
  <c r="T74" i="1" a="1"/>
  <c r="T74" i="1" s="1"/>
  <c r="T22" i="1" a="1"/>
  <c r="T22" i="1" s="1"/>
  <c r="T38" i="1" a="1"/>
  <c r="T38" i="1" s="1"/>
  <c r="T41" i="1" a="1"/>
  <c r="T41" i="1" s="1"/>
  <c r="T42" i="1" a="1"/>
  <c r="T42" i="1" s="1"/>
  <c r="T43" i="1" a="1"/>
  <c r="T43" i="1" s="1"/>
  <c r="T45" i="1" a="1"/>
  <c r="T45" i="1" s="1"/>
  <c r="T51" i="1" a="1"/>
  <c r="T51" i="1" s="1"/>
  <c r="T60" i="1" a="1"/>
  <c r="T60" i="1" s="1"/>
  <c r="S16" i="1" a="1"/>
  <c r="S16" i="1" s="1"/>
  <c r="S20" i="1" a="1"/>
  <c r="S20" i="1" s="1"/>
  <c r="S24" i="1" a="1"/>
  <c r="S24" i="1" s="1"/>
  <c r="T26" i="1" a="1"/>
  <c r="T26" i="1" s="1"/>
  <c r="S40" i="1" a="1"/>
  <c r="S40" i="1" s="1"/>
  <c r="S44" i="1" a="1"/>
  <c r="S44" i="1" s="1"/>
  <c r="T52" i="1" a="1"/>
  <c r="T52" i="1" s="1"/>
  <c r="T61" i="1" a="1"/>
  <c r="T61" i="1" s="1"/>
  <c r="S68" i="1" a="1"/>
  <c r="S68" i="1" s="1"/>
  <c r="S70" i="1" a="1"/>
  <c r="S70" i="1" s="1"/>
  <c r="S69" i="1" a="1"/>
  <c r="S69" i="1" s="1"/>
  <c r="S78" i="1" a="1"/>
  <c r="S78" i="1" s="1"/>
  <c r="S71" i="1" a="1"/>
  <c r="S71" i="1" s="1"/>
  <c r="S75" i="1" a="1"/>
  <c r="S75" i="1" s="1"/>
  <c r="T71" i="1" a="1"/>
  <c r="T71" i="1" s="1"/>
  <c r="T75" i="1" a="1"/>
  <c r="T75" i="1" s="1"/>
  <c r="B69" i="1" a="1"/>
  <c r="B69" i="1" s="1"/>
  <c r="B75" i="1" a="1"/>
  <c r="B75" i="1" s="1"/>
  <c r="B77" i="1" a="1"/>
  <c r="B77" i="1" s="1"/>
  <c r="L75" i="1" a="1"/>
  <c r="L75" i="1" s="1"/>
  <c r="AL75" i="1" s="1"/>
  <c r="S12" i="1" a="1"/>
  <c r="S12" i="1" s="1"/>
  <c r="B12" i="1" a="1"/>
  <c r="B12" i="1" s="1"/>
  <c r="T18" i="1" a="1"/>
  <c r="T18" i="1" s="1"/>
  <c r="L50" i="1" a="1"/>
  <c r="L50" i="1" s="1"/>
  <c r="AL50" i="1" s="1"/>
  <c r="S50" i="1" a="1"/>
  <c r="S50" i="1" s="1"/>
  <c r="T50" i="1" a="1"/>
  <c r="T50" i="1" s="1"/>
  <c r="B50" i="1" a="1"/>
  <c r="B50" i="1" s="1"/>
  <c r="L55" i="1" a="1"/>
  <c r="L55" i="1" s="1"/>
  <c r="AL55" i="1" s="1"/>
  <c r="B55" i="1" a="1"/>
  <c r="B55" i="1" s="1"/>
  <c r="B56" i="1" a="1"/>
  <c r="B56" i="1" s="1"/>
  <c r="S64" i="1" a="1"/>
  <c r="S64" i="1" s="1"/>
  <c r="T64" i="1" a="1"/>
  <c r="T64" i="1" s="1"/>
  <c r="S65" i="1" a="1"/>
  <c r="S65" i="1" s="1"/>
  <c r="T65" i="1" a="1"/>
  <c r="T65" i="1" s="1"/>
  <c r="B73" i="1" a="1"/>
  <c r="B73" i="1" s="1"/>
  <c r="T78" i="1" a="1"/>
  <c r="T78" i="1" s="1"/>
  <c r="B78" i="1" a="1"/>
  <c r="B78" i="1" s="1"/>
  <c r="B57" i="1" a="1"/>
  <c r="B57" i="1" s="1"/>
  <c r="B65" i="1" a="1"/>
  <c r="B65" i="1" s="1"/>
  <c r="T72" i="1" a="1"/>
  <c r="T72" i="1" s="1"/>
  <c r="S72" i="1" a="1"/>
  <c r="S72" i="1" s="1"/>
  <c r="S76" i="1" a="1"/>
  <c r="S76" i="1" s="1"/>
  <c r="S58" i="1" a="1"/>
  <c r="S58" i="1" s="1"/>
  <c r="B59" i="1" a="1"/>
  <c r="B59" i="1" s="1"/>
  <c r="B66" i="1" a="1"/>
  <c r="B66" i="1" s="1"/>
  <c r="T66" i="1" a="1"/>
  <c r="T66" i="1" s="1"/>
  <c r="T73" i="1" a="1"/>
  <c r="T73" i="1" s="1"/>
  <c r="S77" i="1" a="1"/>
  <c r="S77" i="1" s="1"/>
  <c r="T57" i="1" a="1"/>
  <c r="T57" i="1" s="1"/>
  <c r="S57" i="1" a="1"/>
  <c r="S57" i="1" s="1"/>
  <c r="T77" i="1" a="1"/>
  <c r="T77" i="1" s="1"/>
  <c r="S46" i="1" a="1"/>
  <c r="S46" i="1" s="1"/>
  <c r="B46" i="1" a="1"/>
  <c r="B46" i="1" s="1"/>
  <c r="L77" i="1" a="1"/>
  <c r="L77" i="1" s="1"/>
  <c r="AL77" i="1" s="1"/>
  <c r="T53" i="1" a="1"/>
  <c r="T53" i="1" s="1"/>
  <c r="T55" i="1" a="1"/>
  <c r="T55" i="1" s="1"/>
  <c r="T56" i="1" a="1"/>
  <c r="T56" i="1" s="1"/>
  <c r="T39" i="1" a="1"/>
  <c r="T39" i="1" s="1"/>
  <c r="S8" i="1" a="1"/>
  <c r="S8" i="1" s="1"/>
  <c r="L51" i="1" a="1"/>
  <c r="L51" i="1" s="1"/>
  <c r="AL51" i="1" s="1"/>
  <c r="B53" i="1" a="1"/>
  <c r="B53" i="1" s="1"/>
  <c r="L53" i="1" a="1"/>
  <c r="L53" i="1" s="1"/>
  <c r="AL53" i="1" s="1"/>
  <c r="L57" i="1" a="1"/>
  <c r="L57" i="1" s="1"/>
  <c r="AL57" i="1" s="1"/>
  <c r="L52" i="1" a="1"/>
  <c r="L52" i="1" s="1"/>
  <c r="AL52" i="1" s="1"/>
  <c r="B54" i="1" a="1"/>
  <c r="B54" i="1" s="1"/>
  <c r="L56" i="1" a="1"/>
  <c r="L56" i="1" s="1"/>
  <c r="AL56" i="1" s="1"/>
  <c r="B58" i="1" a="1"/>
  <c r="B58" i="1" s="1"/>
  <c r="B62" i="1" a="1"/>
  <c r="B62" i="1" s="1"/>
  <c r="L62" i="1" a="1"/>
  <c r="L62" i="1" s="1"/>
  <c r="AL62" i="1" s="1"/>
  <c r="L67" i="1" a="1"/>
  <c r="L67" i="1" s="1"/>
  <c r="AL67" i="1" s="1"/>
  <c r="T67" i="1" a="1"/>
  <c r="T67" i="1" s="1"/>
  <c r="B72" i="1" a="1"/>
  <c r="B72" i="1" s="1"/>
  <c r="L73" i="1" a="1"/>
  <c r="L73" i="1" s="1"/>
  <c r="AL73" i="1" s="1"/>
  <c r="B74" i="1" a="1"/>
  <c r="B74" i="1" s="1"/>
  <c r="T76" i="1" a="1"/>
  <c r="T76" i="1" s="1"/>
  <c r="T59" i="1" a="1"/>
  <c r="T59" i="1" s="1"/>
  <c r="S53" i="1" a="1"/>
  <c r="S53" i="1" s="1"/>
  <c r="S55" i="1" a="1"/>
  <c r="S55" i="1" s="1"/>
  <c r="S56" i="1" a="1"/>
  <c r="S56" i="1" s="1"/>
  <c r="S59" i="1" a="1"/>
  <c r="S59" i="1" s="1"/>
  <c r="T62" i="1" a="1"/>
  <c r="T62" i="1" s="1"/>
  <c r="B67" i="1" a="1"/>
  <c r="B67" i="1" s="1"/>
  <c r="L43" i="1" a="1"/>
  <c r="L43" i="1" s="1"/>
  <c r="AL43" i="1" s="1"/>
  <c r="L41" i="1" a="1"/>
  <c r="L41" i="1" s="1"/>
  <c r="AL41" i="1" s="1"/>
  <c r="T47" i="1" a="1"/>
  <c r="T47" i="1" s="1"/>
  <c r="L49" i="1" a="1"/>
  <c r="L49" i="1" s="1"/>
  <c r="AL49" i="1" s="1"/>
  <c r="S43" i="1" a="1"/>
  <c r="S43" i="1" s="1"/>
  <c r="T44" i="1" a="1"/>
  <c r="T44" i="1" s="1"/>
  <c r="L42" i="1" a="1"/>
  <c r="L42" i="1" s="1"/>
  <c r="AL42" i="1" s="1"/>
  <c r="L46" i="1" a="1"/>
  <c r="L46" i="1" s="1"/>
  <c r="AL46" i="1" s="1"/>
  <c r="L34" i="1" a="1"/>
  <c r="L34" i="1" s="1"/>
  <c r="AL34" i="1" s="1"/>
  <c r="L40" i="1" a="1"/>
  <c r="L40" i="1" s="1"/>
  <c r="AL40" i="1" s="1"/>
  <c r="S41" i="1" a="1"/>
  <c r="S41" i="1" s="1"/>
  <c r="L44" i="1" a="1"/>
  <c r="L44" i="1" s="1"/>
  <c r="AL44" i="1" s="1"/>
  <c r="L47" i="1" a="1"/>
  <c r="L47" i="1" s="1"/>
  <c r="AL47" i="1" s="1"/>
  <c r="T40" i="1" a="1"/>
  <c r="T40" i="1" s="1"/>
  <c r="T46" i="1" a="1"/>
  <c r="T46" i="1" s="1"/>
  <c r="L45" i="1" a="1"/>
  <c r="L45" i="1" s="1"/>
  <c r="AL45" i="1" s="1"/>
  <c r="B37" i="1" a="1"/>
  <c r="B37" i="1" s="1"/>
  <c r="S42" i="1" a="1"/>
  <c r="S42" i="1" s="1"/>
  <c r="S45" i="1" a="1"/>
  <c r="S45" i="1" s="1"/>
  <c r="L28" i="1" a="1"/>
  <c r="L28" i="1" s="1"/>
  <c r="AL28" i="1" s="1"/>
  <c r="L20" i="1" a="1"/>
  <c r="L20" i="1" s="1"/>
  <c r="AL20" i="1" s="1"/>
  <c r="L29" i="1" a="1"/>
  <c r="L29" i="1" s="1"/>
  <c r="AL29" i="1" s="1"/>
  <c r="L35" i="1" a="1"/>
  <c r="L35" i="1" s="1"/>
  <c r="AL35" i="1" s="1"/>
  <c r="T14" i="1" a="1"/>
  <c r="T14" i="1" s="1"/>
  <c r="L32" i="1" a="1"/>
  <c r="L32" i="1" s="1"/>
  <c r="AL32" i="1" s="1"/>
  <c r="L13" i="1" a="1"/>
  <c r="L13" i="1" s="1"/>
  <c r="AL13" i="1" s="1"/>
  <c r="L16" i="1" a="1"/>
  <c r="L16" i="1" s="1"/>
  <c r="AL16" i="1" s="1"/>
  <c r="L21" i="1" a="1"/>
  <c r="L21" i="1" s="1"/>
  <c r="AL21" i="1" s="1"/>
  <c r="L39" i="1" a="1"/>
  <c r="L39" i="1" s="1"/>
  <c r="AL39" i="1" s="1"/>
  <c r="L26" i="1" a="1"/>
  <c r="L26" i="1" s="1"/>
  <c r="AL26" i="1" s="1"/>
  <c r="L27" i="1" a="1"/>
  <c r="L27" i="1" s="1"/>
  <c r="AL27" i="1" s="1"/>
  <c r="L33" i="1" a="1"/>
  <c r="L33" i="1" s="1"/>
  <c r="AL33" i="1" s="1"/>
  <c r="S37" i="1" a="1"/>
  <c r="S37" i="1" s="1"/>
  <c r="L38" i="1" a="1"/>
  <c r="L38" i="1" s="1"/>
  <c r="AL38" i="1" s="1"/>
  <c r="L17" i="1" a="1"/>
  <c r="L17" i="1" s="1"/>
  <c r="AL17" i="1" s="1"/>
  <c r="B60" i="1" a="1"/>
  <c r="B60" i="1" s="1"/>
  <c r="L12" i="1" a="1"/>
  <c r="L12" i="1" s="1"/>
  <c r="AL12" i="1" s="1"/>
  <c r="L23" i="1" a="1"/>
  <c r="L23" i="1" s="1"/>
  <c r="AL23" i="1" s="1"/>
  <c r="L7" i="1" a="1"/>
  <c r="L7" i="1" s="1"/>
  <c r="AL7" i="1" s="1"/>
  <c r="L8" i="1" a="1"/>
  <c r="L8" i="1" s="1"/>
  <c r="AL8" i="1" s="1"/>
  <c r="L11" i="1" a="1"/>
  <c r="L11" i="1" s="1"/>
  <c r="AL11" i="1" s="1"/>
  <c r="K4" i="12"/>
  <c r="L18" i="1" a="1"/>
  <c r="L18" i="1" s="1"/>
  <c r="AL18" i="1" s="1"/>
  <c r="S38" i="1" a="1"/>
  <c r="S38" i="1" s="1"/>
  <c r="L22" i="1" a="1"/>
  <c r="L22" i="1" s="1"/>
  <c r="AL22" i="1" s="1"/>
  <c r="L10" i="1" a="1"/>
  <c r="L10" i="1" s="1"/>
  <c r="AL10" i="1" s="1"/>
  <c r="L19" i="1" a="1"/>
  <c r="L19" i="1" s="1"/>
  <c r="AL19" i="1" s="1"/>
  <c r="L15" i="1" a="1"/>
  <c r="L15" i="1" s="1"/>
  <c r="AL15" i="1" s="1"/>
  <c r="L24" i="1" a="1"/>
  <c r="L24" i="1" s="1"/>
  <c r="AL24" i="1" s="1"/>
  <c r="L31" i="1" a="1"/>
  <c r="L31" i="1" s="1"/>
  <c r="AL31" i="1" s="1"/>
  <c r="L9" i="1" a="1"/>
  <c r="L9" i="1" s="1"/>
  <c r="AL9" i="1" s="1"/>
  <c r="L30" i="1" a="1"/>
  <c r="L30" i="1" s="1"/>
  <c r="AL30" i="1" s="1"/>
  <c r="T37" i="1" a="1"/>
  <c r="T37" i="1" s="1"/>
  <c r="K21" i="12"/>
  <c r="B8" i="1" a="1"/>
  <c r="B8" i="1" s="1"/>
  <c r="L25" i="1" a="1"/>
  <c r="L25" i="1" s="1"/>
  <c r="AL25" i="1" s="1"/>
  <c r="FL59" i="3" a="1"/>
  <c r="FL59" i="3" s="1"/>
  <c r="AS62" i="1"/>
  <c r="S39" i="1" a="1"/>
  <c r="S39" i="1" s="1"/>
  <c r="BU60" i="3"/>
  <c r="FN59" i="3" a="1"/>
  <c r="FN59" i="3" s="1"/>
  <c r="EW60" i="3"/>
  <c r="S59" i="3" a="1"/>
  <c r="S59" i="3" s="1"/>
  <c r="EB59" i="3"/>
  <c r="O59" i="3" s="1" a="1"/>
  <c r="O59" i="3" s="1"/>
  <c r="AS53" i="1"/>
  <c r="AS72" i="1"/>
  <c r="FT59" i="3"/>
  <c r="DN59" i="3"/>
  <c r="DN60" i="3" s="1"/>
  <c r="FM59" i="3" a="1"/>
  <c r="FM59" i="3" s="1"/>
  <c r="T8" i="1" a="1"/>
  <c r="T8" i="1" s="1"/>
  <c r="T9" i="1" a="1"/>
  <c r="T9" i="1" s="1"/>
  <c r="T13" i="1" a="1"/>
  <c r="T13" i="1" s="1"/>
  <c r="T16" i="1" a="1"/>
  <c r="T16" i="1" s="1"/>
  <c r="T17" i="1" a="1"/>
  <c r="T17" i="1" s="1"/>
  <c r="T21" i="1" a="1"/>
  <c r="T21" i="1" s="1"/>
  <c r="T27" i="1" a="1"/>
  <c r="T27" i="1" s="1"/>
  <c r="B31" i="1" a="1"/>
  <c r="B31" i="1" s="1"/>
  <c r="T7" i="1" a="1"/>
  <c r="T7" i="1" s="1"/>
  <c r="T11" i="1" a="1"/>
  <c r="T11" i="1" s="1"/>
  <c r="T15" i="1" a="1"/>
  <c r="T15" i="1" s="1"/>
  <c r="T19" i="1" a="1"/>
  <c r="T19" i="1" s="1"/>
  <c r="T23" i="1" a="1"/>
  <c r="T23" i="1" s="1"/>
  <c r="T25" i="1" a="1"/>
  <c r="T25" i="1" s="1"/>
  <c r="T29" i="1" a="1"/>
  <c r="T29" i="1" s="1"/>
  <c r="S30" i="1" a="1"/>
  <c r="S30" i="1" s="1"/>
  <c r="S31" i="1" a="1"/>
  <c r="S31" i="1" s="1"/>
  <c r="B32" i="1" a="1"/>
  <c r="B32" i="1" s="1"/>
  <c r="S33" i="1" a="1"/>
  <c r="S33" i="1" s="1"/>
  <c r="T34" i="1" a="1"/>
  <c r="T34" i="1" s="1"/>
  <c r="T35" i="1" a="1"/>
  <c r="T35" i="1" s="1"/>
  <c r="B49" i="1" a="1"/>
  <c r="B49" i="1" s="1"/>
  <c r="T12" i="1" a="1"/>
  <c r="T12" i="1" s="1"/>
  <c r="T24" i="1" a="1"/>
  <c r="T24" i="1" s="1"/>
  <c r="T28" i="1" a="1"/>
  <c r="T28" i="1" s="1"/>
  <c r="B30" i="1" a="1"/>
  <c r="B30" i="1" s="1"/>
  <c r="S32" i="1" a="1"/>
  <c r="S32" i="1" s="1"/>
  <c r="B33" i="1" a="1"/>
  <c r="B33" i="1" s="1"/>
  <c r="T10" i="1" a="1"/>
  <c r="T10" i="1" s="1"/>
  <c r="B7" i="1" a="1"/>
  <c r="B7" i="1" s="1"/>
  <c r="S9" i="1" a="1"/>
  <c r="S9" i="1" s="1"/>
  <c r="S10" i="1" a="1"/>
  <c r="S10" i="1" s="1"/>
  <c r="B11" i="1" a="1"/>
  <c r="B11" i="1" s="1"/>
  <c r="S13" i="1" a="1"/>
  <c r="S13" i="1" s="1"/>
  <c r="B14" i="1" a="1"/>
  <c r="B14" i="1" s="1"/>
  <c r="B15" i="1" a="1"/>
  <c r="B15" i="1" s="1"/>
  <c r="S17" i="1" a="1"/>
  <c r="S17" i="1" s="1"/>
  <c r="B18" i="1" a="1"/>
  <c r="B18" i="1" s="1"/>
  <c r="B19" i="1" a="1"/>
  <c r="B19" i="1" s="1"/>
  <c r="S21" i="1" a="1"/>
  <c r="S21" i="1" s="1"/>
  <c r="B22" i="1" a="1"/>
  <c r="B22" i="1" s="1"/>
  <c r="B23" i="1" a="1"/>
  <c r="B23" i="1" s="1"/>
  <c r="B25" i="1" a="1"/>
  <c r="B25" i="1" s="1"/>
  <c r="B26" i="1" a="1"/>
  <c r="B26" i="1" s="1"/>
  <c r="S27" i="1" a="1"/>
  <c r="S27" i="1" s="1"/>
  <c r="S28" i="1" a="1"/>
  <c r="S28" i="1" s="1"/>
  <c r="B29" i="1" a="1"/>
  <c r="B29" i="1" s="1"/>
  <c r="T30" i="1" a="1"/>
  <c r="T30" i="1" s="1"/>
  <c r="T31" i="1" a="1"/>
  <c r="T31" i="1" s="1"/>
  <c r="T33" i="1" a="1"/>
  <c r="T33" i="1" s="1"/>
  <c r="B34" i="1" a="1"/>
  <c r="B34" i="1" s="1"/>
  <c r="B35" i="1" a="1"/>
  <c r="B35" i="1" s="1"/>
  <c r="S36" i="1" a="1"/>
  <c r="S36" i="1" s="1"/>
  <c r="B39" i="1" a="1"/>
  <c r="B39" i="1" s="1"/>
  <c r="S48" i="1" a="1"/>
  <c r="S48" i="1" s="1"/>
  <c r="T48" i="1" a="1"/>
  <c r="T48" i="1" s="1"/>
  <c r="S49" i="1" a="1"/>
  <c r="S49" i="1" s="1"/>
  <c r="T20" i="1" a="1"/>
  <c r="T20" i="1" s="1"/>
  <c r="T36" i="1" a="1"/>
  <c r="T36" i="1" s="1"/>
  <c r="S7" i="1" a="1"/>
  <c r="S7" i="1" s="1"/>
  <c r="B9" i="1" a="1"/>
  <c r="B9" i="1" s="1"/>
  <c r="B10" i="1" a="1"/>
  <c r="B10" i="1" s="1"/>
  <c r="S11" i="1" a="1"/>
  <c r="S11" i="1" s="1"/>
  <c r="B13" i="1" a="1"/>
  <c r="B13" i="1" s="1"/>
  <c r="S14" i="1" a="1"/>
  <c r="S14" i="1" s="1"/>
  <c r="S15" i="1" a="1"/>
  <c r="S15" i="1" s="1"/>
  <c r="B17" i="1" a="1"/>
  <c r="B17" i="1" s="1"/>
  <c r="S18" i="1" a="1"/>
  <c r="S18" i="1" s="1"/>
  <c r="S19" i="1" a="1"/>
  <c r="S19" i="1" s="1"/>
  <c r="B21" i="1" a="1"/>
  <c r="B21" i="1" s="1"/>
  <c r="S22" i="1" a="1"/>
  <c r="S22" i="1" s="1"/>
  <c r="S23" i="1" a="1"/>
  <c r="S23" i="1" s="1"/>
  <c r="S25" i="1" a="1"/>
  <c r="S25" i="1" s="1"/>
  <c r="S26" i="1" a="1"/>
  <c r="S26" i="1" s="1"/>
  <c r="B27" i="1" a="1"/>
  <c r="B27" i="1" s="1"/>
  <c r="S29" i="1" a="1"/>
  <c r="S29" i="1" s="1"/>
  <c r="T32" i="1" a="1"/>
  <c r="T32" i="1" s="1"/>
  <c r="S34" i="1" a="1"/>
  <c r="S34" i="1" s="1"/>
  <c r="S35" i="1" a="1"/>
  <c r="S35" i="1" s="1"/>
  <c r="B36" i="1" a="1"/>
  <c r="B36" i="1" s="1"/>
  <c r="B48" i="1" a="1"/>
  <c r="B48" i="1" s="1"/>
  <c r="T49" i="1" a="1"/>
  <c r="T49" i="1" s="1"/>
  <c r="BW60" i="3"/>
  <c r="EJ60" i="3"/>
  <c r="EQ60" i="3"/>
  <c r="BQ59" i="3"/>
  <c r="BQ60" i="3" s="1"/>
  <c r="BX60" i="3"/>
  <c r="BV60" i="3"/>
  <c r="BZ59" i="3"/>
  <c r="ET60" i="3"/>
  <c r="FD59" i="3"/>
  <c r="BY59" i="3"/>
  <c r="BY60" i="3" s="1"/>
  <c r="R59" i="3" a="1"/>
  <c r="R59" i="3" s="1"/>
  <c r="BP60" i="3"/>
  <c r="K34" i="12"/>
  <c r="K25" i="12"/>
  <c r="K9" i="12"/>
  <c r="K5" i="12"/>
  <c r="K50" i="12"/>
  <c r="K29" i="12"/>
  <c r="L45" i="12"/>
  <c r="K45" i="12"/>
  <c r="K66" i="12"/>
  <c r="K13" i="12"/>
  <c r="K17" i="12"/>
  <c r="L61" i="12"/>
  <c r="K61" i="12"/>
  <c r="K70" i="12"/>
  <c r="K8" i="12"/>
  <c r="K12" i="12"/>
  <c r="K16" i="12"/>
  <c r="K20" i="12"/>
  <c r="K24" i="12"/>
  <c r="K28" i="12"/>
  <c r="L33" i="12"/>
  <c r="K33" i="12"/>
  <c r="K38" i="12"/>
  <c r="L49" i="12"/>
  <c r="K49" i="12"/>
  <c r="K54" i="12"/>
  <c r="L65" i="12"/>
  <c r="K65" i="12"/>
  <c r="K71" i="12"/>
  <c r="K67" i="12"/>
  <c r="K63" i="12"/>
  <c r="K59" i="12"/>
  <c r="K55" i="12"/>
  <c r="K51" i="12"/>
  <c r="K47" i="12"/>
  <c r="K43" i="12"/>
  <c r="K39" i="12"/>
  <c r="K35" i="12"/>
  <c r="K31" i="12"/>
  <c r="K68" i="12"/>
  <c r="K69" i="12"/>
  <c r="L29" i="12"/>
  <c r="L28" i="12"/>
  <c r="L27" i="12"/>
  <c r="L26" i="12"/>
  <c r="L25" i="12"/>
  <c r="L24" i="12"/>
  <c r="L23" i="12"/>
  <c r="L22" i="12"/>
  <c r="L21" i="12"/>
  <c r="L20" i="12"/>
  <c r="L19" i="12"/>
  <c r="L18" i="12"/>
  <c r="L17" i="12"/>
  <c r="L16" i="12"/>
  <c r="L15" i="12"/>
  <c r="L14" i="12"/>
  <c r="L13" i="12"/>
  <c r="L12" i="12"/>
  <c r="L11" i="12"/>
  <c r="L10" i="12"/>
  <c r="L9" i="12"/>
  <c r="L8" i="12"/>
  <c r="L7" i="12"/>
  <c r="L6" i="12"/>
  <c r="L5" i="12"/>
  <c r="L4" i="12"/>
  <c r="K7" i="12"/>
  <c r="K11" i="12"/>
  <c r="K15" i="12"/>
  <c r="K19" i="12"/>
  <c r="K23" i="12"/>
  <c r="K27" i="12"/>
  <c r="L37" i="12"/>
  <c r="K37" i="12"/>
  <c r="K42" i="12"/>
  <c r="L53" i="12"/>
  <c r="K53" i="12"/>
  <c r="K58" i="12"/>
  <c r="L69" i="12"/>
  <c r="K6" i="12"/>
  <c r="K10" i="12"/>
  <c r="K14" i="12"/>
  <c r="K18" i="12"/>
  <c r="K22" i="12"/>
  <c r="K26" i="12"/>
  <c r="K30" i="12"/>
  <c r="L41" i="12"/>
  <c r="K41" i="12"/>
  <c r="K46" i="12"/>
  <c r="L57" i="12"/>
  <c r="K57" i="12"/>
  <c r="K62" i="12"/>
  <c r="L32" i="12"/>
  <c r="L36" i="12"/>
  <c r="L40" i="12"/>
  <c r="L44" i="12"/>
  <c r="L48" i="12"/>
  <c r="L52" i="12"/>
  <c r="L56" i="12"/>
  <c r="L60" i="12"/>
  <c r="L64" i="12"/>
  <c r="L68" i="12"/>
  <c r="L31" i="12"/>
  <c r="K32" i="12"/>
  <c r="L35" i="12"/>
  <c r="K36" i="12"/>
  <c r="L39" i="12"/>
  <c r="K40" i="12"/>
  <c r="L43" i="12"/>
  <c r="K44" i="12"/>
  <c r="L47" i="12"/>
  <c r="K48" i="12"/>
  <c r="L51" i="12"/>
  <c r="K52" i="12"/>
  <c r="L55" i="12"/>
  <c r="K56" i="12"/>
  <c r="L59" i="12"/>
  <c r="K60" i="12"/>
  <c r="L63" i="12"/>
  <c r="K64" i="12"/>
  <c r="L67" i="12"/>
  <c r="L71" i="12"/>
  <c r="L30" i="12"/>
  <c r="L34" i="12"/>
  <c r="L38" i="12"/>
  <c r="L42" i="12"/>
  <c r="L46" i="12"/>
  <c r="L50" i="12"/>
  <c r="L54" i="12"/>
  <c r="L58" i="12"/>
  <c r="L62" i="12"/>
  <c r="L66" i="12"/>
  <c r="L70" i="12"/>
  <c r="ER40" i="3" l="1"/>
  <c r="ES40" i="3" s="1"/>
  <c r="EX49" i="3"/>
  <c r="EY49" i="3" s="1"/>
  <c r="EX30" i="3"/>
  <c r="EY30" i="3" s="1"/>
  <c r="EU32" i="3"/>
  <c r="EV32" i="3" s="1"/>
  <c r="EX32" i="3"/>
  <c r="EY32" i="3" s="1"/>
  <c r="EU40" i="3"/>
  <c r="EV40" i="3" s="1"/>
  <c r="ER49" i="3"/>
  <c r="ES49" i="3" s="1"/>
  <c r="EU34" i="3"/>
  <c r="EV34" i="3" s="1"/>
  <c r="ER30" i="3"/>
  <c r="ES30" i="3" s="1"/>
  <c r="EX40" i="3"/>
  <c r="EY40" i="3" s="1"/>
  <c r="ER38" i="3"/>
  <c r="ES38" i="3" s="1"/>
  <c r="EU46" i="3"/>
  <c r="EV46" i="3" s="1"/>
  <c r="EU30" i="3"/>
  <c r="EV30" i="3" s="1"/>
  <c r="ER32" i="3"/>
  <c r="ES32" i="3" s="1"/>
  <c r="EU49" i="3"/>
  <c r="EV49" i="3" s="1"/>
  <c r="EX34" i="3"/>
  <c r="EY34" i="3" s="1"/>
  <c r="EU38" i="3"/>
  <c r="EV38" i="3" s="1"/>
  <c r="ER46" i="3"/>
  <c r="ES46" i="3" s="1"/>
  <c r="EX46" i="3"/>
  <c r="EY46" i="3" s="1"/>
  <c r="ER34" i="3"/>
  <c r="ES34" i="3" s="1"/>
  <c r="EX38" i="3"/>
  <c r="EY38" i="3" s="1"/>
  <c r="ER56" i="3"/>
  <c r="ES56" i="3" s="1"/>
  <c r="EX56" i="3"/>
  <c r="EY56" i="3" s="1"/>
  <c r="ER57" i="3"/>
  <c r="ES57" i="3" s="1"/>
  <c r="EU58" i="3"/>
  <c r="EV58" i="3" s="1"/>
  <c r="EU54" i="3"/>
  <c r="EV54" i="3" s="1"/>
  <c r="EU56" i="3"/>
  <c r="EV56" i="3" s="1"/>
  <c r="EX54" i="3"/>
  <c r="EY54" i="3" s="1"/>
  <c r="ER54" i="3"/>
  <c r="ES54" i="3" s="1"/>
  <c r="EU55" i="3"/>
  <c r="EV55" i="3" s="1"/>
  <c r="EX58" i="3"/>
  <c r="EY58" i="3" s="1"/>
  <c r="ER58" i="3"/>
  <c r="ES58" i="3" s="1"/>
  <c r="EU57" i="3"/>
  <c r="EV57" i="3" s="1"/>
  <c r="ER55" i="3"/>
  <c r="ES55" i="3" s="1"/>
  <c r="EX57" i="3"/>
  <c r="EY57" i="3" s="1"/>
  <c r="EX55" i="3"/>
  <c r="EY55" i="3" s="1"/>
  <c r="ER43" i="3"/>
  <c r="ES43" i="3" s="1"/>
  <c r="ER51" i="3"/>
  <c r="ES51" i="3" s="1"/>
  <c r="ER52" i="3"/>
  <c r="ES52" i="3" s="1"/>
  <c r="EX53" i="3"/>
  <c r="EY53" i="3" s="1"/>
  <c r="EX52" i="3"/>
  <c r="EY52" i="3" s="1"/>
  <c r="EU42" i="3"/>
  <c r="EV42" i="3" s="1"/>
  <c r="EX24" i="3"/>
  <c r="EY24" i="3" s="1"/>
  <c r="EX35" i="3"/>
  <c r="EY35" i="3" s="1"/>
  <c r="EX31" i="3"/>
  <c r="EY31" i="3" s="1"/>
  <c r="EX36" i="3"/>
  <c r="EY36" i="3" s="1"/>
  <c r="EU50" i="3"/>
  <c r="EV50" i="3" s="1"/>
  <c r="EU47" i="3"/>
  <c r="EV47" i="3" s="1"/>
  <c r="EU45" i="3"/>
  <c r="EV45" i="3" s="1"/>
  <c r="EX39" i="3"/>
  <c r="EY39" i="3" s="1"/>
  <c r="EX33" i="3"/>
  <c r="EY33" i="3" s="1"/>
  <c r="EU26" i="3"/>
  <c r="EV26" i="3" s="1"/>
  <c r="EX45" i="3"/>
  <c r="EY45" i="3" s="1"/>
  <c r="EU25" i="3"/>
  <c r="EV25" i="3" s="1"/>
  <c r="ER53" i="3"/>
  <c r="ES53" i="3" s="1"/>
  <c r="ER33" i="3"/>
  <c r="ES33" i="3" s="1"/>
  <c r="ER24" i="3"/>
  <c r="ES24" i="3" s="1"/>
  <c r="EX42" i="3"/>
  <c r="EY42" i="3" s="1"/>
  <c r="EU27" i="3"/>
  <c r="EV27" i="3" s="1"/>
  <c r="EU28" i="3"/>
  <c r="EV28" i="3" s="1"/>
  <c r="ER45" i="3"/>
  <c r="ES45" i="3" s="1"/>
  <c r="EX50" i="3"/>
  <c r="EY50" i="3" s="1"/>
  <c r="EX28" i="3"/>
  <c r="EY28" i="3" s="1"/>
  <c r="ER27" i="3"/>
  <c r="ES27" i="3" s="1"/>
  <c r="EU31" i="3"/>
  <c r="EV31" i="3" s="1"/>
  <c r="EU51" i="3"/>
  <c r="EV51" i="3" s="1"/>
  <c r="ER31" i="3"/>
  <c r="ES31" i="3" s="1"/>
  <c r="ER44" i="3"/>
  <c r="ES44" i="3" s="1"/>
  <c r="ER35" i="3"/>
  <c r="ES35" i="3" s="1"/>
  <c r="EX51" i="3"/>
  <c r="EY51" i="3" s="1"/>
  <c r="EU43" i="3"/>
  <c r="EV43" i="3" s="1"/>
  <c r="EX43" i="3"/>
  <c r="EY43" i="3" s="1"/>
  <c r="EX37" i="3"/>
  <c r="EY37" i="3" s="1"/>
  <c r="EU29" i="3"/>
  <c r="EV29" i="3" s="1"/>
  <c r="EX27" i="3"/>
  <c r="EY27" i="3" s="1"/>
  <c r="EU44" i="3"/>
  <c r="EV44" i="3" s="1"/>
  <c r="EX48" i="3"/>
  <c r="EY48" i="3" s="1"/>
  <c r="EU39" i="3"/>
  <c r="EV39" i="3" s="1"/>
  <c r="EU37" i="3"/>
  <c r="EV37" i="3" s="1"/>
  <c r="EU33" i="3"/>
  <c r="EV33" i="3" s="1"/>
  <c r="FC33" i="3" s="1"/>
  <c r="EU24" i="3"/>
  <c r="EV24" i="3" s="1"/>
  <c r="EX44" i="3"/>
  <c r="EY44" i="3" s="1"/>
  <c r="ER25" i="3"/>
  <c r="ES25" i="3" s="1"/>
  <c r="EX26" i="3"/>
  <c r="EY26" i="3" s="1"/>
  <c r="EU41" i="3"/>
  <c r="EV41" i="3" s="1"/>
  <c r="ER36" i="3"/>
  <c r="ES36" i="3" s="1"/>
  <c r="ER37" i="3"/>
  <c r="ES37" i="3" s="1"/>
  <c r="ER47" i="3"/>
  <c r="ES47" i="3" s="1"/>
  <c r="ER48" i="3"/>
  <c r="ES48" i="3" s="1"/>
  <c r="ER39" i="3"/>
  <c r="ES39" i="3" s="1"/>
  <c r="ER28" i="3"/>
  <c r="ES28" i="3" s="1"/>
  <c r="ER29" i="3"/>
  <c r="ES29" i="3" s="1"/>
  <c r="ER50" i="3"/>
  <c r="ES50" i="3" s="1"/>
  <c r="ER41" i="3"/>
  <c r="ES41" i="3" s="1"/>
  <c r="ER42" i="3"/>
  <c r="ES42" i="3" s="1"/>
  <c r="EU53" i="3"/>
  <c r="EV53" i="3" s="1"/>
  <c r="EU52" i="3"/>
  <c r="EV52" i="3" s="1"/>
  <c r="EX47" i="3"/>
  <c r="EY47" i="3" s="1"/>
  <c r="EU48" i="3"/>
  <c r="EV48" i="3" s="1"/>
  <c r="EX41" i="3"/>
  <c r="EY41" i="3" s="1"/>
  <c r="EU36" i="3"/>
  <c r="EV36" i="3" s="1"/>
  <c r="EU35" i="3"/>
  <c r="EV35" i="3" s="1"/>
  <c r="EX29" i="3"/>
  <c r="EY29" i="3" s="1"/>
  <c r="EX25" i="3"/>
  <c r="EY25" i="3" s="1"/>
  <c r="ER26" i="3"/>
  <c r="ES26" i="3" s="1"/>
  <c r="EX23" i="3"/>
  <c r="EY23" i="3" s="1"/>
  <c r="ER13" i="3"/>
  <c r="ES13" i="3" s="1"/>
  <c r="ER14" i="3"/>
  <c r="ES14" i="3" s="1"/>
  <c r="EX16" i="3"/>
  <c r="EY16" i="3" s="1"/>
  <c r="EU12" i="3"/>
  <c r="EV12" i="3" s="1"/>
  <c r="EU11" i="3"/>
  <c r="EV11" i="3" s="1"/>
  <c r="EX14" i="3"/>
  <c r="EY14" i="3" s="1"/>
  <c r="ER19" i="3"/>
  <c r="ES19" i="3" s="1"/>
  <c r="ER10" i="3"/>
  <c r="ES10" i="3" s="1"/>
  <c r="EX19" i="3"/>
  <c r="EY19" i="3" s="1"/>
  <c r="EX15" i="3"/>
  <c r="EY15" i="3" s="1"/>
  <c r="EU13" i="3"/>
  <c r="EV13" i="3" s="1"/>
  <c r="EU14" i="3"/>
  <c r="EV14" i="3" s="1"/>
  <c r="ER16" i="3"/>
  <c r="ES16" i="3" s="1"/>
  <c r="ER18" i="3"/>
  <c r="ES18" i="3" s="1"/>
  <c r="EX22" i="3"/>
  <c r="EY22" i="3" s="1"/>
  <c r="EU21" i="3"/>
  <c r="EV21" i="3" s="1"/>
  <c r="EX11" i="3"/>
  <c r="EY11" i="3" s="1"/>
  <c r="EU10" i="3"/>
  <c r="EV10" i="3" s="1"/>
  <c r="EU23" i="3"/>
  <c r="EV23" i="3" s="1"/>
  <c r="ER15" i="3"/>
  <c r="ES15" i="3" s="1"/>
  <c r="ER21" i="3"/>
  <c r="ES21" i="3" s="1"/>
  <c r="EU22" i="3"/>
  <c r="EV22" i="3" s="1"/>
  <c r="EU19" i="3"/>
  <c r="EV19" i="3" s="1"/>
  <c r="EU17" i="3"/>
  <c r="EV17" i="3" s="1"/>
  <c r="EU15" i="3"/>
  <c r="EV15" i="3" s="1"/>
  <c r="EX10" i="3"/>
  <c r="EY10" i="3" s="1"/>
  <c r="ER17" i="3"/>
  <c r="ES17" i="3" s="1"/>
  <c r="EX21" i="3"/>
  <c r="EY21" i="3" s="1"/>
  <c r="ER20" i="3"/>
  <c r="ES20" i="3" s="1"/>
  <c r="EU18" i="3"/>
  <c r="EV18" i="3" s="1"/>
  <c r="EU16" i="3"/>
  <c r="EV16" i="3" s="1"/>
  <c r="EX12" i="3"/>
  <c r="EY12" i="3" s="1"/>
  <c r="EX17" i="3"/>
  <c r="EY17" i="3" s="1"/>
  <c r="ER22" i="3"/>
  <c r="ES22" i="3" s="1"/>
  <c r="EX13" i="3"/>
  <c r="EY13" i="3" s="1"/>
  <c r="ER12" i="3"/>
  <c r="ES12" i="3" s="1"/>
  <c r="ER23" i="3"/>
  <c r="ES23" i="3" s="1"/>
  <c r="EU20" i="3"/>
  <c r="EV20" i="3" s="1"/>
  <c r="EX18" i="3"/>
  <c r="EY18" i="3" s="1"/>
  <c r="ER11" i="3"/>
  <c r="ES11" i="3" s="1"/>
  <c r="EX20" i="3"/>
  <c r="EY20" i="3" s="1"/>
  <c r="ER9" i="3"/>
  <c r="ES9" i="3" s="1"/>
  <c r="EX9" i="3"/>
  <c r="EY9" i="3" s="1"/>
  <c r="EX8" i="3"/>
  <c r="EY8" i="3" s="1"/>
  <c r="ER8" i="3"/>
  <c r="ES8" i="3" s="1"/>
  <c r="EU8" i="3"/>
  <c r="EV8" i="3" s="1"/>
  <c r="EU9" i="3"/>
  <c r="EV9" i="3" s="1"/>
  <c r="EH60" i="3"/>
  <c r="DJ60" i="3"/>
  <c r="DQ60" i="3"/>
  <c r="FP59" i="3" a="1"/>
  <c r="FP59" i="3" s="1"/>
  <c r="EX59" i="3"/>
  <c r="BZ60" i="3"/>
  <c r="EU59" i="3"/>
  <c r="CA59" i="3"/>
  <c r="CA60" i="3" s="1"/>
  <c r="DP60" i="3" s="1"/>
  <c r="ER59" i="3"/>
  <c r="FC24" i="3" l="1"/>
  <c r="FC53" i="3"/>
  <c r="FC49" i="3"/>
  <c r="FB44" i="3"/>
  <c r="FC35" i="3"/>
  <c r="FC38" i="3"/>
  <c r="FC25" i="3"/>
  <c r="FB30" i="3"/>
  <c r="FG28" i="3"/>
  <c r="FH28" i="3" s="1"/>
  <c r="FC43" i="3"/>
  <c r="FG55" i="3"/>
  <c r="FH55" i="3" s="1"/>
  <c r="FC46" i="3"/>
  <c r="FC39" i="3"/>
  <c r="FC31" i="3"/>
  <c r="FG57" i="3"/>
  <c r="FH57" i="3" s="1"/>
  <c r="FC52" i="3"/>
  <c r="FG27" i="3"/>
  <c r="FH27" i="3" s="1"/>
  <c r="FC27" i="3"/>
  <c r="FG33" i="3"/>
  <c r="FH33" i="3" s="1"/>
  <c r="FB33" i="3"/>
  <c r="FB47" i="3"/>
  <c r="FG58" i="3"/>
  <c r="FH58" i="3" s="1"/>
  <c r="FB58" i="3"/>
  <c r="FB57" i="3"/>
  <c r="FC57" i="3"/>
  <c r="FG34" i="3"/>
  <c r="FH34" i="3" s="1"/>
  <c r="FB42" i="3"/>
  <c r="FC42" i="3"/>
  <c r="FG37" i="3"/>
  <c r="FH37" i="3" s="1"/>
  <c r="FB37" i="3"/>
  <c r="FC37" i="3"/>
  <c r="FG53" i="3"/>
  <c r="FH53" i="3" s="1"/>
  <c r="FB53" i="3"/>
  <c r="FB50" i="3"/>
  <c r="FG52" i="3"/>
  <c r="FH52" i="3" s="1"/>
  <c r="FB52" i="3"/>
  <c r="FB49" i="3"/>
  <c r="FG49" i="3"/>
  <c r="FH49" i="3" s="1"/>
  <c r="FB51" i="3"/>
  <c r="FC51" i="3"/>
  <c r="FB56" i="3"/>
  <c r="FG56" i="3"/>
  <c r="FH56" i="3" s="1"/>
  <c r="FG32" i="3"/>
  <c r="FH32" i="3" s="1"/>
  <c r="FB32" i="3"/>
  <c r="FG40" i="3"/>
  <c r="FH40" i="3" s="1"/>
  <c r="FG43" i="3"/>
  <c r="FH43" i="3" s="1"/>
  <c r="FB43" i="3"/>
  <c r="FG54" i="3"/>
  <c r="FH54" i="3" s="1"/>
  <c r="FC54" i="3"/>
  <c r="FG50" i="3"/>
  <c r="FH50" i="3" s="1"/>
  <c r="FC50" i="3"/>
  <c r="FB45" i="3"/>
  <c r="FG45" i="3"/>
  <c r="FH45" i="3" s="1"/>
  <c r="FC29" i="3"/>
  <c r="FG29" i="3"/>
  <c r="FH29" i="3" s="1"/>
  <c r="FG44" i="3"/>
  <c r="FH44" i="3" s="1"/>
  <c r="FC44" i="3"/>
  <c r="FC34" i="3"/>
  <c r="FB34" i="3"/>
  <c r="FC32" i="3"/>
  <c r="FC41" i="3"/>
  <c r="FG41" i="3"/>
  <c r="FH41" i="3" s="1"/>
  <c r="FG36" i="3"/>
  <c r="FH36" i="3" s="1"/>
  <c r="FB35" i="3"/>
  <c r="FG35" i="3"/>
  <c r="FH35" i="3" s="1"/>
  <c r="FC48" i="3"/>
  <c r="FB28" i="3"/>
  <c r="FC28" i="3"/>
  <c r="FG25" i="3"/>
  <c r="FH25" i="3" s="1"/>
  <c r="FB25" i="3"/>
  <c r="FG31" i="3"/>
  <c r="FH31" i="3" s="1"/>
  <c r="FB31" i="3"/>
  <c r="FB27" i="3"/>
  <c r="FC56" i="3"/>
  <c r="FB38" i="3"/>
  <c r="FG38" i="3"/>
  <c r="FH38" i="3" s="1"/>
  <c r="FG47" i="3"/>
  <c r="FH47" i="3" s="1"/>
  <c r="FC47" i="3"/>
  <c r="FB36" i="3"/>
  <c r="FC36" i="3"/>
  <c r="FB41" i="3"/>
  <c r="FB39" i="3"/>
  <c r="FG39" i="3"/>
  <c r="FH39" i="3" s="1"/>
  <c r="FB29" i="3"/>
  <c r="FG51" i="3"/>
  <c r="FH51" i="3" s="1"/>
  <c r="FG42" i="3"/>
  <c r="FH42" i="3" s="1"/>
  <c r="FC55" i="3"/>
  <c r="FB55" i="3"/>
  <c r="FB54" i="3"/>
  <c r="FG46" i="3"/>
  <c r="FH46" i="3" s="1"/>
  <c r="FB46" i="3"/>
  <c r="FC26" i="3"/>
  <c r="FB26" i="3"/>
  <c r="FG26" i="3"/>
  <c r="FH26" i="3" s="1"/>
  <c r="FG48" i="3"/>
  <c r="FH48" i="3" s="1"/>
  <c r="FB48" i="3"/>
  <c r="FG24" i="3"/>
  <c r="FH24" i="3" s="1"/>
  <c r="FB24" i="3"/>
  <c r="FC45" i="3"/>
  <c r="FC58" i="3"/>
  <c r="FC30" i="3"/>
  <c r="FG30" i="3"/>
  <c r="FH30" i="3" s="1"/>
  <c r="FC40" i="3"/>
  <c r="FB40" i="3"/>
  <c r="FG10" i="3"/>
  <c r="FH10" i="3" s="1"/>
  <c r="FB19" i="3"/>
  <c r="FC13" i="3"/>
  <c r="FB14" i="3"/>
  <c r="FG18" i="3"/>
  <c r="FH18" i="3" s="1"/>
  <c r="FC8" i="3"/>
  <c r="FC9" i="3"/>
  <c r="FB9" i="3"/>
  <c r="FB21" i="3"/>
  <c r="FG9" i="3"/>
  <c r="FH9" i="3" s="1"/>
  <c r="FC16" i="3"/>
  <c r="FG19" i="3"/>
  <c r="FH19" i="3" s="1"/>
  <c r="FC19" i="3"/>
  <c r="FG22" i="3"/>
  <c r="FH22" i="3" s="1"/>
  <c r="FB18" i="3"/>
  <c r="FC18" i="3"/>
  <c r="FG16" i="3"/>
  <c r="FH16" i="3" s="1"/>
  <c r="FB16" i="3"/>
  <c r="FB11" i="3"/>
  <c r="FB8" i="3"/>
  <c r="FG8" i="3"/>
  <c r="FH8" i="3" s="1"/>
  <c r="FG23" i="3"/>
  <c r="FH23" i="3" s="1"/>
  <c r="FB23" i="3"/>
  <c r="FC23" i="3"/>
  <c r="FC20" i="3"/>
  <c r="FB20" i="3"/>
  <c r="FG20" i="3"/>
  <c r="FH20" i="3" s="1"/>
  <c r="FG21" i="3"/>
  <c r="FH21" i="3" s="1"/>
  <c r="FC21" i="3"/>
  <c r="FB12" i="3"/>
  <c r="FC12" i="3"/>
  <c r="FC15" i="3"/>
  <c r="FB15" i="3"/>
  <c r="FG12" i="3"/>
  <c r="FH12" i="3" s="1"/>
  <c r="FC17" i="3"/>
  <c r="FG17" i="3"/>
  <c r="FH17" i="3" s="1"/>
  <c r="FG14" i="3"/>
  <c r="FH14" i="3" s="1"/>
  <c r="FC14" i="3"/>
  <c r="FG15" i="3"/>
  <c r="FH15" i="3" s="1"/>
  <c r="FB13" i="3"/>
  <c r="FG13" i="3"/>
  <c r="FH13" i="3" s="1"/>
  <c r="FB22" i="3"/>
  <c r="FC22" i="3"/>
  <c r="FC11" i="3"/>
  <c r="FG11" i="3"/>
  <c r="FH11" i="3" s="1"/>
  <c r="FB17" i="3"/>
  <c r="FC10" i="3"/>
  <c r="FB10" i="3"/>
  <c r="DM60" i="3"/>
  <c r="EX60" i="3"/>
  <c r="EY59" i="3"/>
  <c r="DP59" i="3"/>
  <c r="ER60" i="3"/>
  <c r="ES59" i="3"/>
  <c r="EU60" i="3"/>
  <c r="EV59" i="3"/>
  <c r="EV60" i="3" s="1"/>
  <c r="FB59" i="3" l="1"/>
  <c r="EY60" i="3"/>
  <c r="FE59" i="3"/>
  <c r="ES60" i="3"/>
  <c r="FC59" i="3"/>
  <c r="FG59" i="3"/>
  <c r="EI60" i="3" l="1"/>
  <c r="FG60" i="3"/>
  <c r="FH59" i="3"/>
  <c r="DR60" i="3"/>
  <c r="FH60"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M6" authorId="0" shapeId="0" xr:uid="{00000000-0006-0000-0000-000001000000}">
      <text>
        <r>
          <rPr>
            <sz val="11"/>
            <color theme="1"/>
            <rFont val="Calibri"/>
            <family val="2"/>
            <scheme val="minor"/>
          </rPr>
          <t>======
ID#AAAAZBHd6ls
Gabriela Fernanda Durán Acaro    (2022-03-10 13:44:57)
1. Inclusión
2. Modificación
3. Eliminación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FD7" authorId="0" shapeId="0" xr:uid="{00000000-0006-0000-0500-000001000000}">
      <text>
        <r>
          <rPr>
            <sz val="11"/>
            <color theme="1"/>
            <rFont val="Calibri"/>
            <family val="2"/>
            <scheme val="minor"/>
          </rPr>
          <t>======
ID#AAAAZBHd6lo
Andrea Viviana Sotalín Tonato    (2022-03-10 13:44:57)
Actualizar conforme mes vigente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00000000-0006-0000-0800-000001000000}">
      <text>
        <r>
          <rPr>
            <sz val="11"/>
            <color theme="1"/>
            <rFont val="Calibri"/>
            <family val="2"/>
            <scheme val="minor"/>
          </rPr>
          <t>======
ID#AAAAZBHd6lk
Edison Fabián Jiménez Guadir    (2021-02-09 20:47:14)
Se encuentra programado como UOPC y UOCZ; para los respectivos casos</t>
        </r>
      </text>
    </comment>
    <comment ref="M3" authorId="0" shapeId="0" xr:uid="{00000000-0006-0000-0800-000002000000}">
      <text>
        <r>
          <rPr>
            <sz val="11"/>
            <color theme="1"/>
            <rFont val="Calibri"/>
            <family val="2"/>
            <scheme val="minor"/>
          </rPr>
          <t>======
ID#AAAAZBHd6lc
Edison Fabián Jiménez Guadir    (2021-02-09 20:47:14)
Se codifica en formulas PROY_GC</t>
        </r>
      </text>
    </comment>
  </commentList>
</comments>
</file>

<file path=xl/sharedStrings.xml><?xml version="1.0" encoding="utf-8"?>
<sst xmlns="http://schemas.openxmlformats.org/spreadsheetml/2006/main" count="9790" uniqueCount="4145">
  <si>
    <t>PLAN ANUAL DE COMPRAS 2022</t>
  </si>
  <si>
    <t>RUC ENTIDAD</t>
  </si>
  <si>
    <t xml:space="preserve">1760001120001 </t>
  </si>
  <si>
    <t>INFORMACIÓN DE LA PARTIDA PRESUPUESTARIA</t>
  </si>
  <si>
    <t>INFORMACIÓN DETALLADA DE LOS PRODUCTOS</t>
  </si>
  <si>
    <t>SUBSECRETARÍA</t>
  </si>
  <si>
    <t>DIRECCIÓN</t>
  </si>
  <si>
    <t>Nro. Reforma</t>
  </si>
  <si>
    <t>Línea POA</t>
  </si>
  <si>
    <t>EJERCICIO</t>
  </si>
  <si>
    <t>ENTIDAD</t>
  </si>
  <si>
    <t>UNIDAD EJECUTORA</t>
  </si>
  <si>
    <t>UNIDAD DESCONCENTRADA</t>
  </si>
  <si>
    <t>PROGRAMA</t>
  </si>
  <si>
    <t>SUBPROGRAMA</t>
  </si>
  <si>
    <t>PROYECTO</t>
  </si>
  <si>
    <t>ACTIVIDAD</t>
  </si>
  <si>
    <t>OBRA</t>
  </si>
  <si>
    <t>GEOGRAFICO</t>
  </si>
  <si>
    <t>RENGLON</t>
  </si>
  <si>
    <t>RENGLON AUXILIAR</t>
  </si>
  <si>
    <t>FUENTE</t>
  </si>
  <si>
    <t>ORGANISMO</t>
  </si>
  <si>
    <t>CORRELATIVO</t>
  </si>
  <si>
    <t>CODIGO CATEGORIA CPC A NIVEL 9</t>
  </si>
  <si>
    <t>TIPO COMPRA (Bien, obra, servicio o consultoría)</t>
  </si>
  <si>
    <t>DETALLE DEL PRODUCTO (Descripción de la contratación)</t>
  </si>
  <si>
    <t>CANTIDAD ANUAL</t>
  </si>
  <si>
    <t>UNIDAD (metro, litro, pastillas, frascos, etc)</t>
  </si>
  <si>
    <t>COSTO UNITARIO (Dólares)</t>
  </si>
  <si>
    <t>Monto Total SIN IVA</t>
  </si>
  <si>
    <t>CUATRIMESTRE 1
(marcar con una S en el cuatrimestre que va a contratar)</t>
  </si>
  <si>
    <t>CUATRIMESTRE 2 
(marcar con una S en el cuatrimestre que va a contratar)</t>
  </si>
  <si>
    <t>CUATRIMESTRE 3 (marcar con una S en el cuatrimestre que va a contratar)</t>
  </si>
  <si>
    <t>TIPO DE PRODUCTO (normalizado / no normalizado)</t>
  </si>
  <si>
    <t>CATALOGO ELECTRÓNICO (si/no)</t>
  </si>
  <si>
    <t>PROCEDIMIENTO SUGERIDO (son los procedimientos de contratación)</t>
  </si>
  <si>
    <t>FONDOS BID (si/no)</t>
  </si>
  <si>
    <t>NUMERO CÓDIGO DE OPERACIÓN DEL PRÉSTAMO BID</t>
  </si>
  <si>
    <t>NUMERO CÓDIGO DE PROYECTO BID</t>
  </si>
  <si>
    <t>TIPO DE RÉGIMEN (común, especial)</t>
  </si>
  <si>
    <t>TIPO DE PRESUPUESTO (proyecto de inversión, gasto corriente)</t>
  </si>
  <si>
    <t>ACCIÓN A EJECUTAR</t>
  </si>
  <si>
    <t>PROGRAMACIÓN TOTAL SIN IVA</t>
  </si>
  <si>
    <t>SALDO ESIGEF</t>
  </si>
  <si>
    <t>FACTIBLE SUBIR AL PAC</t>
  </si>
  <si>
    <t>OBSERVACIONES</t>
  </si>
  <si>
    <t>Línea POA ORIGINAL PAC</t>
  </si>
  <si>
    <t>113004001</t>
  </si>
  <si>
    <t>S</t>
  </si>
  <si>
    <t>NO</t>
  </si>
  <si>
    <t>113004002</t>
  </si>
  <si>
    <t>113004003</t>
  </si>
  <si>
    <t>113001004</t>
  </si>
  <si>
    <t>SI</t>
  </si>
  <si>
    <t>113001006</t>
  </si>
  <si>
    <t>113001011</t>
  </si>
  <si>
    <t>113001012</t>
  </si>
  <si>
    <t>113001013</t>
  </si>
  <si>
    <t>113001014</t>
  </si>
  <si>
    <t>113001015</t>
  </si>
  <si>
    <t>113001016</t>
  </si>
  <si>
    <t>113001017</t>
  </si>
  <si>
    <t>113001018</t>
  </si>
  <si>
    <t>113001019</t>
  </si>
  <si>
    <t>113001020</t>
  </si>
  <si>
    <t>113001021</t>
  </si>
  <si>
    <t>113001022</t>
  </si>
  <si>
    <t>113001023</t>
  </si>
  <si>
    <t>113001025</t>
  </si>
  <si>
    <t>113001026</t>
  </si>
  <si>
    <t>113001027</t>
  </si>
  <si>
    <t>113002001</t>
  </si>
  <si>
    <t>113002002</t>
  </si>
  <si>
    <t>113003002</t>
  </si>
  <si>
    <t>113003003</t>
  </si>
  <si>
    <t>113003005</t>
  </si>
  <si>
    <t>113003007</t>
  </si>
  <si>
    <t>113005001</t>
  </si>
  <si>
    <t>113005002</t>
  </si>
  <si>
    <t>113005003</t>
  </si>
  <si>
    <t>121001008</t>
  </si>
  <si>
    <t>PROCESO DE COMPRA INTERNACIONAL</t>
  </si>
  <si>
    <t>121001009</t>
  </si>
  <si>
    <t>121001011</t>
  </si>
  <si>
    <t>111000004</t>
  </si>
  <si>
    <t>111000005</t>
  </si>
  <si>
    <t>111000007</t>
  </si>
  <si>
    <t>111000009</t>
  </si>
  <si>
    <t>111000010</t>
  </si>
  <si>
    <t>111000011</t>
  </si>
  <si>
    <t>111000012</t>
  </si>
  <si>
    <t>111000014</t>
  </si>
  <si>
    <t>134003002</t>
  </si>
  <si>
    <t>13403002</t>
  </si>
  <si>
    <t>134003003</t>
  </si>
  <si>
    <t>13403003</t>
  </si>
  <si>
    <t>134003004</t>
  </si>
  <si>
    <t>13403004</t>
  </si>
  <si>
    <t>134003005</t>
  </si>
  <si>
    <t>13403005</t>
  </si>
  <si>
    <t>134003008</t>
  </si>
  <si>
    <t>13403008</t>
  </si>
  <si>
    <t>134003010</t>
  </si>
  <si>
    <t>13403010</t>
  </si>
  <si>
    <t>134003011</t>
  </si>
  <si>
    <t>13403011</t>
  </si>
  <si>
    <t>134003013</t>
  </si>
  <si>
    <t>13403013</t>
  </si>
  <si>
    <t>134003016</t>
  </si>
  <si>
    <t>13403016</t>
  </si>
  <si>
    <t>134003018</t>
  </si>
  <si>
    <t>13403018</t>
  </si>
  <si>
    <t>134003019</t>
  </si>
  <si>
    <t>13403019</t>
  </si>
  <si>
    <t>134003020</t>
  </si>
  <si>
    <t>13403020</t>
  </si>
  <si>
    <t>134003022</t>
  </si>
  <si>
    <t>13403022</t>
  </si>
  <si>
    <t>134003035</t>
  </si>
  <si>
    <t>13403035</t>
  </si>
  <si>
    <t>134003036</t>
  </si>
  <si>
    <t>13403036</t>
  </si>
  <si>
    <t>134003037</t>
  </si>
  <si>
    <t>13403037</t>
  </si>
  <si>
    <t>134003040</t>
  </si>
  <si>
    <t>13403040</t>
  </si>
  <si>
    <t>134003041</t>
  </si>
  <si>
    <t>13403041</t>
  </si>
  <si>
    <t>134003080</t>
  </si>
  <si>
    <t>13403080</t>
  </si>
  <si>
    <t>134003088</t>
  </si>
  <si>
    <t>13403088</t>
  </si>
  <si>
    <t>134003093</t>
  </si>
  <si>
    <t>13403093</t>
  </si>
  <si>
    <t>134003095</t>
  </si>
  <si>
    <t>13403095</t>
  </si>
  <si>
    <t>134003097</t>
  </si>
  <si>
    <t>13403097</t>
  </si>
  <si>
    <t>134003102</t>
  </si>
  <si>
    <t>13403102</t>
  </si>
  <si>
    <t>134003103</t>
  </si>
  <si>
    <t>13403103</t>
  </si>
  <si>
    <t>134003107</t>
  </si>
  <si>
    <t>13403107</t>
  </si>
  <si>
    <t>134003123</t>
  </si>
  <si>
    <t>13403123</t>
  </si>
  <si>
    <t>134003124</t>
  </si>
  <si>
    <t>13403124</t>
  </si>
  <si>
    <t>134003129</t>
  </si>
  <si>
    <t>13403129</t>
  </si>
  <si>
    <t>134003136</t>
  </si>
  <si>
    <t>13403136</t>
  </si>
  <si>
    <t>MINISTERIO DE SALUD PÚBLICA</t>
  </si>
  <si>
    <t>COLUMNAS QUE NO SERVIRÍAN CON ESIGEF</t>
  </si>
  <si>
    <t>SE PODRÍAN MOVER AL FINAL PARA PODER TRABAJAR MEJOR CON LA MATRIZ</t>
  </si>
  <si>
    <t>NIVEL CENTRAL - GASTO CORRIENTE</t>
  </si>
  <si>
    <t>Campos que deben escoger de la lista y puede borrar la celda</t>
  </si>
  <si>
    <t>Campos que no se debe borrar pues contienen fórmulas</t>
  </si>
  <si>
    <t>ENERO</t>
  </si>
  <si>
    <t>FEBRERO</t>
  </si>
  <si>
    <t>MARZO</t>
  </si>
  <si>
    <t>ABRIL</t>
  </si>
  <si>
    <t>MAYO</t>
  </si>
  <si>
    <t>JUNIO</t>
  </si>
  <si>
    <t>JULIO</t>
  </si>
  <si>
    <t>AGOSTO</t>
  </si>
  <si>
    <t>SEPTIEMBRE</t>
  </si>
  <si>
    <t>OCTUBRE</t>
  </si>
  <si>
    <t>NOVIEMBRE</t>
  </si>
  <si>
    <t>DICIEMBRE</t>
  </si>
  <si>
    <t>TOTAL PROGRAMACIÓN INICIAL</t>
  </si>
  <si>
    <t>DETALLE REFORMAS</t>
  </si>
  <si>
    <t>TOTAL REPROGRAMACION</t>
  </si>
  <si>
    <t>CERTIFICACIONES ACTIVIDADES POA</t>
  </si>
  <si>
    <t>PROGRAMACIÓN PROFORMA  (SOLO BASE IMPONIBLE)</t>
  </si>
  <si>
    <t>CODIGO LINEA POA</t>
  </si>
  <si>
    <t>UNIDAD ORGÁNICA</t>
  </si>
  <si>
    <t xml:space="preserve"> SUBACTIVIDAD TAREA DESGLOSADA, PROCESO O CONTRATO </t>
  </si>
  <si>
    <t>CÓD. UNIDAD EJECUTORA ESIGEF</t>
  </si>
  <si>
    <t>CÓD. PROG. ESIGEF</t>
  </si>
  <si>
    <t>CÓD. PROY ESIGEF</t>
  </si>
  <si>
    <t>ACTIV. ESIGEF</t>
  </si>
  <si>
    <t xml:space="preserve">ITEM </t>
  </si>
  <si>
    <t>GEOG. ESIGEF</t>
  </si>
  <si>
    <t>CODIGO FUENTE</t>
  </si>
  <si>
    <t>ORG. ESIGEF</t>
  </si>
  <si>
    <t>CORR. ESIGEF</t>
  </si>
  <si>
    <t>NOMB. PROG. ESIGEF</t>
  </si>
  <si>
    <t xml:space="preserve">NOMBRE PLAN, PROGRAMA, PROYECTO </t>
  </si>
  <si>
    <t>NOMB. ACTIVIDAD ESIGEF</t>
  </si>
  <si>
    <t>NOMBRE ITEM</t>
  </si>
  <si>
    <t>NOMBRE DE FUENTE</t>
  </si>
  <si>
    <t>NOMBRE ORGANISMO</t>
  </si>
  <si>
    <t>NOMBRE CORRELATIVO</t>
  </si>
  <si>
    <t>ESTRATEGIA O PROGRAMA ADICIONAL</t>
  </si>
  <si>
    <t>GC - ATRIBUCIÓN ESTATUTO</t>
  </si>
  <si>
    <t>GC - PRODUCTOS ESTATUTO</t>
  </si>
  <si>
    <t>TIPO SUBACTIVIDAD</t>
  </si>
  <si>
    <t xml:space="preserve">CODIGO PROCESO SERCOP </t>
  </si>
  <si>
    <t>TIPO DE PROCESO DE CONTRATACION</t>
  </si>
  <si>
    <t>No. DIAS QUE TOMA EL PROCESO</t>
  </si>
  <si>
    <t>ENLACE P/C</t>
  </si>
  <si>
    <t>AVAL DEL MINISTERIO DE FINANZAS</t>
  </si>
  <si>
    <t>COMPETENCIA APROBACION AVAL</t>
  </si>
  <si>
    <t>REQUIERE PAC</t>
  </si>
  <si>
    <t>ENE BASE IMPONIBLE INIC</t>
  </si>
  <si>
    <t>ENE 
IVA  INIC</t>
  </si>
  <si>
    <t>ENE TOTAL  INIC</t>
  </si>
  <si>
    <t>FEB BASE IMPONIBLE INIC</t>
  </si>
  <si>
    <t>FEB 
IVA  INIC</t>
  </si>
  <si>
    <t>FEB TOTAL  INIC</t>
  </si>
  <si>
    <t>MAR BASE IMPONIBLE INIC</t>
  </si>
  <si>
    <t>MAR 
IVA INIC</t>
  </si>
  <si>
    <t>MAR TOTAL INIC</t>
  </si>
  <si>
    <t>ABR BASE IMPONIBLE INIC</t>
  </si>
  <si>
    <t>ABR 
IVA INIC</t>
  </si>
  <si>
    <t>ABR TOTAL INIC</t>
  </si>
  <si>
    <t>MAY BASE IMPONIBLE INIC</t>
  </si>
  <si>
    <t>MAY 
IVA INIC</t>
  </si>
  <si>
    <t>MAY TOTAL INIC</t>
  </si>
  <si>
    <t>JUN BASE IMPONIBLE INIC</t>
  </si>
  <si>
    <t>JUN 
IVA INIC</t>
  </si>
  <si>
    <t>JUN TOTAL INIC</t>
  </si>
  <si>
    <t>JUL BASE IMPONIBLE INIC</t>
  </si>
  <si>
    <t>JUL 
IVA INIC</t>
  </si>
  <si>
    <t>JUL TOTAL INIC</t>
  </si>
  <si>
    <t>AGO BASE IMPONIBLE INIC</t>
  </si>
  <si>
    <t>AGO 
IVA INIC</t>
  </si>
  <si>
    <t>AGO TOTAL INIC</t>
  </si>
  <si>
    <t>SEP BASE IMPONIBLE INIC</t>
  </si>
  <si>
    <t>SEP 
IVA INIC</t>
  </si>
  <si>
    <t>SEP TOTAL INIC</t>
  </si>
  <si>
    <t>OCT BASE IMPONIBLE INIC</t>
  </si>
  <si>
    <t>OCT 
IVA INIC</t>
  </si>
  <si>
    <t>OCT TOTAL INIC</t>
  </si>
  <si>
    <t>NOV BASE IMPONIBLE INIC</t>
  </si>
  <si>
    <t>NOV 
IVA INIC</t>
  </si>
  <si>
    <t>NOV TOTAL INIC</t>
  </si>
  <si>
    <t>DIC BASE IMPONIBLE INIC</t>
  </si>
  <si>
    <t>DIC 
IVA INIC</t>
  </si>
  <si>
    <t>DIC TOTAL INIC</t>
  </si>
  <si>
    <t>PROGRAMACION BASE IMPONIBLE INIC</t>
  </si>
  <si>
    <t>PROGRAMACION
IVA INIC</t>
  </si>
  <si>
    <t>TOTAL PROGRAMADO INICIAL</t>
  </si>
  <si>
    <t xml:space="preserve">OBSERVACION </t>
  </si>
  <si>
    <t>PROFORMADO</t>
  </si>
  <si>
    <t>PRIORIDAD
1=ALTA
2=MEDIA
3=BAJA</t>
  </si>
  <si>
    <t>INCREMENTO BASE IMPONIBLE</t>
  </si>
  <si>
    <t>INCREMENTO IVA</t>
  </si>
  <si>
    <t>REDUCCION BASE IMPONIBLE</t>
  </si>
  <si>
    <t>REDUCCION IVA</t>
  </si>
  <si>
    <t xml:space="preserve">NUEVO CODIFICADO BASE IMPONIBLE </t>
  </si>
  <si>
    <t>NUEVO CODIFICADO IVA</t>
  </si>
  <si>
    <t>TOTAL NUEVO CODIFICADO REAL (considera +/- reformas en transito)</t>
  </si>
  <si>
    <t>ENE B.I. REPR</t>
  </si>
  <si>
    <t>ENE 
IVA REPR</t>
  </si>
  <si>
    <t>ENE TOTAL
REPR</t>
  </si>
  <si>
    <t>FEB B.I. REPR</t>
  </si>
  <si>
    <t>FEB 
IVA  REPR</t>
  </si>
  <si>
    <t>FEB TOTAL  REPR</t>
  </si>
  <si>
    <t>MAR B.I. REPR</t>
  </si>
  <si>
    <t>MAR 
IVA REPR</t>
  </si>
  <si>
    <t>MAR TOTAL REPR</t>
  </si>
  <si>
    <t>ABR B.I. REPR</t>
  </si>
  <si>
    <t>ABR 
IVA REPR</t>
  </si>
  <si>
    <t>ABR TOTAL REPR</t>
  </si>
  <si>
    <t>MAY B.I. REPR</t>
  </si>
  <si>
    <t>MAY 
IVA  REPR</t>
  </si>
  <si>
    <t>MAY TOTAL REPR</t>
  </si>
  <si>
    <t>JUN B.I. REPR</t>
  </si>
  <si>
    <t>JUN 
IVA REPR</t>
  </si>
  <si>
    <t>JUN TOTAL REPR</t>
  </si>
  <si>
    <t>JUL B.I. REPR</t>
  </si>
  <si>
    <t>JUL 
IVA REPR</t>
  </si>
  <si>
    <t>JUL TOTAL REPR</t>
  </si>
  <si>
    <t>AGO B.I. REPR</t>
  </si>
  <si>
    <t>AGO 
IVA REPR</t>
  </si>
  <si>
    <t>AGO TOTAL REPR</t>
  </si>
  <si>
    <t>SEP B.I. REPR</t>
  </si>
  <si>
    <t>SEP 
IVA REPR</t>
  </si>
  <si>
    <t>SEP TOTAL REPR</t>
  </si>
  <si>
    <t>OCT B.I. REPR</t>
  </si>
  <si>
    <t>OCT 
IVA REPR</t>
  </si>
  <si>
    <t>OCT TOTAL REPR</t>
  </si>
  <si>
    <t>NOV B.I. REPR</t>
  </si>
  <si>
    <t>NOV 
IVA REPR</t>
  </si>
  <si>
    <t>NOV TOTAL REPR</t>
  </si>
  <si>
    <t>DICIEMBREB.I. REPR</t>
  </si>
  <si>
    <t>DIC 
IVA REPR</t>
  </si>
  <si>
    <t>DIC TOTAL REPR</t>
  </si>
  <si>
    <t xml:space="preserve">REPROGRAMACION B.I. </t>
  </si>
  <si>
    <t>REPROGRAMACION IVA</t>
  </si>
  <si>
    <t>FINANCIADO</t>
  </si>
  <si>
    <t>VALIDACION</t>
  </si>
  <si>
    <t>REFORMAS EN TRANSITO</t>
  </si>
  <si>
    <t>TOTAL NUEVO CODIFICADO (NO considera las reformas en transito)</t>
  </si>
  <si>
    <t>NOMBRE VICEMINISTERIO/DESPACHO</t>
  </si>
  <si>
    <t>NOMBRE SUBSECRETARIA</t>
  </si>
  <si>
    <t>ZONA</t>
  </si>
  <si>
    <t>PROVINCIA</t>
  </si>
  <si>
    <t>CANTÓN</t>
  </si>
  <si>
    <t>RUBROS PRINCIPALES</t>
  </si>
  <si>
    <t>CUP</t>
  </si>
  <si>
    <t>NOMBRE CORTO PRODUCTO INST/PROYECTO</t>
  </si>
  <si>
    <t>TIPO DE GASTO</t>
  </si>
  <si>
    <t>Cód. Actividad</t>
  </si>
  <si>
    <t>FUNCIÓN</t>
  </si>
  <si>
    <t>Alineación al PND</t>
  </si>
  <si>
    <t>Alineación Objetivos OEI</t>
  </si>
  <si>
    <t>ICÓD OEI</t>
  </si>
  <si>
    <t>Indicadores OEI</t>
  </si>
  <si>
    <t>SUMA DE CERTIFICACIONES POA</t>
  </si>
  <si>
    <t>SALDO DE LÍNEA POA LUEGO DE CERTIFICACIÓN POA</t>
  </si>
  <si>
    <t>AÑO 2023</t>
  </si>
  <si>
    <t>AÑO 2024</t>
  </si>
  <si>
    <t>AÑO 2025</t>
  </si>
  <si>
    <t>GRUPO DE GASTO</t>
  </si>
  <si>
    <t>PAC INICIAL</t>
  </si>
  <si>
    <t>NOTAS</t>
  </si>
  <si>
    <t>DIFERENCIA</t>
  </si>
  <si>
    <t>MONTO CERTIFICADO PRESUPUESTO SIN GRUPO 51</t>
  </si>
  <si>
    <t>MONTO CERTIFICADO GRUPO 51</t>
  </si>
  <si>
    <t>MONTO TOTAL CERTIFICADO</t>
  </si>
  <si>
    <t>MONTO COMPROMETIDO PRESUPUESTO SIN GRUPO 51</t>
  </si>
  <si>
    <t>MONTO COMPROMETIDO GRUPO 51</t>
  </si>
  <si>
    <t>MONTO TOTAL COMPROMETIDO</t>
  </si>
  <si>
    <t>MONTO DEVENGADO PRESUPUESTO SIN GRUPO 51</t>
  </si>
  <si>
    <t>MONTO DEVENGADO GRUPO 51</t>
  </si>
  <si>
    <t>MONTO TOTAL DEVENGADO</t>
  </si>
  <si>
    <t>RESERVADO</t>
  </si>
  <si>
    <t>NO. CERTIFICACIÓN PRESUPUESTARIA</t>
  </si>
  <si>
    <t>CERT+COMP&gt;POA</t>
  </si>
  <si>
    <t>cert+com&gt;poa+refo</t>
  </si>
  <si>
    <t>PROGRAMADO A LA FECHA</t>
  </si>
  <si>
    <t>CUMPLIMIENTO POA</t>
  </si>
  <si>
    <t>ALERTAS O NUDOS CRITICOS</t>
  </si>
  <si>
    <t>Recursos en uso</t>
  </si>
  <si>
    <t>RECURSOS SIN USO</t>
  </si>
  <si>
    <t>PRIORIZADO AREAS INICIAL</t>
  </si>
  <si>
    <t>DESC_PROGRAMA</t>
  </si>
  <si>
    <t>ATRIBUTO</t>
  </si>
  <si>
    <t>DESC_PROY</t>
  </si>
  <si>
    <t>TIPO_PROY</t>
  </si>
  <si>
    <t>CATEGORIA_PROY</t>
  </si>
  <si>
    <t>Qué hace el proyecto</t>
  </si>
  <si>
    <t>DESC_ACTIVIDAD</t>
  </si>
  <si>
    <t>MONTO PROFORMA
(Escenario Optimista)</t>
  </si>
  <si>
    <t>MONTO PROFORMA
(Escenario Normal)</t>
  </si>
  <si>
    <t>MONTO PROFORMA
(Escenario Pesimista)</t>
  </si>
  <si>
    <t>Programación 1er trimestre</t>
  </si>
  <si>
    <t>120000001</t>
  </si>
  <si>
    <t>VICEM ATENCION INTEGRAL SALUD</t>
  </si>
  <si>
    <t>VIATICOS Y SUBSISTENCIAS EN EL INTERIOR</t>
  </si>
  <si>
    <t>001</t>
  </si>
  <si>
    <t>NO APLICA</t>
  </si>
  <si>
    <t>NUEVA</t>
  </si>
  <si>
    <t xml:space="preserve">NO APLICA </t>
  </si>
  <si>
    <t>OTRO</t>
  </si>
  <si>
    <t xml:space="preserve">VIATICOS PARA EFECTUAR EL CONTROL DE LA ATENCIÓN INTEGRAL EN SALUD EN LOS ESTABLECIMIENTOS DE SALUD DEL MSP Y DELEGACIONES DE LA MÁXIMA AUTORIDAD. </t>
  </si>
  <si>
    <t>133001001</t>
  </si>
  <si>
    <t>01</t>
  </si>
  <si>
    <t>133001002</t>
  </si>
  <si>
    <t>133001003</t>
  </si>
  <si>
    <t>133001004</t>
  </si>
  <si>
    <t>ARRASTRE</t>
  </si>
  <si>
    <t>CONSULTORÍA</t>
  </si>
  <si>
    <t>133001005</t>
  </si>
  <si>
    <t>133001006</t>
  </si>
  <si>
    <t>133001007</t>
  </si>
  <si>
    <t>133001008</t>
  </si>
  <si>
    <t>133001009</t>
  </si>
  <si>
    <t>133002001</t>
  </si>
  <si>
    <t>133002002</t>
  </si>
  <si>
    <t>ÍNFIMA CUANTÍA</t>
  </si>
  <si>
    <t>137000001</t>
  </si>
  <si>
    <t>DIREC COMUNICACION IMAGEN PRENSA</t>
  </si>
  <si>
    <t>137000002</t>
  </si>
  <si>
    <t>137000003</t>
  </si>
  <si>
    <t>137000004</t>
  </si>
  <si>
    <t>137000005</t>
  </si>
  <si>
    <t>137000006</t>
  </si>
  <si>
    <t>137000007</t>
  </si>
  <si>
    <t>137000008</t>
  </si>
  <si>
    <t>137000009</t>
  </si>
  <si>
    <t>137000010</t>
  </si>
  <si>
    <t>137000011</t>
  </si>
  <si>
    <t>SUBASTA INVERSA</t>
  </si>
  <si>
    <t>137000012</t>
  </si>
  <si>
    <t>137000013</t>
  </si>
  <si>
    <t>137000014</t>
  </si>
  <si>
    <t>137000015</t>
  </si>
  <si>
    <t>137000016</t>
  </si>
  <si>
    <t>137000017</t>
  </si>
  <si>
    <t>137000018</t>
  </si>
  <si>
    <t>137000019</t>
  </si>
  <si>
    <t>137000020</t>
  </si>
  <si>
    <t>137000021</t>
  </si>
  <si>
    <t>137000022</t>
  </si>
  <si>
    <t>137000023</t>
  </si>
  <si>
    <t>137000024</t>
  </si>
  <si>
    <t>137000025</t>
  </si>
  <si>
    <t>137000026</t>
  </si>
  <si>
    <t>137000027</t>
  </si>
  <si>
    <t>137000028</t>
  </si>
  <si>
    <t>137000029</t>
  </si>
  <si>
    <t>137000030</t>
  </si>
  <si>
    <t>137000031</t>
  </si>
  <si>
    <t>137000032</t>
  </si>
  <si>
    <t>137000033</t>
  </si>
  <si>
    <t>137000034</t>
  </si>
  <si>
    <t>137000035</t>
  </si>
  <si>
    <t>137000036</t>
  </si>
  <si>
    <t>137000037</t>
  </si>
  <si>
    <t>137000038</t>
  </si>
  <si>
    <t>137000039</t>
  </si>
  <si>
    <t>137000040</t>
  </si>
  <si>
    <t>137000041</t>
  </si>
  <si>
    <t>137000042</t>
  </si>
  <si>
    <t>137000043</t>
  </si>
  <si>
    <t>137000044</t>
  </si>
  <si>
    <t>137000045</t>
  </si>
  <si>
    <t>137000046</t>
  </si>
  <si>
    <t>137000047</t>
  </si>
  <si>
    <t>137000048</t>
  </si>
  <si>
    <t>137000049</t>
  </si>
  <si>
    <t>137000050</t>
  </si>
  <si>
    <t>137000051</t>
  </si>
  <si>
    <t>137000052</t>
  </si>
  <si>
    <t>005</t>
  </si>
  <si>
    <t>137000053</t>
  </si>
  <si>
    <t>137000054</t>
  </si>
  <si>
    <t>137000055</t>
  </si>
  <si>
    <t>000</t>
  </si>
  <si>
    <t>GOBERNANZA DE LA SALUD</t>
  </si>
  <si>
    <t>SIN PROYECTO</t>
  </si>
  <si>
    <t>GASTO OPERATIVO DE GOBERNANZA</t>
  </si>
  <si>
    <t>RECURSOS FISCALES</t>
  </si>
  <si>
    <t>SIN ORGANISMO</t>
  </si>
  <si>
    <t>SIN CORRELATIVO</t>
  </si>
  <si>
    <t>VICEM GOBERNANZA VIGILANCIA SALUD</t>
  </si>
  <si>
    <t>PLANTA CENTRAL</t>
  </si>
  <si>
    <t>PICHINCHA</t>
  </si>
  <si>
    <t>0</t>
  </si>
  <si>
    <t>GOB</t>
  </si>
  <si>
    <t>CORRIENTE</t>
  </si>
  <si>
    <t>58000003</t>
  </si>
  <si>
    <t>137000056</t>
  </si>
  <si>
    <t>137000057</t>
  </si>
  <si>
    <t>113000001</t>
  </si>
  <si>
    <t>113000002</t>
  </si>
  <si>
    <t>004</t>
  </si>
  <si>
    <t>CATÁLOGO ELECTRÓNICO</t>
  </si>
  <si>
    <t>113000003</t>
  </si>
  <si>
    <t>113000004</t>
  </si>
  <si>
    <t>113000005</t>
  </si>
  <si>
    <t>113000006</t>
  </si>
  <si>
    <t>113000007</t>
  </si>
  <si>
    <t>113000008</t>
  </si>
  <si>
    <t>113000009</t>
  </si>
  <si>
    <t>LICITACIÓN</t>
  </si>
  <si>
    <t>113000010</t>
  </si>
  <si>
    <t>113000011</t>
  </si>
  <si>
    <t>002</t>
  </si>
  <si>
    <t>113000012</t>
  </si>
  <si>
    <t>113000013</t>
  </si>
  <si>
    <t>113000014</t>
  </si>
  <si>
    <t>113000015</t>
  </si>
  <si>
    <t>113000016</t>
  </si>
  <si>
    <t>113001001</t>
  </si>
  <si>
    <t>113001002</t>
  </si>
  <si>
    <t>113001003</t>
  </si>
  <si>
    <t>113001005</t>
  </si>
  <si>
    <t>113001007</t>
  </si>
  <si>
    <t>113001008</t>
  </si>
  <si>
    <t>SALUD SEXUAL Y REPRODUCTIVA</t>
  </si>
  <si>
    <t>113001009</t>
  </si>
  <si>
    <t>113001010</t>
  </si>
  <si>
    <t>113001024</t>
  </si>
  <si>
    <t>113001028</t>
  </si>
  <si>
    <t>113001029</t>
  </si>
  <si>
    <t>113001030</t>
  </si>
  <si>
    <t>113001031</t>
  </si>
  <si>
    <t>113001032</t>
  </si>
  <si>
    <t>113001033</t>
  </si>
  <si>
    <t>113001034</t>
  </si>
  <si>
    <t>113001035</t>
  </si>
  <si>
    <t>113001036</t>
  </si>
  <si>
    <t>113001037</t>
  </si>
  <si>
    <t>113001038</t>
  </si>
  <si>
    <t>113001039</t>
  </si>
  <si>
    <t>113001040</t>
  </si>
  <si>
    <t>113001041</t>
  </si>
  <si>
    <t>113001042</t>
  </si>
  <si>
    <t>113001043</t>
  </si>
  <si>
    <t>113001044</t>
  </si>
  <si>
    <t>113001045</t>
  </si>
  <si>
    <t>113002003</t>
  </si>
  <si>
    <t>113002004</t>
  </si>
  <si>
    <t>113002005</t>
  </si>
  <si>
    <t>113002006</t>
  </si>
  <si>
    <t>113003001</t>
  </si>
  <si>
    <t>113003004</t>
  </si>
  <si>
    <t>113003006</t>
  </si>
  <si>
    <t>113003008</t>
  </si>
  <si>
    <t>113003009</t>
  </si>
  <si>
    <t>113003010</t>
  </si>
  <si>
    <t>113003011</t>
  </si>
  <si>
    <t>113003012</t>
  </si>
  <si>
    <t>113003013</t>
  </si>
  <si>
    <t>113003014</t>
  </si>
  <si>
    <t>113003015</t>
  </si>
  <si>
    <t>113003016</t>
  </si>
  <si>
    <t>113005004</t>
  </si>
  <si>
    <t>131000001</t>
  </si>
  <si>
    <t>121000001</t>
  </si>
  <si>
    <t>SUBSE PROVISION SERVICIOS SALUD</t>
  </si>
  <si>
    <t xml:space="preserve">VIATICOS PARA EFECTUAR EL CONTROL DE LA ATENCIÓN INTEGRAL EN SALUD EN LOS ESTABLECIMIENTOS DE SALUD DEL MSP </t>
  </si>
  <si>
    <t>121000002</t>
  </si>
  <si>
    <t xml:space="preserve">PPR_VIATICOS PARA EFECTUAR EL CONTROL DE LA ATENCIÓN MATERNO INFANTIL EN LOS ESTABLECIMIENTOS DE SALUD DEL MSP </t>
  </si>
  <si>
    <t>121000003</t>
  </si>
  <si>
    <t>121000004</t>
  </si>
  <si>
    <t>121000005</t>
  </si>
  <si>
    <t>121001001</t>
  </si>
  <si>
    <t>008</t>
  </si>
  <si>
    <t xml:space="preserve">PROCESO CON PLURIANUAL AÑO 2021: $1,00 ; AÑO 2022: $977,670,00 </t>
  </si>
  <si>
    <t>121001002</t>
  </si>
  <si>
    <t>121001003</t>
  </si>
  <si>
    <t xml:space="preserve">PROCESO CORRESPONDE A UNA COMPRA DE LA EMERGENCIA SANITARIA COVID, AÑO 2020, EL MISMO QUE FUE DESIGNADO AL TITULAR DE LA DIRECCIÓN DE CENTROS ESPECIALIZADOS COMO ADMINISTRADOR DEL CONTRATO, ESTABA PLANIFICADO EL PAGO PARA EL AÑO 2021, SIN EMBARGO, NO SE LOGRÓ EJECUTAR EL PROCESO YA QUE EXISTE UNA EXÁMEN ESPECIAL DE LA CONTRALORÍA QUE DETERMINA QUE EL OBJETO DEL CONTRATO FUE RECIBIDO PREVIA A LA SUSCRIPCIÓN DEL CONTRATO.    </t>
  </si>
  <si>
    <t>121001004</t>
  </si>
  <si>
    <t>121001005</t>
  </si>
  <si>
    <t>121001006</t>
  </si>
  <si>
    <t>PROCESO CORRESPONDE A UNA COMPRA DE LA EMERGENCIA SANITARIA COVID, AÑO 2020, EL MISMO QUE FUE DESIGNADO AL TITULAR DE LA DIRECCIÓN DE CENTROS ESPECIALIZADOS COMO ADMINISTRADOR DEL CONTRATO, ESTABA PLANIFICADO EL PAGO PARA EL AÑO 2021, SIN EMBARGO, NO SE LOGRÓ EJECUTAR EL PROCESO YA QUE EXISTE UNA EXÁMEN ESPECIAL DE LA CONTRALORÍA QUE DETERMINA QUE EL OBJETO DEL CONTRATO FUE RECIBIDO PREVIA A LA SUSCRIPCIÓN DEL CONTRATO, ADEMAS SE ENCUENTRA EN FISCALIA EL EXPEDIENTE  PROCESO QUE DURARÍA HASTA DOS AÑOS DE ACUERDO A LO INFORMADO POR LA DIRECCIÓN JURÍDICA</t>
  </si>
  <si>
    <t>121001007</t>
  </si>
  <si>
    <t>DEBE REGISTRARSE EN EL ITEM 990102</t>
  </si>
  <si>
    <t>121001010</t>
  </si>
  <si>
    <t>PROCESO CORRESPONDE A UNA COMPRA DE LA EMERGENCIA SANITARIA COVID, AÑO 2020, EL MISMO QUE FUE DESIGNADO AL TITULAR DE LA DIRECCIÓN DE CENTROS ESPECIALIZADOS COMO ADMINISTRADOR DEL CONTRATO.</t>
  </si>
  <si>
    <t>121001012</t>
  </si>
  <si>
    <t xml:space="preserve">CONTRATO NO RECIBIDO EN PROCESO DE INPUGANCIÓN DE RECEPCIÓN DE HECHO PREVIA A LA TERMINACIÓN UNILATERAL </t>
  </si>
  <si>
    <t>121001013</t>
  </si>
  <si>
    <t>121091001</t>
  </si>
  <si>
    <t>EXPEDIENTE LISTO PARA PAGO</t>
  </si>
  <si>
    <t>121091002</t>
  </si>
  <si>
    <t>121091003</t>
  </si>
  <si>
    <t xml:space="preserve">SE ESTAELABORANDO LA DOCUMENTACION PARA PAGO </t>
  </si>
  <si>
    <t>121091004</t>
  </si>
  <si>
    <t>REGIMEN ESPECIAL</t>
  </si>
  <si>
    <t>PAGOS DE 2021 DEL SERVICIO DE CONTRATO NO PAGADOS EXPEDIENTES LISTOS DE OCTUBRE NOVIEMBRE Y DICIEMBRE 2021</t>
  </si>
  <si>
    <t>121091005</t>
  </si>
  <si>
    <t xml:space="preserve">CERTIFICACIÓN PLURIANUAL </t>
  </si>
  <si>
    <t>121091006</t>
  </si>
  <si>
    <t>NUEVO PROCESO DE CONTRATACIÓN 2022</t>
  </si>
  <si>
    <t>121091007</t>
  </si>
  <si>
    <t>121091008</t>
  </si>
  <si>
    <t>121091009</t>
  </si>
  <si>
    <t>121003001</t>
  </si>
  <si>
    <t>DIR PRIMER NIVEL ATENCION SALUD</t>
  </si>
  <si>
    <t>PROCESO INICIA EN EL MES DE FEBRERO 2022, SE REQUIERE FINANCIAMIENTO Y CP, SE ESTIMA RECIBIR LA MEDICACIÓN EN EL MES DE ABRIL.</t>
  </si>
  <si>
    <t>121003002</t>
  </si>
  <si>
    <t xml:space="preserve">CONTRATO DE EMERGENCIA SANITARIA </t>
  </si>
  <si>
    <t>121003003</t>
  </si>
  <si>
    <t>UNFPA</t>
  </si>
  <si>
    <t>121003004</t>
  </si>
  <si>
    <t>121003005</t>
  </si>
  <si>
    <t>121003006</t>
  </si>
  <si>
    <t>SERVICIO DEL 2013 QUE NO HA SIDO CANCELADO Y QUE NO TIENE DOCUMENTOS CONTRACTUALES. SERA CANCELADO POR MEDIO DE CONVENIO DE PAGO</t>
  </si>
  <si>
    <t>121004001</t>
  </si>
  <si>
    <t>121004002</t>
  </si>
  <si>
    <t>CONTRATO DE EMERGENCIA SANITARIA ADMINISTRADOR DE CONTRATO SALUD MENTAL</t>
  </si>
  <si>
    <t>121004003</t>
  </si>
  <si>
    <t>121004004</t>
  </si>
  <si>
    <t>121004005</t>
  </si>
  <si>
    <t>121004006</t>
  </si>
  <si>
    <t>121004007</t>
  </si>
  <si>
    <t>121004008</t>
  </si>
  <si>
    <t>121004009</t>
  </si>
  <si>
    <t>121004010</t>
  </si>
  <si>
    <t>121004011</t>
  </si>
  <si>
    <t>121004012</t>
  </si>
  <si>
    <t>121004013</t>
  </si>
  <si>
    <t>121004014</t>
  </si>
  <si>
    <t>121004015</t>
  </si>
  <si>
    <t>121004016</t>
  </si>
  <si>
    <t xml:space="preserve">CONTRATO DE EMERGENCIA SANITARIA ADMINISTRADOR DE CONTRATO SALUD MENTAL, ANTICIPO PAGO EN EL 2020 CORRESPONDIENTE AL 60% Y 40% PARA EJECUTARSE EN EL 2022. </t>
  </si>
  <si>
    <t>121004017</t>
  </si>
  <si>
    <t>121004018</t>
  </si>
  <si>
    <t>121004019</t>
  </si>
  <si>
    <t>003</t>
  </si>
  <si>
    <t>121004020</t>
  </si>
  <si>
    <t>121004021</t>
  </si>
  <si>
    <t>121004022</t>
  </si>
  <si>
    <t>121004023</t>
  </si>
  <si>
    <t>121004024</t>
  </si>
  <si>
    <t>121004025</t>
  </si>
  <si>
    <t>PROVISION Y PRESTACION DE SERVICIOS DE SALUD</t>
  </si>
  <si>
    <t>PRESTACIONES DE SALUD A LA POBLACION</t>
  </si>
  <si>
    <t>MEDICAMENTOS</t>
  </si>
  <si>
    <t>111002001</t>
  </si>
  <si>
    <t>111002002</t>
  </si>
  <si>
    <t>111002003</t>
  </si>
  <si>
    <t>111002004</t>
  </si>
  <si>
    <t>111002005</t>
  </si>
  <si>
    <t>111002006</t>
  </si>
  <si>
    <t>111002007</t>
  </si>
  <si>
    <t>111002008</t>
  </si>
  <si>
    <t>111002009</t>
  </si>
  <si>
    <t>111002010</t>
  </si>
  <si>
    <t>111002011</t>
  </si>
  <si>
    <t>111002012</t>
  </si>
  <si>
    <t>111002013</t>
  </si>
  <si>
    <t>111002014</t>
  </si>
  <si>
    <t>111002015</t>
  </si>
  <si>
    <t>111002016</t>
  </si>
  <si>
    <t>111002017</t>
  </si>
  <si>
    <t>111002018</t>
  </si>
  <si>
    <t>111005003</t>
  </si>
  <si>
    <t>111005007</t>
  </si>
  <si>
    <t>111005016</t>
  </si>
  <si>
    <t>111005017</t>
  </si>
  <si>
    <t>111005018</t>
  </si>
  <si>
    <t>111005019</t>
  </si>
  <si>
    <t>111005020</t>
  </si>
  <si>
    <t>111005021</t>
  </si>
  <si>
    <t>111005022</t>
  </si>
  <si>
    <t>111005023</t>
  </si>
  <si>
    <t>111005024</t>
  </si>
  <si>
    <t>111005025</t>
  </si>
  <si>
    <t>111005026</t>
  </si>
  <si>
    <t>111005027</t>
  </si>
  <si>
    <t>111005028</t>
  </si>
  <si>
    <t>111005029</t>
  </si>
  <si>
    <t>111005030</t>
  </si>
  <si>
    <t>111005031</t>
  </si>
  <si>
    <t>111005032</t>
  </si>
  <si>
    <t>111005033</t>
  </si>
  <si>
    <t>111005034</t>
  </si>
  <si>
    <t>111005035</t>
  </si>
  <si>
    <t>111005036</t>
  </si>
  <si>
    <t>111005037</t>
  </si>
  <si>
    <t>111005038</t>
  </si>
  <si>
    <t>111005039</t>
  </si>
  <si>
    <t>111005040</t>
  </si>
  <si>
    <t>111005041</t>
  </si>
  <si>
    <t>111005042</t>
  </si>
  <si>
    <t>111000001</t>
  </si>
  <si>
    <t>111000002</t>
  </si>
  <si>
    <t>111000003</t>
  </si>
  <si>
    <t>111000006</t>
  </si>
  <si>
    <t>111000008</t>
  </si>
  <si>
    <t>111000013</t>
  </si>
  <si>
    <t>111000015</t>
  </si>
  <si>
    <t>111000016</t>
  </si>
  <si>
    <t>111000017</t>
  </si>
  <si>
    <t>111000018</t>
  </si>
  <si>
    <t>111000019</t>
  </si>
  <si>
    <t>111000020</t>
  </si>
  <si>
    <t>111001001</t>
  </si>
  <si>
    <t>111001002</t>
  </si>
  <si>
    <t>111001003</t>
  </si>
  <si>
    <t>111001004</t>
  </si>
  <si>
    <t>111004001</t>
  </si>
  <si>
    <t>111004002</t>
  </si>
  <si>
    <t>111004003</t>
  </si>
  <si>
    <t>111004004</t>
  </si>
  <si>
    <t>111004005</t>
  </si>
  <si>
    <t>111004006</t>
  </si>
  <si>
    <t>111004007</t>
  </si>
  <si>
    <t>111004008</t>
  </si>
  <si>
    <t>111004009</t>
  </si>
  <si>
    <t>111004010</t>
  </si>
  <si>
    <t>111004011</t>
  </si>
  <si>
    <t>111004012</t>
  </si>
  <si>
    <t>111004013</t>
  </si>
  <si>
    <t>111004014</t>
  </si>
  <si>
    <t>111004015</t>
  </si>
  <si>
    <t>111004016</t>
  </si>
  <si>
    <t>111004017</t>
  </si>
  <si>
    <t>111004018</t>
  </si>
  <si>
    <t>111004019</t>
  </si>
  <si>
    <t>111004020</t>
  </si>
  <si>
    <t>111004021</t>
  </si>
  <si>
    <t>111004022</t>
  </si>
  <si>
    <t>111004023</t>
  </si>
  <si>
    <t>111004024</t>
  </si>
  <si>
    <t>111004025</t>
  </si>
  <si>
    <t>111004026</t>
  </si>
  <si>
    <t>111004027</t>
  </si>
  <si>
    <t>111004028</t>
  </si>
  <si>
    <t>111004029</t>
  </si>
  <si>
    <t>111004030</t>
  </si>
  <si>
    <t>111004031</t>
  </si>
  <si>
    <t>111004032</t>
  </si>
  <si>
    <t>111004033</t>
  </si>
  <si>
    <t>111004034</t>
  </si>
  <si>
    <t>111004035</t>
  </si>
  <si>
    <t>111004036</t>
  </si>
  <si>
    <t>111004037</t>
  </si>
  <si>
    <t>111004038</t>
  </si>
  <si>
    <t>111004039</t>
  </si>
  <si>
    <t>111004040</t>
  </si>
  <si>
    <t>111004041</t>
  </si>
  <si>
    <t>111004042</t>
  </si>
  <si>
    <t>111004043</t>
  </si>
  <si>
    <t>111004044</t>
  </si>
  <si>
    <t>111004045</t>
  </si>
  <si>
    <t>111004046</t>
  </si>
  <si>
    <t>111004047</t>
  </si>
  <si>
    <t>111004048</t>
  </si>
  <si>
    <t>111004049</t>
  </si>
  <si>
    <t>111004050</t>
  </si>
  <si>
    <t>111004051</t>
  </si>
  <si>
    <t>111004052</t>
  </si>
  <si>
    <t>111004053</t>
  </si>
  <si>
    <t>111004054</t>
  </si>
  <si>
    <t>111004055</t>
  </si>
  <si>
    <t>111004056</t>
  </si>
  <si>
    <t>111004057</t>
  </si>
  <si>
    <t>111004058</t>
  </si>
  <si>
    <t>111004059</t>
  </si>
  <si>
    <t>111004060</t>
  </si>
  <si>
    <t>136000001</t>
  </si>
  <si>
    <t>DIREC COOP RELACIONES INTERNACIONALES</t>
  </si>
  <si>
    <t>136000002</t>
  </si>
  <si>
    <t>136000003</t>
  </si>
  <si>
    <t>136000004</t>
  </si>
  <si>
    <t>136000005</t>
  </si>
  <si>
    <t>136000006</t>
  </si>
  <si>
    <t>136000007</t>
  </si>
  <si>
    <t>136000008</t>
  </si>
  <si>
    <t>DIR TECNOLOGIAS INFORMACION COMUNICACION</t>
  </si>
  <si>
    <t>135000066</t>
  </si>
  <si>
    <t>135000067</t>
  </si>
  <si>
    <t>132000001</t>
  </si>
  <si>
    <t>COORDI PLANIFICACION GEST ESTRAT</t>
  </si>
  <si>
    <t>132000002</t>
  </si>
  <si>
    <t>132000003</t>
  </si>
  <si>
    <t>132000004</t>
  </si>
  <si>
    <t>132000005</t>
  </si>
  <si>
    <t>132000006</t>
  </si>
  <si>
    <t>132000007</t>
  </si>
  <si>
    <t>132000008</t>
  </si>
  <si>
    <t>132001001</t>
  </si>
  <si>
    <t>DIR PLANIFICACION INVERSION</t>
  </si>
  <si>
    <t>132001002</t>
  </si>
  <si>
    <t>132001003</t>
  </si>
  <si>
    <t>132001004</t>
  </si>
  <si>
    <t>132001005</t>
  </si>
  <si>
    <t>132001006</t>
  </si>
  <si>
    <t>132001007</t>
  </si>
  <si>
    <t>132001008</t>
  </si>
  <si>
    <t>132001009</t>
  </si>
  <si>
    <t>132001010</t>
  </si>
  <si>
    <t>132001011</t>
  </si>
  <si>
    <t>132001012</t>
  </si>
  <si>
    <t>132001013</t>
  </si>
  <si>
    <t>132001014</t>
  </si>
  <si>
    <t>006</t>
  </si>
  <si>
    <t>132001015</t>
  </si>
  <si>
    <t>132001016</t>
  </si>
  <si>
    <t>132001017</t>
  </si>
  <si>
    <t>132001018</t>
  </si>
  <si>
    <t>132001019</t>
  </si>
  <si>
    <t>132001020</t>
  </si>
  <si>
    <t>132001021</t>
  </si>
  <si>
    <t>132001022</t>
  </si>
  <si>
    <t>132001023</t>
  </si>
  <si>
    <t>132001024</t>
  </si>
  <si>
    <t>132001025</t>
  </si>
  <si>
    <t>132001026</t>
  </si>
  <si>
    <t>132001027</t>
  </si>
  <si>
    <t>132001028</t>
  </si>
  <si>
    <t>132002001</t>
  </si>
  <si>
    <t>132005001</t>
  </si>
  <si>
    <t>132004001</t>
  </si>
  <si>
    <t>122000001</t>
  </si>
  <si>
    <t>122000002</t>
  </si>
  <si>
    <t>122000003</t>
  </si>
  <si>
    <t>122000004</t>
  </si>
  <si>
    <t>122000005</t>
  </si>
  <si>
    <t>122000006</t>
  </si>
  <si>
    <t>122000007</t>
  </si>
  <si>
    <t>122000008</t>
  </si>
  <si>
    <t>122000009</t>
  </si>
  <si>
    <t>122000010</t>
  </si>
  <si>
    <t>122000011</t>
  </si>
  <si>
    <t>122000012</t>
  </si>
  <si>
    <t>122000013</t>
  </si>
  <si>
    <t>122000014</t>
  </si>
  <si>
    <t>122000015</t>
  </si>
  <si>
    <t>122000016</t>
  </si>
  <si>
    <t>122000017</t>
  </si>
  <si>
    <t>122000018</t>
  </si>
  <si>
    <t>122000019</t>
  </si>
  <si>
    <t>122000020</t>
  </si>
  <si>
    <t>122000021</t>
  </si>
  <si>
    <t>122000022</t>
  </si>
  <si>
    <t>122000023</t>
  </si>
  <si>
    <t>122000024</t>
  </si>
  <si>
    <t>122000025</t>
  </si>
  <si>
    <t>122000026</t>
  </si>
  <si>
    <t>122000027</t>
  </si>
  <si>
    <t>122000028</t>
  </si>
  <si>
    <t>122000029</t>
  </si>
  <si>
    <t>122000030</t>
  </si>
  <si>
    <t>122000031</t>
  </si>
  <si>
    <t>122000032</t>
  </si>
  <si>
    <t>122000033</t>
  </si>
  <si>
    <t>122000034</t>
  </si>
  <si>
    <t>122000035</t>
  </si>
  <si>
    <t>122000036</t>
  </si>
  <si>
    <t>122000037</t>
  </si>
  <si>
    <t>122000038</t>
  </si>
  <si>
    <t>122000039</t>
  </si>
  <si>
    <t>122000040</t>
  </si>
  <si>
    <t>122000041</t>
  </si>
  <si>
    <t>122000042</t>
  </si>
  <si>
    <t>122000043</t>
  </si>
  <si>
    <t>122000044</t>
  </si>
  <si>
    <t>122000045</t>
  </si>
  <si>
    <t>122000046</t>
  </si>
  <si>
    <t>122000047</t>
  </si>
  <si>
    <t>122000048</t>
  </si>
  <si>
    <t>122000049</t>
  </si>
  <si>
    <t>122000050</t>
  </si>
  <si>
    <t>122000051</t>
  </si>
  <si>
    <t>122000052</t>
  </si>
  <si>
    <t>122000053</t>
  </si>
  <si>
    <t>122000054</t>
  </si>
  <si>
    <t>122000055</t>
  </si>
  <si>
    <t>122000056</t>
  </si>
  <si>
    <t>122000057</t>
  </si>
  <si>
    <t>122000058</t>
  </si>
  <si>
    <t>122000059</t>
  </si>
  <si>
    <t>122000060</t>
  </si>
  <si>
    <t>122000061</t>
  </si>
  <si>
    <t>122000062</t>
  </si>
  <si>
    <t>122000063</t>
  </si>
  <si>
    <t>122000064</t>
  </si>
  <si>
    <t>122000065</t>
  </si>
  <si>
    <t>122000066</t>
  </si>
  <si>
    <t>122000067</t>
  </si>
  <si>
    <t>122000068</t>
  </si>
  <si>
    <t>122000069</t>
  </si>
  <si>
    <t>122000070</t>
  </si>
  <si>
    <t>122000071</t>
  </si>
  <si>
    <t>122000072</t>
  </si>
  <si>
    <t>122000073</t>
  </si>
  <si>
    <t>122000074</t>
  </si>
  <si>
    <t>122000075</t>
  </si>
  <si>
    <t>122000076</t>
  </si>
  <si>
    <t>122000077</t>
  </si>
  <si>
    <t>122000078</t>
  </si>
  <si>
    <t>122000079</t>
  </si>
  <si>
    <t>122000080</t>
  </si>
  <si>
    <t>122000081</t>
  </si>
  <si>
    <t>122000082</t>
  </si>
  <si>
    <t>122000083</t>
  </si>
  <si>
    <t>122000084</t>
  </si>
  <si>
    <t>122000085</t>
  </si>
  <si>
    <t>122000086</t>
  </si>
  <si>
    <t>122000087</t>
  </si>
  <si>
    <t>122000088</t>
  </si>
  <si>
    <t>122000089</t>
  </si>
  <si>
    <t>122000090</t>
  </si>
  <si>
    <t>122000091</t>
  </si>
  <si>
    <t>122000092</t>
  </si>
  <si>
    <t>122000093</t>
  </si>
  <si>
    <t>122000094</t>
  </si>
  <si>
    <t>122000095</t>
  </si>
  <si>
    <t>122000096</t>
  </si>
  <si>
    <t>122000097</t>
  </si>
  <si>
    <t>122000098</t>
  </si>
  <si>
    <t>122000099</t>
  </si>
  <si>
    <t>122000100</t>
  </si>
  <si>
    <t>122000101</t>
  </si>
  <si>
    <t>122000102</t>
  </si>
  <si>
    <t>122000103</t>
  </si>
  <si>
    <t>122000104</t>
  </si>
  <si>
    <t>122000105</t>
  </si>
  <si>
    <t>122000106</t>
  </si>
  <si>
    <t>122000107</t>
  </si>
  <si>
    <t>122000108</t>
  </si>
  <si>
    <t>122000109</t>
  </si>
  <si>
    <t>122000110</t>
  </si>
  <si>
    <t>122000111</t>
  </si>
  <si>
    <t>122000112</t>
  </si>
  <si>
    <t>122000113</t>
  </si>
  <si>
    <t>122000114</t>
  </si>
  <si>
    <t>122000115</t>
  </si>
  <si>
    <t>PASAJES AL INTERIOR</t>
  </si>
  <si>
    <t>122001001</t>
  </si>
  <si>
    <t>122001002</t>
  </si>
  <si>
    <t>122001003</t>
  </si>
  <si>
    <t>122001004</t>
  </si>
  <si>
    <t>122001005</t>
  </si>
  <si>
    <t>122003008</t>
  </si>
  <si>
    <t>122003009</t>
  </si>
  <si>
    <t>122003010</t>
  </si>
  <si>
    <t>122003011</t>
  </si>
  <si>
    <t>GARANTIA DE LA CALIDAD DE LOS SERVICIOS DE SALUD</t>
  </si>
  <si>
    <t>GASTO OPERATIVO DE GARANTIA DE LA CALIDAD</t>
  </si>
  <si>
    <t>EDIFICIOS LOCALES RESIDENCIAS PARQUEADEROS CASILLE</t>
  </si>
  <si>
    <t>NA</t>
  </si>
  <si>
    <t>06</t>
  </si>
  <si>
    <t>CAL</t>
  </si>
  <si>
    <t>57000002</t>
  </si>
  <si>
    <t>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t>
  </si>
  <si>
    <t>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t>
  </si>
  <si>
    <t>122003012</t>
  </si>
  <si>
    <t>122003013</t>
  </si>
  <si>
    <t>122002004</t>
  </si>
  <si>
    <t>122002005</t>
  </si>
  <si>
    <t>122002006</t>
  </si>
  <si>
    <t>122002007</t>
  </si>
  <si>
    <t>122002008</t>
  </si>
  <si>
    <t>122002009</t>
  </si>
  <si>
    <t>122002010</t>
  </si>
  <si>
    <t>122002011</t>
  </si>
  <si>
    <t>134000001</t>
  </si>
  <si>
    <t>134000002</t>
  </si>
  <si>
    <t>134000003</t>
  </si>
  <si>
    <t>134000004</t>
  </si>
  <si>
    <t>134000005</t>
  </si>
  <si>
    <t>134000006</t>
  </si>
  <si>
    <t>134000007</t>
  </si>
  <si>
    <t>134000008</t>
  </si>
  <si>
    <t>134000009</t>
  </si>
  <si>
    <t>134000010</t>
  </si>
  <si>
    <t>134000011</t>
  </si>
  <si>
    <t>134000012</t>
  </si>
  <si>
    <t>134000013</t>
  </si>
  <si>
    <t>134000014</t>
  </si>
  <si>
    <t>134000015</t>
  </si>
  <si>
    <t>134000016</t>
  </si>
  <si>
    <t>134000017</t>
  </si>
  <si>
    <t>134000018</t>
  </si>
  <si>
    <t>134000019</t>
  </si>
  <si>
    <t>134000020</t>
  </si>
  <si>
    <t>134002001</t>
  </si>
  <si>
    <t>DIR FINANCIERA</t>
  </si>
  <si>
    <t>134002002</t>
  </si>
  <si>
    <t>134002003</t>
  </si>
  <si>
    <t>134002004</t>
  </si>
  <si>
    <t>134002005</t>
  </si>
  <si>
    <t>134005001</t>
  </si>
  <si>
    <t>134005002</t>
  </si>
  <si>
    <t>134005003</t>
  </si>
  <si>
    <t>134005004</t>
  </si>
  <si>
    <t>134005005</t>
  </si>
  <si>
    <t>134004001</t>
  </si>
  <si>
    <t>DIR CONTRATACION PUBLICA</t>
  </si>
  <si>
    <t>134003001</t>
  </si>
  <si>
    <t>DIR ADMINISTRATIVA</t>
  </si>
  <si>
    <t>134003006</t>
  </si>
  <si>
    <t>134003007</t>
  </si>
  <si>
    <t>134003009</t>
  </si>
  <si>
    <t>134003012</t>
  </si>
  <si>
    <t>COTIZACIÓN</t>
  </si>
  <si>
    <t>134003014</t>
  </si>
  <si>
    <t>134003015</t>
  </si>
  <si>
    <t>134003017</t>
  </si>
  <si>
    <t>134003021</t>
  </si>
  <si>
    <t>134003023</t>
  </si>
  <si>
    <t>134003024</t>
  </si>
  <si>
    <t>134003025</t>
  </si>
  <si>
    <t>134003026</t>
  </si>
  <si>
    <t>134003027</t>
  </si>
  <si>
    <t>134003028</t>
  </si>
  <si>
    <t>134003029</t>
  </si>
  <si>
    <t>134003030</t>
  </si>
  <si>
    <t>134003031</t>
  </si>
  <si>
    <t>134003032</t>
  </si>
  <si>
    <t>134003033</t>
  </si>
  <si>
    <t>134003034</t>
  </si>
  <si>
    <t>134003038</t>
  </si>
  <si>
    <t>134003039</t>
  </si>
  <si>
    <t>134003042</t>
  </si>
  <si>
    <t>134003043</t>
  </si>
  <si>
    <t>134003044</t>
  </si>
  <si>
    <t>134003045</t>
  </si>
  <si>
    <t>134003046</t>
  </si>
  <si>
    <t>134003047</t>
  </si>
  <si>
    <t>134003048</t>
  </si>
  <si>
    <t>134003049</t>
  </si>
  <si>
    <t>134003050</t>
  </si>
  <si>
    <t>134003051</t>
  </si>
  <si>
    <t>134003052</t>
  </si>
  <si>
    <t>134003053</t>
  </si>
  <si>
    <t>134003054</t>
  </si>
  <si>
    <t>134003055</t>
  </si>
  <si>
    <t>134003056</t>
  </si>
  <si>
    <t>134003057</t>
  </si>
  <si>
    <t>134003058</t>
  </si>
  <si>
    <t>134003059</t>
  </si>
  <si>
    <t>134003060</t>
  </si>
  <si>
    <t>134003061</t>
  </si>
  <si>
    <t>134003062</t>
  </si>
  <si>
    <t>134003063</t>
  </si>
  <si>
    <t>134003064</t>
  </si>
  <si>
    <t>134003065</t>
  </si>
  <si>
    <t>134003066</t>
  </si>
  <si>
    <t>134003067</t>
  </si>
  <si>
    <t>134003068</t>
  </si>
  <si>
    <t>134003069</t>
  </si>
  <si>
    <t>134003070</t>
  </si>
  <si>
    <t>134003071</t>
  </si>
  <si>
    <t>134003072</t>
  </si>
  <si>
    <t>134003073</t>
  </si>
  <si>
    <t>134003074</t>
  </si>
  <si>
    <t>134003075</t>
  </si>
  <si>
    <t>134003076</t>
  </si>
  <si>
    <t>134003077</t>
  </si>
  <si>
    <t>134003078</t>
  </si>
  <si>
    <t>134003079</t>
  </si>
  <si>
    <t>MENOR CUANTÍA</t>
  </si>
  <si>
    <t>134003081</t>
  </si>
  <si>
    <t>134003082</t>
  </si>
  <si>
    <t>134003083</t>
  </si>
  <si>
    <t>134003084</t>
  </si>
  <si>
    <t>134003085</t>
  </si>
  <si>
    <t>134003086</t>
  </si>
  <si>
    <t>134003087</t>
  </si>
  <si>
    <t>134003089</t>
  </si>
  <si>
    <t>134003090</t>
  </si>
  <si>
    <t>134003091</t>
  </si>
  <si>
    <t>134003092</t>
  </si>
  <si>
    <t>134003094</t>
  </si>
  <si>
    <t>134003096</t>
  </si>
  <si>
    <t>134003098</t>
  </si>
  <si>
    <t>134003099</t>
  </si>
  <si>
    <t>134003100</t>
  </si>
  <si>
    <t>134003101</t>
  </si>
  <si>
    <t>134003104</t>
  </si>
  <si>
    <t>134003105</t>
  </si>
  <si>
    <t>134003106</t>
  </si>
  <si>
    <t>134003108</t>
  </si>
  <si>
    <t>134003109</t>
  </si>
  <si>
    <t>134003110</t>
  </si>
  <si>
    <t>134003111</t>
  </si>
  <si>
    <t>134003112</t>
  </si>
  <si>
    <t>134003113</t>
  </si>
  <si>
    <t>134003114</t>
  </si>
  <si>
    <t>134003115</t>
  </si>
  <si>
    <t>134003116</t>
  </si>
  <si>
    <t>134003117</t>
  </si>
  <si>
    <t>134003118</t>
  </si>
  <si>
    <t>134003119</t>
  </si>
  <si>
    <t>134003120</t>
  </si>
  <si>
    <t>134003121</t>
  </si>
  <si>
    <t>134003122</t>
  </si>
  <si>
    <t>SEGUROS</t>
  </si>
  <si>
    <t>134003125</t>
  </si>
  <si>
    <t>134003126</t>
  </si>
  <si>
    <t>134003127</t>
  </si>
  <si>
    <t>134003128</t>
  </si>
  <si>
    <t>134003130</t>
  </si>
  <si>
    <t>134003131</t>
  </si>
  <si>
    <t>134003132</t>
  </si>
  <si>
    <t>134003133</t>
  </si>
  <si>
    <t>134003134</t>
  </si>
  <si>
    <t>134003135</t>
  </si>
  <si>
    <t>134003137</t>
  </si>
  <si>
    <t>134003138</t>
  </si>
  <si>
    <t>134003139</t>
  </si>
  <si>
    <t>134003140</t>
  </si>
  <si>
    <t>134003141</t>
  </si>
  <si>
    <t>134003142</t>
  </si>
  <si>
    <t>134003143</t>
  </si>
  <si>
    <t>134003144</t>
  </si>
  <si>
    <t>134003145</t>
  </si>
  <si>
    <t>134003146</t>
  </si>
  <si>
    <t>134003147</t>
  </si>
  <si>
    <t>134003148</t>
  </si>
  <si>
    <t>134003149</t>
  </si>
  <si>
    <t>134003150</t>
  </si>
  <si>
    <t>134003151</t>
  </si>
  <si>
    <t>134003152</t>
  </si>
  <si>
    <t>134003153</t>
  </si>
  <si>
    <t>134003154</t>
  </si>
  <si>
    <t>134003155</t>
  </si>
  <si>
    <t>134003156</t>
  </si>
  <si>
    <t>134003157</t>
  </si>
  <si>
    <t>134003158</t>
  </si>
  <si>
    <t>134003159</t>
  </si>
  <si>
    <t>134003160</t>
  </si>
  <si>
    <t>134003161</t>
  </si>
  <si>
    <t>134003162</t>
  </si>
  <si>
    <t>134003163</t>
  </si>
  <si>
    <t>134003164</t>
  </si>
  <si>
    <t>134003165</t>
  </si>
  <si>
    <t>134003166</t>
  </si>
  <si>
    <t>134003167</t>
  </si>
  <si>
    <t>134003168</t>
  </si>
  <si>
    <t>134003169</t>
  </si>
  <si>
    <t>134003170</t>
  </si>
  <si>
    <t>134003171</t>
  </si>
  <si>
    <t>134003172</t>
  </si>
  <si>
    <t>134003173</t>
  </si>
  <si>
    <t>134003174</t>
  </si>
  <si>
    <t>134003175</t>
  </si>
  <si>
    <t>134003176</t>
  </si>
  <si>
    <t>134003177</t>
  </si>
  <si>
    <t>134003178</t>
  </si>
  <si>
    <t>134003179</t>
  </si>
  <si>
    <t>134003180</t>
  </si>
  <si>
    <t>134003181</t>
  </si>
  <si>
    <t>134003182</t>
  </si>
  <si>
    <t>134003183</t>
  </si>
  <si>
    <t>134003184</t>
  </si>
  <si>
    <t>134003185</t>
  </si>
  <si>
    <t>134003186</t>
  </si>
  <si>
    <t>134003187</t>
  </si>
  <si>
    <t>134003188</t>
  </si>
  <si>
    <t>134003189</t>
  </si>
  <si>
    <t>134003190</t>
  </si>
  <si>
    <t>134003191</t>
  </si>
  <si>
    <t>134003192</t>
  </si>
  <si>
    <t>134003193</t>
  </si>
  <si>
    <t>134003194</t>
  </si>
  <si>
    <t>134003195</t>
  </si>
  <si>
    <t>134003196</t>
  </si>
  <si>
    <t>134003197</t>
  </si>
  <si>
    <t>134003198</t>
  </si>
  <si>
    <t>134003199</t>
  </si>
  <si>
    <t>134003200</t>
  </si>
  <si>
    <t>134003201</t>
  </si>
  <si>
    <t>134003202</t>
  </si>
  <si>
    <t>134003203</t>
  </si>
  <si>
    <t>134003204</t>
  </si>
  <si>
    <t>134003205</t>
  </si>
  <si>
    <t>134003206</t>
  </si>
  <si>
    <t>134003207</t>
  </si>
  <si>
    <t>134003208</t>
  </si>
  <si>
    <t>134003209</t>
  </si>
  <si>
    <t>134003210</t>
  </si>
  <si>
    <t>134003211</t>
  </si>
  <si>
    <t>134003212</t>
  </si>
  <si>
    <t>134003213</t>
  </si>
  <si>
    <t>134003214</t>
  </si>
  <si>
    <t>134003215</t>
  </si>
  <si>
    <t>134003216</t>
  </si>
  <si>
    <t>134003217</t>
  </si>
  <si>
    <t>134003218</t>
  </si>
  <si>
    <t>134003219</t>
  </si>
  <si>
    <t>134003220</t>
  </si>
  <si>
    <t>134003221</t>
  </si>
  <si>
    <t>134003222</t>
  </si>
  <si>
    <t>134003223</t>
  </si>
  <si>
    <t>134003224</t>
  </si>
  <si>
    <t>134003225</t>
  </si>
  <si>
    <t>134003226</t>
  </si>
  <si>
    <t>134003227</t>
  </si>
  <si>
    <t>134003228</t>
  </si>
  <si>
    <t>134003229</t>
  </si>
  <si>
    <t>134003230</t>
  </si>
  <si>
    <t>134003231</t>
  </si>
  <si>
    <t>134003232</t>
  </si>
  <si>
    <t>134003233</t>
  </si>
  <si>
    <t>134003234</t>
  </si>
  <si>
    <t>134003235</t>
  </si>
  <si>
    <t>134001001</t>
  </si>
  <si>
    <t>134001002</t>
  </si>
  <si>
    <t>134001003</t>
  </si>
  <si>
    <t>134001004</t>
  </si>
  <si>
    <t>134001005</t>
  </si>
  <si>
    <t>134001006</t>
  </si>
  <si>
    <t>134001007</t>
  </si>
  <si>
    <t>134001008</t>
  </si>
  <si>
    <t>134001009</t>
  </si>
  <si>
    <t>134001010</t>
  </si>
  <si>
    <t>134001011</t>
  </si>
  <si>
    <t>134001012</t>
  </si>
  <si>
    <t>134001013</t>
  </si>
  <si>
    <t>134001014</t>
  </si>
  <si>
    <t>134001015</t>
  </si>
  <si>
    <t>134001016</t>
  </si>
  <si>
    <t>134001017</t>
  </si>
  <si>
    <t>134001018</t>
  </si>
  <si>
    <t>134001019</t>
  </si>
  <si>
    <t>134001020</t>
  </si>
  <si>
    <t>134001021</t>
  </si>
  <si>
    <t>134001022</t>
  </si>
  <si>
    <t>134001023</t>
  </si>
  <si>
    <t>134001024</t>
  </si>
  <si>
    <t>134001025</t>
  </si>
  <si>
    <t>134001026</t>
  </si>
  <si>
    <t>134001027</t>
  </si>
  <si>
    <t>134001028</t>
  </si>
  <si>
    <t>134001029</t>
  </si>
  <si>
    <t>134001030</t>
  </si>
  <si>
    <t>134001031</t>
  </si>
  <si>
    <t>134001032</t>
  </si>
  <si>
    <t>134001033</t>
  </si>
  <si>
    <t>134001034</t>
  </si>
  <si>
    <t>134001035</t>
  </si>
  <si>
    <t>134001036</t>
  </si>
  <si>
    <t>134001037</t>
  </si>
  <si>
    <t>134001038</t>
  </si>
  <si>
    <t>134001039</t>
  </si>
  <si>
    <t>134001040</t>
  </si>
  <si>
    <t>134001041</t>
  </si>
  <si>
    <t>134001042</t>
  </si>
  <si>
    <t>134001043</t>
  </si>
  <si>
    <t>134001044</t>
  </si>
  <si>
    <t>134001045</t>
  </si>
  <si>
    <t>134001046</t>
  </si>
  <si>
    <t>134001047</t>
  </si>
  <si>
    <t>134001048</t>
  </si>
  <si>
    <t>134001049</t>
  </si>
  <si>
    <t>134001050</t>
  </si>
  <si>
    <t>134001051</t>
  </si>
  <si>
    <t>134001052</t>
  </si>
  <si>
    <t>134001053</t>
  </si>
  <si>
    <t>134001054</t>
  </si>
  <si>
    <t>134001055</t>
  </si>
  <si>
    <t>134001056</t>
  </si>
  <si>
    <t>134001057</t>
  </si>
  <si>
    <t>134001058</t>
  </si>
  <si>
    <t>134001059</t>
  </si>
  <si>
    <t>134001060</t>
  </si>
  <si>
    <t>134001061</t>
  </si>
  <si>
    <t>134001062</t>
  </si>
  <si>
    <t>134001063</t>
  </si>
  <si>
    <t>134001064</t>
  </si>
  <si>
    <t>134001065</t>
  </si>
  <si>
    <t>134001066</t>
  </si>
  <si>
    <t>134001067</t>
  </si>
  <si>
    <t>134001068</t>
  </si>
  <si>
    <t>VIATICOS POR GASTOS DE RESIDENCIA</t>
  </si>
  <si>
    <t>134001069</t>
  </si>
  <si>
    <t>134001070</t>
  </si>
  <si>
    <t>134001071</t>
  </si>
  <si>
    <t>134001072</t>
  </si>
  <si>
    <t>134001073</t>
  </si>
  <si>
    <t>134001074</t>
  </si>
  <si>
    <t>134001075</t>
  </si>
  <si>
    <t>134001076</t>
  </si>
  <si>
    <t>134001077</t>
  </si>
  <si>
    <t>134001078</t>
  </si>
  <si>
    <t>134001079</t>
  </si>
  <si>
    <t>134001080</t>
  </si>
  <si>
    <t>134001081</t>
  </si>
  <si>
    <t>134001082</t>
  </si>
  <si>
    <t>134001083</t>
  </si>
  <si>
    <t>134001084</t>
  </si>
  <si>
    <t>134001085</t>
  </si>
  <si>
    <t>134001086</t>
  </si>
  <si>
    <t>134001087</t>
  </si>
  <si>
    <t>134001088</t>
  </si>
  <si>
    <t>134001089</t>
  </si>
  <si>
    <t>134001090</t>
  </si>
  <si>
    <t>134001091</t>
  </si>
  <si>
    <t>134001092</t>
  </si>
  <si>
    <t>134001093</t>
  </si>
  <si>
    <t>134001094</t>
  </si>
  <si>
    <t>134001095</t>
  </si>
  <si>
    <t>134001096</t>
  </si>
  <si>
    <t>134001097</t>
  </si>
  <si>
    <t>134001098</t>
  </si>
  <si>
    <t>134001099</t>
  </si>
  <si>
    <t>134001100</t>
  </si>
  <si>
    <t>007</t>
  </si>
  <si>
    <t>134001101</t>
  </si>
  <si>
    <t>134001102</t>
  </si>
  <si>
    <t>134001103</t>
  </si>
  <si>
    <t>134001104</t>
  </si>
  <si>
    <t>134001105</t>
  </si>
  <si>
    <t>134001106</t>
  </si>
  <si>
    <t>134001107</t>
  </si>
  <si>
    <t>134001108</t>
  </si>
  <si>
    <t>134001109</t>
  </si>
  <si>
    <t>134001110</t>
  </si>
  <si>
    <t>134001111</t>
  </si>
  <si>
    <t>134001112</t>
  </si>
  <si>
    <t>134001113</t>
  </si>
  <si>
    <t>134001114</t>
  </si>
  <si>
    <t>134001115</t>
  </si>
  <si>
    <t>134001116</t>
  </si>
  <si>
    <t>134001117</t>
  </si>
  <si>
    <t>134001118</t>
  </si>
  <si>
    <t>134001119</t>
  </si>
  <si>
    <t>134001120</t>
  </si>
  <si>
    <t>134001121</t>
  </si>
  <si>
    <t>134001122</t>
  </si>
  <si>
    <t>112003001</t>
  </si>
  <si>
    <t>DIR ESTRATEGIAS PREVENCION CONTROL</t>
  </si>
  <si>
    <t>112003002</t>
  </si>
  <si>
    <t>112003003</t>
  </si>
  <si>
    <t>112003004</t>
  </si>
  <si>
    <t>112003005</t>
  </si>
  <si>
    <t>112003006</t>
  </si>
  <si>
    <t>112003007</t>
  </si>
  <si>
    <t>112003008</t>
  </si>
  <si>
    <t>112003009</t>
  </si>
  <si>
    <t>112003010</t>
  </si>
  <si>
    <t>112003011</t>
  </si>
  <si>
    <t>112003012</t>
  </si>
  <si>
    <t>112003013</t>
  </si>
  <si>
    <t>112003014</t>
  </si>
  <si>
    <t>112003015</t>
  </si>
  <si>
    <t>112003016</t>
  </si>
  <si>
    <t>112003017</t>
  </si>
  <si>
    <t>112003018</t>
  </si>
  <si>
    <t>112003019</t>
  </si>
  <si>
    <t>112003020</t>
  </si>
  <si>
    <t>112003021</t>
  </si>
  <si>
    <t>112003022</t>
  </si>
  <si>
    <t>112003023</t>
  </si>
  <si>
    <t>112003024</t>
  </si>
  <si>
    <t>112003025</t>
  </si>
  <si>
    <t>112003026</t>
  </si>
  <si>
    <t>112003027</t>
  </si>
  <si>
    <t>112003028</t>
  </si>
  <si>
    <t>112003029</t>
  </si>
  <si>
    <t>112003030</t>
  </si>
  <si>
    <t>112003031</t>
  </si>
  <si>
    <t>112003032</t>
  </si>
  <si>
    <t>112003033</t>
  </si>
  <si>
    <t>112003034</t>
  </si>
  <si>
    <t>112003035</t>
  </si>
  <si>
    <t>112003036</t>
  </si>
  <si>
    <t>112003037</t>
  </si>
  <si>
    <t>112003038</t>
  </si>
  <si>
    <t>112003039</t>
  </si>
  <si>
    <t>112003040</t>
  </si>
  <si>
    <t>112003041</t>
  </si>
  <si>
    <t>112003042</t>
  </si>
  <si>
    <t>112003043</t>
  </si>
  <si>
    <t>112003044</t>
  </si>
  <si>
    <t>112003045</t>
  </si>
  <si>
    <t>112003046</t>
  </si>
  <si>
    <t>112003047</t>
  </si>
  <si>
    <t>112003048</t>
  </si>
  <si>
    <t>112003049</t>
  </si>
  <si>
    <t>112003050</t>
  </si>
  <si>
    <t>112003051</t>
  </si>
  <si>
    <t>112003052</t>
  </si>
  <si>
    <t>112003053</t>
  </si>
  <si>
    <t>112003054</t>
  </si>
  <si>
    <t>112003055</t>
  </si>
  <si>
    <t>112003056</t>
  </si>
  <si>
    <t>112003057</t>
  </si>
  <si>
    <t>112003058</t>
  </si>
  <si>
    <t>112003059</t>
  </si>
  <si>
    <t>112003060</t>
  </si>
  <si>
    <t>112003061</t>
  </si>
  <si>
    <t>112003062</t>
  </si>
  <si>
    <t>112003063</t>
  </si>
  <si>
    <t>112003064</t>
  </si>
  <si>
    <t>112003065</t>
  </si>
  <si>
    <t>112003066</t>
  </si>
  <si>
    <t>112003067</t>
  </si>
  <si>
    <t>112003068</t>
  </si>
  <si>
    <t>112003069</t>
  </si>
  <si>
    <t>112003070</t>
  </si>
  <si>
    <t>112003071</t>
  </si>
  <si>
    <t>112003072</t>
  </si>
  <si>
    <t>112003075</t>
  </si>
  <si>
    <t>112003076</t>
  </si>
  <si>
    <t>112002001</t>
  </si>
  <si>
    <t>112002002</t>
  </si>
  <si>
    <t>112002003</t>
  </si>
  <si>
    <t>112001001</t>
  </si>
  <si>
    <t>TRANSPORTE DE PERSONAL</t>
  </si>
  <si>
    <t>REDUCCION PREVENCION Y CONTROL DE MORTALIDAD DE ENFERMEDADES DE VIGILANCIA EPIDEMIOLOGICA</t>
  </si>
  <si>
    <t>112001002</t>
  </si>
  <si>
    <t>GASTO OPERATIVO DE VIGILANCIA DE LA SALUD</t>
  </si>
  <si>
    <t>112001003</t>
  </si>
  <si>
    <t>PASAJES AL EXTERIOR</t>
  </si>
  <si>
    <t xml:space="preserve"> EMERGENCIA SANITARIA COVID-19</t>
  </si>
  <si>
    <t>112001004</t>
  </si>
  <si>
    <t>112001005</t>
  </si>
  <si>
    <t>112000001</t>
  </si>
  <si>
    <t>TOTAL</t>
  </si>
  <si>
    <t>24</t>
  </si>
  <si>
    <t>26</t>
  </si>
  <si>
    <t>NÚMERO DE REFORMA</t>
  </si>
  <si>
    <t>AUTORIZACION DNPI EN DOCUMENTO No.</t>
  </si>
  <si>
    <t>TIPO DE REFORMA</t>
  </si>
  <si>
    <t>ITEM</t>
  </si>
  <si>
    <t>RESPONSABLE MODIFICACIÓN</t>
  </si>
  <si>
    <t>PRESUPUESTARIA</t>
  </si>
  <si>
    <t>ADMINISTRACION CENTRAL</t>
  </si>
  <si>
    <t>1701</t>
  </si>
  <si>
    <t>EDISON JIMÉNEZ</t>
  </si>
  <si>
    <t>ZONA 8</t>
  </si>
  <si>
    <t>PREVENCION Y PROMOCION DE LA SALUD</t>
  </si>
  <si>
    <t>VIGILANCIA Y CONTROL SANITARIO</t>
  </si>
  <si>
    <t>MEDICAMENTOS Y DISPOSITIVOS MÉDICOS</t>
  </si>
  <si>
    <t>Mayra Espinoza</t>
  </si>
  <si>
    <t>ZONA 1</t>
  </si>
  <si>
    <t>ZONA 2</t>
  </si>
  <si>
    <t>101</t>
  </si>
  <si>
    <t>COORDINACION ZONAL 8 - SALUD</t>
  </si>
  <si>
    <t>COORDINACION ZONAL 4 - SALUD</t>
  </si>
  <si>
    <t>DIRECCION DISTRITAL 07D02 - MACHALA - SALUD</t>
  </si>
  <si>
    <t>DIRECCION DISTRITAL 09D21 - SAN JACINTO DE YAGUACHI - SALUD</t>
  </si>
  <si>
    <t>DIRECCION DISTRITAL 13D02 - JARAMIJO-MANTA MONTECRISTI - SALUD</t>
  </si>
  <si>
    <t>DIRECCION DISTRITAL 13D03 - JIPIJAPA-PUERTO LOPEZ - SALUD</t>
  </si>
  <si>
    <t>DIRECCION DISTRITAL 13D06 - JUNIN-BOLIVAR - SALUD</t>
  </si>
  <si>
    <t>DIRECCION DISTRITAL 13D12 - ROCAFUERTE-TOSAGUA - SALUD</t>
  </si>
  <si>
    <t>DIRECCION DISTRITAL 13D09 - PAJAN - SALUD</t>
  </si>
  <si>
    <t>DIRECCION DISTRITAL 23D01 - PARROQUIAS URBANAS: (RIO VERDE A CHIGUILPE) Y PARROQUIAS RURALES: (ALLURIQUIN A PERIFERIA) - SALUD</t>
  </si>
  <si>
    <t>DIRECCION DISTRITAL 07D01 - CHILLA-EL GUABO-PASAJE - SALUD</t>
  </si>
  <si>
    <t>Alexandra Simba</t>
  </si>
  <si>
    <t>ZONA 7</t>
  </si>
  <si>
    <t>ZONA 3</t>
  </si>
  <si>
    <t>ZONA 4</t>
  </si>
  <si>
    <t>ZONA 5</t>
  </si>
  <si>
    <t>ZONA 6</t>
  </si>
  <si>
    <t>ZONA 9</t>
  </si>
  <si>
    <t>DANNY PILAPAÑA</t>
  </si>
  <si>
    <t>010</t>
  </si>
  <si>
    <t xml:space="preserve">MARITZA HARO </t>
  </si>
  <si>
    <t>011</t>
  </si>
  <si>
    <t>012</t>
  </si>
  <si>
    <t>INSUBSISTENTE</t>
  </si>
  <si>
    <t>DIANA MESIAS</t>
  </si>
  <si>
    <t xml:space="preserve">VERONICA VELEZ </t>
  </si>
  <si>
    <t>014</t>
  </si>
  <si>
    <t>021</t>
  </si>
  <si>
    <t>023</t>
  </si>
  <si>
    <t>POA</t>
  </si>
  <si>
    <t>067</t>
  </si>
  <si>
    <t>097</t>
  </si>
  <si>
    <t>SUB VIGILANCIA SALUD PUBLICA</t>
  </si>
  <si>
    <t>140</t>
  </si>
  <si>
    <t>224</t>
  </si>
  <si>
    <t>COOR PLANIFICACION GEST ESTRAT</t>
  </si>
  <si>
    <t xml:space="preserve">PABLO DEFAS </t>
  </si>
  <si>
    <t>247</t>
  </si>
  <si>
    <t>249</t>
  </si>
  <si>
    <t>250</t>
  </si>
  <si>
    <t>No. INFORME CERTIFICACIÓN ACTIVIDAD POA</t>
  </si>
  <si>
    <t>OBSERVACIÓN</t>
  </si>
  <si>
    <t>RESPONSABLE CERTIFICACIÓN</t>
  </si>
  <si>
    <t>APROBADA</t>
  </si>
  <si>
    <t>MESPINOZA</t>
  </si>
  <si>
    <t>EJIMENEZ</t>
  </si>
  <si>
    <t xml:space="preserve">ALEXANDRA SIMBA </t>
  </si>
  <si>
    <t>198</t>
  </si>
  <si>
    <t>COORDINACIÓN GENERAL DE PLANIFICACIÓN Y GESTIÓN ESTRATÉGICA</t>
  </si>
  <si>
    <t>DIRECCIÓN NACIONAL DE PLANIFICACIÓN E INVERSIÓN</t>
  </si>
  <si>
    <t>MATRIZ DE PROFORMA DE INGRESOS PARA EL  PERÍODO FISCAL 2022</t>
  </si>
  <si>
    <t>Campos que no se deben modificar ni borrar la celda</t>
  </si>
  <si>
    <t>MONTO PROYECTADO POR MES</t>
  </si>
  <si>
    <t>Campos que deben llenar</t>
  </si>
  <si>
    <t>PROGRAMACIÓN DE LA RECAUDACIÓN</t>
  </si>
  <si>
    <t>CODIGO UNIDAD EJECUTORA</t>
  </si>
  <si>
    <t>NOMBRE COORDINACION ZONAL/PLANTA CENTRAL</t>
  </si>
  <si>
    <t>NOMBRE UNIDAD EJECUTORA</t>
  </si>
  <si>
    <t>DESCRIPCIÓN DEL INGRESO</t>
  </si>
  <si>
    <t>ÍTEM PRESUPUESTARIO</t>
  </si>
  <si>
    <t>NOMBRE DEL ÍTEM PRESUPUESTARIO</t>
  </si>
  <si>
    <t>NOMBRE DE LA FUENTE</t>
  </si>
  <si>
    <t>GEOGRÁFICO</t>
  </si>
  <si>
    <t>MONTO TOTAL DEL INGRESO</t>
  </si>
  <si>
    <t>VALIDACIÓN</t>
  </si>
  <si>
    <t>NRO CERTIFICACION</t>
  </si>
  <si>
    <t>CERTIFICADO DISP USD</t>
  </si>
  <si>
    <t>COMPROMETIDO USD</t>
  </si>
  <si>
    <t>DEVENGADO USD</t>
  </si>
  <si>
    <t>CODIFICADO</t>
  </si>
  <si>
    <t>CERTIFICADO</t>
  </si>
  <si>
    <t xml:space="preserve"> COMPROMETIDO</t>
  </si>
  <si>
    <t xml:space="preserve"> DEVENGADO</t>
  </si>
  <si>
    <t>CODIGO</t>
  </si>
  <si>
    <t>LINEA POA</t>
  </si>
  <si>
    <t>OBS</t>
  </si>
  <si>
    <t>VALIDADOR</t>
  </si>
  <si>
    <t>DUP</t>
  </si>
  <si>
    <t>CATALOGO 1</t>
  </si>
  <si>
    <t>CATALOGO 2</t>
  </si>
  <si>
    <t>CATALOGO 3</t>
  </si>
  <si>
    <t>CATALOGO 4</t>
  </si>
  <si>
    <t>CATALOGO 5</t>
  </si>
  <si>
    <t>CATALOGO 6</t>
  </si>
  <si>
    <t>CATALOGO 7</t>
  </si>
  <si>
    <t>ESTRUCTURA ORGÁNICA MSP</t>
  </si>
  <si>
    <t>UNIDADES EJECUTORAS</t>
  </si>
  <si>
    <t>VARIOS</t>
  </si>
  <si>
    <t>CATÁLOGO PRESUPUESTARIO</t>
  </si>
  <si>
    <t>FUENTES DE FINANCIAMIENTO</t>
  </si>
  <si>
    <t>ESTRUCTURA ESIGEF</t>
  </si>
  <si>
    <t>DIRECCION/SUBSECRETARIA/COORDINACION/ESTRATEGIA</t>
  </si>
  <si>
    <t>ESTRUCTURA LINEA POA</t>
  </si>
  <si>
    <t>CODIGO EOD SINAFIP</t>
  </si>
  <si>
    <t>CÓD ESIGEF</t>
  </si>
  <si>
    <t>DISTRITO</t>
  </si>
  <si>
    <t>ESTRUCTURA LÍNEA POA</t>
  </si>
  <si>
    <t>NOMBRE CORTO PROYECTO</t>
  </si>
  <si>
    <t>TIPO GASTO</t>
  </si>
  <si>
    <t>CÓD SINAFIP</t>
  </si>
  <si>
    <t>INCLUYE EN EL PAC</t>
  </si>
  <si>
    <t>NUEVA O DE ARRASTE</t>
  </si>
  <si>
    <t>EJECUTOR DE LA SUB ACTIVIDAD (PROCESO O CONTRATO)</t>
  </si>
  <si>
    <t>AUTORIZACIÓN AVAL</t>
  </si>
  <si>
    <t>ESTADO CERTIFICACIÓN</t>
  </si>
  <si>
    <t>PROCEDIMIENTO</t>
  </si>
  <si>
    <t>TIEMPO PROCESO PRE -CONTRACTUAL (DÍAS)</t>
  </si>
  <si>
    <t>TIPO DE COMPRA</t>
  </si>
  <si>
    <t>ITEM PRESUPUESTARIO</t>
  </si>
  <si>
    <t>DESCRIPCION ITEM PRESUPUESTARIO</t>
  </si>
  <si>
    <t>ITEM QUE REQUIERE AVAL</t>
  </si>
  <si>
    <t>INSTANCIA QUE APRUEBA AVAL</t>
  </si>
  <si>
    <t>DESCRIPCION_ITEM_PRESUPUESTARIO</t>
  </si>
  <si>
    <t>ITEM_PRESUPUESTARIO</t>
  </si>
  <si>
    <t>FONDO</t>
  </si>
  <si>
    <t>NOMBRE FUENTE</t>
  </si>
  <si>
    <t>CÓDIGO ORGANISMO Y CORRELATIVO ANTERIOR</t>
  </si>
  <si>
    <t>ORGANISMO ESIGEF</t>
  </si>
  <si>
    <t>CORRELA ESIGEF</t>
  </si>
  <si>
    <t xml:space="preserve">cód. programa </t>
  </si>
  <si>
    <t>Nomenc</t>
  </si>
  <si>
    <t>Nombre. programa esigef</t>
  </si>
  <si>
    <t>Nombre Proy. Esigef</t>
  </si>
  <si>
    <t>cód. proyecto esigef</t>
  </si>
  <si>
    <t>DESCRIPCION ACTIVIDAD ESIGEF</t>
  </si>
  <si>
    <t>CODIGO ACTIVIDAD ESIGEF</t>
  </si>
  <si>
    <t>UNIFICADO</t>
  </si>
  <si>
    <t>DES_ACTIVIDAD</t>
  </si>
  <si>
    <t>DESC_FUNCION</t>
  </si>
  <si>
    <t>OBJETIVOS DEL PND</t>
  </si>
  <si>
    <t>OBJETIVOS DEL PEI</t>
  </si>
  <si>
    <t>CÓD OEI</t>
  </si>
  <si>
    <t>Programa</t>
  </si>
  <si>
    <t>INDICADORES OEI</t>
  </si>
  <si>
    <t>NÚMERO OEI</t>
  </si>
  <si>
    <t>DESPACHO MINIST</t>
  </si>
  <si>
    <t>DESPACHO MINISTERIAL</t>
  </si>
  <si>
    <t>1000+00+00X</t>
  </si>
  <si>
    <t>105130000999</t>
  </si>
  <si>
    <t>ADM_CENT</t>
  </si>
  <si>
    <t>INMOBILIAR</t>
  </si>
  <si>
    <t>BIEN</t>
  </si>
  <si>
    <t>REMUNERACIONES UNIFICADAS</t>
  </si>
  <si>
    <t>04</t>
  </si>
  <si>
    <t>INGRESOS_CORRIENTES</t>
  </si>
  <si>
    <t>001000000</t>
  </si>
  <si>
    <t>00000000</t>
  </si>
  <si>
    <t>AC</t>
  </si>
  <si>
    <t>FORTALECIMIENTO DE LAS CAPACIDADES DEL TALENTO HUMANO EL SEGUIMIENTO A LA GESTION LA INFRAESTRUCTURA FISICA Y TECNOLOGICA DE LA ENTIDAD PARA BRINDAR UN SERVICIO DE CALIDAD A LOS USUARIOS</t>
  </si>
  <si>
    <t>GASTO OPERATIVO DE PROCESOS ADJETIVOS</t>
  </si>
  <si>
    <t>01000001</t>
  </si>
  <si>
    <t>COMPRENDE LAS REMUNERACIONES MENSUAES UNIFICADAS LIQUIDACIONES PENSIONES MOVILIZACIONES OTROS GASTOS OPERATIVOS DEL PERSONAL QUE ASESORA Y APOYA EN LOS SERVICIOS DE SALUD  NECESARIO PARA COADYUVAR A UNA ATENCION INTEGRAL DE SALUD DE LA POBLACION</t>
  </si>
  <si>
    <t>G11</t>
  </si>
  <si>
    <t>PRODUCTOS FARMACÉUTICOS</t>
  </si>
  <si>
    <t>6. Garantizar el  derecho a la salud integral, gratuita y de calidad</t>
  </si>
  <si>
    <t>OE1 Incrementar la efectividad de la Gobernanza en el Sistema Nacional de Salud</t>
  </si>
  <si>
    <t>OE_1</t>
  </si>
  <si>
    <t>Porcentaje de nacidos vivos con asistencia de personal de la salud</t>
  </si>
  <si>
    <t>1100+00+00X</t>
  </si>
  <si>
    <t>DIRECCION DISTRITAL 04D01 - SAN PEDRO DE HUACA TULCAN - SALUD</t>
  </si>
  <si>
    <t>105130100101</t>
  </si>
  <si>
    <t>04D01</t>
  </si>
  <si>
    <t>CARCHI</t>
  </si>
  <si>
    <t>101+00+00X</t>
  </si>
  <si>
    <t>INVERSION</t>
  </si>
  <si>
    <t>MTOP</t>
  </si>
  <si>
    <t>NO FINANCIADO</t>
  </si>
  <si>
    <t xml:space="preserve">NO </t>
  </si>
  <si>
    <t>RECHAZADA</t>
  </si>
  <si>
    <t>SALARIOS UNIFICADOS</t>
  </si>
  <si>
    <t>IMPUESTOS</t>
  </si>
  <si>
    <t>002000000</t>
  </si>
  <si>
    <t>RECURSOS FISCALES GENERADOS POR LAS INSTITUCIONES</t>
  </si>
  <si>
    <t>00000000_2</t>
  </si>
  <si>
    <t>PROM</t>
  </si>
  <si>
    <t>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t>
  </si>
  <si>
    <t>PROCESOS OPERATIVOS CG (SOLO UNIDADES DESCONCENTRADAS)</t>
  </si>
  <si>
    <t>01000002</t>
  </si>
  <si>
    <t>COMPRENDE LAS REMUNERACIONES MENSUAES UNIFICADAS LIQUIDACIONES PENSIONES MOVILIZACIONES OTROS GASTOS OPERATIVOS DEL PERSONAL DEL NIVEL DESCONCENTRADO QUE ASESORA Y APOYA EN LOS SERVICIOS DE SALUD  NECESARIO PARA COADYUVAR A UNA ATENCION INTEGRAL DE SALUD DE LA POBLACION</t>
  </si>
  <si>
    <t>G12</t>
  </si>
  <si>
    <t>PRODUCTOS E INSUMOS MÉDICOS</t>
  </si>
  <si>
    <t>OE2 Incrementar la calidad de la vigilancia, prevención y control sanitario en el Sistema Nacional de Salud</t>
  </si>
  <si>
    <t>OE_2</t>
  </si>
  <si>
    <t>Porcentaje de personas que conocen su estado serológico y se encuentran en tratamiento para VIH</t>
  </si>
  <si>
    <t>1110+00+00X</t>
  </si>
  <si>
    <t>DIRECCION DISTRITAL 04D02 - MONTUFAR-BOLIVAR - SALUD</t>
  </si>
  <si>
    <t>105130100102</t>
  </si>
  <si>
    <t>04D02</t>
  </si>
  <si>
    <t>102+00+00X</t>
  </si>
  <si>
    <t>VIG</t>
  </si>
  <si>
    <t>ANTICIPO (998)</t>
  </si>
  <si>
    <t>MSP</t>
  </si>
  <si>
    <t>ANULADO</t>
  </si>
  <si>
    <t>SERVICIO</t>
  </si>
  <si>
    <t>HABER MILITAR Y POLICIAL</t>
  </si>
  <si>
    <t>SOBRE_LA_RENTA_UTILIDADES_Y_GANANCIAS_DE_CAPITAL</t>
  </si>
  <si>
    <t>003000000</t>
  </si>
  <si>
    <t>RECURSOS PROVENIENTES DE PREASIGNACIONES</t>
  </si>
  <si>
    <t>00000000_3</t>
  </si>
  <si>
    <t>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t>
  </si>
  <si>
    <t>IMPLEMENTACION DE PLANES DE ALIMENTACION Y NUTRICION Y PREVENCION DE ENFERMEDADES</t>
  </si>
  <si>
    <t>55000001</t>
  </si>
  <si>
    <t>ADQUISICION TRATAMIENTO CON SULFATO DE ZINC SUPLEMENTACION CON HIERRO MULTIVITAMINAS Y MINERALES EN POLVO  FRASCOS PARA TRATAMIENTO PARA ANEMIA CON HIERRO POLIMALTOSADO PARA NINOS DE 6 A 23 MESES; SUPLEMENTACION CON VITAMINA A PARA NINOS DE 6 A 59 MESES TABLETAS DE HIERRO MAS ACIDO FOLICO PARA SUPLEMENTACION A MUJERES EMBARAZADAS Y EN PERIODO DE LACTANCIA A NIVEL NACIONAL.</t>
  </si>
  <si>
    <t>G13</t>
  </si>
  <si>
    <t>INSTRUMENTOS Y EQUIPAMIENTO TERAPÉUTICO</t>
  </si>
  <si>
    <t>OE_3</t>
  </si>
  <si>
    <t>Tasa de mortalidad atribuida al cáncer en la población de 21 a 75 años por cada 100.000 habitantes.</t>
  </si>
  <si>
    <t>1110+01+00X</t>
  </si>
  <si>
    <t>DIRECCION DISTRITAL 04D03 - ESPEJO-MIRA - SALUD</t>
  </si>
  <si>
    <t>105130100103</t>
  </si>
  <si>
    <t>04D03</t>
  </si>
  <si>
    <t>103+00+00X</t>
  </si>
  <si>
    <t>IFTH</t>
  </si>
  <si>
    <t>CONSULTORIA</t>
  </si>
  <si>
    <t>REMUNERACION MENSUAL UNIFICADA DE DOCENTES DEL MAG</t>
  </si>
  <si>
    <t>A_LA_RENTA_GLOBAL</t>
  </si>
  <si>
    <t>CRÉDITOS EXTERNOS</t>
  </si>
  <si>
    <t>88888888_202</t>
  </si>
  <si>
    <t>MEF</t>
  </si>
  <si>
    <t>IMPLEMENTACION DE ESTRATEGIAS EDUCOMUNICACIONALES DE PROMOCION Y PREVENCION INTEGRAL DE SALUD EN DIFERENTES AMBITOS</t>
  </si>
  <si>
    <t>55000002</t>
  </si>
  <si>
    <t>LAS ESTRATEGIAS COMUNICACION FAVORECIENDO EL DESARROLLO DE COMPORTAMIENTOS Y ESTILOS DE VIDA SALUDABLES A TRAVES DE LOS MEDIOS DE COMUNICACION Y LA COMUNICACION INTERPERSONAL</t>
  </si>
  <si>
    <t>G21</t>
  </si>
  <si>
    <t>SERVICIOS MÉDICOS GENERALES Y MEDICOS FAMILIARES</t>
  </si>
  <si>
    <t>OE4 Incrementar la calidad en la prestación de los servicios de salud</t>
  </si>
  <si>
    <t>OE_4</t>
  </si>
  <si>
    <t>Tasa de mortalidad neonata por cada 1.000 nacidos vivos.</t>
  </si>
  <si>
    <t>1110+02+00X</t>
  </si>
  <si>
    <t>DIRECCION DISTRITAL 08D01 - ESMERALDAS - SALUD</t>
  </si>
  <si>
    <t>105130100104</t>
  </si>
  <si>
    <t>08D01</t>
  </si>
  <si>
    <t>ESMERALDAS</t>
  </si>
  <si>
    <t>104+00+00X</t>
  </si>
  <si>
    <t>PROV</t>
  </si>
  <si>
    <t>OPS</t>
  </si>
  <si>
    <t xml:space="preserve">REMUNERACIONES UNIFICADAS DE PROFESIONALES DE LA SALUD </t>
  </si>
  <si>
    <t>A_LA_UTILIDAD_POR_LA_VENTA_DE_PREDIOS_URBANOS_Y_PLUSVALIA</t>
  </si>
  <si>
    <t>EJERCICIOS ANTERIORES</t>
  </si>
  <si>
    <t>00000000_998</t>
  </si>
  <si>
    <t>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t>
  </si>
  <si>
    <t>GASTO OPERATIVO DE PROMOCION DE LA SALUD</t>
  </si>
  <si>
    <t>55000003</t>
  </si>
  <si>
    <t>COMPRENDE LAS REMUNERACIONES MENSUAES UNIFICADAS LIQUIDACIONES PENSIONES MOVILIZACIONES OTROS GASTOS OPERATIVOS DEL PERSONAL DE SALUD DE PROMOCION EN LOS ESTABLECIMIENTOS DE SALUD DE PRIMER NIVEL NECESARIO PARA COADYUVAR A UNA ATENCION INTEGRAL DE SALUD DE LA POBLACION</t>
  </si>
  <si>
    <t>G22</t>
  </si>
  <si>
    <t>SERVICIOS MÉDICOS ESPECIALIZADOS</t>
  </si>
  <si>
    <t>OE5 Incrementar la cobertura de las prestaciones de servicios de salud</t>
  </si>
  <si>
    <t>OE_5</t>
  </si>
  <si>
    <t xml:space="preserve">Tasa de mortalidad por suicidio por cada 100.000 habitantes. </t>
  </si>
  <si>
    <t>1110+03+00X</t>
  </si>
  <si>
    <t>DIRECCION DISTRITAL 08D02 - ELOY ALFARO - SALUD</t>
  </si>
  <si>
    <t>105130100105</t>
  </si>
  <si>
    <t>08D02</t>
  </si>
  <si>
    <t>105+00+00X</t>
  </si>
  <si>
    <t xml:space="preserve">APOYO A LA PROVISIÓN DE LOS SERVICIOS DE SALUD EN EL MARCO DE LA PANDEMIA </t>
  </si>
  <si>
    <t>APOYO_COVID</t>
  </si>
  <si>
    <t>123200000.0000.385484</t>
  </si>
  <si>
    <t>INVERSIÓN</t>
  </si>
  <si>
    <t>200001000</t>
  </si>
  <si>
    <t>OTROS</t>
  </si>
  <si>
    <t>NORMALIZADO</t>
  </si>
  <si>
    <t>DECIMO TERCER SUELDO</t>
  </si>
  <si>
    <t>A_LA_UTILIDAD_POR_LA_VENTA_DE_PREDIOS_RURALES</t>
  </si>
  <si>
    <t>998000000</t>
  </si>
  <si>
    <t>RECURSOS PROVENIENTES DE LEY DE SOLIDARIDAD</t>
  </si>
  <si>
    <t>60006000</t>
  </si>
  <si>
    <t>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t>
  </si>
  <si>
    <t>DESNUTRICION INFANTIL CONTROL PRENATAL</t>
  </si>
  <si>
    <t>55000004</t>
  </si>
  <si>
    <t>PREVENIR ORIENTAR DISMINUIR LOS FACTORES DE RIESGO DETECTAR PROBLEMAS DE SALUD DE LAS EMBARAZADAS Y TRATARLOS A TIEMPO PARA  AYUDAR A PREVENIR LA DESNUTRICION QUE ES UN OBSTACULO QUE LIMITA EL CRECIMIENTO FISICO EL DESARROLLO COGNITIVO Y DEL SISTEMA INMUNOLOGICO DE LA NINEZ.</t>
  </si>
  <si>
    <t>SOLO MEDICAMENTOS</t>
  </si>
  <si>
    <t>G23</t>
  </si>
  <si>
    <t>SERVICIOS DENTALES</t>
  </si>
  <si>
    <t>OE6 Incrementar la investigación en salud</t>
  </si>
  <si>
    <t>OE_6</t>
  </si>
  <si>
    <t>00</t>
  </si>
  <si>
    <t>Porcentaje de vacunación de neumococo en la población menor de 1 año</t>
  </si>
  <si>
    <t>1110+04+00X</t>
  </si>
  <si>
    <t>DIRECCION DISTRITAL 08D03 - MUISNE ATACAMES - SALUD</t>
  </si>
  <si>
    <t>105130100106</t>
  </si>
  <si>
    <t>08D03</t>
  </si>
  <si>
    <t>106+00+00X</t>
  </si>
  <si>
    <t>ADQUISICIÓN DE EQUIPAMIENTO BIOMÉDICO MOBILIARIO-DISPOSITIVOS MÉDICOS MEDIC</t>
  </si>
  <si>
    <t>GALAP</t>
  </si>
  <si>
    <t>123200000.0000.385844</t>
  </si>
  <si>
    <t>200001100</t>
  </si>
  <si>
    <t>NO NORMALIZADO</t>
  </si>
  <si>
    <t>DECIMO CUARTO SUELDO</t>
  </si>
  <si>
    <t>A_LOS_JUEGOS_DE_AZAR</t>
  </si>
  <si>
    <t>006600600</t>
  </si>
  <si>
    <t>PROGRAMA DE REFORMA INSTITUCIONAL DE LA GESTION PUBLICA</t>
  </si>
  <si>
    <t>10021238</t>
  </si>
  <si>
    <t>INF</t>
  </si>
  <si>
    <t>PROGRAMAS DE SALUD PUBLICA</t>
  </si>
  <si>
    <t>DESNUTRICION INFANTIL CONTROL NIÑO SANO</t>
  </si>
  <si>
    <t>55000005</t>
  </si>
  <si>
    <t>G24</t>
  </si>
  <si>
    <t>SERVICIOS DE ATENCIÓN PRE-HOSPITALARIA</t>
  </si>
  <si>
    <t>14. Fortalecer las capacidades del Estado con énfasis en la administración de justicia y eficiencia en los procesos de regulación y control, con independencia y autonomía.</t>
  </si>
  <si>
    <t>OE7 Incrementar la eficiencia institucional en el Ministerio de Salud Pública</t>
  </si>
  <si>
    <t>OE_7</t>
  </si>
  <si>
    <t>Porcentaje de vacunación de rotavirus en la población menor de 1 año</t>
  </si>
  <si>
    <t>1110+05+00X</t>
  </si>
  <si>
    <t>DIRECCION DISTRITAL 08D04 - QUININDE - SALUD</t>
  </si>
  <si>
    <t>105130100107</t>
  </si>
  <si>
    <t>08D04</t>
  </si>
  <si>
    <t>107+00+00X</t>
  </si>
  <si>
    <t>PREVENCION Y CONTROL DEL VIH/SIDA/ITS</t>
  </si>
  <si>
    <t>VIH</t>
  </si>
  <si>
    <t xml:space="preserve">123200000.616.2453 </t>
  </si>
  <si>
    <t>110025300</t>
  </si>
  <si>
    <t>EGRESOS DE REPRESENTACION</t>
  </si>
  <si>
    <t>A_LA_RENTA_DE_EMPRESAS_PETROLERAS</t>
  </si>
  <si>
    <t xml:space="preserve">FACILIDAD DE FONDO EXTENDIDO </t>
  </si>
  <si>
    <t>DESNUTRICION INFANTIL VACUNACION NINOS MENORES DE 5 AÑOS</t>
  </si>
  <si>
    <t>55000006</t>
  </si>
  <si>
    <t>POLITICA PUBLICA DE SALUD CUYO OBJETIVO ES OTORGAR PROTECCION ESPECIFICA A LA NINEZ CONTRA ENFERMEDADES QUE SON PREVENIBLES A TRAVES DE LA APLICACION DE VACUNAS</t>
  </si>
  <si>
    <t>G31</t>
  </si>
  <si>
    <t>SERVICIOS HOSPITALARIOS GENERALES</t>
  </si>
  <si>
    <t>1120+00+00X</t>
  </si>
  <si>
    <t>DIRECCION DISTRITAL 08D05 - SAN LORENZO - SALUD</t>
  </si>
  <si>
    <t>105130100108</t>
  </si>
  <si>
    <t>08D05</t>
  </si>
  <si>
    <t>108+00+00X</t>
  </si>
  <si>
    <t>NUTRICION EN EL CICLO DE VIDA - DESNUTRICION CERO</t>
  </si>
  <si>
    <t>NUT</t>
  </si>
  <si>
    <t xml:space="preserve">123200000.614.6296 </t>
  </si>
  <si>
    <t>110025200</t>
  </si>
  <si>
    <t xml:space="preserve">COMÚN </t>
  </si>
  <si>
    <t>BONIFICACION PARA EDUCADORES COMUNITARIOS ALFABETI</t>
  </si>
  <si>
    <t>SOBRE_LAS_UTILIDADES</t>
  </si>
  <si>
    <t>202116001</t>
  </si>
  <si>
    <t>INSTRUMENTO DE FINANCIAMIENTO RAPIDO FMI</t>
  </si>
  <si>
    <t>DESNUTRICION INFANTIL CONTROL PRENATAL SIN POLITICA DE IGUALDAD</t>
  </si>
  <si>
    <t>55000007</t>
  </si>
  <si>
    <t>PREVENIR ORIENTAR DISMINUIR LOS FACTORES DE RIESGO DETECTAR PROBLEMAS DE SALUD Y TRATARLOS A TIEMPO PARA  AYUDAR A PREVENIR LA DESNUTRICION QUE ES UN OBSTACULO QUE LIMITA EL CRECIMIENTO FISICO EL DESARROLLO COGNITIVO Y DEL SISTEMA INMUNOLOGICO DE LA NINEZ.</t>
  </si>
  <si>
    <t>TALENTO HUMANO Y OTROS (NO MEDICAMENTOS)</t>
  </si>
  <si>
    <t>G32</t>
  </si>
  <si>
    <t>SERVICIOS HOSPITALARIOS ESPECIALIZADOS</t>
  </si>
  <si>
    <t>1120+01+00X</t>
  </si>
  <si>
    <t>DIRECCION DISTRITAL 10D02 - ANTONIO ANTE-OTAVALO - SALUD</t>
  </si>
  <si>
    <t>105130100111</t>
  </si>
  <si>
    <t>10D02</t>
  </si>
  <si>
    <t>IMBABURA</t>
  </si>
  <si>
    <t>111+00+00X</t>
  </si>
  <si>
    <t>PROYECTO DE PREVENCION DEL EMBARAZO EN NIÑOS Y ADOLECENTES</t>
  </si>
  <si>
    <t>PPENA</t>
  </si>
  <si>
    <t>123200000.0000.383728</t>
  </si>
  <si>
    <t>190000900</t>
  </si>
  <si>
    <t>ESPECIAL</t>
  </si>
  <si>
    <t>EGRESOS POR RESIDENCIA</t>
  </si>
  <si>
    <t>A_OTRAS_RENTAS_UTILIDADES_Y_BENEFICIOS_DEL_CAPITAL</t>
  </si>
  <si>
    <t>MODALIDAD FACILIDAD DE FINANCIAMIENTO EXTENDIDO</t>
  </si>
  <si>
    <t>DESNUTRICION INFANTIL CONTROL NIÑO SANO SIN POLITICA DE IGUALDAD</t>
  </si>
  <si>
    <t>55000008</t>
  </si>
  <si>
    <t>G33</t>
  </si>
  <si>
    <t>SERVICIOS MÉDICOS Y DE MATERNIDAD</t>
  </si>
  <si>
    <t>1120+02+00X</t>
  </si>
  <si>
    <t>DIRECCION DISTRITAL 10D03 - COTACACHI - SALUD</t>
  </si>
  <si>
    <t>105130100112</t>
  </si>
  <si>
    <t>10D03</t>
  </si>
  <si>
    <t>112+00+00X</t>
  </si>
  <si>
    <t>SOSTENIBILIDAD DE LA OPERACION DE LAS UNIDADES DEL MINISTERIO DE SALUD</t>
  </si>
  <si>
    <t>SOST</t>
  </si>
  <si>
    <t>123200000.616.6962</t>
  </si>
  <si>
    <t>100025400</t>
  </si>
  <si>
    <t>BONIFICACION GEOGRAFICA</t>
  </si>
  <si>
    <t>SOBRE_LA_PROPIEDAD</t>
  </si>
  <si>
    <t>APOYO A LA EXTENSION EN LA PROTECCION SOCIAL Y ATENCION INTEGRAL EN SALUD</t>
  </si>
  <si>
    <t>56000001</t>
  </si>
  <si>
    <t xml:space="preserve">MEDIDAS ORIENTADAS A EVITAR LA APARICION DE UNA ENFERMEDAD O PROBLEMA DE SALUD MEDIANTE EL CONTROL DE LOS AGENTES CAUSALES Y FACTORES DE RIESGO. </t>
  </si>
  <si>
    <t>G34</t>
  </si>
  <si>
    <t>SERVICIOS DE REHABILITACIÓN Y RECUPERACIÓN</t>
  </si>
  <si>
    <t>1120+03+00X</t>
  </si>
  <si>
    <t>DIRECCION DISTRITAL 21D02 - LAGO AGRIO - SALUD</t>
  </si>
  <si>
    <t>105130100114</t>
  </si>
  <si>
    <t>21D02</t>
  </si>
  <si>
    <t>SUCUMBIOS</t>
  </si>
  <si>
    <t>114+00+00X</t>
  </si>
  <si>
    <t>PROYECTO DE CONTINGENCIA PARA PREVENIR LOS EFECTOS DEL FENOMENO DEL NIÑO Y</t>
  </si>
  <si>
    <t>CONTING</t>
  </si>
  <si>
    <t>123200000.0000.380908</t>
  </si>
  <si>
    <t>160024700</t>
  </si>
  <si>
    <t>COMPENSACION POR TRANSPORTE</t>
  </si>
  <si>
    <t>A_LOS_PREDIOS_URBANOS</t>
  </si>
  <si>
    <t>BID 4364/OC-EC PROGRAMA MULTIFASE DE MEJORA EN LA CALIDAD EN LA PRESTACIÓN DE SERVICIOS SOCIALES - FASE I</t>
  </si>
  <si>
    <t>20025073</t>
  </si>
  <si>
    <t>56000002</t>
  </si>
  <si>
    <t>COMPRENDE LAS REMUNERACIONES MENSUAES UNIFICADAS LIQUIDACIONES PENSIONES MOVILIZACIONES OTROS GASTOS OPERATIVOS DEL PERSONAL DE SALUD DE VIGILANCIA EN LOS ESTABLECIMIENTOS DE SALUD DE PRIMER NIVEL NECESARIO PARA COADYUVAR A UNA ATENCION INTEGRAL DE SALUD DE LA POBLACION</t>
  </si>
  <si>
    <t>G35</t>
  </si>
  <si>
    <t>SERVICIOS MÉDICOS A LA TERCERA EDAD</t>
  </si>
  <si>
    <t>DIR GENERAL SALUD</t>
  </si>
  <si>
    <t>1120+04+00X</t>
  </si>
  <si>
    <t>DIRECCION DISTRITAL 21D04 - SHUSHUFINDI - SALUD</t>
  </si>
  <si>
    <t>105130100116</t>
  </si>
  <si>
    <t>21D04</t>
  </si>
  <si>
    <t>116+00+00X</t>
  </si>
  <si>
    <t>APOYO A LA EXTENSION EN LA PROTECCION SOCIAL Y ATENCION SOCIAL EN SALUD</t>
  </si>
  <si>
    <t>APOYO_BID</t>
  </si>
  <si>
    <t>123200000.616.6997</t>
  </si>
  <si>
    <t>110025500</t>
  </si>
  <si>
    <t>COMPENSACION EN EL EXTERIOR</t>
  </si>
  <si>
    <t>A_LOS_PREDIOS_RURALES</t>
  </si>
  <si>
    <t>202002130</t>
  </si>
  <si>
    <t>PROGRAMA DE APOYO A LA INCLUSION SOCIAL DE PERSONAS CON DISCAPACIDAD EN</t>
  </si>
  <si>
    <t>20025086</t>
  </si>
  <si>
    <t>56000003</t>
  </si>
  <si>
    <t>COMPRENDE LAS MEDIDAS DE PREVENCION ACCIONES ESPECIFICAS PARA LA PREVENCION A LA POBLACION Y GRUPOS DE ATENCION PRIORITARIA ENTRE LOS QUE SE ENCUENTRAN PERSONAS CON DISCAPACIDAD Y ADULTOS MAYORES PARA BRINDAR UN ENFOQUE DE DERECHOS ANTE LA EMERGENCIA PARA EVITAR SITUACIONES DE DISCRIMINACION POR EDAD SEXO O DISCAPACIDAD.</t>
  </si>
  <si>
    <t>G36</t>
  </si>
  <si>
    <t>SERVICIOS MÉDICOS A PERSONAS CON DISCAPACIDADES</t>
  </si>
  <si>
    <t>1120+05+00X</t>
  </si>
  <si>
    <t>HOSPITAL PROVINCIAL GENERAL LUIS G. DAVILA</t>
  </si>
  <si>
    <t>105130100117</t>
  </si>
  <si>
    <t>117+00+00X</t>
  </si>
  <si>
    <t>FORTALECIMIENTO RED DE SERVICIOS DE SALUD Y MEJORAMIENTO DE LA CALIDAD</t>
  </si>
  <si>
    <t>FRED</t>
  </si>
  <si>
    <t xml:space="preserve"> 123200000.628.2513 </t>
  </si>
  <si>
    <t>120025600</t>
  </si>
  <si>
    <t>ALIMENTACION</t>
  </si>
  <si>
    <t>A_LA_INSCRIPCION_EN_EL_REGISTRO_DE_LA_PROPIEDAD_O_EN_EL_REGISTRO_MERCANTIL</t>
  </si>
  <si>
    <t>PRESTAMO PARA CONTRIBUIR A REDUCIR LA MORBILIDAD Y LA MORTALIDAD POR COVID-19</t>
  </si>
  <si>
    <t>20025089</t>
  </si>
  <si>
    <t>PREVENCIÓN Y CONTROL DE LATUBERCULOSIS POLITICAS DE IGUALDAD</t>
  </si>
  <si>
    <t>56000005</t>
  </si>
  <si>
    <t>G37</t>
  </si>
  <si>
    <t xml:space="preserve">SERVICIOS MÉDICOS A LA NIÑEZ Y ADOLESCENCIA </t>
  </si>
  <si>
    <t>1130+00+00X</t>
  </si>
  <si>
    <t>HOSPITAL PROVINCIAL GENERAL DELFINA TORRES DE CONCHA</t>
  </si>
  <si>
    <t>105130100118</t>
  </si>
  <si>
    <t>118+00+00X</t>
  </si>
  <si>
    <t>INFRAESTRUCTURA FISICA  EQUIPAMIENTO  MANTENIMIENTO  ESTUDIOS Y FISCALIZACI</t>
  </si>
  <si>
    <t>PIFEMEFS</t>
  </si>
  <si>
    <t>123200000.632.2477</t>
  </si>
  <si>
    <t>100025700</t>
  </si>
  <si>
    <t>COMISARIATO</t>
  </si>
  <si>
    <t>A_LAS_TRANSFERENCIAS_DE_DOMINIO</t>
  </si>
  <si>
    <t>APOYO AL CAMBIO DE LA MATRIZ ENERGETICA DEL ECUADOR II</t>
  </si>
  <si>
    <t>20025090</t>
  </si>
  <si>
    <t>VIGILANCIA CONTROLVECTORES PARA PREVENCION TRANS ENFERMEDADES METAXENICAS Y ZOONOTICAS POLIT IGUAL</t>
  </si>
  <si>
    <t>56000007</t>
  </si>
  <si>
    <t>G41</t>
  </si>
  <si>
    <t>VIGILANCIA EPIDEMIOLÓGICA Y SERVICIOS DE PREVENCIÓN Y CONTROL</t>
  </si>
  <si>
    <t>1130+01+00X</t>
  </si>
  <si>
    <t>HOSPITAL PROVINCIAL GENERAL SAN VICENTE DE PAUL</t>
  </si>
  <si>
    <t>105130100119</t>
  </si>
  <si>
    <t>119+00+00X</t>
  </si>
  <si>
    <t>REESTRUCTURACION INTEGRAL E INNOVACION TECNOLOGICA DEL SISTEMA NACIONAL DE SALUD</t>
  </si>
  <si>
    <t>SISALUD</t>
  </si>
  <si>
    <t>123200000.726.6168</t>
  </si>
  <si>
    <t>110025800</t>
  </si>
  <si>
    <t>COMPENSACION REGIMEN REMUNERATIVO DE FUERZAS ARMAD</t>
  </si>
  <si>
    <t>DE_VEHICULOS_MOTORIZADOS_DE_TRANSPORTE_TERRESTRE</t>
  </si>
  <si>
    <t>BIRF 8591-0, PROYECTO DE MITIGACION DE RIESGO Y RECUPERACION ANTE EMERGENCIAS</t>
  </si>
  <si>
    <t>20032204</t>
  </si>
  <si>
    <t>MANTENIMIENTO PREVENTIVO Y CORRECTIVO SANITARIO</t>
  </si>
  <si>
    <t>57000001</t>
  </si>
  <si>
    <t>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t>
  </si>
  <si>
    <t>G42</t>
  </si>
  <si>
    <t>1130+02+00X</t>
  </si>
  <si>
    <t>HOSPITAL SAN LUIS DE OTAVALO</t>
  </si>
  <si>
    <t>105130100120</t>
  </si>
  <si>
    <t>120+00+00X</t>
  </si>
  <si>
    <t>PROGRAMA DE COOPERACION SOCIO SANITARIO EN APOYO AL PLAN BINACIONAL DE PAZ</t>
  </si>
  <si>
    <t>SOCIO</t>
  </si>
  <si>
    <t>123200000.733.7262</t>
  </si>
  <si>
    <t>120025900</t>
  </si>
  <si>
    <t>COMPENSACION POR CESACION DE FUNCIONES</t>
  </si>
  <si>
    <t>DE_ALCABALAS</t>
  </si>
  <si>
    <t>202003013</t>
  </si>
  <si>
    <t>PROGRAMA DE MITIGACION DEL CORONAVIRUS EN EL ECUADOR</t>
  </si>
  <si>
    <t>20032208</t>
  </si>
  <si>
    <t>G43</t>
  </si>
  <si>
    <t>1130+03+00X</t>
  </si>
  <si>
    <t>HOSPITAL PROVINCIAL DR. MARCO VINICIO IZA</t>
  </si>
  <si>
    <t>105130100121</t>
  </si>
  <si>
    <t>121+00+00X</t>
  </si>
  <si>
    <t>PROYECTO DE RECONSTRUCCION Y REHABILITACION DE INFRAESTRUCTURA FISICA EN LAS ZONAS AFECTADAS POR EL TERREMOTO</t>
  </si>
  <si>
    <t>RECONS</t>
  </si>
  <si>
    <t>123200000.0000.381243</t>
  </si>
  <si>
    <t>170024800</t>
  </si>
  <si>
    <t>POR CARGAS FAMILIARES</t>
  </si>
  <si>
    <t>A_LOS_ACTIVOS_TOTALES</t>
  </si>
  <si>
    <t>MODALIDAD DEVELOPMENT POLICY LOAN</t>
  </si>
  <si>
    <t>20032209</t>
  </si>
  <si>
    <t>APROVISIONAMIENTO DE COMPONENTES SANGUINEOS</t>
  </si>
  <si>
    <t>58000001</t>
  </si>
  <si>
    <t>ES PRIORIDAD NACIONAL LA DISPONIBILIDAD DE SANGRE SEGURA Y SUS COMPONENTES EN TAL VIRTUD EL MINISTERIO DE SALUD PUBLICA COMO AUTORIDAD SANITARIA NACIONAL TIENE LA RESPONSABILIDAD DE GARANTIZAR EL ACCESO A SANGRE Y COMPONENTES SEGUROS EN CANTIDADES SUFICIENTES PARA QUIEN LOS NECESITE.</t>
  </si>
  <si>
    <t>G51</t>
  </si>
  <si>
    <t>SERVICIOS DE PROMOCIÓN DE LA SALUD</t>
  </si>
  <si>
    <t>1130+04+00X</t>
  </si>
  <si>
    <t>COORDINACION ZONAL 1 - SALUD</t>
  </si>
  <si>
    <t>105130100999</t>
  </si>
  <si>
    <t>999+Z1+00X</t>
  </si>
  <si>
    <t>ATENCION INTEGRAL E INTEGRADORA A PERSONAS CON DISCAPACIDAD REHABILITACION</t>
  </si>
  <si>
    <t>PDISC</t>
  </si>
  <si>
    <t>123200000.0000.374560</t>
  </si>
  <si>
    <t>130024600</t>
  </si>
  <si>
    <t>SUBSIDIO DE ANTIGÜEDAD</t>
  </si>
  <si>
    <t>DE_VEHICULOS_MOTORIZADOS_DE_TRANSPORTE_AEREO_Y_ACUATICO</t>
  </si>
  <si>
    <t>CAF 6130, FINANCIAR EL PROGRAMA DE APOYO A LA INVERSION PUBLICA EN EL SECTOR ELECTRICO</t>
  </si>
  <si>
    <t>20044019</t>
  </si>
  <si>
    <t>PRESTACIONES DE SALUD ENFERMEDADES RARAS CATASTROFICAS OTRAS ESPECIALES</t>
  </si>
  <si>
    <t>58000002</t>
  </si>
  <si>
    <t>LA OBTENCION Y DISPONIBILIDAD DE SERVICIOS Y MEDICAMENTOS PARA ENFERMEDADES RARAS Y CATASTROFICAS TIENEN UN ALTO COSTO SOCIAL Y FINANCIERO CONSTITUYENDOSE DE ESTA MANERA EN UN RECURSO PRIORITARIO MUCHAS VECES ESCASO Y QUE REQUIERE POR LO TANTO UNA CORRECTA UTILIZACION.</t>
  </si>
  <si>
    <t>G81</t>
  </si>
  <si>
    <t>INVESTIGACIÓN APLICADA Y DESARROLLO EXPERIMENTAL RELACIONADOS CON LA SALUD</t>
  </si>
  <si>
    <t>1130+05+00X</t>
  </si>
  <si>
    <t>DIRECCION DISTRITAL 15D02 - EL CHACO-QUIJOS - SALUD</t>
  </si>
  <si>
    <t>105130200202</t>
  </si>
  <si>
    <t>15D02</t>
  </si>
  <si>
    <t>NAPO</t>
  </si>
  <si>
    <t>202+00+00X</t>
  </si>
  <si>
    <t>APOYO PARA EL DIAGNOSTICO TEMPRANO  CALIFICACION Y ENTREGA DE AYUDAS TECNICAS</t>
  </si>
  <si>
    <t>APOYO_DISCAP</t>
  </si>
  <si>
    <t>123200000.0000.384104</t>
  </si>
  <si>
    <t>190025000</t>
  </si>
  <si>
    <t>BENEFICIOS SOCIALES</t>
  </si>
  <si>
    <t>A_LA_PROPIEDAD_DE_INMUEBLES_URBANOS_PARA_VIVIENDA_DE_INTERES_SOCIAL</t>
  </si>
  <si>
    <t>202004010</t>
  </si>
  <si>
    <t>CAF 10787 PROGRAMA SECTORIAL DE APOYO AL SECTOR LOGÍSTICO</t>
  </si>
  <si>
    <t>20044125</t>
  </si>
  <si>
    <t>COMPRENDE LAS REMUNERACIONES MENSUAES UNIFICADAS LIQUIDACIONES PENSIONES MOVILIZACIONES OTROS GASTOS OPERATIVOS DEL PERSONAL DE SALUD DE GOBERNANZA EN LOS ESTABLECIMIENTOS DE SALUD DE PRIMER NIVEL NECESARIO PARA COADYUVAR A UNA ATENCION INTEGRAL DE SALUD DE LA POBLACION</t>
  </si>
  <si>
    <t>G91</t>
  </si>
  <si>
    <t>ADMINISTRACIÓN Y GESTIÓN DE LOS ASUNTOS RELACIONADOS CON LA SALUD</t>
  </si>
  <si>
    <t>DIRECCION DISTRITAL 17D10 - CAYAMBE-PEDRO MONCAYO - SALUD</t>
  </si>
  <si>
    <t>105130200203</t>
  </si>
  <si>
    <t>17D10</t>
  </si>
  <si>
    <t>203+00+00X</t>
  </si>
  <si>
    <t>PIRI</t>
  </si>
  <si>
    <t>30400000.1780.7402</t>
  </si>
  <si>
    <t>110036300</t>
  </si>
  <si>
    <t>REMUNERACION UNIFICADA PARA PASANTES E INTERNOS RO</t>
  </si>
  <si>
    <t>IMPUESTO_A_LAS_TIERRAS_RURALES</t>
  </si>
  <si>
    <t>202004034</t>
  </si>
  <si>
    <t>20044128</t>
  </si>
  <si>
    <t>SERVICIOS DE LA RED COMPLEMENTARIA DE DIÁLISIS</t>
  </si>
  <si>
    <t>58000004</t>
  </si>
  <si>
    <t>PAGO RED COMPLEMENTARIA DE SALUD EN DIÁLISIS</t>
  </si>
  <si>
    <t>SE MANEJA PRIMER NIVEL</t>
  </si>
  <si>
    <t>SUB PROVISION SERVICIOS SALUD</t>
  </si>
  <si>
    <t>1210+00+00X</t>
  </si>
  <si>
    <t>DIRECCION DISTRITAL 17D11 - MEJIA-RUMINAHUI - SALUD</t>
  </si>
  <si>
    <t>105130200204</t>
  </si>
  <si>
    <t>17D11</t>
  </si>
  <si>
    <t>204+00+00X</t>
  </si>
  <si>
    <t>FORMACIÓN CAPACITACIÓN Y CERTIFICACIÓN DE TALENTO HUMANO EN SALUD</t>
  </si>
  <si>
    <t>PFCTH</t>
  </si>
  <si>
    <t>123200000.0000.374537</t>
  </si>
  <si>
    <t>LICENCIA REMUNERADA</t>
  </si>
  <si>
    <t>IMPUESTO_A_LOS_ACTIVOS_EN_EL_EXTERIOR</t>
  </si>
  <si>
    <t>APOYO ANTICICLICO PARA LA EMERGENCIA GENERADA POR EL COVID 19</t>
  </si>
  <si>
    <t>20044129</t>
  </si>
  <si>
    <t>APROVISIONAMIENTO DE MEDICAMENTOS FUERA DEL CUADRO NACIONAL BASICO</t>
  </si>
  <si>
    <t>58000005</t>
  </si>
  <si>
    <t xml:space="preserve">MEDICAMENTOS QUE NO CONSTAN EN EL CUADRO BÁSICO </t>
  </si>
  <si>
    <t>121+01+00X</t>
  </si>
  <si>
    <t>DIRECCION DISTRITAL 17D12 - PEDRO VICENTE MALDONADO-PUERTO QUITO-SAN MIGUEL DE LOS BANCOS - SALUD</t>
  </si>
  <si>
    <t>105130200205</t>
  </si>
  <si>
    <t>17D12</t>
  </si>
  <si>
    <t>205+00+00X</t>
  </si>
  <si>
    <t>MI HOSPITAL</t>
  </si>
  <si>
    <t>MI_HOSP</t>
  </si>
  <si>
    <t>123200000.510.6303</t>
  </si>
  <si>
    <t>HONORARIOS</t>
  </si>
  <si>
    <t>SOBRE_EL_PATRIMONIO</t>
  </si>
  <si>
    <t>CONVENIO ENTRE GOBIERNO DE LA REPUBLICA DE COREA Y MINISTERIO DE SALUD DEL ECUADOR</t>
  </si>
  <si>
    <t>90000001</t>
  </si>
  <si>
    <t xml:space="preserve"> SUSCRIPCION DE CONVENIOS DE PRESTACIONES DE SALUD</t>
  </si>
  <si>
    <t>121+02+00X</t>
  </si>
  <si>
    <t>DIRECCION DISTRITAL 22D02 - ORELLANA-LORETO (A) - SALUD</t>
  </si>
  <si>
    <t>105130200207</t>
  </si>
  <si>
    <t>22D02</t>
  </si>
  <si>
    <t>ORELLANA</t>
  </si>
  <si>
    <t>207+00+00X</t>
  </si>
  <si>
    <t>DOTACIÓN DE EQUIPAMIENTO HOSPITALARIO MODERNO EN ESTABLECIMIENTOS DE SEGUNDO Y TERCER NIVEL DE ATENCIÓN EN SALUD</t>
  </si>
  <si>
    <t>DOTAC</t>
  </si>
  <si>
    <t xml:space="preserve"> 123200000.0000.383310  </t>
  </si>
  <si>
    <t>HORAS EXTRAORDINARIAS Y SUPLEMENTARIAS</t>
  </si>
  <si>
    <t>SOBRE_BIENES_INMUEBLES_Y_DERECHOS_REPRESENTATIVOS_DE_CAPITAL</t>
  </si>
  <si>
    <t>ADECENTAMIENTO DE 52 CENTROS DE SALUD-PROGRAMA CANJE DE  DEUDA ECUADOR E</t>
  </si>
  <si>
    <t>30451018</t>
  </si>
  <si>
    <t>SUSCRIPCION DE CONVENIOS DE PRESTACIONES DE SALUD</t>
  </si>
  <si>
    <t>90000002</t>
  </si>
  <si>
    <t>COMPRENDE LAS REMUNERACIONES MENSUAES UNIFICADAS LIQUIDACIONES PENSIONES MOVILIZACIONES OTROS GASTOS OPERATIVOS DEL PERSONAL DE SALUD DE PROVISION EN LOS ESTABLECIMIENTOS DE SALUD DE PRIMER NIVEL NECESARIO PARA COADYUVAR A UNA ATENCION INTEGRAL DE SALUD DE LA POBLACION</t>
  </si>
  <si>
    <t>2D0 NIVEL</t>
  </si>
  <si>
    <t>121+03+00X</t>
  </si>
  <si>
    <t>DIRECCION DISTRITAL 22D03 - AGUARICO - SALUD</t>
  </si>
  <si>
    <t>105130200208</t>
  </si>
  <si>
    <t>22D03</t>
  </si>
  <si>
    <t>208+00+00X</t>
  </si>
  <si>
    <t>FORTALECIMIENTO DEL PRIMER Y SEGUNDO NIVEL DE ATENCION EN SALUD PARA LA PROVISION DE SERVICIOS DE SALUD A PERSONAS EN SITUACIÓN DE MOVILIDAD</t>
  </si>
  <si>
    <t>MOVILIDAD</t>
  </si>
  <si>
    <t>123200000.0000.385164</t>
  </si>
  <si>
    <t>SERVICIOS PERSONALES POR CONTRATO</t>
  </si>
  <si>
    <t>OTROS_IMPUESTOS_SOBRE_LA_PROPIEDAD</t>
  </si>
  <si>
    <t>GOBIERNO ITALIA ARTIGIAMCASSA SPA FOCALIZADO SECTOR MATERNO INFANTIL FOCALIZADO SECTOR SALUD</t>
  </si>
  <si>
    <t>GASTO OPERATIVO DE PROVISION DE LOS SERVICIOS DE SALUD</t>
  </si>
  <si>
    <t>90000003</t>
  </si>
  <si>
    <t xml:space="preserve"> PRESTACION DE SERVICIOS DE SALUD SEGUNDO NIVEL</t>
  </si>
  <si>
    <t>3RO. Y 4TO NIVEL</t>
  </si>
  <si>
    <t>121+04+00X</t>
  </si>
  <si>
    <t>HOSPITAL PROVINCIAL JOSE MARIA VELASCO IBARRA DE TENA</t>
  </si>
  <si>
    <t>105130200209</t>
  </si>
  <si>
    <t>209+00+00X</t>
  </si>
  <si>
    <t>SUBROGACION</t>
  </si>
  <si>
    <t>AL_CONSUMO_DE_BIENES_Y_SERVICIOS</t>
  </si>
  <si>
    <t>202071001</t>
  </si>
  <si>
    <t>PROGRAMA DE COOPERACION SOCIO SANITARIA EN APOYO AL PLAN BINACIONAL ECUADOR PERU II FASE</t>
  </si>
  <si>
    <t>PRESTACION DE SERVICIOS DE SALUD SEGUNDO NIVEL</t>
  </si>
  <si>
    <t>90000004</t>
  </si>
  <si>
    <t xml:space="preserve"> PRESTACION DE SERVICIOS DE SALUD TERCERO Y CUARTO NIVEL</t>
  </si>
  <si>
    <t>121+05+00X</t>
  </si>
  <si>
    <t>HOSPITAL FRANCISCO DE ORELLANA</t>
  </si>
  <si>
    <t>105130200210</t>
  </si>
  <si>
    <t>210+00+00X</t>
  </si>
  <si>
    <t>ENCARGOS</t>
  </si>
  <si>
    <t>AL_CONSUMO_DE_CIGARRILLOS</t>
  </si>
  <si>
    <t>701071001</t>
  </si>
  <si>
    <t xml:space="preserve">FINANCIAMIENTO DE PROGRAMAS Y PROYECTOS DE  INVERSION </t>
  </si>
  <si>
    <t>50175017</t>
  </si>
  <si>
    <t>PRESTACION DE SERVICIOS DE SALUD TERCERO Y CUARTO NIVEL</t>
  </si>
  <si>
    <t>90000005</t>
  </si>
  <si>
    <t>PRESTACION DE SERVICIOS DE SALUD SEGUNDO NIVEL POLITICA DE IGUALDAD</t>
  </si>
  <si>
    <t>COORDINACION ZONAL 2 - SALUD</t>
  </si>
  <si>
    <t>105130200999</t>
  </si>
  <si>
    <t>999+Z2+00X</t>
  </si>
  <si>
    <t>CONTRATOS OCASIONALES PARA EL CUMPLIMIENTO DEL SER</t>
  </si>
  <si>
    <t>AL_CONSUMO_DE_CERVEZA</t>
  </si>
  <si>
    <t>CDB USD 800.0 MILLONES VARIOS PROYECTOS</t>
  </si>
  <si>
    <t>50364072</t>
  </si>
  <si>
    <t>90000010</t>
  </si>
  <si>
    <t xml:space="preserve"> PRESTACIONES INTEGRALES DE SALUD / ANTICIPO IMPUESTO A LA RENTA</t>
  </si>
  <si>
    <t>1220+00+00X</t>
  </si>
  <si>
    <t>DIRECCION DISTRITAL 05D01 - LATACUNGA - SALUD</t>
  </si>
  <si>
    <t>105130300301</t>
  </si>
  <si>
    <t>05D01</t>
  </si>
  <si>
    <t>COTOPAXI</t>
  </si>
  <si>
    <t>301+00+00X</t>
  </si>
  <si>
    <t>CONTRATOS OCASIONALES PARA EL CUMPLIMIENTO DE LA DEVENGACIÓN DE BECAS</t>
  </si>
  <si>
    <t>AL_CONSUMO_DE_BEBIDAS_GASEOSAS</t>
  </si>
  <si>
    <t>202015010</t>
  </si>
  <si>
    <t>CDB LINEA 4 TRAMO B RMB 3.255.0 MILLONES INFRAESTRUCTURA FÍSICA, EQUIPAMIENTO SECTOR SALUD</t>
  </si>
  <si>
    <t>50365044</t>
  </si>
  <si>
    <t>PRESTACIONES INTEGRALES DE SALUD /ANTICIPO IMPUESTO A LA RENTA</t>
  </si>
  <si>
    <t>90000011</t>
  </si>
  <si>
    <t>122+01+00X</t>
  </si>
  <si>
    <t>DIRECCION DISTRITAL 05D04 - PUJILI-SAQUISILI - SALUD</t>
  </si>
  <si>
    <t>105130300302</t>
  </si>
  <si>
    <t>05D04</t>
  </si>
  <si>
    <t>302+00+00X</t>
  </si>
  <si>
    <t>APORTE PATRONAL</t>
  </si>
  <si>
    <t>AL_CONSUMO_DE_ALCOHOL_Y_PRODUCTOS_ALCOHOLICOS</t>
  </si>
  <si>
    <t>202015007</t>
  </si>
  <si>
    <t>CBD CHINA LINEA 5 TRAMO A  USD 675 MILL</t>
  </si>
  <si>
    <t>50365045</t>
  </si>
  <si>
    <t>INFRAESTRUCTURA FISICA EQUIPAMIENTO MANTENIMIENTO ESTUDIOS Y FISCALIZACION EN SALUD</t>
  </si>
  <si>
    <t>24000001</t>
  </si>
  <si>
    <t>122+02+00X</t>
  </si>
  <si>
    <t>DIRECCION DISTRITAL 05D06 - SALCEDO - SALUD</t>
  </si>
  <si>
    <t>105130300303</t>
  </si>
  <si>
    <t>05D06</t>
  </si>
  <si>
    <t>303+00+00X</t>
  </si>
  <si>
    <t>FONDO DE RESERVA</t>
  </si>
  <si>
    <t>AL_CONSUMO_DE_BIENES_SUNTUARIOS</t>
  </si>
  <si>
    <t>202015008</t>
  </si>
  <si>
    <t>BONOS INTERNAC.ACTA RESOL. No.01 AÑO 2019</t>
  </si>
  <si>
    <t>PROGRAMA DE EXTERNALIZACIÓN DE MEDICAMENTOS</t>
  </si>
  <si>
    <t>24000002</t>
  </si>
  <si>
    <t>122+03+00X</t>
  </si>
  <si>
    <t>DIRECCION DISTRITAL 05D03 - PANGUA - SALUD</t>
  </si>
  <si>
    <t>105130300305</t>
  </si>
  <si>
    <t>05D03</t>
  </si>
  <si>
    <t>305+00+00X</t>
  </si>
  <si>
    <t>SUPRESION DE PUESTO</t>
  </si>
  <si>
    <t>A_LAS_TELECOMUNICACIONES</t>
  </si>
  <si>
    <t>201113001</t>
  </si>
  <si>
    <t>FINANCIAMIENTO PARCIAL 3 CARRETERAS NIVEL RED VIAL NACIONAL</t>
  </si>
  <si>
    <t>131+00+00X</t>
  </si>
  <si>
    <t>DIRECCION DISTRITAL 06D04 - COLTA-GUAMOTE - SALUD</t>
  </si>
  <si>
    <t>105130300308</t>
  </si>
  <si>
    <t>06D04</t>
  </si>
  <si>
    <t>CHIMBORAZO</t>
  </si>
  <si>
    <t>308+00+00X</t>
  </si>
  <si>
    <t>DESPIDO INTEMPESTIVO</t>
  </si>
  <si>
    <t>A_LOS_ESPECTACULOS_PUBLICOS</t>
  </si>
  <si>
    <t>FINANCIAMIENTO DE PROGRAMAS Y PROYECTOS DE INVERSION QUE CUMPLAN CON LA NORMATIVA LEGAL VIGENTE</t>
  </si>
  <si>
    <t>131+01+00X</t>
  </si>
  <si>
    <t>DIRECCION DISTRITAL 06D02 - ALAUSI-CHUNCHI - SALUD</t>
  </si>
  <si>
    <t>105130300310</t>
  </si>
  <si>
    <t>06D02</t>
  </si>
  <si>
    <t>310+00+00X</t>
  </si>
  <si>
    <t>COMPENSACION POR DESAHUCIO</t>
  </si>
  <si>
    <t>AL_CONSUMO_DE_CIGARRILLOS_RECAUDADOS_POR_EL_SRI</t>
  </si>
  <si>
    <t>FINANCIAMIENTO DE PROGRAMAS Y PROYECTOS DE INVERSION Y REFINANCIAMIENTO</t>
  </si>
  <si>
    <t>131+02+00X</t>
  </si>
  <si>
    <t>DIRECCION DISTRITAL 16D01 - PASTAZA-MERA SANTA CLARA - SALUD</t>
  </si>
  <si>
    <t>105130300312</t>
  </si>
  <si>
    <t>16D01</t>
  </si>
  <si>
    <t>PASTAZA</t>
  </si>
  <si>
    <t>312+00+00X</t>
  </si>
  <si>
    <t>RESTITUCION DE PUESTO</t>
  </si>
  <si>
    <t>AL_CONSUMO_DE_CERVEZA_RECAUDADOS_POR_EL_SRI</t>
  </si>
  <si>
    <t>RESPUESTA DE ECUADOR A VIH/SIDA. UN ACERCAMIENTO MULTISECTORIAL HACIA EL ACCESO UNIVERSAL Y LA PREVE</t>
  </si>
  <si>
    <t>132+00+00X</t>
  </si>
  <si>
    <t>DIRECCION DISTRITAL 16D02 - ARAJUNO - SALUD</t>
  </si>
  <si>
    <t>105130300313</t>
  </si>
  <si>
    <t>16D02</t>
  </si>
  <si>
    <t>313+00+00X</t>
  </si>
  <si>
    <t>BENEFICIO POR JUBILACION</t>
  </si>
  <si>
    <t>AL_CONSUMO_DE_BEBIDAS_NO_ALCOHOLICAS_Y_GASEOSAS_CON_CONTENIDO_DE_AZUCAR_RECAUDADOS_POR_EL_SRI</t>
  </si>
  <si>
    <t>701074002</t>
  </si>
  <si>
    <t>EQUIPAMIENTO MEDICO HOSPITAL PABLO ARTURO SUAREZ</t>
  </si>
  <si>
    <t>132+01+00X</t>
  </si>
  <si>
    <t>DIRECCION DISTRITAL 18D02 - PARROQUIAS URBANAS: (CELIANO MONGE A PISHILATA) Y PARROQUIAS RURALES: (HUACHI GRANDE A TOTORAS) - SALUD</t>
  </si>
  <si>
    <t>105130300315</t>
  </si>
  <si>
    <t>18D02</t>
  </si>
  <si>
    <t>TUNGURAHUA</t>
  </si>
  <si>
    <t>315+00+00X</t>
  </si>
  <si>
    <t>COMPENSACION POR VACACIONES NO GOZADAS POR CESACIO</t>
  </si>
  <si>
    <t>AL_CONSUMO_DE_ALCOHOL_Y_PRODUCTOS_ALCOHOLICOS_RECAUDADOS_POR_EL_SRI</t>
  </si>
  <si>
    <t>NO DEFINIDO</t>
  </si>
  <si>
    <t>99999999</t>
  </si>
  <si>
    <t>132+02+00X</t>
  </si>
  <si>
    <t>DIRECCION DISTRITAL 18D04 - PATATE-SAN PEDRO DE PELILEO - SALUD</t>
  </si>
  <si>
    <t>105130300317</t>
  </si>
  <si>
    <t>18D04</t>
  </si>
  <si>
    <t>317+00+00X</t>
  </si>
  <si>
    <t>POR ACCIDENTE DE TRABAJO O ENFERMEDAD</t>
  </si>
  <si>
    <t>A_LOS_VEHICULOS_RECAUDADOS_POR_EL_SRI</t>
  </si>
  <si>
    <t>DIR ESTADISTICA ANALISIS INFORMACION SALUD</t>
  </si>
  <si>
    <t>132+03+00X</t>
  </si>
  <si>
    <t>HOSPITAL PROVINCIAL GENERAL DE LATACUNGA</t>
  </si>
  <si>
    <t>105130300320</t>
  </si>
  <si>
    <t>320+00+00X</t>
  </si>
  <si>
    <t>POR RENUNCIA VOLUNTARIA</t>
  </si>
  <si>
    <t>A_LOS_AVIONES_AVIONETAS_HELICOPTEROS_MOTOS_ACUATICAS_TRICARES_CUADRONES_YATES_Y_BARCOS_DE_RECREO_RECAUDADOS_POR_EL_SRI</t>
  </si>
  <si>
    <t>132+04+00X</t>
  </si>
  <si>
    <t>HOSPITAL PROVINCIAL GENERAL DOCENTE DE RIOBAMBA</t>
  </si>
  <si>
    <t>105130300321</t>
  </si>
  <si>
    <t>321+00+00X</t>
  </si>
  <si>
    <t>POR COMPRA DE RENUNCIA</t>
  </si>
  <si>
    <t>A_LOS_PERFUMES_Y_AGUAS_DE_TOCADOR_RECAUDADOS_POR_EL_SRI</t>
  </si>
  <si>
    <t>132+05+00X</t>
  </si>
  <si>
    <t>HOSPITAL PEDIATRICO  ALFONSO VILLAGOMEZ</t>
  </si>
  <si>
    <t>105130300322</t>
  </si>
  <si>
    <t>322+00+00X</t>
  </si>
  <si>
    <t>INDEMNIZACIONES LABORALES</t>
  </si>
  <si>
    <t>A_LAS_ARMAS_DE_FUEGO_RECAUDADOS_POR_EL_SRI</t>
  </si>
  <si>
    <t>COORDI ASESORIA JURIDICA</t>
  </si>
  <si>
    <t>COOR ASESORIA JURIDICA</t>
  </si>
  <si>
    <t>133+00+00X</t>
  </si>
  <si>
    <t>HOSPITAL GERIATRICO DOCTOR BOLIVAR ARGUELLO</t>
  </si>
  <si>
    <t>105130300323</t>
  </si>
  <si>
    <t>323+00+00X</t>
  </si>
  <si>
    <t>REMUNERACION VARIABLE POR EMERGENCIA SANITARIA COVID-19</t>
  </si>
  <si>
    <t>COLOCAR</t>
  </si>
  <si>
    <t>A_LAS_CUOTAS_Y_MEMBRECIAS_DE_CLUBES_RECAUDADOS_POR_EL_SRI</t>
  </si>
  <si>
    <t>133+01+00X</t>
  </si>
  <si>
    <t>HOSPITAL DE  ALAUSI</t>
  </si>
  <si>
    <t>105130300324</t>
  </si>
  <si>
    <t>324+00+00X</t>
  </si>
  <si>
    <t>AGUA POTABLE</t>
  </si>
  <si>
    <t>SERVICIOS BASICOS</t>
  </si>
  <si>
    <t>A_LOS_SERVICIOS_DE_TELEVISION_PAGADA_RECAUDADOS_POR_EL_SRI</t>
  </si>
  <si>
    <t>133+02+00X</t>
  </si>
  <si>
    <t>HOSPITAL PROVINCIAL PUYO</t>
  </si>
  <si>
    <t>105130300325</t>
  </si>
  <si>
    <t>325+00+00X</t>
  </si>
  <si>
    <t>AGUA DE RIEGO</t>
  </si>
  <si>
    <t>OTROS_IMPUESTOS_AL_CONSUMO_DE_BIENES_Y_SERVICIOS_RECAUDADOS_POR_EL_SRI</t>
  </si>
  <si>
    <t>COOR ADMINISTRATIVA FINANCIERA</t>
  </si>
  <si>
    <t>134+00+00X</t>
  </si>
  <si>
    <t>HOSPITAL PROVINCIAL GENERAL DOCENTE DE AMBATO</t>
  </si>
  <si>
    <t>105130300326</t>
  </si>
  <si>
    <t>326+00+00X</t>
  </si>
  <si>
    <t>ENERGIA ELECTRICA</t>
  </si>
  <si>
    <t>A_LAS_COCINAS_COCINETAS_CALEFONES_Y_SISTEMAS_DE_CALENTAMIENTO_DE_AGUA_DE_USO_DOMESTICO_RECAUDADOS_POR_EL_SRI</t>
  </si>
  <si>
    <t>134+01+00X</t>
  </si>
  <si>
    <t>COORDINACION ZONAL 3 - SALUD</t>
  </si>
  <si>
    <t>105130300999</t>
  </si>
  <si>
    <t>999+Z3+00X</t>
  </si>
  <si>
    <t>TELECOMUNICACIONES</t>
  </si>
  <si>
    <t>A_LAS_TELECOMUNICACIONES_RECAUDADOS_POR_EL_SRI</t>
  </si>
  <si>
    <t>134+02+00X</t>
  </si>
  <si>
    <t>105130400402</t>
  </si>
  <si>
    <t>13D02</t>
  </si>
  <si>
    <t>MANABI</t>
  </si>
  <si>
    <t>402+00+00X</t>
  </si>
  <si>
    <t>SERVICIO DE CORREO</t>
  </si>
  <si>
    <t>AL_CONSUMO_DE_CIGARRILLOS_RECAUDADOS_POR_EL_SENAE</t>
  </si>
  <si>
    <t>134+03+00X</t>
  </si>
  <si>
    <t>DIRECCION DISTRITAL 13D07 - CHONE-FLAVIO ALFARO - SALUD</t>
  </si>
  <si>
    <t>105130400403</t>
  </si>
  <si>
    <t>13D07</t>
  </si>
  <si>
    <t>403+00+00X</t>
  </si>
  <si>
    <t>AL_CONSUMO_DE_CERVEZA_RECAUDADOS_POR_EL_SENAE</t>
  </si>
  <si>
    <t>134+04+00X</t>
  </si>
  <si>
    <t>105130400404</t>
  </si>
  <si>
    <t>13D03</t>
  </si>
  <si>
    <t>404+00+00X</t>
  </si>
  <si>
    <t>FLETES Y MANIOBRAS</t>
  </si>
  <si>
    <t>AL_CONSUMO_DE_BEBIDAS_GASEOSAS_CON_CONTENIDO_DE_AZUCAR_Y_ENERGIZANTES_RECAUDADOS_POR_EL_SENAE</t>
  </si>
  <si>
    <t>134+05+00X</t>
  </si>
  <si>
    <t>DIRECCION DISTRITAL 13D11 - SAN VICENTE-SUCRE - SALUD</t>
  </si>
  <si>
    <t>105130400405</t>
  </si>
  <si>
    <t>13D11</t>
  </si>
  <si>
    <t>405+00+00X</t>
  </si>
  <si>
    <t>ALMACENAMIENTO EMBALAJE DESEMBALAJE ENVASE DESENVA</t>
  </si>
  <si>
    <t>AL_CONSUMO_DE_ALCOHOL_Y_PRODUCTOS_ALCOHOLICOS_RECAUDADOS_POR_EL_SENAE</t>
  </si>
  <si>
    <t>135+00+00X</t>
  </si>
  <si>
    <t>105130400406</t>
  </si>
  <si>
    <t>13D06</t>
  </si>
  <si>
    <t>406+00+00X</t>
  </si>
  <si>
    <t>EDICIÓN IMPRESIÓN REPRODUCCIÓN PUBLICACIONES SUSCR</t>
  </si>
  <si>
    <t>A_LOS_VEHICULOS_RECAUDADOS_POR_EL_SENAE</t>
  </si>
  <si>
    <t>136+00+00X</t>
  </si>
  <si>
    <t>105130400407</t>
  </si>
  <si>
    <t>13D12</t>
  </si>
  <si>
    <t>407+00+00X</t>
  </si>
  <si>
    <t>ESPECTACULOS CULTURALES Y SOCIALES</t>
  </si>
  <si>
    <t>A_LOS_AVIONES_AVIONETAS_HELICOPTEROS_MOTOS_ACUATICAS_TRICARES_CUADRONES_YATES_Y_BARCOS_DE_RECREO_RECAUDADOS_POR_EL_SENAE</t>
  </si>
  <si>
    <t>137+00+00X</t>
  </si>
  <si>
    <t>DIRECCION DISTRITAL 13D05 - EL CARMEN - SALUD</t>
  </si>
  <si>
    <t>105130400408</t>
  </si>
  <si>
    <t>13D05</t>
  </si>
  <si>
    <t>408+00+00X</t>
  </si>
  <si>
    <t>DIFUSION INFORMACION Y PUBLICIDAD</t>
  </si>
  <si>
    <t>A_LOS_PERFUMES_Y_AGUAS_DE_TOCADOR_RECAUDADOS_POR_EL_SENAE</t>
  </si>
  <si>
    <t>DIREC AUDITORIA INTERNA</t>
  </si>
  <si>
    <t>DIR AUDITORIA INTERNA</t>
  </si>
  <si>
    <t>138+00+00X</t>
  </si>
  <si>
    <t>105130400409</t>
  </si>
  <si>
    <t>13D09</t>
  </si>
  <si>
    <t>409+00+00X</t>
  </si>
  <si>
    <t>SERVICIO DE SEGURIDAD Y VIGILANCIA</t>
  </si>
  <si>
    <t>EXTERNALIZADOS</t>
  </si>
  <si>
    <t>A_LOS_FOCOS_INCANDESCENTES_RECAUDADOS_POR_EL_SENAE</t>
  </si>
  <si>
    <t>COORD_ZONAL_1</t>
  </si>
  <si>
    <t>COORDINACION ZONAL</t>
  </si>
  <si>
    <t>DIRECCION DISTRITAL 13D04 - 24 DE MAYO-SANTA ANA-OLMEDO - SALUD</t>
  </si>
  <si>
    <t>105130400410</t>
  </si>
  <si>
    <t>13D04</t>
  </si>
  <si>
    <t>410+00+00X</t>
  </si>
  <si>
    <t>SERVICIOS DE ASEO LAVADO DE VESTIMENTA DE TRABAJO</t>
  </si>
  <si>
    <t>A_LAS_ARMAS_DE_FUEGO_RECAUDADOS_POR_EL_SENAE</t>
  </si>
  <si>
    <t>COORD_ZONAL_2</t>
  </si>
  <si>
    <t>105130400413</t>
  </si>
  <si>
    <t>23D01</t>
  </si>
  <si>
    <t>SANTO DOMINGO</t>
  </si>
  <si>
    <t>413+00+00X</t>
  </si>
  <si>
    <t>SERVICIO DE GUARDERIA</t>
  </si>
  <si>
    <t>A_LOS_VIDEOJUEGOS_RECAUDADOS_POR_EL_SENAE</t>
  </si>
  <si>
    <t>COORD_ZONAL_3</t>
  </si>
  <si>
    <t>HOSPITAL PROVINCIAL DE PORTOVIEJO</t>
  </si>
  <si>
    <t>105130400416</t>
  </si>
  <si>
    <t>416+00+00X</t>
  </si>
  <si>
    <t>SERVICIOS ESPECIALES PARA INTELIGENCIA Y CONTRAINT</t>
  </si>
  <si>
    <t>OTROS_IMPUESTOS_AL_CONSUMO_DE_BIENES_RECAUDADOS_POR_EL_SENAE</t>
  </si>
  <si>
    <t>COORD_ZONAL_4</t>
  </si>
  <si>
    <t>HOSPITAL GENERAL RODRIGUEZ ZAMBRANO DE MANTA</t>
  </si>
  <si>
    <t>105130400417</t>
  </si>
  <si>
    <t>417+00+00X</t>
  </si>
  <si>
    <t>SERVICIOS DE VOLUNTARIADO</t>
  </si>
  <si>
    <t>A_LAS_COCINAS_COCINETAS_CALEFONES_Y_SISTEMAS_DE_CALENTAMIENTO_DE_AGUA_DE_USO_DOMESTICO_RECAUDADOS_POR_EL_SENAE</t>
  </si>
  <si>
    <t>HOSPITAL GENERAL MIGUEL ALCIVAR DE BAHIA</t>
  </si>
  <si>
    <t>105130400418</t>
  </si>
  <si>
    <t>418+00+00X</t>
  </si>
  <si>
    <t>SERVICIOS PARA ACTIVIDADES AGROPECUARIAS PESCA Y C</t>
  </si>
  <si>
    <t>OTROS_IMPUESTOS_AL_CONSUMO_DE_BIENES_Y_SERVICIOS</t>
  </si>
  <si>
    <t>COORD_ZONAL_6</t>
  </si>
  <si>
    <t>HOSPITAL GENERAL DE CHONE</t>
  </si>
  <si>
    <t>105130400419</t>
  </si>
  <si>
    <t>419+00+00X</t>
  </si>
  <si>
    <t>SERVICIOS PERSONALES EVENTUALES SIN RELACION DE DE</t>
  </si>
  <si>
    <t>AL_VALOR_AGREGADO</t>
  </si>
  <si>
    <t>COORD_ZONAL_7</t>
  </si>
  <si>
    <t>HOSPITAL GENERAL DE JIPIJAPA</t>
  </si>
  <si>
    <t>105130400420</t>
  </si>
  <si>
    <t>420+00+00X</t>
  </si>
  <si>
    <t>SERVICIOS Y DERECHOS EN PRODUCCION Y PROGRAMACION</t>
  </si>
  <si>
    <t>AL_VALOR_AGREGADO_DEBITOS_DEL_PERIODO</t>
  </si>
  <si>
    <t>COORD_ZONAL_8</t>
  </si>
  <si>
    <t>HOSPITAL SAN ANDRES</t>
  </si>
  <si>
    <t>105130400421</t>
  </si>
  <si>
    <t>421+00+00X</t>
  </si>
  <si>
    <t>SERVICIO DE IMPLEMENTACION Y ADMINISTRACION DE BAN</t>
  </si>
  <si>
    <t>AL_VALOR_AGREGADO_CREDITOS_DEL_PERIODO_(-)</t>
  </si>
  <si>
    <t>COORD_ZONAL_9</t>
  </si>
  <si>
    <t>HOSPITAL BASICO DEL CANTON PICHINCHA</t>
  </si>
  <si>
    <t>105130400422</t>
  </si>
  <si>
    <t>422+00+00X</t>
  </si>
  <si>
    <t>SERVICIO DE INCINERACIÓN DE DOCUMENTOS PÚBLICOS SU</t>
  </si>
  <si>
    <t>AL_VALOR_AGREGADO_RECAUDADO_POR_EL_SRI</t>
  </si>
  <si>
    <t>HOSPITAL GENERAL SANTO DOMINGO</t>
  </si>
  <si>
    <t>105130400423</t>
  </si>
  <si>
    <t>423+00+00X</t>
  </si>
  <si>
    <t>SERVICIOS MEDICOS HOSPITALARIOS Y COMPLEMENTARIOS</t>
  </si>
  <si>
    <t>AL_VALOR_AGREGADO_RECAUDADO_POR_EL_SENAE</t>
  </si>
  <si>
    <t>HOSPITAL DE ESPECIALIDADES PORTOVIEJO</t>
  </si>
  <si>
    <t>105130400424</t>
  </si>
  <si>
    <t>424+00+00X</t>
  </si>
  <si>
    <t>SERVICIOS DE REPATRIACION DE CADAVERES DE ECUATORI</t>
  </si>
  <si>
    <t>SOBRE_EL_COMERCIO_INTERNACIONAL</t>
  </si>
  <si>
    <t>HOSPITAL  DR. GUSTAVO DOMINGUEZ  Z.</t>
  </si>
  <si>
    <t>105130400425</t>
  </si>
  <si>
    <t>425+00+00X</t>
  </si>
  <si>
    <t>SERVICIOS DE PROVISION DE DISPOSITIVOS ELECTRONICO</t>
  </si>
  <si>
    <t>ARANCELARIOS_A_LA_IMPORTACION</t>
  </si>
  <si>
    <t>105130400999</t>
  </si>
  <si>
    <t>999+Z4+00X</t>
  </si>
  <si>
    <t>SOPORTE AL USUARIO A TRAVES DE CENTROS DE SERVICIO</t>
  </si>
  <si>
    <t>TARIFA_DE_SALVAGUARDIA</t>
  </si>
  <si>
    <t>DIRECCION DISTRITAL 02D01 - GUARANDA-SALUD</t>
  </si>
  <si>
    <t>105130500501</t>
  </si>
  <si>
    <t>02D01</t>
  </si>
  <si>
    <t>BOLIVAR</t>
  </si>
  <si>
    <t>501+00+00X</t>
  </si>
  <si>
    <t>DIGITALIZACION DE INFORMACION Y DATOS PUBLICOS</t>
  </si>
  <si>
    <t>0_7%_DE_EXPORTACIONES_DE_BANANO</t>
  </si>
  <si>
    <t>DIRECCION DISTRITAL 02D03 - CHIMBO-SAN MIGUEL - SALUD</t>
  </si>
  <si>
    <t>105130500502</t>
  </si>
  <si>
    <t>02D03</t>
  </si>
  <si>
    <t>502+00+00X</t>
  </si>
  <si>
    <t>SERVICIOS DE PROTECCION Y ASISTENCIA TECNICA A VIC</t>
  </si>
  <si>
    <t>OTROS_IMPUESTOS_AL_COMERCIO_EXTERIOR</t>
  </si>
  <si>
    <t>DIRECCION DISTRITAL 02D04 - CALUMA-ECHEANDIA-LAS NAVES- SALUD</t>
  </si>
  <si>
    <t>105130500504</t>
  </si>
  <si>
    <t>02D04</t>
  </si>
  <si>
    <t>504+00+00X</t>
  </si>
  <si>
    <t>BARRIDO PREDIAL PARA LA MODERNIZACION DEL SISTEMA</t>
  </si>
  <si>
    <t>A_LA_ACTIVIDAD_HIDROCARBURIFERA</t>
  </si>
  <si>
    <t>DIRECCION DISTRITAL 09D12 - BALAO-NARANJAL - SALUD</t>
  </si>
  <si>
    <t>105130500506</t>
  </si>
  <si>
    <t>09D12</t>
  </si>
  <si>
    <t>GUAYAS</t>
  </si>
  <si>
    <t>506+00+00X</t>
  </si>
  <si>
    <t>SERVICIOS EN ACTIVIDADES MINERAS E HIDROCARBURIFER</t>
  </si>
  <si>
    <t>DIRECCION DISTRITAL 09D13 - BALZAR-COLIMES-PALESTINA - SALUD</t>
  </si>
  <si>
    <t>105130500507</t>
  </si>
  <si>
    <t>09D13</t>
  </si>
  <si>
    <t>507+00+00X</t>
  </si>
  <si>
    <t>COMISIONES POR LA VENTA DE PRODUCTOS SERVICIOS POS</t>
  </si>
  <si>
    <t>A_LA_RENTA_DE_EMPRESAS_PETROLERAS_DE_PRESTACION_DE_SERVICIOS</t>
  </si>
  <si>
    <t>DIRECCION DISTRITAL 09D14 - ISIDRO AYORA-LOMAS DE SARGENTILLO-PEDRO CARBO - SALUD</t>
  </si>
  <si>
    <t>105130500508</t>
  </si>
  <si>
    <t>09D14</t>
  </si>
  <si>
    <t>508+00+00X</t>
  </si>
  <si>
    <t>SERVICIO DE ALIMENTACION</t>
  </si>
  <si>
    <t>A_LA_RENTA_DE_EMPRESAS_PETROLERAS_DE_CONTRATOS_DE_SERVICIOS_ESPECIFICOS</t>
  </si>
  <si>
    <t>DIRECCION DISTRITAL 09D15 - EL EMPALME - SALUD</t>
  </si>
  <si>
    <t>105130500509</t>
  </si>
  <si>
    <t>09D15</t>
  </si>
  <si>
    <t>509+00+00X</t>
  </si>
  <si>
    <t>SERVICIOS EN PLANTACIONES FORESTALES</t>
  </si>
  <si>
    <t>A_LA_RENTA_POR_VENTAS_INTERNAS_DE_DERIVADOS_DEL_PETROLEO</t>
  </si>
  <si>
    <t>DIRECCION DISTRITAL 09D19 - DAULE-NOBOL-SANTA LUCIA - SALUD</t>
  </si>
  <si>
    <t>105130500513</t>
  </si>
  <si>
    <t>09D19</t>
  </si>
  <si>
    <t>513+00+00X</t>
  </si>
  <si>
    <t>REMEDIACION RESTAURACION Y DESCONTAMINACION DE CUE</t>
  </si>
  <si>
    <t>ADICIONAL_POR_BARRIL_DE_CRUDO_EXPORTADO</t>
  </si>
  <si>
    <t>DIRECCION DISTRITAL 09D20 - SALITRE - SALUD</t>
  </si>
  <si>
    <t>105130500514</t>
  </si>
  <si>
    <t>09D20</t>
  </si>
  <si>
    <t>514+00+00X</t>
  </si>
  <si>
    <t>SERVICIO DE ADMINISTRACION DE PATIO DE CONTENEDORE</t>
  </si>
  <si>
    <t>GRAVAMEN_A_LA_TARIFA_DE_OLEODUCTO</t>
  </si>
  <si>
    <t>105130500515</t>
  </si>
  <si>
    <t>09D21</t>
  </si>
  <si>
    <t>515+00+00X</t>
  </si>
  <si>
    <t>MEMBRECIAS</t>
  </si>
  <si>
    <t>A_LA_FACTURACION_DE_LAS_EMPRESAS_NACIONALES_Y_EXTRANJERAS_DE_PRESTACION_DE_SERVICIOS_A_PETROECUADOR</t>
  </si>
  <si>
    <t>DIRECCION DISTRITAL 09D22 - PLAYAS - SALUD</t>
  </si>
  <si>
    <t>105130500516</t>
  </si>
  <si>
    <t>09D22</t>
  </si>
  <si>
    <t>516+00+00X</t>
  </si>
  <si>
    <t>SERVICIOS EXEQUIALES</t>
  </si>
  <si>
    <t>IMPUESTO_A_LOS_INGRESOS_EXTRAORDINARIOS_DE_CONTRATOS_DE_EXPLORACION_Y_EXPLOTACION_DE_RECURSOS_HIDROCARBURIFEROS_NO_RENOVABLES</t>
  </si>
  <si>
    <t>DIRECCION DISTRITAL 12D01 - BABA-BABAHOYO-MONTALVO - SALUD</t>
  </si>
  <si>
    <t>105130500517</t>
  </si>
  <si>
    <t>12D01</t>
  </si>
  <si>
    <t>LOS RIOS</t>
  </si>
  <si>
    <t>517+00+00X</t>
  </si>
  <si>
    <t>SERVICIO DE MONITOREO DE LA INFORMACION EN TELEVIS</t>
  </si>
  <si>
    <t>A_LA_RENTA_DE_LA_EMPRESA_NACIONAL_DE_PETROLEOS_ENAP_SIPEC_POR_CONTRATOS_DE_SERVICIOS_ESPECIFICOS</t>
  </si>
  <si>
    <t>DIRECCION DISTRITAL 12D02 - PUEBLO VIEJO-URDANETA - SALUD</t>
  </si>
  <si>
    <t>105130500518</t>
  </si>
  <si>
    <t>12D02</t>
  </si>
  <si>
    <t>518+00+00X</t>
  </si>
  <si>
    <t>SERVICIOS DE ALMACENAMIENTO CONTROL CUSTORIA DISPE</t>
  </si>
  <si>
    <t>A_LA_RENTA_DE_LA_EMPRESA_REPSOL_YPF_AREA_TIVACUNO_POR_CONTRATOS_DE_SERVICIOS_ESPECIFICOS</t>
  </si>
  <si>
    <t>DIRECCION DISTRITAL 12D04 - QUINSALOMA-VENTANAS - SALUD</t>
  </si>
  <si>
    <t>105130500519</t>
  </si>
  <si>
    <t>12D04</t>
  </si>
  <si>
    <t>519+00+00X</t>
  </si>
  <si>
    <t>SERVICIO DE CONFECCION DE MENAJE DE HOGAR Y/O PREN</t>
  </si>
  <si>
    <t>A_LA_RENTA_DE_LA_EMPRESA_RIO_NAPO_-_CAMPO_SACHA_POR_CONTRATO_DE_SERVICIOS_ESPECIFICOS</t>
  </si>
  <si>
    <t>DIRECCION DISTRITAL 12D03 - QUEVEDO-MOCACHE - SALUD</t>
  </si>
  <si>
    <t>105130500520</t>
  </si>
  <si>
    <t>12D03</t>
  </si>
  <si>
    <t>520+00+00X</t>
  </si>
  <si>
    <t>SERVICIOS DE IDENTIFICACION MARCACION AUTENTIFICAC</t>
  </si>
  <si>
    <t>A_LA_RENTA_DE_LA_EMPRESA_PETROLERA_DE_PRESTACION_DE_SERVICIOS_AGIP_ECUADOR_OIL_B_V_BLOQUE_10</t>
  </si>
  <si>
    <t>DIRECCION DISTRITAL 12D05 - PALENQUE -VINCES - SALUD</t>
  </si>
  <si>
    <t>105130500521</t>
  </si>
  <si>
    <t>12D05</t>
  </si>
  <si>
    <t>521+00+00X</t>
  </si>
  <si>
    <t>EVENTOS OFICIALES</t>
  </si>
  <si>
    <t>A_LA_RENTA_DE_LA_EMPRESA_PETROLERA_DE_PRESTACION_DE_SERVICIOS_ANDES_PETROLEUM_BLOQUE_TARAPOA</t>
  </si>
  <si>
    <t>DIRECCION DISTRITAL 20D01 - SAN CRISTOBAL-SANTA CRUZ-ISABELA - SALUD</t>
  </si>
  <si>
    <t>105130500523</t>
  </si>
  <si>
    <t>20D01</t>
  </si>
  <si>
    <t>GALAPAGOS</t>
  </si>
  <si>
    <t>523+00+00X</t>
  </si>
  <si>
    <t>EVENTOS PUBLICOS PROMOCIONALES</t>
  </si>
  <si>
    <t>A_LA_RENTA_DE_LA_EMPRESA_PETROLERA_DE_PRESTACION_DE_SERVICIOS_ENAP-SIPEC_BLOQUE_MAURO_DAVALOS_CORDERO_(MDC)</t>
  </si>
  <si>
    <t>DIRECCION DISTRITAL 24D02 - LA LIBERTAD-SALINAS - SALUD</t>
  </si>
  <si>
    <t>105130500524</t>
  </si>
  <si>
    <t>24D02</t>
  </si>
  <si>
    <t>SANTA ELENA</t>
  </si>
  <si>
    <t>524+00+00X</t>
  </si>
  <si>
    <t>A_LA_RENTA_DE_LA_EMPRESA_PETROLERA_DE_PRESTACION_DE_SERVICIOS_ENAP-SIPEC_BLOQUES_PARAISO_BIGUNO_HUACHITO_E_INTRACAMPOS(PBHI)</t>
  </si>
  <si>
    <t>DIRECCION DISTRITAL 24D01 - SANTA ELENA - SALUD</t>
  </si>
  <si>
    <t>105130500525</t>
  </si>
  <si>
    <t>24D01</t>
  </si>
  <si>
    <t>525+00+00X</t>
  </si>
  <si>
    <t>A_LA_RENTA_DE_LA_EMPRESA_PETROLERA_DE_PRESTACION_DE_SERVICIOS_PETRORIENTAL_BLOQUE_14</t>
  </si>
  <si>
    <t>HOSPITAL PROVINCIAL DOCENTE ALFREDO NOBOA MONTENEGRO</t>
  </si>
  <si>
    <t>105130500526</t>
  </si>
  <si>
    <t>526+00+00X</t>
  </si>
  <si>
    <t>A_LA_RENTA_DE_LA_EMPRESA_PETROLERA_DE_PRESTACION_DE_SERVICIOS_PETRORIENTAL_BLOQUE_17</t>
  </si>
  <si>
    <t>HOSPITAL LEON BECERRA DE MILAGRO</t>
  </si>
  <si>
    <t>105130500527</t>
  </si>
  <si>
    <t>527+00+00X</t>
  </si>
  <si>
    <t>VIATICOS Y SUBSISTENCIAS EN EL EXTERIOR</t>
  </si>
  <si>
    <t>A_LA_RENTA_DE_LA_EMPRESA_PETROLERA_DE_PRESTACION_DE_SERVICIOS_REPSOL-YPF_BLOQUE_16_Y_BOGICAPIRON</t>
  </si>
  <si>
    <t>HOSPITAL GENERAL DR. LIBORIO PANCHANA SOTOMAYOR</t>
  </si>
  <si>
    <t>105130500528</t>
  </si>
  <si>
    <t>528+00+00X</t>
  </si>
  <si>
    <t>MUDANZAS E INSTALACIONES</t>
  </si>
  <si>
    <t>A_LA_RENTA_DE_EMPRESAS_PETROLERAS_DE_PRESTACION_DE_SERVICIOS_PETROBELL_CAMPO_TIGUINO</t>
  </si>
  <si>
    <t>HOSPITAL PROVINCIAL GENERAL MARTIN ICAZA</t>
  </si>
  <si>
    <t>105130500529</t>
  </si>
  <si>
    <t>529+00+00X</t>
  </si>
  <si>
    <t>A_LA_RENTA_DE_EMPRESAS_PETROLERAS_DE_PRESTACION_DE_SERVICIOS_PACIFPETROL_CAMPO_GUSTAVO_GALINDO</t>
  </si>
  <si>
    <t>HOSPITAL  REPUBLICA DEL ECUADOR</t>
  </si>
  <si>
    <t>105130500530</t>
  </si>
  <si>
    <t>530+00+00X</t>
  </si>
  <si>
    <t>ATENCION A DELEGADOS EXTRANJEROS Y NACIONALES DEPO</t>
  </si>
  <si>
    <t>A_LA_RENTA_DE_EMPRESAS_PETROLERAS_DE_PRESTACION_DE_SERVICIOS_PEGASO_CAMPO_PUMA</t>
  </si>
  <si>
    <t>HOSPITAL SAGRADO CORAZON DE JESUS</t>
  </si>
  <si>
    <t>105130500531</t>
  </si>
  <si>
    <t>531+00+00X</t>
  </si>
  <si>
    <t>RECARGOS POR CAMBIOS EN PASAJES AL INTERIOR Y AL E</t>
  </si>
  <si>
    <t>A_LA_RENTA_DE_EMPRESAS_PETROLERAS_DE_PRESTACION_DE_SERVICIOS_PETRO_SUDAMERICANOS_CAMPO_PALANDA-YUCA_SUR</t>
  </si>
  <si>
    <t>HOSPITAL OSKAR JANDL</t>
  </si>
  <si>
    <t>105130500532</t>
  </si>
  <si>
    <t>532+00+00X</t>
  </si>
  <si>
    <t>GASTOS DE REPRESENTACION EN EL EXTERIOR</t>
  </si>
  <si>
    <t>A_LA_RENTA_DE_EMPRESAS_PETROLERAS_DE_PRESTACION_DE_SERVICIOS_PETRO_SUDAMERICANOS_CAMPO_PINDO</t>
  </si>
  <si>
    <t>HOSPITAL NICOLAS COTTO INFANTE</t>
  </si>
  <si>
    <t>105130500533</t>
  </si>
  <si>
    <t>533+00+00X</t>
  </si>
  <si>
    <t>TERRENOS (MANTENIMIENTO)</t>
  </si>
  <si>
    <t>MANTENIMIENTOS</t>
  </si>
  <si>
    <t>A_LA_RENTA_DE_EMPRESAS_PETROLERAS_DE_PRESTACION_DE_SERVICIOS_TECPETROECUADOR_CAMPO_BERMEJO_–_RAYO</t>
  </si>
  <si>
    <t>COORDINACION ZONAL 5 - SALUD</t>
  </si>
  <si>
    <t>105130500999</t>
  </si>
  <si>
    <t>999+Z5+00X</t>
  </si>
  <si>
    <t>EDIFICIOS LOCALES RESIDENCIAS Y CABLEADO ESTRUCTUR</t>
  </si>
  <si>
    <t>A_LA_RENTA_DE_EMPRESAS_PETROLERAS_DE_PRESTACION_DE_SERVICIOS_REPSOL_YPF_CAMPO_TIVACUNO</t>
  </si>
  <si>
    <t>DIRECCION DISTRITAL 01D04 - CHORDELEG-GUALACEO - SALUD</t>
  </si>
  <si>
    <t>105130600603</t>
  </si>
  <si>
    <t>01D04</t>
  </si>
  <si>
    <t>AZUAY</t>
  </si>
  <si>
    <t>603+00+00X</t>
  </si>
  <si>
    <t>MOBILIARIOS INSTALACION MANTENIMIENTO Y REPARACION</t>
  </si>
  <si>
    <t>A_LA_RENTA_DE_EMPRESAS_PETROLERAS_DE_PRESTACION_DE_SERVICIOS_MARAÑON_-_CAMPO_ENO_RON-BLOQUE_54</t>
  </si>
  <si>
    <t>DIRECCION DISTRITAL 01D06 - EL PAN A SEVILLA DE ORO - SALUD</t>
  </si>
  <si>
    <t>105130600604</t>
  </si>
  <si>
    <t>01D06</t>
  </si>
  <si>
    <t>604+00+00X</t>
  </si>
  <si>
    <t>MAQUINARIAS Y EQUIPOS (INSTALACION MANTENIMIENTO Y</t>
  </si>
  <si>
    <t>A_LA_RENTA_DE_EMPRESAS_PETROLERAS_DE_PRESTACION_DE_SERVICIOS_INTERPEL_-_CAMPO_OCANO_PEÑA_BLANCA_–_BLOQUE_52</t>
  </si>
  <si>
    <t>DIRECCION DISTRITAL 01D03 - GIRON A SANTA ISABEL - SALUD</t>
  </si>
  <si>
    <t>105130600605</t>
  </si>
  <si>
    <t>01D03</t>
  </si>
  <si>
    <t>605+00+00X</t>
  </si>
  <si>
    <t>VEHICULOS (SERVICIO PARA MANTENIMIENTO Y REPARACIO</t>
  </si>
  <si>
    <t>A_LA_RENTA_DE_EMPRESAS_PETROLERAS_DE_PRESTACION_DE_SERVICIOS_DGC_-_CAMPO_SINGUE_-_BLOQUE_53</t>
  </si>
  <si>
    <t>DIRECCION DISTRITAL 01D08 - SIGSIG - SALUD</t>
  </si>
  <si>
    <t>105130600606</t>
  </si>
  <si>
    <t>01D08</t>
  </si>
  <si>
    <t>606+00+00X</t>
  </si>
  <si>
    <t>HERRAMIENTAS (MANTENIMIENTO Y REPARACION)</t>
  </si>
  <si>
    <t>A_LA_RENTA_DE_EMPRESAS_PETROLERAS_DE_PRESTACION_DE_SERVICIOS_REPSOL_-_CAMPO_WATI</t>
  </si>
  <si>
    <t>DIRECCION DISTRITAL 03D01 - AZOGUEZ-BIBLIAN-DELEG - SALUD</t>
  </si>
  <si>
    <t>105130600609</t>
  </si>
  <si>
    <t>03D01</t>
  </si>
  <si>
    <t>CANAR</t>
  </si>
  <si>
    <t>609+00+00X</t>
  </si>
  <si>
    <t>BIENES ARTISTICOS Y CULTURALES</t>
  </si>
  <si>
    <t>A_LA_RENTA_DE_ACTIVIDADES_HIDRACARBURIFERAS</t>
  </si>
  <si>
    <t>DIRECCION DISTRITAL 03D03 - LA TRONCAL- SALUD</t>
  </si>
  <si>
    <t>105130600610</t>
  </si>
  <si>
    <t>03D03</t>
  </si>
  <si>
    <t>610+00+00X</t>
  </si>
  <si>
    <t>LIBROS Y COLECCIONES</t>
  </si>
  <si>
    <t>OTROS_IMPUESTOS_A_LA_ACTIVIDAD_HIDROCARBURIFERA</t>
  </si>
  <si>
    <t>DIRECCION DISTRITAL 03D02 - CAÑAR-EL TAMBO-SUSCAL - SALUD</t>
  </si>
  <si>
    <t>105130600611</t>
  </si>
  <si>
    <t>03D02</t>
  </si>
  <si>
    <t>611+00+00X</t>
  </si>
  <si>
    <t>BIENES DE USO BELICO Y DE SEGURIDAD PUBLICA</t>
  </si>
  <si>
    <t>IMPUESTOS_DIVERSOS</t>
  </si>
  <si>
    <t>DIRECCION DISTRITAL 14D04 - GUALAQUIZA-SAN JUAN BOSCO - SALUD</t>
  </si>
  <si>
    <t>105130600612</t>
  </si>
  <si>
    <t>14D04</t>
  </si>
  <si>
    <t>MORONA SANTIAGO</t>
  </si>
  <si>
    <t>612+00+00X</t>
  </si>
  <si>
    <t>BIENES BIOLOGICOS</t>
  </si>
  <si>
    <t>A_LAS_TARJETAS_DE_CREDITO</t>
  </si>
  <si>
    <t>DIRECCION DISTRITAL 14D06 - LIMON INDANZA-SANTIAGO TIWINZA - SALUD</t>
  </si>
  <si>
    <t>105130600614</t>
  </si>
  <si>
    <t>14D06</t>
  </si>
  <si>
    <t>614+00+00X</t>
  </si>
  <si>
    <t>INFRAESTRUCTURA</t>
  </si>
  <si>
    <t>A_LAS_OPERACIONES_DE_CREDITO</t>
  </si>
  <si>
    <t>DIRECCION DISTRITAL 14D03 - LOGRONO-SUCUA - SALUD</t>
  </si>
  <si>
    <t>105130600615</t>
  </si>
  <si>
    <t>14D03</t>
  </si>
  <si>
    <t>615+00+00X</t>
  </si>
  <si>
    <t>MANTENIMIENTO DE AREAS VERDES Y ARREGLO DE VIAS IN</t>
  </si>
  <si>
    <t>PATENTES_COMERCIALES_INDUSTRIALES_FINANCIERAS_INMOBILIARIAS_PROFESIONALES_Y_DE_SERVICIOS</t>
  </si>
  <si>
    <t>DIRECCION DISTRITAL 14D05 - TAISHA - SALUD</t>
  </si>
  <si>
    <t>105130600616</t>
  </si>
  <si>
    <t>14D05</t>
  </si>
  <si>
    <t>616+00+00X</t>
  </si>
  <si>
    <t>BIENES DEPORTIVOS (INSTALACION MANTENIMIENTO Y REP</t>
  </si>
  <si>
    <t>A_LA_SALIDA_DEL_PAIS</t>
  </si>
  <si>
    <t>DIRECCION DISTRITAL 14D01 - MORONA - SALUD</t>
  </si>
  <si>
    <t>105130600617</t>
  </si>
  <si>
    <t>14D01</t>
  </si>
  <si>
    <t>617+00+00X</t>
  </si>
  <si>
    <t>TERRENOS (ARRENDAMIENTO)</t>
  </si>
  <si>
    <t>SOBRE_CONTRATOS_DE_CONSTRUCCION_O_ESTUDIOS_CELEBRADOS_CON_EL_SECTOR_PUBLICO</t>
  </si>
  <si>
    <t>HOSPITAL PROVINCIAL GENERAL DOCENTE VICENTE CORRAL MOSCOSO</t>
  </si>
  <si>
    <t>105130600618</t>
  </si>
  <si>
    <t>618+00+00X</t>
  </si>
  <si>
    <t>AL_DESPOSTE_DE_GANADO</t>
  </si>
  <si>
    <t>HOSPITAL CANTONAL DE GIRON AIDA LEON DE RODRIGUEZ LARA</t>
  </si>
  <si>
    <t>105130600620</t>
  </si>
  <si>
    <t>620+00+00X</t>
  </si>
  <si>
    <t>MOBILIARIO (ARRENDAMIENTO)</t>
  </si>
  <si>
    <t>SOBRE_REAJUSTE_DE_PRECIOS_EN_LA_CONTRATACION_PUBLICA</t>
  </si>
  <si>
    <t>HOSPITAL PROVINCIAL GENERAL HOMERO CASTANIER</t>
  </si>
  <si>
    <t>105130600621</t>
  </si>
  <si>
    <t>621+00+00X</t>
  </si>
  <si>
    <t>MAQUINARIAS Y EQUIPOS (ARRENDAMIENTO)</t>
  </si>
  <si>
    <t>AL_JUEGO</t>
  </si>
  <si>
    <t>HOSPITAL LUIS F. MARTINEZ</t>
  </si>
  <si>
    <t>105130600622</t>
  </si>
  <si>
    <t>622+00+00X</t>
  </si>
  <si>
    <t>VEHICULOS (ARRENDAMIENTO)</t>
  </si>
  <si>
    <t>1%_A_LA_COMPRA_DE_VEHICULOS_USADOS</t>
  </si>
  <si>
    <t>HOSPITAL GENERAL DE MACAS</t>
  </si>
  <si>
    <t>105130600623</t>
  </si>
  <si>
    <t>623+00+00X</t>
  </si>
  <si>
    <t>HERRAMIENTAS (ARRENDAMIENTO)</t>
  </si>
  <si>
    <t>INGRESO_AL_PARQUE_NACIONAL_GALAPAGOS_Y_A_SU_RESERVA</t>
  </si>
  <si>
    <t>COORDINACION ZONAL 6 - SALUD</t>
  </si>
  <si>
    <t>105130600999</t>
  </si>
  <si>
    <t>999+Z6+00X</t>
  </si>
  <si>
    <t>BIENES BIOLOGICOS (ALQUILER)</t>
  </si>
  <si>
    <t>IMPUESTO_A_LA_SALIDA_DE_DIVISAS</t>
  </si>
  <si>
    <t>105130700701</t>
  </si>
  <si>
    <t>07D02</t>
  </si>
  <si>
    <t>EL ORO</t>
  </si>
  <si>
    <t>701+00+00X</t>
  </si>
  <si>
    <t>INDUMENTARIA PRENDAS DE PROTECCION ACCESORIOS Y OT</t>
  </si>
  <si>
    <t>IMPUESTO_A_LOS_INGRESOS_EXTRAORDINARIOS_DE_CONTRATOS_DE_EXPLORACION_Y_EXPLOTACION_DE_OTROS_RECURSOS_NO_RENOVABLES</t>
  </si>
  <si>
    <t>DIRECCION DISTRITAL 07D06 - SANTA ROSA - SALUD</t>
  </si>
  <si>
    <t>105130700702</t>
  </si>
  <si>
    <t>07D06</t>
  </si>
  <si>
    <t>702+00+00X</t>
  </si>
  <si>
    <t>CONSULTORIA ASESORIA E INVESTIGACION ESPECIALIZADA</t>
  </si>
  <si>
    <t>REGIMEN_IMPOSITIVO_SIMPLIFICADO</t>
  </si>
  <si>
    <t>DIRECCION DISTRITAL 07D05 - ARENILLAS-HUAQUILLAS-LAS LAJAS - SALUD</t>
  </si>
  <si>
    <t>105130700703</t>
  </si>
  <si>
    <t>07D05</t>
  </si>
  <si>
    <t>703+00+00X</t>
  </si>
  <si>
    <t>SERVICIO DE AUDITORIA</t>
  </si>
  <si>
    <t>IMPUESTO_AMBIENTAL_POR_CONTAMINACION_VEHICULAR</t>
  </si>
  <si>
    <t>DIRECCION DISTRITAL 07D04 - BALSAS-MARCABELI-PINAS - SALUD</t>
  </si>
  <si>
    <t>105130700704</t>
  </si>
  <si>
    <t>07D04</t>
  </si>
  <si>
    <t>704+00+00X</t>
  </si>
  <si>
    <t>FISCALIZACION E INSPECCIONES TECNICAS</t>
  </si>
  <si>
    <t>IMPUESTO_REDIMIBLE_A_LAS_BOTELLAS_PLASTICAS_NO_RETORNABLES</t>
  </si>
  <si>
    <t>DIRECCION DISTRITAL 07D03 - ATAHUALPA-PORTOVELO-ZARUMA - SALUD</t>
  </si>
  <si>
    <t>105130700705</t>
  </si>
  <si>
    <t>07D03</t>
  </si>
  <si>
    <t>705+00+00X</t>
  </si>
  <si>
    <t>ESTUDIO Y DISEÑO DE PROYECTOS</t>
  </si>
  <si>
    <t>105130700706</t>
  </si>
  <si>
    <t>07D01</t>
  </si>
  <si>
    <t>706+00+00X</t>
  </si>
  <si>
    <t>HONORARIOS POR CONTRATOS CIVILES DE SERVICIOS</t>
  </si>
  <si>
    <t>SOBRE_LAS_REMUNERACIONES</t>
  </si>
  <si>
    <t>DIRECCION DISTRITAL 11D06 - CALVAS-GONZANAMA-QUILANGA - SALUD</t>
  </si>
  <si>
    <t>105130700709</t>
  </si>
  <si>
    <t>11D06</t>
  </si>
  <si>
    <t>LOJA</t>
  </si>
  <si>
    <t>709+00+00X</t>
  </si>
  <si>
    <t>SERVICIOS TECNICOS ESPECIALIZADOS</t>
  </si>
  <si>
    <t>OTROS_IMPUESTOS</t>
  </si>
  <si>
    <t>DIRECCION DISTRITAL 11D05 - ESPINDOLA - SALUD</t>
  </si>
  <si>
    <t>105130700710</t>
  </si>
  <si>
    <t>11D05</t>
  </si>
  <si>
    <t>710+00+00X</t>
  </si>
  <si>
    <t>REGISTRO INSCRIPCION Y OTROS EGRESOS PREVIOS A LA</t>
  </si>
  <si>
    <t>IMPUESTO_A_LA_RENTA_NETA</t>
  </si>
  <si>
    <t>DIRECCION DISTRITAL 11D07 - MACARA-SOZORANGA - SALUD</t>
  </si>
  <si>
    <t>105130700711</t>
  </si>
  <si>
    <t>11D07</t>
  </si>
  <si>
    <t>711+00+00X</t>
  </si>
  <si>
    <t>INVESTIGACIONES PROFESIONALES Y ANALISIS DE LABORA</t>
  </si>
  <si>
    <t>IMPUESTO_A_LA_RENTA_Y_ANTICIPOS</t>
  </si>
  <si>
    <t>DIRECCION DISTRITAL 11D03 - PALTAS - SALUD</t>
  </si>
  <si>
    <t>105130700712</t>
  </si>
  <si>
    <t>11D03</t>
  </si>
  <si>
    <t>712+00+00X</t>
  </si>
  <si>
    <t>CONGRESOS SEMINARIOS Y CONVENCIONES</t>
  </si>
  <si>
    <t>IMPUESTO_A_LA_RENTA_CREDITO_TRIBUTARIO_(-)</t>
  </si>
  <si>
    <t>DIRECCION DISTRITAL 11D04 - CELICA-PINDAL-PUYANGO - SALUD</t>
  </si>
  <si>
    <t>105130700713</t>
  </si>
  <si>
    <t>11D04</t>
  </si>
  <si>
    <t>713+00+00X</t>
  </si>
  <si>
    <t>CAPACITACION A SERVIDORES PUBLICOS</t>
  </si>
  <si>
    <t>IMPUESTO_A_LA_RENTA_DEVOLUCIONES_DE_EXCESOS_DE_COBROS_(-)</t>
  </si>
  <si>
    <t>DIRECCION DISTRITAL 11D08 - SARAGURO - SALUD</t>
  </si>
  <si>
    <t>105130700714</t>
  </si>
  <si>
    <t>11D08</t>
  </si>
  <si>
    <t>714+00+00X</t>
  </si>
  <si>
    <t>CAPACITACION PARA LA CIUDADANIA EN GENERAL</t>
  </si>
  <si>
    <t>SEGURIDAD_SOCIAL</t>
  </si>
  <si>
    <t>DIRECCION DISTRITAL 11D09 - ZAPOTILLO - SALUD</t>
  </si>
  <si>
    <t>105130700715</t>
  </si>
  <si>
    <t>11D09</t>
  </si>
  <si>
    <t>715+00+00X</t>
  </si>
  <si>
    <t>DESARROLLO ACTUALIZACION ASISTENCIA TECNICA Y SOPO</t>
  </si>
  <si>
    <t>APORTES_A_LA_SEGURIDAD_SOCIAL</t>
  </si>
  <si>
    <t>DIRECCION DISTRITAL 19D04 - EL PANGUI-YANTZAZA - SALUD</t>
  </si>
  <si>
    <t>105130700716</t>
  </si>
  <si>
    <t>19D04</t>
  </si>
  <si>
    <t>ZAMORA CHINCHIPE</t>
  </si>
  <si>
    <t>716+00+00X</t>
  </si>
  <si>
    <t>ARRENDAMIENTO Y LICENCIAS DE USO DE PAQUETES INFOR</t>
  </si>
  <si>
    <t>APORTES_AL_SEGURO_DE_PENSIONES</t>
  </si>
  <si>
    <t>DIRECCION DISTRITAL 19D03 - CHINCHIPE-PALANDA - SALUD</t>
  </si>
  <si>
    <t>105130700717</t>
  </si>
  <si>
    <t>19D03</t>
  </si>
  <si>
    <t>717+00+00X</t>
  </si>
  <si>
    <t>ARRENDAMIENTO DE EQUIPOS INFORMATICOS</t>
  </si>
  <si>
    <t>APORTES_AL_FONDO_DE_RESERVA</t>
  </si>
  <si>
    <t>DIRECCION DISTRITAL 19D01 - YACUAMBI-ZAMORA - SALUD</t>
  </si>
  <si>
    <t>105130700718</t>
  </si>
  <si>
    <t>19D01</t>
  </si>
  <si>
    <t>718+00+00X</t>
  </si>
  <si>
    <t>MANTENIMIENTO Y REPARACION DE EQUIPOS Y SISTEMAS I</t>
  </si>
  <si>
    <t>APORTES_AL_SEGURO_DE_CESANTIA</t>
  </si>
  <si>
    <t>HOSPITAL PROVINCIAL GENERAL TEOFILO DAVILA</t>
  </si>
  <si>
    <t>105130700720</t>
  </si>
  <si>
    <t>720+00+00X</t>
  </si>
  <si>
    <t>ALIMENTOS Y BEBIDAS</t>
  </si>
  <si>
    <t>02</t>
  </si>
  <si>
    <t>APORTES_AL_SEGURO_DE_RIESGOS_DEL_TRABAJO</t>
  </si>
  <si>
    <t>HOSPITAL OBSTETRICO ANGELA LOAYZA DE OLLAGE</t>
  </si>
  <si>
    <t>105130700721</t>
  </si>
  <si>
    <t>721+00+00X</t>
  </si>
  <si>
    <t>VESTUARIO LENCERÍA PRENDAS DE PROTECCIÓN Y ACCESOR</t>
  </si>
  <si>
    <t>APORTES_AL_SEGURO_DE_MORTUORIA</t>
  </si>
  <si>
    <t>HOSPITAL MARIA LORENA SERRANO</t>
  </si>
  <si>
    <t>105130700722</t>
  </si>
  <si>
    <t>722+00+00X</t>
  </si>
  <si>
    <t>COMBUSTIBLES Y LUBRICANTES</t>
  </si>
  <si>
    <t>SUBSIDIO_POR_ENFERMEDAD</t>
  </si>
  <si>
    <t>HOSPITAL SAN VICENTE PAUL</t>
  </si>
  <si>
    <t>105130700723</t>
  </si>
  <si>
    <t>723+00+00X</t>
  </si>
  <si>
    <t>MATERIALES DE OFICINA</t>
  </si>
  <si>
    <t>APORTES_AL_SEGURO_SOCIAL_CAMPESINO</t>
  </si>
  <si>
    <t>HOSPITAL PROVINCIAL GENERAL ISIDRO AYORA</t>
  </si>
  <si>
    <t>105130700724</t>
  </si>
  <si>
    <t>724+00+00X</t>
  </si>
  <si>
    <t>MATERIALES DE ASEO</t>
  </si>
  <si>
    <t>APORTES_ATRASADOS</t>
  </si>
  <si>
    <t>HOSPITAL PROVINCIAL GENERAL JULUIS DOEPFNER</t>
  </si>
  <si>
    <t>105130700725</t>
  </si>
  <si>
    <t>725+00+00X</t>
  </si>
  <si>
    <t>MATERIALES DE IMPRESIÓN FOTOGRAFIA REPRODUCCION Y</t>
  </si>
  <si>
    <t>APORTES_AL_SEGURO_DE_SALUD_INDIVIDUAL_Y_FAMILIAR</t>
  </si>
  <si>
    <t>HOSPITAL BASICO DE YANTZAZA</t>
  </si>
  <si>
    <t>105130700726</t>
  </si>
  <si>
    <t>726+00+00X</t>
  </si>
  <si>
    <t>INSTRUMENTAL MEDICO QUIRURGICO</t>
  </si>
  <si>
    <t>APORTES_AL_FONDO_DE_CONTINGENCIAS</t>
  </si>
  <si>
    <t>COORDINACION ZONAL 7 - SALUD</t>
  </si>
  <si>
    <t>105130700999</t>
  </si>
  <si>
    <t>999+Z7+00X</t>
  </si>
  <si>
    <t>APORTES_PERSONALES</t>
  </si>
  <si>
    <t>DIRECCION DISTRITAL 09D01 - XIMENA 1-PARROQUIA RURAL: PUNA-ESTUARIO DEL RIO GUAYAS - SALUD</t>
  </si>
  <si>
    <t>105130800801</t>
  </si>
  <si>
    <t>09D01</t>
  </si>
  <si>
    <t>801+00+00X</t>
  </si>
  <si>
    <t>DISPOSITIVOS MEDICOS PARA LABORATORIO CLINICO Y DE</t>
  </si>
  <si>
    <t>APORTES_PATRONALES</t>
  </si>
  <si>
    <t>DIRECCION DISTRITAL 09D04 - FEBRES CORDERO - SALUD</t>
  </si>
  <si>
    <t>105130800804</t>
  </si>
  <si>
    <t>09D04</t>
  </si>
  <si>
    <t>804+00+00X</t>
  </si>
  <si>
    <t>INSUMOS MATERIALES Y SUMINISTROS PARA CONSTRUCCIÓN</t>
  </si>
  <si>
    <t>APORTES_DE_JEFES_DE_FAMILIA_DEL_SEGURO_SOCIAL_CAMPESINO</t>
  </si>
  <si>
    <t>DIRECCION DISTRITAL 09D08 - PASCUALES 2 - SALUD</t>
  </si>
  <si>
    <t>105130800808</t>
  </si>
  <si>
    <t>09D08</t>
  </si>
  <si>
    <t>808+00+00X</t>
  </si>
  <si>
    <t>MATERIALES DIDACTICOS</t>
  </si>
  <si>
    <t>APORTES_DE_JUBILADOS_Y_PENSIONISTAS</t>
  </si>
  <si>
    <t>DIRECCION DISTRITAL 09D24 - DURAN - SALUD</t>
  </si>
  <si>
    <t>105130800812</t>
  </si>
  <si>
    <t>09D24</t>
  </si>
  <si>
    <t>812+00+00X</t>
  </si>
  <si>
    <t>REPUESTOS Y ACCESORIOS</t>
  </si>
  <si>
    <t>APORTE_ADICIONAL_DE_LOS_TRABAJADORES_GRAFICOS</t>
  </si>
  <si>
    <t>HOSPITAL PEDIATRICO FRANCISCO ICAZA BUSTAMANTE</t>
  </si>
  <si>
    <t>105130800813</t>
  </si>
  <si>
    <t>813+00+00X</t>
  </si>
  <si>
    <t>SUMINISTROS PARA ACTIVIDADES AGROPECUARIAS PESCA Y</t>
  </si>
  <si>
    <t>APORTE_ADICIONAL_DE_LOS_TRABAJADORES_DE_LA_CAÑA_DE_AZUCAR</t>
  </si>
  <si>
    <t>HOSPITAL NEUMOLOGICO ALFREDO J. VALENZUELA</t>
  </si>
  <si>
    <t>105130800814</t>
  </si>
  <si>
    <t>814+00+00X</t>
  </si>
  <si>
    <t>ACUÑACION DE MONEDAS</t>
  </si>
  <si>
    <t>APORTE_PERSONAL_ADICIONAL_DEL_010%_LEY_DE_DISCAPACIDADES</t>
  </si>
  <si>
    <t>HOSPITAL DE ESPECIALIDADES GENERAL ABEL GILBERT PONTON</t>
  </si>
  <si>
    <t>105130800815</t>
  </si>
  <si>
    <t>815+00+00X</t>
  </si>
  <si>
    <t>DERIVADOS DE HIDROCARBUROS PARA LA COMERCIALIZACIO</t>
  </si>
  <si>
    <t>APORTE_INDIVIDUAL_DE_LAS_PERSONAS_QUE_REALIZAN_TRABAJO_NO_REMUNERADO_DEL_HOGAR</t>
  </si>
  <si>
    <t>HOSPITAL DE INFECTOLOGIA JOSE D RODRIGUEZ MARIDUENA</t>
  </si>
  <si>
    <t>105130800816</t>
  </si>
  <si>
    <t>816+00+00X</t>
  </si>
  <si>
    <t>PRODUCTOS AGRICOLAS</t>
  </si>
  <si>
    <t>APORTE_PERSONAL_PARA_HIJOS_MENORES_DE_18_AÑOS</t>
  </si>
  <si>
    <t>HOSPITAL MATILDE HIDALGO DE PROCEL</t>
  </si>
  <si>
    <t>105130800817</t>
  </si>
  <si>
    <t>817+00+00X</t>
  </si>
  <si>
    <t>ACCESORIOS E INSUMOS QUIMICOS Y ORGANICOS</t>
  </si>
  <si>
    <t>APORTE_PERSONAL_Y_PATRONAL_PARA_FINANCIAR_EGRESOS_DE_ADMINISTRACION_DEL_IESS</t>
  </si>
  <si>
    <t>HOSPITAL GENERAL GUASMO SUR</t>
  </si>
  <si>
    <t>105130800818</t>
  </si>
  <si>
    <t>818+00+00X</t>
  </si>
  <si>
    <t>MENAJE Y ACCESORIOS DESCARTABLES</t>
  </si>
  <si>
    <t>APORTE_PERSONAL_ADICIONAL_PARA_EXTENSION_DE_COBERTURA_DE_SALUD</t>
  </si>
  <si>
    <t>HOSPITAL MARIANA DE JESUS</t>
  </si>
  <si>
    <t>105130800819</t>
  </si>
  <si>
    <t>819+00+00X</t>
  </si>
  <si>
    <t>EGRESOS PARA SITUACIONES DE EMERGENCIA</t>
  </si>
  <si>
    <t>TASAS_Y_CONTRIBUCIONES</t>
  </si>
  <si>
    <t>HOSPITAL MOVIL N 1</t>
  </si>
  <si>
    <t>105130800820</t>
  </si>
  <si>
    <t>820+00+00X</t>
  </si>
  <si>
    <t>CONDECORACIONES</t>
  </si>
  <si>
    <t>TASAS_GENERALES</t>
  </si>
  <si>
    <t>HOSPITAL UNIVERSITARIO DE GUAYAQUIL</t>
  </si>
  <si>
    <t>105130800821</t>
  </si>
  <si>
    <t>821+00+00X</t>
  </si>
  <si>
    <t>EGRESOS PARA SANIDAD AGROPECUARIA</t>
  </si>
  <si>
    <t>PEAJE</t>
  </si>
  <si>
    <t>HOSPITAL GENERAL MONTE SINAI</t>
  </si>
  <si>
    <t>105130800823</t>
  </si>
  <si>
    <t>823+00+00X</t>
  </si>
  <si>
    <t>INSUMOS BIENES Y MATERIALES PARA PRODUCCIÓN DE PRO</t>
  </si>
  <si>
    <t>ACCESO_A_LUGARES_PUBLICOS</t>
  </si>
  <si>
    <t>105130800999</t>
  </si>
  <si>
    <t>999+Z8+00X</t>
  </si>
  <si>
    <t>INSUMOS Y ACCESORIOS PARA COMPENSAR DISCAPACIDADES</t>
  </si>
  <si>
    <t>OCUPACION_DE_LUGARES_PUBLICOS</t>
  </si>
  <si>
    <t>DIRECCION DISTRITAL 17D03 - EL CONDADO A CALACALI - SALUD</t>
  </si>
  <si>
    <t>105130900903</t>
  </si>
  <si>
    <t>17D03</t>
  </si>
  <si>
    <t>903+00+00X</t>
  </si>
  <si>
    <t>DISPOSITIVOS MEDICOS DE USO GENERAL</t>
  </si>
  <si>
    <t>TASAS_ADUANERAS</t>
  </si>
  <si>
    <t>DIRECCION DISTRITAL 17D06 - CHILIBULO A LLOA - SALUD</t>
  </si>
  <si>
    <t>105130900906</t>
  </si>
  <si>
    <t>17D06</t>
  </si>
  <si>
    <t>906+00+00X</t>
  </si>
  <si>
    <t>UNIFORMES DEPORTIVOS</t>
  </si>
  <si>
    <t>ESPECIES_FISCALES</t>
  </si>
  <si>
    <t>CENTRO MEDICO  ASDRUBAL DE LA TORRE</t>
  </si>
  <si>
    <t>105130900910</t>
  </si>
  <si>
    <t>910+00+00X</t>
  </si>
  <si>
    <t>MATERIALES DE PELUQUERIA</t>
  </si>
  <si>
    <t>VENTA_DE_BASES</t>
  </si>
  <si>
    <t>HOSPITAL MOVIL N 2</t>
  </si>
  <si>
    <t>105130900911</t>
  </si>
  <si>
    <t>911+00+00X</t>
  </si>
  <si>
    <t>DISPOSITIVOS MEDICOS PARA ODONTOLOGIA</t>
  </si>
  <si>
    <t>PRESTACION_DE_SERVICIOS</t>
  </si>
  <si>
    <t>HOSPITAL PSIQUIATRICO SAN LAZARO</t>
  </si>
  <si>
    <t>105130900912</t>
  </si>
  <si>
    <t>912+00+00X</t>
  </si>
  <si>
    <t>DISPOSITIVOS MEDICOS PARA IMAGEN</t>
  </si>
  <si>
    <t>RODAJE_DE_VEHICULOS_MOTORIZADOS</t>
  </si>
  <si>
    <t>HOSPITAL PROVINCIAL GENERAL PABLO ARTURO SUAREZ</t>
  </si>
  <si>
    <t>105130900914</t>
  </si>
  <si>
    <t>914+00+00X</t>
  </si>
  <si>
    <t>PROTESIS ENDOPROTESIS E IMPLANTES CORPORALES</t>
  </si>
  <si>
    <t>CONTROL_DE_ALIMENTOS_Y_DE_ESTABLECIMIENTOS_COMERCIALES_E_INDUSTRIALES</t>
  </si>
  <si>
    <t>HOSPITAL PROVINCIAL GENERAL ENRIQUE GARCES</t>
  </si>
  <si>
    <t>105130900915</t>
  </si>
  <si>
    <t>915+00+00X</t>
  </si>
  <si>
    <t>INSUMOS PARA MEDICINA ALTERNATIVA</t>
  </si>
  <si>
    <t>INSCRIPCIONES_REGISTROS_Y_MATRICULAS</t>
  </si>
  <si>
    <t>HOSPITAL DE ATENCION INTEGRAL DEL ADULTO MAYOR</t>
  </si>
  <si>
    <t>105130900916</t>
  </si>
  <si>
    <t>916+00+00X</t>
  </si>
  <si>
    <t>LOGISTICA</t>
  </si>
  <si>
    <t>PERMISOS_LICENCIAS_Y_PATENTES</t>
  </si>
  <si>
    <t>HOSPITAL GENERAL DOCENTE DE CALDERON</t>
  </si>
  <si>
    <t>105130900917</t>
  </si>
  <si>
    <t>917+00+00X</t>
  </si>
  <si>
    <t>SUMINISTROS PARA LA DEFENSA Y SEGURIDAD PUBLICA</t>
  </si>
  <si>
    <t>REGISTRO_SANITARIO_Y_TOXICOLOGIA</t>
  </si>
  <si>
    <t>HOSPITAL GINECO OBSTETRICO DE NUEVA AURORA LUZ ELENA ARISMENDI</t>
  </si>
  <si>
    <t>105130900918</t>
  </si>
  <si>
    <t>918+00+00X</t>
  </si>
  <si>
    <t>MOBILIARIO</t>
  </si>
  <si>
    <t>SERVICIOS_DE_RASTRO</t>
  </si>
  <si>
    <t>HOSPITAL DE ESPECIALIDADES EUGENIO ESPEJO</t>
  </si>
  <si>
    <t>105130900920</t>
  </si>
  <si>
    <t>920+00+00X</t>
  </si>
  <si>
    <t>MAQUINARIAS Y EQUIPOS</t>
  </si>
  <si>
    <t>FISCALIZACION_DE_OBRAS</t>
  </si>
  <si>
    <t>HOSPITAL PEDIATRICO BACA ORTIZ</t>
  </si>
  <si>
    <t>105130900921</t>
  </si>
  <si>
    <t>921+00+00X</t>
  </si>
  <si>
    <t>HERRAMIENTAS Y EQUIPOS MENORES</t>
  </si>
  <si>
    <t>RECOLECCION_DE_BASURA_Y_ASEO_PUBLICO</t>
  </si>
  <si>
    <t>HOSPITAL GINECO OBSTETRICO ISIDRO AYORA</t>
  </si>
  <si>
    <t>105130900922</t>
  </si>
  <si>
    <t>922+00+00X</t>
  </si>
  <si>
    <t>EQUIPOS SISTEMAS Y PAQUETES INFORMATICOS</t>
  </si>
  <si>
    <t>AFERICION_DE_PESAS_Y_MEDIDAS</t>
  </si>
  <si>
    <t>HOSPITAL PSIQUIATRICO JULIO ENDARA</t>
  </si>
  <si>
    <t>105130900923</t>
  </si>
  <si>
    <t>923+00+00X</t>
  </si>
  <si>
    <t>BIENES ARTISTICOS Y CULTURALES DEPORTIVOS Y SIMBOL</t>
  </si>
  <si>
    <t>APROBACION_DE_PLANOS_E_INSPECCION_DE_CONSTRUCCIONES</t>
  </si>
  <si>
    <t>COORDINACION ZONAL 9 - SALUD</t>
  </si>
  <si>
    <t>105130900999</t>
  </si>
  <si>
    <t>999+Z9+00X</t>
  </si>
  <si>
    <t>CONEXION_Y_RECONEXION_DEL_SERVICIO_DE_ALCANTARILLADO_Y_CANALIZACION</t>
  </si>
  <si>
    <t>PARTES Y REPUESTOS</t>
  </si>
  <si>
    <t>CONEXION_Y_RECONEXION_DEL_SERVICIO_DE_AGUA_POTABLE</t>
  </si>
  <si>
    <t>SEMOVIENTES</t>
  </si>
  <si>
    <t>ALUMBRADO_PUBLICO</t>
  </si>
  <si>
    <t>PLANTAS</t>
  </si>
  <si>
    <t>MATRICULAS_Y_OTROS_DERECHOS_EN_EDUCACION</t>
  </si>
  <si>
    <t>FONDOS DE REPOSICION CAJAS CHICAS</t>
  </si>
  <si>
    <t>PATENTES_DE_CONSERVACION_MINERA</t>
  </si>
  <si>
    <t>FONDOS ROTATIVOS</t>
  </si>
  <si>
    <t>EMISION_DE_CERTIFICADOS_DE_ORIGEN</t>
  </si>
  <si>
    <t>TRANSFERENCIAS A ENTIDADES DEL PRESUPUESTO GENERAL</t>
  </si>
  <si>
    <t>CONVENIOS</t>
  </si>
  <si>
    <t>07</t>
  </si>
  <si>
    <t>TASAS_POR_SERVICIOS_NOTARIALES</t>
  </si>
  <si>
    <t>TASAS GENERALES IMPUESTOS PERMISOS LICENCIAS Y PAT</t>
  </si>
  <si>
    <t>CONTRIBUCION_PREDIAL_A_FAVOR_DE_LOS_CUERPOS_DE_BOMBEROS</t>
  </si>
  <si>
    <t>TASAS PORTUARIAS Y AEROPORTUARIAS</t>
  </si>
  <si>
    <t>TASAS_DE_SERVICIOS_POR_EL_REGISTRO_DE_DATOS_PUBLICOS</t>
  </si>
  <si>
    <t>CONTRIBUCIONES ESPECIALES Y DE MEJORA</t>
  </si>
  <si>
    <t>TASAS_DE_SERVICIOS_POR_LA_OCUPACION_DE_LA_ZONA_DE_PLAYA_Y_BAHIA_PARA_LA_CRIA_Y_CULTIVO_DE_ESPECIES_BIOACUATICAS</t>
  </si>
  <si>
    <t>OTROS IMPUESTOS TASAS Y CONTRIBUCIONES</t>
  </si>
  <si>
    <t>EMISION_DE_DOCUMENTOS_DE_CIUDADANIA_E_IDENTIFICACION</t>
  </si>
  <si>
    <t>TASAS_POR_ADMINISTRACION</t>
  </si>
  <si>
    <t>COMISIONES BANCARIAS</t>
  </si>
  <si>
    <t>PRIMAS_POR_SEGURO_DE_SALDOS_Y_DESGRAVAMEN</t>
  </si>
  <si>
    <t>REAJUSTES DE INVERSIONES</t>
  </si>
  <si>
    <t>CONTRIBUCION_PARA_FUNCIONAMIENTO_DE_LAS_UNIDADES_MEDICAS</t>
  </si>
  <si>
    <t>DIFERENCIAL CAMBIARIO</t>
  </si>
  <si>
    <t>OTRAS_TASAS</t>
  </si>
  <si>
    <t>COSTAS JUDICIALES TRAMITES NOTARIALES LEGALIZACION</t>
  </si>
  <si>
    <t>TASAS_PORTUARIAS_Y_AEROPORTUARIAS</t>
  </si>
  <si>
    <t>COMISIONES Y PARTICIPACIONES POR DENUNCIAS</t>
  </si>
  <si>
    <t>RECEPCION_Y_DESPACHO_DE_NAVES</t>
  </si>
  <si>
    <t>PRIMA DE RIESGO DE INSTITUCIONES FINANCIERAS</t>
  </si>
  <si>
    <t>USO_DE_FONDEADERO</t>
  </si>
  <si>
    <t>INDEMNIZACIONES POR SENTENCIAS JUDICIALES</t>
  </si>
  <si>
    <t>USO_DE_INFRAESTRUCTURA_PORTUARIA_Y_AEROPORTUARIA</t>
  </si>
  <si>
    <t>OBLIGACIONES CON EL IESS POR RESPONSABILIDAD PATRO</t>
  </si>
  <si>
    <t>SERVICIOS_DE_CABOTAJE</t>
  </si>
  <si>
    <t>OBLIGACIONES POR COACTIVAS INTERPUESTAS POR EL IES</t>
  </si>
  <si>
    <t>SERVICIOS_Y_SUMINISTROS_VARIOS</t>
  </si>
  <si>
    <t>INTERESES POR MORA PATRONAL AL IESS</t>
  </si>
  <si>
    <t>OTRAS_TASAS_PORTUARIAS_Y_AEROPORTUARIAS</t>
  </si>
  <si>
    <t>DEVOLUCION DE MULTAS</t>
  </si>
  <si>
    <t>TASAS_DIVERSAS</t>
  </si>
  <si>
    <t>DIETAS</t>
  </si>
  <si>
    <t>SECTOR_FINANCIERO</t>
  </si>
  <si>
    <t>A EMPRESAS PUBLICAS</t>
  </si>
  <si>
    <t>SECTOR_INDUSTRIAL_Y_COMERCIAL</t>
  </si>
  <si>
    <t>A GOBIERNOS AUTONOMOS DESCENTRALIZADOS</t>
  </si>
  <si>
    <t>SECTOR_AGROPECUARIO</t>
  </si>
  <si>
    <t>A ENTIDADES FINANCIERAS PUBLICAS</t>
  </si>
  <si>
    <t>SECTOR_TURISTICO_Y_HOTELERO</t>
  </si>
  <si>
    <t>A CUENTAS O FONDOS ESPECIALES</t>
  </si>
  <si>
    <t>SUPERFICIARIOS_HIDROCARBURIFEROS</t>
  </si>
  <si>
    <t>AL SECTOR PRIVADO FINANCIERO</t>
  </si>
  <si>
    <t>REGALIAS_HIDROCARBURIFERAS</t>
  </si>
  <si>
    <t>AL SECTOR PRIVADO NO FINANCIERO</t>
  </si>
  <si>
    <t>SUPERFICIARIOS_MINEROS</t>
  </si>
  <si>
    <t>INDEMNIZACIONES POR AFECTACIONES A LOS DERECHOS HU</t>
  </si>
  <si>
    <t>REGALIAS_MINERAS</t>
  </si>
  <si>
    <t>BECAS Y AYUDAS ECONOMICAS</t>
  </si>
  <si>
    <t>DERECHOS_CONSULARES</t>
  </si>
  <si>
    <t>A JUBILADOS PATRONALES</t>
  </si>
  <si>
    <t>CONCESIONES_AEROPORTUARIAS</t>
  </si>
  <si>
    <t>A ORGANISMOS MULTILATERALES</t>
  </si>
  <si>
    <t>CONCESIONES_PORTUARIAS</t>
  </si>
  <si>
    <t>A GOBIERNOS Y ORGANISMOS GUBERNAMENTALES</t>
  </si>
  <si>
    <t>CONCESIONES_EN_EL_SECTOR_DE_LAS_TELECOMUNICACIONES</t>
  </si>
  <si>
    <t>CONCESIONES_EN_EL_SECTOR_ELECTRICO</t>
  </si>
  <si>
    <t>CONTRIBUCION 0.5% DE LAS PLANILLAS DE PAGO AL IESS</t>
  </si>
  <si>
    <t>CONCESIONES_VIALES</t>
  </si>
  <si>
    <t>POR APLICACION DE FONDOS AJENOS</t>
  </si>
  <si>
    <t>CONCESIONES_HIDROCARBURIFERAS</t>
  </si>
  <si>
    <t>POR APLICACION DE CUENTAS Y FONDOS ESPECIALES</t>
  </si>
  <si>
    <t>UTILIZACION_DE_AGUAS_Y_MATERIALES_DE_CONSTRUCCION</t>
  </si>
  <si>
    <t>ENTREGA DE DEPOSITOS INMOVILIZADOS</t>
  </si>
  <si>
    <t>A_LA_EMISION_DE_PASAJES_AEREOS_POR_VIAJES_DESDE_EL_ECUADOR_AL_EXTRANJERO</t>
  </si>
  <si>
    <t>A USUARIOS CON ENFERMEDADES CATASTRÓFICAS BENEFICIARIOS DE COBERTURA INTERNACIONAL</t>
  </si>
  <si>
    <t>OTRAS_CONCESIONES</t>
  </si>
  <si>
    <t>CONVENIO DE COOPERACIÓN TÉCNICA INTERNACIONAL</t>
  </si>
  <si>
    <t>CONTRIBUCIONES</t>
  </si>
  <si>
    <t>OBLIGACIONES DE EJERCICIOS ANTERIORES POR EGRESOS</t>
  </si>
  <si>
    <t>SOBRE_NOMINAS_DE_EMPRESAS_PRIVADAS_Y_PUBLICAS</t>
  </si>
  <si>
    <t>CONTRIBUCIONES_DE_LAS_COMPAÑIAS_ENTIDADES_FINANCIERAS_Y_SEGUROS</t>
  </si>
  <si>
    <t>OBLIGACIONES DE EJERCICIOS ANTERIORES POR LAUDOS Y</t>
  </si>
  <si>
    <t>CONTRIBUCION_EN_CONTRATOS_SUJETOS_A_LICITACIONES</t>
  </si>
  <si>
    <t>OTRAS OBLIGACIONES POR VENTAS ANTICIPADAS DE PETRO</t>
  </si>
  <si>
    <t>SOBRE_CONTRATOS_DE_CONSULTORIA</t>
  </si>
  <si>
    <t>APERTURA_PAVIMENTACION_ENSANCHE_Y_CONSTRUCCION_DE_VIAS_DE_TODA_CLASE</t>
  </si>
  <si>
    <t>REPAVIMENTACION_URBANA</t>
  </si>
  <si>
    <t>ACERAS_BORDILLOS_Y_CERCAS</t>
  </si>
  <si>
    <t>OBRAS_DE_ALCANTARILLADO_Y_CANALIZACION</t>
  </si>
  <si>
    <t>OBRAS_DE_ALUMBRADO_PUBLICO</t>
  </si>
  <si>
    <t>CONSTRUCCION_Y_AMPLIACION_DE_OBRAS_Y_SISTEMAS_DE_AGUA_POTABLE</t>
  </si>
  <si>
    <t>DESECACION_DE_PANTANOS_Y_RELLENOS_DE_QUEBRADAS</t>
  </si>
  <si>
    <t>OBRAS_DE_REGENERACION_URBANA</t>
  </si>
  <si>
    <t>CONTRIBUCION_ADICIONAL_PARA_LOS_CUERPOS_DE_BOMBEROS_PROVENIENTE_DE_LOS_SERVICIOS_DE_ALUMBRADO_ELECTRICO</t>
  </si>
  <si>
    <t>CONTRIBUCION_NO_REEMBOLSABLE_POR_APLICACION_DE_LA_LEY_DE_HIDROCARBUROS_</t>
  </si>
  <si>
    <t>CONTRIBUCION_DE_LOS_ASESORES_PRODUCTORES_INTERMEDIARIOS_Y_PERITOS_DE_SEGUROS_Y_REASEGUROS_</t>
  </si>
  <si>
    <t>CONTRIBUCIONES_DE_LAS_INSTITUCIONES_QUE_PRESTAN_SERVICIOS_DE_MEDICINA_PREPAGADA</t>
  </si>
  <si>
    <t>CONTRIBUCIONES_DE_LAS_EMPRESAS_DE_SEGUROS_PRIVADOS</t>
  </si>
  <si>
    <t>CONCENTRACION_DE_MERCADOS_EN_EL_SECTOR_DE_LAS_TELECOMUNICACIONES</t>
  </si>
  <si>
    <t>A_LA_EMISION_DE_PASAJES_AEREOS_POR_VIAJES_DEL_EXTRANJERO_AL_ECUADOR</t>
  </si>
  <si>
    <t>CONTRIBUCION_POR_MANTENIMIENTO_Y_CONSERVACION_DE_LA_VIVIENDA_FISCAL</t>
  </si>
  <si>
    <t>OTRAS_CONTRIBUCIONES</t>
  </si>
  <si>
    <t>VENTAS_DE_BIENES_Y_SERVICIOS_DE_ENTIDADES_E_INGRESOS_OPERATIVOS_DE_EMPRESAS_PUBLICAS</t>
  </si>
  <si>
    <t>VENTAS_DE_DERIVADOS_DE_PETROLEO</t>
  </si>
  <si>
    <t>EXPORTACIONES_DE_DERIVADOS_DEL_PETROLEO</t>
  </si>
  <si>
    <t>VENTAS_INTERNAS_DE_DERIVADOS_DEL_PETROLEO</t>
  </si>
  <si>
    <t>TARIFA_DE_TRANSPORTE_DE_PETROLEO_POR_EL_SOTE</t>
  </si>
  <si>
    <t>FONDO_DE_INVERSION_PETROLERA</t>
  </si>
  <si>
    <t>FONDO_DE_ESTABILIZACION_PETROLERA</t>
  </si>
  <si>
    <t>UDAF</t>
  </si>
  <si>
    <t>OTROS_NO_ESPECIFICADOS</t>
  </si>
  <si>
    <t>VENTAS_DE_PRODUCTOS_Y_MATERIALES</t>
  </si>
  <si>
    <t>PRODUCTOS_AGROPECUARIOS_Y_FORESTALES</t>
  </si>
  <si>
    <t>PRODUCTOS_INDUSTRIALES</t>
  </si>
  <si>
    <t>DE_PRODUCTOS_DEL_MAR_Y_ACUICOLAS</t>
  </si>
  <si>
    <t>DE_OFICINA_DIDACTICOS_Y_PUBLICACIONES</t>
  </si>
  <si>
    <t>MEDICINAS_INSUMOS_Y_PRODUCTOS_FARMACEUTICOS</t>
  </si>
  <si>
    <t>MATERIALES_Y_ACCESORIOS_DE_INSTALACIONES_DE_AGUA_POTABLE</t>
  </si>
  <si>
    <t>EDICION IMPRESIÓN REPRODUCCION PUBLICACIONES SUSCR</t>
  </si>
  <si>
    <t>MATERIALES_Y_ACCESORIOS_DE_ALCANTARILLADO_Y_CANALIZACION</t>
  </si>
  <si>
    <t>MATERIALES_DE_CONSTRUCCION</t>
  </si>
  <si>
    <t>PRODUCTOS_MINEROS</t>
  </si>
  <si>
    <t>EQUIPO_E_INSTRUMENTAL_MEDICO</t>
  </si>
  <si>
    <t>OTRAS_VENTAS_DE_PRODUCTOS_Y_MATERIALES</t>
  </si>
  <si>
    <t>VENTAS_NO_INDUSTRIALES</t>
  </si>
  <si>
    <t>AGUA_POTABLE</t>
  </si>
  <si>
    <t>AGUA_DE_FUENTES_NATURALES</t>
  </si>
  <si>
    <t>ALCANTARILLADO</t>
  </si>
  <si>
    <t>ENERGIA_ELECTRICA</t>
  </si>
  <si>
    <t>SERVICIO DE IMPLEMENTACION DE BANCOS DE INFORMACIO</t>
  </si>
  <si>
    <t>DE_CORREOS</t>
  </si>
  <si>
    <t>TRANSPORTE_NACIONAL_DE_PASAJEROS_Y_CARGA</t>
  </si>
  <si>
    <t>TRANSPORTE_INTERNACIONAL_DE_PASAJEROS_Y_CARGA</t>
  </si>
  <si>
    <t>OPERACIONES_INTERLINEALES</t>
  </si>
  <si>
    <t>DE_ESPECTACULOS_PUBLICOS</t>
  </si>
  <si>
    <t>FINANCIEROS</t>
  </si>
  <si>
    <t>TARJETAS_VIP</t>
  </si>
  <si>
    <t>INGRESOS_POR_SERVICIOS_DE_CONTROL_RADIOLOGICO_Y_DE_APLICACIONES_TECNICAS_NUCLEARES</t>
  </si>
  <si>
    <t>OTROS_SERVICIOS_TECNICOS_Y_ESPECIALIZADOS</t>
  </si>
  <si>
    <t>VENTAS_DE_DESECHOS_Y_RESIDUOS</t>
  </si>
  <si>
    <t>AGROPECUARIOS_Y_FORESTALES</t>
  </si>
  <si>
    <t>SERVICIOS DE ALMACENAMIENTO CONTROL CUSTODIA DISPE</t>
  </si>
  <si>
    <t>INDUSTRIALES</t>
  </si>
  <si>
    <t>GARANTIA EXTENDIDA DE BIENES</t>
  </si>
  <si>
    <t>VENTA_DE_DESECHOS_MEDICOS</t>
  </si>
  <si>
    <t>PRESTACION_DE_SERVICIOS_DE_SALUD</t>
  </si>
  <si>
    <t>PRESTACION_DE_SERVICIOS_DE_SALUD_A_PARTICULARES</t>
  </si>
  <si>
    <t>PRESTACION_DE_SERVICIOS_DE_SALUD_A_LOS_AFILIADOS_DEL_SEGURO_SOCIAL_CAMPESINO</t>
  </si>
  <si>
    <t>PRESTACION_DE_SERVICIOS_DE_SALUD_POR_UNIDADES_MEDICAS</t>
  </si>
  <si>
    <t>PRESTACION_DE_SERVICIOS_DE_SALUD_POR_SEGUROS_PUBLICOS_Y_PRIVADOS</t>
  </si>
  <si>
    <t>DEBITOS_POR_IMPUESTO_AL_VALOR_AGREGADO</t>
  </si>
  <si>
    <t>DEBITO_FISCAL_POR_VENTAS</t>
  </si>
  <si>
    <t>APORTE_FISCAL_CORRIENTE</t>
  </si>
  <si>
    <t>DEL_PRESUPUESTO_GENERAL_DEL_ESTADO</t>
  </si>
  <si>
    <t>MOBILIARIO (INSTALACION MANTENIMIENTO Y REPARACION</t>
  </si>
  <si>
    <t>RENTAS_DE_INVERSIONES_Y_MULTAS</t>
  </si>
  <si>
    <t>RENTAS_DE_INVERSIONES</t>
  </si>
  <si>
    <t>INTERESES_POR_DEPOSITOS_A_LA_VISTA_Y_A_PLAZO</t>
  </si>
  <si>
    <t>HERRAMIENTAS (MANTENIMIENTO Y REPARACIÓN)</t>
  </si>
  <si>
    <t>INTERESES_Y_COMISIONES_DE_TITULOS_-_VALORES</t>
  </si>
  <si>
    <t>INTERESES_Y_COMISIONES_DE_RIESGO</t>
  </si>
  <si>
    <t>REAJUSTES_DE_INVERSIONES</t>
  </si>
  <si>
    <t>DIFERENCIAL_CAMBIARIO</t>
  </si>
  <si>
    <t>INSTALACION MANTENIMIENTO Y REPARACION DE BIENES D</t>
  </si>
  <si>
    <t>DIVIDENDOS_DE_SOCIEDADES_Y_EMPRESAS_PUBLICAS</t>
  </si>
  <si>
    <t>INSTALACION READECUACION MONTAJE DE EXPOSICIONES M</t>
  </si>
  <si>
    <t>DIVIDENDOS_DE_SOCIEDADES_Y_EMPRESAS_PRIVADAS</t>
  </si>
  <si>
    <t>UTILIDADES_DE_EMPRESAS_Y_ENTIDADES_FINANCIERAS_PUBLICAS</t>
  </si>
  <si>
    <t>COMISIONES_POR_SERVICIOS_FINANCIEROS</t>
  </si>
  <si>
    <t>CARGOS_POR_OPERACIONES_FINANCIERAS</t>
  </si>
  <si>
    <t>PRIMAS_POR_SEGUROS_DE_DESGRAVAMEN_Y_SALDOS</t>
  </si>
  <si>
    <t>DESCUENTOS_OBTENIDOS_EN_INVERSIONES_FINANCIERAS</t>
  </si>
  <si>
    <t>INTERESES_POR_OPERACIONES_DE_MICROCREDITO</t>
  </si>
  <si>
    <t>INTERESES_POR_CONVENIO_DE_PAGO</t>
  </si>
  <si>
    <t>INTERESES_POR_PRESTAMOS_ADMINISTRADOS_POR_LA_SEGURIDAD_SOCIAL</t>
  </si>
  <si>
    <t>INTERESES_POR_OTRAS_OPERACIONES</t>
  </si>
  <si>
    <t>RENTAS_POR_ARRENDAMIENTOS_DE_BIENES</t>
  </si>
  <si>
    <t>TERRENOS</t>
  </si>
  <si>
    <t>EDIFICIOS_LOCALES_Y_RESIDENCIAS</t>
  </si>
  <si>
    <t>MOBILIARIOS</t>
  </si>
  <si>
    <t>MAQUINARIAS_Y_EQUIPOS</t>
  </si>
  <si>
    <t>SERVICIOS DE CARTOGRAFIA</t>
  </si>
  <si>
    <t>VEHICULOS</t>
  </si>
  <si>
    <t>HERRAMIENTAS</t>
  </si>
  <si>
    <t>EQUIPOS_SISTEMAS_Y_PAQUETES_INFORMATICOS</t>
  </si>
  <si>
    <t>BIENES_BIOLOGICOS</t>
  </si>
  <si>
    <t>OTROS_ARRENDAMIENTOS</t>
  </si>
  <si>
    <t>INTERESES_POR_MORA</t>
  </si>
  <si>
    <t>TRIBUTARIA</t>
  </si>
  <si>
    <t>ORDENANZAS_MUNICIPALES</t>
  </si>
  <si>
    <t>ORDENANZAS_PROVINCIALES</t>
  </si>
  <si>
    <t>OBLIGACIONES_A_LA_SEGURIDAD_SOCIAL</t>
  </si>
  <si>
    <t>TRANSACCIONES_COMERCIALES</t>
  </si>
  <si>
    <t>INTERESES_POR_MORA_TRIBUTARIA_RECAUDADOS_POR_EL_SRI</t>
  </si>
  <si>
    <t>INTERESES_POR_MORA_TRIBUTARIA_RECAUDADOS_POR_EL_SENAE</t>
  </si>
  <si>
    <t>INTERESES_PAGADOS_POR_LAS_INSTITUCIONES_DE_SEGUROS_PRIVADOS</t>
  </si>
  <si>
    <t>INTERESES_PAGADOS_POR_LAS_INSTITUCIONES_QUE_PRESTAN_SERVICIOS_DE_MEDICINA_PREPAGADA</t>
  </si>
  <si>
    <t>INTERESES_PAGADOS_POR_PRIMAS_DE_SEGURO_DE_SALDOS_Y_DESGRAVAMEN</t>
  </si>
  <si>
    <t>INTERESES_POR_DEUDA_DEL_ESTADO</t>
  </si>
  <si>
    <t>OTROS_INTERESES_POR_MORA</t>
  </si>
  <si>
    <t>MULTAS</t>
  </si>
  <si>
    <t>TRIBUTARIAS</t>
  </si>
  <si>
    <t>INFRACCION_A_ORDENANZAS_MUNICIPALES</t>
  </si>
  <si>
    <t>INFRACCION_A_ORDENANZAS_PROVINCIALES</t>
  </si>
  <si>
    <t>INCUMPLIMIENTOS_DE_CONTRATOS</t>
  </si>
  <si>
    <t>INFRACCIONES_A_LA_SEGURIDAD_SOCIAL</t>
  </si>
  <si>
    <t>CHEQUES_PROTESTADOS</t>
  </si>
  <si>
    <t>INSUMOS BIENES Y MATERIALES PARA LA PRODUCCION DE</t>
  </si>
  <si>
    <t>INFRACCIONES_A_LA_LEY_ORGANICA_DE_DEFENSA_DEL_CONSUMIDOR</t>
  </si>
  <si>
    <t>AYUDAS TECNICAS PARA COMPENSAR DISCAPACIDADES</t>
  </si>
  <si>
    <t>MULTAS_LEY_DE_COMPAÑIAS</t>
  </si>
  <si>
    <t>INFRACCION_LEY_DE_ELECCIONES</t>
  </si>
  <si>
    <t>INFRACCION_LEY_DE_MINERIA</t>
  </si>
  <si>
    <t>INSUMOS MATERIALES SUMINISTROS Y BIENES PARA INVES</t>
  </si>
  <si>
    <t>INFRACCION_LEY_DE_SANIDAD_VEGETAL</t>
  </si>
  <si>
    <t>MULTAS_POR_INFRACCIONES_AL_CODIGO_DE_TRABAJO_Y_AL_MANDATO_CONSTITUYENTE_NRO_8</t>
  </si>
  <si>
    <t>INFRACCIONES_A_LA_LEY_DE_ABONO_TRIBUTARIO</t>
  </si>
  <si>
    <t>MULTAS_ADUANERAS</t>
  </si>
  <si>
    <t>MUESTRAS DE PRODUCTOS PARA FERIAS EXPOSICIONES Y N</t>
  </si>
  <si>
    <t>INFRACCIONES_A_LA_LEY_ORGANICA_DE_TRANSPORTE_TERRESTRE_TRANSITO_Y_SEGURIDAD_VIAL</t>
  </si>
  <si>
    <t>PRODUCTOS HOMEOPATICOS</t>
  </si>
  <si>
    <t>INGRESOS_POR_RESPONSABILIDAD_PATRONAL</t>
  </si>
  <si>
    <t>MULTA_POR_INFRACCIONES_A_LA_LEY_ORGANICA_DE_SOLIDARIDAD_Y_DE_CORRESPONSABILIDAD_CIUDADANA</t>
  </si>
  <si>
    <t>OTRAS_MULTAS</t>
  </si>
  <si>
    <t>UTILIDADES_EN_VENTA_DE_BIENES</t>
  </si>
  <si>
    <t>UTILIDADES_EN_VENTA_DE_BIENES_MUEBLES</t>
  </si>
  <si>
    <t>UTILIDADES_EN_VENTA_DE_BIENES_INMUEBLES</t>
  </si>
  <si>
    <t>BIENES ARTISTICOS CULTURALES BIENES DEPORTIVOS Y S</t>
  </si>
  <si>
    <t>TRANSFERENCIAS_O_DONACIONES_CORRIENTES</t>
  </si>
  <si>
    <t>TRANSFERENCIAS_O_DONACIONES_CORRIENTES_DEL_SECTOR_PUBLICO</t>
  </si>
  <si>
    <t>DE_ENTIDADES_DESCENTRALIZADAS_Y_AUTONOMAS</t>
  </si>
  <si>
    <t>ACUATICOS</t>
  </si>
  <si>
    <t>DE_EMPRESAS_PUBLICAS</t>
  </si>
  <si>
    <t>DE_GOBIERNOS_AUTONOMOS_DESCENTRALIZADOS</t>
  </si>
  <si>
    <t>OBRAS DE INFRAESTRUCTURA</t>
  </si>
  <si>
    <t>DE_LA_SEGURIDAD_SOCIAL</t>
  </si>
  <si>
    <t>RIEGO Y MANEJO DE AGUAS</t>
  </si>
  <si>
    <t>DE_ENTIDADES_FINANCIERAS_PUBLICAS</t>
  </si>
  <si>
    <t>DE_CUENTAS_O_FONDOS_ESPECIALES</t>
  </si>
  <si>
    <t>URBANIZACION Y EMBELLECIMIENTO</t>
  </si>
  <si>
    <t>DE_FONDOS_DE_USO_RESERVADO</t>
  </si>
  <si>
    <t>TRANSPORTE Y VIAS</t>
  </si>
  <si>
    <t>DE_FONDOS_DE_CONTINGENCIA</t>
  </si>
  <si>
    <t>TRANSFERENCIAS_O_DONACIONES_CORRIENTES_DEL_SECTOR_PRIVADO_INTERNO</t>
  </si>
  <si>
    <t>CONSTRUCCIONES Y EDIFICACIONES</t>
  </si>
  <si>
    <t>DEL_SECTOR_PRIVADO_FINANCIERO</t>
  </si>
  <si>
    <t>HOSPITALES CENTROS DE ASISTENCIA SOCIAL Y SALUD</t>
  </si>
  <si>
    <t>DEL_SECTOR_PRIVADO_NO_FINANCIERO</t>
  </si>
  <si>
    <t>CONSTRUCCIONES AGROPECUARIAS</t>
  </si>
  <si>
    <t>TRANSFERENCIAS_O_DONACIONES_CORRIENTES_DEL_SECTOR_EXTERNO</t>
  </si>
  <si>
    <t>PLANTAS INDUSTRIALES</t>
  </si>
  <si>
    <t>DE_ORGANISMOS_MULTILATERALES</t>
  </si>
  <si>
    <t>HABILITACION Y PROTECCION DE SUELO SUBSUELO Y AREA</t>
  </si>
  <si>
    <t>DE_GOBIERNOS_Y_ORGANISMOS_GUBERNAMENTALES</t>
  </si>
  <si>
    <t>FORMACION DE PLANTACIONES</t>
  </si>
  <si>
    <t>EXPLOTACION DE AGUAS SUBTERRANEAS</t>
  </si>
  <si>
    <t>CONTROL DE INUNDACIONES Y ESTABILIZACION DE CAUCES</t>
  </si>
  <si>
    <t>APORTES_Y_PARTICIPACIONES_CORRIENTES_DEL_SECTOR_PUBLICO</t>
  </si>
  <si>
    <t>OTRAS OBRAS DE INFRAESTRUCTURA</t>
  </si>
  <si>
    <t>DE_LA_ACTIVIDAD_HIDROCARBURIFERA_CON_EXCEPCION_DE_LAS_UNIVERSIDADES_Y_ESCUELAS_POLITECNICAS</t>
  </si>
  <si>
    <t>GENERACION ELECTRICA HIDRAULICA</t>
  </si>
  <si>
    <t>DE_IMPUESTOS_Y_EXPORTACIONES_DE_CRUDO_PARA_UNIVERSIDADES_Y_ESCUELAS_POLITECNICAS</t>
  </si>
  <si>
    <t>GENERACION ELECTRICA TERMICA</t>
  </si>
  <si>
    <t>SISTEMAS ALTERNATIVOS DE GENERACION DE ENERGIA</t>
  </si>
  <si>
    <t>DE_LA_PARTICIPACION_EN_IMPUESTOS_NO_PETROLEROS</t>
  </si>
  <si>
    <t>EXTRACCION DE HIDROCARBUROS</t>
  </si>
  <si>
    <t>DE_PLANILLAS_DE_TELECOMUNICACIONES</t>
  </si>
  <si>
    <t>REFINACION</t>
  </si>
  <si>
    <t>DE_FONDOS_AJENOS</t>
  </si>
  <si>
    <t>ALMACENAMIENTO</t>
  </si>
  <si>
    <t>DE_CUENTAS_Y_FONDOS_ESPECIALES</t>
  </si>
  <si>
    <t>COMERCIALIZACION</t>
  </si>
  <si>
    <t>RENDIMIENTOS_DE_LOS_SISTEMAS_CONTABLES_DEL_BANCO_CENTRAL_DEL_ECUADOR</t>
  </si>
  <si>
    <t>TRANSPORTE DE MATERIAS PRIMAS Y DERIVADOS</t>
  </si>
  <si>
    <t>APORTES_SOBRE_DEPOSITOS_EN_INSTITUCIONES_FINANCIERAS</t>
  </si>
  <si>
    <t>ACTIVIDAD MINERA</t>
  </si>
  <si>
    <t>DEPOSITOS_INMOVILIZADOS_EN_INSTITUCIONES_FINANCIERAS</t>
  </si>
  <si>
    <t>LINEAS REDES E INSTALACIONES ELECTRICAS</t>
  </si>
  <si>
    <t>DE_EXCEDENTES_DE_EMPRESAS_PUBLICAS</t>
  </si>
  <si>
    <t>LINEAS REDES E INSTALACIONES DE TELECOMUNICACIONES</t>
  </si>
  <si>
    <t>OTRAS_PARTICIPACIONES_Y_APORTES</t>
  </si>
  <si>
    <t>SUBSIDIOS</t>
  </si>
  <si>
    <t>OBRAS PARA GENERACION DE ENERGIA ELECTRICA</t>
  </si>
  <si>
    <t>DE_PRECIOS_DEL_SECTOR_PUBLICO</t>
  </si>
  <si>
    <t>OBRAS HIDROCARBURIFERAS Y MINERAS</t>
  </si>
  <si>
    <t>DE_TARIFAS_DEL_SECTOR_PUBLICO</t>
  </si>
  <si>
    <t>OBRAS EN LINEAS REDES E INSTALACIONES ELECTRICAS Y</t>
  </si>
  <si>
    <t>SUBSIDIO_CONSUMO_INTERNO_DE_DERIVADOS_DE_PETROLEO</t>
  </si>
  <si>
    <t>APORTES_Y_PARTICIPACIONES_CORRIENTES_DE_GOBIERNOS_AUTONOMOS_DESCENTRALIZADOS_Y_REGIMENES_ESPECIALES</t>
  </si>
  <si>
    <t>DE_COMPENSACIONES_A_GOBIERNOS_AUTONOMOS_DESCENTRALIZADOS_MUNICIPALES_POR_LEYES_Y_DECRETOS</t>
  </si>
  <si>
    <t>DE_COMPENSACIONES_A_GOBIERNOS_AUTONOMOS_DESCENTRALIZADOS_PROVINCIALES_POR_LEYES_Y_DECRETOS</t>
  </si>
  <si>
    <t>DEL_FODESEC_A_MUNICIPIOS</t>
  </si>
  <si>
    <t>DEL_FODESEC_A_CONSEJOS_PROVINCIALES</t>
  </si>
  <si>
    <t>DEL_FODESEC_AL_INGALA</t>
  </si>
  <si>
    <t>DEL_FODESEC_AL_CONCOPE</t>
  </si>
  <si>
    <t>APORTES_A_LOS_GOBIERNOS_AUTONOMOS_DECENTRALIZADOS_PARROQUIALES_RURALES</t>
  </si>
  <si>
    <t>DEL_FONDEPRO_AL_CONCOPE</t>
  </si>
  <si>
    <t>DEL_FONDO_DE_DESCENTRALIZACION_A_MUNICIPIOS_Y_DISTRITOS_METROPOLITANOS</t>
  </si>
  <si>
    <t>DEL_FONDO_DE_DESCENTRALIZACION_A_GOBIERNOS_PROVINCIALES</t>
  </si>
  <si>
    <t>DEL_PRESUPUESTO_GENERAL_DEL_ESTADO_A_GOBIERNOS_AUTONOMOS_DESCENTRALIZADOS_PROVINCIALES_PARA_EL_EJERCICIO_DE_LA_COMPETENCIA_DE_RI</t>
  </si>
  <si>
    <t>TRANSFERENCIAS O DONACIONES AL SECTOR PRIVADO FINA</t>
  </si>
  <si>
    <t>DEL_PRESUPUESTO_GENERAL_DEL_ESTADO_A_LOS_GOBIERNOS_AUTONOMOS_DESCENTRALIZADOS_METROPOLITANOS_Y_MUNICIPALES_PARA_EL_EJERCICIO_DE</t>
  </si>
  <si>
    <t>TRANSFERENCIAS O DONACIONES AL SECTOR PRIVADO NO F</t>
  </si>
  <si>
    <t>BECAS</t>
  </si>
  <si>
    <t>PARTICIPACIONES_CORRIENTES_DE_LA_FUENTE_FISCAL_DEL_PRESUPUESTO_GENERAL_DEL_ESTADO_EN_LOS_INGRESOS_PETROLEROS</t>
  </si>
  <si>
    <t>BONO DE LA VIVIENDA</t>
  </si>
  <si>
    <t>DE_EXPORTACIONES_DE_DERIVADOS_DE_PETROLEO</t>
  </si>
  <si>
    <t>TRANSFERENCIAS AL SECTOR PRIVADO NO FINANCIERO PAR</t>
  </si>
  <si>
    <t>DE_LA_VENTA_INTERNA_DE_DERIVADOS_DE_PETROLEO</t>
  </si>
  <si>
    <t>AL EXTERIOR</t>
  </si>
  <si>
    <t>DE_LA_TARIFA_DEL_OLEODUCTO_DE_EMPRESAS_PRIVADAS</t>
  </si>
  <si>
    <t>A ORGANISMOS EXTERNOS PARTICIPES DEL FONDO ECUADOR</t>
  </si>
  <si>
    <t>DEL_FONDO_DE_INVERSION_PETROLERA_10%_EXPORTACION_DIRECTA_DE_CRUDO_DERIVADOS_Y_TARIFA_TRANSPORTE_SOTE</t>
  </si>
  <si>
    <t>TRANSFERENCIAS O DONACIONES DE INVERSION AL SECTOR</t>
  </si>
  <si>
    <t>DEL_FONDO_DE_INVERSION_PETROLERA_DE_LA_VENTA_INTERNA_DE_DERIVADOS</t>
  </si>
  <si>
    <t>BONO DE DESNUTRICION CERO</t>
  </si>
  <si>
    <t>DE_COMPENSACION_OBLIGACIONES_TRIBUTARIAS_BLOQUE_15</t>
  </si>
  <si>
    <t>BONO DE ADHERENCIA A LA TUBERCULOSIS</t>
  </si>
  <si>
    <t>DEL_FONDO_DE_ESTABILIZACION_PETROLERA</t>
  </si>
  <si>
    <t>A GOBIERNOS AUTONOMOS DESCENTRALIZADOS PROVINCIALE</t>
  </si>
  <si>
    <t>DE_LA_PARTICIPACION_POR_EXPORTACIONES_DE_CRUDO_EX-CONSORCIO</t>
  </si>
  <si>
    <t>DE_LA_VENTA_ANTICIPADA_DE_DERIVADOS_DE_PETROLEO</t>
  </si>
  <si>
    <t>PARTICIPACIONES_CORRIENTES_DE_LOS_ENTES_PUBLICOS_EN_LOS_INGRESOS_PETROLEROS</t>
  </si>
  <si>
    <t>PARTICIPACIONES_CORRIENTES_EN_LOS_INGRESOS_PETROLEROS</t>
  </si>
  <si>
    <t>PARTICIPACIONES_CORRIENTES_DEL_SECTOR_PUBLICO_EN_PREASIGNACIONES</t>
  </si>
  <si>
    <t>PARTICIPACIONES_CORRIENTES_EN_PREASIGNACIONES_ESTABLECIDAS_POR_LEY</t>
  </si>
  <si>
    <t>TRANSFERENCIAS_CORRIENTES_RECIBIDAS_POR_LA_SEGURIDAD_SOCIAL</t>
  </si>
  <si>
    <t>CONTRIBUCION_40%_PENSIONES_PAGADAS_POR_EL_SEGURO_GENERAL</t>
  </si>
  <si>
    <t>BIENES DE SEGURIDAD NACIONAL ESTRATEGICA</t>
  </si>
  <si>
    <t>CONTRIBUCION_40%_PENSIONES_RIESGOS_DEL_TRABAJO</t>
  </si>
  <si>
    <t>EQUIPOS MEDICOS</t>
  </si>
  <si>
    <t>CONTRIBUCION_SEGURO_SOCIAL_CAMPESINO_30%_DEL_1%_DE_SUELDOS_Y_SALARIOS</t>
  </si>
  <si>
    <t>EQUIPOS ODONTOLOGICOS</t>
  </si>
  <si>
    <t>CONTRIBUCION_40%_PENSIONES_SEGURO_SOCIAL_CAMPESINO</t>
  </si>
  <si>
    <t>TERRENOS (INMUEBLES)</t>
  </si>
  <si>
    <t>APORTE_ANUAL_SEGURO_SOCIAL_CAMPESINO</t>
  </si>
  <si>
    <t>EDIFICIOS LOCALES Y RESIDENCIAS (INMUEBLES)</t>
  </si>
  <si>
    <t>RESERVAS_MATEMATICAS</t>
  </si>
  <si>
    <t>BIENES PREFABRICADOS (INMUEBLES)</t>
  </si>
  <si>
    <t>CONTRIBUCION_DE_HASTA_EL_60%_PARA_PENSIONES_ISSFA</t>
  </si>
  <si>
    <t>TERRENOS (EXPROPIACION)</t>
  </si>
  <si>
    <t>PENSIONES_A_CARGO_DEL_ESTADO_PAGADAS_POR_EL_ISSFA</t>
  </si>
  <si>
    <t>EDIFICIOS LOCALES Y RESIDENCIAS (EXPROPIACION)</t>
  </si>
  <si>
    <t>CONTRIBUCION_60%_PARA_PENSIONES_ISSPOL</t>
  </si>
  <si>
    <t>PATENTES DERECHOS DE AUTOR MARCAS REGISTRADAS Y DE</t>
  </si>
  <si>
    <t>PENSIONES_A_CARGO_DEL_ESTADO_PAGADAS_POR_EL_ISSPOL</t>
  </si>
  <si>
    <t>RECONOCIMIENTO_DE_PAGO_DE_PENSIONES_A_HEROES_Y_HEROINAS_NACIONALES</t>
  </si>
  <si>
    <t>BOSQUES</t>
  </si>
  <si>
    <t>INCREMENTO_PENSIONES_LEY_2004-39</t>
  </si>
  <si>
    <t>PENSIONES_DEL_SEGURO_ADICIONAL_MAGISTERIO_FISCAL</t>
  </si>
  <si>
    <t>DEL_PRESUPUESTO_GENERAL_DEL_ESTADO_A_LA_SEGURIDAD_SOCIAL_POR_SUBSIDIO_DEL_PORCENTAJE_DE_LA_APORTACION_INDIVIDUAL_DE_LAS_PERSONAS</t>
  </si>
  <si>
    <t>DEL PRESUPUESTO GENERAL DEL ESTADO</t>
  </si>
  <si>
    <t>CONTRIBUCION_PARA_EGRESOS_DE_LAS_ADMINISTRADORAS</t>
  </si>
  <si>
    <t>A ENTIDADES DE EDUCACION SUPERIOR (TRANSFERENCIAS)</t>
  </si>
  <si>
    <t>CONTRIBUCION_PARA_EGRESOS_DE_ADMINISTRACION_SEGURO_SOCIAL_CAMPESINO</t>
  </si>
  <si>
    <t>CONTRIBUCION_PARA_EGRESOS_DE_ADMINISTRACION_DE_PENSIONES</t>
  </si>
  <si>
    <t>CONTRIBUCION_PARA_LA_ADMINISTRACION_DE_PENSIONES_DEL_SEGURO_ADICIONAL_CONTRATADO</t>
  </si>
  <si>
    <t>OTROS_INGRESOS</t>
  </si>
  <si>
    <t>GARANTIAS_Y_FIANZAS</t>
  </si>
  <si>
    <t>EJECUCION_DE_GARANTIAS</t>
  </si>
  <si>
    <t>EJECUCION_DE_FIANZAS</t>
  </si>
  <si>
    <t>INDEMNIZACIONES_Y_VALORES_NO_RECLAMADOS</t>
  </si>
  <si>
    <t>INDEMNIZACIONES_POR_SINIESTROS</t>
  </si>
  <si>
    <t>PREMIOS_NO_RECLAMADOS_DE_SORTEOS</t>
  </si>
  <si>
    <t>OTRAS_INDEMNIZACIONES_Y_VALORES_NO_RECLAMADOS</t>
  </si>
  <si>
    <t>REMATES_DE_BIENES_Y_ESPECIES</t>
  </si>
  <si>
    <t>BIENES_Y_ESPECIES_DECOMISADAS</t>
  </si>
  <si>
    <t>OTROS_NO_OPERACIONALES</t>
  </si>
  <si>
    <t>COMISIONES</t>
  </si>
  <si>
    <t>PRIMA_DE_RIESGO_DE_INSTITUCIONES_FINANCIERAS</t>
  </si>
  <si>
    <t>RECAUDACIONES_POR_OBLIGACIONES_DE_TERCEROS_CANCELADAS_A_LA_SEGURIDAD_SOCIAL</t>
  </si>
  <si>
    <t>INGRESOS_DE_BIENES_PROVENIENTES_DE_CHATARRIZACION</t>
  </si>
  <si>
    <t>UTILIDADES_NO_COBRADAS_SEGUN_EL_CODIGO_DE_TRABAJO</t>
  </si>
  <si>
    <t>DEVOLUCION_DE_DISPONIBILIDADES</t>
  </si>
  <si>
    <t>INGRESOS_DE_CAPITAL</t>
  </si>
  <si>
    <t>VENTA_DE_ACTIVOS_NO_FINANCIEROS</t>
  </si>
  <si>
    <t>BIENES_MUEBLES</t>
  </si>
  <si>
    <t>BIENES_ARTISTICOS_Y_CULTURALES</t>
  </si>
  <si>
    <t>LIBROS_Y_COLECCIONES</t>
  </si>
  <si>
    <t>GANANCIAS_POR_TENENCIA_DE_BIENES_MUEBLES</t>
  </si>
  <si>
    <t>BIENES_INMUEBLES</t>
  </si>
  <si>
    <t>GANANCIAS_POR_TENENCIA_DE_BIENES_INMUEBLES</t>
  </si>
  <si>
    <t>OTROS_BIENES_INMUEBLES</t>
  </si>
  <si>
    <t>GANANCIAS_POR_TENENCIA_DE_BIENES_BIOLOGICOS</t>
  </si>
  <si>
    <t>OTROS_BIENES_BIOLOGICOS</t>
  </si>
  <si>
    <t>INTANGIBLES</t>
  </si>
  <si>
    <t>GANANCIAS_POR_TENENCIA_DE_ACTIVOS_INTANGIBLES</t>
  </si>
  <si>
    <t>EXPORTACIONES_DE_PETROLEO_CRUDO</t>
  </si>
  <si>
    <t>EXPORTACIONES_DE_PETROLEO_DE_PETROECUADOR_EX-CONSORCIO</t>
  </si>
  <si>
    <t>EXPORTACIONES_DE_PETROLEO_DE_PETROECUADOR_DE_NORORIENTE</t>
  </si>
  <si>
    <t>EXPORTACIONES_DE_PETROLEO_DE_CONTRATOS_DE_PRESTACION_DE_SERVICIOS</t>
  </si>
  <si>
    <t>EXPORTACIONES_DE_PETROLEO_DE_REGALIAS</t>
  </si>
  <si>
    <t>EXPORTACIONES_DE_PETROLEO_DE_CONTRATOS_DE_PARTICIPACION</t>
  </si>
  <si>
    <t>EXPORTACIONES_DE_PETROLEO_DE_CONTRATOS_DE_CAMPOS_MARGINALES</t>
  </si>
  <si>
    <t>EXPORTACIONES_DE_PETROLEO_DE_CONTRATOS_DE_ALIANZAS_OPERATIVAS</t>
  </si>
  <si>
    <t>EXPORTACIONES_DE_PETROLEO_POR_DIFERENCIAL_DE_CALIDAD</t>
  </si>
  <si>
    <t>EXPORTACIONES_DE_PETROLEO_DE_CONTRATOS_DE_SERVICIOS_ESPECIFICOS</t>
  </si>
  <si>
    <t>EXPORTACIONES_DE_PETROLEO_DE_HASTA_23_GRADOS_API</t>
  </si>
  <si>
    <t>EXPORTACIONES_DE_PETROLEO_DEL_BLOQUE_15_Y_UNIFICADOS</t>
  </si>
  <si>
    <t>VENTAS_DE_PRODUCTOS_DE_LA_ACTIVIDAD_MINERA</t>
  </si>
  <si>
    <t>VENTA_DE_MINERALES_METALICOS_PROVENIENTES_DE_LA_ACTIVIDAD_MINERA</t>
  </si>
  <si>
    <t>VENTA_DE_MINERALES_NO_METALICOS_RESULTADO_DE_LA_ACTIVIDAD_MINERA</t>
  </si>
  <si>
    <t>GANANCIA_POR_TENENCIA_DE_MINERALES</t>
  </si>
  <si>
    <t>APORTE_FISCAL_DE_CAPITAL</t>
  </si>
  <si>
    <t>RECUPERACION_DE_INVERSIONES_Y_DE_RECURSOS_PUBLICOS</t>
  </si>
  <si>
    <t>RECUPERACION_DE_INVERSIONES_EN_TITULOS_–_VALORES</t>
  </si>
  <si>
    <t>CERTIFICADOS_DEL_TESORO_NACIONAL</t>
  </si>
  <si>
    <t>BONOS_DEL_ESTADO</t>
  </si>
  <si>
    <t>DEPOSITOS_A_PLAZO_EN_MONEDA_DE_CURSO_LEGAL</t>
  </si>
  <si>
    <t>VENTA_DE_ACCIONES</t>
  </si>
  <si>
    <t>DEPOSITOS_A_PLAZO_EN_MONEDA_EXTRANJERA</t>
  </si>
  <si>
    <t>VENTA_DE_PARTICIPACIONES_DE_CAPITAL</t>
  </si>
  <si>
    <t>RECUPERACION_DE_PARTICIPACIONES_FIDUCIARIAS</t>
  </si>
  <si>
    <t>RECUPERACION_DE_INVERSIONES_REALIZADAS_EN_EL_BIESS</t>
  </si>
  <si>
    <t>OTROS_TITULOS</t>
  </si>
  <si>
    <t>OTROS_VALORES</t>
  </si>
  <si>
    <t>RECUPERACION_DE_PRESTAMOS</t>
  </si>
  <si>
    <t>DE_ENTIDADES_DEL_PRESUPUESTO_GENERAL_DEL_ESTADO</t>
  </si>
  <si>
    <t>DE_ENTIDADES_DE_GOBIERNOS_AUTONOMOS_DESCENTRALIZADOS</t>
  </si>
  <si>
    <t>DEL_SECTOR_PRIVADO</t>
  </si>
  <si>
    <t>DE_SERVIDORES_PUBLICOS</t>
  </si>
  <si>
    <t>DE_CONTRATISTAS</t>
  </si>
  <si>
    <t>DE_ORGANISMOS_EXTERNOS_PARTICIPES_DEL_FONDO_ECUADOR_-_VENEZUELA_PARA_EL_DESARROLLO</t>
  </si>
  <si>
    <t>DE_RECUPERACION_DE_PRESTAMOS_QUIROGRAFARIOS_Y_ESPECIALES</t>
  </si>
  <si>
    <t>DE_RECUPERACION_DE_PRESTAMOS_HIPOTECARIOS_Y_CARTERA_DE_INSTITUCIONES_FINANCIERAS</t>
  </si>
  <si>
    <t>RECUPERACION_DE_INVERSIONES_EN_TITULOS_-_VALORES</t>
  </si>
  <si>
    <t>PARTICIPACIONES_FIDUCIARIAS</t>
  </si>
  <si>
    <t>RECUPERACION_POR_PERDIDA_DE_RECURSOS_PUBLICOS_A_SERVIDORES</t>
  </si>
  <si>
    <t>RECUPERACION_POR_PERDIDA_DE_RECURSOS_PUBLICOS_DE_ASEGURADORAS_Y_OTROS</t>
  </si>
  <si>
    <t>TRANSFERENCIAS_O_DONACIONES_DE_CAPITAL_E_INVERSION</t>
  </si>
  <si>
    <t>TRANSFERENCIAS_O_DONACIONES_DE_CAPITAL_E_INVERSION_DEL_SECTOR_PUBLICO</t>
  </si>
  <si>
    <t>DE_FONDOS_DE_CONTINGENCIAS</t>
  </si>
  <si>
    <t>DE_CONVENIOS_LEGALMENTE_SUSCRITOS</t>
  </si>
  <si>
    <t>TRANSFERENCIAS_O_DONACIONES_DE_CAPITAL_E_INVERSION_DEL_SECTOR_PRIVADO_INTERNO</t>
  </si>
  <si>
    <t>DONACIONES_DE_CAPITAL_DEL_SECTOR_PRIVADO_FINANCIERO</t>
  </si>
  <si>
    <t>DONACIONES_DE_CAPITAL_DEL_SECTOR_PRIVADO_NO_FINANCIERO</t>
  </si>
  <si>
    <t>DE_LAS_UTILIDADES_DE_CONCESIONARIOS_MINEROS</t>
  </si>
  <si>
    <t>TRANSFERENCIAS_DEL_SECTOR_PRIVADO_NO_FINANCIERO</t>
  </si>
  <si>
    <t>DONACIONES_DE_CAPITAL_DEL_EXTERIOR</t>
  </si>
  <si>
    <t>APORTES_Y_PARTICIPACIONES_DEL_SECTOR_PUBLICO</t>
  </si>
  <si>
    <t>DEL_FONDO_DE_INVERSION_PETROLERA</t>
  </si>
  <si>
    <t>DE_EXPORTACION_DE_HIDROCARBUROS_Y_DERIVADOS</t>
  </si>
  <si>
    <t>APORTES_Y_PARTICIPACIONES_DE_NO_PERMANENTE_E_INVERSION_A_LOS_GOBIERNOS_AUTONOMOS_DESCENTRALIZADOS_Y_REGIMENES_ESPECIALES</t>
  </si>
  <si>
    <t>DEL_FODESEC_AL_FONDO_DE_INVERSIONES_MUNICIPALES</t>
  </si>
  <si>
    <t>APORTE_A_JUNTAS_PARROQUIALES_RURALES</t>
  </si>
  <si>
    <t>APORTE_SEGUN_LEY_47_Y_SU_REFORMA</t>
  </si>
  <si>
    <t>DEL_FONDEPRO_APORTE_A_CONSEJOS_PROVINCIALES</t>
  </si>
  <si>
    <t>DEL_FONDEPRO_APORTE_AL_INGALA</t>
  </si>
  <si>
    <t>DEL_FONDEPRO_A_CONSEJOS_PROVINCIALES_A_TRAVES_DEL_BANCO_DEL_ESTADO</t>
  </si>
  <si>
    <t>DEL_FONDEPRO_AL_INGALA_A_TRAVES_DEL_BANCO_DEL_ESTADO</t>
  </si>
  <si>
    <t>DEL_FONDO_DE_DESCENTRALIZACION_A_MUNICIPIOS</t>
  </si>
  <si>
    <t>DEL_FONDO_DE_DESCENTRALIZACION_A_CONSEJOS_PROVINCIALES</t>
  </si>
  <si>
    <t>DEL_PRESUPUESTO_GENERAL_DEL_ESTADO_A_GOBIERNOS_AUTONOMOS_DESCENTRALIZADOS_PROVINCIALES_POR_EL_EJERCICIO_DE_LA_COMPETENCIA_DE_RIE</t>
  </si>
  <si>
    <t>PARTICIPACIONES_DE_CAPITAL_DE_LA_FUENTE_FISCAL_DEL_PRESUPUESTO_GENERAL_DEL_ESTADO_EN_LOS_INGRESOS_PETROLEROS</t>
  </si>
  <si>
    <t>DE_REGALIAS_DE_PETROECUADOR</t>
  </si>
  <si>
    <t>DE_REGALIAS_DE_PARTICIPACION_DEL_ESTADO</t>
  </si>
  <si>
    <t>DE_REGALIAS_DE_CAMPOS_MARGINALES</t>
  </si>
  <si>
    <t>DE_REGALIAS_DE_ALIANZAS_OPERATIVAS</t>
  </si>
  <si>
    <t>DE_EXPORTACIONES_DIRECTAS_DE_PETROECUADOR_EX-CONSORCIO</t>
  </si>
  <si>
    <t>DE_EXPORTACIONES_DIRECTAS_DE_PETROECUADOR_NORORIENTE</t>
  </si>
  <si>
    <t>DE_EXPORTACIONES_DE_CRUDO_PARTICIPACION_CON_CITY_ORIENTE_BLOQUE_27</t>
  </si>
  <si>
    <t>DE_EXPORTACIONES_DE_CRUDO_PARTICIPACION_CON_YPF_BLOQUE_16_Y_CAPIRON</t>
  </si>
  <si>
    <t>DE_EXPORTACIONES_DE_CRUDO_PARTICIPACION_CON_CANADA_GRANDE_BLOQUE_1</t>
  </si>
  <si>
    <t>DE_EXPORTACIONES_DE_CRUDO_PARTICIPACION_CON_PERENCO_CAMPO_PAYAMINO_Y_BLOQUES_7_Y_21</t>
  </si>
  <si>
    <t>DE_EXPORTACIONES_DE_CRUDO_PARTICIPACION_CON_OCCIDENTAL_LIM_Y_BLOQUE_15_Y_EDEN_YUTURI</t>
  </si>
  <si>
    <t>DE_EXPORTACIONES_DE_CRUDO_PARTICIPACION_PETRORIENTAL_(EX-ENCANA)_BLOQUES_14_Y_17</t>
  </si>
  <si>
    <t>DE_EXPORTACIONES_DE_CRUDO_PARTICIPACION_CON_ECUADOR_TLC_BLOQUE_18_Y_CAMPO_COMPARTIDO_PALO_AZUL</t>
  </si>
  <si>
    <t>DE_EXPORTACIONES_DE_CRUDO_PARTICIPACION_CON_CNPC_BLOQUE_11_CRISTAL_RUBI</t>
  </si>
  <si>
    <t>DE_EXPORTACIONES_DIRECTAS_DE_CAMPOS_MARGINALES</t>
  </si>
  <si>
    <t>DE_EXPORTACIONES_DIRECTAS_DE_ALIANZAS_OPERATIVAS</t>
  </si>
  <si>
    <t>DE_EXPORTACIONES_DIRECTAS_DIFERENCIAL_DE_CALIDAD</t>
  </si>
  <si>
    <t>DE_EXPORTACIONES_DIRECTAS_DE_COMPAÑIAS_DE_PRESTACION_DE_SERVICIOS</t>
  </si>
  <si>
    <t>DE_EXPORTACIONES_DIRECTAS_DE_COMPAÑIAS_DE_PRESTACION_DE_SERVICIOS_ESPECIFICOS_ENAP</t>
  </si>
  <si>
    <t>DE_EXPORTACIONES_DIRECTAS_DE_COMPAÑIAS_DE_PRESTACION_DE_SERVICIOS_ESPECIFICOS_TIVACUNO</t>
  </si>
  <si>
    <t>DE_PARTICIPACION_DE_EXCEDENTES_DE_PRECIOS_DE_CONTRATOS_PETROLEROS_CON_ANDES_PETROLEUM_–_TARAPOA</t>
  </si>
  <si>
    <t>DE_PARTICIPACION_DE_EXCEDENTES_DE_PRECIOS_DE_CONTRATOS_PETROLEROS_CON_CITY_ORIENTE_27</t>
  </si>
  <si>
    <t>DE_PARTICIPACION_DE_EXCEDENTES_DE_PRECIOS_DE_CONTRATOS_PETROLEROS_CON_PERENCO_7_Y_21</t>
  </si>
  <si>
    <t>DE_PARTICIPACION_DE_EXCEDENTES_DE_PRECIOS_DE_CONTRATOS_PETROLEROS_CON_PETRORIENTAL_14_Y_17</t>
  </si>
  <si>
    <t>DE_PARTICIPACION_DE_EXCEDENTES_DE_PRECIOS_DE_CONTRATOS_PETROLEROS_CON_REPSOL_YPF_16</t>
  </si>
  <si>
    <t>DE_PARTICIPACION_DE_EXCEDENTES_DE_PRECIOS_DE_CONTRATOS_PETROLEROS_CON_ECUADOR_TLC_SA_18</t>
  </si>
  <si>
    <t>DE_PARTICIPACION_DE_EXCEDENTES_DE_PRECIOS_DE_CONTRATOS_PETROLEROS_CON_CANADA_GRANDE_LIMIT_</t>
  </si>
  <si>
    <t>DE_EXPORTACIONES_DE_CRUDO_BLOQUE_15_Y_UNIFICADOS</t>
  </si>
  <si>
    <t>DE_EXPORTACIONES_DE_CRUDO_PARTICIPACION_CON_ANDES_PETROLEUM_BLOQUE_18_B_-_TARAPOA</t>
  </si>
  <si>
    <t>POR_REGALIAS_PETROAMAZONAS_BLOQUE_15</t>
  </si>
  <si>
    <t>POR_REGALIAS_PETROECUADOR_BLOQUE_27</t>
  </si>
  <si>
    <t>DE_EXPORTACIONES_DE_PETROLEO_BLOQUE_27</t>
  </si>
  <si>
    <t>DE_EXPORTACIONES_DE_PETROLEO_DEL_CONTRATO_DE_SERVICIOS_ESPECIFICOS_DE_LA_EMPRESA_RIO_NAPO_-_CAMPO_SACHA</t>
  </si>
  <si>
    <t>DE_LA_EXPLOTACION_DE_GAS_NATURAL</t>
  </si>
  <si>
    <t>DE_LA_VENTA_ANTICIPADA_DE_PETROLEO</t>
  </si>
  <si>
    <t>DE_EXPORTACIONES_DIRECTAS_DE_COMPAÑIAS_DE_PRESTACION_DE_SERVICIOS_MARGEN_DE_SOBERANIA_PETROLERA_</t>
  </si>
  <si>
    <t>DE_EXPORTACIONES_DIRECTAS_DE_CRUDO_DE_PETROAMAZONAS_EP_BLOQUE_7</t>
  </si>
  <si>
    <t>DE_EXPORTACIONES_DIRECTAS_DE_CRUDO_DE_PETROAMAZONAS_EP_BLOQUE_21</t>
  </si>
  <si>
    <t>DE_REGALIAS_DE_PETROAMAZONAS_EP_BLOQUE_7</t>
  </si>
  <si>
    <t>DE_REGALIAS_DE_PETROAMAZONAS_EP_BLOQUE_21</t>
  </si>
  <si>
    <t>DE_REGALIAS_DE_PETROAMAZONAS_EP_PAÑACOCHA</t>
  </si>
  <si>
    <t>DE_EXPORTACIONES_DIRECTAS_DE_CRUDO_DE_PETROAMAZONAS_EP_PAÑACOCHA</t>
  </si>
  <si>
    <t>MARGEN_DE_SOBERANIA_DE_EXPORTACIONES_DIRECTAS_SECRETARIA_DE_HIDROCARBUROS_-_AGIP_ECUADOR_OIL_B_V_BLOQUE_10</t>
  </si>
  <si>
    <t>MARGEN_DE_SOBERANIA_DE_EXPORTACIONES_DIRECTAS_SECRETARIA_DE_HIDROCARBUROS_-_ANDES_PETROLEUM_BLOQUE_TARAPOA</t>
  </si>
  <si>
    <t>MARGEN_DE_SOBERANIA_DE_EXPORTACIONES_DIRECTAS_SECRETARIA_DE_HIDROCARBUROS_–_ENAP_-_S_IPEC_BLOQUE_MAURO_DAVALOS_CORDERO_(MDC)</t>
  </si>
  <si>
    <t>MARGEN_DE_SOBERANIA_DE_EXPORTACIONES_DIRECTAS_SECRETARIA_DE_HIDROCARBUROS_–_ENAP_-_SIPEC_BLOQUES_PARAISO_BIGUNO_HUACHITO_E_I</t>
  </si>
  <si>
    <t>MARGEN_DE_SOBERANIA_DE_EXPORTACIONES_DIRECTAS_SECRETARIA_DE_HIDROCARBUROS_-_PETRORIENTAL_BLOQUE_14</t>
  </si>
  <si>
    <t>MARGEN_DE_SOBERANIA_DE_EXPORTACIONES_DIRECTAS_SECRETARIA_DE_HIDROCARBUROS_-_PETRORIENTAL_BLOQUE_17</t>
  </si>
  <si>
    <t>MARGEN_DE_SOBERANIA_DE_EXPORTACIONES_DIRECTAS_SECRETARIA_DE_HIDROCARBUROS_-_REPSOL-YPF_BLOQUE_16_Y_BOGICAPIRON</t>
  </si>
  <si>
    <t>SALDO_DEL_INGRESO_DISPONIBLE_DE_EXPORTACIONES_DIRECTAS_DE_PETROLEO_SECRETARIA_DE_HIDROCARBUROS_-_AGIP_ECUADOR_OIL_B_V_BLOQUE_10</t>
  </si>
  <si>
    <t>SALDO_DEL_INGRESO_DISPONIBLE_DE_EXPORTACIONES_DIRECTAS_DE_PETROLEO_SECRETARIA_DE_HIDROCARBUROS_-_ANDES_PETROLEUM_BLOQUE_TARAPOA</t>
  </si>
  <si>
    <t>SALDO_DEL_INGRESO_DISPONIBLE_DE_EXPORTACIONES_DIRECTAS_DE_PETROLEO_SECRETARIA_DE_HIDROCARBUROS_-_ENAP-SIPEC_BLOQUE_MAURO_DAVALO</t>
  </si>
  <si>
    <t>SALDO_DEL_INGRESO_DISPONIBLE_DE_EXPORTACIONES_DIRECTAS_DE_PETROLEO_SECRETARIA_DE_HIDROCARBUROS_-_ENAP-SIPEC_BLOQUES_PARAISO_BI</t>
  </si>
  <si>
    <t>SALDO_DEL_INGRESO_DISPONIBLE_DE_EXPORTACIONES_DIRECTAS_DE_PETROLEO_SECRETARIA_DE_HIDROCARBUROS_-_PETRORIENTAL_BLOQUE_14</t>
  </si>
  <si>
    <t>SALDO_DEL_INGRESO_DISPONIBLE_DE_EXPORTACIONES_DIRECTAS_DE_PETROLEO_SECRETARIA_DE_HIDROCARBUROS_-_PETRORIENTAL_BLOQUE_17</t>
  </si>
  <si>
    <t>SALDO_DEL_INGRESO_DISPONIBLE_DE_EXPORTACIONES_DIRECTAS_DE_PETROLEO_SECRETARIA_DE_HIDROCARBUROS_-_REPSOL-_YPF_BLOQUE_16_Y_BOGICA</t>
  </si>
  <si>
    <t>DE_EXPORTACIONES_DIRECTAS_DE_PETROLEO_EP_PETROECUADOR-_PENINSULA</t>
  </si>
  <si>
    <t>DE_EXPORTACIONES_DIRECTAS_DE_PETROLEO_EP_PETROECUADOR_-BLOQUE_1</t>
  </si>
  <si>
    <t>DE_EXPORTACIONES_DE_REGALIAS_DE_PETROLEO_EP_PETROECUADOR-_PENINSULA</t>
  </si>
  <si>
    <t>DE_EXPORTACIONES_DE_REGALIAS_DE_PETROLEO_EP_PETROECUADOR_-BLOQUE_1</t>
  </si>
  <si>
    <t>DE_EXPORTACIONES_DE_REGALIAS_DE_PETROLEO_DE_PETROAMAZONAS_EP_-_BLOQUE_18</t>
  </si>
  <si>
    <t>DE_EXPORTACIONES_DIRECTAS_DE_PETROLEO_DE_PETROAMAZONAS_EP_-_BLOQUE_18</t>
  </si>
  <si>
    <t>MARGEN_DE_SOBERANIA_DE_EXPORTACIONES_DIRECTAS_SECRETARIA_DE_HIDROCARBUROS_-_PETROBELL_CAMPO_TIGUINO</t>
  </si>
  <si>
    <t>MARGEN_DE_SOBERANIA_DE_EXPORTACIONES_DIRECTAS_SECRETARIA_DE_HIDROCARBUROS_-_PACIFPETROL_CAMPO_GUSTAVO_GALINDO</t>
  </si>
  <si>
    <t>MARGEN_DE_SOBERANIA_DE_EXPORTACIONES_DIRECTAS_SECRETARIA_DE_HIDROCARBUROS_-_PEGASO_CAMPO_PUMA</t>
  </si>
  <si>
    <t>MARGEN_DE_SOBERANIA_DE_EXPORTACIONES_DIRECTAS_SECRETARIA_DE_HIDROCARBUROS_–_PETRO_SUDAMERICANOS_CAMPO_PALANDA-YUCA_SUR</t>
  </si>
  <si>
    <t>MARGEN_DE_SOBERANIA_DE_EXPORTACIONES_DIRECTAS_SECRETARIA_DE_HIDROCARBUROS_–_PETRO_SUDAMERICANOS_CAMPO_PINDO</t>
  </si>
  <si>
    <t>MARGEN_DE_SOBERANIA_DE_EXPORTACIONES_DIRECTAS_SECRETARIA_DE_HIDROCARBUROS_-_TECPETROECUADOR_CAMPO_BERMEJO_-_RAYO</t>
  </si>
  <si>
    <t>MARGEN_DE_SOBERANIA_DE_EXPORTACIONES_DIRECTAS_SECRETARIA_DE_HIDROCARBUROS_-_REPSOL_YPF_CAMPO_TIVACUNO</t>
  </si>
  <si>
    <t>SALDO_DEL_INGRESO_DISPONIBLE_DE_EXPORTACIONES_DIRECTAS_DE_PETROLEO_SECRETARIA_DE_HIDROCARBUROS_-_PETROBELL_CAMPO_TIGUINO</t>
  </si>
  <si>
    <t>SALDO_DEL_INGRESO_DISPONIBLE_DE_EXPORTACIONES_DIRECTAS_DE_PETROLEO_SECRETARIA_DE_HIDROCARBUROS_-_PACIFPETROL_CAMPO_GUSTAVO_GALI</t>
  </si>
  <si>
    <t>SALDO_DEL_INGRESO_DISPONIBLE_DE_EXPORTACIONES_DIRECTAS_DE_PETROLEO_SECRETARIA_DE_HIDROCARBUROS_-_PEGASO_CAMPO_PUMA</t>
  </si>
  <si>
    <t>SALDO_DEL_INGRESO_DISPONIBLE_DE_EXPORTACIONES_DIRECTAS_DE_PETROLEO_SECRETARIA_DE_HIDROCARBUROS_-_PETRO_SUDAMERICANOS_CAMPO_PALA</t>
  </si>
  <si>
    <t>SALDO_DEL_INGRESO_DISPONIBLE_DE_EXPORTACIONES_DIRECTAS_DE_PETROLEO_SECRETARIA_DE_HIDROCARBUROS_-_PETRO_SUDAMERICANOS_CAMPO_PINDO</t>
  </si>
  <si>
    <t>SALDO_DEL_INGRESO_DISPONIBLE_DE_EXPORTACIONES_DIRECTAS_DE_PETROLEO_SECRETARIA_DE_HIDROCARBUROS_-_TECPETROECUADOR_CAMPO_BERMEJO</t>
  </si>
  <si>
    <t>SALDO_DEL_INGRESO_DISPONIBLE_DE_EXPORTACIONES_DIRECTAS_DE_PETROLEO_SECRETARIA_DE_HIDROCARBUROS_-_REPSOL_YPF_CAMPO_TIVACUNO</t>
  </si>
  <si>
    <t>DE_EXPORTACIONES_DIRECTAS_DE_PETROLEO_EP_PETROECUADOR_-_CAMPO_PUCUNA</t>
  </si>
  <si>
    <t>DE_EXPORTACIONES_DE_REGALIAS_DE_PETROLEO_EP_PETROECUADOR_-_CAMPO_PUCUNA</t>
  </si>
  <si>
    <t>DE_EXPORTACIONES_DIRECTAS_DE_PETROLEO_EP_PETROECUADOR</t>
  </si>
  <si>
    <t>DE_EXPORTACIONES_DE_REGALIAS_DE_PETROLEO_EP_PETROECUADOR</t>
  </si>
  <si>
    <t>DE_EXPORTACIONES_DE_REGALIAS_DEL_PETROLEO_DEL_CONTRATO_DE_ALIANZAS_OPERATIVAS_EN_LOS_CAMPOS:_CULEBRA_YULEBRA_ANACONDA</t>
  </si>
  <si>
    <t>DE_EXPORTACIONES_DIRECTAS_DEL_PETROLEO_DEL_CONTRATO_DE_ALIANZAS_OPERATIVAS_EN_LOS_CAMPOS:_CULEBRA_YULEBRA_Y_ANACONDA</t>
  </si>
  <si>
    <t>DE_EXPORTACIONES_DE_REGALIAS_DEL_PETROLEO_DE_PETROAMAZONAS_EP_BLOQUE_31</t>
  </si>
  <si>
    <t>DE_EXPORTACIONES_DIRECTAS_DEL_PETROLEO_DE_PETROAMAZONAS_EP_BLOQUE_31</t>
  </si>
  <si>
    <t>DE_EXPORTACIONES_DE_REGALIAS_DE_PETROLEO_DEL_CONTRATO_PARA_LA_PROVISION_DE_SERVICIOS_INTEGRADOS_EN_EL_CAMPO_MADURO_SHUSHUFINDI</t>
  </si>
  <si>
    <t>DE_EXPORTACIONES_DIRECTAS_DE_PETROLEO_DEL_CONTRATO_PARA_LA_PROVISION_DE_SERVICIOS_INTEGRADOS_EN_EL_CAMPO_MADURO_SHUSHUFINDI_-</t>
  </si>
  <si>
    <t>DE_EXPORTACIONES_DE_REGALIAS_DE_PETROLEO_DEL_CONTRATO_PARA_LA_PROVISION_DE_SERVICIOS_INTEGRADOS_EN_EL_CAMPO_MADURO_LIBERTAD_-</t>
  </si>
  <si>
    <t>DE_EXPORTACIONES_DIRECTAS_DE_PETROLEO_DEL_CONTRATO_PARA_LA_PROVISION_DE_SERVICIOS_INTEGRADOS_EN_EL_CAMPO_MADURO_LIBERTAD_-_ATA</t>
  </si>
  <si>
    <t>PARTICIPACIONES_DE_CAPITAL_DE_LOS_ENTES_PUBLICOS_EN_LOS_INGRESOS_PETROLEROS</t>
  </si>
  <si>
    <t>PARTICIPACIONES_DE_CAPITAL_EN_LOS_INGRESOS_PETROLEROS</t>
  </si>
  <si>
    <t>PARTICIPACIONES_DE_CAPITAL_DEL_SECTOR_PUBLICO_EN_PREASIGNACIONES</t>
  </si>
  <si>
    <t>PARTICIPACIONES_DE_CAPITAL_EN_PREASIGNACIONES_ESTABLECIDAS_POR_LEY</t>
  </si>
  <si>
    <t>ASIGNACION_PRESUPUESTARIA_DE_VALORES_EQUIVALENTES_AL_IMPUESTO_AL_VALOR_AGREGADO_(IVA)</t>
  </si>
  <si>
    <t>DEL_PRESUPUESTO_GENERAL_DE_ESTADO_A_GOBIERNOS_AUTONOMOS_DESCENTRALIZADOS_PROVINCIALES_</t>
  </si>
  <si>
    <t>DEL_PRESUPUESTO_GENERAL_DE_ESTADO_A_GOBIERNOS_AUTONOMOS_DESCENTRALIZADOS_MUNICIPALES_</t>
  </si>
  <si>
    <t>DEL_PRESUPUESTO_GENERAL_DE_ESTADO_A_GOBIERNOS_AUTONOMOS_DESCENTRALIZADOS_PARROQUIALES_RURALES_</t>
  </si>
  <si>
    <t>DEL_PRESUPUESTO_GENERAL_DE_ESTADO_A_EMPRESAS_PUBLICAS_DE_GOBIERNOS_AUTONOMOS_DESCENTRALIZADOS_</t>
  </si>
  <si>
    <t>DEL_PRESUPUESTO_GENERAL_DE_ESTADO_A_EMPRESAS_PUBLICAS_NACIONALES_</t>
  </si>
  <si>
    <t>DEL_PRESUPUESTO_GENERAL_DEL_ESTADO_A_ENTIDADES_FINANCIERAS_PUBLICAS_</t>
  </si>
  <si>
    <t>DEL_PRESUPUESTO_GENERAL_DE_ESTADO_A_ENTIDADES_DE_LA_SEGURIDAD_SOCIAL</t>
  </si>
  <si>
    <t>A_UNIVERSIDADES_Y_ESCUELAS_POLITECNICAS_PUBLICAS</t>
  </si>
  <si>
    <t>PARTICIPACIONES_DE_LOS_INGRESOS_DE_CAPITAL_DE_LA_FUENTE_FISCAL_DEL_PRESUPUESTO_GENERAL_DEL_ESTADO_EN_LA_EXTRACCION_Y_COMERCIALIZ</t>
  </si>
  <si>
    <t>DE_REGALIAS_DE_PETROLEO_PETROAMAZONAS_EP_-_CAMPOS_REGION_AMAZONICA</t>
  </si>
  <si>
    <t>DE_REGALIAS_DE_PETROLEO_DEL_CONTRATO_DE_ALIANZAS_OPERATIVAS_PETROAMAZONAS_EP_–_CAMPOS:_CULEBRA_YULEBRA_Y_ANACONDA</t>
  </si>
  <si>
    <t>DE_REGALIAS_DE_PETROLEO_PETROAMAZONAS_EP_-_PENINSULA_-_BLOQUE_1_PACOA</t>
  </si>
  <si>
    <t>DE_REGALIAS_DE_PETROLEO_PETROAMAZONAS_EP_-_BLOQUES_15_Y_12</t>
  </si>
  <si>
    <t>DE_REGALIAS_DE_PETROLEO_PETROAMAZONAS_EP_-_CAMPO_PANACOCHA</t>
  </si>
  <si>
    <t>DE_REGALIAS_DE_PETROLEO_PETROAMAZONAS_EP_-_BLOQUE_7</t>
  </si>
  <si>
    <t>DE_REGALIAS_DE_PETROLEO_PETROAMAZONAS_EP_-_BLOQUE_21</t>
  </si>
  <si>
    <t>DE_REGALIAS_DE_PETROLEO_PETROAMAZONAS_EP_-_BLOQUE_18</t>
  </si>
  <si>
    <t>DE_REGALIAS_DE_PETROLEO_PETROAMAZONAS_EP_-_BLOQUE_31</t>
  </si>
  <si>
    <t>DE_REGALIAS_DE_PETROLEO_DEL_CONTRATO_PARA_LA_PROVISION_DE_SERVICIOS_INTEGRADOS_PETROAMAZONAS_EP_-_CAMPO_MADURO_-_SHUSHUFINDI_-_A</t>
  </si>
  <si>
    <t>DE_REGALIAS_DE_PETROLEO_DEL_CONTRATO_PARA_LA_PROVISION_DE_SERVICIOS_INTEGRADOS_PETROAMAZONAS_EP_-_CAMPO_MADURO_-_LIBERTAD_-_ATAC</t>
  </si>
  <si>
    <t>DE_REGALIAS_DE_PETROLEO_PETROAMAZONAS_EP_-_ACTIVO_AUCA</t>
  </si>
  <si>
    <t>DE_REGALIAS_DE_PETROLEO_DEL_CONTRATO_PARA_LA_PROVISION_DE_SERVICIOS_INTEGRADOS_PETROAMAZONAS_EP-CAMPO_MADURO-LAGO_AGRIO</t>
  </si>
  <si>
    <t>DE_REGALIAS_DE_PETROLEO_DEL_CONTRATO_PARA_LA_PROVISION_DE_SERVICIOS_INTEGRADOS_PETROAMAZONAS_EP-CAMPO_MADURO-PALO_AZUL</t>
  </si>
  <si>
    <t>DE_REGALIAS_DE_PETROLEO_DEL_CONTRATO_PARA_LA_PROVISION_DE_SERVICIOS_INTEGRADOS_PETROAMAZONAS_EP-CAMPO_MADURO-EDEN_YUTURI</t>
  </si>
  <si>
    <t>DE_REGALIAS_DE_PETROLEO_PETROAMAZONAS_EP-CAMPO_ITT</t>
  </si>
  <si>
    <t>DE_REGALIAS_DE_PETROLEO_DEL_CONTRATO_PARA_LA_PROVISION_DE_SERVICIOS_INTEGRADOS_PETROAMAZONAS_EP-CAMPO_MADURO-LIMONCOCHA</t>
  </si>
  <si>
    <t>DE_REGALIAS_DE_PETROLEO_DEL_CONTRATO_PARA_LA_PROVISION_DE_SERVICIOS_INTEGRADOS_PETROAMAZONAS_EP-CAMPO_MADURO-INDILLANA</t>
  </si>
  <si>
    <t>DE_REGALIAS_DE_PETROLEO_DEL_CONTRATO_PARA_LA_PROVISION_DE_SERVICIOS_INTEGRADOS_PETROAMAZONAS_EP-CAMPO_MADURO-YANANQUINCHA</t>
  </si>
  <si>
    <t>DE_REGALIAS_DE_PETROLEO</t>
  </si>
  <si>
    <t>DE_EXPORTACIONES_DIRECTAS_DE_PETROLEO_PETROAMAZONAS_EP_-_CAMPOS_REGION_AMAZONICA</t>
  </si>
  <si>
    <t>DE_EXPORTACIONES_DIRECTAS_DE_PETROLEO_CONTRATO_DE_ALIANZAS_OPERATIVAS_PETROAMAZONAS_EP_-_CAMPOS_CULEBRA_YULEBRA_Y_ANACONDA</t>
  </si>
  <si>
    <t>DE_EXPORTACIONES_DIRECTAS_DE_PETROLEO_CONTRATO_-_PENINSULA_-_BLOQUE_1</t>
  </si>
  <si>
    <t>DE_EXPORTACIONES_DIRECTAS_DE_PETROLEO_CONTRATO_DE_SERVICIOS_ESPECIFICOS_DE_LA_EMPRESA_RIO_NAPO_PETROAMAZONAS_EP_-_CAMPO_SACHA</t>
  </si>
  <si>
    <t>DE_EXPORTACIONES_DIRECTAS_DE_PETROLEO_PETROAMAZONAS_EP_BLOQUES_15_Y_12</t>
  </si>
  <si>
    <t>DE_EXPORTACIONES_DIRECTAS_DE_PETROLEO_PETROAMAZONAS_EP_-_CAMPO_PANACOCHA</t>
  </si>
  <si>
    <t>DE_EXPORTACIONES_DIRECTAS_DE_PETROLEO_PETROAMAZONAS_EP_-_BLOQUE_7</t>
  </si>
  <si>
    <t>DE_EXPORTACIONES_DIRECTAS_DE_PETROLEO_PETROAMAZONAS_EP_-_BLOQUE_21</t>
  </si>
  <si>
    <t>DE_EXPORTACIONES_DIRECTAS_DE_PETROLEO_PETROAMAZONAS_EP_-_BLOQUE_18</t>
  </si>
  <si>
    <t>DE_EXPORTACIONES_DIRECTAS_DE_PETROLEO_PETROAMAZONAS_EP_-_BLOQUE_31</t>
  </si>
  <si>
    <t>DE_EXPLOTACION_Y_COMERCIALIZACION_INTERNA_DE_GAS_NATURAL_PETROAMAZONAS_EP</t>
  </si>
  <si>
    <t>DE_EXPORTACIONES_DIRECTAS_DE_PETROLEO_DEL_CONTRATO_PARA_LA_PROVISION_DE_SERVICIOS_INTEGRADOS_PETROAMAZONAS_EP_-_CAMPO_MADURO_-_S</t>
  </si>
  <si>
    <t>DE_EXPORTACIONES_DIRECTAS_DE_PETROLEO_DEL_CONTRATO_PARA_LA_PROVISION_DE_SERVICIOS_INTEGRADOS_PETROAMAZONAS_EP_-_CAMPO_MADURO_-_L</t>
  </si>
  <si>
    <t>DE_EXPORTACIONES_DIRECTAS_DE_PETROLEO_PETROAMAZONAS_EP_-_ACTIVO_AUCA</t>
  </si>
  <si>
    <t>DE_EXPORTACIONES_DIRECTAS_DE_CRUDO_REDUCIDO_REFINERIA_AMAZONAS_-_CRRA</t>
  </si>
  <si>
    <t>DE_EXPORTACIONES_DIRECTAS_DEL_CONTRATO_PARA_LA_PROVISION_DE_SERVICIOS_INTEGRADOS_PETROAMAZONAS_EP-CAMPO_MADURO-LAGO_AGRIO</t>
  </si>
  <si>
    <t>DE_EXPORTACIONES_DIRECTAS_DEL_CONTRATO_PARA_LA_PROVISION_DE_SERVICIOS_INTEGRADOS_PETROAMAZONAS_EP-CAMPO_MADURO-PALO_AZUL</t>
  </si>
  <si>
    <t>DE_EXPORTACIONES_DIRECTAS_DEL_CONTRATO_PARA_LA_PROVISION_DE_SERVICIOS_INTEGRADOS_PETROAMAZONAS_EP-CAMPO_MADURO-EDEN_YUTURI</t>
  </si>
  <si>
    <t>DE_EXPORTACIONES_DIRECTAS_DE_PETROLEO_PETROAMAZONAS_EP-CAMPO_ITT</t>
  </si>
  <si>
    <t>DE_EXPORTACIONES_DIRECTAS_DEL_CONTRATO_PARA_LA_PROVICION_DE_SERVICIOS_INTEGRADOS_PETROAMAZONAS_EP-CAMPO_MADURO-LIMONCOCHA</t>
  </si>
  <si>
    <t>DE_EXPORTACIONES_DIRECTAS_DE_PETROLEO</t>
  </si>
  <si>
    <t>MARGEN_DE_SOBERANIA_DE_EXPORTACIONES_DIRECTAS_SECRETARIA_DE_HIDROCARBUROS_-_ANDES_-_PETROLEUM_-_ECUADOR</t>
  </si>
  <si>
    <t>MARGEN_DE_SOBERANIA_DE_EXPORTACIONES_DIRECTAS_SECRETARIA_DE_HIDROCARBUROS_-_REPSOL_-_YPF_BLOQUE_16_Y_BOGICAPIRON</t>
  </si>
  <si>
    <t>MARGEN_DE_SOBERANIA_DE_EXPORTACIONES_DIRECTAS_SECRETARIA_DE_HIDROCARBUROS_-_REPSOL_-_YPF_CAMPO_TIVACUNO_-_67</t>
  </si>
  <si>
    <t>MARGEN_DE_SOBERANIA_DE_EXPORTACIONES_DIRECTAS_SECRETARIA_DE_HIDROCARBUROS_-_PETRORIENTAL_S_A_BLOQUE_14</t>
  </si>
  <si>
    <t>MARGEN_DE_SOBERANIA_DE_EXPORTACIONES_DIRECTAS_SECRETARIA_DE_HIDROCARBUROS_-PETRORIENTAL_S_A__BLOQUE_17</t>
  </si>
  <si>
    <t>MARGEN_DE_SOBERANIA_DE_EXPORTACIONES_DIRECTAS_SECRETARIA_DE_HIDROCARBUROS_-_ENAP_-_SIPEC_BLOQUE_MAURO_DAVALOS_CORDERO_(MDC)_BLOQ</t>
  </si>
  <si>
    <t>MARGEN_DE_SOBERANIA_DE_EXPORTACIONES_DIRECTAS_SECRETARIA_DE_HIDROCARBUROS_-_ENAP_-_SIPEC_-_BLOQUES_PARAISO_BIGUNO_HUACHITO_E_I</t>
  </si>
  <si>
    <t>MARGEN_DE_SOBERANIA_DE_EXPORTACIONES_DIRECTAS_SECRETARIA_DE_HIDROCARBUROS_-PETROSUDAMERICANOS_CAMPO_PALANDA_-_YUCA_SUR_-_BLOQUE</t>
  </si>
  <si>
    <t>MARGEN_DE_SOBERANIA_DE_EXPORTACIONES_DIRECTAS_SECRETARIA_DE_HIDROCARBUROS_-_PETRO_SUDAMERICANOS_CAMPO_PINDO_-_BLOQUE_65</t>
  </si>
  <si>
    <t>MARGEN_DE_SOBERANIA_DE_EXPORTACIONES_DIRECTAS_SECRETARIA_DE_HIDROCARBUROS_-TECPETROECUADOR_CAMPO_BERMEJO_-_BLOQUE_49</t>
  </si>
  <si>
    <t>MARGEN_DE_SOBERANIA_DE_EXPORTACIONES_DIRECTAS_SECRETARIA_DE_HIDROCARBUROS_-PETROBELL_CAMPO_TIGUINO_-_BLOQUE_66</t>
  </si>
  <si>
    <t>MARGEN_DE_SOBERANIA_DE_EXPORTACIONES_DIRECTAS_SECRETARIA_DE_HIDROCARBUROS_-PACIFPETROL_CAMPO_GUSTAVO_GALINDO_-_BLOQUE_2</t>
  </si>
  <si>
    <t>MARGEN_DE_SOBERANIA_DE_EXPORTACIONES_DIRECTAS_SECRETARIA_DE_HIDROCARBUROS_-_PEGASO_CAMPO_PUMA_-_BLOQUE_45</t>
  </si>
  <si>
    <t>MARGEN_DE_SOBERANIA_DE_EXPORTACIONES_DIRECTAS_SECRETARIA_DE_HIDROCARBUROS_-MARAÑON_CAMPO_ENO_RON_-_BLOQUE_54</t>
  </si>
  <si>
    <t>MARGEN_DE_SOBERANIA_DE_EXPORTACIONES_DIRECTAS_SECRETARIA_DE_HIDROCARBUROS_-INTERPEL_-_CAMPO_OCANO_PEÑA_BLANCA_-_BLOQUE_52</t>
  </si>
  <si>
    <t>MARGEN_DE_SOBERANIA_DE_EXPORTACIONES_DIRECTAS_SECRETARIA_DE_HIDROCARBUROS_-_DGC_CAMPO_SINGUE_-_BLOQUE_53</t>
  </si>
  <si>
    <t>MARGEN_DE_SOBERANIA_DE_EXPORTACIONES_DIRECTAS_SECRETARIA_DE_HIDROCARBUROS_-_CAMPO_WATI</t>
  </si>
  <si>
    <t>MARGEN_DE_SOBERANIA_DE_EXPORTACIONES_DIRECTAS_DE_PETROLEO</t>
  </si>
  <si>
    <t>SALDO_DEL_INGRESO_DISPONIBLE_DE_EXPORTACIONES_DIRECTAS_DE_PETROLEO_SECRETARIA_DE_HIDROCARBUROS_-_ANDES_-_PETROLEUM_-_ECUADOR</t>
  </si>
  <si>
    <t>SALDO_DEL_INGRESO_DISPONIBLE_DE_EXPORTACIONES_DIRECTAS_DE_PETROLEO_SECRETARIA_DE_HIDROCARBUROS_-_REPSOL_-_YPF_BLOQUE_16_Y_BOGIC</t>
  </si>
  <si>
    <t>SALDO_DEL_INGRESO_DISPONIBLE_DE_EXPORTACIONES_DIRECTAS_DE_PETROLEO_SECRETARIA_DE_HIDROCARBUROS_-_REPSOL_-_YPF_CAMPO_TIVACUNO_-_6</t>
  </si>
  <si>
    <t>SALDO_DEL_INGRESO_DISPONIBLE_DE_EXPORTACIONES_DIRECTAS_DE_PETROLEO_SECRETARIA_DE_HIDROCARBUROS_-_PETRORIENTAL_S_A_BLOQUE_14</t>
  </si>
  <si>
    <t>SALDO_DEL_INGRESO_DISPONIBLE_DE_EXPORTACIONES_DIRECTAS_DE_PETROLEO_SECRETARIA_DE_HIDROCARBUROS_-_PETRORIENTAL_S_A_BLOQUE_17</t>
  </si>
  <si>
    <t>SALDO_DEL_INGRESO_DISPONIBLE_DE_EXPORTACIONES_DIRECTAS_DE_PETROLEO_SECRETARIA_DE_HIDROCARBUROS_-_SIPEC_-_ENAP_CAMPO_MAURO_DAVALO</t>
  </si>
  <si>
    <t>SALDO_DEL_INGRESO_DISPONIBLE_DE_EXPORTACIONES_DIRECTAS_DE_PETROLEO_SECRETARIA_DE_HIDROCARBUROS_-_SIPEC_-_ENAP_-_BLOQUES_PARAISO</t>
  </si>
  <si>
    <t>SALDO_DEL_INGRESO_DISPONIBLE_DE_EXPORTACIONES_DIRECTAS_DE_PETROLEO_SECRETARIA_DE_HIDROCARBUROS_-_PETROSUDAMERICANOS_CAMPO_PALAN</t>
  </si>
  <si>
    <t>SALDO_DEL_INGRESO_DISPONIBLE_DE_EXPORTACIONES_DIRECTAS_DE_PETROLEO_SECRETARIA_DE_HIDROCARBUROS_-_PETRO_SUDAMERICANOS_CAMPO_PIND</t>
  </si>
  <si>
    <t>SALDO_DEL_INGRESO_DISPONIBLE_DE_EXPORTACIONES_DIRECTAS_DE_PETROLEO_SECRETARIA_DE_HIDROCARBUROS_-_PETROBELL_CAMPO_TIGUINO_BLOQUE</t>
  </si>
  <si>
    <t>SALDO_DEL_INGRESO_DISPONIBLE_DE_EXPORTACIONES_DIRECTAS_DE_PETROLEO_SECRETARIA_DE_HIDROCARBUROS_-_PEGASO_PUMA_BLOQUE_45</t>
  </si>
  <si>
    <t>SALDO_DEL_INGRESO_DISPONIBLE_DE_EXPORTACIONES_DIRECTAS_DE_PETROLEO_SECRETARIA_DE_HIDROCARBUROS_-_MARAÑON_CAMPO_ENO_RON_-_BLOQU</t>
  </si>
  <si>
    <t>SALDO_DEL_INGRESO_DISPONIBLE_DE_EXPORTACIONES_DIRECTAS_DE_PETROLEO_SECRETARIA_DE_HIDROCARBUROS_-_INTERPEL_CAMPO_OCANO_PEÑA_BLAN</t>
  </si>
  <si>
    <t>SALDO_DEL_INGRESO_DISPONIBLE_DE_EXPORTACIONES_DIRECTAS_DE_PETROLEO_SECRETARIA_DE_HIDROCARBUROS_-_DGC_-_CAMPO_SINGUE_BLOQUE_53</t>
  </si>
  <si>
    <t>SALDO_DEL_INGRESO_DISPONIBLE_DE_EXPORTACIONES_DIRECTAS_DE_PETROLEO_SECRETARIA_DE_HIDROCARBUROS_-_CAMPO_WATI</t>
  </si>
  <si>
    <t>SALDO_DEL_INGRESO_DISPONIBLE_DE_EXPORTACIONES_DIRECTAS_DE_PETROLEO</t>
  </si>
  <si>
    <t>PARTICIPACIONES_SOBRE_AJUSTES_A_CONTRATOS_DE_EXPLOTACION_DE_RECURSOS_NATURALES_NO_RENOVABLES</t>
  </si>
  <si>
    <t>PARTICIPACIONES_SOBRE_AJUSTES_SOBERANOS_A_LOS_CONTRATOS_DE_EXPLOTACION_MINERA</t>
  </si>
  <si>
    <t>INGRESOS_DE_FINANCIAMIENTO</t>
  </si>
  <si>
    <t>FINANCIAMIENTO_PUBLICO</t>
  </si>
  <si>
    <t>COLOCACION_DE_TITULOS_VALORES</t>
  </si>
  <si>
    <t>BONOS_DEL_ESTADO_COLOCADOS_EN_EL_MERCADO_NACIONAL</t>
  </si>
  <si>
    <t>BONOS_DEL_ESTADO_COLOCADOS_EN_EL_MERCADO_INTERNACIONAL</t>
  </si>
  <si>
    <t>FINANCIAMIENTO_PUBLICO_INTERNO</t>
  </si>
  <si>
    <t>DEL_SECTOR_PUBLICO_FINANCIERO</t>
  </si>
  <si>
    <t>DEL_SECTOR_PUBLICO_NO_FINANCIERO</t>
  </si>
  <si>
    <t>FINANCIAMIENTO_PUBLICO_EXTERNO</t>
  </si>
  <si>
    <t>DESCUENTOS_EN_TITULOS_VALORES</t>
  </si>
  <si>
    <t>DESCUENTOS_EN_CERTIFICADOS_DE_TESORERIA</t>
  </si>
  <si>
    <t>DESCUENTOS_EN_BONOS_DEL_ESTADO</t>
  </si>
  <si>
    <t>CREDITOS_DE_PROVEEDORES_INTERNOS</t>
  </si>
  <si>
    <t>CREDITOS_DE_PROVEEDORES_EXTERNOS</t>
  </si>
  <si>
    <t>OTROS_PASIVOS_EXTERNOS</t>
  </si>
  <si>
    <t>DERECHOS_ESPECIALES_DE_GIRO_ASIGNADOS_POR_EL_FONDO_MONETARIO_INTERNACIONAL</t>
  </si>
  <si>
    <t>SALDOS_DISPONIBLES</t>
  </si>
  <si>
    <t>SALDOS_EN_CAJA_Y_BANCOS</t>
  </si>
  <si>
    <t>DE_FONDOS_DEL_PRESUPUESTO_GENERAL_DEL_ESTADO</t>
  </si>
  <si>
    <t>DE_FONDOS_DE_AUTOGESTION</t>
  </si>
  <si>
    <t>DE_FONDOS_PREASIGNADOS</t>
  </si>
  <si>
    <t>DE_PRESTAMOS</t>
  </si>
  <si>
    <t>DE_DONACIONES</t>
  </si>
  <si>
    <t>OTROS_SALDOS</t>
  </si>
  <si>
    <t>CUENTAS_PENDIENTES_POR_COBRAR</t>
  </si>
  <si>
    <t>DE_CUENTAS_POR_COBRAR</t>
  </si>
  <si>
    <t>DE_ANTICIPOS_DE_FONDOS_POR_DEVENGAR_DE_EJERCICIOS_ANTERIORES_DE_ENTIDADES_QUE_CONFORMAN_EL_PRESUPUESTO_GENERAL_DEL_ESTADO</t>
  </si>
  <si>
    <t>DE_ANTICIPOS_POR_DEVENGAR_DE_EJERCICIOS_ANTERIORES_-_CONSTRUCCION_DE_OBRAS</t>
  </si>
  <si>
    <t>DE_CARTAS_DE_CREDITO_POR_DEVENGAR_DE_EJERCICIOS_ANTERIORES</t>
  </si>
  <si>
    <t>ANTICIPOS_POR_DEVENGAR_DE_EJERCICIOS_ANTERIORES_-_COMPRA_DE_BIENES_Y/O_SERVICIOS</t>
  </si>
  <si>
    <t>DE_CARTAS_DE_CREDITO_POR_DEVENGAR_DE_EJERCICIOS_ANTERIORES_DE_GOBIERNOS_AUTONOMOS_DESCENTRALIZADOS_Y_EMPRESAS_PUBLICAS_</t>
  </si>
  <si>
    <t>DE_ANTICIPOS_POR_DEVENGAR_DE_EJERCICIOS_ANTERIORES_DE_GOBIERNOS_AUTONOMOS_DESCENTRALIZADOS_Y_EMPRESAS_PUBLICAS-COMPRA_DE_BIENES</t>
  </si>
  <si>
    <t>DE_ANTICIPOS_POR_DEVENGAR_DE_EJERCICIOS_ANTERIORES_DE_GOBIERNOS_AUTONOMOS_DESCENTRALIZADOS_Y_EMPRESAS_PUBLICAS_-_CONSTRUCCION_DE</t>
  </si>
  <si>
    <t>VENTAS_ANTICIPADAS_DE_PETROLEO_DERIVADOS_Y_POR_CONVENIOS_CON_ENTIDADES_DEL_SECTOR_PUBLICO_NO_FINANCIERO</t>
  </si>
  <si>
    <t>VENTAS_ANTICIPADAS</t>
  </si>
  <si>
    <t>VENTAS_ANTICIPADAS_DE_DERIVADOS_DE_PETROLEO</t>
  </si>
  <si>
    <t>POR_CONVENIOS_CON_ENTIDADES_DEL_SECTOR_PUBLICO_NO_FINANCIERO</t>
  </si>
  <si>
    <t>POR_CONVENIOS_DE_COOPERACION_INTERINSTITUCIONAL</t>
  </si>
  <si>
    <t>Total general</t>
  </si>
  <si>
    <t>111005043</t>
  </si>
  <si>
    <t>112003077</t>
  </si>
  <si>
    <t>Suma de TOTAL NUEVO CODIFICADO (NO considera las reformas en transito)</t>
  </si>
  <si>
    <t>Suma de REFORMAS EN TRANSITO</t>
  </si>
  <si>
    <t>132003001</t>
  </si>
  <si>
    <t>132000009</t>
  </si>
  <si>
    <t>134003236</t>
  </si>
  <si>
    <t>134003237</t>
  </si>
  <si>
    <t>269</t>
  </si>
  <si>
    <t>134005006</t>
  </si>
  <si>
    <t>132001029</t>
  </si>
  <si>
    <t>132001030</t>
  </si>
  <si>
    <t>132001031</t>
  </si>
  <si>
    <t>132001032</t>
  </si>
  <si>
    <t>132001033</t>
  </si>
  <si>
    <t>132001034</t>
  </si>
  <si>
    <t>132001035</t>
  </si>
  <si>
    <t>132001036</t>
  </si>
  <si>
    <t>132001037</t>
  </si>
  <si>
    <t>132001038</t>
  </si>
  <si>
    <t>132001039</t>
  </si>
  <si>
    <t>132001040</t>
  </si>
  <si>
    <t>132001041</t>
  </si>
  <si>
    <t>132001042</t>
  </si>
  <si>
    <t>132001043</t>
  </si>
  <si>
    <t>132001044</t>
  </si>
  <si>
    <t>132001045</t>
  </si>
  <si>
    <t>132001046</t>
  </si>
  <si>
    <t>134003238</t>
  </si>
  <si>
    <t>134003239</t>
  </si>
  <si>
    <t>134003240</t>
  </si>
  <si>
    <t>134003241</t>
  </si>
  <si>
    <t>134003242</t>
  </si>
  <si>
    <t>134003243</t>
  </si>
  <si>
    <t>134003244</t>
  </si>
  <si>
    <t xml:space="preserve"> </t>
  </si>
  <si>
    <t>135000068</t>
  </si>
  <si>
    <t>135000022</t>
  </si>
  <si>
    <t>135000023</t>
  </si>
  <si>
    <t>257_C</t>
  </si>
  <si>
    <t>278</t>
  </si>
  <si>
    <t>MARIO CAMPOS</t>
  </si>
  <si>
    <t>132001047</t>
  </si>
  <si>
    <t>132001048</t>
  </si>
  <si>
    <t>132001049</t>
  </si>
  <si>
    <t>132001050</t>
  </si>
  <si>
    <t>121091010</t>
  </si>
  <si>
    <t>283</t>
  </si>
  <si>
    <t>134003245</t>
  </si>
  <si>
    <t>134003246</t>
  </si>
  <si>
    <t>284</t>
  </si>
  <si>
    <t>285</t>
  </si>
  <si>
    <t>PABLO DEFAS</t>
  </si>
  <si>
    <t>112003078</t>
  </si>
  <si>
    <t>VÍCTOR BAUZ</t>
  </si>
  <si>
    <t>134003248</t>
  </si>
  <si>
    <t>134003249</t>
  </si>
  <si>
    <t>134003250</t>
  </si>
  <si>
    <t>134003251</t>
  </si>
  <si>
    <t>134003252</t>
  </si>
  <si>
    <t>134003253</t>
  </si>
  <si>
    <t>134003254</t>
  </si>
  <si>
    <t>134003255</t>
  </si>
  <si>
    <t>291</t>
  </si>
  <si>
    <t>292</t>
  </si>
  <si>
    <t>111002019</t>
  </si>
  <si>
    <t>111002020</t>
  </si>
  <si>
    <t>111000021</t>
  </si>
  <si>
    <t>134001123</t>
  </si>
  <si>
    <t>134001124</t>
  </si>
  <si>
    <t>134001125</t>
  </si>
  <si>
    <t>134001126</t>
  </si>
  <si>
    <t>134001127</t>
  </si>
  <si>
    <t>298</t>
  </si>
  <si>
    <t>134003256</t>
  </si>
  <si>
    <t>134003257</t>
  </si>
  <si>
    <t>134001128</t>
  </si>
  <si>
    <t>134001129</t>
  </si>
  <si>
    <t>121091011</t>
  </si>
  <si>
    <t>FECHA:</t>
  </si>
  <si>
    <t>134003258</t>
  </si>
  <si>
    <t>111004061</t>
  </si>
  <si>
    <t xml:space="preserve">ALERTA O NUDO CRÍTICO </t>
  </si>
  <si>
    <t>132001051</t>
  </si>
  <si>
    <t>134001130</t>
  </si>
  <si>
    <t>134003259</t>
  </si>
  <si>
    <t>134003260</t>
  </si>
  <si>
    <t>134003261</t>
  </si>
  <si>
    <t>134003262</t>
  </si>
  <si>
    <t>134003263</t>
  </si>
  <si>
    <t>134003264</t>
  </si>
  <si>
    <t>134003265</t>
  </si>
  <si>
    <t>111002021</t>
  </si>
  <si>
    <t>111005044</t>
  </si>
  <si>
    <t>134001131</t>
  </si>
  <si>
    <t>134001132</t>
  </si>
  <si>
    <t>134001133</t>
  </si>
  <si>
    <t>134003266</t>
  </si>
  <si>
    <t>112003079</t>
  </si>
  <si>
    <t>111000022</t>
  </si>
  <si>
    <t>134002006</t>
  </si>
  <si>
    <t>255</t>
  </si>
  <si>
    <t>111005045</t>
  </si>
  <si>
    <t>134003267</t>
  </si>
  <si>
    <t>134003268</t>
  </si>
  <si>
    <t>134003269</t>
  </si>
  <si>
    <t>134003270</t>
  </si>
  <si>
    <t>134003271</t>
  </si>
  <si>
    <t>134003272</t>
  </si>
  <si>
    <t>134003273</t>
  </si>
  <si>
    <t>111005046</t>
  </si>
  <si>
    <t>134003274</t>
  </si>
  <si>
    <t>134003275</t>
  </si>
  <si>
    <t>133000001</t>
  </si>
  <si>
    <t>47----------------------------------------</t>
  </si>
  <si>
    <t>----------------------------------------</t>
  </si>
  <si>
    <t>249-250---------------------------------------</t>
  </si>
  <si>
    <t>133-202---------------------------------------</t>
  </si>
  <si>
    <t>209-385---------------------------------------</t>
  </si>
  <si>
    <t>125----------------------------------------</t>
  </si>
  <si>
    <t>120----------------------------------------</t>
  </si>
  <si>
    <t>188----------------------------------------</t>
  </si>
  <si>
    <t>187----------------------------------------</t>
  </si>
  <si>
    <t>240----------------------------------------</t>
  </si>
  <si>
    <t>266----------------------------------------</t>
  </si>
  <si>
    <t>267----------------------------------------</t>
  </si>
  <si>
    <t>270----------------------------------------</t>
  </si>
  <si>
    <t>271----------------------------------------</t>
  </si>
  <si>
    <t>277----------------------------------------</t>
  </si>
  <si>
    <t>351----------------------------------------</t>
  </si>
  <si>
    <t>231----------------------------------------</t>
  </si>
  <si>
    <t>118----------------------------------------</t>
  </si>
  <si>
    <t>168----------------------------------------</t>
  </si>
  <si>
    <t>166----------------------------------------</t>
  </si>
  <si>
    <t>115----------------------------------------</t>
  </si>
  <si>
    <t>95----------------------------------------</t>
  </si>
  <si>
    <t>152----------------------------------------</t>
  </si>
  <si>
    <t>213----------------------------------------</t>
  </si>
  <si>
    <t>247-248---------------------------------------</t>
  </si>
  <si>
    <t>332-333---------------------------------------</t>
  </si>
  <si>
    <t>268-327---------------------------------------</t>
  </si>
  <si>
    <t>-183---------------------------------------</t>
  </si>
  <si>
    <t>183----------------------------------------</t>
  </si>
  <si>
    <t>157----------------------------------------</t>
  </si>
  <si>
    <t>265----------------------------------------</t>
  </si>
  <si>
    <t>228----------------------------------------</t>
  </si>
  <si>
    <t>58-59-61-65-159-163-167-154-55-60-78-81--94-178-203-220-205-208-237-244-252-261-281-----------------</t>
  </si>
  <si>
    <t>82-98-109-113-114------------------------------------</t>
  </si>
  <si>
    <t>68-72---------------------------------------</t>
  </si>
  <si>
    <t>285----------------------------------------</t>
  </si>
  <si>
    <t>8----------------------------------------</t>
  </si>
  <si>
    <t>-158---------------------------------------</t>
  </si>
  <si>
    <t>242----------------------------------------</t>
  </si>
  <si>
    <t>164-218---------------------------------------</t>
  </si>
  <si>
    <t>142----------------------------------------</t>
  </si>
  <si>
    <t>378----------------------------------------</t>
  </si>
  <si>
    <t>307----------------------------------------</t>
  </si>
  <si>
    <t>306-373---------------------------------------</t>
  </si>
  <si>
    <t>343----------------------------------------</t>
  </si>
  <si>
    <t>296----------------------------------------</t>
  </si>
  <si>
    <t>288----------------------------------------</t>
  </si>
  <si>
    <t>289----------------------------------------</t>
  </si>
  <si>
    <t>290----------------------------------------</t>
  </si>
  <si>
    <t>294----------------------------------------</t>
  </si>
  <si>
    <t>292----------------------------------------</t>
  </si>
  <si>
    <t>310----------------------------------------</t>
  </si>
  <si>
    <t>309----------------------------------------</t>
  </si>
  <si>
    <t>300----------------------------------------</t>
  </si>
  <si>
    <t>312----------------------------------------</t>
  </si>
  <si>
    <t>311----------------------------------------</t>
  </si>
  <si>
    <t>299----------------------------------------</t>
  </si>
  <si>
    <t>301----------------------------------------</t>
  </si>
  <si>
    <t>297----------------------------------------</t>
  </si>
  <si>
    <t>321----------------------------------------</t>
  </si>
  <si>
    <t>83----------------------------------------</t>
  </si>
  <si>
    <t>174----------------------------------------</t>
  </si>
  <si>
    <t>192----------------------------------------</t>
  </si>
  <si>
    <t>193----------------------------------------</t>
  </si>
  <si>
    <t>194----------------------------------------</t>
  </si>
  <si>
    <t>170----------------------------------------</t>
  </si>
  <si>
    <t>124----------------------------------------</t>
  </si>
  <si>
    <t>116----------------------------------------</t>
  </si>
  <si>
    <t>364----------------------------------------</t>
  </si>
  <si>
    <t>129----------------------------------------</t>
  </si>
  <si>
    <t>215----------------------------------------</t>
  </si>
  <si>
    <t>136----------------------------------------</t>
  </si>
  <si>
    <t>19-53---------------------------------------</t>
  </si>
  <si>
    <t>37-38---------------------------------------</t>
  </si>
  <si>
    <t>144-145---------------------------------------</t>
  </si>
  <si>
    <t>241----------------------------------------</t>
  </si>
  <si>
    <t>48----------------------------------------</t>
  </si>
  <si>
    <t>56-62---------------------------------------</t>
  </si>
  <si>
    <t>287----------------------------------------</t>
  </si>
  <si>
    <t>184----------------------------------------</t>
  </si>
  <si>
    <t>224----------------------------------------</t>
  </si>
  <si>
    <t>99----------------------------------------</t>
  </si>
  <si>
    <t>44-45---------------------------------------</t>
  </si>
  <si>
    <t>179-180---------------------------------------</t>
  </si>
  <si>
    <t>REG----------------------------------------</t>
  </si>
  <si>
    <t>387----------------------------------------</t>
  </si>
  <si>
    <t>112----------------------------------------</t>
  </si>
  <si>
    <t>126----------------------------------------</t>
  </si>
  <si>
    <t>111----------------------------------------</t>
  </si>
  <si>
    <t>97-349---------------------------------------</t>
  </si>
  <si>
    <t>97----------------------------------------</t>
  </si>
  <si>
    <t>110----------------------------------------</t>
  </si>
  <si>
    <t>103----------------------------------------</t>
  </si>
  <si>
    <t>127----------------------------------------</t>
  </si>
  <si>
    <t>259----------------------------------------</t>
  </si>
  <si>
    <t>10----------------------------------------</t>
  </si>
  <si>
    <t>197----------------------------------------</t>
  </si>
  <si>
    <t>79-181---------------------------------------</t>
  </si>
  <si>
    <t>199----------------------------------------</t>
  </si>
  <si>
    <t>149----------------------------------------</t>
  </si>
  <si>
    <t>63-104---------------------------------------</t>
  </si>
  <si>
    <t>162----------------------------------------</t>
  </si>
  <si>
    <t>25--33--------------------------------------</t>
  </si>
  <si>
    <t>5----------------------------------------</t>
  </si>
  <si>
    <t>0----------------------------------------</t>
  </si>
  <si>
    <t>32----------------------------------------</t>
  </si>
  <si>
    <t>382----------------------------------------</t>
  </si>
  <si>
    <t>381----------------------------------------</t>
  </si>
  <si>
    <t>107----------------------------------------</t>
  </si>
  <si>
    <t>64----------------------------------------</t>
  </si>
  <si>
    <t>50-71---------------------------------------</t>
  </si>
  <si>
    <t>303-304-305-328-------------------------------------</t>
  </si>
  <si>
    <t>303-305---------------------------------------</t>
  </si>
  <si>
    <t>34----------------------------------------</t>
  </si>
  <si>
    <t>35----------------------------------------</t>
  </si>
  <si>
    <t>147----------------------------------------</t>
  </si>
  <si>
    <t>84----------------------------------------</t>
  </si>
  <si>
    <t>39----------------------------------------</t>
  </si>
  <si>
    <t>36----------------------------------------</t>
  </si>
  <si>
    <t>28----------------------------------------</t>
  </si>
  <si>
    <t>31----------------------------------------</t>
  </si>
  <si>
    <t>91----------------------------------------</t>
  </si>
  <si>
    <t>6----------------------------------------</t>
  </si>
  <si>
    <t>7----------------------------------------</t>
  </si>
  <si>
    <t>57----------------------------------------</t>
  </si>
  <si>
    <t>4----------------------------------------</t>
  </si>
  <si>
    <t>14----------------------------------------</t>
  </si>
  <si>
    <t>85----------------------------------------</t>
  </si>
  <si>
    <t>123----------------------------------------</t>
  </si>
  <si>
    <t>2----------------------------------------</t>
  </si>
  <si>
    <t>130----------------------------------------</t>
  </si>
  <si>
    <t>196----------------------------------------</t>
  </si>
  <si>
    <t>138----------------------------------------</t>
  </si>
  <si>
    <t>1----------------------------------------</t>
  </si>
  <si>
    <t>24----------------------------------------</t>
  </si>
  <si>
    <t>117----------------------------------------</t>
  </si>
  <si>
    <t>23----------------------------------------</t>
  </si>
  <si>
    <t>236----------------------------------------</t>
  </si>
  <si>
    <t>17----------------------------------------</t>
  </si>
  <si>
    <t>198----------------------------------------</t>
  </si>
  <si>
    <t>80----------------------------------------</t>
  </si>
  <si>
    <t>150----------------------------------------</t>
  </si>
  <si>
    <t>165----------------------------------------</t>
  </si>
  <si>
    <t>93----------------------------------------</t>
  </si>
  <si>
    <t>92----------------------------------------</t>
  </si>
  <si>
    <t>260----------------------------------------</t>
  </si>
  <si>
    <t>350----------------------------------------</t>
  </si>
  <si>
    <t>318-322---------------------------------------</t>
  </si>
  <si>
    <t>283----------------------------------------</t>
  </si>
  <si>
    <t>254----------------------------------------</t>
  </si>
  <si>
    <t>255-256-330-331-------------------------------------</t>
  </si>
  <si>
    <t>317----------------------------------------</t>
  </si>
  <si>
    <t>334----------------------------------------</t>
  </si>
  <si>
    <t>336----------------------------------------</t>
  </si>
  <si>
    <t>354----------------------------------------</t>
  </si>
  <si>
    <t>346----------------------------------------</t>
  </si>
  <si>
    <t>348----------------------------------------</t>
  </si>
  <si>
    <t>374----------------------------------------</t>
  </si>
  <si>
    <t>390----------------------------------------</t>
  </si>
  <si>
    <t>186----------------------------------------</t>
  </si>
  <si>
    <t>67-282---------------------------------------</t>
  </si>
  <si>
    <t>148----------------------------------------</t>
  </si>
  <si>
    <t>246----------------------------------------</t>
  </si>
  <si>
    <t>371----------------------------------------</t>
  </si>
  <si>
    <t>-269---------------------------------------</t>
  </si>
  <si>
    <t>282----------------------------------------</t>
  </si>
  <si>
    <t>368----------------------------------------</t>
  </si>
  <si>
    <t>175----------------------------------------</t>
  </si>
  <si>
    <t>190----------------------------------------</t>
  </si>
  <si>
    <t>189----------------------------------------</t>
  </si>
  <si>
    <t>156----------------------------------------</t>
  </si>
  <si>
    <t>238----------------------------------------</t>
  </si>
  <si>
    <t>278----------------------------------------</t>
  </si>
  <si>
    <t>151----------------------------------------</t>
  </si>
  <si>
    <t>200----------------------------------------</t>
  </si>
  <si>
    <t>272----------------------------------------</t>
  </si>
  <si>
    <t>377----------------------------------------</t>
  </si>
  <si>
    <t>286----------------------------------------</t>
  </si>
  <si>
    <t xml:space="preserve">GASTOS EN PERSONAL </t>
  </si>
  <si>
    <t>COSTOS FINANCIEROS Y OTROS GASTOS</t>
  </si>
  <si>
    <t>JUBILACION PATRONAL</t>
  </si>
  <si>
    <t>RED PÚBLICA Y COMPLEMENTARIA</t>
  </si>
  <si>
    <t xml:space="preserve">FONDOS DE SALUD </t>
  </si>
  <si>
    <t xml:space="preserve">TRANSFERENCIAS </t>
  </si>
  <si>
    <t>MOBILIARIO Y EQUIPO</t>
  </si>
  <si>
    <t>BIENES DE LARGA DURACIÓN</t>
  </si>
  <si>
    <t xml:space="preserve">EQUIPO MÉDICO </t>
  </si>
  <si>
    <t xml:space="preserve">COMBUSTIBLES   </t>
  </si>
  <si>
    <t>GASTOS OPERATIVOS</t>
  </si>
  <si>
    <t>PASIVO AÑOS ANTERIORES</t>
  </si>
  <si>
    <t>112003080</t>
  </si>
  <si>
    <t>135000006</t>
  </si>
  <si>
    <t>134001134</t>
  </si>
  <si>
    <t>111003001</t>
  </si>
  <si>
    <t>134003276</t>
  </si>
  <si>
    <t>132003002</t>
  </si>
  <si>
    <t>112000002</t>
  </si>
  <si>
    <t>DIR NACIONAL ABASTECIMIENTO MEDICAMENTOS DIPOSITIVOS MEDICOS OTROS BIENES ESTRATÉGICOS EN SALUD</t>
  </si>
  <si>
    <t>SUBSE RECTORIA SISTEMA NACIONAL SALUD</t>
  </si>
  <si>
    <t>134003277</t>
  </si>
  <si>
    <t>393</t>
  </si>
  <si>
    <t>VICEM GOBERNANZA  SALUD</t>
  </si>
  <si>
    <t>DIR POLITICAS NORMATIVIDAD MODELAMIENTO SALUD</t>
  </si>
  <si>
    <t xml:space="preserve">DIR ARTICULACION RED PUBLICA COMPLEMENTARIA </t>
  </si>
  <si>
    <t>DIR FORTALECIMIENTO PROFESIONAL CARRERA SANITARIA</t>
  </si>
  <si>
    <t xml:space="preserve">SUB GESTION OPERACIONES LOGISTICA SALUD </t>
  </si>
  <si>
    <t>SUB VIGILANCIA PREVENCION CONTROL SALUD</t>
  </si>
  <si>
    <t>DIR NAC VIGILANCIA EPIDEMIOLOGICA</t>
  </si>
  <si>
    <t xml:space="preserve">DIR CALIDAD SEGURIDAD PACIENTE CONTROL SANITARIO </t>
  </si>
  <si>
    <t>DIR GESTION RIESGOS DAÑOS</t>
  </si>
  <si>
    <t>SUB PROMOCION SALUD INTERCULTURAL  IGUALDAD</t>
  </si>
  <si>
    <t>DIR NAC PROMOCION SALUD</t>
  </si>
  <si>
    <t>DIR NAC DERECHOS HUMANOS GENERO INCLUSION</t>
  </si>
  <si>
    <t>DIR NAC SALUD INTERCULTURAL EQUIDAD</t>
  </si>
  <si>
    <t>DIR NAC SALUD AMBIENTAL TRABAJO</t>
  </si>
  <si>
    <t>DIR NAC PARTICIPACION SOCIAL SALUD</t>
  </si>
  <si>
    <t>DIR NAC CENTROS ESPECIALIZADOS</t>
  </si>
  <si>
    <t>SUB ATENCION SALUD MOVIL HOSPITALARIA CENTROS ESPECIALIZADOS</t>
  </si>
  <si>
    <t>DIR NAC HOSPITALES</t>
  </si>
  <si>
    <t xml:space="preserve">SUB REDES ATENCION INTEGRAL EN PRIMER NIVEL </t>
  </si>
  <si>
    <t>DIR NAC DISCAPACIDADES REHABILITACION CUIDADOS PALIATIVOS</t>
  </si>
  <si>
    <t xml:space="preserve">DIR NAC SERVICIO ATENCION SALUD MOVIL </t>
  </si>
  <si>
    <t>DIR NAC INFRAESTRUCTURA SANITARIA</t>
  </si>
  <si>
    <t>DIR NAC EQUIPAMIENTO SANITARIO</t>
  </si>
  <si>
    <t xml:space="preserve">COOR SOSTENIBILIDAD SISTEMA RECURSOS </t>
  </si>
  <si>
    <t xml:space="preserve">COORDINACION GENERAL </t>
  </si>
  <si>
    <t>DIR INVESTIGACION SALUD</t>
  </si>
  <si>
    <t>DIR ECONOMIA SALUD SOSTENIBILIDAD SISTEMA</t>
  </si>
  <si>
    <t>DIR PROCESOS SERVICIOS MEJORA CONTINUA Y CAMBIO ORGANIZACIONAL</t>
  </si>
  <si>
    <t>DIR SEGUIMIENTO EVALUACION CONTROL</t>
  </si>
  <si>
    <t>DIR ASESORIA JURIDICA</t>
  </si>
  <si>
    <t xml:space="preserve">DIR PATROCINIO </t>
  </si>
  <si>
    <t>DIR ADMINISTRACION TALENTO HUMANO</t>
  </si>
  <si>
    <t xml:space="preserve">DIR GESTION DOCUMENTAL ATENCION USUARIO </t>
  </si>
  <si>
    <t>SUB REDES ATENCION INTEGRAL EN SALUD</t>
  </si>
  <si>
    <t>123+00+00X</t>
  </si>
  <si>
    <t>124+00+00X</t>
  </si>
  <si>
    <t>DIR NAC ALIMENTACION SALUDABLE NUTRICION</t>
  </si>
  <si>
    <t>131+06+00X</t>
  </si>
  <si>
    <t>121+06+00X</t>
  </si>
  <si>
    <t xml:space="preserve">DIR NAC GESTION USUARIOS PACIENTES </t>
  </si>
  <si>
    <t>121+07+00X</t>
  </si>
  <si>
    <t>SECRETARIA TECNICA FIJACION REVISION PRECIOS MEDICAMENTOS USO CONSUMO HUMANO</t>
  </si>
  <si>
    <t>131+03+00X</t>
  </si>
  <si>
    <t>DIR EVALUACION TECNOLOGIAS SANITARIAS</t>
  </si>
  <si>
    <t>131+04+00X</t>
  </si>
  <si>
    <t>DIR NAC INMUNIZACIONES</t>
  </si>
  <si>
    <t>1120+06+00X</t>
  </si>
  <si>
    <t xml:space="preserve">DIR NAC REGULACION MEDICAMENTOS DISPOSITIVOS MEDICOS </t>
  </si>
  <si>
    <t>1120+07+00X</t>
  </si>
  <si>
    <t xml:space="preserve">DIR NAC ESTRATEGIAS PREVENCION CONTROL ENFERMEDADES TRANSMISIBLES </t>
  </si>
  <si>
    <t>1120+08+00X</t>
  </si>
  <si>
    <t>DIR NAC ESTRATEGIAS PREVENCION CONTROL ENFERMEDADES NO TRANSMISIBLES SALUD MENTAL FENOMENO SOCIOECONOMICO DROGAS</t>
  </si>
  <si>
    <t>1120+09+00X</t>
  </si>
  <si>
    <t>12300001</t>
  </si>
  <si>
    <t>12400001</t>
  </si>
  <si>
    <t>407</t>
  </si>
  <si>
    <t>279</t>
  </si>
  <si>
    <t>280</t>
  </si>
  <si>
    <t>122002012</t>
  </si>
  <si>
    <t>281</t>
  </si>
  <si>
    <t>121091012</t>
  </si>
  <si>
    <t>282</t>
  </si>
  <si>
    <t>122003014</t>
  </si>
  <si>
    <t>113001046</t>
  </si>
  <si>
    <t>121091013</t>
  </si>
  <si>
    <t>286</t>
  </si>
  <si>
    <t>111002022</t>
  </si>
  <si>
    <t>122002013</t>
  </si>
  <si>
    <t>287</t>
  </si>
  <si>
    <t>288</t>
  </si>
  <si>
    <t>289</t>
  </si>
  <si>
    <t xml:space="preserve">DIR NAC ATENCION INTEGRAL EN SALUD </t>
  </si>
  <si>
    <t>169-370---------------------------------------</t>
  </si>
  <si>
    <t>101-235-359-406-420------------------------------------</t>
  </si>
  <si>
    <t>51-12-13--------------------------------------</t>
  </si>
  <si>
    <t>394-393---------------------------------------</t>
  </si>
  <si>
    <t>393----------------------------------------</t>
  </si>
  <si>
    <t>410----------------------------------------</t>
  </si>
  <si>
    <t>372----------------------------------------</t>
  </si>
  <si>
    <t>405----------------------------------------</t>
  </si>
  <si>
    <t>222-86---------------------------------------</t>
  </si>
  <si>
    <t>191-87---------------------------------------</t>
  </si>
  <si>
    <t>223-88---------------------------------------</t>
  </si>
  <si>
    <t>396-REG-REG-REG-------------------------------------</t>
  </si>
  <si>
    <t>399----------------------------------------</t>
  </si>
  <si>
    <t>121-414---------------------------------------</t>
  </si>
  <si>
    <t>280-REG-REG-411-REG-REG-REG-REG-409-11-------------------------------</t>
  </si>
  <si>
    <t>REG-280-REG-411-------------------------------------</t>
  </si>
  <si>
    <t>392----------------------------------------</t>
  </si>
  <si>
    <t>313-419---------------------------------------</t>
  </si>
  <si>
    <t>395----------------------------------------</t>
  </si>
  <si>
    <t>6-419---------------------------------------</t>
  </si>
  <si>
    <t>6--419--------------------------------------</t>
  </si>
  <si>
    <t>413----------------------------------------</t>
  </si>
  <si>
    <t>418----------------------------------------</t>
  </si>
  <si>
    <t>172-416---------------------------------------</t>
  </si>
  <si>
    <t>108-172-416--------------------------------------</t>
  </si>
  <si>
    <t>415----------------------------------------</t>
  </si>
  <si>
    <t>401----------------------------------------</t>
  </si>
  <si>
    <t>402----------------------------------------</t>
  </si>
  <si>
    <t>407----------------------------------------</t>
  </si>
  <si>
    <t>404----------------------------------------</t>
  </si>
  <si>
    <t>419----------------------------------------</t>
  </si>
  <si>
    <t>-368---------------------------------------</t>
  </si>
  <si>
    <t>397----------------------------------------</t>
  </si>
  <si>
    <t>408----------------------------------------</t>
  </si>
  <si>
    <t>433----------------------------------------</t>
  </si>
  <si>
    <t>431----------------------------------------</t>
  </si>
  <si>
    <t>290</t>
  </si>
  <si>
    <t>IRLANDA TEJADA T.</t>
  </si>
  <si>
    <t>293</t>
  </si>
  <si>
    <t>(en blanco)</t>
  </si>
  <si>
    <t xml:space="preserve">REFORMAS </t>
  </si>
  <si>
    <t>CERTIFICACIONES</t>
  </si>
  <si>
    <t>Campos de llenando manual</t>
  </si>
  <si>
    <t>438-439---------------------------------------</t>
  </si>
  <si>
    <t>21-279---------------------------------------</t>
  </si>
  <si>
    <t>259-REG---------------------------------------</t>
  </si>
  <si>
    <t>302-337-REG--REG-REG-----------------------------------</t>
  </si>
  <si>
    <t>337-REG---------------------------------------</t>
  </si>
  <si>
    <t>2-------2---------------------------------</t>
  </si>
  <si>
    <t>-172-416--------------------------------------</t>
  </si>
  <si>
    <t>CYD-1---------------------------------------</t>
  </si>
  <si>
    <t>DNPI: Existe una certificación presupuestaria anclada a esta línea, la reforma en tránsito afectaría a esta certificacion.</t>
  </si>
  <si>
    <t>Certificacion 302 en estado Aprobado, hay un REG por el mismo monto</t>
  </si>
  <si>
    <t>DNPI: La CP 402 en la descripciòn indica que corresponde a esta linea POA, revisar para fondear</t>
  </si>
  <si>
    <t>MONTOS A MODIFICAR- SALDO REAL DISPONIBLE</t>
  </si>
  <si>
    <t>457----------------------------------------</t>
  </si>
  <si>
    <t>122-445---------------------------------------</t>
  </si>
  <si>
    <t>468----------------------------------------</t>
  </si>
  <si>
    <t>115-423-469--------------------------------------</t>
  </si>
  <si>
    <t>68-70-72-73-74-100-96-453-102-146-449-177-443-204-206-239-245-257-262-284-326-339-356-358-361-363-367-380-398-421-425-435---------</t>
  </si>
  <si>
    <t>344-345-352-355-444-362-366-369-422-424-429-450-454-459---------------------------</t>
  </si>
  <si>
    <t>320-466---------------------------------------</t>
  </si>
  <si>
    <t>451----------------------------------------</t>
  </si>
  <si>
    <t>456----------------------------------------</t>
  </si>
  <si>
    <t>9-REG---------------------------------------</t>
  </si>
  <si>
    <t>280-REG-409-REG--411-----------------------------------</t>
  </si>
  <si>
    <t>302-337---------------------------------------</t>
  </si>
  <si>
    <t>280-REG-REG-411-------------------------------------</t>
  </si>
  <si>
    <t>280-302-REG--------------------------------------</t>
  </si>
  <si>
    <t>462----------------------------------------</t>
  </si>
  <si>
    <t>442----------------------------------------</t>
  </si>
  <si>
    <t>446-214---------------------------------------</t>
  </si>
  <si>
    <t>353----------------------------------------</t>
  </si>
  <si>
    <t>Existe una certificación presupuestaria anclada a esta línea, la reforma en tránsito afectaría a esta certificacion.</t>
  </si>
  <si>
    <t>La CP 372 corresponde a esta línea POA por favor revisar</t>
  </si>
  <si>
    <t>Existe una diferencia de $1 dólar</t>
  </si>
  <si>
    <t>Existe REG de 2037,15</t>
  </si>
  <si>
    <t>DPI: Hay un REG por $289,34</t>
  </si>
  <si>
    <t>La CP es mayor y corresponde a esta línea, favor revisar</t>
  </si>
  <si>
    <t>Las dos CP corresponden a esta línea POA, Favor fondear</t>
  </si>
  <si>
    <t>473----------------------------------------</t>
  </si>
  <si>
    <t>474----------------------------------------</t>
  </si>
  <si>
    <t>#N/A</t>
  </si>
  <si>
    <t xml:space="preserve">OE3 Incrementar la promoción de la salud en la población </t>
  </si>
  <si>
    <t>MATRIZ POA 2023</t>
  </si>
  <si>
    <t>Programación Inicial 2023</t>
  </si>
  <si>
    <t>SIN LIQUIDEZ</t>
  </si>
  <si>
    <t>Servicios Personales por Contrato de Profesionales de la Salud</t>
  </si>
  <si>
    <t>41800001</t>
  </si>
  <si>
    <t>PAGO DE SUELDO PERSONAL LOSEP</t>
  </si>
  <si>
    <t>COORDINAR LAS ACTIVIDADES ADMINISTRATIVAS Y FINANCIERAS DE TALENTO HUMANO Y LOS SERVICIOS GENERALES CONTRATADOS EN LAS DIFEREETS UNIDADES DEL HOSPITAL</t>
  </si>
  <si>
    <t>PAGO DE SALARIO REMUNERACIONES UNIFICADAS</t>
  </si>
  <si>
    <t xml:space="preserve">PAGO DE SUELDO PERSONAL CODIGO DEL TRABAJO </t>
  </si>
  <si>
    <t>PAGO SALARIOS UNIFICADOS</t>
  </si>
  <si>
    <t>PAGO DECIMO TERCER SUELDO</t>
  </si>
  <si>
    <t xml:space="preserve">PAGO DECIMO TERCER SUELDO </t>
  </si>
  <si>
    <t>PAGO DECIMO CUARTO SUELDO</t>
  </si>
  <si>
    <t xml:space="preserve">PAGO DE COMPENSACIÓN POR TRANSPORTE </t>
  </si>
  <si>
    <t>PAGO DE COMPENSACION POR TRANSPORTE</t>
  </si>
  <si>
    <t>PAGO DE ALIMENTACON DE TRABAJADORES DEL HOSPITAL</t>
  </si>
  <si>
    <t>PAGO DE CARGAS FAMILIARES</t>
  </si>
  <si>
    <t>PAGO DE SUBSIDIO DE ANTIGÜEDAD</t>
  </si>
  <si>
    <t>PAGO DE HORAS EXTRAORDINARIAS Y SUPLEMENTARIAS A TRABAJADORES DEL HOSPITAL</t>
  </si>
  <si>
    <t>PAGO DE SALARIO SERVICIOS PERSONALES POR CONTRATO</t>
  </si>
  <si>
    <t>PAGO CONTRATO OCASIONAL POR SERVICIO RURAL</t>
  </si>
  <si>
    <t>PAGO CONTRATO POR SERVICIO RURAL</t>
  </si>
  <si>
    <t>PAGO POR CONTRATO OCASIONALES PARA EL CUMPLIMIENTO DE LA DEVENGACION DE BECAS</t>
  </si>
  <si>
    <t>SERVICIOS PERSONALES POR CONTRATO DE PROFESIONALES DE LA SALUD</t>
  </si>
  <si>
    <t>PAGO DE APORTE PATRONAL A TRABAJADORES Y SERVIDORES DE LA SALUD</t>
  </si>
  <si>
    <t>PAGO DE FONDO DE RESERVA A TRABAJADORES Y SERVIDORES DE LA SALUD</t>
  </si>
  <si>
    <t>PAGO DE SERVICIO BÁSICO DE AGUA POTABLE</t>
  </si>
  <si>
    <t>COORDINAR LA ELABORACIÓN DEL PRESUPUESTO INSTITUCIONAL, SU TRÁMITE, EJECUCIÓN, REVISIÓN Y CORRECTIVOS, GESTIONAR FONDOS, PREPARAR PROYECTOS ESPECIALES Y ADMINISTRAR LA POLÍTICA SALARIAL Y DE CONTRATACIÓN INSTITUCIONAL, DE ACUERDO A LA NORMATIVA VIGENTE</t>
  </si>
  <si>
    <t>PAGO DE SERVICIO BASICO AGUA POTABLE</t>
  </si>
  <si>
    <t>PAGO DE SERVICIO BÁSICO DE ENERGÍA ELÉCTRICA</t>
  </si>
  <si>
    <t>PAGO DEL SERVICIO DE ENERGIA ELECTRICA</t>
  </si>
  <si>
    <t>PAGO DE SERVICIO BÁSICO DE TELEFONÍA E INTERNET</t>
  </si>
  <si>
    <t>PAGO DEL SERVICIO DE TELECOMUNICACIONES</t>
  </si>
  <si>
    <t>SERVICIO DE RECARGA DE EXTINTORES</t>
  </si>
  <si>
    <t>APROBAR Y GARANTIZAR LA EJECUCIÓN DEL PLAN ANUAL DE COMPRAS DE INSUMOS MÉDICOS, MEDICAMENTOS, EQUIPAMIENTO DEL HOSPITAL, ACTIVOS FIJOS EN GENERAL, CONSTRUCCIONES, INVERSIONES Y DEMÁS SUMINISTROS, ASEGURANDO EL CUMPLIMIENTO DE LA LEY ORGÁNICA DEL SISTEMA NACIONAL DE CONTRATACIÓN PÚBLICA</t>
  </si>
  <si>
    <t>CONTRATACIÓN DEL SERVICIO DE RECARGA DE EXTINTORES DEL HOSPITAL</t>
  </si>
  <si>
    <t>41800021</t>
  </si>
  <si>
    <t>CONTRATACIÓN DEL SERVICIO DE SEGURIDAD Y VIGILANCIA PLURIANUAL 2023</t>
  </si>
  <si>
    <t>PAGO DE SERVICIO DE SEGURIDAD Y VIGILANCIA DEL HOSPITAL</t>
  </si>
  <si>
    <t>CE-20220002300779</t>
  </si>
  <si>
    <t xml:space="preserve">CONTRATACIÓN DEL SERVICIO DE SEGURIDAD Y VIGILANCIA </t>
  </si>
  <si>
    <t>PAGO DEL SERVICIO DE LIMPIEZA DE INTERIORES Y EXTERIORES TIPO III PLURIANUAL 2023</t>
  </si>
  <si>
    <t>CE-20220002295679</t>
  </si>
  <si>
    <t>41800024</t>
  </si>
  <si>
    <t>PAGO DEL SERVICIO EXTERNALIZADO DE LAVANDERIA-LAVADO-SECADO Y PLANCHADO DE LENCERIA HOSPITALARIA ENTREGA A DOMICILIO, PARA EL HOSPITAL GENERAL MIGUEL H. ALCIVAR PLURIANUAL 2023</t>
  </si>
  <si>
    <t>SIE-HMHA-031A-2022</t>
  </si>
  <si>
    <t>CONTRATACION  DEL SERVICIO DE LIMPIEZA DE INTERIORES Y EXTERIORES TIPO III PLURIANUAL 2023</t>
  </si>
  <si>
    <t>CONTRATACION DEL SERVICIO EXTERNALIZADO DE LAVANDERIA-LAVADO-SECADO Y PLANCHADO DE LENCERIA HOSPITALARIA ENTREGA A DOMICILIO, PARA EL HOSPITAL GENERAL MIGUEL H. ALCIVAR PLURIANUAL 2023</t>
  </si>
  <si>
    <t>CONTRATACION DEL SERVICIO DE LIMPIEZA HOSPITALARIA PARA UNIDADES DE SALUD DE PRIMER Y SEGUNDLO NIVEL JORNADA COMPLETA 24 HORAS PARA EL HOSPITAL GENERAL MIGUEL H. ALCIVAR PLURIANUAL 2023</t>
  </si>
  <si>
    <t>PAGO DEL SERVICIO DE LIMPIEZA HOSPITALARIA PARA UNIDADES DE SALUD DE PRIMER Y SEGUNDLO NIVEL JORNADA COMPLETA 24 HORAS PARA EL HOSPITAL GENERAL MIGUEL H. ALCIVAR PLURIANUAL 2023</t>
  </si>
  <si>
    <t>SIE-HMHA-032-2022</t>
  </si>
  <si>
    <t>41800026</t>
  </si>
  <si>
    <t>SIE-HMHA-034-2022</t>
  </si>
  <si>
    <t>CONTRATACION DEL SERVICIO EXTERNALIZADO DE RECOLECCION DE DESECHOS PELIGROSOS DEL HOSPITAL GENERAL MIGUEL H. ALCIVAR PLURIANUAL 2023</t>
  </si>
  <si>
    <t>PAGO DEL SERVICIO EXTERNALIZADO DE RECOLECCION DE DESECHOS PELIGROSOS DEL HOSPITAL GENERAL MIGUEL H. ALCIVAR PLURIANUAL 2023</t>
  </si>
  <si>
    <t xml:space="preserve">CONTRATACION DEL SERVICIO EXTERNALIZADO DE RECOLECCION DE DESECHOS PELIGROSOS DEL HOSPITAL GENERAL MIGUEL H. ALCIVAR </t>
  </si>
  <si>
    <t>41800028</t>
  </si>
  <si>
    <t>CE-20220002296211</t>
  </si>
  <si>
    <t>PAGO DEL SERVICIO DE ALIMENTACION PERMANANTE CON EQUIPAMIENTO PARA PACIENTES HOSPITALIZADOS TIPO I PLURIANUAL 2023</t>
  </si>
  <si>
    <t>CONTRATACION DEL SERVICIO DE ALIMENTACION PERMANENTE CON EQUIPAMIENTO PARA PACIENTES HOSPITALIZADOS TIPO I PLURIANUAL 2023</t>
  </si>
  <si>
    <t>CONTRATACION DEL SERVICIO DE ALIMENTACION PERMANENTE CON EQUIPAMIENTO PARA PERSONAL MEDICO DE HOSPITALES Y UNIDADES DE SALUD (COMPLEMENTARIA AL SERVICIO PARA PACIENTES HOSPITALIZADOS (TIPO I)) PLURIANUAL 2023</t>
  </si>
  <si>
    <t>PAGO DEL SERVICIO DE ALIMENTACION PERMANENTE CON EQUIPAMIENTO PARA PERSONAL MEDICO DE HOSPITALES Y UNIDADES DE SALUD (COMPLEMENTARIA AL SERVICIO PARA PACIENTES HOSPITALIZADOS (TIPO I)) PLURIANUAL 2023</t>
  </si>
  <si>
    <t>CE-20220002296210</t>
  </si>
  <si>
    <t>41800030</t>
  </si>
  <si>
    <t xml:space="preserve">CONTRATACION DEL SERVICIO DE ALIMENTACION PERMANENTE CON EQUIPAMIENTO PARA PACIENTES HOSPITALIZADOS TIPO I </t>
  </si>
  <si>
    <t>41800032</t>
  </si>
  <si>
    <t>CONTRATACIÓN DE VEHÍCULOS SERVICIO DE MANTENIMIENTO PLURIANUAL 2023</t>
  </si>
  <si>
    <t>PAGO DE MANTENIMIENTO DE VEHICULOS PLURIANUAL 2023</t>
  </si>
  <si>
    <t>SIE-HMHA-033-2022</t>
  </si>
  <si>
    <t xml:space="preserve">CONTRATACIÓN DE VEHÍCULOS SERVICIO DE MANTENIMIENTO </t>
  </si>
  <si>
    <t xml:space="preserve">PAGO DE MANTENIMIENTO DE VEHICULOS </t>
  </si>
  <si>
    <t>41800034</t>
  </si>
  <si>
    <t>ADQUISICIÓN DE UNIFORMES PARA EL PERSONAL RÉGIMEN CÓDIGO DE TRABAJO DEL HOSPITAL GENERAL MIGUEL H. ALCÍVAR</t>
  </si>
  <si>
    <t>ADQUISICIÓN DE PRENDAS DE PROTECCION  PARA EL PERSONAL RÉGIMEN CÓDIGO DE TRABAJO DEL HOSPITAL GENERAL MIGUEL H. ALCÍVAR</t>
  </si>
  <si>
    <t>ADQUISICIÓN DE PRENDAS DE PROTECCION PARA EL PERSONAL RÉGIMEN CÓDIGO DE TRABAJO DEL HOSPITAL GENERAL MIGUEL H. ALCÍVAR</t>
  </si>
  <si>
    <t>41800036</t>
  </si>
  <si>
    <t>CONTRATACIÓN DEL SERVICIO DE COMBUSTIBLES Y LUBRICANTES PARA EL PARQUE AUTOMOTOR DEL HOSPITAL GENERAL MIGUEL H. ALCÍVAR</t>
  </si>
  <si>
    <t>ADQUISICIÓN DE MATERIAL DE OFICINA PARA EL HOSPITAL GENERAL MIGUEL H. ALCÍVAR</t>
  </si>
  <si>
    <t>ADQUISICIÓN DE MATERIALES DE ASEO PARA EL HOSPITAL GENERAL MIGUEL H. ALCÍVAR</t>
  </si>
  <si>
    <t>41800038</t>
  </si>
  <si>
    <t>PAGO DE TASAS GENERALES E IMPUESTOS OBLIGATORIAS DEL HOSPITAL GENERAL MIGUEL H. ALCÍVAR</t>
  </si>
  <si>
    <t>41800039</t>
  </si>
  <si>
    <t>CONTRATACIÓN DE ASEGURAMIENTO DE LOS BIENES DEL HOSPITAL GENERAL MIGUEL H. ALCÍVAR</t>
  </si>
  <si>
    <t>PAGO JUBILADOS PATRONALES</t>
  </si>
  <si>
    <t>PAGO A AJUBILADOS PATRONALES DEL HOSPITAL GENERAL MIGUEL H. ALCÍVAR</t>
  </si>
  <si>
    <t>41800041</t>
  </si>
  <si>
    <t>ADQUISICIÓN DE INSUMOS MATERIALESY SUMINISTROS PARA CONSTRUCCION PARA EL HOSPITAL GENERAL MIGUEL H. ALCÍVAR</t>
  </si>
  <si>
    <t>IFCU-HMHA-2022-0093</t>
  </si>
  <si>
    <t>IFCU-HMHA-2022-0094</t>
  </si>
  <si>
    <t>ADQUISICION DE MEDICAMENTOS PARA EL HOSPITAL GENERAL MIGUEL H. ALCÍVAR PLURIANUAL 2023</t>
  </si>
  <si>
    <t>ADQUISICIÓN DE MEDICAMENTOS DEL GRUPO ANATÓMICO B: SANGRE Y ÓRGANOS FORMADORES DE LA SANGRE NO CATALOGADOS, POR UN PERÍODO DE ABASTECIMIENTO DE 3 MESES PARA ESTA CASA DE SALUD PLURIANUAL 2023</t>
  </si>
  <si>
    <t>ADQUISICIÓN DE DISPOSITIVOS MEDICOS DE USO GENERAL PARA EL HOSPITAL GENERAL MIGUEL H. ALCÍVAR PLURIANUAL 2023</t>
  </si>
  <si>
    <t>ADQUISICIÓN DE LOS DISPOSITIVOS MÉDICOS ESPECIALIDAD PRÓTESIS ENDOPROTESIS E IMPLANTES CORPORALES PLURIANUAL PARA EL HOSPITAL MIGUEL HILARIO ALCIVAR PLURIANUAL 2023</t>
  </si>
  <si>
    <t>SIE-RE-HMHA-010-2022</t>
  </si>
  <si>
    <t>SIE-RE-HMHA-008-2022</t>
  </si>
  <si>
    <t>SIE-RE-HMHA-009-2022</t>
  </si>
  <si>
    <t>ADQUISICIÓN DE LOS DISPOSITIVOS MÉDICOS ESPECIALIDAD USO GENERAL, NO CATALOGADO PLURIANUAL PARA UN PERIODO DE ABASTECIMIENTO DE TRES MESES, PARA EL HOSPITAL MIGUEL HILARIO ALCIVAR PLURIANUAL 2023</t>
  </si>
  <si>
    <t>ADQUISICIÓN DE DISPOSITIVOS MÉDICOS MATERIAL DE OSTEOSÍNTESIS ESPECIALIDAD USO GENERAL NO CATALOGADO PLURIANUAL 2023</t>
  </si>
  <si>
    <t xml:space="preserve">CONTRATACION  DEL SERVICIO DE LIMPIEZA DE INTERIORES Y EXTERIORES TIPO III </t>
  </si>
  <si>
    <t xml:space="preserve">CONTRATACION DEL SERVICIO EXTERNALIZADO DE LAVANDERIA-LAVADO-SECADO Y PLANCHADO DE LENCERIA HOSPITALARIA ENTREGA A DOMICILIO, PARA EL HOSPITAL GENERAL MIGUEL H. ALCIVAR </t>
  </si>
  <si>
    <t xml:space="preserve">CONTRATACION DEL SERVICIO DE LIMPIEZA HOSPITALARIA PARA UNIDADES DE SALUD DE PRIMER Y SEGUNDLO NIVEL JORNADA COMPLETA 24 HORAS PARA EL HOSPITAL GENERAL MIGUEL H. ALCIVAR </t>
  </si>
  <si>
    <t>41800002</t>
  </si>
  <si>
    <t>41800003</t>
  </si>
  <si>
    <t>41800004</t>
  </si>
  <si>
    <t>41800005</t>
  </si>
  <si>
    <t>41800006</t>
  </si>
  <si>
    <t>41800007</t>
  </si>
  <si>
    <t>41800008</t>
  </si>
  <si>
    <t>41800009</t>
  </si>
  <si>
    <t>41800010</t>
  </si>
  <si>
    <t>41800011</t>
  </si>
  <si>
    <t>41800012</t>
  </si>
  <si>
    <t>41800013</t>
  </si>
  <si>
    <t>41800014</t>
  </si>
  <si>
    <t>41800015</t>
  </si>
  <si>
    <t>41800016</t>
  </si>
  <si>
    <t>41800017</t>
  </si>
  <si>
    <t>41800018</t>
  </si>
  <si>
    <t>41800019</t>
  </si>
  <si>
    <t>41800020</t>
  </si>
  <si>
    <t>41800022</t>
  </si>
  <si>
    <t>41800023</t>
  </si>
  <si>
    <t>41800025</t>
  </si>
  <si>
    <t>41800027</t>
  </si>
  <si>
    <t>41800029</t>
  </si>
  <si>
    <t>41800031</t>
  </si>
  <si>
    <t>41800033</t>
  </si>
  <si>
    <t>41800035</t>
  </si>
  <si>
    <t>41800037</t>
  </si>
  <si>
    <t>41800040</t>
  </si>
  <si>
    <t>41800042</t>
  </si>
  <si>
    <t>41800043</t>
  </si>
  <si>
    <t>41800044</t>
  </si>
  <si>
    <t>41800045</t>
  </si>
  <si>
    <t>41800046</t>
  </si>
  <si>
    <t>41800047</t>
  </si>
  <si>
    <t>41800048</t>
  </si>
  <si>
    <t>41800049</t>
  </si>
  <si>
    <t>41800050</t>
  </si>
  <si>
    <t>41800051</t>
  </si>
  <si>
    <t>41800052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</si>
</sst>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 #,##0_ ;_ * \-#,##0_ ;_ * &quot;-&quot;_ ;_ @_ "/>
    <numFmt numFmtId="43" formatCode="_ * #,##0.00_ ;_ * \-#,##0.00_ ;_ * &quot;-&quot;??_ ;_ @_ "/>
    <numFmt numFmtId="164" formatCode="_-* #,##0.00\ &quot;€&quot;_-;\-* #,##0.00\ &quot;€&quot;_-;_-* &quot;-&quot;??\ &quot;€&quot;_-;_-@_-"/>
    <numFmt numFmtId="165" formatCode="_-* #,##0.00\ _€_-;\-* #,##0.00\ _€_-;_-* &quot;-&quot;??\ _€_-;_-@_-"/>
    <numFmt numFmtId="166" formatCode="_-* #,##0.00_-;\-* #,##0.00_-;_-* &quot;-&quot;??_-;_-@_-"/>
    <numFmt numFmtId="167" formatCode="_(&quot;$&quot;\ * #,##0_);_(&quot;$&quot;\ * \(#,##0\);_(&quot;$&quot;\ * &quot;-&quot;_);_(@_)"/>
    <numFmt numFmtId="168" formatCode="_(* #,##0_);_(* \(#,##0\);_(* &quot;-&quot;_);_(@_)"/>
    <numFmt numFmtId="169" formatCode="_(&quot;$&quot;\ * #,##0.00_);_(&quot;$&quot;\ * \(#,##0.00\);_(&quot;$&quot;\ * &quot;-&quot;??_);_(@_)"/>
    <numFmt numFmtId="170" formatCode="_(* #,##0.00_);_(* \(#,##0.00\);_(* &quot;-&quot;??_);_(@_)"/>
    <numFmt numFmtId="171" formatCode="_ * #,##0_ ;_ * \-#,##0_ ;_ * &quot;-&quot;??_ ;_ @_ "/>
    <numFmt numFmtId="172" formatCode="_-* #,##0.00_-;\-* #,##0.00_-;_-* &quot;-&quot;??_-;_-@"/>
    <numFmt numFmtId="173" formatCode="_(* #,##0_);_(* \(#,##0\);_(* &quot;-&quot;??_);_(@_)"/>
    <numFmt numFmtId="174" formatCode="0.000000000000"/>
    <numFmt numFmtId="175" formatCode="_-* #,##0.00\ _€_-;\-* #,##0.00\ _€_-;_-* &quot;-&quot;??\ _€_-;_-@"/>
    <numFmt numFmtId="176" formatCode="_(&quot;$&quot;* #,##0.00_);_(&quot;$&quot;* \(#,##0.00\);_(&quot;$&quot;* &quot;-&quot;??_);_(@_)"/>
    <numFmt numFmtId="177" formatCode="0.000"/>
    <numFmt numFmtId="178" formatCode="#,##0.00_ ;\-#,##0.00\ "/>
    <numFmt numFmtId="179" formatCode="&quot;$&quot;\ #,##0.00"/>
    <numFmt numFmtId="180" formatCode="_-[$$-300A]\ * #,##0.00_ ;_-[$$-300A]\ * \-#,##0.00\ ;_-[$$-300A]\ * &quot;-&quot;??_ ;_-@_ "/>
    <numFmt numFmtId="181" formatCode="0.0%"/>
  </numFmts>
  <fonts count="52"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8"/>
      <color theme="1"/>
      <name val="Calibri"/>
      <family val="2"/>
    </font>
    <font>
      <b/>
      <sz val="10"/>
      <color rgb="FF000000"/>
      <name val="Calibri"/>
      <family val="2"/>
    </font>
    <font>
      <sz val="11"/>
      <name val="Calibri"/>
      <family val="2"/>
    </font>
    <font>
      <b/>
      <sz val="10"/>
      <color theme="1"/>
      <name val="Calibri"/>
      <family val="2"/>
    </font>
    <font>
      <sz val="10"/>
      <color theme="1"/>
      <name val="Calibri"/>
      <family val="2"/>
    </font>
    <font>
      <b/>
      <sz val="10"/>
      <color theme="0"/>
      <name val="Calibri"/>
      <family val="2"/>
    </font>
    <font>
      <sz val="9"/>
      <color theme="1"/>
      <name val="Calibri"/>
      <family val="2"/>
    </font>
    <font>
      <b/>
      <sz val="16"/>
      <color theme="1"/>
      <name val="Calibri"/>
      <family val="2"/>
    </font>
    <font>
      <sz val="8"/>
      <color theme="1"/>
      <name val="Calibri"/>
      <family val="2"/>
    </font>
    <font>
      <b/>
      <sz val="8"/>
      <color theme="1"/>
      <name val="Calibri"/>
      <family val="2"/>
    </font>
    <font>
      <b/>
      <sz val="20"/>
      <color theme="1"/>
      <name val="Calibri"/>
      <family val="2"/>
    </font>
    <font>
      <b/>
      <sz val="14"/>
      <color theme="1"/>
      <name val="Calibri"/>
      <family val="2"/>
    </font>
    <font>
      <b/>
      <sz val="12"/>
      <color theme="1"/>
      <name val="Calibri"/>
      <family val="2"/>
    </font>
    <font>
      <b/>
      <sz val="11"/>
      <color theme="1"/>
      <name val="Calibri"/>
      <family val="2"/>
    </font>
    <font>
      <b/>
      <sz val="8"/>
      <color theme="0"/>
      <name val="Calibri"/>
      <family val="2"/>
    </font>
    <font>
      <sz val="8"/>
      <color rgb="FF1F3864"/>
      <name val="Calibri"/>
      <family val="2"/>
    </font>
    <font>
      <sz val="8"/>
      <color rgb="FFFF0000"/>
      <name val="Calibri"/>
      <family val="2"/>
    </font>
    <font>
      <sz val="10"/>
      <color rgb="FF000000"/>
      <name val="Calibri"/>
      <family val="2"/>
    </font>
    <font>
      <sz val="9"/>
      <color rgb="FF000000"/>
      <name val="Calibri"/>
      <family val="2"/>
    </font>
    <font>
      <sz val="12"/>
      <color theme="1"/>
      <name val="Calibri"/>
      <family val="2"/>
    </font>
    <font>
      <sz val="8"/>
      <color theme="0"/>
      <name val="Calibri"/>
      <family val="2"/>
    </font>
    <font>
      <sz val="11"/>
      <color theme="0"/>
      <name val="Calibri"/>
      <family val="2"/>
    </font>
    <font>
      <b/>
      <sz val="11"/>
      <color theme="0"/>
      <name val="Calibri"/>
      <family val="2"/>
    </font>
    <font>
      <b/>
      <sz val="9"/>
      <color theme="0"/>
      <name val="Calibri"/>
      <family val="2"/>
    </font>
    <font>
      <b/>
      <sz val="11"/>
      <color rgb="FFFFFFFF"/>
      <name val="Calibri"/>
      <family val="2"/>
    </font>
    <font>
      <b/>
      <sz val="9"/>
      <color theme="1"/>
      <name val="Calibri"/>
      <family val="2"/>
    </font>
    <font>
      <sz val="11"/>
      <color theme="1"/>
      <name val="Arial"/>
      <family val="2"/>
    </font>
    <font>
      <sz val="10"/>
      <color theme="0"/>
      <name val="Calibri"/>
      <family val="2"/>
    </font>
    <font>
      <sz val="9"/>
      <color theme="0"/>
      <name val="Calibri"/>
      <family val="2"/>
    </font>
    <font>
      <sz val="9"/>
      <color rgb="FF2F5496"/>
      <name val="Calibri"/>
      <family val="2"/>
    </font>
    <font>
      <sz val="8"/>
      <name val="Calibri"/>
      <family val="2"/>
      <scheme val="minor"/>
    </font>
    <font>
      <b/>
      <sz val="8"/>
      <name val="Calibri"/>
      <family val="2"/>
    </font>
    <font>
      <sz val="11"/>
      <color theme="1"/>
      <name val="Calibri"/>
      <family val="2"/>
      <scheme val="minor"/>
    </font>
    <font>
      <sz val="11"/>
      <color indexed="8"/>
      <name val="Calibri"/>
      <family val="2"/>
    </font>
    <font>
      <sz val="10"/>
      <name val="Arial"/>
      <family val="2"/>
    </font>
    <font>
      <sz val="12"/>
      <color indexed="8"/>
      <name val="Calibri"/>
      <family val="2"/>
    </font>
    <font>
      <sz val="12"/>
      <color indexed="63"/>
      <name val="Calibri"/>
      <family val="2"/>
      <scheme val="minor"/>
    </font>
    <font>
      <sz val="12"/>
      <color theme="1"/>
      <name val="Calibri"/>
      <family val="2"/>
      <scheme val="minor"/>
    </font>
    <font>
      <sz val="11"/>
      <color rgb="FF000000"/>
      <name val="Calibri"/>
      <family val="2"/>
      <scheme val="minor"/>
    </font>
    <font>
      <sz val="11"/>
      <color indexed="8"/>
      <name val="Calibri"/>
      <family val="2"/>
      <scheme val="minor"/>
    </font>
    <font>
      <sz val="10"/>
      <color rgb="FFFF0000"/>
      <name val="Calibri"/>
      <family val="2"/>
    </font>
    <font>
      <b/>
      <sz val="11"/>
      <color theme="1"/>
      <name val="Calibri"/>
      <family val="2"/>
      <scheme val="minor"/>
    </font>
    <font>
      <sz val="8"/>
      <color theme="1"/>
      <name val="Calibri"/>
      <family val="2"/>
      <scheme val="minor"/>
    </font>
    <font>
      <sz val="8"/>
      <color theme="8" tint="-0.499984740745262"/>
      <name val="Calibri"/>
      <family val="2"/>
      <scheme val="major"/>
    </font>
  </fonts>
  <fills count="47">
    <fill>
      <patternFill patternType="none"/>
    </fill>
    <fill>
      <patternFill patternType="gray125"/>
    </fill>
    <fill>
      <patternFill patternType="solid">
        <fgColor rgb="FFDEEAF6"/>
        <bgColor rgb="FFDEEAF6"/>
      </patternFill>
    </fill>
    <fill>
      <patternFill patternType="solid">
        <fgColor rgb="FFDADADA"/>
        <bgColor rgb="FFDADADA"/>
      </patternFill>
    </fill>
    <fill>
      <patternFill patternType="solid">
        <fgColor rgb="FFD9E2F3"/>
        <bgColor rgb="FFD9E2F3"/>
      </patternFill>
    </fill>
    <fill>
      <patternFill patternType="solid">
        <fgColor rgb="FFCBCBCB"/>
        <bgColor rgb="FFCBCBCB"/>
      </patternFill>
    </fill>
    <fill>
      <patternFill patternType="solid">
        <fgColor rgb="FFFFFF00"/>
        <bgColor rgb="FFFFFF00"/>
      </patternFill>
    </fill>
    <fill>
      <patternFill patternType="solid">
        <fgColor rgb="FF2E75B5"/>
        <bgColor rgb="FF2E75B5"/>
      </patternFill>
    </fill>
    <fill>
      <patternFill patternType="solid">
        <fgColor rgb="FFC5E0B3"/>
        <bgColor rgb="FFC5E0B3"/>
      </patternFill>
    </fill>
    <fill>
      <patternFill patternType="solid">
        <fgColor rgb="FFD8D8D8"/>
        <bgColor rgb="FFD8D8D8"/>
      </patternFill>
    </fill>
    <fill>
      <patternFill patternType="solid">
        <fgColor rgb="FFFEF2CB"/>
        <bgColor rgb="FFFEF2CB"/>
      </patternFill>
    </fill>
    <fill>
      <patternFill patternType="solid">
        <fgColor rgb="FFFF0000"/>
        <bgColor rgb="FFFF0000"/>
      </patternFill>
    </fill>
    <fill>
      <patternFill patternType="solid">
        <fgColor rgb="FFE2EFD9"/>
        <bgColor rgb="FFE2EFD9"/>
      </patternFill>
    </fill>
    <fill>
      <patternFill patternType="solid">
        <fgColor theme="0"/>
        <bgColor theme="0"/>
      </patternFill>
    </fill>
    <fill>
      <patternFill patternType="solid">
        <fgColor rgb="FFF7CAAC"/>
        <bgColor rgb="FFF7CAAC"/>
      </patternFill>
    </fill>
    <fill>
      <patternFill patternType="solid">
        <fgColor rgb="FF44546A"/>
        <bgColor rgb="FF44546A"/>
      </patternFill>
    </fill>
    <fill>
      <patternFill patternType="solid">
        <fgColor rgb="FF548135"/>
        <bgColor rgb="FF548135"/>
      </patternFill>
    </fill>
    <fill>
      <patternFill patternType="solid">
        <fgColor rgb="FFC00000"/>
        <bgColor rgb="FFC00000"/>
      </patternFill>
    </fill>
    <fill>
      <patternFill patternType="solid">
        <fgColor theme="8"/>
        <bgColor theme="8"/>
      </patternFill>
    </fill>
    <fill>
      <patternFill patternType="solid">
        <fgColor rgb="FFFF99FF"/>
        <bgColor rgb="FFFF99FF"/>
      </patternFill>
    </fill>
    <fill>
      <patternFill patternType="solid">
        <fgColor rgb="FFFBE4D5"/>
        <bgColor rgb="FFFBE4D5"/>
      </patternFill>
    </fill>
    <fill>
      <patternFill patternType="solid">
        <fgColor theme="9"/>
        <bgColor theme="9"/>
      </patternFill>
    </fill>
    <fill>
      <patternFill patternType="solid">
        <fgColor rgb="FFD0CECE"/>
        <bgColor rgb="FFD0CECE"/>
      </patternFill>
    </fill>
    <fill>
      <patternFill patternType="solid">
        <fgColor rgb="FFBFBFBF"/>
        <bgColor rgb="FFBFBFBF"/>
      </patternFill>
    </fill>
    <fill>
      <patternFill patternType="solid">
        <fgColor rgb="FFB4C6E7"/>
        <bgColor rgb="FFB4C6E7"/>
      </patternFill>
    </fill>
    <fill>
      <patternFill patternType="solid">
        <fgColor rgb="FF1E4E79"/>
        <bgColor rgb="FF1E4E79"/>
      </patternFill>
    </fill>
    <fill>
      <patternFill patternType="solid">
        <fgColor rgb="FF5B9BD5"/>
        <bgColor rgb="FF5B9BD5"/>
      </patternFill>
    </fill>
    <fill>
      <patternFill patternType="solid">
        <fgColor rgb="FFDDEBF7"/>
        <bgColor rgb="FFDDEBF7"/>
      </patternFill>
    </fill>
    <fill>
      <patternFill patternType="solid">
        <fgColor rgb="FF666699"/>
        <bgColor rgb="FF666699"/>
      </patternFill>
    </fill>
    <fill>
      <patternFill patternType="solid">
        <fgColor rgb="FF99CC00"/>
        <bgColor rgb="FF99CC00"/>
      </patternFill>
    </fill>
    <fill>
      <patternFill patternType="solid">
        <fgColor rgb="FF0066CC"/>
        <bgColor rgb="FF0066CC"/>
      </patternFill>
    </fill>
    <fill>
      <patternFill patternType="solid">
        <fgColor rgb="FFFFCC99"/>
        <bgColor rgb="FFFFCC99"/>
      </patternFill>
    </fill>
    <fill>
      <patternFill patternType="solid">
        <fgColor rgb="FF0070C0"/>
        <bgColor rgb="FF0070C0"/>
      </patternFill>
    </fill>
    <fill>
      <patternFill patternType="solid">
        <fgColor rgb="FFCCFFCC"/>
        <bgColor rgb="FFCCFFCC"/>
      </patternFill>
    </fill>
    <fill>
      <patternFill patternType="solid">
        <fgColor rgb="FFFF00FF"/>
        <bgColor rgb="FFFF00FF"/>
      </patternFill>
    </fill>
    <fill>
      <patternFill patternType="solid">
        <fgColor theme="5" tint="0.59999389629810485"/>
        <bgColor indexed="64"/>
      </patternFill>
    </fill>
    <fill>
      <patternFill patternType="solid">
        <fgColor theme="0"/>
        <bgColor rgb="FFDDEBF7"/>
      </patternFill>
    </fill>
    <fill>
      <patternFill patternType="solid">
        <fgColor theme="4" tint="0.79998168889431442"/>
        <bgColor rgb="FFDDEBF7"/>
      </patternFill>
    </fill>
    <fill>
      <patternFill patternType="solid">
        <fgColor theme="2" tint="-0.249977111117893"/>
        <bgColor theme="0"/>
      </patternFill>
    </fill>
    <fill>
      <patternFill patternType="solid">
        <fgColor rgb="FF66FF66"/>
        <bgColor theme="8"/>
      </patternFill>
    </fill>
    <fill>
      <patternFill patternType="solid">
        <fgColor rgb="FFFFFF00"/>
        <bgColor indexed="64"/>
      </patternFill>
    </fill>
    <fill>
      <patternFill patternType="solid">
        <fgColor theme="7" tint="0.79998168889431442"/>
        <bgColor indexed="64"/>
      </patternFill>
    </fill>
    <fill>
      <patternFill patternType="solid">
        <fgColor rgb="FF66FF66"/>
        <bgColor indexed="64"/>
      </patternFill>
    </fill>
    <fill>
      <patternFill patternType="solid">
        <fgColor theme="2" tint="-0.14999847407452621"/>
        <bgColor indexed="64"/>
      </patternFill>
    </fill>
    <fill>
      <patternFill patternType="solid">
        <fgColor theme="5" tint="0.79998168889431442"/>
        <bgColor indexed="64"/>
      </patternFill>
    </fill>
    <fill>
      <patternFill patternType="solid">
        <fgColor theme="0"/>
        <bgColor theme="9"/>
      </patternFill>
    </fill>
    <fill>
      <patternFill patternType="solid">
        <fgColor theme="0"/>
        <bgColor indexed="64"/>
      </patternFill>
    </fill>
  </fills>
  <borders count="69">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bottom style="thin">
        <color rgb="FF000000"/>
      </bottom>
      <diagonal/>
    </border>
    <border>
      <left style="thin">
        <color rgb="FF000000"/>
      </left>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medium">
        <color rgb="FF000000"/>
      </left>
      <right/>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bottom/>
      <diagonal/>
    </border>
    <border>
      <left style="medium">
        <color rgb="FF000000"/>
      </left>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9CC2E5"/>
      </bottom>
      <diagonal/>
    </border>
    <border>
      <left/>
      <right/>
      <top/>
      <bottom style="thin">
        <color rgb="FF9CC2E5"/>
      </bottom>
      <diagonal/>
    </border>
    <border>
      <left style="thin">
        <color rgb="FF000000"/>
      </left>
      <right/>
      <top/>
      <bottom/>
      <diagonal/>
    </border>
    <border>
      <left style="medium">
        <color rgb="FF000000"/>
      </left>
      <right/>
      <top style="medium">
        <color rgb="FF000000"/>
      </top>
      <bottom style="thick">
        <color theme="1"/>
      </bottom>
      <diagonal/>
    </border>
    <border>
      <left/>
      <right/>
      <top style="medium">
        <color rgb="FF000000"/>
      </top>
      <bottom style="thick">
        <color theme="1"/>
      </bottom>
      <diagonal/>
    </border>
    <border>
      <left/>
      <right style="medium">
        <color rgb="FF000000"/>
      </right>
      <top style="medium">
        <color rgb="FF000000"/>
      </top>
      <bottom style="thick">
        <color theme="1"/>
      </bottom>
      <diagonal/>
    </border>
    <border>
      <left/>
      <right/>
      <top style="medium">
        <color rgb="FF000000"/>
      </top>
      <bottom/>
      <diagonal/>
    </border>
    <border>
      <left/>
      <right style="medium">
        <color rgb="FF000000"/>
      </right>
      <top style="medium">
        <color rgb="FF000000"/>
      </top>
      <bottom/>
      <diagonal/>
    </border>
    <border>
      <left/>
      <right/>
      <top/>
      <bottom style="medium">
        <color rgb="FF000000"/>
      </bottom>
      <diagonal/>
    </border>
    <border>
      <left style="medium">
        <color rgb="FF000000"/>
      </left>
      <right/>
      <top style="thick">
        <color theme="1"/>
      </top>
      <bottom style="medium">
        <color rgb="FF000000"/>
      </bottom>
      <diagonal/>
    </border>
    <border>
      <left/>
      <right/>
      <top style="thick">
        <color theme="1"/>
      </top>
      <bottom style="medium">
        <color rgb="FF000000"/>
      </bottom>
      <diagonal/>
    </border>
    <border>
      <left/>
      <right style="medium">
        <color rgb="FF000000"/>
      </right>
      <top style="thick">
        <color theme="1"/>
      </top>
      <bottom style="medium">
        <color rgb="FF000000"/>
      </bottom>
      <diagonal/>
    </border>
    <border>
      <left style="hair">
        <color rgb="FFBDD6EE"/>
      </left>
      <right style="hair">
        <color rgb="FFBDD6EE"/>
      </right>
      <top style="hair">
        <color rgb="FFBDD6EE"/>
      </top>
      <bottom/>
      <diagonal/>
    </border>
    <border>
      <left/>
      <right/>
      <top style="thin">
        <color rgb="FF000000"/>
      </top>
      <bottom style="thin">
        <color rgb="FF000000"/>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right/>
      <top style="thin">
        <color rgb="FF9BC2E6"/>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bottom/>
      <diagonal/>
    </border>
  </borders>
  <cellStyleXfs count="79">
    <xf numFmtId="0" fontId="0" fillId="0" borderId="0"/>
    <xf numFmtId="170" fontId="40" fillId="0" borderId="0" applyFont="0" applyFill="0" applyBorder="0" applyAlignment="0" applyProtection="0"/>
    <xf numFmtId="0" fontId="6" fillId="0" borderId="18"/>
    <xf numFmtId="170" fontId="41" fillId="0" borderId="18" applyFont="0" applyFill="0" applyBorder="0" applyAlignment="0" applyProtection="0"/>
    <xf numFmtId="168" fontId="42" fillId="0" borderId="18" applyFont="0" applyFill="0" applyBorder="0" applyAlignment="0" applyProtection="0">
      <alignment vertical="center"/>
    </xf>
    <xf numFmtId="169" fontId="41" fillId="0" borderId="18" applyFont="0" applyFill="0" applyBorder="0" applyAlignment="0" applyProtection="0"/>
    <xf numFmtId="167" fontId="42" fillId="0" borderId="18" applyFont="0" applyFill="0" applyBorder="0" applyAlignment="0" applyProtection="0">
      <alignment vertical="center"/>
    </xf>
    <xf numFmtId="0" fontId="41" fillId="0" borderId="18"/>
    <xf numFmtId="0" fontId="41" fillId="0" borderId="18"/>
    <xf numFmtId="165" fontId="41" fillId="0" borderId="18" applyFont="0" applyFill="0" applyBorder="0" applyAlignment="0" applyProtection="0"/>
    <xf numFmtId="166" fontId="43" fillId="0" borderId="18" applyFont="0" applyFill="0" applyBorder="0" applyAlignment="0" applyProtection="0"/>
    <xf numFmtId="165" fontId="41" fillId="0" borderId="18" applyFont="0" applyFill="0" applyBorder="0" applyAlignment="0" applyProtection="0"/>
    <xf numFmtId="165" fontId="41" fillId="0" borderId="18" applyFont="0" applyFill="0" applyBorder="0" applyAlignment="0" applyProtection="0"/>
    <xf numFmtId="170" fontId="41" fillId="0" borderId="18" applyFont="0" applyFill="0" applyBorder="0" applyAlignment="0" applyProtection="0"/>
    <xf numFmtId="166" fontId="44" fillId="0" borderId="18" applyFont="0" applyFill="0" applyBorder="0" applyAlignment="0" applyProtection="0"/>
    <xf numFmtId="165" fontId="41" fillId="0" borderId="18" applyFont="0" applyFill="0" applyBorder="0" applyAlignment="0" applyProtection="0"/>
    <xf numFmtId="170" fontId="41" fillId="0" borderId="18" applyFont="0" applyFill="0" applyBorder="0" applyAlignment="0" applyProtection="0"/>
    <xf numFmtId="170" fontId="42" fillId="0" borderId="18" applyFont="0" applyFill="0" applyBorder="0" applyAlignment="0" applyProtection="0"/>
    <xf numFmtId="170" fontId="41" fillId="0" borderId="18" applyFont="0" applyFill="0" applyBorder="0" applyAlignment="0" applyProtection="0"/>
    <xf numFmtId="170" fontId="42" fillId="0" borderId="18" applyFont="0" applyFill="0" applyBorder="0" applyAlignment="0" applyProtection="0"/>
    <xf numFmtId="170" fontId="41" fillId="0" borderId="18" applyFont="0" applyFill="0" applyBorder="0" applyAlignment="0" applyProtection="0"/>
    <xf numFmtId="170" fontId="41" fillId="0" borderId="18" applyFont="0" applyFill="0" applyBorder="0" applyAlignment="0" applyProtection="0"/>
    <xf numFmtId="165" fontId="41" fillId="0" borderId="18" applyFont="0" applyFill="0" applyBorder="0" applyAlignment="0" applyProtection="0"/>
    <xf numFmtId="164" fontId="41" fillId="0" borderId="18" applyFont="0" applyFill="0" applyBorder="0" applyAlignment="0" applyProtection="0"/>
    <xf numFmtId="169" fontId="41" fillId="0" borderId="18" applyFont="0" applyFill="0" applyBorder="0" applyAlignment="0" applyProtection="0"/>
    <xf numFmtId="0" fontId="42" fillId="0" borderId="18"/>
    <xf numFmtId="0" fontId="45" fillId="0" borderId="18"/>
    <xf numFmtId="0" fontId="45" fillId="0" borderId="18"/>
    <xf numFmtId="0" fontId="42" fillId="0" borderId="18"/>
    <xf numFmtId="0" fontId="42" fillId="0" borderId="18"/>
    <xf numFmtId="0" fontId="6" fillId="0" borderId="18"/>
    <xf numFmtId="0" fontId="6" fillId="0" borderId="18"/>
    <xf numFmtId="0" fontId="6" fillId="0" borderId="18"/>
    <xf numFmtId="0" fontId="46" fillId="0" borderId="18"/>
    <xf numFmtId="0" fontId="47" fillId="0" borderId="18"/>
    <xf numFmtId="0" fontId="42" fillId="0" borderId="18"/>
    <xf numFmtId="9" fontId="41" fillId="0" borderId="18" applyFont="0" applyFill="0" applyBorder="0" applyAlignment="0" applyProtection="0"/>
    <xf numFmtId="9" fontId="43" fillId="0" borderId="18" applyFont="0" applyFill="0" applyBorder="0" applyAlignment="0" applyProtection="0"/>
    <xf numFmtId="9" fontId="44" fillId="0" borderId="18" applyFont="0" applyFill="0" applyBorder="0" applyAlignment="0" applyProtection="0"/>
    <xf numFmtId="9" fontId="42" fillId="0" borderId="18" applyFont="0" applyFill="0" applyBorder="0" applyAlignment="0" applyProtection="0"/>
    <xf numFmtId="0" fontId="5" fillId="0" borderId="18"/>
    <xf numFmtId="170" fontId="41" fillId="0" borderId="18" applyFont="0" applyFill="0" applyBorder="0" applyAlignment="0" applyProtection="0"/>
    <xf numFmtId="169" fontId="41" fillId="0" borderId="18" applyFont="0" applyFill="0" applyBorder="0" applyAlignment="0" applyProtection="0"/>
    <xf numFmtId="169" fontId="41" fillId="0" borderId="18" applyFont="0" applyFill="0" applyBorder="0" applyAlignment="0" applyProtection="0"/>
    <xf numFmtId="167" fontId="42" fillId="0" borderId="18" applyFont="0" applyFill="0" applyBorder="0" applyAlignment="0" applyProtection="0">
      <alignment vertical="center"/>
    </xf>
    <xf numFmtId="167" fontId="42" fillId="0" borderId="18" applyFont="0" applyFill="0" applyBorder="0" applyAlignment="0" applyProtection="0">
      <alignment vertical="center"/>
    </xf>
    <xf numFmtId="165" fontId="41" fillId="0" borderId="18" applyFont="0" applyFill="0" applyBorder="0" applyAlignment="0" applyProtection="0"/>
    <xf numFmtId="165" fontId="41" fillId="0" borderId="18" applyFont="0" applyFill="0" applyBorder="0" applyAlignment="0" applyProtection="0"/>
    <xf numFmtId="170" fontId="41" fillId="0" borderId="18" applyFont="0" applyFill="0" applyBorder="0" applyAlignment="0" applyProtection="0"/>
    <xf numFmtId="170" fontId="41" fillId="0" borderId="18" applyFont="0" applyFill="0" applyBorder="0" applyAlignment="0" applyProtection="0"/>
    <xf numFmtId="165" fontId="41" fillId="0" borderId="18" applyFont="0" applyFill="0" applyBorder="0" applyAlignment="0" applyProtection="0"/>
    <xf numFmtId="170" fontId="41" fillId="0" borderId="18" applyFont="0" applyFill="0" applyBorder="0" applyAlignment="0" applyProtection="0"/>
    <xf numFmtId="165" fontId="41" fillId="0" borderId="18" applyFont="0" applyFill="0" applyBorder="0" applyAlignment="0" applyProtection="0"/>
    <xf numFmtId="164" fontId="41" fillId="0" borderId="18" applyFont="0" applyFill="0" applyBorder="0" applyAlignment="0" applyProtection="0"/>
    <xf numFmtId="169" fontId="41" fillId="0" borderId="18" applyFont="0" applyFill="0" applyBorder="0" applyAlignment="0" applyProtection="0"/>
    <xf numFmtId="169" fontId="41" fillId="0" borderId="18" applyFont="0" applyFill="0" applyBorder="0" applyAlignment="0" applyProtection="0"/>
    <xf numFmtId="0" fontId="5" fillId="0" borderId="18"/>
    <xf numFmtId="0" fontId="5" fillId="0" borderId="18"/>
    <xf numFmtId="0" fontId="5" fillId="0" borderId="18"/>
    <xf numFmtId="9" fontId="41" fillId="0" borderId="18" applyFont="0" applyFill="0" applyBorder="0" applyAlignment="0" applyProtection="0"/>
    <xf numFmtId="0" fontId="4" fillId="0" borderId="18"/>
    <xf numFmtId="43" fontId="41" fillId="0" borderId="18" applyFont="0" applyFill="0" applyBorder="0" applyAlignment="0" applyProtection="0"/>
    <xf numFmtId="41" fontId="42" fillId="0" borderId="18" applyFont="0" applyFill="0" applyBorder="0" applyAlignment="0" applyProtection="0">
      <alignment vertical="center"/>
    </xf>
    <xf numFmtId="43" fontId="41" fillId="0" borderId="18" applyFont="0" applyFill="0" applyBorder="0" applyAlignment="0" applyProtection="0"/>
    <xf numFmtId="43" fontId="41" fillId="0" borderId="18" applyFont="0" applyFill="0" applyBorder="0" applyAlignment="0" applyProtection="0"/>
    <xf numFmtId="43" fontId="42" fillId="0" borderId="18" applyFont="0" applyFill="0" applyBorder="0" applyAlignment="0" applyProtection="0"/>
    <xf numFmtId="43" fontId="41" fillId="0" borderId="18" applyFont="0" applyFill="0" applyBorder="0" applyAlignment="0" applyProtection="0"/>
    <xf numFmtId="43" fontId="42" fillId="0" borderId="18" applyFont="0" applyFill="0" applyBorder="0" applyAlignment="0" applyProtection="0"/>
    <xf numFmtId="43" fontId="41" fillId="0" borderId="18" applyFont="0" applyFill="0" applyBorder="0" applyAlignment="0" applyProtection="0"/>
    <xf numFmtId="43" fontId="41" fillId="0" borderId="18" applyFont="0" applyFill="0" applyBorder="0" applyAlignment="0" applyProtection="0"/>
    <xf numFmtId="0" fontId="4" fillId="0" borderId="18"/>
    <xf numFmtId="0" fontId="4" fillId="0" borderId="18"/>
    <xf numFmtId="0" fontId="4" fillId="0" borderId="18"/>
    <xf numFmtId="0" fontId="3" fillId="0" borderId="18"/>
    <xf numFmtId="170" fontId="3" fillId="0" borderId="18" applyFont="0" applyFill="0" applyBorder="0" applyAlignment="0" applyProtection="0"/>
    <xf numFmtId="0" fontId="3" fillId="0" borderId="18"/>
    <xf numFmtId="0" fontId="2" fillId="0" borderId="18"/>
    <xf numFmtId="170" fontId="2" fillId="0" borderId="18" applyFont="0" applyFill="0" applyBorder="0" applyAlignment="0" applyProtection="0"/>
    <xf numFmtId="0" fontId="2" fillId="0" borderId="18"/>
  </cellStyleXfs>
  <cellXfs count="408">
    <xf numFmtId="0" fontId="0" fillId="0" borderId="0" xfId="0"/>
    <xf numFmtId="0" fontId="7" fillId="0" borderId="0" xfId="0" applyFont="1" applyAlignment="1">
      <alignment wrapText="1"/>
    </xf>
    <xf numFmtId="0" fontId="7" fillId="0" borderId="0" xfId="0" applyFont="1"/>
    <xf numFmtId="0" fontId="9" fillId="0" borderId="0" xfId="0" applyFont="1" applyAlignment="1">
      <alignment horizontal="center" vertical="center" wrapText="1"/>
    </xf>
    <xf numFmtId="0" fontId="9" fillId="0" borderId="0" xfId="0" applyFont="1" applyAlignment="1">
      <alignment horizontal="center" wrapText="1"/>
    </xf>
    <xf numFmtId="49" fontId="9" fillId="0" borderId="0" xfId="0" applyNumberFormat="1" applyFont="1" applyAlignment="1">
      <alignment horizontal="center" wrapText="1"/>
    </xf>
    <xf numFmtId="171" fontId="12" fillId="0" borderId="0" xfId="0" applyNumberFormat="1" applyFont="1" applyAlignment="1">
      <alignment horizontal="center" wrapText="1"/>
    </xf>
    <xf numFmtId="4" fontId="9" fillId="0" borderId="0" xfId="0" applyNumberFormat="1" applyFont="1" applyAlignment="1">
      <alignment horizontal="center" wrapText="1"/>
    </xf>
    <xf numFmtId="0" fontId="12" fillId="0" borderId="0" xfId="0" applyFont="1" applyAlignment="1">
      <alignment wrapText="1"/>
    </xf>
    <xf numFmtId="0" fontId="12" fillId="0" borderId="0" xfId="0" applyFont="1" applyAlignment="1">
      <alignment horizontal="center" wrapText="1"/>
    </xf>
    <xf numFmtId="0" fontId="7" fillId="0" borderId="0" xfId="0" applyFont="1" applyAlignment="1">
      <alignment horizontal="center" wrapText="1"/>
    </xf>
    <xf numFmtId="0" fontId="9" fillId="5" borderId="7" xfId="0" applyFont="1" applyFill="1" applyBorder="1" applyAlignment="1">
      <alignment horizontal="center" vertical="center" textRotation="90" wrapText="1"/>
    </xf>
    <xf numFmtId="0" fontId="11" fillId="6" borderId="7" xfId="0" applyFont="1" applyFill="1" applyBorder="1" applyAlignment="1">
      <alignment horizontal="center" vertical="center" wrapText="1"/>
    </xf>
    <xf numFmtId="0" fontId="13" fillId="7" borderId="7" xfId="0" applyFont="1" applyFill="1" applyBorder="1" applyAlignment="1">
      <alignment horizontal="center" vertical="center" textRotation="90" wrapText="1"/>
    </xf>
    <xf numFmtId="0" fontId="9" fillId="3" borderId="7" xfId="0" applyFont="1" applyFill="1" applyBorder="1" applyAlignment="1">
      <alignment horizontal="center" vertical="center" wrapText="1"/>
    </xf>
    <xf numFmtId="171" fontId="11" fillId="3" borderId="7" xfId="0" applyNumberFormat="1" applyFont="1" applyFill="1" applyBorder="1" applyAlignment="1">
      <alignment horizontal="center" vertical="center" wrapText="1"/>
    </xf>
    <xf numFmtId="4" fontId="9" fillId="3" borderId="7" xfId="0" applyNumberFormat="1" applyFont="1" applyFill="1" applyBorder="1" applyAlignment="1">
      <alignment horizontal="center" vertical="center" wrapText="1"/>
    </xf>
    <xf numFmtId="4" fontId="11" fillId="3" borderId="7" xfId="0" applyNumberFormat="1" applyFont="1" applyFill="1" applyBorder="1" applyAlignment="1">
      <alignment horizontal="center" vertical="center" wrapText="1"/>
    </xf>
    <xf numFmtId="0" fontId="9" fillId="4" borderId="7" xfId="0" applyFont="1" applyFill="1" applyBorder="1" applyAlignment="1">
      <alignment horizontal="center" vertical="center" wrapText="1"/>
    </xf>
    <xf numFmtId="0" fontId="14" fillId="8" borderId="7"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2" fillId="0" borderId="0" xfId="0" applyFont="1"/>
    <xf numFmtId="2" fontId="7" fillId="9" borderId="7" xfId="0" applyNumberFormat="1" applyFont="1" applyFill="1" applyBorder="1" applyAlignment="1">
      <alignment vertical="center"/>
    </xf>
    <xf numFmtId="0" fontId="7" fillId="0" borderId="7" xfId="0" applyFont="1" applyBorder="1" applyAlignment="1">
      <alignment vertical="center"/>
    </xf>
    <xf numFmtId="49" fontId="7" fillId="10" borderId="7" xfId="0" quotePrefix="1" applyNumberFormat="1" applyFont="1" applyFill="1" applyBorder="1" applyAlignment="1">
      <alignment horizontal="center" vertical="center"/>
    </xf>
    <xf numFmtId="0" fontId="7" fillId="9" borderId="7" xfId="0" applyFont="1" applyFill="1" applyBorder="1" applyAlignment="1">
      <alignment horizontal="center" vertical="center"/>
    </xf>
    <xf numFmtId="1" fontId="7" fillId="9" borderId="7" xfId="0" applyNumberFormat="1" applyFont="1" applyFill="1" applyBorder="1" applyAlignment="1">
      <alignment horizontal="center" vertical="center"/>
    </xf>
    <xf numFmtId="2" fontId="7" fillId="9" borderId="7" xfId="0" applyNumberFormat="1" applyFont="1" applyFill="1" applyBorder="1" applyAlignment="1">
      <alignment horizontal="center" vertical="center"/>
    </xf>
    <xf numFmtId="0" fontId="7" fillId="0" borderId="7" xfId="0" applyFont="1" applyBorder="1"/>
    <xf numFmtId="0" fontId="7" fillId="9" borderId="7" xfId="0" applyFont="1" applyFill="1" applyBorder="1"/>
    <xf numFmtId="0" fontId="7" fillId="0" borderId="7" xfId="0" applyFont="1" applyBorder="1" applyAlignment="1">
      <alignment horizontal="center"/>
    </xf>
    <xf numFmtId="172" fontId="7" fillId="0" borderId="7" xfId="0" applyNumberFormat="1" applyFont="1" applyBorder="1"/>
    <xf numFmtId="2" fontId="7" fillId="9" borderId="7" xfId="0" applyNumberFormat="1" applyFont="1" applyFill="1" applyBorder="1"/>
    <xf numFmtId="0" fontId="7" fillId="9" borderId="7" xfId="0" applyFont="1" applyFill="1" applyBorder="1" applyAlignment="1">
      <alignment horizontal="center"/>
    </xf>
    <xf numFmtId="172" fontId="7" fillId="10" borderId="7" xfId="0" applyNumberFormat="1" applyFont="1" applyFill="1" applyBorder="1" applyAlignment="1">
      <alignment vertical="center"/>
    </xf>
    <xf numFmtId="172" fontId="7" fillId="4" borderId="7" xfId="0" applyNumberFormat="1" applyFont="1" applyFill="1" applyBorder="1" applyAlignment="1">
      <alignment vertical="center"/>
    </xf>
    <xf numFmtId="49" fontId="7" fillId="10" borderId="7" xfId="0" applyNumberFormat="1" applyFont="1" applyFill="1" applyBorder="1" applyAlignment="1">
      <alignment horizontal="center" vertical="center"/>
    </xf>
    <xf numFmtId="49" fontId="7" fillId="11" borderId="7" xfId="0" applyNumberFormat="1" applyFont="1" applyFill="1" applyBorder="1" applyAlignment="1">
      <alignment horizontal="center" vertical="center"/>
    </xf>
    <xf numFmtId="172" fontId="7" fillId="12" borderId="9" xfId="0" applyNumberFormat="1" applyFont="1" applyFill="1" applyBorder="1"/>
    <xf numFmtId="172" fontId="7" fillId="4" borderId="9" xfId="0" applyNumberFormat="1" applyFont="1" applyFill="1" applyBorder="1"/>
    <xf numFmtId="172" fontId="7" fillId="0" borderId="0" xfId="0" applyNumberFormat="1" applyFont="1"/>
    <xf numFmtId="0" fontId="7" fillId="9" borderId="7" xfId="0" applyFont="1" applyFill="1" applyBorder="1" applyAlignment="1">
      <alignment vertical="center"/>
    </xf>
    <xf numFmtId="0" fontId="7" fillId="0" borderId="0" xfId="0" applyFont="1" applyAlignment="1">
      <alignment horizontal="center" vertical="center"/>
    </xf>
    <xf numFmtId="0" fontId="7" fillId="13" borderId="9" xfId="0" applyFont="1" applyFill="1" applyBorder="1" applyAlignment="1">
      <alignment horizontal="center" vertical="center"/>
    </xf>
    <xf numFmtId="0" fontId="7" fillId="0" borderId="0" xfId="0" applyFont="1" applyAlignment="1">
      <alignment horizontal="center"/>
    </xf>
    <xf numFmtId="0" fontId="14" fillId="0" borderId="0" xfId="0" applyFont="1" applyAlignment="1">
      <alignment vertical="center"/>
    </xf>
    <xf numFmtId="0" fontId="16" fillId="0" borderId="0" xfId="0" applyFont="1" applyAlignment="1">
      <alignment horizontal="center"/>
    </xf>
    <xf numFmtId="0" fontId="16" fillId="0" borderId="0" xfId="0" applyFont="1" applyAlignment="1">
      <alignment horizontal="left"/>
    </xf>
    <xf numFmtId="0" fontId="17" fillId="0" borderId="0" xfId="0" applyFont="1" applyAlignment="1">
      <alignment horizontal="center" vertical="center"/>
    </xf>
    <xf numFmtId="0" fontId="16" fillId="0" borderId="0" xfId="0" applyFont="1" applyAlignment="1">
      <alignment horizontal="center" vertical="center"/>
    </xf>
    <xf numFmtId="170" fontId="16" fillId="0" borderId="0" xfId="0" applyNumberFormat="1" applyFont="1" applyAlignment="1">
      <alignment horizontal="center" vertical="center"/>
    </xf>
    <xf numFmtId="173" fontId="16" fillId="13" borderId="9" xfId="0" applyNumberFormat="1" applyFont="1" applyFill="1" applyBorder="1" applyAlignment="1">
      <alignment horizontal="center" vertical="center"/>
    </xf>
    <xf numFmtId="174" fontId="16" fillId="0" borderId="0" xfId="0" applyNumberFormat="1" applyFont="1" applyAlignment="1">
      <alignment horizontal="center" vertical="center"/>
    </xf>
    <xf numFmtId="43" fontId="16" fillId="0" borderId="0" xfId="0" applyNumberFormat="1" applyFont="1" applyAlignment="1">
      <alignment horizontal="center" vertical="center"/>
    </xf>
    <xf numFmtId="172" fontId="16" fillId="0" borderId="0" xfId="0" applyNumberFormat="1" applyFont="1" applyAlignment="1">
      <alignment horizontal="center" vertical="center"/>
    </xf>
    <xf numFmtId="172" fontId="16" fillId="0" borderId="0" xfId="0" applyNumberFormat="1" applyFont="1" applyAlignment="1">
      <alignment horizontal="center"/>
    </xf>
    <xf numFmtId="43" fontId="16" fillId="0" borderId="0" xfId="0" applyNumberFormat="1" applyFont="1" applyAlignment="1">
      <alignment horizontal="center"/>
    </xf>
    <xf numFmtId="0" fontId="18" fillId="13" borderId="9" xfId="0" applyFont="1" applyFill="1" applyBorder="1" applyAlignment="1">
      <alignment vertical="center"/>
    </xf>
    <xf numFmtId="0" fontId="8" fillId="11" borderId="9" xfId="0" applyFont="1" applyFill="1" applyBorder="1" applyAlignment="1">
      <alignment horizontal="left"/>
    </xf>
    <xf numFmtId="0" fontId="16" fillId="11" borderId="9" xfId="0" applyFont="1" applyFill="1" applyBorder="1" applyAlignment="1">
      <alignment horizontal="center"/>
    </xf>
    <xf numFmtId="0" fontId="16" fillId="0" borderId="0" xfId="0" applyFont="1" applyAlignment="1">
      <alignment vertical="center"/>
    </xf>
    <xf numFmtId="174" fontId="16" fillId="0" borderId="0" xfId="0" applyNumberFormat="1" applyFont="1" applyAlignment="1">
      <alignment horizontal="center"/>
    </xf>
    <xf numFmtId="0" fontId="20" fillId="13" borderId="9" xfId="0" applyFont="1" applyFill="1" applyBorder="1"/>
    <xf numFmtId="0" fontId="17" fillId="0" borderId="0" xfId="0" applyFont="1" applyAlignment="1">
      <alignment horizontal="left" vertical="center"/>
    </xf>
    <xf numFmtId="0" fontId="21" fillId="13" borderId="9" xfId="0" applyFont="1" applyFill="1" applyBorder="1"/>
    <xf numFmtId="49" fontId="17" fillId="0" borderId="0" xfId="0" applyNumberFormat="1" applyFont="1" applyAlignment="1">
      <alignment horizontal="center" vertical="center"/>
    </xf>
    <xf numFmtId="43" fontId="17" fillId="0" borderId="0" xfId="0" applyNumberFormat="1" applyFont="1" applyAlignment="1">
      <alignment horizontal="center" vertical="center"/>
    </xf>
    <xf numFmtId="175" fontId="16" fillId="0" borderId="0" xfId="0" applyNumberFormat="1" applyFont="1" applyAlignment="1">
      <alignment horizontal="center" vertical="center"/>
    </xf>
    <xf numFmtId="0" fontId="7" fillId="13" borderId="9" xfId="0" applyFont="1" applyFill="1" applyBorder="1"/>
    <xf numFmtId="49" fontId="16" fillId="0" borderId="0" xfId="0" applyNumberFormat="1" applyFont="1" applyAlignment="1">
      <alignment horizontal="center" vertical="center"/>
    </xf>
    <xf numFmtId="0" fontId="16" fillId="0" borderId="0" xfId="0" applyFont="1" applyAlignment="1">
      <alignment horizontal="left" vertical="center"/>
    </xf>
    <xf numFmtId="173" fontId="16" fillId="13" borderId="22" xfId="0" applyNumberFormat="1" applyFont="1" applyFill="1" applyBorder="1" applyAlignment="1">
      <alignment horizontal="center" vertical="center"/>
    </xf>
    <xf numFmtId="2" fontId="17" fillId="12" borderId="22" xfId="0" applyNumberFormat="1" applyFont="1" applyFill="1" applyBorder="1" applyAlignment="1">
      <alignment horizontal="center" vertical="center"/>
    </xf>
    <xf numFmtId="0" fontId="17" fillId="14" borderId="22" xfId="0" applyFont="1" applyFill="1" applyBorder="1" applyAlignment="1">
      <alignment horizontal="center" vertical="center"/>
    </xf>
    <xf numFmtId="0" fontId="17" fillId="0" borderId="19" xfId="0" applyFont="1" applyBorder="1" applyAlignment="1">
      <alignment horizontal="center" vertical="center"/>
    </xf>
    <xf numFmtId="0" fontId="16" fillId="0" borderId="19" xfId="0" applyFont="1" applyBorder="1" applyAlignment="1">
      <alignment horizontal="center" vertical="center"/>
    </xf>
    <xf numFmtId="0" fontId="17" fillId="0" borderId="7" xfId="0" applyFont="1" applyBorder="1" applyAlignment="1">
      <alignment horizontal="center" vertical="center"/>
    </xf>
    <xf numFmtId="0" fontId="17" fillId="0" borderId="23" xfId="0" applyFont="1" applyBorder="1" applyAlignment="1">
      <alignment horizontal="center" vertical="center"/>
    </xf>
    <xf numFmtId="176" fontId="22" fillId="15" borderId="7" xfId="0" applyNumberFormat="1" applyFont="1" applyFill="1" applyBorder="1" applyAlignment="1">
      <alignment horizontal="center" vertical="center" wrapText="1"/>
    </xf>
    <xf numFmtId="176" fontId="22" fillId="11" borderId="7" xfId="0" applyNumberFormat="1" applyFont="1" applyFill="1" applyBorder="1" applyAlignment="1">
      <alignment horizontal="center" vertical="center" wrapText="1"/>
    </xf>
    <xf numFmtId="176" fontId="22" fillId="11" borderId="27" xfId="0" applyNumberFormat="1" applyFont="1" applyFill="1" applyBorder="1" applyAlignment="1">
      <alignment horizontal="center" vertical="center" wrapText="1"/>
    </xf>
    <xf numFmtId="176" fontId="22" fillId="16" borderId="7" xfId="0" applyNumberFormat="1" applyFont="1" applyFill="1" applyBorder="1" applyAlignment="1">
      <alignment horizontal="center" vertical="center" wrapText="1"/>
    </xf>
    <xf numFmtId="170" fontId="17" fillId="2" borderId="28" xfId="0" applyNumberFormat="1" applyFont="1" applyFill="1" applyBorder="1" applyAlignment="1">
      <alignment horizontal="center" vertical="center" wrapText="1"/>
    </xf>
    <xf numFmtId="170" fontId="17" fillId="2" borderId="29" xfId="0" applyNumberFormat="1" applyFont="1" applyFill="1" applyBorder="1" applyAlignment="1">
      <alignment horizontal="center" vertical="center" wrapText="1"/>
    </xf>
    <xf numFmtId="170" fontId="17" fillId="2" borderId="30" xfId="0" applyNumberFormat="1" applyFont="1" applyFill="1" applyBorder="1" applyAlignment="1">
      <alignment horizontal="center" vertical="center" wrapText="1"/>
    </xf>
    <xf numFmtId="0" fontId="17" fillId="2" borderId="31" xfId="0" applyFont="1" applyFill="1" applyBorder="1" applyAlignment="1">
      <alignment horizontal="center" vertical="center" wrapText="1"/>
    </xf>
    <xf numFmtId="173" fontId="17" fillId="13" borderId="7" xfId="0" applyNumberFormat="1" applyFont="1" applyFill="1" applyBorder="1" applyAlignment="1">
      <alignment horizontal="center" vertical="center" wrapText="1"/>
    </xf>
    <xf numFmtId="2" fontId="17" fillId="12" borderId="7" xfId="0" applyNumberFormat="1" applyFont="1" applyFill="1" applyBorder="1" applyAlignment="1">
      <alignment horizontal="center" vertical="center" wrapText="1"/>
    </xf>
    <xf numFmtId="170" fontId="17" fillId="12" borderId="7" xfId="0" applyNumberFormat="1" applyFont="1" applyFill="1" applyBorder="1" applyAlignment="1">
      <alignment horizontal="center" vertical="center" wrapText="1"/>
    </xf>
    <xf numFmtId="0" fontId="17" fillId="14" borderId="7" xfId="0" applyFont="1" applyFill="1" applyBorder="1" applyAlignment="1">
      <alignment horizontal="center" vertical="center"/>
    </xf>
    <xf numFmtId="170" fontId="17" fillId="14" borderId="7" xfId="0" applyNumberFormat="1" applyFont="1" applyFill="1" applyBorder="1" applyAlignment="1">
      <alignment horizontal="center" vertical="center"/>
    </xf>
    <xf numFmtId="176" fontId="22" fillId="15" borderId="7" xfId="0" applyNumberFormat="1" applyFont="1" applyFill="1" applyBorder="1" applyAlignment="1">
      <alignment horizontal="center" vertical="center"/>
    </xf>
    <xf numFmtId="176" fontId="17" fillId="0" borderId="7" xfId="0" applyNumberFormat="1" applyFont="1" applyBorder="1" applyAlignment="1">
      <alignment horizontal="center" vertical="center" wrapText="1"/>
    </xf>
    <xf numFmtId="170" fontId="17" fillId="6" borderId="7" xfId="0" applyNumberFormat="1" applyFont="1" applyFill="1" applyBorder="1" applyAlignment="1">
      <alignment horizontal="center" vertical="center"/>
    </xf>
    <xf numFmtId="176" fontId="17" fillId="0" borderId="7" xfId="0" applyNumberFormat="1" applyFont="1" applyBorder="1" applyAlignment="1">
      <alignment horizontal="center" vertical="center"/>
    </xf>
    <xf numFmtId="176" fontId="22" fillId="17" borderId="8" xfId="0" applyNumberFormat="1" applyFont="1" applyFill="1" applyBorder="1" applyAlignment="1">
      <alignment horizontal="center" vertical="center" wrapText="1"/>
    </xf>
    <xf numFmtId="176" fontId="22" fillId="16" borderId="8" xfId="0" applyNumberFormat="1" applyFont="1" applyFill="1" applyBorder="1" applyAlignment="1">
      <alignment horizontal="center" vertical="center" wrapText="1"/>
    </xf>
    <xf numFmtId="176" fontId="22" fillId="18" borderId="8" xfId="0" applyNumberFormat="1" applyFont="1" applyFill="1" applyBorder="1" applyAlignment="1">
      <alignment horizontal="center" vertical="center" wrapText="1"/>
    </xf>
    <xf numFmtId="176" fontId="17" fillId="19" borderId="8" xfId="0" applyNumberFormat="1" applyFont="1" applyFill="1" applyBorder="1" applyAlignment="1">
      <alignment horizontal="center" vertical="center" wrapText="1"/>
    </xf>
    <xf numFmtId="170" fontId="17" fillId="10" borderId="32" xfId="0" applyNumberFormat="1" applyFont="1" applyFill="1" applyBorder="1" applyAlignment="1">
      <alignment horizontal="center" vertical="center" wrapText="1"/>
    </xf>
    <xf numFmtId="170" fontId="17" fillId="20" borderId="33" xfId="0" applyNumberFormat="1" applyFont="1" applyFill="1" applyBorder="1" applyAlignment="1">
      <alignment horizontal="center" vertical="center" wrapText="1"/>
    </xf>
    <xf numFmtId="2" fontId="16" fillId="9" borderId="7" xfId="0" applyNumberFormat="1" applyFont="1" applyFill="1" applyBorder="1" applyAlignment="1">
      <alignment vertical="center"/>
    </xf>
    <xf numFmtId="0" fontId="16" fillId="0" borderId="7" xfId="0" applyFont="1" applyBorder="1" applyAlignment="1">
      <alignment vertical="center" wrapText="1"/>
    </xf>
    <xf numFmtId="1" fontId="16" fillId="10" borderId="7" xfId="0" applyNumberFormat="1" applyFont="1" applyFill="1" applyBorder="1" applyAlignment="1">
      <alignment horizontal="center" vertical="center"/>
    </xf>
    <xf numFmtId="2" fontId="16" fillId="9" borderId="7" xfId="0" applyNumberFormat="1" applyFont="1" applyFill="1" applyBorder="1" applyAlignment="1">
      <alignment horizontal="center" vertical="center"/>
    </xf>
    <xf numFmtId="1" fontId="16" fillId="10" borderId="7" xfId="0" applyNumberFormat="1" applyFont="1" applyFill="1" applyBorder="1" applyAlignment="1">
      <alignment horizontal="center" vertical="center" wrapText="1"/>
    </xf>
    <xf numFmtId="0" fontId="23" fillId="13" borderId="7" xfId="0" applyFont="1" applyFill="1" applyBorder="1" applyAlignment="1">
      <alignment horizontal="center" vertical="center"/>
    </xf>
    <xf numFmtId="0" fontId="16" fillId="9" borderId="7" xfId="0" applyFont="1" applyFill="1" applyBorder="1" applyAlignment="1">
      <alignment vertical="center"/>
    </xf>
    <xf numFmtId="2" fontId="16" fillId="9" borderId="7" xfId="0" applyNumberFormat="1" applyFont="1" applyFill="1" applyBorder="1" applyAlignment="1">
      <alignment horizontal="left" vertical="center"/>
    </xf>
    <xf numFmtId="177" fontId="16" fillId="9" borderId="7" xfId="0" applyNumberFormat="1" applyFont="1" applyFill="1" applyBorder="1" applyAlignment="1">
      <alignment vertical="center"/>
    </xf>
    <xf numFmtId="2" fontId="16" fillId="13" borderId="7" xfId="0" applyNumberFormat="1" applyFont="1" applyFill="1" applyBorder="1" applyAlignment="1">
      <alignment horizontal="left" vertical="center"/>
    </xf>
    <xf numFmtId="2" fontId="16" fillId="0" borderId="7" xfId="0" applyNumberFormat="1" applyFont="1" applyBorder="1" applyAlignment="1">
      <alignment horizontal="center" vertical="center"/>
    </xf>
    <xf numFmtId="0" fontId="16" fillId="22" borderId="7" xfId="0" applyFont="1" applyFill="1" applyBorder="1" applyAlignment="1">
      <alignment horizontal="center" vertical="center"/>
    </xf>
    <xf numFmtId="2" fontId="16" fillId="22" borderId="7" xfId="0" applyNumberFormat="1" applyFont="1" applyFill="1" applyBorder="1" applyAlignment="1">
      <alignment horizontal="center" vertical="center"/>
    </xf>
    <xf numFmtId="2" fontId="16" fillId="10" borderId="7" xfId="0" applyNumberFormat="1" applyFont="1" applyFill="1" applyBorder="1" applyAlignment="1">
      <alignment horizontal="center" vertical="center"/>
    </xf>
    <xf numFmtId="170" fontId="23" fillId="0" borderId="7" xfId="0" applyNumberFormat="1" applyFont="1" applyBorder="1" applyAlignment="1">
      <alignment horizontal="center" vertical="center"/>
    </xf>
    <xf numFmtId="170" fontId="16" fillId="23" borderId="34" xfId="0" applyNumberFormat="1" applyFont="1" applyFill="1" applyBorder="1" applyAlignment="1">
      <alignment horizontal="center" vertical="center"/>
    </xf>
    <xf numFmtId="170" fontId="16" fillId="0" borderId="7" xfId="0" applyNumberFormat="1" applyFont="1" applyBorder="1" applyAlignment="1">
      <alignment horizontal="center" vertical="center"/>
    </xf>
    <xf numFmtId="170" fontId="16" fillId="0" borderId="35" xfId="0" applyNumberFormat="1" applyFont="1" applyBorder="1" applyAlignment="1">
      <alignment horizontal="center" vertical="center"/>
    </xf>
    <xf numFmtId="2" fontId="16" fillId="0" borderId="7" xfId="0" applyNumberFormat="1" applyFont="1" applyBorder="1" applyAlignment="1">
      <alignment horizontal="center" vertical="center" wrapText="1"/>
    </xf>
    <xf numFmtId="1" fontId="16" fillId="0" borderId="7" xfId="0" applyNumberFormat="1" applyFont="1" applyBorder="1" applyAlignment="1">
      <alignment horizontal="center" vertical="center"/>
    </xf>
    <xf numFmtId="172" fontId="16" fillId="22" borderId="7" xfId="0" applyNumberFormat="1" applyFont="1" applyFill="1" applyBorder="1" applyAlignment="1">
      <alignment vertical="center"/>
    </xf>
    <xf numFmtId="2" fontId="16" fillId="24" borderId="7" xfId="0" applyNumberFormat="1" applyFont="1" applyFill="1" applyBorder="1" applyAlignment="1">
      <alignment horizontal="center" vertical="center"/>
    </xf>
    <xf numFmtId="172" fontId="16" fillId="23" borderId="7" xfId="0" applyNumberFormat="1" applyFont="1" applyFill="1" applyBorder="1" applyAlignment="1">
      <alignment horizontal="center" vertical="center"/>
    </xf>
    <xf numFmtId="2" fontId="16" fillId="10" borderId="7" xfId="0" applyNumberFormat="1" applyFont="1" applyFill="1" applyBorder="1" applyAlignment="1">
      <alignment vertical="center"/>
    </xf>
    <xf numFmtId="172" fontId="16" fillId="9" borderId="7" xfId="0" applyNumberFormat="1" applyFont="1" applyFill="1" applyBorder="1" applyAlignment="1">
      <alignment horizontal="center" vertical="center"/>
    </xf>
    <xf numFmtId="43" fontId="16" fillId="9" borderId="7" xfId="0" applyNumberFormat="1" applyFont="1" applyFill="1" applyBorder="1" applyAlignment="1">
      <alignment horizontal="center" vertical="center"/>
    </xf>
    <xf numFmtId="2" fontId="16" fillId="0" borderId="4" xfId="0" applyNumberFormat="1" applyFont="1" applyBorder="1" applyAlignment="1">
      <alignment horizontal="center" vertical="center"/>
    </xf>
    <xf numFmtId="170" fontId="16" fillId="23" borderId="7" xfId="0" applyNumberFormat="1" applyFont="1" applyFill="1" applyBorder="1" applyAlignment="1">
      <alignment horizontal="center" vertical="center"/>
    </xf>
    <xf numFmtId="43" fontId="16" fillId="23" borderId="7" xfId="0" applyNumberFormat="1" applyFont="1" applyFill="1" applyBorder="1" applyAlignment="1">
      <alignment horizontal="center" vertical="center"/>
    </xf>
    <xf numFmtId="43" fontId="16" fillId="13" borderId="7" xfId="0" applyNumberFormat="1" applyFont="1" applyFill="1" applyBorder="1" applyAlignment="1">
      <alignment horizontal="center" vertical="center"/>
    </xf>
    <xf numFmtId="172" fontId="16" fillId="23" borderId="7" xfId="0" applyNumberFormat="1" applyFont="1" applyFill="1" applyBorder="1" applyAlignment="1">
      <alignment vertical="center"/>
    </xf>
    <xf numFmtId="2" fontId="16" fillId="10" borderId="31" xfId="0" applyNumberFormat="1" applyFont="1" applyFill="1" applyBorder="1" applyAlignment="1">
      <alignment horizontal="center" vertical="center"/>
    </xf>
    <xf numFmtId="2" fontId="16" fillId="11" borderId="7" xfId="0" applyNumberFormat="1" applyFont="1" applyFill="1" applyBorder="1" applyAlignment="1">
      <alignment vertical="center"/>
    </xf>
    <xf numFmtId="2" fontId="16" fillId="11" borderId="7" xfId="0" applyNumberFormat="1" applyFont="1" applyFill="1" applyBorder="1" applyAlignment="1">
      <alignment horizontal="center" vertical="center"/>
    </xf>
    <xf numFmtId="172" fontId="16" fillId="0" borderId="0" xfId="0" applyNumberFormat="1" applyFont="1" applyAlignment="1">
      <alignment vertical="center"/>
    </xf>
    <xf numFmtId="49" fontId="23" fillId="0" borderId="7" xfId="0" applyNumberFormat="1" applyFont="1" applyBorder="1" applyAlignment="1">
      <alignment horizontal="center" vertical="center"/>
    </xf>
    <xf numFmtId="0" fontId="12" fillId="0" borderId="7" xfId="0" applyFont="1" applyBorder="1" applyAlignment="1">
      <alignment vertical="center"/>
    </xf>
    <xf numFmtId="0" fontId="12" fillId="0" borderId="7" xfId="0" applyFont="1" applyBorder="1" applyAlignment="1">
      <alignment horizontal="left" vertical="center" wrapText="1"/>
    </xf>
    <xf numFmtId="0" fontId="14" fillId="0" borderId="7" xfId="0" applyFont="1" applyBorder="1" applyAlignment="1">
      <alignment horizontal="center" vertical="center" wrapText="1"/>
    </xf>
    <xf numFmtId="0" fontId="14" fillId="0" borderId="7" xfId="0" applyFont="1" applyBorder="1" applyAlignment="1">
      <alignment vertical="center" wrapText="1"/>
    </xf>
    <xf numFmtId="49" fontId="28" fillId="7" borderId="7" xfId="0" applyNumberFormat="1" applyFont="1" applyFill="1" applyBorder="1" applyAlignment="1">
      <alignment horizontal="center" vertical="center"/>
    </xf>
    <xf numFmtId="0" fontId="29" fillId="7" borderId="7" xfId="0" applyFont="1" applyFill="1" applyBorder="1" applyAlignment="1">
      <alignment vertical="center"/>
    </xf>
    <xf numFmtId="43" fontId="29" fillId="7" borderId="7" xfId="0" applyNumberFormat="1" applyFont="1" applyFill="1" applyBorder="1" applyAlignment="1">
      <alignment vertical="center"/>
    </xf>
    <xf numFmtId="175" fontId="7" fillId="0" borderId="0" xfId="0" applyNumberFormat="1" applyFont="1"/>
    <xf numFmtId="170" fontId="7" fillId="0" borderId="0" xfId="0" applyNumberFormat="1" applyFont="1"/>
    <xf numFmtId="0" fontId="16" fillId="10" borderId="7" xfId="0" applyFont="1" applyFill="1" applyBorder="1" applyAlignment="1">
      <alignment horizontal="center" vertical="center"/>
    </xf>
    <xf numFmtId="0" fontId="14" fillId="0" borderId="7" xfId="0" applyFont="1" applyBorder="1" applyAlignment="1">
      <alignment horizontal="center" vertical="center"/>
    </xf>
    <xf numFmtId="0" fontId="7" fillId="0" borderId="0" xfId="0" applyFont="1" applyAlignment="1">
      <alignment horizontal="center" vertical="center" wrapText="1"/>
    </xf>
    <xf numFmtId="179" fontId="7" fillId="0" borderId="0" xfId="0" applyNumberFormat="1" applyFont="1" applyAlignment="1">
      <alignment horizontal="center" vertical="center" wrapText="1"/>
    </xf>
    <xf numFmtId="170" fontId="7" fillId="0" borderId="0" xfId="0" applyNumberFormat="1" applyFont="1" applyAlignment="1">
      <alignment horizontal="center" vertical="center" wrapText="1"/>
    </xf>
    <xf numFmtId="170" fontId="8" fillId="6" borderId="9" xfId="0" applyNumberFormat="1" applyFont="1" applyFill="1" applyBorder="1" applyAlignment="1">
      <alignment horizontal="center" vertical="center" wrapText="1"/>
    </xf>
    <xf numFmtId="0" fontId="31" fillId="25" borderId="7" xfId="0" applyFont="1" applyFill="1" applyBorder="1" applyAlignment="1">
      <alignment horizontal="center" vertical="center" wrapText="1"/>
    </xf>
    <xf numFmtId="179" fontId="31" fillId="25" borderId="7" xfId="0" applyNumberFormat="1" applyFont="1" applyFill="1" applyBorder="1" applyAlignment="1">
      <alignment horizontal="center" vertical="center" wrapText="1"/>
    </xf>
    <xf numFmtId="170" fontId="14" fillId="4" borderId="7" xfId="0" applyNumberFormat="1" applyFont="1" applyFill="1" applyBorder="1" applyAlignment="1">
      <alignment horizontal="center" vertical="center" wrapText="1"/>
    </xf>
    <xf numFmtId="170" fontId="14" fillId="2" borderId="7" xfId="0" applyNumberFormat="1" applyFont="1" applyFill="1" applyBorder="1" applyAlignment="1">
      <alignment horizontal="center" vertical="center" wrapText="1"/>
    </xf>
    <xf numFmtId="0" fontId="14" fillId="10" borderId="7" xfId="0" applyFont="1" applyFill="1" applyBorder="1" applyAlignment="1">
      <alignment horizontal="center" vertical="center" wrapText="1"/>
    </xf>
    <xf numFmtId="0" fontId="14" fillId="9" borderId="7" xfId="0" applyFont="1" applyFill="1" applyBorder="1" applyAlignment="1">
      <alignment horizontal="center" vertical="center" wrapText="1"/>
    </xf>
    <xf numFmtId="179" fontId="14" fillId="0" borderId="7" xfId="0" applyNumberFormat="1" applyFont="1" applyBorder="1" applyAlignment="1">
      <alignment horizontal="center" vertical="center" wrapText="1"/>
    </xf>
    <xf numFmtId="170" fontId="14" fillId="0" borderId="7" xfId="0" applyNumberFormat="1" applyFont="1" applyBorder="1" applyAlignment="1">
      <alignment horizontal="center" vertical="center" wrapText="1"/>
    </xf>
    <xf numFmtId="0" fontId="14" fillId="0" borderId="0" xfId="0" applyFont="1" applyAlignment="1">
      <alignment horizontal="center" vertical="center" wrapText="1"/>
    </xf>
    <xf numFmtId="0" fontId="7" fillId="21" borderId="9" xfId="0" applyFont="1" applyFill="1" applyBorder="1" applyAlignment="1">
      <alignment horizontal="center" vertical="center" wrapText="1"/>
    </xf>
    <xf numFmtId="0" fontId="14" fillId="0" borderId="0" xfId="0" applyFont="1" applyAlignment="1">
      <alignment horizontal="center" vertical="center"/>
    </xf>
    <xf numFmtId="0" fontId="33" fillId="2" borderId="49" xfId="0" applyFont="1" applyFill="1" applyBorder="1" applyAlignment="1">
      <alignment vertical="center"/>
    </xf>
    <xf numFmtId="0" fontId="33" fillId="2" borderId="9" xfId="0" applyFont="1" applyFill="1" applyBorder="1" applyAlignment="1">
      <alignment vertical="center"/>
    </xf>
    <xf numFmtId="0" fontId="33" fillId="2" borderId="9" xfId="0" applyFont="1" applyFill="1" applyBorder="1" applyAlignment="1">
      <alignment horizontal="center" vertical="center"/>
    </xf>
    <xf numFmtId="176" fontId="22" fillId="11" borderId="41" xfId="0" applyNumberFormat="1" applyFont="1" applyFill="1" applyBorder="1" applyAlignment="1">
      <alignment horizontal="center" vertical="center" wrapText="1"/>
    </xf>
    <xf numFmtId="0" fontId="33" fillId="0" borderId="0" xfId="0" applyFont="1" applyAlignment="1">
      <alignment vertical="center"/>
    </xf>
    <xf numFmtId="43" fontId="14" fillId="0" borderId="0" xfId="0" applyNumberFormat="1" applyFont="1" applyAlignment="1">
      <alignment vertical="center"/>
    </xf>
    <xf numFmtId="49" fontId="14" fillId="0" borderId="0" xfId="0" applyNumberFormat="1" applyFont="1" applyAlignment="1">
      <alignment horizontal="center" vertical="center"/>
    </xf>
    <xf numFmtId="49" fontId="23" fillId="8" borderId="7" xfId="0" applyNumberFormat="1" applyFont="1" applyFill="1" applyBorder="1" applyAlignment="1">
      <alignment horizontal="center" vertical="center"/>
    </xf>
    <xf numFmtId="0" fontId="7" fillId="10" borderId="9" xfId="0" applyFont="1" applyFill="1" applyBorder="1"/>
    <xf numFmtId="0" fontId="16" fillId="6" borderId="7" xfId="0" applyFont="1" applyFill="1" applyBorder="1" applyAlignment="1">
      <alignment horizontal="center" vertical="center"/>
    </xf>
    <xf numFmtId="0" fontId="7" fillId="24" borderId="9" xfId="0" applyFont="1" applyFill="1" applyBorder="1"/>
    <xf numFmtId="0" fontId="33" fillId="0" borderId="50" xfId="0" applyFont="1" applyBorder="1" applyAlignment="1">
      <alignment vertical="center"/>
    </xf>
    <xf numFmtId="0" fontId="7" fillId="12" borderId="9" xfId="0" applyFont="1" applyFill="1" applyBorder="1"/>
    <xf numFmtId="0" fontId="14" fillId="24" borderId="9" xfId="0" applyFont="1" applyFill="1" applyBorder="1" applyAlignment="1">
      <alignment horizontal="center" vertical="center"/>
    </xf>
    <xf numFmtId="0" fontId="14" fillId="12" borderId="9" xfId="0" applyFont="1" applyFill="1" applyBorder="1" applyAlignment="1">
      <alignment horizontal="center" vertical="center"/>
    </xf>
    <xf numFmtId="0" fontId="14" fillId="10" borderId="9" xfId="0" applyFont="1" applyFill="1" applyBorder="1" applyAlignment="1">
      <alignment horizontal="center" vertical="center"/>
    </xf>
    <xf numFmtId="0" fontId="7" fillId="0" borderId="7" xfId="0" applyFont="1" applyBorder="1" applyAlignment="1">
      <alignment horizontal="center" vertical="center" wrapText="1"/>
    </xf>
    <xf numFmtId="0" fontId="7" fillId="0" borderId="7" xfId="0" applyFont="1" applyBorder="1" applyAlignment="1">
      <alignment horizontal="center" vertical="center"/>
    </xf>
    <xf numFmtId="0" fontId="14" fillId="0" borderId="0" xfId="0" applyFont="1"/>
    <xf numFmtId="0" fontId="11" fillId="0" borderId="24" xfId="0" applyFont="1" applyBorder="1" applyAlignment="1">
      <alignment vertical="center"/>
    </xf>
    <xf numFmtId="0" fontId="11" fillId="0" borderId="25" xfId="0" applyFont="1" applyBorder="1" applyAlignment="1">
      <alignment vertical="center"/>
    </xf>
    <xf numFmtId="0" fontId="11" fillId="0" borderId="52" xfId="0" applyFont="1" applyBorder="1" applyAlignment="1">
      <alignment vertical="center"/>
    </xf>
    <xf numFmtId="0" fontId="11" fillId="0" borderId="37" xfId="0" applyFont="1" applyBorder="1" applyAlignment="1">
      <alignment vertical="center"/>
    </xf>
    <xf numFmtId="0" fontId="27" fillId="0" borderId="38" xfId="0" applyFont="1" applyBorder="1" applyAlignment="1">
      <alignment vertical="center"/>
    </xf>
    <xf numFmtId="0" fontId="27" fillId="0" borderId="19" xfId="0" applyFont="1" applyBorder="1" applyAlignment="1">
      <alignment vertical="center"/>
    </xf>
    <xf numFmtId="0" fontId="27" fillId="0" borderId="58" xfId="0" applyFont="1" applyBorder="1" applyAlignment="1">
      <alignment vertical="center"/>
    </xf>
    <xf numFmtId="0" fontId="27" fillId="0" borderId="24" xfId="0" applyFont="1" applyBorder="1" applyAlignment="1">
      <alignment vertical="center"/>
    </xf>
    <xf numFmtId="0" fontId="35" fillId="28" borderId="34" xfId="0" applyFont="1" applyFill="1" applyBorder="1" applyAlignment="1">
      <alignment horizontal="center" vertical="center" wrapText="1"/>
    </xf>
    <xf numFmtId="0" fontId="35" fillId="29" borderId="34" xfId="0" applyFont="1" applyFill="1" applyBorder="1" applyAlignment="1">
      <alignment horizontal="center" vertical="center" wrapText="1"/>
    </xf>
    <xf numFmtId="0" fontId="35" fillId="28" borderId="7" xfId="0" applyFont="1" applyFill="1" applyBorder="1" applyAlignment="1">
      <alignment horizontal="center" vertical="center" wrapText="1"/>
    </xf>
    <xf numFmtId="0" fontId="13" fillId="30" borderId="22" xfId="0" applyFont="1" applyFill="1" applyBorder="1" applyAlignment="1">
      <alignment horizontal="center" vertical="center" wrapText="1"/>
    </xf>
    <xf numFmtId="0" fontId="13" fillId="30" borderId="22" xfId="0" applyFont="1" applyFill="1" applyBorder="1" applyAlignment="1">
      <alignment horizontal="right" vertical="center" wrapText="1"/>
    </xf>
    <xf numFmtId="0" fontId="35" fillId="28" borderId="43" xfId="0" applyFont="1" applyFill="1" applyBorder="1" applyAlignment="1">
      <alignment horizontal="center" vertical="center" wrapText="1"/>
    </xf>
    <xf numFmtId="0" fontId="35" fillId="28" borderId="9" xfId="0" applyFont="1" applyFill="1" applyBorder="1" applyAlignment="1">
      <alignment horizontal="center" vertical="center" wrapText="1"/>
    </xf>
    <xf numFmtId="0" fontId="12" fillId="31" borderId="34" xfId="0" applyFont="1" applyFill="1" applyBorder="1" applyAlignment="1">
      <alignment horizontal="center" vertical="center" wrapText="1"/>
    </xf>
    <xf numFmtId="0" fontId="36" fillId="29" borderId="34" xfId="0" applyFont="1" applyFill="1" applyBorder="1" applyAlignment="1">
      <alignment horizontal="center" vertical="center" wrapText="1"/>
    </xf>
    <xf numFmtId="0" fontId="35" fillId="29" borderId="9" xfId="0" applyFont="1" applyFill="1" applyBorder="1" applyAlignment="1">
      <alignment horizontal="center" vertical="center" wrapText="1"/>
    </xf>
    <xf numFmtId="0" fontId="31" fillId="32" borderId="61" xfId="0" applyFont="1" applyFill="1" applyBorder="1" applyAlignment="1">
      <alignment horizontal="center" vertical="center" wrapText="1"/>
    </xf>
    <xf numFmtId="0" fontId="31" fillId="32" borderId="9" xfId="0" applyFont="1" applyFill="1" applyBorder="1" applyAlignment="1">
      <alignment horizontal="center" vertical="center" wrapText="1"/>
    </xf>
    <xf numFmtId="0" fontId="12" fillId="0" borderId="35" xfId="0" applyFont="1" applyBorder="1" applyAlignment="1">
      <alignment horizontal="left" vertical="center" wrapText="1"/>
    </xf>
    <xf numFmtId="0" fontId="12" fillId="33" borderId="7" xfId="0" applyFont="1" applyFill="1" applyBorder="1" applyAlignment="1">
      <alignment vertical="center" wrapText="1"/>
    </xf>
    <xf numFmtId="0" fontId="12" fillId="0" borderId="7" xfId="0" applyFont="1" applyBorder="1" applyAlignment="1">
      <alignment vertical="center" wrapText="1"/>
    </xf>
    <xf numFmtId="0" fontId="12" fillId="13" borderId="7" xfId="0" applyFont="1" applyFill="1" applyBorder="1" applyAlignment="1">
      <alignment horizontal="center" vertical="center"/>
    </xf>
    <xf numFmtId="49" fontId="12" fillId="0" borderId="7" xfId="0" applyNumberFormat="1" applyFont="1" applyBorder="1" applyAlignment="1">
      <alignment horizontal="center" vertical="center" wrapText="1"/>
    </xf>
    <xf numFmtId="49" fontId="12" fillId="0" borderId="7" xfId="0" applyNumberFormat="1" applyFont="1" applyBorder="1" applyAlignment="1">
      <alignment vertical="center" wrapText="1"/>
    </xf>
    <xf numFmtId="0" fontId="12" fillId="0" borderId="35" xfId="0" applyFont="1" applyBorder="1" applyAlignment="1">
      <alignment vertical="center" wrapText="1"/>
    </xf>
    <xf numFmtId="0" fontId="12" fillId="0" borderId="35" xfId="0" applyFont="1" applyBorder="1" applyAlignment="1">
      <alignment vertical="center"/>
    </xf>
    <xf numFmtId="0" fontId="12" fillId="0" borderId="35" xfId="0" applyFont="1" applyBorder="1" applyAlignment="1">
      <alignment horizontal="center" vertical="center"/>
    </xf>
    <xf numFmtId="0" fontId="12" fillId="0" borderId="7" xfId="0" applyFont="1" applyBorder="1" applyAlignment="1">
      <alignment horizontal="center" vertical="center" wrapText="1"/>
    </xf>
    <xf numFmtId="0" fontId="12" fillId="0" borderId="7" xfId="0" applyFont="1" applyBorder="1" applyAlignment="1">
      <alignment vertical="top" wrapText="1"/>
    </xf>
    <xf numFmtId="0" fontId="12" fillId="0" borderId="7" xfId="0" applyFont="1" applyBorder="1" applyAlignment="1">
      <alignment horizontal="right" vertical="top" wrapText="1"/>
    </xf>
    <xf numFmtId="0" fontId="12" fillId="0" borderId="35" xfId="0" applyFont="1" applyBorder="1" applyAlignment="1">
      <alignment horizontal="center" vertical="center" wrapText="1"/>
    </xf>
    <xf numFmtId="49" fontId="12" fillId="0" borderId="35" xfId="0" applyNumberFormat="1" applyFont="1" applyBorder="1" applyAlignment="1">
      <alignment horizontal="center" vertical="center"/>
    </xf>
    <xf numFmtId="0" fontId="12" fillId="0" borderId="40" xfId="0" applyFont="1" applyBorder="1" applyAlignment="1">
      <alignment horizontal="center" vertical="center"/>
    </xf>
    <xf numFmtId="49" fontId="12" fillId="0" borderId="40" xfId="0" applyNumberFormat="1" applyFont="1" applyBorder="1" applyAlignment="1">
      <alignment horizontal="center" vertical="center" wrapText="1"/>
    </xf>
    <xf numFmtId="0" fontId="12" fillId="0" borderId="23" xfId="0" applyFont="1" applyBorder="1" applyAlignment="1">
      <alignment horizontal="center" vertical="center" wrapText="1"/>
    </xf>
    <xf numFmtId="49" fontId="14" fillId="0" borderId="35" xfId="0" applyNumberFormat="1" applyFont="1" applyBorder="1" applyAlignment="1">
      <alignment vertical="center" wrapText="1"/>
    </xf>
    <xf numFmtId="0" fontId="14" fillId="13" borderId="34" xfId="0" applyFont="1" applyFill="1" applyBorder="1" applyAlignment="1">
      <alignment horizontal="center" vertical="center"/>
    </xf>
    <xf numFmtId="0" fontId="14" fillId="0" borderId="23" xfId="0" applyFont="1" applyBorder="1" applyAlignment="1">
      <alignment horizontal="center" vertical="center" wrapText="1"/>
    </xf>
    <xf numFmtId="0" fontId="14" fillId="0" borderId="51" xfId="0" applyFont="1" applyBorder="1" applyAlignment="1">
      <alignment horizontal="center" vertical="center" wrapText="1"/>
    </xf>
    <xf numFmtId="0" fontId="14" fillId="0" borderId="7" xfId="0" applyFont="1" applyBorder="1" applyAlignment="1">
      <alignment vertical="center"/>
    </xf>
    <xf numFmtId="0" fontId="14" fillId="0" borderId="6" xfId="0" applyFont="1" applyBorder="1" applyAlignment="1">
      <alignment vertical="center"/>
    </xf>
    <xf numFmtId="0" fontId="12" fillId="0" borderId="7" xfId="0" applyFont="1" applyBorder="1" applyAlignment="1">
      <alignment horizontal="center" vertical="center"/>
    </xf>
    <xf numFmtId="49" fontId="12" fillId="0" borderId="6" xfId="0" applyNumberFormat="1" applyFont="1" applyBorder="1" applyAlignment="1">
      <alignment horizontal="center" vertical="center" wrapText="1"/>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xf numFmtId="0" fontId="37" fillId="0" borderId="6" xfId="0" applyFont="1" applyBorder="1" applyAlignment="1">
      <alignment vertical="center"/>
    </xf>
    <xf numFmtId="0" fontId="14" fillId="13" borderId="43" xfId="0" applyFont="1" applyFill="1" applyBorder="1" applyAlignment="1">
      <alignment horizontal="center" vertical="center"/>
    </xf>
    <xf numFmtId="0" fontId="14" fillId="0" borderId="4" xfId="0" applyFont="1" applyBorder="1" applyAlignment="1">
      <alignment horizontal="center" vertical="center" wrapText="1"/>
    </xf>
    <xf numFmtId="0" fontId="11" fillId="0" borderId="7" xfId="0" applyFont="1" applyBorder="1" applyAlignment="1">
      <alignment horizontal="center" vertical="center" wrapText="1"/>
    </xf>
    <xf numFmtId="0" fontId="12" fillId="0" borderId="0" xfId="0" applyFont="1" applyAlignment="1">
      <alignment vertical="center" wrapText="1"/>
    </xf>
    <xf numFmtId="49" fontId="12" fillId="0" borderId="0" xfId="0" applyNumberFormat="1" applyFont="1" applyAlignment="1">
      <alignment horizontal="center" vertical="center"/>
    </xf>
    <xf numFmtId="0" fontId="12" fillId="6" borderId="7" xfId="0" applyFont="1" applyFill="1" applyBorder="1" applyAlignment="1">
      <alignment vertical="center" wrapText="1"/>
    </xf>
    <xf numFmtId="49" fontId="14" fillId="6" borderId="34" xfId="0" applyNumberFormat="1" applyFont="1" applyFill="1" applyBorder="1" applyAlignment="1">
      <alignment vertical="center" wrapText="1"/>
    </xf>
    <xf numFmtId="0" fontId="12" fillId="6" borderId="62" xfId="0" applyFont="1" applyFill="1" applyBorder="1" applyAlignment="1">
      <alignment horizontal="center" vertical="center" wrapText="1"/>
    </xf>
    <xf numFmtId="0" fontId="7" fillId="0" borderId="7" xfId="0" quotePrefix="1" applyFont="1" applyBorder="1" applyAlignment="1">
      <alignment horizontal="center" vertical="center"/>
    </xf>
    <xf numFmtId="0" fontId="37" fillId="0" borderId="7" xfId="0" applyFont="1" applyBorder="1" applyAlignment="1">
      <alignment vertical="center"/>
    </xf>
    <xf numFmtId="0" fontId="12" fillId="6" borderId="7" xfId="0" applyFont="1" applyFill="1" applyBorder="1" applyAlignment="1">
      <alignment horizontal="center" vertical="center" wrapText="1"/>
    </xf>
    <xf numFmtId="0" fontId="12" fillId="0" borderId="0" xfId="0" applyFont="1" applyAlignment="1">
      <alignment horizontal="center" vertical="center" wrapText="1"/>
    </xf>
    <xf numFmtId="49" fontId="14" fillId="12" borderId="34" xfId="0" applyNumberFormat="1" applyFont="1" applyFill="1" applyBorder="1" applyAlignment="1">
      <alignment vertical="center" wrapText="1"/>
    </xf>
    <xf numFmtId="0" fontId="12" fillId="12" borderId="62" xfId="0" applyFont="1" applyFill="1" applyBorder="1" applyAlignment="1">
      <alignment horizontal="center" vertical="center" wrapText="1"/>
    </xf>
    <xf numFmtId="0" fontId="7" fillId="0" borderId="7" xfId="0" applyFont="1" applyBorder="1" applyAlignment="1">
      <alignment vertical="center" wrapText="1"/>
    </xf>
    <xf numFmtId="0" fontId="7" fillId="0" borderId="0" xfId="0" applyFont="1" applyAlignment="1">
      <alignment vertical="center" wrapText="1"/>
    </xf>
    <xf numFmtId="0" fontId="14" fillId="13" borderId="63" xfId="0" applyFont="1" applyFill="1" applyBorder="1" applyAlignment="1">
      <alignment horizontal="center" vertical="center"/>
    </xf>
    <xf numFmtId="0" fontId="14" fillId="0" borderId="1" xfId="0" applyFont="1" applyBorder="1" applyAlignment="1">
      <alignment horizontal="center" vertical="center" wrapText="1"/>
    </xf>
    <xf numFmtId="49" fontId="14" fillId="0" borderId="23" xfId="0" applyNumberFormat="1" applyFont="1" applyBorder="1" applyAlignment="1">
      <alignment vertical="center" wrapText="1"/>
    </xf>
    <xf numFmtId="0" fontId="14" fillId="13" borderId="7" xfId="0" applyFont="1" applyFill="1" applyBorder="1" applyAlignment="1">
      <alignment horizontal="center" vertical="center"/>
    </xf>
    <xf numFmtId="181" fontId="37" fillId="0" borderId="7" xfId="0" applyNumberFormat="1" applyFont="1" applyBorder="1" applyAlignment="1">
      <alignment vertical="center"/>
    </xf>
    <xf numFmtId="0" fontId="14" fillId="10" borderId="9" xfId="0" applyFont="1" applyFill="1" applyBorder="1" applyAlignment="1">
      <alignment horizontal="center" vertical="center" wrapText="1"/>
    </xf>
    <xf numFmtId="0" fontId="12" fillId="34" borderId="27" xfId="0" applyFont="1" applyFill="1" applyBorder="1" applyAlignment="1">
      <alignment horizontal="center" vertical="center" wrapText="1"/>
    </xf>
    <xf numFmtId="49" fontId="14" fillId="0" borderId="7" xfId="0" applyNumberFormat="1" applyFont="1" applyBorder="1" applyAlignment="1">
      <alignment vertical="center" wrapText="1"/>
    </xf>
    <xf numFmtId="0" fontId="14" fillId="13" borderId="7" xfId="0" quotePrefix="1" applyFont="1" applyFill="1" applyBorder="1" applyAlignment="1">
      <alignment horizontal="center" vertical="center"/>
    </xf>
    <xf numFmtId="0" fontId="14" fillId="0" borderId="7" xfId="0" quotePrefix="1" applyFont="1" applyBorder="1" applyAlignment="1">
      <alignment horizontal="center" vertical="center" wrapText="1"/>
    </xf>
    <xf numFmtId="0" fontId="12" fillId="6" borderId="27" xfId="0" applyFont="1" applyFill="1" applyBorder="1" applyAlignment="1">
      <alignment horizontal="center" vertical="center" wrapText="1"/>
    </xf>
    <xf numFmtId="49" fontId="14" fillId="0" borderId="51" xfId="0" applyNumberFormat="1" applyFont="1" applyBorder="1" applyAlignment="1">
      <alignment vertical="center" wrapText="1"/>
    </xf>
    <xf numFmtId="49" fontId="14" fillId="6" borderId="43" xfId="0" applyNumberFormat="1" applyFont="1" applyFill="1" applyBorder="1" applyAlignment="1">
      <alignment vertical="center" wrapText="1"/>
    </xf>
    <xf numFmtId="0" fontId="12" fillId="0" borderId="42" xfId="0" applyFont="1" applyBorder="1" applyAlignment="1">
      <alignment horizontal="left" vertical="center" wrapText="1"/>
    </xf>
    <xf numFmtId="0" fontId="7" fillId="6" borderId="9" xfId="0" applyFont="1" applyFill="1" applyBorder="1"/>
    <xf numFmtId="49" fontId="14" fillId="13" borderId="7" xfId="0" applyNumberFormat="1" applyFont="1" applyFill="1" applyBorder="1" applyAlignment="1">
      <alignment vertical="center" wrapText="1"/>
    </xf>
    <xf numFmtId="0" fontId="14" fillId="0" borderId="4" xfId="0" quotePrefix="1" applyFont="1" applyBorder="1" applyAlignment="1">
      <alignment horizontal="center" vertical="center" wrapText="1"/>
    </xf>
    <xf numFmtId="0" fontId="14" fillId="0" borderId="4" xfId="0" applyFont="1" applyBorder="1" applyAlignment="1">
      <alignment vertical="center" wrapText="1"/>
    </xf>
    <xf numFmtId="0" fontId="14" fillId="0" borderId="0" xfId="0" applyFont="1" applyAlignment="1">
      <alignment vertical="center" wrapText="1"/>
    </xf>
    <xf numFmtId="0" fontId="12" fillId="0" borderId="0" xfId="0" applyFont="1" applyAlignment="1">
      <alignment vertical="top" wrapText="1"/>
    </xf>
    <xf numFmtId="0" fontId="14" fillId="0" borderId="0" xfId="0" applyFont="1" applyAlignment="1">
      <alignment vertical="top" wrapText="1"/>
    </xf>
    <xf numFmtId="0" fontId="21" fillId="0" borderId="0" xfId="0" applyFont="1" applyAlignment="1">
      <alignment horizontal="center" vertical="center" wrapText="1"/>
    </xf>
    <xf numFmtId="165" fontId="0" fillId="0" borderId="0" xfId="0" applyNumberFormat="1"/>
    <xf numFmtId="165" fontId="16" fillId="0" borderId="0" xfId="0" applyNumberFormat="1" applyFont="1" applyAlignment="1">
      <alignment horizontal="center" vertical="center"/>
    </xf>
    <xf numFmtId="49" fontId="26" fillId="27" borderId="64" xfId="0" quotePrefix="1" applyNumberFormat="1" applyFont="1" applyFill="1" applyBorder="1" applyAlignment="1">
      <alignment horizontal="center" vertical="center"/>
    </xf>
    <xf numFmtId="175" fontId="26" fillId="27" borderId="64" xfId="0" applyNumberFormat="1" applyFont="1" applyFill="1" applyBorder="1" applyAlignment="1">
      <alignment horizontal="center" vertical="center"/>
    </xf>
    <xf numFmtId="49" fontId="26" fillId="0" borderId="64" xfId="0" quotePrefix="1" applyNumberFormat="1" applyFont="1" applyBorder="1" applyAlignment="1">
      <alignment horizontal="center" vertical="center"/>
    </xf>
    <xf numFmtId="175" fontId="26" fillId="0" borderId="64" xfId="0" applyNumberFormat="1" applyFont="1" applyBorder="1" applyAlignment="1">
      <alignment horizontal="center" vertical="center"/>
    </xf>
    <xf numFmtId="49" fontId="25" fillId="0" borderId="64" xfId="0" quotePrefix="1" applyNumberFormat="1" applyFont="1" applyBorder="1" applyAlignment="1">
      <alignment horizontal="center" vertical="center"/>
    </xf>
    <xf numFmtId="175" fontId="25" fillId="0" borderId="64" xfId="0" applyNumberFormat="1" applyFont="1" applyBorder="1" applyAlignment="1">
      <alignment horizontal="center" vertical="center"/>
    </xf>
    <xf numFmtId="1" fontId="26" fillId="27" borderId="64" xfId="0" quotePrefix="1" applyNumberFormat="1" applyFont="1" applyFill="1" applyBorder="1" applyAlignment="1">
      <alignment horizontal="center" vertical="center"/>
    </xf>
    <xf numFmtId="175" fontId="26" fillId="27" borderId="64" xfId="0" applyNumberFormat="1" applyFont="1" applyFill="1" applyBorder="1" applyAlignment="1">
      <alignment vertical="center"/>
    </xf>
    <xf numFmtId="1" fontId="32" fillId="26" borderId="65" xfId="0" applyNumberFormat="1" applyFont="1" applyFill="1" applyBorder="1" applyAlignment="1">
      <alignment horizontal="center" vertical="center" wrapText="1"/>
    </xf>
    <xf numFmtId="0" fontId="0" fillId="0" borderId="0" xfId="0" applyAlignment="1">
      <alignment horizontal="center"/>
    </xf>
    <xf numFmtId="1" fontId="32" fillId="26" borderId="18" xfId="0" applyNumberFormat="1" applyFont="1" applyFill="1" applyBorder="1" applyAlignment="1">
      <alignment horizontal="center" vertical="center" wrapText="1"/>
    </xf>
    <xf numFmtId="14" fontId="21" fillId="35" borderId="67" xfId="0" applyNumberFormat="1" applyFont="1" applyFill="1" applyBorder="1" applyAlignment="1">
      <alignment horizontal="center"/>
    </xf>
    <xf numFmtId="175" fontId="26" fillId="36" borderId="64" xfId="0" applyNumberFormat="1" applyFont="1" applyFill="1" applyBorder="1" applyAlignment="1">
      <alignment horizontal="center" vertical="center"/>
    </xf>
    <xf numFmtId="175" fontId="26" fillId="37" borderId="64" xfId="0" applyNumberFormat="1" applyFont="1" applyFill="1" applyBorder="1" applyAlignment="1">
      <alignment horizontal="center" vertical="center"/>
    </xf>
    <xf numFmtId="43" fontId="16" fillId="38" borderId="7" xfId="0" applyNumberFormat="1" applyFont="1" applyFill="1" applyBorder="1" applyAlignment="1">
      <alignment horizontal="center" vertical="center"/>
    </xf>
    <xf numFmtId="176" fontId="39" fillId="39" borderId="8" xfId="0" applyNumberFormat="1" applyFont="1" applyFill="1" applyBorder="1" applyAlignment="1">
      <alignment horizontal="center" vertical="center" wrapText="1"/>
    </xf>
    <xf numFmtId="0" fontId="7" fillId="0" borderId="0" xfId="0" applyFont="1" applyAlignment="1">
      <alignment horizontal="left"/>
    </xf>
    <xf numFmtId="0" fontId="0" fillId="0" borderId="0" xfId="0" applyAlignment="1">
      <alignment horizontal="left"/>
    </xf>
    <xf numFmtId="49" fontId="26" fillId="27" borderId="64" xfId="0" applyNumberFormat="1" applyFont="1" applyFill="1" applyBorder="1" applyAlignment="1">
      <alignment horizontal="center" vertical="center"/>
    </xf>
    <xf numFmtId="49" fontId="7" fillId="0" borderId="0" xfId="0" applyNumberFormat="1" applyFont="1"/>
    <xf numFmtId="49" fontId="21" fillId="35" borderId="66" xfId="0" applyNumberFormat="1" applyFont="1" applyFill="1" applyBorder="1" applyAlignment="1">
      <alignment horizontal="center"/>
    </xf>
    <xf numFmtId="49" fontId="32" fillId="26" borderId="18" xfId="0" applyNumberFormat="1" applyFont="1" applyFill="1" applyBorder="1" applyAlignment="1">
      <alignment horizontal="center" vertical="center" wrapText="1"/>
    </xf>
    <xf numFmtId="49" fontId="0" fillId="0" borderId="0" xfId="0" applyNumberFormat="1"/>
    <xf numFmtId="49" fontId="26" fillId="27" borderId="64" xfId="0" applyNumberFormat="1" applyFont="1" applyFill="1" applyBorder="1" applyAlignment="1">
      <alignment horizontal="left" vertical="center"/>
    </xf>
    <xf numFmtId="49" fontId="26" fillId="27" borderId="64" xfId="0" quotePrefix="1" applyNumberFormat="1" applyFont="1" applyFill="1" applyBorder="1" applyAlignment="1">
      <alignment horizontal="left" vertical="center"/>
    </xf>
    <xf numFmtId="49" fontId="26" fillId="0" borderId="64" xfId="0" quotePrefix="1" applyNumberFormat="1" applyFont="1" applyBorder="1" applyAlignment="1">
      <alignment horizontal="left" vertical="center"/>
    </xf>
    <xf numFmtId="49" fontId="25" fillId="0" borderId="64" xfId="0" quotePrefix="1" applyNumberFormat="1" applyFont="1" applyBorder="1" applyAlignment="1">
      <alignment horizontal="left" vertical="center"/>
    </xf>
    <xf numFmtId="1" fontId="26" fillId="27" borderId="64" xfId="0" quotePrefix="1" applyNumberFormat="1" applyFont="1" applyFill="1" applyBorder="1" applyAlignment="1">
      <alignment horizontal="left" vertical="center"/>
    </xf>
    <xf numFmtId="1" fontId="26" fillId="0" borderId="64" xfId="0" quotePrefix="1" applyNumberFormat="1" applyFont="1" applyBorder="1" applyAlignment="1">
      <alignment horizontal="left" vertical="center"/>
    </xf>
    <xf numFmtId="49" fontId="26" fillId="36" borderId="64" xfId="0" quotePrefix="1" applyNumberFormat="1" applyFont="1" applyFill="1" applyBorder="1" applyAlignment="1">
      <alignment horizontal="left" vertical="center"/>
    </xf>
    <xf numFmtId="49" fontId="26" fillId="37" borderId="64" xfId="0" quotePrefix="1" applyNumberFormat="1" applyFont="1" applyFill="1" applyBorder="1" applyAlignment="1">
      <alignment horizontal="left" vertical="center"/>
    </xf>
    <xf numFmtId="180" fontId="26" fillId="27" borderId="64" xfId="0" applyNumberFormat="1" applyFont="1" applyFill="1" applyBorder="1" applyAlignment="1">
      <alignment horizontal="left" vertical="center"/>
    </xf>
    <xf numFmtId="0" fontId="34" fillId="0" borderId="25" xfId="0" applyFont="1" applyBorder="1" applyAlignment="1">
      <alignment vertical="center"/>
    </xf>
    <xf numFmtId="0" fontId="34" fillId="0" borderId="26" xfId="0" applyFont="1" applyBorder="1" applyAlignment="1">
      <alignment vertical="center"/>
    </xf>
    <xf numFmtId="0" fontId="34" fillId="0" borderId="53" xfId="0" applyFont="1" applyBorder="1" applyAlignment="1">
      <alignment vertical="center"/>
    </xf>
    <xf numFmtId="0" fontId="34" fillId="0" borderId="54" xfId="0" applyFont="1" applyBorder="1" applyAlignment="1">
      <alignment vertical="center"/>
    </xf>
    <xf numFmtId="0" fontId="7" fillId="0" borderId="55" xfId="0" applyFont="1" applyBorder="1" applyAlignment="1">
      <alignment vertical="center"/>
    </xf>
    <xf numFmtId="0" fontId="7" fillId="0" borderId="56" xfId="0" applyFont="1" applyBorder="1" applyAlignment="1">
      <alignment vertical="center"/>
    </xf>
    <xf numFmtId="0" fontId="21" fillId="0" borderId="55" xfId="0" applyFont="1" applyBorder="1" applyAlignment="1">
      <alignment vertical="center"/>
    </xf>
    <xf numFmtId="0" fontId="33" fillId="0" borderId="37" xfId="0" applyFont="1" applyBorder="1" applyAlignment="1">
      <alignment vertical="center"/>
    </xf>
    <xf numFmtId="0" fontId="33" fillId="0" borderId="55" xfId="0" applyFont="1" applyBorder="1" applyAlignment="1">
      <alignment vertical="center"/>
    </xf>
    <xf numFmtId="0" fontId="0" fillId="0" borderId="0" xfId="0" applyAlignment="1">
      <alignment vertical="center"/>
    </xf>
    <xf numFmtId="0" fontId="7" fillId="0" borderId="0" xfId="0" applyFont="1" applyAlignment="1">
      <alignment vertical="center"/>
    </xf>
    <xf numFmtId="0" fontId="34" fillId="0" borderId="57" xfId="0" applyFont="1" applyBorder="1" applyAlignment="1">
      <alignment vertical="center"/>
    </xf>
    <xf numFmtId="0" fontId="34" fillId="0" borderId="39" xfId="0" applyFont="1" applyBorder="1" applyAlignment="1">
      <alignment vertical="center"/>
    </xf>
    <xf numFmtId="0" fontId="34" fillId="0" borderId="19" xfId="0" applyFont="1" applyBorder="1" applyAlignment="1">
      <alignment vertical="center"/>
    </xf>
    <xf numFmtId="0" fontId="34" fillId="0" borderId="59" xfId="0" applyFont="1" applyBorder="1" applyAlignment="1">
      <alignment vertical="center"/>
    </xf>
    <xf numFmtId="0" fontId="34" fillId="0" borderId="60" xfId="0" applyFont="1" applyBorder="1" applyAlignment="1">
      <alignment vertical="center"/>
    </xf>
    <xf numFmtId="0" fontId="7" fillId="0" borderId="57" xfId="0" applyFont="1" applyBorder="1" applyAlignment="1">
      <alignment vertical="center"/>
    </xf>
    <xf numFmtId="0" fontId="7" fillId="0" borderId="39" xfId="0" applyFont="1" applyBorder="1" applyAlignment="1">
      <alignment vertical="center"/>
    </xf>
    <xf numFmtId="0" fontId="21" fillId="0" borderId="57" xfId="0" applyFont="1" applyBorder="1" applyAlignment="1">
      <alignment vertical="center"/>
    </xf>
    <xf numFmtId="0" fontId="33" fillId="0" borderId="38" xfId="0" applyFont="1" applyBorder="1" applyAlignment="1">
      <alignment vertical="center"/>
    </xf>
    <xf numFmtId="0" fontId="33" fillId="0" borderId="57" xfId="0" applyFont="1" applyBorder="1" applyAlignment="1">
      <alignment vertical="center"/>
    </xf>
    <xf numFmtId="0" fontId="12" fillId="0" borderId="7" xfId="0" applyFont="1" applyBorder="1" applyAlignment="1">
      <alignment horizontal="right" vertical="center" wrapText="1"/>
    </xf>
    <xf numFmtId="0" fontId="12" fillId="43" borderId="7" xfId="0" applyFont="1" applyFill="1" applyBorder="1" applyAlignment="1">
      <alignment vertical="center" wrapText="1"/>
    </xf>
    <xf numFmtId="0" fontId="12" fillId="43" borderId="7" xfId="0" applyFont="1" applyFill="1" applyBorder="1" applyAlignment="1">
      <alignment vertical="top" wrapText="1"/>
    </xf>
    <xf numFmtId="0" fontId="48" fillId="0" borderId="7" xfId="0" applyFont="1" applyBorder="1" applyAlignment="1">
      <alignment vertical="center" wrapText="1"/>
    </xf>
    <xf numFmtId="0" fontId="48" fillId="0" borderId="7" xfId="0" applyFont="1" applyBorder="1" applyAlignment="1">
      <alignment vertical="top" wrapText="1"/>
    </xf>
    <xf numFmtId="0" fontId="12" fillId="43" borderId="7" xfId="0" applyFont="1" applyFill="1" applyBorder="1" applyAlignment="1">
      <alignment horizontal="left" vertical="center" wrapText="1"/>
    </xf>
    <xf numFmtId="0" fontId="12" fillId="0" borderId="18" xfId="0" applyFont="1" applyBorder="1" applyAlignment="1">
      <alignment vertical="center"/>
    </xf>
    <xf numFmtId="49" fontId="12" fillId="0" borderId="18" xfId="0" applyNumberFormat="1" applyFont="1" applyBorder="1" applyAlignment="1">
      <alignment horizontal="center" vertical="center"/>
    </xf>
    <xf numFmtId="49" fontId="12" fillId="0" borderId="31" xfId="0" applyNumberFormat="1" applyFont="1" applyBorder="1" applyAlignment="1">
      <alignment horizontal="center" vertical="center" wrapText="1"/>
    </xf>
    <xf numFmtId="0" fontId="12" fillId="0" borderId="27" xfId="0" applyFont="1" applyBorder="1" applyAlignment="1">
      <alignment horizontal="center" vertical="center" wrapText="1"/>
    </xf>
    <xf numFmtId="0" fontId="12" fillId="0" borderId="46" xfId="0" applyFont="1" applyBorder="1" applyAlignment="1">
      <alignment horizontal="center" vertical="center" wrapText="1"/>
    </xf>
    <xf numFmtId="0" fontId="14" fillId="13" borderId="46" xfId="0" applyFont="1" applyFill="1" applyBorder="1" applyAlignment="1">
      <alignment horizontal="center" vertical="center"/>
    </xf>
    <xf numFmtId="0" fontId="14" fillId="0" borderId="27" xfId="0" applyFont="1" applyBorder="1" applyAlignment="1">
      <alignment horizontal="center" vertical="center" wrapText="1"/>
    </xf>
    <xf numFmtId="0" fontId="12" fillId="0" borderId="62" xfId="0" applyFont="1" applyBorder="1" applyAlignment="1">
      <alignment horizontal="center" vertical="center" wrapText="1"/>
    </xf>
    <xf numFmtId="0" fontId="37" fillId="0" borderId="31" xfId="0" applyFont="1" applyBorder="1" applyAlignment="1">
      <alignment vertical="center"/>
    </xf>
    <xf numFmtId="0" fontId="0" fillId="0" borderId="0" xfId="0" pivotButton="1"/>
    <xf numFmtId="0" fontId="12" fillId="0" borderId="31" xfId="0" applyFont="1" applyBorder="1" applyAlignment="1">
      <alignment vertical="center" wrapText="1"/>
    </xf>
    <xf numFmtId="0" fontId="12" fillId="33" borderId="31" xfId="0" applyFont="1" applyFill="1" applyBorder="1" applyAlignment="1">
      <alignment vertical="center" wrapText="1"/>
    </xf>
    <xf numFmtId="0" fontId="12" fillId="0" borderId="36" xfId="0" applyFont="1" applyBorder="1" applyAlignment="1">
      <alignment horizontal="left" vertical="center" wrapText="1"/>
    </xf>
    <xf numFmtId="0" fontId="12" fillId="6" borderId="7" xfId="0" applyFont="1" applyFill="1" applyBorder="1" applyAlignment="1">
      <alignment horizontal="left" vertical="center" wrapText="1"/>
    </xf>
    <xf numFmtId="0" fontId="12" fillId="41" borderId="64" xfId="0" applyFont="1" applyFill="1" applyBorder="1" applyAlignment="1">
      <alignment vertical="center" wrapText="1"/>
    </xf>
    <xf numFmtId="170" fontId="0" fillId="0" borderId="0" xfId="0" applyNumberFormat="1"/>
    <xf numFmtId="0" fontId="0" fillId="0" borderId="0" xfId="0" pivotButton="1" applyAlignment="1">
      <alignment vertical="center"/>
    </xf>
    <xf numFmtId="0" fontId="49" fillId="42" borderId="0" xfId="0" applyFont="1" applyFill="1" applyAlignment="1">
      <alignment vertical="center"/>
    </xf>
    <xf numFmtId="0" fontId="0" fillId="0" borderId="0" xfId="0" applyAlignment="1">
      <alignment horizontal="center" vertical="center"/>
    </xf>
    <xf numFmtId="0" fontId="0" fillId="0" borderId="0" xfId="0" pivotButton="1" applyAlignment="1">
      <alignment horizontal="center" vertical="center" wrapText="1"/>
    </xf>
    <xf numFmtId="0" fontId="12" fillId="44" borderId="7" xfId="0" applyFont="1" applyFill="1" applyBorder="1" applyAlignment="1">
      <alignment horizontal="left" vertical="center" wrapText="1"/>
    </xf>
    <xf numFmtId="0" fontId="17" fillId="40" borderId="19" xfId="0" applyFont="1" applyFill="1" applyBorder="1" applyAlignment="1">
      <alignment horizontal="center" vertical="center"/>
    </xf>
    <xf numFmtId="0" fontId="24" fillId="40" borderId="0" xfId="0" applyFont="1" applyFill="1" applyAlignment="1">
      <alignment horizontal="center" vertical="center"/>
    </xf>
    <xf numFmtId="0" fontId="17" fillId="14" borderId="7" xfId="0" applyFont="1" applyFill="1" applyBorder="1" applyAlignment="1">
      <alignment horizontal="center" vertical="center" wrapText="1"/>
    </xf>
    <xf numFmtId="174" fontId="17" fillId="14" borderId="7" xfId="0" applyNumberFormat="1" applyFont="1" applyFill="1" applyBorder="1" applyAlignment="1">
      <alignment horizontal="center" vertical="center" wrapText="1"/>
    </xf>
    <xf numFmtId="172" fontId="0" fillId="0" borderId="0" xfId="0" applyNumberFormat="1"/>
    <xf numFmtId="0" fontId="50" fillId="0" borderId="0" xfId="0" pivotButton="1" applyFont="1"/>
    <xf numFmtId="0" fontId="50" fillId="0" borderId="0" xfId="0" applyFont="1"/>
    <xf numFmtId="170" fontId="50" fillId="0" borderId="0" xfId="0" applyNumberFormat="1" applyFont="1"/>
    <xf numFmtId="0" fontId="49" fillId="0" borderId="0" xfId="0" applyFont="1"/>
    <xf numFmtId="170" fontId="0" fillId="0" borderId="0" xfId="1" applyFont="1"/>
    <xf numFmtId="0" fontId="1" fillId="0" borderId="0" xfId="0" applyFont="1" applyAlignment="1">
      <alignment vertical="center"/>
    </xf>
    <xf numFmtId="0" fontId="1" fillId="0" borderId="0" xfId="0" applyFont="1"/>
    <xf numFmtId="0" fontId="14" fillId="0" borderId="68" xfId="0" applyFont="1" applyBorder="1" applyAlignment="1">
      <alignment vertical="center"/>
    </xf>
    <xf numFmtId="49" fontId="23" fillId="45" borderId="7" xfId="0" quotePrefix="1" applyNumberFormat="1" applyFont="1" applyFill="1" applyBorder="1" applyAlignment="1">
      <alignment horizontal="center" vertical="center"/>
    </xf>
    <xf numFmtId="0" fontId="51" fillId="46" borderId="64" xfId="0" applyFont="1" applyFill="1" applyBorder="1" applyAlignment="1">
      <alignment vertical="center"/>
    </xf>
    <xf numFmtId="2" fontId="0" fillId="0" borderId="0" xfId="0" applyNumberFormat="1"/>
    <xf numFmtId="0" fontId="8" fillId="0" borderId="0" xfId="0" applyFont="1" applyAlignment="1">
      <alignment horizontal="center" vertical="center" wrapText="1"/>
    </xf>
    <xf numFmtId="0" fontId="0" fillId="0" borderId="0" xfId="0"/>
    <xf numFmtId="0" fontId="8" fillId="0" borderId="0" xfId="0" applyFont="1" applyAlignment="1">
      <alignment horizontal="center" wrapText="1"/>
    </xf>
    <xf numFmtId="0" fontId="9" fillId="0" borderId="1" xfId="0" applyFont="1" applyBorder="1" applyAlignment="1">
      <alignment horizontal="center" vertical="center" wrapText="1"/>
    </xf>
    <xf numFmtId="0" fontId="10" fillId="0" borderId="2" xfId="0" applyFont="1" applyBorder="1"/>
    <xf numFmtId="0" fontId="10" fillId="0" borderId="3" xfId="0" applyFont="1" applyBorder="1"/>
    <xf numFmtId="49" fontId="11" fillId="0" borderId="1" xfId="0" applyNumberFormat="1" applyFont="1" applyBorder="1" applyAlignment="1">
      <alignment horizontal="center" vertical="center" wrapText="1"/>
    </xf>
    <xf numFmtId="0" fontId="9" fillId="2" borderId="4" xfId="0" applyFont="1" applyFill="1" applyBorder="1" applyAlignment="1">
      <alignment horizontal="center" wrapText="1"/>
    </xf>
    <xf numFmtId="0" fontId="10" fillId="0" borderId="5" xfId="0" applyFont="1" applyBorder="1"/>
    <xf numFmtId="0" fontId="10" fillId="0" borderId="6" xfId="0" applyFont="1" applyBorder="1"/>
    <xf numFmtId="0" fontId="9" fillId="3" borderId="4" xfId="0" applyFont="1" applyFill="1" applyBorder="1" applyAlignment="1">
      <alignment horizontal="center" vertical="center" wrapText="1"/>
    </xf>
    <xf numFmtId="0" fontId="12" fillId="4" borderId="4" xfId="0" applyFont="1" applyFill="1" applyBorder="1" applyAlignment="1">
      <alignment horizontal="center" wrapText="1"/>
    </xf>
    <xf numFmtId="0" fontId="15" fillId="0" borderId="0" xfId="0" applyFont="1" applyAlignment="1">
      <alignment horizontal="center" vertical="center"/>
    </xf>
    <xf numFmtId="0" fontId="19" fillId="11" borderId="10" xfId="0" applyFont="1" applyFill="1" applyBorder="1" applyAlignment="1">
      <alignment horizontal="center" vertical="center" wrapText="1"/>
    </xf>
    <xf numFmtId="0" fontId="10" fillId="0" borderId="11" xfId="0" applyFont="1" applyBorder="1"/>
    <xf numFmtId="0" fontId="10" fillId="0" borderId="12" xfId="0" applyFont="1" applyBorder="1"/>
    <xf numFmtId="0" fontId="10" fillId="0" borderId="13" xfId="0" applyFont="1" applyBorder="1"/>
    <xf numFmtId="0" fontId="10" fillId="0" borderId="14" xfId="0" applyFont="1" applyBorder="1"/>
    <xf numFmtId="0" fontId="10" fillId="0" borderId="15" xfId="0" applyFont="1" applyBorder="1"/>
    <xf numFmtId="0" fontId="11" fillId="0" borderId="0" xfId="0" applyFont="1" applyAlignment="1">
      <alignment horizontal="center" vertical="center"/>
    </xf>
    <xf numFmtId="0" fontId="17" fillId="0" borderId="0" xfId="0" applyFont="1" applyAlignment="1">
      <alignment horizontal="center" vertical="center"/>
    </xf>
    <xf numFmtId="0" fontId="16" fillId="10" borderId="16" xfId="0" applyFont="1" applyFill="1" applyBorder="1" applyAlignment="1">
      <alignment vertical="center"/>
    </xf>
    <xf numFmtId="0" fontId="10" fillId="0" borderId="17" xfId="0" applyFont="1" applyBorder="1"/>
    <xf numFmtId="0" fontId="10" fillId="0" borderId="18" xfId="0" applyFont="1" applyBorder="1"/>
    <xf numFmtId="0" fontId="16" fillId="9" borderId="16" xfId="0" applyFont="1" applyFill="1" applyBorder="1" applyAlignment="1">
      <alignment vertical="center" wrapText="1"/>
    </xf>
    <xf numFmtId="0" fontId="17" fillId="6" borderId="4" xfId="0" applyFont="1" applyFill="1" applyBorder="1" applyAlignment="1">
      <alignment horizontal="center" vertical="center"/>
    </xf>
    <xf numFmtId="170" fontId="17" fillId="2" borderId="20" xfId="0" applyNumberFormat="1" applyFont="1" applyFill="1" applyBorder="1" applyAlignment="1">
      <alignment horizontal="center" vertical="center"/>
    </xf>
    <xf numFmtId="0" fontId="10" fillId="0" borderId="21" xfId="0" applyFont="1" applyBorder="1"/>
    <xf numFmtId="170" fontId="17" fillId="10" borderId="24" xfId="0" applyNumberFormat="1" applyFont="1" applyFill="1" applyBorder="1" applyAlignment="1">
      <alignment horizontal="center" vertical="center"/>
    </xf>
    <xf numFmtId="0" fontId="10" fillId="0" borderId="25" xfId="0" applyFont="1" applyBorder="1"/>
    <xf numFmtId="0" fontId="10" fillId="0" borderId="26" xfId="0" applyFont="1" applyBorder="1"/>
    <xf numFmtId="0" fontId="16" fillId="0" borderId="19" xfId="0" applyFont="1" applyBorder="1" applyAlignment="1">
      <alignment vertical="center"/>
    </xf>
    <xf numFmtId="0" fontId="10" fillId="0" borderId="19" xfId="0" applyFont="1" applyBorder="1"/>
    <xf numFmtId="0" fontId="7" fillId="0" borderId="23" xfId="0" applyFont="1" applyBorder="1" applyAlignment="1">
      <alignment vertical="center"/>
    </xf>
    <xf numFmtId="170" fontId="30" fillId="25" borderId="46" xfId="0" applyNumberFormat="1" applyFont="1" applyFill="1" applyBorder="1" applyAlignment="1">
      <alignment horizontal="center" vertical="center" wrapText="1"/>
    </xf>
    <xf numFmtId="0" fontId="10" fillId="0" borderId="47" xfId="0" applyFont="1" applyBorder="1"/>
    <xf numFmtId="0" fontId="10" fillId="0" borderId="48" xfId="0" applyFont="1" applyBorder="1"/>
    <xf numFmtId="0" fontId="8" fillId="0" borderId="0" xfId="0" applyFont="1" applyAlignment="1">
      <alignment horizontal="center" vertical="center"/>
    </xf>
    <xf numFmtId="0" fontId="19" fillId="0" borderId="0" xfId="0" applyFont="1" applyAlignment="1">
      <alignment horizontal="center" vertical="center"/>
    </xf>
    <xf numFmtId="0" fontId="7" fillId="9" borderId="44" xfId="0" applyFont="1" applyFill="1" applyBorder="1" applyAlignment="1">
      <alignment vertical="center"/>
    </xf>
    <xf numFmtId="170" fontId="8" fillId="6" borderId="45" xfId="0" applyNumberFormat="1" applyFont="1" applyFill="1" applyBorder="1" applyAlignment="1">
      <alignment horizontal="center" vertical="center" wrapText="1"/>
    </xf>
    <xf numFmtId="0" fontId="7" fillId="10" borderId="44" xfId="0" applyFont="1" applyFill="1" applyBorder="1" applyAlignment="1">
      <alignment vertical="center"/>
    </xf>
  </cellXfs>
  <cellStyles count="79">
    <cellStyle name="Comma" xfId="3" xr:uid="{00000000-0005-0000-0000-000000000000}"/>
    <cellStyle name="Comma 2" xfId="41" xr:uid="{00000000-0005-0000-0000-000001000000}"/>
    <cellStyle name="Comma 3" xfId="61" xr:uid="{00000000-0005-0000-0000-000002000000}"/>
    <cellStyle name="Comma[0]" xfId="4" xr:uid="{00000000-0005-0000-0000-000003000000}"/>
    <cellStyle name="Comma[0] 2" xfId="62" xr:uid="{00000000-0005-0000-0000-000004000000}"/>
    <cellStyle name="Currency" xfId="5" xr:uid="{00000000-0005-0000-0000-000005000000}"/>
    <cellStyle name="Currency 2" xfId="43" xr:uid="{00000000-0005-0000-0000-000006000000}"/>
    <cellStyle name="Currency 3" xfId="42" xr:uid="{00000000-0005-0000-0000-000007000000}"/>
    <cellStyle name="Currency[0]" xfId="6" xr:uid="{00000000-0005-0000-0000-000008000000}"/>
    <cellStyle name="Currency[0] 2" xfId="45" xr:uid="{00000000-0005-0000-0000-000009000000}"/>
    <cellStyle name="Currency[0] 3" xfId="44" xr:uid="{00000000-0005-0000-0000-00000A000000}"/>
    <cellStyle name="Excel Built-in Normal" xfId="7" xr:uid="{00000000-0005-0000-0000-00000B000000}"/>
    <cellStyle name="Excel Built-in Normal 2" xfId="8" xr:uid="{00000000-0005-0000-0000-00000C000000}"/>
    <cellStyle name="Millares" xfId="1" builtinId="3"/>
    <cellStyle name="Millares 10" xfId="74" xr:uid="{00000000-0005-0000-0000-00000E000000}"/>
    <cellStyle name="Millares 11" xfId="77" xr:uid="{00000000-0005-0000-0000-00000F000000}"/>
    <cellStyle name="Millares 2" xfId="10" xr:uid="{00000000-0005-0000-0000-000010000000}"/>
    <cellStyle name="Millares 2 2" xfId="11" xr:uid="{00000000-0005-0000-0000-000011000000}"/>
    <cellStyle name="Millares 2 2 2" xfId="46" xr:uid="{00000000-0005-0000-0000-000012000000}"/>
    <cellStyle name="Millares 2 3" xfId="12" xr:uid="{00000000-0005-0000-0000-000013000000}"/>
    <cellStyle name="Millares 2 3 2" xfId="47" xr:uid="{00000000-0005-0000-0000-000014000000}"/>
    <cellStyle name="Millares 2 4" xfId="13" xr:uid="{00000000-0005-0000-0000-000015000000}"/>
    <cellStyle name="Millares 2 4 2" xfId="48" xr:uid="{00000000-0005-0000-0000-000016000000}"/>
    <cellStyle name="Millares 2 4 3" xfId="63" xr:uid="{00000000-0005-0000-0000-000017000000}"/>
    <cellStyle name="Millares 2 5" xfId="14" xr:uid="{00000000-0005-0000-0000-000018000000}"/>
    <cellStyle name="Millares 3" xfId="15" xr:uid="{00000000-0005-0000-0000-000019000000}"/>
    <cellStyle name="Millares 3 2" xfId="16" xr:uid="{00000000-0005-0000-0000-00001A000000}"/>
    <cellStyle name="Millares 3 2 2" xfId="49" xr:uid="{00000000-0005-0000-0000-00001B000000}"/>
    <cellStyle name="Millares 3 2 3" xfId="64" xr:uid="{00000000-0005-0000-0000-00001C000000}"/>
    <cellStyle name="Millares 3 3" xfId="50" xr:uid="{00000000-0005-0000-0000-00001D000000}"/>
    <cellStyle name="Millares 4" xfId="17" xr:uid="{00000000-0005-0000-0000-00001E000000}"/>
    <cellStyle name="Millares 4 2" xfId="65" xr:uid="{00000000-0005-0000-0000-00001F000000}"/>
    <cellStyle name="Millares 5" xfId="18" xr:uid="{00000000-0005-0000-0000-000020000000}"/>
    <cellStyle name="Millares 5 2" xfId="51" xr:uid="{00000000-0005-0000-0000-000021000000}"/>
    <cellStyle name="Millares 5 3" xfId="66" xr:uid="{00000000-0005-0000-0000-000022000000}"/>
    <cellStyle name="Millares 6" xfId="19" xr:uid="{00000000-0005-0000-0000-000023000000}"/>
    <cellStyle name="Millares 6 2" xfId="67" xr:uid="{00000000-0005-0000-0000-000024000000}"/>
    <cellStyle name="Millares 7" xfId="20" xr:uid="{00000000-0005-0000-0000-000025000000}"/>
    <cellStyle name="Millares 7 2" xfId="21" xr:uid="{00000000-0005-0000-0000-000026000000}"/>
    <cellStyle name="Millares 7 2 2" xfId="69" xr:uid="{00000000-0005-0000-0000-000027000000}"/>
    <cellStyle name="Millares 7 3" xfId="68" xr:uid="{00000000-0005-0000-0000-000028000000}"/>
    <cellStyle name="Millares 8" xfId="22" xr:uid="{00000000-0005-0000-0000-000029000000}"/>
    <cellStyle name="Millares 8 2" xfId="52" xr:uid="{00000000-0005-0000-0000-00002A000000}"/>
    <cellStyle name="Millares 9" xfId="9" xr:uid="{00000000-0005-0000-0000-00002B000000}"/>
    <cellStyle name="Moneda 2" xfId="23" xr:uid="{00000000-0005-0000-0000-00002C000000}"/>
    <cellStyle name="Moneda 2 2" xfId="53" xr:uid="{00000000-0005-0000-0000-00002D000000}"/>
    <cellStyle name="Moneda 3" xfId="24" xr:uid="{00000000-0005-0000-0000-00002E000000}"/>
    <cellStyle name="Moneda 3 2" xfId="55" xr:uid="{00000000-0005-0000-0000-00002F000000}"/>
    <cellStyle name="Moneda 3 3" xfId="54" xr:uid="{00000000-0005-0000-0000-000030000000}"/>
    <cellStyle name="Normal" xfId="0" builtinId="0"/>
    <cellStyle name="Normal 10" xfId="60" xr:uid="{00000000-0005-0000-0000-000032000000}"/>
    <cellStyle name="Normal 11" xfId="25" xr:uid="{00000000-0005-0000-0000-000033000000}"/>
    <cellStyle name="Normal 12" xfId="73" xr:uid="{00000000-0005-0000-0000-000034000000}"/>
    <cellStyle name="Normal 13" xfId="76" xr:uid="{00000000-0005-0000-0000-000035000000}"/>
    <cellStyle name="Normal 15 2" xfId="26" xr:uid="{00000000-0005-0000-0000-000036000000}"/>
    <cellStyle name="Normal 2" xfId="27" xr:uid="{00000000-0005-0000-0000-000037000000}"/>
    <cellStyle name="Normal 2 2" xfId="28" xr:uid="{00000000-0005-0000-0000-000038000000}"/>
    <cellStyle name="Normal 2 3" xfId="29" xr:uid="{00000000-0005-0000-0000-000039000000}"/>
    <cellStyle name="Normal 2 4" xfId="75" xr:uid="{00000000-0005-0000-0000-00003A000000}"/>
    <cellStyle name="Normal 2 5" xfId="78" xr:uid="{00000000-0005-0000-0000-00003B000000}"/>
    <cellStyle name="Normal 3" xfId="30" xr:uid="{00000000-0005-0000-0000-00003C000000}"/>
    <cellStyle name="Normal 3 2" xfId="31" xr:uid="{00000000-0005-0000-0000-00003D000000}"/>
    <cellStyle name="Normal 3 2 2" xfId="57" xr:uid="{00000000-0005-0000-0000-00003E000000}"/>
    <cellStyle name="Normal 3 2 3" xfId="71" xr:uid="{00000000-0005-0000-0000-00003F000000}"/>
    <cellStyle name="Normal 3 3" xfId="56" xr:uid="{00000000-0005-0000-0000-000040000000}"/>
    <cellStyle name="Normal 3 4" xfId="70" xr:uid="{00000000-0005-0000-0000-000041000000}"/>
    <cellStyle name="Normal 4" xfId="32" xr:uid="{00000000-0005-0000-0000-000042000000}"/>
    <cellStyle name="Normal 4 2" xfId="58" xr:uid="{00000000-0005-0000-0000-000043000000}"/>
    <cellStyle name="Normal 4 3" xfId="72" xr:uid="{00000000-0005-0000-0000-000044000000}"/>
    <cellStyle name="Normal 5" xfId="33" xr:uid="{00000000-0005-0000-0000-000045000000}"/>
    <cellStyle name="Normal 6" xfId="34" xr:uid="{00000000-0005-0000-0000-000046000000}"/>
    <cellStyle name="Normal 7" xfId="2" xr:uid="{00000000-0005-0000-0000-000047000000}"/>
    <cellStyle name="Normal 8" xfId="40" xr:uid="{00000000-0005-0000-0000-000048000000}"/>
    <cellStyle name="Normal 9" xfId="35" xr:uid="{00000000-0005-0000-0000-000049000000}"/>
    <cellStyle name="Percent" xfId="36" xr:uid="{00000000-0005-0000-0000-00004A000000}"/>
    <cellStyle name="Percent 2" xfId="59" xr:uid="{00000000-0005-0000-0000-00004B000000}"/>
    <cellStyle name="Porcentaje 2" xfId="37" xr:uid="{00000000-0005-0000-0000-00004C000000}"/>
    <cellStyle name="Porcentaje 2 2" xfId="38" xr:uid="{00000000-0005-0000-0000-00004D000000}"/>
    <cellStyle name="Porcentaje 3" xfId="39" xr:uid="{00000000-0005-0000-0000-00004E000000}"/>
  </cellStyles>
  <dxfs count="1449">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008000"/>
      </font>
      <fill>
        <patternFill patternType="solid">
          <fgColor rgb="FFCCFFCC"/>
          <bgColor rgb="FFCCFFCC"/>
        </patternFill>
      </fill>
    </dxf>
    <dxf>
      <font>
        <color rgb="FF800080"/>
      </font>
      <fill>
        <patternFill patternType="solid">
          <fgColor rgb="FFFF99CC"/>
          <bgColor rgb="FFFF99CC"/>
        </patternFill>
      </fill>
    </dxf>
    <dxf>
      <font>
        <color rgb="FF9C0006"/>
      </font>
      <fill>
        <patternFill patternType="solid">
          <fgColor rgb="FFFFC7CE"/>
          <bgColor rgb="FFFFC7CE"/>
        </patternFill>
      </fill>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70" formatCode="_(* #,##0.00_);_(* \(#,##0.00\);_(* &quot;-&quot;??_);_(@_)"/>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s>
  <tableStyles count="0" defaultTableStyle="TableStyleMedium2" defaultPivotStyle="PivotStyleLight16"/>
  <colors>
    <mruColors>
      <color rgb="FF9900CC"/>
      <color rgb="FFFF00FF"/>
      <color rgb="FFCCFFFF"/>
      <color rgb="FFCC99FF"/>
      <color rgb="FF0000FF"/>
      <color rgb="FFFF0066"/>
      <color rgb="FF2029E0"/>
      <color rgb="FF66FF66"/>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9</xdr:col>
      <xdr:colOff>0</xdr:colOff>
      <xdr:row>0</xdr:row>
      <xdr:rowOff>0</xdr:rowOff>
    </xdr:from>
    <xdr:ext cx="371475" cy="361950"/>
    <xdr:sp macro="" textlink="">
      <xdr:nvSpPr>
        <xdr:cNvPr id="3" name="Shape 3" descr="data:image/png;base64,iVBORw0KGgoAAAANSUhEUgAAAHkAAAAjCAIAAAA/jTKPAAAW9klEQVRoge16WXNc15Gm/uK8zrzMREx3uNt294xm3LZly5ZEWztFUSQl7gRAgitIgABIEAuxEvu+F/bCUnvduvvZcpuHAkHKcntMqUPzMMrIqKjIunWW73x57jmZ+Zb8JD+WvPX/egD/H8lPWP9Iwsw/Yf0jyU9Y/6jyE9Y/kvzE6x9PXmHNYkB8FEXCLMIsROScJkIEckYUiB+77H4RLBOQsNSVRUiEf9gwRPBVGyyEctK+kAgyA5JDAmREgHqHSGxZ4I06Z2bmv/U8MxMREYmICIloYRQ6niSRQYpZLMnxE28kL3nNQvRSmUkci2FxyOCI/AgrocwsVkfHd1UiBC8BZq7/74dh/a3JipAIIVliJ4IiFqXGHDCHzAmSFkFmZnq5GG/U+newrlvq+NZ/evUMizCI0ElHLMzCKAL8fRj2CmtmZnYkEYrvJLGIfgybO3ZsoviwLdPeU2t7VuwfLqapgDuZJ4sQ/0Bay8mo6wR3xBpQMTsRJOREyWHe7exFB0dJvpCkKdWBZkJh/B68/i61/z27sIiQiBVxIowkUSLFsjX4hg4lYow52a9RJBWpgOSseIakWJbW9uI3V1ZbO4sLGewa0g0P9ruHSoZE6Xo3ddf6jxA+mZUTcSJQN+qUDnb5yRPd2W6HBmlulhcW0t2dxDkRIcRIJBXBN+vqO0SuG/GlvDJSndPMkpCkKKydLC4Fw6PZ2Ip9Q4oh4iteC7GwA9GWKE6o7fHBmfPzs+uq6rCEdmJTeqddx8BBvuYcCwmJfMu/fpAct1BvE4mYUVQsc5Olxhtj7V254clkvyB+IuWq7GWjJKnvIW/Ma3kNa0QEAABwzhljtNZKKWMM4svFY2ESEkYJUQIQjlJ51LrReGsiUKLkb27835FXWLNIrGMjgU9egNI1UD5/eXTnIDY2FPbTWHcPhYsZefSksJipWmZkYRZHiaO45CkvTi1JrMEiI5HRqFM2ioWQpCoM4NC6ikgSVCJ2wsAiCUiCwkBinAUMUANrkZSZUmKaWwrPXhrOHND6pl1ZqR7mEmAxVsolVataJmECgIjYOdAiAOCIQMQCeSKBc6mQsDjgiAWYRVvNYlkUi2VhZhEE0QlrERRHVoGJLDtxTspACkXsib+RsGAM+vqt/ad9xUqcEL2xP7118o2YFSYJwWwm/e0HL+63R+v7clACz+dqTS7fnhudl6HJeGmzEDutrESJOJSVlaDtUbl3oDK3Eq9sxouZWmZHbe3YweHs8pqnjFiCStUmiZBgEMXLS4XDfedVwaIhMcicL8LSWlgNkzpThchiUqjqj84MN7flN/IyuRCNz1Q3somXsEJe3fD2j4wBSS1ZctpZFE4UV6quWrOer5HJIlpyJFYEhFlQ0IrTxMTMIOKYBJ0QGJGk7pwgRgGsblVKXmI5BULk72BN6u6jyti0Doz7Hv50jDURIzCQZLLJqc/G335n7uPzO7c6jh71ZgfHk8k5Od+40dkv3UN2eLLgKzzIB4Vq5EWwsBJ1dfKV60HnczuT4bkMLmVkYkYabq8sbsTVWPZy0Duwv72rlZONvWRwxH/Udjg6UfNCh8JG09xc0nQnu7xTsyLKsWNU5O62z/zDv3Z8eOHwzI2jD88sNrUc9YxEOU/G5uKGO6uDo/FWlg4KVEs4tlQowfhEaXjkYHxqb24ht7lljJFcKbESoaSEDJbAMjkhZBFgUSxaBBET5hRJnICWtByZJ8+2V9YDR4IoTH+Jdc1Glxu2R6fTGPD781pEALEWuYvXh372L+0ffbHfNUyTmWhus7KSMSvr0txR+ehs6Uqj7uqz86vh4FgmBp1SFDocGU8/P3PU+VzNboXz29H0ojxo9b44P1BJJSU5yEFXd3FrjwMnk6u2f4I/+GzuVstuKSAQUQlsrLvrTVtb+VALaiQQrkbu9Lnn//R2z4Neu3hALZ1uYh5Gpk1Xf9TaWZ6cs4srOD7l+gZKfUP7u0c4s2gXVzBXFk/xURVaH+cX5ujO/Z18GIQQ1uJ0OZOfmc9v76nDglbAhjEBSIFjzeWqbO7oYuS08EEJbjRkFhaNBSEmZP5LrFX0p0/HRyZ8K8L8xueCl7xmB2w0ytiM97v3B7r64928eCpMbMFqpZRkKuGXjau/enf6zLnNnoHgQeuSr0UJ5AN1p2Xvw09WFjfhKKochl6+LJ2dlU++eBChDo3dy7p7LTvz67BRoBttWw/78J9/PXTt3q6n2DEIoVfmP330eCO7F5oqElktVQ8//Lj31GfTbUPlgSWvZyTc2qedHE8ultq7V9a2Uj+RWIsf824uGJwotnbWxqZlbd/m03JA2PK49tWX5sMPt6dW/KqV8eXq/Y7tyXkzOk1N9/bG5uzqrkwtw/B02jcYtLWV2juquwUqp9I/6n3x+erSkiRKRBLk0NavDi+xzgWld08NvpiqWRF+8zPYS6wFDNnEcb4qn51tP6xISmIFDFkiFpA0pInx8thEcuP2ZuODo+stB5Nrsl+V4Rm+2LBy/uqoF1OiAxIfSE0sbH9+4UGI7IS08c41THzVnJ5r1n+6kLvzBN/+Q/vsSphoYkABV63gpxd6d3K+tqkIEknFl7Nf9z4f3Yudy1eD0Xk/50eptkbx/q6am6ajovghCEpc09kDc/PuWv9IdesojYCWt/hiQ/H3nyz/7z9PXX4YHfnyqHPpF//z3uSSPJ/Fz64MD84G61mZX4q2dwovpvw/fjY3u5H6IJv7cr259usPFnsmKh4ICrBYYGA+vreA8Hal8D9+0z61EDoBZv2mW/bJOYRIGFgOC/Llhd7+FweBZS3OSYISoqReEo3OLRdCtXaoJtfC7tHso+69tq7DiWnT1rH12bmxnQOKE3FG/JBGZ/xTp3u3chIa8UOcynjDa/rpVPrRpfW2Qfjvbzc/nyqHThRIamygpLV3q+BZpRJEyyx+Il9d6n42lAk1GpSZRQzrJyySUgluNK08n1lPhUOTOLK7ZfvuJ9PnrmZ7R23PiG3tlCtNtbff62/u2T1ze2a5bG51LP/mD9Mtj6S3P13f9Wo2SYn38vL4qXfq07EzF6cCLeUAevr3Pz499f6nk980j1c1OUxFNH4b643i0S//rW1yPnACLPpNrxcn+zWIWANkSfqHSp9+MTgxY4JUNEnsnGHe89zzyd3ZzercRrkYuKJvEyOB75KIDw/Cdz9q/+Ts4O2789OTtfklldmTTy9M/tsHTybmouw+7ORLRRXmI/nm5tKddv/Xp4bONawNzqmNPM1vRS8W8gNTu35MwkLWEkoKcq9j9ty17lDLTpYnZqwfk3NEKEVP3n6n81rb7HolDVlKqdx8Gv7snen//POOB32Vhays7cmdNu/3H4/NZ+WTK0vNg7WPmzb+2y/77t6uHR2QSnwHcS2Wu+3hL34//6sP5977cmhtH/bL+PHZ0Uu399pH5f1v5tuGi+VEwlRc/TL5Euv1/ME//6+Ho9M1JyBivjfWViQGUo64ElDfgPf15Y3Gmwc9fdXxqWhiKml7qi9ez46Mm70spIkwi9UpQkouRlBVxfsldZRPqyUXRBJYqViZ36kMTmyurBSsQ2QOYnnYmmntLC1v6Y7npUu3Zm/cnesbKS9tB8VQWRAhZuuYJQZZPgjfO93y9Pl+9lAm5lRqgQiFJUzk4rX9rhdx13DypDu8c6dws73Q1J4/da5rz4+KGCxnq2//7tFvTw22duvPv07/9YOt//SPre98OpY5hHKcxBo8TzqehKc+Xfr63vrEvmvoyn1yceODL9Z//ruB5j51uiX3X9+b/Pmp6S8atp4O7X8X61/8qnV4wvthWJOwFWFQtmbEKqHDqnQPFZ/2H43PV1e37dBY3NdfDnxhrIebjLBlQmFJjUtFOdZCIoaFBIVrJorJWmA24lLLjoWkWlUFzynChMAwxJqiWMJUrDAxixNxxCJKpALSPZ47fWGq84nu6AlrKSMRWMjnoslJlfM5V7ZLc8W9dT92sF+Mp5d2E8AU8UHb+umvxqZWYWTVb3qy9cezz/7xV7ff/Wz84fNoYCGa3rG9U8kfPh662bK1X6WaSz2VZrP89PFRT+/+Rk63jmxcuLd89urinQcrC4s5+DbWm6Xcv/zm8dB41QkIf489hEgICCw4ywwoBkQ5MYpNgjqCJAA/QrO8luzsmkQRkkUOkQKkiCgRjlhCEseMwiLAZJHq10cmRhEnYFPEkCjRxncQOwyBQusCRMWMzjnrCA1DKpQKKlYxaSu1UAaHS6f+3P/bjxZb+szwLPUOFbt6M9tZVwlcpE1qVKLjxKpIu1hTpDBMYTVTy2xHXmIrqS7GyW4+2tzRgyO5x0/XByf2M/vBXjFY3MweFMuxi7RJUStUrGou9bVKEq0TpdMkicHERvssWkjEkTBZwc1i+M7HXd3DBcPkUL1pKOYtZmQGAhLHYpm1sBVBIXMcbyAU62R6wd/JmcC5hGyKLgWIFcYJRTF6ARzWwqzn7VVq2WpwUIuzXrhXCTbzldX9wup+cX1fre3S0ibMr5m5VTO76pY3eWGNxmbU+KydXEwnl2tTi9H4TDQxFU7NBlPz3vhCbXAm6pu0p68d/vJU6Wd/yL97JjhzTV1sDB+0m8dP1ZM+9XRAPR2IO3rjjt6kvSd+3B0/7o7ankX1L61dQUtnrf2ZedIDHc/sw/aopd3v7E2ev3DDEzAyBaMzMDajJufiuWU9s5TMr6qVTbOypTf27F4Ojypc9CnSDFbQCqEokpX99NSXgw869o0TFvfGWDthJ2wAEQ2TY0YLNjXWgqRaKj7mim5tEy82Ftt64dkL7BxUTwZsc4vfdCdsuh3fbK7duFW9cMX/8pvgiwv+V5eiSw3uxm26fhuv3nSXm/S1ZtN4v3bl9u6lW9vX7h5cv3fU9LD4qDt+8DS81Vq53xm19fmdQ8VnI37PYNw7GA28CAbGa31Tftdo1DMtl1ryZx9kWifD/mX3YtVMrKr5TTu/oec21MKWWdyBpR23tOMWt21dM4e4mcOtPG4XcKcAO3naOqSdHO0VaH0PFjfUyrbLZGl9l9Z2cHHTTq+Z2YybXnUzazC7DmPzdnhaPx+Lnw35TwcKQxP52blofcWUS6JAMnm+3Jy9dG29WhF0b75fr2x5i1v+5GoyNA9PXiSt/d697tKtzkLD49KVh9XzzdWzjdX3Th++/d7m+VuqoS1pbPfudPkP+5K2/vjZeDq0mIyu1OYzpcVMcWWrvLnvZwvRXiHIeXEpTItBUgiSWmprsfFiExmMLQbKRMYESofapAixsam2xpBJWcdkEzBGG7ChtoHi6eWjmbWdCCCxxoFhsAjKOWWtslYDAoABMAi2rs5pcMcWQkdoCDWhRqvBGnQWnQVjnDZoHQI6dA7BONAWtEFjSGtSKaUxhhGVPD485LXldH6+NDZ/9HS0evFu6fTXmdklreybkVpE3vr6xuxH5+c/+DLzx092Pzi9c+Za8fK94NqD+PKD5OI991UTnmuUdz8P/um3S59cLJ5tKn99p3zlvnf9QdjQEt/tTB4PRJ3DtUcd+a4ef3DEvBh3I+Pp1JxdWKHVTc7s8PYB7x6lR8WwWE1LXlz0oqNSNV+plYOg5HuV0K+GlURXwWlwxunEaS+Js7E+iG0psvH47NrSiu9AGERAVIBiBa2gEwQBFGsFrICtx5JeBtVfKtWD4fAyKu6OlY2IEwJnTM25ADER0YSpMQGCOnmOxTIJgxjDB57pmvTe/mjyv/zy6dmGlUIIb3pxfGtrz20fwF4esgVXqlGguJZgoaYPStF2Ll3ZSadX1O3W7c7eo+klPbWYTM4no1PRi4nkxVj6YjwdnYxHJ8K+4fD5SNI7lHT21lra8413thtv7zbdyd66f3j3YfHyzfzFm971u9GNe8mN+8mFG9ULN7yrt5MrzfGlm9E3TaWLtw4b7ns37weNdyuN93LNrfnbnd6j59Tcye+f2W96WBqc5p4XanjaDU2mw1Px8Ez0Yj6eXE3mNtLZzfLybiVzFGwVoq1CmMl5G3lvuxTse3EuVKUgrYZpLVZhqhNnY6sikyY2TV2SQqxt6qwGp51NwKVEGjFBSpASwAgxZtGEFomdiBJZK9hzzavX24qfX1udWAnptUVlkpMACYsQHadK69lSQscMb9VD5g7BMREzkTAhkyVUDkFZOcjTk+7NQj4EJ+CESaDOKSfOijWkNSrEGCCyEGr0FUZGQi1BKrVYvFDKsS2ptGJMRUExcfnQ5kMsxVQI6aCK20W9XlBbRbtdcOv74dJOcWR+/fnsztBi8KC38ufzMxcal+50HDQ+3LnVtnf9/ubXTcvnbix8eXX27LW5c9dXPz+bPXuh+vXl4OK18OLV4PL16PylysVrtYZmdf1mcvVGcK0huHrDv3Ldb2xOWttd5zPsfIYdT7HjKfY8x4lJnJrGiUmcncPlFZqZpbl5Wlym1XXObPJhQefKcb6WFiNbTnivalv61hf33K3HB4/7vapPYajixCSpUxq9UFdDXY10JVDFID0o+EeFoFhJvMBGKQUxnNzR+VupbAERy0LAsrFjO7s20oTqeYpXGe4TFUHUhJrIMFsRw6yZtYgRsSJWKBEMBSPBWCBhUIyawbCzZA06TWDZOraOjSGbEqQABh3t7+lHjxYroTZMKaImih0kjgLtqrEqh0k5TAtRmA9rR7536HtHfnBYjbdy3uaRt1eKNw+D5WxtMVub3apMb1RmN72p9erYcvnFYmlorjgwne+ZKHcMe6395XvPci09pdb+2r2u0q32fOOjXFNb/nZb9d698P798N792t0HtTsP/IY7lfc/Xrp2q9Z0Fy41xN19+lmf/6Tb7+jyHz8J7rdVm1sqDbeL124WrjYV77Qk91vU/Ye6rQO7eqS7j17H+lX2TcTVsTYgc0vR6GTZ2nohAxPxa2m6uvHb0FP9BxIiJmACrmciXlNEBsfOMjpGYKxHMEEYmJEYyDq2TjIb2D9YMfbYE0WQBYgdsWMBERQBFAtsHVtgQEHLAMJOxCAbZGRGROdc3XMRhFDICVoBKw7Zik0o8W0YmCgGrQVDa71UeamqKecb8hSWYpMPkyM/ykdq7aC4tJvbrcQr2dr8mplZsmOzamg8fv4iHF/A4WnsHXFPBlRHn3o2FHf1+x095fae8pO+6rMB/63j/Bv/FayJqRbS0GhuJwuvknB/Ld9cL3ZAFEQBOF4DZiEWYkFBEFNXFA2inCh4qU4UiCF2xMBiWBKWBMQFmkcmD5bXUwtCJP9eXQchIBhCy2RFrLAVsSJGWIsYFo2UEisRI6yYUz7+TJkTJkfAjCckEAJhfOW+QAREgHVFpRiRAYhIAAhYO44tRYYiQ5GGWGGsMNGUppwqiTQHKfmKA82h4ej1ON/JexVYNLED5OyBfda75QUIUM81u3petD5AOK5eIBJ8TRkIgRmYgaWemWTi+qwICAGFhYmFxVn38vXC9ZcAOyRkQvEqPNh/VMgzIQNAHet68vtVIQfx8RuIxBn3F4eQeozZspwcRuDVqYSdMNQ98NgbCak+XsdiWSyLZklYUuIUMSWyzCCMhI7BCr2s0UEREEYBx4jHDMO/GAkKWnm9ZsG9rDhRLBEKWSNLC3Zk5EhZIhZrLTMnScLMxpg69n/PWaeern4dKedcPYHNzGmihESERGKWmMUCi3WS2QgXlrxUHdf8nPwXAE4qCxCxbtda81+Tv2d4f1vqgzxprb7qcRx/t8f/a1Pfiqm+LBuzJKlFikMZHqps7Shlj9Gpw+2cQ8Q4jusI/j2I1xGp124pperGKIqI6HiLFxJJWVJiNCCpotHxnY0tP9WCSPXKjZOKjnrFgbxWEmatPVm8/0CsT4Zdn3W9r/pKf4++/g+C8pGj/s45hgAAAABJRU5ErkJggg==">
          <a:extLst>
            <a:ext uri="{FF2B5EF4-FFF2-40B4-BE49-F238E27FC236}">
              <a16:creationId xmlns:a16="http://schemas.microsoft.com/office/drawing/2014/main" id="{00000000-0008-0000-0000-000003000000}"/>
            </a:ext>
          </a:extLst>
        </xdr:cNvPr>
        <xdr:cNvSpPr/>
      </xdr:nvSpPr>
      <xdr:spPr>
        <a:xfrm>
          <a:off x="5165025" y="3603788"/>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15</xdr:col>
      <xdr:colOff>0</xdr:colOff>
      <xdr:row>0</xdr:row>
      <xdr:rowOff>0</xdr:rowOff>
    </xdr:from>
    <xdr:ext cx="371475" cy="361950"/>
    <xdr:sp macro="" textlink="">
      <xdr:nvSpPr>
        <xdr:cNvPr id="2" name="Shape 3" descr="data:image/png;base64,iVBORw0KGgoAAAANSUhEUgAAAHkAAAAjCAIAAAA/jTKPAAAW9klEQVRoge16WXNc15Gm/uK8zrzMREx3uNt294xm3LZly5ZEWztFUSQl7gRAgitIgABIEAuxEvu+F/bCUnvduvvZcpuHAkHKcntMqUPzMMrIqKjIunWW73x57jmZ+Zb8JD+WvPX/egD/H8lPWP9Iwsw/Yf0jyU9Y/6jyE9Y/kvzE6x9PXmHNYkB8FEXCLMIsROScJkIEckYUiB+77H4RLBOQsNSVRUiEf9gwRPBVGyyEctK+kAgyA5JDAmREgHqHSGxZ4I06Z2bmv/U8MxMREYmICIloYRQ6niSRQYpZLMnxE28kL3nNQvRSmUkci2FxyOCI/AgrocwsVkfHd1UiBC8BZq7/74dh/a3JipAIIVliJ4IiFqXGHDCHzAmSFkFmZnq5GG/U+newrlvq+NZ/evUMizCI0ElHLMzCKAL8fRj2CmtmZnYkEYrvJLGIfgybO3ZsoviwLdPeU2t7VuwfLqapgDuZJ4sQ/0Bay8mo6wR3xBpQMTsRJOREyWHe7exFB0dJvpCkKdWBZkJh/B68/i61/z27sIiQiBVxIowkUSLFsjX4hg4lYow52a9RJBWpgOSseIakWJbW9uI3V1ZbO4sLGewa0g0P9ruHSoZE6Xo3ddf6jxA+mZUTcSJQN+qUDnb5yRPd2W6HBmlulhcW0t2dxDkRIcRIJBXBN+vqO0SuG/GlvDJSndPMkpCkKKydLC4Fw6PZ2Ip9Q4oh4iteC7GwA9GWKE6o7fHBmfPzs+uq6rCEdmJTeqddx8BBvuYcCwmJfMu/fpAct1BvE4mYUVQsc5Olxhtj7V254clkvyB+IuWq7GWjJKnvIW/Ma3kNa0QEAABwzhljtNZKKWMM4svFY2ESEkYJUQIQjlJ51LrReGsiUKLkb27835FXWLNIrGMjgU9egNI1UD5/eXTnIDY2FPbTWHcPhYsZefSksJipWmZkYRZHiaO45CkvTi1JrMEiI5HRqFM2ioWQpCoM4NC6ikgSVCJ2wsAiCUiCwkBinAUMUANrkZSZUmKaWwrPXhrOHND6pl1ZqR7mEmAxVsolVataJmECgIjYOdAiAOCIQMQCeSKBc6mQsDjgiAWYRVvNYlkUi2VhZhEE0QlrERRHVoGJLDtxTspACkXsib+RsGAM+vqt/ad9xUqcEL2xP7118o2YFSYJwWwm/e0HL+63R+v7clACz+dqTS7fnhudl6HJeGmzEDutrESJOJSVlaDtUbl3oDK3Eq9sxouZWmZHbe3YweHs8pqnjFiCStUmiZBgEMXLS4XDfedVwaIhMcicL8LSWlgNkzpThchiUqjqj84MN7flN/IyuRCNz1Q3somXsEJe3fD2j4wBSS1ZctpZFE4UV6quWrOer5HJIlpyJFYEhFlQ0IrTxMTMIOKYBJ0QGJGk7pwgRgGsblVKXmI5BULk72BN6u6jyti0Doz7Hv50jDURIzCQZLLJqc/G335n7uPzO7c6jh71ZgfHk8k5Od+40dkv3UN2eLLgKzzIB4Vq5EWwsBJ1dfKV60HnczuT4bkMLmVkYkYabq8sbsTVWPZy0Duwv72rlZONvWRwxH/Udjg6UfNCh8JG09xc0nQnu7xTsyLKsWNU5O62z/zDv3Z8eOHwzI2jD88sNrUc9YxEOU/G5uKGO6uDo/FWlg4KVEs4tlQowfhEaXjkYHxqb24ht7lljJFcKbESoaSEDJbAMjkhZBFgUSxaBBET5hRJnICWtByZJ8+2V9YDR4IoTH+Jdc1Glxu2R6fTGPD781pEALEWuYvXh372L+0ffbHfNUyTmWhus7KSMSvr0txR+ehs6Uqj7uqz86vh4FgmBp1SFDocGU8/P3PU+VzNboXz29H0ojxo9b44P1BJJSU5yEFXd3FrjwMnk6u2f4I/+GzuVstuKSAQUQlsrLvrTVtb+VALaiQQrkbu9Lnn//R2z4Neu3hALZ1uYh5Gpk1Xf9TaWZ6cs4srOD7l+gZKfUP7u0c4s2gXVzBXFk/xURVaH+cX5ujO/Z18GIQQ1uJ0OZOfmc9v76nDglbAhjEBSIFjzeWqbO7oYuS08EEJbjRkFhaNBSEmZP5LrFX0p0/HRyZ8K8L8xueCl7xmB2w0ytiM97v3B7r64928eCpMbMFqpZRkKuGXjau/enf6zLnNnoHgQeuSr0UJ5AN1p2Xvw09WFjfhKKochl6+LJ2dlU++eBChDo3dy7p7LTvz67BRoBttWw/78J9/PXTt3q6n2DEIoVfmP330eCO7F5oqElktVQ8//Lj31GfTbUPlgSWvZyTc2qedHE8ultq7V9a2Uj+RWIsf824uGJwotnbWxqZlbd/m03JA2PK49tWX5sMPt6dW/KqV8eXq/Y7tyXkzOk1N9/bG5uzqrkwtw/B02jcYtLWV2juquwUqp9I/6n3x+erSkiRKRBLk0NavDi+xzgWld08NvpiqWRF+8zPYS6wFDNnEcb4qn51tP6xISmIFDFkiFpA0pInx8thEcuP2ZuODo+stB5Nrsl+V4Rm+2LBy/uqoF1OiAxIfSE0sbH9+4UGI7IS08c41THzVnJ5r1n+6kLvzBN/+Q/vsSphoYkABV63gpxd6d3K+tqkIEknFl7Nf9z4f3Yudy1eD0Xk/50eptkbx/q6am6ajovghCEpc09kDc/PuWv9IdesojYCWt/hiQ/H3nyz/7z9PXX4YHfnyqHPpF//z3uSSPJ/Fz64MD84G61mZX4q2dwovpvw/fjY3u5H6IJv7cr259usPFnsmKh4ICrBYYGA+vreA8Hal8D9+0z61EDoBZv2mW/bJOYRIGFgOC/Llhd7+FweBZS3OSYISoqReEo3OLRdCtXaoJtfC7tHso+69tq7DiWnT1rH12bmxnQOKE3FG/JBGZ/xTp3u3chIa8UOcynjDa/rpVPrRpfW2Qfjvbzc/nyqHThRIamygpLV3q+BZpRJEyyx+Il9d6n42lAk1GpSZRQzrJyySUgluNK08n1lPhUOTOLK7ZfvuJ9PnrmZ7R23PiG3tlCtNtbff62/u2T1ze2a5bG51LP/mD9Mtj6S3P13f9Wo2SYn38vL4qXfq07EzF6cCLeUAevr3Pz499f6nk980j1c1OUxFNH4b643i0S//rW1yPnACLPpNrxcn+zWIWANkSfqHSp9+MTgxY4JUNEnsnGHe89zzyd3ZzercRrkYuKJvEyOB75KIDw/Cdz9q/+Ts4O2789OTtfklldmTTy9M/tsHTybmouw+7ORLRRXmI/nm5tKddv/Xp4bONawNzqmNPM1vRS8W8gNTu35MwkLWEkoKcq9j9ty17lDLTpYnZqwfk3NEKEVP3n6n81rb7HolDVlKqdx8Gv7snen//POOB32Vhays7cmdNu/3H4/NZ+WTK0vNg7WPmzb+2y/77t6uHR2QSnwHcS2Wu+3hL34//6sP5977cmhtH/bL+PHZ0Uu399pH5f1v5tuGi+VEwlRc/TL5Euv1/ME//6+Ho9M1JyBivjfWViQGUo64ElDfgPf15Y3Gmwc9fdXxqWhiKml7qi9ez46Mm70spIkwi9UpQkouRlBVxfsldZRPqyUXRBJYqViZ36kMTmyurBSsQ2QOYnnYmmntLC1v6Y7npUu3Zm/cnesbKS9tB8VQWRAhZuuYJQZZPgjfO93y9Pl+9lAm5lRqgQiFJUzk4rX9rhdx13DypDu8c6dws73Q1J4/da5rz4+KGCxnq2//7tFvTw22duvPv07/9YOt//SPre98OpY5hHKcxBo8TzqehKc+Xfr63vrEvmvoyn1yceODL9Z//ruB5j51uiX3X9+b/Pmp6S8atp4O7X8X61/8qnV4wvthWJOwFWFQtmbEKqHDqnQPFZ/2H43PV1e37dBY3NdfDnxhrIebjLBlQmFJjUtFOdZCIoaFBIVrJorJWmA24lLLjoWkWlUFzynChMAwxJqiWMJUrDAxixNxxCJKpALSPZ47fWGq84nu6AlrKSMRWMjnoslJlfM5V7ZLc8W9dT92sF+Mp5d2E8AU8UHb+umvxqZWYWTVb3qy9cezz/7xV7ff/Wz84fNoYCGa3rG9U8kfPh662bK1X6WaSz2VZrP89PFRT+/+Rk63jmxcuLd89urinQcrC4s5+DbWm6Xcv/zm8dB41QkIf489hEgICCw4ywwoBkQ5MYpNgjqCJAA/QrO8luzsmkQRkkUOkQKkiCgRjlhCEseMwiLAZJHq10cmRhEnYFPEkCjRxncQOwyBQusCRMWMzjnrCA1DKpQKKlYxaSu1UAaHS6f+3P/bjxZb+szwLPUOFbt6M9tZVwlcpE1qVKLjxKpIu1hTpDBMYTVTy2xHXmIrqS7GyW4+2tzRgyO5x0/XByf2M/vBXjFY3MweFMuxi7RJUStUrGou9bVKEq0TpdMkicHERvssWkjEkTBZwc1i+M7HXd3DBcPkUL1pKOYtZmQGAhLHYpm1sBVBIXMcbyAU62R6wd/JmcC5hGyKLgWIFcYJRTF6ARzWwqzn7VVq2WpwUIuzXrhXCTbzldX9wup+cX1fre3S0ibMr5m5VTO76pY3eWGNxmbU+KydXEwnl2tTi9H4TDQxFU7NBlPz3vhCbXAm6pu0p68d/vJU6Wd/yL97JjhzTV1sDB+0m8dP1ZM+9XRAPR2IO3rjjt6kvSd+3B0/7o7ankX1L61dQUtnrf2ZedIDHc/sw/aopd3v7E2ev3DDEzAyBaMzMDajJufiuWU9s5TMr6qVTbOypTf27F4Ojypc9CnSDFbQCqEokpX99NSXgw869o0TFvfGWDthJ2wAEQ2TY0YLNjXWgqRaKj7mim5tEy82Ftt64dkL7BxUTwZsc4vfdCdsuh3fbK7duFW9cMX/8pvgiwv+V5eiSw3uxm26fhuv3nSXm/S1ZtN4v3bl9u6lW9vX7h5cv3fU9LD4qDt+8DS81Vq53xm19fmdQ8VnI37PYNw7GA28CAbGa31Tftdo1DMtl1ryZx9kWifD/mX3YtVMrKr5TTu/oec21MKWWdyBpR23tOMWt21dM4e4mcOtPG4XcKcAO3naOqSdHO0VaH0PFjfUyrbLZGl9l9Z2cHHTTq+Z2YybXnUzazC7DmPzdnhaPx+Lnw35TwcKQxP52blofcWUS6JAMnm+3Jy9dG29WhF0b75fr2x5i1v+5GoyNA9PXiSt/d697tKtzkLD49KVh9XzzdWzjdX3Th++/d7m+VuqoS1pbPfudPkP+5K2/vjZeDq0mIyu1OYzpcVMcWWrvLnvZwvRXiHIeXEpTItBUgiSWmprsfFiExmMLQbKRMYESofapAixsam2xpBJWcdkEzBGG7ChtoHi6eWjmbWdCCCxxoFhsAjKOWWtslYDAoABMAi2rs5pcMcWQkdoCDWhRqvBGnQWnQVjnDZoHQI6dA7BONAWtEFjSGtSKaUxhhGVPD485LXldH6+NDZ/9HS0evFu6fTXmdklreybkVpE3vr6xuxH5+c/+DLzx092Pzi9c+Za8fK94NqD+PKD5OI991UTnmuUdz8P/um3S59cLJ5tKn99p3zlvnf9QdjQEt/tTB4PRJ3DtUcd+a4ef3DEvBh3I+Pp1JxdWKHVTc7s8PYB7x6lR8WwWE1LXlz0oqNSNV+plYOg5HuV0K+GlURXwWlwxunEaS+Js7E+iG0psvH47NrSiu9AGERAVIBiBa2gEwQBFGsFrICtx5JeBtVfKtWD4fAyKu6OlY2IEwJnTM25ADER0YSpMQGCOnmOxTIJgxjDB57pmvTe/mjyv/zy6dmGlUIIb3pxfGtrz20fwF4esgVXqlGguJZgoaYPStF2Ll3ZSadX1O3W7c7eo+klPbWYTM4no1PRi4nkxVj6YjwdnYxHJ8K+4fD5SNI7lHT21lra8413thtv7zbdyd66f3j3YfHyzfzFm971u9GNe8mN+8mFG9ULN7yrt5MrzfGlm9E3TaWLtw4b7ns37weNdyuN93LNrfnbnd6j59Tcye+f2W96WBqc5p4XanjaDU2mw1Px8Ez0Yj6eXE3mNtLZzfLybiVzFGwVoq1CmMl5G3lvuxTse3EuVKUgrYZpLVZhqhNnY6sikyY2TV2SQqxt6qwGp51NwKVEGjFBSpASwAgxZtGEFomdiBJZK9hzzavX24qfX1udWAnptUVlkpMACYsQHadK69lSQscMb9VD5g7BMREzkTAhkyVUDkFZOcjTk+7NQj4EJ+CESaDOKSfOijWkNSrEGCCyEGr0FUZGQi1BKrVYvFDKsS2ptGJMRUExcfnQ5kMsxVQI6aCK20W9XlBbRbtdcOv74dJOcWR+/fnsztBi8KC38ufzMxcal+50HDQ+3LnVtnf9/ubXTcvnbix8eXX27LW5c9dXPz+bPXuh+vXl4OK18OLV4PL16PylysVrtYZmdf1mcvVGcK0huHrDv3Ldb2xOWttd5zPsfIYdT7HjKfY8x4lJnJrGiUmcncPlFZqZpbl5Wlym1XXObPJhQefKcb6WFiNbTnivalv61hf33K3HB4/7vapPYajixCSpUxq9UFdDXY10JVDFID0o+EeFoFhJvMBGKQUxnNzR+VupbAERy0LAsrFjO7s20oTqeYpXGe4TFUHUhJrIMFsRw6yZtYgRsSJWKBEMBSPBWCBhUIyawbCzZA06TWDZOraOjSGbEqQABh3t7+lHjxYroTZMKaImih0kjgLtqrEqh0k5TAtRmA9rR7536HtHfnBYjbdy3uaRt1eKNw+D5WxtMVub3apMb1RmN72p9erYcvnFYmlorjgwne+ZKHcMe6395XvPci09pdb+2r2u0q32fOOjXFNb/nZb9d698P798N792t0HtTsP/IY7lfc/Xrp2q9Z0Fy41xN19+lmf/6Tb7+jyHz8J7rdVm1sqDbeL124WrjYV77Qk91vU/Ye6rQO7eqS7j17H+lX2TcTVsTYgc0vR6GTZ2nohAxPxa2m6uvHb0FP9BxIiJmACrmciXlNEBsfOMjpGYKxHMEEYmJEYyDq2TjIb2D9YMfbYE0WQBYgdsWMBERQBFAtsHVtgQEHLAMJOxCAbZGRGROdc3XMRhFDICVoBKw7Zik0o8W0YmCgGrQVDa71UeamqKecb8hSWYpMPkyM/ykdq7aC4tJvbrcQr2dr8mplZsmOzamg8fv4iHF/A4WnsHXFPBlRHn3o2FHf1+x095fae8pO+6rMB/63j/Bv/FayJqRbS0GhuJwuvknB/Ld9cL3ZAFEQBOF4DZiEWYkFBEFNXFA2inCh4qU4UiCF2xMBiWBKWBMQFmkcmD5bXUwtCJP9eXQchIBhCy2RFrLAVsSJGWIsYFo2UEisRI6yYUz7+TJkTJkfAjCckEAJhfOW+QAREgHVFpRiRAYhIAAhYO44tRYYiQ5GGWGGsMNGUppwqiTQHKfmKA82h4ej1ON/JexVYNLED5OyBfda75QUIUM81u3petD5AOK5eIBJ8TRkIgRmYgaWemWTi+qwICAGFhYmFxVn38vXC9ZcAOyRkQvEqPNh/VMgzIQNAHet68vtVIQfx8RuIxBn3F4eQeozZspwcRuDVqYSdMNQ98NgbCak+XsdiWSyLZklYUuIUMSWyzCCMhI7BCr2s0UEREEYBx4jHDMO/GAkKWnm9ZsG9rDhRLBEKWSNLC3Zk5EhZIhZrLTMnScLMxpg69n/PWaeern4dKedcPYHNzGmihESERGKWmMUCi3WS2QgXlrxUHdf8nPwXAE4qCxCxbtda81+Tv2d4f1vqgzxprb7qcRx/t8f/a1Pfiqm+LBuzJKlFikMZHqps7Shlj9Gpw+2cQ8Q4jusI/j2I1xGp124pperGKIqI6HiLFxJJWVJiNCCpotHxnY0tP9WCSPXKjZOKjnrFgbxWEmatPVm8/0CsT4Zdn3W9r/pKf4++/g+C8pGj/s45hgAAAABJRU5ErkJggg==">
          <a:extLst>
            <a:ext uri="{FF2B5EF4-FFF2-40B4-BE49-F238E27FC236}">
              <a16:creationId xmlns:a16="http://schemas.microsoft.com/office/drawing/2014/main" id="{00000000-0008-0000-0000-000002000000}"/>
            </a:ext>
          </a:extLst>
        </xdr:cNvPr>
        <xdr:cNvSpPr/>
      </xdr:nvSpPr>
      <xdr:spPr>
        <a:xfrm>
          <a:off x="5165025" y="3603788"/>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17</xdr:col>
      <xdr:colOff>0</xdr:colOff>
      <xdr:row>83</xdr:row>
      <xdr:rowOff>0</xdr:rowOff>
    </xdr:from>
    <xdr:ext cx="371475" cy="381000"/>
    <xdr:sp macro="" textlink="">
      <xdr:nvSpPr>
        <xdr:cNvPr id="4" name="Shape 4" descr="data:image/png;base64,iVBORw0KGgoAAAANSUhEUgAAAHkAAAAjCAIAAAA/jTKPAAAW9klEQVRoge16WXNc15Gm/uK8zrzMREx3uNt294xm3LZly5ZEWztFUSQl7gRAgitIgABIEAuxEvu+F/bCUnvduvvZcpuHAkHKcntMqUPzMMrIqKjIunWW73x57jmZ+Zb8JD+WvPX/egD/H8lPWP9Iwsw/Yf0jyU9Y/6jyE9Y/kvzE6x9PXmHNYkB8FEXCLMIsROScJkIEckYUiB+77H4RLBOQsNSVRUiEf9gwRPBVGyyEctK+kAgyA5JDAmREgHqHSGxZ4I06Z2bmv/U8MxMREYmICIloYRQ6niSRQYpZLMnxE28kL3nNQvRSmUkci2FxyOCI/AgrocwsVkfHd1UiBC8BZq7/74dh/a3JipAIIVliJ4IiFqXGHDCHzAmSFkFmZnq5GG/U+newrlvq+NZ/evUMizCI0ElHLMzCKAL8fRj2CmtmZnYkEYrvJLGIfgybO3ZsoviwLdPeU2t7VuwfLqapgDuZJ4sQ/0Bay8mo6wR3xBpQMTsRJOREyWHe7exFB0dJvpCkKdWBZkJh/B68/i61/z27sIiQiBVxIowkUSLFsjX4hg4lYow52a9RJBWpgOSseIakWJbW9uI3V1ZbO4sLGewa0g0P9ruHSoZE6Xo3ddf6jxA+mZUTcSJQN+qUDnb5yRPd2W6HBmlulhcW0t2dxDkRIcRIJBXBN+vqO0SuG/GlvDJSndPMkpCkKKydLC4Fw6PZ2Ip9Q4oh4iteC7GwA9GWKE6o7fHBmfPzs+uq6rCEdmJTeqddx8BBvuYcCwmJfMu/fpAct1BvE4mYUVQsc5Olxhtj7V254clkvyB+IuWq7GWjJKnvIW/Ma3kNa0QEAABwzhljtNZKKWMM4svFY2ESEkYJUQIQjlJ51LrReGsiUKLkb27835FXWLNIrGMjgU9egNI1UD5/eXTnIDY2FPbTWHcPhYsZefSksJipWmZkYRZHiaO45CkvTi1JrMEiI5HRqFM2ioWQpCoM4NC6ikgSVCJ2wsAiCUiCwkBinAUMUANrkZSZUmKaWwrPXhrOHND6pl1ZqR7mEmAxVsolVataJmECgIjYOdAiAOCIQMQCeSKBc6mQsDjgiAWYRVvNYlkUi2VhZhEE0QlrERRHVoGJLDtxTspACkXsib+RsGAM+vqt/ad9xUqcEL2xP7118o2YFSYJwWwm/e0HL+63R+v7clACz+dqTS7fnhudl6HJeGmzEDutrESJOJSVlaDtUbl3oDK3Eq9sxouZWmZHbe3YweHs8pqnjFiCStUmiZBgEMXLS4XDfedVwaIhMcicL8LSWlgNkzpThchiUqjqj84MN7flN/IyuRCNz1Q3somXsEJe3fD2j4wBSS1ZctpZFE4UV6quWrOer5HJIlpyJFYEhFlQ0IrTxMTMIOKYBJ0QGJGk7pwgRgGsblVKXmI5BULk72BN6u6jyti0Doz7Hv50jDURIzCQZLLJqc/G335n7uPzO7c6jh71ZgfHk8k5Od+40dkv3UN2eLLgKzzIB4Vq5EWwsBJ1dfKV60HnczuT4bkMLmVkYkYabq8sbsTVWPZy0Duwv72rlZONvWRwxH/Udjg6UfNCh8JG09xc0nQnu7xTsyLKsWNU5O62z/zDv3Z8eOHwzI2jD88sNrUc9YxEOU/G5uKGO6uDo/FWlg4KVEs4tlQowfhEaXjkYHxqb24ht7lljJFcKbESoaSEDJbAMjkhZBFgUSxaBBET5hRJnICWtByZJ8+2V9YDR4IoTH+Jdc1Glxu2R6fTGPD781pEALEWuYvXh372L+0ffbHfNUyTmWhus7KSMSvr0txR+ehs6Uqj7uqz86vh4FgmBp1SFDocGU8/P3PU+VzNboXz29H0ojxo9b44P1BJJSU5yEFXd3FrjwMnk6u2f4I/+GzuVstuKSAQUQlsrLvrTVtb+VALaiQQrkbu9Lnn//R2z4Neu3hALZ1uYh5Gpk1Xf9TaWZ6cs4srOD7l+gZKfUP7u0c4s2gXVzBXFk/xURVaH+cX5ujO/Z18GIQQ1uJ0OZOfmc9v76nDglbAhjEBSIFjzeWqbO7oYuS08EEJbjRkFhaNBSEmZP5LrFX0p0/HRyZ8K8L8xueCl7xmB2w0ytiM97v3B7r64928eCpMbMFqpZRkKuGXjau/enf6zLnNnoHgQeuSr0UJ5AN1p2Xvw09WFjfhKKochl6+LJ2dlU++eBChDo3dy7p7LTvz67BRoBttWw/78J9/PXTt3q6n2DEIoVfmP330eCO7F5oqElktVQ8//Lj31GfTbUPlgSWvZyTc2qedHE8ultq7V9a2Uj+RWIsf824uGJwotnbWxqZlbd/m03JA2PK49tWX5sMPt6dW/KqV8eXq/Y7tyXkzOk1N9/bG5uzqrkwtw/B02jcYtLWV2juquwUqp9I/6n3x+erSkiRKRBLk0NavDi+xzgWld08NvpiqWRF+8zPYS6wFDNnEcb4qn51tP6xISmIFDFkiFpA0pInx8thEcuP2ZuODo+stB5Nrsl+V4Rm+2LBy/uqoF1OiAxIfSE0sbH9+4UGI7IS08c41THzVnJ5r1n+6kLvzBN/+Q/vsSphoYkABV63gpxd6d3K+tqkIEknFl7Nf9z4f3Yudy1eD0Xk/50eptkbx/q6am6ajovghCEpc09kDc/PuWv9IdesojYCWt/hiQ/H3nyz/7z9PXX4YHfnyqHPpF//z3uSSPJ/Fz64MD84G61mZX4q2dwovpvw/fjY3u5H6IJv7cr259usPFnsmKh4ICrBYYGA+vreA8Hal8D9+0z61EDoBZv2mW/bJOYRIGFgOC/Llhd7+FweBZS3OSYISoqReEo3OLRdCtXaoJtfC7tHso+69tq7DiWnT1rH12bmxnQOKE3FG/JBGZ/xTp3u3chIa8UOcynjDa/rpVPrRpfW2Qfjvbzc/nyqHThRIamygpLV3q+BZpRJEyyx+Il9d6n42lAk1GpSZRQzrJyySUgluNK08n1lPhUOTOLK7ZfvuJ9PnrmZ7R23PiG3tlCtNtbff62/u2T1ze2a5bG51LP/mD9Mtj6S3P13f9Wo2SYn38vL4qXfq07EzF6cCLeUAevr3Pz499f6nk980j1c1OUxFNH4b643i0S//rW1yPnACLPpNrxcn+zWIWANkSfqHSp9+MTgxY4JUNEnsnGHe89zzyd3ZzercRrkYuKJvEyOB75KIDw/Cdz9q/+Ts4O2789OTtfklldmTTy9M/tsHTybmouw+7ORLRRXmI/nm5tKddv/Xp4bONawNzqmNPM1vRS8W8gNTu35MwkLWEkoKcq9j9ty17lDLTpYnZqwfk3NEKEVP3n6n81rb7HolDVlKqdx8Gv7snen//POOB32Vhays7cmdNu/3H4/NZ+WTK0vNg7WPmzb+2y/77t6uHR2QSnwHcS2Wu+3hL34//6sP5977cmhtH/bL+PHZ0Uu399pH5f1v5tuGi+VEwlRc/TL5Euv1/ME//6+Ho9M1JyBivjfWViQGUo64ElDfgPf15Y3Gmwc9fdXxqWhiKml7qi9ez46Mm70spIkwi9UpQkouRlBVxfsldZRPqyUXRBJYqViZ36kMTmyurBSsQ2QOYnnYmmntLC1v6Y7npUu3Zm/cnesbKS9tB8VQWRAhZuuYJQZZPgjfO93y9Pl+9lAm5lRqgQiFJUzk4rX9rhdx13DypDu8c6dws73Q1J4/da5rz4+KGCxnq2//7tFvTw22duvPv07/9YOt//SPre98OpY5hHKcxBo8TzqehKc+Xfr63vrEvmvoyn1yceODL9Z//ruB5j51uiX3X9+b/Pmp6S8atp4O7X8X61/8qnV4wvthWJOwFWFQtmbEKqHDqnQPFZ/2H43PV1e37dBY3NdfDnxhrIebjLBlQmFJjUtFOdZCIoaFBIVrJorJWmA24lLLjoWkWlUFzynChMAwxJqiWMJUrDAxixNxxCJKpALSPZ47fWGq84nu6AlrKSMRWMjnoslJlfM5V7ZLc8W9dT92sF+Mp5d2E8AU8UHb+umvxqZWYWTVb3qy9cezz/7xV7ff/Wz84fNoYCGa3rG9U8kfPh662bK1X6WaSz2VZrP89PFRT+/+Rk63jmxcuLd89urinQcrC4s5+DbWm6Xcv/zm8dB41QkIf489hEgICCw4ywwoBkQ5MYpNgjqCJAA/QrO8luzsmkQRkkUOkQKkiCgRjlhCEseMwiLAZJHq10cmRhEnYFPEkCjRxncQOwyBQusCRMWMzjnrCA1DKpQKKlYxaSu1UAaHS6f+3P/bjxZb+szwLPUOFbt6M9tZVwlcpE1qVKLjxKpIu1hTpDBMYTVTy2xHXmIrqS7GyW4+2tzRgyO5x0/XByf2M/vBXjFY3MweFMuxi7RJUStUrGou9bVKEq0TpdMkicHERvssWkjEkTBZwc1i+M7HXd3DBcPkUL1pKOYtZmQGAhLHYpm1sBVBIXMcbyAU62R6wd/JmcC5hGyKLgWIFcYJRTF6ARzWwqzn7VVq2WpwUIuzXrhXCTbzldX9wup+cX1fre3S0ibMr5m5VTO76pY3eWGNxmbU+KydXEwnl2tTi9H4TDQxFU7NBlPz3vhCbXAm6pu0p68d/vJU6Wd/yL97JjhzTV1sDB+0m8dP1ZM+9XRAPR2IO3rjjt6kvSd+3B0/7o7ankX1L61dQUtnrf2ZedIDHc/sw/aopd3v7E2ev3DDEzAyBaMzMDajJufiuWU9s5TMr6qVTbOypTf27F4Ojypc9CnSDFbQCqEokpX99NSXgw869o0TFvfGWDthJ2wAEQ2TY0YLNjXWgqRaKj7mim5tEy82Ftt64dkL7BxUTwZsc4vfdCdsuh3fbK7duFW9cMX/8pvgiwv+V5eiSw3uxm26fhuv3nSXm/S1ZtN4v3bl9u6lW9vX7h5cv3fU9LD4qDt+8DS81Vq53xm19fmdQ8VnI37PYNw7GA28CAbGa31Tftdo1DMtl1ryZx9kWifD/mX3YtVMrKr5TTu/oec21MKWWdyBpR23tOMWt21dM4e4mcOtPG4XcKcAO3naOqSdHO0VaH0PFjfUyrbLZGl9l9Z2cHHTTq+Z2YybXnUzazC7DmPzdnhaPx+Lnw35TwcKQxP52blofcWUS6JAMnm+3Jy9dG29WhF0b75fr2x5i1v+5GoyNA9PXiSt/d697tKtzkLD49KVh9XzzdWzjdX3Th++/d7m+VuqoS1pbPfudPkP+5K2/vjZeDq0mIyu1OYzpcVMcWWrvLnvZwvRXiHIeXEpTItBUgiSWmprsfFiExmMLQbKRMYESofapAixsam2xpBJWcdkEzBGG7ChtoHi6eWjmbWdCCCxxoFhsAjKOWWtslYDAoABMAi2rs5pcMcWQkdoCDWhRqvBGnQWnQVjnDZoHQI6dA7BONAWtEFjSGtSKaUxhhGVPD485LXldH6+NDZ/9HS0evFu6fTXmdklreybkVpE3vr6xuxH5+c/+DLzx092Pzi9c+Za8fK94NqD+PKD5OI991UTnmuUdz8P/um3S59cLJ5tKn99p3zlvnf9QdjQEt/tTB4PRJ3DtUcd+a4ef3DEvBh3I+Pp1JxdWKHVTc7s8PYB7x6lR8WwWE1LXlz0oqNSNV+plYOg5HuV0K+GlURXwWlwxunEaS+Js7E+iG0psvH47NrSiu9AGERAVIBiBa2gEwQBFGsFrICtx5JeBtVfKtWD4fAyKu6OlY2IEwJnTM25ADER0YSpMQGCOnmOxTIJgxjDB57pmvTe/mjyv/zy6dmGlUIIb3pxfGtrz20fwF4esgVXqlGguJZgoaYPStF2Ll3ZSadX1O3W7c7eo+klPbWYTM4no1PRi4nkxVj6YjwdnYxHJ8K+4fD5SNI7lHT21lra8413thtv7zbdyd66f3j3YfHyzfzFm971u9GNe8mN+8mFG9ULN7yrt5MrzfGlm9E3TaWLtw4b7ns37weNdyuN93LNrfnbnd6j59Tcye+f2W96WBqc5p4XanjaDU2mw1Px8Ez0Yj6eXE3mNtLZzfLybiVzFGwVoq1CmMl5G3lvuxTse3EuVKUgrYZpLVZhqhNnY6sikyY2TV2SQqxt6qwGp51NwKVEGjFBSpASwAgxZtGEFomdiBJZK9hzzavX24qfX1udWAnptUVlkpMACYsQHadK69lSQscMb9VD5g7BMREzkTAhkyVUDkFZOcjTk+7NQj4EJ+CESaDOKSfOijWkNSrEGCCyEGr0FUZGQi1BKrVYvFDKsS2ptGJMRUExcfnQ5kMsxVQI6aCK20W9XlBbRbtdcOv74dJOcWR+/fnsztBi8KC38ufzMxcal+50HDQ+3LnVtnf9/ubXTcvnbix8eXX27LW5c9dXPz+bPXuh+vXl4OK18OLV4PL16PylysVrtYZmdf1mcvVGcK0huHrDv3Ldb2xOWttd5zPsfIYdT7HjKfY8x4lJnJrGiUmcncPlFZqZpbl5Wlym1XXObPJhQefKcb6WFiNbTnivalv61hf33K3HB4/7vapPYajixCSpUxq9UFdDXY10JVDFID0o+EeFoFhJvMBGKQUxnNzR+VupbAERy0LAsrFjO7s20oTqeYpXGe4TFUHUhJrIMFsRw6yZtYgRsSJWKBEMBSPBWCBhUIyawbCzZA06TWDZOraOjSGbEqQABh3t7+lHjxYroTZMKaImih0kjgLtqrEqh0k5TAtRmA9rR7536HtHfnBYjbdy3uaRt1eKNw+D5WxtMVub3apMb1RmN72p9erYcvnFYmlorjgwne+ZKHcMe6395XvPci09pdb+2r2u0q32fOOjXFNb/nZb9d698P798N792t0HtTsP/IY7lfc/Xrp2q9Z0Fy41xN19+lmf/6Tb7+jyHz8J7rdVm1sqDbeL124WrjYV77Qk91vU/Ye6rQO7eqS7j17H+lX2TcTVsTYgc0vR6GTZ2nohAxPxa2m6uvHb0FP9BxIiJmACrmciXlNEBsfOMjpGYKxHMEEYmJEYyDq2TjIb2D9YMfbYE0WQBYgdsWMBERQBFAtsHVtgQEHLAMJOxCAbZGRGROdc3XMRhFDICVoBKw7Zik0o8W0YmCgGrQVDa71UeamqKecb8hSWYpMPkyM/ykdq7aC4tJvbrcQr2dr8mplZsmOzamg8fv4iHF/A4WnsHXFPBlRHn3o2FHf1+x095fae8pO+6rMB/63j/Bv/FayJqRbS0GhuJwuvknB/Ld9cL3ZAFEQBOF4DZiEWYkFBEFNXFA2inCh4qU4UiCF2xMBiWBKWBMQFmkcmD5bXUwtCJP9eXQchIBhCy2RFrLAVsSJGWIsYFo2UEisRI6yYUz7+TJkTJkfAjCckEAJhfOW+QAREgHVFpRiRAYhIAAhYO44tRYYiQ5GGWGGsMNGUppwqiTQHKfmKA82h4ej1ON/JexVYNLED5OyBfda75QUIUM81u3petD5AOK5eIBJ8TRkIgRmYgaWemWTi+qwICAGFhYmFxVn38vXC9ZcAOyRkQvEqPNh/VMgzIQNAHet68vtVIQfx8RuIxBn3F4eQeozZspwcRuDVqYSdMNQ98NgbCak+XsdiWSyLZklYUuIUMSWyzCCMhI7BCr2s0UEREEYBx4jHDMO/GAkKWnm9ZsG9rDhRLBEKWSNLC3Zk5EhZIhZrLTMnScLMxpg69n/PWaeern4dKedcPYHNzGmihESERGKWmMUCi3WS2QgXlrxUHdf8nPwXAE4qCxCxbtda81+Tv2d4f1vqgzxprb7qcRx/t8f/a1Pfiqm+LBuzJKlFikMZHqps7Shlj9Gpw+2cQ8Q4jusI/j2I1xGp124pperGKIqI6HiLFxJJWVJiNCCpotHxnY0tP9WCSPXKjZOKjnrFgbxWEmatPVm8/0CsT4Zdn3W9r/pKf4++/g+C8pGj/s45hgAAAABJRU5ErkJggg==">
          <a:extLst>
            <a:ext uri="{FF2B5EF4-FFF2-40B4-BE49-F238E27FC236}">
              <a16:creationId xmlns:a16="http://schemas.microsoft.com/office/drawing/2014/main" id="{00000000-0008-0000-0000-000004000000}"/>
            </a:ext>
          </a:extLst>
        </xdr:cNvPr>
        <xdr:cNvSpPr/>
      </xdr:nvSpPr>
      <xdr:spPr>
        <a:xfrm>
          <a:off x="5165025" y="3594263"/>
          <a:ext cx="36195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0</xdr:row>
      <xdr:rowOff>57150</xdr:rowOff>
    </xdr:from>
    <xdr:ext cx="2286000" cy="466725"/>
    <xdr:pic>
      <xdr:nvPicPr>
        <xdr:cNvPr id="5" name="image1.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diana.mesias/Downloads/0.%20POA_GC_DCM_28.12.202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diana.mesias/Downloads/0.%20POA_GC_DCM_28.12.2022.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diana.mesias/Downloads/0.%20POA_GC_DCM_28.12.2022.xlsx" TargetMode="External"/><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eronica Gabriela Velez Reyes" refreshedDate="44873.520467939816" createdVersion="6" refreshedVersion="6" minRefreshableVersion="3" recordCount="6277" xr:uid="{00000000-000A-0000-FFFF-FFFF00000000}">
  <cacheSource type="worksheet">
    <worksheetSource ref="A5:AP6367" sheet="REPROGRAM" r:id="rId2"/>
  </cacheSource>
  <cacheFields count="38">
    <cacheField name="NÚMERO DE REFORMA" numFmtId="0">
      <sharedItems containsMixedTypes="1" containsNumber="1" containsInteger="1" minValue="103" maxValue="432" count="435">
        <s v="001"/>
        <s v="002"/>
        <s v="003"/>
        <s v="004"/>
        <s v="005"/>
        <s v="006"/>
        <s v="007"/>
        <s v="008"/>
        <s v="009"/>
        <s v="010"/>
        <s v="011"/>
        <s v="012"/>
        <s v="013"/>
        <s v="014"/>
        <s v="015"/>
        <s v="016"/>
        <s v="017"/>
        <s v="018"/>
        <s v="019"/>
        <s v="020"/>
        <s v="021"/>
        <s v="022"/>
        <s v="023"/>
        <s v="024"/>
        <s v="025"/>
        <s v="026"/>
        <s v="027"/>
        <s v="028"/>
        <s v="029"/>
        <s v="031"/>
        <s v="032"/>
        <s v="032a"/>
        <s v="033"/>
        <s v="034"/>
        <s v="035"/>
        <s v="036"/>
        <s v="037"/>
        <s v="038"/>
        <s v="039"/>
        <s v="040"/>
        <s v="041"/>
        <s v="042"/>
        <s v="043"/>
        <s v="044"/>
        <s v="045"/>
        <s v="046"/>
        <s v="047"/>
        <s v="048"/>
        <s v="049"/>
        <s v="050"/>
        <s v="051"/>
        <s v="052"/>
        <s v="053"/>
        <s v="054"/>
        <s v="055"/>
        <s v="056"/>
        <s v="057"/>
        <s v="058"/>
        <s v="059"/>
        <s v="060"/>
        <s v="061"/>
        <s v="062"/>
        <s v="063"/>
        <s v="064"/>
        <s v="065"/>
        <s v="066"/>
        <s v="067"/>
        <s v="068"/>
        <s v="069"/>
        <s v="070"/>
        <s v="071"/>
        <s v="072"/>
        <s v="073"/>
        <s v="074"/>
        <s v="075"/>
        <s v="076"/>
        <s v="077"/>
        <s v="078"/>
        <s v="079"/>
        <s v="080"/>
        <s v="081"/>
        <s v="082"/>
        <s v="083"/>
        <s v="084"/>
        <s v="085"/>
        <s v="086"/>
        <s v="087"/>
        <s v="088"/>
        <s v="089"/>
        <s v="090"/>
        <s v="091"/>
        <s v="092"/>
        <s v="093"/>
        <s v="094"/>
        <s v="095"/>
        <s v="096"/>
        <s v="097"/>
        <s v="098"/>
        <s v="099"/>
        <s v="100"/>
        <s v="101"/>
        <s v="102"/>
        <n v="103"/>
        <n v="104"/>
        <n v="105"/>
        <n v="106"/>
        <n v="107"/>
        <n v="108"/>
        <n v="109"/>
        <n v="110"/>
        <n v="111"/>
        <n v="112"/>
        <s v="113"/>
        <s v="114"/>
        <n v="115"/>
        <n v="116"/>
        <n v="117"/>
        <n v="118"/>
        <n v="119"/>
        <n v="120"/>
        <s v="121"/>
        <s v="122"/>
        <s v="123"/>
        <n v="124"/>
        <n v="125"/>
        <n v="126"/>
        <s v="127"/>
        <s v="128"/>
        <s v="129"/>
        <s v="130"/>
        <s v="131"/>
        <n v="132"/>
        <n v="133"/>
        <n v="134"/>
        <n v="135"/>
        <n v="136"/>
        <n v="137"/>
        <n v="138"/>
        <n v="139"/>
        <s v="140"/>
        <n v="141"/>
        <n v="142"/>
        <n v="143"/>
        <n v="144"/>
        <n v="145"/>
        <n v="146"/>
        <n v="147"/>
        <s v="148"/>
        <n v="149"/>
        <n v="150"/>
        <n v="151"/>
        <n v="152"/>
        <n v="153"/>
        <s v="154"/>
        <n v="155"/>
        <n v="156"/>
        <n v="157"/>
        <n v="158"/>
        <n v="159"/>
        <n v="160"/>
        <s v="161"/>
        <s v="162"/>
        <s v="163"/>
        <n v="164"/>
        <s v="165"/>
        <n v="166"/>
        <n v="167"/>
        <n v="168"/>
        <n v="169"/>
        <n v="170"/>
        <n v="171"/>
        <s v="172"/>
        <s v="173"/>
        <s v="174"/>
        <n v="175"/>
        <s v="176"/>
        <s v="177"/>
        <s v="178"/>
        <n v="179"/>
        <n v="180"/>
        <s v="181"/>
        <s v="182"/>
        <s v="183"/>
        <n v="184"/>
        <s v="185"/>
        <s v="186"/>
        <n v="187"/>
        <n v="188"/>
        <s v="189"/>
        <n v="190"/>
        <s v="191"/>
        <s v="192"/>
        <s v="193"/>
        <n v="194"/>
        <n v="195"/>
        <n v="196"/>
        <n v="197"/>
        <n v="198"/>
        <s v="198_a"/>
        <n v="199"/>
        <s v="200"/>
        <s v="201"/>
        <n v="202"/>
        <s v="203"/>
        <s v="204"/>
        <s v="205"/>
        <s v="206"/>
        <n v="207"/>
        <s v="208"/>
        <s v="209"/>
        <s v="210"/>
        <s v="211"/>
        <s v="212"/>
        <s v="213"/>
        <n v="214"/>
        <s v="215"/>
        <n v="215"/>
        <s v="216"/>
        <s v="217"/>
        <s v="218"/>
        <n v="219"/>
        <n v="220"/>
        <n v="221"/>
        <n v="222"/>
        <n v="223"/>
        <s v="224"/>
        <s v="225"/>
        <s v="226"/>
        <s v="227"/>
        <s v="228"/>
        <n v="229"/>
        <s v="230"/>
        <n v="231"/>
        <n v="232"/>
        <n v="233"/>
        <n v="234"/>
        <s v="235"/>
        <n v="236"/>
        <n v="237"/>
        <n v="238"/>
        <n v="239"/>
        <n v="240"/>
        <n v="241"/>
        <s v="242"/>
        <n v="243"/>
        <s v="243"/>
        <n v="244"/>
        <n v="245"/>
        <n v="246"/>
        <s v="247"/>
        <s v="248"/>
        <s v="249"/>
        <s v="250"/>
        <s v="251"/>
        <n v="252"/>
        <n v="253"/>
        <n v="254"/>
        <n v="255"/>
        <n v="256"/>
        <n v="257"/>
        <s v="257_C"/>
        <n v="258"/>
        <n v="259"/>
        <n v="260"/>
        <n v="261"/>
        <n v="262"/>
        <n v="263"/>
        <n v="264"/>
        <n v="265"/>
        <n v="266"/>
        <n v="267"/>
        <n v="268"/>
        <s v="269"/>
        <s v="270"/>
        <s v="271"/>
        <s v="272"/>
        <s v="273"/>
        <s v="274"/>
        <s v="275"/>
        <n v="276"/>
        <n v="277"/>
        <s v="278"/>
        <n v="279"/>
        <n v="280"/>
        <n v="281"/>
        <n v="282"/>
        <s v="283"/>
        <s v="284"/>
        <s v="285"/>
        <n v="286"/>
        <n v="287"/>
        <n v="288"/>
        <n v="289"/>
        <n v="290"/>
        <s v="291"/>
        <s v="292"/>
        <n v="293"/>
        <n v="294"/>
        <n v="295"/>
        <n v="296"/>
        <n v="297"/>
        <s v="298"/>
        <n v="299"/>
        <s v="300"/>
        <s v="301"/>
        <s v="302"/>
        <s v="303"/>
        <n v="304"/>
        <n v="305"/>
        <n v="306"/>
        <n v="307"/>
        <s v="308"/>
        <s v="309"/>
        <s v="310"/>
        <n v="311"/>
        <n v="312"/>
        <n v="313"/>
        <s v="314"/>
        <n v="315"/>
        <n v="316"/>
        <n v="317"/>
        <n v="318"/>
        <n v="319"/>
        <n v="320"/>
        <n v="321"/>
        <n v="322"/>
        <n v="323"/>
        <n v="324"/>
        <n v="325"/>
        <n v="326"/>
        <n v="327"/>
        <n v="328"/>
        <n v="329"/>
        <n v="330"/>
        <n v="331"/>
        <n v="332"/>
        <n v="333"/>
        <s v="334"/>
        <n v="335"/>
        <n v="336"/>
        <s v="337"/>
        <s v="338"/>
        <s v="339"/>
        <n v="340"/>
        <n v="341"/>
        <n v="342"/>
        <n v="343"/>
        <n v="344"/>
        <n v="345"/>
        <n v="346"/>
        <n v="347"/>
        <s v="348"/>
        <s v="349"/>
        <n v="350"/>
        <n v="351"/>
        <n v="352"/>
        <n v="353"/>
        <n v="354"/>
        <n v="355"/>
        <s v="356"/>
        <n v="357"/>
        <n v="358"/>
        <n v="359"/>
        <n v="360"/>
        <n v="361"/>
        <n v="362"/>
        <s v="363"/>
        <s v="364"/>
        <n v="365"/>
        <n v="366"/>
        <n v="367"/>
        <n v="368"/>
        <n v="369"/>
        <n v="370"/>
        <n v="371"/>
        <n v="372"/>
        <n v="373"/>
        <n v="374"/>
        <n v="375"/>
        <s v="376"/>
        <n v="377"/>
        <n v="378"/>
        <n v="379"/>
        <s v="380"/>
        <n v="381"/>
        <s v="382"/>
        <s v="383"/>
        <n v="384"/>
        <s v="385"/>
        <n v="386"/>
        <n v="387"/>
        <s v="388"/>
        <s v="389"/>
        <s v="390"/>
        <n v="391"/>
        <n v="392"/>
        <s v="393"/>
        <n v="394"/>
        <n v="395"/>
        <n v="396"/>
        <n v="398"/>
        <n v="399"/>
        <n v="400"/>
        <n v="401"/>
        <s v="401A"/>
        <n v="402"/>
        <n v="403"/>
        <n v="404"/>
        <n v="405"/>
        <n v="406"/>
        <s v="407"/>
        <n v="408"/>
        <n v="409"/>
        <n v="410"/>
        <n v="411"/>
        <n v="412"/>
        <n v="413"/>
        <n v="414"/>
        <n v="415"/>
        <n v="416"/>
        <n v="417"/>
        <n v="418"/>
        <n v="419"/>
        <n v="420"/>
        <n v="421"/>
        <n v="423"/>
        <n v="424"/>
        <n v="425"/>
        <n v="426"/>
        <n v="427"/>
        <n v="428"/>
        <n v="429"/>
        <n v="430"/>
        <n v="431"/>
        <n v="432"/>
      </sharedItems>
    </cacheField>
    <cacheField name="No. LINEA POA" numFmtId="0">
      <sharedItems containsMixedTypes="1" containsNumber="1" containsInteger="1" minValue="58" maxValue="135000065"/>
    </cacheField>
    <cacheField name="MEMORANDO SOLICITUD" numFmtId="0">
      <sharedItems containsBlank="1"/>
    </cacheField>
    <cacheField name="FECHA SOLICITUD" numFmtId="0">
      <sharedItems containsDate="1" containsBlank="1" containsMixedTypes="1" minDate="2002-09-02T00:00:00" maxDate="2022-11-09T00:00:00" count="212">
        <d v="2021-01-10T00:00:00"/>
        <d v="2022-01-10T00:00:00"/>
        <d v="2022-01-13T00:00:00"/>
        <d v="2021-01-15T00:00:00"/>
        <d v="2021-01-18T00:00:00"/>
        <d v="2022-01-19T00:00:00"/>
        <s v="15/1/2022_x000a_18/01/2022"/>
        <s v="15/1/2022_x000a_18/01/2023"/>
        <s v="15/01/2022/_x000a_18/01/2022"/>
        <d v="2022-01-15T00:00:00"/>
        <s v="INSUBSISTENTE"/>
        <d v="2022-01-22T00:00:00"/>
        <s v="15-01-2022 / 15-01-2022"/>
        <s v="15/01/2022_x000a_18/01/2022_x000a_25/01/2022"/>
        <d v="2022-01-21T00:00:00"/>
        <s v="25/01/2022_x000a_10/01/2022"/>
        <d v="2022-01-18T00:00:00"/>
        <d v="2022-01-28T00:00:00"/>
        <d v="2022-01-27T00:00:00"/>
        <d v="2022-01-25T00:00:00"/>
        <d v="2022-02-02T00:00:00"/>
        <s v="03/202/2021"/>
        <d v="2022-02-07T00:00:00"/>
        <d v="2022-02-08T00:00:00"/>
        <d v="2022-03-22T00:00:00"/>
        <d v="2022-02-11T00:00:00"/>
        <d v="2022-02-10T00:00:00"/>
        <d v="2022-02-09T00:00:00"/>
        <s v="01/02/2022_x000a_07/02/2022"/>
        <d v="2022-02-15T00:00:00"/>
        <d v="2022-02-13T00:00:00"/>
        <d v="2022-02-16T00:00:00"/>
        <d v="2022-02-21T00:00:00"/>
        <d v="2022-02-22T00:00:00"/>
        <d v="2022-02-18T00:00:00"/>
        <d v="2022-02-24T00:00:00"/>
        <d v="2022-02-25T00:00:00"/>
        <d v="2022-02-23T00:00:00"/>
        <d v="2022-03-03T00:00:00"/>
        <d v="2022-03-02T00:00:00"/>
        <d v="2022-03-07T00:00:00"/>
        <d v="2022-03-08T00:00:00"/>
        <d v="2022-03-04T00:00:00"/>
        <d v="2022-03-11T00:00:00"/>
        <d v="2022-03-09T00:00:00"/>
        <d v="2022-03-13T00:00:00"/>
        <s v="08-03-2022_x000a_09-03-2022"/>
        <d v="2022-03-15T00:00:00"/>
        <d v="2022-03-16T00:00:00"/>
        <d v="2022-03-18T00:00:00"/>
        <d v="2022-03-14T00:00:00"/>
        <d v="2022-03-24T00:00:00"/>
        <d v="2022-03-25T00:00:00"/>
        <s v="23-03-2022_x000a_28-03-2022"/>
        <d v="2022-03-28T00:00:00"/>
        <d v="2022-03-29T00:00:00"/>
        <d v="2022-03-31T00:00:00"/>
        <s v="03/03/2022_x000a_16/03/2022"/>
        <d v="2022-03-10T00:00:00"/>
        <s v="10/03/2022_x000a_25/03/2022"/>
        <s v="03/03/2022_x000a_25/03/2022"/>
        <d v="2022-04-04T00:00:00"/>
        <d v="2021-04-06T00:00:00"/>
        <d v="2022-04-01T00:00:00"/>
        <d v="2022-04-06T00:00:00"/>
        <d v="2022-04-03T00:00:00"/>
        <d v="2022-04-08T00:00:00"/>
        <d v="2022-04-11T00:00:00"/>
        <d v="2022-04-14T00:00:00"/>
        <d v="2022-04-21T00:00:00"/>
        <s v="06/04/2022_x000a_14/04/2022"/>
        <d v="2022-04-18T00:00:00"/>
        <d v="2022-04-22T00:00:00"/>
        <d v="2022-04-12T00:00:00"/>
        <d v="2022-04-26T00:00:00"/>
        <d v="2022-04-27T00:00:00"/>
        <d v="2022-04-29T00:00:00"/>
        <d v="2022-05-04T00:00:00"/>
        <s v="29/04,/2022"/>
        <d v="2022-05-03T00:00:00"/>
        <d v="2022-04-30T00:00:00"/>
        <d v="2022-05-06T00:00:00"/>
        <m/>
        <d v="2022-05-05T00:00:00"/>
        <d v="2022-04-28T00:00:00"/>
        <d v="2022-05-10T00:00:00"/>
        <d v="2022-05-09T00:00:00"/>
        <d v="2022-05-11T00:00:00"/>
        <d v="2022-05-13T00:00:00"/>
        <d v="2022-05-19T00:00:00"/>
        <d v="2022-05-20T00:00:00"/>
        <d v="2022-05-17T00:00:00"/>
        <d v="2022-05-16T00:00:00"/>
        <d v="2022-05-12T00:00:00"/>
        <s v="17/015/2022"/>
        <d v="2022-05-21T00:00:00"/>
        <d v="2022-05-24T00:00:00"/>
        <d v="2022-05-26T00:00:00"/>
        <d v="2022-05-30T00:00:00"/>
        <d v="2022-05-27T00:00:00"/>
        <d v="2022-05-14T00:00:00"/>
        <d v="2022-06-02T00:00:00"/>
        <d v="2022-06-06T00:00:00"/>
        <d v="2022-06-01T00:00:00"/>
        <d v="2022-05-29T00:00:00"/>
        <d v="2022-05-25T00:00:00"/>
        <s v="05/05/2022_x000a_18/05/2022"/>
        <d v="2022-05-31T00:00:00"/>
        <d v="2022-05-08T00:00:00"/>
        <s v="10/05/2022_x000a_16/05/2022"/>
        <d v="2022-06-03T00:00:00"/>
        <d v="2022-06-08T00:00:00"/>
        <d v="2022-06-07T00:00:00"/>
        <d v="2022-06-10T00:00:00"/>
        <d v="2022-06-13T00:00:00"/>
        <d v="2022-06-17T00:00:00"/>
        <d v="2022-06-15T00:00:00"/>
        <d v="2022-06-14T00:00:00"/>
        <d v="2022-06-22T00:00:00"/>
        <d v="2022-06-21T00:00:00"/>
        <d v="2022-06-16T00:00:00"/>
        <d v="2022-06-23T00:00:00"/>
        <d v="2022-06-28T00:00:00"/>
        <d v="2022-06-27T00:00:00"/>
        <s v="08/06/2022_x000a_15/06/2022_x000a_17/06/2022_x000a_23/06/2022"/>
        <d v="2022-06-24T00:00:00"/>
        <d v="2022-06-29T00:00:00"/>
        <d v="2022-06-30T00:00:00"/>
        <s v="30/06/2022_x000a_30/06/2022"/>
        <d v="2022-07-04T00:00:00"/>
        <s v="06/06/2022_x000a_30/06/2022"/>
        <d v="2022-06-20T00:00:00"/>
        <d v="2022-07-01T00:00:00"/>
        <d v="2022-07-03T00:00:00"/>
        <d v="2022-07-05T00:00:00"/>
        <d v="2022-07-06T00:00:00"/>
        <d v="2022-07-07T00:00:00"/>
        <s v="23/06/2022_x000a_30/06/2022_x000a_08/07/2022_x000a_08/07/2022_x000a_01/07/2022"/>
        <d v="2022-07-08T00:00:00"/>
        <s v="14-07-2022_x000a_14-07-2022_x000a_15-07-2022"/>
        <d v="2022-07-15T00:00:00"/>
        <d v="2022-07-12T00:00:00"/>
        <d v="2022-07-14T00:00:00"/>
        <d v="2022-07-13T00:00:00"/>
        <d v="2022-07-18T00:00:00"/>
        <d v="2022-07-19T00:00:00"/>
        <d v="2022-07-22T00:00:00"/>
        <d v="2022-07-21T00:00:00"/>
        <d v="2022-07-25T00:00:00"/>
        <d v="2022-07-27T00:00:00"/>
        <d v="2022-07-20T00:00:00"/>
        <d v="2022-07-29T00:00:00"/>
        <d v="2022-08-01T00:00:00"/>
        <d v="2022-07-30T00:00:00"/>
        <d v="2022-08-03T00:00:00"/>
        <d v="2022-08-04T00:00:00"/>
        <d v="2022-08-05T00:00:00"/>
        <s v="05-08-2022_x000a_10-08-2022"/>
        <d v="2022-07-28T00:00:00"/>
        <d v="2022-08-10T00:00:00"/>
        <d v="2022-08-16T00:00:00"/>
        <d v="2022-08-18T00:00:00"/>
        <d v="2022-08-19T00:00:00"/>
        <d v="2022-08-24T00:00:00"/>
        <d v="2022-08-23T00:00:00"/>
        <d v="2022-08-30T00:00:00"/>
        <d v="2022-08-25T00:00:00"/>
        <d v="2022-08-26T00:00:00"/>
        <d v="2022-08-31T00:00:00"/>
        <d v="2022-09-01T00:00:00"/>
        <d v="2022-09-02T00:00:00"/>
        <d v="2022-09-07T00:00:00"/>
        <d v="2022-09-06T00:00:00"/>
        <d v="2002-09-02T00:00:00"/>
        <d v="2022-09-09T00:00:00"/>
        <d v="2022-09-14T00:00:00"/>
        <d v="2022-09-13T00:00:00"/>
        <d v="2022-09-15T00:00:00"/>
        <d v="2022-09-16T00:00:00"/>
        <d v="2022-09-10T00:00:00"/>
        <d v="2022-09-17T00:00:00"/>
        <d v="2022-09-19T00:00:00"/>
        <d v="2022-09-20T00:00:00"/>
        <d v="2022-09-21T00:00:00"/>
        <d v="2022-09-22T00:00:00"/>
        <d v="2022-09-26T00:00:00"/>
        <d v="2022-09-27T00:00:00"/>
        <d v="2022-09-28T00:00:00"/>
        <d v="2022-09-23T00:00:00"/>
        <d v="2022-09-30T00:00:00"/>
        <d v="2022-10-04T00:00:00"/>
        <d v="2022-10-06T00:00:00"/>
        <d v="2022-10-07T00:00:00"/>
        <d v="2022-10-08T00:00:00"/>
        <d v="2022-10-11T00:00:00"/>
        <s v="06/0/2022"/>
        <s v="22/10/2022_x000a_29/10/2022_x000a_11/10/2022"/>
        <d v="2022-10-12T00:00:00"/>
        <d v="2022-10-13T00:00:00"/>
        <d v="2022-10-17T00:00:00"/>
        <d v="2022-10-14T00:00:00"/>
        <d v="2022-10-19T00:00:00"/>
        <d v="2022-10-18T00:00:00"/>
        <d v="2022-10-20T00:00:00"/>
        <d v="2022-10-21T00:00:00"/>
        <d v="2022-10-25T00:00:00"/>
        <d v="2022-10-26T00:00:00"/>
        <d v="2022-10-28T00:00:00"/>
        <d v="2022-10-27T00:00:00"/>
        <d v="2022-11-02T00:00:00"/>
        <d v="2022-10-31T00:00:00"/>
        <d v="2022-11-08T00:00:00"/>
      </sharedItems>
    </cacheField>
    <cacheField name="AUTORIZACION DNPI EN DOCUMENTO No." numFmtId="0">
      <sharedItems containsBlank="1" count="365">
        <s v="MSP-DNPI-2022-0032-M"/>
        <s v="MSP-DNPI-2022-0019-M"/>
        <s v="MSP-DNPI-2022-0034-M"/>
        <s v="MSP-DNPI-2022-0035-M"/>
        <s v="MSP-DNPI-2022-0036-M"/>
        <s v="MSP-DNPI-2022-0058-M"/>
        <s v="MSP-DNPI-2022-0059-M"/>
        <s v="MSP-DNPI-2022-0064-M"/>
        <s v="INSUBSISTENTE"/>
        <s v="MSP-DNPI-2022-0060-M"/>
        <s v="MSP-DNPI-2022-0071-M"/>
        <s v="MSP-DNPI-2022-0082-M"/>
        <s v="MSP-DNPI-2022-0080-M"/>
        <s v="MSP-DNPI-2022-0085-M"/>
        <s v="REGULARIZACIÓN DE ACUERDO A ESIGEF"/>
        <s v="MSP-DNPI-2022-0096-M"/>
        <s v="MSP-DNPI-2022-0103-M"/>
        <s v="MSP-DNPI-2022-0102-M"/>
        <s v="MSP-DNPI-2022-0114-M"/>
        <s v="_x0009_MSP-DNPI-2022-0125-M"/>
        <s v="MSP-DNPI-2022-0151-M"/>
        <s v="MSP-DNPI-2022-0148-M"/>
        <s v="MSP-DNPI-2022-0157-M"/>
        <s v="MSP-DNGP-2022-0086-M"/>
        <s v="MSP-DNPI-2022-0168-M"/>
        <s v="MSP-DNPI-2022-0153-M"/>
        <s v="MSP-DNPI-2022-0159-M"/>
        <s v="MSP-DNPI-2022-0163-M"/>
        <s v="MSP-DNPI-2022-0164-M"/>
        <s v="MSP-DNPI-2022-0182-M"/>
        <s v="MSP-DNPI-2022-0175-M"/>
        <s v="MSP-DNPI-2022-0174-M"/>
        <s v="MSP-DNPI-2022-0191-M"/>
        <s v="MSP-DNPI-2022-0187-M"/>
        <s v="MSP-DNPI-2022-0188-M"/>
        <s v="MSP-DNPI-2022-0209-M"/>
        <s v="MSP-DNGP-2022-0112-M"/>
        <s v="   MSP-DNPI-2022-0250-M"/>
        <s v="MSP-DNPI-2022-0219-M"/>
        <s v="MSP-DNGP-2022-0100-M"/>
        <s v="MSP-DNGP-2022-0102-M"/>
        <s v="MSP-DNPI-2022-0240-M"/>
        <s v="MSP-DNPI-2022-0223-M"/>
        <s v="MSP-DNPI-2022-0282-M"/>
        <s v="MSP-DNPI-2022-0249-M"/>
        <s v="MSP-DNGP-2022-0115-M"/>
        <s v="MSP-DNPI-2022-0247-M"/>
        <s v="MSP-DNGP-2022-0116-M"/>
        <s v="MSP-DNPI-2022-0255-M"/>
        <s v="MSP-DNPI-2022-0254-M"/>
        <m/>
        <s v="MSP-DNPI-2022-0296-M"/>
        <s v="MSP-DNPI-2022-0297-M "/>
        <s v="MSP-DNPI-2022-0269-M"/>
        <s v="MSP-DNPI-2022-0301-M"/>
        <s v="MSP-DNPI-2022-0302-M"/>
        <s v="MSP-DNPI-2022-0314-M"/>
        <s v="MSP-DNGP-2022-0161-M"/>
        <s v="MSP-DNPI-2022-0307-M"/>
        <s v="MSP-DNPI-2022-0310-M"/>
        <s v="MSP-DNPI-2022-0347-M"/>
        <s v="MSP-DNGP-2022-0151-M"/>
        <s v="MSP-DNPI-2022-0330-M"/>
        <s v="MSP-DNPI-2022-0331-M"/>
        <s v="MSP-DNPI-2022-0350-M"/>
        <s v=" MSP-DNPI-2022-0333-M"/>
        <s v="MSP-DNPI-2022-0342-M"/>
        <s v="MSP-DNPI-2022-0348-M"/>
        <s v=" MSP-CGPGE-2022-0160-M"/>
        <s v="MSP-DNPI-2022-0355-M"/>
        <s v="MSP-DNPI-2022-0356-M"/>
        <s v="MSP-DNPI-2022-0375-M"/>
        <s v="MSP-DNPI-2022-0367-M"/>
        <s v="MSP-DNPI-2022-0370-M"/>
        <s v="MSP-DNPI-2022-0366-M"/>
        <s v="MSP-DNPI-2022-0373-M"/>
        <s v="MSP-DNPI-2022-0372-M"/>
        <s v="MSP-DNGP-2022-0167-M"/>
        <s v="MSP-CGPGE-2022-0175-M"/>
        <s v="MSP-DNPI-2022-0417-M"/>
        <s v="MSP-DNPI-2022-0416-M"/>
        <s v="MSP-DNPI-2022-0429-M"/>
        <s v="MSP-DNPI-2022-0440-M"/>
        <s v="MSP-DNPI-2022-0435-M"/>
        <s v="MSP-DNPI-2022-0438-M"/>
        <s v="MSP-DNPI-2022-0449-M"/>
        <s v="MSP-DNPI-2022-0471-M"/>
        <s v="MSP-DNPI-2022-0473-M"/>
        <s v="MSP-DNGP-2022-0189-M "/>
        <s v="MSP-CGPGE-2022-0207-M"/>
        <s v="MSP-DNPI-2022-0501-M"/>
        <s v="MSP-DNPI-2022-0519-M"/>
        <s v="MSP-DNPI-2022-0525-M"/>
        <s v="MSP-DNPI-2022-0522-M"/>
        <s v="MSP-DNPI-2022-0526-M"/>
        <s v="MSP-DNPI-2022-0523-M"/>
        <s v="MSP-DNPI-2022-0549-M"/>
        <s v=" MSP-DNPI-2022-0573-M"/>
        <s v="MSP-DNPI-2022-0565-M"/>
        <s v="MSP-DNPI-2022-0574-M"/>
        <s v="MSP-DNPI-2022-0566-M"/>
        <s v="MSP-DNPI-2022-0588-M"/>
        <s v="MSP-DNPI-2022-0586-M"/>
        <s v="MSP-DNPI-2022-0587-M"/>
        <s v="MSP-DNPI-2022-0589-M"/>
        <s v="MSP-DNPI-2022-0590-M"/>
        <s v="MSP-DNPI-2022-0597-M"/>
        <s v="MSP-DNPI-2022-0594-M"/>
        <s v="MSP-DNPI-2022-0596-M"/>
        <s v="MSP-DNPI-2022-0624-M"/>
        <s v="MSP-DNPI-2022-0633-M"/>
        <s v="MSP-DNPI-2022-0635-M"/>
        <s v="MSP-DNPI-2022-0631-M"/>
        <s v="MSP-DNPI-2022-0648-M"/>
        <s v="MSP-DNPI-2022-0653-M"/>
        <s v="MSP-DNPI-2022-0655-M"/>
        <s v="MSP-DNPI-2022-0664-M"/>
        <s v="MSP-DNPI-2022-0547-M"/>
        <s v="MSP-DNPI-2022-0662-M "/>
        <s v="MSP-DNPI-2022-0682-M"/>
        <s v="MSP-DNPI-2022-0661-M"/>
        <s v="MSP-DNPI-2022-0666-M"/>
        <s v="MSP-DNPI-2022-0676-M"/>
        <s v="MSP-DNPI-2022-0677-M"/>
        <s v="MSP-DNPI-2022-0678-M"/>
        <s v="MSP-DNPI-2022-0687-M"/>
        <s v="MSP-DNPI-2022-0679-M"/>
        <s v="MSP-DNPI-2022-0680-M"/>
        <s v="MSP-DNPI-2022-0712-M"/>
        <s v="MSP-DNPI-2022-0681-M"/>
        <s v="MSP-DNPI-2022-0707-M "/>
        <s v="MSP-DNPI-2022-0690-M"/>
        <s v="MSP-DNPI-2022-0693-M"/>
        <s v="MSP-DNPI-2022-0699-M"/>
        <s v="MSP-DNPI-2022-0743-M"/>
        <s v="MSP-DNPI-2022-0726-M"/>
        <s v="MSP-DNPI-2022-0688-M"/>
        <s v="MSP-DNPI-2022-0742-M"/>
        <s v="MSP-DNPI-2022-0752-M"/>
        <s v="MSP-DNPI-2022-0738-M"/>
        <s v="MSP-DNPI-2022-0745-M"/>
        <s v="MSP-DNPI-2022-0741-M"/>
        <s v="MSP-CGPGE-2022-0302-M"/>
        <s v="MSP-DNPI-2022-0763-M"/>
        <s v="MSP-DNPI-2022-0747-M"/>
        <s v=" MSP-CGPGE-2022-0307-M"/>
        <s v="MSP-DNPI-2022-0799-M"/>
        <s v="MSP-DNPI-2022-0765-M"/>
        <s v="MSP-DNPI-2022-0773-M"/>
        <s v="MSP-DNPI-2022-0771-M"/>
        <s v="MSP-DNPI-2022-0772-M"/>
        <s v="MSP-DNPI-2022-0779-M"/>
        <s v="MSP-DNPI-2022-0787-M"/>
        <s v="MSP-DNPI-2022-0794-M"/>
        <s v="MSP-CGPGE-2022-0312-M"/>
        <s v="MSP-DNPI-2022-0789-M"/>
        <s v="MSP-CGPGE-2022-0323-M "/>
        <s v="MSP-DNPI-2022-0797-M"/>
        <s v="MSP-DNPI-2022-0795-M"/>
        <s v="MSP-DNPI-2022-0805-M"/>
        <s v="MSP-DNPI-2022-0809-M"/>
        <s v="MSP-DNPI-2022-0800-M"/>
        <s v="MSP-DNPI-2022-0813-M"/>
        <s v="MSP-DNPI-2022-0826-M"/>
        <s v="MSP-DNPI-2022-0854-M"/>
        <s v="MSP-DNPI-2022-0822-M"/>
        <s v="MSP-DNPI-2022-0845-M"/>
        <s v="MSP-DNPI-2022-0818-M"/>
        <s v="MSP-DNPI-2022-0836-M"/>
        <s v="MSP-DNPI-2022-0835-M"/>
        <s v="MSP-DNPI-2022-0827-M"/>
        <s v="MSP-CGPGE-2022-0343-M"/>
        <s v="MSP-DNPI-2022-0831-M"/>
        <s v="MSP-DNPI-2022-0853-M"/>
        <s v="MSP-CGPGE-2022-0335-M"/>
        <s v="MSP-DNPI-2022-0870-M"/>
        <s v="MSP-DNPI-2022-0861-M"/>
        <s v="MSP-CGPGE-2022-0350-M"/>
        <s v="MSP-DNPI-2022-0865-M"/>
        <s v="MSP-DNPI-2022-0871-M"/>
        <s v="MSP-DNPI-2022-0866-M"/>
        <s v="MSP-DNPI-2022-0867-M"/>
        <s v="MSP-DNPI-2022-0877-M"/>
        <s v="MSP-DNPI-2022-0879-M"/>
        <s v="MSP-DNPI-2022-0875-M"/>
        <s v="MSP-CGPGE-2022-0349-M"/>
        <s v="MSP-DNPI-2022-0882-M"/>
        <s v="MSP-CGPGE-2022-0352-M"/>
        <s v="MSP-DNPI-2022-0894-M"/>
        <s v="MSP-DNPI-2022-0915-M"/>
        <s v="MSP-DNPI-2022-0930-M"/>
        <s v="MSP-DNPI-2022-0914-M"/>
        <s v="MSP-DNPI-2022-0911-M"/>
        <s v="MSP-DNPI-2022-0910-M"/>
        <s v="MSP-DNPI-2022-0956-M"/>
        <s v="MSP-CGPGE-2022-0368-M"/>
        <s v="MSP-DNPI-2022-0997-M"/>
        <s v="MSP-DNPI-2022-0991-M"/>
        <s v="MSP-DNPI-2022-0995-M"/>
        <s v="MSP-DNPI-2022-0964-M"/>
        <s v="MSP-DNPI-2022-1015-M"/>
        <s v="MSP-DNPI-2022-0998-M"/>
        <s v="MSP-DNPI-2022-0971-M"/>
        <s v="MSP-DNPI-2022-0990-M"/>
        <s v="MSP-DNPI-2022-1002-M"/>
        <s v="MSP-DNPI-2022-1018-M"/>
        <s v="MSP-DNPI-2022-1036-M"/>
        <s v="MSP-DNPI-2022-1019-M"/>
        <s v="MSP-CGPGE-2022-0378-M"/>
        <s v="MSP-DNPI-2022-1029-M"/>
        <s v="MSP-DNPI-2022-1034-M"/>
        <s v="MSP-DNPI-2022-1038-M"/>
        <s v="MSP-DNPI-2022-1037-M"/>
        <s v="MSP-CGPGE-2022-0399-M"/>
        <s v="MSP-DNPI-2022-1042-M"/>
        <s v="MSP-DNPI-2022-1051-M"/>
        <s v="MSP-CGPGE-2022-0408-M"/>
        <s v="MSP-DNPI-2022-1066-M"/>
        <s v="MSP-DNPI-2022-1078-M"/>
        <s v=" MSP-DNPI-2022-1079-M"/>
        <s v="MSP-CGPGE-2022-0411-M"/>
        <s v="MSP-DNPI-2022-1080-M"/>
        <s v="MSP-DNPI-2022-1111-M"/>
        <s v="MSP-DNPI-2022-1099-M"/>
        <s v="MSP-DNPI-2022-1115-M"/>
        <s v="MSP-DNPI-2022-1109-M"/>
        <s v="MSP-DNPI-2022-1129-M"/>
        <s v="MSP-DNPI-2022-1112-M"/>
        <s v="MSP-DNPI-2022-1136-M"/>
        <s v="MSP-DNPI-2022-1137-M"/>
        <s v="MSP-DNPI-2022-1155-M"/>
        <s v="MSP-DNPI-2022-1152-M"/>
        <s v="MSP-DNPI-2022-1144-M"/>
        <s v="MSP-CGPGE-2022-0451-M"/>
        <s v="MSP-DNPI-2022-1158-M"/>
        <s v="MSP-DNPI-2022-1154-M"/>
        <s v="MSP-DNPI-2022-1156-M"/>
        <s v="MSP-CGPGE-2022-0453-M"/>
        <s v="MSP-CGPGE-2022-0455-M"/>
        <s v="MSP-DNPI-2022-1177-M"/>
        <s v="MSP-DNPI-2022-1178-M"/>
        <s v="MSP-DNPI-2022-1197-M"/>
        <s v="   MSP-CGPGE-2022-0477-M"/>
        <s v="MSP-DNPI-2022-1201-M"/>
        <s v="MSP-DNPI-2022-1203-M"/>
        <s v="MSP-DNPI-2022-1205-M"/>
        <s v="MSP-DNPI-2022-1209-M"/>
        <s v="MSP-DNPI-2022-1207-M"/>
        <s v="MSP-DNPI-2022-1213-M"/>
        <s v="MSP-DNPI-2022-1208-M"/>
        <s v="MSP-DNPI-2022-1214-M"/>
        <s v="MSP-DNPI-2022-1228-M"/>
        <s v="MSP-DNPI-2022-1212-M"/>
        <s v="MSP-DNPI-2022-1229-M "/>
        <s v="MSP-DNPI-2022-1216-M"/>
        <s v="MSP-DNPI-2022-1238-M"/>
        <s v="MSP-DNPI-2022-1230-M"/>
        <s v="MSP-DNPI-2022-1235-M"/>
        <s v="MSP-DNPI-2022-1244-M"/>
        <s v="MSP-DNPI-2022-1234-M"/>
        <s v="MSP-DNPI-2022-1253-M"/>
        <s v="MSP-DNPI-2022-1248-M"/>
        <s v="MSP-DNPI-2022-1269-M"/>
        <s v="MSP-DNPI-2022-1274-M"/>
        <s v="MSP-DNPI-2022-1283-M "/>
        <s v="MSP-DNPI-2022-1285-M"/>
        <s v="MSP-DNPI-2022-1294-M"/>
        <s v="MSP-DNPI-2022-1295-M"/>
        <s v="MSP-DNPI-2022-1296-M"/>
        <s v="MSP-DNPI-2022-1297-M"/>
        <s v="MSP-DNPI-2022-1298-M"/>
        <s v="MSP-DNPI-2022-1307-M"/>
        <s v="MSP-DNPI-2022-1313-M"/>
        <s v="MSP-DNPI-2022-1308-M"/>
        <s v="MSP-DNPI-2022-1317-M"/>
        <s v="MSP-DNPI-2022-1316-M"/>
        <s v="MSP-DNPI-2022-1315-M"/>
        <s v="MSP-DNPI-2022-1341-M"/>
        <s v="MSP-DNPI-2022-1323-M"/>
        <s v="MSP-DNPI-2022-1373-M"/>
        <s v="MSP-DNPI-2022-1374-M"/>
        <s v="MSP-DNPI-2022-1389-M"/>
        <s v="MSP-DNPI-2022-1408-M"/>
        <s v="MSP-DNPI-2022-1404-M"/>
        <s v="MSP-DNPI-2022-1407-M"/>
        <s v="MSP-DNPI-2022-1401-M"/>
        <s v="MSP-DNPI-2022-1403-M"/>
        <s v="MSP-DNPI-2022-1443-M"/>
        <s v="MSP-DNPI-2022-1455-M"/>
        <s v="MSP-DNPI-2022-1417-M"/>
        <s v="MSP-DNPI-2022-1412-M"/>
        <s v="MSP-DNPI-2022-1467-M "/>
        <s v="MSP-DNPI-2022-1456-M"/>
        <s v="MSP-DNPI-2022-1432-M"/>
        <s v="MSP-DNPI-2022-1433-M"/>
        <s v="MSP-DNPI-2022-1453-M"/>
        <s v="MSP-DNGP-2022-0466-M"/>
        <s v="MSP-DNPI-2022-1452-M"/>
        <s v="MSP-DNPI-2022-1448-M"/>
        <s v="MSP-DNPI-2022-1450-M"/>
        <s v="MSP-DNPI-2022-1496-M"/>
        <s v="MSP-DNPI-2022-1492-M"/>
        <s v="MSP-DNPI-2022-1487-M"/>
        <s v="MSP-DNPI-2022-1517-M"/>
        <s v="MSP-DNPI-2022-1516-M"/>
        <s v="MSP-DNPI-2022-1511-M"/>
        <s v="MSP-DNPI-2022-1512-M"/>
        <s v="MSP-DNPI-2022-1525-M"/>
        <s v="MSP-DNPI-2022-1520-M"/>
        <s v="MSP-DNPI-2022-1580-M"/>
        <s v="MSP-DNPI-2022-1540-M"/>
        <s v="MSP-DNPI-2022-1541-M"/>
        <s v="MSP-DNPI-2022-1548-M"/>
        <s v="MSP-DNPI-2022-1547-M"/>
        <s v="MSP-DNPI-2022-1552-M"/>
        <s v="MSP-DNPI-2022-1564-M"/>
        <s v="MSP-DNPI-2022-1554-M"/>
        <s v="MSP-DNPI-2022-1563-M"/>
        <s v="MSP-DNPI-2022-1576-M"/>
        <s v="MSP-DNPI-2022-1590-M"/>
        <s v="MSP-DNPI-2022-1587-M"/>
        <s v="MSP-DNPI-2022-1606-M "/>
        <s v="MSP-DNPI-2022-1595-M"/>
        <s v="MSP-DNPI-2022-1616-M"/>
        <s v="MSP-DNPI-2022-1612-M"/>
        <s v="MSP-DNPI-2022-1605-M"/>
        <s v="MSP-DNPI-2022-1623-M"/>
        <s v="MSP-DNPI-2022-1622-M"/>
        <s v="MSP-DNPI-2022-1611-M"/>
        <s v="MSP-DNPI-2022-1625-M"/>
        <s v="MSP-DNPI-2022-1631-M"/>
        <s v="MSP-DNPI-2022-1628-M"/>
        <s v="MSP-DNPI-2022-1632-M "/>
        <s v="MSP-DNPI-2022-1633-M"/>
        <s v="MSP-DNPI-2022-1641-M"/>
        <s v="MSP-DNPI-2022-1642-M"/>
        <s v="MSP-DNPI-2022-1659-M"/>
        <s v="MSP-DNPI-2022-1643-M"/>
        <s v="MSP-DNPI-2022-1639-M"/>
        <s v="MSP-DNPI-2022-1652-M"/>
        <s v="MSP-DNPI-2022-1655-M"/>
        <s v="MSP-DPE-2022-1673-M"/>
        <s v="MSP-DPE-2022-1674-M"/>
        <s v="MSP-DPE-2022-1672-M"/>
        <s v="MSP-DPE-2022-1676-M"/>
        <s v="MSP-DPE-2022-1675-M"/>
        <s v="MSP-DNPI-2022-1760-M"/>
        <s v="MSP-DPE-2022-1698-M "/>
        <s v="TEMP"/>
        <s v="MSP-DPE-2022-1729-M"/>
        <s v="MSP-DPE-2022-1726-M"/>
        <s v="MSP-DPE-2022-1725-M"/>
        <s v="MSP-DPE-2022-1782-M"/>
        <s v="MSP-DPE-2022-1759-M"/>
        <s v="MSP-DPE-2022-1737-M"/>
        <s v="MSP-DPE-2022-1738-M"/>
        <s v="MSP-DPE-2022-1754-M"/>
        <s v="MSP-DPE-2022-1770-M"/>
        <s v="MSP-DPE-2022-1781-M"/>
        <s v=" MSP-DPI-2022-1794-M"/>
        <s v="MSP-DPI-2022-1787-M"/>
        <s v="MSP-DPI-2022-1802-M"/>
        <s v="MSP-DPI-2022-1818-M"/>
        <s v="MSP-DPI-2022-1820-M"/>
        <s v="MSP-DPI-2022-1842-M"/>
      </sharedItems>
    </cacheField>
    <cacheField name="FECHA AUTORIZACIÓN REFORMA" numFmtId="0">
      <sharedItems containsDate="1" containsBlank="1" containsMixedTypes="1" minDate="2021-05-21T00:00:00" maxDate="2022-10-28T00:00:00"/>
    </cacheField>
    <cacheField name="TIPO DE REFORMA" numFmtId="0">
      <sharedItems containsBlank="1"/>
    </cacheField>
    <cacheField name="DESCRIPCIÓN DE LA REFORMA" numFmtId="0">
      <sharedItems containsBlank="1" longText="1"/>
    </cacheField>
    <cacheField name="NOMBRE PLAN, PROGRAMA, PROYECTO" numFmtId="0">
      <sharedItems containsBlank="1"/>
    </cacheField>
    <cacheField name=" SUBACTIVIDAD TAREA DESGLOSADA, PROCESO O CONTRATO " numFmtId="0">
      <sharedItems containsBlank="1" longText="1"/>
    </cacheField>
    <cacheField name="ZONA" numFmtId="0">
      <sharedItems containsBlank="1" containsMixedTypes="1" containsNumber="1" containsInteger="1" minValue="51" maxValue="9004"/>
    </cacheField>
    <cacheField name="UNIDAD EJECUTORA" numFmtId="0">
      <sharedItems containsBlank="1" containsMixedTypes="1" containsNumber="1" containsInteger="1" minValue="51" maxValue="9999"/>
    </cacheField>
    <cacheField name="CÓD. PROGRAMA" numFmtId="0">
      <sharedItems containsBlank="1" containsMixedTypes="1" containsNumber="1" containsInteger="1" minValue="1" maxValue="90"/>
    </cacheField>
    <cacheField name="CÓD. PROYECTO" numFmtId="0">
      <sharedItems containsBlank="1" containsMixedTypes="1" containsNumber="1" containsInteger="1" minValue="0" maxValue="0"/>
    </cacheField>
    <cacheField name="CÓD. ACTIVIDAD" numFmtId="0">
      <sharedItems containsBlank="1" containsMixedTypes="1" containsNumber="1" containsInteger="1" minValue="1" maxValue="5"/>
    </cacheField>
    <cacheField name="ITEM" numFmtId="0">
      <sharedItems containsBlank="1" containsMixedTypes="1" containsNumber="1" containsInteger="1" minValue="0" maxValue="990103"/>
    </cacheField>
    <cacheField name="GEOG" numFmtId="0">
      <sharedItems containsBlank="1" containsMixedTypes="1" containsNumber="1" containsInteger="1" minValue="0" maxValue="3340"/>
    </cacheField>
    <cacheField name="FUENTE" numFmtId="0">
      <sharedItems containsBlank="1" containsMixedTypes="1" containsNumber="1" containsInteger="1" minValue="0" maxValue="2201"/>
    </cacheField>
    <cacheField name="ORG." numFmtId="0">
      <sharedItems containsBlank="1" containsMixedTypes="1" containsNumber="1" containsInteger="1" minValue="0" maxValue="8888"/>
    </cacheField>
    <cacheField name="CORR." numFmtId="0">
      <sharedItems containsBlank="1" containsMixedTypes="1" containsNumber="1" containsInteger="1" minValue="0" maxValue="8888"/>
    </cacheField>
    <cacheField name="AUMENTA BASE IMPONIBLE_x000a_USD" numFmtId="0">
      <sharedItems containsBlank="1" containsMixedTypes="1" containsNumber="1" minValue="0" maxValue="370000000"/>
    </cacheField>
    <cacheField name="AUMENTA IVA USD" numFmtId="0">
      <sharedItems containsBlank="1" containsMixedTypes="1" containsNumber="1" minValue="0" maxValue="244776.9"/>
    </cacheField>
    <cacheField name="TOTAL AUMENTA" numFmtId="172">
      <sharedItems containsString="0" containsBlank="1" containsNumber="1" minValue="0" maxValue="370000000"/>
    </cacheField>
    <cacheField name="DISMINUYE BASE IMPONIBLE_x000a_USD" numFmtId="0">
      <sharedItems containsBlank="1" containsMixedTypes="1" containsNumber="1" minValue="0" maxValue="370000000"/>
    </cacheField>
    <cacheField name="DISMINUYE IVA USD" numFmtId="0">
      <sharedItems containsString="0" containsBlank="1" containsNumber="1" minValue="0" maxValue="6776682.7600000016"/>
    </cacheField>
    <cacheField name="TOTAL DISMINUYE" numFmtId="172">
      <sharedItems containsString="0" containsBlank="1" containsNumber="1" minValue="0" maxValue="370000000"/>
    </cacheField>
    <cacheField name="APROBACION ESIGEF" numFmtId="170">
      <sharedItems containsBlank="1"/>
    </cacheField>
    <cacheField name="Nro. Documento (CUR MODIFICACIÓN)" numFmtId="0">
      <sharedItems containsNonDate="0" containsString="0" containsBlank="1"/>
    </cacheField>
    <cacheField name="OBSERVACION" numFmtId="0">
      <sharedItems containsBlank="1" containsMixedTypes="1" containsNumber="1" containsInteger="1" minValue="1" maxValue="1" longText="1"/>
    </cacheField>
    <cacheField name="RESPONSABLE MODIFICACIÓN" numFmtId="0">
      <sharedItems containsBlank="1" count="17">
        <s v="EDISON JIMÉNEZ"/>
        <s v="Mayra Espinoza"/>
        <s v="GUADALUPE RECALDE"/>
        <s v="Alexandra Simba"/>
        <s v="DANNY PILAPAÑA"/>
        <s v="MARITZA HARO "/>
        <s v="DIANA MESIAS"/>
        <s v="VERONICA VELEZ "/>
        <s v="NICOLAY JIMÉNEZ"/>
        <s v="Diana Mesías"/>
        <m/>
        <s v="VÍCTOR BAUZ"/>
        <s v="PABLO DEFAS "/>
        <s v="Grace Guano F"/>
        <s v="MARIO CAMPOS"/>
        <s v="PABLO DEFAS"/>
        <s v="MAYRA ESPINOZA "/>
      </sharedItems>
    </cacheField>
    <cacheField name="TOTAL MONTO DISPONIBLE b.i." numFmtId="0">
      <sharedItems containsBlank="1" containsMixedTypes="1" containsNumber="1" minValue="-10" maxValue="201786048.59999999"/>
    </cacheField>
    <cacheField name="TOTAL MONTO DISPONIBLE FISCAL" numFmtId="170">
      <sharedItems containsBlank="1" containsMixedTypes="1" containsNumber="1" minValue="0" maxValue="468928.72"/>
    </cacheField>
    <cacheField name="TOTAL MONTO DISPONIBLE" numFmtId="170">
      <sharedItems containsBlank="1" containsMixedTypes="1" containsNumber="1" minValue="0" maxValue="201786048.59999999"/>
    </cacheField>
    <cacheField name="NOMBRE SUBSECRETARIA" numFmtId="0">
      <sharedItems containsBlank="1"/>
    </cacheField>
    <cacheField name="DIRECCIÓN" numFmtId="0">
      <sharedItems containsBlank="1"/>
    </cacheField>
    <cacheField name="ESTRATEGIA O PROGRAMA ADICIONAL" numFmtId="0">
      <sharedItems containsBlank="1" containsMixedTypes="1" containsNumber="1" containsInteger="1" minValue="0" maxValue="0"/>
    </cacheField>
    <cacheField name="FINANCIADO " numFmtId="2">
      <sharedItems/>
    </cacheField>
    <cacheField name="SALDO DE LÍNEA POA LUEGO DE CERTIFICACIÓN POA" numFmtId="170">
      <sharedItems containsMixedTypes="1" containsNumber="1" minValue="-1" maxValue="201786048.5999999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eronica Gabriela Velez Reyes" refreshedDate="44873.531379282409" createdVersion="6" refreshedVersion="6" minRefreshableVersion="3" recordCount="550" xr:uid="{00000000-000A-0000-FFFF-FFFF01000000}">
  <cacheSource type="worksheet">
    <worksheetSource ref="A5:AJ555" sheet="CERT_ACT_POA" r:id="rId2"/>
  </cacheSource>
  <cacheFields count="36">
    <cacheField name="No. INFORME CERTIFICACIÓN ACTIVIDAD POA" numFmtId="0">
      <sharedItems count="293">
        <s v="001"/>
        <s v="002"/>
        <s v="003"/>
        <s v="004"/>
        <s v="005"/>
        <s v="006"/>
        <s v="007"/>
        <s v="008"/>
        <s v="009"/>
        <s v="010"/>
        <s v="011"/>
        <s v="012"/>
        <s v="013"/>
        <s v="014"/>
        <s v="015"/>
        <s v="016"/>
        <s v="017"/>
        <s v="018"/>
        <s v="019"/>
        <s v="020"/>
        <s v="021"/>
        <s v="022"/>
        <s v="023"/>
        <s v="024"/>
        <s v="025"/>
        <s v="026"/>
        <s v="027"/>
        <s v="028"/>
        <s v="029"/>
        <s v="030"/>
        <s v="031"/>
        <s v="032"/>
        <s v="033"/>
        <s v="034"/>
        <s v="035"/>
        <s v="036"/>
        <s v="037"/>
        <s v="038"/>
        <s v="039"/>
        <s v="040"/>
        <s v="041"/>
        <s v="042"/>
        <s v="043"/>
        <s v="044"/>
        <s v="045"/>
        <s v="046"/>
        <s v="047"/>
        <s v="048"/>
        <s v="049"/>
        <s v="050"/>
        <s v="051"/>
        <s v="052"/>
        <s v="053"/>
        <s v="054"/>
        <s v="055"/>
        <s v="056"/>
        <s v="057"/>
        <s v="058"/>
        <s v="059"/>
        <s v="060"/>
        <s v="061"/>
        <s v="062"/>
        <s v="063"/>
        <s v="064"/>
        <s v="065"/>
        <s v="066"/>
        <s v="067"/>
        <s v="068"/>
        <s v="069"/>
        <s v="070"/>
        <s v="071"/>
        <s v="072"/>
        <s v="073"/>
        <s v="074"/>
        <s v="075"/>
        <s v="076"/>
        <s v="077"/>
        <s v="078"/>
        <s v="079"/>
        <s v="080"/>
        <s v="081"/>
        <s v="082"/>
        <s v="083"/>
        <s v="084"/>
        <s v="085"/>
        <s v="086"/>
        <s v="087"/>
        <s v="088"/>
        <s v="089"/>
        <s v="090"/>
        <s v="091"/>
        <s v="092"/>
        <s v="093"/>
        <s v="094"/>
        <s v="095"/>
        <s v="096"/>
        <s v="097"/>
        <s v="098"/>
        <s v="099"/>
        <s v="100"/>
        <s v="101"/>
        <s v="102"/>
        <s v="103"/>
        <s v="104"/>
        <s v="105"/>
        <s v="106"/>
        <s v="107"/>
        <s v="108"/>
        <s v="109"/>
        <s v="110"/>
        <s v="111"/>
        <s v="112"/>
        <s v="113"/>
        <s v="114"/>
        <s v="115"/>
        <s v="116"/>
        <s v="117"/>
        <s v="118"/>
        <s v="119"/>
        <s v="120"/>
        <s v="121"/>
        <s v="122"/>
        <s v="123"/>
        <s v="124"/>
        <s v="125"/>
        <s v="126"/>
        <s v="127"/>
        <s v="128"/>
        <s v="129"/>
        <s v="130"/>
        <s v="131"/>
        <s v="132"/>
        <s v="133"/>
        <s v="134"/>
        <s v="135"/>
        <s v="136"/>
        <s v="137"/>
        <s v="138"/>
        <s v="139"/>
        <s v="140"/>
        <s v="141"/>
        <s v="142"/>
        <s v="143"/>
        <s v="144"/>
        <s v="145"/>
        <s v="146"/>
        <s v="147"/>
        <s v="148"/>
        <s v="149"/>
        <s v="150"/>
        <s v="151"/>
        <s v="152"/>
        <s v="153"/>
        <s v="154"/>
        <s v="155"/>
        <s v="156"/>
        <s v="157"/>
        <s v="158"/>
        <s v="159"/>
        <s v="160"/>
        <s v="161"/>
        <s v="162"/>
        <s v="163"/>
        <s v="164"/>
        <s v="165"/>
        <s v="166"/>
        <s v="167"/>
        <s v="168"/>
        <s v="169"/>
        <s v="170"/>
        <s v="171"/>
        <s v="172"/>
        <s v="173"/>
        <s v="174"/>
        <s v="175"/>
        <s v="176"/>
        <s v="177"/>
        <s v="178"/>
        <s v="179"/>
        <s v="180"/>
        <s v="181"/>
        <s v="182"/>
        <s v="183"/>
        <s v="184"/>
        <s v="185"/>
        <s v="186"/>
        <s v="187"/>
        <s v="188"/>
        <s v="189"/>
        <s v="190"/>
        <s v="191"/>
        <s v="192"/>
        <s v="193"/>
        <s v="194"/>
        <s v="195"/>
        <s v="196"/>
        <s v="197"/>
        <s v="198"/>
        <s v="199"/>
        <s v="200"/>
        <s v="201"/>
        <s v="202"/>
        <s v="203"/>
        <s v="204"/>
        <s v="205"/>
        <s v="206"/>
        <s v="207"/>
        <s v="208"/>
        <s v="209"/>
        <s v="210"/>
        <s v="211"/>
        <s v="212"/>
        <s v="213"/>
        <s v="214"/>
        <s v="215"/>
        <s v="216"/>
        <s v="217"/>
        <s v="218"/>
        <s v="219"/>
        <s v="220"/>
        <s v="221"/>
        <s v="222"/>
        <s v="223"/>
        <s v="224"/>
        <s v="225"/>
        <s v="226"/>
        <s v="227"/>
        <s v="228"/>
        <s v="229"/>
        <s v="230"/>
        <s v="231"/>
        <s v="232"/>
        <s v="233"/>
        <s v="234"/>
        <s v="235"/>
        <s v="236"/>
        <s v="237"/>
        <s v="238"/>
        <s v="239"/>
        <s v="240"/>
        <s v="241"/>
        <s v="242"/>
        <s v="243"/>
        <s v="244"/>
        <s v="245"/>
        <s v="246"/>
        <s v="247"/>
        <s v="248"/>
        <s v="249"/>
        <s v="250"/>
        <s v="251"/>
        <s v="252"/>
        <s v="253"/>
        <s v="254"/>
        <s v="255"/>
        <s v="256"/>
        <s v="257"/>
        <s v="258"/>
        <s v="259"/>
        <s v="260"/>
        <s v="261"/>
        <s v="262"/>
        <s v="263"/>
        <s v="264"/>
        <s v="265"/>
        <s v="266"/>
        <s v="267"/>
        <s v="268"/>
        <s v="269"/>
        <s v="270"/>
        <s v="271"/>
        <s v="272"/>
        <s v="273"/>
        <s v="274"/>
        <s v="275"/>
        <s v="276"/>
        <s v="277"/>
        <s v="278"/>
        <s v="279"/>
        <s v="280"/>
        <s v="281"/>
        <s v="282"/>
        <s v="283"/>
        <s v="284"/>
        <s v="285"/>
        <s v="286"/>
        <s v="287"/>
        <s v="288"/>
        <s v="289"/>
        <s v="290"/>
        <s v="291"/>
        <s v="292"/>
        <s v="293"/>
      </sharedItems>
    </cacheField>
    <cacheField name="No. LINEA POA" numFmtId="0">
      <sharedItems containsBlank="1" containsMixedTypes="1" containsNumber="1" containsInteger="1" minValue="111005010" maxValue="135000065"/>
    </cacheField>
    <cacheField name="MEMORANDO SOLICITUD" numFmtId="0">
      <sharedItems containsBlank="1"/>
    </cacheField>
    <cacheField name="FECHA SOLICITUD" numFmtId="14">
      <sharedItems containsDate="1" containsBlank="1" containsMixedTypes="1" minDate="2021-01-25T00:00:00" maxDate="2022-11-08T00:00:00"/>
    </cacheField>
    <cacheField name="AUTORIZACION DNPI EN DOCUMENTO No." numFmtId="0">
      <sharedItems containsBlank="1" count="267">
        <s v="MSP-DNPI-2022-0020-M"/>
        <s v="MSP-DNPI-2022-0042-M"/>
        <s v="MSP-DNPI-2022-0037-M"/>
        <s v="MSP-DNPI-2022-0039-M"/>
        <s v="MSP-DNPI-2022-0038-M"/>
        <s v="MSP-DNPI-2022-0045-M"/>
        <s v="MSP-DNPI-2022-0051-M"/>
        <s v="MSP-DNPI-2022-0050-M"/>
        <s v="MSP-DNPI-2022-0052M"/>
        <s v="MSP-DNPI-2022-0062-M "/>
        <s v="MSP-DNPI-2022-0067-M "/>
        <s v="MSP-DNPI-2022-0068-M"/>
        <s v="MSP-DNPI-2022-0069-M"/>
        <s v="MSP-DNPI-2022-0070-M"/>
        <s v="MSP-DNPI-2022-0079-M"/>
        <s v="MSP-CGPGE-2022-0039-M"/>
        <s v="MSP-CGPGE-2022-0042-M"/>
        <s v="MSP-DNPI-2022-0088-M"/>
        <s v="MSP-DNPI-2022-0089-M"/>
        <s v="MSP-DNPI-2022-0090-M"/>
        <s v="MSP-DNPI-2022-0104-M"/>
        <s v="MSP-DNPI-2022-0105-M"/>
        <s v="MSP-DNPI-2022-0106-M"/>
        <s v="MSP-DNPI-2022-0109-M"/>
        <s v="MSP-DNPI-2022-0110-M"/>
        <s v="MSP-DNPI-2022-0111-M"/>
        <s v="MSP-DNPI-2022-0123-M"/>
        <s v="MSP-DNPI-2022-0141-M"/>
        <s v="MSP-DNPI-2022-0148-M"/>
        <s v="MSP-CGPGE-2022-0073-M"/>
        <s v="MSP-CGPGE-2022-0075-M"/>
        <s v="MSP-DNPI-2022-0165-M"/>
        <s v="MSP-DNPI-2022-0166-M"/>
        <s v="MSP-CGPGE-2022-0086-M"/>
        <s v="MSP-DNPI-2022-0177-M"/>
        <s v="MSP-DNPI-2022-0169-M"/>
        <s v="MSP-DNPI-2022-0181-M"/>
        <s v="MSP-CGPGE-2022-0092-M"/>
        <s v="MSP-CGPGE-2022-0097-M"/>
        <s v="MSP-DNPI-2022-0198-M"/>
        <s v="MSP-DNPI-2022-0199-M"/>
        <s v="MSP-DNPI-2022-0196-M"/>
        <s v="MSP-DNPI-2022-0197-M"/>
        <s v="MSP-CGPGE-2022-0102-M"/>
        <s v="MSP-DNPI-2022-0192-M"/>
        <s v="MSP-DNPI-2022-0191-M"/>
        <s v="MSP-CGPGE-2022-0107-M"/>
        <s v="MSP-DNPI-2022-0204-M"/>
        <s v="MSP-DNPI-2022-0205-M"/>
        <s v="MSP-DNPI-2022-0206-M"/>
        <s v="MSP-DNPI-2022-0208-M"/>
        <s v="MSP-DNPI-2022-0207-M"/>
        <s v="MSP-DNPI-2022-0210-M"/>
        <s v="MSP-DNPI-2022-0228-M"/>
        <s v="MSP-DNPI-2022-0229-M"/>
        <s v="MSP-DNPI-2022-0220-M"/>
        <s v="MSP-DNPI-2022-0243-M"/>
        <s v="MSP-DNPI-2022-0257-M"/>
        <s v="MSP-DNPI-2022-0293-M"/>
        <s v="MSP-DNPI-2022-0248-M"/>
        <s v="MSP-DNPI-2022-0258-M"/>
        <s v="MSP-DNPI-2022-0259-M"/>
        <s v="MSP-DNPI-2022-0260-M"/>
        <s v="MSP-DNPI-2022-0251-M"/>
        <s v="MSP-CGPGE-2022-0122-M"/>
        <s v="MSP-DNPI-2022-0262-M"/>
        <s v="MSP-DNPI-2022-0263-M"/>
        <s v="MSP-CGPGE-2022-0127-M"/>
        <s v="MSP-DNPI-2022-0264-M"/>
        <s v="MSP-DNPI-2022-0266-M"/>
        <s v="MSP-DNPI-2022-0253-M"/>
        <s v="MSP-DNPI-2022-0261-M"/>
        <s v="MSP-DNPI-2022-0267-M"/>
        <s v="MSP-CGPGE-2022-0144-M"/>
        <s v="MSP-DNPI-2022-0294-M"/>
        <s v="MSP-DNPI-2022-0287-M"/>
        <s v="MSP-DNPI-2022-0304-M"/>
        <s v="MSP-CGPGE-2022-0142-M"/>
        <s v="MSP-DNPI-2022-0319-M"/>
        <s v="MSP-DNPI-2022-0324-M"/>
        <s v="MSP-DNPI-2022-0315-M"/>
        <s v="MSP-DNPI-2022-0332-M"/>
        <s v="MSP-CGPGE-2022-0157-M"/>
        <s v=" MSP-DNPI-2022-0338-M"/>
        <s v="MSP-DNPI-2022-0349-M"/>
        <s v="MSP-DNPI-2022-0358-M"/>
        <s v="  MSP-CGPGE-2022-0159-M"/>
        <s v="MSP-CGPGE-2022-0158-M"/>
        <s v="MSP-DNPI-2022-0357-M"/>
        <s v="MSP-DNPI-2022-0343-M"/>
        <s v="MSP-CGPGE-2022-0161-M"/>
        <s v="MSP-DNPI-2022-0369-M"/>
        <m/>
        <s v="MSP-DNPI-2022-0382-M"/>
        <s v="MSP-DNPI-2022-0374-M"/>
        <s v="MSP-DNPI-2022-0371-M"/>
        <s v="MSP-DNPI-2022-0392-M"/>
        <s v="MSP-DNPI-2022-0394-M"/>
        <s v="MSP-DNPI-2022-0402-M"/>
        <s v="MSP-DNPI-2022-0396-M"/>
        <s v="MSP-DNPI-2022-0403-M"/>
        <s v="MSP-DNPI-2022-0415-M"/>
        <s v="MSP-DNPI-2022-0412-M"/>
        <s v="MSP-DNPI-2022-0420-M"/>
        <s v="MSP-DNPI-2022-0422-M"/>
        <s v="MSP-DNPI-2022-0423-M"/>
        <s v="MSP-DNPI-2022-0432-M"/>
        <s v="  MSP-DNPI-2022-0445-M"/>
        <s v="MSP-DNPI-2022-0446-M"/>
        <s v="MSP-DNPI-2022-0443-M"/>
        <s v="MSP-DNPI-2022-0450-M"/>
        <s v="MSP-DNPI-2022-0454-M"/>
        <s v="MSP-DNPI-2022-0460-M"/>
        <s v="MSP-DNPI-2022-0462-M"/>
        <s v="MSP-DNPI-2022-0463-M"/>
        <s v="MSP-DNPI-2022-0464-M"/>
        <s v="MSP-DNPI-2022-0467-M"/>
        <s v="MSP-DNPI-2022-0472-M"/>
        <s v="MSP-CGPGE-2022-0197-M"/>
        <s v="MSP-DNPI-2022-0474-M"/>
        <s v="MSP-CGPGE-2022-0205-M"/>
        <s v="MSP-DNPI-2022-0483-M"/>
        <s v="MSP-DNPI-2022-0493-M"/>
        <s v="MSP-CGPGE-2022-0219-M"/>
        <s v="MSP-DNPI-2022-0518-M"/>
        <s v="MSP-DNPI-2022-0534-M"/>
        <s v="MSP-DNPI-2022-0548-M"/>
        <s v="MSP-DNPI-2022-0531-M"/>
        <s v="MSP-DNPI-2022-0532-M"/>
        <s v="MSP-DNPI-2022-0547-M"/>
        <s v="MSP-DNPI-2022-0546-M"/>
        <s v="MSP-DNPI-2022-0545-M"/>
        <s v="MSP-DNPI-2022-0559-M"/>
        <s v="MSP-CGPGE-2022-0230-M"/>
        <s v="MSP-DNPI-2022-0568-M"/>
        <s v="MSP-DNPI-2022-0595-M"/>
        <s v="MSP-DNPI-2022-0600-M"/>
        <s v="MSP-DNPI-2022-0593-M"/>
        <s v="MSP-DNPI-2022-0627-M"/>
        <s v="MSP-DNPI-2022-0632-M"/>
        <s v="MSP-DNPI-2022-0656-M"/>
        <s v="MSP-DNPI-2022-0672-M "/>
        <s v="MSP-DNPI-2022-0673-M"/>
        <s v="N/A"/>
        <s v="MSP-DNPI-2022-0667-M"/>
        <s v="MSP-DNPI-2022-0700-M"/>
        <s v="MSP-DNPI-2022-0705-M"/>
        <s v="MSP-DNPI-2022-0726-M"/>
        <s v="MSP-DNPI-2022-0728-M"/>
        <s v="MSP-DNPI-2022-0694-M"/>
        <s v="MSP-DNPI-2022-0972-M"/>
        <s v="MSP-DNPI-2022-0737-M"/>
        <s v="MSP-CGPGE-2022-0306-M"/>
        <s v="MSP-DNPI-2022-0777-M"/>
        <s v="MSP-DNPI-2022-0784-M "/>
        <s v="MSP-DNPI-2022-0810-M"/>
        <s v="MSP-DNPI-2022-0792-M"/>
        <s v="MSP-DNPI-2022-0799-M"/>
        <s v="MSP-DNPI-2022-0808-M"/>
        <s v="MSP-DNPI-2022-0812-M"/>
        <s v="MSP-DNPI-2022-0814-M"/>
        <s v="MSP-DNPI-2022-0824-M"/>
        <s v="MSP-DNPI-2022-0825-M"/>
        <s v="MSP-DNPI-2022-0823-M"/>
        <s v="MSP-DNPI-2022-0834-M"/>
        <s v="MSP-DNPI-2022-0846-M"/>
        <s v="MSP-DNPI-2022-0848-M"/>
        <s v="MSP-DNPI-2022-0849-M"/>
        <s v="MSP-DNPI-2022-0854-M"/>
        <s v="MSP-DNPI-2022-0851-M"/>
        <s v="MSP-DNPI-2022-0860-M "/>
        <s v="MSP-DNPI-2022-0898-M"/>
        <s v="MSP-DNPI-2022-0880-M"/>
        <s v="MSP-DNPI-2022-0881-M"/>
        <s v="INSUBSISTENTE"/>
        <s v="MSP-DNPI-2022-0896-M"/>
        <s v="MSP-DNPI-2022-0893-M"/>
        <s v="MSP-DNPI-2022-0895-M"/>
        <s v="MSP-DNPI-2022-0903-M"/>
        <s v="MSP-DNPI-2022-0901-M"/>
        <s v="MSP-DNPI-2022-0921-M"/>
        <s v="MSP-DNPI-2022-0922-M"/>
        <s v="MSP-DNPI-2022-0940-M"/>
        <s v="MSP-DNPI-2022-0941-M"/>
        <s v="MSP-DNPI-2022-0961-M"/>
        <s v="MSP-DNPI-2022-0960-M"/>
        <s v="MSP-DNPI-2022-0968-M"/>
        <s v="MSP-DNPI-2022-0989-M"/>
        <s v="MSP-DNPI-2022-0965-M"/>
        <s v="MSP-DNPI-2022-0966-M"/>
        <s v="MSP-DNPI-2022-0967-M"/>
        <s v="MSP-DNPI-2022-0994-M"/>
        <s v="MSP-DNPI-2022-1010-M"/>
        <s v="MSP-DNPI-2022-1054-M"/>
        <s v="MSP-DNPI-2022-1043-M"/>
        <s v="MSP-DNPI-2022-1060-M"/>
        <s v="MSP-DNPI-2022-1084-M"/>
        <s v="MSP-DNPI-2022-1087-M"/>
        <s v="MSP-DNPI-2022-1082-M"/>
        <s v="MSP-DNPI-2022-1110-M"/>
        <s v="MSP-DNPI-2022-1117-M"/>
        <s v="MSP-DNPI-2022-1118-M"/>
        <s v="MSP-DNPI-2022-1122-M"/>
        <s v="MSP-DNPI-2022-1132-M"/>
        <s v="MSP-DNPI-2022-1140-M"/>
        <s v="MSP-DNPI-2022-1142-M"/>
        <s v="MSP-DNPI-2022-1198-M"/>
        <s v="MSP-DNPI-2022-1172-M"/>
        <s v="MSP-DNPI-2022-1170-M"/>
        <s v="MSP-DNPI-2022-1174-M"/>
        <s v="MSP-DNA-2022-1722-M"/>
        <s v="MSP-DNPI-2022-1199-M"/>
        <s v="MSP-DNPI-2022-1193-M"/>
        <s v="MSP-DNPI-2022-1210-M"/>
        <s v="MSP-DNPI-2022-1243-M"/>
        <s v="MSP-DNPI-2022-1232-M"/>
        <s v="MSP-DNPI-2022-1247-M"/>
        <s v="MSP-DNPI-2022-1270-M"/>
        <s v="MSP-DNPI-2022-1271-M"/>
        <s v="MSP-DNPI-2022-1258-M"/>
        <s v="MSP-DNPI-2022-1272-M"/>
        <s v="MSP-DNPI-2022-1273-M"/>
        <s v="MSP-DNPI-2022-1268-M"/>
        <s v="MSP-DNPI-2022-1286-M"/>
        <s v="MSP-DNPI-2022-1289-M"/>
        <s v="MSP-DNPI-2022-1303-M"/>
        <s v="MSP-DNPI-2022-1322-M"/>
        <s v="MSP-DNPI-2022-1321-M"/>
        <s v="MSP-DNPI-2022-1419-M"/>
        <s v="MSP-DNPI-2022-1347-M"/>
        <s v="MSP-DNPI-2022-1372-M"/>
        <s v="MSP-DNPI-2022-1371-M"/>
        <s v="MSP-DNPI-2022-1382-M"/>
        <s v="MSP-DNPI-2022-1386-M"/>
        <s v="MSP-DNPI-2022-1393-M"/>
        <s v="MSP-DNPI-2022-1409-M"/>
        <s v="MSP-DNPI-2022-1442-M"/>
        <s v="MSP-DNPI-2022-1441-M"/>
        <s v="MSP-DNPI-2022-1446-M"/>
        <s v="MSP-DNPI-2022-1454-M"/>
        <s v="MSP-DNPI-2022-1468-M"/>
        <s v="MSP-DNPI-2022-1472-M"/>
        <s v="MSP-DNPI-2022-1526-M"/>
        <s v="MSP-DNPI-2022-1539-M"/>
        <s v="MSP-DNPI-2022-1567-M"/>
        <s v="MSP-DNPI-2022-1546-M "/>
        <s v="MSP-DNPI-2022-1561-M"/>
        <s v="MSP-DNPI-2022-1566-M"/>
        <s v="MSP-DNPI-2022-1556-M"/>
        <s v="MSP-DNPI-2022-1555-M"/>
        <s v="MSP-DNPI-2022-1592-M"/>
        <s v="MSP-DNPI-2022-1581-M"/>
        <s v="MSP-DNPI-2022-1578-M"/>
        <s v="MSP-DNPI-2022-1596-M"/>
        <s v="MSP-DNPI-2022-1599-M"/>
        <s v="MSP-DNPI-2022-1598-M"/>
        <s v="MSP-DNPI-2022-1613-M"/>
        <s v="MSP-DPE-2022-1780-M"/>
        <s v="MSP-DPE-2022-1694-M"/>
        <s v="MSP-DPE-2022-1693-M"/>
        <s v="MSP-DNPI-2022-1715-M"/>
        <s v="MSP-DPE-2022-1752-M"/>
        <s v="MSP-DNPI-2022-1714-M"/>
        <s v="MSP-DPE-2022-1711-M"/>
        <s v="MSP-DPE-2022-1758-M"/>
        <s v="MSP-DPE-2022-1751-M"/>
        <s v="MSP-DPE-2022-1772-M"/>
      </sharedItems>
    </cacheField>
    <cacheField name="FECHA AUTORIZACIÓN" numFmtId="0">
      <sharedItems containsDate="1" containsBlank="1" containsMixedTypes="1" minDate="2022-01-14T00:00:00" maxDate="2022-10-18T00:00:00"/>
    </cacheField>
    <cacheField name="ESTADO" numFmtId="0">
      <sharedItems containsBlank="1"/>
    </cacheField>
    <cacheField name="OBSERVACIÓN" numFmtId="0">
      <sharedItems containsBlank="1" longText="1"/>
    </cacheField>
    <cacheField name="NOMBRE PLAN, PROGRAMA, PROYECTO " numFmtId="0">
      <sharedItems/>
    </cacheField>
    <cacheField name="TOTAL NUEVO CODIFICADO REAL (considera +/- reformas en tránsito)" numFmtId="172">
      <sharedItems containsMixedTypes="1" containsNumber="1" minValue="0" maxValue="12999999"/>
    </cacheField>
    <cacheField name="ATRIBUCIÓN / COMPONENTE U OBJETIVO ESPECÍFICO PROYECTO " numFmtId="178">
      <sharedItems containsMixedTypes="1" containsNumber="1" containsInteger="1" minValue="0" maxValue="0" longText="1"/>
    </cacheField>
    <cacheField name="PRODUCTOS ESTATUTO" numFmtId="178">
      <sharedItems containsMixedTypes="1" containsNumber="1" containsInteger="1" minValue="0" maxValue="0" longText="1"/>
    </cacheField>
    <cacheField name="SUBACTIVIDAD_x000a_TAREA (PROCESO O CONTRATO)" numFmtId="0">
      <sharedItems longText="1"/>
    </cacheField>
    <cacheField name="BASE IMPONIBLE" numFmtId="0">
      <sharedItems containsBlank="1" containsMixedTypes="1" containsNumber="1" minValue="0" maxValue="12999999"/>
    </cacheField>
    <cacheField name="IVA" numFmtId="0">
      <sharedItems containsBlank="1" containsMixedTypes="1" containsNumber="1" minValue="0" maxValue="506582.62"/>
    </cacheField>
    <cacheField name="TOTAL AÑO 2022" numFmtId="170">
      <sharedItems containsBlank="1" containsMixedTypes="1" containsNumber="1" minValue="0" maxValue="12999999"/>
    </cacheField>
    <cacheField name="AÑO 2023" numFmtId="170">
      <sharedItems containsBlank="1" containsMixedTypes="1" containsNumber="1" minValue="0" maxValue="3037110.93"/>
    </cacheField>
    <cacheField name="AÑO 2024" numFmtId="170">
      <sharedItems containsString="0" containsBlank="1" containsNumber="1" containsInteger="1" minValue="0" maxValue="0"/>
    </cacheField>
    <cacheField name="AÑO 2025" numFmtId="170">
      <sharedItems containsString="0" containsBlank="1" containsNumber="1" containsInteger="1" minValue="0" maxValue="0"/>
    </cacheField>
    <cacheField name="SUBACTIVIDAD NUEVA O DE ARRASTE" numFmtId="170">
      <sharedItems/>
    </cacheField>
    <cacheField name="UNIDAD EJECUTORA" numFmtId="0">
      <sharedItems containsMixedTypes="1" containsNumber="1" containsInteger="1" minValue="9999" maxValue="9999"/>
    </cacheField>
    <cacheField name="PROGRAMA" numFmtId="0">
      <sharedItems containsMixedTypes="1" containsNumber="1" containsInteger="1" minValue="24" maxValue="90"/>
    </cacheField>
    <cacheField name="PROYECTO" numFmtId="0">
      <sharedItems/>
    </cacheField>
    <cacheField name="ACTIVIDAD" numFmtId="0">
      <sharedItems/>
    </cacheField>
    <cacheField name="ITEM" numFmtId="0">
      <sharedItems containsMixedTypes="1" containsNumber="1" containsInteger="1" minValue="0" maxValue="990103"/>
    </cacheField>
    <cacheField name="GEOG" numFmtId="0">
      <sharedItems containsMixedTypes="1" containsNumber="1" containsInteger="1" minValue="0" maxValue="1701"/>
    </cacheField>
    <cacheField name="FUENTE" numFmtId="0">
      <sharedItems containsMixedTypes="1" containsNumber="1" containsInteger="1" minValue="0" maxValue="998"/>
    </cacheField>
    <cacheField name="ORG" numFmtId="0">
      <sharedItems containsMixedTypes="1" containsNumber="1" containsInteger="1" minValue="0" maxValue="8888"/>
    </cacheField>
    <cacheField name="CORR" numFmtId="0">
      <sharedItems containsMixedTypes="1" containsNumber="1" containsInteger="1" minValue="0" maxValue="8888"/>
    </cacheField>
    <cacheField name="SALDO DE RECURSOS DE ACTIVIDAD POA" numFmtId="170">
      <sharedItems containsMixedTypes="1" containsNumber="1" minValue="-1" maxValue="1207487.8699999999"/>
    </cacheField>
    <cacheField name="NOMBRE DEL ÍTEM" numFmtId="0">
      <sharedItems/>
    </cacheField>
    <cacheField name="NOMBRE SUBSECRETARIA" numFmtId="170">
      <sharedItems/>
    </cacheField>
    <cacheField name="DIRECCIÓN" numFmtId="0">
      <sharedItems/>
    </cacheField>
    <cacheField name="ESTRATEGIA" numFmtId="2">
      <sharedItems containsMixedTypes="1" containsNumber="1" containsInteger="1" minValue="0" maxValue="0"/>
    </cacheField>
    <cacheField name="OBSERVACIONES" numFmtId="0">
      <sharedItems containsBlank="1" longText="1"/>
    </cacheField>
    <cacheField name="RESPONSABLE CERTIFICACIÓN" numFmtId="170">
      <sharedItems containsBlank="1" count="16">
        <s v="MARITZA HARO "/>
        <s v="MESPINOZA"/>
        <s v="MARITZA HARO"/>
        <s v="DIANA MESIAS"/>
        <s v="VVELEZ"/>
        <s v="EJIMENEZ"/>
        <s v="ALEXANDRA SIMBA "/>
        <s v="NICOLAY JIMÉNEZ"/>
        <s v="GUADALUPE RECALDE"/>
        <s v="DANNY PILAPAÑA"/>
        <s v="GRACE GUANO"/>
        <s v="VICTOR BAUZ"/>
        <s v="MARIO CAMPOS"/>
        <s v="GRACE GUANO "/>
        <s v="IRLANDA TEJADA T."/>
        <m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eronica Gabriela Velez Reyes" refreshedDate="44907.655396064816" createdVersion="6" refreshedVersion="6" minRefreshableVersion="3" recordCount="1224" xr:uid="{00000000-000A-0000-FFFF-FFFF02000000}">
  <cacheSource type="worksheet">
    <worksheetSource ref="A7:FS59" sheet="POA_GC_2022_PC"/>
  </cacheSource>
  <cacheFields count="175">
    <cacheField name="CODIGO LINEA POA" numFmtId="49">
      <sharedItems containsMixedTypes="1" containsNumber="1" containsInteger="1" minValue="111005001" maxValue="135000065"/>
    </cacheField>
    <cacheField name="UNIDAD ORGÁNICA" numFmtId="2">
      <sharedItems/>
    </cacheField>
    <cacheField name=" SUBACTIVIDAD TAREA DESGLOSADA, PROCESO O CONTRATO " numFmtId="0">
      <sharedItems longText="1"/>
    </cacheField>
    <cacheField name="CÓD. UNIDAD EJECUTORA ESIGEF" numFmtId="1">
      <sharedItems containsMixedTypes="1" containsNumber="1" containsInteger="1" minValue="9999" maxValue="9999"/>
    </cacheField>
    <cacheField name="CÓD. PROG. ESIGEF" numFmtId="1">
      <sharedItems containsMixedTypes="1" containsNumber="1" containsInteger="1" minValue="24" maxValue="90" count="7">
        <n v="90"/>
        <s v="01"/>
        <n v="55"/>
        <n v="24"/>
        <n v="56"/>
        <n v="58"/>
        <n v="57"/>
      </sharedItems>
    </cacheField>
    <cacheField name="CÓD. PROY ESIGEF" numFmtId="2">
      <sharedItems/>
    </cacheField>
    <cacheField name="ACTIV. ESIGEF" numFmtId="1">
      <sharedItems count="8">
        <s v="001"/>
        <s v="005"/>
        <s v="004"/>
        <s v="002"/>
        <s v="003"/>
        <s v="008"/>
        <s v="006"/>
        <s v="007"/>
      </sharedItems>
    </cacheField>
    <cacheField name="ITEM " numFmtId="0">
      <sharedItems containsString="0" containsBlank="1" containsNumber="1" containsInteger="1" minValue="510105" maxValue="990103" count="110">
        <n v="530303"/>
        <n v="570206"/>
        <n v="530502"/>
        <n v="530601"/>
        <n v="530105"/>
        <n v="530702"/>
        <n v="530249"/>
        <n v="530207"/>
        <n v="530204"/>
        <n v="530402"/>
        <n v="530704"/>
        <n v="530241"/>
        <n v="990102"/>
        <n v="530813"/>
        <m/>
        <n v="530807"/>
        <n v="530809"/>
        <n v="530826"/>
        <n v="530812"/>
        <n v="840103"/>
        <n v="840113"/>
        <n v="530301"/>
        <n v="530609"/>
        <n v="530701"/>
        <n v="580204"/>
        <n v="580301"/>
        <n v="530611"/>
        <n v="530205"/>
        <n v="570301"/>
        <n v="530810"/>
        <n v="530226"/>
        <n v="530202"/>
        <n v="580302"/>
        <n v="530304"/>
        <n v="581201"/>
        <n v="530302"/>
        <n v="530821"/>
        <n v="581202"/>
        <n v="530242"/>
        <n v="531409"/>
        <n v="530239"/>
        <n v="580208"/>
        <n v="840107"/>
        <n v="570102"/>
        <n v="530846"/>
        <n v="530208"/>
        <n v="530803"/>
        <n v="530209"/>
        <n v="530235"/>
        <n v="530106"/>
        <n v="530306"/>
        <n v="580104"/>
        <n v="530612"/>
        <n v="530203"/>
        <n v="530403"/>
        <n v="530404"/>
        <n v="530417"/>
        <n v="530811"/>
        <n v="531406"/>
        <n v="530101"/>
        <n v="530201"/>
        <n v="530246"/>
        <n v="530405"/>
        <n v="530801"/>
        <n v="530802"/>
        <n v="530805"/>
        <n v="531601"/>
        <n v="570201"/>
        <n v="530820"/>
        <n v="530822"/>
        <n v="570216"/>
        <n v="570217"/>
        <n v="530804"/>
        <n v="530230"/>
        <n v="530225"/>
        <n v="530703"/>
        <n v="530104"/>
        <n v="531404"/>
        <n v="530607"/>
        <n v="570103"/>
        <n v="570203"/>
        <n v="510105"/>
        <n v="510510"/>
        <n v="510601"/>
        <n v="510602"/>
        <n v="510203"/>
        <n v="510204"/>
        <n v="510106"/>
        <n v="510516"/>
        <n v="510515"/>
        <n v="510502"/>
        <n v="510306"/>
        <n v="510304"/>
        <n v="510401"/>
        <n v="510408"/>
        <n v="510509"/>
        <n v="510513"/>
        <n v="510512"/>
        <n v="580209"/>
        <n v="510704"/>
        <n v="510707"/>
        <n v="990101"/>
        <n v="510706"/>
        <n v="510302"/>
        <n v="510517"/>
        <n v="570215"/>
        <n v="510111"/>
        <n v="990103"/>
        <n v="530819"/>
        <n v="530415"/>
      </sharedItems>
    </cacheField>
    <cacheField name="GEOG. ESIGEF" numFmtId="0">
      <sharedItems containsBlank="1" containsMixedTypes="1" containsNumber="1" containsInteger="1" minValue="1700" maxValue="1709" count="5">
        <n v="1701"/>
        <s v="1701"/>
        <n v="1700"/>
        <n v="1709"/>
        <m/>
      </sharedItems>
    </cacheField>
    <cacheField name="CODIGO FUENTE" numFmtId="1">
      <sharedItems containsBlank="1" containsMixedTypes="1" containsNumber="1" containsInteger="1" minValue="202" maxValue="998" count="6">
        <s v="001"/>
        <n v="998"/>
        <m/>
        <s v="002"/>
        <n v="202"/>
        <s v="003"/>
      </sharedItems>
    </cacheField>
    <cacheField name="ORG. ESIGEF" numFmtId="0">
      <sharedItems containsBlank="1" containsMixedTypes="1" containsNumber="1" containsInteger="1" minValue="8888" maxValue="8888"/>
    </cacheField>
    <cacheField name="CORR. ESIGEF" numFmtId="0">
      <sharedItems containsBlank="1" containsMixedTypes="1" containsNumber="1" containsInteger="1" minValue="8888" maxValue="8888"/>
    </cacheField>
    <cacheField name="NOMB. PROG. ESIGEF" numFmtId="0">
      <sharedItems/>
    </cacheField>
    <cacheField name="NOMBRE PLAN, PROGRAMA, PROYECTO " numFmtId="2">
      <sharedItems/>
    </cacheField>
    <cacheField name="NOMB. ACTIVIDAD ESIGEF" numFmtId="2">
      <sharedItems/>
    </cacheField>
    <cacheField name="NOMBRE ITEM" numFmtId="177">
      <sharedItems/>
    </cacheField>
    <cacheField name="NOMBRE DE FUENTE" numFmtId="2">
      <sharedItems/>
    </cacheField>
    <cacheField name="NOMBRE ORGANISMO" numFmtId="2">
      <sharedItems/>
    </cacheField>
    <cacheField name="NOMBRE CORRELATIVO" numFmtId="2">
      <sharedItems/>
    </cacheField>
    <cacheField name="ESTRATEGIA O PROGRAMA ADICIONAL" numFmtId="2">
      <sharedItems containsBlank="1"/>
    </cacheField>
    <cacheField name="GC - ATRIBUCIÓN ESTATUTO" numFmtId="0">
      <sharedItems containsBlank="1" longText="1"/>
    </cacheField>
    <cacheField name="GC - PRODUCTOS ESTATUTO" numFmtId="0">
      <sharedItems containsBlank="1" longText="1"/>
    </cacheField>
    <cacheField name="TIPO SUBACTIVIDAD" numFmtId="2">
      <sharedItems/>
    </cacheField>
    <cacheField name="CODIGO PROCESO SERCOP " numFmtId="2">
      <sharedItems containsBlank="1"/>
    </cacheField>
    <cacheField name="TIPO DE PROCESO DE CONTRATACION" numFmtId="2">
      <sharedItems containsBlank="1"/>
    </cacheField>
    <cacheField name="No. DIAS QUE TOMA EL PROCESO" numFmtId="0">
      <sharedItems containsBlank="1" containsMixedTypes="1" containsNumber="1" containsInteger="1" minValue="10" maxValue="50"/>
    </cacheField>
    <cacheField name="ENLACE P/C" numFmtId="2">
      <sharedItems containsMixedTypes="1" containsNumber="1" containsInteger="1" minValue="13" maxValue="13"/>
    </cacheField>
    <cacheField name="AVAL DEL MINISTERIO DE FINANZAS" numFmtId="2">
      <sharedItems/>
    </cacheField>
    <cacheField name="COMPETENCIA APROBACION AVAL" numFmtId="2">
      <sharedItems/>
    </cacheField>
    <cacheField name="REQUIERE PAC" numFmtId="2">
      <sharedItems containsBlank="1"/>
    </cacheField>
    <cacheField name="ENE BASE IMPONIBLE INIC" numFmtId="0">
      <sharedItems containsString="0" containsBlank="1" containsNumber="1" minValue="0" maxValue="18625225.416666668"/>
    </cacheField>
    <cacheField name="ENE _x000a_IVA  INIC" numFmtId="170">
      <sharedItems containsString="0" containsBlank="1" containsNumber="1" minValue="0" maxValue="40714.28"/>
    </cacheField>
    <cacheField name="ENE TOTAL  INIC" numFmtId="170">
      <sharedItems containsString="0" containsBlank="1" containsNumber="1" minValue="0" maxValue="18625225.416666668"/>
    </cacheField>
    <cacheField name="FEB BASE IMPONIBLE INIC" numFmtId="0">
      <sharedItems containsString="0" containsBlank="1" containsNumber="1" minValue="0" maxValue="18625225.416666668"/>
    </cacheField>
    <cacheField name="FEB _x000a_IVA  INIC" numFmtId="170">
      <sharedItems containsString="0" containsBlank="1" containsNumber="1" minValue="0" maxValue="259758.804"/>
    </cacheField>
    <cacheField name="FEB TOTAL  INIC" numFmtId="170">
      <sharedItems containsString="0" containsBlank="1" containsNumber="1" minValue="0" maxValue="18625225.416666668"/>
    </cacheField>
    <cacheField name="MAR BASE IMPONIBLE INIC" numFmtId="0">
      <sharedItems containsString="0" containsBlank="1" containsNumber="1" minValue="0" maxValue="120000000"/>
    </cacheField>
    <cacheField name="MAR _x000a_IVA INIC" numFmtId="170">
      <sharedItems containsString="0" containsBlank="1" containsNumber="1" minValue="0" maxValue="91200"/>
    </cacheField>
    <cacheField name="MAR TOTAL INIC" numFmtId="170">
      <sharedItems containsString="0" containsBlank="1" containsNumber="1" minValue="0" maxValue="120000000"/>
    </cacheField>
    <cacheField name="ABR BASE IMPONIBLE INIC" numFmtId="0">
      <sharedItems containsString="0" containsBlank="1" containsNumber="1" minValue="0" maxValue="44006398.340000004"/>
    </cacheField>
    <cacheField name="ABR _x000a_IVA INIC" numFmtId="170">
      <sharedItems containsString="0" containsBlank="1" containsNumber="1" minValue="0" maxValue="91200"/>
    </cacheField>
    <cacheField name="ABR TOTAL INIC" numFmtId="170">
      <sharedItems containsString="0" containsBlank="1" containsNumber="1" minValue="0" maxValue="44006398.340000004"/>
    </cacheField>
    <cacheField name="MAY BASE IMPONIBLE INIC" numFmtId="0">
      <sharedItems containsString="0" containsBlank="1" containsNumber="1" minValue="0" maxValue="135200000"/>
    </cacheField>
    <cacheField name="MAY _x000a_IVA INIC" numFmtId="170">
      <sharedItems containsString="0" containsBlank="1" containsNumber="1" minValue="0" maxValue="516000"/>
    </cacheField>
    <cacheField name="MAY TOTAL INIC" numFmtId="170">
      <sharedItems containsString="0" containsBlank="1" containsNumber="1" minValue="0" maxValue="135200000"/>
    </cacheField>
    <cacheField name="JUN BASE IMPONIBLE INIC" numFmtId="0">
      <sharedItems containsString="0" containsBlank="1" containsNumber="1" minValue="0" maxValue="18625225.416666668"/>
    </cacheField>
    <cacheField name="JUN _x000a_IVA INIC" numFmtId="170">
      <sharedItems containsString="0" containsBlank="1" containsNumber="1" minValue="0" maxValue="1440"/>
    </cacheField>
    <cacheField name="JUN TOTAL INIC" numFmtId="170">
      <sharedItems containsString="0" containsBlank="1" containsNumber="1" minValue="0" maxValue="18625225.416666668"/>
    </cacheField>
    <cacheField name="JUL BASE IMPONIBLE INIC" numFmtId="0">
      <sharedItems containsString="0" containsBlank="1" containsNumber="1" minValue="0" maxValue="18625225.416666668"/>
    </cacheField>
    <cacheField name="JUL _x000a_IVA INIC" numFmtId="170">
      <sharedItems containsString="0" containsBlank="1" containsNumber="1" minValue="0" maxValue="36000"/>
    </cacheField>
    <cacheField name="JUL TOTAL INIC" numFmtId="170">
      <sharedItems containsString="0" containsBlank="1" containsNumber="1" minValue="0" maxValue="18625225.416666668"/>
    </cacheField>
    <cacheField name="AGO BASE IMPONIBLE INIC" numFmtId="0">
      <sharedItems containsString="0" containsBlank="1" containsNumber="1" minValue="0" maxValue="45617989.82"/>
    </cacheField>
    <cacheField name="AGO _x000a_IVA INIC" numFmtId="170">
      <sharedItems containsString="0" containsBlank="1" containsNumber="1" minValue="0" maxValue="1440"/>
    </cacheField>
    <cacheField name="AGO TOTAL INIC" numFmtId="170">
      <sharedItems containsString="0" containsBlank="1" containsNumber="1" minValue="0" maxValue="45617989.82"/>
    </cacheField>
    <cacheField name="SEP BASE IMPONIBLE INIC" numFmtId="0">
      <sharedItems containsString="0" containsBlank="1" containsNumber="1" minValue="0" maxValue="370000000"/>
    </cacheField>
    <cacheField name="SEP _x000a_IVA INIC" numFmtId="170">
      <sharedItems containsString="0" containsBlank="1" containsNumber="1" minValue="0" maxValue="1433.43"/>
    </cacheField>
    <cacheField name="SEP TOTAL INIC" numFmtId="170">
      <sharedItems containsString="0" containsBlank="1" containsNumber="1" minValue="0" maxValue="370000000"/>
    </cacheField>
    <cacheField name="OCT BASE IMPONIBLE INIC" numFmtId="0">
      <sharedItems containsString="0" containsBlank="1" containsNumber="1" minValue="0" maxValue="18625225.416666668"/>
    </cacheField>
    <cacheField name="OCT _x000a_IVA INIC" numFmtId="170">
      <sharedItems containsString="0" containsBlank="1" containsNumber="1" minValue="0" maxValue="3214.29"/>
    </cacheField>
    <cacheField name="OCT TOTAL INIC" numFmtId="170">
      <sharedItems containsString="0" containsBlank="1" containsNumber="1" minValue="0" maxValue="18625225.416666668"/>
    </cacheField>
    <cacheField name="NOV BASE IMPONIBLE INIC" numFmtId="0">
      <sharedItems containsString="0" containsBlank="1" containsNumber="1" minValue="0" maxValue="18625225.416666668"/>
    </cacheField>
    <cacheField name="NOV _x000a_IVA INIC" numFmtId="170">
      <sharedItems containsString="0" containsBlank="1" containsNumber="1" minValue="0" maxValue="1433.43"/>
    </cacheField>
    <cacheField name="NOV TOTAL INIC" numFmtId="170">
      <sharedItems containsString="0" containsBlank="1" containsNumber="1" minValue="0" maxValue="18625225.416666668"/>
    </cacheField>
    <cacheField name="DIC BASE IMPONIBLE INIC" numFmtId="0">
      <sharedItems containsString="0" containsBlank="1" containsNumber="1" minValue="0" maxValue="18625225.416666668"/>
    </cacheField>
    <cacheField name="DIC _x000a_IVA INIC" numFmtId="170">
      <sharedItems containsString="0" containsBlank="1" containsNumber="1" minValue="0" maxValue="1433.46"/>
    </cacheField>
    <cacheField name="DIC TOTAL INIC" numFmtId="170">
      <sharedItems containsString="0" containsBlank="1" containsNumber="1" minValue="0" maxValue="18625225.416666668"/>
    </cacheField>
    <cacheField name="PROGRAMACION BASE IMPONIBLE INIC" numFmtId="170">
      <sharedItems containsString="0" containsBlank="1" containsNumber="1" minValue="0" maxValue="370000000"/>
    </cacheField>
    <cacheField name="PROGRAMACION_x000a_IVA INIC" numFmtId="170">
      <sharedItems containsString="0" containsBlank="1" containsNumber="1" minValue="0" maxValue="530517.96"/>
    </cacheField>
    <cacheField name="TOTAL PROGRAMADO INICIAL" numFmtId="170">
      <sharedItems containsString="0" containsBlank="1" containsNumber="1" minValue="0" maxValue="370000000"/>
    </cacheField>
    <cacheField name="OBSERVACION " numFmtId="2">
      <sharedItems containsBlank="1" longText="1"/>
    </cacheField>
    <cacheField name="PROFORMADO" numFmtId="2">
      <sharedItems containsBlank="1"/>
    </cacheField>
    <cacheField name="PRIORIDAD_x000a_1=ALTA_x000a_2=MEDIA_x000a_3=BAJA" numFmtId="1">
      <sharedItems containsBlank="1" containsMixedTypes="1" containsNumber="1" containsInteger="1" minValue="1" maxValue="3"/>
    </cacheField>
    <cacheField name="INCREMENTO BASE IMPONIBLE" numFmtId="172">
      <sharedItems containsSemiMixedTypes="0" containsString="0" containsNumber="1" minValue="0" maxValue="370000000"/>
    </cacheField>
    <cacheField name="INCREMENTO IVA" numFmtId="172">
      <sharedItems containsSemiMixedTypes="0" containsString="0" containsNumber="1" minValue="0" maxValue="292240.75"/>
    </cacheField>
    <cacheField name="REDUCCION BASE IMPONIBLE" numFmtId="172">
      <sharedItems containsSemiMixedTypes="0" containsString="0" containsNumber="1" minValue="0" maxValue="370000000"/>
    </cacheField>
    <cacheField name="REDUCCION IVA" numFmtId="172">
      <sharedItems containsSemiMixedTypes="0" containsString="0" containsNumber="1" minValue="0" maxValue="516000"/>
    </cacheField>
    <cacheField name="NUEVO CODIFICADO BASE IMPONIBLE " numFmtId="172">
      <sharedItems containsSemiMixedTypes="0" containsString="0" containsNumber="1" minValue="-101400" maxValue="12999999"/>
    </cacheField>
    <cacheField name="NUEVO CODIFICADO IVA" numFmtId="172">
      <sharedItems containsSemiMixedTypes="0" containsString="0" containsNumber="1" minValue="-143.4" maxValue="468928.72"/>
    </cacheField>
    <cacheField name="TOTAL NUEVO CODIFICADO REAL (considera +/- reformas en transito)" numFmtId="172">
      <sharedItems containsSemiMixedTypes="0" containsString="0" containsNumber="1" minValue="0" maxValue="12999999"/>
    </cacheField>
    <cacheField name="ENE B.I. REPR" numFmtId="170">
      <sharedItems containsString="0" containsBlank="1" containsNumber="1" minValue="0" maxValue="401294"/>
    </cacheField>
    <cacheField name="ENE _x000a_IVA REPR" numFmtId="170">
      <sharedItems containsString="0" containsBlank="1" containsNumber="1" containsInteger="1" minValue="0" maxValue="0"/>
    </cacheField>
    <cacheField name="ENE TOTAL_x000a_REPR" numFmtId="170">
      <sharedItems containsBlank="1" containsMixedTypes="1" containsNumber="1" minValue="0" maxValue="401294"/>
    </cacheField>
    <cacheField name="FEB B.I. REPR" numFmtId="170">
      <sharedItems containsString="0" containsBlank="1" containsNumber="1" minValue="0" maxValue="2164656.7000000002"/>
    </cacheField>
    <cacheField name="FEB _x000a_IVA  REPR" numFmtId="170">
      <sharedItems containsString="0" containsBlank="1" containsNumber="1" minValue="0" maxValue="259758.804"/>
    </cacheField>
    <cacheField name="FEB TOTAL  REPR" numFmtId="170">
      <sharedItems containsString="0" containsBlank="1" containsNumber="1" minValue="0" maxValue="2424415.5040000002"/>
    </cacheField>
    <cacheField name="MAR B.I. REPR" numFmtId="170">
      <sharedItems containsString="0" containsBlank="1" containsNumber="1" minValue="0" maxValue="11469215.08"/>
    </cacheField>
    <cacheField name="MAR _x000a_IVA REPR" numFmtId="170">
      <sharedItems containsString="0" containsBlank="1" containsNumber="1" minValue="0" maxValue="91200"/>
    </cacheField>
    <cacheField name="MAR TOTAL REPR" numFmtId="170">
      <sharedItems containsString="0" containsBlank="1" containsNumber="1" minValue="0" maxValue="11469215.08"/>
    </cacheField>
    <cacheField name="ABR B.I. REPR" numFmtId="170">
      <sharedItems containsString="0" containsBlank="1" containsNumber="1" minValue="0" maxValue="1220000"/>
    </cacheField>
    <cacheField name="ABR _x000a_IVA REPR" numFmtId="170">
      <sharedItems containsString="0" containsBlank="1" containsNumber="1" minValue="0" maxValue="91200"/>
    </cacheField>
    <cacheField name="ABR TOTAL REPR" numFmtId="170">
      <sharedItems containsString="0" containsBlank="1" containsNumber="1" minValue="0" maxValue="1220000"/>
    </cacheField>
    <cacheField name="MAY B.I. REPR" numFmtId="170">
      <sharedItems containsString="0" containsBlank="1" containsNumber="1" minValue="0" maxValue="3257013.74"/>
    </cacheField>
    <cacheField name="MAY _x000a_IVA  REPR" numFmtId="170">
      <sharedItems containsString="0" containsBlank="1" containsNumber="1" minValue="0" maxValue="26769.916000000005"/>
    </cacheField>
    <cacheField name="MAY TOTAL REPR" numFmtId="170">
      <sharedItems containsString="0" containsBlank="1" containsNumber="1" minValue="0" maxValue="3257013.74"/>
    </cacheField>
    <cacheField name="JUN B.I. REPR" numFmtId="0">
      <sharedItems containsString="0" containsBlank="1" containsNumber="1" minValue="0" maxValue="12999999"/>
    </cacheField>
    <cacheField name="JUN _x000a_IVA REPR" numFmtId="170">
      <sharedItems containsString="0" containsBlank="1" containsNumber="1" minValue="0" maxValue="70079.899999999994"/>
    </cacheField>
    <cacheField name="JUN TOTAL REPR" numFmtId="170">
      <sharedItems containsString="0" containsBlank="1" containsNumber="1" minValue="0" maxValue="12999999"/>
    </cacheField>
    <cacheField name="JUL B.I. REPR" numFmtId="0">
      <sharedItems containsString="0" containsBlank="1" containsNumber="1" minValue="0" maxValue="850000"/>
    </cacheField>
    <cacheField name="JUL _x000a_IVA REPR" numFmtId="0">
      <sharedItems containsString="0" containsBlank="1" containsNumber="1" minValue="0" maxValue="72357.78"/>
    </cacheField>
    <cacheField name="JUL TOTAL REPR" numFmtId="170">
      <sharedItems containsString="0" containsBlank="1" containsNumber="1" minValue="0" maxValue="850000"/>
    </cacheField>
    <cacheField name="AGO B.I. REPR" numFmtId="0">
      <sharedItems containsString="0" containsBlank="1" containsNumber="1" minValue="-1652656.9" maxValue="1156781.48"/>
    </cacheField>
    <cacheField name="AGO _x000a_IVA REPR" numFmtId="0">
      <sharedItems containsString="0" containsBlank="1" containsNumber="1" minValue="0" maxValue="72641.90879999999"/>
    </cacheField>
    <cacheField name="AGO TOTAL REPR" numFmtId="170">
      <sharedItems containsString="0" containsBlank="1" containsNumber="1" minValue="-1652656.9" maxValue="1156781.48"/>
    </cacheField>
    <cacheField name="SEP B.I. REPR" numFmtId="0">
      <sharedItems containsString="0" containsBlank="1" containsNumber="1" minValue="0" maxValue="2321799.48"/>
    </cacheField>
    <cacheField name="SEP _x000a_IVA REPR" numFmtId="0">
      <sharedItems containsString="0" containsBlank="1" containsNumber="1" minValue="0" maxValue="10081.93"/>
    </cacheField>
    <cacheField name="SEP TOTAL REPR" numFmtId="170">
      <sharedItems containsString="0" containsBlank="1" containsNumber="1" minValue="0" maxValue="2321799.48"/>
    </cacheField>
    <cacheField name="OCT B.I. REPR" numFmtId="0">
      <sharedItems containsString="0" containsBlank="1" containsNumber="1" minValue="0" maxValue="4305155.62"/>
    </cacheField>
    <cacheField name="OCT _x000a_IVA REPR" numFmtId="0">
      <sharedItems containsString="0" containsBlank="1" containsNumber="1" minValue="0" maxValue="70564.800000000003"/>
    </cacheField>
    <cacheField name="OCT TOTAL REPR" numFmtId="170">
      <sharedItems containsString="0" containsBlank="1" containsNumber="1" minValue="0" maxValue="4305155.62"/>
    </cacheField>
    <cacheField name="NOV B.I. REPR" numFmtId="0">
      <sharedItems containsString="0" containsBlank="1" containsNumber="1" minValue="0" maxValue="2017714.59"/>
    </cacheField>
    <cacheField name="NOV _x000a_IVA REPR" numFmtId="0">
      <sharedItems containsString="0" containsBlank="1" containsNumber="1" minValue="0" maxValue="74840.926800000001"/>
    </cacheField>
    <cacheField name="NOV TOTAL REPR" numFmtId="170">
      <sharedItems containsString="0" containsBlank="1" containsNumber="1" minValue="0" maxValue="1900000"/>
    </cacheField>
    <cacheField name="DICIEMBREB.I. REPR" numFmtId="0">
      <sharedItems containsString="0" containsBlank="1" containsNumber="1" minValue="-31863.580000000075" maxValue="20000000"/>
    </cacheField>
    <cacheField name="DIC _x000a_IVA REPR" numFmtId="170">
      <sharedItems containsString="0" containsBlank="1" containsNumber="1" minValue="-2.3999999993975507E-3" maxValue="292240.75"/>
    </cacheField>
    <cacheField name="DIC TOTAL REPR" numFmtId="170">
      <sharedItems containsString="0" containsBlank="1" containsNumber="1" minValue="0" maxValue="20000000"/>
    </cacheField>
    <cacheField name="REPROGRAMACION B.I. " numFmtId="170">
      <sharedItems containsSemiMixedTypes="0" containsString="0" containsNumber="1" minValue="-31863.580000000075" maxValue="20000000"/>
    </cacheField>
    <cacheField name="REPROGRAMACION IVA" numFmtId="170">
      <sharedItems containsSemiMixedTypes="0" containsString="0" containsNumber="1" minValue="-2.3999999993975507E-3" maxValue="468928.72000000003"/>
    </cacheField>
    <cacheField name="TOTAL REPROGRAMACION" numFmtId="170">
      <sharedItems containsSemiMixedTypes="0" containsString="0" containsNumber="1" minValue="0" maxValue="20000000"/>
    </cacheField>
    <cacheField name="FINANCIADO" numFmtId="2">
      <sharedItems/>
    </cacheField>
    <cacheField name="VALIDACION" numFmtId="2">
      <sharedItems/>
    </cacheField>
    <cacheField name="REFORMAS EN TRANSITO" numFmtId="172">
      <sharedItems containsSemiMixedTypes="0" containsString="0" containsNumber="1" minValue="-1387165.84" maxValue="674644.14000000455"/>
    </cacheField>
    <cacheField name="TOTAL NUEVO CODIFICADO (NO considera las reformas en transito)" numFmtId="172">
      <sharedItems containsSemiMixedTypes="0" containsString="0" containsNumber="1" minValue="-5068.13" maxValue="12999999"/>
    </cacheField>
    <cacheField name="NOMBRE VICEMINISTERIO/DESPACHO" numFmtId="0">
      <sharedItems containsMixedTypes="1" containsNumber="1" containsInteger="1" minValue="1" maxValue="1"/>
    </cacheField>
    <cacheField name="NOMBRE SUBSECRETARIA" numFmtId="0">
      <sharedItems containsMixedTypes="1" containsNumber="1" containsInteger="1" minValue="0" maxValue="0"/>
    </cacheField>
    <cacheField name="ZONA" numFmtId="0">
      <sharedItems containsMixedTypes="1" containsNumber="1" containsInteger="1" minValue="0" maxValue="0"/>
    </cacheField>
    <cacheField name="PROVINCIA" numFmtId="0">
      <sharedItems containsMixedTypes="1" containsNumber="1" containsInteger="1" minValue="0" maxValue="0"/>
    </cacheField>
    <cacheField name="CANTÓN" numFmtId="0">
      <sharedItems containsMixedTypes="1" containsNumber="1" containsInteger="1" minValue="0" maxValue="0"/>
    </cacheField>
    <cacheField name="RUBROS PRINCIPALES" numFmtId="0">
      <sharedItems containsMixedTypes="1" containsNumber="1" containsInteger="1" minValue="0" maxValue="0"/>
    </cacheField>
    <cacheField name="CUP" numFmtId="0">
      <sharedItems containsMixedTypes="1" containsNumber="1" containsInteger="1" minValue="0" maxValue="0"/>
    </cacheField>
    <cacheField name="NOMBRE CORTO PRODUCTO INST/PROYECTO" numFmtId="0">
      <sharedItems containsMixedTypes="1" containsNumber="1" containsInteger="1" minValue="0" maxValue="0"/>
    </cacheField>
    <cacheField name="TIPO DE GASTO" numFmtId="0">
      <sharedItems containsMixedTypes="1" containsNumber="1" containsInteger="1" minValue="0" maxValue="0"/>
    </cacheField>
    <cacheField name="Cód. Actividad" numFmtId="0">
      <sharedItems containsMixedTypes="1" containsNumber="1" containsInteger="1" minValue="0" maxValue="0"/>
    </cacheField>
    <cacheField name="FUNCIÓN" numFmtId="0">
      <sharedItems containsString="0" containsBlank="1" containsNumber="1" containsInteger="1" minValue="0" maxValue="0"/>
    </cacheField>
    <cacheField name="Alineación al PND" numFmtId="0">
      <sharedItems containsBlank="1"/>
    </cacheField>
    <cacheField name="Alineación Objetivos OEI" numFmtId="0">
      <sharedItems containsBlank="1"/>
    </cacheField>
    <cacheField name="ICÓD OEI" numFmtId="0">
      <sharedItems/>
    </cacheField>
    <cacheField name="Indicadores OEI" numFmtId="0">
      <sharedItems containsBlank="1"/>
    </cacheField>
    <cacheField name="SUMA DE CERTIFICACIONES POA" numFmtId="0">
      <sharedItems containsMixedTypes="1" containsNumber="1" minValue="0" maxValue="12999999"/>
    </cacheField>
    <cacheField name="SALDO DE LÍNEA POA LUEGO DE CERTIFICACIÓN POA" numFmtId="0">
      <sharedItems containsMixedTypes="1" containsNumber="1" minValue="-36303.199999999997" maxValue="4247451.95"/>
    </cacheField>
    <cacheField name="AÑO 2023" numFmtId="43">
      <sharedItems containsBlank="1" containsMixedTypes="1" containsNumber="1" minValue="0" maxValue="8552176.7599999998"/>
    </cacheField>
    <cacheField name="AÑO 2024" numFmtId="0">
      <sharedItems containsString="0" containsBlank="1" containsNumber="1" minValue="0" maxValue="238000"/>
    </cacheField>
    <cacheField name="AÑO 2025" numFmtId="0">
      <sharedItems containsString="0" containsBlank="1" containsNumber="1" containsInteger="1" minValue="0" maxValue="714000"/>
    </cacheField>
    <cacheField name="GRUPO DE GASTO" numFmtId="2">
      <sharedItems containsBlank="1"/>
    </cacheField>
    <cacheField name="PAC INICIAL" numFmtId="0">
      <sharedItems containsBlank="1" longText="1"/>
    </cacheField>
    <cacheField name="NOTAS" numFmtId="0">
      <sharedItems containsBlank="1" containsMixedTypes="1" containsNumber="1" containsInteger="1" minValue="0" maxValue="0"/>
    </cacheField>
    <cacheField name="DIFERENCIA" numFmtId="0">
      <sharedItems containsBlank="1"/>
    </cacheField>
    <cacheField name="MONTO CERTIFICADO PRESUPUESTO SIN GRUPO 51" numFmtId="170">
      <sharedItems containsMixedTypes="1" containsNumber="1" minValue="0" maxValue="3874898.1100000003"/>
    </cacheField>
    <cacheField name="MONTO CERTIFICADO GRUPO 51" numFmtId="170">
      <sharedItems containsMixedTypes="1" containsNumber="1" containsInteger="1" minValue="0" maxValue="0"/>
    </cacheField>
    <cacheField name="MONTO TOTAL CERTIFICADO" numFmtId="43">
      <sharedItems containsMixedTypes="1" containsNumber="1" minValue="0" maxValue="3874898.1100000003"/>
    </cacheField>
    <cacheField name="MONTO COMPROMETIDO PRESUPUESTO SIN GRUPO 51" numFmtId="43">
      <sharedItems containsMixedTypes="1" containsNumber="1" minValue="0" maxValue="11469215.080000002"/>
    </cacheField>
    <cacheField name="MONTO COMPROMETIDO GRUPO 51" numFmtId="170">
      <sharedItems containsMixedTypes="1" containsNumber="1" minValue="0" maxValue="365257.1"/>
    </cacheField>
    <cacheField name="MONTO TOTAL COMPROMETIDO" numFmtId="43">
      <sharedItems containsMixedTypes="1" containsNumber="1" minValue="0" maxValue="11469215.080000002"/>
    </cacheField>
    <cacheField name="MONTO DEVENGADO PRESUPUESTO SIN GRUPO 51" numFmtId="43">
      <sharedItems containsMixedTypes="1" containsNumber="1" minValue="0" maxValue="11469214.823807711"/>
    </cacheField>
    <cacheField name="MONTO DEVENGADO GRUPO 51" numFmtId="170">
      <sharedItems containsMixedTypes="1" containsNumber="1" minValue="0" maxValue="365257.1"/>
    </cacheField>
    <cacheField name="MONTO TOTAL DEVENGADO" numFmtId="43">
      <sharedItems containsMixedTypes="1" containsNumber="1" minValue="0" maxValue="11469214.823807711"/>
    </cacheField>
    <cacheField name="RESERVADO" numFmtId="43">
      <sharedItems containsNonDate="0" containsString="0" containsBlank="1"/>
    </cacheField>
    <cacheField name="NO. CERTIFICACIÓN PRESUPUESTARIA" numFmtId="43">
      <sharedItems containsNonDate="0" containsString="0" containsBlank="1"/>
    </cacheField>
    <cacheField name="CERT+COMP&gt;POA" numFmtId="43">
      <sharedItems containsMixedTypes="1" containsNumber="1" containsInteger="1" minValue="0" maxValue="0"/>
    </cacheField>
    <cacheField name="cert+com&gt;poa+refo" numFmtId="43">
      <sharedItems containsMixedTypes="1" containsNumber="1" containsInteger="1" minValue="0" maxValue="0"/>
    </cacheField>
    <cacheField name="PROGRAMADO A LA FECHA" numFmtId="43">
      <sharedItems containsBlank="1" containsMixedTypes="1" containsNumber="1" minValue="0" maxValue="2424415.5040000002"/>
    </cacheField>
    <cacheField name="CUMPLIMIENTO POA" numFmtId="43">
      <sharedItems containsBlank="1" containsMixedTypes="1" containsNumber="1" containsInteger="1" minValue="0" maxValue="0"/>
    </cacheField>
    <cacheField name="ALERTAS O NUDOS CRITICOS" numFmtId="43">
      <sharedItems containsMixedTypes="1" containsNumber="1" containsInteger="1" minValue="0" maxValue="0"/>
    </cacheField>
    <cacheField name="Recursos en uso" numFmtId="172">
      <sharedItems containsMixedTypes="1" containsNumber="1" minValue="0" maxValue="11469215.080000002"/>
    </cacheField>
    <cacheField name="RECURSOS SIN USO" numFmtId="172">
      <sharedItems containsMixedTypes="1" containsNumber="1" minValue="-3285632.91" maxValue="12999999"/>
    </cacheField>
    <cacheField name="PRIORIZADO AREAS INICIAL" numFmtId="2">
      <sharedItems containsBlank="1"/>
    </cacheField>
    <cacheField name="DESC_PROGRAMA" numFmtId="0">
      <sharedItems containsBlank="1" longText="1"/>
    </cacheField>
    <cacheField name="ATRIBUTO" numFmtId="0">
      <sharedItems containsBlank="1" containsMixedTypes="1" containsNumber="1" containsInteger="1" minValue="0" maxValue="0"/>
    </cacheField>
    <cacheField name="DESC_PROY" numFmtId="0">
      <sharedItems containsBlank="1"/>
    </cacheField>
    <cacheField name="TIPO_PROY" numFmtId="0">
      <sharedItems containsBlank="1"/>
    </cacheField>
    <cacheField name="CATEGORIA_PROY" numFmtId="0">
      <sharedItems containsBlank="1"/>
    </cacheField>
    <cacheField name="Qué hace el proyecto" numFmtId="0">
      <sharedItems containsBlank="1" longText="1"/>
    </cacheField>
    <cacheField name="DESC_ACTIVIDAD" numFmtId="0">
      <sharedItems containsBlank="1" containsMixedTypes="1" containsNumber="1" containsInteger="1" minValue="0" maxValue="0" longText="1"/>
    </cacheField>
    <cacheField name="MONTO PROFORMA_x000a_(Escenario Optimista)" numFmtId="170">
      <sharedItems containsString="0" containsBlank="1" containsNumber="1" minValue="0" maxValue="484439902.5911513"/>
    </cacheField>
    <cacheField name="MONTO PROFORMA_x000a_(Escenario Normal)" numFmtId="170">
      <sharedItems containsString="0" containsBlank="1" containsNumber="1" minValue="0" maxValue="387551922.07292104"/>
    </cacheField>
    <cacheField name="MONTO PROFORMA_x000a_(Escenario Pesimista)" numFmtId="170">
      <sharedItems containsString="0" containsBlank="1" containsNumber="1" minValue="0" maxValue="223502705"/>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exandra Elizabeth Simba Navarrete" refreshedDate="44923.637865046294" createdVersion="6" refreshedVersion="6" minRefreshableVersion="3" recordCount="8326" xr:uid="{00000000-000A-0000-FFFF-FFFF03000000}">
  <cacheSource type="worksheet">
    <worksheetSource ref="A5:AP8333" sheet="REPROGRAM" r:id="rId2"/>
  </cacheSource>
  <cacheFields count="38">
    <cacheField name="NÚMERO DE REFORMA" numFmtId="0">
      <sharedItems containsMixedTypes="1" containsNumber="1" containsInteger="1" minValue="103" maxValue="493" count="499">
        <s v="001"/>
        <s v="002"/>
        <s v="003"/>
        <s v="004"/>
        <s v="005"/>
        <s v="006"/>
        <s v="007"/>
        <s v="008"/>
        <s v="009"/>
        <s v="010"/>
        <s v="011"/>
        <s v="012"/>
        <s v="013"/>
        <s v="014"/>
        <s v="015"/>
        <s v="016"/>
        <s v="017"/>
        <s v="018"/>
        <s v="019"/>
        <s v="020"/>
        <s v="021"/>
        <s v="022"/>
        <s v="023"/>
        <s v="024"/>
        <s v="025"/>
        <s v="026"/>
        <s v="027"/>
        <s v="028"/>
        <s v="029"/>
        <s v="031"/>
        <s v="032"/>
        <s v="032a"/>
        <s v="033"/>
        <s v="034"/>
        <s v="035"/>
        <s v="036"/>
        <s v="037"/>
        <s v="038"/>
        <s v="039"/>
        <s v="040"/>
        <s v="041"/>
        <s v="042"/>
        <s v="043"/>
        <s v="044"/>
        <s v="045"/>
        <s v="046"/>
        <s v="047"/>
        <s v="048"/>
        <s v="049"/>
        <s v="050"/>
        <s v="051"/>
        <s v="052"/>
        <s v="053"/>
        <s v="054"/>
        <s v="055"/>
        <s v="056"/>
        <s v="057"/>
        <s v="058"/>
        <s v="059"/>
        <s v="060"/>
        <s v="061"/>
        <s v="062"/>
        <s v="063"/>
        <s v="064"/>
        <s v="065"/>
        <s v="066"/>
        <s v="067"/>
        <s v="068"/>
        <s v="069"/>
        <s v="070"/>
        <s v="071"/>
        <s v="072"/>
        <s v="073"/>
        <s v="074"/>
        <s v="075"/>
        <s v="076"/>
        <s v="077"/>
        <s v="078"/>
        <s v="079"/>
        <s v="080"/>
        <s v="081"/>
        <s v="082"/>
        <s v="083"/>
        <s v="084"/>
        <s v="085"/>
        <s v="086"/>
        <s v="087"/>
        <s v="088"/>
        <s v="089"/>
        <s v="090"/>
        <s v="091"/>
        <s v="092"/>
        <s v="093"/>
        <s v="094"/>
        <s v="095"/>
        <s v="096"/>
        <s v="097"/>
        <s v="098"/>
        <s v="099"/>
        <s v="100"/>
        <s v="101"/>
        <s v="102"/>
        <n v="103"/>
        <n v="104"/>
        <n v="105"/>
        <n v="106"/>
        <n v="107"/>
        <n v="108"/>
        <n v="109"/>
        <n v="110"/>
        <n v="111"/>
        <n v="112"/>
        <s v="113"/>
        <s v="114"/>
        <n v="115"/>
        <n v="116"/>
        <n v="117"/>
        <n v="118"/>
        <n v="119"/>
        <n v="120"/>
        <s v="121"/>
        <s v="122"/>
        <s v="123"/>
        <n v="124"/>
        <n v="125"/>
        <n v="126"/>
        <s v="127"/>
        <s v="128"/>
        <s v="129"/>
        <s v="130"/>
        <s v="131"/>
        <n v="132"/>
        <n v="133"/>
        <n v="134"/>
        <n v="135"/>
        <n v="136"/>
        <n v="137"/>
        <n v="138"/>
        <n v="139"/>
        <s v="140"/>
        <n v="141"/>
        <n v="142"/>
        <n v="143"/>
        <n v="144"/>
        <n v="145"/>
        <n v="146"/>
        <n v="147"/>
        <s v="148"/>
        <n v="149"/>
        <n v="150"/>
        <n v="151"/>
        <n v="152"/>
        <n v="153"/>
        <s v="154"/>
        <n v="155"/>
        <n v="156"/>
        <n v="157"/>
        <n v="158"/>
        <n v="159"/>
        <n v="160"/>
        <s v="161"/>
        <s v="162"/>
        <s v="163"/>
        <n v="164"/>
        <s v="165"/>
        <n v="166"/>
        <n v="167"/>
        <n v="168"/>
        <n v="169"/>
        <n v="170"/>
        <n v="171"/>
        <s v="172"/>
        <s v="173"/>
        <s v="174"/>
        <n v="175"/>
        <s v="176"/>
        <s v="177"/>
        <s v="178"/>
        <n v="179"/>
        <n v="180"/>
        <s v="181"/>
        <s v="182"/>
        <s v="183"/>
        <n v="184"/>
        <s v="185"/>
        <s v="186"/>
        <n v="187"/>
        <n v="188"/>
        <s v="189"/>
        <n v="190"/>
        <s v="191"/>
        <s v="192"/>
        <s v="193"/>
        <n v="194"/>
        <n v="195"/>
        <n v="196"/>
        <n v="197"/>
        <n v="198"/>
        <s v="198_a"/>
        <n v="199"/>
        <s v="200"/>
        <s v="201"/>
        <n v="202"/>
        <s v="203"/>
        <s v="204"/>
        <s v="205"/>
        <s v="206"/>
        <n v="207"/>
        <s v="208"/>
        <s v="209"/>
        <s v="210"/>
        <s v="211"/>
        <s v="212"/>
        <s v="213"/>
        <n v="214"/>
        <s v="215"/>
        <n v="215"/>
        <s v="216"/>
        <s v="217"/>
        <s v="218"/>
        <n v="219"/>
        <n v="220"/>
        <n v="221"/>
        <n v="222"/>
        <n v="223"/>
        <s v="224"/>
        <s v="225"/>
        <s v="226"/>
        <s v="227"/>
        <s v="228"/>
        <n v="229"/>
        <s v="230"/>
        <n v="231"/>
        <n v="232"/>
        <n v="233"/>
        <n v="234"/>
        <s v="235"/>
        <n v="236"/>
        <n v="237"/>
        <n v="238"/>
        <n v="239"/>
        <n v="240"/>
        <n v="241"/>
        <s v="242"/>
        <n v="243"/>
        <s v="243"/>
        <n v="244"/>
        <n v="245"/>
        <n v="246"/>
        <s v="247"/>
        <s v="248"/>
        <s v="249"/>
        <s v="250"/>
        <s v="251"/>
        <n v="252"/>
        <n v="253"/>
        <n v="254"/>
        <n v="255"/>
        <n v="256"/>
        <n v="257"/>
        <s v="257_C"/>
        <n v="258"/>
        <n v="259"/>
        <n v="260"/>
        <n v="261"/>
        <n v="262"/>
        <n v="263"/>
        <n v="264"/>
        <n v="265"/>
        <n v="266"/>
        <n v="267"/>
        <n v="268"/>
        <s v="269"/>
        <s v="270"/>
        <s v="271"/>
        <s v="272"/>
        <s v="273"/>
        <s v="274"/>
        <s v="275"/>
        <n v="276"/>
        <n v="277"/>
        <s v="278"/>
        <n v="279"/>
        <n v="280"/>
        <n v="281"/>
        <n v="282"/>
        <s v="283"/>
        <s v="284"/>
        <s v="285"/>
        <n v="286"/>
        <n v="287"/>
        <n v="288"/>
        <n v="289"/>
        <n v="290"/>
        <s v="291"/>
        <s v="292"/>
        <n v="293"/>
        <n v="294"/>
        <n v="295"/>
        <n v="296"/>
        <n v="297"/>
        <s v="298"/>
        <n v="299"/>
        <s v="300"/>
        <s v="301"/>
        <s v="302"/>
        <s v="303"/>
        <n v="304"/>
        <n v="305"/>
        <n v="306"/>
        <n v="307"/>
        <s v="308"/>
        <s v="309"/>
        <s v="310"/>
        <n v="311"/>
        <n v="312"/>
        <n v="313"/>
        <s v="314"/>
        <n v="315"/>
        <n v="316"/>
        <n v="317"/>
        <n v="318"/>
        <n v="319"/>
        <n v="320"/>
        <n v="321"/>
        <n v="322"/>
        <n v="323"/>
        <n v="324"/>
        <n v="325"/>
        <n v="326"/>
        <n v="327"/>
        <n v="328"/>
        <n v="329"/>
        <n v="330"/>
        <n v="331"/>
        <n v="332"/>
        <n v="333"/>
        <s v="334"/>
        <n v="335"/>
        <n v="336"/>
        <s v="337"/>
        <s v="338"/>
        <s v="339"/>
        <n v="340"/>
        <n v="341"/>
        <n v="342"/>
        <n v="343"/>
        <n v="344"/>
        <n v="345"/>
        <n v="346"/>
        <n v="347"/>
        <s v="348"/>
        <s v="349"/>
        <n v="350"/>
        <n v="351"/>
        <n v="352"/>
        <n v="353"/>
        <n v="354"/>
        <n v="355"/>
        <s v="356"/>
        <n v="357"/>
        <n v="358"/>
        <n v="359"/>
        <n v="360"/>
        <n v="361"/>
        <n v="362"/>
        <s v="363"/>
        <s v="364"/>
        <n v="365"/>
        <n v="366"/>
        <n v="367"/>
        <n v="368"/>
        <n v="369"/>
        <n v="370"/>
        <n v="371"/>
        <n v="372"/>
        <n v="373"/>
        <n v="374"/>
        <n v="375"/>
        <s v="376"/>
        <n v="377"/>
        <n v="378"/>
        <n v="379"/>
        <s v="380"/>
        <n v="381"/>
        <s v="382"/>
        <s v="383"/>
        <n v="384"/>
        <s v="385"/>
        <n v="386"/>
        <n v="387"/>
        <s v="388"/>
        <s v="389"/>
        <s v="390"/>
        <n v="391"/>
        <n v="392"/>
        <s v="393"/>
        <n v="394"/>
        <n v="395"/>
        <n v="396"/>
        <n v="397"/>
        <n v="398"/>
        <n v="399"/>
        <n v="400"/>
        <n v="401"/>
        <s v="401A"/>
        <n v="402"/>
        <n v="403"/>
        <n v="404"/>
        <n v="405"/>
        <n v="406"/>
        <s v="407"/>
        <n v="408"/>
        <n v="409"/>
        <n v="410"/>
        <n v="411"/>
        <n v="412"/>
        <n v="413"/>
        <n v="414"/>
        <n v="415"/>
        <n v="416"/>
        <n v="417"/>
        <n v="418"/>
        <n v="419"/>
        <n v="420"/>
        <n v="421"/>
        <n v="422"/>
        <n v="423"/>
        <n v="424"/>
        <n v="425"/>
        <n v="426"/>
        <n v="427"/>
        <n v="428"/>
        <n v="429"/>
        <n v="430"/>
        <n v="431"/>
        <n v="432"/>
        <n v="433"/>
        <n v="434"/>
        <n v="435"/>
        <n v="436"/>
        <n v="437"/>
        <n v="438"/>
        <s v="439"/>
        <n v="440"/>
        <n v="441"/>
        <n v="442"/>
        <n v="443"/>
        <n v="444"/>
        <n v="445"/>
        <n v="446"/>
        <n v="447"/>
        <n v="448"/>
        <n v="449"/>
        <n v="450"/>
        <n v="451"/>
        <n v="452"/>
        <n v="453"/>
        <s v="454"/>
        <s v="455"/>
        <s v="456"/>
        <s v="457"/>
        <n v="458"/>
        <n v="459"/>
        <n v="460"/>
        <n v="461"/>
        <n v="462"/>
        <n v="463"/>
        <n v="464"/>
        <n v="465"/>
        <n v="466"/>
        <n v="467"/>
        <n v="468"/>
        <n v="469"/>
        <n v="470"/>
        <n v="471"/>
        <s v="472"/>
        <n v="473"/>
        <s v="473A"/>
        <n v="474"/>
        <n v="475"/>
        <n v="476"/>
        <n v="477"/>
        <s v="478"/>
        <n v="479"/>
        <n v="480"/>
        <n v="481"/>
        <n v="482"/>
        <n v="483"/>
        <n v="484"/>
        <n v="485"/>
        <n v="486"/>
        <n v="487"/>
        <n v="488"/>
        <n v="489"/>
        <n v="490"/>
        <n v="491"/>
        <n v="492"/>
        <n v="493"/>
      </sharedItems>
    </cacheField>
    <cacheField name="No. LINEA POA" numFmtId="0">
      <sharedItems containsMixedTypes="1" containsNumber="1" containsInteger="1" minValue="58" maxValue="135000065"/>
    </cacheField>
    <cacheField name="MEMORANDO SOLICITUD" numFmtId="0">
      <sharedItems containsBlank="1"/>
    </cacheField>
    <cacheField name="FECHA SOLICITUD" numFmtId="0">
      <sharedItems containsDate="1" containsBlank="1" containsMixedTypes="1" minDate="2002-09-02T00:00:00" maxDate="2022-12-28T00:00:00"/>
    </cacheField>
    <cacheField name="AUTORIZACION DNPI EN DOCUMENTO No." numFmtId="0">
      <sharedItems containsBlank="1"/>
    </cacheField>
    <cacheField name="FECHA AUTORIZACIÓN REFORMA" numFmtId="0">
      <sharedItems containsDate="1" containsBlank="1" containsMixedTypes="1" minDate="2021-05-21T00:00:00" maxDate="2022-12-28T00:00:00"/>
    </cacheField>
    <cacheField name="TIPO DE REFORMA" numFmtId="0">
      <sharedItems count="6">
        <s v="PRESUPUESTARIA"/>
        <s v="INSUBSISTENTE"/>
        <s v="POA"/>
        <s v="PRESUPUESTARIA " u="1"/>
        <s v="INSBSISTENTE" u="1"/>
        <s v="POA " u="1"/>
      </sharedItems>
    </cacheField>
    <cacheField name="DESCRIPCIÓN DE LA REFORMA" numFmtId="0">
      <sharedItems containsBlank="1" longText="1"/>
    </cacheField>
    <cacheField name="NOMBRE PLAN, PROGRAMA, PROYECTO" numFmtId="0">
      <sharedItems containsBlank="1"/>
    </cacheField>
    <cacheField name=" SUBACTIVIDAD TAREA DESGLOSADA, PROCESO O CONTRATO " numFmtId="0">
      <sharedItems containsBlank="1" longText="1"/>
    </cacheField>
    <cacheField name="ZONA" numFmtId="0">
      <sharedItems containsBlank="1" containsMixedTypes="1" containsNumber="1" containsInteger="1" minValue="0" maxValue="9004"/>
    </cacheField>
    <cacheField name="UNIDAD EJECUTORA" numFmtId="0">
      <sharedItems containsBlank="1" containsMixedTypes="1" containsNumber="1" containsInteger="1" minValue="51" maxValue="9999"/>
    </cacheField>
    <cacheField name="CÓD. PROGRAMA" numFmtId="0">
      <sharedItems containsBlank="1" containsMixedTypes="1" containsNumber="1" containsInteger="1" minValue="1" maxValue="90"/>
    </cacheField>
    <cacheField name="CÓD. PROYECTO" numFmtId="0">
      <sharedItems containsBlank="1" containsMixedTypes="1" containsNumber="1" containsInteger="1" minValue="0" maxValue="0"/>
    </cacheField>
    <cacheField name="CÓD. ACTIVIDAD" numFmtId="0">
      <sharedItems containsBlank="1" containsMixedTypes="1" containsNumber="1" containsInteger="1" minValue="1" maxValue="5"/>
    </cacheField>
    <cacheField name="ITEM" numFmtId="0">
      <sharedItems containsBlank="1" containsMixedTypes="1" containsNumber="1" containsInteger="1" minValue="0" maxValue="990103"/>
    </cacheField>
    <cacheField name="GEOG" numFmtId="0">
      <sharedItems containsBlank="1" containsMixedTypes="1" containsNumber="1" containsInteger="1" minValue="0" maxValue="3340"/>
    </cacheField>
    <cacheField name="FUENTE" numFmtId="0">
      <sharedItems containsBlank="1" containsMixedTypes="1" containsNumber="1" containsInteger="1" minValue="0" maxValue="2202"/>
    </cacheField>
    <cacheField name="ORG." numFmtId="0">
      <sharedItems containsBlank="1" containsMixedTypes="1" containsNumber="1" containsInteger="1" minValue="0" maxValue="8888"/>
    </cacheField>
    <cacheField name="CORR." numFmtId="0">
      <sharedItems containsBlank="1" containsMixedTypes="1" containsNumber="1" containsInteger="1" minValue="0" maxValue="8888"/>
    </cacheField>
    <cacheField name="AUMENTA BASE IMPONIBLE_x000a_USD" numFmtId="0">
      <sharedItems containsBlank="1" containsMixedTypes="1" containsNumber="1" minValue="0" maxValue="370000000"/>
    </cacheField>
    <cacheField name="AUMENTA IVA USD" numFmtId="0">
      <sharedItems containsBlank="1" containsMixedTypes="1" containsNumber="1" minValue="0" maxValue="292240.75"/>
    </cacheField>
    <cacheField name="TOTAL AUMENTA" numFmtId="172">
      <sharedItems containsString="0" containsBlank="1" containsNumber="1" minValue="0" maxValue="370000000"/>
    </cacheField>
    <cacheField name="DISMINUYE BASE IMPONIBLE_x000a_USD" numFmtId="0">
      <sharedItems containsBlank="1" containsMixedTypes="1" containsNumber="1" minValue="0" maxValue="370000000"/>
    </cacheField>
    <cacheField name="DISMINUYE IVA USD" numFmtId="0">
      <sharedItems containsBlank="1" containsMixedTypes="1" containsNumber="1" minValue="0" maxValue="6776682.7600000016"/>
    </cacheField>
    <cacheField name="TOTAL DISMINUYE" numFmtId="172">
      <sharedItems containsString="0" containsBlank="1" containsNumber="1" minValue="0" maxValue="370000000"/>
    </cacheField>
    <cacheField name="APROBACION ESIGEF" numFmtId="170">
      <sharedItems containsBlank="1"/>
    </cacheField>
    <cacheField name="Nro. Documento (CUR MODIFICACIÓN)" numFmtId="0">
      <sharedItems containsNonDate="0" containsString="0" containsBlank="1"/>
    </cacheField>
    <cacheField name="OBSERVACION" numFmtId="0">
      <sharedItems containsBlank="1" containsMixedTypes="1" containsNumber="1" containsInteger="1" minValue="1" maxValue="1" longText="1"/>
    </cacheField>
    <cacheField name="RESPONSABLE MODIFICACIÓN" numFmtId="0">
      <sharedItems containsBlank="1"/>
    </cacheField>
    <cacheField name="TOTAL MONTO DISPONIBLE b.i." numFmtId="0">
      <sharedItems containsBlank="1" containsMixedTypes="1" containsNumber="1" minValue="-101400" maxValue="12999999"/>
    </cacheField>
    <cacheField name="TOTAL MONTO DISPONIBLE FISCAL" numFmtId="170">
      <sharedItems containsBlank="1" containsMixedTypes="1" containsNumber="1" minValue="-893.04" maxValue="468928.72"/>
    </cacheField>
    <cacheField name="TOTAL MONTO DISPONIBLE" numFmtId="170">
      <sharedItems containsBlank="1" containsMixedTypes="1" containsNumber="1" minValue="0" maxValue="12999999"/>
    </cacheField>
    <cacheField name="NOMBRE SUBSECRETARIA" numFmtId="0">
      <sharedItems containsBlank="1" containsMixedTypes="1" containsNumber="1" containsInteger="1" minValue="0" maxValue="0"/>
    </cacheField>
    <cacheField name="DIRECCIÓN" numFmtId="0">
      <sharedItems containsBlank="1" count="73">
        <s v="NA"/>
        <s v="DIR NAC SALUD AMBIENTAL TRABAJO"/>
        <s v="DIR NAC PROMOCION SALUD"/>
        <s v="DIR NAC DERECHOS HUMANOS GENERO INCLUSION"/>
        <s v="DIR NAC SALUD INTERCULTURAL EQUIDAD"/>
        <s v="DIR NAC PARTICIPACION SOCIAL SALUD"/>
        <s v="DIR NAC CENTROS ESPECIALIZADOS"/>
        <s v="SUB GESTION OPERACIONES LOGISTICA SALUD "/>
        <e v="#N/A"/>
        <s v="DIR TECNOLOGIAS INFORMACION COMUNICACION"/>
        <s v="ESIGEF"/>
        <s v="COORDI PLANIFICACION GEST ESTRAT"/>
        <s v="DIR ADMINISTRACION TALENTO HUMANO"/>
        <s v="DIR NAC EQUIPAMIENTO SANITARIO"/>
        <s v="SUB PROMOCION SALUD INTERCULTURAL  IGUALDAD"/>
        <s v="DIR NAC INFRAESTRUCTURA SANITARIA"/>
        <s v="DIREC COMUNICACION IMAGEN PRENSA"/>
        <s v="SUBSE PROVISION SERVICIOS SALUD"/>
        <s v="DIR FORTALECIMIENTO PROFESIONAL CARRERA SANITARIA"/>
        <s v="COORDINACIÓN ZONAL"/>
        <m/>
        <s v="PLANTA CENTRAL"/>
        <s v="DIR ADMINISTRATIVA"/>
        <s v="SUBS NAC PROMOCION SALUD IGUALDAD"/>
        <s v="DIR ARTICULACION RED PUBLICA COMPLEMENTARIA "/>
        <s v="DIR PLANIFICACION INVERSION"/>
        <s v="DIR PATROCINIO "/>
        <s v="DIR ASESORIA JURIDICA"/>
        <s v="DIR NAC GESTION USUARIOS PACIENTES "/>
        <s v="DIR PRIMER NIVEL ATENCION SALUD"/>
        <s v="DIR NAC ATENCION INTEGRAL EN SALUD "/>
        <s v="DIR NAC DISCAPACIDADES REHABILITACION CUIDADOS PALIATIVOS"/>
        <s v="DIR NACIONAL ABASTECIMIENTO MEDICAMENTOS DIPOSITIVOS MEDICOS OTROS BIENES ESTRATÉGICOS EN SALUD"/>
        <s v="SUBSE RECTORIA SISTEMA NACIONAL SALUD"/>
        <s v="DIR POLITICAS NORMATIVIDAD MODELAMIENTO SALUD"/>
        <s v="DIR FINANCIERA"/>
        <s v="DIR NAC ESTRATEGIAS PREVENCION CONTROL ENFERMEDADES TRANSMISIBLES "/>
        <s v="DIR NAC ESTRATEGIAS PREVENCION CONTROL ENFERMEDADES NO TRANSMISIBLES SALUD MENTAL FENOMENO SOCIOECONOMICO DROGAS"/>
        <s v="DIR NAC INMUNIZACIONES"/>
        <s v="DIR CALIDAD SEGURIDAD PACIENTE CONTROL SANITARIO "/>
        <s v="COOR ADMINISTRATIVA FINANCIERA"/>
        <s v="DIR GESTION DOCUMENTAL ATENCION USUARIO "/>
        <s v="Distrito 07D04 Balsas - Marcabelí - Piñas - Salud"/>
        <s v="DIR PROCESOS SERVICIOS MEJORA CONTINUA Y CAMBIO ORGANIZACIONAL"/>
        <s v="DIR ESTRATEGIAS PREVENCION CONTROL"/>
        <s v="DIREC COOP RELACIONES INTERNACIONALES"/>
        <s v="Dirección Nacional de Salud Intercultural"/>
        <s v="SUBSE NAC GOBERNANZA SALUD"/>
        <e v="#NAME?"/>
        <s v="DIR SALUD INTERCULTURAL"/>
        <s v="DIR NAC VIGILANCIA EPIDEMIOLOGICA"/>
        <s v="DIR SEGUIMIENTO EVALUACION CONTROL"/>
        <s v="DIRECCIÓN NACIONAL DE ESTRATEGIAS PREVENCIÓN Y CONTROL "/>
        <s v="DIR ESTADISTICA ANALISIS INFORMACION SALUD"/>
        <s v="DIRECCIÓN NACIONAL DE INFRAESTRUCTURA SANITARIA"/>
        <s v="COORDI ASESORIA JURIDICA"/>
        <s v="COOR SOSTENIBILIDAD SISTEMA RECURSOS "/>
        <s v="ZONA 1"/>
        <s v="ZONA 2"/>
        <s v="ZONA 3"/>
        <s v="ZONA 4"/>
        <s v="ZONA 5"/>
        <s v="ZONA 6"/>
        <s v="ZONA 7"/>
        <s v="ZONA  8"/>
        <s v="ZONA 9"/>
        <s v="SUB VIGILANCIA PREVENCION CONTROL SALUD"/>
        <s v="SUB ATENCION SALUD MOVIL HOSPITALARIA CENTROS ESPECIALIZADOS"/>
        <s v="SUB REDES ATENCION INTEGRAL EN SALUD"/>
        <s v="ZONAL 6"/>
        <s v="ZONAL 7"/>
        <s v="ZONAL 8"/>
        <s v="ZONAL 9"/>
      </sharedItems>
    </cacheField>
    <cacheField name="ESTRATEGIA O PROGRAMA ADICIONAL" numFmtId="0">
      <sharedItems containsBlank="1" containsMixedTypes="1" containsNumber="1" containsInteger="1" minValue="0" maxValue="0"/>
    </cacheField>
    <cacheField name="FINANCIADO " numFmtId="2">
      <sharedItems containsBlank="1"/>
    </cacheField>
    <cacheField name="SALDO DE LÍNEA POA LUEGO DE CERTIFICACIÓN POA" numFmtId="170">
      <sharedItems containsBlank="1" containsMixedTypes="1" containsNumber="1" minValue="-36303.199999999997" maxValue="4247451.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277">
  <r>
    <x v="0"/>
    <s v="ASIGNADO ESIGEF"/>
    <s v="MSP-MSP-2022-0036-M"/>
    <x v="0"/>
    <x v="0"/>
    <d v="2022-01-18T00:00:00"/>
    <s v="PRESUPUESTARIA"/>
    <s v="REGULARIZACIÓN DE ESIGEF A PROGRAMACIÓN"/>
    <s v="ADMINISTRACION CENTRAL"/>
    <s v="REGULARIZACIÓN POA INICIAL"/>
    <s v="PLANTA CENTRAL"/>
    <s v="9999"/>
    <s v="01"/>
    <s v="000"/>
    <s v="001"/>
    <n v="570201"/>
    <s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70102"/>
    <s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70103"/>
    <s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70203"/>
    <s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70206"/>
    <s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70216"/>
    <s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TECHO"/>
    <s v="ZONA 8"/>
    <s v="0058"/>
    <s v="01"/>
    <s v="000"/>
    <s v="001"/>
    <n v="570201"/>
    <s v="0901"/>
    <s v="001"/>
    <s v="0000"/>
    <s v="0000"/>
    <n v="0"/>
    <n v="0"/>
    <n v="0"/>
    <n v="0"/>
    <n v="0"/>
    <n v="0"/>
    <s v="SI"/>
    <m/>
    <m/>
    <x v="0"/>
    <n v="0"/>
    <n v="0"/>
    <n v="0"/>
    <s v="NA"/>
    <s v="NA"/>
    <s v="NA"/>
    <e v="#N/A"/>
    <e v="#N/A"/>
  </r>
  <r>
    <x v="0"/>
    <s v="AJUSTE POA PC"/>
    <s v="MSP-MSP-2022-0036-M"/>
    <x v="0"/>
    <x v="0"/>
    <d v="2022-01-18T00:00:00"/>
    <s v="PRESUPUESTARIA"/>
    <s v="REGULARIZACIÓN DE ESIGEF A PROGRAMACIÓN"/>
    <s v="PREVENCION Y PROMOCION DE LA SALUD"/>
    <s v="REGULARIZACIÓN POA INICIAL"/>
    <s v="PLANTA CENTRAL"/>
    <s v="9999"/>
    <n v="55"/>
    <s v="000"/>
    <s v="002"/>
    <n v="530207"/>
    <n v="1701"/>
    <s v="001"/>
    <s v="0000"/>
    <s v="0000"/>
    <n v="0"/>
    <n v="0"/>
    <n v="0"/>
    <n v="0"/>
    <n v="0"/>
    <n v="0"/>
    <s v="SI"/>
    <m/>
    <m/>
    <x v="0"/>
    <n v="0"/>
    <n v="0"/>
    <n v="0"/>
    <s v="NA"/>
    <s v="NA"/>
    <s v="NA"/>
    <e v="#N/A"/>
    <e v="#N/A"/>
  </r>
  <r>
    <x v="0"/>
    <s v="AJUSTE POA PC"/>
    <s v="MSP-MSP-2022-0036-M"/>
    <x v="0"/>
    <x v="0"/>
    <d v="2022-01-18T00:00:00"/>
    <s v="PRESUPUESTARIA"/>
    <s v="REGULARIZACIÓN DE ESIGEF A PROGRAMACIÓN"/>
    <s v="PREVENCION Y PROMOCION DE LA SALUD"/>
    <s v="REGULARIZACIÓN POA INICIAL"/>
    <s v="PLANTA CENTRAL"/>
    <s v="9999"/>
    <n v="55"/>
    <s v="000"/>
    <s v="002"/>
    <n v="530611"/>
    <n v="1701"/>
    <s v="001"/>
    <s v="0000"/>
    <s v="0000"/>
    <n v="0"/>
    <n v="0"/>
    <n v="0"/>
    <n v="0"/>
    <n v="0"/>
    <n v="0"/>
    <s v="SI"/>
    <m/>
    <m/>
    <x v="0"/>
    <n v="0"/>
    <n v="0"/>
    <n v="0"/>
    <s v="NA"/>
    <s v="NA"/>
    <s v="NA"/>
    <e v="#N/A"/>
    <e v="#N/A"/>
  </r>
  <r>
    <x v="0"/>
    <s v="AJUSTE POA PC"/>
    <s v="MSP-MSP-2022-0036-M"/>
    <x v="0"/>
    <x v="0"/>
    <d v="2022-01-18T00:00:00"/>
    <s v="PRESUPUESTARIA"/>
    <s v="REGULARIZACIÓN DE ESIGEF A PROGRAMACIÓN"/>
    <s v="PREVENCION Y PROMOCION DE LA SALUD"/>
    <s v="REGULARIZACIÓN POA INICIAL"/>
    <s v="PLANTA CENTRAL"/>
    <s v="9999"/>
    <n v="55"/>
    <s v="000"/>
    <s v="002"/>
    <n v="530812"/>
    <n v="1701"/>
    <s v="001"/>
    <s v="0000"/>
    <s v="0000"/>
    <n v="0"/>
    <n v="0"/>
    <n v="0"/>
    <n v="0"/>
    <n v="0"/>
    <n v="0"/>
    <s v="SI"/>
    <m/>
    <m/>
    <x v="0"/>
    <n v="0"/>
    <n v="0"/>
    <n v="0"/>
    <s v="NA"/>
    <s v="NA"/>
    <s v="NA"/>
    <e v="#N/A"/>
    <e v="#N/A"/>
  </r>
  <r>
    <x v="0"/>
    <s v="AJUSTE POA PC"/>
    <s v="MSP-MSP-2022-0036-M"/>
    <x v="0"/>
    <x v="0"/>
    <d v="2022-01-18T00:00:00"/>
    <s v="PRESUPUESTARIA"/>
    <s v="REGULARIZACIÓN DE ESIGEF A PROGRAMACIÓN"/>
    <s v="VIGILANCIA Y CONTROL SANITARIO"/>
    <s v="REGULARIZACION POA INICIAL"/>
    <s v="PLANTA CENTRAL"/>
    <s v="9999"/>
    <n v="56"/>
    <s v="000"/>
    <s v="001"/>
    <n v="530201"/>
    <n v="1701"/>
    <s v="001"/>
    <s v="0000"/>
    <s v="0000"/>
    <n v="0"/>
    <n v="0"/>
    <n v="0"/>
    <n v="0"/>
    <n v="0"/>
    <n v="0"/>
    <s v="SI"/>
    <m/>
    <m/>
    <x v="0"/>
    <n v="0"/>
    <n v="0"/>
    <n v="0"/>
    <s v="NA"/>
    <s v="NA"/>
    <s v="NA"/>
    <e v="#N/A"/>
    <e v="#N/A"/>
  </r>
  <r>
    <x v="0"/>
    <s v="AJUSTE POA PC"/>
    <s v="MSP-MSP-2022-0036-M"/>
    <x v="0"/>
    <x v="0"/>
    <d v="2022-01-18T00:00:00"/>
    <s v="PRESUPUESTARIA"/>
    <s v="REGULARIZACIÓN DE ESIGEF A PROGRAMACIÓN"/>
    <s v="VIGILANCIA Y CONTROL SANITARIO"/>
    <s v="REGULARIZACION POA INICIAL"/>
    <s v="PLANTA CENTRAL"/>
    <s v="9999"/>
    <n v="56"/>
    <s v="000"/>
    <s v="001"/>
    <n v="530302"/>
    <n v="1701"/>
    <s v="001"/>
    <s v="0000"/>
    <s v="0000"/>
    <n v="0"/>
    <n v="0"/>
    <n v="0"/>
    <n v="0"/>
    <n v="0"/>
    <n v="0"/>
    <s v="SI"/>
    <m/>
    <m/>
    <x v="0"/>
    <n v="0"/>
    <n v="0"/>
    <n v="0"/>
    <s v="NA"/>
    <s v="NA"/>
    <s v="NA"/>
    <e v="#N/A"/>
    <e v="#N/A"/>
  </r>
  <r>
    <x v="0"/>
    <s v="AJUSTE POA PC"/>
    <s v="MSP-MSP-2022-0036-M"/>
    <x v="0"/>
    <x v="0"/>
    <d v="2022-01-18T00:00:00"/>
    <s v="PRESUPUESTARIA"/>
    <s v="REGULARIZACIÓN DE ESIGEF A PROGRAMACIÓN"/>
    <s v="GOBERNANZA DE LA SALUD"/>
    <s v="REGULARIZACIÓN POA INICIAL"/>
    <s v="PLANTA CENTRAL"/>
    <s v="9999"/>
    <n v="58"/>
    <s v="000"/>
    <s v="001"/>
    <n v="530239"/>
    <n v="1701"/>
    <s v="001"/>
    <s v="0000"/>
    <s v="0000"/>
    <n v="0"/>
    <n v="0"/>
    <n v="0"/>
    <n v="0"/>
    <n v="0"/>
    <n v="0"/>
    <s v="SI"/>
    <m/>
    <m/>
    <x v="0"/>
    <n v="0"/>
    <n v="0"/>
    <n v="0"/>
    <s v="NA"/>
    <s v="NA"/>
    <s v="NA"/>
    <e v="#N/A"/>
    <e v="#N/A"/>
  </r>
  <r>
    <x v="0"/>
    <s v="AJUSTE POA PC"/>
    <s v="MSP-MSP-2022-0036-M"/>
    <x v="0"/>
    <x v="0"/>
    <d v="2022-01-18T00:00:00"/>
    <s v="PRESUPUESTARIA"/>
    <s v="REGULARIZACIÓN DE ESIGEF A PROGRAMACIÓN"/>
    <s v="GOBERNANZA DE LA SALUD"/>
    <s v="REGULARIZACIÓN POA INICIAL"/>
    <s v="PLANTA CENTRAL"/>
    <s v="9999"/>
    <n v="58"/>
    <s v="000"/>
    <s v="002"/>
    <n v="530304"/>
    <n v="1701"/>
    <s v="001"/>
    <s v="0000"/>
    <s v="0000"/>
    <n v="0"/>
    <n v="0"/>
    <n v="0"/>
    <n v="0"/>
    <n v="0"/>
    <n v="0"/>
    <s v="SI"/>
    <m/>
    <m/>
    <x v="0"/>
    <n v="0"/>
    <n v="0"/>
    <n v="0"/>
    <s v="NA"/>
    <s v="NA"/>
    <s v="NA"/>
    <e v="#N/A"/>
    <e v="#N/A"/>
  </r>
  <r>
    <x v="0"/>
    <s v="AJUSTE POA PC"/>
    <s v="MSP-MSP-2022-0036-M"/>
    <x v="0"/>
    <x v="0"/>
    <d v="2022-01-18T00:00:00"/>
    <s v="PRESUPUESTARIA"/>
    <s v="REGULARIZACIÓN DE ESIGEF A PROGRAMACIÓN"/>
    <s v="GOBERNANZA DE LA SALUD"/>
    <s v="REGULARIZACIÓN POA INICIAL"/>
    <s v="PLANTA CENTRAL"/>
    <s v="9999"/>
    <n v="58"/>
    <s v="000"/>
    <s v="003"/>
    <n v="530303"/>
    <n v="1701"/>
    <s v="001"/>
    <s v="0000"/>
    <s v="0000"/>
    <n v="0"/>
    <n v="0"/>
    <n v="0"/>
    <n v="0"/>
    <n v="0"/>
    <n v="0"/>
    <s v="SI"/>
    <m/>
    <m/>
    <x v="0"/>
    <n v="0"/>
    <n v="0"/>
    <n v="0"/>
    <s v="NA"/>
    <s v="NA"/>
    <s v="NA"/>
    <e v="#N/A"/>
    <e v="#N/A"/>
  </r>
  <r>
    <x v="0"/>
    <s v="AJUSTE POA PC"/>
    <s v="MSP-MSP-2022-0036-M"/>
    <x v="0"/>
    <x v="0"/>
    <d v="2022-01-18T00:00:00"/>
    <s v="PRESUPUESTARIA"/>
    <s v="REGULARIZACIÓN DE ESIGEF A PROGRAMACIÓN"/>
    <s v="GOBERNANZA DE LA SALUD"/>
    <s v="REGULARIZACIÓN POA INICIAL"/>
    <s v="PLANTA CENTRAL"/>
    <s v="9999"/>
    <n v="58"/>
    <s v="000"/>
    <s v="003"/>
    <n v="530812"/>
    <n v="1701"/>
    <s v="001"/>
    <s v="0000"/>
    <s v="0000"/>
    <n v="0"/>
    <n v="0"/>
    <n v="0"/>
    <n v="0"/>
    <n v="0"/>
    <n v="0"/>
    <s v="SI"/>
    <m/>
    <m/>
    <x v="0"/>
    <n v="0"/>
    <n v="0"/>
    <n v="0"/>
    <s v="NA"/>
    <s v="NA"/>
    <s v="NA"/>
    <e v="#N/A"/>
    <e v="#N/A"/>
  </r>
  <r>
    <x v="0"/>
    <s v="AJUSTE POA PC"/>
    <s v="MSP-MSP-2022-0036-M"/>
    <x v="0"/>
    <x v="0"/>
    <d v="2022-01-18T00:00:00"/>
    <s v="PRESUPUESTARIA"/>
    <s v="REGULARIZACIÓN DE ESIGEF A PROGRAMACIÓN"/>
    <s v="PROVISION Y PRESTACION DE SERVICIOS DE SALUD"/>
    <s v="REGULARIZACION POA INICIAL"/>
    <s v="PLANTA CENTRAL"/>
    <s v="9999"/>
    <n v="90"/>
    <s v="000"/>
    <s v="001"/>
    <n v="530303"/>
    <n v="1701"/>
    <s v="001"/>
    <s v="0000"/>
    <s v="0000"/>
    <n v="0"/>
    <n v="0"/>
    <n v="0"/>
    <n v="0"/>
    <n v="0"/>
    <n v="0"/>
    <s v="SI"/>
    <m/>
    <m/>
    <x v="0"/>
    <n v="0"/>
    <n v="0"/>
    <n v="0"/>
    <s v="NA"/>
    <s v="NA"/>
    <s v="NA"/>
    <e v="#N/A"/>
    <e v="#N/A"/>
  </r>
  <r>
    <x v="0"/>
    <s v="AJUSTE POA PC"/>
    <s v="MSP-MSP-2022-0036-M"/>
    <x v="0"/>
    <x v="0"/>
    <d v="2022-01-18T00:00:00"/>
    <s v="PRESUPUESTARIA"/>
    <s v="REGULARIZACIÓN DE ESIGEF A PROGRAMACIÓN"/>
    <s v="PROVISION Y PRESTACION DE SERVICIOS DE SALUD"/>
    <s v="REGULARIZACION POA INICIAL"/>
    <s v="PLANTA CENTRAL"/>
    <s v="9999"/>
    <n v="90"/>
    <s v="000"/>
    <s v="001"/>
    <n v="530826"/>
    <n v="1701"/>
    <s v="001"/>
    <s v="0000"/>
    <s v="0000"/>
    <n v="0"/>
    <n v="0"/>
    <n v="0"/>
    <n v="0"/>
    <n v="0"/>
    <n v="0"/>
    <s v="SI"/>
    <m/>
    <m/>
    <x v="0"/>
    <n v="0"/>
    <n v="0"/>
    <n v="0"/>
    <s v="NA"/>
    <s v="NA"/>
    <s v="NA"/>
    <e v="#N/A"/>
    <e v="#N/A"/>
  </r>
  <r>
    <x v="0"/>
    <s v="AJUSTE POA PC"/>
    <s v="MSP-MSP-2022-0036-M"/>
    <x v="0"/>
    <x v="0"/>
    <d v="2022-01-18T00:00:00"/>
    <s v="PRESUPUESTARIA"/>
    <s v="REGULARIZACIÓN DE ESIGEF A PROGRAMACIÓN"/>
    <s v="PROVISION Y PRESTACION DE SERVICIOS DE SALUD"/>
    <s v="REGULARIZACION POA INICIAL"/>
    <s v="PLANTA CENTRAL"/>
    <s v="9999"/>
    <n v="90"/>
    <s v="000"/>
    <s v="001"/>
    <n v="990102"/>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105"/>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106"/>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201"/>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202"/>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203"/>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204"/>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205"/>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207"/>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209"/>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246"/>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249"/>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301"/>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302"/>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303"/>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303"/>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304"/>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306"/>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402"/>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404"/>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404"/>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405"/>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417"/>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607"/>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613"/>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701"/>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704"/>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802"/>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803"/>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804"/>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804"/>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804"/>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813"/>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1406"/>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1601"/>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990101"/>
    <n v="1700"/>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2"/>
    <n v="530205"/>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2"/>
    <n v="530303"/>
    <n v="1701"/>
    <s v="001"/>
    <s v="0000"/>
    <s v="0000"/>
    <n v="0"/>
    <n v="0"/>
    <n v="0"/>
    <n v="0"/>
    <n v="0"/>
    <n v="0"/>
    <s v="SI"/>
    <m/>
    <m/>
    <x v="0"/>
    <n v="0"/>
    <n v="0"/>
    <n v="0"/>
    <s v="NA"/>
    <s v="NA"/>
    <s v="NA"/>
    <e v="#N/A"/>
    <e v="#N/A"/>
  </r>
  <r>
    <x v="0"/>
    <s v="AJUSTE POA PC"/>
    <s v="MSP-MSP-2022-0036-M"/>
    <x v="0"/>
    <x v="0"/>
    <d v="2022-01-18T00:00:00"/>
    <s v="PRESUPUESTARIA"/>
    <s v="REGULARIZACIÓN DE ESIGEF A PROGRAMACIÓN"/>
    <s v="PROVISION Y PRESTACION DE SERVICIOS DE SALUD"/>
    <s v="REGULARIZACION POA INICIAL"/>
    <s v="PLANTA CENTRAL"/>
    <s v="9999"/>
    <n v="90"/>
    <s v="000"/>
    <s v="001"/>
    <n v="530105"/>
    <n v="1701"/>
    <s v="001"/>
    <s v="0000"/>
    <s v="0000"/>
    <n v="0"/>
    <n v="0"/>
    <n v="0"/>
    <n v="0"/>
    <n v="0"/>
    <n v="0"/>
    <s v="SI"/>
    <m/>
    <m/>
    <x v="0"/>
    <n v="0"/>
    <n v="0"/>
    <n v="0"/>
    <s v="NA"/>
    <s v="NA"/>
    <s v="NA"/>
    <e v="#N/A"/>
    <e v="#N/A"/>
  </r>
  <r>
    <x v="0"/>
    <s v="AJUSTE POA PC"/>
    <s v="MSP-MSP-2022-0036-M"/>
    <x v="0"/>
    <x v="0"/>
    <d v="2022-01-18T00:00:00"/>
    <s v="PRESUPUESTARIA"/>
    <s v="REGULARIZACIÓN DE ESIGEF A PROGRAMACIÓN"/>
    <s v="PROVISION Y PRESTACION DE SERVICIOS DE SALUD"/>
    <s v="REGULARIZACION POA INICIAL"/>
    <s v="PLANTA CENTRAL"/>
    <s v="9999"/>
    <n v="90"/>
    <s v="000"/>
    <s v="001"/>
    <n v="530809"/>
    <n v="1701"/>
    <s v="001"/>
    <s v="0000"/>
    <s v="0000"/>
    <n v="0"/>
    <n v="0"/>
    <n v="0"/>
    <n v="0"/>
    <n v="0"/>
    <n v="0"/>
    <s v="SI"/>
    <m/>
    <m/>
    <x v="0"/>
    <n v="0"/>
    <n v="0"/>
    <n v="0"/>
    <s v="NA"/>
    <s v="NA"/>
    <s v="NA"/>
    <e v="#N/A"/>
    <e v="#N/A"/>
  </r>
  <r>
    <x v="0"/>
    <s v="AJUSTE POA PC"/>
    <s v="MSP-MSP-2022-0036-M"/>
    <x v="0"/>
    <x v="0"/>
    <d v="2022-01-18T00:00:00"/>
    <s v="PRESUPUESTARIA"/>
    <s v="REGULARIZACIÓN DE ESIGEF A PROGRAMACIÓN"/>
    <s v="PROVISION Y PRESTACION DE SERVICIOS DE SALUD"/>
    <s v="REGULARIZACION POA INICIAL"/>
    <s v="PLANTA CENTRAL"/>
    <s v="9999"/>
    <n v="90"/>
    <s v="000"/>
    <s v="005"/>
    <n v="530810"/>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101"/>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104"/>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208"/>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225"/>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502"/>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702"/>
    <n v="1701"/>
    <s v="001"/>
    <s v="0000"/>
    <s v="0000"/>
    <n v="0"/>
    <n v="0"/>
    <n v="0"/>
    <n v="0"/>
    <n v="0"/>
    <n v="0"/>
    <s v="SI"/>
    <m/>
    <m/>
    <x v="0"/>
    <n v="0"/>
    <n v="0"/>
    <n v="0"/>
    <s v="NA"/>
    <s v="NA"/>
    <s v="NA"/>
    <e v="#N/A"/>
    <e v="#N/A"/>
  </r>
  <r>
    <x v="0"/>
    <s v="AJUSTE POA PC"/>
    <s v="MSP-MSP-2022-0036-M"/>
    <x v="1"/>
    <x v="0"/>
    <d v="2022-01-18T00:00:00"/>
    <s v="PRESUPUESTARIA"/>
    <s v="REGULARIZACIÓN DE ESIGEF A PROGRAMACIÓN"/>
    <s v="ADMINISTRACION CENTRAL"/>
    <s v="REGULARIZACIÓN POA INICIAL"/>
    <s v="PLANTA CENTRAL"/>
    <s v="9999"/>
    <s v="01"/>
    <s v="000"/>
    <s v="001"/>
    <n v="530801"/>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805"/>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0811"/>
    <n v="1701"/>
    <s v="001"/>
    <s v="0000"/>
    <s v="0000"/>
    <n v="0"/>
    <n v="0"/>
    <n v="0"/>
    <n v="0"/>
    <n v="0"/>
    <n v="0"/>
    <s v="SI"/>
    <m/>
    <m/>
    <x v="0"/>
    <n v="0"/>
    <n v="0"/>
    <n v="0"/>
    <s v="NA"/>
    <s v="NA"/>
    <s v="NA"/>
    <e v="#N/A"/>
    <e v="#N/A"/>
  </r>
  <r>
    <x v="0"/>
    <s v="AJUSTE POA PC"/>
    <s v="MSP-MSP-2022-0036-M"/>
    <x v="0"/>
    <x v="0"/>
    <d v="2022-01-18T00:00:00"/>
    <s v="PRESUPUESTARIA"/>
    <s v="REGULARIZACIÓN DE ESIGEF A PROGRAMACIÓN"/>
    <s v="ADMINISTRACION CENTRAL"/>
    <s v="REGULARIZACIÓN POA INICIAL"/>
    <s v="PLANTA CENTRAL"/>
    <s v="9999"/>
    <s v="01"/>
    <s v="000"/>
    <s v="001"/>
    <n v="531404"/>
    <n v="1701"/>
    <s v="001"/>
    <s v="0000"/>
    <s v="0000"/>
    <n v="0"/>
    <n v="0"/>
    <n v="0"/>
    <n v="0"/>
    <n v="0"/>
    <n v="0"/>
    <s v="SI"/>
    <m/>
    <m/>
    <x v="0"/>
    <n v="0"/>
    <n v="0"/>
    <n v="0"/>
    <s v="NA"/>
    <s v="NA"/>
    <s v="NA"/>
    <e v="#N/A"/>
    <e v="#N/A"/>
  </r>
  <r>
    <x v="1"/>
    <s v="113004001"/>
    <s v="MSP-MSP-2022-0036-M"/>
    <x v="0"/>
    <x v="1"/>
    <d v="2022-01-13T00:00:00"/>
    <s v="PRESUPUESTARIA"/>
    <s v="REGULARIZACIÓN PRESUPUESTO A POA (PAC)"/>
    <s v="PREVENCION Y PROMOCION DE LA SALUD"/>
    <s v="Estudio sobre asocación de presencia de plomo y desnutriciòn crònica en niños"/>
    <s v="PLANTA CENTRAL"/>
    <n v="9999"/>
    <n v="55"/>
    <s v="000"/>
    <s v="005"/>
    <n v="530609"/>
    <n v="1701"/>
    <s v="001"/>
    <s v="0000"/>
    <s v="0000"/>
    <s v="200000"/>
    <n v="0"/>
    <n v="0"/>
    <n v="0"/>
    <n v="0"/>
    <n v="0"/>
    <s v="SI"/>
    <m/>
    <m/>
    <x v="0"/>
    <n v="0"/>
    <n v="0"/>
    <n v="0"/>
    <s v="SUB PROMOCION SALUD INTERCULTURAL  IGUALDAD"/>
    <s v="DIR NAC SALUD AMBIENTAL TRABAJO"/>
    <s v="Presupuesto por Resultados"/>
    <s v="NO"/>
    <n v="0"/>
  </r>
  <r>
    <x v="1"/>
    <s v="113004002"/>
    <s v="MSP-MSP-2022-0036-M"/>
    <x v="0"/>
    <x v="1"/>
    <d v="2022-01-13T00:00:00"/>
    <s v="PRESUPUESTARIA"/>
    <s v="REGULARIZACIÓN PRESUPUESTO A POA (PAC)"/>
    <s v="PREVENCION Y PROMOCION DE LA SALUD"/>
    <s v="Monitoreo centinela en en la función pulmonar mediante mètodo OIT para detecciòn temprana de silicosis"/>
    <s v="PLANTA CENTRAL"/>
    <n v="9999"/>
    <n v="55"/>
    <s v="000"/>
    <s v="002"/>
    <n v="530609"/>
    <n v="1701"/>
    <s v="001"/>
    <s v="0000"/>
    <s v="0000"/>
    <s v="50000"/>
    <n v="0"/>
    <n v="0"/>
    <n v="0"/>
    <n v="0"/>
    <n v="0"/>
    <s v="SI"/>
    <m/>
    <m/>
    <x v="0"/>
    <n v="0"/>
    <n v="0"/>
    <n v="0"/>
    <s v="SUB PROMOCION SALUD INTERCULTURAL  IGUALDAD"/>
    <s v="DIR NAC SALUD AMBIENTAL TRABAJO"/>
    <s v="NO APLICA"/>
    <s v="NO"/>
    <n v="0"/>
  </r>
  <r>
    <x v="1"/>
    <s v="113004003"/>
    <s v="MSP-MSP-2022-0036-M"/>
    <x v="0"/>
    <x v="1"/>
    <d v="2022-01-13T00:00:00"/>
    <s v="PRESUPUESTARIA"/>
    <s v="REGULARIZACIÓN PRESUPUESTO A POA (PAC)"/>
    <s v="PREVENCION Y PROMOCION DE LA SALUD"/>
    <s v="Material Educomunicacional de salud y ambiente."/>
    <s v="PLANTA CENTRAL"/>
    <n v="9999"/>
    <n v="55"/>
    <s v="000"/>
    <s v="002"/>
    <n v="530812"/>
    <n v="1701"/>
    <s v="001"/>
    <s v="0000"/>
    <s v="0000"/>
    <s v="20000"/>
    <n v="0"/>
    <n v="0"/>
    <n v="0"/>
    <n v="0"/>
    <n v="0"/>
    <s v="SI"/>
    <m/>
    <m/>
    <x v="0"/>
    <n v="0"/>
    <n v="0"/>
    <n v="0"/>
    <s v="SUB PROMOCION SALUD INTERCULTURAL  IGUALDAD"/>
    <s v="DIR NAC SALUD AMBIENTAL TRABAJO"/>
    <s v="NO APLICA"/>
    <s v="NO"/>
    <n v="0"/>
  </r>
  <r>
    <x v="1"/>
    <s v="113001011"/>
    <s v="MSP-MSP-2022-0036-M"/>
    <x v="0"/>
    <x v="1"/>
    <d v="2022-01-13T00:00:00"/>
    <s v="PRESUPUESTARIA"/>
    <s v="REGULARIZACIÓN PRESUPUESTO A POA (PAC)"/>
    <s v="PREVENCION Y PROMOCION DE LA SALUD"/>
    <s v="Servicio de diseño, edición, diagramación, reproducción e impresión de material educomunicacional de promoción de la salud e igualdad"/>
    <s v="PLANTA CENTRAL"/>
    <n v="9999"/>
    <n v="55"/>
    <s v="000"/>
    <s v="002"/>
    <n v="530204"/>
    <n v="1701"/>
    <s v="001"/>
    <s v="0000"/>
    <s v="0000"/>
    <s v="20000"/>
    <n v="0"/>
    <n v="0"/>
    <n v="0"/>
    <n v="0"/>
    <n v="0"/>
    <s v="SI"/>
    <m/>
    <m/>
    <x v="0"/>
    <n v="1"/>
    <n v="0"/>
    <n v="1"/>
    <s v="SUB PROMOCION SALUD INTERCULTURAL  IGUALDAD"/>
    <s v="DIR NAC PROMOCION SALUD"/>
    <s v="NO APLICA"/>
    <s v="SI"/>
    <n v="0"/>
  </r>
  <r>
    <x v="1"/>
    <s v="113001012"/>
    <s v="MSP-MSP-2022-0036-M"/>
    <x v="0"/>
    <x v="1"/>
    <d v="2022-01-13T00:00:00"/>
    <s v="PRESUPUESTARIA"/>
    <s v="REGULARIZACIÓN PRESUPUESTO A POA (PAC)"/>
    <s v="PREVENCION Y PROMOCION DE LA SALUD"/>
    <s v="Adquisición de Kit para ferias de promoción de la salud"/>
    <s v="PLANTA CENTRAL"/>
    <n v="9999"/>
    <n v="55"/>
    <s v="000"/>
    <s v="002"/>
    <n v="530812"/>
    <n v="1701"/>
    <s v="001"/>
    <s v="0000"/>
    <s v="0000"/>
    <s v="5000"/>
    <n v="0"/>
    <n v="0"/>
    <n v="0"/>
    <n v="0"/>
    <n v="0"/>
    <s v="SI"/>
    <m/>
    <m/>
    <x v="0"/>
    <n v="0"/>
    <n v="0"/>
    <n v="0"/>
    <s v="SUB PROMOCION SALUD INTERCULTURAL  IGUALDAD"/>
    <s v="DIR NAC PROMOCION SALUD"/>
    <s v="NO APLICA"/>
    <s v="NO"/>
    <n v="0"/>
  </r>
  <r>
    <x v="1"/>
    <s v="113001013"/>
    <s v="MSP-MSP-2022-0036-M"/>
    <x v="0"/>
    <x v="1"/>
    <d v="2022-01-13T00:00:00"/>
    <s v="PRESUPUESTARIA"/>
    <s v="REGULARIZACIÓN PRESUPUESTO A POA (PAC)"/>
    <s v="PREVENCION Y PROMOCION DE LA SALUD"/>
    <s v="Adquisición y reproducción de material educomunicacional para ferias de promoción de la salud"/>
    <s v="PLANTA CENTRAL"/>
    <n v="9999"/>
    <n v="55"/>
    <s v="000"/>
    <s v="002"/>
    <n v="530812"/>
    <n v="1701"/>
    <s v="001"/>
    <s v="0000"/>
    <s v="0000"/>
    <s v="20000"/>
    <n v="0"/>
    <n v="0"/>
    <n v="0"/>
    <n v="0"/>
    <n v="0"/>
    <s v="SI"/>
    <m/>
    <m/>
    <x v="0"/>
    <n v="0"/>
    <n v="0"/>
    <n v="0"/>
    <s v="SUB PROMOCION SALUD INTERCULTURAL  IGUALDAD"/>
    <s v="DIR NAC PROMOCION SALUD"/>
    <s v="NO APLICA"/>
    <s v="NO"/>
    <n v="0"/>
  </r>
  <r>
    <x v="1"/>
    <s v="113001014"/>
    <s v="MSP-MSP-2022-0036-M"/>
    <x v="0"/>
    <x v="1"/>
    <d v="2022-01-13T00:00:00"/>
    <s v="PRESUPUESTARIA"/>
    <s v="REGULARIZACIÓN PRESUPUESTO A POA (PAC)"/>
    <s v="PREVENCION Y PROMOCION DE LA SALUD"/>
    <s v="Caja de herramientas para prácticas de vida saludable"/>
    <s v="PLANTA CENTRAL"/>
    <n v="9999"/>
    <n v="55"/>
    <s v="000"/>
    <s v="002"/>
    <n v="530812"/>
    <n v="1701"/>
    <s v="001"/>
    <s v="0000"/>
    <s v="0000"/>
    <s v="250000"/>
    <n v="0"/>
    <n v="0"/>
    <n v="0"/>
    <n v="0"/>
    <n v="0"/>
    <s v="SI"/>
    <m/>
    <m/>
    <x v="0"/>
    <n v="0"/>
    <n v="0"/>
    <n v="0"/>
    <s v="SUB PROMOCION SALUD INTERCULTURAL  IGUALDAD"/>
    <s v="DIR NAC PROMOCION SALUD"/>
    <s v="NO APLICA"/>
    <s v="NO"/>
    <n v="0"/>
  </r>
  <r>
    <x v="1"/>
    <s v="113001015"/>
    <s v="MSP-MSP-2022-0036-M"/>
    <x v="0"/>
    <x v="1"/>
    <d v="2022-01-13T00:00:00"/>
    <s v="PRESUPUESTARIA"/>
    <s v="REGULARIZACIÓN PRESUPUESTO A POA (PAC)"/>
    <s v="PREVENCION Y PROMOCION DE LA SALUD"/>
    <s v="Material lúdico de práctica de vida saludable para recorridos participativos en eventos masivos"/>
    <s v="PLANTA CENTRAL"/>
    <n v="9999"/>
    <n v="55"/>
    <s v="000"/>
    <s v="002"/>
    <n v="530812"/>
    <n v="1701"/>
    <s v="001"/>
    <s v="0000"/>
    <s v="0000"/>
    <s v="270000"/>
    <n v="0"/>
    <n v="0"/>
    <n v="0"/>
    <n v="0"/>
    <n v="0"/>
    <s v="SI"/>
    <m/>
    <m/>
    <x v="0"/>
    <n v="0"/>
    <n v="0"/>
    <n v="0"/>
    <s v="SUB PROMOCION SALUD INTERCULTURAL  IGUALDAD"/>
    <s v="DIR NAC PROMOCION SALUD"/>
    <s v="NO APLICA"/>
    <s v="NO"/>
    <n v="0"/>
  </r>
  <r>
    <x v="1"/>
    <s v="113001016"/>
    <s v="MSP-MSP-2022-0036-M"/>
    <x v="0"/>
    <x v="1"/>
    <d v="2022-01-13T00:00:00"/>
    <s v="PRESUPUESTARIA"/>
    <s v="REGULARIZACIÓN PRESUPUESTO A POA (PAC)"/>
    <s v="PREVENCION Y PROMOCION DE LA SALUD"/>
    <s v="Desarrollo de módulo para registro de prestaciones colectivas de Promoción de la Salud en el Sistema PRAS"/>
    <s v="PLANTA CENTRAL"/>
    <n v="9999"/>
    <n v="55"/>
    <s v="000"/>
    <s v="002"/>
    <n v="530701"/>
    <n v="1701"/>
    <s v="001"/>
    <s v="0000"/>
    <s v="0000"/>
    <s v="6415"/>
    <n v="0"/>
    <n v="0"/>
    <n v="0"/>
    <n v="0"/>
    <n v="0"/>
    <s v="SI"/>
    <m/>
    <m/>
    <x v="0"/>
    <n v="0"/>
    <n v="0"/>
    <n v="0"/>
    <s v="SUB PROMOCION SALUD INTERCULTURAL  IGUALDAD"/>
    <s v="DIR NAC PROMOCION SALUD"/>
    <s v="NO APLICA"/>
    <s v="NO"/>
    <n v="0"/>
  </r>
  <r>
    <x v="1"/>
    <s v="113001017"/>
    <s v="MSP-MSP-2022-0036-M"/>
    <x v="0"/>
    <x v="1"/>
    <d v="2022-01-13T00:00:00"/>
    <s v="PRESUPUESTARIA"/>
    <s v="REGULARIZACIÓN PRESUPUESTO A POA (PAC)"/>
    <s v="PREVENCION Y PROMOCION DE LA SALUD"/>
    <s v="Contratación de la XII Ronda de Advertencias Sanitarias para Envases de Tabaco"/>
    <s v="PLANTA CENTRAL"/>
    <n v="9999"/>
    <n v="55"/>
    <s v="000"/>
    <s v="002"/>
    <n v="530207"/>
    <n v="1701"/>
    <s v="001"/>
    <s v="0000"/>
    <s v="0000"/>
    <s v="6415"/>
    <n v="0"/>
    <n v="0"/>
    <n v="0"/>
    <n v="0"/>
    <n v="0"/>
    <s v="SI"/>
    <m/>
    <m/>
    <x v="0"/>
    <n v="0"/>
    <n v="0"/>
    <n v="0"/>
    <s v="SUB PROMOCION SALUD INTERCULTURAL  IGUALDAD"/>
    <s v="DIR NAC PROMOCION SALUD"/>
    <s v="NO APLICA"/>
    <s v="SI"/>
    <n v="0"/>
  </r>
  <r>
    <x v="1"/>
    <s v="113001018"/>
    <s v="MSP-MSP-2022-0036-M"/>
    <x v="0"/>
    <x v="1"/>
    <d v="2022-01-13T00:00:00"/>
    <s v="PRESUPUESTARIA"/>
    <s v="REGULARIZACIÓN PRESUPUESTO A POA (PAC)"/>
    <s v="PREVENCION Y PROMOCION DE LA SALUD"/>
    <s v="Pago de contribuciones señaladas para la cuota anual país del protocolo para la eliminación del comercio ilícito de productos de tabaco"/>
    <s v="PLANTA CENTRAL"/>
    <n v="9999"/>
    <n v="55"/>
    <s v="000"/>
    <s v="002"/>
    <n v="530301"/>
    <n v="1701"/>
    <s v="001"/>
    <s v="0000"/>
    <s v="0000"/>
    <s v="15000"/>
    <n v="0"/>
    <n v="0"/>
    <n v="0"/>
    <n v="0"/>
    <n v="0"/>
    <s v="SI"/>
    <m/>
    <m/>
    <x v="0"/>
    <n v="0"/>
    <n v="0"/>
    <n v="0"/>
    <s v="SUB PROMOCION SALUD INTERCULTURAL  IGUALDAD"/>
    <s v="DIR NAC PROMOCION SALUD"/>
    <s v="NO APLICA"/>
    <s v="NO"/>
    <n v="0"/>
  </r>
  <r>
    <x v="1"/>
    <s v="113001019"/>
    <s v="MSP-MSP-2022-0036-M"/>
    <x v="0"/>
    <x v="1"/>
    <d v="2022-01-13T00:00:00"/>
    <s v="PRESUPUESTARIA"/>
    <s v="REGULARIZACIÓN PRESUPUESTO A POA (PAC)"/>
    <s v="PREVENCION Y PROMOCION DE LA SALUD"/>
    <s v="Pago de contribuciones señaladas para la cuota anual país del convenio marco de la OMS para el control del tabaco"/>
    <s v="PLANTA CENTRAL"/>
    <n v="9999"/>
    <n v="55"/>
    <s v="000"/>
    <s v="002"/>
    <n v="530301"/>
    <n v="1701"/>
    <s v="001"/>
    <s v="0000"/>
    <s v="0000"/>
    <s v="10000"/>
    <n v="0"/>
    <n v="0"/>
    <n v="0"/>
    <n v="0"/>
    <n v="0"/>
    <s v="SI"/>
    <m/>
    <m/>
    <x v="0"/>
    <n v="0"/>
    <n v="0"/>
    <n v="0"/>
    <s v="SUB PROMOCION SALUD INTERCULTURAL  IGUALDAD"/>
    <s v="DIR NAC PROMOCION SALUD"/>
    <s v="NO APLICA"/>
    <s v="NO"/>
    <n v="0"/>
  </r>
  <r>
    <x v="1"/>
    <s v="113001020"/>
    <s v="MSP-MSP-2022-0036-M"/>
    <x v="0"/>
    <x v="1"/>
    <d v="2022-01-13T00:00:00"/>
    <s v="PRESUPUESTARIA"/>
    <s v="REGULARIZACIÓN PRESUPUESTO A POA (PAC)"/>
    <s v="PREVENCION Y PROMOCION DE LA SALUD"/>
    <s v="Aplicación de la encuesta mundial de tabaquismo en jóvenes"/>
    <s v="PLANTA CENTRAL"/>
    <n v="9999"/>
    <n v="55"/>
    <s v="000"/>
    <s v="002"/>
    <n v="530601"/>
    <n v="1701"/>
    <s v="001"/>
    <s v="0000"/>
    <s v="0000"/>
    <s v="70000"/>
    <n v="0"/>
    <n v="0"/>
    <n v="0"/>
    <n v="0"/>
    <n v="0"/>
    <s v="SI"/>
    <m/>
    <m/>
    <x v="0"/>
    <n v="0"/>
    <n v="0"/>
    <n v="0"/>
    <s v="SUB PROMOCION SALUD INTERCULTURAL  IGUALDAD"/>
    <s v="DIR NAC PROMOCION SALUD"/>
    <s v="NO APLICA"/>
    <s v="NO"/>
    <n v="0"/>
  </r>
  <r>
    <x v="1"/>
    <s v="113001021"/>
    <s v="MSP-MSP-2022-0036-M"/>
    <x v="0"/>
    <x v="1"/>
    <d v="2022-01-13T00:00:00"/>
    <s v="PRESUPUESTARIA"/>
    <s v="REGULARIZACIÓN PRESUPUESTO A POA (PAC)"/>
    <s v="PREVENCION Y PROMOCION DE LA SALUD"/>
    <s v="Reproducción de material educomunicacional del Programa Nacional Municipios Saludables y la Estrategia Mercados Saludables"/>
    <s v="PLANTA CENTRAL"/>
    <n v="9999"/>
    <n v="55"/>
    <s v="000"/>
    <s v="002"/>
    <n v="530204"/>
    <n v="1701"/>
    <s v="001"/>
    <s v="0000"/>
    <s v="0000"/>
    <s v="20000"/>
    <n v="0"/>
    <n v="0"/>
    <n v="0"/>
    <n v="0"/>
    <n v="0"/>
    <s v="SI"/>
    <m/>
    <m/>
    <x v="0"/>
    <n v="0"/>
    <n v="0"/>
    <n v="0"/>
    <s v="SUB PROMOCION SALUD INTERCULTURAL  IGUALDAD"/>
    <s v="DIR NAC PROMOCION SALUD"/>
    <s v="NO APLICA"/>
    <s v="NO"/>
    <n v="0"/>
  </r>
  <r>
    <x v="1"/>
    <s v="113001022"/>
    <s v="MSP-MSP-2022-0036-M"/>
    <x v="0"/>
    <x v="1"/>
    <d v="2022-01-13T00:00:00"/>
    <s v="PRESUPUESTARIA"/>
    <s v="REGULARIZACIÓN PRESUPUESTO A POA (PAC)"/>
    <s v="PREVENCION Y PROMOCION DE LA SALUD"/>
    <s v="Elaborar piezas gráficas comunicacionales para promoción de la salud"/>
    <s v="PLANTA CENTRAL"/>
    <n v="9999"/>
    <n v="55"/>
    <s v="000"/>
    <s v="002"/>
    <n v="530204"/>
    <n v="1701"/>
    <s v="001"/>
    <s v="0000"/>
    <s v="0000"/>
    <s v="20000"/>
    <n v="0"/>
    <n v="0"/>
    <n v="0"/>
    <n v="0"/>
    <n v="0"/>
    <s v="SI"/>
    <m/>
    <m/>
    <x v="0"/>
    <n v="0"/>
    <n v="0"/>
    <n v="0"/>
    <s v="SUB PROMOCION SALUD INTERCULTURAL  IGUALDAD"/>
    <s v="DIR NAC PROMOCION SALUD"/>
    <s v="NO APLICA"/>
    <s v="NO"/>
    <n v="0"/>
  </r>
  <r>
    <x v="1"/>
    <s v="113001023"/>
    <s v="MSP-MSP-2022-0036-M"/>
    <x v="0"/>
    <x v="1"/>
    <d v="2022-01-13T00:00:00"/>
    <s v="PRESUPUESTARIA"/>
    <s v="REGULARIZACIÓN PRESUPUESTO A POA (PAC)"/>
    <s v="PREVENCION Y PROMOCION DE LA SALUD"/>
    <s v="Impresión de material educomunicacional de la Iniciativa HEARTS dirigido a población adulta."/>
    <s v="PLANTA CENTRAL"/>
    <n v="9999"/>
    <n v="55"/>
    <s v="000"/>
    <s v="002"/>
    <n v="530204"/>
    <n v="1701"/>
    <s v="001"/>
    <s v="0000"/>
    <s v="0000"/>
    <s v="20000"/>
    <n v="0"/>
    <n v="0"/>
    <n v="0"/>
    <n v="0"/>
    <n v="0"/>
    <s v="SI"/>
    <m/>
    <m/>
    <x v="0"/>
    <n v="0"/>
    <n v="0"/>
    <n v="0"/>
    <s v="SUB PROMOCION SALUD INTERCULTURAL  IGUALDAD"/>
    <s v="DIR NAC PROMOCION SALUD"/>
    <s v="NO APLICA"/>
    <s v="NO"/>
    <n v="0"/>
  </r>
  <r>
    <x v="1"/>
    <s v="113001025"/>
    <s v="MSP-MSP-2022-0036-M"/>
    <x v="0"/>
    <x v="1"/>
    <d v="2022-01-13T00:00:00"/>
    <s v="PRESUPUESTARIA"/>
    <s v="REGULARIZACIÓN PRESUPUESTO A POA (PAC)"/>
    <s v="PREVENCION Y PROMOCION DE LA SALUD"/>
    <s v="Reproducción de material educativo Guías Alimentarias Basadas en Alimentos (GABAs) para brindar sesiones de educación alimentaria-nutricional dirigidas al grupo materno infantil."/>
    <s v="PLANTA CENTRAL"/>
    <n v="9999"/>
    <n v="55"/>
    <s v="000"/>
    <s v="005"/>
    <n v="530204"/>
    <n v="1701"/>
    <s v="001"/>
    <s v="0000"/>
    <s v="0000"/>
    <s v="200000"/>
    <n v="0"/>
    <n v="0"/>
    <n v="0"/>
    <n v="0"/>
    <n v="0"/>
    <s v="SI"/>
    <m/>
    <m/>
    <x v="0"/>
    <n v="0"/>
    <n v="0"/>
    <n v="0"/>
    <s v="SUB PROMOCION SALUD INTERCULTURAL  IGUALDAD"/>
    <s v="DIR NAC PROMOCION SALUD"/>
    <s v="Presupuesto por Resultados"/>
    <s v="NO"/>
    <n v="0"/>
  </r>
  <r>
    <x v="1"/>
    <s v="113001026"/>
    <s v="MSP-MSP-2022-0036-M"/>
    <x v="0"/>
    <x v="1"/>
    <d v="2022-01-13T00:00:00"/>
    <s v="PRESUPUESTARIA"/>
    <s v="REGULARIZACIÓN PRESUPUESTO A POA (PAC)"/>
    <s v="PREVENCION Y PROMOCION DE LA SALUD"/>
    <s v="Reproducción de material educativo Manual Paso a Paso."/>
    <s v="PLANTA CENTRAL"/>
    <n v="9999"/>
    <n v="55"/>
    <s v="000"/>
    <s v="005"/>
    <n v="530701"/>
    <n v="1701"/>
    <s v="001"/>
    <s v="0000"/>
    <s v="0000"/>
    <s v="65200"/>
    <n v="0"/>
    <n v="0"/>
    <n v="0"/>
    <n v="0"/>
    <n v="0"/>
    <s v="SI"/>
    <m/>
    <m/>
    <x v="0"/>
    <n v="0"/>
    <n v="0"/>
    <n v="0"/>
    <s v="SUB PROMOCION SALUD INTERCULTURAL  IGUALDAD"/>
    <s v="DIR NAC PROMOCION SALUD"/>
    <s v="Presupuesto por Resultados"/>
    <s v="NO"/>
    <n v="0"/>
  </r>
  <r>
    <x v="1"/>
    <s v="113001027"/>
    <s v="MSP-MSP-2022-0036-M"/>
    <x v="0"/>
    <x v="1"/>
    <d v="2022-01-13T00:00:00"/>
    <s v="PRESUPUESTARIA"/>
    <s v="REGULARIZACIÓN PRESUPUESTO A POA (PAC)"/>
    <s v="PREVENCION Y PROMOCION DE LA SALUD"/>
    <s v="Reproducción de material educativo Rotafolio de la concepción a los 5 años. Maternidad segura y primera infancia."/>
    <s v="PLANTA CENTRAL"/>
    <n v="9999"/>
    <n v="55"/>
    <s v="000"/>
    <s v="005"/>
    <n v="530701"/>
    <n v="1701"/>
    <s v="001"/>
    <s v="0000"/>
    <s v="0000"/>
    <s v="82500"/>
    <n v="0"/>
    <n v="0"/>
    <n v="0"/>
    <n v="0"/>
    <n v="0"/>
    <s v="SI"/>
    <m/>
    <m/>
    <x v="0"/>
    <n v="0"/>
    <n v="0"/>
    <n v="0"/>
    <s v="SUB PROMOCION SALUD INTERCULTURAL  IGUALDAD"/>
    <s v="DIR NAC PROMOCION SALUD"/>
    <s v="Presupuesto por Resultados"/>
    <s v="NO"/>
    <n v="0"/>
  </r>
  <r>
    <x v="1"/>
    <s v="113002001"/>
    <s v="MSP-MSP-2022-0036-M"/>
    <x v="0"/>
    <x v="1"/>
    <d v="2022-01-13T00:00:00"/>
    <s v="PRESUPUESTARIA"/>
    <s v="REGULARIZACIÓN PRESUPUESTO A POA (PAC)"/>
    <s v="PREVENCION Y PROMOCION DE LA SALUD"/>
    <s v="Artículos promocionales con mensajes de Promoción de la Salud con enfoque en los derechos humanos para difusión"/>
    <s v="PLANTA CENTRAL"/>
    <n v="9999"/>
    <n v="55"/>
    <s v="000"/>
    <s v="002"/>
    <n v="530204"/>
    <n v="1701"/>
    <s v="001"/>
    <s v="0000"/>
    <s v="0000"/>
    <s v="6415"/>
    <n v="0"/>
    <n v="0"/>
    <n v="0"/>
    <n v="0"/>
    <n v="0"/>
    <s v="SI"/>
    <m/>
    <m/>
    <x v="0"/>
    <n v="0"/>
    <n v="0"/>
    <n v="0"/>
    <s v="SUB PROMOCION SALUD INTERCULTURAL  IGUALDAD"/>
    <s v="DIR NAC DERECHOS HUMANOS GENERO INCLUSION"/>
    <s v="NO APLICA"/>
    <s v="NO"/>
    <n v="0"/>
  </r>
  <r>
    <x v="1"/>
    <s v="113002002"/>
    <s v="MSP-MSP-2022-0036-M"/>
    <x v="0"/>
    <x v="1"/>
    <d v="2022-01-13T00:00:00"/>
    <s v="PRESUPUESTARIA"/>
    <s v="REGULARIZACIÓN PRESUPUESTO A POA (PAC)"/>
    <s v="PREVENCION Y PROMOCION DE LA SALUD"/>
    <s v="Adquisición de refrigerios para capacitaciones con enfoque en Derechos Humanos a realizarse a nivel nacional"/>
    <s v="PLANTA CENTRAL"/>
    <n v="9999"/>
    <n v="55"/>
    <s v="000"/>
    <s v="002"/>
    <n v="530249"/>
    <n v="1701"/>
    <s v="001"/>
    <s v="0000"/>
    <s v="0000"/>
    <s v="5000"/>
    <n v="0"/>
    <n v="0"/>
    <m/>
    <m/>
    <n v="0"/>
    <s v="SI"/>
    <m/>
    <m/>
    <x v="0"/>
    <n v="0"/>
    <n v="0"/>
    <n v="0"/>
    <s v="SUB PROMOCION SALUD INTERCULTURAL  IGUALDAD"/>
    <s v="DIR NAC DERECHOS HUMANOS GENERO INCLUSION"/>
    <s v="NO APLICA"/>
    <s v="NO"/>
    <n v="0"/>
  </r>
  <r>
    <x v="1"/>
    <s v="113003002"/>
    <s v="MSP-MSP-2022-0036-M"/>
    <x v="0"/>
    <x v="1"/>
    <d v="2022-01-13T00:00:00"/>
    <s v="PRESUPUESTARIA"/>
    <s v="REGULARIZACIÓN PRESUPUESTO A POA (PAC)"/>
    <s v="ADMINISTRACION CENTRAL"/>
    <s v="Congreso de la medicina alternativa y complementaria"/>
    <s v="PLANTA CENTRAL"/>
    <n v="9999"/>
    <s v="01"/>
    <s v="000"/>
    <s v="002"/>
    <n v="530205"/>
    <n v="1701"/>
    <s v="001"/>
    <s v="0000"/>
    <s v="0000"/>
    <s v="10000"/>
    <n v="0"/>
    <n v="0"/>
    <m/>
    <m/>
    <n v="0"/>
    <s v="SI"/>
    <m/>
    <m/>
    <x v="0"/>
    <n v="0"/>
    <n v="0"/>
    <n v="0"/>
    <s v="SUB PROMOCION SALUD INTERCULTURAL  IGUALDAD"/>
    <s v="DIR NAC SALUD INTERCULTURAL EQUIDAD"/>
    <s v="NO APLICA"/>
    <s v="NO"/>
    <n v="0"/>
  </r>
  <r>
    <x v="1"/>
    <s v="113003003"/>
    <s v="MSP-MSP-2022-0036-M"/>
    <x v="0"/>
    <x v="1"/>
    <d v="2022-01-13T00:00:00"/>
    <s v="PRESUPUESTARIA"/>
    <s v="REGULARIZACIÓN PRESUPUESTO A POA (PAC)"/>
    <s v="ADMINISTRACION CENTRAL"/>
    <s v="Simposio sobre la norma técnica de protección en salud para pueblos indígenas en aislamiento y contacto inicial"/>
    <s v="PLANTA CENTRAL"/>
    <n v="9999"/>
    <s v="01"/>
    <s v="000"/>
    <s v="002"/>
    <n v="530205"/>
    <n v="1701"/>
    <s v="001"/>
    <s v="0000"/>
    <s v="0000"/>
    <s v="10000"/>
    <n v="0"/>
    <n v="0"/>
    <m/>
    <m/>
    <n v="0"/>
    <s v="SI"/>
    <m/>
    <m/>
    <x v="0"/>
    <n v="0"/>
    <n v="0"/>
    <n v="0"/>
    <s v="SUB PROMOCION SALUD INTERCULTURAL  IGUALDAD"/>
    <s v="DIR NAC SALUD INTERCULTURAL EQUIDAD"/>
    <s v="NO APLICA"/>
    <s v="NO"/>
    <n v="0"/>
  </r>
  <r>
    <x v="1"/>
    <s v="113003005"/>
    <s v="MSP-MSP-2022-0036-M"/>
    <x v="0"/>
    <x v="1"/>
    <d v="2022-01-13T00:00:00"/>
    <s v="PRESUPUESTARIA"/>
    <s v="REGULARIZACIÓN PRESUPUESTO A POA (PAC)"/>
    <s v="ADMINISTRACION CENTRAL"/>
    <s v="Primer encuentro de saberes y prácticas de la medicina ancestral - tradicional "/>
    <s v="PLANTA CENTRAL"/>
    <n v="9999"/>
    <s v="01"/>
    <s v="000"/>
    <s v="002"/>
    <n v="530205"/>
    <n v="1701"/>
    <s v="001"/>
    <s v="0000"/>
    <s v="0000"/>
    <s v="10000"/>
    <n v="0"/>
    <n v="0"/>
    <n v="0"/>
    <n v="0"/>
    <n v="0"/>
    <s v="SI"/>
    <m/>
    <m/>
    <x v="0"/>
    <n v="0"/>
    <n v="0"/>
    <n v="0"/>
    <s v="SUB PROMOCION SALUD INTERCULTURAL  IGUALDAD"/>
    <s v="DIR NAC SALUD INTERCULTURAL EQUIDAD"/>
    <s v="NO APLICA"/>
    <s v="NO"/>
    <n v="0"/>
  </r>
  <r>
    <x v="1"/>
    <s v="113003007"/>
    <s v="MSP-MSP-2022-0036-M"/>
    <x v="0"/>
    <x v="1"/>
    <d v="2022-01-13T00:00:00"/>
    <s v="PRESUPUESTARIA"/>
    <s v="REGULARIZACIÓN PRESUPUESTO A POA (PAC)"/>
    <s v="PREVENCION Y PROMOCION DE LA SALUD"/>
    <s v="Material Educomunicacional de salud intercultural."/>
    <s v="PLANTA CENTRAL"/>
    <n v="9999"/>
    <n v="55"/>
    <s v="000"/>
    <s v="002"/>
    <n v="530812"/>
    <n v="1701"/>
    <s v="001"/>
    <s v="0000"/>
    <s v="0000"/>
    <s v="20000"/>
    <n v="0"/>
    <n v="0"/>
    <n v="0"/>
    <n v="0"/>
    <n v="0"/>
    <s v="SI"/>
    <m/>
    <m/>
    <x v="0"/>
    <n v="0"/>
    <n v="0"/>
    <n v="0"/>
    <s v="SUB PROMOCION SALUD INTERCULTURAL  IGUALDAD"/>
    <s v="DIR NAC SALUD INTERCULTURAL EQUIDAD"/>
    <s v="NO APLICA"/>
    <s v="NO"/>
    <n v="0"/>
  </r>
  <r>
    <x v="1"/>
    <s v="113005001"/>
    <s v="MSP-MSP-2022-0036-M"/>
    <x v="0"/>
    <x v="1"/>
    <d v="2022-01-13T00:00:00"/>
    <s v="PRESUPUESTARIA"/>
    <s v="REGULARIZACIÓN PRESUPUESTO A POA (PAC)"/>
    <s v="PREVENCION Y PROMOCION DE LA SALUD"/>
    <s v="Diseño e impresión de lineamientos de política pública en participación."/>
    <s v="PLANTA CENTRAL"/>
    <n v="9999"/>
    <n v="55"/>
    <s v="000"/>
    <s v="002"/>
    <n v="530204"/>
    <n v="1701"/>
    <s v="001"/>
    <s v="0000"/>
    <s v="0000"/>
    <s v="20000"/>
    <n v="0"/>
    <n v="0"/>
    <n v="0"/>
    <n v="0"/>
    <n v="0"/>
    <s v="SI"/>
    <m/>
    <m/>
    <x v="0"/>
    <n v="0"/>
    <n v="0"/>
    <n v="0"/>
    <s v="SUB PROMOCION SALUD INTERCULTURAL  IGUALDAD"/>
    <s v="DIR NAC PARTICIPACION SOCIAL SALUD"/>
    <s v="NO APLICA"/>
    <s v="NO"/>
    <n v="0"/>
  </r>
  <r>
    <x v="1"/>
    <s v="113005002"/>
    <s v="MSP-MSP-2022-0036-M"/>
    <x v="0"/>
    <x v="1"/>
    <d v="2022-01-13T00:00:00"/>
    <s v="PRESUPUESTARIA"/>
    <s v="REGULARIZACIÓN PRESUPUESTO A POA (PAC)"/>
    <s v="PREVENCION Y PROMOCION DE LA SALUD"/>
    <s v="Material Educomunicacional de participación social."/>
    <s v="PLANTA CENTRAL"/>
    <n v="9999"/>
    <n v="55"/>
    <s v="000"/>
    <s v="002"/>
    <n v="530812"/>
    <n v="1701"/>
    <s v="001"/>
    <s v="0000"/>
    <s v="0000"/>
    <s v="20000"/>
    <n v="0"/>
    <n v="0"/>
    <n v="0"/>
    <n v="0"/>
    <n v="0"/>
    <s v="SI"/>
    <m/>
    <m/>
    <x v="0"/>
    <n v="0"/>
    <n v="0"/>
    <n v="0"/>
    <s v="SUB PROMOCION SALUD INTERCULTURAL  IGUALDAD"/>
    <s v="DIR NAC PARTICIPACION SOCIAL SALUD"/>
    <s v="NO APLICA"/>
    <s v="NO"/>
    <n v="0"/>
  </r>
  <r>
    <x v="1"/>
    <s v="113005003"/>
    <s v="MSP-MSP-2022-0036-M"/>
    <x v="0"/>
    <x v="1"/>
    <d v="2022-01-13T00:00:00"/>
    <s v="PRESUPUESTARIA"/>
    <s v="REGULARIZACIÓN PRESUPUESTO A POA (PAC)"/>
    <s v="PREVENCION Y PROMOCION DE LA SALUD"/>
    <s v="Pago de dietas al Consejo Ciudadano Sectorial de Salud, de acuerdo a lo establecido por el Decreto Presidencial 656"/>
    <s v="PLANTA CENTRAL"/>
    <n v="9999"/>
    <n v="55"/>
    <s v="000"/>
    <s v="002"/>
    <n v="570301"/>
    <n v="1701"/>
    <s v="001"/>
    <s v="0000"/>
    <s v="0000"/>
    <s v="22172"/>
    <n v="0"/>
    <n v="0"/>
    <n v="0"/>
    <n v="0"/>
    <n v="0"/>
    <s v="SI"/>
    <m/>
    <m/>
    <x v="0"/>
    <n v="22172"/>
    <n v="0"/>
    <n v="22172"/>
    <s v="SUB PROMOCION SALUD INTERCULTURAL  IGUALDAD"/>
    <s v="DIR NAC PARTICIPACION SOCIAL SALUD"/>
    <s v="NO APLICA"/>
    <s v="SI"/>
    <n v="0"/>
  </r>
  <r>
    <x v="1"/>
    <s v="121001008"/>
    <s v="MSP-MSP-2022-0036-M"/>
    <x v="0"/>
    <x v="1"/>
    <d v="2022-01-13T00:00:00"/>
    <s v="PRESUPUESTARIA"/>
    <s v="REGULARIZACIÓN PRESUPUESTO A POA (PAC)"/>
    <s v="PROVISION Y PRESTACION DE SERVICIOS DE SALUD"/>
    <s v="ADQUISICIÓN DE HIDROCORTISONA 10 MG SÓLIDO ORAL "/>
    <s v="PLANTA CENTRAL"/>
    <n v="9999"/>
    <n v="90"/>
    <s v="000"/>
    <s v="005"/>
    <n v="530809"/>
    <n v="1701"/>
    <s v="001"/>
    <s v="0000"/>
    <s v="0000"/>
    <s v="36308"/>
    <n v="0"/>
    <n v="0"/>
    <n v="0"/>
    <n v="0"/>
    <n v="0"/>
    <s v="SI"/>
    <m/>
    <m/>
    <x v="0"/>
    <n v="0"/>
    <n v="0"/>
    <n v="0"/>
    <s v="SUB ATENCION SALUD MOVIL HOSPITALARIA CENTROS ESPECIALIZADOS"/>
    <s v="DIR NAC CENTROS ESPECIALIZADOS"/>
    <s v="PREV. DISCAPACIDADES Y ENFERMEDADES GENÉTICAS"/>
    <s v="NO"/>
    <n v="0"/>
  </r>
  <r>
    <x v="1"/>
    <s v="121001009"/>
    <s v="MSP-MSP-2022-0036-M"/>
    <x v="0"/>
    <x v="1"/>
    <d v="2022-01-13T00:00:00"/>
    <s v="PRESUPUESTARIA"/>
    <s v="REGULARIZACIÓN PRESUPUESTO A POA (PAC)"/>
    <s v="PROVISION Y PRESTACION DE SERVICIOS DE SALUD"/>
    <s v="ADQUISICIÓN DE FLUDROCORTISONA 0,1 MG SÓLIDO ORAL "/>
    <s v="PLANTA CENTRAL"/>
    <n v="9999"/>
    <n v="90"/>
    <s v="000"/>
    <s v="005"/>
    <n v="530809"/>
    <n v="1701"/>
    <s v="001"/>
    <s v="0000"/>
    <s v="0000"/>
    <s v="36308"/>
    <n v="0"/>
    <n v="0"/>
    <n v="0"/>
    <n v="0"/>
    <n v="0"/>
    <s v="SI"/>
    <m/>
    <m/>
    <x v="0"/>
    <n v="0"/>
    <n v="0"/>
    <n v="0"/>
    <s v="SUB ATENCION SALUD MOVIL HOSPITALARIA CENTROS ESPECIALIZADOS"/>
    <s v="DIR NAC CENTROS ESPECIALIZADOS"/>
    <s v="PREV. DISCAPACIDADES Y ENFERMEDADES GENÉTICAS"/>
    <s v="NO"/>
    <n v="0"/>
  </r>
  <r>
    <x v="1"/>
    <s v="111000004"/>
    <s v="MSP-MSP-2022-0036-M"/>
    <x v="0"/>
    <x v="1"/>
    <d v="2022-01-13T00:00:00"/>
    <s v="PRESUPUESTARIA"/>
    <s v="REGULARIZACIÓN PRESUPUESTO A POA (PAC)"/>
    <s v="GOBERNANZA DE LA SALUD"/>
    <s v="Adquisición de Factor VIII 250 UI KIT"/>
    <s v="PLANTA CENTRAL"/>
    <n v="9999"/>
    <n v="58"/>
    <s v="000"/>
    <s v="001"/>
    <n v="530809"/>
    <n v="1701"/>
    <s v="001"/>
    <s v="0000"/>
    <s v="0000"/>
    <s v="650327,2"/>
    <n v="0"/>
    <n v="0"/>
    <n v="0"/>
    <n v="0"/>
    <n v="0"/>
    <s v="SI"/>
    <m/>
    <m/>
    <x v="0"/>
    <n v="650327.19999999995"/>
    <n v="0"/>
    <n v="650327.19999999995"/>
    <s v="SUB GESTION OPERACIONES LOGISTICA SALUD "/>
    <s v="SUB GESTION OPERACIONES LOGISTICA SALUD "/>
    <s v="PROGRAMA NACIONAL DE SANGRE"/>
    <s v="SI"/>
    <n v="0"/>
  </r>
  <r>
    <x v="1"/>
    <s v="111000005"/>
    <s v="MSP-MSP-2022-0036-M"/>
    <x v="0"/>
    <x v="1"/>
    <d v="2022-01-13T00:00:00"/>
    <s v="PRESUPUESTARIA"/>
    <s v="REGULARIZACIÓN PRESUPUESTO A POA (PAC)"/>
    <s v="GOBERNANZA DE LA SALUD"/>
    <s v="Adquisición de Factor VIII de 500 UI"/>
    <s v="PLANTA CENTRAL"/>
    <n v="9999"/>
    <n v="58"/>
    <s v="000"/>
    <s v="001"/>
    <n v="530809"/>
    <n v="1701"/>
    <s v="001"/>
    <s v="0000"/>
    <s v="0000"/>
    <s v="3794594"/>
    <n v="0"/>
    <n v="0"/>
    <n v="0"/>
    <n v="0"/>
    <n v="0"/>
    <s v="SI"/>
    <m/>
    <m/>
    <x v="0"/>
    <n v="3794594"/>
    <n v="0"/>
    <n v="3794594"/>
    <s v="SUB GESTION OPERACIONES LOGISTICA SALUD "/>
    <s v="SUB GESTION OPERACIONES LOGISTICA SALUD "/>
    <s v="PROGRAMA NACIONAL DE SANGRE"/>
    <s v="SI"/>
    <n v="0"/>
  </r>
  <r>
    <x v="1"/>
    <s v="111000007"/>
    <s v="MSP-MSP-2022-0036-M"/>
    <x v="0"/>
    <x v="1"/>
    <d v="2022-01-13T00:00:00"/>
    <s v="PRESUPUESTARIA"/>
    <s v="REGULARIZACIÓN PRESUPUESTO A POA (PAC)"/>
    <s v="GOBERNANZA DE LA SALUD"/>
    <s v="Adquisición de Factor VIII de 1.000 UI KIT"/>
    <s v="PLANTA CENTRAL"/>
    <n v="9999"/>
    <n v="58"/>
    <s v="000"/>
    <s v="001"/>
    <n v="530809"/>
    <n v="1701"/>
    <s v="001"/>
    <s v="0000"/>
    <s v="0000"/>
    <s v="2551428"/>
    <n v="0"/>
    <n v="0"/>
    <n v="0"/>
    <n v="0"/>
    <n v="0"/>
    <s v="SI"/>
    <m/>
    <m/>
    <x v="0"/>
    <n v="2551428"/>
    <n v="0"/>
    <n v="2551428"/>
    <s v="SUB GESTION OPERACIONES LOGISTICA SALUD "/>
    <s v="SUB GESTION OPERACIONES LOGISTICA SALUD "/>
    <s v="PROGRAMA NACIONAL DE SANGRE"/>
    <s v="SI"/>
    <n v="0"/>
  </r>
  <r>
    <x v="1"/>
    <s v="111000009"/>
    <s v="MSP-MSP-2022-0036-M"/>
    <x v="0"/>
    <x v="1"/>
    <d v="2022-01-13T00:00:00"/>
    <s v="PRESUPUESTARIA"/>
    <s v="REGULARIZACIÓN PRESUPUESTO A POA (PAC)"/>
    <s v="GOBERNANZA DE LA SALUD"/>
    <s v="Adquisición de Factor Von Willebrand / Factor VIII de 500 UI / 500  UI KIT"/>
    <s v="PLANTA CENTRAL"/>
    <n v="9999"/>
    <n v="58"/>
    <s v="000"/>
    <s v="001"/>
    <n v="530809"/>
    <n v="1701"/>
    <s v="001"/>
    <s v="0000"/>
    <s v="0000"/>
    <s v="145080"/>
    <n v="0"/>
    <n v="0"/>
    <n v="0"/>
    <n v="0"/>
    <n v="0"/>
    <s v="SI"/>
    <m/>
    <m/>
    <x v="0"/>
    <n v="145080"/>
    <n v="0"/>
    <n v="145080"/>
    <s v="SUB GESTION OPERACIONES LOGISTICA SALUD "/>
    <s v="SUB GESTION OPERACIONES LOGISTICA SALUD "/>
    <s v="PROGRAMA NACIONAL DE SANGRE"/>
    <s v="SI"/>
    <n v="0"/>
  </r>
  <r>
    <x v="1"/>
    <s v="111000010"/>
    <s v="MSP-MSP-2022-0036-M"/>
    <x v="0"/>
    <x v="1"/>
    <d v="2022-01-13T00:00:00"/>
    <s v="PRESUPUESTARIA"/>
    <s v="REGULARIZACIÓN PRESUPUESTO A POA (PAC)"/>
    <s v="GOBERNANZA DE LA SALUD"/>
    <s v="Adquisición de Factor Von Willebrand / Factor VIII de 1.000 UI / 1.000  UI KIT"/>
    <s v="PLANTA CENTRAL"/>
    <n v="9999"/>
    <n v="58"/>
    <s v="000"/>
    <s v="001"/>
    <n v="530809"/>
    <n v="1701"/>
    <s v="001"/>
    <s v="0000"/>
    <s v="0000"/>
    <s v="711360"/>
    <n v="0"/>
    <n v="0"/>
    <n v="0"/>
    <n v="0"/>
    <n v="0"/>
    <s v="SI"/>
    <m/>
    <m/>
    <x v="0"/>
    <n v="711360"/>
    <n v="0"/>
    <n v="711360"/>
    <s v="SUB GESTION OPERACIONES LOGISTICA SALUD "/>
    <s v="SUB GESTION OPERACIONES LOGISTICA SALUD "/>
    <s v="PROGRAMA NACIONAL DE SANGRE"/>
    <s v="SI"/>
    <n v="0"/>
  </r>
  <r>
    <x v="1"/>
    <s v="111000011"/>
    <s v="MSP-MSP-2022-0036-M"/>
    <x v="0"/>
    <x v="1"/>
    <d v="2022-01-13T00:00:00"/>
    <s v="PRESUPUESTARIA"/>
    <s v="REGULARIZACIÓN PRESUPUESTO A POA (PAC)"/>
    <s v="GOBERNANZA DE LA SALUD"/>
    <s v="Adquisiciòn de Factor IX de 250 UI"/>
    <s v="PLANTA CENTRAL"/>
    <n v="9999"/>
    <n v="58"/>
    <s v="000"/>
    <s v="001"/>
    <n v="530809"/>
    <n v="1701"/>
    <s v="001"/>
    <s v="0000"/>
    <s v="0000"/>
    <s v="374067"/>
    <n v="0"/>
    <n v="0"/>
    <n v="0"/>
    <n v="0"/>
    <n v="0"/>
    <s v="SI"/>
    <m/>
    <m/>
    <x v="0"/>
    <n v="374067"/>
    <n v="0"/>
    <n v="374067"/>
    <s v="SUB GESTION OPERACIONES LOGISTICA SALUD "/>
    <s v="SUB GESTION OPERACIONES LOGISTICA SALUD "/>
    <s v="PROGRAMA NACIONAL DE SANGRE"/>
    <s v="SI"/>
    <n v="0"/>
  </r>
  <r>
    <x v="1"/>
    <s v="111000012"/>
    <s v="MSP-MSP-2022-0036-M"/>
    <x v="0"/>
    <x v="1"/>
    <d v="2022-01-13T00:00:00"/>
    <s v="PRESUPUESTARIA"/>
    <s v="REGULARIZACIÓN PRESUPUESTO A POA (PAC)"/>
    <s v="GOBERNANZA DE LA SALUD"/>
    <s v="Adquisición de Factor IX de 600 UI KIT"/>
    <s v="PLANTA CENTRAL"/>
    <n v="9999"/>
    <n v="58"/>
    <s v="000"/>
    <s v="001"/>
    <n v="530809"/>
    <n v="1701"/>
    <s v="001"/>
    <s v="0000"/>
    <s v="0000"/>
    <s v="432371,68"/>
    <n v="0"/>
    <n v="0"/>
    <n v="0"/>
    <n v="0"/>
    <n v="0"/>
    <s v="SI"/>
    <m/>
    <m/>
    <x v="0"/>
    <n v="184951.67999999993"/>
    <n v="0"/>
    <n v="184951.67999999993"/>
    <s v="SUB GESTION OPERACIONES LOGISTICA SALUD "/>
    <s v="SUB GESTION OPERACIONES LOGISTICA SALUD "/>
    <s v="PROGRAMA NACIONAL DE SANGRE"/>
    <s v="SI"/>
    <n v="-5.8207660913467407E-11"/>
  </r>
  <r>
    <x v="1"/>
    <s v="111000014"/>
    <s v="MSP-MSP-2022-0036-M"/>
    <x v="0"/>
    <x v="1"/>
    <d v="2022-01-13T00:00:00"/>
    <s v="PRESUPUESTARIA"/>
    <s v="REGULARIZACIÓN PRESUPUESTO A POA (PAC)"/>
    <s v="GOBERNANZA DE LA SALUD"/>
    <s v="Adquisición de Complejo coagulante anti-inhibidor del Factor VIII de 500 UI KIT"/>
    <s v="PLANTA CENTRAL"/>
    <n v="9999"/>
    <n v="58"/>
    <s v="000"/>
    <s v="001"/>
    <n v="530809"/>
    <n v="1701"/>
    <s v="001"/>
    <s v="0000"/>
    <s v="0000"/>
    <s v="2229524,16"/>
    <n v="0"/>
    <n v="0"/>
    <n v="0"/>
    <n v="0"/>
    <n v="0"/>
    <s v="SI"/>
    <m/>
    <m/>
    <x v="0"/>
    <n v="1447200"/>
    <n v="0"/>
    <n v="1447200"/>
    <s v="SUB GESTION OPERACIONES LOGISTICA SALUD "/>
    <s v="SUB GESTION OPERACIONES LOGISTICA SALUD "/>
    <s v="PROGRAMA NACIONAL DE SANGRE"/>
    <s v="SI"/>
    <n v="0"/>
  </r>
  <r>
    <x v="1"/>
    <n v="135000022"/>
    <s v="MSP-MSP-2022-0036-M"/>
    <x v="0"/>
    <x v="1"/>
    <d v="2022-01-13T00:00:00"/>
    <s v="PRESUPUESTARIA"/>
    <s v="REGULARIZACIÓN PRESUPUESTO A POA (PAC)"/>
    <e v="#N/A"/>
    <e v="#N/A"/>
    <e v="#N/A"/>
    <e v="#N/A"/>
    <e v="#N/A"/>
    <e v="#N/A"/>
    <e v="#N/A"/>
    <e v="#N/A"/>
    <e v="#N/A"/>
    <e v="#N/A"/>
    <e v="#N/A"/>
    <e v="#N/A"/>
    <s v="523332,42"/>
    <n v="0"/>
    <n v="0"/>
    <n v="0"/>
    <n v="0"/>
    <n v="0"/>
    <s v="SI"/>
    <m/>
    <m/>
    <x v="0"/>
    <e v="#N/A"/>
    <e v="#N/A"/>
    <e v="#N/A"/>
    <e v="#N/A"/>
    <e v="#N/A"/>
    <e v="#N/A"/>
    <e v="#N/A"/>
    <e v="#N/A"/>
  </r>
  <r>
    <x v="1"/>
    <n v="135000062"/>
    <s v="MSP-MSP-2022-0036-M"/>
    <x v="0"/>
    <x v="1"/>
    <d v="2022-01-13T00:00:00"/>
    <s v="PRESUPUESTARIA"/>
    <s v="REGULARIZACIÓN PRESUPUESTO A POA (PAC)"/>
    <s v="PREVENCION Y PROMOCION DE LA SALUD"/>
    <s v="Consultoria para el fortalecimiento de sistemas de información y heramientas informáticas"/>
    <s v="PLANTA CENTRAL"/>
    <n v="9999"/>
    <n v="55"/>
    <s v="000"/>
    <s v="005"/>
    <n v="530601"/>
    <n v="1701"/>
    <s v="001"/>
    <s v="0000"/>
    <s v="0000"/>
    <s v="450000"/>
    <n v="0"/>
    <n v="0"/>
    <n v="0"/>
    <n v="0"/>
    <n v="0"/>
    <s v="SI"/>
    <m/>
    <m/>
    <x v="0"/>
    <n v="0"/>
    <n v="0"/>
    <n v="0"/>
    <s v="DESPACHO MINISTERIAL"/>
    <s v="DIR TECNOLOGIAS INFORMACION COMUNICACION"/>
    <s v="Presupuesto por Resultados"/>
    <s v="NO"/>
    <n v="0"/>
  </r>
  <r>
    <x v="1"/>
    <s v="13403003"/>
    <s v="MSP-MSP-2022-0036-M"/>
    <x v="0"/>
    <x v="1"/>
    <d v="2022-01-13T00:00:00"/>
    <s v="PRESUPUESTARIA"/>
    <s v="REGULARIZACIÓN PRESUPUESTO A POA (PAC)"/>
    <e v="#N/A"/>
    <e v="#N/A"/>
    <e v="#N/A"/>
    <e v="#N/A"/>
    <e v="#N/A"/>
    <e v="#N/A"/>
    <e v="#N/A"/>
    <e v="#N/A"/>
    <e v="#N/A"/>
    <e v="#N/A"/>
    <e v="#N/A"/>
    <e v="#N/A"/>
    <s v="14086"/>
    <n v="0"/>
    <n v="0"/>
    <n v="0"/>
    <n v="0"/>
    <n v="0"/>
    <s v="SI"/>
    <m/>
    <m/>
    <x v="0"/>
    <e v="#N/A"/>
    <e v="#N/A"/>
    <e v="#N/A"/>
    <e v="#N/A"/>
    <e v="#N/A"/>
    <e v="#N/A"/>
    <e v="#N/A"/>
    <e v="#N/A"/>
  </r>
  <r>
    <x v="1"/>
    <s v="13403005"/>
    <s v="MSP-MSP-2022-0036-M"/>
    <x v="0"/>
    <x v="1"/>
    <d v="2022-01-13T00:00:00"/>
    <s v="PRESUPUESTARIA"/>
    <s v="REGULARIZACIÓN PRESUPUESTO A POA (PAC)"/>
    <e v="#N/A"/>
    <e v="#N/A"/>
    <e v="#N/A"/>
    <e v="#N/A"/>
    <e v="#N/A"/>
    <e v="#N/A"/>
    <e v="#N/A"/>
    <e v="#N/A"/>
    <e v="#N/A"/>
    <e v="#N/A"/>
    <e v="#N/A"/>
    <e v="#N/A"/>
    <s v="255555"/>
    <n v="0"/>
    <n v="0"/>
    <n v="0"/>
    <n v="0"/>
    <n v="0"/>
    <s v="SI"/>
    <m/>
    <m/>
    <x v="0"/>
    <e v="#N/A"/>
    <e v="#N/A"/>
    <e v="#N/A"/>
    <e v="#N/A"/>
    <e v="#N/A"/>
    <e v="#N/A"/>
    <e v="#N/A"/>
    <e v="#N/A"/>
  </r>
  <r>
    <x v="1"/>
    <s v="13403011"/>
    <s v="MSP-MSP-2022-0036-M"/>
    <x v="0"/>
    <x v="1"/>
    <d v="2022-01-13T00:00:00"/>
    <s v="PRESUPUESTARIA"/>
    <s v="REGULARIZACIÓN PRESUPUESTO A POA (PAC)"/>
    <e v="#N/A"/>
    <e v="#N/A"/>
    <e v="#N/A"/>
    <e v="#N/A"/>
    <e v="#N/A"/>
    <e v="#N/A"/>
    <e v="#N/A"/>
    <e v="#N/A"/>
    <e v="#N/A"/>
    <e v="#N/A"/>
    <e v="#N/A"/>
    <e v="#N/A"/>
    <s v="190000"/>
    <n v="0"/>
    <n v="0"/>
    <n v="0"/>
    <n v="0"/>
    <n v="0"/>
    <s v="SI"/>
    <m/>
    <m/>
    <x v="0"/>
    <e v="#N/A"/>
    <e v="#N/A"/>
    <e v="#N/A"/>
    <e v="#N/A"/>
    <e v="#N/A"/>
    <e v="#N/A"/>
    <e v="#N/A"/>
    <e v="#N/A"/>
  </r>
  <r>
    <x v="1"/>
    <s v="13403022"/>
    <s v="MSP-MSP-2022-0036-M"/>
    <x v="0"/>
    <x v="1"/>
    <d v="2022-01-13T00:00:00"/>
    <s v="PRESUPUESTARIA"/>
    <s v="REGULARIZACIÓN PRESUPUESTO A POA (PAC)"/>
    <e v="#N/A"/>
    <e v="#N/A"/>
    <e v="#N/A"/>
    <e v="#N/A"/>
    <e v="#N/A"/>
    <e v="#N/A"/>
    <e v="#N/A"/>
    <e v="#N/A"/>
    <e v="#N/A"/>
    <e v="#N/A"/>
    <e v="#N/A"/>
    <e v="#N/A"/>
    <s v="47802"/>
    <n v="0"/>
    <n v="0"/>
    <m/>
    <m/>
    <n v="0"/>
    <s v="SI"/>
    <m/>
    <m/>
    <x v="0"/>
    <e v="#N/A"/>
    <e v="#N/A"/>
    <e v="#N/A"/>
    <e v="#N/A"/>
    <e v="#N/A"/>
    <e v="#N/A"/>
    <e v="#N/A"/>
    <e v="#N/A"/>
  </r>
  <r>
    <x v="1"/>
    <s v="13403040"/>
    <s v="MSP-MSP-2022-0036-M"/>
    <x v="0"/>
    <x v="1"/>
    <d v="2022-01-13T00:00:00"/>
    <s v="PRESUPUESTARIA"/>
    <s v="REGULARIZACIÓN PRESUPUESTO A POA (PAC)"/>
    <e v="#N/A"/>
    <e v="#N/A"/>
    <e v="#N/A"/>
    <e v="#N/A"/>
    <e v="#N/A"/>
    <e v="#N/A"/>
    <e v="#N/A"/>
    <e v="#N/A"/>
    <e v="#N/A"/>
    <e v="#N/A"/>
    <e v="#N/A"/>
    <e v="#N/A"/>
    <s v="79141"/>
    <n v="0"/>
    <n v="0"/>
    <m/>
    <m/>
    <n v="0"/>
    <s v="SI"/>
    <m/>
    <m/>
    <x v="0"/>
    <e v="#N/A"/>
    <e v="#N/A"/>
    <e v="#N/A"/>
    <e v="#N/A"/>
    <e v="#N/A"/>
    <e v="#N/A"/>
    <e v="#N/A"/>
    <e v="#N/A"/>
  </r>
  <r>
    <x v="1"/>
    <s v="13403041"/>
    <s v="MSP-MSP-2022-0036-M"/>
    <x v="0"/>
    <x v="1"/>
    <d v="2022-01-13T00:00:00"/>
    <s v="PRESUPUESTARIA"/>
    <s v="REGULARIZACIÓN PRESUPUESTO A POA (PAC)"/>
    <e v="#N/A"/>
    <e v="#N/A"/>
    <e v="#N/A"/>
    <e v="#N/A"/>
    <e v="#N/A"/>
    <e v="#N/A"/>
    <e v="#N/A"/>
    <e v="#N/A"/>
    <e v="#N/A"/>
    <e v="#N/A"/>
    <e v="#N/A"/>
    <e v="#N/A"/>
    <s v="49835"/>
    <n v="0"/>
    <n v="0"/>
    <m/>
    <m/>
    <n v="0"/>
    <s v="SI"/>
    <m/>
    <m/>
    <x v="0"/>
    <e v="#N/A"/>
    <e v="#N/A"/>
    <e v="#N/A"/>
    <e v="#N/A"/>
    <e v="#N/A"/>
    <e v="#N/A"/>
    <e v="#N/A"/>
    <e v="#N/A"/>
  </r>
  <r>
    <x v="1"/>
    <s v="13403088"/>
    <s v="MSP-MSP-2022-0036-M"/>
    <x v="0"/>
    <x v="1"/>
    <d v="2022-01-13T00:00:00"/>
    <s v="PRESUPUESTARIA"/>
    <s v="REGULARIZACIÓN PRESUPUESTO A POA (PAC)"/>
    <e v="#N/A"/>
    <e v="#N/A"/>
    <e v="#N/A"/>
    <e v="#N/A"/>
    <e v="#N/A"/>
    <e v="#N/A"/>
    <e v="#N/A"/>
    <e v="#N/A"/>
    <e v="#N/A"/>
    <e v="#N/A"/>
    <e v="#N/A"/>
    <e v="#N/A"/>
    <s v="200000"/>
    <n v="0"/>
    <n v="0"/>
    <n v="0"/>
    <n v="0"/>
    <n v="0"/>
    <s v="SI"/>
    <m/>
    <m/>
    <x v="0"/>
    <e v="#N/A"/>
    <e v="#N/A"/>
    <e v="#N/A"/>
    <e v="#N/A"/>
    <e v="#N/A"/>
    <e v="#N/A"/>
    <e v="#N/A"/>
    <e v="#N/A"/>
  </r>
  <r>
    <x v="1"/>
    <s v="13403093"/>
    <s v="MSP-MSP-2022-0036-M"/>
    <x v="0"/>
    <x v="1"/>
    <d v="2022-01-13T00:00:00"/>
    <s v="PRESUPUESTARIA"/>
    <s v="REGULARIZACIÓN PRESUPUESTO A POA (PAC)"/>
    <e v="#N/A"/>
    <e v="#N/A"/>
    <e v="#N/A"/>
    <e v="#N/A"/>
    <e v="#N/A"/>
    <e v="#N/A"/>
    <e v="#N/A"/>
    <e v="#N/A"/>
    <e v="#N/A"/>
    <e v="#N/A"/>
    <e v="#N/A"/>
    <e v="#N/A"/>
    <s v="45000"/>
    <n v="0"/>
    <n v="0"/>
    <n v="0"/>
    <n v="0"/>
    <n v="0"/>
    <s v="SI"/>
    <m/>
    <m/>
    <x v="0"/>
    <e v="#N/A"/>
    <e v="#N/A"/>
    <e v="#N/A"/>
    <e v="#N/A"/>
    <e v="#N/A"/>
    <e v="#N/A"/>
    <e v="#N/A"/>
    <e v="#N/A"/>
  </r>
  <r>
    <x v="1"/>
    <s v="13403097"/>
    <s v="MSP-MSP-2022-0036-M"/>
    <x v="0"/>
    <x v="1"/>
    <d v="2022-01-13T00:00:00"/>
    <s v="PRESUPUESTARIA"/>
    <s v="REGULARIZACIÓN PRESUPUESTO A POA (PAC)"/>
    <e v="#N/A"/>
    <e v="#N/A"/>
    <e v="#N/A"/>
    <e v="#N/A"/>
    <e v="#N/A"/>
    <e v="#N/A"/>
    <e v="#N/A"/>
    <e v="#N/A"/>
    <e v="#N/A"/>
    <e v="#N/A"/>
    <e v="#N/A"/>
    <e v="#N/A"/>
    <s v="15000"/>
    <n v="0"/>
    <n v="0"/>
    <n v="0"/>
    <n v="0"/>
    <n v="0"/>
    <s v="SI"/>
    <m/>
    <m/>
    <x v="0"/>
    <e v="#N/A"/>
    <e v="#N/A"/>
    <e v="#N/A"/>
    <e v="#N/A"/>
    <e v="#N/A"/>
    <e v="#N/A"/>
    <e v="#N/A"/>
    <e v="#N/A"/>
  </r>
  <r>
    <x v="1"/>
    <s v="13403102"/>
    <s v="MSP-MSP-2022-0036-M"/>
    <x v="0"/>
    <x v="1"/>
    <d v="2022-01-13T00:00:00"/>
    <s v="PRESUPUESTARIA"/>
    <s v="REGULARIZACIÓN PRESUPUESTO A POA (PAC)"/>
    <e v="#N/A"/>
    <e v="#N/A"/>
    <e v="#N/A"/>
    <e v="#N/A"/>
    <e v="#N/A"/>
    <e v="#N/A"/>
    <e v="#N/A"/>
    <e v="#N/A"/>
    <e v="#N/A"/>
    <e v="#N/A"/>
    <e v="#N/A"/>
    <e v="#N/A"/>
    <s v="255666"/>
    <n v="0"/>
    <n v="0"/>
    <n v="0"/>
    <n v="0"/>
    <n v="0"/>
    <s v="SI"/>
    <m/>
    <m/>
    <x v="0"/>
    <e v="#N/A"/>
    <e v="#N/A"/>
    <e v="#N/A"/>
    <e v="#N/A"/>
    <e v="#N/A"/>
    <e v="#N/A"/>
    <e v="#N/A"/>
    <e v="#N/A"/>
  </r>
  <r>
    <x v="1"/>
    <s v="13403103"/>
    <s v="MSP-MSP-2022-0036-M"/>
    <x v="0"/>
    <x v="1"/>
    <d v="2022-01-13T00:00:00"/>
    <s v="PRESUPUESTARIA"/>
    <s v="REGULARIZACIÓN PRESUPUESTO A POA (PAC)"/>
    <e v="#N/A"/>
    <e v="#N/A"/>
    <e v="#N/A"/>
    <e v="#N/A"/>
    <e v="#N/A"/>
    <e v="#N/A"/>
    <e v="#N/A"/>
    <e v="#N/A"/>
    <e v="#N/A"/>
    <e v="#N/A"/>
    <e v="#N/A"/>
    <e v="#N/A"/>
    <s v="75000"/>
    <n v="0"/>
    <n v="0"/>
    <n v="0"/>
    <n v="0"/>
    <n v="0"/>
    <s v="SI"/>
    <m/>
    <m/>
    <x v="0"/>
    <e v="#N/A"/>
    <e v="#N/A"/>
    <e v="#N/A"/>
    <e v="#N/A"/>
    <e v="#N/A"/>
    <e v="#N/A"/>
    <e v="#N/A"/>
    <e v="#N/A"/>
  </r>
  <r>
    <x v="1"/>
    <s v="13403107"/>
    <s v="MSP-MSP-2022-0036-M"/>
    <x v="0"/>
    <x v="1"/>
    <d v="2022-01-13T00:00:00"/>
    <s v="PRESUPUESTARIA"/>
    <s v="REGULARIZACIÓN PRESUPUESTO A POA (PAC)"/>
    <e v="#N/A"/>
    <e v="#N/A"/>
    <e v="#N/A"/>
    <e v="#N/A"/>
    <e v="#N/A"/>
    <e v="#N/A"/>
    <e v="#N/A"/>
    <e v="#N/A"/>
    <e v="#N/A"/>
    <e v="#N/A"/>
    <e v="#N/A"/>
    <e v="#N/A"/>
    <s v="27406"/>
    <n v="0"/>
    <n v="0"/>
    <n v="0"/>
    <n v="0"/>
    <n v="0"/>
    <s v="SI"/>
    <m/>
    <m/>
    <x v="0"/>
    <e v="#N/A"/>
    <e v="#N/A"/>
    <e v="#N/A"/>
    <e v="#N/A"/>
    <e v="#N/A"/>
    <e v="#N/A"/>
    <e v="#N/A"/>
    <e v="#N/A"/>
  </r>
  <r>
    <x v="1"/>
    <s v="13403129"/>
    <s v="MSP-MSP-2022-0036-M"/>
    <x v="0"/>
    <x v="1"/>
    <d v="2022-01-13T00:00:00"/>
    <s v="PRESUPUESTARIA"/>
    <s v="REGULARIZACIÓN PRESUPUESTO A POA (PAC)"/>
    <e v="#N/A"/>
    <e v="#N/A"/>
    <e v="#N/A"/>
    <e v="#N/A"/>
    <e v="#N/A"/>
    <e v="#N/A"/>
    <e v="#N/A"/>
    <e v="#N/A"/>
    <e v="#N/A"/>
    <e v="#N/A"/>
    <e v="#N/A"/>
    <e v="#N/A"/>
    <s v="20396"/>
    <n v="0"/>
    <n v="0"/>
    <n v="0"/>
    <n v="0"/>
    <n v="0"/>
    <s v="SI"/>
    <m/>
    <m/>
    <x v="0"/>
    <e v="#N/A"/>
    <e v="#N/A"/>
    <e v="#N/A"/>
    <e v="#N/A"/>
    <e v="#N/A"/>
    <e v="#N/A"/>
    <e v="#N/A"/>
    <e v="#N/A"/>
  </r>
  <r>
    <x v="1"/>
    <s v="ASIGNADO ESIGEF"/>
    <s v="MSP-MSP-2022-0036-M"/>
    <x v="0"/>
    <x v="1"/>
    <d v="2022-01-13T00:00:00"/>
    <s v="PRESUPUESTARIA"/>
    <s v="REGULARIZACIÓN PRESUPUESTO A POA (PAC)"/>
    <s v="PROVISION Y PRESTACION DE SERVICIOS DE SALUD"/>
    <s v="ASIGNACIÓN ESIGEF"/>
    <s v="PLANTA CENTRAL"/>
    <n v="9999"/>
    <n v="90"/>
    <s v="000"/>
    <s v="001"/>
    <n v="530809"/>
    <n v="1701"/>
    <s v="001"/>
    <s v="0000"/>
    <s v="0000"/>
    <n v="0"/>
    <n v="0"/>
    <n v="0"/>
    <n v="13686004.459999999"/>
    <n v="0"/>
    <n v="13686004.459999999"/>
    <s v="SI"/>
    <m/>
    <m/>
    <x v="0"/>
    <n v="0"/>
    <n v="0"/>
    <n v="0"/>
    <s v="ESIGEF"/>
    <s v="ESIGEF"/>
    <s v="ESIGEF"/>
    <e v="#N/A"/>
    <e v="#N/A"/>
  </r>
  <r>
    <x v="1"/>
    <s v="ASIGNADO ESIGEF"/>
    <s v="MSP-MSP-2022-0036-M"/>
    <x v="0"/>
    <x v="1"/>
    <d v="2022-01-13T00:00:00"/>
    <s v="PRESUPUESTARIA"/>
    <s v="REGULARIZACIÓN PRESUPUESTO A POA (PAC)"/>
    <s v="PREVENCION Y PROMOCION DE LA SALUD"/>
    <s v="ASIGNACIÓN ESIGEF"/>
    <s v="PLANTA CENTRAL"/>
    <n v="9999"/>
    <s v="55"/>
    <s v="000"/>
    <s v="006"/>
    <n v="581202"/>
    <n v="1701"/>
    <s v="001"/>
    <s v="0000"/>
    <s v="0000"/>
    <n v="0"/>
    <n v="0"/>
    <n v="0"/>
    <n v="997700"/>
    <n v="0"/>
    <n v="997700"/>
    <s v="SI"/>
    <m/>
    <m/>
    <x v="0"/>
    <n v="0"/>
    <n v="0"/>
    <n v="0"/>
    <s v="ESIGEF"/>
    <s v="ESIGEF"/>
    <s v="ESIGEF"/>
    <e v="#N/A"/>
    <e v="#N/A"/>
  </r>
  <r>
    <x v="2"/>
    <s v="AJUSTE POA PC"/>
    <s v="MSP-SNGSP-2022-0074-M"/>
    <x v="2"/>
    <x v="2"/>
    <d v="2022-01-18T00:00:00"/>
    <s v="PRESUPUESTARIA"/>
    <s v="REDISTRIBUCIÓN DE RECURSOS PARA MEDICAMENTOS Y DISPOSITIVOS MÉDICOS A NIVEL NACIONAL "/>
    <s v="MEDICAMENTOS Y DISPOSITIVOS MÉDICOS"/>
    <s v="REDISTRIBUCIÓN RECURSOS A NIVEL NACIONAL CONFORME TECHOS APROBADOS "/>
    <s v="PLANTA CENTRAL"/>
    <n v="9999"/>
    <n v="58"/>
    <s v="000"/>
    <s v="001"/>
    <s v="530809"/>
    <s v="1701"/>
    <s v="001"/>
    <s v="0000"/>
    <s v="0000"/>
    <s v="6914816,27"/>
    <n v="0"/>
    <n v="0"/>
    <n v="0"/>
    <n v="0"/>
    <n v="0"/>
    <s v="SI"/>
    <m/>
    <s v="Reforma ANULADA con Memorando No.MSP-DNF-2022-0123-M de 20.01.2022 Por desfinanciamiento de plurianuales "/>
    <x v="1"/>
    <e v="#N/A"/>
    <e v="#N/A"/>
    <e v="#N/A"/>
    <e v="#N/A"/>
    <e v="#N/A"/>
    <e v="#N/A"/>
    <e v="#N/A"/>
    <e v="#N/A"/>
  </r>
  <r>
    <x v="2"/>
    <s v="AJUSTE POA PC"/>
    <s v="MSP-SNGSP-2022-0074-M"/>
    <x v="2"/>
    <x v="2"/>
    <d v="2022-01-18T00:00:00"/>
    <s v="PRESUPUESTARIA"/>
    <s v="REDISTRIBUCIÓN DE RECURSOS PARA MEDICAMENTOS Y DISPOSITIVOS MÉDICOS A NIVEL NACIONAL "/>
    <s v="MEDICAMENTOS Y DISPOSITIVOS MÉDICOS"/>
    <s v="REDISTRIBUCIÓN RECURSOS A NIVEL NACIONAL CONFORME TECHOS APROBADOS "/>
    <s v="PLANTA CENTRAL"/>
    <n v="9999"/>
    <n v="58"/>
    <s v="000"/>
    <s v="003"/>
    <s v="530809"/>
    <s v="1701"/>
    <s v="001"/>
    <s v="0000"/>
    <s v="0000"/>
    <s v="8810164,8"/>
    <n v="0"/>
    <n v="0"/>
    <n v="0"/>
    <n v="0"/>
    <n v="0"/>
    <s v="SI"/>
    <m/>
    <s v="Reforma ANULADA con Memorando No.MSP-DNF-2022-0123-M de 20.01.2022 Por desfinanciamiento de plurianuales "/>
    <x v="1"/>
    <e v="#N/A"/>
    <e v="#N/A"/>
    <e v="#N/A"/>
    <e v="#N/A"/>
    <e v="#N/A"/>
    <e v="#N/A"/>
    <e v="#N/A"/>
    <e v="#N/A"/>
  </r>
  <r>
    <x v="2"/>
    <s v="AJUSTE POA PC"/>
    <s v="MSP-SNGSP-2022-0074-M"/>
    <x v="2"/>
    <x v="2"/>
    <d v="2022-01-18T00:00:00"/>
    <s v="PRESUPUESTARIA"/>
    <s v="REDISTRIBUCIÓN DE RECURSOS PARA MEDICAMENTOS Y DISPOSITIVOS MÉDICOS A NIVEL NACIONAL "/>
    <s v="MEDICAMENTOS Y DISPOSITIVOS MÉDICOS"/>
    <s v="REDISTRIBUCIÓN RECURSOS A NIVEL NACIONAL CONFORME TECHOS APROBADOS "/>
    <s v="PLANTA CENTRAL"/>
    <n v="9999"/>
    <n v="58"/>
    <s v="000"/>
    <s v="003"/>
    <s v="530826"/>
    <s v="1701"/>
    <s v="001"/>
    <s v="0000"/>
    <s v="0000"/>
    <s v="1493886,18"/>
    <n v="0"/>
    <n v="0"/>
    <n v="0"/>
    <n v="0"/>
    <n v="0"/>
    <s v="SI"/>
    <m/>
    <s v="Reforma ANULADA con Memorando No.MSP-DNF-2022-0123-M de 20.01.2022 Por desfinanciamiento de plurianuales "/>
    <x v="1"/>
    <e v="#N/A"/>
    <e v="#N/A"/>
    <e v="#N/A"/>
    <e v="#N/A"/>
    <e v="#N/A"/>
    <e v="#N/A"/>
    <e v="#N/A"/>
    <e v="#N/A"/>
  </r>
  <r>
    <x v="2"/>
    <s v="132000001"/>
    <s v="MSP-SNGSP-2022-0074-M"/>
    <x v="2"/>
    <x v="2"/>
    <d v="2022-01-18T00:00:00"/>
    <s v="PRESUPUESTARIA"/>
    <s v="REDISTRIBUCIÓN DE RECURSOS PARA MEDICAMENTOS Y DISPOSITIVOS MÉDICOS A NIVEL NACIONAL "/>
    <s v="ADMINISTRACION CENTRAL"/>
    <s v="Provisión por certificaciones plurianuales"/>
    <s v="PLANTA CENTRAL"/>
    <n v="9999"/>
    <s v="01"/>
    <s v="000"/>
    <s v="001"/>
    <n v="530846"/>
    <n v="1701"/>
    <s v="001"/>
    <s v="0000"/>
    <s v="0000"/>
    <s v="2000159"/>
    <n v="0"/>
    <n v="0"/>
    <m/>
    <n v="0"/>
    <n v="0"/>
    <s v="SI"/>
    <m/>
    <s v="Reforma ANULADA con Memorando No.MSP-DNF-2022-0123-M de 20.01.2022 Por desfinanciamiento de plurianuales "/>
    <x v="1"/>
    <n v="0"/>
    <n v="0"/>
    <n v="0"/>
    <s v="COOR PLANIFICACION GEST ESTRAT"/>
    <s v="COORDI PLANIFICACION GEST ESTRAT"/>
    <s v="NO APLICA"/>
    <s v="NO"/>
    <n v="0"/>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071"/>
    <n v="90"/>
    <s v="000"/>
    <s v="001"/>
    <s v="530809"/>
    <s v="401"/>
    <s v="001"/>
    <s v="0000"/>
    <s v="0000"/>
    <s v="14264,93"/>
    <n v="0"/>
    <n v="0"/>
    <n v="0"/>
    <n v="0"/>
    <n v="0"/>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162"/>
    <n v="90"/>
    <s v="000"/>
    <s v="001"/>
    <s v="530809"/>
    <s v="801"/>
    <s v="001"/>
    <s v="0000"/>
    <s v="0000"/>
    <n v="75905.87"/>
    <n v="0"/>
    <n v="75905.87"/>
    <n v="0"/>
    <n v="0"/>
    <n v="0"/>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166"/>
    <n v="90"/>
    <s v="000"/>
    <s v="001"/>
    <s v="530809"/>
    <s v="804"/>
    <s v="001"/>
    <s v="0000"/>
    <s v="0000"/>
    <n v="189578.8"/>
    <n v="0"/>
    <n v="189578.8"/>
    <n v="0"/>
    <n v="0"/>
    <n v="0"/>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250"/>
    <n v="90"/>
    <s v="000"/>
    <s v="004"/>
    <s v="530809"/>
    <s v="1001"/>
    <s v="001"/>
    <s v="0000"/>
    <s v="0000"/>
    <n v="66355.86"/>
    <n v="0"/>
    <n v="66355.86"/>
    <n v="0"/>
    <n v="0"/>
    <n v="0"/>
    <s v="SI"/>
    <m/>
    <s v="Reforma ANULADA con Memorando No.MSP-DNF-2022-0123-M de 20.01.2022 Por desfinanciamiento de plurianuales "/>
    <x v="1"/>
    <e v="#N/A"/>
    <e v="#N/A"/>
    <e v="#N/A"/>
    <e v="#N/A"/>
    <e v="#N/A"/>
    <e v="#N/A"/>
    <e v="#N/A"/>
    <e v="#N/A"/>
  </r>
  <r>
    <x v="2"/>
    <s v="ZONA 2"/>
    <s v="MSP-SNGSP-2022-0074-M"/>
    <x v="2"/>
    <x v="2"/>
    <d v="2022-01-18T00:00:00"/>
    <s v="PRESUPUESTARIA"/>
    <s v="REDISTRIBUCIÓN DE RECURSOS PARA MEDICAMENTOS Y DISPOSITIVOS MÉDICOS A NIVEL NACIONAL "/>
    <s v="MEDICAMENTOS Y DISPOSITIVOS MÉDICOS"/>
    <s v="REDISTRIBUCIÓN RECURSOS A NIVEL NACIONAL CONFORME TECHOS APROBADOS "/>
    <s v="CZ2"/>
    <n v="52"/>
    <n v="90"/>
    <s v="000"/>
    <s v="001"/>
    <s v="530809"/>
    <s v="1501"/>
    <s v="001"/>
    <s v="0000"/>
    <s v="0000"/>
    <n v="176729.23"/>
    <n v="0"/>
    <n v="176729.23"/>
    <n v="0"/>
    <n v="0"/>
    <n v="0"/>
    <s v="SI"/>
    <m/>
    <s v="Reforma ANULADA con Memorando No.MSP-DNF-2022-0123-M de 20.01.2022 Por desfinanciamiento de plurianuales "/>
    <x v="1"/>
    <e v="#N/A"/>
    <e v="#N/A"/>
    <e v="#N/A"/>
    <e v="#N/A"/>
    <e v="#N/A"/>
    <e v="#N/A"/>
    <e v="#N/A"/>
    <e v="#N/A"/>
  </r>
  <r>
    <x v="2"/>
    <s v="ZONA 2"/>
    <s v="MSP-SNGSP-2022-0074-M"/>
    <x v="2"/>
    <x v="2"/>
    <d v="2022-01-18T00:00:00"/>
    <s v="PRESUPUESTARIA"/>
    <s v="REDISTRIBUCIÓN DE RECURSOS PARA MEDICAMENTOS Y DISPOSITIVOS MÉDICOS A NIVEL NACIONAL "/>
    <s v="MEDICAMENTOS Y DISPOSITIVOS MÉDICOS"/>
    <s v="REDISTRIBUCIÓN RECURSOS A NIVEL NACIONAL CONFORME TECHOS APROBADOS "/>
    <s v="CZ2"/>
    <n v="1441"/>
    <n v="90"/>
    <s v="000"/>
    <s v="001"/>
    <s v="530809"/>
    <s v="1708"/>
    <s v="001"/>
    <s v="0000"/>
    <s v="0000"/>
    <n v="69023.55"/>
    <n v="0"/>
    <n v="69023.55"/>
    <n v="0"/>
    <n v="0"/>
    <n v="0"/>
    <s v="SI"/>
    <m/>
    <s v="Reforma ANULADA con Memorando No.MSP-DNF-2022-0123-M de 20.01.2022 Por desfinanciamiento de plurianuales "/>
    <x v="1"/>
    <e v="#N/A"/>
    <e v="#N/A"/>
    <e v="#N/A"/>
    <e v="#N/A"/>
    <e v="#N/A"/>
    <e v="#N/A"/>
    <e v="#N/A"/>
    <e v="#N/A"/>
  </r>
  <r>
    <x v="2"/>
    <s v="ZONA 2"/>
    <s v="MSP-SNGSP-2022-0074-M"/>
    <x v="2"/>
    <x v="2"/>
    <d v="2022-01-18T00:00:00"/>
    <s v="PRESUPUESTARIA"/>
    <s v="REDISTRIBUCIÓN DE RECURSOS PARA MEDICAMENTOS Y DISPOSITIVOS MÉDICOS A NIVEL NACIONAL "/>
    <s v="MEDICAMENTOS Y DISPOSITIVOS MÉDICOS"/>
    <s v="REDISTRIBUCIÓN RECURSOS A NIVEL NACIONAL CONFORME TECHOS APROBADOS "/>
    <s v="CZ2"/>
    <n v="1442"/>
    <n v="90"/>
    <s v="000"/>
    <s v="001"/>
    <s v="530809"/>
    <s v="1702"/>
    <s v="001"/>
    <s v="0000"/>
    <s v="0000"/>
    <n v="536.63"/>
    <n v="0"/>
    <n v="536.63"/>
    <n v="0"/>
    <n v="0"/>
    <n v="0"/>
    <s v="SI"/>
    <m/>
    <s v="Reforma ANULADA con Memorando No.MSP-DNF-2022-0123-M de 20.01.2022 Por desfinanciamiento de plurianuales "/>
    <x v="1"/>
    <e v="#N/A"/>
    <e v="#N/A"/>
    <e v="#N/A"/>
    <e v="#N/A"/>
    <e v="#N/A"/>
    <e v="#N/A"/>
    <e v="#N/A"/>
    <e v="#N/A"/>
  </r>
  <r>
    <x v="2"/>
    <s v="ZONA 2"/>
    <s v="MSP-SNGSP-2022-0074-M"/>
    <x v="2"/>
    <x v="2"/>
    <d v="2022-01-18T00:00:00"/>
    <s v="PRESUPUESTARIA"/>
    <s v="REDISTRIBUCIÓN DE RECURSOS PARA MEDICAMENTOS Y DISPOSITIVOS MÉDICOS A NIVEL NACIONAL "/>
    <s v="MEDICAMENTOS Y DISPOSITIVOS MÉDICOS"/>
    <s v="REDISTRIBUCIÓN RECURSOS A NIVEL NACIONAL CONFORME TECHOS APROBADOS "/>
    <s v="CZ2"/>
    <n v="1445"/>
    <n v="90"/>
    <s v="000"/>
    <s v="001"/>
    <s v="530809"/>
    <s v="1705"/>
    <s v="001"/>
    <s v="0000"/>
    <s v="0000"/>
    <n v="160598.01"/>
    <n v="0"/>
    <n v="160598.01"/>
    <n v="0"/>
    <n v="0"/>
    <n v="0"/>
    <s v="SI"/>
    <m/>
    <s v="Reforma ANULADA con Memorando No.MSP-DNF-2022-0123-M de 20.01.2022 Por desfinanciamiento de plurianuales "/>
    <x v="1"/>
    <e v="#N/A"/>
    <e v="#N/A"/>
    <e v="#N/A"/>
    <e v="#N/A"/>
    <e v="#N/A"/>
    <e v="#N/A"/>
    <e v="#N/A"/>
    <e v="#N/A"/>
  </r>
  <r>
    <x v="2"/>
    <s v="ZONA 2"/>
    <s v="MSP-SNGSP-2022-0074-M"/>
    <x v="2"/>
    <x v="2"/>
    <d v="2022-01-18T00:00:00"/>
    <s v="PRESUPUESTARIA"/>
    <s v="REDISTRIBUCIÓN DE RECURSOS PARA MEDICAMENTOS Y DISPOSITIVOS MÉDICOS A NIVEL NACIONAL "/>
    <s v="MEDICAMENTOS Y DISPOSITIVOS MÉDICOS"/>
    <s v="REDISTRIBUCIÓN RECURSOS A NIVEL NACIONAL CONFORME TECHOS APROBADOS "/>
    <s v="CZ2"/>
    <n v="1540"/>
    <n v="90"/>
    <s v="000"/>
    <s v="004"/>
    <s v="530809"/>
    <s v="2201"/>
    <s v="001"/>
    <s v="0000"/>
    <s v="0000"/>
    <n v="272428.90000000002"/>
    <n v="0"/>
    <n v="272428.90000000002"/>
    <n v="0"/>
    <n v="0"/>
    <n v="0"/>
    <s v="SI"/>
    <m/>
    <s v="Reforma ANULADA con Memorando No.MSP-DNF-2022-0123-M de 20.01.2022 Por desfinanciamiento de plurianuales "/>
    <x v="1"/>
    <e v="#N/A"/>
    <e v="#N/A"/>
    <e v="#N/A"/>
    <e v="#N/A"/>
    <e v="#N/A"/>
    <e v="#N/A"/>
    <e v="#N/A"/>
    <e v="#N/A"/>
  </r>
  <r>
    <x v="2"/>
    <s v="ZONA 2"/>
    <s v="MSP-SNGSP-2022-0074-M"/>
    <x v="2"/>
    <x v="2"/>
    <d v="2022-01-18T00:00:00"/>
    <s v="PRESUPUESTARIA"/>
    <s v="REDISTRIBUCIÓN DE RECURSOS PARA MEDICAMENTOS Y DISPOSITIVOS MÉDICOS A NIVEL NACIONAL "/>
    <s v="MEDICAMENTOS Y DISPOSITIVOS MÉDICOS"/>
    <s v="REDISTRIBUCIÓN RECURSOS A NIVEL NACIONAL CONFORME TECHOS APROBADOS "/>
    <s v="CZ2"/>
    <n v="2320"/>
    <n v="90"/>
    <s v="000"/>
    <s v="001"/>
    <s v="530809"/>
    <s v="2201"/>
    <s v="001"/>
    <s v="0000"/>
    <s v="0000"/>
    <n v="228110.45"/>
    <n v="0"/>
    <n v="228110.45"/>
    <n v="0"/>
    <n v="0"/>
    <n v="0"/>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090"/>
    <n v="90"/>
    <s v="000"/>
    <s v="004"/>
    <s v="530809"/>
    <s v="501"/>
    <s v="001"/>
    <s v="0000"/>
    <s v="0000"/>
    <n v="160886.60999999999"/>
    <n v="0"/>
    <n v="160886.60999999999"/>
    <n v="0"/>
    <n v="0"/>
    <n v="0"/>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092"/>
    <n v="90"/>
    <s v="000"/>
    <s v="001"/>
    <s v="530809"/>
    <s v="504"/>
    <s v="001"/>
    <s v="0000"/>
    <s v="0000"/>
    <n v="28125.61"/>
    <n v="0"/>
    <n v="28125.61"/>
    <n v="0"/>
    <n v="0"/>
    <n v="0"/>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096"/>
    <n v="90"/>
    <s v="000"/>
    <s v="001"/>
    <s v="530809"/>
    <s v="503"/>
    <s v="001"/>
    <s v="0000"/>
    <s v="0000"/>
    <n v="27904.95"/>
    <n v="0"/>
    <n v="27904.95"/>
    <n v="0"/>
    <n v="0"/>
    <n v="0"/>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111"/>
    <n v="90"/>
    <s v="000"/>
    <s v="005"/>
    <s v="530809"/>
    <s v="601"/>
    <s v="001"/>
    <s v="0000"/>
    <s v="0000"/>
    <n v="34062.089999999997"/>
    <n v="0"/>
    <n v="34062.089999999997"/>
    <n v="0"/>
    <n v="0"/>
    <n v="0"/>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112"/>
    <n v="90"/>
    <s v="000"/>
    <s v="005"/>
    <s v="530809"/>
    <s v="601"/>
    <s v="001"/>
    <s v="0000"/>
    <s v="0000"/>
    <n v="8692.68"/>
    <n v="0"/>
    <n v="8692.68"/>
    <n v="0"/>
    <n v="0"/>
    <n v="0"/>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116"/>
    <n v="90"/>
    <s v="000"/>
    <s v="004"/>
    <s v="530809"/>
    <s v="602"/>
    <s v="001"/>
    <s v="0000"/>
    <s v="0000"/>
    <n v="5602.93"/>
    <n v="0"/>
    <n v="5602.93"/>
    <n v="0"/>
    <n v="0"/>
    <n v="0"/>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400"/>
    <n v="90"/>
    <s v="000"/>
    <s v="004"/>
    <s v="530809"/>
    <s v="1601"/>
    <s v="001"/>
    <s v="0000"/>
    <s v="0000"/>
    <n v="15682.35"/>
    <n v="0"/>
    <n v="15682.35"/>
    <n v="0"/>
    <n v="0"/>
    <n v="0"/>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460"/>
    <n v="90"/>
    <s v="000"/>
    <s v="004"/>
    <s v="530809"/>
    <s v="1801"/>
    <s v="001"/>
    <s v="0000"/>
    <s v="0000"/>
    <n v="150649.37"/>
    <n v="0"/>
    <n v="150649.37"/>
    <n v="0"/>
    <n v="0"/>
    <n v="0"/>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463"/>
    <n v="90"/>
    <s v="000"/>
    <s v="001"/>
    <s v="530809"/>
    <s v="1801"/>
    <s v="001"/>
    <s v="0000"/>
    <s v="0000"/>
    <n v="2979.52"/>
    <n v="0"/>
    <n v="2979.52"/>
    <n v="0"/>
    <n v="0"/>
    <n v="0"/>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3430"/>
    <n v="90"/>
    <s v="000"/>
    <s v="001"/>
    <s v="530809"/>
    <s v="1604"/>
    <s v="001"/>
    <s v="0000"/>
    <s v="0000"/>
    <n v="10043.76"/>
    <n v="0"/>
    <n v="10043.76"/>
    <n v="0"/>
    <n v="0"/>
    <n v="0"/>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32"/>
    <n v="90"/>
    <s v="000"/>
    <s v="003"/>
    <s v="530809"/>
    <s v="1314"/>
    <s v="001"/>
    <s v="0000"/>
    <s v="0000"/>
    <n v="76131.070000000007"/>
    <n v="0"/>
    <n v="76131.070000000007"/>
    <n v="0"/>
    <n v="0"/>
    <n v="0"/>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33"/>
    <n v="90"/>
    <s v="000"/>
    <s v="003"/>
    <s v="530809"/>
    <s v="1303"/>
    <s v="001"/>
    <s v="0000"/>
    <s v="0000"/>
    <n v="211700.74"/>
    <n v="0"/>
    <n v="211700.74"/>
    <n v="0"/>
    <n v="0"/>
    <n v="0"/>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38"/>
    <n v="90"/>
    <s v="000"/>
    <s v="003"/>
    <s v="530809"/>
    <s v="1306"/>
    <s v="001"/>
    <s v="0000"/>
    <s v="0000"/>
    <n v="40777.440000000002"/>
    <n v="0"/>
    <n v="40777.440000000002"/>
    <n v="0"/>
    <n v="0"/>
    <n v="0"/>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40"/>
    <n v="90"/>
    <s v="000"/>
    <s v="003"/>
    <s v="530809"/>
    <s v="1302"/>
    <s v="001"/>
    <s v="0000"/>
    <s v="0000"/>
    <n v="397.39"/>
    <n v="0"/>
    <n v="397.39"/>
    <n v="0"/>
    <n v="0"/>
    <n v="0"/>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42"/>
    <n v="90"/>
    <s v="000"/>
    <s v="003"/>
    <s v="530809"/>
    <s v="1304"/>
    <s v="001"/>
    <s v="0000"/>
    <s v="0000"/>
    <n v="16226.99"/>
    <n v="0"/>
    <n v="16226.99"/>
    <n v="0"/>
    <n v="0"/>
    <n v="0"/>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428"/>
    <n v="90"/>
    <s v="000"/>
    <s v="003"/>
    <s v="530809"/>
    <s v="2301"/>
    <s v="001"/>
    <s v="0000"/>
    <s v="0000"/>
    <n v="517322.92"/>
    <n v="0"/>
    <n v="517322.92"/>
    <n v="0"/>
    <n v="0"/>
    <n v="0"/>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9004"/>
    <n v="90"/>
    <s v="000"/>
    <s v="003"/>
    <s v="530809"/>
    <s v="1301"/>
    <s v="001"/>
    <s v="0000"/>
    <s v="0000"/>
    <n v="120020.31"/>
    <n v="0"/>
    <n v="120020.31"/>
    <n v="0"/>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034"/>
    <n v="90"/>
    <s v="000"/>
    <s v="003"/>
    <s v="530809"/>
    <s v="204"/>
    <s v="001"/>
    <s v="0000"/>
    <s v="0000"/>
    <n v="14896.45"/>
    <n v="0"/>
    <n v="14896.45"/>
    <n v="0"/>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217"/>
    <n v="90"/>
    <s v="000"/>
    <s v="003"/>
    <s v="530809"/>
    <s v="2403"/>
    <s v="001"/>
    <s v="0000"/>
    <s v="0000"/>
    <n v="152307.20000000001"/>
    <n v="0"/>
    <n v="152307.20000000001"/>
    <n v="0"/>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301"/>
    <n v="90"/>
    <s v="000"/>
    <s v="003"/>
    <s v="530809"/>
    <s v="1201"/>
    <s v="001"/>
    <s v="0000"/>
    <s v="0000"/>
    <n v="35213.42"/>
    <n v="0"/>
    <n v="35213.42"/>
    <n v="0"/>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304"/>
    <n v="90"/>
    <s v="000"/>
    <s v="003"/>
    <s v="530809"/>
    <s v="1206"/>
    <s v="001"/>
    <s v="0000"/>
    <s v="0000"/>
    <n v="144464.07"/>
    <n v="0"/>
    <n v="144464.07"/>
    <n v="0"/>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306"/>
    <n v="90"/>
    <s v="000"/>
    <s v="003"/>
    <s v="530809"/>
    <s v="1207"/>
    <s v="001"/>
    <s v="0000"/>
    <s v="0000"/>
    <n v="25401.9"/>
    <n v="0"/>
    <n v="25401.9"/>
    <n v="0"/>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511"/>
    <n v="90"/>
    <s v="000"/>
    <s v="004"/>
    <s v="530809"/>
    <s v="2003"/>
    <s v="001"/>
    <s v="0000"/>
    <s v="0000"/>
    <n v="6741.4"/>
    <n v="0"/>
    <n v="6741.4"/>
    <n v="0"/>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512"/>
    <n v="90"/>
    <s v="000"/>
    <s v="004"/>
    <s v="530809"/>
    <s v="2001"/>
    <s v="001"/>
    <s v="0000"/>
    <s v="0000"/>
    <n v="46986.94"/>
    <n v="0"/>
    <n v="46986.94"/>
    <n v="0"/>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5450"/>
    <n v="90"/>
    <s v="000"/>
    <s v="003"/>
    <s v="530809"/>
    <s v="1205"/>
    <s v="001"/>
    <s v="0000"/>
    <s v="0000"/>
    <n v="150963.49"/>
    <n v="0"/>
    <n v="150963.49"/>
    <n v="0"/>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5520"/>
    <n v="90"/>
    <s v="000"/>
    <s v="003"/>
    <s v="530809"/>
    <s v="1208"/>
    <s v="001"/>
    <s v="0000"/>
    <s v="0000"/>
    <n v="1326.72"/>
    <n v="0"/>
    <n v="1326.72"/>
    <n v="0"/>
    <n v="0"/>
    <n v="0"/>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050"/>
    <n v="90"/>
    <s v="000"/>
    <s v="004"/>
    <s v="530809"/>
    <s v="301"/>
    <s v="001"/>
    <s v="0000"/>
    <s v="0000"/>
    <n v="138517"/>
    <n v="0"/>
    <n v="138517"/>
    <n v="0"/>
    <n v="0"/>
    <n v="0"/>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364"/>
    <n v="90"/>
    <s v="000"/>
    <s v="001"/>
    <s v="530809"/>
    <s v="1405"/>
    <s v="001"/>
    <s v="0000"/>
    <s v="0000"/>
    <n v="76929"/>
    <n v="0"/>
    <n v="76929"/>
    <n v="0"/>
    <n v="0"/>
    <n v="0"/>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365"/>
    <n v="90"/>
    <s v="000"/>
    <s v="001"/>
    <s v="530809"/>
    <s v="1406"/>
    <s v="001"/>
    <s v="0000"/>
    <s v="0000"/>
    <n v="15644.76"/>
    <n v="0"/>
    <n v="15644.76"/>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131"/>
    <n v="90"/>
    <s v="000"/>
    <s v="005"/>
    <s v="530809"/>
    <s v="712"/>
    <s v="001"/>
    <s v="0000"/>
    <s v="0000"/>
    <n v="79361.679999999993"/>
    <n v="0"/>
    <n v="79361.679999999993"/>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132"/>
    <n v="90"/>
    <s v="000"/>
    <s v="001"/>
    <s v="530809"/>
    <s v="701"/>
    <s v="001"/>
    <s v="0000"/>
    <s v="0000"/>
    <n v="62689.919999999998"/>
    <n v="0"/>
    <n v="62689.919999999998"/>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138"/>
    <n v="90"/>
    <s v="000"/>
    <s v="004"/>
    <s v="530809"/>
    <s v="707"/>
    <s v="001"/>
    <s v="0000"/>
    <s v="0000"/>
    <n v="89380.6"/>
    <n v="0"/>
    <n v="89380.6"/>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139"/>
    <n v="90"/>
    <s v="000"/>
    <s v="004"/>
    <s v="530809"/>
    <s v="710"/>
    <s v="001"/>
    <s v="0000"/>
    <s v="0000"/>
    <n v="23580.720000000001"/>
    <n v="0"/>
    <n v="23580.720000000001"/>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140"/>
    <n v="90"/>
    <s v="000"/>
    <s v="004"/>
    <s v="530809"/>
    <s v="713"/>
    <s v="001"/>
    <s v="0000"/>
    <s v="0000"/>
    <n v="81589.8"/>
    <n v="0"/>
    <n v="81589.8"/>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275"/>
    <n v="90"/>
    <s v="000"/>
    <s v="001"/>
    <s v="530809"/>
    <s v="1102"/>
    <s v="001"/>
    <s v="0000"/>
    <s v="0000"/>
    <n v="40313.870000000003"/>
    <n v="0"/>
    <n v="40313.870000000003"/>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278"/>
    <n v="90"/>
    <s v="000"/>
    <s v="001"/>
    <s v="530809"/>
    <s v="1109"/>
    <s v="001"/>
    <s v="0000"/>
    <s v="0000"/>
    <n v="65379.360000000001"/>
    <n v="0"/>
    <n v="65379.360000000001"/>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280"/>
    <n v="90"/>
    <s v="000"/>
    <s v="004"/>
    <s v="530809"/>
    <s v="1111"/>
    <s v="001"/>
    <s v="0000"/>
    <s v="0000"/>
    <n v="54622.27"/>
    <n v="0"/>
    <n v="54622.27"/>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283"/>
    <n v="90"/>
    <s v="000"/>
    <s v="001"/>
    <s v="530809"/>
    <s v="1113"/>
    <s v="001"/>
    <s v="0000"/>
    <s v="0000"/>
    <n v="3041.46"/>
    <n v="0"/>
    <n v="3041.46"/>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490"/>
    <n v="90"/>
    <s v="000"/>
    <s v="004"/>
    <s v="530809"/>
    <s v="1901"/>
    <s v="001"/>
    <s v="0000"/>
    <s v="0000"/>
    <n v="9426.0499999999993"/>
    <n v="0"/>
    <n v="9426.0499999999993"/>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491"/>
    <n v="90"/>
    <s v="000"/>
    <s v="001"/>
    <s v="530809"/>
    <s v="1905"/>
    <s v="001"/>
    <s v="0000"/>
    <s v="0000"/>
    <n v="19312.45"/>
    <n v="0"/>
    <n v="19312.45"/>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492"/>
    <n v="90"/>
    <s v="000"/>
    <s v="001"/>
    <s v="530809"/>
    <s v="1902"/>
    <s v="001"/>
    <s v="0000"/>
    <s v="0000"/>
    <n v="21751.39"/>
    <n v="0"/>
    <n v="21751.39"/>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7110"/>
    <n v="90"/>
    <s v="000"/>
    <s v="001"/>
    <s v="530809"/>
    <s v="709"/>
    <s v="001"/>
    <s v="0000"/>
    <s v="0000"/>
    <n v="69017.279999999999"/>
    <n v="0"/>
    <n v="69017.279999999999"/>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7520"/>
    <n v="90"/>
    <s v="000"/>
    <s v="001"/>
    <s v="530809"/>
    <s v="1901"/>
    <s v="001"/>
    <s v="0000"/>
    <s v="0000"/>
    <n v="8795.92"/>
    <n v="0"/>
    <n v="8795.92"/>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7531"/>
    <n v="90"/>
    <s v="000"/>
    <s v="001"/>
    <s v="530809"/>
    <s v="1909"/>
    <s v="001"/>
    <s v="0000"/>
    <s v="0000"/>
    <n v="13033.04"/>
    <n v="0"/>
    <n v="13033.04"/>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9003"/>
    <n v="90"/>
    <s v="000"/>
    <s v="004"/>
    <s v="530809"/>
    <s v="1905"/>
    <s v="001"/>
    <s v="0000"/>
    <s v="0000"/>
    <n v="8829.6299999999992"/>
    <n v="0"/>
    <n v="8829.6299999999992"/>
    <n v="0"/>
    <n v="0"/>
    <n v="0"/>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1192"/>
    <n v="90"/>
    <s v="000"/>
    <s v="005"/>
    <s v="530809"/>
    <s v="901"/>
    <s v="001"/>
    <s v="0000"/>
    <s v="0000"/>
    <n v="149353.23000000001"/>
    <n v="0"/>
    <n v="149353.23000000001"/>
    <n v="0"/>
    <n v="0"/>
    <n v="0"/>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1204"/>
    <n v="90"/>
    <s v="000"/>
    <s v="001"/>
    <s v="530809"/>
    <s v="901"/>
    <s v="001"/>
    <s v="0000"/>
    <s v="0000"/>
    <n v="3813.21"/>
    <n v="0"/>
    <n v="3813.21"/>
    <n v="0"/>
    <n v="0"/>
    <n v="0"/>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1420"/>
    <n v="90"/>
    <s v="000"/>
    <s v="005"/>
    <s v="530809"/>
    <s v="1701"/>
    <s v="001"/>
    <s v="0000"/>
    <s v="0000"/>
    <n v="1071084.31"/>
    <n v="0"/>
    <n v="1071084.31"/>
    <n v="0"/>
    <n v="0"/>
    <n v="0"/>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1421"/>
    <n v="90"/>
    <s v="000"/>
    <s v="005"/>
    <s v="530809"/>
    <s v="1701"/>
    <s v="001"/>
    <s v="0000"/>
    <s v="0000"/>
    <n v="849854.24"/>
    <n v="0"/>
    <n v="849854.24"/>
    <n v="0"/>
    <n v="0"/>
    <n v="0"/>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1423"/>
    <n v="90"/>
    <s v="000"/>
    <s v="005"/>
    <s v="530809"/>
    <s v="1701"/>
    <s v="001"/>
    <s v="0000"/>
    <s v="0000"/>
    <n v="56537.88"/>
    <n v="0"/>
    <n v="56537.88"/>
    <n v="0"/>
    <n v="0"/>
    <n v="0"/>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1429"/>
    <n v="90"/>
    <s v="000"/>
    <s v="005"/>
    <s v="530809"/>
    <s v="1701"/>
    <s v="001"/>
    <s v="0000"/>
    <s v="0000"/>
    <n v="124357.75"/>
    <n v="0"/>
    <n v="124357.75"/>
    <n v="0"/>
    <n v="0"/>
    <n v="0"/>
    <s v="SI"/>
    <m/>
    <s v="Reforma ANULADA con Memorando No.MSP-DNF-2022-0123-M de 20.01.2022 Por desfinanciamiento de plurianuales "/>
    <x v="1"/>
    <e v="#N/A"/>
    <e v="#N/A"/>
    <e v="#N/A"/>
    <e v="#N/A"/>
    <e v="#N/A"/>
    <e v="#N/A"/>
    <e v="#N/A"/>
    <e v="#N/A"/>
  </r>
  <r>
    <x v="2"/>
    <s v="ZONA 2"/>
    <s v="MSP-SNGSP-2022-0074-M"/>
    <x v="2"/>
    <x v="2"/>
    <d v="2022-01-18T00:00:00"/>
    <s v="PRESUPUESTARIA"/>
    <s v="REDISTRIBUCIÓN DE RECURSOS PARA MEDICAMENTOS Y DISPOSITIVOS MÉDICOS A NIVEL NACIONAL "/>
    <s v="MEDICAMENTOS Y DISPOSITIVOS MÉDICOS"/>
    <s v="REDISTRIBUCIÓN RECURSOS A NIVEL NACIONAL CONFORME TECHOS APROBADOS "/>
    <s v="CZ2"/>
    <n v="52"/>
    <n v="90"/>
    <s v="000"/>
    <s v="001"/>
    <n v="530826"/>
    <n v="1501"/>
    <s v="001"/>
    <s v="0000"/>
    <s v="0000"/>
    <n v="116168.51"/>
    <n v="0"/>
    <n v="116168.51"/>
    <n v="0"/>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55"/>
    <n v="90"/>
    <s v="000"/>
    <s v="003"/>
    <n v="530826"/>
    <n v="910"/>
    <s v="001"/>
    <s v="0000"/>
    <s v="0000"/>
    <n v="45311.6"/>
    <n v="0"/>
    <n v="45311.6"/>
    <n v="0"/>
    <n v="0"/>
    <n v="0"/>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009"/>
    <n v="90"/>
    <s v="000"/>
    <s v="001"/>
    <n v="530826"/>
    <n v="103"/>
    <s v="001"/>
    <s v="0000"/>
    <s v="0000"/>
    <n v="68419.17"/>
    <n v="0"/>
    <n v="68419.17"/>
    <n v="0"/>
    <n v="0"/>
    <n v="0"/>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010"/>
    <n v="90"/>
    <s v="000"/>
    <s v="001"/>
    <n v="530826"/>
    <n v="105"/>
    <s v="001"/>
    <s v="0000"/>
    <s v="0000"/>
    <n v="6772.01"/>
    <n v="0"/>
    <n v="6772.01"/>
    <n v="0"/>
    <n v="0"/>
    <n v="0"/>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011"/>
    <n v="90"/>
    <s v="000"/>
    <s v="001"/>
    <n v="530826"/>
    <n v="108"/>
    <s v="001"/>
    <s v="0000"/>
    <s v="0000"/>
    <n v="59097.18"/>
    <n v="0"/>
    <n v="59097.18"/>
    <n v="0"/>
    <n v="0"/>
    <n v="0"/>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012"/>
    <n v="90"/>
    <s v="000"/>
    <s v="001"/>
    <n v="530826"/>
    <n v="109"/>
    <s v="001"/>
    <s v="0000"/>
    <s v="0000"/>
    <n v="14663.05"/>
    <n v="0"/>
    <n v="14663.05"/>
    <n v="0"/>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031"/>
    <n v="90"/>
    <s v="000"/>
    <s v="003"/>
    <n v="530826"/>
    <n v="201"/>
    <s v="001"/>
    <s v="0000"/>
    <s v="0000"/>
    <n v="99765.39"/>
    <n v="0"/>
    <n v="99765.39"/>
    <n v="0"/>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032"/>
    <n v="90"/>
    <s v="000"/>
    <s v="003"/>
    <n v="530826"/>
    <n v="205"/>
    <s v="001"/>
    <s v="0000"/>
    <s v="0000"/>
    <n v="59963.87"/>
    <n v="0"/>
    <n v="59963.87"/>
    <n v="0"/>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034"/>
    <n v="90"/>
    <s v="000"/>
    <s v="003"/>
    <n v="530826"/>
    <n v="204"/>
    <s v="001"/>
    <s v="0000"/>
    <s v="0000"/>
    <n v="11807.46"/>
    <n v="0"/>
    <n v="11807.46"/>
    <n v="0"/>
    <n v="0"/>
    <n v="0"/>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050"/>
    <n v="90"/>
    <s v="000"/>
    <s v="004"/>
    <n v="530826"/>
    <n v="301"/>
    <s v="001"/>
    <s v="0000"/>
    <s v="0000"/>
    <n v="258482.14"/>
    <n v="0"/>
    <n v="258482.14"/>
    <n v="0"/>
    <n v="0"/>
    <n v="0"/>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051"/>
    <n v="90"/>
    <s v="000"/>
    <s v="001"/>
    <n v="530826"/>
    <n v="301"/>
    <s v="001"/>
    <s v="0000"/>
    <s v="0000"/>
    <n v="16365.17"/>
    <n v="0"/>
    <n v="16365.17"/>
    <n v="0"/>
    <n v="0"/>
    <n v="0"/>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054"/>
    <n v="90"/>
    <s v="000"/>
    <s v="004"/>
    <n v="530826"/>
    <n v="303"/>
    <s v="001"/>
    <s v="0000"/>
    <s v="0000"/>
    <n v="44990.59"/>
    <n v="0"/>
    <n v="44990.59"/>
    <n v="0"/>
    <n v="0"/>
    <n v="0"/>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055"/>
    <n v="90"/>
    <s v="000"/>
    <s v="001"/>
    <n v="530826"/>
    <n v="304"/>
    <s v="001"/>
    <s v="0000"/>
    <s v="0000"/>
    <n v="57192.02"/>
    <n v="0"/>
    <n v="57192.02"/>
    <n v="0"/>
    <n v="0"/>
    <n v="0"/>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070"/>
    <n v="90"/>
    <s v="000"/>
    <s v="004"/>
    <n v="530826"/>
    <n v="401"/>
    <s v="001"/>
    <s v="0000"/>
    <s v="0000"/>
    <n v="112258.78"/>
    <n v="0"/>
    <n v="112258.78"/>
    <n v="0"/>
    <n v="0"/>
    <n v="0"/>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071"/>
    <n v="90"/>
    <s v="000"/>
    <s v="001"/>
    <n v="530826"/>
    <n v="401"/>
    <s v="001"/>
    <s v="0000"/>
    <s v="0000"/>
    <n v="18838.54"/>
    <n v="0"/>
    <n v="18838.54"/>
    <n v="0"/>
    <n v="0"/>
    <n v="0"/>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090"/>
    <n v="90"/>
    <s v="000"/>
    <s v="004"/>
    <n v="530826"/>
    <n v="501"/>
    <s v="001"/>
    <s v="0000"/>
    <s v="0000"/>
    <n v="88952.73"/>
    <n v="0"/>
    <n v="88952.73"/>
    <n v="0"/>
    <n v="0"/>
    <n v="0"/>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091"/>
    <n v="90"/>
    <s v="000"/>
    <s v="001"/>
    <n v="530826"/>
    <n v="501"/>
    <s v="001"/>
    <s v="0000"/>
    <s v="0000"/>
    <n v="16981.52"/>
    <n v="0"/>
    <n v="16981.52"/>
    <n v="0"/>
    <n v="0"/>
    <n v="0"/>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092"/>
    <n v="90"/>
    <s v="000"/>
    <s v="001"/>
    <n v="530826"/>
    <n v="504"/>
    <s v="001"/>
    <s v="0000"/>
    <s v="0000"/>
    <n v="101214.01"/>
    <n v="0"/>
    <n v="101214.01"/>
    <n v="0"/>
    <n v="0"/>
    <n v="0"/>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093"/>
    <n v="90"/>
    <s v="000"/>
    <s v="001"/>
    <n v="530826"/>
    <n v="505"/>
    <s v="001"/>
    <s v="0000"/>
    <s v="0000"/>
    <n v="20348.900000000001"/>
    <n v="0"/>
    <n v="20348.900000000001"/>
    <n v="0"/>
    <n v="0"/>
    <n v="0"/>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096"/>
    <n v="90"/>
    <s v="000"/>
    <s v="001"/>
    <n v="530826"/>
    <n v="503"/>
    <s v="001"/>
    <s v="0000"/>
    <s v="0000"/>
    <n v="32601.119999999999"/>
    <n v="0"/>
    <n v="32601.119999999999"/>
    <n v="0"/>
    <n v="0"/>
    <n v="0"/>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111"/>
    <n v="90"/>
    <s v="000"/>
    <s v="005"/>
    <n v="530826"/>
    <n v="601"/>
    <s v="001"/>
    <s v="0000"/>
    <s v="0000"/>
    <n v="42511.55"/>
    <n v="0"/>
    <n v="42511.55"/>
    <n v="0"/>
    <n v="0"/>
    <n v="0"/>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112"/>
    <n v="90"/>
    <s v="000"/>
    <s v="005"/>
    <n v="530826"/>
    <n v="601"/>
    <s v="001"/>
    <s v="0000"/>
    <s v="0000"/>
    <n v="11344.73"/>
    <n v="0"/>
    <n v="11344.73"/>
    <n v="0"/>
    <n v="0"/>
    <n v="0"/>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115"/>
    <n v="90"/>
    <s v="000"/>
    <s v="001"/>
    <n v="530826"/>
    <n v="606"/>
    <s v="001"/>
    <s v="0000"/>
    <s v="0000"/>
    <n v="33619.24"/>
    <n v="0"/>
    <n v="33619.24"/>
    <n v="0"/>
    <n v="0"/>
    <n v="0"/>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116"/>
    <n v="90"/>
    <s v="000"/>
    <s v="004"/>
    <n v="530826"/>
    <n v="602"/>
    <s v="001"/>
    <s v="0000"/>
    <s v="0000"/>
    <n v="25618.61"/>
    <n v="0"/>
    <n v="25618.61"/>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130"/>
    <n v="90"/>
    <s v="000"/>
    <s v="004"/>
    <n v="530826"/>
    <n v="701"/>
    <s v="001"/>
    <s v="0000"/>
    <s v="0000"/>
    <n v="146143.32999999999"/>
    <n v="0"/>
    <n v="146143.32999999999"/>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131"/>
    <n v="90"/>
    <s v="000"/>
    <s v="005"/>
    <n v="530826"/>
    <n v="712"/>
    <s v="001"/>
    <s v="0000"/>
    <s v="0000"/>
    <n v="439323.41"/>
    <n v="0"/>
    <n v="439323.41"/>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132"/>
    <n v="90"/>
    <s v="000"/>
    <s v="001"/>
    <n v="530826"/>
    <n v="701"/>
    <s v="001"/>
    <s v="0000"/>
    <s v="0000"/>
    <n v="41467.94"/>
    <n v="0"/>
    <n v="41467.94"/>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134"/>
    <n v="90"/>
    <s v="000"/>
    <s v="004"/>
    <n v="530826"/>
    <n v="706"/>
    <s v="001"/>
    <s v="0000"/>
    <s v="0000"/>
    <n v="8492.64"/>
    <n v="0"/>
    <n v="8492.64"/>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136"/>
    <n v="90"/>
    <s v="000"/>
    <s v="004"/>
    <n v="530826"/>
    <n v="712"/>
    <s v="001"/>
    <s v="0000"/>
    <s v="0000"/>
    <n v="34799.440000000002"/>
    <n v="0"/>
    <n v="34799.440000000002"/>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138"/>
    <n v="90"/>
    <s v="000"/>
    <s v="004"/>
    <n v="530826"/>
    <n v="707"/>
    <s v="001"/>
    <s v="0000"/>
    <s v="0000"/>
    <n v="201485.69"/>
    <n v="0"/>
    <n v="201485.69"/>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139"/>
    <n v="90"/>
    <s v="000"/>
    <s v="004"/>
    <n v="530826"/>
    <n v="710"/>
    <s v="001"/>
    <s v="0000"/>
    <s v="0000"/>
    <n v="55452.36"/>
    <n v="0"/>
    <n v="55452.36"/>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140"/>
    <n v="90"/>
    <s v="000"/>
    <s v="004"/>
    <n v="530826"/>
    <n v="713"/>
    <s v="001"/>
    <s v="0000"/>
    <s v="0000"/>
    <n v="79226.179999999993"/>
    <n v="0"/>
    <n v="79226.179999999993"/>
    <n v="0"/>
    <n v="0"/>
    <n v="0"/>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162"/>
    <n v="90"/>
    <s v="000"/>
    <s v="001"/>
    <n v="530826"/>
    <n v="801"/>
    <s v="001"/>
    <s v="0000"/>
    <s v="0000"/>
    <n v="69241.81"/>
    <n v="0"/>
    <n v="69241.81"/>
    <n v="0"/>
    <n v="0"/>
    <n v="0"/>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165"/>
    <n v="90"/>
    <s v="000"/>
    <s v="001"/>
    <n v="530826"/>
    <n v="806"/>
    <s v="001"/>
    <s v="0000"/>
    <s v="0000"/>
    <n v="91197.68"/>
    <n v="0"/>
    <n v="91197.68"/>
    <n v="0"/>
    <n v="0"/>
    <n v="0"/>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166"/>
    <n v="90"/>
    <s v="000"/>
    <s v="001"/>
    <n v="530826"/>
    <n v="804"/>
    <s v="001"/>
    <s v="0000"/>
    <s v="0000"/>
    <n v="120186.78"/>
    <n v="0"/>
    <n v="120186.78"/>
    <n v="0"/>
    <n v="0"/>
    <n v="0"/>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168"/>
    <n v="90"/>
    <s v="000"/>
    <s v="001"/>
    <n v="530826"/>
    <n v="802"/>
    <s v="001"/>
    <s v="0000"/>
    <s v="0000"/>
    <n v="8006"/>
    <n v="0"/>
    <n v="8006"/>
    <n v="0"/>
    <n v="0"/>
    <n v="0"/>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1194"/>
    <n v="90"/>
    <s v="000"/>
    <s v="005"/>
    <n v="530826"/>
    <n v="901"/>
    <s v="001"/>
    <s v="0000"/>
    <s v="0000"/>
    <n v="110925.96"/>
    <n v="0"/>
    <n v="110925.96"/>
    <n v="0"/>
    <n v="0"/>
    <n v="0"/>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1204"/>
    <n v="90"/>
    <s v="000"/>
    <s v="001"/>
    <n v="530826"/>
    <n v="901"/>
    <s v="001"/>
    <s v="0000"/>
    <s v="0000"/>
    <n v="411872.93"/>
    <n v="0"/>
    <n v="411872.93"/>
    <n v="0"/>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217"/>
    <n v="90"/>
    <s v="000"/>
    <s v="003"/>
    <n v="530826"/>
    <n v="2403"/>
    <s v="001"/>
    <s v="0000"/>
    <s v="0000"/>
    <n v="473590.3"/>
    <n v="0"/>
    <n v="473590.3"/>
    <n v="0"/>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219"/>
    <n v="90"/>
    <s v="000"/>
    <s v="003"/>
    <n v="530826"/>
    <n v="908"/>
    <s v="001"/>
    <s v="0000"/>
    <s v="0000"/>
    <n v="8216.0499999999993"/>
    <n v="0"/>
    <n v="8216.0499999999993"/>
    <n v="0"/>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220"/>
    <n v="90"/>
    <s v="000"/>
    <s v="003"/>
    <n v="530826"/>
    <n v="904"/>
    <s v="001"/>
    <s v="0000"/>
    <s v="0000"/>
    <n v="2041.91"/>
    <n v="0"/>
    <n v="2041.91"/>
    <n v="0"/>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225"/>
    <n v="90"/>
    <s v="000"/>
    <s v="003"/>
    <n v="530826"/>
    <n v="920"/>
    <s v="001"/>
    <s v="0000"/>
    <s v="0000"/>
    <n v="152212.29999999999"/>
    <n v="0"/>
    <n v="152212.29999999999"/>
    <n v="0"/>
    <n v="0"/>
    <n v="0"/>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1232"/>
    <n v="90"/>
    <s v="000"/>
    <s v="001"/>
    <n v="530826"/>
    <n v="907"/>
    <s v="001"/>
    <s v="0000"/>
    <s v="0000"/>
    <n v="31876.18"/>
    <n v="0"/>
    <n v="31876.18"/>
    <n v="0"/>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235"/>
    <n v="90"/>
    <s v="000"/>
    <s v="001"/>
    <n v="530826"/>
    <n v="2401"/>
    <s v="001"/>
    <s v="0000"/>
    <s v="0000"/>
    <n v="32089.61"/>
    <n v="0"/>
    <n v="32089.61"/>
    <n v="0"/>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236"/>
    <n v="90"/>
    <s v="000"/>
    <s v="004"/>
    <n v="530826"/>
    <n v="2401"/>
    <s v="001"/>
    <s v="0000"/>
    <s v="0000"/>
    <n v="129761.74"/>
    <n v="0"/>
    <n v="129761.74"/>
    <n v="0"/>
    <n v="0"/>
    <n v="0"/>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250"/>
    <n v="90"/>
    <s v="000"/>
    <s v="004"/>
    <n v="530826"/>
    <n v="1001"/>
    <s v="001"/>
    <s v="0000"/>
    <s v="0000"/>
    <n v="407216.25"/>
    <n v="0"/>
    <n v="407216.25"/>
    <n v="0"/>
    <n v="0"/>
    <n v="0"/>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255"/>
    <n v="90"/>
    <s v="000"/>
    <s v="001"/>
    <n v="530826"/>
    <n v="1003"/>
    <s v="001"/>
    <s v="0000"/>
    <s v="0000"/>
    <n v="16005.21"/>
    <n v="0"/>
    <n v="16005.21"/>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270"/>
    <n v="90"/>
    <s v="000"/>
    <s v="004"/>
    <n v="530826"/>
    <n v="1101"/>
    <s v="001"/>
    <s v="0000"/>
    <s v="0000"/>
    <n v="874987.68"/>
    <n v="0"/>
    <n v="874987.68"/>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275"/>
    <n v="90"/>
    <s v="000"/>
    <s v="001"/>
    <n v="530826"/>
    <n v="1102"/>
    <s v="001"/>
    <s v="0000"/>
    <s v="0000"/>
    <n v="34441.120000000003"/>
    <n v="0"/>
    <n v="34441.120000000003"/>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276"/>
    <n v="90"/>
    <s v="000"/>
    <s v="001"/>
    <n v="530826"/>
    <n v="1106"/>
    <s v="001"/>
    <s v="0000"/>
    <s v="0000"/>
    <n v="17229.849999999999"/>
    <n v="0"/>
    <n v="17229.849999999999"/>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277"/>
    <n v="90"/>
    <s v="000"/>
    <s v="001"/>
    <n v="530826"/>
    <n v="1108"/>
    <s v="001"/>
    <s v="0000"/>
    <s v="0000"/>
    <n v="27863.15"/>
    <n v="0"/>
    <n v="27863.15"/>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279"/>
    <n v="90"/>
    <s v="000"/>
    <s v="004"/>
    <n v="530826"/>
    <n v="1110"/>
    <s v="001"/>
    <s v="0000"/>
    <s v="0000"/>
    <n v="13851.54"/>
    <n v="0"/>
    <n v="13851.54"/>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280"/>
    <n v="90"/>
    <s v="000"/>
    <s v="004"/>
    <n v="530826"/>
    <n v="1111"/>
    <s v="001"/>
    <s v="0000"/>
    <s v="0000"/>
    <n v="30138.81"/>
    <n v="0"/>
    <n v="30138.81"/>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283"/>
    <n v="90"/>
    <s v="000"/>
    <s v="001"/>
    <n v="530826"/>
    <n v="1113"/>
    <s v="001"/>
    <s v="0000"/>
    <s v="0000"/>
    <n v="13797.47"/>
    <n v="0"/>
    <n v="13797.47"/>
    <n v="0"/>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300"/>
    <n v="90"/>
    <s v="000"/>
    <s v="004"/>
    <n v="530826"/>
    <n v="1201"/>
    <s v="001"/>
    <s v="0000"/>
    <s v="0000"/>
    <n v="271045.36"/>
    <n v="0"/>
    <n v="271045.36"/>
    <n v="0"/>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301"/>
    <n v="90"/>
    <s v="000"/>
    <s v="003"/>
    <n v="530826"/>
    <n v="1201"/>
    <s v="001"/>
    <s v="0000"/>
    <s v="0000"/>
    <n v="100618.42"/>
    <n v="0"/>
    <n v="100618.42"/>
    <n v="0"/>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304"/>
    <n v="90"/>
    <s v="000"/>
    <s v="003"/>
    <n v="530826"/>
    <n v="1206"/>
    <s v="001"/>
    <s v="0000"/>
    <s v="0000"/>
    <n v="57509.16"/>
    <n v="0"/>
    <n v="57509.16"/>
    <n v="0"/>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306"/>
    <n v="90"/>
    <s v="000"/>
    <s v="003"/>
    <n v="530826"/>
    <n v="1207"/>
    <s v="001"/>
    <s v="0000"/>
    <s v="0000"/>
    <n v="65841.179999999993"/>
    <n v="0"/>
    <n v="65841.179999999993"/>
    <n v="0"/>
    <n v="0"/>
    <n v="0"/>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32"/>
    <n v="90"/>
    <s v="000"/>
    <s v="003"/>
    <n v="530826"/>
    <n v="1314"/>
    <s v="001"/>
    <s v="0000"/>
    <s v="0000"/>
    <n v="260719.98"/>
    <n v="0"/>
    <n v="260719.98"/>
    <n v="0"/>
    <n v="0"/>
    <n v="0"/>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34"/>
    <n v="90"/>
    <s v="000"/>
    <s v="003"/>
    <n v="530826"/>
    <n v="1306"/>
    <s v="001"/>
    <s v="0000"/>
    <s v="0000"/>
    <n v="20761.87"/>
    <n v="0"/>
    <n v="20761.87"/>
    <n v="0"/>
    <n v="0"/>
    <n v="0"/>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36"/>
    <n v="90"/>
    <s v="000"/>
    <s v="003"/>
    <n v="530826"/>
    <n v="1308"/>
    <s v="001"/>
    <s v="0000"/>
    <s v="0000"/>
    <n v="95415.33"/>
    <n v="0"/>
    <n v="95415.33"/>
    <n v="0"/>
    <n v="0"/>
    <n v="0"/>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38"/>
    <n v="90"/>
    <s v="000"/>
    <s v="003"/>
    <n v="530826"/>
    <n v="1306"/>
    <s v="001"/>
    <s v="0000"/>
    <s v="0000"/>
    <n v="48876.65"/>
    <n v="0"/>
    <n v="48876.65"/>
    <n v="0"/>
    <n v="0"/>
    <n v="0"/>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39"/>
    <n v="90"/>
    <s v="000"/>
    <s v="003"/>
    <n v="530826"/>
    <n v="1314"/>
    <s v="001"/>
    <s v="0000"/>
    <s v="0000"/>
    <n v="25470.43"/>
    <n v="0"/>
    <n v="25470.43"/>
    <n v="0"/>
    <n v="0"/>
    <n v="0"/>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40"/>
    <n v="90"/>
    <s v="000"/>
    <s v="003"/>
    <n v="530826"/>
    <n v="1302"/>
    <s v="001"/>
    <s v="0000"/>
    <s v="0000"/>
    <n v="84037.75"/>
    <n v="0"/>
    <n v="84037.75"/>
    <n v="0"/>
    <n v="0"/>
    <n v="0"/>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41"/>
    <n v="90"/>
    <s v="000"/>
    <s v="003"/>
    <n v="530826"/>
    <n v="1312"/>
    <s v="001"/>
    <s v="0000"/>
    <s v="0000"/>
    <n v="101370.01"/>
    <n v="0"/>
    <n v="101370.01"/>
    <n v="0"/>
    <n v="0"/>
    <n v="0"/>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42"/>
    <n v="90"/>
    <s v="000"/>
    <s v="003"/>
    <n v="530826"/>
    <n v="1304"/>
    <s v="001"/>
    <s v="0000"/>
    <s v="0000"/>
    <n v="6133.65"/>
    <n v="0"/>
    <n v="6133.65"/>
    <n v="0"/>
    <n v="0"/>
    <n v="0"/>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43"/>
    <n v="90"/>
    <s v="000"/>
    <s v="003"/>
    <n v="530826"/>
    <n v="1310"/>
    <s v="001"/>
    <s v="0000"/>
    <s v="0000"/>
    <n v="2860.39"/>
    <n v="0"/>
    <n v="2860.39"/>
    <n v="0"/>
    <n v="0"/>
    <n v="0"/>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47"/>
    <n v="90"/>
    <s v="000"/>
    <s v="003"/>
    <n v="530826"/>
    <n v="1305"/>
    <s v="001"/>
    <s v="0000"/>
    <s v="0000"/>
    <n v="7572.56"/>
    <n v="0"/>
    <n v="7572.56"/>
    <n v="0"/>
    <n v="0"/>
    <n v="0"/>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48"/>
    <n v="90"/>
    <s v="000"/>
    <s v="003"/>
    <n v="530826"/>
    <n v="1311"/>
    <s v="001"/>
    <s v="0000"/>
    <s v="0000"/>
    <n v="47364.26"/>
    <n v="0"/>
    <n v="47364.26"/>
    <n v="0"/>
    <n v="0"/>
    <n v="0"/>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361"/>
    <n v="90"/>
    <s v="000"/>
    <s v="001"/>
    <n v="530826"/>
    <n v="1402"/>
    <s v="001"/>
    <s v="0000"/>
    <s v="0000"/>
    <n v="77121.81"/>
    <n v="0"/>
    <n v="77121.81"/>
    <n v="0"/>
    <n v="0"/>
    <n v="0"/>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364"/>
    <n v="90"/>
    <s v="000"/>
    <s v="001"/>
    <n v="530826"/>
    <n v="1405"/>
    <s v="001"/>
    <s v="0000"/>
    <s v="0000"/>
    <n v="87481.5"/>
    <n v="0"/>
    <n v="87481.5"/>
    <n v="0"/>
    <n v="0"/>
    <n v="0"/>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365"/>
    <n v="90"/>
    <s v="000"/>
    <s v="001"/>
    <n v="530826"/>
    <n v="1406"/>
    <s v="001"/>
    <s v="0000"/>
    <s v="0000"/>
    <n v="17550.88"/>
    <n v="0"/>
    <n v="17550.88"/>
    <n v="0"/>
    <n v="0"/>
    <n v="0"/>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366"/>
    <n v="90"/>
    <s v="000"/>
    <s v="001"/>
    <n v="530826"/>
    <n v="1409"/>
    <s v="001"/>
    <s v="0000"/>
    <s v="0000"/>
    <n v="9845.49"/>
    <n v="0"/>
    <n v="9845.49"/>
    <n v="0"/>
    <n v="0"/>
    <n v="0"/>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367"/>
    <n v="90"/>
    <s v="000"/>
    <s v="001"/>
    <n v="530826"/>
    <n v="1401"/>
    <s v="001"/>
    <s v="0000"/>
    <s v="0000"/>
    <n v="23397.45"/>
    <n v="0"/>
    <n v="23397.45"/>
    <n v="0"/>
    <n v="0"/>
    <n v="0"/>
    <s v="SI"/>
    <m/>
    <s v="Reforma ANULADA con Memorando No.MSP-DNF-2022-0123-M de 20.01.2022 Por desfinanciamiento de plurianuales "/>
    <x v="1"/>
    <e v="#N/A"/>
    <e v="#N/A"/>
    <e v="#N/A"/>
    <e v="#N/A"/>
    <e v="#N/A"/>
    <e v="#N/A"/>
    <e v="#N/A"/>
    <e v="#N/A"/>
  </r>
  <r>
    <x v="2"/>
    <s v="ZONA 2"/>
    <s v="MSP-SNGSP-2022-0074-M"/>
    <x v="2"/>
    <x v="2"/>
    <d v="2022-01-18T00:00:00"/>
    <s v="PRESUPUESTARIA"/>
    <s v="REDISTRIBUCIÓN DE RECURSOS PARA MEDICAMENTOS Y DISPOSITIVOS MÉDICOS A NIVEL NACIONAL "/>
    <s v="MEDICAMENTOS Y DISPOSITIVOS MÉDICOS"/>
    <s v="REDISTRIBUCIÓN RECURSOS A NIVEL NACIONAL CONFORME TECHOS APROBADOS "/>
    <s v="CZ2"/>
    <n v="1382"/>
    <n v="90"/>
    <s v="000"/>
    <s v="004"/>
    <n v="530826"/>
    <n v="1507"/>
    <s v="001"/>
    <s v="0000"/>
    <s v="0000"/>
    <n v="60675.18"/>
    <n v="0"/>
    <n v="60675.18"/>
    <n v="0"/>
    <n v="0"/>
    <n v="0"/>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400"/>
    <n v="90"/>
    <s v="000"/>
    <s v="004"/>
    <n v="530826"/>
    <n v="1601"/>
    <s v="001"/>
    <s v="0000"/>
    <s v="0000"/>
    <n v="6321.03"/>
    <n v="0"/>
    <n v="6321.03"/>
    <n v="0"/>
    <n v="0"/>
    <n v="0"/>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401"/>
    <n v="90"/>
    <s v="000"/>
    <s v="001"/>
    <n v="530826"/>
    <n v="1601"/>
    <s v="001"/>
    <s v="0000"/>
    <s v="0000"/>
    <n v="19538.87"/>
    <n v="0"/>
    <n v="19538.87"/>
    <n v="0"/>
    <n v="0"/>
    <n v="0"/>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1421"/>
    <n v="90"/>
    <s v="000"/>
    <s v="005"/>
    <n v="530826"/>
    <n v="1701"/>
    <s v="001"/>
    <s v="0000"/>
    <s v="0000"/>
    <n v="610469.17000000004"/>
    <n v="0"/>
    <n v="610469.17000000004"/>
    <n v="0"/>
    <n v="0"/>
    <n v="0"/>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1422"/>
    <n v="90"/>
    <s v="000"/>
    <s v="005"/>
    <n v="530826"/>
    <n v="1701"/>
    <s v="001"/>
    <s v="0000"/>
    <s v="0000"/>
    <n v="752411.08"/>
    <n v="0"/>
    <n v="752411.08"/>
    <n v="0"/>
    <n v="0"/>
    <n v="0"/>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1426"/>
    <n v="90"/>
    <s v="000"/>
    <s v="004"/>
    <n v="530826"/>
    <n v="1701"/>
    <s v="001"/>
    <s v="0000"/>
    <s v="0000"/>
    <n v="117612.31"/>
    <n v="0"/>
    <n v="117612.31"/>
    <n v="0"/>
    <n v="0"/>
    <n v="0"/>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1427"/>
    <n v="90"/>
    <s v="000"/>
    <s v="004"/>
    <n v="530826"/>
    <n v="1701"/>
    <s v="001"/>
    <s v="0000"/>
    <s v="0000"/>
    <n v="300210.64"/>
    <n v="0"/>
    <n v="300210.64"/>
    <n v="0"/>
    <n v="0"/>
    <n v="0"/>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428"/>
    <n v="90"/>
    <s v="000"/>
    <s v="003"/>
    <n v="530826"/>
    <n v="2301"/>
    <s v="001"/>
    <s v="0000"/>
    <s v="0000"/>
    <n v="553429.12"/>
    <n v="0"/>
    <n v="553429.12"/>
    <n v="0"/>
    <n v="0"/>
    <n v="0"/>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1429"/>
    <n v="90"/>
    <s v="000"/>
    <s v="005"/>
    <n v="530826"/>
    <n v="1701"/>
    <s v="001"/>
    <s v="0000"/>
    <s v="0000"/>
    <n v="222778.98"/>
    <n v="0"/>
    <n v="222778.98"/>
    <n v="0"/>
    <n v="0"/>
    <n v="0"/>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1435"/>
    <n v="90"/>
    <s v="000"/>
    <s v="001"/>
    <n v="530826"/>
    <n v="1701"/>
    <s v="001"/>
    <s v="0000"/>
    <s v="0000"/>
    <n v="66954.97"/>
    <n v="0"/>
    <n v="66954.97"/>
    <n v="0"/>
    <n v="0"/>
    <n v="0"/>
    <s v="SI"/>
    <m/>
    <s v="Reforma ANULADA con Memorando No.MSP-DNF-2022-0123-M de 20.01.2022 Por desfinanciamiento de plurianuales "/>
    <x v="1"/>
    <e v="#N/A"/>
    <e v="#N/A"/>
    <e v="#N/A"/>
    <e v="#N/A"/>
    <e v="#N/A"/>
    <e v="#N/A"/>
    <e v="#N/A"/>
    <e v="#N/A"/>
  </r>
  <r>
    <x v="2"/>
    <s v="ZONA 2"/>
    <s v="MSP-SNGSP-2022-0074-M"/>
    <x v="2"/>
    <x v="2"/>
    <d v="2022-01-18T00:00:00"/>
    <s v="PRESUPUESTARIA"/>
    <s v="REDISTRIBUCIÓN DE RECURSOS PARA MEDICAMENTOS Y DISPOSITIVOS MÉDICOS A NIVEL NACIONAL "/>
    <s v="MEDICAMENTOS Y DISPOSITIVOS MÉDICOS"/>
    <s v="REDISTRIBUCIÓN RECURSOS A NIVEL NACIONAL CONFORME TECHOS APROBADOS "/>
    <s v="CZ2"/>
    <n v="1441"/>
    <n v="90"/>
    <s v="000"/>
    <s v="001"/>
    <n v="530826"/>
    <n v="1708"/>
    <s v="001"/>
    <s v="0000"/>
    <s v="0000"/>
    <n v="64013.37"/>
    <n v="0"/>
    <n v="64013.37"/>
    <n v="0"/>
    <n v="0"/>
    <n v="0"/>
    <s v="SI"/>
    <m/>
    <s v="Reforma ANULADA con Memorando No.MSP-DNF-2022-0123-M de 20.01.2022 Por desfinanciamiento de plurianuales "/>
    <x v="1"/>
    <e v="#N/A"/>
    <e v="#N/A"/>
    <e v="#N/A"/>
    <e v="#N/A"/>
    <e v="#N/A"/>
    <e v="#N/A"/>
    <e v="#N/A"/>
    <e v="#N/A"/>
  </r>
  <r>
    <x v="2"/>
    <s v="ZONA 2"/>
    <s v="MSP-SNGSP-2022-0074-M"/>
    <x v="2"/>
    <x v="2"/>
    <d v="2022-01-18T00:00:00"/>
    <s v="PRESUPUESTARIA"/>
    <s v="REDISTRIBUCIÓN DE RECURSOS PARA MEDICAMENTOS Y DISPOSITIVOS MÉDICOS A NIVEL NACIONAL "/>
    <s v="MEDICAMENTOS Y DISPOSITIVOS MÉDICOS"/>
    <s v="REDISTRIBUCIÓN RECURSOS A NIVEL NACIONAL CONFORME TECHOS APROBADOS "/>
    <s v="CZ2"/>
    <n v="1442"/>
    <n v="90"/>
    <s v="000"/>
    <s v="001"/>
    <n v="530826"/>
    <n v="1702"/>
    <s v="001"/>
    <s v="0000"/>
    <s v="0000"/>
    <n v="127874.53"/>
    <n v="0"/>
    <n v="127874.53"/>
    <n v="0"/>
    <n v="0"/>
    <n v="0"/>
    <s v="SI"/>
    <m/>
    <s v="Reforma ANULADA con Memorando No.MSP-DNF-2022-0123-M de 20.01.2022 Por desfinanciamiento de plurianuales "/>
    <x v="1"/>
    <e v="#N/A"/>
    <e v="#N/A"/>
    <e v="#N/A"/>
    <e v="#N/A"/>
    <e v="#N/A"/>
    <e v="#N/A"/>
    <e v="#N/A"/>
    <e v="#N/A"/>
  </r>
  <r>
    <x v="2"/>
    <s v="ZONA 2"/>
    <s v="MSP-SNGSP-2022-0074-M"/>
    <x v="2"/>
    <x v="2"/>
    <d v="2022-01-18T00:00:00"/>
    <s v="PRESUPUESTARIA"/>
    <s v="REDISTRIBUCIÓN DE RECURSOS PARA MEDICAMENTOS Y DISPOSITIVOS MÉDICOS A NIVEL NACIONAL "/>
    <s v="MEDICAMENTOS Y DISPOSITIVOS MÉDICOS"/>
    <s v="REDISTRIBUCIÓN RECURSOS A NIVEL NACIONAL CONFORME TECHOS APROBADOS "/>
    <s v="CZ2"/>
    <n v="1445"/>
    <n v="90"/>
    <s v="000"/>
    <s v="001"/>
    <n v="530826"/>
    <n v="1705"/>
    <s v="001"/>
    <s v="0000"/>
    <s v="0000"/>
    <n v="326600.48"/>
    <n v="0"/>
    <n v="326600.48"/>
    <n v="0"/>
    <n v="0"/>
    <n v="0"/>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447"/>
    <n v="90"/>
    <s v="000"/>
    <s v="003"/>
    <n v="530826"/>
    <n v="2301"/>
    <s v="001"/>
    <s v="0000"/>
    <s v="0000"/>
    <n v="34255.96"/>
    <n v="0"/>
    <n v="34255.96"/>
    <n v="0"/>
    <n v="0"/>
    <n v="0"/>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460"/>
    <n v="90"/>
    <s v="000"/>
    <s v="004"/>
    <n v="530826"/>
    <n v="1801"/>
    <s v="001"/>
    <s v="0000"/>
    <s v="0000"/>
    <n v="757689.84"/>
    <n v="0"/>
    <n v="757689.84"/>
    <n v="0"/>
    <n v="0"/>
    <n v="0"/>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463"/>
    <n v="90"/>
    <s v="000"/>
    <s v="001"/>
    <n v="530826"/>
    <n v="1801"/>
    <s v="001"/>
    <s v="0000"/>
    <s v="0000"/>
    <n v="31002.94"/>
    <n v="0"/>
    <n v="31002.94"/>
    <n v="0"/>
    <n v="0"/>
    <n v="0"/>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465"/>
    <n v="90"/>
    <s v="000"/>
    <s v="001"/>
    <n v="530826"/>
    <n v="1807"/>
    <s v="001"/>
    <s v="0000"/>
    <s v="0000"/>
    <n v="75538.320000000007"/>
    <n v="0"/>
    <n v="75538.320000000007"/>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490"/>
    <n v="90"/>
    <s v="000"/>
    <s v="004"/>
    <n v="530826"/>
    <n v="1901"/>
    <s v="001"/>
    <s v="0000"/>
    <s v="0000"/>
    <n v="78145.320000000007"/>
    <n v="0"/>
    <n v="78145.320000000007"/>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491"/>
    <n v="90"/>
    <s v="000"/>
    <s v="001"/>
    <n v="530826"/>
    <n v="1905"/>
    <s v="001"/>
    <s v="0000"/>
    <s v="0000"/>
    <n v="6987.76"/>
    <n v="0"/>
    <n v="6987.76"/>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492"/>
    <n v="90"/>
    <s v="000"/>
    <s v="004"/>
    <n v="530826"/>
    <n v="1902"/>
    <s v="001"/>
    <s v="0000"/>
    <s v="0000"/>
    <n v="39204.720000000001"/>
    <n v="0"/>
    <n v="39204.720000000001"/>
    <n v="0"/>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510"/>
    <n v="1"/>
    <s v="000"/>
    <s v="001"/>
    <n v="530826"/>
    <n v="2001"/>
    <s v="001"/>
    <s v="0000"/>
    <s v="0000"/>
    <n v="4898.6099999999997"/>
    <n v="0"/>
    <n v="4898.6099999999997"/>
    <n v="0"/>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511"/>
    <n v="90"/>
    <s v="000"/>
    <s v="004"/>
    <n v="530826"/>
    <n v="2003"/>
    <s v="001"/>
    <s v="0000"/>
    <s v="0000"/>
    <n v="39775.879999999997"/>
    <n v="0"/>
    <n v="39775.879999999997"/>
    <n v="0"/>
    <n v="0"/>
    <n v="0"/>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532"/>
    <n v="90"/>
    <s v="000"/>
    <s v="001"/>
    <n v="530826"/>
    <n v="2101"/>
    <s v="001"/>
    <s v="0000"/>
    <s v="0000"/>
    <n v="44596.33"/>
    <n v="0"/>
    <n v="44596.33"/>
    <n v="0"/>
    <n v="0"/>
    <n v="0"/>
    <s v="SI"/>
    <m/>
    <s v="Reforma ANULADA con Memorando No.MSP-DNF-2022-0123-M de 20.01.2022 Por desfinanciamiento de plurianuales "/>
    <x v="1"/>
    <e v="#N/A"/>
    <e v="#N/A"/>
    <e v="#N/A"/>
    <e v="#N/A"/>
    <e v="#N/A"/>
    <e v="#N/A"/>
    <e v="#N/A"/>
    <e v="#N/A"/>
  </r>
  <r>
    <x v="2"/>
    <s v="ZONA 2"/>
    <s v="MSP-SNGSP-2022-0074-M"/>
    <x v="2"/>
    <x v="2"/>
    <d v="2022-01-18T00:00:00"/>
    <s v="PRESUPUESTARIA"/>
    <s v="REDISTRIBUCIÓN DE RECURSOS PARA MEDICAMENTOS Y DISPOSITIVOS MÉDICOS A NIVEL NACIONAL "/>
    <s v="MEDICAMENTOS Y DISPOSITIVOS MÉDICOS"/>
    <s v="REDISTRIBUCIÓN RECURSOS A NIVEL NACIONAL CONFORME TECHOS APROBADOS "/>
    <s v="CZ2"/>
    <n v="1540"/>
    <n v="90"/>
    <s v="000"/>
    <s v="004"/>
    <n v="530826"/>
    <n v="2201"/>
    <s v="001"/>
    <s v="0000"/>
    <s v="0000"/>
    <n v="266814.86"/>
    <n v="0"/>
    <n v="266814.86"/>
    <n v="0"/>
    <n v="0"/>
    <n v="0"/>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1601"/>
    <n v="90"/>
    <s v="000"/>
    <s v="004"/>
    <n v="530826"/>
    <n v="901"/>
    <s v="001"/>
    <s v="0000"/>
    <s v="0000"/>
    <n v="17311.849999999999"/>
    <n v="0"/>
    <n v="17311.849999999999"/>
    <n v="0"/>
    <n v="0"/>
    <n v="0"/>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605"/>
    <n v="90"/>
    <s v="000"/>
    <s v="003"/>
    <n v="530826"/>
    <n v="2301"/>
    <s v="001"/>
    <s v="0000"/>
    <s v="0000"/>
    <n v="102596.41"/>
    <n v="0"/>
    <n v="102596.41"/>
    <n v="0"/>
    <n v="0"/>
    <n v="0"/>
    <s v="SI"/>
    <m/>
    <s v="Reforma ANULADA con Memorando No.MSP-DNF-2022-0123-M de 20.01.2022 Por desfinanciamiento de plurianuales "/>
    <x v="1"/>
    <e v="#N/A"/>
    <e v="#N/A"/>
    <e v="#N/A"/>
    <e v="#N/A"/>
    <e v="#N/A"/>
    <e v="#N/A"/>
    <e v="#N/A"/>
    <e v="#N/A"/>
  </r>
  <r>
    <x v="2"/>
    <s v="ZONA 2"/>
    <s v="MSP-SNGSP-2022-0074-M"/>
    <x v="2"/>
    <x v="2"/>
    <d v="2022-01-18T00:00:00"/>
    <s v="PRESUPUESTARIA"/>
    <s v="REDISTRIBUCIÓN DE RECURSOS PARA MEDICAMENTOS Y DISPOSITIVOS MÉDICOS A NIVEL NACIONAL "/>
    <s v="MEDICAMENTOS Y DISPOSITIVOS MÉDICOS"/>
    <s v="REDISTRIBUCIÓN RECURSOS A NIVEL NACIONAL CONFORME TECHOS APROBADOS "/>
    <s v="CZ2"/>
    <n v="2320"/>
    <n v="90"/>
    <s v="000"/>
    <s v="001"/>
    <n v="530826"/>
    <n v="2201"/>
    <s v="001"/>
    <s v="0000"/>
    <s v="0000"/>
    <n v="298744.34000000003"/>
    <n v="0"/>
    <n v="298744.34000000003"/>
    <n v="0"/>
    <n v="0"/>
    <n v="0"/>
    <s v="SI"/>
    <m/>
    <s v="Reforma ANULADA con Memorando No.MSP-DNF-2022-0123-M de 20.01.2022 Por desfinanciamiento de plurianuales "/>
    <x v="1"/>
    <e v="#N/A"/>
    <e v="#N/A"/>
    <e v="#N/A"/>
    <e v="#N/A"/>
    <e v="#N/A"/>
    <e v="#N/A"/>
    <e v="#N/A"/>
    <e v="#N/A"/>
  </r>
  <r>
    <x v="2"/>
    <s v="ZONA 2"/>
    <s v="MSP-SNGSP-2022-0074-M"/>
    <x v="2"/>
    <x v="2"/>
    <d v="2022-01-18T00:00:00"/>
    <s v="PRESUPUESTARIA"/>
    <s v="REDISTRIBUCIÓN DE RECURSOS PARA MEDICAMENTOS Y DISPOSITIVOS MÉDICOS A NIVEL NACIONAL "/>
    <s v="MEDICAMENTOS Y DISPOSITIVOS MÉDICOS"/>
    <s v="REDISTRIBUCIÓN RECURSOS A NIVEL NACIONAL CONFORME TECHOS APROBADOS "/>
    <s v="CZ2"/>
    <n v="2340"/>
    <n v="90"/>
    <s v="000"/>
    <s v="001"/>
    <n v="530826"/>
    <n v="2202"/>
    <s v="001"/>
    <s v="0000"/>
    <s v="0000"/>
    <n v="6781.12"/>
    <n v="0"/>
    <n v="6781.12"/>
    <n v="0"/>
    <n v="0"/>
    <n v="0"/>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3340"/>
    <n v="90"/>
    <s v="000"/>
    <s v="001"/>
    <n v="530826"/>
    <n v="602"/>
    <s v="001"/>
    <s v="0000"/>
    <s v="0000"/>
    <n v="15705.46"/>
    <n v="0"/>
    <n v="15705.46"/>
    <n v="0"/>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5450"/>
    <n v="90"/>
    <s v="000"/>
    <s v="003"/>
    <n v="530826"/>
    <n v="1205"/>
    <s v="001"/>
    <s v="0000"/>
    <s v="0000"/>
    <n v="86489.15"/>
    <n v="0"/>
    <n v="86489.15"/>
    <n v="0"/>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5520"/>
    <n v="90"/>
    <s v="000"/>
    <s v="003"/>
    <n v="530826"/>
    <n v="1208"/>
    <s v="001"/>
    <s v="0000"/>
    <s v="0000"/>
    <n v="9854.69"/>
    <n v="0"/>
    <n v="9854.69"/>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7110"/>
    <n v="90"/>
    <s v="000"/>
    <s v="001"/>
    <n v="530826"/>
    <n v="709"/>
    <s v="001"/>
    <s v="0000"/>
    <s v="0000"/>
    <n v="80401.850000000006"/>
    <n v="0"/>
    <n v="80401.850000000006"/>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7531"/>
    <n v="90"/>
    <s v="000"/>
    <s v="001"/>
    <n v="530826"/>
    <n v="1909"/>
    <s v="001"/>
    <s v="0000"/>
    <s v="0000"/>
    <n v="14086.75"/>
    <n v="0"/>
    <n v="14086.75"/>
    <n v="0"/>
    <n v="0"/>
    <n v="0"/>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8230"/>
    <n v="90"/>
    <s v="000"/>
    <s v="001"/>
    <n v="530826"/>
    <n v="901"/>
    <s v="001"/>
    <s v="0000"/>
    <s v="0000"/>
    <n v="68750.86"/>
    <n v="0"/>
    <n v="68750.86"/>
    <n v="0"/>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9003"/>
    <n v="90"/>
    <s v="000"/>
    <s v="004"/>
    <n v="530826"/>
    <n v="1905"/>
    <s v="001"/>
    <s v="0000"/>
    <s v="0000"/>
    <n v="212648.62"/>
    <n v="0"/>
    <n v="212648.62"/>
    <n v="0"/>
    <n v="0"/>
    <n v="0"/>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9004"/>
    <n v="90"/>
    <s v="000"/>
    <s v="003"/>
    <n v="530826"/>
    <n v="1301"/>
    <s v="001"/>
    <s v="0000"/>
    <s v="0000"/>
    <n v="108389.38"/>
    <n v="0"/>
    <n v="108389.38"/>
    <n v="0"/>
    <n v="0"/>
    <n v="0"/>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9006"/>
    <n v="90"/>
    <s v="000"/>
    <s v="004"/>
    <n v="530826"/>
    <n v="901"/>
    <s v="001"/>
    <s v="0000"/>
    <s v="0000"/>
    <n v="941839.9"/>
    <n v="0"/>
    <n v="941839.9"/>
    <n v="0"/>
    <n v="0"/>
    <n v="0"/>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33"/>
    <n v="90"/>
    <s v="000"/>
    <s v="003"/>
    <n v="530826"/>
    <n v="1303"/>
    <s v="001"/>
    <s v="0000"/>
    <s v="0000"/>
    <n v="441550.19"/>
    <n v="0"/>
    <n v="441550.19"/>
    <m/>
    <n v="0"/>
    <n v="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512"/>
    <n v="90"/>
    <s v="000"/>
    <s v="004"/>
    <n v="530826"/>
    <n v="2001"/>
    <s v="001"/>
    <s v="0000"/>
    <s v="0000"/>
    <n v="106634.66"/>
    <n v="0"/>
    <n v="106634.66"/>
    <m/>
    <n v="0"/>
    <n v="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278"/>
    <n v="90"/>
    <s v="000"/>
    <s v="004"/>
    <n v="530826"/>
    <n v="1109"/>
    <s v="001"/>
    <s v="0000"/>
    <s v="0000"/>
    <n v="171196.25"/>
    <n v="0"/>
    <n v="171196.25"/>
    <m/>
    <n v="0"/>
    <n v="0"/>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51"/>
    <n v="90"/>
    <s v="000"/>
    <s v="001"/>
    <s v="530809"/>
    <s v="1001"/>
    <s v="001"/>
    <s v="0000"/>
    <s v="0000"/>
    <n v="0"/>
    <n v="0"/>
    <n v="0"/>
    <s v="343853,5"/>
    <n v="0"/>
    <n v="0"/>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070"/>
    <n v="90"/>
    <s v="000"/>
    <s v="004"/>
    <s v="530809"/>
    <s v="401"/>
    <s v="001"/>
    <s v="0000"/>
    <s v="0000"/>
    <n v="0"/>
    <n v="0"/>
    <n v="0"/>
    <s v="102206,66"/>
    <n v="0"/>
    <n v="0"/>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072"/>
    <n v="90"/>
    <s v="000"/>
    <s v="001"/>
    <s v="530809"/>
    <s v="405"/>
    <s v="001"/>
    <s v="0000"/>
    <s v="0000"/>
    <n v="0"/>
    <n v="0"/>
    <n v="0"/>
    <s v="35384,15"/>
    <n v="0"/>
    <n v="0"/>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073"/>
    <n v="90"/>
    <s v="000"/>
    <s v="001"/>
    <s v="530809"/>
    <s v="403"/>
    <s v="001"/>
    <s v="0000"/>
    <s v="0000"/>
    <n v="0"/>
    <n v="0"/>
    <n v="0"/>
    <n v="1054.95"/>
    <n v="0"/>
    <n v="1054.95"/>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160"/>
    <n v="90"/>
    <s v="000"/>
    <s v="004"/>
    <s v="530809"/>
    <s v="801"/>
    <s v="001"/>
    <s v="0000"/>
    <s v="0000"/>
    <n v="0"/>
    <n v="0"/>
    <n v="0"/>
    <n v="495630.74"/>
    <n v="0"/>
    <n v="495630.74"/>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165"/>
    <n v="90"/>
    <s v="000"/>
    <s v="001"/>
    <s v="530809"/>
    <s v="806"/>
    <s v="001"/>
    <s v="0000"/>
    <s v="0000"/>
    <n v="0"/>
    <n v="0"/>
    <n v="0"/>
    <n v="827.59"/>
    <n v="0"/>
    <n v="827.59"/>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167"/>
    <n v="90"/>
    <s v="000"/>
    <s v="001"/>
    <s v="530809"/>
    <s v="805"/>
    <s v="001"/>
    <s v="0000"/>
    <s v="0000"/>
    <n v="0"/>
    <n v="0"/>
    <n v="0"/>
    <n v="124450.84"/>
    <n v="0"/>
    <n v="124450.84"/>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168"/>
    <n v="90"/>
    <s v="000"/>
    <s v="001"/>
    <s v="530809"/>
    <s v="802"/>
    <s v="001"/>
    <s v="0000"/>
    <s v="0000"/>
    <n v="0"/>
    <n v="0"/>
    <n v="0"/>
    <n v="43154.28"/>
    <n v="0"/>
    <n v="43154.28"/>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255"/>
    <n v="90"/>
    <s v="000"/>
    <s v="001"/>
    <s v="530809"/>
    <s v="1003"/>
    <s v="001"/>
    <s v="0000"/>
    <s v="0000"/>
    <n v="0"/>
    <n v="0"/>
    <n v="0"/>
    <n v="10875.1"/>
    <n v="0"/>
    <n v="10875.1"/>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256"/>
    <n v="90"/>
    <s v="000"/>
    <s v="004"/>
    <s v="530809"/>
    <s v="1004"/>
    <s v="001"/>
    <s v="0000"/>
    <s v="0000"/>
    <n v="0"/>
    <n v="0"/>
    <n v="0"/>
    <n v="691.35"/>
    <n v="0"/>
    <n v="691.35"/>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257"/>
    <n v="90"/>
    <s v="000"/>
    <s v="001"/>
    <s v="530809"/>
    <s v="1004"/>
    <s v="001"/>
    <s v="0000"/>
    <s v="0000"/>
    <n v="0"/>
    <n v="0"/>
    <n v="0"/>
    <n v="75660.17"/>
    <n v="0"/>
    <n v="75660.17"/>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530"/>
    <n v="90"/>
    <s v="000"/>
    <s v="004"/>
    <s v="530809"/>
    <s v="2101"/>
    <s v="001"/>
    <s v="0000"/>
    <s v="0000"/>
    <n v="0"/>
    <n v="0"/>
    <n v="0"/>
    <n v="212487.33"/>
    <n v="0"/>
    <n v="212487.33"/>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531"/>
    <n v="90"/>
    <s v="000"/>
    <s v="001"/>
    <s v="530809"/>
    <s v="2104"/>
    <s v="001"/>
    <s v="0000"/>
    <s v="0000"/>
    <n v="0"/>
    <n v="0"/>
    <n v="0"/>
    <n v="5840.43"/>
    <n v="0"/>
    <n v="5840.43"/>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532"/>
    <n v="90"/>
    <s v="000"/>
    <s v="001"/>
    <s v="530809"/>
    <s v="2101"/>
    <s v="001"/>
    <s v="0000"/>
    <s v="0000"/>
    <n v="0"/>
    <n v="0"/>
    <n v="0"/>
    <n v="52406.99"/>
    <n v="0"/>
    <n v="52406.99"/>
    <s v="SI"/>
    <m/>
    <s v="Reforma ANULADA con Memorando No.MSP-DNF-2022-0123-M de 20.01.2022 Por desfinanciamiento de plurianuales "/>
    <x v="1"/>
    <e v="#N/A"/>
    <e v="#N/A"/>
    <e v="#N/A"/>
    <e v="#N/A"/>
    <e v="#N/A"/>
    <e v="#N/A"/>
    <e v="#N/A"/>
    <e v="#N/A"/>
  </r>
  <r>
    <x v="2"/>
    <s v="ZONA 2"/>
    <s v="MSP-SNGSP-2022-0074-M"/>
    <x v="2"/>
    <x v="2"/>
    <d v="2022-01-18T00:00:00"/>
    <s v="PRESUPUESTARIA"/>
    <s v="REDISTRIBUCIÓN DE RECURSOS PARA MEDICAMENTOS Y DISPOSITIVOS MÉDICOS A NIVEL NACIONAL "/>
    <s v="MEDICAMENTOS Y DISPOSITIVOS MÉDICOS"/>
    <s v="REDISTRIBUCIÓN RECURSOS A NIVEL NACIONAL CONFORME TECHOS APROBADOS "/>
    <s v="CZ2"/>
    <n v="1380"/>
    <n v="90"/>
    <s v="000"/>
    <s v="004"/>
    <s v="530809"/>
    <s v="1501"/>
    <s v="001"/>
    <s v="0000"/>
    <s v="0000"/>
    <n v="0"/>
    <n v="0"/>
    <n v="0"/>
    <n v="197475.52"/>
    <n v="0"/>
    <n v="197475.52"/>
    <s v="SI"/>
    <m/>
    <s v="Reforma ANULADA con Memorando No.MSP-DNF-2022-0123-M de 20.01.2022 Por desfinanciamiento de plurianuales "/>
    <x v="1"/>
    <e v="#N/A"/>
    <e v="#N/A"/>
    <e v="#N/A"/>
    <e v="#N/A"/>
    <e v="#N/A"/>
    <e v="#N/A"/>
    <e v="#N/A"/>
    <e v="#N/A"/>
  </r>
  <r>
    <x v="2"/>
    <s v="ZONA 2"/>
    <s v="MSP-SNGSP-2022-0074-M"/>
    <x v="2"/>
    <x v="2"/>
    <d v="2022-01-18T00:00:00"/>
    <s v="PRESUPUESTARIA"/>
    <s v="REDISTRIBUCIÓN DE RECURSOS PARA MEDICAMENTOS Y DISPOSITIVOS MÉDICOS A NIVEL NACIONAL "/>
    <s v="MEDICAMENTOS Y DISPOSITIVOS MÉDICOS"/>
    <s v="REDISTRIBUCIÓN RECURSOS A NIVEL NACIONAL CONFORME TECHOS APROBADOS "/>
    <s v="CZ2"/>
    <n v="1382"/>
    <n v="90"/>
    <s v="000"/>
    <s v="004"/>
    <s v="530809"/>
    <s v="1507"/>
    <s v="001"/>
    <s v="0000"/>
    <s v="0000"/>
    <n v="0"/>
    <n v="0"/>
    <n v="0"/>
    <n v="17638.3"/>
    <n v="0"/>
    <n v="17638.3"/>
    <s v="SI"/>
    <m/>
    <s v="Reforma ANULADA con Memorando No.MSP-DNF-2022-0123-M de 20.01.2022 Por desfinanciamiento de plurianuales "/>
    <x v="1"/>
    <e v="#N/A"/>
    <e v="#N/A"/>
    <e v="#N/A"/>
    <e v="#N/A"/>
    <e v="#N/A"/>
    <e v="#N/A"/>
    <e v="#N/A"/>
    <e v="#N/A"/>
  </r>
  <r>
    <x v="2"/>
    <s v="ZONA 2"/>
    <s v="MSP-SNGSP-2022-0074-M"/>
    <x v="2"/>
    <x v="2"/>
    <d v="2022-01-18T00:00:00"/>
    <s v="PRESUPUESTARIA"/>
    <s v="REDISTRIBUCIÓN DE RECURSOS PARA MEDICAMENTOS Y DISPOSITIVOS MÉDICOS A NIVEL NACIONAL "/>
    <s v="MEDICAMENTOS Y DISPOSITIVOS MÉDICOS"/>
    <s v="REDISTRIBUCIÓN RECURSOS A NIVEL NACIONAL CONFORME TECHOS APROBADOS "/>
    <s v="CZ2"/>
    <n v="2340"/>
    <n v="90"/>
    <s v="000"/>
    <s v="001"/>
    <s v="530809"/>
    <s v="2202"/>
    <s v="001"/>
    <s v="0000"/>
    <s v="0000"/>
    <n v="0"/>
    <n v="0"/>
    <n v="0"/>
    <n v="7794.6"/>
    <n v="0"/>
    <n v="7794.6"/>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53"/>
    <n v="90"/>
    <s v="000"/>
    <s v="001"/>
    <s v="530809"/>
    <s v="601"/>
    <s v="001"/>
    <s v="0000"/>
    <s v="0000"/>
    <n v="0"/>
    <n v="0"/>
    <n v="0"/>
    <n v="230951.84"/>
    <n v="0"/>
    <n v="230951.84"/>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091"/>
    <n v="90"/>
    <s v="000"/>
    <s v="001"/>
    <s v="530809"/>
    <s v="501"/>
    <s v="001"/>
    <s v="0000"/>
    <s v="0000"/>
    <n v="0"/>
    <n v="0"/>
    <n v="0"/>
    <n v="23101.08"/>
    <n v="0"/>
    <n v="23101.08"/>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093"/>
    <n v="90"/>
    <s v="000"/>
    <s v="001"/>
    <s v="530809"/>
    <s v="505"/>
    <s v="001"/>
    <s v="0000"/>
    <s v="0000"/>
    <n v="0"/>
    <n v="0"/>
    <n v="0"/>
    <n v="40723.050000000003"/>
    <n v="0"/>
    <n v="40723.050000000003"/>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110"/>
    <n v="90"/>
    <s v="000"/>
    <s v="004"/>
    <s v="530809"/>
    <s v="601"/>
    <s v="001"/>
    <s v="0000"/>
    <s v="0000"/>
    <n v="0"/>
    <n v="0"/>
    <n v="0"/>
    <n v="196282.23"/>
    <n v="0"/>
    <n v="196282.23"/>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115"/>
    <n v="90"/>
    <s v="000"/>
    <s v="001"/>
    <s v="530809"/>
    <s v="606"/>
    <s v="001"/>
    <s v="0000"/>
    <s v="0000"/>
    <n v="0"/>
    <n v="0"/>
    <n v="0"/>
    <n v="65541.88"/>
    <n v="0"/>
    <n v="65541.88"/>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401"/>
    <n v="90"/>
    <s v="000"/>
    <s v="001"/>
    <s v="530809"/>
    <s v="1601"/>
    <s v="001"/>
    <s v="0000"/>
    <s v="0000"/>
    <n v="0"/>
    <n v="0"/>
    <n v="0"/>
    <n v="21500.51"/>
    <n v="0"/>
    <n v="21500.51"/>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465"/>
    <n v="90"/>
    <s v="000"/>
    <s v="001"/>
    <s v="530809"/>
    <s v="1807"/>
    <s v="001"/>
    <s v="0000"/>
    <s v="0000"/>
    <n v="0"/>
    <n v="0"/>
    <n v="0"/>
    <n v="71461.34"/>
    <n v="0"/>
    <n v="71461.34"/>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3340"/>
    <n v="90"/>
    <s v="000"/>
    <s v="001"/>
    <s v="530809"/>
    <s v="602"/>
    <s v="001"/>
    <s v="0000"/>
    <s v="0000"/>
    <n v="0"/>
    <n v="0"/>
    <n v="0"/>
    <n v="80179.740000000005"/>
    <n v="0"/>
    <n v="80179.740000000005"/>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54"/>
    <n v="1"/>
    <s v="000"/>
    <s v="001"/>
    <s v="530809"/>
    <s v="1301"/>
    <s v="001"/>
    <s v="0000"/>
    <s v="0000"/>
    <n v="0"/>
    <n v="0"/>
    <n v="0"/>
    <n v="547981"/>
    <n v="0"/>
    <n v="547981"/>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30"/>
    <n v="90"/>
    <s v="000"/>
    <s v="003"/>
    <s v="530809"/>
    <s v="1301"/>
    <s v="001"/>
    <s v="0000"/>
    <s v="0000"/>
    <n v="0"/>
    <n v="0"/>
    <n v="0"/>
    <n v="502792.34"/>
    <n v="0"/>
    <n v="502792.34"/>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31"/>
    <n v="90"/>
    <s v="000"/>
    <s v="003"/>
    <s v="530809"/>
    <s v="1308"/>
    <s v="001"/>
    <s v="0000"/>
    <s v="0000"/>
    <n v="0"/>
    <n v="0"/>
    <n v="0"/>
    <n v="711501.17"/>
    <n v="0"/>
    <n v="711501.17"/>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34"/>
    <n v="90"/>
    <s v="000"/>
    <s v="003"/>
    <s v="530809"/>
    <s v="1306"/>
    <s v="001"/>
    <s v="0000"/>
    <s v="0000"/>
    <n v="0"/>
    <n v="0"/>
    <n v="0"/>
    <n v="27956.07"/>
    <n v="0"/>
    <n v="27956.07"/>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36"/>
    <n v="90"/>
    <s v="000"/>
    <s v="003"/>
    <s v="530809"/>
    <s v="1308"/>
    <s v="001"/>
    <s v="0000"/>
    <s v="0000"/>
    <n v="0"/>
    <n v="0"/>
    <n v="0"/>
    <n v="128360.19"/>
    <n v="0"/>
    <n v="128360.19"/>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37"/>
    <n v="90"/>
    <s v="000"/>
    <s v="003"/>
    <s v="530809"/>
    <s v="1303"/>
    <s v="001"/>
    <s v="0000"/>
    <s v="0000"/>
    <n v="0"/>
    <n v="0"/>
    <n v="0"/>
    <n v="99491.8"/>
    <n v="0"/>
    <n v="99491.8"/>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39"/>
    <n v="90"/>
    <s v="000"/>
    <s v="003"/>
    <s v="530809"/>
    <s v="314"/>
    <s v="001"/>
    <s v="0000"/>
    <s v="0000"/>
    <n v="0"/>
    <n v="0"/>
    <n v="0"/>
    <n v="89300.26"/>
    <n v="0"/>
    <n v="89300.26"/>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41"/>
    <n v="90"/>
    <s v="000"/>
    <s v="003"/>
    <s v="530809"/>
    <s v="1312"/>
    <s v="001"/>
    <s v="0000"/>
    <s v="0000"/>
    <n v="0"/>
    <n v="0"/>
    <n v="0"/>
    <n v="33861.61"/>
    <n v="0"/>
    <n v="33861.61"/>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43"/>
    <n v="90"/>
    <s v="000"/>
    <s v="003"/>
    <s v="530809"/>
    <s v="1310"/>
    <s v="001"/>
    <s v="0000"/>
    <s v="0000"/>
    <n v="0"/>
    <n v="0"/>
    <n v="0"/>
    <n v="26733.93"/>
    <n v="0"/>
    <n v="26733.93"/>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44"/>
    <n v="90"/>
    <s v="000"/>
    <s v="003"/>
    <s v="530809"/>
    <s v="1313"/>
    <s v="001"/>
    <s v="0000"/>
    <s v="0000"/>
    <n v="0"/>
    <n v="0"/>
    <n v="0"/>
    <n v="6847.11"/>
    <n v="0"/>
    <n v="6847.11"/>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47"/>
    <n v="90"/>
    <s v="000"/>
    <s v="003"/>
    <s v="530809"/>
    <s v="1305"/>
    <s v="001"/>
    <s v="0000"/>
    <s v="0000"/>
    <n v="0"/>
    <n v="0"/>
    <n v="0"/>
    <n v="66420.5"/>
    <n v="0"/>
    <n v="66420.5"/>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48"/>
    <n v="90"/>
    <s v="000"/>
    <s v="003"/>
    <s v="530809"/>
    <s v="1311"/>
    <s v="001"/>
    <s v="0000"/>
    <s v="0000"/>
    <n v="0"/>
    <n v="0"/>
    <n v="0"/>
    <n v="53241.45"/>
    <n v="0"/>
    <n v="53241.45"/>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447"/>
    <n v="90"/>
    <s v="000"/>
    <s v="003"/>
    <s v="530809"/>
    <s v="2301"/>
    <s v="001"/>
    <s v="0000"/>
    <s v="0000"/>
    <n v="0"/>
    <n v="0"/>
    <n v="0"/>
    <n v="43273.9"/>
    <n v="0"/>
    <n v="43273.9"/>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605"/>
    <n v="90"/>
    <s v="000"/>
    <s v="003"/>
    <s v="530809"/>
    <s v="2301"/>
    <s v="001"/>
    <s v="0000"/>
    <s v="0000"/>
    <n v="0"/>
    <n v="0"/>
    <n v="0"/>
    <n v="83460.61"/>
    <n v="0"/>
    <n v="83460.61"/>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55"/>
    <n v="90"/>
    <s v="000"/>
    <s v="003"/>
    <s v="530809"/>
    <s v="910"/>
    <s v="001"/>
    <s v="0000"/>
    <s v="0000"/>
    <n v="0"/>
    <n v="0"/>
    <n v="0"/>
    <n v="54826.77"/>
    <n v="0"/>
    <n v="54826.77"/>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030"/>
    <n v="90"/>
    <s v="000"/>
    <s v="004"/>
    <s v="530809"/>
    <s v="201"/>
    <s v="001"/>
    <s v="0000"/>
    <s v="0000"/>
    <n v="0"/>
    <n v="0"/>
    <n v="0"/>
    <n v="40107.39"/>
    <n v="0"/>
    <n v="40107.39"/>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031"/>
    <n v="90"/>
    <s v="000"/>
    <s v="003"/>
    <s v="530809"/>
    <s v="201"/>
    <s v="001"/>
    <s v="0000"/>
    <s v="0000"/>
    <n v="0"/>
    <n v="0"/>
    <n v="0"/>
    <n v="39092.06"/>
    <n v="0"/>
    <n v="39092.06"/>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032"/>
    <n v="90"/>
    <s v="000"/>
    <s v="003"/>
    <s v="530809"/>
    <s v="205"/>
    <s v="001"/>
    <s v="0000"/>
    <s v="0000"/>
    <n v="0"/>
    <n v="0"/>
    <n v="0"/>
    <n v="17159.900000000001"/>
    <n v="0"/>
    <n v="17159.900000000001"/>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218"/>
    <n v="90"/>
    <s v="000"/>
    <s v="003"/>
    <s v="530809"/>
    <s v="921"/>
    <s v="001"/>
    <s v="0000"/>
    <s v="0000"/>
    <n v="0"/>
    <n v="0"/>
    <n v="0"/>
    <n v="37003.14"/>
    <n v="0"/>
    <n v="37003.14"/>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219"/>
    <n v="90"/>
    <s v="000"/>
    <s v="003"/>
    <s v="530809"/>
    <s v="908"/>
    <s v="001"/>
    <s v="0000"/>
    <s v="0000"/>
    <n v="0"/>
    <n v="0"/>
    <n v="0"/>
    <n v="17187.759999999998"/>
    <n v="0"/>
    <n v="17187.759999999998"/>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220"/>
    <n v="90"/>
    <s v="000"/>
    <s v="003"/>
    <s v="530809"/>
    <s v="904"/>
    <s v="001"/>
    <s v="0000"/>
    <s v="0000"/>
    <n v="0"/>
    <n v="0"/>
    <n v="0"/>
    <n v="85466.880000000005"/>
    <n v="0"/>
    <n v="85466.880000000005"/>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222"/>
    <n v="90"/>
    <s v="000"/>
    <s v="004"/>
    <s v="530809"/>
    <s v="906"/>
    <s v="001"/>
    <s v="0000"/>
    <s v="0000"/>
    <n v="0"/>
    <n v="0"/>
    <n v="0"/>
    <n v="238685.36"/>
    <n v="0"/>
    <n v="238685.36"/>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223"/>
    <n v="90"/>
    <s v="000"/>
    <s v="001"/>
    <s v="530809"/>
    <s v="914"/>
    <s v="001"/>
    <s v="0000"/>
    <s v="0000"/>
    <n v="0"/>
    <n v="0"/>
    <n v="0"/>
    <n v="804693.94"/>
    <n v="0"/>
    <n v="804693.94"/>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224"/>
    <n v="90"/>
    <s v="000"/>
    <s v="003"/>
    <s v="530809"/>
    <s v="919"/>
    <s v="001"/>
    <s v="0000"/>
    <s v="0000"/>
    <n v="0"/>
    <n v="0"/>
    <n v="0"/>
    <n v="151893.49"/>
    <n v="0"/>
    <n v="151893.49"/>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225"/>
    <n v="90"/>
    <s v="000"/>
    <s v="003"/>
    <s v="530809"/>
    <s v="920"/>
    <s v="001"/>
    <s v="0000"/>
    <s v="0000"/>
    <n v="0"/>
    <n v="0"/>
    <n v="0"/>
    <n v="134596.32999999999"/>
    <n v="0"/>
    <n v="134596.32999999999"/>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226"/>
    <n v="90"/>
    <s v="000"/>
    <s v="004"/>
    <s v="530809"/>
    <s v="910"/>
    <s v="001"/>
    <s v="0000"/>
    <s v="0000"/>
    <n v="0"/>
    <n v="0"/>
    <n v="0"/>
    <n v="343053.88"/>
    <n v="0"/>
    <n v="343053.88"/>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228"/>
    <n v="90"/>
    <s v="000"/>
    <s v="001"/>
    <s v="530809"/>
    <s v="911"/>
    <s v="001"/>
    <s v="0000"/>
    <s v="0000"/>
    <n v="0"/>
    <n v="0"/>
    <n v="0"/>
    <n v="204174.87"/>
    <n v="0"/>
    <n v="204174.87"/>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235"/>
    <n v="90"/>
    <s v="000"/>
    <s v="001"/>
    <s v="530809"/>
    <s v="2401"/>
    <s v="001"/>
    <s v="0000"/>
    <s v="0000"/>
    <n v="0"/>
    <n v="0"/>
    <n v="0"/>
    <n v="136041.93"/>
    <n v="0"/>
    <n v="136041.93"/>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236"/>
    <n v="90"/>
    <s v="000"/>
    <s v="004"/>
    <s v="530809"/>
    <s v="2401"/>
    <s v="001"/>
    <s v="0000"/>
    <s v="0000"/>
    <n v="0"/>
    <n v="0"/>
    <n v="0"/>
    <n v="518703.49"/>
    <n v="0"/>
    <n v="518703.49"/>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300"/>
    <n v="90"/>
    <s v="000"/>
    <s v="004"/>
    <s v="530809"/>
    <s v="1201"/>
    <s v="001"/>
    <s v="0000"/>
    <s v="0000"/>
    <n v="0"/>
    <n v="0"/>
    <n v="0"/>
    <n v="395325.62"/>
    <n v="0"/>
    <n v="395325.62"/>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302"/>
    <n v="90"/>
    <s v="000"/>
    <s v="004"/>
    <s v="530809"/>
    <s v="1205"/>
    <s v="001"/>
    <s v="0000"/>
    <s v="0000"/>
    <n v="0"/>
    <n v="0"/>
    <n v="0"/>
    <n v="97588.46"/>
    <n v="0"/>
    <n v="97588.46"/>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303"/>
    <n v="90"/>
    <s v="000"/>
    <s v="003"/>
    <s v="530809"/>
    <s v="1208"/>
    <s v="001"/>
    <s v="0000"/>
    <s v="0000"/>
    <n v="0"/>
    <n v="0"/>
    <n v="0"/>
    <n v="45780.75"/>
    <n v="0"/>
    <n v="45780.75"/>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510"/>
    <n v="1"/>
    <s v="000"/>
    <s v="001"/>
    <s v="530809"/>
    <s v="2001"/>
    <s v="001"/>
    <s v="0000"/>
    <s v="0000"/>
    <n v="0"/>
    <n v="0"/>
    <n v="0"/>
    <n v="251375.24"/>
    <n v="0"/>
    <n v="251375.24"/>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56"/>
    <n v="90"/>
    <s v="000"/>
    <s v="001"/>
    <s v="530809"/>
    <s v="101"/>
    <s v="001"/>
    <s v="0000"/>
    <s v="0000"/>
    <n v="0"/>
    <n v="0"/>
    <n v="0"/>
    <n v="1095327.78"/>
    <n v="0"/>
    <n v="1095327.78"/>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000"/>
    <n v="90"/>
    <s v="000"/>
    <s v="004"/>
    <s v="530809"/>
    <s v="101"/>
    <s v="001"/>
    <s v="0000"/>
    <s v="0000"/>
    <n v="0"/>
    <n v="0"/>
    <n v="0"/>
    <n v="883102.64"/>
    <n v="0"/>
    <n v="883102.64"/>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009"/>
    <n v="90"/>
    <s v="000"/>
    <s v="001"/>
    <s v="530809"/>
    <s v="103"/>
    <s v="001"/>
    <s v="0000"/>
    <s v="0000"/>
    <n v="0"/>
    <n v="0"/>
    <n v="0"/>
    <n v="11289.03"/>
    <n v="0"/>
    <n v="11289.03"/>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010"/>
    <n v="90"/>
    <s v="000"/>
    <s v="001"/>
    <s v="530809"/>
    <s v="105"/>
    <s v="001"/>
    <s v="0000"/>
    <s v="0000"/>
    <n v="0"/>
    <n v="0"/>
    <n v="0"/>
    <n v="71249.59"/>
    <n v="0"/>
    <n v="71249.59"/>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011"/>
    <n v="90"/>
    <s v="000"/>
    <s v="001"/>
    <s v="530809"/>
    <s v="108"/>
    <s v="001"/>
    <s v="0000"/>
    <s v="0000"/>
    <n v="0"/>
    <n v="0"/>
    <n v="0"/>
    <n v="49551.839999999997"/>
    <n v="0"/>
    <n v="49551.839999999997"/>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012"/>
    <n v="90"/>
    <s v="000"/>
    <s v="001"/>
    <s v="530809"/>
    <s v="109"/>
    <s v="001"/>
    <s v="0000"/>
    <s v="0000"/>
    <n v="0"/>
    <n v="0"/>
    <n v="0"/>
    <n v="10701.05"/>
    <n v="0"/>
    <n v="10701.05"/>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020"/>
    <n v="90"/>
    <s v="000"/>
    <s v="004"/>
    <s v="530809"/>
    <s v="102"/>
    <s v="001"/>
    <s v="0000"/>
    <s v="0000"/>
    <n v="0"/>
    <n v="0"/>
    <n v="0"/>
    <n v="32137.29"/>
    <n v="0"/>
    <n v="32137.29"/>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051"/>
    <n v="90"/>
    <s v="000"/>
    <s v="001"/>
    <s v="530809"/>
    <s v="301"/>
    <s v="001"/>
    <s v="0000"/>
    <s v="0000"/>
    <n v="0"/>
    <n v="0"/>
    <n v="0"/>
    <n v="24282.11"/>
    <n v="0"/>
    <n v="24282.11"/>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054"/>
    <n v="90"/>
    <s v="000"/>
    <s v="004"/>
    <s v="530809"/>
    <s v="303"/>
    <s v="001"/>
    <s v="0000"/>
    <s v="0000"/>
    <n v="0"/>
    <n v="0"/>
    <n v="0"/>
    <n v="9059.82"/>
    <n v="0"/>
    <n v="9059.82"/>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055"/>
    <n v="90"/>
    <s v="000"/>
    <s v="001"/>
    <s v="530809"/>
    <s v="304"/>
    <s v="001"/>
    <s v="0000"/>
    <s v="0000"/>
    <n v="0"/>
    <n v="0"/>
    <n v="0"/>
    <n v="51831.19"/>
    <n v="0"/>
    <n v="51831.19"/>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360"/>
    <n v="90"/>
    <s v="000"/>
    <s v="004"/>
    <s v="530809"/>
    <s v="1401"/>
    <s v="001"/>
    <s v="0000"/>
    <s v="0000"/>
    <n v="0"/>
    <n v="0"/>
    <n v="0"/>
    <n v="55222.65"/>
    <n v="0"/>
    <n v="55222.65"/>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361"/>
    <n v="90"/>
    <s v="000"/>
    <s v="001"/>
    <s v="530809"/>
    <s v="1402"/>
    <s v="001"/>
    <s v="0000"/>
    <s v="0000"/>
    <n v="0"/>
    <n v="0"/>
    <n v="0"/>
    <n v="8910.34"/>
    <n v="0"/>
    <n v="8910.34"/>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366"/>
    <n v="90"/>
    <s v="000"/>
    <s v="001"/>
    <s v="530809"/>
    <s v="1409"/>
    <s v="001"/>
    <s v="0000"/>
    <s v="0000"/>
    <n v="0"/>
    <n v="0"/>
    <n v="0"/>
    <n v="41848.92"/>
    <n v="0"/>
    <n v="41848.92"/>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367"/>
    <n v="90"/>
    <s v="000"/>
    <s v="001"/>
    <s v="530809"/>
    <s v="1401"/>
    <s v="001"/>
    <s v="0000"/>
    <s v="0000"/>
    <n v="0"/>
    <n v="0"/>
    <n v="0"/>
    <n v="153.24"/>
    <n v="0"/>
    <n v="153.24"/>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6330"/>
    <n v="90"/>
    <s v="000"/>
    <s v="001"/>
    <s v="530809"/>
    <s v="303"/>
    <s v="001"/>
    <s v="0000"/>
    <s v="0000"/>
    <n v="0"/>
    <n v="0"/>
    <n v="0"/>
    <n v="72273.13"/>
    <n v="0"/>
    <n v="72273.13"/>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57"/>
    <n v="90"/>
    <s v="000"/>
    <s v="001"/>
    <s v="530809"/>
    <s v="1101"/>
    <s v="001"/>
    <s v="0000"/>
    <s v="0000"/>
    <n v="0"/>
    <n v="0"/>
    <n v="0"/>
    <n v="744497.47"/>
    <n v="0"/>
    <n v="744497.47"/>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130"/>
    <n v="90"/>
    <s v="000"/>
    <s v="004"/>
    <s v="530809"/>
    <s v="701"/>
    <s v="001"/>
    <s v="0000"/>
    <s v="0000"/>
    <n v="0"/>
    <n v="0"/>
    <n v="0"/>
    <n v="366771.32"/>
    <n v="0"/>
    <n v="366771.32"/>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134"/>
    <n v="90"/>
    <s v="000"/>
    <s v="004"/>
    <s v="530809"/>
    <s v="706"/>
    <s v="001"/>
    <s v="0000"/>
    <s v="0000"/>
    <n v="0"/>
    <n v="0"/>
    <n v="0"/>
    <n v="33946.68"/>
    <n v="0"/>
    <n v="33946.68"/>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135"/>
    <n v="90"/>
    <s v="000"/>
    <s v="004"/>
    <s v="530809"/>
    <s v="709"/>
    <s v="001"/>
    <s v="0000"/>
    <s v="0000"/>
    <n v="0"/>
    <n v="0"/>
    <n v="0"/>
    <n v="81186.539999999994"/>
    <n v="0"/>
    <n v="81186.539999999994"/>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136"/>
    <n v="90"/>
    <s v="000"/>
    <s v="004"/>
    <s v="530809"/>
    <s v="712"/>
    <s v="001"/>
    <s v="0000"/>
    <s v="0000"/>
    <n v="0"/>
    <n v="0"/>
    <n v="0"/>
    <n v="57538.33"/>
    <n v="0"/>
    <n v="57538.33"/>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270"/>
    <n v="90"/>
    <s v="000"/>
    <s v="004"/>
    <s v="530809"/>
    <s v="1101"/>
    <s v="001"/>
    <s v="0000"/>
    <s v="0000"/>
    <n v="0"/>
    <n v="0"/>
    <n v="0"/>
    <n v="211657.86"/>
    <n v="0"/>
    <n v="211657.86"/>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276"/>
    <n v="90"/>
    <s v="000"/>
    <s v="001"/>
    <s v="530809"/>
    <s v="1106"/>
    <s v="001"/>
    <s v="0000"/>
    <s v="0000"/>
    <n v="0"/>
    <n v="0"/>
    <n v="0"/>
    <n v="2803.04"/>
    <n v="0"/>
    <n v="2803.04"/>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277"/>
    <n v="90"/>
    <s v="000"/>
    <s v="001"/>
    <s v="530809"/>
    <s v="1108"/>
    <s v="001"/>
    <s v="0000"/>
    <s v="0000"/>
    <n v="0"/>
    <n v="0"/>
    <n v="0"/>
    <n v="5129.21"/>
    <n v="0"/>
    <n v="5129.21"/>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279"/>
    <n v="90"/>
    <s v="000"/>
    <s v="004"/>
    <s v="530809"/>
    <s v="1110"/>
    <s v="001"/>
    <s v="0000"/>
    <s v="0000"/>
    <n v="0"/>
    <n v="0"/>
    <n v="0"/>
    <n v="16577.02"/>
    <n v="0"/>
    <n v="16577.02"/>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58"/>
    <n v="90"/>
    <s v="000"/>
    <s v="001"/>
    <s v="530809"/>
    <s v="901"/>
    <s v="001"/>
    <s v="0000"/>
    <s v="0000"/>
    <n v="0"/>
    <n v="0"/>
    <n v="0"/>
    <n v="2293355.09"/>
    <n v="0"/>
    <n v="2293355.09"/>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1190"/>
    <n v="90"/>
    <s v="000"/>
    <s v="005"/>
    <s v="530809"/>
    <s v="901"/>
    <s v="001"/>
    <s v="0000"/>
    <s v="0000"/>
    <n v="0"/>
    <n v="0"/>
    <n v="0"/>
    <n v="1094805.18"/>
    <n v="0"/>
    <n v="1094805.18"/>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1193"/>
    <n v="90"/>
    <s v="000"/>
    <s v="005"/>
    <s v="530809"/>
    <s v="901"/>
    <s v="001"/>
    <s v="0000"/>
    <s v="0000"/>
    <n v="0"/>
    <n v="0"/>
    <n v="0"/>
    <n v="278544.73"/>
    <n v="0"/>
    <n v="278544.73"/>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1195"/>
    <n v="90"/>
    <s v="000"/>
    <s v="004"/>
    <s v="530809"/>
    <s v="901"/>
    <s v="001"/>
    <s v="0000"/>
    <s v="0000"/>
    <n v="0"/>
    <n v="0"/>
    <n v="0"/>
    <n v="1447500.41"/>
    <n v="0"/>
    <n v="1447500.41"/>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1198"/>
    <n v="90"/>
    <s v="000"/>
    <s v="001"/>
    <s v="530809"/>
    <s v="901"/>
    <s v="001"/>
    <s v="0000"/>
    <s v="0000"/>
    <n v="0"/>
    <n v="0"/>
    <n v="0"/>
    <n v="188674.61"/>
    <n v="0"/>
    <n v="188674.61"/>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1202"/>
    <n v="90"/>
    <s v="000"/>
    <s v="004"/>
    <s v="530809"/>
    <s v="901"/>
    <s v="001"/>
    <s v="0000"/>
    <s v="0000"/>
    <n v="0"/>
    <n v="0"/>
    <n v="0"/>
    <n v="124003.92"/>
    <n v="0"/>
    <n v="124003.92"/>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1232"/>
    <n v="90"/>
    <s v="000"/>
    <s v="001"/>
    <s v="530809"/>
    <s v="907"/>
    <s v="001"/>
    <s v="0000"/>
    <s v="0000"/>
    <n v="0"/>
    <n v="0"/>
    <n v="0"/>
    <n v="162281.70000000001"/>
    <n v="0"/>
    <n v="162281.70000000001"/>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1601"/>
    <n v="90"/>
    <s v="000"/>
    <s v="004"/>
    <s v="530809"/>
    <s v="901"/>
    <s v="001"/>
    <s v="0000"/>
    <s v="0000"/>
    <n v="0"/>
    <n v="0"/>
    <n v="0"/>
    <n v="5098.93"/>
    <n v="0"/>
    <n v="5098.93"/>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8001"/>
    <n v="90"/>
    <s v="000"/>
    <s v="005"/>
    <s v="530809"/>
    <s v="901"/>
    <s v="001"/>
    <s v="0000"/>
    <s v="0000"/>
    <n v="0"/>
    <n v="0"/>
    <n v="0"/>
    <n v="408243.09"/>
    <n v="0"/>
    <n v="408243.09"/>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8230"/>
    <n v="90"/>
    <s v="000"/>
    <s v="001"/>
    <s v="530809"/>
    <s v="901"/>
    <s v="001"/>
    <s v="0000"/>
    <s v="0000"/>
    <n v="0"/>
    <n v="0"/>
    <n v="0"/>
    <n v="129128.96000000001"/>
    <n v="0"/>
    <n v="129128.96000000001"/>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9006"/>
    <n v="90"/>
    <s v="000"/>
    <s v="004"/>
    <s v="530809"/>
    <s v="901"/>
    <s v="001"/>
    <s v="0000"/>
    <s v="0000"/>
    <n v="0"/>
    <n v="0"/>
    <n v="0"/>
    <n v="246134.01"/>
    <n v="0"/>
    <n v="246134.01"/>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1194"/>
    <n v="90"/>
    <s v="000"/>
    <s v="005"/>
    <s v="530809"/>
    <s v="901"/>
    <s v="001"/>
    <s v="0000"/>
    <s v="0000"/>
    <n v="0"/>
    <n v="0"/>
    <n v="0"/>
    <n v="40316.559999999998"/>
    <n v="0"/>
    <n v="40316.559999999998"/>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59"/>
    <n v="90"/>
    <s v="000"/>
    <s v="001"/>
    <s v="530809"/>
    <s v="1701"/>
    <s v="001"/>
    <s v="0000"/>
    <s v="0000"/>
    <n v="0"/>
    <n v="0"/>
    <n v="0"/>
    <n v="241264.93"/>
    <n v="0"/>
    <n v="241264.93"/>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128"/>
    <n v="90"/>
    <s v="000"/>
    <s v="005"/>
    <s v="530809"/>
    <s v="1701"/>
    <s v="001"/>
    <s v="0000"/>
    <s v="0000"/>
    <n v="0"/>
    <n v="0"/>
    <n v="0"/>
    <n v="1611.79"/>
    <n v="0"/>
    <n v="1611.79"/>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1422"/>
    <n v="90"/>
    <s v="000"/>
    <s v="005"/>
    <s v="530809"/>
    <s v="1701"/>
    <s v="001"/>
    <s v="0000"/>
    <s v="0000"/>
    <n v="0"/>
    <n v="0"/>
    <n v="0"/>
    <n v="359583.55"/>
    <n v="0"/>
    <n v="359583.55"/>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1424"/>
    <n v="90"/>
    <s v="000"/>
    <s v="005"/>
    <s v="530809"/>
    <s v="1701"/>
    <s v="001"/>
    <s v="0000"/>
    <s v="0000"/>
    <n v="0"/>
    <n v="0"/>
    <n v="0"/>
    <n v="85802.74"/>
    <n v="0"/>
    <n v="85802.74"/>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VIGILANCIA Y CONTROL SANITARIO"/>
    <s v="REDISTRIBUCIÓN RECURSOS A NIVEL NACIONAL CONFORME TECHOS APROBADOS "/>
    <s v="CZ9"/>
    <n v="1426"/>
    <n v="56"/>
    <s v="000"/>
    <s v="003"/>
    <s v="530809"/>
    <s v="1701"/>
    <s v="001"/>
    <s v="0000"/>
    <s v="0000"/>
    <n v="0"/>
    <n v="0"/>
    <n v="0"/>
    <n v="907522.73"/>
    <n v="0"/>
    <n v="907522.73"/>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1427"/>
    <n v="90"/>
    <s v="000"/>
    <s v="004"/>
    <s v="530809"/>
    <s v="1701"/>
    <s v="001"/>
    <s v="0000"/>
    <s v="0000"/>
    <n v="0"/>
    <n v="0"/>
    <n v="0"/>
    <n v="360657.35"/>
    <n v="0"/>
    <n v="360657.35"/>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1435"/>
    <n v="90"/>
    <s v="000"/>
    <s v="001"/>
    <s v="530809"/>
    <s v="1701"/>
    <s v="001"/>
    <s v="0000"/>
    <s v="0000"/>
    <n v="0"/>
    <n v="0"/>
    <n v="0"/>
    <n v="243537.7"/>
    <n v="0"/>
    <n v="243537.7"/>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1438"/>
    <n v="90"/>
    <s v="000"/>
    <s v="001"/>
    <s v="530809"/>
    <s v="1701"/>
    <s v="001"/>
    <s v="0000"/>
    <s v="0000"/>
    <n v="0"/>
    <n v="0"/>
    <n v="0"/>
    <n v="137220.16"/>
    <n v="0"/>
    <n v="137220.16"/>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1602"/>
    <n v="90"/>
    <s v="000"/>
    <s v="005"/>
    <s v="530809"/>
    <s v="1701"/>
    <s v="001"/>
    <s v="0000"/>
    <s v="0000"/>
    <n v="0"/>
    <n v="0"/>
    <n v="0"/>
    <n v="10737.99"/>
    <n v="0"/>
    <n v="10737.99"/>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9001"/>
    <n v="90"/>
    <s v="000"/>
    <s v="004"/>
    <s v="530809"/>
    <s v="1701"/>
    <s v="001"/>
    <s v="0000"/>
    <s v="0000"/>
    <n v="0"/>
    <n v="0"/>
    <n v="0"/>
    <n v="668635.57999999996"/>
    <n v="0"/>
    <n v="668635.57999999996"/>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9002"/>
    <n v="90"/>
    <s v="000"/>
    <s v="005"/>
    <s v="530809"/>
    <s v="1701"/>
    <s v="001"/>
    <s v="0000"/>
    <s v="0000"/>
    <n v="0"/>
    <n v="0"/>
    <n v="0"/>
    <n v="257375.24"/>
    <n v="0"/>
    <n v="257375.24"/>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VIGILANCIA Y CONTROL SANITARIO"/>
    <s v="REDISTRIBUCIÓN RECURSOS A NIVEL NACIONAL CONFORME TECHOS APROBADOS "/>
    <s v="CZ3"/>
    <n v="53"/>
    <n v="56"/>
    <s v="000"/>
    <s v="003"/>
    <s v="530809"/>
    <n v="601"/>
    <s v="001"/>
    <s v="0000"/>
    <s v="0000"/>
    <m/>
    <n v="0"/>
    <n v="0"/>
    <n v="14088"/>
    <n v="0"/>
    <n v="14088"/>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VIGILANCIA Y CONTROL SANITARIO"/>
    <s v="REDISTRIBUCIÓN RECURSOS A NIVEL NACIONAL CONFORME TECHOS APROBADOS "/>
    <s v="CZ3"/>
    <n v="1090"/>
    <n v="56"/>
    <s v="000"/>
    <s v="003"/>
    <s v="530809"/>
    <n v="501"/>
    <s v="001"/>
    <s v="0000"/>
    <s v="0000"/>
    <m/>
    <n v="0"/>
    <n v="0"/>
    <n v="569025"/>
    <n v="0"/>
    <n v="569025"/>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090"/>
    <n v="58"/>
    <s v="000"/>
    <s v="001"/>
    <s v="530809"/>
    <n v="501"/>
    <s v="001"/>
    <s v="0000"/>
    <s v="0000"/>
    <m/>
    <n v="0"/>
    <n v="0"/>
    <n v="363"/>
    <n v="0"/>
    <n v="363"/>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090"/>
    <n v="58"/>
    <s v="000"/>
    <s v="002"/>
    <s v="530809"/>
    <n v="501"/>
    <s v="001"/>
    <s v="0000"/>
    <s v="0000"/>
    <m/>
    <n v="0"/>
    <n v="0"/>
    <n v="45196"/>
    <n v="0"/>
    <n v="45196"/>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136"/>
    <n v="90"/>
    <s v="000"/>
    <s v="001"/>
    <s v="530809"/>
    <n v="712"/>
    <s v="001"/>
    <s v="0000"/>
    <s v="0000"/>
    <m/>
    <n v="0"/>
    <n v="0"/>
    <n v="29359"/>
    <n v="0"/>
    <n v="29359"/>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139"/>
    <n v="90"/>
    <s v="000"/>
    <s v="001"/>
    <s v="530809"/>
    <n v="710"/>
    <s v="001"/>
    <s v="0000"/>
    <s v="0000"/>
    <m/>
    <n v="0"/>
    <n v="0"/>
    <n v="20000"/>
    <n v="0"/>
    <n v="2000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140"/>
    <n v="90"/>
    <s v="000"/>
    <s v="001"/>
    <s v="530809"/>
    <n v="713"/>
    <s v="001"/>
    <s v="0000"/>
    <s v="0000"/>
    <m/>
    <n v="0"/>
    <n v="0"/>
    <n v="40400"/>
    <n v="0"/>
    <n v="40400"/>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1190"/>
    <n v="1"/>
    <s v="000"/>
    <s v="002"/>
    <s v="530809"/>
    <n v="901"/>
    <s v="001"/>
    <s v="0000"/>
    <s v="0000"/>
    <m/>
    <n v="0"/>
    <n v="0"/>
    <n v="136572"/>
    <n v="0"/>
    <n v="136572"/>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VIGILANCIA Y CONTROL SANITARIO"/>
    <s v="REDISTRIBUCIÓN RECURSOS A NIVEL NACIONAL CONFORME TECHOS APROBADOS "/>
    <s v="CZ8"/>
    <n v="1195"/>
    <n v="56"/>
    <s v="000"/>
    <s v="003"/>
    <s v="530809"/>
    <n v="901"/>
    <s v="001"/>
    <s v="0000"/>
    <s v="0000"/>
    <m/>
    <n v="0"/>
    <n v="0"/>
    <n v="51375"/>
    <n v="0"/>
    <n v="51375"/>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VIGILANCIA Y CONTROL SANITARIO"/>
    <s v="REDISTRIBUCIÓN RECURSOS A NIVEL NACIONAL CONFORME TECHOS APROBADOS "/>
    <s v="CZ5"/>
    <n v="1225"/>
    <n v="56"/>
    <s v="000"/>
    <s v="003"/>
    <s v="530809"/>
    <n v="920"/>
    <s v="001"/>
    <s v="0000"/>
    <s v="0000"/>
    <m/>
    <n v="0"/>
    <n v="0"/>
    <n v="38080"/>
    <n v="0"/>
    <n v="3808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280"/>
    <n v="90"/>
    <s v="000"/>
    <s v="001"/>
    <s v="530809"/>
    <n v="1111"/>
    <s v="001"/>
    <s v="0000"/>
    <s v="0000"/>
    <m/>
    <n v="0"/>
    <n v="0"/>
    <n v="14902"/>
    <n v="0"/>
    <n v="14902"/>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VIGILANCIA Y CONTROL SANITARIO"/>
    <s v="REDISTRIBUCIÓN RECURSOS A NIVEL NACIONAL CONFORME TECHOS APROBADOS "/>
    <s v="CZ5"/>
    <n v="1301"/>
    <n v="56"/>
    <s v="000"/>
    <s v="003"/>
    <s v="530809"/>
    <n v="1201"/>
    <s v="001"/>
    <s v="0000"/>
    <s v="0000"/>
    <m/>
    <n v="0"/>
    <n v="0"/>
    <n v="153600"/>
    <n v="0"/>
    <n v="15360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VIGILANCIA Y CONTROL SANITARIO"/>
    <s v="REDISTRIBUCIÓN RECURSOS A NIVEL NACIONAL CONFORME TECHOS APROBADOS "/>
    <s v="CZ5"/>
    <n v="1306"/>
    <n v="56"/>
    <s v="000"/>
    <s v="003"/>
    <s v="530809"/>
    <n v="1207"/>
    <s v="001"/>
    <s v="0000"/>
    <s v="0000"/>
    <m/>
    <n v="0"/>
    <n v="0"/>
    <n v="51042"/>
    <n v="0"/>
    <n v="51042"/>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VIGILANCIA Y CONTROL SANITARIO"/>
    <s v="REDISTRIBUCIÓN RECURSOS A NIVEL NACIONAL CONFORME TECHOS APROBADOS "/>
    <s v="CZ4"/>
    <n v="1340"/>
    <n v="56"/>
    <s v="000"/>
    <s v="003"/>
    <s v="530809"/>
    <n v="1302"/>
    <s v="001"/>
    <s v="0000"/>
    <s v="0000"/>
    <m/>
    <n v="0"/>
    <n v="0"/>
    <n v="10000"/>
    <n v="0"/>
    <n v="10000"/>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40"/>
    <n v="58"/>
    <s v="000"/>
    <s v="002"/>
    <s v="530809"/>
    <n v="1302"/>
    <s v="001"/>
    <s v="0000"/>
    <s v="0000"/>
    <m/>
    <n v="0"/>
    <n v="0"/>
    <n v="20000"/>
    <n v="0"/>
    <n v="20000"/>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447"/>
    <n v="58"/>
    <s v="000"/>
    <s v="002"/>
    <s v="530809"/>
    <n v="2301"/>
    <s v="001"/>
    <s v="0000"/>
    <s v="0000"/>
    <m/>
    <n v="0"/>
    <n v="0"/>
    <n v="4001"/>
    <n v="0"/>
    <n v="4001"/>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VIGILANCIA Y CONTROL SANITARIO"/>
    <s v="REDISTRIBUCIÓN RECURSOS A NIVEL NACIONAL CONFORME TECHOS APROBADOS "/>
    <s v="CZ3"/>
    <n v="1463"/>
    <n v="56"/>
    <s v="000"/>
    <s v="003"/>
    <s v="530809"/>
    <n v="1801"/>
    <s v="001"/>
    <s v="0000"/>
    <s v="0000"/>
    <m/>
    <n v="0"/>
    <n v="0"/>
    <n v="8108"/>
    <n v="0"/>
    <n v="8108"/>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51"/>
    <n v="90"/>
    <s v="000"/>
    <s v="001"/>
    <n v="530826"/>
    <n v="1001"/>
    <s v="001"/>
    <s v="0000"/>
    <s v="0000"/>
    <n v="0"/>
    <n v="0"/>
    <n v="0"/>
    <n v="701601.93"/>
    <n v="0"/>
    <n v="701601.93"/>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53"/>
    <n v="90"/>
    <s v="000"/>
    <s v="001"/>
    <n v="530826"/>
    <n v="601"/>
    <s v="001"/>
    <s v="0000"/>
    <s v="0000"/>
    <n v="0"/>
    <n v="0"/>
    <n v="0"/>
    <n v="329931.88"/>
    <n v="0"/>
    <n v="329931.88"/>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54"/>
    <n v="1"/>
    <s v="000"/>
    <s v="001"/>
    <n v="530826"/>
    <n v="1301"/>
    <s v="001"/>
    <s v="0000"/>
    <s v="0000"/>
    <n v="0"/>
    <n v="0"/>
    <n v="0"/>
    <n v="309652.63"/>
    <n v="0"/>
    <n v="309652.63"/>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56"/>
    <n v="90"/>
    <s v="000"/>
    <s v="001"/>
    <n v="530826"/>
    <n v="101"/>
    <s v="001"/>
    <s v="0000"/>
    <s v="0000"/>
    <n v="0"/>
    <n v="0"/>
    <n v="0"/>
    <n v="956017.34"/>
    <n v="0"/>
    <n v="956017.34"/>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57"/>
    <n v="90"/>
    <s v="000"/>
    <s v="001"/>
    <n v="530826"/>
    <n v="1101"/>
    <s v="001"/>
    <s v="0000"/>
    <s v="0000"/>
    <n v="0"/>
    <n v="0"/>
    <n v="0"/>
    <n v="465648.08"/>
    <n v="0"/>
    <n v="465648.08"/>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58"/>
    <n v="90"/>
    <s v="000"/>
    <s v="001"/>
    <n v="530826"/>
    <n v="901"/>
    <s v="001"/>
    <s v="0000"/>
    <s v="0000"/>
    <n v="0"/>
    <n v="0"/>
    <n v="0"/>
    <n v="2884528"/>
    <n v="0"/>
    <n v="2884528"/>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59"/>
    <n v="90"/>
    <s v="000"/>
    <s v="001"/>
    <n v="530826"/>
    <n v="1701"/>
    <s v="001"/>
    <s v="0000"/>
    <s v="0000"/>
    <n v="0"/>
    <n v="0"/>
    <n v="0"/>
    <n v="72793.98"/>
    <n v="0"/>
    <n v="72793.98"/>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128"/>
    <n v="90"/>
    <s v="000"/>
    <s v="005"/>
    <n v="530826"/>
    <n v="1701"/>
    <s v="001"/>
    <s v="0000"/>
    <s v="0000"/>
    <n v="0"/>
    <n v="0"/>
    <n v="0"/>
    <n v="1701.3"/>
    <n v="0"/>
    <n v="1701.3"/>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000"/>
    <n v="90"/>
    <s v="000"/>
    <s v="004"/>
    <n v="530826"/>
    <n v="101"/>
    <s v="001"/>
    <s v="0000"/>
    <s v="0000"/>
    <n v="0"/>
    <n v="0"/>
    <n v="0"/>
    <n v="193048.65"/>
    <n v="0"/>
    <n v="193048.65"/>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020"/>
    <n v="90"/>
    <s v="000"/>
    <s v="004"/>
    <n v="530826"/>
    <n v="102"/>
    <s v="001"/>
    <s v="0000"/>
    <s v="0000"/>
    <n v="0"/>
    <n v="0"/>
    <n v="0"/>
    <n v="6355.48"/>
    <n v="0"/>
    <n v="6355.48"/>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030"/>
    <n v="90"/>
    <s v="000"/>
    <s v="004"/>
    <n v="530826"/>
    <n v="201"/>
    <s v="001"/>
    <s v="0000"/>
    <s v="0000"/>
    <n v="0"/>
    <n v="0"/>
    <n v="0"/>
    <n v="4269.08"/>
    <n v="0"/>
    <n v="4269.08"/>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072"/>
    <n v="90"/>
    <s v="000"/>
    <s v="001"/>
    <n v="530826"/>
    <n v="405"/>
    <s v="001"/>
    <s v="0000"/>
    <s v="0000"/>
    <n v="0"/>
    <n v="0"/>
    <n v="0"/>
    <n v="3131.72"/>
    <n v="0"/>
    <n v="3131.72"/>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073"/>
    <n v="90"/>
    <s v="000"/>
    <s v="001"/>
    <n v="530826"/>
    <n v="403"/>
    <s v="001"/>
    <s v="0000"/>
    <s v="0000"/>
    <n v="0"/>
    <n v="0"/>
    <n v="0"/>
    <n v="5293.18"/>
    <n v="0"/>
    <n v="5293.18"/>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110"/>
    <n v="90"/>
    <s v="000"/>
    <s v="004"/>
    <n v="530826"/>
    <n v="601"/>
    <s v="001"/>
    <s v="0000"/>
    <s v="0000"/>
    <n v="0"/>
    <n v="0"/>
    <n v="0"/>
    <n v="191826.85"/>
    <n v="0"/>
    <n v="191826.85"/>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135"/>
    <n v="90"/>
    <s v="000"/>
    <s v="004"/>
    <n v="530826"/>
    <n v="709"/>
    <s v="001"/>
    <s v="0000"/>
    <s v="0000"/>
    <n v="0"/>
    <n v="0"/>
    <n v="0"/>
    <n v="73926.38"/>
    <n v="0"/>
    <n v="73926.38"/>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160"/>
    <n v="90"/>
    <s v="000"/>
    <s v="004"/>
    <n v="530826"/>
    <n v="801"/>
    <s v="001"/>
    <s v="0000"/>
    <s v="0000"/>
    <n v="0"/>
    <n v="0"/>
    <n v="0"/>
    <n v="186889.04"/>
    <n v="0"/>
    <n v="186889.04"/>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167"/>
    <n v="90"/>
    <s v="000"/>
    <s v="001"/>
    <n v="530826"/>
    <n v="805"/>
    <s v="001"/>
    <s v="0000"/>
    <s v="0000"/>
    <n v="0"/>
    <n v="0"/>
    <n v="0"/>
    <n v="84346.93"/>
    <n v="0"/>
    <n v="84346.93"/>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1190"/>
    <n v="90"/>
    <s v="000"/>
    <s v="005"/>
    <n v="530826"/>
    <n v="901"/>
    <s v="001"/>
    <s v="0000"/>
    <s v="0000"/>
    <n v="0"/>
    <n v="0"/>
    <n v="0"/>
    <n v="351737.55"/>
    <n v="0"/>
    <n v="351737.55"/>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1192"/>
    <n v="90"/>
    <s v="000"/>
    <s v="005"/>
    <n v="530826"/>
    <n v="901"/>
    <s v="001"/>
    <s v="0000"/>
    <s v="0000"/>
    <n v="0"/>
    <n v="0"/>
    <n v="0"/>
    <n v="1212016.03"/>
    <n v="0"/>
    <n v="1212016.03"/>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1193"/>
    <n v="90"/>
    <s v="000"/>
    <s v="005"/>
    <n v="530826"/>
    <n v="901"/>
    <s v="001"/>
    <s v="0000"/>
    <s v="0000"/>
    <n v="0"/>
    <n v="0"/>
    <n v="0"/>
    <n v="60351.15"/>
    <n v="0"/>
    <n v="60351.15"/>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1195"/>
    <n v="90"/>
    <s v="000"/>
    <s v="004"/>
    <n v="530826"/>
    <n v="901"/>
    <s v="001"/>
    <s v="0000"/>
    <s v="0000"/>
    <n v="0"/>
    <n v="0"/>
    <n v="0"/>
    <n v="2036468.72"/>
    <n v="0"/>
    <n v="2036468.72"/>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1198"/>
    <n v="90"/>
    <s v="000"/>
    <s v="001"/>
    <n v="530826"/>
    <n v="901"/>
    <s v="001"/>
    <s v="0000"/>
    <s v="0000"/>
    <n v="0"/>
    <n v="0"/>
    <n v="0"/>
    <n v="88651.26"/>
    <n v="0"/>
    <n v="88651.26"/>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1202"/>
    <n v="90"/>
    <s v="000"/>
    <s v="004"/>
    <n v="530826"/>
    <n v="901"/>
    <s v="001"/>
    <s v="0000"/>
    <s v="0000"/>
    <n v="0"/>
    <n v="0"/>
    <n v="0"/>
    <n v="170132.66"/>
    <n v="0"/>
    <n v="170132.66"/>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218"/>
    <n v="90"/>
    <s v="000"/>
    <s v="003"/>
    <n v="530826"/>
    <n v="921"/>
    <s v="001"/>
    <s v="0000"/>
    <s v="0000"/>
    <n v="0"/>
    <n v="0"/>
    <n v="0"/>
    <n v="244.1"/>
    <n v="0"/>
    <n v="244.1"/>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222"/>
    <n v="90"/>
    <s v="000"/>
    <s v="004"/>
    <n v="530826"/>
    <n v="906"/>
    <s v="001"/>
    <s v="0000"/>
    <s v="0000"/>
    <n v="0"/>
    <n v="0"/>
    <n v="0"/>
    <n v="33647.370000000003"/>
    <n v="0"/>
    <n v="33647.370000000003"/>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223"/>
    <n v="90"/>
    <s v="000"/>
    <s v="001"/>
    <n v="530826"/>
    <n v="914"/>
    <s v="001"/>
    <s v="0000"/>
    <s v="0000"/>
    <n v="0"/>
    <n v="0"/>
    <n v="0"/>
    <n v="719883.71"/>
    <n v="0"/>
    <n v="719883.71"/>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224"/>
    <n v="90"/>
    <s v="000"/>
    <s v="003"/>
    <n v="530826"/>
    <n v="919"/>
    <s v="001"/>
    <s v="0000"/>
    <s v="0000"/>
    <n v="0"/>
    <n v="0"/>
    <n v="0"/>
    <n v="148420.26999999999"/>
    <n v="0"/>
    <n v="148420.26999999999"/>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226"/>
    <n v="90"/>
    <s v="000"/>
    <s v="004"/>
    <n v="530826"/>
    <n v="910"/>
    <s v="001"/>
    <s v="0000"/>
    <s v="0000"/>
    <n v="0"/>
    <n v="0"/>
    <n v="0"/>
    <n v="204651.2"/>
    <n v="0"/>
    <n v="204651.2"/>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228"/>
    <n v="90"/>
    <s v="000"/>
    <s v="001"/>
    <n v="530826"/>
    <n v="911"/>
    <s v="001"/>
    <s v="0000"/>
    <s v="0000"/>
    <n v="0"/>
    <n v="0"/>
    <n v="0"/>
    <n v="44577.29"/>
    <n v="0"/>
    <n v="44577.29"/>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256"/>
    <n v="90"/>
    <s v="000"/>
    <s v="004"/>
    <n v="530826"/>
    <n v="1004"/>
    <s v="001"/>
    <s v="0000"/>
    <s v="0000"/>
    <n v="0"/>
    <n v="0"/>
    <n v="0"/>
    <n v="11885.82"/>
    <n v="0"/>
    <n v="11885.82"/>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257"/>
    <n v="90"/>
    <s v="000"/>
    <s v="001"/>
    <n v="530826"/>
    <n v="1004"/>
    <s v="001"/>
    <s v="0000"/>
    <s v="0000"/>
    <n v="0"/>
    <n v="0"/>
    <n v="0"/>
    <n v="36729.54"/>
    <n v="0"/>
    <n v="36729.54"/>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302"/>
    <n v="90"/>
    <s v="000"/>
    <s v="004"/>
    <n v="530826"/>
    <n v="1205"/>
    <s v="001"/>
    <s v="0000"/>
    <s v="0000"/>
    <n v="0"/>
    <n v="0"/>
    <n v="0"/>
    <n v="113196.22"/>
    <n v="0"/>
    <n v="113196.22"/>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MEDICAMENTOS Y DISPOSITIVOS MÉDICOS"/>
    <s v="REDISTRIBUCIÓN RECURSOS A NIVEL NACIONAL CONFORME TECHOS APROBADOS "/>
    <s v="CZ5"/>
    <n v="1303"/>
    <n v="90"/>
    <s v="000"/>
    <s v="003"/>
    <n v="530826"/>
    <n v="1208"/>
    <s v="001"/>
    <s v="0000"/>
    <s v="0000"/>
    <n v="0"/>
    <n v="0"/>
    <n v="0"/>
    <n v="51992.800000000003"/>
    <n v="0"/>
    <n v="51992.800000000003"/>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30"/>
    <n v="90"/>
    <s v="000"/>
    <s v="003"/>
    <n v="530826"/>
    <n v="1301"/>
    <s v="001"/>
    <s v="0000"/>
    <s v="0000"/>
    <n v="0"/>
    <n v="0"/>
    <n v="0"/>
    <n v="268294.15999999997"/>
    <n v="0"/>
    <n v="268294.15999999997"/>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31"/>
    <n v="90"/>
    <s v="000"/>
    <s v="003"/>
    <n v="530826"/>
    <n v="1308"/>
    <s v="001"/>
    <s v="0000"/>
    <s v="0000"/>
    <n v="0"/>
    <n v="0"/>
    <n v="0"/>
    <n v="198970.86"/>
    <n v="0"/>
    <n v="198970.86"/>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37"/>
    <n v="90"/>
    <s v="000"/>
    <s v="003"/>
    <n v="530826"/>
    <n v="1303"/>
    <s v="001"/>
    <s v="0000"/>
    <s v="0000"/>
    <n v="0"/>
    <n v="0"/>
    <n v="0"/>
    <n v="1794.05"/>
    <n v="0"/>
    <n v="1794.05"/>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344"/>
    <n v="90"/>
    <s v="000"/>
    <s v="003"/>
    <n v="530826"/>
    <n v="1313"/>
    <s v="001"/>
    <s v="0000"/>
    <s v="0000"/>
    <n v="0"/>
    <n v="0"/>
    <n v="0"/>
    <n v="45656.9"/>
    <n v="0"/>
    <n v="45656.9"/>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1360"/>
    <n v="90"/>
    <s v="000"/>
    <s v="004"/>
    <n v="530826"/>
    <n v="1401"/>
    <s v="001"/>
    <s v="0000"/>
    <s v="0000"/>
    <n v="0"/>
    <n v="0"/>
    <n v="0"/>
    <n v="39050.35"/>
    <n v="0"/>
    <n v="39050.35"/>
    <s v="SI"/>
    <m/>
    <s v="Reforma ANULADA con Memorando No.MSP-DNF-2022-0123-M de 20.01.2022 Por desfinanciamiento de plurianuales "/>
    <x v="1"/>
    <e v="#N/A"/>
    <e v="#N/A"/>
    <e v="#N/A"/>
    <e v="#N/A"/>
    <e v="#N/A"/>
    <e v="#N/A"/>
    <e v="#N/A"/>
    <e v="#N/A"/>
  </r>
  <r>
    <x v="2"/>
    <s v="ZONA 2"/>
    <s v="MSP-SNGSP-2022-0074-M"/>
    <x v="2"/>
    <x v="2"/>
    <d v="2022-01-18T00:00:00"/>
    <s v="PRESUPUESTARIA"/>
    <s v="REDISTRIBUCIÓN DE RECURSOS PARA MEDICAMENTOS Y DISPOSITIVOS MÉDICOS A NIVEL NACIONAL "/>
    <s v="MEDICAMENTOS Y DISPOSITIVOS MÉDICOS"/>
    <s v="REDISTRIBUCIÓN RECURSOS A NIVEL NACIONAL CONFORME TECHOS APROBADOS "/>
    <s v="CZ2"/>
    <n v="1380"/>
    <n v="90"/>
    <s v="000"/>
    <s v="004"/>
    <n v="530826"/>
    <n v="1501"/>
    <s v="001"/>
    <s v="0000"/>
    <s v="0000"/>
    <n v="0"/>
    <n v="0"/>
    <n v="0"/>
    <n v="259303.77"/>
    <n v="0"/>
    <n v="259303.77"/>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1420"/>
    <n v="90"/>
    <s v="000"/>
    <s v="005"/>
    <n v="530826"/>
    <n v="1701"/>
    <s v="001"/>
    <s v="0000"/>
    <s v="0000"/>
    <n v="0"/>
    <n v="0"/>
    <n v="0"/>
    <n v="32752.36"/>
    <n v="0"/>
    <n v="32752.36"/>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1423"/>
    <n v="90"/>
    <s v="000"/>
    <s v="005"/>
    <n v="530826"/>
    <n v="1701"/>
    <s v="001"/>
    <s v="0000"/>
    <s v="0000"/>
    <n v="0"/>
    <n v="0"/>
    <n v="0"/>
    <n v="62704.77"/>
    <n v="0"/>
    <n v="62704.77"/>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1424"/>
    <n v="90"/>
    <s v="000"/>
    <s v="005"/>
    <n v="530826"/>
    <n v="1701"/>
    <s v="001"/>
    <s v="0000"/>
    <s v="0000"/>
    <n v="0"/>
    <n v="0"/>
    <n v="0"/>
    <n v="9191.4699999999993"/>
    <n v="0"/>
    <n v="9191.4699999999993"/>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1438"/>
    <n v="90"/>
    <s v="000"/>
    <s v="001"/>
    <n v="530826"/>
    <n v="1701"/>
    <s v="001"/>
    <s v="0000"/>
    <s v="0000"/>
    <n v="0"/>
    <n v="0"/>
    <n v="0"/>
    <n v="73174.48"/>
    <n v="0"/>
    <n v="73174.48"/>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530"/>
    <n v="90"/>
    <s v="000"/>
    <s v="004"/>
    <n v="530826"/>
    <n v="2101"/>
    <s v="001"/>
    <s v="0000"/>
    <s v="0000"/>
    <n v="0"/>
    <n v="0"/>
    <n v="0"/>
    <n v="165576.14000000001"/>
    <n v="0"/>
    <n v="165576.14000000001"/>
    <s v="SI"/>
    <m/>
    <s v="Reforma ANULADA con Memorando No.MSP-DNF-2022-0123-M de 20.01.2022 Por desfinanciamiento de plurianuales "/>
    <x v="1"/>
    <e v="#N/A"/>
    <e v="#N/A"/>
    <e v="#N/A"/>
    <e v="#N/A"/>
    <e v="#N/A"/>
    <e v="#N/A"/>
    <e v="#N/A"/>
    <e v="#N/A"/>
  </r>
  <r>
    <x v="2"/>
    <s v="ZONA 1"/>
    <s v="MSP-SNGSP-2022-0074-M"/>
    <x v="2"/>
    <x v="2"/>
    <d v="2022-01-18T00:00:00"/>
    <s v="PRESUPUESTARIA"/>
    <s v="REDISTRIBUCIÓN DE RECURSOS PARA MEDICAMENTOS Y DISPOSITIVOS MÉDICOS A NIVEL NACIONAL "/>
    <s v="MEDICAMENTOS Y DISPOSITIVOS MÉDICOS"/>
    <s v="REDISTRIBUCIÓN RECURSOS A NIVEL NACIONAL CONFORME TECHOS APROBADOS "/>
    <s v="CZ1"/>
    <n v="1531"/>
    <n v="90"/>
    <s v="000"/>
    <s v="001"/>
    <n v="530826"/>
    <n v="2104"/>
    <s v="001"/>
    <s v="0000"/>
    <s v="0000"/>
    <n v="0"/>
    <n v="0"/>
    <n v="0"/>
    <n v="100207.87"/>
    <n v="0"/>
    <n v="100207.87"/>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1602"/>
    <n v="90"/>
    <s v="000"/>
    <s v="001"/>
    <n v="530826"/>
    <n v="1701"/>
    <s v="001"/>
    <s v="0000"/>
    <s v="0000"/>
    <n v="0"/>
    <n v="0"/>
    <n v="0"/>
    <n v="26143.66"/>
    <n v="0"/>
    <n v="26143.66"/>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3430"/>
    <n v="90"/>
    <s v="000"/>
    <s v="001"/>
    <n v="530826"/>
    <n v="1604"/>
    <s v="001"/>
    <s v="0000"/>
    <s v="0000"/>
    <n v="0"/>
    <n v="0"/>
    <n v="0"/>
    <n v="13390.57"/>
    <n v="0"/>
    <n v="13390.57"/>
    <s v="SI"/>
    <m/>
    <s v="Reforma ANULADA con Memorando No.MSP-DNF-2022-0123-M de 20.01.2022 Por desfinanciamiento de plurianuales "/>
    <x v="1"/>
    <e v="#N/A"/>
    <e v="#N/A"/>
    <e v="#N/A"/>
    <e v="#N/A"/>
    <e v="#N/A"/>
    <e v="#N/A"/>
    <e v="#N/A"/>
    <e v="#N/A"/>
  </r>
  <r>
    <x v="2"/>
    <s v="CZ6"/>
    <s v="MSP-SNGSP-2022-0074-M"/>
    <x v="2"/>
    <x v="2"/>
    <d v="2022-01-18T00:00:00"/>
    <s v="PRESUPUESTARIA"/>
    <s v="REDISTRIBUCIÓN DE RECURSOS PARA MEDICAMENTOS Y DISPOSITIVOS MÉDICOS A NIVEL NACIONAL "/>
    <s v="MEDICAMENTOS Y DISPOSITIVOS MÉDICOS"/>
    <s v="REDISTRIBUCIÓN RECURSOS A NIVEL NACIONAL CONFORME TECHOS APROBADOS "/>
    <s v="CZ6"/>
    <n v="6330"/>
    <n v="90"/>
    <s v="000"/>
    <s v="001"/>
    <n v="530826"/>
    <n v="303"/>
    <s v="001"/>
    <s v="0000"/>
    <s v="0000"/>
    <n v="0"/>
    <n v="0"/>
    <n v="0"/>
    <n v="14331.52"/>
    <n v="0"/>
    <n v="14331.52"/>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7520"/>
    <n v="90"/>
    <s v="000"/>
    <s v="001"/>
    <n v="530826"/>
    <n v="1901"/>
    <s v="001"/>
    <s v="0000"/>
    <s v="0000"/>
    <n v="0"/>
    <n v="0"/>
    <n v="0"/>
    <n v="416.14"/>
    <n v="0"/>
    <n v="416.14"/>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MEDICAMENTOS Y DISPOSITIVOS MÉDICOS"/>
    <s v="REDISTRIBUCIÓN RECURSOS A NIVEL NACIONAL CONFORME TECHOS APROBADOS "/>
    <s v="CZ8"/>
    <n v="8001"/>
    <n v="90"/>
    <s v="000"/>
    <s v="005"/>
    <n v="530826"/>
    <n v="901"/>
    <s v="001"/>
    <s v="0000"/>
    <s v="0000"/>
    <n v="0"/>
    <n v="0"/>
    <n v="0"/>
    <n v="963111.4"/>
    <n v="0"/>
    <n v="963111.4"/>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9001"/>
    <n v="90"/>
    <s v="000"/>
    <s v="004"/>
    <n v="530826"/>
    <n v="1701"/>
    <s v="001"/>
    <s v="0000"/>
    <s v="0000"/>
    <n v="0"/>
    <n v="0"/>
    <n v="0"/>
    <n v="1593454.78"/>
    <n v="0"/>
    <n v="1593454.78"/>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9002"/>
    <n v="90"/>
    <s v="000"/>
    <s v="005"/>
    <n v="530826"/>
    <n v="1701"/>
    <s v="001"/>
    <s v="0000"/>
    <s v="0000"/>
    <n v="0"/>
    <n v="0"/>
    <n v="0"/>
    <n v="19017.89"/>
    <n v="0"/>
    <n v="19017.89"/>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MEDICAMENTOS Y DISPOSITIVOS MÉDICOS"/>
    <s v="REDISTRIBUCIÓN RECURSOS A NIVEL NACIONAL CONFORME TECHOS APROBADOS "/>
    <s v="CZ3"/>
    <n v="1090"/>
    <n v="58"/>
    <s v="000"/>
    <s v="002"/>
    <n v="530826"/>
    <n v="501"/>
    <s v="001"/>
    <s v="0000"/>
    <s v="0000"/>
    <n v="0"/>
    <n v="0"/>
    <n v="0"/>
    <n v="50000"/>
    <n v="0"/>
    <n v="5000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136"/>
    <n v="90"/>
    <s v="000"/>
    <s v="001"/>
    <n v="530826"/>
    <n v="712"/>
    <s v="001"/>
    <s v="0000"/>
    <s v="0000"/>
    <n v="0"/>
    <n v="0"/>
    <n v="0"/>
    <n v="48382"/>
    <n v="0"/>
    <n v="48382"/>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139"/>
    <n v="90"/>
    <s v="000"/>
    <s v="001"/>
    <n v="530826"/>
    <n v="710"/>
    <s v="001"/>
    <s v="0000"/>
    <s v="0000"/>
    <n v="0"/>
    <n v="0"/>
    <n v="0"/>
    <n v="42900"/>
    <n v="0"/>
    <n v="4290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140"/>
    <n v="90"/>
    <s v="000"/>
    <s v="001"/>
    <n v="530826"/>
    <n v="713"/>
    <s v="001"/>
    <s v="0000"/>
    <s v="0000"/>
    <n v="0"/>
    <n v="0"/>
    <n v="0"/>
    <n v="23268"/>
    <n v="0"/>
    <n v="23268"/>
    <s v="SI"/>
    <m/>
    <s v="Reforma ANULADA con Memorando No.MSP-DNF-2022-0123-M de 20.01.2022 Por desfinanciamiento de plurianuales "/>
    <x v="1"/>
    <e v="#N/A"/>
    <e v="#N/A"/>
    <e v="#N/A"/>
    <e v="#N/A"/>
    <e v="#N/A"/>
    <e v="#N/A"/>
    <e v="#N/A"/>
    <e v="#N/A"/>
  </r>
  <r>
    <x v="2"/>
    <s v="CZ8"/>
    <s v="MSP-SNGSP-2022-0074-M"/>
    <x v="2"/>
    <x v="2"/>
    <d v="2022-01-18T00:00:00"/>
    <s v="PRESUPUESTARIA"/>
    <s v="REDISTRIBUCIÓN DE RECURSOS PARA MEDICAMENTOS Y DISPOSITIVOS MÉDICOS A NIVEL NACIONAL "/>
    <s v="VIGILANCIA Y CONTROL SANITARIO"/>
    <s v="REDISTRIBUCIÓN RECURSOS A NIVEL NACIONAL CONFORME TECHOS APROBADOS "/>
    <s v="CZ8"/>
    <n v="1195"/>
    <n v="56"/>
    <s v="000"/>
    <s v="003"/>
    <n v="530826"/>
    <n v="901"/>
    <s v="001"/>
    <s v="0000"/>
    <s v="0000"/>
    <n v="0"/>
    <n v="0"/>
    <n v="0"/>
    <n v="64911"/>
    <n v="0"/>
    <n v="64911"/>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VIGILANCIA Y CONTROL SANITARIO"/>
    <s v="REDISTRIBUCIÓN RECURSOS A NIVEL NACIONAL CONFORME TECHOS APROBADOS "/>
    <s v="CZ5"/>
    <n v="1225"/>
    <n v="56"/>
    <s v="000"/>
    <s v="003"/>
    <n v="530826"/>
    <n v="920"/>
    <s v="001"/>
    <s v="0000"/>
    <s v="0000"/>
    <n v="0"/>
    <n v="0"/>
    <n v="0"/>
    <n v="221980"/>
    <n v="0"/>
    <n v="221980"/>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280"/>
    <n v="90"/>
    <s v="000"/>
    <s v="001"/>
    <n v="530826"/>
    <n v="1111"/>
    <s v="001"/>
    <s v="0000"/>
    <s v="0000"/>
    <n v="0"/>
    <n v="0"/>
    <n v="0"/>
    <n v="17000"/>
    <n v="0"/>
    <n v="1700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VIGILANCIA Y CONTROL SANITARIO"/>
    <s v="REDISTRIBUCIÓN RECURSOS A NIVEL NACIONAL CONFORME TECHOS APROBADOS "/>
    <s v="CZ5"/>
    <n v="1301"/>
    <n v="56"/>
    <s v="000"/>
    <s v="003"/>
    <n v="530826"/>
    <n v="1201"/>
    <s v="001"/>
    <s v="0000"/>
    <s v="0000"/>
    <n v="0"/>
    <n v="0"/>
    <n v="0"/>
    <n v="130000"/>
    <n v="0"/>
    <n v="130000"/>
    <s v="SI"/>
    <m/>
    <s v="Reforma ANULADA con Memorando No.MSP-DNF-2022-0123-M de 20.01.2022 Por desfinanciamiento de plurianuales "/>
    <x v="1"/>
    <e v="#N/A"/>
    <e v="#N/A"/>
    <e v="#N/A"/>
    <e v="#N/A"/>
    <e v="#N/A"/>
    <e v="#N/A"/>
    <e v="#N/A"/>
    <e v="#N/A"/>
  </r>
  <r>
    <x v="2"/>
    <s v="CZ5"/>
    <s v="MSP-SNGSP-2022-0074-M"/>
    <x v="2"/>
    <x v="2"/>
    <d v="2022-01-18T00:00:00"/>
    <s v="PRESUPUESTARIA"/>
    <s v="REDISTRIBUCIÓN DE RECURSOS PARA MEDICAMENTOS Y DISPOSITIVOS MÉDICOS A NIVEL NACIONAL "/>
    <s v="VIGILANCIA Y CONTROL SANITARIO"/>
    <s v="REDISTRIBUCIÓN RECURSOS A NIVEL NACIONAL CONFORME TECHOS APROBADOS "/>
    <s v="CZ5"/>
    <n v="1306"/>
    <n v="56"/>
    <s v="000"/>
    <s v="003"/>
    <n v="530826"/>
    <n v="1207"/>
    <s v="001"/>
    <s v="0000"/>
    <s v="0000"/>
    <n v="0"/>
    <n v="0"/>
    <n v="0"/>
    <n v="33308"/>
    <n v="0"/>
    <n v="33308"/>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VIGILANCIA Y CONTROL SANITARIO"/>
    <s v="REDISTRIBUCIÓN RECURSOS A NIVEL NACIONAL CONFORME TECHOS APROBADOS "/>
    <s v="CZ4"/>
    <n v="1340"/>
    <n v="56"/>
    <s v="000"/>
    <s v="003"/>
    <n v="530826"/>
    <n v="1302"/>
    <s v="001"/>
    <s v="0000"/>
    <s v="0000"/>
    <n v="0"/>
    <n v="0"/>
    <n v="0"/>
    <n v="10000"/>
    <n v="0"/>
    <n v="10000"/>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VIGILANCIA Y CONTROL SANITARIO"/>
    <s v="REDISTRIBUCIÓN RECURSOS A NIVEL NACIONAL CONFORME TECHOS APROBADOS "/>
    <s v="CZ9"/>
    <n v="1426"/>
    <n v="56"/>
    <s v="000"/>
    <s v="003"/>
    <n v="530826"/>
    <n v="1701"/>
    <s v="001"/>
    <s v="0000"/>
    <s v="0000"/>
    <n v="0"/>
    <n v="0"/>
    <n v="0"/>
    <n v="36119"/>
    <n v="0"/>
    <n v="36119"/>
    <s v="SI"/>
    <m/>
    <s v="Reforma ANULADA con Memorando No.MSP-DNF-2022-0123-M de 20.01.2022 Por desfinanciamiento de plurianuales "/>
    <x v="1"/>
    <e v="#N/A"/>
    <e v="#N/A"/>
    <e v="#N/A"/>
    <e v="#N/A"/>
    <e v="#N/A"/>
    <e v="#N/A"/>
    <e v="#N/A"/>
    <e v="#N/A"/>
  </r>
  <r>
    <x v="2"/>
    <s v="CZ9"/>
    <s v="MSP-SNGSP-2022-0074-M"/>
    <x v="2"/>
    <x v="2"/>
    <d v="2022-01-18T00:00:00"/>
    <s v="PRESUPUESTARIA"/>
    <s v="REDISTRIBUCIÓN DE RECURSOS PARA MEDICAMENTOS Y DISPOSITIVOS MÉDICOS A NIVEL NACIONAL "/>
    <s v="MEDICAMENTOS Y DISPOSITIVOS MÉDICOS"/>
    <s v="REDISTRIBUCIÓN RECURSOS A NIVEL NACIONAL CONFORME TECHOS APROBADOS "/>
    <s v="CZ9"/>
    <n v="1426"/>
    <n v="58"/>
    <s v="000"/>
    <s v="002"/>
    <n v="530826"/>
    <n v="1701"/>
    <s v="001"/>
    <s v="0000"/>
    <s v="0000"/>
    <n v="0"/>
    <n v="0"/>
    <n v="0"/>
    <n v="46495"/>
    <n v="0"/>
    <n v="46495"/>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VIGILANCIA Y CONTROL SANITARIO"/>
    <s v="REDISTRIBUCIÓN RECURSOS A NIVEL NACIONAL CONFORME TECHOS APROBADOS "/>
    <s v="CZ4"/>
    <n v="1447"/>
    <n v="56"/>
    <s v="000"/>
    <s v="003"/>
    <n v="530826"/>
    <n v="2301"/>
    <s v="001"/>
    <s v="0000"/>
    <s v="0000"/>
    <n v="0"/>
    <n v="0"/>
    <n v="0"/>
    <n v="5008"/>
    <n v="0"/>
    <n v="5008"/>
    <s v="SI"/>
    <m/>
    <s v="Reforma ANULADA con Memorando No.MSP-DNF-2022-0123-M de 20.01.2022 Por desfinanciamiento de plurianuales "/>
    <x v="1"/>
    <e v="#N/A"/>
    <e v="#N/A"/>
    <e v="#N/A"/>
    <e v="#N/A"/>
    <e v="#N/A"/>
    <e v="#N/A"/>
    <e v="#N/A"/>
    <e v="#N/A"/>
  </r>
  <r>
    <x v="2"/>
    <s v="CZ4"/>
    <s v="MSP-SNGSP-2022-0074-M"/>
    <x v="2"/>
    <x v="2"/>
    <d v="2022-01-18T00:00:00"/>
    <s v="PRESUPUESTARIA"/>
    <s v="REDISTRIBUCIÓN DE RECURSOS PARA MEDICAMENTOS Y DISPOSITIVOS MÉDICOS A NIVEL NACIONAL "/>
    <s v="MEDICAMENTOS Y DISPOSITIVOS MÉDICOS"/>
    <s v="REDISTRIBUCIÓN RECURSOS A NIVEL NACIONAL CONFORME TECHOS APROBADOS "/>
    <s v="CZ4"/>
    <n v="1447"/>
    <n v="58"/>
    <s v="000"/>
    <s v="002"/>
    <n v="530826"/>
    <n v="2301"/>
    <s v="001"/>
    <s v="0000"/>
    <s v="0000"/>
    <n v="0"/>
    <n v="0"/>
    <n v="0"/>
    <n v="3843"/>
    <n v="0"/>
    <n v="3843"/>
    <s v="SI"/>
    <m/>
    <s v="Reforma ANULADA con Memorando No.MSP-DNF-2022-0123-M de 20.01.2022 Por desfinanciamiento de plurianuales "/>
    <x v="1"/>
    <e v="#N/A"/>
    <e v="#N/A"/>
    <e v="#N/A"/>
    <e v="#N/A"/>
    <e v="#N/A"/>
    <e v="#N/A"/>
    <e v="#N/A"/>
    <e v="#N/A"/>
  </r>
  <r>
    <x v="2"/>
    <s v="CZ3"/>
    <s v="MSP-SNGSP-2022-0074-M"/>
    <x v="2"/>
    <x v="2"/>
    <d v="2022-01-18T00:00:00"/>
    <s v="PRESUPUESTARIA"/>
    <s v="REDISTRIBUCIÓN DE RECURSOS PARA MEDICAMENTOS Y DISPOSITIVOS MÉDICOS A NIVEL NACIONAL "/>
    <s v="VIGILANCIA Y CONTROL SANITARIO"/>
    <s v="REDISTRIBUCIÓN RECURSOS A NIVEL NACIONAL CONFORME TECHOS APROBADOS "/>
    <s v="CZ3"/>
    <n v="1463"/>
    <n v="56"/>
    <s v="000"/>
    <s v="003"/>
    <n v="530826"/>
    <n v="1801"/>
    <s v="001"/>
    <s v="0000"/>
    <s v="0000"/>
    <n v="0"/>
    <n v="0"/>
    <n v="0"/>
    <n v="38492"/>
    <n v="0"/>
    <n v="38492"/>
    <s v="SI"/>
    <m/>
    <s v="Reforma ANULADA con Memorando No.MSP-DNF-2022-0123-M de 20.01.2022 Por desfinanciamiento de plurianuales "/>
    <x v="1"/>
    <e v="#N/A"/>
    <e v="#N/A"/>
    <e v="#N/A"/>
    <e v="#N/A"/>
    <e v="#N/A"/>
    <e v="#N/A"/>
    <e v="#N/A"/>
    <e v="#N/A"/>
  </r>
  <r>
    <x v="2"/>
    <s v="CZ7"/>
    <s v="MSP-SNGSP-2022-0074-M"/>
    <x v="2"/>
    <x v="2"/>
    <d v="2022-01-18T00:00:00"/>
    <s v="PRESUPUESTARIA"/>
    <s v="REDISTRIBUCIÓN DE RECURSOS PARA MEDICAMENTOS Y DISPOSITIVOS MÉDICOS A NIVEL NACIONAL "/>
    <s v="MEDICAMENTOS Y DISPOSITIVOS MÉDICOS"/>
    <s v="REDISTRIBUCIÓN RECURSOS A NIVEL NACIONAL CONFORME TECHOS APROBADOS "/>
    <s v="CZ7"/>
    <n v="1492"/>
    <n v="90"/>
    <s v="000"/>
    <s v="001"/>
    <n v="530826"/>
    <n v="1902"/>
    <s v="001"/>
    <s v="0000"/>
    <s v="0000"/>
    <n v="0"/>
    <n v="0"/>
    <n v="0"/>
    <n v="22342"/>
    <n v="0"/>
    <n v="22342"/>
    <s v="SI"/>
    <m/>
    <s v="Reforma ANULADA con Memorando No.MSP-DNF-2022-0123-M de 20.01.2022 Por desfinanciamiento de plurianuales "/>
    <x v="1"/>
    <e v="#N/A"/>
    <e v="#N/A"/>
    <e v="#N/A"/>
    <e v="#N/A"/>
    <e v="#N/A"/>
    <e v="#N/A"/>
    <e v="#N/A"/>
    <e v="#N/A"/>
  </r>
  <r>
    <x v="3"/>
    <s v="134001013"/>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Reporte de remuneración mensual unificada e ingresos complementarios"/>
    <s v="PLANTA CENTRAL"/>
    <n v="9999"/>
    <n v="55"/>
    <s v="000"/>
    <s v="004"/>
    <n v="510510"/>
    <n v="1700"/>
    <s v="001"/>
    <s v="0000"/>
    <s v="0000"/>
    <s v="34195,68"/>
    <n v="0"/>
    <n v="0"/>
    <n v="0"/>
    <n v="0"/>
    <n v="0"/>
    <s v="SI"/>
    <m/>
    <s v="N.A."/>
    <x v="2"/>
    <n v="537569.43999999983"/>
    <n v="0"/>
    <n v="537569.43999999983"/>
    <s v="COOR ADMINISTRATIVA FINANCIERA"/>
    <s v="DIR ADMINISTRACION TALENTO HUMANO"/>
    <s v="Presupuesto por Resultados"/>
    <s v="SI"/>
    <n v="537569.43999999983"/>
  </r>
  <r>
    <x v="3"/>
    <s v="134001035"/>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ADMINISTRACION CENTRAL"/>
    <s v="Reporte de remuneración mensual unificada e ingresos complementarios"/>
    <s v="PLANTA CENTRAL"/>
    <n v="9999"/>
    <s v="01"/>
    <s v="000"/>
    <s v="001"/>
    <n v="510203"/>
    <n v="1700"/>
    <s v="001"/>
    <s v="0000"/>
    <s v="0000"/>
    <s v="6060"/>
    <n v="0"/>
    <n v="0"/>
    <n v="0"/>
    <n v="0"/>
    <n v="0"/>
    <s v="SI"/>
    <m/>
    <m/>
    <x v="2"/>
    <n v="646840.81999999972"/>
    <n v="0"/>
    <n v="646840.81999999972"/>
    <s v="COOR ADMINISTRATIVA FINANCIERA"/>
    <s v="DIR ADMINISTRACION TALENTO HUMANO"/>
    <s v="REMUNERACIONES"/>
    <s v="SI"/>
    <n v="646840.81999999972"/>
  </r>
  <r>
    <x v="3"/>
    <s v="134001042"/>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Reporte de remuneración mensual unificada e ingresos complementarios"/>
    <s v="PLANTA CENTRAL"/>
    <n v="9999"/>
    <n v="55"/>
    <s v="000"/>
    <s v="003"/>
    <n v="510204"/>
    <n v="1700"/>
    <s v="001"/>
    <s v="0000"/>
    <s v="0000"/>
    <s v="4097,45"/>
    <n v="0"/>
    <n v="0"/>
    <n v="0"/>
    <n v="0"/>
    <n v="0"/>
    <s v="SI"/>
    <m/>
    <m/>
    <x v="2"/>
    <n v="18496.62"/>
    <n v="0"/>
    <n v="18496.62"/>
    <s v="COOR ADMINISTRATIVA FINANCIERA"/>
    <s v="DIR ADMINISTRACION TALENTO HUMANO"/>
    <s v="REMUNERACIONES"/>
    <s v="SI"/>
    <n v="18496.62"/>
  </r>
  <r>
    <x v="3"/>
    <s v="134001021"/>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Reporte de remuneración mensual unificada e ingresos complementarios"/>
    <s v="PLANTA CENTRAL"/>
    <n v="9999"/>
    <n v="55"/>
    <s v="000"/>
    <s v="004"/>
    <n v="510204"/>
    <n v="1700"/>
    <s v="001"/>
    <s v="0000"/>
    <s v="0000"/>
    <n v="0"/>
    <n v="0"/>
    <n v="0"/>
    <s v="1864,13"/>
    <n v="0"/>
    <n v="0"/>
    <s v="SI"/>
    <m/>
    <m/>
    <x v="2"/>
    <n v="2427.66"/>
    <n v="0"/>
    <n v="2427.66"/>
    <s v="COOR ADMINISTRATIVA FINANCIERA"/>
    <s v="DIR ADMINISTRACION TALENTO HUMANO"/>
    <s v="Presupuesto por Resultados"/>
    <s v="SI"/>
    <n v="2427.66"/>
  </r>
  <r>
    <x v="3"/>
    <s v="134001028"/>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OVISION Y PRESTACION DE SERVICIOS DE SALUD"/>
    <s v="Reporte de remuneración mensual unificada e ingresos complementarios"/>
    <s v="PLANTA CENTRAL"/>
    <n v="9999"/>
    <n v="90"/>
    <s v="000"/>
    <s v="003"/>
    <n v="510601"/>
    <n v="1700"/>
    <s v="001"/>
    <s v="0000"/>
    <s v="0000"/>
    <n v="0"/>
    <n v="0"/>
    <n v="0"/>
    <s v="42489"/>
    <n v="0"/>
    <n v="0"/>
    <s v="SI"/>
    <m/>
    <m/>
    <x v="2"/>
    <n v="121800.30000000002"/>
    <n v="0"/>
    <n v="121800.30000000002"/>
    <s v="COOR ADMINISTRATIVA FINANCIERA"/>
    <s v="DIR ADMINISTRACION TALENTO HUMANO"/>
    <s v="REMUNERACIONES"/>
    <s v="SI"/>
    <n v="121800.30000000002"/>
  </r>
  <r>
    <x v="3"/>
    <s v="134001013"/>
    <s v="MSP-MSP-2022-0036-M"/>
    <x v="0"/>
    <x v="3"/>
    <d v="2022-01-18T00:00:00"/>
    <s v="PRESUPUESTARIA"/>
    <s v="LA REFORMA PLANTEADA, CORRESPONDE A LA REGULARIZACIÓN DEL PRESUPUESTO DEL ESIGEF, A FIN DE QUE CORRESPONDA LA PLANIFICACIÓN OPERATIVA ANUAL - PRESUPUESTO POR RESULTADOS. ENTRE DIFERENTE GRUPO DE GASTO Y DIFERENTE ACTIVIDAD PPR"/>
    <m/>
    <s v="Reporte de remuneración mensual unificada e ingresos complementarios"/>
    <s v="PLANTA CENTRAL"/>
    <n v="9999"/>
    <n v="55"/>
    <s v="000"/>
    <s v="004"/>
    <n v="510510"/>
    <n v="1700"/>
    <s v="001"/>
    <s v="0000"/>
    <s v="0000"/>
    <s v="160574,29"/>
    <n v="0"/>
    <n v="0"/>
    <n v="0"/>
    <n v="0"/>
    <n v="0"/>
    <s v="SI"/>
    <m/>
    <m/>
    <x v="2"/>
    <n v="537569.43999999983"/>
    <n v="0"/>
    <n v="537569.43999999983"/>
    <s v="COOR ADMINISTRATIVA FINANCIERA"/>
    <s v="DIR ADMINISTRACION TALENTO HUMANO"/>
    <s v="Presupuesto por Resultados"/>
    <s v="SI"/>
    <n v="537569.43999999983"/>
  </r>
  <r>
    <x v="3"/>
    <s v="SIN LINEA POA / DE ESIGEF"/>
    <s v="MSP-MSP-2022-0036-M"/>
    <x v="0"/>
    <x v="3"/>
    <d v="2022-01-18T00:00:00"/>
    <s v="PRESUPUESTARIA"/>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PLANTA CENTRAL"/>
    <n v="9999"/>
    <n v="55"/>
    <s v="000"/>
    <s v="006"/>
    <n v="581202"/>
    <n v="1701"/>
    <s v="001"/>
    <s v="0000"/>
    <s v="0000"/>
    <n v="0"/>
    <n v="0"/>
    <n v="0"/>
    <s v="160574,29"/>
    <n v="0"/>
    <n v="0"/>
    <s v="SI"/>
    <m/>
    <m/>
    <x v="2"/>
    <n v="0"/>
    <n v="0"/>
    <n v="0"/>
    <s v="ESIGEF"/>
    <s v="ESIGEF"/>
    <s v="ESIGEF"/>
    <e v="#N/A"/>
    <e v="#N/A"/>
  </r>
  <r>
    <x v="4"/>
    <n v="122003007"/>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PRESUPUESTO POR RESULTADOS PRIMER NIVEL VÁTICOS DIR. EQUIPAMIENTO"/>
    <s v="PLANTA CENTRAL"/>
    <n v="9999"/>
    <n v="55"/>
    <s v="000"/>
    <s v="005"/>
    <n v="530303"/>
    <n v="1701"/>
    <s v="001"/>
    <s v="0000"/>
    <s v="0000"/>
    <s v="6400"/>
    <n v="0"/>
    <n v="0"/>
    <n v="0"/>
    <n v="0"/>
    <n v="0"/>
    <s v="SI"/>
    <m/>
    <m/>
    <x v="2"/>
    <n v="6400"/>
    <n v="0"/>
    <n v="6400"/>
    <s v="SUB GESTION OPERACIONES LOGISTICA SALUD "/>
    <s v="DIR NAC EQUIPAMIENTO SANITARIO"/>
    <s v="Presupuesto por Resultados"/>
    <s v="SI"/>
    <n v="0"/>
  </r>
  <r>
    <x v="4"/>
    <n v="135000061"/>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Conectividad para los establecimientos de salud (DESCONCENTRADO)"/>
    <s v="PLANTA CENTRAL"/>
    <n v="9999"/>
    <n v="55"/>
    <s v="000"/>
    <s v="005"/>
    <n v="530105"/>
    <n v="1701"/>
    <s v="001"/>
    <s v="0000"/>
    <s v="0000"/>
    <s v="819544,56"/>
    <n v="0"/>
    <n v="0"/>
    <n v="0"/>
    <n v="0"/>
    <n v="0"/>
    <s v="SI"/>
    <m/>
    <m/>
    <x v="2"/>
    <n v="6.4000000711530447E-3"/>
    <n v="0"/>
    <n v="6.4000000711530447E-3"/>
    <s v="DESPACHO MINISTERIAL"/>
    <s v="DIR TECNOLOGIAS INFORMACION COMUNICACION"/>
    <s v="Presupuesto por Resultados"/>
    <s v="SI"/>
    <n v="6.4000000711530447E-3"/>
  </r>
  <r>
    <x v="4"/>
    <n v="135000062"/>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Consultoria para el fortalecimiento de sistemas de información y heramientas informáticas"/>
    <s v="PLANTA CENTRAL"/>
    <n v="9999"/>
    <n v="55"/>
    <s v="000"/>
    <s v="005"/>
    <n v="530601"/>
    <n v="1701"/>
    <s v="001"/>
    <s v="0000"/>
    <s v="0000"/>
    <s v="450000"/>
    <n v="0"/>
    <n v="0"/>
    <n v="0"/>
    <n v="0"/>
    <n v="0"/>
    <s v="SI"/>
    <m/>
    <m/>
    <x v="2"/>
    <n v="0"/>
    <n v="0"/>
    <n v="0"/>
    <s v="DESPACHO MINISTERIAL"/>
    <s v="DIR TECNOLOGIAS INFORMACION COMUNICACION"/>
    <s v="Presupuesto por Resultados"/>
    <s v="NO"/>
    <n v="0"/>
  </r>
  <r>
    <x v="4"/>
    <n v="135000063"/>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Viáticos al interior (PPR)"/>
    <s v="PLANTA CENTRAL"/>
    <n v="9999"/>
    <n v="55"/>
    <s v="000"/>
    <s v="005"/>
    <n v="530303"/>
    <n v="1701"/>
    <s v="001"/>
    <s v="0000"/>
    <s v="0000"/>
    <s v="3200"/>
    <n v="0"/>
    <n v="0"/>
    <n v="0"/>
    <n v="0"/>
    <n v="0"/>
    <s v="SI"/>
    <m/>
    <m/>
    <x v="2"/>
    <n v="3200"/>
    <n v="0"/>
    <n v="3200"/>
    <s v="DESPACHO MINISTERIAL"/>
    <s v="DIR TECNOLOGIAS INFORMACION COMUNICACION"/>
    <s v="Presupuesto por Resultados"/>
    <s v="SI"/>
    <n v="0"/>
  </r>
  <r>
    <x v="4"/>
    <s v="113000014"/>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Movilizaciones para implementar en territorio políticas, marcos normativos, planes, estrategias y actividades sobre promoción de la salud, derechos humanos, salud intercultural, ambiente y salud y participación social en salud en el marco de Ppr"/>
    <s v="PLANTA CENTRAL"/>
    <n v="9999"/>
    <n v="55"/>
    <s v="000"/>
    <s v="005"/>
    <n v="530303"/>
    <n v="1701"/>
    <s v="001"/>
    <s v="0000"/>
    <s v="0000"/>
    <s v="128,97"/>
    <n v="0"/>
    <n v="0"/>
    <m/>
    <m/>
    <n v="0"/>
    <s v="SI"/>
    <m/>
    <m/>
    <x v="2"/>
    <n v="37707.97"/>
    <n v="0"/>
    <n v="37707.97"/>
    <s v="SUB PROMOCION SALUD INTERCULTURAL  IGUALDAD"/>
    <s v="SUB PROMOCION SALUD INTERCULTURAL  IGUALDAD"/>
    <s v="Presupuesto por Resultados"/>
    <s v="SI"/>
    <n v="30394.370000000003"/>
  </r>
  <r>
    <x v="4"/>
    <s v="113001004"/>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Elaboración de productos comunicacionales para el desarrollo de la campaña masiva de donación de leche humana "/>
    <s v="PLANTA CENTRAL"/>
    <n v="9999"/>
    <n v="55"/>
    <s v="000"/>
    <s v="005"/>
    <n v="530204"/>
    <n v="1701"/>
    <s v="001"/>
    <s v="0000"/>
    <s v="0000"/>
    <s v="10000"/>
    <n v="0"/>
    <n v="0"/>
    <m/>
    <m/>
    <n v="0"/>
    <s v="SI"/>
    <m/>
    <s v="N.A."/>
    <x v="2"/>
    <n v="7143"/>
    <n v="0"/>
    <n v="7143"/>
    <s v="SUB PROMOCION SALUD INTERCULTURAL  IGUALDAD"/>
    <s v="DIR NAC PROMOCION SALUD"/>
    <s v="Presupuesto por Resultados"/>
    <s v="SI"/>
    <n v="7143"/>
  </r>
  <r>
    <x v="4"/>
    <s v="113001006"/>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Reproducción de manual de ambientes laborales para el cuidado de mujeres embarazadas y en periódo de lactancia, hijas e hijas de servidoras y servidores del sector público. "/>
    <s v="PLANTA CENTRAL"/>
    <n v="9999"/>
    <n v="55"/>
    <s v="000"/>
    <s v="005"/>
    <n v="530204"/>
    <n v="1701"/>
    <s v="001"/>
    <s v="0000"/>
    <s v="0000"/>
    <s v="15000"/>
    <n v="0"/>
    <n v="0"/>
    <m/>
    <m/>
    <n v="0"/>
    <s v="SI"/>
    <m/>
    <m/>
    <x v="2"/>
    <n v="0"/>
    <n v="0"/>
    <n v="0"/>
    <s v="SUB PROMOCION SALUD INTERCULTURAL  IGUALDAD"/>
    <s v="DIR NAC PROMOCION SALUD"/>
    <s v="Presupuesto por Resultados"/>
    <s v="NO"/>
    <n v="0"/>
  </r>
  <r>
    <x v="4"/>
    <s v="113001024"/>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Reproducción de material educomunicacional denominado recetarios de alimentación complementaria"/>
    <s v="PLANTA CENTRAL"/>
    <n v="9999"/>
    <n v="55"/>
    <s v="000"/>
    <s v="005"/>
    <n v="530204"/>
    <n v="1701"/>
    <s v="001"/>
    <s v="0000"/>
    <s v="0000"/>
    <s v="196400"/>
    <n v="0"/>
    <n v="0"/>
    <m/>
    <m/>
    <n v="0"/>
    <s v="SI"/>
    <m/>
    <m/>
    <x v="2"/>
    <n v="0"/>
    <n v="0"/>
    <n v="0"/>
    <s v="SUB PROMOCION SALUD INTERCULTURAL  IGUALDAD"/>
    <s v="DIR NAC PROMOCION SALUD"/>
    <s v="Presupuesto por Resultados"/>
    <s v="NO"/>
    <n v="0"/>
  </r>
  <r>
    <x v="4"/>
    <s v="113001025"/>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Reproducción de material educativo Guías Alimentarias Basadas en Alimentos (GABAs) para brindar sesiones de educación alimentaria-nutricional dirigidas al grupo materno infantil."/>
    <s v="PLANTA CENTRAL"/>
    <n v="9999"/>
    <n v="55"/>
    <s v="000"/>
    <s v="005"/>
    <n v="530204"/>
    <n v="1701"/>
    <s v="001"/>
    <s v="0000"/>
    <s v="0000"/>
    <s v="200000"/>
    <n v="0"/>
    <n v="0"/>
    <m/>
    <m/>
    <n v="0"/>
    <s v="SI"/>
    <m/>
    <m/>
    <x v="2"/>
    <n v="0"/>
    <n v="0"/>
    <n v="0"/>
    <s v="SUB PROMOCION SALUD INTERCULTURAL  IGUALDAD"/>
    <s v="DIR NAC PROMOCION SALUD"/>
    <s v="Presupuesto por Resultados"/>
    <s v="NO"/>
    <n v="0"/>
  </r>
  <r>
    <x v="4"/>
    <s v="113001026"/>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Reproducción de material educativo Manual Paso a Paso."/>
    <s v="PLANTA CENTRAL"/>
    <n v="9999"/>
    <n v="55"/>
    <s v="000"/>
    <s v="005"/>
    <n v="530701"/>
    <n v="1701"/>
    <s v="001"/>
    <s v="0000"/>
    <s v="0000"/>
    <s v="65200"/>
    <n v="0"/>
    <n v="0"/>
    <m/>
    <m/>
    <n v="0"/>
    <s v="SI"/>
    <m/>
    <m/>
    <x v="2"/>
    <n v="0"/>
    <n v="0"/>
    <n v="0"/>
    <s v="SUB PROMOCION SALUD INTERCULTURAL  IGUALDAD"/>
    <s v="DIR NAC PROMOCION SALUD"/>
    <s v="Presupuesto por Resultados"/>
    <s v="NO"/>
    <n v="0"/>
  </r>
  <r>
    <x v="4"/>
    <s v="113001027"/>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Reproducción de material educativo Rotafolio de la concepción a los 5 años. Maternidad segura y primera infancia."/>
    <s v="PLANTA CENTRAL"/>
    <n v="9999"/>
    <n v="55"/>
    <s v="000"/>
    <s v="005"/>
    <n v="530701"/>
    <n v="1701"/>
    <s v="001"/>
    <s v="0000"/>
    <s v="0000"/>
    <s v="82500"/>
    <n v="0"/>
    <n v="0"/>
    <m/>
    <m/>
    <n v="0"/>
    <s v="SI"/>
    <m/>
    <m/>
    <x v="2"/>
    <n v="0"/>
    <n v="0"/>
    <n v="0"/>
    <s v="SUB PROMOCION SALUD INTERCULTURAL  IGUALDAD"/>
    <s v="DIR NAC PROMOCION SALUD"/>
    <s v="Presupuesto por Resultados"/>
    <s v="NO"/>
    <n v="0"/>
  </r>
  <r>
    <x v="4"/>
    <s v="113004001"/>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Estudio sobre asocación de presencia de plomo y desnutriciòn crònica en niños"/>
    <s v="PLANTA CENTRAL"/>
    <n v="9999"/>
    <n v="55"/>
    <s v="000"/>
    <s v="005"/>
    <n v="530609"/>
    <n v="1701"/>
    <s v="001"/>
    <s v="0000"/>
    <s v="0000"/>
    <s v="200000"/>
    <n v="0"/>
    <n v="0"/>
    <m/>
    <m/>
    <n v="0"/>
    <s v="SI"/>
    <m/>
    <m/>
    <x v="2"/>
    <n v="0"/>
    <n v="0"/>
    <n v="0"/>
    <s v="SUB PROMOCION SALUD INTERCULTURAL  IGUALDAD"/>
    <s v="DIR NAC SALUD AMBIENTAL TRABAJO"/>
    <s v="Presupuesto por Resultados"/>
    <s v="NO"/>
    <n v="0"/>
  </r>
  <r>
    <x v="4"/>
    <s v="121001002"/>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CONTRATACIÓN DEL SERVICIO INTEGRAL DE TAMIZAJE METABÓLICO NEONATAL"/>
    <s v="PLANTA CENTRAL"/>
    <n v="9999"/>
    <n v="55"/>
    <s v="000"/>
    <s v="005"/>
    <n v="530226"/>
    <n v="1701"/>
    <s v="001"/>
    <s v="0000"/>
    <s v="0000"/>
    <s v="2044062,47"/>
    <n v="0"/>
    <n v="0"/>
    <m/>
    <m/>
    <n v="0"/>
    <s v="SI"/>
    <m/>
    <m/>
    <x v="2"/>
    <n v="3200328.06"/>
    <n v="0"/>
    <n v="3200328.06"/>
    <s v="SUB ATENCION SALUD MOVIL HOSPITALARIA CENTROS ESPECIALIZADOS"/>
    <s v="DIR NAC CENTROS ESPECIALIZADOS"/>
    <s v="Presupuesto por Resultados"/>
    <s v="SI"/>
    <n v="54661.060000000056"/>
  </r>
  <r>
    <x v="4"/>
    <s v="122002004"/>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PRESUPUESTO POR RESULTADOS PRIMER NIVEL VIÁTICOS"/>
    <s v="PLANTA CENTRAL"/>
    <n v="9999"/>
    <n v="55"/>
    <s v="000"/>
    <s v="005"/>
    <n v="530303"/>
    <n v="1701"/>
    <s v="001"/>
    <s v="0000"/>
    <s v="0000"/>
    <s v="6400"/>
    <n v="0"/>
    <n v="0"/>
    <m/>
    <m/>
    <n v="0"/>
    <s v="SI"/>
    <m/>
    <m/>
    <x v="2"/>
    <n v="160"/>
    <n v="0"/>
    <n v="160"/>
    <s v="SUB GESTION OPERACIONES LOGISTICA SALUD "/>
    <s v="DIR NAC INFRAESTRUCTURA SANITARIA"/>
    <s v="Presupuesto por Resultados"/>
    <s v="SI"/>
    <n v="160"/>
  </r>
  <r>
    <x v="4"/>
    <s v="137000052"/>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Viáticos al interior (PPR)"/>
    <s v="PLANTA CENTRAL"/>
    <n v="9999"/>
    <n v="55"/>
    <s v="000"/>
    <s v="005"/>
    <n v="530303"/>
    <n v="1701"/>
    <s v="001"/>
    <s v="0000"/>
    <s v="0000"/>
    <s v="1600"/>
    <n v="0"/>
    <n v="0"/>
    <m/>
    <m/>
    <n v="0"/>
    <s v="SI"/>
    <m/>
    <m/>
    <x v="2"/>
    <n v="0"/>
    <n v="0"/>
    <n v="0"/>
    <s v="DESPACHO MINISTERIAL"/>
    <s v="DIREC COMUNICACION IMAGEN PRENSA"/>
    <s v="Presupuesto por Resultados"/>
    <s v="NO"/>
    <n v="0"/>
  </r>
  <r>
    <x v="4"/>
    <s v="132000003"/>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Movilizaciones para implementar en territorio políticas, marcos normativos, planes, estrategias y actividades en el marco de presupuesto por resultados"/>
    <s v="PLANTA CENTRAL"/>
    <n v="9999"/>
    <n v="55"/>
    <s v="000"/>
    <s v="005"/>
    <n v="530303"/>
    <n v="1701"/>
    <s v="001"/>
    <s v="0000"/>
    <s v="0000"/>
    <s v="3200"/>
    <n v="0"/>
    <n v="0"/>
    <m/>
    <m/>
    <n v="0"/>
    <s v="SI"/>
    <m/>
    <m/>
    <x v="2"/>
    <n v="1920"/>
    <n v="0"/>
    <n v="1920"/>
    <s v="COOR PLANIFICACION GEST ESTRAT"/>
    <s v="COORDI PLANIFICACION GEST ESTRAT"/>
    <s v="Presupuesto por Resultados"/>
    <s v="SI"/>
    <n v="1920"/>
  </r>
  <r>
    <x v="4"/>
    <s v="SIN LINEA POA / DE ESIGEF"/>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DE ITEMS ESIGEF A PPR"/>
    <s v="COORDINACION ZONAL 8 - SALUD"/>
    <n v="58"/>
    <n v="55"/>
    <s v="000"/>
    <s v="005"/>
    <n v="530404"/>
    <s v="0901"/>
    <s v="001"/>
    <s v="0000"/>
    <s v="0000"/>
    <n v="0"/>
    <n v="0"/>
    <n v="0"/>
    <s v="27402"/>
    <m/>
    <n v="0"/>
    <s v="SI"/>
    <m/>
    <s v="CORRESPONDE A LA REF OO5B PPR"/>
    <x v="2"/>
    <n v="0"/>
    <n v="0"/>
    <n v="0"/>
    <s v="ESIGEF"/>
    <s v="ESIGEF"/>
    <s v="ESIGEF"/>
    <e v="#N/A"/>
    <e v="#N/A"/>
  </r>
  <r>
    <x v="4"/>
    <s v="SIN LINEA POA / DE ESIGEF"/>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DE ITEMS ESIGEF A PPR"/>
    <s v="COORDINACION ZONAL 8 - SALUD"/>
    <n v="58"/>
    <n v="55"/>
    <s v="000"/>
    <s v="005"/>
    <n v="530809"/>
    <s v="0901"/>
    <s v="001"/>
    <s v="0000"/>
    <s v="0000"/>
    <n v="0"/>
    <n v="0"/>
    <n v="0"/>
    <s v="23471"/>
    <m/>
    <n v="0"/>
    <s v="SI"/>
    <m/>
    <s v="CORRESPONDE A LA REF OO5B PPR"/>
    <x v="2"/>
    <n v="0"/>
    <n v="0"/>
    <n v="0"/>
    <s v="ESIGEF"/>
    <s v="ESIGEF"/>
    <s v="ESIGEF"/>
    <e v="#N/A"/>
    <e v="#N/A"/>
  </r>
  <r>
    <x v="4"/>
    <s v="SIN LINEA POA / DE ESIGEF"/>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DE ITEMS ESIGEF A PPR"/>
    <s v="PLANTA CENTRAL"/>
    <n v="9999"/>
    <n v="55"/>
    <s v="000"/>
    <s v="005"/>
    <n v="530809"/>
    <n v="1701"/>
    <s v="001"/>
    <s v="0000"/>
    <s v="0000"/>
    <n v="0"/>
    <n v="0"/>
    <n v="0"/>
    <s v="22092"/>
    <m/>
    <n v="0"/>
    <s v="SI"/>
    <m/>
    <s v="CORRESPONDE A LA REF OO5B PPR"/>
    <x v="2"/>
    <n v="0"/>
    <n v="0"/>
    <n v="0"/>
    <s v="ESIGEF"/>
    <s v="ESIGEF"/>
    <s v="ESIGEF"/>
    <e v="#N/A"/>
    <e v="#N/A"/>
  </r>
  <r>
    <x v="4"/>
    <s v="SIN LINEA POA / DE ESIGEF"/>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DE ITEMS ESIGEF A PPR"/>
    <s v="PLANTA CENTRAL"/>
    <n v="9999"/>
    <n v="55"/>
    <s v="000"/>
    <s v="005"/>
    <n v="530812"/>
    <n v="1701"/>
    <s v="001"/>
    <s v="0000"/>
    <s v="0000"/>
    <n v="0"/>
    <n v="0"/>
    <n v="0"/>
    <s v="379100"/>
    <m/>
    <n v="0"/>
    <s v="SI"/>
    <m/>
    <s v="CORRESPONDE A LA REF OO5B PPR"/>
    <x v="2"/>
    <n v="0"/>
    <n v="0"/>
    <n v="0"/>
    <s v="ESIGEF"/>
    <s v="ESIGEF"/>
    <s v="ESIGEF"/>
    <e v="#N/A"/>
    <e v="#N/A"/>
  </r>
  <r>
    <x v="4"/>
    <s v="SIN LINEA POA / DE ESIGEF"/>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DE ITEMS ESIGEF A PPR"/>
    <s v="PLANTA CENTRAL"/>
    <n v="9999"/>
    <n v="55"/>
    <s v="000"/>
    <s v="005"/>
    <n v="530226"/>
    <n v="1701"/>
    <s v="001"/>
    <s v="0000"/>
    <s v="0000"/>
    <n v="0"/>
    <n v="0"/>
    <n v="0"/>
    <s v="3651571"/>
    <m/>
    <n v="0"/>
    <s v="SI"/>
    <m/>
    <s v="CORRESPONDE A LA REF OO5B PPR"/>
    <x v="2"/>
    <n v="0"/>
    <n v="0"/>
    <n v="0"/>
    <s v="ESIGEF"/>
    <s v="ESIGEF"/>
    <s v="ESIGEF"/>
    <e v="#N/A"/>
    <e v="#N/A"/>
  </r>
  <r>
    <x v="4"/>
    <s v="121000002"/>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PPR_VIATICOS Y SUBSISTENCIAS EN EL INTERIOR"/>
    <s v="PLANTA CENTRAL"/>
    <n v="9999"/>
    <n v="55"/>
    <s v="000"/>
    <s v="004"/>
    <n v="530303"/>
    <n v="1701"/>
    <s v="001"/>
    <s v="0000"/>
    <s v="0000"/>
    <s v="4800"/>
    <n v="0"/>
    <n v="0"/>
    <m/>
    <m/>
    <n v="0"/>
    <s v="SI"/>
    <m/>
    <m/>
    <x v="2"/>
    <n v="4800"/>
    <n v="0"/>
    <n v="4800"/>
    <s v="SUB PROVISION SERVICIOS SALUD"/>
    <s v="SUBSE PROVISION SERVICIOS SALUD"/>
    <s v="Presupuesto por Resultados"/>
    <s v="SI"/>
    <n v="4800"/>
  </r>
  <r>
    <x v="4"/>
    <s v="SIN LINEA POA / DE ESIGEF"/>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DE ITEMS ESIGEF A PPR"/>
    <s v="PLANTA CENTRAL"/>
    <n v="9999"/>
    <n v="55"/>
    <s v="000"/>
    <s v="004"/>
    <n v="531407"/>
    <n v="1701"/>
    <s v="001"/>
    <s v="0000"/>
    <s v="0000"/>
    <n v="0"/>
    <n v="0"/>
    <n v="0"/>
    <s v="4800"/>
    <m/>
    <n v="0"/>
    <s v="SI"/>
    <m/>
    <s v="CORRESPONDE A LA REF OO5B PPR"/>
    <x v="2"/>
    <n v="0"/>
    <n v="0"/>
    <n v="0"/>
    <s v="ESIGEF"/>
    <s v="ESIGEF"/>
    <s v="ESIGEF"/>
    <e v="#N/A"/>
    <e v="#N/A"/>
  </r>
  <r>
    <x v="4"/>
    <n v="122003006"/>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PRESUPUESTO POR RESULTADOS PRIMER NIVEL MANTENIMIENTOS EQUIPAMIENTO"/>
    <s v="PLANTA CENTRAL"/>
    <n v="9999"/>
    <n v="55"/>
    <s v="000"/>
    <s v="005"/>
    <n v="530813"/>
    <n v="1701"/>
    <s v="001"/>
    <s v="0000"/>
    <s v="0000"/>
    <s v="35714"/>
    <n v="0"/>
    <n v="0"/>
    <m/>
    <m/>
    <n v="0"/>
    <s v="SI"/>
    <m/>
    <m/>
    <x v="2"/>
    <n v="0"/>
    <n v="0"/>
    <n v="0"/>
    <s v="SUB GESTION OPERACIONES LOGISTICA SALUD "/>
    <s v="DIR NAC EQUIPAMIENTO SANITARIO"/>
    <s v="Presupuesto por Resultados"/>
    <s v="NO"/>
    <n v="0"/>
  </r>
  <r>
    <x v="4"/>
    <n v="122002003"/>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PRESUPUESTO POR RESULTADOS PRIMER NIVEL MANTENIMIENTOS INFRAESTRUCTURA"/>
    <s v="PLANTA CENTRAL"/>
    <n v="9999"/>
    <n v="55"/>
    <s v="000"/>
    <s v="005"/>
    <n v="530417"/>
    <n v="1701"/>
    <s v="001"/>
    <s v="0000"/>
    <s v="0000"/>
    <s v="66986"/>
    <n v="0"/>
    <n v="0"/>
    <m/>
    <m/>
    <n v="0"/>
    <s v="SI"/>
    <m/>
    <m/>
    <x v="2"/>
    <n v="0"/>
    <n v="0"/>
    <n v="0"/>
    <s v="SUB GESTION OPERACIONES LOGISTICA SALUD "/>
    <s v="DIR NAC INFRAESTRUCTURA SANITARIA"/>
    <s v="Presupuesto por Resultados"/>
    <s v="NO"/>
    <n v="0"/>
  </r>
  <r>
    <x v="4"/>
    <s v="SIN LINEA POA / DE ESIGEF"/>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DE ITEMS ESIGEF A PPR"/>
    <s v="COORDINACION ZONAL 8 - SALUD"/>
    <n v="58"/>
    <n v="55"/>
    <s v="000"/>
    <s v="005"/>
    <n v="530813"/>
    <s v="0901"/>
    <s v="001"/>
    <s v="0000"/>
    <s v="0000"/>
    <n v="0"/>
    <n v="0"/>
    <n v="0"/>
    <s v="35714"/>
    <m/>
    <n v="0"/>
    <s v="SI"/>
    <m/>
    <s v="CORRESPONDE A LA REF OO5B PPR"/>
    <x v="2"/>
    <n v="0"/>
    <n v="0"/>
    <n v="0"/>
    <s v="ESIGEF"/>
    <s v="ESIGEF"/>
    <s v="ESIGEF"/>
    <e v="#N/A"/>
    <e v="#N/A"/>
  </r>
  <r>
    <x v="4"/>
    <s v="SIN LINEA POA / DE ESIGEF"/>
    <s v="MSP-MSP-2022-0036-M"/>
    <x v="0"/>
    <x v="3"/>
    <d v="2022-01-18T00:00:00"/>
    <s v="PRESUPUESTARIA"/>
    <s v="LA REFORMA PLANTEADA, CORRESPONDE A LA REGULARIZACIÓN DEL PRESUPUESTO DEL ESIGEF, A FIN DE QUE CORRESPONDA LA PLANIFICACIÓN OPERATIVA ANUAL - PRESUPUESTO POR RESULTADOS. ENTRE MISMO GRUPO DE GASTO Y MISMA ACTIVIDAD PPR"/>
    <s v="PREVENCION Y PROMOCION DE LA SALUD"/>
    <s v="DE ITEMS ESIGEF A PPR"/>
    <s v="COORDINACION ZONAL 8 - SALUD"/>
    <n v="58"/>
    <n v="55"/>
    <s v="000"/>
    <s v="005"/>
    <n v="530417"/>
    <s v="0901"/>
    <s v="001"/>
    <s v="0000"/>
    <s v="0000"/>
    <n v="0"/>
    <n v="0"/>
    <n v="0"/>
    <s v="66986"/>
    <m/>
    <n v="0"/>
    <s v="SI"/>
    <m/>
    <s v="CORRESPONDE A LA REF OO5B PPR"/>
    <x v="2"/>
    <n v="0"/>
    <n v="0"/>
    <n v="0"/>
    <s v="ESIGEF"/>
    <s v="ESIGEF"/>
    <s v="ESIGEF"/>
    <e v="#N/A"/>
    <e v="#N/A"/>
  </r>
  <r>
    <x v="4"/>
    <s v="111004001"/>
    <s v="MSP-MSP-2022-0036-M"/>
    <x v="0"/>
    <x v="3"/>
    <d v="2022-01-18T00:00:00"/>
    <s v="PRESUPUESTARIA"/>
    <s v="LA REFORMA PLANTEADA, CORRESPONDE A LA REGULARIZACIÓN DEL PRESUPUESTO DEL ESIGEF, A FIN DE QUE CORRESPONDA LA PLANIFICACIÓN OPERATIVA ANUAL - PRESUPUESTO POR RESULTADOS. ENTRE DIFERENTE GRUPO DE GASTO Y DIFERENTE ACTIVIDAD PPR"/>
    <s v="PREVENCION Y PROMOCION DE LA SALUD"/>
    <s v="Formación de Taps"/>
    <s v="PLANTA CENTRAL"/>
    <n v="9999"/>
    <n v="55"/>
    <s v="000"/>
    <s v="005"/>
    <n v="580208"/>
    <n v="1701"/>
    <s v="001"/>
    <s v="0000"/>
    <s v="0000"/>
    <s v="8691240"/>
    <n v="0"/>
    <n v="0"/>
    <n v="0"/>
    <n v="0"/>
    <n v="0"/>
    <s v="SI"/>
    <m/>
    <m/>
    <x v="2"/>
    <n v="0"/>
    <n v="0"/>
    <n v="0"/>
    <s v="SUBSE RECTORIA SISTEMA NACIONAL SALUD"/>
    <s v="DIR FORTALECIMIENTO PROFESIONAL CARRERA SANITARIA"/>
    <s v="Presupuesto por Resultados"/>
    <s v="SI"/>
    <n v="0"/>
  </r>
  <r>
    <x v="4"/>
    <s v="121001002"/>
    <s v="MSP-MSP-2022-0036-M"/>
    <x v="0"/>
    <x v="3"/>
    <d v="2022-01-18T00:00:00"/>
    <s v="PRESUPUESTARIA"/>
    <s v="LA REFORMA PLANTEADA, CORRESPONDE A LA REGULARIZACIÓN DEL PRESUPUESTO DEL ESIGEF, A FIN DE QUE CORRESPONDA LA PLANIFICACIÓN OPERATIVA ANUAL - PRESUPUESTO POR RESULTADOS. ENTRE DIFERENTE GRUPO DE GASTO Y DIFERENTE ACTIVIDAD PPR"/>
    <s v="PREVENCION Y PROMOCION DE LA SALUD"/>
    <s v="CONTRATACIÓN DEL SERVICIO INTEGRAL DE TAMIZAJE METABÓLICO NEONATAL"/>
    <s v="PLANTA CENTRAL"/>
    <n v="9999"/>
    <n v="55"/>
    <s v="000"/>
    <s v="005"/>
    <n v="530226"/>
    <n v="1701"/>
    <s v="001"/>
    <s v="0000"/>
    <s v="0000"/>
    <s v="2044062,47"/>
    <n v="0"/>
    <n v="0"/>
    <n v="0"/>
    <n v="0"/>
    <n v="0"/>
    <s v="SI"/>
    <m/>
    <m/>
    <x v="2"/>
    <n v="3200328.06"/>
    <n v="0"/>
    <n v="3200328.06"/>
    <s v="SUB ATENCION SALUD MOVIL HOSPITALARIA CENTROS ESPECIALIZADOS"/>
    <s v="DIR NAC CENTROS ESPECIALIZADOS"/>
    <s v="Presupuesto por Resultados"/>
    <s v="SI"/>
    <n v="54661.060000000056"/>
  </r>
  <r>
    <x v="4"/>
    <n v="122003006"/>
    <s v="MSP-MSP-2022-0036-M"/>
    <x v="0"/>
    <x v="3"/>
    <d v="2022-01-18T00:00:00"/>
    <s v="PRESUPUESTARIA"/>
    <s v="LA REFORMA PLANTEADA, CORRESPONDE A LA REGULARIZACIÓN DEL PRESUPUESTO DEL ESIGEF, A FIN DE QUE CORRESPONDA LA PLANIFICACIÓN OPERATIVA ANUAL - PRESUPUESTO POR RESULTADOS. ENTRE DIFERENTE GRUPO DE GASTO Y DIFERENTE ACTIVIDAD PPR"/>
    <s v="PREVENCION Y PROMOCION DE LA SALUD"/>
    <s v="PRESUPUESTO POR RESULTADOS PRIMER NIVEL MANTENIMIENTOS EQUIPAMIENTO"/>
    <s v="PLANTA CENTRAL"/>
    <n v="9999"/>
    <n v="55"/>
    <s v="000"/>
    <s v="005"/>
    <n v="530813"/>
    <n v="1701"/>
    <s v="001"/>
    <s v="0000"/>
    <s v="0000"/>
    <s v="2258989,66"/>
    <n v="0"/>
    <n v="0"/>
    <n v="0"/>
    <n v="0"/>
    <n v="0"/>
    <s v="SI"/>
    <m/>
    <m/>
    <x v="2"/>
    <n v="0"/>
    <n v="0"/>
    <n v="0"/>
    <s v="SUB GESTION OPERACIONES LOGISTICA SALUD "/>
    <s v="DIR NAC EQUIPAMIENTO SANITARIO"/>
    <s v="Presupuesto por Resultados"/>
    <s v="NO"/>
    <n v="0"/>
  </r>
  <r>
    <x v="4"/>
    <s v="SIN LINEA POA / DE ESIGEF"/>
    <s v="MSP-MSP-2022-0036-M"/>
    <x v="0"/>
    <x v="3"/>
    <d v="2022-01-18T00:00:00"/>
    <s v="PRESUPUESTARIA"/>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PLANTA CENTRAL"/>
    <n v="9999"/>
    <n v="55"/>
    <s v="000"/>
    <s v="004"/>
    <n v="531407"/>
    <n v="1701"/>
    <s v="001"/>
    <s v="0000"/>
    <s v="0000"/>
    <n v="0"/>
    <n v="0"/>
    <n v="0"/>
    <s v="19200"/>
    <m/>
    <n v="0"/>
    <s v="SI"/>
    <m/>
    <s v="CORRESPONDE A LA REF OO5B PPR"/>
    <x v="2"/>
    <n v="0"/>
    <n v="0"/>
    <n v="0"/>
    <s v="ESIGEF"/>
    <s v="ESIGEF"/>
    <s v="ESIGEF"/>
    <e v="#N/A"/>
    <e v="#N/A"/>
  </r>
  <r>
    <x v="4"/>
    <s v="SIN LINEA POA / DE ESIGEF"/>
    <s v="MSP-MSP-2022-0036-M"/>
    <x v="0"/>
    <x v="3"/>
    <d v="2022-01-18T00:00:00"/>
    <s v="PRESUPUESTARIA"/>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PLANTA CENTRAL"/>
    <n v="9999"/>
    <n v="55"/>
    <s v="000"/>
    <s v="006"/>
    <n v="581202"/>
    <n v="1701"/>
    <s v="001"/>
    <s v="0000"/>
    <s v="0000"/>
    <n v="0"/>
    <n v="0"/>
    <n v="0"/>
    <s v="12975092,13"/>
    <n v="0"/>
    <n v="0"/>
    <s v="SI"/>
    <m/>
    <s v="CORRESPONDE A LA REF OO5B PPR"/>
    <x v="2"/>
    <n v="0"/>
    <n v="0"/>
    <n v="0"/>
    <s v="ESIGEF"/>
    <s v="ESIGEF"/>
    <s v="ESIGEF"/>
    <e v="#N/A"/>
    <e v="#N/A"/>
  </r>
  <r>
    <x v="4"/>
    <n v="122002003"/>
    <s v="MSP-MSP-2022-0036-M"/>
    <x v="0"/>
    <x v="3"/>
    <d v="2022-01-18T00:00:00"/>
    <s v="PRESUPUESTARIA"/>
    <s v="LA REFORMA PLANTEADA, CORRESPONDE A LA REGULARIZACIÓN DEL PRESUPUESTO DEL ESIGEF, A FIN DE QUE CORRESPONDA LA PLANIFICACIÓN OPERATIVA ANUAL - PRESUPUESTO POR RESULTADOS. ENTRE DIFERENTE GRUPO DE GASTO Y DIFERENTE ACTIVIDAD PPR"/>
    <s v="PREVENCION Y PROMOCION DE LA SALUD"/>
    <s v="PRESUPUESTO POR RESULTADOS PRIMER NIVEL MANTENIMIENTOS INFRAESTRUCTURA"/>
    <s v="PLANTA CENTRAL"/>
    <n v="9999"/>
    <n v="55"/>
    <s v="000"/>
    <s v="005"/>
    <n v="530417"/>
    <n v="1701"/>
    <s v="001"/>
    <s v="0000"/>
    <s v="0000"/>
    <s v="9933014"/>
    <n v="0"/>
    <n v="0"/>
    <n v="0"/>
    <n v="0"/>
    <n v="0"/>
    <s v="SI"/>
    <m/>
    <m/>
    <x v="2"/>
    <n v="0"/>
    <n v="0"/>
    <n v="0"/>
    <s v="SUB GESTION OPERACIONES LOGISTICA SALUD "/>
    <s v="DIR NAC INFRAESTRUCTURA SANITARIA"/>
    <s v="Presupuesto por Resultados"/>
    <s v="NO"/>
    <n v="0"/>
  </r>
  <r>
    <x v="4"/>
    <n v="122003006"/>
    <s v="MSP-MSP-2022-0036-M"/>
    <x v="0"/>
    <x v="3"/>
    <d v="2022-01-18T00:00:00"/>
    <s v="PRESUPUESTARIA"/>
    <s v="LA REFORMA PLANTEADA, CORRESPONDE A LA REGULARIZACIÓN DEL PRESUPUESTO DEL ESIGEF, A FIN DE QUE CORRESPONDA LA PLANIFICACIÓN OPERATIVA ANUAL - PRESUPUESTO POR RESULTADOS. ENTRE DIFERENTE GRUPO DE GASTO Y DIFERENTE ACTIVIDAD PPR"/>
    <s v="PREVENCION Y PROMOCION DE LA SALUD"/>
    <s v="PRESUPUESTO POR RESULTADOS PRIMER NIVEL MANTENIMIENTOS EQUIPAMIENTO"/>
    <s v="PLANTA CENTRAL"/>
    <n v="9999"/>
    <n v="55"/>
    <s v="000"/>
    <s v="005"/>
    <n v="530813"/>
    <n v="1701"/>
    <s v="001"/>
    <s v="0000"/>
    <s v="0000"/>
    <s v="6813516"/>
    <n v="0"/>
    <n v="0"/>
    <n v="0"/>
    <n v="0"/>
    <n v="0"/>
    <s v="SI"/>
    <m/>
    <m/>
    <x v="2"/>
    <n v="0"/>
    <n v="0"/>
    <n v="0"/>
    <s v="SUB GESTION OPERACIONES LOGISTICA SALUD "/>
    <s v="DIR NAC EQUIPAMIENTO SANITARIO"/>
    <s v="Presupuesto por Resultados"/>
    <s v="NO"/>
    <n v="0"/>
  </r>
  <r>
    <x v="4"/>
    <s v="SIN LINEA POA / DE ESIGEF"/>
    <s v="MSP-MSP-2022-0036-M"/>
    <x v="0"/>
    <x v="3"/>
    <d v="2022-01-18T00:00:00"/>
    <s v="PRESUPUESTARIA"/>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COORDINACION ZONAL 4 - SALUD"/>
    <n v="54"/>
    <n v="55"/>
    <s v="000"/>
    <s v="004"/>
    <n v="530809"/>
    <n v="1301"/>
    <s v="001"/>
    <s v="0000"/>
    <s v="0000"/>
    <n v="0"/>
    <n v="0"/>
    <n v="0"/>
    <s v="75800"/>
    <n v="0"/>
    <n v="0"/>
    <s v="SI"/>
    <m/>
    <s v="CORRESPONDE A LA REF OO5B PPR"/>
    <x v="2"/>
    <n v="0"/>
    <n v="0"/>
    <n v="0"/>
    <s v="ESIGEF"/>
    <s v="ESIGEF"/>
    <s v="ESIGEF"/>
    <e v="#N/A"/>
    <e v="#N/A"/>
  </r>
  <r>
    <x v="4"/>
    <s v="SIN LINEA POA / DE ESIGEF"/>
    <s v="MSP-MSP-2022-0036-M"/>
    <x v="0"/>
    <x v="3"/>
    <d v="2022-01-18T00:00:00"/>
    <s v="PRESUPUESTARIA"/>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COORDINACION ZONAL 8 - SALUD"/>
    <n v="58"/>
    <n v="55"/>
    <s v="000"/>
    <s v="004"/>
    <n v="530809"/>
    <s v="0901"/>
    <s v="001"/>
    <s v="0000"/>
    <s v="0000"/>
    <n v="0"/>
    <n v="0"/>
    <n v="0"/>
    <s v="53280"/>
    <n v="0"/>
    <n v="0"/>
    <s v="SI"/>
    <m/>
    <s v="CORRESPONDE A LA REF OO5B PPR"/>
    <x v="2"/>
    <n v="0"/>
    <n v="0"/>
    <n v="0"/>
    <s v="ESIGEF"/>
    <s v="ESIGEF"/>
    <s v="ESIGEF"/>
    <e v="#N/A"/>
    <e v="#N/A"/>
  </r>
  <r>
    <x v="4"/>
    <s v="SIN LINEA POA / DE ESIGEF"/>
    <s v="MSP-MSP-2022-0036-M"/>
    <x v="0"/>
    <x v="3"/>
    <d v="2022-01-18T00:00:00"/>
    <s v="PRESUPUESTARIA"/>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DIRECCION DISTRITAL 07D02 - MACHALA - SALUD"/>
    <n v="1132"/>
    <n v="55"/>
    <s v="000"/>
    <s v="004"/>
    <n v="530809"/>
    <s v="0701"/>
    <s v="001"/>
    <s v="0000"/>
    <s v="0000"/>
    <n v="0"/>
    <n v="0"/>
    <n v="0"/>
    <s v="39726"/>
    <n v="0"/>
    <n v="0"/>
    <s v="SI"/>
    <m/>
    <s v="CORRESPONDE A LA REF OO5B PPR"/>
    <x v="2"/>
    <n v="0"/>
    <n v="0"/>
    <n v="0"/>
    <s v="ESIGEF"/>
    <s v="ESIGEF"/>
    <s v="ESIGEF"/>
    <e v="#N/A"/>
    <e v="#N/A"/>
  </r>
  <r>
    <x v="4"/>
    <s v="SIN LINEA POA / DE ESIGEF"/>
    <s v="MSP-MSP-2022-0036-M"/>
    <x v="0"/>
    <x v="3"/>
    <d v="2022-01-18T00:00:00"/>
    <s v="PRESUPUESTARIA"/>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DIRECCION DISTRITAL 09D21 - SAN JACINTO DE YAGUACHI - SALUD"/>
    <n v="1225"/>
    <n v="55"/>
    <s v="000"/>
    <s v="004"/>
    <n v="530809"/>
    <s v="0901"/>
    <s v="001"/>
    <s v="0000"/>
    <s v="0000"/>
    <n v="0"/>
    <n v="0"/>
    <n v="0"/>
    <s v="61766"/>
    <n v="0"/>
    <n v="0"/>
    <s v="SI"/>
    <m/>
    <s v="CORRESPONDE A LA REF OO5B PPR"/>
    <x v="2"/>
    <n v="0"/>
    <n v="0"/>
    <n v="0"/>
    <s v="ESIGEF"/>
    <s v="ESIGEF"/>
    <s v="ESIGEF"/>
    <e v="#N/A"/>
    <e v="#N/A"/>
  </r>
  <r>
    <x v="4"/>
    <s v="SIN LINEA POA / DE ESIGEF"/>
    <s v="MSP-MSP-2022-0036-M"/>
    <x v="0"/>
    <x v="3"/>
    <d v="2022-01-18T00:00:00"/>
    <s v="PRESUPUESTARIA"/>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DIRECCION DISTRITAL 13D02 - JARAMIJO-MANTA MONTECRISTI - SALUD"/>
    <n v="1336"/>
    <n v="55"/>
    <s v="000"/>
    <s v="004"/>
    <n v="530809"/>
    <n v="1308"/>
    <s v="001"/>
    <s v="0000"/>
    <s v="0000"/>
    <n v="0"/>
    <n v="0"/>
    <n v="0"/>
    <s v="65820"/>
    <n v="0"/>
    <n v="0"/>
    <s v="SI"/>
    <m/>
    <s v="CORRESPONDE A LA REF OO5B PPR"/>
    <x v="2"/>
    <n v="0"/>
    <n v="0"/>
    <n v="0"/>
    <s v="ESIGEF"/>
    <s v="ESIGEF"/>
    <s v="ESIGEF"/>
    <e v="#N/A"/>
    <e v="#N/A"/>
  </r>
  <r>
    <x v="4"/>
    <s v="SIN LINEA POA / DE ESIGEF"/>
    <s v="MSP-MSP-2022-0036-M"/>
    <x v="0"/>
    <x v="3"/>
    <d v="2022-01-18T00:00:00"/>
    <s v="PRESUPUESTARIA"/>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DIRECCION DISTRITAL 13D03 - JIPIJAPA-PUERTO LOPEZ - SALUD"/>
    <n v="1338"/>
    <n v="55"/>
    <s v="000"/>
    <s v="004"/>
    <n v="530809"/>
    <n v="1306"/>
    <s v="001"/>
    <s v="0000"/>
    <s v="0000"/>
    <n v="0"/>
    <n v="0"/>
    <n v="0"/>
    <s v="10000"/>
    <n v="0"/>
    <n v="0"/>
    <s v="SI"/>
    <m/>
    <s v="CORRESPONDE A LA REF OO5B PPR"/>
    <x v="2"/>
    <n v="0"/>
    <n v="0"/>
    <n v="0"/>
    <s v="ESIGEF"/>
    <s v="ESIGEF"/>
    <s v="ESIGEF"/>
    <e v="#N/A"/>
    <e v="#N/A"/>
  </r>
  <r>
    <x v="4"/>
    <s v="SIN LINEA POA / DE ESIGEF"/>
    <s v="MSP-MSP-2022-0036-M"/>
    <x v="0"/>
    <x v="3"/>
    <d v="2022-01-18T00:00:00"/>
    <s v="PRESUPUESTARIA"/>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DIRECCION DISTRITAL 13D06 - JUNIN-BOLIVAR - SALUD"/>
    <n v="1340"/>
    <n v="55"/>
    <s v="000"/>
    <s v="004"/>
    <n v="530809"/>
    <n v="1302"/>
    <s v="001"/>
    <s v="0000"/>
    <s v="0000"/>
    <n v="0"/>
    <n v="0"/>
    <n v="0"/>
    <s v="18400"/>
    <n v="0"/>
    <n v="0"/>
    <s v="SI"/>
    <m/>
    <s v="CORRESPONDE A LA REF OO5B PPR"/>
    <x v="2"/>
    <n v="0"/>
    <n v="0"/>
    <n v="0"/>
    <s v="ESIGEF"/>
    <s v="ESIGEF"/>
    <s v="ESIGEF"/>
    <e v="#N/A"/>
    <e v="#N/A"/>
  </r>
  <r>
    <x v="4"/>
    <s v="SIN LINEA POA / DE ESIGEF"/>
    <s v="MSP-MSP-2022-0036-M"/>
    <x v="0"/>
    <x v="3"/>
    <d v="2022-01-18T00:00:00"/>
    <s v="PRESUPUESTARIA"/>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DIRECCION DISTRITAL 13D12 - ROCAFUERTE-TOSAGUA - SALUD"/>
    <n v="1341"/>
    <n v="55"/>
    <s v="000"/>
    <s v="004"/>
    <n v="530809"/>
    <n v="1312"/>
    <s v="001"/>
    <s v="0000"/>
    <s v="0000"/>
    <n v="0"/>
    <n v="0"/>
    <n v="0"/>
    <s v="13200"/>
    <n v="0"/>
    <n v="0"/>
    <s v="SI"/>
    <m/>
    <s v="CORRESPONDE A LA REF OO5B PPR"/>
    <x v="2"/>
    <n v="0"/>
    <n v="0"/>
    <n v="0"/>
    <s v="ESIGEF"/>
    <s v="ESIGEF"/>
    <s v="ESIGEF"/>
    <e v="#N/A"/>
    <e v="#N/A"/>
  </r>
  <r>
    <x v="4"/>
    <s v="SIN LINEA POA / DE ESIGEF"/>
    <s v="MSP-MSP-2022-0036-M"/>
    <x v="0"/>
    <x v="3"/>
    <d v="2022-01-18T00:00:00"/>
    <s v="PRESUPUESTARIA"/>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DIRECCION DISTRITAL 13D09 - PAJAN - SALUD"/>
    <n v="1343"/>
    <n v="55"/>
    <s v="000"/>
    <s v="004"/>
    <n v="530809"/>
    <n v="1310"/>
    <s v="001"/>
    <s v="0000"/>
    <s v="0000"/>
    <n v="0"/>
    <n v="0"/>
    <n v="0"/>
    <s v="5000"/>
    <n v="0"/>
    <n v="0"/>
    <s v="SI"/>
    <m/>
    <s v="CORRESPONDE A LA REF OO5B PPR"/>
    <x v="2"/>
    <n v="0"/>
    <n v="0"/>
    <n v="0"/>
    <s v="ESIGEF"/>
    <s v="ESIGEF"/>
    <s v="ESIGEF"/>
    <e v="#N/A"/>
    <e v="#N/A"/>
  </r>
  <r>
    <x v="4"/>
    <s v="SIN LINEA POA / DE ESIGEF"/>
    <s v="MSP-MSP-2022-0036-M"/>
    <x v="0"/>
    <x v="3"/>
    <d v="2022-01-18T00:00:00"/>
    <s v="PRESUPUESTARIA"/>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DIRECCION DISTRITAL 23D01 - PARROQUIAS URBANAS: (RIO VERDE A CHIGUILPE) Y PARROQUIAS RURALES: (ALLURIQUIN A PERIFERIA) - SALUD"/>
    <n v="1447"/>
    <n v="55"/>
    <s v="000"/>
    <s v="004"/>
    <n v="530809"/>
    <n v="2301"/>
    <s v="001"/>
    <s v="0000"/>
    <s v="0000"/>
    <n v="0"/>
    <n v="0"/>
    <n v="0"/>
    <s v="5744"/>
    <n v="0"/>
    <n v="0"/>
    <s v="SI"/>
    <m/>
    <s v="CORRESPONDE A LA REF OO5B PPR"/>
    <x v="2"/>
    <n v="0"/>
    <n v="0"/>
    <n v="0"/>
    <s v="ESIGEF"/>
    <s v="ESIGEF"/>
    <s v="ESIGEF"/>
    <e v="#N/A"/>
    <e v="#N/A"/>
  </r>
  <r>
    <x v="4"/>
    <s v="SIN LINEA POA / DE ESIGEF"/>
    <s v="MSP-MSP-2022-0036-M"/>
    <x v="0"/>
    <x v="3"/>
    <d v="2022-01-18T00:00:00"/>
    <s v="PRESUPUESTARIA"/>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DIRECCION DISTRITAL 07D01 - CHILLA-EL GUABO-PASAJE - SALUD"/>
    <n v="7110"/>
    <n v="55"/>
    <s v="000"/>
    <s v="004"/>
    <n v="530809"/>
    <s v="0709"/>
    <s v="001"/>
    <s v="0000"/>
    <s v="0000"/>
    <n v="0"/>
    <n v="0"/>
    <n v="0"/>
    <s v="23026"/>
    <n v="0"/>
    <n v="0"/>
    <s v="SI"/>
    <m/>
    <s v="CORRESPONDE A LA REF OO5B PPR"/>
    <x v="2"/>
    <n v="0"/>
    <n v="0"/>
    <n v="0"/>
    <s v="ESIGEF"/>
    <s v="ESIGEF"/>
    <s v="ESIGEF"/>
    <e v="#N/A"/>
    <e v="#N/A"/>
  </r>
  <r>
    <x v="4"/>
    <s v="SIN LINEA POA / DE ESIGEF"/>
    <s v="MSP-MSP-2022-0036-M"/>
    <x v="0"/>
    <x v="3"/>
    <d v="2022-01-18T00:00:00"/>
    <s v="PRESUPUESTARIA"/>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PLANTA CENTRAL"/>
    <n v="9999"/>
    <n v="55"/>
    <s v="000"/>
    <s v="004"/>
    <n v="530809"/>
    <n v="1701"/>
    <s v="001"/>
    <s v="0000"/>
    <s v="0000"/>
    <n v="0"/>
    <n v="0"/>
    <n v="0"/>
    <s v="15717733"/>
    <n v="0"/>
    <n v="0"/>
    <s v="SI"/>
    <m/>
    <s v="CORRESPONDE A LA REF OO5B PPR"/>
    <x v="2"/>
    <n v="0"/>
    <n v="0"/>
    <n v="0"/>
    <s v="ESIGEF"/>
    <s v="ESIGEF"/>
    <s v="ESIGEF"/>
    <e v="#N/A"/>
    <e v="#N/A"/>
  </r>
  <r>
    <x v="4"/>
    <s v="SIN LINEA POA / DE ESIGEF"/>
    <s v="MSP-MSP-2022-0036-M"/>
    <x v="0"/>
    <x v="3"/>
    <d v="2022-01-18T00:00:00"/>
    <s v="PRESUPUESTARIA"/>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PLANTA CENTRAL"/>
    <n v="9999"/>
    <n v="55"/>
    <s v="000"/>
    <s v="004"/>
    <n v="530204"/>
    <n v="1701"/>
    <s v="001"/>
    <s v="0000"/>
    <s v="0000"/>
    <n v="0"/>
    <n v="0"/>
    <n v="0"/>
    <s v="462735"/>
    <n v="0"/>
    <n v="0"/>
    <s v="SI"/>
    <m/>
    <s v="CORRESPONDE A LA REF OO5B PPR"/>
    <x v="2"/>
    <n v="0"/>
    <n v="0"/>
    <n v="0"/>
    <s v="ESIGEF"/>
    <s v="ESIGEF"/>
    <s v="ESIGEF"/>
    <e v="#N/A"/>
    <e v="#N/A"/>
  </r>
  <r>
    <x v="4"/>
    <s v="SIN LINEA POA / DE ESIGEF"/>
    <s v="MSP-MSP-2022-0036-M"/>
    <x v="0"/>
    <x v="3"/>
    <d v="2022-01-18T00:00:00"/>
    <s v="PRESUPUESTARIA"/>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PLANTA CENTRAL"/>
    <n v="9999"/>
    <n v="55"/>
    <s v="000"/>
    <s v="004"/>
    <n v="530812"/>
    <n v="1701"/>
    <s v="001"/>
    <s v="0000"/>
    <s v="0000"/>
    <n v="0"/>
    <n v="0"/>
    <n v="0"/>
    <s v="194300"/>
    <n v="0"/>
    <n v="0"/>
    <s v="SI"/>
    <m/>
    <s v="CORRESPONDE A LA REF OO5B PPR"/>
    <x v="2"/>
    <n v="0"/>
    <n v="0"/>
    <n v="0"/>
    <s v="ESIGEF"/>
    <s v="ESIGEF"/>
    <s v="ESIGEF"/>
    <e v="#N/A"/>
    <e v="#N/A"/>
  </r>
  <r>
    <x v="5"/>
    <s v="122000103"/>
    <s v="MSP-SNGCSS-2022-0089-M"/>
    <x v="3"/>
    <x v="4"/>
    <d v="2022-01-18T00:00:00"/>
    <s v="PRESUPUESTARIA"/>
    <s v="DISTRIBUCIÓN DE RECURSOS A NIVEL NACIONAL PARA MANTENIMIENTOS DE LA DNIS"/>
    <s v="GARANTIA DE LA CALIDAD DE LOS SERVICIOS DE SALUD"/>
    <s v="PMIS-2022 MANTENIMIENTO DE INFRAESTRUCTURA CUMPLIMIENTO AC 099-2194"/>
    <s v="PLANTA CENTRAL"/>
    <n v="9999"/>
    <n v="57"/>
    <s v="000"/>
    <s v="001"/>
    <n v="530601"/>
    <n v="1701"/>
    <s v="001"/>
    <s v="0000"/>
    <s v="0000"/>
    <m/>
    <n v="0"/>
    <n v="0"/>
    <s v="196949,38"/>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13"/>
    <s v="MSP-SNGCSS-2022-0089-M"/>
    <x v="3"/>
    <x v="4"/>
    <d v="2022-01-18T00:00:00"/>
    <s v="PRESUPUESTARIA"/>
    <s v="DISTRIBUCIÓN DE RECURSOS A NIVEL NACIONAL PARA MANTENIMIENTOS DE LA DNIS"/>
    <s v="GARANTIA DE LA CALIDAD DE LOS SERVICIOS DE SALUD"/>
    <s v="Pago de mantenmiento preventivo GTE - Contrato 00138"/>
    <s v="PLANTA CENTRAL"/>
    <n v="9999"/>
    <n v="57"/>
    <s v="000"/>
    <s v="001"/>
    <n v="530404"/>
    <n v="1701"/>
    <s v="001"/>
    <s v="0000"/>
    <s v="0000"/>
    <m/>
    <n v="0"/>
    <n v="0"/>
    <s v="1347343,1"/>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15"/>
    <s v="MSP-SNGCSS-2022-0089-M"/>
    <x v="3"/>
    <x v="4"/>
    <d v="2022-01-18T00:00:00"/>
    <s v="PRESUPUESTARIA"/>
    <s v="DISTRIBUCIÓN DE RECURSOS A NIVEL NACIONAL PARA MANTENIMIENTOS DE LA DNIS"/>
    <s v="GARANTIA DE LA CALIDAD DE LOS SERVICIOS DE SALUD"/>
    <s v="PMIS-2022 MANTENIMIENTO DE INFRAESTRUCTURA CUMPLIMIENTO AC 099-2106"/>
    <s v="PLANTA CENTRAL"/>
    <n v="9999"/>
    <n v="57"/>
    <s v="000"/>
    <s v="001"/>
    <n v="530203"/>
    <n v="1701"/>
    <s v="001"/>
    <s v="0000"/>
    <s v="0000"/>
    <m/>
    <n v="0"/>
    <n v="0"/>
    <s v="9881,06"/>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41"/>
    <s v="MSP-SNGCSS-2022-0089-M"/>
    <x v="3"/>
    <x v="4"/>
    <d v="2022-01-18T00:00:00"/>
    <s v="PRESUPUESTARIA"/>
    <s v="DISTRIBUCIÓN DE RECURSOS A NIVEL NACIONAL PARA MANTENIMIENTOS DE LA DNIS"/>
    <s v="GARANTIA DE LA CALIDAD DE LOS SERVICIOS DE SALUD"/>
    <s v="PMIS-2022 MANTENIMIENTO DE INFRAESTRUCTURA CUMPLIMIENTO AC 099-2132"/>
    <s v="PLANTA CENTRAL"/>
    <n v="9999"/>
    <n v="57"/>
    <s v="000"/>
    <s v="001"/>
    <n v="530813"/>
    <n v="1701"/>
    <s v="001"/>
    <s v="0000"/>
    <s v="0000"/>
    <m/>
    <n v="0"/>
    <n v="0"/>
    <n v="108658.44"/>
    <n v="0"/>
    <n v="108658.44"/>
    <s v="SI"/>
    <m/>
    <m/>
    <x v="3"/>
    <n v="0"/>
    <n v="0"/>
    <n v="0"/>
    <s v="SUB GESTION OPERACIONES LOGISTICA SALUD "/>
    <s v="SUB GESTION OPERACIONES LOGISTICA SALUD "/>
    <s v="NO APLICA"/>
    <s v="NO"/>
    <n v="0"/>
  </r>
  <r>
    <x v="5"/>
    <s v="122000018"/>
    <s v="MSP-SNGCSS-2022-0089-M"/>
    <x v="3"/>
    <x v="4"/>
    <d v="2022-01-18T00:00:00"/>
    <s v="PRESUPUESTARIA"/>
    <s v="DISTRIBUCIÓN DE RECURSOS A NIVEL NACIONAL PARA MANTENIMIENTOS DE LA DNIS"/>
    <s v="GARANTIA DE LA CALIDAD DE LOS SERVICIOS DE SALUD"/>
    <s v="PMIS-2022 MANTENIMIENTO DE INFRAESTRUCTURA CUMPLIMIENTO AC 099-2109"/>
    <s v="PLANTA CENTRAL"/>
    <n v="9999"/>
    <n v="57"/>
    <s v="000"/>
    <s v="001"/>
    <n v="530404"/>
    <n v="1701"/>
    <s v="001"/>
    <s v="0000"/>
    <s v="0000"/>
    <m/>
    <n v="0"/>
    <n v="0"/>
    <s v="733525,21"/>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17"/>
    <s v="MSP-SNGCSS-2022-0089-M"/>
    <x v="3"/>
    <x v="4"/>
    <d v="2022-01-18T00:00:00"/>
    <s v="PRESUPUESTARIA"/>
    <s v="DISTRIBUCIÓN DE RECURSOS A NIVEL NACIONAL PARA MANTENIMIENTOS DE LA DNIS"/>
    <s v="GARANTIA DE LA CALIDAD DE LOS SERVICIOS DE SALUD"/>
    <s v="PMIS-2022 MANTENIMIENTO DE INFRAESTRUCTURA CUMPLIMIENTO AC 099-2108"/>
    <s v="PLANTA CENTRAL"/>
    <n v="9999"/>
    <n v="57"/>
    <s v="000"/>
    <s v="001"/>
    <n v="530403"/>
    <n v="1701"/>
    <s v="001"/>
    <s v="0000"/>
    <s v="0000"/>
    <m/>
    <n v="0"/>
    <n v="0"/>
    <s v="52682"/>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19"/>
    <s v="MSP-SNGCSS-2022-0089-M"/>
    <x v="3"/>
    <x v="4"/>
    <d v="2022-01-18T00:00:00"/>
    <s v="PRESUPUESTARIA"/>
    <s v="DISTRIBUCIÓN DE RECURSOS A NIVEL NACIONAL PARA MANTENIMIENTOS DE LA DNIS"/>
    <s v="GARANTIA DE LA CALIDAD DE LOS SERVICIOS DE SALUD"/>
    <s v="PMIS-2022 MANTENIMIENTO DE INFRAESTRUCTURA CUMPLIMIENTO AC 099-2110"/>
    <s v="PLANTA CENTRAL"/>
    <n v="9999"/>
    <n v="57"/>
    <s v="000"/>
    <s v="001"/>
    <n v="531406"/>
    <n v="1701"/>
    <s v="001"/>
    <s v="0000"/>
    <s v="0000"/>
    <m/>
    <n v="0"/>
    <n v="0"/>
    <s v="27061,36"/>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20"/>
    <s v="MSP-SNGCSS-2022-0089-M"/>
    <x v="3"/>
    <x v="4"/>
    <d v="2022-01-18T00:00:00"/>
    <s v="PRESUPUESTARIA"/>
    <s v="DISTRIBUCIÓN DE RECURSOS A NIVEL NACIONAL PARA MANTENIMIENTOS DE LA DNIS"/>
    <s v="GARANTIA DE LA CALIDAD DE LOS SERVICIOS DE SALUD"/>
    <s v="PMIS-2022 MANTENIMIENTO DE INFRAESTRUCTURA CUMPLIMIENTO AC 099-2111"/>
    <s v="PLANTA CENTRAL"/>
    <n v="9999"/>
    <n v="57"/>
    <s v="000"/>
    <s v="001"/>
    <n v="530811"/>
    <n v="1701"/>
    <s v="001"/>
    <s v="0000"/>
    <s v="0000"/>
    <m/>
    <n v="0"/>
    <n v="0"/>
    <s v="108163,58"/>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21"/>
    <s v="MSP-SNGCSS-2022-0089-M"/>
    <x v="3"/>
    <x v="4"/>
    <d v="2022-01-18T00:00:00"/>
    <s v="PRESUPUESTARIA"/>
    <s v="DISTRIBUCIÓN DE RECURSOS A NIVEL NACIONAL PARA MANTENIMIENTOS DE LA DNIS"/>
    <s v="GARANTIA DE LA CALIDAD DE LOS SERVICIOS DE SALUD"/>
    <s v="PMIS-2022 MANTENIMIENTO DE INFRAESTRUCTURA CUMPLIMIENTO AC 099-2112"/>
    <s v="PLANTA CENTRAL"/>
    <n v="9999"/>
    <n v="57"/>
    <s v="000"/>
    <s v="001"/>
    <n v="530813"/>
    <n v="1701"/>
    <s v="001"/>
    <s v="0000"/>
    <s v="0000"/>
    <m/>
    <n v="0"/>
    <n v="0"/>
    <n v="232027.56"/>
    <n v="0"/>
    <n v="232027.56"/>
    <s v="SI"/>
    <m/>
    <m/>
    <x v="3"/>
    <n v="0"/>
    <n v="0"/>
    <n v="0"/>
    <s v="SUB GESTION OPERACIONES LOGISTICA SALUD "/>
    <s v="SUB GESTION OPERACIONES LOGISTICA SALUD "/>
    <s v="NO APLICA"/>
    <s v="NO"/>
    <n v="0"/>
  </r>
  <r>
    <x v="5"/>
    <s v="122000022"/>
    <s v="MSP-SNGCSS-2022-0089-M"/>
    <x v="3"/>
    <x v="4"/>
    <d v="2022-01-18T00:00:00"/>
    <s v="PRESUPUESTARIA"/>
    <s v="DISTRIBUCIÓN DE RECURSOS A NIVEL NACIONAL PARA MANTENIMIENTOS DE LA DNIS"/>
    <s v="GARANTIA DE LA CALIDAD DE LOS SERVICIOS DE SALUD"/>
    <s v="PMIS-2022 MANTENIMIENTO DE INFRAESTRUCTURA CUMPLIMIENTO AC 099-2113"/>
    <s v="PLANTA CENTRAL"/>
    <n v="9999"/>
    <n v="57"/>
    <s v="000"/>
    <s v="001"/>
    <n v="530803"/>
    <n v="1701"/>
    <s v="001"/>
    <s v="0000"/>
    <s v="0000"/>
    <m/>
    <n v="0"/>
    <n v="0"/>
    <s v="96681,79"/>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23"/>
    <s v="MSP-SNGCSS-2022-0089-M"/>
    <x v="3"/>
    <x v="4"/>
    <d v="2022-01-18T00:00:00"/>
    <s v="PRESUPUESTARIA"/>
    <s v="DISTRIBUCIÓN DE RECURSOS A NIVEL NACIONAL PARA MANTENIMIENTOS DE LA DNIS"/>
    <s v="GARANTIA DE LA CALIDAD DE LOS SERVICIOS DE SALUD"/>
    <s v="PMIS-2022 MANTENIMIENTO DE INFRAESTRUCTURA CUMPLIMIENTO AC 099-2114"/>
    <s v="PLANTA CENTRAL"/>
    <n v="9999"/>
    <n v="57"/>
    <s v="000"/>
    <s v="001"/>
    <n v="530601"/>
    <n v="1701"/>
    <s v="001"/>
    <s v="0000"/>
    <s v="0000"/>
    <m/>
    <n v="0"/>
    <n v="0"/>
    <s v="35668,39"/>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24"/>
    <s v="MSP-SNGCSS-2022-0089-M"/>
    <x v="3"/>
    <x v="4"/>
    <d v="2022-01-18T00:00:00"/>
    <s v="PRESUPUESTARIA"/>
    <s v="DISTRIBUCIÓN DE RECURSOS A NIVEL NACIONAL PARA MANTENIMIENTOS DE LA DNIS"/>
    <s v="GARANTIA DE LA CALIDAD DE LOS SERVICIOS DE SALUD"/>
    <s v="PMIS-2022 MANTENIMIENTO DE INFRAESTRUCTURA CUMPLIMIENTO AC 099-2115"/>
    <s v="PLANTA CENTRAL"/>
    <n v="9999"/>
    <n v="57"/>
    <s v="000"/>
    <s v="001"/>
    <n v="530417"/>
    <n v="1701"/>
    <s v="001"/>
    <s v="0000"/>
    <s v="0000"/>
    <m/>
    <n v="0"/>
    <n v="0"/>
    <s v="207359,04"/>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25"/>
    <s v="MSP-SNGCSS-2022-0089-M"/>
    <x v="3"/>
    <x v="4"/>
    <d v="2022-01-18T00:00:00"/>
    <s v="PRESUPUESTARIA"/>
    <s v="DISTRIBUCIÓN DE RECURSOS A NIVEL NACIONAL PARA MANTENIMIENTOS DE LA DNIS"/>
    <s v="GARANTIA DE LA CALIDAD DE LOS SERVICIOS DE SALUD"/>
    <s v="PMIS-2022 MANTENIMIENTO DE INFRAESTRUCTURA CUMPLIMIENTO AC 099-2116"/>
    <s v="PLANTA CENTRAL"/>
    <n v="9999"/>
    <n v="57"/>
    <s v="000"/>
    <s v="001"/>
    <n v="530203"/>
    <n v="1701"/>
    <s v="001"/>
    <s v="0000"/>
    <s v="0000"/>
    <m/>
    <n v="0"/>
    <n v="0"/>
    <s v="13665,21"/>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26"/>
    <s v="MSP-SNGCSS-2022-0089-M"/>
    <x v="3"/>
    <x v="4"/>
    <d v="2022-01-18T00:00:00"/>
    <s v="PRESUPUESTARIA"/>
    <s v="DISTRIBUCIÓN DE RECURSOS A NIVEL NACIONAL PARA MANTENIMIENTOS DE LA DNIS"/>
    <s v="GARANTIA DE LA CALIDAD DE LOS SERVICIOS DE SALUD"/>
    <s v="PMIS-2022 MANTENIMIENTO DE INFRAESTRUCTURA CUMPLIMIENTO AC 099-2117"/>
    <s v="PLANTA CENTRAL"/>
    <n v="9999"/>
    <n v="57"/>
    <s v="000"/>
    <s v="001"/>
    <n v="530402"/>
    <n v="1701"/>
    <s v="001"/>
    <s v="0000"/>
    <s v="0000"/>
    <m/>
    <n v="0"/>
    <n v="0"/>
    <s v="297711,51"/>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36"/>
    <s v="MSP-SNGCSS-2022-0089-M"/>
    <x v="3"/>
    <x v="4"/>
    <d v="2022-01-18T00:00:00"/>
    <s v="PRESUPUESTARIA"/>
    <s v="DISTRIBUCIÓN DE RECURSOS A NIVEL NACIONAL PARA MANTENIMIENTOS DE LA DNIS"/>
    <s v="GARANTIA DE LA CALIDAD DE LOS SERVICIOS DE SALUD"/>
    <s v="PMIS-2022 MANTENIMIENTO DE INFRAESTRUCTURA CUMPLIMIENTO AC 099-2127"/>
    <s v="PLANTA CENTRAL"/>
    <n v="9999"/>
    <n v="57"/>
    <s v="000"/>
    <s v="001"/>
    <n v="530402"/>
    <n v="1701"/>
    <s v="001"/>
    <s v="0000"/>
    <s v="0000"/>
    <m/>
    <n v="0"/>
    <n v="0"/>
    <s v="1218495,12"/>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27"/>
    <s v="MSP-SNGCSS-2022-0089-M"/>
    <x v="3"/>
    <x v="4"/>
    <d v="2022-01-18T00:00:00"/>
    <s v="PRESUPUESTARIA"/>
    <s v="DISTRIBUCIÓN DE RECURSOS A NIVEL NACIONAL PARA MANTENIMIENTOS DE LA DNIS"/>
    <s v="GARANTIA DE LA CALIDAD DE LOS SERVICIOS DE SALUD"/>
    <s v="PMIS-2022 MANTENIMIENTO DE INFRAESTRUCTURA CUMPLIMIENTO AC 099-2118"/>
    <s v="PLANTA CENTRAL"/>
    <n v="9999"/>
    <n v="57"/>
    <s v="000"/>
    <s v="001"/>
    <n v="530403"/>
    <n v="1701"/>
    <s v="001"/>
    <s v="0000"/>
    <s v="0000"/>
    <m/>
    <n v="0"/>
    <n v="0"/>
    <s v="5377,28"/>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29"/>
    <s v="MSP-SNGCSS-2022-0089-M"/>
    <x v="3"/>
    <x v="4"/>
    <d v="2022-01-18T00:00:00"/>
    <s v="PRESUPUESTARIA"/>
    <s v="DISTRIBUCIÓN DE RECURSOS A NIVEL NACIONAL PARA MANTENIMIENTOS DE LA DNIS"/>
    <s v="GARANTIA DE LA CALIDAD DE LOS SERVICIOS DE SALUD"/>
    <s v="PMIS-2022 MANTENIMIENTO DE INFRAESTRUCTURA CUMPLIMIENTO AC 099-2120"/>
    <s v="PLANTA CENTRAL"/>
    <n v="9999"/>
    <n v="57"/>
    <s v="000"/>
    <s v="001"/>
    <n v="531406"/>
    <n v="1701"/>
    <s v="001"/>
    <s v="0000"/>
    <s v="0000"/>
    <m/>
    <n v="0"/>
    <n v="0"/>
    <s v="3453,67"/>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30"/>
    <s v="MSP-SNGCSS-2022-0089-M"/>
    <x v="3"/>
    <x v="4"/>
    <d v="2022-01-18T00:00:00"/>
    <s v="PRESUPUESTARIA"/>
    <s v="DISTRIBUCIÓN DE RECURSOS A NIVEL NACIONAL PARA MANTENIMIENTOS DE LA DNIS"/>
    <s v="GARANTIA DE LA CALIDAD DE LOS SERVICIOS DE SALUD"/>
    <s v="PMIS-2022 MANTENIMIENTO DE INFRAESTRUCTURA CUMPLIMIENTO AC 099-2121"/>
    <s v="PLANTA CENTRAL"/>
    <n v="9999"/>
    <n v="57"/>
    <s v="000"/>
    <s v="001"/>
    <n v="530811"/>
    <n v="1701"/>
    <s v="001"/>
    <s v="0000"/>
    <s v="0000"/>
    <m/>
    <n v="0"/>
    <n v="0"/>
    <s v="70720,1"/>
    <m/>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31"/>
    <s v="MSP-SNGCSS-2022-0089-M"/>
    <x v="3"/>
    <x v="4"/>
    <d v="2022-01-18T00:00:00"/>
    <s v="PRESUPUESTARIA"/>
    <s v="DISTRIBUCIÓN DE RECURSOS A NIVEL NACIONAL PARA MANTENIMIENTOS DE LA DNIS"/>
    <s v="GARANTIA DE LA CALIDAD DE LOS SERVICIOS DE SALUD"/>
    <s v="PMIS-2022 MANTENIMIENTO DE INFRAESTRUCTURA CUMPLIMIENTO AC 099-2122"/>
    <s v="PLANTA CENTRAL"/>
    <n v="9999"/>
    <n v="57"/>
    <s v="000"/>
    <s v="001"/>
    <n v="530813"/>
    <n v="1701"/>
    <s v="001"/>
    <s v="0000"/>
    <s v="0000"/>
    <m/>
    <n v="0"/>
    <n v="0"/>
    <n v="46059.27"/>
    <m/>
    <n v="46059.27"/>
    <s v="SI"/>
    <m/>
    <m/>
    <x v="3"/>
    <n v="0"/>
    <n v="0"/>
    <n v="0"/>
    <s v="SUB GESTION OPERACIONES LOGISTICA SALUD "/>
    <s v="SUB GESTION OPERACIONES LOGISTICA SALUD "/>
    <s v="NO APLICA"/>
    <s v="NO"/>
    <n v="0"/>
  </r>
  <r>
    <x v="5"/>
    <s v="122000032"/>
    <s v="MSP-SNGCSS-2022-0089-M"/>
    <x v="3"/>
    <x v="4"/>
    <d v="2022-01-18T00:00:00"/>
    <s v="PRESUPUESTARIA"/>
    <s v="DISTRIBUCIÓN DE RECURSOS A NIVEL NACIONAL PARA MANTENIMIENTOS DE LA DNIS"/>
    <s v="GARANTIA DE LA CALIDAD DE LOS SERVICIOS DE SALUD"/>
    <s v="PMIS-2022 MANTENIMIENTO DE INFRAESTRUCTURA CUMPLIMIENTO AC 099-2123"/>
    <s v="PLANTA CENTRAL"/>
    <n v="9999"/>
    <n v="57"/>
    <s v="000"/>
    <s v="001"/>
    <n v="530803"/>
    <n v="1701"/>
    <s v="001"/>
    <s v="0000"/>
    <s v="0000"/>
    <m/>
    <n v="0"/>
    <n v="0"/>
    <s v="10478,41"/>
    <m/>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33"/>
    <s v="MSP-SNGCSS-2022-0089-M"/>
    <x v="3"/>
    <x v="4"/>
    <d v="2022-01-18T00:00:00"/>
    <s v="PRESUPUESTARIA"/>
    <s v="DISTRIBUCIÓN DE RECURSOS A NIVEL NACIONAL PARA MANTENIMIENTOS DE LA DNIS"/>
    <s v="GARANTIA DE LA CALIDAD DE LOS SERVICIOS DE SALUD"/>
    <s v="PMIS-2022 MANTENIMIENTO DE INFRAESTRUCTURA CUMPLIMIENTO AC 099-2124"/>
    <s v="PLANTA CENTRAL"/>
    <n v="9999"/>
    <n v="57"/>
    <s v="000"/>
    <s v="001"/>
    <n v="530601"/>
    <n v="1701"/>
    <s v="001"/>
    <s v="0000"/>
    <s v="0000"/>
    <m/>
    <n v="0"/>
    <n v="0"/>
    <s v="6683,94"/>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34"/>
    <s v="MSP-SNGCSS-2022-0089-M"/>
    <x v="3"/>
    <x v="4"/>
    <d v="2022-01-18T00:00:00"/>
    <s v="PRESUPUESTARIA"/>
    <s v="DISTRIBUCIÓN DE RECURSOS A NIVEL NACIONAL PARA MANTENIMIENTOS DE LA DNIS"/>
    <s v="GARANTIA DE LA CALIDAD DE LOS SERVICIOS DE SALUD"/>
    <s v="PMIS-2022 MANTENIMIENTO DE INFRAESTRUCTURA CUMPLIMIENTO AC 099-2125"/>
    <s v="PLANTA CENTRAL"/>
    <n v="9999"/>
    <n v="57"/>
    <s v="000"/>
    <s v="001"/>
    <n v="530417"/>
    <n v="1701"/>
    <s v="001"/>
    <s v="0000"/>
    <s v="0000"/>
    <m/>
    <n v="0"/>
    <n v="0"/>
    <s v="107603,78"/>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35"/>
    <s v="MSP-SNGCSS-2022-0089-M"/>
    <x v="3"/>
    <x v="4"/>
    <d v="2022-01-18T00:00:00"/>
    <s v="PRESUPUESTARIA"/>
    <s v="DISTRIBUCIÓN DE RECURSOS A NIVEL NACIONAL PARA MANTENIMIENTOS DE LA DNIS"/>
    <s v="GARANTIA DE LA CALIDAD DE LOS SERVICIOS DE SALUD"/>
    <s v="PMIS-2022 MANTENIMIENTO DE INFRAESTRUCTURA CUMPLIMIENTO AC 099-2126"/>
    <s v="PLANTA CENTRAL"/>
    <n v="9999"/>
    <n v="57"/>
    <s v="000"/>
    <s v="001"/>
    <n v="530203"/>
    <n v="1701"/>
    <s v="001"/>
    <s v="0000"/>
    <s v="0000"/>
    <m/>
    <n v="0"/>
    <n v="0"/>
    <s v="4244,3"/>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37"/>
    <s v="MSP-SNGCSS-2022-0089-M"/>
    <x v="3"/>
    <x v="4"/>
    <d v="2022-01-18T00:00:00"/>
    <s v="PRESUPUESTARIA"/>
    <s v="DISTRIBUCIÓN DE RECURSOS A NIVEL NACIONAL PARA MANTENIMIENTOS DE LA DNIS"/>
    <s v="GARANTIA DE LA CALIDAD DE LOS SERVICIOS DE SALUD"/>
    <s v="PMIS-2022 MANTENIMIENTO DE INFRAESTRUCTURA CUMPLIMIENTO AC 099-2128"/>
    <s v="PLANTA CENTRAL"/>
    <n v="9999"/>
    <n v="57"/>
    <s v="000"/>
    <s v="001"/>
    <n v="530403"/>
    <n v="1701"/>
    <s v="001"/>
    <s v="0000"/>
    <s v="0000"/>
    <m/>
    <n v="0"/>
    <n v="0"/>
    <s v="25504,25"/>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55"/>
    <s v="MSP-SNGCSS-2022-0089-M"/>
    <x v="3"/>
    <x v="4"/>
    <d v="2022-01-18T00:00:00"/>
    <s v="PRESUPUESTARIA"/>
    <s v="DISTRIBUCIÓN DE RECURSOS A NIVEL NACIONAL PARA MANTENIMIENTOS DE LA DNIS"/>
    <s v="GARANTIA DE LA CALIDAD DE LOS SERVICIOS DE SALUD"/>
    <s v="PMIS-2022 MANTENIMIENTO DE INFRAESTRUCTURA CUMPLIMIENTO AC 099-2146"/>
    <s v="PLANTA CENTRAL"/>
    <n v="9999"/>
    <n v="57"/>
    <s v="000"/>
    <s v="001"/>
    <n v="530203"/>
    <n v="1701"/>
    <s v="001"/>
    <s v="0000"/>
    <s v="0000"/>
    <m/>
    <n v="0"/>
    <n v="0"/>
    <s v="59798,83"/>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58"/>
    <s v="MSP-SNGCSS-2022-0089-M"/>
    <x v="3"/>
    <x v="4"/>
    <d v="2022-01-18T00:00:00"/>
    <s v="PRESUPUESTARIA"/>
    <s v="DISTRIBUCIÓN DE RECURSOS A NIVEL NACIONAL PARA MANTENIMIENTOS DE LA DNIS"/>
    <s v="GARANTIA DE LA CALIDAD DE LOS SERVICIOS DE SALUD"/>
    <s v="PMIS-2022 MANTENIMIENTO DE INFRAESTRUCTURA CUMPLIMIENTO AC 099-2149"/>
    <s v="PLANTA CENTRAL"/>
    <n v="9999"/>
    <n v="57"/>
    <s v="000"/>
    <s v="001"/>
    <n v="530404"/>
    <n v="1701"/>
    <s v="001"/>
    <s v="0000"/>
    <s v="0000"/>
    <m/>
    <n v="0"/>
    <n v="0"/>
    <s v="881473,71"/>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48"/>
    <s v="MSP-SNGCSS-2022-0089-M"/>
    <x v="3"/>
    <x v="4"/>
    <d v="2022-01-18T00:00:00"/>
    <s v="PRESUPUESTARIA"/>
    <s v="DISTRIBUCIÓN DE RECURSOS A NIVEL NACIONAL PARA MANTENIMIENTOS DE LA DNIS"/>
    <s v="GARANTIA DE LA CALIDAD DE LOS SERVICIOS DE SALUD"/>
    <s v="PMIS-2022 MANTENIMIENTO DE INFRAESTRUCTURA CUMPLIMIENTO AC 099-2139"/>
    <s v="PLANTA CENTRAL"/>
    <n v="9999"/>
    <n v="57"/>
    <s v="000"/>
    <s v="001"/>
    <n v="530404"/>
    <n v="1701"/>
    <s v="001"/>
    <s v="0000"/>
    <s v="0000"/>
    <m/>
    <n v="0"/>
    <n v="0"/>
    <s v="300843,17"/>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40"/>
    <s v="MSP-SNGCSS-2022-0089-M"/>
    <x v="3"/>
    <x v="4"/>
    <d v="2022-01-18T00:00:00"/>
    <s v="PRESUPUESTARIA"/>
    <s v="DISTRIBUCIÓN DE RECURSOS A NIVEL NACIONAL PARA MANTENIMIENTOS DE LA DNIS"/>
    <s v="GARANTIA DE LA CALIDAD DE LOS SERVICIOS DE SALUD"/>
    <s v="PMIS-2022 MANTENIMIENTO DE INFRAESTRUCTURA CUMPLIMIENTO AC 099-2131"/>
    <s v="PLANTA CENTRAL"/>
    <n v="9999"/>
    <n v="57"/>
    <s v="000"/>
    <s v="001"/>
    <n v="530811"/>
    <n v="1701"/>
    <s v="001"/>
    <s v="0000"/>
    <s v="0000"/>
    <m/>
    <n v="0"/>
    <n v="0"/>
    <s v="73723,09"/>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42"/>
    <s v="MSP-SNGCSS-2022-0089-M"/>
    <x v="3"/>
    <x v="4"/>
    <d v="2022-01-18T00:00:00"/>
    <s v="PRESUPUESTARIA"/>
    <s v="DISTRIBUCIÓN DE RECURSOS A NIVEL NACIONAL PARA MANTENIMIENTOS DE LA DNIS"/>
    <s v="GARANTIA DE LA CALIDAD DE LOS SERVICIOS DE SALUD"/>
    <s v="PMIS-2022 MANTENIMIENTO DE INFRAESTRUCTURA CUMPLIMIENTO AC 099-2133"/>
    <s v="PLANTA CENTRAL"/>
    <n v="9999"/>
    <n v="57"/>
    <s v="000"/>
    <s v="001"/>
    <n v="530803"/>
    <n v="1701"/>
    <s v="001"/>
    <s v="0000"/>
    <s v="0000"/>
    <m/>
    <n v="0"/>
    <n v="0"/>
    <s v="115987,89"/>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50"/>
    <s v="MSP-SNGCSS-2022-0089-M"/>
    <x v="3"/>
    <x v="4"/>
    <d v="2022-01-18T00:00:00"/>
    <s v="PRESUPUESTARIA"/>
    <s v="DISTRIBUCIÓN DE RECURSOS A NIVEL NACIONAL PARA MANTENIMIENTOS DE LA DNIS"/>
    <s v="GARANTIA DE LA CALIDAD DE LOS SERVICIOS DE SALUD"/>
    <s v="PMIS-2022 MANTENIMIENTO DE INFRAESTRUCTURA CUMPLIMIENTO AC 099-2141"/>
    <s v="PLANTA CENTRAL"/>
    <n v="9999"/>
    <n v="57"/>
    <s v="000"/>
    <s v="001"/>
    <n v="530811"/>
    <n v="1701"/>
    <s v="001"/>
    <s v="0000"/>
    <s v="0000"/>
    <m/>
    <n v="0"/>
    <n v="0"/>
    <s v="7765,36"/>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39"/>
    <s v="MSP-SNGCSS-2022-0089-M"/>
    <x v="3"/>
    <x v="4"/>
    <d v="2022-01-18T00:00:00"/>
    <s v="PRESUPUESTARIA"/>
    <s v="DISTRIBUCIÓN DE RECURSOS A NIVEL NACIONAL PARA MANTENIMIENTOS DE LA DNIS"/>
    <s v="GARANTIA DE LA CALIDAD DE LOS SERVICIOS DE SALUD"/>
    <s v="PMIS-2022 MANTENIMIENTO DE INFRAESTRUCTURA CUMPLIMIENTO AC 099-2130"/>
    <s v="PLANTA CENTRAL"/>
    <n v="9999"/>
    <n v="57"/>
    <s v="000"/>
    <s v="001"/>
    <n v="531406"/>
    <n v="1701"/>
    <s v="001"/>
    <s v="0000"/>
    <s v="0000"/>
    <m/>
    <n v="0"/>
    <n v="0"/>
    <s v="24764,63"/>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43"/>
    <s v="MSP-SNGCSS-2022-0089-M"/>
    <x v="3"/>
    <x v="4"/>
    <d v="2022-01-18T00:00:00"/>
    <s v="PRESUPUESTARIA"/>
    <s v="DISTRIBUCIÓN DE RECURSOS A NIVEL NACIONAL PARA MANTENIMIENTOS DE LA DNIS"/>
    <s v="GARANTIA DE LA CALIDAD DE LOS SERVICIOS DE SALUD"/>
    <s v="PMIS-2022 MANTENIMIENTO DE INFRAESTRUCTURA CUMPLIMIENTO AC 099-2134"/>
    <s v="PLANTA CENTRAL"/>
    <n v="9999"/>
    <n v="57"/>
    <s v="000"/>
    <s v="001"/>
    <n v="530601"/>
    <n v="1701"/>
    <s v="001"/>
    <s v="0000"/>
    <s v="0000"/>
    <m/>
    <n v="0"/>
    <n v="0"/>
    <s v="22810,12"/>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44"/>
    <s v="MSP-SNGCSS-2022-0089-M"/>
    <x v="3"/>
    <x v="4"/>
    <d v="2022-01-18T00:00:00"/>
    <s v="PRESUPUESTARIA"/>
    <s v="DISTRIBUCIÓN DE RECURSOS A NIVEL NACIONAL PARA MANTENIMIENTOS DE LA DNIS"/>
    <s v="GARANTIA DE LA CALIDAD DE LOS SERVICIOS DE SALUD"/>
    <s v="PMIS-2022 MANTENIMIENTO DE INFRAESTRUCTURA CUMPLIMIENTO AC 099-2135"/>
    <s v="PLANTA CENTRAL"/>
    <n v="9999"/>
    <n v="57"/>
    <s v="000"/>
    <s v="001"/>
    <n v="530417"/>
    <n v="1701"/>
    <s v="001"/>
    <s v="0000"/>
    <s v="0000"/>
    <m/>
    <n v="0"/>
    <n v="0"/>
    <s v="54993,45"/>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46"/>
    <s v="MSP-SNGCSS-2022-0089-M"/>
    <x v="3"/>
    <x v="4"/>
    <d v="2022-01-18T00:00:00"/>
    <s v="PRESUPUESTARIA"/>
    <s v="DISTRIBUCIÓN DE RECURSOS A NIVEL NACIONAL PARA MANTENIMIENTOS DE LA DNIS"/>
    <s v="GARANTIA DE LA CALIDAD DE LOS SERVICIOS DE SALUD"/>
    <s v="PMIS-2022 MANTENIMIENTO DE INFRAESTRUCTURA CUMPLIMIENTO AC 099-2137"/>
    <s v="PLANTA CENTRAL"/>
    <n v="9999"/>
    <n v="57"/>
    <s v="000"/>
    <s v="001"/>
    <n v="530402"/>
    <n v="1701"/>
    <s v="001"/>
    <s v="0000"/>
    <s v="0000"/>
    <m/>
    <n v="0"/>
    <n v="0"/>
    <s v="160092,59"/>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53"/>
    <s v="MSP-SNGCSS-2022-0089-M"/>
    <x v="3"/>
    <x v="4"/>
    <d v="2022-01-18T00:00:00"/>
    <s v="PRESUPUESTARIA"/>
    <s v="DISTRIBUCIÓN DE RECURSOS A NIVEL NACIONAL PARA MANTENIMIENTOS DE LA DNIS"/>
    <s v="GARANTIA DE LA CALIDAD DE LOS SERVICIOS DE SALUD"/>
    <s v="PMIS-2022 MANTENIMIENTO DE INFRAESTRUCTURA CUMPLIMIENTO AC 099-2144"/>
    <s v="PLANTA CENTRAL"/>
    <n v="9999"/>
    <n v="57"/>
    <s v="000"/>
    <s v="001"/>
    <n v="530601"/>
    <n v="1701"/>
    <s v="001"/>
    <s v="0000"/>
    <s v="0000"/>
    <m/>
    <n v="0"/>
    <n v="0"/>
    <s v="1019,85"/>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65"/>
    <s v="MSP-SNGCSS-2022-0089-M"/>
    <x v="3"/>
    <x v="4"/>
    <d v="2022-01-18T00:00:00"/>
    <s v="PRESUPUESTARIA"/>
    <s v="DISTRIBUCIÓN DE RECURSOS A NIVEL NACIONAL PARA MANTENIMIENTOS DE LA DNIS"/>
    <s v="GARANTIA DE LA CALIDAD DE LOS SERVICIOS DE SALUD"/>
    <s v="PMIS-2022 MANTENIMIENTO DE INFRAESTRUCTURA CUMPLIMIENTO AC 099-2156"/>
    <s v="PLANTA CENTRAL"/>
    <n v="9999"/>
    <n v="57"/>
    <s v="000"/>
    <s v="001"/>
    <n v="530203"/>
    <n v="1701"/>
    <s v="001"/>
    <s v="0000"/>
    <s v="0000"/>
    <m/>
    <n v="0"/>
    <n v="0"/>
    <s v="3274,74"/>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75"/>
    <s v="MSP-SNGCSS-2022-0089-M"/>
    <x v="3"/>
    <x v="4"/>
    <d v="2022-01-18T00:00:00"/>
    <s v="PRESUPUESTARIA"/>
    <s v="DISTRIBUCIÓN DE RECURSOS A NIVEL NACIONAL PARA MANTENIMIENTOS DE LA DNIS"/>
    <s v="GARANTIA DE LA CALIDAD DE LOS SERVICIOS DE SALUD"/>
    <s v="PMIS-2022 MANTENIMIENTO DE INFRAESTRUCTURA CUMPLIMIENTO AC 099-2166"/>
    <s v="PLANTA CENTRAL"/>
    <n v="9999"/>
    <n v="57"/>
    <s v="000"/>
    <s v="001"/>
    <n v="530203"/>
    <n v="1701"/>
    <s v="001"/>
    <s v="0000"/>
    <s v="0000"/>
    <m/>
    <n v="0"/>
    <n v="0"/>
    <s v="2302,38"/>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77"/>
    <s v="MSP-SNGCSS-2022-0089-M"/>
    <x v="3"/>
    <x v="4"/>
    <d v="2022-01-18T00:00:00"/>
    <s v="PRESUPUESTARIA"/>
    <s v="DISTRIBUCIÓN DE RECURSOS A NIVEL NACIONAL PARA MANTENIMIENTOS DE LA DNIS"/>
    <s v="GARANTIA DE LA CALIDAD DE LOS SERVICIOS DE SALUD"/>
    <s v="PMIS-2022 MANTENIMIENTO DE INFRAESTRUCTURA CUMPLIMIENTO AC 099-2168"/>
    <s v="PLANTA CENTRAL"/>
    <n v="9999"/>
    <n v="57"/>
    <s v="000"/>
    <s v="001"/>
    <n v="530403"/>
    <n v="1701"/>
    <s v="001"/>
    <s v="0000"/>
    <s v="0000"/>
    <m/>
    <n v="0"/>
    <n v="0"/>
    <s v="627,6"/>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93"/>
    <s v="MSP-SNGCSS-2022-0089-M"/>
    <x v="3"/>
    <x v="4"/>
    <d v="2022-01-18T00:00:00"/>
    <s v="PRESUPUESTARIA"/>
    <s v="DISTRIBUCIÓN DE RECURSOS A NIVEL NACIONAL PARA MANTENIMIENTOS DE LA DNIS"/>
    <s v="GARANTIA DE LA CALIDAD DE LOS SERVICIOS DE SALUD"/>
    <s v="PMIS-2022 MANTENIMIENTO DE INFRAESTRUCTURA CUMPLIMIENTO AC 099-2184"/>
    <s v="PLANTA CENTRAL"/>
    <n v="9999"/>
    <n v="57"/>
    <s v="000"/>
    <s v="001"/>
    <n v="530601"/>
    <n v="1701"/>
    <s v="001"/>
    <s v="0000"/>
    <s v="0000"/>
    <m/>
    <n v="0"/>
    <n v="0"/>
    <s v="3765,6"/>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81"/>
    <s v="MSP-SNGCSS-2022-0089-M"/>
    <x v="3"/>
    <x v="4"/>
    <d v="2022-01-18T00:00:00"/>
    <s v="PRESUPUESTARIA"/>
    <s v="DISTRIBUCIÓN DE RECURSOS A NIVEL NACIONAL PARA MANTENIMIENTOS DE LA DNIS"/>
    <s v="GARANTIA DE LA CALIDAD DE LOS SERVICIOS DE SALUD"/>
    <s v="PMIS-2022 MANTENIMIENTO DE INFRAESTRUCTURA CUMPLIMIENTO AC 099-2172"/>
    <s v="PLANTA CENTRAL"/>
    <n v="9999"/>
    <n v="57"/>
    <s v="000"/>
    <s v="001"/>
    <n v="530813"/>
    <n v="1701"/>
    <s v="001"/>
    <s v="0000"/>
    <s v="0000"/>
    <m/>
    <n v="0"/>
    <n v="0"/>
    <n v="59631.57"/>
    <n v="0"/>
    <n v="59631.57"/>
    <s v="SI"/>
    <m/>
    <m/>
    <x v="3"/>
    <n v="0"/>
    <n v="0"/>
    <n v="0"/>
    <s v="SUB GESTION OPERACIONES LOGISTICA SALUD "/>
    <s v="SUB GESTION OPERACIONES LOGISTICA SALUD "/>
    <s v="NO APLICA"/>
    <s v="NO"/>
    <n v="0"/>
  </r>
  <r>
    <x v="5"/>
    <s v="122000057"/>
    <s v="MSP-SNGCSS-2022-0089-M"/>
    <x v="3"/>
    <x v="4"/>
    <d v="2022-01-18T00:00:00"/>
    <s v="PRESUPUESTARIA"/>
    <s v="DISTRIBUCIÓN DE RECURSOS A NIVEL NACIONAL PARA MANTENIMIENTOS DE LA DNIS"/>
    <s v="GARANTIA DE LA CALIDAD DE LOS SERVICIOS DE SALUD"/>
    <s v="PMIS-2022 MANTENIMIENTO DE INFRAESTRUCTURA CUMPLIMIENTO AC 099-2148"/>
    <s v="PLANTA CENTRAL"/>
    <n v="9999"/>
    <n v="57"/>
    <s v="000"/>
    <s v="001"/>
    <n v="530403"/>
    <n v="1701"/>
    <s v="001"/>
    <s v="0000"/>
    <s v="0000"/>
    <m/>
    <n v="0"/>
    <n v="0"/>
    <s v="133162,44"/>
    <m/>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59"/>
    <s v="MSP-SNGCSS-2022-0089-M"/>
    <x v="3"/>
    <x v="4"/>
    <d v="2022-01-18T00:00:00"/>
    <s v="PRESUPUESTARIA"/>
    <s v="DISTRIBUCIÓN DE RECURSOS A NIVEL NACIONAL PARA MANTENIMIENTOS DE LA DNIS"/>
    <s v="GARANTIA DE LA CALIDAD DE LOS SERVICIOS DE SALUD"/>
    <s v="PMIS-2022 MANTENIMIENTO DE INFRAESTRUCTURA CUMPLIMIENTO AC 099-2150"/>
    <s v="PLANTA CENTRAL"/>
    <n v="9999"/>
    <n v="57"/>
    <s v="000"/>
    <s v="001"/>
    <n v="531406"/>
    <n v="1701"/>
    <s v="001"/>
    <s v="0000"/>
    <s v="0000"/>
    <m/>
    <n v="0"/>
    <n v="0"/>
    <s v="51400,28"/>
    <m/>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60"/>
    <s v="MSP-SNGCSS-2022-0089-M"/>
    <x v="3"/>
    <x v="4"/>
    <d v="2022-01-18T00:00:00"/>
    <s v="PRESUPUESTARIA"/>
    <s v="DISTRIBUCIÓN DE RECURSOS A NIVEL NACIONAL PARA MANTENIMIENTOS DE LA DNIS"/>
    <s v="GARANTIA DE LA CALIDAD DE LOS SERVICIOS DE SALUD"/>
    <s v="PMIS-2022 MANTENIMIENTO DE INFRAESTRUCTURA CUMPLIMIENTO AC 099-2151"/>
    <s v="PLANTA CENTRAL"/>
    <n v="9999"/>
    <n v="57"/>
    <s v="000"/>
    <s v="001"/>
    <n v="530811"/>
    <n v="1701"/>
    <s v="001"/>
    <s v="0000"/>
    <s v="0000"/>
    <m/>
    <n v="0"/>
    <n v="0"/>
    <s v="173337,47"/>
    <m/>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61"/>
    <s v="MSP-SNGCSS-2022-0089-M"/>
    <x v="3"/>
    <x v="4"/>
    <d v="2022-01-18T00:00:00"/>
    <s v="PRESUPUESTARIA"/>
    <s v="DISTRIBUCIÓN DE RECURSOS A NIVEL NACIONAL PARA MANTENIMIENTOS DE LA DNIS"/>
    <s v="GARANTIA DE LA CALIDAD DE LOS SERVICIOS DE SALUD"/>
    <s v="PMIS-2022 MANTENIMIENTO DE INFRAESTRUCTURA CUMPLIMIENTO AC 099-2152"/>
    <s v="PLANTA CENTRAL"/>
    <n v="9999"/>
    <n v="57"/>
    <s v="000"/>
    <s v="001"/>
    <n v="530813"/>
    <n v="1701"/>
    <s v="001"/>
    <s v="0000"/>
    <s v="0000"/>
    <m/>
    <n v="0"/>
    <n v="0"/>
    <n v="316258.58"/>
    <n v="0"/>
    <n v="316258.58"/>
    <s v="SI"/>
    <m/>
    <m/>
    <x v="3"/>
    <n v="0"/>
    <n v="0"/>
    <n v="0"/>
    <s v="SUB GESTION OPERACIONES LOGISTICA SALUD "/>
    <s v="SUB GESTION OPERACIONES LOGISTICA SALUD "/>
    <s v="NO APLICA"/>
    <s v="NO"/>
    <n v="0"/>
  </r>
  <r>
    <x v="5"/>
    <s v="122000062"/>
    <s v="MSP-SNGCSS-2022-0089-M"/>
    <x v="3"/>
    <x v="4"/>
    <d v="2022-01-18T00:00:00"/>
    <s v="PRESUPUESTARIA"/>
    <s v="DISTRIBUCIÓN DE RECURSOS A NIVEL NACIONAL PARA MANTENIMIENTOS DE LA DNIS"/>
    <s v="GARANTIA DE LA CALIDAD DE LOS SERVICIOS DE SALUD"/>
    <s v="PMIS-2022 MANTENIMIENTO DE INFRAESTRUCTURA CUMPLIMIENTO AC 099-2153"/>
    <s v="PLANTA CENTRAL"/>
    <n v="9999"/>
    <n v="57"/>
    <s v="000"/>
    <s v="001"/>
    <n v="530803"/>
    <n v="1701"/>
    <s v="001"/>
    <s v="0000"/>
    <s v="0000"/>
    <m/>
    <n v="0"/>
    <n v="0"/>
    <s v="46910,75"/>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63"/>
    <s v="MSP-SNGCSS-2022-0089-M"/>
    <x v="3"/>
    <x v="4"/>
    <d v="2022-01-18T00:00:00"/>
    <s v="PRESUPUESTARIA"/>
    <s v="DISTRIBUCIÓN DE RECURSOS A NIVEL NACIONAL PARA MANTENIMIENTOS DE LA DNIS"/>
    <s v="GARANTIA DE LA CALIDAD DE LOS SERVICIOS DE SALUD"/>
    <s v="PMIS-2022 MANTENIMIENTO DE INFRAESTRUCTURA CUMPLIMIENTO AC 099-2154"/>
    <s v="PLANTA CENTRAL"/>
    <n v="9999"/>
    <n v="57"/>
    <s v="000"/>
    <s v="001"/>
    <n v="530601"/>
    <n v="1701"/>
    <s v="001"/>
    <s v="0000"/>
    <s v="0000"/>
    <m/>
    <n v="0"/>
    <n v="0"/>
    <s v="37312,23"/>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64"/>
    <s v="MSP-SNGCSS-2022-0089-M"/>
    <x v="3"/>
    <x v="4"/>
    <d v="2022-01-18T00:00:00"/>
    <s v="PRESUPUESTARIA"/>
    <s v="DISTRIBUCIÓN DE RECURSOS A NIVEL NACIONAL PARA MANTENIMIENTOS DE LA DNIS"/>
    <s v="GARANTIA DE LA CALIDAD DE LOS SERVICIOS DE SALUD"/>
    <s v="PMIS-2022 MANTENIMIENTO DE INFRAESTRUCTURA CUMPLIMIENTO AC 099-2155"/>
    <s v="PLANTA CENTRAL"/>
    <n v="9999"/>
    <n v="57"/>
    <s v="000"/>
    <s v="001"/>
    <n v="530417"/>
    <n v="1701"/>
    <s v="001"/>
    <s v="0000"/>
    <s v="0000"/>
    <m/>
    <n v="0"/>
    <n v="0"/>
    <s v="114794,32"/>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69"/>
    <s v="MSP-SNGCSS-2022-0089-M"/>
    <x v="3"/>
    <x v="4"/>
    <d v="2022-01-18T00:00:00"/>
    <s v="PRESUPUESTARIA"/>
    <s v="DISTRIBUCIÓN DE RECURSOS A NIVEL NACIONAL PARA MANTENIMIENTOS DE LA DNIS"/>
    <s v="GARANTIA DE LA CALIDAD DE LOS SERVICIOS DE SALUD"/>
    <s v="PMIS-2022 MANTENIMIENTO DE INFRAESTRUCTURA CUMPLIMIENTO AC 099-2160"/>
    <s v="PLANTA CENTRAL"/>
    <n v="9999"/>
    <n v="57"/>
    <s v="000"/>
    <s v="001"/>
    <n v="531406"/>
    <n v="1701"/>
    <s v="001"/>
    <s v="0000"/>
    <s v="0000"/>
    <m/>
    <n v="0"/>
    <n v="0"/>
    <s v="7182,25"/>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84"/>
    <s v="MSP-SNGCSS-2022-0089-M"/>
    <x v="3"/>
    <x v="4"/>
    <d v="2022-01-18T00:00:00"/>
    <s v="PRESUPUESTARIA"/>
    <s v="DISTRIBUCIÓN DE RECURSOS A NIVEL NACIONAL PARA MANTENIMIENTOS DE LA DNIS"/>
    <s v="GARANTIA DE LA CALIDAD DE LOS SERVICIOS DE SALUD"/>
    <s v="PMIS-2022 MANTENIMIENTO DE INFRAESTRUCTURA CUMPLIMIENTO AC 099-2175"/>
    <s v="PLANTA CENTRAL"/>
    <n v="9999"/>
    <n v="57"/>
    <s v="000"/>
    <s v="001"/>
    <n v="530417"/>
    <n v="1701"/>
    <s v="001"/>
    <s v="0000"/>
    <s v="0000"/>
    <m/>
    <n v="0"/>
    <n v="0"/>
    <s v="79025,76"/>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72"/>
    <s v="MSP-SNGCSS-2022-0089-M"/>
    <x v="3"/>
    <x v="4"/>
    <d v="2022-01-18T00:00:00"/>
    <s v="PRESUPUESTARIA"/>
    <s v="DISTRIBUCIÓN DE RECURSOS A NIVEL NACIONAL PARA MANTENIMIENTOS DE LA DNIS"/>
    <s v="GARANTIA DE LA CALIDAD DE LOS SERVICIOS DE SALUD"/>
    <s v="PMIS-2022 MANTENIMIENTO DE INFRAESTRUCTURA CUMPLIMIENTO AC 099-2163"/>
    <s v="PLANTA CENTRAL"/>
    <n v="9999"/>
    <n v="57"/>
    <s v="000"/>
    <s v="001"/>
    <n v="530803"/>
    <n v="1701"/>
    <s v="001"/>
    <s v="0000"/>
    <s v="0000"/>
    <m/>
    <n v="0"/>
    <n v="0"/>
    <s v="51392"/>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73"/>
    <s v="MSP-SNGCSS-2022-0089-M"/>
    <x v="3"/>
    <x v="4"/>
    <d v="2022-01-18T00:00:00"/>
    <s v="PRESUPUESTARIA"/>
    <s v="DISTRIBUCIÓN DE RECURSOS A NIVEL NACIONAL PARA MANTENIMIENTOS DE LA DNIS"/>
    <s v="GARANTIA DE LA CALIDAD DE LOS SERVICIOS DE SALUD"/>
    <s v="PMIS-2022 MANTENIMIENTO DE INFRAESTRUCTURA CUMPLIMIENTO AC 099-2164"/>
    <s v="PLANTA CENTRAL"/>
    <n v="9999"/>
    <n v="57"/>
    <s v="000"/>
    <s v="001"/>
    <n v="530601"/>
    <n v="1701"/>
    <s v="001"/>
    <s v="0000"/>
    <s v="0000"/>
    <m/>
    <n v="0"/>
    <n v="0"/>
    <s v="53327,33"/>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76"/>
    <s v="MSP-SNGCSS-2022-0089-M"/>
    <x v="3"/>
    <x v="4"/>
    <d v="2022-01-18T00:00:00"/>
    <s v="PRESUPUESTARIA"/>
    <s v="DISTRIBUCIÓN DE RECURSOS A NIVEL NACIONAL PARA MANTENIMIENTOS DE LA DNIS"/>
    <s v="GARANTIA DE LA CALIDAD DE LOS SERVICIOS DE SALUD"/>
    <s v="PMIS-2022 MANTENIMIENTO DE INFRAESTRUCTURA CUMPLIMIENTO AC 099-2167"/>
    <s v="PLANTA CENTRAL"/>
    <n v="9999"/>
    <n v="57"/>
    <s v="000"/>
    <s v="001"/>
    <n v="530402"/>
    <n v="1701"/>
    <s v="001"/>
    <s v="0000"/>
    <s v="0000"/>
    <m/>
    <n v="0"/>
    <n v="0"/>
    <s v="117048,05"/>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79"/>
    <s v="MSP-SNGCSS-2022-0089-M"/>
    <x v="3"/>
    <x v="4"/>
    <d v="2022-01-18T00:00:00"/>
    <s v="PRESUPUESTARIA"/>
    <s v="DISTRIBUCIÓN DE RECURSOS A NIVEL NACIONAL PARA MANTENIMIENTOS DE LA DNIS"/>
    <s v="GARANTIA DE LA CALIDAD DE LOS SERVICIOS DE SALUD"/>
    <s v="PMIS-2022 MANTENIMIENTO DE INFRAESTRUCTURA CUMPLIMIENTO AC 099-2170"/>
    <s v="PLANTA CENTRAL"/>
    <n v="9999"/>
    <n v="57"/>
    <s v="000"/>
    <s v="001"/>
    <n v="531406"/>
    <n v="1701"/>
    <s v="001"/>
    <s v="0000"/>
    <s v="0000"/>
    <m/>
    <n v="0"/>
    <n v="0"/>
    <s v="14428,84"/>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80"/>
    <s v="MSP-SNGCSS-2022-0089-M"/>
    <x v="3"/>
    <x v="4"/>
    <d v="2022-01-18T00:00:00"/>
    <s v="PRESUPUESTARIA"/>
    <s v="DISTRIBUCIÓN DE RECURSOS A NIVEL NACIONAL PARA MANTENIMIENTOS DE LA DNIS"/>
    <s v="GARANTIA DE LA CALIDAD DE LOS SERVICIOS DE SALUD"/>
    <s v="PMIS-2022 MANTENIMIENTO DE INFRAESTRUCTURA CUMPLIMIENTO AC 099-2171"/>
    <s v="PLANTA CENTRAL"/>
    <n v="9999"/>
    <n v="57"/>
    <s v="000"/>
    <s v="001"/>
    <n v="530811"/>
    <n v="1701"/>
    <s v="001"/>
    <s v="0000"/>
    <s v="0000"/>
    <m/>
    <n v="0"/>
    <n v="0"/>
    <s v="25566,49"/>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82"/>
    <s v="MSP-SNGCSS-2022-0089-M"/>
    <x v="3"/>
    <x v="4"/>
    <d v="2022-01-18T00:00:00"/>
    <s v="PRESUPUESTARIA"/>
    <s v="DISTRIBUCIÓN DE RECURSOS A NIVEL NACIONAL PARA MANTENIMIENTOS DE LA DNIS"/>
    <s v="GARANTIA DE LA CALIDAD DE LOS SERVICIOS DE SALUD"/>
    <s v="PMIS-2022 MANTENIMIENTO DE INFRAESTRUCTURA CUMPLIMIENTO AC 099-2173"/>
    <s v="PLANTA CENTRAL"/>
    <n v="9999"/>
    <n v="57"/>
    <s v="000"/>
    <s v="001"/>
    <n v="530803"/>
    <n v="1701"/>
    <s v="001"/>
    <s v="0000"/>
    <s v="0000"/>
    <m/>
    <n v="0"/>
    <n v="0"/>
    <s v="8017,94"/>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85"/>
    <s v="MSP-SNGCSS-2022-0089-M"/>
    <x v="3"/>
    <x v="4"/>
    <d v="2022-01-18T00:00:00"/>
    <s v="PRESUPUESTARIA"/>
    <s v="DISTRIBUCIÓN DE RECURSOS A NIVEL NACIONAL PARA MANTENIMIENTOS DE LA DNIS"/>
    <s v="GARANTIA DE LA CALIDAD DE LOS SERVICIOS DE SALUD"/>
    <s v="PMIS-2022 MANTENIMIENTO DE INFRAESTRUCTURA CUMPLIMIENTO AC 099-2176"/>
    <s v="PLANTA CENTRAL"/>
    <n v="9999"/>
    <n v="57"/>
    <s v="000"/>
    <s v="001"/>
    <n v="530203"/>
    <n v="1701"/>
    <s v="001"/>
    <s v="0000"/>
    <s v="0000"/>
    <m/>
    <n v="0"/>
    <n v="0"/>
    <s v="10531,76"/>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87"/>
    <s v="MSP-SNGCSS-2022-0089-M"/>
    <x v="3"/>
    <x v="4"/>
    <d v="2022-01-18T00:00:00"/>
    <s v="PRESUPUESTARIA"/>
    <s v="DISTRIBUCIÓN DE RECURSOS A NIVEL NACIONAL PARA MANTENIMIENTOS DE LA DNIS"/>
    <s v="GARANTIA DE LA CALIDAD DE LOS SERVICIOS DE SALUD"/>
    <s v="PMIS-2022 MANTENIMIENTO DE INFRAESTRUCTURA CUMPLIMIENTO AC 099-2178"/>
    <s v="PLANTA CENTRAL"/>
    <n v="9999"/>
    <n v="57"/>
    <s v="000"/>
    <s v="001"/>
    <n v="530403"/>
    <n v="1701"/>
    <s v="001"/>
    <s v="0000"/>
    <s v="0000"/>
    <m/>
    <n v="0"/>
    <n v="0"/>
    <s v="14602,58"/>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89"/>
    <s v="MSP-SNGCSS-2022-0089-M"/>
    <x v="3"/>
    <x v="4"/>
    <d v="2022-01-18T00:00:00"/>
    <s v="PRESUPUESTARIA"/>
    <s v="DISTRIBUCIÓN DE RECURSOS A NIVEL NACIONAL PARA MANTENIMIENTOS DE LA DNIS"/>
    <s v="GARANTIA DE LA CALIDAD DE LOS SERVICIOS DE SALUD"/>
    <s v="PMIS-2022 MANTENIMIENTO DE INFRAESTRUCTURA CUMPLIMIENTO AC 099-2180"/>
    <s v="PLANTA CENTRAL"/>
    <n v="9999"/>
    <n v="57"/>
    <s v="000"/>
    <s v="001"/>
    <n v="531406"/>
    <n v="1701"/>
    <s v="001"/>
    <s v="0000"/>
    <s v="0000"/>
    <m/>
    <n v="0"/>
    <n v="0"/>
    <s v="32219,92"/>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70"/>
    <s v="MSP-SNGCSS-2022-0089-M"/>
    <x v="3"/>
    <x v="4"/>
    <d v="2022-01-18T00:00:00"/>
    <s v="PRESUPUESTARIA"/>
    <s v="DISTRIBUCIÓN DE RECURSOS A NIVEL NACIONAL PARA MANTENIMIENTOS DE LA DNIS"/>
    <s v="GARANTIA DE LA CALIDAD DE LOS SERVICIOS DE SALUD"/>
    <s v="PMIS-2022 MANTENIMIENTO DE INFRAESTRUCTURA CUMPLIMIENTO AC 099-2161"/>
    <s v="PLANTA CENTRAL"/>
    <n v="9999"/>
    <n v="57"/>
    <s v="000"/>
    <s v="001"/>
    <n v="530811"/>
    <n v="1701"/>
    <s v="001"/>
    <s v="0000"/>
    <s v="0000"/>
    <m/>
    <n v="0"/>
    <n v="0"/>
    <s v="48510,7"/>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91"/>
    <s v="MSP-SNGCSS-2022-0089-M"/>
    <x v="3"/>
    <x v="4"/>
    <d v="2022-01-18T00:00:00"/>
    <s v="PRESUPUESTARIA"/>
    <s v="DISTRIBUCIÓN DE RECURSOS A NIVEL NACIONAL PARA MANTENIMIENTOS DE LA DNIS"/>
    <s v="GARANTIA DE LA CALIDAD DE LOS SERVICIOS DE SALUD"/>
    <s v="PMIS-2022 MANTENIMIENTO DE INFRAESTRUCTURA CUMPLIMIENTO AC 099-2182"/>
    <s v="PLANTA CENTRAL"/>
    <n v="9999"/>
    <n v="57"/>
    <s v="000"/>
    <s v="001"/>
    <n v="530813"/>
    <n v="1701"/>
    <s v="001"/>
    <s v="0000"/>
    <s v="0000"/>
    <m/>
    <n v="0"/>
    <n v="0"/>
    <n v="165519.53"/>
    <n v="0"/>
    <n v="165519.53"/>
    <s v="SI"/>
    <m/>
    <m/>
    <x v="3"/>
    <n v="0"/>
    <n v="0"/>
    <n v="0"/>
    <s v="SUB GESTION OPERACIONES LOGISTICA SALUD "/>
    <s v="SUB GESTION OPERACIONES LOGISTICA SALUD "/>
    <s v="NO APLICA"/>
    <s v="NO"/>
    <n v="0"/>
  </r>
  <r>
    <x v="5"/>
    <s v="122000092"/>
    <s v="MSP-SNGCSS-2022-0089-M"/>
    <x v="3"/>
    <x v="4"/>
    <d v="2022-01-18T00:00:00"/>
    <s v="PRESUPUESTARIA"/>
    <s v="DISTRIBUCIÓN DE RECURSOS A NIVEL NACIONAL PARA MANTENIMIENTOS DE LA DNIS"/>
    <s v="GARANTIA DE LA CALIDAD DE LOS SERVICIOS DE SALUD"/>
    <s v="PMIS-2022 MANTENIMIENTO DE INFRAESTRUCTURA CUMPLIMIENTO AC 099-2183"/>
    <s v="PLANTA CENTRAL"/>
    <n v="9999"/>
    <n v="57"/>
    <s v="000"/>
    <s v="001"/>
    <n v="530803"/>
    <n v="1701"/>
    <s v="001"/>
    <s v="0000"/>
    <s v="0000"/>
    <m/>
    <n v="0"/>
    <n v="0"/>
    <s v="45013,67"/>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56"/>
    <s v="MSP-SNGCSS-2022-0089-M"/>
    <x v="3"/>
    <x v="4"/>
    <d v="2022-01-18T00:00:00"/>
    <s v="PRESUPUESTARIA"/>
    <s v="DISTRIBUCIÓN DE RECURSOS A NIVEL NACIONAL PARA MANTENIMIENTOS DE LA DNIS"/>
    <s v="GARANTIA DE LA CALIDAD DE LOS SERVICIOS DE SALUD"/>
    <s v="PMIS-2022 MANTENIMIENTO DE INFRAESTRUCTURA CUMPLIMIENTO AC 099-2147"/>
    <s v="PLANTA CENTRAL"/>
    <n v="9999"/>
    <n v="57"/>
    <s v="000"/>
    <s v="001"/>
    <n v="530402"/>
    <n v="1701"/>
    <s v="001"/>
    <s v="0000"/>
    <s v="0000"/>
    <m/>
    <n v="0"/>
    <n v="0"/>
    <s v="1180055,22"/>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66"/>
    <s v="MSP-SNGCSS-2022-0089-M"/>
    <x v="3"/>
    <x v="4"/>
    <d v="2022-01-18T00:00:00"/>
    <s v="PRESUPUESTARIA"/>
    <s v="DISTRIBUCIÓN DE RECURSOS A NIVEL NACIONAL PARA MANTENIMIENTOS DE LA DNIS"/>
    <s v="GARANTIA DE LA CALIDAD DE LOS SERVICIOS DE SALUD"/>
    <s v="PMIS-2022 MANTENIMIENTO DE INFRAESTRUCTURA CUMPLIMIENTO AC 099-2157"/>
    <s v="PLANTA CENTRAL"/>
    <n v="9999"/>
    <n v="57"/>
    <s v="000"/>
    <s v="001"/>
    <n v="530402"/>
    <n v="1701"/>
    <s v="001"/>
    <s v="0000"/>
    <s v="0000"/>
    <m/>
    <n v="0"/>
    <n v="0"/>
    <s v="171974,64"/>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67"/>
    <s v="MSP-SNGCSS-2022-0089-M"/>
    <x v="3"/>
    <x v="4"/>
    <d v="2022-01-18T00:00:00"/>
    <s v="PRESUPUESTARIA"/>
    <s v="DISTRIBUCIÓN DE RECURSOS A NIVEL NACIONAL PARA MANTENIMIENTOS DE LA DNIS"/>
    <s v="GARANTIA DE LA CALIDAD DE LOS SERVICIOS DE SALUD"/>
    <s v="PMIS-2022 MANTENIMIENTO DE INFRAESTRUCTURA CUMPLIMIENTO AC 099-2158"/>
    <s v="PLANTA CENTRAL"/>
    <n v="9999"/>
    <n v="57"/>
    <s v="000"/>
    <s v="001"/>
    <n v="530403"/>
    <n v="1701"/>
    <s v="001"/>
    <s v="0000"/>
    <s v="0000"/>
    <m/>
    <n v="0"/>
    <n v="0"/>
    <s v="26398,43"/>
    <m/>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68"/>
    <s v="MSP-SNGCSS-2022-0089-M"/>
    <x v="3"/>
    <x v="4"/>
    <d v="2022-01-18T00:00:00"/>
    <s v="PRESUPUESTARIA"/>
    <s v="DISTRIBUCIÓN DE RECURSOS A NIVEL NACIONAL PARA MANTENIMIENTOS DE LA DNIS"/>
    <s v="GARANTIA DE LA CALIDAD DE LOS SERVICIOS DE SALUD"/>
    <s v="PMIS-2022 MANTENIMIENTO DE INFRAESTRUCTURA CUMPLIMIENTO AC 099-2159"/>
    <s v="PLANTA CENTRAL"/>
    <n v="9999"/>
    <n v="57"/>
    <s v="000"/>
    <s v="001"/>
    <n v="530404"/>
    <n v="1701"/>
    <s v="001"/>
    <s v="0000"/>
    <s v="0000"/>
    <m/>
    <n v="0"/>
    <n v="0"/>
    <s v="136592,91"/>
    <m/>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78"/>
    <s v="MSP-SNGCSS-2022-0089-M"/>
    <x v="3"/>
    <x v="4"/>
    <d v="2022-01-18T00:00:00"/>
    <s v="PRESUPUESTARIA"/>
    <s v="DISTRIBUCIÓN DE RECURSOS A NIVEL NACIONAL PARA MANTENIMIENTOS DE LA DNIS"/>
    <s v="GARANTIA DE LA CALIDAD DE LOS SERVICIOS DE SALUD"/>
    <s v="PMIS-2022 MANTENIMIENTO DE INFRAESTRUCTURA CUMPLIMIENTO AC 099-2169"/>
    <s v="PLANTA CENTRAL"/>
    <n v="9999"/>
    <n v="57"/>
    <s v="000"/>
    <s v="001"/>
    <n v="530404"/>
    <n v="1701"/>
    <s v="001"/>
    <s v="0000"/>
    <s v="0000"/>
    <m/>
    <n v="0"/>
    <n v="0"/>
    <s v="126915,97"/>
    <m/>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86"/>
    <s v="MSP-SNGCSS-2022-0089-M"/>
    <x v="3"/>
    <x v="4"/>
    <d v="2022-01-18T00:00:00"/>
    <s v="PRESUPUESTARIA"/>
    <s v="DISTRIBUCIÓN DE RECURSOS A NIVEL NACIONAL PARA MANTENIMIENTOS DE LA DNIS"/>
    <s v="GARANTIA DE LA CALIDAD DE LOS SERVICIOS DE SALUD"/>
    <s v="PMIS-2022 MANTENIMIENTO DE INFRAESTRUCTURA CUMPLIMIENTO AC 099-2177"/>
    <s v="PLANTA CENTRAL"/>
    <n v="9999"/>
    <n v="57"/>
    <s v="000"/>
    <s v="001"/>
    <n v="530402"/>
    <n v="1701"/>
    <s v="001"/>
    <s v="0000"/>
    <s v="0000"/>
    <m/>
    <n v="0"/>
    <n v="0"/>
    <s v="615514,71"/>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88"/>
    <s v="MSP-SNGCSS-2022-0089-M"/>
    <x v="3"/>
    <x v="4"/>
    <d v="2022-01-18T00:00:00"/>
    <s v="PRESUPUESTARIA"/>
    <s v="DISTRIBUCIÓN DE RECURSOS A NIVEL NACIONAL PARA MANTENIMIENTOS DE LA DNIS"/>
    <s v="GARANTIA DE LA CALIDAD DE LOS SERVICIOS DE SALUD"/>
    <s v="PMIS-2022 MANTENIMIENTO DE INFRAESTRUCTURA CUMPLIMIENTO AC 099-2179"/>
    <s v="PLANTA CENTRAL"/>
    <n v="9999"/>
    <n v="57"/>
    <s v="000"/>
    <s v="001"/>
    <n v="530404"/>
    <n v="1701"/>
    <s v="001"/>
    <s v="0000"/>
    <s v="0000"/>
    <m/>
    <n v="0"/>
    <n v="0"/>
    <s v="1054887,54"/>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90"/>
    <s v="MSP-SNGCSS-2022-0089-M"/>
    <x v="3"/>
    <x v="4"/>
    <d v="2022-01-18T00:00:00"/>
    <s v="PRESUPUESTARIA"/>
    <s v="DISTRIBUCIÓN DE RECURSOS A NIVEL NACIONAL PARA MANTENIMIENTOS DE LA DNIS"/>
    <s v="GARANTIA DE LA CALIDAD DE LOS SERVICIOS DE SALUD"/>
    <s v="PMIS-2022 MANTENIMIENTO DE INFRAESTRUCTURA CUMPLIMIENTO AC 099-2181"/>
    <s v="PLANTA CENTRAL"/>
    <n v="9999"/>
    <n v="57"/>
    <s v="000"/>
    <s v="001"/>
    <n v="530811"/>
    <n v="1701"/>
    <s v="001"/>
    <s v="0000"/>
    <s v="0000"/>
    <m/>
    <n v="0"/>
    <n v="0"/>
    <s v="189962,89"/>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97"/>
    <s v="MSP-SNGCSS-2022-0089-M"/>
    <x v="3"/>
    <x v="4"/>
    <d v="2022-01-18T00:00:00"/>
    <s v="PRESUPUESTARIA"/>
    <s v="DISTRIBUCIÓN DE RECURSOS A NIVEL NACIONAL PARA MANTENIMIENTOS DE LA DNIS"/>
    <s v="GARANTIA DE LA CALIDAD DE LOS SERVICIOS DE SALUD"/>
    <s v="PMIS-2022 MANTENIMIENTO DE INFRAESTRUCTURA CUMPLIMIENTO AC 099-2188"/>
    <s v="PLANTA CENTRAL"/>
    <n v="9999"/>
    <n v="57"/>
    <s v="000"/>
    <s v="001"/>
    <n v="530403"/>
    <n v="1701"/>
    <s v="001"/>
    <s v="0000"/>
    <s v="0000"/>
    <m/>
    <n v="0"/>
    <n v="0"/>
    <s v="18369,85"/>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100"/>
    <s v="MSP-SNGCSS-2022-0089-M"/>
    <x v="3"/>
    <x v="4"/>
    <d v="2022-01-18T00:00:00"/>
    <s v="PRESUPUESTARIA"/>
    <s v="DISTRIBUCIÓN DE RECURSOS A NIVEL NACIONAL PARA MANTENIMIENTOS DE LA DNIS"/>
    <s v="GARANTIA DE LA CALIDAD DE LOS SERVICIOS DE SALUD"/>
    <s v="PMIS-2022 MANTENIMIENTO DE INFRAESTRUCTURA CUMPLIMIENTO AC 099-2191"/>
    <s v="PLANTA CENTRAL"/>
    <n v="9999"/>
    <n v="57"/>
    <s v="000"/>
    <s v="001"/>
    <n v="530811"/>
    <n v="1701"/>
    <s v="001"/>
    <s v="0000"/>
    <s v="0000"/>
    <m/>
    <n v="0"/>
    <n v="0"/>
    <s v="111697,77"/>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74"/>
    <s v="MSP-SNGCSS-2022-0089-M"/>
    <x v="3"/>
    <x v="4"/>
    <d v="2022-01-18T00:00:00"/>
    <s v="PRESUPUESTARIA"/>
    <s v="DISTRIBUCIÓN DE RECURSOS A NIVEL NACIONAL PARA MANTENIMIENTOS DE LA DNIS"/>
    <s v="GARANTIA DE LA CALIDAD DE LOS SERVICIOS DE SALUD"/>
    <s v="PMIS-2022 MANTENIMIENTO DE INFRAESTRUCTURA CUMPLIMIENTO AC 099-2165"/>
    <s v="PLANTA CENTRAL"/>
    <n v="9999"/>
    <n v="57"/>
    <s v="000"/>
    <s v="001"/>
    <n v="530417"/>
    <n v="1701"/>
    <s v="001"/>
    <s v="0000"/>
    <s v="0000"/>
    <m/>
    <n v="0"/>
    <n v="0"/>
    <s v="517444,51"/>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98"/>
    <s v="MSP-SNGCSS-2022-0089-M"/>
    <x v="3"/>
    <x v="4"/>
    <d v="2022-01-18T00:00:00"/>
    <s v="PRESUPUESTARIA"/>
    <s v="DISTRIBUCIÓN DE RECURSOS A NIVEL NACIONAL PARA MANTENIMIENTOS DE LA DNIS"/>
    <s v="GARANTIA DE LA CALIDAD DE LOS SERVICIOS DE SALUD"/>
    <s v="PMIS-2022 MANTENIMIENTO DE INFRAESTRUCTURA CUMPLIMIENTO AC 099-2189"/>
    <s v="PLANTA CENTRAL"/>
    <n v="9999"/>
    <n v="57"/>
    <s v="000"/>
    <s v="001"/>
    <n v="530404"/>
    <n v="1701"/>
    <s v="001"/>
    <s v="0000"/>
    <s v="0000"/>
    <m/>
    <n v="0"/>
    <n v="0"/>
    <s v="346628,79"/>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103"/>
    <s v="MSP-SNGCSS-2022-0089-M"/>
    <x v="3"/>
    <x v="4"/>
    <d v="2022-01-18T00:00:00"/>
    <s v="PRESUPUESTARIA"/>
    <s v="DISTRIBUCIÓN DE RECURSOS A NIVEL NACIONAL PARA MANTENIMIENTOS DE LA DNIS"/>
    <s v="GARANTIA DE LA CALIDAD DE LOS SERVICIOS DE SALUD"/>
    <s v="PMIS-2022 MANTENIMIENTO DE INFRAESTRUCTURA CUMPLIMIENTO AC 099-2194"/>
    <s v="PLANTA CENTRAL"/>
    <n v="9999"/>
    <n v="57"/>
    <s v="000"/>
    <s v="001"/>
    <n v="530601"/>
    <n v="1701"/>
    <s v="001"/>
    <s v="0000"/>
    <s v="0000"/>
    <m/>
    <n v="0"/>
    <n v="0"/>
    <s v="460786,77"/>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102"/>
    <s v="MSP-SNGCSS-2022-0089-M"/>
    <x v="3"/>
    <x v="4"/>
    <d v="2022-01-18T00:00:00"/>
    <s v="PRESUPUESTARIA"/>
    <s v="DISTRIBUCIÓN DE RECURSOS A NIVEL NACIONAL PARA MANTENIMIENTOS DE LA DNIS"/>
    <s v="GARANTIA DE LA CALIDAD DE LOS SERVICIOS DE SALUD"/>
    <s v="PMIS-2022 MANTENIMIENTO DE INFRAESTRUCTURA CUMPLIMIENTO AC 099-2193"/>
    <s v="PLANTA CENTRAL"/>
    <n v="9999"/>
    <n v="57"/>
    <s v="000"/>
    <s v="001"/>
    <n v="530803"/>
    <n v="1701"/>
    <s v="001"/>
    <s v="0000"/>
    <s v="0000"/>
    <m/>
    <n v="0"/>
    <n v="0"/>
    <s v="269031"/>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104"/>
    <s v="MSP-SNGCSS-2022-0089-M"/>
    <x v="3"/>
    <x v="4"/>
    <d v="2022-01-18T00:00:00"/>
    <s v="PRESUPUESTARIA"/>
    <s v="DISTRIBUCIÓN DE RECURSOS A NIVEL NACIONAL PARA MANTENIMIENTOS DE LA DNIS"/>
    <s v="GARANTIA DE LA CALIDAD DE LOS SERVICIOS DE SALUD"/>
    <s v="PMIS-2022 MANTENIMIENTO DE INFRAESTRUCTURA CUMPLIMIENTO AC 099-2195"/>
    <s v="PLANTA CENTRAL"/>
    <n v="9999"/>
    <n v="57"/>
    <s v="000"/>
    <s v="001"/>
    <n v="530417"/>
    <n v="1701"/>
    <s v="001"/>
    <s v="0000"/>
    <s v="0000"/>
    <m/>
    <n v="0"/>
    <n v="0"/>
    <s v="210899,35"/>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28"/>
    <s v="MSP-SNGCSS-2022-0089-M"/>
    <x v="3"/>
    <x v="4"/>
    <d v="2022-01-18T00:00:00"/>
    <s v="PRESUPUESTARIA"/>
    <s v="DISTRIBUCIÓN DE RECURSOS A NIVEL NACIONAL PARA MANTENIMIENTOS DE LA DNIS"/>
    <s v="GARANTIA DE LA CALIDAD DE LOS SERVICIOS DE SALUD"/>
    <s v="PMIS-2022 MANTENIMIENTO DE INFRAESTRUCTURA CUMPLIMIENTO AC 099-2119"/>
    <s v="PLANTA CENTRAL"/>
    <n v="9999"/>
    <n v="57"/>
    <s v="000"/>
    <s v="001"/>
    <n v="530404"/>
    <n v="1701"/>
    <s v="001"/>
    <s v="0000"/>
    <s v="0000"/>
    <m/>
    <n v="0"/>
    <n v="0"/>
    <s v="385353,93"/>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38"/>
    <s v="MSP-SNGCSS-2022-0089-M"/>
    <x v="3"/>
    <x v="4"/>
    <d v="2022-01-18T00:00:00"/>
    <s v="PRESUPUESTARIA"/>
    <s v="DISTRIBUCIÓN DE RECURSOS A NIVEL NACIONAL PARA MANTENIMIENTOS DE LA DNIS"/>
    <s v="GARANTIA DE LA CALIDAD DE LOS SERVICIOS DE SALUD"/>
    <s v="PMIS-2022 MANTENIMIENTO DE INFRAESTRUCTURA CUMPLIMIENTO AC 099-2129"/>
    <s v="PLANTA CENTRAL"/>
    <n v="9999"/>
    <n v="57"/>
    <s v="000"/>
    <s v="001"/>
    <n v="530404"/>
    <n v="1701"/>
    <s v="001"/>
    <s v="0000"/>
    <s v="0000"/>
    <m/>
    <n v="0"/>
    <n v="0"/>
    <s v="513381,4"/>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45"/>
    <s v="MSP-SNGCSS-2022-0089-M"/>
    <x v="3"/>
    <x v="4"/>
    <d v="2022-01-18T00:00:00"/>
    <s v="PRESUPUESTARIA"/>
    <s v="DISTRIBUCIÓN DE RECURSOS A NIVEL NACIONAL PARA MANTENIMIENTOS DE LA DNIS"/>
    <s v="GARANTIA DE LA CALIDAD DE LOS SERVICIOS DE SALUD"/>
    <s v="PMIS-2022 MANTENIMIENTO DE INFRAESTRUCTURA CUMPLIMIENTO AC 099-2136"/>
    <s v="PLANTA CENTRAL"/>
    <n v="9999"/>
    <n v="57"/>
    <s v="000"/>
    <s v="001"/>
    <n v="530203"/>
    <n v="1701"/>
    <s v="001"/>
    <s v="0000"/>
    <s v="0000"/>
    <m/>
    <n v="0"/>
    <n v="0"/>
    <s v="75,78"/>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47"/>
    <s v="MSP-SNGCSS-2022-0089-M"/>
    <x v="3"/>
    <x v="4"/>
    <d v="2022-01-18T00:00:00"/>
    <s v="PRESUPUESTARIA"/>
    <s v="DISTRIBUCIÓN DE RECURSOS A NIVEL NACIONAL PARA MANTENIMIENTOS DE LA DNIS"/>
    <s v="GARANTIA DE LA CALIDAD DE LOS SERVICIOS DE SALUD"/>
    <s v="PMIS-2022 MANTENIMIENTO DE INFRAESTRUCTURA CUMPLIMIENTO AC 099-2138"/>
    <s v="PLANTA CENTRAL"/>
    <n v="9999"/>
    <n v="57"/>
    <s v="000"/>
    <s v="001"/>
    <n v="530403"/>
    <n v="1701"/>
    <s v="001"/>
    <s v="0000"/>
    <s v="0000"/>
    <m/>
    <n v="0"/>
    <n v="0"/>
    <s v="22609,89"/>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49"/>
    <s v="MSP-SNGCSS-2022-0089-M"/>
    <x v="3"/>
    <x v="4"/>
    <d v="2022-01-18T00:00:00"/>
    <s v="PRESUPUESTARIA"/>
    <s v="DISTRIBUCIÓN DE RECURSOS A NIVEL NACIONAL PARA MANTENIMIENTOS DE LA DNIS"/>
    <s v="GARANTIA DE LA CALIDAD DE LOS SERVICIOS DE SALUD"/>
    <s v="PMIS-2022 MANTENIMIENTO DE INFRAESTRUCTURA CUMPLIMIENTO AC 099-2140"/>
    <s v="PLANTA CENTRAL"/>
    <n v="9999"/>
    <n v="57"/>
    <s v="000"/>
    <s v="001"/>
    <n v="531406"/>
    <n v="1701"/>
    <s v="001"/>
    <s v="0000"/>
    <s v="0000"/>
    <m/>
    <n v="0"/>
    <n v="0"/>
    <s v="5038,06"/>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51"/>
    <s v="MSP-SNGCSS-2022-0089-M"/>
    <x v="3"/>
    <x v="4"/>
    <d v="2022-01-18T00:00:00"/>
    <s v="PRESUPUESTARIA"/>
    <s v="DISTRIBUCIÓN DE RECURSOS A NIVEL NACIONAL PARA MANTENIMIENTOS DE LA DNIS"/>
    <s v="GARANTIA DE LA CALIDAD DE LOS SERVICIOS DE SALUD"/>
    <s v="PMIS-2022 MANTENIMIENTO DE INFRAESTRUCTURA CUMPLIMIENTO AC 099-2142"/>
    <s v="PLANTA CENTRAL"/>
    <n v="9999"/>
    <n v="57"/>
    <s v="000"/>
    <s v="001"/>
    <n v="530813"/>
    <n v="1701"/>
    <s v="001"/>
    <s v="0000"/>
    <s v="0000"/>
    <m/>
    <n v="0"/>
    <n v="0"/>
    <n v="24172.39"/>
    <n v="0"/>
    <n v="24172.39"/>
    <s v="SI"/>
    <m/>
    <m/>
    <x v="3"/>
    <n v="0"/>
    <n v="0"/>
    <n v="0"/>
    <s v="SUB GESTION OPERACIONES LOGISTICA SALUD "/>
    <s v="SUB GESTION OPERACIONES LOGISTICA SALUD "/>
    <s v="NO APLICA"/>
    <s v="NO"/>
    <n v="0"/>
  </r>
  <r>
    <x v="5"/>
    <s v="122000052"/>
    <s v="MSP-SNGCSS-2022-0089-M"/>
    <x v="3"/>
    <x v="4"/>
    <d v="2022-01-18T00:00:00"/>
    <s v="PRESUPUESTARIA"/>
    <s v="DISTRIBUCIÓN DE RECURSOS A NIVEL NACIONAL PARA MANTENIMIENTOS DE LA DNIS"/>
    <s v="GARANTIA DE LA CALIDAD DE LOS SERVICIOS DE SALUD"/>
    <s v="PMIS-2022 MANTENIMIENTO DE INFRAESTRUCTURA CUMPLIMIENTO AC 099-2143"/>
    <s v="PLANTA CENTRAL"/>
    <n v="9999"/>
    <n v="57"/>
    <s v="000"/>
    <s v="001"/>
    <n v="530803"/>
    <n v="1701"/>
    <s v="001"/>
    <s v="0000"/>
    <s v="0000"/>
    <m/>
    <n v="0"/>
    <n v="0"/>
    <s v="49722,66"/>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54"/>
    <s v="MSP-SNGCSS-2022-0089-M"/>
    <x v="3"/>
    <x v="4"/>
    <d v="2022-01-18T00:00:00"/>
    <s v="PRESUPUESTARIA"/>
    <s v="DISTRIBUCIÓN DE RECURSOS A NIVEL NACIONAL PARA MANTENIMIENTOS DE LA DNIS"/>
    <s v="GARANTIA DE LA CALIDAD DE LOS SERVICIOS DE SALUD"/>
    <s v="PMIS-2022 MANTENIMIENTO DE INFRAESTRUCTURA CUMPLIMIENTO AC 099-2145"/>
    <s v="PLANTA CENTRAL"/>
    <n v="9999"/>
    <n v="57"/>
    <s v="000"/>
    <s v="001"/>
    <n v="530417"/>
    <n v="1701"/>
    <s v="001"/>
    <s v="0000"/>
    <s v="0000"/>
    <m/>
    <n v="0"/>
    <n v="0"/>
    <s v="263297,97"/>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71"/>
    <s v="MSP-SNGCSS-2022-0089-M"/>
    <x v="3"/>
    <x v="4"/>
    <d v="2022-01-18T00:00:00"/>
    <s v="PRESUPUESTARIA"/>
    <s v="DISTRIBUCIÓN DE RECURSOS A NIVEL NACIONAL PARA MANTENIMIENTOS DE LA DNIS"/>
    <s v="GARANTIA DE LA CALIDAD DE LOS SERVICIOS DE SALUD"/>
    <s v="PMIS-2022 MANTENIMIENTO DE INFRAESTRUCTURA CUMPLIMIENTO AC 099-2162"/>
    <s v="PLANTA CENTRAL"/>
    <n v="9999"/>
    <n v="57"/>
    <s v="000"/>
    <s v="001"/>
    <n v="530813"/>
    <n v="1701"/>
    <s v="001"/>
    <s v="0000"/>
    <s v="0000"/>
    <m/>
    <n v="0"/>
    <n v="0"/>
    <n v="22926.38"/>
    <n v="0"/>
    <n v="22926.38"/>
    <s v="SI"/>
    <m/>
    <m/>
    <x v="3"/>
    <n v="0"/>
    <n v="0"/>
    <n v="0"/>
    <s v="SUB GESTION OPERACIONES LOGISTICA SALUD "/>
    <s v="SUB GESTION OPERACIONES LOGISTICA SALUD "/>
    <s v="NO APLICA"/>
    <s v="NO"/>
    <n v="0"/>
  </r>
  <r>
    <x v="5"/>
    <s v="122000094"/>
    <s v="MSP-SNGCSS-2022-0089-M"/>
    <x v="3"/>
    <x v="4"/>
    <d v="2022-01-18T00:00:00"/>
    <s v="PRESUPUESTARIA"/>
    <s v="DISTRIBUCIÓN DE RECURSOS A NIVEL NACIONAL PARA MANTENIMIENTOS DE LA DNIS"/>
    <s v="GARANTIA DE LA CALIDAD DE LOS SERVICIOS DE SALUD"/>
    <s v="PMIS-2022 MANTENIMIENTO DE INFRAESTRUCTURA CUMPLIMIENTO AC 099-2185"/>
    <s v="PLANTA CENTRAL"/>
    <n v="9999"/>
    <n v="57"/>
    <s v="000"/>
    <s v="001"/>
    <n v="530417"/>
    <n v="1701"/>
    <s v="001"/>
    <s v="0000"/>
    <s v="0000"/>
    <m/>
    <n v="0"/>
    <n v="0"/>
    <s v="492410,41"/>
    <n v="0"/>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122000096"/>
    <s v="MSP-SNGCSS-2022-0089-M"/>
    <x v="3"/>
    <x v="4"/>
    <d v="2022-01-18T00:00:00"/>
    <s v="PRESUPUESTARIA"/>
    <s v="DISTRIBUCIÓN DE RECURSOS A NIVEL NACIONAL PARA MANTENIMIENTOS DE LA DNIS"/>
    <s v="GARANTIA DE LA CALIDAD DE LOS SERVICIOS DE SALUD"/>
    <s v="PMIS-2022 MANTENIMIENTO DE INFRAESTRUCTURA CUMPLIMIENTO AC 099-2187"/>
    <s v="PLANTA CENTRAL"/>
    <n v="9999"/>
    <n v="57"/>
    <s v="000"/>
    <s v="001"/>
    <n v="530402"/>
    <n v="1701"/>
    <s v="001"/>
    <s v="0000"/>
    <s v="0000"/>
    <m/>
    <n v="0"/>
    <n v="0"/>
    <s v="807415,56"/>
    <m/>
    <n v="0"/>
    <s v="NO"/>
    <m/>
    <s v="Se planteo la reforma 60  para priorización, ya que los recursos de mantenimientos a las zonas se financió con los sobrantes de las mismas"/>
    <x v="3"/>
    <n v="0"/>
    <n v="0"/>
    <n v="0"/>
    <s v="SUB GESTION OPERACIONES LOGISTICA SALUD "/>
    <s v="SUB GESTION OPERACIONES LOGISTICA SALUD "/>
    <s v="NO APLICA"/>
    <s v="NO"/>
    <n v="0"/>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072"/>
    <n v="57"/>
    <s v="000"/>
    <s v="001"/>
    <n v="530203"/>
    <n v="405"/>
    <s v="001"/>
    <s v="0000"/>
    <s v="0000"/>
    <n v="500"/>
    <n v="0"/>
    <n v="500"/>
    <m/>
    <m/>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073"/>
    <n v="57"/>
    <s v="000"/>
    <s v="001"/>
    <n v="530203"/>
    <n v="403"/>
    <s v="001"/>
    <s v="0000"/>
    <s v="0000"/>
    <n v="500"/>
    <n v="0"/>
    <n v="500"/>
    <m/>
    <m/>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168"/>
    <n v="57"/>
    <s v="000"/>
    <s v="001"/>
    <n v="530203"/>
    <n v="802"/>
    <s v="001"/>
    <s v="0000"/>
    <s v="0000"/>
    <n v="500"/>
    <n v="0"/>
    <n v="500"/>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165"/>
    <n v="57"/>
    <s v="000"/>
    <s v="001"/>
    <n v="530203"/>
    <n v="806"/>
    <s v="001"/>
    <s v="0000"/>
    <s v="0000"/>
    <n v="500"/>
    <n v="0"/>
    <n v="500"/>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166"/>
    <n v="57"/>
    <s v="000"/>
    <s v="001"/>
    <n v="530203"/>
    <n v="804"/>
    <s v="001"/>
    <s v="0000"/>
    <s v="0000"/>
    <n v="500"/>
    <n v="0"/>
    <n v="500"/>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167"/>
    <n v="57"/>
    <s v="000"/>
    <s v="001"/>
    <n v="530203"/>
    <n v="805"/>
    <s v="001"/>
    <s v="0000"/>
    <s v="0000"/>
    <n v="500"/>
    <n v="0"/>
    <n v="500"/>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255"/>
    <n v="57"/>
    <s v="000"/>
    <s v="001"/>
    <n v="530203"/>
    <n v="1003"/>
    <s v="001"/>
    <s v="0000"/>
    <s v="0000"/>
    <n v="500"/>
    <n v="0"/>
    <n v="500"/>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531"/>
    <n v="57"/>
    <s v="000"/>
    <s v="001"/>
    <n v="530203"/>
    <n v="2104"/>
    <s v="001"/>
    <s v="0000"/>
    <s v="0000"/>
    <n v="500"/>
    <n v="0"/>
    <n v="500"/>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070"/>
    <n v="57"/>
    <s v="000"/>
    <s v="001"/>
    <n v="530203"/>
    <n v="401"/>
    <s v="001"/>
    <s v="0000"/>
    <s v="0000"/>
    <n v="2187.4"/>
    <n v="0"/>
    <n v="2187.4"/>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160"/>
    <n v="57"/>
    <s v="000"/>
    <s v="001"/>
    <n v="530203"/>
    <n v="801"/>
    <s v="001"/>
    <s v="0000"/>
    <s v="0000"/>
    <n v="2187.4"/>
    <n v="0"/>
    <n v="2187.4"/>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256"/>
    <n v="57"/>
    <s v="000"/>
    <s v="001"/>
    <n v="530203"/>
    <n v="1004"/>
    <s v="001"/>
    <s v="0000"/>
    <s v="0000"/>
    <n v="2188.4"/>
    <n v="0"/>
    <n v="2188.4"/>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530"/>
    <n v="57"/>
    <s v="000"/>
    <s v="001"/>
    <n v="530203"/>
    <n v="2101"/>
    <s v="001"/>
    <s v="0000"/>
    <s v="0000"/>
    <n v="2189.4"/>
    <n v="0"/>
    <n v="2189.4"/>
    <m/>
    <n v="0"/>
    <n v="0"/>
    <s v="NO"/>
    <m/>
    <m/>
    <x v="3"/>
    <e v="#N/A"/>
    <e v="#N/A"/>
    <e v="#N/A"/>
    <e v="#N/A"/>
    <e v="#N/A"/>
    <e v="#N/A"/>
    <e v="#N/A"/>
    <e v="#N/A"/>
  </r>
  <r>
    <x v="5"/>
    <s v="ZONA 7"/>
    <s v="MSP-SNGCSS-2022-0089-M"/>
    <x v="3"/>
    <x v="4"/>
    <d v="2022-01-18T00:00:00"/>
    <s v="PRESUPUESTARIA"/>
    <s v="DISTRIBUCIÓN DE RECURSOS A NIVEL NACIONAL PARA MANTENIMIENTOS DE LA DNIS"/>
    <s v="GARANTIA DE LA CALIDAD DE LOS SERVICIOS DE SALUD"/>
    <s v="PMIS-2022 MANTENIMIENTO DE INFRAESTRUCTURA CUMPLIMIENTO AC 099-2187"/>
    <s v="ZONA 7"/>
    <n v="1135"/>
    <n v="57"/>
    <s v="000"/>
    <s v="001"/>
    <n v="530203"/>
    <n v="709"/>
    <s v="001"/>
    <s v="0000"/>
    <s v="0000"/>
    <n v="2069"/>
    <n v="0"/>
    <n v="2069"/>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072"/>
    <n v="57"/>
    <s v="000"/>
    <s v="001"/>
    <n v="530402"/>
    <n v="405"/>
    <s v="001"/>
    <s v="0000"/>
    <s v="0000"/>
    <n v="22222.22"/>
    <n v="0"/>
    <n v="22222.22"/>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073"/>
    <n v="57"/>
    <s v="000"/>
    <s v="001"/>
    <n v="530402"/>
    <n v="403"/>
    <s v="001"/>
    <s v="0000"/>
    <s v="0000"/>
    <n v="22222.22"/>
    <n v="0"/>
    <n v="22222.22"/>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168"/>
    <n v="57"/>
    <s v="000"/>
    <s v="001"/>
    <n v="530402"/>
    <n v="802"/>
    <s v="001"/>
    <s v="0000"/>
    <s v="0000"/>
    <n v="22222.22"/>
    <n v="0"/>
    <n v="22222.22"/>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165"/>
    <n v="57"/>
    <s v="000"/>
    <s v="001"/>
    <n v="530402"/>
    <n v="806"/>
    <s v="001"/>
    <s v="0000"/>
    <s v="0000"/>
    <n v="22222.22"/>
    <n v="0"/>
    <n v="22222.22"/>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166"/>
    <n v="57"/>
    <s v="000"/>
    <s v="001"/>
    <n v="530402"/>
    <n v="804"/>
    <s v="001"/>
    <s v="0000"/>
    <s v="0000"/>
    <n v="22222.22"/>
    <n v="0"/>
    <n v="22222.22"/>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167"/>
    <n v="57"/>
    <s v="000"/>
    <s v="001"/>
    <n v="530402"/>
    <n v="805"/>
    <s v="001"/>
    <s v="0000"/>
    <s v="0000"/>
    <n v="22222.22"/>
    <n v="0"/>
    <n v="22222.22"/>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255"/>
    <n v="57"/>
    <s v="000"/>
    <s v="001"/>
    <n v="530402"/>
    <n v="1003"/>
    <s v="001"/>
    <s v="0000"/>
    <s v="0000"/>
    <n v="22222.22"/>
    <n v="0"/>
    <n v="22222.22"/>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531"/>
    <n v="57"/>
    <s v="000"/>
    <s v="001"/>
    <n v="530402"/>
    <n v="2104"/>
    <s v="001"/>
    <s v="0000"/>
    <s v="0000"/>
    <n v="22222.22"/>
    <n v="0"/>
    <n v="22222.22"/>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070"/>
    <n v="57"/>
    <s v="000"/>
    <s v="001"/>
    <n v="530402"/>
    <n v="401"/>
    <s v="001"/>
    <s v="0000"/>
    <s v="0000"/>
    <n v="40000"/>
    <n v="0"/>
    <n v="40000"/>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160"/>
    <n v="57"/>
    <s v="000"/>
    <s v="001"/>
    <n v="530402"/>
    <n v="801"/>
    <s v="001"/>
    <s v="0000"/>
    <s v="0000"/>
    <n v="40000"/>
    <n v="0"/>
    <n v="40000"/>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256"/>
    <n v="57"/>
    <s v="000"/>
    <s v="001"/>
    <n v="530402"/>
    <n v="1004"/>
    <s v="001"/>
    <s v="0000"/>
    <s v="0000"/>
    <n v="40000"/>
    <n v="0"/>
    <n v="40000"/>
    <m/>
    <m/>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530"/>
    <n v="57"/>
    <s v="000"/>
    <s v="001"/>
    <n v="530402"/>
    <n v="2101"/>
    <s v="001"/>
    <s v="0000"/>
    <s v="0000"/>
    <n v="40000"/>
    <n v="0"/>
    <n v="40000"/>
    <m/>
    <m/>
    <n v="0"/>
    <s v="NO"/>
    <m/>
    <m/>
    <x v="3"/>
    <e v="#N/A"/>
    <e v="#N/A"/>
    <e v="#N/A"/>
    <e v="#N/A"/>
    <e v="#N/A"/>
    <e v="#N/A"/>
    <e v="#N/A"/>
    <e v="#N/A"/>
  </r>
  <r>
    <x v="5"/>
    <s v="ZONA 7"/>
    <s v="MSP-SNGCSS-2022-0089-M"/>
    <x v="3"/>
    <x v="4"/>
    <d v="2022-01-18T00:00:00"/>
    <s v="PRESUPUESTARIA"/>
    <s v="DISTRIBUCIÓN DE RECURSOS A NIVEL NACIONAL PARA MANTENIMIENTOS DE LA DNIS"/>
    <s v="GARANTIA DE LA CALIDAD DE LOS SERVICIOS DE SALUD"/>
    <s v="PMIS-2022 MANTENIMIENTO DE INFRAESTRUCTURA CUMPLIMIENTO AC 099-2187"/>
    <s v="ZONA 7"/>
    <n v="1135"/>
    <n v="57"/>
    <s v="000"/>
    <s v="001"/>
    <n v="530402"/>
    <n v="709"/>
    <s v="001"/>
    <s v="0000"/>
    <s v="0000"/>
    <n v="40000"/>
    <n v="0"/>
    <n v="40000"/>
    <m/>
    <m/>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072"/>
    <n v="57"/>
    <s v="000"/>
    <s v="001"/>
    <n v="530404"/>
    <n v="405"/>
    <s v="001"/>
    <s v="0000"/>
    <s v="0000"/>
    <n v="20000"/>
    <n v="0"/>
    <n v="20000"/>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073"/>
    <n v="57"/>
    <s v="000"/>
    <s v="001"/>
    <n v="530404"/>
    <n v="403"/>
    <s v="001"/>
    <s v="0000"/>
    <s v="0000"/>
    <n v="20000"/>
    <n v="0"/>
    <n v="20000"/>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168"/>
    <n v="57"/>
    <s v="000"/>
    <s v="001"/>
    <n v="530404"/>
    <n v="802"/>
    <s v="001"/>
    <s v="0000"/>
    <s v="0000"/>
    <n v="20000"/>
    <n v="0"/>
    <n v="20000"/>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165"/>
    <n v="57"/>
    <s v="000"/>
    <s v="001"/>
    <n v="530404"/>
    <n v="806"/>
    <s v="001"/>
    <s v="0000"/>
    <s v="0000"/>
    <n v="20000"/>
    <n v="0"/>
    <n v="20000"/>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166"/>
    <n v="57"/>
    <s v="000"/>
    <s v="001"/>
    <n v="530404"/>
    <n v="804"/>
    <s v="001"/>
    <s v="0000"/>
    <s v="0000"/>
    <n v="20000"/>
    <n v="0"/>
    <n v="20000"/>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167"/>
    <n v="57"/>
    <s v="000"/>
    <s v="001"/>
    <n v="530404"/>
    <n v="805"/>
    <s v="001"/>
    <s v="0000"/>
    <s v="0000"/>
    <n v="20000"/>
    <n v="0"/>
    <n v="20000"/>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255"/>
    <n v="57"/>
    <s v="000"/>
    <s v="001"/>
    <n v="530404"/>
    <n v="1003"/>
    <s v="001"/>
    <s v="0000"/>
    <s v="0000"/>
    <n v="20000"/>
    <n v="0"/>
    <n v="20000"/>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531"/>
    <n v="57"/>
    <s v="000"/>
    <s v="001"/>
    <n v="530404"/>
    <n v="2104"/>
    <s v="001"/>
    <s v="0000"/>
    <s v="0000"/>
    <n v="20000"/>
    <n v="0"/>
    <n v="20000"/>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070"/>
    <n v="57"/>
    <s v="000"/>
    <s v="001"/>
    <n v="530404"/>
    <n v="401"/>
    <s v="001"/>
    <s v="0000"/>
    <s v="0000"/>
    <n v="60000"/>
    <n v="0"/>
    <n v="60000"/>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160"/>
    <n v="57"/>
    <s v="000"/>
    <s v="001"/>
    <n v="530404"/>
    <n v="801"/>
    <s v="001"/>
    <s v="0000"/>
    <s v="0000"/>
    <n v="60000"/>
    <n v="0"/>
    <n v="60000"/>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256"/>
    <n v="57"/>
    <s v="000"/>
    <s v="001"/>
    <n v="530404"/>
    <n v="1004"/>
    <s v="001"/>
    <s v="0000"/>
    <s v="0000"/>
    <n v="60000"/>
    <n v="0"/>
    <n v="60000"/>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530"/>
    <n v="57"/>
    <s v="000"/>
    <s v="001"/>
    <n v="530404"/>
    <n v="2101"/>
    <s v="001"/>
    <s v="0000"/>
    <s v="0000"/>
    <n v="60000"/>
    <n v="0"/>
    <n v="60000"/>
    <m/>
    <n v="0"/>
    <n v="0"/>
    <s v="NO"/>
    <m/>
    <m/>
    <x v="3"/>
    <e v="#N/A"/>
    <e v="#N/A"/>
    <e v="#N/A"/>
    <e v="#N/A"/>
    <e v="#N/A"/>
    <e v="#N/A"/>
    <e v="#N/A"/>
    <e v="#N/A"/>
  </r>
  <r>
    <x v="5"/>
    <s v="ZONA 7"/>
    <s v="MSP-SNGCSS-2022-0089-M"/>
    <x v="3"/>
    <x v="4"/>
    <d v="2022-01-18T00:00:00"/>
    <s v="PRESUPUESTARIA"/>
    <s v="DISTRIBUCIÓN DE RECURSOS A NIVEL NACIONAL PARA MANTENIMIENTOS DE LA DNIS"/>
    <s v="GARANTIA DE LA CALIDAD DE LOS SERVICIOS DE SALUD"/>
    <s v="PMIS-2022 MANTENIMIENTO DE INFRAESTRUCTURA CUMPLIMIENTO AC 099-2187"/>
    <s v="ZONA 7"/>
    <n v="1135"/>
    <n v="57"/>
    <s v="000"/>
    <s v="001"/>
    <n v="530404"/>
    <n v="709"/>
    <s v="001"/>
    <s v="0000"/>
    <s v="0000"/>
    <n v="60000"/>
    <n v="0"/>
    <n v="60000"/>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51"/>
    <n v="57"/>
    <s v="000"/>
    <s v="001"/>
    <n v="530601"/>
    <n v="1001"/>
    <s v="001"/>
    <s v="0000"/>
    <s v="0000"/>
    <n v="30000"/>
    <n v="0"/>
    <n v="30000"/>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51"/>
    <n v="57"/>
    <s v="000"/>
    <s v="001"/>
    <n v="530803"/>
    <n v="1001"/>
    <s v="001"/>
    <s v="0000"/>
    <s v="0000"/>
    <n v="42402.559999999998"/>
    <n v="0"/>
    <n v="42402.559999999998"/>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072"/>
    <n v="57"/>
    <s v="000"/>
    <s v="001"/>
    <n v="530813"/>
    <n v="405"/>
    <s v="001"/>
    <s v="0000"/>
    <s v="0000"/>
    <n v="18030.145185185153"/>
    <n v="0"/>
    <n v="18030.145185185153"/>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073"/>
    <n v="57"/>
    <s v="000"/>
    <s v="001"/>
    <n v="530813"/>
    <n v="403"/>
    <s v="001"/>
    <s v="0000"/>
    <s v="0000"/>
    <n v="18030.145185185153"/>
    <n v="0"/>
    <n v="18030.145185185153"/>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168"/>
    <n v="57"/>
    <s v="000"/>
    <s v="001"/>
    <n v="530813"/>
    <n v="802"/>
    <s v="001"/>
    <s v="0000"/>
    <s v="0000"/>
    <n v="18030.145185185153"/>
    <n v="0"/>
    <n v="18030.145185185153"/>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165"/>
    <n v="57"/>
    <s v="000"/>
    <s v="001"/>
    <n v="530813"/>
    <n v="806"/>
    <s v="001"/>
    <s v="0000"/>
    <s v="0000"/>
    <n v="18030.145185185153"/>
    <n v="0"/>
    <n v="18030.145185185153"/>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166"/>
    <n v="57"/>
    <s v="000"/>
    <s v="001"/>
    <n v="530813"/>
    <n v="804"/>
    <s v="001"/>
    <s v="0000"/>
    <s v="0000"/>
    <n v="18030.145185185153"/>
    <n v="0"/>
    <n v="18030.145185185153"/>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167"/>
    <n v="57"/>
    <s v="000"/>
    <s v="001"/>
    <n v="530813"/>
    <n v="805"/>
    <s v="001"/>
    <s v="0000"/>
    <s v="0000"/>
    <n v="18030.145185185153"/>
    <n v="0"/>
    <n v="18030.145185185153"/>
    <m/>
    <m/>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255"/>
    <n v="57"/>
    <s v="000"/>
    <s v="001"/>
    <n v="530813"/>
    <n v="1003"/>
    <s v="001"/>
    <s v="0000"/>
    <s v="0000"/>
    <n v="18030.145185185153"/>
    <n v="0"/>
    <n v="18030.145185185153"/>
    <m/>
    <m/>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531"/>
    <n v="57"/>
    <s v="000"/>
    <s v="001"/>
    <n v="530813"/>
    <n v="2104"/>
    <s v="001"/>
    <s v="0000"/>
    <s v="0000"/>
    <n v="18030.145185185153"/>
    <n v="0"/>
    <n v="18030.145185185153"/>
    <m/>
    <m/>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070"/>
    <n v="57"/>
    <s v="000"/>
    <s v="001"/>
    <n v="530813"/>
    <n v="401"/>
    <s v="001"/>
    <s v="0000"/>
    <s v="0000"/>
    <n v="54756.918518518512"/>
    <n v="0"/>
    <n v="54756.918518518512"/>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160"/>
    <n v="57"/>
    <s v="000"/>
    <s v="001"/>
    <n v="530813"/>
    <n v="801"/>
    <s v="001"/>
    <s v="0000"/>
    <s v="0000"/>
    <n v="50313.626666666802"/>
    <n v="0"/>
    <n v="50313.626666666802"/>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256"/>
    <n v="57"/>
    <s v="000"/>
    <s v="001"/>
    <n v="530813"/>
    <n v="1004"/>
    <s v="001"/>
    <s v="0000"/>
    <s v="0000"/>
    <n v="70000"/>
    <n v="0"/>
    <n v="70000"/>
    <m/>
    <n v="0"/>
    <n v="0"/>
    <s v="NO"/>
    <m/>
    <m/>
    <x v="3"/>
    <e v="#N/A"/>
    <e v="#N/A"/>
    <e v="#N/A"/>
    <e v="#N/A"/>
    <e v="#N/A"/>
    <e v="#N/A"/>
    <e v="#N/A"/>
    <e v="#N/A"/>
  </r>
  <r>
    <x v="5"/>
    <s v="ZONA 1"/>
    <s v="MSP-SNGCSS-2022-0089-M"/>
    <x v="3"/>
    <x v="4"/>
    <d v="2022-01-18T00:00:00"/>
    <s v="PRESUPUESTARIA"/>
    <s v="DISTRIBUCIÓN DE RECURSOS A NIVEL NACIONAL PARA MANTENIMIENTOS DE LA DNIS"/>
    <s v="GARANTIA DE LA CALIDAD DE LOS SERVICIOS DE SALUD"/>
    <s v="PMIS-2022 MANTENIMIENTO DE INFRAESTRUCTURA CUMPLIMIENTO AC 099-2187"/>
    <s v="ZONA 1"/>
    <n v="1530"/>
    <n v="57"/>
    <s v="000"/>
    <s v="001"/>
    <n v="530813"/>
    <n v="2101"/>
    <s v="001"/>
    <s v="0000"/>
    <s v="0000"/>
    <n v="110000"/>
    <n v="0"/>
    <n v="110000"/>
    <m/>
    <n v="0"/>
    <n v="0"/>
    <s v="NO"/>
    <m/>
    <m/>
    <x v="3"/>
    <e v="#N/A"/>
    <e v="#N/A"/>
    <e v="#N/A"/>
    <e v="#N/A"/>
    <e v="#N/A"/>
    <e v="#N/A"/>
    <e v="#N/A"/>
    <e v="#N/A"/>
  </r>
  <r>
    <x v="5"/>
    <s v="ZONA 7"/>
    <s v="MSP-SNGCSS-2022-0089-M"/>
    <x v="3"/>
    <x v="4"/>
    <d v="2022-01-18T00:00:00"/>
    <s v="PRESUPUESTARIA"/>
    <s v="DISTRIBUCIÓN DE RECURSOS A NIVEL NACIONAL PARA MANTENIMIENTOS DE LA DNIS"/>
    <s v="GARANTIA DE LA CALIDAD DE LOS SERVICIOS DE SALUD"/>
    <s v="PMIS-2022 MANTENIMIENTO DE INFRAESTRUCTURA CUMPLIMIENTO AC 099-2187"/>
    <s v="ZONA 7"/>
    <n v="1135"/>
    <n v="57"/>
    <s v="000"/>
    <s v="001"/>
    <n v="530813"/>
    <n v="709"/>
    <s v="001"/>
    <s v="0000"/>
    <s v="0000"/>
    <n v="100000.9"/>
    <n v="0"/>
    <n v="100000.9"/>
    <m/>
    <n v="0"/>
    <n v="0"/>
    <s v="NO"/>
    <m/>
    <m/>
    <x v="3"/>
    <e v="#N/A"/>
    <e v="#N/A"/>
    <e v="#N/A"/>
    <e v="#N/A"/>
    <e v="#N/A"/>
    <e v="#N/A"/>
    <e v="#N/A"/>
    <e v="#N/A"/>
  </r>
  <r>
    <x v="5"/>
    <s v="ZONA 2"/>
    <s v="MSP-SNGCSS-2022-0089-M"/>
    <x v="3"/>
    <x v="4"/>
    <d v="2022-01-18T00:00:00"/>
    <s v="PRESUPUESTARIA"/>
    <s v="DISTRIBUCIÓN DE RECURSOS A NIVEL NACIONAL PARA MANTENIMIENTOS DE LA DNIS"/>
    <s v="GARANTIA DE LA CALIDAD DE LOS SERVICIOS DE SALUD"/>
    <s v="PMIS-2022 MANTENIMIENTO DE INFRAESTRUCTURA CUMPLIMIENTO AC 099-2187"/>
    <s v="ZONA 2"/>
    <n v="52"/>
    <n v="57"/>
    <s v="000"/>
    <s v="001"/>
    <n v="530203"/>
    <n v="1501"/>
    <s v="001"/>
    <s v="0000"/>
    <s v="0000"/>
    <n v="13665.21"/>
    <n v="0"/>
    <n v="13665.21"/>
    <m/>
    <n v="0"/>
    <n v="0"/>
    <s v="NO"/>
    <m/>
    <m/>
    <x v="3"/>
    <e v="#N/A"/>
    <e v="#N/A"/>
    <e v="#N/A"/>
    <e v="#N/A"/>
    <e v="#N/A"/>
    <e v="#N/A"/>
    <e v="#N/A"/>
    <e v="#N/A"/>
  </r>
  <r>
    <x v="5"/>
    <s v="ZONA 2"/>
    <s v="MSP-SNGCSS-2022-0089-M"/>
    <x v="3"/>
    <x v="4"/>
    <d v="2022-01-18T00:00:00"/>
    <s v="PRESUPUESTARIA"/>
    <s v="DISTRIBUCIÓN DE RECURSOS A NIVEL NACIONAL PARA MANTENIMIENTOS DE LA DNIS"/>
    <s v="GARANTIA DE LA CALIDAD DE LOS SERVICIOS DE SALUD"/>
    <s v="PMIS-2022 MANTENIMIENTO DE INFRAESTRUCTURA CUMPLIMIENTO AC 099-2187"/>
    <s v="ZONA 2"/>
    <n v="52"/>
    <n v="57"/>
    <s v="000"/>
    <s v="001"/>
    <n v="530402"/>
    <n v="1501"/>
    <s v="001"/>
    <s v="0000"/>
    <s v="0000"/>
    <n v="494660.89"/>
    <n v="0"/>
    <n v="494660.89"/>
    <m/>
    <n v="0"/>
    <n v="0"/>
    <s v="NO"/>
    <m/>
    <m/>
    <x v="3"/>
    <e v="#N/A"/>
    <e v="#N/A"/>
    <e v="#N/A"/>
    <e v="#N/A"/>
    <e v="#N/A"/>
    <e v="#N/A"/>
    <e v="#N/A"/>
    <e v="#N/A"/>
  </r>
  <r>
    <x v="5"/>
    <s v="ZONA 2"/>
    <s v="MSP-SNGCSS-2022-0089-M"/>
    <x v="3"/>
    <x v="4"/>
    <d v="2022-01-18T00:00:00"/>
    <s v="PRESUPUESTARIA"/>
    <s v="DISTRIBUCIÓN DE RECURSOS A NIVEL NACIONAL PARA MANTENIMIENTOS DE LA DNIS"/>
    <s v="GARANTIA DE LA CALIDAD DE LOS SERVICIOS DE SALUD"/>
    <s v="PMIS-2022 MANTENIMIENTO DE INFRAESTRUCTURA CUMPLIMIENTO AC 099-2187"/>
    <s v="ZONA 2"/>
    <n v="52"/>
    <n v="57"/>
    <s v="000"/>
    <s v="001"/>
    <n v="530403"/>
    <n v="1501"/>
    <s v="001"/>
    <s v="0000"/>
    <s v="0000"/>
    <n v="5377.28"/>
    <n v="0"/>
    <n v="5377.28"/>
    <m/>
    <n v="0"/>
    <n v="0"/>
    <s v="NO"/>
    <m/>
    <m/>
    <x v="3"/>
    <e v="#N/A"/>
    <e v="#N/A"/>
    <e v="#N/A"/>
    <e v="#N/A"/>
    <e v="#N/A"/>
    <e v="#N/A"/>
    <e v="#N/A"/>
    <e v="#N/A"/>
  </r>
  <r>
    <x v="5"/>
    <s v="ZONA 2"/>
    <s v="MSP-SNGCSS-2022-0089-M"/>
    <x v="3"/>
    <x v="4"/>
    <d v="2022-01-18T00:00:00"/>
    <s v="PRESUPUESTARIA"/>
    <s v="DISTRIBUCIÓN DE RECURSOS A NIVEL NACIONAL PARA MANTENIMIENTOS DE LA DNIS"/>
    <s v="GARANTIA DE LA CALIDAD DE LOS SERVICIOS DE SALUD"/>
    <s v="PMIS-2022 MANTENIMIENTO DE INFRAESTRUCTURA CUMPLIMIENTO AC 099-2187"/>
    <s v="ZONA 2"/>
    <n v="52"/>
    <n v="57"/>
    <s v="000"/>
    <s v="001"/>
    <n v="530404"/>
    <n v="1501"/>
    <s v="001"/>
    <s v="0000"/>
    <s v="0000"/>
    <n v="345667.55666666682"/>
    <n v="0"/>
    <n v="345667.55666666682"/>
    <m/>
    <n v="0"/>
    <n v="0"/>
    <s v="NO"/>
    <m/>
    <m/>
    <x v="3"/>
    <e v="#N/A"/>
    <e v="#N/A"/>
    <e v="#N/A"/>
    <e v="#N/A"/>
    <e v="#N/A"/>
    <e v="#N/A"/>
    <e v="#N/A"/>
    <e v="#N/A"/>
  </r>
  <r>
    <x v="5"/>
    <s v="ZONA 2"/>
    <s v="MSP-SNGCSS-2022-0089-M"/>
    <x v="3"/>
    <x v="4"/>
    <d v="2022-01-18T00:00:00"/>
    <s v="PRESUPUESTARIA"/>
    <s v="DISTRIBUCIÓN DE RECURSOS A NIVEL NACIONAL PARA MANTENIMIENTOS DE LA DNIS"/>
    <s v="GARANTIA DE LA CALIDAD DE LOS SERVICIOS DE SALUD"/>
    <s v="PMIS-2022 MANTENIMIENTO DE INFRAESTRUCTURA CUMPLIMIENTO AC 099-2187"/>
    <s v="ZONA 2"/>
    <n v="52"/>
    <n v="57"/>
    <s v="000"/>
    <s v="001"/>
    <n v="530601"/>
    <n v="1501"/>
    <s v="001"/>
    <s v="0000"/>
    <s v="0000"/>
    <n v="30000"/>
    <n v="0"/>
    <n v="30000"/>
    <m/>
    <n v="0"/>
    <n v="0"/>
    <s v="NO"/>
    <m/>
    <m/>
    <x v="3"/>
    <e v="#N/A"/>
    <e v="#N/A"/>
    <e v="#N/A"/>
    <e v="#N/A"/>
    <e v="#N/A"/>
    <e v="#N/A"/>
    <e v="#N/A"/>
    <e v="#N/A"/>
  </r>
  <r>
    <x v="5"/>
    <s v="ZONA 2"/>
    <s v="MSP-SNGCSS-2022-0089-M"/>
    <x v="3"/>
    <x v="4"/>
    <d v="2022-01-18T00:00:00"/>
    <s v="PRESUPUESTARIA"/>
    <s v="DISTRIBUCIÓN DE RECURSOS A NIVEL NACIONAL PARA MANTENIMIENTOS DE LA DNIS"/>
    <s v="GARANTIA DE LA CALIDAD DE LOS SERVICIOS DE SALUD"/>
    <s v="PMIS-2022 MANTENIMIENTO DE INFRAESTRUCTURA CUMPLIMIENTO AC 099-2187"/>
    <s v="ZONA 2"/>
    <n v="52"/>
    <n v="57"/>
    <s v="000"/>
    <s v="001"/>
    <n v="530803"/>
    <n v="1501"/>
    <s v="001"/>
    <s v="0000"/>
    <s v="0000"/>
    <n v="70000"/>
    <n v="0"/>
    <n v="70000"/>
    <m/>
    <n v="0"/>
    <n v="0"/>
    <s v="NO"/>
    <m/>
    <m/>
    <x v="3"/>
    <e v="#N/A"/>
    <e v="#N/A"/>
    <e v="#N/A"/>
    <e v="#N/A"/>
    <e v="#N/A"/>
    <e v="#N/A"/>
    <e v="#N/A"/>
    <e v="#N/A"/>
  </r>
  <r>
    <x v="5"/>
    <s v="ZONA 2"/>
    <s v="MSP-SNGCSS-2022-0089-M"/>
    <x v="3"/>
    <x v="4"/>
    <d v="2022-01-18T00:00:00"/>
    <s v="PRESUPUESTARIA"/>
    <s v="DISTRIBUCIÓN DE RECURSOS A NIVEL NACIONAL PARA MANTENIMIENTOS DE LA DNIS"/>
    <s v="GARANTIA DE LA CALIDAD DE LOS SERVICIOS DE SALUD"/>
    <s v="PMIS-2022 MANTENIMIENTO DE INFRAESTRUCTURA CUMPLIMIENTO AC 099-2187"/>
    <s v="ZONA 2"/>
    <n v="52"/>
    <n v="57"/>
    <s v="000"/>
    <s v="001"/>
    <n v="530811"/>
    <n v="1501"/>
    <s v="001"/>
    <s v="0000"/>
    <s v="0000"/>
    <n v="70720.100000000006"/>
    <n v="0"/>
    <n v="70720.100000000006"/>
    <m/>
    <n v="0"/>
    <n v="0"/>
    <s v="NO"/>
    <m/>
    <m/>
    <x v="3"/>
    <e v="#N/A"/>
    <e v="#N/A"/>
    <e v="#N/A"/>
    <e v="#N/A"/>
    <e v="#N/A"/>
    <e v="#N/A"/>
    <e v="#N/A"/>
    <e v="#N/A"/>
  </r>
  <r>
    <x v="5"/>
    <s v="ZONA 2"/>
    <s v="MSP-SNGCSS-2022-0089-M"/>
    <x v="3"/>
    <x v="4"/>
    <d v="2022-01-18T00:00:00"/>
    <s v="PRESUPUESTARIA"/>
    <s v="DISTRIBUCIÓN DE RECURSOS A NIVEL NACIONAL PARA MANTENIMIENTOS DE LA DNIS"/>
    <s v="GARANTIA DE LA CALIDAD DE LOS SERVICIOS DE SALUD"/>
    <s v="PMIS-2022 MANTENIMIENTO DE INFRAESTRUCTURA CUMPLIMIENTO AC 099-2187"/>
    <s v="ZONA 2"/>
    <n v="52"/>
    <n v="57"/>
    <s v="000"/>
    <s v="001"/>
    <n v="530813"/>
    <n v="1501"/>
    <s v="001"/>
    <s v="0000"/>
    <s v="0000"/>
    <n v="434935.35000000003"/>
    <n v="0"/>
    <n v="434935.35000000003"/>
    <m/>
    <n v="0"/>
    <n v="0"/>
    <s v="NO"/>
    <m/>
    <m/>
    <x v="3"/>
    <e v="#N/A"/>
    <e v="#N/A"/>
    <e v="#N/A"/>
    <e v="#N/A"/>
    <e v="#N/A"/>
    <e v="#N/A"/>
    <e v="#N/A"/>
    <e v="#N/A"/>
  </r>
  <r>
    <x v="5"/>
    <s v="ZONA 2"/>
    <s v="MSP-SNGCSS-2022-0089-M"/>
    <x v="3"/>
    <x v="4"/>
    <d v="2022-01-18T00:00:00"/>
    <s v="PRESUPUESTARIA"/>
    <s v="DISTRIBUCIÓN DE RECURSOS A NIVEL NACIONAL PARA MANTENIMIENTOS DE LA DNIS"/>
    <s v="GARANTIA DE LA CALIDAD DE LOS SERVICIOS DE SALUD"/>
    <s v="PMIS-2022 MANTENIMIENTO DE INFRAESTRUCTURA CUMPLIMIENTO AC 099-2187"/>
    <s v="ZONA 2"/>
    <n v="52"/>
    <n v="57"/>
    <s v="000"/>
    <s v="001"/>
    <n v="530416"/>
    <n v="1501"/>
    <s v="001"/>
    <s v="0000"/>
    <s v="0000"/>
    <n v="27000"/>
    <n v="0"/>
    <n v="27000"/>
    <m/>
    <n v="0"/>
    <n v="0"/>
    <s v="NO"/>
    <m/>
    <m/>
    <x v="3"/>
    <e v="#N/A"/>
    <e v="#N/A"/>
    <e v="#N/A"/>
    <e v="#N/A"/>
    <e v="#N/A"/>
    <e v="#N/A"/>
    <e v="#N/A"/>
    <e v="#N/A"/>
  </r>
  <r>
    <x v="5"/>
    <s v="ZONA 3"/>
    <s v="MSP-SNGCSS-2022-0089-M"/>
    <x v="3"/>
    <x v="4"/>
    <d v="2022-01-18T00:00:00"/>
    <s v="PRESUPUESTARIA"/>
    <s v="DISTRIBUCIÓN DE RECURSOS A NIVEL NACIONAL PARA MANTENIMIENTOS DE LA DNIS"/>
    <s v="GARANTIA DE LA CALIDAD DE LOS SERVICIOS DE SALUD"/>
    <s v="PMIS-2022 MANTENIMIENTO DE INFRAESTRUCTURA CUMPLIMIENTO AC 099-2187"/>
    <s v="ZONA 3"/>
    <n v="53"/>
    <n v="57"/>
    <s v="000"/>
    <s v="001"/>
    <n v="530203"/>
    <n v="601"/>
    <s v="001"/>
    <s v="0000"/>
    <s v="0000"/>
    <n v="17000"/>
    <n v="0"/>
    <n v="17000"/>
    <m/>
    <n v="0"/>
    <n v="0"/>
    <s v="NO"/>
    <m/>
    <m/>
    <x v="3"/>
    <e v="#N/A"/>
    <e v="#N/A"/>
    <e v="#N/A"/>
    <e v="#N/A"/>
    <e v="#N/A"/>
    <e v="#N/A"/>
    <e v="#N/A"/>
    <e v="#N/A"/>
  </r>
  <r>
    <x v="5"/>
    <s v="ZONA 3"/>
    <s v="MSP-SNGCSS-2022-0089-M"/>
    <x v="3"/>
    <x v="4"/>
    <d v="2022-01-18T00:00:00"/>
    <s v="PRESUPUESTARIA"/>
    <s v="DISTRIBUCIÓN DE RECURSOS A NIVEL NACIONAL PARA MANTENIMIENTOS DE LA DNIS"/>
    <s v="GARANTIA DE LA CALIDAD DE LOS SERVICIOS DE SALUD"/>
    <s v="PMIS-2022 MANTENIMIENTO DE INFRAESTRUCTURA CUMPLIMIENTO AC 099-2187"/>
    <s v="ZONA 3"/>
    <n v="53"/>
    <n v="57"/>
    <s v="000"/>
    <s v="001"/>
    <n v="530404"/>
    <n v="601"/>
    <s v="001"/>
    <s v="0000"/>
    <s v="0000"/>
    <n v="270000"/>
    <n v="0"/>
    <n v="270000"/>
    <m/>
    <n v="0"/>
    <n v="0"/>
    <s v="NO"/>
    <m/>
    <m/>
    <x v="3"/>
    <e v="#N/A"/>
    <e v="#N/A"/>
    <e v="#N/A"/>
    <e v="#N/A"/>
    <e v="#N/A"/>
    <e v="#N/A"/>
    <e v="#N/A"/>
    <e v="#N/A"/>
  </r>
  <r>
    <x v="5"/>
    <s v="ZONA 3"/>
    <s v="MSP-SNGCSS-2022-0089-M"/>
    <x v="3"/>
    <x v="4"/>
    <d v="2022-01-18T00:00:00"/>
    <s v="PRESUPUESTARIA"/>
    <s v="DISTRIBUCIÓN DE RECURSOS A NIVEL NACIONAL PARA MANTENIMIENTOS DE LA DNIS"/>
    <s v="GARANTIA DE LA CALIDAD DE LOS SERVICIOS DE SALUD"/>
    <s v="PMIS-2022 MANTENIMIENTO DE INFRAESTRUCTURA CUMPLIMIENTO AC 099-2187"/>
    <s v="ZONA 3"/>
    <n v="53"/>
    <n v="57"/>
    <s v="000"/>
    <s v="001"/>
    <n v="530417"/>
    <n v="601"/>
    <s v="001"/>
    <s v="0000"/>
    <s v="0000"/>
    <n v="54993.45"/>
    <n v="0"/>
    <n v="54993.45"/>
    <m/>
    <n v="0"/>
    <n v="0"/>
    <s v="NO"/>
    <m/>
    <m/>
    <x v="3"/>
    <e v="#N/A"/>
    <e v="#N/A"/>
    <e v="#N/A"/>
    <e v="#N/A"/>
    <e v="#N/A"/>
    <e v="#N/A"/>
    <e v="#N/A"/>
    <e v="#N/A"/>
  </r>
  <r>
    <x v="5"/>
    <s v="ZONA 3"/>
    <s v="MSP-SNGCSS-2022-0089-M"/>
    <x v="3"/>
    <x v="4"/>
    <d v="2022-01-18T00:00:00"/>
    <s v="PRESUPUESTARIA"/>
    <s v="DISTRIBUCIÓN DE RECURSOS A NIVEL NACIONAL PARA MANTENIMIENTOS DE LA DNIS"/>
    <s v="GARANTIA DE LA CALIDAD DE LOS SERVICIOS DE SALUD"/>
    <s v="PMIS-2022 MANTENIMIENTO DE INFRAESTRUCTURA CUMPLIMIENTO AC 099-2187"/>
    <s v="ZONA 3"/>
    <n v="53"/>
    <n v="57"/>
    <s v="000"/>
    <s v="001"/>
    <n v="530601"/>
    <n v="601"/>
    <s v="001"/>
    <s v="0000"/>
    <s v="0000"/>
    <n v="22810.12"/>
    <n v="0"/>
    <n v="22810.12"/>
    <m/>
    <n v="0"/>
    <n v="0"/>
    <s v="NO"/>
    <m/>
    <m/>
    <x v="3"/>
    <e v="#N/A"/>
    <e v="#N/A"/>
    <e v="#N/A"/>
    <e v="#N/A"/>
    <e v="#N/A"/>
    <e v="#N/A"/>
    <e v="#N/A"/>
    <e v="#N/A"/>
  </r>
  <r>
    <x v="5"/>
    <s v="ZONA 3"/>
    <s v="MSP-SNGCSS-2022-0089-M"/>
    <x v="3"/>
    <x v="4"/>
    <d v="2022-01-18T00:00:00"/>
    <s v="PRESUPUESTARIA"/>
    <s v="DISTRIBUCIÓN DE RECURSOS A NIVEL NACIONAL PARA MANTENIMIENTOS DE LA DNIS"/>
    <s v="GARANTIA DE LA CALIDAD DE LOS SERVICIOS DE SALUD"/>
    <s v="PMIS-2022 MANTENIMIENTO DE INFRAESTRUCTURA CUMPLIMIENTO AC 099-2187"/>
    <s v="ZONA 3"/>
    <n v="53"/>
    <n v="57"/>
    <s v="000"/>
    <s v="001"/>
    <n v="530803"/>
    <n v="601"/>
    <s v="001"/>
    <s v="0000"/>
    <s v="0000"/>
    <n v="70000"/>
    <n v="0"/>
    <n v="70000"/>
    <m/>
    <n v="0"/>
    <n v="0"/>
    <s v="NO"/>
    <m/>
    <m/>
    <x v="3"/>
    <e v="#N/A"/>
    <e v="#N/A"/>
    <e v="#N/A"/>
    <e v="#N/A"/>
    <e v="#N/A"/>
    <e v="#N/A"/>
    <e v="#N/A"/>
    <e v="#N/A"/>
  </r>
  <r>
    <x v="5"/>
    <s v="ZONA 3"/>
    <s v="MSP-SNGCSS-2022-0089-M"/>
    <x v="3"/>
    <x v="4"/>
    <d v="2022-01-18T00:00:00"/>
    <s v="PRESUPUESTARIA"/>
    <s v="DISTRIBUCIÓN DE RECURSOS A NIVEL NACIONAL PARA MANTENIMIENTOS DE LA DNIS"/>
    <s v="GARANTIA DE LA CALIDAD DE LOS SERVICIOS DE SALUD"/>
    <s v="PMIS-2022 MANTENIMIENTO DE INFRAESTRUCTURA CUMPLIMIENTO AC 099-2187"/>
    <s v="ZONA 3"/>
    <n v="53"/>
    <n v="57"/>
    <s v="000"/>
    <s v="001"/>
    <n v="531416"/>
    <n v="601"/>
    <s v="001"/>
    <s v="0000"/>
    <s v="0000"/>
    <n v="12510.056666667399"/>
    <n v="0"/>
    <n v="12510.056666667399"/>
    <m/>
    <n v="0"/>
    <n v="0"/>
    <s v="NO"/>
    <m/>
    <m/>
    <x v="3"/>
    <e v="#N/A"/>
    <e v="#N/A"/>
    <e v="#N/A"/>
    <e v="#N/A"/>
    <e v="#N/A"/>
    <e v="#N/A"/>
    <e v="#N/A"/>
    <e v="#N/A"/>
  </r>
  <r>
    <x v="5"/>
    <s v="ZONA 3"/>
    <s v="MSP-SNGCSS-2022-0089-M"/>
    <x v="3"/>
    <x v="4"/>
    <d v="2022-01-18T00:00:00"/>
    <s v="PRESUPUESTARIA"/>
    <s v="DISTRIBUCIÓN DE RECURSOS A NIVEL NACIONAL PARA MANTENIMIENTOS DE LA DNIS"/>
    <s v="GARANTIA DE LA CALIDAD DE LOS SERVICIOS DE SALUD"/>
    <s v="PMIS-2022 MANTENIMIENTO DE INFRAESTRUCTURA CUMPLIMIENTO AC 099-2187"/>
    <s v="ZONA 3"/>
    <n v="53"/>
    <n v="57"/>
    <s v="000"/>
    <s v="001"/>
    <n v="530811"/>
    <n v="601"/>
    <s v="001"/>
    <s v="0000"/>
    <s v="0000"/>
    <n v="73723.09"/>
    <n v="0"/>
    <n v="73723.09"/>
    <m/>
    <m/>
    <n v="0"/>
    <s v="NO"/>
    <m/>
    <m/>
    <x v="3"/>
    <e v="#N/A"/>
    <e v="#N/A"/>
    <e v="#N/A"/>
    <e v="#N/A"/>
    <e v="#N/A"/>
    <e v="#N/A"/>
    <e v="#N/A"/>
    <e v="#N/A"/>
  </r>
  <r>
    <x v="5"/>
    <s v="ZONA 3"/>
    <s v="MSP-SNGCSS-2022-0089-M"/>
    <x v="3"/>
    <x v="4"/>
    <d v="2022-01-18T00:00:00"/>
    <s v="PRESUPUESTARIA"/>
    <s v="DISTRIBUCIÓN DE RECURSOS A NIVEL NACIONAL PARA MANTENIMIENTOS DE LA DNIS"/>
    <s v="GARANTIA DE LA CALIDAD DE LOS SERVICIOS DE SALUD"/>
    <s v="PMIS-2022 MANTENIMIENTO DE INFRAESTRUCTURA CUMPLIMIENTO AC 099-2187"/>
    <s v="ZONA 3"/>
    <n v="53"/>
    <n v="57"/>
    <s v="000"/>
    <s v="001"/>
    <n v="530402"/>
    <n v="601"/>
    <s v="001"/>
    <s v="0000"/>
    <s v="0000"/>
    <n v="1218495.1200000001"/>
    <n v="0"/>
    <n v="1218495.1200000001"/>
    <m/>
    <m/>
    <n v="0"/>
    <s v="NO"/>
    <m/>
    <m/>
    <x v="3"/>
    <e v="#N/A"/>
    <e v="#N/A"/>
    <e v="#N/A"/>
    <e v="#N/A"/>
    <e v="#N/A"/>
    <e v="#N/A"/>
    <e v="#N/A"/>
    <e v="#N/A"/>
  </r>
  <r>
    <x v="5"/>
    <s v="ZONA 3"/>
    <s v="MSP-SNGCSS-2022-0089-M"/>
    <x v="3"/>
    <x v="4"/>
    <d v="2022-01-18T00:00:00"/>
    <s v="PRESUPUESTARIA"/>
    <s v="DISTRIBUCIÓN DE RECURSOS A NIVEL NACIONAL PARA MANTENIMIENTOS DE LA DNIS"/>
    <s v="GARANTIA DE LA CALIDAD DE LOS SERVICIOS DE SALUD"/>
    <s v="PMIS-2022 MANTENIMIENTO DE INFRAESTRUCTURA CUMPLIMIENTO AC 099-2187"/>
    <s v="ZONA 3"/>
    <n v="53"/>
    <n v="57"/>
    <s v="000"/>
    <s v="001"/>
    <n v="530813"/>
    <n v="601"/>
    <s v="001"/>
    <s v="0000"/>
    <s v="0000"/>
    <n v="280125"/>
    <n v="0"/>
    <n v="280125"/>
    <m/>
    <m/>
    <n v="0"/>
    <s v="NO"/>
    <m/>
    <m/>
    <x v="3"/>
    <e v="#N/A"/>
    <e v="#N/A"/>
    <e v="#N/A"/>
    <e v="#N/A"/>
    <e v="#N/A"/>
    <e v="#N/A"/>
    <e v="#N/A"/>
    <e v="#N/A"/>
  </r>
  <r>
    <x v="5"/>
    <s v="ZONA 4"/>
    <s v="MSP-SNGCSS-2022-0089-M"/>
    <x v="3"/>
    <x v="4"/>
    <d v="2022-01-18T00:00:00"/>
    <s v="PRESUPUESTARIA"/>
    <s v="DISTRIBUCIÓN DE RECURSOS A NIVEL NACIONAL PARA MANTENIMIENTOS DE LA DNIS"/>
    <s v="GARANTIA DE LA CALIDAD DE LOS SERVICIOS DE SALUD"/>
    <s v="PMIS-2022 MANTENIMIENTO DE INFRAESTRUCTURA CUMPLIMIENTO AC 099-2187"/>
    <s v="ZONA 4"/>
    <n v="54"/>
    <n v="57"/>
    <s v="000"/>
    <s v="001"/>
    <n v="530203"/>
    <n v="1301"/>
    <s v="001"/>
    <s v="0000"/>
    <s v="0000"/>
    <n v="59798.83"/>
    <n v="0"/>
    <n v="59798.83"/>
    <m/>
    <n v="0"/>
    <n v="0"/>
    <s v="NO"/>
    <m/>
    <m/>
    <x v="3"/>
    <e v="#N/A"/>
    <e v="#N/A"/>
    <e v="#N/A"/>
    <e v="#N/A"/>
    <e v="#N/A"/>
    <e v="#N/A"/>
    <e v="#N/A"/>
    <e v="#N/A"/>
  </r>
  <r>
    <x v="5"/>
    <s v="ZONA 4"/>
    <s v="MSP-SNGCSS-2022-0089-M"/>
    <x v="3"/>
    <x v="4"/>
    <d v="2022-01-18T00:00:00"/>
    <s v="PRESUPUESTARIA"/>
    <s v="DISTRIBUCIÓN DE RECURSOS A NIVEL NACIONAL PARA MANTENIMIENTOS DE LA DNIS"/>
    <s v="GARANTIA DE LA CALIDAD DE LOS SERVICIOS DE SALUD"/>
    <s v="PMIS-2022 MANTENIMIENTO DE INFRAESTRUCTURA CUMPLIMIENTO AC 099-2187"/>
    <s v="ZONA 4"/>
    <n v="54"/>
    <n v="57"/>
    <s v="000"/>
    <s v="001"/>
    <n v="530402"/>
    <n v="1301"/>
    <s v="001"/>
    <s v="0000"/>
    <s v="0000"/>
    <n v="881473.71"/>
    <n v="0"/>
    <n v="881473.71"/>
    <m/>
    <n v="0"/>
    <n v="0"/>
    <s v="NO"/>
    <m/>
    <m/>
    <x v="3"/>
    <e v="#N/A"/>
    <e v="#N/A"/>
    <e v="#N/A"/>
    <e v="#N/A"/>
    <e v="#N/A"/>
    <e v="#N/A"/>
    <e v="#N/A"/>
    <e v="#N/A"/>
  </r>
  <r>
    <x v="5"/>
    <s v="ZONA 4"/>
    <s v="MSP-SNGCSS-2022-0089-M"/>
    <x v="3"/>
    <x v="4"/>
    <d v="2022-01-18T00:00:00"/>
    <s v="PRESUPUESTARIA"/>
    <s v="DISTRIBUCIÓN DE RECURSOS A NIVEL NACIONAL PARA MANTENIMIENTOS DE LA DNIS"/>
    <s v="GARANTIA DE LA CALIDAD DE LOS SERVICIOS DE SALUD"/>
    <s v="PMIS-2022 MANTENIMIENTO DE INFRAESTRUCTURA CUMPLIMIENTO AC 099-2187"/>
    <s v="ZONA 4"/>
    <n v="54"/>
    <n v="57"/>
    <s v="000"/>
    <s v="001"/>
    <n v="530404"/>
    <n v="1301"/>
    <s v="001"/>
    <s v="0000"/>
    <s v="0000"/>
    <n v="300843.17"/>
    <n v="0"/>
    <n v="300843.17"/>
    <m/>
    <n v="0"/>
    <n v="0"/>
    <s v="NO"/>
    <m/>
    <m/>
    <x v="3"/>
    <e v="#N/A"/>
    <e v="#N/A"/>
    <e v="#N/A"/>
    <e v="#N/A"/>
    <e v="#N/A"/>
    <e v="#N/A"/>
    <e v="#N/A"/>
    <e v="#N/A"/>
  </r>
  <r>
    <x v="5"/>
    <s v="ZONA 4"/>
    <s v="MSP-SNGCSS-2022-0089-M"/>
    <x v="3"/>
    <x v="4"/>
    <d v="2022-01-18T00:00:00"/>
    <s v="PRESUPUESTARIA"/>
    <s v="DISTRIBUCIÓN DE RECURSOS A NIVEL NACIONAL PARA MANTENIMIENTOS DE LA DNIS"/>
    <s v="GARANTIA DE LA CALIDAD DE LOS SERVICIOS DE SALUD"/>
    <s v="PMIS-2022 MANTENIMIENTO DE INFRAESTRUCTURA CUMPLIMIENTO AC 099-2187"/>
    <s v="ZONA 4"/>
    <n v="54"/>
    <n v="57"/>
    <s v="000"/>
    <s v="001"/>
    <n v="530601"/>
    <n v="1301"/>
    <s v="001"/>
    <s v="0000"/>
    <s v="0000"/>
    <n v="73723.09"/>
    <n v="0"/>
    <n v="73723.09"/>
    <m/>
    <n v="0"/>
    <n v="0"/>
    <s v="NO"/>
    <m/>
    <m/>
    <x v="3"/>
    <e v="#N/A"/>
    <e v="#N/A"/>
    <e v="#N/A"/>
    <e v="#N/A"/>
    <e v="#N/A"/>
    <e v="#N/A"/>
    <e v="#N/A"/>
    <e v="#N/A"/>
  </r>
  <r>
    <x v="5"/>
    <s v="ZONA 4"/>
    <s v="MSP-SNGCSS-2022-0089-M"/>
    <x v="3"/>
    <x v="4"/>
    <d v="2022-01-18T00:00:00"/>
    <s v="PRESUPUESTARIA"/>
    <s v="DISTRIBUCIÓN DE RECURSOS A NIVEL NACIONAL PARA MANTENIMIENTOS DE LA DNIS"/>
    <s v="GARANTIA DE LA CALIDAD DE LOS SERVICIOS DE SALUD"/>
    <s v="PMIS-2022 MANTENIMIENTO DE INFRAESTRUCTURA CUMPLIMIENTO AC 099-2187"/>
    <s v="ZONA 4"/>
    <n v="54"/>
    <n v="57"/>
    <s v="000"/>
    <s v="001"/>
    <n v="530803"/>
    <n v="1301"/>
    <s v="001"/>
    <s v="0000"/>
    <s v="0000"/>
    <n v="115987.89"/>
    <n v="0"/>
    <n v="115987.89"/>
    <m/>
    <n v="0"/>
    <n v="0"/>
    <s v="NO"/>
    <m/>
    <m/>
    <x v="3"/>
    <e v="#N/A"/>
    <e v="#N/A"/>
    <e v="#N/A"/>
    <e v="#N/A"/>
    <e v="#N/A"/>
    <e v="#N/A"/>
    <e v="#N/A"/>
    <e v="#N/A"/>
  </r>
  <r>
    <x v="5"/>
    <s v="ZONA 4"/>
    <s v="MSP-SNGCSS-2022-0089-M"/>
    <x v="3"/>
    <x v="4"/>
    <d v="2022-01-18T00:00:00"/>
    <s v="PRESUPUESTARIA"/>
    <s v="DISTRIBUCIÓN DE RECURSOS A NIVEL NACIONAL PARA MANTENIMIENTOS DE LA DNIS"/>
    <s v="GARANTIA DE LA CALIDAD DE LOS SERVICIOS DE SALUD"/>
    <s v="PMIS-2022 MANTENIMIENTO DE INFRAESTRUCTURA CUMPLIMIENTO AC 099-2187"/>
    <s v="ZONA 4"/>
    <n v="54"/>
    <n v="57"/>
    <s v="000"/>
    <s v="001"/>
    <n v="530811"/>
    <n v="1301"/>
    <s v="001"/>
    <s v="0000"/>
    <s v="0000"/>
    <n v="7765.36"/>
    <n v="0"/>
    <n v="7765.36"/>
    <m/>
    <n v="0"/>
    <n v="0"/>
    <s v="NO"/>
    <m/>
    <m/>
    <x v="3"/>
    <e v="#N/A"/>
    <e v="#N/A"/>
    <e v="#N/A"/>
    <e v="#N/A"/>
    <e v="#N/A"/>
    <e v="#N/A"/>
    <e v="#N/A"/>
    <e v="#N/A"/>
  </r>
  <r>
    <x v="5"/>
    <s v="ZONA 4"/>
    <s v="MSP-SNGCSS-2022-0089-M"/>
    <x v="3"/>
    <x v="4"/>
    <d v="2022-01-18T00:00:00"/>
    <s v="PRESUPUESTARIA"/>
    <s v="DISTRIBUCIÓN DE RECURSOS A NIVEL NACIONAL PARA MANTENIMIENTOS DE LA DNIS"/>
    <s v="GARANTIA DE LA CALIDAD DE LOS SERVICIOS DE SALUD"/>
    <s v="PMIS-2022 MANTENIMIENTO DE INFRAESTRUCTURA CUMPLIMIENTO AC 099-2187"/>
    <s v="ZONA 4"/>
    <n v="54"/>
    <n v="57"/>
    <s v="000"/>
    <s v="001"/>
    <n v="530813"/>
    <n v="1301"/>
    <s v="001"/>
    <s v="0000"/>
    <s v="0000"/>
    <n v="269885.36"/>
    <n v="0"/>
    <n v="269885.36"/>
    <m/>
    <n v="0"/>
    <n v="0"/>
    <s v="NO"/>
    <m/>
    <m/>
    <x v="3"/>
    <e v="#N/A"/>
    <e v="#N/A"/>
    <e v="#N/A"/>
    <e v="#N/A"/>
    <e v="#N/A"/>
    <e v="#N/A"/>
    <e v="#N/A"/>
    <e v="#N/A"/>
  </r>
  <r>
    <x v="5"/>
    <s v="ZONA 4"/>
    <s v="MSP-SNGCSS-2022-0089-M"/>
    <x v="3"/>
    <x v="4"/>
    <d v="2022-01-18T00:00:00"/>
    <s v="PRESUPUESTARIA"/>
    <s v="DISTRIBUCIÓN DE RECURSOS A NIVEL NACIONAL PARA MANTENIMIENTOS DE LA DNIS"/>
    <s v="GARANTIA DE LA CALIDAD DE LOS SERVICIOS DE SALUD"/>
    <s v="PMIS-2022 MANTENIMIENTO DE INFRAESTRUCTURA CUMPLIMIENTO AC 099-2187"/>
    <s v="ZONA 4"/>
    <n v="54"/>
    <n v="57"/>
    <s v="000"/>
    <s v="001"/>
    <n v="531416"/>
    <n v="1301"/>
    <s v="001"/>
    <s v="0000"/>
    <s v="0000"/>
    <n v="3765.6"/>
    <n v="0"/>
    <n v="3765.6"/>
    <m/>
    <n v="0"/>
    <n v="0"/>
    <s v="NO"/>
    <m/>
    <m/>
    <x v="3"/>
    <e v="#N/A"/>
    <e v="#N/A"/>
    <e v="#N/A"/>
    <e v="#N/A"/>
    <e v="#N/A"/>
    <e v="#N/A"/>
    <e v="#N/A"/>
    <e v="#N/A"/>
  </r>
  <r>
    <x v="5"/>
    <s v="ZONA 5"/>
    <s v="MSP-SNGCSS-2022-0089-M"/>
    <x v="3"/>
    <x v="4"/>
    <d v="2022-01-18T00:00:00"/>
    <s v="PRESUPUESTARIA"/>
    <s v="DISTRIBUCIÓN DE RECURSOS A NIVEL NACIONAL PARA MANTENIMIENTOS DE LA DNIS"/>
    <s v="GARANTIA DE LA CALIDAD DE LOS SERVICIOS DE SALUD"/>
    <s v="PMIS-2022 MANTENIMIENTO DE INFRAESTRUCTURA CUMPLIMIENTO AC 099-2187"/>
    <s v="ZONA 5"/>
    <n v="55"/>
    <n v="57"/>
    <s v="000"/>
    <s v="001"/>
    <n v="530203"/>
    <n v="910"/>
    <s v="001"/>
    <s v="0000"/>
    <s v="0000"/>
    <n v="59631.57"/>
    <n v="0"/>
    <n v="59631.57"/>
    <m/>
    <n v="0"/>
    <n v="0"/>
    <s v="NO"/>
    <m/>
    <m/>
    <x v="3"/>
    <e v="#N/A"/>
    <e v="#N/A"/>
    <e v="#N/A"/>
    <e v="#N/A"/>
    <e v="#N/A"/>
    <e v="#N/A"/>
    <e v="#N/A"/>
    <e v="#N/A"/>
  </r>
  <r>
    <x v="5"/>
    <s v="ZONA 5"/>
    <s v="MSP-SNGCSS-2022-0089-M"/>
    <x v="3"/>
    <x v="4"/>
    <d v="2022-01-18T00:00:00"/>
    <s v="PRESUPUESTARIA"/>
    <s v="DISTRIBUCIÓN DE RECURSOS A NIVEL NACIONAL PARA MANTENIMIENTOS DE LA DNIS"/>
    <s v="GARANTIA DE LA CALIDAD DE LOS SERVICIOS DE SALUD"/>
    <s v="PMIS-2022 MANTENIMIENTO DE INFRAESTRUCTURA CUMPLIMIENTO AC 099-2187"/>
    <s v="ZONA 5"/>
    <n v="55"/>
    <n v="57"/>
    <s v="000"/>
    <s v="001"/>
    <n v="530402"/>
    <n v="910"/>
    <s v="001"/>
    <s v="0000"/>
    <s v="0000"/>
    <n v="959384.08000000007"/>
    <n v="0"/>
    <n v="959384.08000000007"/>
    <m/>
    <n v="0"/>
    <n v="0"/>
    <s v="NO"/>
    <m/>
    <m/>
    <x v="3"/>
    <e v="#N/A"/>
    <e v="#N/A"/>
    <e v="#N/A"/>
    <e v="#N/A"/>
    <e v="#N/A"/>
    <e v="#N/A"/>
    <e v="#N/A"/>
    <e v="#N/A"/>
  </r>
  <r>
    <x v="5"/>
    <s v="ZONA 5"/>
    <s v="MSP-SNGCSS-2022-0089-M"/>
    <x v="3"/>
    <x v="4"/>
    <d v="2022-01-18T00:00:00"/>
    <s v="PRESUPUESTARIA"/>
    <s v="DISTRIBUCIÓN DE RECURSOS A NIVEL NACIONAL PARA MANTENIMIENTOS DE LA DNIS"/>
    <s v="GARANTIA DE LA CALIDAD DE LOS SERVICIOS DE SALUD"/>
    <s v="PMIS-2022 MANTENIMIENTO DE INFRAESTRUCTURA CUMPLIMIENTO AC 099-2187"/>
    <s v="ZONA 5"/>
    <n v="55"/>
    <n v="57"/>
    <s v="000"/>
    <s v="001"/>
    <n v="530404"/>
    <n v="910"/>
    <s v="001"/>
    <s v="0000"/>
    <s v="0000"/>
    <n v="294914.99"/>
    <n v="0"/>
    <n v="294914.99"/>
    <m/>
    <n v="0"/>
    <n v="0"/>
    <s v="NO"/>
    <m/>
    <m/>
    <x v="3"/>
    <e v="#N/A"/>
    <e v="#N/A"/>
    <e v="#N/A"/>
    <e v="#N/A"/>
    <e v="#N/A"/>
    <e v="#N/A"/>
    <e v="#N/A"/>
    <e v="#N/A"/>
  </r>
  <r>
    <x v="5"/>
    <s v="ZONA 5"/>
    <s v="MSP-SNGCSS-2022-0089-M"/>
    <x v="3"/>
    <x v="4"/>
    <d v="2022-01-18T00:00:00"/>
    <s v="PRESUPUESTARIA"/>
    <s v="DISTRIBUCIÓN DE RECURSOS A NIVEL NACIONAL PARA MANTENIMIENTOS DE LA DNIS"/>
    <s v="GARANTIA DE LA CALIDAD DE LOS SERVICIOS DE SALUD"/>
    <s v="PMIS-2022 MANTENIMIENTO DE INFRAESTRUCTURA CUMPLIMIENTO AC 099-2187"/>
    <s v="ZONA 5"/>
    <n v="55"/>
    <n v="57"/>
    <s v="000"/>
    <s v="001"/>
    <n v="530601"/>
    <n v="910"/>
    <s v="001"/>
    <s v="0000"/>
    <s v="0000"/>
    <n v="32219.919999999998"/>
    <n v="0"/>
    <n v="32219.919999999998"/>
    <m/>
    <n v="0"/>
    <n v="0"/>
    <s v="NO"/>
    <m/>
    <m/>
    <x v="3"/>
    <e v="#N/A"/>
    <e v="#N/A"/>
    <e v="#N/A"/>
    <e v="#N/A"/>
    <e v="#N/A"/>
    <e v="#N/A"/>
    <e v="#N/A"/>
    <e v="#N/A"/>
  </r>
  <r>
    <x v="5"/>
    <s v="ZONA 5"/>
    <s v="MSP-SNGCSS-2022-0089-M"/>
    <x v="3"/>
    <x v="4"/>
    <d v="2022-01-18T00:00:00"/>
    <s v="PRESUPUESTARIA"/>
    <s v="DISTRIBUCIÓN DE RECURSOS A NIVEL NACIONAL PARA MANTENIMIENTOS DE LA DNIS"/>
    <s v="GARANTIA DE LA CALIDAD DE LOS SERVICIOS DE SALUD"/>
    <s v="PMIS-2022 MANTENIMIENTO DE INFRAESTRUCTURA CUMPLIMIENTO AC 099-2187"/>
    <s v="ZONA 5"/>
    <n v="55"/>
    <n v="57"/>
    <s v="000"/>
    <s v="001"/>
    <n v="530803"/>
    <n v="910"/>
    <s v="001"/>
    <s v="0000"/>
    <s v="0000"/>
    <n v="48510.7"/>
    <n v="0"/>
    <n v="48510.7"/>
    <m/>
    <n v="0"/>
    <n v="0"/>
    <s v="NO"/>
    <m/>
    <m/>
    <x v="3"/>
    <e v="#N/A"/>
    <e v="#N/A"/>
    <e v="#N/A"/>
    <e v="#N/A"/>
    <e v="#N/A"/>
    <e v="#N/A"/>
    <e v="#N/A"/>
    <e v="#N/A"/>
  </r>
  <r>
    <x v="5"/>
    <s v="ZONA 5"/>
    <s v="MSP-SNGCSS-2022-0089-M"/>
    <x v="3"/>
    <x v="4"/>
    <d v="2022-01-18T00:00:00"/>
    <s v="PRESUPUESTARIA"/>
    <s v="DISTRIBUCIÓN DE RECURSOS A NIVEL NACIONAL PARA MANTENIMIENTOS DE LA DNIS"/>
    <s v="GARANTIA DE LA CALIDAD DE LOS SERVICIOS DE SALUD"/>
    <s v="PMIS-2022 MANTENIMIENTO DE INFRAESTRUCTURA CUMPLIMIENTO AC 099-2187"/>
    <s v="ZONA 5"/>
    <n v="55"/>
    <n v="57"/>
    <s v="000"/>
    <s v="001"/>
    <n v="530813"/>
    <n v="910"/>
    <s v="001"/>
    <s v="0000"/>
    <s v="0000"/>
    <n v="165519.53"/>
    <n v="0"/>
    <n v="165519.53"/>
    <m/>
    <n v="0"/>
    <n v="0"/>
    <s v="NO"/>
    <m/>
    <m/>
    <x v="3"/>
    <e v="#N/A"/>
    <e v="#N/A"/>
    <e v="#N/A"/>
    <e v="#N/A"/>
    <e v="#N/A"/>
    <e v="#N/A"/>
    <e v="#N/A"/>
    <e v="#N/A"/>
  </r>
  <r>
    <x v="5"/>
    <s v="ZONA 5"/>
    <s v="MSP-SNGCSS-2022-0089-M"/>
    <x v="3"/>
    <x v="4"/>
    <d v="2022-01-18T00:00:00"/>
    <s v="PRESUPUESTARIA"/>
    <s v="DISTRIBUCIÓN DE RECURSOS A NIVEL NACIONAL PARA MANTENIMIENTOS DE LA DNIS"/>
    <s v="GARANTIA DE LA CALIDAD DE LOS SERVICIOS DE SALUD"/>
    <s v="PMIS-2022 MANTENIMIENTO DE INFRAESTRUCTURA CUMPLIMIENTO AC 099-2187"/>
    <s v="ZONA 5"/>
    <n v="55"/>
    <n v="57"/>
    <s v="000"/>
    <s v="001"/>
    <n v="531416"/>
    <n v="910"/>
    <s v="001"/>
    <s v="0000"/>
    <s v="0000"/>
    <n v="45013.67"/>
    <n v="0"/>
    <n v="45013.67"/>
    <m/>
    <n v="0"/>
    <n v="0"/>
    <s v="NO"/>
    <m/>
    <m/>
    <x v="3"/>
    <e v="#N/A"/>
    <e v="#N/A"/>
    <e v="#N/A"/>
    <e v="#N/A"/>
    <e v="#N/A"/>
    <e v="#N/A"/>
    <e v="#N/A"/>
    <e v="#N/A"/>
  </r>
  <r>
    <x v="5"/>
    <s v="ZONA 6"/>
    <s v="MSP-SNGCSS-2022-0089-M"/>
    <x v="3"/>
    <x v="4"/>
    <d v="2022-01-18T00:00:00"/>
    <s v="PRESUPUESTARIA"/>
    <s v="DISTRIBUCIÓN DE RECURSOS A NIVEL NACIONAL PARA MANTENIMIENTOS DE LA DNIS"/>
    <s v="GARANTIA DE LA CALIDAD DE LOS SERVICIOS DE SALUD"/>
    <s v="PMIS-2022 MANTENIMIENTO DE INFRAESTRUCTURA CUMPLIMIENTO AC 099-2187"/>
    <s v="ZONA 6"/>
    <n v="56"/>
    <n v="57"/>
    <s v="000"/>
    <s v="001"/>
    <n v="530203"/>
    <n v="101"/>
    <s v="001"/>
    <s v="0000"/>
    <s v="0000"/>
    <n v="3274.74"/>
    <n v="0"/>
    <n v="3274.74"/>
    <m/>
    <n v="0"/>
    <n v="0"/>
    <s v="NO"/>
    <m/>
    <m/>
    <x v="3"/>
    <e v="#N/A"/>
    <e v="#N/A"/>
    <e v="#N/A"/>
    <e v="#N/A"/>
    <e v="#N/A"/>
    <e v="#N/A"/>
    <e v="#N/A"/>
    <e v="#N/A"/>
  </r>
  <r>
    <x v="5"/>
    <s v="ZONA 6"/>
    <s v="MSP-SNGCSS-2022-0089-M"/>
    <x v="3"/>
    <x v="4"/>
    <d v="2022-01-18T00:00:00"/>
    <s v="PRESUPUESTARIA"/>
    <s v="DISTRIBUCIÓN DE RECURSOS A NIVEL NACIONAL PARA MANTENIMIENTOS DE LA DNIS"/>
    <s v="GARANTIA DE LA CALIDAD DE LOS SERVICIOS DE SALUD"/>
    <s v="PMIS-2022 MANTENIMIENTO DE INFRAESTRUCTURA CUMPLIMIENTO AC 099-2187"/>
    <s v="ZONA 6"/>
    <n v="56"/>
    <n v="57"/>
    <s v="000"/>
    <s v="001"/>
    <n v="530402"/>
    <n v="101"/>
    <s v="001"/>
    <s v="0000"/>
    <s v="0000"/>
    <n v="171974.64"/>
    <n v="0"/>
    <n v="171974.64"/>
    <m/>
    <n v="0"/>
    <n v="0"/>
    <s v="NO"/>
    <m/>
    <m/>
    <x v="3"/>
    <e v="#N/A"/>
    <e v="#N/A"/>
    <e v="#N/A"/>
    <e v="#N/A"/>
    <e v="#N/A"/>
    <e v="#N/A"/>
    <e v="#N/A"/>
    <e v="#N/A"/>
  </r>
  <r>
    <x v="5"/>
    <s v="ZONA 6"/>
    <s v="MSP-SNGCSS-2022-0089-M"/>
    <x v="3"/>
    <x v="4"/>
    <d v="2022-01-18T00:00:00"/>
    <s v="PRESUPUESTARIA"/>
    <s v="DISTRIBUCIÓN DE RECURSOS A NIVEL NACIONAL PARA MANTENIMIENTOS DE LA DNIS"/>
    <s v="GARANTIA DE LA CALIDAD DE LOS SERVICIOS DE SALUD"/>
    <s v="PMIS-2022 MANTENIMIENTO DE INFRAESTRUCTURA CUMPLIMIENTO AC 099-2187"/>
    <s v="ZONA 6"/>
    <n v="56"/>
    <n v="57"/>
    <s v="000"/>
    <s v="001"/>
    <n v="530403"/>
    <n v="101"/>
    <s v="001"/>
    <s v="0000"/>
    <s v="0000"/>
    <n v="26398.43"/>
    <n v="0"/>
    <n v="26398.43"/>
    <m/>
    <n v="0"/>
    <n v="0"/>
    <s v="NO"/>
    <m/>
    <m/>
    <x v="3"/>
    <e v="#N/A"/>
    <e v="#N/A"/>
    <e v="#N/A"/>
    <e v="#N/A"/>
    <e v="#N/A"/>
    <e v="#N/A"/>
    <e v="#N/A"/>
    <e v="#N/A"/>
  </r>
  <r>
    <x v="5"/>
    <s v="ZONA 6"/>
    <s v="MSP-SNGCSS-2022-0089-M"/>
    <x v="3"/>
    <x v="4"/>
    <d v="2022-01-18T00:00:00"/>
    <s v="PRESUPUESTARIA"/>
    <s v="DISTRIBUCIÓN DE RECURSOS A NIVEL NACIONAL PARA MANTENIMIENTOS DE LA DNIS"/>
    <s v="GARANTIA DE LA CALIDAD DE LOS SERVICIOS DE SALUD"/>
    <s v="PMIS-2022 MANTENIMIENTO DE INFRAESTRUCTURA CUMPLIMIENTO AC 099-2187"/>
    <s v="ZONA 6"/>
    <n v="56"/>
    <n v="57"/>
    <s v="000"/>
    <s v="001"/>
    <n v="530404"/>
    <n v="101"/>
    <s v="001"/>
    <s v="0000"/>
    <s v="0000"/>
    <n v="136592.91"/>
    <n v="0"/>
    <n v="136592.91"/>
    <m/>
    <n v="0"/>
    <n v="0"/>
    <s v="NO"/>
    <m/>
    <m/>
    <x v="3"/>
    <e v="#N/A"/>
    <e v="#N/A"/>
    <e v="#N/A"/>
    <e v="#N/A"/>
    <e v="#N/A"/>
    <e v="#N/A"/>
    <e v="#N/A"/>
    <e v="#N/A"/>
  </r>
  <r>
    <x v="5"/>
    <s v="ZONA 6"/>
    <s v="MSP-SNGCSS-2022-0089-M"/>
    <x v="3"/>
    <x v="4"/>
    <d v="2022-01-18T00:00:00"/>
    <s v="PRESUPUESTARIA"/>
    <s v="DISTRIBUCIÓN DE RECURSOS A NIVEL NACIONAL PARA MANTENIMIENTOS DE LA DNIS"/>
    <s v="GARANTIA DE LA CALIDAD DE LOS SERVICIOS DE SALUD"/>
    <s v="PMIS-2022 MANTENIMIENTO DE INFRAESTRUCTURA CUMPLIMIENTO AC 099-2187"/>
    <s v="ZONA 6"/>
    <n v="56"/>
    <n v="57"/>
    <s v="000"/>
    <s v="001"/>
    <n v="530417"/>
    <n v="101"/>
    <s v="001"/>
    <s v="0000"/>
    <s v="0000"/>
    <n v="800000"/>
    <n v="0"/>
    <n v="800000"/>
    <m/>
    <n v="0"/>
    <n v="0"/>
    <s v="NO"/>
    <m/>
    <m/>
    <x v="3"/>
    <e v="#N/A"/>
    <e v="#N/A"/>
    <e v="#N/A"/>
    <e v="#N/A"/>
    <e v="#N/A"/>
    <e v="#N/A"/>
    <e v="#N/A"/>
    <e v="#N/A"/>
  </r>
  <r>
    <x v="5"/>
    <s v="ZONA 6"/>
    <s v="MSP-SNGCSS-2022-0089-M"/>
    <x v="3"/>
    <x v="4"/>
    <d v="2022-01-18T00:00:00"/>
    <s v="PRESUPUESTARIA"/>
    <s v="DISTRIBUCIÓN DE RECURSOS A NIVEL NACIONAL PARA MANTENIMIENTOS DE LA DNIS"/>
    <s v="GARANTIA DE LA CALIDAD DE LOS SERVICIOS DE SALUD"/>
    <s v="PMIS-2022 MANTENIMIENTO DE INFRAESTRUCTURA CUMPLIMIENTO AC 099-2187"/>
    <s v="ZONA 6"/>
    <n v="56"/>
    <n v="57"/>
    <s v="000"/>
    <s v="001"/>
    <n v="530601"/>
    <n v="101"/>
    <s v="001"/>
    <s v="0000"/>
    <s v="0000"/>
    <n v="111327.33"/>
    <n v="0"/>
    <n v="111327.33"/>
    <m/>
    <m/>
    <n v="0"/>
    <s v="NO"/>
    <m/>
    <m/>
    <x v="3"/>
    <e v="#N/A"/>
    <e v="#N/A"/>
    <e v="#N/A"/>
    <e v="#N/A"/>
    <e v="#N/A"/>
    <e v="#N/A"/>
    <e v="#N/A"/>
    <e v="#N/A"/>
  </r>
  <r>
    <x v="5"/>
    <s v="ZONA 6"/>
    <s v="MSP-SNGCSS-2022-0089-M"/>
    <x v="3"/>
    <x v="4"/>
    <d v="2022-01-18T00:00:00"/>
    <s v="PRESUPUESTARIA"/>
    <s v="DISTRIBUCIÓN DE RECURSOS A NIVEL NACIONAL PARA MANTENIMIENTOS DE LA DNIS"/>
    <s v="GARANTIA DE LA CALIDAD DE LOS SERVICIOS DE SALUD"/>
    <s v="PMIS-2022 MANTENIMIENTO DE INFRAESTRUCTURA CUMPLIMIENTO AC 099-2187"/>
    <s v="ZONA 6"/>
    <n v="56"/>
    <n v="57"/>
    <s v="000"/>
    <s v="001"/>
    <n v="530803"/>
    <n v="101"/>
    <s v="001"/>
    <s v="0000"/>
    <s v="0000"/>
    <n v="70000"/>
    <n v="0"/>
    <n v="70000"/>
    <m/>
    <m/>
    <n v="0"/>
    <s v="NO"/>
    <m/>
    <m/>
    <x v="3"/>
    <e v="#N/A"/>
    <e v="#N/A"/>
    <e v="#N/A"/>
    <e v="#N/A"/>
    <e v="#N/A"/>
    <e v="#N/A"/>
    <e v="#N/A"/>
    <e v="#N/A"/>
  </r>
  <r>
    <x v="5"/>
    <s v="ZONA 6"/>
    <s v="MSP-SNGCSS-2022-0089-M"/>
    <x v="3"/>
    <x v="4"/>
    <d v="2022-01-18T00:00:00"/>
    <s v="PRESUPUESTARIA"/>
    <s v="DISTRIBUCIÓN DE RECURSOS A NIVEL NACIONAL PARA MANTENIMIENTOS DE LA DNIS"/>
    <s v="GARANTIA DE LA CALIDAD DE LOS SERVICIOS DE SALUD"/>
    <s v="PMIS-2022 MANTENIMIENTO DE INFRAESTRUCTURA CUMPLIMIENTO AC 099-2187"/>
    <s v="ZONA 6"/>
    <n v="56"/>
    <n v="57"/>
    <s v="000"/>
    <s v="001"/>
    <n v="530811"/>
    <n v="101"/>
    <s v="001"/>
    <s v="0000"/>
    <s v="0000"/>
    <n v="48510.7"/>
    <n v="0"/>
    <n v="48510.7"/>
    <m/>
    <m/>
    <n v="0"/>
    <s v="NO"/>
    <m/>
    <m/>
    <x v="3"/>
    <e v="#N/A"/>
    <e v="#N/A"/>
    <e v="#N/A"/>
    <e v="#N/A"/>
    <e v="#N/A"/>
    <e v="#N/A"/>
    <e v="#N/A"/>
    <e v="#N/A"/>
  </r>
  <r>
    <x v="5"/>
    <s v="ZONA 6"/>
    <s v="MSP-SNGCSS-2022-0089-M"/>
    <x v="3"/>
    <x v="4"/>
    <d v="2022-01-18T00:00:00"/>
    <s v="PRESUPUESTARIA"/>
    <s v="DISTRIBUCIÓN DE RECURSOS A NIVEL NACIONAL PARA MANTENIMIENTOS DE LA DNIS"/>
    <s v="GARANTIA DE LA CALIDAD DE LOS SERVICIOS DE SALUD"/>
    <s v="PMIS-2022 MANTENIMIENTO DE INFRAESTRUCTURA CUMPLIMIENTO AC 099-2187"/>
    <s v="ZONA 6"/>
    <n v="56"/>
    <n v="57"/>
    <s v="000"/>
    <s v="001"/>
    <n v="530813"/>
    <n v="101"/>
    <s v="001"/>
    <s v="0000"/>
    <s v="0000"/>
    <n v="266676.16999999958"/>
    <n v="0"/>
    <n v="266676.16999999958"/>
    <m/>
    <n v="0"/>
    <n v="0"/>
    <s v="NO"/>
    <m/>
    <m/>
    <x v="3"/>
    <e v="#N/A"/>
    <e v="#N/A"/>
    <e v="#N/A"/>
    <e v="#N/A"/>
    <e v="#N/A"/>
    <e v="#N/A"/>
    <e v="#N/A"/>
    <e v="#N/A"/>
  </r>
  <r>
    <x v="5"/>
    <s v="ZONA 6"/>
    <s v="MSP-SNGCSS-2022-0089-M"/>
    <x v="3"/>
    <x v="4"/>
    <d v="2022-01-18T00:00:00"/>
    <s v="PRESUPUESTARIA"/>
    <s v="DISTRIBUCIÓN DE RECURSOS A NIVEL NACIONAL PARA MANTENIMIENTOS DE LA DNIS"/>
    <s v="GARANTIA DE LA CALIDAD DE LOS SERVICIOS DE SALUD"/>
    <s v="PMIS-2022 MANTENIMIENTO DE INFRAESTRUCTURA CUMPLIMIENTO AC 099-2187"/>
    <s v="ZONA 6"/>
    <n v="56"/>
    <n v="57"/>
    <s v="000"/>
    <s v="001"/>
    <n v="531416"/>
    <n v="101"/>
    <s v="001"/>
    <s v="0000"/>
    <s v="0000"/>
    <n v="7182.25"/>
    <n v="0"/>
    <n v="7182.25"/>
    <m/>
    <n v="0"/>
    <n v="0"/>
    <s v="NO"/>
    <m/>
    <m/>
    <x v="3"/>
    <e v="#N/A"/>
    <e v="#N/A"/>
    <e v="#N/A"/>
    <e v="#N/A"/>
    <e v="#N/A"/>
    <e v="#N/A"/>
    <e v="#N/A"/>
    <e v="#N/A"/>
  </r>
  <r>
    <x v="5"/>
    <s v="ZONA 7"/>
    <s v="MSP-SNGCSS-2022-0089-M"/>
    <x v="3"/>
    <x v="4"/>
    <d v="2022-01-18T00:00:00"/>
    <s v="PRESUPUESTARIA"/>
    <s v="DISTRIBUCIÓN DE RECURSOS A NIVEL NACIONAL PARA MANTENIMIENTOS DE LA DNIS"/>
    <s v="GARANTIA DE LA CALIDAD DE LOS SERVICIOS DE SALUD"/>
    <s v="PMIS-2022 MANTENIMIENTO DE INFRAESTRUCTURA CUMPLIMIENTO AC 099-2187"/>
    <s v="ZONA 7"/>
    <n v="57"/>
    <n v="57"/>
    <s v="000"/>
    <s v="001"/>
    <n v="530203"/>
    <n v="1101"/>
    <s v="001"/>
    <s v="0000"/>
    <s v="0000"/>
    <n v="2302.38"/>
    <n v="0"/>
    <n v="2302.38"/>
    <m/>
    <n v="0"/>
    <n v="0"/>
    <s v="NO"/>
    <m/>
    <m/>
    <x v="3"/>
    <e v="#N/A"/>
    <e v="#N/A"/>
    <e v="#N/A"/>
    <e v="#N/A"/>
    <e v="#N/A"/>
    <e v="#N/A"/>
    <e v="#N/A"/>
    <e v="#N/A"/>
  </r>
  <r>
    <x v="5"/>
    <s v="ZONA 7"/>
    <s v="MSP-SNGCSS-2022-0089-M"/>
    <x v="3"/>
    <x v="4"/>
    <d v="2022-01-18T00:00:00"/>
    <s v="PRESUPUESTARIA"/>
    <s v="DISTRIBUCIÓN DE RECURSOS A NIVEL NACIONAL PARA MANTENIMIENTOS DE LA DNIS"/>
    <s v="GARANTIA DE LA CALIDAD DE LOS SERVICIOS DE SALUD"/>
    <s v="PMIS-2022 MANTENIMIENTO DE INFRAESTRUCTURA CUMPLIMIENTO AC 099-2187"/>
    <s v="ZONA 7"/>
    <n v="57"/>
    <n v="57"/>
    <s v="000"/>
    <s v="001"/>
    <n v="530402"/>
    <n v="1101"/>
    <s v="001"/>
    <s v="0000"/>
    <s v="0000"/>
    <n v="795844.9"/>
    <n v="0"/>
    <n v="795844.9"/>
    <m/>
    <n v="0"/>
    <n v="0"/>
    <s v="NO"/>
    <m/>
    <m/>
    <x v="3"/>
    <e v="#N/A"/>
    <e v="#N/A"/>
    <e v="#N/A"/>
    <e v="#N/A"/>
    <e v="#N/A"/>
    <e v="#N/A"/>
    <e v="#N/A"/>
    <e v="#N/A"/>
  </r>
  <r>
    <x v="5"/>
    <s v="ZONA 7"/>
    <s v="MSP-SNGCSS-2022-0089-M"/>
    <x v="3"/>
    <x v="4"/>
    <d v="2022-01-18T00:00:00"/>
    <s v="PRESUPUESTARIA"/>
    <s v="DISTRIBUCIÓN DE RECURSOS A NIVEL NACIONAL PARA MANTENIMIENTOS DE LA DNIS"/>
    <s v="GARANTIA DE LA CALIDAD DE LOS SERVICIOS DE SALUD"/>
    <s v="PMIS-2022 MANTENIMIENTO DE INFRAESTRUCTURA CUMPLIMIENTO AC 099-2187"/>
    <s v="ZONA 7"/>
    <n v="57"/>
    <n v="57"/>
    <s v="000"/>
    <s v="001"/>
    <n v="530404"/>
    <n v="1101"/>
    <s v="001"/>
    <s v="0000"/>
    <s v="0000"/>
    <n v="126915.97"/>
    <n v="0"/>
    <n v="126915.97"/>
    <m/>
    <n v="0"/>
    <n v="0"/>
    <s v="NO"/>
    <m/>
    <m/>
    <x v="3"/>
    <e v="#N/A"/>
    <e v="#N/A"/>
    <e v="#N/A"/>
    <e v="#N/A"/>
    <e v="#N/A"/>
    <e v="#N/A"/>
    <e v="#N/A"/>
    <e v="#N/A"/>
  </r>
  <r>
    <x v="5"/>
    <s v="ZONA 7"/>
    <s v="MSP-SNGCSS-2022-0089-M"/>
    <x v="3"/>
    <x v="4"/>
    <d v="2022-01-18T00:00:00"/>
    <s v="PRESUPUESTARIA"/>
    <s v="DISTRIBUCIÓN DE RECURSOS A NIVEL NACIONAL PARA MANTENIMIENTOS DE LA DNIS"/>
    <s v="GARANTIA DE LA CALIDAD DE LOS SERVICIOS DE SALUD"/>
    <s v="PMIS-2022 MANTENIMIENTO DE INFRAESTRUCTURA CUMPLIMIENTO AC 099-2187"/>
    <s v="ZONA 7"/>
    <n v="57"/>
    <n v="57"/>
    <s v="000"/>
    <s v="001"/>
    <n v="530417"/>
    <n v="1101"/>
    <s v="001"/>
    <s v="0000"/>
    <s v="0000"/>
    <n v="500000"/>
    <n v="0"/>
    <n v="500000"/>
    <m/>
    <n v="0"/>
    <n v="0"/>
    <s v="NO"/>
    <m/>
    <m/>
    <x v="3"/>
    <e v="#N/A"/>
    <e v="#N/A"/>
    <e v="#N/A"/>
    <e v="#N/A"/>
    <e v="#N/A"/>
    <e v="#N/A"/>
    <e v="#N/A"/>
    <e v="#N/A"/>
  </r>
  <r>
    <x v="5"/>
    <s v="ZONA 7"/>
    <s v="MSP-SNGCSS-2022-0089-M"/>
    <x v="3"/>
    <x v="4"/>
    <d v="2022-01-18T00:00:00"/>
    <s v="PRESUPUESTARIA"/>
    <s v="DISTRIBUCIÓN DE RECURSOS A NIVEL NACIONAL PARA MANTENIMIENTOS DE LA DNIS"/>
    <s v="GARANTIA DE LA CALIDAD DE LOS SERVICIOS DE SALUD"/>
    <s v="PMIS-2022 MANTENIMIENTO DE INFRAESTRUCTURA CUMPLIMIENTO AC 099-2187"/>
    <s v="ZONA 7"/>
    <n v="57"/>
    <n v="57"/>
    <s v="000"/>
    <s v="001"/>
    <n v="530601"/>
    <n v="1101"/>
    <s v="001"/>
    <s v="0000"/>
    <s v="0000"/>
    <n v="70000"/>
    <n v="0"/>
    <n v="70000"/>
    <m/>
    <n v="0"/>
    <n v="0"/>
    <s v="NO"/>
    <m/>
    <m/>
    <x v="3"/>
    <e v="#N/A"/>
    <e v="#N/A"/>
    <e v="#N/A"/>
    <e v="#N/A"/>
    <e v="#N/A"/>
    <e v="#N/A"/>
    <e v="#N/A"/>
    <e v="#N/A"/>
  </r>
  <r>
    <x v="5"/>
    <s v="ZONA 7"/>
    <s v="MSP-SNGCSS-2022-0089-M"/>
    <x v="3"/>
    <x v="4"/>
    <d v="2022-01-18T00:00:00"/>
    <s v="PRESUPUESTARIA"/>
    <s v="DISTRIBUCIÓN DE RECURSOS A NIVEL NACIONAL PARA MANTENIMIENTOS DE LA DNIS"/>
    <s v="GARANTIA DE LA CALIDAD DE LOS SERVICIOS DE SALUD"/>
    <s v="PMIS-2022 MANTENIMIENTO DE INFRAESTRUCTURA CUMPLIMIENTO AC 099-2187"/>
    <s v="ZONA 7"/>
    <n v="57"/>
    <n v="57"/>
    <s v="000"/>
    <s v="001"/>
    <n v="530803"/>
    <n v="1101"/>
    <s v="001"/>
    <s v="0000"/>
    <s v="0000"/>
    <n v="120000"/>
    <n v="0"/>
    <n v="120000"/>
    <m/>
    <n v="0"/>
    <n v="0"/>
    <s v="NO"/>
    <m/>
    <m/>
    <x v="3"/>
    <e v="#N/A"/>
    <e v="#N/A"/>
    <e v="#N/A"/>
    <e v="#N/A"/>
    <e v="#N/A"/>
    <e v="#N/A"/>
    <e v="#N/A"/>
    <e v="#N/A"/>
  </r>
  <r>
    <x v="5"/>
    <s v="ZONA 7"/>
    <s v="MSP-SNGCSS-2022-0089-M"/>
    <x v="3"/>
    <x v="4"/>
    <d v="2022-01-18T00:00:00"/>
    <s v="PRESUPUESTARIA"/>
    <s v="DISTRIBUCIÓN DE RECURSOS A NIVEL NACIONAL PARA MANTENIMIENTOS DE LA DNIS"/>
    <s v="GARANTIA DE LA CALIDAD DE LOS SERVICIOS DE SALUD"/>
    <s v="PMIS-2022 MANTENIMIENTO DE INFRAESTRUCTURA CUMPLIMIENTO AC 099-2187"/>
    <s v="ZONA 7"/>
    <n v="57"/>
    <n v="57"/>
    <s v="000"/>
    <s v="001"/>
    <n v="530811"/>
    <n v="1101"/>
    <s v="001"/>
    <s v="0000"/>
    <s v="0000"/>
    <n v="25566.49"/>
    <n v="0"/>
    <n v="25566.49"/>
    <m/>
    <n v="0"/>
    <n v="0"/>
    <s v="NO"/>
    <m/>
    <m/>
    <x v="3"/>
    <e v="#N/A"/>
    <e v="#N/A"/>
    <e v="#N/A"/>
    <e v="#N/A"/>
    <e v="#N/A"/>
    <e v="#N/A"/>
    <e v="#N/A"/>
    <e v="#N/A"/>
  </r>
  <r>
    <x v="5"/>
    <s v="ZONA 7"/>
    <s v="MSP-SNGCSS-2022-0089-M"/>
    <x v="3"/>
    <x v="4"/>
    <d v="2022-01-18T00:00:00"/>
    <s v="PRESUPUESTARIA"/>
    <s v="DISTRIBUCIÓN DE RECURSOS A NIVEL NACIONAL PARA MANTENIMIENTOS DE LA DNIS"/>
    <s v="GARANTIA DE LA CALIDAD DE LOS SERVICIOS DE SALUD"/>
    <s v="PMIS-2022 MANTENIMIENTO DE INFRAESTRUCTURA CUMPLIMIENTO AC 099-2187"/>
    <s v="ZONA 7"/>
    <n v="57"/>
    <n v="57"/>
    <s v="000"/>
    <s v="001"/>
    <n v="530813"/>
    <n v="1101"/>
    <s v="001"/>
    <s v="0000"/>
    <s v="0000"/>
    <n v="335374.18000000011"/>
    <n v="0"/>
    <n v="335374.18000000011"/>
    <m/>
    <n v="0"/>
    <n v="0"/>
    <s v="NO"/>
    <m/>
    <m/>
    <x v="3"/>
    <e v="#N/A"/>
    <e v="#N/A"/>
    <e v="#N/A"/>
    <e v="#N/A"/>
    <e v="#N/A"/>
    <e v="#N/A"/>
    <e v="#N/A"/>
    <e v="#N/A"/>
  </r>
  <r>
    <x v="5"/>
    <s v="ZONA 7"/>
    <s v="MSP-SNGCSS-2022-0089-M"/>
    <x v="3"/>
    <x v="4"/>
    <d v="2022-01-18T00:00:00"/>
    <s v="PRESUPUESTARIA"/>
    <s v="DISTRIBUCIÓN DE RECURSOS A NIVEL NACIONAL PARA MANTENIMIENTOS DE LA DNIS"/>
    <s v="GARANTIA DE LA CALIDAD DE LOS SERVICIOS DE SALUD"/>
    <s v="PMIS-2022 MANTENIMIENTO DE INFRAESTRUCTURA CUMPLIMIENTO AC 099-2187"/>
    <s v="ZONA 7"/>
    <n v="57"/>
    <n v="57"/>
    <s v="000"/>
    <s v="001"/>
    <n v="531416"/>
    <n v="1101"/>
    <s v="001"/>
    <s v="0000"/>
    <s v="0000"/>
    <n v="14428.84"/>
    <n v="0"/>
    <n v="14428.84"/>
    <m/>
    <n v="0"/>
    <n v="0"/>
    <s v="NO"/>
    <m/>
    <m/>
    <x v="3"/>
    <e v="#N/A"/>
    <e v="#N/A"/>
    <e v="#N/A"/>
    <e v="#N/A"/>
    <e v="#N/A"/>
    <e v="#N/A"/>
    <e v="#N/A"/>
    <e v="#N/A"/>
  </r>
  <r>
    <x v="5"/>
    <s v="ZONA 8"/>
    <s v="MSP-SNGCSS-2022-0089-M"/>
    <x v="3"/>
    <x v="4"/>
    <d v="2022-01-18T00:00:00"/>
    <s v="PRESUPUESTARIA"/>
    <s v="DISTRIBUCIÓN DE RECURSOS A NIVEL NACIONAL PARA MANTENIMIENTOS DE LA DNIS"/>
    <s v="GARANTIA DE LA CALIDAD DE LOS SERVICIOS DE SALUD"/>
    <s v="PMIS-2022 MANTENIMIENTO DE INFRAESTRUCTURA CUMPLIMIENTO AC 099-2187"/>
    <s v="ZONA 8"/>
    <n v="58"/>
    <n v="57"/>
    <s v="000"/>
    <s v="001"/>
    <n v="530203"/>
    <n v="901"/>
    <s v="001"/>
    <s v="0000"/>
    <s v="0000"/>
    <n v="10531.76"/>
    <n v="0"/>
    <n v="10531.76"/>
    <m/>
    <n v="0"/>
    <n v="0"/>
    <s v="NO"/>
    <m/>
    <m/>
    <x v="3"/>
    <e v="#N/A"/>
    <e v="#N/A"/>
    <e v="#N/A"/>
    <e v="#N/A"/>
    <e v="#N/A"/>
    <e v="#N/A"/>
    <e v="#N/A"/>
    <e v="#N/A"/>
  </r>
  <r>
    <x v="5"/>
    <s v="ZONA 8"/>
    <s v="MSP-SNGCSS-2022-0089-M"/>
    <x v="3"/>
    <x v="4"/>
    <d v="2022-01-18T00:00:00"/>
    <s v="PRESUPUESTARIA"/>
    <s v="DISTRIBUCIÓN DE RECURSOS A NIVEL NACIONAL PARA MANTENIMIENTOS DE LA DNIS"/>
    <s v="GARANTIA DE LA CALIDAD DE LOS SERVICIOS DE SALUD"/>
    <s v="PMIS-2022 MANTENIMIENTO DE INFRAESTRUCTURA CUMPLIMIENTO AC 099-2187"/>
    <s v="ZONA 8"/>
    <n v="58"/>
    <n v="57"/>
    <s v="000"/>
    <s v="001"/>
    <n v="530402"/>
    <n v="901"/>
    <s v="001"/>
    <s v="0000"/>
    <s v="0000"/>
    <n v="620000"/>
    <n v="0"/>
    <n v="620000"/>
    <m/>
    <n v="0"/>
    <n v="0"/>
    <s v="NO"/>
    <m/>
    <m/>
    <x v="3"/>
    <e v="#N/A"/>
    <e v="#N/A"/>
    <e v="#N/A"/>
    <e v="#N/A"/>
    <e v="#N/A"/>
    <e v="#N/A"/>
    <e v="#N/A"/>
    <e v="#N/A"/>
  </r>
  <r>
    <x v="5"/>
    <s v="ZONA 8"/>
    <s v="MSP-SNGCSS-2022-0089-M"/>
    <x v="3"/>
    <x v="4"/>
    <d v="2022-01-18T00:00:00"/>
    <s v="PRESUPUESTARIA"/>
    <s v="DISTRIBUCIÓN DE RECURSOS A NIVEL NACIONAL PARA MANTENIMIENTOS DE LA DNIS"/>
    <s v="GARANTIA DE LA CALIDAD DE LOS SERVICIOS DE SALUD"/>
    <s v="PMIS-2022 MANTENIMIENTO DE INFRAESTRUCTURA CUMPLIMIENTO AC 099-2187"/>
    <s v="ZONA 8"/>
    <n v="58"/>
    <n v="57"/>
    <s v="000"/>
    <s v="001"/>
    <n v="530404"/>
    <n v="901"/>
    <s v="001"/>
    <s v="0000"/>
    <s v="0000"/>
    <n v="400000"/>
    <n v="0"/>
    <n v="400000"/>
    <m/>
    <n v="0"/>
    <n v="0"/>
    <s v="NO"/>
    <m/>
    <m/>
    <x v="3"/>
    <e v="#N/A"/>
    <e v="#N/A"/>
    <e v="#N/A"/>
    <e v="#N/A"/>
    <e v="#N/A"/>
    <e v="#N/A"/>
    <e v="#N/A"/>
    <e v="#N/A"/>
  </r>
  <r>
    <x v="5"/>
    <s v="ZONA 8"/>
    <s v="MSP-SNGCSS-2022-0089-M"/>
    <x v="3"/>
    <x v="4"/>
    <d v="2022-01-18T00:00:00"/>
    <s v="PRESUPUESTARIA"/>
    <s v="DISTRIBUCIÓN DE RECURSOS A NIVEL NACIONAL PARA MANTENIMIENTOS DE LA DNIS"/>
    <s v="GARANTIA DE LA CALIDAD DE LOS SERVICIOS DE SALUD"/>
    <s v="PMIS-2022 MANTENIMIENTO DE INFRAESTRUCTURA CUMPLIMIENTO AC 099-2187"/>
    <s v="ZONA 8"/>
    <n v="58"/>
    <n v="57"/>
    <s v="000"/>
    <s v="001"/>
    <n v="530417"/>
    <n v="901"/>
    <s v="001"/>
    <s v="0000"/>
    <s v="0000"/>
    <n v="247000"/>
    <n v="0"/>
    <n v="247000"/>
    <m/>
    <n v="0"/>
    <n v="0"/>
    <s v="NO"/>
    <m/>
    <m/>
    <x v="3"/>
    <e v="#N/A"/>
    <e v="#N/A"/>
    <e v="#N/A"/>
    <e v="#N/A"/>
    <e v="#N/A"/>
    <e v="#N/A"/>
    <e v="#N/A"/>
    <e v="#N/A"/>
  </r>
  <r>
    <x v="5"/>
    <s v="ZONA 8"/>
    <s v="MSP-SNGCSS-2022-0089-M"/>
    <x v="3"/>
    <x v="4"/>
    <d v="2022-01-18T00:00:00"/>
    <s v="PRESUPUESTARIA"/>
    <s v="DISTRIBUCIÓN DE RECURSOS A NIVEL NACIONAL PARA MANTENIMIENTOS DE LA DNIS"/>
    <s v="GARANTIA DE LA CALIDAD DE LOS SERVICIOS DE SALUD"/>
    <s v="PMIS-2022 MANTENIMIENTO DE INFRAESTRUCTURA CUMPLIMIENTO AC 099-2187"/>
    <s v="ZONA 8"/>
    <n v="58"/>
    <n v="57"/>
    <s v="000"/>
    <s v="001"/>
    <n v="530803"/>
    <n v="901"/>
    <s v="001"/>
    <s v="0000"/>
    <s v="0000"/>
    <n v="70000"/>
    <n v="0"/>
    <n v="70000"/>
    <m/>
    <n v="0"/>
    <n v="0"/>
    <s v="NO"/>
    <m/>
    <m/>
    <x v="3"/>
    <e v="#N/A"/>
    <e v="#N/A"/>
    <e v="#N/A"/>
    <e v="#N/A"/>
    <e v="#N/A"/>
    <e v="#N/A"/>
    <e v="#N/A"/>
    <e v="#N/A"/>
  </r>
  <r>
    <x v="5"/>
    <s v="ZONA 8"/>
    <s v="MSP-SNGCSS-2022-0089-M"/>
    <x v="3"/>
    <x v="4"/>
    <d v="2022-01-18T00:00:00"/>
    <s v="PRESUPUESTARIA"/>
    <s v="DISTRIBUCIÓN DE RECURSOS A NIVEL NACIONAL PARA MANTENIMIENTOS DE LA DNIS"/>
    <s v="GARANTIA DE LA CALIDAD DE LOS SERVICIOS DE SALUD"/>
    <s v="PMIS-2022 MANTENIMIENTO DE INFRAESTRUCTURA CUMPLIMIENTO AC 099-2187"/>
    <s v="ZONA 8"/>
    <n v="58"/>
    <n v="57"/>
    <s v="000"/>
    <s v="001"/>
    <n v="530811"/>
    <n v="901"/>
    <s v="001"/>
    <s v="0000"/>
    <s v="0000"/>
    <n v="70000"/>
    <n v="0"/>
    <n v="70000"/>
    <m/>
    <n v="0"/>
    <n v="0"/>
    <s v="NO"/>
    <m/>
    <m/>
    <x v="3"/>
    <e v="#N/A"/>
    <e v="#N/A"/>
    <e v="#N/A"/>
    <e v="#N/A"/>
    <e v="#N/A"/>
    <e v="#N/A"/>
    <e v="#N/A"/>
    <e v="#N/A"/>
  </r>
  <r>
    <x v="5"/>
    <s v="ZONA 8"/>
    <s v="MSP-SNGCSS-2022-0089-M"/>
    <x v="3"/>
    <x v="4"/>
    <d v="2022-01-18T00:00:00"/>
    <s v="PRESUPUESTARIA"/>
    <s v="DISTRIBUCIÓN DE RECURSOS A NIVEL NACIONAL PARA MANTENIMIENTOS DE LA DNIS"/>
    <s v="GARANTIA DE LA CALIDAD DE LOS SERVICIOS DE SALUD"/>
    <s v="PMIS-2022 MANTENIMIENTO DE INFRAESTRUCTURA CUMPLIMIENTO AC 099-2187"/>
    <s v="ZONA 8"/>
    <n v="58"/>
    <n v="57"/>
    <s v="000"/>
    <s v="001"/>
    <n v="530813"/>
    <n v="901"/>
    <s v="001"/>
    <s v="0000"/>
    <s v="0000"/>
    <n v="377258.66000000015"/>
    <n v="0"/>
    <n v="377258.66000000015"/>
    <m/>
    <n v="0"/>
    <n v="0"/>
    <s v="NO"/>
    <m/>
    <m/>
    <x v="3"/>
    <e v="#N/A"/>
    <e v="#N/A"/>
    <e v="#N/A"/>
    <e v="#N/A"/>
    <e v="#N/A"/>
    <e v="#N/A"/>
    <e v="#N/A"/>
    <e v="#N/A"/>
  </r>
  <r>
    <x v="5"/>
    <s v="ZONA 8"/>
    <s v="MSP-SNGCSS-2022-0089-M"/>
    <x v="3"/>
    <x v="4"/>
    <d v="2022-01-18T00:00:00"/>
    <s v="PRESUPUESTARIA"/>
    <s v="DISTRIBUCIÓN DE RECURSOS A NIVEL NACIONAL PARA MANTENIMIENTOS DE LA DNIS"/>
    <s v="GARANTIA DE LA CALIDAD DE LOS SERVICIOS DE SALUD"/>
    <s v="PMIS-2022 MANTENIMIENTO DE INFRAESTRUCTURA CUMPLIMIENTO AC 099-2187"/>
    <s v="ZONA 8"/>
    <n v="58"/>
    <n v="57"/>
    <s v="000"/>
    <s v="001"/>
    <n v="531416"/>
    <n v="901"/>
    <s v="001"/>
    <s v="0000"/>
    <s v="0000"/>
    <n v="10000"/>
    <n v="0"/>
    <n v="10000"/>
    <m/>
    <n v="0"/>
    <n v="0"/>
    <s v="NO"/>
    <m/>
    <m/>
    <x v="3"/>
    <e v="#N/A"/>
    <e v="#N/A"/>
    <e v="#N/A"/>
    <e v="#N/A"/>
    <e v="#N/A"/>
    <e v="#N/A"/>
    <e v="#N/A"/>
    <e v="#N/A"/>
  </r>
  <r>
    <x v="5"/>
    <s v="ZONA 9"/>
    <s v="MSP-SNGCSS-2022-0089-M"/>
    <x v="3"/>
    <x v="4"/>
    <d v="2022-01-18T00:00:00"/>
    <s v="PRESUPUESTARIA"/>
    <s v="DISTRIBUCIÓN DE RECURSOS A NIVEL NACIONAL PARA MANTENIMIENTOS DE LA DNIS"/>
    <s v="GARANTIA DE LA CALIDAD DE LOS SERVICIOS DE SALUD"/>
    <s v="PMIS-2022 MANTENIMIENTO DE INFRAESTRUCTURA CUMPLIMIENTO AC 099-2187"/>
    <s v="ZONA 9"/>
    <n v="59"/>
    <n v="57"/>
    <s v="000"/>
    <s v="001"/>
    <n v="530203"/>
    <n v="1701"/>
    <s v="001"/>
    <s v="0000"/>
    <s v="0000"/>
    <n v="10531.76"/>
    <n v="0"/>
    <n v="10531.76"/>
    <m/>
    <n v="0"/>
    <n v="0"/>
    <s v="NO"/>
    <m/>
    <m/>
    <x v="3"/>
    <e v="#N/A"/>
    <e v="#N/A"/>
    <e v="#N/A"/>
    <e v="#N/A"/>
    <e v="#N/A"/>
    <e v="#N/A"/>
    <e v="#N/A"/>
    <e v="#N/A"/>
  </r>
  <r>
    <x v="5"/>
    <s v="ZONA 9"/>
    <s v="MSP-SNGCSS-2022-0089-M"/>
    <x v="3"/>
    <x v="4"/>
    <d v="2022-01-18T00:00:00"/>
    <s v="PRESUPUESTARIA"/>
    <s v="DISTRIBUCIÓN DE RECURSOS A NIVEL NACIONAL PARA MANTENIMIENTOS DE LA DNIS"/>
    <s v="GARANTIA DE LA CALIDAD DE LOS SERVICIOS DE SALUD"/>
    <s v="PMIS-2022 MANTENIMIENTO DE INFRAESTRUCTURA CUMPLIMIENTO AC 099-2187"/>
    <s v="ZONA 9"/>
    <n v="59"/>
    <n v="57"/>
    <s v="000"/>
    <s v="001"/>
    <n v="530402"/>
    <n v="1701"/>
    <s v="001"/>
    <s v="0000"/>
    <s v="0000"/>
    <n v="907000"/>
    <n v="0"/>
    <n v="907000"/>
    <m/>
    <n v="0"/>
    <n v="0"/>
    <s v="NO"/>
    <m/>
    <m/>
    <x v="3"/>
    <e v="#N/A"/>
    <e v="#N/A"/>
    <e v="#N/A"/>
    <e v="#N/A"/>
    <e v="#N/A"/>
    <e v="#N/A"/>
    <e v="#N/A"/>
    <e v="#N/A"/>
  </r>
  <r>
    <x v="5"/>
    <s v="ZONA 9"/>
    <s v="MSP-SNGCSS-2022-0089-M"/>
    <x v="3"/>
    <x v="4"/>
    <d v="2022-01-18T00:00:00"/>
    <s v="PRESUPUESTARIA"/>
    <s v="DISTRIBUCIÓN DE RECURSOS A NIVEL NACIONAL PARA MANTENIMIENTOS DE LA DNIS"/>
    <s v="GARANTIA DE LA CALIDAD DE LOS SERVICIOS DE SALUD"/>
    <s v="PMIS-2022 MANTENIMIENTO DE INFRAESTRUCTURA CUMPLIMIENTO AC 099-2187"/>
    <s v="ZONA 9"/>
    <n v="59"/>
    <n v="57"/>
    <s v="000"/>
    <s v="001"/>
    <n v="530403"/>
    <n v="1701"/>
    <s v="001"/>
    <s v="0000"/>
    <s v="0000"/>
    <n v="18369.849999999999"/>
    <n v="0"/>
    <n v="18369.849999999999"/>
    <m/>
    <m/>
    <n v="0"/>
    <s v="NO"/>
    <m/>
    <m/>
    <x v="3"/>
    <e v="#N/A"/>
    <e v="#N/A"/>
    <e v="#N/A"/>
    <e v="#N/A"/>
    <e v="#N/A"/>
    <e v="#N/A"/>
    <e v="#N/A"/>
    <e v="#N/A"/>
  </r>
  <r>
    <x v="5"/>
    <s v="ZONA 9"/>
    <s v="MSP-SNGCSS-2022-0089-M"/>
    <x v="3"/>
    <x v="4"/>
    <d v="2022-01-18T00:00:00"/>
    <s v="PRESUPUESTARIA"/>
    <s v="DISTRIBUCIÓN DE RECURSOS A NIVEL NACIONAL PARA MANTENIMIENTOS DE LA DNIS"/>
    <s v="GARANTIA DE LA CALIDAD DE LOS SERVICIOS DE SALUD"/>
    <s v="PMIS-2022 MANTENIMIENTO DE INFRAESTRUCTURA CUMPLIMIENTO AC 099-2187"/>
    <s v="ZONA 9"/>
    <n v="59"/>
    <n v="57"/>
    <s v="000"/>
    <s v="001"/>
    <n v="530404"/>
    <n v="1701"/>
    <s v="001"/>
    <s v="0000"/>
    <s v="0000"/>
    <n v="346628.79"/>
    <n v="0"/>
    <n v="346628.79"/>
    <m/>
    <m/>
    <n v="0"/>
    <s v="NO"/>
    <m/>
    <m/>
    <x v="3"/>
    <e v="#N/A"/>
    <e v="#N/A"/>
    <e v="#N/A"/>
    <e v="#N/A"/>
    <e v="#N/A"/>
    <e v="#N/A"/>
    <e v="#N/A"/>
    <e v="#N/A"/>
  </r>
  <r>
    <x v="5"/>
    <s v="ZONA 9"/>
    <s v="MSP-SNGCSS-2022-0089-M"/>
    <x v="3"/>
    <x v="4"/>
    <d v="2022-01-18T00:00:00"/>
    <s v="PRESUPUESTARIA"/>
    <s v="DISTRIBUCIÓN DE RECURSOS A NIVEL NACIONAL PARA MANTENIMIENTOS DE LA DNIS"/>
    <s v="GARANTIA DE LA CALIDAD DE LOS SERVICIOS DE SALUD"/>
    <s v="PMIS-2022 MANTENIMIENTO DE INFRAESTRUCTURA CUMPLIMIENTO AC 099-2187"/>
    <s v="ZONA 9"/>
    <n v="59"/>
    <n v="57"/>
    <s v="000"/>
    <s v="001"/>
    <n v="530417"/>
    <n v="1701"/>
    <s v="001"/>
    <s v="0000"/>
    <s v="0000"/>
    <n v="210899.35"/>
    <n v="0"/>
    <n v="210899.35"/>
    <m/>
    <m/>
    <n v="0"/>
    <s v="NO"/>
    <m/>
    <m/>
    <x v="3"/>
    <e v="#N/A"/>
    <e v="#N/A"/>
    <e v="#N/A"/>
    <e v="#N/A"/>
    <e v="#N/A"/>
    <e v="#N/A"/>
    <e v="#N/A"/>
    <e v="#N/A"/>
  </r>
  <r>
    <x v="5"/>
    <s v="ZONA 9"/>
    <s v="MSP-SNGCSS-2022-0089-M"/>
    <x v="3"/>
    <x v="4"/>
    <d v="2022-01-18T00:00:00"/>
    <s v="PRESUPUESTARIA"/>
    <s v="DISTRIBUCIÓN DE RECURSOS A NIVEL NACIONAL PARA MANTENIMIENTOS DE LA DNIS"/>
    <s v="GARANTIA DE LA CALIDAD DE LOS SERVICIOS DE SALUD"/>
    <s v="PMIS-2022 MANTENIMIENTO DE INFRAESTRUCTURA CUMPLIMIENTO AC 099-2187"/>
    <s v="ZONA 9"/>
    <n v="59"/>
    <n v="57"/>
    <s v="000"/>
    <s v="001"/>
    <n v="530601"/>
    <n v="1701"/>
    <s v="001"/>
    <s v="0000"/>
    <s v="0000"/>
    <n v="291341.56"/>
    <n v="0"/>
    <n v="291341.56"/>
    <m/>
    <n v="0"/>
    <n v="0"/>
    <s v="NO"/>
    <m/>
    <m/>
    <x v="3"/>
    <e v="#N/A"/>
    <e v="#N/A"/>
    <e v="#N/A"/>
    <e v="#N/A"/>
    <e v="#N/A"/>
    <e v="#N/A"/>
    <e v="#N/A"/>
    <e v="#N/A"/>
  </r>
  <r>
    <x v="5"/>
    <s v="ZONA 9"/>
    <s v="MSP-SNGCSS-2022-0089-M"/>
    <x v="3"/>
    <x v="4"/>
    <d v="2022-01-18T00:00:00"/>
    <s v="PRESUPUESTARIA"/>
    <s v="DISTRIBUCIÓN DE RECURSOS A NIVEL NACIONAL PARA MANTENIMIENTOS DE LA DNIS"/>
    <s v="GARANTIA DE LA CALIDAD DE LOS SERVICIOS DE SALUD"/>
    <s v="PMIS-2022 MANTENIMIENTO DE INFRAESTRUCTURA CUMPLIMIENTO AC 099-2187"/>
    <s v="ZONA 9"/>
    <n v="59"/>
    <n v="57"/>
    <s v="000"/>
    <s v="001"/>
    <n v="530803"/>
    <n v="1701"/>
    <s v="001"/>
    <s v="0000"/>
    <s v="0000"/>
    <n v="269031"/>
    <n v="0"/>
    <n v="269031"/>
    <m/>
    <n v="0"/>
    <n v="0"/>
    <s v="NO"/>
    <m/>
    <m/>
    <x v="3"/>
    <e v="#N/A"/>
    <e v="#N/A"/>
    <e v="#N/A"/>
    <e v="#N/A"/>
    <e v="#N/A"/>
    <e v="#N/A"/>
    <e v="#N/A"/>
    <e v="#N/A"/>
  </r>
  <r>
    <x v="5"/>
    <s v="ZONA 9"/>
    <s v="MSP-SNGCSS-2022-0089-M"/>
    <x v="3"/>
    <x v="4"/>
    <d v="2022-01-18T00:00:00"/>
    <s v="PRESUPUESTARIA"/>
    <s v="DISTRIBUCIÓN DE RECURSOS A NIVEL NACIONAL PARA MANTENIMIENTOS DE LA DNIS"/>
    <s v="GARANTIA DE LA CALIDAD DE LOS SERVICIOS DE SALUD"/>
    <s v="PMIS-2022 MANTENIMIENTO DE INFRAESTRUCTURA CUMPLIMIENTO AC 099-2187"/>
    <s v="ZONA 9"/>
    <n v="59"/>
    <n v="57"/>
    <s v="000"/>
    <s v="001"/>
    <n v="530811"/>
    <n v="1701"/>
    <s v="001"/>
    <s v="0000"/>
    <s v="0000"/>
    <n v="111697.77"/>
    <n v="0"/>
    <n v="111697.77"/>
    <m/>
    <n v="0"/>
    <n v="0"/>
    <s v="NO"/>
    <m/>
    <m/>
    <x v="3"/>
    <e v="#N/A"/>
    <e v="#N/A"/>
    <e v="#N/A"/>
    <e v="#N/A"/>
    <e v="#N/A"/>
    <e v="#N/A"/>
    <e v="#N/A"/>
    <e v="#N/A"/>
  </r>
  <r>
    <x v="5"/>
    <s v="ZONA 9"/>
    <s v="MSP-SNGCSS-2022-0089-M"/>
    <x v="3"/>
    <x v="4"/>
    <d v="2022-01-18T00:00:00"/>
    <s v="PRESUPUESTARIA"/>
    <s v="DISTRIBUCIÓN DE RECURSOS A NIVEL NACIONAL PARA MANTENIMIENTOS DE LA DNIS"/>
    <s v="GARANTIA DE LA CALIDAD DE LOS SERVICIOS DE SALUD"/>
    <s v="PMIS-2022 MANTENIMIENTO DE INFRAESTRUCTURA CUMPLIMIENTO AC 099-2187"/>
    <s v="ZONA 9"/>
    <n v="59"/>
    <n v="57"/>
    <s v="000"/>
    <s v="001"/>
    <n v="530813"/>
    <n v="1701"/>
    <s v="001"/>
    <s v="0000"/>
    <s v="0000"/>
    <n v="257000"/>
    <n v="0"/>
    <n v="257000"/>
    <m/>
    <n v="0"/>
    <n v="0"/>
    <s v="NO"/>
    <m/>
    <m/>
    <x v="3"/>
    <e v="#N/A"/>
    <e v="#N/A"/>
    <e v="#N/A"/>
    <e v="#N/A"/>
    <e v="#N/A"/>
    <e v="#N/A"/>
    <e v="#N/A"/>
    <e v="#N/A"/>
  </r>
  <r>
    <x v="5"/>
    <s v="ZONA 9"/>
    <s v="MSP-SNGCSS-2022-0089-M"/>
    <x v="3"/>
    <x v="4"/>
    <d v="2022-01-18T00:00:00"/>
    <s v="PRESUPUESTARIA"/>
    <s v="DISTRIBUCIÓN DE RECURSOS A NIVEL NACIONAL PARA MANTENIMIENTOS DE LA DNIS"/>
    <s v="GARANTIA DE LA CALIDAD DE LOS SERVICIOS DE SALUD"/>
    <s v="PMIS-2022 MANTENIMIENTO DE INFRAESTRUCTURA CUMPLIMIENTO AC 099-2187"/>
    <s v="ZONA 9"/>
    <n v="59"/>
    <n v="57"/>
    <s v="000"/>
    <s v="001"/>
    <n v="531416"/>
    <n v="1701"/>
    <s v="001"/>
    <s v="0000"/>
    <s v="0000"/>
    <n v="163904.35"/>
    <n v="0"/>
    <n v="163904.35"/>
    <m/>
    <n v="0"/>
    <n v="0"/>
    <s v="NO"/>
    <m/>
    <m/>
    <x v="3"/>
    <e v="#N/A"/>
    <e v="#N/A"/>
    <e v="#N/A"/>
    <e v="#N/A"/>
    <e v="#N/A"/>
    <e v="#N/A"/>
    <e v="#N/A"/>
    <e v="#N/A"/>
  </r>
  <r>
    <x v="5"/>
    <s v="122000105"/>
    <s v="MSP-SNGCSS-2022-0096-M"/>
    <x v="4"/>
    <x v="4"/>
    <d v="2022-01-18T00:00:00"/>
    <s v="PRESUPUESTARIA"/>
    <s v="DISTRIBUCIÓN DE RECURSOS A NIVEL NACIONAL PARA MANTENIMIENTOS DE LA DNES"/>
    <s v="GARANTIA DE LA CALIDAD DE LOS SERVICIOS DE SALUD"/>
    <s v="MANTENIMIENTO DE EQUIPAMIENTO MÉDICO"/>
    <s v="PLANTA CENTRAL"/>
    <n v="9999"/>
    <n v="57"/>
    <s v="000"/>
    <s v="001"/>
    <n v="530813"/>
    <n v="1701"/>
    <s v="001"/>
    <s v="0000"/>
    <s v="0000"/>
    <n v="0"/>
    <n v="0"/>
    <n v="0"/>
    <n v="2279028.16"/>
    <n v="0"/>
    <n v="2279028.16"/>
    <s v="SI"/>
    <m/>
    <m/>
    <x v="3"/>
    <n v="0"/>
    <n v="0"/>
    <n v="0"/>
    <s v="SUB GESTION OPERACIONES LOGISTICA SALUD "/>
    <s v="SUB GESTION OPERACIONES LOGISTICA SALUD "/>
    <s v="NO APLICA"/>
    <s v="NO"/>
    <n v="0"/>
  </r>
  <r>
    <x v="5"/>
    <s v="122000106"/>
    <s v="MSP-SNGCSS-2022-0096-M"/>
    <x v="4"/>
    <x v="4"/>
    <d v="2022-01-18T00:00:00"/>
    <s v="PRESUPUESTARIA"/>
    <s v="DISTRIBUCIÓN DE RECURSOS A NIVEL NACIONAL PARA MANTENIMIENTOS DE LA DNES"/>
    <s v="GARANTIA DE LA CALIDAD DE LOS SERVICIOS DE SALUD"/>
    <s v="MANTENIMIENTO DE EQUIPAMIENTO MÉDICO"/>
    <s v="PLANTA CENTRAL"/>
    <n v="9999"/>
    <n v="57"/>
    <s v="000"/>
    <s v="001"/>
    <n v="530813"/>
    <n v="1701"/>
    <s v="001"/>
    <s v="0000"/>
    <s v="0000"/>
    <n v="0"/>
    <n v="0"/>
    <n v="0"/>
    <n v="2510923.11"/>
    <n v="0"/>
    <n v="2510923.11"/>
    <s v="SI"/>
    <m/>
    <m/>
    <x v="3"/>
    <n v="1.7599998973309994E-3"/>
    <n v="0"/>
    <n v="1.7599998973309994E-3"/>
    <s v="SUB GESTION OPERACIONES LOGISTICA SALUD "/>
    <s v="SUB GESTION OPERACIONES LOGISTICA SALUD "/>
    <s v="NO APLICA"/>
    <s v="NO"/>
    <n v="1.7599998973309994E-3"/>
  </r>
  <r>
    <x v="5"/>
    <s v="122000107"/>
    <s v="MSP-SNGCSS-2022-0096-M"/>
    <x v="4"/>
    <x v="4"/>
    <d v="2022-01-18T00:00:00"/>
    <s v="PRESUPUESTARIA"/>
    <s v="DISTRIBUCIÓN DE RECURSOS A NIVEL NACIONAL PARA MANTENIMIENTOS DE LA DNES"/>
    <s v="GARANTIA DE LA CALIDAD DE LOS SERVICIOS DE SALUD"/>
    <s v="MANTENIMIENTO DE EQUIPAMIENTO MÉDICO"/>
    <s v="PLANTA CENTRAL"/>
    <n v="9999"/>
    <n v="57"/>
    <s v="000"/>
    <s v="001"/>
    <n v="530813"/>
    <n v="1701"/>
    <s v="001"/>
    <s v="0000"/>
    <s v="0000"/>
    <n v="0"/>
    <n v="0"/>
    <n v="0"/>
    <n v="1675905.62"/>
    <n v="0"/>
    <n v="1675905.62"/>
    <s v="SI"/>
    <m/>
    <m/>
    <x v="3"/>
    <n v="0"/>
    <n v="0"/>
    <n v="0"/>
    <s v="SUB GESTION OPERACIONES LOGISTICA SALUD "/>
    <s v="SUB GESTION OPERACIONES LOGISTICA SALUD "/>
    <s v="NO APLICA"/>
    <s v="NO"/>
    <n v="0"/>
  </r>
  <r>
    <x v="5"/>
    <s v="122000108"/>
    <s v="MSP-SNGCSS-2022-0096-M"/>
    <x v="4"/>
    <x v="4"/>
    <d v="2022-01-18T00:00:00"/>
    <s v="PRESUPUESTARIA"/>
    <s v="DISTRIBUCIÓN DE RECURSOS A NIVEL NACIONAL PARA MANTENIMIENTOS DE LA DNES"/>
    <s v="GARANTIA DE LA CALIDAD DE LOS SERVICIOS DE SALUD"/>
    <s v="MANTENIMIENTO DE EQUIPAMIENTO MÉDICO"/>
    <s v="PLANTA CENTRAL"/>
    <n v="9999"/>
    <n v="57"/>
    <s v="000"/>
    <s v="001"/>
    <n v="530813"/>
    <n v="1701"/>
    <s v="001"/>
    <s v="0000"/>
    <s v="0000"/>
    <n v="0"/>
    <n v="0"/>
    <n v="0"/>
    <n v="2370382.08"/>
    <n v="0"/>
    <n v="2370382.08"/>
    <s v="SI"/>
    <m/>
    <m/>
    <x v="3"/>
    <n v="4.3467143550515175E-3"/>
    <n v="0"/>
    <n v="4.3467143550515175E-3"/>
    <s v="SUB GESTION OPERACIONES LOGISTICA SALUD "/>
    <s v="SUB GESTION OPERACIONES LOGISTICA SALUD "/>
    <s v="NO APLICA"/>
    <s v="NO"/>
    <n v="4.3467143550515175E-3"/>
  </r>
  <r>
    <x v="5"/>
    <s v="122000109"/>
    <s v="MSP-SNGCSS-2022-0096-M"/>
    <x v="4"/>
    <x v="4"/>
    <d v="2022-01-18T00:00:00"/>
    <s v="PRESUPUESTARIA"/>
    <s v="DISTRIBUCIÓN DE RECURSOS A NIVEL NACIONAL PARA MANTENIMIENTOS DE LA DNES"/>
    <s v="GARANTIA DE LA CALIDAD DE LOS SERVICIOS DE SALUD"/>
    <s v="MANTENIMIENTO DE EQUIPAMIENTO MÉDICO"/>
    <s v="PLANTA CENTRAL"/>
    <n v="9999"/>
    <n v="57"/>
    <s v="000"/>
    <s v="001"/>
    <n v="530813"/>
    <n v="1701"/>
    <s v="001"/>
    <s v="0000"/>
    <s v="0000"/>
    <n v="0"/>
    <n v="0"/>
    <n v="0"/>
    <n v="2212721.4900000002"/>
    <n v="0"/>
    <n v="2212721.4900000002"/>
    <s v="SI"/>
    <m/>
    <m/>
    <x v="3"/>
    <n v="2.79999990016222E-3"/>
    <n v="0"/>
    <n v="2.79999990016222E-3"/>
    <s v="SUB GESTION OPERACIONES LOGISTICA SALUD "/>
    <s v="SUB GESTION OPERACIONES LOGISTICA SALUD "/>
    <s v="NO APLICA"/>
    <s v="NO"/>
    <n v="2.79999990016222E-3"/>
  </r>
  <r>
    <x v="5"/>
    <s v="122000110"/>
    <s v="MSP-SNGCSS-2022-0096-M"/>
    <x v="4"/>
    <x v="4"/>
    <d v="2022-01-18T00:00:00"/>
    <s v="PRESUPUESTARIA"/>
    <s v="DISTRIBUCIÓN DE RECURSOS A NIVEL NACIONAL PARA MANTENIMIENTOS DE LA DNES"/>
    <s v="GARANTIA DE LA CALIDAD DE LOS SERVICIOS DE SALUD"/>
    <s v="MANTENIMIENTO DE EQUIPAMIENTO MÉDICO"/>
    <s v="PLANTA CENTRAL"/>
    <n v="9999"/>
    <n v="57"/>
    <s v="000"/>
    <s v="001"/>
    <n v="530813"/>
    <n v="1701"/>
    <s v="001"/>
    <s v="0000"/>
    <s v="0000"/>
    <n v="0"/>
    <n v="0"/>
    <n v="0"/>
    <n v="1141662.28"/>
    <n v="0"/>
    <n v="1141662.28"/>
    <s v="SI"/>
    <m/>
    <m/>
    <x v="3"/>
    <n v="2.2839813027530909E-3"/>
    <n v="0"/>
    <n v="2.2839813027530909E-3"/>
    <s v="SUB GESTION OPERACIONES LOGISTICA SALUD "/>
    <s v="SUB GESTION OPERACIONES LOGISTICA SALUD "/>
    <s v="NO APLICA"/>
    <s v="NO"/>
    <n v="2.2839813027530909E-3"/>
  </r>
  <r>
    <x v="5"/>
    <s v="122000111"/>
    <s v="MSP-SNGCSS-2022-0096-M"/>
    <x v="4"/>
    <x v="4"/>
    <d v="2022-01-18T00:00:00"/>
    <s v="PRESUPUESTARIA"/>
    <s v="DISTRIBUCIÓN DE RECURSOS A NIVEL NACIONAL PARA MANTENIMIENTOS DE LA DNES"/>
    <s v="GARANTIA DE LA CALIDAD DE LOS SERVICIOS DE SALUD"/>
    <s v="MANTENIMIENTO DE EQUIPAMIENTO MÉDICO"/>
    <s v="PLANTA CENTRAL"/>
    <n v="9999"/>
    <n v="57"/>
    <s v="000"/>
    <s v="001"/>
    <n v="530813"/>
    <n v="1701"/>
    <s v="001"/>
    <s v="0000"/>
    <s v="0000"/>
    <n v="0"/>
    <n v="0"/>
    <n v="0"/>
    <n v="1717183.06"/>
    <n v="0"/>
    <n v="1717183.06"/>
    <s v="SI"/>
    <m/>
    <m/>
    <x v="3"/>
    <n v="4.8000002279877663E-3"/>
    <n v="0"/>
    <n v="4.8000002279877663E-3"/>
    <s v="SUB GESTION OPERACIONES LOGISTICA SALUD "/>
    <s v="SUB GESTION OPERACIONES LOGISTICA SALUD "/>
    <s v="NO APLICA"/>
    <s v="NO"/>
    <n v="4.8000002279877663E-3"/>
  </r>
  <r>
    <x v="5"/>
    <s v="122000112"/>
    <s v="MSP-SNGCSS-2022-0096-M"/>
    <x v="4"/>
    <x v="4"/>
    <d v="2022-01-18T00:00:00"/>
    <s v="PRESUPUESTARIA"/>
    <s v="DISTRIBUCIÓN DE RECURSOS A NIVEL NACIONAL PARA MANTENIMIENTOS DE LA DNES"/>
    <s v="GARANTIA DE LA CALIDAD DE LOS SERVICIOS DE SALUD"/>
    <s v="MANTENIMIENTO DE EQUIPAMIENTO MÉDICO"/>
    <s v="PLANTA CENTRAL"/>
    <n v="9999"/>
    <n v="57"/>
    <s v="000"/>
    <s v="001"/>
    <n v="530813"/>
    <n v="1701"/>
    <s v="001"/>
    <s v="0000"/>
    <s v="0000"/>
    <n v="0"/>
    <n v="0"/>
    <n v="0"/>
    <n v="3833560.6400000006"/>
    <n v="0"/>
    <n v="3833560.6400000006"/>
    <s v="SI"/>
    <m/>
    <m/>
    <x v="3"/>
    <n v="0"/>
    <n v="0"/>
    <n v="0"/>
    <s v="SUB GESTION OPERACIONES LOGISTICA SALUD "/>
    <s v="SUB GESTION OPERACIONES LOGISTICA SALUD "/>
    <s v="NO APLICA"/>
    <s v="NO"/>
    <n v="0"/>
  </r>
  <r>
    <x v="5"/>
    <s v="122000113"/>
    <s v="MSP-SNGCSS-2022-0096-M"/>
    <x v="4"/>
    <x v="4"/>
    <d v="2022-01-18T00:00:00"/>
    <s v="PRESUPUESTARIA"/>
    <s v="DISTRIBUCIÓN DE RECURSOS A NIVEL NACIONAL PARA MANTENIMIENTOS DE LA DNES"/>
    <s v="GARANTIA DE LA CALIDAD DE LOS SERVICIOS DE SALUD"/>
    <s v="MANTENIMIENTO DE EQUIPAMIENTO MÉDICO"/>
    <s v="PLANTA CENTRAL"/>
    <n v="9999"/>
    <n v="57"/>
    <s v="000"/>
    <s v="001"/>
    <n v="530813"/>
    <n v="1701"/>
    <s v="001"/>
    <s v="0000"/>
    <s v="0000"/>
    <n v="0"/>
    <n v="0"/>
    <n v="0"/>
    <n v="3699380.05"/>
    <n v="0"/>
    <n v="3699380.05"/>
    <s v="SI"/>
    <m/>
    <m/>
    <x v="3"/>
    <n v="0"/>
    <n v="0"/>
    <n v="0"/>
    <s v="SUB GESTION OPERACIONES LOGISTICA SALUD "/>
    <s v="SUB GESTION OPERACIONES LOGISTICA SALUD "/>
    <s v="NO APLICA"/>
    <s v="NO"/>
    <n v="0"/>
  </r>
  <r>
    <x v="5"/>
    <s v="ZONA 1"/>
    <s v="MSP-SNGCSS-2022-0096-M"/>
    <x v="4"/>
    <x v="4"/>
    <d v="2022-01-18T00:00:00"/>
    <s v="PRESUPUESTARIA"/>
    <s v="DISTRIBUCIÓN DE RECURSOS A NIVEL NACIONAL PARA MANTENIMIENTOS DE LA DNES"/>
    <s v="GARANTIA DE LA CALIDAD DE LOS SERVICIOS DE SALUD"/>
    <s v="MANTENIMIENTO DE EQUIPAMIENTO MÉDICO"/>
    <s v="ZONA 1"/>
    <n v="51"/>
    <n v="57"/>
    <s v="000"/>
    <s v="001"/>
    <n v="530813"/>
    <n v="1001"/>
    <s v="001"/>
    <s v="0000"/>
    <s v="0000"/>
    <n v="2279028.1584000001"/>
    <n v="0"/>
    <n v="2279028.1584000001"/>
    <n v="0"/>
    <n v="0"/>
    <n v="0"/>
    <s v="NO"/>
    <m/>
    <m/>
    <x v="3"/>
    <e v="#N/A"/>
    <e v="#N/A"/>
    <e v="#N/A"/>
    <e v="#N/A"/>
    <e v="#N/A"/>
    <e v="#N/A"/>
    <e v="#N/A"/>
    <e v="#N/A"/>
  </r>
  <r>
    <x v="5"/>
    <s v="ZONA 2"/>
    <s v="MSP-SNGCSS-2022-0096-M"/>
    <x v="4"/>
    <x v="4"/>
    <d v="2022-01-18T00:00:00"/>
    <s v="PRESUPUESTARIA"/>
    <s v="DISTRIBUCIÓN DE RECURSOS A NIVEL NACIONAL PARA MANTENIMIENTOS DE LA DNES"/>
    <s v="GARANTIA DE LA CALIDAD DE LOS SERVICIOS DE SALUD"/>
    <s v="MANTENIMIENTO DE EQUIPAMIENTO MÉDICO"/>
    <s v="ZONA 2"/>
    <n v="52"/>
    <n v="57"/>
    <s v="000"/>
    <s v="001"/>
    <n v="530813"/>
    <n v="1501"/>
    <s v="001"/>
    <s v="0000"/>
    <s v="0000"/>
    <n v="2510923.1117599998"/>
    <n v="0"/>
    <n v="2510923.1117599998"/>
    <n v="0"/>
    <n v="0"/>
    <n v="0"/>
    <s v="NO"/>
    <m/>
    <m/>
    <x v="3"/>
    <e v="#N/A"/>
    <e v="#N/A"/>
    <e v="#N/A"/>
    <e v="#N/A"/>
    <e v="#N/A"/>
    <e v="#N/A"/>
    <e v="#N/A"/>
    <e v="#N/A"/>
  </r>
  <r>
    <x v="5"/>
    <s v="ZONA 3"/>
    <s v="MSP-SNGCSS-2022-0096-M"/>
    <x v="4"/>
    <x v="4"/>
    <d v="2022-01-18T00:00:00"/>
    <s v="PRESUPUESTARIA"/>
    <s v="DISTRIBUCIÓN DE RECURSOS A NIVEL NACIONAL PARA MANTENIMIENTOS DE LA DNES"/>
    <s v="GARANTIA DE LA CALIDAD DE LOS SERVICIOS DE SALUD"/>
    <s v="MANTENIMIENTO DE EQUIPAMIENTO MÉDICO"/>
    <s v="ZONA 3"/>
    <n v="53"/>
    <n v="57"/>
    <s v="000"/>
    <s v="001"/>
    <n v="530813"/>
    <n v="601"/>
    <s v="001"/>
    <s v="0000"/>
    <s v="0000"/>
    <n v="1675905.6193120005"/>
    <n v="0"/>
    <n v="1675905.6193120005"/>
    <n v="0"/>
    <n v="0"/>
    <n v="0"/>
    <s v="NO"/>
    <m/>
    <m/>
    <x v="3"/>
    <e v="#N/A"/>
    <e v="#N/A"/>
    <e v="#N/A"/>
    <e v="#N/A"/>
    <e v="#N/A"/>
    <e v="#N/A"/>
    <e v="#N/A"/>
    <e v="#N/A"/>
  </r>
  <r>
    <x v="5"/>
    <s v="ZONA 4"/>
    <s v="MSP-SNGCSS-2022-0096-M"/>
    <x v="4"/>
    <x v="4"/>
    <d v="2022-01-18T00:00:00"/>
    <s v="PRESUPUESTARIA"/>
    <s v="DISTRIBUCIÓN DE RECURSOS A NIVEL NACIONAL PARA MANTENIMIENTOS DE LA DNES"/>
    <s v="GARANTIA DE LA CALIDAD DE LOS SERVICIOS DE SALUD"/>
    <s v="MANTENIMIENTO DE EQUIPAMIENTO MÉDICO"/>
    <s v="ZONA 4"/>
    <n v="54"/>
    <n v="57"/>
    <s v="000"/>
    <s v="001"/>
    <n v="530813"/>
    <n v="1301"/>
    <s v="001"/>
    <s v="0000"/>
    <s v="0000"/>
    <n v="2370382.0843467144"/>
    <n v="0"/>
    <n v="2370382.0843467144"/>
    <n v="0"/>
    <n v="0"/>
    <n v="0"/>
    <s v="NO"/>
    <m/>
    <m/>
    <x v="3"/>
    <e v="#N/A"/>
    <e v="#N/A"/>
    <e v="#N/A"/>
    <e v="#N/A"/>
    <e v="#N/A"/>
    <e v="#N/A"/>
    <e v="#N/A"/>
    <e v="#N/A"/>
  </r>
  <r>
    <x v="5"/>
    <s v="ZONA 5"/>
    <s v="MSP-SNGCSS-2022-0096-M"/>
    <x v="4"/>
    <x v="4"/>
    <d v="2022-01-18T00:00:00"/>
    <s v="PRESUPUESTARIA"/>
    <s v="DISTRIBUCIÓN DE RECURSOS A NIVEL NACIONAL PARA MANTENIMIENTOS DE LA DNES"/>
    <s v="GARANTIA DE LA CALIDAD DE LOS SERVICIOS DE SALUD"/>
    <s v="MANTENIMIENTO DE EQUIPAMIENTO MÉDICO"/>
    <s v="ZONA 5"/>
    <n v="55"/>
    <n v="57"/>
    <s v="000"/>
    <s v="001"/>
    <n v="530813"/>
    <n v="910"/>
    <s v="001"/>
    <s v="0000"/>
    <s v="0000"/>
    <n v="2212721.4928000001"/>
    <n v="0"/>
    <n v="2212721.4928000001"/>
    <n v="0"/>
    <n v="0"/>
    <n v="0"/>
    <s v="NO"/>
    <m/>
    <m/>
    <x v="3"/>
    <e v="#N/A"/>
    <e v="#N/A"/>
    <e v="#N/A"/>
    <e v="#N/A"/>
    <e v="#N/A"/>
    <e v="#N/A"/>
    <e v="#N/A"/>
    <e v="#N/A"/>
  </r>
  <r>
    <x v="5"/>
    <s v="ZONA 6"/>
    <s v="MSP-SNGCSS-2022-0096-M"/>
    <x v="4"/>
    <x v="4"/>
    <d v="2022-01-18T00:00:00"/>
    <s v="PRESUPUESTARIA"/>
    <s v="DISTRIBUCIÓN DE RECURSOS A NIVEL NACIONAL PARA MANTENIMIENTOS DE LA DNES"/>
    <s v="GARANTIA DE LA CALIDAD DE LOS SERVICIOS DE SALUD"/>
    <s v="MANTENIMIENTO DE EQUIPAMIENTO MÉDICO"/>
    <s v="ZONA 6"/>
    <n v="56"/>
    <n v="57"/>
    <s v="000"/>
    <s v="001"/>
    <n v="530813"/>
    <n v="101"/>
    <s v="001"/>
    <s v="0000"/>
    <s v="0000"/>
    <n v="1141662.2822839813"/>
    <n v="0"/>
    <n v="1141662.2822839813"/>
    <n v="0"/>
    <n v="0"/>
    <n v="0"/>
    <s v="NO"/>
    <m/>
    <m/>
    <x v="3"/>
    <e v="#N/A"/>
    <e v="#N/A"/>
    <e v="#N/A"/>
    <e v="#N/A"/>
    <e v="#N/A"/>
    <e v="#N/A"/>
    <e v="#N/A"/>
    <e v="#N/A"/>
  </r>
  <r>
    <x v="5"/>
    <s v="ZONA 7"/>
    <s v="MSP-SNGCSS-2022-0096-M"/>
    <x v="4"/>
    <x v="4"/>
    <d v="2022-01-18T00:00:00"/>
    <s v="PRESUPUESTARIA"/>
    <s v="DISTRIBUCIÓN DE RECURSOS A NIVEL NACIONAL PARA MANTENIMIENTOS DE LA DNES"/>
    <s v="GARANTIA DE LA CALIDAD DE LOS SERVICIOS DE SALUD"/>
    <s v="MANTENIMIENTO DE EQUIPAMIENTO MÉDICO"/>
    <s v="ZONA 7"/>
    <n v="57"/>
    <n v="57"/>
    <s v="000"/>
    <s v="001"/>
    <n v="530813"/>
    <n v="1101"/>
    <s v="001"/>
    <s v="0000"/>
    <s v="0000"/>
    <n v="1717183.0648000003"/>
    <n v="0"/>
    <n v="1717183.0648000003"/>
    <m/>
    <m/>
    <n v="0"/>
    <s v="NO"/>
    <m/>
    <m/>
    <x v="3"/>
    <e v="#N/A"/>
    <e v="#N/A"/>
    <e v="#N/A"/>
    <e v="#N/A"/>
    <e v="#N/A"/>
    <e v="#N/A"/>
    <e v="#N/A"/>
    <e v="#N/A"/>
  </r>
  <r>
    <x v="5"/>
    <s v="ZONA 8"/>
    <s v="MSP-SNGCSS-2022-0096-M"/>
    <x v="4"/>
    <x v="4"/>
    <d v="2022-01-18T00:00:00"/>
    <s v="PRESUPUESTARIA"/>
    <s v="DISTRIBUCIÓN DE RECURSOS A NIVEL NACIONAL PARA MANTENIMIENTOS DE LA DNES"/>
    <s v="GARANTIA DE LA CALIDAD DE LOS SERVICIOS DE SALUD"/>
    <s v="MANTENIMIENTO DE EQUIPAMIENTO MÉDICO"/>
    <s v="ZONA 8"/>
    <n v="58"/>
    <n v="57"/>
    <s v="000"/>
    <s v="001"/>
    <n v="530813"/>
    <n v="901"/>
    <s v="001"/>
    <s v="0000"/>
    <s v="0000"/>
    <n v="3833560.6400000006"/>
    <n v="0"/>
    <n v="3833560.6400000006"/>
    <m/>
    <m/>
    <n v="0"/>
    <s v="NO"/>
    <m/>
    <m/>
    <x v="3"/>
    <e v="#N/A"/>
    <e v="#N/A"/>
    <e v="#N/A"/>
    <e v="#N/A"/>
    <e v="#N/A"/>
    <e v="#N/A"/>
    <e v="#N/A"/>
    <e v="#N/A"/>
  </r>
  <r>
    <x v="5"/>
    <s v="ZONA 9"/>
    <s v="MSP-SNGCSS-2022-0096-M"/>
    <x v="4"/>
    <x v="4"/>
    <d v="2022-01-18T00:00:00"/>
    <s v="PRESUPUESTARIA"/>
    <s v="DISTRIBUCIÓN DE RECURSOS A NIVEL NACIONAL PARA MANTENIMIENTOS DE LA DNES"/>
    <s v="GARANTIA DE LA CALIDAD DE LOS SERVICIOS DE SALUD"/>
    <s v="MANTENIMIENTO DE EQUIPAMIENTO MÉDICO"/>
    <s v="ZONA 9"/>
    <n v="59"/>
    <n v="57"/>
    <s v="000"/>
    <s v="001"/>
    <n v="530813"/>
    <n v="1701"/>
    <s v="001"/>
    <s v="0000"/>
    <s v="0000"/>
    <n v="3699380.0480000004"/>
    <n v="0"/>
    <n v="3699380.0480000004"/>
    <m/>
    <m/>
    <n v="0"/>
    <s v="NO"/>
    <m/>
    <m/>
    <x v="3"/>
    <e v="#N/A"/>
    <e v="#N/A"/>
    <e v="#N/A"/>
    <e v="#N/A"/>
    <e v="#N/A"/>
    <e v="#N/A"/>
    <e v="#N/A"/>
    <e v="#N/A"/>
  </r>
  <r>
    <x v="5"/>
    <s v="''122000013"/>
    <s v="MSP-SNGCSS-2022-0096-M"/>
    <x v="4"/>
    <x v="4"/>
    <d v="2022-01-18T00:00:00"/>
    <s v="PRESUPUESTARIA"/>
    <s v="REGULARIZAR POA CON ASIGNACIÓN ESIGEF DNES"/>
    <s v="GARANTIA DE LA CALIDAD DE LOS SERVICIOS DE SALUD"/>
    <s v="Pago de mantenmiento preventivo GTE - Contrato 00138"/>
    <s v="PLANTA CENTRAL"/>
    <n v="9999"/>
    <n v="57"/>
    <s v="000"/>
    <s v="001"/>
    <n v="530404"/>
    <n v="1701"/>
    <s v="001"/>
    <s v="0000"/>
    <s v="0000"/>
    <n v="1652656.9"/>
    <n v="0"/>
    <n v="1652656.9"/>
    <n v="0"/>
    <n v="0"/>
    <n v="0"/>
    <s v="NO"/>
    <m/>
    <m/>
    <x v="3"/>
    <e v="#N/A"/>
    <e v="#N/A"/>
    <e v="#N/A"/>
    <e v="#N/A"/>
    <e v="#N/A"/>
    <e v="#N/A"/>
    <e v="#N/A"/>
    <e v="#N/A"/>
  </r>
  <r>
    <x v="5"/>
    <s v="''132000002"/>
    <s v="FINANCIAMIENTO MANTENIMIENTOS VARIOS"/>
    <x v="4"/>
    <x v="4"/>
    <d v="2022-01-18T00:00:00"/>
    <s v="PRESUPUESTARIA"/>
    <s v="REGULARIZAR POA CON ASIGNACIÓN ESIGEF MANTENIMIENTOS VARIOS"/>
    <s v="ADMINISTRACION CENTRAL"/>
    <s v="para mantenimientos de ambulancias y equipos informáticos"/>
    <s v="PLANTA CENTRAL"/>
    <n v="9999"/>
    <s v="01"/>
    <s v="000"/>
    <s v="001"/>
    <n v="530846"/>
    <n v="1701"/>
    <s v="001"/>
    <s v="0000"/>
    <s v="0000"/>
    <n v="2685085.340000011"/>
    <n v="0"/>
    <n v="2685085.340000011"/>
    <n v="0"/>
    <n v="0"/>
    <n v="0"/>
    <s v="NO"/>
    <m/>
    <m/>
    <x v="3"/>
    <e v="#N/A"/>
    <e v="#N/A"/>
    <e v="#N/A"/>
    <e v="#N/A"/>
    <e v="#N/A"/>
    <e v="#N/A"/>
    <e v="#N/A"/>
    <e v="#N/A"/>
  </r>
  <r>
    <x v="6"/>
    <s v="ASIGNADO ESIGEF"/>
    <s v="MSP-CZ7-S-2022-0536-M"/>
    <x v="5"/>
    <x v="5"/>
    <d v="2022-02-22T00:00:00"/>
    <s v="PRESUPUESTARIA"/>
    <s v="LA REFORMA PLANTEADA, CORRESPONDE A LA REGULARIZACIÓN DEL PRESUPUESTO DEL ESIGEF, A FIN DE QUE CORRESPONDA LA PLANIFICACIÓN OPERATIVA ANUAL - DEL GRUPO 57 PARA LA COORDINACIÓN ZONAL 7. "/>
    <m/>
    <s v="GRUPO 57"/>
    <s v="ZONA 7"/>
    <n v="9999"/>
    <n v="1"/>
    <s v="000"/>
    <s v="001"/>
    <n v="570201"/>
    <n v="1701"/>
    <s v="001"/>
    <s v="0000"/>
    <s v="0000"/>
    <n v="0"/>
    <n v="0"/>
    <n v="0"/>
    <n v="203630.33"/>
    <n v="0"/>
    <n v="203630.33"/>
    <s v="NO"/>
    <m/>
    <m/>
    <x v="4"/>
    <e v="#N/A"/>
    <e v="#N/A"/>
    <e v="#N/A"/>
    <e v="#N/A"/>
    <e v="#N/A"/>
    <e v="#N/A"/>
    <e v="#N/A"/>
    <e v="#N/A"/>
  </r>
  <r>
    <x v="6"/>
    <s v="ASIGNADO ESIGEF"/>
    <s v="MSP-CZ7-S-2022-0536-M"/>
    <x v="5"/>
    <x v="5"/>
    <d v="2022-02-22T00:00:00"/>
    <s v="PRESUPUESTARIA"/>
    <s v="LA REFORMA PLANTEADA, CORRESPONDE A LA REGULARIZACIÓN DEL PRESUPUESTO DEL ESIGEF, A FIN DE QUE CORRESPONDA LA PLANIFICACIÓN OPERATIVA ANUAL - DEL GRUPO 57 PARA LA COORDINACIÓN ZONAL 7. "/>
    <m/>
    <s v="GRUPO 57"/>
    <s v="ZONA 7"/>
    <n v="57"/>
    <n v="90"/>
    <s v="000"/>
    <s v="001"/>
    <n v="570102"/>
    <n v="1101"/>
    <s v="001"/>
    <s v="0000"/>
    <s v="0000"/>
    <n v="203630.33"/>
    <n v="0"/>
    <n v="203630.33"/>
    <n v="0"/>
    <n v="0"/>
    <n v="0"/>
    <s v="NO"/>
    <m/>
    <m/>
    <x v="4"/>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51"/>
    <n v="57"/>
    <s v="000"/>
    <s v="001"/>
    <n v="530813"/>
    <n v="1001"/>
    <s v="001"/>
    <s v="0000"/>
    <s v="0000"/>
    <n v="2279028.1584000001"/>
    <n v="0"/>
    <n v="2279028.1584000001"/>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072"/>
    <n v="57"/>
    <s v="000"/>
    <s v="001"/>
    <n v="530203"/>
    <n v="405"/>
    <s v="001"/>
    <s v="0000"/>
    <s v="0000"/>
    <n v="500"/>
    <n v="0"/>
    <n v="500"/>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073"/>
    <n v="57"/>
    <s v="000"/>
    <s v="001"/>
    <n v="530203"/>
    <n v="403"/>
    <s v="001"/>
    <s v="0000"/>
    <s v="0000"/>
    <n v="500"/>
    <n v="0"/>
    <n v="500"/>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168"/>
    <n v="57"/>
    <s v="000"/>
    <s v="001"/>
    <n v="530203"/>
    <n v="802"/>
    <s v="001"/>
    <s v="0000"/>
    <s v="0000"/>
    <n v="500"/>
    <n v="0"/>
    <n v="500"/>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165"/>
    <n v="57"/>
    <s v="000"/>
    <s v="001"/>
    <n v="530203"/>
    <n v="806"/>
    <s v="001"/>
    <s v="0000"/>
    <s v="0000"/>
    <n v="500"/>
    <n v="0"/>
    <n v="500"/>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166"/>
    <n v="57"/>
    <s v="000"/>
    <s v="001"/>
    <n v="530203"/>
    <n v="804"/>
    <s v="001"/>
    <s v="0000"/>
    <s v="0000"/>
    <n v="500"/>
    <n v="0"/>
    <n v="500"/>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167"/>
    <n v="57"/>
    <s v="000"/>
    <s v="001"/>
    <n v="530203"/>
    <n v="805"/>
    <s v="001"/>
    <s v="0000"/>
    <s v="0000"/>
    <n v="500"/>
    <n v="0"/>
    <n v="500"/>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255"/>
    <n v="57"/>
    <s v="000"/>
    <s v="001"/>
    <n v="530203"/>
    <n v="1003"/>
    <s v="001"/>
    <s v="0000"/>
    <s v="0000"/>
    <n v="500"/>
    <n v="0"/>
    <n v="500"/>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531"/>
    <n v="57"/>
    <s v="000"/>
    <s v="001"/>
    <n v="530203"/>
    <n v="2104"/>
    <s v="001"/>
    <s v="0000"/>
    <s v="0000"/>
    <n v="500"/>
    <n v="0"/>
    <n v="500"/>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070"/>
    <n v="57"/>
    <s v="000"/>
    <s v="001"/>
    <n v="530203"/>
    <n v="401"/>
    <s v="001"/>
    <s v="0000"/>
    <s v="0000"/>
    <n v="2187.4"/>
    <n v="0"/>
    <n v="2187.4"/>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160"/>
    <n v="57"/>
    <s v="000"/>
    <s v="001"/>
    <n v="530203"/>
    <n v="801"/>
    <s v="001"/>
    <s v="0000"/>
    <s v="0000"/>
    <n v="2187.4"/>
    <n v="0"/>
    <n v="2187.4"/>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256"/>
    <n v="57"/>
    <s v="000"/>
    <s v="001"/>
    <n v="530203"/>
    <n v="1004"/>
    <s v="001"/>
    <s v="0000"/>
    <s v="0000"/>
    <n v="2188.4"/>
    <n v="0"/>
    <n v="2188.4"/>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530"/>
    <n v="57"/>
    <s v="000"/>
    <s v="001"/>
    <n v="530203"/>
    <n v="2101"/>
    <s v="001"/>
    <s v="0000"/>
    <s v="0000"/>
    <n v="2189.4"/>
    <n v="0"/>
    <n v="2189.4"/>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072"/>
    <n v="57"/>
    <s v="000"/>
    <s v="001"/>
    <n v="530402"/>
    <n v="405"/>
    <s v="001"/>
    <s v="0000"/>
    <s v="0000"/>
    <n v="22222.22"/>
    <n v="0"/>
    <n v="22222.22"/>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073"/>
    <n v="57"/>
    <s v="000"/>
    <s v="001"/>
    <n v="530402"/>
    <n v="403"/>
    <s v="001"/>
    <s v="0000"/>
    <s v="0000"/>
    <n v="22222.22"/>
    <n v="0"/>
    <n v="22222.22"/>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168"/>
    <n v="57"/>
    <s v="000"/>
    <s v="001"/>
    <n v="530402"/>
    <n v="802"/>
    <s v="001"/>
    <s v="0000"/>
    <s v="0000"/>
    <n v="22222.22"/>
    <n v="0"/>
    <n v="22222.22"/>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165"/>
    <n v="57"/>
    <s v="000"/>
    <s v="001"/>
    <n v="530402"/>
    <n v="806"/>
    <s v="001"/>
    <s v="0000"/>
    <s v="0000"/>
    <n v="22222.22"/>
    <n v="0"/>
    <n v="22222.22"/>
    <m/>
    <m/>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166"/>
    <n v="57"/>
    <s v="000"/>
    <s v="001"/>
    <n v="530402"/>
    <n v="804"/>
    <s v="001"/>
    <s v="0000"/>
    <s v="0000"/>
    <n v="22222.22"/>
    <n v="0"/>
    <n v="22222.22"/>
    <m/>
    <m/>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167"/>
    <n v="57"/>
    <s v="000"/>
    <s v="001"/>
    <n v="530402"/>
    <n v="805"/>
    <s v="001"/>
    <s v="0000"/>
    <s v="0000"/>
    <n v="22222.22"/>
    <n v="0"/>
    <n v="22222.22"/>
    <m/>
    <m/>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255"/>
    <n v="57"/>
    <s v="000"/>
    <s v="001"/>
    <n v="530402"/>
    <n v="1003"/>
    <s v="001"/>
    <s v="0000"/>
    <s v="0000"/>
    <n v="22222.22"/>
    <n v="0"/>
    <n v="22222.22"/>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531"/>
    <n v="57"/>
    <s v="000"/>
    <s v="001"/>
    <n v="530402"/>
    <n v="2104"/>
    <s v="001"/>
    <s v="0000"/>
    <s v="0000"/>
    <n v="22222.22"/>
    <n v="0"/>
    <n v="22222.22"/>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070"/>
    <n v="57"/>
    <s v="000"/>
    <s v="001"/>
    <n v="530402"/>
    <n v="401"/>
    <s v="001"/>
    <s v="0000"/>
    <s v="0000"/>
    <n v="40000"/>
    <n v="0"/>
    <n v="40000"/>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160"/>
    <n v="57"/>
    <s v="000"/>
    <s v="001"/>
    <n v="530402"/>
    <n v="801"/>
    <s v="001"/>
    <s v="0000"/>
    <s v="0000"/>
    <n v="40000"/>
    <n v="0"/>
    <n v="40000"/>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256"/>
    <n v="57"/>
    <s v="000"/>
    <s v="001"/>
    <n v="530402"/>
    <n v="1004"/>
    <s v="001"/>
    <s v="0000"/>
    <s v="0000"/>
    <n v="40000"/>
    <n v="0"/>
    <n v="40000"/>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530"/>
    <n v="57"/>
    <s v="000"/>
    <s v="001"/>
    <n v="530402"/>
    <n v="2101"/>
    <s v="001"/>
    <s v="0000"/>
    <s v="0000"/>
    <n v="40000"/>
    <n v="0"/>
    <n v="40000"/>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072"/>
    <n v="57"/>
    <s v="000"/>
    <s v="001"/>
    <n v="530404"/>
    <n v="405"/>
    <s v="001"/>
    <s v="0000"/>
    <s v="0000"/>
    <n v="20000"/>
    <n v="0"/>
    <n v="20000"/>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073"/>
    <n v="57"/>
    <s v="000"/>
    <s v="001"/>
    <n v="530404"/>
    <n v="403"/>
    <s v="001"/>
    <s v="0000"/>
    <s v="0000"/>
    <n v="20000"/>
    <n v="0"/>
    <n v="20000"/>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168"/>
    <n v="57"/>
    <s v="000"/>
    <s v="001"/>
    <n v="530404"/>
    <n v="802"/>
    <s v="001"/>
    <s v="0000"/>
    <s v="0000"/>
    <n v="20000"/>
    <n v="0"/>
    <n v="20000"/>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165"/>
    <n v="57"/>
    <s v="000"/>
    <s v="001"/>
    <n v="530404"/>
    <n v="806"/>
    <s v="001"/>
    <s v="0000"/>
    <s v="0000"/>
    <n v="20000"/>
    <n v="0"/>
    <n v="20000"/>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166"/>
    <n v="57"/>
    <s v="000"/>
    <s v="001"/>
    <n v="530404"/>
    <n v="804"/>
    <s v="001"/>
    <s v="0000"/>
    <s v="0000"/>
    <n v="20000"/>
    <n v="0"/>
    <n v="20000"/>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167"/>
    <n v="57"/>
    <s v="000"/>
    <s v="001"/>
    <n v="530404"/>
    <n v="805"/>
    <s v="001"/>
    <s v="0000"/>
    <s v="0000"/>
    <n v="20000"/>
    <n v="0"/>
    <n v="20000"/>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255"/>
    <n v="57"/>
    <s v="000"/>
    <s v="001"/>
    <n v="530404"/>
    <n v="1003"/>
    <s v="001"/>
    <s v="0000"/>
    <s v="0000"/>
    <n v="20000"/>
    <n v="0"/>
    <n v="20000"/>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531"/>
    <n v="57"/>
    <s v="000"/>
    <s v="001"/>
    <n v="530404"/>
    <n v="2104"/>
    <s v="001"/>
    <s v="0000"/>
    <s v="0000"/>
    <n v="20000"/>
    <n v="0"/>
    <n v="20000"/>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070"/>
    <n v="57"/>
    <s v="000"/>
    <s v="001"/>
    <n v="530404"/>
    <n v="401"/>
    <s v="001"/>
    <s v="0000"/>
    <s v="0000"/>
    <n v="60000"/>
    <n v="0"/>
    <n v="60000"/>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160"/>
    <n v="57"/>
    <s v="000"/>
    <s v="001"/>
    <n v="530404"/>
    <n v="801"/>
    <s v="001"/>
    <s v="0000"/>
    <s v="0000"/>
    <n v="60000"/>
    <n v="0"/>
    <n v="60000"/>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256"/>
    <n v="57"/>
    <s v="000"/>
    <s v="001"/>
    <n v="530404"/>
    <n v="1004"/>
    <s v="001"/>
    <s v="0000"/>
    <s v="0000"/>
    <n v="60000"/>
    <n v="0"/>
    <n v="60000"/>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530"/>
    <n v="57"/>
    <s v="000"/>
    <s v="001"/>
    <n v="530404"/>
    <n v="2101"/>
    <s v="001"/>
    <s v="0000"/>
    <s v="0000"/>
    <n v="60000"/>
    <n v="0"/>
    <n v="60000"/>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51"/>
    <n v="57"/>
    <s v="000"/>
    <s v="001"/>
    <n v="530601"/>
    <n v="1001"/>
    <s v="001"/>
    <s v="0000"/>
    <s v="0000"/>
    <n v="30000"/>
    <n v="0"/>
    <n v="30000"/>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51"/>
    <n v="57"/>
    <s v="000"/>
    <s v="001"/>
    <n v="530803"/>
    <n v="1001"/>
    <s v="001"/>
    <s v="0000"/>
    <s v="0000"/>
    <n v="42402.559999999998"/>
    <n v="0"/>
    <n v="42402.559999999998"/>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072"/>
    <n v="57"/>
    <s v="000"/>
    <s v="001"/>
    <n v="530813"/>
    <n v="405"/>
    <s v="001"/>
    <s v="0000"/>
    <s v="0000"/>
    <n v="18030.145185185153"/>
    <n v="0"/>
    <n v="18030.145185185153"/>
    <m/>
    <m/>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073"/>
    <n v="57"/>
    <s v="000"/>
    <s v="001"/>
    <n v="530813"/>
    <n v="403"/>
    <s v="001"/>
    <s v="0000"/>
    <s v="0000"/>
    <n v="18030.145185185153"/>
    <n v="0"/>
    <n v="18030.145185185153"/>
    <m/>
    <m/>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168"/>
    <n v="57"/>
    <s v="000"/>
    <s v="001"/>
    <n v="530813"/>
    <n v="802"/>
    <s v="001"/>
    <s v="0000"/>
    <s v="0000"/>
    <n v="18030.145185185153"/>
    <n v="0"/>
    <n v="18030.145185185153"/>
    <m/>
    <m/>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165"/>
    <n v="57"/>
    <s v="000"/>
    <s v="001"/>
    <n v="530813"/>
    <n v="806"/>
    <s v="001"/>
    <s v="0000"/>
    <s v="0000"/>
    <n v="18030.145185185153"/>
    <n v="0"/>
    <n v="18030.145185185153"/>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166"/>
    <n v="57"/>
    <s v="000"/>
    <s v="001"/>
    <n v="530813"/>
    <n v="804"/>
    <s v="001"/>
    <s v="0000"/>
    <s v="0000"/>
    <n v="18030.145185185153"/>
    <n v="0"/>
    <n v="18030.145185185153"/>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167"/>
    <n v="57"/>
    <s v="000"/>
    <s v="001"/>
    <n v="530813"/>
    <n v="805"/>
    <s v="001"/>
    <s v="0000"/>
    <s v="0000"/>
    <n v="18030.145185185153"/>
    <n v="0"/>
    <n v="18030.145185185153"/>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255"/>
    <n v="57"/>
    <s v="000"/>
    <s v="001"/>
    <n v="530813"/>
    <n v="1003"/>
    <s v="001"/>
    <s v="0000"/>
    <s v="0000"/>
    <n v="18030.145185185153"/>
    <n v="0"/>
    <n v="18030.145185185153"/>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531"/>
    <n v="57"/>
    <s v="000"/>
    <s v="001"/>
    <n v="530813"/>
    <n v="2104"/>
    <s v="001"/>
    <s v="0000"/>
    <s v="0000"/>
    <n v="18030.145185185153"/>
    <n v="0"/>
    <n v="18030.145185185153"/>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070"/>
    <n v="57"/>
    <s v="000"/>
    <s v="001"/>
    <n v="530813"/>
    <n v="401"/>
    <s v="001"/>
    <s v="0000"/>
    <s v="0000"/>
    <n v="54756.918518518512"/>
    <n v="0"/>
    <n v="54756.918518518512"/>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160"/>
    <n v="57"/>
    <s v="000"/>
    <s v="001"/>
    <n v="530813"/>
    <n v="801"/>
    <s v="001"/>
    <s v="0000"/>
    <s v="0000"/>
    <n v="50313.626666666802"/>
    <n v="0"/>
    <n v="50313.626666666802"/>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256"/>
    <n v="57"/>
    <s v="000"/>
    <s v="001"/>
    <n v="530813"/>
    <n v="1004"/>
    <s v="001"/>
    <s v="0000"/>
    <s v="0000"/>
    <n v="70000"/>
    <n v="0"/>
    <n v="70000"/>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1530"/>
    <n v="57"/>
    <s v="000"/>
    <s v="001"/>
    <n v="530813"/>
    <n v="2101"/>
    <s v="001"/>
    <s v="0000"/>
    <s v="0000"/>
    <n v="110000"/>
    <n v="0"/>
    <n v="110000"/>
    <n v="0"/>
    <n v="0"/>
    <n v="0"/>
    <s v="NO"/>
    <m/>
    <s v="DISTRIBUCIÓN NACIONAL PARA MANTENIMIENTOS, VALIDADO POR LA SUBSECRETARÍA NACIONAL DE GARANTÍA DE LA CALIDAD DE LOS SERVICIOS "/>
    <x v="1"/>
    <e v="#N/A"/>
    <e v="#N/A"/>
    <e v="#N/A"/>
    <e v="#N/A"/>
    <e v="#N/A"/>
    <e v="#N/A"/>
    <e v="#N/A"/>
    <e v="#N/A"/>
  </r>
  <r>
    <x v="7"/>
    <s v="ZONA 1"/>
    <s v="MSP-SNGCSS-2022-0089-M _x000a_ MSP-SNGCSS-2022-0096-M"/>
    <x v="6"/>
    <x v="6"/>
    <d v="2022-01-22T00:00:00"/>
    <s v="PRESUPUESTARIA"/>
    <s v="DISTRIBUCIÓN NACIONAL PARA MANTENIMIENTOS, VALIDADO POR LA SUBSECRETARÍA NACIONAL DE GARANTÍA DE LA CALIDAD DE LOS SERVICIOS "/>
    <s v="ZONA 1"/>
    <s v="ZONA 1"/>
    <s v="ZONA 1"/>
    <n v="51"/>
    <n v="1"/>
    <s v="000"/>
    <s v="001"/>
    <s v="530846"/>
    <s v="1001"/>
    <s v="001"/>
    <s v="0000"/>
    <s v="0000"/>
    <n v="0"/>
    <n v="0"/>
    <n v="0"/>
    <n v="3531272.79"/>
    <n v="0"/>
    <n v="3531272.79"/>
    <s v="NO"/>
    <m/>
    <s v="DISTRIBUCIÓN NACIONAL PARA MANTENIMIENTOS, VALIDADO POR LA SUBSECRETARÍA NACIONAL DE GARANTÍA DE LA CALIDAD DE LOS SERVICIOS "/>
    <x v="1"/>
    <e v="#N/A"/>
    <e v="#N/A"/>
    <e v="#N/A"/>
    <e v="#N/A"/>
    <e v="#N/A"/>
    <e v="#N/A"/>
    <e v="#N/A"/>
    <e v="#N/A"/>
  </r>
  <r>
    <x v="8"/>
    <s v="ZONA 2"/>
    <s v="MSP-SNGCSS-2022-0089-M _x000a_ MSP-SNGCSS-2022-0096-M"/>
    <x v="7"/>
    <x v="6"/>
    <d v="2022-01-23T00:00:00"/>
    <s v="PRESUPUESTARIA"/>
    <s v="CZ2. DISTRIBUCIÓN NACIONAL PARA MANTENIMIENTOS, VALIDADO POR LA SUBSECRETARÍA NACIONAL DE GARANTÍA DE LA CALIDAD DE LOS SERVICIOS "/>
    <s v="ZONA 2"/>
    <s v="ZONA 2"/>
    <s v="ZONA 2"/>
    <n v="52"/>
    <n v="57"/>
    <n v="0"/>
    <n v="1"/>
    <n v="530813"/>
    <n v="1501"/>
    <s v="001"/>
    <s v="0000"/>
    <s v="0000"/>
    <n v="2510923.11"/>
    <n v="0"/>
    <n v="2510923.11"/>
    <n v="0"/>
    <n v="0"/>
    <n v="0"/>
    <s v="NO"/>
    <m/>
    <s v="CZ1. DISTRIBUCIÓN NACIONAL PARA MEDICAMENTOS Y DISPOSITIVOS MÉDICOS, VALIDADO POR LA SUBSECRETARÍA NACIONAL DE GARANTÍA DE LA CALIDAD DE LOS SERVICIOS "/>
    <x v="2"/>
    <m/>
    <m/>
    <m/>
    <s v="ESIGEF"/>
    <s v="ESIGEF"/>
    <s v="ESIGEF"/>
    <e v="#N/A"/>
    <e v="#N/A"/>
  </r>
  <r>
    <x v="8"/>
    <s v="ZONA 2"/>
    <s v="MSP-SNGCSS-2022-0089-M _x000a_ MSP-SNGCSS-2022-0096-M"/>
    <x v="7"/>
    <x v="6"/>
    <d v="2022-01-23T00:00:00"/>
    <s v="PRESUPUESTARIA"/>
    <s v="CZ2. DISTRIBUCIÓN NACIONAL PARA MANTENIMIENTOS, VALIDADO POR LA SUBSECRETARÍA NACIONAL DE GARANTÍA DE LA CALIDAD DE LOS SERVICIOS "/>
    <s v="ZONA 2"/>
    <s v="ZONA 2"/>
    <s v="ZONA 2"/>
    <n v="52"/>
    <n v="57"/>
    <n v="0"/>
    <n v="1"/>
    <n v="530203"/>
    <n v="1501"/>
    <s v="001"/>
    <s v="0000"/>
    <s v="0000"/>
    <n v="13665.21"/>
    <n v="0"/>
    <n v="13665.21"/>
    <n v="0"/>
    <n v="0"/>
    <n v="0"/>
    <s v="NO"/>
    <m/>
    <s v="CZ1. DISTRIBUCIÓN NACIONAL PARA MEDICAMENTOS Y DISPOSITIVOS MÉDICOS, VALIDADO POR LA SUBSECRETARÍA NACIONAL DE GARANTÍA DE LA CALIDAD DE LOS SERVICIOS "/>
    <x v="2"/>
    <m/>
    <m/>
    <m/>
    <s v="ESIGEF"/>
    <s v="ESIGEF"/>
    <s v="ESIGEF"/>
    <e v="#N/A"/>
    <e v="#N/A"/>
  </r>
  <r>
    <x v="8"/>
    <s v="ZONA 2"/>
    <s v="MSP-SNGCSS-2022-0089-M _x000a_ MSP-SNGCSS-2022-0096-M"/>
    <x v="7"/>
    <x v="6"/>
    <d v="2022-01-23T00:00:00"/>
    <s v="PRESUPUESTARIA"/>
    <s v="CZ2. DISTRIBUCIÓN NACIONAL PARA MANTENIMIENTOS, VALIDADO POR LA SUBSECRETARÍA NACIONAL DE GARANTÍA DE LA CALIDAD DE LOS SERVICIOS "/>
    <s v="ZONA 2"/>
    <s v="ZONA 2"/>
    <s v="ZONA 2"/>
    <n v="52"/>
    <n v="57"/>
    <n v="0"/>
    <n v="1"/>
    <n v="530402"/>
    <n v="1501"/>
    <s v="001"/>
    <s v="0000"/>
    <s v="0000"/>
    <n v="494660.89"/>
    <n v="0"/>
    <n v="494660.89"/>
    <n v="0"/>
    <n v="0"/>
    <n v="0"/>
    <s v="NO"/>
    <m/>
    <s v="CZ1. DISTRIBUCIÓN NACIONAL PARA MEDICAMENTOS Y DISPOSITIVOS MÉDICOS, VALIDADO POR LA SUBSECRETARÍA NACIONAL DE GARANTÍA DE LA CALIDAD DE LOS SERVICIOS "/>
    <x v="2"/>
    <m/>
    <m/>
    <m/>
    <s v="ESIGEF"/>
    <s v="ESIGEF"/>
    <s v="ESIGEF"/>
    <e v="#N/A"/>
    <e v="#N/A"/>
  </r>
  <r>
    <x v="8"/>
    <s v="ZONA 2"/>
    <s v="MSP-SNGCSS-2022-0089-M _x000a_ MSP-SNGCSS-2022-0096-M"/>
    <x v="7"/>
    <x v="6"/>
    <d v="2022-01-23T00:00:00"/>
    <s v="PRESUPUESTARIA"/>
    <s v="CZ2. DISTRIBUCIÓN NACIONAL PARA MANTENIMIENTOS, VALIDADO POR LA SUBSECRETARÍA NACIONAL DE GARANTÍA DE LA CALIDAD DE LOS SERVICIOS "/>
    <s v="ZONA 2"/>
    <s v="ZONA 2"/>
    <s v="ZONA 2"/>
    <n v="52"/>
    <n v="57"/>
    <n v="0"/>
    <n v="1"/>
    <n v="530403"/>
    <n v="1501"/>
    <s v="001"/>
    <s v="0000"/>
    <s v="0000"/>
    <n v="5377.28"/>
    <n v="0"/>
    <n v="5377.28"/>
    <n v="0"/>
    <n v="0"/>
    <n v="0"/>
    <s v="NO"/>
    <m/>
    <s v="CZ1. DISTRIBUCIÓN NACIONAL PARA MEDICAMENTOS Y DISPOSITIVOS MÉDICOS, VALIDADO POR LA SUBSECRETARÍA NACIONAL DE GARANTÍA DE LA CALIDAD DE LOS SERVICIOS "/>
    <x v="2"/>
    <m/>
    <m/>
    <m/>
    <s v="ESIGEF"/>
    <s v="ESIGEF"/>
    <s v="ESIGEF"/>
    <e v="#N/A"/>
    <e v="#N/A"/>
  </r>
  <r>
    <x v="8"/>
    <s v="ZONA 2"/>
    <s v="MSP-SNGCSS-2022-0089-M _x000a_ MSP-SNGCSS-2022-0096-M"/>
    <x v="7"/>
    <x v="6"/>
    <d v="2022-01-23T00:00:00"/>
    <s v="PRESUPUESTARIA"/>
    <s v="CZ2. DISTRIBUCIÓN NACIONAL PARA MANTENIMIENTOS, VALIDADO POR LA SUBSECRETARÍA NACIONAL DE GARANTÍA DE LA CALIDAD DE LOS SERVICIOS "/>
    <s v="ZONA 2"/>
    <s v="ZONA 2"/>
    <s v="ZONA 2"/>
    <n v="52"/>
    <n v="57"/>
    <n v="0"/>
    <n v="1"/>
    <n v="530404"/>
    <n v="1501"/>
    <s v="001"/>
    <s v="0000"/>
    <s v="0000"/>
    <n v="345667.56"/>
    <n v="0"/>
    <n v="345667.56"/>
    <n v="0"/>
    <n v="0"/>
    <n v="0"/>
    <s v="NO"/>
    <m/>
    <s v="CZ1. DISTRIBUCIÓN NACIONAL PARA MEDICAMENTOS Y DISPOSITIVOS MÉDICOS, VALIDADO POR LA SUBSECRETARÍA NACIONAL DE GARANTÍA DE LA CALIDAD DE LOS SERVICIOS "/>
    <x v="2"/>
    <m/>
    <m/>
    <m/>
    <s v="ESIGEF"/>
    <s v="ESIGEF"/>
    <s v="ESIGEF"/>
    <e v="#N/A"/>
    <e v="#N/A"/>
  </r>
  <r>
    <x v="8"/>
    <s v="ZONA 2"/>
    <s v="MSP-SNGCSS-2022-0089-M _x000a_ MSP-SNGCSS-2022-0096-M"/>
    <x v="7"/>
    <x v="6"/>
    <d v="2022-01-23T00:00:00"/>
    <s v="PRESUPUESTARIA"/>
    <s v="CZ2. DISTRIBUCIÓN NACIONAL PARA MANTENIMIENTOS, VALIDADO POR LA SUBSECRETARÍA NACIONAL DE GARANTÍA DE LA CALIDAD DE LOS SERVICIOS "/>
    <s v="ZONA 2"/>
    <s v="ZONA 2"/>
    <s v="ZONA 2"/>
    <n v="52"/>
    <n v="57"/>
    <n v="0"/>
    <n v="1"/>
    <n v="530601"/>
    <n v="1501"/>
    <s v="001"/>
    <s v="0000"/>
    <s v="0000"/>
    <n v="30000"/>
    <n v="0"/>
    <n v="30000"/>
    <n v="0"/>
    <n v="0"/>
    <n v="0"/>
    <s v="NO"/>
    <m/>
    <s v="CZ1. DISTRIBUCIÓN NACIONAL PARA MEDICAMENTOS Y DISPOSITIVOS MÉDICOS, VALIDADO POR LA SUBSECRETARÍA NACIONAL DE GARANTÍA DE LA CALIDAD DE LOS SERVICIOS "/>
    <x v="2"/>
    <m/>
    <m/>
    <m/>
    <s v="ESIGEF"/>
    <s v="ESIGEF"/>
    <s v="ESIGEF"/>
    <e v="#N/A"/>
    <e v="#N/A"/>
  </r>
  <r>
    <x v="8"/>
    <s v="ZONA 2"/>
    <s v="MSP-SNGCSS-2022-0089-M _x000a_ MSP-SNGCSS-2022-0096-M"/>
    <x v="7"/>
    <x v="6"/>
    <d v="2022-01-23T00:00:00"/>
    <s v="PRESUPUESTARIA"/>
    <s v="CZ2. DISTRIBUCIÓN NACIONAL PARA MANTENIMIENTOS, VALIDADO POR LA SUBSECRETARÍA NACIONAL DE GARANTÍA DE LA CALIDAD DE LOS SERVICIOS "/>
    <s v="ZONA 2"/>
    <s v="ZONA 2"/>
    <s v="ZONA 2"/>
    <n v="52"/>
    <n v="57"/>
    <n v="0"/>
    <n v="1"/>
    <n v="530803"/>
    <n v="1501"/>
    <s v="001"/>
    <s v="0000"/>
    <s v="0000"/>
    <n v="70000"/>
    <n v="0"/>
    <n v="70000"/>
    <n v="0"/>
    <n v="0"/>
    <n v="0"/>
    <s v="NO"/>
    <m/>
    <s v="CZ1. DISTRIBUCIÓN NACIONAL PARA MEDICAMENTOS Y DISPOSITIVOS MÉDICOS, VALIDADO POR LA SUBSECRETARÍA NACIONAL DE GARANTÍA DE LA CALIDAD DE LOS SERVICIOS "/>
    <x v="2"/>
    <m/>
    <m/>
    <m/>
    <s v="ESIGEF"/>
    <s v="ESIGEF"/>
    <s v="ESIGEF"/>
    <e v="#N/A"/>
    <e v="#N/A"/>
  </r>
  <r>
    <x v="8"/>
    <s v="ZONA 2"/>
    <s v="MSP-SNGCSS-2022-0089-M _x000a_ MSP-SNGCSS-2022-0096-M"/>
    <x v="7"/>
    <x v="6"/>
    <d v="2022-01-23T00:00:00"/>
    <s v="PRESUPUESTARIA"/>
    <s v="CZ2. DISTRIBUCIÓN NACIONAL PARA MANTENIMIENTOS, VALIDADO POR LA SUBSECRETARÍA NACIONAL DE GARANTÍA DE LA CALIDAD DE LOS SERVICIOS "/>
    <s v="ZONA 2"/>
    <s v="ZONA 2"/>
    <s v="ZONA 2"/>
    <n v="52"/>
    <n v="57"/>
    <n v="0"/>
    <n v="1"/>
    <n v="530811"/>
    <n v="1501"/>
    <s v="001"/>
    <s v="0000"/>
    <s v="0000"/>
    <n v="70720.100000000006"/>
    <n v="0"/>
    <n v="70720.100000000006"/>
    <n v="0"/>
    <n v="0"/>
    <n v="0"/>
    <s v="NO"/>
    <m/>
    <s v="CZ1. DISTRIBUCIÓN NACIONAL PARA MEDICAMENTOS Y DISPOSITIVOS MÉDICOS, VALIDADO POR LA SUBSECRETARÍA NACIONAL DE GARANTÍA DE LA CALIDAD DE LOS SERVICIOS "/>
    <x v="2"/>
    <m/>
    <m/>
    <m/>
    <s v="ESIGEF"/>
    <s v="ESIGEF"/>
    <s v="ESIGEF"/>
    <e v="#N/A"/>
    <e v="#N/A"/>
  </r>
  <r>
    <x v="8"/>
    <s v="ZONA 2"/>
    <s v="MSP-SNGCSS-2022-0089-M _x000a_ MSP-SNGCSS-2022-0096-M"/>
    <x v="7"/>
    <x v="6"/>
    <d v="2022-01-23T00:00:00"/>
    <s v="PRESUPUESTARIA"/>
    <s v="CZ2. DISTRIBUCIÓN NACIONAL PARA MANTENIMIENTOS, VALIDADO POR LA SUBSECRETARÍA NACIONAL DE GARANTÍA DE LA CALIDAD DE LOS SERVICIOS "/>
    <s v="ZONA 2"/>
    <s v="ZONA 2"/>
    <s v="ZONA 2"/>
    <n v="52"/>
    <n v="57"/>
    <n v="0"/>
    <n v="1"/>
    <n v="530813"/>
    <n v="1501"/>
    <s v="001"/>
    <s v="0000"/>
    <s v="0000"/>
    <n v="434935.35000000003"/>
    <n v="0"/>
    <n v="434935.35000000003"/>
    <n v="0"/>
    <n v="0"/>
    <n v="0"/>
    <s v="NO"/>
    <m/>
    <s v="CZ1. DISTRIBUCIÓN NACIONAL PARA MEDICAMENTOS Y DISPOSITIVOS MÉDICOS, VALIDADO POR LA SUBSECRETARÍA NACIONAL DE GARANTÍA DE LA CALIDAD DE LOS SERVICIOS "/>
    <x v="2"/>
    <m/>
    <m/>
    <m/>
    <s v="ESIGEF"/>
    <s v="ESIGEF"/>
    <s v="ESIGEF"/>
    <e v="#N/A"/>
    <e v="#N/A"/>
  </r>
  <r>
    <x v="8"/>
    <s v="ZONA 2"/>
    <s v="MSP-SNGCSS-2022-0089-M _x000a_ MSP-SNGCSS-2022-0096-M"/>
    <x v="7"/>
    <x v="6"/>
    <d v="2022-01-23T00:00:00"/>
    <s v="PRESUPUESTARIA"/>
    <s v="CZ2. DISTRIBUCIÓN NACIONAL PARA MANTENIMIENTOS, VALIDADO POR LA SUBSECRETARÍA NACIONAL DE GARANTÍA DE LA CALIDAD DE LOS SERVICIOS "/>
    <s v="ZONA 2"/>
    <s v="ZONA 2"/>
    <s v="ZONA 2"/>
    <n v="52"/>
    <n v="57"/>
    <n v="0"/>
    <n v="1"/>
    <n v="530813"/>
    <n v="1501"/>
    <s v="001"/>
    <s v="0000"/>
    <s v="0000"/>
    <n v="434935.35000000003"/>
    <n v="0"/>
    <n v="434935.35000000003"/>
    <n v="0"/>
    <n v="0"/>
    <n v="0"/>
    <s v="NO"/>
    <m/>
    <s v="CZ1. DISTRIBUCIÓN NACIONAL PARA MEDICAMENTOS Y DISPOSITIVOS MÉDICOS, VALIDADO POR LA SUBSECRETARÍA NACIONAL DE GARANTÍA DE LA CALIDAD DE LOS SERVICIOS "/>
    <x v="2"/>
    <m/>
    <m/>
    <m/>
    <s v="ESIGEF"/>
    <s v="ESIGEF"/>
    <s v="ESIGEF"/>
    <e v="#N/A"/>
    <e v="#N/A"/>
  </r>
  <r>
    <x v="9"/>
    <s v="ZONA 3 "/>
    <s v="MSP-SNGCSS-2022-0089-M / MSP-SNGCSS-2022-_x000a_0096-M"/>
    <x v="8"/>
    <x v="7"/>
    <d v="2022-01-25T00:00:00"/>
    <s v="PRESUPUESTARIA"/>
    <s v="REGULARIZACIÓN "/>
    <e v="#N/A"/>
    <e v="#N/A"/>
    <e v="#N/A"/>
    <e v="#N/A"/>
    <e v="#N/A"/>
    <e v="#N/A"/>
    <e v="#N/A"/>
    <e v="#N/A"/>
    <e v="#N/A"/>
    <e v="#N/A"/>
    <e v="#N/A"/>
    <e v="#N/A"/>
    <n v="0"/>
    <n v="0"/>
    <n v="0"/>
    <n v="0"/>
    <n v="0"/>
    <n v="0"/>
    <s v="NO"/>
    <m/>
    <s v="CZ1. DISTRIBUCIÓN NACIONAL PARA MEDICAMENTOS Y DISPOSITIVOS MÉDICOS, VALIDADO POR LA SUBSECRETARÍA NACIONAL DE GARANTÍA DE LA CALIDAD DE LOS SERVICIOS "/>
    <x v="5"/>
    <e v="#N/A"/>
    <e v="#N/A"/>
    <e v="#N/A"/>
    <e v="#N/A"/>
    <e v="#N/A"/>
    <e v="#N/A"/>
    <e v="#N/A"/>
    <e v="#N/A"/>
  </r>
  <r>
    <x v="10"/>
    <s v="CZ4"/>
    <s v="MSP-SNGCSS-2022-0089-M"/>
    <x v="9"/>
    <x v="7"/>
    <d v="2022-01-25T00:00:00"/>
    <s v="PRESUPUESTARIA"/>
    <s v="FINANCIAMIENTO MANTENIMIENTOS"/>
    <e v="#N/A"/>
    <s v="FINANCIAMIENTO MANTENIMIENTOS"/>
    <s v="CZ4"/>
    <n v="54"/>
    <n v="57"/>
    <s v="000"/>
    <n v="1"/>
    <n v="530813"/>
    <n v="1301"/>
    <s v="001"/>
    <s v="0000"/>
    <s v="0000"/>
    <n v="2640267.44"/>
    <n v="0"/>
    <n v="2640267.44"/>
    <n v="0"/>
    <n v="0"/>
    <n v="0"/>
    <s v="NO"/>
    <m/>
    <s v="CZ1. DISTRIBUCIÓN NACIONAL PARA MEDICAMENTOS Y DISPOSITIVOS MÉDICOS, VALIDADO POR LA SUBSECRETARÍA NACIONAL DE GARANTÍA DE LA CALIDAD DE LOS SERVICIOS "/>
    <x v="0"/>
    <n v="0"/>
    <n v="0"/>
    <n v="0"/>
    <s v="COORDINACIÓN ZONAL"/>
    <s v="COORDINACIÓN ZONAL"/>
    <s v="NA"/>
    <e v="#N/A"/>
    <e v="#N/A"/>
  </r>
  <r>
    <x v="10"/>
    <s v="CZ4"/>
    <s v="MSP-SNGCSS-2022-0089-M"/>
    <x v="9"/>
    <x v="7"/>
    <d v="2022-01-25T00:00:00"/>
    <s v="PRESUPUESTARIA"/>
    <s v="FINANCIAMIENTO MANTENIMIENTOS"/>
    <e v="#N/A"/>
    <s v="FINANCIAMIENTO MANTENIMIENTOS"/>
    <s v="CZ4"/>
    <n v="54"/>
    <n v="57"/>
    <s v="000"/>
    <n v="1"/>
    <n v="530203"/>
    <n v="1301"/>
    <s v="001"/>
    <s v="0000"/>
    <s v="0000"/>
    <n v="59798.83"/>
    <n v="0"/>
    <n v="59798.83"/>
    <n v="0"/>
    <n v="0"/>
    <n v="0"/>
    <s v="NO"/>
    <m/>
    <s v="CZ1. DISTRIBUCIÓN NACIONAL PARA MEDICAMENTOS Y DISPOSITIVOS MÉDICOS, VALIDADO POR LA SUBSECRETARÍA NACIONAL DE GARANTÍA DE LA CALIDAD DE LOS SERVICIOS "/>
    <x v="0"/>
    <n v="0"/>
    <n v="0"/>
    <n v="0"/>
    <s v="COORDINACIÓN ZONAL"/>
    <s v="COORDINACIÓN ZONAL"/>
    <s v="NA"/>
    <e v="#N/A"/>
    <e v="#N/A"/>
  </r>
  <r>
    <x v="10"/>
    <s v="CZ4"/>
    <s v="MSP-SNGCSS-2022-0089-M"/>
    <x v="9"/>
    <x v="7"/>
    <d v="2022-01-25T00:00:00"/>
    <s v="PRESUPUESTARIA"/>
    <s v="FINANCIAMIENTO MANTENIMIENTOS"/>
    <e v="#N/A"/>
    <s v="FINANCIAMIENTO MANTENIMIENTOS"/>
    <s v="CZ4"/>
    <n v="54"/>
    <n v="57"/>
    <s v="000"/>
    <n v="1"/>
    <n v="530402"/>
    <n v="1301"/>
    <s v="001"/>
    <s v="0000"/>
    <s v="0000"/>
    <n v="881473.71"/>
    <n v="0"/>
    <n v="881473.71"/>
    <n v="0"/>
    <n v="0"/>
    <n v="0"/>
    <s v="NO"/>
    <m/>
    <s v="CZ1. DISTRIBUCIÓN NACIONAL PARA MEDICAMENTOS Y DISPOSITIVOS MÉDICOS, VALIDADO POR LA SUBSECRETARÍA NACIONAL DE GARANTÍA DE LA CALIDAD DE LOS SERVICIOS "/>
    <x v="0"/>
    <n v="0"/>
    <n v="0"/>
    <n v="0"/>
    <s v="COORDINACIÓN ZONAL"/>
    <s v="COORDINACIÓN ZONAL"/>
    <s v="NA"/>
    <e v="#N/A"/>
    <e v="#N/A"/>
  </r>
  <r>
    <x v="10"/>
    <s v="CZ4"/>
    <s v="MSP-SNGCSS-2022-0089-M"/>
    <x v="9"/>
    <x v="7"/>
    <d v="2022-01-25T00:00:00"/>
    <s v="PRESUPUESTARIA"/>
    <s v="FINANCIAMIENTO MANTENIMIENTOS"/>
    <e v="#N/A"/>
    <s v="FINANCIAMIENTO MANTENIMIENTOS"/>
    <s v="CZ4"/>
    <n v="54"/>
    <n v="57"/>
    <s v="000"/>
    <n v="1"/>
    <n v="530404"/>
    <n v="1301"/>
    <s v="001"/>
    <s v="0000"/>
    <s v="0000"/>
    <n v="300843.17"/>
    <n v="0"/>
    <n v="300843.17"/>
    <n v="0"/>
    <n v="0"/>
    <n v="0"/>
    <s v="NO"/>
    <m/>
    <s v="CZ1. DISTRIBUCIÓN NACIONAL PARA MEDICAMENTOS Y DISPOSITIVOS MÉDICOS, VALIDADO POR LA SUBSECRETARÍA NACIONAL DE GARANTÍA DE LA CALIDAD DE LOS SERVICIOS "/>
    <x v="0"/>
    <n v="0"/>
    <n v="0"/>
    <n v="0"/>
    <s v="COORDINACIÓN ZONAL"/>
    <s v="COORDINACIÓN ZONAL"/>
    <s v="NA"/>
    <e v="#N/A"/>
    <e v="#N/A"/>
  </r>
  <r>
    <x v="10"/>
    <s v="CZ4"/>
    <s v="MSP-SNGCSS-2022-0089-M"/>
    <x v="9"/>
    <x v="7"/>
    <d v="2022-01-25T00:00:00"/>
    <s v="PRESUPUESTARIA"/>
    <s v="FINANCIAMIENTO MANTENIMIENTOS"/>
    <e v="#N/A"/>
    <s v="FINANCIAMIENTO MANTENIMIENTOS"/>
    <s v="CZ4"/>
    <n v="54"/>
    <n v="57"/>
    <s v="000"/>
    <n v="1"/>
    <n v="530601"/>
    <n v="1301"/>
    <s v="001"/>
    <s v="0000"/>
    <s v="0000"/>
    <n v="73723.09"/>
    <n v="0"/>
    <n v="73723.09"/>
    <n v="0"/>
    <n v="0"/>
    <n v="0"/>
    <s v="NO"/>
    <m/>
    <s v="CZ1. DISTRIBUCIÓN NACIONAL PARA MEDICAMENTOS Y DISPOSITIVOS MÉDICOS, VALIDADO POR LA SUBSECRETARÍA NACIONAL DE GARANTÍA DE LA CALIDAD DE LOS SERVICIOS "/>
    <x v="0"/>
    <n v="0"/>
    <n v="0"/>
    <n v="0"/>
    <s v="COORDINACIÓN ZONAL"/>
    <s v="COORDINACIÓN ZONAL"/>
    <s v="NA"/>
    <e v="#N/A"/>
    <e v="#N/A"/>
  </r>
  <r>
    <x v="10"/>
    <s v="CZ4"/>
    <s v="MSP-SNGCSS-2022-0089-M"/>
    <x v="9"/>
    <x v="7"/>
    <d v="2022-01-25T00:00:00"/>
    <s v="PRESUPUESTARIA"/>
    <s v="FINANCIAMIENTO MANTENIMIENTOS"/>
    <e v="#N/A"/>
    <s v="FINANCIAMIENTO MANTENIMIENTOS"/>
    <s v="CZ4"/>
    <n v="54"/>
    <n v="57"/>
    <s v="000"/>
    <n v="1"/>
    <n v="530803"/>
    <n v="1301"/>
    <s v="001"/>
    <s v="0000"/>
    <s v="0000"/>
    <n v="115987.89"/>
    <n v="0"/>
    <n v="115987.89"/>
    <n v="0"/>
    <n v="0"/>
    <n v="0"/>
    <s v="NO"/>
    <m/>
    <s v="CZ1. DISTRIBUCIÓN NACIONAL PARA MEDICAMENTOS Y DISPOSITIVOS MÉDICOS, VALIDADO POR LA SUBSECRETARÍA NACIONAL DE GARANTÍA DE LA CALIDAD DE LOS SERVICIOS "/>
    <x v="0"/>
    <n v="0"/>
    <n v="0"/>
    <n v="0"/>
    <s v="COORDINACIÓN ZONAL"/>
    <s v="COORDINACIÓN ZONAL"/>
    <s v="NA"/>
    <e v="#N/A"/>
    <e v="#N/A"/>
  </r>
  <r>
    <x v="10"/>
    <s v="CZ4"/>
    <s v="MSP-SNGCSS-2022-0089-M"/>
    <x v="9"/>
    <x v="7"/>
    <d v="2022-01-25T00:00:00"/>
    <s v="PRESUPUESTARIA"/>
    <s v="FINANCIAMIENTO MANTENIMIENTOS"/>
    <e v="#N/A"/>
    <s v="FINANCIAMIENTO MANTENIMIENTOS"/>
    <s v="CZ4"/>
    <n v="54"/>
    <n v="57"/>
    <s v="000"/>
    <n v="1"/>
    <n v="530811"/>
    <n v="1301"/>
    <s v="001"/>
    <s v="0000"/>
    <s v="0000"/>
    <n v="7765.36"/>
    <n v="0"/>
    <n v="7765.36"/>
    <n v="0"/>
    <n v="0"/>
    <n v="0"/>
    <s v="NO"/>
    <m/>
    <s v="CZ1. DISTRIBUCIÓN NACIONAL PARA MEDICAMENTOS Y DISPOSITIVOS MÉDICOS, VALIDADO POR LA SUBSECRETARÍA NACIONAL DE GARANTÍA DE LA CALIDAD DE LOS SERVICIOS "/>
    <x v="0"/>
    <n v="0"/>
    <n v="0"/>
    <n v="0"/>
    <s v="COORDINACIÓN ZONAL"/>
    <s v="COORDINACIÓN ZONAL"/>
    <s v="NA"/>
    <e v="#N/A"/>
    <e v="#N/A"/>
  </r>
  <r>
    <x v="10"/>
    <s v="CZ4"/>
    <s v="MSP-SNGCSS-2022-0089-M"/>
    <x v="9"/>
    <x v="7"/>
    <d v="2022-01-25T00:00:00"/>
    <s v="PRESUPUESTARIA"/>
    <s v="FINANCIAMIENTO MANTENIMIENTOS"/>
    <e v="#N/A"/>
    <s v="FINANCIAMIENTO MANTENIMIENTOS"/>
    <s v="CZ4"/>
    <n v="54"/>
    <n v="57"/>
    <s v="000"/>
    <n v="1"/>
    <n v="531406"/>
    <n v="1301"/>
    <s v="001"/>
    <s v="0000"/>
    <s v="0000"/>
    <n v="3765.6"/>
    <n v="0"/>
    <n v="3765.6"/>
    <n v="0"/>
    <n v="0"/>
    <n v="0"/>
    <s v="NO"/>
    <m/>
    <s v="CZ1. DISTRIBUCIÓN NACIONAL PARA MEDICAMENTOS Y DISPOSITIVOS MÉDICOS, VALIDADO POR LA SUBSECRETARÍA NACIONAL DE GARANTÍA DE LA CALIDAD DE LOS SERVICIOS "/>
    <x v="0"/>
    <n v="0"/>
    <n v="0"/>
    <n v="0"/>
    <s v="COORDINACIÓN ZONAL"/>
    <s v="COORDINACIÓN ZONAL"/>
    <s v="NA"/>
    <e v="#N/A"/>
    <e v="#N/A"/>
  </r>
  <r>
    <x v="10"/>
    <s v="CZ4"/>
    <s v="MSP-SNGCSS-2022-0089-M"/>
    <x v="9"/>
    <x v="7"/>
    <d v="2022-01-25T00:00:00"/>
    <s v="PRESUPUESTARIA"/>
    <s v="FINANCIAMIENTO MANTENIMIENTOS"/>
    <e v="#N/A"/>
    <s v="FINANCIAMIENTO MANTENIMIENTOS"/>
    <s v="CZ4"/>
    <n v="54"/>
    <n v="1"/>
    <s v="000"/>
    <n v="1"/>
    <n v="530402"/>
    <n v="1301"/>
    <s v="001"/>
    <s v="0000"/>
    <s v="0000"/>
    <n v="0"/>
    <n v="0"/>
    <n v="0"/>
    <n v="386000"/>
    <n v="0"/>
    <n v="386000"/>
    <s v="NO"/>
    <m/>
    <s v="CZ1. DISTRIBUCIÓN NACIONAL PARA MEDICAMENTOS Y DISPOSITIVOS MÉDICOS, VALIDADO POR LA SUBSECRETARÍA NACIONAL DE GARANTÍA DE LA CALIDAD DE LOS SERVICIOS "/>
    <x v="0"/>
    <n v="0"/>
    <n v="0"/>
    <n v="0"/>
    <s v="COORDINACIÓN ZONAL"/>
    <s v="COORDINACIÓN ZONAL"/>
    <s v="NA"/>
    <e v="#N/A"/>
    <e v="#N/A"/>
  </r>
  <r>
    <x v="10"/>
    <s v="CZ4"/>
    <s v="MSP-SNGCSS-2022-0089-M"/>
    <x v="9"/>
    <x v="7"/>
    <d v="2022-01-25T00:00:00"/>
    <s v="PRESUPUESTARIA"/>
    <s v="FINANCIAMIENTO MANTENIMIENTOS"/>
    <e v="#N/A"/>
    <s v="FINANCIAMIENTO MANTENIMIENTOS"/>
    <s v="CZ4"/>
    <n v="54"/>
    <n v="1"/>
    <s v="000"/>
    <n v="1"/>
    <n v="530403"/>
    <n v="1301"/>
    <s v="001"/>
    <s v="0000"/>
    <s v="0000"/>
    <n v="0"/>
    <n v="0"/>
    <n v="0"/>
    <n v="95000"/>
    <n v="0"/>
    <n v="95000"/>
    <s v="NO"/>
    <m/>
    <s v="CZ1. DISTRIBUCIÓN NACIONAL PARA MEDICAMENTOS Y DISPOSITIVOS MÉDICOS, VALIDADO POR LA SUBSECRETARÍA NACIONAL DE GARANTÍA DE LA CALIDAD DE LOS SERVICIOS "/>
    <x v="0"/>
    <n v="0"/>
    <n v="0"/>
    <n v="0"/>
    <s v="COORDINACIÓN ZONAL"/>
    <s v="COORDINACIÓN ZONAL"/>
    <s v="NA"/>
    <e v="#N/A"/>
    <e v="#N/A"/>
  </r>
  <r>
    <x v="10"/>
    <s v="CZ4"/>
    <s v="MSP-SNGCSS-2022-0089-M"/>
    <x v="9"/>
    <x v="7"/>
    <d v="2022-01-25T00:00:00"/>
    <s v="PRESUPUESTARIA"/>
    <s v="FINANCIAMIENTO MANTENIMIENTOS"/>
    <e v="#N/A"/>
    <s v="FINANCIAMIENTO MANTENIMIENTOS"/>
    <s v="CZ4"/>
    <n v="54"/>
    <n v="1"/>
    <s v="000"/>
    <n v="1"/>
    <n v="530404"/>
    <n v="1301"/>
    <s v="001"/>
    <s v="0000"/>
    <s v="0000"/>
    <n v="0"/>
    <n v="0"/>
    <n v="0"/>
    <n v="450000"/>
    <n v="0"/>
    <n v="450000"/>
    <s v="NO"/>
    <m/>
    <s v="CZ1. DISTRIBUCIÓN NACIONAL PARA MEDICAMENTOS Y DISPOSITIVOS MÉDICOS, VALIDADO POR LA SUBSECRETARÍA NACIONAL DE GARANTÍA DE LA CALIDAD DE LOS SERVICIOS "/>
    <x v="0"/>
    <n v="0"/>
    <n v="0"/>
    <n v="0"/>
    <s v="COORDINACIÓN ZONAL"/>
    <s v="COORDINACIÓN ZONAL"/>
    <s v="NA"/>
    <e v="#N/A"/>
    <e v="#N/A"/>
  </r>
  <r>
    <x v="10"/>
    <s v="CZ4"/>
    <s v="MSP-SNGCSS-2022-0089-M"/>
    <x v="9"/>
    <x v="7"/>
    <d v="2022-01-25T00:00:00"/>
    <s v="PRESUPUESTARIA"/>
    <s v="FINANCIAMIENTO MANTENIMIENTOS"/>
    <e v="#N/A"/>
    <s v="FINANCIAMIENTO MANTENIMIENTOS"/>
    <s v="CZ4"/>
    <n v="54"/>
    <n v="1"/>
    <s v="000"/>
    <n v="1"/>
    <n v="530405"/>
    <n v="1301"/>
    <s v="001"/>
    <s v="0000"/>
    <s v="0000"/>
    <n v="0"/>
    <n v="0"/>
    <n v="0"/>
    <n v="196000"/>
    <n v="0"/>
    <n v="196000"/>
    <s v="NO"/>
    <m/>
    <s v="CZ1. DISTRIBUCIÓN NACIONAL PARA MEDICAMENTOS Y DISPOSITIVOS MÉDICOS, VALIDADO POR LA SUBSECRETARÍA NACIONAL DE GARANTÍA DE LA CALIDAD DE LOS SERVICIOS "/>
    <x v="0"/>
    <n v="0"/>
    <n v="0"/>
    <n v="0"/>
    <s v="COORDINACIÓN ZONAL"/>
    <s v="COORDINACIÓN ZONAL"/>
    <s v="NA"/>
    <e v="#N/A"/>
    <e v="#N/A"/>
  </r>
  <r>
    <x v="10"/>
    <s v="CZ4"/>
    <s v="MSP-SNGCSS-2022-0089-M"/>
    <x v="9"/>
    <x v="7"/>
    <d v="2022-01-25T00:00:00"/>
    <s v="PRESUPUESTARIA"/>
    <s v="FINANCIAMIENTO MANTENIMIENTOS"/>
    <e v="#N/A"/>
    <s v="FINANCIAMIENTO MANTENIMIENTOS"/>
    <s v="CZ4"/>
    <n v="54"/>
    <n v="1"/>
    <s v="000"/>
    <n v="1"/>
    <n v="530811"/>
    <n v="1301"/>
    <s v="001"/>
    <s v="0000"/>
    <s v="0000"/>
    <n v="0"/>
    <n v="0"/>
    <n v="0"/>
    <n v="38500"/>
    <n v="0"/>
    <n v="38500"/>
    <s v="NO"/>
    <m/>
    <s v="CZ1. DISTRIBUCIÓN NACIONAL PARA MEDICAMENTOS Y DISPOSITIVOS MÉDICOS, VALIDADO POR LA SUBSECRETARÍA NACIONAL DE GARANTÍA DE LA CALIDAD DE LOS SERVICIOS "/>
    <x v="0"/>
    <n v="0"/>
    <n v="0"/>
    <n v="0"/>
    <s v="COORDINACIÓN ZONAL"/>
    <s v="COORDINACIÓN ZONAL"/>
    <s v="NA"/>
    <e v="#N/A"/>
    <e v="#N/A"/>
  </r>
  <r>
    <x v="10"/>
    <s v="CZ4"/>
    <s v="MSP-SNGCSS-2022-0089-M"/>
    <x v="9"/>
    <x v="7"/>
    <d v="2022-01-25T00:00:00"/>
    <s v="PRESUPUESTARIA"/>
    <s v="FINANCIAMIENTO MANTENIMIENTOS"/>
    <e v="#N/A"/>
    <s v="FINANCIAMIENTO MANTENIMIENTOS"/>
    <s v="CZ4"/>
    <n v="54"/>
    <n v="1"/>
    <s v="000"/>
    <n v="1"/>
    <n v="530813"/>
    <n v="1301"/>
    <s v="001"/>
    <s v="0000"/>
    <s v="0000"/>
    <n v="0"/>
    <n v="0"/>
    <n v="0"/>
    <n v="38000"/>
    <n v="0"/>
    <n v="38000"/>
    <s v="NO"/>
    <m/>
    <s v="CZ1. DISTRIBUCIÓN NACIONAL PARA MEDICAMENTOS Y DISPOSITIVOS MÉDICOS, VALIDADO POR LA SUBSECRETARÍA NACIONAL DE GARANTÍA DE LA CALIDAD DE LOS SERVICIOS "/>
    <x v="0"/>
    <n v="0"/>
    <n v="0"/>
    <n v="0"/>
    <s v="COORDINACIÓN ZONAL"/>
    <s v="COORDINACIÓN ZONAL"/>
    <s v="NA"/>
    <e v="#N/A"/>
    <e v="#N/A"/>
  </r>
  <r>
    <x v="10"/>
    <s v="CZ4"/>
    <s v="MSP-SNGCSS-2022-0089-M"/>
    <x v="9"/>
    <x v="7"/>
    <d v="2022-01-25T00:00:00"/>
    <s v="PRESUPUESTARIA"/>
    <s v="FINANCIAMIENTO MANTENIMIENTOS"/>
    <e v="#N/A"/>
    <s v="FINANCIAMIENTO MANTENIMIENTOS"/>
    <s v="CZ4"/>
    <n v="1330"/>
    <n v="90"/>
    <s v="000"/>
    <n v="3"/>
    <n v="530404"/>
    <n v="1301"/>
    <s v="001"/>
    <s v="0000"/>
    <s v="0000"/>
    <n v="0"/>
    <n v="0"/>
    <n v="0"/>
    <n v="262360"/>
    <n v="0"/>
    <n v="262360"/>
    <s v="NO"/>
    <m/>
    <s v="CZ1. DISTRIBUCIÓN NACIONAL PARA MEDICAMENTOS Y DISPOSITIVOS MÉDICOS, VALIDADO POR LA SUBSECRETARÍA NACIONAL DE GARANTÍA DE LA CALIDAD DE LOS SERVICIOS "/>
    <x v="0"/>
    <n v="0"/>
    <n v="0"/>
    <n v="0"/>
    <s v="COORDINACIÓN ZONAL"/>
    <s v="COORDINACIÓN ZONAL"/>
    <s v="NA"/>
    <e v="#N/A"/>
    <e v="#N/A"/>
  </r>
  <r>
    <x v="10"/>
    <s v="CZ4"/>
    <s v="MSP-SNGCSS-2022-0089-M"/>
    <x v="9"/>
    <x v="7"/>
    <d v="2022-01-25T00:00:00"/>
    <s v="PRESUPUESTARIA"/>
    <s v="FINANCIAMIENTO MANTENIMIENTOS"/>
    <e v="#N/A"/>
    <s v="FINANCIAMIENTO MANTENIMIENTOS"/>
    <s v="CZ4"/>
    <n v="1330"/>
    <n v="90"/>
    <s v="000"/>
    <n v="3"/>
    <n v="530405"/>
    <n v="1301"/>
    <s v="001"/>
    <s v="0000"/>
    <s v="0000"/>
    <n v="0"/>
    <n v="0"/>
    <n v="0"/>
    <n v="40000"/>
    <n v="0"/>
    <n v="40000"/>
    <s v="NO"/>
    <m/>
    <s v="CZ1. DISTRIBUCIÓN NACIONAL PARA MEDICAMENTOS Y DISPOSITIVOS MÉDICOS, VALIDADO POR LA SUBSECRETARÍA NACIONAL DE GARANTÍA DE LA CALIDAD DE LOS SERVICIOS "/>
    <x v="0"/>
    <n v="0"/>
    <n v="0"/>
    <n v="0"/>
    <s v="COORDINACIÓN ZONAL"/>
    <s v="COORDINACIÓN ZONAL"/>
    <s v="NA"/>
    <e v="#N/A"/>
    <e v="#N/A"/>
  </r>
  <r>
    <x v="10"/>
    <s v="CZ4"/>
    <s v="MSP-SNGCSS-2022-0089-M"/>
    <x v="9"/>
    <x v="7"/>
    <d v="2022-01-25T00:00:00"/>
    <s v="PRESUPUESTARIA"/>
    <s v="FINANCIAMIENTO MANTENIMIENTOS"/>
    <e v="#N/A"/>
    <s v="FINANCIAMIENTO MANTENIMIENTOS"/>
    <s v="CZ4"/>
    <n v="1330"/>
    <n v="90"/>
    <s v="000"/>
    <n v="3"/>
    <n v="530704"/>
    <n v="1301"/>
    <s v="001"/>
    <s v="0000"/>
    <s v="0000"/>
    <n v="0"/>
    <n v="0"/>
    <n v="0"/>
    <n v="7000"/>
    <n v="0"/>
    <n v="7000"/>
    <s v="NO"/>
    <m/>
    <s v="CZ1. DISTRIBUCIÓN NACIONAL PARA MEDICAMENTOS Y DISPOSITIVOS MÉDICOS, VALIDADO POR LA SUBSECRETARÍA NACIONAL DE GARANTÍA DE LA CALIDAD DE LOS SERVICIOS "/>
    <x v="0"/>
    <n v="0"/>
    <n v="0"/>
    <n v="0"/>
    <s v="COORDINACIÓN ZONAL"/>
    <s v="COORDINACIÓN ZONAL"/>
    <s v="NA"/>
    <e v="#N/A"/>
    <e v="#N/A"/>
  </r>
  <r>
    <x v="10"/>
    <s v="CZ4"/>
    <s v="MSP-SNGCSS-2022-0089-M"/>
    <x v="9"/>
    <x v="7"/>
    <d v="2022-01-25T00:00:00"/>
    <s v="PRESUPUESTARIA"/>
    <s v="FINANCIAMIENTO MANTENIMIENTOS"/>
    <e v="#N/A"/>
    <s v="FINANCIAMIENTO MANTENIMIENTOS"/>
    <s v="CZ4"/>
    <n v="1330"/>
    <n v="90"/>
    <s v="000"/>
    <n v="3"/>
    <n v="530811"/>
    <n v="1301"/>
    <s v="001"/>
    <s v="0000"/>
    <s v="0000"/>
    <n v="0"/>
    <n v="0"/>
    <n v="0"/>
    <n v="6000"/>
    <n v="0"/>
    <n v="6000"/>
    <s v="NO"/>
    <m/>
    <s v="CZ1. DISTRIBUCIÓN NACIONAL PARA MEDICAMENTOS Y DISPOSITIVOS MÉDICOS, VALIDADO POR LA SUBSECRETARÍA NACIONAL DE GARANTÍA DE LA CALIDAD DE LOS SERVICIOS "/>
    <x v="0"/>
    <n v="0"/>
    <n v="0"/>
    <n v="0"/>
    <s v="COORDINACIÓN ZONAL"/>
    <s v="COORDINACIÓN ZONAL"/>
    <s v="NA"/>
    <e v="#N/A"/>
    <e v="#N/A"/>
  </r>
  <r>
    <x v="10"/>
    <s v="CZ4"/>
    <s v="MSP-SNGCSS-2022-0089-M"/>
    <x v="9"/>
    <x v="7"/>
    <d v="2022-01-25T00:00:00"/>
    <s v="PRESUPUESTARIA"/>
    <s v="FINANCIAMIENTO MANTENIMIENTOS"/>
    <e v="#N/A"/>
    <s v="FINANCIAMIENTO MANTENIMIENTOS"/>
    <s v="CZ4"/>
    <n v="1331"/>
    <n v="90"/>
    <s v="000"/>
    <n v="3"/>
    <n v="530402"/>
    <n v="1308"/>
    <s v="001"/>
    <s v="0000"/>
    <s v="0000"/>
    <n v="0"/>
    <n v="0"/>
    <n v="0"/>
    <n v="7950"/>
    <n v="0"/>
    <n v="7950"/>
    <s v="NO"/>
    <m/>
    <s v="CZ1. DISTRIBUCIÓN NACIONAL PARA MEDICAMENTOS Y DISPOSITIVOS MÉDICOS, VALIDADO POR LA SUBSECRETARÍA NACIONAL DE GARANTÍA DE LA CALIDAD DE LOS SERVICIOS "/>
    <x v="0"/>
    <n v="0"/>
    <n v="0"/>
    <n v="0"/>
    <s v="COORDINACIÓN ZONAL"/>
    <s v="COORDINACIÓN ZONAL"/>
    <s v="NA"/>
    <e v="#N/A"/>
    <e v="#N/A"/>
  </r>
  <r>
    <x v="10"/>
    <s v="CZ4"/>
    <s v="MSP-SNGCSS-2022-0089-M"/>
    <x v="9"/>
    <x v="7"/>
    <d v="2022-01-25T00:00:00"/>
    <s v="PRESUPUESTARIA"/>
    <s v="FINANCIAMIENTO MANTENIMIENTOS"/>
    <e v="#N/A"/>
    <s v="FINANCIAMIENTO MANTENIMIENTOS"/>
    <s v="CZ4"/>
    <n v="1331"/>
    <n v="90"/>
    <s v="000"/>
    <n v="3"/>
    <n v="530404"/>
    <n v="1308"/>
    <s v="001"/>
    <s v="0000"/>
    <s v="0000"/>
    <n v="0"/>
    <n v="0"/>
    <n v="0"/>
    <n v="100000"/>
    <n v="0"/>
    <n v="100000"/>
    <s v="NO"/>
    <m/>
    <s v="CZ1. DISTRIBUCIÓN NACIONAL PARA MEDICAMENTOS Y DISPOSITIVOS MÉDICOS, VALIDADO POR LA SUBSECRETARÍA NACIONAL DE GARANTÍA DE LA CALIDAD DE LOS SERVICIOS "/>
    <x v="0"/>
    <n v="0"/>
    <n v="0"/>
    <n v="0"/>
    <s v="COORDINACIÓN ZONAL"/>
    <s v="COORDINACIÓN ZONAL"/>
    <s v="NA"/>
    <e v="#N/A"/>
    <e v="#N/A"/>
  </r>
  <r>
    <x v="10"/>
    <s v="CZ4"/>
    <s v="MSP-SNGCSS-2022-0089-M"/>
    <x v="9"/>
    <x v="7"/>
    <d v="2022-01-25T00:00:00"/>
    <s v="PRESUPUESTARIA"/>
    <s v="FINANCIAMIENTO MANTENIMIENTOS"/>
    <e v="#N/A"/>
    <s v="FINANCIAMIENTO MANTENIMIENTOS"/>
    <s v="CZ4"/>
    <n v="1331"/>
    <n v="90"/>
    <s v="000"/>
    <n v="3"/>
    <n v="530405"/>
    <n v="1308"/>
    <s v="001"/>
    <s v="0000"/>
    <s v="0000"/>
    <n v="0"/>
    <n v="0"/>
    <n v="0"/>
    <n v="80000"/>
    <n v="0"/>
    <n v="80000"/>
    <s v="NO"/>
    <m/>
    <s v="CZ1. DISTRIBUCIÓN NACIONAL PARA MEDICAMENTOS Y DISPOSITIVOS MÉDICOS, VALIDADO POR LA SUBSECRETARÍA NACIONAL DE GARANTÍA DE LA CALIDAD DE LOS SERVICIOS "/>
    <x v="0"/>
    <n v="0"/>
    <n v="0"/>
    <n v="0"/>
    <s v="COORDINACIÓN ZONAL"/>
    <s v="COORDINACIÓN ZONAL"/>
    <s v="NA"/>
    <e v="#N/A"/>
    <e v="#N/A"/>
  </r>
  <r>
    <x v="10"/>
    <s v="CZ4"/>
    <s v="MSP-SNGCSS-2022-0089-M"/>
    <x v="9"/>
    <x v="7"/>
    <d v="2022-01-25T00:00:00"/>
    <s v="PRESUPUESTARIA"/>
    <s v="FINANCIAMIENTO MANTENIMIENTOS"/>
    <e v="#N/A"/>
    <s v="FINANCIAMIENTO MANTENIMIENTOS"/>
    <s v="CZ4"/>
    <n v="1331"/>
    <n v="90"/>
    <s v="000"/>
    <n v="3"/>
    <n v="530704"/>
    <n v="1308"/>
    <s v="001"/>
    <s v="0000"/>
    <s v="0000"/>
    <n v="0"/>
    <n v="0"/>
    <n v="0"/>
    <n v="7300"/>
    <n v="0"/>
    <n v="7300"/>
    <s v="NO"/>
    <m/>
    <s v="CZ1. DISTRIBUCIÓN NACIONAL PARA MEDICAMENTOS Y DISPOSITIVOS MÉDICOS, VALIDADO POR LA SUBSECRETARÍA NACIONAL DE GARANTÍA DE LA CALIDAD DE LOS SERVICIOS "/>
    <x v="0"/>
    <n v="0"/>
    <n v="0"/>
    <n v="0"/>
    <s v="COORDINACIÓN ZONAL"/>
    <s v="COORDINACIÓN ZONAL"/>
    <s v="NA"/>
    <e v="#N/A"/>
    <e v="#N/A"/>
  </r>
  <r>
    <x v="10"/>
    <s v="CZ4"/>
    <s v="MSP-SNGCSS-2022-0089-M"/>
    <x v="9"/>
    <x v="7"/>
    <d v="2022-01-25T00:00:00"/>
    <s v="PRESUPUESTARIA"/>
    <s v="FINANCIAMIENTO MANTENIMIENTOS"/>
    <e v="#N/A"/>
    <s v="FINANCIAMIENTO MANTENIMIENTOS"/>
    <s v="CZ4"/>
    <n v="1331"/>
    <n v="90"/>
    <s v="000"/>
    <n v="3"/>
    <n v="530811"/>
    <n v="1308"/>
    <s v="001"/>
    <s v="0000"/>
    <s v="0000"/>
    <n v="0"/>
    <n v="0"/>
    <n v="0"/>
    <n v="30000"/>
    <n v="0"/>
    <n v="30000"/>
    <s v="NO"/>
    <m/>
    <s v="CZ1. DISTRIBUCIÓN NACIONAL PARA MEDICAMENTOS Y DISPOSITIVOS MÉDICOS, VALIDADO POR LA SUBSECRETARÍA NACIONAL DE GARANTÍA DE LA CALIDAD DE LOS SERVICIOS "/>
    <x v="0"/>
    <n v="0"/>
    <n v="0"/>
    <n v="0"/>
    <s v="COORDINACIÓN ZONAL"/>
    <s v="COORDINACIÓN ZONAL"/>
    <s v="NA"/>
    <e v="#N/A"/>
    <e v="#N/A"/>
  </r>
  <r>
    <x v="10"/>
    <s v="CZ4"/>
    <s v="MSP-SNGCSS-2022-0089-M"/>
    <x v="9"/>
    <x v="7"/>
    <d v="2022-01-25T00:00:00"/>
    <s v="PRESUPUESTARIA"/>
    <s v="FINANCIAMIENTO MANTENIMIENTOS"/>
    <e v="#N/A"/>
    <s v="FINANCIAMIENTO MANTENIMIENTOS"/>
    <s v="CZ4"/>
    <n v="1331"/>
    <n v="90"/>
    <s v="000"/>
    <n v="3"/>
    <n v="530813"/>
    <n v="1308"/>
    <s v="001"/>
    <s v="0000"/>
    <s v="0000"/>
    <n v="0"/>
    <n v="0"/>
    <n v="0"/>
    <n v="60000"/>
    <n v="0"/>
    <n v="60000"/>
    <s v="NO"/>
    <m/>
    <s v="CZ1. DISTRIBUCIÓN NACIONAL PARA MEDICAMENTOS Y DISPOSITIVOS MÉDICOS, VALIDADO POR LA SUBSECRETARÍA NACIONAL DE GARANTÍA DE LA CALIDAD DE LOS SERVICIOS "/>
    <x v="0"/>
    <n v="0"/>
    <n v="0"/>
    <n v="0"/>
    <s v="COORDINACIÓN ZONAL"/>
    <s v="COORDINACIÓN ZONAL"/>
    <s v="NA"/>
    <e v="#N/A"/>
    <e v="#N/A"/>
  </r>
  <r>
    <x v="10"/>
    <s v="CZ4"/>
    <s v="MSP-SNGCSS-2022-0089-M"/>
    <x v="9"/>
    <x v="7"/>
    <d v="2022-01-25T00:00:00"/>
    <s v="PRESUPUESTARIA"/>
    <s v="FINANCIAMIENTO MANTENIMIENTOS"/>
    <e v="#N/A"/>
    <s v="FINANCIAMIENTO MANTENIMIENTOS"/>
    <s v="CZ4"/>
    <n v="1332"/>
    <n v="90"/>
    <s v="000"/>
    <n v="3"/>
    <n v="530405"/>
    <n v="1314"/>
    <s v="001"/>
    <s v="0000"/>
    <s v="0000"/>
    <n v="0"/>
    <n v="0"/>
    <n v="0"/>
    <n v="12000"/>
    <n v="0"/>
    <n v="12000"/>
    <s v="NO"/>
    <m/>
    <s v="CZ1. DISTRIBUCIÓN NACIONAL PARA MEDICAMENTOS Y DISPOSITIVOS MÉDICOS, VALIDADO POR LA SUBSECRETARÍA NACIONAL DE GARANTÍA DE LA CALIDAD DE LOS SERVICIOS "/>
    <x v="0"/>
    <n v="0"/>
    <n v="0"/>
    <n v="0"/>
    <s v="COORDINACIÓN ZONAL"/>
    <s v="COORDINACIÓN ZONAL"/>
    <s v="NA"/>
    <e v="#N/A"/>
    <e v="#N/A"/>
  </r>
  <r>
    <x v="10"/>
    <s v="CZ4"/>
    <s v="MSP-SNGCSS-2022-0089-M"/>
    <x v="9"/>
    <x v="7"/>
    <d v="2022-01-25T00:00:00"/>
    <s v="PRESUPUESTARIA"/>
    <s v="FINANCIAMIENTO MANTENIMIENTOS"/>
    <e v="#N/A"/>
    <s v="FINANCIAMIENTO MANTENIMIENTOS"/>
    <s v="CZ4"/>
    <n v="1332"/>
    <n v="90"/>
    <s v="000"/>
    <n v="3"/>
    <n v="530811"/>
    <n v="1314"/>
    <s v="001"/>
    <s v="0000"/>
    <s v="0000"/>
    <n v="0"/>
    <n v="0"/>
    <n v="0"/>
    <n v="365"/>
    <n v="0"/>
    <n v="365"/>
    <s v="NO"/>
    <m/>
    <s v="Asignacion recursos a las zonas para pago derivaciones RPC-RPIS"/>
    <x v="0"/>
    <n v="0"/>
    <n v="0"/>
    <n v="0"/>
    <s v="COORDINACIÓN ZONAL"/>
    <s v="COORDINACIÓN ZONAL"/>
    <s v="NA"/>
    <e v="#N/A"/>
    <e v="#N/A"/>
  </r>
  <r>
    <x v="10"/>
    <s v="CZ4"/>
    <s v="MSP-SNGCSS-2022-0089-M"/>
    <x v="9"/>
    <x v="7"/>
    <d v="2022-01-25T00:00:00"/>
    <s v="PRESUPUESTARIA"/>
    <s v="FINANCIAMIENTO MANTENIMIENTOS"/>
    <e v="#N/A"/>
    <s v="FINANCIAMIENTO MANTENIMIENTOS"/>
    <s v="CZ4"/>
    <n v="1332"/>
    <n v="90"/>
    <s v="000"/>
    <n v="3"/>
    <n v="530813"/>
    <n v="1314"/>
    <s v="001"/>
    <s v="0000"/>
    <s v="0000"/>
    <n v="0"/>
    <n v="0"/>
    <n v="0"/>
    <n v="10169"/>
    <n v="0"/>
    <n v="10169"/>
    <s v="NO"/>
    <m/>
    <s v="Reforma para imiglucerasa Isidro Ayora y Baca Ortiz"/>
    <x v="0"/>
    <n v="0"/>
    <n v="0"/>
    <n v="0"/>
    <s v="COORDINACIÓN ZONAL"/>
    <s v="COORDINACIÓN ZONAL"/>
    <s v="NA"/>
    <e v="#N/A"/>
    <e v="#N/A"/>
  </r>
  <r>
    <x v="10"/>
    <s v="CZ4"/>
    <s v="MSP-SNGCSS-2022-0089-M"/>
    <x v="9"/>
    <x v="7"/>
    <d v="2022-01-25T00:00:00"/>
    <s v="PRESUPUESTARIA"/>
    <s v="FINANCIAMIENTO MANTENIMIENTOS"/>
    <e v="#N/A"/>
    <s v="FINANCIAMIENTO MANTENIMIENTOS"/>
    <s v="CZ4"/>
    <n v="1333"/>
    <n v="90"/>
    <s v="000"/>
    <n v="3"/>
    <n v="530402"/>
    <n v="1303"/>
    <s v="001"/>
    <s v="0000"/>
    <s v="0000"/>
    <n v="0"/>
    <n v="0"/>
    <n v="0"/>
    <n v="11875"/>
    <n v="0"/>
    <n v="11875"/>
    <s v="NO"/>
    <m/>
    <s v="Reforma para imiglucerasa Isidro Ayora y Baca Ortiz"/>
    <x v="0"/>
    <n v="0"/>
    <n v="0"/>
    <n v="0"/>
    <s v="COORDINACIÓN ZONAL"/>
    <s v="COORDINACIÓN ZONAL"/>
    <s v="NA"/>
    <e v="#N/A"/>
    <e v="#N/A"/>
  </r>
  <r>
    <x v="10"/>
    <s v="CZ4"/>
    <s v="MSP-SNGCSS-2022-0089-M"/>
    <x v="9"/>
    <x v="7"/>
    <d v="2022-01-25T00:00:00"/>
    <s v="PRESUPUESTARIA"/>
    <s v="FINANCIAMIENTO MANTENIMIENTOS"/>
    <e v="#N/A"/>
    <s v="FINANCIAMIENTO MANTENIMIENTOS"/>
    <s v="CZ4"/>
    <n v="1333"/>
    <n v="90"/>
    <s v="000"/>
    <n v="3"/>
    <n v="530405"/>
    <n v="1303"/>
    <s v="001"/>
    <s v="0000"/>
    <s v="0000"/>
    <n v="0"/>
    <n v="0"/>
    <n v="0"/>
    <n v="69400"/>
    <n v="0"/>
    <n v="69400"/>
    <s v="NO"/>
    <m/>
    <s v="Reforma para imiglucerasa Isidro Ayora y Baca Ortiz"/>
    <x v="0"/>
    <n v="0"/>
    <n v="0"/>
    <n v="0"/>
    <s v="COORDINACIÓN ZONAL"/>
    <s v="COORDINACIÓN ZONAL"/>
    <s v="NA"/>
    <e v="#N/A"/>
    <e v="#N/A"/>
  </r>
  <r>
    <x v="10"/>
    <s v="CZ4"/>
    <s v="MSP-SNGCSS-2022-0089-M"/>
    <x v="9"/>
    <x v="7"/>
    <d v="2022-01-25T00:00:00"/>
    <s v="PRESUPUESTARIA"/>
    <s v="FINANCIAMIENTO MANTENIMIENTOS"/>
    <e v="#N/A"/>
    <s v="FINANCIAMIENTO MANTENIMIENTOS"/>
    <s v="CZ4"/>
    <n v="1333"/>
    <n v="90"/>
    <s v="000"/>
    <n v="3"/>
    <n v="530811"/>
    <n v="1303"/>
    <s v="001"/>
    <s v="0000"/>
    <s v="0000"/>
    <n v="0"/>
    <n v="0"/>
    <n v="0"/>
    <n v="27933"/>
    <n v="0"/>
    <n v="27933"/>
    <s v="NO"/>
    <m/>
    <s v="Prestación de servicios Oncologicos Pacientes RPIS y RPC"/>
    <x v="0"/>
    <n v="0"/>
    <n v="0"/>
    <n v="0"/>
    <s v="COORDINACIÓN ZONAL"/>
    <s v="COORDINACIÓN ZONAL"/>
    <s v="NA"/>
    <e v="#N/A"/>
    <e v="#N/A"/>
  </r>
  <r>
    <x v="10"/>
    <s v="CZ4"/>
    <s v="MSP-SNGCSS-2022-0089-M"/>
    <x v="9"/>
    <x v="7"/>
    <d v="2022-01-25T00:00:00"/>
    <s v="PRESUPUESTARIA"/>
    <s v="FINANCIAMIENTO MANTENIMIENTOS"/>
    <e v="#N/A"/>
    <s v="FINANCIAMIENTO MANTENIMIENTOS"/>
    <s v="CZ4"/>
    <n v="1333"/>
    <n v="90"/>
    <s v="000"/>
    <n v="3"/>
    <n v="530813"/>
    <n v="1303"/>
    <s v="001"/>
    <s v="0000"/>
    <s v="0000"/>
    <n v="0"/>
    <n v="0"/>
    <n v="0"/>
    <n v="53741"/>
    <n v="0"/>
    <n v="53741"/>
    <s v="NO"/>
    <m/>
    <s v="Prestación de servicios Oncologicos Pacientes RPIS y RPC"/>
    <x v="0"/>
    <n v="0"/>
    <n v="0"/>
    <n v="0"/>
    <s v="COORDINACIÓN ZONAL"/>
    <s v="COORDINACIÓN ZONAL"/>
    <s v="NA"/>
    <e v="#N/A"/>
    <e v="#N/A"/>
  </r>
  <r>
    <x v="10"/>
    <s v="CZ4"/>
    <s v="MSP-SNGCSS-2022-0089-M"/>
    <x v="9"/>
    <x v="7"/>
    <d v="2022-01-25T00:00:00"/>
    <s v="PRESUPUESTARIA"/>
    <s v="FINANCIAMIENTO MANTENIMIENTOS"/>
    <e v="#N/A"/>
    <s v="FINANCIAMIENTO MANTENIMIENTOS"/>
    <s v="CZ4"/>
    <n v="1334"/>
    <n v="90"/>
    <s v="000"/>
    <n v="3"/>
    <n v="530402"/>
    <n v="1306"/>
    <s v="001"/>
    <s v="0000"/>
    <s v="0000"/>
    <n v="0"/>
    <n v="0"/>
    <n v="0"/>
    <n v="5000"/>
    <n v="0"/>
    <n v="5000"/>
    <s v="NO"/>
    <m/>
    <s v="Prestación de servicios Oncologicos Pacientes RPIS y RPC"/>
    <x v="0"/>
    <n v="0"/>
    <n v="0"/>
    <n v="0"/>
    <s v="COORDINACIÓN ZONAL"/>
    <s v="COORDINACIÓN ZONAL"/>
    <s v="NA"/>
    <e v="#N/A"/>
    <e v="#N/A"/>
  </r>
  <r>
    <x v="10"/>
    <s v="CZ4"/>
    <s v="MSP-SNGCSS-2022-0089-M"/>
    <x v="9"/>
    <x v="7"/>
    <d v="2022-01-25T00:00:00"/>
    <s v="PRESUPUESTARIA"/>
    <s v="FINANCIAMIENTO MANTENIMIENTOS"/>
    <e v="#N/A"/>
    <s v="FINANCIAMIENTO MANTENIMIENTOS"/>
    <s v="CZ4"/>
    <n v="1334"/>
    <n v="90"/>
    <s v="000"/>
    <n v="3"/>
    <n v="530403"/>
    <n v="1306"/>
    <s v="001"/>
    <s v="0000"/>
    <s v="0000"/>
    <n v="0"/>
    <n v="0"/>
    <n v="0"/>
    <n v="5000"/>
    <n v="0"/>
    <n v="5000"/>
    <s v="NO"/>
    <m/>
    <s v="Prestación de servicios Oncologicos Pacientes RPIS y RPC"/>
    <x v="0"/>
    <n v="0"/>
    <n v="0"/>
    <n v="0"/>
    <s v="COORDINACIÓN ZONAL"/>
    <s v="COORDINACIÓN ZONAL"/>
    <s v="NA"/>
    <e v="#N/A"/>
    <e v="#N/A"/>
  </r>
  <r>
    <x v="10"/>
    <s v="CZ4"/>
    <s v="MSP-SNGCSS-2022-0089-M"/>
    <x v="9"/>
    <x v="7"/>
    <d v="2022-01-25T00:00:00"/>
    <s v="PRESUPUESTARIA"/>
    <s v="FINANCIAMIENTO MANTENIMIENTOS"/>
    <e v="#N/A"/>
    <s v="FINANCIAMIENTO MANTENIMIENTOS"/>
    <s v="CZ4"/>
    <n v="1334"/>
    <n v="90"/>
    <s v="000"/>
    <n v="3"/>
    <n v="530404"/>
    <n v="1306"/>
    <s v="001"/>
    <s v="0000"/>
    <s v="0000"/>
    <n v="0"/>
    <n v="0"/>
    <n v="0"/>
    <n v="8000"/>
    <n v="0"/>
    <n v="8000"/>
    <s v="NO"/>
    <m/>
    <s v="Prestación de servicios Oncologicos Pacientes RPIS y RPC"/>
    <x v="0"/>
    <n v="0"/>
    <n v="0"/>
    <n v="0"/>
    <s v="COORDINACIÓN ZONAL"/>
    <s v="COORDINACIÓN ZONAL"/>
    <s v="NA"/>
    <e v="#N/A"/>
    <e v="#N/A"/>
  </r>
  <r>
    <x v="10"/>
    <s v="CZ4"/>
    <s v="MSP-SNGCSS-2022-0089-M"/>
    <x v="9"/>
    <x v="7"/>
    <d v="2022-01-25T00:00:00"/>
    <s v="PRESUPUESTARIA"/>
    <s v="FINANCIAMIENTO MANTENIMIENTOS"/>
    <e v="#N/A"/>
    <s v="FINANCIAMIENTO MANTENIMIENTOS"/>
    <s v="CZ4"/>
    <n v="1334"/>
    <n v="90"/>
    <s v="000"/>
    <n v="3"/>
    <n v="530405"/>
    <n v="1306"/>
    <s v="001"/>
    <s v="0000"/>
    <s v="0000"/>
    <n v="0"/>
    <n v="0"/>
    <n v="0"/>
    <n v="8000"/>
    <n v="0"/>
    <n v="8000"/>
    <s v="NO"/>
    <m/>
    <s v="Prestación de servicios Oncologicos Pacientes RPIS y RPC"/>
    <x v="0"/>
    <n v="0"/>
    <n v="0"/>
    <n v="0"/>
    <s v="COORDINACIÓN ZONAL"/>
    <s v="COORDINACIÓN ZONAL"/>
    <s v="NA"/>
    <e v="#N/A"/>
    <e v="#N/A"/>
  </r>
  <r>
    <x v="10"/>
    <s v="CZ4"/>
    <s v="MSP-SNGCSS-2022-0089-M"/>
    <x v="9"/>
    <x v="7"/>
    <d v="2022-01-25T00:00:00"/>
    <s v="PRESUPUESTARIA"/>
    <s v="FINANCIAMIENTO MANTENIMIENTOS"/>
    <e v="#N/A"/>
    <s v="FINANCIAMIENTO MANTENIMIENTOS"/>
    <s v="CZ4"/>
    <n v="1334"/>
    <n v="90"/>
    <s v="000"/>
    <n v="3"/>
    <n v="530811"/>
    <n v="1306"/>
    <s v="001"/>
    <s v="0000"/>
    <s v="0000"/>
    <n v="0"/>
    <n v="0"/>
    <n v="0"/>
    <n v="5000"/>
    <n v="0"/>
    <n v="5000"/>
    <s v="NO"/>
    <m/>
    <s v="Viáticos _ Gobernanza"/>
    <x v="0"/>
    <n v="0"/>
    <n v="0"/>
    <n v="0"/>
    <s v="COORDINACIÓN ZONAL"/>
    <s v="COORDINACIÓN ZONAL"/>
    <s v="NA"/>
    <e v="#N/A"/>
    <e v="#N/A"/>
  </r>
  <r>
    <x v="10"/>
    <s v="CZ4"/>
    <s v="MSP-SNGCSS-2022-0089-M"/>
    <x v="9"/>
    <x v="7"/>
    <d v="2022-01-25T00:00:00"/>
    <s v="PRESUPUESTARIA"/>
    <s v="FINANCIAMIENTO MANTENIMIENTOS"/>
    <e v="#N/A"/>
    <s v="FINANCIAMIENTO MANTENIMIENTOS"/>
    <s v="CZ4"/>
    <n v="1334"/>
    <n v="90"/>
    <s v="000"/>
    <n v="3"/>
    <n v="530813"/>
    <n v="1306"/>
    <s v="001"/>
    <s v="0000"/>
    <s v="0000"/>
    <n v="0"/>
    <n v="0"/>
    <n v="0"/>
    <n v="5000"/>
    <n v="0"/>
    <n v="5000"/>
    <s v="NO"/>
    <m/>
    <s v="Viáticos _ Gobernanza"/>
    <x v="0"/>
    <n v="0"/>
    <n v="0"/>
    <n v="0"/>
    <s v="COORDINACIÓN ZONAL"/>
    <s v="COORDINACIÓN ZONAL"/>
    <s v="NA"/>
    <e v="#N/A"/>
    <e v="#N/A"/>
  </r>
  <r>
    <x v="10"/>
    <s v="CZ4"/>
    <s v="MSP-SNGCSS-2022-0089-M"/>
    <x v="9"/>
    <x v="7"/>
    <d v="2022-01-25T00:00:00"/>
    <s v="PRESUPUESTARIA"/>
    <s v="FINANCIAMIENTO MANTENIMIENTOS"/>
    <e v="#N/A"/>
    <s v="FINANCIAMIENTO MANTENIMIENTOS"/>
    <s v="CZ4"/>
    <n v="1336"/>
    <n v="90"/>
    <s v="000"/>
    <n v="3"/>
    <n v="530404"/>
    <n v="1308"/>
    <s v="001"/>
    <s v="0000"/>
    <s v="0000"/>
    <n v="0"/>
    <n v="0"/>
    <n v="0"/>
    <n v="14205"/>
    <n v="0"/>
    <n v="14205"/>
    <s v="NO"/>
    <m/>
    <s v="Viáticos _ Gobernanza"/>
    <x v="0"/>
    <n v="0"/>
    <n v="0"/>
    <n v="0"/>
    <s v="COORDINACIÓN ZONAL"/>
    <s v="COORDINACIÓN ZONAL"/>
    <s v="NA"/>
    <e v="#N/A"/>
    <e v="#N/A"/>
  </r>
  <r>
    <x v="10"/>
    <s v="CZ4"/>
    <s v="MSP-SNGCSS-2022-0089-M"/>
    <x v="9"/>
    <x v="7"/>
    <d v="2022-01-25T00:00:00"/>
    <s v="PRESUPUESTARIA"/>
    <s v="FINANCIAMIENTO MANTENIMIENTOS"/>
    <e v="#N/A"/>
    <s v="FINANCIAMIENTO MANTENIMIENTOS"/>
    <s v="CZ4"/>
    <n v="1336"/>
    <n v="90"/>
    <s v="000"/>
    <n v="3"/>
    <n v="530417"/>
    <n v="1308"/>
    <s v="001"/>
    <s v="0000"/>
    <s v="0000"/>
    <n v="0"/>
    <n v="0"/>
    <n v="0"/>
    <n v="15300"/>
    <n v="0"/>
    <n v="15300"/>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0"/>
    <n v="0"/>
    <n v="0"/>
    <n v="0"/>
    <s v="COORDINACIÓN ZONAL"/>
    <s v="COORDINACIÓN ZONAL"/>
    <s v="NA"/>
    <e v="#N/A"/>
    <e v="#N/A"/>
  </r>
  <r>
    <x v="10"/>
    <s v="CZ4"/>
    <s v="MSP-SNGCSS-2022-0089-M"/>
    <x v="9"/>
    <x v="7"/>
    <d v="2022-01-25T00:00:00"/>
    <s v="PRESUPUESTARIA"/>
    <s v="FINANCIAMIENTO MANTENIMIENTOS"/>
    <e v="#N/A"/>
    <s v="FINANCIAMIENTO MANTENIMIENTOS"/>
    <s v="CZ4"/>
    <n v="1337"/>
    <n v="90"/>
    <s v="000"/>
    <n v="3"/>
    <n v="530404"/>
    <n v="1303"/>
    <s v="001"/>
    <s v="0000"/>
    <s v="0000"/>
    <n v="0"/>
    <n v="0"/>
    <n v="0"/>
    <n v="6399"/>
    <n v="0"/>
    <n v="6399"/>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0"/>
    <n v="0"/>
    <n v="0"/>
    <n v="0"/>
    <s v="COORDINACIÓN ZONAL"/>
    <s v="COORDINACIÓN ZONAL"/>
    <s v="NA"/>
    <e v="#N/A"/>
    <e v="#N/A"/>
  </r>
  <r>
    <x v="10"/>
    <s v="CZ4"/>
    <s v="MSP-SNGCSS-2022-0089-M"/>
    <x v="9"/>
    <x v="7"/>
    <d v="2022-01-25T00:00:00"/>
    <s v="PRESUPUESTARIA"/>
    <s v="FINANCIAMIENTO MANTENIMIENTOS"/>
    <e v="#N/A"/>
    <s v="FINANCIAMIENTO MANTENIMIENTOS"/>
    <s v="CZ4"/>
    <n v="1337"/>
    <n v="90"/>
    <s v="000"/>
    <n v="3"/>
    <n v="530405"/>
    <n v="1303"/>
    <s v="001"/>
    <s v="0000"/>
    <s v="0000"/>
    <n v="0"/>
    <n v="0"/>
    <n v="0"/>
    <n v="11289"/>
    <n v="0"/>
    <n v="11289"/>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0"/>
    <n v="0"/>
    <n v="0"/>
    <n v="0"/>
    <s v="COORDINACIÓN ZONAL"/>
    <s v="COORDINACIÓN ZONAL"/>
    <s v="NA"/>
    <e v="#N/A"/>
    <e v="#N/A"/>
  </r>
  <r>
    <x v="10"/>
    <s v="CZ4"/>
    <s v="MSP-SNGCSS-2022-0089-M"/>
    <x v="9"/>
    <x v="7"/>
    <d v="2022-01-25T00:00:00"/>
    <s v="PRESUPUESTARIA"/>
    <s v="FINANCIAMIENTO MANTENIMIENTOS"/>
    <e v="#N/A"/>
    <s v="FINANCIAMIENTO MANTENIMIENTOS"/>
    <s v="CZ4"/>
    <n v="1337"/>
    <n v="90"/>
    <s v="000"/>
    <n v="3"/>
    <n v="530811"/>
    <n v="1303"/>
    <s v="001"/>
    <s v="0000"/>
    <s v="0000"/>
    <n v="0"/>
    <n v="0"/>
    <n v="0"/>
    <n v="1287"/>
    <n v="0"/>
    <n v="1287"/>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0"/>
    <n v="0"/>
    <n v="0"/>
    <n v="0"/>
    <s v="COORDINACIÓN ZONAL"/>
    <s v="COORDINACIÓN ZONAL"/>
    <s v="NA"/>
    <e v="#N/A"/>
    <e v="#N/A"/>
  </r>
  <r>
    <x v="10"/>
    <s v="CZ4"/>
    <s v="MSP-SNGCSS-2022-0089-M"/>
    <x v="9"/>
    <x v="7"/>
    <d v="2022-01-25T00:00:00"/>
    <s v="PRESUPUESTARIA"/>
    <s v="FINANCIAMIENTO MANTENIMIENTOS"/>
    <e v="#N/A"/>
    <s v="FINANCIAMIENTO MANTENIMIENTOS"/>
    <s v="CZ4"/>
    <n v="1337"/>
    <n v="90"/>
    <s v="000"/>
    <n v="3"/>
    <n v="531411"/>
    <n v="1303"/>
    <s v="001"/>
    <s v="0000"/>
    <s v="0000"/>
    <n v="0"/>
    <n v="0"/>
    <n v="0"/>
    <n v="16995"/>
    <n v="0"/>
    <n v="16995"/>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0"/>
    <n v="0"/>
    <n v="0"/>
    <n v="0"/>
    <s v="COORDINACIÓN ZONAL"/>
    <s v="COORDINACIÓN ZONAL"/>
    <s v="NA"/>
    <e v="#N/A"/>
    <e v="#N/A"/>
  </r>
  <r>
    <x v="10"/>
    <s v="CZ4"/>
    <s v="MSP-SNGCSS-2022-0089-M"/>
    <x v="9"/>
    <x v="7"/>
    <d v="2022-01-25T00:00:00"/>
    <s v="PRESUPUESTARIA"/>
    <s v="FINANCIAMIENTO MANTENIMIENTOS"/>
    <e v="#N/A"/>
    <s v="FINANCIAMIENTO MANTENIMIENTOS"/>
    <s v="CZ4"/>
    <n v="1338"/>
    <n v="90"/>
    <s v="000"/>
    <n v="3"/>
    <n v="530402"/>
    <n v="1306"/>
    <s v="001"/>
    <s v="0000"/>
    <s v="0000"/>
    <n v="0"/>
    <n v="0"/>
    <n v="0"/>
    <n v="370"/>
    <n v="0"/>
    <n v="370"/>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0"/>
    <n v="0"/>
    <n v="0"/>
    <n v="0"/>
    <s v="COORDINACIÓN ZONAL"/>
    <s v="COORDINACIÓN ZONAL"/>
    <s v="NA"/>
    <e v="#N/A"/>
    <e v="#N/A"/>
  </r>
  <r>
    <x v="10"/>
    <s v="CZ4"/>
    <s v="MSP-SNGCSS-2022-0089-M"/>
    <x v="9"/>
    <x v="7"/>
    <d v="2022-01-25T00:00:00"/>
    <s v="PRESUPUESTARIA"/>
    <s v="FINANCIAMIENTO MANTENIMIENTOS"/>
    <e v="#N/A"/>
    <s v="FINANCIAMIENTO MANTENIMIENTOS"/>
    <s v="CZ4"/>
    <n v="1338"/>
    <n v="90"/>
    <s v="000"/>
    <n v="3"/>
    <n v="530404"/>
    <n v="1306"/>
    <s v="001"/>
    <s v="0000"/>
    <s v="0000"/>
    <n v="0"/>
    <n v="0"/>
    <n v="0"/>
    <n v="1365"/>
    <n v="0"/>
    <n v="1365"/>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0"/>
    <n v="0"/>
    <n v="0"/>
    <n v="0"/>
    <s v="COORDINACIÓN ZONAL"/>
    <s v="COORDINACIÓN ZONAL"/>
    <s v="NA"/>
    <e v="#N/A"/>
    <e v="#N/A"/>
  </r>
  <r>
    <x v="10"/>
    <s v="CZ4"/>
    <s v="MSP-SNGCSS-2022-0089-M"/>
    <x v="9"/>
    <x v="7"/>
    <d v="2022-01-25T00:00:00"/>
    <s v="PRESUPUESTARIA"/>
    <s v="FINANCIAMIENTO MANTENIMIENTOS"/>
    <e v="#N/A"/>
    <s v="FINANCIAMIENTO MANTENIMIENTOS"/>
    <s v="CZ4"/>
    <n v="1338"/>
    <n v="90"/>
    <s v="000"/>
    <n v="3"/>
    <n v="530405"/>
    <n v="1306"/>
    <s v="001"/>
    <s v="0000"/>
    <s v="0000"/>
    <n v="0"/>
    <n v="0"/>
    <n v="0"/>
    <n v="3822"/>
    <n v="0"/>
    <n v="3822"/>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0"/>
    <n v="0"/>
    <n v="0"/>
    <n v="0"/>
    <s v="COORDINACIÓN ZONAL"/>
    <s v="COORDINACIÓN ZONAL"/>
    <s v="NA"/>
    <e v="#N/A"/>
    <e v="#N/A"/>
  </r>
  <r>
    <x v="10"/>
    <s v="CZ4"/>
    <s v="MSP-SNGCSS-2022-0089-M"/>
    <x v="9"/>
    <x v="7"/>
    <d v="2022-01-25T00:00:00"/>
    <s v="PRESUPUESTARIA"/>
    <s v="FINANCIAMIENTO MANTENIMIENTOS"/>
    <e v="#N/A"/>
    <s v="FINANCIAMIENTO MANTENIMIENTOS"/>
    <s v="CZ4"/>
    <n v="1338"/>
    <n v="90"/>
    <s v="000"/>
    <n v="3"/>
    <n v="530811"/>
    <n v="1306"/>
    <s v="001"/>
    <s v="0000"/>
    <s v="0000"/>
    <n v="0"/>
    <n v="0"/>
    <n v="0"/>
    <n v="3000"/>
    <n v="0"/>
    <n v="3000"/>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0"/>
    <n v="0"/>
    <n v="0"/>
    <n v="0"/>
    <s v="COORDINACIÓN ZONAL"/>
    <s v="COORDINACIÓN ZONAL"/>
    <s v="NA"/>
    <e v="#N/A"/>
    <e v="#N/A"/>
  </r>
  <r>
    <x v="10"/>
    <s v="CZ4"/>
    <s v="MSP-SNGCSS-2022-0089-M"/>
    <x v="9"/>
    <x v="7"/>
    <d v="2022-01-25T00:00:00"/>
    <s v="PRESUPUESTARIA"/>
    <s v="FINANCIAMIENTO MANTENIMIENTOS"/>
    <e v="#N/A"/>
    <s v="FINANCIAMIENTO MANTENIMIENTOS"/>
    <s v="CZ4"/>
    <n v="1338"/>
    <n v="90"/>
    <s v="000"/>
    <n v="3"/>
    <n v="530813"/>
    <n v="1306"/>
    <s v="001"/>
    <s v="0000"/>
    <s v="0000"/>
    <n v="0"/>
    <n v="0"/>
    <n v="0"/>
    <n v="10000"/>
    <n v="0"/>
    <n v="10000"/>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0"/>
    <n v="0"/>
    <n v="0"/>
    <n v="0"/>
    <s v="COORDINACIÓN ZONAL"/>
    <s v="COORDINACIÓN ZONAL"/>
    <s v="NA"/>
    <e v="#N/A"/>
    <e v="#N/A"/>
  </r>
  <r>
    <x v="10"/>
    <s v="CZ4"/>
    <s v="MSP-SNGCSS-2022-0089-M"/>
    <x v="9"/>
    <x v="7"/>
    <d v="2022-01-25T00:00:00"/>
    <s v="PRESUPUESTARIA"/>
    <s v="FINANCIAMIENTO MANTENIMIENTOS"/>
    <e v="#N/A"/>
    <s v="FINANCIAMIENTO MANTENIMIENTOS"/>
    <s v="CZ4"/>
    <n v="1339"/>
    <n v="90"/>
    <s v="000"/>
    <n v="3"/>
    <n v="530402"/>
    <n v="1314"/>
    <s v="001"/>
    <s v="0000"/>
    <s v="0000"/>
    <n v="0"/>
    <n v="0"/>
    <n v="0"/>
    <n v="27841"/>
    <n v="0"/>
    <n v="27841"/>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0"/>
    <n v="0"/>
    <n v="0"/>
    <n v="0"/>
    <s v="COORDINACIÓN ZONAL"/>
    <s v="COORDINACIÓN ZONAL"/>
    <s v="NA"/>
    <e v="#N/A"/>
    <e v="#N/A"/>
  </r>
  <r>
    <x v="10"/>
    <s v="CZ4"/>
    <s v="MSP-SNGCSS-2022-0089-M"/>
    <x v="9"/>
    <x v="7"/>
    <d v="2022-01-25T00:00:00"/>
    <s v="PRESUPUESTARIA"/>
    <s v="FINANCIAMIENTO MANTENIMIENTOS"/>
    <e v="#N/A"/>
    <s v="FINANCIAMIENTO MANTENIMIENTOS"/>
    <s v="CZ4"/>
    <n v="1339"/>
    <n v="90"/>
    <s v="000"/>
    <n v="3"/>
    <n v="530404"/>
    <n v="1314"/>
    <s v="001"/>
    <s v="0000"/>
    <s v="0000"/>
    <n v="0"/>
    <n v="0"/>
    <n v="0"/>
    <n v="21112"/>
    <n v="0"/>
    <n v="21112"/>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0"/>
    <n v="0"/>
    <n v="0"/>
    <n v="0"/>
    <s v="COORDINACIÓN ZONAL"/>
    <s v="COORDINACIÓN ZONAL"/>
    <s v="NA"/>
    <e v="#N/A"/>
    <e v="#N/A"/>
  </r>
  <r>
    <x v="10"/>
    <s v="CZ4"/>
    <s v="MSP-SNGCSS-2022-0089-M"/>
    <x v="9"/>
    <x v="7"/>
    <d v="2022-01-25T00:00:00"/>
    <s v="PRESUPUESTARIA"/>
    <s v="FINANCIAMIENTO MANTENIMIENTOS"/>
    <e v="#N/A"/>
    <s v="FINANCIAMIENTO MANTENIMIENTOS"/>
    <s v="CZ4"/>
    <n v="1339"/>
    <n v="90"/>
    <s v="000"/>
    <n v="3"/>
    <n v="530405"/>
    <n v="1314"/>
    <s v="001"/>
    <s v="0000"/>
    <s v="0000"/>
    <n v="0"/>
    <n v="0"/>
    <n v="0"/>
    <n v="15778"/>
    <n v="0"/>
    <n v="15778"/>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0"/>
    <n v="0"/>
    <n v="0"/>
    <n v="0"/>
    <s v="COORDINACIÓN ZONAL"/>
    <s v="COORDINACIÓN ZONAL"/>
    <s v="NA"/>
    <e v="#N/A"/>
    <e v="#N/A"/>
  </r>
  <r>
    <x v="10"/>
    <s v="CZ4"/>
    <s v="MSP-SNGCSS-2022-0089-M"/>
    <x v="9"/>
    <x v="7"/>
    <d v="2022-01-25T00:00:00"/>
    <s v="PRESUPUESTARIA"/>
    <s v="FINANCIAMIENTO MANTENIMIENTOS"/>
    <e v="#N/A"/>
    <s v="FINANCIAMIENTO MANTENIMIENTOS"/>
    <s v="CZ4"/>
    <n v="1339"/>
    <n v="90"/>
    <s v="000"/>
    <n v="3"/>
    <n v="530704"/>
    <n v="1314"/>
    <s v="001"/>
    <s v="0000"/>
    <s v="0000"/>
    <n v="0"/>
    <n v="0"/>
    <n v="0"/>
    <n v="15603"/>
    <n v="0"/>
    <n v="15603"/>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0"/>
    <n v="0"/>
    <n v="0"/>
    <n v="0"/>
    <s v="COORDINACIÓN ZONAL"/>
    <s v="COORDINACIÓN ZONAL"/>
    <s v="NA"/>
    <e v="#N/A"/>
    <e v="#N/A"/>
  </r>
  <r>
    <x v="10"/>
    <s v="CZ4"/>
    <s v="MSP-SNGCSS-2022-0089-M"/>
    <x v="9"/>
    <x v="7"/>
    <d v="2022-01-25T00:00:00"/>
    <s v="PRESUPUESTARIA"/>
    <s v="FINANCIAMIENTO MANTENIMIENTOS"/>
    <e v="#N/A"/>
    <s v="FINANCIAMIENTO MANTENIMIENTOS"/>
    <s v="CZ4"/>
    <n v="1339"/>
    <n v="90"/>
    <s v="000"/>
    <n v="3"/>
    <n v="530811"/>
    <n v="1314"/>
    <s v="001"/>
    <s v="0000"/>
    <s v="0000"/>
    <n v="0"/>
    <n v="0"/>
    <n v="0"/>
    <n v="8835"/>
    <n v="0"/>
    <n v="8835"/>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0"/>
    <n v="0"/>
    <n v="0"/>
    <n v="0"/>
    <s v="COORDINACIÓN ZONAL"/>
    <s v="COORDINACIÓN ZONAL"/>
    <s v="NA"/>
    <e v="#N/A"/>
    <e v="#N/A"/>
  </r>
  <r>
    <x v="10"/>
    <s v="CZ4"/>
    <s v="MSP-SNGCSS-2022-0089-M"/>
    <x v="9"/>
    <x v="7"/>
    <d v="2022-01-25T00:00:00"/>
    <s v="PRESUPUESTARIA"/>
    <s v="FINANCIAMIENTO MANTENIMIENTOS"/>
    <e v="#N/A"/>
    <s v="FINANCIAMIENTO MANTENIMIENTOS"/>
    <s v="CZ4"/>
    <n v="1339"/>
    <n v="90"/>
    <s v="000"/>
    <n v="3"/>
    <n v="530813"/>
    <n v="1314"/>
    <s v="001"/>
    <s v="0000"/>
    <s v="0000"/>
    <n v="0"/>
    <n v="0"/>
    <n v="0"/>
    <n v="20953"/>
    <n v="0"/>
    <n v="20953"/>
    <s v="NO"/>
    <m/>
    <s v="Liquidacion contratos de arrastre por emergencia 2021"/>
    <x v="0"/>
    <n v="0"/>
    <n v="0"/>
    <n v="0"/>
    <s v="COORDINACIÓN ZONAL"/>
    <s v="COORDINACIÓN ZONAL"/>
    <s v="NA"/>
    <e v="#N/A"/>
    <e v="#N/A"/>
  </r>
  <r>
    <x v="10"/>
    <s v="CZ4"/>
    <s v="MSP-SNGCSS-2022-0089-M"/>
    <x v="9"/>
    <x v="7"/>
    <d v="2022-01-25T00:00:00"/>
    <s v="PRESUPUESTARIA"/>
    <s v="FINANCIAMIENTO MANTENIMIENTOS"/>
    <e v="#N/A"/>
    <s v="FINANCIAMIENTO MANTENIMIENTOS"/>
    <s v="CZ4"/>
    <n v="1340"/>
    <n v="90"/>
    <s v="000"/>
    <n v="3"/>
    <n v="530402"/>
    <n v="1302"/>
    <s v="001"/>
    <s v="0000"/>
    <s v="0000"/>
    <n v="0"/>
    <n v="0"/>
    <n v="0"/>
    <n v="4000"/>
    <n v="0"/>
    <n v="4000"/>
    <s v="NO"/>
    <m/>
    <s v="Liquidacion contratos de arrastre por emergencia 2021"/>
    <x v="0"/>
    <n v="0"/>
    <n v="0"/>
    <n v="0"/>
    <s v="COORDINACIÓN ZONAL"/>
    <s v="COORDINACIÓN ZONAL"/>
    <s v="NA"/>
    <e v="#N/A"/>
    <e v="#N/A"/>
  </r>
  <r>
    <x v="10"/>
    <s v="CZ4"/>
    <s v="MSP-SNGCSS-2022-0089-M"/>
    <x v="9"/>
    <x v="7"/>
    <d v="2022-01-25T00:00:00"/>
    <s v="PRESUPUESTARIA"/>
    <s v="FINANCIAMIENTO MANTENIMIENTOS"/>
    <e v="#N/A"/>
    <s v="FINANCIAMIENTO MANTENIMIENTOS"/>
    <s v="CZ4"/>
    <n v="1340"/>
    <n v="90"/>
    <s v="000"/>
    <n v="3"/>
    <n v="530403"/>
    <n v="1302"/>
    <s v="001"/>
    <s v="0000"/>
    <s v="0000"/>
    <n v="0"/>
    <n v="0"/>
    <n v="0"/>
    <n v="1000"/>
    <n v="0"/>
    <n v="1000"/>
    <s v="NO"/>
    <m/>
    <s v="Liberacion recursos de contratos de arrastre para financiar compra de medicamentos a través de convenio PNUD"/>
    <x v="0"/>
    <n v="0"/>
    <n v="0"/>
    <n v="0"/>
    <s v="COORDINACIÓN ZONAL"/>
    <s v="COORDINACIÓN ZONAL"/>
    <s v="NA"/>
    <e v="#N/A"/>
    <e v="#N/A"/>
  </r>
  <r>
    <x v="10"/>
    <s v="CZ4"/>
    <s v="MSP-SNGCSS-2022-0089-M"/>
    <x v="9"/>
    <x v="7"/>
    <d v="2022-01-25T00:00:00"/>
    <s v="PRESUPUESTARIA"/>
    <s v="FINANCIAMIENTO MANTENIMIENTOS"/>
    <e v="#N/A"/>
    <s v="FINANCIAMIENTO MANTENIMIENTOS"/>
    <s v="CZ4"/>
    <n v="1340"/>
    <n v="90"/>
    <s v="000"/>
    <n v="3"/>
    <n v="530404"/>
    <n v="1302"/>
    <s v="001"/>
    <s v="0000"/>
    <s v="0000"/>
    <n v="0"/>
    <n v="0"/>
    <n v="0"/>
    <n v="4000"/>
    <n v="0"/>
    <n v="4000"/>
    <s v="NO"/>
    <m/>
    <s v="Liberacion recursos de contratos de arrastre para financiar compra de medicamentos a través de convenio PNUD"/>
    <x v="0"/>
    <n v="0"/>
    <n v="0"/>
    <n v="0"/>
    <s v="COORDINACIÓN ZONAL"/>
    <s v="COORDINACIÓN ZONAL"/>
    <s v="NA"/>
    <e v="#N/A"/>
    <e v="#N/A"/>
  </r>
  <r>
    <x v="10"/>
    <s v="CZ4"/>
    <s v="MSP-SNGCSS-2022-0089-M"/>
    <x v="9"/>
    <x v="7"/>
    <d v="2022-01-25T00:00:00"/>
    <s v="PRESUPUESTARIA"/>
    <s v="FINANCIAMIENTO MANTENIMIENTOS"/>
    <e v="#N/A"/>
    <s v="FINANCIAMIENTO MANTENIMIENTOS"/>
    <s v="CZ4"/>
    <n v="1340"/>
    <n v="90"/>
    <s v="000"/>
    <n v="3"/>
    <n v="530405"/>
    <n v="1302"/>
    <s v="001"/>
    <s v="0000"/>
    <s v="0000"/>
    <n v="0"/>
    <n v="0"/>
    <n v="0"/>
    <n v="40000"/>
    <n v="0"/>
    <n v="40000"/>
    <s v="NO"/>
    <m/>
    <s v="Liberacion recursos de contratos de arrastre para financiar compra de medicamentos a través de convenio PNUD"/>
    <x v="0"/>
    <n v="0"/>
    <n v="0"/>
    <n v="0"/>
    <s v="COORDINACIÓN ZONAL"/>
    <s v="COORDINACIÓN ZONAL"/>
    <s v="NA"/>
    <e v="#N/A"/>
    <e v="#N/A"/>
  </r>
  <r>
    <x v="10"/>
    <s v="CZ4"/>
    <s v="MSP-SNGCSS-2022-0089-M"/>
    <x v="9"/>
    <x v="7"/>
    <d v="2022-01-25T00:00:00"/>
    <s v="PRESUPUESTARIA"/>
    <s v="FINANCIAMIENTO MANTENIMIENTOS"/>
    <e v="#N/A"/>
    <s v="FINANCIAMIENTO MANTENIMIENTOS"/>
    <s v="CZ4"/>
    <n v="1340"/>
    <n v="90"/>
    <s v="000"/>
    <n v="3"/>
    <n v="530417"/>
    <n v="1302"/>
    <s v="001"/>
    <s v="0000"/>
    <s v="0000"/>
    <n v="0"/>
    <n v="0"/>
    <n v="0"/>
    <n v="20000"/>
    <n v="0"/>
    <n v="20000"/>
    <s v="NO"/>
    <m/>
    <s v="Liberacion recursos de contratos de arrastre para financiar compra de medicamentos a través de convenio PNUD"/>
    <x v="0"/>
    <n v="0"/>
    <n v="0"/>
    <n v="0"/>
    <s v="COORDINACIÓN ZONAL"/>
    <s v="COORDINACIÓN ZONAL"/>
    <s v="NA"/>
    <e v="#N/A"/>
    <e v="#N/A"/>
  </r>
  <r>
    <x v="10"/>
    <s v="CZ4"/>
    <s v="MSP-SNGCSS-2022-0089-M"/>
    <x v="9"/>
    <x v="7"/>
    <d v="2022-01-25T00:00:00"/>
    <s v="PRESUPUESTARIA"/>
    <s v="FINANCIAMIENTO MANTENIMIENTOS"/>
    <e v="#N/A"/>
    <s v="FINANCIAMIENTO MANTENIMIENTOS"/>
    <s v="CZ4"/>
    <n v="1340"/>
    <n v="90"/>
    <s v="000"/>
    <n v="3"/>
    <n v="530811"/>
    <n v="1302"/>
    <s v="001"/>
    <s v="0000"/>
    <s v="0000"/>
    <n v="0"/>
    <n v="0"/>
    <n v="0"/>
    <n v="4000"/>
    <n v="0"/>
    <n v="4000"/>
    <s v="NO"/>
    <m/>
    <s v="Liberacion recursos de contratos de arrastre para financiar compra de medicamentos a través de convenio PNUD"/>
    <x v="0"/>
    <n v="0"/>
    <n v="0"/>
    <n v="0"/>
    <s v="COORDINACIÓN ZONAL"/>
    <s v="COORDINACIÓN ZONAL"/>
    <s v="NA"/>
    <e v="#N/A"/>
    <e v="#N/A"/>
  </r>
  <r>
    <x v="10"/>
    <s v="CZ4"/>
    <s v="MSP-SNGCSS-2022-0089-M"/>
    <x v="9"/>
    <x v="7"/>
    <d v="2022-01-25T00:00:00"/>
    <s v="PRESUPUESTARIA"/>
    <s v="FINANCIAMIENTO MANTENIMIENTOS"/>
    <e v="#N/A"/>
    <s v="FINANCIAMIENTO MANTENIMIENTOS"/>
    <s v="CZ4"/>
    <n v="1340"/>
    <n v="90"/>
    <s v="000"/>
    <n v="3"/>
    <n v="530813"/>
    <n v="1302"/>
    <s v="001"/>
    <s v="0000"/>
    <s v="0000"/>
    <n v="0"/>
    <n v="0"/>
    <n v="0"/>
    <n v="4000"/>
    <n v="0"/>
    <n v="4000"/>
    <s v="NO"/>
    <m/>
    <s v="Liberacion recursos de contratos de arrastre para financiar compra de medicamentos a través de convenio PNUD"/>
    <x v="0"/>
    <n v="0"/>
    <n v="0"/>
    <n v="0"/>
    <s v="COORDINACIÓN ZONAL"/>
    <s v="COORDINACIÓN ZONAL"/>
    <s v="NA"/>
    <e v="#N/A"/>
    <e v="#N/A"/>
  </r>
  <r>
    <x v="10"/>
    <s v="CZ4"/>
    <s v="MSP-SNGCSS-2022-0089-M"/>
    <x v="9"/>
    <x v="7"/>
    <d v="2022-01-25T00:00:00"/>
    <s v="PRESUPUESTARIA"/>
    <s v="FINANCIAMIENTO MANTENIMIENTOS"/>
    <e v="#N/A"/>
    <s v="FINANCIAMIENTO MANTENIMIENTOS"/>
    <s v="CZ4"/>
    <n v="1341"/>
    <n v="90"/>
    <s v="000"/>
    <n v="3"/>
    <n v="530404"/>
    <n v="1312"/>
    <s v="001"/>
    <s v="0000"/>
    <s v="0000"/>
    <n v="0"/>
    <n v="0"/>
    <n v="0"/>
    <n v="15000"/>
    <n v="0"/>
    <n v="15000"/>
    <s v="NO"/>
    <m/>
    <s v="Liberacion recursos de contratos de arrastre para financiar compra de medicamentos a través de convenio PNUD"/>
    <x v="0"/>
    <n v="0"/>
    <n v="0"/>
    <n v="0"/>
    <s v="COORDINACIÓN ZONAL"/>
    <s v="COORDINACIÓN ZONAL"/>
    <s v="NA"/>
    <e v="#N/A"/>
    <e v="#N/A"/>
  </r>
  <r>
    <x v="10"/>
    <s v="CZ4"/>
    <s v="MSP-SNGCSS-2022-0089-M"/>
    <x v="9"/>
    <x v="7"/>
    <d v="2022-01-25T00:00:00"/>
    <s v="PRESUPUESTARIA"/>
    <s v="FINANCIAMIENTO MANTENIMIENTOS"/>
    <e v="#N/A"/>
    <s v="FINANCIAMIENTO MANTENIMIENTOS"/>
    <s v="CZ4"/>
    <n v="1341"/>
    <n v="90"/>
    <s v="000"/>
    <n v="3"/>
    <n v="530811"/>
    <n v="1312"/>
    <s v="001"/>
    <s v="0000"/>
    <s v="0000"/>
    <n v="0"/>
    <n v="0"/>
    <n v="0"/>
    <n v="5000"/>
    <n v="0"/>
    <n v="5000"/>
    <s v="NO"/>
    <m/>
    <s v="Liberacion recursos de contratos de arrastre para financiar compra de medicamentos a través de convenio PNUD"/>
    <x v="0"/>
    <n v="0"/>
    <n v="0"/>
    <n v="0"/>
    <s v="COORDINACIÓN ZONAL"/>
    <s v="COORDINACIÓN ZONAL"/>
    <s v="NA"/>
    <e v="#N/A"/>
    <e v="#N/A"/>
  </r>
  <r>
    <x v="10"/>
    <s v="CZ4"/>
    <s v="MSP-SNGCSS-2022-0089-M"/>
    <x v="9"/>
    <x v="7"/>
    <d v="2022-01-25T00:00:00"/>
    <s v="PRESUPUESTARIA"/>
    <s v="FINANCIAMIENTO MANTENIMIENTOS"/>
    <e v="#N/A"/>
    <s v="FINANCIAMIENTO MANTENIMIENTOS"/>
    <s v="CZ4"/>
    <n v="1342"/>
    <n v="90"/>
    <s v="000"/>
    <n v="3"/>
    <n v="530404"/>
    <n v="1304"/>
    <s v="001"/>
    <s v="0000"/>
    <s v="0000"/>
    <n v="0"/>
    <n v="0"/>
    <n v="0"/>
    <n v="17072"/>
    <n v="0"/>
    <n v="17072"/>
    <s v="NO"/>
    <m/>
    <s v="Financiamiento en la estructura correcta para viáticos por Derivación Internacional "/>
    <x v="0"/>
    <n v="0"/>
    <n v="0"/>
    <n v="0"/>
    <s v="COORDINACIÓN ZONAL"/>
    <s v="COORDINACIÓN ZONAL"/>
    <s v="NA"/>
    <e v="#N/A"/>
    <e v="#N/A"/>
  </r>
  <r>
    <x v="10"/>
    <s v="CZ4"/>
    <s v="MSP-SNGCSS-2022-0089-M"/>
    <x v="9"/>
    <x v="7"/>
    <d v="2022-01-25T00:00:00"/>
    <s v="PRESUPUESTARIA"/>
    <s v="FINANCIAMIENTO MANTENIMIENTOS"/>
    <e v="#N/A"/>
    <s v="FINANCIAMIENTO MANTENIMIENTOS"/>
    <s v="CZ4"/>
    <n v="1342"/>
    <n v="90"/>
    <s v="000"/>
    <n v="3"/>
    <n v="530405"/>
    <n v="1304"/>
    <s v="001"/>
    <s v="0000"/>
    <s v="0000"/>
    <n v="0"/>
    <n v="0"/>
    <n v="0"/>
    <n v="21378"/>
    <n v="0"/>
    <n v="21378"/>
    <s v="NO"/>
    <m/>
    <s v="Financiamiento en la estructura correcta para viáticos por Derivación Internacional "/>
    <x v="0"/>
    <n v="0"/>
    <n v="0"/>
    <n v="0"/>
    <s v="COORDINACIÓN ZONAL"/>
    <s v="COORDINACIÓN ZONAL"/>
    <s v="NA"/>
    <e v="#N/A"/>
    <e v="#N/A"/>
  </r>
  <r>
    <x v="10"/>
    <s v="CZ4"/>
    <s v="MSP-SNGCSS-2022-0089-M"/>
    <x v="9"/>
    <x v="7"/>
    <d v="2022-01-25T00:00:00"/>
    <s v="PRESUPUESTARIA"/>
    <s v="FINANCIAMIENTO MANTENIMIENTOS"/>
    <e v="#N/A"/>
    <s v="FINANCIAMIENTO MANTENIMIENTOS"/>
    <s v="CZ4"/>
    <n v="1342"/>
    <n v="90"/>
    <s v="000"/>
    <n v="3"/>
    <n v="530811"/>
    <n v="1304"/>
    <s v="001"/>
    <s v="0000"/>
    <s v="0000"/>
    <n v="0"/>
    <n v="0"/>
    <n v="0"/>
    <n v="5560"/>
    <n v="0"/>
    <n v="5560"/>
    <s v="NO"/>
    <m/>
    <s v="Financiamiento Viaticos Pacientes Deriv. Inter."/>
    <x v="0"/>
    <n v="0"/>
    <n v="0"/>
    <n v="0"/>
    <s v="COORDINACIÓN ZONAL"/>
    <s v="COORDINACIÓN ZONAL"/>
    <s v="NA"/>
    <e v="#N/A"/>
    <e v="#N/A"/>
  </r>
  <r>
    <x v="10"/>
    <s v="CZ4"/>
    <s v="MSP-SNGCSS-2022-0089-M"/>
    <x v="9"/>
    <x v="7"/>
    <d v="2022-01-25T00:00:00"/>
    <s v="PRESUPUESTARIA"/>
    <s v="FINANCIAMIENTO MANTENIMIENTOS"/>
    <e v="#N/A"/>
    <s v="FINANCIAMIENTO MANTENIMIENTOS"/>
    <s v="CZ4"/>
    <n v="1343"/>
    <n v="90"/>
    <s v="000"/>
    <n v="3"/>
    <n v="530402"/>
    <n v="1310"/>
    <s v="001"/>
    <s v="0000"/>
    <s v="0000"/>
    <n v="0"/>
    <n v="0"/>
    <n v="0"/>
    <n v="15000"/>
    <n v="0"/>
    <n v="15000"/>
    <s v="NO"/>
    <m/>
    <s v="Financiamiento Viaticos Pacientes Deriv. Inter."/>
    <x v="0"/>
    <n v="0"/>
    <n v="0"/>
    <n v="0"/>
    <s v="COORDINACIÓN ZONAL"/>
    <s v="COORDINACIÓN ZONAL"/>
    <s v="NA"/>
    <e v="#N/A"/>
    <e v="#N/A"/>
  </r>
  <r>
    <x v="10"/>
    <s v="CZ4"/>
    <s v="MSP-SNGCSS-2022-0089-M"/>
    <x v="9"/>
    <x v="7"/>
    <d v="2022-01-25T00:00:00"/>
    <s v="PRESUPUESTARIA"/>
    <s v="FINANCIAMIENTO MANTENIMIENTOS"/>
    <e v="#N/A"/>
    <s v="FINANCIAMIENTO MANTENIMIENTOS"/>
    <s v="CZ4"/>
    <n v="1343"/>
    <n v="90"/>
    <s v="000"/>
    <n v="3"/>
    <n v="530404"/>
    <n v="1310"/>
    <s v="001"/>
    <s v="0000"/>
    <s v="0000"/>
    <n v="0"/>
    <n v="0"/>
    <n v="0"/>
    <n v="12000"/>
    <n v="0"/>
    <n v="12000"/>
    <s v="NO"/>
    <m/>
    <m/>
    <x v="0"/>
    <n v="0"/>
    <n v="0"/>
    <n v="0"/>
    <s v="COORDINACIÓN ZONAL"/>
    <s v="COORDINACIÓN ZONAL"/>
    <s v="NA"/>
    <e v="#N/A"/>
    <e v="#N/A"/>
  </r>
  <r>
    <x v="10"/>
    <s v="CZ4"/>
    <s v="MSP-SNGCSS-2022-0089-M"/>
    <x v="9"/>
    <x v="7"/>
    <d v="2022-01-25T00:00:00"/>
    <s v="PRESUPUESTARIA"/>
    <s v="FINANCIAMIENTO MANTENIMIENTOS"/>
    <e v="#N/A"/>
    <s v="FINANCIAMIENTO MANTENIMIENTOS"/>
    <s v="CZ4"/>
    <n v="1344"/>
    <n v="90"/>
    <s v="000"/>
    <n v="3"/>
    <n v="530404"/>
    <n v="1313"/>
    <s v="001"/>
    <s v="0000"/>
    <s v="0000"/>
    <n v="0"/>
    <n v="0"/>
    <n v="0"/>
    <n v="10000"/>
    <n v="0"/>
    <n v="10000"/>
    <s v="NO"/>
    <m/>
    <m/>
    <x v="0"/>
    <n v="0"/>
    <n v="0"/>
    <n v="0"/>
    <s v="COORDINACIÓN ZONAL"/>
    <s v="COORDINACIÓN ZONAL"/>
    <s v="NA"/>
    <e v="#N/A"/>
    <e v="#N/A"/>
  </r>
  <r>
    <x v="10"/>
    <s v="CZ4"/>
    <s v="MSP-SNGCSS-2022-0089-M"/>
    <x v="9"/>
    <x v="7"/>
    <d v="2022-01-25T00:00:00"/>
    <s v="PRESUPUESTARIA"/>
    <s v="FINANCIAMIENTO MANTENIMIENTOS"/>
    <e v="#N/A"/>
    <s v="FINANCIAMIENTO MANTENIMIENTOS"/>
    <s v="CZ4"/>
    <n v="1344"/>
    <n v="90"/>
    <s v="000"/>
    <n v="3"/>
    <n v="530405"/>
    <n v="1313"/>
    <s v="001"/>
    <s v="0000"/>
    <s v="0000"/>
    <n v="0"/>
    <n v="0"/>
    <n v="0"/>
    <n v="31460"/>
    <n v="0"/>
    <n v="31460"/>
    <s v="NO"/>
    <m/>
    <m/>
    <x v="0"/>
    <n v="0"/>
    <n v="0"/>
    <n v="0"/>
    <s v="COORDINACIÓN ZONAL"/>
    <s v="COORDINACIÓN ZONAL"/>
    <s v="NA"/>
    <e v="#N/A"/>
    <e v="#N/A"/>
  </r>
  <r>
    <x v="10"/>
    <s v="CZ4"/>
    <s v="MSP-SNGCSS-2022-0089-M"/>
    <x v="9"/>
    <x v="7"/>
    <d v="2022-01-25T00:00:00"/>
    <s v="PRESUPUESTARIA"/>
    <s v="FINANCIAMIENTO MANTENIMIENTOS"/>
    <e v="#N/A"/>
    <s v="FINANCIAMIENTO MANTENIMIENTOS"/>
    <s v="CZ4"/>
    <n v="1344"/>
    <n v="90"/>
    <s v="000"/>
    <n v="3"/>
    <n v="530811"/>
    <n v="1313"/>
    <s v="001"/>
    <s v="0000"/>
    <s v="0000"/>
    <n v="0"/>
    <n v="0"/>
    <n v="0"/>
    <n v="2000"/>
    <n v="0"/>
    <n v="2000"/>
    <s v="NO"/>
    <m/>
    <m/>
    <x v="0"/>
    <n v="0"/>
    <n v="0"/>
    <n v="0"/>
    <s v="COORDINACIÓN ZONAL"/>
    <s v="COORDINACIÓN ZONAL"/>
    <s v="NA"/>
    <e v="#N/A"/>
    <e v="#N/A"/>
  </r>
  <r>
    <x v="10"/>
    <s v="CZ4"/>
    <s v="MSP-SNGCSS-2022-0089-M"/>
    <x v="9"/>
    <x v="7"/>
    <d v="2022-01-25T00:00:00"/>
    <s v="PRESUPUESTARIA"/>
    <s v="FINANCIAMIENTO MANTENIMIENTOS"/>
    <e v="#N/A"/>
    <s v="FINANCIAMIENTO MANTENIMIENTOS"/>
    <s v="CZ4"/>
    <n v="1344"/>
    <n v="90"/>
    <s v="000"/>
    <n v="3"/>
    <n v="530813"/>
    <n v="1313"/>
    <s v="001"/>
    <s v="0000"/>
    <s v="0000"/>
    <n v="0"/>
    <n v="0"/>
    <n v="0"/>
    <n v="15000"/>
    <n v="0"/>
    <n v="15000"/>
    <s v="NO"/>
    <m/>
    <m/>
    <x v="0"/>
    <n v="0"/>
    <n v="0"/>
    <n v="0"/>
    <s v="COORDINACIÓN ZONAL"/>
    <s v="COORDINACIÓN ZONAL"/>
    <s v="NA"/>
    <e v="#N/A"/>
    <e v="#N/A"/>
  </r>
  <r>
    <x v="10"/>
    <s v="CZ4"/>
    <s v="MSP-SNGCSS-2022-0089-M"/>
    <x v="9"/>
    <x v="7"/>
    <d v="2022-01-25T00:00:00"/>
    <s v="PRESUPUESTARIA"/>
    <s v="FINANCIAMIENTO MANTENIMIENTOS"/>
    <e v="#N/A"/>
    <s v="FINANCIAMIENTO MANTENIMIENTOS"/>
    <s v="CZ4"/>
    <n v="1347"/>
    <n v="90"/>
    <s v="000"/>
    <n v="3"/>
    <n v="530404"/>
    <n v="1305"/>
    <s v="001"/>
    <s v="0000"/>
    <s v="0000"/>
    <n v="0"/>
    <n v="0"/>
    <n v="0"/>
    <n v="26000"/>
    <n v="0"/>
    <n v="26000"/>
    <s v="NO"/>
    <m/>
    <m/>
    <x v="0"/>
    <n v="0"/>
    <n v="0"/>
    <n v="0"/>
    <s v="COORDINACIÓN ZONAL"/>
    <s v="COORDINACIÓN ZONAL"/>
    <s v="NA"/>
    <e v="#N/A"/>
    <e v="#N/A"/>
  </r>
  <r>
    <x v="10"/>
    <s v="CZ4"/>
    <s v="MSP-SNGCSS-2022-0089-M"/>
    <x v="9"/>
    <x v="7"/>
    <d v="2022-01-25T00:00:00"/>
    <s v="PRESUPUESTARIA"/>
    <s v="FINANCIAMIENTO MANTENIMIENTOS"/>
    <e v="#N/A"/>
    <s v="FINANCIAMIENTO MANTENIMIENTOS"/>
    <s v="CZ4"/>
    <n v="1347"/>
    <n v="90"/>
    <s v="000"/>
    <n v="3"/>
    <n v="530405"/>
    <n v="1305"/>
    <s v="001"/>
    <s v="0000"/>
    <s v="0000"/>
    <n v="0"/>
    <n v="0"/>
    <n v="0"/>
    <n v="10000"/>
    <n v="0"/>
    <n v="10000"/>
    <s v="NO"/>
    <m/>
    <m/>
    <x v="0"/>
    <n v="0"/>
    <n v="0"/>
    <n v="0"/>
    <s v="COORDINACIÓN ZONAL"/>
    <s v="COORDINACIÓN ZONAL"/>
    <s v="NA"/>
    <e v="#N/A"/>
    <e v="#N/A"/>
  </r>
  <r>
    <x v="10"/>
    <s v="CZ4"/>
    <s v="MSP-SNGCSS-2022-0089-M"/>
    <x v="9"/>
    <x v="7"/>
    <d v="2022-01-25T00:00:00"/>
    <s v="PRESUPUESTARIA"/>
    <s v="FINANCIAMIENTO MANTENIMIENTOS"/>
    <e v="#N/A"/>
    <s v="FINANCIAMIENTO MANTENIMIENTOS"/>
    <s v="CZ4"/>
    <n v="1347"/>
    <n v="90"/>
    <s v="000"/>
    <n v="3"/>
    <n v="530704"/>
    <n v="1305"/>
    <s v="001"/>
    <s v="0000"/>
    <s v="0000"/>
    <n v="0"/>
    <n v="0"/>
    <n v="0"/>
    <n v="1000"/>
    <n v="0"/>
    <n v="1000"/>
    <s v="NO"/>
    <m/>
    <m/>
    <x v="0"/>
    <n v="0"/>
    <n v="0"/>
    <n v="0"/>
    <s v="COORDINACIÓN ZONAL"/>
    <s v="COORDINACIÓN ZONAL"/>
    <s v="NA"/>
    <e v="#N/A"/>
    <e v="#N/A"/>
  </r>
  <r>
    <x v="10"/>
    <s v="CZ4"/>
    <s v="MSP-SNGCSS-2022-0089-M"/>
    <x v="9"/>
    <x v="7"/>
    <d v="2022-01-25T00:00:00"/>
    <s v="PRESUPUESTARIA"/>
    <s v="FINANCIAMIENTO MANTENIMIENTOS"/>
    <e v="#N/A"/>
    <s v="FINANCIAMIENTO MANTENIMIENTOS"/>
    <s v="CZ4"/>
    <n v="1347"/>
    <n v="90"/>
    <s v="000"/>
    <n v="3"/>
    <n v="530811"/>
    <n v="1305"/>
    <s v="001"/>
    <s v="0000"/>
    <s v="0000"/>
    <n v="0"/>
    <n v="0"/>
    <n v="0"/>
    <n v="4000"/>
    <n v="0"/>
    <n v="4000"/>
    <s v="NO"/>
    <m/>
    <m/>
    <x v="0"/>
    <n v="0"/>
    <n v="0"/>
    <n v="0"/>
    <s v="COORDINACIÓN ZONAL"/>
    <s v="COORDINACIÓN ZONAL"/>
    <s v="NA"/>
    <e v="#N/A"/>
    <e v="#N/A"/>
  </r>
  <r>
    <x v="10"/>
    <s v="CZ4"/>
    <s v="MSP-SNGCSS-2022-0089-M"/>
    <x v="9"/>
    <x v="7"/>
    <d v="2022-01-25T00:00:00"/>
    <s v="PRESUPUESTARIA"/>
    <s v="FINANCIAMIENTO MANTENIMIENTOS"/>
    <e v="#N/A"/>
    <s v="FINANCIAMIENTO MANTENIMIENTOS"/>
    <s v="CZ4"/>
    <n v="1347"/>
    <n v="90"/>
    <s v="000"/>
    <n v="3"/>
    <n v="530813"/>
    <n v="1305"/>
    <s v="001"/>
    <s v="0000"/>
    <s v="0000"/>
    <n v="0"/>
    <n v="0"/>
    <n v="0"/>
    <n v="6100"/>
    <n v="0"/>
    <n v="6100"/>
    <s v="NO"/>
    <m/>
    <m/>
    <x v="0"/>
    <n v="0"/>
    <n v="0"/>
    <n v="0"/>
    <s v="COORDINACIÓN ZONAL"/>
    <s v="COORDINACIÓN ZONAL"/>
    <s v="NA"/>
    <e v="#N/A"/>
    <e v="#N/A"/>
  </r>
  <r>
    <x v="10"/>
    <s v="CZ4"/>
    <s v="MSP-SNGCSS-2022-0089-M"/>
    <x v="9"/>
    <x v="7"/>
    <d v="2022-01-25T00:00:00"/>
    <s v="PRESUPUESTARIA"/>
    <s v="FINANCIAMIENTO MANTENIMIENTOS"/>
    <e v="#N/A"/>
    <s v="FINANCIAMIENTO MANTENIMIENTOS"/>
    <s v="CZ4"/>
    <n v="1347"/>
    <n v="90"/>
    <s v="000"/>
    <n v="3"/>
    <n v="531411"/>
    <n v="1305"/>
    <s v="001"/>
    <s v="0000"/>
    <s v="0000"/>
    <n v="0"/>
    <n v="0"/>
    <n v="0"/>
    <n v="2000"/>
    <n v="0"/>
    <n v="2000"/>
    <s v="NO"/>
    <m/>
    <m/>
    <x v="0"/>
    <n v="0"/>
    <n v="0"/>
    <n v="0"/>
    <s v="COORDINACIÓN ZONAL"/>
    <s v="COORDINACIÓN ZONAL"/>
    <s v="NA"/>
    <e v="#N/A"/>
    <e v="#N/A"/>
  </r>
  <r>
    <x v="10"/>
    <s v="CZ4"/>
    <s v="MSP-SNGCSS-2022-0089-M"/>
    <x v="9"/>
    <x v="7"/>
    <d v="2022-01-25T00:00:00"/>
    <s v="PRESUPUESTARIA"/>
    <s v="FINANCIAMIENTO MANTENIMIENTOS"/>
    <e v="#N/A"/>
    <s v="FINANCIAMIENTO MANTENIMIENTOS"/>
    <s v="CZ4"/>
    <n v="1348"/>
    <n v="90"/>
    <s v="000"/>
    <n v="3"/>
    <n v="530404"/>
    <n v="1311"/>
    <s v="001"/>
    <s v="0000"/>
    <s v="0000"/>
    <n v="0"/>
    <n v="0"/>
    <n v="0"/>
    <n v="26000"/>
    <n v="0"/>
    <n v="26000"/>
    <s v="NO"/>
    <m/>
    <m/>
    <x v="0"/>
    <n v="0"/>
    <n v="0"/>
    <n v="0"/>
    <s v="COORDINACIÓN ZONAL"/>
    <s v="COORDINACIÓN ZONAL"/>
    <s v="NA"/>
    <e v="#N/A"/>
    <e v="#N/A"/>
  </r>
  <r>
    <x v="10"/>
    <s v="CZ4"/>
    <s v="MSP-SNGCSS-2022-0089-M"/>
    <x v="9"/>
    <x v="7"/>
    <d v="2022-01-25T00:00:00"/>
    <s v="PRESUPUESTARIA"/>
    <s v="FINANCIAMIENTO MANTENIMIENTOS"/>
    <e v="#N/A"/>
    <s v="FINANCIAMIENTO MANTENIMIENTOS"/>
    <s v="CZ4"/>
    <n v="1348"/>
    <n v="90"/>
    <s v="000"/>
    <n v="3"/>
    <n v="530405"/>
    <n v="1311"/>
    <s v="001"/>
    <s v="0000"/>
    <s v="0000"/>
    <n v="0"/>
    <n v="0"/>
    <n v="0"/>
    <n v="3000"/>
    <n v="0"/>
    <n v="3000"/>
    <s v="NO"/>
    <m/>
    <m/>
    <x v="0"/>
    <n v="0"/>
    <n v="0"/>
    <n v="0"/>
    <s v="COORDINACIÓN ZONAL"/>
    <s v="COORDINACIÓN ZONAL"/>
    <s v="NA"/>
    <e v="#N/A"/>
    <e v="#N/A"/>
  </r>
  <r>
    <x v="10"/>
    <s v="CZ4"/>
    <s v="MSP-SNGCSS-2022-0089-M"/>
    <x v="9"/>
    <x v="7"/>
    <d v="2022-01-25T00:00:00"/>
    <s v="PRESUPUESTARIA"/>
    <s v="FINANCIAMIENTO MANTENIMIENTOS"/>
    <e v="#N/A"/>
    <s v="FINANCIAMIENTO MANTENIMIENTOS"/>
    <s v="CZ4"/>
    <n v="1348"/>
    <n v="90"/>
    <s v="000"/>
    <n v="3"/>
    <n v="530811"/>
    <n v="1311"/>
    <s v="001"/>
    <s v="0000"/>
    <s v="0000"/>
    <n v="0"/>
    <n v="0"/>
    <n v="0"/>
    <n v="250"/>
    <n v="0"/>
    <n v="250"/>
    <s v="NO"/>
    <m/>
    <m/>
    <x v="0"/>
    <n v="0"/>
    <n v="0"/>
    <n v="0"/>
    <s v="COORDINACIÓN ZONAL"/>
    <s v="COORDINACIÓN ZONAL"/>
    <s v="NA"/>
    <e v="#N/A"/>
    <e v="#N/A"/>
  </r>
  <r>
    <x v="10"/>
    <s v="CZ4"/>
    <s v="MSP-SNGCSS-2022-0089-M"/>
    <x v="9"/>
    <x v="7"/>
    <d v="2022-01-25T00:00:00"/>
    <s v="PRESUPUESTARIA"/>
    <s v="FINANCIAMIENTO MANTENIMIENTOS"/>
    <e v="#N/A"/>
    <s v="FINANCIAMIENTO MANTENIMIENTOS"/>
    <s v="CZ4"/>
    <n v="1348"/>
    <n v="90"/>
    <s v="000"/>
    <n v="3"/>
    <n v="530813"/>
    <n v="1311"/>
    <s v="001"/>
    <s v="0000"/>
    <s v="0000"/>
    <n v="0"/>
    <n v="0"/>
    <n v="0"/>
    <n v="6500"/>
    <n v="0"/>
    <n v="6500"/>
    <s v="NO"/>
    <m/>
    <m/>
    <x v="0"/>
    <n v="0"/>
    <n v="0"/>
    <n v="0"/>
    <s v="COORDINACIÓN ZONAL"/>
    <s v="COORDINACIÓN ZONAL"/>
    <s v="NA"/>
    <e v="#N/A"/>
    <e v="#N/A"/>
  </r>
  <r>
    <x v="10"/>
    <s v="CZ4"/>
    <s v="MSP-SNGCSS-2022-0089-M"/>
    <x v="9"/>
    <x v="7"/>
    <d v="2022-01-25T00:00:00"/>
    <s v="PRESUPUESTARIA"/>
    <s v="FINANCIAMIENTO MANTENIMIENTOS"/>
    <e v="#N/A"/>
    <s v="FINANCIAMIENTO MANTENIMIENTOS"/>
    <s v="CZ4"/>
    <n v="1428"/>
    <n v="90"/>
    <s v="000"/>
    <n v="3"/>
    <n v="530405"/>
    <n v="2301"/>
    <s v="001"/>
    <s v="0000"/>
    <s v="0000"/>
    <n v="0"/>
    <n v="0"/>
    <n v="0"/>
    <n v="19665"/>
    <n v="0"/>
    <n v="19665"/>
    <s v="NO"/>
    <m/>
    <m/>
    <x v="0"/>
    <n v="0"/>
    <n v="0"/>
    <n v="0"/>
    <s v="COORDINACIÓN ZONAL"/>
    <s v="COORDINACIÓN ZONAL"/>
    <s v="NA"/>
    <e v="#N/A"/>
    <e v="#N/A"/>
  </r>
  <r>
    <x v="10"/>
    <s v="CZ4"/>
    <s v="MSP-SNGCSS-2022-0089-M"/>
    <x v="9"/>
    <x v="7"/>
    <d v="2022-01-25T00:00:00"/>
    <s v="PRESUPUESTARIA"/>
    <s v="FINANCIAMIENTO MANTENIMIENTOS"/>
    <e v="#N/A"/>
    <s v="FINANCIAMIENTO MANTENIMIENTOS"/>
    <s v="CZ4"/>
    <n v="1428"/>
    <n v="90"/>
    <s v="000"/>
    <n v="3"/>
    <n v="530811"/>
    <n v="2301"/>
    <s v="001"/>
    <s v="0000"/>
    <s v="0000"/>
    <n v="0"/>
    <n v="0"/>
    <n v="0"/>
    <n v="18711"/>
    <n v="0"/>
    <n v="18711"/>
    <s v="NO"/>
    <m/>
    <m/>
    <x v="0"/>
    <n v="0"/>
    <n v="0"/>
    <n v="0"/>
    <s v="COORDINACIÓN ZONAL"/>
    <s v="COORDINACIÓN ZONAL"/>
    <s v="NA"/>
    <e v="#N/A"/>
    <e v="#N/A"/>
  </r>
  <r>
    <x v="10"/>
    <s v="CZ4"/>
    <s v="MSP-SNGCSS-2022-0089-M"/>
    <x v="9"/>
    <x v="7"/>
    <d v="2022-01-25T00:00:00"/>
    <s v="PRESUPUESTARIA"/>
    <s v="FINANCIAMIENTO MANTENIMIENTOS"/>
    <e v="#N/A"/>
    <s v="FINANCIAMIENTO MANTENIMIENTOS"/>
    <s v="CZ4"/>
    <n v="1428"/>
    <n v="90"/>
    <s v="000"/>
    <n v="3"/>
    <n v="530813"/>
    <n v="2301"/>
    <s v="001"/>
    <s v="0000"/>
    <s v="0000"/>
    <n v="0"/>
    <n v="0"/>
    <n v="0"/>
    <n v="117595"/>
    <n v="0"/>
    <n v="117595"/>
    <s v="NO"/>
    <m/>
    <m/>
    <x v="0"/>
    <n v="0"/>
    <n v="0"/>
    <n v="0"/>
    <s v="COORDINACIÓN ZONAL"/>
    <s v="COORDINACIÓN ZONAL"/>
    <s v="NA"/>
    <e v="#N/A"/>
    <e v="#N/A"/>
  </r>
  <r>
    <x v="10"/>
    <s v="CZ4"/>
    <s v="MSP-SNGCSS-2022-0089-M"/>
    <x v="9"/>
    <x v="7"/>
    <d v="2022-01-25T00:00:00"/>
    <s v="PRESUPUESTARIA"/>
    <s v="FINANCIAMIENTO MANTENIMIENTOS"/>
    <e v="#N/A"/>
    <s v="FINANCIAMIENTO MANTENIMIENTOS"/>
    <s v="CZ4"/>
    <n v="1447"/>
    <n v="90"/>
    <s v="000"/>
    <n v="3"/>
    <n v="530402"/>
    <n v="2301"/>
    <s v="001"/>
    <s v="0000"/>
    <s v="0000"/>
    <n v="0"/>
    <n v="0"/>
    <n v="0"/>
    <n v="6000"/>
    <n v="0"/>
    <n v="6000"/>
    <s v="NO"/>
    <m/>
    <m/>
    <x v="0"/>
    <n v="0"/>
    <n v="0"/>
    <n v="0"/>
    <s v="COORDINACIÓN ZONAL"/>
    <s v="COORDINACIÓN ZONAL"/>
    <s v="NA"/>
    <e v="#N/A"/>
    <e v="#N/A"/>
  </r>
  <r>
    <x v="10"/>
    <s v="CZ4"/>
    <s v="MSP-SNGCSS-2022-0089-M"/>
    <x v="9"/>
    <x v="7"/>
    <d v="2022-01-25T00:00:00"/>
    <s v="PRESUPUESTARIA"/>
    <s v="FINANCIAMIENTO MANTENIMIENTOS"/>
    <e v="#N/A"/>
    <s v="FINANCIAMIENTO MANTENIMIENTOS"/>
    <s v="CZ4"/>
    <n v="1447"/>
    <n v="90"/>
    <s v="000"/>
    <n v="3"/>
    <n v="530404"/>
    <n v="2301"/>
    <s v="001"/>
    <s v="0000"/>
    <s v="0000"/>
    <n v="0"/>
    <n v="0"/>
    <n v="0"/>
    <n v="30500"/>
    <n v="0"/>
    <n v="30500"/>
    <s v="NO"/>
    <m/>
    <m/>
    <x v="0"/>
    <n v="0"/>
    <n v="0"/>
    <n v="0"/>
    <s v="COORDINACIÓN ZONAL"/>
    <s v="COORDINACIÓN ZONAL"/>
    <s v="NA"/>
    <e v="#N/A"/>
    <e v="#N/A"/>
  </r>
  <r>
    <x v="10"/>
    <s v="CZ4"/>
    <s v="MSP-SNGCSS-2022-0089-M"/>
    <x v="9"/>
    <x v="7"/>
    <d v="2022-01-25T00:00:00"/>
    <s v="PRESUPUESTARIA"/>
    <s v="FINANCIAMIENTO MANTENIMIENTOS"/>
    <e v="#N/A"/>
    <s v="FINANCIAMIENTO MANTENIMIENTOS"/>
    <s v="CZ4"/>
    <n v="1447"/>
    <n v="90"/>
    <s v="000"/>
    <n v="3"/>
    <n v="530405"/>
    <n v="2301"/>
    <s v="001"/>
    <s v="0000"/>
    <s v="0000"/>
    <n v="0"/>
    <n v="0"/>
    <n v="0"/>
    <n v="11171.3"/>
    <n v="0"/>
    <n v="11171.3"/>
    <s v="NO"/>
    <m/>
    <m/>
    <x v="0"/>
    <n v="0"/>
    <n v="0"/>
    <n v="0"/>
    <s v="COORDINACIÓN ZONAL"/>
    <s v="COORDINACIÓN ZONAL"/>
    <s v="NA"/>
    <e v="#N/A"/>
    <e v="#N/A"/>
  </r>
  <r>
    <x v="10"/>
    <s v="CZ4"/>
    <s v="MSP-SNGCSS-2022-0089-M"/>
    <x v="9"/>
    <x v="7"/>
    <d v="2022-01-25T00:00:00"/>
    <s v="PRESUPUESTARIA"/>
    <s v="FINANCIAMIENTO MANTENIMIENTOS"/>
    <e v="#N/A"/>
    <s v="FINANCIAMIENTO MANTENIMIENTOS"/>
    <s v="CZ4"/>
    <n v="1447"/>
    <n v="90"/>
    <s v="000"/>
    <n v="3"/>
    <n v="530813"/>
    <n v="2301"/>
    <s v="001"/>
    <s v="0000"/>
    <s v="0000"/>
    <n v="0"/>
    <n v="0"/>
    <n v="0"/>
    <n v="51601.91"/>
    <n v="0"/>
    <n v="51601.91"/>
    <s v="NO"/>
    <m/>
    <m/>
    <x v="0"/>
    <n v="0"/>
    <n v="0"/>
    <n v="0"/>
    <s v="COORDINACIÓN ZONAL"/>
    <s v="COORDINACIÓN ZONAL"/>
    <s v="NA"/>
    <e v="#N/A"/>
    <e v="#N/A"/>
  </r>
  <r>
    <x v="10"/>
    <s v="CZ4"/>
    <s v="MSP-SNGCSS-2022-0089-M"/>
    <x v="9"/>
    <x v="7"/>
    <d v="2022-01-25T00:00:00"/>
    <s v="PRESUPUESTARIA"/>
    <s v="FINANCIAMIENTO MANTENIMIENTOS"/>
    <e v="#N/A"/>
    <s v="FINANCIAMIENTO MANTENIMIENTOS"/>
    <s v="CZ4"/>
    <n v="1605"/>
    <n v="90"/>
    <s v="000"/>
    <n v="3"/>
    <n v="530402"/>
    <n v="2301"/>
    <s v="001"/>
    <s v="0000"/>
    <s v="0000"/>
    <n v="0"/>
    <n v="0"/>
    <n v="0"/>
    <n v="30000"/>
    <n v="0"/>
    <n v="30000"/>
    <s v="NO"/>
    <m/>
    <m/>
    <x v="0"/>
    <n v="0"/>
    <n v="0"/>
    <n v="0"/>
    <s v="COORDINACIÓN ZONAL"/>
    <s v="COORDINACIÓN ZONAL"/>
    <s v="NA"/>
    <e v="#N/A"/>
    <e v="#N/A"/>
  </r>
  <r>
    <x v="10"/>
    <s v="CZ4"/>
    <s v="MSP-SNGCSS-2022-0089-M"/>
    <x v="9"/>
    <x v="7"/>
    <d v="2022-01-25T00:00:00"/>
    <s v="PRESUPUESTARIA"/>
    <s v="FINANCIAMIENTO MANTENIMIENTOS"/>
    <e v="#N/A"/>
    <s v="FINANCIAMIENTO MANTENIMIENTOS"/>
    <s v="CZ4"/>
    <n v="1605"/>
    <n v="90"/>
    <s v="000"/>
    <n v="3"/>
    <n v="530403"/>
    <n v="2301"/>
    <s v="001"/>
    <s v="0000"/>
    <s v="0000"/>
    <n v="0"/>
    <n v="0"/>
    <n v="0"/>
    <n v="7500"/>
    <n v="0"/>
    <n v="7500"/>
    <s v="NO"/>
    <m/>
    <m/>
    <x v="0"/>
    <n v="0"/>
    <n v="0"/>
    <n v="0"/>
    <s v="COORDINACIÓN ZONAL"/>
    <s v="COORDINACIÓN ZONAL"/>
    <s v="NA"/>
    <e v="#N/A"/>
    <e v="#N/A"/>
  </r>
  <r>
    <x v="10"/>
    <s v="CZ4"/>
    <s v="MSP-SNGCSS-2022-0089-M"/>
    <x v="9"/>
    <x v="7"/>
    <d v="2022-01-25T00:00:00"/>
    <s v="PRESUPUESTARIA"/>
    <s v="FINANCIAMIENTO MANTENIMIENTOS"/>
    <e v="#N/A"/>
    <s v="FINANCIAMIENTO MANTENIMIENTOS"/>
    <s v="CZ4"/>
    <n v="1605"/>
    <n v="90"/>
    <s v="000"/>
    <n v="3"/>
    <n v="530404"/>
    <n v="2301"/>
    <s v="001"/>
    <s v="0000"/>
    <s v="0000"/>
    <n v="0"/>
    <n v="0"/>
    <n v="0"/>
    <n v="18141"/>
    <n v="0"/>
    <n v="18141"/>
    <s v="NO"/>
    <m/>
    <m/>
    <x v="0"/>
    <n v="0"/>
    <n v="0"/>
    <n v="0"/>
    <s v="COORDINACIÓN ZONAL"/>
    <s v="COORDINACIÓN ZONAL"/>
    <s v="NA"/>
    <e v="#N/A"/>
    <e v="#N/A"/>
  </r>
  <r>
    <x v="10"/>
    <s v="CZ4"/>
    <s v="MSP-SNGCSS-2022-0089-M"/>
    <x v="9"/>
    <x v="7"/>
    <d v="2022-01-25T00:00:00"/>
    <s v="PRESUPUESTARIA"/>
    <s v="FINANCIAMIENTO MANTENIMIENTOS"/>
    <e v="#N/A"/>
    <s v="FINANCIAMIENTO MANTENIMIENTOS"/>
    <s v="CZ4"/>
    <n v="1605"/>
    <n v="90"/>
    <s v="000"/>
    <n v="3"/>
    <n v="530405"/>
    <n v="2301"/>
    <s v="001"/>
    <s v="0000"/>
    <s v="0000"/>
    <n v="0"/>
    <n v="0"/>
    <n v="0"/>
    <n v="21000"/>
    <n v="0"/>
    <n v="21000"/>
    <s v="NO"/>
    <m/>
    <m/>
    <x v="0"/>
    <n v="0"/>
    <n v="0"/>
    <n v="0"/>
    <s v="COORDINACIÓN ZONAL"/>
    <s v="COORDINACIÓN ZONAL"/>
    <s v="NA"/>
    <e v="#N/A"/>
    <e v="#N/A"/>
  </r>
  <r>
    <x v="10"/>
    <s v="CZ4"/>
    <s v="MSP-SNGCSS-2022-0089-M"/>
    <x v="9"/>
    <x v="7"/>
    <d v="2022-01-25T00:00:00"/>
    <s v="PRESUPUESTARIA"/>
    <s v="FINANCIAMIENTO MANTENIMIENTOS"/>
    <e v="#N/A"/>
    <s v="FINANCIAMIENTO MANTENIMIENTOS"/>
    <s v="CZ4"/>
    <n v="1605"/>
    <n v="90"/>
    <s v="000"/>
    <n v="3"/>
    <n v="530704"/>
    <n v="2301"/>
    <s v="001"/>
    <s v="0000"/>
    <s v="0000"/>
    <n v="0"/>
    <n v="0"/>
    <n v="0"/>
    <n v="13000"/>
    <n v="0"/>
    <n v="13000"/>
    <s v="NO"/>
    <m/>
    <m/>
    <x v="0"/>
    <n v="0"/>
    <n v="0"/>
    <n v="0"/>
    <s v="COORDINACIÓN ZONAL"/>
    <s v="COORDINACIÓN ZONAL"/>
    <s v="NA"/>
    <e v="#N/A"/>
    <e v="#N/A"/>
  </r>
  <r>
    <x v="10"/>
    <s v="CZ4"/>
    <s v="MSP-SNGCSS-2022-0089-M"/>
    <x v="9"/>
    <x v="7"/>
    <d v="2022-01-25T00:00:00"/>
    <s v="PRESUPUESTARIA"/>
    <s v="FINANCIAMIENTO MANTENIMIENTOS"/>
    <e v="#N/A"/>
    <s v="FINANCIAMIENTO MANTENIMIENTOS"/>
    <s v="CZ4"/>
    <n v="1605"/>
    <n v="90"/>
    <s v="000"/>
    <n v="3"/>
    <n v="530811"/>
    <n v="2301"/>
    <s v="001"/>
    <s v="0000"/>
    <s v="0000"/>
    <n v="0"/>
    <n v="0"/>
    <n v="0"/>
    <n v="4614"/>
    <n v="0"/>
    <n v="4614"/>
    <s v="NO"/>
    <m/>
    <m/>
    <x v="0"/>
    <n v="0"/>
    <n v="0"/>
    <n v="0"/>
    <s v="COORDINACIÓN ZONAL"/>
    <s v="COORDINACIÓN ZONAL"/>
    <s v="NA"/>
    <e v="#N/A"/>
    <e v="#N/A"/>
  </r>
  <r>
    <x v="10"/>
    <s v="CZ4"/>
    <s v="MSP-SNGCSS-2022-0089-M"/>
    <x v="9"/>
    <x v="7"/>
    <d v="2022-01-25T00:00:00"/>
    <s v="PRESUPUESTARIA"/>
    <s v="FINANCIAMIENTO MANTENIMIENTOS"/>
    <e v="#N/A"/>
    <s v="FINANCIAMIENTO MANTENIMIENTOS"/>
    <s v="CZ4"/>
    <n v="1605"/>
    <n v="90"/>
    <s v="000"/>
    <n v="3"/>
    <n v="530813"/>
    <n v="2301"/>
    <s v="001"/>
    <s v="0000"/>
    <s v="0000"/>
    <n v="0"/>
    <n v="0"/>
    <n v="0"/>
    <n v="17200"/>
    <n v="0"/>
    <n v="17200"/>
    <s v="NO"/>
    <m/>
    <m/>
    <x v="0"/>
    <n v="0"/>
    <n v="0"/>
    <n v="0"/>
    <s v="COORDINACIÓN ZONAL"/>
    <s v="COORDINACIÓN ZONAL"/>
    <s v="NA"/>
    <e v="#N/A"/>
    <e v="#N/A"/>
  </r>
  <r>
    <x v="10"/>
    <s v="CZ4"/>
    <s v="MSP-SNGCSS-2022-0089-M"/>
    <x v="9"/>
    <x v="7"/>
    <d v="2022-01-25T00:00:00"/>
    <s v="PRESUPUESTARIA"/>
    <s v="FINANCIAMIENTO MANTENIMIENTOS"/>
    <e v="#N/A"/>
    <s v="FINANCIAMIENTO MANTENIMIENTOS"/>
    <s v="CZ4"/>
    <n v="9004"/>
    <n v="90"/>
    <s v="000"/>
    <n v="3"/>
    <n v="530402"/>
    <n v="1301"/>
    <s v="001"/>
    <s v="0000"/>
    <s v="0000"/>
    <n v="0"/>
    <n v="0"/>
    <n v="0"/>
    <n v="100000"/>
    <n v="0"/>
    <n v="100000"/>
    <s v="NO"/>
    <m/>
    <m/>
    <x v="0"/>
    <n v="0"/>
    <n v="0"/>
    <n v="0"/>
    <s v="COORDINACIÓN ZONAL"/>
    <s v="COORDINACIÓN ZONAL"/>
    <s v="NA"/>
    <e v="#N/A"/>
    <e v="#N/A"/>
  </r>
  <r>
    <x v="10"/>
    <s v="CZ4"/>
    <s v="MSP-SNGCSS-2022-0089-M"/>
    <x v="9"/>
    <x v="7"/>
    <d v="2022-01-25T00:00:00"/>
    <s v="PRESUPUESTARIA"/>
    <s v="FINANCIAMIENTO MANTENIMIENTOS"/>
    <e v="#N/A"/>
    <s v="FINANCIAMIENTO MANTENIMIENTOS"/>
    <s v="CZ4"/>
    <n v="9004"/>
    <n v="90"/>
    <s v="000"/>
    <n v="3"/>
    <n v="530404"/>
    <n v="1301"/>
    <s v="001"/>
    <s v="0000"/>
    <s v="0000"/>
    <n v="0"/>
    <n v="0"/>
    <n v="0"/>
    <n v="900000"/>
    <n v="0"/>
    <n v="900000"/>
    <s v="NO"/>
    <m/>
    <m/>
    <x v="0"/>
    <n v="0"/>
    <n v="0"/>
    <n v="0"/>
    <s v="COORDINACIÓN ZONAL"/>
    <s v="COORDINACIÓN ZONAL"/>
    <s v="NA"/>
    <e v="#N/A"/>
    <e v="#N/A"/>
  </r>
  <r>
    <x v="10"/>
    <s v="CZ4"/>
    <s v="MSP-SNGCSS-2022-0089-M"/>
    <x v="9"/>
    <x v="7"/>
    <d v="2022-01-25T00:00:00"/>
    <s v="PRESUPUESTARIA"/>
    <s v="FINANCIAMIENTO MANTENIMIENTOS"/>
    <e v="#N/A"/>
    <s v="FINANCIAMIENTO MANTENIMIENTOS"/>
    <s v="CZ4"/>
    <n v="9004"/>
    <n v="90"/>
    <s v="000"/>
    <n v="3"/>
    <n v="530405"/>
    <n v="1301"/>
    <s v="001"/>
    <s v="0000"/>
    <s v="0000"/>
    <n v="0"/>
    <n v="0"/>
    <n v="0"/>
    <n v="16000"/>
    <n v="0"/>
    <n v="16000"/>
    <s v="NO"/>
    <m/>
    <m/>
    <x v="0"/>
    <n v="0"/>
    <n v="0"/>
    <n v="0"/>
    <s v="COORDINACIÓN ZONAL"/>
    <s v="COORDINACIÓN ZONAL"/>
    <s v="NA"/>
    <e v="#N/A"/>
    <e v="#N/A"/>
  </r>
  <r>
    <x v="10"/>
    <s v="CZ4"/>
    <s v="MSP-SNGCSS-2022-0089-M"/>
    <x v="9"/>
    <x v="7"/>
    <d v="2022-01-25T00:00:00"/>
    <s v="PRESUPUESTARIA"/>
    <s v="FINANCIAMIENTO MANTENIMIENTOS"/>
    <e v="#N/A"/>
    <s v="FINANCIAMIENTO MANTENIMIENTOS"/>
    <s v="CZ4"/>
    <n v="9004"/>
    <n v="90"/>
    <s v="000"/>
    <n v="3"/>
    <n v="530811"/>
    <n v="1301"/>
    <s v="001"/>
    <s v="0000"/>
    <s v="0000"/>
    <n v="0"/>
    <n v="0"/>
    <n v="0"/>
    <n v="30000"/>
    <n v="0"/>
    <n v="30000"/>
    <s v="NO"/>
    <m/>
    <m/>
    <x v="0"/>
    <n v="0"/>
    <n v="0"/>
    <n v="0"/>
    <s v="COORDINACIÓN ZONAL"/>
    <s v="COORDINACIÓN ZONAL"/>
    <s v="NA"/>
    <e v="#N/A"/>
    <e v="#N/A"/>
  </r>
  <r>
    <x v="10"/>
    <s v="CZ4"/>
    <s v="MSP-SNGCSS-2022-0089-M"/>
    <x v="9"/>
    <x v="7"/>
    <d v="2022-01-25T00:00:00"/>
    <s v="PRESUPUESTARIA"/>
    <s v="FINANCIAMIENTO MANTENIMIENTOS"/>
    <e v="#N/A"/>
    <s v="FINANCIAMIENTO MANTENIMIENTOS"/>
    <s v="CZ4"/>
    <n v="9004"/>
    <n v="90"/>
    <s v="000"/>
    <n v="3"/>
    <n v="530813"/>
    <n v="1301"/>
    <s v="001"/>
    <s v="0000"/>
    <s v="0000"/>
    <n v="0"/>
    <n v="0"/>
    <n v="0"/>
    <n v="100000"/>
    <n v="0"/>
    <n v="100000"/>
    <s v="NO"/>
    <m/>
    <m/>
    <x v="0"/>
    <n v="0"/>
    <n v="0"/>
    <n v="0"/>
    <s v="COORDINACIÓN ZONAL"/>
    <s v="COORDINACIÓN ZONAL"/>
    <s v="NA"/>
    <e v="#N/A"/>
    <e v="#N/A"/>
  </r>
  <r>
    <x v="10"/>
    <s v="CZ4"/>
    <s v="MSP-SNGCSS-2022-0089-M"/>
    <x v="9"/>
    <x v="7"/>
    <d v="2022-01-25T00:00:00"/>
    <s v="PRESUPUESTARIA"/>
    <s v="FINANCIAMIENTO MANTENIMIENTOS"/>
    <e v="#N/A"/>
    <s v="FINANCIAMIENTO MANTENIMIENTOS"/>
    <s v="CZ4"/>
    <n v="9004"/>
    <n v="90"/>
    <s v="000"/>
    <n v="3"/>
    <n v="530833"/>
    <n v="1301"/>
    <s v="001"/>
    <s v="0000"/>
    <s v="0000"/>
    <n v="0"/>
    <n v="0"/>
    <n v="0"/>
    <n v="39858.879999999997"/>
    <n v="0"/>
    <n v="39858.879999999997"/>
    <s v="NO"/>
    <m/>
    <m/>
    <x v="0"/>
    <n v="0"/>
    <n v="0"/>
    <n v="0"/>
    <s v="COORDINACIÓN ZONAL"/>
    <s v="COORDINACIÓN ZONAL"/>
    <s v="NA"/>
    <e v="#N/A"/>
    <e v="#N/A"/>
  </r>
  <r>
    <x v="11"/>
    <s v="INSUBSISTENTE"/>
    <s v="INSUBSISTENTE"/>
    <x v="10"/>
    <x v="8"/>
    <s v="INSUBSISTENTE"/>
    <m/>
    <m/>
    <e v="#N/A"/>
    <e v="#N/A"/>
    <e v="#N/A"/>
    <e v="#N/A"/>
    <e v="#N/A"/>
    <e v="#N/A"/>
    <e v="#N/A"/>
    <e v="#N/A"/>
    <e v="#N/A"/>
    <e v="#N/A"/>
    <e v="#N/A"/>
    <e v="#N/A"/>
    <n v="0"/>
    <n v="0"/>
    <n v="0"/>
    <n v="0"/>
    <n v="0"/>
    <n v="0"/>
    <s v="NO"/>
    <m/>
    <s v="NO UTILIZADA"/>
    <x v="6"/>
    <e v="#N/A"/>
    <e v="#N/A"/>
    <e v="#N/A"/>
    <e v="#N/A"/>
    <e v="#N/A"/>
    <e v="#N/A"/>
    <e v="#N/A"/>
    <e v="#N/A"/>
  </r>
  <r>
    <x v="12"/>
    <s v="ZONA 6"/>
    <s v="MSP-DNIS-2022-0100-M"/>
    <x v="11"/>
    <x v="6"/>
    <d v="2022-01-22T00:00:00"/>
    <s v="PRESUPUESTARIA"/>
    <s v="ASIGNACIÓN RECURSOS MATENIMIENTOS A NIVEL NACIONAL "/>
    <s v="ZONA 6"/>
    <s v="ZONA 6"/>
    <s v="ZONA 6"/>
    <n v="56"/>
    <n v="57"/>
    <s v="000"/>
    <s v="001"/>
    <n v="530813"/>
    <n v="101"/>
    <s v="001"/>
    <s v="0000"/>
    <s v="0000"/>
    <n v="1141662.2822839813"/>
    <n v="0"/>
    <n v="1141662.2822839813"/>
    <n v="0"/>
    <n v="0"/>
    <n v="0"/>
    <s v="SI"/>
    <m/>
    <m/>
    <x v="7"/>
    <e v="#N/A"/>
    <e v="#N/A"/>
    <e v="#N/A"/>
    <e v="#N/A"/>
    <e v="#N/A"/>
    <e v="#N/A"/>
    <e v="#N/A"/>
    <e v="#N/A"/>
  </r>
  <r>
    <x v="12"/>
    <s v="ZONA 6"/>
    <s v="MSP-DNIS-2022-0100-M"/>
    <x v="11"/>
    <x v="6"/>
    <d v="2022-01-22T00:00:00"/>
    <s v="PRESUPUESTARIA"/>
    <s v="ASIGNACIÓN RECURSOS MATENIMIENTOS A NIVEL NACIONAL "/>
    <s v="ZONA 6"/>
    <s v="ZONA 6"/>
    <s v="ZONA 6"/>
    <n v="56"/>
    <n v="57"/>
    <s v="000"/>
    <s v="001"/>
    <n v="530203"/>
    <n v="101"/>
    <s v="001"/>
    <s v="0000"/>
    <s v="0000"/>
    <n v="3274.74"/>
    <n v="0"/>
    <n v="3274.74"/>
    <n v="0"/>
    <n v="0"/>
    <n v="0"/>
    <s v="SI"/>
    <m/>
    <m/>
    <x v="7"/>
    <e v="#N/A"/>
    <e v="#N/A"/>
    <e v="#N/A"/>
    <e v="#N/A"/>
    <e v="#N/A"/>
    <e v="#N/A"/>
    <e v="#N/A"/>
    <e v="#N/A"/>
  </r>
  <r>
    <x v="12"/>
    <s v="ZONA 6"/>
    <s v="MSP-DNIS-2022-0100-M"/>
    <x v="11"/>
    <x v="6"/>
    <d v="2022-01-22T00:00:00"/>
    <s v="PRESUPUESTARIA"/>
    <s v="ASIGNACIÓN RECURSOS MATENIMIENTOS A NIVEL NACIONAL "/>
    <s v="ZONA 6"/>
    <s v="ZONA 6"/>
    <s v="ZONA 6"/>
    <n v="56"/>
    <n v="57"/>
    <s v="000"/>
    <s v="001"/>
    <n v="530402"/>
    <n v="101"/>
    <s v="001"/>
    <s v="0000"/>
    <s v="0000"/>
    <n v="171974.64"/>
    <n v="0"/>
    <n v="171974.64"/>
    <n v="0"/>
    <n v="0"/>
    <n v="0"/>
    <s v="SI"/>
    <m/>
    <m/>
    <x v="7"/>
    <e v="#N/A"/>
    <e v="#N/A"/>
    <e v="#N/A"/>
    <e v="#N/A"/>
    <e v="#N/A"/>
    <e v="#N/A"/>
    <e v="#N/A"/>
    <e v="#N/A"/>
  </r>
  <r>
    <x v="12"/>
    <s v="ZONA 6"/>
    <s v="MSP-DNIS-2022-0100-M"/>
    <x v="11"/>
    <x v="6"/>
    <d v="2022-01-22T00:00:00"/>
    <s v="PRESUPUESTARIA"/>
    <s v="ASIGNACIÓN RECURSOS MATENIMIENTOS A NIVEL NACIONAL "/>
    <s v="ZONA 6"/>
    <s v="ZONA 6"/>
    <s v="ZONA 6"/>
    <n v="56"/>
    <n v="57"/>
    <s v="000"/>
    <s v="001"/>
    <n v="530403"/>
    <n v="101"/>
    <s v="001"/>
    <s v="0000"/>
    <s v="0000"/>
    <n v="26398.43"/>
    <n v="0"/>
    <n v="26398.43"/>
    <n v="0"/>
    <n v="0"/>
    <n v="0"/>
    <s v="SI"/>
    <m/>
    <m/>
    <x v="7"/>
    <e v="#N/A"/>
    <e v="#N/A"/>
    <e v="#N/A"/>
    <e v="#N/A"/>
    <e v="#N/A"/>
    <e v="#N/A"/>
    <e v="#N/A"/>
    <e v="#N/A"/>
  </r>
  <r>
    <x v="12"/>
    <s v="ZONA 6"/>
    <s v="MSP-DNIS-2022-0100-M"/>
    <x v="11"/>
    <x v="6"/>
    <d v="2022-01-22T00:00:00"/>
    <s v="PRESUPUESTARIA"/>
    <s v="ASIGNACIÓN RECURSOS MATENIMIENTOS A NIVEL NACIONAL "/>
    <s v="ZONA 6"/>
    <s v="ZONA 6"/>
    <s v="ZONA 6"/>
    <n v="56"/>
    <n v="57"/>
    <s v="000"/>
    <s v="001"/>
    <n v="530404"/>
    <n v="101"/>
    <s v="001"/>
    <s v="0000"/>
    <s v="0000"/>
    <n v="136592.91"/>
    <n v="0"/>
    <n v="136592.91"/>
    <n v="0"/>
    <n v="0"/>
    <n v="0"/>
    <s v="SI"/>
    <m/>
    <m/>
    <x v="7"/>
    <e v="#N/A"/>
    <e v="#N/A"/>
    <e v="#N/A"/>
    <e v="#N/A"/>
    <e v="#N/A"/>
    <e v="#N/A"/>
    <e v="#N/A"/>
    <e v="#N/A"/>
  </r>
  <r>
    <x v="12"/>
    <s v="ZONA 6"/>
    <s v="MSP-DNIS-2022-0100-M"/>
    <x v="11"/>
    <x v="6"/>
    <d v="2022-01-22T00:00:00"/>
    <s v="PRESUPUESTARIA"/>
    <s v="ASIGNACIÓN RECURSOS MATENIMIENTOS A NIVEL NACIONAL "/>
    <s v="ZONA 6"/>
    <s v="ZONA 6"/>
    <s v="ZONA 6"/>
    <n v="56"/>
    <n v="57"/>
    <s v="000"/>
    <s v="001"/>
    <n v="530417"/>
    <n v="101"/>
    <s v="001"/>
    <s v="0000"/>
    <s v="0000"/>
    <n v="800000"/>
    <n v="0"/>
    <n v="800000"/>
    <n v="0"/>
    <n v="0"/>
    <n v="0"/>
    <s v="SI"/>
    <m/>
    <m/>
    <x v="7"/>
    <e v="#N/A"/>
    <e v="#N/A"/>
    <e v="#N/A"/>
    <e v="#N/A"/>
    <e v="#N/A"/>
    <e v="#N/A"/>
    <e v="#N/A"/>
    <e v="#N/A"/>
  </r>
  <r>
    <x v="12"/>
    <s v="ZONA 6"/>
    <s v="MSP-DNIS-2022-0100-M"/>
    <x v="11"/>
    <x v="6"/>
    <d v="2022-01-22T00:00:00"/>
    <s v="PRESUPUESTARIA"/>
    <s v="ASIGNACIÓN RECURSOS MATENIMIENTOS A NIVEL NACIONAL "/>
    <s v="ZONA 6"/>
    <s v="ZONA 6"/>
    <s v="ZONA 6"/>
    <n v="56"/>
    <n v="57"/>
    <s v="000"/>
    <s v="001"/>
    <n v="530601"/>
    <n v="101"/>
    <s v="001"/>
    <s v="0000"/>
    <s v="0000"/>
    <n v="111327.33"/>
    <n v="0"/>
    <n v="111327.33"/>
    <n v="0"/>
    <n v="0"/>
    <n v="0"/>
    <s v="SI"/>
    <m/>
    <m/>
    <x v="7"/>
    <e v="#N/A"/>
    <e v="#N/A"/>
    <e v="#N/A"/>
    <e v="#N/A"/>
    <e v="#N/A"/>
    <e v="#N/A"/>
    <e v="#N/A"/>
    <e v="#N/A"/>
  </r>
  <r>
    <x v="12"/>
    <s v="ZONA 6"/>
    <s v="MSP-DNIS-2022-0100-M"/>
    <x v="11"/>
    <x v="6"/>
    <d v="2022-01-22T00:00:00"/>
    <s v="PRESUPUESTARIA"/>
    <s v="ASIGNACIÓN RECURSOS MATENIMIENTOS A NIVEL NACIONAL "/>
    <s v="ZONA 6"/>
    <s v="ZONA 6"/>
    <s v="ZONA 6"/>
    <n v="56"/>
    <n v="57"/>
    <s v="000"/>
    <s v="001"/>
    <n v="530803"/>
    <n v="101"/>
    <s v="001"/>
    <s v="0000"/>
    <s v="0000"/>
    <n v="70000"/>
    <n v="0"/>
    <n v="70000"/>
    <n v="0"/>
    <n v="0"/>
    <n v="0"/>
    <s v="SI"/>
    <m/>
    <m/>
    <x v="7"/>
    <e v="#N/A"/>
    <e v="#N/A"/>
    <e v="#N/A"/>
    <e v="#N/A"/>
    <e v="#N/A"/>
    <e v="#N/A"/>
    <e v="#N/A"/>
    <e v="#N/A"/>
  </r>
  <r>
    <x v="12"/>
    <s v="ZONA 6"/>
    <s v="MSP-DNIS-2022-0100-M"/>
    <x v="11"/>
    <x v="6"/>
    <d v="2022-01-22T00:00:00"/>
    <s v="PRESUPUESTARIA"/>
    <s v="ASIGNACIÓN RECURSOS MATENIMIENTOS A NIVEL NACIONAL "/>
    <s v="ZONA 6"/>
    <s v="ZONA 6"/>
    <s v="ZONA 6"/>
    <n v="56"/>
    <n v="57"/>
    <s v="000"/>
    <s v="001"/>
    <n v="530811"/>
    <n v="101"/>
    <s v="001"/>
    <s v="0000"/>
    <s v="0000"/>
    <n v="48510.7"/>
    <n v="0"/>
    <n v="48510.7"/>
    <n v="0"/>
    <n v="0"/>
    <n v="0"/>
    <s v="SI"/>
    <m/>
    <m/>
    <x v="7"/>
    <e v="#N/A"/>
    <e v="#N/A"/>
    <e v="#N/A"/>
    <e v="#N/A"/>
    <e v="#N/A"/>
    <e v="#N/A"/>
    <e v="#N/A"/>
    <e v="#N/A"/>
  </r>
  <r>
    <x v="12"/>
    <s v="ZONA 6"/>
    <s v="MSP-DNIS-2022-0100-M"/>
    <x v="11"/>
    <x v="6"/>
    <d v="2022-01-22T00:00:00"/>
    <s v="PRESUPUESTARIA"/>
    <s v="ASIGNACIÓN RECURSOS MATENIMIENTOS A NIVEL NACIONAL "/>
    <s v="ZONA 6"/>
    <s v="ZONA 6"/>
    <s v="ZONA 6"/>
    <n v="56"/>
    <n v="57"/>
    <s v="000"/>
    <s v="001"/>
    <n v="530813"/>
    <n v="101"/>
    <s v="001"/>
    <s v="0000"/>
    <s v="0000"/>
    <n v="266676.16999999958"/>
    <n v="0"/>
    <n v="266676.16999999958"/>
    <n v="0"/>
    <n v="0"/>
    <n v="0"/>
    <s v="SI"/>
    <m/>
    <m/>
    <x v="7"/>
    <e v="#N/A"/>
    <e v="#N/A"/>
    <e v="#N/A"/>
    <e v="#N/A"/>
    <e v="#N/A"/>
    <e v="#N/A"/>
    <e v="#N/A"/>
    <e v="#N/A"/>
  </r>
  <r>
    <x v="12"/>
    <s v="ZONA 6"/>
    <s v="MSP-DNIS-2022-0100-M"/>
    <x v="11"/>
    <x v="6"/>
    <d v="2022-01-22T00:00:00"/>
    <s v="PRESUPUESTARIA"/>
    <s v="ASIGNACIÓN RECURSOS MATENIMIENTOS A NIVEL NACIONAL "/>
    <s v="ZONA 6"/>
    <s v="ZONA 6"/>
    <s v="ZONA 6"/>
    <n v="56"/>
    <n v="57"/>
    <s v="000"/>
    <s v="001"/>
    <n v="531406"/>
    <n v="101"/>
    <s v="001"/>
    <s v="0000"/>
    <s v="0000"/>
    <n v="7182.25"/>
    <n v="0"/>
    <n v="7182.25"/>
    <n v="0"/>
    <n v="0"/>
    <n v="0"/>
    <s v="SI"/>
    <m/>
    <m/>
    <x v="7"/>
    <e v="#N/A"/>
    <e v="#N/A"/>
    <e v="#N/A"/>
    <e v="#N/A"/>
    <e v="#N/A"/>
    <e v="#N/A"/>
    <e v="#N/A"/>
    <e v="#N/A"/>
  </r>
  <r>
    <x v="12"/>
    <s v="ZONA 6"/>
    <s v="MSP-DNIS-2022-0100-M"/>
    <x v="11"/>
    <x v="6"/>
    <d v="2022-01-22T00:00:00"/>
    <s v="PRESUPUESTARIA"/>
    <s v="ASIGNACIÓN RECURSOS MATENIMIENTOS A NIVEL NACIONAL "/>
    <s v="ZONA 6"/>
    <s v="ZONA 6"/>
    <s v="ZONA 6"/>
    <n v="56"/>
    <n v="90"/>
    <s v="000"/>
    <s v="001"/>
    <n v="530402"/>
    <n v="101"/>
    <s v="001"/>
    <s v="0000"/>
    <s v="0000"/>
    <m/>
    <m/>
    <n v="0"/>
    <n v="33000"/>
    <m/>
    <n v="33000"/>
    <s v="SI"/>
    <m/>
    <m/>
    <x v="7"/>
    <e v="#N/A"/>
    <e v="#N/A"/>
    <e v="#N/A"/>
    <e v="#N/A"/>
    <e v="#N/A"/>
    <e v="#N/A"/>
    <e v="#N/A"/>
    <e v="#N/A"/>
  </r>
  <r>
    <x v="12"/>
    <s v="ZONA 6"/>
    <s v="MSP-DNIS-2022-0100-M"/>
    <x v="11"/>
    <x v="6"/>
    <d v="2022-01-22T00:00:00"/>
    <s v="PRESUPUESTARIA"/>
    <s v="ASIGNACIÓN RECURSOS MATENIMIENTOS A NIVEL NACIONAL "/>
    <s v="ZONA 6"/>
    <s v="ZONA 6"/>
    <s v="ZONA 6"/>
    <n v="56"/>
    <n v="90"/>
    <s v="000"/>
    <s v="001"/>
    <n v="530403"/>
    <n v="101"/>
    <s v="001"/>
    <s v="0000"/>
    <s v="0000"/>
    <m/>
    <m/>
    <n v="0"/>
    <n v="10000"/>
    <m/>
    <n v="10000"/>
    <s v="SI"/>
    <m/>
    <m/>
    <x v="7"/>
    <e v="#N/A"/>
    <e v="#N/A"/>
    <e v="#N/A"/>
    <e v="#N/A"/>
    <e v="#N/A"/>
    <e v="#N/A"/>
    <e v="#N/A"/>
    <e v="#N/A"/>
  </r>
  <r>
    <x v="12"/>
    <s v="ZONA 6"/>
    <s v="MSP-DNIS-2022-0100-M"/>
    <x v="11"/>
    <x v="6"/>
    <d v="2022-01-22T00:00:00"/>
    <s v="PRESUPUESTARIA"/>
    <s v="ASIGNACIÓN RECURSOS MATENIMIENTOS A NIVEL NACIONAL "/>
    <s v="ZONA 6"/>
    <s v="ZONA 6"/>
    <s v="ZONA 6"/>
    <n v="56"/>
    <n v="90"/>
    <s v="000"/>
    <s v="001"/>
    <n v="530404"/>
    <n v="101"/>
    <s v="001"/>
    <s v="0000"/>
    <s v="0000"/>
    <m/>
    <m/>
    <n v="0"/>
    <n v="44907"/>
    <m/>
    <n v="44907"/>
    <s v="SI"/>
    <m/>
    <m/>
    <x v="7"/>
    <e v="#N/A"/>
    <e v="#N/A"/>
    <e v="#N/A"/>
    <e v="#N/A"/>
    <e v="#N/A"/>
    <e v="#N/A"/>
    <e v="#N/A"/>
    <e v="#N/A"/>
  </r>
  <r>
    <x v="12"/>
    <s v="ZONA 6"/>
    <s v="MSP-DNIS-2022-0100-M"/>
    <x v="11"/>
    <x v="6"/>
    <d v="2022-01-22T00:00:00"/>
    <s v="PRESUPUESTARIA"/>
    <s v="ASIGNACIÓN RECURSOS MATENIMIENTOS A NIVEL NACIONAL "/>
    <s v="ZONA 6"/>
    <s v="ZONA 6"/>
    <s v="ZONA 6"/>
    <n v="56"/>
    <n v="90"/>
    <s v="000"/>
    <s v="001"/>
    <n v="530405"/>
    <n v="101"/>
    <s v="001"/>
    <s v="0000"/>
    <s v="0000"/>
    <m/>
    <m/>
    <n v="0"/>
    <n v="60500"/>
    <m/>
    <n v="60500"/>
    <s v="SI"/>
    <m/>
    <m/>
    <x v="7"/>
    <e v="#N/A"/>
    <e v="#N/A"/>
    <e v="#N/A"/>
    <e v="#N/A"/>
    <e v="#N/A"/>
    <e v="#N/A"/>
    <e v="#N/A"/>
    <e v="#N/A"/>
  </r>
  <r>
    <x v="12"/>
    <s v="ZONA 6"/>
    <s v="MSP-DNIS-2022-0100-M"/>
    <x v="11"/>
    <x v="6"/>
    <d v="2022-01-22T00:00:00"/>
    <s v="PRESUPUESTARIA"/>
    <s v="ASIGNACIÓN RECURSOS MATENIMIENTOS A NIVEL NACIONAL "/>
    <s v="ZONA 6"/>
    <s v="ZONA 6"/>
    <s v="ZONA 6"/>
    <n v="56"/>
    <n v="90"/>
    <s v="000"/>
    <s v="001"/>
    <n v="530704"/>
    <n v="101"/>
    <s v="001"/>
    <s v="0000"/>
    <s v="0000"/>
    <m/>
    <m/>
    <n v="0"/>
    <n v="35537"/>
    <m/>
    <n v="35537"/>
    <s v="SI"/>
    <m/>
    <m/>
    <x v="7"/>
    <e v="#N/A"/>
    <e v="#N/A"/>
    <e v="#N/A"/>
    <e v="#N/A"/>
    <e v="#N/A"/>
    <e v="#N/A"/>
    <e v="#N/A"/>
    <e v="#N/A"/>
  </r>
  <r>
    <x v="12"/>
    <s v="ZONA 6"/>
    <s v="MSP-DNIS-2022-0100-M"/>
    <x v="11"/>
    <x v="6"/>
    <d v="2022-01-22T00:00:00"/>
    <s v="PRESUPUESTARIA"/>
    <s v="ASIGNACIÓN RECURSOS MATENIMIENTOS A NIVEL NACIONAL "/>
    <s v="ZONA 6"/>
    <s v="ZONA 6"/>
    <s v="ZONA 6"/>
    <n v="56"/>
    <n v="90"/>
    <s v="000"/>
    <s v="001"/>
    <n v="530811"/>
    <n v="101"/>
    <s v="001"/>
    <s v="0000"/>
    <s v="0000"/>
    <m/>
    <m/>
    <n v="0"/>
    <n v="9500"/>
    <m/>
    <n v="9500"/>
    <s v="SI"/>
    <m/>
    <m/>
    <x v="7"/>
    <e v="#N/A"/>
    <e v="#N/A"/>
    <e v="#N/A"/>
    <e v="#N/A"/>
    <e v="#N/A"/>
    <e v="#N/A"/>
    <e v="#N/A"/>
    <e v="#N/A"/>
  </r>
  <r>
    <x v="12"/>
    <s v="ZONA 6"/>
    <s v="MSP-DNIS-2022-0100-M"/>
    <x v="11"/>
    <x v="6"/>
    <d v="2022-01-22T00:00:00"/>
    <s v="PRESUPUESTARIA"/>
    <s v="ASIGNACIÓN RECURSOS MATENIMIENTOS A NIVEL NACIONAL "/>
    <s v="ZONA 6"/>
    <s v="ZONA 6"/>
    <s v="ZONA 6"/>
    <n v="56"/>
    <n v="90"/>
    <s v="000"/>
    <s v="001"/>
    <n v="530813"/>
    <n v="101"/>
    <s v="001"/>
    <s v="0000"/>
    <s v="0000"/>
    <m/>
    <m/>
    <n v="0"/>
    <n v="35520"/>
    <m/>
    <n v="35520"/>
    <s v="SI"/>
    <m/>
    <m/>
    <x v="7"/>
    <e v="#N/A"/>
    <e v="#N/A"/>
    <e v="#N/A"/>
    <e v="#N/A"/>
    <e v="#N/A"/>
    <e v="#N/A"/>
    <e v="#N/A"/>
    <e v="#N/A"/>
  </r>
  <r>
    <x v="12"/>
    <s v="ZONA 6"/>
    <s v="MSP-DNIS-2022-0100-M"/>
    <x v="11"/>
    <x v="6"/>
    <d v="2022-01-22T00:00:00"/>
    <s v="PRESUPUESTARIA"/>
    <s v="ASIGNACIÓN RECURSOS MATENIMIENTOS A NIVEL NACIONAL "/>
    <s v="ZONA 6"/>
    <s v="ZONA 6"/>
    <s v="ZONA 6"/>
    <n v="1000"/>
    <n v="90"/>
    <s v="000"/>
    <s v="004"/>
    <n v="530402"/>
    <n v="101"/>
    <s v="001"/>
    <s v="0000"/>
    <s v="0000"/>
    <m/>
    <m/>
    <n v="0"/>
    <n v="141062"/>
    <m/>
    <n v="141062"/>
    <s v="SI"/>
    <m/>
    <m/>
    <x v="7"/>
    <e v="#N/A"/>
    <e v="#N/A"/>
    <e v="#N/A"/>
    <e v="#N/A"/>
    <e v="#N/A"/>
    <e v="#N/A"/>
    <e v="#N/A"/>
    <e v="#N/A"/>
  </r>
  <r>
    <x v="12"/>
    <s v="ZONA 6"/>
    <s v="MSP-DNIS-2022-0100-M"/>
    <x v="11"/>
    <x v="6"/>
    <d v="2022-01-22T00:00:00"/>
    <s v="PRESUPUESTARIA"/>
    <s v="ASIGNACIÓN RECURSOS MATENIMIENTOS A NIVEL NACIONAL "/>
    <s v="ZONA 6"/>
    <s v="ZONA 6"/>
    <s v="ZONA 6"/>
    <n v="1000"/>
    <n v="90"/>
    <s v="000"/>
    <s v="004"/>
    <n v="530404"/>
    <n v="101"/>
    <s v="001"/>
    <s v="0000"/>
    <s v="0000"/>
    <m/>
    <m/>
    <n v="0"/>
    <n v="100366"/>
    <m/>
    <n v="100366"/>
    <s v="SI"/>
    <m/>
    <m/>
    <x v="7"/>
    <e v="#N/A"/>
    <e v="#N/A"/>
    <e v="#N/A"/>
    <e v="#N/A"/>
    <e v="#N/A"/>
    <e v="#N/A"/>
    <e v="#N/A"/>
    <e v="#N/A"/>
  </r>
  <r>
    <x v="12"/>
    <s v="ZONA 6"/>
    <s v="MSP-DNIS-2022-0100-M"/>
    <x v="11"/>
    <x v="6"/>
    <d v="2022-01-22T00:00:00"/>
    <s v="PRESUPUESTARIA"/>
    <s v="ASIGNACIÓN RECURSOS MATENIMIENTOS A NIVEL NACIONAL "/>
    <s v="ZONA 6"/>
    <s v="ZONA 6"/>
    <s v="ZONA 6"/>
    <n v="1000"/>
    <n v="90"/>
    <s v="000"/>
    <s v="004"/>
    <n v="530405"/>
    <n v="101"/>
    <s v="001"/>
    <s v="0000"/>
    <s v="0000"/>
    <m/>
    <m/>
    <n v="0"/>
    <n v="9865"/>
    <m/>
    <n v="9865"/>
    <s v="SI"/>
    <m/>
    <m/>
    <x v="7"/>
    <e v="#N/A"/>
    <e v="#N/A"/>
    <e v="#N/A"/>
    <e v="#N/A"/>
    <e v="#N/A"/>
    <e v="#N/A"/>
    <e v="#N/A"/>
    <e v="#N/A"/>
  </r>
  <r>
    <x v="12"/>
    <s v="ZONA 6"/>
    <s v="MSP-DNIS-2022-0100-M"/>
    <x v="11"/>
    <x v="6"/>
    <d v="2022-01-22T00:00:00"/>
    <s v="PRESUPUESTARIA"/>
    <s v="ASIGNACIÓN RECURSOS MATENIMIENTOS A NIVEL NACIONAL "/>
    <s v="ZONA 6"/>
    <s v="ZONA 6"/>
    <s v="ZONA 6"/>
    <n v="1000"/>
    <n v="90"/>
    <s v="000"/>
    <s v="004"/>
    <n v="530704"/>
    <n v="101"/>
    <s v="001"/>
    <s v="0000"/>
    <s v="0000"/>
    <m/>
    <m/>
    <n v="0"/>
    <n v="2053"/>
    <m/>
    <n v="2053"/>
    <s v="SI"/>
    <m/>
    <m/>
    <x v="7"/>
    <e v="#N/A"/>
    <e v="#N/A"/>
    <e v="#N/A"/>
    <e v="#N/A"/>
    <e v="#N/A"/>
    <e v="#N/A"/>
    <e v="#N/A"/>
    <e v="#N/A"/>
  </r>
  <r>
    <x v="12"/>
    <s v="ZONA 6"/>
    <s v="MSP-DNIS-2022-0100-M"/>
    <x v="11"/>
    <x v="6"/>
    <d v="2022-01-22T00:00:00"/>
    <s v="PRESUPUESTARIA"/>
    <s v="ASIGNACIÓN RECURSOS MATENIMIENTOS A NIVEL NACIONAL "/>
    <s v="ZONA 6"/>
    <s v="ZONA 6"/>
    <s v="ZONA 6"/>
    <n v="1000"/>
    <n v="90"/>
    <s v="000"/>
    <s v="004"/>
    <n v="530811"/>
    <n v="101"/>
    <s v="001"/>
    <s v="0000"/>
    <s v="0000"/>
    <m/>
    <m/>
    <n v="0"/>
    <n v="30527"/>
    <m/>
    <n v="30527"/>
    <s v="SI"/>
    <m/>
    <m/>
    <x v="7"/>
    <e v="#N/A"/>
    <e v="#N/A"/>
    <e v="#N/A"/>
    <e v="#N/A"/>
    <e v="#N/A"/>
    <e v="#N/A"/>
    <e v="#N/A"/>
    <e v="#N/A"/>
  </r>
  <r>
    <x v="12"/>
    <s v="ZONA 6"/>
    <s v="MSP-DNIS-2022-0100-M"/>
    <x v="11"/>
    <x v="6"/>
    <d v="2022-01-22T00:00:00"/>
    <s v="PRESUPUESTARIA"/>
    <s v="ASIGNACIÓN RECURSOS MATENIMIENTOS A NIVEL NACIONAL "/>
    <s v="ZONA 6"/>
    <s v="ZONA 6"/>
    <s v="ZONA 6"/>
    <n v="1000"/>
    <n v="90"/>
    <s v="000"/>
    <s v="004"/>
    <n v="530813"/>
    <n v="101"/>
    <s v="001"/>
    <s v="0000"/>
    <s v="0000"/>
    <m/>
    <m/>
    <n v="0"/>
    <n v="146687"/>
    <m/>
    <n v="146687"/>
    <s v="SI"/>
    <m/>
    <m/>
    <x v="7"/>
    <e v="#N/A"/>
    <e v="#N/A"/>
    <e v="#N/A"/>
    <e v="#N/A"/>
    <e v="#N/A"/>
    <e v="#N/A"/>
    <e v="#N/A"/>
    <e v="#N/A"/>
  </r>
  <r>
    <x v="12"/>
    <s v="ZONA 6"/>
    <s v="MSP-DNIS-2022-0100-M"/>
    <x v="11"/>
    <x v="6"/>
    <d v="2022-01-22T00:00:00"/>
    <s v="PRESUPUESTARIA"/>
    <s v="ASIGNACIÓN RECURSOS MATENIMIENTOS A NIVEL NACIONAL "/>
    <s v="ZONA 6"/>
    <s v="ZONA 6"/>
    <s v="ZONA 6"/>
    <n v="1009"/>
    <n v="90"/>
    <s v="000"/>
    <s v="001"/>
    <n v="530402"/>
    <n v="103"/>
    <s v="001"/>
    <s v="0000"/>
    <s v="0000"/>
    <m/>
    <m/>
    <n v="0"/>
    <n v="15000"/>
    <m/>
    <n v="15000"/>
    <s v="SI"/>
    <m/>
    <m/>
    <x v="7"/>
    <e v="#N/A"/>
    <e v="#N/A"/>
    <e v="#N/A"/>
    <e v="#N/A"/>
    <e v="#N/A"/>
    <e v="#N/A"/>
    <e v="#N/A"/>
    <e v="#N/A"/>
  </r>
  <r>
    <x v="12"/>
    <s v="ZONA 6"/>
    <s v="MSP-DNIS-2022-0100-M"/>
    <x v="11"/>
    <x v="6"/>
    <d v="2022-01-22T00:00:00"/>
    <s v="PRESUPUESTARIA"/>
    <s v="ASIGNACIÓN RECURSOS MATENIMIENTOS A NIVEL NACIONAL "/>
    <s v="ZONA 6"/>
    <s v="ZONA 6"/>
    <s v="ZONA 6"/>
    <n v="1009"/>
    <n v="90"/>
    <s v="000"/>
    <s v="001"/>
    <n v="530404"/>
    <n v="103"/>
    <s v="001"/>
    <s v="0000"/>
    <s v="0000"/>
    <m/>
    <m/>
    <n v="0"/>
    <n v="10000"/>
    <m/>
    <n v="10000"/>
    <s v="SI"/>
    <m/>
    <m/>
    <x v="7"/>
    <e v="#N/A"/>
    <e v="#N/A"/>
    <e v="#N/A"/>
    <e v="#N/A"/>
    <e v="#N/A"/>
    <e v="#N/A"/>
    <e v="#N/A"/>
    <e v="#N/A"/>
  </r>
  <r>
    <x v="12"/>
    <s v="ZONA 6"/>
    <s v="MSP-DNIS-2022-0100-M"/>
    <x v="11"/>
    <x v="6"/>
    <d v="2022-01-22T00:00:00"/>
    <s v="PRESUPUESTARIA"/>
    <s v="ASIGNACIÓN RECURSOS MATENIMIENTOS A NIVEL NACIONAL "/>
    <s v="ZONA 6"/>
    <s v="ZONA 6"/>
    <s v="ZONA 6"/>
    <n v="1009"/>
    <n v="90"/>
    <s v="000"/>
    <s v="001"/>
    <n v="530405"/>
    <n v="103"/>
    <s v="001"/>
    <s v="0000"/>
    <s v="0000"/>
    <m/>
    <m/>
    <n v="0"/>
    <n v="10000"/>
    <m/>
    <n v="10000"/>
    <s v="SI"/>
    <m/>
    <m/>
    <x v="7"/>
    <e v="#N/A"/>
    <e v="#N/A"/>
    <e v="#N/A"/>
    <e v="#N/A"/>
    <e v="#N/A"/>
    <e v="#N/A"/>
    <e v="#N/A"/>
    <e v="#N/A"/>
  </r>
  <r>
    <x v="12"/>
    <s v="ZONA 6"/>
    <s v="MSP-DNIS-2022-0100-M"/>
    <x v="11"/>
    <x v="6"/>
    <d v="2022-01-22T00:00:00"/>
    <s v="PRESUPUESTARIA"/>
    <s v="ASIGNACIÓN RECURSOS MATENIMIENTOS A NIVEL NACIONAL "/>
    <s v="ZONA 6"/>
    <s v="ZONA 6"/>
    <s v="ZONA 6"/>
    <n v="1009"/>
    <n v="90"/>
    <s v="000"/>
    <s v="001"/>
    <n v="530811"/>
    <n v="103"/>
    <s v="001"/>
    <s v="0000"/>
    <s v="0000"/>
    <m/>
    <m/>
    <n v="0"/>
    <n v="6000"/>
    <m/>
    <n v="6000"/>
    <s v="SI"/>
    <m/>
    <m/>
    <x v="7"/>
    <e v="#N/A"/>
    <e v="#N/A"/>
    <e v="#N/A"/>
    <e v="#N/A"/>
    <e v="#N/A"/>
    <e v="#N/A"/>
    <e v="#N/A"/>
    <e v="#N/A"/>
  </r>
  <r>
    <x v="12"/>
    <s v="ZONA 6"/>
    <s v="MSP-DNIS-2022-0100-M"/>
    <x v="11"/>
    <x v="6"/>
    <d v="2022-01-22T00:00:00"/>
    <s v="PRESUPUESTARIA"/>
    <s v="ASIGNACIÓN RECURSOS MATENIMIENTOS A NIVEL NACIONAL "/>
    <s v="ZONA 6"/>
    <s v="ZONA 6"/>
    <s v="ZONA 6"/>
    <n v="1009"/>
    <n v="90"/>
    <s v="000"/>
    <s v="001"/>
    <n v="530813"/>
    <n v="103"/>
    <s v="001"/>
    <s v="0000"/>
    <s v="0000"/>
    <m/>
    <m/>
    <n v="0"/>
    <n v="20000"/>
    <m/>
    <n v="20000"/>
    <s v="SI"/>
    <m/>
    <m/>
    <x v="7"/>
    <e v="#N/A"/>
    <e v="#N/A"/>
    <e v="#N/A"/>
    <e v="#N/A"/>
    <e v="#N/A"/>
    <e v="#N/A"/>
    <e v="#N/A"/>
    <e v="#N/A"/>
  </r>
  <r>
    <x v="12"/>
    <s v="ZONA 6"/>
    <s v="MSP-DNIS-2022-0100-M"/>
    <x v="11"/>
    <x v="6"/>
    <d v="2022-01-22T00:00:00"/>
    <s v="PRESUPUESTARIA"/>
    <s v="ASIGNACIÓN RECURSOS MATENIMIENTOS A NIVEL NACIONAL "/>
    <s v="ZONA 6"/>
    <s v="ZONA 6"/>
    <s v="ZONA 6"/>
    <n v="1010"/>
    <n v="90"/>
    <s v="000"/>
    <s v="001"/>
    <n v="530402"/>
    <n v="105"/>
    <s v="001"/>
    <s v="0000"/>
    <s v="0000"/>
    <m/>
    <m/>
    <n v="0"/>
    <n v="7288"/>
    <m/>
    <n v="7288"/>
    <s v="SI"/>
    <m/>
    <m/>
    <x v="7"/>
    <e v="#N/A"/>
    <e v="#N/A"/>
    <e v="#N/A"/>
    <e v="#N/A"/>
    <e v="#N/A"/>
    <e v="#N/A"/>
    <e v="#N/A"/>
    <e v="#N/A"/>
  </r>
  <r>
    <x v="12"/>
    <s v="ZONA 6"/>
    <s v="MSP-DNIS-2022-0100-M"/>
    <x v="11"/>
    <x v="6"/>
    <d v="2022-01-22T00:00:00"/>
    <s v="PRESUPUESTARIA"/>
    <s v="ASIGNACIÓN RECURSOS MATENIMIENTOS A NIVEL NACIONAL "/>
    <s v="ZONA 6"/>
    <s v="ZONA 6"/>
    <s v="ZONA 6"/>
    <n v="1010"/>
    <n v="90"/>
    <s v="000"/>
    <s v="001"/>
    <n v="530404"/>
    <n v="105"/>
    <s v="001"/>
    <s v="0000"/>
    <s v="0000"/>
    <m/>
    <m/>
    <n v="0"/>
    <n v="4775"/>
    <m/>
    <n v="4775"/>
    <s v="SI"/>
    <m/>
    <m/>
    <x v="7"/>
    <e v="#N/A"/>
    <e v="#N/A"/>
    <e v="#N/A"/>
    <e v="#N/A"/>
    <e v="#N/A"/>
    <e v="#N/A"/>
    <e v="#N/A"/>
    <e v="#N/A"/>
  </r>
  <r>
    <x v="12"/>
    <s v="ZONA 6"/>
    <s v="MSP-DNIS-2022-0100-M"/>
    <x v="11"/>
    <x v="6"/>
    <d v="2022-01-22T00:00:00"/>
    <s v="PRESUPUESTARIA"/>
    <s v="ASIGNACIÓN RECURSOS MATENIMIENTOS A NIVEL NACIONAL "/>
    <s v="ZONA 6"/>
    <s v="ZONA 6"/>
    <s v="ZONA 6"/>
    <n v="1010"/>
    <n v="90"/>
    <s v="000"/>
    <s v="001"/>
    <n v="530405"/>
    <n v="105"/>
    <s v="001"/>
    <s v="0000"/>
    <s v="0000"/>
    <m/>
    <m/>
    <n v="0"/>
    <n v="6415"/>
    <m/>
    <n v="6415"/>
    <s v="SI"/>
    <m/>
    <m/>
    <x v="7"/>
    <e v="#N/A"/>
    <e v="#N/A"/>
    <e v="#N/A"/>
    <e v="#N/A"/>
    <e v="#N/A"/>
    <e v="#N/A"/>
    <e v="#N/A"/>
    <e v="#N/A"/>
  </r>
  <r>
    <x v="12"/>
    <s v="ZONA 6"/>
    <s v="MSP-DNIS-2022-0100-M"/>
    <x v="11"/>
    <x v="6"/>
    <d v="2022-01-22T00:00:00"/>
    <s v="PRESUPUESTARIA"/>
    <s v="ASIGNACIÓN RECURSOS MATENIMIENTOS A NIVEL NACIONAL "/>
    <s v="ZONA 6"/>
    <s v="ZONA 6"/>
    <s v="ZONA 6"/>
    <n v="1010"/>
    <n v="90"/>
    <s v="000"/>
    <s v="001"/>
    <n v="530811"/>
    <n v="105"/>
    <s v="001"/>
    <s v="0000"/>
    <s v="0000"/>
    <m/>
    <m/>
    <n v="0"/>
    <n v="975"/>
    <m/>
    <n v="975"/>
    <s v="SI"/>
    <m/>
    <m/>
    <x v="7"/>
    <e v="#N/A"/>
    <e v="#N/A"/>
    <e v="#N/A"/>
    <e v="#N/A"/>
    <e v="#N/A"/>
    <e v="#N/A"/>
    <e v="#N/A"/>
    <e v="#N/A"/>
  </r>
  <r>
    <x v="12"/>
    <s v="ZONA 6"/>
    <s v="MSP-DNIS-2022-0100-M"/>
    <x v="11"/>
    <x v="6"/>
    <d v="2022-01-22T00:00:00"/>
    <s v="PRESUPUESTARIA"/>
    <s v="ASIGNACIÓN RECURSOS MATENIMIENTOS A NIVEL NACIONAL "/>
    <s v="ZONA 6"/>
    <s v="ZONA 6"/>
    <s v="ZONA 6"/>
    <n v="1010"/>
    <n v="90"/>
    <s v="000"/>
    <s v="001"/>
    <n v="530813"/>
    <n v="105"/>
    <s v="001"/>
    <s v="0000"/>
    <s v="0000"/>
    <m/>
    <m/>
    <n v="0"/>
    <n v="2976"/>
    <m/>
    <n v="2976"/>
    <s v="SI"/>
    <m/>
    <m/>
    <x v="7"/>
    <e v="#N/A"/>
    <e v="#N/A"/>
    <e v="#N/A"/>
    <e v="#N/A"/>
    <e v="#N/A"/>
    <e v="#N/A"/>
    <e v="#N/A"/>
    <e v="#N/A"/>
  </r>
  <r>
    <x v="12"/>
    <s v="ZONA 6"/>
    <s v="MSP-DNIS-2022-0100-M"/>
    <x v="11"/>
    <x v="6"/>
    <d v="2022-01-22T00:00:00"/>
    <s v="PRESUPUESTARIA"/>
    <s v="ASIGNACIÓN RECURSOS MATENIMIENTOS A NIVEL NACIONAL "/>
    <s v="ZONA 6"/>
    <s v="ZONA 6"/>
    <s v="ZONA 6"/>
    <n v="1011"/>
    <n v="90"/>
    <s v="000"/>
    <s v="001"/>
    <n v="530402"/>
    <n v="108"/>
    <s v="001"/>
    <s v="0000"/>
    <s v="0000"/>
    <m/>
    <m/>
    <n v="0"/>
    <n v="80000"/>
    <m/>
    <n v="80000"/>
    <s v="SI"/>
    <m/>
    <m/>
    <x v="7"/>
    <e v="#N/A"/>
    <e v="#N/A"/>
    <e v="#N/A"/>
    <e v="#N/A"/>
    <e v="#N/A"/>
    <e v="#N/A"/>
    <e v="#N/A"/>
    <e v="#N/A"/>
  </r>
  <r>
    <x v="12"/>
    <s v="ZONA 6"/>
    <s v="MSP-DNIS-2022-0100-M"/>
    <x v="11"/>
    <x v="6"/>
    <d v="2022-01-22T00:00:00"/>
    <s v="PRESUPUESTARIA"/>
    <s v="ASIGNACIÓN RECURSOS MATENIMIENTOS A NIVEL NACIONAL "/>
    <s v="ZONA 6"/>
    <s v="ZONA 6"/>
    <s v="ZONA 6"/>
    <n v="1011"/>
    <n v="90"/>
    <s v="000"/>
    <s v="001"/>
    <n v="530403"/>
    <n v="108"/>
    <s v="001"/>
    <s v="0000"/>
    <s v="0000"/>
    <m/>
    <m/>
    <n v="0"/>
    <n v="13000"/>
    <m/>
    <n v="13000"/>
    <s v="SI"/>
    <m/>
    <m/>
    <x v="7"/>
    <e v="#N/A"/>
    <e v="#N/A"/>
    <e v="#N/A"/>
    <e v="#N/A"/>
    <e v="#N/A"/>
    <e v="#N/A"/>
    <e v="#N/A"/>
    <e v="#N/A"/>
  </r>
  <r>
    <x v="12"/>
    <s v="ZONA 6"/>
    <s v="MSP-DNIS-2022-0100-M"/>
    <x v="11"/>
    <x v="6"/>
    <d v="2022-01-22T00:00:00"/>
    <s v="PRESUPUESTARIA"/>
    <s v="ASIGNACIÓN RECURSOS MATENIMIENTOS A NIVEL NACIONAL "/>
    <s v="ZONA 6"/>
    <s v="ZONA 6"/>
    <s v="ZONA 6"/>
    <n v="1011"/>
    <n v="90"/>
    <s v="000"/>
    <s v="001"/>
    <n v="530404"/>
    <n v="108"/>
    <s v="001"/>
    <s v="0000"/>
    <s v="0000"/>
    <m/>
    <m/>
    <n v="0"/>
    <n v="50000"/>
    <m/>
    <n v="50000"/>
    <s v="SI"/>
    <m/>
    <m/>
    <x v="7"/>
    <e v="#N/A"/>
    <e v="#N/A"/>
    <e v="#N/A"/>
    <e v="#N/A"/>
    <e v="#N/A"/>
    <e v="#N/A"/>
    <e v="#N/A"/>
    <e v="#N/A"/>
  </r>
  <r>
    <x v="12"/>
    <s v="ZONA 6"/>
    <s v="MSP-DNIS-2022-0100-M"/>
    <x v="11"/>
    <x v="6"/>
    <d v="2022-01-22T00:00:00"/>
    <s v="PRESUPUESTARIA"/>
    <s v="ASIGNACIÓN RECURSOS MATENIMIENTOS A NIVEL NACIONAL "/>
    <s v="ZONA 6"/>
    <s v="ZONA 6"/>
    <s v="ZONA 6"/>
    <n v="1011"/>
    <n v="90"/>
    <s v="000"/>
    <s v="001"/>
    <n v="530405"/>
    <n v="108"/>
    <s v="001"/>
    <s v="0000"/>
    <s v="0000"/>
    <m/>
    <m/>
    <n v="0"/>
    <n v="25000"/>
    <m/>
    <n v="25000"/>
    <s v="SI"/>
    <m/>
    <m/>
    <x v="7"/>
    <e v="#N/A"/>
    <e v="#N/A"/>
    <e v="#N/A"/>
    <e v="#N/A"/>
    <e v="#N/A"/>
    <e v="#N/A"/>
    <e v="#N/A"/>
    <e v="#N/A"/>
  </r>
  <r>
    <x v="12"/>
    <s v="ZONA 6"/>
    <s v="MSP-DNIS-2022-0100-M"/>
    <x v="11"/>
    <x v="6"/>
    <d v="2022-01-22T00:00:00"/>
    <s v="PRESUPUESTARIA"/>
    <s v="ASIGNACIÓN RECURSOS MATENIMIENTOS A NIVEL NACIONAL "/>
    <s v="ZONA 6"/>
    <s v="ZONA 6"/>
    <s v="ZONA 6"/>
    <n v="1011"/>
    <n v="90"/>
    <s v="000"/>
    <s v="001"/>
    <n v="530704"/>
    <n v="108"/>
    <s v="001"/>
    <s v="0000"/>
    <s v="0000"/>
    <m/>
    <m/>
    <n v="0"/>
    <n v="6000"/>
    <m/>
    <n v="6000"/>
    <s v="SI"/>
    <m/>
    <m/>
    <x v="7"/>
    <e v="#N/A"/>
    <e v="#N/A"/>
    <e v="#N/A"/>
    <e v="#N/A"/>
    <e v="#N/A"/>
    <e v="#N/A"/>
    <e v="#N/A"/>
    <e v="#N/A"/>
  </r>
  <r>
    <x v="12"/>
    <s v="ZONA 6"/>
    <s v="MSP-DNIS-2022-0100-M"/>
    <x v="11"/>
    <x v="6"/>
    <d v="2022-01-22T00:00:00"/>
    <s v="PRESUPUESTARIA"/>
    <s v="ASIGNACIÓN RECURSOS MATENIMIENTOS A NIVEL NACIONAL "/>
    <s v="ZONA 6"/>
    <s v="ZONA 6"/>
    <s v="ZONA 6"/>
    <n v="1011"/>
    <n v="90"/>
    <s v="000"/>
    <s v="001"/>
    <n v="530813"/>
    <n v="108"/>
    <s v="001"/>
    <s v="0000"/>
    <s v="0000"/>
    <m/>
    <m/>
    <n v="0"/>
    <n v="65000"/>
    <m/>
    <n v="65000"/>
    <s v="SI"/>
    <m/>
    <m/>
    <x v="7"/>
    <e v="#N/A"/>
    <e v="#N/A"/>
    <e v="#N/A"/>
    <e v="#N/A"/>
    <e v="#N/A"/>
    <e v="#N/A"/>
    <e v="#N/A"/>
    <e v="#N/A"/>
  </r>
  <r>
    <x v="12"/>
    <s v="ZONA 6"/>
    <s v="MSP-DNIS-2022-0100-M"/>
    <x v="11"/>
    <x v="6"/>
    <d v="2022-01-22T00:00:00"/>
    <s v="PRESUPUESTARIA"/>
    <s v="ASIGNACIÓN RECURSOS MATENIMIENTOS A NIVEL NACIONAL "/>
    <s v="ZONA 6"/>
    <s v="ZONA 6"/>
    <s v="ZONA 6"/>
    <n v="1012"/>
    <n v="90"/>
    <s v="000"/>
    <s v="001"/>
    <n v="530404"/>
    <n v="109"/>
    <s v="001"/>
    <s v="0000"/>
    <s v="0000"/>
    <m/>
    <m/>
    <n v="0"/>
    <n v="13138"/>
    <m/>
    <n v="13138"/>
    <s v="SI"/>
    <m/>
    <m/>
    <x v="7"/>
    <e v="#N/A"/>
    <e v="#N/A"/>
    <e v="#N/A"/>
    <e v="#N/A"/>
    <e v="#N/A"/>
    <e v="#N/A"/>
    <e v="#N/A"/>
    <e v="#N/A"/>
  </r>
  <r>
    <x v="12"/>
    <s v="ZONA 6"/>
    <s v="MSP-DNIS-2022-0100-M"/>
    <x v="11"/>
    <x v="6"/>
    <d v="2022-01-22T00:00:00"/>
    <s v="PRESUPUESTARIA"/>
    <s v="ASIGNACIÓN RECURSOS MATENIMIENTOS A NIVEL NACIONAL "/>
    <s v="ZONA 6"/>
    <s v="ZONA 6"/>
    <s v="ZONA 6"/>
    <n v="1012"/>
    <n v="90"/>
    <s v="000"/>
    <s v="001"/>
    <n v="530405"/>
    <n v="109"/>
    <s v="001"/>
    <s v="0000"/>
    <s v="0000"/>
    <m/>
    <m/>
    <n v="0"/>
    <n v="4736"/>
    <m/>
    <n v="4736"/>
    <s v="SI"/>
    <m/>
    <m/>
    <x v="7"/>
    <e v="#N/A"/>
    <e v="#N/A"/>
    <e v="#N/A"/>
    <e v="#N/A"/>
    <e v="#N/A"/>
    <e v="#N/A"/>
    <e v="#N/A"/>
    <e v="#N/A"/>
  </r>
  <r>
    <x v="12"/>
    <s v="ZONA 6"/>
    <s v="MSP-DNIS-2022-0100-M"/>
    <x v="11"/>
    <x v="6"/>
    <d v="2022-01-22T00:00:00"/>
    <s v="PRESUPUESTARIA"/>
    <s v="ASIGNACIÓN RECURSOS MATENIMIENTOS A NIVEL NACIONAL "/>
    <s v="ZONA 6"/>
    <s v="ZONA 6"/>
    <s v="ZONA 6"/>
    <n v="1012"/>
    <n v="90"/>
    <s v="000"/>
    <s v="001"/>
    <n v="530704"/>
    <n v="109"/>
    <s v="001"/>
    <s v="0000"/>
    <s v="0000"/>
    <m/>
    <m/>
    <n v="0"/>
    <n v="793"/>
    <m/>
    <n v="793"/>
    <s v="SI"/>
    <m/>
    <m/>
    <x v="7"/>
    <e v="#N/A"/>
    <e v="#N/A"/>
    <e v="#N/A"/>
    <e v="#N/A"/>
    <e v="#N/A"/>
    <e v="#N/A"/>
    <e v="#N/A"/>
    <e v="#N/A"/>
  </r>
  <r>
    <x v="12"/>
    <s v="ZONA 6"/>
    <s v="MSP-DNIS-2022-0100-M"/>
    <x v="11"/>
    <x v="6"/>
    <d v="2022-01-22T00:00:00"/>
    <s v="PRESUPUESTARIA"/>
    <s v="ASIGNACIÓN RECURSOS MATENIMIENTOS A NIVEL NACIONAL "/>
    <s v="ZONA 6"/>
    <s v="ZONA 6"/>
    <s v="ZONA 6"/>
    <n v="1012"/>
    <n v="90"/>
    <s v="000"/>
    <s v="001"/>
    <n v="530811"/>
    <n v="109"/>
    <s v="001"/>
    <s v="0000"/>
    <s v="0000"/>
    <m/>
    <m/>
    <n v="0"/>
    <n v="2582"/>
    <m/>
    <n v="2582"/>
    <s v="SI"/>
    <m/>
    <m/>
    <x v="7"/>
    <e v="#N/A"/>
    <e v="#N/A"/>
    <e v="#N/A"/>
    <e v="#N/A"/>
    <e v="#N/A"/>
    <e v="#N/A"/>
    <e v="#N/A"/>
    <e v="#N/A"/>
  </r>
  <r>
    <x v="12"/>
    <s v="ZONA 6"/>
    <s v="MSP-DNIS-2022-0100-M"/>
    <x v="11"/>
    <x v="6"/>
    <d v="2022-01-22T00:00:00"/>
    <s v="PRESUPUESTARIA"/>
    <s v="ASIGNACIÓN RECURSOS MATENIMIENTOS A NIVEL NACIONAL "/>
    <s v="ZONA 6"/>
    <s v="ZONA 6"/>
    <s v="ZONA 6"/>
    <n v="1012"/>
    <n v="90"/>
    <s v="000"/>
    <s v="001"/>
    <n v="530813"/>
    <n v="109"/>
    <s v="001"/>
    <s v="0000"/>
    <s v="0000"/>
    <m/>
    <m/>
    <n v="0"/>
    <n v="5402"/>
    <m/>
    <n v="5402"/>
    <s v="SI"/>
    <m/>
    <m/>
    <x v="7"/>
    <e v="#N/A"/>
    <e v="#N/A"/>
    <e v="#N/A"/>
    <e v="#N/A"/>
    <e v="#N/A"/>
    <e v="#N/A"/>
    <e v="#N/A"/>
    <e v="#N/A"/>
  </r>
  <r>
    <x v="12"/>
    <s v="ZONA 6"/>
    <s v="MSP-DNIS-2022-0100-M"/>
    <x v="11"/>
    <x v="6"/>
    <d v="2022-01-22T00:00:00"/>
    <s v="PRESUPUESTARIA"/>
    <s v="ASIGNACIÓN RECURSOS MATENIMIENTOS A NIVEL NACIONAL "/>
    <s v="ZONA 6"/>
    <s v="ZONA 6"/>
    <s v="ZONA 6"/>
    <n v="1020"/>
    <n v="90"/>
    <s v="000"/>
    <s v="004"/>
    <n v="530402"/>
    <n v="102"/>
    <s v="001"/>
    <s v="0000"/>
    <s v="0000"/>
    <m/>
    <m/>
    <n v="0"/>
    <n v="6104"/>
    <m/>
    <n v="6104"/>
    <s v="SI"/>
    <m/>
    <m/>
    <x v="7"/>
    <e v="#N/A"/>
    <e v="#N/A"/>
    <e v="#N/A"/>
    <e v="#N/A"/>
    <e v="#N/A"/>
    <e v="#N/A"/>
    <e v="#N/A"/>
    <e v="#N/A"/>
  </r>
  <r>
    <x v="12"/>
    <s v="ZONA 6"/>
    <s v="MSP-DNIS-2022-0100-M"/>
    <x v="11"/>
    <x v="6"/>
    <d v="2022-01-22T00:00:00"/>
    <s v="PRESUPUESTARIA"/>
    <s v="ASIGNACIÓN RECURSOS MATENIMIENTOS A NIVEL NACIONAL "/>
    <s v="ZONA 6"/>
    <s v="ZONA 6"/>
    <s v="ZONA 6"/>
    <n v="1020"/>
    <n v="90"/>
    <s v="000"/>
    <s v="004"/>
    <n v="530404"/>
    <n v="102"/>
    <s v="001"/>
    <s v="0000"/>
    <s v="0000"/>
    <m/>
    <m/>
    <n v="0"/>
    <n v="1280"/>
    <m/>
    <n v="1280"/>
    <s v="SI"/>
    <m/>
    <m/>
    <x v="7"/>
    <e v="#N/A"/>
    <e v="#N/A"/>
    <e v="#N/A"/>
    <e v="#N/A"/>
    <e v="#N/A"/>
    <e v="#N/A"/>
    <e v="#N/A"/>
    <e v="#N/A"/>
  </r>
  <r>
    <x v="12"/>
    <s v="ZONA 6"/>
    <s v="MSP-DNIS-2022-0100-M"/>
    <x v="11"/>
    <x v="6"/>
    <d v="2022-01-22T00:00:00"/>
    <s v="PRESUPUESTARIA"/>
    <s v="ASIGNACIÓN RECURSOS MATENIMIENTOS A NIVEL NACIONAL "/>
    <s v="ZONA 6"/>
    <s v="ZONA 6"/>
    <s v="ZONA 6"/>
    <n v="1020"/>
    <n v="90"/>
    <s v="000"/>
    <s v="004"/>
    <n v="530405"/>
    <n v="102"/>
    <s v="001"/>
    <s v="0000"/>
    <s v="0000"/>
    <m/>
    <m/>
    <n v="0"/>
    <n v="3262"/>
    <m/>
    <n v="3262"/>
    <s v="SI"/>
    <m/>
    <m/>
    <x v="7"/>
    <e v="#N/A"/>
    <e v="#N/A"/>
    <e v="#N/A"/>
    <e v="#N/A"/>
    <e v="#N/A"/>
    <e v="#N/A"/>
    <e v="#N/A"/>
    <e v="#N/A"/>
  </r>
  <r>
    <x v="12"/>
    <s v="ZONA 6"/>
    <s v="MSP-DNIS-2022-0100-M"/>
    <x v="11"/>
    <x v="6"/>
    <d v="2022-01-22T00:00:00"/>
    <s v="PRESUPUESTARIA"/>
    <s v="ASIGNACIÓN RECURSOS MATENIMIENTOS A NIVEL NACIONAL "/>
    <s v="ZONA 6"/>
    <s v="ZONA 6"/>
    <s v="ZONA 6"/>
    <n v="1020"/>
    <n v="90"/>
    <s v="000"/>
    <s v="004"/>
    <n v="530811"/>
    <n v="102"/>
    <s v="001"/>
    <s v="0000"/>
    <s v="0000"/>
    <m/>
    <m/>
    <n v="0"/>
    <n v="1993"/>
    <m/>
    <n v="1993"/>
    <s v="SI"/>
    <m/>
    <m/>
    <x v="7"/>
    <e v="#N/A"/>
    <e v="#N/A"/>
    <e v="#N/A"/>
    <e v="#N/A"/>
    <e v="#N/A"/>
    <e v="#N/A"/>
    <e v="#N/A"/>
    <e v="#N/A"/>
  </r>
  <r>
    <x v="12"/>
    <s v="ZONA 6"/>
    <s v="MSP-DNIS-2022-0100-M"/>
    <x v="11"/>
    <x v="6"/>
    <d v="2022-01-22T00:00:00"/>
    <s v="PRESUPUESTARIA"/>
    <s v="ASIGNACIÓN RECURSOS MATENIMIENTOS A NIVEL NACIONAL "/>
    <s v="ZONA 6"/>
    <s v="ZONA 6"/>
    <s v="ZONA 6"/>
    <n v="1020"/>
    <n v="90"/>
    <s v="000"/>
    <s v="004"/>
    <n v="530813"/>
    <n v="102"/>
    <s v="001"/>
    <s v="0000"/>
    <s v="0000"/>
    <m/>
    <m/>
    <n v="0"/>
    <n v="1427"/>
    <m/>
    <n v="1427"/>
    <s v="SI"/>
    <m/>
    <m/>
    <x v="7"/>
    <e v="#N/A"/>
    <e v="#N/A"/>
    <e v="#N/A"/>
    <e v="#N/A"/>
    <e v="#N/A"/>
    <e v="#N/A"/>
    <e v="#N/A"/>
    <e v="#N/A"/>
  </r>
  <r>
    <x v="12"/>
    <s v="ZONA 6"/>
    <s v="MSP-DNIS-2022-0100-M"/>
    <x v="11"/>
    <x v="6"/>
    <d v="2022-01-22T00:00:00"/>
    <s v="PRESUPUESTARIA"/>
    <s v="ASIGNACIÓN RECURSOS MATENIMIENTOS A NIVEL NACIONAL "/>
    <s v="ZONA 6"/>
    <s v="ZONA 6"/>
    <s v="ZONA 6"/>
    <n v="1050"/>
    <n v="90"/>
    <s v="000"/>
    <s v="004"/>
    <n v="530402"/>
    <n v="301"/>
    <s v="001"/>
    <s v="0000"/>
    <s v="0000"/>
    <m/>
    <m/>
    <n v="0"/>
    <n v="48558"/>
    <m/>
    <n v="48558"/>
    <s v="SI"/>
    <m/>
    <m/>
    <x v="7"/>
    <e v="#N/A"/>
    <e v="#N/A"/>
    <e v="#N/A"/>
    <e v="#N/A"/>
    <e v="#N/A"/>
    <e v="#N/A"/>
    <e v="#N/A"/>
    <e v="#N/A"/>
  </r>
  <r>
    <x v="12"/>
    <s v="ZONA 6"/>
    <s v="MSP-DNIS-2022-0100-M"/>
    <x v="11"/>
    <x v="6"/>
    <d v="2022-01-22T00:00:00"/>
    <s v="PRESUPUESTARIA"/>
    <s v="ASIGNACIÓN RECURSOS MATENIMIENTOS A NIVEL NACIONAL "/>
    <s v="ZONA 6"/>
    <s v="ZONA 6"/>
    <s v="ZONA 6"/>
    <n v="1050"/>
    <n v="90"/>
    <s v="000"/>
    <s v="004"/>
    <n v="530403"/>
    <n v="301"/>
    <s v="001"/>
    <s v="0000"/>
    <s v="0000"/>
    <m/>
    <m/>
    <n v="0"/>
    <n v="3200"/>
    <m/>
    <n v="3200"/>
    <s v="SI"/>
    <m/>
    <m/>
    <x v="7"/>
    <e v="#N/A"/>
    <e v="#N/A"/>
    <e v="#N/A"/>
    <e v="#N/A"/>
    <e v="#N/A"/>
    <e v="#N/A"/>
    <e v="#N/A"/>
    <e v="#N/A"/>
  </r>
  <r>
    <x v="12"/>
    <s v="ZONA 6"/>
    <s v="MSP-DNIS-2022-0100-M"/>
    <x v="11"/>
    <x v="6"/>
    <d v="2022-01-22T00:00:00"/>
    <s v="PRESUPUESTARIA"/>
    <s v="ASIGNACIÓN RECURSOS MATENIMIENTOS A NIVEL NACIONAL "/>
    <s v="ZONA 6"/>
    <s v="ZONA 6"/>
    <s v="ZONA 6"/>
    <n v="1050"/>
    <n v="90"/>
    <s v="000"/>
    <s v="004"/>
    <n v="530404"/>
    <n v="301"/>
    <s v="001"/>
    <s v="0000"/>
    <s v="0000"/>
    <m/>
    <m/>
    <n v="0"/>
    <n v="25918"/>
    <m/>
    <n v="25918"/>
    <s v="SI"/>
    <m/>
    <m/>
    <x v="7"/>
    <e v="#N/A"/>
    <e v="#N/A"/>
    <e v="#N/A"/>
    <e v="#N/A"/>
    <e v="#N/A"/>
    <e v="#N/A"/>
    <e v="#N/A"/>
    <e v="#N/A"/>
  </r>
  <r>
    <x v="12"/>
    <s v="ZONA 6"/>
    <s v="MSP-DNIS-2022-0100-M"/>
    <x v="11"/>
    <x v="6"/>
    <d v="2022-01-22T00:00:00"/>
    <s v="PRESUPUESTARIA"/>
    <s v="ASIGNACIÓN RECURSOS MATENIMIENTOS A NIVEL NACIONAL "/>
    <s v="ZONA 6"/>
    <s v="ZONA 6"/>
    <s v="ZONA 6"/>
    <n v="1050"/>
    <n v="90"/>
    <s v="000"/>
    <s v="004"/>
    <n v="530405"/>
    <n v="301"/>
    <s v="001"/>
    <s v="0000"/>
    <s v="0000"/>
    <m/>
    <m/>
    <n v="0"/>
    <n v="14160"/>
    <m/>
    <n v="14160"/>
    <s v="SI"/>
    <m/>
    <m/>
    <x v="7"/>
    <e v="#N/A"/>
    <e v="#N/A"/>
    <e v="#N/A"/>
    <e v="#N/A"/>
    <e v="#N/A"/>
    <e v="#N/A"/>
    <e v="#N/A"/>
    <e v="#N/A"/>
  </r>
  <r>
    <x v="12"/>
    <s v="ZONA 6"/>
    <s v="MSP-DNIS-2022-0100-M"/>
    <x v="11"/>
    <x v="6"/>
    <d v="2022-01-22T00:00:00"/>
    <s v="PRESUPUESTARIA"/>
    <s v="ASIGNACIÓN RECURSOS MATENIMIENTOS A NIVEL NACIONAL "/>
    <s v="ZONA 6"/>
    <s v="ZONA 6"/>
    <s v="ZONA 6"/>
    <n v="1050"/>
    <n v="90"/>
    <s v="000"/>
    <s v="004"/>
    <n v="530418"/>
    <n v="301"/>
    <s v="001"/>
    <s v="0000"/>
    <s v="0000"/>
    <m/>
    <m/>
    <n v="0"/>
    <n v="404"/>
    <m/>
    <n v="404"/>
    <s v="SI"/>
    <m/>
    <m/>
    <x v="7"/>
    <e v="#N/A"/>
    <e v="#N/A"/>
    <e v="#N/A"/>
    <e v="#N/A"/>
    <e v="#N/A"/>
    <e v="#N/A"/>
    <e v="#N/A"/>
    <e v="#N/A"/>
  </r>
  <r>
    <x v="12"/>
    <s v="ZONA 6"/>
    <s v="MSP-DNIS-2022-0100-M"/>
    <x v="11"/>
    <x v="6"/>
    <d v="2022-01-22T00:00:00"/>
    <s v="PRESUPUESTARIA"/>
    <s v="ASIGNACIÓN RECURSOS MATENIMIENTOS A NIVEL NACIONAL "/>
    <s v="ZONA 6"/>
    <s v="ZONA 6"/>
    <s v="ZONA 6"/>
    <n v="1050"/>
    <n v="90"/>
    <s v="000"/>
    <s v="004"/>
    <n v="530704"/>
    <n v="301"/>
    <s v="001"/>
    <s v="0000"/>
    <s v="0000"/>
    <m/>
    <m/>
    <n v="0"/>
    <n v="3296"/>
    <m/>
    <n v="3296"/>
    <s v="SI"/>
    <m/>
    <m/>
    <x v="7"/>
    <e v="#N/A"/>
    <e v="#N/A"/>
    <e v="#N/A"/>
    <e v="#N/A"/>
    <e v="#N/A"/>
    <e v="#N/A"/>
    <e v="#N/A"/>
    <e v="#N/A"/>
  </r>
  <r>
    <x v="12"/>
    <s v="ZONA 6"/>
    <s v="MSP-DNIS-2022-0100-M"/>
    <x v="11"/>
    <x v="6"/>
    <d v="2022-01-22T00:00:00"/>
    <s v="PRESUPUESTARIA"/>
    <s v="ASIGNACIÓN RECURSOS MATENIMIENTOS A NIVEL NACIONAL "/>
    <s v="ZONA 6"/>
    <s v="ZONA 6"/>
    <s v="ZONA 6"/>
    <n v="1050"/>
    <n v="90"/>
    <s v="000"/>
    <s v="004"/>
    <n v="530811"/>
    <n v="301"/>
    <s v="001"/>
    <s v="0000"/>
    <s v="0000"/>
    <m/>
    <m/>
    <n v="0"/>
    <n v="12852"/>
    <m/>
    <n v="12852"/>
    <s v="SI"/>
    <m/>
    <m/>
    <x v="7"/>
    <e v="#N/A"/>
    <e v="#N/A"/>
    <e v="#N/A"/>
    <e v="#N/A"/>
    <e v="#N/A"/>
    <e v="#N/A"/>
    <e v="#N/A"/>
    <e v="#N/A"/>
  </r>
  <r>
    <x v="12"/>
    <s v="ZONA 6"/>
    <s v="MSP-DNIS-2022-0100-M"/>
    <x v="11"/>
    <x v="6"/>
    <d v="2022-01-22T00:00:00"/>
    <s v="PRESUPUESTARIA"/>
    <s v="ASIGNACIÓN RECURSOS MATENIMIENTOS A NIVEL NACIONAL "/>
    <s v="ZONA 6"/>
    <s v="ZONA 6"/>
    <s v="ZONA 6"/>
    <n v="1050"/>
    <n v="90"/>
    <s v="000"/>
    <s v="004"/>
    <n v="530813"/>
    <n v="301"/>
    <s v="001"/>
    <s v="0000"/>
    <s v="0000"/>
    <m/>
    <m/>
    <n v="0"/>
    <n v="79880"/>
    <m/>
    <n v="79880"/>
    <s v="SI"/>
    <m/>
    <m/>
    <x v="7"/>
    <e v="#N/A"/>
    <e v="#N/A"/>
    <e v="#N/A"/>
    <e v="#N/A"/>
    <e v="#N/A"/>
    <e v="#N/A"/>
    <e v="#N/A"/>
    <e v="#N/A"/>
  </r>
  <r>
    <x v="12"/>
    <s v="ZONA 6"/>
    <s v="MSP-DNIS-2022-0100-M"/>
    <x v="11"/>
    <x v="6"/>
    <d v="2022-01-22T00:00:00"/>
    <s v="PRESUPUESTARIA"/>
    <s v="ASIGNACIÓN RECURSOS MATENIMIENTOS A NIVEL NACIONAL "/>
    <s v="ZONA 6"/>
    <s v="ZONA 6"/>
    <s v="ZONA 6"/>
    <n v="1051"/>
    <n v="90"/>
    <s v="000"/>
    <s v="001"/>
    <n v="530404"/>
    <n v="301"/>
    <s v="001"/>
    <s v="0000"/>
    <s v="0000"/>
    <m/>
    <m/>
    <n v="0"/>
    <n v="10418"/>
    <m/>
    <n v="10418"/>
    <s v="SI"/>
    <m/>
    <m/>
    <x v="7"/>
    <e v="#N/A"/>
    <e v="#N/A"/>
    <e v="#N/A"/>
    <e v="#N/A"/>
    <e v="#N/A"/>
    <e v="#N/A"/>
    <e v="#N/A"/>
    <e v="#N/A"/>
  </r>
  <r>
    <x v="12"/>
    <s v="ZONA 6"/>
    <s v="MSP-DNIS-2022-0100-M"/>
    <x v="11"/>
    <x v="6"/>
    <d v="2022-01-22T00:00:00"/>
    <s v="PRESUPUESTARIA"/>
    <s v="ASIGNACIÓN RECURSOS MATENIMIENTOS A NIVEL NACIONAL "/>
    <s v="ZONA 6"/>
    <s v="ZONA 6"/>
    <s v="ZONA 6"/>
    <n v="1051"/>
    <n v="90"/>
    <s v="000"/>
    <s v="001"/>
    <n v="530405"/>
    <n v="301"/>
    <s v="001"/>
    <s v="0000"/>
    <s v="0000"/>
    <m/>
    <m/>
    <n v="0"/>
    <n v="4311"/>
    <m/>
    <n v="4311"/>
    <s v="SI"/>
    <m/>
    <m/>
    <x v="7"/>
    <e v="#N/A"/>
    <e v="#N/A"/>
    <e v="#N/A"/>
    <e v="#N/A"/>
    <e v="#N/A"/>
    <e v="#N/A"/>
    <e v="#N/A"/>
    <e v="#N/A"/>
  </r>
  <r>
    <x v="12"/>
    <s v="ZONA 6"/>
    <s v="MSP-DNIS-2022-0100-M"/>
    <x v="11"/>
    <x v="6"/>
    <d v="2022-01-22T00:00:00"/>
    <s v="PRESUPUESTARIA"/>
    <s v="ASIGNACIÓN RECURSOS MATENIMIENTOS A NIVEL NACIONAL "/>
    <s v="ZONA 6"/>
    <s v="ZONA 6"/>
    <s v="ZONA 6"/>
    <n v="1051"/>
    <n v="90"/>
    <s v="000"/>
    <s v="001"/>
    <n v="530811"/>
    <n v="301"/>
    <s v="001"/>
    <s v="0000"/>
    <s v="0000"/>
    <m/>
    <m/>
    <n v="0"/>
    <n v="6739"/>
    <m/>
    <n v="6739"/>
    <s v="SI"/>
    <m/>
    <m/>
    <x v="7"/>
    <e v="#N/A"/>
    <e v="#N/A"/>
    <e v="#N/A"/>
    <e v="#N/A"/>
    <e v="#N/A"/>
    <e v="#N/A"/>
    <e v="#N/A"/>
    <e v="#N/A"/>
  </r>
  <r>
    <x v="12"/>
    <s v="ZONA 6"/>
    <s v="MSP-DNIS-2022-0100-M"/>
    <x v="11"/>
    <x v="6"/>
    <d v="2022-01-22T00:00:00"/>
    <s v="PRESUPUESTARIA"/>
    <s v="ASIGNACIÓN RECURSOS MATENIMIENTOS A NIVEL NACIONAL "/>
    <s v="ZONA 6"/>
    <s v="ZONA 6"/>
    <s v="ZONA 6"/>
    <n v="1051"/>
    <n v="90"/>
    <s v="000"/>
    <s v="001"/>
    <n v="530813"/>
    <n v="301"/>
    <s v="001"/>
    <s v="0000"/>
    <s v="0000"/>
    <m/>
    <m/>
    <n v="0"/>
    <n v="13500"/>
    <m/>
    <n v="13500"/>
    <s v="SI"/>
    <m/>
    <m/>
    <x v="7"/>
    <e v="#N/A"/>
    <e v="#N/A"/>
    <e v="#N/A"/>
    <e v="#N/A"/>
    <e v="#N/A"/>
    <e v="#N/A"/>
    <e v="#N/A"/>
    <e v="#N/A"/>
  </r>
  <r>
    <x v="12"/>
    <s v="ZONA 6"/>
    <s v="MSP-DNIS-2022-0100-M"/>
    <x v="11"/>
    <x v="6"/>
    <d v="2022-01-22T00:00:00"/>
    <s v="PRESUPUESTARIA"/>
    <s v="ASIGNACIÓN RECURSOS MATENIMIENTOS A NIVEL NACIONAL "/>
    <s v="ZONA 6"/>
    <s v="ZONA 6"/>
    <s v="ZONA 6"/>
    <n v="1054"/>
    <n v="90"/>
    <s v="000"/>
    <s v="004"/>
    <n v="530402"/>
    <n v="303"/>
    <s v="001"/>
    <s v="0000"/>
    <s v="0000"/>
    <m/>
    <m/>
    <n v="0"/>
    <n v="9500"/>
    <m/>
    <n v="9500"/>
    <s v="SI"/>
    <m/>
    <m/>
    <x v="7"/>
    <e v="#N/A"/>
    <e v="#N/A"/>
    <e v="#N/A"/>
    <e v="#N/A"/>
    <e v="#N/A"/>
    <e v="#N/A"/>
    <e v="#N/A"/>
    <e v="#N/A"/>
  </r>
  <r>
    <x v="12"/>
    <s v="ZONA 6"/>
    <s v="MSP-DNIS-2022-0100-M"/>
    <x v="11"/>
    <x v="6"/>
    <d v="2022-01-22T00:00:00"/>
    <s v="PRESUPUESTARIA"/>
    <s v="ASIGNACIÓN RECURSOS MATENIMIENTOS A NIVEL NACIONAL "/>
    <s v="ZONA 6"/>
    <s v="ZONA 6"/>
    <s v="ZONA 6"/>
    <n v="1054"/>
    <n v="90"/>
    <s v="000"/>
    <s v="004"/>
    <n v="530403"/>
    <n v="303"/>
    <s v="001"/>
    <s v="0000"/>
    <s v="0000"/>
    <m/>
    <m/>
    <n v="0"/>
    <n v="5000"/>
    <m/>
    <n v="5000"/>
    <s v="SI"/>
    <m/>
    <m/>
    <x v="7"/>
    <e v="#N/A"/>
    <e v="#N/A"/>
    <e v="#N/A"/>
    <e v="#N/A"/>
    <e v="#N/A"/>
    <e v="#N/A"/>
    <e v="#N/A"/>
    <e v="#N/A"/>
  </r>
  <r>
    <x v="12"/>
    <s v="ZONA 6"/>
    <s v="MSP-DNIS-2022-0100-M"/>
    <x v="11"/>
    <x v="6"/>
    <d v="2022-01-22T00:00:00"/>
    <s v="PRESUPUESTARIA"/>
    <s v="ASIGNACIÓN RECURSOS MATENIMIENTOS A NIVEL NACIONAL "/>
    <s v="ZONA 6"/>
    <s v="ZONA 6"/>
    <s v="ZONA 6"/>
    <n v="1054"/>
    <n v="90"/>
    <s v="000"/>
    <s v="004"/>
    <n v="530404"/>
    <n v="303"/>
    <s v="001"/>
    <s v="0000"/>
    <s v="0000"/>
    <m/>
    <m/>
    <n v="0"/>
    <n v="38385"/>
    <m/>
    <n v="38385"/>
    <s v="SI"/>
    <m/>
    <m/>
    <x v="7"/>
    <e v="#N/A"/>
    <e v="#N/A"/>
    <e v="#N/A"/>
    <e v="#N/A"/>
    <e v="#N/A"/>
    <e v="#N/A"/>
    <e v="#N/A"/>
    <e v="#N/A"/>
  </r>
  <r>
    <x v="12"/>
    <s v="ZONA 6"/>
    <s v="MSP-DNIS-2022-0100-M"/>
    <x v="11"/>
    <x v="6"/>
    <d v="2022-01-22T00:00:00"/>
    <s v="PRESUPUESTARIA"/>
    <s v="ASIGNACIÓN RECURSOS MATENIMIENTOS A NIVEL NACIONAL "/>
    <s v="ZONA 6"/>
    <s v="ZONA 6"/>
    <s v="ZONA 6"/>
    <n v="1054"/>
    <n v="90"/>
    <s v="000"/>
    <s v="004"/>
    <n v="530405"/>
    <n v="303"/>
    <s v="001"/>
    <s v="0000"/>
    <s v="0000"/>
    <m/>
    <m/>
    <n v="0"/>
    <n v="21134"/>
    <m/>
    <n v="21134"/>
    <s v="SI"/>
    <m/>
    <m/>
    <x v="7"/>
    <e v="#N/A"/>
    <e v="#N/A"/>
    <e v="#N/A"/>
    <e v="#N/A"/>
    <e v="#N/A"/>
    <e v="#N/A"/>
    <e v="#N/A"/>
    <e v="#N/A"/>
  </r>
  <r>
    <x v="12"/>
    <s v="ZONA 6"/>
    <s v="MSP-DNIS-2022-0100-M"/>
    <x v="11"/>
    <x v="6"/>
    <d v="2022-01-22T00:00:00"/>
    <s v="PRESUPUESTARIA"/>
    <s v="ASIGNACIÓN RECURSOS MATENIMIENTOS A NIVEL NACIONAL "/>
    <s v="ZONA 6"/>
    <s v="ZONA 6"/>
    <s v="ZONA 6"/>
    <n v="1054"/>
    <n v="90"/>
    <s v="000"/>
    <s v="004"/>
    <n v="530811"/>
    <n v="303"/>
    <s v="001"/>
    <s v="0000"/>
    <s v="0000"/>
    <m/>
    <m/>
    <n v="0"/>
    <n v="4000"/>
    <m/>
    <n v="4000"/>
    <s v="SI"/>
    <m/>
    <m/>
    <x v="7"/>
    <e v="#N/A"/>
    <e v="#N/A"/>
    <e v="#N/A"/>
    <e v="#N/A"/>
    <e v="#N/A"/>
    <e v="#N/A"/>
    <e v="#N/A"/>
    <e v="#N/A"/>
  </r>
  <r>
    <x v="12"/>
    <s v="ZONA 6"/>
    <s v="MSP-DNIS-2022-0100-M"/>
    <x v="11"/>
    <x v="6"/>
    <d v="2022-01-22T00:00:00"/>
    <s v="PRESUPUESTARIA"/>
    <s v="ASIGNACIÓN RECURSOS MATENIMIENTOS A NIVEL NACIONAL "/>
    <s v="ZONA 6"/>
    <s v="ZONA 6"/>
    <s v="ZONA 6"/>
    <n v="1054"/>
    <n v="90"/>
    <s v="000"/>
    <s v="004"/>
    <n v="530813"/>
    <n v="303"/>
    <s v="001"/>
    <s v="0000"/>
    <s v="0000"/>
    <m/>
    <m/>
    <n v="0"/>
    <n v="19000"/>
    <m/>
    <n v="19000"/>
    <s v="SI"/>
    <m/>
    <m/>
    <x v="7"/>
    <e v="#N/A"/>
    <e v="#N/A"/>
    <e v="#N/A"/>
    <e v="#N/A"/>
    <e v="#N/A"/>
    <e v="#N/A"/>
    <e v="#N/A"/>
    <e v="#N/A"/>
  </r>
  <r>
    <x v="12"/>
    <s v="ZONA 6"/>
    <s v="MSP-DNIS-2022-0100-M"/>
    <x v="11"/>
    <x v="6"/>
    <d v="2022-01-22T00:00:00"/>
    <s v="PRESUPUESTARIA"/>
    <s v="ASIGNACIÓN RECURSOS MATENIMIENTOS A NIVEL NACIONAL "/>
    <s v="ZONA 6"/>
    <s v="ZONA 6"/>
    <s v="ZONA 6"/>
    <n v="1055"/>
    <n v="90"/>
    <s v="000"/>
    <s v="001"/>
    <n v="530402"/>
    <n v="304"/>
    <s v="001"/>
    <s v="0000"/>
    <s v="0000"/>
    <m/>
    <m/>
    <n v="0"/>
    <n v="833"/>
    <m/>
    <n v="833"/>
    <s v="SI"/>
    <m/>
    <m/>
    <x v="7"/>
    <e v="#N/A"/>
    <e v="#N/A"/>
    <e v="#N/A"/>
    <e v="#N/A"/>
    <e v="#N/A"/>
    <e v="#N/A"/>
    <e v="#N/A"/>
    <e v="#N/A"/>
  </r>
  <r>
    <x v="12"/>
    <s v="ZONA 6"/>
    <s v="MSP-DNIS-2022-0100-M"/>
    <x v="11"/>
    <x v="6"/>
    <d v="2022-01-22T00:00:00"/>
    <s v="PRESUPUESTARIA"/>
    <s v="ASIGNACIÓN RECURSOS MATENIMIENTOS A NIVEL NACIONAL "/>
    <s v="ZONA 6"/>
    <s v="ZONA 6"/>
    <s v="ZONA 6"/>
    <n v="1055"/>
    <n v="90"/>
    <s v="000"/>
    <s v="001"/>
    <n v="530403"/>
    <n v="304"/>
    <s v="001"/>
    <s v="0000"/>
    <s v="0000"/>
    <m/>
    <m/>
    <n v="0"/>
    <n v="11394"/>
    <m/>
    <n v="11394"/>
    <s v="SI"/>
    <m/>
    <m/>
    <x v="7"/>
    <e v="#N/A"/>
    <e v="#N/A"/>
    <e v="#N/A"/>
    <e v="#N/A"/>
    <e v="#N/A"/>
    <e v="#N/A"/>
    <e v="#N/A"/>
    <e v="#N/A"/>
  </r>
  <r>
    <x v="12"/>
    <s v="ZONA 6"/>
    <s v="MSP-DNIS-2022-0100-M"/>
    <x v="11"/>
    <x v="6"/>
    <d v="2022-01-22T00:00:00"/>
    <s v="PRESUPUESTARIA"/>
    <s v="ASIGNACIÓN RECURSOS MATENIMIENTOS A NIVEL NACIONAL "/>
    <s v="ZONA 6"/>
    <s v="ZONA 6"/>
    <s v="ZONA 6"/>
    <n v="1055"/>
    <n v="90"/>
    <s v="000"/>
    <s v="001"/>
    <n v="530404"/>
    <n v="304"/>
    <s v="001"/>
    <s v="0000"/>
    <s v="0000"/>
    <m/>
    <m/>
    <n v="0"/>
    <n v="15380"/>
    <m/>
    <n v="15380"/>
    <s v="SI"/>
    <m/>
    <m/>
    <x v="7"/>
    <e v="#N/A"/>
    <e v="#N/A"/>
    <e v="#N/A"/>
    <e v="#N/A"/>
    <e v="#N/A"/>
    <e v="#N/A"/>
    <e v="#N/A"/>
    <e v="#N/A"/>
  </r>
  <r>
    <x v="12"/>
    <s v="ZONA 6"/>
    <s v="MSP-DNIS-2022-0100-M"/>
    <x v="11"/>
    <x v="6"/>
    <d v="2022-01-22T00:00:00"/>
    <s v="PRESUPUESTARIA"/>
    <s v="ASIGNACIÓN RECURSOS MATENIMIENTOS A NIVEL NACIONAL "/>
    <s v="ZONA 6"/>
    <s v="ZONA 6"/>
    <s v="ZONA 6"/>
    <n v="1055"/>
    <n v="90"/>
    <s v="000"/>
    <s v="001"/>
    <n v="530405"/>
    <n v="304"/>
    <s v="001"/>
    <s v="0000"/>
    <s v="0000"/>
    <m/>
    <m/>
    <n v="0"/>
    <n v="5121"/>
    <m/>
    <n v="5121"/>
    <s v="SI"/>
    <m/>
    <m/>
    <x v="7"/>
    <e v="#N/A"/>
    <e v="#N/A"/>
    <e v="#N/A"/>
    <e v="#N/A"/>
    <e v="#N/A"/>
    <e v="#N/A"/>
    <e v="#N/A"/>
    <e v="#N/A"/>
  </r>
  <r>
    <x v="12"/>
    <s v="ZONA 6"/>
    <s v="MSP-DNIS-2022-0100-M"/>
    <x v="11"/>
    <x v="6"/>
    <d v="2022-01-22T00:00:00"/>
    <s v="PRESUPUESTARIA"/>
    <s v="ASIGNACIÓN RECURSOS MATENIMIENTOS A NIVEL NACIONAL "/>
    <s v="ZONA 6"/>
    <s v="ZONA 6"/>
    <s v="ZONA 6"/>
    <n v="1055"/>
    <n v="90"/>
    <s v="000"/>
    <s v="001"/>
    <n v="530813"/>
    <n v="304"/>
    <s v="001"/>
    <s v="0000"/>
    <s v="0000"/>
    <m/>
    <m/>
    <n v="0"/>
    <n v="36667.050000000003"/>
    <m/>
    <n v="36667.050000000003"/>
    <s v="SI"/>
    <m/>
    <m/>
    <x v="7"/>
    <e v="#N/A"/>
    <e v="#N/A"/>
    <e v="#N/A"/>
    <e v="#N/A"/>
    <e v="#N/A"/>
    <e v="#N/A"/>
    <e v="#N/A"/>
    <e v="#N/A"/>
  </r>
  <r>
    <x v="12"/>
    <s v="ZONA 6"/>
    <s v="MSP-DNIS-2022-0100-M"/>
    <x v="11"/>
    <x v="6"/>
    <d v="2022-01-22T00:00:00"/>
    <s v="PRESUPUESTARIA"/>
    <s v="ASIGNACIÓN RECURSOS MATENIMIENTOS A NIVEL NACIONAL "/>
    <s v="ZONA 6"/>
    <s v="ZONA 6"/>
    <s v="ZONA 6"/>
    <n v="1361"/>
    <n v="90"/>
    <s v="000"/>
    <s v="001"/>
    <n v="530404"/>
    <n v="1402"/>
    <s v="001"/>
    <s v="0000"/>
    <s v="0000"/>
    <m/>
    <m/>
    <n v="0"/>
    <n v="22863"/>
    <m/>
    <n v="22863"/>
    <s v="SI"/>
    <m/>
    <m/>
    <x v="7"/>
    <e v="#N/A"/>
    <e v="#N/A"/>
    <e v="#N/A"/>
    <e v="#N/A"/>
    <e v="#N/A"/>
    <e v="#N/A"/>
    <e v="#N/A"/>
    <e v="#N/A"/>
  </r>
  <r>
    <x v="12"/>
    <s v="ZONA 6"/>
    <s v="MSP-DNIS-2022-0100-M"/>
    <x v="11"/>
    <x v="6"/>
    <d v="2022-01-22T00:00:00"/>
    <s v="PRESUPUESTARIA"/>
    <s v="ASIGNACIÓN RECURSOS MATENIMIENTOS A NIVEL NACIONAL "/>
    <s v="ZONA 6"/>
    <s v="ZONA 6"/>
    <s v="ZONA 6"/>
    <n v="1361"/>
    <n v="90"/>
    <s v="000"/>
    <s v="001"/>
    <n v="530405"/>
    <n v="1402"/>
    <s v="001"/>
    <s v="0000"/>
    <s v="0000"/>
    <m/>
    <m/>
    <n v="0"/>
    <n v="7000"/>
    <m/>
    <n v="7000"/>
    <s v="SI"/>
    <m/>
    <m/>
    <x v="7"/>
    <e v="#N/A"/>
    <e v="#N/A"/>
    <e v="#N/A"/>
    <e v="#N/A"/>
    <e v="#N/A"/>
    <e v="#N/A"/>
    <e v="#N/A"/>
    <e v="#N/A"/>
  </r>
  <r>
    <x v="12"/>
    <s v="ZONA 6"/>
    <s v="MSP-DNIS-2022-0100-M"/>
    <x v="11"/>
    <x v="6"/>
    <d v="2022-01-22T00:00:00"/>
    <s v="PRESUPUESTARIA"/>
    <s v="ASIGNACIÓN RECURSOS MATENIMIENTOS A NIVEL NACIONAL "/>
    <s v="ZONA 6"/>
    <s v="ZONA 6"/>
    <s v="ZONA 6"/>
    <n v="1361"/>
    <n v="90"/>
    <s v="000"/>
    <s v="001"/>
    <n v="530704"/>
    <n v="1402"/>
    <s v="001"/>
    <s v="0000"/>
    <s v="0000"/>
    <m/>
    <m/>
    <n v="0"/>
    <n v="1221"/>
    <m/>
    <n v="1221"/>
    <s v="SI"/>
    <m/>
    <m/>
    <x v="7"/>
    <e v="#N/A"/>
    <e v="#N/A"/>
    <e v="#N/A"/>
    <e v="#N/A"/>
    <e v="#N/A"/>
    <e v="#N/A"/>
    <e v="#N/A"/>
    <e v="#N/A"/>
  </r>
  <r>
    <x v="12"/>
    <s v="ZONA 6"/>
    <s v="MSP-DNIS-2022-0100-M"/>
    <x v="11"/>
    <x v="6"/>
    <d v="2022-01-22T00:00:00"/>
    <s v="PRESUPUESTARIA"/>
    <s v="ASIGNACIÓN RECURSOS MATENIMIENTOS A NIVEL NACIONAL "/>
    <s v="ZONA 6"/>
    <s v="ZONA 6"/>
    <s v="ZONA 6"/>
    <n v="1361"/>
    <n v="90"/>
    <s v="000"/>
    <s v="001"/>
    <n v="530811"/>
    <n v="1402"/>
    <s v="001"/>
    <s v="0000"/>
    <s v="0000"/>
    <m/>
    <m/>
    <n v="0"/>
    <n v="2910"/>
    <m/>
    <n v="2910"/>
    <s v="SI"/>
    <m/>
    <m/>
    <x v="7"/>
    <e v="#N/A"/>
    <e v="#N/A"/>
    <e v="#N/A"/>
    <e v="#N/A"/>
    <e v="#N/A"/>
    <e v="#N/A"/>
    <e v="#N/A"/>
    <e v="#N/A"/>
  </r>
  <r>
    <x v="12"/>
    <s v="ZONA 6"/>
    <s v="MSP-DNIS-2022-0100-M"/>
    <x v="11"/>
    <x v="6"/>
    <d v="2022-01-22T00:00:00"/>
    <s v="PRESUPUESTARIA"/>
    <s v="ASIGNACIÓN RECURSOS MATENIMIENTOS A NIVEL NACIONAL "/>
    <s v="ZONA 6"/>
    <s v="ZONA 6"/>
    <s v="ZONA 6"/>
    <n v="1361"/>
    <n v="90"/>
    <s v="000"/>
    <s v="001"/>
    <n v="530813"/>
    <n v="1402"/>
    <s v="001"/>
    <s v="0000"/>
    <s v="0000"/>
    <m/>
    <m/>
    <n v="0"/>
    <n v="15000"/>
    <m/>
    <n v="15000"/>
    <s v="SI"/>
    <m/>
    <m/>
    <x v="7"/>
    <e v="#N/A"/>
    <e v="#N/A"/>
    <e v="#N/A"/>
    <e v="#N/A"/>
    <e v="#N/A"/>
    <e v="#N/A"/>
    <e v="#N/A"/>
    <e v="#N/A"/>
  </r>
  <r>
    <x v="12"/>
    <s v="ZONA 6"/>
    <s v="MSP-DNIS-2022-0100-M"/>
    <x v="11"/>
    <x v="6"/>
    <d v="2022-01-22T00:00:00"/>
    <s v="PRESUPUESTARIA"/>
    <s v="ASIGNACIÓN RECURSOS MATENIMIENTOS A NIVEL NACIONAL "/>
    <s v="ZONA 6"/>
    <s v="ZONA 6"/>
    <s v="ZONA 6"/>
    <n v="1364"/>
    <n v="90"/>
    <s v="000"/>
    <s v="001"/>
    <n v="530402"/>
    <n v="1405"/>
    <s v="001"/>
    <s v="0000"/>
    <s v="0000"/>
    <m/>
    <m/>
    <n v="0"/>
    <n v="3000"/>
    <m/>
    <n v="3000"/>
    <s v="SI"/>
    <m/>
    <m/>
    <x v="7"/>
    <e v="#N/A"/>
    <e v="#N/A"/>
    <e v="#N/A"/>
    <e v="#N/A"/>
    <e v="#N/A"/>
    <e v="#N/A"/>
    <e v="#N/A"/>
    <e v="#N/A"/>
  </r>
  <r>
    <x v="12"/>
    <s v="ZONA 6"/>
    <s v="MSP-DNIS-2022-0100-M"/>
    <x v="11"/>
    <x v="6"/>
    <d v="2022-01-22T00:00:00"/>
    <s v="PRESUPUESTARIA"/>
    <s v="ASIGNACIÓN RECURSOS MATENIMIENTOS A NIVEL NACIONAL "/>
    <s v="ZONA 6"/>
    <s v="ZONA 6"/>
    <s v="ZONA 6"/>
    <n v="1364"/>
    <n v="90"/>
    <s v="000"/>
    <s v="001"/>
    <n v="530404"/>
    <n v="1405"/>
    <s v="001"/>
    <s v="0000"/>
    <s v="0000"/>
    <m/>
    <m/>
    <n v="0"/>
    <n v="10000"/>
    <m/>
    <n v="10000"/>
    <s v="SI"/>
    <m/>
    <m/>
    <x v="7"/>
    <e v="#N/A"/>
    <e v="#N/A"/>
    <e v="#N/A"/>
    <e v="#N/A"/>
    <e v="#N/A"/>
    <e v="#N/A"/>
    <e v="#N/A"/>
    <e v="#N/A"/>
  </r>
  <r>
    <x v="12"/>
    <s v="ZONA 6"/>
    <s v="MSP-DNIS-2022-0100-M"/>
    <x v="11"/>
    <x v="6"/>
    <d v="2022-01-22T00:00:00"/>
    <s v="PRESUPUESTARIA"/>
    <s v="ASIGNACIÓN RECURSOS MATENIMIENTOS A NIVEL NACIONAL "/>
    <s v="ZONA 6"/>
    <s v="ZONA 6"/>
    <s v="ZONA 6"/>
    <n v="1364"/>
    <n v="90"/>
    <s v="000"/>
    <s v="001"/>
    <n v="530405"/>
    <n v="1405"/>
    <s v="001"/>
    <s v="0000"/>
    <s v="0000"/>
    <m/>
    <m/>
    <n v="0"/>
    <n v="3000"/>
    <m/>
    <n v="3000"/>
    <s v="SI"/>
    <m/>
    <m/>
    <x v="7"/>
    <e v="#N/A"/>
    <e v="#N/A"/>
    <e v="#N/A"/>
    <e v="#N/A"/>
    <e v="#N/A"/>
    <e v="#N/A"/>
    <e v="#N/A"/>
    <e v="#N/A"/>
  </r>
  <r>
    <x v="12"/>
    <s v="ZONA 6"/>
    <s v="MSP-DNIS-2022-0100-M"/>
    <x v="11"/>
    <x v="6"/>
    <d v="2022-01-22T00:00:00"/>
    <s v="PRESUPUESTARIA"/>
    <s v="ASIGNACIÓN RECURSOS MATENIMIENTOS A NIVEL NACIONAL "/>
    <s v="ZONA 6"/>
    <s v="ZONA 6"/>
    <s v="ZONA 6"/>
    <n v="1364"/>
    <n v="90"/>
    <s v="000"/>
    <s v="001"/>
    <n v="530704"/>
    <n v="1405"/>
    <s v="001"/>
    <s v="0000"/>
    <s v="0000"/>
    <m/>
    <m/>
    <n v="0"/>
    <n v="2000"/>
    <m/>
    <n v="2000"/>
    <s v="SI"/>
    <m/>
    <m/>
    <x v="7"/>
    <e v="#N/A"/>
    <e v="#N/A"/>
    <e v="#N/A"/>
    <e v="#N/A"/>
    <e v="#N/A"/>
    <e v="#N/A"/>
    <e v="#N/A"/>
    <e v="#N/A"/>
  </r>
  <r>
    <x v="12"/>
    <s v="ZONA 6"/>
    <s v="MSP-DNIS-2022-0100-M"/>
    <x v="11"/>
    <x v="6"/>
    <d v="2022-01-22T00:00:00"/>
    <s v="PRESUPUESTARIA"/>
    <s v="ASIGNACIÓN RECURSOS MATENIMIENTOS A NIVEL NACIONAL "/>
    <s v="ZONA 6"/>
    <s v="ZONA 6"/>
    <s v="ZONA 6"/>
    <n v="1364"/>
    <n v="90"/>
    <s v="000"/>
    <s v="001"/>
    <n v="530811"/>
    <n v="1405"/>
    <s v="001"/>
    <s v="0000"/>
    <s v="0000"/>
    <m/>
    <m/>
    <n v="0"/>
    <n v="1200"/>
    <m/>
    <n v="1200"/>
    <s v="SI"/>
    <m/>
    <m/>
    <x v="7"/>
    <e v="#N/A"/>
    <e v="#N/A"/>
    <e v="#N/A"/>
    <e v="#N/A"/>
    <e v="#N/A"/>
    <e v="#N/A"/>
    <e v="#N/A"/>
    <e v="#N/A"/>
  </r>
  <r>
    <x v="12"/>
    <s v="ZONA 6"/>
    <s v="MSP-DNIS-2022-0100-M"/>
    <x v="11"/>
    <x v="6"/>
    <d v="2022-01-22T00:00:00"/>
    <s v="PRESUPUESTARIA"/>
    <s v="ASIGNACIÓN RECURSOS MATENIMIENTOS A NIVEL NACIONAL "/>
    <s v="ZONA 6"/>
    <s v="ZONA 6"/>
    <s v="ZONA 6"/>
    <n v="1364"/>
    <n v="90"/>
    <s v="000"/>
    <s v="001"/>
    <n v="530813"/>
    <n v="1405"/>
    <s v="001"/>
    <s v="0000"/>
    <s v="0000"/>
    <m/>
    <m/>
    <n v="0"/>
    <n v="10000"/>
    <m/>
    <n v="10000"/>
    <s v="SI"/>
    <m/>
    <m/>
    <x v="7"/>
    <e v="#N/A"/>
    <e v="#N/A"/>
    <e v="#N/A"/>
    <e v="#N/A"/>
    <e v="#N/A"/>
    <e v="#N/A"/>
    <e v="#N/A"/>
    <e v="#N/A"/>
  </r>
  <r>
    <x v="12"/>
    <s v="ZONA 6"/>
    <s v="MSP-DNIS-2022-0100-M"/>
    <x v="11"/>
    <x v="6"/>
    <d v="2022-01-22T00:00:00"/>
    <s v="PRESUPUESTARIA"/>
    <s v="ASIGNACIÓN RECURSOS MATENIMIENTOS A NIVEL NACIONAL "/>
    <s v="ZONA 6"/>
    <s v="ZONA 6"/>
    <s v="ZONA 6"/>
    <n v="1364"/>
    <n v="90"/>
    <s v="000"/>
    <s v="004"/>
    <n v="530402"/>
    <n v="1405"/>
    <s v="001"/>
    <s v="0000"/>
    <s v="0000"/>
    <m/>
    <m/>
    <n v="0"/>
    <n v="2500"/>
    <m/>
    <n v="2500"/>
    <s v="SI"/>
    <m/>
    <m/>
    <x v="7"/>
    <e v="#N/A"/>
    <e v="#N/A"/>
    <e v="#N/A"/>
    <e v="#N/A"/>
    <e v="#N/A"/>
    <e v="#N/A"/>
    <e v="#N/A"/>
    <e v="#N/A"/>
  </r>
  <r>
    <x v="12"/>
    <s v="ZONA 6"/>
    <s v="MSP-DNIS-2022-0100-M"/>
    <x v="11"/>
    <x v="6"/>
    <d v="2022-01-22T00:00:00"/>
    <s v="PRESUPUESTARIA"/>
    <s v="ASIGNACIÓN RECURSOS MATENIMIENTOS A NIVEL NACIONAL "/>
    <s v="ZONA 6"/>
    <s v="ZONA 6"/>
    <s v="ZONA 6"/>
    <n v="1364"/>
    <n v="90"/>
    <s v="000"/>
    <s v="004"/>
    <n v="530404"/>
    <n v="1405"/>
    <s v="001"/>
    <s v="0000"/>
    <s v="0000"/>
    <m/>
    <m/>
    <n v="0"/>
    <n v="25000"/>
    <m/>
    <n v="25000"/>
    <s v="SI"/>
    <m/>
    <m/>
    <x v="7"/>
    <e v="#N/A"/>
    <e v="#N/A"/>
    <e v="#N/A"/>
    <e v="#N/A"/>
    <e v="#N/A"/>
    <e v="#N/A"/>
    <e v="#N/A"/>
    <e v="#N/A"/>
  </r>
  <r>
    <x v="12"/>
    <s v="ZONA 6"/>
    <s v="MSP-DNIS-2022-0100-M"/>
    <x v="11"/>
    <x v="6"/>
    <d v="2022-01-22T00:00:00"/>
    <s v="PRESUPUESTARIA"/>
    <s v="ASIGNACIÓN RECURSOS MATENIMIENTOS A NIVEL NACIONAL "/>
    <s v="ZONA 6"/>
    <s v="ZONA 6"/>
    <s v="ZONA 6"/>
    <n v="1364"/>
    <n v="90"/>
    <s v="000"/>
    <s v="004"/>
    <n v="530405"/>
    <n v="1405"/>
    <s v="001"/>
    <s v="0000"/>
    <s v="0000"/>
    <n v="0"/>
    <n v="0"/>
    <n v="0"/>
    <n v="9000"/>
    <n v="0"/>
    <n v="9000"/>
    <s v="SI"/>
    <m/>
    <m/>
    <x v="7"/>
    <e v="#N/A"/>
    <e v="#N/A"/>
    <e v="#N/A"/>
    <e v="#N/A"/>
    <e v="#N/A"/>
    <e v="#N/A"/>
    <e v="#N/A"/>
    <e v="#N/A"/>
  </r>
  <r>
    <x v="12"/>
    <s v="ZONA 6"/>
    <s v="MSP-DNIS-2022-0100-M"/>
    <x v="11"/>
    <x v="6"/>
    <d v="2022-01-22T00:00:00"/>
    <s v="PRESUPUESTARIA"/>
    <s v="ASIGNACIÓN RECURSOS MATENIMIENTOS A NIVEL NACIONAL "/>
    <s v="ZONA 6"/>
    <s v="ZONA 6"/>
    <s v="ZONA 6"/>
    <n v="1364"/>
    <n v="90"/>
    <s v="000"/>
    <s v="004"/>
    <n v="530704"/>
    <n v="1405"/>
    <s v="001"/>
    <s v="0000"/>
    <s v="0000"/>
    <n v="0"/>
    <n v="0"/>
    <n v="0"/>
    <n v="2000"/>
    <n v="0"/>
    <n v="2000"/>
    <s v="SI"/>
    <m/>
    <m/>
    <x v="7"/>
    <e v="#N/A"/>
    <e v="#N/A"/>
    <e v="#N/A"/>
    <e v="#N/A"/>
    <e v="#N/A"/>
    <e v="#N/A"/>
    <e v="#N/A"/>
    <e v="#N/A"/>
  </r>
  <r>
    <x v="12"/>
    <s v="ZONA 6"/>
    <s v="MSP-DNIS-2022-0100-M"/>
    <x v="11"/>
    <x v="6"/>
    <d v="2022-01-22T00:00:00"/>
    <s v="PRESUPUESTARIA"/>
    <s v="ASIGNACIÓN RECURSOS MATENIMIENTOS A NIVEL NACIONAL "/>
    <s v="ZONA 6"/>
    <s v="ZONA 6"/>
    <s v="ZONA 6"/>
    <n v="1364"/>
    <n v="90"/>
    <s v="000"/>
    <s v="004"/>
    <n v="530811"/>
    <n v="1405"/>
    <s v="001"/>
    <s v="0000"/>
    <s v="0000"/>
    <n v="0"/>
    <n v="0"/>
    <n v="0"/>
    <n v="900"/>
    <n v="0"/>
    <n v="900"/>
    <s v="SI"/>
    <m/>
    <m/>
    <x v="7"/>
    <e v="#N/A"/>
    <e v="#N/A"/>
    <e v="#N/A"/>
    <e v="#N/A"/>
    <e v="#N/A"/>
    <e v="#N/A"/>
    <e v="#N/A"/>
    <e v="#N/A"/>
  </r>
  <r>
    <x v="12"/>
    <s v="ZONA 6"/>
    <s v="MSP-DNIS-2022-0100-M"/>
    <x v="11"/>
    <x v="6"/>
    <d v="2022-01-22T00:00:00"/>
    <s v="PRESUPUESTARIA"/>
    <s v="ASIGNACIÓN RECURSOS MATENIMIENTOS A NIVEL NACIONAL "/>
    <s v="ZONA 6"/>
    <s v="ZONA 6"/>
    <s v="ZONA 6"/>
    <n v="1364"/>
    <n v="90"/>
    <s v="000"/>
    <s v="004"/>
    <n v="530813"/>
    <n v="1405"/>
    <s v="001"/>
    <s v="0000"/>
    <s v="0000"/>
    <n v="0"/>
    <n v="0"/>
    <n v="0"/>
    <n v="10000"/>
    <n v="0"/>
    <n v="10000"/>
    <s v="SI"/>
    <m/>
    <m/>
    <x v="7"/>
    <e v="#N/A"/>
    <e v="#N/A"/>
    <e v="#N/A"/>
    <e v="#N/A"/>
    <e v="#N/A"/>
    <e v="#N/A"/>
    <e v="#N/A"/>
    <e v="#N/A"/>
  </r>
  <r>
    <x v="12"/>
    <s v="ZONA 6"/>
    <s v="MSP-DNIS-2022-0100-M"/>
    <x v="11"/>
    <x v="6"/>
    <d v="2022-01-22T00:00:00"/>
    <s v="PRESUPUESTARIA"/>
    <s v="ASIGNACIÓN RECURSOS MATENIMIENTOS A NIVEL NACIONAL "/>
    <s v="ZONA 6"/>
    <s v="ZONA 6"/>
    <s v="ZONA 6"/>
    <n v="1365"/>
    <n v="90"/>
    <s v="000"/>
    <s v="001"/>
    <n v="530402"/>
    <n v="1406"/>
    <s v="001"/>
    <s v="0000"/>
    <s v="0000"/>
    <n v="0"/>
    <n v="0"/>
    <n v="0"/>
    <n v="2688"/>
    <n v="0"/>
    <n v="2688"/>
    <s v="SI"/>
    <m/>
    <m/>
    <x v="7"/>
    <e v="#N/A"/>
    <e v="#N/A"/>
    <e v="#N/A"/>
    <e v="#N/A"/>
    <e v="#N/A"/>
    <e v="#N/A"/>
    <e v="#N/A"/>
    <e v="#N/A"/>
  </r>
  <r>
    <x v="12"/>
    <s v="ZONA 6"/>
    <s v="MSP-DNIS-2022-0100-M"/>
    <x v="11"/>
    <x v="6"/>
    <d v="2022-01-22T00:00:00"/>
    <s v="PRESUPUESTARIA"/>
    <s v="ASIGNACIÓN RECURSOS MATENIMIENTOS A NIVEL NACIONAL "/>
    <s v="ZONA 6"/>
    <s v="ZONA 6"/>
    <s v="ZONA 6"/>
    <n v="1365"/>
    <n v="90"/>
    <s v="000"/>
    <s v="001"/>
    <n v="530404"/>
    <n v="1406"/>
    <s v="001"/>
    <s v="0000"/>
    <s v="0000"/>
    <n v="0"/>
    <n v="0"/>
    <n v="0"/>
    <n v="36403"/>
    <n v="0"/>
    <n v="36403"/>
    <s v="SI"/>
    <m/>
    <m/>
    <x v="7"/>
    <e v="#N/A"/>
    <e v="#N/A"/>
    <e v="#N/A"/>
    <e v="#N/A"/>
    <e v="#N/A"/>
    <e v="#N/A"/>
    <e v="#N/A"/>
    <e v="#N/A"/>
  </r>
  <r>
    <x v="12"/>
    <s v="ZONA 6"/>
    <s v="MSP-DNIS-2022-0100-M"/>
    <x v="11"/>
    <x v="6"/>
    <d v="2022-01-22T00:00:00"/>
    <s v="PRESUPUESTARIA"/>
    <s v="ASIGNACIÓN RECURSOS MATENIMIENTOS A NIVEL NACIONAL "/>
    <s v="ZONA 6"/>
    <s v="ZONA 6"/>
    <s v="ZONA 6"/>
    <n v="1365"/>
    <n v="90"/>
    <s v="000"/>
    <s v="001"/>
    <n v="530405"/>
    <n v="1406"/>
    <s v="001"/>
    <s v="0000"/>
    <s v="0000"/>
    <n v="0"/>
    <n v="0"/>
    <n v="0"/>
    <n v="17144"/>
    <n v="0"/>
    <n v="17144"/>
    <s v="SI"/>
    <m/>
    <m/>
    <x v="7"/>
    <e v="#N/A"/>
    <e v="#N/A"/>
    <e v="#N/A"/>
    <e v="#N/A"/>
    <e v="#N/A"/>
    <e v="#N/A"/>
    <e v="#N/A"/>
    <e v="#N/A"/>
  </r>
  <r>
    <x v="12"/>
    <s v="ZONA 6"/>
    <s v="MSP-DNIS-2022-0100-M"/>
    <x v="11"/>
    <x v="6"/>
    <d v="2022-01-22T00:00:00"/>
    <s v="PRESUPUESTARIA"/>
    <s v="ASIGNACIÓN RECURSOS MATENIMIENTOS A NIVEL NACIONAL "/>
    <s v="ZONA 6"/>
    <s v="ZONA 6"/>
    <s v="ZONA 6"/>
    <n v="1365"/>
    <n v="90"/>
    <s v="000"/>
    <s v="001"/>
    <n v="530418"/>
    <n v="1406"/>
    <s v="001"/>
    <s v="0000"/>
    <s v="0000"/>
    <n v="0"/>
    <n v="0"/>
    <n v="0"/>
    <n v="4301"/>
    <n v="0"/>
    <n v="4301"/>
    <s v="SI"/>
    <m/>
    <m/>
    <x v="7"/>
    <e v="#N/A"/>
    <e v="#N/A"/>
    <e v="#N/A"/>
    <e v="#N/A"/>
    <e v="#N/A"/>
    <e v="#N/A"/>
    <e v="#N/A"/>
    <e v="#N/A"/>
  </r>
  <r>
    <x v="12"/>
    <s v="ZONA 6"/>
    <s v="MSP-DNIS-2022-0100-M"/>
    <x v="11"/>
    <x v="6"/>
    <d v="2022-01-22T00:00:00"/>
    <s v="PRESUPUESTARIA"/>
    <s v="ASIGNACIÓN RECURSOS MATENIMIENTOS A NIVEL NACIONAL "/>
    <s v="ZONA 6"/>
    <s v="ZONA 6"/>
    <s v="ZONA 6"/>
    <n v="1365"/>
    <n v="90"/>
    <s v="000"/>
    <s v="001"/>
    <n v="530704"/>
    <n v="1406"/>
    <s v="001"/>
    <s v="0000"/>
    <s v="0000"/>
    <n v="0"/>
    <n v="0"/>
    <n v="0"/>
    <n v="6232"/>
    <n v="0"/>
    <n v="6232"/>
    <s v="SI"/>
    <m/>
    <m/>
    <x v="7"/>
    <e v="#N/A"/>
    <e v="#N/A"/>
    <e v="#N/A"/>
    <e v="#N/A"/>
    <e v="#N/A"/>
    <e v="#N/A"/>
    <e v="#N/A"/>
    <e v="#N/A"/>
  </r>
  <r>
    <x v="12"/>
    <s v="ZONA 6"/>
    <s v="MSP-DNIS-2022-0100-M"/>
    <x v="11"/>
    <x v="6"/>
    <d v="2022-01-22T00:00:00"/>
    <s v="PRESUPUESTARIA"/>
    <s v="ASIGNACIÓN RECURSOS MATENIMIENTOS A NIVEL NACIONAL "/>
    <s v="ZONA 6"/>
    <s v="ZONA 6"/>
    <s v="ZONA 6"/>
    <n v="1365"/>
    <n v="90"/>
    <s v="000"/>
    <s v="001"/>
    <n v="530811"/>
    <n v="1406"/>
    <s v="001"/>
    <s v="0000"/>
    <s v="0000"/>
    <n v="0"/>
    <n v="0"/>
    <n v="0"/>
    <n v="2614"/>
    <n v="0"/>
    <n v="2614"/>
    <s v="SI"/>
    <m/>
    <m/>
    <x v="7"/>
    <e v="#N/A"/>
    <e v="#N/A"/>
    <e v="#N/A"/>
    <e v="#N/A"/>
    <e v="#N/A"/>
    <e v="#N/A"/>
    <e v="#N/A"/>
    <e v="#N/A"/>
  </r>
  <r>
    <x v="12"/>
    <s v="ZONA 6"/>
    <s v="MSP-DNIS-2022-0100-M"/>
    <x v="11"/>
    <x v="6"/>
    <d v="2022-01-22T00:00:00"/>
    <s v="PRESUPUESTARIA"/>
    <s v="ASIGNACIÓN RECURSOS MATENIMIENTOS A NIVEL NACIONAL "/>
    <s v="ZONA 6"/>
    <s v="ZONA 6"/>
    <s v="ZONA 6"/>
    <n v="1365"/>
    <n v="90"/>
    <s v="000"/>
    <s v="001"/>
    <n v="530813"/>
    <n v="1406"/>
    <s v="001"/>
    <s v="0000"/>
    <s v="0000"/>
    <n v="0"/>
    <n v="0"/>
    <n v="0"/>
    <n v="26904"/>
    <n v="0"/>
    <n v="26904"/>
    <s v="SI"/>
    <m/>
    <m/>
    <x v="7"/>
    <e v="#N/A"/>
    <e v="#N/A"/>
    <e v="#N/A"/>
    <e v="#N/A"/>
    <e v="#N/A"/>
    <e v="#N/A"/>
    <e v="#N/A"/>
    <e v="#N/A"/>
  </r>
  <r>
    <x v="12"/>
    <s v="ZONA 6"/>
    <s v="MSP-DNIS-2022-0100-M"/>
    <x v="11"/>
    <x v="6"/>
    <d v="2022-01-22T00:00:00"/>
    <s v="PRESUPUESTARIA"/>
    <s v="ASIGNACIÓN RECURSOS MATENIMIENTOS A NIVEL NACIONAL "/>
    <s v="ZONA 6"/>
    <s v="ZONA 6"/>
    <s v="ZONA 6"/>
    <n v="1366"/>
    <n v="90"/>
    <s v="000"/>
    <s v="001"/>
    <n v="530402"/>
    <n v="1409"/>
    <s v="001"/>
    <s v="0000"/>
    <s v="0000"/>
    <n v="0"/>
    <n v="0"/>
    <n v="0"/>
    <n v="6416"/>
    <n v="0"/>
    <n v="6416"/>
    <s v="SI"/>
    <m/>
    <m/>
    <x v="7"/>
    <e v="#N/A"/>
    <e v="#N/A"/>
    <e v="#N/A"/>
    <e v="#N/A"/>
    <e v="#N/A"/>
    <e v="#N/A"/>
    <e v="#N/A"/>
    <e v="#N/A"/>
  </r>
  <r>
    <x v="12"/>
    <s v="ZONA 6"/>
    <s v="MSP-DNIS-2022-0100-M"/>
    <x v="11"/>
    <x v="6"/>
    <d v="2022-01-22T00:00:00"/>
    <s v="PRESUPUESTARIA"/>
    <s v="ASIGNACIÓN RECURSOS MATENIMIENTOS A NIVEL NACIONAL "/>
    <s v="ZONA 6"/>
    <s v="ZONA 6"/>
    <s v="ZONA 6"/>
    <n v="1366"/>
    <n v="90"/>
    <s v="000"/>
    <s v="001"/>
    <n v="530404"/>
    <n v="1409"/>
    <s v="001"/>
    <s v="0000"/>
    <s v="0000"/>
    <n v="0"/>
    <n v="0"/>
    <n v="0"/>
    <n v="20000"/>
    <n v="0"/>
    <n v="20000"/>
    <s v="SI"/>
    <m/>
    <m/>
    <x v="7"/>
    <e v="#N/A"/>
    <e v="#N/A"/>
    <e v="#N/A"/>
    <e v="#N/A"/>
    <e v="#N/A"/>
    <e v="#N/A"/>
    <e v="#N/A"/>
    <e v="#N/A"/>
  </r>
  <r>
    <x v="12"/>
    <s v="ZONA 6"/>
    <s v="MSP-DNIS-2022-0100-M"/>
    <x v="11"/>
    <x v="6"/>
    <d v="2022-01-22T00:00:00"/>
    <s v="PRESUPUESTARIA"/>
    <s v="ASIGNACIÓN RECURSOS MATENIMIENTOS A NIVEL NACIONAL "/>
    <s v="ZONA 6"/>
    <s v="ZONA 6"/>
    <s v="ZONA 6"/>
    <n v="1366"/>
    <n v="90"/>
    <s v="000"/>
    <s v="001"/>
    <n v="530405"/>
    <n v="1409"/>
    <s v="001"/>
    <s v="0000"/>
    <s v="0000"/>
    <n v="0"/>
    <n v="0"/>
    <n v="0"/>
    <n v="8583.94"/>
    <n v="0"/>
    <n v="8583.94"/>
    <s v="SI"/>
    <m/>
    <m/>
    <x v="7"/>
    <e v="#N/A"/>
    <e v="#N/A"/>
    <e v="#N/A"/>
    <e v="#N/A"/>
    <e v="#N/A"/>
    <e v="#N/A"/>
    <e v="#N/A"/>
    <e v="#N/A"/>
  </r>
  <r>
    <x v="12"/>
    <s v="ZONA 6"/>
    <s v="MSP-DNIS-2022-0100-M"/>
    <x v="11"/>
    <x v="6"/>
    <d v="2022-01-22T00:00:00"/>
    <s v="PRESUPUESTARIA"/>
    <s v="ASIGNACIÓN RECURSOS MATENIMIENTOS A NIVEL NACIONAL "/>
    <s v="ZONA 6"/>
    <s v="ZONA 6"/>
    <s v="ZONA 6"/>
    <n v="1366"/>
    <n v="90"/>
    <s v="000"/>
    <s v="001"/>
    <n v="530704"/>
    <n v="1409"/>
    <s v="001"/>
    <s v="0000"/>
    <s v="0000"/>
    <n v="0"/>
    <n v="0"/>
    <n v="0"/>
    <n v="6500"/>
    <n v="0"/>
    <n v="6500"/>
    <s v="SI"/>
    <m/>
    <m/>
    <x v="7"/>
    <e v="#N/A"/>
    <e v="#N/A"/>
    <e v="#N/A"/>
    <e v="#N/A"/>
    <e v="#N/A"/>
    <e v="#N/A"/>
    <e v="#N/A"/>
    <e v="#N/A"/>
  </r>
  <r>
    <x v="12"/>
    <s v="ZONA 6"/>
    <s v="MSP-DNIS-2022-0100-M"/>
    <x v="11"/>
    <x v="6"/>
    <d v="2022-01-22T00:00:00"/>
    <s v="PRESUPUESTARIA"/>
    <s v="ASIGNACIÓN RECURSOS MATENIMIENTOS A NIVEL NACIONAL "/>
    <s v="ZONA 6"/>
    <s v="ZONA 6"/>
    <s v="ZONA 6"/>
    <n v="1366"/>
    <n v="90"/>
    <s v="000"/>
    <s v="001"/>
    <n v="530811"/>
    <n v="1409"/>
    <s v="001"/>
    <s v="0000"/>
    <s v="0000"/>
    <n v="0"/>
    <n v="0"/>
    <n v="0"/>
    <n v="10000"/>
    <n v="0"/>
    <n v="10000"/>
    <s v="SI"/>
    <m/>
    <m/>
    <x v="7"/>
    <e v="#N/A"/>
    <e v="#N/A"/>
    <e v="#N/A"/>
    <e v="#N/A"/>
    <e v="#N/A"/>
    <e v="#N/A"/>
    <e v="#N/A"/>
    <e v="#N/A"/>
  </r>
  <r>
    <x v="12"/>
    <s v="ZONA 6"/>
    <s v="MSP-DNIS-2022-0100-M"/>
    <x v="11"/>
    <x v="6"/>
    <d v="2022-01-22T00:00:00"/>
    <s v="PRESUPUESTARIA"/>
    <s v="ASIGNACIÓN RECURSOS MATENIMIENTOS A NIVEL NACIONAL "/>
    <s v="ZONA 6"/>
    <s v="ZONA 6"/>
    <s v="ZONA 6"/>
    <n v="1366"/>
    <n v="90"/>
    <s v="000"/>
    <s v="001"/>
    <n v="530813"/>
    <n v="1409"/>
    <s v="001"/>
    <s v="0000"/>
    <s v="0000"/>
    <n v="0"/>
    <n v="0"/>
    <n v="0"/>
    <n v="1018.04"/>
    <n v="0"/>
    <n v="1018.04"/>
    <s v="SI"/>
    <m/>
    <m/>
    <x v="7"/>
    <e v="#N/A"/>
    <e v="#N/A"/>
    <e v="#N/A"/>
    <e v="#N/A"/>
    <e v="#N/A"/>
    <e v="#N/A"/>
    <e v="#N/A"/>
    <e v="#N/A"/>
  </r>
  <r>
    <x v="12"/>
    <s v="ZONA 6"/>
    <s v="MSP-DNIS-2022-0100-M"/>
    <x v="11"/>
    <x v="6"/>
    <d v="2022-01-22T00:00:00"/>
    <s v="PRESUPUESTARIA"/>
    <s v="ASIGNACIÓN RECURSOS MATENIMIENTOS A NIVEL NACIONAL "/>
    <s v="ZONA 6"/>
    <s v="ZONA 6"/>
    <s v="ZONA 6"/>
    <n v="1367"/>
    <n v="90"/>
    <s v="000"/>
    <s v="001"/>
    <n v="530402"/>
    <n v="1401"/>
    <s v="001"/>
    <s v="0000"/>
    <s v="0000"/>
    <n v="0"/>
    <n v="0"/>
    <n v="0"/>
    <n v="11000"/>
    <n v="0"/>
    <n v="11000"/>
    <s v="SI"/>
    <m/>
    <m/>
    <x v="7"/>
    <e v="#N/A"/>
    <e v="#N/A"/>
    <e v="#N/A"/>
    <e v="#N/A"/>
    <e v="#N/A"/>
    <e v="#N/A"/>
    <e v="#N/A"/>
    <e v="#N/A"/>
  </r>
  <r>
    <x v="12"/>
    <s v="ZONA 6"/>
    <s v="MSP-DNIS-2022-0100-M"/>
    <x v="11"/>
    <x v="6"/>
    <d v="2022-01-22T00:00:00"/>
    <s v="PRESUPUESTARIA"/>
    <s v="ASIGNACIÓN RECURSOS MATENIMIENTOS A NIVEL NACIONAL "/>
    <s v="ZONA 6"/>
    <s v="ZONA 6"/>
    <s v="ZONA 6"/>
    <n v="1367"/>
    <n v="90"/>
    <s v="000"/>
    <s v="001"/>
    <n v="530403"/>
    <n v="1401"/>
    <s v="001"/>
    <s v="0000"/>
    <s v="0000"/>
    <n v="0"/>
    <n v="0"/>
    <n v="0"/>
    <n v="3000"/>
    <n v="0"/>
    <n v="3000"/>
    <s v="SI"/>
    <m/>
    <m/>
    <x v="7"/>
    <e v="#N/A"/>
    <e v="#N/A"/>
    <e v="#N/A"/>
    <e v="#N/A"/>
    <e v="#N/A"/>
    <e v="#N/A"/>
    <e v="#N/A"/>
    <e v="#N/A"/>
  </r>
  <r>
    <x v="12"/>
    <s v="ZONA 6"/>
    <s v="MSP-DNIS-2022-0100-M"/>
    <x v="11"/>
    <x v="6"/>
    <d v="2022-01-22T00:00:00"/>
    <s v="PRESUPUESTARIA"/>
    <s v="ASIGNACIÓN RECURSOS MATENIMIENTOS A NIVEL NACIONAL "/>
    <s v="ZONA 6"/>
    <s v="ZONA 6"/>
    <s v="ZONA 6"/>
    <n v="1367"/>
    <n v="90"/>
    <s v="000"/>
    <s v="001"/>
    <n v="530404"/>
    <n v="1401"/>
    <s v="001"/>
    <s v="0000"/>
    <s v="0000"/>
    <n v="0"/>
    <n v="0"/>
    <n v="0"/>
    <n v="15000"/>
    <n v="0"/>
    <n v="15000"/>
    <s v="SI"/>
    <m/>
    <m/>
    <x v="7"/>
    <e v="#N/A"/>
    <e v="#N/A"/>
    <e v="#N/A"/>
    <e v="#N/A"/>
    <e v="#N/A"/>
    <e v="#N/A"/>
    <e v="#N/A"/>
    <e v="#N/A"/>
  </r>
  <r>
    <x v="12"/>
    <s v="ZONA 6"/>
    <s v="MSP-DNIS-2022-0100-M"/>
    <x v="11"/>
    <x v="6"/>
    <d v="2022-01-22T00:00:00"/>
    <s v="PRESUPUESTARIA"/>
    <s v="ASIGNACIÓN RECURSOS MATENIMIENTOS A NIVEL NACIONAL "/>
    <s v="ZONA 6"/>
    <s v="ZONA 6"/>
    <s v="ZONA 6"/>
    <n v="1367"/>
    <n v="90"/>
    <s v="000"/>
    <s v="001"/>
    <n v="530405"/>
    <n v="1401"/>
    <s v="001"/>
    <s v="0000"/>
    <s v="0000"/>
    <n v="0"/>
    <n v="0"/>
    <n v="0"/>
    <n v="11221"/>
    <n v="0"/>
    <n v="11221"/>
    <s v="SI"/>
    <m/>
    <m/>
    <x v="7"/>
    <e v="#N/A"/>
    <e v="#N/A"/>
    <e v="#N/A"/>
    <e v="#N/A"/>
    <e v="#N/A"/>
    <e v="#N/A"/>
    <e v="#N/A"/>
    <e v="#N/A"/>
  </r>
  <r>
    <x v="12"/>
    <s v="ZONA 6"/>
    <s v="MSP-DNIS-2022-0100-M"/>
    <x v="11"/>
    <x v="6"/>
    <d v="2022-01-22T00:00:00"/>
    <s v="PRESUPUESTARIA"/>
    <s v="ASIGNACIÓN RECURSOS MATENIMIENTOS A NIVEL NACIONAL "/>
    <s v="ZONA 6"/>
    <s v="ZONA 6"/>
    <s v="ZONA 6"/>
    <n v="1367"/>
    <n v="90"/>
    <s v="000"/>
    <s v="001"/>
    <n v="530704"/>
    <n v="1401"/>
    <s v="001"/>
    <s v="0000"/>
    <s v="0000"/>
    <n v="0"/>
    <n v="0"/>
    <n v="0"/>
    <n v="3500"/>
    <n v="0"/>
    <n v="3500"/>
    <s v="SI"/>
    <m/>
    <m/>
    <x v="7"/>
    <e v="#N/A"/>
    <e v="#N/A"/>
    <e v="#N/A"/>
    <e v="#N/A"/>
    <e v="#N/A"/>
    <e v="#N/A"/>
    <e v="#N/A"/>
    <e v="#N/A"/>
  </r>
  <r>
    <x v="12"/>
    <s v="ZONA 6"/>
    <s v="MSP-DNIS-2022-0100-M"/>
    <x v="11"/>
    <x v="6"/>
    <d v="2022-01-22T00:00:00"/>
    <s v="PRESUPUESTARIA"/>
    <s v="ASIGNACIÓN RECURSOS MATENIMIENTOS A NIVEL NACIONAL "/>
    <s v="ZONA 6"/>
    <s v="ZONA 6"/>
    <s v="ZONA 6"/>
    <n v="1367"/>
    <n v="90"/>
    <s v="000"/>
    <s v="001"/>
    <n v="530811"/>
    <n v="1401"/>
    <s v="001"/>
    <s v="0000"/>
    <s v="0000"/>
    <n v="0"/>
    <n v="0"/>
    <n v="0"/>
    <n v="15000"/>
    <n v="0"/>
    <n v="15000"/>
    <s v="SI"/>
    <m/>
    <m/>
    <x v="7"/>
    <e v="#N/A"/>
    <e v="#N/A"/>
    <e v="#N/A"/>
    <e v="#N/A"/>
    <e v="#N/A"/>
    <e v="#N/A"/>
    <e v="#N/A"/>
    <e v="#N/A"/>
  </r>
  <r>
    <x v="12"/>
    <s v="ZONA 6"/>
    <s v="MSP-DNIS-2022-0100-M"/>
    <x v="11"/>
    <x v="6"/>
    <d v="2022-01-22T00:00:00"/>
    <s v="PRESUPUESTARIA"/>
    <s v="ASIGNACIÓN RECURSOS MATENIMIENTOS A NIVEL NACIONAL "/>
    <s v="ZONA 6"/>
    <s v="ZONA 6"/>
    <s v="ZONA 6"/>
    <n v="1367"/>
    <n v="90"/>
    <s v="000"/>
    <s v="001"/>
    <n v="530813"/>
    <n v="1401"/>
    <s v="001"/>
    <s v="0000"/>
    <s v="0000"/>
    <n v="0"/>
    <n v="0"/>
    <n v="0"/>
    <n v="25000"/>
    <n v="0"/>
    <n v="25000"/>
    <s v="SI"/>
    <m/>
    <m/>
    <x v="7"/>
    <e v="#N/A"/>
    <e v="#N/A"/>
    <e v="#N/A"/>
    <e v="#N/A"/>
    <e v="#N/A"/>
    <e v="#N/A"/>
    <e v="#N/A"/>
    <e v="#N/A"/>
  </r>
  <r>
    <x v="12"/>
    <s v="ZONA 6"/>
    <s v="MSP-DNIS-2022-0100-M"/>
    <x v="11"/>
    <x v="6"/>
    <d v="2022-01-22T00:00:00"/>
    <s v="PRESUPUESTARIA"/>
    <s v="ASIGNACIÓN RECURSOS MATENIMIENTOS A NIVEL NACIONAL "/>
    <s v="ZONA 6"/>
    <s v="ZONA 6"/>
    <s v="ZONA 6"/>
    <n v="6330"/>
    <n v="90"/>
    <s v="000"/>
    <s v="001"/>
    <n v="530404"/>
    <n v="303"/>
    <s v="001"/>
    <s v="0000"/>
    <s v="0000"/>
    <n v="0"/>
    <n v="0"/>
    <n v="0"/>
    <n v="5038"/>
    <n v="0"/>
    <n v="5038"/>
    <s v="SI"/>
    <m/>
    <m/>
    <x v="7"/>
    <e v="#N/A"/>
    <e v="#N/A"/>
    <e v="#N/A"/>
    <e v="#N/A"/>
    <e v="#N/A"/>
    <e v="#N/A"/>
    <e v="#N/A"/>
    <e v="#N/A"/>
  </r>
  <r>
    <x v="12"/>
    <s v="ZONA 6"/>
    <s v="MSP-DNIS-2022-0100-M"/>
    <x v="11"/>
    <x v="6"/>
    <d v="2022-01-22T00:00:00"/>
    <s v="PRESUPUESTARIA"/>
    <s v="ASIGNACIÓN RECURSOS MATENIMIENTOS A NIVEL NACIONAL "/>
    <s v="ZONA 6"/>
    <s v="ZONA 6"/>
    <s v="ZONA 6"/>
    <n v="6330"/>
    <n v="90"/>
    <s v="000"/>
    <s v="001"/>
    <n v="530405"/>
    <n v="303"/>
    <s v="001"/>
    <s v="0000"/>
    <s v="0000"/>
    <n v="0"/>
    <n v="0"/>
    <n v="0"/>
    <n v="9129"/>
    <n v="0"/>
    <n v="9129"/>
    <s v="SI"/>
    <m/>
    <m/>
    <x v="7"/>
    <e v="#N/A"/>
    <e v="#N/A"/>
    <e v="#N/A"/>
    <e v="#N/A"/>
    <e v="#N/A"/>
    <e v="#N/A"/>
    <e v="#N/A"/>
    <e v="#N/A"/>
  </r>
  <r>
    <x v="12"/>
    <s v="ZONA 6"/>
    <s v="MSP-DNIS-2022-0100-M"/>
    <x v="11"/>
    <x v="6"/>
    <d v="2022-01-22T00:00:00"/>
    <s v="PRESUPUESTARIA"/>
    <s v="ASIGNACIÓN RECURSOS MATENIMIENTOS A NIVEL NACIONAL "/>
    <s v="ZONA 6"/>
    <s v="ZONA 6"/>
    <s v="ZONA 6"/>
    <n v="6330"/>
    <n v="90"/>
    <s v="000"/>
    <s v="001"/>
    <n v="530811"/>
    <n v="303"/>
    <s v="001"/>
    <s v="0000"/>
    <s v="0000"/>
    <n v="0"/>
    <n v="0"/>
    <n v="0"/>
    <n v="4664"/>
    <n v="0"/>
    <n v="4664"/>
    <s v="SI"/>
    <m/>
    <m/>
    <x v="7"/>
    <e v="#N/A"/>
    <e v="#N/A"/>
    <e v="#N/A"/>
    <e v="#N/A"/>
    <e v="#N/A"/>
    <e v="#N/A"/>
    <e v="#N/A"/>
    <e v="#N/A"/>
  </r>
  <r>
    <x v="12"/>
    <s v="ZONA 6"/>
    <s v="MSP-DNIS-2022-0100-M"/>
    <x v="11"/>
    <x v="6"/>
    <d v="2022-01-22T00:00:00"/>
    <s v="PRESUPUESTARIA"/>
    <s v="ASIGNACIÓN RECURSOS MATENIMIENTOS A NIVEL NACIONAL "/>
    <s v="ZONA 6"/>
    <s v="ZONA 6"/>
    <s v="ZONA 6"/>
    <n v="6330"/>
    <n v="90"/>
    <s v="000"/>
    <s v="001"/>
    <n v="530813"/>
    <n v="303"/>
    <s v="001"/>
    <s v="0000"/>
    <s v="0000"/>
    <n v="0"/>
    <n v="0"/>
    <n v="0"/>
    <n v="7341"/>
    <n v="0"/>
    <n v="7341"/>
    <s v="SI"/>
    <m/>
    <m/>
    <x v="7"/>
    <e v="#N/A"/>
    <e v="#N/A"/>
    <e v="#N/A"/>
    <e v="#N/A"/>
    <e v="#N/A"/>
    <e v="#N/A"/>
    <e v="#N/A"/>
    <e v="#N/A"/>
  </r>
  <r>
    <x v="12"/>
    <s v="ZONA_6"/>
    <s v="MSP-DNIS-2022-0100-M"/>
    <x v="11"/>
    <x v="6"/>
    <d v="2022-01-22T00:00:00"/>
    <s v="PRESUPUESTARIA"/>
    <s v="ASIGNACIÓN RECURSOS MATENIMIENTOS A NIVEL NACIONAL "/>
    <s v="ZONA 6"/>
    <s v="ZONA 6"/>
    <s v="ZONA 6"/>
    <n v="56"/>
    <n v="90"/>
    <s v="000"/>
    <s v="001"/>
    <n v="530846"/>
    <n v="101"/>
    <s v="001"/>
    <s v="0000"/>
    <s v="0000"/>
    <n v="0"/>
    <n v="0"/>
    <n v="0"/>
    <n v="984988.42"/>
    <n v="0"/>
    <n v="984988.42"/>
    <s v="SI"/>
    <m/>
    <m/>
    <x v="7"/>
    <e v="#N/A"/>
    <e v="#N/A"/>
    <e v="#N/A"/>
    <e v="#N/A"/>
    <e v="#N/A"/>
    <e v="#N/A"/>
    <e v="#N/A"/>
    <e v="#N/A"/>
  </r>
  <r>
    <x v="13"/>
    <s v="INSUBSISTENTE"/>
    <s v="INSUBSISTENTE"/>
    <x v="10"/>
    <x v="8"/>
    <s v="INSUBSISTENTE"/>
    <m/>
    <m/>
    <e v="#N/A"/>
    <e v="#N/A"/>
    <e v="#N/A"/>
    <e v="#N/A"/>
    <e v="#N/A"/>
    <e v="#N/A"/>
    <e v="#N/A"/>
    <e v="#N/A"/>
    <e v="#N/A"/>
    <e v="#N/A"/>
    <e v="#N/A"/>
    <e v="#N/A"/>
    <n v="0"/>
    <n v="0"/>
    <n v="0"/>
    <n v="0"/>
    <n v="0"/>
    <n v="0"/>
    <s v="NO"/>
    <m/>
    <s v="No, Utilizada"/>
    <x v="4"/>
    <e v="#N/A"/>
    <e v="#N/A"/>
    <e v="#N/A"/>
    <e v="#N/A"/>
    <e v="#N/A"/>
    <e v="#N/A"/>
    <e v="#N/A"/>
    <e v="#N/A"/>
  </r>
  <r>
    <x v="14"/>
    <n v="9999"/>
    <s v="MSP-SNGCSS-2022-0089-M y  MSP-SNGCSS-2022-0096-M"/>
    <x v="12"/>
    <x v="6"/>
    <d v="2022-01-22T00:00:00"/>
    <s v="PRESUPUESTARIA"/>
    <s v="La reforma se plantea en fución al analisis de la  Subsecretaría Nacional de Garantía de la Calidad de los Servicios y de sus unidades técnicas responsables a fin de distribuir los recursos correspondientes a mantenimientos dentro de la Coordinación Zonal 8."/>
    <m/>
    <s v="MANTENIMIENTOS DNIS Y DNES"/>
    <s v="MATRIZ"/>
    <n v="9999"/>
    <n v="57"/>
    <s v="000"/>
    <s v="001"/>
    <n v="530404"/>
    <n v="1701"/>
    <s v="001"/>
    <s v="0000"/>
    <s v="0000"/>
    <n v="1652656.9"/>
    <m/>
    <n v="1652656.9"/>
    <m/>
    <n v="0"/>
    <n v="0"/>
    <s v="SI"/>
    <m/>
    <m/>
    <x v="3"/>
    <e v="#N/A"/>
    <e v="#N/A"/>
    <e v="#N/A"/>
    <e v="#N/A"/>
    <e v="#N/A"/>
    <e v="#N/A"/>
    <e v="#N/A"/>
    <e v="#N/A"/>
  </r>
  <r>
    <x v="14"/>
    <n v="58"/>
    <s v="MSP-SNGCSS-2022-0089-M y  MSP-SNGCSS-2022-0096-M"/>
    <x v="12"/>
    <x v="6"/>
    <d v="2022-01-22T00:00:00"/>
    <s v="PRESUPUESTARIA"/>
    <s v="La reforma se plantea en fución al analisis de la  Subsecretaría Nacional de Garantía de la Calidad de los Servicios y de sus unidades técnicas responsables a fin de distribuir los recursos correspondientes a mantenimientos dentro de la Coordinación Zonal 8."/>
    <m/>
    <s v="MANTENIMIENTOS DNIS Y DNES"/>
    <s v="ZONA 8"/>
    <n v="58"/>
    <n v="57"/>
    <s v="000"/>
    <s v="001"/>
    <n v="530813"/>
    <n v="901"/>
    <s v="001"/>
    <s v="0000"/>
    <s v="0000"/>
    <n v="3833560.6400000006"/>
    <m/>
    <n v="3833560.6400000006"/>
    <m/>
    <n v="0"/>
    <n v="0"/>
    <s v="SI"/>
    <m/>
    <m/>
    <x v="3"/>
    <e v="#N/A"/>
    <e v="#N/A"/>
    <e v="#N/A"/>
    <e v="#N/A"/>
    <e v="#N/A"/>
    <e v="#N/A"/>
    <e v="#N/A"/>
    <e v="#N/A"/>
  </r>
  <r>
    <x v="14"/>
    <n v="58"/>
    <s v="MSP-SNGCSS-2022-0089-M y  MSP-SNGCSS-2022-0096-M"/>
    <x v="12"/>
    <x v="6"/>
    <d v="2022-01-22T00:00:00"/>
    <s v="PRESUPUESTARIA"/>
    <s v="La reforma se plantea en fución al analisis de la  Subsecretaría Nacional de Garantía de la Calidad de los Servicios y de sus unidades técnicas responsables a fin de distribuir los recursos correspondientes a mantenimientos dentro de la Coordinación Zonal 8."/>
    <s v="ZONA 8"/>
    <s v="MANTENIMIENTOS DNIS Y DNES"/>
    <s v="ZONA 8"/>
    <n v="58"/>
    <n v="57"/>
    <s v="000"/>
    <s v="001"/>
    <n v="530203"/>
    <n v="901"/>
    <s v="001"/>
    <s v="0000"/>
    <s v="0000"/>
    <n v="10531.76"/>
    <m/>
    <n v="10531.76"/>
    <m/>
    <n v="0"/>
    <n v="0"/>
    <s v="SI"/>
    <m/>
    <m/>
    <x v="3"/>
    <e v="#N/A"/>
    <e v="#N/A"/>
    <e v="#N/A"/>
    <e v="#N/A"/>
    <e v="#N/A"/>
    <e v="#N/A"/>
    <e v="#N/A"/>
    <e v="#N/A"/>
  </r>
  <r>
    <x v="14"/>
    <n v="58"/>
    <s v="MSP-SNGCSS-2022-0089-M y  MSP-SNGCSS-2022-0096-M"/>
    <x v="12"/>
    <x v="6"/>
    <d v="2022-01-22T00:00:00"/>
    <s v="PRESUPUESTARIA"/>
    <s v="La reforma se plantea en fución al analisis de la  Subsecretaría Nacional de Garantía de la Calidad de los Servicios y de sus unidades técnicas responsables a fin de distribuir los recursos correspondientes a mantenimientos dentro de la Coordinación Zonal 8."/>
    <m/>
    <s v="MANTENIMIENTOS DNIS Y DNES"/>
    <s v="ZONA 8"/>
    <n v="58"/>
    <n v="57"/>
    <s v="000"/>
    <s v="001"/>
    <n v="530402"/>
    <n v="901"/>
    <s v="001"/>
    <s v="0000"/>
    <s v="0000"/>
    <n v="620000"/>
    <m/>
    <n v="620000"/>
    <m/>
    <n v="0"/>
    <n v="0"/>
    <s v="SI"/>
    <m/>
    <m/>
    <x v="3"/>
    <e v="#N/A"/>
    <e v="#N/A"/>
    <e v="#N/A"/>
    <e v="#N/A"/>
    <e v="#N/A"/>
    <e v="#N/A"/>
    <e v="#N/A"/>
    <e v="#N/A"/>
  </r>
  <r>
    <x v="14"/>
    <n v="58"/>
    <s v="MSP-SNGCSS-2022-0089-M y  MSP-SNGCSS-2022-0096-M"/>
    <x v="12"/>
    <x v="6"/>
    <d v="2022-01-22T00:00:00"/>
    <s v="PRESUPUESTARIA"/>
    <s v="La reforma se plantea en fución al analisis de la  Subsecretaría Nacional de Garantía de la Calidad de los Servicios y de sus unidades técnicas responsables a fin de distribuir los recursos correspondientes a mantenimientos dentro de la Coordinación Zonal 8."/>
    <m/>
    <s v="MANTENIMIENTOS DNIS Y DNES"/>
    <s v="ZONA 8"/>
    <n v="58"/>
    <n v="57"/>
    <s v="000"/>
    <s v="001"/>
    <n v="530404"/>
    <n v="901"/>
    <s v="001"/>
    <s v="0000"/>
    <s v="0000"/>
    <n v="400000"/>
    <m/>
    <n v="400000"/>
    <m/>
    <n v="0"/>
    <n v="0"/>
    <s v="SI"/>
    <m/>
    <m/>
    <x v="3"/>
    <e v="#N/A"/>
    <e v="#N/A"/>
    <e v="#N/A"/>
    <e v="#N/A"/>
    <e v="#N/A"/>
    <e v="#N/A"/>
    <e v="#N/A"/>
    <e v="#N/A"/>
  </r>
  <r>
    <x v="14"/>
    <n v="58"/>
    <s v="MSP-SNGCSS-2022-0089-M y  MSP-SNGCSS-2022-0096-M"/>
    <x v="12"/>
    <x v="6"/>
    <d v="2022-01-22T00:00:00"/>
    <s v="PRESUPUESTARIA"/>
    <s v="La reforma se plantea en fución al analisis de la  Subsecretaría Nacional de Garantía de la Calidad de los Servicios y de sus unidades técnicas responsables a fin de distribuir los recursos correspondientes a mantenimientos dentro de la Coordinación Zonal 8."/>
    <m/>
    <s v="MANTENIMIENTOS DNIS Y DNES"/>
    <s v="ZONA 8"/>
    <n v="58"/>
    <n v="57"/>
    <s v="000"/>
    <s v="001"/>
    <n v="530417"/>
    <n v="901"/>
    <s v="001"/>
    <s v="0000"/>
    <s v="0000"/>
    <n v="247000"/>
    <m/>
    <n v="247000"/>
    <m/>
    <n v="0"/>
    <n v="0"/>
    <s v="SI"/>
    <m/>
    <m/>
    <x v="3"/>
    <e v="#N/A"/>
    <e v="#N/A"/>
    <e v="#N/A"/>
    <e v="#N/A"/>
    <e v="#N/A"/>
    <e v="#N/A"/>
    <e v="#N/A"/>
    <e v="#N/A"/>
  </r>
  <r>
    <x v="14"/>
    <n v="58"/>
    <s v="MSP-SNGCSS-2022-0089-M y  MSP-SNGCSS-2022-0096-M"/>
    <x v="12"/>
    <x v="6"/>
    <d v="2022-01-22T00:00:00"/>
    <s v="PRESUPUESTARIA"/>
    <s v="La reforma se plantea en fución al analisis de la  Subsecretaría Nacional de Garantía de la Calidad de los Servicios y de sus unidades técnicas responsables a fin de distribuir los recursos correspondientes a mantenimientos dentro de la Coordinación Zonal 8."/>
    <m/>
    <s v="MANTENIMIENTOS DNIS Y DNES"/>
    <s v="ZONA 8"/>
    <n v="58"/>
    <n v="57"/>
    <s v="000"/>
    <s v="001"/>
    <n v="530803"/>
    <n v="901"/>
    <s v="001"/>
    <s v="0000"/>
    <s v="0000"/>
    <n v="70000"/>
    <m/>
    <n v="70000"/>
    <m/>
    <n v="0"/>
    <n v="0"/>
    <s v="SI"/>
    <m/>
    <m/>
    <x v="3"/>
    <e v="#N/A"/>
    <e v="#N/A"/>
    <e v="#N/A"/>
    <e v="#N/A"/>
    <e v="#N/A"/>
    <e v="#N/A"/>
    <e v="#N/A"/>
    <e v="#N/A"/>
  </r>
  <r>
    <x v="14"/>
    <n v="58"/>
    <s v="MSP-SNGCSS-2022-0089-M y  MSP-SNGCSS-2022-0096-M"/>
    <x v="12"/>
    <x v="6"/>
    <d v="2022-01-22T00:00:00"/>
    <s v="PRESUPUESTARIA"/>
    <s v="La reforma se plantea en fución al analisis de la  Subsecretaría Nacional de Garantía de la Calidad de los Servicios y de sus unidades técnicas responsables a fin de distribuir los recursos correspondientes a mantenimientos dentro de la Coordinación Zonal 8."/>
    <m/>
    <s v="MANTENIMIENTOS DNIS Y DNES"/>
    <s v="ZONA 8"/>
    <n v="58"/>
    <n v="57"/>
    <s v="000"/>
    <s v="001"/>
    <n v="530811"/>
    <n v="901"/>
    <s v="001"/>
    <s v="0000"/>
    <s v="0000"/>
    <n v="70000"/>
    <m/>
    <n v="70000"/>
    <m/>
    <n v="0"/>
    <n v="0"/>
    <s v="SI"/>
    <m/>
    <m/>
    <x v="3"/>
    <e v="#N/A"/>
    <e v="#N/A"/>
    <e v="#N/A"/>
    <e v="#N/A"/>
    <e v="#N/A"/>
    <e v="#N/A"/>
    <e v="#N/A"/>
    <e v="#N/A"/>
  </r>
  <r>
    <x v="14"/>
    <n v="58"/>
    <s v="MSP-SNGCSS-2022-0089-M y  MSP-SNGCSS-2022-0096-M"/>
    <x v="12"/>
    <x v="6"/>
    <d v="2022-01-22T00:00:00"/>
    <s v="PRESUPUESTARIA"/>
    <s v="La reforma se plantea en fución al analisis de la  Subsecretaría Nacional de Garantía de la Calidad de los Servicios y de sus unidades técnicas responsables a fin de distribuir los recursos correspondientes a mantenimientos dentro de la Coordinación Zonal 8."/>
    <m/>
    <s v="MANTENIMIENTOS DNIS Y DNES"/>
    <s v="ZONA 8"/>
    <n v="58"/>
    <n v="57"/>
    <s v="000"/>
    <s v="001"/>
    <n v="530813"/>
    <n v="901"/>
    <s v="001"/>
    <s v="0000"/>
    <s v="0000"/>
    <n v="377258.66000000015"/>
    <m/>
    <n v="377258.66000000015"/>
    <m/>
    <n v="0"/>
    <n v="0"/>
    <s v="SI"/>
    <m/>
    <m/>
    <x v="3"/>
    <e v="#N/A"/>
    <e v="#N/A"/>
    <e v="#N/A"/>
    <e v="#N/A"/>
    <e v="#N/A"/>
    <e v="#N/A"/>
    <e v="#N/A"/>
    <e v="#N/A"/>
  </r>
  <r>
    <x v="14"/>
    <n v="58"/>
    <s v="MSP-SNGCSS-2022-0089-M y  MSP-SNGCSS-2022-0096-M"/>
    <x v="12"/>
    <x v="6"/>
    <d v="2022-01-22T00:00:00"/>
    <s v="PRESUPUESTARIA"/>
    <s v="La reforma se plantea en fución al analisis de la  Subsecretaría Nacional de Garantía de la Calidad de los Servicios y de sus unidades técnicas responsables a fin de distribuir los recursos correspondientes a mantenimientos dentro de la Coordinación Zonal 8."/>
    <m/>
    <s v="MANTENIMIENTOS DNIS Y DNES"/>
    <s v="ZONA 8"/>
    <n v="58"/>
    <n v="57"/>
    <s v="000"/>
    <s v="001"/>
    <n v="531416"/>
    <n v="901"/>
    <s v="001"/>
    <s v="0000"/>
    <s v="0000"/>
    <n v="10000"/>
    <m/>
    <n v="10000"/>
    <m/>
    <n v="0"/>
    <n v="0"/>
    <s v="SI"/>
    <m/>
    <m/>
    <x v="3"/>
    <e v="#N/A"/>
    <e v="#N/A"/>
    <e v="#N/A"/>
    <e v="#N/A"/>
    <e v="#N/A"/>
    <e v="#N/A"/>
    <e v="#N/A"/>
    <e v="#N/A"/>
  </r>
  <r>
    <x v="14"/>
    <n v="8001"/>
    <s v="MSP-SNGCSS-2022-0089-M y  MSP-SNGCSS-2022-0096-M"/>
    <x v="12"/>
    <x v="6"/>
    <d v="2022-01-22T00:00:00"/>
    <s v="PRESUPUESTARIA"/>
    <s v="La reforma se plantea en fución al analisis de la  Subsecretaría Nacional de Garantía de la Calidad de los Servicios y de sus unidades técnicas responsables a fin de distribuir los recursos correspondientes a mantenimientos dentro de la Coordinación Zonal 8."/>
    <m/>
    <s v="MANTENIMIENTOS DNIS Y DNES"/>
    <s v="ZONA 8"/>
    <n v="8001"/>
    <n v="90"/>
    <s v="000"/>
    <s v="005"/>
    <n v="530813"/>
    <n v="901"/>
    <s v="001"/>
    <s v="0000"/>
    <s v="0000"/>
    <m/>
    <m/>
    <n v="0"/>
    <n v="20000"/>
    <m/>
    <n v="20000"/>
    <s v="SI"/>
    <m/>
    <m/>
    <x v="3"/>
    <e v="#N/A"/>
    <e v="#N/A"/>
    <e v="#N/A"/>
    <e v="#N/A"/>
    <e v="#N/A"/>
    <e v="#N/A"/>
    <e v="#N/A"/>
    <e v="#N/A"/>
  </r>
  <r>
    <x v="14"/>
    <n v="58"/>
    <s v="MSP-SNGCSS-2022-0089-M y  MSP-SNGCSS-2022-0096-M"/>
    <x v="12"/>
    <x v="6"/>
    <d v="2022-01-22T00:00:00"/>
    <s v="PRESUPUESTARIA"/>
    <s v="La reforma se plantea en fución al analisis de la  Subsecretaría Nacional de Garantía de la Calidad de los Servicios y de sus unidades técnicas responsables a fin de distribuir los recursos correspondientes a mantenimientos dentro de la Coordinación Zonal 8."/>
    <m/>
    <s v="MANTENIMIENTOS DNIS Y DNES"/>
    <s v="ZONA 8"/>
    <n v="58"/>
    <s v="01"/>
    <s v="000"/>
    <s v="001"/>
    <n v="530846"/>
    <n v="901"/>
    <s v="001"/>
    <s v="0000"/>
    <s v="0000"/>
    <m/>
    <m/>
    <n v="0"/>
    <n v="7271007.9600000009"/>
    <m/>
    <n v="7271007.9600000009"/>
    <s v="SI"/>
    <m/>
    <m/>
    <x v="3"/>
    <e v="#N/A"/>
    <e v="#N/A"/>
    <e v="#N/A"/>
    <e v="#N/A"/>
    <e v="#N/A"/>
    <e v="#N/A"/>
    <e v="#N/A"/>
    <e v="#N/A"/>
  </r>
  <r>
    <x v="15"/>
    <s v="CZ9"/>
    <s v="MSP-SNGCSS-2022-0089-M_x000a_MSP-SNGCSS-2022-0096-M_x000a_MSP-DNIS-2022-0100-M"/>
    <x v="13"/>
    <x v="6"/>
    <d v="2022-01-22T00:00:00"/>
    <s v="PRESUPUESTARIA"/>
    <s v="La reforma se plantea en fución al analisis de la  Subsecretaría Nacional de Garantía de la Calidad de los Servicios y de sus unidades técnicas responsables a fin de distribuir los recursos correspondientes a mantenimientos dentro de la Coordinación Zonal 9."/>
    <m/>
    <s v="MANTENIMIENTOS DNIS Y DNES"/>
    <s v="ZONA 9"/>
    <n v="59"/>
    <n v="57"/>
    <s v="000"/>
    <s v="001"/>
    <n v="530813"/>
    <n v="1701"/>
    <s v="001"/>
    <s v="0000"/>
    <s v="0000"/>
    <n v="3699380.0480000004"/>
    <n v="0"/>
    <n v="3699380.0480000004"/>
    <n v="0"/>
    <n v="0"/>
    <n v="0"/>
    <s v="SI"/>
    <m/>
    <m/>
    <x v="8"/>
    <e v="#N/A"/>
    <e v="#N/A"/>
    <e v="#N/A"/>
    <e v="#N/A"/>
    <e v="#N/A"/>
    <e v="#N/A"/>
    <e v="#N/A"/>
    <e v="#N/A"/>
  </r>
  <r>
    <x v="15"/>
    <s v="CZ9"/>
    <s v="MSP-SNGCSS-2022-0089-M_x000a_MSP-SNGCSS-2022-0096-M_x000a_MSP-DNIS-2022-0100-M"/>
    <x v="13"/>
    <x v="6"/>
    <d v="2022-01-22T00:00:00"/>
    <s v="PRESUPUESTARIA"/>
    <s v="La reforma se plantea en fución al analisis de la  Subsecretaría Nacional de Garantía de la Calidad de los Servicios y de sus unidades técnicas responsables a fin de distribuir los recursos correspondientes a mantenimientos dentro de la Coordinación Zonal 9."/>
    <m/>
    <s v="MANTENIMIENTOS DNIS Y DNES"/>
    <s v="ZONA 9"/>
    <n v="59"/>
    <n v="57"/>
    <s v="000"/>
    <s v="001"/>
    <n v="530203"/>
    <n v="1701"/>
    <s v="001"/>
    <s v="0000"/>
    <s v="0000"/>
    <n v="10531.76"/>
    <n v="0"/>
    <n v="10531.76"/>
    <n v="0"/>
    <n v="0"/>
    <n v="0"/>
    <s v="SI"/>
    <m/>
    <m/>
    <x v="8"/>
    <e v="#N/A"/>
    <e v="#N/A"/>
    <e v="#N/A"/>
    <e v="#N/A"/>
    <e v="#N/A"/>
    <e v="#N/A"/>
    <e v="#N/A"/>
    <e v="#N/A"/>
  </r>
  <r>
    <x v="15"/>
    <s v="CZ9"/>
    <s v="MSP-SNGCSS-2022-0089-M_x000a_MSP-SNGCSS-2022-0096-M_x000a_MSP-DNIS-2022-0100-M"/>
    <x v="13"/>
    <x v="6"/>
    <d v="2022-01-22T00:00:00"/>
    <s v="PRESUPUESTARIA"/>
    <s v="La reforma se plantea en fución al analisis de la  Subsecretaría Nacional de Garantía de la Calidad de los Servicios y de sus unidades técnicas responsables a fin de distribuir los recursos correspondientes a mantenimientos dentro de la Coordinación Zonal 9."/>
    <m/>
    <s v="MANTENIMIENTOS DNIS Y DNES"/>
    <s v="ZONA 9"/>
    <n v="59"/>
    <n v="57"/>
    <s v="000"/>
    <s v="001"/>
    <n v="530402"/>
    <n v="1701"/>
    <s v="001"/>
    <s v="0000"/>
    <s v="0000"/>
    <n v="907000"/>
    <n v="0"/>
    <n v="907000"/>
    <n v="0"/>
    <n v="0"/>
    <n v="0"/>
    <s v="SI"/>
    <m/>
    <m/>
    <x v="8"/>
    <e v="#N/A"/>
    <e v="#N/A"/>
    <e v="#N/A"/>
    <e v="#N/A"/>
    <e v="#N/A"/>
    <e v="#N/A"/>
    <e v="#N/A"/>
    <e v="#N/A"/>
  </r>
  <r>
    <x v="15"/>
    <s v="CZ9"/>
    <s v="MSP-SNGCSS-2022-0089-M_x000a_MSP-SNGCSS-2022-0096-M_x000a_MSP-DNIS-2022-0100-M"/>
    <x v="13"/>
    <x v="6"/>
    <d v="2022-01-22T00:00:00"/>
    <s v="PRESUPUESTARIA"/>
    <s v="La reforma se plantea en fución al analisis de la  Subsecretaría Nacional de Garantía de la Calidad de los Servicios y de sus unidades técnicas responsables a fin de distribuir los recursos correspondientes a mantenimientos dentro de la Coordinación Zonal 9."/>
    <m/>
    <s v="MANTENIMIENTOS DNIS Y DNES"/>
    <s v="ZONA 9"/>
    <n v="59"/>
    <n v="57"/>
    <s v="000"/>
    <s v="001"/>
    <n v="530403"/>
    <n v="1701"/>
    <s v="001"/>
    <s v="0000"/>
    <s v="0000"/>
    <n v="18369.849999999999"/>
    <n v="0"/>
    <n v="18369.849999999999"/>
    <n v="0"/>
    <n v="0"/>
    <n v="0"/>
    <s v="SI"/>
    <m/>
    <m/>
    <x v="8"/>
    <e v="#N/A"/>
    <e v="#N/A"/>
    <e v="#N/A"/>
    <e v="#N/A"/>
    <e v="#N/A"/>
    <e v="#N/A"/>
    <e v="#N/A"/>
    <e v="#N/A"/>
  </r>
  <r>
    <x v="15"/>
    <s v="CZ9"/>
    <s v="MSP-SNGCSS-2022-0089-M_x000a_MSP-SNGCSS-2022-0096-M_x000a_MSP-DNIS-2022-0100-M"/>
    <x v="13"/>
    <x v="6"/>
    <d v="2022-01-22T00:00:00"/>
    <s v="PRESUPUESTARIA"/>
    <s v="La reforma se plantea en fución al analisis de la  Subsecretaría Nacional de Garantía de la Calidad de los Servicios y de sus unidades técnicas responsables a fin de distribuir los recursos correspondientes a mantenimientos dentro de la Coordinación Zonal 9."/>
    <m/>
    <s v="MANTENIMIENTOS DNIS Y DNES"/>
    <s v="ZONA 9"/>
    <n v="59"/>
    <n v="57"/>
    <s v="000"/>
    <s v="001"/>
    <n v="530404"/>
    <n v="1701"/>
    <s v="001"/>
    <s v="0000"/>
    <s v="0000"/>
    <n v="346628.79"/>
    <n v="0"/>
    <n v="346628.79"/>
    <n v="0"/>
    <n v="0"/>
    <n v="0"/>
    <s v="SI"/>
    <m/>
    <m/>
    <x v="8"/>
    <e v="#N/A"/>
    <e v="#N/A"/>
    <e v="#N/A"/>
    <e v="#N/A"/>
    <e v="#N/A"/>
    <e v="#N/A"/>
    <e v="#N/A"/>
    <e v="#N/A"/>
  </r>
  <r>
    <x v="15"/>
    <s v="CZ9"/>
    <s v="MSP-SNGCSS-2022-0089-M_x000a_MSP-SNGCSS-2022-0096-M_x000a_MSP-DNIS-2022-0100-M"/>
    <x v="13"/>
    <x v="6"/>
    <d v="2022-01-22T00:00:00"/>
    <s v="PRESUPUESTARIA"/>
    <s v="La reforma se plantea en fución al analisis de la  Subsecretaría Nacional de Garantía de la Calidad de los Servicios y de sus unidades técnicas responsables a fin de distribuir los recursos correspondientes a mantenimientos dentro de la Coordinación Zonal 9."/>
    <m/>
    <s v="MANTENIMIENTOS DNIS Y DNES"/>
    <s v="ZONA 9"/>
    <n v="59"/>
    <n v="57"/>
    <s v="000"/>
    <s v="001"/>
    <n v="530417"/>
    <n v="1701"/>
    <s v="001"/>
    <s v="0000"/>
    <s v="0000"/>
    <n v="210899.35"/>
    <n v="0"/>
    <n v="210899.35"/>
    <n v="0"/>
    <n v="0"/>
    <n v="0"/>
    <s v="SI"/>
    <m/>
    <m/>
    <x v="8"/>
    <e v="#N/A"/>
    <e v="#N/A"/>
    <e v="#N/A"/>
    <e v="#N/A"/>
    <e v="#N/A"/>
    <e v="#N/A"/>
    <e v="#N/A"/>
    <e v="#N/A"/>
  </r>
  <r>
    <x v="15"/>
    <s v="CZ9"/>
    <s v="MSP-SNGCSS-2022-0089-M_x000a_MSP-SNGCSS-2022-0096-M_x000a_MSP-DNIS-2022-0100-M"/>
    <x v="13"/>
    <x v="6"/>
    <d v="2022-01-22T00:00:00"/>
    <s v="PRESUPUESTARIA"/>
    <s v="La reforma se plantea en fución al analisis de la  Subsecretaría Nacional de Garantía de la Calidad de los Servicios y de sus unidades técnicas responsables a fin de distribuir los recursos correspondientes a mantenimientos dentro de la Coordinación Zonal 9."/>
    <m/>
    <s v="MANTENIMIENTOS DNIS Y DNES"/>
    <s v="ZONA 9"/>
    <n v="59"/>
    <n v="57"/>
    <s v="000"/>
    <s v="001"/>
    <n v="530601"/>
    <n v="1701"/>
    <s v="001"/>
    <s v="0000"/>
    <s v="0000"/>
    <n v="291341.56"/>
    <n v="0"/>
    <n v="291341.56"/>
    <n v="0"/>
    <n v="0"/>
    <n v="0"/>
    <s v="SI"/>
    <m/>
    <m/>
    <x v="8"/>
    <e v="#N/A"/>
    <e v="#N/A"/>
    <e v="#N/A"/>
    <e v="#N/A"/>
    <e v="#N/A"/>
    <e v="#N/A"/>
    <e v="#N/A"/>
    <e v="#N/A"/>
  </r>
  <r>
    <x v="15"/>
    <s v="CZ9"/>
    <s v="MSP-SNGCSS-2022-0089-M_x000a_MSP-SNGCSS-2022-0096-M_x000a_MSP-DNIS-2022-0100-M"/>
    <x v="13"/>
    <x v="6"/>
    <d v="2022-01-22T00:00:00"/>
    <s v="PRESUPUESTARIA"/>
    <s v="La reforma se plantea en fución al analisis de la  Subsecretaría Nacional de Garantía de la Calidad de los Servicios y de sus unidades técnicas responsables a fin de distribuir los recursos correspondientes a mantenimientos dentro de la Coordinación Zonal 9."/>
    <m/>
    <s v="MANTENIMIENTOS DNIS Y DNES"/>
    <s v="ZONA 9"/>
    <n v="59"/>
    <n v="57"/>
    <s v="000"/>
    <s v="001"/>
    <n v="530803"/>
    <n v="1701"/>
    <s v="001"/>
    <s v="0000"/>
    <s v="0000"/>
    <n v="269031"/>
    <n v="0"/>
    <n v="269031"/>
    <n v="0"/>
    <n v="0"/>
    <n v="0"/>
    <s v="SI"/>
    <m/>
    <m/>
    <x v="8"/>
    <e v="#N/A"/>
    <e v="#N/A"/>
    <e v="#N/A"/>
    <e v="#N/A"/>
    <e v="#N/A"/>
    <e v="#N/A"/>
    <e v="#N/A"/>
    <e v="#N/A"/>
  </r>
  <r>
    <x v="15"/>
    <s v="CZ9"/>
    <s v="MSP-SNGCSS-2022-0089-M_x000a_MSP-SNGCSS-2022-0096-M_x000a_MSP-DNIS-2022-0100-M"/>
    <x v="13"/>
    <x v="6"/>
    <d v="2022-01-22T00:00:00"/>
    <s v="PRESUPUESTARIA"/>
    <s v="La reforma se plantea en fución al analisis de la  Subsecretaría Nacional de Garantía de la Calidad de los Servicios y de sus unidades técnicas responsables a fin de distribuir los recursos correspondientes a mantenimientos dentro de la Coordinación Zonal 9."/>
    <m/>
    <s v="MANTENIMIENTOS DNIS Y DNES"/>
    <s v="ZONA 9"/>
    <n v="59"/>
    <n v="57"/>
    <s v="000"/>
    <s v="001"/>
    <n v="530811"/>
    <n v="1701"/>
    <s v="001"/>
    <s v="0000"/>
    <s v="0000"/>
    <n v="111697.77"/>
    <n v="0"/>
    <n v="111697.77"/>
    <n v="0"/>
    <n v="0"/>
    <n v="0"/>
    <s v="SI"/>
    <m/>
    <m/>
    <x v="8"/>
    <e v="#N/A"/>
    <e v="#N/A"/>
    <e v="#N/A"/>
    <e v="#N/A"/>
    <e v="#N/A"/>
    <e v="#N/A"/>
    <e v="#N/A"/>
    <e v="#N/A"/>
  </r>
  <r>
    <x v="15"/>
    <s v="CZ9"/>
    <s v="MSP-SNGCSS-2022-0089-M_x000a_MSP-SNGCSS-2022-0096-M_x000a_MSP-DNIS-2022-0100-M"/>
    <x v="13"/>
    <x v="6"/>
    <d v="2022-01-22T00:00:00"/>
    <s v="PRESUPUESTARIA"/>
    <s v="La reforma se plantea en fución al analisis de la  Subsecretaría Nacional de Garantía de la Calidad de los Servicios y de sus unidades técnicas responsables a fin de distribuir los recursos correspondientes a mantenimientos dentro de la Coordinación Zonal 9."/>
    <m/>
    <s v="MANTENIMIENTOS DNIS Y DNES"/>
    <s v="ZONA 9"/>
    <n v="59"/>
    <n v="57"/>
    <s v="000"/>
    <s v="001"/>
    <n v="530813"/>
    <n v="1701"/>
    <s v="001"/>
    <s v="0000"/>
    <s v="0000"/>
    <n v="257000"/>
    <n v="0"/>
    <n v="257000"/>
    <n v="0"/>
    <n v="0"/>
    <n v="0"/>
    <s v="SI"/>
    <m/>
    <m/>
    <x v="8"/>
    <e v="#N/A"/>
    <e v="#N/A"/>
    <e v="#N/A"/>
    <e v="#N/A"/>
    <e v="#N/A"/>
    <e v="#N/A"/>
    <e v="#N/A"/>
    <e v="#N/A"/>
  </r>
  <r>
    <x v="15"/>
    <s v="CZ9"/>
    <s v="MSP-SNGCSS-2022-0089-M_x000a_MSP-SNGCSS-2022-0096-M_x000a_MSP-DNIS-2022-0100-M"/>
    <x v="13"/>
    <x v="6"/>
    <d v="2022-01-22T00:00:00"/>
    <s v="PRESUPUESTARIA"/>
    <s v="La reforma se plantea en fución al analisis de la  Subsecretaría Nacional de Garantía de la Calidad de los Servicios y de sus unidades técnicas responsables a fin de distribuir los recursos correspondientes a mantenimientos dentro de la Coordinación Zonal 9."/>
    <m/>
    <s v="MANTENIMIENTOS DNIS Y DNES"/>
    <s v="ZONA 9"/>
    <n v="59"/>
    <n v="57"/>
    <s v="000"/>
    <s v="001"/>
    <s v="531406"/>
    <n v="1701"/>
    <s v="001"/>
    <s v="0000"/>
    <s v="0000"/>
    <n v="163904.35"/>
    <n v="0"/>
    <n v="163904.35"/>
    <n v="0"/>
    <n v="0"/>
    <n v="0"/>
    <s v="SI"/>
    <m/>
    <m/>
    <x v="8"/>
    <e v="#N/A"/>
    <e v="#N/A"/>
    <e v="#N/A"/>
    <e v="#N/A"/>
    <e v="#N/A"/>
    <e v="#N/A"/>
    <e v="#N/A"/>
    <e v="#N/A"/>
  </r>
  <r>
    <x v="15"/>
    <s v="CZ9"/>
    <s v="MSP-SNGCSS-2022-0089-M_x000a_MSP-SNGCSS-2022-0096-M_x000a_MSP-DNIS-2022-0100-M"/>
    <x v="13"/>
    <x v="6"/>
    <d v="2022-01-22T00:00:00"/>
    <s v="PRESUPUESTARIA"/>
    <s v="La reforma se plantea en fución al analisis de la  Subsecretaría Nacional de Garantía de la Calidad de los Servicios y de sus unidades técnicas responsables a fin de distribuir los recursos correspondientes a mantenimientos dentro de la Coordinación Zonal 9."/>
    <m/>
    <s v="MANTENIMIENTOS DNIS Y DNES"/>
    <s v="ZONA 9"/>
    <n v="59"/>
    <s v="01"/>
    <s v="000"/>
    <s v="001"/>
    <s v="530846"/>
    <n v="1701"/>
    <s v="001"/>
    <s v="0000"/>
    <s v="0000"/>
    <n v="0"/>
    <n v="0"/>
    <n v="0"/>
    <n v="6285784.4800000004"/>
    <n v="0"/>
    <n v="6285784.4800000004"/>
    <s v="SI"/>
    <m/>
    <m/>
    <x v="8"/>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071"/>
    <n v="90"/>
    <s v="000"/>
    <s v="001"/>
    <s v="530809"/>
    <s v="401"/>
    <s v="001"/>
    <s v="0000"/>
    <s v="0000"/>
    <n v="12472.22"/>
    <n v="0"/>
    <n v="12472.22"/>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162"/>
    <n v="90"/>
    <s v="000"/>
    <s v="001"/>
    <s v="530809"/>
    <s v="801"/>
    <s v="001"/>
    <s v="0000"/>
    <s v="0000"/>
    <n v="0"/>
    <n v="0"/>
    <n v="0"/>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166"/>
    <n v="90"/>
    <s v="000"/>
    <s v="001"/>
    <s v="530809"/>
    <s v="804"/>
    <s v="001"/>
    <s v="0000"/>
    <s v="0000"/>
    <n v="39427.97"/>
    <n v="0"/>
    <n v="39427.97"/>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250"/>
    <n v="90"/>
    <s v="000"/>
    <s v="004"/>
    <s v="530809"/>
    <s v="1001"/>
    <s v="001"/>
    <s v="0000"/>
    <s v="0000"/>
    <n v="87178.05"/>
    <n v="0"/>
    <n v="87178.05"/>
    <n v="0"/>
    <m/>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070"/>
    <n v="90"/>
    <s v="000"/>
    <s v="004"/>
    <n v="530826"/>
    <n v="401"/>
    <s v="001"/>
    <s v="0000"/>
    <s v="0000"/>
    <n v="59768.92"/>
    <n v="0"/>
    <n v="59768.92"/>
    <n v="0"/>
    <m/>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071"/>
    <n v="90"/>
    <s v="000"/>
    <s v="001"/>
    <n v="530826"/>
    <n v="401"/>
    <s v="001"/>
    <s v="0000"/>
    <s v="0000"/>
    <n v="12881.84"/>
    <n v="0"/>
    <n v="12881.84"/>
    <n v="0"/>
    <m/>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165"/>
    <n v="90"/>
    <s v="000"/>
    <s v="001"/>
    <n v="530826"/>
    <n v="806"/>
    <s v="001"/>
    <s v="0000"/>
    <s v="0000"/>
    <n v="43438.96"/>
    <n v="0"/>
    <n v="43438.96"/>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166"/>
    <n v="90"/>
    <s v="000"/>
    <s v="001"/>
    <n v="530826"/>
    <n v="804"/>
    <s v="001"/>
    <s v="0000"/>
    <s v="0000"/>
    <n v="24346.720000000001"/>
    <n v="0"/>
    <n v="24346.720000000001"/>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168"/>
    <n v="90"/>
    <s v="000"/>
    <s v="001"/>
    <n v="530826"/>
    <n v="802"/>
    <s v="001"/>
    <s v="0000"/>
    <s v="0000"/>
    <n v="45497.95"/>
    <n v="0"/>
    <n v="45497.95"/>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250"/>
    <n v="90"/>
    <s v="000"/>
    <s v="004"/>
    <n v="530826"/>
    <n v="1001"/>
    <s v="001"/>
    <s v="0000"/>
    <s v="0000"/>
    <n v="134121.13"/>
    <n v="0"/>
    <n v="134121.13"/>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255"/>
    <n v="90"/>
    <s v="000"/>
    <s v="001"/>
    <n v="530826"/>
    <n v="1003"/>
    <s v="001"/>
    <s v="0000"/>
    <s v="0000"/>
    <n v="25521.288132213784"/>
    <n v="0"/>
    <n v="25521.288132213784"/>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532"/>
    <n v="90"/>
    <s v="000"/>
    <s v="001"/>
    <n v="530826"/>
    <n v="2101"/>
    <s v="001"/>
    <s v="0000"/>
    <s v="0000"/>
    <n v="38841.910000000003"/>
    <n v="0"/>
    <n v="38841.910000000003"/>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51"/>
    <n v="90"/>
    <s v="000"/>
    <s v="001"/>
    <s v="530809"/>
    <s v="1001"/>
    <s v="001"/>
    <s v="0000"/>
    <s v="0000"/>
    <n v="12934.53"/>
    <n v="0"/>
    <n v="12934.53"/>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070"/>
    <n v="90"/>
    <s v="000"/>
    <s v="004"/>
    <s v="530809"/>
    <s v="401"/>
    <s v="001"/>
    <s v="0000"/>
    <s v="0000"/>
    <n v="61460.23"/>
    <n v="0"/>
    <n v="61460.23"/>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072"/>
    <n v="90"/>
    <s v="000"/>
    <s v="001"/>
    <s v="530809"/>
    <s v="405"/>
    <s v="001"/>
    <s v="0000"/>
    <s v="0000"/>
    <n v="4912.46"/>
    <n v="0"/>
    <n v="4912.46"/>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073"/>
    <n v="90"/>
    <s v="000"/>
    <s v="001"/>
    <s v="530809"/>
    <s v="403"/>
    <s v="001"/>
    <s v="0000"/>
    <s v="0000"/>
    <n v="9319.18"/>
    <n v="0"/>
    <n v="9319.18"/>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160"/>
    <n v="90"/>
    <s v="000"/>
    <s v="004"/>
    <s v="530809"/>
    <s v="801"/>
    <s v="001"/>
    <s v="0000"/>
    <s v="0000"/>
    <n v="56452.77"/>
    <n v="0"/>
    <n v="56452.77"/>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165"/>
    <n v="90"/>
    <s v="000"/>
    <s v="001"/>
    <s v="530809"/>
    <s v="806"/>
    <s v="001"/>
    <s v="0000"/>
    <s v="0000"/>
    <n v="30449.81"/>
    <n v="0"/>
    <n v="30449.81"/>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167"/>
    <n v="90"/>
    <s v="000"/>
    <s v="001"/>
    <s v="530809"/>
    <s v="805"/>
    <s v="001"/>
    <s v="0000"/>
    <s v="0000"/>
    <n v="44950.73"/>
    <n v="0"/>
    <n v="44950.73"/>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168"/>
    <n v="90"/>
    <s v="000"/>
    <s v="001"/>
    <s v="530809"/>
    <s v="802"/>
    <s v="001"/>
    <s v="0000"/>
    <s v="0000"/>
    <n v="62787.45"/>
    <n v="0"/>
    <n v="62787.45"/>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255"/>
    <n v="90"/>
    <s v="000"/>
    <s v="001"/>
    <s v="530809"/>
    <s v="1003"/>
    <s v="001"/>
    <s v="0000"/>
    <s v="0000"/>
    <n v="9482.3686257729569"/>
    <n v="0"/>
    <n v="9482.3686257729569"/>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256"/>
    <n v="90"/>
    <s v="000"/>
    <s v="004"/>
    <s v="530809"/>
    <s v="1004"/>
    <s v="001"/>
    <s v="0000"/>
    <s v="0000"/>
    <n v="16564.48"/>
    <n v="0"/>
    <n v="16564.48"/>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257"/>
    <n v="90"/>
    <s v="000"/>
    <s v="001"/>
    <s v="530809"/>
    <s v="1004"/>
    <s v="001"/>
    <s v="0000"/>
    <s v="0000"/>
    <n v="14324.54"/>
    <n v="0"/>
    <n v="14324.54"/>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530"/>
    <n v="90"/>
    <s v="000"/>
    <s v="004"/>
    <s v="530809"/>
    <s v="2101"/>
    <s v="001"/>
    <s v="0000"/>
    <s v="0000"/>
    <n v="92275.97"/>
    <n v="0"/>
    <n v="92275.97"/>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531"/>
    <n v="90"/>
    <s v="000"/>
    <s v="001"/>
    <s v="530809"/>
    <s v="2104"/>
    <s v="001"/>
    <s v="0000"/>
    <s v="0000"/>
    <n v="28969.57"/>
    <n v="0"/>
    <n v="28969.57"/>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532"/>
    <n v="90"/>
    <s v="000"/>
    <s v="001"/>
    <s v="530809"/>
    <s v="2101"/>
    <s v="001"/>
    <s v="0000"/>
    <s v="0000"/>
    <n v="27374.75"/>
    <n v="0"/>
    <n v="27374.75"/>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51"/>
    <n v="90"/>
    <s v="000"/>
    <s v="001"/>
    <n v="530826"/>
    <n v="1001"/>
    <s v="001"/>
    <s v="0000"/>
    <s v="0000"/>
    <n v="11685.07"/>
    <n v="0"/>
    <n v="11685.07"/>
    <n v="0"/>
    <m/>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072"/>
    <n v="90"/>
    <s v="000"/>
    <s v="001"/>
    <n v="530826"/>
    <n v="405"/>
    <s v="001"/>
    <s v="0000"/>
    <s v="0000"/>
    <n v="8661.27"/>
    <n v="0"/>
    <n v="8661.27"/>
    <n v="0"/>
    <m/>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073"/>
    <n v="90"/>
    <s v="000"/>
    <s v="001"/>
    <n v="530826"/>
    <n v="403"/>
    <s v="001"/>
    <s v="0000"/>
    <s v="0000"/>
    <n v="23203.74"/>
    <n v="0"/>
    <n v="23203.74"/>
    <n v="0"/>
    <m/>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160"/>
    <n v="90"/>
    <s v="000"/>
    <s v="004"/>
    <n v="530826"/>
    <n v="801"/>
    <s v="001"/>
    <s v="0000"/>
    <s v="0000"/>
    <n v="180720.44"/>
    <n v="0"/>
    <n v="180720.44"/>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167"/>
    <n v="90"/>
    <s v="000"/>
    <s v="001"/>
    <n v="530826"/>
    <n v="805"/>
    <s v="001"/>
    <s v="0000"/>
    <s v="0000"/>
    <n v="50184.57"/>
    <n v="0"/>
    <n v="50184.57"/>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256"/>
    <n v="90"/>
    <s v="000"/>
    <s v="004"/>
    <n v="530826"/>
    <n v="1004"/>
    <s v="001"/>
    <s v="0000"/>
    <s v="0000"/>
    <n v="21272.01"/>
    <n v="0"/>
    <n v="21272.01"/>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257"/>
    <n v="90"/>
    <s v="000"/>
    <s v="001"/>
    <n v="530826"/>
    <n v="1004"/>
    <s v="001"/>
    <s v="0000"/>
    <s v="0000"/>
    <n v="13056.76"/>
    <n v="0"/>
    <n v="13056.76"/>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530"/>
    <n v="90"/>
    <s v="000"/>
    <s v="004"/>
    <n v="530826"/>
    <n v="2101"/>
    <s v="001"/>
    <s v="0000"/>
    <s v="0000"/>
    <n v="87243.26"/>
    <n v="0"/>
    <n v="87243.26"/>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1531"/>
    <n v="90"/>
    <s v="000"/>
    <s v="001"/>
    <n v="530826"/>
    <n v="2104"/>
    <s v="001"/>
    <s v="0000"/>
    <s v="0000"/>
    <n v="18383.78"/>
    <n v="0"/>
    <n v="18383.78"/>
    <n v="0"/>
    <n v="0"/>
    <n v="0"/>
    <s v="NO"/>
    <m/>
    <s v="CZ1. DISTRIBUCIÓN NACIONAL PARA MEDICAMENTOS Y DISPOSITIVOS MÉDICOS, VALIDADO POR LA SUBSECRETARÍA NACIONAL DE GARANTÍA DE LA CALIDAD DE LOS SERVICIOS "/>
    <x v="1"/>
    <e v="#N/A"/>
    <e v="#N/A"/>
    <e v="#N/A"/>
    <e v="#N/A"/>
    <e v="#N/A"/>
    <e v="#N/A"/>
    <e v="#N/A"/>
    <e v="#N/A"/>
  </r>
  <r>
    <x v="16"/>
    <s v="ZONA 1"/>
    <s v="MSP-DNMDM-2022-0084-M"/>
    <x v="14"/>
    <x v="9"/>
    <d v="2022-01-22T00:00:00"/>
    <s v="PRESUPUESTARIA"/>
    <s v="CZ1. DISTRIBUCIÓN NACIONAL PARA MEDICAMENTOS Y DISPOSITIVOS MÉDICOS, VALIDADO POR LA SUBSECRETARÍA NACIONAL DE GARANTÍA DE LA CALIDAD DE LOS SERVICIOS "/>
    <s v="CZ1"/>
    <s v="CZ1"/>
    <s v="CZ1"/>
    <n v="51"/>
    <n v="1"/>
    <s v="000"/>
    <s v="001"/>
    <s v="530846"/>
    <s v="1001"/>
    <s v="001"/>
    <s v="0000"/>
    <s v="0000"/>
    <n v="0"/>
    <n v="0"/>
    <n v="0"/>
    <n v="1410166.7"/>
    <n v="0"/>
    <n v="1410166.7"/>
    <s v="NO"/>
    <m/>
    <s v="CZ1. DISTRIBUCIÓN NACIONAL PARA MEDICAMENTOS Y DISPOSITIVOS MÉDICOS, VALIDADO POR LA SUBSECRETARÍA NACIONAL DE GARANTÍA DE LA CALIDAD DE LOS SERVICIOS "/>
    <x v="1"/>
    <e v="#N/A"/>
    <e v="#N/A"/>
    <e v="#N/A"/>
    <e v="#N/A"/>
    <e v="#N/A"/>
    <e v="#N/A"/>
    <e v="#N/A"/>
    <e v="#N/A"/>
  </r>
  <r>
    <x v="17"/>
    <s v="ZONA 2"/>
    <s v="MSP-DNMDM-2022-0084-M"/>
    <x v="11"/>
    <x v="9"/>
    <d v="2022-01-23T00:00:00"/>
    <s v="PRESUPUESTARIA"/>
    <s v="CZ2. DISTRIBUCIÓN NACIONAL PARA MEDICAMENTOS Y DISPOSITIVOS MÉDICOS, VALIDADO POR LA SUBSECRETARÍA NACIONAL DE GARANTÍA DE LA CALIDAD DE LOS SERVICIOS "/>
    <s v="COORDINACIÓN ZONAL 2"/>
    <s v="COORDINACIÓN ZONAL 2"/>
    <s v="COORDINACIÓN ZONAL 2"/>
    <n v="52"/>
    <n v="90"/>
    <s v="000"/>
    <s v="001"/>
    <n v="530809"/>
    <s v="1501"/>
    <s v="001"/>
    <s v="0000"/>
    <s v="0000"/>
    <n v="219794.62"/>
    <n v="0"/>
    <n v="219794.62"/>
    <n v="0"/>
    <n v="0"/>
    <n v="0"/>
    <s v="SI"/>
    <m/>
    <m/>
    <x v="2"/>
    <m/>
    <m/>
    <m/>
    <s v="ESIGEF"/>
    <s v="ESIGEF"/>
    <s v="ESIGEF"/>
    <e v="#N/A"/>
    <e v="#N/A"/>
  </r>
  <r>
    <x v="17"/>
    <s v="ZONA 2"/>
    <s v="MSP-DNMDM-2022-0084-M"/>
    <x v="11"/>
    <x v="9"/>
    <d v="2022-01-23T00:00:00"/>
    <s v="PRESUPUESTARIA"/>
    <s v="CZ2. DISTRIBUCIÓN NACIONAL PARA MEDICAMENTOS Y DISPOSITIVOS MÉDICOS, VALIDADO POR LA SUBSECRETARÍA NACIONAL DE GARANTÍA DE LA CALIDAD DE LOS SERVICIOS "/>
    <s v="COORDINACIÓN ZONAL 2"/>
    <s v="COORDINACIÓN ZONAL 2"/>
    <s v="COORDINACIÓN ZONAL 2"/>
    <n v="52"/>
    <n v="90"/>
    <s v="000"/>
    <s v="001"/>
    <n v="530826"/>
    <s v="1501"/>
    <s v="001"/>
    <s v="0000"/>
    <s v="0000"/>
    <n v="147078.1"/>
    <n v="0"/>
    <n v="147078.1"/>
    <n v="0"/>
    <n v="0"/>
    <n v="0"/>
    <s v="SI"/>
    <m/>
    <m/>
    <x v="2"/>
    <m/>
    <m/>
    <m/>
    <s v="ESIGEF"/>
    <s v="ESIGEF"/>
    <s v="ESIGEF"/>
    <e v="#N/A"/>
    <e v="#N/A"/>
  </r>
  <r>
    <x v="17"/>
    <s v="ZONA 2"/>
    <s v="MSP-DNMDM-2022-0084-M"/>
    <x v="11"/>
    <x v="9"/>
    <d v="2022-01-23T00:00:00"/>
    <s v="PRESUPUESTARIA"/>
    <s v="CZ2. DISTRIBUCIÓN NACIONAL PARA MEDICAMENTOS Y DISPOSITIVOS MÉDICOS, VALIDADO POR LA SUBSECRETARÍA NACIONAL DE GARANTÍA DE LA CALIDAD DE LOS SERVICIOS "/>
    <s v="COORDINACIÓN ZONAL 2"/>
    <s v="COORDINACIÓN ZONAL 2"/>
    <s v="COORDINACIÓN ZONAL 2"/>
    <n v="1441"/>
    <n v="90"/>
    <s v="000"/>
    <s v="001"/>
    <n v="530809"/>
    <s v="1708"/>
    <s v="001"/>
    <s v="0000"/>
    <s v="0000"/>
    <n v="98262.97"/>
    <n v="0"/>
    <n v="98262.97"/>
    <n v="0"/>
    <n v="0"/>
    <n v="0"/>
    <s v="SI"/>
    <m/>
    <m/>
    <x v="2"/>
    <m/>
    <m/>
    <m/>
    <s v="ESIGEF"/>
    <s v="ESIGEF"/>
    <s v="ESIGEF"/>
    <e v="#N/A"/>
    <e v="#N/A"/>
  </r>
  <r>
    <x v="17"/>
    <s v="ZONA 2"/>
    <s v="MSP-DNMDM-2022-0084-M"/>
    <x v="11"/>
    <x v="9"/>
    <d v="2022-01-23T00:00:00"/>
    <s v="PRESUPUESTARIA"/>
    <s v="CZ2. DISTRIBUCIÓN NACIONAL PARA MEDICAMENTOS Y DISPOSITIVOS MÉDICOS, VALIDADO POR LA SUBSECRETARÍA NACIONAL DE GARANTÍA DE LA CALIDAD DE LOS SERVICIOS "/>
    <s v="COORDINACIÓN ZONAL 2"/>
    <s v="COORDINACIÓN ZONAL 2"/>
    <s v="COORDINACIÓN ZONAL 2"/>
    <n v="1441"/>
    <n v="90"/>
    <s v="000"/>
    <s v="001"/>
    <n v="530810"/>
    <s v="1708"/>
    <s v="001"/>
    <s v="0000"/>
    <s v="0000"/>
    <n v="45587.8"/>
    <n v="0"/>
    <n v="45587.8"/>
    <n v="0"/>
    <n v="0"/>
    <n v="0"/>
    <s v="SI"/>
    <m/>
    <m/>
    <x v="2"/>
    <m/>
    <m/>
    <m/>
    <s v="ESIGEF"/>
    <s v="ESIGEF"/>
    <s v="ESIGEF"/>
    <e v="#N/A"/>
    <e v="#N/A"/>
  </r>
  <r>
    <x v="17"/>
    <s v="ZONA 2"/>
    <s v="MSP-DNMDM-2022-0084-M"/>
    <x v="11"/>
    <x v="9"/>
    <d v="2022-01-23T00:00:00"/>
    <s v="PRESUPUESTARIA"/>
    <s v="CZ2. DISTRIBUCIÓN NACIONAL PARA MEDICAMENTOS Y DISPOSITIVOS MÉDICOS, VALIDADO POR LA SUBSECRETARÍA NACIONAL DE GARANTÍA DE LA CALIDAD DE LOS SERVICIOS "/>
    <s v="COORDINACIÓN ZONAL 2"/>
    <s v="COORDINACIÓN ZONAL 2"/>
    <s v="COORDINACIÓN ZONAL 2"/>
    <n v="1442"/>
    <n v="90"/>
    <s v="000"/>
    <s v="001"/>
    <n v="530809"/>
    <s v="1702"/>
    <s v="001"/>
    <s v="0000"/>
    <s v="0000"/>
    <n v="19183.62"/>
    <n v="0"/>
    <n v="19183.62"/>
    <n v="0"/>
    <n v="0"/>
    <n v="0"/>
    <s v="SI"/>
    <m/>
    <m/>
    <x v="2"/>
    <m/>
    <m/>
    <m/>
    <s v="ESIGEF"/>
    <s v="ESIGEF"/>
    <s v="ESIGEF"/>
    <e v="#N/A"/>
    <e v="#N/A"/>
  </r>
  <r>
    <x v="17"/>
    <s v="ZONA 2"/>
    <s v="MSP-DNMDM-2022-0084-M"/>
    <x v="11"/>
    <x v="9"/>
    <d v="2022-01-23T00:00:00"/>
    <s v="PRESUPUESTARIA"/>
    <s v="CZ2. DISTRIBUCIÓN NACIONAL PARA MEDICAMENTOS Y DISPOSITIVOS MÉDICOS, VALIDADO POR LA SUBSECRETARÍA NACIONAL DE GARANTÍA DE LA CALIDAD DE LOS SERVICIOS "/>
    <s v="COORDINACIÓN ZONAL 2"/>
    <s v="COORDINACIÓN ZONAL 2"/>
    <s v="COORDINACIÓN ZONAL 2"/>
    <n v="1442"/>
    <n v="90"/>
    <s v="000"/>
    <s v="001"/>
    <n v="530810"/>
    <s v="1702"/>
    <s v="001"/>
    <s v="0000"/>
    <s v="0000"/>
    <n v="53914.04"/>
    <n v="0"/>
    <n v="53914.04"/>
    <n v="0"/>
    <n v="0"/>
    <n v="0"/>
    <s v="SI"/>
    <m/>
    <m/>
    <x v="2"/>
    <m/>
    <m/>
    <m/>
    <s v="ESIGEF"/>
    <s v="ESIGEF"/>
    <s v="ESIGEF"/>
    <e v="#N/A"/>
    <e v="#N/A"/>
  </r>
  <r>
    <x v="17"/>
    <s v="ZONA 2"/>
    <s v="MSP-DNMDM-2022-0084-M"/>
    <x v="11"/>
    <x v="9"/>
    <d v="2022-01-23T00:00:00"/>
    <s v="PRESUPUESTARIA"/>
    <s v="CZ2. DISTRIBUCIÓN NACIONAL PARA MEDICAMENTOS Y DISPOSITIVOS MÉDICOS, VALIDADO POR LA SUBSECRETARÍA NACIONAL DE GARANTÍA DE LA CALIDAD DE LOS SERVICIOS "/>
    <s v="COORDINACIÓN ZONAL 2"/>
    <s v="COORDINACIÓN ZONAL 2"/>
    <s v="COORDINACIÓN ZONAL 2"/>
    <n v="1445"/>
    <n v="90"/>
    <s v="000"/>
    <s v="001"/>
    <n v="530809"/>
    <s v="1705"/>
    <s v="001"/>
    <s v="0000"/>
    <s v="0000"/>
    <n v="195949.11"/>
    <n v="0"/>
    <n v="195949.11"/>
    <n v="0"/>
    <n v="0"/>
    <n v="0"/>
    <s v="SI"/>
    <m/>
    <m/>
    <x v="2"/>
    <m/>
    <m/>
    <m/>
    <s v="ESIGEF"/>
    <s v="ESIGEF"/>
    <s v="ESIGEF"/>
    <e v="#N/A"/>
    <e v="#N/A"/>
  </r>
  <r>
    <x v="17"/>
    <s v="ZONA 2"/>
    <s v="MSP-DNMDM-2022-0084-M"/>
    <x v="11"/>
    <x v="9"/>
    <d v="2022-01-23T00:00:00"/>
    <s v="PRESUPUESTARIA"/>
    <s v="CZ2. DISTRIBUCIÓN NACIONAL PARA MEDICAMENTOS Y DISPOSITIVOS MÉDICOS, VALIDADO POR LA SUBSECRETARÍA NACIONAL DE GARANTÍA DE LA CALIDAD DE LOS SERVICIOS "/>
    <s v="COORDINACIÓN ZONAL 2"/>
    <s v="COORDINACIÓN ZONAL 2"/>
    <s v="COORDINACIÓN ZONAL 2"/>
    <n v="1445"/>
    <n v="90"/>
    <s v="000"/>
    <s v="001"/>
    <n v="530826"/>
    <s v="1705"/>
    <s v="001"/>
    <s v="0000"/>
    <s v="0000"/>
    <n v="354376.75"/>
    <n v="0"/>
    <n v="354376.75"/>
    <n v="0"/>
    <n v="0"/>
    <n v="0"/>
    <s v="SI"/>
    <m/>
    <m/>
    <x v="2"/>
    <m/>
    <m/>
    <m/>
    <s v="ESIGEF"/>
    <s v="ESIGEF"/>
    <s v="ESIGEF"/>
    <e v="#N/A"/>
    <e v="#N/A"/>
  </r>
  <r>
    <x v="17"/>
    <s v="ZONA 2"/>
    <s v="MSP-DNMDM-2022-0084-M"/>
    <x v="11"/>
    <x v="9"/>
    <d v="2022-01-23T00:00:00"/>
    <s v="PRESUPUESTARIA"/>
    <s v="CZ2. DISTRIBUCIÓN NACIONAL PARA MEDICAMENTOS Y DISPOSITIVOS MÉDICOS, VALIDADO POR LA SUBSECRETARÍA NACIONAL DE GARANTÍA DE LA CALIDAD DE LOS SERVICIOS "/>
    <s v="COORDINACIÓN ZONAL 2"/>
    <s v="COORDINACIÓN ZONAL 2"/>
    <s v="COORDINACIÓN ZONAL 2"/>
    <n v="1540"/>
    <n v="90"/>
    <s v="000"/>
    <s v="001"/>
    <n v="530809"/>
    <s v="2201"/>
    <s v="001"/>
    <s v="0000"/>
    <s v="0000"/>
    <n v="425710.48"/>
    <n v="0"/>
    <n v="425710.48"/>
    <n v="0"/>
    <n v="0"/>
    <n v="0"/>
    <s v="SI"/>
    <m/>
    <m/>
    <x v="2"/>
    <m/>
    <m/>
    <m/>
    <s v="ESIGEF"/>
    <s v="ESIGEF"/>
    <s v="ESIGEF"/>
    <e v="#N/A"/>
    <e v="#N/A"/>
  </r>
  <r>
    <x v="17"/>
    <s v="ZONA 2"/>
    <s v="MSP-DNMDM-2022-0084-M"/>
    <x v="11"/>
    <x v="9"/>
    <d v="2022-01-23T00:00:00"/>
    <s v="PRESUPUESTARIA"/>
    <s v="CZ2. DISTRIBUCIÓN NACIONAL PARA MEDICAMENTOS Y DISPOSITIVOS MÉDICOS, VALIDADO POR LA SUBSECRETARÍA NACIONAL DE GARANTÍA DE LA CALIDAD DE LOS SERVICIOS "/>
    <s v="COORDINACIÓN ZONAL 2"/>
    <s v="COORDINACIÓN ZONAL 2"/>
    <s v="COORDINACIÓN ZONAL 2"/>
    <n v="2320"/>
    <n v="90"/>
    <s v="000"/>
    <s v="001"/>
    <n v="530809"/>
    <s v="2201"/>
    <s v="001"/>
    <s v="0000"/>
    <s v="0000"/>
    <n v="287111.87"/>
    <n v="0"/>
    <n v="287111.87"/>
    <n v="0"/>
    <n v="0"/>
    <n v="0"/>
    <s v="SI"/>
    <m/>
    <m/>
    <x v="2"/>
    <m/>
    <m/>
    <m/>
    <s v="ESIGEF"/>
    <s v="ESIGEF"/>
    <s v="ESIGEF"/>
    <e v="#N/A"/>
    <e v="#N/A"/>
  </r>
  <r>
    <x v="17"/>
    <s v="ZONA 2"/>
    <s v="MSP-DNMDM-2022-0084-M"/>
    <x v="11"/>
    <x v="9"/>
    <d v="2022-01-23T00:00:00"/>
    <s v="PRESUPUESTARIA"/>
    <s v="CZ2. DISTRIBUCIÓN NACIONAL PARA MEDICAMENTOS Y DISPOSITIVOS MÉDICOS, VALIDADO POR LA SUBSECRETARÍA NACIONAL DE GARANTÍA DE LA CALIDAD DE LOS SERVICIOS "/>
    <s v="COORDINACIÓN ZONAL 2"/>
    <s v="COORDINACIÓN ZONAL 2"/>
    <s v="COORDINACIÓN ZONAL 2"/>
    <n v="2320"/>
    <n v="90"/>
    <s v="000"/>
    <s v="001"/>
    <n v="530810"/>
    <s v="2201"/>
    <s v="001"/>
    <s v="0000"/>
    <s v="0000"/>
    <n v="271760.09999999998"/>
    <n v="0"/>
    <n v="271760.09999999998"/>
    <n v="0"/>
    <n v="0"/>
    <n v="0"/>
    <s v="SI"/>
    <m/>
    <m/>
    <x v="2"/>
    <e v="#N/A"/>
    <e v="#N/A"/>
    <e v="#N/A"/>
    <e v="#N/A"/>
    <e v="#N/A"/>
    <e v="#N/A"/>
    <e v="#N/A"/>
    <e v="#N/A"/>
  </r>
  <r>
    <x v="17"/>
    <s v="ZONA 2"/>
    <s v="MSP-DNMDM-2022-0084-M"/>
    <x v="11"/>
    <x v="9"/>
    <d v="2022-01-23T00:00:00"/>
    <s v="PRESUPUESTARIA"/>
    <s v="CZ2. DISTRIBUCIÓN NACIONAL PARA MEDICAMENTOS Y DISPOSITIVOS MÉDICOS, VALIDADO POR LA SUBSECRETARÍA NACIONAL DE GARANTÍA DE LA CALIDAD DE LOS SERVICIOS "/>
    <s v="COORDINACIÓN ZONAL 2"/>
    <s v="COORDINACIÓN ZONAL 2"/>
    <s v="COORDINACIÓN ZONAL 2"/>
    <n v="2340"/>
    <n v="90"/>
    <s v="000"/>
    <s v="001"/>
    <n v="530810"/>
    <s v="2202"/>
    <s v="001"/>
    <s v="0000"/>
    <s v="0000"/>
    <n v="9149.89"/>
    <n v="0"/>
    <n v="9149.89"/>
    <n v="0"/>
    <n v="0"/>
    <n v="0"/>
    <s v="SI"/>
    <m/>
    <m/>
    <x v="2"/>
    <e v="#N/A"/>
    <e v="#N/A"/>
    <e v="#N/A"/>
    <e v="#N/A"/>
    <e v="#N/A"/>
    <e v="#N/A"/>
    <e v="#N/A"/>
    <e v="#N/A"/>
  </r>
  <r>
    <x v="18"/>
    <s v="ZONA 3 "/>
    <s v="MSP-SNGSP-2022-0074-M"/>
    <x v="2"/>
    <x v="9"/>
    <d v="2022-01-22T00:00:00"/>
    <s v="PRESUPUESTARIA"/>
    <s v="REGULARIZACIÓN "/>
    <e v="#N/A"/>
    <e v="#N/A"/>
    <e v="#N/A"/>
    <e v="#N/A"/>
    <e v="#N/A"/>
    <e v="#N/A"/>
    <e v="#N/A"/>
    <e v="#N/A"/>
    <e v="#N/A"/>
    <e v="#N/A"/>
    <e v="#N/A"/>
    <e v="#N/A"/>
    <n v="0"/>
    <n v="0"/>
    <n v="0"/>
    <n v="0"/>
    <n v="0"/>
    <n v="0"/>
    <s v="SI"/>
    <m/>
    <m/>
    <x v="5"/>
    <e v="#N/A"/>
    <e v="#N/A"/>
    <e v="#N/A"/>
    <e v="#N/A"/>
    <e v="#N/A"/>
    <e v="#N/A"/>
    <e v="#N/A"/>
    <e v="#N/A"/>
  </r>
  <r>
    <x v="19"/>
    <s v="CZ4"/>
    <s v="MSP-DNMDM-2022-0084-M"/>
    <x v="14"/>
    <x v="9"/>
    <d v="2022-01-22T00:00:00"/>
    <s v="PRESUPUESTARIA"/>
    <s v="REGULARIZACIÓN MEDICAMENTOS"/>
    <s v="NA"/>
    <s v="REGULARIZACIÓN MEDICAMENTOS"/>
    <s v="CZ4"/>
    <n v="54"/>
    <n v="90"/>
    <s v="000"/>
    <s v="001"/>
    <n v="530809"/>
    <n v="1301"/>
    <s v="001"/>
    <s v="0000"/>
    <s v="0000"/>
    <n v="483696.16"/>
    <n v="0"/>
    <n v="483696.16"/>
    <n v="0"/>
    <n v="0"/>
    <n v="0"/>
    <s v="NO"/>
    <m/>
    <m/>
    <x v="0"/>
    <n v="0"/>
    <n v="0"/>
    <n v="0"/>
    <s v="COORDINACIÓN ZONAL"/>
    <s v="COORDINACIÓN ZONAL"/>
    <s v="NA"/>
    <e v="#N/A"/>
    <e v="#N/A"/>
  </r>
  <r>
    <x v="19"/>
    <s v="CZ4"/>
    <s v="MSP-DNMDM-2022-0084-M"/>
    <x v="14"/>
    <x v="9"/>
    <d v="2022-01-22T00:00:00"/>
    <s v="PRESUPUESTARIA"/>
    <s v="REGULARIZACIÓN MEDICAMENTOS"/>
    <s v="NA"/>
    <s v="REGULARIZACIÓN MEDICAMENTOS"/>
    <s v="CZ4"/>
    <n v="1330"/>
    <n v="90"/>
    <s v="000"/>
    <s v="003"/>
    <n v="530809"/>
    <n v="1301"/>
    <s v="001"/>
    <s v="0000"/>
    <s v="0000"/>
    <n v="0"/>
    <n v="0"/>
    <n v="0"/>
    <n v="392025.48"/>
    <n v="0"/>
    <n v="392025.48"/>
    <s v="NO"/>
    <m/>
    <m/>
    <x v="0"/>
    <n v="0"/>
    <n v="0"/>
    <n v="0"/>
    <s v="COORDINACIÓN ZONAL"/>
    <s v="COORDINACIÓN ZONAL"/>
    <s v="NA"/>
    <e v="#N/A"/>
    <e v="#N/A"/>
  </r>
  <r>
    <x v="19"/>
    <s v="CZ4"/>
    <s v="MSP-DNMDM-2022-0084-M"/>
    <x v="14"/>
    <x v="9"/>
    <d v="2022-01-22T00:00:00"/>
    <s v="PRESUPUESTARIA"/>
    <s v="REGULARIZACIÓN MEDICAMENTOS"/>
    <s v="NA"/>
    <s v="REGULARIZACIÓN MEDICAMENTOS"/>
    <s v="CZ4"/>
    <n v="1331"/>
    <n v="90"/>
    <s v="000"/>
    <s v="003"/>
    <n v="530809"/>
    <n v="1308"/>
    <s v="001"/>
    <s v="0000"/>
    <s v="0000"/>
    <n v="0"/>
    <n v="0"/>
    <n v="0"/>
    <n v="711501.17"/>
    <n v="0"/>
    <n v="711501.17"/>
    <s v="NO"/>
    <m/>
    <m/>
    <x v="0"/>
    <n v="0"/>
    <n v="0"/>
    <n v="0"/>
    <s v="COORDINACIÓN ZONAL"/>
    <s v="COORDINACIÓN ZONAL"/>
    <s v="NA"/>
    <e v="#N/A"/>
    <e v="#N/A"/>
  </r>
  <r>
    <x v="19"/>
    <s v="CZ4"/>
    <s v="MSP-DNMDM-2022-0084-M"/>
    <x v="14"/>
    <x v="9"/>
    <d v="2022-01-22T00:00:00"/>
    <s v="PRESUPUESTARIA"/>
    <s v="REGULARIZACIÓN MEDICAMENTOS"/>
    <s v="NA"/>
    <s v="REGULARIZACIÓN MEDICAMENTOS"/>
    <s v="CZ4"/>
    <n v="1332"/>
    <n v="90"/>
    <s v="000"/>
    <s v="003"/>
    <n v="530809"/>
    <n v="1314"/>
    <s v="001"/>
    <s v="0000"/>
    <s v="0000"/>
    <n v="123636.88"/>
    <n v="0"/>
    <n v="123636.88"/>
    <n v="0"/>
    <n v="0"/>
    <n v="0"/>
    <s v="NO"/>
    <m/>
    <m/>
    <x v="0"/>
    <n v="0"/>
    <n v="0"/>
    <n v="0"/>
    <s v="COORDINACIÓN ZONAL"/>
    <s v="COORDINACIÓN ZONAL"/>
    <s v="NA"/>
    <e v="#N/A"/>
    <e v="#N/A"/>
  </r>
  <r>
    <x v="19"/>
    <s v="CZ4"/>
    <s v="MSP-DNMDM-2022-0084-M"/>
    <x v="14"/>
    <x v="9"/>
    <d v="2022-01-22T00:00:00"/>
    <s v="PRESUPUESTARIA"/>
    <s v="REGULARIZACIÓN MEDICAMENTOS"/>
    <s v="NA"/>
    <s v="REGULARIZACIÓN MEDICAMENTOS"/>
    <s v="CZ4"/>
    <n v="1333"/>
    <n v="90"/>
    <s v="000"/>
    <s v="004"/>
    <n v="530809"/>
    <n v="1301"/>
    <s v="001"/>
    <s v="0000"/>
    <s v="0000"/>
    <n v="250965.85"/>
    <n v="0"/>
    <n v="250965.85"/>
    <n v="0"/>
    <n v="0"/>
    <n v="0"/>
    <s v="NO"/>
    <m/>
    <m/>
    <x v="0"/>
    <n v="0"/>
    <n v="0"/>
    <n v="0"/>
    <s v="COORDINACIÓN ZONAL"/>
    <s v="COORDINACIÓN ZONAL"/>
    <s v="NA"/>
    <e v="#N/A"/>
    <e v="#N/A"/>
  </r>
  <r>
    <x v="19"/>
    <s v="CZ4"/>
    <s v="MSP-DNMDM-2022-0084-M"/>
    <x v="14"/>
    <x v="9"/>
    <d v="2022-01-22T00:00:00"/>
    <s v="PRESUPUESTARIA"/>
    <s v="REGULARIZACIÓN MEDICAMENTOS"/>
    <s v="NA"/>
    <s v="REGULARIZACIÓN MEDICAMENTOS"/>
    <s v="CZ4"/>
    <n v="1334"/>
    <n v="90"/>
    <s v="000"/>
    <s v="003"/>
    <n v="530809"/>
    <n v="1306"/>
    <s v="001"/>
    <s v="0000"/>
    <s v="0000"/>
    <n v="0"/>
    <n v="0"/>
    <n v="0"/>
    <n v="27956.07"/>
    <n v="0"/>
    <n v="27956.07"/>
    <s v="NO"/>
    <m/>
    <m/>
    <x v="0"/>
    <n v="0"/>
    <n v="0"/>
    <n v="0"/>
    <s v="COORDINACIÓN ZONAL"/>
    <s v="COORDINACIÓN ZONAL"/>
    <s v="NA"/>
    <e v="#N/A"/>
    <e v="#N/A"/>
  </r>
  <r>
    <x v="19"/>
    <s v="CZ4"/>
    <s v="MSP-DNMDM-2022-0084-M"/>
    <x v="14"/>
    <x v="9"/>
    <d v="2022-01-22T00:00:00"/>
    <s v="PRESUPUESTARIA"/>
    <s v="REGULARIZACIÓN MEDICAMENTOS"/>
    <s v="NA"/>
    <s v="REGULARIZACIÓN MEDICAMENTOS"/>
    <s v="CZ4"/>
    <n v="1336"/>
    <n v="90"/>
    <s v="000"/>
    <s v="004"/>
    <n v="530809"/>
    <n v="1308"/>
    <s v="001"/>
    <s v="0000"/>
    <s v="0000"/>
    <n v="319913.14"/>
    <n v="0"/>
    <n v="319913.14"/>
    <n v="0"/>
    <n v="0"/>
    <n v="0"/>
    <s v="NO"/>
    <m/>
    <m/>
    <x v="0"/>
    <n v="0"/>
    <n v="0"/>
    <n v="0"/>
    <s v="COORDINACIÓN ZONAL"/>
    <s v="COORDINACIÓN ZONAL"/>
    <s v="NA"/>
    <e v="#N/A"/>
    <e v="#N/A"/>
  </r>
  <r>
    <x v="19"/>
    <s v="CZ4"/>
    <s v="MSP-DNMDM-2022-0084-M"/>
    <x v="14"/>
    <x v="9"/>
    <d v="2022-01-22T00:00:00"/>
    <s v="PRESUPUESTARIA"/>
    <s v="REGULARIZACIÓN MEDICAMENTOS"/>
    <s v="NA"/>
    <s v="REGULARIZACIÓN MEDICAMENTOS"/>
    <s v="CZ4"/>
    <n v="1337"/>
    <n v="90"/>
    <s v="000"/>
    <s v="003"/>
    <n v="530809"/>
    <n v="1303"/>
    <s v="001"/>
    <s v="0000"/>
    <s v="0000"/>
    <n v="0"/>
    <n v="0"/>
    <n v="0"/>
    <n v="71576.350000000006"/>
    <n v="0"/>
    <n v="71576.350000000006"/>
    <s v="NO"/>
    <m/>
    <m/>
    <x v="0"/>
    <n v="0"/>
    <n v="0"/>
    <n v="0"/>
    <s v="COORDINACIÓN ZONAL"/>
    <s v="COORDINACIÓN ZONAL"/>
    <s v="NA"/>
    <e v="#N/A"/>
    <e v="#N/A"/>
  </r>
  <r>
    <x v="19"/>
    <s v="CZ4"/>
    <s v="MSP-DNMDM-2022-0084-M"/>
    <x v="14"/>
    <x v="9"/>
    <d v="2022-01-22T00:00:00"/>
    <s v="PRESUPUESTARIA"/>
    <s v="REGULARIZACIÓN MEDICAMENTOS"/>
    <s v="NA"/>
    <s v="REGULARIZACIÓN MEDICAMENTOS"/>
    <s v="CZ4"/>
    <n v="1338"/>
    <n v="90"/>
    <s v="000"/>
    <s v="004"/>
    <n v="530809"/>
    <n v="1306"/>
    <s v="001"/>
    <s v="0000"/>
    <s v="0000"/>
    <n v="110777.44"/>
    <n v="0"/>
    <n v="110777.44"/>
    <n v="0"/>
    <n v="0"/>
    <n v="0"/>
    <s v="NO"/>
    <m/>
    <m/>
    <x v="0"/>
    <n v="0"/>
    <n v="0"/>
    <n v="0"/>
    <s v="COORDINACIÓN ZONAL"/>
    <s v="COORDINACIÓN ZONAL"/>
    <s v="NA"/>
    <e v="#N/A"/>
    <e v="#N/A"/>
  </r>
  <r>
    <x v="19"/>
    <s v="CZ4"/>
    <s v="MSP-DNMDM-2022-0084-M"/>
    <x v="14"/>
    <x v="9"/>
    <d v="2022-01-22T00:00:00"/>
    <s v="PRESUPUESTARIA"/>
    <s v="REGULARIZACIÓN MEDICAMENTOS"/>
    <s v="NA"/>
    <s v="REGULARIZACIÓN MEDICAMENTOS"/>
    <s v="CZ4"/>
    <n v="1339"/>
    <n v="90"/>
    <s v="000"/>
    <s v="003"/>
    <n v="530809"/>
    <n v="1314"/>
    <s v="001"/>
    <s v="0000"/>
    <s v="0000"/>
    <n v="0"/>
    <n v="0"/>
    <n v="0"/>
    <n v="43399.43"/>
    <n v="0"/>
    <n v="43399.43"/>
    <s v="NO"/>
    <m/>
    <m/>
    <x v="0"/>
    <n v="0"/>
    <n v="0"/>
    <n v="0"/>
    <s v="COORDINACIÓN ZONAL"/>
    <s v="COORDINACIÓN ZONAL"/>
    <s v="NA"/>
    <e v="#N/A"/>
    <e v="#N/A"/>
  </r>
  <r>
    <x v="19"/>
    <s v="CZ4"/>
    <s v="MSP-DNMDM-2022-0084-M"/>
    <x v="14"/>
    <x v="9"/>
    <d v="2022-01-22T00:00:00"/>
    <s v="PRESUPUESTARIA"/>
    <s v="REGULARIZACIÓN MEDICAMENTOS"/>
    <s v="NA"/>
    <s v="REGULARIZACIÓN MEDICAMENTOS"/>
    <s v="CZ4"/>
    <n v="1340"/>
    <n v="90"/>
    <s v="000"/>
    <s v="004"/>
    <n v="530809"/>
    <n v="1302"/>
    <s v="001"/>
    <s v="0000"/>
    <s v="0000"/>
    <n v="97797.37"/>
    <n v="0"/>
    <n v="97797.37"/>
    <n v="0"/>
    <n v="0"/>
    <n v="0"/>
    <s v="NO"/>
    <m/>
    <m/>
    <x v="0"/>
    <n v="0"/>
    <n v="0"/>
    <n v="0"/>
    <s v="COORDINACIÓN ZONAL"/>
    <s v="COORDINACIÓN ZONAL"/>
    <s v="NA"/>
    <e v="#N/A"/>
    <e v="#N/A"/>
  </r>
  <r>
    <x v="19"/>
    <s v="CZ4"/>
    <s v="MSP-DNMDM-2022-0084-M"/>
    <x v="14"/>
    <x v="9"/>
    <d v="2022-01-22T00:00:00"/>
    <s v="PRESUPUESTARIA"/>
    <s v="REGULARIZACIÓN MEDICAMENTOS"/>
    <s v="NA"/>
    <s v="REGULARIZACIÓN MEDICAMENTOS"/>
    <s v="CZ4"/>
    <n v="1341"/>
    <n v="90"/>
    <s v="000"/>
    <s v="004"/>
    <n v="530809"/>
    <n v="1312"/>
    <s v="001"/>
    <s v="0000"/>
    <s v="0000"/>
    <n v="137679.12"/>
    <n v="0"/>
    <n v="137679.12"/>
    <n v="0"/>
    <n v="0"/>
    <n v="0"/>
    <s v="NO"/>
    <m/>
    <m/>
    <x v="0"/>
    <n v="0"/>
    <n v="0"/>
    <n v="0"/>
    <s v="COORDINACIÓN ZONAL"/>
    <s v="COORDINACIÓN ZONAL"/>
    <s v="NA"/>
    <e v="#N/A"/>
    <e v="#N/A"/>
  </r>
  <r>
    <x v="19"/>
    <s v="CZ4"/>
    <s v="MSP-DNMDM-2022-0084-M"/>
    <x v="14"/>
    <x v="9"/>
    <d v="2022-01-22T00:00:00"/>
    <s v="PRESUPUESTARIA"/>
    <s v="REGULARIZACIÓN MEDICAMENTOS"/>
    <s v="NA"/>
    <s v="REGULARIZACIÓN MEDICAMENTOS"/>
    <s v="CZ4"/>
    <n v="1342"/>
    <n v="90"/>
    <s v="000"/>
    <s v="003"/>
    <n v="530809"/>
    <n v="1304"/>
    <s v="001"/>
    <s v="0000"/>
    <s v="0000"/>
    <n v="31195.15"/>
    <n v="0"/>
    <n v="31195.15"/>
    <n v="0"/>
    <n v="0"/>
    <n v="0"/>
    <s v="NO"/>
    <m/>
    <m/>
    <x v="0"/>
    <n v="0"/>
    <n v="0"/>
    <n v="0"/>
    <s v="COORDINACIÓN ZONAL"/>
    <s v="COORDINACIÓN ZONAL"/>
    <s v="NA"/>
    <e v="#N/A"/>
    <e v="#N/A"/>
  </r>
  <r>
    <x v="19"/>
    <s v="CZ4"/>
    <s v="MSP-DNMDM-2022-0084-M"/>
    <x v="14"/>
    <x v="9"/>
    <d v="2022-01-22T00:00:00"/>
    <s v="PRESUPUESTARIA"/>
    <s v="REGULARIZACIÓN MEDICAMENTOS"/>
    <s v="NA"/>
    <s v="REGULARIZACIÓN MEDICAMENTOS"/>
    <s v="CZ4"/>
    <n v="1343"/>
    <n v="90"/>
    <s v="000"/>
    <s v="004"/>
    <n v="530809"/>
    <n v="1310"/>
    <s v="001"/>
    <s v="0000"/>
    <s v="0000"/>
    <n v="33266.07"/>
    <n v="0"/>
    <n v="33266.07"/>
    <n v="0"/>
    <n v="0"/>
    <n v="0"/>
    <s v="NO"/>
    <m/>
    <m/>
    <x v="0"/>
    <n v="0"/>
    <n v="0"/>
    <n v="0"/>
    <s v="COORDINACIÓN ZONAL"/>
    <s v="COORDINACIÓN ZONAL"/>
    <s v="NA"/>
    <e v="#N/A"/>
    <e v="#N/A"/>
  </r>
  <r>
    <x v="19"/>
    <s v="CZ4"/>
    <s v="MSP-DNMDM-2022-0084-M"/>
    <x v="14"/>
    <x v="9"/>
    <d v="2022-01-22T00:00:00"/>
    <s v="PRESUPUESTARIA"/>
    <s v="REGULARIZACIÓN MEDICAMENTOS"/>
    <s v="NA"/>
    <s v="REGULARIZACIÓN MEDICAMENTOS"/>
    <s v="CZ4"/>
    <n v="1344"/>
    <n v="90"/>
    <s v="000"/>
    <s v="003"/>
    <n v="530809"/>
    <n v="1313"/>
    <s v="001"/>
    <s v="0000"/>
    <s v="0000"/>
    <n v="8575.64"/>
    <n v="0"/>
    <n v="8575.64"/>
    <n v="0"/>
    <n v="0"/>
    <n v="0"/>
    <s v="NO"/>
    <m/>
    <m/>
    <x v="0"/>
    <n v="0"/>
    <n v="0"/>
    <n v="0"/>
    <s v="COORDINACIÓN ZONAL"/>
    <s v="COORDINACIÓN ZONAL"/>
    <s v="NA"/>
    <e v="#N/A"/>
    <e v="#N/A"/>
  </r>
  <r>
    <x v="19"/>
    <s v="CZ4"/>
    <s v="MSP-DNMDM-2022-0084-M"/>
    <x v="14"/>
    <x v="9"/>
    <d v="2022-01-22T00:00:00"/>
    <s v="PRESUPUESTARIA"/>
    <s v="REGULARIZACIÓN MEDICAMENTOS"/>
    <s v="NA"/>
    <s v="REGULARIZACIÓN MEDICAMENTOS"/>
    <s v="CZ4"/>
    <n v="1347"/>
    <n v="90"/>
    <s v="000"/>
    <s v="003"/>
    <n v="530809"/>
    <n v="1305"/>
    <s v="001"/>
    <s v="0000"/>
    <s v="0000"/>
    <n v="0"/>
    <n v="0"/>
    <n v="0"/>
    <n v="66420.5"/>
    <n v="0"/>
    <n v="66420.5"/>
    <s v="NO"/>
    <m/>
    <m/>
    <x v="0"/>
    <n v="0"/>
    <n v="0"/>
    <n v="0"/>
    <s v="COORDINACIÓN ZONAL"/>
    <s v="COORDINACIÓN ZONAL"/>
    <s v="NA"/>
    <e v="#N/A"/>
    <e v="#N/A"/>
  </r>
  <r>
    <x v="19"/>
    <s v="CZ4"/>
    <s v="MSP-DNMDM-2022-0084-M"/>
    <x v="14"/>
    <x v="9"/>
    <d v="2022-01-22T00:00:00"/>
    <s v="PRESUPUESTARIA"/>
    <s v="REGULARIZACIÓN MEDICAMENTOS"/>
    <s v="NA"/>
    <s v="REGULARIZACIÓN MEDICAMENTOS"/>
    <s v="CZ4"/>
    <n v="1348"/>
    <n v="90"/>
    <s v="000"/>
    <s v="003"/>
    <n v="530809"/>
    <n v="1311"/>
    <s v="001"/>
    <s v="0000"/>
    <s v="0000"/>
    <n v="0"/>
    <n v="0"/>
    <n v="0"/>
    <n v="53241.45"/>
    <n v="0"/>
    <n v="53241.45"/>
    <s v="NO"/>
    <m/>
    <m/>
    <x v="0"/>
    <n v="0"/>
    <n v="0"/>
    <n v="0"/>
    <s v="COORDINACIÓN ZONAL"/>
    <s v="COORDINACIÓN ZONAL"/>
    <s v="NA"/>
    <e v="#N/A"/>
    <e v="#N/A"/>
  </r>
  <r>
    <x v="19"/>
    <s v="CZ4"/>
    <s v="MSP-DNMDM-2022-0084-M"/>
    <x v="14"/>
    <x v="9"/>
    <d v="2022-01-22T00:00:00"/>
    <s v="PRESUPUESTARIA"/>
    <s v="REGULARIZACIÓN MEDICAMENTOS"/>
    <s v="NA"/>
    <s v="REGULARIZACIÓN MEDICAMENTOS"/>
    <s v="CZ4"/>
    <n v="1428"/>
    <n v="90"/>
    <s v="000"/>
    <s v="003"/>
    <n v="530809"/>
    <n v="2301"/>
    <s v="001"/>
    <s v="0000"/>
    <s v="0000"/>
    <n v="631820.65"/>
    <n v="0"/>
    <n v="631820.65"/>
    <n v="0"/>
    <n v="0"/>
    <n v="0"/>
    <s v="NO"/>
    <m/>
    <m/>
    <x v="0"/>
    <n v="0"/>
    <n v="0"/>
    <n v="0"/>
    <s v="COORDINACIÓN ZONAL"/>
    <s v="COORDINACIÓN ZONAL"/>
    <s v="NA"/>
    <e v="#N/A"/>
    <e v="#N/A"/>
  </r>
  <r>
    <x v="19"/>
    <s v="CZ4"/>
    <s v="MSP-DNMDM-2022-0084-M"/>
    <x v="14"/>
    <x v="9"/>
    <d v="2022-01-22T00:00:00"/>
    <s v="PRESUPUESTARIA"/>
    <s v="REGULARIZACIÓN MEDICAMENTOS"/>
    <s v="NA"/>
    <s v="REGULARIZACIÓN MEDICAMENTOS"/>
    <s v="CZ4"/>
    <n v="1447"/>
    <n v="90"/>
    <s v="000"/>
    <s v="004"/>
    <n v="530809"/>
    <n v="2301"/>
    <s v="001"/>
    <s v="0000"/>
    <s v="0000"/>
    <n v="250984.06"/>
    <n v="0"/>
    <n v="250984.06"/>
    <n v="0"/>
    <n v="0"/>
    <n v="0"/>
    <s v="NO"/>
    <m/>
    <m/>
    <x v="0"/>
    <n v="0"/>
    <n v="0"/>
    <n v="0"/>
    <s v="COORDINACIÓN ZONAL"/>
    <s v="COORDINACIÓN ZONAL"/>
    <s v="NA"/>
    <e v="#N/A"/>
    <e v="#N/A"/>
  </r>
  <r>
    <x v="19"/>
    <s v="CZ4"/>
    <s v="MSP-DNMDM-2022-0084-M"/>
    <x v="14"/>
    <x v="9"/>
    <d v="2022-01-22T00:00:00"/>
    <s v="PRESUPUESTARIA"/>
    <s v="REGULARIZACIÓN MEDICAMENTOS"/>
    <s v="NA"/>
    <s v="REGULARIZACIÓN MEDICAMENTOS"/>
    <s v="CZ4"/>
    <n v="1605"/>
    <n v="90"/>
    <s v="000"/>
    <s v="003"/>
    <n v="530809"/>
    <n v="2301"/>
    <s v="001"/>
    <s v="0000"/>
    <s v="0000"/>
    <n v="0"/>
    <n v="0"/>
    <n v="0"/>
    <n v="65555.009999999995"/>
    <n v="0"/>
    <n v="65555.009999999995"/>
    <s v="NO"/>
    <m/>
    <m/>
    <x v="0"/>
    <n v="0"/>
    <n v="0"/>
    <n v="0"/>
    <s v="COORDINACIÓN ZONAL"/>
    <s v="COORDINACIÓN ZONAL"/>
    <s v="NA"/>
    <e v="#N/A"/>
    <e v="#N/A"/>
  </r>
  <r>
    <x v="19"/>
    <s v="CZ4"/>
    <s v="MSP-DNMDM-2022-0084-M"/>
    <x v="14"/>
    <x v="9"/>
    <d v="2022-01-22T00:00:00"/>
    <s v="PRESUPUESTARIA"/>
    <s v="REGULARIZACIÓN MEDICAMENTOS"/>
    <s v="NA"/>
    <s v="REGULARIZACIÓN MEDICAMENTOS"/>
    <s v="CZ4"/>
    <n v="9004"/>
    <n v="90"/>
    <s v="000"/>
    <s v="003"/>
    <n v="530809"/>
    <n v="1301"/>
    <s v="001"/>
    <s v="0000"/>
    <s v="0000"/>
    <n v="884179.48"/>
    <n v="0"/>
    <n v="884179.48"/>
    <n v="0"/>
    <n v="0"/>
    <n v="0"/>
    <s v="NO"/>
    <m/>
    <m/>
    <x v="0"/>
    <n v="0"/>
    <n v="0"/>
    <n v="0"/>
    <s v="COORDINACIÓN ZONAL"/>
    <s v="COORDINACIÓN ZONAL"/>
    <s v="NA"/>
    <e v="#N/A"/>
    <e v="#N/A"/>
  </r>
  <r>
    <x v="19"/>
    <s v="CZ4"/>
    <s v="MSP-DNMDM-2022-0084-M"/>
    <x v="14"/>
    <x v="9"/>
    <d v="2022-01-22T00:00:00"/>
    <s v="PRESUPUESTARIA"/>
    <s v="REGULARIZACIÓN MEDICAMENTOS"/>
    <s v="NA"/>
    <s v="REGULARIZACIÓN MEDICAMENTOS"/>
    <s v="CZ4"/>
    <n v="54"/>
    <n v="90"/>
    <s v="000"/>
    <s v="001"/>
    <n v="530826"/>
    <n v="1301"/>
    <s v="001"/>
    <s v="0000"/>
    <s v="0000"/>
    <n v="175772.35"/>
    <n v="0"/>
    <n v="175772.35"/>
    <n v="0"/>
    <n v="0"/>
    <n v="0"/>
    <s v="NO"/>
    <m/>
    <m/>
    <x v="0"/>
    <n v="0"/>
    <n v="0"/>
    <n v="0"/>
    <s v="COORDINACIÓN ZONAL"/>
    <s v="COORDINACIÓN ZONAL"/>
    <s v="NA"/>
    <e v="#N/A"/>
    <e v="#N/A"/>
  </r>
  <r>
    <x v="19"/>
    <s v="CZ4"/>
    <s v="MSP-DNMDM-2022-0084-M"/>
    <x v="14"/>
    <x v="9"/>
    <d v="2022-01-22T00:00:00"/>
    <s v="PRESUPUESTARIA"/>
    <s v="REGULARIZACIÓN MEDICAMENTOS"/>
    <s v="NA"/>
    <s v="REGULARIZACIÓN MEDICAMENTOS"/>
    <s v="CZ4"/>
    <n v="1330"/>
    <n v="90"/>
    <s v="000"/>
    <s v="003"/>
    <n v="530826"/>
    <n v="1301"/>
    <s v="001"/>
    <s v="0000"/>
    <s v="0000"/>
    <n v="0"/>
    <n v="0"/>
    <n v="0"/>
    <n v="73482.240000000005"/>
    <n v="0"/>
    <n v="73482.240000000005"/>
    <s v="NO"/>
    <m/>
    <m/>
    <x v="0"/>
    <n v="0"/>
    <n v="0"/>
    <n v="0"/>
    <s v="COORDINACIÓN ZONAL"/>
    <s v="COORDINACIÓN ZONAL"/>
    <s v="NA"/>
    <e v="#N/A"/>
    <e v="#N/A"/>
  </r>
  <r>
    <x v="19"/>
    <s v="CZ4"/>
    <s v="MSP-DNMDM-2022-0084-M"/>
    <x v="14"/>
    <x v="9"/>
    <d v="2022-01-22T00:00:00"/>
    <s v="PRESUPUESTARIA"/>
    <s v="REGULARIZACIÓN MEDICAMENTOS"/>
    <s v="NA"/>
    <s v="REGULARIZACIÓN MEDICAMENTOS"/>
    <s v="CZ4"/>
    <n v="1331"/>
    <n v="90"/>
    <s v="000"/>
    <s v="003"/>
    <n v="530826"/>
    <n v="1308"/>
    <s v="001"/>
    <s v="0000"/>
    <s v="0000"/>
    <n v="0"/>
    <n v="0"/>
    <n v="0"/>
    <n v="198970.85"/>
    <n v="0"/>
    <n v="198970.85"/>
    <s v="NO"/>
    <m/>
    <m/>
    <x v="0"/>
    <n v="0"/>
    <n v="0"/>
    <n v="0"/>
    <s v="COORDINACIÓN ZONAL"/>
    <s v="COORDINACIÓN ZONAL"/>
    <s v="NA"/>
    <e v="#N/A"/>
    <e v="#N/A"/>
  </r>
  <r>
    <x v="19"/>
    <s v="CZ4"/>
    <s v="MSP-DNMDM-2022-0084-M"/>
    <x v="14"/>
    <x v="9"/>
    <d v="2022-01-22T00:00:00"/>
    <s v="PRESUPUESTARIA"/>
    <s v="REGULARIZACIÓN MEDICAMENTOS"/>
    <s v="NA"/>
    <s v="REGULARIZACIÓN MEDICAMENTOS"/>
    <s v="CZ4"/>
    <n v="1332"/>
    <n v="90"/>
    <s v="000"/>
    <s v="003"/>
    <n v="530826"/>
    <n v="1314"/>
    <s v="001"/>
    <s v="0000"/>
    <s v="0000"/>
    <n v="352699.09"/>
    <n v="0"/>
    <n v="352699.09"/>
    <n v="0"/>
    <n v="0"/>
    <n v="0"/>
    <s v="NO"/>
    <m/>
    <m/>
    <x v="0"/>
    <n v="0"/>
    <n v="0"/>
    <n v="0"/>
    <s v="COORDINACIÓN ZONAL"/>
    <s v="COORDINACIÓN ZONAL"/>
    <s v="NA"/>
    <e v="#N/A"/>
    <e v="#N/A"/>
  </r>
  <r>
    <x v="19"/>
    <s v="CZ4"/>
    <s v="MSP-DNMDM-2022-0084-M"/>
    <x v="14"/>
    <x v="9"/>
    <d v="2022-01-22T00:00:00"/>
    <s v="PRESUPUESTARIA"/>
    <s v="REGULARIZACIÓN MEDICAMENTOS"/>
    <s v="NA"/>
    <s v="REGULARIZACIÓN MEDICAMENTOS"/>
    <s v="CZ4"/>
    <n v="1333"/>
    <n v="90"/>
    <s v="000"/>
    <s v="004"/>
    <n v="530826"/>
    <n v="1301"/>
    <s v="001"/>
    <s v="0000"/>
    <s v="0000"/>
    <n v="521072.04"/>
    <n v="0"/>
    <n v="521072.04"/>
    <n v="0"/>
    <n v="0"/>
    <n v="0"/>
    <s v="NO"/>
    <m/>
    <m/>
    <x v="0"/>
    <n v="0"/>
    <n v="0"/>
    <n v="0"/>
    <s v="COORDINACIÓN ZONAL"/>
    <s v="COORDINACIÓN ZONAL"/>
    <s v="NA"/>
    <e v="#N/A"/>
    <e v="#N/A"/>
  </r>
  <r>
    <x v="19"/>
    <s v="CZ4"/>
    <s v="MSP-DNMDM-2022-0084-M"/>
    <x v="14"/>
    <x v="9"/>
    <d v="2022-01-22T00:00:00"/>
    <s v="PRESUPUESTARIA"/>
    <s v="REGULARIZACIÓN MEDICAMENTOS"/>
    <s v="NA"/>
    <s v="REGULARIZACIÓN MEDICAMENTOS"/>
    <s v="CZ4"/>
    <n v="1334"/>
    <n v="90"/>
    <s v="000"/>
    <s v="003"/>
    <n v="530826"/>
    <n v="1306"/>
    <s v="001"/>
    <s v="0000"/>
    <s v="0000"/>
    <n v="20761.87"/>
    <n v="0"/>
    <n v="20761.87"/>
    <n v="0"/>
    <n v="0"/>
    <n v="0"/>
    <s v="NO"/>
    <m/>
    <m/>
    <x v="0"/>
    <n v="0"/>
    <n v="0"/>
    <n v="0"/>
    <s v="COORDINACIÓN ZONAL"/>
    <s v="COORDINACIÓN ZONAL"/>
    <s v="NA"/>
    <e v="#N/A"/>
    <e v="#N/A"/>
  </r>
  <r>
    <x v="19"/>
    <s v="CZ4"/>
    <s v="MSP-DNMDM-2022-0084-M"/>
    <x v="14"/>
    <x v="9"/>
    <d v="2022-01-22T00:00:00"/>
    <s v="PRESUPUESTARIA"/>
    <s v="REGULARIZACIÓN MEDICAMENTOS"/>
    <s v="NA"/>
    <s v="REGULARIZACIÓN MEDICAMENTOS"/>
    <s v="CZ4"/>
    <n v="1336"/>
    <n v="90"/>
    <s v="000"/>
    <s v="004"/>
    <n v="530826"/>
    <n v="1308"/>
    <s v="001"/>
    <s v="0000"/>
    <s v="0000"/>
    <n v="295962.8"/>
    <n v="0"/>
    <n v="295962.8"/>
    <n v="0"/>
    <n v="0"/>
    <n v="0"/>
    <s v="NO"/>
    <m/>
    <m/>
    <x v="0"/>
    <n v="0"/>
    <n v="0"/>
    <n v="0"/>
    <s v="COORDINACIÓN ZONAL"/>
    <s v="COORDINACIÓN ZONAL"/>
    <s v="NA"/>
    <e v="#N/A"/>
    <e v="#N/A"/>
  </r>
  <r>
    <x v="19"/>
    <s v="CZ4"/>
    <s v="MSP-DNMDM-2022-0084-M"/>
    <x v="14"/>
    <x v="9"/>
    <d v="2022-01-22T00:00:00"/>
    <s v="PRESUPUESTARIA"/>
    <s v="REGULARIZACIÓN MEDICAMENTOS"/>
    <s v="NA"/>
    <s v="REGULARIZACIÓN MEDICAMENTOS"/>
    <s v="CZ4"/>
    <n v="1337"/>
    <n v="90"/>
    <s v="000"/>
    <s v="003"/>
    <n v="530826"/>
    <n v="1303"/>
    <s v="001"/>
    <s v="0000"/>
    <s v="0000"/>
    <n v="15892.54"/>
    <n v="0"/>
    <n v="15892.54"/>
    <n v="0"/>
    <n v="0"/>
    <n v="0"/>
    <s v="NO"/>
    <m/>
    <m/>
    <x v="0"/>
    <n v="0"/>
    <n v="0"/>
    <n v="0"/>
    <s v="COORDINACIÓN ZONAL"/>
    <s v="COORDINACIÓN ZONAL"/>
    <s v="NA"/>
    <e v="#N/A"/>
    <e v="#N/A"/>
  </r>
  <r>
    <x v="19"/>
    <s v="CZ4"/>
    <s v="MSP-DNMDM-2022-0084-M"/>
    <x v="14"/>
    <x v="9"/>
    <d v="2022-01-22T00:00:00"/>
    <s v="PRESUPUESTARIA"/>
    <s v="REGULARIZACIÓN MEDICAMENTOS"/>
    <s v="NA"/>
    <s v="REGULARIZACIÓN MEDICAMENTOS"/>
    <s v="CZ4"/>
    <n v="1338"/>
    <n v="90"/>
    <s v="000"/>
    <s v="004"/>
    <n v="530826"/>
    <n v="1306"/>
    <s v="001"/>
    <s v="0000"/>
    <s v="0000"/>
    <n v="78876.649999999994"/>
    <n v="0"/>
    <n v="78876.649999999994"/>
    <n v="0"/>
    <n v="0"/>
    <n v="0"/>
    <s v="NO"/>
    <m/>
    <m/>
    <x v="0"/>
    <n v="0"/>
    <n v="0"/>
    <n v="0"/>
    <s v="COORDINACIÓN ZONAL"/>
    <s v="COORDINACIÓN ZONAL"/>
    <s v="NA"/>
    <e v="#N/A"/>
    <e v="#N/A"/>
  </r>
  <r>
    <x v="19"/>
    <s v="CZ4"/>
    <s v="MSP-DNMDM-2022-0084-M"/>
    <x v="14"/>
    <x v="9"/>
    <d v="2022-01-22T00:00:00"/>
    <s v="PRESUPUESTARIA"/>
    <s v="REGULARIZACIÓN MEDICAMENTOS"/>
    <s v="NA"/>
    <s v="REGULARIZACIÓN MEDICAMENTOS"/>
    <s v="CZ4"/>
    <n v="1339"/>
    <n v="90"/>
    <s v="000"/>
    <s v="003"/>
    <n v="530826"/>
    <n v="1314"/>
    <s v="001"/>
    <s v="0000"/>
    <s v="0000"/>
    <n v="25470.43"/>
    <n v="0"/>
    <n v="25470.43"/>
    <n v="0"/>
    <n v="0"/>
    <n v="0"/>
    <s v="NO"/>
    <m/>
    <m/>
    <x v="0"/>
    <n v="0"/>
    <n v="0"/>
    <n v="0"/>
    <s v="COORDINACIÓN ZONAL"/>
    <s v="COORDINACIÓN ZONAL"/>
    <s v="NA"/>
    <e v="#N/A"/>
    <e v="#N/A"/>
  </r>
  <r>
    <x v="19"/>
    <s v="CZ4"/>
    <s v="MSP-DNMDM-2022-0084-M"/>
    <x v="14"/>
    <x v="9"/>
    <d v="2022-01-22T00:00:00"/>
    <s v="PRESUPUESTARIA"/>
    <s v="REGULARIZACIÓN MEDICAMENTOS"/>
    <s v="NA"/>
    <s v="REGULARIZACIÓN MEDICAMENTOS"/>
    <s v="CZ4"/>
    <n v="1340"/>
    <n v="90"/>
    <s v="000"/>
    <s v="004"/>
    <n v="530826"/>
    <n v="1302"/>
    <s v="001"/>
    <s v="0000"/>
    <s v="0000"/>
    <n v="158177.54"/>
    <n v="0"/>
    <n v="158177.54"/>
    <n v="0"/>
    <n v="0"/>
    <n v="0"/>
    <s v="NO"/>
    <m/>
    <m/>
    <x v="0"/>
    <n v="0"/>
    <n v="0"/>
    <n v="0"/>
    <s v="COORDINACIÓN ZONAL"/>
    <s v="COORDINACIÓN ZONAL"/>
    <s v="NA"/>
    <e v="#N/A"/>
    <e v="#N/A"/>
  </r>
  <r>
    <x v="19"/>
    <s v="CZ4"/>
    <s v="MSP-DNMDM-2022-0084-M"/>
    <x v="14"/>
    <x v="9"/>
    <d v="2022-01-22T00:00:00"/>
    <s v="PRESUPUESTARIA"/>
    <s v="REGULARIZACIÓN MEDICAMENTOS"/>
    <s v="NA"/>
    <s v="REGULARIZACIÓN MEDICAMENTOS"/>
    <s v="CZ4"/>
    <n v="1341"/>
    <n v="90"/>
    <s v="000"/>
    <s v="004"/>
    <n v="530826"/>
    <n v="1312"/>
    <s v="001"/>
    <s v="0000"/>
    <s v="0000"/>
    <n v="126370.01"/>
    <n v="0"/>
    <n v="126370.01"/>
    <n v="0"/>
    <n v="0"/>
    <n v="0"/>
    <s v="NO"/>
    <m/>
    <m/>
    <x v="0"/>
    <n v="0"/>
    <n v="0"/>
    <n v="0"/>
    <s v="COORDINACIÓN ZONAL"/>
    <s v="COORDINACIÓN ZONAL"/>
    <s v="NA"/>
    <e v="#N/A"/>
    <e v="#N/A"/>
  </r>
  <r>
    <x v="19"/>
    <s v="CZ4"/>
    <s v="MSP-DNMDM-2022-0084-M"/>
    <x v="14"/>
    <x v="9"/>
    <d v="2022-01-22T00:00:00"/>
    <s v="PRESUPUESTARIA"/>
    <s v="REGULARIZACIÓN MEDICAMENTOS"/>
    <s v="NA"/>
    <s v="REGULARIZACIÓN MEDICAMENTOS"/>
    <s v="CZ4"/>
    <n v="1342"/>
    <n v="90"/>
    <s v="000"/>
    <s v="003"/>
    <n v="530826"/>
    <n v="1304"/>
    <s v="001"/>
    <s v="0000"/>
    <s v="0000"/>
    <n v="17588.84"/>
    <n v="0"/>
    <n v="17588.84"/>
    <n v="0"/>
    <n v="0"/>
    <n v="0"/>
    <s v="NO"/>
    <m/>
    <m/>
    <x v="0"/>
    <n v="0"/>
    <n v="0"/>
    <n v="0"/>
    <s v="COORDINACIÓN ZONAL"/>
    <s v="COORDINACIÓN ZONAL"/>
    <s v="NA"/>
    <e v="#N/A"/>
    <e v="#N/A"/>
  </r>
  <r>
    <x v="19"/>
    <s v="CZ4"/>
    <s v="MSP-DNMDM-2022-0084-M"/>
    <x v="14"/>
    <x v="9"/>
    <d v="2022-01-22T00:00:00"/>
    <s v="PRESUPUESTARIA"/>
    <s v="REGULARIZACIÓN MEDICAMENTOS"/>
    <s v="NA"/>
    <s v="REGULARIZACIÓN MEDICAMENTOS"/>
    <s v="CZ4"/>
    <n v="1343"/>
    <n v="90"/>
    <s v="000"/>
    <s v="004"/>
    <n v="530826"/>
    <n v="1310"/>
    <s v="001"/>
    <s v="0000"/>
    <s v="0000"/>
    <n v="37860.39"/>
    <n v="0"/>
    <n v="37860.39"/>
    <n v="0"/>
    <n v="0"/>
    <n v="0"/>
    <s v="NO"/>
    <m/>
    <m/>
    <x v="0"/>
    <n v="0"/>
    <n v="0"/>
    <n v="0"/>
    <s v="COORDINACIÓN ZONAL"/>
    <s v="COORDINACIÓN ZONAL"/>
    <s v="NA"/>
    <e v="#N/A"/>
    <e v="#N/A"/>
  </r>
  <r>
    <x v="19"/>
    <s v="CZ4"/>
    <s v="MSP-DNMDM-2022-0084-M"/>
    <x v="14"/>
    <x v="9"/>
    <d v="2022-01-22T00:00:00"/>
    <s v="PRESUPUESTARIA"/>
    <s v="REGULARIZACIÓN MEDICAMENTOS"/>
    <s v="NA"/>
    <s v="REGULARIZACIÓN MEDICAMENTOS"/>
    <s v="CZ4"/>
    <n v="1344"/>
    <n v="90"/>
    <s v="000"/>
    <s v="003"/>
    <n v="530826"/>
    <n v="1313"/>
    <s v="001"/>
    <s v="0000"/>
    <s v="0000"/>
    <n v="0"/>
    <n v="0"/>
    <n v="0"/>
    <n v="29492.82"/>
    <n v="0"/>
    <n v="29492.82"/>
    <s v="NO"/>
    <m/>
    <m/>
    <x v="0"/>
    <n v="0"/>
    <n v="0"/>
    <n v="0"/>
    <s v="COORDINACIÓN ZONAL"/>
    <s v="COORDINACIÓN ZONAL"/>
    <s v="NA"/>
    <e v="#N/A"/>
    <e v="#N/A"/>
  </r>
  <r>
    <x v="19"/>
    <s v="CZ4"/>
    <s v="MSP-DNMDM-2022-0084-M"/>
    <x v="14"/>
    <x v="9"/>
    <d v="2022-01-22T00:00:00"/>
    <s v="PRESUPUESTARIA"/>
    <s v="REGULARIZACIÓN MEDICAMENTOS"/>
    <s v="NA"/>
    <s v="REGULARIZACIÓN MEDICAMENTOS"/>
    <s v="CZ4"/>
    <n v="1347"/>
    <n v="90"/>
    <s v="000"/>
    <s v="003"/>
    <n v="530826"/>
    <n v="1305"/>
    <s v="001"/>
    <s v="0000"/>
    <s v="0000"/>
    <n v="7572.56"/>
    <n v="0"/>
    <n v="7572.56"/>
    <n v="0"/>
    <n v="0"/>
    <n v="0"/>
    <s v="NO"/>
    <m/>
    <m/>
    <x v="0"/>
    <n v="0"/>
    <n v="0"/>
    <n v="0"/>
    <s v="COORDINACIÓN ZONAL"/>
    <s v="COORDINACIÓN ZONAL"/>
    <s v="NA"/>
    <e v="#N/A"/>
    <e v="#N/A"/>
  </r>
  <r>
    <x v="19"/>
    <s v="CZ4"/>
    <s v="MSP-DNMDM-2022-0084-M"/>
    <x v="14"/>
    <x v="9"/>
    <d v="2022-01-22T00:00:00"/>
    <s v="PRESUPUESTARIA"/>
    <s v="REGULARIZACIÓN MEDICAMENTOS"/>
    <s v="NA"/>
    <s v="REGULARIZACIÓN MEDICAMENTOS"/>
    <s v="CZ4"/>
    <n v="1348"/>
    <n v="90"/>
    <s v="000"/>
    <s v="003"/>
    <n v="530826"/>
    <n v="1311"/>
    <s v="001"/>
    <s v="0000"/>
    <s v="0000"/>
    <n v="47364.26"/>
    <n v="0"/>
    <n v="47364.26"/>
    <n v="0"/>
    <n v="0"/>
    <n v="0"/>
    <s v="NO"/>
    <m/>
    <m/>
    <x v="0"/>
    <n v="0"/>
    <n v="0"/>
    <n v="0"/>
    <s v="COORDINACIÓN ZONAL"/>
    <s v="COORDINACIÓN ZONAL"/>
    <s v="NA"/>
    <e v="#N/A"/>
    <e v="#N/A"/>
  </r>
  <r>
    <x v="19"/>
    <s v="CZ4"/>
    <s v="MSP-DNMDM-2022-0084-M"/>
    <x v="14"/>
    <x v="9"/>
    <d v="2022-01-22T00:00:00"/>
    <s v="PRESUPUESTARIA"/>
    <s v="REGULARIZACIÓN MEDICAMENTOS"/>
    <s v="NA"/>
    <s v="REGULARIZACIÓN MEDICAMENTOS"/>
    <s v="CZ4"/>
    <n v="1428"/>
    <n v="90"/>
    <s v="000"/>
    <s v="003"/>
    <n v="530826"/>
    <n v="2301"/>
    <s v="001"/>
    <s v="0000"/>
    <s v="0000"/>
    <n v="671109.71"/>
    <n v="0"/>
    <n v="671109.71"/>
    <n v="0"/>
    <n v="0"/>
    <n v="0"/>
    <s v="NO"/>
    <m/>
    <m/>
    <x v="0"/>
    <n v="0"/>
    <n v="0"/>
    <n v="0"/>
    <s v="COORDINACIÓN ZONAL"/>
    <s v="COORDINACIÓN ZONAL"/>
    <s v="NA"/>
    <e v="#N/A"/>
    <e v="#N/A"/>
  </r>
  <r>
    <x v="19"/>
    <s v="CZ4"/>
    <s v="MSP-DNMDM-2022-0084-M"/>
    <x v="14"/>
    <x v="9"/>
    <d v="2022-01-22T00:00:00"/>
    <s v="PRESUPUESTARIA"/>
    <s v="REGULARIZACIÓN MEDICAMENTOS"/>
    <s v="NA"/>
    <s v="REGULARIZACIÓN MEDICAMENTOS"/>
    <s v="CZ4"/>
    <n v="1447"/>
    <n v="90"/>
    <s v="000"/>
    <s v="004"/>
    <n v="530826"/>
    <n v="2301"/>
    <s v="001"/>
    <s v="0000"/>
    <s v="0000"/>
    <n v="178311.42"/>
    <n v="0"/>
    <n v="178311.42"/>
    <n v="0"/>
    <n v="0"/>
    <n v="0"/>
    <s v="NO"/>
    <m/>
    <m/>
    <x v="0"/>
    <n v="0"/>
    <n v="0"/>
    <n v="0"/>
    <s v="COORDINACIÓN ZONAL"/>
    <s v="COORDINACIÓN ZONAL"/>
    <s v="NA"/>
    <e v="#N/A"/>
    <e v="#N/A"/>
  </r>
  <r>
    <x v="19"/>
    <s v="CZ4"/>
    <s v="MSP-DNMDM-2022-0084-M"/>
    <x v="14"/>
    <x v="9"/>
    <d v="2022-01-22T00:00:00"/>
    <s v="PRESUPUESTARIA"/>
    <s v="REGULARIZACIÓN MEDICAMENTOS"/>
    <s v="NA"/>
    <s v="REGULARIZACIÓN MEDICAMENTOS"/>
    <s v="CZ4"/>
    <n v="1605"/>
    <n v="90"/>
    <s v="000"/>
    <s v="003"/>
    <n v="530826"/>
    <n v="2301"/>
    <s v="001"/>
    <s v="0000"/>
    <s v="0000"/>
    <n v="141351.54"/>
    <n v="0"/>
    <n v="141351.54"/>
    <n v="0"/>
    <n v="0"/>
    <n v="0"/>
    <s v="NO"/>
    <m/>
    <m/>
    <x v="0"/>
    <n v="0"/>
    <n v="0"/>
    <n v="0"/>
    <s v="COORDINACIÓN ZONAL"/>
    <s v="COORDINACIÓN ZONAL"/>
    <s v="NA"/>
    <e v="#N/A"/>
    <e v="#N/A"/>
  </r>
  <r>
    <x v="19"/>
    <s v="CZ4"/>
    <s v="MSP-DNMDM-2022-0084-M"/>
    <x v="14"/>
    <x v="9"/>
    <d v="2022-01-22T00:00:00"/>
    <s v="PRESUPUESTARIA"/>
    <s v="REGULARIZACIÓN MEDICAMENTOS"/>
    <s v="NA"/>
    <s v="REGULARIZACIÓN MEDICAMENTOS"/>
    <s v="CZ4"/>
    <n v="9004"/>
    <n v="90"/>
    <s v="000"/>
    <s v="003"/>
    <n v="530826"/>
    <n v="1301"/>
    <s v="001"/>
    <s v="0000"/>
    <s v="0000"/>
    <n v="749244.46"/>
    <n v="0"/>
    <n v="749244.46"/>
    <n v="0"/>
    <n v="0"/>
    <n v="0"/>
    <s v="NO"/>
    <m/>
    <m/>
    <x v="0"/>
    <n v="0"/>
    <n v="0"/>
    <n v="0"/>
    <s v="COORDINACIÓN ZONAL"/>
    <s v="COORDINACIÓN ZONAL"/>
    <s v="NA"/>
    <e v="#N/A"/>
    <e v="#N/A"/>
  </r>
  <r>
    <x v="19"/>
    <s v="CZ4"/>
    <s v="MSP-DNMDM-2022-0084-M"/>
    <x v="14"/>
    <x v="9"/>
    <d v="2022-01-22T00:00:00"/>
    <s v="PRESUPUESTARIA"/>
    <s v="REGULARIZACIÓN MEDICAMENTOS"/>
    <s v="NA"/>
    <s v="REGULARIZACIÓN MEDICAMENTOS"/>
    <s v="CZ4"/>
    <n v="54"/>
    <n v="1"/>
    <s v="000"/>
    <s v="001"/>
    <n v="530809"/>
    <n v="1301"/>
    <s v="001"/>
    <s v="0000"/>
    <s v="0000"/>
    <n v="0"/>
    <n v="0"/>
    <n v="0"/>
    <n v="956000"/>
    <n v="0"/>
    <n v="956000"/>
    <s v="NO"/>
    <m/>
    <m/>
    <x v="0"/>
    <n v="0"/>
    <n v="0"/>
    <n v="0"/>
    <s v="COORDINACIÓN ZONAL"/>
    <s v="COORDINACIÓN ZONAL"/>
    <s v="NA"/>
    <e v="#N/A"/>
    <e v="#N/A"/>
  </r>
  <r>
    <x v="19"/>
    <s v="CZ4"/>
    <s v="MSP-DNMDM-2022-0084-M"/>
    <x v="14"/>
    <x v="9"/>
    <d v="2022-01-22T00:00:00"/>
    <s v="PRESUPUESTARIA"/>
    <s v="REGULARIZACIÓN MEDICAMENTOS"/>
    <s v="NA"/>
    <s v="REGULARIZACIÓN MEDICAMENTOS"/>
    <s v="CZ4"/>
    <n v="54"/>
    <n v="1"/>
    <s v="000"/>
    <s v="001"/>
    <n v="530810"/>
    <n v="1301"/>
    <s v="001"/>
    <s v="0000"/>
    <s v="0000"/>
    <n v="0"/>
    <n v="0"/>
    <n v="0"/>
    <n v="171106"/>
    <n v="0"/>
    <n v="171106"/>
    <s v="NO"/>
    <m/>
    <m/>
    <x v="0"/>
    <n v="0"/>
    <n v="0"/>
    <n v="0"/>
    <s v="COORDINACIÓN ZONAL"/>
    <s v="COORDINACIÓN ZONAL"/>
    <s v="NA"/>
    <e v="#N/A"/>
    <e v="#N/A"/>
  </r>
  <r>
    <x v="19"/>
    <s v="CZ4"/>
    <s v="MSP-DNMDM-2022-0084-M"/>
    <x v="14"/>
    <x v="9"/>
    <d v="2022-01-22T00:00:00"/>
    <s v="PRESUPUESTARIA"/>
    <s v="REGULARIZACIÓN MEDICAMENTOS"/>
    <s v="NA"/>
    <s v="REGULARIZACIÓN MEDICAMENTOS"/>
    <s v="CZ4"/>
    <n v="54"/>
    <n v="1"/>
    <s v="000"/>
    <s v="001"/>
    <n v="530826"/>
    <n v="1301"/>
    <s v="001"/>
    <s v="0000"/>
    <s v="0000"/>
    <n v="0"/>
    <n v="0"/>
    <n v="0"/>
    <n v="458600"/>
    <n v="0"/>
    <n v="458600"/>
    <s v="NO"/>
    <m/>
    <m/>
    <x v="0"/>
    <n v="0"/>
    <n v="0"/>
    <n v="0"/>
    <s v="COORDINACIÓN ZONAL"/>
    <s v="COORDINACIÓN ZONAL"/>
    <s v="NA"/>
    <e v="#N/A"/>
    <e v="#N/A"/>
  </r>
  <r>
    <x v="19"/>
    <s v="CZ4"/>
    <s v="MSP-DNMDM-2022-0084-M"/>
    <x v="14"/>
    <x v="9"/>
    <d v="2022-01-22T00:00:00"/>
    <s v="PRESUPUESTARIA"/>
    <s v="REGULARIZACIÓN MEDICAMENTOS"/>
    <s v="NA"/>
    <s v="REGULARIZACIÓN MEDICAMENTOS"/>
    <s v="CZ4"/>
    <n v="54"/>
    <n v="1"/>
    <s v="000"/>
    <s v="001"/>
    <n v="530832"/>
    <n v="1301"/>
    <s v="001"/>
    <s v="0000"/>
    <s v="0000"/>
    <n v="0"/>
    <n v="0"/>
    <n v="0"/>
    <n v="61500"/>
    <n v="0"/>
    <n v="61500"/>
    <s v="NO"/>
    <m/>
    <m/>
    <x v="0"/>
    <n v="0"/>
    <n v="0"/>
    <n v="0"/>
    <s v="COORDINACIÓN ZONAL"/>
    <s v="COORDINACIÓN ZONAL"/>
    <s v="NA"/>
    <e v="#N/A"/>
    <e v="#N/A"/>
  </r>
  <r>
    <x v="19"/>
    <s v="CZ4"/>
    <s v="MSP-DNMDM-2022-0084-M"/>
    <x v="14"/>
    <x v="9"/>
    <d v="2022-01-22T00:00:00"/>
    <s v="PRESUPUESTARIA"/>
    <s v="REGULARIZACIÓN MEDICAMENTOS"/>
    <s v="NA"/>
    <s v="REGULARIZACIÓN MEDICAMENTOS"/>
    <s v="CZ4"/>
    <n v="54"/>
    <n v="1"/>
    <s v="000"/>
    <s v="001"/>
    <n v="530833"/>
    <n v="1301"/>
    <s v="001"/>
    <s v="0000"/>
    <s v="0000"/>
    <n v="0"/>
    <n v="0"/>
    <n v="0"/>
    <n v="6500"/>
    <n v="0"/>
    <n v="6500"/>
    <s v="NO"/>
    <m/>
    <m/>
    <x v="0"/>
    <n v="0"/>
    <n v="0"/>
    <n v="0"/>
    <s v="COORDINACIÓN ZONAL"/>
    <s v="COORDINACIÓN ZONAL"/>
    <s v="NA"/>
    <e v="#N/A"/>
    <e v="#N/A"/>
  </r>
  <r>
    <x v="19"/>
    <s v="CZ4"/>
    <s v="MSP-DNMDM-2022-0084-M"/>
    <x v="14"/>
    <x v="9"/>
    <d v="2022-01-22T00:00:00"/>
    <s v="PRESUPUESTARIA"/>
    <s v="REGULARIZACIÓN MEDICAMENTOS"/>
    <s v="NA"/>
    <s v="REGULARIZACIÓN MEDICAMENTOS"/>
    <s v="CZ4"/>
    <n v="1330"/>
    <n v="90"/>
    <s v="000"/>
    <s v="003"/>
    <n v="530810"/>
    <n v="1301"/>
    <s v="001"/>
    <s v="0000"/>
    <s v="0000"/>
    <n v="0"/>
    <n v="0"/>
    <n v="0"/>
    <n v="477031"/>
    <n v="0"/>
    <n v="477031"/>
    <s v="NO"/>
    <m/>
    <m/>
    <x v="0"/>
    <n v="0"/>
    <n v="0"/>
    <n v="0"/>
    <s v="COORDINACIÓN ZONAL"/>
    <s v="COORDINACIÓN ZONAL"/>
    <s v="NA"/>
    <e v="#N/A"/>
    <e v="#N/A"/>
  </r>
  <r>
    <x v="19"/>
    <s v="CZ4"/>
    <s v="MSP-DNMDM-2022-0084-M"/>
    <x v="14"/>
    <x v="9"/>
    <d v="2022-01-22T00:00:00"/>
    <s v="PRESUPUESTARIA"/>
    <s v="REGULARIZACIÓN MEDICAMENTOS"/>
    <s v="NA"/>
    <s v="REGULARIZACIÓN MEDICAMENTOS"/>
    <s v="CZ4"/>
    <n v="1330"/>
    <n v="90"/>
    <s v="000"/>
    <s v="003"/>
    <n v="530819"/>
    <n v="1301"/>
    <s v="001"/>
    <s v="0000"/>
    <s v="0000"/>
    <n v="0"/>
    <n v="0"/>
    <n v="0"/>
    <n v="1500"/>
    <n v="0"/>
    <n v="1500"/>
    <s v="NO"/>
    <m/>
    <m/>
    <x v="0"/>
    <n v="0"/>
    <n v="0"/>
    <n v="0"/>
    <s v="COORDINACIÓN ZONAL"/>
    <s v="COORDINACIÓN ZONAL"/>
    <s v="NA"/>
    <e v="#N/A"/>
    <e v="#N/A"/>
  </r>
  <r>
    <x v="19"/>
    <s v="CZ4"/>
    <s v="MSP-DNMDM-2022-0084-M"/>
    <x v="14"/>
    <x v="9"/>
    <d v="2022-01-22T00:00:00"/>
    <s v="PRESUPUESTARIA"/>
    <s v="REGULARIZACIÓN MEDICAMENTOS"/>
    <s v="NA"/>
    <s v="REGULARIZACIÓN MEDICAMENTOS"/>
    <s v="CZ4"/>
    <n v="1331"/>
    <n v="90"/>
    <s v="000"/>
    <s v="003"/>
    <n v="530810"/>
    <n v="1308"/>
    <s v="001"/>
    <s v="0000"/>
    <s v="0000"/>
    <n v="0"/>
    <n v="0"/>
    <n v="0"/>
    <n v="1100000"/>
    <n v="0"/>
    <n v="1100000"/>
    <s v="NO"/>
    <m/>
    <m/>
    <x v="0"/>
    <n v="0"/>
    <n v="0"/>
    <n v="0"/>
    <s v="COORDINACIÓN ZONAL"/>
    <s v="COORDINACIÓN ZONAL"/>
    <s v="NA"/>
    <e v="#N/A"/>
    <e v="#N/A"/>
  </r>
  <r>
    <x v="19"/>
    <s v="CZ4"/>
    <s v="MSP-DNMDM-2022-0084-M"/>
    <x v="14"/>
    <x v="9"/>
    <d v="2022-01-22T00:00:00"/>
    <s v="PRESUPUESTARIA"/>
    <s v="REGULARIZACIÓN MEDICAMENTOS"/>
    <s v="NA"/>
    <s v="REGULARIZACIÓN MEDICAMENTOS"/>
    <s v="CZ4"/>
    <n v="1332"/>
    <n v="90"/>
    <s v="000"/>
    <s v="003"/>
    <n v="530810"/>
    <n v="1314"/>
    <s v="001"/>
    <s v="0000"/>
    <s v="0000"/>
    <n v="0"/>
    <n v="0"/>
    <n v="0"/>
    <n v="101035"/>
    <n v="0"/>
    <n v="101035"/>
    <s v="NO"/>
    <m/>
    <m/>
    <x v="0"/>
    <n v="0"/>
    <n v="0"/>
    <n v="0"/>
    <s v="COORDINACIÓN ZONAL"/>
    <s v="COORDINACIÓN ZONAL"/>
    <s v="NA"/>
    <e v="#N/A"/>
    <e v="#N/A"/>
  </r>
  <r>
    <x v="19"/>
    <s v="CZ4"/>
    <s v="MSP-DNMDM-2022-0084-M"/>
    <x v="14"/>
    <x v="9"/>
    <d v="2022-01-22T00:00:00"/>
    <s v="PRESUPUESTARIA"/>
    <s v="REGULARIZACIÓN MEDICAMENTOS"/>
    <s v="NA"/>
    <s v="REGULARIZACIÓN MEDICAMENTOS"/>
    <s v="CZ4"/>
    <n v="1334"/>
    <n v="90"/>
    <s v="000"/>
    <s v="003"/>
    <n v="530810"/>
    <n v="1306"/>
    <s v="001"/>
    <s v="0000"/>
    <s v="0000"/>
    <n v="0"/>
    <n v="0"/>
    <n v="0"/>
    <n v="50000"/>
    <n v="0"/>
    <n v="50000"/>
    <s v="NO"/>
    <m/>
    <m/>
    <x v="0"/>
    <n v="0"/>
    <n v="0"/>
    <n v="0"/>
    <s v="COORDINACIÓN ZONAL"/>
    <s v="COORDINACIÓN ZONAL"/>
    <s v="NA"/>
    <e v="#N/A"/>
    <e v="#N/A"/>
  </r>
  <r>
    <x v="19"/>
    <s v="CZ4"/>
    <s v="MSP-DNMDM-2022-0084-M"/>
    <x v="14"/>
    <x v="9"/>
    <d v="2022-01-22T00:00:00"/>
    <s v="PRESUPUESTARIA"/>
    <s v="REGULARIZACIÓN MEDICAMENTOS"/>
    <s v="NA"/>
    <s v="REGULARIZACIÓN MEDICAMENTOS"/>
    <s v="CZ4"/>
    <n v="1334"/>
    <n v="90"/>
    <s v="000"/>
    <s v="003"/>
    <n v="530832"/>
    <n v="1306"/>
    <s v="001"/>
    <s v="0000"/>
    <s v="0000"/>
    <n v="0"/>
    <n v="0"/>
    <n v="0"/>
    <n v="6000"/>
    <n v="0"/>
    <n v="6000"/>
    <s v="NO"/>
    <m/>
    <m/>
    <x v="0"/>
    <n v="0"/>
    <n v="0"/>
    <n v="0"/>
    <s v="COORDINACIÓN ZONAL"/>
    <s v="COORDINACIÓN ZONAL"/>
    <s v="NA"/>
    <e v="#N/A"/>
    <e v="#N/A"/>
  </r>
  <r>
    <x v="19"/>
    <s v="CZ4"/>
    <s v="MSP-DNMDM-2022-0084-M"/>
    <x v="14"/>
    <x v="9"/>
    <d v="2022-01-22T00:00:00"/>
    <s v="PRESUPUESTARIA"/>
    <s v="REGULARIZACIÓN MEDICAMENTOS"/>
    <s v="NA"/>
    <s v="REGULARIZACIÓN MEDICAMENTOS"/>
    <s v="CZ4"/>
    <n v="1336"/>
    <n v="90"/>
    <s v="000"/>
    <s v="003"/>
    <n v="530809"/>
    <n v="1308"/>
    <s v="001"/>
    <s v="0000"/>
    <s v="0000"/>
    <n v="0"/>
    <n v="0"/>
    <n v="0"/>
    <n v="398221"/>
    <n v="0"/>
    <n v="398221"/>
    <s v="NO"/>
    <m/>
    <m/>
    <x v="0"/>
    <n v="0"/>
    <n v="0"/>
    <n v="0"/>
    <s v="COORDINACIÓN ZONAL"/>
    <s v="COORDINACIÓN ZONAL"/>
    <s v="NA"/>
    <e v="#N/A"/>
    <e v="#N/A"/>
  </r>
  <r>
    <x v="19"/>
    <s v="CZ4"/>
    <s v="MSP-DNMDM-2022-0084-M"/>
    <x v="14"/>
    <x v="9"/>
    <d v="2022-01-22T00:00:00"/>
    <s v="PRESUPUESTARIA"/>
    <s v="REGULARIZACIÓN MEDICAMENTOS"/>
    <s v="NA"/>
    <s v="REGULARIZACIÓN MEDICAMENTOS"/>
    <s v="CZ4"/>
    <n v="1336"/>
    <n v="90"/>
    <s v="000"/>
    <s v="003"/>
    <n v="530810"/>
    <n v="1308"/>
    <s v="001"/>
    <s v="0000"/>
    <s v="0000"/>
    <n v="0"/>
    <n v="0"/>
    <n v="0"/>
    <n v="152797"/>
    <n v="0"/>
    <n v="152797"/>
    <s v="NO"/>
    <m/>
    <m/>
    <x v="0"/>
    <n v="0"/>
    <n v="0"/>
    <n v="0"/>
    <s v="COORDINACIÓN ZONAL"/>
    <s v="COORDINACIÓN ZONAL"/>
    <s v="NA"/>
    <e v="#N/A"/>
    <e v="#N/A"/>
  </r>
  <r>
    <x v="19"/>
    <s v="CZ4"/>
    <s v="MSP-DNMDM-2022-0084-M"/>
    <x v="14"/>
    <x v="9"/>
    <d v="2022-01-22T00:00:00"/>
    <s v="PRESUPUESTARIA"/>
    <s v="REGULARIZACIÓN MEDICAMENTOS"/>
    <s v="NA"/>
    <s v="REGULARIZACIÓN MEDICAMENTOS"/>
    <s v="CZ4"/>
    <n v="1336"/>
    <n v="90"/>
    <s v="000"/>
    <s v="003"/>
    <n v="530826"/>
    <n v="1308"/>
    <s v="001"/>
    <s v="0000"/>
    <s v="0000"/>
    <n v="0"/>
    <n v="0"/>
    <n v="0"/>
    <n v="155380"/>
    <n v="0"/>
    <n v="155380"/>
    <s v="NO"/>
    <m/>
    <m/>
    <x v="0"/>
    <n v="0"/>
    <n v="0"/>
    <n v="0"/>
    <s v="COORDINACIÓN ZONAL"/>
    <s v="COORDINACIÓN ZONAL"/>
    <s v="NA"/>
    <e v="#N/A"/>
    <e v="#N/A"/>
  </r>
  <r>
    <x v="19"/>
    <s v="CZ4"/>
    <s v="MSP-DNMDM-2022-0084-M"/>
    <x v="14"/>
    <x v="9"/>
    <d v="2022-01-22T00:00:00"/>
    <s v="PRESUPUESTARIA"/>
    <s v="REGULARIZACIÓN MEDICAMENTOS"/>
    <s v="NA"/>
    <s v="REGULARIZACIÓN MEDICAMENTOS"/>
    <s v="CZ4"/>
    <n v="1336"/>
    <n v="90"/>
    <s v="000"/>
    <s v="003"/>
    <n v="530832"/>
    <n v="1308"/>
    <s v="001"/>
    <s v="0000"/>
    <s v="0000"/>
    <n v="0"/>
    <n v="0"/>
    <n v="0"/>
    <n v="75654"/>
    <n v="0"/>
    <n v="75654"/>
    <s v="NO"/>
    <m/>
    <m/>
    <x v="0"/>
    <n v="0"/>
    <n v="0"/>
    <n v="0"/>
    <s v="COORDINACIÓN ZONAL"/>
    <s v="COORDINACIÓN ZONAL"/>
    <s v="NA"/>
    <e v="#N/A"/>
    <e v="#N/A"/>
  </r>
  <r>
    <x v="19"/>
    <s v="CZ4"/>
    <s v="MSP-DNMDM-2022-0084-M"/>
    <x v="14"/>
    <x v="9"/>
    <d v="2022-01-22T00:00:00"/>
    <s v="PRESUPUESTARIA"/>
    <s v="REGULARIZACIÓN MEDICAMENTOS"/>
    <s v="NA"/>
    <s v="REGULARIZACIÓN MEDICAMENTOS"/>
    <s v="CZ4"/>
    <n v="1337"/>
    <n v="90"/>
    <s v="000"/>
    <s v="003"/>
    <n v="530810"/>
    <n v="1303"/>
    <s v="001"/>
    <s v="0000"/>
    <s v="0000"/>
    <n v="0"/>
    <n v="0"/>
    <n v="0"/>
    <n v="85000"/>
    <n v="0"/>
    <n v="85000"/>
    <s v="NO"/>
    <m/>
    <m/>
    <x v="0"/>
    <n v="0"/>
    <n v="0"/>
    <n v="0"/>
    <s v="COORDINACIÓN ZONAL"/>
    <s v="COORDINACIÓN ZONAL"/>
    <s v="NA"/>
    <e v="#N/A"/>
    <e v="#N/A"/>
  </r>
  <r>
    <x v="19"/>
    <s v="CZ4"/>
    <s v="MSP-DNMDM-2022-0084-M"/>
    <x v="14"/>
    <x v="9"/>
    <d v="2022-01-22T00:00:00"/>
    <s v="PRESUPUESTARIA"/>
    <s v="REGULARIZACIÓN MEDICAMENTOS"/>
    <s v="NA"/>
    <s v="REGULARIZACIÓN MEDICAMENTOS"/>
    <s v="CZ4"/>
    <n v="1337"/>
    <n v="90"/>
    <s v="000"/>
    <s v="003"/>
    <n v="530832"/>
    <n v="1303"/>
    <s v="001"/>
    <s v="0000"/>
    <s v="0000"/>
    <n v="0"/>
    <n v="0"/>
    <n v="0"/>
    <n v="6416"/>
    <n v="0"/>
    <n v="6416"/>
    <s v="NO"/>
    <m/>
    <m/>
    <x v="0"/>
    <n v="0"/>
    <n v="0"/>
    <n v="0"/>
    <s v="COORDINACIÓN ZONAL"/>
    <s v="COORDINACIÓN ZONAL"/>
    <s v="NA"/>
    <e v="#N/A"/>
    <e v="#N/A"/>
  </r>
  <r>
    <x v="19"/>
    <s v="CZ4"/>
    <s v="MSP-DNMDM-2022-0084-M"/>
    <x v="14"/>
    <x v="9"/>
    <d v="2022-01-22T00:00:00"/>
    <s v="PRESUPUESTARIA"/>
    <s v="REGULARIZACIÓN MEDICAMENTOS"/>
    <s v="NA"/>
    <s v="REGULARIZACIÓN MEDICAMENTOS"/>
    <s v="CZ4"/>
    <n v="1338"/>
    <n v="90"/>
    <s v="000"/>
    <s v="003"/>
    <n v="530809"/>
    <n v="1306"/>
    <s v="001"/>
    <s v="0000"/>
    <s v="0000"/>
    <n v="0"/>
    <n v="0"/>
    <n v="0"/>
    <n v="70000"/>
    <n v="0"/>
    <n v="70000"/>
    <s v="NO"/>
    <m/>
    <m/>
    <x v="0"/>
    <n v="0"/>
    <n v="0"/>
    <n v="0"/>
    <s v="COORDINACIÓN ZONAL"/>
    <s v="COORDINACIÓN ZONAL"/>
    <s v="NA"/>
    <e v="#N/A"/>
    <e v="#N/A"/>
  </r>
  <r>
    <x v="19"/>
    <s v="CZ4"/>
    <s v="MSP-DNMDM-2022-0084-M"/>
    <x v="14"/>
    <x v="9"/>
    <d v="2022-01-22T00:00:00"/>
    <s v="PRESUPUESTARIA"/>
    <s v="REGULARIZACIÓN MEDICAMENTOS"/>
    <s v="NA"/>
    <s v="REGULARIZACIÓN MEDICAMENTOS"/>
    <s v="CZ4"/>
    <n v="1338"/>
    <n v="90"/>
    <s v="000"/>
    <s v="003"/>
    <n v="530810"/>
    <n v="1306"/>
    <s v="001"/>
    <s v="0000"/>
    <s v="0000"/>
    <n v="0"/>
    <n v="0"/>
    <n v="0"/>
    <n v="20000"/>
    <n v="0"/>
    <n v="20000"/>
    <s v="NO"/>
    <m/>
    <m/>
    <x v="0"/>
    <n v="0"/>
    <n v="0"/>
    <n v="0"/>
    <s v="COORDINACIÓN ZONAL"/>
    <s v="COORDINACIÓN ZONAL"/>
    <s v="NA"/>
    <e v="#N/A"/>
    <e v="#N/A"/>
  </r>
  <r>
    <x v="19"/>
    <s v="CZ4"/>
    <s v="MSP-DNMDM-2022-0084-M"/>
    <x v="14"/>
    <x v="9"/>
    <d v="2022-01-22T00:00:00"/>
    <s v="PRESUPUESTARIA"/>
    <s v="REGULARIZACIÓN MEDICAMENTOS"/>
    <s v="NA"/>
    <s v="REGULARIZACIÓN MEDICAMENTOS"/>
    <s v="CZ4"/>
    <n v="1338"/>
    <n v="90"/>
    <s v="000"/>
    <s v="003"/>
    <n v="530826"/>
    <n v="1306"/>
    <s v="001"/>
    <s v="0000"/>
    <s v="0000"/>
    <n v="0"/>
    <n v="0"/>
    <n v="0"/>
    <n v="30000"/>
    <n v="0"/>
    <n v="30000"/>
    <s v="NO"/>
    <m/>
    <m/>
    <x v="0"/>
    <n v="0"/>
    <n v="0"/>
    <n v="0"/>
    <s v="COORDINACIÓN ZONAL"/>
    <s v="COORDINACIÓN ZONAL"/>
    <s v="NA"/>
    <e v="#N/A"/>
    <e v="#N/A"/>
  </r>
  <r>
    <x v="19"/>
    <s v="CZ4"/>
    <s v="MSP-DNMDM-2022-0084-M"/>
    <x v="14"/>
    <x v="9"/>
    <d v="2022-01-22T00:00:00"/>
    <s v="PRESUPUESTARIA"/>
    <s v="REGULARIZACIÓN MEDICAMENTOS"/>
    <s v="NA"/>
    <s v="REGULARIZACIÓN MEDICAMENTOS"/>
    <s v="CZ4"/>
    <n v="1338"/>
    <n v="90"/>
    <s v="000"/>
    <s v="003"/>
    <n v="530832"/>
    <n v="1306"/>
    <s v="001"/>
    <s v="0000"/>
    <s v="0000"/>
    <n v="0"/>
    <n v="0"/>
    <n v="0"/>
    <n v="15455"/>
    <n v="0"/>
    <n v="15455"/>
    <s v="NO"/>
    <m/>
    <m/>
    <x v="0"/>
    <n v="0"/>
    <n v="0"/>
    <n v="0"/>
    <s v="COORDINACIÓN ZONAL"/>
    <s v="COORDINACIÓN ZONAL"/>
    <s v="NA"/>
    <e v="#N/A"/>
    <e v="#N/A"/>
  </r>
  <r>
    <x v="19"/>
    <s v="CZ4"/>
    <s v="MSP-DNMDM-2022-0084-M"/>
    <x v="14"/>
    <x v="9"/>
    <d v="2022-01-22T00:00:00"/>
    <s v="PRESUPUESTARIA"/>
    <s v="REGULARIZACIÓN MEDICAMENTOS"/>
    <s v="NA"/>
    <s v="REGULARIZACIÓN MEDICAMENTOS"/>
    <s v="CZ4"/>
    <n v="1339"/>
    <n v="90"/>
    <s v="000"/>
    <s v="003"/>
    <n v="530810"/>
    <n v="1314"/>
    <s v="001"/>
    <s v="0000"/>
    <s v="0000"/>
    <n v="0"/>
    <n v="0"/>
    <n v="0"/>
    <n v="76810"/>
    <n v="0"/>
    <n v="76810"/>
    <s v="NO"/>
    <m/>
    <m/>
    <x v="0"/>
    <n v="0"/>
    <n v="0"/>
    <n v="0"/>
    <s v="COORDINACIÓN ZONAL"/>
    <s v="COORDINACIÓN ZONAL"/>
    <s v="NA"/>
    <e v="#N/A"/>
    <e v="#N/A"/>
  </r>
  <r>
    <x v="19"/>
    <s v="CZ4"/>
    <s v="MSP-DNMDM-2022-0084-M"/>
    <x v="14"/>
    <x v="9"/>
    <d v="2022-01-22T00:00:00"/>
    <s v="PRESUPUESTARIA"/>
    <s v="REGULARIZACIÓN MEDICAMENTOS"/>
    <s v="NA"/>
    <s v="REGULARIZACIÓN MEDICAMENTOS"/>
    <s v="CZ4"/>
    <n v="1339"/>
    <n v="90"/>
    <s v="000"/>
    <s v="003"/>
    <n v="530832"/>
    <n v="1314"/>
    <s v="001"/>
    <s v="0000"/>
    <s v="0000"/>
    <n v="0"/>
    <n v="0"/>
    <n v="0"/>
    <n v="13880"/>
    <n v="0"/>
    <n v="13880"/>
    <s v="NO"/>
    <m/>
    <m/>
    <x v="0"/>
    <n v="0"/>
    <n v="0"/>
    <n v="0"/>
    <s v="COORDINACIÓN ZONAL"/>
    <s v="COORDINACIÓN ZONAL"/>
    <s v="NA"/>
    <e v="#N/A"/>
    <e v="#N/A"/>
  </r>
  <r>
    <x v="19"/>
    <s v="CZ4"/>
    <s v="MSP-DNMDM-2022-0084-M"/>
    <x v="14"/>
    <x v="9"/>
    <d v="2022-01-22T00:00:00"/>
    <s v="PRESUPUESTARIA"/>
    <s v="REGULARIZACIÓN MEDICAMENTOS"/>
    <s v="VIGILANCIA Y CONTROL SANITARIO"/>
    <s v="REGULARIZACIÓN MEDICAMENTOS"/>
    <s v="CZ4"/>
    <n v="1340"/>
    <n v="56"/>
    <s v="000"/>
    <s v="003"/>
    <n v="530809"/>
    <n v="1302"/>
    <s v="001"/>
    <s v="0000"/>
    <s v="0000"/>
    <n v="0"/>
    <n v="0"/>
    <n v="0"/>
    <n v="10000"/>
    <n v="0"/>
    <n v="10000"/>
    <s v="NO"/>
    <m/>
    <m/>
    <x v="0"/>
    <n v="0"/>
    <n v="0"/>
    <n v="0"/>
    <s v="COORDINACIÓN ZONAL"/>
    <s v="COORDINACIÓN ZONAL"/>
    <s v="NA"/>
    <e v="#N/A"/>
    <e v="#N/A"/>
  </r>
  <r>
    <x v="19"/>
    <s v="CZ4"/>
    <s v="MSP-DNMDM-2022-0084-M"/>
    <x v="14"/>
    <x v="9"/>
    <d v="2022-01-22T00:00:00"/>
    <s v="PRESUPUESTARIA"/>
    <s v="REGULARIZACIÓN MEDICAMENTOS"/>
    <s v="VIGILANCIA Y CONTROL SANITARIO"/>
    <s v="REGULARIZACIÓN MEDICAMENTOS"/>
    <s v="CZ4"/>
    <n v="1340"/>
    <n v="56"/>
    <s v="000"/>
    <s v="003"/>
    <n v="530826"/>
    <n v="1302"/>
    <s v="001"/>
    <s v="0000"/>
    <s v="0000"/>
    <n v="0"/>
    <n v="0"/>
    <n v="0"/>
    <n v="10000"/>
    <n v="0"/>
    <n v="10000"/>
    <s v="NO"/>
    <m/>
    <m/>
    <x v="0"/>
    <n v="0"/>
    <n v="0"/>
    <n v="0"/>
    <s v="COORDINACIÓN ZONAL"/>
    <s v="COORDINACIÓN ZONAL"/>
    <s v="NA"/>
    <e v="#N/A"/>
    <e v="#N/A"/>
  </r>
  <r>
    <x v="19"/>
    <s v="CZ4"/>
    <s v="MSP-DNMDM-2022-0084-M"/>
    <x v="14"/>
    <x v="9"/>
    <d v="2022-01-22T00:00:00"/>
    <s v="PRESUPUESTARIA"/>
    <s v="REGULARIZACIÓN MEDICAMENTOS"/>
    <s v="NA"/>
    <s v="REGULARIZACIÓN MEDICAMENTOS"/>
    <s v="CZ4"/>
    <n v="1340"/>
    <n v="58"/>
    <s v="000"/>
    <s v="002"/>
    <n v="530809"/>
    <n v="1302"/>
    <s v="001"/>
    <s v="0000"/>
    <s v="0000"/>
    <n v="0"/>
    <n v="0"/>
    <n v="0"/>
    <n v="20000"/>
    <n v="0"/>
    <n v="20000"/>
    <s v="NO"/>
    <m/>
    <m/>
    <x v="0"/>
    <n v="0"/>
    <n v="0"/>
    <n v="0"/>
    <s v="COORDINACIÓN ZONAL"/>
    <s v="COORDINACIÓN ZONAL"/>
    <s v="NA"/>
    <e v="#N/A"/>
    <e v="#N/A"/>
  </r>
  <r>
    <x v="19"/>
    <s v="CZ4"/>
    <s v="MSP-DNMDM-2022-0084-M"/>
    <x v="14"/>
    <x v="9"/>
    <d v="2022-01-22T00:00:00"/>
    <s v="PRESUPUESTARIA"/>
    <s v="REGULARIZACIÓN MEDICAMENTOS"/>
    <s v="NA"/>
    <s v="REGULARIZACIÓN MEDICAMENTOS"/>
    <s v="CZ4"/>
    <n v="1340"/>
    <n v="58"/>
    <s v="000"/>
    <s v="002"/>
    <n v="530832"/>
    <n v="1302"/>
    <s v="001"/>
    <s v="0000"/>
    <s v="0000"/>
    <n v="0"/>
    <n v="0"/>
    <n v="0"/>
    <n v="500"/>
    <n v="0"/>
    <n v="500"/>
    <s v="NO"/>
    <m/>
    <m/>
    <x v="0"/>
    <n v="0"/>
    <n v="0"/>
    <n v="0"/>
    <s v="COORDINACIÓN ZONAL"/>
    <s v="COORDINACIÓN ZONAL"/>
    <s v="NA"/>
    <e v="#N/A"/>
    <e v="#N/A"/>
  </r>
  <r>
    <x v="19"/>
    <s v="CZ4"/>
    <s v="MSP-DNMDM-2022-0084-M"/>
    <x v="14"/>
    <x v="9"/>
    <d v="2022-01-22T00:00:00"/>
    <s v="PRESUPUESTARIA"/>
    <s v="REGULARIZACIÓN MEDICAMENTOS"/>
    <s v="NA"/>
    <s v="REGULARIZACIÓN MEDICAMENTOS"/>
    <s v="CZ4"/>
    <n v="1340"/>
    <n v="90"/>
    <s v="000"/>
    <s v="003"/>
    <n v="530809"/>
    <n v="1302"/>
    <s v="001"/>
    <s v="0000"/>
    <s v="0000"/>
    <n v="0"/>
    <n v="0"/>
    <n v="0"/>
    <n v="82099"/>
    <n v="0"/>
    <n v="82099"/>
    <s v="NO"/>
    <m/>
    <m/>
    <x v="0"/>
    <n v="0"/>
    <n v="0"/>
    <n v="0"/>
    <s v="COORDINACIÓN ZONAL"/>
    <s v="COORDINACIÓN ZONAL"/>
    <s v="NA"/>
    <e v="#N/A"/>
    <e v="#N/A"/>
  </r>
  <r>
    <x v="19"/>
    <s v="CZ4"/>
    <s v="MSP-DNMDM-2022-0084-M"/>
    <x v="14"/>
    <x v="9"/>
    <d v="2022-01-22T00:00:00"/>
    <s v="PRESUPUESTARIA"/>
    <s v="REGULARIZACIÓN MEDICAMENTOS"/>
    <s v="NA"/>
    <s v="REGULARIZACIÓN MEDICAMENTOS"/>
    <s v="CZ4"/>
    <n v="1340"/>
    <n v="90"/>
    <s v="000"/>
    <s v="003"/>
    <n v="530809"/>
    <n v="1302"/>
    <s v="001"/>
    <s v="0000"/>
    <s v="0000"/>
    <n v="0"/>
    <n v="0"/>
    <n v="0"/>
    <n v="2099"/>
    <n v="0"/>
    <n v="2099"/>
    <s v="NO"/>
    <m/>
    <m/>
    <x v="0"/>
    <n v="0"/>
    <n v="0"/>
    <n v="0"/>
    <s v="COORDINACIÓN ZONAL"/>
    <s v="COORDINACIÓN ZONAL"/>
    <s v="NA"/>
    <e v="#N/A"/>
    <e v="#N/A"/>
  </r>
  <r>
    <x v="19"/>
    <s v="CZ4"/>
    <s v="MSP-DNMDM-2022-0084-M"/>
    <x v="14"/>
    <x v="9"/>
    <d v="2022-01-22T00:00:00"/>
    <s v="PRESUPUESTARIA"/>
    <s v="REGULARIZACIÓN MEDICAMENTOS"/>
    <s v="NA"/>
    <s v="REGULARIZACIÓN MEDICAMENTOS"/>
    <s v="CZ4"/>
    <n v="1340"/>
    <n v="90"/>
    <s v="000"/>
    <s v="003"/>
    <n v="530810"/>
    <n v="1302"/>
    <s v="001"/>
    <s v="0000"/>
    <s v="0000"/>
    <n v="0"/>
    <n v="0"/>
    <n v="0"/>
    <n v="40000"/>
    <n v="0"/>
    <n v="40000"/>
    <s v="NO"/>
    <m/>
    <m/>
    <x v="0"/>
    <n v="0"/>
    <n v="0"/>
    <n v="0"/>
    <s v="COORDINACIÓN ZONAL"/>
    <s v="COORDINACIÓN ZONAL"/>
    <s v="NA"/>
    <e v="#N/A"/>
    <e v="#N/A"/>
  </r>
  <r>
    <x v="19"/>
    <s v="CZ4"/>
    <s v="MSP-DNMDM-2022-0084-M"/>
    <x v="14"/>
    <x v="9"/>
    <d v="2022-01-22T00:00:00"/>
    <s v="PRESUPUESTARIA"/>
    <s v="REGULARIZACIÓN MEDICAMENTOS"/>
    <s v="NA"/>
    <s v="REGULARIZACIÓN MEDICAMENTOS"/>
    <s v="CZ4"/>
    <n v="1340"/>
    <n v="90"/>
    <s v="000"/>
    <s v="003"/>
    <n v="530819"/>
    <n v="1302"/>
    <s v="001"/>
    <s v="0000"/>
    <s v="0000"/>
    <n v="0"/>
    <n v="0"/>
    <n v="0"/>
    <n v="800"/>
    <n v="0"/>
    <n v="800"/>
    <s v="NO"/>
    <m/>
    <m/>
    <x v="0"/>
    <n v="0"/>
    <n v="0"/>
    <n v="0"/>
    <s v="COORDINACIÓN ZONAL"/>
    <s v="COORDINACIÓN ZONAL"/>
    <s v="NA"/>
    <e v="#N/A"/>
    <e v="#N/A"/>
  </r>
  <r>
    <x v="19"/>
    <s v="CZ4"/>
    <s v="MSP-DNMDM-2022-0084-M"/>
    <x v="14"/>
    <x v="9"/>
    <d v="2022-01-22T00:00:00"/>
    <s v="PRESUPUESTARIA"/>
    <s v="REGULARIZACIÓN MEDICAMENTOS"/>
    <s v="NA"/>
    <s v="REGULARIZACIÓN MEDICAMENTOS"/>
    <s v="CZ4"/>
    <n v="1340"/>
    <n v="90"/>
    <s v="000"/>
    <s v="003"/>
    <n v="530826"/>
    <n v="1302"/>
    <s v="001"/>
    <s v="0000"/>
    <s v="0000"/>
    <n v="0"/>
    <n v="0"/>
    <n v="0"/>
    <n v="50000"/>
    <n v="0"/>
    <n v="50000"/>
    <s v="NO"/>
    <m/>
    <m/>
    <x v="0"/>
    <n v="0"/>
    <n v="0"/>
    <n v="0"/>
    <s v="COORDINACIÓN ZONAL"/>
    <s v="COORDINACIÓN ZONAL"/>
    <s v="NA"/>
    <e v="#N/A"/>
    <e v="#N/A"/>
  </r>
  <r>
    <x v="19"/>
    <s v="CZ4"/>
    <s v="MSP-DNMDM-2022-0084-M"/>
    <x v="14"/>
    <x v="9"/>
    <d v="2022-01-22T00:00:00"/>
    <s v="PRESUPUESTARIA"/>
    <s v="REGULARIZACIÓN MEDICAMENTOS"/>
    <s v="NA"/>
    <s v="REGULARIZACIÓN MEDICAMENTOS"/>
    <s v="CZ4"/>
    <n v="1340"/>
    <n v="90"/>
    <s v="000"/>
    <s v="003"/>
    <n v="530833"/>
    <n v="1302"/>
    <s v="001"/>
    <s v="0000"/>
    <s v="0000"/>
    <n v="0"/>
    <n v="0"/>
    <n v="0"/>
    <n v="7858"/>
    <n v="0"/>
    <n v="7858"/>
    <s v="NO"/>
    <m/>
    <m/>
    <x v="0"/>
    <n v="0"/>
    <n v="0"/>
    <n v="0"/>
    <s v="COORDINACIÓN ZONAL"/>
    <s v="COORDINACIÓN ZONAL"/>
    <s v="NA"/>
    <e v="#N/A"/>
    <e v="#N/A"/>
  </r>
  <r>
    <x v="19"/>
    <s v="CZ4"/>
    <s v="MSP-DNMDM-2022-0084-M"/>
    <x v="14"/>
    <x v="9"/>
    <d v="2022-01-22T00:00:00"/>
    <s v="PRESUPUESTARIA"/>
    <s v="REGULARIZACIÓN MEDICAMENTOS"/>
    <s v="NA"/>
    <s v="REGULARIZACIÓN MEDICAMENTOS"/>
    <s v="CZ4"/>
    <n v="1341"/>
    <n v="90"/>
    <s v="000"/>
    <s v="003"/>
    <n v="530809"/>
    <n v="1312"/>
    <s v="001"/>
    <s v="0000"/>
    <s v="0000"/>
    <n v="0"/>
    <n v="0"/>
    <n v="0"/>
    <n v="150000"/>
    <n v="0"/>
    <n v="150000"/>
    <s v="NO"/>
    <m/>
    <m/>
    <x v="0"/>
    <n v="0"/>
    <n v="0"/>
    <n v="0"/>
    <s v="COORDINACIÓN ZONAL"/>
    <s v="COORDINACIÓN ZONAL"/>
    <s v="NA"/>
    <e v="#N/A"/>
    <e v="#N/A"/>
  </r>
  <r>
    <x v="19"/>
    <s v="CZ4"/>
    <s v="MSP-DNMDM-2022-0084-M"/>
    <x v="14"/>
    <x v="9"/>
    <d v="2022-01-22T00:00:00"/>
    <s v="PRESUPUESTARIA"/>
    <s v="REGULARIZACIÓN MEDICAMENTOS"/>
    <s v="NA"/>
    <s v="REGULARIZACIÓN MEDICAMENTOS"/>
    <s v="CZ4"/>
    <n v="1341"/>
    <n v="90"/>
    <s v="000"/>
    <s v="003"/>
    <n v="530810"/>
    <n v="1312"/>
    <s v="001"/>
    <s v="0000"/>
    <s v="0000"/>
    <n v="0"/>
    <n v="0"/>
    <n v="0"/>
    <n v="50000"/>
    <n v="0"/>
    <n v="50000"/>
    <s v="NO"/>
    <m/>
    <m/>
    <x v="0"/>
    <n v="0"/>
    <n v="0"/>
    <n v="0"/>
    <s v="COORDINACIÓN ZONAL"/>
    <s v="COORDINACIÓN ZONAL"/>
    <s v="NA"/>
    <e v="#N/A"/>
    <e v="#N/A"/>
  </r>
  <r>
    <x v="19"/>
    <s v="CZ4"/>
    <s v="MSP-DNMDM-2022-0084-M"/>
    <x v="14"/>
    <x v="9"/>
    <d v="2022-01-22T00:00:00"/>
    <s v="PRESUPUESTARIA"/>
    <s v="REGULARIZACIÓN MEDICAMENTOS"/>
    <s v="NA"/>
    <s v="REGULARIZACIÓN MEDICAMENTOS"/>
    <s v="CZ4"/>
    <n v="1341"/>
    <n v="90"/>
    <s v="000"/>
    <s v="003"/>
    <n v="530826"/>
    <n v="1312"/>
    <s v="001"/>
    <s v="0000"/>
    <s v="0000"/>
    <n v="0"/>
    <n v="0"/>
    <n v="0"/>
    <n v="25000"/>
    <n v="0"/>
    <n v="25000"/>
    <s v="NO"/>
    <m/>
    <m/>
    <x v="0"/>
    <n v="0"/>
    <n v="0"/>
    <n v="0"/>
    <s v="COORDINACIÓN ZONAL"/>
    <s v="COORDINACIÓN ZONAL"/>
    <s v="NA"/>
    <e v="#N/A"/>
    <e v="#N/A"/>
  </r>
  <r>
    <x v="19"/>
    <s v="CZ4"/>
    <s v="MSP-DNMDM-2022-0084-M"/>
    <x v="14"/>
    <x v="9"/>
    <d v="2022-01-22T00:00:00"/>
    <s v="PRESUPUESTARIA"/>
    <s v="REGULARIZACIÓN MEDICAMENTOS"/>
    <s v="NA"/>
    <s v="REGULARIZACIÓN MEDICAMENTOS"/>
    <s v="CZ4"/>
    <n v="1341"/>
    <n v="90"/>
    <s v="000"/>
    <s v="003"/>
    <n v="530832"/>
    <n v="1312"/>
    <s v="001"/>
    <s v="0000"/>
    <s v="0000"/>
    <n v="0"/>
    <n v="0"/>
    <n v="0"/>
    <n v="3485"/>
    <n v="0"/>
    <n v="3485"/>
    <s v="NO"/>
    <m/>
    <m/>
    <x v="0"/>
    <n v="0"/>
    <n v="0"/>
    <n v="0"/>
    <s v="COORDINACIÓN ZONAL"/>
    <s v="COORDINACIÓN ZONAL"/>
    <s v="NA"/>
    <e v="#N/A"/>
    <e v="#N/A"/>
  </r>
  <r>
    <x v="19"/>
    <s v="CZ4"/>
    <s v="MSP-DNMDM-2022-0084-M"/>
    <x v="14"/>
    <x v="9"/>
    <d v="2022-01-22T00:00:00"/>
    <s v="PRESUPUESTARIA"/>
    <s v="REGULARIZACIÓN MEDICAMENTOS"/>
    <s v="NA"/>
    <s v="REGULARIZACIÓN MEDICAMENTOS"/>
    <s v="CZ4"/>
    <n v="1342"/>
    <n v="90"/>
    <s v="000"/>
    <s v="003"/>
    <n v="530810"/>
    <n v="1304"/>
    <s v="001"/>
    <s v="0000"/>
    <s v="0000"/>
    <n v="0"/>
    <n v="0"/>
    <n v="0"/>
    <n v="41472"/>
    <n v="0"/>
    <n v="41472"/>
    <s v="NO"/>
    <m/>
    <m/>
    <x v="0"/>
    <n v="0"/>
    <n v="0"/>
    <n v="0"/>
    <s v="COORDINACIÓN ZONAL"/>
    <s v="COORDINACIÓN ZONAL"/>
    <s v="NA"/>
    <e v="#N/A"/>
    <e v="#N/A"/>
  </r>
  <r>
    <x v="19"/>
    <s v="CZ4"/>
    <s v="MSP-DNMDM-2022-0084-M"/>
    <x v="14"/>
    <x v="9"/>
    <d v="2022-01-22T00:00:00"/>
    <s v="PRESUPUESTARIA"/>
    <s v="REGULARIZACIÓN MEDICAMENTOS"/>
    <s v="NA"/>
    <s v="REGULARIZACIÓN MEDICAMENTOS"/>
    <s v="CZ4"/>
    <n v="1342"/>
    <n v="90"/>
    <s v="000"/>
    <s v="003"/>
    <n v="530819"/>
    <n v="1304"/>
    <s v="001"/>
    <s v="0000"/>
    <s v="0000"/>
    <n v="0"/>
    <n v="0"/>
    <n v="0"/>
    <n v="1169"/>
    <n v="0"/>
    <n v="1169"/>
    <s v="NO"/>
    <m/>
    <m/>
    <x v="0"/>
    <n v="0"/>
    <n v="0"/>
    <n v="0"/>
    <s v="COORDINACIÓN ZONAL"/>
    <s v="COORDINACIÓN ZONAL"/>
    <s v="NA"/>
    <e v="#N/A"/>
    <e v="#N/A"/>
  </r>
  <r>
    <x v="19"/>
    <s v="CZ4"/>
    <s v="MSP-DNMDM-2022-0084-M"/>
    <x v="14"/>
    <x v="9"/>
    <d v="2022-01-22T00:00:00"/>
    <s v="PRESUPUESTARIA"/>
    <s v="REGULARIZACIÓN MEDICAMENTOS"/>
    <s v="NA"/>
    <s v="REGULARIZACIÓN MEDICAMENTOS"/>
    <s v="CZ4"/>
    <n v="1342"/>
    <n v="90"/>
    <s v="000"/>
    <s v="003"/>
    <n v="530832"/>
    <n v="1304"/>
    <s v="001"/>
    <s v="0000"/>
    <s v="0000"/>
    <n v="0"/>
    <n v="0"/>
    <n v="0"/>
    <n v="8157"/>
    <n v="0"/>
    <n v="8157"/>
    <s v="NO"/>
    <m/>
    <m/>
    <x v="0"/>
    <n v="0"/>
    <n v="0"/>
    <n v="0"/>
    <s v="COORDINACIÓN ZONAL"/>
    <s v="COORDINACIÓN ZONAL"/>
    <s v="NA"/>
    <e v="#N/A"/>
    <e v="#N/A"/>
  </r>
  <r>
    <x v="19"/>
    <s v="CZ4"/>
    <s v="MSP-DNMDM-2022-0084-M"/>
    <x v="14"/>
    <x v="9"/>
    <d v="2022-01-22T00:00:00"/>
    <s v="PRESUPUESTARIA"/>
    <s v="REGULARIZACIÓN MEDICAMENTOS"/>
    <s v="NA"/>
    <s v="REGULARIZACIÓN MEDICAMENTOS"/>
    <s v="CZ4"/>
    <n v="1343"/>
    <n v="90"/>
    <s v="000"/>
    <s v="003"/>
    <n v="530809"/>
    <n v="1310"/>
    <s v="001"/>
    <s v="0000"/>
    <s v="0000"/>
    <n v="0"/>
    <n v="0"/>
    <n v="0"/>
    <n v="60000"/>
    <n v="0"/>
    <n v="60000"/>
    <s v="NO"/>
    <m/>
    <m/>
    <x v="0"/>
    <n v="0"/>
    <n v="0"/>
    <n v="0"/>
    <s v="COORDINACIÓN ZONAL"/>
    <s v="COORDINACIÓN ZONAL"/>
    <s v="NA"/>
    <e v="#N/A"/>
    <e v="#N/A"/>
  </r>
  <r>
    <x v="19"/>
    <s v="CZ4"/>
    <s v="MSP-DNMDM-2022-0084-M"/>
    <x v="14"/>
    <x v="9"/>
    <d v="2022-01-22T00:00:00"/>
    <s v="PRESUPUESTARIA"/>
    <s v="REGULARIZACIÓN MEDICAMENTOS"/>
    <s v="NA"/>
    <s v="REGULARIZACIÓN MEDICAMENTOS"/>
    <s v="CZ4"/>
    <n v="1343"/>
    <n v="90"/>
    <s v="000"/>
    <s v="003"/>
    <n v="530810"/>
    <n v="1310"/>
    <s v="001"/>
    <s v="0000"/>
    <s v="0000"/>
    <n v="0"/>
    <n v="0"/>
    <n v="0"/>
    <n v="20000"/>
    <n v="0"/>
    <n v="20000"/>
    <s v="NO"/>
    <m/>
    <m/>
    <x v="0"/>
    <n v="0"/>
    <n v="0"/>
    <n v="0"/>
    <s v="COORDINACIÓN ZONAL"/>
    <s v="COORDINACIÓN ZONAL"/>
    <s v="NA"/>
    <e v="#N/A"/>
    <e v="#N/A"/>
  </r>
  <r>
    <x v="19"/>
    <s v="CZ4"/>
    <s v="MSP-DNMDM-2022-0084-M"/>
    <x v="14"/>
    <x v="9"/>
    <d v="2022-01-22T00:00:00"/>
    <s v="PRESUPUESTARIA"/>
    <s v="REGULARIZACIÓN MEDICAMENTOS"/>
    <s v="NA"/>
    <s v="REGULARIZACIÓN MEDICAMENTOS"/>
    <s v="CZ4"/>
    <n v="1343"/>
    <n v="90"/>
    <s v="000"/>
    <s v="003"/>
    <n v="530826"/>
    <n v="1310"/>
    <s v="001"/>
    <s v="0000"/>
    <s v="0000"/>
    <n v="0"/>
    <n v="0"/>
    <n v="0"/>
    <n v="35000"/>
    <n v="0"/>
    <n v="35000"/>
    <s v="NO"/>
    <m/>
    <m/>
    <x v="0"/>
    <n v="0"/>
    <n v="0"/>
    <n v="0"/>
    <s v="COORDINACIÓN ZONAL"/>
    <s v="COORDINACIÓN ZONAL"/>
    <s v="NA"/>
    <e v="#N/A"/>
    <e v="#N/A"/>
  </r>
  <r>
    <x v="19"/>
    <s v="CZ4"/>
    <s v="MSP-DNMDM-2022-0084-M"/>
    <x v="14"/>
    <x v="9"/>
    <d v="2022-01-22T00:00:00"/>
    <s v="PRESUPUESTARIA"/>
    <s v="REGULARIZACIÓN MEDICAMENTOS"/>
    <s v="NA"/>
    <s v="REGULARIZACIÓN MEDICAMENTOS"/>
    <s v="CZ4"/>
    <n v="1343"/>
    <n v="90"/>
    <s v="000"/>
    <s v="003"/>
    <n v="530832"/>
    <n v="1310"/>
    <s v="001"/>
    <s v="0000"/>
    <s v="0000"/>
    <n v="0"/>
    <n v="0"/>
    <n v="0"/>
    <n v="3000"/>
    <n v="0"/>
    <n v="3000"/>
    <s v="NO"/>
    <m/>
    <m/>
    <x v="0"/>
    <n v="0"/>
    <n v="0"/>
    <n v="0"/>
    <s v="COORDINACIÓN ZONAL"/>
    <s v="COORDINACIÓN ZONAL"/>
    <s v="NA"/>
    <e v="#N/A"/>
    <e v="#N/A"/>
  </r>
  <r>
    <x v="19"/>
    <s v="CZ4"/>
    <s v="MSP-DNMDM-2022-0084-M"/>
    <x v="14"/>
    <x v="9"/>
    <d v="2022-01-22T00:00:00"/>
    <s v="PRESUPUESTARIA"/>
    <s v="REGULARIZACIÓN MEDICAMENTOS"/>
    <s v="NA"/>
    <s v="REGULARIZACIÓN MEDICAMENTOS"/>
    <s v="CZ4"/>
    <n v="1344"/>
    <n v="90"/>
    <s v="000"/>
    <s v="003"/>
    <n v="530810"/>
    <n v="1313"/>
    <s v="001"/>
    <s v="0000"/>
    <s v="0000"/>
    <n v="0"/>
    <n v="0"/>
    <n v="0"/>
    <n v="30000"/>
    <n v="0"/>
    <n v="30000"/>
    <s v="NO"/>
    <m/>
    <m/>
    <x v="0"/>
    <n v="0"/>
    <n v="0"/>
    <n v="0"/>
    <s v="COORDINACIÓN ZONAL"/>
    <s v="COORDINACIÓN ZONAL"/>
    <s v="NA"/>
    <e v="#N/A"/>
    <e v="#N/A"/>
  </r>
  <r>
    <x v="19"/>
    <s v="CZ4"/>
    <s v="MSP-DNMDM-2022-0084-M"/>
    <x v="14"/>
    <x v="9"/>
    <d v="2022-01-22T00:00:00"/>
    <s v="PRESUPUESTARIA"/>
    <s v="REGULARIZACIÓN MEDICAMENTOS"/>
    <s v="NA"/>
    <s v="REGULARIZACIÓN MEDICAMENTOS"/>
    <s v="CZ4"/>
    <n v="1347"/>
    <n v="90"/>
    <s v="000"/>
    <s v="003"/>
    <n v="530810"/>
    <n v="1305"/>
    <s v="001"/>
    <s v="0000"/>
    <s v="0000"/>
    <n v="0"/>
    <n v="0"/>
    <n v="0"/>
    <n v="70000"/>
    <n v="0"/>
    <n v="70000"/>
    <s v="NO"/>
    <m/>
    <m/>
    <x v="0"/>
    <n v="0"/>
    <n v="0"/>
    <n v="0"/>
    <s v="COORDINACIÓN ZONAL"/>
    <s v="COORDINACIÓN ZONAL"/>
    <s v="NA"/>
    <e v="#N/A"/>
    <e v="#N/A"/>
  </r>
  <r>
    <x v="19"/>
    <s v="CZ4"/>
    <s v="MSP-DNMDM-2022-0084-M"/>
    <x v="14"/>
    <x v="9"/>
    <d v="2022-01-22T00:00:00"/>
    <s v="PRESUPUESTARIA"/>
    <s v="REGULARIZACIÓN MEDICAMENTOS"/>
    <s v="NA"/>
    <s v="REGULARIZACIÓN MEDICAMENTOS"/>
    <s v="CZ4"/>
    <n v="1347"/>
    <n v="90"/>
    <s v="000"/>
    <s v="003"/>
    <n v="530832"/>
    <n v="1305"/>
    <s v="001"/>
    <s v="0000"/>
    <s v="0000"/>
    <n v="0"/>
    <n v="0"/>
    <n v="0"/>
    <n v="3000"/>
    <n v="0"/>
    <n v="3000"/>
    <s v="NO"/>
    <m/>
    <m/>
    <x v="0"/>
    <n v="0"/>
    <n v="0"/>
    <n v="0"/>
    <s v="COORDINACIÓN ZONAL"/>
    <s v="COORDINACIÓN ZONAL"/>
    <s v="NA"/>
    <e v="#N/A"/>
    <e v="#N/A"/>
  </r>
  <r>
    <x v="19"/>
    <s v="CZ4"/>
    <s v="MSP-DNMDM-2022-0084-M"/>
    <x v="14"/>
    <x v="9"/>
    <d v="2022-01-22T00:00:00"/>
    <s v="PRESUPUESTARIA"/>
    <s v="REGULARIZACIÓN MEDICAMENTOS"/>
    <s v="NA"/>
    <s v="REGULARIZACIÓN MEDICAMENTOS"/>
    <s v="CZ4"/>
    <n v="1348"/>
    <n v="90"/>
    <s v="000"/>
    <s v="003"/>
    <n v="530810"/>
    <n v="1311"/>
    <s v="001"/>
    <s v="0000"/>
    <s v="0000"/>
    <n v="0"/>
    <n v="0"/>
    <n v="0"/>
    <n v="40000"/>
    <n v="0"/>
    <n v="40000"/>
    <s v="NO"/>
    <m/>
    <m/>
    <x v="0"/>
    <n v="0"/>
    <n v="0"/>
    <n v="0"/>
    <s v="COORDINACIÓN ZONAL"/>
    <s v="COORDINACIÓN ZONAL"/>
    <s v="NA"/>
    <e v="#N/A"/>
    <e v="#N/A"/>
  </r>
  <r>
    <x v="19"/>
    <s v="CZ4"/>
    <s v="MSP-DNMDM-2022-0084-M"/>
    <x v="14"/>
    <x v="9"/>
    <d v="2022-01-22T00:00:00"/>
    <s v="PRESUPUESTARIA"/>
    <s v="REGULARIZACIÓN MEDICAMENTOS"/>
    <s v="NA"/>
    <s v="REGULARIZACIÓN MEDICAMENTOS"/>
    <s v="CZ4"/>
    <n v="1428"/>
    <n v="90"/>
    <s v="000"/>
    <s v="003"/>
    <n v="530810"/>
    <n v="2301"/>
    <s v="001"/>
    <s v="0000"/>
    <s v="0000"/>
    <n v="0"/>
    <n v="0"/>
    <n v="0"/>
    <n v="20000"/>
    <n v="0"/>
    <n v="20000"/>
    <s v="NO"/>
    <m/>
    <m/>
    <x v="0"/>
    <n v="0"/>
    <n v="0"/>
    <n v="0"/>
    <s v="COORDINACIÓN ZONAL"/>
    <s v="COORDINACIÓN ZONAL"/>
    <s v="NA"/>
    <e v="#N/A"/>
    <e v="#N/A"/>
  </r>
  <r>
    <x v="19"/>
    <s v="CZ4"/>
    <s v="MSP-DNMDM-2022-0084-M"/>
    <x v="14"/>
    <x v="9"/>
    <d v="2022-01-22T00:00:00"/>
    <s v="PRESUPUESTARIA"/>
    <s v="REGULARIZACIÓN MEDICAMENTOS"/>
    <s v="NA"/>
    <s v="REGULARIZACIÓN MEDICAMENTOS"/>
    <s v="CZ4"/>
    <n v="1428"/>
    <n v="90"/>
    <s v="000"/>
    <s v="003"/>
    <n v="530833"/>
    <n v="2301"/>
    <s v="001"/>
    <s v="0000"/>
    <s v="0000"/>
    <n v="0"/>
    <n v="0"/>
    <n v="0"/>
    <n v="13541"/>
    <n v="0"/>
    <n v="13541"/>
    <s v="NO"/>
    <m/>
    <m/>
    <x v="0"/>
    <n v="0"/>
    <n v="0"/>
    <n v="0"/>
    <s v="COORDINACIÓN ZONAL"/>
    <s v="COORDINACIÓN ZONAL"/>
    <s v="NA"/>
    <e v="#N/A"/>
    <e v="#N/A"/>
  </r>
  <r>
    <x v="19"/>
    <s v="CZ4"/>
    <s v="MSP-DNMDM-2022-0084-M"/>
    <x v="14"/>
    <x v="9"/>
    <d v="2022-01-22T00:00:00"/>
    <s v="PRESUPUESTARIA"/>
    <s v="REGULARIZACIÓN MEDICAMENTOS"/>
    <s v="VIGILANCIA Y CONTROL SANITARIO"/>
    <s v="REGULARIZACIÓN MEDICAMENTOS"/>
    <s v="CZ4"/>
    <n v="1447"/>
    <n v="56"/>
    <s v="000"/>
    <s v="003"/>
    <n v="530826"/>
    <n v="2301"/>
    <s v="001"/>
    <s v="0000"/>
    <s v="0000"/>
    <n v="0"/>
    <n v="0"/>
    <n v="0"/>
    <n v="5008"/>
    <n v="0"/>
    <n v="5008"/>
    <s v="NO"/>
    <m/>
    <m/>
    <x v="0"/>
    <n v="0"/>
    <n v="0"/>
    <n v="0"/>
    <s v="COORDINACIÓN ZONAL"/>
    <s v="COORDINACIÓN ZONAL"/>
    <s v="NA"/>
    <e v="#N/A"/>
    <e v="#N/A"/>
  </r>
  <r>
    <x v="19"/>
    <s v="CZ4"/>
    <s v="MSP-DNMDM-2022-0084-M"/>
    <x v="14"/>
    <x v="9"/>
    <d v="2022-01-22T00:00:00"/>
    <s v="PRESUPUESTARIA"/>
    <s v="REGULARIZACIÓN MEDICAMENTOS"/>
    <s v="NA"/>
    <s v="REGULARIZACIÓN MEDICAMENTOS"/>
    <s v="CZ4"/>
    <n v="1447"/>
    <n v="58"/>
    <s v="000"/>
    <s v="002"/>
    <n v="530809"/>
    <n v="2301"/>
    <s v="001"/>
    <s v="0000"/>
    <s v="0000"/>
    <n v="0"/>
    <n v="0"/>
    <n v="0"/>
    <n v="4001"/>
    <n v="0"/>
    <n v="4001"/>
    <s v="NO"/>
    <m/>
    <m/>
    <x v="0"/>
    <n v="0"/>
    <n v="0"/>
    <n v="0"/>
    <s v="COORDINACIÓN ZONAL"/>
    <s v="COORDINACIÓN ZONAL"/>
    <s v="NA"/>
    <e v="#N/A"/>
    <e v="#N/A"/>
  </r>
  <r>
    <x v="19"/>
    <s v="CZ4"/>
    <s v="MSP-DNMDM-2022-0084-M"/>
    <x v="14"/>
    <x v="9"/>
    <d v="2022-01-22T00:00:00"/>
    <s v="PRESUPUESTARIA"/>
    <s v="REGULARIZACIÓN MEDICAMENTOS"/>
    <s v="NA"/>
    <s v="REGULARIZACIÓN MEDICAMENTOS"/>
    <s v="CZ4"/>
    <n v="1447"/>
    <n v="58"/>
    <s v="000"/>
    <s v="002"/>
    <n v="530826"/>
    <n v="2301"/>
    <s v="001"/>
    <s v="0000"/>
    <s v="0000"/>
    <n v="0"/>
    <n v="0"/>
    <n v="0"/>
    <n v="3843"/>
    <n v="0"/>
    <n v="3843"/>
    <s v="NO"/>
    <m/>
    <m/>
    <x v="0"/>
    <n v="0"/>
    <n v="0"/>
    <n v="0"/>
    <s v="COORDINACIÓN ZONAL"/>
    <s v="COORDINACIÓN ZONAL"/>
    <s v="NA"/>
    <e v="#N/A"/>
    <e v="#N/A"/>
  </r>
  <r>
    <x v="19"/>
    <s v="CZ4"/>
    <s v="MSP-DNMDM-2022-0084-M"/>
    <x v="14"/>
    <x v="9"/>
    <d v="2022-01-22T00:00:00"/>
    <s v="PRESUPUESTARIA"/>
    <s v="REGULARIZACIÓN MEDICAMENTOS"/>
    <s v="NA"/>
    <s v="REGULARIZACIÓN MEDICAMENTOS"/>
    <s v="CZ4"/>
    <n v="1447"/>
    <n v="90"/>
    <s v="000"/>
    <s v="003"/>
    <n v="530809"/>
    <n v="2301"/>
    <s v="001"/>
    <s v="0000"/>
    <s v="0000"/>
    <n v="0"/>
    <n v="0"/>
    <n v="0"/>
    <n v="137942.04999999999"/>
    <n v="0"/>
    <n v="137942.04999999999"/>
    <s v="NO"/>
    <m/>
    <m/>
    <x v="0"/>
    <n v="0"/>
    <n v="0"/>
    <n v="0"/>
    <s v="COORDINACIÓN ZONAL"/>
    <s v="COORDINACIÓN ZONAL"/>
    <s v="NA"/>
    <e v="#N/A"/>
    <e v="#N/A"/>
  </r>
  <r>
    <x v="19"/>
    <s v="CZ4"/>
    <s v="MSP-DNMDM-2022-0084-M"/>
    <x v="14"/>
    <x v="9"/>
    <d v="2022-01-22T00:00:00"/>
    <s v="PRESUPUESTARIA"/>
    <s v="REGULARIZACIÓN MEDICAMENTOS"/>
    <s v="NA"/>
    <s v="REGULARIZACIÓN MEDICAMENTOS"/>
    <s v="CZ4"/>
    <n v="1447"/>
    <n v="90"/>
    <s v="000"/>
    <s v="003"/>
    <n v="530810"/>
    <n v="2301"/>
    <s v="001"/>
    <s v="0000"/>
    <s v="0000"/>
    <n v="0"/>
    <n v="0"/>
    <n v="0"/>
    <n v="80171.199999999997"/>
    <n v="0"/>
    <n v="80171.199999999997"/>
    <s v="NO"/>
    <m/>
    <m/>
    <x v="0"/>
    <n v="0"/>
    <n v="0"/>
    <n v="0"/>
    <s v="COORDINACIÓN ZONAL"/>
    <s v="COORDINACIÓN ZONAL"/>
    <s v="NA"/>
    <e v="#N/A"/>
    <e v="#N/A"/>
  </r>
  <r>
    <x v="19"/>
    <s v="CZ4"/>
    <s v="MSP-DNMDM-2022-0084-M"/>
    <x v="14"/>
    <x v="9"/>
    <d v="2022-01-22T00:00:00"/>
    <s v="PRESUPUESTARIA"/>
    <s v="REGULARIZACIÓN MEDICAMENTOS"/>
    <s v="NA"/>
    <s v="REGULARIZACIÓN MEDICAMENTOS"/>
    <s v="CZ4"/>
    <n v="1447"/>
    <n v="90"/>
    <s v="000"/>
    <s v="003"/>
    <n v="530826"/>
    <n v="2301"/>
    <s v="001"/>
    <s v="0000"/>
    <s v="0000"/>
    <n v="0"/>
    <n v="0"/>
    <n v="0"/>
    <n v="92873"/>
    <n v="0"/>
    <n v="92873"/>
    <s v="NO"/>
    <m/>
    <m/>
    <x v="0"/>
    <n v="0"/>
    <n v="0"/>
    <n v="0"/>
    <s v="COORDINACIÓN ZONAL"/>
    <s v="COORDINACIÓN ZONAL"/>
    <s v="NA"/>
    <e v="#N/A"/>
    <e v="#N/A"/>
  </r>
  <r>
    <x v="19"/>
    <s v="CZ4"/>
    <s v="MSP-DNMDM-2022-0084-M"/>
    <x v="14"/>
    <x v="9"/>
    <d v="2022-01-22T00:00:00"/>
    <s v="PRESUPUESTARIA"/>
    <s v="REGULARIZACIÓN MEDICAMENTOS"/>
    <s v="NA"/>
    <s v="REGULARIZACIÓN MEDICAMENTOS"/>
    <s v="CZ4"/>
    <n v="1447"/>
    <n v="90"/>
    <s v="000"/>
    <s v="003"/>
    <n v="530832"/>
    <n v="2301"/>
    <s v="001"/>
    <s v="0000"/>
    <s v="0000"/>
    <n v="0"/>
    <n v="0"/>
    <n v="0"/>
    <n v="24464"/>
    <n v="0"/>
    <n v="24464"/>
    <s v="NO"/>
    <m/>
    <m/>
    <x v="0"/>
    <n v="0"/>
    <n v="0"/>
    <n v="0"/>
    <s v="COORDINACIÓN ZONAL"/>
    <s v="COORDINACIÓN ZONAL"/>
    <s v="NA"/>
    <e v="#N/A"/>
    <e v="#N/A"/>
  </r>
  <r>
    <x v="19"/>
    <s v="CZ4"/>
    <s v="MSP-DNMDM-2022-0084-M"/>
    <x v="14"/>
    <x v="9"/>
    <d v="2022-01-22T00:00:00"/>
    <s v="PRESUPUESTARIA"/>
    <s v="REGULARIZACIÓN MEDICAMENTOS"/>
    <s v="NA"/>
    <s v="REGULARIZACIÓN MEDICAMENTOS"/>
    <s v="CZ4"/>
    <n v="1605"/>
    <n v="90"/>
    <s v="000"/>
    <s v="003"/>
    <n v="530810"/>
    <n v="2301"/>
    <s v="001"/>
    <s v="0000"/>
    <s v="0000"/>
    <n v="0"/>
    <n v="0"/>
    <n v="0"/>
    <n v="100000"/>
    <n v="0"/>
    <n v="100000"/>
    <s v="NO"/>
    <m/>
    <m/>
    <x v="0"/>
    <n v="0"/>
    <n v="0"/>
    <n v="0"/>
    <s v="COORDINACIÓN ZONAL"/>
    <s v="COORDINACIÓN ZONAL"/>
    <s v="NA"/>
    <e v="#N/A"/>
    <e v="#N/A"/>
  </r>
  <r>
    <x v="19"/>
    <s v="CZ4"/>
    <s v="MSP-DNMDM-2022-0084-M"/>
    <x v="14"/>
    <x v="9"/>
    <d v="2022-01-22T00:00:00"/>
    <s v="PRESUPUESTARIA"/>
    <s v="REGULARIZACIÓN MEDICAMENTOS"/>
    <s v="NA"/>
    <s v="REGULARIZACIÓN MEDICAMENTOS"/>
    <s v="CZ4"/>
    <n v="9004"/>
    <n v="90"/>
    <s v="000"/>
    <s v="003"/>
    <n v="530810"/>
    <n v="1301"/>
    <s v="001"/>
    <s v="0000"/>
    <s v="0000"/>
    <n v="0"/>
    <n v="0"/>
    <n v="0"/>
    <n v="1100000"/>
    <n v="0"/>
    <n v="1100000"/>
    <s v="NO"/>
    <m/>
    <m/>
    <x v="0"/>
    <n v="0"/>
    <n v="0"/>
    <n v="0"/>
    <s v="COORDINACIÓN ZONAL"/>
    <s v="COORDINACIÓN ZONAL"/>
    <s v="NA"/>
    <e v="#N/A"/>
    <e v="#N/A"/>
  </r>
  <r>
    <x v="19"/>
    <s v="CZ4"/>
    <s v="MSP-DNMDM-2022-0084-M"/>
    <x v="14"/>
    <x v="9"/>
    <d v="2022-01-22T00:00:00"/>
    <s v="PRESUPUESTARIA"/>
    <s v="REGULARIZACIÓN MEDICAMENTOS"/>
    <s v="NA"/>
    <s v="REGULARIZACIÓN MEDICAMENTOS"/>
    <s v="CZ4"/>
    <n v="9004"/>
    <n v="90"/>
    <s v="000"/>
    <s v="003"/>
    <n v="530819"/>
    <n v="1301"/>
    <s v="001"/>
    <s v="0000"/>
    <s v="0000"/>
    <n v="0"/>
    <n v="0"/>
    <n v="0"/>
    <n v="50000"/>
    <n v="0"/>
    <n v="50000"/>
    <s v="NO"/>
    <m/>
    <m/>
    <x v="0"/>
    <n v="0"/>
    <n v="0"/>
    <n v="0"/>
    <s v="COORDINACIÓN ZONAL"/>
    <s v="COORDINACIÓN ZONAL"/>
    <s v="NA"/>
    <e v="#N/A"/>
    <e v="#N/A"/>
  </r>
  <r>
    <x v="19"/>
    <s v="CZ4"/>
    <s v="MSP-DNMDM-2022-0084-M"/>
    <x v="14"/>
    <x v="9"/>
    <d v="2022-01-22T00:00:00"/>
    <s v="PRESUPUESTARIA"/>
    <s v="REGULARIZACIÓN MEDICAMENTOS"/>
    <s v="NA"/>
    <s v="REGULARIZACIÓN MEDICAMENTOS"/>
    <s v="CZ4"/>
    <n v="9004"/>
    <n v="90"/>
    <s v="000"/>
    <s v="003"/>
    <n v="530833"/>
    <n v="1301"/>
    <s v="001"/>
    <s v="0000"/>
    <s v="0000"/>
    <n v="0"/>
    <n v="0"/>
    <n v="0"/>
    <n v="23641.119999999999"/>
    <n v="0"/>
    <n v="23641.119999999999"/>
    <s v="NO"/>
    <m/>
    <m/>
    <x v="0"/>
    <n v="0"/>
    <n v="0"/>
    <n v="0"/>
    <s v="COORDINACIÓN ZONAL"/>
    <s v="COORDINACIÓN ZONAL"/>
    <s v="NA"/>
    <e v="#N/A"/>
    <e v="#N/A"/>
  </r>
  <r>
    <x v="19"/>
    <s v="PLANTA CENTRAL"/>
    <s v="MSP-DNMDM-2022-0084-M"/>
    <x v="14"/>
    <x v="9"/>
    <d v="2022-01-22T00:00:00"/>
    <s v="PRESUPUESTARIA"/>
    <s v="REGULARIZACIÓN MEDICAMENTOS"/>
    <s v="NA"/>
    <s v="REGULARIZACIÓN MEDICAMENTOS"/>
    <s v="PLANTA CENTRAL"/>
    <n v="9999"/>
    <n v="58"/>
    <s v="000"/>
    <s v="002"/>
    <n v="530226"/>
    <n v="1701"/>
    <s v="001"/>
    <s v="0000"/>
    <s v="0000"/>
    <n v="1655684.23"/>
    <n v="0"/>
    <n v="1655684.23"/>
    <n v="0"/>
    <n v="0"/>
    <n v="0"/>
    <s v="NO"/>
    <m/>
    <m/>
    <x v="0"/>
    <n v="0"/>
    <n v="0"/>
    <n v="0"/>
    <s v="COORDINACIÓN ZONAL"/>
    <s v="COORDINACIÓN ZONAL"/>
    <s v="NA"/>
    <e v="#N/A"/>
    <e v="#N/A"/>
  </r>
  <r>
    <x v="20"/>
    <s v="INSUBSISTENTE"/>
    <s v="INSUBSISTENTE"/>
    <x v="10"/>
    <x v="8"/>
    <s v="INSUBSISTENTE"/>
    <m/>
    <m/>
    <e v="#N/A"/>
    <e v="#N/A"/>
    <e v="#N/A"/>
    <e v="#N/A"/>
    <e v="#N/A"/>
    <e v="#N/A"/>
    <e v="#N/A"/>
    <e v="#N/A"/>
    <e v="#N/A"/>
    <e v="#N/A"/>
    <e v="#N/A"/>
    <e v="#N/A"/>
    <n v="0"/>
    <n v="0"/>
    <n v="0"/>
    <m/>
    <m/>
    <n v="0"/>
    <s v="SI"/>
    <m/>
    <s v="NO UTILIZADA"/>
    <x v="6"/>
    <e v="#N/A"/>
    <e v="#N/A"/>
    <e v="#N/A"/>
    <e v="#N/A"/>
    <e v="#N/A"/>
    <e v="#N/A"/>
    <e v="#N/A"/>
    <e v="#N/A"/>
  </r>
  <r>
    <x v="21"/>
    <s v="'111002010"/>
    <s v="MSP-DNMDM-2022-0084-M"/>
    <x v="14"/>
    <x v="9"/>
    <d v="2022-01-22T00:00:00"/>
    <s v="PRESUPUESTARIA"/>
    <s v="ASIGNACION DE RECURSOS A NIVEL NACIONAL CONFORME DISTRIBUCION "/>
    <s v="GOBERNANZA DE LA SALUD"/>
    <s v="Pagos prestaciones de servicios de Salud la Red por el serivicio de Diálisis/Hemodiálisis"/>
    <s v="PLANTA CENTRAL"/>
    <n v="9999"/>
    <n v="58"/>
    <s v="000"/>
    <s v="002"/>
    <n v="530226"/>
    <n v="1701"/>
    <s v="001"/>
    <s v="0000"/>
    <s v="0000"/>
    <n v="6534452.6795629319"/>
    <n v="0"/>
    <n v="6534452.6795629319"/>
    <n v="0"/>
    <n v="0"/>
    <n v="0"/>
    <s v="SI"/>
    <m/>
    <m/>
    <x v="7"/>
    <e v="#N/A"/>
    <e v="#N/A"/>
    <e v="#N/A"/>
    <e v="#N/A"/>
    <e v="#N/A"/>
    <e v="#N/A"/>
    <e v="#N/A"/>
    <e v="#N/A"/>
  </r>
  <r>
    <x v="21"/>
    <s v="ZONA_6"/>
    <s v="MSP-DNMDM-2022-0084-M"/>
    <x v="14"/>
    <x v="9"/>
    <d v="2022-01-22T00:00:00"/>
    <s v="PRESUPUESTARIA"/>
    <s v="ASIGNACION DE RECURSOS A NIVEL NACIONAL CONFORME DISTRIBUCION "/>
    <s v="ZONA_6"/>
    <s v="ZONA_6"/>
    <s v="ZONA_6"/>
    <n v="56"/>
    <s v="90"/>
    <s v="000"/>
    <s v="001"/>
    <n v="530809"/>
    <n v="101"/>
    <s v="001"/>
    <s v="0000"/>
    <s v="0000"/>
    <n v="0"/>
    <n v="0"/>
    <n v="0"/>
    <n v="1066098.4203715012"/>
    <n v="0"/>
    <n v="1066098.4203715012"/>
    <s v="SI"/>
    <m/>
    <m/>
    <x v="7"/>
    <e v="#N/A"/>
    <e v="#N/A"/>
    <e v="#N/A"/>
    <e v="#N/A"/>
    <e v="#N/A"/>
    <e v="#N/A"/>
    <e v="#N/A"/>
    <e v="#N/A"/>
  </r>
  <r>
    <x v="21"/>
    <s v="ZONA_6"/>
    <s v="MSP-DNMDM-2022-0084-M"/>
    <x v="14"/>
    <x v="9"/>
    <d v="2022-01-22T00:00:00"/>
    <s v="PRESUPUESTARIA"/>
    <s v="ASIGNACION DE RECURSOS A NIVEL NACIONAL CONFORME DISTRIBUCION "/>
    <s v="ZONA_6"/>
    <s v="ZONA_6"/>
    <s v="ZONA_6"/>
    <n v="1000"/>
    <s v="90"/>
    <s v="000"/>
    <s v="004"/>
    <n v="530809"/>
    <n v="101"/>
    <s v="001"/>
    <s v="0000"/>
    <s v="0000"/>
    <n v="0"/>
    <n v="0"/>
    <n v="0"/>
    <n v="535799.69776165392"/>
    <n v="0"/>
    <n v="535799.69776165392"/>
    <s v="SI"/>
    <m/>
    <m/>
    <x v="7"/>
    <e v="#N/A"/>
    <e v="#N/A"/>
    <e v="#N/A"/>
    <e v="#N/A"/>
    <e v="#N/A"/>
    <e v="#N/A"/>
    <e v="#N/A"/>
    <e v="#N/A"/>
  </r>
  <r>
    <x v="21"/>
    <s v="ZONA_6"/>
    <s v="MSP-DNMDM-2022-0084-M"/>
    <x v="14"/>
    <x v="9"/>
    <d v="2022-01-22T00:00:00"/>
    <s v="PRESUPUESTARIA"/>
    <s v="ASIGNACION DE RECURSOS A NIVEL NACIONAL CONFORME DISTRIBUCION "/>
    <s v="ZONA_6"/>
    <s v="ZONA_6"/>
    <s v="ZONA_6"/>
    <n v="1009"/>
    <s v="90"/>
    <s v="000"/>
    <s v="001"/>
    <n v="530809"/>
    <n v="103"/>
    <s v="001"/>
    <s v="0000"/>
    <s v="0000"/>
    <n v="27421.555646575638"/>
    <n v="0"/>
    <n v="27421.555646575638"/>
    <n v="0"/>
    <n v="0"/>
    <n v="0"/>
    <s v="SI"/>
    <m/>
    <m/>
    <x v="7"/>
    <e v="#N/A"/>
    <e v="#N/A"/>
    <e v="#N/A"/>
    <e v="#N/A"/>
    <e v="#N/A"/>
    <e v="#N/A"/>
    <e v="#N/A"/>
    <e v="#N/A"/>
  </r>
  <r>
    <x v="21"/>
    <s v="ZONA_6"/>
    <s v="MSP-DNMDM-2022-0084-M"/>
    <x v="14"/>
    <x v="9"/>
    <d v="2022-01-22T00:00:00"/>
    <s v="PRESUPUESTARIA"/>
    <s v="ASIGNACION DE RECURSOS A NIVEL NACIONAL CONFORME DISTRIBUCION "/>
    <s v="ZONA_6"/>
    <s v="ZONA_6"/>
    <s v="ZONA_6"/>
    <n v="1010"/>
    <s v="90"/>
    <s v="000"/>
    <s v="001"/>
    <n v="530809"/>
    <n v="105"/>
    <s v="001"/>
    <s v="0000"/>
    <s v="0000"/>
    <n v="0"/>
    <n v="0"/>
    <n v="0"/>
    <n v="46556.722778543422"/>
    <n v="0"/>
    <n v="46556.722778543422"/>
    <s v="SI"/>
    <m/>
    <m/>
    <x v="7"/>
    <e v="#N/A"/>
    <e v="#N/A"/>
    <e v="#N/A"/>
    <e v="#N/A"/>
    <e v="#N/A"/>
    <e v="#N/A"/>
    <e v="#N/A"/>
    <e v="#N/A"/>
  </r>
  <r>
    <x v="21"/>
    <s v="ZONA_6"/>
    <s v="MSP-DNMDM-2022-0084-M"/>
    <x v="14"/>
    <x v="9"/>
    <d v="2022-01-22T00:00:00"/>
    <s v="PRESUPUESTARIA"/>
    <s v="ASIGNACION DE RECURSOS A NIVEL NACIONAL CONFORME DISTRIBUCION "/>
    <s v="ZONA_6"/>
    <s v="ZONA_6"/>
    <s v="ZONA_6"/>
    <n v="1011"/>
    <s v="90"/>
    <s v="000"/>
    <s v="001"/>
    <n v="530809"/>
    <n v="108"/>
    <s v="001"/>
    <s v="0000"/>
    <s v="0000"/>
    <n v="0"/>
    <n v="0"/>
    <n v="0"/>
    <n v="12373.791787484457"/>
    <n v="0"/>
    <n v="12373.791787484457"/>
    <s v="SI"/>
    <m/>
    <m/>
    <x v="7"/>
    <e v="#N/A"/>
    <e v="#N/A"/>
    <e v="#N/A"/>
    <e v="#N/A"/>
    <e v="#N/A"/>
    <e v="#N/A"/>
    <e v="#N/A"/>
    <e v="#N/A"/>
  </r>
  <r>
    <x v="21"/>
    <s v="ZONA_6"/>
    <s v="MSP-DNMDM-2022-0084-M"/>
    <x v="14"/>
    <x v="9"/>
    <d v="2022-01-22T00:00:00"/>
    <s v="PRESUPUESTARIA"/>
    <s v="ASIGNACION DE RECURSOS A NIVEL NACIONAL CONFORME DISTRIBUCION "/>
    <s v="ZONA_6"/>
    <s v="ZONA_6"/>
    <s v="ZONA_6"/>
    <n v="1012"/>
    <s v="90"/>
    <s v="000"/>
    <s v="001"/>
    <n v="530809"/>
    <n v="109"/>
    <s v="001"/>
    <s v="0000"/>
    <s v="0000"/>
    <n v="6520.0785521654907"/>
    <n v="0"/>
    <n v="6520.0785521654907"/>
    <n v="0"/>
    <n v="0"/>
    <n v="0"/>
    <s v="SI"/>
    <m/>
    <m/>
    <x v="7"/>
    <e v="#N/A"/>
    <e v="#N/A"/>
    <e v="#N/A"/>
    <e v="#N/A"/>
    <e v="#N/A"/>
    <e v="#N/A"/>
    <e v="#N/A"/>
    <e v="#N/A"/>
  </r>
  <r>
    <x v="21"/>
    <s v="ZONA_6"/>
    <s v="MSP-DNMDM-2022-0084-M"/>
    <x v="14"/>
    <x v="9"/>
    <d v="2022-01-22T00:00:00"/>
    <s v="PRESUPUESTARIA"/>
    <s v="ASIGNACION DE RECURSOS A NIVEL NACIONAL CONFORME DISTRIBUCION "/>
    <s v="ZONA_6"/>
    <s v="ZONA_6"/>
    <s v="ZONA_6"/>
    <n v="1020"/>
    <s v="90"/>
    <s v="000"/>
    <s v="004"/>
    <n v="530809"/>
    <n v="102"/>
    <s v="001"/>
    <s v="0000"/>
    <s v="0000"/>
    <n v="0"/>
    <n v="0"/>
    <n v="0"/>
    <n v="32137.289830197195"/>
    <n v="0"/>
    <n v="32137.289830197195"/>
    <s v="SI"/>
    <m/>
    <m/>
    <x v="7"/>
    <e v="#N/A"/>
    <e v="#N/A"/>
    <e v="#N/A"/>
    <e v="#N/A"/>
    <e v="#N/A"/>
    <e v="#N/A"/>
    <e v="#N/A"/>
    <e v="#N/A"/>
  </r>
  <r>
    <x v="21"/>
    <s v="ZONA_6"/>
    <s v="MSP-DNMDM-2022-0084-M"/>
    <x v="14"/>
    <x v="9"/>
    <d v="2022-01-22T00:00:00"/>
    <s v="PRESUPUESTARIA"/>
    <s v="ASIGNACION DE RECURSOS A NIVEL NACIONAL CONFORME DISTRIBUCION "/>
    <s v="ZONA_6"/>
    <s v="ZONA_6"/>
    <s v="ZONA_6"/>
    <n v="1050"/>
    <s v="90"/>
    <s v="000"/>
    <s v="004"/>
    <n v="530809"/>
    <n v="301"/>
    <s v="001"/>
    <s v="0000"/>
    <s v="0000"/>
    <n v="203869.35441084998"/>
    <n v="0"/>
    <n v="203869.35441084998"/>
    <n v="0"/>
    <n v="0"/>
    <n v="0"/>
    <s v="SI"/>
    <m/>
    <m/>
    <x v="7"/>
    <e v="#N/A"/>
    <e v="#N/A"/>
    <e v="#N/A"/>
    <e v="#N/A"/>
    <e v="#N/A"/>
    <e v="#N/A"/>
    <e v="#N/A"/>
    <e v="#N/A"/>
  </r>
  <r>
    <x v="21"/>
    <s v="ZONA_6"/>
    <s v="MSP-DNMDM-2022-0084-M"/>
    <x v="14"/>
    <x v="9"/>
    <d v="2022-01-22T00:00:00"/>
    <s v="PRESUPUESTARIA"/>
    <s v="ASIGNACION DE RECURSOS A NIVEL NACIONAL CONFORME DISTRIBUCION "/>
    <s v="ZONA_6"/>
    <s v="ZONA_6"/>
    <s v="ZONA_6"/>
    <n v="1051"/>
    <s v="90"/>
    <s v="000"/>
    <s v="001"/>
    <n v="530809"/>
    <n v="301"/>
    <s v="001"/>
    <s v="0000"/>
    <s v="0000"/>
    <n v="0"/>
    <n v="0"/>
    <n v="0"/>
    <n v="12376.331367331048"/>
    <n v="0"/>
    <n v="12376.331367331048"/>
    <s v="SI"/>
    <m/>
    <m/>
    <x v="7"/>
    <e v="#N/A"/>
    <e v="#N/A"/>
    <e v="#N/A"/>
    <e v="#N/A"/>
    <e v="#N/A"/>
    <e v="#N/A"/>
    <e v="#N/A"/>
    <e v="#N/A"/>
  </r>
  <r>
    <x v="21"/>
    <s v="ZONA_6"/>
    <s v="MSP-DNMDM-2022-0084-M"/>
    <x v="14"/>
    <x v="9"/>
    <d v="2022-01-22T00:00:00"/>
    <s v="PRESUPUESTARIA"/>
    <s v="ASIGNACION DE RECURSOS A NIVEL NACIONAL CONFORME DISTRIBUCION "/>
    <s v="ZONA_6"/>
    <s v="ZONA_6"/>
    <s v="ZONA_6"/>
    <n v="1054"/>
    <s v="90"/>
    <s v="000"/>
    <s v="004"/>
    <n v="530809"/>
    <n v="303"/>
    <s v="001"/>
    <s v="0000"/>
    <s v="0000"/>
    <n v="0"/>
    <n v="0"/>
    <n v="0"/>
    <n v="2393.8281905494514"/>
    <n v="0"/>
    <n v="2393.8281905494514"/>
    <s v="SI"/>
    <m/>
    <m/>
    <x v="7"/>
    <e v="#N/A"/>
    <e v="#N/A"/>
    <e v="#N/A"/>
    <e v="#N/A"/>
    <e v="#N/A"/>
    <e v="#N/A"/>
    <e v="#N/A"/>
    <e v="#N/A"/>
  </r>
  <r>
    <x v="21"/>
    <s v="ZONA_6"/>
    <s v="MSP-DNMDM-2022-0084-M"/>
    <x v="14"/>
    <x v="9"/>
    <d v="2022-01-22T00:00:00"/>
    <s v="PRESUPUESTARIA"/>
    <s v="ASIGNACION DE RECURSOS A NIVEL NACIONAL CONFORME DISTRIBUCION "/>
    <s v="ZONA_6"/>
    <s v="ZONA_6"/>
    <s v="ZONA_6"/>
    <n v="1055"/>
    <s v="90"/>
    <s v="000"/>
    <s v="001"/>
    <n v="530809"/>
    <n v="304"/>
    <s v="001"/>
    <s v="0000"/>
    <s v="0000"/>
    <n v="0"/>
    <n v="0"/>
    <n v="0"/>
    <n v="35913.797767930606"/>
    <n v="0"/>
    <n v="35913.797767930606"/>
    <s v="SI"/>
    <m/>
    <m/>
    <x v="7"/>
    <e v="#N/A"/>
    <e v="#N/A"/>
    <e v="#N/A"/>
    <e v="#N/A"/>
    <e v="#N/A"/>
    <e v="#N/A"/>
    <e v="#N/A"/>
    <e v="#N/A"/>
  </r>
  <r>
    <x v="21"/>
    <s v="ZONA_6"/>
    <s v="MSP-DNMDM-2022-0084-M"/>
    <x v="14"/>
    <x v="9"/>
    <d v="2022-01-22T00:00:00"/>
    <s v="PRESUPUESTARIA"/>
    <s v="ASIGNACION DE RECURSOS A NIVEL NACIONAL CONFORME DISTRIBUCION "/>
    <s v="ZONA_6"/>
    <s v="ZONA_6"/>
    <s v="ZONA_6"/>
    <n v="1360"/>
    <s v="90"/>
    <s v="000"/>
    <s v="004"/>
    <n v="530809"/>
    <n v="1401"/>
    <s v="001"/>
    <s v="0000"/>
    <s v="0000"/>
    <n v="10678.998759477399"/>
    <n v="0"/>
    <n v="10678.998759477399"/>
    <n v="0"/>
    <n v="0"/>
    <n v="0"/>
    <s v="SI"/>
    <m/>
    <m/>
    <x v="7"/>
    <e v="#N/A"/>
    <e v="#N/A"/>
    <e v="#N/A"/>
    <e v="#N/A"/>
    <e v="#N/A"/>
    <e v="#N/A"/>
    <e v="#N/A"/>
    <e v="#N/A"/>
  </r>
  <r>
    <x v="21"/>
    <s v="ZONA_6"/>
    <s v="MSP-DNMDM-2022-0084-M"/>
    <x v="14"/>
    <x v="9"/>
    <d v="2022-01-22T00:00:00"/>
    <s v="PRESUPUESTARIA"/>
    <s v="ASIGNACION DE RECURSOS A NIVEL NACIONAL CONFORME DISTRIBUCION "/>
    <s v="ZONA_6"/>
    <s v="ZONA_6"/>
    <s v="ZONA_6"/>
    <n v="1361"/>
    <s v="90"/>
    <s v="000"/>
    <s v="001"/>
    <n v="530809"/>
    <n v="1402"/>
    <s v="001"/>
    <s v="0000"/>
    <s v="0000"/>
    <n v="11830.852374518116"/>
    <n v="0"/>
    <n v="11830.852374518116"/>
    <n v="0"/>
    <n v="0"/>
    <n v="0"/>
    <s v="SI"/>
    <m/>
    <m/>
    <x v="7"/>
    <e v="#N/A"/>
    <e v="#N/A"/>
    <e v="#N/A"/>
    <e v="#N/A"/>
    <e v="#N/A"/>
    <e v="#N/A"/>
    <e v="#N/A"/>
    <e v="#N/A"/>
  </r>
  <r>
    <x v="21"/>
    <s v="ZONA_6"/>
    <s v="MSP-DNMDM-2022-0084-M"/>
    <x v="14"/>
    <x v="9"/>
    <d v="2022-01-22T00:00:00"/>
    <s v="PRESUPUESTARIA"/>
    <s v="ASIGNACION DE RECURSOS A NIVEL NACIONAL CONFORME DISTRIBUCION "/>
    <s v="ZONA_6"/>
    <s v="ZONA_6"/>
    <s v="ZONA_6"/>
    <n v="1364"/>
    <s v="90"/>
    <s v="000"/>
    <s v="001"/>
    <n v="530809"/>
    <n v="1405"/>
    <s v="001"/>
    <s v="0000"/>
    <s v="0000"/>
    <n v="76929.003973089857"/>
    <n v="0"/>
    <n v="76929.003973089857"/>
    <n v="0"/>
    <n v="0"/>
    <n v="0"/>
    <s v="SI"/>
    <m/>
    <m/>
    <x v="7"/>
    <e v="#N/A"/>
    <e v="#N/A"/>
    <e v="#N/A"/>
    <e v="#N/A"/>
    <e v="#N/A"/>
    <e v="#N/A"/>
    <e v="#N/A"/>
    <e v="#N/A"/>
  </r>
  <r>
    <x v="21"/>
    <s v="ZONA_6"/>
    <s v="MSP-DNMDM-2022-0084-M"/>
    <x v="14"/>
    <x v="9"/>
    <d v="2022-01-22T00:00:00"/>
    <s v="PRESUPUESTARIA"/>
    <s v="ASIGNACION DE RECURSOS A NIVEL NACIONAL CONFORME DISTRIBUCION "/>
    <s v="ZONA_6"/>
    <s v="ZONA_6"/>
    <s v="ZONA_6"/>
    <n v="1365"/>
    <s v="90"/>
    <s v="000"/>
    <s v="001"/>
    <n v="530809"/>
    <n v="1406"/>
    <s v="001"/>
    <s v="0000"/>
    <s v="0000"/>
    <n v="28951.226180997182"/>
    <n v="0"/>
    <n v="28951.226180997182"/>
    <n v="0"/>
    <n v="0"/>
    <n v="0"/>
    <s v="SI"/>
    <m/>
    <m/>
    <x v="7"/>
    <e v="#N/A"/>
    <e v="#N/A"/>
    <e v="#N/A"/>
    <e v="#N/A"/>
    <e v="#N/A"/>
    <e v="#N/A"/>
    <e v="#N/A"/>
    <e v="#N/A"/>
  </r>
  <r>
    <x v="21"/>
    <s v="ZONA_6"/>
    <s v="MSP-DNMDM-2022-0084-M"/>
    <x v="14"/>
    <x v="9"/>
    <d v="2022-01-22T00:00:00"/>
    <s v="PRESUPUESTARIA"/>
    <s v="ASIGNACION DE RECURSOS A NIVEL NACIONAL CONFORME DISTRIBUCION "/>
    <s v="ZONA_6"/>
    <s v="ZONA_6"/>
    <s v="ZONA_6"/>
    <n v="1366"/>
    <s v="90"/>
    <s v="000"/>
    <s v="001"/>
    <n v="530809"/>
    <n v="1409"/>
    <s v="001"/>
    <s v="0000"/>
    <s v="0000"/>
    <n v="0"/>
    <n v="0"/>
    <n v="0"/>
    <n v="26943.793673555891"/>
    <n v="0"/>
    <n v="26943.793673555891"/>
    <s v="SI"/>
    <m/>
    <m/>
    <x v="7"/>
    <e v="#N/A"/>
    <e v="#N/A"/>
    <e v="#N/A"/>
    <e v="#N/A"/>
    <e v="#N/A"/>
    <e v="#N/A"/>
    <e v="#N/A"/>
    <e v="#N/A"/>
  </r>
  <r>
    <x v="21"/>
    <s v="ZONA_6"/>
    <s v="MSP-DNMDM-2022-0084-M"/>
    <x v="14"/>
    <x v="9"/>
    <d v="2022-01-22T00:00:00"/>
    <s v="PRESUPUESTARIA"/>
    <s v="ASIGNACION DE RECURSOS A NIVEL NACIONAL CONFORME DISTRIBUCION "/>
    <s v="ZONA_6"/>
    <s v="ZONA_6"/>
    <s v="ZONA_6"/>
    <n v="1367"/>
    <s v="90"/>
    <s v="000"/>
    <s v="001"/>
    <n v="530809"/>
    <n v="1401"/>
    <s v="001"/>
    <s v="0000"/>
    <s v="0000"/>
    <n v="15583.679551492722"/>
    <n v="0"/>
    <n v="15583.679551492722"/>
    <n v="0"/>
    <n v="0"/>
    <n v="0"/>
    <s v="SI"/>
    <m/>
    <m/>
    <x v="7"/>
    <e v="#N/A"/>
    <e v="#N/A"/>
    <e v="#N/A"/>
    <e v="#N/A"/>
    <e v="#N/A"/>
    <e v="#N/A"/>
    <e v="#N/A"/>
    <e v="#N/A"/>
  </r>
  <r>
    <x v="21"/>
    <s v="ZONA_6"/>
    <s v="MSP-DNMDM-2022-0084-M"/>
    <x v="14"/>
    <x v="9"/>
    <d v="2022-01-22T00:00:00"/>
    <s v="PRESUPUESTARIA"/>
    <s v="ASIGNACION DE RECURSOS A NIVEL NACIONAL CONFORME DISTRIBUCION "/>
    <s v="ZONA_6"/>
    <s v="ZONA_6"/>
    <s v="ZONA_6"/>
    <n v="6330"/>
    <s v="90"/>
    <s v="000"/>
    <s v="001"/>
    <n v="530809"/>
    <n v="303"/>
    <s v="001"/>
    <s v="0000"/>
    <s v="0000"/>
    <n v="0"/>
    <n v="0"/>
    <n v="0"/>
    <n v="61678.283708778996"/>
    <n v="0"/>
    <n v="61678.283708778996"/>
    <s v="SI"/>
    <m/>
    <m/>
    <x v="7"/>
    <e v="#N/A"/>
    <e v="#N/A"/>
    <e v="#N/A"/>
    <e v="#N/A"/>
    <e v="#N/A"/>
    <e v="#N/A"/>
    <e v="#N/A"/>
    <e v="#N/A"/>
  </r>
  <r>
    <x v="21"/>
    <s v="ZONA_6"/>
    <s v="MSP-DNMDM-2022-0084-M"/>
    <x v="14"/>
    <x v="9"/>
    <d v="2022-01-22T00:00:00"/>
    <s v="PRESUPUESTARIA"/>
    <s v="ASIGNACION DE RECURSOS A NIVEL NACIONAL CONFORME DISTRIBUCION "/>
    <s v="ZONA_6"/>
    <s v="ZONA_6"/>
    <s v="ZONA_6"/>
    <n v="56"/>
    <s v="90"/>
    <s v="000"/>
    <s v="001"/>
    <n v="530826"/>
    <n v="101"/>
    <s v="001"/>
    <s v="0000"/>
    <s v="0000"/>
    <n v="0"/>
    <n v="0"/>
    <n v="0"/>
    <n v="930235.62127146334"/>
    <n v="0"/>
    <n v="930235.62127146334"/>
    <s v="SI"/>
    <m/>
    <m/>
    <x v="7"/>
    <e v="#N/A"/>
    <e v="#N/A"/>
    <e v="#N/A"/>
    <e v="#N/A"/>
    <e v="#N/A"/>
    <e v="#N/A"/>
    <e v="#N/A"/>
    <e v="#N/A"/>
  </r>
  <r>
    <x v="21"/>
    <s v="ZONA_6"/>
    <s v="MSP-DNMDM-2022-0084-M"/>
    <x v="14"/>
    <x v="9"/>
    <d v="2022-01-22T00:00:00"/>
    <s v="PRESUPUESTARIA"/>
    <s v="ASIGNACION DE RECURSOS A NIVEL NACIONAL CONFORME DISTRIBUCION "/>
    <s v="ZONA_6"/>
    <s v="ZONA_6"/>
    <s v="ZONA_6"/>
    <n v="1000"/>
    <s v="90"/>
    <s v="000"/>
    <s v="004"/>
    <n v="530826"/>
    <n v="101"/>
    <s v="001"/>
    <s v="0000"/>
    <s v="0000"/>
    <n v="199746.20712277386"/>
    <n v="0"/>
    <n v="199746.20712277386"/>
    <n v="0"/>
    <n v="0"/>
    <n v="0"/>
    <s v="SI"/>
    <m/>
    <m/>
    <x v="7"/>
    <e v="#N/A"/>
    <e v="#N/A"/>
    <e v="#N/A"/>
    <e v="#N/A"/>
    <e v="#N/A"/>
    <e v="#N/A"/>
    <e v="#N/A"/>
    <e v="#N/A"/>
  </r>
  <r>
    <x v="21"/>
    <s v="ZONA_6"/>
    <s v="MSP-DNMDM-2022-0084-M"/>
    <x v="14"/>
    <x v="9"/>
    <d v="2022-01-22T00:00:00"/>
    <s v="PRESUPUESTARIA"/>
    <s v="ASIGNACION DE RECURSOS A NIVEL NACIONAL CONFORME DISTRIBUCION "/>
    <s v="ZONA_6"/>
    <s v="ZONA_6"/>
    <s v="ZONA_6"/>
    <n v="1009"/>
    <s v="90"/>
    <s v="000"/>
    <s v="001"/>
    <n v="530826"/>
    <n v="103"/>
    <s v="001"/>
    <s v="0000"/>
    <s v="0000"/>
    <n v="0"/>
    <n v="0"/>
    <n v="0"/>
    <n v="3914.9715382915601"/>
    <n v="0"/>
    <n v="3914.9715382915601"/>
    <s v="SI"/>
    <m/>
    <m/>
    <x v="7"/>
    <e v="#N/A"/>
    <e v="#N/A"/>
    <e v="#N/A"/>
    <e v="#N/A"/>
    <e v="#N/A"/>
    <e v="#N/A"/>
    <e v="#N/A"/>
    <e v="#N/A"/>
  </r>
  <r>
    <x v="21"/>
    <s v="ZONA_6"/>
    <s v="MSP-DNMDM-2022-0084-M"/>
    <x v="14"/>
    <x v="9"/>
    <d v="2022-01-22T00:00:00"/>
    <s v="PRESUPUESTARIA"/>
    <s v="ASIGNACION DE RECURSOS A NIVEL NACIONAL CONFORME DISTRIBUCION "/>
    <s v="ZONA_6"/>
    <s v="ZONA_6"/>
    <s v="ZONA_6"/>
    <n v="1010"/>
    <s v="90"/>
    <s v="000"/>
    <s v="001"/>
    <n v="530826"/>
    <n v="105"/>
    <s v="001"/>
    <s v="0000"/>
    <s v="0000"/>
    <n v="0"/>
    <n v="0"/>
    <n v="0"/>
    <n v="34852.979425290054"/>
    <n v="0"/>
    <n v="34852.979425290054"/>
    <s v="SI"/>
    <m/>
    <m/>
    <x v="7"/>
    <e v="#N/A"/>
    <e v="#N/A"/>
    <e v="#N/A"/>
    <e v="#N/A"/>
    <e v="#N/A"/>
    <e v="#N/A"/>
    <e v="#N/A"/>
    <e v="#N/A"/>
  </r>
  <r>
    <x v="21"/>
    <s v="ZONA_6"/>
    <s v="MSP-DNMDM-2022-0084-M"/>
    <x v="14"/>
    <x v="9"/>
    <d v="2022-01-22T00:00:00"/>
    <s v="PRESUPUESTARIA"/>
    <s v="ASIGNACION DE RECURSOS A NIVEL NACIONAL CONFORME DISTRIBUCION "/>
    <s v="ZONA_6"/>
    <s v="ZONA_6"/>
    <s v="ZONA_6"/>
    <n v="1011"/>
    <s v="90"/>
    <s v="000"/>
    <s v="001"/>
    <n v="530826"/>
    <n v="108"/>
    <s v="001"/>
    <s v="0000"/>
    <s v="0000"/>
    <n v="60558.310426864664"/>
    <n v="0"/>
    <n v="60558.310426864664"/>
    <n v="0"/>
    <n v="0"/>
    <n v="0"/>
    <s v="SI"/>
    <m/>
    <m/>
    <x v="7"/>
    <e v="#N/A"/>
    <e v="#N/A"/>
    <e v="#N/A"/>
    <e v="#N/A"/>
    <e v="#N/A"/>
    <e v="#N/A"/>
    <e v="#N/A"/>
    <e v="#N/A"/>
  </r>
  <r>
    <x v="21"/>
    <s v="ZONA_6"/>
    <s v="MSP-DNMDM-2022-0084-M"/>
    <x v="14"/>
    <x v="9"/>
    <d v="2022-01-22T00:00:00"/>
    <s v="PRESUPUESTARIA"/>
    <s v="ASIGNACION DE RECURSOS A NIVEL NACIONAL CONFORME DISTRIBUCION "/>
    <s v="ZONA_6"/>
    <s v="ZONA_6"/>
    <s v="ZONA_6"/>
    <n v="1012"/>
    <s v="90"/>
    <s v="000"/>
    <s v="001"/>
    <n v="530826"/>
    <n v="109"/>
    <s v="001"/>
    <s v="0000"/>
    <s v="0000"/>
    <n v="12022.917264252159"/>
    <n v="0"/>
    <n v="12022.917264252159"/>
    <n v="0"/>
    <n v="0"/>
    <n v="0"/>
    <s v="SI"/>
    <m/>
    <m/>
    <x v="7"/>
    <e v="#N/A"/>
    <e v="#N/A"/>
    <e v="#N/A"/>
    <e v="#N/A"/>
    <e v="#N/A"/>
    <e v="#N/A"/>
    <e v="#N/A"/>
    <e v="#N/A"/>
  </r>
  <r>
    <x v="21"/>
    <s v="ZONA_6"/>
    <s v="MSP-DNMDM-2022-0084-M"/>
    <x v="14"/>
    <x v="9"/>
    <d v="2022-01-22T00:00:00"/>
    <s v="PRESUPUESTARIA"/>
    <s v="ASIGNACION DE RECURSOS A NIVEL NACIONAL CONFORME DISTRIBUCION "/>
    <s v="ZONA_6"/>
    <s v="ZONA_6"/>
    <s v="ZONA_6"/>
    <n v="1020"/>
    <s v="90"/>
    <s v="000"/>
    <s v="004"/>
    <n v="530826"/>
    <n v="102"/>
    <s v="001"/>
    <s v="0000"/>
    <s v="0000"/>
    <n v="654883.36743096716"/>
    <n v="0"/>
    <n v="654883.36743096716"/>
    <n v="0"/>
    <n v="0"/>
    <n v="0"/>
    <s v="SI"/>
    <m/>
    <m/>
    <x v="7"/>
    <e v="#N/A"/>
    <e v="#N/A"/>
    <e v="#N/A"/>
    <e v="#N/A"/>
    <e v="#N/A"/>
    <e v="#N/A"/>
    <e v="#N/A"/>
    <e v="#N/A"/>
  </r>
  <r>
    <x v="21"/>
    <s v="ZONA_6"/>
    <s v="MSP-DNMDM-2022-0084-M"/>
    <x v="14"/>
    <x v="9"/>
    <d v="2022-01-22T00:00:00"/>
    <s v="PRESUPUESTARIA"/>
    <s v="ASIGNACION DE RECURSOS A NIVEL NACIONAL CONFORME DISTRIBUCION "/>
    <s v="ZONA_6"/>
    <s v="ZONA_6"/>
    <s v="ZONA_6"/>
    <n v="1050"/>
    <s v="90"/>
    <s v="000"/>
    <s v="004"/>
    <n v="530826"/>
    <n v="301"/>
    <s v="001"/>
    <s v="0000"/>
    <s v="0000"/>
    <n v="348476.42646653124"/>
    <n v="0"/>
    <n v="348476.42646653124"/>
    <n v="0"/>
    <n v="0"/>
    <n v="0"/>
    <s v="SI"/>
    <m/>
    <m/>
    <x v="7"/>
    <e v="#N/A"/>
    <e v="#N/A"/>
    <e v="#N/A"/>
    <e v="#N/A"/>
    <e v="#N/A"/>
    <e v="#N/A"/>
    <e v="#N/A"/>
    <e v="#N/A"/>
  </r>
  <r>
    <x v="21"/>
    <s v="ZONA_6"/>
    <s v="MSP-DNMDM-2022-0084-M"/>
    <x v="14"/>
    <x v="9"/>
    <d v="2022-01-22T00:00:00"/>
    <s v="PRESUPUESTARIA"/>
    <s v="ASIGNACION DE RECURSOS A NIVEL NACIONAL CONFORME DISTRIBUCION "/>
    <s v="ZONA_6"/>
    <s v="ZONA_6"/>
    <s v="ZONA_6"/>
    <n v="1051"/>
    <s v="90"/>
    <s v="000"/>
    <s v="001"/>
    <n v="530826"/>
    <n v="301"/>
    <s v="001"/>
    <s v="0000"/>
    <s v="0000"/>
    <n v="15868.726279815863"/>
    <n v="0"/>
    <n v="15868.726279815863"/>
    <n v="0"/>
    <n v="0"/>
    <n v="0"/>
    <s v="SI"/>
    <m/>
    <m/>
    <x v="7"/>
    <e v="#N/A"/>
    <e v="#N/A"/>
    <e v="#N/A"/>
    <e v="#N/A"/>
    <e v="#N/A"/>
    <e v="#N/A"/>
    <e v="#N/A"/>
    <e v="#N/A"/>
  </r>
  <r>
    <x v="21"/>
    <s v="ZONA_6"/>
    <s v="MSP-DNMDM-2022-0084-M"/>
    <x v="14"/>
    <x v="9"/>
    <d v="2022-01-22T00:00:00"/>
    <s v="PRESUPUESTARIA"/>
    <s v="ASIGNACION DE RECURSOS A NIVEL NACIONAL CONFORME DISTRIBUCION "/>
    <s v="ZONA_6"/>
    <s v="ZONA_6"/>
    <s v="ZONA_6"/>
    <n v="1054"/>
    <s v="90"/>
    <s v="000"/>
    <s v="004"/>
    <n v="530826"/>
    <n v="303"/>
    <s v="001"/>
    <s v="0000"/>
    <s v="0000"/>
    <n v="61557.818686153478"/>
    <n v="0"/>
    <n v="61557.818686153478"/>
    <n v="0"/>
    <n v="0"/>
    <n v="0"/>
    <s v="SI"/>
    <m/>
    <m/>
    <x v="7"/>
    <e v="#N/A"/>
    <e v="#N/A"/>
    <e v="#N/A"/>
    <e v="#N/A"/>
    <e v="#N/A"/>
    <e v="#N/A"/>
    <e v="#N/A"/>
    <e v="#N/A"/>
  </r>
  <r>
    <x v="21"/>
    <s v="ZONA_6"/>
    <s v="MSP-DNMDM-2022-0084-M"/>
    <x v="14"/>
    <x v="9"/>
    <d v="2022-01-22T00:00:00"/>
    <s v="PRESUPUESTARIA"/>
    <s v="ASIGNACION DE RECURSOS A NIVEL NACIONAL CONFORME DISTRIBUCION "/>
    <s v="ZONA_6"/>
    <s v="ZONA_6"/>
    <s v="ZONA_6"/>
    <n v="1055"/>
    <s v="90"/>
    <s v="000"/>
    <s v="001"/>
    <n v="530826"/>
    <n v="304"/>
    <s v="001"/>
    <s v="0000"/>
    <s v="0000"/>
    <n v="21170.604255928891"/>
    <n v="0"/>
    <n v="21170.604255928891"/>
    <n v="0"/>
    <n v="0"/>
    <n v="0"/>
    <s v="SI"/>
    <m/>
    <m/>
    <x v="7"/>
    <e v="#N/A"/>
    <e v="#N/A"/>
    <e v="#N/A"/>
    <e v="#N/A"/>
    <e v="#N/A"/>
    <e v="#N/A"/>
    <e v="#N/A"/>
    <e v="#N/A"/>
  </r>
  <r>
    <x v="21"/>
    <s v="ZONA_6"/>
    <s v="MSP-DNMDM-2022-0084-M"/>
    <x v="14"/>
    <x v="9"/>
    <d v="2022-01-22T00:00:00"/>
    <s v="PRESUPUESTARIA"/>
    <s v="ASIGNACION DE RECURSOS A NIVEL NACIONAL CONFORME DISTRIBUCION "/>
    <s v="ZONA_6"/>
    <s v="ZONA_6"/>
    <s v="ZONA_6"/>
    <n v="1360"/>
    <s v="90"/>
    <s v="000"/>
    <s v="004"/>
    <n v="530826"/>
    <n v="1401"/>
    <s v="001"/>
    <s v="0000"/>
    <s v="0000"/>
    <n v="252188.32114681549"/>
    <n v="0"/>
    <n v="252188.32114681549"/>
    <n v="0"/>
    <n v="0"/>
    <n v="0"/>
    <s v="SI"/>
    <m/>
    <m/>
    <x v="7"/>
    <e v="#N/A"/>
    <e v="#N/A"/>
    <e v="#N/A"/>
    <e v="#N/A"/>
    <e v="#N/A"/>
    <e v="#N/A"/>
    <e v="#N/A"/>
    <e v="#N/A"/>
  </r>
  <r>
    <x v="21"/>
    <s v="ZONA_6"/>
    <s v="MSP-DNMDM-2022-0084-M"/>
    <x v="14"/>
    <x v="9"/>
    <d v="2022-01-22T00:00:00"/>
    <s v="PRESUPUESTARIA"/>
    <s v="ASIGNACION DE RECURSOS A NIVEL NACIONAL CONFORME DISTRIBUCION "/>
    <s v="ZONA_6"/>
    <s v="ZONA_6"/>
    <s v="ZONA_6"/>
    <n v="1361"/>
    <s v="90"/>
    <s v="000"/>
    <s v="001"/>
    <n v="530826"/>
    <n v="1402"/>
    <s v="001"/>
    <s v="0000"/>
    <s v="0000"/>
    <n v="41243.624165409812"/>
    <n v="0"/>
    <n v="41243.624165409812"/>
    <n v="0"/>
    <n v="0"/>
    <n v="0"/>
    <s v="SI"/>
    <m/>
    <m/>
    <x v="7"/>
    <e v="#N/A"/>
    <e v="#N/A"/>
    <e v="#N/A"/>
    <e v="#N/A"/>
    <e v="#N/A"/>
    <e v="#N/A"/>
    <e v="#N/A"/>
    <e v="#N/A"/>
  </r>
  <r>
    <x v="21"/>
    <s v="ZONA_6"/>
    <s v="MSP-DNMDM-2022-0084-M"/>
    <x v="14"/>
    <x v="9"/>
    <d v="2022-01-22T00:00:00"/>
    <s v="PRESUPUESTARIA"/>
    <s v="ASIGNACION DE RECURSOS A NIVEL NACIONAL CONFORME DISTRIBUCION "/>
    <s v="ZONA_6"/>
    <s v="ZONA_6"/>
    <s v="ZONA_6"/>
    <n v="1364"/>
    <s v="90"/>
    <s v="000"/>
    <s v="001"/>
    <n v="530826"/>
    <n v="1405"/>
    <s v="001"/>
    <s v="0000"/>
    <s v="0000"/>
    <n v="87481.504998179269"/>
    <n v="0"/>
    <n v="87481.504998179269"/>
    <n v="0"/>
    <n v="0"/>
    <n v="0"/>
    <s v="SI"/>
    <m/>
    <m/>
    <x v="7"/>
    <e v="#N/A"/>
    <e v="#N/A"/>
    <e v="#N/A"/>
    <e v="#N/A"/>
    <e v="#N/A"/>
    <e v="#N/A"/>
    <e v="#N/A"/>
    <e v="#N/A"/>
  </r>
  <r>
    <x v="21"/>
    <s v="ZONA_6"/>
    <s v="MSP-DNMDM-2022-0084-M"/>
    <x v="14"/>
    <x v="9"/>
    <d v="2022-01-22T00:00:00"/>
    <s v="PRESUPUESTARIA"/>
    <s v="ASIGNACION DE RECURSOS A NIVEL NACIONAL CONFORME DISTRIBUCION "/>
    <s v="ZONA_6"/>
    <s v="ZONA_6"/>
    <s v="ZONA_6"/>
    <n v="1365"/>
    <s v="90"/>
    <s v="000"/>
    <s v="001"/>
    <n v="530826"/>
    <n v="1406"/>
    <s v="001"/>
    <s v="0000"/>
    <s v="0000"/>
    <n v="30169.717333854569"/>
    <n v="0"/>
    <n v="30169.717333854569"/>
    <n v="0"/>
    <n v="0"/>
    <n v="0"/>
    <s v="SI"/>
    <m/>
    <m/>
    <x v="7"/>
    <e v="#N/A"/>
    <e v="#N/A"/>
    <e v="#N/A"/>
    <e v="#N/A"/>
    <e v="#N/A"/>
    <e v="#N/A"/>
    <e v="#N/A"/>
    <e v="#N/A"/>
  </r>
  <r>
    <x v="21"/>
    <s v="ZONA_6"/>
    <s v="MSP-DNMDM-2022-0084-M"/>
    <x v="14"/>
    <x v="9"/>
    <d v="2022-01-22T00:00:00"/>
    <s v="PRESUPUESTARIA"/>
    <s v="ASIGNACION DE RECURSOS A NIVEL NACIONAL CONFORME DISTRIBUCION "/>
    <s v="ZONA_6"/>
    <s v="ZONA_6"/>
    <s v="ZONA_6"/>
    <n v="1366"/>
    <s v="90"/>
    <s v="000"/>
    <s v="001"/>
    <n v="530826"/>
    <n v="1409"/>
    <s v="001"/>
    <s v="0000"/>
    <s v="0000"/>
    <n v="0"/>
    <n v="0"/>
    <n v="0"/>
    <n v="9852.9189986111523"/>
    <n v="0"/>
    <n v="9852.9189986111523"/>
    <s v="SI"/>
    <m/>
    <m/>
    <x v="7"/>
    <e v="#N/A"/>
    <e v="#N/A"/>
    <e v="#N/A"/>
    <e v="#N/A"/>
    <e v="#N/A"/>
    <e v="#N/A"/>
    <e v="#N/A"/>
    <e v="#N/A"/>
  </r>
  <r>
    <x v="21"/>
    <s v="ZONA_6"/>
    <s v="MSP-DNMDM-2022-0084-M"/>
    <x v="14"/>
    <x v="9"/>
    <d v="2022-01-22T00:00:00"/>
    <s v="PRESUPUESTARIA"/>
    <s v="ASIGNACION DE RECURSOS A NIVEL NACIONAL CONFORME DISTRIBUCION "/>
    <s v="ZONA_6"/>
    <s v="ZONA_6"/>
    <s v="ZONA_6"/>
    <n v="1367"/>
    <s v="90"/>
    <s v="000"/>
    <s v="001"/>
    <n v="530826"/>
    <n v="1401"/>
    <s v="001"/>
    <s v="0000"/>
    <s v="0000"/>
    <n v="24914.649723669223"/>
    <n v="0"/>
    <n v="24914.649723669223"/>
    <n v="0"/>
    <n v="0"/>
    <n v="0"/>
    <s v="SI"/>
    <m/>
    <m/>
    <x v="7"/>
    <e v="#N/A"/>
    <e v="#N/A"/>
    <e v="#N/A"/>
    <e v="#N/A"/>
    <e v="#N/A"/>
    <e v="#N/A"/>
    <e v="#N/A"/>
    <e v="#N/A"/>
  </r>
  <r>
    <x v="21"/>
    <s v="ZONA_6"/>
    <s v="MSP-DNMDM-2022-0084-M"/>
    <x v="14"/>
    <x v="9"/>
    <d v="2022-01-22T00:00:00"/>
    <s v="PRESUPUESTARIA"/>
    <s v="ASIGNACION DE RECURSOS A NIVEL NACIONAL CONFORME DISTRIBUCION "/>
    <s v="ZONA_6"/>
    <s v="ZONA_6"/>
    <s v="ZONA_6"/>
    <n v="6330"/>
    <s v="90"/>
    <s v="000"/>
    <s v="001"/>
    <n v="530826"/>
    <n v="303"/>
    <s v="001"/>
    <s v="0000"/>
    <s v="0000"/>
    <n v="0"/>
    <n v="0"/>
    <n v="0"/>
    <n v="3841.6758421315899"/>
    <n v="0"/>
    <n v="3841.6758421315899"/>
    <s v="SI"/>
    <m/>
    <m/>
    <x v="7"/>
    <e v="#N/A"/>
    <e v="#N/A"/>
    <e v="#N/A"/>
    <e v="#N/A"/>
    <e v="#N/A"/>
    <e v="#N/A"/>
    <e v="#N/A"/>
    <e v="#N/A"/>
  </r>
  <r>
    <x v="21"/>
    <s v="ZONA_6"/>
    <s v="MSP-DNMDM-2022-0084-M"/>
    <x v="14"/>
    <x v="9"/>
    <d v="2022-01-22T00:00:00"/>
    <s v="PRESUPUESTARIA"/>
    <s v="ASIGNACION DE RECURSOS A NIVEL NACIONAL CONFORME DISTRIBUCION "/>
    <s v="ZONA_6"/>
    <s v="ZONA_6"/>
    <s v="ZONA_6"/>
    <n v="56"/>
    <n v="90"/>
    <s v="000"/>
    <s v="001"/>
    <n v="530810"/>
    <n v="101"/>
    <s v="001"/>
    <s v="0000"/>
    <s v="0000"/>
    <n v="0"/>
    <n v="0"/>
    <n v="0"/>
    <n v="450292"/>
    <n v="0"/>
    <n v="450292"/>
    <s v="SI"/>
    <m/>
    <m/>
    <x v="7"/>
    <e v="#N/A"/>
    <e v="#N/A"/>
    <e v="#N/A"/>
    <e v="#N/A"/>
    <e v="#N/A"/>
    <e v="#N/A"/>
    <e v="#N/A"/>
    <e v="#N/A"/>
  </r>
  <r>
    <x v="21"/>
    <s v="ZONA_6"/>
    <s v="MSP-DNMDM-2022-0084-M"/>
    <x v="14"/>
    <x v="9"/>
    <d v="2022-01-22T00:00:00"/>
    <s v="PRESUPUESTARIA"/>
    <s v="ASIGNACION DE RECURSOS A NIVEL NACIONAL CONFORME DISTRIBUCION "/>
    <s v="ZONA_6"/>
    <s v="ZONA_6"/>
    <s v="ZONA_6"/>
    <n v="56"/>
    <n v="90"/>
    <s v="000"/>
    <s v="001"/>
    <n v="530819"/>
    <n v="101"/>
    <s v="001"/>
    <s v="0000"/>
    <s v="0000"/>
    <n v="0"/>
    <n v="0"/>
    <n v="0"/>
    <n v="1276"/>
    <n v="0"/>
    <n v="1276"/>
    <s v="SI"/>
    <m/>
    <m/>
    <x v="7"/>
    <e v="#N/A"/>
    <e v="#N/A"/>
    <e v="#N/A"/>
    <e v="#N/A"/>
    <e v="#N/A"/>
    <e v="#N/A"/>
    <e v="#N/A"/>
    <e v="#N/A"/>
  </r>
  <r>
    <x v="21"/>
    <s v="ZONA_6"/>
    <s v="MSP-DNMDM-2022-0084-M"/>
    <x v="14"/>
    <x v="9"/>
    <d v="2022-01-22T00:00:00"/>
    <s v="PRESUPUESTARIA"/>
    <s v="ASIGNACION DE RECURSOS A NIVEL NACIONAL CONFORME DISTRIBUCION "/>
    <s v="ZONA_6"/>
    <s v="ZONA_6"/>
    <s v="ZONA_6"/>
    <n v="56"/>
    <n v="90"/>
    <s v="000"/>
    <s v="001"/>
    <n v="530832"/>
    <n v="101"/>
    <s v="001"/>
    <s v="0000"/>
    <s v="0000"/>
    <n v="0"/>
    <n v="0"/>
    <n v="0"/>
    <n v="81481"/>
    <n v="0"/>
    <n v="81481"/>
    <s v="SI"/>
    <m/>
    <m/>
    <x v="7"/>
    <e v="#N/A"/>
    <e v="#N/A"/>
    <e v="#N/A"/>
    <e v="#N/A"/>
    <e v="#N/A"/>
    <e v="#N/A"/>
    <e v="#N/A"/>
    <e v="#N/A"/>
  </r>
  <r>
    <x v="21"/>
    <s v="ZONA_6"/>
    <s v="MSP-DNMDM-2022-0084-M"/>
    <x v="14"/>
    <x v="9"/>
    <d v="2022-01-22T00:00:00"/>
    <s v="PRESUPUESTARIA"/>
    <s v="ASIGNACION DE RECURSOS A NIVEL NACIONAL CONFORME DISTRIBUCION "/>
    <s v="ZONA_6"/>
    <s v="ZONA_6"/>
    <s v="ZONA_6"/>
    <n v="56"/>
    <n v="90"/>
    <s v="000"/>
    <s v="001"/>
    <n v="530833"/>
    <n v="101"/>
    <s v="001"/>
    <s v="0000"/>
    <s v="0000"/>
    <n v="0"/>
    <n v="0"/>
    <n v="0"/>
    <n v="1092"/>
    <n v="0"/>
    <n v="1092"/>
    <s v="SI"/>
    <m/>
    <m/>
    <x v="7"/>
    <e v="#N/A"/>
    <e v="#N/A"/>
    <e v="#N/A"/>
    <e v="#N/A"/>
    <e v="#N/A"/>
    <e v="#N/A"/>
    <e v="#N/A"/>
    <e v="#N/A"/>
  </r>
  <r>
    <x v="21"/>
    <s v="ZONA_6"/>
    <s v="MSP-DNMDM-2022-0084-M"/>
    <x v="14"/>
    <x v="9"/>
    <d v="2022-01-22T00:00:00"/>
    <s v="PRESUPUESTARIA"/>
    <s v="ASIGNACION DE RECURSOS A NIVEL NACIONAL CONFORME DISTRIBUCION "/>
    <s v="ZONA_6"/>
    <s v="ZONA_6"/>
    <s v="ZONA_6"/>
    <n v="56"/>
    <n v="90"/>
    <s v="000"/>
    <s v="001"/>
    <n v="530846"/>
    <n v="101"/>
    <s v="001"/>
    <s v="0000"/>
    <s v="0000"/>
    <n v="0"/>
    <n v="0"/>
    <n v="0"/>
    <n v="3209719.26"/>
    <n v="0"/>
    <n v="3209719.26"/>
    <s v="SI"/>
    <m/>
    <m/>
    <x v="7"/>
    <e v="#N/A"/>
    <e v="#N/A"/>
    <e v="#N/A"/>
    <e v="#N/A"/>
    <e v="#N/A"/>
    <e v="#N/A"/>
    <e v="#N/A"/>
    <e v="#N/A"/>
  </r>
  <r>
    <x v="21"/>
    <s v="ZONA_6"/>
    <s v="MSP-DNMDM-2022-0084-M"/>
    <x v="14"/>
    <x v="9"/>
    <d v="2022-01-22T00:00:00"/>
    <s v="PRESUPUESTARIA"/>
    <s v="ASIGNACION DE RECURSOS A NIVEL NACIONAL CONFORME DISTRIBUCION "/>
    <s v="ZONA_6"/>
    <s v="ZONA_6"/>
    <s v="ZONA_6"/>
    <n v="1000"/>
    <n v="90"/>
    <s v="000"/>
    <s v="004"/>
    <n v="530810"/>
    <n v="101"/>
    <s v="001"/>
    <s v="0000"/>
    <s v="0000"/>
    <n v="0"/>
    <n v="0"/>
    <n v="0"/>
    <n v="1309091"/>
    <n v="0"/>
    <n v="1309091"/>
    <s v="SI"/>
    <m/>
    <m/>
    <x v="7"/>
    <e v="#N/A"/>
    <e v="#N/A"/>
    <e v="#N/A"/>
    <e v="#N/A"/>
    <e v="#N/A"/>
    <e v="#N/A"/>
    <e v="#N/A"/>
    <e v="#N/A"/>
  </r>
  <r>
    <x v="21"/>
    <s v="ZONA_6"/>
    <s v="MSP-DNMDM-2022-0084-M"/>
    <x v="14"/>
    <x v="9"/>
    <d v="2022-01-22T00:00:00"/>
    <s v="PRESUPUESTARIA"/>
    <s v="ASIGNACION DE RECURSOS A NIVEL NACIONAL CONFORME DISTRIBUCION "/>
    <s v="ZONA_6"/>
    <s v="ZONA_6"/>
    <s v="ZONA_6"/>
    <n v="1000"/>
    <n v="90"/>
    <s v="000"/>
    <s v="004"/>
    <n v="530819"/>
    <n v="101"/>
    <s v="001"/>
    <s v="0000"/>
    <s v="0000"/>
    <n v="0"/>
    <n v="0"/>
    <n v="0"/>
    <n v="100"/>
    <n v="0"/>
    <n v="100"/>
    <s v="SI"/>
    <m/>
    <m/>
    <x v="7"/>
    <e v="#N/A"/>
    <e v="#N/A"/>
    <e v="#N/A"/>
    <e v="#N/A"/>
    <e v="#N/A"/>
    <e v="#N/A"/>
    <e v="#N/A"/>
    <e v="#N/A"/>
  </r>
  <r>
    <x v="21"/>
    <s v="ZONA_6"/>
    <s v="MSP-DNMDM-2022-0084-M"/>
    <x v="14"/>
    <x v="9"/>
    <d v="2022-01-22T00:00:00"/>
    <s v="PRESUPUESTARIA"/>
    <s v="ASIGNACION DE RECURSOS A NIVEL NACIONAL CONFORME DISTRIBUCION "/>
    <s v="ZONA_6"/>
    <s v="ZONA_6"/>
    <s v="ZONA_6"/>
    <n v="1009"/>
    <n v="90"/>
    <s v="000"/>
    <s v="001"/>
    <n v="530810"/>
    <n v="103"/>
    <s v="001"/>
    <s v="0000"/>
    <s v="0000"/>
    <n v="0"/>
    <n v="0"/>
    <n v="0"/>
    <n v="11931.17"/>
    <n v="0"/>
    <n v="11931.17"/>
    <s v="SI"/>
    <m/>
    <m/>
    <x v="7"/>
    <e v="#N/A"/>
    <e v="#N/A"/>
    <e v="#N/A"/>
    <e v="#N/A"/>
    <e v="#N/A"/>
    <e v="#N/A"/>
    <e v="#N/A"/>
    <e v="#N/A"/>
  </r>
  <r>
    <x v="21"/>
    <s v="ZONA_6"/>
    <s v="MSP-DNMDM-2022-0084-M"/>
    <x v="14"/>
    <x v="9"/>
    <d v="2022-01-22T00:00:00"/>
    <s v="PRESUPUESTARIA"/>
    <s v="ASIGNACION DE RECURSOS A NIVEL NACIONAL CONFORME DISTRIBUCION "/>
    <s v="ZONA_6"/>
    <s v="ZONA_6"/>
    <s v="ZONA_6"/>
    <n v="1009"/>
    <n v="90"/>
    <s v="000"/>
    <s v="001"/>
    <n v="530833"/>
    <n v="103"/>
    <s v="001"/>
    <s v="0000"/>
    <s v="0000"/>
    <n v="0"/>
    <n v="0"/>
    <n v="0"/>
    <n v="17000"/>
    <n v="0"/>
    <n v="17000"/>
    <s v="SI"/>
    <m/>
    <m/>
    <x v="7"/>
    <e v="#N/A"/>
    <e v="#N/A"/>
    <e v="#N/A"/>
    <e v="#N/A"/>
    <e v="#N/A"/>
    <e v="#N/A"/>
    <e v="#N/A"/>
    <e v="#N/A"/>
  </r>
  <r>
    <x v="21"/>
    <s v="ZONA_6"/>
    <s v="MSP-DNMDM-2022-0084-M"/>
    <x v="14"/>
    <x v="9"/>
    <d v="2022-01-22T00:00:00"/>
    <s v="PRESUPUESTARIA"/>
    <s v="ASIGNACION DE RECURSOS A NIVEL NACIONAL CONFORME DISTRIBUCION "/>
    <s v="ZONA_6"/>
    <s v="ZONA_6"/>
    <s v="ZONA_6"/>
    <n v="1010"/>
    <n v="90"/>
    <s v="000"/>
    <s v="001"/>
    <n v="530810"/>
    <n v="105"/>
    <s v="001"/>
    <s v="0000"/>
    <s v="0000"/>
    <n v="0"/>
    <n v="0"/>
    <n v="0"/>
    <n v="16108"/>
    <n v="0"/>
    <n v="16108"/>
    <s v="SI"/>
    <m/>
    <m/>
    <x v="7"/>
    <e v="#N/A"/>
    <e v="#N/A"/>
    <e v="#N/A"/>
    <e v="#N/A"/>
    <e v="#N/A"/>
    <e v="#N/A"/>
    <e v="#N/A"/>
    <e v="#N/A"/>
  </r>
  <r>
    <x v="21"/>
    <s v="ZONA_6"/>
    <s v="MSP-DNMDM-2022-0084-M"/>
    <x v="14"/>
    <x v="9"/>
    <d v="2022-01-22T00:00:00"/>
    <s v="PRESUPUESTARIA"/>
    <s v="ASIGNACION DE RECURSOS A NIVEL NACIONAL CONFORME DISTRIBUCION "/>
    <s v="ZONA_6"/>
    <s v="ZONA_6"/>
    <s v="ZONA_6"/>
    <n v="1010"/>
    <n v="90"/>
    <s v="000"/>
    <s v="001"/>
    <n v="530833"/>
    <n v="105"/>
    <s v="001"/>
    <s v="0000"/>
    <s v="0000"/>
    <n v="0"/>
    <n v="0"/>
    <n v="0"/>
    <n v="4134.92"/>
    <n v="0"/>
    <n v="4134.92"/>
    <s v="SI"/>
    <m/>
    <m/>
    <x v="7"/>
    <e v="#N/A"/>
    <e v="#N/A"/>
    <e v="#N/A"/>
    <e v="#N/A"/>
    <e v="#N/A"/>
    <e v="#N/A"/>
    <e v="#N/A"/>
    <e v="#N/A"/>
  </r>
  <r>
    <x v="21"/>
    <s v="ZONA_6"/>
    <s v="MSP-DNMDM-2022-0084-M"/>
    <x v="14"/>
    <x v="9"/>
    <d v="2022-01-22T00:00:00"/>
    <s v="PRESUPUESTARIA"/>
    <s v="ASIGNACION DE RECURSOS A NIVEL NACIONAL CONFORME DISTRIBUCION "/>
    <s v="ZONA_6"/>
    <s v="ZONA_6"/>
    <s v="ZONA_6"/>
    <n v="1011"/>
    <n v="90"/>
    <s v="000"/>
    <s v="001"/>
    <n v="530810"/>
    <n v="108"/>
    <s v="001"/>
    <s v="0000"/>
    <s v="0000"/>
    <n v="0"/>
    <n v="0"/>
    <n v="0"/>
    <n v="92000"/>
    <n v="0"/>
    <n v="92000"/>
    <s v="SI"/>
    <m/>
    <m/>
    <x v="7"/>
    <e v="#N/A"/>
    <e v="#N/A"/>
    <e v="#N/A"/>
    <e v="#N/A"/>
    <e v="#N/A"/>
    <e v="#N/A"/>
    <e v="#N/A"/>
    <e v="#N/A"/>
  </r>
  <r>
    <x v="21"/>
    <s v="ZONA_6"/>
    <s v="MSP-DNMDM-2022-0084-M"/>
    <x v="14"/>
    <x v="9"/>
    <d v="2022-01-22T00:00:00"/>
    <s v="PRESUPUESTARIA"/>
    <s v="ASIGNACION DE RECURSOS A NIVEL NACIONAL CONFORME DISTRIBUCION "/>
    <s v="ZONA_6"/>
    <s v="ZONA_6"/>
    <s v="ZONA_6"/>
    <n v="1011"/>
    <n v="90"/>
    <s v="000"/>
    <s v="001"/>
    <n v="530832"/>
    <n v="108"/>
    <s v="001"/>
    <s v="0000"/>
    <s v="0000"/>
    <n v="0"/>
    <n v="0"/>
    <n v="0"/>
    <n v="10097.18"/>
    <n v="0"/>
    <n v="10097.18"/>
    <s v="SI"/>
    <m/>
    <m/>
    <x v="7"/>
    <e v="#N/A"/>
    <e v="#N/A"/>
    <e v="#N/A"/>
    <e v="#N/A"/>
    <e v="#N/A"/>
    <e v="#N/A"/>
    <e v="#N/A"/>
    <e v="#N/A"/>
  </r>
  <r>
    <x v="21"/>
    <s v="ZONA_6"/>
    <s v="MSP-DNMDM-2022-0084-M"/>
    <x v="14"/>
    <x v="9"/>
    <d v="2022-01-22T00:00:00"/>
    <s v="PRESUPUESTARIA"/>
    <s v="ASIGNACION DE RECURSOS A NIVEL NACIONAL CONFORME DISTRIBUCION "/>
    <s v="ZONA_6"/>
    <s v="ZONA_6"/>
    <s v="ZONA_6"/>
    <n v="1011"/>
    <n v="90"/>
    <s v="000"/>
    <s v="001"/>
    <n v="530833"/>
    <n v="108"/>
    <s v="001"/>
    <s v="0000"/>
    <s v="0000"/>
    <n v="0"/>
    <n v="0"/>
    <n v="0"/>
    <n v="7000"/>
    <n v="0"/>
    <n v="7000"/>
    <s v="SI"/>
    <m/>
    <m/>
    <x v="7"/>
    <e v="#N/A"/>
    <e v="#N/A"/>
    <e v="#N/A"/>
    <e v="#N/A"/>
    <e v="#N/A"/>
    <e v="#N/A"/>
    <e v="#N/A"/>
    <e v="#N/A"/>
  </r>
  <r>
    <x v="21"/>
    <s v="ZONA_6"/>
    <s v="MSP-DNMDM-2022-0084-M"/>
    <x v="14"/>
    <x v="9"/>
    <d v="2022-01-22T00:00:00"/>
    <s v="PRESUPUESTARIA"/>
    <s v="ASIGNACION DE RECURSOS A NIVEL NACIONAL CONFORME DISTRIBUCION "/>
    <s v="ZONA_6"/>
    <s v="ZONA_6"/>
    <s v="ZONA_6"/>
    <n v="1012"/>
    <n v="90"/>
    <s v="000"/>
    <s v="001"/>
    <n v="530810"/>
    <n v="109"/>
    <s v="001"/>
    <s v="0000"/>
    <s v="0000"/>
    <n v="0"/>
    <n v="0"/>
    <n v="0"/>
    <n v="34488.050000000003"/>
    <n v="0"/>
    <n v="34488.050000000003"/>
    <s v="SI"/>
    <m/>
    <m/>
    <x v="7"/>
    <e v="#N/A"/>
    <e v="#N/A"/>
    <e v="#N/A"/>
    <e v="#N/A"/>
    <e v="#N/A"/>
    <e v="#N/A"/>
    <e v="#N/A"/>
    <e v="#N/A"/>
  </r>
  <r>
    <x v="21"/>
    <s v="ZONA_6"/>
    <s v="MSP-DNMDM-2022-0084-M"/>
    <x v="14"/>
    <x v="9"/>
    <d v="2022-01-22T00:00:00"/>
    <s v="PRESUPUESTARIA"/>
    <s v="ASIGNACION DE RECURSOS A NIVEL NACIONAL CONFORME DISTRIBUCION "/>
    <s v="ZONA_6"/>
    <s v="ZONA_6"/>
    <s v="ZONA_6"/>
    <n v="1012"/>
    <n v="90"/>
    <s v="000"/>
    <s v="001"/>
    <n v="530832"/>
    <n v="109"/>
    <s v="001"/>
    <s v="0000"/>
    <s v="0000"/>
    <n v="0"/>
    <n v="0"/>
    <n v="0"/>
    <n v="4216"/>
    <n v="0"/>
    <n v="4216"/>
    <s v="SI"/>
    <m/>
    <m/>
    <x v="7"/>
    <e v="#N/A"/>
    <e v="#N/A"/>
    <e v="#N/A"/>
    <e v="#N/A"/>
    <e v="#N/A"/>
    <e v="#N/A"/>
    <e v="#N/A"/>
    <e v="#N/A"/>
  </r>
  <r>
    <x v="21"/>
    <s v="ZONA_6"/>
    <s v="MSP-DNMDM-2022-0084-M"/>
    <x v="14"/>
    <x v="9"/>
    <d v="2022-01-22T00:00:00"/>
    <s v="PRESUPUESTARIA"/>
    <s v="ASIGNACION DE RECURSOS A NIVEL NACIONAL CONFORME DISTRIBUCION "/>
    <s v="ZONA_6"/>
    <s v="ZONA_6"/>
    <s v="ZONA_6"/>
    <n v="1012"/>
    <n v="90"/>
    <s v="000"/>
    <s v="001"/>
    <n v="530833"/>
    <n v="109"/>
    <s v="001"/>
    <s v="0000"/>
    <s v="0000"/>
    <n v="0"/>
    <n v="0"/>
    <n v="0"/>
    <n v="959"/>
    <n v="0"/>
    <n v="959"/>
    <s v="SI"/>
    <m/>
    <m/>
    <x v="7"/>
    <e v="#N/A"/>
    <e v="#N/A"/>
    <e v="#N/A"/>
    <e v="#N/A"/>
    <e v="#N/A"/>
    <e v="#N/A"/>
    <e v="#N/A"/>
    <e v="#N/A"/>
  </r>
  <r>
    <x v="21"/>
    <s v="ZONA_6"/>
    <s v="MSP-DNMDM-2022-0084-M"/>
    <x v="14"/>
    <x v="9"/>
    <d v="2022-01-22T00:00:00"/>
    <s v="PRESUPUESTARIA"/>
    <s v="ASIGNACION DE RECURSOS A NIVEL NACIONAL CONFORME DISTRIBUCION "/>
    <s v="ZONA_6"/>
    <s v="ZONA_6"/>
    <s v="ZONA_6"/>
    <n v="1020"/>
    <n v="90"/>
    <s v="000"/>
    <s v="004"/>
    <n v="530810"/>
    <n v="102"/>
    <s v="001"/>
    <s v="0000"/>
    <s v="0000"/>
    <n v="0"/>
    <n v="0"/>
    <n v="0"/>
    <n v="20250.53"/>
    <n v="0"/>
    <n v="20250.53"/>
    <s v="SI"/>
    <m/>
    <m/>
    <x v="7"/>
    <e v="#N/A"/>
    <e v="#N/A"/>
    <e v="#N/A"/>
    <e v="#N/A"/>
    <e v="#N/A"/>
    <e v="#N/A"/>
    <e v="#N/A"/>
    <e v="#N/A"/>
  </r>
  <r>
    <x v="21"/>
    <s v="ZONA_6"/>
    <s v="MSP-DNMDM-2022-0084-M"/>
    <x v="14"/>
    <x v="9"/>
    <d v="2022-01-22T00:00:00"/>
    <s v="PRESUPUESTARIA"/>
    <s v="ASIGNACION DE RECURSOS A NIVEL NACIONAL CONFORME DISTRIBUCION "/>
    <s v="ZONA_6"/>
    <s v="ZONA_6"/>
    <s v="ZONA_6"/>
    <n v="1020"/>
    <n v="90"/>
    <s v="000"/>
    <s v="004"/>
    <n v="530832"/>
    <n v="102"/>
    <s v="001"/>
    <s v="0000"/>
    <s v="0000"/>
    <n v="0"/>
    <n v="0"/>
    <n v="0"/>
    <n v="5118"/>
    <n v="0"/>
    <n v="5118"/>
    <s v="SI"/>
    <m/>
    <m/>
    <x v="7"/>
    <e v="#N/A"/>
    <e v="#N/A"/>
    <e v="#N/A"/>
    <e v="#N/A"/>
    <e v="#N/A"/>
    <e v="#N/A"/>
    <e v="#N/A"/>
    <e v="#N/A"/>
  </r>
  <r>
    <x v="21"/>
    <s v="ZONA_6"/>
    <s v="MSP-DNMDM-2022-0084-M"/>
    <x v="14"/>
    <x v="9"/>
    <d v="2022-01-22T00:00:00"/>
    <s v="PRESUPUESTARIA"/>
    <s v="ASIGNACION DE RECURSOS A NIVEL NACIONAL CONFORME DISTRIBUCION "/>
    <s v="ZONA_6"/>
    <s v="ZONA_6"/>
    <s v="ZONA_6"/>
    <n v="1020"/>
    <n v="90"/>
    <s v="000"/>
    <s v="004"/>
    <n v="530833"/>
    <n v="102"/>
    <s v="001"/>
    <s v="0000"/>
    <s v="0000"/>
    <n v="0"/>
    <n v="0"/>
    <n v="0"/>
    <n v="3276"/>
    <n v="0"/>
    <n v="3276"/>
    <s v="SI"/>
    <m/>
    <m/>
    <x v="7"/>
    <e v="#N/A"/>
    <e v="#N/A"/>
    <e v="#N/A"/>
    <e v="#N/A"/>
    <e v="#N/A"/>
    <e v="#N/A"/>
    <e v="#N/A"/>
    <e v="#N/A"/>
  </r>
  <r>
    <x v="21"/>
    <s v="ZONA_6"/>
    <s v="MSP-DNMDM-2022-0084-M"/>
    <x v="14"/>
    <x v="9"/>
    <d v="2022-01-22T00:00:00"/>
    <s v="PRESUPUESTARIA"/>
    <s v="ASIGNACION DE RECURSOS A NIVEL NACIONAL CONFORME DISTRIBUCION "/>
    <s v="ZONA_6"/>
    <s v="ZONA_6"/>
    <s v="ZONA_6"/>
    <n v="1050"/>
    <n v="90"/>
    <s v="000"/>
    <s v="004"/>
    <n v="530810"/>
    <n v="301"/>
    <s v="001"/>
    <s v="0000"/>
    <s v="0000"/>
    <n v="0"/>
    <n v="0"/>
    <n v="0"/>
    <n v="170121"/>
    <n v="0"/>
    <n v="170121"/>
    <s v="SI"/>
    <m/>
    <m/>
    <x v="7"/>
    <e v="#N/A"/>
    <e v="#N/A"/>
    <e v="#N/A"/>
    <e v="#N/A"/>
    <e v="#N/A"/>
    <e v="#N/A"/>
    <e v="#N/A"/>
    <e v="#N/A"/>
  </r>
  <r>
    <x v="21"/>
    <s v="ZONA_6"/>
    <s v="MSP-DNMDM-2022-0084-M"/>
    <x v="14"/>
    <x v="9"/>
    <d v="2022-01-22T00:00:00"/>
    <s v="PRESUPUESTARIA"/>
    <s v="ASIGNACION DE RECURSOS A NIVEL NACIONAL CONFORME DISTRIBUCION "/>
    <s v="ZONA_6"/>
    <s v="ZONA_6"/>
    <s v="ZONA_6"/>
    <n v="1050"/>
    <n v="90"/>
    <s v="000"/>
    <s v="004"/>
    <n v="530832"/>
    <n v="301"/>
    <s v="001"/>
    <s v="0000"/>
    <s v="0000"/>
    <n v="0"/>
    <n v="0"/>
    <n v="0"/>
    <n v="4879"/>
    <n v="0"/>
    <n v="4879"/>
    <s v="SI"/>
    <m/>
    <m/>
    <x v="7"/>
    <e v="#N/A"/>
    <e v="#N/A"/>
    <e v="#N/A"/>
    <e v="#N/A"/>
    <e v="#N/A"/>
    <e v="#N/A"/>
    <e v="#N/A"/>
    <e v="#N/A"/>
  </r>
  <r>
    <x v="21"/>
    <s v="ZONA_6"/>
    <s v="MSP-DNMDM-2022-0084-M"/>
    <x v="14"/>
    <x v="9"/>
    <d v="2022-01-22T00:00:00"/>
    <s v="PRESUPUESTARIA"/>
    <s v="ASIGNACION DE RECURSOS A NIVEL NACIONAL CONFORME DISTRIBUCION "/>
    <s v="ZONA_6"/>
    <s v="ZONA_6"/>
    <s v="ZONA_6"/>
    <n v="1050"/>
    <n v="90"/>
    <s v="000"/>
    <s v="004"/>
    <n v="530833"/>
    <n v="301"/>
    <s v="001"/>
    <s v="0000"/>
    <s v="0000"/>
    <n v="0"/>
    <n v="0"/>
    <n v="0"/>
    <n v="4839"/>
    <n v="0"/>
    <n v="4839"/>
    <s v="SI"/>
    <m/>
    <m/>
    <x v="7"/>
    <e v="#N/A"/>
    <e v="#N/A"/>
    <e v="#N/A"/>
    <e v="#N/A"/>
    <e v="#N/A"/>
    <e v="#N/A"/>
    <e v="#N/A"/>
    <e v="#N/A"/>
  </r>
  <r>
    <x v="21"/>
    <s v="ZONA_6"/>
    <s v="MSP-DNMDM-2022-0084-M"/>
    <x v="14"/>
    <x v="9"/>
    <d v="2022-01-22T00:00:00"/>
    <s v="PRESUPUESTARIA"/>
    <s v="ASIGNACION DE RECURSOS A NIVEL NACIONAL CONFORME DISTRIBUCION "/>
    <s v="ZONA_6"/>
    <s v="ZONA_6"/>
    <s v="ZONA_6"/>
    <n v="1051"/>
    <n v="90"/>
    <s v="000"/>
    <s v="001"/>
    <n v="530810"/>
    <n v="301"/>
    <s v="001"/>
    <s v="0000"/>
    <s v="0000"/>
    <n v="0"/>
    <n v="0"/>
    <n v="0"/>
    <n v="19200"/>
    <n v="0"/>
    <n v="19200"/>
    <s v="SI"/>
    <m/>
    <m/>
    <x v="7"/>
    <e v="#N/A"/>
    <e v="#N/A"/>
    <e v="#N/A"/>
    <e v="#N/A"/>
    <e v="#N/A"/>
    <e v="#N/A"/>
    <e v="#N/A"/>
    <e v="#N/A"/>
  </r>
  <r>
    <x v="21"/>
    <s v="ZONA_6"/>
    <s v="MSP-DNMDM-2022-0084-M"/>
    <x v="14"/>
    <x v="9"/>
    <d v="2022-01-22T00:00:00"/>
    <s v="PRESUPUESTARIA"/>
    <s v="ASIGNACION DE RECURSOS A NIVEL NACIONAL CONFORME DISTRIBUCION "/>
    <s v="ZONA_6"/>
    <s v="ZONA_6"/>
    <s v="ZONA_6"/>
    <n v="1051"/>
    <n v="90"/>
    <s v="000"/>
    <s v="001"/>
    <n v="530832"/>
    <n v="301"/>
    <s v="001"/>
    <s v="0000"/>
    <s v="0000"/>
    <n v="0"/>
    <n v="0"/>
    <n v="0"/>
    <n v="8120"/>
    <n v="0"/>
    <n v="8120"/>
    <s v="SI"/>
    <m/>
    <m/>
    <x v="7"/>
    <e v="#N/A"/>
    <e v="#N/A"/>
    <e v="#N/A"/>
    <e v="#N/A"/>
    <e v="#N/A"/>
    <e v="#N/A"/>
    <e v="#N/A"/>
    <e v="#N/A"/>
  </r>
  <r>
    <x v="21"/>
    <s v="ZONA_6"/>
    <s v="MSP-DNMDM-2022-0084-M"/>
    <x v="14"/>
    <x v="9"/>
    <d v="2022-01-22T00:00:00"/>
    <s v="PRESUPUESTARIA"/>
    <s v="ASIGNACION DE RECURSOS A NIVEL NACIONAL CONFORME DISTRIBUCION "/>
    <s v="ZONA_6"/>
    <s v="ZONA_6"/>
    <s v="ZONA_6"/>
    <n v="1054"/>
    <n v="90"/>
    <s v="000"/>
    <s v="004"/>
    <n v="530810"/>
    <n v="303"/>
    <s v="001"/>
    <s v="0000"/>
    <s v="0000"/>
    <n v="0"/>
    <n v="0"/>
    <n v="0"/>
    <n v="42400"/>
    <n v="0"/>
    <n v="42400"/>
    <s v="SI"/>
    <m/>
    <m/>
    <x v="7"/>
    <e v="#N/A"/>
    <e v="#N/A"/>
    <e v="#N/A"/>
    <e v="#N/A"/>
    <e v="#N/A"/>
    <e v="#N/A"/>
    <e v="#N/A"/>
    <e v="#N/A"/>
  </r>
  <r>
    <x v="21"/>
    <s v="ZONA_6"/>
    <s v="MSP-DNMDM-2022-0084-M"/>
    <x v="14"/>
    <x v="9"/>
    <d v="2022-01-22T00:00:00"/>
    <s v="PRESUPUESTARIA"/>
    <s v="ASIGNACION DE RECURSOS A NIVEL NACIONAL CONFORME DISTRIBUCION "/>
    <s v="ZONA_6"/>
    <s v="ZONA_6"/>
    <s v="ZONA_6"/>
    <n v="1054"/>
    <n v="90"/>
    <s v="000"/>
    <s v="004"/>
    <n v="530832"/>
    <n v="303"/>
    <s v="001"/>
    <s v="0000"/>
    <s v="0000"/>
    <n v="0"/>
    <n v="0"/>
    <n v="0"/>
    <n v="3500"/>
    <n v="0"/>
    <n v="3500"/>
    <s v="SI"/>
    <m/>
    <m/>
    <x v="7"/>
    <e v="#N/A"/>
    <e v="#N/A"/>
    <e v="#N/A"/>
    <e v="#N/A"/>
    <e v="#N/A"/>
    <e v="#N/A"/>
    <e v="#N/A"/>
    <e v="#N/A"/>
  </r>
  <r>
    <x v="21"/>
    <s v="ZONA_6"/>
    <s v="MSP-DNMDM-2022-0084-M"/>
    <x v="14"/>
    <x v="9"/>
    <d v="2022-01-22T00:00:00"/>
    <s v="PRESUPUESTARIA"/>
    <s v="ASIGNACION DE RECURSOS A NIVEL NACIONAL CONFORME DISTRIBUCION "/>
    <s v="ZONA_6"/>
    <s v="ZONA_6"/>
    <s v="ZONA_6"/>
    <n v="1054"/>
    <n v="90"/>
    <s v="000"/>
    <s v="004"/>
    <n v="530833"/>
    <n v="303"/>
    <s v="001"/>
    <s v="0000"/>
    <s v="0000"/>
    <n v="0"/>
    <n v="0"/>
    <n v="0"/>
    <n v="2500"/>
    <n v="0"/>
    <n v="2500"/>
    <s v="SI"/>
    <m/>
    <m/>
    <x v="7"/>
    <e v="#N/A"/>
    <e v="#N/A"/>
    <e v="#N/A"/>
    <e v="#N/A"/>
    <e v="#N/A"/>
    <e v="#N/A"/>
    <e v="#N/A"/>
    <e v="#N/A"/>
  </r>
  <r>
    <x v="21"/>
    <s v="ZONA_6"/>
    <s v="MSP-DNMDM-2022-0084-M"/>
    <x v="14"/>
    <x v="9"/>
    <d v="2022-01-22T00:00:00"/>
    <s v="PRESUPUESTARIA"/>
    <s v="ASIGNACION DE RECURSOS A NIVEL NACIONAL CONFORME DISTRIBUCION "/>
    <s v="ZONA_6"/>
    <s v="ZONA_6"/>
    <s v="ZONA_6"/>
    <n v="1055"/>
    <n v="90"/>
    <s v="000"/>
    <s v="001"/>
    <n v="530810"/>
    <n v="304"/>
    <s v="001"/>
    <s v="0000"/>
    <s v="0000"/>
    <n v="0"/>
    <n v="0"/>
    <n v="0"/>
    <n v="79001.45"/>
    <n v="0"/>
    <n v="79001.45"/>
    <s v="SI"/>
    <m/>
    <m/>
    <x v="7"/>
    <e v="#N/A"/>
    <e v="#N/A"/>
    <e v="#N/A"/>
    <e v="#N/A"/>
    <e v="#N/A"/>
    <e v="#N/A"/>
    <e v="#N/A"/>
    <e v="#N/A"/>
  </r>
  <r>
    <x v="21"/>
    <s v="ZONA_6"/>
    <s v="MSP-DNMDM-2022-0084-M"/>
    <x v="14"/>
    <x v="9"/>
    <d v="2022-01-22T00:00:00"/>
    <s v="PRESUPUESTARIA"/>
    <s v="ASIGNACION DE RECURSOS A NIVEL NACIONAL CONFORME DISTRIBUCION "/>
    <s v="ZONA_6"/>
    <s v="ZONA_6"/>
    <s v="ZONA_6"/>
    <n v="1055"/>
    <n v="90"/>
    <s v="000"/>
    <s v="001"/>
    <n v="530832"/>
    <n v="304"/>
    <s v="001"/>
    <s v="0000"/>
    <s v="0000"/>
    <n v="0"/>
    <n v="0"/>
    <n v="0"/>
    <n v="2043.04"/>
    <n v="0"/>
    <n v="2043.04"/>
    <s v="SI"/>
    <m/>
    <m/>
    <x v="7"/>
    <e v="#N/A"/>
    <e v="#N/A"/>
    <e v="#N/A"/>
    <e v="#N/A"/>
    <e v="#N/A"/>
    <e v="#N/A"/>
    <e v="#N/A"/>
    <e v="#N/A"/>
  </r>
  <r>
    <x v="21"/>
    <s v="ZONA_6"/>
    <s v="MSP-DNMDM-2022-0084-M"/>
    <x v="14"/>
    <x v="9"/>
    <d v="2022-01-22T00:00:00"/>
    <s v="PRESUPUESTARIA"/>
    <s v="ASIGNACION DE RECURSOS A NIVEL NACIONAL CONFORME DISTRIBUCION "/>
    <s v="ZONA_6"/>
    <s v="ZONA_6"/>
    <s v="ZONA_6"/>
    <n v="1360"/>
    <n v="90"/>
    <s v="000"/>
    <s v="004"/>
    <n v="530810"/>
    <n v="1401"/>
    <s v="001"/>
    <s v="0000"/>
    <s v="0000"/>
    <n v="0"/>
    <n v="0"/>
    <n v="0"/>
    <n v="73840.55"/>
    <n v="0"/>
    <n v="73840.55"/>
    <s v="SI"/>
    <m/>
    <m/>
    <x v="7"/>
    <e v="#N/A"/>
    <e v="#N/A"/>
    <e v="#N/A"/>
    <e v="#N/A"/>
    <e v="#N/A"/>
    <e v="#N/A"/>
    <e v="#N/A"/>
    <e v="#N/A"/>
  </r>
  <r>
    <x v="21"/>
    <s v="ZONA_6"/>
    <s v="MSP-DNMDM-2022-0084-M"/>
    <x v="14"/>
    <x v="9"/>
    <d v="2022-01-22T00:00:00"/>
    <s v="PRESUPUESTARIA"/>
    <s v="ASIGNACION DE RECURSOS A NIVEL NACIONAL CONFORME DISTRIBUCION "/>
    <s v="ZONA_6"/>
    <s v="ZONA_6"/>
    <s v="ZONA_6"/>
    <n v="1360"/>
    <n v="90"/>
    <s v="000"/>
    <s v="004"/>
    <n v="530819"/>
    <n v="1401"/>
    <s v="001"/>
    <s v="0000"/>
    <s v="0000"/>
    <n v="0"/>
    <n v="0"/>
    <n v="0"/>
    <n v="150"/>
    <n v="0"/>
    <n v="150"/>
    <s v="SI"/>
    <m/>
    <m/>
    <x v="7"/>
    <e v="#N/A"/>
    <e v="#N/A"/>
    <e v="#N/A"/>
    <e v="#N/A"/>
    <e v="#N/A"/>
    <e v="#N/A"/>
    <e v="#N/A"/>
    <e v="#N/A"/>
  </r>
  <r>
    <x v="21"/>
    <s v="ZONA_6"/>
    <s v="MSP-DNMDM-2022-0084-M"/>
    <x v="14"/>
    <x v="9"/>
    <d v="2022-01-22T00:00:00"/>
    <s v="PRESUPUESTARIA"/>
    <s v="ASIGNACION DE RECURSOS A NIVEL NACIONAL CONFORME DISTRIBUCION "/>
    <s v="ZONA_6"/>
    <s v="ZONA_6"/>
    <s v="ZONA_6"/>
    <n v="1360"/>
    <n v="90"/>
    <s v="000"/>
    <s v="004"/>
    <n v="530832"/>
    <n v="1401"/>
    <s v="001"/>
    <s v="0000"/>
    <s v="0000"/>
    <n v="0"/>
    <n v="0"/>
    <n v="0"/>
    <n v="4520"/>
    <n v="0"/>
    <n v="4520"/>
    <s v="SI"/>
    <m/>
    <m/>
    <x v="7"/>
    <e v="#N/A"/>
    <e v="#N/A"/>
    <e v="#N/A"/>
    <e v="#N/A"/>
    <e v="#N/A"/>
    <e v="#N/A"/>
    <e v="#N/A"/>
    <e v="#N/A"/>
  </r>
  <r>
    <x v="21"/>
    <s v="ZONA_6"/>
    <s v="MSP-DNMDM-2022-0084-M"/>
    <x v="14"/>
    <x v="9"/>
    <d v="2022-01-22T00:00:00"/>
    <s v="PRESUPUESTARIA"/>
    <s v="ASIGNACION DE RECURSOS A NIVEL NACIONAL CONFORME DISTRIBUCION "/>
    <s v="ZONA_6"/>
    <s v="ZONA_6"/>
    <s v="ZONA_6"/>
    <n v="1361"/>
    <n v="90"/>
    <s v="000"/>
    <s v="001"/>
    <n v="530810"/>
    <n v="1402"/>
    <s v="001"/>
    <s v="0000"/>
    <s v="0000"/>
    <n v="0"/>
    <n v="0"/>
    <n v="0"/>
    <n v="52121.81"/>
    <n v="0"/>
    <n v="52121.81"/>
    <s v="SI"/>
    <m/>
    <m/>
    <x v="7"/>
    <e v="#N/A"/>
    <e v="#N/A"/>
    <e v="#N/A"/>
    <e v="#N/A"/>
    <e v="#N/A"/>
    <e v="#N/A"/>
    <e v="#N/A"/>
    <e v="#N/A"/>
  </r>
  <r>
    <x v="21"/>
    <s v="ZONA_6"/>
    <s v="MSP-DNMDM-2022-0084-M"/>
    <x v="14"/>
    <x v="9"/>
    <d v="2022-01-22T00:00:00"/>
    <s v="PRESUPUESTARIA"/>
    <s v="ASIGNACION DE RECURSOS A NIVEL NACIONAL CONFORME DISTRIBUCION "/>
    <s v="ZONA_6"/>
    <s v="ZONA_6"/>
    <s v="ZONA_6"/>
    <n v="1361"/>
    <n v="90"/>
    <s v="000"/>
    <s v="001"/>
    <n v="530832"/>
    <n v="1402"/>
    <s v="001"/>
    <s v="0000"/>
    <s v="0000"/>
    <n v="0"/>
    <n v="0"/>
    <n v="0"/>
    <n v="25000"/>
    <n v="0"/>
    <n v="25000"/>
    <s v="SI"/>
    <m/>
    <m/>
    <x v="7"/>
    <e v="#N/A"/>
    <e v="#N/A"/>
    <e v="#N/A"/>
    <e v="#N/A"/>
    <e v="#N/A"/>
    <e v="#N/A"/>
    <e v="#N/A"/>
    <e v="#N/A"/>
  </r>
  <r>
    <x v="21"/>
    <s v="ZONA_6"/>
    <s v="MSP-DNMDM-2022-0084-M"/>
    <x v="14"/>
    <x v="9"/>
    <d v="2022-01-22T00:00:00"/>
    <s v="PRESUPUESTARIA"/>
    <s v="ASIGNACION DE RECURSOS A NIVEL NACIONAL CONFORME DISTRIBUCION "/>
    <s v="ZONA_6"/>
    <s v="ZONA_6"/>
    <s v="ZONA_6"/>
    <n v="1364"/>
    <n v="90"/>
    <s v="000"/>
    <s v="001"/>
    <n v="530810"/>
    <n v="1405"/>
    <s v="001"/>
    <s v="0000"/>
    <s v="0000"/>
    <n v="0"/>
    <n v="0"/>
    <n v="0"/>
    <n v="50000"/>
    <n v="0"/>
    <n v="50000"/>
    <s v="SI"/>
    <m/>
    <m/>
    <x v="7"/>
    <e v="#N/A"/>
    <e v="#N/A"/>
    <e v="#N/A"/>
    <e v="#N/A"/>
    <e v="#N/A"/>
    <e v="#N/A"/>
    <e v="#N/A"/>
    <e v="#N/A"/>
  </r>
  <r>
    <x v="21"/>
    <s v="ZONA_6"/>
    <s v="MSP-DNMDM-2022-0084-M"/>
    <x v="14"/>
    <x v="9"/>
    <d v="2022-01-22T00:00:00"/>
    <s v="PRESUPUESTARIA"/>
    <s v="ASIGNACION DE RECURSOS A NIVEL NACIONAL CONFORME DISTRIBUCION "/>
    <s v="ZONA_6"/>
    <s v="ZONA_6"/>
    <s v="ZONA_6"/>
    <n v="1364"/>
    <n v="90"/>
    <s v="000"/>
    <s v="001"/>
    <n v="530832"/>
    <n v="1405"/>
    <s v="001"/>
    <s v="0000"/>
    <s v="0000"/>
    <n v="0"/>
    <n v="0"/>
    <n v="0"/>
    <n v="18060"/>
    <n v="0"/>
    <n v="18060"/>
    <s v="SI"/>
    <m/>
    <m/>
    <x v="7"/>
    <e v="#N/A"/>
    <e v="#N/A"/>
    <e v="#N/A"/>
    <e v="#N/A"/>
    <e v="#N/A"/>
    <e v="#N/A"/>
    <e v="#N/A"/>
    <e v="#N/A"/>
  </r>
  <r>
    <x v="21"/>
    <s v="ZONA_6"/>
    <s v="MSP-DNMDM-2022-0084-M"/>
    <x v="14"/>
    <x v="9"/>
    <d v="2022-01-22T00:00:00"/>
    <s v="PRESUPUESTARIA"/>
    <s v="ASIGNACION DE RECURSOS A NIVEL NACIONAL CONFORME DISTRIBUCION "/>
    <s v="ZONA_6"/>
    <s v="ZONA_6"/>
    <s v="ZONA_6"/>
    <n v="1364"/>
    <n v="90"/>
    <s v="000"/>
    <s v="001"/>
    <n v="530833"/>
    <n v="1405"/>
    <s v="001"/>
    <s v="0000"/>
    <s v="0000"/>
    <n v="0"/>
    <n v="0"/>
    <n v="0"/>
    <n v="5600"/>
    <n v="0"/>
    <n v="5600"/>
    <s v="SI"/>
    <m/>
    <m/>
    <x v="7"/>
    <e v="#N/A"/>
    <e v="#N/A"/>
    <e v="#N/A"/>
    <e v="#N/A"/>
    <e v="#N/A"/>
    <e v="#N/A"/>
    <e v="#N/A"/>
    <e v="#N/A"/>
  </r>
  <r>
    <x v="21"/>
    <s v="ZONA_6"/>
    <s v="MSP-DNMDM-2022-0084-M"/>
    <x v="14"/>
    <x v="9"/>
    <d v="2022-01-22T00:00:00"/>
    <s v="PRESUPUESTARIA"/>
    <s v="ASIGNACION DE RECURSOS A NIVEL NACIONAL CONFORME DISTRIBUCION "/>
    <s v="ZONA_6"/>
    <s v="ZONA_6"/>
    <s v="ZONA_6"/>
    <n v="1365"/>
    <n v="90"/>
    <s v="000"/>
    <s v="001"/>
    <n v="530832"/>
    <n v="1406"/>
    <s v="001"/>
    <s v="0000"/>
    <s v="0000"/>
    <n v="0"/>
    <n v="0"/>
    <n v="0"/>
    <n v="3109"/>
    <n v="0"/>
    <n v="3109"/>
    <s v="SI"/>
    <m/>
    <m/>
    <x v="7"/>
    <e v="#N/A"/>
    <e v="#N/A"/>
    <e v="#N/A"/>
    <e v="#N/A"/>
    <e v="#N/A"/>
    <e v="#N/A"/>
    <e v="#N/A"/>
    <e v="#N/A"/>
  </r>
  <r>
    <x v="21"/>
    <s v="ZONA_6"/>
    <s v="MSP-DNMDM-2022-0084-M"/>
    <x v="14"/>
    <x v="9"/>
    <d v="2022-01-22T00:00:00"/>
    <s v="PRESUPUESTARIA"/>
    <s v="ASIGNACION DE RECURSOS A NIVEL NACIONAL CONFORME DISTRIBUCION "/>
    <s v="ZONA_6"/>
    <s v="ZONA_6"/>
    <s v="ZONA_6"/>
    <n v="1366"/>
    <n v="90"/>
    <s v="000"/>
    <s v="001"/>
    <n v="530810"/>
    <n v="1409"/>
    <s v="001"/>
    <s v="0000"/>
    <s v="0000"/>
    <n v="0"/>
    <n v="0"/>
    <n v="0"/>
    <n v="1178.3"/>
    <n v="0"/>
    <n v="1178.3"/>
    <s v="SI"/>
    <m/>
    <m/>
    <x v="7"/>
    <e v="#N/A"/>
    <e v="#N/A"/>
    <e v="#N/A"/>
    <e v="#N/A"/>
    <e v="#N/A"/>
    <e v="#N/A"/>
    <e v="#N/A"/>
    <e v="#N/A"/>
  </r>
  <r>
    <x v="21"/>
    <s v="ZONA_6"/>
    <s v="MSP-DNMDM-2022-0084-M"/>
    <x v="14"/>
    <x v="9"/>
    <d v="2022-01-22T00:00:00"/>
    <s v="PRESUPUESTARIA"/>
    <s v="ASIGNACION DE RECURSOS A NIVEL NACIONAL CONFORME DISTRIBUCION "/>
    <s v="ZONA_6"/>
    <s v="ZONA_6"/>
    <s v="ZONA_6"/>
    <n v="1366"/>
    <n v="90"/>
    <s v="000"/>
    <s v="001"/>
    <n v="530832"/>
    <n v="1409"/>
    <s v="001"/>
    <s v="0000"/>
    <s v="0000"/>
    <n v="0"/>
    <n v="0"/>
    <n v="0"/>
    <n v="5381.24"/>
    <n v="0"/>
    <n v="5381.24"/>
    <s v="SI"/>
    <m/>
    <m/>
    <x v="7"/>
    <e v="#N/A"/>
    <e v="#N/A"/>
    <e v="#N/A"/>
    <e v="#N/A"/>
    <e v="#N/A"/>
    <e v="#N/A"/>
    <e v="#N/A"/>
    <e v="#N/A"/>
  </r>
  <r>
    <x v="21"/>
    <s v="ZONA_6"/>
    <s v="MSP-DNMDM-2022-0084-M"/>
    <x v="14"/>
    <x v="9"/>
    <d v="2022-01-22T00:00:00"/>
    <s v="PRESUPUESTARIA"/>
    <s v="ASIGNACION DE RECURSOS A NIVEL NACIONAL CONFORME DISTRIBUCION "/>
    <s v="ZONA_6"/>
    <s v="ZONA_6"/>
    <s v="ZONA_6"/>
    <n v="1367"/>
    <n v="90"/>
    <s v="000"/>
    <s v="001"/>
    <n v="530810"/>
    <n v="1401"/>
    <s v="001"/>
    <s v="0000"/>
    <s v="0000"/>
    <n v="0"/>
    <n v="0"/>
    <n v="0"/>
    <n v="16000"/>
    <n v="0"/>
    <n v="16000"/>
    <s v="SI"/>
    <m/>
    <m/>
    <x v="7"/>
    <e v="#N/A"/>
    <e v="#N/A"/>
    <e v="#N/A"/>
    <e v="#N/A"/>
    <e v="#N/A"/>
    <e v="#N/A"/>
    <e v="#N/A"/>
    <e v="#N/A"/>
  </r>
  <r>
    <x v="21"/>
    <s v="ZONA_6"/>
    <s v="MSP-DNMDM-2022-0084-M"/>
    <x v="14"/>
    <x v="9"/>
    <d v="2022-01-22T00:00:00"/>
    <s v="PRESUPUESTARIA"/>
    <s v="ASIGNACION DE RECURSOS A NIVEL NACIONAL CONFORME DISTRIBUCION "/>
    <s v="ZONA_6"/>
    <s v="ZONA_6"/>
    <s v="ZONA_6"/>
    <n v="1367"/>
    <n v="90"/>
    <s v="000"/>
    <s v="001"/>
    <n v="530832"/>
    <n v="1401"/>
    <s v="001"/>
    <s v="0000"/>
    <s v="0000"/>
    <n v="0"/>
    <n v="0"/>
    <n v="0"/>
    <n v="15000"/>
    <n v="0"/>
    <n v="15000"/>
    <s v="SI"/>
    <m/>
    <m/>
    <x v="7"/>
    <e v="#N/A"/>
    <e v="#N/A"/>
    <e v="#N/A"/>
    <e v="#N/A"/>
    <e v="#N/A"/>
    <e v="#N/A"/>
    <e v="#N/A"/>
    <e v="#N/A"/>
  </r>
  <r>
    <x v="21"/>
    <s v="ZONA_6"/>
    <s v="MSP-DNMDM-2022-0084-M"/>
    <x v="14"/>
    <x v="9"/>
    <d v="2022-01-22T00:00:00"/>
    <s v="PRESUPUESTARIA"/>
    <s v="ASIGNACION DE RECURSOS A NIVEL NACIONAL CONFORME DISTRIBUCION "/>
    <s v="ZONA_6"/>
    <s v="ZONA_6"/>
    <s v="ZONA_6"/>
    <n v="1367"/>
    <n v="90"/>
    <s v="000"/>
    <s v="001"/>
    <n v="530833"/>
    <n v="1401"/>
    <s v="001"/>
    <s v="0000"/>
    <s v="0000"/>
    <n v="0"/>
    <n v="0"/>
    <n v="0"/>
    <n v="2000"/>
    <n v="0"/>
    <n v="2000"/>
    <s v="SI"/>
    <m/>
    <m/>
    <x v="7"/>
    <e v="#N/A"/>
    <e v="#N/A"/>
    <e v="#N/A"/>
    <e v="#N/A"/>
    <e v="#N/A"/>
    <e v="#N/A"/>
    <e v="#N/A"/>
    <e v="#N/A"/>
  </r>
  <r>
    <x v="21"/>
    <s v="ZONA_6"/>
    <s v="MSP-DNMDM-2022-0084-M"/>
    <x v="14"/>
    <x v="9"/>
    <d v="2022-01-22T00:00:00"/>
    <s v="PRESUPUESTARIA"/>
    <s v="ASIGNACION DE RECURSOS A NIVEL NACIONAL CONFORME DISTRIBUCION "/>
    <s v="ZONA_6"/>
    <s v="ZONA_6"/>
    <s v="ZONA_6"/>
    <n v="6330"/>
    <n v="90"/>
    <s v="000"/>
    <s v="001"/>
    <n v="530810"/>
    <n v="303"/>
    <s v="001"/>
    <s v="0000"/>
    <s v="0000"/>
    <n v="0"/>
    <n v="0"/>
    <n v="0"/>
    <n v="17182"/>
    <n v="0"/>
    <n v="17182"/>
    <s v="SI"/>
    <m/>
    <m/>
    <x v="7"/>
    <e v="#N/A"/>
    <e v="#N/A"/>
    <e v="#N/A"/>
    <e v="#N/A"/>
    <e v="#N/A"/>
    <e v="#N/A"/>
    <e v="#N/A"/>
    <e v="#N/A"/>
  </r>
  <r>
    <x v="21"/>
    <s v="ZONA_6"/>
    <s v="MSP-DNMDM-2022-0084-M"/>
    <x v="14"/>
    <x v="9"/>
    <d v="2022-01-22T00:00:00"/>
    <s v="PRESUPUESTARIA"/>
    <s v="ASIGNACION DE RECURSOS A NIVEL NACIONAL CONFORME DISTRIBUCION "/>
    <s v="ZONA_6"/>
    <s v="ZONA_6"/>
    <s v="ZONA_6"/>
    <n v="6330"/>
    <n v="90"/>
    <s v="000"/>
    <s v="001"/>
    <n v="530832"/>
    <n v="303"/>
    <s v="001"/>
    <s v="0000"/>
    <s v="0000"/>
    <n v="0"/>
    <n v="0"/>
    <n v="0"/>
    <n v="6173"/>
    <n v="0"/>
    <n v="6173"/>
    <s v="SI"/>
    <m/>
    <m/>
    <x v="7"/>
    <e v="#N/A"/>
    <e v="#N/A"/>
    <e v="#N/A"/>
    <e v="#N/A"/>
    <e v="#N/A"/>
    <e v="#N/A"/>
    <e v="#N/A"/>
    <e v="#N/A"/>
  </r>
  <r>
    <x v="22"/>
    <s v="INSUBSISTENTE"/>
    <s v="INSUBSISTENTE"/>
    <x v="10"/>
    <x v="8"/>
    <s v="INSUBSISTENTE"/>
    <m/>
    <m/>
    <e v="#N/A"/>
    <e v="#N/A"/>
    <e v="#N/A"/>
    <e v="#N/A"/>
    <e v="#N/A"/>
    <e v="#N/A"/>
    <e v="#N/A"/>
    <e v="#N/A"/>
    <e v="#N/A"/>
    <e v="#N/A"/>
    <e v="#N/A"/>
    <e v="#N/A"/>
    <n v="0"/>
    <n v="0"/>
    <n v="0"/>
    <n v="0"/>
    <n v="0"/>
    <n v="0"/>
    <s v="SI"/>
    <m/>
    <s v="NO UTILIZADA"/>
    <x v="4"/>
    <e v="#N/A"/>
    <e v="#N/A"/>
    <e v="#N/A"/>
    <e v="#N/A"/>
    <e v="#N/A"/>
    <e v="#N/A"/>
    <e v="#N/A"/>
    <e v="#N/A"/>
  </r>
  <r>
    <x v="23"/>
    <s v="CZ8"/>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9006"/>
    <n v="90"/>
    <s v="0"/>
    <n v="4"/>
    <n v="530826"/>
    <n v="901"/>
    <n v="1"/>
    <n v="0"/>
    <n v="0"/>
    <n v="508460.86"/>
    <m/>
    <n v="508460.86"/>
    <m/>
    <m/>
    <n v="0"/>
    <s v="SI"/>
    <m/>
    <m/>
    <x v="3"/>
    <e v="#N/A"/>
    <e v="#N/A"/>
    <e v="#N/A"/>
    <e v="#N/A"/>
    <e v="#N/A"/>
    <e v="#N/A"/>
    <e v="#N/A"/>
    <e v="#N/A"/>
  </r>
  <r>
    <x v="23"/>
    <s v="CZ8"/>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9006"/>
    <n v="90"/>
    <s v="0"/>
    <n v="4"/>
    <n v="530809"/>
    <n v="901"/>
    <n v="1"/>
    <n v="0"/>
    <n v="0"/>
    <n v="1420921.54"/>
    <m/>
    <n v="1420921.54"/>
    <m/>
    <m/>
    <n v="0"/>
    <s v="SI"/>
    <m/>
    <m/>
    <x v="3"/>
    <e v="#N/A"/>
    <e v="#N/A"/>
    <e v="#N/A"/>
    <e v="#N/A"/>
    <e v="#N/A"/>
    <e v="#N/A"/>
    <e v="#N/A"/>
    <e v="#N/A"/>
  </r>
  <r>
    <x v="23"/>
    <s v="CZ8"/>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8230"/>
    <n v="90"/>
    <s v="0"/>
    <n v="1"/>
    <n v="530826"/>
    <n v="901"/>
    <n v="1"/>
    <n v="0"/>
    <n v="0"/>
    <n v="84420.6"/>
    <m/>
    <n v="84420.6"/>
    <m/>
    <m/>
    <n v="0"/>
    <s v="SI"/>
    <m/>
    <m/>
    <x v="3"/>
    <e v="#N/A"/>
    <e v="#N/A"/>
    <e v="#N/A"/>
    <e v="#N/A"/>
    <e v="#N/A"/>
    <e v="#N/A"/>
    <e v="#N/A"/>
    <e v="#N/A"/>
  </r>
  <r>
    <x v="23"/>
    <s v="CZ8"/>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8230"/>
    <n v="90"/>
    <s v="0"/>
    <n v="1"/>
    <n v="530809"/>
    <n v="901"/>
    <n v="1"/>
    <n v="0"/>
    <n v="0"/>
    <n v="114427.82"/>
    <m/>
    <n v="114427.82"/>
    <m/>
    <m/>
    <n v="0"/>
    <s v="SI"/>
    <m/>
    <m/>
    <x v="3"/>
    <e v="#N/A"/>
    <e v="#N/A"/>
    <e v="#N/A"/>
    <e v="#N/A"/>
    <e v="#N/A"/>
    <e v="#N/A"/>
    <e v="#N/A"/>
    <e v="#N/A"/>
  </r>
  <r>
    <x v="23"/>
    <s v="CZ8"/>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8001"/>
    <n v="90"/>
    <s v="0"/>
    <n v="5"/>
    <n v="530826"/>
    <n v="901"/>
    <n v="1"/>
    <n v="0"/>
    <n v="0"/>
    <n v="166931.07"/>
    <m/>
    <n v="166931.07"/>
    <m/>
    <m/>
    <n v="0"/>
    <s v="SI"/>
    <m/>
    <m/>
    <x v="3"/>
    <e v="#N/A"/>
    <e v="#N/A"/>
    <e v="#N/A"/>
    <e v="#N/A"/>
    <e v="#N/A"/>
    <e v="#N/A"/>
    <e v="#N/A"/>
    <e v="#N/A"/>
  </r>
  <r>
    <x v="23"/>
    <s v="CZ8"/>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8001"/>
    <n v="90"/>
    <s v="0"/>
    <n v="5"/>
    <n v="530809"/>
    <n v="901"/>
    <n v="1"/>
    <n v="0"/>
    <n v="0"/>
    <n v="75257.600000000006"/>
    <m/>
    <n v="75257.600000000006"/>
    <m/>
    <m/>
    <n v="0"/>
    <s v="SI"/>
    <m/>
    <m/>
    <x v="3"/>
    <e v="#N/A"/>
    <e v="#N/A"/>
    <e v="#N/A"/>
    <e v="#N/A"/>
    <e v="#N/A"/>
    <e v="#N/A"/>
    <e v="#N/A"/>
    <e v="#N/A"/>
  </r>
  <r>
    <x v="23"/>
    <s v="CZ8"/>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601"/>
    <n v="90"/>
    <s v="0"/>
    <n v="4"/>
    <n v="530826"/>
    <n v="901"/>
    <n v="1"/>
    <n v="0"/>
    <n v="0"/>
    <n v="99557.24"/>
    <m/>
    <n v="99557.24"/>
    <m/>
    <m/>
    <n v="0"/>
    <s v="SI"/>
    <m/>
    <m/>
    <x v="3"/>
    <e v="#N/A"/>
    <e v="#N/A"/>
    <e v="#N/A"/>
    <e v="#N/A"/>
    <e v="#N/A"/>
    <e v="#N/A"/>
    <e v="#N/A"/>
    <e v="#N/A"/>
  </r>
  <r>
    <x v="23"/>
    <s v="CZ8"/>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601"/>
    <n v="90"/>
    <s v="0"/>
    <n v="4"/>
    <n v="530809"/>
    <n v="901"/>
    <n v="1"/>
    <n v="0"/>
    <n v="0"/>
    <n v="28299.17"/>
    <m/>
    <n v="28299.17"/>
    <m/>
    <m/>
    <n v="0"/>
    <s v="SI"/>
    <m/>
    <m/>
    <x v="3"/>
    <e v="#N/A"/>
    <e v="#N/A"/>
    <e v="#N/A"/>
    <e v="#N/A"/>
    <e v="#N/A"/>
    <e v="#N/A"/>
    <e v="#N/A"/>
    <e v="#N/A"/>
  </r>
  <r>
    <x v="23"/>
    <s v="CZ8"/>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232"/>
    <n v="90"/>
    <s v="0"/>
    <n v="1"/>
    <n v="530826"/>
    <n v="907"/>
    <n v="1"/>
    <n v="0"/>
    <n v="0"/>
    <n v="52676.77"/>
    <m/>
    <n v="52676.77"/>
    <m/>
    <m/>
    <n v="0"/>
    <s v="SI"/>
    <m/>
    <m/>
    <x v="3"/>
    <e v="#N/A"/>
    <e v="#N/A"/>
    <e v="#N/A"/>
    <e v="#N/A"/>
    <e v="#N/A"/>
    <e v="#N/A"/>
    <e v="#N/A"/>
    <e v="#N/A"/>
  </r>
  <r>
    <x v="23"/>
    <s v="CZ8"/>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232"/>
    <n v="90"/>
    <s v="0"/>
    <n v="1"/>
    <n v="530809"/>
    <n v="907"/>
    <n v="1"/>
    <n v="0"/>
    <n v="0"/>
    <n v="47221.89"/>
    <m/>
    <n v="47221.89"/>
    <m/>
    <m/>
    <n v="0"/>
    <s v="SI"/>
    <m/>
    <m/>
    <x v="3"/>
    <e v="#N/A"/>
    <e v="#N/A"/>
    <e v="#N/A"/>
    <e v="#N/A"/>
    <e v="#N/A"/>
    <e v="#N/A"/>
    <e v="#N/A"/>
    <e v="#N/A"/>
  </r>
  <r>
    <x v="23"/>
    <s v="CZ8"/>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204"/>
    <n v="90"/>
    <s v="0"/>
    <n v="1"/>
    <n v="530826"/>
    <n v="901"/>
    <n v="1"/>
    <n v="0"/>
    <n v="0"/>
    <n v="141569.32999999999"/>
    <m/>
    <n v="141569.32999999999"/>
    <m/>
    <m/>
    <n v="0"/>
    <s v="SI"/>
    <m/>
    <m/>
    <x v="3"/>
    <e v="#N/A"/>
    <e v="#N/A"/>
    <e v="#N/A"/>
    <e v="#N/A"/>
    <e v="#N/A"/>
    <e v="#N/A"/>
    <e v="#N/A"/>
    <e v="#N/A"/>
  </r>
  <r>
    <x v="23"/>
    <s v="CZ8"/>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204"/>
    <n v="90"/>
    <s v="0"/>
    <n v="1"/>
    <n v="530809"/>
    <n v="901"/>
    <n v="1"/>
    <n v="0"/>
    <n v="0"/>
    <n v="110411.41"/>
    <m/>
    <n v="110411.41"/>
    <m/>
    <m/>
    <n v="0"/>
    <s v="SI"/>
    <m/>
    <m/>
    <x v="3"/>
    <e v="#N/A"/>
    <e v="#N/A"/>
    <e v="#N/A"/>
    <e v="#N/A"/>
    <e v="#N/A"/>
    <e v="#N/A"/>
    <e v="#N/A"/>
    <e v="#N/A"/>
  </r>
  <r>
    <x v="23"/>
    <s v="CZ8"/>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202"/>
    <n v="90"/>
    <s v="0"/>
    <n v="4"/>
    <n v="530826"/>
    <n v="901"/>
    <n v="1"/>
    <n v="0"/>
    <n v="0"/>
    <n v="125373.83"/>
    <m/>
    <n v="125373.83"/>
    <m/>
    <m/>
    <n v="0"/>
    <s v="SI"/>
    <m/>
    <m/>
    <x v="3"/>
    <e v="#N/A"/>
    <e v="#N/A"/>
    <e v="#N/A"/>
    <e v="#N/A"/>
    <e v="#N/A"/>
    <e v="#N/A"/>
    <e v="#N/A"/>
    <e v="#N/A"/>
  </r>
  <r>
    <x v="23"/>
    <s v="CZ8"/>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202"/>
    <n v="90"/>
    <s v="0"/>
    <n v="4"/>
    <n v="530809"/>
    <n v="901"/>
    <n v="1"/>
    <n v="0"/>
    <n v="0"/>
    <n v="31159.01"/>
    <m/>
    <n v="31159.01"/>
    <m/>
    <m/>
    <n v="0"/>
    <s v="SI"/>
    <m/>
    <m/>
    <x v="3"/>
    <e v="#N/A"/>
    <e v="#N/A"/>
    <e v="#N/A"/>
    <e v="#N/A"/>
    <e v="#N/A"/>
    <e v="#N/A"/>
    <e v="#N/A"/>
    <e v="#N/A"/>
  </r>
  <r>
    <x v="23"/>
    <s v="CZ8"/>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195"/>
    <n v="90"/>
    <s v="0"/>
    <n v="4"/>
    <n v="530826"/>
    <n v="901"/>
    <n v="1"/>
    <n v="0"/>
    <n v="0"/>
    <n v="296590.19"/>
    <m/>
    <n v="296590.19"/>
    <m/>
    <m/>
    <n v="0"/>
    <s v="SI"/>
    <m/>
    <m/>
    <x v="3"/>
    <e v="#N/A"/>
    <e v="#N/A"/>
    <e v="#N/A"/>
    <e v="#N/A"/>
    <e v="#N/A"/>
    <e v="#N/A"/>
    <e v="#N/A"/>
    <e v="#N/A"/>
  </r>
  <r>
    <x v="23"/>
    <s v="CZ8"/>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195"/>
    <n v="90"/>
    <s v="0"/>
    <n v="4"/>
    <n v="530809"/>
    <n v="901"/>
    <n v="1"/>
    <n v="0"/>
    <n v="0"/>
    <n v="391509.18"/>
    <m/>
    <n v="391509.18"/>
    <m/>
    <m/>
    <n v="0"/>
    <s v="SI"/>
    <m/>
    <m/>
    <x v="3"/>
    <e v="#N/A"/>
    <e v="#N/A"/>
    <e v="#N/A"/>
    <e v="#N/A"/>
    <e v="#N/A"/>
    <e v="#N/A"/>
    <e v="#N/A"/>
    <e v="#N/A"/>
  </r>
  <r>
    <x v="23"/>
    <s v="CZ8"/>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194"/>
    <n v="90"/>
    <s v="0"/>
    <n v="5"/>
    <n v="530826"/>
    <n v="901"/>
    <n v="1"/>
    <n v="0"/>
    <n v="0"/>
    <n v="460460.79999999999"/>
    <m/>
    <n v="460460.79999999999"/>
    <m/>
    <m/>
    <n v="0"/>
    <s v="SI"/>
    <m/>
    <m/>
    <x v="3"/>
    <e v="#N/A"/>
    <e v="#N/A"/>
    <e v="#N/A"/>
    <e v="#N/A"/>
    <e v="#N/A"/>
    <e v="#N/A"/>
    <e v="#N/A"/>
    <e v="#N/A"/>
  </r>
  <r>
    <x v="23"/>
    <s v="CZ8"/>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194"/>
    <n v="90"/>
    <s v="0"/>
    <n v="5"/>
    <n v="530809"/>
    <n v="901"/>
    <n v="1"/>
    <n v="0"/>
    <n v="0"/>
    <n v="56352.46"/>
    <m/>
    <n v="56352.46"/>
    <m/>
    <m/>
    <n v="0"/>
    <s v="SI"/>
    <m/>
    <m/>
    <x v="3"/>
    <e v="#N/A"/>
    <e v="#N/A"/>
    <e v="#N/A"/>
    <e v="#N/A"/>
    <e v="#N/A"/>
    <e v="#N/A"/>
    <e v="#N/A"/>
    <e v="#N/A"/>
  </r>
  <r>
    <x v="23"/>
    <s v="CZ8"/>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193"/>
    <n v="90"/>
    <s v="0"/>
    <n v="5"/>
    <n v="530826"/>
    <n v="901"/>
    <n v="1"/>
    <n v="0"/>
    <n v="0"/>
    <n v="288964.32"/>
    <m/>
    <n v="288964.32"/>
    <m/>
    <m/>
    <n v="0"/>
    <s v="SI"/>
    <m/>
    <m/>
    <x v="3"/>
    <e v="#N/A"/>
    <e v="#N/A"/>
    <e v="#N/A"/>
    <e v="#N/A"/>
    <e v="#N/A"/>
    <e v="#N/A"/>
    <e v="#N/A"/>
    <e v="#N/A"/>
  </r>
  <r>
    <x v="23"/>
    <s v="CZ8"/>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193"/>
    <n v="90"/>
    <s v="0"/>
    <n v="5"/>
    <n v="530809"/>
    <n v="901"/>
    <n v="1"/>
    <n v="0"/>
    <n v="0"/>
    <n v="155700.37"/>
    <m/>
    <n v="155700.37"/>
    <m/>
    <m/>
    <n v="0"/>
    <s v="SI"/>
    <m/>
    <m/>
    <x v="3"/>
    <e v="#N/A"/>
    <e v="#N/A"/>
    <e v="#N/A"/>
    <e v="#N/A"/>
    <e v="#N/A"/>
    <e v="#N/A"/>
    <e v="#N/A"/>
    <e v="#N/A"/>
  </r>
  <r>
    <x v="23"/>
    <s v="CZ8"/>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192"/>
    <n v="90"/>
    <s v="0"/>
    <n v="5"/>
    <n v="530826"/>
    <n v="901"/>
    <n v="1"/>
    <n v="0"/>
    <n v="0"/>
    <n v="566284.61"/>
    <m/>
    <n v="566284.61"/>
    <m/>
    <m/>
    <n v="0"/>
    <s v="SI"/>
    <m/>
    <m/>
    <x v="3"/>
    <e v="#N/A"/>
    <e v="#N/A"/>
    <e v="#N/A"/>
    <e v="#N/A"/>
    <e v="#N/A"/>
    <e v="#N/A"/>
    <e v="#N/A"/>
    <e v="#N/A"/>
  </r>
  <r>
    <x v="23"/>
    <s v="CZ8"/>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192"/>
    <n v="90"/>
    <s v="0"/>
    <n v="5"/>
    <n v="530809"/>
    <n v="901"/>
    <n v="1"/>
    <n v="0"/>
    <n v="0"/>
    <n v="590303.79"/>
    <m/>
    <n v="590303.79"/>
    <m/>
    <m/>
    <n v="0"/>
    <s v="SI"/>
    <m/>
    <m/>
    <x v="3"/>
    <e v="#N/A"/>
    <e v="#N/A"/>
    <e v="#N/A"/>
    <e v="#N/A"/>
    <e v="#N/A"/>
    <e v="#N/A"/>
    <e v="#N/A"/>
    <e v="#N/A"/>
  </r>
  <r>
    <x v="23"/>
    <s v="CZ8"/>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190"/>
    <n v="90"/>
    <s v="0"/>
    <n v="5"/>
    <n v="530826"/>
    <n v="901"/>
    <n v="1"/>
    <n v="0"/>
    <n v="0"/>
    <n v="532245.82999999996"/>
    <m/>
    <n v="532245.82999999996"/>
    <m/>
    <m/>
    <n v="0"/>
    <s v="SI"/>
    <m/>
    <m/>
    <x v="3"/>
    <e v="#N/A"/>
    <e v="#N/A"/>
    <e v="#N/A"/>
    <e v="#N/A"/>
    <e v="#N/A"/>
    <e v="#N/A"/>
    <e v="#N/A"/>
    <e v="#N/A"/>
  </r>
  <r>
    <x v="23"/>
    <s v="CZ8"/>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190"/>
    <n v="90"/>
    <s v="0"/>
    <n v="5"/>
    <n v="530809"/>
    <n v="901"/>
    <n v="1"/>
    <n v="0"/>
    <n v="0"/>
    <n v="431583.07"/>
    <m/>
    <n v="431583.07"/>
    <m/>
    <m/>
    <n v="0"/>
    <s v="SI"/>
    <m/>
    <m/>
    <x v="3"/>
    <e v="#N/A"/>
    <e v="#N/A"/>
    <e v="#N/A"/>
    <e v="#N/A"/>
    <e v="#N/A"/>
    <e v="#N/A"/>
    <e v="#N/A"/>
    <e v="#N/A"/>
  </r>
  <r>
    <x v="23"/>
    <s v="CZ8"/>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58"/>
    <s v="1"/>
    <s v="0"/>
    <s v="1"/>
    <n v="530846"/>
    <n v="901"/>
    <n v="1"/>
    <n v="0"/>
    <n v="0"/>
    <m/>
    <m/>
    <n v="0"/>
    <m/>
    <n v="6776682.7600000016"/>
    <n v="6776682.7600000016"/>
    <s v="SI"/>
    <m/>
    <m/>
    <x v="3"/>
    <e v="#N/A"/>
    <e v="#N/A"/>
    <e v="#N/A"/>
    <e v="#N/A"/>
    <e v="#N/A"/>
    <e v="#N/A"/>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59"/>
    <s v="90"/>
    <s v="000"/>
    <s v="001"/>
    <n v="530809"/>
    <s v="1701"/>
    <s v="001"/>
    <s v="0000"/>
    <s v="0000"/>
    <n v="198403.07"/>
    <n v="0"/>
    <n v="198403.07"/>
    <n v="0"/>
    <n v="0"/>
    <n v="0"/>
    <s v="SI"/>
    <m/>
    <m/>
    <x v="8"/>
    <e v="#N/A"/>
    <e v="#N/A"/>
    <e v="#N/A"/>
    <e v="#N/A"/>
    <e v="#N/A"/>
    <e v="#N/A"/>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59"/>
    <s v="90"/>
    <s v="000"/>
    <s v="001"/>
    <n v="530826"/>
    <s v="1701"/>
    <s v="001"/>
    <s v="0000"/>
    <s v="0000"/>
    <n v="156206.01999999999"/>
    <m/>
    <n v="156206.01999999999"/>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28"/>
    <s v="90"/>
    <s v="000"/>
    <s v="005"/>
    <n v="530809"/>
    <s v="1701"/>
    <s v="001"/>
    <s v="0000"/>
    <s v="0000"/>
    <n v="2098.21"/>
    <m/>
    <n v="2098.21"/>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28"/>
    <s v="90"/>
    <s v="000"/>
    <s v="005"/>
    <n v="530826"/>
    <s v="1701"/>
    <s v="001"/>
    <s v="0000"/>
    <s v="0000"/>
    <n v="3837.71"/>
    <m/>
    <n v="3837.71"/>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0"/>
    <s v="90"/>
    <s v="000"/>
    <s v="005"/>
    <n v="530809"/>
    <s v="1701"/>
    <s v="001"/>
    <s v="0000"/>
    <s v="0000"/>
    <n v="7571084.3099999996"/>
    <m/>
    <n v="7571084.3099999996"/>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0"/>
    <s v="90"/>
    <s v="000"/>
    <s v="005"/>
    <n v="530826"/>
    <s v="1701"/>
    <s v="001"/>
    <s v="0000"/>
    <s v="0000"/>
    <n v="4187778.95"/>
    <m/>
    <n v="4187778.95"/>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1"/>
    <s v="90"/>
    <s v="000"/>
    <s v="005"/>
    <n v="530809"/>
    <s v="1701"/>
    <s v="001"/>
    <s v="0000"/>
    <s v="0000"/>
    <n v="2406340.67"/>
    <m/>
    <n v="2406340.67"/>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1"/>
    <s v="90"/>
    <s v="000"/>
    <s v="005"/>
    <n v="530826"/>
    <s v="1701"/>
    <s v="001"/>
    <s v="0000"/>
    <s v="0000"/>
    <n v="1758898.13"/>
    <m/>
    <n v="1758898.13"/>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2"/>
    <s v="90"/>
    <s v="000"/>
    <s v="005"/>
    <n v="530809"/>
    <s v="1701"/>
    <s v="001"/>
    <s v="0000"/>
    <s v="0000"/>
    <n v="335530.15999999997"/>
    <m/>
    <n v="335530.15999999997"/>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2"/>
    <s v="90"/>
    <s v="000"/>
    <s v="005"/>
    <n v="530826"/>
    <s v="1701"/>
    <s v="001"/>
    <s v="0000"/>
    <s v="0000"/>
    <n v="1637406.07"/>
    <m/>
    <n v="1637406.07"/>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3"/>
    <s v="90"/>
    <s v="000"/>
    <s v="005"/>
    <n v="530809"/>
    <s v="1701"/>
    <s v="001"/>
    <s v="0000"/>
    <s v="0000"/>
    <n v="196537.88"/>
    <m/>
    <n v="196537.88"/>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3"/>
    <s v="90"/>
    <s v="000"/>
    <s v="005"/>
    <n v="530826"/>
    <s v="1701"/>
    <s v="001"/>
    <s v="0000"/>
    <s v="0000"/>
    <n v="60471.23"/>
    <m/>
    <n v="60471.23"/>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4"/>
    <s v="90"/>
    <s v="000"/>
    <s v="005"/>
    <n v="530809"/>
    <s v="1701"/>
    <s v="001"/>
    <s v="0000"/>
    <s v="0000"/>
    <n v="104197.26"/>
    <m/>
    <n v="104197.26"/>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4"/>
    <s v="90"/>
    <s v="000"/>
    <s v="005"/>
    <n v="530826"/>
    <s v="1701"/>
    <s v="001"/>
    <s v="0000"/>
    <s v="0000"/>
    <n v="12159.54"/>
    <m/>
    <n v="12159.54"/>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s v="VIGILANCIA Y CONTROL SANITARIO"/>
    <s v="MEDICAMENTOS CZ9"/>
    <s v="CZ9"/>
    <s v="1426"/>
    <s v="56"/>
    <s v="000"/>
    <s v="003"/>
    <n v="530809"/>
    <s v="1701"/>
    <s v="001"/>
    <s v="0000"/>
    <s v="0000"/>
    <n v="1001283.27"/>
    <m/>
    <n v="1001283.27"/>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6"/>
    <s v="90"/>
    <s v="000"/>
    <s v="004"/>
    <n v="530826"/>
    <s v="1701"/>
    <s v="001"/>
    <s v="0000"/>
    <s v="0000"/>
    <n v="1672919.96"/>
    <m/>
    <n v="1672919.96"/>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7"/>
    <s v="90"/>
    <s v="000"/>
    <s v="004"/>
    <n v="530809"/>
    <s v="1701"/>
    <s v="001"/>
    <s v="0000"/>
    <s v="0000"/>
    <n v="1358756.21"/>
    <m/>
    <n v="1358756.21"/>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7"/>
    <s v="90"/>
    <s v="000"/>
    <s v="004"/>
    <n v="530826"/>
    <s v="1701"/>
    <s v="001"/>
    <s v="0000"/>
    <s v="0000"/>
    <n v="3147661.55"/>
    <m/>
    <n v="3147661.55"/>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9"/>
    <s v="90"/>
    <s v="000"/>
    <s v="005"/>
    <n v="530809"/>
    <s v="1701"/>
    <s v="001"/>
    <s v="0000"/>
    <s v="0000"/>
    <n v="424357.75"/>
    <m/>
    <n v="424357.75"/>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9"/>
    <s v="90"/>
    <s v="000"/>
    <s v="005"/>
    <n v="530826"/>
    <s v="1701"/>
    <s v="001"/>
    <s v="0000"/>
    <s v="0000"/>
    <n v="1054914.46"/>
    <m/>
    <n v="1054914.46"/>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35"/>
    <s v="90"/>
    <s v="000"/>
    <s v="001"/>
    <n v="530809"/>
    <s v="1701"/>
    <s v="001"/>
    <s v="0000"/>
    <s v="0000"/>
    <n v="648829.30000000005"/>
    <m/>
    <n v="648829.30000000005"/>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35"/>
    <s v="90"/>
    <s v="000"/>
    <s v="001"/>
    <n v="530826"/>
    <s v="1701"/>
    <s v="001"/>
    <s v="0000"/>
    <s v="0000"/>
    <n v="66954.97"/>
    <m/>
    <n v="66954.97"/>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38"/>
    <s v="90"/>
    <s v="000"/>
    <s v="001"/>
    <n v="530809"/>
    <s v="1701"/>
    <s v="001"/>
    <s v="0000"/>
    <s v="0000"/>
    <n v="262779.84000000003"/>
    <m/>
    <n v="262779.84000000003"/>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38"/>
    <s v="90"/>
    <s v="000"/>
    <s v="001"/>
    <n v="530826"/>
    <s v="1701"/>
    <s v="001"/>
    <s v="0000"/>
    <s v="0000"/>
    <n v="176825.52"/>
    <m/>
    <n v="176825.52"/>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602"/>
    <s v="90"/>
    <s v="000"/>
    <s v="001"/>
    <n v="530826"/>
    <s v="1701"/>
    <s v="001"/>
    <s v="0000"/>
    <s v="0000"/>
    <n v="73856.34"/>
    <m/>
    <n v="73856.34"/>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9001"/>
    <s v="90"/>
    <s v="000"/>
    <s v="004"/>
    <n v="530809"/>
    <s v="1701"/>
    <s v="001"/>
    <s v="0000"/>
    <s v="0000"/>
    <n v="1188271.6499999999"/>
    <m/>
    <n v="1188271.6499999999"/>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9001"/>
    <s v="90"/>
    <s v="000"/>
    <s v="004"/>
    <n v="530826"/>
    <s v="1701"/>
    <s v="001"/>
    <s v="0000"/>
    <s v="0000"/>
    <n v="2177806.65"/>
    <m/>
    <n v="2177806.65"/>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9002"/>
    <s v="90"/>
    <s v="000"/>
    <s v="005"/>
    <n v="530809"/>
    <s v="1701"/>
    <s v="001"/>
    <s v="0000"/>
    <s v="0000"/>
    <n v="366624.76"/>
    <m/>
    <n v="366624.76"/>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9002"/>
    <s v="90"/>
    <s v="000"/>
    <s v="005"/>
    <n v="530826"/>
    <s v="1701"/>
    <s v="001"/>
    <s v="0000"/>
    <s v="0000"/>
    <n v="1518078.04"/>
    <m/>
    <n v="1518078.04"/>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9999"/>
    <s v="58"/>
    <s v="000"/>
    <s v="002"/>
    <n v="530226"/>
    <s v="1701"/>
    <s v="001"/>
    <s v="0000"/>
    <s v="0000"/>
    <n v="2737.99"/>
    <m/>
    <n v="2737.99"/>
    <m/>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602"/>
    <s v="90"/>
    <s v="000"/>
    <s v="005"/>
    <n v="530809"/>
    <s v="1701"/>
    <s v="001"/>
    <s v="0000"/>
    <s v="0000"/>
    <m/>
    <m/>
    <n v="0"/>
    <n v="2737.99"/>
    <m/>
    <m/>
    <s v="SI"/>
    <m/>
    <m/>
    <x v="8"/>
    <m/>
    <m/>
    <m/>
    <m/>
    <m/>
    <m/>
    <e v="#N/A"/>
    <e v="#N/A"/>
  </r>
  <r>
    <x v="24"/>
    <s v="CZ9"/>
    <s v="MSP-DNMDM-2022-0084-M"/>
    <x v="14"/>
    <x v="9"/>
    <d v="2022-01-22T00:00:00"/>
    <s v="PRESUPUESTARIA"/>
    <s v="La reforma se plantea en fución al analisis técnico de la  Dirección Nacional de Medicamentos y Dispositivos Médicos a fin de distribuir los recursos correspondientes a medicamentos y dispositivos médicos dentro de la Coordinación Zonal 9."/>
    <m/>
    <s v="MEDICAMENTOS CZ9"/>
    <s v="CZ9"/>
    <n v="59"/>
    <s v="01"/>
    <s v="000"/>
    <s v="001"/>
    <s v="530846"/>
    <n v="1701"/>
    <s v="001"/>
    <s v="0000"/>
    <s v="0000"/>
    <m/>
    <m/>
    <n v="0"/>
    <n v="33770869.479999997"/>
    <m/>
    <m/>
    <s v="SI"/>
    <m/>
    <m/>
    <x v="8"/>
    <m/>
    <m/>
    <m/>
    <m/>
    <m/>
    <m/>
    <e v="#N/A"/>
    <e v="#N/A"/>
  </r>
  <r>
    <x v="25"/>
    <s v="113000014"/>
    <s v="MSP-MSP-2022-0036-M"/>
    <x v="0"/>
    <x v="10"/>
    <d v="2022-01-25T00:00:00"/>
    <s v="PRESUPUESTARIA"/>
    <s v="LA REFORMA PLANTEADA, CORRESPONDE A LA REGULARIZACIÓN DEL PRESUPUESTO DEL ESIGEF, A FIN DE QUE CORRESPONDA LA PLANIFICACIÓN OPERATIVA ANUAL - PRESUPUESTO POR RESULTADOS. ENTRE DIFERENTE GRUPO DE GASTO Y DIFERENTE ACTIVIDAD PPR"/>
    <s v="PREVENCION Y PROMOCION DE LA SALUD"/>
    <s v="Movilizaciones para implementar en territorio políticas, marcos normativos, planes, estrategias y actividades sobre promoción de la salud, derechos humanos, salud intercultural, ambiente y salud y participación social en salud en el marco de Ppr"/>
    <s v="PLANTA CENTRAL"/>
    <n v="9999"/>
    <n v="55"/>
    <s v="000"/>
    <s v="005"/>
    <n v="530303"/>
    <n v="1701"/>
    <s v="001"/>
    <s v="0000"/>
    <s v="0000"/>
    <s v="37579"/>
    <n v="0"/>
    <n v="0"/>
    <n v="0"/>
    <n v="0"/>
    <n v="0"/>
    <s v="NO"/>
    <m/>
    <m/>
    <x v="2"/>
    <n v="37707.97"/>
    <n v="0"/>
    <n v="37707.97"/>
    <s v="SUB PROMOCION SALUD INTERCULTURAL  IGUALDAD"/>
    <s v="SUB PROMOCION SALUD INTERCULTURAL  IGUALDAD"/>
    <s v="Presupuesto por Resultados"/>
    <s v="SI"/>
    <n v="30394.370000000003"/>
  </r>
  <r>
    <x v="25"/>
    <n v="122003006"/>
    <s v="MSP-MSP-2022-0036-M"/>
    <x v="0"/>
    <x v="10"/>
    <d v="2022-01-25T00:00:00"/>
    <s v="PRESUPUESTARIA"/>
    <s v="LA REFORMA PLANTEADA, CORRESPONDE A LA REGULARIZACIÓN DEL PRESUPUESTO DEL ESIGEF, A FIN DE QUE CORRESPONDA LA PLANIFICACIÓN OPERATIVA ANUAL - PRESUPUESTO POR RESULTADOS. ENTRE DIFERENTE GRUPO DE GASTO Y DIFERENTE ACTIVIDAD PPR"/>
    <s v="PREVENCION Y PROMOCION DE LA SALUD"/>
    <s v="PRESUPUESTO POR RESULTADOS PRIMER NIVEL MANTENIMIENTOS EQUIPAMIENTO"/>
    <s v="PLANTA CENTRAL"/>
    <n v="9999"/>
    <n v="55"/>
    <s v="000"/>
    <s v="005"/>
    <n v="530813"/>
    <n v="1701"/>
    <s v="001"/>
    <s v="0000"/>
    <s v="0000"/>
    <s v="12789,88"/>
    <n v="0"/>
    <n v="0"/>
    <n v="0"/>
    <n v="0"/>
    <n v="0"/>
    <s v="NO"/>
    <m/>
    <m/>
    <x v="2"/>
    <n v="0"/>
    <n v="0"/>
    <n v="0"/>
    <s v="SUB GESTION OPERACIONES LOGISTICA SALUD "/>
    <s v="DIR NAC EQUIPAMIENTO SANITARIO"/>
    <s v="Presupuesto por Resultados"/>
    <s v="NO"/>
    <n v="0"/>
  </r>
  <r>
    <x v="25"/>
    <s v="121001002"/>
    <s v="MSP-MSP-2022-0036-M"/>
    <x v="0"/>
    <x v="10"/>
    <d v="2022-01-25T00:00:00"/>
    <s v="PRESUPUESTARIA"/>
    <s v="LA REFORMA PLANTEADA, CORRESPONDE A LA REGULARIZACIÓN DEL PRESUPUESTO DEL ESIGEF, A FIN DE QUE CORRESPONDA LA PLANIFICACIÓN OPERATIVA ANUAL - PRESUPUESTO POR RESULTADOS. ENTRE DIFERENTE GRUPO DE GASTO Y DIFERENTE ACTIVIDAD PPR"/>
    <s v="PREVENCION Y PROMOCION DE LA SALUD"/>
    <s v="CONTRATACIÓN DEL SERVICIO INTEGRAL DE TAMIZAJE METABÓLICO NEONATAL"/>
    <s v="PLANTA CENTRAL"/>
    <n v="9999"/>
    <n v="55"/>
    <s v="000"/>
    <s v="005"/>
    <n v="530226"/>
    <n v="1701"/>
    <s v="001"/>
    <s v="0000"/>
    <s v="0000"/>
    <s v="31853,12"/>
    <n v="0"/>
    <n v="0"/>
    <n v="0"/>
    <n v="0"/>
    <n v="0"/>
    <s v="NO"/>
    <m/>
    <m/>
    <x v="2"/>
    <n v="3200328.06"/>
    <n v="0"/>
    <n v="3200328.06"/>
    <s v="SUB ATENCION SALUD MOVIL HOSPITALARIA CENTROS ESPECIALIZADOS"/>
    <s v="DIR NAC CENTROS ESPECIALIZADOS"/>
    <s v="Presupuesto por Resultados"/>
    <s v="SI"/>
    <n v="54661.060000000056"/>
  </r>
  <r>
    <x v="25"/>
    <s v="SIN LINEA POA / DE ESIGEF"/>
    <s v="MSP-MSP-2022-0036-M"/>
    <x v="0"/>
    <x v="10"/>
    <d v="2022-01-25T00:00:00"/>
    <s v="PRESUPUESTARIA"/>
    <s v="LA REFORMA PLANTEADA, CORRESPONDE A LA REGULARIZACIÓN DEL PRESUPUESTO DEL ESIGEF, A FIN DE QUE CORRESPONDA LA PLANIFICACIÓN OPERATIVA ANUAL - PRESUPUESTO POR RESULTADOS. ENTRE DIFERENTE GRUPO DE GASTO Y DIFERENTE ACTIVIDAD PPR"/>
    <s v="COORDINACIÓN ZONAL 3"/>
    <s v="COORDINACIÓN ZONAL 3"/>
    <s v="COORDINACIÓN ZONAL 3"/>
    <n v="53"/>
    <n v="55"/>
    <s v="000"/>
    <s v="005"/>
    <n v="530404"/>
    <s v="0601"/>
    <s v="001"/>
    <s v="0000"/>
    <s v="0000"/>
    <n v="0"/>
    <n v="0"/>
    <n v="0"/>
    <s v="17933"/>
    <n v="0"/>
    <n v="0"/>
    <s v="NO"/>
    <m/>
    <m/>
    <x v="2"/>
    <m/>
    <m/>
    <m/>
    <s v="ESIGEF"/>
    <s v="ESIGEF"/>
    <s v="ESIGEF"/>
    <e v="#N/A"/>
    <e v="#N/A"/>
  </r>
  <r>
    <x v="25"/>
    <s v="SIN LINEA POA / DE ESIGEF"/>
    <s v="MSP-MSP-2022-0036-M"/>
    <x v="0"/>
    <x v="10"/>
    <d v="2022-01-25T00:00:00"/>
    <s v="PRESUPUESTARIA"/>
    <s v="LA REFORMA PLANTEADA, CORRESPONDE A LA REGULARIZACIÓN DEL PRESUPUESTO DEL ESIGEF, A FIN DE QUE CORRESPONDA LA PLANIFICACIÓN OPERATIVA ANUAL - PRESUPUESTO POR RESULTADOS. ENTRE DIFERENTE GRUPO DE GASTO Y DIFERENTE ACTIVIDAD PPR"/>
    <s v="COORDINACIÓN ZONAL 3"/>
    <s v="COORDINACIÓN ZONAL 3"/>
    <s v="COORDINACIÓN ZONAL 3"/>
    <n v="53"/>
    <n v="55"/>
    <s v="000"/>
    <s v="005"/>
    <n v="530809"/>
    <s v="0601"/>
    <s v="001"/>
    <s v="0000"/>
    <s v="0000"/>
    <n v="0"/>
    <n v="0"/>
    <n v="0"/>
    <s v="19646"/>
    <n v="0"/>
    <n v="0"/>
    <s v="NO"/>
    <m/>
    <m/>
    <x v="2"/>
    <m/>
    <m/>
    <m/>
    <s v="ESIGEF"/>
    <s v="ESIGEF"/>
    <s v="ESIGEF"/>
    <e v="#N/A"/>
    <e v="#N/A"/>
  </r>
  <r>
    <x v="25"/>
    <s v="SIN LINEA POA / DE ESIGEF"/>
    <s v="MSP-MSP-2022-0036-M"/>
    <x v="0"/>
    <x v="10"/>
    <d v="2022-01-25T00:00:00"/>
    <s v="PRESUPUESTARIA"/>
    <s v="LA REFORMA PLANTEADA, CORRESPONDE A LA REGULARIZACIÓN DEL PRESUPUESTO DEL ESIGEF, A FIN DE QUE CORRESPONDA LA PLANIFICACIÓN OPERATIVA ANUAL - PRESUPUESTO POR RESULTADOS. ENTRE DIFERENTE GRUPO DE GASTO Y DIFERENTE ACTIVIDAD PPR"/>
    <s v="COORDINACIÓN ZONAL 3"/>
    <s v="COORDINACIÓN ZONAL 3"/>
    <s v="COORDINACIÓN ZONAL 3"/>
    <n v="53"/>
    <n v="55"/>
    <s v="000"/>
    <s v="005"/>
    <n v="530813"/>
    <s v="0601"/>
    <s v="001"/>
    <s v="0000"/>
    <s v="0000"/>
    <n v="0"/>
    <n v="0"/>
    <n v="0"/>
    <s v="44643"/>
    <n v="0"/>
    <n v="0"/>
    <s v="NO"/>
    <m/>
    <m/>
    <x v="2"/>
    <m/>
    <m/>
    <m/>
    <s v="ESIGEF"/>
    <s v="ESIGEF"/>
    <s v="ESIGEF"/>
    <e v="#N/A"/>
    <e v="#N/A"/>
  </r>
  <r>
    <x v="26"/>
    <s v="CZ6"/>
    <s v="MSP-DNIS-2022-0100-M / MSP-MSP-2022-0036-M"/>
    <x v="15"/>
    <x v="11"/>
    <d v="2022-01-27T00:00:00"/>
    <s v="PRESUPUESTARIA"/>
    <s v="ARMINIZACIÓN DE SALDOS CONFORME TECHO APROBADO POR LA MÁXIMA AUTORIDAD "/>
    <s v="CZ6"/>
    <s v="CZ6"/>
    <s v="CZ6"/>
    <n v="56"/>
    <n v="90"/>
    <s v="000"/>
    <s v="001"/>
    <n v="530826"/>
    <s v="0101"/>
    <s v="001"/>
    <s v="0000"/>
    <s v="0000"/>
    <n v="0"/>
    <n v="0"/>
    <n v="0"/>
    <n v="6777.91"/>
    <n v="0"/>
    <n v="6777.91"/>
    <s v="SI"/>
    <m/>
    <m/>
    <x v="7"/>
    <e v="#N/A"/>
    <e v="#N/A"/>
    <e v="#N/A"/>
    <e v="#N/A"/>
    <e v="#N/A"/>
    <e v="#N/A"/>
    <e v="#N/A"/>
    <e v="#N/A"/>
  </r>
  <r>
    <x v="26"/>
    <s v="CZ6"/>
    <s v="MSP-DNIS-2022-0100-M / MSP-MSP-2022-0036-M"/>
    <x v="15"/>
    <x v="11"/>
    <d v="2022-01-27T00:00:00"/>
    <s v="PRESUPUESTARIA"/>
    <s v="ARMINIZACIÓN DE SALDOS CONFORME TECHO APROBADO POR LA MÁXIMA AUTORIDAD "/>
    <s v="CZ6"/>
    <s v="CZ6"/>
    <s v="CZ6"/>
    <n v="56"/>
    <n v="90"/>
    <s v="000"/>
    <s v="001"/>
    <n v="530101"/>
    <s v="0101"/>
    <s v="001"/>
    <s v="0000"/>
    <s v="0000"/>
    <n v="1276.02"/>
    <n v="0"/>
    <n v="1276.02"/>
    <n v="0"/>
    <n v="0"/>
    <n v="0"/>
    <s v="SI"/>
    <m/>
    <m/>
    <x v="7"/>
    <e v="#N/A"/>
    <e v="#N/A"/>
    <e v="#N/A"/>
    <e v="#N/A"/>
    <e v="#N/A"/>
    <e v="#N/A"/>
    <e v="#N/A"/>
    <e v="#N/A"/>
  </r>
  <r>
    <x v="26"/>
    <s v="ZONA 6"/>
    <s v="MSP-DNIS-2022-0100-M / MSP-MSP-2022-0036-M"/>
    <x v="15"/>
    <x v="11"/>
    <d v="2022-01-27T00:00:00"/>
    <s v="PRESUPUESTARIA"/>
    <s v="ARMINIZACIÓN DE SALDOS CONFORME TECHO APROBADO POR LA MÁXIMA AUTORIDAD "/>
    <s v="ZONA 6"/>
    <s v="ZONA 6"/>
    <s v="ZONA 6"/>
    <n v="56"/>
    <n v="57"/>
    <s v="000"/>
    <s v="001"/>
    <n v="530813"/>
    <n v="101"/>
    <s v="001"/>
    <s v="0000"/>
    <s v="0000"/>
    <n v="164601.98228398102"/>
    <n v="0"/>
    <n v="164601.98228398102"/>
    <n v="0"/>
    <n v="0"/>
    <n v="0"/>
    <s v="SI"/>
    <m/>
    <m/>
    <x v="7"/>
    <e v="#N/A"/>
    <e v="#N/A"/>
    <e v="#N/A"/>
    <e v="#N/A"/>
    <e v="#N/A"/>
    <e v="#N/A"/>
    <e v="#N/A"/>
    <e v="#N/A"/>
  </r>
  <r>
    <x v="26"/>
    <s v="ZONA 6"/>
    <s v="MSP-DNIS-2022-0100-M / MSP-MSP-2022-0036-M"/>
    <x v="15"/>
    <x v="11"/>
    <d v="2022-01-27T00:00:00"/>
    <s v="PRESUPUESTARIA"/>
    <s v="ARMINIZACIÓN DE SALDOS CONFORME TECHO APROBADO POR LA MÁXIMA AUTORIDAD "/>
    <s v="ZONA 6"/>
    <s v="ZONA 6"/>
    <s v="ZONA 6"/>
    <n v="1011"/>
    <n v="90"/>
    <s v="000"/>
    <s v="001"/>
    <n v="530403"/>
    <n v="108"/>
    <s v="001"/>
    <s v="0000"/>
    <s v="0000"/>
    <n v="0"/>
    <n v="0"/>
    <n v="0"/>
    <n v="3689.14"/>
    <n v="0"/>
    <n v="3689.14"/>
    <s v="SI"/>
    <m/>
    <m/>
    <x v="7"/>
    <e v="#N/A"/>
    <e v="#N/A"/>
    <e v="#N/A"/>
    <e v="#N/A"/>
    <e v="#N/A"/>
    <e v="#N/A"/>
    <e v="#N/A"/>
    <e v="#N/A"/>
  </r>
  <r>
    <x v="26"/>
    <s v="ZONA 6"/>
    <s v="MSP-DNIS-2022-0100-M / MSP-MSP-2022-0036-M"/>
    <x v="15"/>
    <x v="11"/>
    <d v="2022-01-27T00:00:00"/>
    <s v="PRESUPUESTARIA"/>
    <s v="ARMINIZACIÓN DE SALDOS CONFORME TECHO APROBADO POR LA MÁXIMA AUTORIDAD "/>
    <s v="ZONA 6"/>
    <s v="ZONA 6"/>
    <s v="ZONA 6"/>
    <n v="1011"/>
    <n v="90"/>
    <s v="000"/>
    <s v="001"/>
    <n v="530405"/>
    <n v="108"/>
    <s v="001"/>
    <s v="0000"/>
    <s v="0000"/>
    <n v="0"/>
    <n v="0"/>
    <n v="0"/>
    <n v="25000"/>
    <n v="0"/>
    <n v="25000"/>
    <s v="SI"/>
    <m/>
    <m/>
    <x v="7"/>
    <e v="#N/A"/>
    <e v="#N/A"/>
    <e v="#N/A"/>
    <e v="#N/A"/>
    <e v="#N/A"/>
    <e v="#N/A"/>
    <e v="#N/A"/>
    <e v="#N/A"/>
  </r>
  <r>
    <x v="26"/>
    <s v="ZONA 6"/>
    <s v="MSP-DNIS-2022-0100-M / MSP-MSP-2022-0036-M"/>
    <x v="15"/>
    <x v="11"/>
    <d v="2022-01-27T00:00:00"/>
    <s v="PRESUPUESTARIA"/>
    <s v="ARMINIZACIÓN DE SALDOS CONFORME TECHO APROBADO POR LA MÁXIMA AUTORIDAD "/>
    <s v="ZONA 6"/>
    <s v="ZONA 6"/>
    <s v="ZONA 6"/>
    <n v="1011"/>
    <n v="90"/>
    <s v="000"/>
    <s v="001"/>
    <n v="530704"/>
    <n v="108"/>
    <s v="001"/>
    <s v="0000"/>
    <s v="0000"/>
    <n v="0"/>
    <n v="0"/>
    <n v="0"/>
    <n v="6000"/>
    <n v="0"/>
    <n v="6000"/>
    <s v="SI"/>
    <m/>
    <m/>
    <x v="7"/>
    <e v="#N/A"/>
    <e v="#N/A"/>
    <e v="#N/A"/>
    <e v="#N/A"/>
    <e v="#N/A"/>
    <e v="#N/A"/>
    <e v="#N/A"/>
    <e v="#N/A"/>
  </r>
  <r>
    <x v="26"/>
    <s v="ZONA 6"/>
    <s v="MSP-DNIS-2022-0100-M / MSP-MSP-2022-0036-M"/>
    <x v="15"/>
    <x v="11"/>
    <d v="2022-01-27T00:00:00"/>
    <s v="PRESUPUESTARIA"/>
    <s v="ARMINIZACIÓN DE SALDOS CONFORME TECHO APROBADO POR LA MÁXIMA AUTORIDAD "/>
    <s v="ZONA 6"/>
    <s v="ZONA 6"/>
    <s v="ZONA 6"/>
    <n v="1055"/>
    <n v="90"/>
    <s v="000"/>
    <s v="001"/>
    <n v="530417"/>
    <n v="304"/>
    <s v="001"/>
    <s v="0000"/>
    <s v="0000"/>
    <n v="0"/>
    <n v="0"/>
    <n v="0"/>
    <n v="15066"/>
    <n v="0"/>
    <n v="15066"/>
    <s v="SI"/>
    <m/>
    <m/>
    <x v="7"/>
    <e v="#N/A"/>
    <e v="#N/A"/>
    <e v="#N/A"/>
    <e v="#N/A"/>
    <e v="#N/A"/>
    <e v="#N/A"/>
    <e v="#N/A"/>
    <e v="#N/A"/>
  </r>
  <r>
    <x v="26"/>
    <s v="ZONA 6"/>
    <s v="MSP-DNIS-2022-0100-M / MSP-MSP-2022-0036-M"/>
    <x v="15"/>
    <x v="11"/>
    <d v="2022-01-27T00:00:00"/>
    <s v="PRESUPUESTARIA"/>
    <s v="ARMINIZACIÓN DE SALDOS CONFORME TECHO APROBADO POR LA MÁXIMA AUTORIDAD "/>
    <s v="ZONA 6"/>
    <s v="ZONA 6"/>
    <s v="ZONA 6"/>
    <n v="1055"/>
    <n v="90"/>
    <s v="000"/>
    <s v="001"/>
    <n v="530704"/>
    <n v="304"/>
    <s v="001"/>
    <s v="0000"/>
    <s v="0000"/>
    <n v="0"/>
    <n v="0"/>
    <n v="0"/>
    <n v="3054"/>
    <n v="0"/>
    <n v="3054"/>
    <s v="SI"/>
    <m/>
    <m/>
    <x v="7"/>
    <e v="#N/A"/>
    <e v="#N/A"/>
    <e v="#N/A"/>
    <e v="#N/A"/>
    <e v="#N/A"/>
    <e v="#N/A"/>
    <e v="#N/A"/>
    <e v="#N/A"/>
  </r>
  <r>
    <x v="26"/>
    <s v="ZONA 6"/>
    <s v="MSP-DNIS-2022-0100-M / MSP-MSP-2022-0036-M"/>
    <x v="15"/>
    <x v="11"/>
    <d v="2022-01-27T00:00:00"/>
    <s v="PRESUPUESTARIA"/>
    <s v="ARMINIZACIÓN DE SALDOS CONFORME TECHO APROBADO POR LA MÁXIMA AUTORIDAD "/>
    <s v="ZONA 6"/>
    <s v="ZONA 6"/>
    <s v="ZONA 6"/>
    <n v="1055"/>
    <n v="90"/>
    <s v="000"/>
    <s v="001"/>
    <n v="530811"/>
    <n v="304"/>
    <s v="001"/>
    <s v="0000"/>
    <s v="0000"/>
    <n v="0"/>
    <n v="0"/>
    <n v="0"/>
    <n v="2694"/>
    <n v="0"/>
    <n v="2694"/>
    <s v="SI"/>
    <m/>
    <m/>
    <x v="7"/>
    <e v="#N/A"/>
    <e v="#N/A"/>
    <e v="#N/A"/>
    <e v="#N/A"/>
    <e v="#N/A"/>
    <e v="#N/A"/>
    <e v="#N/A"/>
    <e v="#N/A"/>
  </r>
  <r>
    <x v="26"/>
    <s v="ZONA 6"/>
    <s v="MSP-DNIS-2022-0100-M / MSP-MSP-2022-0036-M"/>
    <x v="15"/>
    <x v="11"/>
    <d v="2022-01-27T00:00:00"/>
    <s v="PRESUPUESTARIA"/>
    <s v="ARMINIZACIÓN DE SALDOS CONFORME TECHO APROBADO POR LA MÁXIMA AUTORIDAD "/>
    <s v="ZONA 6"/>
    <s v="ZONA 6"/>
    <s v="ZONA 6"/>
    <n v="1055"/>
    <n v="90"/>
    <s v="000"/>
    <s v="001"/>
    <n v="530813"/>
    <n v="304"/>
    <s v="001"/>
    <s v="0000"/>
    <s v="0000"/>
    <n v="0"/>
    <n v="0"/>
    <n v="0"/>
    <n v="19579.95"/>
    <n v="0"/>
    <n v="19579.95"/>
    <s v="SI"/>
    <m/>
    <m/>
    <x v="7"/>
    <e v="#N/A"/>
    <e v="#N/A"/>
    <e v="#N/A"/>
    <e v="#N/A"/>
    <e v="#N/A"/>
    <e v="#N/A"/>
    <e v="#N/A"/>
    <e v="#N/A"/>
  </r>
  <r>
    <x v="26"/>
    <s v="ZONA 6"/>
    <s v="MSP-DNIS-2022-0100-M / MSP-MSP-2022-0036-M"/>
    <x v="15"/>
    <x v="11"/>
    <d v="2022-01-27T00:00:00"/>
    <s v="PRESUPUESTARIA"/>
    <s v="ARMINIZACIÓN DE SALDOS CONFORME TECHO APROBADO POR LA MÁXIMA AUTORIDAD "/>
    <s v="ZONA 6"/>
    <s v="ZONA 6"/>
    <s v="ZONA 6"/>
    <n v="1360"/>
    <n v="90"/>
    <s v="000"/>
    <s v="004"/>
    <n v="530402"/>
    <n v="1401"/>
    <s v="001"/>
    <s v="0000"/>
    <s v="0000"/>
    <n v="0"/>
    <n v="0"/>
    <n v="0"/>
    <n v="16500"/>
    <n v="0"/>
    <n v="16500"/>
    <s v="SI"/>
    <m/>
    <m/>
    <x v="7"/>
    <e v="#N/A"/>
    <e v="#N/A"/>
    <e v="#N/A"/>
    <e v="#N/A"/>
    <e v="#N/A"/>
    <e v="#N/A"/>
    <e v="#N/A"/>
    <e v="#N/A"/>
  </r>
  <r>
    <x v="26"/>
    <s v="ZONA 6"/>
    <s v="MSP-DNIS-2022-0100-M / MSP-MSP-2022-0036-M"/>
    <x v="15"/>
    <x v="11"/>
    <d v="2022-01-27T00:00:00"/>
    <s v="PRESUPUESTARIA"/>
    <s v="ARMINIZACIÓN DE SALDOS CONFORME TECHO APROBADO POR LA MÁXIMA AUTORIDAD "/>
    <s v="ZONA 6"/>
    <s v="ZONA 6"/>
    <s v="ZONA 6"/>
    <n v="1360"/>
    <n v="90"/>
    <s v="000"/>
    <s v="004"/>
    <n v="530403"/>
    <n v="1401"/>
    <s v="001"/>
    <s v="0000"/>
    <s v="0000"/>
    <n v="0"/>
    <n v="0"/>
    <n v="0"/>
    <n v="2450"/>
    <n v="0"/>
    <n v="2450"/>
    <s v="SI"/>
    <m/>
    <m/>
    <x v="7"/>
    <e v="#N/A"/>
    <e v="#N/A"/>
    <e v="#N/A"/>
    <e v="#N/A"/>
    <e v="#N/A"/>
    <e v="#N/A"/>
    <e v="#N/A"/>
    <e v="#N/A"/>
  </r>
  <r>
    <x v="26"/>
    <s v="ZONA 6"/>
    <s v="MSP-DNIS-2022-0100-M / MSP-MSP-2022-0036-M"/>
    <x v="15"/>
    <x v="11"/>
    <d v="2022-01-27T00:00:00"/>
    <s v="PRESUPUESTARIA"/>
    <s v="ARMINIZACIÓN DE SALDOS CONFORME TECHO APROBADO POR LA MÁXIMA AUTORIDAD "/>
    <s v="ZONA 6"/>
    <s v="ZONA 6"/>
    <s v="ZONA 6"/>
    <n v="1360"/>
    <n v="90"/>
    <s v="000"/>
    <s v="004"/>
    <n v="530404"/>
    <n v="1401"/>
    <s v="001"/>
    <s v="0000"/>
    <s v="0000"/>
    <n v="0"/>
    <n v="0"/>
    <n v="0"/>
    <n v="18000"/>
    <n v="0"/>
    <n v="18000"/>
    <s v="SI"/>
    <m/>
    <m/>
    <x v="7"/>
    <e v="#N/A"/>
    <e v="#N/A"/>
    <e v="#N/A"/>
    <e v="#N/A"/>
    <e v="#N/A"/>
    <e v="#N/A"/>
    <e v="#N/A"/>
    <e v="#N/A"/>
  </r>
  <r>
    <x v="26"/>
    <s v="ZONA 6"/>
    <s v="MSP-DNIS-2022-0100-M / MSP-MSP-2022-0036-M"/>
    <x v="15"/>
    <x v="11"/>
    <d v="2022-01-27T00:00:00"/>
    <s v="PRESUPUESTARIA"/>
    <s v="ARMINIZACIÓN DE SALDOS CONFORME TECHO APROBADO POR LA MÁXIMA AUTORIDAD "/>
    <s v="ZONA 6"/>
    <s v="ZONA 6"/>
    <s v="ZONA 6"/>
    <n v="1360"/>
    <n v="90"/>
    <s v="000"/>
    <s v="004"/>
    <n v="530405"/>
    <n v="1401"/>
    <s v="001"/>
    <s v="0000"/>
    <s v="0000"/>
    <n v="0"/>
    <n v="0"/>
    <n v="0"/>
    <n v="7500"/>
    <n v="0"/>
    <n v="7500"/>
    <s v="SI"/>
    <m/>
    <m/>
    <x v="7"/>
    <e v="#N/A"/>
    <e v="#N/A"/>
    <e v="#N/A"/>
    <e v="#N/A"/>
    <e v="#N/A"/>
    <e v="#N/A"/>
    <e v="#N/A"/>
    <e v="#N/A"/>
  </r>
  <r>
    <x v="26"/>
    <s v="ZONA 6"/>
    <s v="MSP-DNIS-2022-0100-M / MSP-MSP-2022-0036-M"/>
    <x v="15"/>
    <x v="11"/>
    <d v="2022-01-27T00:00:00"/>
    <s v="PRESUPUESTARIA"/>
    <s v="ARMINIZACIÓN DE SALDOS CONFORME TECHO APROBADO POR LA MÁXIMA AUTORIDAD "/>
    <s v="ZONA 6"/>
    <s v="ZONA 6"/>
    <s v="ZONA 6"/>
    <n v="1360"/>
    <n v="90"/>
    <s v="000"/>
    <s v="004"/>
    <n v="530418"/>
    <n v="1401"/>
    <s v="001"/>
    <s v="0000"/>
    <s v="0000"/>
    <n v="0"/>
    <n v="0"/>
    <n v="0"/>
    <n v="400"/>
    <n v="0"/>
    <n v="400"/>
    <s v="SI"/>
    <m/>
    <m/>
    <x v="7"/>
    <e v="#N/A"/>
    <e v="#N/A"/>
    <e v="#N/A"/>
    <e v="#N/A"/>
    <e v="#N/A"/>
    <e v="#N/A"/>
    <e v="#N/A"/>
    <e v="#N/A"/>
  </r>
  <r>
    <x v="26"/>
    <s v="ZONA 6"/>
    <s v="MSP-DNIS-2022-0100-M / MSP-MSP-2022-0036-M"/>
    <x v="15"/>
    <x v="11"/>
    <d v="2022-01-27T00:00:00"/>
    <s v="PRESUPUESTARIA"/>
    <s v="ARMINIZACIÓN DE SALDOS CONFORME TECHO APROBADO POR LA MÁXIMA AUTORIDAD "/>
    <s v="ZONA 6"/>
    <s v="ZONA 6"/>
    <s v="ZONA 6"/>
    <n v="1360"/>
    <n v="90"/>
    <s v="000"/>
    <s v="004"/>
    <n v="530811"/>
    <n v="1401"/>
    <s v="001"/>
    <s v="0000"/>
    <s v="0000"/>
    <n v="0"/>
    <n v="0"/>
    <n v="0"/>
    <n v="7500"/>
    <n v="0"/>
    <n v="7500"/>
    <s v="SI"/>
    <m/>
    <m/>
    <x v="7"/>
    <e v="#N/A"/>
    <e v="#N/A"/>
    <e v="#N/A"/>
    <e v="#N/A"/>
    <e v="#N/A"/>
    <e v="#N/A"/>
    <e v="#N/A"/>
    <e v="#N/A"/>
  </r>
  <r>
    <x v="26"/>
    <s v="ZONA 6"/>
    <s v="MSP-DNIS-2022-0100-M / MSP-MSP-2022-0036-M"/>
    <x v="15"/>
    <x v="11"/>
    <d v="2022-01-27T00:00:00"/>
    <s v="PRESUPUESTARIA"/>
    <s v="ARMINIZACIÓN DE SALDOS CONFORME TECHO APROBADO POR LA MÁXIMA AUTORIDAD "/>
    <s v="ZONA 6"/>
    <s v="ZONA 6"/>
    <s v="ZONA 6"/>
    <n v="1360"/>
    <n v="90"/>
    <s v="000"/>
    <s v="004"/>
    <n v="530813"/>
    <n v="1401"/>
    <s v="001"/>
    <s v="0000"/>
    <s v="0000"/>
    <n v="0"/>
    <n v="0"/>
    <n v="0"/>
    <n v="31667"/>
    <n v="0"/>
    <n v="31667"/>
    <s v="SI"/>
    <m/>
    <m/>
    <x v="7"/>
    <e v="#N/A"/>
    <e v="#N/A"/>
    <e v="#N/A"/>
    <e v="#N/A"/>
    <e v="#N/A"/>
    <e v="#N/A"/>
    <e v="#N/A"/>
    <e v="#N/A"/>
  </r>
  <r>
    <x v="27"/>
    <s v="AJUSTE POA PC"/>
    <s v="MSP-MSP-2022-0036-M"/>
    <x v="1"/>
    <x v="12"/>
    <d v="2022-01-27T00:00:00"/>
    <s v="PRESUPUESTARIA"/>
    <s v="REGULARIACIÓN PRESUPUESTO"/>
    <s v="PLANTA CENTRAL"/>
    <s v="REGULARIACIÓN PRESUPUESTO"/>
    <s v="PLANTA CENTRAL"/>
    <s v="9999"/>
    <n v="55"/>
    <s v="000"/>
    <s v="002"/>
    <n v="580204"/>
    <n v="1701"/>
    <s v="001"/>
    <s v="0000"/>
    <s v="0000"/>
    <n v="15000"/>
    <n v="0"/>
    <n v="15000"/>
    <n v="0"/>
    <n v="0"/>
    <n v="0"/>
    <s v="NO"/>
    <m/>
    <m/>
    <x v="0"/>
    <n v="0"/>
    <n v="0"/>
    <n v="0"/>
    <s v="PLANTA CENTRAL"/>
    <s v="PLANTA CENTRAL"/>
    <s v="NO APLICA"/>
    <e v="#N/A"/>
    <e v="#N/A"/>
  </r>
  <r>
    <x v="27"/>
    <s v="AJUSTE POA PC"/>
    <s v="MSP-MSP-2022-0036-M"/>
    <x v="1"/>
    <x v="12"/>
    <d v="2022-01-27T00:00:00"/>
    <s v="PRESUPUESTARIA"/>
    <s v="REGULARIACIÓN PRESUPUESTO"/>
    <s v="PLANTA CENTRAL"/>
    <s v="REGULARIACIÓN PRESUPUESTO"/>
    <s v="PLANTA CENTRAL"/>
    <s v="9999"/>
    <n v="56"/>
    <s v="000"/>
    <s v="001"/>
    <n v="530612"/>
    <n v="1701"/>
    <s v="001"/>
    <s v="0000"/>
    <s v="0000"/>
    <n v="4000"/>
    <n v="0"/>
    <n v="4000"/>
    <n v="0"/>
    <n v="0"/>
    <n v="0"/>
    <s v="NO"/>
    <m/>
    <m/>
    <x v="0"/>
    <n v="0"/>
    <n v="0"/>
    <n v="0"/>
    <s v="PLANTA CENTRAL"/>
    <s v="PLANTA CENTRAL"/>
    <s v="NO APLICA"/>
    <e v="#N/A"/>
    <e v="#N/A"/>
  </r>
  <r>
    <x v="27"/>
    <s v="AJUSTE POA PC"/>
    <s v="MSP-MSP-2022-0036-M"/>
    <x v="1"/>
    <x v="12"/>
    <d v="2022-01-27T00:00:00"/>
    <s v="PRESUPUESTARIA"/>
    <s v="REGULARIACIÓN PRESUPUESTO"/>
    <s v="PLANTA CENTRAL"/>
    <s v="REGULARIACIÓN PRESUPUESTO"/>
    <s v="PLANTA CENTRAL"/>
    <s v="9999"/>
    <n v="56"/>
    <s v="000"/>
    <s v="001"/>
    <n v="530809"/>
    <n v="1701"/>
    <s v="001"/>
    <s v="0000"/>
    <s v="0000"/>
    <n v="7675220.3700000001"/>
    <n v="0"/>
    <n v="7675220.3700000001"/>
    <n v="0"/>
    <n v="0"/>
    <n v="0"/>
    <s v="NO"/>
    <m/>
    <m/>
    <x v="0"/>
    <n v="0"/>
    <n v="0"/>
    <n v="0"/>
    <s v="PLANTA CENTRAL"/>
    <s v="PLANTA CENTRAL"/>
    <s v="NO APLICA"/>
    <e v="#N/A"/>
    <e v="#N/A"/>
  </r>
  <r>
    <x v="27"/>
    <s v="AJUSTE POA PC"/>
    <s v="MSP-MSP-2022-0036-M"/>
    <x v="1"/>
    <x v="12"/>
    <d v="2022-01-27T00:00:00"/>
    <s v="PRESUPUESTARIA"/>
    <s v="REGULARIACIÓN PRESUPUESTO"/>
    <s v="PLANTA CENTRAL"/>
    <s v="REGULARIACIÓN PRESUPUESTO"/>
    <s v="PLANTA CENTRAL"/>
    <s v="9999"/>
    <n v="56"/>
    <s v="000"/>
    <s v="001"/>
    <n v="530810"/>
    <n v="1701"/>
    <s v="001"/>
    <s v="0000"/>
    <s v="0000"/>
    <n v="2614828.98"/>
    <n v="0"/>
    <n v="2614828.98"/>
    <n v="0"/>
    <n v="0"/>
    <n v="0"/>
    <s v="NO"/>
    <m/>
    <m/>
    <x v="0"/>
    <n v="0"/>
    <n v="0"/>
    <n v="0"/>
    <s v="PLANTA CENTRAL"/>
    <s v="PLANTA CENTRAL"/>
    <s v="NO APLICA"/>
    <e v="#N/A"/>
    <e v="#N/A"/>
  </r>
  <r>
    <x v="27"/>
    <s v="AJUSTE POA PC"/>
    <s v="MSP-MSP-2022-0036-M"/>
    <x v="1"/>
    <x v="12"/>
    <d v="2022-01-27T00:00:00"/>
    <s v="PRESUPUESTARIA"/>
    <s v="REGULARIACIÓN PRESUPUESTO"/>
    <s v="PLANTA CENTRAL"/>
    <s v="REGULARIACIÓN PRESUPUESTO"/>
    <s v="PLANTA CENTRAL"/>
    <s v="9999"/>
    <n v="56"/>
    <s v="000"/>
    <s v="001"/>
    <n v="530819"/>
    <n v="1701"/>
    <s v="001"/>
    <s v="0000"/>
    <s v="0000"/>
    <n v="3306734.76"/>
    <n v="0"/>
    <n v="3306734.76"/>
    <n v="0"/>
    <n v="0"/>
    <n v="0"/>
    <s v="NO"/>
    <m/>
    <m/>
    <x v="0"/>
    <n v="0"/>
    <n v="0"/>
    <n v="0"/>
    <s v="PLANTA CENTRAL"/>
    <s v="PLANTA CENTRAL"/>
    <s v="NO APLICA"/>
    <e v="#N/A"/>
    <e v="#N/A"/>
  </r>
  <r>
    <x v="27"/>
    <s v="AJUSTE POA PC"/>
    <s v="MSP-MSP-2022-0036-M"/>
    <x v="1"/>
    <x v="12"/>
    <d v="2022-01-27T00:00:00"/>
    <s v="PRESUPUESTARIA"/>
    <s v="REGULARIACIÓN PRESUPUESTO"/>
    <s v="PLANTA CENTRAL"/>
    <s v="REGULARIACIÓN PRESUPUESTO"/>
    <s v="PLANTA CENTRAL"/>
    <s v="9999"/>
    <n v="57"/>
    <s v="000"/>
    <s v="001"/>
    <n v="530203"/>
    <n v="1701"/>
    <s v="001"/>
    <s v="0000"/>
    <s v="0000"/>
    <n v="103774.06"/>
    <n v="0"/>
    <n v="103774.06"/>
    <n v="0"/>
    <n v="0"/>
    <n v="0"/>
    <s v="NO"/>
    <m/>
    <m/>
    <x v="0"/>
    <n v="0"/>
    <n v="0"/>
    <n v="0"/>
    <s v="PLANTA CENTRAL"/>
    <s v="PLANTA CENTRAL"/>
    <s v="NO APLICA"/>
    <e v="#N/A"/>
    <e v="#N/A"/>
  </r>
  <r>
    <x v="27"/>
    <s v="AJUSTE POA PC"/>
    <s v="MSP-MSP-2022-0036-M"/>
    <x v="1"/>
    <x v="12"/>
    <d v="2022-01-27T00:00:00"/>
    <s v="PRESUPUESTARIA"/>
    <s v="REGULARIACIÓN PRESUPUESTO"/>
    <s v="PLANTA CENTRAL"/>
    <s v="REGULARIACIÓN PRESUPUESTO"/>
    <s v="PLANTA CENTRAL"/>
    <s v="9999"/>
    <n v="57"/>
    <s v="000"/>
    <s v="001"/>
    <n v="530402"/>
    <n v="1701"/>
    <s v="001"/>
    <s v="0000"/>
    <s v="0000"/>
    <n v="4568307.4000000004"/>
    <n v="0"/>
    <n v="4568307.4000000004"/>
    <n v="0"/>
    <n v="0"/>
    <n v="0"/>
    <s v="NO"/>
    <m/>
    <m/>
    <x v="0"/>
    <n v="0"/>
    <n v="0"/>
    <n v="0"/>
    <s v="PLANTA CENTRAL"/>
    <s v="PLANTA CENTRAL"/>
    <s v="NO APLICA"/>
    <e v="#N/A"/>
    <e v="#N/A"/>
  </r>
  <r>
    <x v="27"/>
    <s v="AJUSTE POA PC"/>
    <s v="MSP-MSP-2022-0036-M"/>
    <x v="1"/>
    <x v="12"/>
    <d v="2022-01-27T00:00:00"/>
    <s v="PRESUPUESTARIA"/>
    <s v="REGULARIACIÓN PRESUPUESTO"/>
    <s v="PLANTA CENTRAL"/>
    <s v="REGULARIACIÓN PRESUPUESTO"/>
    <s v="PLANTA CENTRAL"/>
    <s v="9999"/>
    <n v="57"/>
    <s v="000"/>
    <s v="001"/>
    <n v="530403"/>
    <n v="1701"/>
    <s v="001"/>
    <s v="0000"/>
    <s v="0000"/>
    <n v="299334.32"/>
    <n v="0"/>
    <n v="299334.32"/>
    <n v="0"/>
    <n v="0"/>
    <n v="0"/>
    <s v="NO"/>
    <m/>
    <m/>
    <x v="0"/>
    <n v="0"/>
    <n v="0"/>
    <n v="0"/>
    <s v="PLANTA CENTRAL"/>
    <s v="PLANTA CENTRAL"/>
    <s v="NO APLICA"/>
    <e v="#N/A"/>
    <e v="#N/A"/>
  </r>
  <r>
    <x v="27"/>
    <s v="AJUSTE POA PC"/>
    <s v="MSP-MSP-2022-0036-M"/>
    <x v="1"/>
    <x v="12"/>
    <d v="2022-01-27T00:00:00"/>
    <s v="PRESUPUESTARIA"/>
    <s v="REGULARIACIÓN PRESUPUESTO"/>
    <s v="PLANTA CENTRAL"/>
    <s v="REGULARIACIÓN PRESUPUESTO"/>
    <s v="PLANTA CENTRAL"/>
    <s v="9999"/>
    <n v="57"/>
    <s v="000"/>
    <s v="001"/>
    <n v="530404"/>
    <n v="1701"/>
    <s v="001"/>
    <s v="0000"/>
    <s v="0000"/>
    <n v="5826945.7300000004"/>
    <n v="0"/>
    <n v="5826945.7300000004"/>
    <n v="0"/>
    <n v="0"/>
    <n v="0"/>
    <s v="NO"/>
    <m/>
    <m/>
    <x v="0"/>
    <n v="0"/>
    <n v="0"/>
    <n v="0"/>
    <s v="PLANTA CENTRAL"/>
    <s v="PLANTA CENTRAL"/>
    <s v="NO APLICA"/>
    <e v="#N/A"/>
    <e v="#N/A"/>
  </r>
  <r>
    <x v="27"/>
    <s v="AJUSTE POA PC"/>
    <s v="MSP-MSP-2022-0036-M"/>
    <x v="1"/>
    <x v="12"/>
    <d v="2022-01-27T00:00:00"/>
    <s v="PRESUPUESTARIA"/>
    <s v="REGULARIACIÓN PRESUPUESTO"/>
    <s v="PLANTA CENTRAL"/>
    <s v="REGULARIACIÓN PRESUPUESTO"/>
    <s v="PLANTA CENTRAL"/>
    <s v="9999"/>
    <n v="57"/>
    <s v="000"/>
    <s v="001"/>
    <n v="530417"/>
    <n v="1701"/>
    <s v="001"/>
    <s v="0000"/>
    <s v="0000"/>
    <n v="2047828.59"/>
    <n v="0"/>
    <n v="2047828.59"/>
    <n v="0"/>
    <n v="0"/>
    <n v="0"/>
    <s v="NO"/>
    <m/>
    <m/>
    <x v="0"/>
    <n v="0"/>
    <n v="0"/>
    <n v="0"/>
    <s v="PLANTA CENTRAL"/>
    <s v="PLANTA CENTRAL"/>
    <s v="NO APLICA"/>
    <e v="#N/A"/>
    <e v="#N/A"/>
  </r>
  <r>
    <x v="27"/>
    <s v="AJUSTE POA PC"/>
    <s v="MSP-MSP-2022-0036-M"/>
    <x v="1"/>
    <x v="12"/>
    <d v="2022-01-27T00:00:00"/>
    <s v="PRESUPUESTARIA"/>
    <s v="REGULARIACIÓN PRESUPUESTO"/>
    <s v="PLANTA CENTRAL"/>
    <s v="REGULARIACIÓN PRESUPUESTO"/>
    <s v="PLANTA CENTRAL"/>
    <s v="9999"/>
    <n v="57"/>
    <s v="000"/>
    <s v="001"/>
    <n v="530601"/>
    <n v="1701"/>
    <s v="001"/>
    <s v="0000"/>
    <s v="0000"/>
    <n v="818323.61"/>
    <n v="0"/>
    <n v="818323.61"/>
    <n v="0"/>
    <n v="0"/>
    <n v="0"/>
    <s v="NO"/>
    <m/>
    <m/>
    <x v="0"/>
    <n v="0"/>
    <n v="0"/>
    <n v="0"/>
    <s v="PLANTA CENTRAL"/>
    <s v="PLANTA CENTRAL"/>
    <s v="NO APLICA"/>
    <e v="#N/A"/>
    <e v="#N/A"/>
  </r>
  <r>
    <x v="27"/>
    <s v="AJUSTE POA PC"/>
    <s v="MSP-MSP-2022-0036-M"/>
    <x v="1"/>
    <x v="12"/>
    <d v="2022-01-27T00:00:00"/>
    <s v="PRESUPUESTARIA"/>
    <s v="REGULARIACIÓN PRESUPUESTO"/>
    <s v="PLANTA CENTRAL"/>
    <s v="REGULARIACIÓN PRESUPUESTO"/>
    <s v="PLANTA CENTRAL"/>
    <s v="9999"/>
    <n v="57"/>
    <s v="000"/>
    <s v="001"/>
    <n v="530803"/>
    <n v="1701"/>
    <s v="001"/>
    <s v="0000"/>
    <s v="0000"/>
    <n v="693236.11"/>
    <n v="0"/>
    <n v="693236.11"/>
    <n v="0"/>
    <n v="0"/>
    <n v="0"/>
    <s v="NO"/>
    <m/>
    <m/>
    <x v="0"/>
    <n v="0"/>
    <n v="0"/>
    <n v="0"/>
    <s v="PLANTA CENTRAL"/>
    <s v="PLANTA CENTRAL"/>
    <s v="NO APLICA"/>
    <e v="#N/A"/>
    <e v="#N/A"/>
  </r>
  <r>
    <x v="27"/>
    <s v="AJUSTE POA PC"/>
    <s v="MSP-MSP-2022-0036-M"/>
    <x v="1"/>
    <x v="12"/>
    <d v="2022-01-27T00:00:00"/>
    <s v="PRESUPUESTARIA"/>
    <s v="REGULARIACIÓN PRESUPUESTO"/>
    <s v="PLANTA CENTRAL"/>
    <s v="REGULARIACIÓN PRESUPUESTO"/>
    <s v="PLANTA CENTRAL"/>
    <s v="9999"/>
    <n v="57"/>
    <s v="000"/>
    <s v="001"/>
    <n v="530811"/>
    <n v="1701"/>
    <s v="001"/>
    <s v="0000"/>
    <s v="0000"/>
    <n v="809447.45"/>
    <n v="0"/>
    <n v="809447.45"/>
    <n v="0"/>
    <n v="0"/>
    <n v="0"/>
    <s v="NO"/>
    <m/>
    <m/>
    <x v="0"/>
    <n v="0"/>
    <n v="0"/>
    <n v="0"/>
    <s v="PLANTA CENTRAL"/>
    <s v="PLANTA CENTRAL"/>
    <s v="NO APLICA"/>
    <e v="#N/A"/>
    <e v="#N/A"/>
  </r>
  <r>
    <x v="27"/>
    <s v="AJUSTE POA PC"/>
    <s v="MSP-MSP-2022-0036-M"/>
    <x v="1"/>
    <x v="12"/>
    <d v="2022-01-27T00:00:00"/>
    <s v="PRESUPUESTARIA"/>
    <s v="REGULARIACIÓN PRESUPUESTO"/>
    <s v="PLANTA CENTRAL"/>
    <s v="REGULARIACIÓN PRESUPUESTO"/>
    <s v="PLANTA CENTRAL"/>
    <s v="9999"/>
    <n v="57"/>
    <s v="000"/>
    <s v="001"/>
    <n v="530813"/>
    <n v="1701"/>
    <s v="001"/>
    <s v="0000"/>
    <s v="0000"/>
    <n v="9133395.629999999"/>
    <n v="0"/>
    <n v="9133395.629999999"/>
    <n v="0"/>
    <n v="0"/>
    <n v="0"/>
    <s v="NO"/>
    <m/>
    <m/>
    <x v="0"/>
    <n v="0"/>
    <n v="0"/>
    <n v="0"/>
    <s v="PLANTA CENTRAL"/>
    <s v="PLANTA CENTRAL"/>
    <s v="NO APLICA"/>
    <e v="#N/A"/>
    <e v="#N/A"/>
  </r>
  <r>
    <x v="27"/>
    <s v="AJUSTE POA PC"/>
    <s v="MSP-MSP-2022-0036-M"/>
    <x v="1"/>
    <x v="12"/>
    <d v="2022-01-27T00:00:00"/>
    <s v="PRESUPUESTARIA"/>
    <s v="REGULARIACIÓN PRESUPUESTO"/>
    <s v="PLANTA CENTRAL"/>
    <s v="REGULARIACIÓN PRESUPUESTO"/>
    <s v="PLANTA CENTRAL"/>
    <s v="9999"/>
    <n v="57"/>
    <s v="000"/>
    <s v="001"/>
    <n v="531406"/>
    <n v="1701"/>
    <s v="001"/>
    <s v="0000"/>
    <s v="0000"/>
    <n v="165549.01"/>
    <n v="0"/>
    <n v="165549.01"/>
    <n v="0"/>
    <n v="0"/>
    <n v="0"/>
    <s v="NO"/>
    <m/>
    <m/>
    <x v="0"/>
    <n v="0"/>
    <n v="0"/>
    <n v="0"/>
    <s v="PLANTA CENTRAL"/>
    <s v="PLANTA CENTRAL"/>
    <s v="NO APLICA"/>
    <e v="#N/A"/>
    <e v="#N/A"/>
  </r>
  <r>
    <x v="27"/>
    <s v="AJUSTE POA PC"/>
    <s v="MSP-MSP-2022-0036-M"/>
    <x v="1"/>
    <x v="12"/>
    <d v="2022-01-27T00:00:00"/>
    <s v="PRESUPUESTARIA"/>
    <s v="REGULARIACIÓN PRESUPUESTO"/>
    <s v="PLANTA CENTRAL"/>
    <s v="REGULARIACIÓN PRESUPUESTO"/>
    <s v="PLANTA CENTRAL"/>
    <s v="9999"/>
    <n v="57"/>
    <s v="000"/>
    <s v="002"/>
    <n v="530201"/>
    <n v="1701"/>
    <s v="001"/>
    <s v="0000"/>
    <s v="0000"/>
    <n v="5400"/>
    <n v="0"/>
    <n v="5400"/>
    <n v="0"/>
    <n v="0"/>
    <n v="0"/>
    <s v="NO"/>
    <m/>
    <m/>
    <x v="0"/>
    <n v="0"/>
    <n v="0"/>
    <n v="0"/>
    <s v="PLANTA CENTRAL"/>
    <s v="PLANTA CENTRAL"/>
    <s v="NO APLICA"/>
    <e v="#N/A"/>
    <e v="#N/A"/>
  </r>
  <r>
    <x v="27"/>
    <s v="AJUSTE POA PC"/>
    <s v="MSP-MSP-2022-0036-M"/>
    <x v="1"/>
    <x v="12"/>
    <d v="2022-01-27T00:00:00"/>
    <s v="PRESUPUESTARIA"/>
    <s v="REGULARIACIÓN PRESUPUESTO"/>
    <s v="PLANTA CENTRAL"/>
    <s v="REGULARIACIÓN PRESUPUESTO"/>
    <s v="PLANTA CENTRAL"/>
    <s v="9999"/>
    <n v="57"/>
    <s v="000"/>
    <s v="002"/>
    <n v="530203"/>
    <n v="1701"/>
    <s v="001"/>
    <s v="0000"/>
    <s v="0000"/>
    <n v="118820"/>
    <n v="0"/>
    <n v="118820"/>
    <n v="0"/>
    <n v="0"/>
    <n v="0"/>
    <s v="NO"/>
    <m/>
    <m/>
    <x v="0"/>
    <n v="0"/>
    <n v="0"/>
    <n v="0"/>
    <s v="PLANTA CENTRAL"/>
    <s v="PLANTA CENTRAL"/>
    <s v="NO APLICA"/>
    <e v="#N/A"/>
    <e v="#N/A"/>
  </r>
  <r>
    <x v="27"/>
    <s v="AJUSTE POA PC"/>
    <s v="MSP-MSP-2022-0036-M"/>
    <x v="1"/>
    <x v="12"/>
    <d v="2022-01-27T00:00:00"/>
    <s v="PRESUPUESTARIA"/>
    <s v="REGULARIACIÓN PRESUPUESTO"/>
    <s v="PLANTA CENTRAL"/>
    <s v="REGULARIACIÓN PRESUPUESTO"/>
    <s v="PLANTA CENTRAL"/>
    <s v="9999"/>
    <n v="58"/>
    <s v="000"/>
    <s v="001"/>
    <n v="530809"/>
    <n v="1701"/>
    <s v="001"/>
    <s v="0000"/>
    <s v="0000"/>
    <n v="6914816.2699999996"/>
    <n v="0"/>
    <n v="6914816.2699999996"/>
    <n v="0"/>
    <n v="0"/>
    <n v="0"/>
    <s v="NO"/>
    <m/>
    <m/>
    <x v="0"/>
    <n v="0"/>
    <n v="0"/>
    <n v="0"/>
    <s v="PLANTA CENTRAL"/>
    <s v="PLANTA CENTRAL"/>
    <s v="NO APLICA"/>
    <e v="#N/A"/>
    <e v="#N/A"/>
  </r>
  <r>
    <x v="27"/>
    <s v="AJUSTE POA PC"/>
    <s v="MSP-MSP-2022-0036-M"/>
    <x v="1"/>
    <x v="12"/>
    <d v="2022-01-27T00:00:00"/>
    <s v="PRESUPUESTARIA"/>
    <s v="REGULARIACIÓN PRESUPUESTO"/>
    <s v="PLANTA CENTRAL"/>
    <s v="REGULARIACIÓN PRESUPUESTO"/>
    <s v="PLANTA CENTRAL"/>
    <s v="9999"/>
    <n v="58"/>
    <s v="000"/>
    <s v="003"/>
    <n v="531409"/>
    <n v="1701"/>
    <s v="001"/>
    <s v="0000"/>
    <s v="0000"/>
    <n v="3000"/>
    <n v="0"/>
    <n v="3000"/>
    <n v="0"/>
    <n v="0"/>
    <n v="0"/>
    <s v="NO"/>
    <m/>
    <m/>
    <x v="0"/>
    <n v="0"/>
    <n v="0"/>
    <n v="0"/>
    <s v="PLANTA CENTRAL"/>
    <s v="PLANTA CENTRAL"/>
    <s v="NO APLICA"/>
    <e v="#N/A"/>
    <e v="#N/A"/>
  </r>
  <r>
    <x v="27"/>
    <s v="AJUSTE POA PC"/>
    <s v="MSP-MSP-2022-0036-M"/>
    <x v="1"/>
    <x v="12"/>
    <d v="2022-01-27T00:00:00"/>
    <s v="PRESUPUESTARIA"/>
    <s v="REGULARIACIÓN PRESUPUESTO"/>
    <s v="PLANTA CENTRAL"/>
    <s v="REGULARIACIÓN PRESUPUESTO"/>
    <s v="PLANTA CENTRAL"/>
    <s v="9999"/>
    <n v="90"/>
    <s v="000"/>
    <s v="001"/>
    <n v="530810"/>
    <n v="1701"/>
    <s v="001"/>
    <s v="0000"/>
    <s v="0000"/>
    <n v="4314897"/>
    <n v="0"/>
    <n v="4314897"/>
    <n v="0"/>
    <n v="0"/>
    <n v="0"/>
    <s v="NO"/>
    <m/>
    <m/>
    <x v="0"/>
    <n v="0"/>
    <n v="0"/>
    <n v="0"/>
    <s v="PLANTA CENTRAL"/>
    <s v="PLANTA CENTRAL"/>
    <s v="NO APLICA"/>
    <e v="#N/A"/>
    <e v="#N/A"/>
  </r>
  <r>
    <x v="27"/>
    <s v="AJUSTE POA PC"/>
    <s v="MSP-MSP-2022-0036-M"/>
    <x v="1"/>
    <x v="12"/>
    <d v="2022-01-27T00:00:00"/>
    <s v="PRESUPUESTARIA"/>
    <s v="REGULARIACIÓN PRESUPUESTO"/>
    <s v="PLANTA CENTRAL"/>
    <s v="REGULARIACIÓN PRESUPUESTO"/>
    <s v="PLANTA CENTRAL"/>
    <s v="9999"/>
    <n v="90"/>
    <s v="000"/>
    <s v="001"/>
    <n v="580302"/>
    <n v="1701"/>
    <s v="001"/>
    <s v="0000"/>
    <s v="0000"/>
    <n v="1104799"/>
    <n v="0"/>
    <n v="1104799"/>
    <n v="0"/>
    <n v="0"/>
    <n v="0"/>
    <s v="NO"/>
    <m/>
    <m/>
    <x v="0"/>
    <n v="0"/>
    <n v="0"/>
    <n v="0"/>
    <s v="PLANTA CENTRAL"/>
    <s v="PLANTA CENTRAL"/>
    <s v="NO APLICA"/>
    <e v="#N/A"/>
    <e v="#N/A"/>
  </r>
  <r>
    <x v="27"/>
    <s v="AJUSTE POA PC"/>
    <s v="MSP-MSP-2022-0036-M"/>
    <x v="1"/>
    <x v="12"/>
    <d v="2022-01-27T00:00:00"/>
    <s v="PRESUPUESTARIA"/>
    <s v="REGULARIACIÓN PRESUPUESTO"/>
    <s v="PLANTA CENTRAL"/>
    <s v="REGULARIACIÓN PRESUPUESTO"/>
    <s v="PLANTA CENTRAL"/>
    <s v="9999"/>
    <s v="01"/>
    <s v="000"/>
    <s v="001"/>
    <n v="530106"/>
    <n v="1107"/>
    <s v="001"/>
    <s v="0000"/>
    <s v="0000"/>
    <n v="15000"/>
    <n v="0"/>
    <n v="15000"/>
    <n v="0"/>
    <n v="0"/>
    <n v="0"/>
    <s v="NO"/>
    <m/>
    <m/>
    <x v="0"/>
    <n v="0"/>
    <n v="0"/>
    <n v="0"/>
    <s v="PLANTA CENTRAL"/>
    <s v="PLANTA CENTRAL"/>
    <s v="NO APLICA"/>
    <e v="#N/A"/>
    <e v="#N/A"/>
  </r>
  <r>
    <x v="27"/>
    <s v="AJUSTE POA PC"/>
    <s v="MSP-MSP-2022-0036-M"/>
    <x v="1"/>
    <x v="12"/>
    <d v="2022-01-27T00:00:00"/>
    <s v="PRESUPUESTARIA"/>
    <s v="REGULARIACIÓN PRESUPUESTO"/>
    <s v="PLANTA CENTRAL"/>
    <s v="REGULARIACIÓN PRESUPUESTO"/>
    <s v="PLANTA CENTRAL"/>
    <s v="9999"/>
    <s v="01"/>
    <s v="000"/>
    <s v="001"/>
    <n v="530207"/>
    <n v="1701"/>
    <s v="001"/>
    <s v="0000"/>
    <s v="0000"/>
    <n v="5120"/>
    <n v="0"/>
    <n v="5120"/>
    <n v="0"/>
    <n v="0"/>
    <n v="0"/>
    <s v="NO"/>
    <m/>
    <m/>
    <x v="0"/>
    <n v="0"/>
    <n v="0"/>
    <n v="0"/>
    <s v="PLANTA CENTRAL"/>
    <s v="PLANTA CENTRAL"/>
    <s v="NO APLICA"/>
    <e v="#N/A"/>
    <e v="#N/A"/>
  </r>
  <r>
    <x v="27"/>
    <s v="AJUSTE POA PC"/>
    <s v="MSP-MSP-2022-0036-M"/>
    <x v="1"/>
    <x v="12"/>
    <d v="2022-01-27T00:00:00"/>
    <s v="PRESUPUESTARIA"/>
    <s v="REGULARIACIÓN PRESUPUESTO"/>
    <s v="PLANTA CENTRAL"/>
    <s v="REGULARIACIÓN PRESUPUESTO"/>
    <s v="PLANTA CENTRAL"/>
    <s v="9999"/>
    <s v="01"/>
    <s v="000"/>
    <s v="001"/>
    <n v="530241"/>
    <n v="1701"/>
    <s v="001"/>
    <s v="0000"/>
    <s v="0000"/>
    <n v="2869"/>
    <n v="0"/>
    <n v="2869"/>
    <n v="0"/>
    <n v="0"/>
    <n v="0"/>
    <s v="NO"/>
    <m/>
    <m/>
    <x v="0"/>
    <n v="0"/>
    <n v="0"/>
    <n v="0"/>
    <s v="PLANTA CENTRAL"/>
    <s v="PLANTA CENTRAL"/>
    <s v="NO APLICA"/>
    <e v="#N/A"/>
    <e v="#N/A"/>
  </r>
  <r>
    <x v="27"/>
    <s v="AJUSTE POA PC"/>
    <s v="MSP-MSP-2022-0036-M"/>
    <x v="1"/>
    <x v="12"/>
    <d v="2022-01-27T00:00:00"/>
    <s v="PRESUPUESTARIA"/>
    <s v="REGULARIACIÓN PRESUPUESTO"/>
    <s v="PLANTA CENTRAL"/>
    <s v="REGULARIACIÓN PRESUPUESTO"/>
    <s v="PLANTA CENTRAL"/>
    <s v="9999"/>
    <s v="01"/>
    <s v="000"/>
    <s v="001"/>
    <n v="530249"/>
    <n v="1701"/>
    <s v="001"/>
    <s v="0000"/>
    <s v="0000"/>
    <n v="1000"/>
    <n v="0"/>
    <n v="1000"/>
    <n v="0"/>
    <n v="0"/>
    <n v="0"/>
    <s v="NO"/>
    <m/>
    <m/>
    <x v="0"/>
    <n v="0"/>
    <n v="0"/>
    <n v="0"/>
    <s v="PLANTA CENTRAL"/>
    <s v="PLANTA CENTRAL"/>
    <s v="NO APLICA"/>
    <e v="#N/A"/>
    <e v="#N/A"/>
  </r>
  <r>
    <x v="27"/>
    <s v="AJUSTE POA PC"/>
    <s v="MSP-MSP-2022-0036-M"/>
    <x v="1"/>
    <x v="12"/>
    <d v="2022-01-27T00:00:00"/>
    <s v="PRESUPUESTARIA"/>
    <s v="REGULARIACIÓN PRESUPUESTO"/>
    <s v="PLANTA CENTRAL"/>
    <s v="REGULARIACIÓN PRESUPUESTO"/>
    <s v="PLANTA CENTRAL"/>
    <s v="9999"/>
    <s v="01"/>
    <s v="000"/>
    <s v="001"/>
    <n v="530306"/>
    <n v="1700"/>
    <s v="001"/>
    <s v="0000"/>
    <s v="0000"/>
    <n v="46750"/>
    <n v="0"/>
    <n v="46750"/>
    <n v="0"/>
    <n v="0"/>
    <n v="0"/>
    <s v="NO"/>
    <m/>
    <m/>
    <x v="0"/>
    <n v="0"/>
    <n v="0"/>
    <n v="0"/>
    <s v="PLANTA CENTRAL"/>
    <s v="PLANTA CENTRAL"/>
    <s v="NO APLICA"/>
    <e v="#N/A"/>
    <e v="#N/A"/>
  </r>
  <r>
    <x v="27"/>
    <s v="AJUSTE POA PC"/>
    <s v="MSP-MSP-2022-0036-M"/>
    <x v="1"/>
    <x v="12"/>
    <d v="2022-01-27T00:00:00"/>
    <s v="PRESUPUESTARIA"/>
    <s v="REGULARIACIÓN PRESUPUESTO"/>
    <s v="PLANTA CENTRAL"/>
    <s v="REGULARIACIÓN PRESUPUESTO"/>
    <s v="PLANTA CENTRAL"/>
    <s v="9999"/>
    <s v="01"/>
    <s v="000"/>
    <s v="001"/>
    <n v="990102"/>
    <n v="1701"/>
    <s v="001"/>
    <s v="0000"/>
    <s v="0000"/>
    <n v="87684"/>
    <n v="0"/>
    <n v="87684"/>
    <n v="0"/>
    <n v="0"/>
    <n v="0"/>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s v="01"/>
    <s v="000"/>
    <s v="001"/>
    <n v="530106"/>
    <n v="1701"/>
    <s v="001"/>
    <s v="0000"/>
    <s v="0000"/>
    <n v="0"/>
    <n v="0"/>
    <n v="0"/>
    <n v="41723"/>
    <n v="0"/>
    <n v="41723"/>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s v="01"/>
    <s v="000"/>
    <s v="001"/>
    <n v="530204"/>
    <n v="1701"/>
    <s v="001"/>
    <s v="0000"/>
    <s v="0000"/>
    <n v="0"/>
    <n v="0"/>
    <n v="0"/>
    <n v="7620"/>
    <n v="0"/>
    <n v="7620"/>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s v="01"/>
    <s v="000"/>
    <s v="001"/>
    <n v="530205"/>
    <n v="1701"/>
    <s v="001"/>
    <s v="0000"/>
    <s v="0000"/>
    <n v="0"/>
    <n v="0"/>
    <n v="0"/>
    <n v="1000"/>
    <n v="0"/>
    <n v="1000"/>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s v="01"/>
    <s v="000"/>
    <s v="001"/>
    <n v="530301"/>
    <n v="1701"/>
    <s v="001"/>
    <s v="0000"/>
    <s v="0000"/>
    <n v="0"/>
    <n v="0"/>
    <n v="0"/>
    <n v="29000"/>
    <n v="0"/>
    <n v="29000"/>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s v="01"/>
    <s v="000"/>
    <s v="001"/>
    <n v="530302"/>
    <n v="1701"/>
    <s v="001"/>
    <s v="0000"/>
    <s v="0000"/>
    <n v="0"/>
    <n v="0"/>
    <n v="0"/>
    <n v="11000"/>
    <n v="0"/>
    <n v="11000"/>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s v="01"/>
    <s v="000"/>
    <s v="001"/>
    <n v="530303"/>
    <n v="1701"/>
    <s v="001"/>
    <s v="0000"/>
    <s v="0000"/>
    <n v="0"/>
    <n v="0"/>
    <n v="0"/>
    <n v="17660"/>
    <n v="0"/>
    <n v="17660"/>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s v="01"/>
    <s v="000"/>
    <s v="001"/>
    <n v="530306"/>
    <n v="1701"/>
    <s v="001"/>
    <s v="0000"/>
    <s v="0000"/>
    <n v="0"/>
    <n v="0"/>
    <n v="0"/>
    <n v="93478"/>
    <n v="0"/>
    <n v="93478"/>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s v="01"/>
    <s v="000"/>
    <s v="001"/>
    <n v="530613"/>
    <n v="1701"/>
    <s v="001"/>
    <s v="0000"/>
    <s v="0000"/>
    <n v="0"/>
    <n v="0"/>
    <n v="0"/>
    <n v="4000"/>
    <n v="0"/>
    <n v="4000"/>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s v="01"/>
    <s v="000"/>
    <s v="001"/>
    <n v="530803"/>
    <n v="1701"/>
    <s v="001"/>
    <s v="0000"/>
    <s v="0000"/>
    <n v="0"/>
    <n v="0"/>
    <n v="0"/>
    <n v="29024"/>
    <n v="0"/>
    <n v="29024"/>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s v="01"/>
    <s v="000"/>
    <s v="001"/>
    <n v="530820"/>
    <n v="1701"/>
    <s v="001"/>
    <s v="0000"/>
    <s v="0000"/>
    <n v="0"/>
    <n v="0"/>
    <n v="0"/>
    <n v="238"/>
    <n v="0"/>
    <n v="238"/>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s v="01"/>
    <s v="000"/>
    <s v="001"/>
    <n v="530826"/>
    <n v="1701"/>
    <s v="001"/>
    <s v="0000"/>
    <s v="0000"/>
    <n v="0"/>
    <n v="0"/>
    <n v="0"/>
    <n v="3000"/>
    <n v="0"/>
    <n v="3000"/>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s v="01"/>
    <s v="000"/>
    <s v="001"/>
    <n v="570102"/>
    <n v="1701"/>
    <s v="001"/>
    <s v="0000"/>
    <s v="0000"/>
    <n v="0"/>
    <n v="0"/>
    <n v="0"/>
    <n v="1000"/>
    <n v="0"/>
    <n v="1000"/>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s v="01"/>
    <s v="000"/>
    <s v="001"/>
    <n v="570201"/>
    <n v="1701"/>
    <s v="001"/>
    <s v="0000"/>
    <s v="0000"/>
    <n v="0"/>
    <n v="0"/>
    <n v="0"/>
    <n v="74158.37"/>
    <n v="0"/>
    <n v="74158.37"/>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s v="01"/>
    <s v="000"/>
    <s v="001"/>
    <n v="580204"/>
    <n v="1701"/>
    <s v="001"/>
    <s v="0000"/>
    <s v="0000"/>
    <n v="0"/>
    <n v="0"/>
    <n v="0"/>
    <n v="15001"/>
    <n v="0"/>
    <n v="15001"/>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s v="01"/>
    <s v="000"/>
    <s v="001"/>
    <n v="580302"/>
    <n v="1701"/>
    <s v="001"/>
    <s v="0000"/>
    <s v="0000"/>
    <n v="0"/>
    <n v="0"/>
    <n v="0"/>
    <n v="1104798"/>
    <n v="0"/>
    <n v="1104798"/>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n v="55"/>
    <s v="000"/>
    <s v="001"/>
    <n v="530303"/>
    <n v="1701"/>
    <s v="001"/>
    <s v="0000"/>
    <s v="0000"/>
    <n v="0"/>
    <n v="0"/>
    <n v="0"/>
    <n v="1000"/>
    <n v="0"/>
    <n v="1000"/>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n v="55"/>
    <s v="000"/>
    <s v="001"/>
    <n v="570301"/>
    <n v="1701"/>
    <s v="001"/>
    <s v="0000"/>
    <s v="0000"/>
    <n v="0"/>
    <n v="0"/>
    <n v="0"/>
    <n v="22172"/>
    <n v="0"/>
    <n v="22172"/>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n v="56"/>
    <s v="000"/>
    <s v="001"/>
    <n v="530303"/>
    <n v="1701"/>
    <s v="001"/>
    <s v="0000"/>
    <s v="0000"/>
    <n v="0"/>
    <n v="0"/>
    <n v="0"/>
    <n v="3000"/>
    <n v="0"/>
    <n v="3000"/>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n v="56"/>
    <s v="000"/>
    <s v="003"/>
    <n v="530105"/>
    <n v="1701"/>
    <s v="001"/>
    <s v="0000"/>
    <s v="0000"/>
    <n v="0"/>
    <n v="0"/>
    <n v="0"/>
    <n v="68799"/>
    <n v="0"/>
    <n v="68799"/>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n v="56"/>
    <s v="000"/>
    <s v="003"/>
    <n v="530803"/>
    <n v="1701"/>
    <s v="001"/>
    <s v="0000"/>
    <s v="0000"/>
    <n v="0"/>
    <n v="0"/>
    <n v="0"/>
    <n v="8059"/>
    <n v="0"/>
    <n v="8059"/>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n v="56"/>
    <s v="000"/>
    <s v="003"/>
    <n v="530809"/>
    <n v="1701"/>
    <s v="001"/>
    <s v="0000"/>
    <s v="0000"/>
    <n v="0"/>
    <n v="0"/>
    <n v="0"/>
    <n v="2881369"/>
    <n v="0"/>
    <n v="2881369"/>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n v="56"/>
    <s v="000"/>
    <s v="003"/>
    <n v="530826"/>
    <n v="1701"/>
    <s v="001"/>
    <s v="0000"/>
    <s v="0000"/>
    <n v="0"/>
    <n v="0"/>
    <n v="0"/>
    <n v="5796"/>
    <n v="0"/>
    <n v="5796"/>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n v="56"/>
    <s v="000"/>
    <s v="003"/>
    <n v="531404"/>
    <n v="1701"/>
    <s v="001"/>
    <s v="0000"/>
    <s v="0000"/>
    <n v="0"/>
    <n v="0"/>
    <n v="0"/>
    <n v="7186"/>
    <n v="0"/>
    <n v="7186"/>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n v="56"/>
    <s v="000"/>
    <s v="005"/>
    <n v="530809"/>
    <n v="1701"/>
    <s v="001"/>
    <s v="0000"/>
    <s v="0000"/>
    <n v="0"/>
    <n v="0"/>
    <n v="0"/>
    <n v="18990"/>
    <n v="0"/>
    <n v="18990"/>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n v="57"/>
    <s v="000"/>
    <s v="001"/>
    <n v="530303"/>
    <n v="1701"/>
    <s v="001"/>
    <s v="0000"/>
    <s v="0000"/>
    <n v="0"/>
    <n v="0"/>
    <n v="0"/>
    <n v="10000"/>
    <n v="0"/>
    <n v="10000"/>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n v="57"/>
    <s v="000"/>
    <s v="001"/>
    <n v="530604"/>
    <n v="1701"/>
    <s v="001"/>
    <s v="0000"/>
    <s v="0000"/>
    <n v="0"/>
    <n v="0"/>
    <n v="0"/>
    <n v="3330"/>
    <n v="0"/>
    <n v="3330"/>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n v="58"/>
    <s v="000"/>
    <s v="001"/>
    <n v="530303"/>
    <n v="1701"/>
    <s v="001"/>
    <s v="0000"/>
    <s v="0000"/>
    <n v="0"/>
    <n v="0"/>
    <n v="0"/>
    <n v="5000"/>
    <n v="0"/>
    <n v="5000"/>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n v="58"/>
    <s v="000"/>
    <s v="002"/>
    <n v="530226"/>
    <n v="1701"/>
    <s v="001"/>
    <s v="0000"/>
    <s v="0000"/>
    <n v="0"/>
    <n v="0"/>
    <n v="0"/>
    <n v="33055738.050000001"/>
    <n v="0"/>
    <n v="33055738.050000001"/>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n v="90"/>
    <s v="000"/>
    <s v="001"/>
    <n v="530105"/>
    <n v="1701"/>
    <s v="001"/>
    <s v="0000"/>
    <s v="0000"/>
    <n v="0"/>
    <n v="0"/>
    <n v="0"/>
    <n v="136951.87000000011"/>
    <n v="0"/>
    <n v="136951.87000000011"/>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n v="90"/>
    <s v="000"/>
    <s v="001"/>
    <n v="530832"/>
    <n v="1701"/>
    <s v="001"/>
    <s v="0000"/>
    <s v="0000"/>
    <n v="0"/>
    <n v="0"/>
    <n v="0"/>
    <n v="25758"/>
    <n v="0"/>
    <n v="25758"/>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n v="90"/>
    <s v="000"/>
    <s v="001"/>
    <n v="530846"/>
    <n v="1701"/>
    <s v="001"/>
    <s v="0000"/>
    <s v="0000"/>
    <n v="0"/>
    <n v="0"/>
    <n v="0"/>
    <n v="1567156"/>
    <n v="0"/>
    <n v="1567156"/>
    <s v="SI"/>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n v="90"/>
    <s v="000"/>
    <s v="004"/>
    <n v="530810"/>
    <n v="1701"/>
    <s v="001"/>
    <s v="0000"/>
    <s v="0000"/>
    <n v="0"/>
    <n v="0"/>
    <n v="0"/>
    <n v="138"/>
    <n v="0"/>
    <n v="138"/>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n v="90"/>
    <s v="000"/>
    <s v="005"/>
    <n v="530819"/>
    <n v="1701"/>
    <s v="001"/>
    <s v="0000"/>
    <s v="0000"/>
    <n v="0"/>
    <n v="0"/>
    <n v="0"/>
    <n v="1217"/>
    <n v="0"/>
    <n v="1217"/>
    <s v="NO"/>
    <m/>
    <m/>
    <x v="0"/>
    <n v="0"/>
    <n v="0"/>
    <n v="0"/>
    <s v="PLANTA CENTRAL"/>
    <s v="PLANTA CENTRAL"/>
    <s v="NO APLICA"/>
    <e v="#N/A"/>
    <e v="#N/A"/>
  </r>
  <r>
    <x v="27"/>
    <s v="ASIGNADO ESIGEF"/>
    <s v="MSP-MSP-2022-0036-M"/>
    <x v="1"/>
    <x v="12"/>
    <d v="2022-01-27T00:00:00"/>
    <s v="PRESUPUESTARIA"/>
    <s v="REGULARIACIÓN PRESUPUESTO"/>
    <s v="PLANTA CENTRAL"/>
    <s v="REGULARIACIÓN PRESUPUESTO"/>
    <s v="PLANTA CENTRAL"/>
    <s v="9999"/>
    <n v="90"/>
    <s v="000"/>
    <s v="005"/>
    <n v="530826"/>
    <n v="1701"/>
    <s v="001"/>
    <s v="0000"/>
    <s v="0000"/>
    <n v="0"/>
    <n v="0"/>
    <n v="0"/>
    <n v="11447721"/>
    <n v="0"/>
    <n v="11447721"/>
    <s v="NO"/>
    <m/>
    <m/>
    <x v="0"/>
    <n v="0"/>
    <n v="0"/>
    <n v="0"/>
    <s v="PLANTA CENTRAL"/>
    <s v="PLANTA CENTRAL"/>
    <s v="NO APLICA"/>
    <e v="#N/A"/>
    <e v="#N/A"/>
  </r>
  <r>
    <x v="28"/>
    <s v="PC"/>
    <s v="MSP-SNGSP-2022-0121-M"/>
    <x v="16"/>
    <x v="13"/>
    <d v="2022-01-28T00:00:00"/>
    <s v="PRESUPUESTARIA"/>
    <s v="Asignacion recursos a las zonas para pago derivaciones RPC-RPIS"/>
    <s v="PLANTA CENTRAL"/>
    <s v="DISTRIBUCIÓN RECURSOS PAGO DERIVACIONES "/>
    <s v="PLANTA CENTRAL"/>
    <n v="9999"/>
    <n v="58"/>
    <s v="000"/>
    <s v="002"/>
    <s v="530226"/>
    <s v="1701"/>
    <s v="001"/>
    <s v="0000"/>
    <s v="0000"/>
    <s v="63197011,45"/>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PLANTA CENTRAL"/>
    <s v="DISTRIBUCIÓN RECURSOS PAGO DERIVACIONES "/>
    <s v="PLANTA CENTRAL"/>
    <n v="9999"/>
    <s v="01"/>
    <s v="000"/>
    <s v="001"/>
    <s v="530846"/>
    <s v="1701"/>
    <s v="001"/>
    <s v="0000"/>
    <s v="0000"/>
    <s v="56404144,97"/>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1"/>
    <s v="DISTRIBUCIÓN RECURSOS PAGO DERIVACIONES "/>
    <n v="51"/>
    <n v="51"/>
    <n v="58"/>
    <s v="000"/>
    <s v="002"/>
    <n v="530226"/>
    <s v="1001"/>
    <s v="001"/>
    <s v="0000"/>
    <s v="0000"/>
    <s v="814867,09"/>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3"/>
    <s v="DISTRIBUCIÓN RECURSOS PAGO DERIVACIONES "/>
    <n v="53"/>
    <n v="53"/>
    <n v="58"/>
    <s v="000"/>
    <s v="002"/>
    <n v="530226"/>
    <s v="601"/>
    <s v="001"/>
    <s v="0000"/>
    <s v="0000"/>
    <s v="4271139,53"/>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6"/>
    <s v="DISTRIBUCIÓN RECURSOS PAGO DERIVACIONES "/>
    <n v="56"/>
    <n v="56"/>
    <n v="58"/>
    <s v="000"/>
    <s v="002"/>
    <n v="530226"/>
    <s v="0101"/>
    <s v="001"/>
    <s v="0000"/>
    <s v="0000"/>
    <s v="3264505,32"/>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7"/>
    <s v="DISTRIBUCIÓN RECURSOS PAGO DERIVACIONES "/>
    <n v="57"/>
    <n v="57"/>
    <n v="58"/>
    <s v="000"/>
    <s v="002"/>
    <n v="530226"/>
    <s v="1101"/>
    <s v="001"/>
    <s v="0000"/>
    <s v="0000"/>
    <s v="5804645,36"/>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8"/>
    <s v="DISTRIBUCIÓN RECURSOS PAGO DERIVACIONES "/>
    <s v="58"/>
    <s v="58"/>
    <s v="58"/>
    <s v="000"/>
    <s v="002"/>
    <s v="530226"/>
    <s v="901"/>
    <s v="001"/>
    <s v="0000"/>
    <s v="0000"/>
    <s v="47037049,38"/>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9"/>
    <s v="DISTRIBUCIÓN RECURSOS PAGO DERIVACIONES "/>
    <n v="59"/>
    <n v="59"/>
    <n v="58"/>
    <s v="000"/>
    <s v="002"/>
    <n v="530226"/>
    <s v="1701"/>
    <s v="001"/>
    <s v="0000"/>
    <s v="0000"/>
    <s v="8855043,75"/>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51"/>
    <n v="51"/>
    <n v="90"/>
    <s v="000"/>
    <s v="001"/>
    <s v="530405"/>
    <n v="1001"/>
    <s v="001"/>
    <s v="0000"/>
    <s v="0000"/>
    <s v="8601,5"/>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51"/>
    <n v="51"/>
    <n v="90"/>
    <s v="000"/>
    <s v="001"/>
    <s v="530813"/>
    <n v="1001"/>
    <s v="001"/>
    <s v="0000"/>
    <s v="0000"/>
    <s v="13531,6"/>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070"/>
    <n v="1070"/>
    <n v="90"/>
    <s v="000"/>
    <s v="001"/>
    <s v="530405"/>
    <n v="400"/>
    <s v="001"/>
    <s v="0000"/>
    <s v="0000"/>
    <s v="8978,96"/>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070"/>
    <n v="1070"/>
    <n v="90"/>
    <s v="000"/>
    <s v="004"/>
    <s v="530813"/>
    <n v="401"/>
    <s v="001"/>
    <s v="0000"/>
    <s v="0000"/>
    <s v="60420,04"/>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071"/>
    <n v="1071"/>
    <n v="90"/>
    <s v="000"/>
    <s v="001"/>
    <s v="530405"/>
    <n v="401"/>
    <s v="001"/>
    <s v="0000"/>
    <s v="0000"/>
    <s v="7762,69"/>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071"/>
    <n v="1071"/>
    <n v="90"/>
    <s v="000"/>
    <s v="001"/>
    <s v="530813"/>
    <n v="401"/>
    <s v="001"/>
    <s v="0000"/>
    <s v="0000"/>
    <s v="11961,73"/>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072"/>
    <n v="1072"/>
    <n v="90"/>
    <s v="000"/>
    <s v="001"/>
    <s v="530405"/>
    <n v="405"/>
    <s v="001"/>
    <s v="0000"/>
    <s v="0000"/>
    <s v="5707,8"/>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072"/>
    <n v="1072"/>
    <n v="90"/>
    <s v="000"/>
    <s v="001"/>
    <s v="530813"/>
    <n v="405"/>
    <s v="001"/>
    <s v="0000"/>
    <s v="0000"/>
    <s v="5196,58"/>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073"/>
    <n v="1073"/>
    <n v="90"/>
    <s v="000"/>
    <s v="001"/>
    <s v="530405"/>
    <n v="403"/>
    <s v="001"/>
    <s v="0000"/>
    <s v="0000"/>
    <s v="4256,98"/>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073"/>
    <n v="1073"/>
    <n v="90"/>
    <s v="000"/>
    <s v="001"/>
    <s v="530813"/>
    <n v="403"/>
    <s v="001"/>
    <s v="0000"/>
    <s v="0000"/>
    <s v="7393,01"/>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160"/>
    <n v="1160"/>
    <n v="90"/>
    <s v="000"/>
    <s v="003"/>
    <s v="530405"/>
    <n v="801"/>
    <s v="001"/>
    <s v="0000"/>
    <s v="0000"/>
    <s v="8896,85"/>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160"/>
    <n v="1160"/>
    <n v="90"/>
    <s v="000"/>
    <s v="003"/>
    <s v="530813"/>
    <n v="801"/>
    <s v="001"/>
    <s v="0000"/>
    <s v="0000"/>
    <s v="66128,78"/>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165"/>
    <n v="1165"/>
    <n v="90"/>
    <s v="000"/>
    <s v="001"/>
    <s v="530405"/>
    <n v="803"/>
    <s v="001"/>
    <s v="0000"/>
    <s v="0000"/>
    <s v="12948,06"/>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165"/>
    <n v="1165"/>
    <n v="90"/>
    <s v="000"/>
    <s v="001"/>
    <s v="530813"/>
    <n v="803"/>
    <s v="001"/>
    <s v="0000"/>
    <s v="0000"/>
    <s v="16466,63"/>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166"/>
    <n v="1166"/>
    <n v="90"/>
    <s v="000"/>
    <s v="001"/>
    <s v="530405"/>
    <n v="804"/>
    <s v="001"/>
    <s v="0000"/>
    <s v="0000"/>
    <s v="10942,84"/>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166"/>
    <n v="1166"/>
    <n v="90"/>
    <s v="000"/>
    <s v="001"/>
    <s v="530813"/>
    <n v="804"/>
    <s v="001"/>
    <s v="0000"/>
    <s v="0000"/>
    <s v="28477,44"/>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167"/>
    <n v="1167"/>
    <n v="90"/>
    <s v="000"/>
    <s v="001"/>
    <s v="530405"/>
    <n v="805"/>
    <s v="001"/>
    <s v="0000"/>
    <s v="0000"/>
    <s v="9225,57"/>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167"/>
    <n v="1167"/>
    <n v="90"/>
    <s v="000"/>
    <s v="001"/>
    <s v="530813"/>
    <n v="805"/>
    <s v="001"/>
    <s v="0000"/>
    <s v="0000"/>
    <s v="3201,77"/>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168"/>
    <n v="1168"/>
    <n v="90"/>
    <s v="000"/>
    <s v="001"/>
    <s v="530405"/>
    <n v="802"/>
    <s v="001"/>
    <s v="0000"/>
    <s v="0000"/>
    <s v="9602"/>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168"/>
    <n v="1168"/>
    <n v="90"/>
    <s v="000"/>
    <s v="001"/>
    <s v="530813"/>
    <n v="802"/>
    <s v="001"/>
    <s v="0000"/>
    <s v="0000"/>
    <s v="10432"/>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250"/>
    <n v="1250"/>
    <n v="90"/>
    <s v="000"/>
    <s v="003"/>
    <s v="530405"/>
    <n v="1001"/>
    <s v="001"/>
    <s v="0000"/>
    <s v="0000"/>
    <s v="5308,55"/>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250"/>
    <n v="1250"/>
    <n v="90"/>
    <s v="000"/>
    <s v="003"/>
    <s v="530813"/>
    <n v="1001"/>
    <s v="001"/>
    <s v="0000"/>
    <s v="0000"/>
    <s v="14913,77"/>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255"/>
    <n v="1255"/>
    <n v="90"/>
    <s v="000"/>
    <s v="001"/>
    <s v="530405"/>
    <n v="1003"/>
    <s v="001"/>
    <s v="0000"/>
    <s v="0000"/>
    <s v="2962,26"/>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255"/>
    <n v="1255"/>
    <n v="90"/>
    <s v="000"/>
    <s v="001"/>
    <s v="530813"/>
    <n v="1003"/>
    <s v="001"/>
    <s v="0000"/>
    <s v="0000"/>
    <s v="9477,27"/>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256"/>
    <n v="1256"/>
    <n v="90"/>
    <s v="000"/>
    <s v="003"/>
    <s v="530405"/>
    <n v="1004"/>
    <s v="001"/>
    <s v="0000"/>
    <s v="0000"/>
    <s v="6306,64"/>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256"/>
    <n v="1256"/>
    <n v="90"/>
    <s v="000"/>
    <s v="003"/>
    <s v="530813"/>
    <n v="1004"/>
    <s v="001"/>
    <s v="0000"/>
    <s v="0000"/>
    <s v="6959,47"/>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257"/>
    <n v="1257"/>
    <n v="90"/>
    <s v="000"/>
    <s v="001"/>
    <s v="530405"/>
    <n v="1004"/>
    <s v="001"/>
    <s v="0000"/>
    <s v="0000"/>
    <s v="4484,28"/>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257"/>
    <n v="1257"/>
    <n v="90"/>
    <s v="000"/>
    <s v="001"/>
    <s v="530813"/>
    <n v="1004"/>
    <s v="001"/>
    <s v="0000"/>
    <s v="0000"/>
    <s v="14247,78"/>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530"/>
    <n v="1530"/>
    <n v="90"/>
    <s v="000"/>
    <s v="004"/>
    <s v="530405"/>
    <n v="2101"/>
    <s v="001"/>
    <s v="0000"/>
    <s v="0000"/>
    <s v="14249"/>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530"/>
    <n v="1530"/>
    <n v="90"/>
    <s v="000"/>
    <s v="004"/>
    <s v="530813"/>
    <n v="2101"/>
    <s v="001"/>
    <s v="0000"/>
    <s v="0000"/>
    <s v="66094,88"/>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531"/>
    <n v="1531"/>
    <n v="90"/>
    <s v="000"/>
    <s v="001"/>
    <s v="530405"/>
    <n v="2104"/>
    <s v="001"/>
    <s v="0000"/>
    <s v="0000"/>
    <s v="42260,25"/>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531"/>
    <n v="1531"/>
    <n v="90"/>
    <s v="000"/>
    <s v="001"/>
    <s v="530813"/>
    <n v="2104"/>
    <s v="001"/>
    <s v="0000"/>
    <s v="0000"/>
    <s v="2063,64"/>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532"/>
    <n v="1532"/>
    <n v="90"/>
    <s v="000"/>
    <s v="001"/>
    <s v="530405"/>
    <n v="2101"/>
    <s v="001"/>
    <s v="0000"/>
    <s v="0000"/>
    <s v="13541,82"/>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1"/>
    <s v="DISTRIBUCIÓN RECURSOS PAGO DERIVACIONES "/>
    <n v="1532"/>
    <n v="1532"/>
    <n v="90"/>
    <s v="000"/>
    <s v="001"/>
    <s v="530813"/>
    <n v="2101"/>
    <s v="001"/>
    <s v="0000"/>
    <s v="0000"/>
    <s v="91699,38"/>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2"/>
    <s v="DISTRIBUCIÓN RECURSOS PAGO DERIVACIONES "/>
    <n v="52"/>
    <n v="52"/>
    <n v="90"/>
    <s v="000"/>
    <s v="001"/>
    <s v="530405"/>
    <n v="1501"/>
    <s v="001"/>
    <s v="0000"/>
    <s v="0000"/>
    <s v="8677,53"/>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2"/>
    <s v="DISTRIBUCIÓN RECURSOS PAGO DERIVACIONES "/>
    <n v="52"/>
    <n v="52"/>
    <n v="90"/>
    <s v="000"/>
    <s v="001"/>
    <s v="530813"/>
    <n v="1501"/>
    <s v="001"/>
    <s v="0000"/>
    <s v="0000"/>
    <s v="4729,1"/>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2"/>
    <s v="DISTRIBUCIÓN RECURSOS PAGO DERIVACIONES "/>
    <n v="1380"/>
    <n v="1380"/>
    <n v="90"/>
    <s v="000"/>
    <s v="004"/>
    <s v="530405"/>
    <n v="1501"/>
    <s v="001"/>
    <s v="0000"/>
    <s v="0000"/>
    <s v="66413,89"/>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2"/>
    <s v="DISTRIBUCIÓN RECURSOS PAGO DERIVACIONES "/>
    <n v="1382"/>
    <n v="1382"/>
    <n v="90"/>
    <s v="000"/>
    <s v="001"/>
    <s v="530405"/>
    <n v="1507"/>
    <s v="001"/>
    <s v="0000"/>
    <s v="0000"/>
    <s v="2955,5"/>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2"/>
    <s v="DISTRIBUCIÓN RECURSOS PAGO DERIVACIONES "/>
    <n v="1382"/>
    <n v="1382"/>
    <n v="90"/>
    <s v="000"/>
    <s v="001"/>
    <s v="530813"/>
    <n v="1507"/>
    <s v="001"/>
    <s v="0000"/>
    <s v="0000"/>
    <s v="4226,6"/>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2"/>
    <s v="DISTRIBUCIÓN RECURSOS PAGO DERIVACIONES "/>
    <n v="1441"/>
    <n v="1441"/>
    <n v="90"/>
    <s v="000"/>
    <s v="001"/>
    <s v="530405"/>
    <n v="1708"/>
    <s v="001"/>
    <s v="0000"/>
    <s v="0000"/>
    <s v="1441,55"/>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2"/>
    <s v="DISTRIBUCIÓN RECURSOS PAGO DERIVACIONES "/>
    <n v="1441"/>
    <n v="1441"/>
    <n v="90"/>
    <s v="000"/>
    <s v="001"/>
    <s v="530813"/>
    <n v="1708"/>
    <s v="001"/>
    <s v="0000"/>
    <s v="0000"/>
    <s v="7555,96"/>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2"/>
    <s v="DISTRIBUCIÓN RECURSOS PAGO DERIVACIONES "/>
    <n v="1442"/>
    <n v="1442"/>
    <n v="90"/>
    <s v="000"/>
    <s v="001"/>
    <s v="530405"/>
    <n v="1702"/>
    <s v="001"/>
    <s v="0000"/>
    <s v="0000"/>
    <s v="3125"/>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2"/>
    <s v="DISTRIBUCIÓN RECURSOS PAGO DERIVACIONES "/>
    <n v="1442"/>
    <n v="1442"/>
    <n v="90"/>
    <s v="000"/>
    <s v="001"/>
    <s v="530813"/>
    <n v="1702"/>
    <s v="001"/>
    <s v="0000"/>
    <s v="0000"/>
    <s v="12966,54"/>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2"/>
    <s v="DISTRIBUCIÓN RECURSOS PAGO DERIVACIONES "/>
    <n v="1445"/>
    <n v="1445"/>
    <n v="90"/>
    <s v="000"/>
    <s v="001"/>
    <s v="530405"/>
    <n v="1705"/>
    <s v="001"/>
    <s v="0000"/>
    <s v="0000"/>
    <s v="7456,45"/>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2"/>
    <s v="DISTRIBUCIÓN RECURSOS PAGO DERIVACIONES "/>
    <n v="1445"/>
    <n v="1445"/>
    <n v="90"/>
    <s v="000"/>
    <s v="001"/>
    <s v="530813"/>
    <n v="1705"/>
    <s v="001"/>
    <s v="0000"/>
    <s v="0000"/>
    <s v="42251,89"/>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2"/>
    <s v="DISTRIBUCIÓN RECURSOS PAGO DERIVACIONES "/>
    <n v="1540"/>
    <n v="1540"/>
    <n v="90"/>
    <s v="000"/>
    <s v="004"/>
    <s v="530405"/>
    <n v="2201"/>
    <s v="001"/>
    <s v="0000"/>
    <s v="0000"/>
    <s v="11915,32"/>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2"/>
    <s v="DISTRIBUCIÓN RECURSOS PAGO DERIVACIONES "/>
    <n v="1540"/>
    <n v="1540"/>
    <n v="90"/>
    <s v="000"/>
    <s v="004"/>
    <s v="530813"/>
    <n v="2201"/>
    <s v="001"/>
    <s v="0000"/>
    <s v="0000"/>
    <s v="109827,09"/>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2"/>
    <s v="DISTRIBUCIÓN RECURSOS PAGO DERIVACIONES "/>
    <n v="2320"/>
    <n v="2320"/>
    <n v="90"/>
    <s v="000"/>
    <s v="003"/>
    <s v="530405"/>
    <n v="2201"/>
    <s v="001"/>
    <s v="0000"/>
    <s v="0000"/>
    <s v="19443,65"/>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2"/>
    <s v="DISTRIBUCIÓN RECURSOS PAGO DERIVACIONES "/>
    <n v="2320"/>
    <n v="2320"/>
    <n v="90"/>
    <s v="000"/>
    <s v="001"/>
    <s v="530813"/>
    <n v="2201"/>
    <s v="001"/>
    <s v="0000"/>
    <s v="0000"/>
    <s v="19101,61"/>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2"/>
    <s v="DISTRIBUCIÓN RECURSOS PAGO DERIVACIONES "/>
    <n v="52"/>
    <n v="52"/>
    <n v="90"/>
    <s v="000"/>
    <s v="001"/>
    <s v="530209"/>
    <s v="1501"/>
    <s v="001"/>
    <s v="0000"/>
    <s v="0000"/>
    <s v="830278,22"/>
    <m/>
    <n v="0"/>
    <m/>
    <m/>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3"/>
    <s v="DISTRIBUCIÓN RECURSOS PAGO DERIVACIONES "/>
    <n v="53"/>
    <n v="53"/>
    <n v="90"/>
    <s v="000"/>
    <s v="001"/>
    <s v="530405"/>
    <n v="601"/>
    <s v="001"/>
    <s v="0000"/>
    <s v="0000"/>
    <s v="14428"/>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3"/>
    <s v="DISTRIBUCIÓN RECURSOS PAGO DERIVACIONES "/>
    <n v="53"/>
    <n v="53"/>
    <n v="90"/>
    <s v="000"/>
    <s v="001"/>
    <s v="530813"/>
    <n v="601"/>
    <s v="001"/>
    <s v="0000"/>
    <s v="0000"/>
    <s v="32946,66"/>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3"/>
    <s v="DISTRIBUCIÓN RECURSOS PAGO DERIVACIONES "/>
    <n v="1090"/>
    <n v="1090"/>
    <n v="90"/>
    <s v="000"/>
    <s v="003"/>
    <s v="530405"/>
    <n v="501"/>
    <s v="001"/>
    <s v="0000"/>
    <s v="0000"/>
    <s v="2404"/>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3"/>
    <s v="DISTRIBUCIÓN RECURSOS PAGO DERIVACIONES "/>
    <n v="1090"/>
    <n v="1090"/>
    <n v="90"/>
    <s v="000"/>
    <s v="003"/>
    <s v="530813"/>
    <n v="501"/>
    <s v="001"/>
    <s v="0000"/>
    <s v="0000"/>
    <s v="33079,1"/>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3"/>
    <s v="DISTRIBUCIÓN RECURSOS PAGO DERIVACIONES "/>
    <n v="1091"/>
    <n v="1091"/>
    <n v="90"/>
    <s v="000"/>
    <s v="001"/>
    <s v="530405"/>
    <n v="501"/>
    <s v="001"/>
    <s v="0000"/>
    <s v="0000"/>
    <s v="6416"/>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3"/>
    <s v="DISTRIBUCIÓN RECURSOS PAGO DERIVACIONES "/>
    <n v="1091"/>
    <n v="1091"/>
    <n v="90"/>
    <s v="000"/>
    <s v="001"/>
    <s v="530813"/>
    <n v="501"/>
    <s v="001"/>
    <s v="0000"/>
    <s v="0000"/>
    <s v="12857,66"/>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3"/>
    <s v="DISTRIBUCIÓN RECURSOS PAGO DERIVACIONES "/>
    <n v="1092"/>
    <n v="1092"/>
    <n v="90"/>
    <s v="000"/>
    <s v="001"/>
    <s v="530405"/>
    <n v="504"/>
    <s v="001"/>
    <s v="0000"/>
    <s v="0000"/>
    <s v="8091"/>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3"/>
    <s v="DISTRIBUCIÓN RECURSOS PAGO DERIVACIONES "/>
    <n v="1092"/>
    <n v="1092"/>
    <n v="90"/>
    <s v="000"/>
    <s v="001"/>
    <s v="530813"/>
    <n v="504"/>
    <s v="001"/>
    <s v="0000"/>
    <s v="0000"/>
    <s v="17358"/>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3"/>
    <s v="DISTRIBUCIÓN RECURSOS PAGO DERIVACIONES "/>
    <n v="1093"/>
    <n v="1093"/>
    <n v="90"/>
    <s v="000"/>
    <s v="001"/>
    <s v="530405"/>
    <n v="505"/>
    <s v="001"/>
    <s v="0000"/>
    <s v="0000"/>
    <s v="6412,5"/>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3"/>
    <s v="DISTRIBUCIÓN RECURSOS PAGO DERIVACIONES "/>
    <n v="1093"/>
    <n v="1093"/>
    <n v="90"/>
    <s v="000"/>
    <s v="001"/>
    <s v="530813"/>
    <n v="505"/>
    <s v="001"/>
    <s v="0000"/>
    <s v="0000"/>
    <s v="56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3"/>
    <s v="DISTRIBUCIÓN RECURSOS PAGO DERIVACIONES "/>
    <n v="1096"/>
    <n v="1096"/>
    <n v="90"/>
    <s v="000"/>
    <s v="001"/>
    <s v="530405"/>
    <n v="503"/>
    <s v="001"/>
    <s v="0000"/>
    <s v="0000"/>
    <s v="19649,84"/>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3"/>
    <s v="DISTRIBUCIÓN RECURSOS PAGO DERIVACIONES "/>
    <n v="1096"/>
    <n v="1096"/>
    <n v="90"/>
    <s v="000"/>
    <s v="001"/>
    <s v="530813"/>
    <n v="503"/>
    <s v="001"/>
    <s v="0000"/>
    <s v="0000"/>
    <s v="6399,67"/>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3"/>
    <s v="DISTRIBUCIÓN RECURSOS PAGO DERIVACIONES "/>
    <n v="1110"/>
    <n v="1110"/>
    <n v="90"/>
    <s v="000"/>
    <s v="004"/>
    <s v="530813"/>
    <n v="601"/>
    <s v="001"/>
    <s v="0000"/>
    <s v="0000"/>
    <s v="59271,44"/>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3"/>
    <s v="DISTRIBUCIÓN RECURSOS PAGO DERIVACIONES "/>
    <n v="1116"/>
    <n v="1116"/>
    <n v="90"/>
    <s v="000"/>
    <s v="004"/>
    <s v="530405"/>
    <n v="602"/>
    <s v="001"/>
    <s v="0000"/>
    <s v="0000"/>
    <s v="749,05"/>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3"/>
    <s v="DISTRIBUCIÓN RECURSOS PAGO DERIVACIONES "/>
    <n v="1116"/>
    <n v="1116"/>
    <n v="90"/>
    <s v="000"/>
    <s v="004"/>
    <s v="530813"/>
    <n v="602"/>
    <s v="001"/>
    <s v="0000"/>
    <s v="0000"/>
    <s v="4195,44"/>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3"/>
    <s v="DISTRIBUCIÓN RECURSOS PAGO DERIVACIONES "/>
    <n v="1401"/>
    <n v="1401"/>
    <n v="90"/>
    <s v="000"/>
    <s v="001"/>
    <s v="530405"/>
    <n v="1601"/>
    <s v="001"/>
    <s v="0000"/>
    <s v="0000"/>
    <s v="205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3"/>
    <s v="DISTRIBUCIÓN RECURSOS PAGO DERIVACIONES "/>
    <n v="1401"/>
    <n v="1401"/>
    <n v="90"/>
    <s v="000"/>
    <s v="001"/>
    <s v="530813"/>
    <n v="1601"/>
    <s v="001"/>
    <s v="0000"/>
    <s v="0000"/>
    <s v="1402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3"/>
    <s v="DISTRIBUCIÓN RECURSOS PAGO DERIVACIONES "/>
    <n v="1463"/>
    <n v="1463"/>
    <n v="90"/>
    <s v="000"/>
    <s v="001"/>
    <s v="530405"/>
    <n v="1801"/>
    <s v="001"/>
    <s v="0000"/>
    <s v="0000"/>
    <s v="13676,82"/>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3"/>
    <s v="DISTRIBUCIÓN RECURSOS PAGO DERIVACIONES "/>
    <n v="1463"/>
    <n v="1463"/>
    <n v="90"/>
    <s v="000"/>
    <s v="001"/>
    <s v="530813"/>
    <n v="1801"/>
    <s v="001"/>
    <s v="0000"/>
    <s v="0000"/>
    <s v="23143,79"/>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3"/>
    <s v="DISTRIBUCIÓN RECURSOS PAGO DERIVACIONES "/>
    <n v="1465"/>
    <n v="1465"/>
    <n v="90"/>
    <s v="000"/>
    <s v="001"/>
    <s v="530405"/>
    <n v="1807"/>
    <s v="001"/>
    <s v="0000"/>
    <s v="0000"/>
    <s v="6777,24"/>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3"/>
    <s v="DISTRIBUCIÓN RECURSOS PAGO DERIVACIONES "/>
    <n v="3340"/>
    <n v="3340"/>
    <n v="90"/>
    <s v="000"/>
    <s v="001"/>
    <s v="530405"/>
    <n v="602"/>
    <s v="001"/>
    <s v="0000"/>
    <s v="0000"/>
    <s v="3939,05"/>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3"/>
    <s v="DISTRIBUCIÓN RECURSOS PAGO DERIVACIONES "/>
    <n v="3340"/>
    <n v="3340"/>
    <n v="90"/>
    <s v="000"/>
    <s v="001"/>
    <s v="530813"/>
    <n v="602"/>
    <s v="001"/>
    <s v="0000"/>
    <s v="0000"/>
    <s v="12905,22"/>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3"/>
    <s v="DISTRIBUCIÓN RECURSOS PAGO DERIVACIONES "/>
    <n v="3430"/>
    <n v="3430"/>
    <n v="90"/>
    <s v="000"/>
    <s v="001"/>
    <s v="530405"/>
    <n v="1604"/>
    <s v="001"/>
    <s v="0000"/>
    <s v="0000"/>
    <s v="3366"/>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3"/>
    <s v="DISTRIBUCIÓN RECURSOS PAGO DERIVACIONES "/>
    <n v="3430"/>
    <n v="3430"/>
    <n v="90"/>
    <s v="000"/>
    <s v="001"/>
    <s v="530813"/>
    <n v="1604"/>
    <s v="001"/>
    <s v="0000"/>
    <s v="0000"/>
    <s v="7598,45"/>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4"/>
    <s v="DISTRIBUCIÓN RECURSOS PAGO DERIVACIONES "/>
    <n v="54"/>
    <n v="54"/>
    <n v="1"/>
    <s v="000"/>
    <s v="001"/>
    <s v="530405"/>
    <n v="1301"/>
    <s v="001"/>
    <s v="0000"/>
    <s v="0000"/>
    <s v="142953,6"/>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4"/>
    <s v="DISTRIBUCIÓN RECURSOS PAGO DERIVACIONES "/>
    <n v="1340"/>
    <n v="1340"/>
    <n v="90"/>
    <s v="000"/>
    <s v="003"/>
    <s v="530404"/>
    <n v="1302"/>
    <s v="001"/>
    <s v="0000"/>
    <s v="0000"/>
    <s v="3964,97"/>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4"/>
    <s v="DISTRIBUCIÓN RECURSOS PAGO DERIVACIONES "/>
    <n v="1344"/>
    <n v="1344"/>
    <n v="90"/>
    <s v="000"/>
    <s v="003"/>
    <s v="530404"/>
    <n v="1313"/>
    <s v="001"/>
    <s v="0000"/>
    <s v="0000"/>
    <s v="3823,93"/>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4"/>
    <s v="DISTRIBUCIÓN RECURSOS PAGO DERIVACIONES "/>
    <n v="1447"/>
    <n v="1447"/>
    <n v="90"/>
    <s v="000"/>
    <s v="003"/>
    <s v="530402"/>
    <n v="2301"/>
    <s v="001"/>
    <s v="0000"/>
    <s v="0000"/>
    <s v="57754,68"/>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4"/>
    <s v="DISTRIBUCIÓN RECURSOS PAGO DERIVACIONES "/>
    <n v="1447"/>
    <n v="1447"/>
    <n v="90"/>
    <s v="000"/>
    <s v="003"/>
    <s v="530405"/>
    <n v="2301"/>
    <s v="001"/>
    <s v="0000"/>
    <s v="0000"/>
    <s v="22629,7"/>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4"/>
    <s v="DISTRIBUCIÓN RECURSOS PAGO DERIVACIONES "/>
    <n v="1447"/>
    <n v="1447"/>
    <n v="90"/>
    <s v="000"/>
    <s v="003"/>
    <s v="530813"/>
    <n v="2301"/>
    <s v="001"/>
    <s v="0000"/>
    <s v="0000"/>
    <s v="59635,09"/>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5"/>
    <s v="DISTRIBUCIÓN RECURSOS PAGO DERIVACIONES "/>
    <n v="55"/>
    <n v="55"/>
    <n v="1"/>
    <s v="000"/>
    <s v="001"/>
    <s v="530405"/>
    <n v="901"/>
    <s v="001"/>
    <s v="0000"/>
    <s v="0000"/>
    <s v="3500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5"/>
    <s v="DISTRIBUCIÓN RECURSOS PAGO DERIVACIONES "/>
    <n v="1030"/>
    <n v="1030"/>
    <n v="90"/>
    <s v="000"/>
    <s v="003"/>
    <s v="530405"/>
    <n v="201"/>
    <s v="001"/>
    <s v="0000"/>
    <s v="0000"/>
    <s v="19699,48"/>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5"/>
    <s v="DISTRIBUCIÓN RECURSOS PAGO DERIVACIONES "/>
    <n v="1031"/>
    <n v="1031"/>
    <n v="90"/>
    <s v="000"/>
    <s v="003"/>
    <s v="530405"/>
    <n v="201"/>
    <s v="001"/>
    <s v="0000"/>
    <s v="0000"/>
    <s v="3125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5"/>
    <s v="DISTRIBUCIÓN RECURSOS PAGO DERIVACIONES "/>
    <n v="1034"/>
    <n v="1034"/>
    <n v="90"/>
    <s v="000"/>
    <s v="003"/>
    <s v="530405"/>
    <n v="204"/>
    <s v="001"/>
    <s v="0000"/>
    <s v="0000"/>
    <s v="2000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5"/>
    <s v="DISTRIBUCIÓN RECURSOS PAGO DERIVACIONES "/>
    <n v="1217"/>
    <n v="1217"/>
    <n v="90"/>
    <s v="000"/>
    <s v="003"/>
    <s v="530405"/>
    <n v="2403"/>
    <s v="001"/>
    <s v="0000"/>
    <s v="0000"/>
    <s v="2500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5"/>
    <s v="DISTRIBUCIÓN RECURSOS PAGO DERIVACIONES "/>
    <n v="1218"/>
    <n v="1218"/>
    <n v="90"/>
    <s v="000"/>
    <s v="003"/>
    <s v="530405"/>
    <n v="921"/>
    <s v="001"/>
    <s v="0000"/>
    <s v="0000"/>
    <s v="1500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5"/>
    <s v="DISTRIBUCIÓN RECURSOS PAGO DERIVACIONES "/>
    <n v="1219"/>
    <n v="1219"/>
    <n v="90"/>
    <s v="000"/>
    <s v="003"/>
    <s v="530405"/>
    <n v="908"/>
    <s v="001"/>
    <s v="0000"/>
    <s v="0000"/>
    <s v="17857,14"/>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5"/>
    <s v="DISTRIBUCIÓN RECURSOS PAGO DERIVACIONES "/>
    <n v="1220"/>
    <n v="1220"/>
    <n v="90"/>
    <s v="000"/>
    <s v="003"/>
    <s v="530405"/>
    <n v="904"/>
    <s v="001"/>
    <s v="0000"/>
    <s v="0000"/>
    <s v="2500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5"/>
    <s v="DISTRIBUCIÓN RECURSOS PAGO DERIVACIONES "/>
    <n v="1222"/>
    <n v="1222"/>
    <n v="90"/>
    <s v="000"/>
    <s v="003"/>
    <s v="530405"/>
    <n v="906"/>
    <s v="001"/>
    <s v="0000"/>
    <s v="0000"/>
    <s v="2800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5"/>
    <s v="DISTRIBUCIÓN RECURSOS PAGO DERIVACIONES "/>
    <n v="1223"/>
    <n v="1223"/>
    <n v="90"/>
    <s v="000"/>
    <s v="003"/>
    <s v="530405"/>
    <n v="914"/>
    <s v="001"/>
    <s v="0000"/>
    <s v="0000"/>
    <s v="2000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5"/>
    <s v="DISTRIBUCIÓN RECURSOS PAGO DERIVACIONES "/>
    <n v="1224"/>
    <n v="1224"/>
    <n v="90"/>
    <s v="000"/>
    <s v="003"/>
    <s v="530405"/>
    <n v="919"/>
    <s v="001"/>
    <s v="0000"/>
    <s v="0000"/>
    <s v="2000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5"/>
    <s v="DISTRIBUCIÓN RECURSOS PAGO DERIVACIONES "/>
    <n v="1225"/>
    <n v="1225"/>
    <n v="90"/>
    <s v="000"/>
    <s v="003"/>
    <s v="530405"/>
    <n v="920"/>
    <s v="001"/>
    <s v="0000"/>
    <s v="0000"/>
    <s v="5000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5"/>
    <s v="DISTRIBUCIÓN RECURSOS PAGO DERIVACIONES "/>
    <n v="1226"/>
    <n v="1226"/>
    <n v="90"/>
    <s v="000"/>
    <s v="003"/>
    <s v="530405"/>
    <n v="910"/>
    <s v="001"/>
    <s v="0000"/>
    <s v="0000"/>
    <s v="2500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5"/>
    <s v="DISTRIBUCIÓN RECURSOS PAGO DERIVACIONES "/>
    <n v="1228"/>
    <n v="1228"/>
    <n v="90"/>
    <s v="000"/>
    <s v="003"/>
    <s v="530405"/>
    <n v="911"/>
    <s v="001"/>
    <s v="0000"/>
    <s v="0000"/>
    <s v="2500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5"/>
    <s v="DISTRIBUCIÓN RECURSOS PAGO DERIVACIONES "/>
    <n v="1235"/>
    <n v="1235"/>
    <n v="90"/>
    <s v="000"/>
    <s v="003"/>
    <s v="530405"/>
    <n v="2401"/>
    <s v="001"/>
    <s v="0000"/>
    <s v="0000"/>
    <s v="2500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5"/>
    <s v="DISTRIBUCIÓN RECURSOS PAGO DERIVACIONES "/>
    <n v="1236"/>
    <n v="1236"/>
    <n v="90"/>
    <s v="000"/>
    <s v="003"/>
    <s v="530405"/>
    <n v="2401"/>
    <s v="001"/>
    <s v="0000"/>
    <s v="0000"/>
    <s v="17811,7"/>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5"/>
    <s v="DISTRIBUCIÓN RECURSOS PAGO DERIVACIONES "/>
    <n v="1300"/>
    <n v="1300"/>
    <n v="90"/>
    <s v="000"/>
    <s v="003"/>
    <s v="530405"/>
    <n v="1201"/>
    <s v="001"/>
    <s v="0000"/>
    <s v="0000"/>
    <s v="24932"/>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5"/>
    <s v="DISTRIBUCIÓN RECURSOS PAGO DERIVACIONES "/>
    <n v="1301"/>
    <n v="1301"/>
    <n v="90"/>
    <s v="000"/>
    <s v="003"/>
    <s v="530405"/>
    <n v="1201"/>
    <s v="001"/>
    <s v="0000"/>
    <s v="0000"/>
    <s v="2800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5"/>
    <s v="DISTRIBUCIÓN RECURSOS PAGO DERIVACIONES "/>
    <n v="1302"/>
    <n v="1302"/>
    <n v="90"/>
    <s v="000"/>
    <s v="003"/>
    <s v="530405"/>
    <n v="1205"/>
    <s v="001"/>
    <s v="0000"/>
    <s v="0000"/>
    <s v="2500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5"/>
    <s v="DISTRIBUCIÓN RECURSOS PAGO DERIVACIONES "/>
    <n v="1303"/>
    <n v="1303"/>
    <n v="90"/>
    <s v="000"/>
    <s v="003"/>
    <s v="530405"/>
    <n v="1208"/>
    <s v="001"/>
    <s v="0000"/>
    <s v="0000"/>
    <s v="7255,36"/>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5"/>
    <s v="DISTRIBUCIÓN RECURSOS PAGO DERIVACIONES "/>
    <n v="1304"/>
    <n v="1304"/>
    <n v="90"/>
    <s v="000"/>
    <s v="001"/>
    <s v="530405"/>
    <n v="1206"/>
    <s v="001"/>
    <s v="0000"/>
    <s v="0000"/>
    <s v="19999,99"/>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5"/>
    <s v="DISTRIBUCIÓN RECURSOS PAGO DERIVACIONES "/>
    <n v="1306"/>
    <n v="1306"/>
    <n v="90"/>
    <s v="000"/>
    <s v="003"/>
    <s v="530405"/>
    <n v="1207"/>
    <s v="001"/>
    <s v="0000"/>
    <s v="0000"/>
    <s v="2500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5"/>
    <s v="DISTRIBUCIÓN RECURSOS PAGO DERIVACIONES "/>
    <n v="1510"/>
    <n v="1510"/>
    <n v="1"/>
    <s v="000"/>
    <s v="001"/>
    <s v="530405"/>
    <n v="2001"/>
    <s v="001"/>
    <s v="0000"/>
    <s v="0000"/>
    <s v="1000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5"/>
    <s v="DISTRIBUCIÓN RECURSOS PAGO DERIVACIONES "/>
    <n v="1512"/>
    <n v="1512"/>
    <n v="90"/>
    <s v="000"/>
    <s v="004"/>
    <s v="530405"/>
    <n v="2001"/>
    <s v="001"/>
    <s v="0000"/>
    <s v="0000"/>
    <s v="10714,29"/>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5"/>
    <s v="DISTRIBUCIÓN RECURSOS PAGO DERIVACIONES "/>
    <n v="5450"/>
    <n v="5450"/>
    <n v="90"/>
    <s v="000"/>
    <s v="003"/>
    <s v="530405"/>
    <n v="1205"/>
    <s v="001"/>
    <s v="0000"/>
    <s v="0000"/>
    <s v="3600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5"/>
    <s v="DISTRIBUCIÓN RECURSOS PAGO DERIVACIONES "/>
    <n v="5520"/>
    <n v="5520"/>
    <n v="90"/>
    <s v="000"/>
    <s v="003"/>
    <s v="530405"/>
    <n v="1208"/>
    <s v="001"/>
    <s v="0000"/>
    <s v="0000"/>
    <s v="1500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6"/>
    <s v="DISTRIBUCIÓN RECURSOS PAGO DERIVACIONES "/>
    <n v="56"/>
    <n v="56"/>
    <n v="90"/>
    <s v="000"/>
    <s v="001"/>
    <s v="530405"/>
    <n v="101"/>
    <s v="001"/>
    <s v="0000"/>
    <s v="0000"/>
    <s v="15381,65"/>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6"/>
    <s v="DISTRIBUCIÓN RECURSOS PAGO DERIVACIONES "/>
    <n v="56"/>
    <n v="56"/>
    <n v="90"/>
    <s v="000"/>
    <s v="001"/>
    <s v="530813"/>
    <n v="101"/>
    <s v="001"/>
    <s v="0000"/>
    <s v="0000"/>
    <s v="12511,31"/>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6"/>
    <s v="DISTRIBUCIÓN RECURSOS PAGO DERIVACIONES "/>
    <n v="1009"/>
    <n v="1009"/>
    <n v="90"/>
    <s v="000"/>
    <s v="001"/>
    <s v="530405"/>
    <n v="103"/>
    <s v="001"/>
    <s v="0000"/>
    <s v="0000"/>
    <s v="8093,67"/>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6"/>
    <s v="DISTRIBUCIÓN RECURSOS PAGO DERIVACIONES "/>
    <n v="1009"/>
    <n v="1009"/>
    <n v="90"/>
    <s v="000"/>
    <s v="001"/>
    <s v="530813"/>
    <n v="103"/>
    <s v="001"/>
    <s v="0000"/>
    <s v="0000"/>
    <s v="22405,67"/>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6"/>
    <s v="DISTRIBUCIÓN RECURSOS PAGO DERIVACIONES "/>
    <n v="1010"/>
    <n v="1010"/>
    <n v="90"/>
    <s v="000"/>
    <s v="001"/>
    <s v="530405"/>
    <n v="105"/>
    <s v="001"/>
    <s v="0000"/>
    <s v="0000"/>
    <s v="5675,16"/>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6"/>
    <s v="DISTRIBUCIÓN RECURSOS PAGO DERIVACIONES "/>
    <n v="1011"/>
    <n v="1011"/>
    <n v="90"/>
    <s v="000"/>
    <s v="001"/>
    <s v="530405"/>
    <n v="108"/>
    <s v="001"/>
    <s v="0000"/>
    <s v="0000"/>
    <s v="12686,29"/>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6"/>
    <s v="DISTRIBUCIÓN RECURSOS PAGO DERIVACIONES "/>
    <n v="1011"/>
    <n v="1011"/>
    <n v="90"/>
    <s v="000"/>
    <s v="001"/>
    <s v="530813"/>
    <n v="108"/>
    <s v="001"/>
    <s v="0000"/>
    <s v="0000"/>
    <s v="9308,36"/>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6"/>
    <s v="DISTRIBUCIÓN RECURSOS PAGO DERIVACIONES "/>
    <n v="1012"/>
    <n v="1012"/>
    <n v="90"/>
    <s v="000"/>
    <s v="003"/>
    <s v="530404"/>
    <n v="109"/>
    <s v="001"/>
    <s v="0000"/>
    <s v="0000"/>
    <s v="2005,2"/>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6"/>
    <s v="DISTRIBUCIÓN RECURSOS PAGO DERIVACIONES "/>
    <n v="1051"/>
    <n v="1051"/>
    <n v="90"/>
    <s v="000"/>
    <s v="001"/>
    <s v="530405"/>
    <n v="301"/>
    <s v="001"/>
    <s v="0000"/>
    <s v="0000"/>
    <s v="3641,77"/>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6"/>
    <s v="DISTRIBUCIÓN RECURSOS PAGO DERIVACIONES "/>
    <n v="1051"/>
    <n v="1051"/>
    <n v="90"/>
    <s v="000"/>
    <s v="001"/>
    <s v="530813"/>
    <n v="301"/>
    <s v="001"/>
    <s v="0000"/>
    <s v="0000"/>
    <s v="7953,24"/>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6"/>
    <s v="DISTRIBUCIÓN RECURSOS PAGO DERIVACIONES "/>
    <n v="1054"/>
    <n v="1054"/>
    <n v="90"/>
    <s v="000"/>
    <s v="003"/>
    <s v="530404"/>
    <n v="303"/>
    <s v="001"/>
    <s v="0000"/>
    <s v="0000"/>
    <s v="3904,51"/>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6"/>
    <s v="DISTRIBUCIÓN RECURSOS PAGO DERIVACIONES "/>
    <n v="1054"/>
    <n v="1054"/>
    <n v="90"/>
    <s v="000"/>
    <s v="003"/>
    <s v="530405"/>
    <n v="303"/>
    <s v="001"/>
    <s v="0000"/>
    <s v="0000"/>
    <s v="11521,15"/>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6"/>
    <s v="DISTRIBUCIÓN RECURSOS PAGO DERIVACIONES "/>
    <n v="1054"/>
    <n v="1054"/>
    <n v="90"/>
    <s v="000"/>
    <s v="004"/>
    <s v="530813"/>
    <n v="303"/>
    <s v="001"/>
    <s v="0000"/>
    <s v="0000"/>
    <s v="3904,51"/>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6"/>
    <s v="DISTRIBUCIÓN RECURSOS PAGO DERIVACIONES "/>
    <n v="1360"/>
    <n v="1360"/>
    <n v="90"/>
    <s v="000"/>
    <s v="003"/>
    <s v="530405"/>
    <n v="1401"/>
    <s v="001"/>
    <s v="0000"/>
    <s v="0000"/>
    <s v="5053,88"/>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6"/>
    <s v="DISTRIBUCIÓN RECURSOS PAGO DERIVACIONES "/>
    <n v="1360"/>
    <n v="1360"/>
    <n v="90"/>
    <s v="000"/>
    <s v="003"/>
    <s v="530813"/>
    <n v="1401"/>
    <s v="001"/>
    <s v="0000"/>
    <s v="0000"/>
    <s v="42721,69"/>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6"/>
    <s v="DISTRIBUCIÓN RECURSOS PAGO DERIVACIONES "/>
    <n v="1365"/>
    <n v="1365"/>
    <n v="90"/>
    <s v="000"/>
    <s v="001"/>
    <s v="530405"/>
    <n v="1406"/>
    <s v="001"/>
    <s v="0000"/>
    <s v="0000"/>
    <s v="8807,64"/>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6"/>
    <s v="DISTRIBUCIÓN RECURSOS PAGO DERIVACIONES "/>
    <n v="1366"/>
    <n v="1366"/>
    <n v="90"/>
    <s v="000"/>
    <s v="001"/>
    <s v="530405"/>
    <n v="1409"/>
    <s v="001"/>
    <s v="0000"/>
    <s v="0000"/>
    <s v="7097,76"/>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6"/>
    <s v="DISTRIBUCIÓN RECURSOS PAGO DERIVACIONES "/>
    <n v="1366"/>
    <n v="1366"/>
    <n v="90"/>
    <s v="000"/>
    <s v="001"/>
    <s v="530813"/>
    <n v="1409"/>
    <s v="001"/>
    <s v="0000"/>
    <s v="0000"/>
    <s v="2985,92"/>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6"/>
    <s v="DISTRIBUCIÓN RECURSOS PAGO DERIVACIONES "/>
    <n v="1367"/>
    <n v="1367"/>
    <n v="90"/>
    <s v="000"/>
    <s v="001"/>
    <s v="530405"/>
    <n v="1401"/>
    <s v="001"/>
    <s v="0000"/>
    <s v="0000"/>
    <s v="5258,59"/>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6"/>
    <s v="DISTRIBUCIÓN RECURSOS PAGO DERIVACIONES "/>
    <n v="1367"/>
    <n v="1367"/>
    <n v="90"/>
    <s v="000"/>
    <s v="001"/>
    <s v="530813"/>
    <n v="1401"/>
    <s v="001"/>
    <s v="0000"/>
    <s v="0000"/>
    <s v="13336,23"/>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6"/>
    <s v="DISTRIBUCIÓN RECURSOS PAGO DERIVACIONES "/>
    <n v="6330"/>
    <n v="6330"/>
    <n v="90"/>
    <s v="000"/>
    <s v="001"/>
    <s v="530405"/>
    <n v="303"/>
    <s v="001"/>
    <s v="0000"/>
    <s v="0000"/>
    <s v="6461,83"/>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6"/>
    <s v="DISTRIBUCIÓN RECURSOS PAGO DERIVACIONES "/>
    <n v="6330"/>
    <n v="6330"/>
    <n v="90"/>
    <s v="000"/>
    <s v="001"/>
    <s v="530813"/>
    <n v="303"/>
    <s v="001"/>
    <s v="0000"/>
    <s v="0000"/>
    <s v="4074,16"/>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57"/>
    <n v="57"/>
    <n v="90"/>
    <s v="000"/>
    <s v="001"/>
    <s v="530404"/>
    <n v="1101"/>
    <s v="001"/>
    <s v="0000"/>
    <s v="0000"/>
    <s v="3790,92"/>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57"/>
    <n v="57"/>
    <n v="90"/>
    <s v="000"/>
    <s v="001"/>
    <s v="530405"/>
    <n v="1101"/>
    <s v="001"/>
    <s v="0000"/>
    <s v="0000"/>
    <s v="6415,41"/>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57"/>
    <n v="57"/>
    <n v="90"/>
    <s v="000"/>
    <s v="001"/>
    <s v="530813"/>
    <n v="1101"/>
    <s v="001"/>
    <s v="0000"/>
    <s v="0000"/>
    <s v="6415,7"/>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1130"/>
    <n v="1130"/>
    <n v="90"/>
    <s v="000"/>
    <s v="004"/>
    <s v="530404"/>
    <n v="701"/>
    <s v="001"/>
    <s v="0000"/>
    <s v="0000"/>
    <s v="125753,96"/>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1130"/>
    <n v="1130"/>
    <n v="90"/>
    <s v="000"/>
    <s v="001"/>
    <s v="530813"/>
    <n v="701"/>
    <s v="001"/>
    <s v="0000"/>
    <s v="0000"/>
    <s v="9980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1138"/>
    <n v="1138"/>
    <n v="90"/>
    <s v="000"/>
    <s v="001"/>
    <s v="530405"/>
    <n v="707"/>
    <s v="001"/>
    <s v="0000"/>
    <s v="0000"/>
    <s v="1300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1139"/>
    <n v="1139"/>
    <n v="90"/>
    <s v="000"/>
    <s v="004"/>
    <s v="530405"/>
    <n v="710"/>
    <s v="001"/>
    <s v="0000"/>
    <s v="0000"/>
    <s v="3949,76"/>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1140"/>
    <n v="1140"/>
    <n v="90"/>
    <s v="000"/>
    <s v="004"/>
    <s v="530405"/>
    <n v="713"/>
    <s v="001"/>
    <s v="0000"/>
    <s v="0000"/>
    <s v="60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1140"/>
    <n v="1140"/>
    <n v="90"/>
    <s v="000"/>
    <s v="001"/>
    <s v="530813"/>
    <n v="713"/>
    <s v="001"/>
    <s v="0000"/>
    <s v="0000"/>
    <s v="22272,1"/>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1270"/>
    <n v="1270"/>
    <n v="90"/>
    <s v="000"/>
    <s v="004"/>
    <s v="530405"/>
    <n v="1101"/>
    <s v="001"/>
    <s v="0000"/>
    <s v="0000"/>
    <s v="6394"/>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1270"/>
    <n v="1270"/>
    <n v="90"/>
    <s v="000"/>
    <s v="004"/>
    <s v="530813"/>
    <n v="1101"/>
    <s v="001"/>
    <s v="0000"/>
    <s v="0000"/>
    <s v="271822,33"/>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1275"/>
    <n v="1275"/>
    <n v="90"/>
    <s v="000"/>
    <s v="001"/>
    <s v="530404"/>
    <n v="1102"/>
    <s v="001"/>
    <s v="0000"/>
    <s v="0000"/>
    <s v="2065"/>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1276"/>
    <n v="1276"/>
    <n v="90"/>
    <s v="000"/>
    <s v="001"/>
    <s v="530404"/>
    <n v="1106"/>
    <s v="001"/>
    <s v="0000"/>
    <s v="0000"/>
    <s v="4850,4"/>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1276"/>
    <n v="1276"/>
    <n v="90"/>
    <s v="000"/>
    <s v="001"/>
    <s v="530405"/>
    <n v="1106"/>
    <s v="001"/>
    <s v="0000"/>
    <s v="0000"/>
    <s v="1863,5"/>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1276"/>
    <n v="1276"/>
    <n v="90"/>
    <s v="000"/>
    <s v="001"/>
    <s v="530813"/>
    <n v="1106"/>
    <s v="001"/>
    <s v="0000"/>
    <s v="0000"/>
    <s v="33764,76"/>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1277"/>
    <n v="1277"/>
    <n v="90"/>
    <s v="000"/>
    <s v="001"/>
    <s v="530405"/>
    <n v="1108"/>
    <s v="001"/>
    <s v="0000"/>
    <s v="0000"/>
    <s v="2682,74"/>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1277"/>
    <n v="1277"/>
    <n v="90"/>
    <s v="000"/>
    <s v="001"/>
    <s v="530813"/>
    <n v="1108"/>
    <s v="001"/>
    <s v="0000"/>
    <s v="0000"/>
    <s v="17421,2"/>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1278"/>
    <n v="1278"/>
    <n v="90"/>
    <s v="000"/>
    <s v="001"/>
    <s v="530405"/>
    <n v="1109"/>
    <s v="001"/>
    <s v="0000"/>
    <s v="0000"/>
    <s v="11392,11"/>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1278"/>
    <n v="1278"/>
    <n v="90"/>
    <s v="000"/>
    <s v="001"/>
    <s v="530813"/>
    <n v="1109"/>
    <s v="001"/>
    <s v="0000"/>
    <s v="0000"/>
    <s v="16429,64"/>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1279"/>
    <n v="1279"/>
    <n v="90"/>
    <s v="000"/>
    <s v="001"/>
    <s v="530405"/>
    <n v="1110"/>
    <s v="001"/>
    <s v="0000"/>
    <s v="0000"/>
    <s v="4734"/>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1279"/>
    <n v="1279"/>
    <n v="90"/>
    <s v="000"/>
    <s v="001"/>
    <s v="530813"/>
    <n v="1110"/>
    <s v="001"/>
    <s v="0000"/>
    <s v="0000"/>
    <s v="5841,8"/>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1280"/>
    <n v="1280"/>
    <n v="90"/>
    <s v="000"/>
    <s v="001"/>
    <s v="530405"/>
    <n v="1111"/>
    <s v="001"/>
    <s v="0000"/>
    <s v="0000"/>
    <s v="1521"/>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1280"/>
    <n v="1280"/>
    <n v="90"/>
    <s v="000"/>
    <s v="001"/>
    <s v="530813"/>
    <n v="1111"/>
    <s v="001"/>
    <s v="0000"/>
    <s v="0000"/>
    <s v="12409,65"/>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1283"/>
    <n v="1283"/>
    <n v="90"/>
    <s v="000"/>
    <s v="001"/>
    <s v="530405"/>
    <n v="1113"/>
    <s v="001"/>
    <s v="0000"/>
    <s v="0000"/>
    <s v="1597,73"/>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1283"/>
    <n v="1283"/>
    <n v="90"/>
    <s v="000"/>
    <s v="001"/>
    <s v="530813"/>
    <n v="1113"/>
    <s v="001"/>
    <s v="0000"/>
    <s v="0000"/>
    <s v="4199,76"/>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1490"/>
    <n v="1490"/>
    <n v="90"/>
    <s v="000"/>
    <s v="004"/>
    <s v="530405"/>
    <n v="1901"/>
    <s v="001"/>
    <s v="0000"/>
    <s v="0000"/>
    <s v="6666,67"/>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1490"/>
    <n v="1490"/>
    <n v="90"/>
    <s v="000"/>
    <s v="004"/>
    <s v="530813"/>
    <n v="1901"/>
    <s v="001"/>
    <s v="0000"/>
    <s v="0000"/>
    <s v="1000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1491"/>
    <n v="1491"/>
    <n v="90"/>
    <s v="000"/>
    <s v="001"/>
    <s v="530405"/>
    <n v="1905"/>
    <s v="001"/>
    <s v="0000"/>
    <s v="0000"/>
    <s v="6629,38"/>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1491"/>
    <n v="1491"/>
    <n v="90"/>
    <s v="000"/>
    <s v="001"/>
    <s v="530813"/>
    <n v="1905"/>
    <s v="001"/>
    <s v="0000"/>
    <s v="0000"/>
    <s v="6158,22"/>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7531"/>
    <n v="7531"/>
    <n v="90"/>
    <s v="000"/>
    <s v="001"/>
    <s v="530405"/>
    <n v="1909"/>
    <s v="001"/>
    <s v="0000"/>
    <s v="0000"/>
    <s v="426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7"/>
    <s v="DISTRIBUCIÓN RECURSOS PAGO DERIVACIONES "/>
    <n v="7531"/>
    <n v="7531"/>
    <n v="90"/>
    <s v="000"/>
    <s v="001"/>
    <s v="530813"/>
    <n v="1909"/>
    <s v="001"/>
    <s v="0000"/>
    <s v="0000"/>
    <s v="4166,34"/>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8"/>
    <s v="DISTRIBUCIÓN RECURSOS PAGO DERIVACIONES "/>
    <n v="58"/>
    <n v="58"/>
    <n v="90"/>
    <s v="000"/>
    <s v="001"/>
    <s v="530405"/>
    <n v="901"/>
    <s v="001"/>
    <s v="0000"/>
    <s v="0000"/>
    <s v="240208,7"/>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8"/>
    <s v="DISTRIBUCIÓN RECURSOS PAGO DERIVACIONES "/>
    <n v="1190"/>
    <n v="1190"/>
    <n v="90"/>
    <s v="000"/>
    <s v="003"/>
    <s v="530404"/>
    <n v="901"/>
    <s v="001"/>
    <s v="0000"/>
    <s v="0000"/>
    <s v="906747,01"/>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8"/>
    <s v="DISTRIBUCIÓN RECURSOS PAGO DERIVACIONES "/>
    <n v="1190"/>
    <n v="1190"/>
    <n v="90"/>
    <s v="000"/>
    <s v="003"/>
    <s v="530813"/>
    <n v="901"/>
    <s v="001"/>
    <s v="0000"/>
    <s v="0000"/>
    <s v="17883,91"/>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8"/>
    <s v="DISTRIBUCIÓN RECURSOS PAGO DERIVACIONES "/>
    <n v="1192"/>
    <n v="1192"/>
    <n v="90"/>
    <s v="000"/>
    <s v="005"/>
    <s v="530405"/>
    <n v="901"/>
    <s v="001"/>
    <s v="0000"/>
    <s v="0000"/>
    <s v="33616,5"/>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8"/>
    <s v="DISTRIBUCIÓN RECURSOS PAGO DERIVACIONES "/>
    <n v="1192"/>
    <n v="1192"/>
    <n v="90"/>
    <s v="000"/>
    <s v="005"/>
    <s v="530813"/>
    <n v="901"/>
    <s v="001"/>
    <s v="0000"/>
    <s v="0000"/>
    <s v="312879,95"/>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8"/>
    <s v="DISTRIBUCIÓN RECURSOS PAGO DERIVACIONES "/>
    <n v="1193"/>
    <n v="1193"/>
    <n v="90"/>
    <s v="000"/>
    <s v="005"/>
    <s v="530404"/>
    <n v="901"/>
    <s v="001"/>
    <s v="0000"/>
    <s v="0000"/>
    <s v="1807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8"/>
    <s v="DISTRIBUCIÓN RECURSOS PAGO DERIVACIONES "/>
    <n v="1198"/>
    <n v="1198"/>
    <n v="90"/>
    <s v="000"/>
    <s v="001"/>
    <s v="530405"/>
    <n v="901"/>
    <s v="001"/>
    <s v="0000"/>
    <s v="0000"/>
    <s v="3000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8"/>
    <s v="DISTRIBUCIÓN RECURSOS PAGO DERIVACIONES "/>
    <n v="1202"/>
    <n v="1202"/>
    <n v="90"/>
    <s v="000"/>
    <s v="004"/>
    <s v="530405"/>
    <n v="901"/>
    <s v="001"/>
    <s v="0000"/>
    <s v="0000"/>
    <s v="52050"/>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8"/>
    <s v="DISTRIBUCIÓN RECURSOS PAGO DERIVACIONES "/>
    <n v="1204"/>
    <n v="1204"/>
    <n v="90"/>
    <s v="000"/>
    <s v="001"/>
    <s v="530405"/>
    <n v="901"/>
    <s v="001"/>
    <s v="0000"/>
    <s v="0000"/>
    <s v="63150,27"/>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8"/>
    <s v="DISTRIBUCIÓN RECURSOS PAGO DERIVACIONES "/>
    <n v="8001"/>
    <n v="8001"/>
    <n v="90"/>
    <s v="000"/>
    <s v="005"/>
    <s v="530405"/>
    <n v="901"/>
    <s v="001"/>
    <s v="0000"/>
    <s v="0000"/>
    <s v="25578,62"/>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8"/>
    <s v="DISTRIBUCIÓN RECURSOS PAGO DERIVACIONES "/>
    <n v="8001"/>
    <n v="8001"/>
    <n v="90"/>
    <s v="000"/>
    <s v="005"/>
    <s v="530813"/>
    <n v="901"/>
    <s v="001"/>
    <s v="0000"/>
    <s v="0000"/>
    <s v="8742,9"/>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8"/>
    <s v="DISTRIBUCIÓN RECURSOS PAGO DERIVACIONES "/>
    <n v="8230"/>
    <n v="8230"/>
    <n v="90"/>
    <s v="000"/>
    <s v="001"/>
    <s v="530405"/>
    <n v="901"/>
    <s v="001"/>
    <s v="0000"/>
    <s v="0000"/>
    <s v="47075,13"/>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9"/>
    <s v="DISTRIBUCIÓN RECURSOS PAGO DERIVACIONES "/>
    <n v="128"/>
    <n v="128"/>
    <n v="90"/>
    <s v="000"/>
    <s v="005"/>
    <s v="530404"/>
    <n v="1701"/>
    <s v="001"/>
    <s v="0000"/>
    <s v="0000"/>
    <s v="3032,59"/>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9"/>
    <s v="DISTRIBUCIÓN RECURSOS PAGO DERIVACIONES "/>
    <n v="1429"/>
    <n v="1429"/>
    <n v="90"/>
    <s v="000"/>
    <s v="001"/>
    <s v="530404"/>
    <n v="1701"/>
    <s v="001"/>
    <s v="0000"/>
    <s v="0000"/>
    <s v="7866"/>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9"/>
    <s v="DISTRIBUCIÓN RECURSOS PAGO DERIVACIONES "/>
    <n v="1429"/>
    <n v="1429"/>
    <n v="90"/>
    <s v="000"/>
    <s v="005"/>
    <s v="530813"/>
    <n v="1701"/>
    <s v="001"/>
    <s v="0000"/>
    <s v="0000"/>
    <s v="684"/>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9"/>
    <s v="DISTRIBUCIÓN RECURSOS PAGO DERIVACIONES "/>
    <n v="9001"/>
    <n v="9001"/>
    <n v="90"/>
    <s v="000"/>
    <s v="004"/>
    <s v="530404"/>
    <n v="1701"/>
    <s v="001"/>
    <s v="0000"/>
    <s v="0000"/>
    <s v="13216"/>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9"/>
    <s v="DISTRIBUCIÓN RECURSOS PAGO DERIVACIONES "/>
    <n v="9001"/>
    <n v="9001"/>
    <n v="90"/>
    <s v="000"/>
    <s v="004"/>
    <s v="530811"/>
    <n v="1701"/>
    <s v="001"/>
    <s v="0000"/>
    <s v="0000"/>
    <s v="2615,2"/>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ZONA 9"/>
    <s v="DISTRIBUCIÓN RECURSOS PAGO DERIVACIONES "/>
    <n v="9001"/>
    <n v="9001"/>
    <n v="90"/>
    <s v="000"/>
    <s v="004"/>
    <s v="530813"/>
    <n v="1701"/>
    <s v="001"/>
    <s v="0000"/>
    <s v="0000"/>
    <s v="97597,74"/>
    <n v="0"/>
    <n v="0"/>
    <n v="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1"/>
    <s v="DISTRIBUCIÓN RECURSOS PAGO DERIVACIONES "/>
    <n v="51"/>
    <n v="51"/>
    <n v="90"/>
    <s v="000"/>
    <s v="001"/>
    <s v="530226"/>
    <s v="1001"/>
    <s v="001"/>
    <s v="0000"/>
    <s v="0000"/>
    <n v="0"/>
    <n v="0"/>
    <n v="0"/>
    <s v="350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1"/>
    <s v="DISTRIBUCIÓN RECURSOS PAGO DERIVACIONES "/>
    <n v="51"/>
    <n v="51"/>
    <s v="01"/>
    <s v="000"/>
    <s v="001"/>
    <s v="530846"/>
    <s v="1001"/>
    <s v="001"/>
    <s v="0000"/>
    <s v="0000"/>
    <n v="0"/>
    <n v="0"/>
    <n v="0"/>
    <s v="7094712,9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3"/>
    <s v="DISTRIBUCIÓN RECURSOS PAGO DERIVACIONES "/>
    <n v="53"/>
    <n v="53"/>
    <s v="01"/>
    <s v="000"/>
    <s v="001"/>
    <s v="530846"/>
    <s v="601"/>
    <s v="001"/>
    <s v="0000"/>
    <s v="0000"/>
    <n v="0"/>
    <n v="0"/>
    <n v="0"/>
    <s v="12031460,1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54"/>
    <n v="54"/>
    <n v="1"/>
    <s v="000"/>
    <s v="001"/>
    <n v="530226"/>
    <n v="1301"/>
    <s v="001"/>
    <s v="0000"/>
    <s v="0000"/>
    <n v="0"/>
    <n v="0"/>
    <n v="0"/>
    <s v="331351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54"/>
    <n v="54"/>
    <n v="58"/>
    <s v="000"/>
    <s v="002"/>
    <n v="530226"/>
    <n v="1301"/>
    <s v="001"/>
    <s v="0000"/>
    <s v="0000"/>
    <n v="0"/>
    <n v="0"/>
    <n v="0"/>
    <s v="1568228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9004"/>
    <n v="9004"/>
    <n v="90"/>
    <s v="000"/>
    <s v="003"/>
    <n v="530226"/>
    <n v="1301"/>
    <s v="001"/>
    <s v="0000"/>
    <s v="0000"/>
    <n v="0"/>
    <n v="0"/>
    <n v="0"/>
    <s v="65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54"/>
    <n v="54"/>
    <n v="90"/>
    <s v="000"/>
    <s v="003"/>
    <n v="530208"/>
    <n v="1301"/>
    <s v="001"/>
    <s v="0000"/>
    <s v="0000"/>
    <n v="0"/>
    <n v="0"/>
    <n v="0"/>
    <s v="3328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54"/>
    <n v="54"/>
    <n v="90"/>
    <s v="000"/>
    <s v="003"/>
    <n v="530209"/>
    <n v="1301"/>
    <s v="001"/>
    <s v="0000"/>
    <s v="0000"/>
    <n v="0"/>
    <n v="0"/>
    <n v="0"/>
    <s v="20475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330"/>
    <n v="1330"/>
    <n v="90"/>
    <s v="000"/>
    <s v="003"/>
    <n v="530208"/>
    <n v="1301"/>
    <s v="001"/>
    <s v="0000"/>
    <s v="0000"/>
    <n v="0"/>
    <n v="0"/>
    <n v="0"/>
    <s v="793115,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330"/>
    <n v="1330"/>
    <n v="90"/>
    <s v="000"/>
    <s v="003"/>
    <n v="530209"/>
    <n v="1301"/>
    <s v="001"/>
    <s v="0000"/>
    <s v="0000"/>
    <n v="0"/>
    <n v="0"/>
    <n v="0"/>
    <s v="97783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330"/>
    <n v="1330"/>
    <n v="90"/>
    <s v="000"/>
    <s v="003"/>
    <n v="530235"/>
    <n v="1301"/>
    <s v="001"/>
    <s v="0000"/>
    <s v="0000"/>
    <n v="0"/>
    <n v="0"/>
    <n v="0"/>
    <s v="530185,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331"/>
    <n v="1331"/>
    <n v="90"/>
    <s v="000"/>
    <s v="003"/>
    <n v="530208"/>
    <n v="1308"/>
    <s v="001"/>
    <s v="0000"/>
    <s v="0000"/>
    <n v="0"/>
    <n v="0"/>
    <n v="0"/>
    <s v="1495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331"/>
    <n v="1331"/>
    <n v="90"/>
    <s v="000"/>
    <s v="003"/>
    <n v="530209"/>
    <n v="1308"/>
    <s v="001"/>
    <s v="0000"/>
    <s v="0000"/>
    <n v="0"/>
    <n v="0"/>
    <n v="0"/>
    <s v="46475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331"/>
    <n v="1331"/>
    <n v="90"/>
    <s v="000"/>
    <s v="003"/>
    <n v="530235"/>
    <n v="1308"/>
    <s v="001"/>
    <s v="0000"/>
    <s v="0000"/>
    <n v="0"/>
    <n v="0"/>
    <n v="0"/>
    <s v="4225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332"/>
    <n v="1332"/>
    <n v="90"/>
    <s v="000"/>
    <s v="003"/>
    <n v="530208"/>
    <n v="1314"/>
    <s v="001"/>
    <s v="0000"/>
    <s v="0000"/>
    <n v="0"/>
    <n v="0"/>
    <n v="0"/>
    <s v="15373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332"/>
    <n v="1332"/>
    <n v="90"/>
    <s v="000"/>
    <s v="003"/>
    <n v="530209"/>
    <n v="1314"/>
    <s v="001"/>
    <s v="0000"/>
    <s v="0000"/>
    <n v="0"/>
    <n v="0"/>
    <n v="0"/>
    <s v="1287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332"/>
    <n v="1332"/>
    <n v="90"/>
    <s v="000"/>
    <s v="003"/>
    <n v="530235"/>
    <n v="1314"/>
    <s v="001"/>
    <s v="0000"/>
    <s v="0000"/>
    <n v="0"/>
    <n v="0"/>
    <n v="0"/>
    <s v="156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333"/>
    <n v="1333"/>
    <n v="90"/>
    <s v="000"/>
    <s v="003"/>
    <n v="530208"/>
    <n v="1303"/>
    <s v="001"/>
    <s v="0000"/>
    <s v="0000"/>
    <n v="0"/>
    <n v="0"/>
    <n v="0"/>
    <s v="133157,0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333"/>
    <n v="1333"/>
    <n v="90"/>
    <s v="000"/>
    <s v="003"/>
    <n v="530209"/>
    <n v="1303"/>
    <s v="001"/>
    <s v="0000"/>
    <s v="0000"/>
    <n v="0"/>
    <n v="0"/>
    <n v="0"/>
    <s v="175550,3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333"/>
    <n v="1333"/>
    <n v="90"/>
    <s v="000"/>
    <s v="003"/>
    <n v="530235"/>
    <n v="1303"/>
    <s v="001"/>
    <s v="0000"/>
    <s v="0000"/>
    <n v="0"/>
    <n v="0"/>
    <n v="0"/>
    <s v="299924,9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334"/>
    <n v="1334"/>
    <n v="90"/>
    <s v="000"/>
    <s v="003"/>
    <n v="530209"/>
    <n v="1306"/>
    <s v="001"/>
    <s v="0000"/>
    <s v="0000"/>
    <n v="0"/>
    <n v="0"/>
    <n v="0"/>
    <s v="78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336"/>
    <n v="1336"/>
    <n v="90"/>
    <s v="000"/>
    <s v="003"/>
    <n v="530208"/>
    <n v="1308"/>
    <s v="001"/>
    <s v="0000"/>
    <s v="0000"/>
    <n v="0"/>
    <n v="0"/>
    <n v="0"/>
    <s v="59606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336"/>
    <n v="1336"/>
    <n v="90"/>
    <s v="000"/>
    <s v="003"/>
    <n v="530209"/>
    <n v="1308"/>
    <s v="001"/>
    <s v="0000"/>
    <s v="0000"/>
    <n v="0"/>
    <n v="0"/>
    <n v="0"/>
    <s v="91815,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337"/>
    <n v="1337"/>
    <n v="90"/>
    <s v="000"/>
    <s v="003"/>
    <n v="530208"/>
    <n v="1303"/>
    <s v="001"/>
    <s v="0000"/>
    <s v="0000"/>
    <n v="0"/>
    <n v="0"/>
    <n v="0"/>
    <s v="85196,1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339"/>
    <n v="1339"/>
    <n v="90"/>
    <s v="000"/>
    <s v="003"/>
    <n v="530208"/>
    <n v="1314"/>
    <s v="001"/>
    <s v="0000"/>
    <s v="0000"/>
    <n v="0"/>
    <n v="0"/>
    <n v="0"/>
    <s v="115274,2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339"/>
    <n v="1339"/>
    <n v="90"/>
    <s v="000"/>
    <s v="003"/>
    <n v="530209"/>
    <n v="1314"/>
    <s v="001"/>
    <s v="0000"/>
    <s v="0000"/>
    <n v="0"/>
    <n v="0"/>
    <n v="0"/>
    <s v="138149,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341"/>
    <n v="1341"/>
    <n v="90"/>
    <s v="000"/>
    <s v="003"/>
    <n v="530209"/>
    <n v="1312"/>
    <s v="001"/>
    <s v="0000"/>
    <s v="0000"/>
    <n v="0"/>
    <n v="0"/>
    <n v="0"/>
    <s v="117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342"/>
    <n v="1342"/>
    <n v="90"/>
    <s v="000"/>
    <s v="003"/>
    <n v="530208"/>
    <n v="1304"/>
    <s v="001"/>
    <s v="0000"/>
    <s v="0000"/>
    <n v="0"/>
    <n v="0"/>
    <n v="0"/>
    <s v="144834,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342"/>
    <n v="1342"/>
    <n v="90"/>
    <s v="000"/>
    <s v="003"/>
    <n v="530209"/>
    <n v="1304"/>
    <s v="001"/>
    <s v="0000"/>
    <s v="0000"/>
    <n v="0"/>
    <n v="0"/>
    <n v="0"/>
    <s v="113938,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347"/>
    <n v="1347"/>
    <n v="90"/>
    <s v="000"/>
    <s v="003"/>
    <n v="530209"/>
    <n v="1305"/>
    <s v="001"/>
    <s v="0000"/>
    <s v="0000"/>
    <n v="0"/>
    <n v="0"/>
    <n v="0"/>
    <s v="66019,8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428"/>
    <n v="1428"/>
    <n v="90"/>
    <s v="000"/>
    <s v="003"/>
    <n v="530208"/>
    <n v="2301"/>
    <s v="001"/>
    <s v="0000"/>
    <s v="0000"/>
    <n v="0"/>
    <n v="0"/>
    <n v="0"/>
    <s v="311858,9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428"/>
    <n v="1428"/>
    <n v="90"/>
    <s v="000"/>
    <s v="003"/>
    <n v="530209"/>
    <n v="2301"/>
    <s v="001"/>
    <s v="0000"/>
    <s v="0000"/>
    <n v="0"/>
    <n v="0"/>
    <n v="0"/>
    <s v="625495,4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428"/>
    <n v="1428"/>
    <n v="90"/>
    <s v="000"/>
    <s v="003"/>
    <n v="530801"/>
    <n v="2301"/>
    <s v="001"/>
    <s v="0000"/>
    <s v="0000"/>
    <n v="0"/>
    <n v="0"/>
    <n v="0"/>
    <s v="143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447"/>
    <n v="1447"/>
    <n v="90"/>
    <s v="000"/>
    <s v="003"/>
    <n v="530208"/>
    <n v="2301"/>
    <s v="001"/>
    <s v="0000"/>
    <s v="0000"/>
    <n v="0"/>
    <n v="0"/>
    <n v="0"/>
    <s v="2262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447"/>
    <n v="1447"/>
    <n v="90"/>
    <s v="000"/>
    <s v="003"/>
    <n v="530209"/>
    <n v="2301"/>
    <s v="001"/>
    <s v="0000"/>
    <s v="0000"/>
    <n v="0"/>
    <n v="0"/>
    <n v="0"/>
    <s v="220722,4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605"/>
    <n v="1605"/>
    <n v="90"/>
    <s v="000"/>
    <s v="003"/>
    <n v="530208"/>
    <n v="2301"/>
    <s v="001"/>
    <s v="0000"/>
    <s v="0000"/>
    <n v="0"/>
    <n v="0"/>
    <n v="0"/>
    <s v="14196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605"/>
    <n v="1605"/>
    <n v="90"/>
    <s v="000"/>
    <s v="003"/>
    <n v="530209"/>
    <n v="2301"/>
    <s v="001"/>
    <s v="0000"/>
    <s v="0000"/>
    <n v="0"/>
    <n v="0"/>
    <n v="0"/>
    <s v="325958,7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1605"/>
    <n v="1605"/>
    <n v="90"/>
    <s v="000"/>
    <s v="003"/>
    <n v="530235"/>
    <n v="2301"/>
    <s v="001"/>
    <s v="0000"/>
    <s v="0000"/>
    <n v="0"/>
    <n v="0"/>
    <n v="0"/>
    <s v="135492,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9004"/>
    <n v="9004"/>
    <n v="90"/>
    <s v="000"/>
    <s v="003"/>
    <n v="530208"/>
    <n v="1301"/>
    <s v="001"/>
    <s v="0000"/>
    <s v="0000"/>
    <n v="0"/>
    <n v="0"/>
    <n v="0"/>
    <s v="455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9004"/>
    <n v="9004"/>
    <n v="90"/>
    <s v="000"/>
    <s v="003"/>
    <n v="530209"/>
    <n v="1301"/>
    <s v="001"/>
    <s v="0000"/>
    <s v="0000"/>
    <n v="0"/>
    <n v="0"/>
    <n v="0"/>
    <s v="1201820,8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4"/>
    <s v="DISTRIBUCIÓN RECURSOS PAGO DERIVACIONES "/>
    <n v="9004"/>
    <n v="9004"/>
    <n v="90"/>
    <s v="000"/>
    <s v="003"/>
    <n v="530235"/>
    <n v="1301"/>
    <s v="001"/>
    <s v="0000"/>
    <s v="0000"/>
    <n v="0"/>
    <n v="0"/>
    <n v="0"/>
    <s v="390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VIGILANCIA Y CONTROL SANITARIO"/>
    <s v="DISTRIBUCIÓN RECURSOS PAGO DERIVACIONES "/>
    <n v="1225"/>
    <n v="1225"/>
    <n v="56"/>
    <s v="000"/>
    <s v="003"/>
    <n v="530809"/>
    <n v="920"/>
    <s v="001"/>
    <s v="0000"/>
    <s v="0000"/>
    <n v="0"/>
    <n v="0"/>
    <n v="0"/>
    <s v="3808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VIGILANCIA Y CONTROL SANITARIO"/>
    <s v="DISTRIBUCIÓN RECURSOS PAGO DERIVACIONES "/>
    <n v="1225"/>
    <n v="1225"/>
    <n v="56"/>
    <s v="000"/>
    <s v="003"/>
    <n v="530826"/>
    <n v="920"/>
    <s v="001"/>
    <s v="0000"/>
    <s v="0000"/>
    <n v="0"/>
    <n v="0"/>
    <n v="0"/>
    <s v="22198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VIGILANCIA Y CONTROL SANITARIO"/>
    <s v="DISTRIBUCIÓN RECURSOS PAGO DERIVACIONES "/>
    <n v="1301"/>
    <n v="1301"/>
    <n v="56"/>
    <s v="000"/>
    <s v="003"/>
    <n v="530809"/>
    <n v="1201"/>
    <s v="001"/>
    <s v="0000"/>
    <s v="0000"/>
    <n v="0"/>
    <n v="0"/>
    <n v="0"/>
    <s v="1536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VIGILANCIA Y CONTROL SANITARIO"/>
    <s v="DISTRIBUCIÓN RECURSOS PAGO DERIVACIONES "/>
    <n v="1301"/>
    <n v="1301"/>
    <n v="56"/>
    <s v="000"/>
    <s v="003"/>
    <n v="530826"/>
    <n v="1201"/>
    <s v="001"/>
    <s v="0000"/>
    <s v="0000"/>
    <n v="0"/>
    <n v="0"/>
    <n v="0"/>
    <s v="130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VIGILANCIA Y CONTROL SANITARIO"/>
    <s v="DISTRIBUCIÓN RECURSOS PAGO DERIVACIONES "/>
    <n v="1306"/>
    <n v="1306"/>
    <n v="56"/>
    <s v="000"/>
    <s v="003"/>
    <n v="530809"/>
    <n v="1207"/>
    <s v="001"/>
    <s v="0000"/>
    <s v="0000"/>
    <n v="0"/>
    <n v="0"/>
    <n v="0"/>
    <s v="5104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VIGILANCIA Y CONTROL SANITARIO"/>
    <s v="DISTRIBUCIÓN RECURSOS PAGO DERIVACIONES "/>
    <n v="1306"/>
    <n v="1306"/>
    <n v="56"/>
    <s v="000"/>
    <s v="003"/>
    <n v="530826"/>
    <n v="1207"/>
    <s v="001"/>
    <s v="0000"/>
    <s v="0000"/>
    <n v="0"/>
    <n v="0"/>
    <n v="0"/>
    <s v="3330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
    <n v="55"/>
    <n v="90"/>
    <s v="000"/>
    <s v="003"/>
    <n v="530810"/>
    <n v="910"/>
    <s v="001"/>
    <s v="0000"/>
    <s v="0000"/>
    <n v="0"/>
    <n v="0"/>
    <n v="0"/>
    <s v="60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
    <n v="55"/>
    <n v="90"/>
    <s v="000"/>
    <s v="003"/>
    <n v="530832"/>
    <n v="910"/>
    <s v="001"/>
    <s v="0000"/>
    <s v="0000"/>
    <n v="0"/>
    <n v="0"/>
    <n v="0"/>
    <s v="25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0"/>
    <n v="1030"/>
    <n v="90"/>
    <s v="000"/>
    <s v="004"/>
    <n v="530810"/>
    <n v="201"/>
    <s v="001"/>
    <s v="0000"/>
    <s v="0000"/>
    <n v="0"/>
    <n v="0"/>
    <n v="0"/>
    <s v="100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0"/>
    <n v="1030"/>
    <n v="90"/>
    <s v="000"/>
    <s v="004"/>
    <n v="530832"/>
    <n v="201"/>
    <s v="001"/>
    <s v="0000"/>
    <s v="0000"/>
    <n v="0"/>
    <n v="0"/>
    <n v="0"/>
    <s v="6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0"/>
    <n v="1030"/>
    <n v="90"/>
    <s v="000"/>
    <s v="004"/>
    <n v="530833"/>
    <n v="201"/>
    <s v="001"/>
    <s v="0000"/>
    <s v="0000"/>
    <n v="0"/>
    <n v="0"/>
    <n v="0"/>
    <s v="42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1"/>
    <n v="1031"/>
    <n v="90"/>
    <s v="000"/>
    <s v="003"/>
    <n v="530810"/>
    <n v="201"/>
    <s v="001"/>
    <s v="0000"/>
    <s v="0000"/>
    <n v="0"/>
    <n v="0"/>
    <n v="0"/>
    <s v="1325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1"/>
    <n v="1031"/>
    <n v="90"/>
    <s v="000"/>
    <s v="003"/>
    <n v="530832"/>
    <n v="201"/>
    <s v="001"/>
    <s v="0000"/>
    <s v="0000"/>
    <n v="0"/>
    <n v="0"/>
    <n v="0"/>
    <s v="1884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2"/>
    <n v="1032"/>
    <n v="90"/>
    <s v="000"/>
    <s v="003"/>
    <n v="530832"/>
    <n v="205"/>
    <s v="001"/>
    <s v="0000"/>
    <s v="0000"/>
    <n v="0"/>
    <n v="0"/>
    <n v="0"/>
    <s v="1946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2"/>
    <n v="1032"/>
    <n v="90"/>
    <s v="000"/>
    <s v="003"/>
    <n v="530833"/>
    <n v="205"/>
    <s v="001"/>
    <s v="0000"/>
    <s v="0000"/>
    <n v="0"/>
    <n v="0"/>
    <n v="0"/>
    <s v="149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4"/>
    <n v="1034"/>
    <n v="90"/>
    <s v="000"/>
    <s v="003"/>
    <n v="530810"/>
    <n v="204"/>
    <s v="001"/>
    <s v="0000"/>
    <s v="0000"/>
    <n v="0"/>
    <n v="0"/>
    <n v="0"/>
    <s v="2499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4"/>
    <n v="1034"/>
    <n v="90"/>
    <s v="000"/>
    <s v="003"/>
    <n v="530832"/>
    <n v="204"/>
    <s v="001"/>
    <s v="0000"/>
    <s v="0000"/>
    <n v="0"/>
    <n v="0"/>
    <n v="0"/>
    <s v="1588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7"/>
    <n v="1217"/>
    <n v="90"/>
    <s v="000"/>
    <s v="003"/>
    <n v="530810"/>
    <n v="2403"/>
    <s v="001"/>
    <s v="0000"/>
    <s v="0000"/>
    <n v="0"/>
    <n v="0"/>
    <n v="0"/>
    <s v="59367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7"/>
    <n v="1217"/>
    <n v="90"/>
    <s v="000"/>
    <s v="003"/>
    <n v="530832"/>
    <n v="2403"/>
    <s v="001"/>
    <s v="0000"/>
    <s v="0000"/>
    <n v="0"/>
    <n v="0"/>
    <n v="0"/>
    <s v="60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7"/>
    <n v="1217"/>
    <n v="90"/>
    <s v="000"/>
    <s v="003"/>
    <n v="530833"/>
    <n v="2403"/>
    <s v="001"/>
    <s v="0000"/>
    <s v="0000"/>
    <n v="0"/>
    <n v="0"/>
    <n v="0"/>
    <s v="3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8"/>
    <n v="1218"/>
    <n v="90"/>
    <s v="000"/>
    <s v="003"/>
    <n v="530810"/>
    <n v="921"/>
    <s v="001"/>
    <s v="0000"/>
    <s v="0000"/>
    <n v="0"/>
    <n v="0"/>
    <n v="0"/>
    <s v="80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8"/>
    <n v="1218"/>
    <n v="90"/>
    <s v="000"/>
    <s v="003"/>
    <n v="530832"/>
    <n v="921"/>
    <s v="001"/>
    <s v="0000"/>
    <s v="0000"/>
    <n v="0"/>
    <n v="0"/>
    <n v="0"/>
    <s v="875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8"/>
    <n v="1218"/>
    <n v="90"/>
    <s v="000"/>
    <s v="003"/>
    <n v="530833"/>
    <n v="921"/>
    <s v="001"/>
    <s v="0000"/>
    <s v="0000"/>
    <n v="0"/>
    <n v="0"/>
    <n v="0"/>
    <s v="1534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9"/>
    <n v="1219"/>
    <n v="90"/>
    <s v="000"/>
    <s v="003"/>
    <n v="530810"/>
    <n v="908"/>
    <s v="001"/>
    <s v="0000"/>
    <s v="0000"/>
    <n v="0"/>
    <n v="0"/>
    <n v="0"/>
    <s v="70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9"/>
    <n v="1219"/>
    <n v="90"/>
    <s v="000"/>
    <s v="003"/>
    <n v="530832"/>
    <n v="908"/>
    <s v="001"/>
    <s v="0000"/>
    <s v="0000"/>
    <n v="0"/>
    <n v="0"/>
    <n v="0"/>
    <s v="605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0"/>
    <n v="1220"/>
    <n v="90"/>
    <s v="000"/>
    <s v="003"/>
    <n v="530810"/>
    <n v="904"/>
    <s v="001"/>
    <s v="0000"/>
    <s v="0000"/>
    <n v="0"/>
    <n v="0"/>
    <n v="0"/>
    <s v="2559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0"/>
    <n v="1220"/>
    <n v="90"/>
    <s v="000"/>
    <s v="003"/>
    <n v="530832"/>
    <n v="904"/>
    <s v="001"/>
    <s v="0000"/>
    <s v="0000"/>
    <n v="0"/>
    <n v="0"/>
    <n v="0"/>
    <s v="5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2"/>
    <n v="1222"/>
    <n v="90"/>
    <s v="000"/>
    <s v="004"/>
    <n v="530810"/>
    <n v="906"/>
    <s v="001"/>
    <s v="0000"/>
    <s v="0000"/>
    <n v="0"/>
    <n v="0"/>
    <n v="0"/>
    <s v="200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2"/>
    <n v="1222"/>
    <n v="90"/>
    <s v="000"/>
    <s v="004"/>
    <n v="530832"/>
    <n v="906"/>
    <s v="001"/>
    <s v="0000"/>
    <s v="0000"/>
    <n v="0"/>
    <n v="0"/>
    <n v="0"/>
    <s v="35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3"/>
    <n v="1223"/>
    <n v="90"/>
    <s v="000"/>
    <s v="001"/>
    <n v="530810"/>
    <n v="914"/>
    <s v="001"/>
    <s v="0000"/>
    <s v="0000"/>
    <n v="0"/>
    <n v="0"/>
    <n v="0"/>
    <s v="4986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3"/>
    <n v="1223"/>
    <n v="90"/>
    <s v="000"/>
    <s v="001"/>
    <n v="530832"/>
    <n v="914"/>
    <s v="001"/>
    <s v="0000"/>
    <s v="0000"/>
    <n v="0"/>
    <n v="0"/>
    <n v="0"/>
    <s v="14765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3"/>
    <n v="1223"/>
    <n v="90"/>
    <s v="000"/>
    <s v="001"/>
    <n v="530833"/>
    <n v="914"/>
    <s v="001"/>
    <s v="0000"/>
    <s v="0000"/>
    <n v="0"/>
    <n v="0"/>
    <n v="0"/>
    <s v="32968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4"/>
    <n v="1224"/>
    <n v="90"/>
    <s v="000"/>
    <s v="003"/>
    <n v="530810"/>
    <n v="919"/>
    <s v="001"/>
    <s v="0000"/>
    <s v="0000"/>
    <n v="0"/>
    <n v="0"/>
    <n v="0"/>
    <s v="18844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5"/>
    <n v="1225"/>
    <n v="90"/>
    <s v="000"/>
    <s v="003"/>
    <n v="530810"/>
    <n v="920"/>
    <s v="001"/>
    <s v="0000"/>
    <s v="0000"/>
    <n v="0"/>
    <n v="0"/>
    <n v="0"/>
    <s v="14316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5"/>
    <n v="1225"/>
    <n v="90"/>
    <s v="000"/>
    <s v="003"/>
    <n v="530832"/>
    <n v="920"/>
    <s v="001"/>
    <s v="0000"/>
    <s v="0000"/>
    <n v="0"/>
    <n v="0"/>
    <n v="0"/>
    <s v="640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6"/>
    <n v="1226"/>
    <n v="90"/>
    <s v="000"/>
    <s v="004"/>
    <n v="530810"/>
    <n v="910"/>
    <s v="001"/>
    <s v="0000"/>
    <s v="0000"/>
    <n v="0"/>
    <n v="0"/>
    <n v="0"/>
    <s v="33746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8"/>
    <n v="1228"/>
    <n v="90"/>
    <s v="000"/>
    <s v="001"/>
    <n v="530810"/>
    <n v="911"/>
    <s v="001"/>
    <s v="0000"/>
    <s v="0000"/>
    <n v="0"/>
    <n v="0"/>
    <n v="0"/>
    <s v="19001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8"/>
    <n v="1228"/>
    <n v="90"/>
    <s v="000"/>
    <s v="001"/>
    <n v="530832"/>
    <n v="911"/>
    <s v="001"/>
    <s v="0000"/>
    <s v="0000"/>
    <n v="0"/>
    <n v="0"/>
    <n v="0"/>
    <s v="3951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8"/>
    <n v="1228"/>
    <n v="90"/>
    <s v="000"/>
    <s v="001"/>
    <n v="530833"/>
    <n v="911"/>
    <s v="001"/>
    <s v="0000"/>
    <s v="0000"/>
    <n v="0"/>
    <n v="0"/>
    <n v="0"/>
    <s v="769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5"/>
    <n v="1235"/>
    <n v="90"/>
    <s v="000"/>
    <s v="001"/>
    <n v="530810"/>
    <n v="2401"/>
    <s v="001"/>
    <s v="0000"/>
    <s v="0000"/>
    <n v="0"/>
    <n v="0"/>
    <n v="0"/>
    <s v="14692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5"/>
    <n v="1235"/>
    <n v="90"/>
    <s v="000"/>
    <s v="001"/>
    <n v="530832"/>
    <n v="2401"/>
    <s v="001"/>
    <s v="0000"/>
    <s v="0000"/>
    <n v="0"/>
    <n v="0"/>
    <n v="0"/>
    <s v="50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5"/>
    <n v="1235"/>
    <n v="90"/>
    <s v="000"/>
    <s v="001"/>
    <n v="530833"/>
    <n v="2401"/>
    <s v="001"/>
    <s v="0000"/>
    <s v="0000"/>
    <n v="0"/>
    <n v="0"/>
    <n v="0"/>
    <s v="35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6"/>
    <n v="1236"/>
    <n v="90"/>
    <s v="000"/>
    <s v="004"/>
    <n v="530810"/>
    <n v="2401"/>
    <s v="001"/>
    <s v="0000"/>
    <s v="0000"/>
    <n v="0"/>
    <n v="0"/>
    <n v="0"/>
    <s v="1375720,6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6"/>
    <n v="1236"/>
    <n v="90"/>
    <s v="000"/>
    <s v="004"/>
    <n v="530832"/>
    <n v="2401"/>
    <s v="001"/>
    <s v="0000"/>
    <s v="0000"/>
    <n v="0"/>
    <n v="0"/>
    <n v="0"/>
    <s v="704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0"/>
    <n v="1300"/>
    <n v="90"/>
    <s v="000"/>
    <s v="004"/>
    <n v="530810"/>
    <n v="1201"/>
    <s v="001"/>
    <s v="0000"/>
    <s v="0000"/>
    <n v="0"/>
    <n v="0"/>
    <n v="0"/>
    <s v="49709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VIGILANCIA Y CONTROL SANITARIO"/>
    <s v="DISTRIBUCIÓN RECURSOS PAGO DERIVACIONES "/>
    <n v="1301"/>
    <n v="1301"/>
    <n v="56"/>
    <s v="000"/>
    <s v="003"/>
    <n v="530810"/>
    <n v="1201"/>
    <s v="001"/>
    <s v="0000"/>
    <s v="0000"/>
    <n v="0"/>
    <n v="0"/>
    <n v="0"/>
    <s v="100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VIGILANCIA Y CONTROL SANITARIO"/>
    <s v="DISTRIBUCIÓN RECURSOS PAGO DERIVACIONES "/>
    <n v="1301"/>
    <n v="1301"/>
    <n v="56"/>
    <s v="000"/>
    <s v="003"/>
    <n v="530832"/>
    <n v="1201"/>
    <s v="001"/>
    <s v="0000"/>
    <s v="0000"/>
    <n v="0"/>
    <n v="0"/>
    <n v="0"/>
    <s v="1999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1"/>
    <n v="1301"/>
    <n v="90"/>
    <s v="000"/>
    <s v="003"/>
    <n v="530810"/>
    <n v="1201"/>
    <s v="001"/>
    <s v="0000"/>
    <s v="0000"/>
    <n v="0"/>
    <n v="0"/>
    <n v="0"/>
    <s v="8277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1"/>
    <n v="1301"/>
    <n v="90"/>
    <s v="000"/>
    <s v="003"/>
    <n v="530832"/>
    <n v="1201"/>
    <s v="001"/>
    <s v="0000"/>
    <s v="0000"/>
    <n v="0"/>
    <n v="0"/>
    <n v="0"/>
    <s v="803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3"/>
    <n v="1303"/>
    <n v="90"/>
    <s v="000"/>
    <s v="003"/>
    <n v="530810"/>
    <n v="1208"/>
    <s v="001"/>
    <s v="0000"/>
    <s v="0000"/>
    <n v="0"/>
    <n v="0"/>
    <n v="0"/>
    <s v="80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4"/>
    <n v="1304"/>
    <n v="90"/>
    <s v="000"/>
    <s v="003"/>
    <n v="530810"/>
    <n v="1206"/>
    <s v="001"/>
    <s v="0000"/>
    <s v="0000"/>
    <n v="0"/>
    <n v="0"/>
    <n v="0"/>
    <s v="60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4"/>
    <n v="1304"/>
    <n v="90"/>
    <s v="000"/>
    <s v="003"/>
    <n v="530833"/>
    <n v="1206"/>
    <s v="001"/>
    <s v="0000"/>
    <s v="0000"/>
    <n v="0"/>
    <n v="0"/>
    <n v="0"/>
    <s v="5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6"/>
    <n v="1306"/>
    <n v="90"/>
    <s v="000"/>
    <s v="003"/>
    <n v="530810"/>
    <n v="1207"/>
    <s v="001"/>
    <s v="0000"/>
    <s v="0000"/>
    <n v="0"/>
    <n v="0"/>
    <n v="0"/>
    <s v="5373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6"/>
    <n v="1306"/>
    <n v="90"/>
    <s v="000"/>
    <s v="003"/>
    <n v="530832"/>
    <n v="1207"/>
    <s v="001"/>
    <s v="0000"/>
    <s v="0000"/>
    <n v="0"/>
    <n v="0"/>
    <n v="0"/>
    <s v="2654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6"/>
    <n v="1306"/>
    <n v="90"/>
    <s v="000"/>
    <s v="003"/>
    <n v="530833"/>
    <n v="1207"/>
    <s v="001"/>
    <s v="0000"/>
    <s v="0000"/>
    <n v="0"/>
    <n v="0"/>
    <n v="0"/>
    <s v="712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0"/>
    <n v="1510"/>
    <s v="01"/>
    <s v="000"/>
    <s v="001"/>
    <n v="530810"/>
    <n v="2001"/>
    <s v="001"/>
    <s v="0000"/>
    <s v="0000"/>
    <n v="0"/>
    <n v="0"/>
    <n v="0"/>
    <s v="35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0"/>
    <n v="1510"/>
    <s v="01"/>
    <s v="000"/>
    <s v="001"/>
    <n v="530832"/>
    <n v="2001"/>
    <s v="001"/>
    <s v="0000"/>
    <s v="0000"/>
    <n v="0"/>
    <n v="0"/>
    <n v="0"/>
    <s v="45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1"/>
    <n v="1511"/>
    <n v="90"/>
    <s v="000"/>
    <s v="004"/>
    <n v="530810"/>
    <n v="2003"/>
    <s v="001"/>
    <s v="0000"/>
    <s v="0000"/>
    <n v="0"/>
    <n v="0"/>
    <n v="0"/>
    <s v="3485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450"/>
    <n v="5450"/>
    <n v="90"/>
    <s v="000"/>
    <s v="003"/>
    <n v="530810"/>
    <n v="1205"/>
    <s v="001"/>
    <s v="0000"/>
    <s v="0000"/>
    <n v="0"/>
    <n v="0"/>
    <n v="0"/>
    <s v="100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450"/>
    <n v="5450"/>
    <n v="90"/>
    <s v="000"/>
    <s v="003"/>
    <n v="530832"/>
    <n v="1205"/>
    <s v="001"/>
    <s v="0000"/>
    <s v="0000"/>
    <n v="0"/>
    <n v="0"/>
    <n v="0"/>
    <s v="20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20"/>
    <n v="5520"/>
    <n v="90"/>
    <s v="000"/>
    <s v="003"/>
    <n v="530810"/>
    <n v="1208"/>
    <s v="001"/>
    <s v="0000"/>
    <s v="0000"/>
    <n v="0"/>
    <n v="0"/>
    <n v="0"/>
    <s v="21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20"/>
    <n v="5520"/>
    <n v="90"/>
    <s v="000"/>
    <s v="003"/>
    <n v="530832"/>
    <n v="1208"/>
    <s v="001"/>
    <s v="0000"/>
    <s v="0000"/>
    <n v="0"/>
    <n v="0"/>
    <n v="0"/>
    <s v="18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1"/>
    <n v="1031"/>
    <n v="90"/>
    <s v="000"/>
    <s v="003"/>
    <n v="530226"/>
    <n v="201"/>
    <s v="001"/>
    <s v="0000"/>
    <s v="0000"/>
    <n v="0"/>
    <n v="0"/>
    <n v="0"/>
    <s v="634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2"/>
    <n v="1032"/>
    <n v="90"/>
    <s v="000"/>
    <s v="003"/>
    <n v="530226"/>
    <n v="205"/>
    <s v="001"/>
    <s v="0000"/>
    <s v="0000"/>
    <n v="0"/>
    <n v="0"/>
    <n v="0"/>
    <s v="15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8"/>
    <n v="1218"/>
    <n v="90"/>
    <s v="000"/>
    <s v="003"/>
    <n v="530226"/>
    <n v="921"/>
    <s v="001"/>
    <s v="0000"/>
    <s v="0000"/>
    <n v="0"/>
    <n v="0"/>
    <n v="0"/>
    <s v="297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6"/>
    <n v="1226"/>
    <n v="90"/>
    <s v="000"/>
    <s v="004"/>
    <n v="530226"/>
    <n v="910"/>
    <s v="001"/>
    <s v="0000"/>
    <s v="0000"/>
    <n v="0"/>
    <n v="0"/>
    <n v="0"/>
    <s v="38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6"/>
    <n v="1236"/>
    <n v="90"/>
    <s v="000"/>
    <s v="004"/>
    <n v="530226"/>
    <n v="2401"/>
    <s v="001"/>
    <s v="0000"/>
    <s v="0000"/>
    <n v="0"/>
    <n v="0"/>
    <n v="0"/>
    <s v="3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0"/>
    <n v="1510"/>
    <s v="01"/>
    <s v="000"/>
    <s v="001"/>
    <n v="530226"/>
    <n v="2001"/>
    <s v="001"/>
    <s v="0000"/>
    <s v="0000"/>
    <n v="0"/>
    <n v="0"/>
    <n v="0"/>
    <s v="283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
    <n v="55"/>
    <s v="01"/>
    <s v="000"/>
    <s v="001"/>
    <n v="530402"/>
    <n v="910"/>
    <s v="001"/>
    <s v="0000"/>
    <s v="0000"/>
    <n v="0"/>
    <n v="0"/>
    <n v="0"/>
    <s v="45013,6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0"/>
    <n v="1030"/>
    <n v="90"/>
    <s v="000"/>
    <s v="004"/>
    <n v="530402"/>
    <n v="201"/>
    <s v="001"/>
    <s v="0000"/>
    <s v="0000"/>
    <n v="0"/>
    <n v="0"/>
    <n v="0"/>
    <s v="50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1"/>
    <n v="1031"/>
    <n v="90"/>
    <s v="000"/>
    <s v="003"/>
    <n v="530402"/>
    <n v="201"/>
    <s v="001"/>
    <s v="0000"/>
    <s v="0000"/>
    <n v="0"/>
    <n v="0"/>
    <n v="0"/>
    <s v="408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2"/>
    <n v="1032"/>
    <n v="90"/>
    <s v="000"/>
    <s v="003"/>
    <n v="530402"/>
    <n v="205"/>
    <s v="001"/>
    <s v="0000"/>
    <s v="0000"/>
    <n v="0"/>
    <n v="0"/>
    <n v="0"/>
    <s v="156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4"/>
    <n v="1034"/>
    <n v="90"/>
    <s v="000"/>
    <s v="003"/>
    <n v="530402"/>
    <n v="204"/>
    <s v="001"/>
    <s v="0000"/>
    <s v="0000"/>
    <n v="0"/>
    <n v="0"/>
    <n v="0"/>
    <s v="1717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7"/>
    <n v="1217"/>
    <n v="90"/>
    <s v="000"/>
    <s v="003"/>
    <n v="530402"/>
    <n v="2403"/>
    <s v="001"/>
    <s v="0000"/>
    <s v="0000"/>
    <n v="0"/>
    <n v="0"/>
    <n v="0"/>
    <s v="716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8"/>
    <n v="1218"/>
    <n v="90"/>
    <s v="000"/>
    <s v="003"/>
    <n v="530402"/>
    <n v="921"/>
    <s v="001"/>
    <s v="0000"/>
    <s v="0000"/>
    <n v="0"/>
    <n v="0"/>
    <n v="0"/>
    <s v="2245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9"/>
    <n v="1219"/>
    <n v="90"/>
    <s v="000"/>
    <s v="003"/>
    <n v="530402"/>
    <n v="908"/>
    <s v="001"/>
    <s v="0000"/>
    <s v="0000"/>
    <n v="0"/>
    <n v="0"/>
    <n v="0"/>
    <s v="445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0"/>
    <n v="1220"/>
    <n v="90"/>
    <s v="000"/>
    <s v="003"/>
    <n v="530402"/>
    <n v="904"/>
    <s v="001"/>
    <s v="0000"/>
    <s v="0000"/>
    <n v="0"/>
    <n v="0"/>
    <n v="0"/>
    <s v="1433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2"/>
    <n v="1222"/>
    <n v="90"/>
    <s v="000"/>
    <s v="004"/>
    <n v="530402"/>
    <n v="906"/>
    <s v="001"/>
    <s v="0000"/>
    <s v="0000"/>
    <n v="0"/>
    <n v="0"/>
    <n v="0"/>
    <s v="21753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3"/>
    <n v="1223"/>
    <n v="90"/>
    <s v="000"/>
    <s v="001"/>
    <n v="530402"/>
    <n v="914"/>
    <s v="001"/>
    <s v="0000"/>
    <s v="0000"/>
    <n v="0"/>
    <n v="0"/>
    <n v="0"/>
    <s v="4281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4"/>
    <n v="1224"/>
    <n v="90"/>
    <s v="000"/>
    <s v="003"/>
    <n v="530402"/>
    <n v="919"/>
    <s v="001"/>
    <s v="0000"/>
    <s v="0000"/>
    <n v="0"/>
    <n v="0"/>
    <n v="0"/>
    <s v="1014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5"/>
    <n v="1225"/>
    <n v="90"/>
    <s v="000"/>
    <s v="003"/>
    <n v="530402"/>
    <n v="920"/>
    <s v="001"/>
    <s v="0000"/>
    <s v="0000"/>
    <n v="0"/>
    <n v="0"/>
    <n v="0"/>
    <s v="2791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6"/>
    <n v="1226"/>
    <n v="90"/>
    <s v="000"/>
    <s v="004"/>
    <n v="530402"/>
    <n v="910"/>
    <s v="001"/>
    <s v="0000"/>
    <s v="0000"/>
    <n v="0"/>
    <n v="0"/>
    <n v="0"/>
    <s v="11915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8"/>
    <n v="1228"/>
    <n v="90"/>
    <s v="000"/>
    <s v="001"/>
    <n v="530402"/>
    <n v="911"/>
    <s v="001"/>
    <s v="0000"/>
    <s v="0000"/>
    <n v="0"/>
    <n v="0"/>
    <n v="0"/>
    <s v="33865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5"/>
    <n v="1235"/>
    <n v="90"/>
    <s v="000"/>
    <s v="001"/>
    <n v="530402"/>
    <n v="2401"/>
    <s v="001"/>
    <s v="0000"/>
    <s v="0000"/>
    <n v="0"/>
    <n v="0"/>
    <n v="0"/>
    <s v="80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6"/>
    <n v="1236"/>
    <n v="90"/>
    <s v="000"/>
    <s v="004"/>
    <n v="530402"/>
    <n v="2401"/>
    <s v="001"/>
    <s v="0000"/>
    <s v="0000"/>
    <n v="0"/>
    <n v="0"/>
    <n v="0"/>
    <s v="67506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0"/>
    <n v="1300"/>
    <n v="90"/>
    <s v="000"/>
    <s v="004"/>
    <n v="530402"/>
    <n v="1201"/>
    <s v="001"/>
    <s v="0000"/>
    <s v="0000"/>
    <n v="0"/>
    <n v="0"/>
    <n v="0"/>
    <s v="715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1"/>
    <n v="1301"/>
    <n v="90"/>
    <s v="000"/>
    <s v="003"/>
    <n v="530402"/>
    <n v="1201"/>
    <s v="001"/>
    <s v="0000"/>
    <s v="0000"/>
    <n v="0"/>
    <n v="0"/>
    <n v="0"/>
    <s v="3821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2"/>
    <n v="1302"/>
    <n v="90"/>
    <s v="000"/>
    <s v="004"/>
    <n v="530402"/>
    <n v="1205"/>
    <s v="001"/>
    <s v="0000"/>
    <s v="0000"/>
    <n v="0"/>
    <n v="0"/>
    <n v="0"/>
    <s v="14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3"/>
    <n v="1303"/>
    <n v="90"/>
    <s v="000"/>
    <s v="003"/>
    <n v="530402"/>
    <n v="1208"/>
    <s v="001"/>
    <s v="0000"/>
    <s v="0000"/>
    <n v="0"/>
    <n v="0"/>
    <n v="0"/>
    <s v="10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4"/>
    <n v="1304"/>
    <s v="01"/>
    <s v="000"/>
    <s v="001"/>
    <n v="530402"/>
    <n v="1206"/>
    <s v="001"/>
    <s v="0000"/>
    <s v="0000"/>
    <n v="0"/>
    <n v="0"/>
    <n v="0"/>
    <s v="20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6"/>
    <n v="1306"/>
    <n v="90"/>
    <s v="000"/>
    <s v="003"/>
    <n v="530402"/>
    <n v="1207"/>
    <s v="001"/>
    <s v="0000"/>
    <s v="0000"/>
    <n v="0"/>
    <n v="0"/>
    <n v="0"/>
    <s v="756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0"/>
    <n v="1510"/>
    <s v="01"/>
    <s v="000"/>
    <s v="001"/>
    <n v="530402"/>
    <n v="2001"/>
    <s v="001"/>
    <s v="0000"/>
    <s v="0000"/>
    <n v="0"/>
    <n v="0"/>
    <n v="0"/>
    <s v="20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1"/>
    <n v="1511"/>
    <n v="90"/>
    <s v="000"/>
    <s v="004"/>
    <n v="530402"/>
    <n v="2003"/>
    <s v="001"/>
    <s v="0000"/>
    <s v="0000"/>
    <n v="0"/>
    <n v="0"/>
    <n v="0"/>
    <s v="105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20"/>
    <n v="5520"/>
    <n v="90"/>
    <s v="000"/>
    <s v="003"/>
    <n v="530402"/>
    <n v="1208"/>
    <s v="001"/>
    <s v="0000"/>
    <s v="0000"/>
    <n v="0"/>
    <n v="0"/>
    <n v="0"/>
    <s v="172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
    <n v="55"/>
    <s v="01"/>
    <s v="000"/>
    <s v="001"/>
    <n v="530202"/>
    <n v="910"/>
    <s v="001"/>
    <s v="0000"/>
    <s v="0000"/>
    <n v="0"/>
    <n v="0"/>
    <n v="0"/>
    <s v="425,6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
    <n v="55"/>
    <s v="01"/>
    <s v="000"/>
    <s v="001"/>
    <n v="530204"/>
    <n v="910"/>
    <s v="001"/>
    <s v="0000"/>
    <s v="0000"/>
    <n v="0"/>
    <n v="0"/>
    <n v="0"/>
    <s v="425,6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
    <n v="55"/>
    <s v="01"/>
    <s v="000"/>
    <s v="001"/>
    <n v="530208"/>
    <n v="910"/>
    <s v="001"/>
    <s v="0000"/>
    <s v="0000"/>
    <n v="0"/>
    <n v="0"/>
    <n v="0"/>
    <s v="78792,8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
    <n v="55"/>
    <s v="01"/>
    <s v="000"/>
    <s v="001"/>
    <n v="530209"/>
    <n v="910"/>
    <s v="001"/>
    <s v="0000"/>
    <s v="0000"/>
    <n v="0"/>
    <n v="0"/>
    <n v="0"/>
    <s v="56324,6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
    <n v="55"/>
    <s v="01"/>
    <s v="000"/>
    <s v="001"/>
    <n v="530246"/>
    <n v="910"/>
    <s v="001"/>
    <s v="0000"/>
    <s v="0000"/>
    <n v="0"/>
    <n v="0"/>
    <n v="0"/>
    <s v="2979,2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
    <n v="55"/>
    <s v="01"/>
    <s v="000"/>
    <s v="001"/>
    <n v="530301"/>
    <n v="910"/>
    <s v="001"/>
    <s v="0000"/>
    <s v="0000"/>
    <n v="0"/>
    <n v="0"/>
    <n v="0"/>
    <s v="2979,2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
    <n v="55"/>
    <s v="01"/>
    <s v="000"/>
    <s v="001"/>
    <n v="530303"/>
    <n v="910"/>
    <s v="001"/>
    <s v="0000"/>
    <s v="0000"/>
    <n v="0"/>
    <n v="0"/>
    <n v="0"/>
    <s v="2979,2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
    <n v="55"/>
    <s v="01"/>
    <s v="000"/>
    <s v="001"/>
    <n v="530405"/>
    <n v="910"/>
    <s v="001"/>
    <s v="0000"/>
    <s v="0000"/>
    <n v="0"/>
    <n v="0"/>
    <n v="0"/>
    <s v="21280,2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
    <n v="55"/>
    <s v="01"/>
    <s v="000"/>
    <s v="001"/>
    <n v="530502"/>
    <n v="910"/>
    <s v="001"/>
    <s v="0000"/>
    <s v="0000"/>
    <n v="0"/>
    <n v="0"/>
    <n v="0"/>
    <s v="7362,9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
    <n v="55"/>
    <s v="01"/>
    <s v="000"/>
    <s v="001"/>
    <n v="530702"/>
    <n v="910"/>
    <s v="001"/>
    <s v="0000"/>
    <s v="0000"/>
    <n v="0"/>
    <n v="0"/>
    <n v="0"/>
    <s v="851,2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
    <n v="55"/>
    <s v="01"/>
    <s v="000"/>
    <s v="001"/>
    <n v="530704"/>
    <n v="910"/>
    <s v="001"/>
    <s v="0000"/>
    <s v="0000"/>
    <n v="0"/>
    <n v="0"/>
    <n v="0"/>
    <s v="6384,0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
    <n v="55"/>
    <s v="01"/>
    <s v="000"/>
    <s v="001"/>
    <n v="530802"/>
    <n v="910"/>
    <s v="001"/>
    <s v="0000"/>
    <s v="0000"/>
    <n v="0"/>
    <n v="0"/>
    <n v="0"/>
    <s v="9363,3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
    <n v="55"/>
    <s v="01"/>
    <s v="000"/>
    <s v="001"/>
    <n v="530804"/>
    <n v="910"/>
    <s v="001"/>
    <s v="0000"/>
    <s v="0000"/>
    <n v="0"/>
    <n v="0"/>
    <n v="0"/>
    <s v="8512,1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
    <n v="55"/>
    <s v="01"/>
    <s v="000"/>
    <s v="001"/>
    <n v="530805"/>
    <n v="910"/>
    <s v="001"/>
    <s v="0000"/>
    <s v="0000"/>
    <n v="0"/>
    <n v="0"/>
    <n v="0"/>
    <s v="2979,2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
    <n v="55"/>
    <s v="01"/>
    <s v="000"/>
    <s v="001"/>
    <n v="530811"/>
    <n v="910"/>
    <s v="001"/>
    <s v="0000"/>
    <s v="0000"/>
    <n v="0"/>
    <n v="0"/>
    <n v="0"/>
    <s v="2553,6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
    <n v="55"/>
    <s v="01"/>
    <s v="000"/>
    <s v="001"/>
    <n v="531404"/>
    <n v="910"/>
    <s v="001"/>
    <s v="0000"/>
    <s v="0000"/>
    <n v="0"/>
    <n v="0"/>
    <n v="0"/>
    <s v="2979,2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
    <n v="55"/>
    <s v="01"/>
    <s v="000"/>
    <s v="001"/>
    <n v="531406"/>
    <n v="910"/>
    <s v="001"/>
    <s v="0000"/>
    <s v="0000"/>
    <n v="0"/>
    <n v="0"/>
    <n v="0"/>
    <s v="2979,2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
    <n v="55"/>
    <s v="01"/>
    <s v="000"/>
    <s v="001"/>
    <n v="531407"/>
    <n v="910"/>
    <s v="001"/>
    <s v="0000"/>
    <s v="0000"/>
    <n v="0"/>
    <n v="0"/>
    <n v="0"/>
    <s v="2979,2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
    <n v="55"/>
    <s v="01"/>
    <s v="000"/>
    <s v="001"/>
    <n v="531411"/>
    <n v="910"/>
    <s v="001"/>
    <s v="0000"/>
    <s v="0000"/>
    <n v="0"/>
    <n v="0"/>
    <n v="0"/>
    <s v="2979,2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0"/>
    <n v="1030"/>
    <n v="90"/>
    <s v="000"/>
    <s v="004"/>
    <n v="530202"/>
    <n v="201"/>
    <s v="001"/>
    <s v="0000"/>
    <s v="0000"/>
    <n v="0"/>
    <n v="0"/>
    <n v="0"/>
    <s v="766,0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0"/>
    <n v="1030"/>
    <n v="90"/>
    <s v="000"/>
    <s v="004"/>
    <n v="530208"/>
    <n v="201"/>
    <s v="001"/>
    <s v="0000"/>
    <s v="0000"/>
    <n v="0"/>
    <n v="0"/>
    <n v="0"/>
    <s v="46396,9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0"/>
    <n v="1030"/>
    <n v="90"/>
    <s v="000"/>
    <s v="004"/>
    <n v="530209"/>
    <n v="201"/>
    <s v="001"/>
    <s v="0000"/>
    <s v="0000"/>
    <n v="0"/>
    <n v="0"/>
    <n v="0"/>
    <s v="93633,2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0"/>
    <n v="1030"/>
    <n v="90"/>
    <s v="000"/>
    <s v="004"/>
    <n v="530303"/>
    <n v="201"/>
    <s v="001"/>
    <s v="0000"/>
    <s v="0000"/>
    <n v="0"/>
    <n v="0"/>
    <n v="0"/>
    <s v="255,3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0"/>
    <n v="1030"/>
    <n v="90"/>
    <s v="000"/>
    <s v="004"/>
    <n v="530405"/>
    <n v="201"/>
    <s v="001"/>
    <s v="0000"/>
    <s v="0000"/>
    <n v="0"/>
    <n v="0"/>
    <n v="0"/>
    <s v="4256,0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0"/>
    <n v="1030"/>
    <n v="90"/>
    <s v="000"/>
    <s v="004"/>
    <n v="530704"/>
    <n v="201"/>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0"/>
    <n v="1030"/>
    <n v="90"/>
    <s v="000"/>
    <s v="004"/>
    <n v="530801"/>
    <n v="201"/>
    <s v="001"/>
    <s v="0000"/>
    <s v="0000"/>
    <n v="0"/>
    <n v="0"/>
    <n v="0"/>
    <s v="25110,7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0"/>
    <n v="1030"/>
    <n v="90"/>
    <s v="000"/>
    <s v="004"/>
    <n v="530802"/>
    <n v="201"/>
    <s v="001"/>
    <s v="0000"/>
    <s v="0000"/>
    <n v="0"/>
    <n v="0"/>
    <n v="0"/>
    <s v="20088,5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0"/>
    <n v="1030"/>
    <n v="90"/>
    <s v="000"/>
    <s v="004"/>
    <n v="530803"/>
    <n v="201"/>
    <s v="001"/>
    <s v="0000"/>
    <s v="0000"/>
    <n v="0"/>
    <n v="0"/>
    <n v="0"/>
    <s v="28515,5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0"/>
    <n v="1030"/>
    <n v="90"/>
    <s v="000"/>
    <s v="004"/>
    <n v="530804"/>
    <n v="201"/>
    <s v="001"/>
    <s v="0000"/>
    <s v="0000"/>
    <n v="0"/>
    <n v="0"/>
    <n v="0"/>
    <s v="6384,0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0"/>
    <n v="1030"/>
    <n v="90"/>
    <s v="000"/>
    <s v="004"/>
    <n v="530805"/>
    <n v="201"/>
    <s v="001"/>
    <s v="0000"/>
    <s v="0000"/>
    <n v="0"/>
    <n v="0"/>
    <n v="0"/>
    <s v="6384,0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0"/>
    <n v="1030"/>
    <n v="90"/>
    <s v="000"/>
    <s v="004"/>
    <n v="530807"/>
    <n v="201"/>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0"/>
    <n v="1030"/>
    <n v="90"/>
    <s v="000"/>
    <s v="004"/>
    <n v="530820"/>
    <n v="201"/>
    <s v="001"/>
    <s v="0000"/>
    <s v="0000"/>
    <n v="0"/>
    <n v="0"/>
    <n v="0"/>
    <s v="425,6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1"/>
    <n v="1031"/>
    <n v="90"/>
    <s v="000"/>
    <s v="003"/>
    <n v="530203"/>
    <n v="201"/>
    <s v="001"/>
    <s v="0000"/>
    <s v="0000"/>
    <n v="0"/>
    <n v="0"/>
    <n v="0"/>
    <s v="347,7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1"/>
    <n v="1031"/>
    <n v="90"/>
    <s v="000"/>
    <s v="003"/>
    <n v="530208"/>
    <n v="201"/>
    <s v="001"/>
    <s v="0000"/>
    <s v="0000"/>
    <n v="0"/>
    <n v="0"/>
    <n v="0"/>
    <s v="7379,5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1"/>
    <n v="1031"/>
    <n v="90"/>
    <s v="000"/>
    <s v="003"/>
    <n v="530209"/>
    <n v="201"/>
    <s v="001"/>
    <s v="0000"/>
    <s v="0000"/>
    <n v="0"/>
    <n v="0"/>
    <n v="0"/>
    <s v="16590,5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1"/>
    <n v="1031"/>
    <n v="90"/>
    <s v="000"/>
    <s v="003"/>
    <n v="530405"/>
    <n v="201"/>
    <s v="001"/>
    <s v="0000"/>
    <s v="0000"/>
    <n v="0"/>
    <n v="0"/>
    <n v="0"/>
    <s v="18369,1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1"/>
    <n v="1031"/>
    <n v="90"/>
    <s v="000"/>
    <s v="003"/>
    <n v="530505"/>
    <n v="201"/>
    <s v="001"/>
    <s v="0000"/>
    <s v="0000"/>
    <n v="0"/>
    <n v="0"/>
    <n v="0"/>
    <s v="2106,7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1"/>
    <n v="1031"/>
    <n v="90"/>
    <s v="000"/>
    <s v="003"/>
    <n v="530704"/>
    <n v="201"/>
    <s v="001"/>
    <s v="0000"/>
    <s v="0000"/>
    <n v="0"/>
    <n v="0"/>
    <n v="0"/>
    <s v="815,4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1"/>
    <n v="1031"/>
    <n v="90"/>
    <s v="000"/>
    <s v="003"/>
    <n v="530802"/>
    <n v="201"/>
    <s v="001"/>
    <s v="0000"/>
    <s v="0000"/>
    <n v="0"/>
    <n v="0"/>
    <n v="0"/>
    <s v="8537,2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1"/>
    <n v="1031"/>
    <n v="90"/>
    <s v="000"/>
    <s v="003"/>
    <n v="530803"/>
    <n v="201"/>
    <s v="001"/>
    <s v="0000"/>
    <s v="0000"/>
    <n v="0"/>
    <n v="0"/>
    <n v="0"/>
    <s v="13947,9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1"/>
    <n v="1031"/>
    <n v="90"/>
    <s v="000"/>
    <s v="003"/>
    <n v="530804"/>
    <n v="201"/>
    <s v="001"/>
    <s v="0000"/>
    <s v="0000"/>
    <n v="0"/>
    <n v="0"/>
    <n v="0"/>
    <s v="1560,2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1"/>
    <n v="1031"/>
    <n v="90"/>
    <s v="000"/>
    <s v="003"/>
    <n v="530805"/>
    <n v="201"/>
    <s v="001"/>
    <s v="0000"/>
    <s v="0000"/>
    <n v="0"/>
    <n v="0"/>
    <n v="0"/>
    <s v="7842,2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1"/>
    <n v="1031"/>
    <n v="90"/>
    <s v="000"/>
    <s v="003"/>
    <n v="530807"/>
    <n v="201"/>
    <s v="001"/>
    <s v="0000"/>
    <s v="0000"/>
    <n v="0"/>
    <n v="0"/>
    <n v="0"/>
    <s v="8121,4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1"/>
    <n v="1031"/>
    <n v="90"/>
    <s v="000"/>
    <s v="003"/>
    <n v="531407"/>
    <n v="201"/>
    <s v="001"/>
    <s v="0000"/>
    <s v="0000"/>
    <n v="0"/>
    <n v="0"/>
    <n v="0"/>
    <s v="3209,0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2"/>
    <n v="1032"/>
    <n v="90"/>
    <s v="000"/>
    <s v="003"/>
    <n v="530202"/>
    <n v="205"/>
    <s v="001"/>
    <s v="0000"/>
    <s v="0000"/>
    <n v="0"/>
    <n v="0"/>
    <n v="0"/>
    <s v="85,1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2"/>
    <n v="1032"/>
    <n v="90"/>
    <s v="000"/>
    <s v="003"/>
    <n v="530203"/>
    <n v="205"/>
    <s v="001"/>
    <s v="0000"/>
    <s v="0000"/>
    <n v="0"/>
    <n v="0"/>
    <n v="0"/>
    <s v="587,3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2"/>
    <n v="1032"/>
    <n v="90"/>
    <s v="000"/>
    <s v="003"/>
    <n v="530208"/>
    <n v="205"/>
    <s v="001"/>
    <s v="0000"/>
    <s v="0000"/>
    <n v="0"/>
    <n v="0"/>
    <n v="0"/>
    <s v="17449,8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2"/>
    <n v="1032"/>
    <n v="90"/>
    <s v="000"/>
    <s v="003"/>
    <n v="530209"/>
    <n v="205"/>
    <s v="001"/>
    <s v="0000"/>
    <s v="0000"/>
    <n v="0"/>
    <n v="0"/>
    <n v="0"/>
    <s v="39155,7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2"/>
    <n v="1032"/>
    <n v="90"/>
    <s v="000"/>
    <s v="003"/>
    <n v="530405"/>
    <n v="205"/>
    <s v="001"/>
    <s v="0000"/>
    <s v="0000"/>
    <n v="0"/>
    <n v="0"/>
    <n v="0"/>
    <s v="1532,1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2"/>
    <n v="1032"/>
    <n v="90"/>
    <s v="000"/>
    <s v="003"/>
    <n v="530505"/>
    <n v="205"/>
    <s v="001"/>
    <s v="0000"/>
    <s v="0000"/>
    <n v="0"/>
    <n v="0"/>
    <n v="0"/>
    <s v="680,9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2"/>
    <n v="1032"/>
    <n v="90"/>
    <s v="000"/>
    <s v="003"/>
    <n v="530704"/>
    <n v="205"/>
    <s v="001"/>
    <s v="0000"/>
    <s v="0000"/>
    <n v="0"/>
    <n v="0"/>
    <n v="0"/>
    <s v="638,4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2"/>
    <n v="1032"/>
    <n v="90"/>
    <s v="000"/>
    <s v="003"/>
    <n v="530801"/>
    <n v="205"/>
    <s v="001"/>
    <s v="0000"/>
    <s v="0000"/>
    <n v="0"/>
    <n v="0"/>
    <n v="0"/>
    <s v="16981,6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2"/>
    <n v="1032"/>
    <n v="90"/>
    <s v="000"/>
    <s v="003"/>
    <n v="530802"/>
    <n v="205"/>
    <s v="001"/>
    <s v="0000"/>
    <s v="0000"/>
    <n v="0"/>
    <n v="0"/>
    <n v="0"/>
    <s v="7660,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2"/>
    <n v="1032"/>
    <n v="90"/>
    <s v="000"/>
    <s v="003"/>
    <n v="530803"/>
    <n v="205"/>
    <s v="001"/>
    <s v="0000"/>
    <s v="0000"/>
    <n v="0"/>
    <n v="0"/>
    <n v="0"/>
    <s v="10001,7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2"/>
    <n v="1032"/>
    <n v="90"/>
    <s v="000"/>
    <s v="003"/>
    <n v="530804"/>
    <n v="205"/>
    <s v="001"/>
    <s v="0000"/>
    <s v="0000"/>
    <n v="0"/>
    <n v="0"/>
    <n v="0"/>
    <s v="4681,6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2"/>
    <n v="1032"/>
    <n v="90"/>
    <s v="000"/>
    <s v="003"/>
    <n v="530805"/>
    <n v="205"/>
    <s v="001"/>
    <s v="0000"/>
    <s v="0000"/>
    <n v="0"/>
    <n v="0"/>
    <n v="0"/>
    <s v="5107,2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2"/>
    <n v="1032"/>
    <n v="90"/>
    <s v="000"/>
    <s v="003"/>
    <n v="530807"/>
    <n v="205"/>
    <s v="001"/>
    <s v="0000"/>
    <s v="0000"/>
    <n v="0"/>
    <n v="0"/>
    <n v="0"/>
    <s v="6639,4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2"/>
    <n v="1032"/>
    <n v="90"/>
    <s v="000"/>
    <s v="003"/>
    <n v="531407"/>
    <n v="205"/>
    <s v="001"/>
    <s v="0000"/>
    <s v="0000"/>
    <n v="0"/>
    <n v="0"/>
    <n v="0"/>
    <s v="1276,8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4"/>
    <n v="1034"/>
    <n v="90"/>
    <s v="000"/>
    <s v="003"/>
    <n v="530203"/>
    <n v="204"/>
    <s v="001"/>
    <s v="0000"/>
    <s v="0000"/>
    <n v="0"/>
    <n v="0"/>
    <n v="0"/>
    <s v="292,8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4"/>
    <n v="1034"/>
    <n v="90"/>
    <s v="000"/>
    <s v="003"/>
    <n v="530208"/>
    <n v="204"/>
    <s v="001"/>
    <s v="0000"/>
    <s v="0000"/>
    <n v="0"/>
    <n v="0"/>
    <n v="0"/>
    <s v="18999,8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4"/>
    <n v="1034"/>
    <n v="90"/>
    <s v="000"/>
    <s v="003"/>
    <n v="530209"/>
    <n v="204"/>
    <s v="001"/>
    <s v="0000"/>
    <s v="0000"/>
    <n v="0"/>
    <n v="0"/>
    <n v="0"/>
    <s v="41116,9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4"/>
    <n v="1034"/>
    <n v="90"/>
    <s v="000"/>
    <s v="003"/>
    <n v="530405"/>
    <n v="204"/>
    <s v="001"/>
    <s v="0000"/>
    <s v="0000"/>
    <n v="0"/>
    <n v="0"/>
    <n v="0"/>
    <s v="6688,8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4"/>
    <n v="1034"/>
    <n v="90"/>
    <s v="000"/>
    <s v="003"/>
    <n v="530704"/>
    <n v="204"/>
    <s v="001"/>
    <s v="0000"/>
    <s v="0000"/>
    <n v="0"/>
    <n v="0"/>
    <n v="0"/>
    <s v="842,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4"/>
    <n v="1034"/>
    <n v="90"/>
    <s v="000"/>
    <s v="003"/>
    <n v="530802"/>
    <n v="204"/>
    <s v="001"/>
    <s v="0000"/>
    <s v="0000"/>
    <n v="0"/>
    <n v="0"/>
    <n v="0"/>
    <s v="4430,5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4"/>
    <n v="1034"/>
    <n v="90"/>
    <s v="000"/>
    <s v="003"/>
    <n v="530803"/>
    <n v="204"/>
    <s v="001"/>
    <s v="0000"/>
    <s v="0000"/>
    <n v="0"/>
    <n v="0"/>
    <n v="0"/>
    <s v="7664,7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4"/>
    <n v="1034"/>
    <n v="90"/>
    <s v="000"/>
    <s v="003"/>
    <n v="530804"/>
    <n v="204"/>
    <s v="001"/>
    <s v="0000"/>
    <s v="0000"/>
    <n v="0"/>
    <n v="0"/>
    <n v="0"/>
    <s v="2060,3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4"/>
    <n v="1034"/>
    <n v="90"/>
    <s v="000"/>
    <s v="003"/>
    <n v="530805"/>
    <n v="204"/>
    <s v="001"/>
    <s v="0000"/>
    <s v="0000"/>
    <n v="0"/>
    <n v="0"/>
    <n v="0"/>
    <s v="5939,7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4"/>
    <n v="1034"/>
    <n v="90"/>
    <s v="000"/>
    <s v="003"/>
    <n v="530807"/>
    <n v="204"/>
    <s v="001"/>
    <s v="0000"/>
    <s v="0000"/>
    <n v="0"/>
    <n v="0"/>
    <n v="0"/>
    <s v="6352,5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034"/>
    <n v="1034"/>
    <n v="90"/>
    <s v="000"/>
    <s v="003"/>
    <n v="531407"/>
    <n v="204"/>
    <s v="001"/>
    <s v="0000"/>
    <s v="0000"/>
    <n v="0"/>
    <n v="0"/>
    <n v="0"/>
    <s v="1485,7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7"/>
    <n v="1217"/>
    <n v="90"/>
    <s v="000"/>
    <s v="003"/>
    <n v="530203"/>
    <n v="2403"/>
    <s v="001"/>
    <s v="0000"/>
    <s v="0000"/>
    <n v="0"/>
    <n v="0"/>
    <n v="0"/>
    <s v="357,0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7"/>
    <n v="1217"/>
    <n v="90"/>
    <s v="000"/>
    <s v="003"/>
    <n v="530208"/>
    <n v="2403"/>
    <s v="001"/>
    <s v="0000"/>
    <s v="0000"/>
    <n v="0"/>
    <n v="0"/>
    <n v="0"/>
    <s v="46286,3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7"/>
    <n v="1217"/>
    <n v="90"/>
    <s v="000"/>
    <s v="003"/>
    <n v="530209"/>
    <n v="2403"/>
    <s v="001"/>
    <s v="0000"/>
    <s v="0000"/>
    <n v="0"/>
    <n v="0"/>
    <n v="0"/>
    <s v="40113,7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7"/>
    <n v="1217"/>
    <n v="90"/>
    <s v="000"/>
    <s v="003"/>
    <n v="530301"/>
    <n v="2403"/>
    <s v="001"/>
    <s v="0000"/>
    <s v="0000"/>
    <n v="0"/>
    <n v="0"/>
    <n v="0"/>
    <s v="53,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7"/>
    <n v="1217"/>
    <n v="90"/>
    <s v="000"/>
    <s v="003"/>
    <n v="530303"/>
    <n v="2403"/>
    <s v="001"/>
    <s v="0000"/>
    <s v="0000"/>
    <n v="0"/>
    <n v="0"/>
    <n v="0"/>
    <s v="136,1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7"/>
    <n v="1217"/>
    <n v="90"/>
    <s v="000"/>
    <s v="003"/>
    <n v="530405"/>
    <n v="2403"/>
    <s v="001"/>
    <s v="0000"/>
    <s v="0000"/>
    <n v="0"/>
    <n v="0"/>
    <n v="0"/>
    <s v="18152,9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7"/>
    <n v="1217"/>
    <n v="90"/>
    <s v="000"/>
    <s v="003"/>
    <n v="530704"/>
    <n v="2403"/>
    <s v="001"/>
    <s v="0000"/>
    <s v="0000"/>
    <n v="0"/>
    <n v="0"/>
    <n v="0"/>
    <s v="2262,9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7"/>
    <n v="1217"/>
    <n v="90"/>
    <s v="000"/>
    <s v="003"/>
    <n v="530801"/>
    <n v="2403"/>
    <s v="001"/>
    <s v="0000"/>
    <s v="0000"/>
    <n v="0"/>
    <n v="0"/>
    <n v="0"/>
    <s v="37263,0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7"/>
    <n v="1217"/>
    <n v="90"/>
    <s v="000"/>
    <s v="003"/>
    <n v="530802"/>
    <n v="2403"/>
    <s v="001"/>
    <s v="0000"/>
    <s v="0000"/>
    <n v="0"/>
    <n v="0"/>
    <n v="0"/>
    <s v="17346,4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7"/>
    <n v="1217"/>
    <n v="90"/>
    <s v="000"/>
    <s v="003"/>
    <n v="530803"/>
    <n v="2403"/>
    <s v="001"/>
    <s v="0000"/>
    <s v="0000"/>
    <n v="0"/>
    <n v="0"/>
    <n v="0"/>
    <s v="4594,4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7"/>
    <n v="1217"/>
    <n v="90"/>
    <s v="000"/>
    <s v="003"/>
    <n v="530804"/>
    <n v="2403"/>
    <s v="001"/>
    <s v="0000"/>
    <s v="0000"/>
    <n v="0"/>
    <n v="0"/>
    <n v="0"/>
    <s v="4044,9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7"/>
    <n v="1217"/>
    <n v="90"/>
    <s v="000"/>
    <s v="003"/>
    <n v="530805"/>
    <n v="2403"/>
    <s v="001"/>
    <s v="0000"/>
    <s v="0000"/>
    <n v="0"/>
    <n v="0"/>
    <n v="0"/>
    <s v="12103,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7"/>
    <n v="1217"/>
    <n v="90"/>
    <s v="000"/>
    <s v="003"/>
    <n v="530807"/>
    <n v="2403"/>
    <s v="001"/>
    <s v="0000"/>
    <s v="0000"/>
    <n v="0"/>
    <n v="0"/>
    <n v="0"/>
    <s v="2613,6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7"/>
    <n v="1217"/>
    <n v="90"/>
    <s v="000"/>
    <s v="003"/>
    <n v="530820"/>
    <n v="2403"/>
    <s v="001"/>
    <s v="0000"/>
    <s v="0000"/>
    <n v="0"/>
    <n v="0"/>
    <n v="0"/>
    <s v="2446,8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7"/>
    <n v="1217"/>
    <n v="90"/>
    <s v="000"/>
    <s v="003"/>
    <n v="531407"/>
    <n v="2403"/>
    <s v="001"/>
    <s v="0000"/>
    <s v="0000"/>
    <n v="0"/>
    <n v="0"/>
    <n v="0"/>
    <s v="85,1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8"/>
    <n v="1218"/>
    <n v="90"/>
    <s v="000"/>
    <s v="003"/>
    <n v="530208"/>
    <n v="921"/>
    <s v="001"/>
    <s v="0000"/>
    <s v="0000"/>
    <n v="0"/>
    <n v="0"/>
    <n v="0"/>
    <s v="40435,9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8"/>
    <n v="1218"/>
    <n v="90"/>
    <s v="000"/>
    <s v="003"/>
    <n v="530209"/>
    <n v="921"/>
    <s v="001"/>
    <s v="0000"/>
    <s v="0000"/>
    <n v="0"/>
    <n v="0"/>
    <n v="0"/>
    <s v="44338,3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8"/>
    <n v="1218"/>
    <n v="90"/>
    <s v="000"/>
    <s v="003"/>
    <n v="530235"/>
    <n v="921"/>
    <s v="001"/>
    <s v="0000"/>
    <s v="0000"/>
    <n v="0"/>
    <n v="0"/>
    <n v="0"/>
    <s v="28026,1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8"/>
    <n v="1218"/>
    <n v="90"/>
    <s v="000"/>
    <s v="003"/>
    <n v="530405"/>
    <n v="921"/>
    <s v="001"/>
    <s v="0000"/>
    <s v="0000"/>
    <n v="0"/>
    <n v="0"/>
    <n v="0"/>
    <s v="23358,9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8"/>
    <n v="1218"/>
    <n v="90"/>
    <s v="000"/>
    <s v="003"/>
    <n v="530704"/>
    <n v="921"/>
    <s v="001"/>
    <s v="0000"/>
    <s v="0000"/>
    <n v="0"/>
    <n v="0"/>
    <n v="0"/>
    <s v="1272,9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8"/>
    <n v="1218"/>
    <n v="90"/>
    <s v="000"/>
    <s v="003"/>
    <n v="530802"/>
    <n v="921"/>
    <s v="001"/>
    <s v="0000"/>
    <s v="0000"/>
    <n v="0"/>
    <n v="0"/>
    <n v="0"/>
    <s v="9174,3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8"/>
    <n v="1218"/>
    <n v="90"/>
    <s v="000"/>
    <s v="003"/>
    <n v="530803"/>
    <n v="921"/>
    <s v="001"/>
    <s v="0000"/>
    <s v="0000"/>
    <n v="0"/>
    <n v="0"/>
    <n v="0"/>
    <s v="9154,7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8"/>
    <n v="1218"/>
    <n v="90"/>
    <s v="000"/>
    <s v="003"/>
    <n v="530804"/>
    <n v="921"/>
    <s v="001"/>
    <s v="0000"/>
    <s v="0000"/>
    <n v="0"/>
    <n v="0"/>
    <n v="0"/>
    <s v="4190,9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8"/>
    <n v="1218"/>
    <n v="90"/>
    <s v="000"/>
    <s v="003"/>
    <n v="530805"/>
    <n v="921"/>
    <s v="001"/>
    <s v="0000"/>
    <s v="0000"/>
    <n v="0"/>
    <n v="0"/>
    <n v="0"/>
    <s v="5544,3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8"/>
    <n v="1218"/>
    <n v="90"/>
    <s v="000"/>
    <s v="003"/>
    <n v="530807"/>
    <n v="921"/>
    <s v="001"/>
    <s v="0000"/>
    <s v="0000"/>
    <n v="0"/>
    <n v="0"/>
    <n v="0"/>
    <s v="3469,1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8"/>
    <n v="1218"/>
    <n v="90"/>
    <s v="000"/>
    <s v="003"/>
    <n v="530812"/>
    <n v="921"/>
    <s v="001"/>
    <s v="0000"/>
    <s v="0000"/>
    <n v="0"/>
    <n v="0"/>
    <n v="0"/>
    <s v="2643,4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9"/>
    <n v="1219"/>
    <n v="90"/>
    <s v="000"/>
    <s v="003"/>
    <n v="530204"/>
    <n v="908"/>
    <s v="001"/>
    <s v="0000"/>
    <s v="0000"/>
    <n v="0"/>
    <n v="0"/>
    <n v="0"/>
    <s v="3617,6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9"/>
    <n v="1219"/>
    <n v="90"/>
    <s v="000"/>
    <s v="003"/>
    <n v="530208"/>
    <n v="908"/>
    <s v="001"/>
    <s v="0000"/>
    <s v="0000"/>
    <n v="0"/>
    <n v="0"/>
    <n v="0"/>
    <s v="60010,4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9"/>
    <n v="1219"/>
    <n v="90"/>
    <s v="000"/>
    <s v="003"/>
    <n v="530209"/>
    <n v="908"/>
    <s v="001"/>
    <s v="0000"/>
    <s v="0000"/>
    <n v="0"/>
    <n v="0"/>
    <n v="0"/>
    <s v="77885,8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9"/>
    <n v="1219"/>
    <n v="90"/>
    <s v="000"/>
    <s v="003"/>
    <n v="530405"/>
    <n v="908"/>
    <s v="001"/>
    <s v="0000"/>
    <s v="0000"/>
    <n v="0"/>
    <n v="0"/>
    <n v="0"/>
    <s v="17534,9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9"/>
    <n v="1219"/>
    <n v="90"/>
    <s v="000"/>
    <s v="003"/>
    <n v="530505"/>
    <n v="908"/>
    <s v="001"/>
    <s v="0000"/>
    <s v="0000"/>
    <n v="0"/>
    <n v="0"/>
    <n v="0"/>
    <s v="1915,2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9"/>
    <n v="1219"/>
    <n v="90"/>
    <s v="000"/>
    <s v="003"/>
    <n v="530704"/>
    <n v="908"/>
    <s v="001"/>
    <s v="0000"/>
    <s v="0000"/>
    <n v="0"/>
    <n v="0"/>
    <n v="0"/>
    <s v="1404,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9"/>
    <n v="1219"/>
    <n v="90"/>
    <s v="000"/>
    <s v="003"/>
    <n v="530801"/>
    <n v="908"/>
    <s v="001"/>
    <s v="0000"/>
    <s v="0000"/>
    <n v="0"/>
    <n v="0"/>
    <n v="0"/>
    <s v="9405,8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9"/>
    <n v="1219"/>
    <n v="90"/>
    <s v="000"/>
    <s v="003"/>
    <n v="530802"/>
    <n v="908"/>
    <s v="001"/>
    <s v="0000"/>
    <s v="0000"/>
    <n v="0"/>
    <n v="0"/>
    <n v="0"/>
    <s v="12963,9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9"/>
    <n v="1219"/>
    <n v="90"/>
    <s v="000"/>
    <s v="003"/>
    <n v="530803"/>
    <n v="908"/>
    <s v="001"/>
    <s v="0000"/>
    <s v="0000"/>
    <n v="0"/>
    <n v="0"/>
    <n v="0"/>
    <s v="8519,3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9"/>
    <n v="1219"/>
    <n v="90"/>
    <s v="000"/>
    <s v="003"/>
    <n v="530805"/>
    <n v="908"/>
    <s v="001"/>
    <s v="0000"/>
    <s v="0000"/>
    <n v="0"/>
    <n v="0"/>
    <n v="0"/>
    <s v="8810,0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19"/>
    <n v="1219"/>
    <n v="90"/>
    <s v="000"/>
    <s v="003"/>
    <n v="530820"/>
    <n v="908"/>
    <s v="001"/>
    <s v="0000"/>
    <s v="0000"/>
    <n v="0"/>
    <n v="0"/>
    <n v="0"/>
    <s v="902,2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0"/>
    <n v="1220"/>
    <n v="90"/>
    <s v="000"/>
    <s v="003"/>
    <n v="530203"/>
    <n v="904"/>
    <s v="001"/>
    <s v="0000"/>
    <s v="0000"/>
    <n v="0"/>
    <n v="0"/>
    <n v="0"/>
    <s v="425,6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0"/>
    <n v="1220"/>
    <n v="90"/>
    <s v="000"/>
    <s v="003"/>
    <n v="530204"/>
    <n v="904"/>
    <s v="001"/>
    <s v="0000"/>
    <s v="0000"/>
    <n v="0"/>
    <n v="0"/>
    <n v="0"/>
    <s v="2940,0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0"/>
    <n v="1220"/>
    <n v="90"/>
    <s v="000"/>
    <s v="003"/>
    <n v="530505"/>
    <n v="904"/>
    <s v="001"/>
    <s v="0000"/>
    <s v="0000"/>
    <n v="0"/>
    <n v="0"/>
    <n v="0"/>
    <s v="2042,9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0"/>
    <n v="1220"/>
    <n v="90"/>
    <s v="000"/>
    <s v="003"/>
    <n v="530704"/>
    <n v="904"/>
    <s v="001"/>
    <s v="0000"/>
    <s v="0000"/>
    <n v="0"/>
    <n v="0"/>
    <n v="0"/>
    <s v="425,6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0"/>
    <n v="1220"/>
    <n v="90"/>
    <s v="000"/>
    <s v="003"/>
    <n v="530802"/>
    <n v="904"/>
    <s v="001"/>
    <s v="0000"/>
    <s v="0000"/>
    <n v="0"/>
    <n v="0"/>
    <n v="0"/>
    <s v="5115,7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0"/>
    <n v="1220"/>
    <n v="90"/>
    <s v="000"/>
    <s v="003"/>
    <n v="530803"/>
    <n v="904"/>
    <s v="001"/>
    <s v="0000"/>
    <s v="0000"/>
    <n v="0"/>
    <n v="0"/>
    <n v="0"/>
    <s v="6020,1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2"/>
    <n v="1222"/>
    <n v="90"/>
    <s v="000"/>
    <s v="004"/>
    <n v="530203"/>
    <n v="906"/>
    <s v="001"/>
    <s v="0000"/>
    <s v="0000"/>
    <n v="0"/>
    <n v="0"/>
    <n v="0"/>
    <s v="1064,0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2"/>
    <n v="1222"/>
    <n v="90"/>
    <s v="000"/>
    <s v="004"/>
    <n v="530204"/>
    <n v="906"/>
    <s v="001"/>
    <s v="0000"/>
    <s v="0000"/>
    <n v="0"/>
    <n v="0"/>
    <n v="0"/>
    <s v="7660,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2"/>
    <n v="1222"/>
    <n v="90"/>
    <s v="000"/>
    <s v="004"/>
    <n v="530208"/>
    <n v="906"/>
    <s v="001"/>
    <s v="0000"/>
    <s v="0000"/>
    <n v="0"/>
    <n v="0"/>
    <n v="0"/>
    <s v="127681,7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2"/>
    <n v="1222"/>
    <n v="90"/>
    <s v="000"/>
    <s v="004"/>
    <n v="530209"/>
    <n v="906"/>
    <s v="001"/>
    <s v="0000"/>
    <s v="0000"/>
    <n v="0"/>
    <n v="0"/>
    <n v="0"/>
    <s v="136193,8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2"/>
    <n v="1222"/>
    <n v="90"/>
    <s v="000"/>
    <s v="004"/>
    <n v="530235"/>
    <n v="906"/>
    <s v="001"/>
    <s v="0000"/>
    <s v="0000"/>
    <n v="0"/>
    <n v="0"/>
    <n v="0"/>
    <s v="46816,6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2"/>
    <n v="1222"/>
    <n v="90"/>
    <s v="000"/>
    <s v="004"/>
    <n v="530405"/>
    <n v="906"/>
    <s v="001"/>
    <s v="0000"/>
    <s v="0000"/>
    <n v="0"/>
    <n v="0"/>
    <n v="0"/>
    <s v="31920,4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2"/>
    <n v="1222"/>
    <n v="90"/>
    <s v="000"/>
    <s v="004"/>
    <n v="530505"/>
    <n v="906"/>
    <s v="001"/>
    <s v="0000"/>
    <s v="0000"/>
    <n v="0"/>
    <n v="0"/>
    <n v="0"/>
    <s v="2979,2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2"/>
    <n v="1222"/>
    <n v="90"/>
    <s v="000"/>
    <s v="004"/>
    <n v="530704"/>
    <n v="906"/>
    <s v="001"/>
    <s v="0000"/>
    <s v="0000"/>
    <n v="0"/>
    <n v="0"/>
    <n v="0"/>
    <s v="4256,0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2"/>
    <n v="1222"/>
    <n v="90"/>
    <s v="000"/>
    <s v="004"/>
    <n v="530802"/>
    <n v="906"/>
    <s v="001"/>
    <s v="0000"/>
    <s v="0000"/>
    <n v="0"/>
    <n v="0"/>
    <n v="0"/>
    <s v="29792,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2"/>
    <n v="1222"/>
    <n v="90"/>
    <s v="000"/>
    <s v="004"/>
    <n v="530803"/>
    <n v="906"/>
    <s v="001"/>
    <s v="0000"/>
    <s v="0000"/>
    <n v="0"/>
    <n v="0"/>
    <n v="0"/>
    <s v="10640,1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2"/>
    <n v="1222"/>
    <n v="90"/>
    <s v="000"/>
    <s v="004"/>
    <n v="530804"/>
    <n v="906"/>
    <s v="001"/>
    <s v="0000"/>
    <s v="0000"/>
    <n v="0"/>
    <n v="0"/>
    <n v="0"/>
    <s v="12768,1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2"/>
    <n v="1222"/>
    <n v="90"/>
    <s v="000"/>
    <s v="004"/>
    <n v="530805"/>
    <n v="906"/>
    <s v="001"/>
    <s v="0000"/>
    <s v="0000"/>
    <n v="0"/>
    <n v="0"/>
    <n v="0"/>
    <s v="8512,1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3"/>
    <n v="1223"/>
    <n v="90"/>
    <s v="000"/>
    <s v="001"/>
    <n v="530203"/>
    <n v="914"/>
    <s v="001"/>
    <s v="0000"/>
    <s v="0000"/>
    <n v="0"/>
    <n v="0"/>
    <n v="0"/>
    <s v="500,5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3"/>
    <n v="1223"/>
    <n v="90"/>
    <s v="000"/>
    <s v="001"/>
    <n v="530204"/>
    <n v="914"/>
    <s v="001"/>
    <s v="0000"/>
    <s v="0000"/>
    <n v="0"/>
    <n v="0"/>
    <n v="0"/>
    <s v="20,8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3"/>
    <n v="1223"/>
    <n v="90"/>
    <s v="000"/>
    <s v="001"/>
    <n v="530208"/>
    <n v="914"/>
    <s v="001"/>
    <s v="0000"/>
    <s v="0000"/>
    <n v="0"/>
    <n v="0"/>
    <n v="0"/>
    <s v="95548,4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3"/>
    <n v="1223"/>
    <n v="90"/>
    <s v="000"/>
    <s v="001"/>
    <n v="530209"/>
    <n v="914"/>
    <s v="001"/>
    <s v="0000"/>
    <s v="0000"/>
    <n v="0"/>
    <n v="0"/>
    <n v="0"/>
    <s v="280944,0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3"/>
    <n v="1223"/>
    <n v="90"/>
    <s v="000"/>
    <s v="001"/>
    <n v="530235"/>
    <n v="914"/>
    <s v="001"/>
    <s v="0000"/>
    <s v="0000"/>
    <n v="0"/>
    <n v="0"/>
    <n v="0"/>
    <s v="42007,2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3"/>
    <n v="1223"/>
    <n v="90"/>
    <s v="000"/>
    <s v="001"/>
    <n v="530405"/>
    <n v="914"/>
    <s v="001"/>
    <s v="0000"/>
    <s v="0000"/>
    <n v="0"/>
    <n v="0"/>
    <n v="0"/>
    <s v="30430,8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3"/>
    <n v="1223"/>
    <n v="90"/>
    <s v="000"/>
    <s v="001"/>
    <n v="530505"/>
    <n v="914"/>
    <s v="001"/>
    <s v="0000"/>
    <s v="0000"/>
    <n v="0"/>
    <n v="0"/>
    <n v="0"/>
    <s v="6298,9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3"/>
    <n v="1223"/>
    <n v="90"/>
    <s v="000"/>
    <s v="001"/>
    <n v="530704"/>
    <n v="914"/>
    <s v="001"/>
    <s v="0000"/>
    <s v="0000"/>
    <n v="0"/>
    <n v="0"/>
    <n v="0"/>
    <s v="6639,4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3"/>
    <n v="1223"/>
    <n v="90"/>
    <s v="000"/>
    <s v="001"/>
    <n v="530802"/>
    <n v="914"/>
    <s v="001"/>
    <s v="0000"/>
    <s v="0000"/>
    <n v="0"/>
    <n v="0"/>
    <n v="0"/>
    <s v="11566,2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3"/>
    <n v="1223"/>
    <n v="90"/>
    <s v="000"/>
    <s v="001"/>
    <n v="530803"/>
    <n v="914"/>
    <s v="001"/>
    <s v="0000"/>
    <s v="0000"/>
    <n v="0"/>
    <n v="0"/>
    <n v="0"/>
    <s v="10427,3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3"/>
    <n v="1223"/>
    <n v="90"/>
    <s v="000"/>
    <s v="001"/>
    <n v="530804"/>
    <n v="914"/>
    <s v="001"/>
    <s v="0000"/>
    <s v="0000"/>
    <n v="0"/>
    <n v="0"/>
    <n v="0"/>
    <s v="26430,1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4"/>
    <n v="1224"/>
    <n v="90"/>
    <s v="000"/>
    <s v="003"/>
    <n v="530204"/>
    <n v="919"/>
    <s v="001"/>
    <s v="0000"/>
    <s v="0000"/>
    <n v="0"/>
    <n v="0"/>
    <n v="0"/>
    <s v="2553,6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4"/>
    <n v="1224"/>
    <n v="90"/>
    <s v="000"/>
    <s v="003"/>
    <n v="530208"/>
    <n v="919"/>
    <s v="001"/>
    <s v="0000"/>
    <s v="0000"/>
    <n v="0"/>
    <n v="0"/>
    <n v="0"/>
    <s v="36269,2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4"/>
    <n v="1224"/>
    <n v="90"/>
    <s v="000"/>
    <s v="003"/>
    <n v="530209"/>
    <n v="919"/>
    <s v="001"/>
    <s v="0000"/>
    <s v="0000"/>
    <n v="0"/>
    <n v="0"/>
    <n v="0"/>
    <s v="160755,1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4"/>
    <n v="1224"/>
    <n v="90"/>
    <s v="000"/>
    <s v="003"/>
    <n v="530235"/>
    <n v="919"/>
    <s v="001"/>
    <s v="0000"/>
    <s v="0000"/>
    <n v="0"/>
    <n v="0"/>
    <n v="0"/>
    <s v="32354,1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4"/>
    <n v="1224"/>
    <n v="90"/>
    <s v="000"/>
    <s v="003"/>
    <n v="530405"/>
    <n v="919"/>
    <s v="001"/>
    <s v="0000"/>
    <s v="0000"/>
    <n v="0"/>
    <n v="0"/>
    <n v="0"/>
    <s v="13619,3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4"/>
    <n v="1224"/>
    <n v="90"/>
    <s v="000"/>
    <s v="003"/>
    <n v="530704"/>
    <n v="919"/>
    <s v="001"/>
    <s v="0000"/>
    <s v="0000"/>
    <n v="0"/>
    <n v="0"/>
    <n v="0"/>
    <s v="222,1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4"/>
    <n v="1224"/>
    <n v="90"/>
    <s v="000"/>
    <s v="003"/>
    <n v="530802"/>
    <n v="919"/>
    <s v="001"/>
    <s v="0000"/>
    <s v="0000"/>
    <n v="0"/>
    <n v="0"/>
    <n v="0"/>
    <s v="7848,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4"/>
    <n v="1224"/>
    <n v="90"/>
    <s v="000"/>
    <s v="003"/>
    <n v="530803"/>
    <n v="919"/>
    <s v="001"/>
    <s v="0000"/>
    <s v="0000"/>
    <n v="0"/>
    <n v="0"/>
    <n v="0"/>
    <s v="8665,3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4"/>
    <n v="1224"/>
    <n v="90"/>
    <s v="000"/>
    <s v="003"/>
    <n v="530804"/>
    <n v="919"/>
    <s v="001"/>
    <s v="0000"/>
    <s v="0000"/>
    <n v="0"/>
    <n v="0"/>
    <n v="0"/>
    <s v="2694,0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4"/>
    <n v="1224"/>
    <n v="90"/>
    <s v="000"/>
    <s v="003"/>
    <n v="530805"/>
    <n v="919"/>
    <s v="001"/>
    <s v="0000"/>
    <s v="0000"/>
    <n v="0"/>
    <n v="0"/>
    <n v="0"/>
    <s v="3787,8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5"/>
    <n v="1225"/>
    <n v="90"/>
    <s v="000"/>
    <s v="001"/>
    <n v="530505"/>
    <n v="920"/>
    <s v="001"/>
    <s v="0000"/>
    <s v="0000"/>
    <n v="0"/>
    <n v="0"/>
    <n v="0"/>
    <s v="2106,7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5"/>
    <n v="1225"/>
    <n v="90"/>
    <s v="000"/>
    <s v="003"/>
    <n v="530203"/>
    <n v="920"/>
    <s v="001"/>
    <s v="0000"/>
    <s v="0000"/>
    <n v="0"/>
    <n v="0"/>
    <n v="0"/>
    <s v="1357,2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5"/>
    <n v="1225"/>
    <n v="90"/>
    <s v="000"/>
    <s v="003"/>
    <n v="530204"/>
    <n v="920"/>
    <s v="001"/>
    <s v="0000"/>
    <s v="0000"/>
    <n v="0"/>
    <n v="0"/>
    <n v="0"/>
    <s v="3055,4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5"/>
    <n v="1225"/>
    <n v="90"/>
    <s v="000"/>
    <s v="003"/>
    <n v="530208"/>
    <n v="920"/>
    <s v="001"/>
    <s v="0000"/>
    <s v="0000"/>
    <n v="0"/>
    <n v="0"/>
    <n v="0"/>
    <s v="79466,5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5"/>
    <n v="1225"/>
    <n v="90"/>
    <s v="000"/>
    <s v="003"/>
    <n v="530209"/>
    <n v="920"/>
    <s v="001"/>
    <s v="0000"/>
    <s v="0000"/>
    <n v="0"/>
    <n v="0"/>
    <n v="0"/>
    <s v="121461,0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5"/>
    <n v="1225"/>
    <n v="90"/>
    <s v="000"/>
    <s v="003"/>
    <n v="530235"/>
    <n v="920"/>
    <s v="001"/>
    <s v="0000"/>
    <s v="0000"/>
    <n v="0"/>
    <n v="0"/>
    <n v="0"/>
    <s v="65257,2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5"/>
    <n v="1225"/>
    <n v="90"/>
    <s v="000"/>
    <s v="003"/>
    <n v="530405"/>
    <n v="920"/>
    <s v="001"/>
    <s v="0000"/>
    <s v="0000"/>
    <n v="0"/>
    <n v="0"/>
    <n v="0"/>
    <s v="13306,1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5"/>
    <n v="1225"/>
    <n v="90"/>
    <s v="000"/>
    <s v="003"/>
    <n v="530505"/>
    <n v="920"/>
    <s v="001"/>
    <s v="0000"/>
    <s v="0000"/>
    <n v="0"/>
    <n v="0"/>
    <n v="0"/>
    <s v="2298,2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5"/>
    <n v="1225"/>
    <n v="90"/>
    <s v="000"/>
    <s v="003"/>
    <n v="530704"/>
    <n v="920"/>
    <s v="001"/>
    <s v="0000"/>
    <s v="0000"/>
    <n v="0"/>
    <n v="0"/>
    <n v="0"/>
    <s v="3050,7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5"/>
    <n v="1225"/>
    <n v="90"/>
    <s v="000"/>
    <s v="003"/>
    <n v="530802"/>
    <n v="920"/>
    <s v="001"/>
    <s v="0000"/>
    <s v="0000"/>
    <n v="0"/>
    <n v="0"/>
    <n v="0"/>
    <s v="24486,3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5"/>
    <n v="1225"/>
    <n v="90"/>
    <s v="000"/>
    <s v="003"/>
    <n v="530803"/>
    <n v="920"/>
    <s v="001"/>
    <s v="0000"/>
    <s v="0000"/>
    <n v="0"/>
    <n v="0"/>
    <n v="0"/>
    <s v="9528,0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5"/>
    <n v="1225"/>
    <n v="90"/>
    <s v="000"/>
    <s v="003"/>
    <n v="530804"/>
    <n v="920"/>
    <s v="001"/>
    <s v="0000"/>
    <s v="0000"/>
    <n v="0"/>
    <n v="0"/>
    <n v="0"/>
    <s v="2188,0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5"/>
    <n v="1225"/>
    <n v="90"/>
    <s v="000"/>
    <s v="003"/>
    <n v="530805"/>
    <n v="920"/>
    <s v="001"/>
    <s v="0000"/>
    <s v="0000"/>
    <n v="0"/>
    <n v="0"/>
    <n v="0"/>
    <s v="8609,5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5"/>
    <n v="1225"/>
    <n v="90"/>
    <s v="000"/>
    <s v="003"/>
    <n v="530807"/>
    <n v="920"/>
    <s v="001"/>
    <s v="0000"/>
    <s v="0000"/>
    <n v="0"/>
    <n v="0"/>
    <n v="0"/>
    <s v="11249,6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6"/>
    <n v="1226"/>
    <n v="90"/>
    <s v="000"/>
    <s v="004"/>
    <n v="530203"/>
    <n v="910"/>
    <s v="001"/>
    <s v="0000"/>
    <s v="0000"/>
    <n v="0"/>
    <n v="0"/>
    <n v="0"/>
    <s v="409,0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6"/>
    <n v="1226"/>
    <n v="90"/>
    <s v="000"/>
    <s v="004"/>
    <n v="530204"/>
    <n v="910"/>
    <s v="001"/>
    <s v="0000"/>
    <s v="0000"/>
    <n v="0"/>
    <n v="0"/>
    <n v="0"/>
    <s v="8202,2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6"/>
    <n v="1226"/>
    <n v="90"/>
    <s v="000"/>
    <s v="004"/>
    <n v="530208"/>
    <n v="910"/>
    <s v="001"/>
    <s v="0000"/>
    <s v="0000"/>
    <n v="0"/>
    <n v="0"/>
    <n v="0"/>
    <s v="74581,4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6"/>
    <n v="1226"/>
    <n v="90"/>
    <s v="000"/>
    <s v="004"/>
    <n v="530209"/>
    <n v="910"/>
    <s v="001"/>
    <s v="0000"/>
    <s v="0000"/>
    <n v="0"/>
    <n v="0"/>
    <n v="0"/>
    <s v="207218,0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6"/>
    <n v="1226"/>
    <n v="90"/>
    <s v="000"/>
    <s v="004"/>
    <n v="530235"/>
    <n v="910"/>
    <s v="001"/>
    <s v="0000"/>
    <s v="0000"/>
    <n v="0"/>
    <n v="0"/>
    <n v="0"/>
    <s v="29590,2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6"/>
    <n v="1226"/>
    <n v="90"/>
    <s v="000"/>
    <s v="004"/>
    <n v="530405"/>
    <n v="910"/>
    <s v="001"/>
    <s v="0000"/>
    <s v="0000"/>
    <n v="0"/>
    <n v="0"/>
    <n v="0"/>
    <s v="15875,0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6"/>
    <n v="1226"/>
    <n v="90"/>
    <s v="000"/>
    <s v="004"/>
    <n v="530704"/>
    <n v="910"/>
    <s v="001"/>
    <s v="0000"/>
    <s v="0000"/>
    <n v="0"/>
    <n v="0"/>
    <n v="0"/>
    <s v="1435,1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6"/>
    <n v="1226"/>
    <n v="90"/>
    <s v="000"/>
    <s v="004"/>
    <n v="530801"/>
    <n v="910"/>
    <s v="001"/>
    <s v="0000"/>
    <s v="0000"/>
    <n v="0"/>
    <n v="0"/>
    <n v="0"/>
    <s v="19150,5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6"/>
    <n v="1226"/>
    <n v="90"/>
    <s v="000"/>
    <s v="004"/>
    <n v="530802"/>
    <n v="910"/>
    <s v="001"/>
    <s v="0000"/>
    <s v="0000"/>
    <n v="0"/>
    <n v="0"/>
    <n v="0"/>
    <s v="28990,5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6"/>
    <n v="1226"/>
    <n v="90"/>
    <s v="000"/>
    <s v="004"/>
    <n v="530803"/>
    <n v="910"/>
    <s v="001"/>
    <s v="0000"/>
    <s v="0000"/>
    <n v="0"/>
    <n v="0"/>
    <n v="0"/>
    <s v="11157,2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6"/>
    <n v="1226"/>
    <n v="90"/>
    <s v="000"/>
    <s v="004"/>
    <n v="530804"/>
    <n v="910"/>
    <s v="001"/>
    <s v="0000"/>
    <s v="0000"/>
    <n v="0"/>
    <n v="0"/>
    <n v="0"/>
    <s v="6162,7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6"/>
    <n v="1226"/>
    <n v="90"/>
    <s v="000"/>
    <s v="004"/>
    <n v="530805"/>
    <n v="910"/>
    <s v="001"/>
    <s v="0000"/>
    <s v="0000"/>
    <n v="0"/>
    <n v="0"/>
    <n v="0"/>
    <s v="1909,2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8"/>
    <n v="1228"/>
    <n v="90"/>
    <s v="000"/>
    <s v="001"/>
    <n v="530203"/>
    <n v="911"/>
    <s v="001"/>
    <s v="0000"/>
    <s v="0000"/>
    <n v="0"/>
    <n v="0"/>
    <n v="0"/>
    <s v="205,9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8"/>
    <n v="1228"/>
    <n v="90"/>
    <s v="000"/>
    <s v="001"/>
    <n v="530204"/>
    <n v="911"/>
    <s v="001"/>
    <s v="0000"/>
    <s v="0000"/>
    <n v="0"/>
    <n v="0"/>
    <n v="0"/>
    <s v="1471,7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8"/>
    <n v="1228"/>
    <n v="90"/>
    <s v="000"/>
    <s v="001"/>
    <n v="530208"/>
    <n v="911"/>
    <s v="001"/>
    <s v="0000"/>
    <s v="0000"/>
    <n v="0"/>
    <n v="0"/>
    <n v="0"/>
    <s v="86810,8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8"/>
    <n v="1228"/>
    <n v="90"/>
    <s v="000"/>
    <s v="001"/>
    <n v="530209"/>
    <n v="911"/>
    <s v="001"/>
    <s v="0000"/>
    <s v="0000"/>
    <n v="0"/>
    <n v="0"/>
    <n v="0"/>
    <s v="112278,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8"/>
    <n v="1228"/>
    <n v="90"/>
    <s v="000"/>
    <s v="001"/>
    <n v="530235"/>
    <n v="911"/>
    <s v="001"/>
    <s v="0000"/>
    <s v="0000"/>
    <n v="0"/>
    <n v="0"/>
    <n v="0"/>
    <s v="19186,3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8"/>
    <n v="1228"/>
    <n v="90"/>
    <s v="000"/>
    <s v="001"/>
    <n v="530405"/>
    <n v="911"/>
    <s v="001"/>
    <s v="0000"/>
    <s v="0000"/>
    <n v="0"/>
    <n v="0"/>
    <n v="0"/>
    <s v="16923,7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8"/>
    <n v="1228"/>
    <n v="90"/>
    <s v="000"/>
    <s v="001"/>
    <n v="530505"/>
    <n v="911"/>
    <s v="001"/>
    <s v="0000"/>
    <s v="0000"/>
    <n v="0"/>
    <n v="0"/>
    <n v="0"/>
    <s v="1053,3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8"/>
    <n v="1228"/>
    <n v="90"/>
    <s v="000"/>
    <s v="001"/>
    <n v="530704"/>
    <n v="911"/>
    <s v="001"/>
    <s v="0000"/>
    <s v="0000"/>
    <n v="0"/>
    <n v="0"/>
    <n v="0"/>
    <s v="922,2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8"/>
    <n v="1228"/>
    <n v="90"/>
    <s v="000"/>
    <s v="001"/>
    <n v="530802"/>
    <n v="911"/>
    <s v="001"/>
    <s v="0000"/>
    <s v="0000"/>
    <n v="0"/>
    <n v="0"/>
    <n v="0"/>
    <s v="3946,6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8"/>
    <n v="1228"/>
    <n v="90"/>
    <s v="000"/>
    <s v="001"/>
    <n v="530803"/>
    <n v="911"/>
    <s v="001"/>
    <s v="0000"/>
    <s v="0000"/>
    <n v="0"/>
    <n v="0"/>
    <n v="0"/>
    <s v="9263,7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8"/>
    <n v="1228"/>
    <n v="90"/>
    <s v="000"/>
    <s v="001"/>
    <n v="530804"/>
    <n v="911"/>
    <s v="001"/>
    <s v="0000"/>
    <s v="0000"/>
    <n v="0"/>
    <n v="0"/>
    <n v="0"/>
    <s v="3020,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8"/>
    <n v="1228"/>
    <n v="90"/>
    <s v="000"/>
    <s v="001"/>
    <n v="530805"/>
    <n v="911"/>
    <s v="001"/>
    <s v="0000"/>
    <s v="0000"/>
    <n v="0"/>
    <n v="0"/>
    <n v="0"/>
    <s v="5476,2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8"/>
    <n v="1228"/>
    <n v="90"/>
    <s v="000"/>
    <s v="001"/>
    <n v="530807"/>
    <n v="911"/>
    <s v="001"/>
    <s v="0000"/>
    <s v="0000"/>
    <n v="0"/>
    <n v="0"/>
    <n v="0"/>
    <s v="4013,4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28"/>
    <n v="1228"/>
    <n v="90"/>
    <s v="000"/>
    <s v="001"/>
    <n v="530812"/>
    <n v="911"/>
    <s v="001"/>
    <s v="0000"/>
    <s v="0000"/>
    <n v="0"/>
    <n v="0"/>
    <n v="0"/>
    <s v="1506,2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5"/>
    <n v="1235"/>
    <n v="90"/>
    <s v="000"/>
    <s v="001"/>
    <n v="530204"/>
    <n v="2401"/>
    <s v="001"/>
    <s v="0000"/>
    <s v="0000"/>
    <n v="0"/>
    <n v="0"/>
    <n v="0"/>
    <s v="17024,2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5"/>
    <n v="1235"/>
    <n v="90"/>
    <s v="000"/>
    <s v="001"/>
    <n v="530208"/>
    <n v="2401"/>
    <s v="001"/>
    <s v="0000"/>
    <s v="0000"/>
    <n v="0"/>
    <n v="0"/>
    <n v="0"/>
    <s v="34048,4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5"/>
    <n v="1235"/>
    <n v="90"/>
    <s v="000"/>
    <s v="001"/>
    <n v="530209"/>
    <n v="2401"/>
    <s v="001"/>
    <s v="0000"/>
    <s v="0000"/>
    <n v="0"/>
    <n v="0"/>
    <n v="0"/>
    <s v="17449,8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5"/>
    <n v="1235"/>
    <n v="90"/>
    <s v="000"/>
    <s v="001"/>
    <n v="530301"/>
    <n v="2401"/>
    <s v="001"/>
    <s v="0000"/>
    <s v="0000"/>
    <n v="0"/>
    <n v="0"/>
    <n v="0"/>
    <s v="220,0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5"/>
    <n v="1235"/>
    <n v="90"/>
    <s v="000"/>
    <s v="001"/>
    <n v="530303"/>
    <n v="2401"/>
    <s v="001"/>
    <s v="0000"/>
    <s v="0000"/>
    <n v="0"/>
    <n v="0"/>
    <n v="0"/>
    <s v="425,6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5"/>
    <n v="1235"/>
    <n v="90"/>
    <s v="000"/>
    <s v="001"/>
    <n v="530405"/>
    <n v="2401"/>
    <s v="001"/>
    <s v="0000"/>
    <s v="0000"/>
    <n v="0"/>
    <n v="0"/>
    <n v="0"/>
    <s v="19152,2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5"/>
    <n v="1235"/>
    <n v="90"/>
    <s v="000"/>
    <s v="001"/>
    <n v="530704"/>
    <n v="2401"/>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5"/>
    <n v="1235"/>
    <n v="90"/>
    <s v="000"/>
    <s v="001"/>
    <n v="530801"/>
    <n v="2401"/>
    <s v="001"/>
    <s v="0000"/>
    <s v="0000"/>
    <n v="0"/>
    <n v="0"/>
    <n v="0"/>
    <s v="13619,3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5"/>
    <n v="1235"/>
    <n v="90"/>
    <s v="000"/>
    <s v="001"/>
    <n v="530802"/>
    <n v="2401"/>
    <s v="001"/>
    <s v="0000"/>
    <s v="0000"/>
    <n v="0"/>
    <n v="0"/>
    <n v="0"/>
    <s v="34899,6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5"/>
    <n v="1235"/>
    <n v="90"/>
    <s v="000"/>
    <s v="001"/>
    <n v="530803"/>
    <n v="2401"/>
    <s v="001"/>
    <s v="0000"/>
    <s v="0000"/>
    <n v="0"/>
    <n v="0"/>
    <n v="0"/>
    <s v="8086,5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5"/>
    <n v="1235"/>
    <n v="90"/>
    <s v="000"/>
    <s v="001"/>
    <n v="530804"/>
    <n v="2401"/>
    <s v="001"/>
    <s v="0000"/>
    <s v="0000"/>
    <n v="0"/>
    <n v="0"/>
    <n v="0"/>
    <s v="1702,4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5"/>
    <n v="1235"/>
    <n v="90"/>
    <s v="000"/>
    <s v="001"/>
    <n v="530805"/>
    <n v="2401"/>
    <s v="001"/>
    <s v="0000"/>
    <s v="0000"/>
    <n v="0"/>
    <n v="0"/>
    <n v="0"/>
    <s v="6809,6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5"/>
    <n v="1235"/>
    <n v="90"/>
    <s v="000"/>
    <s v="001"/>
    <n v="530807"/>
    <n v="2401"/>
    <s v="001"/>
    <s v="0000"/>
    <s v="0000"/>
    <n v="0"/>
    <n v="0"/>
    <n v="0"/>
    <s v="3021,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5"/>
    <n v="1235"/>
    <n v="90"/>
    <s v="000"/>
    <s v="001"/>
    <n v="530812"/>
    <n v="2401"/>
    <s v="001"/>
    <s v="0000"/>
    <s v="0000"/>
    <n v="0"/>
    <n v="0"/>
    <n v="0"/>
    <s v="4383,7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5"/>
    <n v="1235"/>
    <n v="90"/>
    <s v="000"/>
    <s v="001"/>
    <n v="530820"/>
    <n v="2401"/>
    <s v="001"/>
    <s v="0000"/>
    <s v="0000"/>
    <n v="0"/>
    <n v="0"/>
    <n v="0"/>
    <s v="85,1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5"/>
    <n v="1235"/>
    <n v="90"/>
    <s v="000"/>
    <s v="001"/>
    <n v="531407"/>
    <n v="2401"/>
    <s v="001"/>
    <s v="0000"/>
    <s v="0000"/>
    <n v="0"/>
    <n v="0"/>
    <n v="0"/>
    <s v="2979,2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5"/>
    <n v="1235"/>
    <n v="90"/>
    <s v="000"/>
    <s v="001"/>
    <n v="531411"/>
    <n v="2401"/>
    <s v="001"/>
    <s v="0000"/>
    <s v="0000"/>
    <n v="0"/>
    <n v="0"/>
    <n v="0"/>
    <s v="425,6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6"/>
    <n v="1236"/>
    <n v="90"/>
    <s v="000"/>
    <s v="004"/>
    <n v="530202"/>
    <n v="2401"/>
    <s v="001"/>
    <s v="0000"/>
    <s v="0000"/>
    <n v="0"/>
    <n v="0"/>
    <n v="0"/>
    <s v="85,1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6"/>
    <n v="1236"/>
    <n v="90"/>
    <s v="000"/>
    <s v="004"/>
    <n v="530203"/>
    <n v="2401"/>
    <s v="001"/>
    <s v="0000"/>
    <s v="0000"/>
    <n v="0"/>
    <n v="0"/>
    <n v="0"/>
    <s v="22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6"/>
    <n v="1236"/>
    <n v="90"/>
    <s v="000"/>
    <s v="004"/>
    <n v="530204"/>
    <n v="2401"/>
    <s v="001"/>
    <s v="0000"/>
    <s v="0000"/>
    <n v="0"/>
    <n v="0"/>
    <n v="0"/>
    <s v="2884,7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6"/>
    <n v="1236"/>
    <n v="90"/>
    <s v="000"/>
    <s v="004"/>
    <n v="530208"/>
    <n v="2401"/>
    <s v="001"/>
    <s v="0000"/>
    <s v="0000"/>
    <n v="0"/>
    <n v="0"/>
    <n v="0"/>
    <s v="112230,5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6"/>
    <n v="1236"/>
    <n v="90"/>
    <s v="000"/>
    <s v="004"/>
    <n v="530209"/>
    <n v="2401"/>
    <s v="001"/>
    <s v="0000"/>
    <s v="0000"/>
    <n v="0"/>
    <n v="0"/>
    <n v="0"/>
    <s v="183099,8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6"/>
    <n v="1236"/>
    <n v="90"/>
    <s v="000"/>
    <s v="004"/>
    <n v="530235"/>
    <n v="2401"/>
    <s v="001"/>
    <s v="0000"/>
    <s v="0000"/>
    <n v="0"/>
    <n v="0"/>
    <n v="0"/>
    <s v="91505,2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6"/>
    <n v="1236"/>
    <n v="90"/>
    <s v="000"/>
    <s v="004"/>
    <n v="530405"/>
    <n v="2401"/>
    <s v="001"/>
    <s v="0000"/>
    <s v="0000"/>
    <n v="0"/>
    <n v="0"/>
    <n v="0"/>
    <s v="45903,2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6"/>
    <n v="1236"/>
    <n v="90"/>
    <s v="000"/>
    <s v="004"/>
    <n v="530702"/>
    <n v="2401"/>
    <s v="001"/>
    <s v="0000"/>
    <s v="0000"/>
    <n v="0"/>
    <n v="0"/>
    <n v="0"/>
    <s v="425,6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6"/>
    <n v="1236"/>
    <n v="90"/>
    <s v="000"/>
    <s v="004"/>
    <n v="530704"/>
    <n v="2401"/>
    <s v="001"/>
    <s v="0000"/>
    <s v="0000"/>
    <n v="0"/>
    <n v="0"/>
    <n v="0"/>
    <s v="3021,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6"/>
    <n v="1236"/>
    <n v="90"/>
    <s v="000"/>
    <s v="004"/>
    <n v="530802"/>
    <n v="2401"/>
    <s v="001"/>
    <s v="0000"/>
    <s v="0000"/>
    <n v="0"/>
    <n v="0"/>
    <n v="0"/>
    <s v="70092,5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6"/>
    <n v="1236"/>
    <n v="90"/>
    <s v="000"/>
    <s v="004"/>
    <n v="530803"/>
    <n v="2401"/>
    <s v="001"/>
    <s v="0000"/>
    <s v="0000"/>
    <n v="0"/>
    <n v="0"/>
    <n v="0"/>
    <s v="17828,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6"/>
    <n v="1236"/>
    <n v="90"/>
    <s v="000"/>
    <s v="004"/>
    <n v="530804"/>
    <n v="2401"/>
    <s v="001"/>
    <s v="0000"/>
    <s v="0000"/>
    <n v="0"/>
    <n v="0"/>
    <n v="0"/>
    <s v="2778,7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6"/>
    <n v="1236"/>
    <n v="90"/>
    <s v="000"/>
    <s v="004"/>
    <n v="530805"/>
    <n v="2401"/>
    <s v="001"/>
    <s v="0000"/>
    <s v="0000"/>
    <n v="0"/>
    <n v="0"/>
    <n v="0"/>
    <s v="6384,0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6"/>
    <n v="1236"/>
    <n v="90"/>
    <s v="000"/>
    <s v="004"/>
    <n v="530807"/>
    <n v="2401"/>
    <s v="001"/>
    <s v="0000"/>
    <s v="0000"/>
    <n v="0"/>
    <n v="0"/>
    <n v="0"/>
    <s v="8512,1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6"/>
    <n v="1236"/>
    <n v="90"/>
    <s v="000"/>
    <s v="004"/>
    <n v="530808"/>
    <n v="2401"/>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6"/>
    <n v="1236"/>
    <n v="90"/>
    <s v="000"/>
    <s v="004"/>
    <n v="530819"/>
    <n v="2401"/>
    <s v="001"/>
    <s v="0000"/>
    <s v="0000"/>
    <n v="0"/>
    <n v="0"/>
    <n v="0"/>
    <s v="371,9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6"/>
    <n v="1236"/>
    <n v="90"/>
    <s v="000"/>
    <s v="004"/>
    <n v="530820"/>
    <n v="2401"/>
    <s v="001"/>
    <s v="0000"/>
    <s v="0000"/>
    <n v="0"/>
    <n v="0"/>
    <n v="0"/>
    <s v="425,6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6"/>
    <n v="1236"/>
    <n v="90"/>
    <s v="000"/>
    <s v="004"/>
    <n v="530825"/>
    <n v="2401"/>
    <s v="001"/>
    <s v="0000"/>
    <s v="0000"/>
    <n v="0"/>
    <n v="0"/>
    <n v="0"/>
    <s v="15099,2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236"/>
    <n v="1236"/>
    <n v="90"/>
    <s v="000"/>
    <s v="004"/>
    <n v="531407"/>
    <n v="2401"/>
    <s v="001"/>
    <s v="0000"/>
    <s v="0000"/>
    <n v="0"/>
    <n v="0"/>
    <n v="0"/>
    <s v="936,3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0"/>
    <n v="1300"/>
    <n v="90"/>
    <s v="000"/>
    <s v="004"/>
    <n v="530203"/>
    <n v="1201"/>
    <s v="001"/>
    <s v="0000"/>
    <s v="0000"/>
    <n v="0"/>
    <n v="0"/>
    <n v="0"/>
    <s v="301,3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0"/>
    <n v="1300"/>
    <n v="90"/>
    <s v="000"/>
    <s v="004"/>
    <n v="530204"/>
    <n v="1201"/>
    <s v="001"/>
    <s v="0000"/>
    <s v="0000"/>
    <n v="0"/>
    <n v="0"/>
    <n v="0"/>
    <s v="3050,3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0"/>
    <n v="1300"/>
    <n v="90"/>
    <s v="000"/>
    <s v="004"/>
    <n v="530208"/>
    <n v="1201"/>
    <s v="001"/>
    <s v="0000"/>
    <s v="0000"/>
    <n v="0"/>
    <n v="0"/>
    <n v="0"/>
    <s v="43044,0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0"/>
    <n v="1300"/>
    <n v="90"/>
    <s v="000"/>
    <s v="004"/>
    <n v="530209"/>
    <n v="1201"/>
    <s v="001"/>
    <s v="0000"/>
    <s v="0000"/>
    <n v="0"/>
    <n v="0"/>
    <n v="0"/>
    <s v="154528,0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0"/>
    <n v="1300"/>
    <n v="90"/>
    <s v="000"/>
    <s v="004"/>
    <n v="530235"/>
    <n v="1201"/>
    <s v="001"/>
    <s v="0000"/>
    <s v="0000"/>
    <n v="0"/>
    <n v="0"/>
    <n v="0"/>
    <s v="120873,7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0"/>
    <n v="1300"/>
    <n v="90"/>
    <s v="000"/>
    <s v="004"/>
    <n v="530405"/>
    <n v="1201"/>
    <s v="001"/>
    <s v="0000"/>
    <s v="0000"/>
    <n v="0"/>
    <n v="0"/>
    <n v="0"/>
    <s v="23564,9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0"/>
    <n v="1300"/>
    <n v="90"/>
    <s v="000"/>
    <s v="004"/>
    <n v="530406"/>
    <n v="1201"/>
    <s v="001"/>
    <s v="0000"/>
    <s v="0000"/>
    <n v="0"/>
    <n v="0"/>
    <n v="0"/>
    <s v="919,3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0"/>
    <n v="1300"/>
    <n v="90"/>
    <s v="000"/>
    <s v="004"/>
    <n v="530704"/>
    <n v="1201"/>
    <s v="001"/>
    <s v="0000"/>
    <s v="0000"/>
    <n v="0"/>
    <n v="0"/>
    <n v="0"/>
    <s v="3020,5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0"/>
    <n v="1300"/>
    <n v="90"/>
    <s v="000"/>
    <s v="004"/>
    <n v="530802"/>
    <n v="1201"/>
    <s v="001"/>
    <s v="0000"/>
    <s v="0000"/>
    <n v="0"/>
    <n v="0"/>
    <n v="0"/>
    <s v="9396,9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0"/>
    <n v="1300"/>
    <n v="90"/>
    <s v="000"/>
    <s v="004"/>
    <n v="530803"/>
    <n v="1201"/>
    <s v="001"/>
    <s v="0000"/>
    <s v="0000"/>
    <n v="0"/>
    <n v="0"/>
    <n v="0"/>
    <s v="4724,2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0"/>
    <n v="1300"/>
    <n v="90"/>
    <s v="000"/>
    <s v="004"/>
    <n v="530804"/>
    <n v="1201"/>
    <s v="001"/>
    <s v="0000"/>
    <s v="0000"/>
    <n v="0"/>
    <n v="0"/>
    <n v="0"/>
    <s v="2511,0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0"/>
    <n v="1300"/>
    <n v="90"/>
    <s v="000"/>
    <s v="004"/>
    <n v="530805"/>
    <n v="1201"/>
    <s v="001"/>
    <s v="0000"/>
    <s v="0000"/>
    <n v="0"/>
    <n v="0"/>
    <n v="0"/>
    <s v="4159,4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0"/>
    <n v="1300"/>
    <n v="90"/>
    <s v="000"/>
    <s v="004"/>
    <n v="530807"/>
    <n v="1201"/>
    <s v="001"/>
    <s v="0000"/>
    <s v="0000"/>
    <n v="0"/>
    <n v="0"/>
    <n v="0"/>
    <s v="2860,0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0"/>
    <n v="1300"/>
    <n v="90"/>
    <s v="000"/>
    <s v="004"/>
    <n v="531407"/>
    <n v="1201"/>
    <s v="001"/>
    <s v="0000"/>
    <s v="0000"/>
    <n v="0"/>
    <n v="0"/>
    <n v="0"/>
    <s v="1210,4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1"/>
    <n v="1301"/>
    <s v="01"/>
    <s v="000"/>
    <s v="002"/>
    <n v="530405"/>
    <n v="1201"/>
    <s v="001"/>
    <s v="0000"/>
    <s v="0000"/>
    <n v="0"/>
    <n v="0"/>
    <n v="0"/>
    <s v="2312,7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1"/>
    <n v="1301"/>
    <s v="01"/>
    <s v="000"/>
    <s v="002"/>
    <n v="530803"/>
    <n v="1201"/>
    <s v="001"/>
    <s v="0000"/>
    <s v="0000"/>
    <n v="0"/>
    <n v="0"/>
    <n v="0"/>
    <s v="257,0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1"/>
    <n v="1301"/>
    <n v="90"/>
    <s v="000"/>
    <s v="001"/>
    <n v="530505"/>
    <n v="1201"/>
    <s v="001"/>
    <s v="0000"/>
    <s v="0000"/>
    <n v="0"/>
    <n v="0"/>
    <n v="0"/>
    <s v="2106,7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1"/>
    <n v="1301"/>
    <n v="90"/>
    <s v="000"/>
    <s v="003"/>
    <n v="530203"/>
    <n v="1201"/>
    <s v="001"/>
    <s v="0000"/>
    <s v="0000"/>
    <n v="0"/>
    <n v="0"/>
    <n v="0"/>
    <s v="377,5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1"/>
    <n v="1301"/>
    <n v="90"/>
    <s v="000"/>
    <s v="003"/>
    <n v="530204"/>
    <n v="1201"/>
    <s v="001"/>
    <s v="0000"/>
    <s v="0000"/>
    <n v="0"/>
    <n v="0"/>
    <n v="0"/>
    <s v="9283,7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1"/>
    <n v="1301"/>
    <n v="90"/>
    <s v="000"/>
    <s v="003"/>
    <n v="530208"/>
    <n v="1201"/>
    <s v="001"/>
    <s v="0000"/>
    <s v="0000"/>
    <n v="0"/>
    <n v="0"/>
    <n v="0"/>
    <s v="53950,2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1"/>
    <n v="1301"/>
    <n v="90"/>
    <s v="000"/>
    <s v="003"/>
    <n v="530209"/>
    <n v="1201"/>
    <s v="001"/>
    <s v="0000"/>
    <s v="0000"/>
    <n v="0"/>
    <n v="0"/>
    <n v="0"/>
    <s v="94984,5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1"/>
    <n v="1301"/>
    <n v="90"/>
    <s v="000"/>
    <s v="003"/>
    <n v="530235"/>
    <n v="1201"/>
    <s v="001"/>
    <s v="0000"/>
    <s v="0000"/>
    <n v="0"/>
    <n v="0"/>
    <n v="0"/>
    <s v="21481,1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1"/>
    <n v="1301"/>
    <n v="90"/>
    <s v="000"/>
    <s v="003"/>
    <n v="530405"/>
    <n v="1201"/>
    <s v="001"/>
    <s v="0000"/>
    <s v="0000"/>
    <n v="0"/>
    <n v="0"/>
    <n v="0"/>
    <s v="25608,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1"/>
    <n v="1301"/>
    <n v="90"/>
    <s v="000"/>
    <s v="003"/>
    <n v="530704"/>
    <n v="1201"/>
    <s v="001"/>
    <s v="0000"/>
    <s v="0000"/>
    <n v="0"/>
    <n v="0"/>
    <n v="0"/>
    <s v="766,0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1"/>
    <n v="1301"/>
    <n v="90"/>
    <s v="000"/>
    <s v="003"/>
    <n v="530802"/>
    <n v="1201"/>
    <s v="001"/>
    <s v="0000"/>
    <s v="0000"/>
    <n v="0"/>
    <n v="0"/>
    <n v="0"/>
    <s v="22862,2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1"/>
    <n v="1301"/>
    <n v="90"/>
    <s v="000"/>
    <s v="003"/>
    <n v="530803"/>
    <n v="1201"/>
    <s v="001"/>
    <s v="0000"/>
    <s v="0000"/>
    <n v="0"/>
    <n v="0"/>
    <n v="0"/>
    <s v="9648,4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1"/>
    <n v="1301"/>
    <n v="90"/>
    <s v="000"/>
    <s v="003"/>
    <n v="530804"/>
    <n v="1201"/>
    <s v="001"/>
    <s v="0000"/>
    <s v="0000"/>
    <n v="0"/>
    <n v="0"/>
    <n v="0"/>
    <s v="9558,6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1"/>
    <n v="1301"/>
    <n v="90"/>
    <s v="000"/>
    <s v="003"/>
    <n v="530805"/>
    <n v="1201"/>
    <s v="001"/>
    <s v="0000"/>
    <s v="0000"/>
    <n v="0"/>
    <n v="0"/>
    <n v="0"/>
    <s v="9618,6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1"/>
    <n v="1301"/>
    <n v="90"/>
    <s v="000"/>
    <s v="003"/>
    <n v="531407"/>
    <n v="1201"/>
    <s v="001"/>
    <s v="0000"/>
    <s v="0000"/>
    <n v="0"/>
    <n v="0"/>
    <n v="0"/>
    <s v="212,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1"/>
    <n v="1301"/>
    <n v="90"/>
    <s v="000"/>
    <s v="003"/>
    <n v="531411"/>
    <n v="1201"/>
    <s v="001"/>
    <s v="0000"/>
    <s v="0000"/>
    <n v="0"/>
    <n v="0"/>
    <n v="0"/>
    <s v="862,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2"/>
    <n v="1302"/>
    <n v="90"/>
    <s v="000"/>
    <s v="004"/>
    <n v="530203"/>
    <n v="1205"/>
    <s v="001"/>
    <s v="0000"/>
    <s v="0000"/>
    <n v="0"/>
    <n v="0"/>
    <n v="0"/>
    <s v="297,9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2"/>
    <n v="1302"/>
    <n v="90"/>
    <s v="000"/>
    <s v="004"/>
    <n v="530208"/>
    <n v="1205"/>
    <s v="001"/>
    <s v="0000"/>
    <s v="0000"/>
    <n v="0"/>
    <n v="0"/>
    <n v="0"/>
    <s v="15250,7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2"/>
    <n v="1302"/>
    <n v="90"/>
    <s v="000"/>
    <s v="004"/>
    <n v="530209"/>
    <n v="1205"/>
    <s v="001"/>
    <s v="0000"/>
    <s v="0000"/>
    <n v="0"/>
    <n v="0"/>
    <n v="0"/>
    <s v="95888,9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2"/>
    <n v="1302"/>
    <n v="90"/>
    <s v="000"/>
    <s v="004"/>
    <n v="530405"/>
    <n v="1205"/>
    <s v="001"/>
    <s v="0000"/>
    <s v="0000"/>
    <n v="0"/>
    <n v="0"/>
    <n v="0"/>
    <s v="17024,2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2"/>
    <n v="1302"/>
    <n v="90"/>
    <s v="000"/>
    <s v="004"/>
    <n v="530704"/>
    <n v="1205"/>
    <s v="001"/>
    <s v="0000"/>
    <s v="0000"/>
    <n v="0"/>
    <n v="0"/>
    <n v="0"/>
    <s v="212,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2"/>
    <n v="1302"/>
    <n v="90"/>
    <s v="000"/>
    <s v="004"/>
    <n v="530801"/>
    <n v="1205"/>
    <s v="001"/>
    <s v="0000"/>
    <s v="0000"/>
    <n v="0"/>
    <n v="0"/>
    <n v="0"/>
    <s v="17024,2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2"/>
    <n v="1302"/>
    <n v="90"/>
    <s v="000"/>
    <s v="004"/>
    <n v="530802"/>
    <n v="1205"/>
    <s v="001"/>
    <s v="0000"/>
    <s v="0000"/>
    <n v="0"/>
    <n v="0"/>
    <n v="0"/>
    <s v="8512,1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2"/>
    <n v="1302"/>
    <n v="90"/>
    <s v="000"/>
    <s v="004"/>
    <n v="530803"/>
    <n v="1205"/>
    <s v="001"/>
    <s v="0000"/>
    <s v="0000"/>
    <n v="0"/>
    <n v="0"/>
    <n v="0"/>
    <s v="6384,0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2"/>
    <n v="1302"/>
    <n v="90"/>
    <s v="000"/>
    <s v="004"/>
    <n v="530804"/>
    <n v="1205"/>
    <s v="001"/>
    <s v="0000"/>
    <s v="0000"/>
    <n v="0"/>
    <n v="0"/>
    <n v="0"/>
    <s v="4681,6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2"/>
    <n v="1302"/>
    <n v="90"/>
    <s v="000"/>
    <s v="004"/>
    <n v="530805"/>
    <n v="1205"/>
    <s v="001"/>
    <s v="0000"/>
    <s v="0000"/>
    <n v="0"/>
    <n v="0"/>
    <n v="0"/>
    <s v="1702,4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2"/>
    <n v="1302"/>
    <n v="90"/>
    <s v="000"/>
    <s v="004"/>
    <n v="530807"/>
    <n v="1205"/>
    <s v="001"/>
    <s v="0000"/>
    <s v="0000"/>
    <n v="0"/>
    <n v="0"/>
    <n v="0"/>
    <s v="851,2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2"/>
    <n v="1302"/>
    <n v="90"/>
    <s v="000"/>
    <s v="004"/>
    <n v="531407"/>
    <n v="1205"/>
    <s v="001"/>
    <s v="0000"/>
    <s v="0000"/>
    <n v="0"/>
    <n v="0"/>
    <n v="0"/>
    <s v="106,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3"/>
    <n v="1303"/>
    <n v="90"/>
    <s v="000"/>
    <s v="003"/>
    <n v="530203"/>
    <n v="1208"/>
    <s v="001"/>
    <s v="0000"/>
    <s v="0000"/>
    <n v="0"/>
    <n v="0"/>
    <n v="0"/>
    <s v="255,3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3"/>
    <n v="1303"/>
    <n v="90"/>
    <s v="000"/>
    <s v="003"/>
    <n v="530204"/>
    <n v="1208"/>
    <s v="001"/>
    <s v="0000"/>
    <s v="0000"/>
    <n v="0"/>
    <n v="0"/>
    <n v="0"/>
    <s v="3005,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3"/>
    <n v="1303"/>
    <n v="90"/>
    <s v="000"/>
    <s v="003"/>
    <n v="530208"/>
    <n v="1208"/>
    <s v="001"/>
    <s v="0000"/>
    <s v="0000"/>
    <n v="0"/>
    <n v="0"/>
    <n v="0"/>
    <s v="42178,3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3"/>
    <n v="1303"/>
    <n v="90"/>
    <s v="000"/>
    <s v="003"/>
    <n v="530209"/>
    <n v="1208"/>
    <s v="001"/>
    <s v="0000"/>
    <s v="0000"/>
    <n v="0"/>
    <n v="0"/>
    <n v="0"/>
    <s v="48953,1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3"/>
    <n v="1303"/>
    <n v="90"/>
    <s v="000"/>
    <s v="003"/>
    <n v="530405"/>
    <n v="1208"/>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3"/>
    <n v="1303"/>
    <n v="90"/>
    <s v="000"/>
    <s v="003"/>
    <n v="530704"/>
    <n v="1208"/>
    <s v="001"/>
    <s v="0000"/>
    <s v="0000"/>
    <n v="0"/>
    <n v="0"/>
    <n v="0"/>
    <s v="303,8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3"/>
    <n v="1303"/>
    <n v="90"/>
    <s v="000"/>
    <s v="003"/>
    <n v="530801"/>
    <n v="1208"/>
    <s v="001"/>
    <s v="0000"/>
    <s v="0000"/>
    <n v="0"/>
    <n v="0"/>
    <n v="0"/>
    <s v="21280,2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3"/>
    <n v="1303"/>
    <n v="90"/>
    <s v="000"/>
    <s v="003"/>
    <n v="530802"/>
    <n v="1208"/>
    <s v="001"/>
    <s v="0000"/>
    <s v="0000"/>
    <n v="0"/>
    <n v="0"/>
    <n v="0"/>
    <s v="3716,3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3"/>
    <n v="1303"/>
    <n v="90"/>
    <s v="000"/>
    <s v="003"/>
    <n v="530803"/>
    <n v="1208"/>
    <s v="001"/>
    <s v="0000"/>
    <s v="0000"/>
    <n v="0"/>
    <n v="0"/>
    <n v="0"/>
    <s v="4256,0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3"/>
    <n v="1303"/>
    <n v="90"/>
    <s v="000"/>
    <s v="003"/>
    <n v="530804"/>
    <n v="1208"/>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3"/>
    <n v="1303"/>
    <n v="90"/>
    <s v="000"/>
    <s v="003"/>
    <n v="530805"/>
    <n v="1208"/>
    <s v="001"/>
    <s v="0000"/>
    <s v="0000"/>
    <n v="0"/>
    <n v="0"/>
    <n v="0"/>
    <s v="4504,1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4"/>
    <n v="1304"/>
    <s v="01"/>
    <s v="000"/>
    <s v="001"/>
    <n v="530203"/>
    <n v="1206"/>
    <s v="001"/>
    <s v="0000"/>
    <s v="0000"/>
    <n v="0"/>
    <n v="0"/>
    <n v="0"/>
    <s v="425,6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4"/>
    <n v="1304"/>
    <s v="01"/>
    <s v="000"/>
    <s v="001"/>
    <n v="530204"/>
    <n v="1206"/>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4"/>
    <n v="1304"/>
    <s v="01"/>
    <s v="000"/>
    <s v="001"/>
    <n v="530405"/>
    <n v="1206"/>
    <s v="001"/>
    <s v="0000"/>
    <s v="0000"/>
    <n v="0"/>
    <n v="0"/>
    <n v="0"/>
    <s v="6384,0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4"/>
    <n v="1304"/>
    <s v="01"/>
    <s v="000"/>
    <s v="001"/>
    <n v="530505"/>
    <n v="1206"/>
    <s v="001"/>
    <s v="0000"/>
    <s v="0000"/>
    <n v="0"/>
    <n v="0"/>
    <n v="0"/>
    <s v="2949,4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4"/>
    <n v="1304"/>
    <s v="01"/>
    <s v="000"/>
    <s v="001"/>
    <n v="530704"/>
    <n v="1206"/>
    <s v="001"/>
    <s v="0000"/>
    <s v="0000"/>
    <n v="0"/>
    <n v="0"/>
    <n v="0"/>
    <s v="2106,7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4"/>
    <n v="1304"/>
    <s v="01"/>
    <s v="000"/>
    <s v="001"/>
    <n v="530802"/>
    <n v="1206"/>
    <s v="001"/>
    <s v="0000"/>
    <s v="0000"/>
    <n v="0"/>
    <n v="0"/>
    <n v="0"/>
    <s v="3404,8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4"/>
    <n v="1304"/>
    <s v="01"/>
    <s v="000"/>
    <s v="001"/>
    <n v="530803"/>
    <n v="1206"/>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4"/>
    <n v="1304"/>
    <s v="01"/>
    <s v="000"/>
    <s v="001"/>
    <n v="530804"/>
    <n v="1206"/>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4"/>
    <n v="1304"/>
    <s v="01"/>
    <s v="000"/>
    <s v="001"/>
    <n v="530805"/>
    <n v="1206"/>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4"/>
    <n v="1304"/>
    <s v="01"/>
    <s v="000"/>
    <s v="001"/>
    <n v="531407"/>
    <n v="1206"/>
    <s v="001"/>
    <s v="0000"/>
    <s v="0000"/>
    <n v="0"/>
    <n v="0"/>
    <n v="0"/>
    <s v="851,2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4"/>
    <n v="1304"/>
    <s v="01"/>
    <s v="000"/>
    <s v="001"/>
    <n v="531411"/>
    <n v="1206"/>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4"/>
    <n v="1304"/>
    <n v="90"/>
    <s v="000"/>
    <s v="003"/>
    <n v="530208"/>
    <n v="1206"/>
    <s v="001"/>
    <s v="0000"/>
    <s v="0000"/>
    <n v="0"/>
    <n v="0"/>
    <n v="0"/>
    <s v="1702,4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4"/>
    <n v="1304"/>
    <n v="90"/>
    <s v="000"/>
    <s v="003"/>
    <n v="530209"/>
    <n v="1206"/>
    <s v="001"/>
    <s v="0000"/>
    <s v="0000"/>
    <n v="0"/>
    <n v="0"/>
    <n v="0"/>
    <s v="34048,4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4"/>
    <n v="1304"/>
    <n v="90"/>
    <s v="000"/>
    <s v="003"/>
    <n v="530235"/>
    <n v="1206"/>
    <s v="001"/>
    <s v="0000"/>
    <s v="0000"/>
    <n v="0"/>
    <n v="0"/>
    <n v="0"/>
    <s v="17024,2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4"/>
    <n v="1304"/>
    <n v="90"/>
    <s v="000"/>
    <s v="003"/>
    <n v="530802"/>
    <n v="1206"/>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6"/>
    <n v="1306"/>
    <n v="90"/>
    <s v="000"/>
    <s v="003"/>
    <n v="530203"/>
    <n v="1207"/>
    <s v="001"/>
    <s v="0000"/>
    <s v="0000"/>
    <n v="0"/>
    <n v="0"/>
    <n v="0"/>
    <s v="193,2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6"/>
    <n v="1306"/>
    <n v="90"/>
    <s v="000"/>
    <s v="003"/>
    <n v="530204"/>
    <n v="1207"/>
    <s v="001"/>
    <s v="0000"/>
    <s v="0000"/>
    <n v="0"/>
    <n v="0"/>
    <n v="0"/>
    <s v="9893,2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6"/>
    <n v="1306"/>
    <n v="90"/>
    <s v="000"/>
    <s v="003"/>
    <n v="530208"/>
    <n v="1207"/>
    <s v="001"/>
    <s v="0000"/>
    <s v="0000"/>
    <n v="0"/>
    <n v="0"/>
    <n v="0"/>
    <s v="9133,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6"/>
    <n v="1306"/>
    <n v="90"/>
    <s v="000"/>
    <s v="003"/>
    <n v="530209"/>
    <n v="1207"/>
    <s v="001"/>
    <s v="0000"/>
    <s v="0000"/>
    <n v="0"/>
    <n v="0"/>
    <n v="0"/>
    <s v="105099,9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6"/>
    <n v="1306"/>
    <n v="90"/>
    <s v="000"/>
    <s v="003"/>
    <n v="530405"/>
    <n v="1207"/>
    <s v="001"/>
    <s v="0000"/>
    <s v="0000"/>
    <n v="0"/>
    <n v="0"/>
    <n v="0"/>
    <s v="13276,7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6"/>
    <n v="1306"/>
    <n v="90"/>
    <s v="000"/>
    <s v="003"/>
    <n v="530704"/>
    <n v="1207"/>
    <s v="001"/>
    <s v="0000"/>
    <s v="0000"/>
    <n v="0"/>
    <n v="0"/>
    <n v="0"/>
    <s v="1085,2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6"/>
    <n v="1306"/>
    <n v="90"/>
    <s v="000"/>
    <s v="003"/>
    <n v="530801"/>
    <n v="1207"/>
    <s v="001"/>
    <s v="0000"/>
    <s v="0000"/>
    <n v="0"/>
    <n v="0"/>
    <n v="0"/>
    <s v="13719,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6"/>
    <n v="1306"/>
    <n v="90"/>
    <s v="000"/>
    <s v="003"/>
    <n v="530802"/>
    <n v="1207"/>
    <s v="001"/>
    <s v="0000"/>
    <s v="0000"/>
    <n v="0"/>
    <n v="0"/>
    <n v="0"/>
    <s v="11599,0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6"/>
    <n v="1306"/>
    <n v="90"/>
    <s v="000"/>
    <s v="003"/>
    <n v="530803"/>
    <n v="1207"/>
    <s v="001"/>
    <s v="0000"/>
    <s v="0000"/>
    <n v="0"/>
    <n v="0"/>
    <n v="0"/>
    <s v="6260,2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6"/>
    <n v="1306"/>
    <n v="90"/>
    <s v="000"/>
    <s v="003"/>
    <n v="530804"/>
    <n v="1207"/>
    <s v="001"/>
    <s v="0000"/>
    <s v="0000"/>
    <n v="0"/>
    <n v="0"/>
    <n v="0"/>
    <s v="2763,0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306"/>
    <n v="1306"/>
    <n v="90"/>
    <s v="000"/>
    <s v="003"/>
    <n v="530805"/>
    <n v="1207"/>
    <s v="001"/>
    <s v="0000"/>
    <s v="0000"/>
    <n v="0"/>
    <n v="0"/>
    <n v="0"/>
    <s v="3618,9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0"/>
    <n v="1510"/>
    <s v="01"/>
    <s v="000"/>
    <s v="001"/>
    <n v="530202"/>
    <n v="2001"/>
    <s v="001"/>
    <s v="0000"/>
    <s v="0000"/>
    <n v="0"/>
    <n v="0"/>
    <n v="0"/>
    <s v="27664,3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0"/>
    <n v="1510"/>
    <s v="01"/>
    <s v="000"/>
    <s v="001"/>
    <n v="530203"/>
    <n v="2001"/>
    <s v="001"/>
    <s v="0000"/>
    <s v="0000"/>
    <n v="0"/>
    <n v="0"/>
    <n v="0"/>
    <s v="2766,4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0"/>
    <n v="1510"/>
    <s v="01"/>
    <s v="000"/>
    <s v="001"/>
    <n v="530204"/>
    <n v="2001"/>
    <s v="001"/>
    <s v="0000"/>
    <s v="0000"/>
    <n v="0"/>
    <n v="0"/>
    <n v="0"/>
    <s v="16488,3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0"/>
    <n v="1510"/>
    <s v="01"/>
    <s v="000"/>
    <s v="001"/>
    <n v="530209"/>
    <n v="2001"/>
    <s v="001"/>
    <s v="0000"/>
    <s v="0000"/>
    <n v="0"/>
    <n v="0"/>
    <n v="0"/>
    <s v="3764,9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0"/>
    <n v="1510"/>
    <s v="01"/>
    <s v="000"/>
    <s v="001"/>
    <n v="530301"/>
    <n v="2001"/>
    <s v="001"/>
    <s v="0000"/>
    <s v="0000"/>
    <n v="0"/>
    <n v="0"/>
    <n v="0"/>
    <s v="6530,9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0"/>
    <n v="1510"/>
    <s v="01"/>
    <s v="000"/>
    <s v="001"/>
    <n v="530303"/>
    <n v="2001"/>
    <s v="001"/>
    <s v="0000"/>
    <s v="0000"/>
    <n v="0"/>
    <n v="0"/>
    <n v="0"/>
    <s v="8665,3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0"/>
    <n v="1510"/>
    <s v="01"/>
    <s v="000"/>
    <s v="001"/>
    <n v="530405"/>
    <n v="2001"/>
    <s v="001"/>
    <s v="0000"/>
    <s v="0000"/>
    <n v="0"/>
    <n v="0"/>
    <n v="0"/>
    <s v="4170,9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0"/>
    <n v="1510"/>
    <s v="01"/>
    <s v="000"/>
    <s v="001"/>
    <n v="530704"/>
    <n v="2001"/>
    <s v="001"/>
    <s v="0000"/>
    <s v="0000"/>
    <n v="0"/>
    <n v="0"/>
    <n v="0"/>
    <s v="2766,4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0"/>
    <n v="1510"/>
    <s v="01"/>
    <s v="000"/>
    <s v="001"/>
    <n v="530801"/>
    <n v="2001"/>
    <s v="001"/>
    <s v="0000"/>
    <s v="0000"/>
    <n v="0"/>
    <n v="0"/>
    <n v="0"/>
    <s v="1863,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0"/>
    <n v="1510"/>
    <s v="01"/>
    <s v="000"/>
    <s v="001"/>
    <n v="530802"/>
    <n v="2001"/>
    <s v="001"/>
    <s v="0000"/>
    <s v="0000"/>
    <n v="0"/>
    <n v="0"/>
    <n v="0"/>
    <s v="17263,8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0"/>
    <n v="1510"/>
    <s v="01"/>
    <s v="000"/>
    <s v="001"/>
    <n v="530803"/>
    <n v="2001"/>
    <s v="001"/>
    <s v="0000"/>
    <s v="0000"/>
    <n v="0"/>
    <n v="0"/>
    <n v="0"/>
    <s v="2199,9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0"/>
    <n v="1510"/>
    <s v="01"/>
    <s v="000"/>
    <s v="001"/>
    <n v="530804"/>
    <n v="2001"/>
    <s v="001"/>
    <s v="0000"/>
    <s v="0000"/>
    <n v="0"/>
    <n v="0"/>
    <n v="0"/>
    <s v="28525,3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0"/>
    <n v="1510"/>
    <s v="01"/>
    <s v="000"/>
    <s v="001"/>
    <n v="530805"/>
    <n v="2001"/>
    <s v="001"/>
    <s v="0000"/>
    <s v="0000"/>
    <n v="0"/>
    <n v="0"/>
    <n v="0"/>
    <s v="20429,0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1"/>
    <n v="1511"/>
    <n v="90"/>
    <s v="000"/>
    <s v="004"/>
    <n v="530202"/>
    <n v="2003"/>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1"/>
    <n v="1511"/>
    <n v="90"/>
    <s v="000"/>
    <s v="004"/>
    <n v="530209"/>
    <n v="2003"/>
    <s v="001"/>
    <s v="0000"/>
    <s v="0000"/>
    <n v="0"/>
    <n v="0"/>
    <n v="0"/>
    <s v="35462,3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1"/>
    <n v="1511"/>
    <n v="90"/>
    <s v="000"/>
    <s v="004"/>
    <n v="530235"/>
    <n v="2003"/>
    <s v="001"/>
    <s v="0000"/>
    <s v="0000"/>
    <n v="0"/>
    <n v="0"/>
    <n v="0"/>
    <s v="19152,2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1"/>
    <n v="1511"/>
    <n v="90"/>
    <s v="000"/>
    <s v="004"/>
    <n v="530301"/>
    <n v="2003"/>
    <s v="001"/>
    <s v="0000"/>
    <s v="0000"/>
    <n v="0"/>
    <n v="0"/>
    <n v="0"/>
    <s v="212,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1"/>
    <n v="1511"/>
    <n v="90"/>
    <s v="000"/>
    <s v="004"/>
    <n v="530303"/>
    <n v="2003"/>
    <s v="001"/>
    <s v="0000"/>
    <s v="0000"/>
    <n v="0"/>
    <n v="0"/>
    <n v="0"/>
    <s v="212,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1"/>
    <n v="1511"/>
    <n v="90"/>
    <s v="000"/>
    <s v="004"/>
    <n v="530405"/>
    <n v="2003"/>
    <s v="001"/>
    <s v="0000"/>
    <s v="0000"/>
    <n v="0"/>
    <n v="0"/>
    <n v="0"/>
    <s v="1389,1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1"/>
    <n v="1511"/>
    <n v="90"/>
    <s v="000"/>
    <s v="004"/>
    <n v="530802"/>
    <n v="2003"/>
    <s v="001"/>
    <s v="0000"/>
    <s v="0000"/>
    <n v="0"/>
    <n v="0"/>
    <n v="0"/>
    <s v="4468,8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1"/>
    <n v="1511"/>
    <n v="90"/>
    <s v="000"/>
    <s v="004"/>
    <n v="530803"/>
    <n v="2003"/>
    <s v="001"/>
    <s v="0000"/>
    <s v="0000"/>
    <n v="0"/>
    <n v="0"/>
    <n v="0"/>
    <s v="510,7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1"/>
    <n v="1511"/>
    <n v="90"/>
    <s v="000"/>
    <s v="004"/>
    <n v="530804"/>
    <n v="2003"/>
    <s v="001"/>
    <s v="0000"/>
    <s v="0000"/>
    <n v="0"/>
    <n v="0"/>
    <n v="0"/>
    <s v="4341,1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1"/>
    <n v="1511"/>
    <n v="90"/>
    <s v="000"/>
    <s v="004"/>
    <n v="530805"/>
    <n v="2003"/>
    <s v="001"/>
    <s v="0000"/>
    <s v="0000"/>
    <n v="0"/>
    <n v="0"/>
    <n v="0"/>
    <s v="2766,4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1"/>
    <n v="1511"/>
    <n v="90"/>
    <s v="000"/>
    <s v="004"/>
    <n v="530807"/>
    <n v="2003"/>
    <s v="001"/>
    <s v="0000"/>
    <s v="0000"/>
    <n v="0"/>
    <n v="0"/>
    <n v="0"/>
    <s v="1021,4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2"/>
    <n v="1512"/>
    <n v="90"/>
    <s v="000"/>
    <s v="004"/>
    <n v="530202"/>
    <n v="2001"/>
    <s v="001"/>
    <s v="0000"/>
    <s v="0000"/>
    <n v="0"/>
    <n v="0"/>
    <n v="0"/>
    <s v="1532,1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2"/>
    <n v="1512"/>
    <n v="90"/>
    <s v="000"/>
    <s v="004"/>
    <n v="530204"/>
    <n v="2001"/>
    <s v="001"/>
    <s v="0000"/>
    <s v="0000"/>
    <n v="0"/>
    <n v="0"/>
    <n v="0"/>
    <s v="510,7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2"/>
    <n v="1512"/>
    <n v="90"/>
    <s v="000"/>
    <s v="004"/>
    <n v="530208"/>
    <n v="2001"/>
    <s v="001"/>
    <s v="0000"/>
    <s v="0000"/>
    <n v="0"/>
    <n v="0"/>
    <n v="0"/>
    <s v="26712,7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2"/>
    <n v="1512"/>
    <n v="90"/>
    <s v="000"/>
    <s v="004"/>
    <n v="530209"/>
    <n v="2001"/>
    <s v="001"/>
    <s v="0000"/>
    <s v="0000"/>
    <n v="0"/>
    <n v="0"/>
    <n v="0"/>
    <s v="231040,9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2"/>
    <n v="1512"/>
    <n v="90"/>
    <s v="000"/>
    <s v="004"/>
    <n v="530235"/>
    <n v="2001"/>
    <s v="001"/>
    <s v="0000"/>
    <s v="0000"/>
    <n v="0"/>
    <n v="0"/>
    <n v="0"/>
    <s v="27852,4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2"/>
    <n v="1512"/>
    <n v="90"/>
    <s v="000"/>
    <s v="004"/>
    <n v="530303"/>
    <n v="2001"/>
    <s v="001"/>
    <s v="0000"/>
    <s v="0000"/>
    <n v="0"/>
    <n v="0"/>
    <n v="0"/>
    <s v="5983,5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2"/>
    <n v="1512"/>
    <n v="90"/>
    <s v="000"/>
    <s v="004"/>
    <n v="530702"/>
    <n v="2001"/>
    <s v="001"/>
    <s v="0000"/>
    <s v="0000"/>
    <n v="0"/>
    <n v="0"/>
    <n v="0"/>
    <s v="510,7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2"/>
    <n v="1512"/>
    <n v="90"/>
    <s v="000"/>
    <s v="004"/>
    <n v="530802"/>
    <n v="2001"/>
    <s v="001"/>
    <s v="0000"/>
    <s v="0000"/>
    <n v="0"/>
    <n v="0"/>
    <n v="0"/>
    <s v="1501,1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2"/>
    <n v="1512"/>
    <n v="90"/>
    <s v="000"/>
    <s v="004"/>
    <n v="530803"/>
    <n v="2001"/>
    <s v="001"/>
    <s v="0000"/>
    <s v="0000"/>
    <n v="0"/>
    <n v="0"/>
    <n v="0"/>
    <s v="510,7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2"/>
    <n v="1512"/>
    <n v="90"/>
    <s v="000"/>
    <s v="004"/>
    <n v="530804"/>
    <n v="2001"/>
    <s v="001"/>
    <s v="0000"/>
    <s v="0000"/>
    <n v="0"/>
    <n v="0"/>
    <n v="0"/>
    <s v="6596,0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1512"/>
    <n v="1512"/>
    <n v="90"/>
    <s v="000"/>
    <s v="004"/>
    <n v="531407"/>
    <n v="2001"/>
    <s v="001"/>
    <s v="0000"/>
    <s v="0000"/>
    <n v="0"/>
    <n v="0"/>
    <n v="0"/>
    <s v="510,7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450"/>
    <n v="5450"/>
    <n v="90"/>
    <s v="000"/>
    <s v="003"/>
    <n v="530203"/>
    <n v="1205"/>
    <s v="001"/>
    <s v="0000"/>
    <s v="0000"/>
    <n v="0"/>
    <n v="0"/>
    <n v="0"/>
    <s v="553,2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450"/>
    <n v="5450"/>
    <n v="90"/>
    <s v="000"/>
    <s v="003"/>
    <n v="530204"/>
    <n v="1205"/>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450"/>
    <n v="5450"/>
    <n v="90"/>
    <s v="000"/>
    <s v="003"/>
    <n v="530208"/>
    <n v="1205"/>
    <s v="001"/>
    <s v="0000"/>
    <s v="0000"/>
    <n v="0"/>
    <n v="0"/>
    <n v="0"/>
    <s v="42560,5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450"/>
    <n v="5450"/>
    <n v="90"/>
    <s v="000"/>
    <s v="003"/>
    <n v="530209"/>
    <n v="1205"/>
    <s v="001"/>
    <s v="0000"/>
    <s v="0000"/>
    <n v="0"/>
    <n v="0"/>
    <n v="0"/>
    <s v="85333,9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450"/>
    <n v="5450"/>
    <n v="90"/>
    <s v="000"/>
    <s v="003"/>
    <n v="530235"/>
    <n v="1205"/>
    <s v="001"/>
    <s v="0000"/>
    <s v="0000"/>
    <n v="0"/>
    <n v="0"/>
    <n v="0"/>
    <s v="8512,1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450"/>
    <n v="5450"/>
    <n v="90"/>
    <s v="000"/>
    <s v="003"/>
    <n v="530405"/>
    <n v="1205"/>
    <s v="001"/>
    <s v="0000"/>
    <s v="0000"/>
    <n v="0"/>
    <n v="0"/>
    <n v="0"/>
    <s v="38304,5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450"/>
    <n v="5450"/>
    <n v="90"/>
    <s v="000"/>
    <s v="003"/>
    <n v="530704"/>
    <n v="1205"/>
    <s v="001"/>
    <s v="0000"/>
    <s v="0000"/>
    <n v="0"/>
    <n v="0"/>
    <n v="0"/>
    <s v="4256,0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450"/>
    <n v="5450"/>
    <n v="90"/>
    <s v="000"/>
    <s v="003"/>
    <n v="530802"/>
    <n v="1205"/>
    <s v="001"/>
    <s v="0000"/>
    <s v="0000"/>
    <n v="0"/>
    <n v="0"/>
    <n v="0"/>
    <s v="51072,6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450"/>
    <n v="5450"/>
    <n v="90"/>
    <s v="000"/>
    <s v="003"/>
    <n v="530803"/>
    <n v="1205"/>
    <s v="001"/>
    <s v="0000"/>
    <s v="0000"/>
    <n v="0"/>
    <n v="0"/>
    <n v="0"/>
    <s v="11916,9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450"/>
    <n v="5450"/>
    <n v="90"/>
    <s v="000"/>
    <s v="003"/>
    <n v="530804"/>
    <n v="1205"/>
    <s v="001"/>
    <s v="0000"/>
    <s v="0000"/>
    <n v="0"/>
    <n v="0"/>
    <n v="0"/>
    <s v="2979,2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450"/>
    <n v="5450"/>
    <n v="90"/>
    <s v="000"/>
    <s v="003"/>
    <n v="530805"/>
    <n v="1205"/>
    <s v="001"/>
    <s v="0000"/>
    <s v="0000"/>
    <n v="0"/>
    <n v="0"/>
    <n v="0"/>
    <s v="4256,0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450"/>
    <n v="5450"/>
    <n v="90"/>
    <s v="000"/>
    <s v="003"/>
    <n v="531411"/>
    <n v="1205"/>
    <s v="001"/>
    <s v="0000"/>
    <s v="0000"/>
    <n v="0"/>
    <n v="0"/>
    <n v="0"/>
    <s v="851,2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20"/>
    <n v="5520"/>
    <n v="90"/>
    <s v="000"/>
    <s v="003"/>
    <n v="530203"/>
    <n v="1208"/>
    <s v="001"/>
    <s v="0000"/>
    <s v="0000"/>
    <n v="0"/>
    <n v="0"/>
    <n v="0"/>
    <s v="1064,0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20"/>
    <n v="5520"/>
    <n v="90"/>
    <s v="000"/>
    <s v="003"/>
    <n v="530204"/>
    <n v="1208"/>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20"/>
    <n v="5520"/>
    <n v="90"/>
    <s v="000"/>
    <s v="003"/>
    <n v="530208"/>
    <n v="1208"/>
    <s v="001"/>
    <s v="0000"/>
    <s v="0000"/>
    <n v="0"/>
    <n v="0"/>
    <n v="0"/>
    <s v="19407,62"/>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20"/>
    <n v="5520"/>
    <n v="90"/>
    <s v="000"/>
    <s v="003"/>
    <n v="530209"/>
    <n v="1208"/>
    <s v="001"/>
    <s v="0000"/>
    <s v="0000"/>
    <n v="0"/>
    <n v="0"/>
    <n v="0"/>
    <s v="36602,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20"/>
    <n v="5520"/>
    <n v="90"/>
    <s v="000"/>
    <s v="003"/>
    <n v="530405"/>
    <n v="1208"/>
    <s v="001"/>
    <s v="0000"/>
    <s v="0000"/>
    <n v="0"/>
    <n v="0"/>
    <n v="0"/>
    <s v="6384,09"/>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20"/>
    <n v="5520"/>
    <n v="90"/>
    <s v="000"/>
    <s v="003"/>
    <n v="530505"/>
    <n v="1208"/>
    <s v="001"/>
    <s v="0000"/>
    <s v="0000"/>
    <n v="0"/>
    <n v="0"/>
    <n v="0"/>
    <s v="212,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20"/>
    <n v="5520"/>
    <n v="90"/>
    <s v="000"/>
    <s v="003"/>
    <n v="530704"/>
    <n v="1208"/>
    <s v="001"/>
    <s v="0000"/>
    <s v="0000"/>
    <n v="0"/>
    <n v="0"/>
    <n v="0"/>
    <s v="638,4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20"/>
    <n v="5520"/>
    <n v="90"/>
    <s v="000"/>
    <s v="003"/>
    <n v="530802"/>
    <n v="1208"/>
    <s v="001"/>
    <s v="0000"/>
    <s v="0000"/>
    <n v="0"/>
    <n v="0"/>
    <n v="0"/>
    <s v="7448,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20"/>
    <n v="5520"/>
    <n v="90"/>
    <s v="000"/>
    <s v="003"/>
    <n v="530803"/>
    <n v="1208"/>
    <s v="001"/>
    <s v="0000"/>
    <s v="0000"/>
    <n v="0"/>
    <n v="0"/>
    <n v="0"/>
    <s v="4468,8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20"/>
    <n v="5520"/>
    <n v="90"/>
    <s v="000"/>
    <s v="003"/>
    <n v="530804"/>
    <n v="1208"/>
    <s v="001"/>
    <s v="0000"/>
    <s v="0000"/>
    <n v="0"/>
    <n v="0"/>
    <n v="0"/>
    <s v="149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20"/>
    <n v="5520"/>
    <n v="90"/>
    <s v="000"/>
    <s v="003"/>
    <n v="530807"/>
    <n v="1208"/>
    <s v="001"/>
    <s v="0000"/>
    <s v="0000"/>
    <n v="0"/>
    <n v="0"/>
    <n v="0"/>
    <s v="3617,65"/>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20"/>
    <n v="5520"/>
    <n v="90"/>
    <s v="000"/>
    <s v="003"/>
    <n v="531407"/>
    <n v="1208"/>
    <s v="001"/>
    <s v="0000"/>
    <s v="0000"/>
    <n v="0"/>
    <n v="0"/>
    <n v="0"/>
    <s v="425,61"/>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5"/>
    <s v="DISTRIBUCIÓN RECURSOS PAGO DERIVACIONES "/>
    <n v="5520"/>
    <n v="5520"/>
    <n v="90"/>
    <s v="000"/>
    <s v="003"/>
    <n v="531411"/>
    <n v="1208"/>
    <s v="001"/>
    <s v="0000"/>
    <s v="0000"/>
    <n v="0"/>
    <n v="0"/>
    <n v="0"/>
    <s v="1021,38"/>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6"/>
    <s v="DISTRIBUCIÓN RECURSOS PAGO DERIVACIONES "/>
    <n v="1011"/>
    <n v="1011"/>
    <n v="90"/>
    <s v="000"/>
    <s v="001"/>
    <n v="530402"/>
    <n v="108"/>
    <s v="001"/>
    <s v="0000"/>
    <s v="0000"/>
    <n v="0"/>
    <n v="0"/>
    <n v="0"/>
    <s v="80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6"/>
    <s v="DISTRIBUCIÓN RECURSOS PAGO DERIVACIONES "/>
    <n v="1011"/>
    <n v="1011"/>
    <n v="90"/>
    <s v="000"/>
    <s v="001"/>
    <n v="530403"/>
    <n v="108"/>
    <s v="001"/>
    <s v="0000"/>
    <s v="0000"/>
    <n v="0"/>
    <n v="0"/>
    <n v="0"/>
    <s v="9310,86"/>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6"/>
    <s v="DISTRIBUCIÓN RECURSOS PAGO DERIVACIONES "/>
    <n v="1011"/>
    <n v="1011"/>
    <n v="90"/>
    <s v="000"/>
    <s v="001"/>
    <n v="530404"/>
    <n v="108"/>
    <s v="001"/>
    <s v="0000"/>
    <s v="0000"/>
    <n v="0"/>
    <n v="0"/>
    <n v="0"/>
    <s v="50000"/>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7"/>
    <s v="DISTRIBUCIÓN RECURSOS PAGO DERIVACIONES "/>
    <n v="57"/>
    <n v="57"/>
    <n v="90"/>
    <s v="000"/>
    <s v="001"/>
    <s v="530101"/>
    <s v="1101"/>
    <s v="001"/>
    <s v="0000"/>
    <s v="0000"/>
    <n v="0"/>
    <n v="0"/>
    <n v="0"/>
    <s v="50451,0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8"/>
    <s v="DISTRIBUCIÓN RECURSOS PAGO DERIVACIONES "/>
    <n v="58"/>
    <n v="58"/>
    <s v="01"/>
    <s v="000"/>
    <s v="001"/>
    <n v="530846"/>
    <n v="901"/>
    <s v="001"/>
    <s v="0000"/>
    <s v="0000"/>
    <n v="0"/>
    <n v="0"/>
    <n v="0"/>
    <s v="101041171,07"/>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8"/>
    <s v="PC"/>
    <s v="MSP-SNGSP-2022-0121-M"/>
    <x v="16"/>
    <x v="13"/>
    <d v="2022-01-28T00:00:00"/>
    <s v="PRESUPUESTARIA"/>
    <s v="Asignacion recursos a las zonas para pago derivaciones RPC-RPIS"/>
    <s v="CZ9"/>
    <s v="DISTRIBUCIÓN RECURSOS PAGO DERIVACIONES "/>
    <n v="59"/>
    <n v="59"/>
    <s v="01"/>
    <s v="000"/>
    <s v="001"/>
    <s v="530846"/>
    <n v="1701"/>
    <s v="001"/>
    <s v="0000"/>
    <s v="0000"/>
    <n v="0"/>
    <n v="0"/>
    <n v="0"/>
    <s v="30034063,44"/>
    <n v="0"/>
    <n v="0"/>
    <s v="NO"/>
    <m/>
    <s v="Insubsistente, no coinciden los saldos de la reforma con los disponibles en la Cedula, recomienda la DF con memorando N.MSP-DNF-2022-0252-M de 31 de enero de 2022, validación y separar las reformas de derivaciones y mantenimientos "/>
    <x v="1"/>
    <e v="#N/A"/>
    <e v="#N/A"/>
    <e v="#N/A"/>
    <e v="#N/A"/>
    <e v="#N/A"/>
    <e v="#N/A"/>
    <e v="#N/A"/>
    <e v="#N/A"/>
  </r>
  <r>
    <x v="29"/>
    <s v="134001021"/>
    <s v="REGULARIZACIÓN DE ACUERDO A ESIGEF"/>
    <x v="0"/>
    <x v="14"/>
    <d v="2022-01-28T00:00:00"/>
    <s v="POA"/>
    <s v="LA REFORMA PLANTEADA LA REALIZA LA DIRECCIÓN FINANCIERA PARA REGULARIZAR EL PAGO DE FONDOS DE RESERVA DE PRESUPUESTO POR RESULTADOS"/>
    <s v="PREVENCION Y PROMOCION DE LA SALUD"/>
    <s v="Reporte de remuneración mensual unificada e ingresos complementarios"/>
    <s v="PLANTA CENTRAL"/>
    <n v="9999"/>
    <n v="55"/>
    <s v="000"/>
    <s v="004"/>
    <n v="510204"/>
    <n v="1700"/>
    <s v="001"/>
    <s v="0000"/>
    <s v="0000"/>
    <n v="0"/>
    <n v="0"/>
    <n v="0"/>
    <s v="19740,95"/>
    <n v="0"/>
    <n v="0"/>
    <s v="SI"/>
    <m/>
    <m/>
    <x v="2"/>
    <n v="2427.66"/>
    <n v="0"/>
    <n v="2427.66"/>
    <s v="COOR ADMINISTRATIVA FINANCIERA"/>
    <s v="DIR ADMINISTRACION TALENTO HUMANO"/>
    <s v="Presupuesto por Resultados"/>
    <s v="SI"/>
    <n v="2427.66"/>
  </r>
  <r>
    <x v="29"/>
    <s v="134001028"/>
    <s v="REGULARIZACIÓN DE ACUERDO A ESIGEF"/>
    <x v="0"/>
    <x v="14"/>
    <d v="2022-01-28T00:00:00"/>
    <s v="POA"/>
    <s v="LA REFORMA PLANTEADA LA REALIZA LA DIRECCIÓN FINANCIERA PARA REGULARIZAR EL PAGO DE FONDOS DE RESERVA DE PRESUPUESTO POR RESULTADOS"/>
    <s v="PROVISION Y PRESTACION DE SERVICIOS DE SALUD"/>
    <s v="Reporte de remuneración mensual unificada e ingresos complementarios"/>
    <s v="PLANTA CENTRAL"/>
    <n v="9999"/>
    <n v="90"/>
    <s v="000"/>
    <s v="003"/>
    <n v="510601"/>
    <n v="1700"/>
    <s v="001"/>
    <s v="0000"/>
    <s v="0000"/>
    <s v="19740,95"/>
    <n v="0"/>
    <n v="0"/>
    <n v="0"/>
    <n v="0"/>
    <n v="0"/>
    <s v="SI"/>
    <m/>
    <m/>
    <x v="2"/>
    <n v="121800.30000000002"/>
    <n v="0"/>
    <n v="121800.30000000002"/>
    <s v="COOR ADMINISTRATIVA FINANCIERA"/>
    <s v="DIR ADMINISTRACION TALENTO HUMANO"/>
    <s v="REMUNERACIONES"/>
    <s v="SI"/>
    <n v="121800.30000000002"/>
  </r>
  <r>
    <x v="30"/>
    <n v="122002003"/>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RESUPUESTO POR RESULTADOS PRIMER NIVEL MANTENIMIENTOS INFRAESTRUCTURA"/>
    <s v="PLANTA CENTRAL"/>
    <n v="9999"/>
    <n v="55"/>
    <s v="000"/>
    <s v="005"/>
    <n v="530417"/>
    <n v="1701"/>
    <s v="001"/>
    <s v="0000"/>
    <s v="0000"/>
    <n v="0"/>
    <n v="0"/>
    <n v="0"/>
    <n v="10000000"/>
    <n v="0"/>
    <n v="10000000"/>
    <s v="SI"/>
    <m/>
    <m/>
    <x v="3"/>
    <n v="0"/>
    <n v="0"/>
    <n v="0"/>
    <s v="SUB GESTION OPERACIONES LOGISTICA SALUD "/>
    <s v="DIR NAC INFRAESTRUCTURA SANITARIA"/>
    <s v="Presupuesto por Resultados"/>
    <s v="NO"/>
    <n v="0"/>
  </r>
  <r>
    <x v="30"/>
    <s v="ZONA 2"/>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2"/>
    <n v="1442"/>
    <n v="55"/>
    <s v="000"/>
    <s v="005"/>
    <n v="530417"/>
    <n v="1702"/>
    <s v="001"/>
    <s v="0000"/>
    <s v="0000"/>
    <n v="163855.5"/>
    <n v="0"/>
    <n v="163855.5"/>
    <n v="0"/>
    <n v="0"/>
    <n v="0"/>
    <s v="SI"/>
    <m/>
    <m/>
    <x v="3"/>
    <e v="#N/A"/>
    <e v="#N/A"/>
    <e v="#N/A"/>
    <e v="#N/A"/>
    <e v="#N/A"/>
    <e v="#N/A"/>
    <e v="#N/A"/>
    <e v="#N/A"/>
  </r>
  <r>
    <x v="30"/>
    <s v="ZONA 2"/>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2"/>
    <n v="1445"/>
    <n v="55"/>
    <s v="000"/>
    <s v="005"/>
    <n v="530417"/>
    <n v="1705"/>
    <s v="001"/>
    <s v="0000"/>
    <s v="0000"/>
    <n v="47509.5"/>
    <n v="0"/>
    <n v="47509.5"/>
    <n v="0"/>
    <n v="0"/>
    <n v="0"/>
    <s v="SI"/>
    <m/>
    <m/>
    <x v="3"/>
    <e v="#N/A"/>
    <e v="#N/A"/>
    <e v="#N/A"/>
    <e v="#N/A"/>
    <e v="#N/A"/>
    <e v="#N/A"/>
    <e v="#N/A"/>
    <e v="#N/A"/>
  </r>
  <r>
    <x v="30"/>
    <s v="ZONA 2"/>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2"/>
    <n v="1441"/>
    <n v="55"/>
    <s v="000"/>
    <s v="005"/>
    <n v="530417"/>
    <n v="1708"/>
    <s v="001"/>
    <s v="0000"/>
    <s v="0000"/>
    <n v="148514.29999999999"/>
    <n v="0"/>
    <n v="148514.29999999999"/>
    <n v="0"/>
    <n v="0"/>
    <n v="0"/>
    <s v="SI"/>
    <m/>
    <m/>
    <x v="3"/>
    <e v="#N/A"/>
    <e v="#N/A"/>
    <e v="#N/A"/>
    <e v="#N/A"/>
    <e v="#N/A"/>
    <e v="#N/A"/>
    <e v="#N/A"/>
    <e v="#N/A"/>
  </r>
  <r>
    <x v="30"/>
    <s v="ZONA 9"/>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9"/>
    <n v="1438"/>
    <n v="55"/>
    <s v="000"/>
    <s v="005"/>
    <n v="530417"/>
    <n v="1701"/>
    <s v="001"/>
    <s v="0000"/>
    <s v="0000"/>
    <n v="203195.96"/>
    <n v="0"/>
    <n v="203195.96"/>
    <n v="0"/>
    <n v="0"/>
    <n v="0"/>
    <s v="SI"/>
    <m/>
    <m/>
    <x v="3"/>
    <e v="#N/A"/>
    <e v="#N/A"/>
    <e v="#N/A"/>
    <e v="#N/A"/>
    <e v="#N/A"/>
    <e v="#N/A"/>
    <e v="#N/A"/>
    <e v="#N/A"/>
  </r>
  <r>
    <x v="30"/>
    <s v="ZONA 9"/>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9"/>
    <n v="1435"/>
    <n v="55"/>
    <s v="000"/>
    <s v="005"/>
    <n v="530417"/>
    <n v="1701"/>
    <s v="001"/>
    <s v="0000"/>
    <s v="0000"/>
    <n v="338304.64999999997"/>
    <n v="0"/>
    <n v="338304.64999999997"/>
    <n v="0"/>
    <n v="0"/>
    <n v="0"/>
    <s v="SI"/>
    <m/>
    <m/>
    <x v="3"/>
    <e v="#N/A"/>
    <e v="#N/A"/>
    <e v="#N/A"/>
    <e v="#N/A"/>
    <e v="#N/A"/>
    <e v="#N/A"/>
    <e v="#N/A"/>
    <e v="#N/A"/>
  </r>
  <r>
    <x v="30"/>
    <s v="ZONA 9"/>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9"/>
    <n v="59"/>
    <n v="55"/>
    <s v="000"/>
    <s v="005"/>
    <n v="530417"/>
    <n v="1701"/>
    <s v="001"/>
    <s v="0000"/>
    <s v="0000"/>
    <n v="350736.00999999995"/>
    <n v="0"/>
    <n v="350736.00999999995"/>
    <n v="0"/>
    <n v="0"/>
    <n v="0"/>
    <s v="SI"/>
    <m/>
    <m/>
    <x v="3"/>
    <e v="#N/A"/>
    <e v="#N/A"/>
    <e v="#N/A"/>
    <e v="#N/A"/>
    <e v="#N/A"/>
    <e v="#N/A"/>
    <e v="#N/A"/>
    <e v="#N/A"/>
  </r>
  <r>
    <x v="30"/>
    <s v="ZONA 1"/>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1"/>
    <n v="1257"/>
    <n v="55"/>
    <s v="000"/>
    <s v="005"/>
    <n v="530417"/>
    <n v="1004"/>
    <s v="001"/>
    <s v="0000"/>
    <s v="0000"/>
    <n v="262889.17"/>
    <n v="0"/>
    <n v="262889.17"/>
    <n v="0"/>
    <n v="0"/>
    <n v="0"/>
    <s v="SI"/>
    <m/>
    <m/>
    <x v="3"/>
    <e v="#N/A"/>
    <e v="#N/A"/>
    <e v="#N/A"/>
    <e v="#N/A"/>
    <e v="#N/A"/>
    <e v="#N/A"/>
    <e v="#N/A"/>
    <e v="#N/A"/>
  </r>
  <r>
    <x v="30"/>
    <s v="ZONA 1"/>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1"/>
    <n v="1255"/>
    <n v="55"/>
    <s v="000"/>
    <s v="005"/>
    <n v="530417"/>
    <n v="1003"/>
    <s v="001"/>
    <s v="0000"/>
    <s v="0000"/>
    <n v="162265.44"/>
    <n v="0"/>
    <n v="162265.44"/>
    <n v="0"/>
    <n v="0"/>
    <n v="0"/>
    <s v="SI"/>
    <m/>
    <m/>
    <x v="3"/>
    <e v="#N/A"/>
    <e v="#N/A"/>
    <e v="#N/A"/>
    <e v="#N/A"/>
    <e v="#N/A"/>
    <e v="#N/A"/>
    <e v="#N/A"/>
    <e v="#N/A"/>
  </r>
  <r>
    <x v="30"/>
    <s v="ZONA 1"/>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1"/>
    <n v="51"/>
    <n v="55"/>
    <s v="000"/>
    <s v="005"/>
    <n v="530417"/>
    <n v="1001"/>
    <s v="001"/>
    <s v="0000"/>
    <s v="0000"/>
    <n v="405912.96999999991"/>
    <n v="0"/>
    <n v="405912.96999999991"/>
    <n v="0"/>
    <n v="0"/>
    <n v="0"/>
    <s v="SI"/>
    <m/>
    <m/>
    <x v="3"/>
    <e v="#N/A"/>
    <e v="#N/A"/>
    <e v="#N/A"/>
    <e v="#N/A"/>
    <e v="#N/A"/>
    <e v="#N/A"/>
    <e v="#N/A"/>
    <e v="#N/A"/>
  </r>
  <r>
    <x v="30"/>
    <s v="ZONA 6"/>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6"/>
    <n v="1011"/>
    <n v="55"/>
    <s v="000"/>
    <s v="005"/>
    <n v="530417"/>
    <n v="108"/>
    <s v="001"/>
    <s v="0000"/>
    <s v="0000"/>
    <n v="363417.86"/>
    <n v="0"/>
    <n v="363417.86"/>
    <n v="0"/>
    <n v="0"/>
    <n v="0"/>
    <s v="SI"/>
    <m/>
    <m/>
    <x v="3"/>
    <e v="#N/A"/>
    <e v="#N/A"/>
    <e v="#N/A"/>
    <e v="#N/A"/>
    <e v="#N/A"/>
    <e v="#N/A"/>
    <e v="#N/A"/>
    <e v="#N/A"/>
  </r>
  <r>
    <x v="30"/>
    <s v="ZONA 5"/>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5"/>
    <n v="55"/>
    <n v="55"/>
    <s v="000"/>
    <s v="005"/>
    <n v="530417"/>
    <n v="910"/>
    <s v="001"/>
    <s v="0000"/>
    <s v="0000"/>
    <n v="161538.83999999997"/>
    <n v="0"/>
    <n v="161538.83999999997"/>
    <n v="0"/>
    <n v="0"/>
    <n v="0"/>
    <s v="SI"/>
    <m/>
    <m/>
    <x v="3"/>
    <e v="#N/A"/>
    <e v="#N/A"/>
    <e v="#N/A"/>
    <e v="#N/A"/>
    <e v="#N/A"/>
    <e v="#N/A"/>
    <e v="#N/A"/>
    <e v="#N/A"/>
  </r>
  <r>
    <x v="30"/>
    <s v="ZONA 5"/>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5"/>
    <n v="1228"/>
    <n v="55"/>
    <s v="000"/>
    <s v="005"/>
    <n v="530417"/>
    <n v="911"/>
    <s v="001"/>
    <s v="0000"/>
    <s v="0000"/>
    <n v="88687.67"/>
    <n v="0"/>
    <n v="88687.67"/>
    <n v="0"/>
    <n v="0"/>
    <n v="0"/>
    <s v="SI"/>
    <m/>
    <m/>
    <x v="3"/>
    <e v="#N/A"/>
    <e v="#N/A"/>
    <e v="#N/A"/>
    <e v="#N/A"/>
    <e v="#N/A"/>
    <e v="#N/A"/>
    <e v="#N/A"/>
    <e v="#N/A"/>
  </r>
  <r>
    <x v="30"/>
    <s v="ZONA 5"/>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5"/>
    <n v="1220"/>
    <n v="55"/>
    <s v="000"/>
    <s v="005"/>
    <n v="530417"/>
    <n v="904"/>
    <s v="001"/>
    <s v="0000"/>
    <s v="0000"/>
    <n v="155207.51"/>
    <n v="0"/>
    <n v="155207.51"/>
    <n v="0"/>
    <n v="0"/>
    <n v="0"/>
    <s v="SI"/>
    <m/>
    <m/>
    <x v="3"/>
    <e v="#N/A"/>
    <e v="#N/A"/>
    <e v="#N/A"/>
    <e v="#N/A"/>
    <e v="#N/A"/>
    <e v="#N/A"/>
    <e v="#N/A"/>
    <e v="#N/A"/>
  </r>
  <r>
    <x v="30"/>
    <s v="ZONA 5"/>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5"/>
    <n v="1223"/>
    <n v="55"/>
    <s v="000"/>
    <s v="005"/>
    <n v="530417"/>
    <n v="914"/>
    <s v="001"/>
    <s v="0000"/>
    <s v="0000"/>
    <n v="211365"/>
    <n v="0"/>
    <n v="211365"/>
    <n v="0"/>
    <n v="0"/>
    <n v="0"/>
    <s v="SI"/>
    <m/>
    <m/>
    <x v="3"/>
    <e v="#N/A"/>
    <e v="#N/A"/>
    <e v="#N/A"/>
    <e v="#N/A"/>
    <e v="#N/A"/>
    <e v="#N/A"/>
    <e v="#N/A"/>
    <e v="#N/A"/>
  </r>
  <r>
    <x v="30"/>
    <s v="ZONA 5"/>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5"/>
    <n v="1219"/>
    <n v="55"/>
    <s v="000"/>
    <s v="005"/>
    <n v="530417"/>
    <n v="908"/>
    <s v="001"/>
    <s v="0000"/>
    <s v="0000"/>
    <n v="57014.67"/>
    <n v="0"/>
    <n v="57014.67"/>
    <n v="0"/>
    <n v="0"/>
    <n v="0"/>
    <s v="SI"/>
    <m/>
    <m/>
    <x v="3"/>
    <e v="#N/A"/>
    <e v="#N/A"/>
    <e v="#N/A"/>
    <e v="#N/A"/>
    <e v="#N/A"/>
    <e v="#N/A"/>
    <e v="#N/A"/>
    <e v="#N/A"/>
  </r>
  <r>
    <x v="30"/>
    <s v="ZONA 5"/>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5"/>
    <n v="1222"/>
    <n v="55"/>
    <s v="000"/>
    <s v="005"/>
    <n v="530417"/>
    <n v="906"/>
    <s v="001"/>
    <s v="0000"/>
    <s v="0000"/>
    <n v="217943.97999999998"/>
    <n v="0"/>
    <n v="217943.97999999998"/>
    <n v="0"/>
    <n v="0"/>
    <n v="0"/>
    <s v="SI"/>
    <m/>
    <m/>
    <x v="3"/>
    <e v="#N/A"/>
    <e v="#N/A"/>
    <e v="#N/A"/>
    <e v="#N/A"/>
    <e v="#N/A"/>
    <e v="#N/A"/>
    <e v="#N/A"/>
    <e v="#N/A"/>
  </r>
  <r>
    <x v="30"/>
    <s v="ZONA 5"/>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5"/>
    <n v="1224"/>
    <n v="55"/>
    <s v="000"/>
    <s v="005"/>
    <n v="530417"/>
    <n v="919"/>
    <s v="001"/>
    <s v="0000"/>
    <s v="0000"/>
    <n v="110855.5"/>
    <n v="0"/>
    <n v="110855.5"/>
    <n v="0"/>
    <n v="0"/>
    <n v="0"/>
    <s v="SI"/>
    <m/>
    <m/>
    <x v="3"/>
    <e v="#N/A"/>
    <e v="#N/A"/>
    <e v="#N/A"/>
    <e v="#N/A"/>
    <e v="#N/A"/>
    <e v="#N/A"/>
    <e v="#N/A"/>
    <e v="#N/A"/>
  </r>
  <r>
    <x v="30"/>
    <s v="ZONA 5"/>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5"/>
    <n v="1225"/>
    <n v="55"/>
    <s v="000"/>
    <s v="005"/>
    <n v="530417"/>
    <n v="920"/>
    <s v="001"/>
    <s v="0000"/>
    <s v="0000"/>
    <n v="240721.34"/>
    <n v="0"/>
    <n v="240721.34"/>
    <n v="0"/>
    <n v="0"/>
    <n v="0"/>
    <s v="SI"/>
    <m/>
    <m/>
    <x v="3"/>
    <e v="#N/A"/>
    <e v="#N/A"/>
    <e v="#N/A"/>
    <e v="#N/A"/>
    <e v="#N/A"/>
    <e v="#N/A"/>
    <e v="#N/A"/>
    <e v="#N/A"/>
  </r>
  <r>
    <x v="30"/>
    <s v="ZONA 5"/>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5"/>
    <n v="1218"/>
    <n v="55"/>
    <s v="000"/>
    <s v="005"/>
    <n v="530417"/>
    <n v="921"/>
    <s v="001"/>
    <s v="0000"/>
    <s v="0000"/>
    <n v="41178.17"/>
    <n v="0"/>
    <n v="41178.17"/>
    <n v="0"/>
    <n v="0"/>
    <n v="0"/>
    <s v="SI"/>
    <m/>
    <m/>
    <x v="3"/>
    <e v="#N/A"/>
    <e v="#N/A"/>
    <e v="#N/A"/>
    <e v="#N/A"/>
    <e v="#N/A"/>
    <e v="#N/A"/>
    <e v="#N/A"/>
    <e v="#N/A"/>
  </r>
  <r>
    <x v="30"/>
    <s v="ZONA 8"/>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8"/>
    <n v="1198"/>
    <n v="55"/>
    <s v="000"/>
    <s v="005"/>
    <n v="530417"/>
    <n v="901"/>
    <s v="001"/>
    <s v="0000"/>
    <s v="0000"/>
    <n v="48731.399999999994"/>
    <n v="0"/>
    <n v="48731.399999999994"/>
    <n v="0"/>
    <n v="0"/>
    <n v="0"/>
    <s v="SI"/>
    <m/>
    <m/>
    <x v="3"/>
    <e v="#N/A"/>
    <e v="#N/A"/>
    <e v="#N/A"/>
    <e v="#N/A"/>
    <e v="#N/A"/>
    <e v="#N/A"/>
    <e v="#N/A"/>
    <e v="#N/A"/>
  </r>
  <r>
    <x v="30"/>
    <s v="ZONA 8"/>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8"/>
    <n v="1204"/>
    <n v="55"/>
    <s v="000"/>
    <s v="005"/>
    <n v="530417"/>
    <n v="901"/>
    <s v="001"/>
    <s v="0000"/>
    <s v="0000"/>
    <n v="68836.5"/>
    <n v="0"/>
    <n v="68836.5"/>
    <n v="0"/>
    <n v="0"/>
    <n v="0"/>
    <s v="SI"/>
    <m/>
    <m/>
    <x v="3"/>
    <e v="#N/A"/>
    <e v="#N/A"/>
    <e v="#N/A"/>
    <e v="#N/A"/>
    <e v="#N/A"/>
    <e v="#N/A"/>
    <e v="#N/A"/>
    <e v="#N/A"/>
  </r>
  <r>
    <x v="30"/>
    <s v="ZONA 8"/>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8"/>
    <n v="8230"/>
    <n v="55"/>
    <s v="000"/>
    <s v="005"/>
    <n v="530417"/>
    <n v="901"/>
    <s v="001"/>
    <s v="0000"/>
    <s v="0000"/>
    <n v="356721.81"/>
    <n v="0"/>
    <n v="356721.81"/>
    <n v="0"/>
    <n v="0"/>
    <n v="0"/>
    <s v="SI"/>
    <m/>
    <m/>
    <x v="3"/>
    <e v="#N/A"/>
    <e v="#N/A"/>
    <e v="#N/A"/>
    <e v="#N/A"/>
    <e v="#N/A"/>
    <e v="#N/A"/>
    <e v="#N/A"/>
    <e v="#N/A"/>
  </r>
  <r>
    <x v="30"/>
    <s v="ZONA 8"/>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8"/>
    <n v="1232"/>
    <n v="55"/>
    <s v="000"/>
    <s v="005"/>
    <n v="530417"/>
    <n v="907"/>
    <s v="001"/>
    <s v="0000"/>
    <s v="0000"/>
    <n v="47509.5"/>
    <n v="0"/>
    <n v="47509.5"/>
    <n v="0"/>
    <n v="0"/>
    <n v="0"/>
    <s v="SI"/>
    <m/>
    <m/>
    <x v="3"/>
    <e v="#N/A"/>
    <e v="#N/A"/>
    <e v="#N/A"/>
    <e v="#N/A"/>
    <e v="#N/A"/>
    <e v="#N/A"/>
    <e v="#N/A"/>
    <e v="#N/A"/>
  </r>
  <r>
    <x v="30"/>
    <s v="ZONA 8"/>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8"/>
    <n v="58"/>
    <n v="55"/>
    <s v="000"/>
    <s v="005"/>
    <n v="530417"/>
    <n v="901"/>
    <s v="001"/>
    <s v="0000"/>
    <s v="0000"/>
    <n v="353052.67"/>
    <n v="0"/>
    <n v="353052.67"/>
    <n v="0"/>
    <n v="0"/>
    <n v="0"/>
    <s v="SI"/>
    <m/>
    <m/>
    <x v="3"/>
    <e v="#N/A"/>
    <e v="#N/A"/>
    <e v="#N/A"/>
    <e v="#N/A"/>
    <e v="#N/A"/>
    <e v="#N/A"/>
    <e v="#N/A"/>
    <e v="#N/A"/>
  </r>
  <r>
    <x v="30"/>
    <s v="ZONA 6"/>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6"/>
    <n v="56"/>
    <n v="55"/>
    <s v="000"/>
    <s v="005"/>
    <n v="530417"/>
    <n v="101"/>
    <s v="001"/>
    <s v="0000"/>
    <s v="0000"/>
    <n v="450398.39999999979"/>
    <n v="0"/>
    <n v="450398.39999999979"/>
    <n v="0"/>
    <n v="0"/>
    <n v="0"/>
    <s v="SI"/>
    <m/>
    <m/>
    <x v="3"/>
    <e v="#N/A"/>
    <e v="#N/A"/>
    <e v="#N/A"/>
    <e v="#N/A"/>
    <e v="#N/A"/>
    <e v="#N/A"/>
    <e v="#N/A"/>
    <e v="#N/A"/>
  </r>
  <r>
    <x v="30"/>
    <s v="ZONA 4"/>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4"/>
    <n v="54"/>
    <n v="55"/>
    <s v="000"/>
    <s v="005"/>
    <n v="530417"/>
    <n v="1301"/>
    <s v="001"/>
    <s v="0000"/>
    <s v="0000"/>
    <n v="639693.44999999995"/>
    <n v="0"/>
    <n v="639693.44999999995"/>
    <n v="0"/>
    <n v="0"/>
    <n v="0"/>
    <s v="SI"/>
    <m/>
    <m/>
    <x v="3"/>
    <e v="#N/A"/>
    <e v="#N/A"/>
    <e v="#N/A"/>
    <e v="#N/A"/>
    <e v="#N/A"/>
    <e v="#N/A"/>
    <e v="#N/A"/>
    <e v="#N/A"/>
  </r>
  <r>
    <x v="30"/>
    <s v="ZONA 4"/>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4"/>
    <n v="1336"/>
    <n v="55"/>
    <s v="000"/>
    <s v="005"/>
    <n v="530417"/>
    <n v="1308"/>
    <s v="001"/>
    <s v="0000"/>
    <s v="0000"/>
    <n v="354750.68"/>
    <n v="0"/>
    <n v="354750.68"/>
    <n v="0"/>
    <n v="0"/>
    <n v="0"/>
    <s v="SI"/>
    <m/>
    <m/>
    <x v="3"/>
    <e v="#N/A"/>
    <e v="#N/A"/>
    <e v="#N/A"/>
    <e v="#N/A"/>
    <e v="#N/A"/>
    <e v="#N/A"/>
    <e v="#N/A"/>
    <e v="#N/A"/>
  </r>
  <r>
    <x v="30"/>
    <s v="ZONA 4"/>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4"/>
    <n v="1338"/>
    <n v="55"/>
    <s v="000"/>
    <s v="005"/>
    <n v="530417"/>
    <n v="1306"/>
    <s v="001"/>
    <s v="0000"/>
    <s v="0000"/>
    <n v="192849.96"/>
    <n v="0"/>
    <n v="192849.96"/>
    <n v="0"/>
    <n v="0"/>
    <n v="0"/>
    <s v="SI"/>
    <m/>
    <m/>
    <x v="3"/>
    <e v="#N/A"/>
    <e v="#N/A"/>
    <e v="#N/A"/>
    <e v="#N/A"/>
    <e v="#N/A"/>
    <e v="#N/A"/>
    <e v="#N/A"/>
    <e v="#N/A"/>
  </r>
  <r>
    <x v="30"/>
    <s v="ZONA 4"/>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4"/>
    <n v="1344"/>
    <n v="55"/>
    <s v="000"/>
    <s v="005"/>
    <n v="530417"/>
    <n v="1313"/>
    <s v="001"/>
    <s v="0000"/>
    <s v="0000"/>
    <n v="325394.33999999997"/>
    <n v="0"/>
    <n v="325394.33999999997"/>
    <n v="0"/>
    <n v="0"/>
    <n v="0"/>
    <s v="SI"/>
    <m/>
    <m/>
    <x v="3"/>
    <e v="#N/A"/>
    <e v="#N/A"/>
    <e v="#N/A"/>
    <e v="#N/A"/>
    <e v="#N/A"/>
    <e v="#N/A"/>
    <e v="#N/A"/>
    <e v="#N/A"/>
  </r>
  <r>
    <x v="30"/>
    <s v="ZONA 4"/>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4"/>
    <n v="1342"/>
    <n v="55"/>
    <s v="000"/>
    <s v="005"/>
    <n v="530417"/>
    <n v="1304"/>
    <s v="001"/>
    <s v="0000"/>
    <s v="0000"/>
    <n v="47509.5"/>
    <n v="0"/>
    <n v="47509.5"/>
    <n v="0"/>
    <n v="0"/>
    <n v="0"/>
    <s v="SI"/>
    <m/>
    <m/>
    <x v="3"/>
    <e v="#N/A"/>
    <e v="#N/A"/>
    <e v="#N/A"/>
    <e v="#N/A"/>
    <e v="#N/A"/>
    <e v="#N/A"/>
    <e v="#N/A"/>
    <e v="#N/A"/>
  </r>
  <r>
    <x v="30"/>
    <s v="ZONA 4"/>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4"/>
    <n v="1340"/>
    <n v="55"/>
    <s v="000"/>
    <s v="005"/>
    <n v="530417"/>
    <n v="1302"/>
    <s v="001"/>
    <s v="0000"/>
    <s v="0000"/>
    <n v="284216.17"/>
    <n v="0"/>
    <n v="284216.17"/>
    <n v="0"/>
    <n v="0"/>
    <n v="0"/>
    <s v="SI"/>
    <m/>
    <m/>
    <x v="3"/>
    <e v="#N/A"/>
    <e v="#N/A"/>
    <e v="#N/A"/>
    <e v="#N/A"/>
    <e v="#N/A"/>
    <e v="#N/A"/>
    <e v="#N/A"/>
    <e v="#N/A"/>
  </r>
  <r>
    <x v="30"/>
    <s v="ZONA 4"/>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4"/>
    <n v="1337"/>
    <n v="55"/>
    <s v="000"/>
    <s v="005"/>
    <n v="530417"/>
    <n v="1303"/>
    <s v="001"/>
    <s v="0000"/>
    <s v="0000"/>
    <n v="215379.66999999998"/>
    <n v="0"/>
    <n v="215379.66999999998"/>
    <n v="0"/>
    <n v="0"/>
    <n v="0"/>
    <s v="SI"/>
    <m/>
    <m/>
    <x v="3"/>
    <e v="#N/A"/>
    <e v="#N/A"/>
    <e v="#N/A"/>
    <e v="#N/A"/>
    <e v="#N/A"/>
    <e v="#N/A"/>
    <e v="#N/A"/>
    <e v="#N/A"/>
  </r>
  <r>
    <x v="30"/>
    <s v="ZONA 4"/>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4"/>
    <n v="1343"/>
    <n v="55"/>
    <s v="000"/>
    <s v="005"/>
    <n v="530417"/>
    <n v="1310"/>
    <s v="001"/>
    <s v="0000"/>
    <s v="0000"/>
    <n v="149107.47999999998"/>
    <n v="0"/>
    <n v="149107.47999999998"/>
    <n v="0"/>
    <n v="0"/>
    <n v="0"/>
    <s v="SI"/>
    <m/>
    <m/>
    <x v="3"/>
    <e v="#N/A"/>
    <e v="#N/A"/>
    <e v="#N/A"/>
    <e v="#N/A"/>
    <e v="#N/A"/>
    <e v="#N/A"/>
    <e v="#N/A"/>
    <e v="#N/A"/>
  </r>
  <r>
    <x v="30"/>
    <s v="ZONA 4"/>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4"/>
    <n v="1339"/>
    <n v="55"/>
    <s v="000"/>
    <s v="005"/>
    <n v="530417"/>
    <n v="1314"/>
    <s v="001"/>
    <s v="0000"/>
    <s v="0000"/>
    <n v="357562.63999999996"/>
    <n v="0"/>
    <n v="357562.63999999996"/>
    <n v="0"/>
    <n v="0"/>
    <n v="0"/>
    <s v="SI"/>
    <m/>
    <m/>
    <x v="3"/>
    <e v="#N/A"/>
    <e v="#N/A"/>
    <e v="#N/A"/>
    <e v="#N/A"/>
    <e v="#N/A"/>
    <e v="#N/A"/>
    <e v="#N/A"/>
    <e v="#N/A"/>
  </r>
  <r>
    <x v="30"/>
    <s v="ZONA 4"/>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4"/>
    <n v="1341"/>
    <n v="55"/>
    <s v="000"/>
    <s v="005"/>
    <n v="530417"/>
    <n v="1312"/>
    <s v="001"/>
    <s v="0000"/>
    <s v="0000"/>
    <n v="220870.16999999998"/>
    <n v="0"/>
    <n v="220870.16999999998"/>
    <n v="0"/>
    <n v="0"/>
    <n v="0"/>
    <s v="SI"/>
    <m/>
    <m/>
    <x v="3"/>
    <e v="#N/A"/>
    <e v="#N/A"/>
    <e v="#N/A"/>
    <e v="#N/A"/>
    <e v="#N/A"/>
    <e v="#N/A"/>
    <e v="#N/A"/>
    <e v="#N/A"/>
  </r>
  <r>
    <x v="30"/>
    <s v="ZONA 3"/>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3"/>
    <n v="1463"/>
    <n v="55"/>
    <s v="000"/>
    <s v="005"/>
    <n v="530417"/>
    <n v="1801"/>
    <s v="001"/>
    <s v="0000"/>
    <s v="0000"/>
    <n v="282147.15999999997"/>
    <n v="0"/>
    <n v="282147.15999999997"/>
    <n v="0"/>
    <n v="0"/>
    <n v="0"/>
    <s v="SI"/>
    <m/>
    <m/>
    <x v="3"/>
    <e v="#N/A"/>
    <e v="#N/A"/>
    <e v="#N/A"/>
    <e v="#N/A"/>
    <e v="#N/A"/>
    <e v="#N/A"/>
    <e v="#N/A"/>
    <e v="#N/A"/>
  </r>
  <r>
    <x v="30"/>
    <s v="ZONA 3"/>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3"/>
    <n v="1465"/>
    <n v="55"/>
    <s v="000"/>
    <s v="005"/>
    <n v="530417"/>
    <n v="1807"/>
    <s v="001"/>
    <s v="0000"/>
    <s v="0000"/>
    <n v="298596.03000000003"/>
    <n v="0"/>
    <n v="298596.03000000003"/>
    <n v="0"/>
    <n v="0"/>
    <n v="0"/>
    <s v="SI"/>
    <m/>
    <m/>
    <x v="3"/>
    <e v="#N/A"/>
    <e v="#N/A"/>
    <e v="#N/A"/>
    <e v="#N/A"/>
    <e v="#N/A"/>
    <e v="#N/A"/>
    <e v="#N/A"/>
    <e v="#N/A"/>
  </r>
  <r>
    <x v="30"/>
    <s v="ZONA 3"/>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3"/>
    <n v="53"/>
    <n v="55"/>
    <s v="000"/>
    <s v="005"/>
    <n v="530417"/>
    <n v="601"/>
    <s v="001"/>
    <s v="0000"/>
    <s v="0000"/>
    <n v="537381.77999999968"/>
    <n v="0"/>
    <n v="537381.77999999968"/>
    <n v="0"/>
    <n v="0"/>
    <n v="0"/>
    <s v="SI"/>
    <m/>
    <m/>
    <x v="3"/>
    <e v="#N/A"/>
    <e v="#N/A"/>
    <e v="#N/A"/>
    <e v="#N/A"/>
    <e v="#N/A"/>
    <e v="#N/A"/>
    <e v="#N/A"/>
    <e v="#N/A"/>
  </r>
  <r>
    <x v="30"/>
    <s v="ZONA 3"/>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3"/>
    <n v="3340"/>
    <n v="55"/>
    <s v="000"/>
    <s v="005"/>
    <n v="530417"/>
    <n v="602"/>
    <s v="001"/>
    <s v="0000"/>
    <s v="0000"/>
    <n v="326730.46999999997"/>
    <n v="0"/>
    <n v="326730.46999999997"/>
    <n v="0"/>
    <n v="0"/>
    <n v="0"/>
    <s v="SI"/>
    <m/>
    <m/>
    <x v="3"/>
    <e v="#N/A"/>
    <e v="#N/A"/>
    <e v="#N/A"/>
    <e v="#N/A"/>
    <e v="#N/A"/>
    <e v="#N/A"/>
    <e v="#N/A"/>
    <e v="#N/A"/>
  </r>
  <r>
    <x v="30"/>
    <s v="ZONA 3"/>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3"/>
    <n v="1115"/>
    <n v="55"/>
    <s v="000"/>
    <s v="005"/>
    <n v="530417"/>
    <n v="606"/>
    <s v="001"/>
    <s v="0000"/>
    <s v="0000"/>
    <n v="397394.95999999996"/>
    <n v="0"/>
    <n v="397394.95999999996"/>
    <n v="0"/>
    <n v="0"/>
    <n v="0"/>
    <s v="SI"/>
    <m/>
    <m/>
    <x v="3"/>
    <e v="#N/A"/>
    <e v="#N/A"/>
    <e v="#N/A"/>
    <e v="#N/A"/>
    <e v="#N/A"/>
    <e v="#N/A"/>
    <e v="#N/A"/>
    <e v="#N/A"/>
  </r>
  <r>
    <x v="30"/>
    <s v="ZONA 6"/>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6"/>
    <n v="1009"/>
    <n v="55"/>
    <s v="000"/>
    <s v="005"/>
    <n v="530417"/>
    <n v="103"/>
    <s v="001"/>
    <s v="0000"/>
    <s v="0000"/>
    <n v="142528.5"/>
    <n v="0"/>
    <n v="142528.5"/>
    <n v="0"/>
    <n v="0"/>
    <n v="0"/>
    <s v="SI"/>
    <m/>
    <m/>
    <x v="3"/>
    <e v="#N/A"/>
    <e v="#N/A"/>
    <e v="#N/A"/>
    <e v="#N/A"/>
    <e v="#N/A"/>
    <e v="#N/A"/>
    <e v="#N/A"/>
    <e v="#N/A"/>
  </r>
  <r>
    <x v="30"/>
    <s v="ZONA 6"/>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6"/>
    <n v="1010"/>
    <n v="55"/>
    <s v="000"/>
    <s v="005"/>
    <n v="530417"/>
    <n v="105"/>
    <s v="001"/>
    <s v="0000"/>
    <s v="0000"/>
    <n v="44830.720000000001"/>
    <n v="0"/>
    <n v="44830.720000000001"/>
    <n v="0"/>
    <n v="0"/>
    <n v="0"/>
    <s v="SI"/>
    <m/>
    <m/>
    <x v="3"/>
    <e v="#N/A"/>
    <e v="#N/A"/>
    <e v="#N/A"/>
    <e v="#N/A"/>
    <e v="#N/A"/>
    <e v="#N/A"/>
    <e v="#N/A"/>
    <e v="#N/A"/>
  </r>
  <r>
    <x v="30"/>
    <s v="ZONA 6"/>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6"/>
    <n v="1012"/>
    <n v="55"/>
    <s v="000"/>
    <s v="005"/>
    <n v="530417"/>
    <n v="109"/>
    <s v="001"/>
    <s v="0000"/>
    <s v="0000"/>
    <n v="126692"/>
    <n v="0"/>
    <n v="126692"/>
    <n v="0"/>
    <n v="0"/>
    <n v="0"/>
    <s v="SI"/>
    <m/>
    <m/>
    <x v="3"/>
    <e v="#N/A"/>
    <e v="#N/A"/>
    <e v="#N/A"/>
    <e v="#N/A"/>
    <e v="#N/A"/>
    <e v="#N/A"/>
    <e v="#N/A"/>
    <e v="#N/A"/>
  </r>
  <r>
    <x v="30"/>
    <n v="122003006"/>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RESUPUESTO POR RESULTADOS PRIMER NIVEL MANTENIMIENTOS EQUIPAMIENTO"/>
    <s v="PLANTA CENTRAL"/>
    <n v="9999"/>
    <n v="55"/>
    <s v="000"/>
    <s v="005"/>
    <n v="530813"/>
    <n v="1701"/>
    <s v="001"/>
    <s v="0000"/>
    <s v="0000"/>
    <n v="0"/>
    <n v="0"/>
    <n v="0"/>
    <n v="9121009.5399999991"/>
    <n v="0"/>
    <n v="9121009.5399999991"/>
    <s v="SI"/>
    <m/>
    <m/>
    <x v="3"/>
    <n v="0"/>
    <n v="0"/>
    <n v="0"/>
    <s v="SUB GESTION OPERACIONES LOGISTICA SALUD "/>
    <s v="DIR NAC EQUIPAMIENTO SANITARIO"/>
    <s v="Presupuesto por Resultados"/>
    <s v="NO"/>
    <n v="0"/>
  </r>
  <r>
    <x v="30"/>
    <s v="ZONA 1"/>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1"/>
    <n v="51"/>
    <n v="55"/>
    <s v="000"/>
    <s v="005"/>
    <n v="530813"/>
    <n v="1001"/>
    <s v="001"/>
    <s v="0000"/>
    <s v="0000"/>
    <n v="389227.8"/>
    <n v="0"/>
    <n v="389227.8"/>
    <n v="0"/>
    <n v="0"/>
    <n v="0"/>
    <s v="SI"/>
    <m/>
    <m/>
    <x v="3"/>
    <e v="#N/A"/>
    <e v="#N/A"/>
    <e v="#N/A"/>
    <e v="#N/A"/>
    <e v="#N/A"/>
    <e v="#N/A"/>
    <e v="#N/A"/>
    <e v="#N/A"/>
  </r>
  <r>
    <x v="30"/>
    <s v="ZONA 1"/>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1"/>
    <n v="51"/>
    <n v="55"/>
    <s v="000"/>
    <s v="005"/>
    <n v="530404"/>
    <n v="1001"/>
    <s v="001"/>
    <s v="0000"/>
    <s v="0000"/>
    <n v="1222781.6100000001"/>
    <n v="0"/>
    <n v="1222781.6100000001"/>
    <n v="0"/>
    <n v="0"/>
    <n v="0"/>
    <s v="SI"/>
    <m/>
    <m/>
    <x v="3"/>
    <e v="#N/A"/>
    <e v="#N/A"/>
    <e v="#N/A"/>
    <e v="#N/A"/>
    <e v="#N/A"/>
    <e v="#N/A"/>
    <e v="#N/A"/>
    <e v="#N/A"/>
  </r>
  <r>
    <x v="30"/>
    <s v="CZ2"/>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2"/>
    <n v="52"/>
    <n v="55"/>
    <s v="000"/>
    <s v="005"/>
    <n v="530813"/>
    <n v="1501"/>
    <s v="001"/>
    <s v="0000"/>
    <s v="0000"/>
    <n v="27211.759999999998"/>
    <n v="0"/>
    <n v="27211.759999999998"/>
    <n v="0"/>
    <n v="0"/>
    <n v="0"/>
    <s v="SI"/>
    <m/>
    <m/>
    <x v="3"/>
    <e v="#N/A"/>
    <e v="#N/A"/>
    <e v="#N/A"/>
    <e v="#N/A"/>
    <e v="#N/A"/>
    <e v="#N/A"/>
    <e v="#N/A"/>
    <e v="#N/A"/>
  </r>
  <r>
    <x v="30"/>
    <s v="CZ2"/>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2"/>
    <n v="52"/>
    <n v="55"/>
    <s v="000"/>
    <s v="005"/>
    <n v="530404"/>
    <n v="1501"/>
    <s v="001"/>
    <s v="0000"/>
    <s v="0000"/>
    <n v="858674.69"/>
    <n v="0"/>
    <n v="858674.69"/>
    <n v="0"/>
    <n v="0"/>
    <n v="0"/>
    <s v="SI"/>
    <m/>
    <m/>
    <x v="3"/>
    <e v="#N/A"/>
    <e v="#N/A"/>
    <e v="#N/A"/>
    <e v="#N/A"/>
    <e v="#N/A"/>
    <e v="#N/A"/>
    <e v="#N/A"/>
    <e v="#N/A"/>
  </r>
  <r>
    <x v="30"/>
    <s v="CZ3"/>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3"/>
    <n v="53"/>
    <n v="55"/>
    <s v="000"/>
    <s v="005"/>
    <n v="530813"/>
    <n v="601"/>
    <s v="001"/>
    <s v="0000"/>
    <s v="0000"/>
    <n v="176193.27"/>
    <n v="0"/>
    <n v="176193.27"/>
    <n v="0"/>
    <n v="0"/>
    <n v="0"/>
    <s v="SI"/>
    <m/>
    <m/>
    <x v="3"/>
    <e v="#N/A"/>
    <e v="#N/A"/>
    <e v="#N/A"/>
    <e v="#N/A"/>
    <e v="#N/A"/>
    <e v="#N/A"/>
    <e v="#N/A"/>
    <e v="#N/A"/>
  </r>
  <r>
    <x v="30"/>
    <s v="CZ3"/>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3"/>
    <n v="53"/>
    <n v="55"/>
    <s v="000"/>
    <s v="005"/>
    <n v="530404"/>
    <n v="601"/>
    <s v="001"/>
    <s v="0000"/>
    <s v="0000"/>
    <n v="968433.73"/>
    <n v="0"/>
    <n v="968433.73"/>
    <n v="0"/>
    <n v="0"/>
    <n v="0"/>
    <s v="SI"/>
    <m/>
    <m/>
    <x v="3"/>
    <e v="#N/A"/>
    <e v="#N/A"/>
    <e v="#N/A"/>
    <e v="#N/A"/>
    <e v="#N/A"/>
    <e v="#N/A"/>
    <e v="#N/A"/>
    <e v="#N/A"/>
  </r>
  <r>
    <x v="30"/>
    <s v="CZ4"/>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4"/>
    <n v="54"/>
    <n v="55"/>
    <s v="000"/>
    <s v="005"/>
    <n v="530813"/>
    <n v="1301"/>
    <s v="001"/>
    <s v="0000"/>
    <s v="0000"/>
    <n v="43043.96"/>
    <n v="0"/>
    <n v="43043.96"/>
    <n v="0"/>
    <n v="0"/>
    <n v="0"/>
    <s v="SI"/>
    <m/>
    <m/>
    <x v="3"/>
    <e v="#N/A"/>
    <e v="#N/A"/>
    <e v="#N/A"/>
    <e v="#N/A"/>
    <e v="#N/A"/>
    <e v="#N/A"/>
    <e v="#N/A"/>
    <e v="#N/A"/>
  </r>
  <r>
    <x v="30"/>
    <s v="CZ4"/>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4"/>
    <n v="54"/>
    <n v="55"/>
    <s v="000"/>
    <s v="005"/>
    <n v="530404"/>
    <n v="1301"/>
    <s v="001"/>
    <s v="0000"/>
    <s v="0000"/>
    <n v="893142.3"/>
    <n v="0"/>
    <n v="893142.3"/>
    <n v="0"/>
    <n v="0"/>
    <n v="0"/>
    <s v="SI"/>
    <m/>
    <m/>
    <x v="3"/>
    <e v="#N/A"/>
    <e v="#N/A"/>
    <e v="#N/A"/>
    <e v="#N/A"/>
    <e v="#N/A"/>
    <e v="#N/A"/>
    <e v="#N/A"/>
    <e v="#N/A"/>
  </r>
  <r>
    <x v="30"/>
    <s v="CZ5"/>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5"/>
    <n v="55"/>
    <n v="55"/>
    <s v="000"/>
    <s v="005"/>
    <n v="530813"/>
    <n v="910"/>
    <s v="001"/>
    <s v="0000"/>
    <s v="0000"/>
    <n v="615461.31000000006"/>
    <n v="0"/>
    <n v="615461.31000000006"/>
    <n v="0"/>
    <n v="0"/>
    <n v="0"/>
    <s v="SI"/>
    <m/>
    <m/>
    <x v="3"/>
    <e v="#N/A"/>
    <e v="#N/A"/>
    <e v="#N/A"/>
    <e v="#N/A"/>
    <e v="#N/A"/>
    <e v="#N/A"/>
    <e v="#N/A"/>
    <e v="#N/A"/>
  </r>
  <r>
    <x v="30"/>
    <s v="CZ5"/>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5"/>
    <n v="55"/>
    <n v="55"/>
    <s v="000"/>
    <s v="005"/>
    <n v="530404"/>
    <n v="910"/>
    <s v="001"/>
    <s v="0000"/>
    <s v="0000"/>
    <n v="867312.65"/>
    <n v="0"/>
    <n v="867312.65"/>
    <n v="0"/>
    <n v="0"/>
    <n v="0"/>
    <s v="SI"/>
    <m/>
    <m/>
    <x v="3"/>
    <e v="#N/A"/>
    <e v="#N/A"/>
    <e v="#N/A"/>
    <e v="#N/A"/>
    <e v="#N/A"/>
    <e v="#N/A"/>
    <e v="#N/A"/>
    <e v="#N/A"/>
  </r>
  <r>
    <x v="30"/>
    <s v="CZ6"/>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6"/>
    <n v="56"/>
    <n v="55"/>
    <s v="000"/>
    <s v="005"/>
    <n v="530813"/>
    <n v="101"/>
    <s v="001"/>
    <s v="0000"/>
    <s v="0000"/>
    <n v="349915.03"/>
    <n v="0"/>
    <n v="349915.03"/>
    <n v="0"/>
    <n v="0"/>
    <n v="0"/>
    <s v="SI"/>
    <m/>
    <m/>
    <x v="3"/>
    <e v="#N/A"/>
    <e v="#N/A"/>
    <e v="#N/A"/>
    <e v="#N/A"/>
    <e v="#N/A"/>
    <e v="#N/A"/>
    <e v="#N/A"/>
    <e v="#N/A"/>
  </r>
  <r>
    <x v="30"/>
    <s v="CZ6"/>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6"/>
    <n v="56"/>
    <n v="55"/>
    <s v="000"/>
    <s v="005"/>
    <n v="530404"/>
    <n v="101"/>
    <s v="001"/>
    <s v="0000"/>
    <s v="0000"/>
    <n v="560433.04"/>
    <n v="0"/>
    <n v="560433.04"/>
    <n v="0"/>
    <n v="0"/>
    <n v="0"/>
    <s v="SI"/>
    <m/>
    <m/>
    <x v="3"/>
    <e v="#N/A"/>
    <e v="#N/A"/>
    <e v="#N/A"/>
    <e v="#N/A"/>
    <e v="#N/A"/>
    <e v="#N/A"/>
    <e v="#N/A"/>
    <e v="#N/A"/>
  </r>
  <r>
    <x v="30"/>
    <s v="CZ7"/>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7"/>
    <n v="57"/>
    <n v="55"/>
    <s v="000"/>
    <s v="005"/>
    <n v="530813"/>
    <n v="1101"/>
    <s v="001"/>
    <s v="0000"/>
    <s v="0000"/>
    <n v="97901.87"/>
    <n v="0"/>
    <n v="97901.87"/>
    <n v="0"/>
    <n v="0"/>
    <n v="0"/>
    <s v="SI"/>
    <m/>
    <m/>
    <x v="3"/>
    <e v="#N/A"/>
    <e v="#N/A"/>
    <e v="#N/A"/>
    <e v="#N/A"/>
    <e v="#N/A"/>
    <e v="#N/A"/>
    <e v="#N/A"/>
    <e v="#N/A"/>
  </r>
  <r>
    <x v="30"/>
    <s v="CZ7"/>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7"/>
    <n v="57"/>
    <n v="55"/>
    <s v="000"/>
    <s v="005"/>
    <n v="530404"/>
    <n v="1101"/>
    <s v="001"/>
    <s v="0000"/>
    <s v="0000"/>
    <n v="174397.88"/>
    <n v="0"/>
    <n v="174397.88"/>
    <n v="0"/>
    <n v="0"/>
    <n v="0"/>
    <s v="SI"/>
    <m/>
    <m/>
    <x v="3"/>
    <e v="#N/A"/>
    <e v="#N/A"/>
    <e v="#N/A"/>
    <e v="#N/A"/>
    <e v="#N/A"/>
    <e v="#N/A"/>
    <e v="#N/A"/>
    <e v="#N/A"/>
  </r>
  <r>
    <x v="30"/>
    <s v="CZ8"/>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8"/>
    <n v="58"/>
    <n v="55"/>
    <s v="000"/>
    <s v="005"/>
    <n v="530813"/>
    <n v="901"/>
    <s v="001"/>
    <s v="0000"/>
    <s v="0000"/>
    <n v="212392"/>
    <n v="0"/>
    <n v="212392"/>
    <n v="0"/>
    <n v="0"/>
    <n v="0"/>
    <s v="SI"/>
    <m/>
    <m/>
    <x v="3"/>
    <e v="#N/A"/>
    <e v="#N/A"/>
    <e v="#N/A"/>
    <e v="#N/A"/>
    <e v="#N/A"/>
    <e v="#N/A"/>
    <e v="#N/A"/>
    <e v="#N/A"/>
  </r>
  <r>
    <x v="30"/>
    <s v="CZ8"/>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8"/>
    <n v="58"/>
    <n v="55"/>
    <s v="000"/>
    <s v="005"/>
    <n v="530404"/>
    <n v="901"/>
    <s v="001"/>
    <s v="0000"/>
    <s v="0000"/>
    <n v="909588.2"/>
    <n v="0"/>
    <n v="909588.2"/>
    <n v="0"/>
    <n v="0"/>
    <n v="0"/>
    <s v="SI"/>
    <m/>
    <m/>
    <x v="3"/>
    <e v="#N/A"/>
    <e v="#N/A"/>
    <e v="#N/A"/>
    <e v="#N/A"/>
    <e v="#N/A"/>
    <e v="#N/A"/>
    <e v="#N/A"/>
    <e v="#N/A"/>
  </r>
  <r>
    <x v="30"/>
    <s v="CZ9"/>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9"/>
    <n v="59"/>
    <n v="55"/>
    <s v="000"/>
    <s v="005"/>
    <n v="530813"/>
    <n v="1701"/>
    <s v="001"/>
    <s v="0000"/>
    <s v="0000"/>
    <n v="166800"/>
    <n v="0"/>
    <n v="166800"/>
    <n v="0"/>
    <n v="0"/>
    <n v="0"/>
    <s v="SI"/>
    <m/>
    <m/>
    <x v="3"/>
    <e v="#N/A"/>
    <e v="#N/A"/>
    <e v="#N/A"/>
    <e v="#N/A"/>
    <e v="#N/A"/>
    <e v="#N/A"/>
    <e v="#N/A"/>
    <e v="#N/A"/>
  </r>
  <r>
    <x v="30"/>
    <s v="CZ9"/>
    <s v="ALCANCE MSP-SNGCSS-2022-0164-M"/>
    <x v="17"/>
    <x v="15"/>
    <d v="2022-01-31T00:00:00"/>
    <s v="PRESUPUESTARIA"/>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9"/>
    <n v="59"/>
    <n v="55"/>
    <s v="000"/>
    <s v="005"/>
    <n v="530404"/>
    <n v="1701"/>
    <s v="001"/>
    <s v="0000"/>
    <s v="0000"/>
    <n v="588098.43999999994"/>
    <n v="0"/>
    <n v="588098.43999999994"/>
    <n v="0"/>
    <n v="0"/>
    <n v="0"/>
    <s v="SI"/>
    <m/>
    <m/>
    <x v="3"/>
    <e v="#N/A"/>
    <e v="#N/A"/>
    <e v="#N/A"/>
    <e v="#N/A"/>
    <e v="#N/A"/>
    <e v="#N/A"/>
    <e v="#N/A"/>
    <e v="#N/A"/>
  </r>
  <r>
    <x v="31"/>
    <s v="134001013"/>
    <s v="MSP-MSP-2022-0036-M"/>
    <x v="0"/>
    <x v="15"/>
    <d v="2022-01-28T00:00:00"/>
    <s v="PRESUPUESTARIA"/>
    <s v="LA REFORMA PLANTEADA, CORRESPONDE A LA REGULARIZACIÓN DEL PRESUPUESTO DEL ESIGEF, A FIN DE QUE SE ARMONICE CON LA PLANIFICACIÓN OPERATIVA ANUAL - PRESUPUESTO POR RESULTADOS. ENTRE MISMO GRUPO DE GASTO Y MISMA ACTIVIDAD PPR"/>
    <s v="PREVENCION Y PROMOCION DE LA SALUD"/>
    <s v="Reporte de remuneración mensual unificada e ingresos complementarios"/>
    <s v="PLANTA CENTRAL"/>
    <n v="9999"/>
    <n v="55"/>
    <s v="000"/>
    <s v="004"/>
    <n v="510510"/>
    <n v="1700"/>
    <s v="001"/>
    <s v="0000"/>
    <s v="0000"/>
    <n v="0"/>
    <n v="0"/>
    <n v="0"/>
    <n v="50639.97"/>
    <n v="0"/>
    <n v="50639.97"/>
    <s v="SI"/>
    <m/>
    <s v="N.A."/>
    <x v="3"/>
    <n v="537569.43999999983"/>
    <n v="0"/>
    <n v="537569.43999999983"/>
    <s v="COOR ADMINISTRATIVA FINANCIERA"/>
    <s v="DIR ADMINISTRACION TALENTO HUMANO"/>
    <s v="Presupuesto por Resultados"/>
    <s v="SI"/>
    <n v="537569.43999999983"/>
  </r>
  <r>
    <x v="31"/>
    <s v="134001042"/>
    <s v="MSP-MSP-2022-0036-M"/>
    <x v="0"/>
    <x v="15"/>
    <d v="2022-01-28T00:00:00"/>
    <s v="PRESUPUESTARIA"/>
    <s v="LA REFORMA PLANTEADA, CORRESPONDE A LA REGULARIZACIÓN DEL PRESUPUESTO DEL ESIGEF, A FIN DE QUE SE ARMONICE CON LA PLANIFICACIÓN OPERATIVA ANUAL - PRESUPUESTO POR RESULTADOS. ENTRE MISMO GRUPO DE GASTO Y MISMA ACTIVIDAD PPR"/>
    <s v="PREVENCION Y PROMOCION DE LA SALUD"/>
    <s v="Reporte de remuneración mensual unificada e ingresos complementarios"/>
    <s v="PLANTA CENTRAL"/>
    <n v="9999"/>
    <n v="55"/>
    <s v="000"/>
    <s v="003"/>
    <n v="510204"/>
    <n v="1700"/>
    <s v="001"/>
    <s v="0000"/>
    <s v="0000"/>
    <n v="0"/>
    <n v="0"/>
    <n v="0"/>
    <n v="0.03"/>
    <n v="0"/>
    <n v="0.03"/>
    <s v="SI"/>
    <m/>
    <m/>
    <x v="3"/>
    <n v="18496.62"/>
    <n v="0"/>
    <n v="18496.62"/>
    <s v="COOR ADMINISTRATIVA FINANCIERA"/>
    <s v="DIR ADMINISTRACION TALENTO HUMANO"/>
    <s v="REMUNERACIONES"/>
    <s v="SI"/>
    <n v="18496.62"/>
  </r>
  <r>
    <x v="32"/>
    <s v="134003132"/>
    <s v="MSP-DNA-2022-0207-M"/>
    <x v="18"/>
    <x v="16"/>
    <d v="2022-01-31T00:00:00"/>
    <s v="PRESUPUESTARIA"/>
    <s v="Obligaciones pendientes de ejercicios anteriores DNA"/>
    <s v="ADMINISTRACION CENTRAL"/>
    <s v="PAGO OBLIGACIONES PENDIENTES REEMBOLSO AGENTE DE ADUANAS (RETIRO GUÍAS AÉREAS, TRANSPORTE)"/>
    <s v="PLANTA CENTRAL"/>
    <n v="9999"/>
    <s v="01"/>
    <s v="000"/>
    <s v="001"/>
    <n v="530202"/>
    <n v="1701"/>
    <s v="001"/>
    <s v="0000"/>
    <s v="0000"/>
    <n v="0"/>
    <n v="0"/>
    <n v="0"/>
    <n v="5000"/>
    <n v="0"/>
    <n v="5000"/>
    <s v="SI"/>
    <m/>
    <m/>
    <x v="0"/>
    <n v="84999.999999999985"/>
    <n v="0"/>
    <n v="84999.999999999985"/>
    <s v="COOR ADMINISTRATIVA FINANCIERA"/>
    <s v="DIR ADMINISTRATIVA"/>
    <s v="GI IMPORTACIONES"/>
    <s v="SI"/>
    <n v="-1.4551915228366852E-11"/>
  </r>
  <r>
    <x v="32"/>
    <s v="134003133"/>
    <s v="MSP-DNA-2022-0207-M"/>
    <x v="18"/>
    <x v="16"/>
    <d v="2022-01-31T00:00:00"/>
    <s v="PRESUPUESTARIA"/>
    <s v="Obligaciones pendientes de ejercicios anteriores DNA"/>
    <s v="ADMINISTRACION CENTRAL"/>
    <s v="PAGO OBLIGACIONES PENDIENTES REEMBOLSO AGENTE DE ADUANAS (GASTOS NAVIEROS) Y ALMACENAJE"/>
    <s v="PLANTA CENTRAL"/>
    <n v="9999"/>
    <s v="01"/>
    <s v="000"/>
    <s v="001"/>
    <n v="570103"/>
    <n v="1701"/>
    <s v="001"/>
    <s v="0000"/>
    <s v="0000"/>
    <n v="0"/>
    <n v="0"/>
    <n v="0"/>
    <n v="95000"/>
    <n v="0"/>
    <n v="95000"/>
    <s v="SI"/>
    <m/>
    <m/>
    <x v="0"/>
    <n v="230244.03999999998"/>
    <n v="0"/>
    <n v="230244.03999999998"/>
    <s v="COOR ADMINISTRATIVA FINANCIERA"/>
    <s v="DIR ADMINISTRATIVA"/>
    <s v="GI IMPORTACIONES"/>
    <s v="SI"/>
    <n v="-2.9103830456733704E-11"/>
  </r>
  <r>
    <x v="32"/>
    <s v="134003144"/>
    <s v="MSP-DNA-2022-0207-M"/>
    <x v="18"/>
    <x v="16"/>
    <d v="2022-01-31T00:00:00"/>
    <s v="PRESUPUESTARIA"/>
    <s v="Obligaciones pendientes de ejercicios anteriores DNA"/>
    <s v="ADMINISTRACION CENTRAL"/>
    <s v="PAGO OBLIGACIONES PENDIENTES REEMBOLSO AGENTE DE ADUANAS (RETIRO GUÍAS AÉREAS, TRANSPORTE)"/>
    <s v="PLANTA CENTRAL"/>
    <n v="9999"/>
    <s v="01"/>
    <s v="000"/>
    <s v="001"/>
    <n v="990102"/>
    <n v="1701"/>
    <s v="001"/>
    <s v="0000"/>
    <s v="0000"/>
    <n v="5000"/>
    <n v="0"/>
    <n v="5000"/>
    <n v="0"/>
    <n v="0"/>
    <n v="0"/>
    <s v="SI"/>
    <m/>
    <m/>
    <x v="0"/>
    <n v="5600"/>
    <n v="0"/>
    <n v="5600"/>
    <s v="COOR ADMINISTRATIVA FINANCIERA"/>
    <s v="DIR ADMINISTRATIVA"/>
    <s v="GI IMPORTACIONES"/>
    <s v="SI"/>
    <n v="0"/>
  </r>
  <r>
    <x v="32"/>
    <s v="134003145"/>
    <s v="MSP-DNA-2022-0207-M"/>
    <x v="18"/>
    <x v="16"/>
    <d v="2022-01-31T00:00:00"/>
    <s v="PRESUPUESTARIA"/>
    <s v="Obligaciones pendientes de ejercicios anteriores DNA"/>
    <s v="ADMINISTRACION CENTRAL"/>
    <s v="PAGO OBLIGACIONES PENDIENTES REEMBOLSO AGENTE DE ADUANAS (GASTOS NAVIEROS) Y ALMACENAJE"/>
    <s v="PLANTA CENTRAL"/>
    <n v="9999"/>
    <s v="01"/>
    <s v="000"/>
    <s v="001"/>
    <n v="990102"/>
    <n v="1701"/>
    <s v="001"/>
    <s v="0000"/>
    <s v="0000"/>
    <n v="95000"/>
    <n v="0"/>
    <n v="95000"/>
    <n v="0"/>
    <n v="0"/>
    <n v="0"/>
    <s v="SI"/>
    <m/>
    <m/>
    <x v="0"/>
    <n v="93831.56"/>
    <n v="0"/>
    <n v="93831.56"/>
    <s v="COOR ADMINISTRATIVA FINANCIERA"/>
    <s v="DIR ADMINISTRATIVA"/>
    <s v="GI IMPORTACIONES"/>
    <s v="SI"/>
    <n v="0"/>
  </r>
  <r>
    <x v="32"/>
    <s v="134003070"/>
    <s v="MSP-DNA-2022-0207-M"/>
    <x v="18"/>
    <x v="16"/>
    <d v="2022-01-31T00:00:00"/>
    <s v="PRESUPUESTARIA"/>
    <s v="Obligaciones pendientes de ejercicios anteriores DNA"/>
    <s v="ADMINISTRACION CENTRAL"/>
    <s v="SERVICIO DE FUMIGACIÓN Y CONTROL DE PLAGAS Y ROEDORES PARA LOS EDIFICIOS DEL MINISTERIO DE SALUD PÚBLICA "/>
    <s v="PLANTA CENTRAL"/>
    <n v="9999"/>
    <s v="01"/>
    <s v="000"/>
    <s v="001"/>
    <n v="530209"/>
    <n v="1701"/>
    <s v="001"/>
    <s v="0000"/>
    <s v="0000"/>
    <n v="0"/>
    <n v="0"/>
    <n v="0"/>
    <n v="305"/>
    <n v="0"/>
    <n v="305"/>
    <s v="SI"/>
    <m/>
    <m/>
    <x v="0"/>
    <n v="3355"/>
    <n v="0"/>
    <n v="3355"/>
    <s v="COOR ADMINISTRATIVA FINANCIERA"/>
    <s v="DIR ADMINISTRATIVA"/>
    <s v="GI MANTENIMIENTO"/>
    <s v="SI"/>
    <n v="0"/>
  </r>
  <r>
    <x v="32"/>
    <s v="134003139"/>
    <s v="MSP-DNA-2022-0207-M"/>
    <x v="18"/>
    <x v="16"/>
    <d v="2022-01-31T00:00:00"/>
    <s v="PRESUPUESTARIA"/>
    <s v="Obligaciones pendientes de ejercicios anteriores DNA"/>
    <s v="ADMINISTRACION CENTRAL"/>
    <s v="SERVICIO DE FUMIGACIÓN Y CONTROL DE PLAGAS Y ROEDORES PARA LOS EDIFICIOS DEL MINISTERIO DE SALUD PÚBLICA "/>
    <s v="PLANTA CENTRAL"/>
    <n v="9999"/>
    <s v="01"/>
    <s v="000"/>
    <s v="001"/>
    <n v="990102"/>
    <n v="1701"/>
    <s v="001"/>
    <s v="0000"/>
    <s v="0000"/>
    <n v="305"/>
    <n v="0"/>
    <n v="305"/>
    <n v="0"/>
    <n v="0"/>
    <n v="0"/>
    <s v="SI"/>
    <m/>
    <m/>
    <x v="0"/>
    <n v="305"/>
    <n v="0"/>
    <n v="305"/>
    <s v="COOR ADMINISTRATIVA FINANCIERA"/>
    <s v="DIR ADMINISTRATIVA"/>
    <s v="GI IMPORTACIONES"/>
    <s v="SI"/>
    <n v="0"/>
  </r>
  <r>
    <x v="32"/>
    <s v="134003073"/>
    <s v="MSP-DNA-2022-0207-M"/>
    <x v="18"/>
    <x v="16"/>
    <d v="2022-01-31T00:00:00"/>
    <s v="PRESUPUESTARIA"/>
    <s v="Obligaciones pendientes de ejercicios anteriores DNA"/>
    <s v="ADMINISTRACION CENTRAL"/>
    <s v="MANTENIMIENTO PREVENTIVO DE CISTERNAS DE LOS EDIFICIOS ANEXOS A PLANTA CENTRAL"/>
    <s v="PLANTA CENTRAL"/>
    <n v="9999"/>
    <s v="01"/>
    <s v="000"/>
    <s v="001"/>
    <n v="530402"/>
    <n v="1701"/>
    <s v="001"/>
    <s v="0000"/>
    <s v="0000"/>
    <n v="0"/>
    <n v="0"/>
    <n v="0"/>
    <n v="390"/>
    <n v="0"/>
    <n v="390"/>
    <s v="SI"/>
    <m/>
    <m/>
    <x v="0"/>
    <n v="480"/>
    <n v="0"/>
    <n v="480"/>
    <s v="COOR ADMINISTRATIVA FINANCIERA"/>
    <s v="DIR ADMINISTRATIVA"/>
    <s v="GI MANTENIMIENTO"/>
    <s v="SI"/>
    <n v="0"/>
  </r>
  <r>
    <x v="32"/>
    <s v="134003140"/>
    <s v="MSP-DNA-2022-0207-M"/>
    <x v="18"/>
    <x v="16"/>
    <d v="2022-01-31T00:00:00"/>
    <s v="PRESUPUESTARIA"/>
    <s v="Obligaciones pendientes de ejercicios anteriores DNA"/>
    <s v="ADMINISTRACION CENTRAL"/>
    <s v="MANTENIMIENTO PREVENTIVO DE CISTERNAS DE LOS EDIFICIOS ANEXOS A PLANTA CENTRAL"/>
    <s v="PLANTA CENTRAL"/>
    <n v="9999"/>
    <s v="01"/>
    <s v="000"/>
    <s v="001"/>
    <n v="990102"/>
    <n v="1701"/>
    <s v="001"/>
    <s v="0000"/>
    <s v="0000"/>
    <n v="390"/>
    <n v="0"/>
    <n v="390"/>
    <n v="0"/>
    <n v="0"/>
    <n v="0"/>
    <s v="SI"/>
    <m/>
    <m/>
    <x v="0"/>
    <n v="390"/>
    <n v="0"/>
    <n v="390"/>
    <s v="COOR ADMINISTRATIVA FINANCIERA"/>
    <s v="DIR ADMINISTRATIVA"/>
    <s v="GI IMPORTACIONES"/>
    <s v="SI"/>
    <n v="0"/>
  </r>
  <r>
    <x v="32"/>
    <s v="134003078"/>
    <s v="MSP-DNA-2022-0207-M"/>
    <x v="18"/>
    <x v="16"/>
    <d v="2022-01-31T00:00:00"/>
    <s v="PRESUPUESTARIA"/>
    <s v="Obligaciones pendientes de ejercicios anteriores DNA"/>
    <s v="ADMINISTRACION CENTRAL"/>
    <s v="ADQUISICIÓN DE HERRAMIENTAS PARA MANTENIMIENTO DE EDIFICIOS"/>
    <s v="PLANTA CENTRAL"/>
    <n v="9999"/>
    <s v="01"/>
    <s v="000"/>
    <s v="001"/>
    <n v="531406"/>
    <n v="1701"/>
    <s v="001"/>
    <s v="0000"/>
    <s v="0000"/>
    <n v="0"/>
    <n v="0"/>
    <n v="0"/>
    <n v="5331.18"/>
    <n v="0"/>
    <n v="5331.18"/>
    <s v="SI"/>
    <m/>
    <m/>
    <x v="0"/>
    <n v="0"/>
    <n v="0"/>
    <n v="0"/>
    <s v="COOR ADMINISTRATIVA FINANCIERA"/>
    <s v="DIR ADMINISTRATIVA"/>
    <s v="GI MANTENIMIENTO"/>
    <s v="NO"/>
    <n v="0"/>
  </r>
  <r>
    <x v="32"/>
    <s v="134003117"/>
    <s v="MSP-DNA-2022-0207-M"/>
    <x v="18"/>
    <x v="16"/>
    <d v="2022-01-31T00:00:00"/>
    <s v="PRESUPUESTARIA"/>
    <s v="Obligaciones pendientes de ejercicios anteriores DNA"/>
    <s v="ADMINISTRACION CENTRAL"/>
    <s v="ADQUISICIÓN DE HERRAMIENTAS PARA MANTENIMIENTO DE EDIFICIOS"/>
    <s v="PLANTA CENTRAL"/>
    <n v="9999"/>
    <s v="01"/>
    <s v="000"/>
    <s v="001"/>
    <n v="531404"/>
    <n v="1701"/>
    <s v="001"/>
    <s v="0000"/>
    <s v="0000"/>
    <n v="0"/>
    <n v="0"/>
    <n v="0"/>
    <n v="1084.82"/>
    <n v="0"/>
    <n v="1084.82"/>
    <s v="SI"/>
    <m/>
    <m/>
    <x v="0"/>
    <n v="0"/>
    <n v="0"/>
    <n v="0"/>
    <s v="COOR ADMINISTRATIVA FINANCIERA"/>
    <s v="DIR ADMINISTRATIVA"/>
    <s v="GI MANTENIMIENTO"/>
    <s v="NO"/>
    <n v="0"/>
  </r>
  <r>
    <x v="32"/>
    <s v="134003142"/>
    <s v="MSP-DNA-2022-0207-M"/>
    <x v="18"/>
    <x v="16"/>
    <d v="2022-01-31T00:00:00"/>
    <s v="PRESUPUESTARIA"/>
    <s v="Obligaciones pendientes de ejercicios anteriores DNA"/>
    <s v="ADMINISTRACION CENTRAL"/>
    <s v="ADQUISICIÓN DE HERRAMIENTAS PARA MANTENIMIENTO DE EDIFICIOS"/>
    <s v="PLANTA CENTRAL"/>
    <n v="9999"/>
    <s v="01"/>
    <s v="000"/>
    <s v="001"/>
    <n v="990102"/>
    <n v="1701"/>
    <s v="001"/>
    <s v="0000"/>
    <s v="0000"/>
    <n v="6416"/>
    <n v="0"/>
    <n v="6416"/>
    <n v="0"/>
    <n v="0"/>
    <n v="0"/>
    <s v="SI"/>
    <m/>
    <m/>
    <x v="0"/>
    <n v="6416"/>
    <n v="0"/>
    <n v="6416"/>
    <s v="COOR ADMINISTRATIVA FINANCIERA"/>
    <s v="DIR ADMINISTRATIVA"/>
    <s v="GI IMPORTACIONES"/>
    <s v="SI"/>
    <n v="0"/>
  </r>
  <r>
    <x v="32"/>
    <s v="134003079"/>
    <s v="MSP-DNA-2022-0207-M"/>
    <x v="18"/>
    <x v="16"/>
    <d v="2022-01-31T00:00:00"/>
    <s v="PRESUPUESTARIA"/>
    <s v="Obligaciones pendientes de ejercicios anteriores DNA"/>
    <s v="ADMINISTRACION CENTRAL"/>
    <s v="SERVICIO DE MANTENIMIENTO PREVENTIVO Y CORRECTIVO DE LOS JACK PALETS DE LAS BODEGAS DE LOS EDIFICIOS ANEXOS A PLANTA CENTRAL."/>
    <s v="PLANTA CENTRAL"/>
    <n v="9999"/>
    <s v="01"/>
    <s v="000"/>
    <s v="001"/>
    <n v="530404"/>
    <n v="1701"/>
    <s v="001"/>
    <s v="0000"/>
    <s v="0000"/>
    <n v="0"/>
    <n v="0"/>
    <n v="0"/>
    <n v="1580.72"/>
    <n v="0"/>
    <n v="1580.72"/>
    <s v="SI"/>
    <m/>
    <m/>
    <x v="0"/>
    <n v="4835.28"/>
    <n v="0"/>
    <n v="4835.28"/>
    <s v="COOR ADMINISTRATIVA FINANCIERA"/>
    <s v="DIR ADMINISTRATIVA"/>
    <s v="GI MANTENIMIENTO"/>
    <s v="SI"/>
    <n v="4835.28"/>
  </r>
  <r>
    <x v="32"/>
    <s v="134003118"/>
    <s v="MSP-DNA-2022-0207-M"/>
    <x v="18"/>
    <x v="16"/>
    <d v="2022-01-31T00:00:00"/>
    <s v="PRESUPUESTARIA"/>
    <s v="Obligaciones pendientes de ejercicios anteriores DNA"/>
    <s v="ADMINISTRACION CENTRAL"/>
    <s v="SERVICIO DE MANTENIMIENTO PREVENTIVO Y CORRECTIVO DE LOS JACK PALETS DE LAS BODEGAS DE LOS EDIFICIOS ANEXOS A PLANTA CENTRAL."/>
    <s v="PLANTA CENTRAL"/>
    <n v="9999"/>
    <s v="01"/>
    <s v="000"/>
    <s v="001"/>
    <n v="530803"/>
    <n v="1701"/>
    <s v="001"/>
    <s v="0000"/>
    <s v="0000"/>
    <n v="0"/>
    <n v="0"/>
    <n v="0"/>
    <n v="47.04"/>
    <n v="0"/>
    <n v="47.04"/>
    <s v="SI"/>
    <m/>
    <m/>
    <x v="0"/>
    <n v="0"/>
    <n v="0"/>
    <n v="0"/>
    <s v="COOR ADMINISTRATIVA FINANCIERA"/>
    <s v="DIR ADMINISTRATIVA"/>
    <s v="GI MANTENIMIENTO"/>
    <s v="NO"/>
    <n v="0"/>
  </r>
  <r>
    <x v="32"/>
    <s v="134003119"/>
    <s v="MSP-DNA-2022-0207-M"/>
    <x v="18"/>
    <x v="16"/>
    <d v="2022-01-31T00:00:00"/>
    <s v="PRESUPUESTARIA"/>
    <s v="Obligaciones pendientes de ejercicios anteriores DNA"/>
    <s v="ADMINISTRACION CENTRAL"/>
    <s v="SERVICIO DE MANTENIMIENTO PREVENTIVO Y CORRECTIVO DE LOS JACK PALETS DE LAS BODEGAS DE LOS EDIFICIOS ANEXOS A PLANTA CENTRAL."/>
    <s v="PLANTA CENTRAL"/>
    <n v="9999"/>
    <s v="01"/>
    <s v="000"/>
    <s v="001"/>
    <n v="530813"/>
    <n v="1701"/>
    <s v="001"/>
    <s v="0000"/>
    <s v="0000"/>
    <n v="0"/>
    <n v="0"/>
    <n v="0"/>
    <n v="1838.77"/>
    <n v="0"/>
    <n v="1838.77"/>
    <s v="SI"/>
    <m/>
    <m/>
    <x v="0"/>
    <n v="0"/>
    <n v="0"/>
    <n v="0"/>
    <s v="COOR ADMINISTRATIVA FINANCIERA"/>
    <s v="DIR ADMINISTRATIVA"/>
    <s v="GI MANTENIMIENTO"/>
    <s v="NO"/>
    <n v="0"/>
  </r>
  <r>
    <x v="32"/>
    <s v="134003143"/>
    <s v="MSP-DNA-2022-0207-M"/>
    <x v="18"/>
    <x v="16"/>
    <d v="2022-01-31T00:00:00"/>
    <s v="PRESUPUESTARIA"/>
    <s v="Obligaciones pendientes de ejercicios anteriores DNA"/>
    <s v="ADMINISTRACION CENTRAL"/>
    <s v="SERVICIO DE MANTENIMIENTO PREVENTIVO Y CORRECTIVO DE LOS JACK PALETS DE LAS BODEGAS DE LOS EDIFICIOS ANEXOS A PLANTA CENTRAL"/>
    <s v="PLANTA CENTRAL"/>
    <n v="9999"/>
    <s v="01"/>
    <s v="000"/>
    <s v="001"/>
    <n v="990102"/>
    <n v="1701"/>
    <s v="001"/>
    <s v="0000"/>
    <s v="0000"/>
    <n v="3466.53"/>
    <n v="0"/>
    <n v="3466.53"/>
    <n v="0"/>
    <n v="0"/>
    <n v="0"/>
    <s v="SI"/>
    <m/>
    <m/>
    <x v="0"/>
    <n v="2695.1200000000003"/>
    <n v="0"/>
    <n v="2695.1200000000003"/>
    <s v="COOR ADMINISTRATIVA FINANCIERA"/>
    <s v="DIR ADMINISTRATIVA"/>
    <s v="GI IMPORTACIONES"/>
    <s v="SI"/>
    <n v="4.5474735088646412E-13"/>
  </r>
  <r>
    <x v="32"/>
    <s v="134003094"/>
    <s v="MSP-DNA-2022-0207-M"/>
    <x v="18"/>
    <x v="16"/>
    <d v="2022-01-31T00:00:00"/>
    <s v="PRESUPUESTARIA"/>
    <s v="Obligaciones pendientes de ejercicios anteriores DNA"/>
    <s v="ADMINISTRACION CENTRAL"/>
    <s v="MANTENIMIENTO CORRECTIVO Y PREVENTIVO DE LA MÁQUINA GTO-52"/>
    <s v="PLANTA CENTRAL"/>
    <n v="9999"/>
    <s v="01"/>
    <s v="000"/>
    <s v="001"/>
    <n v="530404"/>
    <n v="1701"/>
    <s v="001"/>
    <s v="0000"/>
    <s v="0000"/>
    <n v="0"/>
    <n v="0"/>
    <n v="0"/>
    <n v="1000"/>
    <n v="0"/>
    <n v="1000"/>
    <s v="SI"/>
    <m/>
    <m/>
    <x v="0"/>
    <n v="900"/>
    <n v="0"/>
    <n v="900"/>
    <s v="COOR ADMINISTRATIVA FINANCIERA"/>
    <s v="DIR ADMINISTRATIVA"/>
    <s v="GI MANTENIMIENTO"/>
    <s v="SI"/>
    <n v="0"/>
  </r>
  <r>
    <x v="32"/>
    <s v="134003120"/>
    <s v="MSP-DNA-2022-0207-M"/>
    <x v="18"/>
    <x v="16"/>
    <d v="2022-01-31T00:00:00"/>
    <s v="PRESUPUESTARIA"/>
    <s v="Obligaciones pendientes de ejercicios anteriores DNA"/>
    <s v="ADMINISTRACION CENTRAL"/>
    <s v="MANTENIMIENTO CORRECTIVO Y PREVENTIVO DE LA MÁQUINA GTO-52"/>
    <s v="PLANTA CENTRAL"/>
    <n v="9999"/>
    <s v="01"/>
    <s v="000"/>
    <s v="001"/>
    <n v="530813"/>
    <n v="1701"/>
    <s v="001"/>
    <s v="0000"/>
    <s v="0000"/>
    <n v="0"/>
    <n v="0"/>
    <n v="0"/>
    <n v="520"/>
    <n v="0"/>
    <n v="520"/>
    <s v="SI"/>
    <m/>
    <m/>
    <x v="0"/>
    <n v="0"/>
    <n v="0"/>
    <n v="0"/>
    <s v="COOR ADMINISTRATIVA FINANCIERA"/>
    <s v="DIR ADMINISTRATIVA"/>
    <s v="GI MANTENIMIENTO"/>
    <s v="NO"/>
    <n v="0"/>
  </r>
  <r>
    <x v="32"/>
    <s v="134003063"/>
    <s v="MSP-DNA-2022-0207-M"/>
    <x v="18"/>
    <x v="16"/>
    <d v="2022-01-31T00:00:00"/>
    <s v="PRESUPUESTARIA"/>
    <s v="Obligaciones pendientes de ejercicios anteriores DNA"/>
    <s v="ADMINISTRACION CENTRAL"/>
    <s v="MANTENIMIENTO CORRECTIVO Y PREVENTIVO DE LA MÁQUINA GTO-52"/>
    <s v="PLANTA CENTRAL"/>
    <n v="9999"/>
    <s v="01"/>
    <s v="000"/>
    <s v="001"/>
    <n v="990102"/>
    <n v="1701"/>
    <s v="001"/>
    <s v="0000"/>
    <s v="0000"/>
    <n v="1520"/>
    <n v="0"/>
    <n v="1520"/>
    <n v="0"/>
    <n v="0"/>
    <n v="0"/>
    <s v="SI"/>
    <m/>
    <m/>
    <x v="0"/>
    <n v="1520"/>
    <n v="0"/>
    <n v="1520"/>
    <s v="COOR ADMINISTRATIVA FINANCIERA"/>
    <s v="DIR ADMINISTRATIVA"/>
    <s v="GI TRANSPORTES"/>
    <s v="SI"/>
    <n v="0"/>
  </r>
  <r>
    <x v="32"/>
    <s v="134003101"/>
    <s v="MSP-DNA-2022-0207-M"/>
    <x v="18"/>
    <x v="16"/>
    <d v="2022-01-31T00:00:00"/>
    <s v="PRESUPUESTARIA"/>
    <s v="Obligaciones pendientes de ejercicios anteriores DNA"/>
    <s v="ADMINISTRACION CENTRAL"/>
    <s v="RECARGA ANUAL DE EXTINTORES DE LOS EDIFICIOS ANEXOS A PLANTA CENTRAL"/>
    <s v="PLANTA CENTRAL"/>
    <n v="9999"/>
    <s v="01"/>
    <s v="000"/>
    <s v="001"/>
    <n v="530203"/>
    <n v="1701"/>
    <s v="001"/>
    <s v="0000"/>
    <s v="0000"/>
    <n v="0"/>
    <n v="0"/>
    <n v="0"/>
    <n v="1760"/>
    <n v="0"/>
    <n v="1760"/>
    <s v="SI"/>
    <m/>
    <m/>
    <x v="0"/>
    <n v="0"/>
    <n v="0"/>
    <n v="0"/>
    <s v="COOR ADMINISTRATIVA FINANCIERA"/>
    <s v="DIR ADMINISTRATIVA"/>
    <s v="GI MANTENIMIENTO"/>
    <s v="NO"/>
    <n v="0"/>
  </r>
  <r>
    <x v="32"/>
    <s v="134003062"/>
    <s v="MSP-DNA-2022-0207-M"/>
    <x v="18"/>
    <x v="16"/>
    <d v="2022-01-31T00:00:00"/>
    <s v="PRESUPUESTARIA"/>
    <s v="Obligaciones pendientes de ejercicios anteriores DNA"/>
    <s v="ADMINISTRACION CENTRAL"/>
    <s v="RECARGA ANUAL DE EXTINTORES DE LOS EDIFICIOS ANEXOS A PLANTA CENTRAL"/>
    <s v="PLANTA CENTRAL"/>
    <n v="9999"/>
    <s v="01"/>
    <s v="000"/>
    <s v="001"/>
    <n v="990102"/>
    <n v="1701"/>
    <s v="001"/>
    <s v="0000"/>
    <s v="0000"/>
    <n v="1760"/>
    <n v="0"/>
    <n v="1760"/>
    <n v="0"/>
    <n v="0"/>
    <n v="0"/>
    <s v="SI"/>
    <m/>
    <m/>
    <x v="0"/>
    <n v="0"/>
    <n v="0"/>
    <n v="0"/>
    <s v="COOR ADMINISTRATIVA FINANCIERA"/>
    <s v="DIR ADMINISTRATIVA"/>
    <s v="GI TRANSPORTES"/>
    <s v="NO"/>
    <n v="0"/>
  </r>
  <r>
    <x v="32"/>
    <s v="134003112"/>
    <s v="MSP-DNA-2022-0207-M"/>
    <x v="18"/>
    <x v="16"/>
    <d v="2022-01-31T00:00:00"/>
    <s v="PRESUPUESTARIA"/>
    <s v="Obligaciones pendientes de ejercicios anteriores DNA"/>
    <s v="ADMINISTRACION CENTRAL"/>
    <s v="CONVENIO DE PAGO DEL SERVICIO DE LAN GESTIONADA DEL MINISTERIO DE SALUD PÚBLICA EN LA PLATAFORMA GUBERNAMENTAL DE DESARROLLO SOCIAL."/>
    <s v="PLANTA CENTRAL"/>
    <n v="9999"/>
    <s v="01"/>
    <s v="000"/>
    <s v="001"/>
    <n v="530105"/>
    <n v="1701"/>
    <s v="001"/>
    <s v="0000"/>
    <s v="0000"/>
    <n v="0"/>
    <n v="0"/>
    <n v="0"/>
    <n v="300000"/>
    <n v="0"/>
    <n v="300000"/>
    <s v="SI"/>
    <m/>
    <m/>
    <x v="0"/>
    <n v="0"/>
    <n v="36000"/>
    <n v="36000"/>
    <s v="COOR ADMINISTRATIVA FINANCIERA"/>
    <s v="DIR ADMINISTRATIVA"/>
    <s v="GI MANTENIMIENTO"/>
    <s v="SI"/>
    <n v="36000"/>
  </r>
  <r>
    <x v="32"/>
    <s v="134003054"/>
    <s v="MSP-DNA-2022-0207-M"/>
    <x v="18"/>
    <x v="16"/>
    <d v="2022-01-31T00:00:00"/>
    <s v="PRESUPUESTARIA"/>
    <s v="Obligaciones pendientes de ejercicios anteriores DNA"/>
    <s v="ADMINISTRACION CENTRAL"/>
    <s v="CONVENIO DE PAGO DEL SERVICIO DE LAN GESTIONADA DEL MINISTERIO DE SALUD PÚBLICA EN LA PLATAFORMA GUBERNAMENTAL DE DESARROLLO SOCIAL."/>
    <s v="PLANTA CENTRAL"/>
    <n v="9999"/>
    <s v="01"/>
    <s v="000"/>
    <s v="001"/>
    <n v="990102"/>
    <n v="1701"/>
    <s v="001"/>
    <s v="0000"/>
    <s v="0000"/>
    <n v="300000"/>
    <n v="0"/>
    <n v="300000"/>
    <n v="0"/>
    <n v="0"/>
    <n v="0"/>
    <s v="SI"/>
    <m/>
    <m/>
    <x v="0"/>
    <n v="0"/>
    <n v="0"/>
    <n v="0"/>
    <s v="COOR ADMINISTRATIVA FINANCIERA"/>
    <s v="DIR ADMINISTRATIVA"/>
    <s v="GI TRANSPORTES"/>
    <s v="NO"/>
    <n v="0"/>
  </r>
  <r>
    <x v="32"/>
    <s v="134003121"/>
    <s v="MSP-DNA-2022-0207-M"/>
    <x v="18"/>
    <x v="16"/>
    <d v="2022-01-31T00:00:00"/>
    <s v="PRESUPUESTARIA"/>
    <s v="Obligaciones pendientes de ejercicios anteriores DNA"/>
    <s v="ADMINISTRACION CENTRAL"/>
    <s v="PLAN DE DATOS DEL DESPACHO MINISTERIAL"/>
    <s v="PLANTA CENTRAL"/>
    <n v="9999"/>
    <s v="01"/>
    <s v="000"/>
    <s v="001"/>
    <n v="530105"/>
    <n v="1701"/>
    <s v="001"/>
    <s v="0000"/>
    <s v="0000"/>
    <n v="0"/>
    <n v="0"/>
    <n v="0"/>
    <n v="38"/>
    <n v="0"/>
    <n v="38"/>
    <s v="SI"/>
    <m/>
    <m/>
    <x v="0"/>
    <n v="0"/>
    <n v="0"/>
    <n v="0"/>
    <s v="COOR ADMINISTRATIVA FINANCIERA"/>
    <s v="DIR ADMINISTRATIVA"/>
    <s v="GI MANTENIMIENTO"/>
    <s v="NO"/>
    <n v="0"/>
  </r>
  <r>
    <x v="32"/>
    <s v="134003141"/>
    <s v="MSP-DNA-2022-0207-M"/>
    <x v="18"/>
    <x v="16"/>
    <d v="2022-01-31T00:00:00"/>
    <s v="PRESUPUESTARIA"/>
    <s v="Obligaciones pendientes de ejercicios anteriores DNA"/>
    <s v="ADMINISTRACION CENTRAL"/>
    <s v="PLAN DE DATOS DEL DESPACHO MINISTERIAL"/>
    <s v="PLANTA CENTRAL"/>
    <n v="9999"/>
    <s v="01"/>
    <s v="000"/>
    <s v="001"/>
    <n v="990102"/>
    <n v="1701"/>
    <s v="001"/>
    <s v="0000"/>
    <s v="0000"/>
    <n v="38"/>
    <n v="0"/>
    <n v="38"/>
    <n v="0"/>
    <n v="0"/>
    <n v="0"/>
    <s v="SI"/>
    <m/>
    <m/>
    <x v="0"/>
    <n v="27.59"/>
    <n v="3.3"/>
    <n v="30.89"/>
    <s v="COOR ADMINISTRATIVA FINANCIERA"/>
    <s v="DIR ADMINISTRATIVA"/>
    <s v="GI IMPORTACIONES"/>
    <s v="SI"/>
    <n v="3.5527136788005009E-15"/>
  </r>
  <r>
    <x v="32"/>
    <s v="134003087"/>
    <s v="MSP-DNA-2022-0207-M"/>
    <x v="18"/>
    <x v="16"/>
    <d v="2022-01-31T00:00:00"/>
    <s v="PRESUPUESTARIA"/>
    <s v="Obligaciones pendientes de ejercicios anteriores DNA"/>
    <s v="ADMINISTRACION CENTRAL"/>
    <s v="PAGO DE IMPUESTO PREDIAL PARA EDIFICIOS ANEXOS A PLANTA CENTRAL"/>
    <s v="PLANTA CENTRAL"/>
    <n v="9999"/>
    <s v="01"/>
    <s v="000"/>
    <s v="001"/>
    <n v="530402"/>
    <n v="1701"/>
    <s v="001"/>
    <s v="0000"/>
    <s v="0000"/>
    <n v="0"/>
    <n v="0"/>
    <n v="0"/>
    <n v="28000"/>
    <n v="0"/>
    <n v="28000"/>
    <s v="SI"/>
    <m/>
    <m/>
    <x v="0"/>
    <n v="0"/>
    <n v="0"/>
    <n v="0"/>
    <s v="COOR ADMINISTRATIVA FINANCIERA"/>
    <s v="DIR ADMINISTRATIVA"/>
    <s v="GI MANTENIMIENTO"/>
    <s v="NO"/>
    <n v="0"/>
  </r>
  <r>
    <x v="32"/>
    <s v="134003146"/>
    <s v="MSP-DNA-2022-0207-M"/>
    <x v="18"/>
    <x v="16"/>
    <d v="2022-01-31T00:00:00"/>
    <s v="PRESUPUESTARIA"/>
    <s v="Obligaciones pendientes de ejercicios anteriores DNA"/>
    <s v="ADMINISTRACION CENTRAL"/>
    <s v="PAGO DE IMPUESTO PREDIAL PARA EDIFICIOS ANEXOS A PLANTA CENTRAL"/>
    <s v="PLANTA CENTRAL"/>
    <n v="9999"/>
    <s v="01"/>
    <s v="000"/>
    <s v="001"/>
    <n v="570102"/>
    <n v="1701"/>
    <s v="001"/>
    <s v="0000"/>
    <s v="0000"/>
    <n v="28000"/>
    <n v="0"/>
    <n v="28000"/>
    <n v="0"/>
    <n v="0"/>
    <n v="0"/>
    <s v="SI"/>
    <m/>
    <m/>
    <x v="0"/>
    <n v="21254.880000000001"/>
    <n v="0"/>
    <n v="21254.880000000001"/>
    <s v="COOR ADMINISTRATIVA FINANCIERA"/>
    <s v="DIR ADMINISTRATIVA"/>
    <s v="GI MANTENIMIENTO"/>
    <s v="SI"/>
    <n v="0"/>
  </r>
  <r>
    <x v="33"/>
    <s v="113001025"/>
    <s v="MSP-DNPS-2022-0061-M"/>
    <x v="19"/>
    <x v="17"/>
    <d v="2022-01-31T00:00:00"/>
    <s v="PRESUPUESTARIA"/>
    <s v="El  Gerente del Hospital General Martín Icaza, en relación al proceso RSIE-HPMI-018-2021 cuyo objeto es ADQUISICIÓN DE KIT DE TETINAS PARA SER UTILIZADOS EN LAS 3 BOMBAS EXTRACTORAS DE LECHE ADQUISICIÓN DE KIT DE TETINAS PARA SER UTILIZADOS EN LAS 3 BOMBAS EXTRACTORAS DE LECHE MATERNA MARCA AMEDA PERTENECIENTES AL HOSPITAL PROVINCIAL MARTÍN ICAZA; solicita se asigne el presupuesto para proceder al pago a la empresa ganadora.Considerando que la estructura presupuestaria con la que se originó la obligación de pago, corresponde a Presupuesto por Resultados, se solicita la reforma de presupuesto para cubrir el monto del proceso en referencia. "/>
    <s v="PREVENCION Y PROMOCION DE LA SALUD"/>
    <s v="Reproducción de material educativo Guías Alimentarias Basadas en Alimentos (GABAs) para brindar sesiones de educación alimentaria-nutricional dirigidas al grupo materno infantil."/>
    <s v="PLANTA CENTRAL"/>
    <n v="9999"/>
    <n v="55"/>
    <s v="000"/>
    <s v="005"/>
    <n v="530204"/>
    <n v="1701"/>
    <s v="001"/>
    <s v="0000"/>
    <s v="0000"/>
    <n v="0"/>
    <n v="0"/>
    <n v="0"/>
    <n v="39021.58"/>
    <n v="0"/>
    <n v="39021.58"/>
    <s v="SI"/>
    <m/>
    <n v="1"/>
    <x v="2"/>
    <n v="0"/>
    <n v="0"/>
    <n v="0"/>
    <s v="SUB PROMOCION SALUD INTERCULTURAL  IGUALDAD"/>
    <s v="DIR NAC PROMOCION SALUD"/>
    <s v="Presupuesto por Resultados"/>
    <s v="NO"/>
    <n v="0"/>
  </r>
  <r>
    <x v="33"/>
    <s v="SIN LINEA POA  "/>
    <s v="MSP-DNPS-2022-0061-M"/>
    <x v="19"/>
    <x v="17"/>
    <d v="2022-01-31T00:00:00"/>
    <s v="PRESUPUESTARIA"/>
    <s v="El  Gerente del Hospital General Martín Icaza, en relación al proceso RSIE-HPMI-018-2021 cuyo objeto es ADQUISICIÓN DE KIT DE TETINAS PARA SER UTILIZADOS EN LAS 3 BOMBAS EXTRACTORAS DE LECHE ADQUISICIÓN DE KIT DE TETINAS PARA SER UTILIZADOS EN LAS 3 BOMBAS EXTRACTORAS DE LECHE MATERNA MARCA AMEDA PERTENECIENTES AL HOSPITAL PROVINCIAL MARTÍN ICAZA; solicita se asigne el presupuesto para proceder al pago a la empresa ganadora.Considerando que la estructura presupuestaria con la que se originó la obligación de pago, corresponde a Presupuesto por Resultados, se solicita la reforma de presupuesto para cubrir el monto del proceso en referencia. "/>
    <s v="PREVENCION Y PROMOCION DE LA SALUD"/>
    <s v="El  Gerente del Hospital General Martín Icaza, en relación al proceso RSIE-HPMI-018-2021 cuyo objeto es ADQUISICIÓN DE KIT DE TETINAS PARA SER UTILIZADOS EN LAS 3 BOMBAS EXTRACTORAS DE LECHE ADQUISICIÓN DE KIT DE TETINAS PARA SER UTILIZADOS EN LAS 3 BOMBAS EXTRACTORAS DE LECHE MATERNA MARCA AMEDA PERTENECIENTES AL HOSPITAL PROVINCIAL MARTÍN ICAZA; solicita se asigne el presupuesto para proceder al pago a la empresa ganadora.Considerando que la estructura presupuestaria con la que se originó la obligación de pago, corresponde a Presupuesto por Resultados, se solicita la reforma de presupuesto para cubrir el monto del proceso en referencia. "/>
    <s v="ZONA 5"/>
    <n v="1300"/>
    <n v="55"/>
    <s v="000"/>
    <s v="007"/>
    <n v="530826"/>
    <n v="1201"/>
    <s v="001"/>
    <s v="0000"/>
    <s v="0000"/>
    <n v="39021.58"/>
    <n v="0"/>
    <n v="39021.58"/>
    <n v="0"/>
    <n v="0"/>
    <n v="0"/>
    <s v="SI"/>
    <m/>
    <m/>
    <x v="2"/>
    <n v="39021.58"/>
    <n v="0"/>
    <n v="39021.58"/>
    <s v="SUB PROMOCION SALUD IGUALDAD"/>
    <s v="SUBS NAC PROMOCION SALUD IGUALDAD"/>
    <s v="NO APLICA"/>
    <e v="#N/A"/>
    <e v="#N/A"/>
  </r>
  <r>
    <x v="34"/>
    <s v="SALDO ESIGEF"/>
    <s v="MSP-SNGSP-2022-0121-M"/>
    <x v="16"/>
    <x v="18"/>
    <d v="2022-02-02T00:00:00"/>
    <s v="PRESUPUESTARIA"/>
    <s v="Cambio de fuente de financiamiento y regularización de derivaciones"/>
    <s v="GOBERNANZA DE LA SALUD"/>
    <s v="Cambio de Fuente de Financiamiento Derivaciones"/>
    <s v="CZ1"/>
    <n v="51"/>
    <n v="58"/>
    <s v="000"/>
    <s v="002"/>
    <n v="530226"/>
    <n v="1001"/>
    <s v="001"/>
    <s v="0000"/>
    <s v="0000"/>
    <n v="0"/>
    <n v="0"/>
    <n v="0"/>
    <n v="2500000"/>
    <n v="0"/>
    <n v="2500000"/>
    <s v="NO"/>
    <m/>
    <m/>
    <x v="0"/>
    <n v="0"/>
    <n v="0"/>
    <n v="0"/>
    <s v="NA"/>
    <s v="NA"/>
    <s v="NA"/>
    <e v="#N/A"/>
    <e v="#N/A"/>
  </r>
  <r>
    <x v="34"/>
    <s v="SALDO ESIGEF"/>
    <s v="MSP-SNGSP-2022-0121-M"/>
    <x v="16"/>
    <x v="18"/>
    <d v="2022-02-02T00:00:00"/>
    <s v="PRESUPUESTARIA"/>
    <s v="Cambio de fuente de financiamiento y regularización de derivaciones"/>
    <s v="ADMINISTRACION CENTRAL"/>
    <s v="Cambio de Fuente de Financiamiento Derivaciones"/>
    <s v="CZ4"/>
    <n v="54"/>
    <s v="01"/>
    <s v="000"/>
    <s v="001"/>
    <n v="530226"/>
    <n v="1301"/>
    <s v="001"/>
    <s v="0000"/>
    <s v="0000"/>
    <n v="0"/>
    <n v="0"/>
    <n v="0"/>
    <n v="3313513"/>
    <n v="0"/>
    <n v="3313513"/>
    <s v="NO"/>
    <m/>
    <m/>
    <x v="0"/>
    <n v="0"/>
    <n v="0"/>
    <n v="0"/>
    <s v="NA"/>
    <s v="NA"/>
    <s v="NA"/>
    <e v="#N/A"/>
    <e v="#N/A"/>
  </r>
  <r>
    <x v="34"/>
    <s v="SALDO ESIGEF"/>
    <s v="MSP-SNGSP-2022-0121-M"/>
    <x v="16"/>
    <x v="18"/>
    <d v="2022-02-02T00:00:00"/>
    <s v="PRESUPUESTARIA"/>
    <s v="Cambio de fuente de financiamiento y regularización de derivaciones"/>
    <s v="GOBERNANZA DE LA SALUD"/>
    <s v="Cambio de Fuente de Financiamiento Derivaciones"/>
    <s v="CZ4"/>
    <n v="54"/>
    <n v="58"/>
    <s v="000"/>
    <s v="002"/>
    <n v="530226"/>
    <n v="1301"/>
    <s v="001"/>
    <s v="0000"/>
    <s v="0000"/>
    <n v="0"/>
    <n v="0"/>
    <n v="0"/>
    <n v="15682285"/>
    <n v="0"/>
    <n v="15682285"/>
    <s v="NO"/>
    <m/>
    <m/>
    <x v="0"/>
    <n v="0"/>
    <n v="0"/>
    <n v="0"/>
    <s v="NA"/>
    <s v="NA"/>
    <s v="NA"/>
    <e v="#N/A"/>
    <e v="#N/A"/>
  </r>
  <r>
    <x v="34"/>
    <s v="SALDO ESIGEF"/>
    <s v="MSP-SNGSP-2022-0121-M"/>
    <x v="16"/>
    <x v="18"/>
    <d v="2022-02-02T00:00:00"/>
    <s v="PRESUPUESTARIA"/>
    <s v="Cambio de fuente de financiamiento y regularización de derivaciones"/>
    <s v="ADMINISTRACION CENTRAL"/>
    <s v="Cambio de Fuente de Financiamiento Derivaciones"/>
    <s v="CZ5"/>
    <n v="1510"/>
    <s v="01"/>
    <s v="000"/>
    <s v="001"/>
    <n v="530226"/>
    <n v="2001"/>
    <s v="001"/>
    <s v="0000"/>
    <s v="0000"/>
    <n v="0"/>
    <n v="0"/>
    <n v="0"/>
    <n v="2836"/>
    <n v="0"/>
    <n v="2836"/>
    <s v="NO"/>
    <m/>
    <m/>
    <x v="0"/>
    <n v="0"/>
    <n v="0"/>
    <n v="0"/>
    <s v="NA"/>
    <s v="NA"/>
    <s v="NA"/>
    <e v="#N/A"/>
    <e v="#N/A"/>
  </r>
  <r>
    <x v="34"/>
    <s v="SALDO ESIGEF"/>
    <s v="MSP-SNGSP-2022-0121-M"/>
    <x v="16"/>
    <x v="18"/>
    <d v="2022-02-02T00:00:00"/>
    <s v="PRESUPUESTARIA"/>
    <s v="Cambio de fuente de financiamiento y regularización de derivaciones"/>
    <s v="ADMINISTRACION CENTRAL"/>
    <s v="Cambio de Fuente de Financiamiento Derivaciones"/>
    <s v="CZ1"/>
    <n v="51"/>
    <s v="01"/>
    <s v="000"/>
    <s v="001"/>
    <n v="530846"/>
    <n v="1001"/>
    <s v="001"/>
    <s v="0000"/>
    <s v="0000"/>
    <n v="0"/>
    <n v="0"/>
    <n v="0"/>
    <n v="7444712.9800000004"/>
    <n v="0"/>
    <n v="7444712.9800000004"/>
    <s v="NO"/>
    <m/>
    <m/>
    <x v="0"/>
    <n v="0"/>
    <n v="0"/>
    <n v="0"/>
    <s v="NA"/>
    <s v="NA"/>
    <s v="NA"/>
    <e v="#N/A"/>
    <e v="#N/A"/>
  </r>
  <r>
    <x v="34"/>
    <s v="SALDO ESIGEF"/>
    <s v="MSP-SNGSP-2022-0121-M"/>
    <x v="16"/>
    <x v="18"/>
    <d v="2022-02-02T00:00:00"/>
    <s v="PRESUPUESTARIA"/>
    <s v="Cambio de fuente de financiamiento y regularización de derivaciones"/>
    <s v="ADMINISTRACION CENTRAL"/>
    <s v="Cambio de Fuente de Financiamiento Derivaciones"/>
    <s v="CZ3"/>
    <n v="53"/>
    <s v="01"/>
    <s v="000"/>
    <s v="001"/>
    <n v="530846"/>
    <n v="601"/>
    <s v="001"/>
    <s v="0000"/>
    <s v="0000"/>
    <n v="0"/>
    <n v="0"/>
    <n v="0"/>
    <n v="12031460.119999999"/>
    <n v="0"/>
    <n v="12031460.119999999"/>
    <s v="NO"/>
    <m/>
    <m/>
    <x v="0"/>
    <n v="0"/>
    <n v="0"/>
    <n v="0"/>
    <s v="NA"/>
    <s v="NA"/>
    <s v="NA"/>
    <e v="#N/A"/>
    <e v="#N/A"/>
  </r>
  <r>
    <x v="34"/>
    <s v="SALDO ESIGEF"/>
    <s v="MSP-SNGSP-2022-0121-M"/>
    <x v="16"/>
    <x v="18"/>
    <d v="2022-02-02T00:00:00"/>
    <s v="PRESUPUESTARIA"/>
    <s v="Cambio de fuente de financiamiento y regularización de derivaciones"/>
    <s v="ADMINISTRACION CENTRAL"/>
    <s v="Cambio de Fuente de Financiamiento Derivaciones"/>
    <s v="CZ8"/>
    <n v="58"/>
    <s v="01"/>
    <s v="000"/>
    <s v="001"/>
    <n v="530846"/>
    <n v="901"/>
    <s v="001"/>
    <s v="0000"/>
    <s v="0000"/>
    <n v="0"/>
    <n v="0"/>
    <n v="0"/>
    <n v="98683643.689999998"/>
    <n v="0"/>
    <n v="98683643.689999998"/>
    <s v="NO"/>
    <m/>
    <m/>
    <x v="0"/>
    <n v="0"/>
    <n v="0"/>
    <n v="0"/>
    <s v="NA"/>
    <s v="NA"/>
    <s v="NA"/>
    <e v="#N/A"/>
    <e v="#N/A"/>
  </r>
  <r>
    <x v="34"/>
    <s v="SALDO ESIGEF"/>
    <s v="MSP-SNGSP-2022-0121-M"/>
    <x v="16"/>
    <x v="18"/>
    <d v="2022-02-02T00:00:00"/>
    <s v="PRESUPUESTARIA"/>
    <s v="Cambio de fuente de financiamiento y regularización de derivaciones"/>
    <s v="ADMINISTRACION CENTRAL"/>
    <s v="Cambio de Fuente de Financiamiento Derivaciones"/>
    <s v="CZ9"/>
    <n v="59"/>
    <s v="01"/>
    <s v="000"/>
    <s v="001"/>
    <n v="530846"/>
    <n v="1701"/>
    <s v="001"/>
    <s v="0000"/>
    <s v="0000"/>
    <n v="0"/>
    <n v="0"/>
    <n v="0"/>
    <n v="30034063.440000001"/>
    <n v="0"/>
    <n v="30034063.440000001"/>
    <s v="NO"/>
    <m/>
    <m/>
    <x v="0"/>
    <n v="0"/>
    <n v="0"/>
    <n v="0"/>
    <s v="NA"/>
    <s v="NA"/>
    <s v="NA"/>
    <e v="#N/A"/>
    <e v="#N/A"/>
  </r>
  <r>
    <x v="34"/>
    <s v="ZONA 1"/>
    <s v="MSP-SNGSP-2022-0121-M"/>
    <x v="16"/>
    <x v="18"/>
    <d v="2022-02-02T00:00:00"/>
    <s v="PRESUPUESTARIA"/>
    <s v="Cambio de fuente de financiamiento y regularización de derivaciones"/>
    <s v="GOBERNANZA DE LA SALUD"/>
    <s v="Cambio de Fuente de Financiamiento Derivaciones"/>
    <s v="CZ1"/>
    <n v="51"/>
    <n v="58"/>
    <s v="000"/>
    <s v="002"/>
    <n v="530226"/>
    <n v="1001"/>
    <n v="202"/>
    <s v="8888"/>
    <s v="8888"/>
    <n v="3314867.16"/>
    <n v="0"/>
    <n v="3314867.16"/>
    <n v="0"/>
    <n v="0"/>
    <n v="0"/>
    <s v="SI"/>
    <m/>
    <m/>
    <x v="0"/>
    <n v="0"/>
    <n v="0"/>
    <n v="0"/>
    <s v="NA"/>
    <s v="NA"/>
    <s v="NA"/>
    <e v="#N/A"/>
    <e v="#N/A"/>
  </r>
  <r>
    <x v="34"/>
    <s v="ZONA 3"/>
    <s v="MSP-SNGSP-2022-0121-M"/>
    <x v="16"/>
    <x v="18"/>
    <d v="2022-02-02T00:00:00"/>
    <s v="PRESUPUESTARIA"/>
    <s v="Cambio de fuente de financiamiento y regularización de derivaciones"/>
    <s v="GOBERNANZA DE LA SALUD"/>
    <s v="Cambio de Fuente de Financiamiento Derivaciones"/>
    <s v="CZ3"/>
    <n v="53"/>
    <n v="58"/>
    <s v="000"/>
    <s v="002"/>
    <n v="530226"/>
    <n v="601"/>
    <n v="202"/>
    <s v="8888"/>
    <s v="8888"/>
    <n v="4271139.53"/>
    <n v="0"/>
    <n v="4271139.53"/>
    <n v="0"/>
    <n v="0"/>
    <n v="0"/>
    <s v="SI"/>
    <m/>
    <m/>
    <x v="0"/>
    <n v="0"/>
    <n v="0"/>
    <n v="0"/>
    <s v="NA"/>
    <s v="NA"/>
    <s v="NA"/>
    <e v="#N/A"/>
    <e v="#N/A"/>
  </r>
  <r>
    <x v="34"/>
    <s v="ZONA 4"/>
    <s v="MSP-SNGSP-2022-0121-M"/>
    <x v="16"/>
    <x v="18"/>
    <d v="2022-02-02T00:00:00"/>
    <s v="PRESUPUESTARIA"/>
    <s v="Cambio de fuente de financiamiento y regularización de derivaciones"/>
    <s v="GOBERNANZA DE LA SALUD"/>
    <s v="Cambio de Fuente de Financiamiento Derivaciones"/>
    <s v="CZ4"/>
    <n v="54"/>
    <n v="58"/>
    <s v="000"/>
    <s v="002"/>
    <n v="530226"/>
    <n v="1301"/>
    <n v="202"/>
    <s v="8888"/>
    <s v="8888"/>
    <n v="11129236.470000001"/>
    <n v="0"/>
    <n v="11129236.470000001"/>
    <n v="0"/>
    <n v="0"/>
    <n v="0"/>
    <s v="SI"/>
    <m/>
    <m/>
    <x v="0"/>
    <n v="0"/>
    <n v="0"/>
    <n v="0"/>
    <s v="NA"/>
    <s v="NA"/>
    <s v="NA"/>
    <e v="#N/A"/>
    <e v="#N/A"/>
  </r>
  <r>
    <x v="34"/>
    <s v="ZONA 6"/>
    <s v="MSP-SNGSP-2022-0121-M"/>
    <x v="16"/>
    <x v="18"/>
    <d v="2022-02-02T00:00:00"/>
    <s v="PRESUPUESTARIA"/>
    <s v="Cambio de fuente de financiamiento y regularización de derivaciones"/>
    <s v="GOBERNANZA DE LA SALUD"/>
    <s v="Cambio de Fuente de Financiamiento Derivaciones"/>
    <s v="CZ6"/>
    <n v="56"/>
    <n v="58"/>
    <s v="000"/>
    <s v="002"/>
    <n v="530226"/>
    <n v="101"/>
    <n v="202"/>
    <s v="8888"/>
    <s v="8888"/>
    <n v="3264505.32"/>
    <n v="0"/>
    <n v="3264505.32"/>
    <n v="0"/>
    <n v="0"/>
    <n v="0"/>
    <s v="SI"/>
    <m/>
    <m/>
    <x v="0"/>
    <n v="0"/>
    <n v="0"/>
    <n v="0"/>
    <s v="NA"/>
    <s v="NA"/>
    <s v="NA"/>
    <e v="#N/A"/>
    <e v="#N/A"/>
  </r>
  <r>
    <x v="34"/>
    <s v="ZONA 7"/>
    <s v="MSP-SNGSP-2022-0121-M"/>
    <x v="16"/>
    <x v="18"/>
    <d v="2022-02-02T00:00:00"/>
    <s v="PRESUPUESTARIA"/>
    <s v="Cambio de fuente de financiamiento y regularización de derivaciones"/>
    <s v="GOBERNANZA DE LA SALUD"/>
    <s v="Cambio de Fuente de Financiamiento Derivaciones"/>
    <s v="CZ7"/>
    <n v="57"/>
    <n v="58"/>
    <s v="000"/>
    <s v="002"/>
    <n v="530226"/>
    <n v="1101"/>
    <n v="202"/>
    <s v="8888"/>
    <s v="8888"/>
    <n v="5804645.3600000003"/>
    <n v="0"/>
    <n v="5804645.3600000003"/>
    <n v="0"/>
    <n v="0"/>
    <n v="0"/>
    <s v="SI"/>
    <m/>
    <m/>
    <x v="0"/>
    <n v="0"/>
    <n v="0"/>
    <n v="0"/>
    <s v="NA"/>
    <s v="NA"/>
    <s v="NA"/>
    <e v="#N/A"/>
    <e v="#N/A"/>
  </r>
  <r>
    <x v="34"/>
    <s v="ZONA 8"/>
    <s v="MSP-SNGSP-2022-0121-M"/>
    <x v="16"/>
    <x v="18"/>
    <d v="2022-02-02T00:00:00"/>
    <s v="PRESUPUESTARIA"/>
    <s v="Cambio de fuente de financiamiento y regularización de derivaciones"/>
    <s v="GOBERNANZA DE LA SALUD"/>
    <s v="Cambio de Fuente de Financiamiento Derivaciones"/>
    <s v="CZ8"/>
    <n v="58"/>
    <n v="58"/>
    <s v="000"/>
    <s v="002"/>
    <n v="530226"/>
    <n v="901"/>
    <n v="202"/>
    <s v="8888"/>
    <s v="8888"/>
    <n v="47037049.380000003"/>
    <n v="0"/>
    <n v="47037049.380000003"/>
    <n v="0"/>
    <n v="0"/>
    <n v="0"/>
    <s v="SI"/>
    <m/>
    <m/>
    <x v="0"/>
    <n v="0"/>
    <n v="0"/>
    <n v="0"/>
    <s v="NA"/>
    <s v="NA"/>
    <s v="NA"/>
    <e v="#N/A"/>
    <e v="#N/A"/>
  </r>
  <r>
    <x v="34"/>
    <s v="ZONA 9"/>
    <s v="MSP-SNGSP-2022-0121-M"/>
    <x v="16"/>
    <x v="18"/>
    <d v="2022-02-02T00:00:00"/>
    <s v="PRESUPUESTARIA"/>
    <s v="Cambio de fuente de financiamiento y regularización de derivaciones"/>
    <s v="GOBERNANZA DE LA SALUD"/>
    <s v="Cambio de Fuente de Financiamiento Derivaciones"/>
    <s v="CZ9"/>
    <n v="59"/>
    <n v="58"/>
    <s v="000"/>
    <s v="002"/>
    <n v="530226"/>
    <n v="1701"/>
    <n v="202"/>
    <s v="8888"/>
    <s v="8888"/>
    <n v="8855043.75"/>
    <n v="0"/>
    <n v="8855043.75"/>
    <n v="0"/>
    <n v="0"/>
    <n v="0"/>
    <s v="SI"/>
    <m/>
    <m/>
    <x v="0"/>
    <n v="0"/>
    <n v="0"/>
    <n v="0"/>
    <s v="NA"/>
    <s v="NA"/>
    <s v="NA"/>
    <e v="#N/A"/>
    <e v="#N/A"/>
  </r>
  <r>
    <x v="34"/>
    <s v="111002012"/>
    <s v="MSP-SNGSP-2022-0121-M"/>
    <x v="16"/>
    <x v="18"/>
    <d v="2022-02-02T00:00:00"/>
    <s v="PRESUPUESTARIA"/>
    <s v="Cambio de fuente de financiamiento y regularización de derivaciones"/>
    <s v="GOBERNANZA DE LA SALUD"/>
    <s v="Pagos prestaciones de servicios de Salud la Red otros servicios excepto Dialisis/Hemodiálisis"/>
    <s v="PLANTA CENTRAL"/>
    <n v="9999"/>
    <n v="58"/>
    <s v="000"/>
    <s v="002"/>
    <n v="530226"/>
    <n v="1701"/>
    <n v="202"/>
    <n v="8888"/>
    <n v="8888"/>
    <n v="22182625.82"/>
    <n v="0"/>
    <n v="22182625.82"/>
    <n v="0"/>
    <n v="0"/>
    <n v="0"/>
    <s v="SI"/>
    <m/>
    <m/>
    <x v="0"/>
    <n v="0"/>
    <n v="0"/>
    <n v="0"/>
    <s v="SUBSE RECTORIA SISTEMA NACIONAL SALUD"/>
    <s v="DIR ARTICULACION RED PUBLICA COMPLEMENTARIA "/>
    <s v="NO APLICA"/>
    <s v="NO"/>
    <n v="0"/>
  </r>
  <r>
    <x v="34"/>
    <s v="111002013"/>
    <s v="MSP-SNGSP-2022-0121-M"/>
    <x v="16"/>
    <x v="18"/>
    <d v="2022-02-02T00:00:00"/>
    <s v="PRESUPUESTARIA"/>
    <s v="Cambio de fuente de financiamiento y regularización de derivaciones"/>
    <s v="GOBERNANZA DE LA SALUD"/>
    <s v="Pagos prestaciones de servicios de Salud la Red por el serivicio de Diálisis/Hemodiálisis"/>
    <s v="PLANTA CENTRAL"/>
    <n v="9999"/>
    <n v="58"/>
    <s v="000"/>
    <s v="004"/>
    <n v="530226"/>
    <n v="1701"/>
    <n v="202"/>
    <n v="8888"/>
    <n v="8888"/>
    <n v="61140887.210000001"/>
    <n v="0"/>
    <n v="61140887.210000001"/>
    <n v="0"/>
    <n v="0"/>
    <n v="0"/>
    <s v="SI"/>
    <m/>
    <m/>
    <x v="0"/>
    <n v="0"/>
    <n v="0"/>
    <n v="0"/>
    <s v="SUBSE RECTORIA SISTEMA NACIONAL SALUD"/>
    <s v="DIR ARTICULACION RED PUBLICA COMPLEMENTARIA "/>
    <s v="NO APLICA"/>
    <s v="NO"/>
    <n v="0"/>
  </r>
  <r>
    <x v="34"/>
    <s v="111002014"/>
    <s v="MSP-SNGSP-2022-0121-M"/>
    <x v="16"/>
    <x v="18"/>
    <d v="2022-02-02T00:00:00"/>
    <s v="PRESUPUESTARIA"/>
    <s v="Cambio de fuente de financiamiento y regularización de derivaciones"/>
    <s v="GOBERNANZA DE LA SALUD"/>
    <s v="Pago de tratamientos médicos casos de pacientes por derivación internacional"/>
    <s v="PLANTA CENTRAL"/>
    <n v="9999"/>
    <n v="58"/>
    <s v="000"/>
    <s v="002"/>
    <n v="530226"/>
    <n v="1701"/>
    <n v="202"/>
    <n v="8888"/>
    <n v="8888"/>
    <n v="1000000"/>
    <n v="0"/>
    <n v="1000000"/>
    <n v="0"/>
    <n v="0"/>
    <n v="0"/>
    <s v="SI"/>
    <m/>
    <m/>
    <x v="0"/>
    <n v="3285632.91"/>
    <n v="0"/>
    <n v="3285632.91"/>
    <s v="SUBSE RECTORIA SISTEMA NACIONAL SALUD"/>
    <s v="DIR ARTICULACION RED PUBLICA COMPLEMENTARIA "/>
    <s v="NO APLICA"/>
    <s v="SI"/>
    <n v="270"/>
  </r>
  <r>
    <x v="34"/>
    <s v="111002015"/>
    <s v="MSP-SNGSP-2022-0121-M"/>
    <x v="16"/>
    <x v="18"/>
    <d v="2022-02-02T00:00:00"/>
    <s v="PRESUPUESTARIA"/>
    <s v="Cambio de fuente de financiamiento y regularización de derivaciones"/>
    <s v="GOBERNANZA DE LA SALUD"/>
    <s v="Pago de tratamientos médicos casos de pacientes por derivación internacional"/>
    <s v="PLANTA CENTRAL"/>
    <n v="9999"/>
    <n v="58"/>
    <s v="000"/>
    <s v="002"/>
    <n v="530226"/>
    <n v="1701"/>
    <n v="202"/>
    <n v="8888"/>
    <n v="8888"/>
    <n v="800000"/>
    <n v="0"/>
    <n v="800000"/>
    <n v="0"/>
    <n v="0"/>
    <n v="0"/>
    <s v="SI"/>
    <m/>
    <m/>
    <x v="0"/>
    <n v="669136.22"/>
    <n v="0"/>
    <n v="669136.22"/>
    <s v="SUBSE RECTORIA SISTEMA NACIONAL SALUD"/>
    <s v="DIR ARTICULACION RED PUBLICA COMPLEMENTARIA "/>
    <s v="NO APLICA"/>
    <s v="SI"/>
    <n v="0"/>
  </r>
  <r>
    <x v="34"/>
    <s v="111002016"/>
    <s v="MSP-SNGSP-2022-0121-M"/>
    <x v="16"/>
    <x v="18"/>
    <d v="2022-02-02T00:00:00"/>
    <s v="PRESUPUESTARIA"/>
    <s v="Cambio de fuente de financiamiento y regularización de derivaciones"/>
    <s v="GOBERNANZA DE LA SALUD"/>
    <s v="Pago viaticos al exterior casos de pacientes por derivaciòn internacional"/>
    <s v="PLANTA CENTRAL"/>
    <n v="9999"/>
    <n v="58"/>
    <s v="000"/>
    <s v="002"/>
    <n v="530304"/>
    <n v="1701"/>
    <n v="202"/>
    <n v="8888"/>
    <n v="8888"/>
    <n v="892514.23"/>
    <n v="0"/>
    <n v="892514.23"/>
    <n v="0"/>
    <n v="0"/>
    <n v="0"/>
    <s v="SI"/>
    <m/>
    <m/>
    <x v="0"/>
    <n v="0"/>
    <n v="0"/>
    <n v="0"/>
    <s v="SUBSE RECTORIA SISTEMA NACIONAL SALUD"/>
    <s v="DIR ARTICULACION RED PUBLICA COMPLEMENTARIA "/>
    <s v="NO APLICA"/>
    <s v="NO"/>
    <n v="0"/>
  </r>
  <r>
    <x v="35"/>
    <n v="135000064"/>
    <s v="MSP-DNTIC-2022-0199-M"/>
    <x v="20"/>
    <x v="19"/>
    <d v="2022-02-04T00:00:00"/>
    <s v="POA"/>
    <s v="SERVICIO DE EXTERNALIZACIÓN DE CORREO ELECTRÓNICO PARA EL MINISTERIO DE SALUD PÚBLICA PLANTA CENTRAL"/>
    <s v="ADMINISTRACION CENTRAL"/>
    <s v="SERVICIO DE EXTERNALIZACIÓN DE CORREO ELECTRÓNICO PARA EL MINISTERIO DE SALUD PÚBLICA PLANTA CENTRAL"/>
    <s v="PLANTA CENTRAL"/>
    <n v="9999"/>
    <s v="01"/>
    <s v="000"/>
    <s v="001"/>
    <n v="530701"/>
    <n v="1701"/>
    <s v="001"/>
    <s v="0000"/>
    <s v="0000"/>
    <n v="1276"/>
    <m/>
    <n v="1276"/>
    <n v="0"/>
    <n v="0"/>
    <n v="0"/>
    <s v="SI"/>
    <m/>
    <m/>
    <x v="7"/>
    <n v="1276"/>
    <n v="0"/>
    <n v="1276"/>
    <s v="DESPACHO MINISTERIAL"/>
    <s v="DIR TECNOLOGIAS INFORMACION COMUNICACION"/>
    <s v="Presupuesto por Resultados"/>
    <s v="SI"/>
    <n v="0"/>
  </r>
  <r>
    <x v="35"/>
    <n v="135000065"/>
    <s v="MSP-DNTIC-2022-0199-M"/>
    <x v="20"/>
    <x v="19"/>
    <d v="2022-02-04T00:00:00"/>
    <s v="POA"/>
    <s v="SERVICIO DE EXTERNALIZACIÓN DE CORREO ELECTRÓNICO PARA EL MINISTERIO DE SALUD PÚBLICA PLANTA CENTRAL"/>
    <s v="ADMINISTRACION CENTRAL"/>
    <s v="CONTRATACIÓN DEL SERVICIO DE EXTERNALIZACIÓN DE CORREO ELECTRÓNICO 2020-2021"/>
    <s v="PLANTA CENTRAL"/>
    <n v="9999"/>
    <s v="01"/>
    <s v="000"/>
    <s v="001"/>
    <n v="530701"/>
    <n v="1701"/>
    <s v="001"/>
    <s v="0000"/>
    <s v="0000"/>
    <n v="10110.280000000001"/>
    <n v="3316.51"/>
    <n v="13426.79"/>
    <n v="0"/>
    <n v="0"/>
    <n v="0"/>
    <s v="SI"/>
    <m/>
    <m/>
    <x v="7"/>
    <n v="6793.77"/>
    <n v="6633.02"/>
    <n v="13426.79"/>
    <s v="DESPACHO MINISTERIAL"/>
    <s v="DIR TECNOLOGIAS INFORMACION COMUNICACION"/>
    <s v="Presupuesto por Resultados"/>
    <s v="SI"/>
    <n v="0"/>
  </r>
  <r>
    <x v="35"/>
    <n v="135000022"/>
    <s v="MSP-DNTIC-2022-0199-M"/>
    <x v="20"/>
    <x v="19"/>
    <d v="2022-02-04T00:00:00"/>
    <s v="POA"/>
    <s v="SERVICIO DE EXTERNALIZACIÓN DE CORREO ELECTRÓNICO PARA EL MINISTERIO DE SALUD PÚBLICA PLANTA CENTRAL"/>
    <e v="#N/A"/>
    <e v="#N/A"/>
    <e v="#N/A"/>
    <e v="#N/A"/>
    <e v="#N/A"/>
    <e v="#N/A"/>
    <e v="#N/A"/>
    <e v="#N/A"/>
    <e v="#N/A"/>
    <e v="#N/A"/>
    <e v="#N/A"/>
    <e v="#N/A"/>
    <n v="0"/>
    <n v="0"/>
    <n v="0"/>
    <n v="11386.28"/>
    <n v="3316.51"/>
    <n v="14702.79"/>
    <s v="SI"/>
    <m/>
    <m/>
    <x v="7"/>
    <e v="#N/A"/>
    <e v="#N/A"/>
    <e v="#N/A"/>
    <e v="#N/A"/>
    <e v="#N/A"/>
    <e v="#N/A"/>
    <e v="#N/A"/>
    <e v="#N/A"/>
  </r>
  <r>
    <x v="36"/>
    <s v="121001001"/>
    <s v="N/A"/>
    <x v="21"/>
    <x v="20"/>
    <d v="2022-02-10T00:00:00"/>
    <s v="PRESUPUESTARIA"/>
    <s v="La reforma se realiza con la finalidad de realizar el pago de la orden de compra CE-20210002124927 "/>
    <s v="PREVENCION Y PROMOCION DE LA SALUD"/>
    <s v="CONTRATACIÓN DEL SERVICIO INTEGRAL DE TAMIZAJE METABÓLICO NEONATAL"/>
    <s v="PLANTA CENTRAL"/>
    <n v="9999"/>
    <n v="55"/>
    <s v="000"/>
    <s v="008"/>
    <n v="530226"/>
    <n v="1701"/>
    <s v="001"/>
    <s v="0000"/>
    <s v="0000"/>
    <n v="977670"/>
    <n v="0"/>
    <n v="977670"/>
    <n v="0"/>
    <n v="0"/>
    <n v="0"/>
    <s v="SI"/>
    <m/>
    <m/>
    <x v="6"/>
    <n v="977160"/>
    <n v="0"/>
    <n v="977160"/>
    <s v="SUB ATENCION SALUD MOVIL HOSPITALARIA CENTROS ESPECIALIZADOS"/>
    <s v="DIR NAC CENTROS ESPECIALIZADOS"/>
    <s v="Presupuesto por Resultados"/>
    <s v="SI"/>
    <n v="0"/>
  </r>
  <r>
    <x v="36"/>
    <s v="132001011"/>
    <s v="N/A"/>
    <x v="21"/>
    <x v="20"/>
    <d v="2022-02-10T00:00:00"/>
    <s v="PRESUPUESTARIA"/>
    <s v="La reforma se realiza con la finalidad de realizar el pago de la orden de compra CE-20210002124927 "/>
    <s v="PREVENCION Y PROMOCION DE LA SALUD"/>
    <s v="Asignación esigef para financiar actividades priorizadas "/>
    <s v="PLANTA CENTRAL"/>
    <n v="9999"/>
    <n v="55"/>
    <s v="000"/>
    <s v="004"/>
    <n v="530809"/>
    <n v="1701"/>
    <s v="001"/>
    <s v="0000"/>
    <s v="0000"/>
    <n v="0"/>
    <n v="0"/>
    <n v="0"/>
    <n v="977670"/>
    <n v="0"/>
    <n v="977670"/>
    <s v="SI"/>
    <m/>
    <m/>
    <x v="6"/>
    <n v="0"/>
    <n v="0"/>
    <n v="0"/>
    <s v="COOR PLANIFICACION GEST ESTRAT"/>
    <s v="DIR PLANIFICACION INVERSION"/>
    <s v="Presupuesto por Resultados"/>
    <s v="NO"/>
    <n v="0"/>
  </r>
  <r>
    <x v="37"/>
    <s v="134003147"/>
    <s v="MSP-DNA-2022-0293-M"/>
    <x v="22"/>
    <x v="21"/>
    <d v="2022-02-10T00:00:00"/>
    <s v="POA"/>
    <s v="Se realiza la reforma en función de registrar el Comodato del bien inmueble ubicado en la Av. República de El Salvador N36-64 Y Suecia propiedad del Ministerio de Salud Pública a favor del Ministerio de Energía y Recursos Naturales No Renovables, Predio Nro. 70216."/>
    <s v="ADMINISTRACION CENTRAL"/>
    <s v="Comodato del bien inmueble ubicado en la Av. República de El Salvador N36-64 Y Suecia propiedad del Ministerio de Salud Pública a favor del Ministerio de Energía y Recursos Naturales No Renovables, Predio Nro. 70216."/>
    <s v="PLANTA CENTRAL"/>
    <n v="9999"/>
    <s v="01"/>
    <s v="000"/>
    <s v="001"/>
    <n v="0"/>
    <n v="0"/>
    <n v="0"/>
    <s v=""/>
    <s v=""/>
    <n v="0"/>
    <n v="0"/>
    <n v="0"/>
    <n v="0"/>
    <n v="0"/>
    <n v="0"/>
    <s v="SI"/>
    <m/>
    <m/>
    <x v="5"/>
    <n v="0"/>
    <n v="0"/>
    <n v="0"/>
    <s v="COOR ADMINISTRATIVA FINANCIERA"/>
    <s v="DIR ADMINISTRATIVA"/>
    <s v="GI MANTENIMIENTO"/>
    <s v="SI"/>
    <n v="0"/>
  </r>
  <r>
    <x v="38"/>
    <s v="137000051"/>
    <s v="MSP-DNCIP-2022-0059-M"/>
    <x v="23"/>
    <x v="22"/>
    <d v="2022-02-11T00:00:00"/>
    <s v="PRESUPUESTARIA"/>
    <s v="La reforma se plantea con la finalidad de financiar el pago de viáticos de años anteriores y para la adquisición de rollos de cable HDMI"/>
    <s v="ADMINISTRACION CENTRAL"/>
    <s v="Viáticos y subsistencia "/>
    <s v="PLANTA CENTRAL"/>
    <n v="9999"/>
    <s v="01"/>
    <s v="000"/>
    <s v="001"/>
    <n v="530303"/>
    <n v="1701"/>
    <s v="001"/>
    <s v="0000"/>
    <s v="0000"/>
    <n v="0"/>
    <n v="0"/>
    <n v="0"/>
    <n v="1000"/>
    <n v="0"/>
    <n v="1000"/>
    <s v="SI"/>
    <m/>
    <m/>
    <x v="3"/>
    <n v="0"/>
    <n v="0"/>
    <n v="0"/>
    <s v="DESPACHO MINISTERIAL"/>
    <s v="DIREC COMUNICACION IMAGEN PRENSA"/>
    <s v="NO APLICA"/>
    <s v="NO"/>
    <n v="0"/>
  </r>
  <r>
    <x v="38"/>
    <s v="137000017"/>
    <s v="MSP-DNCIP-2022-0059-M"/>
    <x v="23"/>
    <x v="22"/>
    <d v="2022-02-11T00:00:00"/>
    <s v="PRESUPUESTARIA"/>
    <s v="La reforma se plantea con la finalidad de financiar el pago de viáticos de años anteriores y para la adquisición de rollos de cable HDMI"/>
    <s v="ADMINISTRACION CENTRAL"/>
    <s v="Rollo de cable HDMI 50 mtrs"/>
    <s v="PLANTA CENTRAL"/>
    <n v="9999"/>
    <s v="01"/>
    <s v="000"/>
    <s v="001"/>
    <n v="530402"/>
    <n v="1701"/>
    <s v="001"/>
    <s v="0000"/>
    <s v="0000"/>
    <n v="0"/>
    <n v="0"/>
    <n v="0"/>
    <n v="500"/>
    <n v="0"/>
    <n v="500"/>
    <s v="SI"/>
    <m/>
    <m/>
    <x v="3"/>
    <n v="0"/>
    <n v="0"/>
    <n v="0"/>
    <s v="DESPACHO MINISTERIAL"/>
    <s v="DIREC COMUNICACION IMAGEN PRENSA"/>
    <s v="NO APLICA"/>
    <s v="NO"/>
    <n v="0"/>
  </r>
  <r>
    <x v="38"/>
    <s v="137000053"/>
    <s v="MSP-DNCIP-2022-0059-M"/>
    <x v="23"/>
    <x v="22"/>
    <d v="2022-02-11T00:00:00"/>
    <s v="PRESUPUESTARIA"/>
    <s v="La reforma se plantea con la finalidad de financiar el pago de viáticos de años anteriores y para la adquisición de rollos de cable HDMI"/>
    <s v="ADMINISTRACION CENTRAL"/>
    <s v="Viáticos y subsistencia de arrastre"/>
    <s v="PLANTA CENTRAL"/>
    <n v="9999"/>
    <s v="01"/>
    <s v="000"/>
    <s v="001"/>
    <n v="990102"/>
    <n v="1701"/>
    <s v="001"/>
    <s v="0000"/>
    <s v="0000"/>
    <n v="330"/>
    <n v="0"/>
    <n v="330"/>
    <n v="0"/>
    <n v="0"/>
    <n v="0"/>
    <s v="SI"/>
    <m/>
    <m/>
    <x v="3"/>
    <n v="400"/>
    <n v="0"/>
    <n v="400"/>
    <s v="DESPACHO MINISTERIAL"/>
    <s v="DIREC COMUNICACION IMAGEN PRENSA"/>
    <s v="NO APLICA"/>
    <s v="SI"/>
    <n v="0"/>
  </r>
  <r>
    <x v="38"/>
    <s v="137000054"/>
    <s v="MSP-DNCIP-2022-0059-M"/>
    <x v="23"/>
    <x v="22"/>
    <d v="2022-02-11T00:00:00"/>
    <s v="PRESUPUESTARIA"/>
    <s v="La reforma se plantea con la finalidad de financiar el pago de viáticos de años anteriores y para la adquisición de rollos de cable HDMI"/>
    <s v="ADMINISTRACION CENTRAL"/>
    <s v="Adquisición de cables y accesorios para los equipos audiovisuales de la Dirección Nacional de Comunicación, Imagen y Prensa"/>
    <s v="PLANTA CENTRAL"/>
    <n v="9999"/>
    <s v="01"/>
    <s v="000"/>
    <s v="001"/>
    <n v="530813"/>
    <n v="1701"/>
    <s v="001"/>
    <s v="0000"/>
    <s v="0000"/>
    <n v="1170"/>
    <n v="0"/>
    <n v="1170"/>
    <n v="0"/>
    <n v="0"/>
    <n v="0"/>
    <s v="SI"/>
    <m/>
    <m/>
    <x v="3"/>
    <n v="0"/>
    <n v="0"/>
    <n v="0"/>
    <s v="DESPACHO MINISTERIAL"/>
    <s v="DIREC COMUNICACION IMAGEN PRENSA"/>
    <s v="NO APLICA"/>
    <s v="NO"/>
    <n v="0"/>
  </r>
  <r>
    <x v="39"/>
    <s v="133001001"/>
    <s v="PRIORIZACIÓN"/>
    <x v="24"/>
    <x v="23"/>
    <d v="2022-02-10T00:00:00"/>
    <s v="POA"/>
    <s v="Ajuste actividades no priorizadas"/>
    <s v="ADMINISTRACION CENTRAL"/>
    <s v="SUBSITENCIA Y VIATICOS EN EL INTERIOR"/>
    <s v="PLANTA CENTRAL"/>
    <n v="9999"/>
    <s v="01"/>
    <s v="000"/>
    <s v="001"/>
    <n v="530303"/>
    <n v="1701"/>
    <s v="001"/>
    <s v="0000"/>
    <s v="0000"/>
    <n v="0"/>
    <n v="0"/>
    <n v="0"/>
    <n v="4000"/>
    <n v="0"/>
    <n v="4000"/>
    <s v="SI"/>
    <m/>
    <m/>
    <x v="0"/>
    <n v="0"/>
    <n v="0"/>
    <n v="0"/>
    <s v="COOR ASESORIA JURIDICA"/>
    <s v="DIR PATROCINIO "/>
    <s v="NO APLICA"/>
    <s v="NO"/>
    <n v="0"/>
  </r>
  <r>
    <x v="39"/>
    <s v="133001002"/>
    <s v="PRIORIZACIÓN"/>
    <x v="24"/>
    <x v="23"/>
    <d v="2022-02-10T00:00:00"/>
    <s v="POA"/>
    <s v="Ajuste actividades no priorizadas"/>
    <s v="ADMINISTRACION CENTRAL"/>
    <s v="Costas Judiciales, Trámites Notariales, Legalización de Documentos y Arreglos Extrajudiciales Egresos para costas judiciales, trámites notariales, legalización de documentos y arreglos extrajudiciales"/>
    <s v="PLANTA CENTRAL"/>
    <n v="9999"/>
    <s v="01"/>
    <s v="000"/>
    <s v="001"/>
    <n v="570206"/>
    <n v="1701"/>
    <s v="001"/>
    <s v="0000"/>
    <s v="0000"/>
    <n v="0"/>
    <n v="0"/>
    <n v="0"/>
    <n v="800"/>
    <n v="0"/>
    <n v="800"/>
    <s v="SI"/>
    <m/>
    <m/>
    <x v="0"/>
    <n v="0"/>
    <n v="0"/>
    <n v="0"/>
    <s v="COOR ASESORIA JURIDICA"/>
    <s v="DIR PATROCINIO "/>
    <s v="NO APLICA"/>
    <s v="NO"/>
    <n v="0"/>
  </r>
  <r>
    <x v="39"/>
    <s v="133001003"/>
    <s v="PRIORIZACIÓN"/>
    <x v="24"/>
    <x v="23"/>
    <d v="2022-02-10T00:00:00"/>
    <s v="POA"/>
    <s v="Ajuste actividades no priorizadas"/>
    <s v="ADMINISTRACION CENTRAL"/>
    <s v="Edificios, Locales y Residencias, Parqueaderos, Casilleros Judiciales y Bancarios (Arrendamiento)_x000a_Egresos por el alquiler de edificios, locales, residencias, parqueaderos, casilleros judiciales y bancarios."/>
    <s v="PLANTA CENTRAL"/>
    <n v="9999"/>
    <s v="01"/>
    <s v="000"/>
    <s v="001"/>
    <n v="530502"/>
    <n v="1701"/>
    <s v="001"/>
    <s v="0000"/>
    <s v="0000"/>
    <n v="0"/>
    <n v="0"/>
    <n v="0"/>
    <n v="60"/>
    <n v="0"/>
    <n v="60"/>
    <s v="SI"/>
    <m/>
    <m/>
    <x v="0"/>
    <n v="0"/>
    <n v="0"/>
    <n v="0"/>
    <s v="COOR ASESORIA JURIDICA"/>
    <s v="DIR PATROCINIO "/>
    <s v="NO APLICA"/>
    <s v="NO"/>
    <n v="0"/>
  </r>
  <r>
    <x v="39"/>
    <s v="133001004"/>
    <s v="PRIORIZACIÓN"/>
    <x v="24"/>
    <x v="23"/>
    <d v="2022-02-10T00:00:00"/>
    <s v="POA"/>
    <s v="Ajuste actividades no priorizadas"/>
    <s v="ADMINISTRACION CENTRAL"/>
    <s v="Consultoría, Asesoría e Investigación Especializada"/>
    <s v="PLANTA CENTRAL"/>
    <n v="9999"/>
    <s v="01"/>
    <s v="000"/>
    <s v="001"/>
    <n v="530601"/>
    <n v="1701"/>
    <s v="001"/>
    <s v="0000"/>
    <s v="0000"/>
    <n v="0"/>
    <n v="0"/>
    <n v="0"/>
    <n v="27020.240000000002"/>
    <n v="0"/>
    <n v="27020.240000000002"/>
    <s v="SI"/>
    <m/>
    <m/>
    <x v="0"/>
    <n v="0"/>
    <n v="0"/>
    <n v="0"/>
    <s v="COOR ASESORIA JURIDICA"/>
    <s v="DIR PATROCINIO "/>
    <s v="NO APLICA"/>
    <s v="NO"/>
    <n v="0"/>
  </r>
  <r>
    <x v="39"/>
    <s v="133001006"/>
    <s v="PRIORIZACIÓN"/>
    <x v="24"/>
    <x v="23"/>
    <d v="2022-02-10T00:00:00"/>
    <s v="POA"/>
    <s v="Ajuste actividades no priorizadas"/>
    <s v="ADMINISTRACION CENTRAL"/>
    <s v="SUBSITENCIA Y VIATICOS EN EL INTERIOR"/>
    <s v="PLANTA CENTRAL"/>
    <n v="9999"/>
    <s v="01"/>
    <s v="000"/>
    <s v="001"/>
    <n v="530303"/>
    <n v="1701"/>
    <s v="001"/>
    <s v="0000"/>
    <s v="0000"/>
    <n v="0"/>
    <n v="0"/>
    <n v="0"/>
    <n v="428"/>
    <n v="0"/>
    <n v="428"/>
    <s v="SI"/>
    <m/>
    <m/>
    <x v="0"/>
    <n v="0"/>
    <n v="0"/>
    <n v="0"/>
    <s v="COOR ASESORIA JURIDICA"/>
    <s v="DIR PATROCINIO "/>
    <s v="NO APLICA"/>
    <s v="NO"/>
    <n v="0"/>
  </r>
  <r>
    <x v="39"/>
    <s v="133001009"/>
    <s v="PRIORIZACIÓN"/>
    <x v="24"/>
    <x v="23"/>
    <d v="2022-02-10T00:00:00"/>
    <s v="POA"/>
    <s v="Ajuste actividades no priorizadas"/>
    <s v="ADMINISTRACION CENTRAL"/>
    <s v="Consultoría, Asesoría e Investigación Especializada"/>
    <s v="PLANTA CENTRAL"/>
    <n v="9999"/>
    <s v="01"/>
    <s v="000"/>
    <s v="001"/>
    <n v="530601"/>
    <n v="1701"/>
    <s v="001"/>
    <s v="0000"/>
    <s v="0000"/>
    <n v="0"/>
    <n v="0"/>
    <n v="0"/>
    <n v="27020.240000000002"/>
    <n v="0"/>
    <n v="27020.240000000002"/>
    <s v="SI"/>
    <m/>
    <m/>
    <x v="0"/>
    <n v="0"/>
    <n v="0"/>
    <n v="0"/>
    <s v="COOR ASESORIA JURIDICA"/>
    <s v="DIR PATROCINIO "/>
    <s v="NO APLICA"/>
    <s v="NO"/>
    <n v="0"/>
  </r>
  <r>
    <x v="39"/>
    <s v="133002001"/>
    <s v="PRIORIZACIÓN"/>
    <x v="24"/>
    <x v="23"/>
    <d v="2022-02-10T00:00:00"/>
    <s v="POA"/>
    <s v="Ajuste actividades no priorizadas"/>
    <s v="ADMINISTRACION CENTRAL"/>
    <s v="SUBSITENCIA Y VIATICOS EN EL INTERIOR"/>
    <s v="PLANTA CENTRAL"/>
    <n v="9999"/>
    <s v="01"/>
    <s v="000"/>
    <s v="001"/>
    <n v="530303"/>
    <n v="1701"/>
    <s v="001"/>
    <s v="0000"/>
    <s v="0000"/>
    <n v="0"/>
    <n v="0"/>
    <n v="0"/>
    <n v="3000"/>
    <n v="0"/>
    <n v="3000"/>
    <s v="SI"/>
    <m/>
    <m/>
    <x v="0"/>
    <n v="697.88999999999987"/>
    <n v="0"/>
    <n v="697.88999999999987"/>
    <s v="COOR ASESORIA JURIDICA"/>
    <s v="DIR ASESORIA JURIDICA"/>
    <s v="NO APLICA"/>
    <s v="NO"/>
    <n v="697.88999999999987"/>
  </r>
  <r>
    <x v="39"/>
    <s v="133002002"/>
    <s v="PRIORIZACIÓN"/>
    <x v="24"/>
    <x v="23"/>
    <d v="2022-02-10T00:00:00"/>
    <s v="POA"/>
    <s v="Ajuste actividades no priorizadas"/>
    <s v="ADMINISTRACION CENTRAL"/>
    <s v="Contratación de Plataforma Virtual de Consultas Jurìdicas"/>
    <s v="PLANTA CENTRAL"/>
    <n v="9999"/>
    <s v="01"/>
    <s v="000"/>
    <s v="001"/>
    <n v="530105"/>
    <n v="1701"/>
    <s v="001"/>
    <s v="0000"/>
    <s v="0000"/>
    <n v="0"/>
    <n v="0"/>
    <n v="0"/>
    <n v="1372"/>
    <n v="0"/>
    <n v="1372"/>
    <s v="SI"/>
    <m/>
    <m/>
    <x v="0"/>
    <n v="1538.33"/>
    <n v="0"/>
    <n v="1538.33"/>
    <s v="COOR ASESORIA JURIDICA"/>
    <s v="DIR ASESORIA JURIDICA"/>
    <s v="NO APLICA"/>
    <s v="SI"/>
    <n v="1538.33"/>
  </r>
  <r>
    <x v="39"/>
    <s v="137000001"/>
    <s v="PRIORIZACIÓN"/>
    <x v="24"/>
    <x v="23"/>
    <d v="2022-02-10T00:00:00"/>
    <s v="POA"/>
    <s v="Ajuste actividades no priorizadas"/>
    <s v="ADMINISTRACION CENTRAL"/>
    <s v="Eventos públicos "/>
    <s v="PLANTA CENTRAL"/>
    <n v="9999"/>
    <s v="01"/>
    <s v="000"/>
    <s v="001"/>
    <n v="530249"/>
    <n v="1701"/>
    <s v="001"/>
    <s v="0000"/>
    <s v="0000"/>
    <n v="0"/>
    <n v="0"/>
    <n v="0"/>
    <n v="8000"/>
    <n v="0"/>
    <n v="8000"/>
    <s v="SI"/>
    <m/>
    <m/>
    <x v="0"/>
    <n v="0"/>
    <n v="0"/>
    <n v="0"/>
    <s v="DESPACHO MINISTERIAL"/>
    <s v="DIREC COMUNICACION IMAGEN PRENSA"/>
    <s v="NO APLICA"/>
    <s v="NO"/>
    <n v="0"/>
  </r>
  <r>
    <x v="39"/>
    <s v="137000002"/>
    <s v="PRIORIZACIÓN"/>
    <x v="24"/>
    <x v="23"/>
    <d v="2022-02-10T00:00:00"/>
    <s v="POA"/>
    <s v="Ajuste actividades no priorizadas"/>
    <s v="ADMINISTRACION CENTRAL"/>
    <s v="ELABORACIÓN DE ARTES PARA REDES SOCIALES ESTRATEGÍA ECUADOR LIBRE DE DESNUTRICIÓN INFANTIL"/>
    <s v="PLANTA CENTRAL"/>
    <n v="9999"/>
    <s v="01"/>
    <s v="000"/>
    <s v="001"/>
    <n v="530207"/>
    <n v="1701"/>
    <s v="001"/>
    <s v="0000"/>
    <s v="0000"/>
    <n v="0"/>
    <n v="0"/>
    <n v="0"/>
    <n v="1000"/>
    <n v="0"/>
    <n v="1000"/>
    <s v="SI"/>
    <m/>
    <m/>
    <x v="0"/>
    <n v="0"/>
    <n v="0"/>
    <n v="0"/>
    <s v="DESPACHO MINISTERIAL"/>
    <s v="DIREC COMUNICACION IMAGEN PRENSA"/>
    <s v="NO APLICA"/>
    <s v="NO"/>
    <n v="0"/>
  </r>
  <r>
    <x v="39"/>
    <s v="137000003"/>
    <s v="PRIORIZACIÓN"/>
    <x v="24"/>
    <x v="23"/>
    <d v="2022-02-10T00:00:00"/>
    <s v="POA"/>
    <s v="Ajuste actividades no priorizadas"/>
    <s v="ADMINISTRACION CENTRAL"/>
    <s v="REGISTRO FOTOGRÁFICO ESTRATEGÍA ECUADOR LIBRE DE DESNUTRICIÓN INFANTIL"/>
    <s v="PLANTA CENTRAL"/>
    <n v="9999"/>
    <s v="01"/>
    <s v="000"/>
    <s v="001"/>
    <n v="530207"/>
    <n v="1701"/>
    <s v="001"/>
    <s v="0000"/>
    <s v="0000"/>
    <n v="0"/>
    <n v="0"/>
    <n v="0"/>
    <n v="1200"/>
    <n v="0"/>
    <n v="1200"/>
    <s v="SI"/>
    <m/>
    <m/>
    <x v="0"/>
    <n v="0"/>
    <n v="0"/>
    <n v="0"/>
    <s v="DESPACHO MINISTERIAL"/>
    <s v="DIREC COMUNICACION IMAGEN PRENSA"/>
    <s v="NO APLICA"/>
    <s v="NO"/>
    <n v="0"/>
  </r>
  <r>
    <x v="39"/>
    <s v="137000004"/>
    <s v="PRIORIZACIÓN"/>
    <x v="24"/>
    <x v="23"/>
    <d v="2022-02-10T00:00:00"/>
    <s v="POA"/>
    <s v="Ajuste actividades no priorizadas"/>
    <s v="ADMINISTRACION CENTRAL"/>
    <s v="ELABORACIÓN DE VIDEOS ESTRATEGÍA ECUADOR LIBRE DE DESNUTRICIÓN INFANTIL"/>
    <s v="PLANTA CENTRAL"/>
    <n v="9999"/>
    <s v="01"/>
    <s v="000"/>
    <s v="001"/>
    <n v="530207"/>
    <n v="1701"/>
    <s v="001"/>
    <s v="0000"/>
    <s v="0000"/>
    <n v="0"/>
    <n v="0"/>
    <n v="0"/>
    <n v="4000"/>
    <n v="0"/>
    <n v="4000"/>
    <s v="SI"/>
    <m/>
    <m/>
    <x v="0"/>
    <n v="0"/>
    <n v="0"/>
    <n v="0"/>
    <s v="DESPACHO MINISTERIAL"/>
    <s v="DIREC COMUNICACION IMAGEN PRENSA"/>
    <s v="NO APLICA"/>
    <s v="NO"/>
    <n v="0"/>
  </r>
  <r>
    <x v="39"/>
    <s v="137000005"/>
    <s v="PRIORIZACIÓN"/>
    <x v="24"/>
    <x v="23"/>
    <d v="2022-02-10T00:00:00"/>
    <s v="POA"/>
    <s v="Ajuste actividades no priorizadas"/>
    <s v="ADMINISTRACION CENTRAL"/>
    <s v="ELABORACIÓN DE ROLL UPS PARA ESTRATEGÍA ECUADOR LIBRE DE DESNUTRICIÓN INFANTIL"/>
    <s v="PLANTA CENTRAL"/>
    <n v="9999"/>
    <s v="01"/>
    <s v="000"/>
    <s v="001"/>
    <n v="530207"/>
    <n v="1701"/>
    <s v="001"/>
    <s v="0000"/>
    <s v="0000"/>
    <n v="0"/>
    <n v="0"/>
    <n v="0"/>
    <n v="240"/>
    <n v="0"/>
    <n v="240"/>
    <s v="SI"/>
    <m/>
    <m/>
    <x v="0"/>
    <n v="0"/>
    <n v="0"/>
    <n v="0"/>
    <s v="DESPACHO MINISTERIAL"/>
    <s v="DIREC COMUNICACION IMAGEN PRENSA"/>
    <s v="NO APLICA"/>
    <s v="NO"/>
    <n v="0"/>
  </r>
  <r>
    <x v="39"/>
    <s v="137000006"/>
    <s v="PRIORIZACIÓN"/>
    <x v="24"/>
    <x v="23"/>
    <d v="2022-02-10T00:00:00"/>
    <s v="POA"/>
    <s v="Ajuste actividades no priorizadas"/>
    <s v="ADMINISTRACION CENTRAL"/>
    <s v="DISEÑO DE LOGOTIPO PARA ESTRATEGÍA ECUADOR LIBRE DE DESNUTRICIÓN INFANTIL"/>
    <s v="PLANTA CENTRAL"/>
    <n v="9999"/>
    <s v="01"/>
    <s v="000"/>
    <s v="001"/>
    <n v="530207"/>
    <n v="1701"/>
    <s v="001"/>
    <s v="0000"/>
    <s v="0000"/>
    <n v="0"/>
    <n v="0"/>
    <n v="0"/>
    <n v="750"/>
    <n v="0"/>
    <n v="750"/>
    <s v="SI"/>
    <m/>
    <m/>
    <x v="0"/>
    <n v="0"/>
    <n v="0"/>
    <n v="0"/>
    <s v="DESPACHO MINISTERIAL"/>
    <s v="DIREC COMUNICACION IMAGEN PRENSA"/>
    <s v="NO APLICA"/>
    <s v="NO"/>
    <n v="0"/>
  </r>
  <r>
    <x v="39"/>
    <s v="137000007"/>
    <s v="PRIORIZACIÓN"/>
    <x v="24"/>
    <x v="23"/>
    <d v="2022-02-10T00:00:00"/>
    <s v="POA"/>
    <s v="Ajuste actividades no priorizadas"/>
    <s v="ADMINISTRACION CENTRAL"/>
    <s v="ELABORACIÓN DE PIEZAS GRÁFICAS PARA USO INTERNO  PARA ESTRATEGÍA ECUADOR LIBRE DE DESNUTRICIÓN INFANTIL"/>
    <s v="PLANTA CENTRAL"/>
    <n v="9999"/>
    <s v="01"/>
    <s v="000"/>
    <s v="001"/>
    <n v="530207"/>
    <n v="1701"/>
    <s v="001"/>
    <s v="0000"/>
    <s v="0000"/>
    <n v="0"/>
    <n v="0"/>
    <n v="0"/>
    <n v="1000"/>
    <n v="0"/>
    <n v="1000"/>
    <s v="SI"/>
    <m/>
    <m/>
    <x v="0"/>
    <n v="0"/>
    <n v="0"/>
    <n v="0"/>
    <s v="DESPACHO MINISTERIAL"/>
    <s v="DIREC COMUNICACION IMAGEN PRENSA"/>
    <s v="NO APLICA"/>
    <s v="NO"/>
    <n v="0"/>
  </r>
  <r>
    <x v="39"/>
    <s v="137000008"/>
    <s v="PRIORIZACIÓN"/>
    <x v="24"/>
    <x v="23"/>
    <d v="2022-02-10T00:00:00"/>
    <s v="POA"/>
    <s v="Ajuste actividades no priorizadas"/>
    <s v="ADMINISTRACION CENTRAL"/>
    <s v="Edición, Impresión, Reproducción, Publicacioones, Sucripciones, Fotocopiado, Traducción, Empastado, Enmarcación, Serigrafia, Carnetización, Filmación e Imágenes Satelitales"/>
    <s v="PLANTA CENTRAL"/>
    <n v="9999"/>
    <s v="01"/>
    <s v="000"/>
    <s v="001"/>
    <n v="530204"/>
    <n v="1701"/>
    <s v="001"/>
    <s v="0000"/>
    <s v="0000"/>
    <n v="0"/>
    <n v="0"/>
    <n v="0"/>
    <n v="2000"/>
    <n v="0"/>
    <n v="2000"/>
    <s v="SI"/>
    <m/>
    <m/>
    <x v="0"/>
    <n v="0"/>
    <n v="0"/>
    <n v="0"/>
    <s v="DESPACHO MINISTERIAL"/>
    <s v="DIREC COMUNICACION IMAGEN PRENSA"/>
    <s v="NO APLICA"/>
    <s v="NO"/>
    <n v="0"/>
  </r>
  <r>
    <x v="39"/>
    <s v="137000009"/>
    <s v="PRIORIZACIÓN"/>
    <x v="24"/>
    <x v="23"/>
    <d v="2022-02-10T00:00:00"/>
    <s v="POA"/>
    <s v="Ajuste actividades no priorizadas"/>
    <s v="ADMINISTRACION CENTRAL"/>
    <s v="SERVICIO DE PUBLICACIÓN DE PRENSA"/>
    <s v="PLANTA CENTRAL"/>
    <n v="9999"/>
    <s v="01"/>
    <s v="000"/>
    <s v="001"/>
    <n v="530204"/>
    <n v="1701"/>
    <s v="001"/>
    <s v="0000"/>
    <s v="0000"/>
    <n v="0"/>
    <n v="0"/>
    <n v="0"/>
    <n v="1000"/>
    <n v="0"/>
    <n v="1000"/>
    <s v="SI"/>
    <m/>
    <m/>
    <x v="0"/>
    <n v="0"/>
    <n v="0"/>
    <n v="0"/>
    <s v="DESPACHO MINISTERIAL"/>
    <s v="DIREC COMUNICACION IMAGEN PRENSA"/>
    <s v="NO APLICA"/>
    <s v="NO"/>
    <n v="0"/>
  </r>
  <r>
    <x v="39"/>
    <s v="137000010"/>
    <s v="PRIORIZACIÓN"/>
    <x v="24"/>
    <x v="23"/>
    <d v="2022-02-10T00:00:00"/>
    <s v="POA"/>
    <s v="Ajuste actividades no priorizadas"/>
    <s v="ADMINISTRACION CENTRAL"/>
    <s v="Impresión de Manuales (2000 ejemplares)"/>
    <s v="PLANTA CENTRAL"/>
    <n v="9999"/>
    <s v="01"/>
    <s v="000"/>
    <s v="001"/>
    <n v="530204"/>
    <n v="1701"/>
    <s v="001"/>
    <s v="0000"/>
    <s v="0000"/>
    <n v="0"/>
    <n v="0"/>
    <n v="0"/>
    <n v="9000"/>
    <n v="0"/>
    <n v="9000"/>
    <s v="SI"/>
    <m/>
    <m/>
    <x v="0"/>
    <n v="0"/>
    <n v="0"/>
    <n v="0"/>
    <s v="DESPACHO MINISTERIAL"/>
    <s v="DIREC COMUNICACION IMAGEN PRENSA"/>
    <s v="NO APLICA"/>
    <s v="NO"/>
    <n v="0"/>
  </r>
  <r>
    <x v="39"/>
    <s v="137000011"/>
    <s v="PRIORIZACIÓN"/>
    <x v="24"/>
    <x v="23"/>
    <d v="2022-02-10T00:00:00"/>
    <s v="POA"/>
    <s v="Ajuste actividades no priorizadas"/>
    <s v="ADMINISTRACION CENTRAL"/>
    <s v="Impresión de material educomunicacional para prevención de ENT (Rotafolios)"/>
    <s v="PLANTA CENTRAL"/>
    <n v="9999"/>
    <s v="01"/>
    <s v="000"/>
    <s v="001"/>
    <n v="530204"/>
    <n v="1701"/>
    <s v="001"/>
    <s v="0000"/>
    <s v="0000"/>
    <n v="0"/>
    <n v="0"/>
    <n v="0"/>
    <n v="45000"/>
    <n v="0"/>
    <n v="45000"/>
    <s v="SI"/>
    <m/>
    <m/>
    <x v="0"/>
    <n v="0"/>
    <n v="0"/>
    <n v="0"/>
    <s v="DESPACHO MINISTERIAL"/>
    <s v="DIREC COMUNICACION IMAGEN PRENSA"/>
    <s v="NO APLICA"/>
    <s v="NO"/>
    <n v="0"/>
  </r>
  <r>
    <x v="39"/>
    <s v="137000012"/>
    <s v="PRIORIZACIÓN"/>
    <x v="24"/>
    <x v="23"/>
    <d v="2022-02-10T00:00:00"/>
    <s v="POA"/>
    <s v="Ajuste actividades no priorizadas"/>
    <s v="ADMINISTRACION CENTRAL"/>
    <s v="Difusión de información y publicidad "/>
    <s v="PLANTA CENTRAL"/>
    <n v="9999"/>
    <s v="01"/>
    <s v="000"/>
    <s v="001"/>
    <n v="530207"/>
    <n v="1701"/>
    <s v="001"/>
    <s v="0000"/>
    <s v="0000"/>
    <n v="0"/>
    <n v="0"/>
    <n v="0"/>
    <n v="10000"/>
    <n v="0"/>
    <n v="10000"/>
    <s v="SI"/>
    <m/>
    <m/>
    <x v="0"/>
    <n v="0"/>
    <n v="0"/>
    <n v="0"/>
    <s v="DESPACHO MINISTERIAL"/>
    <s v="DIREC COMUNICACION IMAGEN PRENSA"/>
    <s v="NO APLICA"/>
    <s v="NO"/>
    <n v="0"/>
  </r>
  <r>
    <x v="39"/>
    <s v="137000013"/>
    <s v="PRIORIZACIÓN"/>
    <x v="24"/>
    <x v="23"/>
    <d v="2022-02-10T00:00:00"/>
    <s v="POA"/>
    <s v="Ajuste actividades no priorizadas"/>
    <s v="ADMINISTRACION CENTRAL"/>
    <s v="NOTIFICACIONES POR LA PRENSA DE DOCUMENTOS LEGALES PARA LIQUIDACIÓN Y CIERRE DE CONTRATOS"/>
    <s v="PLANTA CENTRAL"/>
    <n v="9999"/>
    <s v="01"/>
    <s v="000"/>
    <s v="001"/>
    <n v="530207"/>
    <n v="1701"/>
    <s v="001"/>
    <s v="0000"/>
    <s v="0000"/>
    <n v="0"/>
    <n v="0"/>
    <n v="0"/>
    <n v="8432"/>
    <n v="0"/>
    <n v="8432"/>
    <s v="SI"/>
    <m/>
    <m/>
    <x v="0"/>
    <n v="0"/>
    <n v="0"/>
    <n v="0"/>
    <s v="DESPACHO MINISTERIAL"/>
    <s v="DIREC COMUNICACION IMAGEN PRENSA"/>
    <s v="NO APLICA"/>
    <s v="NO"/>
    <n v="0"/>
  </r>
  <r>
    <x v="39"/>
    <s v="137000014"/>
    <s v="PRIORIZACIÓN"/>
    <x v="24"/>
    <x v="23"/>
    <d v="2022-02-10T00:00:00"/>
    <s v="POA"/>
    <s v="Ajuste actividades no priorizadas"/>
    <s v="ADMINISTRACION CENTRAL"/>
    <s v="Campaña de Consientización  para prevenciòn de Enfermedades No transmisibles ( Radio, Televisòn, prensa Escrita, Redes sociales )"/>
    <s v="PLANTA CENTRAL"/>
    <n v="9999"/>
    <s v="01"/>
    <s v="000"/>
    <s v="001"/>
    <n v="530207"/>
    <n v="1701"/>
    <s v="001"/>
    <s v="0000"/>
    <s v="0000"/>
    <n v="0"/>
    <n v="0"/>
    <n v="0"/>
    <n v="1000000"/>
    <n v="0"/>
    <n v="1000000"/>
    <s v="SI"/>
    <m/>
    <m/>
    <x v="0"/>
    <n v="0"/>
    <n v="0"/>
    <n v="0"/>
    <s v="DESPACHO MINISTERIAL"/>
    <s v="DIREC COMUNICACION IMAGEN PRENSA"/>
    <s v="NO APLICA"/>
    <s v="NO"/>
    <n v="0"/>
  </r>
  <r>
    <x v="39"/>
    <s v="137000015"/>
    <s v="PRIORIZACIÓN"/>
    <x v="24"/>
    <x v="23"/>
    <d v="2022-02-10T00:00:00"/>
    <s v="POA"/>
    <s v="Ajuste actividades no priorizadas"/>
    <s v="ADMINISTRACION CENTRAL"/>
    <s v="Impresión de manuales "/>
    <s v="PLANTA CENTRAL"/>
    <n v="9999"/>
    <s v="01"/>
    <s v="000"/>
    <s v="001"/>
    <n v="530207"/>
    <n v="1701"/>
    <s v="001"/>
    <s v="0000"/>
    <s v="0000"/>
    <n v="0"/>
    <n v="0"/>
    <n v="0"/>
    <n v="2000"/>
    <n v="0"/>
    <n v="2000"/>
    <s v="SI"/>
    <m/>
    <m/>
    <x v="0"/>
    <n v="0"/>
    <n v="0"/>
    <n v="0"/>
    <s v="DESPACHO MINISTERIAL"/>
    <s v="DIREC COMUNICACION IMAGEN PRENSA"/>
    <s v="NO APLICA"/>
    <s v="NO"/>
    <n v="0"/>
  </r>
  <r>
    <x v="39"/>
    <s v="137000016"/>
    <s v="PRIORIZACIÓN"/>
    <x v="24"/>
    <x v="23"/>
    <d v="2022-02-10T00:00:00"/>
    <s v="POA"/>
    <s v="Ajuste actividades no priorizadas"/>
    <s v="ADMINISTRACION CENTRAL"/>
    <s v="Viaticos y subsistencia "/>
    <s v="PLANTA CENTRAL"/>
    <n v="9999"/>
    <s v="01"/>
    <s v="000"/>
    <s v="001"/>
    <n v="530303"/>
    <n v="1701"/>
    <s v="001"/>
    <s v="0000"/>
    <s v="0000"/>
    <n v="0"/>
    <n v="0"/>
    <n v="0"/>
    <n v="1200"/>
    <n v="0"/>
    <n v="1200"/>
    <s v="SI"/>
    <m/>
    <m/>
    <x v="0"/>
    <n v="0"/>
    <n v="0"/>
    <n v="0"/>
    <s v="DESPACHO MINISTERIAL"/>
    <s v="DIREC COMUNICACION IMAGEN PRENSA"/>
    <s v="NO APLICA"/>
    <s v="NO"/>
    <n v="0"/>
  </r>
  <r>
    <x v="39"/>
    <s v="137000019"/>
    <s v="PRIORIZACIÓN"/>
    <x v="24"/>
    <x v="23"/>
    <d v="2022-02-10T00:00:00"/>
    <s v="POA"/>
    <s v="Ajuste actividades no priorizadas"/>
    <s v="ADMINISTRACION CENTRAL"/>
    <s v="Implementación de radio institucional "/>
    <s v="PLANTA CENTRAL"/>
    <n v="9999"/>
    <s v="01"/>
    <s v="000"/>
    <s v="001"/>
    <n v="530207"/>
    <n v="1701"/>
    <n v="998"/>
    <s v="0000"/>
    <s v="0000"/>
    <n v="0"/>
    <n v="0"/>
    <n v="0"/>
    <n v="17500"/>
    <n v="0"/>
    <n v="17500"/>
    <s v="SI"/>
    <m/>
    <m/>
    <x v="0"/>
    <n v="0"/>
    <n v="0"/>
    <n v="0"/>
    <s v="DESPACHO MINISTERIAL"/>
    <s v="DIREC COMUNICACION IMAGEN PRENSA"/>
    <s v="NO APLICA"/>
    <s v="NO"/>
    <n v="0"/>
  </r>
  <r>
    <x v="39"/>
    <s v="113000001"/>
    <s v="PRIORIZACIÓN"/>
    <x v="24"/>
    <x v="23"/>
    <d v="2022-02-10T00:00:00"/>
    <s v="POA"/>
    <s v="Ajuste actividades no priorizadas"/>
    <s v="PREVENCION Y PROMOCION DE LA SALUD"/>
    <s v="Implementar en territorio políticas, marcos normativos, planes, estrategias y actividades sobre promoción de la salud, derechos humanos, salud intercultural, ambiente y salud y participación social en salud. "/>
    <s v="PLANTA CENTRAL"/>
    <n v="9999"/>
    <n v="55"/>
    <s v="000"/>
    <s v="005"/>
    <n v="530303"/>
    <n v="1701"/>
    <s v="001"/>
    <s v="0000"/>
    <s v="0000"/>
    <n v="0"/>
    <n v="0"/>
    <n v="0"/>
    <n v="15000"/>
    <n v="0"/>
    <n v="15000"/>
    <s v="SI"/>
    <m/>
    <m/>
    <x v="0"/>
    <n v="0"/>
    <n v="0"/>
    <n v="0"/>
    <s v="SUB PROMOCION SALUD INTERCULTURAL  IGUALDAD"/>
    <s v="SUB PROMOCION SALUD INTERCULTURAL  IGUALDAD"/>
    <s v="Presupuesto por Resultados"/>
    <s v="NO"/>
    <n v="0"/>
  </r>
  <r>
    <x v="39"/>
    <s v="113000002"/>
    <s v="PRIORIZACIÓN"/>
    <x v="24"/>
    <x v="23"/>
    <d v="2022-02-10T00:00:00"/>
    <s v="POA"/>
    <s v="Ajuste actividades no priorizadas"/>
    <s v="PREVENCION Y PROMOCION DE LA SALUD"/>
    <s v="Adquisición de hierro, multivitaminas y minerales en polvo"/>
    <s v="PLANTA CENTRAL"/>
    <n v="9999"/>
    <n v="55"/>
    <s v="000"/>
    <s v="004"/>
    <n v="530809"/>
    <n v="1701"/>
    <s v="001"/>
    <s v="0000"/>
    <s v="0000"/>
    <n v="0"/>
    <n v="0"/>
    <n v="0"/>
    <n v="2160982"/>
    <n v="0"/>
    <n v="2160982"/>
    <s v="SI"/>
    <m/>
    <m/>
    <x v="0"/>
    <n v="0"/>
    <n v="0"/>
    <n v="0"/>
    <s v="SUB PROMOCION SALUD INTERCULTURAL  IGUALDAD"/>
    <s v="SUB PROMOCION SALUD INTERCULTURAL  IGUALDAD"/>
    <s v="Presupuesto por Resultados"/>
    <s v="NO"/>
    <n v="0"/>
  </r>
  <r>
    <x v="39"/>
    <s v="113000003"/>
    <s v="PRIORIZACIÓN"/>
    <x v="24"/>
    <x v="23"/>
    <d v="2022-02-10T00:00:00"/>
    <s v="POA"/>
    <s v="Ajuste actividades no priorizadas"/>
    <s v="PREVENCION Y PROMOCION DE LA SALUD"/>
    <s v="Adquisición de vitamina A "/>
    <s v="PLANTA CENTRAL"/>
    <n v="9999"/>
    <n v="55"/>
    <s v="000"/>
    <s v="004"/>
    <n v="530809"/>
    <n v="1701"/>
    <s v="001"/>
    <s v="0000"/>
    <s v="0000"/>
    <n v="0"/>
    <n v="0"/>
    <n v="0"/>
    <n v="35338"/>
    <n v="0"/>
    <n v="35338"/>
    <s v="SI"/>
    <m/>
    <m/>
    <x v="0"/>
    <n v="0"/>
    <n v="0"/>
    <n v="0"/>
    <s v="SUB PROMOCION SALUD INTERCULTURAL  IGUALDAD"/>
    <s v="SUB PROMOCION SALUD INTERCULTURAL  IGUALDAD"/>
    <s v="Presupuesto por Resultados"/>
    <s v="NO"/>
    <n v="0"/>
  </r>
  <r>
    <x v="39"/>
    <s v="113000004"/>
    <s v="PRIORIZACIÓN"/>
    <x v="24"/>
    <x v="23"/>
    <d v="2022-02-10T00:00:00"/>
    <s v="POA"/>
    <s v="Ajuste actividades no priorizadas"/>
    <s v="PREVENCION Y PROMOCION DE LA SALUD"/>
    <s v="Adquisición de hierro polimaltosado"/>
    <s v="PLANTA CENTRAL"/>
    <n v="9999"/>
    <n v="55"/>
    <s v="000"/>
    <s v="004"/>
    <n v="530809"/>
    <n v="1701"/>
    <s v="001"/>
    <s v="0000"/>
    <s v="0000"/>
    <n v="0"/>
    <n v="0"/>
    <n v="0"/>
    <n v="1237034"/>
    <n v="0"/>
    <n v="1237034"/>
    <s v="SI"/>
    <m/>
    <m/>
    <x v="0"/>
    <n v="0"/>
    <n v="0"/>
    <n v="0"/>
    <s v="SUB PROMOCION SALUD INTERCULTURAL  IGUALDAD"/>
    <s v="SUB PROMOCION SALUD INTERCULTURAL  IGUALDAD"/>
    <s v="Presupuesto por Resultados"/>
    <s v="NO"/>
    <n v="0"/>
  </r>
  <r>
    <x v="39"/>
    <s v="113000005"/>
    <s v="PRIORIZACIÓN"/>
    <x v="24"/>
    <x v="23"/>
    <d v="2022-02-10T00:00:00"/>
    <s v="POA"/>
    <s v="Ajuste actividades no priorizadas"/>
    <s v="PREVENCION Y PROMOCION DE LA SALUD"/>
    <s v="Adquisición de suplemento terapeutico para retardo en talla"/>
    <s v="PLANTA CENTRAL"/>
    <n v="9999"/>
    <n v="55"/>
    <s v="000"/>
    <s v="004"/>
    <n v="530809"/>
    <n v="1701"/>
    <s v="001"/>
    <s v="0000"/>
    <s v="0000"/>
    <n v="0"/>
    <n v="0"/>
    <n v="0"/>
    <n v="637150"/>
    <n v="0"/>
    <n v="637150"/>
    <s v="SI"/>
    <m/>
    <m/>
    <x v="0"/>
    <n v="0"/>
    <n v="0"/>
    <n v="0"/>
    <s v="SUB PROMOCION SALUD INTERCULTURAL  IGUALDAD"/>
    <s v="SUB PROMOCION SALUD INTERCULTURAL  IGUALDAD"/>
    <s v="Presupuesto por Resultados"/>
    <s v="NO"/>
    <n v="0"/>
  </r>
  <r>
    <x v="39"/>
    <s v="113000006"/>
    <s v="PRIORIZACIÓN"/>
    <x v="24"/>
    <x v="23"/>
    <d v="2022-02-10T00:00:00"/>
    <s v="POA"/>
    <s v="Ajuste actividades no priorizadas"/>
    <s v="PREVENCION Y PROMOCION DE LA SALUD"/>
    <s v="Adquisición de micro cubetas y hemocleaners"/>
    <s v="PLANTA CENTRAL"/>
    <n v="9999"/>
    <n v="55"/>
    <s v="000"/>
    <s v="005"/>
    <n v="530826"/>
    <n v="1701"/>
    <s v="001"/>
    <s v="0000"/>
    <s v="0000"/>
    <n v="0"/>
    <n v="0"/>
    <n v="0"/>
    <n v="2337050"/>
    <n v="0"/>
    <n v="2337050"/>
    <s v="SI"/>
    <m/>
    <m/>
    <x v="0"/>
    <n v="0"/>
    <n v="0"/>
    <n v="0"/>
    <s v="SUB PROMOCION SALUD INTERCULTURAL  IGUALDAD"/>
    <s v="SUB PROMOCION SALUD INTERCULTURAL  IGUALDAD"/>
    <s v="Presupuesto por Resultados"/>
    <s v="NO"/>
    <n v="0"/>
  </r>
  <r>
    <x v="39"/>
    <s v="113000007"/>
    <s v="PRIORIZACIÓN"/>
    <x v="24"/>
    <x v="23"/>
    <d v="2022-02-10T00:00:00"/>
    <s v="POA"/>
    <s v="Ajuste actividades no priorizadas"/>
    <s v="PREVENCION Y PROMOCION DE LA SALUD"/>
    <s v="Adquisición de lancetas"/>
    <s v="PLANTA CENTRAL"/>
    <n v="9999"/>
    <n v="55"/>
    <s v="000"/>
    <s v="005"/>
    <n v="530826"/>
    <n v="1701"/>
    <s v="001"/>
    <s v="0000"/>
    <s v="0000"/>
    <n v="0"/>
    <n v="0"/>
    <n v="0"/>
    <n v="259106"/>
    <n v="0"/>
    <n v="259106"/>
    <s v="SI"/>
    <m/>
    <m/>
    <x v="0"/>
    <n v="0"/>
    <n v="0"/>
    <n v="0"/>
    <s v="SUB PROMOCION SALUD INTERCULTURAL  IGUALDAD"/>
    <s v="SUB PROMOCION SALUD INTERCULTURAL  IGUALDAD"/>
    <s v="Presupuesto por Resultados"/>
    <s v="NO"/>
    <n v="0"/>
  </r>
  <r>
    <x v="39"/>
    <s v="113000008"/>
    <s v="PRIORIZACIÓN"/>
    <x v="24"/>
    <x v="23"/>
    <d v="2022-02-10T00:00:00"/>
    <s v="POA"/>
    <s v="Ajuste actividades no priorizadas"/>
    <s v="PREVENCION Y PROMOCION DE LA SALUD"/>
    <s v="Impresión de Libreta Integral de Salud"/>
    <s v="PLANTA CENTRAL"/>
    <n v="9999"/>
    <n v="55"/>
    <s v="000"/>
    <s v="005"/>
    <n v="530204"/>
    <n v="1701"/>
    <s v="001"/>
    <s v="0000"/>
    <s v="0000"/>
    <n v="0"/>
    <n v="0"/>
    <n v="0"/>
    <n v="210286"/>
    <n v="0"/>
    <n v="210286"/>
    <s v="SI"/>
    <m/>
    <m/>
    <x v="0"/>
    <n v="0"/>
    <n v="0"/>
    <n v="0"/>
    <s v="SUB PROMOCION SALUD INTERCULTURAL  IGUALDAD"/>
    <s v="SUB PROMOCION SALUD INTERCULTURAL  IGUALDAD"/>
    <s v="Presupuesto por Resultados"/>
    <s v="NO"/>
    <n v="0"/>
  </r>
  <r>
    <x v="39"/>
    <s v="113000009"/>
    <s v="PRIORIZACIÓN"/>
    <x v="24"/>
    <x v="23"/>
    <d v="2022-02-10T00:00:00"/>
    <s v="POA"/>
    <s v="Ajuste actividades no priorizadas"/>
    <s v="PREVENCION Y PROMOCION DE LA SALUD"/>
    <s v="Adquisición de herramientas de educación y consejería nutricional"/>
    <s v="PLANTA CENTRAL"/>
    <n v="9999"/>
    <n v="55"/>
    <s v="000"/>
    <s v="005"/>
    <n v="530812"/>
    <n v="1701"/>
    <s v="001"/>
    <s v="0000"/>
    <s v="0000"/>
    <n v="0"/>
    <n v="0"/>
    <n v="0"/>
    <n v="2780628"/>
    <n v="0"/>
    <n v="2780628"/>
    <s v="SI"/>
    <m/>
    <m/>
    <x v="0"/>
    <n v="0"/>
    <n v="0"/>
    <n v="0"/>
    <s v="SUB PROMOCION SALUD INTERCULTURAL  IGUALDAD"/>
    <s v="SUB PROMOCION SALUD INTERCULTURAL  IGUALDAD"/>
    <s v="Presupuesto por Resultados"/>
    <s v="NO"/>
    <n v="0"/>
  </r>
  <r>
    <x v="39"/>
    <s v="113000010"/>
    <s v="PRIORIZACIÓN"/>
    <x v="24"/>
    <x v="23"/>
    <d v="2022-02-10T00:00:00"/>
    <s v="POA"/>
    <s v="Ajuste actividades no priorizadas"/>
    <s v="PREVENCION Y PROMOCION DE LA SALUD"/>
    <s v="Monitoreo y supervisión de actividades en el marco de la reducción de desnutrición infantil"/>
    <s v="PLANTA CENTRAL"/>
    <n v="9999"/>
    <n v="55"/>
    <s v="000"/>
    <s v="005"/>
    <n v="530303"/>
    <n v="1701"/>
    <s v="001"/>
    <s v="0000"/>
    <s v="0000"/>
    <n v="0"/>
    <n v="0"/>
    <n v="0"/>
    <n v="115203"/>
    <n v="0"/>
    <n v="115203"/>
    <s v="SI"/>
    <m/>
    <m/>
    <x v="0"/>
    <n v="0"/>
    <n v="0"/>
    <n v="0"/>
    <s v="SUB PROMOCION SALUD INTERCULTURAL  IGUALDAD"/>
    <s v="SUB PROMOCION SALUD INTERCULTURAL  IGUALDAD"/>
    <s v="Presupuesto por Resultados"/>
    <s v="NO"/>
    <n v="0"/>
  </r>
  <r>
    <x v="39"/>
    <s v="113000011"/>
    <s v="PRIORIZACIÓN"/>
    <x v="24"/>
    <x v="23"/>
    <d v="2022-02-10T00:00:00"/>
    <s v="POA"/>
    <s v="Ajuste actividades no priorizadas"/>
    <s v="PREVENCION Y PROMOCION DE LA SALUD"/>
    <s v="Implementar en territorio políticas, marcos normativos, planes, estrategias y actividades sobre promoción de la salud, derechos humanos, salud intercultural, ambiente y salud y participación social en salud. "/>
    <s v="PLANTA CENTRAL"/>
    <n v="9999"/>
    <n v="55"/>
    <s v="000"/>
    <s v="002"/>
    <n v="530303"/>
    <n v="1701"/>
    <s v="001"/>
    <s v="0000"/>
    <s v="0000"/>
    <n v="0"/>
    <n v="0"/>
    <n v="0"/>
    <n v="15000"/>
    <n v="0"/>
    <n v="15000"/>
    <s v="SI"/>
    <m/>
    <m/>
    <x v="0"/>
    <n v="0"/>
    <n v="0"/>
    <n v="0"/>
    <s v="SUB PROMOCION SALUD INTERCULTURAL  IGUALDAD"/>
    <s v="SUB PROMOCION SALUD INTERCULTURAL  IGUALDAD"/>
    <s v="NO APLICA"/>
    <s v="NO"/>
    <n v="0"/>
  </r>
  <r>
    <x v="39"/>
    <s v="113001001"/>
    <s v="PRIORIZACIÓN"/>
    <x v="24"/>
    <x v="23"/>
    <d v="2022-02-10T00:00:00"/>
    <s v="POA"/>
    <s v="Ajuste actividades no priorizadas"/>
    <s v="PREVENCION Y PROMOCION DE LA SALUD"/>
    <s v="Material promocional con mensajes de Responsabilidad Nutricional"/>
    <s v="PLANTA CENTRAL"/>
    <n v="9999"/>
    <n v="55"/>
    <s v="000"/>
    <s v="005"/>
    <n v="530207"/>
    <n v="1701"/>
    <s v="001"/>
    <s v="0000"/>
    <s v="0000"/>
    <n v="0"/>
    <n v="0"/>
    <n v="0"/>
    <n v="5000"/>
    <n v="0"/>
    <n v="5000"/>
    <s v="SI"/>
    <m/>
    <m/>
    <x v="0"/>
    <n v="0"/>
    <n v="0"/>
    <n v="0"/>
    <s v="SUB PROMOCION SALUD INTERCULTURAL  IGUALDAD"/>
    <s v="DIR NAC PROMOCION SALUD"/>
    <s v="Presupuesto por Resultados"/>
    <s v="NO"/>
    <n v="0"/>
  </r>
  <r>
    <x v="39"/>
    <s v="113001002"/>
    <s v="PRIORIZACIÓN"/>
    <x v="24"/>
    <x v="23"/>
    <d v="2022-02-10T00:00:00"/>
    <s v="POA"/>
    <s v="Ajuste actividades no priorizadas"/>
    <s v="PREVENCION Y PROMOCION DE LA SALUD"/>
    <s v="Material promocional con mensajes de Alimentación y Nutrición dirigido a la Comunidad Educativa"/>
    <s v="PLANTA CENTRAL"/>
    <n v="9999"/>
    <n v="55"/>
    <s v="000"/>
    <s v="005"/>
    <n v="530207"/>
    <n v="1701"/>
    <s v="001"/>
    <s v="0000"/>
    <s v="0000"/>
    <n v="0"/>
    <n v="0"/>
    <n v="0"/>
    <n v="100000"/>
    <n v="0"/>
    <n v="100000"/>
    <s v="SI"/>
    <m/>
    <m/>
    <x v="0"/>
    <n v="0"/>
    <n v="0"/>
    <n v="0"/>
    <s v="SUB PROMOCION SALUD INTERCULTURAL  IGUALDAD"/>
    <s v="DIR NAC PROMOCION SALUD"/>
    <s v="Presupuesto por Resultados"/>
    <s v="NO"/>
    <n v="0"/>
  </r>
  <r>
    <x v="39"/>
    <s v="113001003"/>
    <s v="PRIORIZACIÓN"/>
    <x v="24"/>
    <x v="23"/>
    <d v="2022-02-10T00:00:00"/>
    <s v="POA"/>
    <s v="Ajuste actividades no priorizadas"/>
    <s v="PREVENCION Y PROMOCION DE LA SALUD"/>
    <s v="Desarrollo de aplicativo de alimentación, nutrición y prácticas saludables"/>
    <s v="PLANTA CENTRAL"/>
    <n v="9999"/>
    <n v="55"/>
    <s v="000"/>
    <s v="005"/>
    <n v="530701"/>
    <n v="1701"/>
    <s v="001"/>
    <s v="0000"/>
    <s v="0000"/>
    <n v="0"/>
    <n v="0"/>
    <n v="0"/>
    <n v="50000"/>
    <n v="0"/>
    <n v="50000"/>
    <s v="SI"/>
    <m/>
    <m/>
    <x v="0"/>
    <n v="0"/>
    <n v="0"/>
    <n v="0"/>
    <s v="SUB PROMOCION SALUD INTERCULTURAL  IGUALDAD"/>
    <s v="DIR NAC PROMOCION SALUD"/>
    <s v="Presupuesto por Resultados"/>
    <s v="NO"/>
    <n v="0"/>
  </r>
  <r>
    <x v="39"/>
    <s v="113003008"/>
    <s v="PRIORIZACIÓN"/>
    <x v="24"/>
    <x v="23"/>
    <d v="2022-02-10T00:00:00"/>
    <s v="POA"/>
    <s v="Ajuste actividades no priorizadas"/>
    <s v="PREVENCION Y PROMOCION DE LA SALUD"/>
    <s v="Elaboración de lineamientos operativos de la medicina alternativa y complementaria"/>
    <s v="PLANTA CENTRAL"/>
    <n v="9999"/>
    <n v="55"/>
    <s v="000"/>
    <s v="002"/>
    <n v="530601"/>
    <n v="1701"/>
    <s v="001"/>
    <s v="0000"/>
    <s v="0000"/>
    <n v="0"/>
    <n v="0"/>
    <n v="0"/>
    <n v="4000"/>
    <n v="0"/>
    <n v="4000"/>
    <s v="SI"/>
    <m/>
    <m/>
    <x v="0"/>
    <n v="0"/>
    <n v="0"/>
    <n v="0"/>
    <s v="SUB PROMOCION SALUD INTERCULTURAL  IGUALDAD"/>
    <s v="DIR NAC SALUD INTERCULTURAL EQUIDAD"/>
    <s v="NO APLICA"/>
    <s v="NO"/>
    <n v="0"/>
  </r>
  <r>
    <x v="39"/>
    <s v="113003009"/>
    <s v="PRIORIZACIÓN"/>
    <x v="24"/>
    <x v="23"/>
    <d v="2022-02-10T00:00:00"/>
    <s v="POA"/>
    <s v="Ajuste actividades no priorizadas"/>
    <s v="PREVENCION Y PROMOCION DE LA SALUD"/>
    <s v="Elaboración de lineamientos operativos para la implementación de la norma técnica de protección en salud para pueblos indígenas en aislamiento y contacto inicial"/>
    <s v="PLANTA CENTRAL"/>
    <n v="9999"/>
    <n v="55"/>
    <s v="000"/>
    <s v="002"/>
    <n v="530601"/>
    <n v="1701"/>
    <s v="001"/>
    <s v="0000"/>
    <s v="0000"/>
    <n v="0"/>
    <n v="0"/>
    <n v="0"/>
    <n v="5000"/>
    <n v="0"/>
    <n v="5000"/>
    <s v="SI"/>
    <m/>
    <m/>
    <x v="0"/>
    <n v="0"/>
    <n v="0"/>
    <n v="0"/>
    <s v="SUB PROMOCION SALUD INTERCULTURAL  IGUALDAD"/>
    <s v="DIR NAC SALUD INTERCULTURAL EQUIDAD"/>
    <s v="NO APLICA"/>
    <s v="NO"/>
    <n v="0"/>
  </r>
  <r>
    <x v="39"/>
    <s v="113003010"/>
    <s v="PRIORIZACIÓN"/>
    <x v="24"/>
    <x v="23"/>
    <d v="2022-02-10T00:00:00"/>
    <s v="POA"/>
    <s v="Ajuste actividades no priorizadas"/>
    <s v="PREVENCION Y PROMOCION DE LA SALUD"/>
    <s v="Elaboración de lineamientos operativos para la implementación de la norma técnica de protección en salud para pueblos indígenas en aislamiento y contacto inicial"/>
    <s v="PLANTA CENTRAL"/>
    <n v="9999"/>
    <n v="55"/>
    <s v="000"/>
    <s v="002"/>
    <n v="530601"/>
    <n v="1701"/>
    <s v="001"/>
    <s v="0000"/>
    <s v="0000"/>
    <n v="0"/>
    <n v="0"/>
    <n v="0"/>
    <n v="15000"/>
    <n v="0"/>
    <n v="15000"/>
    <s v="SI"/>
    <m/>
    <m/>
    <x v="0"/>
    <n v="0"/>
    <n v="0"/>
    <n v="0"/>
    <s v="SUB PROMOCION SALUD INTERCULTURAL  IGUALDAD"/>
    <s v="DIR NAC SALUD INTERCULTURAL EQUIDAD"/>
    <s v="NO APLICA"/>
    <s v="NO"/>
    <n v="0"/>
  </r>
  <r>
    <x v="39"/>
    <s v="113005004"/>
    <s v="PRIORIZACIÓN"/>
    <x v="24"/>
    <x v="23"/>
    <d v="2022-02-10T00:00:00"/>
    <s v="POA"/>
    <s v="Ajuste actividades no priorizadas"/>
    <s v="PREVENCION Y PROMOCION DE LA SALUD"/>
    <s v="Pago de dietas a los miembros del Consejo Ciudadano Sectorial de Salud."/>
    <s v="PLANTA CENTRAL"/>
    <n v="9999"/>
    <n v="55"/>
    <s v="000"/>
    <s v="002"/>
    <n v="570301"/>
    <n v="1701"/>
    <s v="001"/>
    <s v="0000"/>
    <s v="0000"/>
    <n v="0"/>
    <n v="0"/>
    <n v="0"/>
    <n v="27720"/>
    <n v="0"/>
    <n v="27720"/>
    <s v="SI"/>
    <m/>
    <m/>
    <x v="0"/>
    <n v="0"/>
    <n v="0"/>
    <n v="0"/>
    <s v="SUB PROMOCION SALUD INTERCULTURAL  IGUALDAD"/>
    <s v="DIR NAC PARTICIPACION SOCIAL SALUD"/>
    <s v="NO APLICA"/>
    <s v="NO"/>
    <n v="0"/>
  </r>
  <r>
    <x v="39"/>
    <s v="121001003"/>
    <s v="PRIORIZACIÓN"/>
    <x v="24"/>
    <x v="23"/>
    <d v="2022-02-10T00:00:00"/>
    <s v="POA"/>
    <s v="Ajuste actividades no priorizadas"/>
    <s v="PROVISION Y PRESTACION DE SERVICIOS DE SALUD"/>
    <s v="ADQUISICIÓN DE GUANTES DE EXAMINACIÓN (LÁTEX Y NITRILO) Y GUANTES QUIRÚRGICOS"/>
    <s v="PLANTA CENTRAL"/>
    <n v="9999"/>
    <n v="90"/>
    <s v="000"/>
    <s v="001"/>
    <n v="530826"/>
    <n v="1701"/>
    <s v="001"/>
    <s v="0000"/>
    <s v="0000"/>
    <n v="0"/>
    <n v="0"/>
    <n v="0"/>
    <n v="526760"/>
    <n v="0"/>
    <n v="526760"/>
    <s v="SI"/>
    <m/>
    <m/>
    <x v="0"/>
    <n v="0"/>
    <n v="0"/>
    <n v="0"/>
    <s v="SUB ATENCION SALUD MOVIL HOSPITALARIA CENTROS ESPECIALIZADOS"/>
    <s v="DIR NAC CENTROS ESPECIALIZADOS"/>
    <s v="EMERGENCIA SANITARIA POR COVID"/>
    <s v="NO"/>
    <n v="0"/>
  </r>
  <r>
    <x v="39"/>
    <s v="121001004"/>
    <s v="PRIORIZACIÓN"/>
    <x v="24"/>
    <x v="23"/>
    <d v="2022-02-10T00:00:00"/>
    <s v="POA"/>
    <s v="Ajuste actividades no priorizadas"/>
    <s v="PROVISION Y PRESTACION DE SERVICIOS DE SALUD"/>
    <s v="ADQUISICIÓN DE BATAS MANGA LARGA PARA USO PERSONAL, TALLA GRANDE"/>
    <s v="PLANTA CENTRAL"/>
    <n v="9999"/>
    <n v="90"/>
    <s v="000"/>
    <s v="001"/>
    <n v="530826"/>
    <n v="1701"/>
    <s v="001"/>
    <s v="0000"/>
    <s v="0000"/>
    <n v="0"/>
    <n v="0"/>
    <n v="0"/>
    <n v="70914"/>
    <n v="0"/>
    <n v="70914"/>
    <s v="SI"/>
    <m/>
    <m/>
    <x v="0"/>
    <n v="0"/>
    <n v="0"/>
    <n v="0"/>
    <s v="SUB ATENCION SALUD MOVIL HOSPITALARIA CENTROS ESPECIALIZADOS"/>
    <s v="DIR NAC CENTROS ESPECIALIZADOS"/>
    <s v="EMERGENCIA SANITARIA POR COVID"/>
    <s v="NO"/>
    <n v="0"/>
  </r>
  <r>
    <x v="39"/>
    <s v="121001005"/>
    <s v="PRIORIZACIÓN"/>
    <x v="24"/>
    <x v="23"/>
    <d v="2022-02-10T00:00:00"/>
    <s v="POA"/>
    <s v="Ajuste actividades no priorizadas"/>
    <s v="PROVISION Y PRESTACION DE SERVICIOS DE SALUD"/>
    <s v="ADQUISICIÓN DE SÁBANAS: 1 PLAZA Y 1 ½ PLAZA CON ELÁSTICO Y; 1 ½ SIN ELÁSTICO"/>
    <s v="PLANTA CENTRAL"/>
    <n v="9999"/>
    <n v="90"/>
    <s v="000"/>
    <s v="001"/>
    <n v="530826"/>
    <n v="1701"/>
    <s v="001"/>
    <s v="0000"/>
    <s v="0000"/>
    <n v="0"/>
    <n v="0"/>
    <n v="0"/>
    <n v="57158"/>
    <n v="0"/>
    <n v="57158"/>
    <s v="SI"/>
    <m/>
    <m/>
    <x v="0"/>
    <n v="0"/>
    <n v="0"/>
    <n v="0"/>
    <s v="SUB ATENCION SALUD MOVIL HOSPITALARIA CENTROS ESPECIALIZADOS"/>
    <s v="DIR NAC CENTROS ESPECIALIZADOS"/>
    <s v="EMERGENCIA SANITARIA POR COVID"/>
    <s v="NO"/>
    <n v="0"/>
  </r>
  <r>
    <x v="39"/>
    <s v="121001006"/>
    <s v="PRIORIZACIÓN"/>
    <x v="24"/>
    <x v="23"/>
    <d v="2022-02-10T00:00:00"/>
    <s v="POA"/>
    <s v="Ajuste actividades no priorizadas"/>
    <s v="PROVISION Y PRESTACION DE SERVICIOS DE SALUD"/>
    <s v="ADQUISICIÓN DE MASCARILLAS QUIRÚRGICAS ELÁSTICAS TAMAÑO ESTÁNDAR Y MASCARILLAS QUIRÚRGICAS CON TIRAS TAMAÑO ESTÁNDAR"/>
    <s v="PLANTA CENTRAL"/>
    <n v="9999"/>
    <n v="90"/>
    <s v="000"/>
    <s v="001"/>
    <n v="530826"/>
    <n v="1701"/>
    <s v="001"/>
    <s v="0000"/>
    <s v="0000"/>
    <n v="0"/>
    <n v="0"/>
    <n v="0"/>
    <n v="4491500"/>
    <n v="0"/>
    <n v="4491500"/>
    <s v="SI"/>
    <m/>
    <m/>
    <x v="0"/>
    <n v="0"/>
    <n v="0"/>
    <n v="0"/>
    <s v="SUB ATENCION SALUD MOVIL HOSPITALARIA CENTROS ESPECIALIZADOS"/>
    <s v="DIR NAC CENTROS ESPECIALIZADOS"/>
    <s v="EMERGENCIA SANITARIA POR COVID"/>
    <s v="NO"/>
    <n v="0"/>
  </r>
  <r>
    <x v="39"/>
    <s v="121001007"/>
    <s v="PRIORIZACIÓN"/>
    <x v="24"/>
    <x v="23"/>
    <d v="2022-02-10T00:00:00"/>
    <s v="POA"/>
    <s v="Ajuste actividades no priorizadas"/>
    <s v="PROVISION Y PRESTACION DE SERVICIOS DE SALUD"/>
    <s v="CONVENIO DE PAGO CON CORREOS DEL ECUADOR"/>
    <s v="PLANTA CENTRAL"/>
    <n v="9999"/>
    <n v="90"/>
    <s v="000"/>
    <s v="005"/>
    <n v="990102"/>
    <n v="1701"/>
    <s v="001"/>
    <s v="0000"/>
    <s v="0000"/>
    <n v="0"/>
    <n v="0"/>
    <n v="0"/>
    <n v="544912"/>
    <n v="0"/>
    <n v="544912"/>
    <s v="SI"/>
    <m/>
    <m/>
    <x v="0"/>
    <n v="0"/>
    <n v="0"/>
    <n v="0"/>
    <s v="SUB ATENCION SALUD MOVIL HOSPITALARIA CENTROS ESPECIALIZADOS"/>
    <s v="DIR NAC CENTROS ESPECIALIZADOS"/>
    <s v="NO APLICA"/>
    <s v="NO"/>
    <n v="0"/>
  </r>
  <r>
    <x v="39"/>
    <s v="121001010"/>
    <s v="PRIORIZACIÓN"/>
    <x v="24"/>
    <x v="23"/>
    <d v="2022-02-10T00:00:00"/>
    <s v="POA"/>
    <s v="Ajuste actividades no priorizadas"/>
    <s v="PROVISION Y PRESTACION DE SERVICIOS DE SALUD"/>
    <s v="ADQUISICIÓN DE 379,802 AMPOLLAS DE CALCIO GLUCONATO, LÍQUIDO PARENTERAL, 10%, AMPOLLA 10 ML"/>
    <s v="PLANTA CENTRAL"/>
    <n v="9999"/>
    <n v="90"/>
    <s v="000"/>
    <s v="001"/>
    <n v="530809"/>
    <n v="1701"/>
    <s v="001"/>
    <s v="0000"/>
    <s v="0000"/>
    <n v="0"/>
    <n v="0"/>
    <n v="0"/>
    <n v="13860"/>
    <n v="0"/>
    <n v="13860"/>
    <s v="SI"/>
    <m/>
    <m/>
    <x v="0"/>
    <n v="0"/>
    <n v="0"/>
    <n v="0"/>
    <s v="SUB ATENCION SALUD MOVIL HOSPITALARIA CENTROS ESPECIALIZADOS"/>
    <s v="DIR NAC CENTROS ESPECIALIZADOS"/>
    <s v="EMERGENCIA SANITARIA POR COVID"/>
    <s v="NO"/>
    <n v="0"/>
  </r>
  <r>
    <x v="39"/>
    <s v="121001012"/>
    <s v="PRIORIZACIÓN"/>
    <x v="24"/>
    <x v="23"/>
    <d v="2022-02-10T00:00:00"/>
    <s v="POA"/>
    <s v="Ajuste actividades no priorizadas"/>
    <s v="PROVISION Y PRESTACION DE SERVICIOS DE SALUD"/>
    <s v="ADQUISICIÓN DE BOLSAS PARA EMBALAJE DE CADAVER ADULTO TIPO 1 "/>
    <s v="PLANTA CENTRAL"/>
    <n v="9999"/>
    <n v="90"/>
    <s v="000"/>
    <s v="001"/>
    <n v="530826"/>
    <n v="1701"/>
    <s v="001"/>
    <s v="0000"/>
    <s v="0000"/>
    <n v="0"/>
    <n v="0"/>
    <n v="0"/>
    <n v="271215"/>
    <n v="0"/>
    <n v="271215"/>
    <s v="SI"/>
    <m/>
    <m/>
    <x v="0"/>
    <n v="0"/>
    <n v="0"/>
    <n v="0"/>
    <s v="SUB ATENCION SALUD MOVIL HOSPITALARIA CENTROS ESPECIALIZADOS"/>
    <s v="DIR NAC CENTROS ESPECIALIZADOS"/>
    <s v="EMERGENCIA SANITARIA POR COVID"/>
    <s v="NO"/>
    <n v="0"/>
  </r>
  <r>
    <x v="39"/>
    <s v="121091001"/>
    <s v="PRIORIZACIÓN"/>
    <x v="24"/>
    <x v="23"/>
    <d v="2022-02-10T00:00:00"/>
    <s v="POA"/>
    <s v="Ajuste actividades no priorizadas"/>
    <s v="PROVISION Y PRESTACION DE SERVICIOS DE SALUD"/>
    <s v="CONVENIO DE PAGO DEL SERVICIO DE CONTACT CENTER DEL 19 AGOSTO A 15 DE DICIEMBRE 2019"/>
    <s v="PLANTA CENTRAL"/>
    <n v="9999"/>
    <n v="90"/>
    <s v="000"/>
    <s v="001"/>
    <n v="990102"/>
    <n v="1701"/>
    <s v="001"/>
    <s v="0000"/>
    <s v="0000"/>
    <n v="0"/>
    <n v="0"/>
    <n v="0"/>
    <n v="2435350"/>
    <n v="292242"/>
    <n v="2727592"/>
    <s v="SI"/>
    <m/>
    <m/>
    <x v="0"/>
    <n v="0"/>
    <n v="0"/>
    <n v="0"/>
    <e v="#N/A"/>
    <s v="DIR NAC GESTION USUARIOS PACIENTES "/>
    <s v="CONTACT CENTER"/>
    <s v="NO"/>
    <n v="0"/>
  </r>
  <r>
    <x v="39"/>
    <s v="121091002"/>
    <s v="PRIORIZACIÓN"/>
    <x v="24"/>
    <x v="23"/>
    <d v="2022-02-10T00:00:00"/>
    <s v="POA"/>
    <s v="Ajuste actividades no priorizadas"/>
    <s v="PROVISION Y PRESTACION DE SERVICIOS DE SALUD"/>
    <s v="CONVENIO DE PAGO DEL SERVICIO TELEASISTENCIA CONTRATO NRO. 0015-2020. SALUD MENTAL DEL 08 DE ABRIL AL 26 DE JULIO 2020."/>
    <s v="PLANTA CENTRAL"/>
    <n v="9999"/>
    <n v="90"/>
    <s v="000"/>
    <s v="001"/>
    <n v="990102"/>
    <n v="1701"/>
    <s v="001"/>
    <s v="0000"/>
    <s v="0000"/>
    <n v="0"/>
    <n v="0"/>
    <n v="0"/>
    <n v="37655"/>
    <n v="4518.5999999999995"/>
    <n v="42173.599999999999"/>
    <s v="SI"/>
    <m/>
    <m/>
    <x v="0"/>
    <n v="0"/>
    <n v="0"/>
    <n v="0"/>
    <e v="#N/A"/>
    <s v="DIR NAC GESTION USUARIOS PACIENTES "/>
    <s v="NO APLICA"/>
    <s v="NO"/>
    <n v="0"/>
  </r>
  <r>
    <x v="39"/>
    <s v="121091003"/>
    <s v="PRIORIZACIÓN"/>
    <x v="24"/>
    <x v="23"/>
    <d v="2022-02-10T00:00:00"/>
    <s v="POA"/>
    <s v="Ajuste actividades no priorizadas"/>
    <s v="PROVISION Y PRESTACION DE SERVICIOS DE SALUD"/>
    <s v="CONVENIO DE PAGO DEL SERVICIO DE CONTACT CENTER DEL 27 DE FEBRERO AL 15 SEPTIEMBRE DE 2021"/>
    <s v="PLANTA CENTRAL"/>
    <n v="9999"/>
    <n v="90"/>
    <s v="000"/>
    <s v="001"/>
    <n v="990102"/>
    <n v="1701"/>
    <s v="001"/>
    <s v="0000"/>
    <s v="0000"/>
    <n v="0"/>
    <n v="0"/>
    <n v="0"/>
    <n v="4300000"/>
    <n v="516000"/>
    <n v="4816000"/>
    <s v="SI"/>
    <m/>
    <m/>
    <x v="0"/>
    <n v="0"/>
    <n v="0"/>
    <n v="0"/>
    <e v="#N/A"/>
    <s v="DIR NAC GESTION USUARIOS PACIENTES "/>
    <s v="CONTACT CENTER"/>
    <s v="NO"/>
    <n v="0"/>
  </r>
  <r>
    <x v="39"/>
    <s v="121091005"/>
    <s v="PRIORIZACIÓN"/>
    <x v="24"/>
    <x v="23"/>
    <d v="2022-02-10T00:00:00"/>
    <s v="POA"/>
    <s v="Ajuste actividades no priorizadas"/>
    <s v="PROVISION Y PRESTACION DE SERVICIOS DE SALUD"/>
    <s v="PROCESO DE CONTRATACIÓN SERVICIO DE CONTACT CENTER PARA AGENDAMIENTO EN ESTABLECIMIENTOS DE SALUD DEL PRIMER NIVEL DE ATENCIÓN 2021 (PAGOS 2022)"/>
    <s v="PLANTA CENTRAL"/>
    <n v="9999"/>
    <n v="90"/>
    <s v="000"/>
    <s v="001"/>
    <n v="530105"/>
    <n v="1701"/>
    <s v="001"/>
    <s v="0000"/>
    <s v="0000"/>
    <n v="0"/>
    <n v="0"/>
    <n v="0"/>
    <n v="6189375.3600000003"/>
    <n v="0"/>
    <n v="6189375.3600000003"/>
    <s v="SI"/>
    <m/>
    <m/>
    <x v="0"/>
    <n v="0"/>
    <n v="0"/>
    <n v="0"/>
    <e v="#N/A"/>
    <s v="DIR NAC GESTION USUARIOS PACIENTES "/>
    <s v="CONTACT CENTER"/>
    <s v="NO"/>
    <n v="0"/>
  </r>
  <r>
    <x v="39"/>
    <s v="121091006"/>
    <s v="PRIORIZACIÓN"/>
    <x v="24"/>
    <x v="23"/>
    <d v="2022-02-10T00:00:00"/>
    <s v="POA"/>
    <s v="Ajuste actividades no priorizadas"/>
    <s v="PROVISION Y PRESTACION DE SERVICIOS DE SALUD"/>
    <s v="PROCESO DE CONTRATACIÓN SERVICIO DE CONTACT CENTER PARA AGENDAMIENTO EN ESTABLECIMIENTOS DE SALUD DEL PRIMER NIVEL DE ATENCIÓN 2022"/>
    <s v="PLANTA CENTRAL"/>
    <n v="9999"/>
    <n v="90"/>
    <s v="000"/>
    <s v="001"/>
    <n v="530105"/>
    <n v="1701"/>
    <s v="001"/>
    <s v="0000"/>
    <s v="0000"/>
    <n v="0"/>
    <n v="0"/>
    <n v="0"/>
    <n v="1120000"/>
    <n v="0"/>
    <n v="1120000"/>
    <s v="SI"/>
    <m/>
    <m/>
    <x v="0"/>
    <n v="0"/>
    <n v="0"/>
    <n v="0"/>
    <e v="#N/A"/>
    <s v="DIR NAC GESTION USUARIOS PACIENTES "/>
    <s v="CONTACT CENTER"/>
    <s v="NO"/>
    <n v="0"/>
  </r>
  <r>
    <x v="39"/>
    <s v="121003002"/>
    <s v="PRIORIZACIÓN"/>
    <x v="24"/>
    <x v="23"/>
    <d v="2022-02-10T00:00:00"/>
    <s v="POA"/>
    <s v="Ajuste actividades no priorizadas"/>
    <s v="PROVISION Y PRESTACION DE SERVICIOS DE SALUD"/>
    <s v="ADQUISICIÓN DE 900.000 PRUEBAS RÁPIDAS PARA LA DETERMINACIÓN DE ANTICUERPOS CONTRA VIRUS SARS COV-2 AC IGG/IGM"/>
    <s v="PLANTA CENTRAL"/>
    <n v="9999"/>
    <n v="90"/>
    <s v="000"/>
    <s v="001"/>
    <n v="530810"/>
    <n v="1701"/>
    <s v="001"/>
    <s v="0000"/>
    <s v="0000"/>
    <n v="0"/>
    <n v="0"/>
    <n v="0"/>
    <n v="3251176.5"/>
    <n v="0"/>
    <n v="3251176.5"/>
    <s v="SI"/>
    <m/>
    <m/>
    <x v="0"/>
    <n v="0"/>
    <n v="0"/>
    <n v="0"/>
    <s v="SUB REDES ATENCION INTEGRAL EN PRIMER NIVEL "/>
    <s v="DIR PRIMER NIVEL ATENCION SALUD"/>
    <s v="EMERGENCIA SANITARIA POR COVID"/>
    <s v="NO"/>
    <n v="0"/>
  </r>
  <r>
    <x v="39"/>
    <s v="121003006"/>
    <s v="PRIORIZACIÓN"/>
    <x v="24"/>
    <x v="23"/>
    <d v="2022-02-10T00:00:00"/>
    <s v="POA"/>
    <s v="Ajuste actividades no priorizadas"/>
    <s v="PROVISION Y PRESTACION DE SERVICIOS DE SALUD"/>
    <s v="CONVENIO DE PAGO DE SERVICIO DE CONTAC CENTER DIC 2013- JULIO2014"/>
    <s v="PLANTA CENTRAL"/>
    <n v="9999"/>
    <n v="90"/>
    <s v="000"/>
    <s v="001"/>
    <n v="990102"/>
    <n v="1701"/>
    <s v="001"/>
    <s v="0000"/>
    <s v="0000"/>
    <n v="0"/>
    <n v="0"/>
    <n v="0"/>
    <n v="3692484"/>
    <n v="0"/>
    <n v="3692484"/>
    <s v="SI"/>
    <m/>
    <m/>
    <x v="0"/>
    <n v="0"/>
    <n v="0"/>
    <n v="0"/>
    <e v="#N/A"/>
    <s v="DIR NAC GESTION USUARIOS PACIENTES "/>
    <s v="CONTACT CENTER"/>
    <s v="NO"/>
    <n v="0"/>
  </r>
  <r>
    <x v="39"/>
    <s v="121004004"/>
    <s v="PRIORIZACIÓN"/>
    <x v="24"/>
    <x v="23"/>
    <d v="2022-02-10T00:00:00"/>
    <s v="POA"/>
    <s v="Ajuste actividades no priorizadas"/>
    <s v="PROVISION Y PRESTACION DE SERVICIOS DE SALUD"/>
    <s v="PAGO DE CONTRATO DE EMERGENCIA NO.  00045-2020"/>
    <s v="PLANTA CENTRAL"/>
    <n v="9999"/>
    <n v="90"/>
    <s v="000"/>
    <s v="001"/>
    <n v="530810"/>
    <n v="1701"/>
    <s v="001"/>
    <s v="0000"/>
    <s v="0000"/>
    <n v="0"/>
    <n v="0"/>
    <n v="0"/>
    <n v="65625"/>
    <n v="0"/>
    <n v="65625"/>
    <s v="SI"/>
    <m/>
    <m/>
    <x v="0"/>
    <n v="0"/>
    <n v="0"/>
    <n v="0"/>
    <s v="SUB REDES ATENCION INTEGRAL EN PRIMER NIVEL "/>
    <s v="DIR NAC DISCAPACIDADES REHABILITACION CUIDADOS PALIATIVOS"/>
    <s v="EMERGENCIA SANITARIA POR COVID"/>
    <s v="NO"/>
    <n v="0"/>
  </r>
  <r>
    <x v="39"/>
    <s v="121004005"/>
    <s v="PRIORIZACIÓN"/>
    <x v="24"/>
    <x v="23"/>
    <d v="2022-02-10T00:00:00"/>
    <s v="POA"/>
    <s v="Ajuste actividades no priorizadas"/>
    <s v="PROVISION Y PRESTACION DE SERVICIOS DE SALUD"/>
    <s v="PAGO DE CONTRATO DE EMERGENCIA NO.  00059-2020"/>
    <s v="PLANTA CENTRAL"/>
    <n v="9999"/>
    <n v="90"/>
    <s v="000"/>
    <s v="001"/>
    <n v="530810"/>
    <n v="1701"/>
    <s v="001"/>
    <s v="0000"/>
    <s v="0000"/>
    <n v="0"/>
    <n v="0"/>
    <n v="0"/>
    <n v="534924"/>
    <n v="0"/>
    <n v="534924"/>
    <s v="SI"/>
    <m/>
    <m/>
    <x v="0"/>
    <n v="0"/>
    <n v="0"/>
    <n v="0"/>
    <s v="SUB REDES ATENCION INTEGRAL EN PRIMER NIVEL "/>
    <s v="DIR NAC DISCAPACIDADES REHABILITACION CUIDADOS PALIATIVOS"/>
    <s v="EMERGENCIA SANITARIA POR COVID"/>
    <s v="NO"/>
    <n v="0"/>
  </r>
  <r>
    <x v="39"/>
    <s v="121004007"/>
    <s v="PRIORIZACIÓN"/>
    <x v="24"/>
    <x v="23"/>
    <d v="2022-02-10T00:00:00"/>
    <s v="POA"/>
    <s v="Ajuste actividades no priorizadas"/>
    <s v="PROVISION Y PRESTACION DE SERVICIOS DE SALUD"/>
    <s v="PAGO DE CONTRATO DE EMERGENCIA NO.  00079-2020"/>
    <s v="PLANTA CENTRAL"/>
    <n v="9999"/>
    <n v="90"/>
    <s v="000"/>
    <s v="001"/>
    <n v="530810"/>
    <n v="1701"/>
    <s v="001"/>
    <s v="0000"/>
    <s v="0000"/>
    <n v="0"/>
    <n v="0"/>
    <n v="0"/>
    <n v="198000"/>
    <n v="0"/>
    <n v="198000"/>
    <s v="SI"/>
    <m/>
    <m/>
    <x v="0"/>
    <n v="0"/>
    <n v="0"/>
    <n v="0"/>
    <s v="SUB REDES ATENCION INTEGRAL EN PRIMER NIVEL "/>
    <s v="DIR NAC DISCAPACIDADES REHABILITACION CUIDADOS PALIATIVOS"/>
    <s v="EMERGENCIA SANITARIA POR COVID"/>
    <s v="NO"/>
    <n v="0"/>
  </r>
  <r>
    <x v="39"/>
    <s v="121004008"/>
    <s v="PRIORIZACIÓN"/>
    <x v="24"/>
    <x v="23"/>
    <d v="2022-02-10T00:00:00"/>
    <s v="POA"/>
    <s v="Ajuste actividades no priorizadas"/>
    <s v="PROVISION Y PRESTACION DE SERVICIOS DE SALUD"/>
    <s v="PAGO DE CONTRATO DE EMERGENCIA NO.  CE-20200001847294"/>
    <s v="PLANTA CENTRAL"/>
    <n v="9999"/>
    <n v="90"/>
    <s v="000"/>
    <s v="001"/>
    <n v="530810"/>
    <n v="1701"/>
    <s v="001"/>
    <s v="0000"/>
    <s v="0000"/>
    <n v="0"/>
    <n v="0"/>
    <n v="0"/>
    <n v="365040"/>
    <n v="0"/>
    <n v="365040"/>
    <s v="SI"/>
    <m/>
    <m/>
    <x v="0"/>
    <n v="0"/>
    <n v="0"/>
    <n v="0"/>
    <s v="SUB REDES ATENCION INTEGRAL EN PRIMER NIVEL "/>
    <s v="DIR NAC DISCAPACIDADES REHABILITACION CUIDADOS PALIATIVOS"/>
    <s v="EMERGENCIA SANITARIA POR COVID"/>
    <s v="NO"/>
    <n v="0"/>
  </r>
  <r>
    <x v="39"/>
    <s v="121004013"/>
    <s v="PRIORIZACIÓN"/>
    <x v="24"/>
    <x v="23"/>
    <d v="2022-02-10T00:00:00"/>
    <s v="POA"/>
    <s v="Ajuste actividades no priorizadas"/>
    <s v="PROVISION Y PRESTACION DE SERVICIOS DE SALUD"/>
    <s v="PAGO DE CONTRATO DE EMERGENCIA NO.  CE-20200001847290"/>
    <s v="PLANTA CENTRAL"/>
    <n v="9999"/>
    <n v="90"/>
    <s v="000"/>
    <s v="001"/>
    <n v="530810"/>
    <n v="1701"/>
    <s v="001"/>
    <s v="0000"/>
    <s v="0000"/>
    <n v="0"/>
    <n v="0"/>
    <n v="0"/>
    <n v="115785"/>
    <n v="0"/>
    <n v="115785"/>
    <s v="SI"/>
    <m/>
    <m/>
    <x v="0"/>
    <n v="0"/>
    <n v="0"/>
    <n v="0"/>
    <s v="SUB REDES ATENCION INTEGRAL EN PRIMER NIVEL "/>
    <s v="DIR NAC DISCAPACIDADES REHABILITACION CUIDADOS PALIATIVOS"/>
    <s v="EMERGENCIA SANITARIA POR COVID"/>
    <s v="NO"/>
    <n v="0"/>
  </r>
  <r>
    <x v="39"/>
    <s v="121004015"/>
    <s v="PRIORIZACIÓN"/>
    <x v="24"/>
    <x v="23"/>
    <d v="2022-02-10T00:00:00"/>
    <s v="POA"/>
    <s v="Ajuste actividades no priorizadas"/>
    <s v="PROVISION Y PRESTACION DE SERVICIOS DE SALUD"/>
    <s v="PAGO DE CONTRATO DE EMERGENCIA NO.  00058-2020"/>
    <s v="PLANTA CENTRAL"/>
    <n v="9999"/>
    <n v="90"/>
    <s v="000"/>
    <s v="001"/>
    <n v="530810"/>
    <n v="1701"/>
    <s v="001"/>
    <s v="0000"/>
    <s v="0000"/>
    <n v="0"/>
    <n v="0"/>
    <n v="0"/>
    <n v="357984"/>
    <n v="0"/>
    <n v="357984"/>
    <s v="SI"/>
    <m/>
    <m/>
    <x v="0"/>
    <n v="0"/>
    <n v="0"/>
    <n v="0"/>
    <s v="SUB REDES ATENCION INTEGRAL EN PRIMER NIVEL "/>
    <s v="DIR NAC DISCAPACIDADES REHABILITACION CUIDADOS PALIATIVOS"/>
    <s v="EMERGENCIA SANITARIA POR COVID"/>
    <s v="NO"/>
    <n v="0"/>
  </r>
  <r>
    <x v="39"/>
    <s v="121004017"/>
    <s v="PRIORIZACIÓN"/>
    <x v="24"/>
    <x v="23"/>
    <d v="2022-02-10T00:00:00"/>
    <s v="POA"/>
    <s v="Ajuste actividades no priorizadas"/>
    <s v="PROVISION Y PRESTACION DE SERVICIOS DE SALUD"/>
    <s v="PAGO DE CONTRATO DE EMERGENCIA NO.  00078-2020"/>
    <s v="PLANTA CENTRAL"/>
    <n v="9999"/>
    <n v="90"/>
    <s v="000"/>
    <s v="001"/>
    <n v="530810"/>
    <n v="1701"/>
    <n v="998"/>
    <s v="0000"/>
    <s v="0000"/>
    <n v="0"/>
    <n v="0"/>
    <n v="0"/>
    <n v="296400"/>
    <n v="0"/>
    <n v="296400"/>
    <s v="SI"/>
    <m/>
    <m/>
    <x v="0"/>
    <n v="0"/>
    <n v="0"/>
    <n v="0"/>
    <s v="SUB REDES ATENCION INTEGRAL EN PRIMER NIVEL "/>
    <s v="DIR NAC DISCAPACIDADES REHABILITACION CUIDADOS PALIATIVOS"/>
    <s v="EMERGENCIA SANITARIA POR COVID"/>
    <s v="NO"/>
    <n v="0"/>
  </r>
  <r>
    <x v="39"/>
    <s v="111002002"/>
    <s v="PRIORIZACIÓN"/>
    <x v="24"/>
    <x v="23"/>
    <d v="2022-02-10T00:00:00"/>
    <s v="POA"/>
    <s v="Ajuste actividades no priorizadas"/>
    <s v="GOBERNANZA DE LA SALUD"/>
    <s v="Pago de tratamientos médicos casos de pacientes por derivación internacional"/>
    <s v="PLANTA CENTRAL"/>
    <n v="9999"/>
    <n v="58"/>
    <s v="000"/>
    <s v="002"/>
    <n v="530226"/>
    <n v="1701"/>
    <s v="001"/>
    <s v="0000"/>
    <s v="0000"/>
    <n v="0"/>
    <n v="0"/>
    <n v="0"/>
    <n v="4500000"/>
    <n v="0"/>
    <n v="4500000"/>
    <s v="SI"/>
    <m/>
    <m/>
    <x v="0"/>
    <n v="0"/>
    <n v="0"/>
    <n v="0"/>
    <s v="SUBSE RECTORIA SISTEMA NACIONAL SALUD"/>
    <s v="DIR ARTICULACION RED PUBLICA COMPLEMENTARIA "/>
    <s v="NO APLICA"/>
    <s v="NO"/>
    <n v="0"/>
  </r>
  <r>
    <x v="39"/>
    <s v="111002005"/>
    <s v="PRIORIZACIÓN"/>
    <x v="24"/>
    <x v="23"/>
    <d v="2022-02-10T00:00:00"/>
    <s v="POA"/>
    <s v="Ajuste actividades no priorizadas"/>
    <s v="GOBERNANZA DE LA SALUD"/>
    <s v="Pago viaticos al exterior casos de pacientes por derivaciòn internacional"/>
    <s v="PLANTA CENTRAL"/>
    <n v="9999"/>
    <n v="58"/>
    <s v="000"/>
    <s v="002"/>
    <n v="530304"/>
    <n v="1701"/>
    <s v="001"/>
    <s v="0000"/>
    <s v="0000"/>
    <n v="0"/>
    <n v="0"/>
    <n v="0"/>
    <n v="1500000"/>
    <n v="0"/>
    <n v="1500000"/>
    <s v="SI"/>
    <m/>
    <m/>
    <x v="0"/>
    <n v="0"/>
    <n v="0"/>
    <n v="0"/>
    <s v="SUBSE RECTORIA SISTEMA NACIONAL SALUD"/>
    <s v="DIR ARTICULACION RED PUBLICA COMPLEMENTARIA "/>
    <s v="NO APLICA"/>
    <s v="NO"/>
    <n v="0"/>
  </r>
  <r>
    <x v="39"/>
    <s v="111002006"/>
    <s v="PRIORIZACIÓN"/>
    <x v="24"/>
    <x v="23"/>
    <d v="2022-02-10T00:00:00"/>
    <s v="POA"/>
    <s v="Ajuste actividades no priorizadas"/>
    <s v="GOBERNANZA DE LA SALUD"/>
    <s v="Pagos prestaciones de servicios de Salud la Red otros servicios excepto Dialisis/Hemodiálisis"/>
    <s v="PLANTA CENTRAL"/>
    <n v="9999"/>
    <n v="58"/>
    <s v="000"/>
    <s v="002"/>
    <n v="530226"/>
    <n v="1701"/>
    <s v="001"/>
    <s v="0000"/>
    <s v="0000"/>
    <n v="0"/>
    <n v="0"/>
    <n v="0"/>
    <n v="60713138.950000003"/>
    <n v="0"/>
    <n v="60713138.950000003"/>
    <s v="SI"/>
    <m/>
    <m/>
    <x v="0"/>
    <n v="0"/>
    <n v="0"/>
    <n v="0"/>
    <s v="SUBSE RECTORIA SISTEMA NACIONAL SALUD"/>
    <s v="DIR ARTICULACION RED PUBLICA COMPLEMENTARIA "/>
    <s v="NO APLICA"/>
    <s v="NO"/>
    <n v="0"/>
  </r>
  <r>
    <x v="39"/>
    <s v="111002008"/>
    <s v="PRIORIZACIÓN"/>
    <x v="24"/>
    <x v="23"/>
    <d v="2022-02-10T00:00:00"/>
    <s v="POA"/>
    <s v="Ajuste actividades no priorizadas"/>
    <s v="GOBERNANZA DE LA SALUD"/>
    <s v="Pagos prestaciones de servicios de Salud la Red otros servicios excepto Dialisis/Hemodiálisis"/>
    <s v="PLANTA CENTRAL"/>
    <n v="9999"/>
    <n v="58"/>
    <s v="000"/>
    <s v="002"/>
    <n v="530226"/>
    <n v="1701"/>
    <s v="001"/>
    <s v="0000"/>
    <s v="0000"/>
    <n v="0"/>
    <n v="0"/>
    <n v="0"/>
    <n v="112000000"/>
    <n v="0"/>
    <n v="112000000"/>
    <s v="SI"/>
    <m/>
    <m/>
    <x v="0"/>
    <n v="0"/>
    <n v="0"/>
    <n v="0"/>
    <s v="SUBSE RECTORIA SISTEMA NACIONAL SALUD"/>
    <s v="DIR ARTICULACION RED PUBLICA COMPLEMENTARIA "/>
    <s v="NO APLICA"/>
    <s v="NO"/>
    <n v="0"/>
  </r>
  <r>
    <x v="39"/>
    <s v="111002009"/>
    <s v="PRIORIZACIÓN"/>
    <x v="24"/>
    <x v="23"/>
    <d v="2022-02-10T00:00:00"/>
    <s v="POA"/>
    <s v="Ajuste actividades no priorizadas"/>
    <s v="GOBERNANZA DE LA SALUD"/>
    <s v="Pagos prestaciones de servicios de Salud la Red por el serivicio de Diálisis/Hemodiálisis"/>
    <s v="PLANTA CENTRAL"/>
    <n v="9999"/>
    <n v="58"/>
    <s v="000"/>
    <s v="002"/>
    <n v="530226"/>
    <n v="1701"/>
    <s v="001"/>
    <s v="0000"/>
    <s v="0000"/>
    <n v="0"/>
    <n v="0"/>
    <n v="0"/>
    <n v="47064379.439999998"/>
    <n v="0"/>
    <n v="47064379.439999998"/>
    <s v="SI"/>
    <m/>
    <m/>
    <x v="0"/>
    <n v="0"/>
    <n v="0"/>
    <n v="0"/>
    <s v="SUBSE RECTORIA SISTEMA NACIONAL SALUD"/>
    <s v="DIR ARTICULACION RED PUBLICA COMPLEMENTARIA "/>
    <s v="NO APLICA"/>
    <s v="NO"/>
    <n v="0"/>
  </r>
  <r>
    <x v="39"/>
    <s v="111002011"/>
    <s v="PRIORIZACIÓN"/>
    <x v="24"/>
    <x v="23"/>
    <d v="2022-02-10T00:00:00"/>
    <s v="POA"/>
    <s v="Ajuste actividades no priorizadas"/>
    <s v="GOBERNANZA DE LA SALUD"/>
    <s v="Pagos prestaciones de servicios de Salud la Red por el serivicio de Diálisis/Hemodiálisis"/>
    <s v="PLANTA CENTRAL"/>
    <n v="9999"/>
    <n v="58"/>
    <s v="000"/>
    <s v="002"/>
    <n v="530226"/>
    <n v="1701"/>
    <s v="001"/>
    <s v="0000"/>
    <s v="0000"/>
    <n v="0"/>
    <n v="0"/>
    <n v="0"/>
    <n v="135200000"/>
    <n v="0"/>
    <n v="135200000"/>
    <s v="SI"/>
    <m/>
    <m/>
    <x v="0"/>
    <n v="0"/>
    <n v="0"/>
    <n v="0"/>
    <s v="SUBSE RECTORIA SISTEMA NACIONAL SALUD"/>
    <s v="DIR ARTICULACION RED PUBLICA COMPLEMENTARIA "/>
    <s v="NO APLICA"/>
    <s v="NO"/>
    <n v="0"/>
  </r>
  <r>
    <x v="39"/>
    <n v="111005002"/>
    <s v="PRIORIZACIÓN"/>
    <x v="24"/>
    <x v="23"/>
    <d v="2022-02-10T00:00:00"/>
    <s v="POA"/>
    <s v="Ajuste actividades no priorizadas"/>
    <s v="GOBERNANZA DE LA SALUD"/>
    <s v="Asignación presupuestaria a las EOD´s a nivel nacional para el abastecimiento de medicamentos."/>
    <s v="PLANTA CENTRAL"/>
    <n v="9999"/>
    <n v="58"/>
    <s v="000"/>
    <s v="003"/>
    <n v="530809"/>
    <n v="1701"/>
    <s v="001"/>
    <s v="0000"/>
    <s v="0000"/>
    <n v="0"/>
    <n v="0"/>
    <n v="0"/>
    <n v="98339286.530000001"/>
    <n v="0"/>
    <n v="98339286.530000001"/>
    <s v="SI"/>
    <m/>
    <m/>
    <x v="0"/>
    <n v="0"/>
    <n v="0"/>
    <n v="0"/>
    <s v="SUB GESTION OPERACIONES LOGISTICA SALUD "/>
    <s v="DIR NACIONAL ABASTECIMIENTO MEDICAMENTOS DIPOSITIVOS MEDICOS OTROS BIENES ESTRATÉGICOS EN SALUD"/>
    <s v="NO APLICA"/>
    <s v="NO"/>
    <n v="0"/>
  </r>
  <r>
    <x v="39"/>
    <n v="111005004"/>
    <s v="PRIORIZACIÓN"/>
    <x v="24"/>
    <x v="23"/>
    <d v="2022-02-10T00:00:00"/>
    <s v="POA"/>
    <s v="Ajuste actividades no priorizadas"/>
    <s v="GOBERNANZA DE LA SALUD"/>
    <s v="Asignación presupuestaria a las EOD´s a nivel nacional para el abastecimiento de medicamentos fuera del CNMB no estimados"/>
    <s v="PLANTA CENTRAL"/>
    <n v="9999"/>
    <n v="58"/>
    <s v="000"/>
    <s v="003"/>
    <n v="530809"/>
    <n v="1701"/>
    <s v="001"/>
    <s v="0000"/>
    <s v="0000"/>
    <n v="0"/>
    <n v="0"/>
    <n v="0"/>
    <n v="9197501.1150000002"/>
    <n v="0"/>
    <n v="9197501.1150000002"/>
    <s v="SI"/>
    <m/>
    <m/>
    <x v="0"/>
    <n v="0"/>
    <n v="0"/>
    <n v="0"/>
    <s v="SUB GESTION OPERACIONES LOGISTICA SALUD "/>
    <s v="DIR NACIONAL ABASTECIMIENTO MEDICAMENTOS DIPOSITIVOS MEDICOS OTROS BIENES ESTRATÉGICOS EN SALUD"/>
    <s v="SENTENCIA JUDICIAL 069"/>
    <s v="NO"/>
    <n v="0"/>
  </r>
  <r>
    <x v="39"/>
    <n v="111005006"/>
    <s v="PRIORIZACIÓN"/>
    <x v="24"/>
    <x v="23"/>
    <d v="2022-02-10T00:00:00"/>
    <s v="POA"/>
    <s v="Ajuste actividades no priorizadas"/>
    <s v="GOBERNANZA DE LA SALUD"/>
    <s v="Asignación presupuestaria a las EOD´s a nivel nacional para el abastecimiento de dispositivos médicos."/>
    <s v="PLANTA CENTRAL"/>
    <n v="9999"/>
    <n v="58"/>
    <s v="000"/>
    <s v="003"/>
    <n v="530826"/>
    <n v="1701"/>
    <s v="001"/>
    <s v="0000"/>
    <s v="0000"/>
    <n v="0"/>
    <n v="0"/>
    <n v="0"/>
    <n v="130409268.47"/>
    <n v="0"/>
    <n v="130409268.47"/>
    <s v="SI"/>
    <m/>
    <m/>
    <x v="0"/>
    <n v="0"/>
    <n v="0"/>
    <n v="0"/>
    <s v="SUB GESTION OPERACIONES LOGISTICA SALUD "/>
    <s v="DIR NACIONAL ABASTECIMIENTO MEDICAMENTOS DIPOSITIVOS MEDICOS OTROS BIENES ESTRATÉGICOS EN SALUD"/>
    <s v="NO APLICA"/>
    <s v="NO"/>
    <n v="0"/>
  </r>
  <r>
    <x v="39"/>
    <s v="111000003"/>
    <s v="PRIORIZACIÓN"/>
    <x v="24"/>
    <x v="23"/>
    <d v="2022-02-10T00:00:00"/>
    <s v="POA"/>
    <s v="Ajuste actividades no priorizadas"/>
    <s v="GOBERNANZA DE LA SALUD"/>
    <s v="Aprovisionamiento de componentes sanguíneos "/>
    <s v="PLANTA CENTRAL"/>
    <n v="9999"/>
    <n v="58"/>
    <s v="000"/>
    <s v="001"/>
    <n v="530809"/>
    <n v="1701"/>
    <s v="001"/>
    <s v="0000"/>
    <s v="0000"/>
    <n v="0"/>
    <n v="0"/>
    <n v="0"/>
    <n v="10305155.210000001"/>
    <n v="0"/>
    <n v="10305155.210000001"/>
    <s v="SI"/>
    <m/>
    <m/>
    <x v="0"/>
    <n v="0"/>
    <n v="0"/>
    <n v="0"/>
    <s v="SUB GESTION OPERACIONES LOGISTICA SALUD "/>
    <s v="SUB GESTION OPERACIONES LOGISTICA SALUD "/>
    <s v="PROGRAMA NACIONAL DE SANGRE"/>
    <s v="NO"/>
    <n v="0"/>
  </r>
  <r>
    <x v="39"/>
    <s v="111000006"/>
    <s v="PRIORIZACIÓN"/>
    <x v="24"/>
    <x v="23"/>
    <d v="2022-02-10T00:00:00"/>
    <s v="POA"/>
    <s v="Ajuste actividades no priorizadas"/>
    <s v="GOBERNANZA DE LA SALUD"/>
    <s v="Adquisición de Factor VIII de 500 UI"/>
    <s v="PLANTA CENTRAL"/>
    <n v="9999"/>
    <n v="58"/>
    <s v="000"/>
    <s v="001"/>
    <n v="530809"/>
    <n v="1701"/>
    <s v="001"/>
    <s v="0000"/>
    <s v="0000"/>
    <n v="0"/>
    <n v="0"/>
    <n v="0"/>
    <n v="9675266.0515000001"/>
    <n v="0"/>
    <n v="9675266.0515000001"/>
    <s v="SI"/>
    <m/>
    <m/>
    <x v="0"/>
    <n v="0"/>
    <n v="0"/>
    <n v="0"/>
    <s v="SUB GESTION OPERACIONES LOGISTICA SALUD "/>
    <s v="SUB GESTION OPERACIONES LOGISTICA SALUD "/>
    <s v="PROGRAMA NACIONAL DE SANGRE"/>
    <s v="NO"/>
    <n v="0"/>
  </r>
  <r>
    <x v="39"/>
    <s v="111000008"/>
    <s v="PRIORIZACIÓN"/>
    <x v="24"/>
    <x v="23"/>
    <d v="2022-02-10T00:00:00"/>
    <s v="POA"/>
    <s v="Ajuste actividades no priorizadas"/>
    <s v="GOBERNANZA DE LA SALUD"/>
    <s v="Adquisición de Factor VIII de 1.000 UI"/>
    <s v="PLANTA CENTRAL"/>
    <n v="9999"/>
    <n v="58"/>
    <s v="000"/>
    <s v="001"/>
    <n v="530809"/>
    <n v="1701"/>
    <s v="001"/>
    <s v="0000"/>
    <s v="0000"/>
    <n v="0"/>
    <n v="0"/>
    <n v="0"/>
    <n v="5102856"/>
    <n v="0"/>
    <n v="5102856"/>
    <s v="SI"/>
    <m/>
    <m/>
    <x v="0"/>
    <n v="0"/>
    <n v="0"/>
    <n v="0"/>
    <s v="SUB GESTION OPERACIONES LOGISTICA SALUD "/>
    <s v="SUB GESTION OPERACIONES LOGISTICA SALUD "/>
    <s v="PROGRAMA NACIONAL DE SANGRE"/>
    <s v="NO"/>
    <n v="0"/>
  </r>
  <r>
    <x v="39"/>
    <s v="111000013"/>
    <s v="PRIORIZACIÓN"/>
    <x v="24"/>
    <x v="23"/>
    <d v="2022-02-10T00:00:00"/>
    <s v="POA"/>
    <s v="Ajuste actividades no priorizadas"/>
    <s v="GOBERNANZA DE LA SALUD"/>
    <s v="Adquisición de Factor IX de 600 UI"/>
    <s v="PLANTA CENTRAL"/>
    <n v="9999"/>
    <n v="58"/>
    <s v="000"/>
    <s v="001"/>
    <n v="530809"/>
    <n v="1701"/>
    <s v="001"/>
    <s v="0000"/>
    <s v="0000"/>
    <n v="0"/>
    <n v="0"/>
    <n v="0"/>
    <n v="864743.35999999987"/>
    <n v="0"/>
    <n v="864743.35999999987"/>
    <s v="SI"/>
    <m/>
    <m/>
    <x v="0"/>
    <n v="0"/>
    <n v="0"/>
    <n v="0"/>
    <s v="SUB GESTION OPERACIONES LOGISTICA SALUD "/>
    <s v="SUB GESTION OPERACIONES LOGISTICA SALUD "/>
    <s v="PROGRAMA NACIONAL DE SANGRE"/>
    <s v="NO"/>
    <n v="0"/>
  </r>
  <r>
    <x v="39"/>
    <s v="111000016"/>
    <s v="PRIORIZACIÓN"/>
    <x v="24"/>
    <x v="23"/>
    <d v="2022-02-10T00:00:00"/>
    <s v="POA"/>
    <s v="Ajuste actividades no priorizadas"/>
    <s v="GOBERNANZA DE LA SALUD"/>
    <s v="Viáticos Intervención a territorio para monitoreo de las diferentes gestiones de las Direcciones  de Articulación , Medicamentos, Normatizacion de Talento Humano, Normatizacion, Politicas , Programa Nacional de Sangre , Gerencia de la Calidad del Gasto. "/>
    <s v="PLANTA CENTRAL"/>
    <n v="9999"/>
    <n v="58"/>
    <s v="000"/>
    <s v="003"/>
    <n v="530303"/>
    <n v="1701"/>
    <s v="001"/>
    <s v="0000"/>
    <s v="0000"/>
    <n v="0"/>
    <n v="0"/>
    <n v="0"/>
    <n v="50720"/>
    <n v="0"/>
    <n v="50720"/>
    <s v="SI"/>
    <m/>
    <m/>
    <x v="0"/>
    <n v="0"/>
    <n v="0"/>
    <n v="0"/>
    <s v="SUBSE RECTORIA SISTEMA NACIONAL SALUD"/>
    <s v="SUBSE RECTORIA SISTEMA NACIONAL SALUD"/>
    <s v="NO APLICA"/>
    <s v="NO"/>
    <n v="0"/>
  </r>
  <r>
    <x v="39"/>
    <s v="111000017"/>
    <s v="PRIORIZACIÓN"/>
    <x v="24"/>
    <x v="23"/>
    <d v="2022-02-10T00:00:00"/>
    <s v="POA"/>
    <s v="Ajuste actividades no priorizadas"/>
    <s v="GOBERNANZA DE LA SALUD"/>
    <s v="Viáticos Intervención a territorio para monitoreo de las diferentes gestiones de las Direcciones  de Articulación , Medicamentos, Normatizacion de Talento Humano, Normatizacion, Politicas , Programa Nacional de Sangre , Gerencia de la Calidad del Gasto. "/>
    <s v="PLANTA CENTRAL"/>
    <n v="9999"/>
    <n v="58"/>
    <s v="000"/>
    <s v="003"/>
    <n v="530303"/>
    <n v="1701"/>
    <s v="001"/>
    <s v="0000"/>
    <s v="0000"/>
    <n v="0"/>
    <n v="0"/>
    <n v="0"/>
    <n v="3000"/>
    <n v="0"/>
    <n v="3000"/>
    <s v="SI"/>
    <m/>
    <m/>
    <x v="0"/>
    <n v="0"/>
    <n v="0"/>
    <n v="0"/>
    <s v="SUBSE RECTORIA SISTEMA NACIONAL SALUD"/>
    <s v="SUBSE RECTORIA SISTEMA NACIONAL SALUD"/>
    <s v="NO APLICA"/>
    <s v="NO"/>
    <n v="0"/>
  </r>
  <r>
    <x v="39"/>
    <s v="111001002"/>
    <s v="PRIORIZACIÓN"/>
    <x v="24"/>
    <x v="23"/>
    <d v="2022-02-10T00:00:00"/>
    <s v="POA"/>
    <s v="Ajuste actividades no priorizadas"/>
    <s v="GOBERNANZA DE LA SALUD"/>
    <s v="Consultoría, Asesoría e Investigación especializada para planes y/o políticas, modelo estratégico, y Tarifario de Prestaciones "/>
    <s v="PLANTA CENTRAL"/>
    <n v="9999"/>
    <n v="58"/>
    <s v="000"/>
    <s v="003"/>
    <n v="530601"/>
    <n v="1701"/>
    <s v="001"/>
    <s v="0000"/>
    <s v="0000"/>
    <n v="0"/>
    <n v="0"/>
    <n v="0"/>
    <n v="30000"/>
    <n v="0"/>
    <n v="30000"/>
    <s v="SI"/>
    <m/>
    <m/>
    <x v="0"/>
    <n v="0"/>
    <n v="0"/>
    <n v="0"/>
    <s v="SUBSE RECTORIA SISTEMA NACIONAL SALUD"/>
    <s v="DIR POLITICAS NORMATIVIDAD MODELAMIENTO SALUD"/>
    <s v="NO APLICA"/>
    <s v="NO"/>
    <n v="0"/>
  </r>
  <r>
    <x v="39"/>
    <s v="111001004"/>
    <s v="PRIORIZACIÓN"/>
    <x v="24"/>
    <x v="23"/>
    <d v="2022-02-10T00:00:00"/>
    <s v="POA"/>
    <s v="Ajuste actividades no priorizadas"/>
    <s v="GOBERNANZA DE LA SALUD"/>
    <s v="Materiales Didácticos (publicación del Plan Decenal de Salud )"/>
    <s v="PLANTA CENTRAL"/>
    <n v="9999"/>
    <n v="58"/>
    <s v="000"/>
    <s v="003"/>
    <n v="530812"/>
    <n v="1701"/>
    <s v="001"/>
    <s v="0000"/>
    <s v="0000"/>
    <n v="0"/>
    <n v="0"/>
    <n v="0"/>
    <n v="8000"/>
    <n v="0"/>
    <n v="8000"/>
    <s v="SI"/>
    <m/>
    <m/>
    <x v="0"/>
    <n v="0"/>
    <n v="0"/>
    <n v="0"/>
    <s v="SUBSE RECTORIA SISTEMA NACIONAL SALUD"/>
    <s v="DIR POLITICAS NORMATIVIDAD MODELAMIENTO SALUD"/>
    <s v="NO APLICA"/>
    <s v="NO"/>
    <n v="0"/>
  </r>
  <r>
    <x v="39"/>
    <n v="135000012"/>
    <s v="PRIORIZACIÓN"/>
    <x v="24"/>
    <x v="23"/>
    <d v="2022-02-10T00:00:00"/>
    <s v="POA"/>
    <s v="Ajuste actividades no priorizadas"/>
    <s v="ADMINISTRACION CENTRAL"/>
    <s v="ADQUISICIÓN DE UNA HERRAMIENTA DE GESTIÓN DE VULNERABILIDADES PARA LA INTRANET Y EXTRANET"/>
    <s v="PLANTA CENTRAL"/>
    <n v="9999"/>
    <s v="01"/>
    <s v="000"/>
    <s v="001"/>
    <n v="530701"/>
    <n v="1701"/>
    <s v="001"/>
    <s v="0000"/>
    <s v="0000"/>
    <n v="0"/>
    <n v="0"/>
    <n v="0"/>
    <n v="20000"/>
    <n v="0"/>
    <n v="20000"/>
    <s v="SI"/>
    <m/>
    <m/>
    <x v="0"/>
    <n v="0"/>
    <n v="0"/>
    <n v="0"/>
    <s v="DESPACHO MINISTERIAL"/>
    <s v="DIR TECNOLOGIAS INFORMACION COMUNICACION"/>
    <s v="NO APLICA"/>
    <s v="NO"/>
    <n v="0"/>
  </r>
  <r>
    <x v="39"/>
    <n v="135000013"/>
    <s v="PRIORIZACIÓN"/>
    <x v="24"/>
    <x v="23"/>
    <d v="2022-02-10T00:00:00"/>
    <s v="POA"/>
    <s v="Ajuste actividades no priorizadas"/>
    <s v="ADMINISTRACION CENTRAL"/>
    <s v="ADQUISICIÓN DE UNA HERRAMIENTA DE GESTIÓN DE VULNERABILIDADES PARA LA INTRANET Y EXTRANET"/>
    <s v="PLANTA CENTRAL"/>
    <n v="9999"/>
    <s v="01"/>
    <s v="000"/>
    <s v="001"/>
    <n v="530702"/>
    <n v="1701"/>
    <s v="001"/>
    <s v="0000"/>
    <s v="0000"/>
    <n v="0"/>
    <n v="0"/>
    <n v="0"/>
    <n v="82000"/>
    <n v="0"/>
    <n v="82000"/>
    <s v="SI"/>
    <m/>
    <m/>
    <x v="0"/>
    <n v="0"/>
    <n v="0"/>
    <n v="0"/>
    <s v="DESPACHO MINISTERIAL"/>
    <s v="DIR TECNOLOGIAS INFORMACION COMUNICACION"/>
    <s v="NO APLICA"/>
    <s v="NO"/>
    <n v="0"/>
  </r>
  <r>
    <x v="39"/>
    <n v="135000014"/>
    <s v="PRIORIZACIÓN"/>
    <x v="24"/>
    <x v="23"/>
    <d v="2022-02-10T00:00:00"/>
    <s v="POA"/>
    <s v="Ajuste actividades no priorizadas"/>
    <s v="ADMINISTRACION CENTRAL"/>
    <s v="ADQUISICIÓN DE UNA SOLUCIÓN DE ANÁLISIS Y CORRELACIÓN DE EVENTOS SIEM"/>
    <s v="PLANTA CENTRAL"/>
    <n v="9999"/>
    <s v="01"/>
    <s v="000"/>
    <s v="001"/>
    <n v="530702"/>
    <n v="1701"/>
    <s v="001"/>
    <s v="0000"/>
    <s v="0000"/>
    <n v="0"/>
    <n v="0"/>
    <n v="0"/>
    <n v="630000"/>
    <n v="0"/>
    <n v="630000"/>
    <s v="SI"/>
    <m/>
    <m/>
    <x v="0"/>
    <n v="0"/>
    <n v="0"/>
    <n v="0"/>
    <s v="DESPACHO MINISTERIAL"/>
    <s v="DIR TECNOLOGIAS INFORMACION COMUNICACION"/>
    <s v="NO APLICA"/>
    <s v="NO"/>
    <n v="0"/>
  </r>
  <r>
    <x v="39"/>
    <n v="135000015"/>
    <s v="PRIORIZACIÓN"/>
    <x v="24"/>
    <x v="23"/>
    <d v="2022-02-10T00:00:00"/>
    <s v="POA"/>
    <s v="Ajuste actividades no priorizadas"/>
    <s v="ADMINISTRACION CENTRAL"/>
    <s v="ADQUISICIÓN DE UNA SOLUCIÓN PARA EL SEGUIMIENTO Y CONTROL DE LOS USUARIOS PRIVILEGIADOS"/>
    <s v="PLANTA CENTRAL"/>
    <n v="9999"/>
    <s v="01"/>
    <s v="000"/>
    <s v="001"/>
    <n v="530702"/>
    <n v="1701"/>
    <s v="001"/>
    <s v="0000"/>
    <s v="0000"/>
    <n v="0"/>
    <n v="0"/>
    <n v="0"/>
    <n v="154500"/>
    <n v="0"/>
    <n v="154500"/>
    <s v="SI"/>
    <m/>
    <m/>
    <x v="0"/>
    <n v="0"/>
    <n v="0"/>
    <n v="0"/>
    <s v="DESPACHO MINISTERIAL"/>
    <s v="DIR TECNOLOGIAS INFORMACION COMUNICACION"/>
    <s v="NO APLICA"/>
    <s v="NO"/>
    <n v="0"/>
  </r>
  <r>
    <x v="39"/>
    <n v="135000016"/>
    <s v="PRIORIZACIÓN"/>
    <x v="24"/>
    <x v="23"/>
    <d v="2022-02-10T00:00:00"/>
    <s v="POA"/>
    <s v="Ajuste actividades no priorizadas"/>
    <s v="ADMINISTRACION CENTRAL"/>
    <s v="IMPLEMENTACIÓN DE UNA SOLUCIÓN PARA LA PROTECCIÓN DE DATOS CRÍTICOS DEL MSP PLANTA CENTRAL"/>
    <s v="PLANTA CENTRAL"/>
    <n v="9999"/>
    <s v="01"/>
    <s v="000"/>
    <s v="001"/>
    <n v="530702"/>
    <n v="1701"/>
    <s v="001"/>
    <s v="0000"/>
    <s v="0000"/>
    <n v="0"/>
    <n v="0"/>
    <n v="0"/>
    <n v="200000"/>
    <n v="0"/>
    <n v="200000"/>
    <s v="SI"/>
    <m/>
    <m/>
    <x v="0"/>
    <n v="0"/>
    <n v="0"/>
    <n v="0"/>
    <s v="DESPACHO MINISTERIAL"/>
    <s v="DIR TECNOLOGIAS INFORMACION COMUNICACION"/>
    <s v="NO APLICA"/>
    <s v="NO"/>
    <n v="0"/>
  </r>
  <r>
    <x v="39"/>
    <n v="135000017"/>
    <s v="PRIORIZACIÓN"/>
    <x v="24"/>
    <x v="23"/>
    <d v="2022-02-10T00:00:00"/>
    <s v="POA"/>
    <s v="Ajuste actividades no priorizadas"/>
    <s v="ADMINISTRACION CENTRAL"/>
    <s v="ADQUISICIÓN DE LICENCIAS DE ANTIVIRUS PARA EQUIPOS INFORMÁTICOS DEL MSP PLANTA CENTRAL"/>
    <s v="PLANTA CENTRAL"/>
    <n v="9999"/>
    <s v="01"/>
    <s v="000"/>
    <s v="001"/>
    <n v="530702"/>
    <n v="1701"/>
    <s v="001"/>
    <s v="0000"/>
    <s v="0000"/>
    <n v="0"/>
    <n v="0"/>
    <n v="0"/>
    <n v="20764.800000000003"/>
    <n v="0"/>
    <n v="20764.800000000003"/>
    <s v="SI"/>
    <m/>
    <m/>
    <x v="0"/>
    <n v="6772.2200000000012"/>
    <n v="0"/>
    <n v="6772.2200000000012"/>
    <s v="DESPACHO MINISTERIAL"/>
    <s v="DIR TECNOLOGIAS INFORMACION COMUNICACION"/>
    <s v="NO APLICA"/>
    <s v="SI"/>
    <n v="6772.2200000000012"/>
  </r>
  <r>
    <x v="39"/>
    <n v="135000018"/>
    <s v="PRIORIZACIÓN"/>
    <x v="24"/>
    <x v="23"/>
    <d v="2022-02-10T00:00:00"/>
    <s v="POA"/>
    <s v="Ajuste actividades no priorizadas"/>
    <s v="ADMINISTRACION CENTRAL"/>
    <s v=" DOS CERTIFICADOS SSL TIPO  WILDCARD PARA LOS  DOMINIOS MSP.GOB.EC Y MSPSALUD.GOB.EC"/>
    <s v="PLANTA CENTRAL"/>
    <n v="9999"/>
    <s v="01"/>
    <s v="000"/>
    <s v="001"/>
    <n v="530702"/>
    <n v="1701"/>
    <s v="001"/>
    <s v="0000"/>
    <s v="0000"/>
    <n v="0"/>
    <n v="0"/>
    <n v="0"/>
    <n v="6300"/>
    <n v="0"/>
    <n v="6300"/>
    <s v="SI"/>
    <m/>
    <m/>
    <x v="0"/>
    <n v="6779"/>
    <n v="0"/>
    <n v="6779"/>
    <s v="DESPACHO MINISTERIAL"/>
    <s v="DIR TECNOLOGIAS INFORMACION COMUNICACION"/>
    <s v="NO APLICA"/>
    <s v="SI"/>
    <n v="6779"/>
  </r>
  <r>
    <x v="39"/>
    <n v="135000019"/>
    <s v="PRIORIZACIÓN"/>
    <x v="24"/>
    <x v="23"/>
    <d v="2022-02-10T00:00:00"/>
    <s v="POA"/>
    <s v="Ajuste actividades no priorizadas"/>
    <s v="ADMINISTRACION CENTRAL"/>
    <s v="SERVICIO DE ASEGURAMIENTO Y MONITOREO A TRAVES DE UN SERVICIO DE SOC PARA LA INFRAESTRUCTURA TECNOLÓGICA DEL MSP PLANTA CENTRAL"/>
    <s v="PLANTA CENTRAL"/>
    <n v="9999"/>
    <s v="01"/>
    <s v="000"/>
    <s v="001"/>
    <n v="530701"/>
    <n v="1701"/>
    <s v="001"/>
    <s v="0000"/>
    <s v="0000"/>
    <n v="0"/>
    <n v="0"/>
    <n v="0"/>
    <n v="300000"/>
    <n v="0"/>
    <n v="300000"/>
    <s v="SI"/>
    <m/>
    <m/>
    <x v="0"/>
    <n v="0"/>
    <n v="0"/>
    <n v="0"/>
    <s v="DESPACHO MINISTERIAL"/>
    <s v="DIR TECNOLOGIAS INFORMACION COMUNICACION"/>
    <s v="NO APLICA"/>
    <s v="NO"/>
    <n v="0"/>
  </r>
  <r>
    <x v="39"/>
    <n v="135000020"/>
    <s v="PRIORIZACIÓN"/>
    <x v="24"/>
    <x v="23"/>
    <d v="2022-02-10T00:00:00"/>
    <s v="POA"/>
    <s v="Ajuste actividades no priorizadas"/>
    <s v="ADMINISTRACION CENTRAL"/>
    <s v="CONTRATACIÓN DEL SERVICIO DE ENLACES DE DATOS  PARA EL MINISTERIO DE SALUD PÚBLICA"/>
    <s v="PLANTA CENTRAL"/>
    <n v="9999"/>
    <s v="01"/>
    <s v="000"/>
    <s v="001"/>
    <n v="530105"/>
    <n v="1701"/>
    <s v="001"/>
    <s v="0000"/>
    <s v="0000"/>
    <n v="0"/>
    <n v="0"/>
    <n v="0"/>
    <n v="54800"/>
    <n v="0"/>
    <n v="54800"/>
    <s v="SI"/>
    <m/>
    <m/>
    <x v="0"/>
    <n v="20432.64"/>
    <n v="2451.9168"/>
    <n v="22884.556799999998"/>
    <s v="DESPACHO MINISTERIAL"/>
    <s v="DIR TECNOLOGIAS INFORMACION COMUNICACION"/>
    <s v="NO APLICA"/>
    <s v="SI"/>
    <n v="22884.556799999998"/>
  </r>
  <r>
    <x v="39"/>
    <n v="135000021"/>
    <s v="PRIORIZACIÓN"/>
    <x v="24"/>
    <x v="23"/>
    <d v="2022-02-10T00:00:00"/>
    <s v="POA"/>
    <s v="Ajuste actividades no priorizadas"/>
    <s v="ADMINISTRACION CENTRAL"/>
    <s v="CONTRATACIÓN DEL SERVICIO DEL ENLACE DE INTERNET Y  ANILLO GUBERNAMENTAL PARA EL MSP PLANTA CENTRAL"/>
    <s v="PLANTA CENTRAL"/>
    <n v="9999"/>
    <s v="01"/>
    <s v="000"/>
    <s v="001"/>
    <n v="530105"/>
    <n v="1701"/>
    <s v="001"/>
    <s v="0000"/>
    <s v="0000"/>
    <n v="0"/>
    <n v="0"/>
    <n v="0"/>
    <n v="99600"/>
    <n v="0"/>
    <n v="99600"/>
    <s v="SI"/>
    <m/>
    <m/>
    <x v="0"/>
    <n v="0"/>
    <n v="0"/>
    <n v="0"/>
    <s v="DESPACHO MINISTERIAL"/>
    <s v="DIR TECNOLOGIAS INFORMACION COMUNICACION"/>
    <s v="NO APLICA"/>
    <s v="NO"/>
    <n v="0"/>
  </r>
  <r>
    <x v="39"/>
    <n v="135000023"/>
    <s v="PRIORIZACIÓN"/>
    <x v="24"/>
    <x v="23"/>
    <d v="2022-02-10T00:00:00"/>
    <s v="POA"/>
    <s v="Ajuste actividades no priorizadas"/>
    <e v="#N/A"/>
    <e v="#N/A"/>
    <e v="#N/A"/>
    <e v="#N/A"/>
    <e v="#N/A"/>
    <e v="#N/A"/>
    <e v="#N/A"/>
    <e v="#N/A"/>
    <e v="#N/A"/>
    <e v="#N/A"/>
    <e v="#N/A"/>
    <e v="#N/A"/>
    <n v="0"/>
    <n v="0"/>
    <n v="0"/>
    <n v="660279.19999999995"/>
    <n v="0"/>
    <n v="660279.19999999995"/>
    <s v="SI"/>
    <m/>
    <m/>
    <x v="0"/>
    <e v="#N/A"/>
    <e v="#N/A"/>
    <e v="#N/A"/>
    <e v="#N/A"/>
    <e v="#N/A"/>
    <e v="#N/A"/>
    <e v="#N/A"/>
    <e v="#N/A"/>
  </r>
  <r>
    <x v="39"/>
    <n v="135000024"/>
    <s v="PRIORIZACIÓN"/>
    <x v="24"/>
    <x v="23"/>
    <d v="2022-02-10T00:00:00"/>
    <s v="POA"/>
    <s v="Ajuste actividades no priorizadas"/>
    <s v="ADMINISTRACION CENTRAL"/>
    <s v="SERVICIO HOUSING EN UN CENTRO DE DATOS CATEGORÍA TIER III PARA LA INFRAESTRUCTURA TECNOLÓGICA DEL MSP PLANTA CENTRAL"/>
    <s v="PLANTA CENTRAL"/>
    <n v="9999"/>
    <s v="01"/>
    <s v="000"/>
    <s v="001"/>
    <n v="530105"/>
    <n v="1701"/>
    <s v="001"/>
    <s v="0000"/>
    <s v="0000"/>
    <n v="0"/>
    <n v="0"/>
    <n v="0"/>
    <n v="120000"/>
    <n v="0"/>
    <n v="120000"/>
    <s v="SI"/>
    <m/>
    <m/>
    <x v="0"/>
    <n v="406040"/>
    <n v="48724.799999999996"/>
    <n v="454764.79999999999"/>
    <s v="DESPACHO MINISTERIAL"/>
    <s v="DIR TECNOLOGIAS INFORMACION COMUNICACION"/>
    <s v="NO APLICA"/>
    <s v="SI"/>
    <n v="454764.79999999999"/>
  </r>
  <r>
    <x v="39"/>
    <n v="135000025"/>
    <s v="PRIORIZACIÓN"/>
    <x v="24"/>
    <x v="23"/>
    <d v="2022-02-10T00:00:00"/>
    <s v="POA"/>
    <s v="Ajuste actividades no priorizadas"/>
    <s v="ADMINISTRACION CENTRAL"/>
    <s v="RENOVACIÓN DE DOMINIOS DEL MINISTERIO DE SALUD PUBLICA"/>
    <s v="PLANTA CENTRAL"/>
    <n v="9999"/>
    <s v="01"/>
    <s v="000"/>
    <s v="001"/>
    <n v="530702"/>
    <n v="1701"/>
    <s v="001"/>
    <s v="0000"/>
    <s v="0000"/>
    <n v="0"/>
    <n v="0"/>
    <n v="0"/>
    <n v="1000"/>
    <n v="0"/>
    <n v="1000"/>
    <s v="SI"/>
    <m/>
    <m/>
    <x v="0"/>
    <n v="1000"/>
    <n v="0"/>
    <n v="1000"/>
    <s v="DESPACHO MINISTERIAL"/>
    <s v="DIR TECNOLOGIAS INFORMACION COMUNICACION"/>
    <s v="NO APLICA"/>
    <s v="SI"/>
    <n v="1000"/>
  </r>
  <r>
    <x v="39"/>
    <n v="135000026"/>
    <s v="PRIORIZACIÓN"/>
    <x v="24"/>
    <x v="23"/>
    <d v="2022-02-10T00:00:00"/>
    <s v="POA"/>
    <s v="Ajuste actividades no priorizadas"/>
    <s v="ADMINISTRACION CENTRAL"/>
    <s v="ACTUALIZACIÓN DE PLATAFORMA DE CORREO ELECTRÓNICO ZIMBRA MAIL.MSPSALUD.GOB.EC DEL MINISTERIO DE SALUD PÚBLICA "/>
    <s v="PLANTA CENTRAL"/>
    <n v="9999"/>
    <s v="01"/>
    <s v="000"/>
    <s v="001"/>
    <n v="530701"/>
    <n v="1701"/>
    <s v="001"/>
    <s v="0000"/>
    <s v="0000"/>
    <n v="0"/>
    <n v="0"/>
    <n v="0"/>
    <n v="6500"/>
    <n v="0"/>
    <n v="6500"/>
    <s v="SI"/>
    <m/>
    <m/>
    <x v="0"/>
    <n v="6779"/>
    <n v="0"/>
    <n v="6779"/>
    <s v="DESPACHO MINISTERIAL"/>
    <s v="DIR TECNOLOGIAS INFORMACION COMUNICACION"/>
    <s v="NO APLICA"/>
    <s v="SI"/>
    <n v="6779"/>
  </r>
  <r>
    <x v="39"/>
    <n v="135000027"/>
    <s v="PRIORIZACIÓN"/>
    <x v="24"/>
    <x v="23"/>
    <d v="2022-02-10T00:00:00"/>
    <s v="POA"/>
    <s v="Ajuste actividades no priorizadas"/>
    <s v="ADMINISTRACION CENTRAL"/>
    <s v="CONTRATACIÓN DEL SOPORTE TECNICO Y MANTENIMIENTOS PARA LA INFRAESTRUCTURA TECNOLÓGICA DEL MSP PLANTA CENTRAL"/>
    <s v="PLANTA CENTRAL"/>
    <n v="9999"/>
    <s v="01"/>
    <s v="000"/>
    <s v="001"/>
    <n v="530704"/>
    <n v="1701"/>
    <s v="001"/>
    <s v="0000"/>
    <s v="0000"/>
    <n v="0"/>
    <n v="0"/>
    <n v="0"/>
    <n v="60000"/>
    <n v="0"/>
    <n v="60000"/>
    <s v="SI"/>
    <m/>
    <m/>
    <x v="0"/>
    <n v="0"/>
    <n v="0"/>
    <n v="0"/>
    <s v="DESPACHO MINISTERIAL"/>
    <s v="DIR TECNOLOGIAS INFORMACION COMUNICACION"/>
    <s v="NO APLICA"/>
    <s v="NO"/>
    <n v="0"/>
  </r>
  <r>
    <x v="39"/>
    <n v="135000028"/>
    <s v="PRIORIZACIÓN"/>
    <x v="24"/>
    <x v="23"/>
    <d v="2022-02-10T00:00:00"/>
    <s v="POA"/>
    <s v="Ajuste actividades no priorizadas"/>
    <s v="ADMINISTRACION CENTRAL"/>
    <s v="CONTRATACIÓN DEL SOPORTE TECNICO Y MANTENIMIENTOS PARA LA INFRAESTRUCTURA TECNOLÓGICA DEL MSP PLANTA CENTRAL"/>
    <s v="PLANTA CENTRAL"/>
    <n v="9999"/>
    <s v="01"/>
    <s v="000"/>
    <s v="001"/>
    <n v="530701"/>
    <n v="1701"/>
    <s v="001"/>
    <s v="0000"/>
    <s v="0000"/>
    <n v="0"/>
    <n v="0"/>
    <n v="0"/>
    <n v="20000"/>
    <n v="0"/>
    <n v="20000"/>
    <s v="SI"/>
    <m/>
    <m/>
    <x v="0"/>
    <n v="0"/>
    <n v="0"/>
    <n v="0"/>
    <s v="DESPACHO MINISTERIAL"/>
    <s v="DIR TECNOLOGIAS INFORMACION COMUNICACION"/>
    <s v="NO APLICA"/>
    <s v="NO"/>
    <n v="0"/>
  </r>
  <r>
    <x v="39"/>
    <n v="135000029"/>
    <s v="PRIORIZACIÓN"/>
    <x v="24"/>
    <x v="23"/>
    <d v="2022-02-10T00:00:00"/>
    <s v="POA"/>
    <s v="Ajuste actividades no priorizadas"/>
    <s v="ADMINISTRACION CENTRAL"/>
    <s v="CONTRATACIÓN DEL SOPORTE TÉCNICO ORACLE CANAL PARA LA BASE DE DATOS DEL MSP PLNATA CENTRAL"/>
    <s v="PLANTA CENTRAL"/>
    <n v="9999"/>
    <s v="01"/>
    <s v="000"/>
    <s v="001"/>
    <n v="530601"/>
    <n v="1701"/>
    <s v="001"/>
    <s v="0000"/>
    <s v="0000"/>
    <n v="0"/>
    <n v="0"/>
    <n v="0"/>
    <n v="25000"/>
    <n v="0"/>
    <n v="25000"/>
    <s v="SI"/>
    <m/>
    <m/>
    <x v="0"/>
    <n v="0"/>
    <n v="0"/>
    <n v="0"/>
    <s v="DESPACHO MINISTERIAL"/>
    <s v="DIR TECNOLOGIAS INFORMACION COMUNICACION"/>
    <s v="NO APLICA"/>
    <s v="NO"/>
    <n v="0"/>
  </r>
  <r>
    <x v="39"/>
    <n v="135000030"/>
    <s v="PRIORIZACIÓN"/>
    <x v="24"/>
    <x v="23"/>
    <d v="2022-02-10T00:00:00"/>
    <s v="POA"/>
    <s v="Ajuste actividades no priorizadas"/>
    <s v="ADMINISTRACION CENTRAL"/>
    <s v="ADQUISICIÓN DE CINTAS LTO PARA RESPALDAR LA INFORMACIÓN DEL MSP PLANTA CENTRAL"/>
    <s v="PLANTA CENTRAL"/>
    <n v="9999"/>
    <s v="01"/>
    <s v="000"/>
    <s v="001"/>
    <n v="530813"/>
    <n v="1701"/>
    <s v="001"/>
    <s v="0000"/>
    <s v="0000"/>
    <n v="0"/>
    <n v="0"/>
    <n v="0"/>
    <n v="6900"/>
    <n v="0"/>
    <n v="6900"/>
    <s v="SI"/>
    <m/>
    <m/>
    <x v="0"/>
    <n v="4995.0599999999995"/>
    <n v="681.14"/>
    <n v="5676.2"/>
    <s v="DESPACHO MINISTERIAL"/>
    <s v="DIR TECNOLOGIAS INFORMACION COMUNICACION"/>
    <s v="NO APLICA"/>
    <s v="SI"/>
    <n v="0"/>
  </r>
  <r>
    <x v="39"/>
    <n v="135000031"/>
    <s v="PRIORIZACIÓN"/>
    <x v="24"/>
    <x v="23"/>
    <d v="2022-02-10T00:00:00"/>
    <s v="POA"/>
    <s v="Ajuste actividades no priorizadas"/>
    <s v="ADMINISTRACION CENTRAL"/>
    <s v="SERVICIO DE LAN GESTIONADA PARA LOS FUNCIONARIOS QUE LABORAN EN LA PLATAFORMA GUBERNAMENTAL DE DESARROLLO SOCIAL"/>
    <s v="PLANTA CENTRAL"/>
    <n v="9999"/>
    <s v="01"/>
    <s v="000"/>
    <s v="001"/>
    <n v="530105"/>
    <n v="1701"/>
    <s v="001"/>
    <s v="0000"/>
    <s v="0000"/>
    <n v="0"/>
    <n v="0"/>
    <n v="0"/>
    <n v="300000"/>
    <n v="0"/>
    <n v="300000"/>
    <s v="SI"/>
    <m/>
    <m/>
    <x v="0"/>
    <n v="0"/>
    <n v="0"/>
    <n v="0"/>
    <s v="DESPACHO MINISTERIAL"/>
    <s v="DIR TECNOLOGIAS INFORMACION COMUNICACION"/>
    <s v="NO APLICA"/>
    <s v="NO"/>
    <n v="0"/>
  </r>
  <r>
    <x v="39"/>
    <n v="135000032"/>
    <s v="PRIORIZACIÓN"/>
    <x v="24"/>
    <x v="23"/>
    <d v="2022-02-10T00:00:00"/>
    <s v="POA"/>
    <s v="Ajuste actividades no priorizadas"/>
    <s v="ADMINISTRACION CENTRAL"/>
    <s v="ADQUISICIÓN DE LICENCIAS PARA VIDEOCONFERENCIA PARA EL MSP PLANTA CENTRAL"/>
    <s v="PLANTA CENTRAL"/>
    <n v="9999"/>
    <s v="01"/>
    <s v="000"/>
    <s v="001"/>
    <n v="530702"/>
    <n v="1701"/>
    <s v="001"/>
    <s v="0000"/>
    <s v="0000"/>
    <n v="0"/>
    <n v="0"/>
    <n v="0"/>
    <n v="6720"/>
    <n v="0"/>
    <n v="6720"/>
    <s v="SI"/>
    <m/>
    <m/>
    <x v="0"/>
    <n v="3479"/>
    <n v="0"/>
    <n v="3479"/>
    <s v="DESPACHO MINISTERIAL"/>
    <s v="DIR TECNOLOGIAS INFORMACION COMUNICACION"/>
    <s v="NO APLICA"/>
    <s v="SI"/>
    <n v="0"/>
  </r>
  <r>
    <x v="39"/>
    <n v="135000033"/>
    <s v="PRIORIZACIÓN"/>
    <x v="24"/>
    <x v="23"/>
    <d v="2022-02-10T00:00:00"/>
    <s v="POA"/>
    <s v="Ajuste actividades no priorizadas"/>
    <s v="ADMINISTRACION CENTRAL"/>
    <s v="CONTRATACIÓN DEL SERVICIO DE UNA HERRAMIENTA INFORMÁTICA COLABORATIVA PARA LOS FUNCIONARIOS DEL MSP PLANTA CENTRAL"/>
    <s v="PLANTA CENTRAL"/>
    <n v="9999"/>
    <s v="01"/>
    <s v="000"/>
    <s v="001"/>
    <n v="530105"/>
    <n v="1701"/>
    <s v="001"/>
    <s v="0000"/>
    <s v="0000"/>
    <n v="0"/>
    <n v="0"/>
    <n v="0"/>
    <n v="707018"/>
    <n v="0"/>
    <n v="707018"/>
    <s v="SI"/>
    <m/>
    <m/>
    <x v="0"/>
    <n v="0"/>
    <n v="0"/>
    <n v="0"/>
    <s v="DESPACHO MINISTERIAL"/>
    <s v="DIR TECNOLOGIAS INFORMACION COMUNICACION"/>
    <s v="NO APLICA"/>
    <s v="NO"/>
    <n v="0"/>
  </r>
  <r>
    <x v="39"/>
    <n v="135000034"/>
    <s v="PRIORIZACIÓN"/>
    <x v="24"/>
    <x v="23"/>
    <d v="2022-02-10T00:00:00"/>
    <s v="POA"/>
    <s v="Ajuste actividades no priorizadas"/>
    <s v="ADMINISTRACION CENTRAL"/>
    <s v="SERVICIO DE EXTERNALIZACIÓN DE CORREO ELECTRÓNICO PARA LOS FUNCIONARIOS DE PLANTA CENTRAL DE  PLANTA CENTRAL"/>
    <s v="PLANTA CENTRAL"/>
    <n v="9999"/>
    <s v="01"/>
    <s v="000"/>
    <s v="001"/>
    <n v="530105"/>
    <n v="1701"/>
    <s v="001"/>
    <s v="0000"/>
    <s v="0000"/>
    <n v="0"/>
    <n v="0"/>
    <n v="0"/>
    <n v="42458.66"/>
    <n v="0"/>
    <n v="42458.66"/>
    <s v="SI"/>
    <m/>
    <m/>
    <x v="0"/>
    <n v="0"/>
    <n v="0"/>
    <n v="0"/>
    <s v="DESPACHO MINISTERIAL"/>
    <s v="DIR TECNOLOGIAS INFORMACION COMUNICACION"/>
    <s v="NO APLICA"/>
    <s v="NO"/>
    <n v="0"/>
  </r>
  <r>
    <x v="39"/>
    <n v="135000035"/>
    <s v="PRIORIZACIÓN"/>
    <x v="24"/>
    <x v="23"/>
    <d v="2022-02-10T00:00:00"/>
    <s v="POA"/>
    <s v="Ajuste actividades no priorizadas"/>
    <s v="ADMINISTRACION CENTRAL"/>
    <s v="ADQUISICIÓN DE REPUESTOS PARA EQUIPOS INFORMÁTICOS"/>
    <s v="PLANTA CENTRAL"/>
    <n v="9999"/>
    <s v="01"/>
    <s v="000"/>
    <s v="001"/>
    <n v="530813"/>
    <n v="1701"/>
    <s v="001"/>
    <s v="0000"/>
    <s v="0000"/>
    <n v="0"/>
    <n v="0"/>
    <n v="0"/>
    <n v="40000"/>
    <n v="0"/>
    <n v="40000"/>
    <s v="SI"/>
    <m/>
    <m/>
    <x v="0"/>
    <n v="0"/>
    <n v="0"/>
    <n v="0"/>
    <s v="DESPACHO MINISTERIAL"/>
    <s v="DIR TECNOLOGIAS INFORMACION COMUNICACION"/>
    <s v="NO APLICA"/>
    <s v="NO"/>
    <n v="0"/>
  </r>
  <r>
    <x v="39"/>
    <n v="135000036"/>
    <s v="PRIORIZACIÓN"/>
    <x v="24"/>
    <x v="23"/>
    <d v="2022-02-10T00:00:00"/>
    <s v="POA"/>
    <s v="Ajuste actividades no priorizadas"/>
    <s v="ADMINISTRACION CENTRAL"/>
    <s v="ADQUISICIÓN DE MATERIALES PARA MANTENIMIENTO DE EQUIPOS INFORMÁTICOS"/>
    <s v="PLANTA CENTRAL"/>
    <n v="9999"/>
    <s v="01"/>
    <s v="000"/>
    <s v="001"/>
    <n v="530704"/>
    <n v="1701"/>
    <s v="001"/>
    <s v="0000"/>
    <s v="0000"/>
    <n v="0"/>
    <n v="0"/>
    <n v="0"/>
    <n v="800"/>
    <n v="0"/>
    <n v="800"/>
    <s v="SI"/>
    <m/>
    <m/>
    <x v="0"/>
    <n v="0"/>
    <n v="0"/>
    <n v="0"/>
    <s v="DESPACHO MINISTERIAL"/>
    <s v="DIR TECNOLOGIAS INFORMACION COMUNICACION"/>
    <s v="NO APLICA"/>
    <s v="NO"/>
    <n v="0"/>
  </r>
  <r>
    <x v="39"/>
    <n v="135000037"/>
    <s v="PRIORIZACIÓN"/>
    <x v="24"/>
    <x v="23"/>
    <d v="2022-02-10T00:00:00"/>
    <s v="POA"/>
    <s v="Ajuste actividades no priorizadas"/>
    <s v="ADMINISTRACION CENTRAL"/>
    <s v=" MANTENIMIENTO DE EQUIPOS DE RADIO COMUNICACIÓN"/>
    <s v="PLANTA CENTRAL"/>
    <n v="9999"/>
    <s v="01"/>
    <s v="000"/>
    <s v="001"/>
    <n v="530704"/>
    <n v="1701"/>
    <s v="001"/>
    <s v="0000"/>
    <s v="0000"/>
    <n v="0"/>
    <n v="0"/>
    <n v="0"/>
    <n v="7000"/>
    <n v="0"/>
    <n v="7000"/>
    <s v="SI"/>
    <m/>
    <m/>
    <x v="0"/>
    <n v="0"/>
    <n v="0"/>
    <n v="0"/>
    <s v="DESPACHO MINISTERIAL"/>
    <s v="DIR TECNOLOGIAS INFORMACION COMUNICACION"/>
    <s v="NO APLICA"/>
    <s v="NO"/>
    <n v="0"/>
  </r>
  <r>
    <x v="39"/>
    <n v="135000038"/>
    <s v="PRIORIZACIÓN"/>
    <x v="24"/>
    <x v="23"/>
    <d v="2022-02-10T00:00:00"/>
    <s v="POA"/>
    <s v="Ajuste actividades no priorizadas"/>
    <s v="ADMINISTRACION CENTRAL"/>
    <s v="CONTRATACIÓN DE MANTENIMIENTOS DE CÁMARAS DE TRANSPORTE SEGURO"/>
    <s v="PLANTA CENTRAL"/>
    <n v="9999"/>
    <s v="01"/>
    <s v="000"/>
    <s v="001"/>
    <n v="530704"/>
    <n v="1701"/>
    <s v="001"/>
    <s v="0000"/>
    <s v="0000"/>
    <n v="0"/>
    <n v="0"/>
    <n v="0"/>
    <n v="81300"/>
    <n v="0"/>
    <n v="81300"/>
    <s v="SI"/>
    <m/>
    <m/>
    <x v="0"/>
    <n v="0"/>
    <n v="0"/>
    <n v="0"/>
    <s v="DESPACHO MINISTERIAL"/>
    <s v="DIR TECNOLOGIAS INFORMACION COMUNICACION"/>
    <s v="NO APLICA"/>
    <s v="NO"/>
    <n v="0"/>
  </r>
  <r>
    <x v="39"/>
    <n v="135000039"/>
    <s v="PRIORIZACIÓN"/>
    <x v="24"/>
    <x v="23"/>
    <d v="2022-02-10T00:00:00"/>
    <s v="POA"/>
    <s v="Ajuste actividades no priorizadas"/>
    <s v="ADMINISTRACION CENTRAL"/>
    <s v="ADQUISICIÓN DE COMPUTADORAS PARA RENOVAR EL PARQUE TECNOLÓGICO DEL MSP PLANTA CENTRAL"/>
    <s v="PLANTA CENTRAL"/>
    <n v="9999"/>
    <s v="01"/>
    <s v="000"/>
    <s v="001"/>
    <n v="840107"/>
    <n v="1701"/>
    <s v="001"/>
    <s v="0000"/>
    <s v="0000"/>
    <n v="0"/>
    <n v="0"/>
    <n v="0"/>
    <n v="700000"/>
    <n v="0"/>
    <n v="700000"/>
    <s v="SI"/>
    <m/>
    <m/>
    <x v="0"/>
    <n v="0"/>
    <n v="0"/>
    <n v="0"/>
    <s v="DESPACHO MINISTERIAL"/>
    <s v="DIR TECNOLOGIAS INFORMACION COMUNICACION"/>
    <s v="NO APLICA"/>
    <s v="NO"/>
    <n v="0"/>
  </r>
  <r>
    <x v="39"/>
    <n v="135000040"/>
    <s v="PRIORIZACIÓN"/>
    <x v="24"/>
    <x v="23"/>
    <d v="2022-02-10T00:00:00"/>
    <s v="POA"/>
    <s v="Ajuste actividades no priorizadas"/>
    <s v="ADMINISTRACION CENTRAL"/>
    <s v="ADQUISICIÓN DE IMPRESORAS DE ETIQUETAS"/>
    <s v="PLANTA CENTRAL"/>
    <n v="9999"/>
    <s v="01"/>
    <s v="000"/>
    <s v="001"/>
    <n v="840107"/>
    <n v="1701"/>
    <s v="001"/>
    <s v="0000"/>
    <s v="0000"/>
    <n v="0"/>
    <n v="0"/>
    <n v="0"/>
    <n v="1350"/>
    <n v="0"/>
    <n v="1350"/>
    <s v="SI"/>
    <m/>
    <m/>
    <x v="0"/>
    <n v="0"/>
    <n v="0"/>
    <n v="0"/>
    <s v="DESPACHO MINISTERIAL"/>
    <s v="DIR TECNOLOGIAS INFORMACION COMUNICACION"/>
    <s v="NO APLICA"/>
    <s v="NO"/>
    <n v="0"/>
  </r>
  <r>
    <x v="39"/>
    <n v="135000041"/>
    <s v="PRIORIZACIÓN"/>
    <x v="24"/>
    <x v="23"/>
    <d v="2022-02-10T00:00:00"/>
    <s v="POA"/>
    <s v="Ajuste actividades no priorizadas"/>
    <s v="ADMINISTRACION CENTRAL"/>
    <s v="ADQUISICIÓN DE ESCANERS"/>
    <s v="PLANTA CENTRAL"/>
    <n v="9999"/>
    <s v="01"/>
    <s v="000"/>
    <s v="001"/>
    <n v="840107"/>
    <n v="1701"/>
    <s v="001"/>
    <s v="0000"/>
    <s v="0000"/>
    <n v="0"/>
    <n v="0"/>
    <n v="0"/>
    <n v="10000"/>
    <n v="0"/>
    <n v="10000"/>
    <s v="SI"/>
    <m/>
    <m/>
    <x v="0"/>
    <n v="0"/>
    <n v="0"/>
    <n v="0"/>
    <s v="DESPACHO MINISTERIAL"/>
    <s v="DIR TECNOLOGIAS INFORMACION COMUNICACION"/>
    <s v="NO APLICA"/>
    <s v="NO"/>
    <n v="0"/>
  </r>
  <r>
    <x v="39"/>
    <n v="135000042"/>
    <s v="PRIORIZACIÓN"/>
    <x v="24"/>
    <x v="23"/>
    <d v="2022-02-10T00:00:00"/>
    <s v="POA"/>
    <s v="Ajuste actividades no priorizadas"/>
    <s v="ADMINISTRACION CENTRAL"/>
    <s v="ADQUISICIÓN DE UN EQUIPO NAS"/>
    <s v="PLANTA CENTRAL"/>
    <n v="9999"/>
    <s v="01"/>
    <s v="000"/>
    <s v="001"/>
    <n v="840107"/>
    <n v="1701"/>
    <s v="001"/>
    <s v="0000"/>
    <s v="0000"/>
    <n v="0"/>
    <n v="0"/>
    <n v="0"/>
    <n v="50000"/>
    <n v="0"/>
    <n v="50000"/>
    <s v="SI"/>
    <m/>
    <m/>
    <x v="0"/>
    <n v="0"/>
    <n v="0"/>
    <n v="0"/>
    <s v="DESPACHO MINISTERIAL"/>
    <s v="DIR TECNOLOGIAS INFORMACION COMUNICACION"/>
    <s v="NO APLICA"/>
    <s v="NO"/>
    <n v="0"/>
  </r>
  <r>
    <x v="39"/>
    <n v="135000043"/>
    <s v="PRIORIZACIÓN"/>
    <x v="24"/>
    <x v="23"/>
    <d v="2022-02-10T00:00:00"/>
    <s v="POA"/>
    <s v="Ajuste actividades no priorizadas"/>
    <s v="ADMINISTRACION CENTRAL"/>
    <s v="ADQUISICIÓN DE UN PLOTTER DE PLANOS"/>
    <s v="PLANTA CENTRAL"/>
    <n v="9999"/>
    <s v="01"/>
    <s v="000"/>
    <s v="001"/>
    <n v="840107"/>
    <n v="1701"/>
    <s v="001"/>
    <s v="0000"/>
    <s v="0000"/>
    <n v="0"/>
    <n v="0"/>
    <n v="0"/>
    <n v="10000"/>
    <n v="0"/>
    <n v="10000"/>
    <s v="SI"/>
    <m/>
    <m/>
    <x v="0"/>
    <n v="0"/>
    <n v="0"/>
    <n v="0"/>
    <s v="DESPACHO MINISTERIAL"/>
    <s v="DIR TECNOLOGIAS INFORMACION COMUNICACION"/>
    <s v="NO APLICA"/>
    <s v="NO"/>
    <n v="0"/>
  </r>
  <r>
    <x v="39"/>
    <n v="135000044"/>
    <s v="PRIORIZACIÓN"/>
    <x v="24"/>
    <x v="23"/>
    <d v="2022-02-10T00:00:00"/>
    <s v="POA"/>
    <s v="Ajuste actividades no priorizadas"/>
    <s v="ADMINISTRACION CENTRAL"/>
    <s v="ADQUISICIÓN DE IMPRESORAS"/>
    <s v="PLANTA CENTRAL"/>
    <n v="9999"/>
    <s v="01"/>
    <s v="000"/>
    <s v="001"/>
    <n v="840107"/>
    <n v="1701"/>
    <s v="001"/>
    <s v="0000"/>
    <s v="0000"/>
    <n v="0"/>
    <n v="0"/>
    <n v="0"/>
    <n v="2250"/>
    <n v="0"/>
    <n v="2250"/>
    <s v="SI"/>
    <m/>
    <m/>
    <x v="0"/>
    <n v="0"/>
    <n v="0"/>
    <n v="0"/>
    <s v="DESPACHO MINISTERIAL"/>
    <s v="DIR TECNOLOGIAS INFORMACION COMUNICACION"/>
    <s v="NO APLICA"/>
    <s v="NO"/>
    <n v="0"/>
  </r>
  <r>
    <x v="39"/>
    <n v="135000045"/>
    <s v="PRIORIZACIÓN"/>
    <x v="24"/>
    <x v="23"/>
    <d v="2022-02-10T00:00:00"/>
    <s v="POA"/>
    <s v="Ajuste actividades no priorizadas"/>
    <s v="ADMINISTRACION CENTRAL"/>
    <s v="CONTRATACIÓN DEL SOPORTE ESPECIALIZADO POSTGRESQL"/>
    <s v="PLANTA CENTRAL"/>
    <n v="9999"/>
    <s v="01"/>
    <s v="000"/>
    <s v="001"/>
    <n v="530601"/>
    <n v="1701"/>
    <s v="001"/>
    <s v="0000"/>
    <s v="0000"/>
    <n v="0"/>
    <n v="0"/>
    <n v="0"/>
    <n v="25000"/>
    <n v="0"/>
    <n v="25000"/>
    <s v="SI"/>
    <m/>
    <m/>
    <x v="0"/>
    <n v="0"/>
    <n v="0"/>
    <n v="0"/>
    <s v="DESPACHO MINISTERIAL"/>
    <s v="DIR TECNOLOGIAS INFORMACION COMUNICACION"/>
    <s v="NO APLICA"/>
    <s v="NO"/>
    <n v="0"/>
  </r>
  <r>
    <x v="39"/>
    <n v="135000046"/>
    <s v="PRIORIZACIÓN"/>
    <x v="24"/>
    <x v="23"/>
    <d v="2022-02-10T00:00:00"/>
    <s v="POA"/>
    <s v="Ajuste actividades no priorizadas"/>
    <s v="ADMINISTRACION CENTRAL"/>
    <s v="CONTRATACIÓN DEL SOPORTE PARA HERRAMIENTA PENTAHO"/>
    <s v="PLANTA CENTRAL"/>
    <n v="9999"/>
    <s v="01"/>
    <s v="000"/>
    <s v="001"/>
    <n v="530601"/>
    <n v="1701"/>
    <s v="001"/>
    <s v="0000"/>
    <s v="0000"/>
    <n v="0"/>
    <n v="0"/>
    <n v="0"/>
    <n v="9120"/>
    <n v="0"/>
    <n v="9120"/>
    <s v="SI"/>
    <m/>
    <m/>
    <x v="0"/>
    <n v="0"/>
    <n v="0"/>
    <n v="0"/>
    <s v="DESPACHO MINISTERIAL"/>
    <s v="DIR TECNOLOGIAS INFORMACION COMUNICACION"/>
    <s v="NO APLICA"/>
    <s v="NO"/>
    <n v="0"/>
  </r>
  <r>
    <x v="39"/>
    <n v="135000047"/>
    <s v="PRIORIZACIÓN"/>
    <x v="24"/>
    <x v="23"/>
    <d v="2022-02-10T00:00:00"/>
    <s v="POA"/>
    <s v="Ajuste actividades no priorizadas"/>
    <s v="ADMINISTRACION CENTRAL"/>
    <s v="CONTRATACIÓN DEL SOPORTE PARA  HERRAMIENTA DE PUBLICACIÓN/SUSCRIPCIÓN DE MENSAJES"/>
    <s v="PLANTA CENTRAL"/>
    <n v="9999"/>
    <s v="01"/>
    <s v="000"/>
    <s v="001"/>
    <n v="530601"/>
    <n v="1701"/>
    <s v="001"/>
    <s v="0000"/>
    <s v="0000"/>
    <n v="0"/>
    <n v="0"/>
    <n v="0"/>
    <n v="21000"/>
    <n v="0"/>
    <n v="21000"/>
    <s v="SI"/>
    <m/>
    <m/>
    <x v="0"/>
    <n v="0"/>
    <n v="0"/>
    <n v="0"/>
    <s v="DESPACHO MINISTERIAL"/>
    <s v="DIR TECNOLOGIAS INFORMACION COMUNICACION"/>
    <s v="NO APLICA"/>
    <s v="NO"/>
    <n v="0"/>
  </r>
  <r>
    <x v="39"/>
    <n v="135000048"/>
    <s v="PRIORIZACIÓN"/>
    <x v="24"/>
    <x v="23"/>
    <d v="2022-02-10T00:00:00"/>
    <s v="POA"/>
    <s v="Ajuste actividades no priorizadas"/>
    <s v="ADMINISTRACION CENTRAL"/>
    <s v="CONTRATACIÓN DEL SOPORTE PARA HERRAMIENTA B.I."/>
    <s v="PLANTA CENTRAL"/>
    <n v="9999"/>
    <s v="01"/>
    <s v="000"/>
    <s v="001"/>
    <n v="530601"/>
    <n v="1701"/>
    <s v="001"/>
    <s v="0000"/>
    <s v="0000"/>
    <n v="0"/>
    <n v="0"/>
    <n v="0"/>
    <n v="15320"/>
    <n v="0"/>
    <n v="15320"/>
    <s v="SI"/>
    <m/>
    <m/>
    <x v="0"/>
    <n v="0"/>
    <n v="0"/>
    <n v="0"/>
    <s v="DESPACHO MINISTERIAL"/>
    <s v="DIR TECNOLOGIAS INFORMACION COMUNICACION"/>
    <s v="NO APLICA"/>
    <s v="NO"/>
    <n v="0"/>
  </r>
  <r>
    <x v="39"/>
    <n v="135000049"/>
    <s v="PRIORIZACIÓN"/>
    <x v="24"/>
    <x v="23"/>
    <d v="2022-02-10T00:00:00"/>
    <s v="POA"/>
    <s v="Ajuste actividades no priorizadas"/>
    <s v="ADMINISTRACION CENTRAL"/>
    <s v="CONVENIO DE PAGO SERVICIO DE INTERNET PARA LOS PUNTOS DE VACUNACIÓN A NIVEL NACIONAL "/>
    <s v="PLANTA CENTRAL"/>
    <n v="9999"/>
    <s v="01"/>
    <s v="000"/>
    <s v="001"/>
    <n v="530105"/>
    <n v="1701"/>
    <s v="001"/>
    <s v="0000"/>
    <s v="0000"/>
    <n v="0"/>
    <n v="0"/>
    <n v="0"/>
    <n v="224000"/>
    <n v="0"/>
    <n v="224000"/>
    <s v="SI"/>
    <m/>
    <m/>
    <x v="0"/>
    <n v="0"/>
    <n v="0"/>
    <n v="0"/>
    <s v="DESPACHO MINISTERIAL"/>
    <s v="DIR TECNOLOGIAS INFORMACION COMUNICACION"/>
    <s v="NO APLICA"/>
    <s v="NO"/>
    <n v="0"/>
  </r>
  <r>
    <x v="39"/>
    <n v="135000050"/>
    <s v="PRIORIZACIÓN"/>
    <x v="24"/>
    <x v="23"/>
    <d v="2022-02-10T00:00:00"/>
    <s v="POA"/>
    <s v="Ajuste actividades no priorizadas"/>
    <s v="ADMINISTRACION CENTRAL"/>
    <s v="CONVENIO DE PAGO ENLACE CNE"/>
    <s v="PLANTA CENTRAL"/>
    <n v="9999"/>
    <s v="01"/>
    <s v="000"/>
    <s v="001"/>
    <n v="530105"/>
    <n v="1701"/>
    <s v="001"/>
    <s v="0000"/>
    <s v="0000"/>
    <n v="0"/>
    <n v="0"/>
    <n v="0"/>
    <n v="16486.400000000001"/>
    <n v="0"/>
    <n v="16486.400000000001"/>
    <s v="SI"/>
    <m/>
    <m/>
    <x v="0"/>
    <n v="0"/>
    <n v="0"/>
    <n v="0"/>
    <s v="DESPACHO MINISTERIAL"/>
    <s v="DIR TECNOLOGIAS INFORMACION COMUNICACION"/>
    <s v="NO APLICA"/>
    <s v="NO"/>
    <n v="0"/>
  </r>
  <r>
    <x v="39"/>
    <n v="135000051"/>
    <s v="PRIORIZACIÓN"/>
    <x v="24"/>
    <x v="23"/>
    <d v="2022-02-10T00:00:00"/>
    <s v="POA"/>
    <s v="Ajuste actividades no priorizadas"/>
    <s v="ADMINISTRACION CENTRAL"/>
    <s v="CONVENIO DE PAGO DEL SERVICIO DE ENLACE DE DATOS DEL MINISTERIO DE SALUD PÚBLICA PLANTA CENTRAL"/>
    <s v="PLANTA CENTRAL"/>
    <n v="9999"/>
    <s v="01"/>
    <s v="000"/>
    <s v="001"/>
    <n v="530105"/>
    <n v="1701"/>
    <s v="001"/>
    <s v="0000"/>
    <s v="0000"/>
    <n v="0"/>
    <n v="0"/>
    <n v="0"/>
    <n v="3000"/>
    <n v="0"/>
    <n v="3000"/>
    <s v="SI"/>
    <m/>
    <m/>
    <x v="0"/>
    <n v="1091.8800000000001"/>
    <n v="131.0256"/>
    <n v="1222.9056"/>
    <s v="DESPACHO MINISTERIAL"/>
    <s v="DIR TECNOLOGIAS INFORMACION COMUNICACION"/>
    <s v="NO APLICA"/>
    <s v="SI"/>
    <n v="0"/>
  </r>
  <r>
    <x v="39"/>
    <n v="135000052"/>
    <s v="PRIORIZACIÓN"/>
    <x v="24"/>
    <x v="23"/>
    <d v="2022-02-10T00:00:00"/>
    <s v="POA"/>
    <s v="Ajuste actividades no priorizadas"/>
    <s v="ADMINISTRACION CENTRAL"/>
    <s v="CONVENIO DE PAGO ADICIONALES"/>
    <s v="PLANTA CENTRAL"/>
    <n v="9999"/>
    <s v="01"/>
    <s v="000"/>
    <s v="001"/>
    <n v="530105"/>
    <n v="1701"/>
    <s v="001"/>
    <s v="0000"/>
    <s v="0000"/>
    <n v="0"/>
    <n v="0"/>
    <n v="0"/>
    <n v="50000"/>
    <n v="0"/>
    <n v="50000"/>
    <s v="SI"/>
    <m/>
    <m/>
    <x v="0"/>
    <n v="0"/>
    <n v="0"/>
    <n v="0"/>
    <s v="DESPACHO MINISTERIAL"/>
    <s v="DIR TECNOLOGIAS INFORMACION COMUNICACION"/>
    <s v="NO APLICA"/>
    <s v="NO"/>
    <n v="0"/>
  </r>
  <r>
    <x v="39"/>
    <n v="135000053"/>
    <s v="PRIORIZACIÓN"/>
    <x v="24"/>
    <x v="23"/>
    <d v="2022-02-10T00:00:00"/>
    <s v="POA"/>
    <s v="Ajuste actividades no priorizadas"/>
    <s v="ADMINISTRACION CENTRAL"/>
    <s v="CONVENIO ALOJAMIENTO PARA LOS EQUIPOS DEL MINISTERIO DE SALUD PÚBLICA SERVICIO AÑO 2019"/>
    <s v="PLANTA CENTRAL"/>
    <n v="9999"/>
    <s v="01"/>
    <s v="000"/>
    <s v="001"/>
    <n v="530502"/>
    <n v="1701"/>
    <s v="001"/>
    <s v="0000"/>
    <s v="0000"/>
    <n v="0"/>
    <n v="0"/>
    <n v="0"/>
    <n v="13251.84"/>
    <n v="0"/>
    <n v="13251.84"/>
    <s v="SI"/>
    <m/>
    <m/>
    <x v="0"/>
    <n v="0"/>
    <n v="0"/>
    <n v="0"/>
    <s v="DESPACHO MINISTERIAL"/>
    <s v="DIR TECNOLOGIAS INFORMACION COMUNICACION"/>
    <s v="NO APLICA"/>
    <s v="NO"/>
    <n v="0"/>
  </r>
  <r>
    <x v="39"/>
    <n v="135000054"/>
    <s v="PRIORIZACIÓN"/>
    <x v="24"/>
    <x v="23"/>
    <d v="2022-02-10T00:00:00"/>
    <s v="POA"/>
    <s v="Ajuste actividades no priorizadas"/>
    <s v="ADMINISTRACION CENTRAL"/>
    <s v="CONVENIO DE PAGO CORREO ELECTRÓNICO "/>
    <s v="PLANTA CENTRAL"/>
    <n v="9999"/>
    <s v="01"/>
    <s v="000"/>
    <s v="001"/>
    <n v="530105"/>
    <n v="1701"/>
    <s v="001"/>
    <s v="0000"/>
    <s v="0000"/>
    <n v="0"/>
    <n v="0"/>
    <n v="0"/>
    <n v="1000"/>
    <n v="0"/>
    <n v="1000"/>
    <s v="SI"/>
    <m/>
    <m/>
    <x v="0"/>
    <n v="0"/>
    <n v="0"/>
    <n v="0"/>
    <s v="DESPACHO MINISTERIAL"/>
    <s v="DIR TECNOLOGIAS INFORMACION COMUNICACION"/>
    <s v="NO APLICA"/>
    <s v="NO"/>
    <n v="0"/>
  </r>
  <r>
    <x v="39"/>
    <n v="135000055"/>
    <s v="PRIORIZACIÓN"/>
    <x v="24"/>
    <x v="23"/>
    <d v="2022-02-10T00:00:00"/>
    <s v="POA"/>
    <s v="Ajuste actividades no priorizadas"/>
    <s v="ADMINISTRACION CENTRAL"/>
    <s v="PAGO DE TASA POR REGISTRO DE SISTEMAS INFORMÁTICOS EN EL SENADI"/>
    <s v="PLANTA CENTRAL"/>
    <n v="9999"/>
    <s v="01"/>
    <s v="000"/>
    <s v="001"/>
    <n v="570102"/>
    <n v="1701"/>
    <s v="001"/>
    <s v="0000"/>
    <s v="0000"/>
    <n v="0"/>
    <n v="0"/>
    <n v="0"/>
    <n v="400"/>
    <n v="48"/>
    <n v="448"/>
    <s v="SI"/>
    <m/>
    <m/>
    <x v="0"/>
    <n v="0"/>
    <n v="0"/>
    <n v="0"/>
    <s v="DESPACHO MINISTERIAL"/>
    <s v="DIR TECNOLOGIAS INFORMACION COMUNICACION"/>
    <s v="NO APLICA"/>
    <s v="NO"/>
    <n v="0"/>
  </r>
  <r>
    <x v="39"/>
    <n v="135000056"/>
    <s v="PRIORIZACIÓN"/>
    <x v="24"/>
    <x v="23"/>
    <d v="2022-02-10T00:00:00"/>
    <s v="POA"/>
    <s v="Ajuste actividades no priorizadas"/>
    <s v="ADMINISTRACION CENTRAL"/>
    <s v="VIATICOS"/>
    <s v="PLANTA CENTRAL"/>
    <n v="9999"/>
    <s v="01"/>
    <s v="000"/>
    <s v="001"/>
    <n v="530303"/>
    <n v="1701"/>
    <s v="001"/>
    <s v="0000"/>
    <s v="0000"/>
    <n v="0"/>
    <n v="0"/>
    <n v="0"/>
    <n v="2000"/>
    <n v="0"/>
    <n v="2000"/>
    <s v="SI"/>
    <m/>
    <m/>
    <x v="0"/>
    <n v="3000"/>
    <n v="360"/>
    <n v="3360"/>
    <s v="DESPACHO MINISTERIAL"/>
    <s v="DIR TECNOLOGIAS INFORMACION COMUNICACION"/>
    <s v="NO APLICA"/>
    <s v="SI"/>
    <n v="0"/>
  </r>
  <r>
    <x v="39"/>
    <n v="135000057"/>
    <s v="PRIORIZACIÓN"/>
    <x v="24"/>
    <x v="23"/>
    <d v="2022-02-10T00:00:00"/>
    <s v="POA"/>
    <s v="Ajuste actividades no priorizadas"/>
    <s v="ADMINISTRACION CENTRAL"/>
    <s v="PUBLICACIÓN PARA NOTIFICACIÓN CONTRATO &quot;ESTACIONES DE TRABAJO PARA LA COORDINACIÓN DE REDES, INFRAESTRUCTURA, SEGURIDAD INFORMÁTICA Y COMUNICACIONES DE LA DNTIC DEL MSP”"/>
    <s v="PLANTA CENTRAL"/>
    <n v="9999"/>
    <s v="01"/>
    <s v="000"/>
    <s v="001"/>
    <n v="530807"/>
    <n v="1701"/>
    <s v="001"/>
    <s v="0000"/>
    <s v="0000"/>
    <n v="0"/>
    <n v="0"/>
    <n v="0"/>
    <n v="1344.0000000000002"/>
    <n v="0"/>
    <n v="1344.0000000000002"/>
    <s v="SI"/>
    <m/>
    <m/>
    <x v="0"/>
    <n v="0"/>
    <n v="0"/>
    <n v="0"/>
    <s v="DESPACHO MINISTERIAL"/>
    <s v="DIR TECNOLOGIAS INFORMACION COMUNICACION"/>
    <s v="NO APLICA"/>
    <s v="NO"/>
    <n v="0"/>
  </r>
  <r>
    <x v="39"/>
    <n v="135000058"/>
    <s v="PRIORIZACIÓN"/>
    <x v="24"/>
    <x v="23"/>
    <d v="2022-02-10T00:00:00"/>
    <s v="POA"/>
    <s v="Ajuste actividades no priorizadas"/>
    <s v="ADMINISTRACION CENTRAL"/>
    <s v="SOFTWARE PARA LLEVAR A CABO LOS PROCESOS DE LA DNN"/>
    <s v="PLANTA CENTRAL"/>
    <n v="9999"/>
    <s v="01"/>
    <s v="000"/>
    <s v="001"/>
    <n v="530702"/>
    <n v="1701"/>
    <s v="001"/>
    <s v="0000"/>
    <s v="0000"/>
    <n v="0"/>
    <n v="0"/>
    <n v="0"/>
    <n v="10000"/>
    <n v="0"/>
    <n v="10000"/>
    <s v="SI"/>
    <m/>
    <m/>
    <x v="0"/>
    <n v="0"/>
    <n v="0"/>
    <n v="0"/>
    <s v="DESPACHO MINISTERIAL"/>
    <s v="DIR TECNOLOGIAS INFORMACION COMUNICACION"/>
    <s v="NO APLICA"/>
    <s v="NO"/>
    <n v="0"/>
  </r>
  <r>
    <x v="39"/>
    <n v="135000059"/>
    <s v="PRIORIZACIÓN"/>
    <x v="24"/>
    <x v="23"/>
    <d v="2022-02-10T00:00:00"/>
    <s v="POA"/>
    <s v="Ajuste actividades no priorizadas"/>
    <s v="ADMINISTRACION CENTRAL"/>
    <s v="MANTENIMIENTO Y ACTUALIZACIÓN DE UNA HERRAMIENTA TECNOLÓGICA PARA EL MGRIC"/>
    <s v="PLANTA CENTRAL"/>
    <n v="9999"/>
    <s v="01"/>
    <s v="000"/>
    <s v="001"/>
    <n v="530601"/>
    <n v="1701"/>
    <s v="001"/>
    <s v="0000"/>
    <s v="0000"/>
    <n v="0"/>
    <n v="0"/>
    <n v="0"/>
    <n v="32800"/>
    <n v="0"/>
    <n v="32800"/>
    <s v="SI"/>
    <m/>
    <m/>
    <x v="0"/>
    <n v="0"/>
    <n v="0"/>
    <n v="0"/>
    <s v="DESPACHO MINISTERIAL"/>
    <s v="DIR TECNOLOGIAS INFORMACION COMUNICACION"/>
    <s v="NO APLICA"/>
    <s v="NO"/>
    <n v="0"/>
  </r>
  <r>
    <x v="39"/>
    <n v="135000060"/>
    <s v="PRIORIZACIÓN"/>
    <x v="24"/>
    <x v="23"/>
    <d v="2022-02-10T00:00:00"/>
    <s v="POA"/>
    <s v="Ajuste actividades no priorizadas"/>
    <s v="ADMINISTRACION CENTRAL"/>
    <s v="ADQUSICIÓN DE UN SOFTWARE ANTIPLAGIO"/>
    <s v="PLANTA CENTRAL"/>
    <n v="9999"/>
    <s v="01"/>
    <s v="000"/>
    <s v="001"/>
    <n v="530702"/>
    <n v="1701"/>
    <s v="001"/>
    <s v="0000"/>
    <s v="0000"/>
    <n v="0"/>
    <n v="0"/>
    <n v="0"/>
    <n v="6500"/>
    <n v="0"/>
    <n v="6500"/>
    <s v="SI"/>
    <m/>
    <m/>
    <x v="0"/>
    <n v="0"/>
    <n v="0"/>
    <n v="0"/>
    <s v="DESPACHO MINISTERIAL"/>
    <s v="DIR TECNOLOGIAS INFORMACION COMUNICACION"/>
    <s v="NO APLICA"/>
    <s v="NO"/>
    <n v="0"/>
  </r>
  <r>
    <x v="39"/>
    <s v="122000001"/>
    <s v="PRIORIZACIÓN"/>
    <x v="24"/>
    <x v="23"/>
    <d v="2022-02-10T00:00:00"/>
    <s v="POA"/>
    <s v="Ajuste actividades no priorizadas"/>
    <s v="GARANTIA DE LA CALIDAD DE LOS SERVICIOS DE SALUD"/>
    <s v="Pago de mantenimientos de EMPRESA ODELGA MED"/>
    <s v="PLANTA CENTRAL"/>
    <n v="9999"/>
    <n v="57"/>
    <s v="000"/>
    <s v="001"/>
    <n v="530813"/>
    <n v="1701"/>
    <s v="001"/>
    <s v="0000"/>
    <s v="0000"/>
    <n v="0"/>
    <n v="0"/>
    <n v="0"/>
    <n v="750000"/>
    <n v="0"/>
    <n v="750000"/>
    <s v="SI"/>
    <m/>
    <m/>
    <x v="0"/>
    <n v="0"/>
    <n v="0"/>
    <n v="0"/>
    <s v="SUB GESTION OPERACIONES LOGISTICA SALUD "/>
    <s v="SUB GESTION OPERACIONES LOGISTICA SALUD "/>
    <s v="NO APLICA"/>
    <s v="NO"/>
    <n v="0"/>
  </r>
  <r>
    <x v="39"/>
    <s v="122000002"/>
    <s v="PRIORIZACIÓN"/>
    <x v="24"/>
    <x v="23"/>
    <d v="2022-02-10T00:00:00"/>
    <s v="POA"/>
    <s v="Ajuste actividades no priorizadas"/>
    <s v="GARANTIA DE LA CALIDAD DE LOS SERVICIOS DE SALUD"/>
    <s v="Pago de mantenimientos de EMPRESA ODELGA MED"/>
    <s v="PLANTA CENTRAL"/>
    <n v="9999"/>
    <n v="57"/>
    <s v="000"/>
    <s v="001"/>
    <n v="530404"/>
    <n v="1701"/>
    <s v="001"/>
    <s v="0000"/>
    <s v="0000"/>
    <n v="0"/>
    <n v="0"/>
    <n v="0"/>
    <n v="694282.98"/>
    <n v="0"/>
    <n v="694282.98"/>
    <s v="SI"/>
    <m/>
    <m/>
    <x v="0"/>
    <n v="0"/>
    <n v="0"/>
    <n v="0"/>
    <s v="SUB GESTION OPERACIONES LOGISTICA SALUD "/>
    <s v="SUB GESTION OPERACIONES LOGISTICA SALUD "/>
    <s v="NO APLICA"/>
    <s v="NO"/>
    <n v="0"/>
  </r>
  <r>
    <x v="39"/>
    <s v="122000003"/>
    <s v="PRIORIZACIÓN"/>
    <x v="24"/>
    <x v="23"/>
    <d v="2022-02-10T00:00:00"/>
    <s v="POA"/>
    <s v="Ajuste actividades no priorizadas"/>
    <s v="GARANTIA DE LA CALIDAD DE LOS SERVICIOS DE SALUD"/>
    <s v="Previsión y mantenimiento de equipamiento sanitario"/>
    <s v="PLANTA CENTRAL"/>
    <n v="9999"/>
    <n v="57"/>
    <s v="000"/>
    <s v="001"/>
    <n v="530404"/>
    <n v="1701"/>
    <s v="001"/>
    <s v="0000"/>
    <s v="0000"/>
    <n v="0"/>
    <n v="0"/>
    <n v="0"/>
    <n v="16000000"/>
    <n v="0"/>
    <n v="16000000"/>
    <s v="SI"/>
    <m/>
    <m/>
    <x v="0"/>
    <n v="0"/>
    <n v="0"/>
    <n v="0"/>
    <s v="SUB GESTION OPERACIONES LOGISTICA SALUD "/>
    <s v="SUB GESTION OPERACIONES LOGISTICA SALUD "/>
    <s v="NO APLICA"/>
    <s v="NO"/>
    <n v="0"/>
  </r>
  <r>
    <x v="39"/>
    <s v="122000004"/>
    <s v="PRIORIZACIÓN"/>
    <x v="24"/>
    <x v="23"/>
    <d v="2022-02-10T00:00:00"/>
    <s v="POA"/>
    <s v="Ajuste actividades no priorizadas"/>
    <s v="GARANTIA DE LA CALIDAD DE LOS SERVICIOS DE SALUD"/>
    <s v="Previsión y mantenimiento de equipamiento sanitario"/>
    <s v="PLANTA CENTRAL"/>
    <n v="9999"/>
    <n v="57"/>
    <s v="000"/>
    <s v="001"/>
    <n v="530813"/>
    <n v="1701"/>
    <s v="001"/>
    <s v="0000"/>
    <s v="0000"/>
    <n v="0"/>
    <n v="0"/>
    <n v="0"/>
    <n v="19500000"/>
    <n v="0"/>
    <n v="19500000"/>
    <s v="SI"/>
    <m/>
    <m/>
    <x v="0"/>
    <n v="0"/>
    <n v="0"/>
    <n v="0"/>
    <s v="SUB GESTION OPERACIONES LOGISTICA SALUD "/>
    <s v="SUB GESTION OPERACIONES LOGISTICA SALUD "/>
    <s v="NO APLICA"/>
    <s v="NO"/>
    <n v="0"/>
  </r>
  <r>
    <x v="39"/>
    <s v="122000005"/>
    <s v="PRIORIZACIÓN"/>
    <x v="24"/>
    <x v="23"/>
    <d v="2022-02-10T00:00:00"/>
    <s v="POA"/>
    <s v="Ajuste actividades no priorizadas"/>
    <s v="GARANTIA DE LA CALIDAD DE LOS SERVICIOS DE SALUD"/>
    <s v="Pago de mantemiento de CHINA SINOPHARM 138-2014"/>
    <s v="PLANTA CENTRAL"/>
    <n v="9999"/>
    <n v="57"/>
    <s v="000"/>
    <s v="001"/>
    <n v="530813"/>
    <n v="1701"/>
    <s v="001"/>
    <s v="0000"/>
    <s v="0000"/>
    <n v="0"/>
    <n v="0"/>
    <n v="0"/>
    <n v="721666.63"/>
    <n v="0"/>
    <n v="721666.63"/>
    <s v="SI"/>
    <m/>
    <m/>
    <x v="0"/>
    <n v="0"/>
    <n v="0"/>
    <n v="0"/>
    <s v="SUB GESTION OPERACIONES LOGISTICA SALUD "/>
    <s v="SUB GESTION OPERACIONES LOGISTICA SALUD "/>
    <s v="NO APLICA"/>
    <s v="NO"/>
    <n v="0"/>
  </r>
  <r>
    <x v="39"/>
    <s v="122000006"/>
    <s v="PRIORIZACIÓN"/>
    <x v="24"/>
    <x v="23"/>
    <d v="2022-02-10T00:00:00"/>
    <s v="POA"/>
    <s v="Ajuste actividades no priorizadas"/>
    <s v="GARANTIA DE LA CALIDAD DE LOS SERVICIOS DE SALUD"/>
    <s v="Pago de mantenimiento SINOPHARM INT"/>
    <s v="PLANTA CENTRAL"/>
    <n v="9999"/>
    <n v="57"/>
    <s v="000"/>
    <s v="001"/>
    <n v="530813"/>
    <n v="1701"/>
    <s v="001"/>
    <s v="0000"/>
    <s v="0000"/>
    <n v="0"/>
    <n v="0"/>
    <n v="0"/>
    <n v="1179146.04"/>
    <n v="0"/>
    <n v="1179146.04"/>
    <s v="SI"/>
    <m/>
    <m/>
    <x v="0"/>
    <n v="0"/>
    <n v="0"/>
    <n v="0"/>
    <s v="SUB GESTION OPERACIONES LOGISTICA SALUD "/>
    <s v="SUB GESTION OPERACIONES LOGISTICA SALUD "/>
    <s v="NO APLICA"/>
    <s v="NO"/>
    <n v="0"/>
  </r>
  <r>
    <x v="39"/>
    <s v="122000007"/>
    <s v="PRIORIZACIÓN"/>
    <x v="24"/>
    <x v="23"/>
    <d v="2022-02-10T00:00:00"/>
    <s v="POA"/>
    <s v="Ajuste actividades no priorizadas"/>
    <s v="GARANTIA DE LA CALIDAD DE LOS SERVICIOS DE SALUD"/>
    <s v="Pago de mantenimiento VAMED ENGENIERING"/>
    <s v="PLANTA CENTRAL"/>
    <n v="9999"/>
    <n v="57"/>
    <s v="000"/>
    <s v="001"/>
    <n v="530813"/>
    <n v="1701"/>
    <s v="001"/>
    <s v="0000"/>
    <s v="0000"/>
    <n v="0"/>
    <n v="0"/>
    <n v="0"/>
    <n v="147000"/>
    <n v="0"/>
    <n v="147000"/>
    <s v="SI"/>
    <m/>
    <m/>
    <x v="0"/>
    <n v="0"/>
    <n v="0"/>
    <n v="0"/>
    <s v="SUB GESTION OPERACIONES LOGISTICA SALUD "/>
    <s v="SUB GESTION OPERACIONES LOGISTICA SALUD "/>
    <s v="NO APLICA"/>
    <s v="NO"/>
    <n v="0"/>
  </r>
  <r>
    <x v="39"/>
    <s v="122000008"/>
    <s v="PRIORIZACIÓN"/>
    <x v="24"/>
    <x v="23"/>
    <d v="2022-02-10T00:00:00"/>
    <s v="POA"/>
    <s v="Ajuste actividades no priorizadas"/>
    <s v="GARANTIA DE LA CALIDAD DE LOS SERVICIOS DE SALUD"/>
    <s v="Pago de mantenimiento SINOPHARM  "/>
    <s v="PLANTA CENTRAL"/>
    <n v="9999"/>
    <n v="57"/>
    <s v="000"/>
    <s v="001"/>
    <n v="530813"/>
    <n v="1701"/>
    <s v="001"/>
    <s v="0000"/>
    <s v="0000"/>
    <n v="0"/>
    <n v="0"/>
    <n v="0"/>
    <n v="600000"/>
    <n v="0"/>
    <n v="600000"/>
    <s v="SI"/>
    <m/>
    <m/>
    <x v="0"/>
    <n v="0"/>
    <n v="0"/>
    <n v="0"/>
    <s v="SUB GESTION OPERACIONES LOGISTICA SALUD "/>
    <s v="SUB GESTION OPERACIONES LOGISTICA SALUD "/>
    <s v="NO APLICA"/>
    <s v="NO"/>
    <n v="0"/>
  </r>
  <r>
    <x v="39"/>
    <s v="122000009"/>
    <s v="PRIORIZACIÓN"/>
    <x v="24"/>
    <x v="23"/>
    <d v="2022-02-10T00:00:00"/>
    <s v="POA"/>
    <s v="Ajuste actividades no priorizadas"/>
    <s v="GARANTIA DE LA CALIDAD DE LOS SERVICIOS DE SALUD"/>
    <s v="Pago de mantemiento de CHINA SINOPHARM 138-2014"/>
    <s v="PLANTA CENTRAL"/>
    <n v="9999"/>
    <n v="57"/>
    <s v="000"/>
    <s v="001"/>
    <n v="530404"/>
    <n v="1701"/>
    <s v="001"/>
    <s v="0000"/>
    <s v="0000"/>
    <n v="0"/>
    <n v="0"/>
    <n v="0"/>
    <n v="1557115"/>
    <n v="0"/>
    <n v="1557115"/>
    <s v="SI"/>
    <m/>
    <m/>
    <x v="0"/>
    <n v="0"/>
    <n v="0"/>
    <n v="0"/>
    <s v="SUB GESTION OPERACIONES LOGISTICA SALUD "/>
    <s v="SUB GESTION OPERACIONES LOGISTICA SALUD "/>
    <s v="NO APLICA"/>
    <s v="NO"/>
    <n v="0"/>
  </r>
  <r>
    <x v="39"/>
    <s v="122000010"/>
    <s v="PRIORIZACIÓN"/>
    <x v="24"/>
    <x v="23"/>
    <d v="2022-02-10T00:00:00"/>
    <s v="POA"/>
    <s v="Ajuste actividades no priorizadas"/>
    <s v="GARANTIA DE LA CALIDAD DE LOS SERVICIOS DE SALUD"/>
    <s v="Pago de mantenimiento SINOPHARM INT"/>
    <s v="PLANTA CENTRAL"/>
    <n v="9999"/>
    <n v="57"/>
    <s v="000"/>
    <s v="001"/>
    <n v="530404"/>
    <n v="1701"/>
    <s v="001"/>
    <s v="0000"/>
    <s v="0000"/>
    <n v="0"/>
    <n v="0"/>
    <n v="0"/>
    <n v="1443217.2"/>
    <n v="0"/>
    <n v="1443217.2"/>
    <s v="SI"/>
    <m/>
    <m/>
    <x v="0"/>
    <n v="0"/>
    <n v="0"/>
    <n v="0"/>
    <s v="SUB GESTION OPERACIONES LOGISTICA SALUD "/>
    <s v="SUB GESTION OPERACIONES LOGISTICA SALUD "/>
    <s v="NO APLICA"/>
    <s v="NO"/>
    <n v="0"/>
  </r>
  <r>
    <x v="39"/>
    <s v="122000011"/>
    <s v="PRIORIZACIÓN"/>
    <x v="24"/>
    <x v="23"/>
    <d v="2022-02-10T00:00:00"/>
    <s v="POA"/>
    <s v="Ajuste actividades no priorizadas"/>
    <s v="GARANTIA DE LA CALIDAD DE LOS SERVICIOS DE SALUD"/>
    <s v="Pago de mantenimiento VAMED ENGENIERING"/>
    <s v="PLANTA CENTRAL"/>
    <n v="9999"/>
    <n v="57"/>
    <s v="000"/>
    <s v="001"/>
    <n v="530404"/>
    <n v="1701"/>
    <s v="001"/>
    <s v="0000"/>
    <s v="0000"/>
    <n v="0"/>
    <n v="0"/>
    <n v="0"/>
    <n v="380000"/>
    <n v="0"/>
    <n v="380000"/>
    <s v="SI"/>
    <m/>
    <m/>
    <x v="0"/>
    <n v="0"/>
    <n v="0"/>
    <n v="0"/>
    <s v="SUB GESTION OPERACIONES LOGISTICA SALUD "/>
    <s v="SUB GESTION OPERACIONES LOGISTICA SALUD "/>
    <s v="NO APLICA"/>
    <s v="NO"/>
    <n v="0"/>
  </r>
  <r>
    <x v="39"/>
    <s v="122000012"/>
    <s v="PRIORIZACIÓN"/>
    <x v="24"/>
    <x v="23"/>
    <d v="2022-02-10T00:00:00"/>
    <s v="POA"/>
    <s v="Ajuste actividades no priorizadas"/>
    <s v="GARANTIA DE LA CALIDAD DE LOS SERVICIOS DE SALUD"/>
    <s v="Pago de mantenimiento SINOPHARM  "/>
    <s v="PLANTA CENTRAL"/>
    <n v="9999"/>
    <n v="57"/>
    <s v="000"/>
    <s v="001"/>
    <n v="530404"/>
    <n v="1701"/>
    <s v="001"/>
    <s v="0000"/>
    <s v="0000"/>
    <n v="0"/>
    <n v="0"/>
    <n v="0"/>
    <n v="300000"/>
    <n v="0"/>
    <n v="300000"/>
    <s v="SI"/>
    <m/>
    <m/>
    <x v="0"/>
    <n v="0"/>
    <n v="0"/>
    <n v="0"/>
    <s v="SUB GESTION OPERACIONES LOGISTICA SALUD "/>
    <s v="SUB GESTION OPERACIONES LOGISTICA SALUD "/>
    <s v="NO APLICA"/>
    <s v="NO"/>
    <n v="0"/>
  </r>
  <r>
    <x v="39"/>
    <s v="122000016"/>
    <s v="PRIORIZACIÓN"/>
    <x v="24"/>
    <x v="23"/>
    <d v="2022-02-10T00:00:00"/>
    <s v="POA"/>
    <s v="Ajuste actividades no priorizadas"/>
    <s v="GARANTIA DE LA CALIDAD DE LOS SERVICIOS DE SALUD"/>
    <s v="PMIS-2022 MANTENIMIENTO DE INFRAESTRUCTURA CUMPLIMIENTO AC 099-2107"/>
    <s v="PLANTA CENTRAL"/>
    <n v="9999"/>
    <n v="57"/>
    <s v="000"/>
    <s v="001"/>
    <n v="530402"/>
    <n v="1701"/>
    <s v="001"/>
    <s v="0000"/>
    <s v="0000"/>
    <n v="0"/>
    <n v="0"/>
    <n v="0"/>
    <n v="1342402.5600000001"/>
    <n v="0"/>
    <n v="1342402.5600000001"/>
    <s v="SI"/>
    <m/>
    <m/>
    <x v="0"/>
    <n v="0"/>
    <n v="0"/>
    <n v="0"/>
    <s v="SUB GESTION OPERACIONES LOGISTICA SALUD "/>
    <s v="SUB GESTION OPERACIONES LOGISTICA SALUD "/>
    <s v="NO APLICA"/>
    <s v="NO"/>
    <n v="0"/>
  </r>
  <r>
    <x v="39"/>
    <n v="122003002"/>
    <s v="PRIORIZACIÓN"/>
    <x v="24"/>
    <x v="23"/>
    <d v="2022-02-10T00:00:00"/>
    <s v="POA"/>
    <s v="Ajuste actividades no priorizadas"/>
    <s v="GARANTIA DE LA CALIDAD DE LOS SERVICIOS DE SALUD"/>
    <s v="Pago de mantenimientos de arrastre con empresa INSISMED"/>
    <s v="PLANTA CENTRAL"/>
    <n v="9999"/>
    <n v="57"/>
    <s v="000"/>
    <s v="001"/>
    <n v="530813"/>
    <n v="1701"/>
    <s v="001"/>
    <s v="0000"/>
    <s v="0000"/>
    <n v="0"/>
    <n v="0"/>
    <n v="0"/>
    <n v="2330"/>
    <n v="0"/>
    <n v="2330"/>
    <s v="SI"/>
    <m/>
    <m/>
    <x v="0"/>
    <n v="0"/>
    <n v="0"/>
    <n v="0"/>
    <s v="SUB GESTION OPERACIONES LOGISTICA SALUD "/>
    <s v="DIR NAC EQUIPAMIENTO SANITARIO"/>
    <s v="NO APLICA"/>
    <s v="NO"/>
    <n v="0"/>
  </r>
  <r>
    <x v="39"/>
    <n v="122003003"/>
    <s v="PRIORIZACIÓN"/>
    <x v="24"/>
    <x v="23"/>
    <d v="2022-02-10T00:00:00"/>
    <s v="POA"/>
    <s v="Ajuste actividades no priorizadas"/>
    <s v="GARANTIA DE LA CALIDAD DE LOS SERVICIOS DE SALUD"/>
    <s v="Pago de mantenimientos de arrastre con empresa INSISMED"/>
    <s v="PLANTA CENTRAL"/>
    <n v="9999"/>
    <n v="57"/>
    <s v="000"/>
    <s v="001"/>
    <n v="530404"/>
    <n v="1701"/>
    <s v="001"/>
    <s v="0000"/>
    <s v="0000"/>
    <n v="0"/>
    <n v="0"/>
    <n v="0"/>
    <n v="2330"/>
    <n v="0"/>
    <n v="2330"/>
    <s v="SI"/>
    <m/>
    <m/>
    <x v="0"/>
    <n v="0"/>
    <n v="0"/>
    <n v="0"/>
    <s v="SUB GESTION OPERACIONES LOGISTICA SALUD "/>
    <s v="DIR NAC EQUIPAMIENTO SANITARIO"/>
    <s v="NO APLICA"/>
    <s v="NO"/>
    <n v="0"/>
  </r>
  <r>
    <x v="39"/>
    <n v="122003004"/>
    <s v="PRIORIZACIÓN"/>
    <x v="24"/>
    <x v="23"/>
    <d v="2022-02-10T00:00:00"/>
    <s v="POA"/>
    <s v="Ajuste actividades no priorizadas"/>
    <s v="GARANTIA DE LA CALIDAD DE LOS SERVICIOS DE SALUD"/>
    <s v="Pago de ecógrafos 070-2020"/>
    <s v="PLANTA CENTRAL"/>
    <n v="9999"/>
    <n v="57"/>
    <s v="000"/>
    <s v="001"/>
    <n v="530404"/>
    <n v="1701"/>
    <s v="001"/>
    <s v="0000"/>
    <s v="0000"/>
    <n v="0"/>
    <n v="0"/>
    <n v="0"/>
    <n v="17540.52"/>
    <n v="0"/>
    <n v="17540.52"/>
    <s v="SI"/>
    <m/>
    <m/>
    <x v="0"/>
    <n v="0"/>
    <n v="0"/>
    <n v="0"/>
    <s v="SUB GESTION OPERACIONES LOGISTICA SALUD "/>
    <s v="DIR NAC EQUIPAMIENTO SANITARIO"/>
    <s v="NO APLICA"/>
    <s v="NO"/>
    <n v="0"/>
  </r>
  <r>
    <x v="39"/>
    <n v="122003005"/>
    <s v="PRIORIZACIÓN"/>
    <x v="24"/>
    <x v="23"/>
    <d v="2022-02-10T00:00:00"/>
    <s v="POA"/>
    <s v="Ajuste actividades no priorizadas"/>
    <s v="GARANTIA DE LA CALIDAD DE LOS SERVICIOS DE SALUD"/>
    <s v="Pago de órdenes de compra 009 y 009-2020"/>
    <s v="PLANTA CENTRAL"/>
    <n v="9999"/>
    <n v="57"/>
    <s v="000"/>
    <s v="001"/>
    <n v="530404"/>
    <n v="1701"/>
    <s v="001"/>
    <s v="0000"/>
    <s v="0000"/>
    <n v="0"/>
    <n v="0"/>
    <n v="0"/>
    <n v="5844.35"/>
    <n v="0"/>
    <n v="5844.35"/>
    <s v="SI"/>
    <m/>
    <m/>
    <x v="0"/>
    <n v="0"/>
    <n v="0"/>
    <n v="0"/>
    <s v="SUB GESTION OPERACIONES LOGISTICA SALUD "/>
    <s v="DIR NAC EQUIPAMIENTO SANITARIO"/>
    <s v="NO APLICA"/>
    <s v="NO"/>
    <n v="0"/>
  </r>
  <r>
    <x v="39"/>
    <s v="134002005"/>
    <s v="PRIORIZACIÓN"/>
    <x v="24"/>
    <x v="23"/>
    <d v="2022-02-10T00:00:00"/>
    <s v="POA"/>
    <s v="Ajuste actividades no priorizadas"/>
    <s v="ADMINISTRACION CENTRAL"/>
    <s v="Escaneo de documentación masiva de expedientes de pagos"/>
    <s v="PLANTA CENTRAL"/>
    <n v="9999"/>
    <s v="01"/>
    <s v="000"/>
    <s v="001"/>
    <n v="840107"/>
    <n v="1701"/>
    <s v="001"/>
    <s v="0000"/>
    <s v="0000"/>
    <n v="0"/>
    <n v="0"/>
    <n v="0"/>
    <n v="15000"/>
    <n v="0"/>
    <n v="15000"/>
    <s v="SI"/>
    <m/>
    <m/>
    <x v="0"/>
    <n v="0"/>
    <n v="0"/>
    <n v="0"/>
    <s v="COOR ADMINISTRATIVA FINANCIERA"/>
    <s v="DIR FINANCIERA"/>
    <s v="NO APLICA"/>
    <s v="NO"/>
    <n v="0"/>
  </r>
  <r>
    <x v="39"/>
    <s v="134001052"/>
    <s v="PRIORIZACIÓN"/>
    <x v="24"/>
    <x v="23"/>
    <d v="2022-02-10T00:00:00"/>
    <s v="POA"/>
    <s v="Ajuste actividades no priorizadas"/>
    <s v="ADMINISTRACION CENTRAL"/>
    <s v="Reporte de remuneración mensual unificada e ingresos complementarios"/>
    <s v="PLANTA CENTRAL"/>
    <n v="9999"/>
    <s v="01"/>
    <s v="000"/>
    <s v="001"/>
    <n v="510510"/>
    <n v="1709"/>
    <s v="001"/>
    <s v="0000"/>
    <s v="0000"/>
    <n v="0"/>
    <n v="0"/>
    <n v="0"/>
    <n v="223502704.99999997"/>
    <n v="0"/>
    <n v="223502704.99999997"/>
    <s v="SI"/>
    <m/>
    <m/>
    <x v="0"/>
    <n v="7610.8900000154972"/>
    <n v="0"/>
    <n v="7610.8900000154972"/>
    <s v="COOR ADMINISTRATIVA FINANCIERA"/>
    <s v="DIR ADMINISTRACION TALENTO HUMANO"/>
    <s v="REMUNERACIONES"/>
    <s v="SI"/>
    <n v="7610.8900000154972"/>
  </r>
  <r>
    <x v="39"/>
    <s v="134001074"/>
    <s v="PRIORIZACIÓN"/>
    <x v="24"/>
    <x v="23"/>
    <d v="2022-02-10T00:00:00"/>
    <s v="POA"/>
    <s v="Ajuste actividades no priorizadas"/>
    <s v="ADMINISTRACION CENTRAL"/>
    <s v="Reporte de remuneración mensual unificada e ingresos complementarios"/>
    <s v="PLANTA CENTRAL"/>
    <n v="9999"/>
    <s v="01"/>
    <s v="000"/>
    <s v="001"/>
    <n v="840107"/>
    <n v="1700"/>
    <s v="001"/>
    <s v="0000"/>
    <s v="0000"/>
    <n v="0"/>
    <n v="0"/>
    <n v="0"/>
    <n v="60000"/>
    <n v="0"/>
    <n v="60000"/>
    <s v="SI"/>
    <m/>
    <m/>
    <x v="0"/>
    <n v="0"/>
    <n v="0"/>
    <n v="0"/>
    <s v="COOR ADMINISTRATIVA FINANCIERA"/>
    <s v="DIR ADMINISTRACION TALENTO HUMANO"/>
    <s v="REMUNERACIONES"/>
    <s v="NO"/>
    <n v="0"/>
  </r>
  <r>
    <x v="39"/>
    <s v="112003030"/>
    <s v="PRIORIZACIÓN"/>
    <x v="24"/>
    <x v="23"/>
    <d v="2022-02-10T00:00:00"/>
    <s v="POA"/>
    <s v="Ajuste actividades no priorizadas"/>
    <s v="VIGILANCIA Y CONTROL SANITARIO"/>
    <s v="Adquisción de Lopinavir + Ritonavir  80/20mg"/>
    <s v="PLANTA CENTRAL"/>
    <n v="9999"/>
    <n v="56"/>
    <s v="000"/>
    <s v="001"/>
    <n v="530809"/>
    <n v="1701"/>
    <s v="001"/>
    <s v="0000"/>
    <s v="0000"/>
    <n v="0"/>
    <n v="0"/>
    <n v="0"/>
    <n v="23760"/>
    <n v="0"/>
    <n v="23760"/>
    <s v="SI"/>
    <m/>
    <m/>
    <x v="0"/>
    <n v="0"/>
    <n v="0"/>
    <n v="0"/>
    <s v="SUB VIGILANCIA PREVENCION CONTROL SALUD"/>
    <s v="DIR NAC ESTRATEGIAS PREVENCION CONTROL ENFERMEDADES TRANSMISIBLES "/>
    <s v="ENVIH"/>
    <s v="NO"/>
    <n v="0"/>
  </r>
  <r>
    <x v="39"/>
    <s v="112003031"/>
    <s v="PRIORIZACIÓN"/>
    <x v="24"/>
    <x v="23"/>
    <d v="2022-02-10T00:00:00"/>
    <s v="POA"/>
    <s v="Ajuste actividades no priorizadas"/>
    <s v="VIGILANCIA Y CONTROL SANITARIO"/>
    <s v="Adquisición de Zidovudina 10mg/ml"/>
    <s v="PLANTA CENTRAL"/>
    <n v="9999"/>
    <n v="56"/>
    <s v="000"/>
    <s v="001"/>
    <n v="530809"/>
    <n v="1701"/>
    <s v="001"/>
    <s v="0000"/>
    <s v="0000"/>
    <n v="0"/>
    <n v="0"/>
    <n v="0"/>
    <n v="17775"/>
    <n v="0"/>
    <n v="17775"/>
    <s v="SI"/>
    <m/>
    <m/>
    <x v="0"/>
    <n v="0"/>
    <n v="0"/>
    <n v="0"/>
    <s v="SUB VIGILANCIA PREVENCION CONTROL SALUD"/>
    <s v="DIR NAC ESTRATEGIAS PREVENCION CONTROL ENFERMEDADES TRANSMISIBLES "/>
    <s v="ENVIH"/>
    <s v="NO"/>
    <n v="0"/>
  </r>
  <r>
    <x v="39"/>
    <s v="112003032"/>
    <s v="PRIORIZACIÓN"/>
    <x v="24"/>
    <x v="23"/>
    <d v="2022-02-10T00:00:00"/>
    <s v="POA"/>
    <s v="Ajuste actividades no priorizadas"/>
    <s v="VIGILANCIA Y CONTROL SANITARIO"/>
    <s v="Pago arrastre de medicamentos y dispositivos médicos"/>
    <s v="PLANTA CENTRAL"/>
    <n v="9999"/>
    <n v="56"/>
    <s v="000"/>
    <s v="001"/>
    <n v="530809"/>
    <n v="1701"/>
    <s v="001"/>
    <s v="0000"/>
    <s v="0000"/>
    <n v="0"/>
    <n v="0"/>
    <n v="0"/>
    <n v="58996.72"/>
    <n v="0"/>
    <n v="58996.72"/>
    <s v="SI"/>
    <m/>
    <m/>
    <x v="0"/>
    <n v="0"/>
    <n v="0"/>
    <n v="0"/>
    <s v="SUB VIGILANCIA PREVENCION CONTROL SALUD"/>
    <s v="DIR NAC ESTRATEGIAS PREVENCION CONTROL ENFERMEDADES TRANSMISIBLES "/>
    <s v="ENVIH"/>
    <s v="NO"/>
    <n v="0"/>
  </r>
  <r>
    <x v="39"/>
    <s v="112003034"/>
    <s v="PRIORIZACIÓN"/>
    <x v="24"/>
    <x v="23"/>
    <d v="2022-02-10T00:00:00"/>
    <s v="POA"/>
    <s v="Ajuste actividades no priorizadas"/>
    <s v="VIGILANCIA Y CONTROL SANITARIO"/>
    <s v="Adquisición de Prueba rápida para determinación de VIH, 3º generación "/>
    <s v="PLANTA CENTRAL"/>
    <n v="9999"/>
    <n v="56"/>
    <s v="000"/>
    <s v="001"/>
    <n v="990102"/>
    <n v="1701"/>
    <s v="001"/>
    <s v="0000"/>
    <s v="0000"/>
    <n v="0"/>
    <n v="0"/>
    <n v="0"/>
    <n v="35000"/>
    <n v="0"/>
    <n v="35000"/>
    <s v="SI"/>
    <m/>
    <m/>
    <x v="0"/>
    <n v="0"/>
    <n v="0"/>
    <n v="0"/>
    <s v="SUB VIGILANCIA PREVENCION CONTROL SALUD"/>
    <s v="DIR NAC ESTRATEGIAS PREVENCION CONTROL ENFERMEDADES TRANSMISIBLES "/>
    <s v="ENVIH"/>
    <s v="NO"/>
    <n v="0"/>
  </r>
  <r>
    <x v="39"/>
    <s v="112003035"/>
    <s v="PRIORIZACIÓN"/>
    <x v="24"/>
    <x v="23"/>
    <d v="2022-02-10T00:00:00"/>
    <s v="POA"/>
    <s v="Ajuste actividades no priorizadas"/>
    <s v="VIGILANCIA Y CONTROL SANITARIO"/>
    <s v="Adquisición de Prueba rápida para determinación de VIH, 4º generación OPS"/>
    <s v="PLANTA CENTRAL"/>
    <n v="9999"/>
    <n v="56"/>
    <s v="000"/>
    <s v="001"/>
    <n v="530810"/>
    <n v="1701"/>
    <s v="001"/>
    <s v="0000"/>
    <s v="0000"/>
    <n v="0"/>
    <n v="0"/>
    <n v="0"/>
    <n v="3000000"/>
    <n v="0"/>
    <n v="3000000"/>
    <s v="SI"/>
    <m/>
    <m/>
    <x v="0"/>
    <n v="0"/>
    <n v="0"/>
    <n v="0"/>
    <s v="SUB VIGILANCIA PREVENCION CONTROL SALUD"/>
    <s v="DIR NAC ESTRATEGIAS PREVENCION CONTROL ENFERMEDADES TRANSMISIBLES "/>
    <s v="ENVIH"/>
    <s v="NO"/>
    <n v="0"/>
  </r>
  <r>
    <x v="39"/>
    <s v="112003036"/>
    <s v="PRIORIZACIÓN"/>
    <x v="24"/>
    <x v="23"/>
    <d v="2022-02-10T00:00:00"/>
    <s v="POA"/>
    <s v="Ajuste actividades no priorizadas"/>
    <s v="VIGILANCIA Y CONTROL SANITARIO"/>
    <s v="Adquisición de Prueba rápida para determinación de Treponema pallidum (sífilis)"/>
    <s v="PLANTA CENTRAL"/>
    <n v="9999"/>
    <n v="56"/>
    <s v="000"/>
    <s v="001"/>
    <n v="530810"/>
    <n v="1701"/>
    <s v="001"/>
    <s v="0000"/>
    <s v="0000"/>
    <n v="0"/>
    <n v="0"/>
    <n v="0"/>
    <n v="1200000"/>
    <n v="0"/>
    <n v="1200000"/>
    <s v="SI"/>
    <m/>
    <m/>
    <x v="0"/>
    <n v="0"/>
    <n v="0"/>
    <n v="0"/>
    <s v="SUB VIGILANCIA PREVENCION CONTROL SALUD"/>
    <s v="DIR NAC ESTRATEGIAS PREVENCION CONTROL ENFERMEDADES TRANSMISIBLES "/>
    <s v="ENVIH"/>
    <s v="NO"/>
    <n v="0"/>
  </r>
  <r>
    <x v="39"/>
    <s v="112003037"/>
    <s v="PRIORIZACIÓN"/>
    <x v="24"/>
    <x v="23"/>
    <d v="2022-02-10T00:00:00"/>
    <s v="POA"/>
    <s v="Ajuste actividades no priorizadas"/>
    <s v="VIGILANCIA Y CONTROL SANITARIO"/>
    <s v="Adquisición de Prueba rápida para determinación de Hepatitis B, antígeno de superficie"/>
    <s v="PLANTA CENTRAL"/>
    <n v="9999"/>
    <n v="56"/>
    <s v="000"/>
    <s v="001"/>
    <n v="530810"/>
    <n v="1701"/>
    <s v="001"/>
    <s v="0000"/>
    <s v="0000"/>
    <n v="0"/>
    <n v="0"/>
    <n v="0"/>
    <n v="1000000"/>
    <n v="0"/>
    <n v="1000000"/>
    <s v="SI"/>
    <m/>
    <m/>
    <x v="0"/>
    <n v="0"/>
    <n v="0"/>
    <n v="0"/>
    <s v="SUB VIGILANCIA PREVENCION CONTROL SALUD"/>
    <s v="DIR NAC ESTRATEGIAS PREVENCION CONTROL ENFERMEDADES TRANSMISIBLES "/>
    <s v="ENVIH"/>
    <s v="NO"/>
    <n v="0"/>
  </r>
  <r>
    <x v="39"/>
    <s v="112003038"/>
    <s v="PRIORIZACIÓN"/>
    <x v="24"/>
    <x v="23"/>
    <d v="2022-02-10T00:00:00"/>
    <s v="POA"/>
    <s v="Ajuste actividades no priorizadas"/>
    <s v="VIGILANCIA Y CONTROL SANITARIO"/>
    <s v="Adquisición de Prueba rápida para determinación de Hepatitis C, anticuerpos"/>
    <s v="PLANTA CENTRAL"/>
    <n v="9999"/>
    <n v="56"/>
    <s v="000"/>
    <s v="001"/>
    <n v="530810"/>
    <n v="1701"/>
    <s v="001"/>
    <s v="0000"/>
    <s v="0000"/>
    <n v="0"/>
    <n v="0"/>
    <n v="0"/>
    <n v="800000"/>
    <n v="0"/>
    <n v="800000"/>
    <s v="SI"/>
    <m/>
    <m/>
    <x v="0"/>
    <n v="0"/>
    <n v="0"/>
    <n v="0"/>
    <s v="SUB VIGILANCIA PREVENCION CONTROL SALUD"/>
    <s v="DIR NAC ESTRATEGIAS PREVENCION CONTROL ENFERMEDADES TRANSMISIBLES "/>
    <s v="ENVIH"/>
    <s v="NO"/>
    <n v="0"/>
  </r>
  <r>
    <x v="39"/>
    <s v="112003039"/>
    <s v="PRIORIZACIÓN"/>
    <x v="24"/>
    <x v="23"/>
    <d v="2022-02-10T00:00:00"/>
    <s v="POA"/>
    <s v="Ajuste actividades no priorizadas"/>
    <s v="VIGILANCIA Y CONTROL SANITARIO"/>
    <s v="Adquisición de Condón, masculino WAMBO"/>
    <s v="PLANTA CENTRAL"/>
    <n v="9999"/>
    <n v="56"/>
    <s v="000"/>
    <s v="001"/>
    <n v="530810"/>
    <n v="1701"/>
    <s v="001"/>
    <s v="0000"/>
    <s v="0000"/>
    <n v="0"/>
    <n v="0"/>
    <n v="0"/>
    <n v="1300000"/>
    <n v="0"/>
    <n v="1300000"/>
    <s v="SI"/>
    <m/>
    <m/>
    <x v="0"/>
    <n v="0"/>
    <n v="0"/>
    <n v="0"/>
    <s v="SUB VIGILANCIA PREVENCION CONTROL SALUD"/>
    <s v="DIR NAC ESTRATEGIAS PREVENCION CONTROL ENFERMEDADES TRANSMISIBLES "/>
    <s v="ENVIH"/>
    <s v="NO"/>
    <n v="0"/>
  </r>
  <r>
    <x v="39"/>
    <s v="112003040"/>
    <s v="PRIORIZACIÓN"/>
    <x v="24"/>
    <x v="23"/>
    <d v="2022-02-10T00:00:00"/>
    <s v="POA"/>
    <s v="Ajuste actividades no priorizadas"/>
    <s v="VIGILANCIA Y CONTROL SANITARIO"/>
    <s v="Adquisición de Gel lubricante WAMBO"/>
    <s v="PLANTA CENTRAL"/>
    <n v="9999"/>
    <n v="56"/>
    <s v="000"/>
    <s v="001"/>
    <n v="530810"/>
    <n v="1701"/>
    <s v="001"/>
    <s v="0000"/>
    <s v="0000"/>
    <n v="0"/>
    <n v="0"/>
    <n v="0"/>
    <n v="70000"/>
    <n v="0"/>
    <n v="70000"/>
    <s v="SI"/>
    <m/>
    <m/>
    <x v="0"/>
    <n v="0"/>
    <n v="0"/>
    <n v="0"/>
    <s v="SUB VIGILANCIA PREVENCION CONTROL SALUD"/>
    <s v="DIR NAC ESTRATEGIAS PREVENCION CONTROL ENFERMEDADES TRANSMISIBLES "/>
    <s v="ENVIH"/>
    <s v="NO"/>
    <n v="0"/>
  </r>
  <r>
    <x v="39"/>
    <s v="112003041"/>
    <s v="PRIORIZACIÓN"/>
    <x v="24"/>
    <x v="23"/>
    <d v="2022-02-10T00:00:00"/>
    <s v="POA"/>
    <s v="Ajuste actividades no priorizadas"/>
    <s v="VIGILANCIA Y CONTROL SANITARIO"/>
    <s v="Adquisición de sucedaneos de leche materna"/>
    <s v="PLANTA CENTRAL"/>
    <n v="9999"/>
    <n v="56"/>
    <s v="000"/>
    <s v="001"/>
    <n v="530810"/>
    <n v="1701"/>
    <s v="001"/>
    <s v="0000"/>
    <s v="0000"/>
    <n v="0"/>
    <n v="0"/>
    <n v="0"/>
    <n v="800000"/>
    <n v="0"/>
    <n v="800000"/>
    <s v="SI"/>
    <m/>
    <m/>
    <x v="0"/>
    <n v="0"/>
    <n v="0"/>
    <n v="0"/>
    <s v="SUB VIGILANCIA PREVENCION CONTROL SALUD"/>
    <s v="DIR NAC ESTRATEGIAS PREVENCION CONTROL ENFERMEDADES TRANSMISIBLES "/>
    <s v="ENVIH"/>
    <s v="NO"/>
    <n v="0"/>
  </r>
  <r>
    <x v="39"/>
    <s v="112003042"/>
    <s v="PRIORIZACIÓN"/>
    <x v="24"/>
    <x v="23"/>
    <d v="2022-02-10T00:00:00"/>
    <s v="POA"/>
    <s v="Ajuste actividades no priorizadas"/>
    <s v="VIGILANCIA Y CONTROL SANITARIO"/>
    <s v="Adquisición de Gel lubricante "/>
    <s v="PLANTA CENTRAL"/>
    <n v="9999"/>
    <n v="56"/>
    <s v="000"/>
    <s v="001"/>
    <n v="530801"/>
    <n v="1701"/>
    <s v="001"/>
    <s v="0000"/>
    <s v="0000"/>
    <n v="0"/>
    <n v="0"/>
    <n v="0"/>
    <n v="168000"/>
    <n v="0"/>
    <n v="168000"/>
    <s v="SI"/>
    <m/>
    <m/>
    <x v="0"/>
    <n v="0"/>
    <n v="0"/>
    <n v="0"/>
    <s v="SUB VIGILANCIA PREVENCION CONTROL SALUD"/>
    <s v="DIR NAC ESTRATEGIAS PREVENCION CONTROL ENFERMEDADES TRANSMISIBLES "/>
    <s v="ENVIH"/>
    <s v="NO"/>
    <n v="0"/>
  </r>
  <r>
    <x v="39"/>
    <s v="112003045"/>
    <s v="PRIORIZACIÓN"/>
    <x v="24"/>
    <x v="23"/>
    <d v="2022-02-10T00:00:00"/>
    <s v="POA"/>
    <s v="Ajuste actividades no priorizadas"/>
    <s v="VIGILANCIA Y CONTROL SANITARIO"/>
    <s v="Transferencia al INSPI, para adquisición de reactivos para determinación de carga viral - CV"/>
    <s v="PLANTA CENTRAL"/>
    <n v="9999"/>
    <n v="56"/>
    <s v="000"/>
    <s v="001"/>
    <n v="530846"/>
    <n v="1701"/>
    <s v="001"/>
    <s v="0000"/>
    <s v="0000"/>
    <n v="0"/>
    <n v="0"/>
    <n v="0"/>
    <n v="850000"/>
    <n v="0"/>
    <n v="850000"/>
    <s v="SI"/>
    <m/>
    <m/>
    <x v="0"/>
    <n v="0"/>
    <n v="0"/>
    <n v="0"/>
    <s v="SUB VIGILANCIA PREVENCION CONTROL SALUD"/>
    <s v="DIR NAC ESTRATEGIAS PREVENCION CONTROL ENFERMEDADES TRANSMISIBLES "/>
    <s v="ENVIH"/>
    <s v="NO"/>
    <n v="0"/>
  </r>
  <r>
    <x v="39"/>
    <s v="112003046"/>
    <s v="PRIORIZACIÓN"/>
    <x v="24"/>
    <x v="23"/>
    <d v="2022-02-10T00:00:00"/>
    <s v="POA"/>
    <s v="Ajuste actividades no priorizadas"/>
    <s v="VIGILANCIA Y CONTROL SANITARIO"/>
    <s v="Adquisición de Carga Viral para Hepatitis B"/>
    <s v="PLANTA CENTRAL"/>
    <n v="9999"/>
    <n v="56"/>
    <s v="000"/>
    <s v="001"/>
    <n v="530809"/>
    <n v="1701"/>
    <s v="001"/>
    <s v="0000"/>
    <s v="0000"/>
    <n v="0"/>
    <n v="0"/>
    <n v="0"/>
    <n v="44000"/>
    <n v="0"/>
    <n v="44000"/>
    <s v="SI"/>
    <m/>
    <m/>
    <x v="0"/>
    <n v="0"/>
    <n v="0"/>
    <n v="0"/>
    <s v="SUB VIGILANCIA PREVENCION CONTROL SALUD"/>
    <s v="DIR NAC ESTRATEGIAS PREVENCION CONTROL ENFERMEDADES TRANSMISIBLES "/>
    <s v="ENVIH"/>
    <s v="NO"/>
    <n v="0"/>
  </r>
  <r>
    <x v="39"/>
    <s v="112003047"/>
    <s v="PRIORIZACIÓN"/>
    <x v="24"/>
    <x v="23"/>
    <d v="2022-02-10T00:00:00"/>
    <s v="POA"/>
    <s v="Ajuste actividades no priorizadas"/>
    <s v="VIGILANCIA Y CONTROL SANITARIO"/>
    <s v="Adquisición de Carga Viral para Hepatitis C"/>
    <s v="PLANTA CENTRAL"/>
    <n v="9999"/>
    <n v="56"/>
    <s v="000"/>
    <s v="001"/>
    <n v="530809"/>
    <n v="1701"/>
    <s v="001"/>
    <s v="0000"/>
    <s v="0000"/>
    <n v="0"/>
    <n v="0"/>
    <n v="0"/>
    <n v="11000"/>
    <n v="0"/>
    <n v="11000"/>
    <s v="SI"/>
    <m/>
    <m/>
    <x v="0"/>
    <n v="0"/>
    <n v="0"/>
    <n v="0"/>
    <s v="SUB VIGILANCIA PREVENCION CONTROL SALUD"/>
    <s v="DIR NAC ESTRATEGIAS PREVENCION CONTROL ENFERMEDADES TRANSMISIBLES "/>
    <s v="ENVIH"/>
    <s v="NO"/>
    <n v="0"/>
  </r>
  <r>
    <x v="39"/>
    <s v="112003048"/>
    <s v="PRIORIZACIÓN"/>
    <x v="24"/>
    <x v="23"/>
    <d v="2022-02-10T00:00:00"/>
    <s v="POA"/>
    <s v="Ajuste actividades no priorizadas"/>
    <s v="VIGILANCIA Y CONTROL SANITARIO"/>
    <s v="Adquisición de adquisición de reactivos para determinación de linfocitos T-CD4"/>
    <s v="PLANTA CENTRAL"/>
    <n v="9999"/>
    <n v="56"/>
    <s v="000"/>
    <s v="001"/>
    <n v="530809"/>
    <n v="1701"/>
    <s v="001"/>
    <s v="0000"/>
    <s v="0000"/>
    <n v="0"/>
    <n v="0"/>
    <n v="0"/>
    <n v="238000"/>
    <n v="0"/>
    <n v="238000"/>
    <s v="SI"/>
    <m/>
    <m/>
    <x v="0"/>
    <n v="0"/>
    <n v="0"/>
    <n v="0"/>
    <s v="SUB VIGILANCIA PREVENCION CONTROL SALUD"/>
    <s v="DIR NAC ESTRATEGIAS PREVENCION CONTROL ENFERMEDADES TRANSMISIBLES "/>
    <s v="ENVIH"/>
    <s v="NO"/>
    <n v="0"/>
  </r>
  <r>
    <x v="39"/>
    <s v="112003049"/>
    <s v="PRIORIZACIÓN"/>
    <x v="24"/>
    <x v="23"/>
    <d v="2022-02-10T00:00:00"/>
    <s v="POA"/>
    <s v="Ajuste actividades no priorizadas"/>
    <s v="VIGILANCIA Y CONTROL SANITARIO"/>
    <s v="Adquisición de suero antiescorpión"/>
    <s v="PLANTA CENTRAL"/>
    <n v="9999"/>
    <n v="56"/>
    <s v="000"/>
    <s v="001"/>
    <n v="530415"/>
    <n v="1701"/>
    <s v="001"/>
    <s v="0000"/>
    <s v="0000"/>
    <n v="0"/>
    <n v="0"/>
    <n v="0"/>
    <n v="12000"/>
    <n v="0"/>
    <n v="12000"/>
    <s v="SI"/>
    <m/>
    <m/>
    <x v="0"/>
    <n v="0"/>
    <n v="0"/>
    <n v="0"/>
    <s v="SUB VIGILANCIA PREVENCION CONTROL SALUD"/>
    <s v="DIR NAC ESTRATEGIAS PREVENCION CONTROL ENFERMEDADES TRANSMISIBLES "/>
    <s v="METAXENICAS Y ZOONOTICAS"/>
    <s v="NO"/>
    <n v="0"/>
  </r>
  <r>
    <x v="39"/>
    <s v="112003050"/>
    <s v="PRIORIZACIÓN"/>
    <x v="24"/>
    <x v="23"/>
    <d v="2022-02-10T00:00:00"/>
    <s v="POA"/>
    <s v="Ajuste actividades no priorizadas"/>
    <s v="VIGILANCIA Y CONTROL SANITARIO"/>
    <s v="Adquisición de reactivos, insumos y equipos para red de laboratorio de parasitología"/>
    <s v="PLANTA CENTRAL"/>
    <n v="9999"/>
    <n v="56"/>
    <s v="000"/>
    <s v="001"/>
    <n v="530810"/>
    <n v="1701"/>
    <s v="001"/>
    <s v="0000"/>
    <s v="0000"/>
    <n v="0"/>
    <n v="0"/>
    <n v="0"/>
    <n v="93800"/>
    <n v="0"/>
    <n v="93800"/>
    <s v="SI"/>
    <m/>
    <m/>
    <x v="0"/>
    <n v="0"/>
    <n v="0"/>
    <n v="0"/>
    <s v="SUB VIGILANCIA PREVENCION CONTROL SALUD"/>
    <s v="DIR NAC ESTRATEGIAS PREVENCION CONTROL ENFERMEDADES TRANSMISIBLES "/>
    <s v="METAXENICAS Y ZOONOTICAS"/>
    <s v="NO"/>
    <n v="0"/>
  </r>
  <r>
    <x v="39"/>
    <s v="112003051"/>
    <s v="PRIORIZACIÓN"/>
    <x v="24"/>
    <x v="23"/>
    <d v="2022-02-10T00:00:00"/>
    <s v="POA"/>
    <s v="Ajuste actividades no priorizadas"/>
    <s v="VIGILANCIA Y CONTROL SANITARIO"/>
    <s v="Adquisición de insumos y reactivos red laboratorios de entomología"/>
    <s v="PLANTA CENTRAL"/>
    <n v="9999"/>
    <n v="56"/>
    <s v="000"/>
    <s v="001"/>
    <n v="530810"/>
    <n v="1701"/>
    <s v="001"/>
    <s v="0000"/>
    <s v="0000"/>
    <n v="0"/>
    <n v="0"/>
    <n v="0"/>
    <n v="26300"/>
    <n v="0"/>
    <n v="26300"/>
    <s v="SI"/>
    <m/>
    <m/>
    <x v="0"/>
    <n v="0"/>
    <n v="0"/>
    <n v="0"/>
    <s v="SUB VIGILANCIA PREVENCION CONTROL SALUD"/>
    <s v="DIR NAC ESTRATEGIAS PREVENCION CONTROL ENFERMEDADES TRANSMISIBLES "/>
    <s v="METAXENICAS Y ZOONOTICAS"/>
    <s v="NO"/>
    <n v="0"/>
  </r>
  <r>
    <x v="39"/>
    <s v="112003052"/>
    <s v="PRIORIZACIÓN"/>
    <x v="24"/>
    <x v="23"/>
    <d v="2022-02-10T00:00:00"/>
    <s v="POA"/>
    <s v="Ajuste actividades no priorizadas"/>
    <s v="VIGILANCIA Y CONTROL SANITARIO"/>
    <s v="Adquisición de equipos red laboratorios de entomología"/>
    <s v="PLANTA CENTRAL"/>
    <n v="9999"/>
    <n v="56"/>
    <s v="000"/>
    <s v="001"/>
    <n v="530810"/>
    <n v="1701"/>
    <s v="001"/>
    <s v="0000"/>
    <s v="0000"/>
    <n v="0"/>
    <n v="0"/>
    <n v="0"/>
    <n v="12000"/>
    <n v="0"/>
    <n v="12000"/>
    <s v="SI"/>
    <m/>
    <m/>
    <x v="0"/>
    <n v="0"/>
    <n v="0"/>
    <n v="0"/>
    <s v="SUB VIGILANCIA PREVENCION CONTROL SALUD"/>
    <s v="DIR NAC ESTRATEGIAS PREVENCION CONTROL ENFERMEDADES TRANSMISIBLES "/>
    <s v="METAXENICAS Y ZOONOTICAS"/>
    <s v="NO"/>
    <n v="0"/>
  </r>
  <r>
    <x v="39"/>
    <s v="112003053"/>
    <s v="PRIORIZACIÓN"/>
    <x v="24"/>
    <x v="23"/>
    <d v="2022-02-10T00:00:00"/>
    <s v="POA"/>
    <s v="Ajuste actividades no priorizadas"/>
    <s v="VIGILANCIA Y CONTROL SANITARIO"/>
    <s v="Adquisición de mosquiteros impregnados con insecticida"/>
    <s v="PLANTA CENTRAL"/>
    <n v="9999"/>
    <n v="56"/>
    <s v="000"/>
    <s v="001"/>
    <n v="530819"/>
    <n v="1701"/>
    <s v="001"/>
    <s v="0000"/>
    <s v="0000"/>
    <n v="0"/>
    <n v="0"/>
    <n v="0"/>
    <n v="900000"/>
    <n v="0"/>
    <n v="900000"/>
    <s v="SI"/>
    <m/>
    <m/>
    <x v="0"/>
    <n v="0"/>
    <n v="0"/>
    <n v="0"/>
    <s v="SUB VIGILANCIA PREVENCION CONTROL SALUD"/>
    <s v="DIR NAC ESTRATEGIAS PREVENCION CONTROL ENFERMEDADES TRANSMISIBLES "/>
    <s v="METAXENICAS Y ZOONOTICAS"/>
    <s v="NO"/>
    <n v="0"/>
  </r>
  <r>
    <x v="39"/>
    <s v="112003054"/>
    <s v="PRIORIZACIÓN"/>
    <x v="24"/>
    <x v="23"/>
    <d v="2022-02-10T00:00:00"/>
    <s v="POA"/>
    <s v="Ajuste actividades no priorizadas"/>
    <s v="VIGILANCIA Y CONTROL SANITARIO"/>
    <s v="Adquisición de repuestos y accesorios de maquinas y equipos de control vectorial"/>
    <s v="PLANTA CENTRAL"/>
    <n v="9999"/>
    <n v="56"/>
    <s v="000"/>
    <s v="001"/>
    <n v="530813"/>
    <n v="1701"/>
    <s v="001"/>
    <s v="0000"/>
    <s v="0000"/>
    <n v="0"/>
    <n v="0"/>
    <n v="0"/>
    <n v="240000"/>
    <n v="0"/>
    <n v="240000"/>
    <s v="SI"/>
    <m/>
    <m/>
    <x v="0"/>
    <n v="0"/>
    <n v="0"/>
    <n v="0"/>
    <s v="SUB VIGILANCIA PREVENCION CONTROL SALUD"/>
    <s v="DIR NAC ESTRATEGIAS PREVENCION CONTROL ENFERMEDADES TRANSMISIBLES "/>
    <s v="METAXENICAS Y ZOONOTICAS"/>
    <s v="NO"/>
    <n v="0"/>
  </r>
  <r>
    <x v="39"/>
    <s v="112003055"/>
    <s v="PRIORIZACIÓN"/>
    <x v="24"/>
    <x v="23"/>
    <d v="2022-02-10T00:00:00"/>
    <s v="POA"/>
    <s v="Ajuste actividades no priorizadas"/>
    <s v="VIGILANCIA Y CONTROL SANITARIO"/>
    <s v="Adquisición de maquinaria de control vectorial"/>
    <s v="PLANTA CENTRAL"/>
    <n v="9999"/>
    <n v="56"/>
    <s v="000"/>
    <s v="001"/>
    <n v="531404"/>
    <n v="1701"/>
    <s v="001"/>
    <s v="0000"/>
    <s v="0000"/>
    <n v="0"/>
    <n v="0"/>
    <n v="0"/>
    <n v="2900000"/>
    <n v="0"/>
    <n v="2900000"/>
    <s v="SI"/>
    <m/>
    <m/>
    <x v="0"/>
    <n v="0"/>
    <n v="0"/>
    <n v="0"/>
    <s v="SUB VIGILANCIA PREVENCION CONTROL SALUD"/>
    <s v="DIR NAC ESTRATEGIAS PREVENCION CONTROL ENFERMEDADES TRANSMISIBLES "/>
    <s v="METAXENICAS Y ZOONOTICAS"/>
    <s v="NO"/>
    <n v="0"/>
  </r>
  <r>
    <x v="39"/>
    <s v="112003056"/>
    <s v="PRIORIZACIÓN"/>
    <x v="24"/>
    <x v="23"/>
    <d v="2022-02-10T00:00:00"/>
    <s v="POA"/>
    <s v="Ajuste actividades no priorizadas"/>
    <s v="VIGILANCIA Y CONTROL SANITARIO"/>
    <s v="Intervenciones en territorio"/>
    <s v="PLANTA CENTRAL"/>
    <n v="9999"/>
    <n v="56"/>
    <s v="000"/>
    <s v="001"/>
    <n v="530303"/>
    <n v="1701"/>
    <s v="001"/>
    <s v="0000"/>
    <s v="0000"/>
    <n v="0"/>
    <n v="0"/>
    <n v="0"/>
    <n v="2000"/>
    <n v="0"/>
    <n v="2000"/>
    <s v="SI"/>
    <m/>
    <m/>
    <x v="0"/>
    <n v="0"/>
    <n v="0"/>
    <n v="0"/>
    <s v="SUB VIGILANCIA PREVENCION CONTROL SALUD"/>
    <s v="DIR NAC ESTRATEGIAS PREVENCION CONTROL ENFERMEDADES TRANSMISIBLES "/>
    <s v="METAXENICAS Y ZOONOTICAS"/>
    <s v="NO"/>
    <n v="0"/>
  </r>
  <r>
    <x v="39"/>
    <s v="112003057"/>
    <s v="PRIORIZACIÓN"/>
    <x v="24"/>
    <x v="23"/>
    <d v="2022-02-10T00:00:00"/>
    <s v="POA"/>
    <s v="Ajuste actividades no priorizadas"/>
    <s v="VIGILANCIA Y CONTROL SANITARIO"/>
    <s v="Compra de Medicamento antimalarico (primaquina)"/>
    <s v="PLANTA CENTRAL"/>
    <n v="9999"/>
    <n v="56"/>
    <s v="000"/>
    <s v="001"/>
    <n v="530809"/>
    <n v="1701"/>
    <s v="001"/>
    <s v="0000"/>
    <s v="0000"/>
    <n v="0"/>
    <n v="0"/>
    <n v="0"/>
    <n v="15000"/>
    <n v="0"/>
    <n v="15000"/>
    <s v="SI"/>
    <m/>
    <m/>
    <x v="0"/>
    <n v="0"/>
    <n v="0"/>
    <n v="0"/>
    <s v="SUB VIGILANCIA PREVENCION CONTROL SALUD"/>
    <s v="DIR NAC ESTRATEGIAS PREVENCION CONTROL ENFERMEDADES TRANSMISIBLES "/>
    <s v="METAXENICAS Y ZOONOTICAS"/>
    <s v="NO"/>
    <n v="0"/>
  </r>
  <r>
    <x v="39"/>
    <s v="112003058"/>
    <s v="PRIORIZACIÓN"/>
    <x v="24"/>
    <x v="23"/>
    <d v="2022-02-10T00:00:00"/>
    <s v="POA"/>
    <s v="Ajuste actividades no priorizadas"/>
    <s v="VIGILANCIA Y CONTROL SANITARIO"/>
    <s v="Cargos de importaciones de medicamentos  "/>
    <s v="PLANTA CENTRAL"/>
    <n v="9999"/>
    <n v="56"/>
    <s v="000"/>
    <s v="001"/>
    <n v="530202"/>
    <n v="1701"/>
    <s v="001"/>
    <s v="0000"/>
    <s v="0000"/>
    <n v="0"/>
    <n v="0"/>
    <n v="0"/>
    <n v="150000"/>
    <n v="0"/>
    <n v="150000"/>
    <s v="SI"/>
    <m/>
    <m/>
    <x v="0"/>
    <n v="0"/>
    <n v="0"/>
    <n v="0"/>
    <s v="SUB VIGILANCIA PREVENCION CONTROL SALUD"/>
    <s v="DIR NAC ESTRATEGIAS PREVENCION CONTROL ENFERMEDADES TRANSMISIBLES "/>
    <s v="METAXENICAS Y ZOONOTICAS"/>
    <s v="NO"/>
    <n v="0"/>
  </r>
  <r>
    <x v="39"/>
    <s v="112003059"/>
    <s v="PRIORIZACIÓN"/>
    <x v="24"/>
    <x v="23"/>
    <d v="2022-02-10T00:00:00"/>
    <s v="POA"/>
    <s v="Ajuste actividades no priorizadas"/>
    <s v="VIGILANCIA Y CONTROL SANITARIO"/>
    <s v="Impresión de material educomunicacional para prevención de ENT (Rotafolios)"/>
    <s v="PLANTA CENTRAL"/>
    <n v="9999"/>
    <n v="56"/>
    <s v="000"/>
    <s v="001"/>
    <n v="530807"/>
    <n v="1701"/>
    <s v="001"/>
    <s v="0000"/>
    <s v="0000"/>
    <n v="0"/>
    <n v="0"/>
    <n v="0"/>
    <n v="45000"/>
    <n v="0"/>
    <n v="45000"/>
    <s v="SI"/>
    <m/>
    <m/>
    <x v="0"/>
    <n v="0"/>
    <n v="0"/>
    <n v="0"/>
    <s v="SUB VIGILANCIA PREVENCION CONTROL SALUD"/>
    <s v="DIR NAC ESTRATEGIAS PREVENCION CONTROL ENFERMEDADES NO TRANSMISIBLES SALUD MENTAL FENOMENO SOCIOECONOMICO DROGAS"/>
    <s v="CRONICAS"/>
    <s v="NO"/>
    <n v="0"/>
  </r>
  <r>
    <x v="39"/>
    <s v="112003060"/>
    <s v="PRIORIZACIÓN"/>
    <x v="24"/>
    <x v="23"/>
    <d v="2022-02-10T00:00:00"/>
    <s v="POA"/>
    <s v="Ajuste actividades no priorizadas"/>
    <s v="VIGILANCIA Y CONTROL SANITARIO"/>
    <s v="Adquisiciòn de Electrocardiogramas para fortalecer la prevención de los servicios de salud en la Iniciativa Hearts, en el primer nivel de atenciòn"/>
    <s v="PLANTA CENTRAL"/>
    <n v="9999"/>
    <n v="56"/>
    <s v="000"/>
    <s v="001"/>
    <n v="530809"/>
    <n v="1701"/>
    <s v="001"/>
    <s v="0000"/>
    <s v="0000"/>
    <n v="0"/>
    <n v="0"/>
    <n v="0"/>
    <n v="135000"/>
    <n v="0"/>
    <n v="135000"/>
    <s v="SI"/>
    <m/>
    <m/>
    <x v="0"/>
    <n v="0"/>
    <n v="0"/>
    <n v="0"/>
    <s v="SUB VIGILANCIA PREVENCION CONTROL SALUD"/>
    <s v="DIR NAC ESTRATEGIAS PREVENCION CONTROL ENFERMEDADES NO TRANSMISIBLES SALUD MENTAL FENOMENO SOCIOECONOMICO DROGAS"/>
    <s v="CRONICAS"/>
    <s v="NO"/>
    <n v="0"/>
  </r>
  <r>
    <x v="39"/>
    <s v="112003061"/>
    <s v="PRIORIZACIÓN"/>
    <x v="24"/>
    <x v="23"/>
    <d v="2022-02-10T00:00:00"/>
    <s v="POA"/>
    <s v="Ajuste actividades no priorizadas"/>
    <s v="VIGILANCIA Y CONTROL SANITARIO"/>
    <s v="Adquisicion de pruebas moleculares para VPH"/>
    <s v="PLANTA CENTRAL"/>
    <n v="9999"/>
    <n v="56"/>
    <s v="000"/>
    <s v="001"/>
    <n v="530810"/>
    <n v="1701"/>
    <s v="001"/>
    <s v="0000"/>
    <s v="0000"/>
    <n v="0"/>
    <n v="0"/>
    <n v="0"/>
    <n v="1322676.52"/>
    <n v="0"/>
    <n v="1322676.52"/>
    <s v="SI"/>
    <m/>
    <m/>
    <x v="0"/>
    <n v="0"/>
    <n v="0"/>
    <n v="0"/>
    <s v="SUB VIGILANCIA PREVENCION CONTROL SALUD"/>
    <s v="DIR NAC ESTRATEGIAS PREVENCION CONTROL ENFERMEDADES NO TRANSMISIBLES SALUD MENTAL FENOMENO SOCIOECONOMICO DROGAS"/>
    <s v="CRONICAS"/>
    <s v="NO"/>
    <n v="0"/>
  </r>
  <r>
    <x v="39"/>
    <s v="112003062"/>
    <s v="PRIORIZACIÓN"/>
    <x v="24"/>
    <x v="23"/>
    <d v="2022-02-10T00:00:00"/>
    <s v="POA"/>
    <s v="Ajuste actividades no priorizadas"/>
    <s v="VIGILANCIA Y CONTROL SANITARIO"/>
    <s v="Pago adquisición de sellos de seguridad (IVA)"/>
    <s v="PLANTA CENTRAL"/>
    <n v="9999"/>
    <n v="56"/>
    <s v="000"/>
    <s v="001"/>
    <n v="530807"/>
    <n v="1701"/>
    <s v="001"/>
    <s v="0000"/>
    <s v="0000"/>
    <n v="0"/>
    <n v="0"/>
    <n v="0"/>
    <n v="400"/>
    <n v="0"/>
    <n v="400"/>
    <s v="SI"/>
    <m/>
    <m/>
    <x v="0"/>
    <n v="0"/>
    <n v="0"/>
    <n v="0"/>
    <s v="SUB VIGILANCIA PREVENCION CONTROL SALUD"/>
    <s v="DIR NAC ESTRATEGIAS PREVENCION CONTROL ENFERMEDADES NO TRANSMISIBLES SALUD MENTAL FENOMENO SOCIOECONOMICO DROGAS"/>
    <s v="CRONICAS"/>
    <s v="NO"/>
    <n v="0"/>
  </r>
  <r>
    <x v="39"/>
    <s v="112003064"/>
    <s v="PRIORIZACIÓN"/>
    <x v="24"/>
    <x v="23"/>
    <d v="2022-02-10T00:00:00"/>
    <s v="POA"/>
    <s v="Ajuste actividades no priorizadas"/>
    <s v="PREVENCION Y PROMOCION DE LA SALUD"/>
    <s v="VACUNAS ESQUEMA  REGULAR MENORES DE 5 AÑOS"/>
    <s v="PLANTA CENTRAL"/>
    <n v="9999"/>
    <n v="55"/>
    <s v="000"/>
    <s v="001"/>
    <n v="581202"/>
    <n v="1701"/>
    <s v="001"/>
    <s v="0000"/>
    <s v="0000"/>
    <n v="0"/>
    <n v="0"/>
    <n v="0"/>
    <n v="45617989.82"/>
    <n v="0"/>
    <n v="45617989.82"/>
    <s v="SI"/>
    <m/>
    <m/>
    <x v="0"/>
    <n v="0"/>
    <n v="0"/>
    <n v="0"/>
    <s v="SUB VIGILANCIA PREVENCION CONTROL SALUD"/>
    <s v="DIR NAC INMUNIZACIONES"/>
    <s v="INMUNIZACIONES -F. ROTATORIO"/>
    <s v="NO"/>
    <n v="0"/>
  </r>
  <r>
    <x v="39"/>
    <s v="112003065"/>
    <s v="PRIORIZACIÓN"/>
    <x v="24"/>
    <x v="23"/>
    <d v="2022-02-10T00:00:00"/>
    <s v="POA"/>
    <s v="Ajuste actividades no priorizadas"/>
    <s v="PREVENCION Y PROMOCION DE LA SALUD"/>
    <s v="VACUNAS ESQUEMA MAYORES DE 5 AÑOS"/>
    <s v="PLANTA CENTRAL"/>
    <n v="9999"/>
    <n v="55"/>
    <s v="000"/>
    <s v="001"/>
    <n v="581202"/>
    <n v="1701"/>
    <s v="001"/>
    <s v="0000"/>
    <s v="0000"/>
    <n v="0"/>
    <n v="0"/>
    <n v="0"/>
    <n v="13552870"/>
    <n v="0"/>
    <n v="13552870"/>
    <s v="SI"/>
    <m/>
    <m/>
    <x v="0"/>
    <n v="0"/>
    <n v="0"/>
    <n v="0"/>
    <s v="SUB VIGILANCIA PREVENCION CONTROL SALUD"/>
    <s v="DIR NAC INMUNIZACIONES"/>
    <s v="INMUNIZACIONES -F. ROTATORIO"/>
    <s v="NO"/>
    <n v="0"/>
  </r>
  <r>
    <x v="39"/>
    <s v="112003067"/>
    <s v="PRIORIZACIÓN"/>
    <x v="24"/>
    <x v="23"/>
    <d v="2022-02-10T00:00:00"/>
    <s v="POA"/>
    <s v="Ajuste actividades no priorizadas"/>
    <s v="PREVENCION Y PROMOCION DE LA SALUD"/>
    <s v="VACUNAS MAYORES DE 5 AÑOS"/>
    <s v="PLANTA CENTRAL"/>
    <n v="9999"/>
    <n v="55"/>
    <s v="000"/>
    <s v="006"/>
    <n v="581202"/>
    <n v="1701"/>
    <s v="001"/>
    <s v="0000"/>
    <s v="0000"/>
    <n v="0"/>
    <n v="0"/>
    <n v="0"/>
    <n v="3906960.64"/>
    <n v="0"/>
    <n v="3906960.64"/>
    <s v="SI"/>
    <m/>
    <m/>
    <x v="0"/>
    <n v="0"/>
    <n v="0"/>
    <n v="0"/>
    <s v="SUB VIGILANCIA PREVENCION CONTROL SALUD"/>
    <s v="DIR NAC INMUNIZACIONES"/>
    <s v="Presupuesto por Resultados"/>
    <s v="NO"/>
    <n v="0"/>
  </r>
  <r>
    <x v="39"/>
    <s v="112002001"/>
    <s v="PRIORIZACIÓN"/>
    <x v="24"/>
    <x v="23"/>
    <d v="2022-02-10T00:00:00"/>
    <s v="POA"/>
    <s v="Ajuste actividades no priorizadas"/>
    <s v="VIGILANCIA Y CONTROL SANITARIO"/>
    <s v="VIÁTICOS Y SUBSISTENCIAS AL EXTERIOR-PARTICIPACIÓN INTERNACIONAL EN EL MARCO DEL CODEX ALIMENTARIUS (CUMPLIMIENTO DECRETO EJECUTIVO 1345)"/>
    <s v="PLANTA CENTRAL"/>
    <n v="9999"/>
    <n v="56"/>
    <s v="000"/>
    <s v="001"/>
    <n v="530304"/>
    <n v="1701"/>
    <s v="001"/>
    <s v="0000"/>
    <s v="0000"/>
    <n v="0"/>
    <n v="0"/>
    <n v="0"/>
    <n v="14000"/>
    <n v="0"/>
    <n v="14000"/>
    <s v="SI"/>
    <m/>
    <m/>
    <x v="0"/>
    <n v="0"/>
    <n v="0"/>
    <n v="0"/>
    <s v="SUBSE RECTORIA SISTEMA NACIONAL SALUD"/>
    <s v="DIR CALIDAD SEGURIDAD PACIENTE CONTROL SANITARIO "/>
    <s v="NO APLICA"/>
    <s v="NO"/>
    <n v="0"/>
  </r>
  <r>
    <x v="39"/>
    <s v="112002002"/>
    <s v="PRIORIZACIÓN"/>
    <x v="24"/>
    <x v="23"/>
    <d v="2022-02-10T00:00:00"/>
    <s v="POA"/>
    <s v="Ajuste actividades no priorizadas"/>
    <s v="VIGILANCIA Y CONTROL SANITARIO"/>
    <s v="VIÁTICOS Y SUBSISTENCIAS AL INTERIOR DEL PAIS-PARTICIPACIÓN INTERNACIONAL EN EL MARCO DEL CODEX ALIMENTARIUS (CUMPLIMIENTO DECRETO EJECUTIVO 1345)"/>
    <s v="PLANTA CENTRAL"/>
    <n v="9999"/>
    <n v="56"/>
    <s v="000"/>
    <s v="001"/>
    <n v="530303"/>
    <n v="1701"/>
    <s v="001"/>
    <s v="0000"/>
    <s v="0000"/>
    <n v="0"/>
    <n v="0"/>
    <n v="0"/>
    <n v="3000"/>
    <n v="0"/>
    <n v="3000"/>
    <s v="SI"/>
    <m/>
    <m/>
    <x v="0"/>
    <n v="0"/>
    <n v="0"/>
    <n v="0"/>
    <s v="SUBSE RECTORIA SISTEMA NACIONAL SALUD"/>
    <s v="DIR CALIDAD SEGURIDAD PACIENTE CONTROL SANITARIO "/>
    <s v="NO APLICA"/>
    <s v="NO"/>
    <n v="0"/>
  </r>
  <r>
    <x v="39"/>
    <s v="112002003"/>
    <s v="PRIORIZACIÓN"/>
    <x v="24"/>
    <x v="23"/>
    <d v="2022-02-10T00:00:00"/>
    <s v="POA"/>
    <s v="Ajuste actividades no priorizadas"/>
    <s v="VIGILANCIA Y CONTROL SANITARIO"/>
    <s v="TALLERES DE FORTALECIMIENTO DE CAPACIDADES TÉCNICAS DE CARACTER INTERINSTITUCIONAL E INTERSECTORIAL EN EL MARCO DEL CODEX ALIMENTARIUS (CUMPLIMIENTO DECRETO EJECUTIVO 1345)"/>
    <s v="PLANTA CENTRAL"/>
    <n v="9999"/>
    <n v="56"/>
    <s v="000"/>
    <s v="001"/>
    <n v="530502"/>
    <n v="1701"/>
    <s v="001"/>
    <s v="0000"/>
    <s v="0000"/>
    <n v="0"/>
    <n v="0"/>
    <n v="0"/>
    <n v="4500"/>
    <n v="0"/>
    <n v="4500"/>
    <s v="SI"/>
    <m/>
    <m/>
    <x v="0"/>
    <n v="0"/>
    <n v="0"/>
    <n v="0"/>
    <s v="SUBSE RECTORIA SISTEMA NACIONAL SALUD"/>
    <s v="DIR CALIDAD SEGURIDAD PACIENTE CONTROL SANITARIO "/>
    <s v="NO APLICA"/>
    <s v="NO"/>
    <n v="0"/>
  </r>
  <r>
    <x v="39"/>
    <s v="134001001"/>
    <s v="PRIORIZACIÓN"/>
    <x v="24"/>
    <x v="23"/>
    <d v="2022-02-10T00:00:00"/>
    <s v="POA"/>
    <s v="Ajuste rubro TH"/>
    <s v="ADMINISTRACION CENTRAL"/>
    <s v="Reporte de remuneración mensual unificada e ingresos complementarios"/>
    <s v="PLANTA CENTRAL"/>
    <n v="9999"/>
    <s v="01"/>
    <s v="000"/>
    <s v="001"/>
    <n v="510105"/>
    <n v="1700"/>
    <s v="001"/>
    <s v="0000"/>
    <s v="0000"/>
    <n v="0"/>
    <n v="0"/>
    <n v="0"/>
    <n v="370900"/>
    <n v="0"/>
    <n v="370900"/>
    <s v="SI"/>
    <m/>
    <m/>
    <x v="0"/>
    <n v="4249481.95"/>
    <n v="0"/>
    <n v="4249481.95"/>
    <s v="COOR ADMINISTRATIVA FINANCIERA"/>
    <s v="DIR ADMINISTRACION TALENTO HUMANO"/>
    <s v="REMUNERACIONES"/>
    <s v="SI"/>
    <n v="4249481.95"/>
  </r>
  <r>
    <x v="39"/>
    <s v="134001022"/>
    <s v="PRIORIZACIÓN"/>
    <x v="24"/>
    <x v="23"/>
    <d v="2022-02-10T00:00:00"/>
    <s v="POA"/>
    <s v="Ajuste rubro TH"/>
    <s v="ADMINISTRACION CENTRAL"/>
    <s v="Reporte de remuneración mensual unificada e ingresos complementarios"/>
    <s v="PLANTA CENTRAL"/>
    <n v="9999"/>
    <s v="01"/>
    <s v="000"/>
    <s v="001"/>
    <n v="510106"/>
    <n v="1700"/>
    <s v="001"/>
    <s v="0000"/>
    <s v="0000"/>
    <n v="65191.34"/>
    <n v="0"/>
    <n v="65191.34"/>
    <n v="0"/>
    <n v="0"/>
    <n v="0"/>
    <s v="SI"/>
    <m/>
    <m/>
    <x v="0"/>
    <n v="827502.10999999987"/>
    <n v="0"/>
    <n v="827502.10999999987"/>
    <s v="COOR ADMINISTRATIVA FINANCIERA"/>
    <s v="DIR ADMINISTRACION TALENTO HUMANO"/>
    <s v="REMUNERACIONES"/>
    <s v="SI"/>
    <n v="827502.10999999987"/>
  </r>
  <r>
    <x v="39"/>
    <s v="134001035"/>
    <s v="PRIORIZACIÓN"/>
    <x v="24"/>
    <x v="23"/>
    <d v="2022-02-10T00:00:00"/>
    <s v="POA"/>
    <s v="Ajuste rubro TH"/>
    <s v="ADMINISTRACION CENTRAL"/>
    <s v="Reporte de remuneración mensual unificada e ingresos complementarios"/>
    <s v="PLANTA CENTRAL"/>
    <n v="9999"/>
    <s v="01"/>
    <s v="000"/>
    <s v="001"/>
    <n v="510203"/>
    <n v="1700"/>
    <s v="001"/>
    <s v="0000"/>
    <s v="0000"/>
    <n v="0"/>
    <n v="0"/>
    <n v="0"/>
    <n v="6602.84"/>
    <n v="0"/>
    <n v="6602.84"/>
    <s v="SI"/>
    <m/>
    <m/>
    <x v="0"/>
    <n v="646840.81999999972"/>
    <n v="0"/>
    <n v="646840.81999999972"/>
    <s v="COOR ADMINISTRATIVA FINANCIERA"/>
    <s v="DIR ADMINISTRACION TALENTO HUMANO"/>
    <s v="REMUNERACIONES"/>
    <s v="SI"/>
    <n v="646840.81999999972"/>
  </r>
  <r>
    <x v="39"/>
    <s v="134001041"/>
    <s v="PRIORIZACIÓN"/>
    <x v="24"/>
    <x v="23"/>
    <d v="2022-02-10T00:00:00"/>
    <s v="POA"/>
    <s v="Ajuste rubro TH"/>
    <s v="ADMINISTRACION CENTRAL"/>
    <s v="Reporte de remuneración mensual unificada e ingresos complementarios"/>
    <s v="PLANTA CENTRAL"/>
    <n v="9999"/>
    <s v="01"/>
    <s v="000"/>
    <s v="001"/>
    <n v="510204"/>
    <n v="1700"/>
    <s v="001"/>
    <s v="0000"/>
    <s v="0000"/>
    <n v="0"/>
    <n v="0"/>
    <n v="0"/>
    <n v="8928.5400000000009"/>
    <n v="0"/>
    <n v="8928.5400000000009"/>
    <s v="SI"/>
    <m/>
    <m/>
    <x v="0"/>
    <n v="219518.27"/>
    <n v="0"/>
    <n v="219518.27"/>
    <s v="COOR ADMINISTRATIVA FINANCIERA"/>
    <s v="DIR ADMINISTRACION TALENTO HUMANO"/>
    <s v="REMUNERACIONES"/>
    <s v="SI"/>
    <n v="219518.27"/>
  </r>
  <r>
    <x v="39"/>
    <s v="134001054"/>
    <s v="PRIORIZACIÓN"/>
    <x v="24"/>
    <x v="23"/>
    <d v="2022-02-10T00:00:00"/>
    <s v="POA"/>
    <s v="Ajuste rubro TH"/>
    <s v="ADMINISTRACION CENTRAL"/>
    <s v="Reporte de remuneración mensual unificada e ingresos complementarios"/>
    <s v="PLANTA CENTRAL"/>
    <n v="9999"/>
    <s v="01"/>
    <s v="000"/>
    <s v="001"/>
    <n v="510304"/>
    <n v="1700"/>
    <s v="001"/>
    <s v="0000"/>
    <s v="0000"/>
    <n v="109.96000000000004"/>
    <n v="0"/>
    <n v="109.96000000000004"/>
    <n v="0"/>
    <n v="0"/>
    <n v="0"/>
    <s v="SI"/>
    <m/>
    <m/>
    <x v="0"/>
    <n v="1381"/>
    <n v="0"/>
    <n v="1381"/>
    <s v="COOR ADMINISTRATIVA FINANCIERA"/>
    <s v="DIR ADMINISTRACION TALENTO HUMANO"/>
    <s v="REMUNERACIONES"/>
    <s v="SI"/>
    <n v="1381"/>
  </r>
  <r>
    <x v="39"/>
    <s v="134001053"/>
    <s v="PRIORIZACIÓN"/>
    <x v="24"/>
    <x v="23"/>
    <d v="2022-02-10T00:00:00"/>
    <s v="POA"/>
    <s v="Ajuste rubro TH"/>
    <s v="ADMINISTRACION CENTRAL"/>
    <s v="Reporte de remuneración mensual unificada e ingresos complementarios"/>
    <s v="PLANTA CENTRAL"/>
    <n v="9999"/>
    <s v="01"/>
    <s v="000"/>
    <s v="001"/>
    <n v="510306"/>
    <n v="1700"/>
    <s v="001"/>
    <s v="0000"/>
    <s v="0000"/>
    <n v="0"/>
    <n v="0"/>
    <n v="0"/>
    <n v="6923.04"/>
    <n v="0"/>
    <n v="6923.04"/>
    <s v="SI"/>
    <m/>
    <m/>
    <x v="0"/>
    <n v="84840"/>
    <n v="0"/>
    <n v="84840"/>
    <s v="COOR ADMINISTRATIVA FINANCIERA"/>
    <s v="DIR ADMINISTRACION TALENTO HUMANO"/>
    <s v="REMUNERACIONES"/>
    <s v="SI"/>
    <n v="84840"/>
  </r>
  <r>
    <x v="39"/>
    <s v="134001055"/>
    <s v="PRIORIZACIÓN"/>
    <x v="24"/>
    <x v="23"/>
    <d v="2022-02-10T00:00:00"/>
    <s v="POA"/>
    <s v="Ajuste rubro TH"/>
    <s v="ADMINISTRACION CENTRAL"/>
    <s v="Reporte de remuneración mensual unificada e ingresos complementarios"/>
    <s v="PLANTA CENTRAL"/>
    <n v="9999"/>
    <s v="01"/>
    <s v="000"/>
    <s v="001"/>
    <n v="510401"/>
    <n v="1700"/>
    <s v="001"/>
    <s v="0000"/>
    <s v="0000"/>
    <n v="159.63999999999999"/>
    <n v="0"/>
    <n v="159.63999999999999"/>
    <n v="0"/>
    <n v="0"/>
    <n v="0"/>
    <s v="SI"/>
    <m/>
    <m/>
    <x v="0"/>
    <n v="3828.9999999999982"/>
    <n v="0"/>
    <n v="3828.9999999999982"/>
    <s v="COOR ADMINISTRATIVA FINANCIERA"/>
    <s v="DIR ADMINISTRACION TALENTO HUMANO"/>
    <s v="REMUNERACIONES"/>
    <s v="SI"/>
    <n v="3828.9999999999982"/>
  </r>
  <r>
    <x v="39"/>
    <s v="134001056"/>
    <s v="PRIORIZACIÓN"/>
    <x v="24"/>
    <x v="23"/>
    <d v="2022-02-10T00:00:00"/>
    <s v="POA"/>
    <s v="Ajuste rubro TH"/>
    <s v="ADMINISTRACION CENTRAL"/>
    <s v="Reporte de remuneración mensual unificada e ingresos complementarios"/>
    <s v="PLANTA CENTRAL"/>
    <n v="9999"/>
    <s v="01"/>
    <s v="000"/>
    <s v="001"/>
    <n v="510408"/>
    <n v="1700"/>
    <s v="001"/>
    <s v="0000"/>
    <s v="0000"/>
    <n v="17.04"/>
    <n v="0"/>
    <n v="17.04"/>
    <n v="0"/>
    <n v="0"/>
    <n v="0"/>
    <s v="SI"/>
    <m/>
    <m/>
    <x v="0"/>
    <n v="25017.000000000011"/>
    <n v="0"/>
    <n v="25017.000000000011"/>
    <s v="COOR ADMINISTRATIVA FINANCIERA"/>
    <s v="DIR ADMINISTRACION TALENTO HUMANO"/>
    <s v="REMUNERACIONES"/>
    <s v="SI"/>
    <n v="25017.000000000011"/>
  </r>
  <r>
    <x v="39"/>
    <s v="134001057"/>
    <s v="PRIORIZACIÓN"/>
    <x v="24"/>
    <x v="23"/>
    <d v="2022-02-10T00:00:00"/>
    <s v="POA"/>
    <s v="Ajuste rubro TH"/>
    <s v="ADMINISTRACION CENTRAL"/>
    <s v="Reporte de remuneración mensual unificada e ingresos complementarios"/>
    <s v="PLANTA CENTRAL"/>
    <n v="9999"/>
    <s v="01"/>
    <s v="000"/>
    <s v="001"/>
    <n v="510509"/>
    <n v="1700"/>
    <s v="001"/>
    <s v="0000"/>
    <s v="0000"/>
    <n v="0"/>
    <n v="0"/>
    <n v="0"/>
    <n v="5437"/>
    <n v="0"/>
    <n v="5437"/>
    <s v="SI"/>
    <m/>
    <m/>
    <x v="0"/>
    <n v="314531.4499999999"/>
    <n v="0"/>
    <n v="314531.4499999999"/>
    <s v="COOR ADMINISTRATIVA FINANCIERA"/>
    <s v="DIR ADMINISTRACION TALENTO HUMANO"/>
    <s v="REMUNERACIONES"/>
    <s v="SI"/>
    <n v="314531.4499999999"/>
  </r>
  <r>
    <x v="39"/>
    <s v="134001007"/>
    <s v="PRIORIZACIÓN"/>
    <x v="24"/>
    <x v="23"/>
    <d v="2022-02-10T00:00:00"/>
    <s v="POA"/>
    <s v="Ajuste rubro TH"/>
    <s v="ADMINISTRACION CENTRAL"/>
    <s v="Reporte de remuneración mensual unificada e ingresos complementarios"/>
    <s v="PLANTA CENTRAL"/>
    <n v="9999"/>
    <s v="01"/>
    <s v="000"/>
    <s v="001"/>
    <n v="510510"/>
    <n v="1700"/>
    <s v="001"/>
    <s v="0000"/>
    <s v="0000"/>
    <n v="952436"/>
    <n v="0"/>
    <n v="952436"/>
    <n v="0"/>
    <n v="0"/>
    <n v="0"/>
    <s v="SI"/>
    <m/>
    <m/>
    <x v="0"/>
    <n v="2216601.9900000002"/>
    <n v="0"/>
    <n v="2216601.9900000002"/>
    <s v="COOR ADMINISTRATIVA FINANCIERA"/>
    <s v="DIR ADMINISTRACION TALENTO HUMANO"/>
    <s v="REMUNERACIONES"/>
    <s v="SI"/>
    <n v="2216601.9900000002"/>
  </r>
  <r>
    <x v="39"/>
    <s v="134001052"/>
    <s v="PRIORIZACIÓN"/>
    <x v="24"/>
    <x v="23"/>
    <d v="2022-02-10T00:00:00"/>
    <s v="POA"/>
    <s v="Ajuste rubro TH"/>
    <s v="ADMINISTRACION CENTRAL"/>
    <s v="Reporte de remuneración mensual unificada e ingresos complementarios"/>
    <s v="PLANTA CENTRAL"/>
    <n v="9999"/>
    <s v="01"/>
    <s v="000"/>
    <s v="001"/>
    <n v="510510"/>
    <n v="1709"/>
    <s v="001"/>
    <s v="0000"/>
    <s v="0000"/>
    <n v="10000000"/>
    <n v="0"/>
    <n v="10000000"/>
    <n v="0"/>
    <n v="0"/>
    <n v="0"/>
    <s v="SI"/>
    <m/>
    <m/>
    <x v="0"/>
    <n v="7610.8900000154972"/>
    <n v="0"/>
    <n v="7610.8900000154972"/>
    <s v="COOR ADMINISTRATIVA FINANCIERA"/>
    <s v="DIR ADMINISTRACION TALENTO HUMANO"/>
    <s v="REMUNERACIONES"/>
    <s v="SI"/>
    <n v="7610.8900000154972"/>
  </r>
  <r>
    <x v="39"/>
    <s v="134001059"/>
    <s v="PRIORIZACIÓN"/>
    <x v="24"/>
    <x v="23"/>
    <d v="2022-02-10T00:00:00"/>
    <s v="POA"/>
    <s v="Ajuste rubro TH"/>
    <s v="ADMINISTRACION CENTRAL"/>
    <s v="Reporte de remuneración mensual unificada e ingresos complementarios"/>
    <s v="PLANTA CENTRAL"/>
    <n v="9999"/>
    <s v="01"/>
    <s v="000"/>
    <s v="001"/>
    <n v="510512"/>
    <n v="1700"/>
    <s v="001"/>
    <s v="0000"/>
    <s v="0000"/>
    <n v="0"/>
    <n v="0"/>
    <n v="0"/>
    <n v="71454"/>
    <n v="0"/>
    <n v="71454"/>
    <s v="SI"/>
    <m/>
    <m/>
    <x v="0"/>
    <n v="9968"/>
    <n v="0"/>
    <n v="9968"/>
    <s v="COOR ADMINISTRATIVA FINANCIERA"/>
    <s v="DIR ADMINISTRACION TALENTO HUMANO"/>
    <s v="REMUNERACIONES"/>
    <s v="SI"/>
    <n v="9968"/>
  </r>
  <r>
    <x v="39"/>
    <s v="134001058"/>
    <s v="PRIORIZACIÓN"/>
    <x v="24"/>
    <x v="23"/>
    <d v="2022-02-10T00:00:00"/>
    <s v="POA"/>
    <s v="Ajuste rubro TH"/>
    <s v="ADMINISTRACION CENTRAL"/>
    <s v="Reporte de remuneración mensual unificada e ingresos complementarios"/>
    <s v="PLANTA CENTRAL"/>
    <n v="9999"/>
    <s v="01"/>
    <s v="000"/>
    <s v="001"/>
    <n v="510513"/>
    <n v="1700"/>
    <s v="001"/>
    <s v="0000"/>
    <s v="0000"/>
    <n v="0"/>
    <n v="0"/>
    <n v="0"/>
    <n v="50770"/>
    <n v="0"/>
    <n v="50770"/>
    <s v="SI"/>
    <m/>
    <m/>
    <x v="0"/>
    <n v="24230"/>
    <n v="0"/>
    <n v="24230"/>
    <s v="COOR ADMINISTRATIVA FINANCIERA"/>
    <s v="DIR ADMINISTRACION TALENTO HUMANO"/>
    <s v="REMUNERACIONES"/>
    <s v="SI"/>
    <n v="24230"/>
  </r>
  <r>
    <x v="39"/>
    <s v="134001023"/>
    <s v="PRIORIZACIÓN"/>
    <x v="24"/>
    <x v="23"/>
    <d v="2022-02-10T00:00:00"/>
    <s v="POA"/>
    <s v="Ajuste rubro TH"/>
    <s v="ADMINISTRACION CENTRAL"/>
    <s v="Reporte de remuneración mensual unificada e ingresos complementarios"/>
    <s v="PLANTA CENTRAL"/>
    <n v="9999"/>
    <s v="01"/>
    <s v="000"/>
    <s v="001"/>
    <n v="510601"/>
    <n v="1700"/>
    <s v="001"/>
    <s v="0000"/>
    <s v="0000"/>
    <n v="0"/>
    <n v="0"/>
    <n v="0"/>
    <n v="140789.82"/>
    <n v="0"/>
    <n v="140789.82"/>
    <s v="SI"/>
    <m/>
    <m/>
    <x v="0"/>
    <n v="745164.13"/>
    <n v="0"/>
    <n v="745164.13"/>
    <s v="COOR ADMINISTRATIVA FINANCIERA"/>
    <s v="DIR ADMINISTRACION TALENTO HUMANO"/>
    <s v="REMUNERACIONES"/>
    <s v="SI"/>
    <n v="745164.13"/>
  </r>
  <r>
    <x v="39"/>
    <s v="134001029"/>
    <s v="PRIORIZACIÓN"/>
    <x v="24"/>
    <x v="23"/>
    <d v="2022-02-10T00:00:00"/>
    <s v="POA"/>
    <s v="Ajuste rubro TH"/>
    <s v="ADMINISTRACION CENTRAL"/>
    <s v="Reporte de remuneración mensual unificada e ingresos complementarios"/>
    <s v="PLANTA CENTRAL"/>
    <n v="9999"/>
    <s v="01"/>
    <s v="000"/>
    <s v="001"/>
    <n v="510602"/>
    <n v="1700"/>
    <s v="001"/>
    <s v="0000"/>
    <s v="0000"/>
    <n v="35043.910000000003"/>
    <n v="0"/>
    <n v="35043.910000000003"/>
    <n v="0"/>
    <n v="0"/>
    <n v="0"/>
    <s v="SI"/>
    <m/>
    <m/>
    <x v="0"/>
    <n v="550762.44999999995"/>
    <n v="0"/>
    <n v="550762.44999999995"/>
    <s v="COOR ADMINISTRATIVA FINANCIERA"/>
    <s v="DIR ADMINISTRACION TALENTO HUMANO"/>
    <s v="REMUNERACIONES"/>
    <s v="SI"/>
    <n v="550762.44999999995"/>
  </r>
  <r>
    <x v="39"/>
    <s v="134001075"/>
    <s v="PRIORIZACIÓN"/>
    <x v="24"/>
    <x v="23"/>
    <d v="2022-02-10T00:00:00"/>
    <s v="POA"/>
    <s v="Ajuste rubro TH"/>
    <s v="ADMINISTRACION CENTRAL"/>
    <s v="Reporte de remuneración mensual unificada e ingresos complementarios"/>
    <s v="PLANTA CENTRAL"/>
    <n v="9999"/>
    <s v="01"/>
    <s v="000"/>
    <s v="001"/>
    <n v="510105"/>
    <n v="1709"/>
    <s v="001"/>
    <s v="0000"/>
    <s v="0000"/>
    <n v="3910252.27"/>
    <n v="0"/>
    <n v="3910252.27"/>
    <n v="0"/>
    <n v="0"/>
    <n v="0"/>
    <s v="SI"/>
    <m/>
    <m/>
    <x v="0"/>
    <n v="914.51000000024214"/>
    <n v="0"/>
    <n v="914.51000000024214"/>
    <s v="COOR ADMINISTRATIVA FINANCIERA"/>
    <s v="DIR ADMINISTRACION TALENTO HUMANO"/>
    <s v="REMUNERACIONES"/>
    <s v="SI"/>
    <n v="914.51000000024214"/>
  </r>
  <r>
    <x v="39"/>
    <s v="134001002"/>
    <s v="PRIORIZACIÓN"/>
    <x v="24"/>
    <x v="23"/>
    <d v="2022-02-10T00:00:00"/>
    <s v="POA"/>
    <s v="Ajuste rubro TH"/>
    <s v="PREVENCION Y PROMOCION DE LA SALUD"/>
    <s v="Reporte de remuneración mensual unificada e ingresos complementarios"/>
    <s v="PLANTA CENTRAL"/>
    <n v="9999"/>
    <n v="55"/>
    <s v="000"/>
    <s v="003"/>
    <n v="510105"/>
    <n v="1700"/>
    <s v="001"/>
    <s v="0000"/>
    <s v="0000"/>
    <n v="0"/>
    <n v="0"/>
    <n v="0"/>
    <n v="22307"/>
    <n v="0"/>
    <n v="22307"/>
    <s v="SI"/>
    <m/>
    <m/>
    <x v="0"/>
    <n v="499451.37"/>
    <n v="0"/>
    <n v="499451.37"/>
    <s v="COOR ADMINISTRATIVA FINANCIERA"/>
    <s v="DIR ADMINISTRACION TALENTO HUMANO"/>
    <s v="REMUNERACIONES"/>
    <s v="SI"/>
    <n v="499451.37"/>
  </r>
  <r>
    <x v="39"/>
    <s v="134001036"/>
    <s v="PRIORIZACIÓN"/>
    <x v="24"/>
    <x v="23"/>
    <d v="2022-02-10T00:00:00"/>
    <s v="POA"/>
    <s v="Ajuste rubro TH"/>
    <s v="PREVENCION Y PROMOCION DE LA SALUD"/>
    <s v="Reporte de remuneración mensual unificada e ingresos complementarios"/>
    <s v="PLANTA CENTRAL"/>
    <n v="9999"/>
    <n v="55"/>
    <s v="000"/>
    <s v="003"/>
    <n v="510203"/>
    <n v="1700"/>
    <s v="001"/>
    <s v="0000"/>
    <s v="0000"/>
    <n v="2695"/>
    <n v="0"/>
    <n v="2695"/>
    <n v="0"/>
    <n v="0"/>
    <n v="0"/>
    <s v="SI"/>
    <m/>
    <m/>
    <x v="0"/>
    <n v="61517.340000000011"/>
    <n v="0"/>
    <n v="61517.340000000011"/>
    <s v="COOR ADMINISTRATIVA FINANCIERA"/>
    <s v="DIR ADMINISTRACION TALENTO HUMANO"/>
    <s v="REMUNERACIONES"/>
    <s v="SI"/>
    <n v="61517.340000000011"/>
  </r>
  <r>
    <x v="39"/>
    <s v="134001042"/>
    <s v="PRIORIZACIÓN"/>
    <x v="24"/>
    <x v="23"/>
    <d v="2022-02-10T00:00:00"/>
    <s v="POA"/>
    <s v="Ajuste rubro TH"/>
    <s v="PREVENCION Y PROMOCION DE LA SALUD"/>
    <s v="Reporte de remuneración mensual unificada e ingresos complementarios"/>
    <s v="PLANTA CENTRAL"/>
    <n v="9999"/>
    <n v="55"/>
    <s v="000"/>
    <s v="003"/>
    <n v="510204"/>
    <n v="1700"/>
    <s v="001"/>
    <s v="0000"/>
    <s v="0000"/>
    <n v="850.03"/>
    <n v="0"/>
    <n v="850.03"/>
    <n v="0"/>
    <n v="0"/>
    <n v="0"/>
    <s v="SI"/>
    <m/>
    <m/>
    <x v="0"/>
    <n v="18496.62"/>
    <n v="0"/>
    <n v="18496.62"/>
    <s v="COOR ADMINISTRATIVA FINANCIERA"/>
    <s v="DIR ADMINISTRACION TALENTO HUMANO"/>
    <s v="REMUNERACIONES"/>
    <s v="SI"/>
    <n v="18496.62"/>
  </r>
  <r>
    <x v="39"/>
    <s v="134001076"/>
    <s v="PRIORIZACIÓN"/>
    <x v="24"/>
    <x v="23"/>
    <d v="2022-02-10T00:00:00"/>
    <s v="POA"/>
    <s v="Ajuste rubro TH"/>
    <s v="ADMINISTRACION CENTRAL"/>
    <s v="Reporte de remuneración mensual unificada e ingresos complementarios"/>
    <s v="PLANTA CENTRAL"/>
    <n v="9999"/>
    <s v="01"/>
    <s v="000"/>
    <s v="001"/>
    <n v="510302"/>
    <n v="1700"/>
    <s v="001"/>
    <s v="0000"/>
    <s v="0000"/>
    <n v="3447988"/>
    <n v="0"/>
    <n v="3447988"/>
    <n v="0"/>
    <n v="0"/>
    <n v="0"/>
    <s v="SI"/>
    <m/>
    <m/>
    <x v="0"/>
    <n v="0"/>
    <n v="0"/>
    <n v="0"/>
    <s v="COOR ADMINISTRATIVA FINANCIERA"/>
    <s v="DIR ADMINISTRACION TALENTO HUMANO"/>
    <s v="REMUNERACIONES"/>
    <s v="NO"/>
    <n v="0"/>
  </r>
  <r>
    <x v="39"/>
    <s v="134001077"/>
    <s v="PRIORIZACIÓN"/>
    <x v="24"/>
    <x v="23"/>
    <d v="2022-02-10T00:00:00"/>
    <s v="POA"/>
    <s v="Ajuste rubro TH"/>
    <s v="PREVENCION Y PROMOCION DE LA SALUD"/>
    <s v="Reporte de remuneración mensual unificada e ingresos complementarios"/>
    <s v="PLANTA CENTRAL"/>
    <n v="9999"/>
    <n v="55"/>
    <s v="000"/>
    <s v="003"/>
    <n v="510509"/>
    <n v="1700"/>
    <s v="001"/>
    <s v="0000"/>
    <s v="0000"/>
    <n v="957"/>
    <n v="0"/>
    <n v="957"/>
    <n v="0"/>
    <n v="0"/>
    <n v="0"/>
    <s v="SI"/>
    <m/>
    <m/>
    <x v="0"/>
    <n v="1957"/>
    <n v="0"/>
    <n v="1957"/>
    <s v="COOR ADMINISTRATIVA FINANCIERA"/>
    <s v="DIR ADMINISTRACION TALENTO HUMANO"/>
    <s v="REMUNERACIONES"/>
    <s v="SI"/>
    <n v="1957"/>
  </r>
  <r>
    <x v="39"/>
    <s v="134001008"/>
    <s v="PRIORIZACIÓN"/>
    <x v="24"/>
    <x v="23"/>
    <d v="2022-02-10T00:00:00"/>
    <s v="POA"/>
    <s v="Ajuste rubro TH"/>
    <s v="PREVENCION Y PROMOCION DE LA SALUD"/>
    <s v="Reporte de remuneración mensual unificada e ingresos complementarios"/>
    <s v="PLANTA CENTRAL"/>
    <n v="9999"/>
    <n v="55"/>
    <s v="000"/>
    <s v="003"/>
    <n v="510510"/>
    <n v="1700"/>
    <s v="001"/>
    <s v="0000"/>
    <s v="0000"/>
    <n v="63504"/>
    <n v="0"/>
    <n v="63504"/>
    <n v="0"/>
    <n v="0"/>
    <n v="0"/>
    <s v="SI"/>
    <m/>
    <m/>
    <x v="0"/>
    <n v="223300"/>
    <n v="0"/>
    <n v="223300"/>
    <s v="COOR ADMINISTRATIVA FINANCIERA"/>
    <s v="DIR ADMINISTRACION TALENTO HUMANO"/>
    <s v="REMUNERACIONES"/>
    <s v="SI"/>
    <n v="223300"/>
  </r>
  <r>
    <x v="39"/>
    <s v="134001078"/>
    <s v="PRIORIZACIÓN"/>
    <x v="24"/>
    <x v="23"/>
    <d v="2022-02-10T00:00:00"/>
    <s v="POA"/>
    <s v="Ajuste rubro TH"/>
    <s v="PREVENCION Y PROMOCION DE LA SALUD"/>
    <s v="Reporte de remuneración mensual unificada e ingresos complementarios"/>
    <s v="PLANTA CENTRAL"/>
    <n v="9999"/>
    <n v="55"/>
    <s v="000"/>
    <s v="003"/>
    <n v="510512"/>
    <n v="1700"/>
    <s v="001"/>
    <s v="0000"/>
    <s v="0000"/>
    <n v="1182"/>
    <n v="0"/>
    <n v="1182"/>
    <n v="0"/>
    <n v="0"/>
    <n v="0"/>
    <s v="SI"/>
    <m/>
    <m/>
    <x v="0"/>
    <n v="6182"/>
    <n v="0"/>
    <n v="6182"/>
    <s v="COOR ADMINISTRATIVA FINANCIERA"/>
    <s v="DIR ADMINISTRACION TALENTO HUMANO"/>
    <s v="REMUNERACIONES"/>
    <s v="SI"/>
    <n v="6182"/>
  </r>
  <r>
    <x v="39"/>
    <s v="134001024"/>
    <s v="PRIORIZACIÓN"/>
    <x v="24"/>
    <x v="23"/>
    <d v="2022-02-10T00:00:00"/>
    <s v="POA"/>
    <s v="Ajuste rubro TH"/>
    <s v="PREVENCION Y PROMOCION DE LA SALUD"/>
    <s v="Reporte de remuneración mensual unificada e ingresos complementarios"/>
    <s v="PLANTA CENTRAL"/>
    <n v="9999"/>
    <n v="55"/>
    <s v="000"/>
    <s v="003"/>
    <n v="510601"/>
    <n v="1700"/>
    <s v="001"/>
    <s v="0000"/>
    <s v="0000"/>
    <n v="0"/>
    <n v="0"/>
    <n v="0"/>
    <n v="12232.47"/>
    <n v="0"/>
    <n v="12232.47"/>
    <s v="SI"/>
    <m/>
    <m/>
    <x v="0"/>
    <n v="79549.62"/>
    <n v="0"/>
    <n v="79549.62"/>
    <s v="COOR ADMINISTRATIVA FINANCIERA"/>
    <s v="DIR ADMINISTRACION TALENTO HUMANO"/>
    <s v="REMUNERACIONES"/>
    <s v="SI"/>
    <n v="79549.62"/>
  </r>
  <r>
    <x v="39"/>
    <s v="134001030"/>
    <s v="PRIORIZACIÓN"/>
    <x v="24"/>
    <x v="23"/>
    <d v="2022-02-10T00:00:00"/>
    <s v="POA"/>
    <s v="Ajuste rubro TH"/>
    <s v="PREVENCION Y PROMOCION DE LA SALUD"/>
    <s v="Reporte de remuneración mensual unificada e ingresos complementarios"/>
    <s v="PLANTA CENTRAL"/>
    <n v="9999"/>
    <n v="55"/>
    <s v="000"/>
    <s v="003"/>
    <n v="510602"/>
    <n v="1700"/>
    <s v="001"/>
    <s v="0000"/>
    <s v="0000"/>
    <n v="3193.9199999999983"/>
    <n v="0"/>
    <n v="3193.9199999999983"/>
    <n v="0"/>
    <n v="0"/>
    <n v="0"/>
    <s v="SI"/>
    <m/>
    <m/>
    <x v="0"/>
    <n v="58323.519999999997"/>
    <n v="0"/>
    <n v="58323.519999999997"/>
    <s v="COOR ADMINISTRATIVA FINANCIERA"/>
    <s v="DIR ADMINISTRACION TALENTO HUMANO"/>
    <s v="REMUNERACIONES"/>
    <s v="SI"/>
    <n v="58323.519999999997"/>
  </r>
  <r>
    <x v="39"/>
    <s v="134001079"/>
    <s v="PRIORIZACIÓN"/>
    <x v="24"/>
    <x v="23"/>
    <d v="2022-02-10T00:00:00"/>
    <s v="POA"/>
    <s v="Ajuste rubro TH"/>
    <s v="PREVENCION Y PROMOCION DE LA SALUD"/>
    <s v="Reporte de remuneración mensual unificada e ingresos complementarios"/>
    <s v="PLANTA CENTRAL"/>
    <n v="9999"/>
    <n v="55"/>
    <s v="000"/>
    <s v="003"/>
    <n v="510513"/>
    <n v="1700"/>
    <s v="001"/>
    <s v="0000"/>
    <s v="0000"/>
    <n v="7876"/>
    <n v="0"/>
    <n v="7876"/>
    <n v="0"/>
    <n v="0"/>
    <n v="0"/>
    <s v="SI"/>
    <m/>
    <m/>
    <x v="0"/>
    <n v="7876"/>
    <n v="0"/>
    <n v="7876"/>
    <s v="COOR ADMINISTRATIVA FINANCIERA"/>
    <s v="DIR ADMINISTRACION TALENTO HUMANO"/>
    <s v="REMUNERACIONES"/>
    <s v="SI"/>
    <n v="7876"/>
  </r>
  <r>
    <x v="39"/>
    <s v="134001013"/>
    <s v="PRIORIZACIÓN"/>
    <x v="24"/>
    <x v="23"/>
    <d v="2022-02-10T00:00:00"/>
    <s v="POA"/>
    <s v="Ajuste rubro TH"/>
    <s v="PREVENCION Y PROMOCION DE LA SALUD"/>
    <s v="Reporte de remuneración mensual unificada e ingresos complementarios"/>
    <s v="PLANTA CENTRAL"/>
    <n v="9999"/>
    <n v="55"/>
    <s v="000"/>
    <s v="004"/>
    <n v="510510"/>
    <n v="1700"/>
    <s v="001"/>
    <s v="0000"/>
    <s v="0000"/>
    <n v="50639.97"/>
    <n v="0"/>
    <n v="50639.97"/>
    <n v="0"/>
    <n v="0"/>
    <n v="0"/>
    <s v="SI"/>
    <m/>
    <m/>
    <x v="0"/>
    <n v="537569.43999999983"/>
    <n v="0"/>
    <n v="537569.43999999983"/>
    <s v="COOR ADMINISTRATIVA FINANCIERA"/>
    <s v="DIR ADMINISTRACION TALENTO HUMANO"/>
    <s v="Presupuesto por Resultados"/>
    <s v="SI"/>
    <n v="537569.43999999983"/>
  </r>
  <r>
    <x v="39"/>
    <s v="134001019"/>
    <s v="PRIORIZACIÓN"/>
    <x v="24"/>
    <x v="23"/>
    <d v="2022-02-10T00:00:00"/>
    <s v="POA"/>
    <s v="Ajuste rubro TH"/>
    <s v="PREVENCION Y PROMOCION DE LA SALUD"/>
    <s v="Reporte de remuneración mensual unificada e ingresos complementarios"/>
    <s v="PLANTA CENTRAL"/>
    <n v="9999"/>
    <n v="55"/>
    <s v="000"/>
    <s v="004"/>
    <n v="510601"/>
    <n v="1700"/>
    <s v="001"/>
    <s v="0000"/>
    <s v="0000"/>
    <n v="0"/>
    <n v="0"/>
    <n v="0"/>
    <n v="10727.92"/>
    <n v="0"/>
    <n v="10727.92"/>
    <s v="SI"/>
    <m/>
    <m/>
    <x v="0"/>
    <n v="0"/>
    <n v="0"/>
    <n v="0"/>
    <s v="COOR ADMINISTRATIVA FINANCIERA"/>
    <s v="DIR ADMINISTRACION TALENTO HUMANO"/>
    <s v="Presupuesto por Resultados"/>
    <s v="NO"/>
    <n v="0"/>
  </r>
  <r>
    <x v="39"/>
    <s v="134001014"/>
    <s v="PRIORIZACIÓN"/>
    <x v="24"/>
    <x v="23"/>
    <d v="2022-02-10T00:00:00"/>
    <s v="POA"/>
    <s v="Ajuste rubro TH"/>
    <s v="PREVENCION Y PROMOCION DE LA SALUD"/>
    <s v="Reporte de remuneración mensual unificada e ingresos complementarios"/>
    <s v="PLANTA CENTRAL"/>
    <n v="9999"/>
    <n v="55"/>
    <s v="000"/>
    <s v="004"/>
    <n v="510601"/>
    <n v="1700"/>
    <s v="001"/>
    <s v="0000"/>
    <s v="0000"/>
    <n v="0"/>
    <n v="0"/>
    <n v="0"/>
    <n v="9013.0300000000007"/>
    <n v="0"/>
    <n v="9013.0300000000007"/>
    <s v="SI"/>
    <m/>
    <m/>
    <x v="0"/>
    <n v="41235.859999999986"/>
    <n v="0"/>
    <n v="41235.859999999986"/>
    <s v="COOR ADMINISTRATIVA FINANCIERA"/>
    <s v="DIR ADMINISTRACION TALENTO HUMANO"/>
    <s v="Presupuesto por Resultados"/>
    <s v="SI"/>
    <n v="41235.859999999986"/>
  </r>
  <r>
    <x v="39"/>
    <s v="134001015"/>
    <s v="PRIORIZACIÓN"/>
    <x v="24"/>
    <x v="23"/>
    <d v="2022-02-10T00:00:00"/>
    <s v="POA"/>
    <s v="Ajuste rubro TH"/>
    <s v="PREVENCION Y PROMOCION DE LA SALUD"/>
    <s v="Reporte de remuneración mensual unificada e ingresos complementarios"/>
    <s v="PLANTA CENTRAL"/>
    <n v="9999"/>
    <n v="55"/>
    <s v="000"/>
    <s v="004"/>
    <n v="510602"/>
    <n v="1700"/>
    <s v="001"/>
    <s v="0000"/>
    <s v="0000"/>
    <n v="19740.95"/>
    <n v="0"/>
    <n v="19740.95"/>
    <n v="0"/>
    <n v="0"/>
    <n v="0"/>
    <s v="SI"/>
    <m/>
    <m/>
    <x v="0"/>
    <n v="30356.849999999977"/>
    <n v="0"/>
    <n v="30356.849999999977"/>
    <s v="COOR ADMINISTRATIVA FINANCIERA"/>
    <s v="DIR ADMINISTRACION TALENTO HUMANO"/>
    <s v="Presupuesto por Resultados"/>
    <s v="SI"/>
    <n v="30356.849999999977"/>
  </r>
  <r>
    <x v="39"/>
    <s v="134001003"/>
    <s v="PRIORIZACIÓN"/>
    <x v="24"/>
    <x v="23"/>
    <d v="2022-02-10T00:00:00"/>
    <s v="POA"/>
    <s v="Ajuste rubro TH"/>
    <s v="VIGILANCIA Y CONTROL SANITARIO"/>
    <s v="Reporte de remuneración mensual unificada e ingresos complementarios"/>
    <s v="PLANTA CENTRAL"/>
    <n v="9999"/>
    <n v="56"/>
    <s v="000"/>
    <s v="002"/>
    <n v="510105"/>
    <n v="1700"/>
    <s v="001"/>
    <s v="0000"/>
    <s v="0000"/>
    <n v="25300"/>
    <n v="0"/>
    <n v="25300"/>
    <n v="0"/>
    <n v="0"/>
    <n v="0"/>
    <s v="SI"/>
    <m/>
    <m/>
    <x v="0"/>
    <n v="462088"/>
    <n v="0"/>
    <n v="462088"/>
    <s v="COOR ADMINISTRATIVA FINANCIERA"/>
    <s v="DIR ADMINISTRACION TALENTO HUMANO"/>
    <s v="REMUNERACIONES"/>
    <s v="SI"/>
    <n v="462088"/>
  </r>
  <r>
    <x v="39"/>
    <s v="134001037"/>
    <s v="PRIORIZACIÓN"/>
    <x v="24"/>
    <x v="23"/>
    <d v="2022-02-10T00:00:00"/>
    <s v="POA"/>
    <s v="Ajuste rubro TH"/>
    <s v="VIGILANCIA Y CONTROL SANITARIO"/>
    <s v="Reporte de remuneración mensual unificada e ingresos complementarios"/>
    <s v="PLANTA CENTRAL"/>
    <n v="9999"/>
    <n v="56"/>
    <s v="000"/>
    <s v="002"/>
    <n v="510203"/>
    <n v="1700"/>
    <s v="001"/>
    <s v="0000"/>
    <s v="0000"/>
    <n v="0"/>
    <n v="0"/>
    <n v="0"/>
    <n v="1676"/>
    <n v="0"/>
    <n v="1676"/>
    <s v="SI"/>
    <m/>
    <m/>
    <x v="0"/>
    <n v="60687.950000000012"/>
    <n v="0"/>
    <n v="60687.950000000012"/>
    <s v="COOR ADMINISTRATIVA FINANCIERA"/>
    <s v="DIR ADMINISTRACION TALENTO HUMANO"/>
    <s v="REMUNERACIONES"/>
    <s v="SI"/>
    <n v="60687.950000000012"/>
  </r>
  <r>
    <x v="39"/>
    <s v="134001043"/>
    <s v="PRIORIZACIÓN"/>
    <x v="24"/>
    <x v="23"/>
    <d v="2022-02-10T00:00:00"/>
    <s v="POA"/>
    <s v="Ajuste rubro TH"/>
    <s v="VIGILANCIA Y CONTROL SANITARIO"/>
    <s v="Reporte de remuneración mensual unificada e ingresos complementarios"/>
    <s v="PLANTA CENTRAL"/>
    <n v="9999"/>
    <n v="56"/>
    <s v="000"/>
    <s v="002"/>
    <n v="510204"/>
    <n v="1700"/>
    <s v="001"/>
    <s v="0000"/>
    <s v="0000"/>
    <n v="0"/>
    <n v="0"/>
    <n v="0"/>
    <n v="425"/>
    <n v="0"/>
    <n v="425"/>
    <s v="SI"/>
    <m/>
    <m/>
    <x v="0"/>
    <n v="16439.580000000002"/>
    <n v="0"/>
    <n v="16439.580000000002"/>
    <s v="COOR ADMINISTRATIVA FINANCIERA"/>
    <s v="DIR ADMINISTRACION TALENTO HUMANO"/>
    <s v="REMUNERACIONES"/>
    <s v="SI"/>
    <n v="16439.580000000002"/>
  </r>
  <r>
    <x v="39"/>
    <s v="134001009"/>
    <s v="PRIORIZACIÓN"/>
    <x v="24"/>
    <x v="23"/>
    <d v="2022-02-10T00:00:00"/>
    <s v="POA"/>
    <s v="Ajuste rubro TH"/>
    <s v="VIGILANCIA Y CONTROL SANITARIO"/>
    <s v="Reporte de remuneración mensual unificada e ingresos complementarios"/>
    <s v="PLANTA CENTRAL"/>
    <n v="9999"/>
    <n v="56"/>
    <s v="000"/>
    <s v="002"/>
    <n v="510510"/>
    <n v="1700"/>
    <s v="001"/>
    <s v="0000"/>
    <s v="0000"/>
    <n v="0"/>
    <n v="0"/>
    <n v="0"/>
    <n v="20112"/>
    <n v="0"/>
    <n v="20112"/>
    <s v="SI"/>
    <m/>
    <m/>
    <x v="0"/>
    <n v="233344"/>
    <n v="0"/>
    <n v="233344"/>
    <s v="COOR ADMINISTRATIVA FINANCIERA"/>
    <s v="DIR ADMINISTRACION TALENTO HUMANO"/>
    <s v="REMUNERACIONES"/>
    <s v="SI"/>
    <n v="233344"/>
  </r>
  <r>
    <x v="39"/>
    <s v="134001025"/>
    <s v="PRIORIZACIÓN"/>
    <x v="24"/>
    <x v="23"/>
    <d v="2022-02-10T00:00:00"/>
    <s v="POA"/>
    <s v="Ajuste rubro TH"/>
    <s v="VIGILANCIA Y CONTROL SANITARIO"/>
    <s v="Reporte de remuneración mensual unificada e ingresos complementarios"/>
    <s v="PLANTA CENTRAL"/>
    <n v="9999"/>
    <n v="56"/>
    <s v="000"/>
    <s v="002"/>
    <n v="510601"/>
    <n v="1700"/>
    <s v="001"/>
    <s v="0000"/>
    <s v="0000"/>
    <n v="0"/>
    <n v="0"/>
    <n v="0"/>
    <n v="12953.07"/>
    <n v="0"/>
    <n v="12953.07"/>
    <s v="SI"/>
    <m/>
    <m/>
    <x v="0"/>
    <n v="70102.949999999983"/>
    <n v="0"/>
    <n v="70102.949999999983"/>
    <s v="COOR ADMINISTRATIVA FINANCIERA"/>
    <s v="DIR ADMINISTRACION TALENTO HUMANO"/>
    <s v="REMUNERACIONES"/>
    <s v="SI"/>
    <n v="70102.949999999983"/>
  </r>
  <r>
    <x v="39"/>
    <s v="134001031"/>
    <s v="PRIORIZACIÓN"/>
    <x v="24"/>
    <x v="23"/>
    <d v="2022-02-10T00:00:00"/>
    <s v="POA"/>
    <s v="Ajuste rubro TH"/>
    <s v="VIGILANCIA Y CONTROL SANITARIO"/>
    <s v="Reporte de remuneración mensual unificada e ingresos complementarios"/>
    <s v="PLANTA CENTRAL"/>
    <n v="9999"/>
    <n v="56"/>
    <s v="000"/>
    <s v="002"/>
    <n v="510602"/>
    <n v="1700"/>
    <s v="001"/>
    <s v="0000"/>
    <s v="0000"/>
    <n v="0"/>
    <n v="0"/>
    <n v="0"/>
    <n v="1175.33"/>
    <n v="0"/>
    <n v="1175.33"/>
    <s v="SI"/>
    <m/>
    <m/>
    <x v="0"/>
    <n v="60513.73000000001"/>
    <n v="0"/>
    <n v="60513.73000000001"/>
    <s v="COOR ADMINISTRATIVA FINANCIERA"/>
    <s v="DIR ADMINISTRACION TALENTO HUMANO"/>
    <s v="REMUNERACIONES"/>
    <s v="SI"/>
    <n v="60513.73000000001"/>
  </r>
  <r>
    <x v="39"/>
    <s v="134001080"/>
    <s v="PRIORIZACIÓN"/>
    <x v="24"/>
    <x v="23"/>
    <d v="2022-02-10T00:00:00"/>
    <s v="POA"/>
    <s v="Ajuste rubro TH"/>
    <s v="VIGILANCIA Y CONTROL SANITARIO"/>
    <s v="Reporte de remuneración mensual unificada e ingresos complementarios"/>
    <s v="PLANTA CENTRAL"/>
    <n v="9999"/>
    <n v="56"/>
    <s v="000"/>
    <s v="002"/>
    <n v="510509"/>
    <n v="1700"/>
    <s v="001"/>
    <s v="0000"/>
    <s v="0000"/>
    <n v="957"/>
    <n v="0"/>
    <n v="957"/>
    <n v="0"/>
    <n v="0"/>
    <n v="0"/>
    <s v="SI"/>
    <m/>
    <m/>
    <x v="0"/>
    <n v="1957"/>
    <n v="0"/>
    <n v="1957"/>
    <s v="COOR ADMINISTRATIVA FINANCIERA"/>
    <s v="DIR ADMINISTRACION TALENTO HUMANO"/>
    <s v="REMUNERACIONES"/>
    <s v="SI"/>
    <n v="1957"/>
  </r>
  <r>
    <x v="39"/>
    <s v="134001081"/>
    <s v="PRIORIZACIÓN"/>
    <x v="24"/>
    <x v="23"/>
    <d v="2022-02-10T00:00:00"/>
    <s v="POA"/>
    <s v="Ajuste rubro TH"/>
    <s v="VIGILANCIA Y CONTROL SANITARIO"/>
    <s v="Reporte de remuneración mensual unificada e ingresos complementarios"/>
    <s v="PLANTA CENTRAL"/>
    <n v="9999"/>
    <n v="56"/>
    <s v="000"/>
    <s v="002"/>
    <n v="510512"/>
    <n v="1700"/>
    <s v="001"/>
    <s v="0000"/>
    <s v="0000"/>
    <n v="1034"/>
    <n v="0"/>
    <n v="1034"/>
    <n v="0"/>
    <n v="0"/>
    <n v="0"/>
    <s v="SI"/>
    <m/>
    <m/>
    <x v="0"/>
    <n v="5799.93"/>
    <n v="0"/>
    <n v="5799.93"/>
    <s v="COOR ADMINISTRATIVA FINANCIERA"/>
    <s v="DIR ADMINISTRACION TALENTO HUMANO"/>
    <s v="REMUNERACIONES"/>
    <s v="SI"/>
    <n v="5799.93"/>
  </r>
  <r>
    <x v="39"/>
    <s v="134001082"/>
    <s v="PRIORIZACIÓN"/>
    <x v="24"/>
    <x v="23"/>
    <d v="2022-02-10T00:00:00"/>
    <s v="POA"/>
    <s v="Ajuste rubro TH"/>
    <s v="VIGILANCIA Y CONTROL SANITARIO"/>
    <s v="Reporte de remuneración mensual unificada e ingresos complementarios"/>
    <s v="PLANTA CENTRAL"/>
    <n v="9999"/>
    <n v="56"/>
    <s v="000"/>
    <s v="002"/>
    <n v="510513"/>
    <n v="1700"/>
    <s v="001"/>
    <s v="0000"/>
    <s v="0000"/>
    <n v="10314"/>
    <n v="0"/>
    <n v="10314"/>
    <n v="0"/>
    <n v="0"/>
    <n v="0"/>
    <s v="SI"/>
    <m/>
    <m/>
    <x v="0"/>
    <n v="6314"/>
    <n v="0"/>
    <n v="6314"/>
    <s v="COOR ADMINISTRATIVA FINANCIERA"/>
    <s v="DIR ADMINISTRACION TALENTO HUMANO"/>
    <s v="REMUNERACIONES"/>
    <s v="SI"/>
    <n v="6314"/>
  </r>
  <r>
    <x v="39"/>
    <s v="134001044"/>
    <s v="PRIORIZACIÓN"/>
    <x v="24"/>
    <x v="23"/>
    <d v="2022-02-10T00:00:00"/>
    <s v="POA"/>
    <s v="Ajuste rubro TH"/>
    <s v="GARANTIA DE LA CALIDAD DE LOS SERVICIOS DE SALUD"/>
    <s v="Reporte de remuneración mensual unificada e ingresos complementarios"/>
    <s v="PLANTA CENTRAL"/>
    <n v="9999"/>
    <n v="57"/>
    <s v="000"/>
    <s v="002"/>
    <n v="510204"/>
    <n v="1700"/>
    <s v="001"/>
    <s v="0000"/>
    <s v="0000"/>
    <n v="546"/>
    <n v="0"/>
    <n v="546"/>
    <n v="0"/>
    <n v="0"/>
    <n v="0"/>
    <s v="SI"/>
    <m/>
    <m/>
    <x v="0"/>
    <n v="20546"/>
    <n v="0"/>
    <n v="20546"/>
    <s v="COOR ADMINISTRATIVA FINANCIERA"/>
    <s v="DIR ADMINISTRACION TALENTO HUMANO"/>
    <s v="REMUNERACIONES"/>
    <s v="SI"/>
    <n v="20546"/>
  </r>
  <r>
    <x v="39"/>
    <s v="134001026"/>
    <s v="PRIORIZACIÓN"/>
    <x v="24"/>
    <x v="23"/>
    <d v="2022-02-10T00:00:00"/>
    <s v="POA"/>
    <s v="Ajuste rubro TH"/>
    <s v="GARANTIA DE LA CALIDAD DE LOS SERVICIOS DE SALUD"/>
    <s v="Reporte de remuneración mensual unificada e ingresos complementarios"/>
    <s v="PLANTA CENTRAL"/>
    <n v="9999"/>
    <n v="57"/>
    <s v="000"/>
    <s v="002"/>
    <n v="510601"/>
    <n v="1700"/>
    <s v="001"/>
    <s v="0000"/>
    <s v="0000"/>
    <n v="0"/>
    <n v="0"/>
    <n v="0"/>
    <n v="21586"/>
    <n v="0"/>
    <n v="21586"/>
    <s v="SI"/>
    <m/>
    <m/>
    <x v="0"/>
    <n v="91051.96"/>
    <n v="0"/>
    <n v="91051.96"/>
    <s v="COOR ADMINISTRATIVA FINANCIERA"/>
    <s v="DIR ADMINISTRACION TALENTO HUMANO"/>
    <s v="REMUNERACIONES"/>
    <s v="SI"/>
    <n v="91051.96"/>
  </r>
  <r>
    <x v="39"/>
    <s v="134001032"/>
    <s v="PRIORIZACIÓN"/>
    <x v="24"/>
    <x v="23"/>
    <d v="2022-02-10T00:00:00"/>
    <s v="POA"/>
    <s v="Ajuste rubro TH"/>
    <s v="GARANTIA DE LA CALIDAD DE LOS SERVICIOS DE SALUD"/>
    <s v="Reporte de remuneración mensual unificada e ingresos complementarios"/>
    <s v="PLANTA CENTRAL"/>
    <n v="9999"/>
    <n v="57"/>
    <s v="000"/>
    <s v="002"/>
    <n v="510602"/>
    <n v="1700"/>
    <s v="001"/>
    <s v="0000"/>
    <s v="0000"/>
    <n v="500"/>
    <n v="0"/>
    <n v="500"/>
    <n v="0"/>
    <n v="0"/>
    <n v="0"/>
    <s v="SI"/>
    <m/>
    <m/>
    <x v="0"/>
    <n v="72090.550000000017"/>
    <n v="0"/>
    <n v="72090.550000000017"/>
    <s v="COOR ADMINISTRATIVA FINANCIERA"/>
    <s v="DIR ADMINISTRACION TALENTO HUMANO"/>
    <s v="REMUNERACIONES"/>
    <s v="SI"/>
    <n v="72090.550000000017"/>
  </r>
  <r>
    <x v="39"/>
    <s v="134001083"/>
    <s v="PRIORIZACIÓN"/>
    <x v="24"/>
    <x v="23"/>
    <d v="2022-02-10T00:00:00"/>
    <s v="POA"/>
    <s v="Ajuste rubro TH"/>
    <s v="GARANTIA DE LA CALIDAD DE LOS SERVICIOS DE SALUD"/>
    <s v="Reporte de remuneración mensual unificada e ingresos complementarios"/>
    <s v="PLANTA CENTRAL"/>
    <n v="9999"/>
    <n v="57"/>
    <s v="000"/>
    <s v="002"/>
    <n v="510509"/>
    <n v="1700"/>
    <s v="001"/>
    <s v="0000"/>
    <s v="0000"/>
    <n v="383"/>
    <n v="0"/>
    <n v="383"/>
    <n v="0"/>
    <n v="0"/>
    <n v="0"/>
    <s v="SI"/>
    <m/>
    <m/>
    <x v="0"/>
    <n v="383"/>
    <n v="0"/>
    <n v="383"/>
    <s v="COOR ADMINISTRATIVA FINANCIERA"/>
    <s v="DIR ADMINISTRACION TALENTO HUMANO"/>
    <s v="REMUNERACIONES"/>
    <s v="SI"/>
    <n v="383"/>
  </r>
  <r>
    <x v="39"/>
    <s v="134001084"/>
    <s v="PRIORIZACIÓN"/>
    <x v="24"/>
    <x v="23"/>
    <d v="2022-02-10T00:00:00"/>
    <s v="POA"/>
    <s v="Ajuste rubro TH"/>
    <s v="GARANTIA DE LA CALIDAD DE LOS SERVICIOS DE SALUD"/>
    <s v="Reporte de remuneración mensual unificada e ingresos complementarios"/>
    <s v="PLANTA CENTRAL"/>
    <n v="9999"/>
    <n v="57"/>
    <s v="000"/>
    <s v="002"/>
    <n v="510512"/>
    <n v="1700"/>
    <s v="001"/>
    <s v="0000"/>
    <s v="0000"/>
    <n v="1477"/>
    <n v="0"/>
    <n v="1477"/>
    <n v="0"/>
    <n v="0"/>
    <n v="0"/>
    <s v="SI"/>
    <m/>
    <m/>
    <x v="0"/>
    <n v="6477"/>
    <n v="0"/>
    <n v="6477"/>
    <s v="COOR ADMINISTRATIVA FINANCIERA"/>
    <s v="DIR ADMINISTRACION TALENTO HUMANO"/>
    <s v="REMUNERACIONES"/>
    <s v="SI"/>
    <n v="6477"/>
  </r>
  <r>
    <x v="39"/>
    <s v="134001085"/>
    <s v="PRIORIZACIÓN"/>
    <x v="24"/>
    <x v="23"/>
    <d v="2022-02-10T00:00:00"/>
    <s v="POA"/>
    <s v="Ajuste rubro TH"/>
    <s v="GARANTIA DE LA CALIDAD DE LOS SERVICIOS DE SALUD"/>
    <s v="Reporte de remuneración mensual unificada e ingresos complementarios"/>
    <s v="PLANTA CENTRAL"/>
    <n v="9999"/>
    <n v="57"/>
    <s v="000"/>
    <s v="002"/>
    <n v="510513"/>
    <n v="1700"/>
    <s v="001"/>
    <s v="0000"/>
    <s v="0000"/>
    <n v="4688"/>
    <n v="0"/>
    <n v="4688"/>
    <n v="0"/>
    <n v="0"/>
    <n v="0"/>
    <s v="SI"/>
    <m/>
    <m/>
    <x v="0"/>
    <n v="4216.72"/>
    <n v="0"/>
    <n v="4216.72"/>
    <s v="COOR ADMINISTRATIVA FINANCIERA"/>
    <s v="DIR ADMINISTRACION TALENTO HUMANO"/>
    <s v="REMUNERACIONES"/>
    <s v="SI"/>
    <n v="4216.72"/>
  </r>
  <r>
    <x v="39"/>
    <s v="134001027"/>
    <s v="PRIORIZACIÓN"/>
    <x v="24"/>
    <x v="23"/>
    <d v="2022-02-10T00:00:00"/>
    <s v="POA"/>
    <s v="Ajuste rubro TH"/>
    <s v="GOBERNANZA DE LA SALUD"/>
    <s v="Reporte de remuneración mensual unificada e ingresos complementarios"/>
    <s v="PLANTA CENTRAL"/>
    <n v="9999"/>
    <n v="58"/>
    <s v="000"/>
    <s v="003"/>
    <n v="510601"/>
    <n v="1700"/>
    <s v="001"/>
    <s v="0000"/>
    <s v="0000"/>
    <n v="0"/>
    <n v="0"/>
    <n v="0"/>
    <n v="40069.9"/>
    <n v="0"/>
    <n v="40069.9"/>
    <s v="SI"/>
    <m/>
    <m/>
    <x v="0"/>
    <n v="156037.64999999997"/>
    <n v="0"/>
    <n v="156037.64999999997"/>
    <s v="COOR ADMINISTRATIVA FINANCIERA"/>
    <s v="DIR ADMINISTRACION TALENTO HUMANO"/>
    <s v="REMUNERACIONES"/>
    <s v="SI"/>
    <n v="156037.64999999997"/>
  </r>
  <r>
    <x v="39"/>
    <s v="134001033"/>
    <s v="PRIORIZACIÓN"/>
    <x v="24"/>
    <x v="23"/>
    <d v="2022-02-10T00:00:00"/>
    <s v="POA"/>
    <s v="Ajuste rubro TH"/>
    <s v="GOBERNANZA DE LA SALUD"/>
    <s v="Reporte de remuneración mensual unificada e ingresos complementarios"/>
    <s v="PLANTA CENTRAL"/>
    <n v="9999"/>
    <n v="58"/>
    <s v="000"/>
    <s v="003"/>
    <n v="510602"/>
    <n v="1700"/>
    <s v="001"/>
    <s v="0000"/>
    <s v="0000"/>
    <n v="500"/>
    <n v="0"/>
    <n v="500"/>
    <n v="0"/>
    <n v="0"/>
    <n v="0"/>
    <s v="SI"/>
    <m/>
    <m/>
    <x v="0"/>
    <n v="134294.59"/>
    <n v="0"/>
    <n v="134294.59"/>
    <s v="COOR ADMINISTRATIVA FINANCIERA"/>
    <s v="DIR ADMINISTRACION TALENTO HUMANO"/>
    <s v="REMUNERACIONES"/>
    <s v="SI"/>
    <n v="134294.59"/>
  </r>
  <r>
    <x v="39"/>
    <s v="134001086"/>
    <s v="PRIORIZACIÓN"/>
    <x v="24"/>
    <x v="23"/>
    <d v="2022-02-10T00:00:00"/>
    <s v="POA"/>
    <s v="Ajuste rubro TH"/>
    <s v="GOBERNANZA DE LA SALUD"/>
    <s v="Reporte de remuneración mensual unificada e ingresos complementarios"/>
    <s v="PLANTA CENTRAL"/>
    <n v="9999"/>
    <n v="58"/>
    <s v="000"/>
    <s v="003"/>
    <n v="510509"/>
    <n v="1700"/>
    <s v="001"/>
    <s v="0000"/>
    <s v="0000"/>
    <n v="6620"/>
    <n v="0"/>
    <n v="6620"/>
    <n v="0"/>
    <n v="0"/>
    <n v="0"/>
    <s v="SI"/>
    <m/>
    <m/>
    <x v="0"/>
    <n v="6620"/>
    <n v="0"/>
    <n v="6620"/>
    <s v="COOR ADMINISTRATIVA FINANCIERA"/>
    <s v="DIR ADMINISTRACION TALENTO HUMANO"/>
    <s v="REMUNERACIONES"/>
    <s v="SI"/>
    <n v="6620"/>
  </r>
  <r>
    <x v="39"/>
    <s v="134001087"/>
    <s v="PRIORIZACIÓN"/>
    <x v="24"/>
    <x v="23"/>
    <d v="2022-02-10T00:00:00"/>
    <s v="POA"/>
    <s v="Ajuste rubro TH"/>
    <s v="GOBERNANZA DE LA SALUD"/>
    <s v="Reporte de remuneración mensual unificada e ingresos complementarios"/>
    <s v="PLANTA CENTRAL"/>
    <n v="9999"/>
    <n v="58"/>
    <s v="000"/>
    <s v="003"/>
    <n v="510512"/>
    <n v="1700"/>
    <s v="001"/>
    <s v="0000"/>
    <s v="0000"/>
    <n v="1182"/>
    <n v="0"/>
    <n v="1182"/>
    <n v="0"/>
    <n v="0"/>
    <n v="0"/>
    <s v="SI"/>
    <m/>
    <m/>
    <x v="0"/>
    <n v="11002.05"/>
    <n v="0"/>
    <n v="11002.05"/>
    <s v="COOR ADMINISTRATIVA FINANCIERA"/>
    <s v="DIR ADMINISTRACION TALENTO HUMANO"/>
    <s v="REMUNERACIONES"/>
    <s v="SI"/>
    <n v="11002.05"/>
  </r>
  <r>
    <x v="39"/>
    <s v="134001088"/>
    <s v="PRIORIZACIÓN"/>
    <x v="24"/>
    <x v="23"/>
    <d v="2022-02-10T00:00:00"/>
    <s v="POA"/>
    <s v="Ajuste rubro TH"/>
    <s v="GOBERNANZA DE LA SALUD"/>
    <s v="Reporte de remuneración mensual unificada e ingresos complementarios"/>
    <s v="PLANTA CENTRAL"/>
    <n v="9999"/>
    <n v="58"/>
    <s v="000"/>
    <s v="003"/>
    <n v="510513"/>
    <n v="1700"/>
    <s v="001"/>
    <s v="0000"/>
    <s v="0000"/>
    <n v="14064"/>
    <n v="0"/>
    <n v="14064"/>
    <n v="0"/>
    <n v="0"/>
    <n v="0"/>
    <s v="SI"/>
    <m/>
    <m/>
    <x v="0"/>
    <n v="6064"/>
    <n v="0"/>
    <n v="6064"/>
    <s v="COOR ADMINISTRATIVA FINANCIERA"/>
    <s v="DIR ADMINISTRACION TALENTO HUMANO"/>
    <s v="REMUNERACIONES"/>
    <s v="SI"/>
    <n v="6064"/>
  </r>
  <r>
    <x v="39"/>
    <s v="134001089"/>
    <s v="PRIORIZACIÓN"/>
    <x v="24"/>
    <x v="23"/>
    <d v="2022-02-10T00:00:00"/>
    <s v="POA"/>
    <s v="Ajuste rubro TH"/>
    <s v="GOBERNANZA DE LA SALUD"/>
    <s v="Reporte de remuneración mensual unificada e ingresos complementarios"/>
    <s v="PLANTA CENTRAL"/>
    <n v="9999"/>
    <n v="58"/>
    <s v="000"/>
    <s v="003"/>
    <n v="510516"/>
    <n v="1700"/>
    <s v="001"/>
    <s v="0000"/>
    <s v="0000"/>
    <n v="60336"/>
    <n v="0"/>
    <n v="60336"/>
    <n v="0"/>
    <n v="0"/>
    <n v="0"/>
    <s v="SI"/>
    <m/>
    <m/>
    <x v="0"/>
    <n v="62264"/>
    <n v="0"/>
    <n v="62264"/>
    <s v="COOR ADMINISTRATIVA FINANCIERA"/>
    <s v="DIR ADMINISTRACION TALENTO HUMANO"/>
    <s v="REMUNERACIONES"/>
    <s v="SI"/>
    <n v="62264"/>
  </r>
  <r>
    <x v="39"/>
    <s v="134001006"/>
    <s v="PRIORIZACIÓN"/>
    <x v="24"/>
    <x v="23"/>
    <d v="2022-02-10T00:00:00"/>
    <s v="POA"/>
    <s v="Ajuste rubro TH"/>
    <s v="PROVISION Y PRESTACION DE SERVICIOS DE SALUD"/>
    <s v="Reporte de remuneración mensual unificada e ingresos complementarios"/>
    <s v="PLANTA CENTRAL"/>
    <n v="9999"/>
    <n v="90"/>
    <s v="000"/>
    <s v="003"/>
    <n v="510105"/>
    <n v="1700"/>
    <s v="001"/>
    <s v="0000"/>
    <s v="0000"/>
    <n v="0"/>
    <n v="0"/>
    <n v="0"/>
    <n v="19591"/>
    <n v="0"/>
    <n v="19591"/>
    <s v="SI"/>
    <m/>
    <m/>
    <x v="0"/>
    <n v="665060"/>
    <n v="0"/>
    <n v="665060"/>
    <s v="COOR ADMINISTRATIVA FINANCIERA"/>
    <s v="DIR ADMINISTRACION TALENTO HUMANO"/>
    <s v="REMUNERACIONES"/>
    <s v="SI"/>
    <n v="665060"/>
  </r>
  <r>
    <x v="39"/>
    <s v="134001040"/>
    <s v="PRIORIZACIÓN"/>
    <x v="24"/>
    <x v="23"/>
    <d v="2022-02-10T00:00:00"/>
    <s v="POA"/>
    <s v="Ajuste rubro TH"/>
    <s v="PROVISION Y PRESTACION DE SERVICIOS DE SALUD"/>
    <s v="Reporte de remuneración mensual unificada e ingresos complementarios"/>
    <s v="PLANTA CENTRAL"/>
    <n v="9999"/>
    <n v="90"/>
    <s v="000"/>
    <s v="003"/>
    <n v="510203"/>
    <n v="1700"/>
    <s v="001"/>
    <s v="0000"/>
    <s v="0000"/>
    <n v="0"/>
    <n v="0"/>
    <n v="0"/>
    <n v="921"/>
    <n v="0"/>
    <n v="921"/>
    <s v="SI"/>
    <m/>
    <m/>
    <x v="0"/>
    <n v="103732.59"/>
    <n v="0"/>
    <n v="103732.59"/>
    <s v="COOR ADMINISTRATIVA FINANCIERA"/>
    <s v="DIR ADMINISTRACION TALENTO HUMANO"/>
    <s v="REMUNERACIONES"/>
    <s v="SI"/>
    <n v="103732.59"/>
  </r>
  <r>
    <x v="39"/>
    <s v="134001012"/>
    <s v="PRIORIZACIÓN"/>
    <x v="24"/>
    <x v="23"/>
    <d v="2022-02-10T00:00:00"/>
    <s v="POA"/>
    <s v="Ajuste rubro TH"/>
    <s v="PROVISION Y PRESTACION DE SERVICIOS DE SALUD"/>
    <s v="Reporte de remuneración mensual unificada e ingresos complementarios"/>
    <s v="PLANTA CENTRAL"/>
    <n v="9999"/>
    <n v="90"/>
    <s v="000"/>
    <s v="003"/>
    <n v="510510"/>
    <n v="1700"/>
    <s v="001"/>
    <s v="0000"/>
    <s v="0000"/>
    <n v="20112"/>
    <n v="0"/>
    <n v="20112"/>
    <n v="0"/>
    <n v="0"/>
    <n v="0"/>
    <s v="SI"/>
    <m/>
    <m/>
    <x v="0"/>
    <n v="538698.53"/>
    <n v="0"/>
    <n v="538698.53"/>
    <s v="COOR ADMINISTRATIVA FINANCIERA"/>
    <s v="DIR ADMINISTRACION TALENTO HUMANO"/>
    <s v="REMUNERACIONES"/>
    <s v="SI"/>
    <n v="538698.53"/>
  </r>
  <r>
    <x v="39"/>
    <s v="134001028"/>
    <s v="PRIORIZACIÓN"/>
    <x v="24"/>
    <x v="23"/>
    <d v="2022-02-10T00:00:00"/>
    <s v="POA"/>
    <s v="Ajuste rubro TH"/>
    <s v="PROVISION Y PRESTACION DE SERVICIOS DE SALUD"/>
    <s v="Reporte de remuneración mensual unificada e ingresos complementarios"/>
    <s v="PLANTA CENTRAL"/>
    <n v="9999"/>
    <n v="90"/>
    <s v="000"/>
    <s v="003"/>
    <n v="510601"/>
    <n v="1700"/>
    <s v="001"/>
    <s v="0000"/>
    <s v="0000"/>
    <n v="0"/>
    <n v="0"/>
    <n v="0"/>
    <n v="30711.770000000004"/>
    <n v="0"/>
    <n v="30711.770000000004"/>
    <s v="SI"/>
    <m/>
    <m/>
    <x v="0"/>
    <n v="121800.30000000002"/>
    <n v="0"/>
    <n v="121800.30000000002"/>
    <s v="COOR ADMINISTRATIVA FINANCIERA"/>
    <s v="DIR ADMINISTRACION TALENTO HUMANO"/>
    <s v="REMUNERACIONES"/>
    <s v="SI"/>
    <n v="121800.30000000002"/>
  </r>
  <r>
    <x v="39"/>
    <s v="134001034"/>
    <s v="PRIORIZACIÓN"/>
    <x v="24"/>
    <x v="23"/>
    <d v="2022-02-10T00:00:00"/>
    <s v="POA"/>
    <s v="Ajuste rubro TH"/>
    <s v="PROVISION Y PRESTACION DE SERVICIOS DE SALUD"/>
    <s v="Reporte de remuneración mensual unificada e ingresos complementarios"/>
    <s v="PLANTA CENTRAL"/>
    <n v="9999"/>
    <n v="90"/>
    <s v="000"/>
    <s v="003"/>
    <n v="510602"/>
    <n v="1700"/>
    <s v="001"/>
    <s v="0000"/>
    <s v="0000"/>
    <n v="0"/>
    <n v="0"/>
    <n v="0"/>
    <n v="420.64"/>
    <n v="0"/>
    <n v="420.64"/>
    <s v="SI"/>
    <m/>
    <m/>
    <x v="0"/>
    <n v="103949.37000000002"/>
    <n v="0"/>
    <n v="103949.37000000002"/>
    <s v="COOR ADMINISTRATIVA FINANCIERA"/>
    <s v="DIR ADMINISTRACION TALENTO HUMANO"/>
    <s v="REMUNERACIONES"/>
    <s v="SI"/>
    <n v="103949.37000000002"/>
  </r>
  <r>
    <x v="39"/>
    <s v="134001090"/>
    <s v="PRIORIZACIÓN"/>
    <x v="24"/>
    <x v="23"/>
    <d v="2022-02-10T00:00:00"/>
    <s v="POA"/>
    <s v="Ajuste rubro TH"/>
    <s v="PROVISION Y PRESTACION DE SERVICIOS DE SALUD"/>
    <s v="Reporte de remuneración mensual unificada e ingresos complementarios"/>
    <s v="PLANTA CENTRAL"/>
    <n v="9999"/>
    <n v="90"/>
    <s v="000"/>
    <s v="003"/>
    <n v="510509"/>
    <n v="1700"/>
    <s v="001"/>
    <s v="0000"/>
    <s v="0000"/>
    <n v="957"/>
    <n v="0"/>
    <n v="957"/>
    <n v="0"/>
    <n v="0"/>
    <n v="0"/>
    <s v="SI"/>
    <m/>
    <m/>
    <x v="0"/>
    <n v="1957"/>
    <n v="0"/>
    <n v="1957"/>
    <s v="COOR ADMINISTRATIVA FINANCIERA"/>
    <s v="DIR ADMINISTRACION TALENTO HUMANO"/>
    <s v="REMUNERACIONES"/>
    <s v="SI"/>
    <n v="1957"/>
  </r>
  <r>
    <x v="39"/>
    <s v="134001091"/>
    <s v="PRIORIZACIÓN"/>
    <x v="24"/>
    <x v="23"/>
    <d v="2022-02-10T00:00:00"/>
    <s v="POA"/>
    <s v="Ajuste rubro TH"/>
    <s v="PROVISION Y PRESTACION DE SERVICIOS DE SALUD"/>
    <s v="Reporte de remuneración mensual unificada e ingresos complementarios"/>
    <s v="PLANTA CENTRAL"/>
    <n v="9999"/>
    <n v="90"/>
    <s v="000"/>
    <s v="003"/>
    <n v="510512"/>
    <n v="1700"/>
    <s v="001"/>
    <s v="0000"/>
    <s v="0000"/>
    <n v="1477"/>
    <n v="0"/>
    <n v="1477"/>
    <n v="0"/>
    <n v="0"/>
    <n v="0"/>
    <s v="SI"/>
    <m/>
    <m/>
    <x v="0"/>
    <n v="8477"/>
    <n v="0"/>
    <n v="8477"/>
    <s v="COOR ADMINISTRATIVA FINANCIERA"/>
    <s v="DIR ADMINISTRACION TALENTO HUMANO"/>
    <s v="REMUNERACIONES"/>
    <s v="SI"/>
    <n v="8477"/>
  </r>
  <r>
    <x v="39"/>
    <s v="134001092"/>
    <s v="PRIORIZACIÓN"/>
    <x v="24"/>
    <x v="23"/>
    <d v="2022-02-10T00:00:00"/>
    <s v="POA"/>
    <s v="Ajuste rubro TH"/>
    <s v="PROVISION Y PRESTACION DE SERVICIOS DE SALUD"/>
    <s v="Reporte de remuneración mensual unificada e ingresos complementarios"/>
    <s v="PLANTA CENTRAL"/>
    <n v="9999"/>
    <n v="90"/>
    <s v="000"/>
    <s v="003"/>
    <n v="510513"/>
    <n v="1700"/>
    <s v="001"/>
    <s v="0000"/>
    <s v="0000"/>
    <n v="9520"/>
    <n v="0"/>
    <n v="9520"/>
    <n v="0"/>
    <n v="0"/>
    <n v="0"/>
    <s v="SI"/>
    <m/>
    <m/>
    <x v="0"/>
    <n v="6026.5300000000007"/>
    <n v="0"/>
    <n v="6026.5300000000007"/>
    <s v="COOR ADMINISTRATIVA FINANCIERA"/>
    <s v="DIR ADMINISTRACION TALENTO HUMANO"/>
    <s v="REMUNERACIONES"/>
    <s v="SI"/>
    <n v="6026.5300000000007"/>
  </r>
  <r>
    <x v="39"/>
    <s v="113001008"/>
    <s v="PRIORIZACIÓN"/>
    <x v="24"/>
    <x v="23"/>
    <d v="2022-02-10T00:00:00"/>
    <s v="POA"/>
    <s v="Ajuste rubro TH"/>
    <s v="PREVENCION Y PROMOCION DE LA SALUD"/>
    <s v="Reproducción del Plan Nacional de Salud Sexual y Salud Reproductiva desde un enfoque de derechos y determinantes sociales para la RPIS"/>
    <s v="PLANTA CENTRAL"/>
    <n v="9999"/>
    <n v="55"/>
    <s v="000"/>
    <s v="002"/>
    <n v="580204"/>
    <n v="1701"/>
    <s v="001"/>
    <s v="0000"/>
    <s v="0000"/>
    <n v="0"/>
    <n v="0"/>
    <n v="0"/>
    <n v="15000"/>
    <n v="0"/>
    <n v="15000"/>
    <s v="SI"/>
    <m/>
    <m/>
    <x v="0"/>
    <n v="0"/>
    <n v="0"/>
    <n v="0"/>
    <s v="SUB PROMOCION SALUD INTERCULTURAL  IGUALDAD"/>
    <s v="DIR NAC PROMOCION SALUD"/>
    <s v="SALUD SEXUAL Y REPRODUCTIVA"/>
    <s v="NO"/>
    <n v="0"/>
  </r>
  <r>
    <x v="39"/>
    <s v="121004001"/>
    <s v="PRIORIZACIÓN"/>
    <x v="24"/>
    <x v="23"/>
    <d v="2022-02-10T00:00:00"/>
    <s v="POA"/>
    <s v="Ajuste rubro TH"/>
    <s v="PROVISION Y PRESTACION DE SERVICIOS DE SALUD"/>
    <s v="PAGO LIQUIDACIÓN CONVENIOS CON CUBA"/>
    <s v="PLANTA CENTRAL"/>
    <n v="9999"/>
    <n v="90"/>
    <s v="000"/>
    <s v="001"/>
    <n v="580302"/>
    <n v="1701"/>
    <s v="001"/>
    <s v="0000"/>
    <s v="0000"/>
    <n v="0"/>
    <n v="0"/>
    <n v="0"/>
    <n v="1104798"/>
    <n v="0"/>
    <n v="1104798"/>
    <s v="SI"/>
    <m/>
    <m/>
    <x v="0"/>
    <n v="1104798.02"/>
    <n v="0"/>
    <n v="1104798.02"/>
    <s v="SUB REDES ATENCION INTEGRAL EN PRIMER NIVEL "/>
    <s v="DIR NAC DISCAPACIDADES REHABILITACION CUIDADOS PALIATIVOS"/>
    <s v="NO APLICA"/>
    <s v="SI"/>
    <n v="0"/>
  </r>
  <r>
    <x v="39"/>
    <s v="132001001"/>
    <s v="PRIORIZACIÓN"/>
    <x v="24"/>
    <x v="23"/>
    <d v="2022-02-10T00:00:00"/>
    <s v="POA"/>
    <m/>
    <s v="ADMINISTRACION CENTRAL"/>
    <s v="Asignación esigef para financiar actividades priorizadas "/>
    <s v="PLANTA CENTRAL"/>
    <n v="9999"/>
    <s v="01"/>
    <s v="000"/>
    <s v="001"/>
    <n v="530106"/>
    <n v="1701"/>
    <s v="001"/>
    <s v="0000"/>
    <s v="0000"/>
    <n v="15000"/>
    <n v="0"/>
    <n v="15000"/>
    <n v="0"/>
    <n v="0"/>
    <n v="0"/>
    <s v="SI"/>
    <m/>
    <m/>
    <x v="0"/>
    <n v="1150.6499999999996"/>
    <n v="0"/>
    <n v="1150.6499999999996"/>
    <s v="COOR PLANIFICACION GEST ESTRAT"/>
    <s v="DIR PLANIFICACION INVERSION"/>
    <s v="NO APLICA"/>
    <s v="SI"/>
    <n v="1150.6499999999996"/>
  </r>
  <r>
    <x v="39"/>
    <s v="132001002"/>
    <s v="PRIORIZACIÓN"/>
    <x v="24"/>
    <x v="23"/>
    <d v="2022-02-10T00:00:00"/>
    <s v="POA"/>
    <m/>
    <s v="ADMINISTRACION CENTRAL"/>
    <s v="Asignación esigef para financiar actividades priorizadas "/>
    <s v="PLANTA CENTRAL"/>
    <n v="9999"/>
    <s v="01"/>
    <s v="000"/>
    <s v="001"/>
    <n v="530306"/>
    <n v="1700"/>
    <s v="001"/>
    <s v="0000"/>
    <s v="0000"/>
    <n v="46750"/>
    <n v="0"/>
    <n v="46750"/>
    <n v="0"/>
    <n v="0"/>
    <n v="0"/>
    <s v="SI"/>
    <m/>
    <m/>
    <x v="0"/>
    <n v="0"/>
    <n v="0"/>
    <n v="0"/>
    <s v="COOR PLANIFICACION GEST ESTRAT"/>
    <s v="DIR PLANIFICACION INVERSION"/>
    <s v="NO APLICA"/>
    <s v="NO"/>
    <n v="0"/>
  </r>
  <r>
    <x v="39"/>
    <s v="132001003"/>
    <s v="PRIORIZACIÓN"/>
    <x v="24"/>
    <x v="23"/>
    <d v="2022-02-10T00:00:00"/>
    <s v="POA"/>
    <m/>
    <s v="ADMINISTRACION CENTRAL"/>
    <s v="Asignación esigef para financiar actividades priorizadas "/>
    <s v="PLANTA CENTRAL"/>
    <n v="9999"/>
    <s v="01"/>
    <s v="000"/>
    <s v="001"/>
    <n v="580104"/>
    <n v="1701"/>
    <s v="001"/>
    <s v="0000"/>
    <s v="0000"/>
    <n v="71918"/>
    <n v="0"/>
    <n v="71918"/>
    <n v="0"/>
    <n v="0"/>
    <n v="0"/>
    <s v="SI"/>
    <m/>
    <m/>
    <x v="0"/>
    <n v="68078"/>
    <n v="0"/>
    <n v="68078"/>
    <s v="COOR PLANIFICACION GEST ESTRAT"/>
    <s v="DIR PLANIFICACION INVERSION"/>
    <s v="Presupuesto por Resultados"/>
    <s v="SI"/>
    <n v="68078"/>
  </r>
  <r>
    <x v="39"/>
    <s v="132001004"/>
    <s v="PRIORIZACIÓN"/>
    <x v="24"/>
    <x v="23"/>
    <d v="2022-02-10T00:00:00"/>
    <s v="POA"/>
    <m/>
    <s v="ADMINISTRACION CENTRAL"/>
    <s v="Asignación esigef para financiar actividades priorizadas "/>
    <s v="PLANTA CENTRAL"/>
    <n v="9999"/>
    <s v="01"/>
    <s v="000"/>
    <s v="001"/>
    <n v="580204"/>
    <n v="1701"/>
    <s v="001"/>
    <s v="0000"/>
    <s v="0000"/>
    <n v="300000"/>
    <n v="0"/>
    <n v="300000"/>
    <n v="0"/>
    <n v="0"/>
    <n v="0"/>
    <s v="SI"/>
    <m/>
    <m/>
    <x v="0"/>
    <n v="103374.34"/>
    <n v="0"/>
    <n v="103374.34"/>
    <s v="COOR PLANIFICACION GEST ESTRAT"/>
    <s v="DIR PLANIFICACION INVERSION"/>
    <s v="Presupuesto por Resultados"/>
    <s v="SI"/>
    <n v="103374.34"/>
  </r>
  <r>
    <x v="39"/>
    <s v="132001005"/>
    <s v="PRIORIZACIÓN"/>
    <x v="24"/>
    <x v="23"/>
    <d v="2022-02-10T00:00:00"/>
    <s v="POA"/>
    <m/>
    <s v="ADMINISTRACION CENTRAL"/>
    <s v="Asignación esigef para financiar actividades priorizadas "/>
    <s v="PLANTA CENTRAL"/>
    <n v="9999"/>
    <s v="01"/>
    <s v="000"/>
    <s v="001"/>
    <n v="580302"/>
    <n v="1701"/>
    <s v="001"/>
    <s v="0000"/>
    <s v="0000"/>
    <n v="1104798"/>
    <n v="0"/>
    <n v="1104798"/>
    <n v="0"/>
    <n v="0"/>
    <n v="0"/>
    <s v="SI"/>
    <m/>
    <m/>
    <x v="0"/>
    <n v="0"/>
    <n v="0"/>
    <n v="0"/>
    <s v="COOR PLANIFICACION GEST ESTRAT"/>
    <s v="DIR PLANIFICACION INVERSION"/>
    <s v="Presupuesto por Resultados"/>
    <s v="NO"/>
    <n v="0"/>
  </r>
  <r>
    <x v="39"/>
    <s v="132001006"/>
    <s v="PRIORIZACIÓN"/>
    <x v="24"/>
    <x v="23"/>
    <d v="2022-02-10T00:00:00"/>
    <s v="POA"/>
    <m/>
    <s v="ADMINISTRACION CENTRAL"/>
    <s v="Asignación esigef para financiar actividades priorizadas "/>
    <s v="PLANTA CENTRAL"/>
    <n v="9999"/>
    <s v="01"/>
    <s v="000"/>
    <s v="001"/>
    <n v="581201"/>
    <n v="1701"/>
    <s v="001"/>
    <s v="0000"/>
    <s v="0000"/>
    <n v="833356"/>
    <n v="0"/>
    <n v="833356"/>
    <n v="0"/>
    <n v="0"/>
    <n v="0"/>
    <s v="SI"/>
    <m/>
    <m/>
    <x v="0"/>
    <n v="0"/>
    <n v="0"/>
    <n v="0"/>
    <s v="COOR PLANIFICACION GEST ESTRAT"/>
    <s v="DIR PLANIFICACION INVERSION"/>
    <s v="Presupuesto por Resultados"/>
    <s v="NO"/>
    <n v="0"/>
  </r>
  <r>
    <x v="39"/>
    <s v="132001007"/>
    <s v="PRIORIZACIÓN"/>
    <x v="24"/>
    <x v="23"/>
    <d v="2022-02-10T00:00:00"/>
    <s v="POA"/>
    <m/>
    <s v="PREVENCION Y PROMOCION DE LA SALUD"/>
    <s v="Asignación esigef para financiar actividades priorizadas "/>
    <s v="PLANTA CENTRAL"/>
    <n v="9999"/>
    <n v="55"/>
    <s v="000"/>
    <s v="002"/>
    <n v="530204"/>
    <n v="1701"/>
    <s v="001"/>
    <s v="0000"/>
    <s v="0000"/>
    <n v="5000"/>
    <n v="0"/>
    <n v="5000"/>
    <n v="0"/>
    <n v="0"/>
    <n v="0"/>
    <s v="SI"/>
    <m/>
    <m/>
    <x v="0"/>
    <n v="0"/>
    <n v="0"/>
    <n v="0"/>
    <s v="COOR PLANIFICACION GEST ESTRAT"/>
    <s v="DIR PLANIFICACION INVERSION"/>
    <s v="Presupuesto por Resultados"/>
    <s v="NO"/>
    <n v="0"/>
  </r>
  <r>
    <x v="39"/>
    <s v="132001008"/>
    <s v="PRIORIZACIÓN"/>
    <x v="24"/>
    <x v="23"/>
    <d v="2022-02-10T00:00:00"/>
    <s v="POA"/>
    <m/>
    <s v="PREVENCION Y PROMOCION DE LA SALUD"/>
    <s v="Asignación esigef para financiar actividades priorizadas "/>
    <s v="PLANTA CENTRAL"/>
    <n v="9999"/>
    <n v="55"/>
    <s v="000"/>
    <s v="004"/>
    <n v="530204"/>
    <n v="1701"/>
    <s v="001"/>
    <s v="0000"/>
    <s v="0000"/>
    <n v="200000"/>
    <n v="0"/>
    <n v="200000"/>
    <n v="0"/>
    <n v="0"/>
    <n v="0"/>
    <s v="SI"/>
    <m/>
    <m/>
    <x v="0"/>
    <n v="0"/>
    <n v="0"/>
    <n v="0"/>
    <s v="COOR PLANIFICACION GEST ESTRAT"/>
    <s v="DIR PLANIFICACION INVERSION"/>
    <s v="Presupuesto por Resultados"/>
    <s v="NO"/>
    <n v="0"/>
  </r>
  <r>
    <x v="39"/>
    <s v="132001009"/>
    <s v="PRIORIZACIÓN"/>
    <x v="24"/>
    <x v="23"/>
    <d v="2022-02-10T00:00:00"/>
    <s v="POA"/>
    <m/>
    <s v="PREVENCION Y PROMOCION DE LA SALUD"/>
    <s v="Asignación esigef para financiar actividades priorizadas "/>
    <s v="PLANTA CENTRAL"/>
    <n v="9999"/>
    <n v="55"/>
    <s v="000"/>
    <s v="004"/>
    <n v="530609"/>
    <n v="1701"/>
    <s v="001"/>
    <s v="0000"/>
    <s v="0000"/>
    <n v="200000"/>
    <n v="0"/>
    <n v="200000"/>
    <n v="0"/>
    <n v="0"/>
    <n v="0"/>
    <s v="SI"/>
    <m/>
    <m/>
    <x v="0"/>
    <n v="0"/>
    <n v="0"/>
    <n v="0"/>
    <s v="COOR PLANIFICACION GEST ESTRAT"/>
    <s v="DIR PLANIFICACION INVERSION"/>
    <s v="Presupuesto por Resultados"/>
    <s v="NO"/>
    <n v="0"/>
  </r>
  <r>
    <x v="39"/>
    <s v="132001010"/>
    <s v="PRIORIZACIÓN"/>
    <x v="24"/>
    <x v="23"/>
    <d v="2022-02-10T00:00:00"/>
    <s v="POA"/>
    <m/>
    <s v="PREVENCION Y PROMOCION DE LA SALUD"/>
    <s v="Asignación esigef para financiar actividades priorizadas "/>
    <s v="PLANTA CENTRAL"/>
    <n v="9999"/>
    <n v="55"/>
    <s v="000"/>
    <s v="004"/>
    <n v="530701"/>
    <n v="1701"/>
    <s v="001"/>
    <s v="0000"/>
    <s v="0000"/>
    <n v="65200"/>
    <n v="0"/>
    <n v="65200"/>
    <n v="0"/>
    <n v="0"/>
    <n v="0"/>
    <s v="SI"/>
    <m/>
    <m/>
    <x v="0"/>
    <n v="0"/>
    <n v="0"/>
    <n v="0"/>
    <s v="COOR PLANIFICACION GEST ESTRAT"/>
    <s v="DIR PLANIFICACION INVERSION"/>
    <s v="Presupuesto por Resultados"/>
    <s v="NO"/>
    <n v="0"/>
  </r>
  <r>
    <x v="39"/>
    <s v="132001011"/>
    <s v="PRIORIZACIÓN"/>
    <x v="24"/>
    <x v="23"/>
    <d v="2022-02-10T00:00:00"/>
    <s v="POA"/>
    <m/>
    <s v="PREVENCION Y PROMOCION DE LA SALUD"/>
    <s v="Asignación esigef para financiar actividades priorizadas "/>
    <s v="PLANTA CENTRAL"/>
    <n v="9999"/>
    <n v="55"/>
    <s v="000"/>
    <s v="004"/>
    <n v="530809"/>
    <n v="1701"/>
    <s v="001"/>
    <s v="0000"/>
    <s v="0000"/>
    <n v="977670"/>
    <n v="0"/>
    <n v="977670"/>
    <n v="0"/>
    <n v="0"/>
    <n v="0"/>
    <s v="SI"/>
    <m/>
    <m/>
    <x v="0"/>
    <n v="0"/>
    <n v="0"/>
    <n v="0"/>
    <s v="COOR PLANIFICACION GEST ESTRAT"/>
    <s v="DIR PLANIFICACION INVERSION"/>
    <s v="Presupuesto por Resultados"/>
    <s v="NO"/>
    <n v="0"/>
  </r>
  <r>
    <x v="39"/>
    <s v="132001012"/>
    <s v="PRIORIZACIÓN"/>
    <x v="24"/>
    <x v="23"/>
    <d v="2022-02-10T00:00:00"/>
    <s v="POA"/>
    <m/>
    <s v="PREVENCION Y PROMOCION DE LA SALUD"/>
    <s v="Asignación esigef para financiar actividades priorizadas "/>
    <s v="PLANTA CENTRAL"/>
    <n v="9999"/>
    <n v="55"/>
    <s v="000"/>
    <s v="005"/>
    <n v="530601"/>
    <n v="1701"/>
    <s v="001"/>
    <s v="0000"/>
    <s v="0000"/>
    <n v="450000"/>
    <n v="0"/>
    <n v="450000"/>
    <n v="0"/>
    <n v="0"/>
    <n v="0"/>
    <s v="SI"/>
    <m/>
    <m/>
    <x v="0"/>
    <n v="0"/>
    <n v="0"/>
    <n v="0"/>
    <s v="COOR PLANIFICACION GEST ESTRAT"/>
    <s v="DIR PLANIFICACION INVERSION"/>
    <s v="Presupuesto por Resultados"/>
    <s v="NO"/>
    <n v="0"/>
  </r>
  <r>
    <x v="39"/>
    <s v="132001013"/>
    <s v="PRIORIZACIÓN"/>
    <x v="24"/>
    <x v="23"/>
    <d v="2022-02-10T00:00:00"/>
    <s v="POA"/>
    <m/>
    <s v="PREVENCION Y PROMOCION DE LA SALUD"/>
    <s v="Asignación esigef para financiar actividades priorizadas "/>
    <s v="PLANTA CENTRAL"/>
    <n v="9999"/>
    <n v="55"/>
    <s v="000"/>
    <s v="005"/>
    <n v="530701"/>
    <n v="1701"/>
    <s v="001"/>
    <s v="0000"/>
    <s v="0000"/>
    <n v="82500"/>
    <n v="0"/>
    <n v="82500"/>
    <n v="0"/>
    <n v="0"/>
    <n v="0"/>
    <s v="SI"/>
    <m/>
    <m/>
    <x v="0"/>
    <n v="0"/>
    <n v="0"/>
    <n v="0"/>
    <s v="COOR PLANIFICACION GEST ESTRAT"/>
    <s v="DIR PLANIFICACION INVERSION"/>
    <s v="Presupuesto por Resultados"/>
    <s v="NO"/>
    <n v="0"/>
  </r>
  <r>
    <x v="39"/>
    <s v="132001014"/>
    <s v="PRIORIZACIÓN"/>
    <x v="24"/>
    <x v="23"/>
    <d v="2022-02-10T00:00:00"/>
    <s v="POA"/>
    <m/>
    <s v="PREVENCION Y PROMOCION DE LA SALUD"/>
    <s v="Asignación esigef para financiar actividades priorizadas "/>
    <s v="PLANTA CENTRAL"/>
    <n v="9999"/>
    <n v="55"/>
    <s v="000"/>
    <s v="006"/>
    <n v="581202"/>
    <n v="1701"/>
    <s v="001"/>
    <s v="0000"/>
    <s v="0000"/>
    <n v="119220.73999999464"/>
    <n v="0"/>
    <n v="119220.73999999464"/>
    <n v="0"/>
    <n v="0"/>
    <n v="0"/>
    <s v="SI"/>
    <m/>
    <m/>
    <x v="0"/>
    <n v="0"/>
    <n v="0"/>
    <n v="0"/>
    <s v="COOR PLANIFICACION GEST ESTRAT"/>
    <s v="DIR PLANIFICACION INVERSION"/>
    <s v="Presupuesto por Resultados"/>
    <s v="NO"/>
    <n v="0"/>
  </r>
  <r>
    <x v="39"/>
    <s v="132001015"/>
    <s v="PRIORIZACIÓN"/>
    <x v="24"/>
    <x v="23"/>
    <d v="2022-02-10T00:00:00"/>
    <s v="POA"/>
    <m/>
    <s v="VIGILANCIA Y CONTROL SANITARIO"/>
    <s v="Asignación esigef para financiar actividades priorizadas "/>
    <s v="PLANTA CENTRAL"/>
    <n v="9999"/>
    <n v="56"/>
    <s v="000"/>
    <s v="001"/>
    <n v="530612"/>
    <n v="1701"/>
    <s v="001"/>
    <s v="0000"/>
    <s v="0000"/>
    <n v="4000"/>
    <n v="0"/>
    <n v="4000"/>
    <n v="0"/>
    <n v="0"/>
    <n v="0"/>
    <s v="SI"/>
    <m/>
    <m/>
    <x v="0"/>
    <n v="0"/>
    <n v="0"/>
    <n v="0"/>
    <s v="COOR PLANIFICACION GEST ESTRAT"/>
    <s v="DIR PLANIFICACION INVERSION"/>
    <s v="NO APLICA"/>
    <s v="NO"/>
    <n v="0"/>
  </r>
  <r>
    <x v="39"/>
    <s v="132001016"/>
    <s v="PRIORIZACIÓN"/>
    <x v="24"/>
    <x v="23"/>
    <d v="2022-02-10T00:00:00"/>
    <s v="POA"/>
    <m/>
    <s v="VIGILANCIA Y CONTROL SANITARIO"/>
    <s v="Asignación esigef para financiar actividades priorizadas "/>
    <s v="PLANTA CENTRAL"/>
    <n v="9999"/>
    <n v="56"/>
    <s v="000"/>
    <s v="001"/>
    <n v="581202"/>
    <n v="1701"/>
    <s v="001"/>
    <s v="0000"/>
    <s v="0000"/>
    <n v="928568.99000000022"/>
    <n v="0"/>
    <n v="928568.99000000022"/>
    <n v="0"/>
    <n v="0"/>
    <n v="0"/>
    <s v="SI"/>
    <m/>
    <m/>
    <x v="0"/>
    <n v="0"/>
    <n v="0"/>
    <n v="0"/>
    <s v="COOR PLANIFICACION GEST ESTRAT"/>
    <s v="DIR PLANIFICACION INVERSION"/>
    <s v="Presupuesto por Resultados"/>
    <s v="NO"/>
    <n v="0"/>
  </r>
  <r>
    <x v="39"/>
    <s v="132001017"/>
    <s v="PRIORIZACIÓN"/>
    <x v="24"/>
    <x v="23"/>
    <d v="2022-02-10T00:00:00"/>
    <s v="POA"/>
    <m/>
    <s v="GARANTIA DE LA CALIDAD DE LOS SERVICIOS DE SALUD"/>
    <s v="Asignación esigef para financiar actividades priorizadas "/>
    <s v="PLANTA CENTRAL"/>
    <n v="9999"/>
    <n v="57"/>
    <s v="000"/>
    <s v="001"/>
    <n v="530813"/>
    <n v="1701"/>
    <s v="001"/>
    <s v="0000"/>
    <s v="0000"/>
    <n v="9133395.6300000008"/>
    <n v="0"/>
    <n v="9133395.6300000008"/>
    <n v="0"/>
    <n v="0"/>
    <n v="0"/>
    <s v="SI"/>
    <m/>
    <m/>
    <x v="0"/>
    <n v="0"/>
    <n v="0"/>
    <n v="0"/>
    <s v="COOR PLANIFICACION GEST ESTRAT"/>
    <s v="DIR PLANIFICACION INVERSION"/>
    <s v="NO APLICA"/>
    <s v="NO"/>
    <n v="0"/>
  </r>
  <r>
    <x v="39"/>
    <s v="132001018"/>
    <s v="PRIORIZACIÓN"/>
    <x v="24"/>
    <x v="23"/>
    <d v="2022-02-10T00:00:00"/>
    <s v="POA"/>
    <m/>
    <s v="PROVISION Y PRESTACION DE SERVICIOS DE SALUD"/>
    <s v="Asignación esigef para financiar actividades priorizadas "/>
    <s v="PLANTA CENTRAL"/>
    <n v="9999"/>
    <n v="90"/>
    <s v="000"/>
    <s v="001"/>
    <n v="530810"/>
    <n v="1701"/>
    <s v="001"/>
    <s v="0000"/>
    <s v="0000"/>
    <n v="4318531"/>
    <n v="0"/>
    <n v="4318531"/>
    <n v="0"/>
    <n v="0"/>
    <n v="0"/>
    <s v="SI"/>
    <m/>
    <m/>
    <x v="0"/>
    <n v="0"/>
    <n v="0"/>
    <n v="0"/>
    <s v="COOR PLANIFICACION GEST ESTRAT"/>
    <s v="DIR PLANIFICACION INVERSION"/>
    <s v="NO APLICA"/>
    <s v="NO"/>
    <n v="0"/>
  </r>
  <r>
    <x v="39"/>
    <s v="113001005"/>
    <s v="PRIORIZACIÓN"/>
    <x v="24"/>
    <x v="23"/>
    <d v="2022-02-10T00:00:00"/>
    <s v="POA"/>
    <m/>
    <s v="PREVENCION Y PROMOCION DE LA SALUD"/>
    <s v="Adquisición de equipos e insumos para la implementación de Centros de Recolección de Leche Humana "/>
    <s v="PLANTA CENTRAL"/>
    <n v="9999"/>
    <n v="55"/>
    <s v="000"/>
    <s v="002"/>
    <n v="530204"/>
    <n v="1701"/>
    <s v="001"/>
    <s v="0000"/>
    <s v="0000"/>
    <n v="0"/>
    <n v="0"/>
    <n v="0"/>
    <n v="500000"/>
    <n v="0"/>
    <n v="500000"/>
    <s v="SI"/>
    <m/>
    <m/>
    <x v="0"/>
    <n v="0"/>
    <n v="0"/>
    <n v="0"/>
    <s v="SUB PROMOCION SALUD INTERCULTURAL  IGUALDAD"/>
    <s v="DIR NAC PROMOCION SALUD"/>
    <s v="NO APLICA"/>
    <s v="NO"/>
    <n v="0"/>
  </r>
  <r>
    <x v="39"/>
    <s v="113001028"/>
    <s v="PRIORIZACIÓN"/>
    <x v="24"/>
    <x v="23"/>
    <d v="2022-02-10T00:00:00"/>
    <s v="POA"/>
    <m/>
    <s v="PREVENCION Y PROMOCION DE LA SALUD"/>
    <s v="Monto a ser distribuido en las necesidades del MSP (No requerido por la Subsecretaría) "/>
    <s v="PLANTA CENTRAL"/>
    <n v="9999"/>
    <n v="55"/>
    <s v="000"/>
    <s v="002"/>
    <n v="530204"/>
    <n v="1701"/>
    <s v="001"/>
    <s v="0000"/>
    <s v="0000"/>
    <n v="0"/>
    <n v="0"/>
    <n v="0"/>
    <n v="4512306.66"/>
    <n v="0"/>
    <n v="4512306.66"/>
    <s v="SI"/>
    <m/>
    <m/>
    <x v="0"/>
    <n v="0"/>
    <n v="0"/>
    <n v="0"/>
    <s v="SUB PROMOCION SALUD INTERCULTURAL  IGUALDAD"/>
    <s v="DIR NAC PROMOCION SALUD"/>
    <s v="NO APLICA"/>
    <s v="NO"/>
    <n v="0"/>
  </r>
  <r>
    <x v="39"/>
    <s v="113005001"/>
    <s v="PRIORIZACIÓN"/>
    <x v="24"/>
    <x v="23"/>
    <d v="2022-02-10T00:00:00"/>
    <s v="POA"/>
    <m/>
    <s v="PREVENCION Y PROMOCION DE LA SALUD"/>
    <s v="Diseño e impresión de lineamientos de política pública en participación."/>
    <s v="PLANTA CENTRAL"/>
    <n v="9999"/>
    <n v="55"/>
    <s v="000"/>
    <s v="002"/>
    <n v="530204"/>
    <n v="1701"/>
    <s v="001"/>
    <s v="0000"/>
    <s v="0000"/>
    <n v="0"/>
    <n v="0"/>
    <n v="0"/>
    <n v="20000"/>
    <n v="0"/>
    <n v="20000"/>
    <s v="SI"/>
    <m/>
    <m/>
    <x v="0"/>
    <n v="0"/>
    <n v="0"/>
    <n v="0"/>
    <s v="SUB PROMOCION SALUD INTERCULTURAL  IGUALDAD"/>
    <s v="DIR NAC PARTICIPACION SOCIAL SALUD"/>
    <s v="NO APLICA"/>
    <s v="NO"/>
    <n v="0"/>
  </r>
  <r>
    <x v="39"/>
    <s v="121000004"/>
    <s v="PRIORIZACIÓN"/>
    <x v="24"/>
    <x v="23"/>
    <d v="2022-02-10T00:00:00"/>
    <s v="POA"/>
    <m/>
    <s v="PROVISION Y PRESTACION DE SERVICIOS DE SALUD"/>
    <s v="CONTRATOS EMERGENCIA - REDISTRIBUCIÓN"/>
    <s v="PLANTA CENTRAL"/>
    <n v="9999"/>
    <n v="90"/>
    <s v="000"/>
    <s v="001"/>
    <n v="530810"/>
    <n v="1701"/>
    <s v="001"/>
    <s v="0000"/>
    <s v="0000"/>
    <n v="0"/>
    <n v="0"/>
    <n v="0"/>
    <n v="4177666"/>
    <n v="0"/>
    <n v="4177666"/>
    <s v="SI"/>
    <m/>
    <m/>
    <x v="0"/>
    <n v="0"/>
    <n v="0"/>
    <n v="0"/>
    <s v="SUB PROVISION SERVICIOS SALUD"/>
    <s v="SUBSE PROVISION SERVICIOS SALUD"/>
    <s v="NO APLICA"/>
    <s v="NO"/>
    <n v="0"/>
  </r>
  <r>
    <x v="39"/>
    <s v="121001001"/>
    <s v="PRIORIZACIÓN"/>
    <x v="24"/>
    <x v="23"/>
    <d v="2022-02-10T00:00:00"/>
    <s v="POA"/>
    <m/>
    <s v="PREVENCION Y PROMOCION DE LA SALUD"/>
    <s v="CONTRATACIÓN DEL SERVICIO INTEGRAL DE TAMIZAJE METABÓLICO NEONATAL"/>
    <s v="PLANTA CENTRAL"/>
    <n v="9999"/>
    <n v="55"/>
    <s v="000"/>
    <s v="008"/>
    <n v="530226"/>
    <n v="1701"/>
    <s v="001"/>
    <s v="0000"/>
    <s v="0000"/>
    <n v="0"/>
    <n v="0"/>
    <n v="0"/>
    <n v="977670"/>
    <n v="0"/>
    <n v="977670"/>
    <s v="SI"/>
    <m/>
    <m/>
    <x v="0"/>
    <n v="977160"/>
    <n v="0"/>
    <n v="977160"/>
    <s v="SUB ATENCION SALUD MOVIL HOSPITALARIA CENTROS ESPECIALIZADOS"/>
    <s v="DIR NAC CENTROS ESPECIALIZADOS"/>
    <s v="Presupuesto por Resultados"/>
    <s v="SI"/>
    <n v="0"/>
  </r>
  <r>
    <x v="39"/>
    <s v="121004002"/>
    <s v="PRIORIZACIÓN"/>
    <x v="24"/>
    <x v="23"/>
    <d v="2022-02-10T00:00:00"/>
    <s v="POA"/>
    <m/>
    <s v="PROVISION Y PRESTACION DE SERVICIOS DE SALUD"/>
    <s v="PAGO DE CONTRATO DE EMERGENCIA NO.  00044-2020"/>
    <s v="PLANTA CENTRAL"/>
    <n v="9999"/>
    <n v="90"/>
    <s v="000"/>
    <s v="001"/>
    <n v="530810"/>
    <n v="1701"/>
    <s v="001"/>
    <s v="0000"/>
    <s v="0000"/>
    <n v="0"/>
    <n v="0"/>
    <n v="0"/>
    <n v="13365"/>
    <n v="0"/>
    <n v="13365"/>
    <s v="SI"/>
    <m/>
    <m/>
    <x v="0"/>
    <n v="0"/>
    <n v="0"/>
    <n v="0"/>
    <s v="SUB REDES ATENCION INTEGRAL EN PRIMER NIVEL "/>
    <s v="DIR NAC DISCAPACIDADES REHABILITACION CUIDADOS PALIATIVOS"/>
    <s v="EMERGENCIA SANITARIA POR COVID"/>
    <s v="NO"/>
    <n v="0"/>
  </r>
  <r>
    <x v="39"/>
    <s v="121004009"/>
    <s v="PRIORIZACIÓN"/>
    <x v="24"/>
    <x v="23"/>
    <d v="2022-02-10T00:00:00"/>
    <s v="POA"/>
    <m/>
    <s v="PROVISION Y PRESTACION DE SERVICIOS DE SALUD"/>
    <s v="PAGO DE CONTRATO DE EMERGENCIA NO.  CE-20200001847292"/>
    <s v="PLANTA CENTRAL"/>
    <n v="9999"/>
    <n v="90"/>
    <s v="000"/>
    <s v="001"/>
    <n v="530810"/>
    <n v="1701"/>
    <s v="001"/>
    <s v="0000"/>
    <s v="0000"/>
    <n v="0"/>
    <n v="0"/>
    <n v="0"/>
    <n v="127500"/>
    <n v="0"/>
    <n v="127500"/>
    <s v="SI"/>
    <m/>
    <m/>
    <x v="0"/>
    <n v="0"/>
    <n v="0"/>
    <n v="0"/>
    <s v="SUB REDES ATENCION INTEGRAL EN PRIMER NIVEL "/>
    <s v="DIR NAC DISCAPACIDADES REHABILITACION CUIDADOS PALIATIVOS"/>
    <s v="EMERGENCIA SANITARIA POR COVID"/>
    <s v="NO"/>
    <n v="0"/>
  </r>
  <r>
    <x v="39"/>
    <s v="111002001"/>
    <s v="PRIORIZACIÓN"/>
    <x v="24"/>
    <x v="23"/>
    <d v="2022-02-10T00:00:00"/>
    <s v="POA"/>
    <m/>
    <s v="GOBERNANZA DE LA SALUD"/>
    <s v="Pago de tratamientos médicos casos de pacientes por derivación internacional"/>
    <s v="PLANTA CENTRAL"/>
    <n v="9999"/>
    <n v="58"/>
    <s v="000"/>
    <s v="002"/>
    <n v="530226"/>
    <n v="1701"/>
    <s v="001"/>
    <s v="0000"/>
    <s v="0000"/>
    <n v="0"/>
    <n v="0"/>
    <n v="0"/>
    <n v="1000000"/>
    <n v="0"/>
    <n v="1000000"/>
    <s v="SI"/>
    <m/>
    <m/>
    <x v="0"/>
    <n v="0"/>
    <n v="0"/>
    <n v="0"/>
    <s v="SUBSE RECTORIA SISTEMA NACIONAL SALUD"/>
    <s v="DIR ARTICULACION RED PUBLICA COMPLEMENTARIA "/>
    <s v="NO APLICA"/>
    <s v="NO"/>
    <n v="0"/>
  </r>
  <r>
    <x v="39"/>
    <s v="111002003"/>
    <s v="PRIORIZACIÓN"/>
    <x v="24"/>
    <x v="23"/>
    <d v="2022-02-10T00:00:00"/>
    <s v="POA"/>
    <m/>
    <s v="GOBERNANZA DE LA SALUD"/>
    <s v="Pago de tratamientos médicos casos de pacientes por derivación internacional"/>
    <s v="PLANTA CENTRAL"/>
    <n v="9999"/>
    <n v="58"/>
    <s v="000"/>
    <s v="002"/>
    <n v="530226"/>
    <n v="1701"/>
    <s v="001"/>
    <s v="0000"/>
    <s v="0000"/>
    <n v="0"/>
    <n v="0"/>
    <n v="0"/>
    <n v="800000"/>
    <n v="0"/>
    <n v="800000"/>
    <s v="SI"/>
    <m/>
    <m/>
    <x v="0"/>
    <n v="0"/>
    <n v="0"/>
    <n v="0"/>
    <s v="SUBSE RECTORIA SISTEMA NACIONAL SALUD"/>
    <s v="DIR ARTICULACION RED PUBLICA COMPLEMENTARIA "/>
    <s v="NO APLICA"/>
    <s v="NO"/>
    <n v="0"/>
  </r>
  <r>
    <x v="39"/>
    <s v="111002007"/>
    <s v="PRIORIZACIÓN"/>
    <x v="24"/>
    <x v="23"/>
    <d v="2022-02-10T00:00:00"/>
    <s v="POA"/>
    <m/>
    <s v="GOBERNANZA DE LA SALUD"/>
    <s v="Pagos prestaciones de servicios de Salud la Red otros servicios excepto Dialisis/Hemodiálisis"/>
    <s v="PLANTA CENTRAL"/>
    <n v="9999"/>
    <n v="58"/>
    <s v="000"/>
    <s v="002"/>
    <n v="530226"/>
    <n v="1701"/>
    <s v="001"/>
    <s v="0000"/>
    <s v="0000"/>
    <n v="0"/>
    <n v="0"/>
    <n v="0"/>
    <n v="47000000"/>
    <n v="0"/>
    <n v="47000000"/>
    <s v="SI"/>
    <m/>
    <m/>
    <x v="0"/>
    <n v="0"/>
    <n v="0"/>
    <n v="0"/>
    <s v="SUBSE RECTORIA SISTEMA NACIONAL SALUD"/>
    <s v="DIR ARTICULACION RED PUBLICA COMPLEMENTARIA "/>
    <s v="NO APLICA"/>
    <s v="NO"/>
    <n v="0"/>
  </r>
  <r>
    <x v="39"/>
    <s v="111002010"/>
    <s v="PRIORIZACIÓN"/>
    <x v="24"/>
    <x v="23"/>
    <d v="2022-02-10T00:00:00"/>
    <s v="POA"/>
    <m/>
    <s v="GOBERNANZA DE LA SALUD"/>
    <s v="Pagos prestaciones de servicios de Salud la Red por el serivicio de Diálisis/Hemodiálisis"/>
    <s v="PLANTA CENTRAL"/>
    <n v="9999"/>
    <n v="58"/>
    <s v="000"/>
    <s v="002"/>
    <n v="530226"/>
    <n v="1701"/>
    <s v="001"/>
    <s v="0000"/>
    <s v="0000"/>
    <n v="0"/>
    <n v="0"/>
    <n v="0"/>
    <n v="120000000"/>
    <n v="0"/>
    <n v="120000000"/>
    <s v="SI"/>
    <m/>
    <m/>
    <x v="0"/>
    <n v="0"/>
    <n v="0"/>
    <n v="0"/>
    <s v="SUBSE RECTORIA SISTEMA NACIONAL SALUD"/>
    <s v="DIR ARTICULACION RED PUBLICA COMPLEMENTARIA "/>
    <s v="NO APLICA"/>
    <s v="NO"/>
    <n v="0"/>
  </r>
  <r>
    <x v="39"/>
    <n v="111005001"/>
    <s v="PRIORIZACIÓN"/>
    <x v="24"/>
    <x v="23"/>
    <d v="2022-02-10T00:00:00"/>
    <s v="POA"/>
    <m/>
    <s v="GOBERNANZA DE LA SALUD"/>
    <s v="Asignación presupuestaria a las EOD´s a nivel nacional para el abastecimiento de medicamentos."/>
    <s v="PLANTA CENTRAL"/>
    <n v="9999"/>
    <n v="58"/>
    <s v="000"/>
    <s v="003"/>
    <n v="530809"/>
    <n v="1701"/>
    <s v="001"/>
    <s v="0000"/>
    <s v="0000"/>
    <n v="0"/>
    <n v="0"/>
    <n v="0"/>
    <n v="56190893.780000001"/>
    <n v="0"/>
    <n v="56190893.780000001"/>
    <s v="SI"/>
    <m/>
    <m/>
    <x v="0"/>
    <n v="0"/>
    <n v="0"/>
    <n v="0"/>
    <s v="SUB GESTION OPERACIONES LOGISTICA SALUD "/>
    <s v="DIR NACIONAL ABASTECIMIENTO MEDICAMENTOS DIPOSITIVOS MEDICOS OTROS BIENES ESTRATÉGICOS EN SALUD"/>
    <s v="NO APLICA"/>
    <s v="NO"/>
    <n v="0"/>
  </r>
  <r>
    <x v="39"/>
    <s v="111005003"/>
    <s v="PRIORIZACIÓN"/>
    <x v="24"/>
    <x v="23"/>
    <d v="2022-02-10T00:00:00"/>
    <s v="POA"/>
    <m/>
    <s v="GOBERNANZA DE LA SALUD"/>
    <s v="Asignación presupuestaria a las EOD´s a nivel nacional para el abastecimiento de medicamentos fuera del CNMB no estimados"/>
    <s v="PLANTA CENTRAL"/>
    <n v="9999"/>
    <n v="58"/>
    <s v="000"/>
    <s v="003"/>
    <n v="530809"/>
    <n v="1701"/>
    <s v="001"/>
    <s v="0000"/>
    <s v="0000"/>
    <n v="0"/>
    <n v="0"/>
    <n v="0"/>
    <n v="2000000"/>
    <n v="0"/>
    <n v="2000000"/>
    <s v="SI"/>
    <m/>
    <m/>
    <x v="0"/>
    <n v="0"/>
    <n v="0"/>
    <n v="0"/>
    <s v="SUB GESTION OPERACIONES LOGISTICA SALUD "/>
    <s v="DIR NACIONAL ABASTECIMIENTO MEDICAMENTOS DIPOSITIVOS MEDICOS OTROS BIENES ESTRATÉGICOS EN SALUD"/>
    <s v="SENTENCIA JUDICIAL 069"/>
    <s v="NO"/>
    <n v="0"/>
  </r>
  <r>
    <x v="39"/>
    <n v="111005005"/>
    <s v="PRIORIZACIÓN"/>
    <x v="24"/>
    <x v="23"/>
    <d v="2022-02-10T00:00:00"/>
    <s v="POA"/>
    <m/>
    <s v="GOBERNANZA DE LA SALUD"/>
    <s v="Asignación presupuestaria a las EOD´s a nivel nacional para el abastecimiento de dispositivos médicos."/>
    <s v="PLANTA CENTRAL"/>
    <n v="9999"/>
    <n v="58"/>
    <s v="000"/>
    <s v="003"/>
    <n v="530826"/>
    <n v="1701"/>
    <s v="001"/>
    <s v="0000"/>
    <s v="0000"/>
    <n v="0"/>
    <n v="0"/>
    <n v="0"/>
    <n v="69331756.099999994"/>
    <n v="0"/>
    <n v="69331756.099999994"/>
    <s v="SI"/>
    <m/>
    <m/>
    <x v="0"/>
    <n v="0"/>
    <n v="0"/>
    <n v="0"/>
    <s v="SUB GESTION OPERACIONES LOGISTICA SALUD "/>
    <s v="DIR NACIONAL ABASTECIMIENTO MEDICAMENTOS DIPOSITIVOS MEDICOS OTROS BIENES ESTRATÉGICOS EN SALUD"/>
    <s v="NO APLICA"/>
    <s v="NO"/>
    <n v="0"/>
  </r>
  <r>
    <x v="39"/>
    <s v="132000001"/>
    <s v="PRIORIZACIÓN"/>
    <x v="24"/>
    <x v="23"/>
    <d v="2022-02-10T00:00:00"/>
    <s v="POA"/>
    <m/>
    <s v="ADMINISTRACION CENTRAL"/>
    <s v="Provisión por certificaciones plurianuales"/>
    <s v="PLANTA CENTRAL"/>
    <n v="9999"/>
    <s v="01"/>
    <s v="000"/>
    <s v="001"/>
    <n v="530846"/>
    <n v="1701"/>
    <s v="001"/>
    <s v="0000"/>
    <s v="0000"/>
    <n v="0"/>
    <n v="0"/>
    <n v="0"/>
    <n v="44006398.340000004"/>
    <n v="0"/>
    <n v="44006398.340000004"/>
    <s v="SI"/>
    <m/>
    <m/>
    <x v="0"/>
    <n v="0"/>
    <n v="0"/>
    <n v="0"/>
    <s v="COOR PLANIFICACION GEST ESTRAT"/>
    <s v="COORDI PLANIFICACION GEST ESTRAT"/>
    <s v="NO APLICA"/>
    <s v="NO"/>
    <n v="0"/>
  </r>
  <r>
    <x v="39"/>
    <s v="132000002"/>
    <s v="PRIORIZACIÓN"/>
    <x v="24"/>
    <x v="23"/>
    <d v="2022-02-10T00:00:00"/>
    <s v="POA"/>
    <m/>
    <s v="ADMINISTRACION CENTRAL"/>
    <s v="para mantenimientos de ambulancias y equipos informáticos"/>
    <s v="PLANTA CENTRAL"/>
    <n v="9999"/>
    <s v="01"/>
    <s v="000"/>
    <s v="001"/>
    <n v="530846"/>
    <n v="1701"/>
    <s v="001"/>
    <s v="0000"/>
    <s v="0000"/>
    <n v="0"/>
    <n v="0"/>
    <n v="0"/>
    <n v="10000000"/>
    <n v="0"/>
    <n v="10000000"/>
    <s v="SI"/>
    <m/>
    <m/>
    <x v="0"/>
    <n v="0"/>
    <n v="0"/>
    <n v="0"/>
    <s v="COOR PLANIFICACION GEST ESTRAT"/>
    <s v="COORDI PLANIFICACION GEST ESTRAT"/>
    <s v="NO APLICA"/>
    <s v="NO"/>
    <n v="0"/>
  </r>
  <r>
    <x v="39"/>
    <s v="134000005"/>
    <s v="PRIORIZACIÓN"/>
    <x v="24"/>
    <x v="23"/>
    <d v="2022-02-10T00:00:00"/>
    <s v="POA"/>
    <m/>
    <s v="PROVISION Y PRESTACION DE SERVICIOS DE SALUD"/>
    <s v="PROVISIÓN DE ARRASTRE DE SERVICIOS EXTERNALIZADOS"/>
    <s v="PLANTA CENTRAL"/>
    <n v="9999"/>
    <n v="90"/>
    <s v="000"/>
    <s v="001"/>
    <n v="530208"/>
    <n v="1701"/>
    <s v="001"/>
    <s v="0000"/>
    <s v="0000"/>
    <n v="0"/>
    <n v="0"/>
    <n v="0"/>
    <n v="20914361.829999998"/>
    <n v="0"/>
    <n v="20914361.829999998"/>
    <s v="SI"/>
    <m/>
    <m/>
    <x v="0"/>
    <n v="0"/>
    <n v="0"/>
    <n v="0"/>
    <s v="COOR ADMINISTRATIVA FINANCIERA"/>
    <s v="COOR ADMINISTRATIVA FINANCIERA"/>
    <s v="NO APLICA"/>
    <s v="NO"/>
    <n v="0"/>
  </r>
  <r>
    <x v="39"/>
    <s v="134005001"/>
    <s v="PRIORIZACIÓN"/>
    <x v="24"/>
    <x v="23"/>
    <d v="2022-02-10T00:00:00"/>
    <s v="POA"/>
    <m/>
    <s v="ADMINISTRACION CENTRAL"/>
    <s v="SERVICIO DE TRANSPORTE DE CORRESPONDENCIA A NIVEL LOCAL, NACIONAL E INTERNACIONAL"/>
    <s v="PLANTA CENTRAL"/>
    <n v="9999"/>
    <s v="01"/>
    <s v="000"/>
    <s v="001"/>
    <n v="530106"/>
    <n v="1701"/>
    <s v="001"/>
    <s v="0000"/>
    <s v="0000"/>
    <n v="0"/>
    <n v="0"/>
    <n v="0"/>
    <n v="15000"/>
    <n v="0"/>
    <n v="15000"/>
    <s v="SI"/>
    <m/>
    <m/>
    <x v="0"/>
    <n v="7487.82"/>
    <n v="0"/>
    <n v="7487.82"/>
    <s v="COOR ADMINISTRATIVA FINANCIERA"/>
    <s v="DIR GESTION DOCUMENTAL ATENCION USUARIO "/>
    <s v="NO APLICA"/>
    <s v="SI"/>
    <n v="0"/>
  </r>
  <r>
    <x v="39"/>
    <s v="134001068"/>
    <s v="PRIORIZACIÓN"/>
    <x v="24"/>
    <x v="23"/>
    <d v="2022-02-10T00:00:00"/>
    <s v="POA"/>
    <m/>
    <s v="ADMINISTRACION CENTRAL"/>
    <s v="VIATICOS POR GASTOS DE RESIDENCIA"/>
    <s v="PLANTA CENTRAL"/>
    <n v="9999"/>
    <s v="01"/>
    <s v="000"/>
    <s v="001"/>
    <n v="530306"/>
    <n v="1701"/>
    <s v="001"/>
    <s v="0000"/>
    <s v="0000"/>
    <n v="0"/>
    <n v="0"/>
    <n v="0"/>
    <n v="46750"/>
    <n v="0"/>
    <n v="46750"/>
    <s v="SI"/>
    <m/>
    <m/>
    <x v="0"/>
    <n v="30162"/>
    <n v="0"/>
    <n v="30162"/>
    <s v="COOR ADMINISTRATIVA FINANCIERA"/>
    <s v="DIR ADMINISTRACION TALENTO HUMANO"/>
    <s v="REMUNERACIONES"/>
    <s v="SI"/>
    <n v="30162"/>
  </r>
  <r>
    <x v="39"/>
    <s v="112003014"/>
    <s v="PRIORIZACIÓN"/>
    <x v="24"/>
    <x v="23"/>
    <d v="2022-02-10T00:00:00"/>
    <s v="POA"/>
    <m/>
    <s v="VIGILANCIA Y CONTROL SANITARIO"/>
    <s v="Capacitación a profesionales de salud en el fortalecimiento de la estrategia nacional de ENT"/>
    <s v="PLANTA CENTRAL"/>
    <n v="9999"/>
    <n v="56"/>
    <s v="000"/>
    <s v="001"/>
    <n v="530612"/>
    <n v="1701"/>
    <s v="001"/>
    <s v="0000"/>
    <s v="0000"/>
    <n v="0"/>
    <n v="0"/>
    <n v="0"/>
    <n v="4000"/>
    <n v="0"/>
    <n v="4000"/>
    <s v="SI"/>
    <m/>
    <m/>
    <x v="0"/>
    <n v="0"/>
    <n v="0"/>
    <n v="0"/>
    <s v="SUB VIGILANCIA PREVENCION CONTROL SALUD"/>
    <s v="DIR NAC ESTRATEGIAS PREVENCION CONTROL ENFERMEDADES NO TRANSMISIBLES SALUD MENTAL FENOMENO SOCIOECONOMICO DROGAS"/>
    <s v="CRONICAS"/>
    <s v="NO"/>
    <n v="0"/>
  </r>
  <r>
    <x v="39"/>
    <s v="112003020"/>
    <s v="PRIORIZACIÓN"/>
    <x v="24"/>
    <x v="23"/>
    <d v="2022-02-10T00:00:00"/>
    <s v="POA"/>
    <m/>
    <s v="PREVENCION Y PROMOCION DE LA SALUD"/>
    <s v="MOVILIZACIÓN CAMPAÑA DE SEGUIMIENTO CONTRA EL SARAMPIÓN, RUBEOLA, POLIOMIELITIS"/>
    <s v="PLANTA CENTRAL"/>
    <n v="9999"/>
    <n v="55"/>
    <s v="000"/>
    <s v="006"/>
    <n v="530303"/>
    <n v="1701"/>
    <s v="001"/>
    <s v="0000"/>
    <s v="0000"/>
    <n v="0"/>
    <n v="0"/>
    <n v="0"/>
    <n v="864280.74"/>
    <n v="0"/>
    <n v="864280.74"/>
    <s v="SI"/>
    <m/>
    <m/>
    <x v="0"/>
    <n v="0"/>
    <n v="0"/>
    <n v="0"/>
    <s v="SUB VIGILANCIA PREVENCION CONTROL SALUD"/>
    <s v="DIR NAC INMUNIZACIONES"/>
    <s v="Presupuesto por Resultados"/>
    <s v="NO"/>
    <n v="0"/>
  </r>
  <r>
    <x v="39"/>
    <s v="112003025"/>
    <s v="PRIORIZACIÓN"/>
    <x v="24"/>
    <x v="23"/>
    <d v="2022-02-10T00:00:00"/>
    <s v="POA"/>
    <m/>
    <s v="PREVENCION Y PROMOCION DE LA SALUD"/>
    <s v="VIÁTICOS PARA EJECUCIÓN DE TALLERES DE CAPACITACIÓN EN PROVINCIAS"/>
    <s v="PLANTA CENTRAL"/>
    <n v="9999"/>
    <n v="55"/>
    <s v="000"/>
    <s v="006"/>
    <n v="530303"/>
    <n v="1701"/>
    <s v="001"/>
    <s v="0000"/>
    <s v="0000"/>
    <n v="0"/>
    <n v="0"/>
    <n v="0"/>
    <n v="232800"/>
    <n v="0"/>
    <n v="232800"/>
    <s v="SI"/>
    <m/>
    <m/>
    <x v="0"/>
    <n v="0"/>
    <n v="0"/>
    <n v="0"/>
    <s v="SUB VIGILANCIA PREVENCION CONTROL SALUD"/>
    <s v="DIR NAC INMUNIZACIONES"/>
    <s v="Presupuesto por Resultados"/>
    <s v="NO"/>
    <n v="0"/>
  </r>
  <r>
    <x v="39"/>
    <s v="112003026"/>
    <s v="PRIORIZACIÓN"/>
    <x v="24"/>
    <x v="23"/>
    <d v="2022-02-10T00:00:00"/>
    <s v="POA"/>
    <m/>
    <s v="PREVENCION Y PROMOCION DE LA SALUD"/>
    <s v="VIÁTICOS PARA SUPERVISIÓN DE ZONAS, DISTRITOS Y CENTROS DE SALUD"/>
    <s v="PLANTA CENTRAL"/>
    <n v="9999"/>
    <n v="55"/>
    <s v="000"/>
    <s v="006"/>
    <n v="530303"/>
    <n v="1701"/>
    <s v="001"/>
    <s v="0000"/>
    <s v="0000"/>
    <n v="0"/>
    <n v="0"/>
    <n v="0"/>
    <n v="19840"/>
    <n v="0"/>
    <n v="19840"/>
    <s v="SI"/>
    <m/>
    <m/>
    <x v="0"/>
    <n v="13440"/>
    <n v="0"/>
    <n v="13440"/>
    <s v="SUB VIGILANCIA PREVENCION CONTROL SALUD"/>
    <s v="DIR NAC INMUNIZACIONES"/>
    <s v="Presupuesto por Resultados"/>
    <s v="SI"/>
    <n v="0"/>
  </r>
  <r>
    <x v="39"/>
    <s v="134001051"/>
    <s v="PRIORIZACIÓN"/>
    <x v="24"/>
    <x v="23"/>
    <d v="2022-02-10T00:00:00"/>
    <s v="POA"/>
    <m/>
    <s v="ADMINISTRACION CENTRAL"/>
    <s v="Reporte de remuneración mensual unificada e ingresos complementarios"/>
    <s v="PLANTA CENTRAL"/>
    <n v="9999"/>
    <s v="01"/>
    <s v="000"/>
    <s v="001"/>
    <n v="510502"/>
    <n v="1700"/>
    <s v="001"/>
    <s v="0000"/>
    <s v="0000"/>
    <n v="0"/>
    <n v="0"/>
    <n v="0"/>
    <n v="5434560"/>
    <n v="0"/>
    <n v="5434560"/>
    <s v="SI"/>
    <m/>
    <m/>
    <x v="0"/>
    <n v="0"/>
    <n v="0"/>
    <n v="0"/>
    <s v="COOR ADMINISTRATIVA FINANCIERA"/>
    <s v="DIR ADMINISTRACION TALENTO HUMANO"/>
    <s v="REMUNERACIONES"/>
    <s v="NO"/>
    <n v="0"/>
  </r>
  <r>
    <x v="39"/>
    <s v="134001071"/>
    <s v="PRIORIZACIÓN"/>
    <x v="24"/>
    <x v="23"/>
    <d v="2022-02-10T00:00:00"/>
    <s v="POA"/>
    <m/>
    <s v="ADMINISTRACION CENTRAL"/>
    <s v="Reporte de remuneración mensual unificada e ingresos complementarios"/>
    <s v="PLANTA CENTRAL"/>
    <n v="9999"/>
    <s v="01"/>
    <s v="000"/>
    <s v="001"/>
    <n v="510502"/>
    <n v="1700"/>
    <s v="001"/>
    <s v="0000"/>
    <s v="0000"/>
    <n v="0"/>
    <n v="0"/>
    <n v="0"/>
    <n v="70000"/>
    <n v="0"/>
    <n v="70000"/>
    <s v="SI"/>
    <m/>
    <m/>
    <x v="0"/>
    <n v="0"/>
    <n v="0"/>
    <n v="0"/>
    <s v="COOR ADMINISTRATIVA FINANCIERA"/>
    <s v="DIR ADMINISTRACION TALENTO HUMANO"/>
    <s v="REMUNERACIONES"/>
    <s v="NO"/>
    <n v="0"/>
  </r>
  <r>
    <x v="39"/>
    <s v="134001049"/>
    <s v="PRIORIZACIÓN"/>
    <x v="24"/>
    <x v="23"/>
    <d v="2022-02-10T00:00:00"/>
    <s v="POA"/>
    <m/>
    <s v="ADMINISTRACION CENTRAL"/>
    <s v="Reporte de remuneración mensual unificada e ingresos complementarios"/>
    <s v="PLANTA CENTRAL"/>
    <n v="9999"/>
    <s v="01"/>
    <s v="000"/>
    <s v="001"/>
    <n v="510515"/>
    <n v="1700"/>
    <s v="001"/>
    <s v="0000"/>
    <s v="0000"/>
    <n v="0"/>
    <n v="0"/>
    <n v="0"/>
    <n v="18325230"/>
    <n v="0"/>
    <n v="18325230"/>
    <s v="SI"/>
    <m/>
    <m/>
    <x v="0"/>
    <n v="0"/>
    <n v="0"/>
    <n v="0"/>
    <s v="COOR ADMINISTRATIVA FINANCIERA"/>
    <s v="DIR ADMINISTRACION TALENTO HUMANO"/>
    <s v="REMUNERACIONES"/>
    <s v="NO"/>
    <n v="0"/>
  </r>
  <r>
    <x v="39"/>
    <s v="134001050"/>
    <s v="PRIORIZACIÓN"/>
    <x v="24"/>
    <x v="23"/>
    <d v="2022-02-10T00:00:00"/>
    <s v="POA"/>
    <m/>
    <s v="ADMINISTRACION CENTRAL"/>
    <s v="Reporte de remuneración mensual unificada e ingresos complementarios"/>
    <s v="PLANTA CENTRAL"/>
    <n v="9999"/>
    <s v="01"/>
    <s v="000"/>
    <s v="001"/>
    <n v="510515"/>
    <n v="1700"/>
    <s v="001"/>
    <s v="0000"/>
    <s v="0000"/>
    <n v="0"/>
    <n v="0"/>
    <n v="0"/>
    <n v="136146070"/>
    <n v="0"/>
    <n v="136146070"/>
    <s v="SI"/>
    <m/>
    <m/>
    <x v="0"/>
    <n v="0"/>
    <n v="0"/>
    <n v="0"/>
    <s v="COOR ADMINISTRATIVA FINANCIERA"/>
    <s v="DIR ADMINISTRACION TALENTO HUMANO"/>
    <s v="REMUNERACIONES"/>
    <s v="NO"/>
    <n v="0"/>
  </r>
  <r>
    <x v="39"/>
    <s v="134001047"/>
    <s v="PRIORIZACIÓN"/>
    <x v="24"/>
    <x v="23"/>
    <d v="2022-02-10T00:00:00"/>
    <s v="POA"/>
    <m/>
    <s v="ADMINISTRACION CENTRAL"/>
    <s v="Reporte de remuneración mensual unificada e ingresos complementarios"/>
    <s v="PLANTA CENTRAL"/>
    <n v="9999"/>
    <s v="01"/>
    <s v="000"/>
    <s v="001"/>
    <n v="510516"/>
    <n v="1700"/>
    <s v="001"/>
    <s v="0000"/>
    <s v="0000"/>
    <n v="0"/>
    <n v="0"/>
    <n v="0"/>
    <n v="40515340"/>
    <n v="0"/>
    <n v="40515340"/>
    <s v="SI"/>
    <m/>
    <m/>
    <x v="0"/>
    <n v="68716"/>
    <n v="0"/>
    <n v="68716"/>
    <s v="COOR ADMINISTRATIVA FINANCIERA"/>
    <s v="DIR ADMINISTRACION TALENTO HUMANO"/>
    <s v="REMUNERACIONES"/>
    <s v="SI"/>
    <n v="68716"/>
  </r>
  <r>
    <x v="39"/>
    <s v="134001048"/>
    <s v="PRIORIZACIÓN"/>
    <x v="24"/>
    <x v="23"/>
    <d v="2022-02-10T00:00:00"/>
    <s v="POA"/>
    <m/>
    <s v="ADMINISTRACION CENTRAL"/>
    <s v="Reporte de remuneración mensual unificada e ingresos complementarios"/>
    <s v="PLANTA CENTRAL"/>
    <n v="9999"/>
    <s v="01"/>
    <s v="000"/>
    <s v="001"/>
    <n v="510516"/>
    <n v="1700"/>
    <s v="001"/>
    <s v="0000"/>
    <s v="0000"/>
    <n v="0"/>
    <n v="0"/>
    <n v="0"/>
    <n v="37358449"/>
    <n v="0"/>
    <n v="37358449"/>
    <s v="SI"/>
    <m/>
    <m/>
    <x v="0"/>
    <n v="0"/>
    <n v="0"/>
    <n v="0"/>
    <s v="COOR ADMINISTRATIVA FINANCIERA"/>
    <s v="DIR ADMINISTRACION TALENTO HUMANO"/>
    <s v="REMUNERACIONES"/>
    <s v="NO"/>
    <n v="0"/>
  </r>
  <r>
    <x v="39"/>
    <s v="134001065"/>
    <s v="PRIORIZACIÓN"/>
    <x v="24"/>
    <x v="23"/>
    <d v="2022-02-10T00:00:00"/>
    <s v="POA"/>
    <m/>
    <s v="ADMINISTRACION CENTRAL"/>
    <s v="Reporte de remuneración mensual unificada e ingresos complementarios"/>
    <s v="PLANTA CENTRAL"/>
    <n v="9999"/>
    <s v="01"/>
    <s v="000"/>
    <s v="001"/>
    <n v="510704"/>
    <n v="1700"/>
    <s v="001"/>
    <s v="0000"/>
    <s v="0000"/>
    <n v="0"/>
    <n v="0"/>
    <n v="0"/>
    <n v="60000"/>
    <n v="0"/>
    <n v="60000"/>
    <s v="SI"/>
    <m/>
    <m/>
    <x v="0"/>
    <n v="18417.669999999998"/>
    <n v="0"/>
    <n v="18417.669999999998"/>
    <s v="COOR ADMINISTRATIVA FINANCIERA"/>
    <s v="DIR ADMINISTRACION TALENTO HUMANO"/>
    <s v="REMUNERACIONES"/>
    <s v="SI"/>
    <n v="18417.669999999998"/>
  </r>
  <r>
    <x v="39"/>
    <s v="134001066"/>
    <s v="PRIORIZACIÓN"/>
    <x v="24"/>
    <x v="23"/>
    <d v="2022-02-10T00:00:00"/>
    <s v="POA"/>
    <m/>
    <s v="ADMINISTRACION CENTRAL"/>
    <s v="Reporte de remuneración mensual unificada e ingresos complementarios"/>
    <s v="PLANTA CENTRAL"/>
    <n v="9999"/>
    <s v="01"/>
    <s v="000"/>
    <s v="001"/>
    <n v="510707"/>
    <n v="1700"/>
    <s v="001"/>
    <s v="0000"/>
    <s v="0000"/>
    <n v="0"/>
    <n v="0"/>
    <n v="0"/>
    <n v="214800"/>
    <n v="0"/>
    <n v="214800"/>
    <s v="SI"/>
    <m/>
    <m/>
    <x v="0"/>
    <n v="145073.41000000003"/>
    <n v="0"/>
    <n v="145073.41000000003"/>
    <s v="COOR ADMINISTRATIVA FINANCIERA"/>
    <s v="DIR ADMINISTRACION TALENTO HUMANO"/>
    <s v="REMUNERACIONES"/>
    <s v="SI"/>
    <n v="145073.41000000003"/>
  </r>
  <r>
    <x v="39"/>
    <s v="134001069"/>
    <s v="PRIORIZACIÓN"/>
    <x v="24"/>
    <x v="23"/>
    <d v="2022-02-10T00:00:00"/>
    <s v="POA"/>
    <m/>
    <s v="ADMINISTRACION CENTRAL"/>
    <s v="Reporte de remuneración mensual unificada e ingresos complementarios"/>
    <s v="PLANTA CENTRAL"/>
    <n v="9999"/>
    <s v="01"/>
    <s v="000"/>
    <s v="001"/>
    <n v="510706"/>
    <n v="1700"/>
    <s v="001"/>
    <s v="0000"/>
    <s v="0000"/>
    <n v="0"/>
    <n v="0"/>
    <n v="0"/>
    <n v="15000"/>
    <n v="0"/>
    <n v="15000"/>
    <s v="SI"/>
    <m/>
    <m/>
    <x v="0"/>
    <n v="0"/>
    <n v="0"/>
    <n v="0"/>
    <s v="COOR ADMINISTRATIVA FINANCIERA"/>
    <s v="DIR ADMINISTRACION TALENTO HUMANO"/>
    <s v="REMUNERACIONES"/>
    <s v="NO"/>
    <n v="0"/>
  </r>
  <r>
    <x v="39"/>
    <s v="134001073"/>
    <s v="PRIORIZACIÓN"/>
    <x v="24"/>
    <x v="23"/>
    <d v="2022-02-10T00:00:00"/>
    <s v="POA"/>
    <m/>
    <s v="ADMINISTRACION CENTRAL"/>
    <s v="Reporte de remuneración mensual unificada e ingresos complementarios"/>
    <s v="PLANTA CENTRAL"/>
    <n v="9999"/>
    <s v="01"/>
    <s v="000"/>
    <s v="001"/>
    <n v="510516"/>
    <n v="1700"/>
    <s v="001"/>
    <s v="0000"/>
    <s v="0000"/>
    <n v="0"/>
    <n v="0"/>
    <n v="0"/>
    <n v="60336"/>
    <n v="0"/>
    <n v="60336"/>
    <s v="SI"/>
    <m/>
    <m/>
    <x v="0"/>
    <n v="0"/>
    <n v="0"/>
    <n v="0"/>
    <s v="COOR ADMINISTRATIVA FINANCIERA"/>
    <s v="DIR ADMINISTRACION TALENTO HUMANO"/>
    <s v="REMUNERACIONES"/>
    <s v="NO"/>
    <n v="0"/>
  </r>
  <r>
    <x v="40"/>
    <s v="134003148"/>
    <s v="MSP-DNA-2022-0286-M"/>
    <x v="22"/>
    <x v="24"/>
    <d v="2022-02-15T00:00:00"/>
    <s v="PRESUPUESTARIA"/>
    <s v="Conforme a memorando Nro.MSP-DNA-2022-0286-M, solicita realizar la presente reforma, con la finalidad de pagar la orden de Servicio MSP-DNCP-OS-007-2021, por el servicio de botellones de agua para el Despacho Ministerial. "/>
    <s v="ADMINISTRACION CENTRAL"/>
    <s v="SERVICIO DE RECARGA DE BOTELLONES DE AGUA PARA EL DESPACHO MINISTERIAL"/>
    <s v="PLANTA CENTRAL"/>
    <n v="9999"/>
    <s v="01"/>
    <s v="000"/>
    <s v="001"/>
    <n v="990102"/>
    <n v="1701"/>
    <s v="001"/>
    <s v="0000"/>
    <s v="0000"/>
    <n v="22.1"/>
    <n v="0"/>
    <n v="22.1"/>
    <n v="0"/>
    <n v="0"/>
    <n v="0"/>
    <s v="SI"/>
    <m/>
    <m/>
    <x v="5"/>
    <n v="22.1"/>
    <n v="0"/>
    <n v="22.1"/>
    <s v="COOR ADMINISTRATIVA FINANCIERA"/>
    <s v="DIR ADMINISTRATIVA"/>
    <s v="NO APLICA"/>
    <s v="SI"/>
    <n v="0"/>
  </r>
  <r>
    <x v="40"/>
    <s v="134003149"/>
    <s v="MSP-DNA-2022-0286-M"/>
    <x v="22"/>
    <x v="24"/>
    <d v="2022-02-15T00:00:00"/>
    <s v="PRESUPUESTARIA"/>
    <s v="Conforme a memorando Nro.MSP-DNA-2022-0286-M, solicita realizar la presente reforma, con la finalidad de pagar la orden de Servicio MSP-DNCP-OS-007-2021, por el servicio de botellones de agua para el Despacho Ministerial. "/>
    <s v="ADMINISTRACION CENTRAL"/>
    <s v="SERVICIO DE RECARGA DE BOTELLONES DE AGUA PARA EL DESPACHO MINISTERIAL"/>
    <s v="PLANTA CENTRAL"/>
    <n v="9999"/>
    <s v="01"/>
    <s v="000"/>
    <s v="001"/>
    <n v="530801"/>
    <n v="1701"/>
    <s v="001"/>
    <s v="0000"/>
    <s v="0000"/>
    <n v="98.6"/>
    <n v="0"/>
    <n v="98.6"/>
    <n v="0"/>
    <n v="0"/>
    <n v="0"/>
    <s v="SI"/>
    <m/>
    <m/>
    <x v="5"/>
    <n v="98.6"/>
    <n v="0"/>
    <n v="98.6"/>
    <s v="COOR ADMINISTRATIVA FINANCIERA"/>
    <s v="DIR ADMINISTRATIVA"/>
    <s v="NO APLICA"/>
    <s v="SI"/>
    <n v="0"/>
  </r>
  <r>
    <x v="40"/>
    <s v="134003122"/>
    <s v="MSP-DNA-2022-0286-M"/>
    <x v="22"/>
    <x v="24"/>
    <d v="2022-02-15T00:00:00"/>
    <s v="PRESUPUESTARIA"/>
    <s v="Conforme a memorando Nro.MSP-DNA-2022-0286-M, solicita realizar la presente reforma, con la finalidad de pagar la orden de Servicio MSP-DNCP-OS-007-2021, por el servicio de botellones de agua para el Despacho Ministerial. "/>
    <s v="ADMINISTRACION CENTRAL"/>
    <s v="CONTRATACIÓN DEL SERVICIO DE VIGILANCIA Y SEGURIDAD PRIVADA FIJA PARA LOS BIENES MUEBLES E INMUEBLES DEL MINISTERIO DE SALUD PÚBLICA PLANTA CENTRAL."/>
    <s v="PLANTA CENTRAL"/>
    <n v="9999"/>
    <s v="01"/>
    <s v="000"/>
    <s v="001"/>
    <n v="530208"/>
    <n v="1701"/>
    <s v="001"/>
    <s v="0000"/>
    <s v="0000"/>
    <n v="0"/>
    <n v="0"/>
    <n v="0"/>
    <n v="120.7"/>
    <n v="0"/>
    <n v="120.7"/>
    <s v="SI"/>
    <m/>
    <m/>
    <x v="5"/>
    <n v="5480.3099999999995"/>
    <n v="0"/>
    <n v="5480.3099999999995"/>
    <s v="COOR ADMINISTRATIVA FINANCIERA"/>
    <s v="DIR ADMINISTRATIVA"/>
    <s v="GI MANTENIMIENTO"/>
    <s v="SI"/>
    <n v="0.99999999999909051"/>
  </r>
  <r>
    <x v="41"/>
    <s v="132001018"/>
    <s v="SENTENCIA JUDICIAL 679 - MEDICAMENTOS"/>
    <x v="25"/>
    <x v="25"/>
    <d v="2022-02-11T00:00:00"/>
    <s v="PRESUPUESTARIA"/>
    <s v="SENTENCIA JUDICIAL 679 - MEDICAMENTOS"/>
    <s v="PROVISION Y PRESTACION DE SERVICIOS DE SALUD"/>
    <s v="Asignación esigef para financiar actividades priorizadas "/>
    <s v="PLANTA CENTRAL"/>
    <n v="9999"/>
    <n v="90"/>
    <s v="000"/>
    <s v="001"/>
    <n v="530810"/>
    <n v="1701"/>
    <s v="001"/>
    <s v="0000"/>
    <s v="0000"/>
    <m/>
    <n v="0"/>
    <n v="0"/>
    <n v="2000000"/>
    <n v="0"/>
    <n v="2000000"/>
    <s v="SI"/>
    <m/>
    <m/>
    <x v="0"/>
    <n v="0"/>
    <n v="0"/>
    <n v="0"/>
    <s v="COOR PLANIFICACION GEST ESTRAT"/>
    <s v="DIR PLANIFICACION INVERSION"/>
    <s v="NO APLICA"/>
    <s v="NO"/>
    <n v="0"/>
  </r>
  <r>
    <x v="41"/>
    <s v="111005003"/>
    <s v="SENTENCIA JUDICIAL 679 - MEDICAMENTOS"/>
    <x v="25"/>
    <x v="25"/>
    <d v="2022-02-11T00:00:00"/>
    <s v="PRESUPUESTARIA"/>
    <s v="SENTENCIA JUDICIAL 679 - MEDICAMENTOS"/>
    <s v="GOBERNANZA DE LA SALUD"/>
    <s v="Asignación presupuestaria a las EOD´s a nivel nacional para el abastecimiento de medicamentos fuera del CNMB no estimados"/>
    <s v="PLANTA CENTRAL"/>
    <n v="9999"/>
    <n v="58"/>
    <s v="000"/>
    <s v="003"/>
    <n v="530809"/>
    <n v="1701"/>
    <s v="001"/>
    <s v="0000"/>
    <s v="0000"/>
    <n v="2000000"/>
    <n v="0"/>
    <n v="2000000"/>
    <n v="0"/>
    <n v="0"/>
    <n v="0"/>
    <s v="SI"/>
    <m/>
    <m/>
    <x v="0"/>
    <n v="0"/>
    <n v="0"/>
    <n v="0"/>
    <s v="SUB GESTION OPERACIONES LOGISTICA SALUD "/>
    <s v="DIR NACIONAL ABASTECIMIENTO MEDICAMENTOS DIPOSITIVOS MEDICOS OTROS BIENES ESTRATÉGICOS EN SALUD"/>
    <s v="SENTENCIA JUDICIAL 069"/>
    <s v="NO"/>
    <n v="0"/>
  </r>
  <r>
    <x v="42"/>
    <s v="134001093"/>
    <s v="MSP-DNTH-2022-0785-M"/>
    <x v="26"/>
    <x v="26"/>
    <d v="2022-02-11T00:00:00"/>
    <s v="PRESUPUESTARIA"/>
    <s v="Para financiar viáticos y subsistencias de Talento humano "/>
    <s v="ADMINISTRACION CENTRAL"/>
    <s v="VIATICOS_Y_SUBSISTENCIAS_EN_EL_INTERIOR (DNTH)"/>
    <s v="PLANTA CENTRAL"/>
    <n v="9999"/>
    <s v="01"/>
    <s v="000"/>
    <s v="001"/>
    <n v="530303"/>
    <n v="1701"/>
    <s v="001"/>
    <s v="0000"/>
    <s v="0000"/>
    <n v="5000"/>
    <n v="0"/>
    <n v="5000"/>
    <n v="0"/>
    <n v="0"/>
    <n v="0"/>
    <s v="SI"/>
    <m/>
    <m/>
    <x v="5"/>
    <n v="15000"/>
    <n v="0"/>
    <n v="15000"/>
    <s v="COOR ADMINISTRATIVA FINANCIERA"/>
    <s v="DIR ADMINISTRACION TALENTO HUMANO"/>
    <s v="REMUNERACIONES"/>
    <s v="SI"/>
    <n v="0"/>
  </r>
  <r>
    <x v="42"/>
    <s v="132001002"/>
    <s v="MSP-DNTH-2022-0785-M"/>
    <x v="26"/>
    <x v="26"/>
    <d v="2022-02-11T00:00:00"/>
    <s v="PRESUPUESTARIA"/>
    <s v="Para financiar viáticos y subsistencias de Talento humano "/>
    <s v="ADMINISTRACION CENTRAL"/>
    <s v="Asignación esigef para financiar actividades priorizadas "/>
    <s v="PLANTA CENTRAL"/>
    <n v="9999"/>
    <s v="01"/>
    <s v="000"/>
    <s v="001"/>
    <n v="530306"/>
    <n v="1700"/>
    <s v="001"/>
    <s v="0000"/>
    <s v="0000"/>
    <n v="0"/>
    <n v="0"/>
    <n v="0"/>
    <n v="5000"/>
    <n v="0"/>
    <n v="5000"/>
    <s v="SI"/>
    <m/>
    <m/>
    <x v="5"/>
    <n v="0"/>
    <n v="0"/>
    <n v="0"/>
    <s v="COOR PLANIFICACION GEST ESTRAT"/>
    <s v="DIR PLANIFICACION INVERSION"/>
    <s v="NO APLICA"/>
    <s v="NO"/>
    <n v="0"/>
  </r>
  <r>
    <x v="43"/>
    <n v="122002001"/>
    <s v="MSP-DNIS-2022-0174-M"/>
    <x v="23"/>
    <x v="27"/>
    <d v="2022-02-13T00:00:00"/>
    <s v="PRESUPUESTARIA"/>
    <s v="Para financiar viáticos y subsistencias, pasajes al interior y pago de parquederos por visitas."/>
    <s v="GARANTIA DE LA CALIDAD DE LOS SERVICIOS DE SALUD"/>
    <s v="VISITAS TÉCNICAS PARA MONITOREO DE OBRAS EN EJECUCIÓN"/>
    <s v="PLANTA CENTRAL"/>
    <n v="9999"/>
    <n v="57"/>
    <s v="000"/>
    <s v="002"/>
    <n v="530203"/>
    <n v="1701"/>
    <s v="001"/>
    <s v="0000"/>
    <s v="0000"/>
    <m/>
    <n v="0"/>
    <n v="0"/>
    <n v="38340"/>
    <n v="0"/>
    <n v="38340"/>
    <s v="SI"/>
    <m/>
    <m/>
    <x v="3"/>
    <n v="0"/>
    <n v="0"/>
    <n v="0"/>
    <s v="SUB GESTION OPERACIONES LOGISTICA SALUD "/>
    <s v="DIR NAC INFRAESTRUCTURA SANITARIA"/>
    <s v="NO APLICA"/>
    <s v="NO"/>
    <n v="0"/>
  </r>
  <r>
    <x v="43"/>
    <n v="122002002"/>
    <s v="MSP-DNIS-2022-0174-M"/>
    <x v="23"/>
    <x v="27"/>
    <d v="2022-02-13T00:00:00"/>
    <s v="PRESUPUESTARIA"/>
    <s v="Para financiar viáticos y subsistencias, pasajes al interior y pago de parquederos por visitas."/>
    <s v="GARANTIA DE LA CALIDAD DE LOS SERVICIOS DE SALUD"/>
    <s v="VISITAS TÉCNICAS PARA MONITOREO DE OBRAS EN EJECUCIÓN"/>
    <s v="PLANTA CENTRAL"/>
    <n v="9999"/>
    <n v="57"/>
    <s v="000"/>
    <s v="002"/>
    <n v="530201"/>
    <n v="1701"/>
    <s v="001"/>
    <s v="0000"/>
    <s v="0000"/>
    <m/>
    <n v="0"/>
    <n v="0"/>
    <n v="2000"/>
    <n v="0"/>
    <n v="2000"/>
    <s v="SI"/>
    <m/>
    <m/>
    <x v="3"/>
    <n v="0"/>
    <n v="0"/>
    <n v="0"/>
    <s v="SUB GESTION OPERACIONES LOGISTICA SALUD "/>
    <s v="DIR NAC INFRAESTRUCTURA SANITARIA"/>
    <s v="NO APLICA"/>
    <s v="NO"/>
    <n v="0"/>
  </r>
  <r>
    <x v="43"/>
    <s v="122002005"/>
    <s v="MSP-DNIS-2022-0174-M"/>
    <x v="23"/>
    <x v="27"/>
    <d v="2022-02-13T00:00:00"/>
    <s v="PRESUPUESTARIA"/>
    <s v="Para financiar viáticos y subsistencias, pasajes al interior y pago de parquederos por visitas."/>
    <s v="GARANTIA DE LA CALIDAD DE LOS SERVICIOS DE SALUD"/>
    <s v="VIÁTICOS Y SUBSISTENCIAS"/>
    <s v="PLANTA CENTRAL"/>
    <n v="9999"/>
    <n v="57"/>
    <s v="000"/>
    <s v="002"/>
    <n v="530303"/>
    <n v="1701"/>
    <s v="001"/>
    <s v="0000"/>
    <s v="0000"/>
    <n v="38277.01"/>
    <n v="0"/>
    <n v="38277.01"/>
    <n v="0"/>
    <n v="0"/>
    <n v="0"/>
    <s v="SI"/>
    <m/>
    <m/>
    <x v="3"/>
    <n v="38277.01"/>
    <n v="0"/>
    <n v="38277.01"/>
    <s v="SUB GESTION OPERACIONES LOGISTICA SALUD "/>
    <s v="DIR NAC INFRAESTRUCTURA SANITARIA"/>
    <s v="NO APLICA"/>
    <s v="SI"/>
    <n v="0"/>
  </r>
  <r>
    <x v="43"/>
    <s v="122002006"/>
    <s v="MSP-DNIS-2022-0174-M"/>
    <x v="23"/>
    <x v="27"/>
    <d v="2022-02-13T00:00:00"/>
    <s v="PRESUPUESTARIA"/>
    <s v="Para financiar viáticos y subsistencias, pasajes al interior y pago de parquederos por visitas."/>
    <s v="GARANTIA DE LA CALIDAD DE LOS SERVICIOS DE SALUD"/>
    <s v="VIÁTICOS Y SUBSISTENCIAS"/>
    <s v="PLANTA CENTRAL"/>
    <n v="9999"/>
    <n v="57"/>
    <s v="000"/>
    <s v="002"/>
    <n v="990102"/>
    <n v="1701"/>
    <s v="001"/>
    <s v="0000"/>
    <s v="0000"/>
    <n v="62.99"/>
    <n v="0"/>
    <n v="62.99"/>
    <n v="0"/>
    <n v="0"/>
    <n v="0"/>
    <s v="SI"/>
    <m/>
    <m/>
    <x v="3"/>
    <n v="62.99"/>
    <n v="0"/>
    <n v="62.99"/>
    <s v="SUB GESTION OPERACIONES LOGISTICA SALUD "/>
    <s v="DIR NAC INFRAESTRUCTURA SANITARIA"/>
    <s v="NO APLICA"/>
    <s v="SI"/>
    <n v="0"/>
  </r>
  <r>
    <x v="43"/>
    <s v="122002007"/>
    <s v="MSP-DNIS-2022-0174-M"/>
    <x v="23"/>
    <x v="27"/>
    <d v="2022-02-13T00:00:00"/>
    <s v="PRESUPUESTARIA"/>
    <s v="Para financiar viáticos y subsistencias, pasajes al interior y pago de parquederos por visitas."/>
    <s v="GARANTIA DE LA CALIDAD DE LOS SERVICIOS DE SALUD"/>
    <s v="PASAJES AL INTERIOR"/>
    <s v="PLANTA CENTRAL"/>
    <n v="9999"/>
    <n v="57"/>
    <s v="000"/>
    <s v="002"/>
    <n v="530301"/>
    <n v="1701"/>
    <s v="001"/>
    <s v="0000"/>
    <s v="0000"/>
    <n v="1000"/>
    <n v="0"/>
    <n v="1000"/>
    <n v="0"/>
    <n v="0"/>
    <n v="0"/>
    <s v="SI"/>
    <m/>
    <m/>
    <x v="3"/>
    <n v="1000"/>
    <n v="0"/>
    <n v="1000"/>
    <s v="SUB GESTION OPERACIONES LOGISTICA SALUD "/>
    <s v="DIR NAC INFRAESTRUCTURA SANITARIA"/>
    <s v="NO APLICA"/>
    <s v="SI"/>
    <n v="0"/>
  </r>
  <r>
    <x v="43"/>
    <s v="122002008"/>
    <s v="MSP-DNIS-2022-0174-M"/>
    <x v="23"/>
    <x v="27"/>
    <d v="2022-02-13T00:00:00"/>
    <s v="PRESUPUESTARIA"/>
    <s v="Para financiar viáticos y subsistencias, pasajes al interior y pago de parquederos por visitas."/>
    <s v="GARANTIA DE LA CALIDAD DE LOS SERVICIOS DE SALUD"/>
    <s v="PARQUEADEROS"/>
    <s v="PLANTA CENTRAL"/>
    <n v="9999"/>
    <n v="57"/>
    <s v="000"/>
    <s v="002"/>
    <n v="530502"/>
    <n v="1701"/>
    <s v="001"/>
    <s v="0000"/>
    <s v="0000"/>
    <n v="1000"/>
    <n v="0"/>
    <n v="1000"/>
    <n v="0"/>
    <n v="0"/>
    <n v="0"/>
    <s v="SI"/>
    <m/>
    <m/>
    <x v="3"/>
    <n v="1000"/>
    <n v="0"/>
    <n v="1000"/>
    <s v="SUB GESTION OPERACIONES LOGISTICA SALUD "/>
    <s v="DIR NAC INFRAESTRUCTURA SANITARIA"/>
    <s v="NO APLICA"/>
    <s v="SI"/>
    <n v="0"/>
  </r>
  <r>
    <x v="44"/>
    <s v="122000014"/>
    <s v="MSP-SNGCSS-2022-0246-M"/>
    <x v="27"/>
    <x v="28"/>
    <d v="2022-02-14T00:00:00"/>
    <s v="PRESUPUESTARIA"/>
    <s v="Para financiar viáticos, subsistencias y pasajes al interior "/>
    <s v="GARANTIA DE LA CALIDAD DE LOS SERVICIOS DE SALUD"/>
    <s v="SUBSITENCIA Y VIATICOS EN EL INTERIOR"/>
    <s v="PLANTA CENTRAL"/>
    <n v="9999"/>
    <n v="57"/>
    <s v="000"/>
    <s v="002"/>
    <n v="530203"/>
    <n v="1701"/>
    <s v="001"/>
    <s v="0000"/>
    <s v="0000"/>
    <n v="0"/>
    <n v="0"/>
    <n v="0"/>
    <n v="4320"/>
    <n v="0"/>
    <n v="4320"/>
    <s v="SI"/>
    <m/>
    <m/>
    <x v="3"/>
    <n v="0"/>
    <n v="0"/>
    <n v="0"/>
    <s v="SUB GESTION OPERACIONES LOGISTICA SALUD "/>
    <s v="SUB GESTION OPERACIONES LOGISTICA SALUD "/>
    <s v="NO APLICA"/>
    <s v="NO"/>
    <n v="0"/>
  </r>
  <r>
    <x v="44"/>
    <s v="122000114"/>
    <s v="MSP-SNGCSS-2022-0246-M"/>
    <x v="27"/>
    <x v="28"/>
    <d v="2022-02-14T00:00:00"/>
    <s v="PRESUPUESTARIA"/>
    <s v="Para financiar viáticos, subsistencias y pasajes al interior "/>
    <s v="GARANTIA DE LA CALIDAD DE LOS SERVICIOS DE SALUD"/>
    <s v="SUBSITENCIA Y VIATICOS EN EL INTERIOR"/>
    <s v="PLANTA CENTRAL"/>
    <n v="9999"/>
    <n v="57"/>
    <s v="000"/>
    <s v="002"/>
    <n v="530303"/>
    <n v="1701"/>
    <s v="001"/>
    <s v="0000"/>
    <s v="0000"/>
    <n v="4160"/>
    <n v="0"/>
    <n v="4160"/>
    <n v="0"/>
    <n v="0"/>
    <n v="0"/>
    <s v="SI"/>
    <m/>
    <m/>
    <x v="3"/>
    <n v="24520"/>
    <n v="0"/>
    <n v="24520"/>
    <s v="SUB GESTION OPERACIONES LOGISTICA SALUD "/>
    <s v="SUB GESTION OPERACIONES LOGISTICA SALUD "/>
    <s v="NO APLICA"/>
    <s v="SI"/>
    <n v="20360"/>
  </r>
  <r>
    <x v="44"/>
    <s v="122000115"/>
    <s v="MSP-SNGCSS-2022-0246-M"/>
    <x v="27"/>
    <x v="28"/>
    <d v="2022-02-14T00:00:00"/>
    <s v="PRESUPUESTARIA"/>
    <s v="Para financiar viáticos, subsistencias y pasajes al interior "/>
    <s v="GARANTIA DE LA CALIDAD DE LOS SERVICIOS DE SALUD"/>
    <s v="PASAJES AL INTERIOR"/>
    <s v="PLANTA CENTRAL"/>
    <n v="9999"/>
    <n v="57"/>
    <s v="000"/>
    <s v="002"/>
    <n v="530301"/>
    <n v="1701"/>
    <s v="001"/>
    <s v="0000"/>
    <s v="0000"/>
    <n v="160"/>
    <n v="0"/>
    <n v="160"/>
    <n v="0"/>
    <n v="0"/>
    <n v="0"/>
    <s v="SI"/>
    <m/>
    <m/>
    <x v="3"/>
    <n v="160"/>
    <n v="0"/>
    <n v="160"/>
    <s v="SUB GESTION OPERACIONES LOGISTICA SALUD "/>
    <s v="SUB GESTION OPERACIONES LOGISTICA SALUD "/>
    <s v="NO APLICA"/>
    <s v="SI"/>
    <n v="0"/>
  </r>
  <r>
    <x v="45"/>
    <s v="112003068"/>
    <s v="MSP-DNEPC-2022-0289-M"/>
    <x v="27"/>
    <x v="29"/>
    <d v="2022-02-16T00:00:00"/>
    <s v="PRESUPUESTARIA"/>
    <s v="Reforma para cambio de ítem, adquisición de tensiómetros"/>
    <s v="VIGILANCIA Y CONTROL SANITARIO"/>
    <s v="Compra de tensiómetros para fortalecer la prevención de los servicios de salud en la Iniciativa Hearts, en el primer nivel de atención"/>
    <s v="PLANTA CENTRAL"/>
    <n v="9999"/>
    <n v="56"/>
    <s v="000"/>
    <s v="001"/>
    <n v="581202"/>
    <n v="1701"/>
    <s v="001"/>
    <s v="0000"/>
    <s v="0000"/>
    <n v="290000"/>
    <n v="0"/>
    <n v="290000"/>
    <n v="0"/>
    <n v="0"/>
    <n v="0"/>
    <s v="SI"/>
    <m/>
    <m/>
    <x v="8"/>
    <n v="125000"/>
    <n v="0"/>
    <n v="125000"/>
    <s v="SUB VIGILANCIA PREVENCION CONTROL SALUD"/>
    <s v="DIR NAC ESTRATEGIAS PREVENCION CONTROL ENFERMEDADES NO TRANSMISIBLES SALUD MENTAL FENOMENO SOCIOECONOMICO DROGAS"/>
    <s v="CRONICAS"/>
    <s v="SI"/>
    <n v="1965.5799999999872"/>
  </r>
  <r>
    <x v="45"/>
    <s v="112003013"/>
    <s v="MSP-DNEPC-2022-0289-M"/>
    <x v="27"/>
    <x v="29"/>
    <d v="2022-02-16T00:00:00"/>
    <s v="PRESUPUESTARIA"/>
    <s v="Reforma para cambio de ítem, adquisición de tensiómetros"/>
    <s v="VIGILANCIA Y CONTROL SANITARIO"/>
    <s v="Compra de tensimetros para fortalecer la prevención de los servicios de salud en la Iniciativa Hearts, en el primer nivel de atenciòn"/>
    <s v="PLANTA CENTRAL"/>
    <n v="9999"/>
    <n v="56"/>
    <s v="000"/>
    <s v="001"/>
    <n v="530809"/>
    <n v="1701"/>
    <s v="001"/>
    <s v="0000"/>
    <s v="0000"/>
    <n v="0"/>
    <n v="0"/>
    <n v="0"/>
    <n v="290000"/>
    <n v="0"/>
    <n v="290000"/>
    <s v="SI"/>
    <m/>
    <m/>
    <x v="8"/>
    <n v="0"/>
    <n v="0"/>
    <n v="0"/>
    <s v="SUB VIGILANCIA PREVENCION CONTROL SALUD"/>
    <s v="DIR NAC ESTRATEGIAS PREVENCION CONTROL ENFERMEDADES NO TRANSMISIBLES SALUD MENTAL FENOMENO SOCIOECONOMICO DROGAS"/>
    <s v="CRONICAS"/>
    <s v="NO"/>
    <n v="0"/>
  </r>
  <r>
    <x v="46"/>
    <s v="111005003"/>
    <s v="MSP-SNGSP-2022-0255-M_x000a_MSP-SNGSP-2022-0329-M"/>
    <x v="28"/>
    <x v="30"/>
    <d v="2022-02-16T00:00:00"/>
    <s v="PRESUPUESTARIA"/>
    <s v="Reforma para imiglucerasa Isidro Ayora y Baca Ortiz"/>
    <s v="GOBERNANZA DE LA SALUD"/>
    <s v="Asignación presupuestaria a las EOD´s a nivel nacional para el abastecimiento de medicamentos fuera del CNMB no estimados"/>
    <s v="PLANTA CENTRAL"/>
    <n v="9999"/>
    <n v="58"/>
    <s v="000"/>
    <s v="003"/>
    <n v="530809"/>
    <n v="1701"/>
    <s v="001"/>
    <s v="0000"/>
    <s v="0000"/>
    <n v="0"/>
    <n v="0"/>
    <n v="0"/>
    <n v="1477478.8"/>
    <n v="0"/>
    <n v="1477478.8"/>
    <s v="SI"/>
    <m/>
    <s v="Reforma para imiglucerasa Isidro Ayora y Baca Ortiz"/>
    <x v="1"/>
    <n v="0"/>
    <n v="0"/>
    <n v="0"/>
    <s v="SUB GESTION OPERACIONES LOGISTICA SALUD "/>
    <s v="DIR NACIONAL ABASTECIMIENTO MEDICAMENTOS DIPOSITIVOS MEDICOS OTROS BIENES ESTRATÉGICOS EN SALUD"/>
    <s v="SENTENCIA JUDICIAL 069"/>
    <s v="NO"/>
    <n v="0"/>
  </r>
  <r>
    <x v="46"/>
    <s v="CZ7"/>
    <s v="MSP-SNGSP-2022-0255-M_x000a_MSP-SNGSP-2022-0329-M"/>
    <x v="28"/>
    <x v="30"/>
    <d v="2022-02-16T00:00:00"/>
    <s v="PRESUPUESTARIA"/>
    <s v="Reforma para imiglucerasa Isidro Ayora y Baca Ortiz"/>
    <s v="CZ7"/>
    <s v="CZ7"/>
    <s v="CZ7"/>
    <n v="1270"/>
    <n v="58"/>
    <s v="000"/>
    <s v="003"/>
    <n v="530809"/>
    <s v="1101"/>
    <s v="001"/>
    <s v="0000"/>
    <s v="0000"/>
    <n v="854591.92"/>
    <n v="0"/>
    <n v="854591.92"/>
    <n v="0"/>
    <n v="0"/>
    <n v="0"/>
    <s v="SI"/>
    <m/>
    <s v="Reforma para imiglucerasa Isidro Ayora y Baca Ortiz"/>
    <x v="1"/>
    <e v="#N/A"/>
    <e v="#N/A"/>
    <e v="#N/A"/>
    <e v="#N/A"/>
    <e v="#N/A"/>
    <e v="#N/A"/>
    <e v="#N/A"/>
    <e v="#N/A"/>
  </r>
  <r>
    <x v="46"/>
    <s v="CZ9"/>
    <s v="MSP-SNGSP-2022-0255-M_x000a_MSP-SNGSP-2022-0329-M"/>
    <x v="28"/>
    <x v="30"/>
    <d v="2022-02-16T00:00:00"/>
    <s v="PRESUPUESTARIA"/>
    <s v="Reforma para imiglucerasa Isidro Ayora y Baca Ortiz"/>
    <s v="CZ9"/>
    <s v="CZ9"/>
    <s v="CZ9"/>
    <s v="1421"/>
    <n v="58"/>
    <s v="000"/>
    <s v="003"/>
    <n v="530809"/>
    <s v="1701"/>
    <s v="001"/>
    <s v="0000"/>
    <s v="0000"/>
    <n v="622886.88"/>
    <n v="0"/>
    <n v="622886.88"/>
    <n v="0"/>
    <n v="0"/>
    <n v="0"/>
    <s v="SI"/>
    <m/>
    <s v="Reforma para imiglucerasa Isidro Ayora y Baca Ortiz"/>
    <x v="1"/>
    <e v="#N/A"/>
    <e v="#N/A"/>
    <e v="#N/A"/>
    <e v="#N/A"/>
    <e v="#N/A"/>
    <e v="#N/A"/>
    <e v="#N/A"/>
    <e v="#N/A"/>
  </r>
  <r>
    <x v="47"/>
    <s v="122001001"/>
    <s v="MSP-DNCSS-2022-0088-M"/>
    <x v="29"/>
    <x v="31"/>
    <d v="2022-02-16T00:00:00"/>
    <s v="PRESUPUESTARIA"/>
    <s v="Para financiar viáticos, subsistencias y pasajes al interior "/>
    <s v="GARANTIA DE LA CALIDAD DE LOS SERVICIOS DE SALUD"/>
    <s v="SUBSITENCIA Y VIATICOS EN EL INTERIOR"/>
    <s v="PLANTA CENTRAL"/>
    <n v="9999"/>
    <n v="57"/>
    <s v="000"/>
    <s v="002"/>
    <n v="530201"/>
    <n v="1701"/>
    <s v="001"/>
    <s v="0000"/>
    <s v="0000"/>
    <n v="0"/>
    <n v="0"/>
    <n v="0"/>
    <n v="3400"/>
    <n v="0"/>
    <n v="3400"/>
    <s v="SI"/>
    <m/>
    <m/>
    <x v="3"/>
    <n v="0"/>
    <n v="0"/>
    <n v="0"/>
    <s v="SUBSE RECTORIA SISTEMA NACIONAL SALUD"/>
    <s v="DIR CALIDAD SEGURIDAD PACIENTE CONTROL SANITARIO "/>
    <s v="NO APLICA"/>
    <s v="NO"/>
    <n v="0"/>
  </r>
  <r>
    <x v="47"/>
    <s v="122001002"/>
    <s v="MSP-DNCSS-2022-0088-M"/>
    <x v="29"/>
    <x v="31"/>
    <d v="2022-02-16T00:00:00"/>
    <s v="PRESUPUESTARIA"/>
    <s v="Para financiar viáticos, subsistencias y pasajes al interior "/>
    <s v="GARANTIA DE LA CALIDAD DE LOS SERVICIOS DE SALUD"/>
    <s v="SUBSITENCIA Y VIATICOS EN EL INTERIOR"/>
    <s v="PLANTA CENTRAL"/>
    <n v="9999"/>
    <n v="57"/>
    <s v="000"/>
    <s v="002"/>
    <n v="530203"/>
    <n v="1701"/>
    <s v="001"/>
    <s v="0000"/>
    <s v="0000"/>
    <n v="0"/>
    <n v="0"/>
    <n v="0"/>
    <n v="27871"/>
    <n v="0"/>
    <n v="27871"/>
    <s v="SI"/>
    <m/>
    <m/>
    <x v="3"/>
    <n v="0"/>
    <n v="0"/>
    <n v="0"/>
    <s v="SUBSE RECTORIA SISTEMA NACIONAL SALUD"/>
    <s v="DIR CALIDAD SEGURIDAD PACIENTE CONTROL SANITARIO "/>
    <s v="NO APLICA"/>
    <s v="NO"/>
    <n v="0"/>
  </r>
  <r>
    <x v="47"/>
    <s v="122001002"/>
    <s v="MSP-DNCSS-2022-0088-M"/>
    <x v="29"/>
    <x v="31"/>
    <d v="2022-02-16T00:00:00"/>
    <s v="PRESUPUESTARIA"/>
    <s v="Para financiar viáticos, subsistencias y pasajes al interior "/>
    <s v="GARANTIA DE LA CALIDAD DE LOS SERVICIOS DE SALUD"/>
    <s v="SUBSITENCIA Y VIATICOS EN EL INTERIOR"/>
    <s v="PLANTA CENTRAL"/>
    <n v="9999"/>
    <n v="57"/>
    <s v="000"/>
    <s v="002"/>
    <n v="530203"/>
    <n v="1701"/>
    <s v="001"/>
    <s v="0000"/>
    <s v="0000"/>
    <n v="0"/>
    <n v="0"/>
    <n v="0"/>
    <n v="289"/>
    <n v="0"/>
    <n v="289"/>
    <s v="SI"/>
    <m/>
    <m/>
    <x v="3"/>
    <n v="0"/>
    <n v="0"/>
    <n v="0"/>
    <s v="SUBSE RECTORIA SISTEMA NACIONAL SALUD"/>
    <s v="DIR CALIDAD SEGURIDAD PACIENTE CONTROL SANITARIO "/>
    <s v="NO APLICA"/>
    <s v="NO"/>
    <n v="0"/>
  </r>
  <r>
    <x v="47"/>
    <s v="122001003"/>
    <s v="MSP-DNCSS-2022-0088-M"/>
    <x v="29"/>
    <x v="31"/>
    <d v="2022-02-16T00:00:00"/>
    <s v="PRESUPUESTARIA"/>
    <s v="Para financiar viáticos, subsistencias y pasajes al interior "/>
    <s v="GARANTIA DE LA CALIDAD DE LOS SERVICIOS DE SALUD"/>
    <s v="Viáticos y Subsistencias en el Interior"/>
    <s v="PLANTA CENTRAL"/>
    <n v="9999"/>
    <n v="57"/>
    <s v="000"/>
    <s v="002"/>
    <n v="530303"/>
    <n v="1701"/>
    <s v="001"/>
    <s v="0000"/>
    <s v="0000"/>
    <n v="27871"/>
    <n v="0"/>
    <n v="27871"/>
    <n v="0"/>
    <n v="0"/>
    <n v="0"/>
    <s v="SI"/>
    <m/>
    <m/>
    <x v="3"/>
    <n v="27871"/>
    <n v="0"/>
    <n v="27871"/>
    <s v="SUBSE RECTORIA SISTEMA NACIONAL SALUD"/>
    <s v="DIR CALIDAD SEGURIDAD PACIENTE CONTROL SANITARIO "/>
    <s v="NO APLICA"/>
    <s v="SI"/>
    <n v="0"/>
  </r>
  <r>
    <x v="47"/>
    <s v="122001004"/>
    <s v="MSP-DNCSS-2022-0088-M"/>
    <x v="29"/>
    <x v="31"/>
    <d v="2022-02-16T00:00:00"/>
    <s v="PRESUPUESTARIA"/>
    <s v="Para financiar viáticos, subsistencias y pasajes al interior "/>
    <s v="GARANTIA DE LA CALIDAD DE LOS SERVICIOS DE SALUD"/>
    <s v="Viáticos y Subsistencias en el Interior"/>
    <s v="PLANTA CENTRAL"/>
    <n v="9999"/>
    <n v="57"/>
    <s v="000"/>
    <s v="002"/>
    <n v="990102"/>
    <n v="1701"/>
    <s v="001"/>
    <s v="0000"/>
    <s v="0000"/>
    <n v="289"/>
    <n v="0"/>
    <n v="289"/>
    <n v="0"/>
    <n v="0"/>
    <n v="0"/>
    <s v="SI"/>
    <m/>
    <m/>
    <x v="3"/>
    <n v="289"/>
    <n v="0"/>
    <n v="289"/>
    <s v="SUBSE RECTORIA SISTEMA NACIONAL SALUD"/>
    <s v="DIR CALIDAD SEGURIDAD PACIENTE CONTROL SANITARIO "/>
    <s v="NO APLICA"/>
    <s v="SI"/>
    <n v="0"/>
  </r>
  <r>
    <x v="47"/>
    <s v="122001005"/>
    <s v="MSP-DNCSS-2022-0088-M"/>
    <x v="29"/>
    <x v="31"/>
    <d v="2022-02-16T00:00:00"/>
    <s v="PRESUPUESTARIA"/>
    <s v="Para financiar viáticos, subsistencias y pasajes al interior "/>
    <s v="GARANTIA DE LA CALIDAD DE LOS SERVICIOS DE SALUD"/>
    <s v="Pasajes al Interior"/>
    <s v="PLANTA CENTRAL"/>
    <n v="9999"/>
    <n v="57"/>
    <s v="000"/>
    <s v="002"/>
    <n v="530301"/>
    <n v="1701"/>
    <s v="001"/>
    <s v="0000"/>
    <s v="0000"/>
    <n v="3400"/>
    <n v="0"/>
    <n v="3400"/>
    <n v="0"/>
    <n v="0"/>
    <n v="0"/>
    <s v="SI"/>
    <m/>
    <m/>
    <x v="3"/>
    <n v="3400"/>
    <n v="0"/>
    <n v="3400"/>
    <s v="SUBSE RECTORIA SISTEMA NACIONAL SALUD"/>
    <s v="DIR CALIDAD SEGURIDAD PACIENTE CONTROL SANITARIO "/>
    <s v="NO APLICA"/>
    <s v="SI"/>
    <n v="0"/>
  </r>
  <r>
    <x v="48"/>
    <s v="134000002"/>
    <s v="MSP-CGAF-2022-0400-M"/>
    <x v="29"/>
    <x v="32"/>
    <d v="2022-02-17T00:00:00"/>
    <s v="PRESUPUESTARIA"/>
    <s v="A través de memorando Nro. MSP-CGAF-2022-0400-M, solicita realizar la reforma para el pago de caja chica del despacho ministerial "/>
    <s v="ADMINISTRACION CENTRAL"/>
    <s v="Caja Chica Despacho"/>
    <s v="PLANTA CENTRAL"/>
    <n v="9999"/>
    <s v="01"/>
    <s v="000"/>
    <s v="001"/>
    <n v="531601"/>
    <n v="1701"/>
    <s v="001"/>
    <s v="0000"/>
    <s v="0000"/>
    <n v="0"/>
    <n v="0"/>
    <n v="0"/>
    <n v="428.7"/>
    <n v="0"/>
    <n v="428.7"/>
    <s v="SI"/>
    <m/>
    <m/>
    <x v="5"/>
    <n v="547.39999999999964"/>
    <n v="0"/>
    <n v="547.39999999999964"/>
    <s v="COOR ADMINISTRATIVA FINANCIERA"/>
    <s v="COOR ADMINISTRATIVA FINANCIERA"/>
    <s v="NO APLICA"/>
    <s v="SI"/>
    <n v="547.39999999999964"/>
  </r>
  <r>
    <x v="48"/>
    <s v="134000006"/>
    <s v="MSP-CGAF-2022-0400-M"/>
    <x v="29"/>
    <x v="32"/>
    <d v="2022-02-17T00:00:00"/>
    <s v="PRESUPUESTARIA"/>
    <s v="A través de memorando Nro. MSP-CGAF-2022-0400-M, solicita realizar la reforma para el pago de caja chica del despacho ministerial "/>
    <s v="ADMINISTRACION CENTRAL"/>
    <s v="Caja Chica Despacho Ministerial"/>
    <s v="PLANTA CENTRAL"/>
    <n v="9999"/>
    <s v="01"/>
    <s v="000"/>
    <s v="001"/>
    <n v="530801"/>
    <n v="1701"/>
    <s v="001"/>
    <s v="0000"/>
    <s v="0000"/>
    <n v="295.66000000000003"/>
    <n v="0"/>
    <n v="295.66000000000003"/>
    <m/>
    <n v="0"/>
    <n v="0"/>
    <s v="SI"/>
    <m/>
    <m/>
    <x v="5"/>
    <n v="4619.8"/>
    <n v="0"/>
    <n v="4619.8"/>
    <s v="COOR ADMINISTRATIVA FINANCIERA"/>
    <s v="COOR ADMINISTRATIVA FINANCIERA"/>
    <s v="NO APLICA"/>
    <s v="SI"/>
    <n v="3275.1900000000005"/>
  </r>
  <r>
    <x v="48"/>
    <s v="134000007"/>
    <s v="MSP-CGAF-2022-0400-M"/>
    <x v="29"/>
    <x v="32"/>
    <d v="2022-02-17T00:00:00"/>
    <s v="PRESUPUESTARIA"/>
    <s v="A través de memorando Nro. MSP-CGAF-2022-0400-M, solicita realizar la reforma para el pago de caja chica del despacho ministerial "/>
    <s v="ADMINISTRACION CENTRAL"/>
    <s v="Caja Chica Despacho Ministerial"/>
    <s v="PLANTA CENTRAL"/>
    <n v="9999"/>
    <s v="01"/>
    <s v="000"/>
    <s v="001"/>
    <n v="530820"/>
    <n v="1701"/>
    <s v="001"/>
    <s v="0000"/>
    <s v="0000"/>
    <n v="88.24"/>
    <n v="0"/>
    <n v="88.24"/>
    <n v="0"/>
    <n v="0"/>
    <n v="0"/>
    <s v="SI"/>
    <m/>
    <m/>
    <x v="5"/>
    <n v="1633.2"/>
    <n v="0"/>
    <n v="1633.2"/>
    <s v="COOR ADMINISTRATIVA FINANCIERA"/>
    <s v="COOR ADMINISTRATIVA FINANCIERA"/>
    <s v="NO APLICA"/>
    <s v="SI"/>
    <n v="1338.45"/>
  </r>
  <r>
    <x v="48"/>
    <s v="134000008"/>
    <s v="MSP-CGAF-2022-0400-M"/>
    <x v="29"/>
    <x v="32"/>
    <d v="2022-02-17T00:00:00"/>
    <s v="PRESUPUESTARIA"/>
    <s v="A través de memorando Nro. MSP-CGAF-2022-0400-M, solicita realizar la reforma para el pago de caja chica del despacho ministerial "/>
    <s v="ADMINISTRACION CENTRAL"/>
    <s v="Caja Chica Despacho Ministerial"/>
    <s v="PLANTA CENTRAL"/>
    <n v="9999"/>
    <s v="01"/>
    <s v="000"/>
    <s v="001"/>
    <n v="530822"/>
    <n v="1701"/>
    <s v="001"/>
    <s v="0000"/>
    <s v="0000"/>
    <n v="44.8"/>
    <n v="0"/>
    <n v="44.8"/>
    <n v="0"/>
    <n v="0"/>
    <n v="0"/>
    <s v="SI"/>
    <m/>
    <m/>
    <x v="5"/>
    <n v="644.79999999999995"/>
    <n v="0"/>
    <n v="644.79999999999995"/>
    <s v="COOR ADMINISTRATIVA FINANCIERA"/>
    <s v="COOR ADMINISTRATIVA FINANCIERA"/>
    <s v="NO APLICA"/>
    <s v="SI"/>
    <n v="361.99999999999994"/>
  </r>
  <r>
    <x v="49"/>
    <s v="111000018"/>
    <s v="MSP-SNGSP-2022-0404-M"/>
    <x v="30"/>
    <x v="33"/>
    <d v="2022-02-17T00:00:00"/>
    <s v="PRESUPUESTARIA"/>
    <s v="Prestación de servicios Oncologicos Pacientes RPIS y RPC"/>
    <s v="ADMINISTRACION CENTRAL"/>
    <s v="Preasignación para pago de tratamientos oncológicos"/>
    <s v="PLANTA CENTRAL"/>
    <n v="9999"/>
    <s v="01"/>
    <s v="000"/>
    <s v="001"/>
    <n v="530226"/>
    <n v="1701"/>
    <s v="003"/>
    <s v="0000"/>
    <s v="0000"/>
    <n v="0"/>
    <n v="0"/>
    <n v="0"/>
    <n v="6350529.6699999999"/>
    <n v="0"/>
    <n v="6350529.6699999999"/>
    <s v="SI"/>
    <m/>
    <s v="Prestación de servicios Oncologicos Pacientes RPIS y RPC"/>
    <x v="1"/>
    <n v="6492214.75"/>
    <n v="0"/>
    <n v="6492214.75"/>
    <s v="SUBSE RECTORIA SISTEMA NACIONAL SALUD"/>
    <s v="DIR ARTICULACION RED PUBLICA COMPLEMENTARIA "/>
    <s v="ONCOLÓGICOS"/>
    <s v="SI"/>
    <n v="6492214.75"/>
  </r>
  <r>
    <x v="49"/>
    <s v="CZ3"/>
    <s v="MSP-SNGSP-2022-0404-M"/>
    <x v="30"/>
    <x v="33"/>
    <d v="2022-02-17T00:00:00"/>
    <s v="PRESUPUESTARIA"/>
    <s v="Prestación de servicios Oncologicos Pacientes RPIS y RPC"/>
    <s v="CZ3"/>
    <s v="CZ3"/>
    <s v="CZ3"/>
    <n v="53"/>
    <s v="58"/>
    <s v="000"/>
    <s v="002"/>
    <n v="530226"/>
    <s v="601"/>
    <s v="003"/>
    <s v="0000"/>
    <s v="0000"/>
    <n v="304638.5"/>
    <n v="0"/>
    <n v="304638.5"/>
    <n v="0"/>
    <n v="0"/>
    <n v="0"/>
    <s v="SI"/>
    <m/>
    <s v="Prestación de servicios Oncologicos Pacientes RPIS y RPC"/>
    <x v="1"/>
    <e v="#N/A"/>
    <e v="#N/A"/>
    <e v="#N/A"/>
    <e v="#N/A"/>
    <e v="#N/A"/>
    <e v="#N/A"/>
    <e v="#N/A"/>
    <e v="#N/A"/>
  </r>
  <r>
    <x v="49"/>
    <s v="CZ6"/>
    <s v="MSP-SNGSP-2022-0404-M"/>
    <x v="30"/>
    <x v="33"/>
    <d v="2022-02-17T00:00:00"/>
    <s v="PRESUPUESTARIA"/>
    <s v="Prestación de servicios Oncologicos Pacientes RPIS y RPC"/>
    <s v="CZ6"/>
    <s v="CZ6"/>
    <s v="CZ6"/>
    <n v="56"/>
    <s v="58"/>
    <s v="000"/>
    <s v="002"/>
    <n v="530226"/>
    <s v="101"/>
    <s v="003"/>
    <s v="0000"/>
    <s v="0000"/>
    <n v="311991"/>
    <n v="0"/>
    <n v="311991"/>
    <n v="0"/>
    <n v="0"/>
    <n v="0"/>
    <s v="SI"/>
    <m/>
    <s v="Prestación de servicios Oncologicos Pacientes RPIS y RPC"/>
    <x v="1"/>
    <e v="#N/A"/>
    <e v="#N/A"/>
    <e v="#N/A"/>
    <e v="#N/A"/>
    <e v="#N/A"/>
    <e v="#N/A"/>
    <e v="#N/A"/>
    <e v="#N/A"/>
  </r>
  <r>
    <x v="49"/>
    <s v="CZ7"/>
    <s v="MSP-SNGSP-2022-0404-M"/>
    <x v="30"/>
    <x v="33"/>
    <d v="2022-02-17T00:00:00"/>
    <s v="PRESUPUESTARIA"/>
    <s v="Prestación de servicios Oncologicos Pacientes RPIS y RPC"/>
    <s v="CZ7"/>
    <s v="CZ7"/>
    <s v="CZ7"/>
    <n v="57"/>
    <s v="58"/>
    <s v="000"/>
    <s v="002"/>
    <n v="530226"/>
    <s v="1101"/>
    <s v="003"/>
    <s v="0000"/>
    <s v="0000"/>
    <n v="1029335.42"/>
    <n v="0"/>
    <n v="1029335.42"/>
    <n v="0"/>
    <n v="0"/>
    <n v="0"/>
    <s v="SI"/>
    <m/>
    <s v="Prestación de servicios Oncologicos Pacientes RPIS y RPC"/>
    <x v="1"/>
    <e v="#N/A"/>
    <e v="#N/A"/>
    <e v="#N/A"/>
    <e v="#N/A"/>
    <e v="#N/A"/>
    <e v="#N/A"/>
    <e v="#N/A"/>
    <e v="#N/A"/>
  </r>
  <r>
    <x v="49"/>
    <s v="CZ8"/>
    <s v="MSP-SNGSP-2022-0404-M"/>
    <x v="30"/>
    <x v="33"/>
    <d v="2022-02-17T00:00:00"/>
    <s v="PRESUPUESTARIA"/>
    <s v="Prestación de servicios Oncologicos Pacientes RPIS y RPC"/>
    <s v="CZ8"/>
    <s v="CZ8"/>
    <s v="CZ8"/>
    <n v="58"/>
    <s v="58"/>
    <s v="000"/>
    <s v="002"/>
    <n v="530226"/>
    <s v="901"/>
    <s v="003"/>
    <s v="0000"/>
    <s v="0000"/>
    <n v="4162246.86"/>
    <n v="0"/>
    <n v="4162246.86"/>
    <n v="0"/>
    <n v="0"/>
    <n v="0"/>
    <s v="SI"/>
    <m/>
    <s v="Prestación de servicios Oncologicos Pacientes RPIS y RPC"/>
    <x v="1"/>
    <e v="#N/A"/>
    <e v="#N/A"/>
    <e v="#N/A"/>
    <e v="#N/A"/>
    <e v="#N/A"/>
    <e v="#N/A"/>
    <e v="#N/A"/>
    <e v="#N/A"/>
  </r>
  <r>
    <x v="49"/>
    <s v="CZ9"/>
    <s v="MSP-SNGSP-2022-0404-M"/>
    <x v="30"/>
    <x v="33"/>
    <d v="2022-02-17T00:00:00"/>
    <s v="PRESUPUESTARIA"/>
    <s v="Prestación de servicios Oncologicos Pacientes RPIS y RPC"/>
    <s v="CZ9"/>
    <s v="CZ9"/>
    <s v="CZ9"/>
    <s v="59"/>
    <s v="58"/>
    <s v="000"/>
    <n v="2"/>
    <n v="530226"/>
    <s v="1701"/>
    <s v="003"/>
    <s v="0000"/>
    <s v="0000"/>
    <n v="542317.89"/>
    <n v="0"/>
    <n v="542317.89"/>
    <n v="0"/>
    <n v="0"/>
    <n v="0"/>
    <s v="SI"/>
    <m/>
    <s v="Prestación de servicios Oncologicos Pacientes RPIS y RPC"/>
    <x v="1"/>
    <e v="#N/A"/>
    <e v="#N/A"/>
    <e v="#N/A"/>
    <e v="#N/A"/>
    <e v="#N/A"/>
    <e v="#N/A"/>
    <e v="#N/A"/>
    <e v="#N/A"/>
  </r>
  <r>
    <x v="50"/>
    <s v="132001018"/>
    <s v="MSP-SNGSP-2022-0311-M"/>
    <x v="25"/>
    <x v="34"/>
    <d v="2022-02-17T00:00:00"/>
    <s v="PRESUPUESTARIA"/>
    <s v="Viáticos _ Gobernanza"/>
    <s v="PROVISION Y PRESTACION DE SERVICIOS DE SALUD"/>
    <s v="Asignación esigef para financiar actividades priorizadas "/>
    <s v="PLANTA CENTRAL"/>
    <n v="9999"/>
    <n v="90"/>
    <s v="000"/>
    <s v="001"/>
    <n v="530810"/>
    <n v="1701"/>
    <s v="001"/>
    <s v="0000"/>
    <s v="0000"/>
    <n v="0"/>
    <n v="0"/>
    <n v="0"/>
    <n v="9520"/>
    <n v="0"/>
    <n v="9520"/>
    <s v="SI"/>
    <m/>
    <s v="Viáticos _ Gobernanza"/>
    <x v="1"/>
    <n v="0"/>
    <n v="0"/>
    <n v="0"/>
    <s v="COOR PLANIFICACION GEST ESTRAT"/>
    <s v="DIR PLANIFICACION INVERSION"/>
    <s v="NO APLICA"/>
    <s v="NO"/>
    <n v="0"/>
  </r>
  <r>
    <x v="50"/>
    <s v="111000015"/>
    <s v="MSP-SNGSP-2022-0311-M"/>
    <x v="25"/>
    <x v="34"/>
    <d v="2022-02-17T00:00:00"/>
    <s v="PRESUPUESTARIA"/>
    <s v="Viáticos _ Gobernanza"/>
    <s v="GOBERNANZA DE LA SALUD"/>
    <s v="Viáticos Intervención a territorio para monitoreo de las diferentes gestiones de las Direcciones  de Articulación , Medicamentos, Normatizacion de Talento Humano, Normatizacion, Politicas , Programa Nacional de Sangre , Gerencia de la Calidad del Gasto. "/>
    <s v="PLANTA CENTRAL"/>
    <n v="9999"/>
    <n v="58"/>
    <s v="000"/>
    <s v="003"/>
    <n v="530303"/>
    <n v="1701"/>
    <s v="001"/>
    <s v="0000"/>
    <s v="0000"/>
    <n v="6520"/>
    <n v="0"/>
    <n v="6520"/>
    <n v="0"/>
    <n v="0"/>
    <n v="0"/>
    <s v="SI"/>
    <m/>
    <s v="Viáticos _ Gobernanza"/>
    <x v="1"/>
    <n v="11520"/>
    <n v="0"/>
    <n v="11520"/>
    <s v="SUBSE RECTORIA SISTEMA NACIONAL SALUD"/>
    <s v="SUBSE RECTORIA SISTEMA NACIONAL SALUD"/>
    <s v="NO APLICA"/>
    <s v="SI"/>
    <n v="0"/>
  </r>
  <r>
    <x v="50"/>
    <s v="111000019"/>
    <s v="'MSP-SNGSP-2022-0311-M"/>
    <x v="25"/>
    <x v="34"/>
    <d v="2022-02-17T00:00:00"/>
    <s v="PRESUPUESTARIA"/>
    <s v="Viáticos _ Gobernanza"/>
    <s v="GOBERNANZA DE LA SALUD"/>
    <s v="Viáticos Intervención a territorio para monitoreo de las diferentes gestiones de las Direcciones de Articulación , Medicamentos, Normatizacion de Talento Humano, Gerencia de la Calidad del Gasto en el ejercicio fiscal 2021."/>
    <s v="PLANTA CENTRAL"/>
    <n v="9999"/>
    <n v="58"/>
    <s v="000"/>
    <s v="003"/>
    <n v="990102"/>
    <n v="1701"/>
    <s v="001"/>
    <s v="0000"/>
    <s v="0000"/>
    <n v="3000"/>
    <n v="0"/>
    <n v="3000"/>
    <n v="0"/>
    <n v="0"/>
    <n v="0"/>
    <s v="SI"/>
    <m/>
    <s v="Viáticos _ Gobernanza"/>
    <x v="1"/>
    <n v="3000"/>
    <n v="0"/>
    <n v="3000"/>
    <s v="SUBSE RECTORIA SISTEMA NACIONAL SALUD"/>
    <s v="SUBSE RECTORIA SISTEMA NACIONAL SALUD"/>
    <s v="NO APLICA"/>
    <s v="SI"/>
    <n v="0"/>
  </r>
  <r>
    <x v="51"/>
    <n v="122003001"/>
    <s v="MSP-DNES-2022-0234-M"/>
    <x v="31"/>
    <x v="35"/>
    <d v="2022-02-21T00:00:00"/>
    <s v="PRESUPUESTARIA"/>
    <s v="Para financiar víaticos, subsistecia, pasajes al interior y parqueaderos por visitas técnicas de la Dirección Nacional de Equipamiento de Salud."/>
    <s v="GARANTIA DE LA CALIDAD DE LOS SERVICIOS DE SALUD"/>
    <s v="SUBSITENCIA Y VIATICOS EN EL INTERIOR"/>
    <s v="PLANTA CENTRAL"/>
    <n v="9999"/>
    <n v="57"/>
    <s v="000"/>
    <s v="002"/>
    <n v="530203"/>
    <n v="1701"/>
    <s v="001"/>
    <s v="0000"/>
    <s v="0000"/>
    <n v="0"/>
    <n v="0"/>
    <n v="0"/>
    <n v="48000"/>
    <n v="0"/>
    <n v="48000"/>
    <s v="SI"/>
    <m/>
    <m/>
    <x v="3"/>
    <n v="0"/>
    <n v="0"/>
    <n v="0"/>
    <s v="SUB GESTION OPERACIONES LOGISTICA SALUD "/>
    <s v="DIR NAC EQUIPAMIENTO SANITARIO"/>
    <s v="NO APLICA"/>
    <s v="NO"/>
    <n v="0"/>
  </r>
  <r>
    <x v="51"/>
    <s v="122003008"/>
    <s v="MSP-DNES-2022-0234-M"/>
    <x v="31"/>
    <x v="35"/>
    <d v="2022-02-21T00:00:00"/>
    <s v="PRESUPUESTARIA"/>
    <s v="Para financiar víaticos, subsistecia, pasajes al interior y parqueaderos por visitas técnicas de la Dirección Nacional de Equipamiento de Salud."/>
    <s v="GARANTIA DE LA CALIDAD DE LOS SERVICIOS DE SALUD"/>
    <s v="VIÁTICOS Y SUBSISTENCIAS"/>
    <s v="PLANTA CENTRAL"/>
    <n v="9999"/>
    <n v="57"/>
    <s v="000"/>
    <s v="002"/>
    <n v="530303"/>
    <n v="1701"/>
    <s v="001"/>
    <s v="0000"/>
    <s v="0000"/>
    <n v="45500"/>
    <n v="0"/>
    <n v="45500"/>
    <n v="0"/>
    <n v="0"/>
    <n v="0"/>
    <s v="SI"/>
    <m/>
    <m/>
    <x v="3"/>
    <n v="17296.63"/>
    <n v="0"/>
    <n v="17296.63"/>
    <s v="SUB GESTION OPERACIONES LOGISTICA SALUD "/>
    <s v="DIR NAC EQUIPAMIENTO SANITARIO"/>
    <s v="NO APLICA"/>
    <s v="SI"/>
    <n v="0"/>
  </r>
  <r>
    <x v="51"/>
    <s v="122003009"/>
    <s v="MSP-DNES-2022-0234-M"/>
    <x v="31"/>
    <x v="35"/>
    <d v="2022-02-21T00:00:00"/>
    <s v="PRESUPUESTARIA"/>
    <s v="Para financiar víaticos, subsistecia, pasajes al interior y parqueaderos por visitas técnicas de la Dirección Nacional de Equipamiento de Salud."/>
    <s v="GARANTIA DE LA CALIDAD DE LOS SERVICIOS DE SALUD"/>
    <s v="VIÁTICOS Y SUBSISTENCIAS"/>
    <s v="PLANTA CENTRAL"/>
    <n v="9999"/>
    <n v="57"/>
    <s v="000"/>
    <s v="002"/>
    <n v="990102"/>
    <n v="1701"/>
    <s v="001"/>
    <s v="0000"/>
    <s v="0000"/>
    <n v="500"/>
    <n v="0"/>
    <n v="500"/>
    <n v="0"/>
    <n v="0"/>
    <n v="0"/>
    <s v="SI"/>
    <m/>
    <m/>
    <x v="3"/>
    <n v="451.35"/>
    <n v="0"/>
    <n v="451.35"/>
    <s v="SUB GESTION OPERACIONES LOGISTICA SALUD "/>
    <s v="DIR NAC EQUIPAMIENTO SANITARIO"/>
    <s v="NO APLICA"/>
    <s v="SI"/>
    <n v="0"/>
  </r>
  <r>
    <x v="51"/>
    <s v="122003010"/>
    <s v="MSP-DNES-2022-0234-M"/>
    <x v="31"/>
    <x v="35"/>
    <d v="2022-02-21T00:00:00"/>
    <s v="PRESUPUESTARIA"/>
    <s v="Para financiar víaticos, subsistecia, pasajes al interior y parqueaderos por visitas técnicas de la Dirección Nacional de Equipamiento de Salud."/>
    <s v="GARANTIA DE LA CALIDAD DE LOS SERVICIOS DE SALUD"/>
    <s v="PASAJES AL INTERIOR"/>
    <s v="PLANTA CENTRAL"/>
    <n v="9999"/>
    <n v="57"/>
    <s v="000"/>
    <s v="002"/>
    <n v="530301"/>
    <n v="1701"/>
    <s v="001"/>
    <s v="0000"/>
    <s v="0000"/>
    <n v="1500"/>
    <n v="0"/>
    <n v="1500"/>
    <n v="0"/>
    <n v="0"/>
    <n v="0"/>
    <s v="SI"/>
    <m/>
    <m/>
    <x v="3"/>
    <n v="300"/>
    <n v="0"/>
    <n v="300"/>
    <s v="SUB GESTION OPERACIONES LOGISTICA SALUD "/>
    <s v="DIR NAC EQUIPAMIENTO SANITARIO"/>
    <s v="NO APLICA"/>
    <s v="SI"/>
    <n v="0"/>
  </r>
  <r>
    <x v="51"/>
    <s v="122003011"/>
    <s v="MSP-DNES-2022-0234-M"/>
    <x v="31"/>
    <x v="36"/>
    <d v="2022-03-04T00:00:00"/>
    <s v="PRESUPUESTARIA"/>
    <s v="Para financiar víaticos, subsistecia, pasajes al interior y parqueaderos por visitas técnicas de la Dirección Nacional de Equipamiento de Salud."/>
    <s v="GARANTIA DE LA CALIDAD DE LOS SERVICIOS DE SALUD"/>
    <s v="PARQUEADEROS"/>
    <s v="PLANTA CENTRAL"/>
    <n v="9999"/>
    <n v="57"/>
    <s v="000"/>
    <s v="002"/>
    <n v="530502"/>
    <n v="1701"/>
    <s v="001"/>
    <s v="0000"/>
    <s v="0000"/>
    <n v="500"/>
    <n v="0"/>
    <n v="500"/>
    <n v="0"/>
    <n v="0"/>
    <n v="0"/>
    <s v="SI"/>
    <m/>
    <m/>
    <x v="3"/>
    <n v="200"/>
    <n v="0"/>
    <n v="200"/>
    <s v="SUB GESTION OPERACIONES LOGISTICA SALUD "/>
    <s v="DIR NAC EQUIPAMIENTO SANITARIO"/>
    <s v="NO APLICA"/>
    <s v="SI"/>
    <n v="0"/>
  </r>
  <r>
    <x v="52"/>
    <s v="121001009"/>
    <s v="MSP-DNCE-2022-0281-M"/>
    <x v="29"/>
    <x v="37"/>
    <d v="2022-03-02T00:00:00"/>
    <s v="PRESUPUESTARIA"/>
    <m/>
    <s v="PROVISION Y PRESTACION DE SERVICIOS DE SALUD"/>
    <s v="ADQUISICIÓN DE FLUDROCORTISONA 0,1 MG SÓLIDO ORAL "/>
    <s v="PLANTA CENTRAL"/>
    <n v="9999"/>
    <n v="90"/>
    <s v="000"/>
    <s v="005"/>
    <n v="530809"/>
    <n v="1701"/>
    <s v="001"/>
    <s v="0000"/>
    <s v="0000"/>
    <m/>
    <n v="0"/>
    <n v="0"/>
    <n v="36308"/>
    <n v="0"/>
    <n v="36308"/>
    <s v="SI"/>
    <m/>
    <m/>
    <x v="9"/>
    <n v="0"/>
    <n v="0"/>
    <n v="0"/>
    <s v="SUB ATENCION SALUD MOVIL HOSPITALARIA CENTROS ESPECIALIZADOS"/>
    <s v="DIR NAC CENTROS ESPECIALIZADOS"/>
    <s v="PREV. DISCAPACIDADES Y ENFERMEDADES GENÉTICAS"/>
    <s v="NO"/>
    <n v="0"/>
  </r>
  <r>
    <x v="52"/>
    <s v="NUEVA LÍNEA"/>
    <s v="MSP-DNCE-2022-0281-M"/>
    <x v="29"/>
    <x v="37"/>
    <d v="2022-03-02T00:00:00"/>
    <s v="PRESUPUESTARIA"/>
    <m/>
    <s v="PROVISION Y PRESTACION DE SERVICIOS DE SALUD"/>
    <s v="ADQUISICIÓN DE FLUDROCORTISONA 0,1 MG SÓLIDO ORAL "/>
    <s v="Hospital Pediátrico Baca Ortiz"/>
    <s v="1421"/>
    <n v="90"/>
    <s v="000"/>
    <s v="005"/>
    <s v="530809"/>
    <n v="1701"/>
    <s v="001"/>
    <s v="0000"/>
    <s v="0000"/>
    <n v="36308"/>
    <n v="0"/>
    <n v="36308"/>
    <n v="0"/>
    <n v="0"/>
    <n v="0"/>
    <s v="SI"/>
    <m/>
    <m/>
    <x v="9"/>
    <e v="#N/A"/>
    <e v="#N/A"/>
    <e v="#N/A"/>
    <e v="#N/A"/>
    <e v="#N/A"/>
    <e v="#N/A"/>
    <e v="#N/A"/>
    <e v="#N/A"/>
  </r>
  <r>
    <x v="53"/>
    <s v="135000066"/>
    <s v="MSP-DNTIC-2022-0340-M"/>
    <x v="32"/>
    <x v="38"/>
    <d v="2022-02-22T00:00:00"/>
    <s v="POA"/>
    <s v="Creación de línea para inclusión de convenio "/>
    <s v="ADMINISTRACION CENTRAL"/>
    <s v="CONVENIO ESPECÍFICO INTERINSTITUCIONAL ENTRE EL MINISTERIO DE SALUD PÚBLICA DEL ECUADOR Y EL INSTITUTO ECUATORIANO DE SEGURIDAD SOCIAL, PARA LA ENTREGA EN CONVENIO DE USO Y DESARROLLO DE APLICACIONES WEB DEL IESS._x000a_"/>
    <s v="PLANTA CENTRAL"/>
    <n v="9999"/>
    <s v="01"/>
    <s v="000"/>
    <s v="001"/>
    <n v="0"/>
    <n v="1701"/>
    <s v="001"/>
    <s v="0000"/>
    <s v="0000"/>
    <n v="0"/>
    <n v="0"/>
    <n v="0"/>
    <n v="0"/>
    <n v="0"/>
    <n v="0"/>
    <s v="SI"/>
    <m/>
    <m/>
    <x v="7"/>
    <n v="0"/>
    <n v="0"/>
    <n v="0"/>
    <s v="DESPACHO MINISTERIAL"/>
    <s v="DIR TECNOLOGIAS INFORMACION COMUNICACION"/>
    <s v="Presupuesto por Resultados"/>
    <s v="SI"/>
    <n v="0"/>
  </r>
  <r>
    <x v="54"/>
    <s v="132001002"/>
    <s v="REGULARIZACIÓN POA "/>
    <x v="33"/>
    <x v="39"/>
    <d v="2022-02-22T00:00:00"/>
    <s v="POA"/>
    <s v="SE realiza la reforma con el fin de cambiar el geográfico y se pueda financiar los valores correspondientes a la Dirección Nacional de Talento Humano "/>
    <s v="ADMINISTRACION CENTRAL"/>
    <s v="Asignación esigef para financiar actividades priorizadas "/>
    <s v="PLANTA CENTRAL"/>
    <n v="9999"/>
    <s v="01"/>
    <s v="000"/>
    <s v="001"/>
    <n v="530306"/>
    <n v="1700"/>
    <s v="001"/>
    <s v="0000"/>
    <s v="0000"/>
    <n v="0"/>
    <n v="0"/>
    <n v="0"/>
    <n v="41750"/>
    <n v="0"/>
    <n v="41750"/>
    <s v="SI"/>
    <m/>
    <m/>
    <x v="5"/>
    <n v="0"/>
    <n v="0"/>
    <n v="0"/>
    <s v="COOR PLANIFICACION GEST ESTRAT"/>
    <s v="DIR PLANIFICACION INVERSION"/>
    <s v="NO APLICA"/>
    <s v="NO"/>
    <n v="0"/>
  </r>
  <r>
    <x v="54"/>
    <s v="134001068"/>
    <s v="REGULARIZACIÓN POA "/>
    <x v="33"/>
    <x v="39"/>
    <d v="2022-02-22T00:00:00"/>
    <s v="POA"/>
    <s v="SE realiza la reforma con el fin de cambiar el geográfico y se pueda financiar los valores correspondientes a la Dirección Nacional de Talento Humano "/>
    <s v="ADMINISTRACION CENTRAL"/>
    <s v="VIATICOS POR GASTOS DE RESIDENCIA"/>
    <s v="PLANTA CENTRAL"/>
    <n v="9999"/>
    <s v="01"/>
    <s v="000"/>
    <s v="001"/>
    <n v="530306"/>
    <n v="1701"/>
    <s v="001"/>
    <s v="0000"/>
    <s v="0000"/>
    <n v="41750"/>
    <n v="0"/>
    <n v="41750"/>
    <n v="0"/>
    <n v="0"/>
    <n v="0"/>
    <s v="SI"/>
    <m/>
    <m/>
    <x v="5"/>
    <n v="30162"/>
    <n v="0"/>
    <n v="30162"/>
    <s v="COOR ADMINISTRATIVA FINANCIERA"/>
    <s v="DIR ADMINISTRACION TALENTO HUMANO"/>
    <s v="REMUNERACIONES"/>
    <s v="SI"/>
    <n v="30162"/>
  </r>
  <r>
    <x v="55"/>
    <s v="113000012"/>
    <s v="REGULARIZACIÓN POA "/>
    <x v="33"/>
    <x v="40"/>
    <d v="2022-02-22T00:00:00"/>
    <s v="POA"/>
    <s v="La reforma tiene como finalidad regularizar los movimientos presupuestarios realizados por el Ministerio de Economía y Finanzas bajo el siguiente detalle &quot;CAMBIO DE PROGRAMA Y ACTIVIDAD SEGUN EL NUMERAL 10 DEL ARTÍCULO 74 DEL COPLAFIP&quot;, a fin de mantener información actualizada en la herramienta POA"/>
    <s v="PREVENCION Y PROMOCION DE LA SALUD"/>
    <s v="Adquisición de mobiliario y equipamiento (Monto asignado por el MEF, no requerido por la Subsecretaría Nacional de Promoción de la Salud)"/>
    <s v="PLANTA CENTRAL"/>
    <n v="9999"/>
    <n v="55"/>
    <s v="000"/>
    <s v="005"/>
    <n v="840103"/>
    <n v="1701"/>
    <s v="002"/>
    <s v="0000"/>
    <s v="0000"/>
    <n v="0"/>
    <n v="0"/>
    <n v="0"/>
    <n v="100000"/>
    <n v="0"/>
    <n v="100000"/>
    <s v="SI"/>
    <m/>
    <m/>
    <x v="7"/>
    <n v="0"/>
    <n v="0"/>
    <n v="0"/>
    <s v="SUB PROMOCION SALUD INTERCULTURAL  IGUALDAD"/>
    <s v="SUB PROMOCION SALUD INTERCULTURAL  IGUALDAD"/>
    <s v="Presupuesto por Resultados"/>
    <s v="NO"/>
    <n v="0"/>
  </r>
  <r>
    <x v="55"/>
    <s v="113000013"/>
    <s v="REGULARIZACIÓN POA "/>
    <x v="33"/>
    <x v="40"/>
    <d v="2022-02-22T00:00:00"/>
    <s v="POA"/>
    <s v="La reforma tiene como finalidad regularizar los movimientos presupuestarios realizados por el Ministerio de Economía y Finanzas bajo el siguiente detalle &quot;CAMBIO DE PROGRAMA Y ACTIVIDAD SEGUN EL NUMERAL 10 DEL ARTÍCULO 74 DEL COPLAFIP&quot;, a fin de mantener información actualizada en la herramienta POA"/>
    <s v="PREVENCION Y PROMOCION DE LA SALUD"/>
    <s v="Adquisición de equipo médico (Monto asignado por el MEF, no requerido por la Subsecretaría Nacional de Promoción de la Salud)"/>
    <s v="PLANTA CENTRAL"/>
    <n v="9999"/>
    <n v="55"/>
    <s v="000"/>
    <s v="005"/>
    <n v="840113"/>
    <n v="1701"/>
    <s v="002"/>
    <s v="0000"/>
    <s v="0000"/>
    <n v="0"/>
    <n v="0"/>
    <n v="0"/>
    <n v="370000"/>
    <n v="0"/>
    <n v="370000"/>
    <s v="SI"/>
    <m/>
    <m/>
    <x v="7"/>
    <n v="0"/>
    <n v="0"/>
    <n v="0"/>
    <s v="SUB PROMOCION SALUD INTERCULTURAL  IGUALDAD"/>
    <s v="SUB PROMOCION SALUD INTERCULTURAL  IGUALDAD"/>
    <s v="Presupuesto por Resultados"/>
    <s v="NO"/>
    <n v="0"/>
  </r>
  <r>
    <x v="55"/>
    <s v="113000015"/>
    <s v="REGULARIZACIÓN POA "/>
    <x v="33"/>
    <x v="40"/>
    <d v="2022-02-22T00:00:00"/>
    <s v="POA"/>
    <s v="La reforma tiene como finalidad regularizar los movimientos presupuestarios realizados por el Ministerio de Economía y Finanzas bajo el siguiente detalle &quot;CAMBIO DE PROGRAMA Y ACTIVIDAD SEGUN EL NUMERAL 10 DEL ARTÍCULO 74 DEL COPLAFIP&quot;, a fin de mantener información actualizada en la herramienta POA"/>
    <s v="PROGRAMAS DE SALUD PUBLICA"/>
    <s v="Adquisición de mobiliario y equipamiento (Monto asignado por el MEF, no requerido por la Subsecretaría Nacional de Promoción de la Salud)"/>
    <s v="PLANTA CENTRAL"/>
    <n v="9999"/>
    <n v="24"/>
    <s v="000"/>
    <s v="001"/>
    <n v="840103"/>
    <n v="1701"/>
    <s v="002"/>
    <s v="0000"/>
    <s v="0000"/>
    <n v="100000"/>
    <n v="0"/>
    <n v="100000"/>
    <n v="0"/>
    <n v="0"/>
    <n v="0"/>
    <s v="SI"/>
    <m/>
    <m/>
    <x v="7"/>
    <n v="0"/>
    <n v="0"/>
    <n v="0"/>
    <s v="SUB PROMOCION SALUD INTERCULTURAL  IGUALDAD"/>
    <s v="SUB PROMOCION SALUD INTERCULTURAL  IGUALDAD"/>
    <s v="NO APLICA"/>
    <s v="NO"/>
    <n v="0"/>
  </r>
  <r>
    <x v="55"/>
    <s v="113000016"/>
    <s v="REGULARIZACIÓN POA "/>
    <x v="33"/>
    <x v="40"/>
    <d v="2022-02-22T00:00:00"/>
    <s v="POA"/>
    <s v="La reforma tiene como finalidad regularizar los movimientos presupuestarios realizados por el Ministerio de Economía y Finanzas bajo el siguiente detalle &quot;CAMBIO DE PROGRAMA Y ACTIVIDAD SEGUN EL NUMERAL 10 DEL ARTÍCULO 74 DEL COPLAFIP&quot;, a fin de mantener información actualizada en la herramienta POA"/>
    <s v="PROGRAMAS DE SALUD PUBLICA"/>
    <s v="Adquisición de equipo médico (Monto asignado por el MEF, no requerido por la Subsecretaría Nacional de Promoción de la Salud)"/>
    <s v="PLANTA CENTRAL"/>
    <n v="9999"/>
    <n v="24"/>
    <s v="000"/>
    <s v="001"/>
    <n v="840113"/>
    <n v="1701"/>
    <s v="002"/>
    <s v="0000"/>
    <s v="0000"/>
    <n v="370000"/>
    <n v="0"/>
    <n v="370000"/>
    <n v="0"/>
    <n v="0"/>
    <n v="0"/>
    <s v="SI"/>
    <m/>
    <m/>
    <x v="7"/>
    <n v="0"/>
    <n v="0"/>
    <n v="0"/>
    <s v="SUB PROMOCION SALUD INTERCULTURAL  IGUALDAD"/>
    <s v="SUB PROMOCION SALUD INTERCULTURAL  IGUALDAD"/>
    <s v="NO APLICA"/>
    <s v="NO"/>
    <n v="0"/>
  </r>
  <r>
    <x v="56"/>
    <s v="134003062"/>
    <s v="MSP-DNA-2022-0446-M"/>
    <x v="33"/>
    <x v="41"/>
    <d v="2022-02-25T00:00:00"/>
    <s v="POA"/>
    <m/>
    <s v="ADMINISTRACION CENTRAL"/>
    <s v="RECARGA ANUAL DE EXTINTORES DE LOS EDIFICIOS ANEXOS A PLANTA CENTRAL"/>
    <s v="PLANTA CENTRAL"/>
    <n v="9999"/>
    <s v="01"/>
    <s v="000"/>
    <s v="001"/>
    <n v="990102"/>
    <n v="1701"/>
    <s v="001"/>
    <s v="0000"/>
    <s v="0000"/>
    <n v="0"/>
    <n v="0"/>
    <n v="0"/>
    <n v="1760"/>
    <n v="0"/>
    <n v="1760"/>
    <s v="SI"/>
    <m/>
    <m/>
    <x v="5"/>
    <n v="0"/>
    <n v="0"/>
    <n v="0"/>
    <s v="COOR ADMINISTRATIVA FINANCIERA"/>
    <s v="DIR ADMINISTRATIVA"/>
    <s v="GI TRANSPORTES"/>
    <s v="NO"/>
    <n v="0"/>
  </r>
  <r>
    <x v="56"/>
    <s v="134003143"/>
    <s v="MSP-DNA-2022-0446-M"/>
    <x v="33"/>
    <x v="41"/>
    <d v="2022-02-25T00:00:00"/>
    <s v="POA"/>
    <m/>
    <s v="ADMINISTRACION CENTRAL"/>
    <s v="SERVICIO DE MANTENIMIENTO PREVENTIVO Y CORRECTIVO DE LOS JACK PALETS DE LAS BODEGAS DE LOS EDIFICIOS ANEXOS A PLANTA CENTRAL"/>
    <s v="PLANTA CENTRAL"/>
    <n v="9999"/>
    <s v="01"/>
    <s v="000"/>
    <s v="001"/>
    <n v="990102"/>
    <n v="1701"/>
    <s v="001"/>
    <s v="0000"/>
    <s v="0000"/>
    <n v="0"/>
    <n v="0"/>
    <n v="0"/>
    <n v="771.41"/>
    <n v="0"/>
    <n v="771.41"/>
    <s v="SI"/>
    <m/>
    <m/>
    <x v="5"/>
    <n v="2695.1200000000003"/>
    <n v="0"/>
    <n v="2695.1200000000003"/>
    <s v="COOR ADMINISTRATIVA FINANCIERA"/>
    <s v="DIR ADMINISTRATIVA"/>
    <s v="GI IMPORTACIONES"/>
    <s v="SI"/>
    <n v="4.5474735088646412E-13"/>
  </r>
  <r>
    <x v="56"/>
    <s v="134003054"/>
    <s v="MSP-DNA-2022-0446-M"/>
    <x v="33"/>
    <x v="41"/>
    <d v="2022-02-25T00:00:00"/>
    <s v="POA"/>
    <m/>
    <s v="ADMINISTRACION CENTRAL"/>
    <s v="CONVENIO DE PAGO DEL SERVICIO DE LAN GESTIONADA DEL MINISTERIO DE SALUD PÚBLICA EN LA PLATAFORMA GUBERNAMENTAL DE DESARROLLO SOCIAL."/>
    <s v="PLANTA CENTRAL"/>
    <n v="9999"/>
    <s v="01"/>
    <s v="000"/>
    <s v="001"/>
    <n v="990102"/>
    <n v="1701"/>
    <s v="001"/>
    <s v="0000"/>
    <s v="0000"/>
    <n v="0"/>
    <n v="0"/>
    <n v="0"/>
    <n v="823.56"/>
    <n v="0"/>
    <n v="823.56"/>
    <s v="SI"/>
    <m/>
    <m/>
    <x v="5"/>
    <n v="0"/>
    <n v="0"/>
    <n v="0"/>
    <s v="COOR ADMINISTRATIVA FINANCIERA"/>
    <s v="DIR ADMINISTRATIVA"/>
    <s v="GI TRANSPORTES"/>
    <s v="NO"/>
    <n v="0"/>
  </r>
  <r>
    <x v="56"/>
    <s v="134003150"/>
    <s v="MSP-DNA-2022-0446-M"/>
    <x v="33"/>
    <x v="41"/>
    <d v="2022-02-25T00:00:00"/>
    <s v="POA"/>
    <m/>
    <s v="ADMINISTRACION CENTRAL"/>
    <s v="Pago servicios básicos Telecomunicaciones"/>
    <s v="PLANTA CENTRAL"/>
    <n v="9999"/>
    <s v="01"/>
    <s v="000"/>
    <s v="001"/>
    <n v="990102"/>
    <n v="1701"/>
    <s v="001"/>
    <s v="0000"/>
    <s v="0000"/>
    <n v="2995.51"/>
    <n v="359.46"/>
    <n v="3354.9700000000003"/>
    <n v="0"/>
    <n v="0"/>
    <n v="0"/>
    <s v="SI"/>
    <m/>
    <m/>
    <x v="5"/>
    <n v="2995.51"/>
    <n v="359.46"/>
    <n v="3354.9700000000003"/>
    <s v="COOR ADMINISTRATIVA FINANCIERA"/>
    <s v="DIR ADMINISTRATIVA"/>
    <s v="NO APLICA"/>
    <s v="SI"/>
    <n v="0"/>
  </r>
  <r>
    <x v="57"/>
    <s v="111002012"/>
    <s v="MSP-SNGSP-2022-0452-M"/>
    <x v="34"/>
    <x v="42"/>
    <d v="2022-02-23T00:00:00"/>
    <s v="PRESUPUESTARIA"/>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s prestaciones de servicios de Salud la Red otros servicios excepto Dialisis/Hemodiálisis"/>
    <s v="PLANTA CENTRAL"/>
    <n v="9999"/>
    <n v="58"/>
    <s v="000"/>
    <s v="002"/>
    <n v="530226"/>
    <n v="1701"/>
    <n v="202"/>
    <n v="8888"/>
    <n v="8888"/>
    <n v="0"/>
    <n v="0"/>
    <n v="0"/>
    <n v="9636718.0199999996"/>
    <n v="0"/>
    <n v="9636718.0199999996"/>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1"/>
    <n v="0"/>
    <n v="0"/>
    <n v="0"/>
    <s v="SUBSE RECTORIA SISTEMA NACIONAL SALUD"/>
    <s v="DIR ARTICULACION RED PUBLICA COMPLEMENTARIA "/>
    <s v="NO APLICA"/>
    <s v="NO"/>
    <n v="0"/>
  </r>
  <r>
    <x v="57"/>
    <s v="111002013"/>
    <s v="MSP-SNGSP-2022-0452-M"/>
    <x v="34"/>
    <x v="42"/>
    <d v="2022-02-23T00:00:00"/>
    <s v="PRESUPUESTARIA"/>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s prestaciones de servicios de Salud la Red por el serivicio de Diálisis/Hemodiálisis"/>
    <s v="PLANTA CENTRAL"/>
    <n v="9999"/>
    <n v="58"/>
    <s v="000"/>
    <s v="004"/>
    <n v="530226"/>
    <n v="1701"/>
    <n v="202"/>
    <n v="8888"/>
    <n v="8888"/>
    <n v="0"/>
    <n v="0"/>
    <n v="0"/>
    <n v="54743685.030000001"/>
    <n v="0"/>
    <n v="54743685.030000001"/>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1"/>
    <n v="0"/>
    <n v="0"/>
    <n v="0"/>
    <s v="SUBSE RECTORIA SISTEMA NACIONAL SALUD"/>
    <s v="DIR ARTICULACION RED PUBLICA COMPLEMENTARIA "/>
    <s v="NO APLICA"/>
    <s v="NO"/>
    <n v="0"/>
  </r>
  <r>
    <x v="57"/>
    <s v="ZONA 1"/>
    <s v="MSP-SNGSP-2022-0452-M"/>
    <x v="34"/>
    <x v="42"/>
    <d v="2022-02-23T00:00:00"/>
    <s v="PRESUPUESTARIA"/>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 de red complementaria"/>
    <s v="CZ1"/>
    <n v="51"/>
    <n v="58"/>
    <s v="000"/>
    <s v="002"/>
    <n v="530226"/>
    <n v="1001"/>
    <n v="202"/>
    <s v="8888"/>
    <s v="8888"/>
    <n v="3181.01"/>
    <n v="0"/>
    <n v="3181.01"/>
    <n v="0"/>
    <n v="0"/>
    <n v="0"/>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1"/>
    <e v="#N/A"/>
    <e v="#N/A"/>
    <e v="#N/A"/>
    <e v="#N/A"/>
    <e v="#N/A"/>
    <e v="#N/A"/>
    <e v="#N/A"/>
    <e v="#N/A"/>
  </r>
  <r>
    <x v="57"/>
    <s v="ZONA 1"/>
    <s v="MSP-SNGSP-2022-0452-M"/>
    <x v="34"/>
    <x v="42"/>
    <d v="2022-02-23T00:00:00"/>
    <s v="PRESUPUESTARIA"/>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 de red complementaria"/>
    <s v="CZ1"/>
    <n v="51"/>
    <n v="58"/>
    <s v="000"/>
    <s v="004"/>
    <n v="530226"/>
    <n v="1001"/>
    <n v="202"/>
    <s v="8888"/>
    <s v="8888"/>
    <n v="3186855.68"/>
    <n v="0"/>
    <n v="3186855.68"/>
    <n v="0"/>
    <n v="0"/>
    <n v="0"/>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1"/>
    <e v="#N/A"/>
    <e v="#N/A"/>
    <e v="#N/A"/>
    <e v="#N/A"/>
    <e v="#N/A"/>
    <e v="#N/A"/>
    <e v="#N/A"/>
    <e v="#N/A"/>
  </r>
  <r>
    <x v="57"/>
    <s v="ZONA 3"/>
    <s v="MSP-SNGSP-2022-0452-M"/>
    <x v="34"/>
    <x v="42"/>
    <d v="2022-02-23T00:00:00"/>
    <s v="PRESUPUESTARIA"/>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 de red complementaria"/>
    <s v="CZ3"/>
    <n v="53"/>
    <n v="58"/>
    <s v="000"/>
    <s v="002"/>
    <n v="530226"/>
    <n v="601"/>
    <n v="202"/>
    <s v="8888"/>
    <s v="8888"/>
    <n v="153018.85999999999"/>
    <n v="0"/>
    <n v="153018.85999999999"/>
    <n v="0"/>
    <n v="0"/>
    <n v="0"/>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1"/>
    <e v="#N/A"/>
    <e v="#N/A"/>
    <e v="#N/A"/>
    <e v="#N/A"/>
    <e v="#N/A"/>
    <e v="#N/A"/>
    <e v="#N/A"/>
    <e v="#N/A"/>
  </r>
  <r>
    <x v="57"/>
    <s v="ZONA 3"/>
    <s v="MSP-SNGSP-2022-0452-M"/>
    <x v="34"/>
    <x v="42"/>
    <d v="2022-02-23T00:00:00"/>
    <s v="PRESUPUESTARIA"/>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 de red complementaria"/>
    <s v="CZ3"/>
    <n v="53"/>
    <n v="58"/>
    <s v="000"/>
    <s v="004"/>
    <n v="530226"/>
    <n v="601"/>
    <n v="202"/>
    <s v="8888"/>
    <s v="8888"/>
    <n v="2833069.85"/>
    <n v="0"/>
    <n v="2833069.85"/>
    <n v="0"/>
    <n v="0"/>
    <n v="0"/>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1"/>
    <e v="#N/A"/>
    <e v="#N/A"/>
    <e v="#N/A"/>
    <e v="#N/A"/>
    <e v="#N/A"/>
    <e v="#N/A"/>
    <e v="#N/A"/>
    <e v="#N/A"/>
  </r>
  <r>
    <x v="57"/>
    <s v="ZONA 4"/>
    <s v="MSP-SNGSP-2022-0452-M"/>
    <x v="34"/>
    <x v="42"/>
    <d v="2022-02-23T00:00:00"/>
    <s v="PRESUPUESTARIA"/>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 de red complementaria"/>
    <s v="CZ4"/>
    <n v="54"/>
    <n v="58"/>
    <s v="000"/>
    <s v="004"/>
    <n v="530226"/>
    <n v="1301"/>
    <n v="202"/>
    <s v="8888"/>
    <s v="8888"/>
    <n v="12215949.039999999"/>
    <n v="0"/>
    <n v="12215949.039999999"/>
    <n v="0"/>
    <n v="0"/>
    <n v="0"/>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1"/>
    <e v="#N/A"/>
    <e v="#N/A"/>
    <e v="#N/A"/>
    <e v="#N/A"/>
    <e v="#N/A"/>
    <e v="#N/A"/>
    <e v="#N/A"/>
    <e v="#N/A"/>
  </r>
  <r>
    <x v="57"/>
    <s v="ZONA 6"/>
    <s v="MSP-SNGSP-2022-0452-M"/>
    <x v="34"/>
    <x v="42"/>
    <d v="2022-02-23T00:00:00"/>
    <s v="PRESUPUESTARIA"/>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 de red complementaria"/>
    <s v="CZ6"/>
    <n v="56"/>
    <n v="58"/>
    <s v="000"/>
    <s v="002"/>
    <n v="530226"/>
    <n v="101"/>
    <n v="202"/>
    <s v="8888"/>
    <s v="8888"/>
    <n v="211071.83"/>
    <n v="0"/>
    <n v="211071.83"/>
    <n v="0"/>
    <n v="0"/>
    <n v="0"/>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1"/>
    <e v="#N/A"/>
    <e v="#N/A"/>
    <e v="#N/A"/>
    <e v="#N/A"/>
    <e v="#N/A"/>
    <e v="#N/A"/>
    <e v="#N/A"/>
    <e v="#N/A"/>
  </r>
  <r>
    <x v="57"/>
    <s v="ZONA 6"/>
    <s v="MSP-SNGSP-2022-0452-M"/>
    <x v="34"/>
    <x v="42"/>
    <d v="2022-02-23T00:00:00"/>
    <s v="PRESUPUESTARIA"/>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 de red complementaria"/>
    <s v="CZ6"/>
    <n v="56"/>
    <n v="58"/>
    <s v="000"/>
    <s v="004"/>
    <n v="530226"/>
    <n v="101"/>
    <n v="202"/>
    <s v="8888"/>
    <s v="8888"/>
    <n v="3308364.23"/>
    <n v="0"/>
    <n v="3308364.23"/>
    <n v="0"/>
    <n v="0"/>
    <n v="0"/>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1"/>
    <e v="#N/A"/>
    <e v="#N/A"/>
    <e v="#N/A"/>
    <e v="#N/A"/>
    <e v="#N/A"/>
    <e v="#N/A"/>
    <e v="#N/A"/>
    <e v="#N/A"/>
  </r>
  <r>
    <x v="57"/>
    <s v="ZONA 7"/>
    <s v="MSP-SNGSP-2022-0452-M"/>
    <x v="34"/>
    <x v="42"/>
    <d v="2022-02-23T00:00:00"/>
    <s v="PRESUPUESTARIA"/>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 de red complementaria"/>
    <s v="CZ7"/>
    <n v="57"/>
    <n v="58"/>
    <s v="000"/>
    <s v="002"/>
    <n v="530226"/>
    <n v="1101"/>
    <n v="202"/>
    <s v="8888"/>
    <s v="8888"/>
    <n v="1087311.19"/>
    <n v="0"/>
    <n v="1087311.19"/>
    <n v="0"/>
    <n v="0"/>
    <n v="0"/>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1"/>
    <e v="#N/A"/>
    <e v="#N/A"/>
    <e v="#N/A"/>
    <e v="#N/A"/>
    <e v="#N/A"/>
    <e v="#N/A"/>
    <e v="#N/A"/>
    <e v="#N/A"/>
  </r>
  <r>
    <x v="57"/>
    <s v="ZONA 7"/>
    <s v="MSP-SNGSP-2022-0452-M"/>
    <x v="34"/>
    <x v="42"/>
    <d v="2022-02-23T00:00:00"/>
    <s v="PRESUPUESTARIA"/>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 de red complementaria"/>
    <s v="CZ7"/>
    <n v="57"/>
    <n v="58"/>
    <s v="000"/>
    <s v="004"/>
    <n v="530226"/>
    <n v="1101"/>
    <n v="202"/>
    <s v="8888"/>
    <s v="8888"/>
    <n v="3787549.95"/>
    <n v="0"/>
    <n v="3787549.95"/>
    <n v="0"/>
    <n v="0"/>
    <n v="0"/>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1"/>
    <e v="#N/A"/>
    <e v="#N/A"/>
    <e v="#N/A"/>
    <e v="#N/A"/>
    <e v="#N/A"/>
    <e v="#N/A"/>
    <e v="#N/A"/>
    <e v="#N/A"/>
  </r>
  <r>
    <x v="57"/>
    <s v="ZONA 8"/>
    <s v="MSP-SNGSP-2022-0452-M"/>
    <x v="34"/>
    <x v="42"/>
    <d v="2022-02-23T00:00:00"/>
    <s v="PRESUPUESTARIA"/>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 de red complementaria"/>
    <s v="CZ8"/>
    <n v="58"/>
    <n v="58"/>
    <s v="000"/>
    <s v="002"/>
    <n v="530226"/>
    <n v="901"/>
    <n v="202"/>
    <s v="8888"/>
    <s v="8888"/>
    <n v="7709153.9699999997"/>
    <n v="0"/>
    <n v="7709153.9699999997"/>
    <n v="0"/>
    <n v="0"/>
    <n v="0"/>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1"/>
    <e v="#N/A"/>
    <e v="#N/A"/>
    <e v="#N/A"/>
    <e v="#N/A"/>
    <e v="#N/A"/>
    <e v="#N/A"/>
    <e v="#N/A"/>
    <e v="#N/A"/>
  </r>
  <r>
    <x v="57"/>
    <s v="ZONA 8"/>
    <s v="MSP-SNGSP-2022-0452-M"/>
    <x v="34"/>
    <x v="42"/>
    <d v="2022-02-23T00:00:00"/>
    <s v="PRESUPUESTARIA"/>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 de red complementaria"/>
    <s v="CZ8"/>
    <n v="58"/>
    <n v="58"/>
    <s v="000"/>
    <s v="004"/>
    <n v="530226"/>
    <n v="901"/>
    <n v="202"/>
    <s v="8888"/>
    <s v="8888"/>
    <n v="22022748.280000001"/>
    <n v="0"/>
    <n v="22022748.280000001"/>
    <n v="0"/>
    <n v="0"/>
    <n v="0"/>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1"/>
    <e v="#N/A"/>
    <e v="#N/A"/>
    <e v="#N/A"/>
    <e v="#N/A"/>
    <e v="#N/A"/>
    <e v="#N/A"/>
    <e v="#N/A"/>
    <e v="#N/A"/>
  </r>
  <r>
    <x v="57"/>
    <s v="ZONA 9"/>
    <s v="MSP-SNGSP-2022-0452-M"/>
    <x v="34"/>
    <x v="42"/>
    <d v="2022-02-23T00:00:00"/>
    <s v="PRESUPUESTARIA"/>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 de red complementaria"/>
    <s v="CZ9"/>
    <n v="59"/>
    <n v="58"/>
    <s v="000"/>
    <s v="002"/>
    <n v="530226"/>
    <n v="1701"/>
    <n v="202"/>
    <s v="8888"/>
    <s v="8888"/>
    <n v="472981.16"/>
    <n v="0"/>
    <n v="472981.16"/>
    <n v="0"/>
    <n v="0"/>
    <n v="0"/>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1"/>
    <e v="#N/A"/>
    <e v="#N/A"/>
    <e v="#N/A"/>
    <e v="#N/A"/>
    <e v="#N/A"/>
    <e v="#N/A"/>
    <e v="#N/A"/>
    <e v="#N/A"/>
  </r>
  <r>
    <x v="57"/>
    <s v="ZONA 9"/>
    <s v="MSP-SNGSP-2022-0452-M"/>
    <x v="34"/>
    <x v="42"/>
    <d v="2022-02-23T00:00:00"/>
    <s v="PRESUPUESTARIA"/>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 de red complementaria"/>
    <s v="CZ9"/>
    <n v="59"/>
    <n v="58"/>
    <s v="000"/>
    <s v="004"/>
    <n v="530226"/>
    <n v="1701"/>
    <n v="202"/>
    <s v="8888"/>
    <s v="8888"/>
    <n v="7389148"/>
    <n v="0"/>
    <n v="7389148"/>
    <n v="0"/>
    <n v="0"/>
    <n v="0"/>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x v="1"/>
    <e v="#N/A"/>
    <e v="#N/A"/>
    <e v="#N/A"/>
    <e v="#N/A"/>
    <e v="#N/A"/>
    <e v="#N/A"/>
    <e v="#N/A"/>
    <e v="#N/A"/>
  </r>
  <r>
    <x v="58"/>
    <n v="111005010"/>
    <s v="MSP-DNMDM-2022-0239-M"/>
    <x v="34"/>
    <x v="43"/>
    <d v="2022-03-08T00:00:00"/>
    <s v="POA"/>
    <s v="Liquidacion contratos de arrastre por emergencia 2021"/>
    <s v="PROVISION Y PRESTACION DE SERVICIOS DE SALUD"/>
    <s v="Adquisición del medicamento METFORMINA SÓLIDO ORAL 500 MG CAJA X BLÍSTER/RISTRA para los Establecimientos del Ministerio de Salud Pública"/>
    <s v="PLANTA CENTRAL"/>
    <n v="9999"/>
    <n v="90"/>
    <s v="000"/>
    <s v="001"/>
    <n v="530809"/>
    <n v="1701"/>
    <s v="001"/>
    <s v="0000"/>
    <s v="0000"/>
    <m/>
    <n v="0"/>
    <n v="0"/>
    <n v="6221.44"/>
    <n v="0"/>
    <n v="6221.44"/>
    <s v="SI"/>
    <m/>
    <s v="Liquidacion contratos de arrastre por emergencia 2021"/>
    <x v="1"/>
    <n v="26482.880000000005"/>
    <n v="0"/>
    <n v="26482.880000000005"/>
    <s v="SUB GESTION OPERACIONES LOGISTICA SALUD "/>
    <s v="DIR NACIONAL ABASTECIMIENTO MEDICAMENTOS DIPOSITIVOS MEDICOS OTROS BIENES ESTRATÉGICOS EN SALUD"/>
    <s v="NO APLICA"/>
    <s v="SI"/>
    <n v="3.637978807091713E-12"/>
  </r>
  <r>
    <x v="58"/>
    <s v="111005016"/>
    <s v="MSP-DNMDM-2022-0239-M"/>
    <x v="34"/>
    <x v="43"/>
    <d v="2022-03-08T00:00:00"/>
    <s v="POA"/>
    <s v="Liquidacion contratos de arrastre por emergencia 2021"/>
    <s v="PROVISION Y PRESTACION DE SERVICIOS DE SALUD"/>
    <s v="ADQUISICIÓN DEL MEDICAMENTO_x000a_FLUOXETINA SOLIDO ORAL DE 20 MG CAJA X BLÍSTER RISTRA PARA LOS_x000a_ESTABLECIMIENTOS DEL MINISTERIO DE SALUD"/>
    <s v="PLANTA CENTRAL"/>
    <n v="9999"/>
    <n v="90"/>
    <s v="000"/>
    <s v="001"/>
    <n v="530809"/>
    <n v="1701"/>
    <s v="001"/>
    <s v="0000"/>
    <s v="0000"/>
    <n v="6221.44"/>
    <m/>
    <n v="6221.44"/>
    <m/>
    <m/>
    <m/>
    <s v="SI"/>
    <m/>
    <s v="Liquidacion contratos de arrastre por emergencia 2021"/>
    <x v="1"/>
    <n v="8119"/>
    <n v="0"/>
    <n v="8119"/>
    <s v="SUB GESTION OPERACIONES LOGISTICA SALUD "/>
    <s v="DIR NACIONAL ABASTECIMIENTO MEDICAMENTOS DIPOSITIVOS MEDICOS OTROS BIENES ESTRATÉGICOS EN SALUD"/>
    <s v="NO APLICA"/>
    <s v="SI"/>
    <n v="0"/>
  </r>
  <r>
    <x v="59"/>
    <s v="122000103"/>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94"/>
    <s v="PLANTA CENTRAL"/>
    <n v="9999"/>
    <n v="57"/>
    <s v="000"/>
    <s v="001"/>
    <n v="530601"/>
    <n v="1701"/>
    <s v="001"/>
    <s v="0000"/>
    <s v="0000"/>
    <n v="0"/>
    <n v="0"/>
    <n v="0"/>
    <n v="196949.38"/>
    <n v="0"/>
    <n v="196949.38"/>
    <s v="SI"/>
    <m/>
    <m/>
    <x v="3"/>
    <n v="0"/>
    <n v="0"/>
    <n v="0"/>
    <s v="SUB GESTION OPERACIONES LOGISTICA SALUD "/>
    <s v="SUB GESTION OPERACIONES LOGISTICA SALUD "/>
    <s v="NO APLICA"/>
    <s v="NO"/>
    <n v="0"/>
  </r>
  <r>
    <x v="59"/>
    <s v="122000013"/>
    <s v="Asignación esigef para financiar actividades priorizadas  (Mantenimientos REF 006)"/>
    <x v="35"/>
    <x v="36"/>
    <d v="2022-03-04T00:00:00"/>
    <s v="POA"/>
    <s v="Asignación esigef para financiar actividades priorizadas  (Mantenimientos REF 006)"/>
    <s v="GARANTIA DE LA CALIDAD DE LOS SERVICIOS DE SALUD"/>
    <s v="Pago de mantenmiento preventivo GTE - Contrato 00138"/>
    <s v="PLANTA CENTRAL"/>
    <n v="9999"/>
    <n v="57"/>
    <s v="000"/>
    <s v="001"/>
    <n v="530404"/>
    <n v="1701"/>
    <s v="001"/>
    <s v="0000"/>
    <s v="0000"/>
    <n v="0"/>
    <n v="0"/>
    <n v="0"/>
    <n v="1347343.1"/>
    <n v="0"/>
    <n v="1347343.1"/>
    <s v="SI"/>
    <m/>
    <m/>
    <x v="3"/>
    <n v="0"/>
    <n v="0"/>
    <n v="0"/>
    <s v="SUB GESTION OPERACIONES LOGISTICA SALUD "/>
    <s v="SUB GESTION OPERACIONES LOGISTICA SALUD "/>
    <s v="NO APLICA"/>
    <s v="NO"/>
    <n v="0"/>
  </r>
  <r>
    <x v="59"/>
    <s v="122000015"/>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06"/>
    <s v="PLANTA CENTRAL"/>
    <n v="9999"/>
    <n v="57"/>
    <s v="000"/>
    <s v="001"/>
    <n v="530203"/>
    <n v="1701"/>
    <s v="001"/>
    <s v="0000"/>
    <s v="0000"/>
    <n v="0"/>
    <n v="0"/>
    <n v="0"/>
    <n v="9881.06"/>
    <n v="0"/>
    <n v="9881.06"/>
    <s v="SI"/>
    <m/>
    <m/>
    <x v="3"/>
    <n v="0"/>
    <n v="0"/>
    <n v="0"/>
    <s v="SUB GESTION OPERACIONES LOGISTICA SALUD "/>
    <s v="SUB GESTION OPERACIONES LOGISTICA SALUD "/>
    <s v="NO APLICA"/>
    <s v="NO"/>
    <n v="0"/>
  </r>
  <r>
    <x v="59"/>
    <s v="122000018"/>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09"/>
    <s v="PLANTA CENTRAL"/>
    <n v="9999"/>
    <n v="57"/>
    <s v="000"/>
    <s v="001"/>
    <n v="530404"/>
    <n v="1701"/>
    <s v="001"/>
    <s v="0000"/>
    <s v="0000"/>
    <n v="0"/>
    <n v="0"/>
    <n v="0"/>
    <n v="733525.21"/>
    <n v="0"/>
    <n v="733525.21"/>
    <s v="SI"/>
    <m/>
    <m/>
    <x v="3"/>
    <n v="0"/>
    <n v="0"/>
    <n v="0"/>
    <s v="SUB GESTION OPERACIONES LOGISTICA SALUD "/>
    <s v="SUB GESTION OPERACIONES LOGISTICA SALUD "/>
    <s v="NO APLICA"/>
    <s v="NO"/>
    <n v="0"/>
  </r>
  <r>
    <x v="59"/>
    <s v="122000017"/>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08"/>
    <s v="PLANTA CENTRAL"/>
    <n v="9999"/>
    <n v="57"/>
    <s v="000"/>
    <s v="001"/>
    <n v="530403"/>
    <n v="1701"/>
    <s v="001"/>
    <s v="0000"/>
    <s v="0000"/>
    <n v="0"/>
    <n v="0"/>
    <n v="0"/>
    <n v="52682"/>
    <n v="0"/>
    <n v="52682"/>
    <s v="SI"/>
    <m/>
    <m/>
    <x v="3"/>
    <n v="0"/>
    <n v="0"/>
    <n v="0"/>
    <s v="SUB GESTION OPERACIONES LOGISTICA SALUD "/>
    <s v="SUB GESTION OPERACIONES LOGISTICA SALUD "/>
    <s v="NO APLICA"/>
    <s v="NO"/>
    <n v="0"/>
  </r>
  <r>
    <x v="59"/>
    <s v="122000019"/>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10"/>
    <s v="PLANTA CENTRAL"/>
    <n v="9999"/>
    <n v="57"/>
    <s v="000"/>
    <s v="001"/>
    <n v="531406"/>
    <n v="1701"/>
    <s v="001"/>
    <s v="0000"/>
    <s v="0000"/>
    <n v="0"/>
    <n v="0"/>
    <n v="0"/>
    <n v="27061.360000000001"/>
    <n v="0"/>
    <n v="27061.360000000001"/>
    <s v="SI"/>
    <m/>
    <m/>
    <x v="3"/>
    <n v="0"/>
    <n v="0"/>
    <n v="0"/>
    <s v="SUB GESTION OPERACIONES LOGISTICA SALUD "/>
    <s v="SUB GESTION OPERACIONES LOGISTICA SALUD "/>
    <s v="NO APLICA"/>
    <s v="NO"/>
    <n v="0"/>
  </r>
  <r>
    <x v="59"/>
    <s v="122000020"/>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11"/>
    <s v="PLANTA CENTRAL"/>
    <n v="9999"/>
    <n v="57"/>
    <s v="000"/>
    <s v="001"/>
    <n v="530811"/>
    <n v="1701"/>
    <s v="001"/>
    <s v="0000"/>
    <s v="0000"/>
    <n v="0"/>
    <n v="0"/>
    <n v="0"/>
    <n v="108163.58"/>
    <n v="0"/>
    <n v="108163.58"/>
    <s v="SI"/>
    <m/>
    <m/>
    <x v="3"/>
    <n v="0"/>
    <n v="0"/>
    <n v="0"/>
    <s v="SUB GESTION OPERACIONES LOGISTICA SALUD "/>
    <s v="SUB GESTION OPERACIONES LOGISTICA SALUD "/>
    <s v="NO APLICA"/>
    <s v="NO"/>
    <n v="0"/>
  </r>
  <r>
    <x v="59"/>
    <s v="122000022"/>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13"/>
    <s v="PLANTA CENTRAL"/>
    <n v="9999"/>
    <n v="57"/>
    <s v="000"/>
    <s v="001"/>
    <n v="530803"/>
    <n v="1701"/>
    <s v="001"/>
    <s v="0000"/>
    <s v="0000"/>
    <n v="0"/>
    <n v="0"/>
    <n v="0"/>
    <n v="96681.79"/>
    <n v="0"/>
    <n v="96681.79"/>
    <s v="SI"/>
    <m/>
    <m/>
    <x v="3"/>
    <n v="0"/>
    <n v="0"/>
    <n v="0"/>
    <s v="SUB GESTION OPERACIONES LOGISTICA SALUD "/>
    <s v="SUB GESTION OPERACIONES LOGISTICA SALUD "/>
    <s v="NO APLICA"/>
    <s v="NO"/>
    <n v="0"/>
  </r>
  <r>
    <x v="59"/>
    <s v="122000023"/>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14"/>
    <s v="PLANTA CENTRAL"/>
    <n v="9999"/>
    <n v="57"/>
    <s v="000"/>
    <s v="001"/>
    <n v="530601"/>
    <n v="1701"/>
    <s v="001"/>
    <s v="0000"/>
    <s v="0000"/>
    <n v="0"/>
    <n v="0"/>
    <n v="0"/>
    <n v="35668.39"/>
    <n v="0"/>
    <n v="35668.39"/>
    <s v="SI"/>
    <m/>
    <m/>
    <x v="3"/>
    <n v="0"/>
    <n v="0"/>
    <n v="0"/>
    <s v="SUB GESTION OPERACIONES LOGISTICA SALUD "/>
    <s v="SUB GESTION OPERACIONES LOGISTICA SALUD "/>
    <s v="NO APLICA"/>
    <s v="NO"/>
    <n v="0"/>
  </r>
  <r>
    <x v="59"/>
    <s v="122000024"/>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15"/>
    <s v="PLANTA CENTRAL"/>
    <n v="9999"/>
    <n v="57"/>
    <s v="000"/>
    <s v="001"/>
    <n v="530417"/>
    <n v="1701"/>
    <s v="001"/>
    <s v="0000"/>
    <s v="0000"/>
    <n v="0"/>
    <n v="0"/>
    <n v="0"/>
    <n v="207359.04"/>
    <n v="0"/>
    <n v="207359.04"/>
    <s v="SI"/>
    <m/>
    <m/>
    <x v="3"/>
    <n v="0"/>
    <n v="0"/>
    <n v="0"/>
    <s v="SUB GESTION OPERACIONES LOGISTICA SALUD "/>
    <s v="SUB GESTION OPERACIONES LOGISTICA SALUD "/>
    <s v="NO APLICA"/>
    <s v="NO"/>
    <n v="0"/>
  </r>
  <r>
    <x v="59"/>
    <s v="122000025"/>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16"/>
    <s v="PLANTA CENTRAL"/>
    <n v="9999"/>
    <n v="57"/>
    <s v="000"/>
    <s v="001"/>
    <n v="530203"/>
    <n v="1701"/>
    <s v="001"/>
    <s v="0000"/>
    <s v="0000"/>
    <n v="0"/>
    <n v="0"/>
    <n v="0"/>
    <n v="13665.21"/>
    <n v="0"/>
    <n v="13665.21"/>
    <s v="SI"/>
    <m/>
    <m/>
    <x v="3"/>
    <n v="0"/>
    <n v="0"/>
    <n v="0"/>
    <s v="SUB GESTION OPERACIONES LOGISTICA SALUD "/>
    <s v="SUB GESTION OPERACIONES LOGISTICA SALUD "/>
    <s v="NO APLICA"/>
    <s v="NO"/>
    <n v="0"/>
  </r>
  <r>
    <x v="59"/>
    <s v="122000026"/>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17"/>
    <s v="PLANTA CENTRAL"/>
    <n v="9999"/>
    <n v="57"/>
    <s v="000"/>
    <s v="001"/>
    <n v="530402"/>
    <n v="1701"/>
    <s v="001"/>
    <s v="0000"/>
    <s v="0000"/>
    <n v="0"/>
    <n v="0"/>
    <n v="0"/>
    <n v="297711.51"/>
    <n v="0"/>
    <n v="297711.51"/>
    <s v="SI"/>
    <m/>
    <m/>
    <x v="3"/>
    <n v="0"/>
    <n v="0"/>
    <n v="0"/>
    <s v="SUB GESTION OPERACIONES LOGISTICA SALUD "/>
    <s v="SUB GESTION OPERACIONES LOGISTICA SALUD "/>
    <s v="NO APLICA"/>
    <s v="NO"/>
    <n v="0"/>
  </r>
  <r>
    <x v="59"/>
    <s v="122000036"/>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27"/>
    <s v="PLANTA CENTRAL"/>
    <n v="9999"/>
    <n v="57"/>
    <s v="000"/>
    <s v="001"/>
    <n v="530402"/>
    <n v="1701"/>
    <s v="001"/>
    <s v="0000"/>
    <s v="0000"/>
    <n v="0"/>
    <n v="0"/>
    <n v="0"/>
    <n v="1218495.1200000001"/>
    <n v="0"/>
    <n v="1218495.1200000001"/>
    <s v="SI"/>
    <m/>
    <m/>
    <x v="3"/>
    <n v="0"/>
    <n v="0"/>
    <n v="0"/>
    <s v="SUB GESTION OPERACIONES LOGISTICA SALUD "/>
    <s v="SUB GESTION OPERACIONES LOGISTICA SALUD "/>
    <s v="NO APLICA"/>
    <s v="NO"/>
    <n v="0"/>
  </r>
  <r>
    <x v="59"/>
    <s v="122000027"/>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18"/>
    <s v="PLANTA CENTRAL"/>
    <n v="9999"/>
    <n v="57"/>
    <s v="000"/>
    <s v="001"/>
    <n v="530403"/>
    <n v="1701"/>
    <s v="001"/>
    <s v="0000"/>
    <s v="0000"/>
    <n v="0"/>
    <n v="0"/>
    <n v="0"/>
    <n v="5377.28"/>
    <n v="0"/>
    <n v="5377.28"/>
    <s v="SI"/>
    <m/>
    <m/>
    <x v="3"/>
    <n v="0"/>
    <n v="0"/>
    <n v="0"/>
    <s v="SUB GESTION OPERACIONES LOGISTICA SALUD "/>
    <s v="SUB GESTION OPERACIONES LOGISTICA SALUD "/>
    <s v="NO APLICA"/>
    <s v="NO"/>
    <n v="0"/>
  </r>
  <r>
    <x v="59"/>
    <s v="122000029"/>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20"/>
    <s v="PLANTA CENTRAL"/>
    <n v="9999"/>
    <n v="57"/>
    <s v="000"/>
    <s v="001"/>
    <n v="531406"/>
    <n v="1701"/>
    <s v="001"/>
    <s v="0000"/>
    <s v="0000"/>
    <n v="0"/>
    <n v="0"/>
    <n v="0"/>
    <n v="3453.67"/>
    <n v="0"/>
    <n v="3453.67"/>
    <s v="SI"/>
    <m/>
    <m/>
    <x v="3"/>
    <n v="0"/>
    <n v="0"/>
    <n v="0"/>
    <s v="SUB GESTION OPERACIONES LOGISTICA SALUD "/>
    <s v="SUB GESTION OPERACIONES LOGISTICA SALUD "/>
    <s v="NO APLICA"/>
    <s v="NO"/>
    <n v="0"/>
  </r>
  <r>
    <x v="59"/>
    <s v="122000030"/>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21"/>
    <s v="PLANTA CENTRAL"/>
    <n v="9999"/>
    <n v="57"/>
    <s v="000"/>
    <s v="001"/>
    <n v="530811"/>
    <n v="1701"/>
    <s v="001"/>
    <s v="0000"/>
    <s v="0000"/>
    <n v="0"/>
    <n v="0"/>
    <n v="0"/>
    <n v="70720.100000000006"/>
    <m/>
    <n v="70720.100000000006"/>
    <s v="SI"/>
    <m/>
    <m/>
    <x v="3"/>
    <n v="0"/>
    <n v="0"/>
    <n v="0"/>
    <s v="SUB GESTION OPERACIONES LOGISTICA SALUD "/>
    <s v="SUB GESTION OPERACIONES LOGISTICA SALUD "/>
    <s v="NO APLICA"/>
    <s v="NO"/>
    <n v="0"/>
  </r>
  <r>
    <x v="59"/>
    <s v="122000032"/>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23"/>
    <s v="PLANTA CENTRAL"/>
    <n v="9999"/>
    <n v="57"/>
    <s v="000"/>
    <s v="001"/>
    <n v="530803"/>
    <n v="1701"/>
    <s v="001"/>
    <s v="0000"/>
    <s v="0000"/>
    <n v="0"/>
    <n v="0"/>
    <n v="0"/>
    <n v="10478.41"/>
    <m/>
    <n v="10478.41"/>
    <s v="SI"/>
    <m/>
    <m/>
    <x v="3"/>
    <n v="0"/>
    <n v="0"/>
    <n v="0"/>
    <s v="SUB GESTION OPERACIONES LOGISTICA SALUD "/>
    <s v="SUB GESTION OPERACIONES LOGISTICA SALUD "/>
    <s v="NO APLICA"/>
    <s v="NO"/>
    <n v="0"/>
  </r>
  <r>
    <x v="59"/>
    <s v="122000033"/>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24"/>
    <s v="PLANTA CENTRAL"/>
    <n v="9999"/>
    <n v="57"/>
    <s v="000"/>
    <s v="001"/>
    <n v="530601"/>
    <n v="1701"/>
    <s v="001"/>
    <s v="0000"/>
    <s v="0000"/>
    <n v="0"/>
    <n v="0"/>
    <n v="0"/>
    <n v="6683.94"/>
    <n v="0"/>
    <n v="6683.94"/>
    <s v="SI"/>
    <m/>
    <m/>
    <x v="3"/>
    <n v="0"/>
    <n v="0"/>
    <n v="0"/>
    <s v="SUB GESTION OPERACIONES LOGISTICA SALUD "/>
    <s v="SUB GESTION OPERACIONES LOGISTICA SALUD "/>
    <s v="NO APLICA"/>
    <s v="NO"/>
    <n v="0"/>
  </r>
  <r>
    <x v="59"/>
    <s v="122000034"/>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25"/>
    <s v="PLANTA CENTRAL"/>
    <n v="9999"/>
    <n v="57"/>
    <s v="000"/>
    <s v="001"/>
    <n v="530417"/>
    <n v="1701"/>
    <s v="001"/>
    <s v="0000"/>
    <s v="0000"/>
    <n v="0"/>
    <n v="0"/>
    <n v="0"/>
    <n v="107603.78"/>
    <n v="0"/>
    <n v="107603.78"/>
    <s v="SI"/>
    <m/>
    <m/>
    <x v="3"/>
    <n v="0"/>
    <n v="0"/>
    <n v="0"/>
    <s v="SUB GESTION OPERACIONES LOGISTICA SALUD "/>
    <s v="SUB GESTION OPERACIONES LOGISTICA SALUD "/>
    <s v="NO APLICA"/>
    <s v="NO"/>
    <n v="0"/>
  </r>
  <r>
    <x v="59"/>
    <s v="122000035"/>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26"/>
    <s v="PLANTA CENTRAL"/>
    <n v="9999"/>
    <n v="57"/>
    <s v="000"/>
    <s v="001"/>
    <n v="530203"/>
    <n v="1701"/>
    <s v="001"/>
    <s v="0000"/>
    <s v="0000"/>
    <n v="0"/>
    <n v="0"/>
    <n v="0"/>
    <n v="4244.3"/>
    <n v="0"/>
    <n v="4244.3"/>
    <s v="SI"/>
    <m/>
    <m/>
    <x v="3"/>
    <n v="0"/>
    <n v="0"/>
    <n v="0"/>
    <s v="SUB GESTION OPERACIONES LOGISTICA SALUD "/>
    <s v="SUB GESTION OPERACIONES LOGISTICA SALUD "/>
    <s v="NO APLICA"/>
    <s v="NO"/>
    <n v="0"/>
  </r>
  <r>
    <x v="59"/>
    <s v="122000037"/>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28"/>
    <s v="PLANTA CENTRAL"/>
    <n v="9999"/>
    <n v="57"/>
    <s v="000"/>
    <s v="001"/>
    <n v="530403"/>
    <n v="1701"/>
    <s v="001"/>
    <s v="0000"/>
    <s v="0000"/>
    <n v="0"/>
    <n v="0"/>
    <n v="0"/>
    <n v="25504.25"/>
    <n v="0"/>
    <n v="25504.25"/>
    <s v="SI"/>
    <m/>
    <m/>
    <x v="3"/>
    <n v="0"/>
    <n v="0"/>
    <n v="0"/>
    <s v="SUB GESTION OPERACIONES LOGISTICA SALUD "/>
    <s v="SUB GESTION OPERACIONES LOGISTICA SALUD "/>
    <s v="NO APLICA"/>
    <s v="NO"/>
    <n v="0"/>
  </r>
  <r>
    <x v="59"/>
    <s v="122000055"/>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46"/>
    <s v="PLANTA CENTRAL"/>
    <n v="9999"/>
    <n v="57"/>
    <s v="000"/>
    <s v="001"/>
    <n v="530203"/>
    <n v="1701"/>
    <s v="001"/>
    <s v="0000"/>
    <s v="0000"/>
    <n v="0"/>
    <n v="0"/>
    <n v="0"/>
    <n v="59798.83"/>
    <n v="0"/>
    <n v="59798.83"/>
    <s v="SI"/>
    <m/>
    <m/>
    <x v="3"/>
    <n v="0"/>
    <n v="0"/>
    <n v="0"/>
    <s v="SUB GESTION OPERACIONES LOGISTICA SALUD "/>
    <s v="SUB GESTION OPERACIONES LOGISTICA SALUD "/>
    <s v="NO APLICA"/>
    <s v="NO"/>
    <n v="0"/>
  </r>
  <r>
    <x v="59"/>
    <s v="122000058"/>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49"/>
    <s v="PLANTA CENTRAL"/>
    <n v="9999"/>
    <n v="57"/>
    <s v="000"/>
    <s v="001"/>
    <n v="530404"/>
    <n v="1701"/>
    <s v="001"/>
    <s v="0000"/>
    <s v="0000"/>
    <n v="0"/>
    <n v="0"/>
    <n v="0"/>
    <n v="881473.71"/>
    <n v="0"/>
    <n v="881473.71"/>
    <s v="SI"/>
    <m/>
    <m/>
    <x v="3"/>
    <n v="0"/>
    <n v="0"/>
    <n v="0"/>
    <s v="SUB GESTION OPERACIONES LOGISTICA SALUD "/>
    <s v="SUB GESTION OPERACIONES LOGISTICA SALUD "/>
    <s v="NO APLICA"/>
    <s v="NO"/>
    <n v="0"/>
  </r>
  <r>
    <x v="59"/>
    <s v="122000048"/>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39"/>
    <s v="PLANTA CENTRAL"/>
    <n v="9999"/>
    <n v="57"/>
    <s v="000"/>
    <s v="001"/>
    <n v="530404"/>
    <n v="1701"/>
    <s v="001"/>
    <s v="0000"/>
    <s v="0000"/>
    <n v="0"/>
    <n v="0"/>
    <n v="0"/>
    <n v="300843.17"/>
    <n v="0"/>
    <n v="300843.17"/>
    <s v="SI"/>
    <m/>
    <m/>
    <x v="3"/>
    <n v="0"/>
    <n v="0"/>
    <n v="0"/>
    <s v="SUB GESTION OPERACIONES LOGISTICA SALUD "/>
    <s v="SUB GESTION OPERACIONES LOGISTICA SALUD "/>
    <s v="NO APLICA"/>
    <s v="NO"/>
    <n v="0"/>
  </r>
  <r>
    <x v="59"/>
    <s v="122000040"/>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31"/>
    <s v="PLANTA CENTRAL"/>
    <n v="9999"/>
    <n v="57"/>
    <s v="000"/>
    <s v="001"/>
    <n v="530811"/>
    <n v="1701"/>
    <s v="001"/>
    <s v="0000"/>
    <s v="0000"/>
    <n v="0"/>
    <n v="0"/>
    <n v="0"/>
    <n v="73723.09"/>
    <n v="0"/>
    <n v="73723.09"/>
    <s v="SI"/>
    <m/>
    <m/>
    <x v="3"/>
    <n v="0"/>
    <n v="0"/>
    <n v="0"/>
    <s v="SUB GESTION OPERACIONES LOGISTICA SALUD "/>
    <s v="SUB GESTION OPERACIONES LOGISTICA SALUD "/>
    <s v="NO APLICA"/>
    <s v="NO"/>
    <n v="0"/>
  </r>
  <r>
    <x v="59"/>
    <s v="122000042"/>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33"/>
    <s v="PLANTA CENTRAL"/>
    <n v="9999"/>
    <n v="57"/>
    <s v="000"/>
    <s v="001"/>
    <n v="530803"/>
    <n v="1701"/>
    <s v="001"/>
    <s v="0000"/>
    <s v="0000"/>
    <n v="0"/>
    <n v="0"/>
    <n v="0"/>
    <n v="115987.89"/>
    <n v="0"/>
    <n v="115987.89"/>
    <s v="SI"/>
    <m/>
    <m/>
    <x v="3"/>
    <n v="0"/>
    <n v="0"/>
    <n v="0"/>
    <s v="SUB GESTION OPERACIONES LOGISTICA SALUD "/>
    <s v="SUB GESTION OPERACIONES LOGISTICA SALUD "/>
    <s v="NO APLICA"/>
    <s v="NO"/>
    <n v="0"/>
  </r>
  <r>
    <x v="59"/>
    <s v="122000050"/>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41"/>
    <s v="PLANTA CENTRAL"/>
    <n v="9999"/>
    <n v="57"/>
    <s v="000"/>
    <s v="001"/>
    <n v="530811"/>
    <n v="1701"/>
    <s v="001"/>
    <s v="0000"/>
    <s v="0000"/>
    <n v="0"/>
    <n v="0"/>
    <n v="0"/>
    <n v="7765.36"/>
    <n v="0"/>
    <n v="7765.36"/>
    <s v="SI"/>
    <m/>
    <m/>
    <x v="3"/>
    <n v="0"/>
    <n v="0"/>
    <n v="0"/>
    <s v="SUB GESTION OPERACIONES LOGISTICA SALUD "/>
    <s v="SUB GESTION OPERACIONES LOGISTICA SALUD "/>
    <s v="NO APLICA"/>
    <s v="NO"/>
    <n v="0"/>
  </r>
  <r>
    <x v="59"/>
    <s v="122000039"/>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30"/>
    <s v="PLANTA CENTRAL"/>
    <n v="9999"/>
    <n v="57"/>
    <s v="000"/>
    <s v="001"/>
    <n v="531406"/>
    <n v="1701"/>
    <s v="001"/>
    <s v="0000"/>
    <s v="0000"/>
    <n v="0"/>
    <n v="0"/>
    <n v="0"/>
    <n v="24764.63"/>
    <n v="0"/>
    <n v="24764.63"/>
    <s v="SI"/>
    <m/>
    <m/>
    <x v="3"/>
    <n v="0"/>
    <n v="0"/>
    <n v="0"/>
    <s v="SUB GESTION OPERACIONES LOGISTICA SALUD "/>
    <s v="SUB GESTION OPERACIONES LOGISTICA SALUD "/>
    <s v="NO APLICA"/>
    <s v="NO"/>
    <n v="0"/>
  </r>
  <r>
    <x v="59"/>
    <s v="122000043"/>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34"/>
    <s v="PLANTA CENTRAL"/>
    <n v="9999"/>
    <n v="57"/>
    <s v="000"/>
    <s v="001"/>
    <n v="530601"/>
    <n v="1701"/>
    <s v="001"/>
    <s v="0000"/>
    <s v="0000"/>
    <n v="0"/>
    <n v="0"/>
    <n v="0"/>
    <n v="22810.12"/>
    <n v="0"/>
    <n v="22810.12"/>
    <s v="SI"/>
    <m/>
    <m/>
    <x v="3"/>
    <n v="0"/>
    <n v="0"/>
    <n v="0"/>
    <s v="SUB GESTION OPERACIONES LOGISTICA SALUD "/>
    <s v="SUB GESTION OPERACIONES LOGISTICA SALUD "/>
    <s v="NO APLICA"/>
    <s v="NO"/>
    <n v="0"/>
  </r>
  <r>
    <x v="59"/>
    <s v="122000044"/>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35"/>
    <s v="PLANTA CENTRAL"/>
    <n v="9999"/>
    <n v="57"/>
    <s v="000"/>
    <s v="001"/>
    <n v="530417"/>
    <n v="1701"/>
    <s v="001"/>
    <s v="0000"/>
    <s v="0000"/>
    <n v="0"/>
    <n v="0"/>
    <n v="0"/>
    <n v="54993.45"/>
    <n v="0"/>
    <n v="54993.45"/>
    <s v="SI"/>
    <m/>
    <m/>
    <x v="3"/>
    <n v="0"/>
    <n v="0"/>
    <n v="0"/>
    <s v="SUB GESTION OPERACIONES LOGISTICA SALUD "/>
    <s v="SUB GESTION OPERACIONES LOGISTICA SALUD "/>
    <s v="NO APLICA"/>
    <s v="NO"/>
    <n v="0"/>
  </r>
  <r>
    <x v="59"/>
    <s v="122000046"/>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37"/>
    <s v="PLANTA CENTRAL"/>
    <n v="9999"/>
    <n v="57"/>
    <s v="000"/>
    <s v="001"/>
    <n v="530402"/>
    <n v="1701"/>
    <s v="001"/>
    <s v="0000"/>
    <s v="0000"/>
    <n v="0"/>
    <n v="0"/>
    <n v="0"/>
    <n v="160092.59"/>
    <n v="0"/>
    <n v="160092.59"/>
    <s v="SI"/>
    <m/>
    <m/>
    <x v="3"/>
    <n v="0"/>
    <n v="0"/>
    <n v="0"/>
    <s v="SUB GESTION OPERACIONES LOGISTICA SALUD "/>
    <s v="SUB GESTION OPERACIONES LOGISTICA SALUD "/>
    <s v="NO APLICA"/>
    <s v="NO"/>
    <n v="0"/>
  </r>
  <r>
    <x v="59"/>
    <s v="122000053"/>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44"/>
    <s v="PLANTA CENTRAL"/>
    <n v="9999"/>
    <n v="57"/>
    <s v="000"/>
    <s v="001"/>
    <n v="530601"/>
    <n v="1701"/>
    <s v="001"/>
    <s v="0000"/>
    <s v="0000"/>
    <n v="0"/>
    <n v="0"/>
    <n v="0"/>
    <n v="1019.85"/>
    <n v="0"/>
    <n v="1019.85"/>
    <s v="SI"/>
    <m/>
    <m/>
    <x v="3"/>
    <n v="0"/>
    <n v="0"/>
    <n v="0"/>
    <s v="SUB GESTION OPERACIONES LOGISTICA SALUD "/>
    <s v="SUB GESTION OPERACIONES LOGISTICA SALUD "/>
    <s v="NO APLICA"/>
    <s v="NO"/>
    <n v="0"/>
  </r>
  <r>
    <x v="59"/>
    <s v="122000065"/>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56"/>
    <s v="PLANTA CENTRAL"/>
    <n v="9999"/>
    <n v="57"/>
    <s v="000"/>
    <s v="001"/>
    <n v="530203"/>
    <n v="1701"/>
    <s v="001"/>
    <s v="0000"/>
    <s v="0000"/>
    <n v="0"/>
    <n v="0"/>
    <n v="0"/>
    <n v="3274.74"/>
    <n v="0"/>
    <n v="3274.74"/>
    <s v="SI"/>
    <m/>
    <m/>
    <x v="3"/>
    <n v="0"/>
    <n v="0"/>
    <n v="0"/>
    <s v="SUB GESTION OPERACIONES LOGISTICA SALUD "/>
    <s v="SUB GESTION OPERACIONES LOGISTICA SALUD "/>
    <s v="NO APLICA"/>
    <s v="NO"/>
    <n v="0"/>
  </r>
  <r>
    <x v="59"/>
    <s v="122000075"/>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66"/>
    <s v="PLANTA CENTRAL"/>
    <n v="9999"/>
    <n v="57"/>
    <s v="000"/>
    <s v="001"/>
    <n v="530203"/>
    <n v="1701"/>
    <s v="001"/>
    <s v="0000"/>
    <s v="0000"/>
    <n v="0"/>
    <n v="0"/>
    <n v="0"/>
    <n v="2302.38"/>
    <n v="0"/>
    <n v="2302.38"/>
    <s v="SI"/>
    <m/>
    <m/>
    <x v="3"/>
    <n v="0"/>
    <n v="0"/>
    <n v="0"/>
    <s v="SUB GESTION OPERACIONES LOGISTICA SALUD "/>
    <s v="SUB GESTION OPERACIONES LOGISTICA SALUD "/>
    <s v="NO APLICA"/>
    <s v="NO"/>
    <n v="0"/>
  </r>
  <r>
    <x v="59"/>
    <s v="122000077"/>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68"/>
    <s v="PLANTA CENTRAL"/>
    <n v="9999"/>
    <n v="57"/>
    <s v="000"/>
    <s v="001"/>
    <n v="530403"/>
    <n v="1701"/>
    <s v="001"/>
    <s v="0000"/>
    <s v="0000"/>
    <n v="0"/>
    <n v="0"/>
    <n v="0"/>
    <n v="627.6"/>
    <n v="0"/>
    <n v="627.6"/>
    <s v="SI"/>
    <m/>
    <m/>
    <x v="3"/>
    <n v="0"/>
    <n v="0"/>
    <n v="0"/>
    <s v="SUB GESTION OPERACIONES LOGISTICA SALUD "/>
    <s v="SUB GESTION OPERACIONES LOGISTICA SALUD "/>
    <s v="NO APLICA"/>
    <s v="NO"/>
    <n v="0"/>
  </r>
  <r>
    <x v="59"/>
    <s v="122000093"/>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84"/>
    <s v="PLANTA CENTRAL"/>
    <n v="9999"/>
    <n v="57"/>
    <s v="000"/>
    <s v="001"/>
    <n v="530601"/>
    <n v="1701"/>
    <s v="001"/>
    <s v="0000"/>
    <s v="0000"/>
    <n v="0"/>
    <n v="0"/>
    <n v="0"/>
    <n v="3765.6"/>
    <n v="0"/>
    <n v="3765.6"/>
    <s v="SI"/>
    <m/>
    <m/>
    <x v="3"/>
    <n v="0"/>
    <n v="0"/>
    <n v="0"/>
    <s v="SUB GESTION OPERACIONES LOGISTICA SALUD "/>
    <s v="SUB GESTION OPERACIONES LOGISTICA SALUD "/>
    <s v="NO APLICA"/>
    <s v="NO"/>
    <n v="0"/>
  </r>
  <r>
    <x v="59"/>
    <s v="122000057"/>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48"/>
    <s v="PLANTA CENTRAL"/>
    <n v="9999"/>
    <n v="57"/>
    <s v="000"/>
    <s v="001"/>
    <n v="530403"/>
    <n v="1701"/>
    <s v="001"/>
    <s v="0000"/>
    <s v="0000"/>
    <n v="0"/>
    <n v="0"/>
    <n v="0"/>
    <n v="133162.44"/>
    <m/>
    <n v="133162.44"/>
    <s v="SI"/>
    <m/>
    <m/>
    <x v="3"/>
    <n v="0"/>
    <n v="0"/>
    <n v="0"/>
    <s v="SUB GESTION OPERACIONES LOGISTICA SALUD "/>
    <s v="SUB GESTION OPERACIONES LOGISTICA SALUD "/>
    <s v="NO APLICA"/>
    <s v="NO"/>
    <n v="0"/>
  </r>
  <r>
    <x v="59"/>
    <s v="122000059"/>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50"/>
    <s v="PLANTA CENTRAL"/>
    <n v="9999"/>
    <n v="57"/>
    <s v="000"/>
    <s v="001"/>
    <n v="531406"/>
    <n v="1701"/>
    <s v="001"/>
    <s v="0000"/>
    <s v="0000"/>
    <n v="0"/>
    <n v="0"/>
    <n v="0"/>
    <n v="51400.28"/>
    <m/>
    <n v="51400.28"/>
    <s v="SI"/>
    <m/>
    <m/>
    <x v="3"/>
    <n v="0"/>
    <n v="0"/>
    <n v="0"/>
    <s v="SUB GESTION OPERACIONES LOGISTICA SALUD "/>
    <s v="SUB GESTION OPERACIONES LOGISTICA SALUD "/>
    <s v="NO APLICA"/>
    <s v="NO"/>
    <n v="0"/>
  </r>
  <r>
    <x v="59"/>
    <s v="122000060"/>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51"/>
    <s v="PLANTA CENTRAL"/>
    <n v="9999"/>
    <n v="57"/>
    <s v="000"/>
    <s v="001"/>
    <n v="530811"/>
    <n v="1701"/>
    <s v="001"/>
    <s v="0000"/>
    <s v="0000"/>
    <n v="0"/>
    <n v="0"/>
    <n v="0"/>
    <n v="173337.47"/>
    <m/>
    <n v="173337.47"/>
    <s v="SI"/>
    <m/>
    <m/>
    <x v="3"/>
    <n v="0"/>
    <n v="0"/>
    <n v="0"/>
    <s v="SUB GESTION OPERACIONES LOGISTICA SALUD "/>
    <s v="SUB GESTION OPERACIONES LOGISTICA SALUD "/>
    <s v="NO APLICA"/>
    <s v="NO"/>
    <n v="0"/>
  </r>
  <r>
    <x v="59"/>
    <s v="122000062"/>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53"/>
    <s v="PLANTA CENTRAL"/>
    <n v="9999"/>
    <n v="57"/>
    <s v="000"/>
    <s v="001"/>
    <n v="530803"/>
    <n v="1701"/>
    <s v="001"/>
    <s v="0000"/>
    <s v="0000"/>
    <n v="0"/>
    <n v="0"/>
    <n v="0"/>
    <n v="46910.75"/>
    <n v="0"/>
    <n v="46910.75"/>
    <s v="SI"/>
    <m/>
    <m/>
    <x v="3"/>
    <n v="0"/>
    <n v="0"/>
    <n v="0"/>
    <s v="SUB GESTION OPERACIONES LOGISTICA SALUD "/>
    <s v="SUB GESTION OPERACIONES LOGISTICA SALUD "/>
    <s v="NO APLICA"/>
    <s v="NO"/>
    <n v="0"/>
  </r>
  <r>
    <x v="59"/>
    <s v="122000063"/>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54"/>
    <s v="PLANTA CENTRAL"/>
    <n v="9999"/>
    <n v="57"/>
    <s v="000"/>
    <s v="001"/>
    <n v="530601"/>
    <n v="1701"/>
    <s v="001"/>
    <s v="0000"/>
    <s v="0000"/>
    <n v="0"/>
    <n v="0"/>
    <n v="0"/>
    <n v="37312.230000000003"/>
    <n v="0"/>
    <n v="37312.230000000003"/>
    <s v="SI"/>
    <m/>
    <m/>
    <x v="3"/>
    <n v="0"/>
    <n v="0"/>
    <n v="0"/>
    <s v="SUB GESTION OPERACIONES LOGISTICA SALUD "/>
    <s v="SUB GESTION OPERACIONES LOGISTICA SALUD "/>
    <s v="NO APLICA"/>
    <s v="NO"/>
    <n v="0"/>
  </r>
  <r>
    <x v="59"/>
    <s v="122000064"/>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55"/>
    <s v="PLANTA CENTRAL"/>
    <n v="9999"/>
    <n v="57"/>
    <s v="000"/>
    <s v="001"/>
    <n v="530417"/>
    <n v="1701"/>
    <s v="001"/>
    <s v="0000"/>
    <s v="0000"/>
    <n v="0"/>
    <n v="0"/>
    <n v="0"/>
    <n v="114794.32"/>
    <n v="0"/>
    <n v="114794.32"/>
    <s v="SI"/>
    <m/>
    <m/>
    <x v="3"/>
    <n v="0"/>
    <n v="0"/>
    <n v="0"/>
    <s v="SUB GESTION OPERACIONES LOGISTICA SALUD "/>
    <s v="SUB GESTION OPERACIONES LOGISTICA SALUD "/>
    <s v="NO APLICA"/>
    <s v="NO"/>
    <n v="0"/>
  </r>
  <r>
    <x v="59"/>
    <s v="122000069"/>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60"/>
    <s v="PLANTA CENTRAL"/>
    <n v="9999"/>
    <n v="57"/>
    <s v="000"/>
    <s v="001"/>
    <n v="531406"/>
    <n v="1701"/>
    <s v="001"/>
    <s v="0000"/>
    <s v="0000"/>
    <n v="0"/>
    <n v="0"/>
    <n v="0"/>
    <n v="7182.25"/>
    <n v="0"/>
    <n v="7182.25"/>
    <s v="SI"/>
    <m/>
    <m/>
    <x v="3"/>
    <n v="0"/>
    <n v="0"/>
    <n v="0"/>
    <s v="SUB GESTION OPERACIONES LOGISTICA SALUD "/>
    <s v="SUB GESTION OPERACIONES LOGISTICA SALUD "/>
    <s v="NO APLICA"/>
    <s v="NO"/>
    <n v="0"/>
  </r>
  <r>
    <x v="59"/>
    <s v="122000084"/>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75"/>
    <s v="PLANTA CENTRAL"/>
    <n v="9999"/>
    <n v="57"/>
    <s v="000"/>
    <s v="001"/>
    <n v="530417"/>
    <n v="1701"/>
    <s v="001"/>
    <s v="0000"/>
    <s v="0000"/>
    <n v="0"/>
    <n v="0"/>
    <n v="0"/>
    <n v="79025.759999999995"/>
    <n v="0"/>
    <n v="79025.759999999995"/>
    <s v="SI"/>
    <m/>
    <m/>
    <x v="3"/>
    <n v="0"/>
    <n v="0"/>
    <n v="0"/>
    <s v="SUB GESTION OPERACIONES LOGISTICA SALUD "/>
    <s v="SUB GESTION OPERACIONES LOGISTICA SALUD "/>
    <s v="NO APLICA"/>
    <s v="NO"/>
    <n v="0"/>
  </r>
  <r>
    <x v="59"/>
    <s v="122000072"/>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63"/>
    <s v="PLANTA CENTRAL"/>
    <n v="9999"/>
    <n v="57"/>
    <s v="000"/>
    <s v="001"/>
    <n v="530803"/>
    <n v="1701"/>
    <s v="001"/>
    <s v="0000"/>
    <s v="0000"/>
    <n v="0"/>
    <n v="0"/>
    <n v="0"/>
    <n v="51392"/>
    <n v="0"/>
    <n v="51392"/>
    <s v="SI"/>
    <m/>
    <m/>
    <x v="3"/>
    <n v="0"/>
    <n v="0"/>
    <n v="0"/>
    <s v="SUB GESTION OPERACIONES LOGISTICA SALUD "/>
    <s v="SUB GESTION OPERACIONES LOGISTICA SALUD "/>
    <s v="NO APLICA"/>
    <s v="NO"/>
    <n v="0"/>
  </r>
  <r>
    <x v="59"/>
    <s v="122000073"/>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64"/>
    <s v="PLANTA CENTRAL"/>
    <n v="9999"/>
    <n v="57"/>
    <s v="000"/>
    <s v="001"/>
    <n v="530601"/>
    <n v="1701"/>
    <s v="001"/>
    <s v="0000"/>
    <s v="0000"/>
    <n v="0"/>
    <n v="0"/>
    <n v="0"/>
    <n v="53327.33"/>
    <n v="0"/>
    <n v="53327.33"/>
    <s v="SI"/>
    <m/>
    <m/>
    <x v="3"/>
    <n v="0"/>
    <n v="0"/>
    <n v="0"/>
    <s v="SUB GESTION OPERACIONES LOGISTICA SALUD "/>
    <s v="SUB GESTION OPERACIONES LOGISTICA SALUD "/>
    <s v="NO APLICA"/>
    <s v="NO"/>
    <n v="0"/>
  </r>
  <r>
    <x v="59"/>
    <s v="122000076"/>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67"/>
    <s v="PLANTA CENTRAL"/>
    <n v="9999"/>
    <n v="57"/>
    <s v="000"/>
    <s v="001"/>
    <n v="530402"/>
    <n v="1701"/>
    <s v="001"/>
    <s v="0000"/>
    <s v="0000"/>
    <n v="0"/>
    <n v="0"/>
    <n v="0"/>
    <n v="117048.05"/>
    <n v="0"/>
    <n v="117048.05"/>
    <s v="SI"/>
    <m/>
    <m/>
    <x v="3"/>
    <n v="0"/>
    <n v="0"/>
    <n v="0"/>
    <s v="SUB GESTION OPERACIONES LOGISTICA SALUD "/>
    <s v="SUB GESTION OPERACIONES LOGISTICA SALUD "/>
    <s v="NO APLICA"/>
    <s v="NO"/>
    <n v="0"/>
  </r>
  <r>
    <x v="59"/>
    <s v="122000079"/>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70"/>
    <s v="PLANTA CENTRAL"/>
    <n v="9999"/>
    <n v="57"/>
    <s v="000"/>
    <s v="001"/>
    <n v="531406"/>
    <n v="1701"/>
    <s v="001"/>
    <s v="0000"/>
    <s v="0000"/>
    <n v="0"/>
    <n v="0"/>
    <n v="0"/>
    <n v="14428.84"/>
    <n v="0"/>
    <n v="14428.84"/>
    <s v="SI"/>
    <m/>
    <m/>
    <x v="3"/>
    <n v="0"/>
    <n v="0"/>
    <n v="0"/>
    <s v="SUB GESTION OPERACIONES LOGISTICA SALUD "/>
    <s v="SUB GESTION OPERACIONES LOGISTICA SALUD "/>
    <s v="NO APLICA"/>
    <s v="NO"/>
    <n v="0"/>
  </r>
  <r>
    <x v="59"/>
    <s v="122000080"/>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71"/>
    <s v="PLANTA CENTRAL"/>
    <n v="9999"/>
    <n v="57"/>
    <s v="000"/>
    <s v="001"/>
    <n v="530811"/>
    <n v="1701"/>
    <s v="001"/>
    <s v="0000"/>
    <s v="0000"/>
    <n v="0"/>
    <n v="0"/>
    <n v="0"/>
    <n v="25566.49"/>
    <n v="0"/>
    <n v="25566.49"/>
    <s v="SI"/>
    <m/>
    <m/>
    <x v="3"/>
    <n v="0"/>
    <n v="0"/>
    <n v="0"/>
    <s v="SUB GESTION OPERACIONES LOGISTICA SALUD "/>
    <s v="SUB GESTION OPERACIONES LOGISTICA SALUD "/>
    <s v="NO APLICA"/>
    <s v="NO"/>
    <n v="0"/>
  </r>
  <r>
    <x v="59"/>
    <s v="122000082"/>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73"/>
    <s v="PLANTA CENTRAL"/>
    <n v="9999"/>
    <n v="57"/>
    <s v="000"/>
    <s v="001"/>
    <n v="530803"/>
    <n v="1701"/>
    <s v="001"/>
    <s v="0000"/>
    <s v="0000"/>
    <n v="0"/>
    <n v="0"/>
    <n v="0"/>
    <n v="8017.94"/>
    <n v="0"/>
    <n v="8017.94"/>
    <s v="SI"/>
    <m/>
    <m/>
    <x v="3"/>
    <n v="0"/>
    <n v="0"/>
    <n v="0"/>
    <s v="SUB GESTION OPERACIONES LOGISTICA SALUD "/>
    <s v="SUB GESTION OPERACIONES LOGISTICA SALUD "/>
    <s v="NO APLICA"/>
    <s v="NO"/>
    <n v="0"/>
  </r>
  <r>
    <x v="59"/>
    <s v="122000085"/>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76"/>
    <s v="PLANTA CENTRAL"/>
    <n v="9999"/>
    <n v="57"/>
    <s v="000"/>
    <s v="001"/>
    <n v="530203"/>
    <n v="1701"/>
    <s v="001"/>
    <s v="0000"/>
    <s v="0000"/>
    <n v="0"/>
    <n v="0"/>
    <n v="0"/>
    <n v="10531.76"/>
    <n v="0"/>
    <n v="10531.76"/>
    <s v="SI"/>
    <m/>
    <m/>
    <x v="3"/>
    <n v="0"/>
    <n v="0"/>
    <n v="0"/>
    <s v="SUB GESTION OPERACIONES LOGISTICA SALUD "/>
    <s v="SUB GESTION OPERACIONES LOGISTICA SALUD "/>
    <s v="NO APLICA"/>
    <s v="NO"/>
    <n v="0"/>
  </r>
  <r>
    <x v="59"/>
    <s v="122000087"/>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78"/>
    <s v="PLANTA CENTRAL"/>
    <n v="9999"/>
    <n v="57"/>
    <s v="000"/>
    <s v="001"/>
    <n v="530403"/>
    <n v="1701"/>
    <s v="001"/>
    <s v="0000"/>
    <s v="0000"/>
    <n v="0"/>
    <n v="0"/>
    <n v="0"/>
    <n v="14602.58"/>
    <n v="0"/>
    <n v="14602.58"/>
    <s v="SI"/>
    <m/>
    <m/>
    <x v="3"/>
    <n v="0"/>
    <n v="0"/>
    <n v="0"/>
    <s v="SUB GESTION OPERACIONES LOGISTICA SALUD "/>
    <s v="SUB GESTION OPERACIONES LOGISTICA SALUD "/>
    <s v="NO APLICA"/>
    <s v="NO"/>
    <n v="0"/>
  </r>
  <r>
    <x v="59"/>
    <s v="122000089"/>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80"/>
    <s v="PLANTA CENTRAL"/>
    <n v="9999"/>
    <n v="57"/>
    <s v="000"/>
    <s v="001"/>
    <n v="531406"/>
    <n v="1701"/>
    <s v="001"/>
    <s v="0000"/>
    <s v="0000"/>
    <n v="0"/>
    <n v="0"/>
    <n v="0"/>
    <n v="32219.919999999998"/>
    <n v="0"/>
    <n v="32219.919999999998"/>
    <s v="SI"/>
    <m/>
    <m/>
    <x v="3"/>
    <n v="0"/>
    <n v="0"/>
    <n v="0"/>
    <s v="SUB GESTION OPERACIONES LOGISTICA SALUD "/>
    <s v="SUB GESTION OPERACIONES LOGISTICA SALUD "/>
    <s v="NO APLICA"/>
    <s v="NO"/>
    <n v="0"/>
  </r>
  <r>
    <x v="59"/>
    <s v="122000070"/>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61"/>
    <s v="PLANTA CENTRAL"/>
    <n v="9999"/>
    <n v="57"/>
    <s v="000"/>
    <s v="001"/>
    <n v="530811"/>
    <n v="1701"/>
    <s v="001"/>
    <s v="0000"/>
    <s v="0000"/>
    <n v="0"/>
    <n v="0"/>
    <n v="0"/>
    <n v="48510.7"/>
    <n v="0"/>
    <n v="48510.7"/>
    <s v="SI"/>
    <m/>
    <m/>
    <x v="3"/>
    <n v="0"/>
    <n v="0"/>
    <n v="0"/>
    <s v="SUB GESTION OPERACIONES LOGISTICA SALUD "/>
    <s v="SUB GESTION OPERACIONES LOGISTICA SALUD "/>
    <s v="NO APLICA"/>
    <s v="NO"/>
    <n v="0"/>
  </r>
  <r>
    <x v="59"/>
    <s v="122000092"/>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83"/>
    <s v="PLANTA CENTRAL"/>
    <n v="9999"/>
    <n v="57"/>
    <s v="000"/>
    <s v="001"/>
    <n v="530803"/>
    <n v="1701"/>
    <s v="001"/>
    <s v="0000"/>
    <s v="0000"/>
    <n v="0"/>
    <n v="0"/>
    <n v="0"/>
    <n v="45013.67"/>
    <n v="0"/>
    <n v="45013.67"/>
    <s v="SI"/>
    <m/>
    <m/>
    <x v="3"/>
    <n v="0"/>
    <n v="0"/>
    <n v="0"/>
    <s v="SUB GESTION OPERACIONES LOGISTICA SALUD "/>
    <s v="SUB GESTION OPERACIONES LOGISTICA SALUD "/>
    <s v="NO APLICA"/>
    <s v="NO"/>
    <n v="0"/>
  </r>
  <r>
    <x v="59"/>
    <s v="122000056"/>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47"/>
    <s v="PLANTA CENTRAL"/>
    <n v="9999"/>
    <n v="57"/>
    <s v="000"/>
    <s v="001"/>
    <n v="530402"/>
    <n v="1701"/>
    <s v="001"/>
    <s v="0000"/>
    <s v="0000"/>
    <n v="0"/>
    <n v="0"/>
    <n v="0"/>
    <n v="1180055.22"/>
    <n v="0"/>
    <n v="1180055.22"/>
    <s v="SI"/>
    <m/>
    <m/>
    <x v="3"/>
    <n v="0"/>
    <n v="0"/>
    <n v="0"/>
    <s v="SUB GESTION OPERACIONES LOGISTICA SALUD "/>
    <s v="SUB GESTION OPERACIONES LOGISTICA SALUD "/>
    <s v="NO APLICA"/>
    <s v="NO"/>
    <n v="0"/>
  </r>
  <r>
    <x v="59"/>
    <s v="122000066"/>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57"/>
    <s v="PLANTA CENTRAL"/>
    <n v="9999"/>
    <n v="57"/>
    <s v="000"/>
    <s v="001"/>
    <n v="530402"/>
    <n v="1701"/>
    <s v="001"/>
    <s v="0000"/>
    <s v="0000"/>
    <n v="0"/>
    <n v="0"/>
    <n v="0"/>
    <n v="171974.64"/>
    <n v="0"/>
    <n v="171974.64"/>
    <s v="SI"/>
    <m/>
    <m/>
    <x v="3"/>
    <n v="0"/>
    <n v="0"/>
    <n v="0"/>
    <s v="SUB GESTION OPERACIONES LOGISTICA SALUD "/>
    <s v="SUB GESTION OPERACIONES LOGISTICA SALUD "/>
    <s v="NO APLICA"/>
    <s v="NO"/>
    <n v="0"/>
  </r>
  <r>
    <x v="59"/>
    <s v="122000067"/>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58"/>
    <s v="PLANTA CENTRAL"/>
    <n v="9999"/>
    <n v="57"/>
    <s v="000"/>
    <s v="001"/>
    <n v="530403"/>
    <n v="1701"/>
    <s v="001"/>
    <s v="0000"/>
    <s v="0000"/>
    <n v="0"/>
    <n v="0"/>
    <n v="0"/>
    <n v="26398.43"/>
    <m/>
    <n v="26398.43"/>
    <s v="SI"/>
    <m/>
    <m/>
    <x v="3"/>
    <n v="0"/>
    <n v="0"/>
    <n v="0"/>
    <s v="SUB GESTION OPERACIONES LOGISTICA SALUD "/>
    <s v="SUB GESTION OPERACIONES LOGISTICA SALUD "/>
    <s v="NO APLICA"/>
    <s v="NO"/>
    <n v="0"/>
  </r>
  <r>
    <x v="59"/>
    <s v="122000068"/>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59"/>
    <s v="PLANTA CENTRAL"/>
    <n v="9999"/>
    <n v="57"/>
    <s v="000"/>
    <s v="001"/>
    <n v="530404"/>
    <n v="1701"/>
    <s v="001"/>
    <s v="0000"/>
    <s v="0000"/>
    <n v="0"/>
    <n v="0"/>
    <n v="0"/>
    <n v="136592.91"/>
    <m/>
    <n v="136592.91"/>
    <s v="SI"/>
    <m/>
    <m/>
    <x v="3"/>
    <n v="0"/>
    <n v="0"/>
    <n v="0"/>
    <s v="SUB GESTION OPERACIONES LOGISTICA SALUD "/>
    <s v="SUB GESTION OPERACIONES LOGISTICA SALUD "/>
    <s v="NO APLICA"/>
    <s v="NO"/>
    <n v="0"/>
  </r>
  <r>
    <x v="59"/>
    <s v="122000078"/>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69"/>
    <s v="PLANTA CENTRAL"/>
    <n v="9999"/>
    <n v="57"/>
    <s v="000"/>
    <s v="001"/>
    <n v="530404"/>
    <n v="1701"/>
    <s v="001"/>
    <s v="0000"/>
    <s v="0000"/>
    <n v="0"/>
    <n v="0"/>
    <n v="0"/>
    <n v="126915.97"/>
    <m/>
    <n v="126915.97"/>
    <s v="SI"/>
    <m/>
    <m/>
    <x v="3"/>
    <n v="0"/>
    <n v="0"/>
    <n v="0"/>
    <s v="SUB GESTION OPERACIONES LOGISTICA SALUD "/>
    <s v="SUB GESTION OPERACIONES LOGISTICA SALUD "/>
    <s v="NO APLICA"/>
    <s v="NO"/>
    <n v="0"/>
  </r>
  <r>
    <x v="59"/>
    <s v="122000086"/>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77"/>
    <s v="PLANTA CENTRAL"/>
    <n v="9999"/>
    <n v="57"/>
    <s v="000"/>
    <s v="001"/>
    <n v="530402"/>
    <n v="1701"/>
    <s v="001"/>
    <s v="0000"/>
    <s v="0000"/>
    <n v="0"/>
    <n v="0"/>
    <n v="0"/>
    <n v="615514.71"/>
    <n v="0"/>
    <n v="615514.71"/>
    <s v="SI"/>
    <m/>
    <m/>
    <x v="3"/>
    <n v="0"/>
    <n v="0"/>
    <n v="0"/>
    <s v="SUB GESTION OPERACIONES LOGISTICA SALUD "/>
    <s v="SUB GESTION OPERACIONES LOGISTICA SALUD "/>
    <s v="NO APLICA"/>
    <s v="NO"/>
    <n v="0"/>
  </r>
  <r>
    <x v="59"/>
    <s v="122000088"/>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79"/>
    <s v="PLANTA CENTRAL"/>
    <n v="9999"/>
    <n v="57"/>
    <s v="000"/>
    <s v="001"/>
    <n v="530404"/>
    <n v="1701"/>
    <s v="001"/>
    <s v="0000"/>
    <s v="0000"/>
    <n v="0"/>
    <n v="0"/>
    <n v="0"/>
    <n v="1054887.54"/>
    <n v="0"/>
    <n v="1054887.54"/>
    <s v="SI"/>
    <m/>
    <m/>
    <x v="3"/>
    <n v="0"/>
    <n v="0"/>
    <n v="0"/>
    <s v="SUB GESTION OPERACIONES LOGISTICA SALUD "/>
    <s v="SUB GESTION OPERACIONES LOGISTICA SALUD "/>
    <s v="NO APLICA"/>
    <s v="NO"/>
    <n v="0"/>
  </r>
  <r>
    <x v="59"/>
    <s v="122000090"/>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81"/>
    <s v="PLANTA CENTRAL"/>
    <n v="9999"/>
    <n v="57"/>
    <s v="000"/>
    <s v="001"/>
    <n v="530811"/>
    <n v="1701"/>
    <s v="001"/>
    <s v="0000"/>
    <s v="0000"/>
    <n v="0"/>
    <n v="0"/>
    <n v="0"/>
    <n v="189962.89"/>
    <n v="0"/>
    <n v="189962.89"/>
    <s v="SI"/>
    <m/>
    <m/>
    <x v="3"/>
    <n v="0"/>
    <n v="0"/>
    <n v="0"/>
    <s v="SUB GESTION OPERACIONES LOGISTICA SALUD "/>
    <s v="SUB GESTION OPERACIONES LOGISTICA SALUD "/>
    <s v="NO APLICA"/>
    <s v="NO"/>
    <n v="0"/>
  </r>
  <r>
    <x v="59"/>
    <s v="122000097"/>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88"/>
    <s v="PLANTA CENTRAL"/>
    <n v="9999"/>
    <n v="57"/>
    <s v="000"/>
    <s v="001"/>
    <n v="530403"/>
    <n v="1701"/>
    <s v="001"/>
    <s v="0000"/>
    <s v="0000"/>
    <n v="0"/>
    <n v="0"/>
    <n v="0"/>
    <n v="18369.849999999999"/>
    <n v="0"/>
    <n v="18369.849999999999"/>
    <s v="SI"/>
    <m/>
    <m/>
    <x v="3"/>
    <n v="0"/>
    <n v="0"/>
    <n v="0"/>
    <s v="SUB GESTION OPERACIONES LOGISTICA SALUD "/>
    <s v="SUB GESTION OPERACIONES LOGISTICA SALUD "/>
    <s v="NO APLICA"/>
    <s v="NO"/>
    <n v="0"/>
  </r>
  <r>
    <x v="59"/>
    <s v="122000100"/>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91"/>
    <s v="PLANTA CENTRAL"/>
    <n v="9999"/>
    <n v="57"/>
    <s v="000"/>
    <s v="001"/>
    <n v="530811"/>
    <n v="1701"/>
    <s v="001"/>
    <s v="0000"/>
    <s v="0000"/>
    <n v="0"/>
    <n v="0"/>
    <n v="0"/>
    <n v="111697.77"/>
    <n v="0"/>
    <n v="111697.77"/>
    <s v="SI"/>
    <m/>
    <m/>
    <x v="3"/>
    <n v="0"/>
    <n v="0"/>
    <n v="0"/>
    <s v="SUB GESTION OPERACIONES LOGISTICA SALUD "/>
    <s v="SUB GESTION OPERACIONES LOGISTICA SALUD "/>
    <s v="NO APLICA"/>
    <s v="NO"/>
    <n v="0"/>
  </r>
  <r>
    <x v="59"/>
    <s v="122000074"/>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65"/>
    <s v="PLANTA CENTRAL"/>
    <n v="9999"/>
    <n v="57"/>
    <s v="000"/>
    <s v="001"/>
    <n v="530417"/>
    <n v="1701"/>
    <s v="001"/>
    <s v="0000"/>
    <s v="0000"/>
    <n v="0"/>
    <n v="0"/>
    <n v="0"/>
    <n v="517444.51"/>
    <n v="0"/>
    <n v="517444.51"/>
    <s v="SI"/>
    <m/>
    <m/>
    <x v="3"/>
    <n v="0"/>
    <n v="0"/>
    <n v="0"/>
    <s v="SUB GESTION OPERACIONES LOGISTICA SALUD "/>
    <s v="SUB GESTION OPERACIONES LOGISTICA SALUD "/>
    <s v="NO APLICA"/>
    <s v="NO"/>
    <n v="0"/>
  </r>
  <r>
    <x v="59"/>
    <s v="122000098"/>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89"/>
    <s v="PLANTA CENTRAL"/>
    <n v="9999"/>
    <n v="57"/>
    <s v="000"/>
    <s v="001"/>
    <n v="530404"/>
    <n v="1701"/>
    <s v="001"/>
    <s v="0000"/>
    <s v="0000"/>
    <n v="0"/>
    <n v="0"/>
    <n v="0"/>
    <n v="346628.79"/>
    <n v="0"/>
    <n v="346628.79"/>
    <s v="SI"/>
    <m/>
    <m/>
    <x v="3"/>
    <n v="0"/>
    <n v="0"/>
    <n v="0"/>
    <s v="SUB GESTION OPERACIONES LOGISTICA SALUD "/>
    <s v="SUB GESTION OPERACIONES LOGISTICA SALUD "/>
    <s v="NO APLICA"/>
    <s v="NO"/>
    <n v="0"/>
  </r>
  <r>
    <x v="59"/>
    <s v="122000103"/>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94"/>
    <s v="PLANTA CENTRAL"/>
    <n v="9999"/>
    <n v="57"/>
    <s v="000"/>
    <s v="001"/>
    <n v="530601"/>
    <n v="1701"/>
    <s v="001"/>
    <s v="0000"/>
    <s v="0000"/>
    <n v="0"/>
    <n v="0"/>
    <n v="0"/>
    <n v="460786.77000000008"/>
    <n v="0"/>
    <n v="460786.77000000008"/>
    <s v="SI"/>
    <m/>
    <m/>
    <x v="3"/>
    <n v="0"/>
    <n v="0"/>
    <n v="0"/>
    <s v="SUB GESTION OPERACIONES LOGISTICA SALUD "/>
    <s v="SUB GESTION OPERACIONES LOGISTICA SALUD "/>
    <s v="NO APLICA"/>
    <s v="NO"/>
    <n v="0"/>
  </r>
  <r>
    <x v="59"/>
    <s v="122000102"/>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93"/>
    <s v="PLANTA CENTRAL"/>
    <n v="9999"/>
    <n v="57"/>
    <s v="000"/>
    <s v="001"/>
    <n v="530803"/>
    <n v="1701"/>
    <s v="001"/>
    <s v="0000"/>
    <s v="0000"/>
    <n v="0"/>
    <n v="0"/>
    <n v="0"/>
    <n v="269031"/>
    <n v="0"/>
    <n v="269031"/>
    <s v="SI"/>
    <m/>
    <m/>
    <x v="3"/>
    <n v="0"/>
    <n v="0"/>
    <n v="0"/>
    <s v="SUB GESTION OPERACIONES LOGISTICA SALUD "/>
    <s v="SUB GESTION OPERACIONES LOGISTICA SALUD "/>
    <s v="NO APLICA"/>
    <s v="NO"/>
    <n v="0"/>
  </r>
  <r>
    <x v="59"/>
    <s v="122000104"/>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95"/>
    <s v="PLANTA CENTRAL"/>
    <n v="9999"/>
    <n v="57"/>
    <s v="000"/>
    <s v="001"/>
    <n v="530417"/>
    <n v="1701"/>
    <s v="001"/>
    <s v="0000"/>
    <s v="0000"/>
    <n v="0"/>
    <n v="0"/>
    <n v="0"/>
    <n v="210899.35"/>
    <n v="0"/>
    <n v="210899.35"/>
    <s v="SI"/>
    <m/>
    <m/>
    <x v="3"/>
    <n v="0"/>
    <n v="0"/>
    <n v="0"/>
    <s v="SUB GESTION OPERACIONES LOGISTICA SALUD "/>
    <s v="SUB GESTION OPERACIONES LOGISTICA SALUD "/>
    <s v="NO APLICA"/>
    <s v="NO"/>
    <n v="0"/>
  </r>
  <r>
    <x v="59"/>
    <s v="122000028"/>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19"/>
    <s v="PLANTA CENTRAL"/>
    <n v="9999"/>
    <n v="57"/>
    <s v="000"/>
    <s v="001"/>
    <n v="530404"/>
    <n v="1701"/>
    <s v="001"/>
    <s v="0000"/>
    <s v="0000"/>
    <n v="0"/>
    <n v="0"/>
    <n v="0"/>
    <n v="385353.93"/>
    <n v="0"/>
    <n v="385353.93"/>
    <s v="SI"/>
    <m/>
    <m/>
    <x v="3"/>
    <n v="0"/>
    <n v="0"/>
    <n v="0"/>
    <s v="SUB GESTION OPERACIONES LOGISTICA SALUD "/>
    <s v="SUB GESTION OPERACIONES LOGISTICA SALUD "/>
    <s v="NO APLICA"/>
    <s v="NO"/>
    <n v="0"/>
  </r>
  <r>
    <x v="59"/>
    <s v="122000038"/>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29"/>
    <s v="PLANTA CENTRAL"/>
    <n v="9999"/>
    <n v="57"/>
    <s v="000"/>
    <s v="001"/>
    <n v="530404"/>
    <n v="1701"/>
    <s v="001"/>
    <s v="0000"/>
    <s v="0000"/>
    <n v="0"/>
    <n v="0"/>
    <n v="0"/>
    <n v="513381.4"/>
    <n v="0"/>
    <n v="513381.4"/>
    <s v="SI"/>
    <m/>
    <m/>
    <x v="3"/>
    <n v="0"/>
    <n v="0"/>
    <n v="0"/>
    <s v="SUB GESTION OPERACIONES LOGISTICA SALUD "/>
    <s v="SUB GESTION OPERACIONES LOGISTICA SALUD "/>
    <s v="NO APLICA"/>
    <s v="NO"/>
    <n v="0"/>
  </r>
  <r>
    <x v="59"/>
    <s v="122000045"/>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36"/>
    <s v="PLANTA CENTRAL"/>
    <n v="9999"/>
    <n v="57"/>
    <s v="000"/>
    <s v="001"/>
    <n v="530203"/>
    <n v="1701"/>
    <s v="001"/>
    <s v="0000"/>
    <s v="0000"/>
    <n v="0"/>
    <n v="0"/>
    <n v="0"/>
    <n v="75.78"/>
    <n v="0"/>
    <n v="75.78"/>
    <s v="SI"/>
    <m/>
    <m/>
    <x v="3"/>
    <n v="0"/>
    <n v="0"/>
    <n v="0"/>
    <s v="SUB GESTION OPERACIONES LOGISTICA SALUD "/>
    <s v="SUB GESTION OPERACIONES LOGISTICA SALUD "/>
    <s v="NO APLICA"/>
    <s v="NO"/>
    <n v="0"/>
  </r>
  <r>
    <x v="59"/>
    <s v="122000047"/>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38"/>
    <s v="PLANTA CENTRAL"/>
    <n v="9999"/>
    <n v="57"/>
    <s v="000"/>
    <s v="001"/>
    <n v="530403"/>
    <n v="1701"/>
    <s v="001"/>
    <s v="0000"/>
    <s v="0000"/>
    <n v="0"/>
    <n v="0"/>
    <n v="0"/>
    <n v="22609.89"/>
    <n v="0"/>
    <n v="22609.89"/>
    <s v="SI"/>
    <m/>
    <m/>
    <x v="3"/>
    <n v="0"/>
    <n v="0"/>
    <n v="0"/>
    <s v="SUB GESTION OPERACIONES LOGISTICA SALUD "/>
    <s v="SUB GESTION OPERACIONES LOGISTICA SALUD "/>
    <s v="NO APLICA"/>
    <s v="NO"/>
    <n v="0"/>
  </r>
  <r>
    <x v="59"/>
    <s v="122000049"/>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40"/>
    <s v="PLANTA CENTRAL"/>
    <n v="9999"/>
    <n v="57"/>
    <s v="000"/>
    <s v="001"/>
    <n v="531406"/>
    <n v="1701"/>
    <s v="001"/>
    <s v="0000"/>
    <s v="0000"/>
    <n v="0"/>
    <n v="0"/>
    <n v="0"/>
    <n v="5038.0600000000004"/>
    <n v="0"/>
    <n v="5038.0600000000004"/>
    <s v="SI"/>
    <m/>
    <m/>
    <x v="3"/>
    <n v="0"/>
    <n v="0"/>
    <n v="0"/>
    <s v="SUB GESTION OPERACIONES LOGISTICA SALUD "/>
    <s v="SUB GESTION OPERACIONES LOGISTICA SALUD "/>
    <s v="NO APLICA"/>
    <s v="NO"/>
    <n v="0"/>
  </r>
  <r>
    <x v="59"/>
    <s v="122000052"/>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43"/>
    <s v="PLANTA CENTRAL"/>
    <n v="9999"/>
    <n v="57"/>
    <s v="000"/>
    <s v="001"/>
    <n v="530803"/>
    <n v="1701"/>
    <s v="001"/>
    <s v="0000"/>
    <s v="0000"/>
    <n v="0"/>
    <n v="0"/>
    <n v="0"/>
    <n v="49722.66"/>
    <n v="0"/>
    <n v="49722.66"/>
    <s v="SI"/>
    <m/>
    <m/>
    <x v="3"/>
    <n v="0"/>
    <n v="0"/>
    <n v="0"/>
    <s v="SUB GESTION OPERACIONES LOGISTICA SALUD "/>
    <s v="SUB GESTION OPERACIONES LOGISTICA SALUD "/>
    <s v="NO APLICA"/>
    <s v="NO"/>
    <n v="0"/>
  </r>
  <r>
    <x v="59"/>
    <s v="122000054"/>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45"/>
    <s v="PLANTA CENTRAL"/>
    <n v="9999"/>
    <n v="57"/>
    <s v="000"/>
    <s v="001"/>
    <n v="530417"/>
    <n v="1701"/>
    <s v="001"/>
    <s v="0000"/>
    <s v="0000"/>
    <n v="0"/>
    <n v="0"/>
    <n v="0"/>
    <n v="263297.96999999997"/>
    <n v="0"/>
    <n v="263297.96999999997"/>
    <s v="SI"/>
    <m/>
    <m/>
    <x v="3"/>
    <n v="0"/>
    <n v="0"/>
    <n v="0"/>
    <s v="SUB GESTION OPERACIONES LOGISTICA SALUD "/>
    <s v="SUB GESTION OPERACIONES LOGISTICA SALUD "/>
    <s v="NO APLICA"/>
    <s v="NO"/>
    <n v="0"/>
  </r>
  <r>
    <x v="59"/>
    <s v="122000094"/>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85"/>
    <s v="PLANTA CENTRAL"/>
    <n v="9999"/>
    <n v="57"/>
    <s v="000"/>
    <s v="001"/>
    <n v="530417"/>
    <n v="1701"/>
    <s v="001"/>
    <s v="0000"/>
    <s v="0000"/>
    <n v="0"/>
    <n v="0"/>
    <n v="0"/>
    <n v="492410.41"/>
    <n v="0"/>
    <n v="492410.41"/>
    <s v="SI"/>
    <m/>
    <m/>
    <x v="3"/>
    <n v="0"/>
    <n v="0"/>
    <n v="0"/>
    <s v="SUB GESTION OPERACIONES LOGISTICA SALUD "/>
    <s v="SUB GESTION OPERACIONES LOGISTICA SALUD "/>
    <s v="NO APLICA"/>
    <s v="NO"/>
    <n v="0"/>
  </r>
  <r>
    <x v="59"/>
    <s v="122000096"/>
    <s v="Asignación esigef para financiar actividades priorizadas  (Mantenimientos REF 006)"/>
    <x v="35"/>
    <x v="36"/>
    <d v="2022-03-04T00:00:00"/>
    <s v="POA"/>
    <s v="Asignación esigef para financiar actividades priorizadas  (Mantenimientos REF 006)"/>
    <s v="GARANTIA DE LA CALIDAD DE LOS SERVICIOS DE SALUD"/>
    <s v="PMIS-2022 MANTENIMIENTO DE INFRAESTRUCTURA CUMPLIMIENTO AC 099-2187"/>
    <s v="PLANTA CENTRAL"/>
    <n v="9999"/>
    <n v="57"/>
    <s v="000"/>
    <s v="001"/>
    <n v="530402"/>
    <n v="1701"/>
    <s v="001"/>
    <s v="0000"/>
    <s v="0000"/>
    <n v="0"/>
    <n v="0"/>
    <n v="0"/>
    <n v="807415.56"/>
    <m/>
    <n v="807415.56"/>
    <s v="SI"/>
    <m/>
    <m/>
    <x v="3"/>
    <n v="0"/>
    <n v="0"/>
    <n v="0"/>
    <s v="SUB GESTION OPERACIONES LOGISTICA SALUD "/>
    <s v="SUB GESTION OPERACIONES LOGISTICA SALUD "/>
    <s v="NO APLICA"/>
    <s v="NO"/>
    <n v="0"/>
  </r>
  <r>
    <x v="59"/>
    <s v="132001019"/>
    <s v="Asignación esigef para financiar actividades priorizadas  (Mantenimientos REF 006)"/>
    <x v="35"/>
    <x v="36"/>
    <d v="2022-03-04T00:00:00"/>
    <s v="POA"/>
    <s v="Asignación esigef para financiar actividades priorizadas  (Mantenimientos REF 006)"/>
    <s v="GARANTIA DE LA CALIDAD DE LOS SERVICIOS DE SALUD"/>
    <s v="Asignación esigef para financiar actividades priorizadas  (Mantenimientos REF 006)"/>
    <s v="PLANTA CENTRAL"/>
    <n v="9999"/>
    <n v="57"/>
    <s v="000"/>
    <s v="001"/>
    <n v="530203"/>
    <n v="1701"/>
    <s v="001"/>
    <s v="0000"/>
    <s v="0000"/>
    <n v="103774.06"/>
    <m/>
    <n v="103774.06"/>
    <n v="0"/>
    <n v="0"/>
    <n v="0"/>
    <s v="SI"/>
    <m/>
    <m/>
    <x v="3"/>
    <n v="0"/>
    <n v="0"/>
    <n v="0"/>
    <s v="COOR PLANIFICACION GEST ESTRAT"/>
    <s v="DIR PLANIFICACION INVERSION"/>
    <s v="NO APLICA"/>
    <s v="NO"/>
    <n v="0"/>
  </r>
  <r>
    <x v="59"/>
    <s v="132001020"/>
    <s v="Asignación esigef para financiar actividades priorizadas  (Mantenimientos REF 006)"/>
    <x v="35"/>
    <x v="36"/>
    <d v="2022-03-04T00:00:00"/>
    <s v="POA"/>
    <s v="Asignación esigef para financiar actividades priorizadas  (Mantenimientos REF 006)"/>
    <s v="GARANTIA DE LA CALIDAD DE LOS SERVICIOS DE SALUD"/>
    <s v="Asignación esigef para financiar actividades priorizadas  (Mantenimientos REF 006)"/>
    <s v="PLANTA CENTRAL"/>
    <n v="9999"/>
    <n v="57"/>
    <s v="000"/>
    <s v="001"/>
    <n v="530402"/>
    <n v="1701"/>
    <s v="001"/>
    <s v="0000"/>
    <s v="0000"/>
    <n v="4568307.4000000004"/>
    <m/>
    <n v="4568307.4000000004"/>
    <n v="0"/>
    <n v="0"/>
    <n v="0"/>
    <s v="SI"/>
    <m/>
    <m/>
    <x v="3"/>
    <n v="0"/>
    <n v="0"/>
    <n v="0"/>
    <s v="COOR PLANIFICACION GEST ESTRAT"/>
    <s v="DIR PLANIFICACION INVERSION"/>
    <s v="NO APLICA"/>
    <s v="NO"/>
    <n v="0"/>
  </r>
  <r>
    <x v="59"/>
    <s v="132001021"/>
    <s v="Asignación esigef para financiar actividades priorizadas  (Mantenimientos REF 006)"/>
    <x v="35"/>
    <x v="36"/>
    <d v="2022-03-04T00:00:00"/>
    <s v="POA"/>
    <s v="Asignación esigef para financiar actividades priorizadas  (Mantenimientos REF 006)"/>
    <s v="GARANTIA DE LA CALIDAD DE LOS SERVICIOS DE SALUD"/>
    <s v="Asignación esigef para financiar actividades priorizadas  (Mantenimientos REF 006)"/>
    <s v="PLANTA CENTRAL"/>
    <n v="9999"/>
    <n v="57"/>
    <s v="000"/>
    <s v="001"/>
    <n v="530403"/>
    <n v="1701"/>
    <s v="001"/>
    <s v="0000"/>
    <s v="0000"/>
    <n v="299334.32"/>
    <m/>
    <n v="299334.32"/>
    <n v="0"/>
    <n v="0"/>
    <n v="0"/>
    <s v="SI"/>
    <m/>
    <m/>
    <x v="3"/>
    <n v="0"/>
    <n v="0"/>
    <n v="0"/>
    <s v="COOR PLANIFICACION GEST ESTRAT"/>
    <s v="DIR PLANIFICACION INVERSION"/>
    <s v="NO APLICA"/>
    <s v="NO"/>
    <n v="0"/>
  </r>
  <r>
    <x v="59"/>
    <s v="132001022"/>
    <s v="Asignación esigef para financiar actividades priorizadas  (Mantenimientos REF 006)"/>
    <x v="35"/>
    <x v="36"/>
    <d v="2022-03-04T00:00:00"/>
    <s v="POA"/>
    <s v="Asignación esigef para financiar actividades priorizadas  (Mantenimientos REF 006)"/>
    <s v="GARANTIA DE LA CALIDAD DE LOS SERVICIOS DE SALUD"/>
    <s v="Asignación esigef para financiar actividades priorizadas  (Mantenimientos REF 006)"/>
    <s v="PLANTA CENTRAL"/>
    <n v="9999"/>
    <n v="57"/>
    <s v="000"/>
    <s v="001"/>
    <n v="530404"/>
    <n v="1701"/>
    <s v="001"/>
    <s v="0000"/>
    <s v="0000"/>
    <n v="5826945.7300000004"/>
    <m/>
    <n v="5826945.7300000004"/>
    <n v="0"/>
    <n v="0"/>
    <n v="0"/>
    <s v="SI"/>
    <m/>
    <m/>
    <x v="3"/>
    <n v="0"/>
    <n v="0"/>
    <n v="0"/>
    <s v="COOR PLANIFICACION GEST ESTRAT"/>
    <s v="DIR PLANIFICACION INVERSION"/>
    <s v="NO APLICA"/>
    <s v="NO"/>
    <n v="0"/>
  </r>
  <r>
    <x v="59"/>
    <s v="132001023"/>
    <s v="Asignación esigef para financiar actividades priorizadas  (Mantenimientos REF 006)"/>
    <x v="35"/>
    <x v="36"/>
    <d v="2022-03-04T00:00:00"/>
    <s v="POA"/>
    <s v="Asignación esigef para financiar actividades priorizadas  (Mantenimientos REF 006)"/>
    <s v="GARANTIA DE LA CALIDAD DE LOS SERVICIOS DE SALUD"/>
    <s v="Asignación esigef para financiar actividades priorizadas  (Mantenimientos REF 006)"/>
    <s v="PLANTA CENTRAL"/>
    <n v="9999"/>
    <n v="57"/>
    <s v="000"/>
    <s v="001"/>
    <n v="530417"/>
    <n v="1701"/>
    <s v="001"/>
    <s v="0000"/>
    <s v="0000"/>
    <n v="2047828.5899999999"/>
    <m/>
    <n v="2047828.5899999999"/>
    <n v="0"/>
    <n v="0"/>
    <n v="0"/>
    <s v="SI"/>
    <m/>
    <m/>
    <x v="3"/>
    <n v="0"/>
    <n v="0"/>
    <n v="0"/>
    <s v="COOR PLANIFICACION GEST ESTRAT"/>
    <s v="DIR PLANIFICACION INVERSION"/>
    <s v="NO APLICA"/>
    <s v="NO"/>
    <n v="0"/>
  </r>
  <r>
    <x v="59"/>
    <s v="132001024"/>
    <s v="Asignación esigef para financiar actividades priorizadas  (Mantenimientos REF 006)"/>
    <x v="35"/>
    <x v="36"/>
    <d v="2022-03-04T00:00:00"/>
    <s v="POA"/>
    <s v="Asignación esigef para financiar actividades priorizadas  (Mantenimientos REF 006)"/>
    <s v="GARANTIA DE LA CALIDAD DE LOS SERVICIOS DE SALUD"/>
    <s v="Asignación esigef para financiar actividades priorizadas  (Mantenimientos REF 006)"/>
    <s v="PLANTA CENTRAL"/>
    <n v="9999"/>
    <n v="57"/>
    <s v="000"/>
    <s v="001"/>
    <n v="530601"/>
    <n v="1701"/>
    <s v="001"/>
    <s v="0000"/>
    <s v="0000"/>
    <n v="818323.6100000001"/>
    <m/>
    <n v="818323.6100000001"/>
    <n v="0"/>
    <n v="0"/>
    <n v="0"/>
    <s v="SI"/>
    <m/>
    <m/>
    <x v="3"/>
    <n v="0"/>
    <n v="0"/>
    <n v="0"/>
    <s v="COOR PLANIFICACION GEST ESTRAT"/>
    <s v="DIR PLANIFICACION INVERSION"/>
    <s v="NO APLICA"/>
    <s v="NO"/>
    <n v="0"/>
  </r>
  <r>
    <x v="59"/>
    <s v="132001025"/>
    <s v="Asignación esigef para financiar actividades priorizadas  (Mantenimientos REF 006)"/>
    <x v="35"/>
    <x v="36"/>
    <d v="2022-03-04T00:00:00"/>
    <s v="POA"/>
    <s v="Asignación esigef para financiar actividades priorizadas  (Mantenimientos REF 006)"/>
    <s v="GARANTIA DE LA CALIDAD DE LOS SERVICIOS DE SALUD"/>
    <s v="Asignación esigef para financiar actividades priorizadas  (Mantenimientos REF 006)"/>
    <s v="PLANTA CENTRAL"/>
    <n v="9999"/>
    <n v="57"/>
    <s v="000"/>
    <s v="001"/>
    <n v="530803"/>
    <n v="1701"/>
    <s v="001"/>
    <s v="0000"/>
    <s v="0000"/>
    <n v="693236.11"/>
    <m/>
    <n v="693236.11"/>
    <n v="0"/>
    <n v="0"/>
    <n v="0"/>
    <s v="SI"/>
    <m/>
    <m/>
    <x v="3"/>
    <n v="0"/>
    <n v="0"/>
    <n v="0"/>
    <s v="COOR PLANIFICACION GEST ESTRAT"/>
    <s v="DIR PLANIFICACION INVERSION"/>
    <s v="NO APLICA"/>
    <s v="NO"/>
    <n v="0"/>
  </r>
  <r>
    <x v="59"/>
    <s v="132001026"/>
    <s v="Asignación esigef para financiar actividades priorizadas  (Mantenimientos REF 006)"/>
    <x v="35"/>
    <x v="36"/>
    <d v="2022-03-04T00:00:00"/>
    <s v="POA"/>
    <s v="Asignación esigef para financiar actividades priorizadas  (Mantenimientos REF 006)"/>
    <s v="GARANTIA DE LA CALIDAD DE LOS SERVICIOS DE SALUD"/>
    <s v="Asignación esigef para financiar actividades priorizadas  (Mantenimientos REF 006)"/>
    <s v="PLANTA CENTRAL"/>
    <n v="9999"/>
    <n v="57"/>
    <s v="000"/>
    <s v="001"/>
    <n v="530811"/>
    <n v="1701"/>
    <s v="001"/>
    <s v="0000"/>
    <s v="0000"/>
    <n v="809447.45"/>
    <m/>
    <n v="809447.45"/>
    <n v="0"/>
    <n v="0"/>
    <n v="0"/>
    <s v="SI"/>
    <m/>
    <m/>
    <x v="3"/>
    <n v="0"/>
    <n v="0"/>
    <n v="0"/>
    <s v="COOR PLANIFICACION GEST ESTRAT"/>
    <s v="DIR PLANIFICACION INVERSION"/>
    <s v="NO APLICA"/>
    <s v="NO"/>
    <n v="0"/>
  </r>
  <r>
    <x v="59"/>
    <s v="132001027"/>
    <s v="Asignación esigef para financiar actividades priorizadas  (Mantenimientos REF 006)"/>
    <x v="35"/>
    <x v="36"/>
    <d v="2022-03-04T00:00:00"/>
    <s v="POA"/>
    <s v="Asignación esigef para financiar actividades priorizadas  (Mantenimientos REF 006)"/>
    <s v="GARANTIA DE LA CALIDAD DE LOS SERVICIOS DE SALUD"/>
    <s v="Asignación esigef para financiar actividades priorizadas  (Mantenimientos REF 006)"/>
    <s v="PLANTA CENTRAL"/>
    <n v="9999"/>
    <n v="57"/>
    <s v="000"/>
    <s v="001"/>
    <n v="531406"/>
    <n v="1701"/>
    <s v="001"/>
    <s v="0000"/>
    <s v="0000"/>
    <n v="165549.01"/>
    <m/>
    <n v="165549.01"/>
    <n v="0"/>
    <n v="0"/>
    <n v="0"/>
    <s v="SI"/>
    <m/>
    <m/>
    <x v="3"/>
    <n v="0"/>
    <n v="0"/>
    <n v="0"/>
    <s v="COOR PLANIFICACION GEST ESTRAT"/>
    <s v="DIR PLANIFICACION INVERSION"/>
    <s v="NO APLICA"/>
    <s v="NO"/>
    <n v="0"/>
  </r>
  <r>
    <x v="60"/>
    <s v="134000002"/>
    <s v="MSP-CGAF-2022-0432-M"/>
    <x v="35"/>
    <x v="44"/>
    <d v="2022-03-02T00:00:00"/>
    <s v="PRESUPUESTARIA"/>
    <s v="A través de memorando Nro. MSP-CGAF-2022-0432-M, solicita se realice la presente reforma con el fin de que se pueda liquidar los valores que se han gestionado a través de la caja chica de la CGAF, para que  puedan ser liquidados en los ítems correspondientes. "/>
    <s v="ADMINISTRACION CENTRAL"/>
    <s v="Caja Chica Despacho"/>
    <s v="PLANTA CENTRAL"/>
    <n v="9999"/>
    <s v="01"/>
    <s v="000"/>
    <s v="001"/>
    <n v="531601"/>
    <n v="1701"/>
    <s v="001"/>
    <s v="0000"/>
    <s v="0000"/>
    <n v="0"/>
    <n v="0"/>
    <n v="0"/>
    <n v="155.43"/>
    <n v="0"/>
    <n v="155.43"/>
    <s v="SI"/>
    <m/>
    <m/>
    <x v="5"/>
    <n v="547.39999999999964"/>
    <n v="0"/>
    <n v="547.39999999999964"/>
    <s v="COOR ADMINISTRATIVA FINANCIERA"/>
    <s v="COOR ADMINISTRATIVA FINANCIERA"/>
    <s v="NO APLICA"/>
    <s v="SI"/>
    <n v="547.39999999999964"/>
  </r>
  <r>
    <x v="60"/>
    <s v="134000009"/>
    <s v="MSP-CGAF-2022-0432-M"/>
    <x v="35"/>
    <x v="44"/>
    <d v="2022-03-02T00:00:00"/>
    <s v="PRESUPUESTARIA"/>
    <s v="A través de memorando Nro. MSP-CGAF-2022-0432-M, solicita se realice la presente reforma con el fin de que se pueda liquidar los valores que se han gestionado a través de la caja chica de la CGAF, para que  puedan ser liquidados en los ítems correspondientes. "/>
    <s v="ADMINISTRACION CENTRAL"/>
    <s v="Caja Chica CGAF"/>
    <s v="PLANTA CENTRAL"/>
    <n v="9999"/>
    <s v="01"/>
    <s v="000"/>
    <s v="001"/>
    <n v="530801"/>
    <n v="1701"/>
    <s v="001"/>
    <s v="0000"/>
    <s v="0000"/>
    <n v="112.34"/>
    <n v="0"/>
    <n v="112.34"/>
    <n v="0"/>
    <n v="0"/>
    <n v="0"/>
    <s v="SI"/>
    <m/>
    <m/>
    <x v="5"/>
    <n v="479.83000000000004"/>
    <n v="0"/>
    <n v="479.83000000000004"/>
    <s v="COOR ADMINISTRATIVA FINANCIERA"/>
    <s v="COOR ADMINISTRATIVA FINANCIERA"/>
    <s v="NO APLICA"/>
    <s v="SI"/>
    <n v="113.79000000000002"/>
  </r>
  <r>
    <x v="60"/>
    <s v="134000010"/>
    <s v="MSP-CGAF-2022-0432-M"/>
    <x v="35"/>
    <x v="44"/>
    <d v="2022-03-02T00:00:00"/>
    <s v="PRESUPUESTARIA"/>
    <s v="A través de memorando Nro. MSP-CGAF-2022-0432-M, solicita se realice la presente reforma con el fin de que se pueda liquidar los valores que se han gestionado a través de la caja chica de la CGAF, para que  puedan ser liquidados en los ítems correspondientes. "/>
    <s v="ADMINISTRACION CENTRAL"/>
    <s v="Caja Chica CGAF"/>
    <s v="PLANTA CENTRAL"/>
    <n v="9999"/>
    <s v="01"/>
    <s v="000"/>
    <s v="001"/>
    <n v="530820"/>
    <n v="1701"/>
    <s v="001"/>
    <s v="0000"/>
    <s v="0000"/>
    <n v="43.09"/>
    <n v="0"/>
    <n v="43.09"/>
    <n v="0"/>
    <n v="0"/>
    <n v="0"/>
    <s v="SI"/>
    <m/>
    <m/>
    <x v="5"/>
    <n v="279.60000000000002"/>
    <n v="0"/>
    <n v="279.60000000000002"/>
    <s v="COOR ADMINISTRATIVA FINANCIERA"/>
    <s v="COOR ADMINISTRATIVA FINANCIERA"/>
    <s v="NO APLICA"/>
    <s v="SI"/>
    <n v="77.07000000000005"/>
  </r>
  <r>
    <x v="61"/>
    <s v="113000012"/>
    <s v="REGULARIZACIÓN POA "/>
    <x v="36"/>
    <x v="45"/>
    <d v="2022-03-03T00:00:00"/>
    <s v="POA"/>
    <s v="La reforma tiene como finalidad regularizar los movimientos presupuestarios realizados por el Ministerio de Economía y Finanzas bajo el siguiente detalle &quot;CAMBIO DE PROGRAMA Y ACTIVIDAD SEGUN EL NUMERAL 10 DEL ARTÍCULO 74 DEL COPLAFIP&quot;, a fin de mantener información actualizada en la herramienta POA"/>
    <s v="PREVENCION Y PROMOCION DE LA SALUD"/>
    <s v="Adquisición de mobiliario y equipamiento (Monto asignado por el MEF, no requerido por la Subsecretaría Nacional de Promoción de la Salud)"/>
    <s v="PLANTA CENTRAL"/>
    <n v="9999"/>
    <n v="55"/>
    <s v="000"/>
    <s v="005"/>
    <n v="840103"/>
    <n v="1701"/>
    <s v="002"/>
    <s v="0000"/>
    <s v="0000"/>
    <n v="0"/>
    <n v="0"/>
    <n v="0"/>
    <n v="99900000"/>
    <n v="0"/>
    <n v="99900000"/>
    <s v="SI"/>
    <m/>
    <m/>
    <x v="7"/>
    <n v="0"/>
    <n v="0"/>
    <n v="0"/>
    <s v="SUB PROMOCION SALUD INTERCULTURAL  IGUALDAD"/>
    <s v="SUB PROMOCION SALUD INTERCULTURAL  IGUALDAD"/>
    <s v="Presupuesto por Resultados"/>
    <s v="NO"/>
    <n v="0"/>
  </r>
  <r>
    <x v="61"/>
    <s v="113000013"/>
    <s v="REGULARIZACIÓN POA "/>
    <x v="36"/>
    <x v="45"/>
    <d v="2022-03-03T00:00:00"/>
    <s v="POA"/>
    <s v="La reforma tiene como finalidad regularizar los movimientos presupuestarios realizados por el Ministerio de Economía y Finanzas bajo el siguiente detalle &quot;CAMBIO DE PROGRAMA Y ACTIVIDAD SEGUN EL NUMERAL 10 DEL ARTÍCULO 74 DEL COPLAFIP&quot;, a fin de mantener información actualizada en la herramienta POA"/>
    <s v="PREVENCION Y PROMOCION DE LA SALUD"/>
    <s v="Adquisición de equipo médico (Monto asignado por el MEF, no requerido por la Subsecretaría Nacional de Promoción de la Salud)"/>
    <s v="PLANTA CENTRAL"/>
    <n v="9999"/>
    <n v="55"/>
    <s v="000"/>
    <s v="005"/>
    <n v="840113"/>
    <n v="1701"/>
    <s v="002"/>
    <s v="0000"/>
    <s v="0000"/>
    <n v="0"/>
    <n v="0"/>
    <n v="0"/>
    <n v="369630000"/>
    <n v="0"/>
    <n v="369630000"/>
    <s v="SI"/>
    <m/>
    <m/>
    <x v="7"/>
    <n v="0"/>
    <n v="0"/>
    <n v="0"/>
    <s v="SUB PROMOCION SALUD INTERCULTURAL  IGUALDAD"/>
    <s v="SUB PROMOCION SALUD INTERCULTURAL  IGUALDAD"/>
    <s v="Presupuesto por Resultados"/>
    <s v="NO"/>
    <n v="0"/>
  </r>
  <r>
    <x v="61"/>
    <s v="113000015"/>
    <s v="REGULARIZACIÓN POA "/>
    <x v="36"/>
    <x v="45"/>
    <d v="2022-03-03T00:00:00"/>
    <s v="POA"/>
    <s v="La reforma tiene como finalidad regularizar los movimientos presupuestarios realizados por el Ministerio de Economía y Finanzas bajo el siguiente detalle &quot;CAMBIO DE PROGRAMA Y ACTIVIDAD SEGUN EL NUMERAL 10 DEL ARTÍCULO 74 DEL COPLAFIP&quot;, a fin de mantener información actualizada en la herramienta POA"/>
    <s v="PROGRAMAS DE SALUD PUBLICA"/>
    <s v="Adquisición de mobiliario y equipamiento (Monto asignado por el MEF, no requerido por la Subsecretaría Nacional de Promoción de la Salud)"/>
    <s v="PLANTA CENTRAL"/>
    <n v="9999"/>
    <n v="24"/>
    <s v="000"/>
    <s v="001"/>
    <n v="840103"/>
    <n v="1701"/>
    <s v="002"/>
    <s v="0000"/>
    <s v="0000"/>
    <n v="99900000"/>
    <n v="0"/>
    <n v="99900000"/>
    <n v="0"/>
    <n v="0"/>
    <n v="0"/>
    <s v="SI"/>
    <m/>
    <m/>
    <x v="7"/>
    <n v="0"/>
    <n v="0"/>
    <n v="0"/>
    <s v="SUB PROMOCION SALUD INTERCULTURAL  IGUALDAD"/>
    <s v="SUB PROMOCION SALUD INTERCULTURAL  IGUALDAD"/>
    <s v="NO APLICA"/>
    <s v="NO"/>
    <n v="0"/>
  </r>
  <r>
    <x v="61"/>
    <s v="113000016"/>
    <s v="REGULARIZACIÓN POA "/>
    <x v="36"/>
    <x v="45"/>
    <d v="2022-03-03T00:00:00"/>
    <s v="POA"/>
    <s v="La reforma tiene como finalidad regularizar los movimientos presupuestarios realizados por el Ministerio de Economía y Finanzas bajo el siguiente detalle &quot;CAMBIO DE PROGRAMA Y ACTIVIDAD SEGUN EL NUMERAL 10 DEL ARTÍCULO 74 DEL COPLAFIP&quot;, a fin de mantener información actualizada en la herramienta POA"/>
    <s v="PROGRAMAS DE SALUD PUBLICA"/>
    <s v="Adquisición de equipo médico (Monto asignado por el MEF, no requerido por la Subsecretaría Nacional de Promoción de la Salud)"/>
    <s v="PLANTA CENTRAL"/>
    <n v="9999"/>
    <n v="24"/>
    <s v="000"/>
    <s v="001"/>
    <n v="840113"/>
    <n v="1701"/>
    <s v="002"/>
    <s v="0000"/>
    <s v="0000"/>
    <n v="369630000"/>
    <n v="0"/>
    <n v="369630000"/>
    <n v="0"/>
    <n v="0"/>
    <n v="0"/>
    <s v="SI"/>
    <m/>
    <m/>
    <x v="7"/>
    <n v="0"/>
    <n v="0"/>
    <n v="0"/>
    <s v="SUB PROMOCION SALUD INTERCULTURAL  IGUALDAD"/>
    <s v="SUB PROMOCION SALUD INTERCULTURAL  IGUALDAD"/>
    <s v="NO APLICA"/>
    <s v="NO"/>
    <n v="0"/>
  </r>
  <r>
    <x v="62"/>
    <s v="134003032"/>
    <s v="MSP-DNA-2022-0488-M"/>
    <x v="36"/>
    <x v="46"/>
    <d v="2022-02-25T00:00:00"/>
    <s v="PRESUPUESTARIA"/>
    <s v="A través de Memorando Nro. MSP-DNA-2022-0488-M, se solicita se realice la reforma presupuestaria para financiar el valor del IVA únicamente al FEE de emisión tanto de pasajes nacionales como internacionales y a la vez dejar insubsistente de manera parcial la Certificación Nro. 027, en las líneas 134003038 y 134003039. "/>
    <s v="ADMINISTRACION CENTRAL"/>
    <s v="CONTRATACIÓN DE UN TALLER AUTOMOTRIZ PARA EJECUTAR MANTENIMIENTO PREVENTIVO Y CORRECTIVO DE LOS VEHÍCULOS LIVIANOS Y PESADOS PERTENECIENTES AL PARQUE AUTOMOTOR DEL MINISTERIO DE SALUD PÚBLICA (PLANTA CENTRAL)"/>
    <s v="PLANTA CENTRAL"/>
    <n v="9999"/>
    <s v="01"/>
    <s v="000"/>
    <s v="001"/>
    <n v="530813"/>
    <n v="1701"/>
    <s v="001"/>
    <s v="0000"/>
    <s v="0000"/>
    <n v="0"/>
    <n v="0"/>
    <n v="0"/>
    <n v="624"/>
    <n v="0"/>
    <n v="624"/>
    <s v="SI"/>
    <m/>
    <m/>
    <x v="5"/>
    <n v="61123.540000000008"/>
    <n v="0"/>
    <n v="61123.540000000008"/>
    <s v="COOR ADMINISTRATIVA FINANCIERA"/>
    <s v="DIR ADMINISTRATIVA"/>
    <s v="GI TRANSPORTES"/>
    <s v="SI"/>
    <n v="7.2759576141834259E-12"/>
  </r>
  <r>
    <x v="62"/>
    <s v="134003038"/>
    <s v="MSP-DNA-2022-0488-M"/>
    <x v="36"/>
    <x v="46"/>
    <d v="2022-02-25T00:00:00"/>
    <s v="PRESUPUESTARIA"/>
    <s v="A través de Memorando Nro. MSP-DNA-2022-0488-M, se solicita se realice la reforma presupuestaria para financiar el valor del IVA únicamente al FEE de emisión tanto de pasajes nacionales como internacionales y a la vez dejar insubsistente de manera parcial la Certificación Nro. 027, en las líneas 134003038 y 134003039. "/>
    <s v="ADMINISTRACION CENTRAL"/>
    <s v="SERVICIO DE EMISIÓN DE PASAJES AEREOS NACIONALES PARA SERVIDORES DEL MSP Y PACIENTES RPIS"/>
    <s v="PLANTA CENTRAL"/>
    <n v="9999"/>
    <s v="01"/>
    <s v="000"/>
    <s v="001"/>
    <n v="530301"/>
    <n v="1701"/>
    <s v="001"/>
    <s v="0000"/>
    <s v="0000"/>
    <m/>
    <s v="504"/>
    <n v="0"/>
    <n v="0"/>
    <n v="0"/>
    <n v="0"/>
    <s v="SI"/>
    <m/>
    <m/>
    <x v="5"/>
    <n v="86971.14"/>
    <n v="504"/>
    <n v="87475.14"/>
    <s v="COOR ADMINISTRATIVA FINANCIERA"/>
    <s v="DIR ADMINISTRATIVA"/>
    <s v="GI TRANSPORTES"/>
    <s v="SI"/>
    <n v="504"/>
  </r>
  <r>
    <x v="62"/>
    <s v="134003039"/>
    <s v="MSP-DNA-2022-0488-M"/>
    <x v="36"/>
    <x v="46"/>
    <d v="2022-02-25T00:00:00"/>
    <s v="PRESUPUESTARIA"/>
    <s v="A través de Memorando Nro. MSP-DNA-2022-0488-M, se solicita se realice la reforma presupuestaria para financiar el valor del IVA únicamente al FEE de emisión tanto de pasajes nacionales como internacionales y a la vez dejar insubsistente de manera parcial la Certificación Nro. 027, en las líneas 134003038 y 134003039. "/>
    <s v="ADMINISTRACION CENTRAL"/>
    <s v="SERVICIO DE EMISIÓN DE PASAJES AEREOS INTERNACIONALES PARA SERVIDORES DEL MSP Y PACIENTES RPIS"/>
    <s v="PLANTA CENTRAL"/>
    <n v="9999"/>
    <s v="01"/>
    <s v="000"/>
    <s v="001"/>
    <n v="530302"/>
    <n v="1701"/>
    <s v="001"/>
    <s v="0000"/>
    <s v="0000"/>
    <m/>
    <s v="120"/>
    <n v="0"/>
    <n v="0"/>
    <n v="0"/>
    <n v="0"/>
    <s v="SI"/>
    <m/>
    <m/>
    <x v="5"/>
    <n v="63586.04"/>
    <n v="120"/>
    <n v="63706.04"/>
    <s v="COOR ADMINISTRATIVA FINANCIERA"/>
    <s v="DIR ADMINISTRATIVA"/>
    <s v="GI TRANSPORTES"/>
    <s v="SI"/>
    <n v="120"/>
  </r>
  <r>
    <x v="63"/>
    <s v="111002017"/>
    <s v="MSP-DNF-2022-0596-M"/>
    <x v="36"/>
    <x v="47"/>
    <d v="2022-03-03T00:00:00"/>
    <s v="POA"/>
    <s v="CUADRE FEBRERO: GRUPO 58 y 53 FF  202, Financiamiento para la ayuda económica para gastos complementarios para el paciente RAQUEL IRALDA INCA MATUTE, de nacionalidad ecuatoriana, de 28 años de edad, con C.C. Nro. 0603641374, bajo la cobertura del MSP, con diagnóstico médico de Leucemia Mieloide Aguda (CIE10:C92.0), por lo que se sugiere como tratamiento Trasplante de progenitores hematopoyéticos de donante no emparentado o haploidéntico, mismo que por la complejidad del caso no se realiza en nuestro país. El caso fue aprobado por el Comité Nacional Institucional de Gestión para Derivación Internacional a Usuarios Pacientes (CNIGDIUP), de fecha 07 de enero de 2022, acta Nro. 026-4. Autorización con Memorando No. MSP-DNF-2022-0596-M de 25 de febrero de 2022.con"/>
    <s v="GOBERNANZA DE LA SALUD"/>
    <s v="Pago viaticos al exterior casos de pacientes por derivaciòn internacional"/>
    <s v="PLANTA CENTRAL"/>
    <n v="9999"/>
    <n v="58"/>
    <s v="000"/>
    <s v="002"/>
    <n v="581201"/>
    <n v="1701"/>
    <n v="202"/>
    <n v="8888"/>
    <n v="8888"/>
    <n v="18963.84"/>
    <n v="0"/>
    <n v="18963.84"/>
    <n v="0"/>
    <n v="0"/>
    <n v="0"/>
    <s v="SI"/>
    <m/>
    <m/>
    <x v="7"/>
    <n v="889738.05999999994"/>
    <n v="0"/>
    <n v="889738.05999999994"/>
    <s v="SUBSE RECTORIA SISTEMA NACIONAL SALUD"/>
    <s v="DIR ARTICULACION RED PUBLICA COMPLEMENTARIA "/>
    <s v="NO APLICA"/>
    <s v="SI"/>
    <n v="740007.5"/>
  </r>
  <r>
    <x v="63"/>
    <s v="111002016"/>
    <s v="MSP-DNF-2022-0596-M"/>
    <x v="36"/>
    <x v="47"/>
    <d v="2022-03-03T00:00:00"/>
    <s v="POA"/>
    <s v="CUADRE FEBRERO: GRUPO 58 y 53 FF  202, Financiamiento para la ayuda económica para gastos complementarios para el paciente RAQUEL IRALDA INCA MATUTE, de nacionalidad ecuatoriana, de 28 años de edad, con C.C. Nro. 0603641374, bajo la cobertura del MSP, con diagnóstico médico de Leucemia Mieloide Aguda (CIE10:C92.0), por lo que se sugiere como tratamiento Trasplante de progenitores hematopoyéticos de donante no emparentado o haploidéntico, mismo que por la complejidad del caso no se realiza en nuestro país. El caso fue aprobado por el Comité Nacional Institucional de Gestión para Derivación Internacional a Usuarios Pacientes (CNIGDIUP), de fecha 07 de enero de 2022, acta Nro. 026-4. Autorización con Memorando No. MSP-DNF-2022-0596-M de 25 de febrero de 2022.con"/>
    <s v="GOBERNANZA DE LA SALUD"/>
    <s v="Pago viaticos al exterior casos de pacientes por derivaciòn internacional"/>
    <s v="PLANTA CENTRAL"/>
    <n v="9999"/>
    <n v="58"/>
    <s v="000"/>
    <s v="002"/>
    <n v="530304"/>
    <n v="1701"/>
    <n v="202"/>
    <n v="8888"/>
    <n v="8888"/>
    <n v="0"/>
    <n v="0"/>
    <n v="0"/>
    <n v="18963.84"/>
    <n v="0"/>
    <n v="18963.84"/>
    <s v="SI"/>
    <m/>
    <m/>
    <x v="7"/>
    <n v="889738.05999999994"/>
    <n v="0"/>
    <n v="889738.05999999994"/>
    <s v="SUBSE RECTORIA SISTEMA NACIONAL SALUD"/>
    <s v="DIR ARTICULACION RED PUBLICA COMPLEMENTARIA "/>
    <s v="NO APLICA"/>
    <s v="NO"/>
    <n v="0"/>
  </r>
  <r>
    <x v="63"/>
    <s v="111002017"/>
    <s v="MSP-DNARPCS-2022-0176-M"/>
    <x v="36"/>
    <x v="47"/>
    <d v="2022-03-03T00:00:00"/>
    <s v="POA"/>
    <s v="CUADRE FEBRERO: GRUPO 58 PARA FINANCIAR AYUDA ECONÓMICA POR GASTOS COMPLEMENTARIOS POR DERIVACION INTERNACIONAL DE PACIENTE GREGORY THOMAS BARONA ROMO, 1 DONANTE Y 1 ACOMPAÑANTE POR 60 DIAS, PACIENTE CON DIAGNÓSTICO MÉDICO LEUCEMIA LINFOBLÁSTICA AGUDA B COMÚN (CIE10:C910), TRATAMIENTO EN EL HOSPITAL UNIVERSITARIO AUSTRAL EN BUENOS AIRES - ARGENTINA, APROBADO POR EL COMITÉ NACIONAL INSTITUCIONAL DE GESTIÓN PARA DERIVACIÓN INTERNACIONAL A USUARIOS PACIENTES (CNIGDIUP), 07-01-2022, ACTA NRO. 026-3., LINEA POA 111002014 CERTIFICACIÓN POA NO GC-CERT-2022-047, SOLICITADO CON MEMORANDO No. MSP-DNARPCS-2022-0176-M DE 21-02-2022 POR MGS. DARIO IBÁN MEDRANDA RIVAS, DIRECTOR NACIONAL DE ARTICULACIÓN DE LA RED PÚBLICA Y COMPLEMENTARIA DE SALUD"/>
    <s v="GOBERNANZA DE LA SALUD"/>
    <s v="Pago viaticos al exterior casos de pacientes por derivaciòn internacional"/>
    <s v="PLANTA CENTRAL"/>
    <n v="9999"/>
    <n v="58"/>
    <s v="000"/>
    <s v="002"/>
    <n v="581201"/>
    <n v="1701"/>
    <n v="202"/>
    <n v="8888"/>
    <n v="8888"/>
    <n v="15879.36"/>
    <n v="0"/>
    <n v="15879.36"/>
    <n v="0"/>
    <n v="0"/>
    <n v="0"/>
    <s v="SI"/>
    <m/>
    <m/>
    <x v="7"/>
    <n v="0"/>
    <n v="0"/>
    <n v="0"/>
    <s v="SUBSE RECTORIA SISTEMA NACIONAL SALUD"/>
    <s v="DIR ARTICULACION RED PUBLICA COMPLEMENTARIA "/>
    <s v="NO APLICA"/>
    <s v="SI"/>
    <n v="740007.5"/>
  </r>
  <r>
    <x v="63"/>
    <s v="111002016"/>
    <s v="MSP-DNARPCS-2022-0176-M"/>
    <x v="36"/>
    <x v="47"/>
    <d v="2022-03-03T00:00:00"/>
    <s v="POA"/>
    <s v="CUADRE FEBRERO: GRUPO 58 PARA FINANCIAR AYUDA ECONÓMICA POR GASTOS COMPLEMENTARIOS POR DERIVACION INTERNACIONAL DE PACIENTE GREGORY THOMAS BARONA ROMO, 1 DONANTE Y 1 ACOMPAÑANTE POR 60 DIAS, PACIENTE CON DIAGNÓSTICO MÉDICO LEUCEMIA LINFOBLÁSTICA AGUDA B COMÚN (CIE10:C910), TRATAMIENTO EN EL HOSPITAL UNIVERSITARIO AUSTRAL EN BUENOS AIRES - ARGENTINA, APROBADO POR EL COMITÉ NACIONAL INSTITUCIONAL DE GESTIÓN PARA DERIVACIÓN INTERNACIONAL A USUARIOS PACIENTES (CNIGDIUP), 07-01-2022, ACTA NRO. 026-3., LINEA POA 111002014 CERTIFICACIÓN POA NO GC-CERT-2022-047, SOLICITADO CON MEMORANDO No. MSP-DNARPCS-2022-0176-M DE 21-02-2022 POR MGS. DARIO IBÁN MEDRANDA RIVAS, DIRECTOR NACIONAL DE ARTICULACIÓN DE LA RED PÚBLICA Y COMPLEMENTARIA DE SALUD"/>
    <s v="GOBERNANZA DE LA SALUD"/>
    <s v="Pago viaticos al exterior casos de pacientes por derivaciòn internacional"/>
    <s v="PLANTA CENTRAL"/>
    <n v="9999"/>
    <n v="58"/>
    <s v="000"/>
    <s v="002"/>
    <n v="530304"/>
    <n v="1701"/>
    <n v="202"/>
    <n v="8888"/>
    <n v="8888"/>
    <n v="0"/>
    <n v="0"/>
    <n v="0"/>
    <n v="15879.36"/>
    <n v="0"/>
    <n v="15879.36"/>
    <s v="SI"/>
    <m/>
    <m/>
    <x v="7"/>
    <n v="0"/>
    <n v="0"/>
    <n v="0"/>
    <s v="SUBSE RECTORIA SISTEMA NACIONAL SALUD"/>
    <s v="DIR ARTICULACION RED PUBLICA COMPLEMENTARIA "/>
    <s v="NO APLICA"/>
    <s v="NO"/>
    <n v="0"/>
  </r>
  <r>
    <x v="63"/>
    <s v="111002017"/>
    <s v="MSP-DNF-2022-0594-M"/>
    <x v="36"/>
    <x v="47"/>
    <d v="2022-03-03T00:00:00"/>
    <s v="POA"/>
    <s v="CUADRE FEBRERO: GRUPO 58-53 Financiamiento para la ayuda económica para gastos complementarios para el paciente DERANTH STEVEN BAQUERIZO JIMENEZ, de nacionalidad ecuatoriana, de 6 años de edad, con C.C. Nro. 0959858440, bajo la cobertura del MSP, con diagnóstico médico de Leucemia Mieloide Aguda (CIE10:C92.0), por lo que se sugiere como tratamiento Trasplante de progenitores hematopoyéticos de donante no emparentado o haploidéntico, mismo que por la complejidad del caso no se realiza en nuestro país. El caso fue aprobado por el Comité Nacional Institucional de Gestión para Derivación Internacional a Usuarios Pacientes (CNIGDIUP), de fecha 05 de noviembre de 2021, acta Nro. 024-2. Autorización con Memorando No. MSP-DNF-2022-0594-M de 25 de febrero de 2022."/>
    <s v="GOBERNANZA DE LA SALUD"/>
    <s v="Pago viaticos al exterior casos de pacientes por derivaciòn internacional"/>
    <s v="PLANTA CENTRAL"/>
    <n v="9999"/>
    <n v="58"/>
    <s v="000"/>
    <s v="002"/>
    <n v="581201"/>
    <n v="1701"/>
    <n v="202"/>
    <n v="8888"/>
    <n v="8888"/>
    <n v="18963.84"/>
    <n v="0"/>
    <n v="18963.84"/>
    <n v="0"/>
    <n v="0"/>
    <n v="0"/>
    <s v="SI"/>
    <m/>
    <m/>
    <x v="7"/>
    <n v="889738.05999999994"/>
    <n v="0"/>
    <n v="889738.05999999994"/>
    <s v="SUBSE RECTORIA SISTEMA NACIONAL SALUD"/>
    <s v="DIR ARTICULACION RED PUBLICA COMPLEMENTARIA "/>
    <s v="NO APLICA"/>
    <s v="SI"/>
    <n v="740007.5"/>
  </r>
  <r>
    <x v="63"/>
    <s v="111002016"/>
    <s v="MSP-DNF-2022-0594-M"/>
    <x v="36"/>
    <x v="47"/>
    <d v="2022-03-03T00:00:00"/>
    <s v="POA"/>
    <s v="CUADRE FEBRERO: GRUPO 58-53 Financiamiento para la ayuda económica para gastos complementarios para el paciente DERANTH STEVEN BAQUERIZO JIMENEZ, de nacionalidad ecuatoriana, de 6 años de edad, con C.C. Nro. 0959858440, bajo la cobertura del MSP, con diagnóstico médico de Leucemia Mieloide Aguda (CIE10:C92.0), por lo que se sugiere como tratamiento Trasplante de progenitores hematopoyéticos de donante no emparentado o haploidéntico, mismo que por la complejidad del caso no se realiza en nuestro país. El caso fue aprobado por el Comité Nacional Institucional de Gestión para Derivación Internacional a Usuarios Pacientes (CNIGDIUP), de fecha 05 de noviembre de 2021, acta Nro. 024-2. Autorización con Memorando No. MSP-DNF-2022-0594-M de 25 de febrero de 2022."/>
    <s v="GOBERNANZA DE LA SALUD"/>
    <s v="Pago viaticos al exterior casos de pacientes por derivaciòn internacional"/>
    <s v="PLANTA CENTRAL"/>
    <n v="9999"/>
    <n v="58"/>
    <s v="000"/>
    <s v="002"/>
    <n v="530304"/>
    <n v="1701"/>
    <n v="202"/>
    <n v="8888"/>
    <n v="8888"/>
    <n v="0"/>
    <n v="0"/>
    <n v="0"/>
    <n v="18963.84"/>
    <n v="0"/>
    <n v="18963.84"/>
    <s v="SI"/>
    <m/>
    <m/>
    <x v="7"/>
    <n v="0"/>
    <n v="0"/>
    <n v="0"/>
    <s v="SUBSE RECTORIA SISTEMA NACIONAL SALUD"/>
    <s v="DIR ARTICULACION RED PUBLICA COMPLEMENTARIA "/>
    <s v="NO APLICA"/>
    <s v="NO"/>
    <n v="0"/>
  </r>
  <r>
    <x v="63"/>
    <s v="111002017"/>
    <s v=" MSP-DNARPCS-2022-0175-M"/>
    <x v="36"/>
    <x v="47"/>
    <d v="2022-03-03T00:00:00"/>
    <s v="POA"/>
    <s v="CUADRE FEBRERO: GRUPO 53-58: PARA FINANCIAR AYUDA ECONÓMICA POR GASTOS COMPLEMENTARIOS POR DERIVACION INTERNACIONAL DE PACIENTE GINGER LISBETH CEVALLOS ROMERO, 1 DONANTE Y 1 ACOMPAÑANTE POR 60 DIAS, PACIENTE CON DIAGNÓSTICO MÉDICO LEUCEMIA LINFOBLÁSTICA AGUDA DE ALTO RIESGO (CIE10:C910),TRATAMIENTO EN LA CLINICA CLÍNICA UNIVERSIDAD DE NAVARRA EN PAMPLONA - ESPAÑA, APROBADO POR EL COMITÉ NACIONAL INSTITUCIONAL DE GESTIÓN PARA DERIVACIÓN INTERNACIONAL A USUARIOS PACIENTES (CNIGDIUP), 11-01-2022, ACTA NRO. 026-2, LINEA POA 111002014 CERTIFICACIÓN POA NO GC-CERT-2022-047, SOLICITADO CON MEMORANDO No. MSP-DNARPCS-2022-0175-M DE 21-02-2022 POR MGS. DARIO IBÁN MEDRANDA RIVAS, DIRECTOR NACIONAL DE ARTICULACIÓN DE LA RED PÚBLICA Y COMPLEMENTARIA DE SALUD"/>
    <s v="GOBERNANZA DE LA SALUD"/>
    <s v="Pago viaticos al exterior casos de pacientes por derivaciòn internacional"/>
    <s v="PLANTA CENTRAL"/>
    <n v="9999"/>
    <n v="58"/>
    <s v="000"/>
    <s v="002"/>
    <n v="581201"/>
    <n v="1701"/>
    <n v="202"/>
    <n v="8888"/>
    <n v="8888"/>
    <n v="18963.84"/>
    <n v="0"/>
    <n v="18963.84"/>
    <n v="0"/>
    <n v="0"/>
    <n v="0"/>
    <s v="SI"/>
    <m/>
    <m/>
    <x v="7"/>
    <n v="889738.05999999994"/>
    <n v="0"/>
    <n v="889738.05999999994"/>
    <s v="SUBSE RECTORIA SISTEMA NACIONAL SALUD"/>
    <s v="DIR ARTICULACION RED PUBLICA COMPLEMENTARIA "/>
    <s v="NO APLICA"/>
    <s v="SI"/>
    <n v="740007.5"/>
  </r>
  <r>
    <x v="63"/>
    <s v="111002016"/>
    <s v=" MSP-DNARPCS-2022-0175-M"/>
    <x v="36"/>
    <x v="47"/>
    <d v="2022-03-03T00:00:00"/>
    <s v="POA"/>
    <s v="CUADRE FEBRERO: GRUPO 53-58 PARA FINANCIAR AYUDA ECONÓMICA POR GASTOS COMPLEMENTARIOS POR DERIVACION INTERNACIONAL DE PACIENTE GINGER LISBETH CEVALLOS ROMERO, 1 DONANTE Y 1 ACOMPAÑANTE POR 60 DIAS, PACIENTE CON DIAGNÓSTICO MÉDICO LEUCEMIA LINFOBLÁSTICA AGUDA DE ALTO RIESGO (CIE10:C910),TRATAMIENTO EN LA CLINICA CLÍNICA UNIVERSIDAD DE NAVARRA EN PAMPLONA - ESPAÑA, APROBADO POR EL COMITÉ NACIONAL INSTITUCIONAL DE GESTIÓN PARA DERIVACIÓN INTERNACIONAL A USUARIOS PACIENTES (CNIGDIUP), 11-01-2022, ACTA NRO. 026-2, LINEA POA 111002014 CERTIFICACIÓN POA NO GC-CERT-2022-047, SOLICITADO CON MEMORANDO No. MSP-DNARPCS-2022-0175-M DE 21-02-2022 POR MGS. DARIO IBÁN MEDRANDA RIVAS, DIRECTOR NACIONAL DE ARTICULACIÓN DE LA RED PÚBLICA Y COMPLEMENTARIA DE SALUD"/>
    <s v="GOBERNANZA DE LA SALUD"/>
    <s v="Pago viaticos al exterior casos de pacientes por derivaciòn internacional"/>
    <s v="PLANTA CENTRAL"/>
    <n v="9999"/>
    <n v="58"/>
    <s v="000"/>
    <s v="002"/>
    <n v="530304"/>
    <n v="1701"/>
    <n v="202"/>
    <n v="8888"/>
    <n v="8888"/>
    <n v="0"/>
    <n v="0"/>
    <n v="0"/>
    <n v="18963.84"/>
    <n v="0"/>
    <n v="18963.84"/>
    <s v="SI"/>
    <m/>
    <m/>
    <x v="7"/>
    <n v="0"/>
    <n v="0"/>
    <n v="0"/>
    <s v="SUBSE RECTORIA SISTEMA NACIONAL SALUD"/>
    <s v="DIR ARTICULACION RED PUBLICA COMPLEMENTARIA "/>
    <s v="NO APLICA"/>
    <s v="NO"/>
    <n v="0"/>
  </r>
  <r>
    <x v="63"/>
    <s v="111002017"/>
    <s v="MSP-DNARPCS-2022-0173-M"/>
    <x v="36"/>
    <x v="47"/>
    <d v="2022-03-03T00:00:00"/>
    <s v="POA"/>
    <s v="CUADRE FEBRERO: GRUPO 58 PARA FINANCIAR AYUDA ECONÓMICA POR GASTOS COMPLEMENTARIOS POR DERIVACION INT DE PACIENTE YAMIR NAUL OYAGATA PERUGACHI, 1 ACOMPAÑANTE POR 60 DIAS, PACIENTE CON DIAGNÓSTICO MÉDICO ANEMIA APLÁSICA IDIOPÁTICA (CIE10:D61.3), POR LO QUE SUGIEREN COMO TRATAMIENTO TRASPLANTE DE CÉLULAS PROGENITORAS HEMATOPOYÉTICO ALOGÉNICO NO RELACIONADO, TRATAMIENTO EN LA CLINICA CLÍNICA UNIVERSIDAD DE NAVARRA EN PAMPLONA - ESPAÑA, APROBADO POR EL COMITÉ NACIONAL INSTITUCIONAL DE GESTIÓN PARA DERIVACIÓN INTERNACIONAL A USUARIOS PACIENTES (CNIGDIUP), 22-10-2021, ACTA NRO. 023-1, LINEA POA 111002014 CERTIFICACIÓN POA NO GC-CERT-2022-047, SOLICITADO CON MEMORANDO NO. MSP-DNARPCS-2022-0173-M DE 21-02-2022 POR MGS. DARIO IBÁN MEDRANDA RIVAS, DIRECTOR NACIONAL DE ARTICULACIÓN DE LA RED PÚBLICA Y COM"/>
    <s v="GOBERNANZA DE LA SALUD"/>
    <s v="Pago viaticos al exterior casos de pacientes por derivaciòn internacional"/>
    <s v="PLANTA CENTRAL"/>
    <n v="9999"/>
    <n v="58"/>
    <s v="000"/>
    <s v="002"/>
    <n v="581201"/>
    <n v="1701"/>
    <n v="202"/>
    <n v="8888"/>
    <n v="8888"/>
    <n v="17383.52"/>
    <n v="0"/>
    <n v="17383.52"/>
    <n v="0"/>
    <n v="0"/>
    <n v="0"/>
    <s v="SI"/>
    <m/>
    <m/>
    <x v="7"/>
    <n v="889738.05999999994"/>
    <n v="0"/>
    <n v="889738.05999999994"/>
    <s v="SUBSE RECTORIA SISTEMA NACIONAL SALUD"/>
    <s v="DIR ARTICULACION RED PUBLICA COMPLEMENTARIA "/>
    <s v="NO APLICA"/>
    <s v="SI"/>
    <n v="740007.5"/>
  </r>
  <r>
    <x v="63"/>
    <s v="111002016"/>
    <s v="MSP-DNARPCS-2022-0173-M"/>
    <x v="36"/>
    <x v="47"/>
    <d v="2022-03-03T00:00:00"/>
    <s v="POA"/>
    <s v="CUADRE FEBRERO GRUPO 58 PARA FINANCIAR AYUDA ECONÓMICA POR GASTOS COMPLEMENTARIOS POR DERIVACION INT DE PACIENTE YAMIR NAUL OYAGATA PERUGACHI, 1 ACOMPAÑANTE POR 60 DIAS, PACIENTE CON DIAGNÓSTICO MÉDICO ANEMIA APLÁSICA IDIOPÁTICA (CIE10:D61.3), POR LO QUE SUGIEREN COMO TRATAMIENTO TRASPLANTE DE CÉLULAS PROGENITORAS HEMATOPOYÉTICO ALOGÉNICO NO RELACIONADO, TRATAMIENTO EN LA CLINICA CLÍNICA UNIVERSIDAD DE NAVARRA EN PAMPLONA - ESPAÑA, APROBADO POR EL COMITÉ NACIONAL INSTITUCIONAL DE GESTIÓN PARA DERIVACIÓN INTERNACIONAL A USUARIOS PACIENTES (CNIGDIUP), 22-10-2021, ACTA NRO. 023-1, LINEA POA 111002014 CERTIFICACIÓN POA NO GC-CERT-2022-047, SOLICITADO CON MEMORANDO NO. MSP-DNARPCS-2022-0173-M DE 21-02-2022 POR MGS. DARIO IBÁN MEDRANDA RIVAS, DIRECTOR NACIONAL DE ARTICULACIÓN DE LA RED PÚBLICA Y COM"/>
    <s v="GOBERNANZA DE LA SALUD"/>
    <s v="Pago viaticos al exterior casos de pacientes por derivaciòn internacional"/>
    <s v="PLANTA CENTRAL"/>
    <n v="9999"/>
    <n v="58"/>
    <s v="000"/>
    <s v="002"/>
    <n v="530304"/>
    <n v="1701"/>
    <n v="202"/>
    <n v="8888"/>
    <n v="8888"/>
    <n v="0"/>
    <n v="0"/>
    <n v="0"/>
    <n v="17383.52"/>
    <n v="0"/>
    <n v="17383.52"/>
    <s v="SI"/>
    <m/>
    <m/>
    <x v="7"/>
    <n v="0"/>
    <n v="0"/>
    <n v="0"/>
    <s v="SUBSE RECTORIA SISTEMA NACIONAL SALUD"/>
    <s v="DIR ARTICULACION RED PUBLICA COMPLEMENTARIA "/>
    <s v="NO APLICA"/>
    <s v="NO"/>
    <n v="0"/>
  </r>
  <r>
    <x v="63"/>
    <s v="134001001"/>
    <s v="CUADRE FEBRERO GRUPO 51"/>
    <x v="36"/>
    <x v="47"/>
    <d v="2022-03-03T00:00:00"/>
    <s v="POA"/>
    <s v="CUADRE FEBRERO GRUPO 51"/>
    <s v="ADMINISTRACION CENTRAL"/>
    <s v="Reporte de remuneración mensual unificada e ingresos complementarios"/>
    <s v="PLANTA CENTRAL"/>
    <n v="9999"/>
    <s v="01"/>
    <s v="000"/>
    <s v="001"/>
    <n v="510105"/>
    <n v="1700"/>
    <s v="001"/>
    <s v="0000"/>
    <s v="0000"/>
    <n v="0"/>
    <n v="0"/>
    <n v="0"/>
    <n v="46789.45"/>
    <n v="0"/>
    <n v="46789.45"/>
    <s v="SI"/>
    <m/>
    <m/>
    <x v="7"/>
    <n v="4249481.95"/>
    <n v="0"/>
    <n v="4249481.95"/>
    <s v="COOR ADMINISTRATIVA FINANCIERA"/>
    <s v="DIR ADMINISTRACION TALENTO HUMANO"/>
    <s v="REMUNERACIONES"/>
    <s v="SI"/>
    <n v="4249481.95"/>
  </r>
  <r>
    <x v="63"/>
    <s v="134001035"/>
    <s v="CUADRE FEBRERO GRUPO 51"/>
    <x v="36"/>
    <x v="47"/>
    <d v="2022-03-03T00:00:00"/>
    <s v="POA"/>
    <s v="CUADRE FEBRERO GRUPO 51"/>
    <s v="ADMINISTRACION CENTRAL"/>
    <s v="Reporte de remuneración mensual unificada e ingresos complementarios"/>
    <s v="PLANTA CENTRAL"/>
    <n v="9999"/>
    <s v="01"/>
    <s v="000"/>
    <s v="001"/>
    <n v="510203"/>
    <n v="1700"/>
    <s v="001"/>
    <s v="0000"/>
    <s v="0000"/>
    <n v="0"/>
    <n v="0"/>
    <n v="0"/>
    <n v="8346.61"/>
    <n v="0"/>
    <n v="8346.61"/>
    <s v="SI"/>
    <m/>
    <m/>
    <x v="7"/>
    <n v="646840.81999999972"/>
    <n v="0"/>
    <n v="646840.81999999972"/>
    <s v="COOR ADMINISTRATIVA FINANCIERA"/>
    <s v="DIR ADMINISTRACION TALENTO HUMANO"/>
    <s v="REMUNERACIONES"/>
    <s v="SI"/>
    <n v="646840.81999999972"/>
  </r>
  <r>
    <x v="63"/>
    <s v="134001041"/>
    <s v="CUADRE FEBRERO GRUPO 51"/>
    <x v="36"/>
    <x v="47"/>
    <d v="2022-03-03T00:00:00"/>
    <s v="POA"/>
    <s v="CUADRE FEBRERO GRUPO 51"/>
    <s v="ADMINISTRACION CENTRAL"/>
    <s v="Reporte de remuneración mensual unificada e ingresos complementarios"/>
    <s v="PLANTA CENTRAL"/>
    <n v="9999"/>
    <s v="01"/>
    <s v="000"/>
    <s v="001"/>
    <n v="510204"/>
    <n v="1700"/>
    <s v="001"/>
    <s v="0000"/>
    <s v="0000"/>
    <n v="4148.8999999999996"/>
    <n v="0"/>
    <n v="4148.8999999999996"/>
    <n v="0"/>
    <n v="0"/>
    <n v="0"/>
    <s v="SI"/>
    <m/>
    <m/>
    <x v="7"/>
    <n v="219518.27"/>
    <n v="0"/>
    <n v="219518.27"/>
    <s v="COOR ADMINISTRATIVA FINANCIERA"/>
    <s v="DIR ADMINISTRACION TALENTO HUMANO"/>
    <s v="REMUNERACIONES"/>
    <s v="SI"/>
    <n v="219518.27"/>
  </r>
  <r>
    <x v="63"/>
    <s v="134001007"/>
    <s v="CUADRE FEBRERO GRUPO 51"/>
    <x v="36"/>
    <x v="47"/>
    <d v="2022-03-03T00:00:00"/>
    <s v="POA"/>
    <s v="CUADRE FEBRERO GRUPO 51"/>
    <s v="ADMINISTRACION CENTRAL"/>
    <s v="Reporte de remuneración mensual unificada e ingresos complementarios"/>
    <s v="PLANTA CENTRAL"/>
    <n v="9999"/>
    <s v="01"/>
    <s v="000"/>
    <s v="001"/>
    <n v="510510"/>
    <n v="1700"/>
    <s v="001"/>
    <s v="0000"/>
    <s v="0000"/>
    <n v="0"/>
    <n v="0"/>
    <n v="0"/>
    <n v="21632"/>
    <n v="0"/>
    <n v="21632"/>
    <s v="SI"/>
    <m/>
    <m/>
    <x v="7"/>
    <n v="2216601.9900000002"/>
    <n v="0"/>
    <n v="2216601.9900000002"/>
    <s v="COOR ADMINISTRATIVA FINANCIERA"/>
    <s v="DIR ADMINISTRACION TALENTO HUMANO"/>
    <s v="REMUNERACIONES"/>
    <s v="SI"/>
    <n v="2216601.9900000002"/>
  </r>
  <r>
    <x v="63"/>
    <s v="134001052"/>
    <s v="CUADRE FEBRERO GRUPO 51"/>
    <x v="36"/>
    <x v="47"/>
    <d v="2022-03-03T00:00:00"/>
    <s v="POA"/>
    <s v="CUADRE FEBRERO GRUPO 51"/>
    <s v="ADMINISTRACION CENTRAL"/>
    <s v="Reporte de remuneración mensual unificada e ingresos complementarios"/>
    <s v="PLANTA CENTRAL"/>
    <n v="9999"/>
    <s v="01"/>
    <s v="000"/>
    <s v="001"/>
    <n v="510510"/>
    <n v="1709"/>
    <s v="001"/>
    <s v="0000"/>
    <s v="0000"/>
    <n v="0"/>
    <n v="0"/>
    <n v="0"/>
    <n v="61802.09"/>
    <n v="0"/>
    <n v="61802.09"/>
    <s v="SI"/>
    <m/>
    <m/>
    <x v="7"/>
    <n v="7610.8900000154972"/>
    <n v="0"/>
    <n v="7610.8900000154972"/>
    <s v="COOR ADMINISTRATIVA FINANCIERA"/>
    <s v="DIR ADMINISTRACION TALENTO HUMANO"/>
    <s v="REMUNERACIONES"/>
    <s v="SI"/>
    <n v="7610.8900000154972"/>
  </r>
  <r>
    <x v="63"/>
    <s v="134001059"/>
    <s v="CUADRE FEBRERO GRUPO 51"/>
    <x v="36"/>
    <x v="47"/>
    <d v="2022-03-03T00:00:00"/>
    <s v="POA"/>
    <s v="CUADRE FEBRERO GRUPO 51"/>
    <s v="ADMINISTRACION CENTRAL"/>
    <s v="Reporte de remuneración mensual unificada e ingresos complementarios"/>
    <s v="PLANTA CENTRAL"/>
    <n v="9999"/>
    <s v="01"/>
    <s v="000"/>
    <s v="001"/>
    <n v="510512"/>
    <n v="1700"/>
    <s v="001"/>
    <s v="0000"/>
    <s v="0000"/>
    <n v="4768.8"/>
    <n v="0"/>
    <n v="4768.8"/>
    <n v="0"/>
    <n v="0"/>
    <n v="0"/>
    <s v="SI"/>
    <m/>
    <m/>
    <x v="7"/>
    <n v="9968"/>
    <n v="0"/>
    <n v="9968"/>
    <s v="COOR ADMINISTRATIVA FINANCIERA"/>
    <s v="DIR ADMINISTRACION TALENTO HUMANO"/>
    <s v="REMUNERACIONES"/>
    <s v="SI"/>
    <n v="9968"/>
  </r>
  <r>
    <x v="63"/>
    <s v="134001023"/>
    <s v="CUADRE FEBRERO GRUPO 51"/>
    <x v="36"/>
    <x v="47"/>
    <d v="2022-03-03T00:00:00"/>
    <s v="POA"/>
    <s v="CUADRE FEBRERO GRUPO 51"/>
    <s v="ADMINISTRACION CENTRAL"/>
    <s v="Reporte de remuneración mensual unificada e ingresos complementarios"/>
    <s v="PLANTA CENTRAL"/>
    <n v="9999"/>
    <s v="01"/>
    <s v="000"/>
    <s v="001"/>
    <n v="510601"/>
    <n v="1700"/>
    <s v="001"/>
    <s v="0000"/>
    <s v="0000"/>
    <n v="0"/>
    <n v="0"/>
    <n v="0"/>
    <n v="4338.09"/>
    <n v="0"/>
    <n v="4338.09"/>
    <s v="SI"/>
    <m/>
    <m/>
    <x v="7"/>
    <n v="745164.13"/>
    <n v="0"/>
    <n v="745164.13"/>
    <s v="COOR ADMINISTRATIVA FINANCIERA"/>
    <s v="DIR ADMINISTRACION TALENTO HUMANO"/>
    <s v="REMUNERACIONES"/>
    <s v="SI"/>
    <n v="745164.13"/>
  </r>
  <r>
    <x v="63"/>
    <s v="134001029"/>
    <s v="CUADRE FEBRERO GRUPO 51"/>
    <x v="36"/>
    <x v="47"/>
    <d v="2022-03-03T00:00:00"/>
    <s v="POA"/>
    <s v="CUADRE FEBRERO GRUPO 51"/>
    <s v="ADMINISTRACION CENTRAL"/>
    <s v="Reporte de remuneración mensual unificada e ingresos complementarios"/>
    <s v="PLANTA CENTRAL"/>
    <n v="9999"/>
    <s v="01"/>
    <s v="000"/>
    <s v="001"/>
    <n v="510602"/>
    <n v="1700"/>
    <s v="001"/>
    <s v="0000"/>
    <s v="0000"/>
    <n v="0"/>
    <n v="0"/>
    <n v="0"/>
    <n v="6130.93"/>
    <n v="0"/>
    <n v="6130.93"/>
    <s v="SI"/>
    <m/>
    <m/>
    <x v="7"/>
    <n v="550762.44999999995"/>
    <n v="0"/>
    <n v="550762.44999999995"/>
    <s v="COOR ADMINISTRATIVA FINANCIERA"/>
    <s v="DIR ADMINISTRACION TALENTO HUMANO"/>
    <s v="REMUNERACIONES"/>
    <s v="SI"/>
    <n v="550762.44999999995"/>
  </r>
  <r>
    <x v="63"/>
    <s v="134001002"/>
    <s v="CUADRE FEBRERO GRUPO 51"/>
    <x v="36"/>
    <x v="47"/>
    <d v="2022-03-03T00:00:00"/>
    <s v="POA"/>
    <s v="CUADRE FEBRERO GRUPO 51"/>
    <s v="PREVENCION Y PROMOCION DE LA SALUD"/>
    <s v="Reporte de remuneración mensual unificada e ingresos complementarios"/>
    <s v="PLANTA CENTRAL"/>
    <n v="9999"/>
    <n v="55"/>
    <s v="000"/>
    <s v="003"/>
    <n v="510105"/>
    <n v="1700"/>
    <s v="001"/>
    <s v="0000"/>
    <s v="0000"/>
    <n v="36774.369999999995"/>
    <n v="0"/>
    <n v="36774.369999999995"/>
    <n v="0"/>
    <n v="0"/>
    <n v="0"/>
    <s v="SI"/>
    <m/>
    <m/>
    <x v="7"/>
    <n v="499451.37"/>
    <n v="0"/>
    <n v="499451.37"/>
    <s v="COOR ADMINISTRATIVA FINANCIERA"/>
    <s v="DIR ADMINISTRACION TALENTO HUMANO"/>
    <s v="REMUNERACIONES"/>
    <s v="SI"/>
    <n v="499451.37"/>
  </r>
  <r>
    <x v="63"/>
    <s v="134001036"/>
    <s v="CUADRE FEBRERO GRUPO 51"/>
    <x v="36"/>
    <x v="47"/>
    <d v="2022-03-03T00:00:00"/>
    <s v="POA"/>
    <s v="CUADRE FEBRERO GRUPO 51"/>
    <s v="PREVENCION Y PROMOCION DE LA SALUD"/>
    <s v="Reporte de remuneración mensual unificada e ingresos complementarios"/>
    <s v="PLANTA CENTRAL"/>
    <n v="9999"/>
    <n v="55"/>
    <s v="000"/>
    <s v="003"/>
    <n v="510203"/>
    <n v="1700"/>
    <s v="001"/>
    <s v="0000"/>
    <s v="0000"/>
    <n v="4988.3399999999965"/>
    <n v="0"/>
    <n v="4988.3399999999965"/>
    <n v="0"/>
    <n v="0"/>
    <n v="0"/>
    <s v="SI"/>
    <m/>
    <m/>
    <x v="7"/>
    <n v="61517.340000000011"/>
    <n v="0"/>
    <n v="61517.340000000011"/>
    <s v="COOR ADMINISTRATIVA FINANCIERA"/>
    <s v="DIR ADMINISTRACION TALENTO HUMANO"/>
    <s v="REMUNERACIONES"/>
    <s v="SI"/>
    <n v="61517.340000000011"/>
  </r>
  <r>
    <x v="63"/>
    <s v="134001042"/>
    <s v="CUADRE FEBRERO GRUPO 51"/>
    <x v="36"/>
    <x v="47"/>
    <d v="2022-03-03T00:00:00"/>
    <s v="POA"/>
    <s v="CUADRE FEBRERO GRUPO 51"/>
    <s v="PREVENCION Y PROMOCION DE LA SALUD"/>
    <s v="Reporte de remuneración mensual unificada e ingresos complementarios"/>
    <s v="PLANTA CENTRAL"/>
    <n v="9999"/>
    <n v="55"/>
    <s v="000"/>
    <s v="003"/>
    <n v="510204"/>
    <n v="1700"/>
    <s v="001"/>
    <s v="0000"/>
    <s v="0000"/>
    <n v="1496.619999999999"/>
    <n v="0"/>
    <n v="1496.619999999999"/>
    <n v="0"/>
    <n v="0"/>
    <n v="0"/>
    <s v="SI"/>
    <m/>
    <m/>
    <x v="7"/>
    <n v="18496.62"/>
    <n v="0"/>
    <n v="18496.62"/>
    <s v="COOR ADMINISTRATIVA FINANCIERA"/>
    <s v="DIR ADMINISTRACION TALENTO HUMANO"/>
    <s v="REMUNERACIONES"/>
    <s v="SI"/>
    <n v="18496.62"/>
  </r>
  <r>
    <x v="63"/>
    <s v="134001008"/>
    <s v="CUADRE FEBRERO GRUPO 51"/>
    <x v="36"/>
    <x v="47"/>
    <d v="2022-03-03T00:00:00"/>
    <s v="POA"/>
    <s v="CUADRE FEBRERO GRUPO 51"/>
    <s v="PREVENCION Y PROMOCION DE LA SALUD"/>
    <s v="Reporte de remuneración mensual unificada e ingresos complementarios"/>
    <s v="PLANTA CENTRAL"/>
    <n v="9999"/>
    <n v="55"/>
    <s v="000"/>
    <s v="003"/>
    <n v="510510"/>
    <n v="1700"/>
    <s v="001"/>
    <s v="0000"/>
    <s v="0000"/>
    <n v="36972"/>
    <n v="0"/>
    <n v="36972"/>
    <n v="0"/>
    <n v="0"/>
    <n v="0"/>
    <s v="SI"/>
    <m/>
    <m/>
    <x v="7"/>
    <n v="223300"/>
    <n v="0"/>
    <n v="223300"/>
    <s v="COOR ADMINISTRATIVA FINANCIERA"/>
    <s v="DIR ADMINISTRACION TALENTO HUMANO"/>
    <s v="REMUNERACIONES"/>
    <s v="SI"/>
    <n v="223300"/>
  </r>
  <r>
    <x v="63"/>
    <s v="134001078"/>
    <s v="CUADRE FEBRERO GRUPO 51"/>
    <x v="36"/>
    <x v="47"/>
    <d v="2022-03-03T00:00:00"/>
    <s v="POA"/>
    <s v="CUADRE FEBRERO GRUPO 51"/>
    <s v="PREVENCION Y PROMOCION DE LA SALUD"/>
    <s v="Reporte de remuneración mensual unificada e ingresos complementarios"/>
    <s v="PLANTA CENTRAL"/>
    <n v="9999"/>
    <n v="55"/>
    <s v="000"/>
    <s v="003"/>
    <n v="510512"/>
    <n v="1700"/>
    <s v="001"/>
    <s v="0000"/>
    <s v="0000"/>
    <n v="5000"/>
    <n v="0"/>
    <n v="5000"/>
    <n v="0"/>
    <n v="0"/>
    <n v="0"/>
    <s v="SI"/>
    <m/>
    <m/>
    <x v="7"/>
    <n v="6182"/>
    <n v="0"/>
    <n v="6182"/>
    <s v="COOR ADMINISTRATIVA FINANCIERA"/>
    <s v="DIR ADMINISTRACION TALENTO HUMANO"/>
    <s v="REMUNERACIONES"/>
    <s v="SI"/>
    <n v="6182"/>
  </r>
  <r>
    <x v="63"/>
    <s v="134001024"/>
    <s v="CUADRE FEBRERO GRUPO 51"/>
    <x v="36"/>
    <x v="47"/>
    <d v="2022-03-03T00:00:00"/>
    <s v="POA"/>
    <s v="CUADRE FEBRERO GRUPO 51"/>
    <s v="PREVENCION Y PROMOCION DE LA SALUD"/>
    <s v="Reporte de remuneración mensual unificada e ingresos complementarios"/>
    <s v="PLANTA CENTRAL"/>
    <n v="9999"/>
    <n v="55"/>
    <s v="000"/>
    <s v="003"/>
    <n v="510601"/>
    <n v="1700"/>
    <s v="001"/>
    <s v="0000"/>
    <s v="0000"/>
    <n v="6756.8399999999965"/>
    <n v="0"/>
    <n v="6756.8399999999965"/>
    <n v="0"/>
    <n v="0"/>
    <n v="0"/>
    <s v="SI"/>
    <m/>
    <m/>
    <x v="7"/>
    <n v="79549.62"/>
    <n v="0"/>
    <n v="79549.62"/>
    <s v="COOR ADMINISTRATIVA FINANCIERA"/>
    <s v="DIR ADMINISTRACION TALENTO HUMANO"/>
    <s v="REMUNERACIONES"/>
    <s v="SI"/>
    <n v="79549.62"/>
  </r>
  <r>
    <x v="63"/>
    <s v="134001030"/>
    <s v="CUADRE FEBRERO GRUPO 51"/>
    <x v="36"/>
    <x v="47"/>
    <d v="2022-03-03T00:00:00"/>
    <s v="POA"/>
    <s v="CUADRE FEBRERO GRUPO 51"/>
    <s v="PREVENCION Y PROMOCION DE LA SALUD"/>
    <s v="Reporte de remuneración mensual unificada e ingresos complementarios"/>
    <s v="PLANTA CENTRAL"/>
    <n v="9999"/>
    <n v="55"/>
    <s v="000"/>
    <s v="003"/>
    <n v="510602"/>
    <n v="1700"/>
    <s v="001"/>
    <s v="0000"/>
    <s v="0000"/>
    <n v="4698.3099999999977"/>
    <n v="0"/>
    <n v="4698.3099999999977"/>
    <n v="0"/>
    <n v="0"/>
    <n v="0"/>
    <s v="SI"/>
    <m/>
    <m/>
    <x v="7"/>
    <n v="58323.519999999997"/>
    <n v="0"/>
    <n v="58323.519999999997"/>
    <s v="COOR ADMINISTRATIVA FINANCIERA"/>
    <s v="DIR ADMINISTRACION TALENTO HUMANO"/>
    <s v="REMUNERACIONES"/>
    <s v="SI"/>
    <n v="58323.519999999997"/>
  </r>
  <r>
    <x v="63"/>
    <s v="134001016"/>
    <s v="CUADRE FEBRERO GRUPO 51"/>
    <x v="36"/>
    <x v="47"/>
    <d v="2022-03-03T00:00:00"/>
    <s v="POA"/>
    <s v="CUADRE FEBRERO GRUPO 51"/>
    <s v="PREVENCION Y PROMOCION DE LA SALUD"/>
    <s v="Reporte de remuneración mensual unificada e ingresos complementarios"/>
    <s v="PLANTA CENTRAL"/>
    <n v="9999"/>
    <n v="55"/>
    <s v="000"/>
    <s v="004"/>
    <n v="510203"/>
    <n v="1700"/>
    <s v="001"/>
    <s v="0000"/>
    <s v="0000"/>
    <m/>
    <n v="0"/>
    <n v="0"/>
    <n v="2108"/>
    <n v="0"/>
    <n v="2108"/>
    <s v="SI"/>
    <m/>
    <m/>
    <x v="7"/>
    <n v="43167.04999999993"/>
    <n v="0"/>
    <n v="43167.04999999993"/>
    <s v="COOR ADMINISTRATIVA FINANCIERA"/>
    <s v="DIR ADMINISTRACION TALENTO HUMANO"/>
    <s v="Presupuesto por Resultados"/>
    <s v="SI"/>
    <n v="43167.04999999993"/>
  </r>
  <r>
    <x v="63"/>
    <s v="134001017"/>
    <s v="CUADRE FEBRERO GRUPO 51"/>
    <x v="36"/>
    <x v="47"/>
    <d v="2022-03-03T00:00:00"/>
    <s v="POA"/>
    <s v="CUADRE FEBRERO GRUPO 51"/>
    <s v="PREVENCION Y PROMOCION DE LA SALUD"/>
    <s v="Reporte de remuneración mensual unificada e ingresos complementarios"/>
    <s v="PLANTA CENTRAL"/>
    <n v="9999"/>
    <n v="55"/>
    <s v="000"/>
    <s v="004"/>
    <n v="510204"/>
    <n v="1700"/>
    <s v="001"/>
    <s v="0000"/>
    <s v="0000"/>
    <m/>
    <n v="0"/>
    <n v="0"/>
    <n v="566.66999999999996"/>
    <n v="0"/>
    <n v="566.66999999999996"/>
    <s v="SI"/>
    <m/>
    <m/>
    <x v="7"/>
    <n v="11491.119999999995"/>
    <n v="0"/>
    <n v="11491.119999999995"/>
    <s v="COOR ADMINISTRATIVA FINANCIERA"/>
    <s v="DIR ADMINISTRACION TALENTO HUMANO"/>
    <s v="Presupuesto por Resultados"/>
    <s v="SI"/>
    <n v="11491.119999999995"/>
  </r>
  <r>
    <x v="63"/>
    <s v="134001013"/>
    <s v="CUADRE FEBRERO GRUPO 51"/>
    <x v="36"/>
    <x v="47"/>
    <d v="2022-03-03T00:00:00"/>
    <s v="POA"/>
    <s v="CUADRE FEBRERO GRUPO 51"/>
    <s v="PREVENCION Y PROMOCION DE LA SALUD"/>
    <s v="Reporte de remuneración mensual unificada e ingresos complementarios"/>
    <s v="PLANTA CENTRAL"/>
    <n v="9999"/>
    <n v="55"/>
    <s v="000"/>
    <s v="004"/>
    <n v="510510"/>
    <n v="1700"/>
    <s v="001"/>
    <s v="0000"/>
    <s v="0000"/>
    <n v="0"/>
    <n v="0"/>
    <n v="0"/>
    <n v="25296"/>
    <n v="0"/>
    <n v="25296"/>
    <s v="SI"/>
    <m/>
    <m/>
    <x v="7"/>
    <n v="537569.43999999983"/>
    <n v="0"/>
    <n v="537569.43999999983"/>
    <s v="COOR ADMINISTRATIVA FINANCIERA"/>
    <s v="DIR ADMINISTRACION TALENTO HUMANO"/>
    <s v="Presupuesto por Resultados"/>
    <s v="SI"/>
    <n v="537569.43999999983"/>
  </r>
  <r>
    <x v="63"/>
    <s v="134001014"/>
    <s v="CUADRE FEBRERO GRUPO 51"/>
    <x v="36"/>
    <x v="47"/>
    <d v="2022-03-03T00:00:00"/>
    <s v="POA"/>
    <s v="CUADRE FEBRERO GRUPO 51"/>
    <s v="PREVENCION Y PROMOCION DE LA SALUD"/>
    <s v="Reporte de remuneración mensual unificada e ingresos complementarios"/>
    <s v="PLANTA CENTRAL"/>
    <n v="9999"/>
    <n v="55"/>
    <s v="000"/>
    <s v="004"/>
    <n v="510601"/>
    <n v="1700"/>
    <s v="001"/>
    <s v="0000"/>
    <s v="0000"/>
    <n v="0"/>
    <n v="0"/>
    <n v="0"/>
    <n v="2441.06"/>
    <n v="0"/>
    <n v="2441.06"/>
    <s v="SI"/>
    <m/>
    <m/>
    <x v="7"/>
    <n v="41235.859999999986"/>
    <n v="0"/>
    <n v="41235.859999999986"/>
    <s v="COOR ADMINISTRATIVA FINANCIERA"/>
    <s v="DIR ADMINISTRACION TALENTO HUMANO"/>
    <s v="Presupuesto por Resultados"/>
    <s v="SI"/>
    <n v="41235.859999999986"/>
  </r>
  <r>
    <x v="63"/>
    <s v="134001015"/>
    <s v="CUADRE FEBRERO GRUPO 51"/>
    <x v="36"/>
    <x v="47"/>
    <d v="2022-03-03T00:00:00"/>
    <s v="POA"/>
    <s v="CUADRE FEBRERO GRUPO 51"/>
    <s v="PREVENCION Y PROMOCION DE LA SALUD"/>
    <s v="Reporte de remuneración mensual unificada e ingresos complementarios"/>
    <s v="PLANTA CENTRAL"/>
    <n v="9999"/>
    <n v="55"/>
    <s v="000"/>
    <s v="004"/>
    <n v="510602"/>
    <n v="1700"/>
    <s v="001"/>
    <s v="0000"/>
    <s v="0000"/>
    <n v="264.93000000000029"/>
    <n v="0"/>
    <n v="264.93000000000029"/>
    <n v="0"/>
    <n v="0"/>
    <n v="0"/>
    <s v="SI"/>
    <m/>
    <m/>
    <x v="7"/>
    <n v="30356.849999999977"/>
    <n v="0"/>
    <n v="30356.849999999977"/>
    <s v="COOR ADMINISTRATIVA FINANCIERA"/>
    <s v="DIR ADMINISTRACION TALENTO HUMANO"/>
    <s v="Presupuesto por Resultados"/>
    <s v="SI"/>
    <n v="30356.849999999977"/>
  </r>
  <r>
    <x v="63"/>
    <s v="134001037"/>
    <s v="CUADRE FEBRERO GRUPO 51"/>
    <x v="36"/>
    <x v="47"/>
    <d v="2022-03-03T00:00:00"/>
    <s v="POA"/>
    <s v="CUADRE FEBRERO GRUPO 51"/>
    <s v="VIGILANCIA Y CONTROL SANITARIO"/>
    <s v="Reporte de remuneración mensual unificada e ingresos complementarios"/>
    <s v="PLANTA CENTRAL"/>
    <n v="9999"/>
    <n v="56"/>
    <s v="000"/>
    <s v="002"/>
    <n v="510203"/>
    <n v="1700"/>
    <s v="001"/>
    <s v="0000"/>
    <s v="0000"/>
    <n v="3202.9499999999971"/>
    <n v="0"/>
    <n v="3202.9499999999971"/>
    <n v="0"/>
    <n v="0"/>
    <n v="0"/>
    <s v="SI"/>
    <m/>
    <m/>
    <x v="7"/>
    <n v="60687.950000000012"/>
    <n v="0"/>
    <n v="60687.950000000012"/>
    <s v="COOR ADMINISTRATIVA FINANCIERA"/>
    <s v="DIR ADMINISTRACION TALENTO HUMANO"/>
    <s v="REMUNERACIONES"/>
    <s v="SI"/>
    <n v="60687.950000000012"/>
  </r>
  <r>
    <x v="63"/>
    <s v="134001043"/>
    <s v="CUADRE FEBRERO GRUPO 51"/>
    <x v="36"/>
    <x v="47"/>
    <d v="2022-03-03T00:00:00"/>
    <s v="POA"/>
    <s v="CUADRE FEBRERO GRUPO 51"/>
    <s v="VIGILANCIA Y CONTROL SANITARIO"/>
    <s v="Reporte de remuneración mensual unificada e ingresos complementarios"/>
    <s v="PLANTA CENTRAL"/>
    <n v="9999"/>
    <n v="56"/>
    <s v="000"/>
    <s v="002"/>
    <n v="510204"/>
    <n v="1700"/>
    <s v="001"/>
    <s v="0000"/>
    <s v="0000"/>
    <n v="814.57999999999993"/>
    <n v="0"/>
    <n v="814.57999999999993"/>
    <n v="0"/>
    <n v="0"/>
    <n v="0"/>
    <s v="SI"/>
    <m/>
    <m/>
    <x v="7"/>
    <n v="16439.580000000002"/>
    <n v="0"/>
    <n v="16439.580000000002"/>
    <s v="COOR ADMINISTRATIVA FINANCIERA"/>
    <s v="DIR ADMINISTRACION TALENTO HUMANO"/>
    <s v="REMUNERACIONES"/>
    <s v="SI"/>
    <n v="16439.580000000002"/>
  </r>
  <r>
    <x v="63"/>
    <s v="134001009"/>
    <s v="CUADRE FEBRERO GRUPO 51"/>
    <x v="36"/>
    <x v="47"/>
    <d v="2022-03-03T00:00:00"/>
    <s v="POA"/>
    <s v="CUADRE FEBRERO GRUPO 51"/>
    <s v="VIGILANCIA Y CONTROL SANITARIO"/>
    <s v="Reporte de remuneración mensual unificada e ingresos complementarios"/>
    <s v="PLANTA CENTRAL"/>
    <n v="9999"/>
    <n v="56"/>
    <s v="000"/>
    <s v="002"/>
    <n v="510510"/>
    <n v="1700"/>
    <s v="001"/>
    <s v="0000"/>
    <s v="0000"/>
    <n v="20112"/>
    <n v="0"/>
    <n v="20112"/>
    <n v="0"/>
    <n v="0"/>
    <n v="0"/>
    <s v="SI"/>
    <m/>
    <m/>
    <x v="7"/>
    <n v="233344"/>
    <n v="0"/>
    <n v="233344"/>
    <s v="COOR ADMINISTRATIVA FINANCIERA"/>
    <s v="DIR ADMINISTRACION TALENTO HUMANO"/>
    <s v="REMUNERACIONES"/>
    <s v="SI"/>
    <n v="233344"/>
  </r>
  <r>
    <x v="63"/>
    <s v="134001081"/>
    <s v="CUADRE FEBRERO GRUPO 51"/>
    <x v="36"/>
    <x v="47"/>
    <d v="2022-03-03T00:00:00"/>
    <s v="POA"/>
    <s v="CUADRE FEBRERO GRUPO 51"/>
    <s v="VIGILANCIA Y CONTROL SANITARIO"/>
    <s v="Reporte de remuneración mensual unificada e ingresos complementarios"/>
    <s v="PLANTA CENTRAL"/>
    <n v="9999"/>
    <n v="56"/>
    <s v="000"/>
    <s v="002"/>
    <n v="510512"/>
    <n v="1700"/>
    <s v="001"/>
    <s v="0000"/>
    <s v="0000"/>
    <n v="4887.3999999999996"/>
    <n v="0"/>
    <n v="4887.3999999999996"/>
    <n v="0"/>
    <n v="0"/>
    <n v="0"/>
    <s v="SI"/>
    <m/>
    <m/>
    <x v="7"/>
    <n v="5799.93"/>
    <n v="0"/>
    <n v="5799.93"/>
    <s v="COOR ADMINISTRATIVA FINANCIERA"/>
    <s v="DIR ADMINISTRACION TALENTO HUMANO"/>
    <s v="REMUNERACIONES"/>
    <s v="SI"/>
    <n v="5799.93"/>
  </r>
  <r>
    <x v="63"/>
    <s v="134001025"/>
    <s v="CUADRE FEBRERO GRUPO 51"/>
    <x v="36"/>
    <x v="47"/>
    <d v="2022-03-03T00:00:00"/>
    <s v="POA"/>
    <s v="CUADRE FEBRERO GRUPO 51"/>
    <s v="VIGILANCIA Y CONTROL SANITARIO"/>
    <s v="Reporte de remuneración mensual unificada e ingresos complementarios"/>
    <s v="PLANTA CENTRAL"/>
    <n v="9999"/>
    <n v="56"/>
    <s v="000"/>
    <s v="002"/>
    <n v="510601"/>
    <n v="1700"/>
    <s v="001"/>
    <s v="0000"/>
    <s v="0000"/>
    <n v="3209.0200000000041"/>
    <n v="0"/>
    <n v="3209.0200000000041"/>
    <n v="0"/>
    <n v="0"/>
    <n v="0"/>
    <s v="SI"/>
    <m/>
    <m/>
    <x v="7"/>
    <n v="70102.949999999983"/>
    <n v="0"/>
    <n v="70102.949999999983"/>
    <s v="COOR ADMINISTRATIVA FINANCIERA"/>
    <s v="DIR ADMINISTRACION TALENTO HUMANO"/>
    <s v="REMUNERACIONES"/>
    <s v="SI"/>
    <n v="70102.949999999983"/>
  </r>
  <r>
    <x v="63"/>
    <s v="134001031"/>
    <s v="CUADRE FEBRERO GRUPO 51"/>
    <x v="36"/>
    <x v="47"/>
    <d v="2022-03-03T00:00:00"/>
    <s v="POA"/>
    <s v="CUADRE FEBRERO GRUPO 51"/>
    <s v="VIGILANCIA Y CONTROL SANITARIO"/>
    <s v="Reporte de remuneración mensual unificada e ingresos complementarios"/>
    <s v="PLANTA CENTRAL"/>
    <n v="9999"/>
    <n v="56"/>
    <s v="000"/>
    <s v="002"/>
    <n v="510602"/>
    <n v="1700"/>
    <s v="001"/>
    <s v="0000"/>
    <s v="0000"/>
    <n v="2701.6600000000035"/>
    <n v="0"/>
    <n v="2701.6600000000035"/>
    <n v="0"/>
    <n v="0"/>
    <n v="0"/>
    <s v="SI"/>
    <m/>
    <m/>
    <x v="7"/>
    <n v="60513.73000000001"/>
    <n v="0"/>
    <n v="60513.73000000001"/>
    <s v="COOR ADMINISTRATIVA FINANCIERA"/>
    <s v="DIR ADMINISTRACION TALENTO HUMANO"/>
    <s v="REMUNERACIONES"/>
    <s v="SI"/>
    <n v="60513.73000000001"/>
  </r>
  <r>
    <x v="63"/>
    <s v="134001084"/>
    <s v="CUADRE FEBRERO GRUPO 51"/>
    <x v="36"/>
    <x v="47"/>
    <d v="2022-03-03T00:00:00"/>
    <s v="POA"/>
    <s v="CUADRE FEBRERO GRUPO 51"/>
    <s v="GARANTIA DE LA CALIDAD DE LOS SERVICIOS DE SALUD"/>
    <s v="Reporte de remuneración mensual unificada e ingresos complementarios"/>
    <s v="PLANTA CENTRAL"/>
    <n v="9999"/>
    <n v="57"/>
    <s v="000"/>
    <s v="002"/>
    <n v="510512"/>
    <n v="1700"/>
    <s v="001"/>
    <s v="0000"/>
    <s v="0000"/>
    <n v="5000"/>
    <n v="0"/>
    <n v="5000"/>
    <n v="0"/>
    <n v="0"/>
    <n v="0"/>
    <s v="SI"/>
    <m/>
    <m/>
    <x v="7"/>
    <n v="6477"/>
    <n v="0"/>
    <n v="6477"/>
    <s v="COOR ADMINISTRATIVA FINANCIERA"/>
    <s v="DIR ADMINISTRACION TALENTO HUMANO"/>
    <s v="REMUNERACIONES"/>
    <s v="SI"/>
    <n v="6477"/>
  </r>
  <r>
    <x v="63"/>
    <s v="134001039"/>
    <s v="CUADRE FEBRERO GRUPO 51"/>
    <x v="36"/>
    <x v="47"/>
    <d v="2022-03-03T00:00:00"/>
    <s v="POA"/>
    <s v="CUADRE FEBRERO GRUPO 51"/>
    <s v="GOBERNANZA DE LA SALUD"/>
    <s v="Reporte de remuneración mensual unificada e ingresos complementarios"/>
    <s v="PLANTA CENTRAL"/>
    <n v="9999"/>
    <n v="58"/>
    <s v="000"/>
    <s v="003"/>
    <n v="510203"/>
    <n v="1700"/>
    <s v="001"/>
    <s v="0000"/>
    <s v="0000"/>
    <n v="0"/>
    <n v="0"/>
    <n v="0"/>
    <n v="10.95"/>
    <n v="0"/>
    <n v="10.95"/>
    <s v="SI"/>
    <m/>
    <m/>
    <x v="7"/>
    <n v="136882.72000000003"/>
    <n v="0"/>
    <n v="136882.72000000003"/>
    <s v="COOR ADMINISTRATIVA FINANCIERA"/>
    <s v="DIR ADMINISTRACION TALENTO HUMANO"/>
    <s v="REMUNERACIONES"/>
    <s v="SI"/>
    <n v="136882.72000000003"/>
  </r>
  <r>
    <x v="63"/>
    <s v="134001087"/>
    <s v="CUADRE FEBRERO GRUPO 51"/>
    <x v="36"/>
    <x v="47"/>
    <d v="2022-03-03T00:00:00"/>
    <s v="POA"/>
    <s v="CUADRE FEBRERO GRUPO 51"/>
    <s v="GOBERNANZA DE LA SALUD"/>
    <s v="Reporte de remuneración mensual unificada e ingresos complementarios"/>
    <s v="PLANTA CENTRAL"/>
    <n v="9999"/>
    <n v="58"/>
    <s v="000"/>
    <s v="003"/>
    <n v="510512"/>
    <n v="1700"/>
    <s v="001"/>
    <s v="0000"/>
    <s v="0000"/>
    <n v="4868.63"/>
    <n v="0"/>
    <n v="4868.63"/>
    <n v="0"/>
    <n v="0"/>
    <n v="0"/>
    <s v="SI"/>
    <m/>
    <m/>
    <x v="7"/>
    <n v="11002.05"/>
    <n v="0"/>
    <n v="11002.05"/>
    <s v="COOR ADMINISTRATIVA FINANCIERA"/>
    <s v="DIR ADMINISTRACION TALENTO HUMANO"/>
    <s v="REMUNERACIONES"/>
    <s v="SI"/>
    <n v="11002.05"/>
  </r>
  <r>
    <x v="63"/>
    <s v="134001027"/>
    <s v="CUADRE FEBRERO GRUPO 51"/>
    <x v="36"/>
    <x v="47"/>
    <d v="2022-03-03T00:00:00"/>
    <s v="POA"/>
    <s v="CUADRE FEBRERO GRUPO 51"/>
    <s v="GOBERNANZA DE LA SALUD"/>
    <s v="Reporte de remuneración mensual unificada e ingresos complementarios"/>
    <s v="PLANTA CENTRAL"/>
    <n v="9999"/>
    <n v="58"/>
    <s v="000"/>
    <s v="003"/>
    <n v="510601"/>
    <n v="1700"/>
    <s v="001"/>
    <s v="0000"/>
    <s v="0000"/>
    <n v="0"/>
    <n v="0"/>
    <n v="0"/>
    <n v="6290.71"/>
    <n v="0"/>
    <n v="6290.71"/>
    <s v="SI"/>
    <m/>
    <m/>
    <x v="7"/>
    <n v="156037.64999999997"/>
    <n v="0"/>
    <n v="156037.64999999997"/>
    <s v="COOR ADMINISTRATIVA FINANCIERA"/>
    <s v="DIR ADMINISTRACION TALENTO HUMANO"/>
    <s v="REMUNERACIONES"/>
    <s v="SI"/>
    <n v="156037.64999999997"/>
  </r>
  <r>
    <x v="63"/>
    <s v="134001033"/>
    <s v="CUADRE FEBRERO GRUPO 51"/>
    <x v="36"/>
    <x v="47"/>
    <d v="2022-03-03T00:00:00"/>
    <s v="POA"/>
    <s v="CUADRE FEBRERO GRUPO 51"/>
    <s v="GOBERNANZA DE LA SALUD"/>
    <s v="Reporte de remuneración mensual unificada e ingresos complementarios"/>
    <s v="PLANTA CENTRAL"/>
    <n v="9999"/>
    <n v="58"/>
    <s v="000"/>
    <s v="003"/>
    <n v="510602"/>
    <n v="1700"/>
    <s v="001"/>
    <s v="0000"/>
    <s v="0000"/>
    <n v="0"/>
    <n v="0"/>
    <n v="0"/>
    <n v="5293.42"/>
    <n v="0"/>
    <n v="5293.42"/>
    <s v="SI"/>
    <m/>
    <m/>
    <x v="7"/>
    <n v="134294.59"/>
    <n v="0"/>
    <n v="134294.59"/>
    <s v="COOR ADMINISTRATIVA FINANCIERA"/>
    <s v="DIR ADMINISTRACION TALENTO HUMANO"/>
    <s v="REMUNERACIONES"/>
    <s v="SI"/>
    <n v="134294.59"/>
  </r>
  <r>
    <x v="63"/>
    <s v="134001006"/>
    <s v="CUADRE FEBRERO GRUPO 51"/>
    <x v="36"/>
    <x v="47"/>
    <d v="2022-03-03T00:00:00"/>
    <s v="POA"/>
    <s v="CUADRE FEBRERO GRUPO 51"/>
    <s v="PROVISION Y PRESTACION DE SERVICIOS DE SALUD"/>
    <s v="Reporte de remuneración mensual unificada e ingresos complementarios"/>
    <s v="PLANTA CENTRAL"/>
    <n v="9999"/>
    <n v="90"/>
    <s v="000"/>
    <s v="003"/>
    <n v="510105"/>
    <n v="1700"/>
    <s v="001"/>
    <s v="0000"/>
    <s v="0000"/>
    <n v="6863"/>
    <n v="0"/>
    <n v="6863"/>
    <n v="0"/>
    <n v="0"/>
    <n v="0"/>
    <s v="SI"/>
    <m/>
    <m/>
    <x v="7"/>
    <n v="665060"/>
    <n v="0"/>
    <n v="665060"/>
    <s v="COOR ADMINISTRATIVA FINANCIERA"/>
    <s v="DIR ADMINISTRACION TALENTO HUMANO"/>
    <s v="REMUNERACIONES"/>
    <s v="SI"/>
    <n v="665060"/>
  </r>
  <r>
    <x v="63"/>
    <s v="134001040"/>
    <s v="CUADRE FEBRERO GRUPO 51"/>
    <x v="36"/>
    <x v="47"/>
    <d v="2022-03-03T00:00:00"/>
    <s v="POA"/>
    <s v="CUADRE FEBRERO GRUPO 51"/>
    <s v="PROVISION Y PRESTACION DE SERVICIOS DE SALUD"/>
    <s v="Reporte de remuneración mensual unificada e ingresos complementarios"/>
    <s v="PLANTA CENTRAL"/>
    <n v="9999"/>
    <n v="90"/>
    <s v="000"/>
    <s v="003"/>
    <n v="510203"/>
    <n v="1700"/>
    <s v="001"/>
    <s v="0000"/>
    <s v="0000"/>
    <n v="2978.8300000000017"/>
    <n v="0"/>
    <n v="2978.8300000000017"/>
    <n v="0"/>
    <n v="0"/>
    <n v="0"/>
    <s v="SI"/>
    <m/>
    <m/>
    <x v="7"/>
    <n v="103732.59"/>
    <n v="0"/>
    <n v="103732.59"/>
    <s v="COOR ADMINISTRATIVA FINANCIERA"/>
    <s v="DIR ADMINISTRACION TALENTO HUMANO"/>
    <s v="REMUNERACIONES"/>
    <s v="SI"/>
    <n v="103732.59"/>
  </r>
  <r>
    <x v="63"/>
    <s v="134001046"/>
    <s v="CUADRE FEBRERO GRUPO 51"/>
    <x v="36"/>
    <x v="47"/>
    <d v="2022-03-03T00:00:00"/>
    <s v="POA"/>
    <s v="CUADRE FEBRERO GRUPO 51"/>
    <s v="PROVISION Y PRESTACION DE SERVICIOS DE SALUD"/>
    <s v="Reporte de remuneración mensual unificada e ingresos complementarios"/>
    <s v="PLANTA CENTRAL"/>
    <n v="9999"/>
    <n v="90"/>
    <s v="000"/>
    <s v="003"/>
    <n v="510204"/>
    <n v="1700"/>
    <s v="001"/>
    <s v="0000"/>
    <s v="0000"/>
    <n v="779.16999999999825"/>
    <n v="0"/>
    <n v="779.16999999999825"/>
    <n v="0"/>
    <n v="0"/>
    <n v="0"/>
    <s v="SI"/>
    <m/>
    <m/>
    <x v="7"/>
    <n v="27454.169999999995"/>
    <n v="0"/>
    <n v="27454.169999999995"/>
    <s v="COOR ADMINISTRATIVA FINANCIERA"/>
    <s v="DIR ADMINISTRACION TALENTO HUMANO"/>
    <s v="REMUNERACIONES"/>
    <s v="SI"/>
    <n v="27454.169999999995"/>
  </r>
  <r>
    <x v="63"/>
    <s v="134001012"/>
    <s v="CUADRE FEBRERO GRUPO 51"/>
    <x v="36"/>
    <x v="47"/>
    <d v="2022-03-03T00:00:00"/>
    <s v="POA"/>
    <s v="CUADRE FEBRERO GRUPO 51"/>
    <s v="PROVISION Y PRESTACION DE SERVICIOS DE SALUD"/>
    <s v="Reporte de remuneración mensual unificada e ingresos complementarios"/>
    <s v="PLANTA CENTRAL"/>
    <n v="9999"/>
    <n v="90"/>
    <s v="000"/>
    <s v="003"/>
    <n v="510510"/>
    <n v="1700"/>
    <s v="001"/>
    <s v="0000"/>
    <s v="0000"/>
    <n v="18436"/>
    <n v="0"/>
    <n v="18436"/>
    <n v="0"/>
    <n v="0"/>
    <n v="0"/>
    <s v="SI"/>
    <m/>
    <m/>
    <x v="7"/>
    <n v="538698.53"/>
    <n v="0"/>
    <n v="538698.53"/>
    <s v="COOR ADMINISTRATIVA FINANCIERA"/>
    <s v="DIR ADMINISTRACION TALENTO HUMANO"/>
    <s v="REMUNERACIONES"/>
    <s v="SI"/>
    <n v="538698.53"/>
  </r>
  <r>
    <x v="63"/>
    <s v="134001091"/>
    <s v="CUADRE FEBRERO GRUPO 51"/>
    <x v="36"/>
    <x v="47"/>
    <d v="2022-03-03T00:00:00"/>
    <s v="POA"/>
    <s v="CUADRE FEBRERO GRUPO 51"/>
    <s v="PROVISION Y PRESTACION DE SERVICIOS DE SALUD"/>
    <s v="Reporte de remuneración mensual unificada e ingresos complementarios"/>
    <s v="PLANTA CENTRAL"/>
    <n v="9999"/>
    <n v="90"/>
    <s v="000"/>
    <s v="003"/>
    <n v="510512"/>
    <n v="1700"/>
    <s v="001"/>
    <s v="0000"/>
    <s v="0000"/>
    <n v="5000"/>
    <n v="0"/>
    <n v="5000"/>
    <n v="0"/>
    <n v="0"/>
    <n v="0"/>
    <s v="SI"/>
    <m/>
    <m/>
    <x v="7"/>
    <n v="8477"/>
    <n v="0"/>
    <n v="8477"/>
    <s v="COOR ADMINISTRATIVA FINANCIERA"/>
    <s v="DIR ADMINISTRACION TALENTO HUMANO"/>
    <s v="REMUNERACIONES"/>
    <s v="SI"/>
    <n v="8477"/>
  </r>
  <r>
    <x v="63"/>
    <s v="134001092"/>
    <s v="CUADRE FEBRERO GRUPO 51"/>
    <x v="36"/>
    <x v="47"/>
    <d v="2022-03-03T00:00:00"/>
    <s v="POA"/>
    <s v="CUADRE FEBRERO GRUPO 51"/>
    <s v="PROVISION Y PRESTACION DE SERVICIOS DE SALUD"/>
    <s v="Reporte de remuneración mensual unificada e ingresos complementarios"/>
    <s v="PLANTA CENTRAL"/>
    <n v="9999"/>
    <n v="90"/>
    <s v="000"/>
    <s v="003"/>
    <n v="510513"/>
    <n v="1700"/>
    <s v="001"/>
    <s v="0000"/>
    <s v="0000"/>
    <n v="0"/>
    <n v="0"/>
    <n v="0"/>
    <n v="1126"/>
    <n v="0"/>
    <n v="1126"/>
    <s v="SI"/>
    <m/>
    <m/>
    <x v="7"/>
    <n v="6026.5300000000007"/>
    <n v="0"/>
    <n v="6026.5300000000007"/>
    <s v="COOR ADMINISTRATIVA FINANCIERA"/>
    <s v="DIR ADMINISTRACION TALENTO HUMANO"/>
    <s v="REMUNERACIONES"/>
    <s v="SI"/>
    <n v="6026.5300000000007"/>
  </r>
  <r>
    <x v="63"/>
    <s v="134001028"/>
    <s v="CUADRE FEBRERO GRUPO 51"/>
    <x v="36"/>
    <x v="47"/>
    <d v="2022-03-03T00:00:00"/>
    <s v="POA"/>
    <s v="CUADRE FEBRERO GRUPO 51"/>
    <s v="PROVISION Y PRESTACION DE SERVICIOS DE SALUD"/>
    <s v="Reporte de remuneración mensual unificada e ingresos complementarios"/>
    <s v="PLANTA CENTRAL"/>
    <n v="9999"/>
    <n v="90"/>
    <s v="000"/>
    <s v="003"/>
    <n v="510601"/>
    <n v="1700"/>
    <s v="001"/>
    <s v="0000"/>
    <s v="0000"/>
    <n v="2949.4900000000052"/>
    <n v="0"/>
    <n v="2949.4900000000052"/>
    <n v="0"/>
    <n v="0"/>
    <n v="0"/>
    <s v="SI"/>
    <m/>
    <m/>
    <x v="7"/>
    <n v="121800.30000000002"/>
    <n v="0"/>
    <n v="121800.30000000002"/>
    <s v="COOR ADMINISTRATIVA FINANCIERA"/>
    <s v="DIR ADMINISTRACION TALENTO HUMANO"/>
    <s v="REMUNERACIONES"/>
    <s v="SI"/>
    <n v="121800.30000000002"/>
  </r>
  <r>
    <x v="63"/>
    <s v="134001034"/>
    <s v="CUADRE FEBRERO GRUPO 51"/>
    <x v="36"/>
    <x v="47"/>
    <d v="2022-03-03T00:00:00"/>
    <s v="POA"/>
    <s v="CUADRE FEBRERO GRUPO 51"/>
    <s v="PROVISION Y PRESTACION DE SERVICIOS DE SALUD"/>
    <s v="Reporte de remuneración mensual unificada e ingresos complementarios"/>
    <s v="PLANTA CENTRAL"/>
    <n v="9999"/>
    <n v="90"/>
    <s v="000"/>
    <s v="003"/>
    <n v="510602"/>
    <n v="1700"/>
    <s v="001"/>
    <s v="0000"/>
    <s v="0000"/>
    <n v="2477.6399999999994"/>
    <n v="0"/>
    <n v="2477.6399999999994"/>
    <n v="0"/>
    <n v="0"/>
    <n v="0"/>
    <s v="SI"/>
    <m/>
    <m/>
    <x v="7"/>
    <n v="103949.37000000002"/>
    <n v="0"/>
    <n v="103949.37000000002"/>
    <s v="COOR ADMINISTRATIVA FINANCIERA"/>
    <s v="DIR ADMINISTRACION TALENTO HUMANO"/>
    <s v="REMUNERACIONES"/>
    <s v="SI"/>
    <n v="103949.37000000002"/>
  </r>
  <r>
    <x v="64"/>
    <s v="134001072"/>
    <s v="MSP-DNTH-2022-1094-M"/>
    <x v="36"/>
    <x v="48"/>
    <d v="2022-03-04T00:00:00"/>
    <s v="PRESUPUESTARIA"/>
    <s v="Conforme a memorando Nro. MSP-DNTH-2022-1094-M, mediante el cual solicita financiar la adquisición de credenciales para personal de Planta Central. "/>
    <s v="ADMINISTRACION CENTRAL"/>
    <s v="Reporte de remuneración mensual unificada e ingresos complementarios"/>
    <s v="PLANTA CENTRAL"/>
    <n v="9999"/>
    <s v="01"/>
    <s v="000"/>
    <s v="001"/>
    <n v="530804"/>
    <n v="1701"/>
    <s v="001"/>
    <s v="0000"/>
    <s v="0000"/>
    <n v="0"/>
    <n v="0"/>
    <n v="0"/>
    <n v="3000"/>
    <n v="0"/>
    <n v="3000"/>
    <s v="SI"/>
    <m/>
    <m/>
    <x v="5"/>
    <n v="0"/>
    <n v="0"/>
    <n v="0"/>
    <s v="COOR ADMINISTRATIVA FINANCIERA"/>
    <s v="DIR ADMINISTRACION TALENTO HUMANO"/>
    <s v="REMUNERACIONES"/>
    <s v="SI"/>
    <n v="0"/>
  </r>
  <r>
    <x v="64"/>
    <s v="134001094"/>
    <s v="MSP-DNTH-2022-1094-M"/>
    <x v="36"/>
    <x v="48"/>
    <d v="2022-03-04T00:00:00"/>
    <s v="PRESUPUESTARIA"/>
    <s v="Conforme a memorando Nro. MSP-DNTH-2022-1094-M, mediante el cual solicita financiar la adquisición de credenciales para personal de Planta Central. "/>
    <s v="ADMINISTRACION CENTRAL"/>
    <s v="Adquisición de insumos para elaboración y renovación de credenciales institucionales del personal del Ministerio de Salud Pública - Planta Central."/>
    <s v="PLANTA CENTRAL"/>
    <n v="9999"/>
    <s v="01"/>
    <s v="000"/>
    <s v="001"/>
    <n v="530204"/>
    <n v="1701"/>
    <s v="001"/>
    <s v="0000"/>
    <s v="0000"/>
    <n v="3000"/>
    <n v="0"/>
    <n v="3000"/>
    <n v="0"/>
    <n v="0"/>
    <n v="0"/>
    <s v="SI"/>
    <m/>
    <m/>
    <x v="5"/>
    <n v="0"/>
    <n v="0"/>
    <n v="0"/>
    <s v="COOR ADMINISTRATIVA FINANCIERA"/>
    <s v="DIR ADMINISTRACION TALENTO HUMANO"/>
    <s v="NO APLICA"/>
    <s v="NO"/>
    <n v="0"/>
  </r>
  <r>
    <x v="65"/>
    <s v="112003069"/>
    <s v="MSP-DNEPC-2022-0422-M"/>
    <x v="37"/>
    <x v="49"/>
    <d v="2022-03-04T00:00:00"/>
    <s v="PRESUPUESTARIA"/>
    <s v="CAMBIO ITEM PRESUPUESTARIO"/>
    <s v="VIGILANCIA Y CONTROL SANITARIO"/>
    <s v="Adquisición de Medicamentos OPS - Antirretrovirales"/>
    <s v="PLANTA CENTRAL"/>
    <n v="9999"/>
    <n v="56"/>
    <s v="000"/>
    <s v="001"/>
    <n v="581202"/>
    <n v="1701"/>
    <s v="001"/>
    <s v="0000"/>
    <s v="0000"/>
    <n v="5420735.1500000004"/>
    <n v="0"/>
    <n v="5420735.1500000004"/>
    <n v="0"/>
    <n v="0"/>
    <n v="0"/>
    <s v="SI"/>
    <m/>
    <m/>
    <x v="8"/>
    <n v="4264545.99"/>
    <n v="0"/>
    <n v="4264545.99"/>
    <s v="SUB VIGILANCIA PREVENCION CONTROL SALUD"/>
    <s v="DIR NAC ESTRATEGIAS PREVENCION CONTROL ENFERMEDADES TRANSMISIBLES "/>
    <s v="ENVIH - F. ESTRATÉGICO"/>
    <s v="SI"/>
    <n v="0"/>
  </r>
  <r>
    <x v="65"/>
    <s v="112003001"/>
    <s v="MSP-DNEPC-2022-0422-M"/>
    <x v="37"/>
    <x v="49"/>
    <d v="2022-03-04T00:00:00"/>
    <s v="PRESUPUESTARIA"/>
    <s v="CAMBIO ITEM PRESUPUESTARIO"/>
    <s v="VIGILANCIA Y CONTROL SANITARIO"/>
    <s v="Adquisición de Medicamentos OPS"/>
    <s v="PLANTA CENTRAL"/>
    <n v="9999"/>
    <n v="56"/>
    <s v="000"/>
    <s v="001"/>
    <n v="530809"/>
    <n v="1701"/>
    <s v="001"/>
    <s v="0000"/>
    <s v="0000"/>
    <n v="0"/>
    <n v="0"/>
    <n v="0"/>
    <n v="5420735.1500000004"/>
    <n v="0"/>
    <n v="5420735.1500000004"/>
    <s v="SI"/>
    <m/>
    <m/>
    <x v="8"/>
    <n v="0"/>
    <n v="0"/>
    <n v="0"/>
    <s v="SUB VIGILANCIA PREVENCION CONTROL SALUD"/>
    <s v="DIR NAC ESTRATEGIAS PREVENCION CONTROL ENFERMEDADES TRANSMISIBLES "/>
    <s v="ENVIH"/>
    <s v="NO"/>
    <n v="0"/>
  </r>
  <r>
    <x v="66"/>
    <s v="132001019"/>
    <s v="MSP-DNF-2022-0640-M"/>
    <x v="38"/>
    <x v="50"/>
    <m/>
    <s v="PRESUPUESTARIA"/>
    <s v="Reparación Económica No. 09802-2021-00339"/>
    <s v="GARANTIA DE LA CALIDAD DE LOS SERVICIOS DE SALUD"/>
    <s v="Asignación esigef para financiar actividades priorizadas  (Mantenimientos REF 006)"/>
    <s v="PLANTA CENTRAL"/>
    <n v="9999"/>
    <n v="57"/>
    <s v="000"/>
    <s v="001"/>
    <n v="530203"/>
    <n v="1701"/>
    <s v="001"/>
    <s v="0000"/>
    <s v="0000"/>
    <n v="0"/>
    <n v="0"/>
    <n v="0"/>
    <n v="27553.85"/>
    <n v="0"/>
    <n v="27553.85"/>
    <s v="SI"/>
    <m/>
    <m/>
    <x v="0"/>
    <n v="0"/>
    <n v="0"/>
    <n v="0"/>
    <s v="COOR PLANIFICACION GEST ESTRAT"/>
    <s v="DIR PLANIFICACION INVERSION"/>
    <s v="NO APLICA"/>
    <s v="NO"/>
    <n v="0"/>
  </r>
  <r>
    <x v="66"/>
    <s v="CZ7"/>
    <s v="MSP-DNF-2022-0640-M"/>
    <x v="38"/>
    <x v="50"/>
    <m/>
    <s v="PRESUPUESTARIA"/>
    <s v="Reparación Económica No. 09802-2021-00339"/>
    <s v="PROVISION Y PRESTACION DE SERVICIOS DE SALUD"/>
    <s v="Reparación Económica No. 09802-2021-00339"/>
    <s v="Distrito 07D04 Balsas - Marcabelí - Piñas - Salud"/>
    <n v="1139"/>
    <n v="90"/>
    <s v="000"/>
    <s v="001"/>
    <n v="990101"/>
    <n v="700"/>
    <s v="001"/>
    <s v="0000"/>
    <s v="0000"/>
    <n v="27553.85"/>
    <n v="0"/>
    <n v="27553.85"/>
    <n v="0"/>
    <n v="0"/>
    <n v="0"/>
    <s v="SI"/>
    <m/>
    <m/>
    <x v="0"/>
    <n v="0"/>
    <n v="0"/>
    <n v="0"/>
    <s v="COORD. ZONAL"/>
    <s v="Distrito 07D04 Balsas - Marcabelí - Piñas - Salud"/>
    <s v="NO APLICA"/>
    <e v="#N/A"/>
    <e v="#N/A"/>
  </r>
  <r>
    <x v="67"/>
    <n v="135000006"/>
    <s v="MSP-DNTIC-2022-0364-M"/>
    <x v="36"/>
    <x v="51"/>
    <d v="2022-03-03T00:00:00"/>
    <s v="PRESUPUESTARIA"/>
    <s v="Financiamiento viaticos "/>
    <e v="#N/A"/>
    <e v="#N/A"/>
    <e v="#N/A"/>
    <e v="#N/A"/>
    <e v="#N/A"/>
    <e v="#N/A"/>
    <e v="#N/A"/>
    <e v="#N/A"/>
    <e v="#N/A"/>
    <e v="#N/A"/>
    <e v="#N/A"/>
    <e v="#N/A"/>
    <n v="0"/>
    <n v="0"/>
    <n v="0"/>
    <n v="3000"/>
    <n v="360"/>
    <n v="3360"/>
    <s v="SI"/>
    <m/>
    <m/>
    <x v="7"/>
    <e v="#N/A"/>
    <e v="#N/A"/>
    <e v="#N/A"/>
    <e v="#N/A"/>
    <e v="#N/A"/>
    <e v="#N/A"/>
    <e v="#N/A"/>
    <e v="#N/A"/>
  </r>
  <r>
    <x v="67"/>
    <n v="135000056"/>
    <s v="MSP-DNTIC-2022-0364-M"/>
    <x v="36"/>
    <x v="51"/>
    <d v="2022-03-03T00:00:00"/>
    <s v="PRESUPUESTARIA"/>
    <s v="Financiamiento viaticos "/>
    <s v="ADMINISTRACION CENTRAL"/>
    <s v="VIATICOS"/>
    <s v="PLANTA CENTRAL"/>
    <n v="9999"/>
    <s v="01"/>
    <s v="000"/>
    <s v="001"/>
    <n v="530303"/>
    <n v="1701"/>
    <s v="001"/>
    <s v="0000"/>
    <s v="0000"/>
    <n v="3000"/>
    <n v="360"/>
    <n v="3360"/>
    <n v="0"/>
    <n v="0"/>
    <n v="0"/>
    <s v="SI"/>
    <m/>
    <m/>
    <x v="7"/>
    <n v="3000"/>
    <n v="360"/>
    <n v="3360"/>
    <s v="DESPACHO MINISTERIAL"/>
    <s v="DIR TECNOLOGIAS INFORMACION COMUNICACION"/>
    <s v="NO APLICA"/>
    <s v="SI"/>
    <n v="0"/>
  </r>
  <r>
    <x v="68"/>
    <n v="135000009"/>
    <s v="MSP-DNTIC-2022-0364-M"/>
    <x v="36"/>
    <x v="52"/>
    <d v="2022-03-03T00:00:00"/>
    <s v="PRESUPUESTARIA"/>
    <s v="Financiamiento actividades DNTIC "/>
    <s v="ADMINISTRACION CENTRAL"/>
    <s v="CONTRATACIÓN DEL SERVICIO DE ENLACE DE INTERNET  PARA  EL  DESPLIEGUE  DEL  APLICATIVO  WEB  DE  CONSULTA  DE  SITIO  DE VACUNACIÓN DEL MINISTERIO DE SALUD PÚBLICA DEL ECUADOR - CONSEJO NACIONAL ELECTORAL"/>
    <s v="PLANTA CENTRAL"/>
    <n v="9999"/>
    <s v="01"/>
    <s v="000"/>
    <s v="001"/>
    <n v="530105"/>
    <n v="1701"/>
    <s v="001"/>
    <s v="0000"/>
    <s v="0000"/>
    <n v="0"/>
    <n v="0"/>
    <n v="0"/>
    <n v="360"/>
    <n v="43.199999999999996"/>
    <n v="403.2"/>
    <s v="SI"/>
    <m/>
    <m/>
    <x v="7"/>
    <n v="0"/>
    <n v="0"/>
    <n v="0"/>
    <s v="DESPACHO MINISTERIAL"/>
    <s v="DIR TECNOLOGIAS INFORMACION COMUNICACION"/>
    <s v="NO APLICA"/>
    <s v="NO"/>
    <n v="0"/>
  </r>
  <r>
    <x v="68"/>
    <s v="135000067"/>
    <s v="MSP-DNTIC-2022-0364-M"/>
    <x v="36"/>
    <x v="52"/>
    <d v="2022-03-03T00:00:00"/>
    <s v="PRESUPUESTARIA"/>
    <s v="Financiamiento actividades DNTIC "/>
    <s v="VIGILANCIA Y CONTROL SANITARIO"/>
    <s v="CONTRATACIÓN DEL SERVICIO DE ENLACE DE INTERNET  PARA  EL  DESPLIEGUE  DEL  APLICATIVO  WEB  DE  CONSULTA  DE  SITIO  DE VACUNACIÓN DEL MINISTERIO DE SALUD PÚBLICA DEL ECUADOR - CONSEJO NACIONAL ELECTORAL"/>
    <s v="PLANTA CENTRAL"/>
    <n v="9999"/>
    <n v="56"/>
    <s v="000"/>
    <s v="003"/>
    <n v="530105"/>
    <n v="1701"/>
    <s v="001"/>
    <s v="0000"/>
    <s v="0000"/>
    <n v="360"/>
    <n v="43.199999999999996"/>
    <n v="403.2"/>
    <n v="0"/>
    <n v="0"/>
    <n v="0"/>
    <s v="SI"/>
    <m/>
    <m/>
    <x v="7"/>
    <n v="360"/>
    <n v="43.199999999999996"/>
    <n v="403.2"/>
    <s v="DESPACHO MINISTERIAL"/>
    <s v="DIR TECNOLOGIAS INFORMACION COMUNICACION"/>
    <s v="EMERGENCIA SANITARIA POR COVID"/>
    <s v="SI"/>
    <n v="0"/>
  </r>
  <r>
    <x v="69"/>
    <s v="ZONA 6"/>
    <s v="MSP-DNSECG-2022-0153-M"/>
    <x v="39"/>
    <x v="53"/>
    <d v="2022-03-07T00:00:00"/>
    <s v="PRESUPUESTARIA"/>
    <s v="REGULARIACIÓN PRESUPUESTO"/>
    <e v="#N/A"/>
    <s v="REGULARIACIÓN PRESUPUESTO"/>
    <s v="ZONA 6"/>
    <n v="56"/>
    <n v="90"/>
    <s v="000"/>
    <s v="001"/>
    <n v="530812"/>
    <n v="101"/>
    <s v="001"/>
    <s v="0000"/>
    <s v="0000"/>
    <n v="0"/>
    <n v="0"/>
    <n v="0"/>
    <n v="1050"/>
    <n v="0"/>
    <n v="1050"/>
    <s v="SI"/>
    <m/>
    <m/>
    <x v="0"/>
    <n v="0"/>
    <n v="0"/>
    <n v="0"/>
    <s v="COORDINACIÓN ZONAL"/>
    <s v="COORDINACIÓN ZONAL"/>
    <s v="NA"/>
    <e v="#N/A"/>
    <e v="#N/A"/>
  </r>
  <r>
    <x v="69"/>
    <s v="ZONA 6"/>
    <s v="MSP-DNSECG-2022-0153-M"/>
    <x v="39"/>
    <x v="53"/>
    <d v="2022-03-07T00:00:00"/>
    <s v="PRESUPUESTARIA"/>
    <s v="REGULARIACIÓN PRESUPUESTO"/>
    <e v="#N/A"/>
    <s v="REGULARIACIÓN PRESUPUESTO"/>
    <s v="ZONA 6"/>
    <n v="56"/>
    <n v="90"/>
    <s v="000"/>
    <s v="001"/>
    <n v="531403"/>
    <n v="101"/>
    <s v="001"/>
    <s v="0000"/>
    <s v="0000"/>
    <n v="0"/>
    <n v="0"/>
    <n v="0"/>
    <n v="7000"/>
    <n v="0"/>
    <n v="7000"/>
    <s v="SI"/>
    <m/>
    <m/>
    <x v="0"/>
    <n v="0"/>
    <n v="0"/>
    <n v="0"/>
    <s v="COORDINACIÓN ZONAL"/>
    <s v="COORDINACIÓN ZONAL"/>
    <s v="NA"/>
    <e v="#N/A"/>
    <e v="#N/A"/>
  </r>
  <r>
    <x v="69"/>
    <s v="ZONA 7"/>
    <s v="MSP-DNSECG-2022-0153-M"/>
    <x v="39"/>
    <x v="53"/>
    <d v="2022-03-07T00:00:00"/>
    <s v="PRESUPUESTARIA"/>
    <s v="REGULARIACIÓN PRESUPUESTO"/>
    <e v="#N/A"/>
    <s v="REGULARIACIÓN PRESUPUESTO"/>
    <s v="ZONA 7"/>
    <n v="57"/>
    <n v="57"/>
    <s v="000"/>
    <s v="001"/>
    <n v="530813"/>
    <n v="1101"/>
    <s v="001"/>
    <s v="0000"/>
    <s v="0000"/>
    <n v="0"/>
    <n v="0"/>
    <n v="0"/>
    <n v="20400"/>
    <n v="0"/>
    <n v="20400"/>
    <s v="SI"/>
    <m/>
    <m/>
    <x v="0"/>
    <n v="0"/>
    <n v="0"/>
    <n v="0"/>
    <s v="COORDINACIÓN ZONAL"/>
    <s v="COORDINACIÓN ZONAL"/>
    <s v="NA"/>
    <e v="#N/A"/>
    <e v="#N/A"/>
  </r>
  <r>
    <x v="69"/>
    <s v="ZONA 7"/>
    <s v="MSP-DNSECG-2022-0153-M"/>
    <x v="39"/>
    <x v="53"/>
    <d v="2022-03-07T00:00:00"/>
    <s v="PRESUPUESTARIA"/>
    <s v="REGULARIACIÓN PRESUPUESTO"/>
    <e v="#N/A"/>
    <s v="REGULARIACIÓN PRESUPUESTO"/>
    <s v="ZONA 7"/>
    <n v="57"/>
    <n v="57"/>
    <s v="000"/>
    <s v="001"/>
    <n v="531406"/>
    <n v="1101"/>
    <s v="001"/>
    <s v="0000"/>
    <s v="0000"/>
    <n v="0"/>
    <n v="0"/>
    <n v="0"/>
    <n v="2000"/>
    <n v="0"/>
    <n v="2000"/>
    <s v="SI"/>
    <m/>
    <m/>
    <x v="0"/>
    <n v="0"/>
    <n v="0"/>
    <n v="0"/>
    <s v="COORDINACIÓN ZONAL"/>
    <s v="COORDINACIÓN ZONAL"/>
    <s v="NA"/>
    <e v="#N/A"/>
    <e v="#N/A"/>
  </r>
  <r>
    <x v="69"/>
    <s v="ZONA 7"/>
    <s v="MSP-DNSECG-2022-0153-M"/>
    <x v="39"/>
    <x v="53"/>
    <d v="2022-03-07T00:00:00"/>
    <s v="PRESUPUESTARIA"/>
    <s v="REGULARIACIÓN PRESUPUESTO"/>
    <e v="#N/A"/>
    <s v="REGULARIACIÓN PRESUPUESTO"/>
    <s v="ZONA 7"/>
    <n v="57"/>
    <n v="90"/>
    <s v="000"/>
    <s v="001"/>
    <n v="530405"/>
    <n v="1101"/>
    <s v="001"/>
    <s v="0000"/>
    <s v="0000"/>
    <n v="0"/>
    <n v="0"/>
    <n v="0"/>
    <n v="11542.13"/>
    <n v="0"/>
    <n v="11542.13"/>
    <s v="SI"/>
    <m/>
    <m/>
    <x v="0"/>
    <n v="0"/>
    <n v="0"/>
    <n v="0"/>
    <s v="COORDINACIÓN ZONAL"/>
    <s v="COORDINACIÓN ZONAL"/>
    <s v="NA"/>
    <e v="#N/A"/>
    <e v="#N/A"/>
  </r>
  <r>
    <x v="69"/>
    <s v="ZONA 7"/>
    <s v="MSP-DNSECG-2022-0153-M"/>
    <x v="39"/>
    <x v="53"/>
    <d v="2022-03-07T00:00:00"/>
    <s v="PRESUPUESTARIA"/>
    <s v="REGULARIACIÓN PRESUPUESTO"/>
    <e v="#N/A"/>
    <s v="REGULARIACIÓN PRESUPUESTO"/>
    <s v="ZONA 7"/>
    <n v="57"/>
    <n v="90"/>
    <s v="000"/>
    <s v="001"/>
    <n v="530811"/>
    <n v="1101"/>
    <s v="001"/>
    <s v="0000"/>
    <s v="0000"/>
    <n v="0"/>
    <n v="0"/>
    <n v="0"/>
    <n v="10000"/>
    <n v="0"/>
    <n v="10000"/>
    <s v="SI"/>
    <m/>
    <m/>
    <x v="0"/>
    <n v="0"/>
    <n v="0"/>
    <n v="0"/>
    <s v="COORDINACIÓN ZONAL"/>
    <s v="COORDINACIÓN ZONAL"/>
    <s v="NA"/>
    <e v="#N/A"/>
    <e v="#N/A"/>
  </r>
  <r>
    <x v="69"/>
    <s v="ZONA 7"/>
    <s v="MSP-DNSECG-2022-0153-M"/>
    <x v="39"/>
    <x v="53"/>
    <d v="2022-03-07T00:00:00"/>
    <s v="PRESUPUESTARIA"/>
    <s v="REGULARIACIÓN PRESUPUESTO"/>
    <e v="#N/A"/>
    <s v="REGULARIACIÓN PRESUPUESTO"/>
    <s v="ZONA 7"/>
    <n v="57"/>
    <n v="90"/>
    <s v="000"/>
    <s v="001"/>
    <n v="531407"/>
    <n v="1101"/>
    <s v="001"/>
    <s v="0000"/>
    <s v="0000"/>
    <n v="0"/>
    <n v="0"/>
    <n v="0"/>
    <n v="6410"/>
    <n v="0"/>
    <n v="6410"/>
    <s v="SI"/>
    <m/>
    <m/>
    <x v="0"/>
    <n v="0"/>
    <n v="0"/>
    <n v="0"/>
    <s v="COORDINACIÓN ZONAL"/>
    <s v="COORDINACIÓN ZONAL"/>
    <s v="NA"/>
    <e v="#N/A"/>
    <e v="#N/A"/>
  </r>
  <r>
    <x v="69"/>
    <s v="ZONA 7"/>
    <s v="MSP-DNSECG-2022-0153-M"/>
    <x v="39"/>
    <x v="53"/>
    <d v="2022-03-07T00:00:00"/>
    <s v="PRESUPUESTARIA"/>
    <s v="REGULARIACIÓN PRESUPUESTO"/>
    <e v="#N/A"/>
    <s v="REGULARIACIÓN PRESUPUESTO"/>
    <s v="ZONA 7"/>
    <n v="57"/>
    <n v="90"/>
    <s v="000"/>
    <s v="001"/>
    <n v="570102"/>
    <n v="1101"/>
    <s v="001"/>
    <s v="0000"/>
    <s v="0000"/>
    <n v="0"/>
    <n v="0"/>
    <n v="0"/>
    <n v="157355.06"/>
    <n v="0"/>
    <n v="157355.06"/>
    <s v="SI"/>
    <m/>
    <m/>
    <x v="0"/>
    <n v="0"/>
    <n v="0"/>
    <n v="0"/>
    <s v="COORDINACIÓN ZONAL"/>
    <s v="COORDINACIÓN ZONAL"/>
    <s v="NA"/>
    <e v="#N/A"/>
    <e v="#N/A"/>
  </r>
  <r>
    <x v="69"/>
    <s v="ZONA 7"/>
    <s v="MSP-DNSECG-2022-0153-M"/>
    <x v="39"/>
    <x v="53"/>
    <d v="2022-03-07T00:00:00"/>
    <s v="PRESUPUESTARIA"/>
    <s v="REGULARIACIÓN PRESUPUESTO"/>
    <e v="#N/A"/>
    <s v="REGULARIACIÓN PRESUPUESTO"/>
    <s v="ZONA 7"/>
    <n v="57"/>
    <n v="57"/>
    <s v="000"/>
    <s v="001"/>
    <n v="530402"/>
    <n v="1101"/>
    <s v="001"/>
    <s v="0000"/>
    <s v="0000"/>
    <n v="0"/>
    <n v="0"/>
    <n v="0"/>
    <n v="934.38"/>
    <n v="0"/>
    <n v="934.38"/>
    <s v="SI"/>
    <m/>
    <m/>
    <x v="0"/>
    <n v="0"/>
    <n v="0"/>
    <n v="0"/>
    <s v="COORDINACIÓN ZONAL"/>
    <s v="COORDINACIÓN ZONAL"/>
    <s v="NA"/>
    <e v="#N/A"/>
    <e v="#N/A"/>
  </r>
  <r>
    <x v="69"/>
    <s v="ZONA 7"/>
    <s v="MSP-DNSECG-2022-0153-M"/>
    <x v="39"/>
    <x v="53"/>
    <d v="2022-03-07T00:00:00"/>
    <s v="PRESUPUESTARIA"/>
    <s v="REGULARIACIÓN PRESUPUESTO"/>
    <e v="#N/A"/>
    <s v="REGULARIACIÓN PRESUPUESTO"/>
    <s v="ZONA 7"/>
    <n v="57"/>
    <n v="57"/>
    <s v="000"/>
    <s v="001"/>
    <n v="530803"/>
    <n v="1101"/>
    <s v="001"/>
    <s v="0000"/>
    <s v="0000"/>
    <n v="0"/>
    <n v="0"/>
    <n v="0"/>
    <n v="800"/>
    <n v="0"/>
    <n v="800"/>
    <s v="SI"/>
    <m/>
    <m/>
    <x v="0"/>
    <n v="0"/>
    <n v="0"/>
    <n v="0"/>
    <s v="COORDINACIÓN ZONAL"/>
    <s v="COORDINACIÓN ZONAL"/>
    <s v="NA"/>
    <e v="#N/A"/>
    <e v="#N/A"/>
  </r>
  <r>
    <x v="69"/>
    <s v="ZONA 7"/>
    <s v="MSP-DNSECG-2022-0153-M"/>
    <x v="39"/>
    <x v="53"/>
    <d v="2022-03-07T00:00:00"/>
    <s v="PRESUPUESTARIA"/>
    <s v="REGULARIACIÓN PRESUPUESTO"/>
    <e v="#N/A"/>
    <s v="REGULARIACIÓN PRESUPUESTO"/>
    <s v="ZONA 7"/>
    <n v="57"/>
    <n v="57"/>
    <s v="000"/>
    <s v="001"/>
    <n v="530811"/>
    <n v="1101"/>
    <s v="001"/>
    <s v="0000"/>
    <s v="0000"/>
    <n v="0"/>
    <n v="0"/>
    <n v="0"/>
    <n v="1100"/>
    <n v="0"/>
    <n v="1100"/>
    <s v="SI"/>
    <m/>
    <m/>
    <x v="0"/>
    <n v="0"/>
    <n v="0"/>
    <n v="0"/>
    <s v="COORDINACIÓN ZONAL"/>
    <s v="COORDINACIÓN ZONAL"/>
    <s v="NA"/>
    <e v="#N/A"/>
    <e v="#N/A"/>
  </r>
  <r>
    <x v="69"/>
    <s v="ZONA 7"/>
    <s v="MSP-DNSECG-2022-0153-M"/>
    <x v="39"/>
    <x v="53"/>
    <d v="2022-03-07T00:00:00"/>
    <s v="PRESUPUESTARIA"/>
    <s v="REGULARIACIÓN PRESUPUESTO"/>
    <e v="#N/A"/>
    <s v="REGULARIACIÓN PRESUPUESTO"/>
    <s v="ZONA 7"/>
    <n v="57"/>
    <n v="57"/>
    <s v="000"/>
    <s v="001"/>
    <n v="530404"/>
    <n v="1101"/>
    <s v="001"/>
    <s v="0000"/>
    <s v="0000"/>
    <n v="0"/>
    <n v="0"/>
    <n v="0"/>
    <n v="15000"/>
    <n v="0"/>
    <n v="15000"/>
    <s v="SI"/>
    <m/>
    <m/>
    <x v="0"/>
    <n v="0"/>
    <n v="0"/>
    <n v="0"/>
    <s v="COORDINACIÓN ZONAL"/>
    <s v="COORDINACIÓN ZONAL"/>
    <s v="NA"/>
    <e v="#N/A"/>
    <e v="#N/A"/>
  </r>
  <r>
    <x v="69"/>
    <s v="ZONA 6"/>
    <s v="MSP-DNSECG-2022-0153-M"/>
    <x v="39"/>
    <x v="53"/>
    <d v="2022-03-07T00:00:00"/>
    <s v="PRESUPUESTARIA"/>
    <s v="REGULARIACIÓN PRESUPUESTO"/>
    <e v="#N/A"/>
    <s v="REGULARIACIÓN PRESUPUESTO"/>
    <s v="ZONA 6"/>
    <n v="1000"/>
    <n v="57"/>
    <s v="000"/>
    <s v="001"/>
    <n v="530813"/>
    <n v="101"/>
    <s v="001"/>
    <s v="0000"/>
    <s v="0000"/>
    <n v="0"/>
    <n v="0"/>
    <n v="0"/>
    <n v="181674.67"/>
    <n v="0"/>
    <n v="181674.67"/>
    <s v="SI"/>
    <m/>
    <m/>
    <x v="0"/>
    <n v="0"/>
    <n v="0"/>
    <n v="0"/>
    <s v="COORDINACIÓN ZONAL"/>
    <s v="COORDINACIÓN ZONAL"/>
    <s v="NA"/>
    <e v="#N/A"/>
    <e v="#N/A"/>
  </r>
  <r>
    <x v="69"/>
    <s v="ZONA 6"/>
    <s v="MSP-DNSECG-2022-0153-M"/>
    <x v="39"/>
    <x v="53"/>
    <d v="2022-03-07T00:00:00"/>
    <s v="PRESUPUESTARIA"/>
    <s v="REGULARIACIÓN PRESUPUESTO"/>
    <e v="#N/A"/>
    <s v="REGULARIACIÓN PRESUPUESTO"/>
    <s v="ZONA 6"/>
    <n v="1009"/>
    <n v="57"/>
    <s v="000"/>
    <s v="001"/>
    <n v="530813"/>
    <n v="103"/>
    <s v="001"/>
    <s v="0000"/>
    <s v="0000"/>
    <n v="0"/>
    <n v="0"/>
    <n v="0"/>
    <n v="8360.4"/>
    <n v="0"/>
    <n v="8360.4"/>
    <s v="SI"/>
    <m/>
    <m/>
    <x v="0"/>
    <n v="0"/>
    <n v="0"/>
    <n v="0"/>
    <s v="COORDINACIÓN ZONAL"/>
    <s v="COORDINACIÓN ZONAL"/>
    <s v="NA"/>
    <e v="#N/A"/>
    <e v="#N/A"/>
  </r>
  <r>
    <x v="69"/>
    <s v="ZONA 6"/>
    <s v="MSP-DNSECG-2022-0153-M"/>
    <x v="39"/>
    <x v="53"/>
    <d v="2022-03-07T00:00:00"/>
    <s v="PRESUPUESTARIA"/>
    <s v="REGULARIACIÓN PRESUPUESTO"/>
    <e v="#N/A"/>
    <s v="REGULARIACIÓN PRESUPUESTO"/>
    <s v="ZONA 6"/>
    <n v="1012"/>
    <n v="90"/>
    <s v="000"/>
    <s v="001"/>
    <n v="570206"/>
    <n v="109"/>
    <s v="001"/>
    <s v="0000"/>
    <s v="0000"/>
    <n v="0"/>
    <n v="0"/>
    <n v="0"/>
    <n v="382.5"/>
    <n v="0"/>
    <n v="382.5"/>
    <s v="SI"/>
    <m/>
    <m/>
    <x v="0"/>
    <n v="0"/>
    <n v="0"/>
    <n v="0"/>
    <s v="COORDINACIÓN ZONAL"/>
    <s v="COORDINACIÓN ZONAL"/>
    <s v="NA"/>
    <e v="#N/A"/>
    <e v="#N/A"/>
  </r>
  <r>
    <x v="69"/>
    <s v="ZONA 6"/>
    <s v="MSP-DNSECG-2022-0153-M"/>
    <x v="39"/>
    <x v="53"/>
    <d v="2022-03-07T00:00:00"/>
    <s v="PRESUPUESTARIA"/>
    <s v="REGULARIACIÓN PRESUPUESTO"/>
    <e v="#N/A"/>
    <s v="REGULARIACIÓN PRESUPUESTO"/>
    <s v="ZONA 6"/>
    <n v="1012"/>
    <n v="90"/>
    <s v="000"/>
    <s v="001"/>
    <n v="530405"/>
    <n v="109"/>
    <s v="001"/>
    <s v="0000"/>
    <s v="0000"/>
    <n v="0"/>
    <n v="0"/>
    <n v="0"/>
    <n v="6700"/>
    <n v="0"/>
    <n v="6700"/>
    <s v="SI"/>
    <m/>
    <m/>
    <x v="0"/>
    <n v="0"/>
    <n v="0"/>
    <n v="0"/>
    <s v="COORDINACIÓN ZONAL"/>
    <s v="COORDINACIÓN ZONAL"/>
    <s v="NA"/>
    <e v="#N/A"/>
    <e v="#N/A"/>
  </r>
  <r>
    <x v="69"/>
    <s v="ZONA 6"/>
    <s v="MSP-DNSECG-2022-0153-M"/>
    <x v="39"/>
    <x v="53"/>
    <d v="2022-03-07T00:00:00"/>
    <s v="PRESUPUESTARIA"/>
    <s v="REGULARIACIÓN PRESUPUESTO"/>
    <e v="#N/A"/>
    <s v="REGULARIACIÓN PRESUPUESTO"/>
    <s v="ZONA 6"/>
    <n v="1012"/>
    <n v="90"/>
    <s v="000"/>
    <s v="001"/>
    <n v="530704"/>
    <n v="109"/>
    <s v="001"/>
    <s v="0000"/>
    <s v="0000"/>
    <n v="0"/>
    <n v="0"/>
    <n v="0"/>
    <n v="1000"/>
    <n v="0"/>
    <n v="1000"/>
    <s v="SI"/>
    <m/>
    <m/>
    <x v="0"/>
    <n v="0"/>
    <n v="0"/>
    <n v="0"/>
    <s v="COORDINACIÓN ZONAL"/>
    <s v="COORDINACIÓN ZONAL"/>
    <s v="NA"/>
    <e v="#N/A"/>
    <e v="#N/A"/>
  </r>
  <r>
    <x v="69"/>
    <s v="ZONA 6"/>
    <s v="MSP-DNSECG-2022-0153-M"/>
    <x v="39"/>
    <x v="53"/>
    <d v="2022-03-07T00:00:00"/>
    <s v="PRESUPUESTARIA"/>
    <s v="REGULARIACIÓN PRESUPUESTO"/>
    <e v="#N/A"/>
    <s v="REGULARIACIÓN PRESUPUESTO"/>
    <s v="ZONA 6"/>
    <n v="1012"/>
    <n v="90"/>
    <s v="000"/>
    <s v="001"/>
    <n v="531404"/>
    <n v="109"/>
    <s v="001"/>
    <s v="0000"/>
    <s v="0000"/>
    <n v="0"/>
    <n v="0"/>
    <n v="0"/>
    <n v="718.5"/>
    <n v="0"/>
    <n v="718.5"/>
    <s v="SI"/>
    <m/>
    <m/>
    <x v="0"/>
    <n v="0"/>
    <n v="0"/>
    <n v="0"/>
    <s v="COORDINACIÓN ZONAL"/>
    <s v="COORDINACIÓN ZONAL"/>
    <s v="NA"/>
    <e v="#N/A"/>
    <e v="#N/A"/>
  </r>
  <r>
    <x v="69"/>
    <s v="ZONA 6"/>
    <s v="MSP-DNSECG-2022-0153-M"/>
    <x v="39"/>
    <x v="53"/>
    <d v="2022-03-07T00:00:00"/>
    <s v="PRESUPUESTARIA"/>
    <s v="REGULARIACIÓN PRESUPUESTO"/>
    <e v="#N/A"/>
    <s v="REGULARIACIÓN PRESUPUESTO"/>
    <s v="ZONA 6"/>
    <n v="1012"/>
    <n v="57"/>
    <s v="000"/>
    <s v="001"/>
    <n v="530811"/>
    <n v="109"/>
    <s v="001"/>
    <s v="0000"/>
    <s v="0000"/>
    <n v="0"/>
    <n v="0"/>
    <n v="0"/>
    <n v="531.9"/>
    <n v="0"/>
    <n v="531.9"/>
    <s v="SI"/>
    <m/>
    <m/>
    <x v="0"/>
    <n v="0"/>
    <n v="0"/>
    <n v="0"/>
    <s v="COORDINACIÓN ZONAL"/>
    <s v="COORDINACIÓN ZONAL"/>
    <s v="NA"/>
    <e v="#N/A"/>
    <e v="#N/A"/>
  </r>
  <r>
    <x v="69"/>
    <s v="ZONA 6"/>
    <s v="MSP-DNSECG-2022-0153-M"/>
    <x v="39"/>
    <x v="53"/>
    <d v="2022-03-07T00:00:00"/>
    <s v="PRESUPUESTARIA"/>
    <s v="REGULARIACIÓN PRESUPUESTO"/>
    <e v="#N/A"/>
    <s v="REGULARIACIÓN PRESUPUESTO"/>
    <s v="ZONA 6"/>
    <n v="1012"/>
    <n v="57"/>
    <s v="000"/>
    <s v="001"/>
    <n v="530803"/>
    <n v="109"/>
    <s v="001"/>
    <s v="0000"/>
    <s v="0000"/>
    <n v="0"/>
    <n v="0"/>
    <n v="0"/>
    <n v="1000"/>
    <n v="0"/>
    <n v="1000"/>
    <s v="SI"/>
    <m/>
    <m/>
    <x v="0"/>
    <n v="0"/>
    <n v="0"/>
    <n v="0"/>
    <s v="COORDINACIÓN ZONAL"/>
    <s v="COORDINACIÓN ZONAL"/>
    <s v="NA"/>
    <e v="#N/A"/>
    <e v="#N/A"/>
  </r>
  <r>
    <x v="69"/>
    <s v="ZONA 6"/>
    <s v="MSP-DNSECG-2022-0153-M"/>
    <x v="39"/>
    <x v="53"/>
    <d v="2022-03-07T00:00:00"/>
    <s v="PRESUPUESTARIA"/>
    <s v="REGULARIACIÓN PRESUPUESTO"/>
    <e v="#N/A"/>
    <s v="REGULARIACIÓN PRESUPUESTO"/>
    <s v="ZONA 6"/>
    <n v="1012"/>
    <n v="90"/>
    <s v="000"/>
    <s v="001"/>
    <n v="530203"/>
    <n v="109"/>
    <s v="001"/>
    <s v="0000"/>
    <s v="0000"/>
    <n v="0"/>
    <n v="0"/>
    <n v="0"/>
    <n v="162.62"/>
    <n v="0"/>
    <n v="162.62"/>
    <s v="SI"/>
    <m/>
    <m/>
    <x v="0"/>
    <n v="0"/>
    <n v="0"/>
    <n v="0"/>
    <s v="COORDINACIÓN ZONAL"/>
    <s v="COORDINACIÓN ZONAL"/>
    <s v="NA"/>
    <e v="#N/A"/>
    <e v="#N/A"/>
  </r>
  <r>
    <x v="69"/>
    <s v="ZONA 6"/>
    <s v="MSP-DNSECG-2022-0153-M"/>
    <x v="39"/>
    <x v="53"/>
    <d v="2022-03-07T00:00:00"/>
    <s v="PRESUPUESTARIA"/>
    <s v="REGULARIACIÓN PRESUPUESTO"/>
    <e v="#N/A"/>
    <s v="REGULARIACIÓN PRESUPUESTO"/>
    <s v="ZONA 6"/>
    <n v="1050"/>
    <n v="90"/>
    <s v="000"/>
    <s v="004"/>
    <n v="530704"/>
    <n v="301"/>
    <s v="001"/>
    <s v="0000"/>
    <s v="0000"/>
    <n v="0"/>
    <n v="0"/>
    <n v="0"/>
    <n v="385"/>
    <n v="0"/>
    <n v="385"/>
    <s v="SI"/>
    <m/>
    <m/>
    <x v="0"/>
    <n v="0"/>
    <n v="0"/>
    <n v="0"/>
    <s v="COORDINACIÓN ZONAL"/>
    <s v="COORDINACIÓN ZONAL"/>
    <s v="NA"/>
    <e v="#N/A"/>
    <e v="#N/A"/>
  </r>
  <r>
    <x v="69"/>
    <s v="ZONA 6"/>
    <s v="MSP-DNSECG-2022-0153-M"/>
    <x v="39"/>
    <x v="53"/>
    <d v="2022-03-07T00:00:00"/>
    <s v="PRESUPUESTARIA"/>
    <s v="REGULARIACIÓN PRESUPUESTO"/>
    <e v="#N/A"/>
    <s v="REGULARIACIÓN PRESUPUESTO"/>
    <s v="ZONA 6"/>
    <n v="1050"/>
    <n v="57"/>
    <s v="000"/>
    <s v="001"/>
    <n v="530404"/>
    <n v="301"/>
    <s v="001"/>
    <s v="0000"/>
    <s v="0000"/>
    <n v="0"/>
    <n v="0"/>
    <n v="0"/>
    <n v="14148.03"/>
    <n v="0"/>
    <n v="14148.03"/>
    <s v="SI"/>
    <m/>
    <m/>
    <x v="0"/>
    <n v="0"/>
    <n v="0"/>
    <n v="0"/>
    <s v="COORDINACIÓN ZONAL"/>
    <s v="COORDINACIÓN ZONAL"/>
    <s v="NA"/>
    <e v="#N/A"/>
    <e v="#N/A"/>
  </r>
  <r>
    <x v="69"/>
    <s v="ZONA 6"/>
    <s v="MSP-DNSECG-2022-0153-M"/>
    <x v="39"/>
    <x v="53"/>
    <d v="2022-03-07T00:00:00"/>
    <s v="PRESUPUESTARIA"/>
    <s v="REGULARIACIÓN PRESUPUESTO"/>
    <e v="#N/A"/>
    <s v="REGULARIACIÓN PRESUPUESTO"/>
    <s v="ZONA 6"/>
    <n v="1050"/>
    <n v="90"/>
    <s v="000"/>
    <s v="004"/>
    <n v="531407"/>
    <n v="301"/>
    <s v="001"/>
    <s v="0000"/>
    <s v="0000"/>
    <n v="0"/>
    <n v="0"/>
    <n v="0"/>
    <n v="1531.48"/>
    <n v="0"/>
    <n v="1531.48"/>
    <s v="SI"/>
    <m/>
    <m/>
    <x v="0"/>
    <n v="0"/>
    <n v="0"/>
    <n v="0"/>
    <s v="COORDINACIÓN ZONAL"/>
    <s v="COORDINACIÓN ZONAL"/>
    <s v="NA"/>
    <e v="#N/A"/>
    <e v="#N/A"/>
  </r>
  <r>
    <x v="69"/>
    <s v="ZONA 6"/>
    <s v="MSP-DNSECG-2022-0153-M"/>
    <x v="39"/>
    <x v="53"/>
    <d v="2022-03-07T00:00:00"/>
    <s v="PRESUPUESTARIA"/>
    <s v="REGULARIACIÓN PRESUPUESTO"/>
    <e v="#N/A"/>
    <s v="REGULARIACIÓN PRESUPUESTO"/>
    <s v="ZONA 6"/>
    <n v="1050"/>
    <n v="90"/>
    <s v="000"/>
    <s v="004"/>
    <n v="530202"/>
    <n v="301"/>
    <s v="001"/>
    <s v="0000"/>
    <s v="0000"/>
    <n v="0"/>
    <n v="0"/>
    <n v="0"/>
    <n v="1080"/>
    <n v="0"/>
    <n v="1080"/>
    <s v="SI"/>
    <m/>
    <m/>
    <x v="0"/>
    <n v="0"/>
    <n v="0"/>
    <n v="0"/>
    <s v="COORDINACIÓN ZONAL"/>
    <s v="COORDINACIÓN ZONAL"/>
    <s v="NA"/>
    <e v="#N/A"/>
    <e v="#N/A"/>
  </r>
  <r>
    <x v="69"/>
    <s v="ZONA 6"/>
    <s v="MSP-DNSECG-2022-0153-M"/>
    <x v="39"/>
    <x v="53"/>
    <d v="2022-03-07T00:00:00"/>
    <s v="PRESUPUESTARIA"/>
    <s v="REGULARIACIÓN PRESUPUESTO"/>
    <e v="#N/A"/>
    <s v="REGULARIACIÓN PRESUPUESTO"/>
    <s v="ZONA 6"/>
    <n v="1054"/>
    <n v="90"/>
    <s v="000"/>
    <s v="004"/>
    <n v="531601"/>
    <n v="303"/>
    <s v="001"/>
    <s v="0000"/>
    <s v="0000"/>
    <n v="0"/>
    <n v="0"/>
    <n v="0"/>
    <n v="200"/>
    <n v="0"/>
    <n v="200"/>
    <s v="SI"/>
    <m/>
    <m/>
    <x v="0"/>
    <n v="0"/>
    <n v="0"/>
    <n v="0"/>
    <s v="COORDINACIÓN ZONAL"/>
    <s v="COORDINACIÓN ZONAL"/>
    <s v="NA"/>
    <e v="#N/A"/>
    <e v="#N/A"/>
  </r>
  <r>
    <x v="69"/>
    <s v="ZONA 6"/>
    <s v="MSP-DNSECG-2022-0153-M"/>
    <x v="39"/>
    <x v="53"/>
    <d v="2022-03-07T00:00:00"/>
    <s v="PRESUPUESTARIA"/>
    <s v="REGULARIACIÓN PRESUPUESTO"/>
    <e v="#N/A"/>
    <s v="REGULARIACIÓN PRESUPUESTO"/>
    <s v="ZONA 6"/>
    <n v="1055"/>
    <n v="90"/>
    <s v="000"/>
    <s v="001"/>
    <n v="530803"/>
    <n v="304"/>
    <s v="001"/>
    <s v="0000"/>
    <s v="0000"/>
    <n v="0"/>
    <n v="0"/>
    <n v="0"/>
    <n v="6910.29"/>
    <n v="0"/>
    <n v="6910.29"/>
    <s v="SI"/>
    <m/>
    <m/>
    <x v="0"/>
    <n v="0"/>
    <n v="0"/>
    <n v="0"/>
    <s v="COORDINACIÓN ZONAL"/>
    <s v="COORDINACIÓN ZONAL"/>
    <s v="NA"/>
    <e v="#N/A"/>
    <e v="#N/A"/>
  </r>
  <r>
    <x v="69"/>
    <s v="ZONA 6"/>
    <s v="MSP-DNSECG-2022-0153-M"/>
    <x v="39"/>
    <x v="53"/>
    <d v="2022-03-07T00:00:00"/>
    <s v="PRESUPUESTARIA"/>
    <s v="REGULARIACIÓN PRESUPUESTO"/>
    <e v="#N/A"/>
    <s v="REGULARIACIÓN PRESUPUESTO"/>
    <s v="ZONA 6"/>
    <n v="1055"/>
    <n v="90"/>
    <s v="000"/>
    <s v="001"/>
    <n v="531403"/>
    <n v="304"/>
    <s v="001"/>
    <s v="0000"/>
    <s v="0000"/>
    <n v="0"/>
    <n v="0"/>
    <n v="0"/>
    <n v="2099"/>
    <n v="0"/>
    <n v="2099"/>
    <s v="SI"/>
    <m/>
    <m/>
    <x v="0"/>
    <n v="0"/>
    <n v="0"/>
    <n v="0"/>
    <s v="COORDINACIÓN ZONAL"/>
    <s v="COORDINACIÓN ZONAL"/>
    <s v="NA"/>
    <e v="#N/A"/>
    <e v="#N/A"/>
  </r>
  <r>
    <x v="69"/>
    <s v="ZONA 6"/>
    <s v="MSP-DNSECG-2022-0153-M"/>
    <x v="39"/>
    <x v="53"/>
    <d v="2022-03-07T00:00:00"/>
    <s v="PRESUPUESTARIA"/>
    <s v="REGULARIACIÓN PRESUPUESTO"/>
    <e v="#N/A"/>
    <s v="REGULARIACIÓN PRESUPUESTO"/>
    <s v="ZONA 6"/>
    <n v="1055"/>
    <n v="90"/>
    <s v="000"/>
    <s v="001"/>
    <n v="570102"/>
    <n v="304"/>
    <s v="001"/>
    <s v="0000"/>
    <s v="0000"/>
    <n v="0"/>
    <n v="0"/>
    <n v="0"/>
    <n v="3333.4"/>
    <n v="0"/>
    <n v="3333.4"/>
    <s v="SI"/>
    <m/>
    <m/>
    <x v="0"/>
    <n v="0"/>
    <n v="0"/>
    <n v="0"/>
    <s v="COORDINACIÓN ZONAL"/>
    <s v="COORDINACIÓN ZONAL"/>
    <s v="NA"/>
    <e v="#N/A"/>
    <e v="#N/A"/>
  </r>
  <r>
    <x v="69"/>
    <s v="ZONA 7"/>
    <s v="MSP-DNSECG-2022-0153-M"/>
    <x v="39"/>
    <x v="53"/>
    <d v="2022-03-07T00:00:00"/>
    <s v="PRESUPUESTARIA"/>
    <s v="REGULARIACIÓN PRESUPUESTO"/>
    <e v="#N/A"/>
    <s v="REGULARIACIÓN PRESUPUESTO"/>
    <s v="ZONA 7"/>
    <n v="1130"/>
    <n v="57"/>
    <s v="000"/>
    <s v="001"/>
    <n v="530404"/>
    <n v="701"/>
    <s v="001"/>
    <s v="0000"/>
    <s v="0000"/>
    <n v="0"/>
    <n v="0"/>
    <n v="0"/>
    <n v="43818.59"/>
    <n v="0"/>
    <n v="43818.59"/>
    <s v="SI"/>
    <m/>
    <m/>
    <x v="0"/>
    <n v="0"/>
    <n v="0"/>
    <n v="0"/>
    <s v="COORDINACIÓN ZONAL"/>
    <s v="COORDINACIÓN ZONAL"/>
    <s v="NA"/>
    <e v="#N/A"/>
    <e v="#N/A"/>
  </r>
  <r>
    <x v="69"/>
    <s v="ZONA 7"/>
    <s v="MSP-DNSECG-2022-0153-M"/>
    <x v="39"/>
    <x v="53"/>
    <d v="2022-03-07T00:00:00"/>
    <s v="PRESUPUESTARIA"/>
    <s v="REGULARIACIÓN PRESUPUESTO"/>
    <e v="#N/A"/>
    <s v="REGULARIACIÓN PRESUPUESTO"/>
    <s v="ZONA 7"/>
    <n v="1130"/>
    <n v="57"/>
    <s v="000"/>
    <s v="001"/>
    <n v="530402"/>
    <n v="701"/>
    <s v="001"/>
    <s v="0000"/>
    <s v="0000"/>
    <n v="0"/>
    <n v="0"/>
    <n v="0"/>
    <n v="220000"/>
    <n v="0"/>
    <n v="220000"/>
    <s v="SI"/>
    <m/>
    <m/>
    <x v="0"/>
    <n v="0"/>
    <n v="0"/>
    <n v="0"/>
    <s v="COORDINACIÓN ZONAL"/>
    <s v="COORDINACIÓN ZONAL"/>
    <s v="NA"/>
    <e v="#N/A"/>
    <e v="#N/A"/>
  </r>
  <r>
    <x v="69"/>
    <s v="ZONA 7"/>
    <s v="MSP-DNSECG-2022-0153-M"/>
    <x v="39"/>
    <x v="53"/>
    <d v="2022-03-07T00:00:00"/>
    <s v="PRESUPUESTARIA"/>
    <s v="REGULARIACIÓN PRESUPUESTO"/>
    <e v="#N/A"/>
    <s v="REGULARIACIÓN PRESUPUESTO"/>
    <s v="ZONA 7"/>
    <n v="1130"/>
    <n v="57"/>
    <s v="000"/>
    <s v="001"/>
    <n v="530203"/>
    <n v="701"/>
    <s v="001"/>
    <s v="0000"/>
    <s v="0000"/>
    <n v="0"/>
    <n v="0"/>
    <n v="0"/>
    <n v="120"/>
    <n v="0"/>
    <n v="120"/>
    <s v="SI"/>
    <m/>
    <m/>
    <x v="0"/>
    <n v="0"/>
    <n v="0"/>
    <n v="0"/>
    <s v="COORDINACIÓN ZONAL"/>
    <s v="COORDINACIÓN ZONAL"/>
    <s v="NA"/>
    <e v="#N/A"/>
    <e v="#N/A"/>
  </r>
  <r>
    <x v="69"/>
    <s v="ZONA 7"/>
    <s v="MSP-DNSECG-2022-0153-M"/>
    <x v="39"/>
    <x v="53"/>
    <d v="2022-03-07T00:00:00"/>
    <s v="PRESUPUESTARIA"/>
    <s v="REGULARIACIÓN PRESUPUESTO"/>
    <e v="#N/A"/>
    <s v="REGULARIACIÓN PRESUPUESTO"/>
    <s v="ZONA 7"/>
    <n v="1130"/>
    <n v="57"/>
    <s v="000"/>
    <s v="001"/>
    <n v="530417"/>
    <n v="701"/>
    <s v="001"/>
    <s v="0000"/>
    <s v="0000"/>
    <n v="0"/>
    <n v="0"/>
    <n v="0"/>
    <n v="25000"/>
    <n v="0"/>
    <n v="25000"/>
    <s v="SI"/>
    <m/>
    <m/>
    <x v="0"/>
    <n v="0"/>
    <n v="0"/>
    <n v="0"/>
    <s v="COORDINACIÓN ZONAL"/>
    <s v="COORDINACIÓN ZONAL"/>
    <s v="NA"/>
    <e v="#N/A"/>
    <e v="#N/A"/>
  </r>
  <r>
    <x v="69"/>
    <s v="ZONA 7"/>
    <s v="MSP-DNSECG-2022-0153-M"/>
    <x v="39"/>
    <x v="53"/>
    <d v="2022-03-07T00:00:00"/>
    <s v="PRESUPUESTARIA"/>
    <s v="REGULARIACIÓN PRESUPUESTO"/>
    <e v="#N/A"/>
    <s v="REGULARIACIÓN PRESUPUESTO"/>
    <s v="ZONA 7"/>
    <n v="1130"/>
    <n v="90"/>
    <s v="000"/>
    <s v="004"/>
    <n v="570206"/>
    <n v="701"/>
    <s v="001"/>
    <s v="0000"/>
    <s v="0000"/>
    <n v="0"/>
    <n v="0"/>
    <n v="0"/>
    <n v="1081.74"/>
    <n v="0"/>
    <n v="1081.74"/>
    <s v="SI"/>
    <m/>
    <m/>
    <x v="0"/>
    <n v="0"/>
    <n v="0"/>
    <n v="0"/>
    <s v="COORDINACIÓN ZONAL"/>
    <s v="COORDINACIÓN ZONAL"/>
    <s v="NA"/>
    <e v="#N/A"/>
    <e v="#N/A"/>
  </r>
  <r>
    <x v="69"/>
    <s v="ZONA 7"/>
    <s v="MSP-DNSECG-2022-0153-M"/>
    <x v="39"/>
    <x v="53"/>
    <d v="2022-03-07T00:00:00"/>
    <s v="PRESUPUESTARIA"/>
    <s v="REGULARIACIÓN PRESUPUESTO"/>
    <e v="#N/A"/>
    <s v="REGULARIACIÓN PRESUPUESTO"/>
    <s v="ZONA 7"/>
    <n v="1130"/>
    <n v="57"/>
    <s v="000"/>
    <s v="001"/>
    <n v="530811"/>
    <n v="701"/>
    <s v="001"/>
    <s v="0000"/>
    <s v="0000"/>
    <n v="0"/>
    <n v="0"/>
    <n v="0"/>
    <n v="4100"/>
    <n v="0"/>
    <n v="4100"/>
    <s v="SI"/>
    <m/>
    <m/>
    <x v="0"/>
    <n v="0"/>
    <n v="0"/>
    <n v="0"/>
    <s v="COORDINACIÓN ZONAL"/>
    <s v="COORDINACIÓN ZONAL"/>
    <s v="NA"/>
    <e v="#N/A"/>
    <e v="#N/A"/>
  </r>
  <r>
    <x v="69"/>
    <s v="ZONA 7"/>
    <s v="MSP-DNSECG-2022-0153-M"/>
    <x v="39"/>
    <x v="53"/>
    <d v="2022-03-07T00:00:00"/>
    <s v="PRESUPUESTARIA"/>
    <s v="REGULARIACIÓN PRESUPUESTO"/>
    <e v="#N/A"/>
    <s v="REGULARIACIÓN PRESUPUESTO"/>
    <s v="ZONA 7"/>
    <n v="1130"/>
    <n v="57"/>
    <s v="000"/>
    <s v="001"/>
    <n v="530813"/>
    <n v="701"/>
    <s v="001"/>
    <s v="0000"/>
    <s v="0000"/>
    <n v="0"/>
    <n v="0"/>
    <n v="0"/>
    <n v="57319.05"/>
    <n v="0"/>
    <n v="57319.05"/>
    <s v="SI"/>
    <m/>
    <m/>
    <x v="0"/>
    <n v="0"/>
    <n v="0"/>
    <n v="0"/>
    <s v="COORDINACIÓN ZONAL"/>
    <s v="COORDINACIÓN ZONAL"/>
    <s v="NA"/>
    <e v="#N/A"/>
    <e v="#N/A"/>
  </r>
  <r>
    <x v="69"/>
    <s v="ZONA 7"/>
    <s v="MSP-DNSECG-2022-0153-M"/>
    <x v="39"/>
    <x v="53"/>
    <d v="2022-03-07T00:00:00"/>
    <s v="PRESUPUESTARIA"/>
    <s v="REGULARIACIÓN PRESUPUESTO"/>
    <e v="#N/A"/>
    <s v="REGULARIACIÓN PRESUPUESTO"/>
    <s v="ZONA 7"/>
    <n v="1130"/>
    <n v="57"/>
    <s v="000"/>
    <s v="001"/>
    <n v="531406"/>
    <n v="701"/>
    <s v="001"/>
    <s v="0000"/>
    <s v="0000"/>
    <n v="0"/>
    <n v="0"/>
    <n v="0"/>
    <n v="2000"/>
    <n v="0"/>
    <n v="2000"/>
    <s v="SI"/>
    <m/>
    <m/>
    <x v="0"/>
    <n v="0"/>
    <n v="0"/>
    <n v="0"/>
    <s v="COORDINACIÓN ZONAL"/>
    <s v="COORDINACIÓN ZONAL"/>
    <s v="NA"/>
    <e v="#N/A"/>
    <e v="#N/A"/>
  </r>
  <r>
    <x v="69"/>
    <s v="ZONA 7"/>
    <s v="MSP-DNSECG-2022-0153-M"/>
    <x v="39"/>
    <x v="53"/>
    <d v="2022-03-07T00:00:00"/>
    <s v="PRESUPUESTARIA"/>
    <s v="REGULARIACIÓN PRESUPUESTO"/>
    <e v="#N/A"/>
    <s v="REGULARIACIÓN PRESUPUESTO"/>
    <s v="ZONA 7"/>
    <n v="1130"/>
    <n v="90"/>
    <s v="000"/>
    <s v="004"/>
    <n v="530203"/>
    <n v="701"/>
    <s v="001"/>
    <s v="0000"/>
    <s v="0000"/>
    <n v="0"/>
    <n v="0"/>
    <n v="0"/>
    <n v="105.91"/>
    <n v="0"/>
    <n v="105.91"/>
    <s v="SI"/>
    <m/>
    <m/>
    <x v="0"/>
    <n v="0"/>
    <n v="0"/>
    <n v="0"/>
    <s v="COORDINACIÓN ZONAL"/>
    <s v="COORDINACIÓN ZONAL"/>
    <s v="NA"/>
    <e v="#N/A"/>
    <e v="#N/A"/>
  </r>
  <r>
    <x v="69"/>
    <s v="ZONA 7"/>
    <s v="MSP-DNSECG-2022-0153-M"/>
    <x v="39"/>
    <x v="53"/>
    <d v="2022-03-07T00:00:00"/>
    <s v="PRESUPUESTARIA"/>
    <s v="REGULARIACIÓN PRESUPUESTO"/>
    <e v="#N/A"/>
    <s v="REGULARIACIÓN PRESUPUESTO"/>
    <s v="ZONA 7"/>
    <n v="1130"/>
    <n v="57"/>
    <s v="000"/>
    <s v="001"/>
    <n v="530803"/>
    <n v="701"/>
    <s v="001"/>
    <s v="0000"/>
    <s v="0000"/>
    <n v="0"/>
    <n v="0"/>
    <n v="0"/>
    <n v="4.68"/>
    <n v="0"/>
    <n v="4.68"/>
    <s v="SI"/>
    <m/>
    <m/>
    <x v="0"/>
    <n v="0"/>
    <n v="0"/>
    <n v="0"/>
    <s v="COORDINACIÓN ZONAL"/>
    <s v="COORDINACIÓN ZONAL"/>
    <s v="NA"/>
    <e v="#N/A"/>
    <e v="#N/A"/>
  </r>
  <r>
    <x v="69"/>
    <s v="ZONA 7"/>
    <s v="MSP-DNSECG-2022-0153-M"/>
    <x v="39"/>
    <x v="53"/>
    <d v="2022-03-07T00:00:00"/>
    <s v="PRESUPUESTARIA"/>
    <s v="REGULARIACIÓN PRESUPUESTO"/>
    <e v="#N/A"/>
    <s v="REGULARIACIÓN PRESUPUESTO"/>
    <s v="ZONA 7"/>
    <n v="1131"/>
    <n v="57"/>
    <s v="000"/>
    <s v="001"/>
    <n v="530417"/>
    <n v="712"/>
    <s v="001"/>
    <s v="0000"/>
    <s v="0000"/>
    <n v="0"/>
    <n v="0"/>
    <n v="0"/>
    <n v="25000"/>
    <n v="0"/>
    <n v="25000"/>
    <s v="SI"/>
    <m/>
    <m/>
    <x v="0"/>
    <n v="0"/>
    <n v="0"/>
    <n v="0"/>
    <s v="COORDINACIÓN ZONAL"/>
    <s v="COORDINACIÓN ZONAL"/>
    <s v="NA"/>
    <e v="#N/A"/>
    <e v="#N/A"/>
  </r>
  <r>
    <x v="69"/>
    <s v="ZONA 7"/>
    <s v="MSP-DNSECG-2022-0153-M"/>
    <x v="39"/>
    <x v="53"/>
    <d v="2022-03-07T00:00:00"/>
    <s v="PRESUPUESTARIA"/>
    <s v="REGULARIACIÓN PRESUPUESTO"/>
    <e v="#N/A"/>
    <s v="REGULARIACIÓN PRESUPUESTO"/>
    <s v="ZONA 7"/>
    <n v="1131"/>
    <n v="57"/>
    <s v="000"/>
    <s v="001"/>
    <n v="530404"/>
    <n v="712"/>
    <s v="001"/>
    <s v="0000"/>
    <s v="0000"/>
    <n v="0"/>
    <n v="0"/>
    <n v="0"/>
    <n v="38156.800000000003"/>
    <n v="0"/>
    <n v="38156.800000000003"/>
    <s v="SI"/>
    <m/>
    <m/>
    <x v="0"/>
    <n v="0"/>
    <n v="0"/>
    <n v="0"/>
    <s v="COORDINACIÓN ZONAL"/>
    <s v="COORDINACIÓN ZONAL"/>
    <s v="NA"/>
    <e v="#N/A"/>
    <e v="#N/A"/>
  </r>
  <r>
    <x v="69"/>
    <s v="ZONA 7"/>
    <s v="MSP-DNSECG-2022-0153-M"/>
    <x v="39"/>
    <x v="53"/>
    <d v="2022-03-07T00:00:00"/>
    <s v="PRESUPUESTARIA"/>
    <s v="REGULARIACIÓN PRESUPUESTO"/>
    <e v="#N/A"/>
    <s v="REGULARIACIÓN PRESUPUESTO"/>
    <s v="ZONA 7"/>
    <n v="1131"/>
    <n v="57"/>
    <s v="000"/>
    <s v="001"/>
    <n v="530402"/>
    <n v="712"/>
    <s v="001"/>
    <s v="0000"/>
    <s v="0000"/>
    <n v="0"/>
    <n v="0"/>
    <n v="0"/>
    <n v="25000"/>
    <n v="0"/>
    <n v="25000"/>
    <s v="SI"/>
    <m/>
    <m/>
    <x v="0"/>
    <n v="0"/>
    <n v="0"/>
    <n v="0"/>
    <s v="COORDINACIÓN ZONAL"/>
    <s v="COORDINACIÓN ZONAL"/>
    <s v="NA"/>
    <e v="#N/A"/>
    <e v="#N/A"/>
  </r>
  <r>
    <x v="69"/>
    <s v="ZONA 7"/>
    <s v="MSP-DNSECG-2022-0153-M"/>
    <x v="39"/>
    <x v="53"/>
    <d v="2022-03-07T00:00:00"/>
    <s v="PRESUPUESTARIA"/>
    <s v="REGULARIACIÓN PRESUPUESTO"/>
    <e v="#N/A"/>
    <s v="REGULARIACIÓN PRESUPUESTO"/>
    <s v="ZONA 7"/>
    <n v="1131"/>
    <n v="57"/>
    <s v="000"/>
    <s v="001"/>
    <n v="530803"/>
    <n v="712"/>
    <s v="001"/>
    <s v="0000"/>
    <s v="0000"/>
    <n v="0"/>
    <n v="0"/>
    <n v="0"/>
    <n v="5000"/>
    <n v="0"/>
    <n v="5000"/>
    <s v="SI"/>
    <m/>
    <m/>
    <x v="0"/>
    <n v="0"/>
    <n v="0"/>
    <n v="0"/>
    <s v="COORDINACIÓN ZONAL"/>
    <s v="COORDINACIÓN ZONAL"/>
    <s v="NA"/>
    <e v="#N/A"/>
    <e v="#N/A"/>
  </r>
  <r>
    <x v="69"/>
    <s v="ZONA 7"/>
    <s v="MSP-DNSECG-2022-0153-M"/>
    <x v="39"/>
    <x v="53"/>
    <d v="2022-03-07T00:00:00"/>
    <s v="PRESUPUESTARIA"/>
    <s v="REGULARIACIÓN PRESUPUESTO"/>
    <e v="#N/A"/>
    <s v="REGULARIACIÓN PRESUPUESTO"/>
    <s v="ZONA 7"/>
    <n v="1131"/>
    <n v="90"/>
    <s v="000"/>
    <s v="005"/>
    <n v="530403"/>
    <n v="712"/>
    <s v="001"/>
    <s v="0000"/>
    <s v="0000"/>
    <n v="0"/>
    <n v="0"/>
    <n v="0"/>
    <n v="1000"/>
    <n v="0"/>
    <n v="1000"/>
    <s v="SI"/>
    <m/>
    <m/>
    <x v="0"/>
    <n v="0"/>
    <n v="0"/>
    <n v="0"/>
    <s v="COORDINACIÓN ZONAL"/>
    <s v="COORDINACIÓN ZONAL"/>
    <s v="NA"/>
    <e v="#N/A"/>
    <e v="#N/A"/>
  </r>
  <r>
    <x v="69"/>
    <s v="ZONA 7"/>
    <s v="MSP-DNSECG-2022-0153-M"/>
    <x v="39"/>
    <x v="53"/>
    <d v="2022-03-07T00:00:00"/>
    <s v="PRESUPUESTARIA"/>
    <s v="REGULARIACIÓN PRESUPUESTO"/>
    <e v="#N/A"/>
    <s v="REGULARIACIÓN PRESUPUESTO"/>
    <s v="ZONA 7"/>
    <n v="1131"/>
    <n v="57"/>
    <s v="000"/>
    <s v="001"/>
    <n v="531406"/>
    <n v="712"/>
    <s v="001"/>
    <s v="0000"/>
    <s v="0000"/>
    <n v="0"/>
    <n v="0"/>
    <n v="0"/>
    <n v="1200"/>
    <n v="0"/>
    <n v="1200"/>
    <s v="SI"/>
    <m/>
    <m/>
    <x v="0"/>
    <n v="0"/>
    <n v="0"/>
    <n v="0"/>
    <s v="COORDINACIÓN ZONAL"/>
    <s v="COORDINACIÓN ZONAL"/>
    <s v="NA"/>
    <e v="#N/A"/>
    <e v="#N/A"/>
  </r>
  <r>
    <x v="69"/>
    <s v="ZONA 7"/>
    <s v="MSP-DNSECG-2022-0153-M"/>
    <x v="39"/>
    <x v="53"/>
    <d v="2022-03-07T00:00:00"/>
    <s v="PRESUPUESTARIA"/>
    <s v="REGULARIACIÓN PRESUPUESTO"/>
    <e v="#N/A"/>
    <s v="REGULARIACIÓN PRESUPUESTO"/>
    <s v="ZONA 7"/>
    <n v="1131"/>
    <n v="57"/>
    <s v="000"/>
    <s v="001"/>
    <n v="530811"/>
    <n v="712"/>
    <s v="001"/>
    <s v="0000"/>
    <s v="0000"/>
    <n v="0"/>
    <n v="0"/>
    <n v="0"/>
    <n v="2400"/>
    <n v="0"/>
    <n v="2400"/>
    <s v="SI"/>
    <m/>
    <m/>
    <x v="0"/>
    <n v="0"/>
    <n v="0"/>
    <n v="0"/>
    <s v="COORDINACIÓN ZONAL"/>
    <s v="COORDINACIÓN ZONAL"/>
    <s v="NA"/>
    <e v="#N/A"/>
    <e v="#N/A"/>
  </r>
  <r>
    <x v="69"/>
    <s v="ZONA 7"/>
    <s v="MSP-DNSECG-2022-0153-M"/>
    <x v="39"/>
    <x v="53"/>
    <d v="2022-03-07T00:00:00"/>
    <s v="PRESUPUESTARIA"/>
    <s v="REGULARIACIÓN PRESUPUESTO"/>
    <e v="#N/A"/>
    <s v="REGULARIACIÓN PRESUPUESTO"/>
    <s v="ZONA 7"/>
    <n v="1131"/>
    <n v="57"/>
    <s v="000"/>
    <s v="001"/>
    <n v="530813"/>
    <n v="712"/>
    <s v="001"/>
    <s v="0000"/>
    <s v="0000"/>
    <n v="0"/>
    <n v="0"/>
    <n v="0"/>
    <n v="38937.019999999997"/>
    <n v="0"/>
    <n v="38937.019999999997"/>
    <s v="SI"/>
    <m/>
    <m/>
    <x v="0"/>
    <n v="0"/>
    <n v="0"/>
    <n v="0"/>
    <s v="COORDINACIÓN ZONAL"/>
    <s v="COORDINACIÓN ZONAL"/>
    <s v="NA"/>
    <e v="#N/A"/>
    <e v="#N/A"/>
  </r>
  <r>
    <x v="69"/>
    <s v="ZONA 7"/>
    <s v="MSP-DNSECG-2022-0153-M"/>
    <x v="39"/>
    <x v="53"/>
    <d v="2022-03-07T00:00:00"/>
    <s v="PRESUPUESTARIA"/>
    <s v="REGULARIACIÓN PRESUPUESTO"/>
    <e v="#N/A"/>
    <s v="REGULARIACIÓN PRESUPUESTO"/>
    <s v="ZONA 7"/>
    <n v="1132"/>
    <n v="57"/>
    <s v="000"/>
    <s v="001"/>
    <n v="530803"/>
    <n v="701"/>
    <s v="001"/>
    <s v="0000"/>
    <s v="0000"/>
    <n v="0"/>
    <n v="0"/>
    <n v="0"/>
    <n v="600"/>
    <n v="0"/>
    <n v="600"/>
    <s v="SI"/>
    <m/>
    <m/>
    <x v="0"/>
    <n v="0"/>
    <n v="0"/>
    <n v="0"/>
    <s v="COORDINACIÓN ZONAL"/>
    <s v="COORDINACIÓN ZONAL"/>
    <s v="NA"/>
    <e v="#N/A"/>
    <e v="#N/A"/>
  </r>
  <r>
    <x v="69"/>
    <s v="ZONA 7"/>
    <s v="MSP-DNSECG-2022-0153-M"/>
    <x v="39"/>
    <x v="53"/>
    <d v="2022-03-07T00:00:00"/>
    <s v="PRESUPUESTARIA"/>
    <s v="REGULARIACIÓN PRESUPUESTO"/>
    <e v="#N/A"/>
    <s v="REGULARIACIÓN PRESUPUESTO"/>
    <s v="ZONA 7"/>
    <n v="1132"/>
    <n v="90"/>
    <s v="000"/>
    <s v="001"/>
    <n v="530106"/>
    <n v="701"/>
    <s v="001"/>
    <s v="0000"/>
    <s v="0000"/>
    <n v="0"/>
    <n v="0"/>
    <n v="0"/>
    <n v="100"/>
    <n v="0"/>
    <n v="100"/>
    <s v="SI"/>
    <m/>
    <m/>
    <x v="0"/>
    <n v="0"/>
    <n v="0"/>
    <n v="0"/>
    <s v="COORDINACIÓN ZONAL"/>
    <s v="COORDINACIÓN ZONAL"/>
    <s v="NA"/>
    <e v="#N/A"/>
    <e v="#N/A"/>
  </r>
  <r>
    <x v="69"/>
    <s v="ZONA 7"/>
    <s v="MSP-DNSECG-2022-0153-M"/>
    <x v="39"/>
    <x v="53"/>
    <d v="2022-03-07T00:00:00"/>
    <s v="PRESUPUESTARIA"/>
    <s v="REGULARIACIÓN PRESUPUESTO"/>
    <e v="#N/A"/>
    <s v="REGULARIACIÓN PRESUPUESTO"/>
    <s v="ZONA 7"/>
    <n v="1132"/>
    <n v="57"/>
    <s v="000"/>
    <s v="001"/>
    <n v="530813"/>
    <n v="701"/>
    <s v="001"/>
    <s v="0000"/>
    <s v="0000"/>
    <n v="0"/>
    <n v="0"/>
    <n v="0"/>
    <n v="600"/>
    <n v="0"/>
    <n v="600"/>
    <s v="SI"/>
    <m/>
    <m/>
    <x v="0"/>
    <n v="0"/>
    <n v="0"/>
    <n v="0"/>
    <s v="COORDINACIÓN ZONAL"/>
    <s v="COORDINACIÓN ZONAL"/>
    <s v="NA"/>
    <e v="#N/A"/>
    <e v="#N/A"/>
  </r>
  <r>
    <x v="69"/>
    <s v="ZONA 7"/>
    <s v="MSP-DNSECG-2022-0153-M"/>
    <x v="39"/>
    <x v="53"/>
    <d v="2022-03-07T00:00:00"/>
    <s v="PRESUPUESTARIA"/>
    <s v="REGULARIACIÓN PRESUPUESTO"/>
    <e v="#N/A"/>
    <s v="REGULARIACIÓN PRESUPUESTO"/>
    <s v="ZONA 7"/>
    <n v="1134"/>
    <n v="57"/>
    <s v="000"/>
    <s v="001"/>
    <n v="530811"/>
    <n v="706"/>
    <s v="001"/>
    <s v="0000"/>
    <s v="0000"/>
    <n v="0"/>
    <n v="0"/>
    <n v="0"/>
    <n v="800"/>
    <n v="0"/>
    <n v="800"/>
    <s v="SI"/>
    <m/>
    <m/>
    <x v="0"/>
    <n v="0"/>
    <n v="0"/>
    <n v="0"/>
    <s v="COORDINACIÓN ZONAL"/>
    <s v="COORDINACIÓN ZONAL"/>
    <s v="NA"/>
    <e v="#N/A"/>
    <e v="#N/A"/>
  </r>
  <r>
    <x v="69"/>
    <s v="ZONA 7"/>
    <s v="MSP-DNSECG-2022-0153-M"/>
    <x v="39"/>
    <x v="53"/>
    <d v="2022-03-07T00:00:00"/>
    <s v="PRESUPUESTARIA"/>
    <s v="REGULARIACIÓN PRESUPUESTO"/>
    <e v="#N/A"/>
    <s v="REGULARIACIÓN PRESUPUESTO"/>
    <s v="ZONA 7"/>
    <n v="1134"/>
    <n v="57"/>
    <s v="000"/>
    <s v="001"/>
    <n v="530813"/>
    <n v="706"/>
    <s v="001"/>
    <s v="0000"/>
    <s v="0000"/>
    <n v="0"/>
    <n v="0"/>
    <n v="0"/>
    <n v="45000"/>
    <n v="0"/>
    <n v="45000"/>
    <s v="SI"/>
    <m/>
    <m/>
    <x v="0"/>
    <n v="0"/>
    <n v="0"/>
    <n v="0"/>
    <s v="COORDINACIÓN ZONAL"/>
    <s v="COORDINACIÓN ZONAL"/>
    <s v="NA"/>
    <e v="#N/A"/>
    <e v="#N/A"/>
  </r>
  <r>
    <x v="69"/>
    <s v="ZONA 7"/>
    <s v="MSP-DNSECG-2022-0153-M"/>
    <x v="39"/>
    <x v="53"/>
    <d v="2022-03-07T00:00:00"/>
    <s v="PRESUPUESTARIA"/>
    <s v="REGULARIACIÓN PRESUPUESTO"/>
    <e v="#N/A"/>
    <s v="REGULARIACIÓN PRESUPUESTO"/>
    <s v="ZONA 7"/>
    <n v="1134"/>
    <n v="57"/>
    <s v="000"/>
    <s v="001"/>
    <n v="530803"/>
    <n v="706"/>
    <s v="001"/>
    <s v="0000"/>
    <s v="0000"/>
    <n v="0"/>
    <n v="0"/>
    <n v="0"/>
    <n v="400"/>
    <n v="0"/>
    <n v="400"/>
    <s v="SI"/>
    <m/>
    <m/>
    <x v="0"/>
    <n v="0"/>
    <n v="0"/>
    <n v="0"/>
    <s v="COORDINACIÓN ZONAL"/>
    <s v="COORDINACIÓN ZONAL"/>
    <s v="NA"/>
    <e v="#N/A"/>
    <e v="#N/A"/>
  </r>
  <r>
    <x v="69"/>
    <s v="ZONA 7"/>
    <s v="MSP-DNSECG-2022-0153-M"/>
    <x v="39"/>
    <x v="53"/>
    <d v="2022-03-07T00:00:00"/>
    <s v="PRESUPUESTARIA"/>
    <s v="REGULARIACIÓN PRESUPUESTO"/>
    <e v="#N/A"/>
    <s v="REGULARIACIÓN PRESUPUESTO"/>
    <s v="ZONA 7"/>
    <n v="1134"/>
    <n v="57"/>
    <s v="000"/>
    <s v="001"/>
    <n v="530417"/>
    <n v="706"/>
    <s v="001"/>
    <s v="0000"/>
    <s v="0000"/>
    <n v="0"/>
    <n v="0"/>
    <n v="0"/>
    <n v="12000"/>
    <n v="0"/>
    <n v="12000"/>
    <s v="SI"/>
    <m/>
    <m/>
    <x v="0"/>
    <n v="0"/>
    <n v="0"/>
    <n v="0"/>
    <s v="COORDINACIÓN ZONAL"/>
    <s v="COORDINACIÓN ZONAL"/>
    <s v="NA"/>
    <e v="#N/A"/>
    <e v="#N/A"/>
  </r>
  <r>
    <x v="69"/>
    <s v="ZONA 7"/>
    <s v="MSP-DNSECG-2022-0153-M"/>
    <x v="39"/>
    <x v="53"/>
    <d v="2022-03-07T00:00:00"/>
    <s v="PRESUPUESTARIA"/>
    <s v="REGULARIACIÓN PRESUPUESTO"/>
    <e v="#N/A"/>
    <s v="REGULARIACIÓN PRESUPUESTO"/>
    <s v="ZONA 7"/>
    <n v="1134"/>
    <n v="90"/>
    <s v="000"/>
    <s v="004"/>
    <n v="530812"/>
    <n v="706"/>
    <s v="001"/>
    <s v="0000"/>
    <s v="0000"/>
    <n v="0"/>
    <n v="0"/>
    <n v="0"/>
    <n v="322"/>
    <n v="0"/>
    <n v="322"/>
    <s v="SI"/>
    <m/>
    <m/>
    <x v="0"/>
    <n v="0"/>
    <n v="0"/>
    <n v="0"/>
    <s v="COORDINACIÓN ZONAL"/>
    <s v="COORDINACIÓN ZONAL"/>
    <s v="NA"/>
    <e v="#N/A"/>
    <e v="#N/A"/>
  </r>
  <r>
    <x v="69"/>
    <s v="ZONA 7"/>
    <s v="MSP-DNSECG-2022-0153-M"/>
    <x v="39"/>
    <x v="53"/>
    <d v="2022-03-07T00:00:00"/>
    <s v="PRESUPUESTARIA"/>
    <s v="REGULARIACIÓN PRESUPUESTO"/>
    <e v="#N/A"/>
    <s v="REGULARIACIÓN PRESUPUESTO"/>
    <s v="ZONA 7"/>
    <n v="1134"/>
    <n v="57"/>
    <s v="000"/>
    <s v="001"/>
    <n v="530402"/>
    <n v="706"/>
    <s v="001"/>
    <s v="0000"/>
    <s v="0000"/>
    <n v="0"/>
    <n v="0"/>
    <n v="0"/>
    <n v="20000"/>
    <n v="0"/>
    <n v="20000"/>
    <s v="SI"/>
    <m/>
    <m/>
    <x v="0"/>
    <n v="0"/>
    <n v="0"/>
    <n v="0"/>
    <s v="COORDINACIÓN ZONAL"/>
    <s v="COORDINACIÓN ZONAL"/>
    <s v="NA"/>
    <e v="#N/A"/>
    <e v="#N/A"/>
  </r>
  <r>
    <x v="69"/>
    <s v="ZONA 7"/>
    <s v="MSP-DNSECG-2022-0153-M"/>
    <x v="39"/>
    <x v="53"/>
    <d v="2022-03-07T00:00:00"/>
    <s v="PRESUPUESTARIA"/>
    <s v="REGULARIACIÓN PRESUPUESTO"/>
    <e v="#N/A"/>
    <s v="REGULARIACIÓN PRESUPUESTO"/>
    <s v="ZONA 7"/>
    <n v="1134"/>
    <n v="57"/>
    <s v="000"/>
    <s v="001"/>
    <n v="530404"/>
    <n v="706"/>
    <s v="001"/>
    <s v="0000"/>
    <s v="0000"/>
    <n v="0"/>
    <n v="0"/>
    <n v="0"/>
    <n v="18640.43"/>
    <n v="0"/>
    <n v="18640.43"/>
    <s v="SI"/>
    <m/>
    <m/>
    <x v="0"/>
    <n v="0"/>
    <n v="0"/>
    <n v="0"/>
    <s v="COORDINACIÓN ZONAL"/>
    <s v="COORDINACIÓN ZONAL"/>
    <s v="NA"/>
    <e v="#N/A"/>
    <e v="#N/A"/>
  </r>
  <r>
    <x v="69"/>
    <s v="ZONA 7"/>
    <s v="MSP-DNSECG-2022-0153-M"/>
    <x v="39"/>
    <x v="53"/>
    <d v="2022-03-07T00:00:00"/>
    <s v="PRESUPUESTARIA"/>
    <s v="REGULARIACIÓN PRESUPUESTO"/>
    <e v="#N/A"/>
    <s v="REGULARIACIÓN PRESUPUESTO"/>
    <s v="ZONA 7"/>
    <n v="1136"/>
    <n v="57"/>
    <s v="000"/>
    <s v="001"/>
    <n v="530811"/>
    <n v="712"/>
    <s v="001"/>
    <s v="0000"/>
    <s v="0000"/>
    <n v="0"/>
    <n v="0"/>
    <n v="0"/>
    <n v="400"/>
    <n v="0"/>
    <n v="400"/>
    <s v="SI"/>
    <m/>
    <m/>
    <x v="0"/>
    <n v="0"/>
    <n v="0"/>
    <n v="0"/>
    <s v="COORDINACIÓN ZONAL"/>
    <s v="COORDINACIÓN ZONAL"/>
    <s v="NA"/>
    <e v="#N/A"/>
    <e v="#N/A"/>
  </r>
  <r>
    <x v="69"/>
    <s v="ZONA 7"/>
    <s v="MSP-DNSECG-2022-0153-M"/>
    <x v="39"/>
    <x v="53"/>
    <d v="2022-03-07T00:00:00"/>
    <s v="PRESUPUESTARIA"/>
    <s v="REGULARIACIÓN PRESUPUESTO"/>
    <e v="#N/A"/>
    <s v="REGULARIACIÓN PRESUPUESTO"/>
    <s v="ZONA 7"/>
    <n v="1136"/>
    <n v="57"/>
    <s v="000"/>
    <s v="001"/>
    <n v="530813"/>
    <n v="712"/>
    <s v="001"/>
    <s v="0000"/>
    <s v="0000"/>
    <n v="0"/>
    <n v="0"/>
    <n v="0"/>
    <n v="11350"/>
    <n v="0"/>
    <n v="11350"/>
    <s v="SI"/>
    <m/>
    <m/>
    <x v="0"/>
    <n v="0"/>
    <n v="0"/>
    <n v="0"/>
    <s v="COORDINACIÓN ZONAL"/>
    <s v="COORDINACIÓN ZONAL"/>
    <s v="NA"/>
    <e v="#N/A"/>
    <e v="#N/A"/>
  </r>
  <r>
    <x v="69"/>
    <s v="ZONA 7"/>
    <s v="MSP-DNSECG-2022-0153-M"/>
    <x v="39"/>
    <x v="53"/>
    <d v="2022-03-07T00:00:00"/>
    <s v="PRESUPUESTARIA"/>
    <s v="REGULARIACIÓN PRESUPUESTO"/>
    <e v="#N/A"/>
    <s v="REGULARIACIÓN PRESUPUESTO"/>
    <s v="ZONA 7"/>
    <n v="1136"/>
    <n v="90"/>
    <s v="000"/>
    <s v="001"/>
    <n v="530203"/>
    <n v="712"/>
    <s v="001"/>
    <s v="0000"/>
    <s v="0000"/>
    <n v="0"/>
    <n v="0"/>
    <n v="0"/>
    <n v="1141"/>
    <n v="0"/>
    <n v="1141"/>
    <s v="SI"/>
    <m/>
    <m/>
    <x v="0"/>
    <n v="0"/>
    <n v="0"/>
    <n v="0"/>
    <s v="COORDINACIÓN ZONAL"/>
    <s v="COORDINACIÓN ZONAL"/>
    <s v="NA"/>
    <e v="#N/A"/>
    <e v="#N/A"/>
  </r>
  <r>
    <x v="69"/>
    <s v="ZONA 7"/>
    <s v="MSP-DNSECG-2022-0153-M"/>
    <x v="39"/>
    <x v="53"/>
    <d v="2022-03-07T00:00:00"/>
    <s v="PRESUPUESTARIA"/>
    <s v="REGULARIACIÓN PRESUPUESTO"/>
    <e v="#N/A"/>
    <s v="REGULARIACIÓN PRESUPUESTO"/>
    <s v="ZONA 7"/>
    <n v="1136"/>
    <n v="90"/>
    <s v="000"/>
    <s v="001"/>
    <n v="530246"/>
    <n v="712"/>
    <s v="001"/>
    <s v="0000"/>
    <s v="0000"/>
    <n v="0"/>
    <n v="0"/>
    <n v="0"/>
    <n v="867"/>
    <n v="0"/>
    <n v="867"/>
    <s v="SI"/>
    <m/>
    <m/>
    <x v="0"/>
    <n v="0"/>
    <n v="0"/>
    <n v="0"/>
    <s v="COORDINACIÓN ZONAL"/>
    <s v="COORDINACIÓN ZONAL"/>
    <s v="NA"/>
    <e v="#N/A"/>
    <e v="#N/A"/>
  </r>
  <r>
    <x v="69"/>
    <s v="ZONA 7"/>
    <s v="MSP-DNSECG-2022-0153-M"/>
    <x v="39"/>
    <x v="53"/>
    <d v="2022-03-07T00:00:00"/>
    <s v="PRESUPUESTARIA"/>
    <s v="REGULARIACIÓN PRESUPUESTO"/>
    <e v="#N/A"/>
    <s v="REGULARIACIÓN PRESUPUESTO"/>
    <s v="ZONA 7"/>
    <n v="1136"/>
    <n v="90"/>
    <s v="000"/>
    <s v="001"/>
    <n v="530811"/>
    <n v="712"/>
    <s v="001"/>
    <s v="0000"/>
    <s v="0000"/>
    <n v="0"/>
    <n v="0"/>
    <n v="0"/>
    <n v="3394"/>
    <n v="0"/>
    <n v="3394"/>
    <s v="SI"/>
    <m/>
    <m/>
    <x v="0"/>
    <n v="0"/>
    <n v="0"/>
    <n v="0"/>
    <s v="COORDINACIÓN ZONAL"/>
    <s v="COORDINACIÓN ZONAL"/>
    <s v="NA"/>
    <e v="#N/A"/>
    <e v="#N/A"/>
  </r>
  <r>
    <x v="69"/>
    <s v="ZONA 7"/>
    <s v="MSP-DNSECG-2022-0153-M"/>
    <x v="39"/>
    <x v="53"/>
    <d v="2022-03-07T00:00:00"/>
    <s v="PRESUPUESTARIA"/>
    <s v="REGULARIACIÓN PRESUPUESTO"/>
    <e v="#N/A"/>
    <s v="REGULARIACIÓN PRESUPUESTO"/>
    <s v="ZONA 7"/>
    <n v="1136"/>
    <n v="90"/>
    <s v="000"/>
    <s v="001"/>
    <n v="530812"/>
    <n v="712"/>
    <s v="001"/>
    <s v="0000"/>
    <s v="0000"/>
    <n v="0"/>
    <n v="0"/>
    <n v="0"/>
    <n v="10371"/>
    <n v="0"/>
    <n v="10371"/>
    <s v="SI"/>
    <m/>
    <m/>
    <x v="0"/>
    <n v="0"/>
    <n v="0"/>
    <n v="0"/>
    <s v="COORDINACIÓN ZONAL"/>
    <s v="COORDINACIÓN ZONAL"/>
    <s v="NA"/>
    <e v="#N/A"/>
    <e v="#N/A"/>
  </r>
  <r>
    <x v="69"/>
    <s v="ZONA 7"/>
    <s v="MSP-DNSECG-2022-0153-M"/>
    <x v="39"/>
    <x v="53"/>
    <d v="2022-03-07T00:00:00"/>
    <s v="PRESUPUESTARIA"/>
    <s v="REGULARIACIÓN PRESUPUESTO"/>
    <e v="#N/A"/>
    <s v="REGULARIACIÓN PRESUPUESTO"/>
    <s v="ZONA 7"/>
    <n v="1136"/>
    <n v="90"/>
    <s v="000"/>
    <s v="001"/>
    <n v="531404"/>
    <n v="712"/>
    <s v="001"/>
    <s v="0000"/>
    <s v="0000"/>
    <n v="0"/>
    <n v="0"/>
    <n v="0"/>
    <n v="737.69"/>
    <n v="0"/>
    <n v="737.69"/>
    <s v="SI"/>
    <m/>
    <m/>
    <x v="0"/>
    <n v="0"/>
    <n v="0"/>
    <n v="0"/>
    <s v="COORDINACIÓN ZONAL"/>
    <s v="COORDINACIÓN ZONAL"/>
    <s v="NA"/>
    <e v="#N/A"/>
    <e v="#N/A"/>
  </r>
  <r>
    <x v="69"/>
    <s v="ZONA 7"/>
    <s v="MSP-DNSECG-2022-0153-M"/>
    <x v="39"/>
    <x v="53"/>
    <d v="2022-03-07T00:00:00"/>
    <s v="PRESUPUESTARIA"/>
    <s v="REGULARIACIÓN PRESUPUESTO"/>
    <e v="#N/A"/>
    <s v="REGULARIACIÓN PRESUPUESTO"/>
    <s v="ZONA 7"/>
    <n v="1136"/>
    <n v="90"/>
    <s v="000"/>
    <s v="001"/>
    <n v="531408"/>
    <n v="712"/>
    <s v="001"/>
    <s v="0000"/>
    <s v="0000"/>
    <n v="0"/>
    <n v="0"/>
    <n v="0"/>
    <n v="1870"/>
    <n v="0"/>
    <n v="1870"/>
    <s v="SI"/>
    <m/>
    <m/>
    <x v="0"/>
    <n v="0"/>
    <n v="0"/>
    <n v="0"/>
    <s v="COORDINACIÓN ZONAL"/>
    <s v="COORDINACIÓN ZONAL"/>
    <s v="NA"/>
    <e v="#N/A"/>
    <e v="#N/A"/>
  </r>
  <r>
    <x v="69"/>
    <s v="ZONA 7"/>
    <s v="MSP-DNSECG-2022-0153-M"/>
    <x v="39"/>
    <x v="53"/>
    <d v="2022-03-07T00:00:00"/>
    <s v="PRESUPUESTARIA"/>
    <s v="REGULARIACIÓN PRESUPUESTO"/>
    <e v="#N/A"/>
    <s v="REGULARIACIÓN PRESUPUESTO"/>
    <s v="ZONA 7"/>
    <n v="1136"/>
    <n v="57"/>
    <s v="000"/>
    <s v="001"/>
    <n v="530402"/>
    <n v="712"/>
    <s v="001"/>
    <s v="0000"/>
    <s v="0000"/>
    <n v="0"/>
    <n v="0"/>
    <n v="0"/>
    <n v="20000"/>
    <n v="0"/>
    <n v="20000"/>
    <s v="SI"/>
    <m/>
    <m/>
    <x v="0"/>
    <n v="0"/>
    <n v="0"/>
    <n v="0"/>
    <s v="COORDINACIÓN ZONAL"/>
    <s v="COORDINACIÓN ZONAL"/>
    <s v="NA"/>
    <e v="#N/A"/>
    <e v="#N/A"/>
  </r>
  <r>
    <x v="69"/>
    <s v="ZONA 7"/>
    <s v="MSP-DNSECG-2022-0153-M"/>
    <x v="39"/>
    <x v="53"/>
    <d v="2022-03-07T00:00:00"/>
    <s v="PRESUPUESTARIA"/>
    <s v="REGULARIACIÓN PRESUPUESTO"/>
    <e v="#N/A"/>
    <s v="REGULARIACIÓN PRESUPUESTO"/>
    <s v="ZONA 7"/>
    <n v="1136"/>
    <n v="57"/>
    <s v="000"/>
    <s v="001"/>
    <n v="530417"/>
    <n v="712"/>
    <s v="001"/>
    <s v="0000"/>
    <s v="0000"/>
    <n v="0"/>
    <n v="0"/>
    <n v="0"/>
    <n v="25000"/>
    <n v="0"/>
    <n v="25000"/>
    <s v="SI"/>
    <m/>
    <m/>
    <x v="0"/>
    <n v="0"/>
    <n v="0"/>
    <n v="0"/>
    <s v="COORDINACIÓN ZONAL"/>
    <s v="COORDINACIÓN ZONAL"/>
    <s v="NA"/>
    <e v="#N/A"/>
    <e v="#N/A"/>
  </r>
  <r>
    <x v="69"/>
    <s v="ZONA 7"/>
    <s v="MSP-DNSECG-2022-0153-M"/>
    <x v="39"/>
    <x v="53"/>
    <d v="2022-03-07T00:00:00"/>
    <s v="PRESUPUESTARIA"/>
    <s v="REGULARIACIÓN PRESUPUESTO"/>
    <e v="#N/A"/>
    <s v="REGULARIACIÓN PRESUPUESTO"/>
    <s v="ZONA 7"/>
    <n v="1138"/>
    <n v="90"/>
    <s v="000"/>
    <s v="001"/>
    <n v="531403"/>
    <n v="707"/>
    <s v="001"/>
    <s v="0000"/>
    <s v="0000"/>
    <n v="0"/>
    <n v="0"/>
    <n v="0"/>
    <n v="2626.68"/>
    <n v="0"/>
    <n v="2626.68"/>
    <s v="SI"/>
    <m/>
    <m/>
    <x v="0"/>
    <n v="0"/>
    <n v="0"/>
    <n v="0"/>
    <s v="COORDINACIÓN ZONAL"/>
    <s v="COORDINACIÓN ZONAL"/>
    <s v="NA"/>
    <e v="#N/A"/>
    <e v="#N/A"/>
  </r>
  <r>
    <x v="69"/>
    <s v="ZONA 7"/>
    <s v="MSP-DNSECG-2022-0153-M"/>
    <x v="39"/>
    <x v="53"/>
    <d v="2022-03-07T00:00:00"/>
    <s v="PRESUPUESTARIA"/>
    <s v="REGULARIACIÓN PRESUPUESTO"/>
    <e v="#N/A"/>
    <s v="REGULARIACIÓN PRESUPUESTO"/>
    <s v="ZONA 7"/>
    <n v="1139"/>
    <n v="90"/>
    <s v="000"/>
    <s v="001"/>
    <n v="530405"/>
    <n v="710"/>
    <s v="001"/>
    <s v="0000"/>
    <s v="0000"/>
    <n v="0"/>
    <n v="0"/>
    <n v="0"/>
    <n v="858"/>
    <n v="0"/>
    <n v="858"/>
    <s v="SI"/>
    <m/>
    <m/>
    <x v="0"/>
    <n v="0"/>
    <n v="0"/>
    <n v="0"/>
    <s v="COORDINACIÓN ZONAL"/>
    <s v="COORDINACIÓN ZONAL"/>
    <s v="NA"/>
    <e v="#N/A"/>
    <e v="#N/A"/>
  </r>
  <r>
    <x v="69"/>
    <s v="ZONA 7"/>
    <s v="MSP-DNSECG-2022-0153-M"/>
    <x v="39"/>
    <x v="53"/>
    <d v="2022-03-07T00:00:00"/>
    <s v="PRESUPUESTARIA"/>
    <s v="REGULARIACIÓN PRESUPUESTO"/>
    <e v="#N/A"/>
    <s v="REGULARIACIÓN PRESUPUESTO"/>
    <s v="ZONA 7"/>
    <n v="1139"/>
    <n v="90"/>
    <s v="000"/>
    <s v="001"/>
    <n v="530812"/>
    <n v="710"/>
    <s v="001"/>
    <s v="0000"/>
    <s v="0000"/>
    <n v="0"/>
    <n v="0"/>
    <n v="0"/>
    <n v="2000"/>
    <n v="0"/>
    <n v="2000"/>
    <s v="SI"/>
    <m/>
    <m/>
    <x v="0"/>
    <n v="0"/>
    <n v="0"/>
    <n v="0"/>
    <s v="COORDINACIÓN ZONAL"/>
    <s v="COORDINACIÓN ZONAL"/>
    <s v="NA"/>
    <e v="#N/A"/>
    <e v="#N/A"/>
  </r>
  <r>
    <x v="69"/>
    <s v="ZONA 7"/>
    <s v="MSP-DNSECG-2022-0153-M"/>
    <x v="39"/>
    <x v="53"/>
    <d v="2022-03-07T00:00:00"/>
    <s v="PRESUPUESTARIA"/>
    <s v="REGULARIACIÓN PRESUPUESTO"/>
    <e v="#N/A"/>
    <s v="REGULARIACIÓN PRESUPUESTO"/>
    <s v="ZONA 7"/>
    <n v="1139"/>
    <n v="57"/>
    <s v="000"/>
    <s v="001"/>
    <n v="531406"/>
    <n v="710"/>
    <s v="001"/>
    <s v="0000"/>
    <s v="0000"/>
    <n v="0"/>
    <n v="0"/>
    <n v="0"/>
    <n v="0.1"/>
    <n v="0"/>
    <n v="0.1"/>
    <s v="SI"/>
    <m/>
    <m/>
    <x v="0"/>
    <n v="0"/>
    <n v="0"/>
    <n v="0"/>
    <s v="COORDINACIÓN ZONAL"/>
    <s v="COORDINACIÓN ZONAL"/>
    <s v="NA"/>
    <e v="#N/A"/>
    <e v="#N/A"/>
  </r>
  <r>
    <x v="69"/>
    <s v="ZONA 7"/>
    <s v="MSP-DNSECG-2022-0153-M"/>
    <x v="39"/>
    <x v="53"/>
    <d v="2022-03-07T00:00:00"/>
    <s v="PRESUPUESTARIA"/>
    <s v="REGULARIACIÓN PRESUPUESTO"/>
    <e v="#N/A"/>
    <s v="REGULARIACIÓN PRESUPUESTO"/>
    <s v="ZONA 7"/>
    <n v="1139"/>
    <n v="57"/>
    <s v="000"/>
    <s v="001"/>
    <n v="530811"/>
    <n v="710"/>
    <s v="001"/>
    <s v="0000"/>
    <s v="0000"/>
    <n v="0"/>
    <n v="0"/>
    <n v="0"/>
    <n v="1100"/>
    <n v="0"/>
    <n v="1100"/>
    <s v="SI"/>
    <m/>
    <m/>
    <x v="0"/>
    <n v="0"/>
    <n v="0"/>
    <n v="0"/>
    <s v="COORDINACIÓN ZONAL"/>
    <s v="COORDINACIÓN ZONAL"/>
    <s v="NA"/>
    <e v="#N/A"/>
    <e v="#N/A"/>
  </r>
  <r>
    <x v="69"/>
    <s v="ZONA 7"/>
    <s v="MSP-DNSECG-2022-0153-M"/>
    <x v="39"/>
    <x v="53"/>
    <d v="2022-03-07T00:00:00"/>
    <s v="PRESUPUESTARIA"/>
    <s v="REGULARIACIÓN PRESUPUESTO"/>
    <e v="#N/A"/>
    <s v="REGULARIACIÓN PRESUPUESTO"/>
    <s v="ZONA 7"/>
    <n v="1139"/>
    <n v="90"/>
    <s v="000"/>
    <s v="001"/>
    <n v="531403"/>
    <n v="710"/>
    <s v="001"/>
    <s v="0000"/>
    <s v="0000"/>
    <n v="0"/>
    <n v="0"/>
    <n v="0"/>
    <n v="9.4"/>
    <n v="0"/>
    <n v="9.4"/>
    <s v="SI"/>
    <m/>
    <m/>
    <x v="0"/>
    <n v="0"/>
    <n v="0"/>
    <n v="0"/>
    <s v="COORDINACIÓN ZONAL"/>
    <s v="COORDINACIÓN ZONAL"/>
    <s v="NA"/>
    <e v="#N/A"/>
    <e v="#N/A"/>
  </r>
  <r>
    <x v="69"/>
    <s v="ZONA 7"/>
    <s v="MSP-DNSECG-2022-0153-M"/>
    <x v="39"/>
    <x v="53"/>
    <d v="2022-03-07T00:00:00"/>
    <s v="PRESUPUESTARIA"/>
    <s v="REGULARIACIÓN PRESUPUESTO"/>
    <e v="#N/A"/>
    <s v="REGULARIACIÓN PRESUPUESTO"/>
    <s v="ZONA 7"/>
    <n v="1140"/>
    <n v="57"/>
    <s v="000"/>
    <s v="001"/>
    <n v="530417"/>
    <n v="713"/>
    <s v="001"/>
    <s v="0000"/>
    <s v="0000"/>
    <n v="0"/>
    <n v="0"/>
    <n v="0"/>
    <n v="24000"/>
    <n v="0"/>
    <n v="24000"/>
    <s v="SI"/>
    <m/>
    <m/>
    <x v="0"/>
    <n v="0"/>
    <n v="0"/>
    <n v="0"/>
    <s v="COORDINACIÓN ZONAL"/>
    <s v="COORDINACIÓN ZONAL"/>
    <s v="NA"/>
    <e v="#N/A"/>
    <e v="#N/A"/>
  </r>
  <r>
    <x v="69"/>
    <s v="ZONA 7"/>
    <s v="MSP-DNSECG-2022-0153-M"/>
    <x v="39"/>
    <x v="53"/>
    <d v="2022-03-07T00:00:00"/>
    <s v="PRESUPUESTARIA"/>
    <s v="REGULARIACIÓN PRESUPUESTO"/>
    <e v="#N/A"/>
    <s v="REGULARIACIÓN PRESUPUESTO"/>
    <s v="ZONA 7"/>
    <n v="1140"/>
    <n v="57"/>
    <s v="000"/>
    <s v="001"/>
    <n v="530811"/>
    <n v="713"/>
    <s v="001"/>
    <s v="0000"/>
    <s v="0000"/>
    <n v="0"/>
    <n v="0"/>
    <n v="0"/>
    <n v="400"/>
    <n v="0"/>
    <n v="400"/>
    <s v="SI"/>
    <m/>
    <m/>
    <x v="0"/>
    <n v="0"/>
    <n v="0"/>
    <n v="0"/>
    <s v="COORDINACIÓN ZONAL"/>
    <s v="COORDINACIÓN ZONAL"/>
    <s v="NA"/>
    <e v="#N/A"/>
    <e v="#N/A"/>
  </r>
  <r>
    <x v="69"/>
    <s v="ZONA 7"/>
    <s v="MSP-DNSECG-2022-0153-M"/>
    <x v="39"/>
    <x v="53"/>
    <d v="2022-03-07T00:00:00"/>
    <s v="PRESUPUESTARIA"/>
    <s v="REGULARIACIÓN PRESUPUESTO"/>
    <e v="#N/A"/>
    <s v="REGULARIACIÓN PRESUPUESTO"/>
    <s v="ZONA 7"/>
    <n v="1140"/>
    <n v="57"/>
    <s v="000"/>
    <s v="001"/>
    <n v="530813"/>
    <n v="713"/>
    <s v="001"/>
    <s v="0000"/>
    <s v="0000"/>
    <n v="0"/>
    <n v="0"/>
    <n v="0"/>
    <n v="15840"/>
    <n v="0"/>
    <n v="15840"/>
    <s v="SI"/>
    <m/>
    <m/>
    <x v="0"/>
    <n v="0"/>
    <n v="0"/>
    <n v="0"/>
    <s v="COORDINACIÓN ZONAL"/>
    <s v="COORDINACIÓN ZONAL"/>
    <s v="NA"/>
    <e v="#N/A"/>
    <e v="#N/A"/>
  </r>
  <r>
    <x v="69"/>
    <s v="ZONA 7"/>
    <s v="MSP-DNSECG-2022-0153-M"/>
    <x v="39"/>
    <x v="53"/>
    <d v="2022-03-07T00:00:00"/>
    <s v="PRESUPUESTARIA"/>
    <s v="REGULARIACIÓN PRESUPUESTO"/>
    <e v="#N/A"/>
    <s v="REGULARIACIÓN PRESUPUESTO"/>
    <s v="ZONA 7"/>
    <n v="1140"/>
    <n v="90"/>
    <s v="000"/>
    <s v="001"/>
    <n v="530404"/>
    <n v="713"/>
    <s v="001"/>
    <s v="0000"/>
    <s v="0000"/>
    <n v="0"/>
    <n v="0"/>
    <n v="0"/>
    <n v="1200"/>
    <n v="0"/>
    <n v="1200"/>
    <s v="SI"/>
    <m/>
    <m/>
    <x v="0"/>
    <n v="0"/>
    <n v="0"/>
    <n v="0"/>
    <s v="COORDINACIÓN ZONAL"/>
    <s v="COORDINACIÓN ZONAL"/>
    <s v="NA"/>
    <e v="#N/A"/>
    <e v="#N/A"/>
  </r>
  <r>
    <x v="69"/>
    <s v="ZONA 7"/>
    <s v="MSP-DNSECG-2022-0153-M"/>
    <x v="39"/>
    <x v="53"/>
    <d v="2022-03-07T00:00:00"/>
    <s v="PRESUPUESTARIA"/>
    <s v="REGULARIACIÓN PRESUPUESTO"/>
    <e v="#N/A"/>
    <s v="REGULARIACIÓN PRESUPUESTO"/>
    <s v="ZONA 7"/>
    <n v="1140"/>
    <n v="90"/>
    <s v="000"/>
    <s v="001"/>
    <n v="530405"/>
    <n v="713"/>
    <s v="001"/>
    <s v="0000"/>
    <s v="0000"/>
    <n v="0"/>
    <n v="0"/>
    <n v="0"/>
    <n v="500"/>
    <n v="0"/>
    <n v="500"/>
    <s v="SI"/>
    <m/>
    <m/>
    <x v="0"/>
    <n v="0"/>
    <n v="0"/>
    <n v="0"/>
    <s v="COORDINACIÓN ZONAL"/>
    <s v="COORDINACIÓN ZONAL"/>
    <s v="NA"/>
    <e v="#N/A"/>
    <e v="#N/A"/>
  </r>
  <r>
    <x v="69"/>
    <s v="ZONA 7"/>
    <s v="MSP-DNSECG-2022-0153-M"/>
    <x v="39"/>
    <x v="53"/>
    <d v="2022-03-07T00:00:00"/>
    <s v="PRESUPUESTARIA"/>
    <s v="REGULARIACIÓN PRESUPUESTO"/>
    <e v="#N/A"/>
    <s v="REGULARIACIÓN PRESUPUESTO"/>
    <s v="ZONA 7"/>
    <n v="1270"/>
    <n v="57"/>
    <s v="000"/>
    <s v="001"/>
    <n v="530203"/>
    <n v="1101"/>
    <s v="001"/>
    <s v="0000"/>
    <s v="0000"/>
    <n v="0"/>
    <n v="0"/>
    <n v="0"/>
    <n v="120"/>
    <n v="0"/>
    <n v="120"/>
    <s v="SI"/>
    <m/>
    <m/>
    <x v="0"/>
    <n v="0"/>
    <n v="0"/>
    <n v="0"/>
    <s v="COORDINACIÓN ZONAL"/>
    <s v="COORDINACIÓN ZONAL"/>
    <s v="NA"/>
    <e v="#N/A"/>
    <e v="#N/A"/>
  </r>
  <r>
    <x v="69"/>
    <s v="ZONA 7"/>
    <s v="MSP-DNSECG-2022-0153-M"/>
    <x v="39"/>
    <x v="53"/>
    <d v="2022-03-07T00:00:00"/>
    <s v="PRESUPUESTARIA"/>
    <s v="REGULARIACIÓN PRESUPUESTO"/>
    <e v="#N/A"/>
    <s v="REGULARIACIÓN PRESUPUESTO"/>
    <s v="ZONA 7"/>
    <n v="1270"/>
    <n v="57"/>
    <s v="000"/>
    <s v="001"/>
    <n v="530402"/>
    <n v="1101"/>
    <s v="001"/>
    <s v="0000"/>
    <s v="0000"/>
    <n v="0"/>
    <n v="0"/>
    <n v="0"/>
    <n v="200000"/>
    <n v="0"/>
    <n v="200000"/>
    <s v="SI"/>
    <m/>
    <m/>
    <x v="0"/>
    <n v="0"/>
    <n v="0"/>
    <n v="0"/>
    <s v="COORDINACIÓN ZONAL"/>
    <s v="COORDINACIÓN ZONAL"/>
    <s v="NA"/>
    <e v="#N/A"/>
    <e v="#N/A"/>
  </r>
  <r>
    <x v="69"/>
    <s v="ZONA 7"/>
    <s v="MSP-DNSECG-2022-0153-M"/>
    <x v="39"/>
    <x v="53"/>
    <d v="2022-03-07T00:00:00"/>
    <s v="PRESUPUESTARIA"/>
    <s v="REGULARIACIÓN PRESUPUESTO"/>
    <e v="#N/A"/>
    <s v="REGULARIACIÓN PRESUPUESTO"/>
    <s v="ZONA 7"/>
    <n v="1270"/>
    <n v="57"/>
    <s v="000"/>
    <s v="001"/>
    <n v="530417"/>
    <n v="1101"/>
    <s v="001"/>
    <s v="0000"/>
    <s v="0000"/>
    <n v="0"/>
    <n v="0"/>
    <n v="0"/>
    <n v="24000"/>
    <n v="0"/>
    <n v="24000"/>
    <s v="SI"/>
    <m/>
    <m/>
    <x v="0"/>
    <n v="0"/>
    <n v="0"/>
    <n v="0"/>
    <s v="COORDINACIÓN ZONAL"/>
    <s v="COORDINACIÓN ZONAL"/>
    <s v="NA"/>
    <e v="#N/A"/>
    <e v="#N/A"/>
  </r>
  <r>
    <x v="69"/>
    <s v="ZONA 7"/>
    <s v="MSP-DNSECG-2022-0153-M"/>
    <x v="39"/>
    <x v="53"/>
    <d v="2022-03-07T00:00:00"/>
    <s v="PRESUPUESTARIA"/>
    <s v="REGULARIACIÓN PRESUPUESTO"/>
    <e v="#N/A"/>
    <s v="REGULARIACIÓN PRESUPUESTO"/>
    <s v="ZONA 7"/>
    <n v="1270"/>
    <n v="57"/>
    <s v="000"/>
    <s v="001"/>
    <n v="531406"/>
    <n v="1101"/>
    <s v="001"/>
    <s v="0000"/>
    <s v="0000"/>
    <n v="0"/>
    <n v="0"/>
    <n v="0"/>
    <n v="2500"/>
    <n v="0"/>
    <n v="2500"/>
    <s v="SI"/>
    <m/>
    <m/>
    <x v="0"/>
    <n v="0"/>
    <n v="0"/>
    <n v="0"/>
    <s v="COORDINACIÓN ZONAL"/>
    <s v="COORDINACIÓN ZONAL"/>
    <s v="NA"/>
    <e v="#N/A"/>
    <e v="#N/A"/>
  </r>
  <r>
    <x v="69"/>
    <s v="ZONA 7"/>
    <s v="MSP-DNSECG-2022-0153-M"/>
    <x v="39"/>
    <x v="53"/>
    <d v="2022-03-07T00:00:00"/>
    <s v="PRESUPUESTARIA"/>
    <s v="REGULARIACIÓN PRESUPUESTO"/>
    <e v="#N/A"/>
    <s v="REGULARIACIÓN PRESUPUESTO"/>
    <s v="ZONA 7"/>
    <n v="1270"/>
    <n v="57"/>
    <s v="000"/>
    <s v="001"/>
    <n v="530813"/>
    <n v="1101"/>
    <s v="001"/>
    <s v="0000"/>
    <s v="0000"/>
    <n v="0"/>
    <n v="0"/>
    <n v="0"/>
    <n v="101802.35"/>
    <n v="0"/>
    <n v="101802.35"/>
    <s v="SI"/>
    <m/>
    <m/>
    <x v="0"/>
    <n v="0"/>
    <n v="0"/>
    <n v="0"/>
    <s v="COORDINACIÓN ZONAL"/>
    <s v="COORDINACIÓN ZONAL"/>
    <s v="NA"/>
    <e v="#N/A"/>
    <e v="#N/A"/>
  </r>
  <r>
    <x v="69"/>
    <s v="ZONA 7"/>
    <s v="MSP-DNSECG-2022-0153-M"/>
    <x v="39"/>
    <x v="53"/>
    <d v="2022-03-07T00:00:00"/>
    <s v="PRESUPUESTARIA"/>
    <s v="REGULARIACIÓN PRESUPUESTO"/>
    <e v="#N/A"/>
    <s v="REGULARIACIÓN PRESUPUESTO"/>
    <s v="ZONA 7"/>
    <n v="1270"/>
    <n v="57"/>
    <s v="000"/>
    <s v="001"/>
    <n v="530811"/>
    <n v="1101"/>
    <s v="001"/>
    <s v="0000"/>
    <s v="0000"/>
    <n v="0"/>
    <n v="0"/>
    <n v="0"/>
    <n v="4500"/>
    <n v="0"/>
    <n v="4500"/>
    <s v="SI"/>
    <m/>
    <m/>
    <x v="0"/>
    <n v="0"/>
    <n v="0"/>
    <n v="0"/>
    <s v="COORDINACIÓN ZONAL"/>
    <s v="COORDINACIÓN ZONAL"/>
    <s v="NA"/>
    <e v="#N/A"/>
    <e v="#N/A"/>
  </r>
  <r>
    <x v="69"/>
    <s v="ZONA 7"/>
    <s v="MSP-DNSECG-2022-0153-M"/>
    <x v="39"/>
    <x v="53"/>
    <d v="2022-03-07T00:00:00"/>
    <s v="PRESUPUESTARIA"/>
    <s v="REGULARIACIÓN PRESUPUESTO"/>
    <e v="#N/A"/>
    <s v="REGULARIACIÓN PRESUPUESTO"/>
    <s v="ZONA 7"/>
    <n v="1270"/>
    <n v="90"/>
    <s v="000"/>
    <s v="004"/>
    <n v="531403"/>
    <n v="1101"/>
    <s v="001"/>
    <s v="0000"/>
    <s v="0000"/>
    <n v="0"/>
    <n v="0"/>
    <n v="0"/>
    <n v="1285.76"/>
    <n v="0"/>
    <n v="1285.76"/>
    <s v="SI"/>
    <m/>
    <m/>
    <x v="0"/>
    <n v="0"/>
    <n v="0"/>
    <n v="0"/>
    <s v="COORDINACIÓN ZONAL"/>
    <s v="COORDINACIÓN ZONAL"/>
    <s v="NA"/>
    <e v="#N/A"/>
    <e v="#N/A"/>
  </r>
  <r>
    <x v="69"/>
    <s v="ZONA 7"/>
    <s v="MSP-DNSECG-2022-0153-M"/>
    <x v="39"/>
    <x v="53"/>
    <d v="2022-03-07T00:00:00"/>
    <s v="PRESUPUESTARIA"/>
    <s v="REGULARIACIÓN PRESUPUESTO"/>
    <e v="#N/A"/>
    <s v="REGULARIACIÓN PRESUPUESTO"/>
    <s v="ZONA 7"/>
    <n v="1275"/>
    <n v="57"/>
    <s v="000"/>
    <s v="001"/>
    <n v="530402"/>
    <n v="1102"/>
    <s v="001"/>
    <s v="0000"/>
    <s v="0000"/>
    <n v="0"/>
    <n v="0"/>
    <n v="0"/>
    <n v="35000"/>
    <n v="0"/>
    <n v="35000"/>
    <s v="SI"/>
    <m/>
    <m/>
    <x v="0"/>
    <n v="0"/>
    <n v="0"/>
    <n v="0"/>
    <s v="COORDINACIÓN ZONAL"/>
    <s v="COORDINACIÓN ZONAL"/>
    <s v="NA"/>
    <e v="#N/A"/>
    <e v="#N/A"/>
  </r>
  <r>
    <x v="69"/>
    <s v="ZONA 7"/>
    <s v="MSP-DNSECG-2022-0153-M"/>
    <x v="39"/>
    <x v="53"/>
    <d v="2022-03-07T00:00:00"/>
    <s v="PRESUPUESTARIA"/>
    <s v="REGULARIACIÓN PRESUPUESTO"/>
    <e v="#N/A"/>
    <s v="REGULARIACIÓN PRESUPUESTO"/>
    <s v="ZONA 7"/>
    <n v="1275"/>
    <n v="57"/>
    <s v="000"/>
    <s v="001"/>
    <n v="530417"/>
    <n v="1102"/>
    <s v="001"/>
    <s v="0000"/>
    <s v="0000"/>
    <n v="0"/>
    <n v="0"/>
    <n v="0"/>
    <n v="19000"/>
    <n v="0"/>
    <n v="19000"/>
    <s v="SI"/>
    <m/>
    <m/>
    <x v="0"/>
    <n v="0"/>
    <n v="0"/>
    <n v="0"/>
    <s v="COORDINACIÓN ZONAL"/>
    <s v="COORDINACIÓN ZONAL"/>
    <s v="NA"/>
    <e v="#N/A"/>
    <e v="#N/A"/>
  </r>
  <r>
    <x v="69"/>
    <s v="ZONA 7"/>
    <s v="MSP-DNSECG-2022-0153-M"/>
    <x v="39"/>
    <x v="53"/>
    <d v="2022-03-07T00:00:00"/>
    <s v="PRESUPUESTARIA"/>
    <s v="REGULARIACIÓN PRESUPUESTO"/>
    <e v="#N/A"/>
    <s v="REGULARIACIÓN PRESUPUESTO"/>
    <s v="ZONA 7"/>
    <n v="1275"/>
    <n v="57"/>
    <s v="000"/>
    <s v="001"/>
    <n v="530803"/>
    <n v="1102"/>
    <s v="001"/>
    <s v="0000"/>
    <s v="0000"/>
    <n v="0"/>
    <n v="0"/>
    <n v="0"/>
    <n v="2900"/>
    <n v="0"/>
    <n v="2900"/>
    <s v="SI"/>
    <m/>
    <m/>
    <x v="0"/>
    <n v="0"/>
    <n v="0"/>
    <n v="0"/>
    <s v="COORDINACIÓN ZONAL"/>
    <s v="COORDINACIÓN ZONAL"/>
    <s v="NA"/>
    <e v="#N/A"/>
    <e v="#N/A"/>
  </r>
  <r>
    <x v="69"/>
    <s v="ZONA 7"/>
    <s v="MSP-DNSECG-2022-0153-M"/>
    <x v="39"/>
    <x v="53"/>
    <d v="2022-03-07T00:00:00"/>
    <s v="PRESUPUESTARIA"/>
    <s v="REGULARIACIÓN PRESUPUESTO"/>
    <e v="#N/A"/>
    <s v="REGULARIACIÓN PRESUPUESTO"/>
    <s v="ZONA 7"/>
    <n v="1275"/>
    <n v="57"/>
    <s v="000"/>
    <s v="001"/>
    <n v="530813"/>
    <n v="1102"/>
    <s v="001"/>
    <s v="0000"/>
    <s v="0000"/>
    <n v="0"/>
    <n v="0"/>
    <n v="0"/>
    <n v="24722"/>
    <n v="0"/>
    <n v="24722"/>
    <s v="SI"/>
    <m/>
    <m/>
    <x v="0"/>
    <n v="0"/>
    <n v="0"/>
    <n v="0"/>
    <s v="COORDINACIÓN ZONAL"/>
    <s v="COORDINACIÓN ZONAL"/>
    <s v="NA"/>
    <e v="#N/A"/>
    <e v="#N/A"/>
  </r>
  <r>
    <x v="69"/>
    <s v="ZONA 7"/>
    <s v="MSP-DNSECG-2022-0153-M"/>
    <x v="39"/>
    <x v="53"/>
    <d v="2022-03-07T00:00:00"/>
    <s v="PRESUPUESTARIA"/>
    <s v="REGULARIACIÓN PRESUPUESTO"/>
    <e v="#N/A"/>
    <s v="REGULARIACIÓN PRESUPUESTO"/>
    <s v="ZONA 7"/>
    <n v="1275"/>
    <n v="90"/>
    <s v="000"/>
    <s v="001"/>
    <n v="570218"/>
    <n v="1102"/>
    <s v="001"/>
    <s v="0000"/>
    <s v="0000"/>
    <n v="0"/>
    <n v="0"/>
    <n v="0"/>
    <n v="325.13"/>
    <n v="0"/>
    <n v="325.13"/>
    <s v="SI"/>
    <m/>
    <m/>
    <x v="0"/>
    <n v="0"/>
    <n v="0"/>
    <n v="0"/>
    <s v="COORDINACIÓN ZONAL"/>
    <s v="COORDINACIÓN ZONAL"/>
    <s v="NA"/>
    <e v="#N/A"/>
    <e v="#N/A"/>
  </r>
  <r>
    <x v="69"/>
    <s v="ZONA 7"/>
    <s v="MSP-DNSECG-2022-0153-M"/>
    <x v="39"/>
    <x v="53"/>
    <d v="2022-03-07T00:00:00"/>
    <s v="PRESUPUESTARIA"/>
    <s v="REGULARIACIÓN PRESUPUESTO"/>
    <e v="#N/A"/>
    <s v="REGULARIACIÓN PRESUPUESTO"/>
    <s v="ZONA 7"/>
    <n v="1275"/>
    <n v="90"/>
    <s v="000"/>
    <s v="004"/>
    <n v="530812"/>
    <n v="1102"/>
    <s v="001"/>
    <s v="0000"/>
    <s v="0000"/>
    <n v="0"/>
    <n v="0"/>
    <n v="0"/>
    <n v="2000"/>
    <n v="0"/>
    <n v="2000"/>
    <s v="SI"/>
    <m/>
    <m/>
    <x v="0"/>
    <n v="0"/>
    <n v="0"/>
    <n v="0"/>
    <s v="COORDINACIÓN ZONAL"/>
    <s v="COORDINACIÓN ZONAL"/>
    <s v="NA"/>
    <e v="#N/A"/>
    <e v="#N/A"/>
  </r>
  <r>
    <x v="69"/>
    <s v="ZONA 7"/>
    <s v="MSP-DNSECG-2022-0153-M"/>
    <x v="39"/>
    <x v="53"/>
    <d v="2022-03-07T00:00:00"/>
    <s v="PRESUPUESTARIA"/>
    <s v="REGULARIACIÓN PRESUPUESTO"/>
    <e v="#N/A"/>
    <s v="REGULARIACIÓN PRESUPUESTO"/>
    <s v="ZONA 7"/>
    <n v="1276"/>
    <n v="57"/>
    <s v="000"/>
    <s v="001"/>
    <n v="530813"/>
    <n v="1106"/>
    <s v="001"/>
    <s v="0000"/>
    <s v="0000"/>
    <n v="0"/>
    <n v="0"/>
    <n v="0"/>
    <n v="731"/>
    <n v="0"/>
    <n v="731"/>
    <s v="SI"/>
    <m/>
    <m/>
    <x v="0"/>
    <n v="0"/>
    <n v="0"/>
    <n v="0"/>
    <s v="COORDINACIÓN ZONAL"/>
    <s v="COORDINACIÓN ZONAL"/>
    <s v="NA"/>
    <e v="#N/A"/>
    <e v="#N/A"/>
  </r>
  <r>
    <x v="69"/>
    <s v="ZONA 7"/>
    <s v="MSP-DNSECG-2022-0153-M"/>
    <x v="39"/>
    <x v="53"/>
    <d v="2022-03-07T00:00:00"/>
    <s v="PRESUPUESTARIA"/>
    <s v="REGULARIACIÓN PRESUPUESTO"/>
    <e v="#N/A"/>
    <s v="REGULARIACIÓN PRESUPUESTO"/>
    <s v="ZONA 7"/>
    <n v="1276"/>
    <n v="90"/>
    <s v="000"/>
    <s v="001"/>
    <n v="530812"/>
    <n v="1106"/>
    <s v="001"/>
    <s v="0000"/>
    <s v="0000"/>
    <n v="0"/>
    <n v="0"/>
    <n v="0"/>
    <n v="3000"/>
    <n v="0"/>
    <n v="3000"/>
    <s v="SI"/>
    <m/>
    <m/>
    <x v="0"/>
    <n v="0"/>
    <n v="0"/>
    <n v="0"/>
    <s v="COORDINACIÓN ZONAL"/>
    <s v="COORDINACIÓN ZONAL"/>
    <s v="NA"/>
    <e v="#N/A"/>
    <e v="#N/A"/>
  </r>
  <r>
    <x v="69"/>
    <s v="ZONA 7"/>
    <s v="MSP-DNSECG-2022-0153-M"/>
    <x v="39"/>
    <x v="53"/>
    <d v="2022-03-07T00:00:00"/>
    <s v="PRESUPUESTARIA"/>
    <s v="REGULARIACIÓN PRESUPUESTO"/>
    <e v="#N/A"/>
    <s v="REGULARIACIÓN PRESUPUESTO"/>
    <s v="ZONA 7"/>
    <n v="1276"/>
    <n v="57"/>
    <s v="000"/>
    <s v="001"/>
    <n v="530803"/>
    <n v="1106"/>
    <s v="001"/>
    <s v="0000"/>
    <s v="0000"/>
    <n v="0"/>
    <n v="0"/>
    <n v="0"/>
    <n v="800"/>
    <n v="0"/>
    <n v="800"/>
    <s v="SI"/>
    <m/>
    <m/>
    <x v="0"/>
    <n v="0"/>
    <n v="0"/>
    <n v="0"/>
    <s v="COORDINACIÓN ZONAL"/>
    <s v="COORDINACIÓN ZONAL"/>
    <s v="NA"/>
    <e v="#N/A"/>
    <e v="#N/A"/>
  </r>
  <r>
    <x v="69"/>
    <s v="ZONA 7"/>
    <s v="MSP-DNSECG-2022-0153-M"/>
    <x v="39"/>
    <x v="53"/>
    <d v="2022-03-07T00:00:00"/>
    <s v="PRESUPUESTARIA"/>
    <s v="REGULARIACIÓN PRESUPUESTO"/>
    <e v="#N/A"/>
    <s v="REGULARIACIÓN PRESUPUESTO"/>
    <s v="ZONA 7"/>
    <n v="1276"/>
    <n v="90"/>
    <s v="000"/>
    <s v="001"/>
    <n v="531407"/>
    <n v="1106"/>
    <s v="001"/>
    <s v="0000"/>
    <s v="0000"/>
    <n v="0"/>
    <n v="0"/>
    <n v="0"/>
    <n v="2000"/>
    <n v="0"/>
    <n v="2000"/>
    <s v="SI"/>
    <m/>
    <m/>
    <x v="0"/>
    <n v="0"/>
    <n v="0"/>
    <n v="0"/>
    <s v="COORDINACIÓN ZONAL"/>
    <s v="COORDINACIÓN ZONAL"/>
    <s v="NA"/>
    <e v="#N/A"/>
    <e v="#N/A"/>
  </r>
  <r>
    <x v="69"/>
    <s v="ZONA 7"/>
    <s v="MSP-DNSECG-2022-0153-M"/>
    <x v="39"/>
    <x v="53"/>
    <d v="2022-03-07T00:00:00"/>
    <s v="PRESUPUESTARIA"/>
    <s v="REGULARIACIÓN PRESUPUESTO"/>
    <e v="#N/A"/>
    <s v="REGULARIACIÓN PRESUPUESTO"/>
    <s v="ZONA 7"/>
    <n v="1277"/>
    <n v="57"/>
    <s v="000"/>
    <s v="001"/>
    <n v="530803"/>
    <n v="1108"/>
    <s v="001"/>
    <s v="0000"/>
    <s v="0000"/>
    <n v="0"/>
    <n v="0"/>
    <n v="0"/>
    <n v="460"/>
    <n v="0"/>
    <n v="460"/>
    <s v="SI"/>
    <m/>
    <m/>
    <x v="0"/>
    <n v="0"/>
    <n v="0"/>
    <n v="0"/>
    <s v="COORDINACIÓN ZONAL"/>
    <s v="COORDINACIÓN ZONAL"/>
    <s v="NA"/>
    <e v="#N/A"/>
    <e v="#N/A"/>
  </r>
  <r>
    <x v="69"/>
    <s v="ZONA 7"/>
    <s v="MSP-DNSECG-2022-0153-M"/>
    <x v="39"/>
    <x v="53"/>
    <d v="2022-03-07T00:00:00"/>
    <s v="PRESUPUESTARIA"/>
    <s v="REGULARIACIÓN PRESUPUESTO"/>
    <e v="#N/A"/>
    <s v="REGULARIACIÓN PRESUPUESTO"/>
    <s v="ZONA 7"/>
    <n v="1277"/>
    <n v="57"/>
    <s v="000"/>
    <s v="001"/>
    <n v="530417"/>
    <n v="1108"/>
    <s v="001"/>
    <s v="0000"/>
    <s v="0000"/>
    <n v="0"/>
    <n v="0"/>
    <n v="0"/>
    <n v="19000"/>
    <n v="0"/>
    <n v="19000"/>
    <s v="SI"/>
    <m/>
    <m/>
    <x v="0"/>
    <n v="0"/>
    <n v="0"/>
    <n v="0"/>
    <s v="COORDINACIÓN ZONAL"/>
    <s v="COORDINACIÓN ZONAL"/>
    <s v="NA"/>
    <e v="#N/A"/>
    <e v="#N/A"/>
  </r>
  <r>
    <x v="69"/>
    <s v="ZONA 7"/>
    <s v="MSP-DNSECG-2022-0153-M"/>
    <x v="39"/>
    <x v="53"/>
    <d v="2022-03-07T00:00:00"/>
    <s v="PRESUPUESTARIA"/>
    <s v="REGULARIACIÓN PRESUPUESTO"/>
    <e v="#N/A"/>
    <s v="REGULARIACIÓN PRESUPUESTO"/>
    <s v="ZONA 7"/>
    <n v="1277"/>
    <n v="57"/>
    <s v="000"/>
    <s v="001"/>
    <n v="530813"/>
    <n v="1108"/>
    <s v="001"/>
    <s v="0000"/>
    <s v="0000"/>
    <n v="0"/>
    <n v="0"/>
    <n v="0"/>
    <n v="14186.8"/>
    <n v="0"/>
    <n v="14186.8"/>
    <s v="SI"/>
    <m/>
    <m/>
    <x v="0"/>
    <n v="0"/>
    <n v="0"/>
    <n v="0"/>
    <s v="COORDINACIÓN ZONAL"/>
    <s v="COORDINACIÓN ZONAL"/>
    <s v="NA"/>
    <e v="#N/A"/>
    <e v="#N/A"/>
  </r>
  <r>
    <x v="69"/>
    <s v="ZONA 7"/>
    <s v="MSP-DNSECG-2022-0153-M"/>
    <x v="39"/>
    <x v="53"/>
    <d v="2022-03-07T00:00:00"/>
    <s v="PRESUPUESTARIA"/>
    <s v="REGULARIACIÓN PRESUPUESTO"/>
    <e v="#N/A"/>
    <s v="REGULARIACIÓN PRESUPUESTO"/>
    <s v="ZONA 7"/>
    <n v="1277"/>
    <n v="90"/>
    <s v="000"/>
    <s v="001"/>
    <n v="530812"/>
    <n v="1108"/>
    <s v="001"/>
    <s v="0000"/>
    <s v="0000"/>
    <n v="0"/>
    <n v="0"/>
    <n v="0"/>
    <n v="14186.8"/>
    <n v="0"/>
    <n v="14186.8"/>
    <s v="SI"/>
    <m/>
    <m/>
    <x v="0"/>
    <n v="0"/>
    <n v="0"/>
    <n v="0"/>
    <s v="COORDINACIÓN ZONAL"/>
    <s v="COORDINACIÓN ZONAL"/>
    <s v="NA"/>
    <e v="#N/A"/>
    <e v="#N/A"/>
  </r>
  <r>
    <x v="69"/>
    <s v="ZONA 7"/>
    <s v="MSP-DNSECG-2022-0153-M"/>
    <x v="39"/>
    <x v="53"/>
    <d v="2022-03-07T00:00:00"/>
    <s v="PRESUPUESTARIA"/>
    <s v="REGULARIACIÓN PRESUPUESTO"/>
    <e v="#N/A"/>
    <s v="REGULARIACIÓN PRESUPUESTO"/>
    <s v="ZONA 7"/>
    <n v="1278"/>
    <n v="57"/>
    <s v="000"/>
    <s v="001"/>
    <n v="530203"/>
    <n v="1109"/>
    <s v="001"/>
    <s v="0000"/>
    <s v="0000"/>
    <n v="0"/>
    <n v="0"/>
    <n v="0"/>
    <n v="14186.8"/>
    <n v="0"/>
    <n v="14186.8"/>
    <s v="SI"/>
    <m/>
    <m/>
    <x v="0"/>
    <n v="0"/>
    <n v="0"/>
    <n v="0"/>
    <s v="COORDINACIÓN ZONAL"/>
    <s v="COORDINACIÓN ZONAL"/>
    <s v="NA"/>
    <e v="#N/A"/>
    <e v="#N/A"/>
  </r>
  <r>
    <x v="69"/>
    <s v="ZONA 7"/>
    <s v="MSP-DNSECG-2022-0153-M"/>
    <x v="39"/>
    <x v="53"/>
    <d v="2022-03-07T00:00:00"/>
    <s v="PRESUPUESTARIA"/>
    <s v="REGULARIACIÓN PRESUPUESTO"/>
    <e v="#N/A"/>
    <s v="REGULARIACIÓN PRESUPUESTO"/>
    <s v="ZONA 7"/>
    <n v="1278"/>
    <n v="57"/>
    <s v="000"/>
    <s v="001"/>
    <n v="530402"/>
    <n v="1109"/>
    <s v="001"/>
    <s v="0000"/>
    <s v="0000"/>
    <n v="0"/>
    <n v="0"/>
    <n v="0"/>
    <n v="14186.8"/>
    <n v="0"/>
    <n v="14186.8"/>
    <s v="SI"/>
    <m/>
    <m/>
    <x v="0"/>
    <n v="0"/>
    <n v="0"/>
    <n v="0"/>
    <s v="COORDINACIÓN ZONAL"/>
    <s v="COORDINACIÓN ZONAL"/>
    <s v="NA"/>
    <e v="#N/A"/>
    <e v="#N/A"/>
  </r>
  <r>
    <x v="69"/>
    <s v="ZONA 7"/>
    <s v="MSP-DNSECG-2022-0153-M"/>
    <x v="39"/>
    <x v="53"/>
    <d v="2022-03-07T00:00:00"/>
    <s v="PRESUPUESTARIA"/>
    <s v="REGULARIACIÓN PRESUPUESTO"/>
    <e v="#N/A"/>
    <s v="REGULARIACIÓN PRESUPUESTO"/>
    <s v="ZONA 7"/>
    <n v="1278"/>
    <n v="57"/>
    <s v="000"/>
    <s v="001"/>
    <n v="530417"/>
    <n v="1109"/>
    <s v="001"/>
    <s v="0000"/>
    <s v="0000"/>
    <n v="0"/>
    <n v="0"/>
    <n v="0"/>
    <n v="19000"/>
    <n v="0"/>
    <n v="19000"/>
    <s v="SI"/>
    <m/>
    <m/>
    <x v="0"/>
    <n v="0"/>
    <n v="0"/>
    <n v="0"/>
    <s v="COORDINACIÓN ZONAL"/>
    <s v="COORDINACIÓN ZONAL"/>
    <s v="NA"/>
    <e v="#N/A"/>
    <e v="#N/A"/>
  </r>
  <r>
    <x v="69"/>
    <s v="ZONA 7"/>
    <s v="MSP-DNSECG-2022-0153-M"/>
    <x v="39"/>
    <x v="53"/>
    <d v="2022-03-07T00:00:00"/>
    <s v="PRESUPUESTARIA"/>
    <s v="REGULARIACIÓN PRESUPUESTO"/>
    <e v="#N/A"/>
    <s v="REGULARIACIÓN PRESUPUESTO"/>
    <s v="ZONA 7"/>
    <n v="1278"/>
    <n v="57"/>
    <s v="000"/>
    <s v="001"/>
    <n v="530803"/>
    <n v="1109"/>
    <s v="001"/>
    <s v="0000"/>
    <s v="0000"/>
    <n v="0"/>
    <n v="0"/>
    <n v="0"/>
    <n v="2500"/>
    <n v="0"/>
    <n v="2500"/>
    <s v="SI"/>
    <m/>
    <m/>
    <x v="0"/>
    <n v="0"/>
    <n v="0"/>
    <n v="0"/>
    <s v="COORDINACIÓN ZONAL"/>
    <s v="COORDINACIÓN ZONAL"/>
    <s v="NA"/>
    <e v="#N/A"/>
    <e v="#N/A"/>
  </r>
  <r>
    <x v="69"/>
    <s v="ZONA 7"/>
    <s v="MSP-DNSECG-2022-0153-M"/>
    <x v="39"/>
    <x v="53"/>
    <d v="2022-03-07T00:00:00"/>
    <s v="PRESUPUESTARIA"/>
    <s v="REGULARIACIÓN PRESUPUESTO"/>
    <e v="#N/A"/>
    <s v="REGULARIACIÓN PRESUPUESTO"/>
    <s v="ZONA 7"/>
    <n v="1278"/>
    <n v="57"/>
    <s v="000"/>
    <s v="001"/>
    <n v="530811"/>
    <n v="1109"/>
    <s v="001"/>
    <s v="0000"/>
    <s v="0000"/>
    <n v="0"/>
    <n v="0"/>
    <n v="0"/>
    <n v="500"/>
    <n v="0"/>
    <n v="500"/>
    <s v="SI"/>
    <m/>
    <m/>
    <x v="0"/>
    <n v="0"/>
    <n v="0"/>
    <n v="0"/>
    <s v="COORDINACIÓN ZONAL"/>
    <s v="COORDINACIÓN ZONAL"/>
    <s v="NA"/>
    <e v="#N/A"/>
    <e v="#N/A"/>
  </r>
  <r>
    <x v="69"/>
    <s v="ZONA 7"/>
    <s v="MSP-DNSECG-2022-0153-M"/>
    <x v="39"/>
    <x v="53"/>
    <d v="2022-03-07T00:00:00"/>
    <s v="PRESUPUESTARIA"/>
    <s v="REGULARIACIÓN PRESUPUESTO"/>
    <e v="#N/A"/>
    <s v="REGULARIACIÓN PRESUPUESTO"/>
    <s v="ZONA 7"/>
    <n v="1278"/>
    <n v="57"/>
    <s v="000"/>
    <s v="001"/>
    <n v="530813"/>
    <n v="1109"/>
    <s v="001"/>
    <s v="0000"/>
    <s v="0000"/>
    <n v="0"/>
    <n v="0"/>
    <n v="0"/>
    <n v="9298"/>
    <n v="0"/>
    <n v="9298"/>
    <s v="SI"/>
    <m/>
    <m/>
    <x v="0"/>
    <n v="0"/>
    <n v="0"/>
    <n v="0"/>
    <s v="COORDINACIÓN ZONAL"/>
    <s v="COORDINACIÓN ZONAL"/>
    <s v="NA"/>
    <e v="#N/A"/>
    <e v="#N/A"/>
  </r>
  <r>
    <x v="69"/>
    <s v="ZONA 7"/>
    <s v="MSP-DNSECG-2022-0153-M"/>
    <x v="39"/>
    <x v="53"/>
    <d v="2022-03-07T00:00:00"/>
    <s v="PRESUPUESTARIA"/>
    <s v="REGULARIACIÓN PRESUPUESTO"/>
    <e v="#N/A"/>
    <s v="REGULARIACIÓN PRESUPUESTO"/>
    <s v="ZONA 7"/>
    <n v="1279"/>
    <n v="57"/>
    <s v="000"/>
    <s v="001"/>
    <n v="530417"/>
    <n v="1110"/>
    <s v="001"/>
    <s v="0000"/>
    <s v="0000"/>
    <n v="0"/>
    <n v="0"/>
    <n v="0"/>
    <n v="19000"/>
    <n v="0"/>
    <n v="19000"/>
    <s v="SI"/>
    <m/>
    <m/>
    <x v="0"/>
    <n v="0"/>
    <n v="0"/>
    <n v="0"/>
    <s v="COORDINACIÓN ZONAL"/>
    <s v="COORDINACIÓN ZONAL"/>
    <s v="NA"/>
    <e v="#N/A"/>
    <e v="#N/A"/>
  </r>
  <r>
    <x v="69"/>
    <s v="ZONA 7"/>
    <s v="MSP-DNSECG-2022-0153-M"/>
    <x v="39"/>
    <x v="53"/>
    <d v="2022-03-07T00:00:00"/>
    <s v="PRESUPUESTARIA"/>
    <s v="REGULARIACIÓN PRESUPUESTO"/>
    <e v="#N/A"/>
    <s v="REGULARIACIÓN PRESUPUESTO"/>
    <s v="ZONA 7"/>
    <n v="1279"/>
    <n v="57"/>
    <s v="000"/>
    <s v="001"/>
    <n v="530404"/>
    <n v="1110"/>
    <s v="001"/>
    <s v="0000"/>
    <s v="0000"/>
    <n v="0"/>
    <n v="0"/>
    <n v="0"/>
    <n v="20000"/>
    <n v="0"/>
    <n v="20000"/>
    <s v="SI"/>
    <m/>
    <m/>
    <x v="0"/>
    <n v="0"/>
    <n v="0"/>
    <n v="0"/>
    <s v="COORDINACIÓN ZONAL"/>
    <s v="COORDINACIÓN ZONAL"/>
    <s v="NA"/>
    <e v="#N/A"/>
    <e v="#N/A"/>
  </r>
  <r>
    <x v="69"/>
    <s v="ZONA 7"/>
    <s v="MSP-DNSECG-2022-0153-M"/>
    <x v="39"/>
    <x v="53"/>
    <d v="2022-03-07T00:00:00"/>
    <s v="PRESUPUESTARIA"/>
    <s v="REGULARIACIÓN PRESUPUESTO"/>
    <e v="#N/A"/>
    <s v="REGULARIACIÓN PRESUPUESTO"/>
    <s v="ZONA 7"/>
    <n v="1279"/>
    <n v="57"/>
    <s v="000"/>
    <s v="001"/>
    <n v="530402"/>
    <n v="1110"/>
    <s v="001"/>
    <s v="0000"/>
    <s v="0000"/>
    <n v="0"/>
    <n v="0"/>
    <n v="0"/>
    <n v="20000"/>
    <n v="0"/>
    <n v="20000"/>
    <s v="SI"/>
    <m/>
    <m/>
    <x v="0"/>
    <n v="0"/>
    <n v="0"/>
    <n v="0"/>
    <s v="COORDINACIÓN ZONAL"/>
    <s v="COORDINACIÓN ZONAL"/>
    <s v="NA"/>
    <e v="#N/A"/>
    <e v="#N/A"/>
  </r>
  <r>
    <x v="69"/>
    <s v="ZONA 7"/>
    <s v="MSP-DNSECG-2022-0153-M"/>
    <x v="39"/>
    <x v="53"/>
    <d v="2022-03-07T00:00:00"/>
    <s v="PRESUPUESTARIA"/>
    <s v="REGULARIACIÓN PRESUPUESTO"/>
    <e v="#N/A"/>
    <s v="REGULARIACIÓN PRESUPUESTO"/>
    <s v="ZONA 7"/>
    <n v="1279"/>
    <n v="57"/>
    <s v="000"/>
    <s v="001"/>
    <n v="530803"/>
    <n v="1110"/>
    <s v="001"/>
    <s v="0000"/>
    <s v="0000"/>
    <n v="0"/>
    <n v="0"/>
    <n v="0"/>
    <n v="900"/>
    <n v="0"/>
    <n v="900"/>
    <s v="SI"/>
    <m/>
    <m/>
    <x v="0"/>
    <n v="0"/>
    <n v="0"/>
    <n v="0"/>
    <s v="COORDINACIÓN ZONAL"/>
    <s v="COORDINACIÓN ZONAL"/>
    <s v="NA"/>
    <e v="#N/A"/>
    <e v="#N/A"/>
  </r>
  <r>
    <x v="69"/>
    <s v="ZONA 7"/>
    <s v="MSP-DNSECG-2022-0153-M"/>
    <x v="39"/>
    <x v="53"/>
    <d v="2022-03-07T00:00:00"/>
    <s v="PRESUPUESTARIA"/>
    <s v="REGULARIACIÓN PRESUPUESTO"/>
    <e v="#N/A"/>
    <s v="REGULARIACIÓN PRESUPUESTO"/>
    <s v="ZONA 7"/>
    <n v="1279"/>
    <n v="90"/>
    <s v="000"/>
    <s v="004"/>
    <n v="530826"/>
    <n v="1110"/>
    <s v="001"/>
    <s v="0000"/>
    <s v="0000"/>
    <n v="0"/>
    <n v="0"/>
    <n v="0"/>
    <n v="0.02"/>
    <n v="0"/>
    <n v="0.02"/>
    <s v="SI"/>
    <m/>
    <m/>
    <x v="0"/>
    <n v="0"/>
    <n v="0"/>
    <n v="0"/>
    <s v="COORDINACIÓN ZONAL"/>
    <s v="COORDINACIÓN ZONAL"/>
    <s v="NA"/>
    <e v="#N/A"/>
    <e v="#N/A"/>
  </r>
  <r>
    <x v="69"/>
    <s v="ZONA 7"/>
    <s v="MSP-DNSECG-2022-0153-M"/>
    <x v="39"/>
    <x v="53"/>
    <d v="2022-03-07T00:00:00"/>
    <s v="PRESUPUESTARIA"/>
    <s v="REGULARIACIÓN PRESUPUESTO"/>
    <e v="#N/A"/>
    <s v="REGULARIACIÓN PRESUPUESTO"/>
    <s v="ZONA 7"/>
    <n v="1279"/>
    <n v="90"/>
    <s v="000"/>
    <s v="001"/>
    <n v="531408"/>
    <n v="1110"/>
    <s v="001"/>
    <s v="0000"/>
    <s v="0000"/>
    <n v="0"/>
    <n v="0"/>
    <n v="0"/>
    <n v="1200"/>
    <n v="0"/>
    <n v="1200"/>
    <s v="SI"/>
    <m/>
    <m/>
    <x v="0"/>
    <n v="0"/>
    <n v="0"/>
    <n v="0"/>
    <s v="COORDINACIÓN ZONAL"/>
    <s v="COORDINACIÓN ZONAL"/>
    <s v="NA"/>
    <e v="#N/A"/>
    <e v="#N/A"/>
  </r>
  <r>
    <x v="69"/>
    <s v="ZONA 7"/>
    <s v="MSP-DNSECG-2022-0153-M"/>
    <x v="39"/>
    <x v="53"/>
    <d v="2022-03-07T00:00:00"/>
    <s v="PRESUPUESTARIA"/>
    <s v="REGULARIACIÓN PRESUPUESTO"/>
    <e v="#N/A"/>
    <s v="REGULARIACIÓN PRESUPUESTO"/>
    <s v="ZONA 7"/>
    <n v="1279"/>
    <n v="90"/>
    <s v="000"/>
    <s v="001"/>
    <n v="530505"/>
    <n v="1110"/>
    <s v="001"/>
    <s v="0000"/>
    <s v="0000"/>
    <n v="0"/>
    <n v="0"/>
    <n v="0"/>
    <n v="2"/>
    <n v="0"/>
    <n v="2"/>
    <s v="SI"/>
    <m/>
    <m/>
    <x v="0"/>
    <n v="0"/>
    <n v="0"/>
    <n v="0"/>
    <s v="COORDINACIÓN ZONAL"/>
    <s v="COORDINACIÓN ZONAL"/>
    <s v="NA"/>
    <e v="#N/A"/>
    <e v="#N/A"/>
  </r>
  <r>
    <x v="69"/>
    <s v="ZONA 7"/>
    <s v="MSP-DNSECG-2022-0153-M"/>
    <x v="39"/>
    <x v="53"/>
    <d v="2022-03-07T00:00:00"/>
    <s v="PRESUPUESTARIA"/>
    <s v="REGULARIACIÓN PRESUPUESTO"/>
    <e v="#N/A"/>
    <s v="REGULARIACIÓN PRESUPUESTO"/>
    <s v="ZONA 7"/>
    <n v="1279"/>
    <n v="90"/>
    <s v="000"/>
    <s v="001"/>
    <n v="530203"/>
    <n v="1110"/>
    <s v="001"/>
    <s v="0000"/>
    <s v="0000"/>
    <n v="0"/>
    <n v="0"/>
    <n v="0"/>
    <n v="349"/>
    <n v="0"/>
    <n v="349"/>
    <s v="SI"/>
    <m/>
    <m/>
    <x v="0"/>
    <n v="0"/>
    <n v="0"/>
    <n v="0"/>
    <s v="COORDINACIÓN ZONAL"/>
    <s v="COORDINACIÓN ZONAL"/>
    <s v="NA"/>
    <e v="#N/A"/>
    <e v="#N/A"/>
  </r>
  <r>
    <x v="69"/>
    <s v="ZONA 7"/>
    <s v="MSP-DNSECG-2022-0153-M"/>
    <x v="39"/>
    <x v="53"/>
    <d v="2022-03-07T00:00:00"/>
    <s v="PRESUPUESTARIA"/>
    <s v="REGULARIACIÓN PRESUPUESTO"/>
    <e v="#N/A"/>
    <s v="REGULARIACIÓN PRESUPUESTO"/>
    <s v="ZONA 7"/>
    <n v="1279"/>
    <n v="57"/>
    <s v="000"/>
    <s v="001"/>
    <n v="530813"/>
    <n v="1110"/>
    <s v="001"/>
    <s v="0000"/>
    <s v="0000"/>
    <n v="0"/>
    <n v="0"/>
    <n v="0"/>
    <n v="32000"/>
    <n v="0"/>
    <n v="32000"/>
    <s v="SI"/>
    <m/>
    <m/>
    <x v="0"/>
    <n v="0"/>
    <n v="0"/>
    <n v="0"/>
    <s v="COORDINACIÓN ZONAL"/>
    <s v="COORDINACIÓN ZONAL"/>
    <s v="NA"/>
    <e v="#N/A"/>
    <e v="#N/A"/>
  </r>
  <r>
    <x v="69"/>
    <s v="ZONA 7"/>
    <s v="MSP-DNSECG-2022-0153-M"/>
    <x v="39"/>
    <x v="53"/>
    <d v="2022-03-07T00:00:00"/>
    <s v="PRESUPUESTARIA"/>
    <s v="REGULARIACIÓN PRESUPUESTO"/>
    <e v="#N/A"/>
    <s v="REGULARIACIÓN PRESUPUESTO"/>
    <s v="ZONA 7"/>
    <n v="1279"/>
    <n v="57"/>
    <s v="000"/>
    <s v="001"/>
    <n v="530811"/>
    <n v="1110"/>
    <s v="001"/>
    <s v="0000"/>
    <s v="0000"/>
    <n v="0"/>
    <n v="0"/>
    <n v="0"/>
    <n v="416.49"/>
    <n v="0"/>
    <n v="416.49"/>
    <s v="SI"/>
    <m/>
    <m/>
    <x v="0"/>
    <n v="0"/>
    <n v="0"/>
    <n v="0"/>
    <s v="COORDINACIÓN ZONAL"/>
    <s v="COORDINACIÓN ZONAL"/>
    <s v="NA"/>
    <e v="#N/A"/>
    <e v="#N/A"/>
  </r>
  <r>
    <x v="69"/>
    <s v="ZONA 7"/>
    <s v="MSP-DNSECG-2022-0153-M"/>
    <x v="39"/>
    <x v="53"/>
    <d v="2022-03-07T00:00:00"/>
    <s v="PRESUPUESTARIA"/>
    <s v="REGULARIACIÓN PRESUPUESTO"/>
    <e v="#N/A"/>
    <s v="REGULARIACIÓN PRESUPUESTO"/>
    <s v="ZONA 7"/>
    <n v="1280"/>
    <n v="90"/>
    <s v="000"/>
    <s v="001"/>
    <n v="530811"/>
    <n v="1111"/>
    <s v="001"/>
    <s v="0000"/>
    <s v="0000"/>
    <n v="0"/>
    <n v="0"/>
    <n v="0"/>
    <n v="95"/>
    <n v="0"/>
    <n v="95"/>
    <s v="SI"/>
    <m/>
    <m/>
    <x v="0"/>
    <n v="0"/>
    <n v="0"/>
    <n v="0"/>
    <s v="COORDINACIÓN ZONAL"/>
    <s v="COORDINACIÓN ZONAL"/>
    <s v="NA"/>
    <e v="#N/A"/>
    <e v="#N/A"/>
  </r>
  <r>
    <x v="69"/>
    <s v="ZONA 7"/>
    <s v="MSP-DNSECG-2022-0153-M"/>
    <x v="39"/>
    <x v="53"/>
    <d v="2022-03-07T00:00:00"/>
    <s v="PRESUPUESTARIA"/>
    <s v="REGULARIACIÓN PRESUPUESTO"/>
    <e v="#N/A"/>
    <s v="REGULARIACIÓN PRESUPUESTO"/>
    <s v="ZONA 7"/>
    <n v="1280"/>
    <n v="90"/>
    <s v="000"/>
    <s v="001"/>
    <n v="530812"/>
    <n v="1111"/>
    <s v="001"/>
    <s v="0000"/>
    <s v="0000"/>
    <n v="0"/>
    <n v="0"/>
    <n v="0"/>
    <n v="5070"/>
    <n v="0"/>
    <n v="5070"/>
    <s v="SI"/>
    <m/>
    <m/>
    <x v="0"/>
    <n v="0"/>
    <n v="0"/>
    <n v="0"/>
    <s v="COORDINACIÓN ZONAL"/>
    <s v="COORDINACIÓN ZONAL"/>
    <s v="NA"/>
    <e v="#N/A"/>
    <e v="#N/A"/>
  </r>
  <r>
    <x v="69"/>
    <s v="ZONA 7"/>
    <s v="MSP-DNSECG-2022-0153-M"/>
    <x v="39"/>
    <x v="53"/>
    <d v="2022-03-07T00:00:00"/>
    <s v="PRESUPUESTARIA"/>
    <s v="REGULARIACIÓN PRESUPUESTO"/>
    <e v="#N/A"/>
    <s v="REGULARIACIÓN PRESUPUESTO"/>
    <s v="ZONA 7"/>
    <n v="1280"/>
    <n v="90"/>
    <s v="000"/>
    <s v="004"/>
    <n v="531404"/>
    <n v="1111"/>
    <s v="001"/>
    <s v="0000"/>
    <s v="0000"/>
    <n v="0"/>
    <n v="0"/>
    <n v="0"/>
    <n v="1426.1"/>
    <n v="0"/>
    <n v="1426.1"/>
    <s v="SI"/>
    <m/>
    <m/>
    <x v="0"/>
    <n v="0"/>
    <n v="0"/>
    <n v="0"/>
    <s v="COORDINACIÓN ZONAL"/>
    <s v="COORDINACIÓN ZONAL"/>
    <s v="NA"/>
    <e v="#N/A"/>
    <e v="#N/A"/>
  </r>
  <r>
    <x v="69"/>
    <s v="ZONA 7"/>
    <s v="MSP-DNSECG-2022-0153-M"/>
    <x v="39"/>
    <x v="53"/>
    <d v="2022-03-07T00:00:00"/>
    <s v="PRESUPUESTARIA"/>
    <s v="REGULARIACIÓN PRESUPUESTO"/>
    <e v="#N/A"/>
    <s v="REGULARIACIÓN PRESUPUESTO"/>
    <s v="ZONA 7"/>
    <n v="1280"/>
    <n v="57"/>
    <s v="000"/>
    <s v="001"/>
    <n v="530813"/>
    <n v="1111"/>
    <s v="001"/>
    <s v="0000"/>
    <s v="0000"/>
    <n v="0"/>
    <n v="0"/>
    <n v="0"/>
    <n v="11800"/>
    <n v="0"/>
    <n v="11800"/>
    <s v="SI"/>
    <m/>
    <m/>
    <x v="0"/>
    <n v="0"/>
    <n v="0"/>
    <n v="0"/>
    <s v="COORDINACIÓN ZONAL"/>
    <s v="COORDINACIÓN ZONAL"/>
    <s v="NA"/>
    <e v="#N/A"/>
    <e v="#N/A"/>
  </r>
  <r>
    <x v="69"/>
    <s v="ZONA 7"/>
    <s v="MSP-DNSECG-2022-0153-M"/>
    <x v="39"/>
    <x v="53"/>
    <d v="2022-03-07T00:00:00"/>
    <s v="PRESUPUESTARIA"/>
    <s v="REGULARIACIÓN PRESUPUESTO"/>
    <e v="#N/A"/>
    <s v="REGULARIACIÓN PRESUPUESTO"/>
    <s v="ZONA 7"/>
    <n v="1280"/>
    <n v="57"/>
    <s v="000"/>
    <s v="001"/>
    <n v="530203"/>
    <n v="1111"/>
    <s v="001"/>
    <s v="0000"/>
    <s v="0000"/>
    <n v="0"/>
    <n v="0"/>
    <n v="0"/>
    <n v="120"/>
    <n v="0"/>
    <n v="120"/>
    <s v="SI"/>
    <m/>
    <m/>
    <x v="0"/>
    <n v="0"/>
    <n v="0"/>
    <n v="0"/>
    <s v="COORDINACIÓN ZONAL"/>
    <s v="COORDINACIÓN ZONAL"/>
    <s v="NA"/>
    <e v="#N/A"/>
    <e v="#N/A"/>
  </r>
  <r>
    <x v="69"/>
    <s v="ZONA 7"/>
    <s v="MSP-DNSECG-2022-0153-M"/>
    <x v="39"/>
    <x v="53"/>
    <d v="2022-03-07T00:00:00"/>
    <s v="PRESUPUESTARIA"/>
    <s v="REGULARIACIÓN PRESUPUESTO"/>
    <e v="#N/A"/>
    <s v="REGULARIACIÓN PRESUPUESTO"/>
    <s v="ZONA 7"/>
    <n v="1280"/>
    <n v="57"/>
    <s v="000"/>
    <s v="001"/>
    <n v="530404"/>
    <n v="1111"/>
    <s v="001"/>
    <s v="0000"/>
    <s v="0000"/>
    <n v="0"/>
    <n v="0"/>
    <n v="0"/>
    <n v="14000"/>
    <n v="0"/>
    <n v="14000"/>
    <s v="SI"/>
    <m/>
    <m/>
    <x v="0"/>
    <n v="0"/>
    <n v="0"/>
    <n v="0"/>
    <s v="COORDINACIÓN ZONAL"/>
    <s v="COORDINACIÓN ZONAL"/>
    <s v="NA"/>
    <e v="#N/A"/>
    <e v="#N/A"/>
  </r>
  <r>
    <x v="69"/>
    <s v="ZONA 7"/>
    <s v="MSP-DNSECG-2022-0153-M"/>
    <x v="39"/>
    <x v="53"/>
    <d v="2022-03-07T00:00:00"/>
    <s v="PRESUPUESTARIA"/>
    <s v="REGULARIACIÓN PRESUPUESTO"/>
    <e v="#N/A"/>
    <s v="REGULARIACIÓN PRESUPUESTO"/>
    <s v="ZONA 7"/>
    <n v="1280"/>
    <n v="57"/>
    <s v="000"/>
    <s v="001"/>
    <n v="530803"/>
    <n v="1111"/>
    <s v="001"/>
    <s v="0000"/>
    <s v="0000"/>
    <n v="0"/>
    <n v="0"/>
    <n v="0"/>
    <n v="500"/>
    <n v="0"/>
    <n v="500"/>
    <s v="SI"/>
    <m/>
    <m/>
    <x v="0"/>
    <n v="0"/>
    <n v="0"/>
    <n v="0"/>
    <s v="COORDINACIÓN ZONAL"/>
    <s v="COORDINACIÓN ZONAL"/>
    <s v="NA"/>
    <e v="#N/A"/>
    <e v="#N/A"/>
  </r>
  <r>
    <x v="69"/>
    <s v="ZONA 7"/>
    <s v="MSP-DNSECG-2022-0153-M"/>
    <x v="39"/>
    <x v="53"/>
    <d v="2022-03-07T00:00:00"/>
    <s v="PRESUPUESTARIA"/>
    <s v="REGULARIACIÓN PRESUPUESTO"/>
    <e v="#N/A"/>
    <s v="REGULARIACIÓN PRESUPUESTO"/>
    <s v="ZONA 7"/>
    <n v="1283"/>
    <n v="57"/>
    <s v="000"/>
    <s v="001"/>
    <n v="530203"/>
    <n v="1113"/>
    <s v="001"/>
    <s v="0000"/>
    <s v="0000"/>
    <n v="0"/>
    <n v="0"/>
    <n v="0"/>
    <n v="120"/>
    <n v="0"/>
    <n v="120"/>
    <s v="SI"/>
    <m/>
    <m/>
    <x v="0"/>
    <n v="0"/>
    <n v="0"/>
    <n v="0"/>
    <s v="COORDINACIÓN ZONAL"/>
    <s v="COORDINACIÓN ZONAL"/>
    <s v="NA"/>
    <e v="#N/A"/>
    <e v="#N/A"/>
  </r>
  <r>
    <x v="69"/>
    <s v="ZONA 7"/>
    <s v="MSP-DNSECG-2022-0153-M"/>
    <x v="39"/>
    <x v="53"/>
    <d v="2022-03-07T00:00:00"/>
    <s v="PRESUPUESTARIA"/>
    <s v="REGULARIACIÓN PRESUPUESTO"/>
    <e v="#N/A"/>
    <s v="REGULARIACIÓN PRESUPUESTO"/>
    <s v="ZONA 7"/>
    <n v="1283"/>
    <n v="90"/>
    <s v="000"/>
    <s v="001"/>
    <n v="530405"/>
    <n v="1113"/>
    <s v="001"/>
    <s v="0000"/>
    <s v="0000"/>
    <n v="0"/>
    <n v="0"/>
    <n v="0"/>
    <n v="141"/>
    <n v="0"/>
    <n v="141"/>
    <s v="SI"/>
    <m/>
    <m/>
    <x v="0"/>
    <n v="0"/>
    <n v="0"/>
    <n v="0"/>
    <s v="COORDINACIÓN ZONAL"/>
    <s v="COORDINACIÓN ZONAL"/>
    <s v="NA"/>
    <e v="#N/A"/>
    <e v="#N/A"/>
  </r>
  <r>
    <x v="69"/>
    <s v="ZONA 7"/>
    <s v="MSP-DNSECG-2022-0153-M"/>
    <x v="39"/>
    <x v="53"/>
    <d v="2022-03-07T00:00:00"/>
    <s v="PRESUPUESTARIA"/>
    <s v="REGULARIACIÓN PRESUPUESTO"/>
    <e v="#N/A"/>
    <s v="REGULARIACIÓN PRESUPUESTO"/>
    <s v="ZONA 7"/>
    <n v="1283"/>
    <n v="57"/>
    <s v="000"/>
    <s v="001"/>
    <n v="530813"/>
    <n v="1113"/>
    <s v="001"/>
    <s v="0000"/>
    <s v="0000"/>
    <n v="0"/>
    <n v="0"/>
    <n v="0"/>
    <n v="3500"/>
    <n v="0"/>
    <n v="3500"/>
    <s v="SI"/>
    <m/>
    <m/>
    <x v="0"/>
    <n v="0"/>
    <n v="0"/>
    <n v="0"/>
    <s v="COORDINACIÓN ZONAL"/>
    <s v="COORDINACIÓN ZONAL"/>
    <s v="NA"/>
    <e v="#N/A"/>
    <e v="#N/A"/>
  </r>
  <r>
    <x v="69"/>
    <s v="ZONA 7"/>
    <s v="MSP-DNSECG-2022-0153-M"/>
    <x v="39"/>
    <x v="53"/>
    <d v="2022-03-07T00:00:00"/>
    <s v="PRESUPUESTARIA"/>
    <s v="REGULARIACIÓN PRESUPUESTO"/>
    <e v="#N/A"/>
    <s v="REGULARIACIÓN PRESUPUESTO"/>
    <s v="ZONA 7"/>
    <n v="1283"/>
    <n v="57"/>
    <s v="000"/>
    <s v="001"/>
    <n v="530811"/>
    <n v="1113"/>
    <s v="001"/>
    <s v="0000"/>
    <s v="0000"/>
    <n v="0"/>
    <n v="0"/>
    <n v="0"/>
    <n v="450"/>
    <n v="0"/>
    <n v="450"/>
    <s v="SI"/>
    <m/>
    <m/>
    <x v="0"/>
    <n v="0"/>
    <n v="0"/>
    <n v="0"/>
    <s v="COORDINACIÓN ZONAL"/>
    <s v="COORDINACIÓN ZONAL"/>
    <s v="NA"/>
    <e v="#N/A"/>
    <e v="#N/A"/>
  </r>
  <r>
    <x v="69"/>
    <s v="ZONA 6"/>
    <s v="MSP-DNSECG-2022-0153-M"/>
    <x v="39"/>
    <x v="53"/>
    <d v="2022-03-07T00:00:00"/>
    <s v="PRESUPUESTARIA"/>
    <s v="REGULARIACIÓN PRESUPUESTO"/>
    <e v="#N/A"/>
    <s v="REGULARIACIÓN PRESUPUESTO"/>
    <s v="ZONA 6"/>
    <n v="1360"/>
    <n v="57"/>
    <s v="000"/>
    <s v="001"/>
    <n v="530813"/>
    <n v="1401"/>
    <s v="001"/>
    <s v="0000"/>
    <s v="0000"/>
    <n v="0"/>
    <n v="0"/>
    <n v="0"/>
    <n v="94696.22"/>
    <n v="0"/>
    <n v="94696.22"/>
    <s v="SI"/>
    <m/>
    <m/>
    <x v="0"/>
    <n v="0"/>
    <n v="0"/>
    <n v="0"/>
    <s v="COORDINACIÓN ZONAL"/>
    <s v="COORDINACIÓN ZONAL"/>
    <s v="NA"/>
    <e v="#N/A"/>
    <e v="#N/A"/>
  </r>
  <r>
    <x v="69"/>
    <s v="ZONA 6"/>
    <s v="MSP-DNSECG-2022-0153-M"/>
    <x v="39"/>
    <x v="53"/>
    <d v="2022-03-07T00:00:00"/>
    <s v="PRESUPUESTARIA"/>
    <s v="REGULARIACIÓN PRESUPUESTO"/>
    <e v="#N/A"/>
    <s v="REGULARIACIÓN PRESUPUESTO"/>
    <s v="ZONA 6"/>
    <n v="1360"/>
    <n v="57"/>
    <s v="000"/>
    <s v="001"/>
    <n v="530811"/>
    <n v="1401"/>
    <s v="001"/>
    <s v="0000"/>
    <s v="0000"/>
    <n v="0"/>
    <n v="0"/>
    <n v="0"/>
    <n v="2836.37"/>
    <n v="0"/>
    <n v="2836.37"/>
    <s v="SI"/>
    <m/>
    <m/>
    <x v="0"/>
    <n v="0"/>
    <n v="0"/>
    <n v="0"/>
    <s v="COORDINACIÓN ZONAL"/>
    <s v="COORDINACIÓN ZONAL"/>
    <s v="NA"/>
    <e v="#N/A"/>
    <e v="#N/A"/>
  </r>
  <r>
    <x v="69"/>
    <s v="ZONA 6"/>
    <s v="MSP-DNSECG-2022-0153-M"/>
    <x v="39"/>
    <x v="53"/>
    <d v="2022-03-07T00:00:00"/>
    <s v="PRESUPUESTARIA"/>
    <s v="REGULARIACIÓN PRESUPUESTO"/>
    <e v="#N/A"/>
    <s v="REGULARIACIÓN PRESUPUESTO"/>
    <s v="ZONA 6"/>
    <n v="1360"/>
    <n v="57"/>
    <s v="000"/>
    <s v="001"/>
    <n v="530404"/>
    <n v="1401"/>
    <s v="001"/>
    <s v="0000"/>
    <s v="0000"/>
    <n v="0"/>
    <n v="0"/>
    <n v="0"/>
    <n v="19926.71"/>
    <n v="0"/>
    <n v="19926.71"/>
    <s v="SI"/>
    <m/>
    <m/>
    <x v="0"/>
    <n v="0"/>
    <n v="0"/>
    <n v="0"/>
    <s v="COORDINACIÓN ZONAL"/>
    <s v="COORDINACIÓN ZONAL"/>
    <s v="NA"/>
    <e v="#N/A"/>
    <e v="#N/A"/>
  </r>
  <r>
    <x v="69"/>
    <s v="ZONA 6"/>
    <s v="MSP-DNSECG-2022-0153-M"/>
    <x v="39"/>
    <x v="53"/>
    <d v="2022-03-07T00:00:00"/>
    <s v="PRESUPUESTARIA"/>
    <s v="REGULARIACIÓN PRESUPUESTO"/>
    <e v="#N/A"/>
    <s v="REGULARIACIÓN PRESUPUESTO"/>
    <s v="ZONA 6"/>
    <n v="1360"/>
    <n v="90"/>
    <s v="000"/>
    <s v="004"/>
    <n v="530826"/>
    <n v="1401"/>
    <s v="001"/>
    <s v="0000"/>
    <s v="0000"/>
    <n v="0"/>
    <n v="0"/>
    <n v="0"/>
    <n v="120415.21"/>
    <n v="0"/>
    <n v="120415.21"/>
    <s v="SI"/>
    <m/>
    <m/>
    <x v="0"/>
    <n v="0"/>
    <n v="0"/>
    <n v="0"/>
    <s v="COORDINACIÓN ZONAL"/>
    <s v="COORDINACIÓN ZONAL"/>
    <s v="NA"/>
    <e v="#N/A"/>
    <e v="#N/A"/>
  </r>
  <r>
    <x v="69"/>
    <s v="ZONA 6"/>
    <s v="MSP-DNSECG-2022-0153-M"/>
    <x v="39"/>
    <x v="53"/>
    <d v="2022-03-07T00:00:00"/>
    <s v="PRESUPUESTARIA"/>
    <s v="REGULARIACIÓN PRESUPUESTO"/>
    <e v="#N/A"/>
    <s v="REGULARIACIÓN PRESUPUESTO"/>
    <s v="ZONA 6"/>
    <n v="1361"/>
    <n v="90"/>
    <s v="000"/>
    <s v="001"/>
    <n v="530515"/>
    <n v="1402"/>
    <s v="001"/>
    <s v="0000"/>
    <s v="0000"/>
    <n v="0"/>
    <n v="0"/>
    <n v="0"/>
    <n v="120"/>
    <n v="0"/>
    <n v="120"/>
    <s v="SI"/>
    <m/>
    <m/>
    <x v="0"/>
    <n v="0"/>
    <n v="0"/>
    <n v="0"/>
    <s v="COORDINACIÓN ZONAL"/>
    <s v="COORDINACIÓN ZONAL"/>
    <s v="NA"/>
    <e v="#N/A"/>
    <e v="#N/A"/>
  </r>
  <r>
    <x v="69"/>
    <s v="ZONA 6"/>
    <s v="MSP-DNSECG-2022-0153-M"/>
    <x v="39"/>
    <x v="53"/>
    <d v="2022-03-07T00:00:00"/>
    <s v="PRESUPUESTARIA"/>
    <s v="REGULARIACIÓN PRESUPUESTO"/>
    <e v="#N/A"/>
    <s v="REGULARIACIÓN PRESUPUESTO"/>
    <s v="ZONA 6"/>
    <n v="1361"/>
    <n v="57"/>
    <s v="000"/>
    <s v="001"/>
    <n v="530813"/>
    <n v="1402"/>
    <s v="001"/>
    <s v="0000"/>
    <s v="0000"/>
    <n v="0"/>
    <n v="0"/>
    <n v="0"/>
    <n v="4983.32"/>
    <n v="0"/>
    <n v="4983.32"/>
    <s v="SI"/>
    <m/>
    <m/>
    <x v="0"/>
    <n v="0"/>
    <n v="0"/>
    <n v="0"/>
    <s v="COORDINACIÓN ZONAL"/>
    <s v="COORDINACIÓN ZONAL"/>
    <s v="NA"/>
    <e v="#N/A"/>
    <e v="#N/A"/>
  </r>
  <r>
    <x v="69"/>
    <s v="ZONA 6"/>
    <s v="MSP-DNSECG-2022-0153-M"/>
    <x v="39"/>
    <x v="53"/>
    <d v="2022-03-07T00:00:00"/>
    <s v="PRESUPUESTARIA"/>
    <s v="REGULARIACIÓN PRESUPUESTO"/>
    <e v="#N/A"/>
    <s v="REGULARIACIÓN PRESUPUESTO"/>
    <s v="ZONA 6"/>
    <n v="1361"/>
    <n v="57"/>
    <s v="000"/>
    <s v="001"/>
    <n v="530811"/>
    <n v="1402"/>
    <s v="001"/>
    <s v="0000"/>
    <s v="0000"/>
    <n v="0"/>
    <n v="0"/>
    <n v="0"/>
    <n v="1120"/>
    <n v="0"/>
    <n v="1120"/>
    <s v="SI"/>
    <m/>
    <m/>
    <x v="0"/>
    <n v="0"/>
    <n v="0"/>
    <n v="0"/>
    <s v="COORDINACIÓN ZONAL"/>
    <s v="COORDINACIÓN ZONAL"/>
    <s v="NA"/>
    <e v="#N/A"/>
    <e v="#N/A"/>
  </r>
  <r>
    <x v="69"/>
    <s v="ZONA 6"/>
    <s v="MSP-DNSECG-2022-0153-M"/>
    <x v="39"/>
    <x v="53"/>
    <d v="2022-03-07T00:00:00"/>
    <s v="PRESUPUESTARIA"/>
    <s v="REGULARIACIÓN PRESUPUESTO"/>
    <e v="#N/A"/>
    <s v="REGULARIACIÓN PRESUPUESTO"/>
    <s v="ZONA 6"/>
    <n v="1361"/>
    <n v="90"/>
    <s v="000"/>
    <s v="001"/>
    <n v="530207"/>
    <n v="1402"/>
    <s v="001"/>
    <s v="0000"/>
    <s v="0000"/>
    <n v="0"/>
    <n v="0"/>
    <n v="0"/>
    <n v="53.76"/>
    <n v="0"/>
    <n v="53.76"/>
    <s v="SI"/>
    <m/>
    <m/>
    <x v="0"/>
    <n v="0"/>
    <n v="0"/>
    <n v="0"/>
    <s v="COORDINACIÓN ZONAL"/>
    <s v="COORDINACIÓN ZONAL"/>
    <s v="NA"/>
    <e v="#N/A"/>
    <e v="#N/A"/>
  </r>
  <r>
    <x v="69"/>
    <s v="ZONA 6"/>
    <s v="MSP-DNSECG-2022-0153-M"/>
    <x v="39"/>
    <x v="53"/>
    <d v="2022-03-07T00:00:00"/>
    <s v="PRESUPUESTARIA"/>
    <s v="REGULARIACIÓN PRESUPUESTO"/>
    <e v="#N/A"/>
    <s v="REGULARIACIÓN PRESUPUESTO"/>
    <s v="ZONA 6"/>
    <n v="1365"/>
    <n v="57"/>
    <s v="000"/>
    <s v="001"/>
    <n v="530811"/>
    <n v="1406"/>
    <s v="001"/>
    <s v="0000"/>
    <s v="0000"/>
    <n v="0"/>
    <n v="0"/>
    <n v="0"/>
    <n v="2363.64"/>
    <n v="0"/>
    <n v="2363.64"/>
    <s v="SI"/>
    <m/>
    <m/>
    <x v="0"/>
    <n v="0"/>
    <n v="0"/>
    <n v="0"/>
    <s v="COORDINACIÓN ZONAL"/>
    <s v="COORDINACIÓN ZONAL"/>
    <s v="NA"/>
    <e v="#N/A"/>
    <e v="#N/A"/>
  </r>
  <r>
    <x v="69"/>
    <s v="ZONA 6"/>
    <s v="MSP-DNSECG-2022-0153-M"/>
    <x v="39"/>
    <x v="53"/>
    <d v="2022-03-07T00:00:00"/>
    <s v="PRESUPUESTARIA"/>
    <s v="REGULARIACIÓN PRESUPUESTO"/>
    <e v="#N/A"/>
    <s v="REGULARIACIÓN PRESUPUESTO"/>
    <s v="ZONA 6"/>
    <n v="1367"/>
    <n v="90"/>
    <s v="000"/>
    <s v="001"/>
    <n v="530203"/>
    <n v="1401"/>
    <s v="001"/>
    <s v="0000"/>
    <s v="0000"/>
    <n v="0"/>
    <n v="0"/>
    <n v="0"/>
    <n v="2.8"/>
    <n v="0"/>
    <n v="2.8"/>
    <s v="SI"/>
    <m/>
    <m/>
    <x v="0"/>
    <n v="0"/>
    <n v="0"/>
    <n v="0"/>
    <s v="COORDINACIÓN ZONAL"/>
    <s v="COORDINACIÓN ZONAL"/>
    <s v="NA"/>
    <e v="#N/A"/>
    <e v="#N/A"/>
  </r>
  <r>
    <x v="69"/>
    <s v="ZONA 6"/>
    <s v="MSP-DNSECG-2022-0153-M"/>
    <x v="39"/>
    <x v="53"/>
    <d v="2022-03-07T00:00:00"/>
    <s v="PRESUPUESTARIA"/>
    <s v="REGULARIACIÓN PRESUPUESTO"/>
    <e v="#N/A"/>
    <s v="REGULARIACIÓN PRESUPUESTO"/>
    <s v="ZONA 6"/>
    <n v="1367"/>
    <n v="90"/>
    <s v="000"/>
    <s v="001"/>
    <n v="531407"/>
    <n v="1401"/>
    <s v="001"/>
    <s v="0000"/>
    <s v="0000"/>
    <n v="0"/>
    <n v="0"/>
    <n v="0"/>
    <n v="26.75"/>
    <n v="0"/>
    <n v="26.75"/>
    <s v="SI"/>
    <m/>
    <m/>
    <x v="0"/>
    <n v="0"/>
    <n v="0"/>
    <n v="0"/>
    <s v="COORDINACIÓN ZONAL"/>
    <s v="COORDINACIÓN ZONAL"/>
    <s v="NA"/>
    <e v="#N/A"/>
    <e v="#N/A"/>
  </r>
  <r>
    <x v="69"/>
    <s v="ZONA 6"/>
    <s v="MSP-DNSECG-2022-0153-M"/>
    <x v="39"/>
    <x v="53"/>
    <d v="2022-03-07T00:00:00"/>
    <s v="PRESUPUESTARIA"/>
    <s v="REGULARIACIÓN PRESUPUESTO"/>
    <e v="#N/A"/>
    <s v="REGULARIACIÓN PRESUPUESTO"/>
    <s v="ZONA 6"/>
    <n v="1367"/>
    <n v="90"/>
    <s v="000"/>
    <s v="001"/>
    <n v="531404"/>
    <n v="1401"/>
    <s v="001"/>
    <s v="0000"/>
    <s v="0000"/>
    <n v="0"/>
    <n v="0"/>
    <n v="0"/>
    <n v="6.76"/>
    <n v="0"/>
    <n v="6.76"/>
    <s v="SI"/>
    <m/>
    <m/>
    <x v="0"/>
    <n v="0"/>
    <n v="0"/>
    <n v="0"/>
    <s v="COORDINACIÓN ZONAL"/>
    <s v="COORDINACIÓN ZONAL"/>
    <s v="NA"/>
    <e v="#N/A"/>
    <e v="#N/A"/>
  </r>
  <r>
    <x v="69"/>
    <s v="ZONA 7"/>
    <s v="MSP-DNSECG-2022-0153-M"/>
    <x v="39"/>
    <x v="53"/>
    <d v="2022-03-07T00:00:00"/>
    <s v="PRESUPUESTARIA"/>
    <s v="REGULARIACIÓN PRESUPUESTO"/>
    <e v="#N/A"/>
    <s v="REGULARIACIÓN PRESUPUESTO"/>
    <s v="ZONA 7"/>
    <n v="1490"/>
    <n v="57"/>
    <s v="000"/>
    <s v="001"/>
    <n v="530813"/>
    <n v="1901"/>
    <s v="001"/>
    <s v="0000"/>
    <s v="0000"/>
    <n v="0"/>
    <n v="0"/>
    <n v="0"/>
    <n v="57151"/>
    <n v="0"/>
    <n v="57151"/>
    <s v="SI"/>
    <m/>
    <m/>
    <x v="0"/>
    <n v="0"/>
    <n v="0"/>
    <n v="0"/>
    <s v="COORDINACIÓN ZONAL"/>
    <s v="COORDINACIÓN ZONAL"/>
    <s v="NA"/>
    <e v="#N/A"/>
    <e v="#N/A"/>
  </r>
  <r>
    <x v="69"/>
    <s v="ZONA 7"/>
    <s v="MSP-DNSECG-2022-0153-M"/>
    <x v="39"/>
    <x v="53"/>
    <d v="2022-03-07T00:00:00"/>
    <s v="PRESUPUESTARIA"/>
    <s v="REGULARIACIÓN PRESUPUESTO"/>
    <e v="#N/A"/>
    <s v="REGULARIACIÓN PRESUPUESTO"/>
    <s v="ZONA 7"/>
    <n v="1490"/>
    <n v="57"/>
    <s v="000"/>
    <s v="001"/>
    <n v="531406"/>
    <n v="1901"/>
    <s v="001"/>
    <s v="0000"/>
    <s v="0000"/>
    <n v="0"/>
    <n v="0"/>
    <n v="0"/>
    <n v="1000"/>
    <n v="0"/>
    <n v="1000"/>
    <s v="SI"/>
    <m/>
    <m/>
    <x v="0"/>
    <n v="0"/>
    <n v="0"/>
    <n v="0"/>
    <s v="COORDINACIÓN ZONAL"/>
    <s v="COORDINACIÓN ZONAL"/>
    <s v="NA"/>
    <e v="#N/A"/>
    <e v="#N/A"/>
  </r>
  <r>
    <x v="69"/>
    <s v="ZONA 7"/>
    <s v="MSP-DNSECG-2022-0153-M"/>
    <x v="39"/>
    <x v="53"/>
    <d v="2022-03-07T00:00:00"/>
    <s v="PRESUPUESTARIA"/>
    <s v="REGULARIACIÓN PRESUPUESTO"/>
    <e v="#N/A"/>
    <s v="REGULARIACIÓN PRESUPUESTO"/>
    <s v="ZONA 7"/>
    <n v="1490"/>
    <n v="57"/>
    <s v="000"/>
    <s v="001"/>
    <n v="530811"/>
    <n v="1901"/>
    <s v="001"/>
    <s v="0000"/>
    <s v="0000"/>
    <n v="0"/>
    <n v="0"/>
    <n v="0"/>
    <n v="1200"/>
    <n v="0"/>
    <n v="1200"/>
    <s v="SI"/>
    <m/>
    <m/>
    <x v="0"/>
    <n v="0"/>
    <n v="0"/>
    <n v="0"/>
    <s v="COORDINACIÓN ZONAL"/>
    <s v="COORDINACIÓN ZONAL"/>
    <s v="NA"/>
    <e v="#N/A"/>
    <e v="#N/A"/>
  </r>
  <r>
    <x v="69"/>
    <s v="ZONA 7"/>
    <s v="MSP-DNSECG-2022-0153-M"/>
    <x v="39"/>
    <x v="53"/>
    <d v="2022-03-07T00:00:00"/>
    <s v="PRESUPUESTARIA"/>
    <s v="REGULARIACIÓN PRESUPUESTO"/>
    <e v="#N/A"/>
    <s v="REGULARIACIÓN PRESUPUESTO"/>
    <s v="ZONA 7"/>
    <n v="1490"/>
    <n v="57"/>
    <s v="000"/>
    <s v="001"/>
    <n v="530803"/>
    <n v="1901"/>
    <s v="001"/>
    <s v="0000"/>
    <s v="0000"/>
    <n v="0"/>
    <n v="0"/>
    <n v="0"/>
    <n v="800"/>
    <n v="0"/>
    <n v="800"/>
    <s v="SI"/>
    <m/>
    <m/>
    <x v="0"/>
    <n v="0"/>
    <n v="0"/>
    <n v="0"/>
    <s v="COORDINACIÓN ZONAL"/>
    <s v="COORDINACIÓN ZONAL"/>
    <s v="NA"/>
    <e v="#N/A"/>
    <e v="#N/A"/>
  </r>
  <r>
    <x v="69"/>
    <s v="ZONA 7"/>
    <s v="MSP-DNSECG-2022-0153-M"/>
    <x v="39"/>
    <x v="53"/>
    <d v="2022-03-07T00:00:00"/>
    <s v="PRESUPUESTARIA"/>
    <s v="REGULARIACIÓN PRESUPUESTO"/>
    <e v="#N/A"/>
    <s v="REGULARIACIÓN PRESUPUESTO"/>
    <s v="ZONA 7"/>
    <n v="1490"/>
    <n v="57"/>
    <s v="000"/>
    <s v="001"/>
    <n v="530417"/>
    <n v="1901"/>
    <s v="001"/>
    <s v="0000"/>
    <s v="0000"/>
    <n v="0"/>
    <n v="0"/>
    <n v="0"/>
    <n v="9000"/>
    <n v="0"/>
    <n v="9000"/>
    <s v="SI"/>
    <m/>
    <m/>
    <x v="0"/>
    <n v="0"/>
    <n v="0"/>
    <n v="0"/>
    <s v="COORDINACIÓN ZONAL"/>
    <s v="COORDINACIÓN ZONAL"/>
    <s v="NA"/>
    <e v="#N/A"/>
    <e v="#N/A"/>
  </r>
  <r>
    <x v="69"/>
    <s v="ZONA 7"/>
    <s v="MSP-DNSECG-2022-0153-M"/>
    <x v="39"/>
    <x v="53"/>
    <d v="2022-03-07T00:00:00"/>
    <s v="PRESUPUESTARIA"/>
    <s v="REGULARIACIÓN PRESUPUESTO"/>
    <e v="#N/A"/>
    <s v="REGULARIACIÓN PRESUPUESTO"/>
    <s v="ZONA 7"/>
    <n v="1490"/>
    <n v="57"/>
    <s v="000"/>
    <s v="001"/>
    <n v="530404"/>
    <n v="1901"/>
    <s v="001"/>
    <s v="0000"/>
    <s v="0000"/>
    <n v="0"/>
    <n v="0"/>
    <n v="0"/>
    <n v="25142.27"/>
    <n v="0"/>
    <n v="25142.27"/>
    <s v="SI"/>
    <m/>
    <m/>
    <x v="0"/>
    <n v="0"/>
    <n v="0"/>
    <n v="0"/>
    <s v="COORDINACIÓN ZONAL"/>
    <s v="COORDINACIÓN ZONAL"/>
    <s v="NA"/>
    <e v="#N/A"/>
    <e v="#N/A"/>
  </r>
  <r>
    <x v="69"/>
    <s v="ZONA 7"/>
    <s v="MSP-DNSECG-2022-0153-M"/>
    <x v="39"/>
    <x v="53"/>
    <d v="2022-03-07T00:00:00"/>
    <s v="PRESUPUESTARIA"/>
    <s v="REGULARIACIÓN PRESUPUESTO"/>
    <e v="#N/A"/>
    <s v="REGULARIACIÓN PRESUPUESTO"/>
    <s v="ZONA 7"/>
    <n v="1490"/>
    <n v="57"/>
    <s v="000"/>
    <s v="001"/>
    <n v="530402"/>
    <n v="1901"/>
    <s v="001"/>
    <s v="0000"/>
    <s v="0000"/>
    <n v="0"/>
    <n v="0"/>
    <n v="0"/>
    <n v="31516.7"/>
    <n v="0"/>
    <n v="31516.7"/>
    <s v="SI"/>
    <m/>
    <m/>
    <x v="0"/>
    <n v="0"/>
    <n v="0"/>
    <n v="0"/>
    <s v="COORDINACIÓN ZONAL"/>
    <s v="COORDINACIÓN ZONAL"/>
    <s v="NA"/>
    <e v="#N/A"/>
    <e v="#N/A"/>
  </r>
  <r>
    <x v="69"/>
    <s v="ZONA 7"/>
    <s v="MSP-DNSECG-2022-0153-M"/>
    <x v="39"/>
    <x v="53"/>
    <d v="2022-03-07T00:00:00"/>
    <s v="PRESUPUESTARIA"/>
    <s v="REGULARIACIÓN PRESUPUESTO"/>
    <e v="#N/A"/>
    <s v="REGULARIACIÓN PRESUPUESTO"/>
    <s v="ZONA 7"/>
    <n v="1490"/>
    <n v="57"/>
    <s v="000"/>
    <s v="001"/>
    <n v="530203"/>
    <n v="1901"/>
    <s v="001"/>
    <s v="0000"/>
    <s v="0000"/>
    <n v="0"/>
    <n v="0"/>
    <n v="0"/>
    <n v="120"/>
    <n v="0"/>
    <n v="120"/>
    <s v="SI"/>
    <m/>
    <m/>
    <x v="0"/>
    <n v="0"/>
    <n v="0"/>
    <n v="0"/>
    <s v="COORDINACIÓN ZONAL"/>
    <s v="COORDINACIÓN ZONAL"/>
    <s v="NA"/>
    <e v="#N/A"/>
    <e v="#N/A"/>
  </r>
  <r>
    <x v="69"/>
    <s v="ZONA 7"/>
    <s v="MSP-DNSECG-2022-0153-M"/>
    <x v="39"/>
    <x v="53"/>
    <d v="2022-03-07T00:00:00"/>
    <s v="PRESUPUESTARIA"/>
    <s v="REGULARIACIÓN PRESUPUESTO"/>
    <e v="#N/A"/>
    <s v="REGULARIACIÓN PRESUPUESTO"/>
    <s v="ZONA 7"/>
    <n v="1490"/>
    <n v="90"/>
    <s v="000"/>
    <s v="004"/>
    <n v="570203"/>
    <n v="1901"/>
    <s v="001"/>
    <s v="0000"/>
    <s v="0000"/>
    <n v="0"/>
    <n v="0"/>
    <n v="0"/>
    <n v="38.24"/>
    <n v="0"/>
    <n v="38.24"/>
    <s v="SI"/>
    <m/>
    <m/>
    <x v="0"/>
    <n v="0"/>
    <n v="0"/>
    <n v="0"/>
    <s v="COORDINACIÓN ZONAL"/>
    <s v="COORDINACIÓN ZONAL"/>
    <s v="NA"/>
    <e v="#N/A"/>
    <e v="#N/A"/>
  </r>
  <r>
    <x v="69"/>
    <s v="ZONA 7"/>
    <s v="MSP-DNSECG-2022-0153-M"/>
    <x v="39"/>
    <x v="53"/>
    <d v="2022-03-07T00:00:00"/>
    <s v="PRESUPUESTARIA"/>
    <s v="REGULARIACIÓN PRESUPUESTO"/>
    <e v="#N/A"/>
    <s v="REGULARIACIÓN PRESUPUESTO"/>
    <s v="ZONA 7"/>
    <n v="1491"/>
    <n v="57"/>
    <s v="000"/>
    <s v="001"/>
    <n v="530803"/>
    <n v="1905"/>
    <s v="001"/>
    <s v="0000"/>
    <s v="0000"/>
    <n v="0"/>
    <n v="0"/>
    <n v="0"/>
    <n v="1200"/>
    <n v="0"/>
    <n v="1200"/>
    <s v="SI"/>
    <m/>
    <m/>
    <x v="0"/>
    <n v="0"/>
    <n v="0"/>
    <n v="0"/>
    <s v="COORDINACIÓN ZONAL"/>
    <s v="COORDINACIÓN ZONAL"/>
    <s v="NA"/>
    <e v="#N/A"/>
    <e v="#N/A"/>
  </r>
  <r>
    <x v="69"/>
    <s v="ZONA 7"/>
    <s v="MSP-DNSECG-2022-0153-M"/>
    <x v="39"/>
    <x v="53"/>
    <d v="2022-03-07T00:00:00"/>
    <s v="PRESUPUESTARIA"/>
    <s v="REGULARIACIÓN PRESUPUESTO"/>
    <e v="#N/A"/>
    <s v="REGULARIACIÓN PRESUPUESTO"/>
    <s v="ZONA 7"/>
    <n v="1491"/>
    <n v="57"/>
    <s v="000"/>
    <s v="001"/>
    <n v="530402"/>
    <n v="1905"/>
    <s v="001"/>
    <s v="0000"/>
    <s v="0000"/>
    <n v="0"/>
    <n v="0"/>
    <n v="0"/>
    <n v="20000"/>
    <n v="0"/>
    <n v="20000"/>
    <s v="SI"/>
    <m/>
    <m/>
    <x v="0"/>
    <n v="0"/>
    <n v="0"/>
    <n v="0"/>
    <s v="COORDINACIÓN ZONAL"/>
    <s v="COORDINACIÓN ZONAL"/>
    <s v="NA"/>
    <e v="#N/A"/>
    <e v="#N/A"/>
  </r>
  <r>
    <x v="69"/>
    <s v="ZONA 7"/>
    <s v="MSP-DNSECG-2022-0153-M"/>
    <x v="39"/>
    <x v="53"/>
    <d v="2022-03-07T00:00:00"/>
    <s v="PRESUPUESTARIA"/>
    <s v="REGULARIACIÓN PRESUPUESTO"/>
    <e v="#N/A"/>
    <s v="REGULARIACIÓN PRESUPUESTO"/>
    <s v="ZONA 7"/>
    <n v="1491"/>
    <n v="57"/>
    <s v="000"/>
    <s v="001"/>
    <n v="530417"/>
    <n v="1905"/>
    <s v="001"/>
    <s v="0000"/>
    <s v="0000"/>
    <n v="0"/>
    <n v="0"/>
    <n v="0"/>
    <n v="10000"/>
    <n v="0"/>
    <n v="10000"/>
    <s v="SI"/>
    <m/>
    <m/>
    <x v="0"/>
    <n v="0"/>
    <n v="0"/>
    <n v="0"/>
    <s v="COORDINACIÓN ZONAL"/>
    <s v="COORDINACIÓN ZONAL"/>
    <s v="NA"/>
    <e v="#N/A"/>
    <e v="#N/A"/>
  </r>
  <r>
    <x v="69"/>
    <s v="ZONA 7"/>
    <s v="MSP-DNSECG-2022-0153-M"/>
    <x v="39"/>
    <x v="53"/>
    <d v="2022-03-07T00:00:00"/>
    <s v="PRESUPUESTARIA"/>
    <s v="REGULARIACIÓN PRESUPUESTO"/>
    <e v="#N/A"/>
    <s v="REGULARIACIÓN PRESUPUESTO"/>
    <s v="ZONA 7"/>
    <n v="1491"/>
    <n v="90"/>
    <s v="000"/>
    <s v="001"/>
    <n v="530812"/>
    <n v="1905"/>
    <s v="001"/>
    <s v="0000"/>
    <s v="0000"/>
    <n v="0"/>
    <n v="0"/>
    <n v="0"/>
    <n v="7.0000000000000007E-2"/>
    <n v="0"/>
    <n v="7.0000000000000007E-2"/>
    <s v="SI"/>
    <m/>
    <m/>
    <x v="0"/>
    <n v="0"/>
    <n v="0"/>
    <n v="0"/>
    <s v="COORDINACIÓN ZONAL"/>
    <s v="COORDINACIÓN ZONAL"/>
    <s v="NA"/>
    <e v="#N/A"/>
    <e v="#N/A"/>
  </r>
  <r>
    <x v="69"/>
    <s v="ZONA 7"/>
    <s v="MSP-DNSECG-2022-0153-M"/>
    <x v="39"/>
    <x v="53"/>
    <d v="2022-03-07T00:00:00"/>
    <s v="PRESUPUESTARIA"/>
    <s v="REGULARIACIÓN PRESUPUESTO"/>
    <e v="#N/A"/>
    <s v="REGULARIACIÓN PRESUPUESTO"/>
    <s v="ZONA 7"/>
    <n v="1491"/>
    <n v="57"/>
    <s v="000"/>
    <s v="001"/>
    <n v="530811"/>
    <n v="1905"/>
    <s v="001"/>
    <s v="0000"/>
    <s v="0000"/>
    <n v="0"/>
    <n v="0"/>
    <n v="0"/>
    <n v="500"/>
    <n v="0"/>
    <n v="500"/>
    <s v="SI"/>
    <m/>
    <m/>
    <x v="0"/>
    <n v="0"/>
    <n v="0"/>
    <n v="0"/>
    <s v="COORDINACIÓN ZONAL"/>
    <s v="COORDINACIÓN ZONAL"/>
    <s v="NA"/>
    <e v="#N/A"/>
    <e v="#N/A"/>
  </r>
  <r>
    <x v="69"/>
    <s v="ZONA 7"/>
    <s v="MSP-DNSECG-2022-0153-M"/>
    <x v="39"/>
    <x v="53"/>
    <d v="2022-03-07T00:00:00"/>
    <s v="PRESUPUESTARIA"/>
    <s v="REGULARIACIÓN PRESUPUESTO"/>
    <e v="#N/A"/>
    <s v="REGULARIACIÓN PRESUPUESTO"/>
    <s v="ZONA 7"/>
    <n v="1491"/>
    <n v="90"/>
    <s v="000"/>
    <s v="001"/>
    <n v="531408"/>
    <n v="1905"/>
    <s v="001"/>
    <s v="0000"/>
    <s v="0000"/>
    <n v="0"/>
    <n v="0"/>
    <n v="0"/>
    <n v="24.13"/>
    <n v="0"/>
    <n v="24.13"/>
    <s v="SI"/>
    <m/>
    <m/>
    <x v="0"/>
    <n v="0"/>
    <n v="0"/>
    <n v="0"/>
    <s v="COORDINACIÓN ZONAL"/>
    <s v="COORDINACIÓN ZONAL"/>
    <s v="NA"/>
    <e v="#N/A"/>
    <e v="#N/A"/>
  </r>
  <r>
    <x v="69"/>
    <s v="ZONA 7"/>
    <s v="MSP-DNSECG-2022-0153-M"/>
    <x v="39"/>
    <x v="53"/>
    <d v="2022-03-07T00:00:00"/>
    <s v="PRESUPUESTARIA"/>
    <s v="REGULARIACIÓN PRESUPUESTO"/>
    <e v="#N/A"/>
    <s v="REGULARIACIÓN PRESUPUESTO"/>
    <s v="ZONA 7"/>
    <n v="1492"/>
    <n v="57"/>
    <s v="000"/>
    <s v="001"/>
    <n v="531406"/>
    <n v="1902"/>
    <s v="001"/>
    <s v="0000"/>
    <s v="0000"/>
    <n v="0"/>
    <n v="0"/>
    <n v="0"/>
    <n v="528.84"/>
    <n v="0"/>
    <n v="528.84"/>
    <s v="SI"/>
    <m/>
    <m/>
    <x v="0"/>
    <n v="0"/>
    <n v="0"/>
    <n v="0"/>
    <s v="COORDINACIÓN ZONAL"/>
    <s v="COORDINACIÓN ZONAL"/>
    <s v="NA"/>
    <e v="#N/A"/>
    <e v="#N/A"/>
  </r>
  <r>
    <x v="69"/>
    <s v="ZONA 7"/>
    <s v="MSP-DNSECG-2022-0153-M"/>
    <x v="39"/>
    <x v="53"/>
    <d v="2022-03-07T00:00:00"/>
    <s v="PRESUPUESTARIA"/>
    <s v="REGULARIACIÓN PRESUPUESTO"/>
    <e v="#N/A"/>
    <s v="REGULARIACIÓN PRESUPUESTO"/>
    <s v="ZONA 7"/>
    <n v="1492"/>
    <n v="90"/>
    <s v="000"/>
    <s v="001"/>
    <n v="530405"/>
    <n v="1902"/>
    <s v="001"/>
    <s v="0000"/>
    <s v="0000"/>
    <n v="0"/>
    <n v="0"/>
    <n v="0"/>
    <n v="2743.52"/>
    <n v="0"/>
    <n v="2743.52"/>
    <s v="SI"/>
    <m/>
    <m/>
    <x v="0"/>
    <n v="0"/>
    <n v="0"/>
    <n v="0"/>
    <s v="COORDINACIÓN ZONAL"/>
    <s v="COORDINACIÓN ZONAL"/>
    <s v="NA"/>
    <e v="#N/A"/>
    <e v="#N/A"/>
  </r>
  <r>
    <x v="69"/>
    <s v="ZONA 7"/>
    <s v="MSP-DNSECG-2022-0153-M"/>
    <x v="39"/>
    <x v="53"/>
    <d v="2022-03-07T00:00:00"/>
    <s v="PRESUPUESTARIA"/>
    <s v="REGULARIACIÓN PRESUPUESTO"/>
    <e v="#N/A"/>
    <s v="REGULARIACIÓN PRESUPUESTO"/>
    <s v="ZONA 7"/>
    <n v="1492"/>
    <n v="90"/>
    <s v="000"/>
    <s v="001"/>
    <n v="530812"/>
    <n v="1902"/>
    <s v="001"/>
    <s v="0000"/>
    <s v="0000"/>
    <n v="0"/>
    <n v="0"/>
    <n v="0"/>
    <n v="1300"/>
    <n v="0"/>
    <n v="1300"/>
    <s v="SI"/>
    <m/>
    <m/>
    <x v="0"/>
    <n v="0"/>
    <n v="0"/>
    <n v="0"/>
    <s v="COORDINACIÓN ZONAL"/>
    <s v="COORDINACIÓN ZONAL"/>
    <s v="NA"/>
    <e v="#N/A"/>
    <e v="#N/A"/>
  </r>
  <r>
    <x v="69"/>
    <s v="ZONA 7"/>
    <s v="MSP-DNSECG-2022-0153-M"/>
    <x v="39"/>
    <x v="53"/>
    <d v="2022-03-07T00:00:00"/>
    <s v="PRESUPUESTARIA"/>
    <s v="REGULARIACIÓN PRESUPUESTO"/>
    <e v="#N/A"/>
    <s v="REGULARIACIÓN PRESUPUESTO"/>
    <s v="ZONA 7"/>
    <n v="1492"/>
    <n v="90"/>
    <s v="000"/>
    <s v="001"/>
    <n v="570203"/>
    <n v="1902"/>
    <s v="001"/>
    <s v="0000"/>
    <s v="0000"/>
    <n v="0"/>
    <n v="0"/>
    <n v="0"/>
    <n v="100"/>
    <n v="0"/>
    <n v="100"/>
    <s v="SI"/>
    <m/>
    <m/>
    <x v="0"/>
    <n v="0"/>
    <n v="0"/>
    <n v="0"/>
    <s v="COORDINACIÓN ZONAL"/>
    <s v="COORDINACIÓN ZONAL"/>
    <s v="NA"/>
    <e v="#N/A"/>
    <e v="#N/A"/>
  </r>
  <r>
    <x v="69"/>
    <s v="ZONA 7"/>
    <s v="MSP-DNSECG-2022-0153-M"/>
    <x v="39"/>
    <x v="53"/>
    <d v="2022-03-07T00:00:00"/>
    <s v="PRESUPUESTARIA"/>
    <s v="REGULARIACIÓN PRESUPUESTO"/>
    <e v="#N/A"/>
    <s v="REGULARIACIÓN PRESUPUESTO"/>
    <s v="ZONA 7"/>
    <n v="1492"/>
    <n v="57"/>
    <s v="000"/>
    <s v="001"/>
    <n v="530813"/>
    <n v="1902"/>
    <s v="001"/>
    <s v="0000"/>
    <s v="0000"/>
    <n v="0"/>
    <n v="0"/>
    <n v="0"/>
    <n v="100"/>
    <n v="0"/>
    <n v="100"/>
    <s v="SI"/>
    <m/>
    <m/>
    <x v="0"/>
    <n v="0"/>
    <n v="0"/>
    <n v="0"/>
    <s v="COORDINACIÓN ZONAL"/>
    <s v="COORDINACIÓN ZONAL"/>
    <s v="NA"/>
    <e v="#N/A"/>
    <e v="#N/A"/>
  </r>
  <r>
    <x v="69"/>
    <s v="ZONA 7"/>
    <s v="MSP-DNSECG-2022-0153-M"/>
    <x v="39"/>
    <x v="53"/>
    <d v="2022-03-07T00:00:00"/>
    <s v="PRESUPUESTARIA"/>
    <s v="REGULARIACIÓN PRESUPUESTO"/>
    <e v="#N/A"/>
    <s v="REGULARIACIÓN PRESUPUESTO"/>
    <s v="ZONA 7"/>
    <n v="1492"/>
    <n v="57"/>
    <s v="000"/>
    <s v="001"/>
    <n v="530803"/>
    <n v="1902"/>
    <s v="001"/>
    <s v="0000"/>
    <s v="0000"/>
    <n v="0"/>
    <n v="0"/>
    <n v="0"/>
    <n v="100"/>
    <n v="0"/>
    <n v="100"/>
    <s v="SI"/>
    <m/>
    <m/>
    <x v="0"/>
    <n v="0"/>
    <n v="0"/>
    <n v="0"/>
    <s v="COORDINACIÓN ZONAL"/>
    <s v="COORDINACIÓN ZONAL"/>
    <s v="NA"/>
    <e v="#N/A"/>
    <e v="#N/A"/>
  </r>
  <r>
    <x v="69"/>
    <s v="ZONA 7"/>
    <s v="MSP-DNSECG-2022-0153-M"/>
    <x v="39"/>
    <x v="53"/>
    <d v="2022-03-07T00:00:00"/>
    <s v="PRESUPUESTARIA"/>
    <s v="REGULARIACIÓN PRESUPUESTO"/>
    <e v="#N/A"/>
    <s v="REGULARIACIÓN PRESUPUESTO"/>
    <s v="ZONA 7"/>
    <n v="1492"/>
    <n v="57"/>
    <s v="000"/>
    <s v="001"/>
    <n v="530417"/>
    <n v="1902"/>
    <s v="001"/>
    <s v="0000"/>
    <s v="0000"/>
    <n v="0"/>
    <n v="0"/>
    <n v="0"/>
    <n v="100"/>
    <n v="0"/>
    <n v="100"/>
    <s v="SI"/>
    <m/>
    <m/>
    <x v="0"/>
    <n v="0"/>
    <n v="0"/>
    <n v="0"/>
    <s v="COORDINACIÓN ZONAL"/>
    <s v="COORDINACIÓN ZONAL"/>
    <s v="NA"/>
    <e v="#N/A"/>
    <e v="#N/A"/>
  </r>
  <r>
    <x v="69"/>
    <s v="ZONA 7"/>
    <s v="MSP-DNSECG-2022-0153-M"/>
    <x v="39"/>
    <x v="53"/>
    <d v="2022-03-07T00:00:00"/>
    <s v="PRESUPUESTARIA"/>
    <s v="REGULARIACIÓN PRESUPUESTO"/>
    <e v="#N/A"/>
    <s v="REGULARIACIÓN PRESUPUESTO"/>
    <s v="ZONA 7"/>
    <n v="1492"/>
    <n v="57"/>
    <s v="000"/>
    <s v="001"/>
    <n v="530404"/>
    <n v="1902"/>
    <s v="001"/>
    <s v="0000"/>
    <s v="0000"/>
    <n v="0"/>
    <n v="0"/>
    <n v="0"/>
    <n v="9602.69"/>
    <n v="0"/>
    <n v="9602.69"/>
    <s v="SI"/>
    <m/>
    <m/>
    <x v="0"/>
    <n v="0"/>
    <n v="0"/>
    <n v="0"/>
    <s v="COORDINACIÓN ZONAL"/>
    <s v="COORDINACIÓN ZONAL"/>
    <s v="NA"/>
    <e v="#N/A"/>
    <e v="#N/A"/>
  </r>
  <r>
    <x v="69"/>
    <s v="ZONA 7"/>
    <s v="MSP-DNSECG-2022-0153-M"/>
    <x v="39"/>
    <x v="53"/>
    <d v="2022-03-07T00:00:00"/>
    <s v="PRESUPUESTARIA"/>
    <s v="REGULARIACIÓN PRESUPUESTO"/>
    <e v="#N/A"/>
    <s v="REGULARIACIÓN PRESUPUESTO"/>
    <s v="ZONA 7"/>
    <n v="1492"/>
    <n v="57"/>
    <s v="000"/>
    <s v="001"/>
    <n v="530811"/>
    <n v="1902"/>
    <s v="001"/>
    <s v="0000"/>
    <s v="0000"/>
    <n v="0"/>
    <n v="0"/>
    <n v="0"/>
    <n v="1000"/>
    <n v="0"/>
    <n v="1000"/>
    <s v="SI"/>
    <m/>
    <m/>
    <x v="0"/>
    <n v="0"/>
    <n v="0"/>
    <n v="0"/>
    <s v="COORDINACIÓN ZONAL"/>
    <s v="COORDINACIÓN ZONAL"/>
    <s v="NA"/>
    <e v="#N/A"/>
    <e v="#N/A"/>
  </r>
  <r>
    <x v="69"/>
    <s v="ZONA 7"/>
    <s v="MSP-DNSECG-2022-0153-M"/>
    <x v="39"/>
    <x v="53"/>
    <d v="2022-03-07T00:00:00"/>
    <s v="PRESUPUESTARIA"/>
    <s v="REGULARIACIÓN PRESUPUESTO"/>
    <e v="#N/A"/>
    <s v="REGULARIACIÓN PRESUPUESTO"/>
    <s v="ZONA 7"/>
    <n v="7110"/>
    <n v="57"/>
    <s v="000"/>
    <s v="001"/>
    <n v="530417"/>
    <n v="709"/>
    <s v="001"/>
    <s v="0000"/>
    <s v="0000"/>
    <n v="0"/>
    <n v="0"/>
    <n v="0"/>
    <n v="24000"/>
    <n v="0"/>
    <n v="24000"/>
    <s v="SI"/>
    <m/>
    <m/>
    <x v="0"/>
    <n v="0"/>
    <n v="0"/>
    <n v="0"/>
    <s v="COORDINACIÓN ZONAL"/>
    <s v="COORDINACIÓN ZONAL"/>
    <s v="NA"/>
    <e v="#N/A"/>
    <e v="#N/A"/>
  </r>
  <r>
    <x v="69"/>
    <s v="ZONA 7"/>
    <s v="MSP-DNSECG-2022-0153-M"/>
    <x v="39"/>
    <x v="53"/>
    <d v="2022-03-07T00:00:00"/>
    <s v="PRESUPUESTARIA"/>
    <s v="REGULARIACIÓN PRESUPUESTO"/>
    <e v="#N/A"/>
    <s v="REGULARIACIÓN PRESUPUESTO"/>
    <s v="ZONA 7"/>
    <n v="7110"/>
    <n v="90"/>
    <s v="000"/>
    <s v="001"/>
    <n v="530826"/>
    <n v="709"/>
    <s v="001"/>
    <s v="0000"/>
    <s v="0000"/>
    <n v="0"/>
    <n v="0"/>
    <n v="0"/>
    <n v="59937"/>
    <n v="0"/>
    <n v="59937"/>
    <s v="SI"/>
    <m/>
    <m/>
    <x v="0"/>
    <n v="0"/>
    <n v="0"/>
    <n v="0"/>
    <s v="COORDINACIÓN ZONAL"/>
    <s v="COORDINACIÓN ZONAL"/>
    <s v="NA"/>
    <e v="#N/A"/>
    <e v="#N/A"/>
  </r>
  <r>
    <x v="69"/>
    <s v="ZONA 7"/>
    <s v="MSP-DNSECG-2022-0153-M"/>
    <x v="39"/>
    <x v="53"/>
    <d v="2022-03-07T00:00:00"/>
    <s v="PRESUPUESTARIA"/>
    <s v="REGULARIACIÓN PRESUPUESTO"/>
    <e v="#N/A"/>
    <s v="REGULARIACIÓN PRESUPUESTO"/>
    <s v="ZONA 7"/>
    <n v="7110"/>
    <n v="57"/>
    <s v="000"/>
    <s v="001"/>
    <n v="530813"/>
    <n v="709"/>
    <s v="001"/>
    <s v="0000"/>
    <s v="0000"/>
    <n v="0"/>
    <n v="0"/>
    <n v="0"/>
    <n v="7400"/>
    <n v="0"/>
    <n v="7400"/>
    <s v="SI"/>
    <m/>
    <m/>
    <x v="0"/>
    <n v="0"/>
    <n v="0"/>
    <n v="0"/>
    <s v="COORDINACIÓN ZONAL"/>
    <s v="COORDINACIÓN ZONAL"/>
    <s v="NA"/>
    <e v="#N/A"/>
    <e v="#N/A"/>
  </r>
  <r>
    <x v="69"/>
    <s v="ZONA 7"/>
    <s v="MSP-DNSECG-2022-0153-M"/>
    <x v="39"/>
    <x v="53"/>
    <d v="2022-03-07T00:00:00"/>
    <s v="PRESUPUESTARIA"/>
    <s v="REGULARIACIÓN PRESUPUESTO"/>
    <e v="#N/A"/>
    <s v="REGULARIACIÓN PRESUPUESTO"/>
    <s v="ZONA 7"/>
    <n v="7110"/>
    <n v="57"/>
    <s v="000"/>
    <s v="001"/>
    <n v="530811"/>
    <n v="709"/>
    <s v="001"/>
    <s v="0000"/>
    <s v="0000"/>
    <n v="0"/>
    <n v="0"/>
    <n v="0"/>
    <n v="400"/>
    <n v="0"/>
    <n v="400"/>
    <s v="SI"/>
    <m/>
    <m/>
    <x v="0"/>
    <n v="0"/>
    <n v="0"/>
    <n v="0"/>
    <s v="COORDINACIÓN ZONAL"/>
    <s v="COORDINACIÓN ZONAL"/>
    <s v="NA"/>
    <e v="#N/A"/>
    <e v="#N/A"/>
  </r>
  <r>
    <x v="69"/>
    <s v="ZONA 7"/>
    <s v="MSP-DNSECG-2022-0153-M"/>
    <x v="39"/>
    <x v="53"/>
    <d v="2022-03-07T00:00:00"/>
    <s v="PRESUPUESTARIA"/>
    <s v="REGULARIACIÓN PRESUPUESTO"/>
    <e v="#N/A"/>
    <s v="REGULARIACIÓN PRESUPUESTO"/>
    <s v="ZONA 7"/>
    <n v="7520"/>
    <n v="90"/>
    <s v="000"/>
    <s v="001"/>
    <n v="530203"/>
    <n v="1901"/>
    <s v="001"/>
    <s v="0000"/>
    <s v="0000"/>
    <n v="0"/>
    <n v="0"/>
    <n v="0"/>
    <n v="400"/>
    <n v="0"/>
    <n v="400"/>
    <s v="SI"/>
    <m/>
    <m/>
    <x v="0"/>
    <n v="0"/>
    <n v="0"/>
    <n v="0"/>
    <s v="COORDINACIÓN ZONAL"/>
    <s v="COORDINACIÓN ZONAL"/>
    <s v="NA"/>
    <e v="#N/A"/>
    <e v="#N/A"/>
  </r>
  <r>
    <x v="69"/>
    <s v="ZONA 7"/>
    <s v="MSP-DNSECG-2022-0153-M"/>
    <x v="39"/>
    <x v="53"/>
    <d v="2022-03-07T00:00:00"/>
    <s v="PRESUPUESTARIA"/>
    <s v="REGULARIACIÓN PRESUPUESTO"/>
    <e v="#N/A"/>
    <s v="REGULARIACIÓN PRESUPUESTO"/>
    <s v="ZONA 7"/>
    <n v="7531"/>
    <n v="57"/>
    <s v="000"/>
    <s v="001"/>
    <n v="530811"/>
    <n v="1909"/>
    <s v="001"/>
    <s v="0000"/>
    <s v="0000"/>
    <n v="0"/>
    <n v="0"/>
    <n v="0"/>
    <n v="500"/>
    <n v="0"/>
    <n v="500"/>
    <s v="SI"/>
    <m/>
    <m/>
    <x v="0"/>
    <n v="0"/>
    <n v="0"/>
    <n v="0"/>
    <s v="COORDINACIÓN ZONAL"/>
    <s v="COORDINACIÓN ZONAL"/>
    <s v="NA"/>
    <e v="#N/A"/>
    <e v="#N/A"/>
  </r>
  <r>
    <x v="69"/>
    <s v="ZONA 7"/>
    <s v="MSP-DNSECG-2022-0153-M"/>
    <x v="39"/>
    <x v="53"/>
    <d v="2022-03-07T00:00:00"/>
    <s v="PRESUPUESTARIA"/>
    <s v="REGULARIACIÓN PRESUPUESTO"/>
    <e v="#N/A"/>
    <s v="REGULARIACIÓN PRESUPUESTO"/>
    <s v="ZONA 7"/>
    <n v="7531"/>
    <n v="90"/>
    <s v="000"/>
    <s v="001"/>
    <n v="570203"/>
    <n v="1909"/>
    <s v="001"/>
    <s v="0000"/>
    <s v="0000"/>
    <n v="0"/>
    <n v="0"/>
    <n v="0"/>
    <n v="10"/>
    <n v="0"/>
    <n v="10"/>
    <s v="SI"/>
    <m/>
    <m/>
    <x v="0"/>
    <n v="0"/>
    <n v="0"/>
    <n v="0"/>
    <s v="COORDINACIÓN ZONAL"/>
    <s v="COORDINACIÓN ZONAL"/>
    <s v="NA"/>
    <e v="#N/A"/>
    <e v="#N/A"/>
  </r>
  <r>
    <x v="69"/>
    <s v="ZONA 7"/>
    <s v="MSP-DNSECG-2022-0153-M"/>
    <x v="39"/>
    <x v="53"/>
    <d v="2022-03-07T00:00:00"/>
    <s v="PRESUPUESTARIA"/>
    <s v="REGULARIACIÓN PRESUPUESTO"/>
    <e v="#N/A"/>
    <s v="REGULARIACIÓN PRESUPUESTO"/>
    <s v="ZONA 7"/>
    <n v="7531"/>
    <n v="90"/>
    <s v="000"/>
    <s v="001"/>
    <n v="530704"/>
    <n v="1909"/>
    <s v="001"/>
    <s v="0000"/>
    <s v="0000"/>
    <n v="0"/>
    <n v="0"/>
    <n v="0"/>
    <n v="1181"/>
    <n v="0"/>
    <n v="1181"/>
    <s v="SI"/>
    <m/>
    <m/>
    <x v="0"/>
    <n v="0"/>
    <n v="0"/>
    <n v="0"/>
    <s v="COORDINACIÓN ZONAL"/>
    <s v="COORDINACIÓN ZONAL"/>
    <s v="NA"/>
    <e v="#N/A"/>
    <e v="#N/A"/>
  </r>
  <r>
    <x v="69"/>
    <s v="ZONA 7"/>
    <s v="MSP-DNSECG-2022-0153-M"/>
    <x v="39"/>
    <x v="53"/>
    <d v="2022-03-07T00:00:00"/>
    <s v="PRESUPUESTARIA"/>
    <s v="REGULARIACIÓN PRESUPUESTO"/>
    <e v="#N/A"/>
    <s v="REGULARIACIÓN PRESUPUESTO"/>
    <s v="ZONA 7"/>
    <n v="7531"/>
    <n v="90"/>
    <s v="000"/>
    <s v="001"/>
    <n v="570102"/>
    <n v="1909"/>
    <s v="001"/>
    <s v="0000"/>
    <s v="0000"/>
    <n v="0"/>
    <n v="0"/>
    <n v="0"/>
    <n v="2000"/>
    <n v="0"/>
    <n v="2000"/>
    <s v="SI"/>
    <m/>
    <m/>
    <x v="0"/>
    <n v="0"/>
    <n v="0"/>
    <n v="0"/>
    <s v="COORDINACIÓN ZONAL"/>
    <s v="COORDINACIÓN ZONAL"/>
    <s v="NA"/>
    <e v="#N/A"/>
    <e v="#N/A"/>
  </r>
  <r>
    <x v="69"/>
    <s v="ZONA 7"/>
    <s v="MSP-DNSECG-2022-0153-M"/>
    <x v="39"/>
    <x v="53"/>
    <d v="2022-03-07T00:00:00"/>
    <s v="PRESUPUESTARIA"/>
    <s v="REGULARIACIÓN PRESUPUESTO"/>
    <e v="#N/A"/>
    <s v="REGULARIACIÓN PRESUPUESTO"/>
    <s v="ZONA 7"/>
    <n v="7531"/>
    <n v="57"/>
    <s v="000"/>
    <s v="001"/>
    <n v="530803"/>
    <n v="1909"/>
    <s v="001"/>
    <s v="0000"/>
    <s v="0000"/>
    <n v="0"/>
    <n v="0"/>
    <n v="0"/>
    <n v="600"/>
    <n v="0"/>
    <n v="600"/>
    <s v="SI"/>
    <m/>
    <m/>
    <x v="0"/>
    <n v="0"/>
    <n v="0"/>
    <n v="0"/>
    <s v="COORDINACIÓN ZONAL"/>
    <s v="COORDINACIÓN ZONAL"/>
    <s v="NA"/>
    <e v="#N/A"/>
    <e v="#N/A"/>
  </r>
  <r>
    <x v="69"/>
    <s v="ZONA 7"/>
    <s v="MSP-DNSECG-2022-0153-M"/>
    <x v="39"/>
    <x v="53"/>
    <d v="2022-03-07T00:00:00"/>
    <s v="PRESUPUESTARIA"/>
    <s v="REGULARIACIÓN PRESUPUESTO"/>
    <e v="#N/A"/>
    <s v="REGULARIACIÓN PRESUPUESTO"/>
    <s v="ZONA 7"/>
    <n v="7531"/>
    <n v="57"/>
    <s v="000"/>
    <s v="001"/>
    <n v="530813"/>
    <n v="1909"/>
    <s v="001"/>
    <s v="0000"/>
    <s v="0000"/>
    <n v="0"/>
    <n v="0"/>
    <n v="0"/>
    <n v="3481"/>
    <n v="0"/>
    <n v="3481"/>
    <s v="SI"/>
    <m/>
    <m/>
    <x v="0"/>
    <n v="0"/>
    <n v="0"/>
    <n v="0"/>
    <s v="COORDINACIÓN ZONAL"/>
    <s v="COORDINACIÓN ZONAL"/>
    <s v="NA"/>
    <e v="#N/A"/>
    <e v="#N/A"/>
  </r>
  <r>
    <x v="69"/>
    <s v="ZONA 7"/>
    <s v="MSP-DNSECG-2022-0153-M"/>
    <x v="39"/>
    <x v="53"/>
    <d v="2022-03-07T00:00:00"/>
    <s v="PRESUPUESTARIA"/>
    <s v="REGULARIACIÓN PRESUPUESTO"/>
    <e v="#N/A"/>
    <s v="REGULARIACIÓN PRESUPUESTO"/>
    <s v="ZONA 7"/>
    <n v="9003"/>
    <n v="90"/>
    <s v="000"/>
    <s v="004"/>
    <n v="530812"/>
    <n v="1905"/>
    <s v="001"/>
    <s v="0000"/>
    <s v="0000"/>
    <n v="0"/>
    <n v="0"/>
    <n v="0"/>
    <n v="5632.83"/>
    <n v="0"/>
    <n v="5632.83"/>
    <s v="SI"/>
    <m/>
    <m/>
    <x v="0"/>
    <n v="0"/>
    <n v="0"/>
    <n v="0"/>
    <s v="COORDINACIÓN ZONAL"/>
    <s v="COORDINACIÓN ZONAL"/>
    <s v="NA"/>
    <e v="#N/A"/>
    <e v="#N/A"/>
  </r>
  <r>
    <x v="69"/>
    <s v="ZONA 7"/>
    <s v="MSP-DNSECG-2022-0153-M"/>
    <x v="39"/>
    <x v="53"/>
    <d v="2022-03-07T00:00:00"/>
    <s v="PRESUPUESTARIA"/>
    <s v="REGULARIACIÓN PRESUPUESTO"/>
    <e v="#N/A"/>
    <s v="REGULARIACIÓN PRESUPUESTO"/>
    <s v="ZONA 7"/>
    <n v="9003"/>
    <n v="90"/>
    <s v="000"/>
    <s v="004"/>
    <n v="530505"/>
    <n v="1905"/>
    <s v="001"/>
    <s v="0000"/>
    <s v="0000"/>
    <n v="0"/>
    <n v="0"/>
    <n v="0"/>
    <n v="3"/>
    <n v="0"/>
    <n v="3"/>
    <s v="SI"/>
    <m/>
    <m/>
    <x v="0"/>
    <n v="0"/>
    <n v="0"/>
    <n v="0"/>
    <s v="COORDINACIÓN ZONAL"/>
    <s v="COORDINACIÓN ZONAL"/>
    <s v="NA"/>
    <e v="#N/A"/>
    <e v="#N/A"/>
  </r>
  <r>
    <x v="69"/>
    <s v="ZONA 7"/>
    <s v="MSP-DNSECG-2022-0153-M"/>
    <x v="39"/>
    <x v="53"/>
    <d v="2022-03-07T00:00:00"/>
    <s v="PRESUPUESTARIA"/>
    <s v="REGULARIACIÓN PRESUPUESTO"/>
    <e v="#N/A"/>
    <s v="REGULARIACIÓN PRESUPUESTO"/>
    <s v="ZONA 7"/>
    <n v="9003"/>
    <n v="57"/>
    <s v="000"/>
    <s v="001"/>
    <n v="530813"/>
    <n v="1905"/>
    <s v="001"/>
    <s v="0000"/>
    <s v="0000"/>
    <n v="0"/>
    <n v="0"/>
    <n v="0"/>
    <n v="39866.980000000003"/>
    <n v="0"/>
    <n v="39866.980000000003"/>
    <s v="SI"/>
    <m/>
    <m/>
    <x v="0"/>
    <n v="0"/>
    <n v="0"/>
    <n v="0"/>
    <s v="COORDINACIÓN ZONAL"/>
    <s v="COORDINACIÓN ZONAL"/>
    <s v="NA"/>
    <e v="#N/A"/>
    <e v="#N/A"/>
  </r>
  <r>
    <x v="69"/>
    <s v="ZONA 7"/>
    <s v="MSP-DNSECG-2022-0153-M"/>
    <x v="39"/>
    <x v="53"/>
    <d v="2022-03-07T00:00:00"/>
    <s v="PRESUPUESTARIA"/>
    <s v="REGULARIACIÓN PRESUPUESTO"/>
    <e v="#N/A"/>
    <s v="REGULARIACIÓN PRESUPUESTO"/>
    <s v="ZONA 7"/>
    <n v="9003"/>
    <n v="57"/>
    <s v="000"/>
    <s v="001"/>
    <n v="530811"/>
    <n v="1905"/>
    <s v="001"/>
    <s v="0000"/>
    <s v="0000"/>
    <n v="0"/>
    <n v="0"/>
    <n v="0"/>
    <n v="1200"/>
    <n v="0"/>
    <n v="1200"/>
    <s v="SI"/>
    <m/>
    <m/>
    <x v="0"/>
    <n v="0"/>
    <n v="0"/>
    <n v="0"/>
    <s v="COORDINACIÓN ZONAL"/>
    <s v="COORDINACIÓN ZONAL"/>
    <s v="NA"/>
    <e v="#N/A"/>
    <e v="#N/A"/>
  </r>
  <r>
    <x v="69"/>
    <s v="ZONA 7"/>
    <s v="MSP-DNSECG-2022-0153-M"/>
    <x v="39"/>
    <x v="53"/>
    <d v="2022-03-07T00:00:00"/>
    <s v="PRESUPUESTARIA"/>
    <s v="REGULARIACIÓN PRESUPUESTO"/>
    <e v="#N/A"/>
    <s v="REGULARIACIÓN PRESUPUESTO"/>
    <s v="ZONA 7"/>
    <n v="9003"/>
    <n v="57"/>
    <s v="000"/>
    <s v="001"/>
    <n v="530417"/>
    <n v="1905"/>
    <s v="001"/>
    <s v="0000"/>
    <s v="0000"/>
    <n v="0"/>
    <n v="0"/>
    <n v="0"/>
    <n v="12000"/>
    <n v="0"/>
    <n v="12000"/>
    <s v="SI"/>
    <m/>
    <m/>
    <x v="0"/>
    <n v="0"/>
    <n v="0"/>
    <n v="0"/>
    <s v="COORDINACIÓN ZONAL"/>
    <s v="COORDINACIÓN ZONAL"/>
    <s v="NA"/>
    <e v="#N/A"/>
    <e v="#N/A"/>
  </r>
  <r>
    <x v="69"/>
    <s v="ZONA 7"/>
    <s v="MSP-DNSECG-2022-0153-M"/>
    <x v="39"/>
    <x v="53"/>
    <d v="2022-03-07T00:00:00"/>
    <s v="PRESUPUESTARIA"/>
    <s v="REGULARIACIÓN PRESUPUESTO"/>
    <e v="#N/A"/>
    <s v="REGULARIACIÓN PRESUPUESTO"/>
    <s v="ZONA 7"/>
    <n v="9003"/>
    <n v="57"/>
    <s v="000"/>
    <s v="001"/>
    <n v="530402"/>
    <n v="1905"/>
    <s v="001"/>
    <s v="0000"/>
    <s v="0000"/>
    <n v="0"/>
    <n v="0"/>
    <n v="0"/>
    <n v="38305.57"/>
    <n v="0"/>
    <n v="38305.57"/>
    <s v="SI"/>
    <m/>
    <m/>
    <x v="0"/>
    <n v="0"/>
    <n v="0"/>
    <n v="0"/>
    <s v="COORDINACIÓN ZONAL"/>
    <s v="COORDINACIÓN ZONAL"/>
    <s v="NA"/>
    <e v="#N/A"/>
    <e v="#N/A"/>
  </r>
  <r>
    <x v="69"/>
    <s v="ZONA 7"/>
    <s v="MSP-DNSECG-2022-0153-M"/>
    <x v="39"/>
    <x v="53"/>
    <d v="2022-03-07T00:00:00"/>
    <s v="PRESUPUESTARIA"/>
    <s v="REGULARIACIÓN PRESUPUESTO"/>
    <e v="#N/A"/>
    <s v="REGULARIACIÓN PRESUPUESTO"/>
    <s v="ZONA 7"/>
    <n v="9003"/>
    <n v="57"/>
    <s v="000"/>
    <s v="001"/>
    <n v="530404"/>
    <n v="1905"/>
    <s v="001"/>
    <s v="0000"/>
    <s v="0000"/>
    <n v="0"/>
    <n v="0"/>
    <n v="0"/>
    <n v="31215.97"/>
    <n v="0"/>
    <n v="31215.97"/>
    <s v="SI"/>
    <m/>
    <m/>
    <x v="0"/>
    <n v="0"/>
    <n v="0"/>
    <n v="0"/>
    <s v="COORDINACIÓN ZONAL"/>
    <s v="COORDINACIÓN ZONAL"/>
    <s v="NA"/>
    <e v="#N/A"/>
    <e v="#N/A"/>
  </r>
  <r>
    <x v="69"/>
    <s v="ZONA 1"/>
    <s v="MSP-DNSECG-2022-0153-M"/>
    <x v="39"/>
    <x v="53"/>
    <d v="2022-03-07T00:00:00"/>
    <s v="PRESUPUESTARIA"/>
    <s v="REGULARIACIÓN PRESUPUESTO"/>
    <e v="#N/A"/>
    <s v="REGULARIACIÓN PRESUPUESTO"/>
    <s v="ZONA 1"/>
    <n v="51"/>
    <n v="90"/>
    <s v="000"/>
    <s v="001"/>
    <n v="530846"/>
    <n v="1001"/>
    <s v="001"/>
    <s v="0000"/>
    <s v="0000"/>
    <n v="894890.75"/>
    <n v="0"/>
    <n v="894890.75"/>
    <n v="0"/>
    <n v="0"/>
    <n v="0"/>
    <s v="SI"/>
    <m/>
    <m/>
    <x v="0"/>
    <n v="0"/>
    <n v="0"/>
    <n v="0"/>
    <s v="COORDINACIÓN ZONAL"/>
    <s v="COORDINACIÓN ZONAL"/>
    <s v="NA"/>
    <e v="#N/A"/>
    <e v="#N/A"/>
  </r>
  <r>
    <x v="69"/>
    <s v="ZONA 3"/>
    <s v="MSP-DNSECG-2022-0153-M"/>
    <x v="39"/>
    <x v="53"/>
    <d v="2022-03-07T00:00:00"/>
    <s v="PRESUPUESTARIA"/>
    <s v="REGULARIACIÓN PRESUPUESTO"/>
    <e v="#N/A"/>
    <s v="REGULARIACIÓN PRESUPUESTO"/>
    <s v="ZONA 3"/>
    <n v="53"/>
    <n v="90"/>
    <s v="000"/>
    <s v="001"/>
    <n v="530846"/>
    <n v="601"/>
    <s v="001"/>
    <s v="0000"/>
    <s v="0000"/>
    <n v="767049.21"/>
    <n v="0"/>
    <n v="767049.21"/>
    <n v="0"/>
    <n v="0"/>
    <n v="0"/>
    <s v="SI"/>
    <m/>
    <m/>
    <x v="0"/>
    <n v="0"/>
    <n v="0"/>
    <n v="0"/>
    <s v="COORDINACIÓN ZONAL"/>
    <s v="COORDINACIÓN ZONAL"/>
    <s v="NA"/>
    <e v="#N/A"/>
    <e v="#N/A"/>
  </r>
  <r>
    <x v="69"/>
    <s v="ZONA 8"/>
    <s v="MSP-DNSECG-2022-0153-M"/>
    <x v="39"/>
    <x v="53"/>
    <d v="2022-03-07T00:00:00"/>
    <s v="PRESUPUESTARIA"/>
    <s v="REGULARIACIÓN PRESUPUESTO"/>
    <e v="#N/A"/>
    <s v="REGULARIACIÓN PRESUPUESTO"/>
    <s v="ZONA 8"/>
    <n v="58"/>
    <n v="90"/>
    <s v="000"/>
    <s v="001"/>
    <n v="530846"/>
    <n v="901"/>
    <s v="001"/>
    <s v="0000"/>
    <s v="0000"/>
    <n v="511366.14"/>
    <n v="0"/>
    <n v="511366.14"/>
    <n v="0"/>
    <n v="0"/>
    <n v="0"/>
    <s v="SI"/>
    <m/>
    <m/>
    <x v="0"/>
    <n v="0"/>
    <n v="0"/>
    <n v="0"/>
    <s v="COORDINACIÓN ZONAL"/>
    <s v="COORDINACIÓN ZONAL"/>
    <s v="NA"/>
    <e v="#N/A"/>
    <e v="#N/A"/>
  </r>
  <r>
    <x v="69"/>
    <s v="ZONA 9"/>
    <s v="MSP-DNSECG-2022-0153-M"/>
    <x v="39"/>
    <x v="53"/>
    <d v="2022-03-07T00:00:00"/>
    <s v="PRESUPUESTARIA"/>
    <s v="REGULARIACIÓN PRESUPUESTO"/>
    <e v="#N/A"/>
    <s v="REGULARIACIÓN PRESUPUESTO"/>
    <s v="ZONA 9"/>
    <n v="59"/>
    <n v="90"/>
    <s v="000"/>
    <s v="001"/>
    <n v="530846"/>
    <n v="1701"/>
    <s v="001"/>
    <s v="0000"/>
    <s v="0000"/>
    <n v="383524.61"/>
    <n v="0"/>
    <n v="383524.61"/>
    <n v="0"/>
    <n v="0"/>
    <n v="0"/>
    <s v="SI"/>
    <m/>
    <m/>
    <x v="0"/>
    <n v="0"/>
    <n v="0"/>
    <n v="0"/>
    <s v="COORDINACIÓN ZONAL"/>
    <s v="COORDINACIÓN ZONAL"/>
    <s v="NA"/>
    <e v="#N/A"/>
    <e v="#N/A"/>
  </r>
  <r>
    <x v="70"/>
    <s v="134003032"/>
    <s v="MSP-DNA-2022-0514-M"/>
    <x v="40"/>
    <x v="54"/>
    <d v="2022-03-10T00:00:00"/>
    <s v="PRESUPUESTARIA"/>
    <s v="Para ínfima cuantía servicio de mantenimiento preventivo y correctivo de la flota del MSP"/>
    <s v="ADMINISTRACION CENTRAL"/>
    <s v="CONTRATACIÓN DE UN TALLER AUTOMOTRIZ PARA EJECUTAR MANTENIMIENTO PREVENTIVO Y CORRECTIVO DE LOS VEHÍCULOS LIVIANOS Y PESADOS PERTENECIENTES AL PARQUE AUTOMOTOR DEL MINISTERIO DE SALUD PÚBLICA (PLANTA CENTRAL)"/>
    <s v="PLANTA CENTRAL"/>
    <n v="9999"/>
    <s v="01"/>
    <s v="000"/>
    <s v="001"/>
    <n v="530813"/>
    <n v="1701"/>
    <s v="001"/>
    <s v="0000"/>
    <s v="0000"/>
    <n v="0"/>
    <n v="0"/>
    <n v="0"/>
    <n v="4129"/>
    <m/>
    <n v="4129"/>
    <s v="SI"/>
    <m/>
    <m/>
    <x v="5"/>
    <n v="61123.540000000008"/>
    <n v="0"/>
    <n v="61123.540000000008"/>
    <s v="COOR ADMINISTRATIVA FINANCIERA"/>
    <s v="DIR ADMINISTRATIVA"/>
    <s v="GI TRANSPORTES"/>
    <s v="SI"/>
    <n v="7.2759576141834259E-12"/>
  </r>
  <r>
    <x v="70"/>
    <s v="134003151"/>
    <s v="MSP-DNA-2022-0514-M"/>
    <x v="40"/>
    <x v="54"/>
    <d v="2022-03-10T00:00:00"/>
    <s v="PRESUPUESTARIA"/>
    <s v="Para ínfima cuantía servicio de mantenimiento preventivo y correctivo de la flota del MSP"/>
    <s v="ADMINISTRACION CENTRAL"/>
    <s v="SERVICIO DE MANTENIMIENTO PREVENTIVO Y CORRECTIVO DE LOS VEHÍCULOS LIVIANOS Y PESADOS PERTENECIENTES AL PARQUE AUTOMOTOR DEL MINISTERIO DE SALUD PÚBLICA (PLANTA CENTRAL)"/>
    <s v="PLANTA CENTRAL"/>
    <n v="9999"/>
    <s v="01"/>
    <s v="000"/>
    <s v="001"/>
    <n v="530405"/>
    <n v="1701"/>
    <s v="001"/>
    <s v="0000"/>
    <s v="0000"/>
    <n v="1300"/>
    <m/>
    <n v="1300"/>
    <n v="0"/>
    <n v="0"/>
    <n v="0"/>
    <s v="SI"/>
    <m/>
    <m/>
    <x v="5"/>
    <n v="1300"/>
    <n v="0"/>
    <n v="1300"/>
    <s v="COOR ADMINISTRATIVA FINANCIERA"/>
    <s v="DIR ADMINISTRATIVA"/>
    <s v="GI TRANSPORTES"/>
    <s v="SI"/>
    <n v="0"/>
  </r>
  <r>
    <x v="70"/>
    <s v="134003152"/>
    <s v="MSP-DNA-2022-0514-M"/>
    <x v="40"/>
    <x v="54"/>
    <d v="2022-03-10T00:00:00"/>
    <s v="PRESUPUESTARIA"/>
    <s v="Para ínfima cuantía servicio de mantenimiento preventivo y correctivo de la flota del MSP"/>
    <s v="ADMINISTRACION CENTRAL"/>
    <s v="SERVICIO DE MANTENIMIENTO PREVENTIVO Y CORRECTIVO DE LOS VEHÍCULOS LIVIANOS Y PESADOS PERTENECIENTES AL PARQUE AUTOMOTOR DEL MINISTERIO DE SALUD PÚBLICA (PLANTA CENTRAL)"/>
    <s v="PLANTA CENTRAL"/>
    <n v="9999"/>
    <s v="01"/>
    <s v="000"/>
    <s v="001"/>
    <n v="530803"/>
    <n v="1701"/>
    <s v="001"/>
    <s v="0000"/>
    <s v="0000"/>
    <n v="2829"/>
    <n v="0"/>
    <n v="2829"/>
    <m/>
    <m/>
    <n v="0"/>
    <s v="SI"/>
    <m/>
    <m/>
    <x v="5"/>
    <n v="2829"/>
    <n v="0"/>
    <n v="2829"/>
    <s v="COOR ADMINISTRATIVA FINANCIERA"/>
    <s v="DIR ADMINISTRATIVA"/>
    <s v="GI TRANSPORTES"/>
    <s v="SI"/>
    <n v="0"/>
  </r>
  <r>
    <x v="71"/>
    <s v="134003032"/>
    <s v="MSP-DNA-2022-0514-M"/>
    <x v="41"/>
    <x v="55"/>
    <d v="2022-03-10T00:00:00"/>
    <s v="POA"/>
    <s v="Para ínfima cuantía servicio de mantenimiento preventivo y correctivo de la flota del MSP"/>
    <s v="ADMINISTRACION CENTRAL"/>
    <s v="CONTRATACIÓN DE UN TALLER AUTOMOTRIZ PARA EJECUTAR MANTENIMIENTO PREVENTIVO Y CORRECTIVO DE LOS VEHÍCULOS LIVIANOS Y PESADOS PERTENECIENTES AL PARQUE AUTOMOTOR DEL MINISTERIO DE SALUD PÚBLICA (PLANTA CENTRAL)"/>
    <s v="PLANTA CENTRAL"/>
    <n v="9999"/>
    <s v="01"/>
    <s v="000"/>
    <s v="001"/>
    <n v="530813"/>
    <n v="1701"/>
    <s v="001"/>
    <s v="0000"/>
    <s v="0000"/>
    <n v="0"/>
    <n v="0"/>
    <n v="0"/>
    <n v="2650"/>
    <m/>
    <n v="2650"/>
    <s v="SI"/>
    <m/>
    <m/>
    <x v="5"/>
    <n v="61123.540000000008"/>
    <n v="0"/>
    <n v="61123.540000000008"/>
    <s v="COOR ADMINISTRATIVA FINANCIERA"/>
    <s v="DIR ADMINISTRATIVA"/>
    <s v="GI TRANSPORTES"/>
    <s v="SI"/>
    <n v="7.2759576141834259E-12"/>
  </r>
  <r>
    <x v="71"/>
    <s v="134003153"/>
    <s v="MSP-DNA-2022-0514-M"/>
    <x v="41"/>
    <x v="55"/>
    <d v="2022-03-10T00:00:00"/>
    <s v="POA"/>
    <s v="Para ínfima cuantía servicio de mantenimiento preventivo y correctivo de la flota del MSP"/>
    <s v="ADMINISTRACION CENTRAL"/>
    <s v="SERVICIO DE MANTENIMIENTO PREVENTIVO Y CORRECTIVO DE LOS VEHÍCULOS LIVIANOS Y PESADOS PERTENECIENTES AL PARQUE AUTOMOTOR DEL MINISTERIO DE SALUD PÚBLICA (PLANTA CENTRAL)"/>
    <s v="PLANTA CENTRAL"/>
    <n v="9999"/>
    <s v="01"/>
    <s v="000"/>
    <s v="001"/>
    <n v="530813"/>
    <n v="1701"/>
    <s v="001"/>
    <s v="0000"/>
    <s v="0000"/>
    <n v="2650"/>
    <m/>
    <n v="2650"/>
    <n v="0"/>
    <n v="0"/>
    <n v="0"/>
    <s v="SI"/>
    <m/>
    <m/>
    <x v="5"/>
    <n v="2650"/>
    <n v="0"/>
    <n v="2650"/>
    <s v="COOR ADMINISTRATIVA FINANCIERA"/>
    <s v="DIR ADMINISTRATIVA"/>
    <s v="GI TRANSPORTES"/>
    <s v="SI"/>
    <n v="0"/>
  </r>
  <r>
    <x v="72"/>
    <s v="137000055"/>
    <s v="MSP-DNCIP-2022-0093-M"/>
    <x v="42"/>
    <x v="56"/>
    <d v="2022-05-11T00:00:00"/>
    <s v="PRESUPUESTARIA"/>
    <s v="Se realiza la modificación con la finalidad de crear una línea POA que permita la programación de la ejecución del &quot;Convenio de Cooperación Interinstitucional para la difusión de la Campaña de Vacunación contra la influenza  entre el Ministerio de Salud Pública y Sanofi-Aventis del Ecuador S.A.&quot; para la creación de productos comunicacionales y su difusión, convenio que no tendrá erogación de recursos."/>
    <s v="ADMINISTRACION CENTRAL"/>
    <s v="Convenio de Cooperación Interinstitucional para la difusión de la Campaña de Vacunación contra la influenza  entre el Ministerio de Salud Pública y Sanofi-Aventis del Ecuador S.A."/>
    <s v="PLANTA CENTRAL"/>
    <n v="9999"/>
    <s v="01"/>
    <s v="000"/>
    <s v="001"/>
    <n v="0"/>
    <n v="1701"/>
    <n v="0"/>
    <n v="0"/>
    <n v="0"/>
    <n v="0"/>
    <n v="0"/>
    <n v="0"/>
    <n v="0"/>
    <n v="0"/>
    <n v="0"/>
    <s v="SI"/>
    <m/>
    <m/>
    <x v="3"/>
    <n v="0"/>
    <n v="0"/>
    <n v="0"/>
    <s v="SUBSE NAC GOBERNANZA SALUD"/>
    <s v="DIREC COMUNICACION IMAGEN PRENSA"/>
    <s v="Estrategia comunicacional de promoción "/>
    <s v="SI"/>
    <n v="0"/>
  </r>
  <r>
    <x v="73"/>
    <s v="111002017"/>
    <s v="MSP-DNF-2022-0646-M"/>
    <x v="41"/>
    <x v="57"/>
    <d v="2022-03-16T00:00:00"/>
    <s v="POA"/>
    <s v="CUADRE: GRUPO 58:53: PARA FINANCIAR AYUDA ECONÓMICA POR GASTOS COMPLEMENTARIOS POR DERIVACION INTERNACIONAL DE PACIENTE JUAN MANUEL PALTIN MORALES Y 1 ACOMPAÑANTE POR 60 DIAS, PACIENTE CON DIAGNÓSTICO MÉDICO RETINOBLASTOMA BILATERAL (CIE10:C69.9), TRATAMIENTO QUIMIOTERAPIA INTRA-ARTERIA, EN LA FUNDACIÓN SAN VICENTE DE PAÚL EN MEDELLÍN - COLOMBIA, APROBADO POR EL COMITÉ NACIONAL INSTITUCIONAL DE GESTIÓN PARA DERIVACIÓN INTERNACIONAL A USUARIOS PACIENTES (CNIGDIUP), ACTA NRO. 028-1, LINEA POA 111002016 CERTIFICACIÓN POA NO GC-CERT-2022-047, SOLICITADO CON MEMORANDO No. MSP-DNARPCS-2022-0215-M DE 25-02-2022 POR MGS. DARIO IBÁN MEDRANDA RIVAS, DIRECTOR NACIONAL DE ARTICULACIÓN DE LA RED PÚBLICA Y COMPLEMENTARIA DE SALUD."/>
    <s v="GOBERNANZA DE LA SALUD"/>
    <s v="Pago viaticos al exterior casos de pacientes por derivaciòn internacional"/>
    <s v="PLANTA CENTRAL"/>
    <n v="9999"/>
    <n v="58"/>
    <s v="000"/>
    <s v="002"/>
    <n v="581201"/>
    <n v="1701"/>
    <n v="202"/>
    <n v="8888"/>
    <n v="8888"/>
    <n v="11938.08"/>
    <n v="0"/>
    <n v="11938.08"/>
    <n v="0"/>
    <n v="0"/>
    <n v="0"/>
    <s v="SI"/>
    <m/>
    <m/>
    <x v="7"/>
    <n v="889738.05999999994"/>
    <n v="0"/>
    <n v="889738.05999999994"/>
    <s v="SUBSE RECTORIA SISTEMA NACIONAL SALUD"/>
    <s v="DIR ARTICULACION RED PUBLICA COMPLEMENTARIA "/>
    <s v="NO APLICA"/>
    <s v="SI"/>
    <n v="740007.5"/>
  </r>
  <r>
    <x v="73"/>
    <s v="111002016"/>
    <s v="MSP-DNF-2022-0646-M"/>
    <x v="41"/>
    <x v="57"/>
    <d v="2022-03-16T00:00:00"/>
    <s v="POA"/>
    <s v="CUADRE: GRUPO 58:53: PARA FINANCIAR AYUDA ECONÓMICA POR GASTOS COMPLEMENTARIOS POR DERIVACION INTERNACIONAL DE PACIENTE JUAN MANUEL PALTIN MORALES Y 1 ACOMPAÑANTE POR 60 DIAS, PACIENTE CON DIAGNÓSTICO MÉDICO RETINOBLASTOMA BILATERAL (CIE10:C69.9), TRATAMIENTO QUIMIOTERAPIA INTRA-ARTERIA, EN LA FUNDACIÓN SAN VICENTE DE PAÚL EN MEDELLÍN - COLOMBIA, APROBADO POR EL COMITÉ NACIONAL INSTITUCIONAL DE GESTIÓN PARA DERIVACIÓN INTERNACIONAL A USUARIOS PACIENTES (CNIGDIUP), ACTA NRO. 028-1, LINEA POA 111002016 CERTIFICACIÓN POA NO GC-CERT-2022-047, SOLICITADO CON MEMORANDO No. MSP-DNARPCS-2022-0215-M DE 25-02-2022 POR MGS. DARIO IBÁN MEDRANDA RIVAS, DIRECTOR NACIONAL DE ARTICULACIÓN DE LA RED PÚBLICA Y COMPLEMENTARIA DE SALUD."/>
    <s v="GOBERNANZA DE LA SALUD"/>
    <s v="Pago viaticos al exterior casos de pacientes por derivaciòn internacional"/>
    <s v="PLANTA CENTRAL"/>
    <n v="9999"/>
    <n v="58"/>
    <s v="000"/>
    <s v="002"/>
    <n v="530304"/>
    <n v="1701"/>
    <n v="202"/>
    <n v="8888"/>
    <n v="8888"/>
    <m/>
    <n v="0"/>
    <n v="0"/>
    <n v="11938.08"/>
    <n v="0"/>
    <n v="11938.08"/>
    <s v="SI"/>
    <m/>
    <m/>
    <x v="7"/>
    <n v="0"/>
    <n v="0"/>
    <n v="0"/>
    <s v="SUBSE RECTORIA SISTEMA NACIONAL SALUD"/>
    <s v="DIR ARTICULACION RED PUBLICA COMPLEMENTARIA "/>
    <s v="NO APLICA"/>
    <s v="NO"/>
    <n v="0"/>
  </r>
  <r>
    <x v="73"/>
    <s v="111002017"/>
    <s v="MSP-DNF-2022-0641-M"/>
    <x v="41"/>
    <x v="57"/>
    <d v="2022-03-16T00:00:00"/>
    <s v="POA"/>
    <s v="CUADRE: GRUPO 53-58: FF 202 ORG 8888 CORR 888 Para financiar la ayuda económica del paciente MIA YULIETH DIAZ ROMERO, de nacionalidad ecuatoriana de 3 años de edad, bajo la cobertura del Ministerio de Salud Pública. El diagnóstico médico del paciente es ¿Atresia de conductos biliares (CIE10:Q44.2) y Otras cirrosis de hígado y las no especificadas (CIE10:K74.6)¿, tratamiento a realizarse en el Hospital Universitario Austral en Buenos Aires - Argentina, según memorando MSP-DNARPCS-2022-0207-M de 25-02-2022, suscrito por el Mgs. Dario Ibán Medranda Rivas, Directora Nacional de Articulación de la Red Pública y Complementaria de Salud y según Memorando MSP-DNF-2022-0641-M autorizado por la Coordinadora Administrativa Financiera."/>
    <s v="GOBERNANZA DE LA SALUD"/>
    <s v="Pago viaticos al exterior casos de pacientes por derivaciòn internacional"/>
    <s v="PLANTA CENTRAL"/>
    <n v="9999"/>
    <n v="58"/>
    <s v="000"/>
    <s v="002"/>
    <n v="581201"/>
    <n v="1701"/>
    <n v="202"/>
    <n v="8888"/>
    <n v="8888"/>
    <n v="15879.36"/>
    <n v="0"/>
    <n v="15879.36"/>
    <n v="0"/>
    <n v="0"/>
    <n v="0"/>
    <s v="SI"/>
    <m/>
    <m/>
    <x v="7"/>
    <n v="889738.05999999994"/>
    <n v="0"/>
    <n v="889738.05999999994"/>
    <s v="SUBSE RECTORIA SISTEMA NACIONAL SALUD"/>
    <s v="DIR ARTICULACION RED PUBLICA COMPLEMENTARIA "/>
    <s v="NO APLICA"/>
    <s v="SI"/>
    <n v="740007.5"/>
  </r>
  <r>
    <x v="73"/>
    <s v="111002016"/>
    <s v="MSP-DNF-2022-0641-M"/>
    <x v="41"/>
    <x v="57"/>
    <d v="2022-03-16T00:00:00"/>
    <s v="POA"/>
    <s v="CUADRE_ GRUPO 53-58: FF 202 ORG 8888 CORR 888 Para financiar la ayuda económica del paciente MIA YULIETH DIAZ ROMERO, de nacionalidad ecuatoriana de 3 años de edad, bajo la cobertura del Ministerio de Salud Pública. El diagnóstico médico del paciente es ¿Atresia de conductos biliares (CIE10:Q44.2) y Otras cirrosis de hígado y las no especificadas (CIE10:K74.6)¿, tratamiento a realizarse en el Hospital Universitario Austral en Buenos Aires - Argentina, según memorando MSP-DNARPCS-2022-0207-M de 25-02-2022, suscrito por el Mgs. Dario Ibán Medranda Rivas, Directora Nacional de Articulación de la Red Pública y Complementaria de Salud y según Memorando MSP-DNF-2022-0641-M autorizado por la Coordinadora Administrativa Financiera."/>
    <s v="GOBERNANZA DE LA SALUD"/>
    <s v="Pago viaticos al exterior casos de pacientes por derivaciòn internacional"/>
    <s v="PLANTA CENTRAL"/>
    <n v="9999"/>
    <n v="58"/>
    <s v="000"/>
    <s v="002"/>
    <n v="530304"/>
    <n v="1701"/>
    <n v="202"/>
    <n v="8888"/>
    <n v="8888"/>
    <n v="0"/>
    <n v="0"/>
    <n v="0"/>
    <n v="15879.36"/>
    <n v="0"/>
    <n v="15879.36"/>
    <s v="SI"/>
    <m/>
    <m/>
    <x v="7"/>
    <n v="0"/>
    <n v="0"/>
    <n v="0"/>
    <s v="SUBSE RECTORIA SISTEMA NACIONAL SALUD"/>
    <s v="DIR ARTICULACION RED PUBLICA COMPLEMENTARIA "/>
    <s v="NO APLICA"/>
    <s v="NO"/>
    <n v="0"/>
  </r>
  <r>
    <x v="74"/>
    <s v="132002001"/>
    <s v="MSP-DNGP-2022-0113-M"/>
    <x v="38"/>
    <x v="58"/>
    <d v="2022-03-10T00:00:00"/>
    <s v="PRESUPUESTARIA"/>
    <s v="Financiamiento viáticos DNGP"/>
    <s v="ADMINISTRACION CENTRAL"/>
    <s v="Viáticos contemplados para visitas y gestiones propios de la Dirección Nacional de Gestión de Procesos"/>
    <s v="PLANTA CENTRAL"/>
    <n v="9999"/>
    <s v="01"/>
    <s v="000"/>
    <s v="001"/>
    <n v="530303"/>
    <n v="1701"/>
    <s v="001"/>
    <s v="0000"/>
    <s v="0000"/>
    <n v="5120"/>
    <n v="0"/>
    <n v="5120"/>
    <n v="0"/>
    <n v="0"/>
    <n v="0"/>
    <s v="SI"/>
    <m/>
    <m/>
    <x v="7"/>
    <n v="8960"/>
    <n v="0"/>
    <n v="8960"/>
    <s v="COOR PLANIFICACION GEST ESTRAT"/>
    <s v="DIR PROCESOS SERVICIOS MEJORA CONTINUA Y CAMBIO ORGANIZACIONAL"/>
    <s v="NO APLICA"/>
    <s v="SI"/>
    <n v="0"/>
  </r>
  <r>
    <x v="74"/>
    <s v="132001019"/>
    <s v="MSP-DNGP-2022-0113-M"/>
    <x v="38"/>
    <x v="58"/>
    <d v="2022-03-10T00:00:00"/>
    <s v="PRESUPUESTARIA"/>
    <s v="Financiamiento viáticos DNGP"/>
    <s v="GARANTIA DE LA CALIDAD DE LOS SERVICIOS DE SALUD"/>
    <s v="Asignación esigef para financiar actividades priorizadas  (Mantenimientos REF 006)"/>
    <s v="PLANTA CENTRAL"/>
    <n v="9999"/>
    <n v="57"/>
    <s v="000"/>
    <s v="001"/>
    <n v="530203"/>
    <n v="1701"/>
    <s v="001"/>
    <s v="0000"/>
    <s v="0000"/>
    <n v="0"/>
    <n v="0"/>
    <n v="0"/>
    <n v="5120"/>
    <n v="0"/>
    <n v="5120"/>
    <s v="SI"/>
    <m/>
    <m/>
    <x v="7"/>
    <n v="0"/>
    <n v="0"/>
    <n v="0"/>
    <s v="COOR PLANIFICACION GEST ESTRAT"/>
    <s v="DIR PLANIFICACION INVERSION"/>
    <s v="NO APLICA"/>
    <s v="NO"/>
    <n v="0"/>
  </r>
  <r>
    <x v="75"/>
    <s v="134003032"/>
    <s v="MSP-CGAF-2022-0476-M"/>
    <x v="36"/>
    <x v="59"/>
    <d v="2022-03-10T00:00:00"/>
    <s v="PRESUPUESTARIA"/>
    <s v="Conforme a memorando Nro. MSP-CGAF-2022-0476-M, mediantel el cual indican que en concordancia con el acuerdo que se realizó entre el área Administrativa y Secretaría General, se usarán recursos para financiar la compra de numeradoras automáticas. "/>
    <s v="ADMINISTRACION CENTRAL"/>
    <s v="CONTRATACIÓN DE UN TALLER AUTOMOTRIZ PARA EJECUTAR MANTENIMIENTO PREVENTIVO Y CORRECTIVO DE LOS VEHÍCULOS LIVIANOS Y PESADOS PERTENECIENTES AL PARQUE AUTOMOTOR DEL MINISTERIO DE SALUD PÚBLICA (PLANTA CENTRAL)"/>
    <s v="PLANTA CENTRAL"/>
    <n v="9999"/>
    <s v="01"/>
    <s v="000"/>
    <s v="001"/>
    <n v="530813"/>
    <n v="1701"/>
    <s v="001"/>
    <s v="0000"/>
    <s v="0000"/>
    <n v="0"/>
    <n v="0"/>
    <n v="0"/>
    <n v="2382.2399999999998"/>
    <n v="0"/>
    <n v="2382.2399999999998"/>
    <s v="SI"/>
    <m/>
    <m/>
    <x v="5"/>
    <n v="61123.540000000008"/>
    <n v="0"/>
    <n v="61123.540000000008"/>
    <s v="COOR ADMINISTRATIVA FINANCIERA"/>
    <s v="DIR ADMINISTRATIVA"/>
    <s v="GI TRANSPORTES"/>
    <s v="SI"/>
    <n v="7.2759576141834259E-12"/>
  </r>
  <r>
    <x v="75"/>
    <s v="134005005"/>
    <s v="MSP-CGAF-2022-0476-M"/>
    <x v="36"/>
    <x v="59"/>
    <d v="2022-03-10T00:00:00"/>
    <s v="PRESUPUESTARIA"/>
    <s v="Conforme a memorando Nro. MSP-CGAF-2022-0476-M, mediantel el cual indican que en concordancia con el acuerdo que se realizó entre el área Administrativa y Secretaría General, se usarán recursos para financiar la compra de numeradoras automáticas. "/>
    <s v="ADMINISTRACION CENTRAL"/>
    <s v="ADQUISISCIÓN DE NUMERADORAS AUTOMÀTICAS"/>
    <s v="PLANTA CENTRAL"/>
    <n v="9999"/>
    <s v="01"/>
    <s v="000"/>
    <s v="001"/>
    <n v="530804"/>
    <n v="1701"/>
    <s v="001"/>
    <s v="0000"/>
    <s v="0000"/>
    <n v="2382.2399999999998"/>
    <m/>
    <n v="2382.2399999999998"/>
    <m/>
    <m/>
    <m/>
    <s v="SI"/>
    <m/>
    <m/>
    <x v="5"/>
    <n v="2382.2399999999998"/>
    <n v="0"/>
    <n v="2382.2399999999998"/>
    <s v="COOR ADMINISTRATIVA FINANCIERA"/>
    <s v="DIR GESTION DOCUMENTAL ATENCION USUARIO "/>
    <s v="NO APLICA"/>
    <s v="SI"/>
    <n v="0"/>
  </r>
  <r>
    <x v="76"/>
    <s v="134001068"/>
    <s v="MSP-DNTH-2022-1220-M"/>
    <x v="40"/>
    <x v="60"/>
    <d v="2022-03-15T00:00:00"/>
    <s v="PRESUPUESTARIA"/>
    <s v="A través de Memorando Nro. MSP-DNTH-2022-1220-M, solicita realizar la presente reforma con el fin de dar cumplimiento al pago de viáticos de los servidores de la Dirección Nacional de Talento Humano, quienes realizaron actividades en las diferentes Coordinaciones Zonales. "/>
    <s v="ADMINISTRACION CENTRAL"/>
    <s v="VIATICOS POR GASTOS DE RESIDENCIA"/>
    <s v="PLANTA CENTRAL"/>
    <n v="9999"/>
    <s v="01"/>
    <s v="000"/>
    <s v="001"/>
    <n v="530306"/>
    <n v="1701"/>
    <s v="001"/>
    <s v="0000"/>
    <s v="0000"/>
    <n v="0"/>
    <n v="0"/>
    <n v="0"/>
    <n v="1040"/>
    <n v="0"/>
    <n v="1040"/>
    <s v="SI"/>
    <m/>
    <m/>
    <x v="5"/>
    <n v="30162"/>
    <n v="0"/>
    <n v="30162"/>
    <s v="COOR ADMINISTRATIVA FINANCIERA"/>
    <s v="DIR ADMINISTRACION TALENTO HUMANO"/>
    <s v="REMUNERACIONES"/>
    <s v="SI"/>
    <n v="30162"/>
  </r>
  <r>
    <x v="76"/>
    <s v="134001095"/>
    <s v="MSP-DNTH-2022-1220-M"/>
    <x v="40"/>
    <x v="60"/>
    <d v="2022-03-15T00:00:00"/>
    <s v="PRESUPUESTARIA"/>
    <s v="A través de Memorando Nro. MSP-DNTH-2022-1220-M, solicita realizar la presente reforma con el fin de dar cumplimiento al pago de viáticos de los servidores de la Dirección Nacional de Talento Humano, quienes realizaron actividades en las diferentes Coordinaciones Zonales. "/>
    <s v="ADMINISTRACION CENTRAL"/>
    <s v="OBLIGACIONES DE EJERCICIOS ANTERIORES POR EGRESOS EN SERVICIOS (DNTH)"/>
    <s v="PLANTA CENTRAL"/>
    <n v="9999"/>
    <s v="01"/>
    <s v="000"/>
    <s v="001"/>
    <n v="990102"/>
    <n v="1701"/>
    <s v="001"/>
    <s v="0000"/>
    <s v="0000"/>
    <n v="1040"/>
    <n v="0"/>
    <n v="1040"/>
    <n v="0"/>
    <n v="0"/>
    <n v="0"/>
    <s v="SI"/>
    <m/>
    <m/>
    <x v="5"/>
    <n v="1040"/>
    <n v="0"/>
    <n v="1040"/>
    <s v="COOR ADMINISTRATIVA FINANCIERA"/>
    <s v="DIR ADMINISTRACION TALENTO HUMANO"/>
    <s v="VIÁTICOS "/>
    <s v="SI"/>
    <n v="0"/>
  </r>
  <r>
    <x v="77"/>
    <s v="111002017"/>
    <s v="MSP-DNF-2022-0641-M"/>
    <x v="40"/>
    <x v="61"/>
    <d v="2022-03-11T00:00:00"/>
    <s v="POA"/>
    <s v="CUADRE GRUPO 53-58: FF 202 ORG 8888 CORR 888 Para financiar la ayuda económica del paciente MIA YULIETH DIAZ ROMERO, de nacionalidad ecuatoriana de 3 años de edad, bajo la cobertura del Ministerio de Salud Pública. El diagnóstico médico del paciente es ¿Atresia de conductos biliares (CIE10:Q44.2) y Otras cirrosis de hígado y las no especificadas (CIE10:K74.6)¿, tratamiento a realizarse en el Hospital Universitario Austral en Buenos Aires - Argentina, según memorando MSP-DNARPCS-2022-0207-M de 25-02-2022, suscrito por el Mgs. Dario Ibán Medranda Rivas, Directora Nacional de Articulación de la Red Pública y Complementaria de Salud y según Memorando MSP-DNF-2022-0641-M autorizado por la Coordinadora Administrativa Financiera."/>
    <s v="GOBERNANZA DE LA SALUD"/>
    <s v="Pago viaticos al exterior casos de pacientes por derivaciòn internacional"/>
    <s v="PLANTA CENTRAL"/>
    <n v="9999"/>
    <n v="58"/>
    <s v="000"/>
    <s v="002"/>
    <n v="581201"/>
    <n v="1701"/>
    <n v="202"/>
    <n v="8888"/>
    <n v="8888"/>
    <n v="15879.36"/>
    <n v="0"/>
    <n v="15879.36"/>
    <n v="0"/>
    <n v="0"/>
    <n v="0"/>
    <s v="SI"/>
    <m/>
    <m/>
    <x v="7"/>
    <n v="889738.05999999994"/>
    <n v="0"/>
    <n v="889738.05999999994"/>
    <s v="SUBSE RECTORIA SISTEMA NACIONAL SALUD"/>
    <s v="DIR ARTICULACION RED PUBLICA COMPLEMENTARIA "/>
    <s v="NO APLICA"/>
    <s v="SI"/>
    <n v="740007.5"/>
  </r>
  <r>
    <x v="77"/>
    <s v="111002016"/>
    <s v="MSP-DNF-2022-0641-M"/>
    <x v="40"/>
    <x v="61"/>
    <d v="2022-03-11T00:00:00"/>
    <s v="POA"/>
    <s v="CUADRE GRUPO 53-58: FF 202 ORG 8888 CORR 888 Para financiar la ayuda económica del paciente MIA YULIETH DIAZ ROMERO, de nacionalidad ecuatoriana de 3 años de edad, bajo la cobertura del Ministerio de Salud Pública. El diagnóstico médico del paciente es ¿Atresia de conductos biliares (CIE10:Q44.2) y Otras cirrosis de hígado y las no especificadas (CIE10:K74.6)¿, tratamiento a realizarse en el Hospital Universitario Austral en Buenos Aires - Argentina, según memorando MSP-DNARPCS-2022-0207-M de 25-02-2022, suscrito por el Mgs. Dario Ibán Medranda Rivas, Directora Nacional de Articulación de la Red Pública y Complementaria de Salud y según Memorando MSP-DNF-2022-0641-M autorizado por la Coordinadora Administrativa Financiera."/>
    <s v="GOBERNANZA DE LA SALUD"/>
    <s v="Pago viaticos al exterior casos de pacientes por derivaciòn internacional"/>
    <s v="PLANTA CENTRAL"/>
    <n v="9999"/>
    <n v="58"/>
    <s v="000"/>
    <s v="002"/>
    <n v="530304"/>
    <n v="1701"/>
    <n v="202"/>
    <n v="8888"/>
    <n v="8888"/>
    <n v="0"/>
    <n v="0"/>
    <n v="0"/>
    <n v="15879.36"/>
    <n v="0"/>
    <n v="15879.36"/>
    <s v="SI"/>
    <m/>
    <m/>
    <x v="7"/>
    <n v="0"/>
    <n v="0"/>
    <n v="0"/>
    <s v="SUBSE RECTORIA SISTEMA NACIONAL SALUD"/>
    <s v="DIR ARTICULACION RED PUBLICA COMPLEMENTARIA "/>
    <s v="NO APLICA"/>
    <s v="NO"/>
    <n v="0"/>
  </r>
  <r>
    <x v="77"/>
    <s v="111002017"/>
    <s v="MSP-DNF-2022-0652-M"/>
    <x v="41"/>
    <x v="61"/>
    <d v="2022-03-11T00:00:00"/>
    <s v="POA"/>
    <s v="CUADRE: GRUPO 58:53: PARA FINANCIAR AYUDA ECONÓMICA POR GASTOS COMPLEMENTARIOS POR DERIVACION INTERNACIONAL DE PACIENTE GLENDA KATHERINE PARRAGA VERA 1 DONANTE Y 1 ACOMPAÑANTE POR 60 DIAS, PACIENTE CON DIAGNÓSTICO MÉDICO LINFOMA DE HODGKIN ESCLEROSIS NODULAR (CIE10: C811), TRATAMIENTO ALOGÉNICO DE PROGENITORES HEMATOPOYÉTICOS NO EMPARENTADO VS HAPLOIDÉNTICO, EN EL HOSPITAL UNIVERSITARIO AUSTRAL EN BUENOS AIRES - ARGENTINA, CERTIFICACIÓN POA NO GC-CERT-2022-047, SOLICITADO CON MEMORANDO NO. MSP-DNARPCS-2022-0216-M DE 25-02-2022 POR DIRECTOR NACIONAL DE ARTICULACIÓN DE LA RED PÚBLICA Y COMPLEMENTARIA DE SALUD; AUTORIZADO REFORMA POR COORDINADORA GENERAL ADMINISTRATIVA FINANCIERA SEGÚN HOJA DE RUTA DE MEMORANDO NO MSP-DNF-2022-0652-M DE 04-03-2022"/>
    <s v="GOBERNANZA DE LA SALUD"/>
    <s v="Pago viaticos al exterior casos de pacientes por derivaciòn internacional"/>
    <s v="PLANTA CENTRAL"/>
    <n v="9999"/>
    <n v="58"/>
    <s v="000"/>
    <s v="002"/>
    <n v="581201"/>
    <n v="1701"/>
    <n v="202"/>
    <n v="8888"/>
    <n v="8888"/>
    <n v="15879.36"/>
    <n v="0"/>
    <n v="15879.36"/>
    <n v="0"/>
    <n v="0"/>
    <n v="0"/>
    <s v="SI"/>
    <m/>
    <m/>
    <x v="7"/>
    <n v="889738.05999999994"/>
    <n v="0"/>
    <n v="889738.05999999994"/>
    <s v="SUBSE RECTORIA SISTEMA NACIONAL SALUD"/>
    <s v="DIR ARTICULACION RED PUBLICA COMPLEMENTARIA "/>
    <s v="NO APLICA"/>
    <s v="SI"/>
    <n v="740007.5"/>
  </r>
  <r>
    <x v="77"/>
    <s v="111002016"/>
    <s v="MSP-DNF-2022-0652-M"/>
    <x v="41"/>
    <x v="61"/>
    <d v="2022-03-11T00:00:00"/>
    <s v="POA"/>
    <s v="CUADRE: GRUPO 58:53: PARA FINANCIAR AYUDA ECONÓMICA POR GASTOS COMPLEMENTARIOS POR DERIVACION INTERNACIONAL DE PACIENTE GLENDA KATHERINE PARRAGA VERA 1 DONANTE Y 1 ACOMPAÑANTE POR 60 DIAS, PACIENTE CON DIAGNÓSTICO MÉDICO LINFOMA DE HODGKIN ESCLEROSIS NODULAR (CIE10: C811), TRATAMIENTO ALOGÉNICO DE PROGENITORES HEMATOPOYÉTICOS NO EMPARENTADO VS HAPLOIDÉNTICO, EN EL HOSPITAL UNIVERSITARIO AUSTRAL EN BUENOS AIRES - ARGENTINA, CERTIFICACIÓN POA NO GC-CERT-2022-047, SOLICITADO CON MEMORANDO NO. MSP-DNARPCS-2022-0216-M DE 25-02-2022 POR DIRECTOR NACIONAL DE ARTICULACIÓN DE LA RED PÚBLICA Y COMPLEMENTARIA DE SALUD; AUTORIZADO REFORMA POR COORDINADORA GENERAL ADMINISTRATIVA FINANCIERA SEGÚN HOJA DE RUTA DE MEMORANDO NO MSP-DNF-2022-0652-M DE 04-03-2022"/>
    <s v="GOBERNANZA DE LA SALUD"/>
    <s v="Pago viaticos al exterior casos de pacientes por derivaciòn internacional"/>
    <s v="PLANTA CENTRAL"/>
    <n v="9999"/>
    <n v="58"/>
    <s v="000"/>
    <s v="002"/>
    <n v="530304"/>
    <n v="1701"/>
    <n v="202"/>
    <n v="8888"/>
    <n v="8888"/>
    <n v="0"/>
    <n v="0"/>
    <n v="0"/>
    <n v="15879.36"/>
    <n v="0"/>
    <n v="15879.36"/>
    <s v="SI"/>
    <m/>
    <m/>
    <x v="7"/>
    <n v="0"/>
    <n v="0"/>
    <n v="0"/>
    <s v="SUBSE RECTORIA SISTEMA NACIONAL SALUD"/>
    <s v="DIR ARTICULACION RED PUBLICA COMPLEMENTARIA "/>
    <s v="NO APLICA"/>
    <s v="NO"/>
    <n v="0"/>
  </r>
  <r>
    <x v="78"/>
    <s v="111005007"/>
    <s v="MSP-DNMDM-2022-0318-M"/>
    <x v="41"/>
    <x v="62"/>
    <d v="2022-03-14T00:00:00"/>
    <s v="POA"/>
    <s v="Liberacion recursos de contratos de arrastre para financiar compra de medicamentos a través de convenio PNUD"/>
    <s v="PROVISION Y PRESTACION DE SERVICIOS DE SALUD"/>
    <s v="“ADQUISICIÓN DE MEDICAMENTOS PARA LOS ESTABLECIMIENTOS DEL MINISTERIO DE SALUD PÚBLICA”"/>
    <s v="PLANTA CENTRAL"/>
    <n v="9999"/>
    <n v="90"/>
    <s v="000"/>
    <s v="001"/>
    <n v="530809"/>
    <n v="1701"/>
    <s v="001"/>
    <s v="0000"/>
    <s v="0000"/>
    <n v="1"/>
    <n v="0"/>
    <n v="1"/>
    <n v="0"/>
    <n v="0"/>
    <n v="0"/>
    <s v="SI"/>
    <m/>
    <s v="Liberacion recursos de contratos de arrastre para financiar compra de medicamentos a través de convenio PNUD"/>
    <x v="1"/>
    <n v="12999999"/>
    <n v="0"/>
    <n v="12999999"/>
    <s v="SUB GESTION OPERACIONES LOGISTICA SALUD "/>
    <s v="DIR NACIONAL ABASTECIMIENTO MEDICAMENTOS DIPOSITIVOS MEDICOS OTROS BIENES ESTRATÉGICOS EN SALUD"/>
    <s v="NO APLICA"/>
    <s v="SI"/>
    <n v="0"/>
  </r>
  <r>
    <x v="78"/>
    <n v="111005008"/>
    <s v="MSP-DNMDM-2022-0318-M"/>
    <x v="41"/>
    <x v="62"/>
    <d v="2022-03-14T00:00:00"/>
    <s v="POA"/>
    <s v="Liberacion recursos de contratos de arrastre para financiar compra de medicamentos a través de convenio PNUD"/>
    <s v="PROVISION Y PRESTACION DE SERVICIOS DE SALUD"/>
    <s v="Adquisición del medicamento CIPROFLOXACINA SÓLIDO ORAL 500 MG CAJA X BLÍSTER/RISTRA para los Establecimientos del Ministerio de Salud Pública"/>
    <s v="PLANTA CENTRAL"/>
    <n v="9999"/>
    <n v="90"/>
    <s v="000"/>
    <s v="001"/>
    <n v="530809"/>
    <n v="1701"/>
    <s v="001"/>
    <s v="0000"/>
    <s v="0000"/>
    <n v="0"/>
    <n v="0"/>
    <n v="0"/>
    <n v="1"/>
    <n v="0"/>
    <n v="1"/>
    <s v="SI"/>
    <m/>
    <s v="Liberacion recursos de contratos de arrastre para financiar compra de medicamentos a través de convenio PNUD"/>
    <x v="1"/>
    <n v="0"/>
    <n v="0"/>
    <n v="0"/>
    <s v="SUB GESTION OPERACIONES LOGISTICA SALUD "/>
    <s v="DIR NACIONAL ABASTECIMIENTO MEDICAMENTOS DIPOSITIVOS MEDICOS OTROS BIENES ESTRATÉGICOS EN SALUD"/>
    <s v="NO APLICA"/>
    <s v="NO"/>
    <n v="0"/>
  </r>
  <r>
    <x v="78"/>
    <s v="111005017"/>
    <s v="MSP-DNMDM-2022-0318-M"/>
    <x v="41"/>
    <x v="62"/>
    <d v="2022-03-14T00:00:00"/>
    <s v="POA"/>
    <s v="Liberacion recursos de contratos de arrastre para financiar compra de medicamentos a través de convenio PNUD"/>
    <s v="PROVISION Y PRESTACION DE SERVICIOS DE SALUD"/>
    <s v="“COMPRA DE MEDICAMENTOS CON EL PROGRAMA DE LAS NACIONES UNIDAS PARA EL DESARROLLO - PNUD”"/>
    <s v="PLANTA CENTRAL"/>
    <n v="9999"/>
    <n v="90"/>
    <s v="000"/>
    <s v="001"/>
    <n v="530809"/>
    <n v="1701"/>
    <s v="001"/>
    <s v="0000"/>
    <s v="0000"/>
    <n v="365242.3"/>
    <n v="0"/>
    <n v="365242.3"/>
    <n v="0"/>
    <n v="0"/>
    <n v="0"/>
    <s v="SI"/>
    <m/>
    <s v="Liberacion recursos de contratos de arrastre para financiar compra de medicamentos a través de convenio PNUD"/>
    <x v="1"/>
    <n v="1164445.6599999999"/>
    <n v="0"/>
    <n v="1164445.6599999999"/>
    <s v="SUB GESTION OPERACIONES LOGISTICA SALUD "/>
    <s v="DIR NACIONAL ABASTECIMIENTO MEDICAMENTOS DIPOSITIVOS MEDICOS OTROS BIENES ESTRATÉGICOS EN SALUD"/>
    <s v="NO APLICA"/>
    <s v="SI"/>
    <n v="0"/>
  </r>
  <r>
    <x v="78"/>
    <n v="111005008"/>
    <s v="MSP-DNMDM-2022-0318-M"/>
    <x v="41"/>
    <x v="62"/>
    <d v="2022-03-14T00:00:00"/>
    <s v="POA"/>
    <s v="Liberacion recursos de contratos de arrastre para financiar compra de medicamentos a través de convenio PNUD"/>
    <s v="PROVISION Y PRESTACION DE SERVICIOS DE SALUD"/>
    <s v="Adquisición del medicamento CIPROFLOXACINA SÓLIDO ORAL 500 MG CAJA X BLÍSTER/RISTRA para los Establecimientos del Ministerio de Salud Pública"/>
    <s v="PLANTA CENTRAL"/>
    <n v="9999"/>
    <n v="90"/>
    <s v="000"/>
    <s v="001"/>
    <n v="530809"/>
    <n v="1701"/>
    <s v="001"/>
    <s v="0000"/>
    <s v="0000"/>
    <n v="0"/>
    <n v="0"/>
    <n v="0"/>
    <n v="51402.2"/>
    <n v="0"/>
    <n v="51402.2"/>
    <s v="SI"/>
    <m/>
    <s v="Liberacion recursos de contratos de arrastre para financiar compra de medicamentos a través de convenio PNUD"/>
    <x v="1"/>
    <n v="0"/>
    <n v="0"/>
    <n v="0"/>
    <s v="SUB GESTION OPERACIONES LOGISTICA SALUD "/>
    <s v="DIR NACIONAL ABASTECIMIENTO MEDICAMENTOS DIPOSITIVOS MEDICOS OTROS BIENES ESTRATÉGICOS EN SALUD"/>
    <s v="NO APLICA"/>
    <s v="NO"/>
    <n v="0"/>
  </r>
  <r>
    <x v="78"/>
    <n v="111005012"/>
    <s v="MSP-DNMDM-2022-0318-M"/>
    <x v="41"/>
    <x v="62"/>
    <d v="2022-03-14T00:00:00"/>
    <s v="POA"/>
    <s v="Liberacion recursos de contratos de arrastre para financiar compra de medicamentos a través de convenio PNUD"/>
    <s v="PROVISION Y PRESTACION DE SERVICIOS DE SALUD"/>
    <s v="Adquisición del medicamento PREDNISONA SÓLIDO ORAL 20 MG CAJA X BLÍSTER/RISTRA/FRASCO DOSIS PERSONAL, NO ENVASE HOSPITALARIO para los Establecimientos del Ministerio de Salud Pública"/>
    <s v="PLANTA CENTRAL"/>
    <n v="9999"/>
    <n v="90"/>
    <s v="000"/>
    <s v="001"/>
    <n v="530809"/>
    <n v="1701"/>
    <s v="001"/>
    <s v="0000"/>
    <s v="0000"/>
    <n v="0"/>
    <n v="0"/>
    <n v="0"/>
    <n v="13430.3"/>
    <n v="0"/>
    <n v="13430.3"/>
    <s v="SI"/>
    <m/>
    <s v="Liberacion recursos de contratos de arrastre para financiar compra de medicamentos a través de convenio PNUD"/>
    <x v="1"/>
    <n v="0"/>
    <n v="0"/>
    <n v="0"/>
    <s v="SUB GESTION OPERACIONES LOGISTICA SALUD "/>
    <s v="DIR NACIONAL ABASTECIMIENTO MEDICAMENTOS DIPOSITIVOS MEDICOS OTROS BIENES ESTRATÉGICOS EN SALUD"/>
    <s v="NO APLICA"/>
    <s v="NO"/>
    <n v="0"/>
  </r>
  <r>
    <x v="78"/>
    <n v="111005013"/>
    <s v="MSP-DNMDM-2022-0318-M"/>
    <x v="41"/>
    <x v="62"/>
    <d v="2022-03-14T00:00:00"/>
    <s v="POA"/>
    <s v="Liberacion recursos de contratos de arrastre para financiar compra de medicamentos a través de convenio PNUD"/>
    <s v="PROVISION Y PRESTACION DE SERVICIOS DE SALUD"/>
    <s v="Adquisición del medicamento QUETIAPINA SÓLIDO ORAL 100 MG CAJA X BLÍSTER/RISTRA para los Establecimientos del Ministerio de Salud Pública"/>
    <s v="PLANTA CENTRAL"/>
    <n v="9999"/>
    <n v="90"/>
    <s v="000"/>
    <s v="001"/>
    <n v="530809"/>
    <n v="1701"/>
    <s v="001"/>
    <s v="0000"/>
    <s v="0000"/>
    <n v="0"/>
    <n v="0"/>
    <n v="0"/>
    <n v="11668.5"/>
    <n v="0"/>
    <n v="11668.5"/>
    <s v="SI"/>
    <m/>
    <s v="Liberacion recursos de contratos de arrastre para financiar compra de medicamentos a través de convenio PNUD"/>
    <x v="1"/>
    <n v="0"/>
    <n v="0"/>
    <n v="0"/>
    <s v="SUB GESTION OPERACIONES LOGISTICA SALUD "/>
    <s v="DIR NACIONAL ABASTECIMIENTO MEDICAMENTOS DIPOSITIVOS MEDICOS OTROS BIENES ESTRATÉGICOS EN SALUD"/>
    <s v="NO APLICA"/>
    <s v="NO"/>
    <n v="0"/>
  </r>
  <r>
    <x v="78"/>
    <n v="111005014"/>
    <s v="MSP-DNMDM-2022-0318-M"/>
    <x v="41"/>
    <x v="62"/>
    <d v="2022-03-14T00:00:00"/>
    <s v="POA"/>
    <s v="Liberacion recursos de contratos de arrastre para financiar compra de medicamentos a través de convenio PNUD"/>
    <s v="PROVISION Y PRESTACION DE SERVICIOS DE SALUD"/>
    <s v="Adquisición del medicamento AMLODIPINA SÓLIDO ORAL 10 MG CAJA X BLÍSTER/RISTRA para los Establecimientos del Ministerio de Salud Pública"/>
    <s v="PLANTA CENTRAL"/>
    <n v="9999"/>
    <n v="90"/>
    <s v="000"/>
    <s v="001"/>
    <n v="530809"/>
    <n v="1701"/>
    <s v="001"/>
    <s v="0000"/>
    <s v="0000"/>
    <n v="0"/>
    <n v="0"/>
    <n v="0"/>
    <n v="34787.699999999997"/>
    <n v="0"/>
    <n v="34787.699999999997"/>
    <s v="SI"/>
    <m/>
    <s v="Liberacion recursos de contratos de arrastre para financiar compra de medicamentos a través de convenio PNUD"/>
    <x v="1"/>
    <n v="0"/>
    <n v="0"/>
    <n v="0"/>
    <s v="SUB GESTION OPERACIONES LOGISTICA SALUD "/>
    <s v="DIR NACIONAL ABASTECIMIENTO MEDICAMENTOS DIPOSITIVOS MEDICOS OTROS BIENES ESTRATÉGICOS EN SALUD"/>
    <s v="NO APLICA"/>
    <s v="NO"/>
    <n v="0"/>
  </r>
  <r>
    <x v="78"/>
    <n v="111005015"/>
    <s v="MSP-DNMDM-2022-0318-M"/>
    <x v="41"/>
    <x v="62"/>
    <d v="2022-03-14T00:00:00"/>
    <s v="POA"/>
    <s v="Liberacion recursos de contratos de arrastre para financiar compra de medicamentos a través de convenio PNUD"/>
    <s v="PROVISION Y PRESTACION DE SERVICIOS DE SALUD"/>
    <s v="Adquisición del medicamento ENZALUTAMIDA SÓLIDO ORAL 40 MG CAJA X BLÍSTER/RISTRA  para los Establecimientos del Ministerio de Salud Pública"/>
    <s v="PLANTA CENTRAL"/>
    <n v="9999"/>
    <n v="90"/>
    <s v="000"/>
    <s v="001"/>
    <n v="530809"/>
    <n v="1701"/>
    <s v="001"/>
    <s v="0000"/>
    <s v="0000"/>
    <n v="0"/>
    <n v="0"/>
    <n v="0"/>
    <n v="253953.6"/>
    <n v="0"/>
    <n v="253953.6"/>
    <s v="SI"/>
    <m/>
    <s v="Liberacion recursos de contratos de arrastre para financiar compra de medicamentos a través de convenio PNUD"/>
    <x v="1"/>
    <n v="0"/>
    <n v="0"/>
    <n v="0"/>
    <s v="SUB GESTION OPERACIONES LOGISTICA SALUD "/>
    <s v="DIR NACIONAL ABASTECIMIENTO MEDICAMENTOS DIPOSITIVOS MEDICOS OTROS BIENES ESTRATÉGICOS EN SALUD"/>
    <s v="NO APLICA"/>
    <s v="NO"/>
    <n v="0"/>
  </r>
  <r>
    <x v="79"/>
    <s v="111005017"/>
    <s v="MSP-DNMDM-2022-0318-M"/>
    <x v="41"/>
    <x v="63"/>
    <d v="2022-03-14T00:00:00"/>
    <s v="PRESUPUESTARIA"/>
    <s v="Financiamiento en la estructura correcta para viáticos por Derivación Internacional "/>
    <s v="PROVISION Y PRESTACION DE SERVICIOS DE SALUD"/>
    <s v="“COMPRA DE MEDICAMENTOS CON EL PROGRAMA DE LAS NACIONES UNIDAS PARA EL DESARROLLO - PNUD”"/>
    <s v="PLANTA CENTRAL"/>
    <n v="9999"/>
    <n v="90"/>
    <s v="000"/>
    <s v="001"/>
    <n v="530809"/>
    <n v="1701"/>
    <s v="001"/>
    <s v="0000"/>
    <s v="0000"/>
    <n v="799203.36"/>
    <n v="0"/>
    <n v="799203.36"/>
    <n v="0"/>
    <n v="0"/>
    <n v="0"/>
    <s v="SI"/>
    <m/>
    <s v="Financiamiento en la estructura correcta para viáticos por Derivación Internacional "/>
    <x v="1"/>
    <n v="1164445.6599999999"/>
    <n v="0"/>
    <n v="1164445.6599999999"/>
    <s v="SUB GESTION OPERACIONES LOGISTICA SALUD "/>
    <s v="DIR NACIONAL ABASTECIMIENTO MEDICAMENTOS DIPOSITIVOS MEDICOS OTROS BIENES ESTRATÉGICOS EN SALUD"/>
    <s v="NO APLICA"/>
    <s v="SI"/>
    <n v="0"/>
  </r>
  <r>
    <x v="79"/>
    <s v="132001024"/>
    <s v="MSP-DNMDM-2022-0318-M"/>
    <x v="41"/>
    <x v="63"/>
    <d v="2022-03-14T00:00:00"/>
    <s v="PRESUPUESTARIA"/>
    <s v="Financiamiento en la estructura correcta para viáticos por Derivación Internacional "/>
    <s v="GARANTIA DE LA CALIDAD DE LOS SERVICIOS DE SALUD"/>
    <s v="Asignación esigef para financiar actividades priorizadas  (Mantenimientos REF 006)"/>
    <s v="PLANTA CENTRAL"/>
    <n v="9999"/>
    <n v="57"/>
    <s v="000"/>
    <s v="001"/>
    <n v="530601"/>
    <n v="1701"/>
    <s v="001"/>
    <s v="0000"/>
    <s v="0000"/>
    <n v="0"/>
    <n v="0"/>
    <n v="0"/>
    <n v="799203.36"/>
    <n v="0"/>
    <n v="799203.36"/>
    <s v="SI"/>
    <m/>
    <s v="Financiamiento en la estructura correcta para viáticos por Derivación Internacional "/>
    <x v="1"/>
    <n v="0"/>
    <n v="0"/>
    <n v="0"/>
    <s v="COOR PLANIFICACION GEST ESTRAT"/>
    <s v="DIR PLANIFICACION INVERSION"/>
    <s v="NO APLICA"/>
    <s v="NO"/>
    <n v="0"/>
  </r>
  <r>
    <x v="80"/>
    <s v="134003145"/>
    <s v=" MSP-DNA-2022-0643-M"/>
    <x v="43"/>
    <x v="64"/>
    <d v="2022-03-15T00:00:00"/>
    <s v="POA"/>
    <s v="En atención a Memorando Nro. MSP-DNA-2022-0643-M, mediante el cual solicita la modificación entre las líneas 134003145 y 134003144, con el fin de proceder con el “PAGO OBLIGACIONES PENDIENTES REEMBOLSO, AGENTE DE ADUANAS (RETIRO GUÍAS AÉREAS, TRANSPORTE)” l Contrato Nro. 00037-2021."/>
    <s v="ADMINISTRACION CENTRAL"/>
    <s v="PAGO OBLIGACIONES PENDIENTES REEMBOLSO AGENTE DE ADUANAS (GASTOS NAVIEROS) Y ALMACENAJE"/>
    <s v="PLANTA CENTRAL"/>
    <n v="9999"/>
    <s v="01"/>
    <s v="000"/>
    <s v="001"/>
    <n v="990102"/>
    <n v="1701"/>
    <s v="001"/>
    <s v="0000"/>
    <s v="0000"/>
    <n v="0"/>
    <n v="0"/>
    <n v="0"/>
    <n v="600"/>
    <n v="0"/>
    <n v="600"/>
    <s v="SI"/>
    <m/>
    <m/>
    <x v="5"/>
    <n v="93831.56"/>
    <n v="0"/>
    <n v="93831.56"/>
    <s v="COOR ADMINISTRATIVA FINANCIERA"/>
    <s v="DIR ADMINISTRATIVA"/>
    <s v="GI IMPORTACIONES"/>
    <s v="SI"/>
    <n v="0"/>
  </r>
  <r>
    <x v="80"/>
    <s v="134003144"/>
    <s v="MSP-DNA-2022-0643-M"/>
    <x v="43"/>
    <x v="64"/>
    <d v="2022-03-15T00:00:00"/>
    <s v="POA"/>
    <s v="En atención a Memorando Nro. MSP-DNA-2022-0643-M, mediante el cual solicita la modificación entre las líneas 134003145 y 134003144, con el fin de proceder con el “PAGO OBLIGACIONES PENDIENTES REEMBOLSO, AGENTE DE ADUANAS (RETIRO GUÍAS AÉREAS, TRANSPORTE)” l Contrato Nro. 00037-2021."/>
    <s v="ADMINISTRACION CENTRAL"/>
    <s v="PAGO OBLIGACIONES PENDIENTES REEMBOLSO AGENTE DE ADUANAS (RETIRO GUÍAS AÉREAS, TRANSPORTE)"/>
    <s v="PLANTA CENTRAL"/>
    <n v="9999"/>
    <s v="01"/>
    <s v="000"/>
    <s v="001"/>
    <n v="990102"/>
    <n v="1701"/>
    <s v="001"/>
    <s v="0000"/>
    <s v="0000"/>
    <n v="600"/>
    <n v="0"/>
    <n v="600"/>
    <m/>
    <n v="0"/>
    <n v="0"/>
    <s v="SI"/>
    <m/>
    <m/>
    <x v="5"/>
    <n v="5600"/>
    <n v="0"/>
    <n v="5600"/>
    <s v="COOR ADMINISTRATIVA FINANCIERA"/>
    <s v="DIR ADMINISTRATIVA"/>
    <s v="GI IMPORTACIONES"/>
    <s v="SI"/>
    <n v="0"/>
  </r>
  <r>
    <x v="81"/>
    <n v="135000061"/>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Conectividad para los establecimientos de salud (DESCONCENTRADO)"/>
    <s v="PLANTA CENTRAL"/>
    <n v="9999"/>
    <n v="55"/>
    <s v="000"/>
    <s v="005"/>
    <n v="530105"/>
    <n v="1701"/>
    <s v="001"/>
    <s v="0000"/>
    <s v="0000"/>
    <n v="0"/>
    <n v="0"/>
    <n v="0"/>
    <n v="561295.76"/>
    <n v="0"/>
    <n v="561295.76"/>
    <s v="SI"/>
    <m/>
    <m/>
    <x v="7"/>
    <n v="6.4000000711530447E-3"/>
    <n v="0"/>
    <n v="6.4000000711530447E-3"/>
    <s v="DESPACHO MINISTERIAL"/>
    <s v="DIR TECNOLOGIAS INFORMACION COMUNICACION"/>
    <s v="Presupuesto por Resultados"/>
    <s v="SI"/>
    <n v="6.4000000711530447E-3"/>
  </r>
  <r>
    <x v="81"/>
    <s v="ZONA 1"/>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1"/>
    <s v="ZONA 1"/>
    <n v="1070"/>
    <n v="55"/>
    <s v="000"/>
    <s v="004"/>
    <n v="530105"/>
    <s v="0401"/>
    <s v="001"/>
    <s v="0000"/>
    <s v="0000"/>
    <n v="1019.5249919999999"/>
    <n v="122.34299903999998"/>
    <n v="1141.8679910399999"/>
    <n v="0"/>
    <n v="0"/>
    <n v="0"/>
    <s v="SI"/>
    <m/>
    <m/>
    <x v="7"/>
    <e v="#N/A"/>
    <e v="#N/A"/>
    <e v="#N/A"/>
    <e v="#N/A"/>
    <e v="#N/A"/>
    <e v="#N/A"/>
    <e v="#N/A"/>
    <e v="#N/A"/>
  </r>
  <r>
    <x v="81"/>
    <s v="ZONA 1"/>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1"/>
    <s v="ZONA 1"/>
    <n v="1072"/>
    <n v="55"/>
    <s v="000"/>
    <s v="004"/>
    <n v="530105"/>
    <s v="0405"/>
    <s v="001"/>
    <s v="0000"/>
    <s v="0000"/>
    <n v="4346.2688639999997"/>
    <n v="521.5522636799999"/>
    <n v="4867.8211276799993"/>
    <n v="0"/>
    <n v="0"/>
    <n v="0"/>
    <s v="SI"/>
    <m/>
    <m/>
    <x v="7"/>
    <e v="#N/A"/>
    <e v="#N/A"/>
    <e v="#N/A"/>
    <e v="#N/A"/>
    <e v="#N/A"/>
    <e v="#N/A"/>
    <e v="#N/A"/>
    <e v="#N/A"/>
  </r>
  <r>
    <x v="81"/>
    <s v="ZONA 1"/>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1"/>
    <s v="ZONA 1"/>
    <n v="1073"/>
    <n v="55"/>
    <s v="000"/>
    <s v="004"/>
    <n v="530105"/>
    <s v="0403"/>
    <s v="001"/>
    <s v="0000"/>
    <s v="0000"/>
    <n v="7747.9067520000008"/>
    <n v="929.74881024000001"/>
    <n v="8677.655562240001"/>
    <n v="0"/>
    <n v="0"/>
    <n v="0"/>
    <s v="SI"/>
    <m/>
    <m/>
    <x v="7"/>
    <e v="#N/A"/>
    <e v="#N/A"/>
    <e v="#N/A"/>
    <e v="#N/A"/>
    <e v="#N/A"/>
    <e v="#N/A"/>
    <e v="#N/A"/>
    <e v="#N/A"/>
  </r>
  <r>
    <x v="81"/>
    <s v="ZONA 1"/>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1"/>
    <s v="ZONA 1"/>
    <n v="1160"/>
    <n v="55"/>
    <s v="000"/>
    <s v="004"/>
    <n v="530105"/>
    <s v="0801"/>
    <s v="001"/>
    <s v="0000"/>
    <s v="0000"/>
    <n v="4914.0138239999997"/>
    <n v="589.68165887999999"/>
    <n v="5503.6954828799999"/>
    <n v="0"/>
    <n v="0"/>
    <n v="0"/>
    <s v="SI"/>
    <m/>
    <m/>
    <x v="7"/>
    <e v="#N/A"/>
    <e v="#N/A"/>
    <e v="#N/A"/>
    <e v="#N/A"/>
    <e v="#N/A"/>
    <e v="#N/A"/>
    <e v="#N/A"/>
    <e v="#N/A"/>
  </r>
  <r>
    <x v="81"/>
    <s v="ZONA 1"/>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1"/>
    <s v="ZONA 1"/>
    <n v="1168"/>
    <n v="55"/>
    <s v="000"/>
    <s v="004"/>
    <n v="530105"/>
    <s v="0802"/>
    <s v="001"/>
    <s v="0000"/>
    <s v="0000"/>
    <n v="16633.719359999999"/>
    <n v="1996.0463231999997"/>
    <n v="18629.765683199999"/>
    <n v="0"/>
    <n v="0"/>
    <n v="0"/>
    <s v="SI"/>
    <m/>
    <m/>
    <x v="7"/>
    <e v="#N/A"/>
    <e v="#N/A"/>
    <e v="#N/A"/>
    <e v="#N/A"/>
    <e v="#N/A"/>
    <e v="#N/A"/>
    <e v="#N/A"/>
    <e v="#N/A"/>
  </r>
  <r>
    <x v="81"/>
    <s v="ZONA 1"/>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1"/>
    <s v="ZONA 1"/>
    <n v="1165"/>
    <n v="55"/>
    <s v="000"/>
    <s v="004"/>
    <n v="530105"/>
    <s v="0803"/>
    <s v="001"/>
    <s v="0000"/>
    <s v="0000"/>
    <n v="15877.531392000001"/>
    <n v="1905.3037670399999"/>
    <n v="17782.835159040002"/>
    <n v="0"/>
    <n v="0"/>
    <n v="0"/>
    <s v="SI"/>
    <m/>
    <m/>
    <x v="7"/>
    <e v="#N/A"/>
    <e v="#N/A"/>
    <e v="#N/A"/>
    <e v="#N/A"/>
    <e v="#N/A"/>
    <e v="#N/A"/>
    <e v="#N/A"/>
    <e v="#N/A"/>
  </r>
  <r>
    <x v="81"/>
    <s v="ZONA 1"/>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1"/>
    <s v="ZONA 1"/>
    <n v="1166"/>
    <n v="55"/>
    <s v="000"/>
    <s v="004"/>
    <n v="530105"/>
    <s v="0804"/>
    <s v="001"/>
    <s v="0000"/>
    <s v="0000"/>
    <n v="14275.765824"/>
    <n v="1713.0918988799999"/>
    <n v="15988.85772288"/>
    <n v="0"/>
    <n v="0"/>
    <n v="0"/>
    <s v="SI"/>
    <m/>
    <m/>
    <x v="7"/>
    <e v="#N/A"/>
    <e v="#N/A"/>
    <e v="#N/A"/>
    <e v="#N/A"/>
    <e v="#N/A"/>
    <e v="#N/A"/>
    <e v="#N/A"/>
    <e v="#N/A"/>
  </r>
  <r>
    <x v="81"/>
    <s v="ZONA 1"/>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1"/>
    <s v="ZONA 1"/>
    <n v="1167"/>
    <n v="55"/>
    <s v="000"/>
    <s v="004"/>
    <n v="530105"/>
    <s v="0805"/>
    <s v="001"/>
    <s v="0000"/>
    <s v="0000"/>
    <n v="5742.6798719999997"/>
    <n v="689.12158463999992"/>
    <n v="6431.8014566399997"/>
    <n v="0"/>
    <n v="0"/>
    <n v="0"/>
    <s v="SI"/>
    <m/>
    <m/>
    <x v="7"/>
    <e v="#N/A"/>
    <e v="#N/A"/>
    <e v="#N/A"/>
    <e v="#N/A"/>
    <e v="#N/A"/>
    <e v="#N/A"/>
    <e v="#N/A"/>
    <e v="#N/A"/>
  </r>
  <r>
    <x v="81"/>
    <s v="ZONA 1"/>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1"/>
    <s v="ZONA 1"/>
    <n v="51"/>
    <n v="55"/>
    <s v="000"/>
    <s v="004"/>
    <n v="530105"/>
    <s v="1001"/>
    <s v="001"/>
    <s v="0000"/>
    <s v="0000"/>
    <n v="5964.945984"/>
    <n v="715.79351808000001"/>
    <n v="6680.7395020799995"/>
    <n v="0"/>
    <n v="0"/>
    <n v="0"/>
    <s v="SI"/>
    <m/>
    <m/>
    <x v="7"/>
    <e v="#N/A"/>
    <e v="#N/A"/>
    <e v="#N/A"/>
    <e v="#N/A"/>
    <e v="#N/A"/>
    <e v="#N/A"/>
    <e v="#N/A"/>
    <e v="#N/A"/>
  </r>
  <r>
    <x v="81"/>
    <s v="ZONA 1"/>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1"/>
    <s v="ZONA 1"/>
    <n v="1256"/>
    <n v="55"/>
    <s v="000"/>
    <s v="004"/>
    <n v="530105"/>
    <s v="1004"/>
    <s v="001"/>
    <s v="0000"/>
    <s v="0000"/>
    <n v="10241.152704"/>
    <n v="1228.9383244799999"/>
    <n v="11470.091028479999"/>
    <n v="0"/>
    <n v="0"/>
    <n v="0"/>
    <s v="SI"/>
    <m/>
    <m/>
    <x v="7"/>
    <e v="#N/A"/>
    <e v="#N/A"/>
    <e v="#N/A"/>
    <e v="#N/A"/>
    <e v="#N/A"/>
    <e v="#N/A"/>
    <e v="#N/A"/>
    <e v="#N/A"/>
  </r>
  <r>
    <x v="81"/>
    <s v="ZONA 1"/>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1"/>
    <s v="ZONA 1"/>
    <n v="1255"/>
    <n v="55"/>
    <s v="000"/>
    <s v="004"/>
    <n v="530105"/>
    <s v="1003"/>
    <s v="001"/>
    <s v="0000"/>
    <s v="0000"/>
    <n v="3860.6657279999999"/>
    <n v="463.27988735999998"/>
    <n v="4323.9456153600004"/>
    <n v="0"/>
    <n v="0"/>
    <n v="0"/>
    <s v="SI"/>
    <m/>
    <m/>
    <x v="7"/>
    <e v="#N/A"/>
    <e v="#N/A"/>
    <e v="#N/A"/>
    <e v="#N/A"/>
    <e v="#N/A"/>
    <e v="#N/A"/>
    <e v="#N/A"/>
    <e v="#N/A"/>
  </r>
  <r>
    <x v="81"/>
    <s v="ZONA 1"/>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1"/>
    <s v="ZONA 1"/>
    <n v="1530"/>
    <n v="55"/>
    <s v="000"/>
    <s v="004"/>
    <n v="530105"/>
    <s v="2101"/>
    <s v="001"/>
    <s v="0000"/>
    <s v="0000"/>
    <n v="8030.5712640000002"/>
    <n v="963.66855167999995"/>
    <n v="8994.2398156800009"/>
    <n v="0"/>
    <n v="0"/>
    <n v="0"/>
    <s v="SI"/>
    <m/>
    <m/>
    <x v="7"/>
    <e v="#N/A"/>
    <e v="#N/A"/>
    <e v="#N/A"/>
    <e v="#N/A"/>
    <e v="#N/A"/>
    <e v="#N/A"/>
    <e v="#N/A"/>
    <e v="#N/A"/>
  </r>
  <r>
    <x v="81"/>
    <s v="ZONA 1"/>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1"/>
    <s v="ZONA 1"/>
    <n v="1531"/>
    <n v="55"/>
    <s v="000"/>
    <s v="004"/>
    <n v="530105"/>
    <s v="2104"/>
    <s v="001"/>
    <s v="0000"/>
    <s v="0000"/>
    <n v="8728.7767679999997"/>
    <n v="1047.45321216"/>
    <n v="9776.2299801600002"/>
    <n v="0"/>
    <n v="0"/>
    <n v="0"/>
    <s v="SI"/>
    <m/>
    <m/>
    <x v="7"/>
    <e v="#N/A"/>
    <e v="#N/A"/>
    <e v="#N/A"/>
    <e v="#N/A"/>
    <e v="#N/A"/>
    <e v="#N/A"/>
    <e v="#N/A"/>
    <e v="#N/A"/>
  </r>
  <r>
    <x v="81"/>
    <s v="ZONA 2"/>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2"/>
    <s v="ZONA 2"/>
    <n v="52"/>
    <n v="55"/>
    <s v="000"/>
    <s v="004"/>
    <n v="530105"/>
    <s v="1501"/>
    <s v="001"/>
    <s v="0000"/>
    <s v="0000"/>
    <n v="19965.295104000001"/>
    <n v="2395.8354124799998"/>
    <n v="22361.13051648"/>
    <n v="0"/>
    <n v="0"/>
    <n v="0"/>
    <s v="SI"/>
    <m/>
    <m/>
    <x v="7"/>
    <e v="#N/A"/>
    <e v="#N/A"/>
    <e v="#N/A"/>
    <e v="#N/A"/>
    <e v="#N/A"/>
    <e v="#N/A"/>
    <e v="#N/A"/>
    <e v="#N/A"/>
  </r>
  <r>
    <x v="81"/>
    <s v="ZONA 2"/>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2"/>
    <s v="ZONA 2"/>
    <n v="1442"/>
    <n v="55"/>
    <s v="000"/>
    <s v="004"/>
    <n v="530105"/>
    <s v="1702"/>
    <s v="001"/>
    <s v="0000"/>
    <s v="0000"/>
    <n v="7462.8263040000002"/>
    <n v="895.53915647999997"/>
    <n v="8358.3654604799995"/>
    <n v="0"/>
    <n v="0"/>
    <n v="0"/>
    <s v="SI"/>
    <m/>
    <m/>
    <x v="7"/>
    <e v="#N/A"/>
    <e v="#N/A"/>
    <e v="#N/A"/>
    <e v="#N/A"/>
    <e v="#N/A"/>
    <e v="#N/A"/>
    <e v="#N/A"/>
    <e v="#N/A"/>
  </r>
  <r>
    <x v="81"/>
    <s v="ZONA 2"/>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2"/>
    <s v="ZONA 2"/>
    <n v="1445"/>
    <n v="55"/>
    <s v="000"/>
    <s v="004"/>
    <n v="530105"/>
    <s v="1705"/>
    <s v="001"/>
    <s v="0000"/>
    <s v="0000"/>
    <n v="1058.1799679999999"/>
    <n v="126.98159615999998"/>
    <n v="1185.1615641599999"/>
    <n v="0"/>
    <n v="0"/>
    <n v="0"/>
    <s v="SI"/>
    <m/>
    <m/>
    <x v="7"/>
    <e v="#N/A"/>
    <e v="#N/A"/>
    <e v="#N/A"/>
    <e v="#N/A"/>
    <e v="#N/A"/>
    <e v="#N/A"/>
    <e v="#N/A"/>
    <e v="#N/A"/>
  </r>
  <r>
    <x v="81"/>
    <s v="ZONA 2"/>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2"/>
    <s v="ZONA 2"/>
    <n v="1441"/>
    <n v="55"/>
    <s v="000"/>
    <s v="004"/>
    <n v="530105"/>
    <s v="1708"/>
    <s v="001"/>
    <s v="0000"/>
    <s v="0000"/>
    <n v="7718.9155200000005"/>
    <n v="926.26986239999997"/>
    <n v="8645.1853824000009"/>
    <n v="0"/>
    <n v="0"/>
    <n v="0"/>
    <s v="SI"/>
    <m/>
    <m/>
    <x v="7"/>
    <e v="#N/A"/>
    <e v="#N/A"/>
    <e v="#N/A"/>
    <e v="#N/A"/>
    <e v="#N/A"/>
    <e v="#N/A"/>
    <e v="#N/A"/>
    <e v="#N/A"/>
  </r>
  <r>
    <x v="81"/>
    <s v="ZONA 2"/>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2"/>
    <s v="ZONA 2"/>
    <n v="1540"/>
    <n v="55"/>
    <s v="000"/>
    <s v="004"/>
    <n v="530105"/>
    <s v="2201"/>
    <s v="001"/>
    <s v="0000"/>
    <s v="0000"/>
    <n v="15329.11392"/>
    <n v="1839.4936703999999"/>
    <n v="17168.607590399999"/>
    <n v="0"/>
    <n v="0"/>
    <n v="0"/>
    <s v="SI"/>
    <m/>
    <m/>
    <x v="7"/>
    <e v="#N/A"/>
    <e v="#N/A"/>
    <e v="#N/A"/>
    <e v="#N/A"/>
    <e v="#N/A"/>
    <e v="#N/A"/>
    <e v="#N/A"/>
    <e v="#N/A"/>
  </r>
  <r>
    <x v="81"/>
    <s v="ZONA 2"/>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2"/>
    <s v="ZONA 2"/>
    <n v="2340"/>
    <n v="55"/>
    <s v="000"/>
    <s v="004"/>
    <n v="530105"/>
    <s v="2202"/>
    <s v="001"/>
    <s v="0000"/>
    <s v="0000"/>
    <n v="3437.8769279999997"/>
    <n v="412.54523135999995"/>
    <n v="3850.4221593599996"/>
    <n v="0"/>
    <n v="0"/>
    <n v="0"/>
    <s v="SI"/>
    <m/>
    <m/>
    <x v="7"/>
    <e v="#N/A"/>
    <e v="#N/A"/>
    <e v="#N/A"/>
    <e v="#N/A"/>
    <e v="#N/A"/>
    <e v="#N/A"/>
    <e v="#N/A"/>
    <e v="#N/A"/>
  </r>
  <r>
    <x v="81"/>
    <s v="ZONA 3"/>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3"/>
    <s v="ZONA 3"/>
    <n v="1090"/>
    <n v="55"/>
    <s v="000"/>
    <s v="004"/>
    <n v="530105"/>
    <s v="0501"/>
    <s v="001"/>
    <s v="0000"/>
    <s v="0000"/>
    <n v="13082.293439999999"/>
    <n v="1569.8752127999999"/>
    <n v="14652.168652799999"/>
    <n v="0"/>
    <n v="0"/>
    <n v="0"/>
    <s v="SI"/>
    <m/>
    <m/>
    <x v="7"/>
    <e v="#N/A"/>
    <e v="#N/A"/>
    <e v="#N/A"/>
    <e v="#N/A"/>
    <e v="#N/A"/>
    <e v="#N/A"/>
    <e v="#N/A"/>
    <e v="#N/A"/>
  </r>
  <r>
    <x v="81"/>
    <s v="ZONA 3"/>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3"/>
    <s v="ZONA 3"/>
    <n v="1096"/>
    <n v="55"/>
    <s v="000"/>
    <s v="004"/>
    <n v="530105"/>
    <s v="0503"/>
    <s v="001"/>
    <s v="0000"/>
    <s v="0000"/>
    <n v="2360.3694719999999"/>
    <n v="283.24433663999997"/>
    <n v="2643.6138086399997"/>
    <n v="0"/>
    <n v="0"/>
    <n v="0"/>
    <s v="SI"/>
    <m/>
    <m/>
    <x v="7"/>
    <e v="#N/A"/>
    <e v="#N/A"/>
    <e v="#N/A"/>
    <e v="#N/A"/>
    <e v="#N/A"/>
    <e v="#N/A"/>
    <e v="#N/A"/>
    <e v="#N/A"/>
  </r>
  <r>
    <x v="81"/>
    <s v="ZONA 3"/>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3"/>
    <s v="ZONA 3"/>
    <n v="1092"/>
    <n v="55"/>
    <s v="000"/>
    <s v="004"/>
    <n v="530105"/>
    <s v="0504"/>
    <s v="001"/>
    <s v="0000"/>
    <s v="0000"/>
    <n v="5515.5818879999997"/>
    <n v="661.86982655999998"/>
    <n v="6177.4517145599993"/>
    <n v="0"/>
    <n v="0"/>
    <n v="0"/>
    <s v="SI"/>
    <m/>
    <m/>
    <x v="7"/>
    <e v="#N/A"/>
    <e v="#N/A"/>
    <e v="#N/A"/>
    <e v="#N/A"/>
    <e v="#N/A"/>
    <e v="#N/A"/>
    <e v="#N/A"/>
    <e v="#N/A"/>
  </r>
  <r>
    <x v="81"/>
    <s v="ZONA 3"/>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3"/>
    <s v="ZONA 3"/>
    <n v="1093"/>
    <n v="55"/>
    <s v="000"/>
    <s v="004"/>
    <n v="530105"/>
    <s v="0505"/>
    <s v="001"/>
    <s v="0000"/>
    <s v="0000"/>
    <n v="2543.9806079999998"/>
    <n v="305.27767295999996"/>
    <n v="2849.2582809599999"/>
    <n v="0"/>
    <n v="0"/>
    <n v="0"/>
    <s v="SI"/>
    <m/>
    <m/>
    <x v="7"/>
    <e v="#N/A"/>
    <e v="#N/A"/>
    <e v="#N/A"/>
    <e v="#N/A"/>
    <e v="#N/A"/>
    <e v="#N/A"/>
    <e v="#N/A"/>
    <e v="#N/A"/>
  </r>
  <r>
    <x v="81"/>
    <s v="ZONA 3"/>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3"/>
    <s v="ZONA 3"/>
    <n v="1110"/>
    <n v="55"/>
    <s v="000"/>
    <s v="004"/>
    <n v="530105"/>
    <s v="0601"/>
    <s v="001"/>
    <s v="0000"/>
    <s v="0000"/>
    <n v="8786.7592320000003"/>
    <n v="1054.4111078400001"/>
    <n v="9841.1703398400005"/>
    <n v="0"/>
    <n v="0"/>
    <n v="0"/>
    <s v="SI"/>
    <m/>
    <m/>
    <x v="7"/>
    <e v="#N/A"/>
    <e v="#N/A"/>
    <e v="#N/A"/>
    <e v="#N/A"/>
    <e v="#N/A"/>
    <e v="#N/A"/>
    <e v="#N/A"/>
    <e v="#N/A"/>
  </r>
  <r>
    <x v="81"/>
    <s v="ZONA 3"/>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3"/>
    <s v="ZONA 3"/>
    <n v="1116"/>
    <n v="55"/>
    <s v="000"/>
    <s v="004"/>
    <n v="530105"/>
    <s v="0602"/>
    <s v="001"/>
    <s v="0000"/>
    <s v="0000"/>
    <n v="6904.7450880000006"/>
    <n v="828.56941056000005"/>
    <n v="7733.3144985600011"/>
    <n v="0"/>
    <n v="0"/>
    <n v="0"/>
    <s v="SI"/>
    <m/>
    <m/>
    <x v="7"/>
    <e v="#N/A"/>
    <e v="#N/A"/>
    <e v="#N/A"/>
    <e v="#N/A"/>
    <e v="#N/A"/>
    <e v="#N/A"/>
    <e v="#N/A"/>
    <e v="#N/A"/>
  </r>
  <r>
    <x v="81"/>
    <s v="ZONA 3"/>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3"/>
    <s v="ZONA 3"/>
    <n v="1115"/>
    <n v="55"/>
    <s v="000"/>
    <s v="004"/>
    <n v="530105"/>
    <s v="0606"/>
    <s v="001"/>
    <s v="0000"/>
    <s v="0000"/>
    <n v="7443.4988159999994"/>
    <n v="893.21985791999987"/>
    <n v="8336.7186739199988"/>
    <n v="0"/>
    <n v="0"/>
    <n v="0"/>
    <s v="SI"/>
    <m/>
    <m/>
    <x v="7"/>
    <e v="#N/A"/>
    <e v="#N/A"/>
    <e v="#N/A"/>
    <e v="#N/A"/>
    <e v="#N/A"/>
    <e v="#N/A"/>
    <e v="#N/A"/>
    <e v="#N/A"/>
  </r>
  <r>
    <x v="81"/>
    <s v="ZONA 3"/>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3"/>
    <s v="ZONA 3"/>
    <n v="1400"/>
    <n v="55"/>
    <s v="000"/>
    <s v="004"/>
    <n v="530105"/>
    <s v="1601"/>
    <s v="001"/>
    <s v="0000"/>
    <s v="0000"/>
    <n v="8897.8922880000009"/>
    <n v="1067.7470745600001"/>
    <n v="9965.6393625600012"/>
    <n v="0"/>
    <n v="0"/>
    <n v="0"/>
    <s v="SI"/>
    <m/>
    <m/>
    <x v="7"/>
    <e v="#N/A"/>
    <e v="#N/A"/>
    <e v="#N/A"/>
    <e v="#N/A"/>
    <e v="#N/A"/>
    <e v="#N/A"/>
    <e v="#N/A"/>
    <e v="#N/A"/>
  </r>
  <r>
    <x v="81"/>
    <s v="ZONA 3"/>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3"/>
    <s v="ZONA 3"/>
    <n v="3430"/>
    <n v="55"/>
    <s v="000"/>
    <s v="004"/>
    <n v="530105"/>
    <s v="1604"/>
    <s v="001"/>
    <s v="0000"/>
    <s v="0000"/>
    <n v="2457.0069119999998"/>
    <n v="294.84082943999999"/>
    <n v="2751.8477414399999"/>
    <n v="0"/>
    <n v="0"/>
    <n v="0"/>
    <s v="SI"/>
    <m/>
    <m/>
    <x v="7"/>
    <e v="#N/A"/>
    <e v="#N/A"/>
    <e v="#N/A"/>
    <e v="#N/A"/>
    <e v="#N/A"/>
    <e v="#N/A"/>
    <e v="#N/A"/>
    <e v="#N/A"/>
  </r>
  <r>
    <x v="81"/>
    <s v="ZONA 3"/>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3"/>
    <s v="ZONA 3"/>
    <n v="53"/>
    <n v="55"/>
    <s v="000"/>
    <s v="004"/>
    <n v="530105"/>
    <s v="0601"/>
    <s v="001"/>
    <s v="0000"/>
    <s v="0000"/>
    <n v="4754.5620479999998"/>
    <n v="570.54744575999996"/>
    <n v="5325.1094937600001"/>
    <n v="0"/>
    <n v="0"/>
    <n v="0"/>
    <s v="SI"/>
    <m/>
    <m/>
    <x v="7"/>
    <e v="#N/A"/>
    <e v="#N/A"/>
    <e v="#N/A"/>
    <e v="#N/A"/>
    <e v="#N/A"/>
    <e v="#N/A"/>
    <e v="#N/A"/>
    <e v="#N/A"/>
  </r>
  <r>
    <x v="81"/>
    <s v="ZONA 3"/>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3"/>
    <s v="ZONA 3"/>
    <n v="1463"/>
    <n v="55"/>
    <s v="000"/>
    <s v="004"/>
    <n v="530105"/>
    <s v="1801"/>
    <s v="001"/>
    <s v="0000"/>
    <s v="0000"/>
    <n v="6018.0965759999999"/>
    <n v="722.17158911999991"/>
    <n v="6740.26816512"/>
    <n v="0"/>
    <n v="0"/>
    <n v="0"/>
    <s v="SI"/>
    <m/>
    <m/>
    <x v="7"/>
    <e v="#N/A"/>
    <e v="#N/A"/>
    <e v="#N/A"/>
    <e v="#N/A"/>
    <e v="#N/A"/>
    <e v="#N/A"/>
    <e v="#N/A"/>
    <e v="#N/A"/>
  </r>
  <r>
    <x v="81"/>
    <s v="ZONA 3"/>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3"/>
    <s v="ZONA 3"/>
    <n v="1465"/>
    <n v="55"/>
    <s v="000"/>
    <s v="004"/>
    <n v="530105"/>
    <s v="1807"/>
    <s v="001"/>
    <s v="0000"/>
    <s v="0000"/>
    <n v="2679.2730240000001"/>
    <n v="321.51276288000003"/>
    <n v="3000.7857868800002"/>
    <n v="0"/>
    <n v="0"/>
    <n v="0"/>
    <s v="SI"/>
    <m/>
    <m/>
    <x v="7"/>
    <e v="#N/A"/>
    <e v="#N/A"/>
    <e v="#N/A"/>
    <e v="#N/A"/>
    <e v="#N/A"/>
    <e v="#N/A"/>
    <e v="#N/A"/>
    <e v="#N/A"/>
  </r>
  <r>
    <x v="81"/>
    <s v="ZONA 4"/>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4"/>
    <s v="ZONA 4"/>
    <n v="1330"/>
    <n v="55"/>
    <s v="000"/>
    <s v="004"/>
    <n v="530105"/>
    <s v="1301"/>
    <s v="001"/>
    <s v="0000"/>
    <s v="0000"/>
    <n v="7349.2773120000002"/>
    <n v="881.91327744"/>
    <n v="8231.1905894400006"/>
    <n v="0"/>
    <n v="0"/>
    <n v="0"/>
    <s v="SI"/>
    <m/>
    <m/>
    <x v="7"/>
    <e v="#N/A"/>
    <e v="#N/A"/>
    <e v="#N/A"/>
    <e v="#N/A"/>
    <e v="#N/A"/>
    <e v="#N/A"/>
    <e v="#N/A"/>
    <e v="#N/A"/>
  </r>
  <r>
    <x v="81"/>
    <s v="ZONA 4"/>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4"/>
    <s v="ZONA 4"/>
    <n v="1331"/>
    <n v="55"/>
    <s v="000"/>
    <s v="004"/>
    <n v="530105"/>
    <s v="1308"/>
    <s v="001"/>
    <s v="0000"/>
    <s v="0000"/>
    <n v="5691.9452160000001"/>
    <n v="683.03342592000001"/>
    <n v="6374.97864192"/>
    <n v="0"/>
    <n v="0"/>
    <n v="0"/>
    <s v="SI"/>
    <m/>
    <m/>
    <x v="7"/>
    <e v="#N/A"/>
    <e v="#N/A"/>
    <e v="#N/A"/>
    <e v="#N/A"/>
    <e v="#N/A"/>
    <e v="#N/A"/>
    <e v="#N/A"/>
    <e v="#N/A"/>
  </r>
  <r>
    <x v="81"/>
    <s v="ZONA 4"/>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4"/>
    <s v="ZONA 4"/>
    <n v="1334"/>
    <n v="55"/>
    <s v="000"/>
    <s v="004"/>
    <n v="530105"/>
    <s v="1306"/>
    <s v="001"/>
    <s v="0000"/>
    <s v="0000"/>
    <n v="4421.1628799999999"/>
    <n v="530.5395456"/>
    <n v="4951.7024255999995"/>
    <n v="0"/>
    <n v="0"/>
    <n v="0"/>
    <s v="SI"/>
    <m/>
    <m/>
    <x v="7"/>
    <e v="#N/A"/>
    <e v="#N/A"/>
    <e v="#N/A"/>
    <e v="#N/A"/>
    <e v="#N/A"/>
    <e v="#N/A"/>
    <e v="#N/A"/>
    <e v="#N/A"/>
  </r>
  <r>
    <x v="81"/>
    <s v="ZONA 4"/>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4"/>
    <s v="ZONA 4"/>
    <n v="1344"/>
    <n v="55"/>
    <s v="000"/>
    <s v="004"/>
    <n v="530105"/>
    <s v="1313"/>
    <s v="001"/>
    <s v="0000"/>
    <s v="0000"/>
    <n v="14096.986560000001"/>
    <n v="1691.6383872000001"/>
    <n v="15788.624947200002"/>
    <n v="0"/>
    <n v="0"/>
    <n v="0"/>
    <s v="SI"/>
    <m/>
    <m/>
    <x v="7"/>
    <e v="#N/A"/>
    <e v="#N/A"/>
    <e v="#N/A"/>
    <e v="#N/A"/>
    <e v="#N/A"/>
    <e v="#N/A"/>
    <e v="#N/A"/>
    <e v="#N/A"/>
  </r>
  <r>
    <x v="81"/>
    <s v="ZONA 4"/>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4"/>
    <s v="ZONA 4"/>
    <n v="1342"/>
    <n v="55"/>
    <s v="000"/>
    <s v="004"/>
    <n v="530105"/>
    <s v="1304"/>
    <s v="001"/>
    <s v="0000"/>
    <s v="0000"/>
    <n v="637.80710399999998"/>
    <n v="76.536852479999993"/>
    <n v="714.34395647999997"/>
    <n v="0"/>
    <n v="0"/>
    <n v="0"/>
    <s v="SI"/>
    <m/>
    <m/>
    <x v="7"/>
    <e v="#N/A"/>
    <e v="#N/A"/>
    <e v="#N/A"/>
    <e v="#N/A"/>
    <e v="#N/A"/>
    <e v="#N/A"/>
    <e v="#N/A"/>
    <e v="#N/A"/>
  </r>
  <r>
    <x v="81"/>
    <s v="ZONA 4"/>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4"/>
    <s v="ZONA 4"/>
    <n v="1340"/>
    <n v="55"/>
    <s v="000"/>
    <s v="004"/>
    <n v="530105"/>
    <s v="1302"/>
    <s v="001"/>
    <s v="0000"/>
    <s v="0000"/>
    <n v="2601.963072"/>
    <n v="312.23556864"/>
    <n v="2914.1986406400001"/>
    <n v="0"/>
    <n v="0"/>
    <n v="0"/>
    <s v="SI"/>
    <m/>
    <m/>
    <x v="7"/>
    <e v="#N/A"/>
    <e v="#N/A"/>
    <e v="#N/A"/>
    <e v="#N/A"/>
    <e v="#N/A"/>
    <e v="#N/A"/>
    <e v="#N/A"/>
    <e v="#N/A"/>
  </r>
  <r>
    <x v="81"/>
    <s v="ZONA 4"/>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4"/>
    <s v="ZONA 4"/>
    <n v="1333"/>
    <n v="55"/>
    <s v="000"/>
    <s v="004"/>
    <n v="530105"/>
    <s v="1303"/>
    <s v="001"/>
    <s v="0000"/>
    <s v="0000"/>
    <n v="2932.9463040000001"/>
    <n v="351.95355647999997"/>
    <n v="3284.8998604799999"/>
    <n v="0"/>
    <n v="0"/>
    <n v="0"/>
    <s v="SI"/>
    <m/>
    <m/>
    <x v="7"/>
    <e v="#N/A"/>
    <e v="#N/A"/>
    <e v="#N/A"/>
    <e v="#N/A"/>
    <e v="#N/A"/>
    <e v="#N/A"/>
    <e v="#N/A"/>
    <e v="#N/A"/>
  </r>
  <r>
    <x v="81"/>
    <s v="ZONA 4"/>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4"/>
    <s v="ZONA 4"/>
    <n v="1348"/>
    <n v="55"/>
    <s v="000"/>
    <s v="004"/>
    <n v="530105"/>
    <s v="1311"/>
    <s v="001"/>
    <s v="0000"/>
    <s v="0000"/>
    <n v="2217.829248"/>
    <n v="266.13950976000001"/>
    <n v="2483.9687577599998"/>
    <n v="0"/>
    <n v="0"/>
    <n v="0"/>
    <s v="SI"/>
    <m/>
    <m/>
    <x v="7"/>
    <e v="#N/A"/>
    <e v="#N/A"/>
    <e v="#N/A"/>
    <e v="#N/A"/>
    <e v="#N/A"/>
    <e v="#N/A"/>
    <e v="#N/A"/>
    <e v="#N/A"/>
  </r>
  <r>
    <x v="81"/>
    <s v="ZONA 4"/>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4"/>
    <s v="ZONA 4"/>
    <n v="1343"/>
    <n v="55"/>
    <s v="000"/>
    <s v="004"/>
    <n v="530105"/>
    <s v="1310"/>
    <s v="001"/>
    <s v="0000"/>
    <s v="0000"/>
    <n v="4761.8098559999999"/>
    <n v="571.41718271999991"/>
    <n v="5333.2270387199997"/>
    <n v="0"/>
    <n v="0"/>
    <n v="0"/>
    <s v="SI"/>
    <m/>
    <m/>
    <x v="7"/>
    <e v="#N/A"/>
    <e v="#N/A"/>
    <e v="#N/A"/>
    <e v="#N/A"/>
    <e v="#N/A"/>
    <e v="#N/A"/>
    <e v="#N/A"/>
    <e v="#N/A"/>
  </r>
  <r>
    <x v="81"/>
    <s v="ZONA 4"/>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4"/>
    <s v="ZONA 4"/>
    <n v="1332"/>
    <n v="55"/>
    <s v="000"/>
    <s v="004"/>
    <n v="530105"/>
    <s v="1314"/>
    <s v="001"/>
    <s v="0000"/>
    <s v="0000"/>
    <n v="4585.4465280000004"/>
    <n v="550.25358335999999"/>
    <n v="5135.7001113599999"/>
    <n v="0"/>
    <n v="0"/>
    <n v="0"/>
    <s v="SI"/>
    <m/>
    <m/>
    <x v="7"/>
    <e v="#N/A"/>
    <e v="#N/A"/>
    <e v="#N/A"/>
    <e v="#N/A"/>
    <e v="#N/A"/>
    <e v="#N/A"/>
    <e v="#N/A"/>
    <e v="#N/A"/>
  </r>
  <r>
    <x v="81"/>
    <s v="ZONA 4"/>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4"/>
    <s v="ZONA 4"/>
    <n v="1341"/>
    <n v="55"/>
    <s v="000"/>
    <s v="004"/>
    <n v="530105"/>
    <s v="1312"/>
    <s v="001"/>
    <s v="0000"/>
    <s v="0000"/>
    <n v="5783.7507839999998"/>
    <n v="694.05009408000001"/>
    <n v="6477.8008780800001"/>
    <n v="0"/>
    <n v="0"/>
    <n v="0"/>
    <s v="SI"/>
    <m/>
    <m/>
    <x v="7"/>
    <e v="#N/A"/>
    <e v="#N/A"/>
    <e v="#N/A"/>
    <e v="#N/A"/>
    <e v="#N/A"/>
    <e v="#N/A"/>
    <e v="#N/A"/>
    <e v="#N/A"/>
  </r>
  <r>
    <x v="81"/>
    <s v="ZONA 4"/>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4"/>
    <s v="ZONA 4"/>
    <n v="54"/>
    <n v="55"/>
    <s v="000"/>
    <s v="004"/>
    <n v="530105"/>
    <s v="1301"/>
    <s v="001"/>
    <s v="0000"/>
    <s v="0000"/>
    <n v="6677.6471039999997"/>
    <n v="801.31765247999988"/>
    <n v="7478.9647564799998"/>
    <n v="0"/>
    <n v="0"/>
    <n v="0"/>
    <s v="SI"/>
    <m/>
    <m/>
    <x v="7"/>
    <e v="#N/A"/>
    <e v="#N/A"/>
    <e v="#N/A"/>
    <e v="#N/A"/>
    <e v="#N/A"/>
    <e v="#N/A"/>
    <e v="#N/A"/>
    <e v="#N/A"/>
  </r>
  <r>
    <x v="81"/>
    <s v="ZONA 4"/>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4"/>
    <s v="ZONA 4"/>
    <n v="1605"/>
    <n v="55"/>
    <s v="000"/>
    <s v="004"/>
    <n v="530105"/>
    <s v="2301"/>
    <s v="001"/>
    <s v="0000"/>
    <s v="0000"/>
    <n v="4218.2242559999995"/>
    <n v="506.1869107199999"/>
    <n v="4724.4111667199995"/>
    <n v="0"/>
    <n v="0"/>
    <n v="0"/>
    <s v="SI"/>
    <m/>
    <m/>
    <x v="7"/>
    <e v="#N/A"/>
    <e v="#N/A"/>
    <e v="#N/A"/>
    <e v="#N/A"/>
    <e v="#N/A"/>
    <e v="#N/A"/>
    <e v="#N/A"/>
    <e v="#N/A"/>
  </r>
  <r>
    <x v="81"/>
    <s v="ZONA 5"/>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5"/>
    <s v="ZONA 5"/>
    <n v="1030"/>
    <n v="55"/>
    <s v="000"/>
    <s v="004"/>
    <n v="530105"/>
    <s v="0201"/>
    <s v="001"/>
    <s v="0000"/>
    <s v="0000"/>
    <n v="13932.702911999999"/>
    <n v="1671.9243494399998"/>
    <n v="15604.627261439999"/>
    <n v="0"/>
    <n v="0"/>
    <n v="0"/>
    <s v="SI"/>
    <m/>
    <m/>
    <x v="7"/>
    <e v="#N/A"/>
    <e v="#N/A"/>
    <e v="#N/A"/>
    <e v="#N/A"/>
    <e v="#N/A"/>
    <e v="#N/A"/>
    <e v="#N/A"/>
    <e v="#N/A"/>
  </r>
  <r>
    <x v="81"/>
    <s v="ZONA 5"/>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5"/>
    <s v="ZONA 5"/>
    <n v="1032"/>
    <n v="55"/>
    <s v="000"/>
    <s v="004"/>
    <n v="530105"/>
    <s v="0205"/>
    <s v="001"/>
    <s v="0000"/>
    <s v="0000"/>
    <n v="6150.9730560000007"/>
    <n v="738.1167667200001"/>
    <n v="6889.0898227200005"/>
    <n v="0"/>
    <n v="0"/>
    <n v="0"/>
    <s v="SI"/>
    <m/>
    <m/>
    <x v="7"/>
    <e v="#N/A"/>
    <e v="#N/A"/>
    <e v="#N/A"/>
    <e v="#N/A"/>
    <e v="#N/A"/>
    <e v="#N/A"/>
    <e v="#N/A"/>
    <e v="#N/A"/>
  </r>
  <r>
    <x v="81"/>
    <s v="ZONA 5"/>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5"/>
    <s v="ZONA 5"/>
    <n v="1034"/>
    <n v="55"/>
    <s v="000"/>
    <s v="004"/>
    <n v="530105"/>
    <s v="0204"/>
    <s v="001"/>
    <s v="0000"/>
    <s v="0000"/>
    <n v="3201.1151999999997"/>
    <n v="384.13382399999995"/>
    <n v="3585.2490239999997"/>
    <n v="0"/>
    <n v="0"/>
    <n v="0"/>
    <s v="SI"/>
    <m/>
    <m/>
    <x v="7"/>
    <e v="#N/A"/>
    <e v="#N/A"/>
    <e v="#N/A"/>
    <e v="#N/A"/>
    <e v="#N/A"/>
    <e v="#N/A"/>
    <e v="#N/A"/>
    <e v="#N/A"/>
  </r>
  <r>
    <x v="81"/>
    <s v="ZONA 5"/>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5"/>
    <s v="ZONA 5"/>
    <n v="1228"/>
    <n v="55"/>
    <s v="000"/>
    <s v="004"/>
    <n v="530105"/>
    <s v="0911"/>
    <s v="001"/>
    <s v="0000"/>
    <s v="0000"/>
    <n v="1019.5249919999999"/>
    <n v="122.34299903999998"/>
    <n v="1141.8679910399999"/>
    <n v="0"/>
    <n v="0"/>
    <n v="0"/>
    <s v="SI"/>
    <m/>
    <m/>
    <x v="7"/>
    <e v="#N/A"/>
    <e v="#N/A"/>
    <e v="#N/A"/>
    <e v="#N/A"/>
    <e v="#N/A"/>
    <e v="#N/A"/>
    <e v="#N/A"/>
    <e v="#N/A"/>
  </r>
  <r>
    <x v="81"/>
    <s v="ZONA 5"/>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5"/>
    <s v="ZONA 5"/>
    <n v="1220"/>
    <n v="55"/>
    <s v="000"/>
    <s v="004"/>
    <n v="530105"/>
    <s v="0904"/>
    <s v="001"/>
    <s v="0000"/>
    <s v="0000"/>
    <n v="5931.1228799999999"/>
    <n v="711.7347456"/>
    <n v="6642.8576255999997"/>
    <n v="0"/>
    <n v="0"/>
    <n v="0"/>
    <s v="SI"/>
    <m/>
    <m/>
    <x v="7"/>
    <e v="#N/A"/>
    <e v="#N/A"/>
    <e v="#N/A"/>
    <e v="#N/A"/>
    <e v="#N/A"/>
    <e v="#N/A"/>
    <e v="#N/A"/>
    <e v="#N/A"/>
  </r>
  <r>
    <x v="81"/>
    <s v="ZONA 5"/>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5"/>
    <s v="ZONA 5"/>
    <n v="1223"/>
    <n v="55"/>
    <s v="000"/>
    <s v="004"/>
    <n v="530105"/>
    <s v="0914"/>
    <s v="001"/>
    <s v="0000"/>
    <s v="0000"/>
    <n v="3341.2394880000002"/>
    <n v="400.94873855999998"/>
    <n v="3742.1882265600002"/>
    <n v="0"/>
    <n v="0"/>
    <n v="0"/>
    <s v="SI"/>
    <m/>
    <m/>
    <x v="7"/>
    <e v="#N/A"/>
    <e v="#N/A"/>
    <e v="#N/A"/>
    <e v="#N/A"/>
    <e v="#N/A"/>
    <e v="#N/A"/>
    <e v="#N/A"/>
    <e v="#N/A"/>
  </r>
  <r>
    <x v="81"/>
    <s v="ZONA 5"/>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5"/>
    <s v="ZONA 5"/>
    <n v="1219"/>
    <n v="55"/>
    <s v="000"/>
    <s v="004"/>
    <n v="530105"/>
    <s v="0908"/>
    <s v="001"/>
    <s v="0000"/>
    <s v="0000"/>
    <n v="1340.84448"/>
    <n v="160.90133760000001"/>
    <n v="1501.7458176"/>
    <n v="0"/>
    <n v="0"/>
    <n v="0"/>
    <s v="SI"/>
    <m/>
    <m/>
    <x v="7"/>
    <e v="#N/A"/>
    <e v="#N/A"/>
    <e v="#N/A"/>
    <e v="#N/A"/>
    <e v="#N/A"/>
    <e v="#N/A"/>
    <e v="#N/A"/>
    <e v="#N/A"/>
  </r>
  <r>
    <x v="81"/>
    <s v="ZONA 5"/>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5"/>
    <s v="ZONA 5"/>
    <n v="1226"/>
    <n v="55"/>
    <s v="000"/>
    <s v="004"/>
    <n v="530105"/>
    <s v="0910"/>
    <s v="001"/>
    <s v="0000"/>
    <s v="0000"/>
    <n v="983.28595199999995"/>
    <n v="117.99431423999999"/>
    <n v="1101.2802662399999"/>
    <n v="0"/>
    <n v="0"/>
    <n v="0"/>
    <s v="SI"/>
    <m/>
    <m/>
    <x v="7"/>
    <e v="#N/A"/>
    <e v="#N/A"/>
    <e v="#N/A"/>
    <e v="#N/A"/>
    <e v="#N/A"/>
    <e v="#N/A"/>
    <e v="#N/A"/>
    <e v="#N/A"/>
  </r>
  <r>
    <x v="81"/>
    <s v="ZONA 5"/>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5"/>
    <s v="ZONA 5"/>
    <n v="1222"/>
    <n v="55"/>
    <s v="000"/>
    <s v="004"/>
    <n v="530105"/>
    <s v="0906"/>
    <s v="001"/>
    <s v="0000"/>
    <s v="0000"/>
    <n v="1811.9520000000002"/>
    <n v="217.43424000000002"/>
    <n v="2029.3862400000003"/>
    <n v="0"/>
    <n v="0"/>
    <n v="0"/>
    <s v="SI"/>
    <m/>
    <m/>
    <x v="7"/>
    <e v="#N/A"/>
    <e v="#N/A"/>
    <e v="#N/A"/>
    <e v="#N/A"/>
    <e v="#N/A"/>
    <e v="#N/A"/>
    <e v="#N/A"/>
    <e v="#N/A"/>
  </r>
  <r>
    <x v="81"/>
    <s v="ZONA 5"/>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5"/>
    <s v="ZONA 5"/>
    <n v="1224"/>
    <n v="55"/>
    <s v="000"/>
    <s v="004"/>
    <n v="530105"/>
    <s v="0919"/>
    <s v="001"/>
    <s v="0000"/>
    <s v="0000"/>
    <n v="2572.9718400000002"/>
    <n v="308.75662080000001"/>
    <n v="2881.7284608"/>
    <n v="0"/>
    <n v="0"/>
    <n v="0"/>
    <s v="SI"/>
    <m/>
    <m/>
    <x v="7"/>
    <e v="#N/A"/>
    <e v="#N/A"/>
    <e v="#N/A"/>
    <e v="#N/A"/>
    <e v="#N/A"/>
    <e v="#N/A"/>
    <e v="#N/A"/>
    <e v="#N/A"/>
  </r>
  <r>
    <x v="81"/>
    <s v="ZONA 5"/>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5"/>
    <s v="ZONA 5"/>
    <n v="1225"/>
    <n v="55"/>
    <s v="000"/>
    <s v="004"/>
    <n v="530105"/>
    <s v="0920"/>
    <s v="001"/>
    <s v="0000"/>
    <s v="0000"/>
    <n v="1604.1815040000001"/>
    <n v="192.50178048000001"/>
    <n v="1796.6832844800001"/>
    <n v="0"/>
    <n v="0"/>
    <n v="0"/>
    <s v="SI"/>
    <m/>
    <m/>
    <x v="7"/>
    <e v="#N/A"/>
    <e v="#N/A"/>
    <e v="#N/A"/>
    <e v="#N/A"/>
    <e v="#N/A"/>
    <e v="#N/A"/>
    <e v="#N/A"/>
    <e v="#N/A"/>
  </r>
  <r>
    <x v="81"/>
    <s v="ZONA 5"/>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5"/>
    <s v="ZONA 5"/>
    <n v="1218"/>
    <n v="55"/>
    <s v="000"/>
    <s v="004"/>
    <n v="530105"/>
    <s v="0921"/>
    <s v="001"/>
    <s v="0000"/>
    <s v="0000"/>
    <n v="1809.5360639999999"/>
    <n v="217.14432767999998"/>
    <n v="2026.68039168"/>
    <n v="0"/>
    <n v="0"/>
    <n v="0"/>
    <s v="SI"/>
    <m/>
    <m/>
    <x v="7"/>
    <e v="#N/A"/>
    <e v="#N/A"/>
    <e v="#N/A"/>
    <e v="#N/A"/>
    <e v="#N/A"/>
    <e v="#N/A"/>
    <e v="#N/A"/>
    <e v="#N/A"/>
  </r>
  <r>
    <x v="81"/>
    <s v="ZONA 5"/>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5"/>
    <s v="ZONA 5"/>
    <n v="1300"/>
    <n v="55"/>
    <s v="000"/>
    <s v="004"/>
    <n v="530105"/>
    <s v="1201"/>
    <s v="001"/>
    <s v="0000"/>
    <s v="0000"/>
    <n v="7325.1179520000005"/>
    <n v="879.01415424000004"/>
    <n v="8204.1321062400002"/>
    <n v="0"/>
    <n v="0"/>
    <n v="0"/>
    <s v="SI"/>
    <m/>
    <m/>
    <x v="7"/>
    <e v="#N/A"/>
    <e v="#N/A"/>
    <e v="#N/A"/>
    <e v="#N/A"/>
    <e v="#N/A"/>
    <e v="#N/A"/>
    <e v="#N/A"/>
    <e v="#N/A"/>
  </r>
  <r>
    <x v="81"/>
    <s v="ZONA 5"/>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5"/>
    <s v="ZONA 5"/>
    <n v="1304"/>
    <n v="55"/>
    <s v="000"/>
    <s v="004"/>
    <n v="530105"/>
    <s v="1206"/>
    <s v="001"/>
    <s v="0000"/>
    <s v="0000"/>
    <n v="3087.5662080000002"/>
    <n v="370.50794496000003"/>
    <n v="3458.07415296"/>
    <n v="0"/>
    <n v="0"/>
    <n v="0"/>
    <s v="SI"/>
    <m/>
    <m/>
    <x v="7"/>
    <e v="#N/A"/>
    <e v="#N/A"/>
    <e v="#N/A"/>
    <e v="#N/A"/>
    <e v="#N/A"/>
    <e v="#N/A"/>
    <e v="#N/A"/>
    <e v="#N/A"/>
  </r>
  <r>
    <x v="81"/>
    <s v="ZONA 5"/>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5"/>
    <s v="ZONA 5"/>
    <n v="1302"/>
    <n v="55"/>
    <s v="000"/>
    <s v="004"/>
    <n v="530105"/>
    <s v="1205"/>
    <s v="001"/>
    <s v="0000"/>
    <s v="0000"/>
    <n v="345.47884799999997"/>
    <n v="41.457461759999994"/>
    <n v="386.93630975999997"/>
    <n v="0"/>
    <n v="0"/>
    <n v="0"/>
    <s v="SI"/>
    <m/>
    <m/>
    <x v="7"/>
    <e v="#N/A"/>
    <e v="#N/A"/>
    <e v="#N/A"/>
    <e v="#N/A"/>
    <e v="#N/A"/>
    <e v="#N/A"/>
    <e v="#N/A"/>
    <e v="#N/A"/>
  </r>
  <r>
    <x v="81"/>
    <s v="ZONA 5"/>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5"/>
    <s v="ZONA 5"/>
    <n v="1306"/>
    <n v="55"/>
    <s v="000"/>
    <s v="004"/>
    <n v="530105"/>
    <s v="1207"/>
    <s v="001"/>
    <s v="0000"/>
    <s v="0000"/>
    <n v="3135.8849279999995"/>
    <n v="376.3061913599999"/>
    <n v="3512.1911193599994"/>
    <n v="0"/>
    <n v="0"/>
    <n v="0"/>
    <s v="SI"/>
    <m/>
    <m/>
    <x v="7"/>
    <e v="#N/A"/>
    <e v="#N/A"/>
    <e v="#N/A"/>
    <e v="#N/A"/>
    <e v="#N/A"/>
    <e v="#N/A"/>
    <e v="#N/A"/>
    <e v="#N/A"/>
  </r>
  <r>
    <x v="81"/>
    <s v="ZONA 5"/>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5"/>
    <s v="ZONA 5"/>
    <n v="1303"/>
    <n v="55"/>
    <s v="000"/>
    <s v="004"/>
    <n v="530105"/>
    <s v="1208"/>
    <s v="001"/>
    <s v="0000"/>
    <s v="0000"/>
    <n v="1633.172736"/>
    <n v="195.98072832"/>
    <n v="1829.15346432"/>
    <n v="0"/>
    <n v="0"/>
    <n v="0"/>
    <s v="SI"/>
    <m/>
    <m/>
    <x v="7"/>
    <e v="#N/A"/>
    <e v="#N/A"/>
    <e v="#N/A"/>
    <e v="#N/A"/>
    <e v="#N/A"/>
    <e v="#N/A"/>
    <e v="#N/A"/>
    <e v="#N/A"/>
  </r>
  <r>
    <x v="81"/>
    <s v="ZONA 5"/>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5"/>
    <s v="ZONA 5"/>
    <n v="55"/>
    <n v="55"/>
    <s v="000"/>
    <s v="004"/>
    <n v="530105"/>
    <s v="0901"/>
    <s v="001"/>
    <s v="0000"/>
    <s v="0000"/>
    <n v="9306.1854719999992"/>
    <n v="1116.7422566399998"/>
    <n v="10422.927728639999"/>
    <n v="0"/>
    <n v="0"/>
    <n v="0"/>
    <s v="SI"/>
    <m/>
    <m/>
    <x v="7"/>
    <e v="#N/A"/>
    <e v="#N/A"/>
    <e v="#N/A"/>
    <e v="#N/A"/>
    <e v="#N/A"/>
    <e v="#N/A"/>
    <e v="#N/A"/>
    <e v="#N/A"/>
  </r>
  <r>
    <x v="81"/>
    <s v="ZONA 5"/>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5"/>
    <s v="ZONA 5"/>
    <n v="1217"/>
    <n v="55"/>
    <s v="000"/>
    <s v="004"/>
    <n v="530105"/>
    <s v="2403"/>
    <s v="001"/>
    <s v="0000"/>
    <s v="0000"/>
    <n v="4619.2696320000005"/>
    <n v="554.31235584000001"/>
    <n v="5173.5819878400007"/>
    <n v="0"/>
    <n v="0"/>
    <n v="0"/>
    <s v="SI"/>
    <m/>
    <m/>
    <x v="7"/>
    <e v="#N/A"/>
    <e v="#N/A"/>
    <e v="#N/A"/>
    <e v="#N/A"/>
    <e v="#N/A"/>
    <e v="#N/A"/>
    <e v="#N/A"/>
    <e v="#N/A"/>
  </r>
  <r>
    <x v="81"/>
    <s v="ZONA 6"/>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6"/>
    <s v="ZONA 6"/>
    <n v="1000"/>
    <n v="55"/>
    <s v="000"/>
    <s v="004"/>
    <n v="530105"/>
    <s v="0101"/>
    <s v="001"/>
    <s v="0000"/>
    <s v="0000"/>
    <n v="4677.2520960000002"/>
    <n v="561.27025151999999"/>
    <n v="5238.52234752"/>
    <n v="0"/>
    <n v="0"/>
    <n v="0"/>
    <s v="SI"/>
    <m/>
    <m/>
    <x v="7"/>
    <e v="#N/A"/>
    <e v="#N/A"/>
    <e v="#N/A"/>
    <e v="#N/A"/>
    <e v="#N/A"/>
    <e v="#N/A"/>
    <e v="#N/A"/>
    <e v="#N/A"/>
  </r>
  <r>
    <x v="81"/>
    <s v="ZONA 6"/>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6"/>
    <s v="ZONA 6"/>
    <n v="1011"/>
    <n v="55"/>
    <s v="000"/>
    <s v="004"/>
    <n v="530105"/>
    <s v="0108"/>
    <s v="001"/>
    <s v="0000"/>
    <s v="0000"/>
    <n v="2026.9703040000002"/>
    <n v="243.23643648000001"/>
    <n v="2270.20674048"/>
    <n v="0"/>
    <n v="0"/>
    <n v="0"/>
    <s v="SI"/>
    <m/>
    <m/>
    <x v="7"/>
    <e v="#N/A"/>
    <e v="#N/A"/>
    <e v="#N/A"/>
    <e v="#N/A"/>
    <e v="#N/A"/>
    <e v="#N/A"/>
    <e v="#N/A"/>
    <e v="#N/A"/>
  </r>
  <r>
    <x v="81"/>
    <s v="ZONA 6"/>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6"/>
    <s v="ZONA 6"/>
    <n v="1009"/>
    <n v="55"/>
    <s v="000"/>
    <s v="004"/>
    <n v="530105"/>
    <s v="0103"/>
    <s v="001"/>
    <s v="0000"/>
    <s v="0000"/>
    <n v="3271.1773440000002"/>
    <n v="392.54128128000002"/>
    <n v="3663.7186252800002"/>
    <n v="0"/>
    <n v="0"/>
    <n v="0"/>
    <s v="SI"/>
    <m/>
    <m/>
    <x v="7"/>
    <e v="#N/A"/>
    <e v="#N/A"/>
    <e v="#N/A"/>
    <e v="#N/A"/>
    <e v="#N/A"/>
    <e v="#N/A"/>
    <e v="#N/A"/>
    <e v="#N/A"/>
  </r>
  <r>
    <x v="81"/>
    <s v="ZONA 6"/>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6"/>
    <s v="ZONA 6"/>
    <n v="1010"/>
    <n v="55"/>
    <s v="000"/>
    <s v="004"/>
    <n v="530105"/>
    <s v="0105"/>
    <s v="001"/>
    <s v="0000"/>
    <s v="0000"/>
    <n v="599.15212799999995"/>
    <n v="71.898255359999993"/>
    <n v="671.05038335999996"/>
    <n v="0"/>
    <n v="0"/>
    <n v="0"/>
    <s v="SI"/>
    <m/>
    <m/>
    <x v="7"/>
    <e v="#N/A"/>
    <e v="#N/A"/>
    <e v="#N/A"/>
    <e v="#N/A"/>
    <e v="#N/A"/>
    <e v="#N/A"/>
    <e v="#N/A"/>
    <e v="#N/A"/>
  </r>
  <r>
    <x v="81"/>
    <s v="ZONA 6"/>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6"/>
    <s v="ZONA 6"/>
    <n v="1012"/>
    <n v="55"/>
    <s v="000"/>
    <s v="004"/>
    <n v="530105"/>
    <s v="0109"/>
    <s v="001"/>
    <s v="0000"/>
    <s v="0000"/>
    <n v="4317.2776320000003"/>
    <n v="518.07331583999996"/>
    <n v="4835.3509478400001"/>
    <n v="0"/>
    <n v="0"/>
    <n v="0"/>
    <s v="SI"/>
    <m/>
    <m/>
    <x v="7"/>
    <e v="#N/A"/>
    <e v="#N/A"/>
    <e v="#N/A"/>
    <e v="#N/A"/>
    <e v="#N/A"/>
    <e v="#N/A"/>
    <e v="#N/A"/>
    <e v="#N/A"/>
  </r>
  <r>
    <x v="81"/>
    <s v="ZONA 6"/>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6"/>
    <s v="ZONA 6"/>
    <n v="1050"/>
    <n v="55"/>
    <s v="000"/>
    <s v="004"/>
    <n v="530105"/>
    <s v="0301"/>
    <s v="001"/>
    <s v="0000"/>
    <s v="0000"/>
    <n v="5607.3874560000004"/>
    <n v="672.88649471999997"/>
    <n v="6280.2739507200004"/>
    <n v="0"/>
    <n v="0"/>
    <n v="0"/>
    <s v="SI"/>
    <m/>
    <m/>
    <x v="7"/>
    <e v="#N/A"/>
    <e v="#N/A"/>
    <e v="#N/A"/>
    <e v="#N/A"/>
    <e v="#N/A"/>
    <e v="#N/A"/>
    <e v="#N/A"/>
    <e v="#N/A"/>
  </r>
  <r>
    <x v="81"/>
    <s v="ZONA 6"/>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6"/>
    <s v="ZONA 6"/>
    <n v="1054"/>
    <n v="55"/>
    <s v="000"/>
    <s v="004"/>
    <n v="530105"/>
    <s v="0303"/>
    <s v="001"/>
    <s v="0000"/>
    <s v="0000"/>
    <n v="7093.1880959999999"/>
    <n v="851.1825715199999"/>
    <n v="7944.3706675200001"/>
    <n v="0"/>
    <n v="0"/>
    <n v="0"/>
    <s v="SI"/>
    <m/>
    <m/>
    <x v="7"/>
    <e v="#N/A"/>
    <e v="#N/A"/>
    <e v="#N/A"/>
    <e v="#N/A"/>
    <e v="#N/A"/>
    <e v="#N/A"/>
    <e v="#N/A"/>
    <e v="#N/A"/>
  </r>
  <r>
    <x v="81"/>
    <s v="ZONA 6"/>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6"/>
    <s v="ZONA 6"/>
    <n v="1055"/>
    <n v="55"/>
    <s v="000"/>
    <s v="004"/>
    <n v="530105"/>
    <s v="0304"/>
    <s v="001"/>
    <s v="0000"/>
    <s v="0000"/>
    <n v="6010.8487679999998"/>
    <n v="721.30185215999995"/>
    <n v="6732.1506201599996"/>
    <n v="0"/>
    <n v="0"/>
    <n v="0"/>
    <s v="SI"/>
    <m/>
    <m/>
    <x v="7"/>
    <e v="#N/A"/>
    <e v="#N/A"/>
    <e v="#N/A"/>
    <e v="#N/A"/>
    <e v="#N/A"/>
    <e v="#N/A"/>
    <e v="#N/A"/>
    <e v="#N/A"/>
  </r>
  <r>
    <x v="81"/>
    <s v="ZONA 6"/>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6"/>
    <s v="ZONA 6"/>
    <n v="56"/>
    <n v="55"/>
    <s v="000"/>
    <s v="004"/>
    <n v="530105"/>
    <s v="0101"/>
    <s v="001"/>
    <s v="0000"/>
    <s v="0000"/>
    <n v="5298.1476480000001"/>
    <n v="635.77771775999997"/>
    <n v="5933.9253657600002"/>
    <n v="0"/>
    <n v="0"/>
    <n v="0"/>
    <s v="SI"/>
    <m/>
    <m/>
    <x v="7"/>
    <e v="#N/A"/>
    <e v="#N/A"/>
    <e v="#N/A"/>
    <e v="#N/A"/>
    <e v="#N/A"/>
    <e v="#N/A"/>
    <e v="#N/A"/>
    <e v="#N/A"/>
  </r>
  <r>
    <x v="81"/>
    <s v="ZONA 6"/>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6"/>
    <s v="ZONA 6"/>
    <n v="1365"/>
    <n v="55"/>
    <s v="000"/>
    <s v="004"/>
    <n v="530105"/>
    <s v="1406"/>
    <s v="001"/>
    <s v="0000"/>
    <s v="0000"/>
    <n v="1937.580672"/>
    <n v="232.50968064"/>
    <n v="2170.0903526400002"/>
    <n v="0"/>
    <n v="0"/>
    <n v="0"/>
    <s v="SI"/>
    <m/>
    <m/>
    <x v="7"/>
    <e v="#N/A"/>
    <e v="#N/A"/>
    <e v="#N/A"/>
    <e v="#N/A"/>
    <e v="#N/A"/>
    <e v="#N/A"/>
    <e v="#N/A"/>
    <e v="#N/A"/>
  </r>
  <r>
    <x v="81"/>
    <s v="ZONA 6"/>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6"/>
    <s v="ZONA 6"/>
    <n v="1361"/>
    <n v="55"/>
    <s v="000"/>
    <s v="004"/>
    <n v="530105"/>
    <s v="1402"/>
    <s v="001"/>
    <s v="0000"/>
    <s v="0000"/>
    <n v="2751.7511039999999"/>
    <n v="330.21013247999997"/>
    <n v="3081.96123648"/>
    <n v="0"/>
    <n v="0"/>
    <n v="0"/>
    <s v="SI"/>
    <m/>
    <m/>
    <x v="7"/>
    <e v="#N/A"/>
    <e v="#N/A"/>
    <e v="#N/A"/>
    <e v="#N/A"/>
    <e v="#N/A"/>
    <e v="#N/A"/>
    <e v="#N/A"/>
    <e v="#N/A"/>
  </r>
  <r>
    <x v="81"/>
    <s v="ZONA 6"/>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6"/>
    <s v="ZONA 6"/>
    <n v="1366"/>
    <n v="55"/>
    <s v="000"/>
    <s v="004"/>
    <n v="530105"/>
    <s v="1409"/>
    <s v="001"/>
    <s v="0000"/>
    <s v="0000"/>
    <n v="4232.7198719999997"/>
    <n v="507.92638463999992"/>
    <n v="4740.6462566399996"/>
    <n v="0"/>
    <n v="0"/>
    <n v="0"/>
    <s v="SI"/>
    <m/>
    <m/>
    <x v="7"/>
    <e v="#N/A"/>
    <e v="#N/A"/>
    <e v="#N/A"/>
    <e v="#N/A"/>
    <e v="#N/A"/>
    <e v="#N/A"/>
    <e v="#N/A"/>
    <e v="#N/A"/>
  </r>
  <r>
    <x v="81"/>
    <s v="ZONA 6"/>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6"/>
    <s v="ZONA 6"/>
    <n v="1364"/>
    <n v="55"/>
    <s v="000"/>
    <s v="004"/>
    <n v="530105"/>
    <s v="1405"/>
    <s v="001"/>
    <s v="0000"/>
    <s v="0000"/>
    <n v="5213.5898880000004"/>
    <n v="625.63078656000005"/>
    <n v="5839.2206745600006"/>
    <n v="0"/>
    <n v="0"/>
    <n v="0"/>
    <s v="SI"/>
    <m/>
    <m/>
    <x v="7"/>
    <e v="#N/A"/>
    <e v="#N/A"/>
    <e v="#N/A"/>
    <e v="#N/A"/>
    <e v="#N/A"/>
    <e v="#N/A"/>
    <e v="#N/A"/>
    <e v="#N/A"/>
  </r>
  <r>
    <x v="81"/>
    <s v="ZONA 7"/>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7"/>
    <s v="ZONA 7"/>
    <n v="1134"/>
    <n v="55"/>
    <s v="000"/>
    <s v="004"/>
    <n v="530105"/>
    <s v="0706"/>
    <s v="001"/>
    <s v="0000"/>
    <s v="0000"/>
    <n v="6085.742784"/>
    <n v="730.28913407999994"/>
    <n v="6816.0319180799997"/>
    <n v="0"/>
    <n v="0"/>
    <n v="0"/>
    <s v="SI"/>
    <m/>
    <m/>
    <x v="7"/>
    <e v="#N/A"/>
    <e v="#N/A"/>
    <e v="#N/A"/>
    <e v="#N/A"/>
    <e v="#N/A"/>
    <e v="#N/A"/>
    <e v="#N/A"/>
    <e v="#N/A"/>
  </r>
  <r>
    <x v="81"/>
    <s v="ZONA 7"/>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7"/>
    <s v="ZONA 7"/>
    <n v="1130"/>
    <n v="55"/>
    <s v="000"/>
    <s v="004"/>
    <n v="530105"/>
    <s v="0701"/>
    <s v="001"/>
    <s v="0000"/>
    <s v="0000"/>
    <n v="611.231808"/>
    <n v="73.347816960000003"/>
    <n v="684.57962496000005"/>
    <n v="0"/>
    <n v="0"/>
    <n v="0"/>
    <s v="SI"/>
    <m/>
    <m/>
    <x v="7"/>
    <e v="#N/A"/>
    <e v="#N/A"/>
    <e v="#N/A"/>
    <e v="#N/A"/>
    <e v="#N/A"/>
    <e v="#N/A"/>
    <e v="#N/A"/>
    <e v="#N/A"/>
  </r>
  <r>
    <x v="81"/>
    <s v="ZONA 7"/>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7"/>
    <s v="ZONA 7"/>
    <n v="1140"/>
    <n v="55"/>
    <s v="000"/>
    <s v="004"/>
    <n v="530105"/>
    <s v="0713"/>
    <s v="001"/>
    <s v="0000"/>
    <s v="0000"/>
    <n v="727.19673599999999"/>
    <n v="87.263608319999989"/>
    <n v="814.46034431999999"/>
    <n v="0"/>
    <n v="0"/>
    <n v="0"/>
    <s v="SI"/>
    <m/>
    <m/>
    <x v="7"/>
    <e v="#N/A"/>
    <e v="#N/A"/>
    <e v="#N/A"/>
    <e v="#N/A"/>
    <e v="#N/A"/>
    <e v="#N/A"/>
    <e v="#N/A"/>
    <e v="#N/A"/>
  </r>
  <r>
    <x v="81"/>
    <s v="ZONA 7"/>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7"/>
    <s v="ZONA 7"/>
    <n v="57"/>
    <n v="55"/>
    <s v="000"/>
    <s v="004"/>
    <n v="530105"/>
    <s v="1101"/>
    <s v="001"/>
    <s v="0000"/>
    <s v="0000"/>
    <n v="777.93139200000007"/>
    <n v="93.351767039999999"/>
    <n v="871.2831590400001"/>
    <n v="0"/>
    <n v="0"/>
    <n v="0"/>
    <s v="SI"/>
    <m/>
    <m/>
    <x v="7"/>
    <e v="#N/A"/>
    <e v="#N/A"/>
    <e v="#N/A"/>
    <e v="#N/A"/>
    <e v="#N/A"/>
    <e v="#N/A"/>
    <e v="#N/A"/>
    <e v="#N/A"/>
  </r>
  <r>
    <x v="81"/>
    <s v="ZONA 7"/>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7"/>
    <s v="ZONA 7"/>
    <n v="1138"/>
    <n v="55"/>
    <s v="000"/>
    <s v="004"/>
    <n v="530105"/>
    <s v="0701"/>
    <s v="001"/>
    <s v="0000"/>
    <s v="0000"/>
    <n v="318.90355199999999"/>
    <n v="38.268426239999997"/>
    <n v="357.17197823999999"/>
    <n v="0"/>
    <n v="0"/>
    <n v="0"/>
    <s v="SI"/>
    <m/>
    <m/>
    <x v="7"/>
    <e v="#N/A"/>
    <e v="#N/A"/>
    <e v="#N/A"/>
    <e v="#N/A"/>
    <e v="#N/A"/>
    <e v="#N/A"/>
    <e v="#N/A"/>
    <e v="#N/A"/>
  </r>
  <r>
    <x v="81"/>
    <s v="ZONA 7"/>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7"/>
    <s v="ZONA 7"/>
    <n v="1131"/>
    <n v="55"/>
    <s v="000"/>
    <s v="004"/>
    <n v="530105"/>
    <s v="0712"/>
    <s v="001"/>
    <s v="0000"/>
    <s v="0000"/>
    <n v="229.51391999999998"/>
    <n v="27.541670399999997"/>
    <n v="257.05559039999997"/>
    <n v="0"/>
    <n v="0"/>
    <n v="0"/>
    <s v="SI"/>
    <m/>
    <m/>
    <x v="7"/>
    <e v="#N/A"/>
    <e v="#N/A"/>
    <e v="#N/A"/>
    <e v="#N/A"/>
    <e v="#N/A"/>
    <e v="#N/A"/>
    <e v="#N/A"/>
    <e v="#N/A"/>
  </r>
  <r>
    <x v="81"/>
    <s v="ZONA 7"/>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7"/>
    <s v="ZONA 7"/>
    <n v="1270"/>
    <n v="55"/>
    <s v="000"/>
    <s v="004"/>
    <n v="530105"/>
    <s v="1101"/>
    <s v="001"/>
    <s v="0000"/>
    <s v="0000"/>
    <n v="1732.2261119999998"/>
    <n v="207.86713343999998"/>
    <n v="1940.0932454399999"/>
    <n v="0"/>
    <n v="0"/>
    <n v="0"/>
    <s v="SI"/>
    <m/>
    <m/>
    <x v="7"/>
    <e v="#N/A"/>
    <e v="#N/A"/>
    <e v="#N/A"/>
    <e v="#N/A"/>
    <e v="#N/A"/>
    <e v="#N/A"/>
    <e v="#N/A"/>
    <e v="#N/A"/>
  </r>
  <r>
    <x v="81"/>
    <s v="ZONA 7"/>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7"/>
    <s v="ZONA 7"/>
    <n v="1278"/>
    <n v="55"/>
    <s v="000"/>
    <s v="004"/>
    <n v="530105"/>
    <s v="1109"/>
    <s v="001"/>
    <s v="0000"/>
    <s v="0000"/>
    <n v="5058.9699839999994"/>
    <n v="607.07639807999988"/>
    <n v="5666.0463820799996"/>
    <n v="0"/>
    <n v="0"/>
    <n v="0"/>
    <s v="SI"/>
    <m/>
    <m/>
    <x v="7"/>
    <e v="#N/A"/>
    <e v="#N/A"/>
    <e v="#N/A"/>
    <e v="#N/A"/>
    <e v="#N/A"/>
    <e v="#N/A"/>
    <e v="#N/A"/>
    <e v="#N/A"/>
  </r>
  <r>
    <x v="81"/>
    <s v="ZONA 7"/>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7"/>
    <s v="ZONA 7"/>
    <n v="1279"/>
    <n v="55"/>
    <s v="000"/>
    <s v="004"/>
    <n v="530105"/>
    <s v="1110"/>
    <s v="001"/>
    <s v="0000"/>
    <s v="0000"/>
    <n v="2981.2650239999998"/>
    <n v="357.75180287999996"/>
    <n v="3339.0168268799998"/>
    <n v="0"/>
    <n v="0"/>
    <n v="0"/>
    <s v="SI"/>
    <m/>
    <m/>
    <x v="7"/>
    <e v="#N/A"/>
    <e v="#N/A"/>
    <e v="#N/A"/>
    <e v="#N/A"/>
    <e v="#N/A"/>
    <e v="#N/A"/>
    <e v="#N/A"/>
    <e v="#N/A"/>
  </r>
  <r>
    <x v="81"/>
    <s v="ZONA 7"/>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7"/>
    <s v="ZONA 7"/>
    <n v="1276"/>
    <n v="55"/>
    <s v="000"/>
    <s v="004"/>
    <n v="530105"/>
    <s v="1106"/>
    <s v="001"/>
    <s v="0000"/>
    <s v="0000"/>
    <n v="1439.897856"/>
    <n v="172.78774272000001"/>
    <n v="1612.6855987200001"/>
    <n v="0"/>
    <n v="0"/>
    <n v="0"/>
    <s v="SI"/>
    <m/>
    <m/>
    <x v="7"/>
    <e v="#N/A"/>
    <e v="#N/A"/>
    <e v="#N/A"/>
    <e v="#N/A"/>
    <e v="#N/A"/>
    <e v="#N/A"/>
    <e v="#N/A"/>
    <e v="#N/A"/>
  </r>
  <r>
    <x v="81"/>
    <s v="ZONA 7"/>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7"/>
    <s v="ZONA 7"/>
    <n v="1275"/>
    <n v="55"/>
    <s v="000"/>
    <s v="004"/>
    <n v="530105"/>
    <s v="1102"/>
    <s v="001"/>
    <s v="0000"/>
    <s v="0000"/>
    <n v="2089.7846399999999"/>
    <n v="250.77415679999999"/>
    <n v="2340.5587968"/>
    <n v="0"/>
    <n v="0"/>
    <n v="0"/>
    <s v="SI"/>
    <m/>
    <m/>
    <x v="7"/>
    <e v="#N/A"/>
    <e v="#N/A"/>
    <e v="#N/A"/>
    <e v="#N/A"/>
    <e v="#N/A"/>
    <e v="#N/A"/>
    <e v="#N/A"/>
    <e v="#N/A"/>
  </r>
  <r>
    <x v="81"/>
    <s v="ZONA 7"/>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7"/>
    <s v="ZONA 7"/>
    <n v="1277"/>
    <n v="55"/>
    <s v="000"/>
    <s v="004"/>
    <n v="530105"/>
    <s v="1108"/>
    <s v="001"/>
    <s v="0000"/>
    <s v="0000"/>
    <n v="1618.6771199999998"/>
    <n v="194.24125439999997"/>
    <n v="1812.9183743999997"/>
    <n v="0"/>
    <n v="0"/>
    <n v="0"/>
    <s v="SI"/>
    <m/>
    <m/>
    <x v="7"/>
    <e v="#N/A"/>
    <e v="#N/A"/>
    <e v="#N/A"/>
    <e v="#N/A"/>
    <e v="#N/A"/>
    <e v="#N/A"/>
    <e v="#N/A"/>
    <e v="#N/A"/>
  </r>
  <r>
    <x v="81"/>
    <s v="ZONA 7"/>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7"/>
    <s v="ZONA 7"/>
    <n v="1280"/>
    <n v="55"/>
    <s v="000"/>
    <s v="004"/>
    <n v="530105"/>
    <s v="1111"/>
    <s v="001"/>
    <s v="0000"/>
    <s v="0000"/>
    <n v="5414.1125759999995"/>
    <n v="649.69350911999993"/>
    <n v="6063.8060851199998"/>
    <n v="0"/>
    <n v="0"/>
    <n v="0"/>
    <s v="SI"/>
    <m/>
    <m/>
    <x v="7"/>
    <e v="#N/A"/>
    <e v="#N/A"/>
    <e v="#N/A"/>
    <e v="#N/A"/>
    <e v="#N/A"/>
    <e v="#N/A"/>
    <e v="#N/A"/>
    <e v="#N/A"/>
  </r>
  <r>
    <x v="81"/>
    <s v="ZONA 7"/>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7"/>
    <s v="ZONA 7"/>
    <n v="1283"/>
    <n v="55"/>
    <s v="000"/>
    <s v="004"/>
    <n v="530105"/>
    <s v="1113"/>
    <s v="001"/>
    <s v="0000"/>
    <s v="0000"/>
    <n v="2713.0961280000001"/>
    <n v="325.57153535999998"/>
    <n v="3038.66766336"/>
    <n v="0"/>
    <n v="0"/>
    <n v="0"/>
    <s v="SI"/>
    <m/>
    <m/>
    <x v="7"/>
    <e v="#N/A"/>
    <e v="#N/A"/>
    <e v="#N/A"/>
    <e v="#N/A"/>
    <e v="#N/A"/>
    <e v="#N/A"/>
    <e v="#N/A"/>
    <e v="#N/A"/>
  </r>
  <r>
    <x v="81"/>
    <s v="ZONA 7"/>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7"/>
    <s v="ZONA 7"/>
    <n v="1490"/>
    <n v="55"/>
    <s v="000"/>
    <s v="004"/>
    <n v="530105"/>
    <s v="1901"/>
    <s v="001"/>
    <s v="0000"/>
    <s v="0000"/>
    <n v="2039.0499839999998"/>
    <n v="244.68599807999996"/>
    <n v="2283.7359820799998"/>
    <n v="0"/>
    <n v="0"/>
    <n v="0"/>
    <s v="SI"/>
    <m/>
    <m/>
    <x v="7"/>
    <e v="#N/A"/>
    <e v="#N/A"/>
    <e v="#N/A"/>
    <e v="#N/A"/>
    <e v="#N/A"/>
    <e v="#N/A"/>
    <e v="#N/A"/>
    <e v="#N/A"/>
  </r>
  <r>
    <x v="81"/>
    <s v="ZONA 7"/>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7"/>
    <s v="ZONA 7"/>
    <n v="7531"/>
    <n v="55"/>
    <s v="000"/>
    <s v="004"/>
    <n v="530105"/>
    <s v="1909"/>
    <s v="001"/>
    <s v="0000"/>
    <s v="0000"/>
    <n v="2664.7774079999999"/>
    <n v="319.77328896"/>
    <n v="2984.5506969600001"/>
    <n v="0"/>
    <n v="0"/>
    <n v="0"/>
    <s v="SI"/>
    <m/>
    <m/>
    <x v="7"/>
    <e v="#N/A"/>
    <e v="#N/A"/>
    <e v="#N/A"/>
    <e v="#N/A"/>
    <e v="#N/A"/>
    <e v="#N/A"/>
    <e v="#N/A"/>
    <e v="#N/A"/>
  </r>
  <r>
    <x v="81"/>
    <s v="ZONA 7"/>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7"/>
    <s v="ZONA 7"/>
    <n v="1492"/>
    <n v="55"/>
    <s v="000"/>
    <s v="004"/>
    <n v="530105"/>
    <s v="1902"/>
    <s v="001"/>
    <s v="0000"/>
    <s v="0000"/>
    <n v="2727.5917439999998"/>
    <n v="327.31100927999995"/>
    <n v="3054.9027532799996"/>
    <n v="0"/>
    <n v="0"/>
    <n v="0"/>
    <s v="SI"/>
    <m/>
    <m/>
    <x v="7"/>
    <e v="#N/A"/>
    <e v="#N/A"/>
    <e v="#N/A"/>
    <e v="#N/A"/>
    <e v="#N/A"/>
    <e v="#N/A"/>
    <e v="#N/A"/>
    <e v="#N/A"/>
  </r>
  <r>
    <x v="81"/>
    <s v="ZONA 7"/>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7"/>
    <s v="ZONA 7"/>
    <n v="1491"/>
    <n v="55"/>
    <s v="000"/>
    <s v="004"/>
    <n v="530105"/>
    <s v="1905"/>
    <s v="001"/>
    <s v="0000"/>
    <s v="0000"/>
    <n v="4462.233792"/>
    <n v="535.46805503999997"/>
    <n v="4997.7018470399998"/>
    <n v="0"/>
    <n v="0"/>
    <n v="0"/>
    <s v="SI"/>
    <m/>
    <m/>
    <x v="7"/>
    <e v="#N/A"/>
    <e v="#N/A"/>
    <e v="#N/A"/>
    <e v="#N/A"/>
    <e v="#N/A"/>
    <e v="#N/A"/>
    <e v="#N/A"/>
    <e v="#N/A"/>
  </r>
  <r>
    <x v="81"/>
    <s v="ZONA 8"/>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8"/>
    <s v="ZONA 8"/>
    <n v="1194"/>
    <n v="55"/>
    <s v="000"/>
    <s v="004"/>
    <n v="530105"/>
    <s v="0901"/>
    <s v="001"/>
    <s v="0000"/>
    <s v="0000"/>
    <n v="318.90355199999999"/>
    <n v="38.268426239999997"/>
    <n v="357.17197823999999"/>
    <n v="0"/>
    <n v="0"/>
    <n v="0"/>
    <s v="SI"/>
    <m/>
    <m/>
    <x v="7"/>
    <e v="#N/A"/>
    <e v="#N/A"/>
    <e v="#N/A"/>
    <e v="#N/A"/>
    <e v="#N/A"/>
    <e v="#N/A"/>
    <e v="#N/A"/>
    <e v="#N/A"/>
  </r>
  <r>
    <x v="81"/>
    <s v="ZONA 8"/>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8"/>
    <s v="ZONA 8"/>
    <n v="1193"/>
    <n v="55"/>
    <s v="000"/>
    <s v="004"/>
    <n v="530105"/>
    <s v="0901"/>
    <s v="001"/>
    <s v="0000"/>
    <s v="0000"/>
    <n v="1809.5360639999999"/>
    <n v="217.14432767999998"/>
    <n v="2026.68039168"/>
    <n v="0"/>
    <n v="0"/>
    <n v="0"/>
    <s v="SI"/>
    <m/>
    <m/>
    <x v="7"/>
    <e v="#N/A"/>
    <e v="#N/A"/>
    <e v="#N/A"/>
    <e v="#N/A"/>
    <e v="#N/A"/>
    <e v="#N/A"/>
    <e v="#N/A"/>
    <e v="#N/A"/>
  </r>
  <r>
    <x v="81"/>
    <s v="ZONA 8"/>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8"/>
    <s v="ZONA 8"/>
    <n v="8001"/>
    <n v="55"/>
    <s v="000"/>
    <s v="004"/>
    <n v="530105"/>
    <s v="0901"/>
    <s v="001"/>
    <s v="0000"/>
    <s v="0000"/>
    <n v="13768.419264"/>
    <n v="1652.2103116799999"/>
    <n v="15420.629575679999"/>
    <n v="0"/>
    <n v="0"/>
    <n v="0"/>
    <s v="SI"/>
    <m/>
    <m/>
    <x v="7"/>
    <e v="#N/A"/>
    <e v="#N/A"/>
    <e v="#N/A"/>
    <e v="#N/A"/>
    <e v="#N/A"/>
    <e v="#N/A"/>
    <e v="#N/A"/>
    <e v="#N/A"/>
  </r>
  <r>
    <x v="81"/>
    <s v="ZONA 8"/>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8"/>
    <s v="ZONA 8"/>
    <n v="8230"/>
    <n v="55"/>
    <s v="000"/>
    <s v="004"/>
    <n v="530105"/>
    <s v="0901"/>
    <s v="001"/>
    <s v="0000"/>
    <s v="0000"/>
    <n v="2244.404544"/>
    <n v="269.32854528000001"/>
    <n v="2513.7330892800001"/>
    <n v="0"/>
    <n v="0"/>
    <n v="0"/>
    <s v="SI"/>
    <m/>
    <m/>
    <x v="7"/>
    <e v="#N/A"/>
    <e v="#N/A"/>
    <e v="#N/A"/>
    <e v="#N/A"/>
    <e v="#N/A"/>
    <e v="#N/A"/>
    <e v="#N/A"/>
    <e v="#N/A"/>
  </r>
  <r>
    <x v="81"/>
    <s v="ZONA 9"/>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9"/>
    <s v="ZONA 9"/>
    <n v="9001"/>
    <n v="55"/>
    <s v="000"/>
    <s v="004"/>
    <n v="530105"/>
    <s v="1701"/>
    <s v="001"/>
    <s v="0000"/>
    <s v="0000"/>
    <n v="828.66604800000005"/>
    <n v="99.439925760000008"/>
    <n v="928.1059737600001"/>
    <n v="0"/>
    <n v="0"/>
    <n v="0"/>
    <s v="SI"/>
    <m/>
    <m/>
    <x v="7"/>
    <e v="#N/A"/>
    <e v="#N/A"/>
    <e v="#N/A"/>
    <e v="#N/A"/>
    <e v="#N/A"/>
    <e v="#N/A"/>
    <e v="#N/A"/>
    <e v="#N/A"/>
  </r>
  <r>
    <x v="81"/>
    <s v="ZONA 9"/>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9"/>
    <s v="ZONA 9"/>
    <n v="1426"/>
    <n v="55"/>
    <s v="000"/>
    <s v="004"/>
    <n v="530105"/>
    <s v="1701"/>
    <s v="001"/>
    <s v="0000"/>
    <s v="0000"/>
    <n v="1021.940928"/>
    <n v="122.63291135999999"/>
    <n v="1144.57383936"/>
    <n v="0"/>
    <n v="0"/>
    <n v="0"/>
    <s v="SI"/>
    <m/>
    <m/>
    <x v="7"/>
    <e v="#N/A"/>
    <e v="#N/A"/>
    <e v="#N/A"/>
    <e v="#N/A"/>
    <e v="#N/A"/>
    <e v="#N/A"/>
    <e v="#N/A"/>
    <e v="#N/A"/>
  </r>
  <r>
    <x v="81"/>
    <s v="ZONA 9"/>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9"/>
    <s v="ZONA 9"/>
    <n v="1421"/>
    <n v="55"/>
    <s v="000"/>
    <s v="004"/>
    <n v="530105"/>
    <s v="1701"/>
    <s v="001"/>
    <s v="0000"/>
    <s v="0000"/>
    <n v="256.08921600000002"/>
    <n v="30.730705920000002"/>
    <n v="286.81992192000001"/>
    <n v="0"/>
    <n v="0"/>
    <n v="0"/>
    <s v="SI"/>
    <m/>
    <m/>
    <x v="7"/>
    <e v="#N/A"/>
    <e v="#N/A"/>
    <e v="#N/A"/>
    <e v="#N/A"/>
    <e v="#N/A"/>
    <e v="#N/A"/>
    <e v="#N/A"/>
    <e v="#N/A"/>
  </r>
  <r>
    <x v="81"/>
    <s v="ZONA 9"/>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9"/>
    <s v="ZONA 9"/>
    <n v="59"/>
    <n v="55"/>
    <s v="000"/>
    <s v="004"/>
    <n v="530105"/>
    <s v="1701"/>
    <s v="001"/>
    <s v="0000"/>
    <s v="0000"/>
    <n v="1323.9329279999999"/>
    <n v="158.87195136"/>
    <n v="1482.8048793599999"/>
    <n v="0"/>
    <n v="0"/>
    <n v="0"/>
    <s v="SI"/>
    <m/>
    <m/>
    <x v="7"/>
    <e v="#N/A"/>
    <e v="#N/A"/>
    <e v="#N/A"/>
    <e v="#N/A"/>
    <e v="#N/A"/>
    <e v="#N/A"/>
    <e v="#N/A"/>
    <e v="#N/A"/>
  </r>
  <r>
    <x v="81"/>
    <s v="ZONA 9"/>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9"/>
    <s v="ZONA 9"/>
    <n v="9002"/>
    <n v="55"/>
    <s v="000"/>
    <s v="004"/>
    <n v="530105"/>
    <s v="1701"/>
    <s v="001"/>
    <s v="0000"/>
    <s v="0000"/>
    <n v="6182.3802240000005"/>
    <n v="741.88562688000002"/>
    <n v="6924.2658508800005"/>
    <n v="0"/>
    <n v="0"/>
    <n v="0"/>
    <s v="SI"/>
    <m/>
    <m/>
    <x v="7"/>
    <e v="#N/A"/>
    <e v="#N/A"/>
    <e v="#N/A"/>
    <e v="#N/A"/>
    <e v="#N/A"/>
    <e v="#N/A"/>
    <e v="#N/A"/>
    <e v="#N/A"/>
  </r>
  <r>
    <x v="81"/>
    <s v="ZONA 9"/>
    <s v="MSP-DNTIC-2022-0050-M"/>
    <x v="2"/>
    <x v="65"/>
    <d v="2022-03-14T00:00:00"/>
    <s v="PRESUPUESTARIA"/>
    <s v="Distribución de recursos de la estrategia Presupuesto por Resultados a nivel de EODs con el objetivo que contraten la ampliación del ancho de banda de internet en las Unidades Operativas. "/>
    <s v="PREVENCION Y PROMOCION DE LA SALUD"/>
    <s v="ZONA 9"/>
    <s v="ZONA 9"/>
    <n v="1423"/>
    <n v="55"/>
    <s v="000"/>
    <s v="004"/>
    <n v="530105"/>
    <s v="1701"/>
    <s v="001"/>
    <s v="0000"/>
    <s v="0000"/>
    <n v="3744.7008000000001"/>
    <n v="449.36409600000002"/>
    <n v="4194.0648959999999"/>
    <n v="0"/>
    <n v="0"/>
    <n v="0"/>
    <s v="SI"/>
    <m/>
    <m/>
    <x v="7"/>
    <e v="#N/A"/>
    <e v="#N/A"/>
    <e v="#N/A"/>
    <e v="#N/A"/>
    <e v="#N/A"/>
    <e v="#N/A"/>
    <e v="#N/A"/>
    <e v="#N/A"/>
  </r>
  <r>
    <x v="82"/>
    <s v="113001029"/>
    <s v="MSP-DNPS-2022-0171-M"/>
    <x v="44"/>
    <x v="66"/>
    <d v="2022-03-15T00:00:00"/>
    <s v="POA"/>
    <s v="Se crean actividades para fortalecer las acciones de cooperación internacional para el desarrollo de programas, planes y estrategias encaminadas a fortalecer las políticas públicas en salud sexual y salud reproductiva, nutrición y municipios saludables. Sin erogación de presupuesto."/>
    <s v="PREVENCION Y PROMOCION DE LA SALUD"/>
    <s v="Convenio de Cooperación Interinstitucional entre el Ministerio de Salud Pública (MSP) y la Organización Children International."/>
    <s v="PLANTA CENTRAL"/>
    <n v="9999"/>
    <n v="55"/>
    <s v="000"/>
    <s v="001"/>
    <n v="0"/>
    <n v="1701"/>
    <s v="001"/>
    <s v="0000"/>
    <s v="0000"/>
    <n v="0"/>
    <n v="0"/>
    <n v="0"/>
    <n v="0"/>
    <n v="0"/>
    <n v="0"/>
    <s v="SI"/>
    <m/>
    <m/>
    <x v="2"/>
    <n v="0"/>
    <n v="0"/>
    <n v="0"/>
    <s v="SUB PROMOCION SALUD INTERCULTURAL  IGUALDAD"/>
    <s v="DIR NAC PROMOCION SALUD"/>
    <s v="NO APLICA"/>
    <s v="SI"/>
    <n v="0"/>
  </r>
  <r>
    <x v="82"/>
    <s v="113001030"/>
    <s v="MSP-DNPS-2022-0171-M"/>
    <x v="44"/>
    <x v="66"/>
    <d v="2022-03-15T00:00:00"/>
    <s v="POA"/>
    <s v="Se crean actividades para fortalecer las acciones de cooperación internacional para el desarrollo de programas, planes y estrategias encaminadas a fortalecer las políticas públicas en salud sexual y salud reproductiva, nutrición y municipios saludables. Sin erogación de presupuesto."/>
    <s v="PREVENCION Y PROMOCION DE LA SALUD"/>
    <s v="Convenio marco interinstitucional de cooperación entre el Ministerio de Salud Pública del Ecuador y CARE-Ecuador."/>
    <s v="PLANTA CENTRAL"/>
    <n v="9999"/>
    <n v="55"/>
    <s v="000"/>
    <s v="001"/>
    <n v="0"/>
    <n v="1701"/>
    <s v="001"/>
    <s v="0000"/>
    <s v="0000"/>
    <n v="0"/>
    <n v="0"/>
    <n v="0"/>
    <n v="0"/>
    <n v="0"/>
    <n v="0"/>
    <s v="SI"/>
    <m/>
    <m/>
    <x v="2"/>
    <n v="0"/>
    <n v="0"/>
    <n v="0"/>
    <s v="SUB PROMOCION SALUD INTERCULTURAL  IGUALDAD"/>
    <s v="DIR NAC PROMOCION SALUD"/>
    <s v="NO APLICA"/>
    <s v="SI"/>
    <n v="0"/>
  </r>
  <r>
    <x v="82"/>
    <s v="113001031"/>
    <s v="MSP-DNPS-2022-0171-M"/>
    <x v="44"/>
    <x v="66"/>
    <d v="2022-03-15T00:00:00"/>
    <s v="POA"/>
    <s v="Se crean actividades para fortalecer las acciones de cooperación internacional para el desarrollo de programas, planes y estrategias encaminadas a fortalecer las políticas públicas en salud sexual y salud reproductiva, nutrición y municipios saludables. Sin erogación de presupuesto."/>
    <s v="PREVENCION Y PROMOCION DE LA SALUD"/>
    <s v="Convenio  de Cooperación Interinstitucional entre el Ministerio de Salud Pública del Ecuador (MSP) y la Asciación de Municipalidades Ecuatorianas (AME)."/>
    <s v="PLANTA CENTRAL"/>
    <n v="9999"/>
    <n v="55"/>
    <s v="000"/>
    <s v="001"/>
    <n v="0"/>
    <n v="1701"/>
    <s v="001"/>
    <s v="0000"/>
    <s v="0000"/>
    <n v="0"/>
    <n v="0"/>
    <n v="0"/>
    <n v="0"/>
    <n v="0"/>
    <n v="0"/>
    <s v="SI"/>
    <m/>
    <m/>
    <x v="2"/>
    <n v="0"/>
    <n v="0"/>
    <n v="0"/>
    <s v="SUB PROMOCION SALUD INTERCULTURAL  IGUALDAD"/>
    <s v="DIR NAC PROMOCION SALUD"/>
    <s v="NO APLICA"/>
    <s v="SI"/>
    <n v="0"/>
  </r>
  <r>
    <x v="83"/>
    <s v="137000026"/>
    <s v="MSP-DNCIP-2022-0104-M"/>
    <x v="43"/>
    <x v="67"/>
    <d v="2022-05-15T00:00:00"/>
    <s v="PRESUPUESTARIA"/>
    <s v="Reforma a fin de redistribuir los recursos en función a las prioridades institucionales para financiar campañas de comunicación del Ministerio de Salud Pública y provisión de materiales para la imprenta institucional."/>
    <s v="ADMINISTRACION CENTRAL"/>
    <s v="Mantenimiento de la maquina GTO – 52 bicolor (2 veces al año)"/>
    <s v="PLANTA CENTRAL"/>
    <n v="9999"/>
    <s v="01"/>
    <s v="000"/>
    <s v="001"/>
    <n v="530704"/>
    <n v="1701"/>
    <s v="001"/>
    <s v="0000"/>
    <s v="0000"/>
    <n v="0"/>
    <n v="0"/>
    <n v="0"/>
    <n v="5000"/>
    <n v="0"/>
    <n v="5000"/>
    <s v="SI"/>
    <m/>
    <m/>
    <x v="3"/>
    <n v="0"/>
    <n v="0"/>
    <n v="0"/>
    <s v="DESPACHO MINISTERIAL"/>
    <s v="DIREC COMUNICACION IMAGEN PRENSA"/>
    <s v="NO APLICA"/>
    <s v="NO"/>
    <n v="0"/>
  </r>
  <r>
    <x v="83"/>
    <s v="137000032"/>
    <s v="MSP-DNCIP-2022-0104-M"/>
    <x v="43"/>
    <x v="67"/>
    <d v="2022-05-15T00:00:00"/>
    <s v="PRESUPUESTARIA"/>
    <s v="Reforma a fin de redistribuir los recursos en función a las prioridades institucionales para financiar campañas de comunicación del Ministerio de Salud Pública y provisión de materiales para la imprenta institucional."/>
    <s v="ADMINISTRACION CENTRAL"/>
    <s v="Impresión de documentos normativos de aproximadamente 80 a 100 páginas"/>
    <s v="PLANTA CENTRAL"/>
    <n v="9999"/>
    <s v="01"/>
    <s v="000"/>
    <s v="001"/>
    <n v="530204"/>
    <n v="1701"/>
    <s v="001"/>
    <s v="0000"/>
    <s v="0000"/>
    <n v="0"/>
    <n v="0"/>
    <n v="0"/>
    <n v="5000"/>
    <n v="0"/>
    <n v="5000"/>
    <s v="SI"/>
    <m/>
    <m/>
    <x v="3"/>
    <n v="0"/>
    <n v="0"/>
    <n v="0"/>
    <s v="DESPACHO MINISTERIAL"/>
    <s v="DIREC COMUNICACION IMAGEN PRENSA"/>
    <s v="NO APLICA"/>
    <s v="NO"/>
    <n v="0"/>
  </r>
  <r>
    <x v="83"/>
    <s v="137000049"/>
    <s v="MSP-DNCIP-2022-0104-M"/>
    <x v="43"/>
    <x v="67"/>
    <d v="2022-05-15T00:00:00"/>
    <s v="PRESUPUESTARIA"/>
    <s v="Reforma a fin de redistribuir los recursos en función a las prioridades institucionales para financiar campañas de comunicación del Ministerio de Salud Pública y provisión de materiales para la imprenta institucional."/>
    <s v="ADMINISTRACION CENTRAL"/>
    <s v="SERVICIO DE DIFUSIÓN DE CAMPAÑAS DE COMUNICACIÓN DEL MINISTERIO DE SALUD PÚBLICA"/>
    <s v="PLANTA CENTRAL"/>
    <n v="9999"/>
    <s v="01"/>
    <s v="000"/>
    <s v="001"/>
    <n v="530207"/>
    <n v="1701"/>
    <s v="001"/>
    <s v="0000"/>
    <s v="0000"/>
    <n v="10000"/>
    <n v="0"/>
    <n v="10000"/>
    <n v="0"/>
    <n v="0"/>
    <n v="0"/>
    <s v="SI"/>
    <m/>
    <m/>
    <x v="3"/>
    <n v="449341.61"/>
    <n v="0"/>
    <n v="449341.61"/>
    <s v="DESPACHO MINISTERIAL"/>
    <s v="DIREC COMUNICACION IMAGEN PRENSA"/>
    <s v="NO APLICA"/>
    <s v="SI"/>
    <n v="179741.13"/>
  </r>
  <r>
    <x v="83"/>
    <s v="137000022"/>
    <s v="MSP-DNCIP-2022-0104-M"/>
    <x v="43"/>
    <x v="67"/>
    <d v="2022-05-15T00:00:00"/>
    <s v="PRESUPUESTARIA"/>
    <s v="Reforma a fin de redistribuir los recursos en función a las prioridades institucionales para financiar campañas de comunicación del Ministerio de Salud Pública y provisión de materiales para la imprenta institucional."/>
    <s v="ADMINISTRACION CENTRAL"/>
    <s v="Juegos de placas metálicas para el procedimiento de separación de colores"/>
    <s v="PLANTA CENTRAL"/>
    <n v="9999"/>
    <s v="01"/>
    <s v="000"/>
    <s v="001"/>
    <n v="530204"/>
    <n v="1701"/>
    <s v="001"/>
    <s v="0000"/>
    <s v="0000"/>
    <n v="0"/>
    <n v="0"/>
    <n v="0"/>
    <n v="4800"/>
    <n v="0"/>
    <n v="4800"/>
    <s v="SI"/>
    <m/>
    <m/>
    <x v="3"/>
    <n v="0"/>
    <n v="0"/>
    <n v="0"/>
    <s v="DESPACHO MINISTERIAL"/>
    <s v="DIREC COMUNICACION IMAGEN PRENSA"/>
    <s v="NO APLICA"/>
    <s v="NO"/>
    <n v="0"/>
  </r>
  <r>
    <x v="83"/>
    <s v="137000056"/>
    <s v="MSP-DNCIP-2022-0104-M"/>
    <x v="43"/>
    <x v="67"/>
    <d v="2022-05-15T00:00:00"/>
    <s v="PRESUPUESTARIA"/>
    <s v="Reforma a fin de redistribuir los recursos en función a las prioridades institucionales para financiar campañas de comunicación del Ministerio de Salud Pública y provisión de materiales para la imprenta institucional."/>
    <s v="ADMINISTRACION CENTRAL"/>
    <s v="Provisión de materiales para la imprenta institucional"/>
    <s v="PLANTA CENTRAL"/>
    <n v="9999"/>
    <s v="01"/>
    <s v="000"/>
    <s v="001"/>
    <n v="530807"/>
    <n v="1701"/>
    <s v="001"/>
    <s v="0000"/>
    <s v="0000"/>
    <n v="4800"/>
    <n v="0"/>
    <n v="4800"/>
    <n v="0"/>
    <n v="0"/>
    <n v="0"/>
    <s v="SI"/>
    <m/>
    <m/>
    <x v="3"/>
    <n v="4481.3999999999996"/>
    <n v="0"/>
    <n v="4481.3999999999996"/>
    <s v="DESPACHO MINISTERIAL"/>
    <s v="DIREC COMUNICACION IMAGEN PRENSA"/>
    <s v="Estrategia comunicacional de promoción "/>
    <s v="SI"/>
    <n v="0"/>
  </r>
  <r>
    <x v="84"/>
    <s v="121000005"/>
    <s v="  MSP-SNPSS-2022-0945-M"/>
    <x v="45"/>
    <x v="68"/>
    <d v="2022-03-15T00:00:00"/>
    <s v="POA"/>
    <s v="La reforma se realiza en función de efectuar la suscripción del Convenio Interinstitucional entre el Ministerio de Salud Pública y el Instituto Ecuatoriano de Seguridad Social."/>
    <s v="PROVISION Y PRESTACION DE SERVICIOS DE SALUD"/>
    <s v="CONVENIO MARCO INTERINSTITUCIONAL ENTRE EL MINISTERIO DE SALUD PÚBLICA Y EL INSTITUTO ECUATORIANO DE SEGURIDAD SOCIAL"/>
    <s v="PLANTA CENTRAL"/>
    <n v="9999"/>
    <n v="90"/>
    <s v="000"/>
    <s v="001"/>
    <n v="0"/>
    <n v="1701"/>
    <s v="001"/>
    <s v="0000"/>
    <s v="0000"/>
    <n v="0"/>
    <n v="0"/>
    <n v="0"/>
    <n v="0"/>
    <n v="0"/>
    <n v="0"/>
    <s v="SI"/>
    <m/>
    <m/>
    <x v="6"/>
    <n v="0"/>
    <n v="0"/>
    <n v="0"/>
    <s v="SUB PROVISION SERVICIOS SALUD"/>
    <s v="SUBSE PROVISION SERVICIOS SALUD"/>
    <s v="GERENCIA INSTITUCIONAL DE ESTRATEGIAS DE ABASTECIMIENTO DE MEDICAMENTOS Y DISPOSITIVOS)"/>
    <s v="SI"/>
    <n v="0"/>
  </r>
  <r>
    <x v="85"/>
    <s v="113001025"/>
    <s v="MSP-DNPS-2022-0178-M"/>
    <x v="43"/>
    <x v="69"/>
    <d v="2022-03-16T00:00:00"/>
    <s v="PRESUPUESTARIA"/>
    <s v="Se realiza la reforma para que los ítems presupuestarios correspondan a las actividades que se realizarán en el marco de Presupuesto por Resultados de la Dirección Nacional de Promoción de la Salud."/>
    <s v="PREVENCION Y PROMOCION DE LA SALUD"/>
    <s v="Reproducción de material educativo Guías Alimentarias Basadas en Alimentos (GABAs) para brindar sesiones de educación alimentaria-nutricional dirigidas al grupo materno infantil."/>
    <s v="PLANTA CENTRAL"/>
    <n v="9999"/>
    <n v="55"/>
    <s v="000"/>
    <s v="005"/>
    <n v="530204"/>
    <n v="1701"/>
    <s v="001"/>
    <s v="0000"/>
    <s v="0000"/>
    <n v="0"/>
    <n v="0"/>
    <n v="0"/>
    <n v="13278.42"/>
    <n v="0"/>
    <n v="13278.42"/>
    <s v="SI"/>
    <m/>
    <n v="1"/>
    <x v="2"/>
    <n v="0"/>
    <n v="0"/>
    <n v="0"/>
    <s v="SUB PROMOCION SALUD INTERCULTURAL  IGUALDAD"/>
    <s v="DIR NAC PROMOCION SALUD"/>
    <s v="Presupuesto por Resultados"/>
    <s v="NO"/>
    <n v="0"/>
  </r>
  <r>
    <x v="85"/>
    <s v="113001026"/>
    <s v="MSP-DNPS-2022-0178-M"/>
    <x v="43"/>
    <x v="69"/>
    <d v="2022-03-16T00:00:00"/>
    <s v="PRESUPUESTARIA"/>
    <s v="Se realiza la reforma para que los ítems presupuestarios correspondan a las actividades que se realizarán en el marco de Presupuesto por Resultados de la Dirección Nacional de Promoción de la Salud."/>
    <s v="PREVENCION Y PROMOCION DE LA SALUD"/>
    <s v="Reproducción de material educativo Manual Paso a Paso."/>
    <s v="PLANTA CENTRAL"/>
    <n v="9999"/>
    <n v="55"/>
    <s v="000"/>
    <s v="005"/>
    <n v="530701"/>
    <n v="1701"/>
    <s v="001"/>
    <s v="0000"/>
    <s v="0000"/>
    <n v="0"/>
    <n v="0"/>
    <n v="0"/>
    <n v="65200"/>
    <n v="0"/>
    <n v="65200"/>
    <s v="SI"/>
    <m/>
    <m/>
    <x v="2"/>
    <n v="0"/>
    <n v="0"/>
    <n v="0"/>
    <s v="SUB PROMOCION SALUD INTERCULTURAL  IGUALDAD"/>
    <s v="DIR NAC PROMOCION SALUD"/>
    <s v="Presupuesto por Resultados"/>
    <s v="NO"/>
    <n v="0"/>
  </r>
  <r>
    <x v="85"/>
    <s v="113001027"/>
    <s v="MSP-DNPS-2022-0178-M"/>
    <x v="43"/>
    <x v="69"/>
    <d v="2022-03-16T00:00:00"/>
    <s v="PRESUPUESTARIA"/>
    <s v="Se realiza la reforma para que los ítems presupuestarios correspondan a las actividades que se realizarán en el marco de Presupuesto por Resultados de la Dirección Nacional de Promoción de la Salud."/>
    <s v="PREVENCION Y PROMOCION DE LA SALUD"/>
    <s v="Reproducción de material educativo Rotafolio de la concepción a los 5 años. Maternidad segura y primera infancia."/>
    <s v="PLANTA CENTRAL"/>
    <n v="9999"/>
    <n v="55"/>
    <s v="000"/>
    <s v="005"/>
    <n v="530701"/>
    <n v="1701"/>
    <s v="001"/>
    <s v="0000"/>
    <s v="0000"/>
    <n v="0"/>
    <n v="0"/>
    <n v="0"/>
    <n v="82500"/>
    <n v="0"/>
    <n v="82500"/>
    <s v="SI"/>
    <m/>
    <m/>
    <x v="2"/>
    <n v="0"/>
    <n v="0"/>
    <n v="0"/>
    <s v="SUB PROMOCION SALUD INTERCULTURAL  IGUALDAD"/>
    <s v="DIR NAC PROMOCION SALUD"/>
    <s v="Presupuesto por Resultados"/>
    <s v="NO"/>
    <n v="0"/>
  </r>
  <r>
    <x v="85"/>
    <s v="113001032"/>
    <s v="MSP-DNPS-2022-0178-M"/>
    <x v="43"/>
    <x v="69"/>
    <d v="2022-03-16T00:00:00"/>
    <s v="PRESUPUESTARIA"/>
    <s v="Se realiza la reforma para que los ítems presupuestarios correspondan a las actividades que se realizarán en el marco de Presupuesto por Resultados de la Dirección Nacional de Promoción de la Salud."/>
    <s v="PREVENCION Y PROMOCION DE LA SALUD"/>
    <s v="Reproducción de material educativo Guías Alimentarias Basadas en Alimentos (GABAs) para brindar sesiones de educación alimentaria-nutricional dirigidas al grupo materno infantil."/>
    <s v="PLANTA CENTRAL"/>
    <n v="9999"/>
    <n v="55"/>
    <s v="000"/>
    <s v="005"/>
    <n v="530812"/>
    <n v="1701"/>
    <s v="001"/>
    <s v="0000"/>
    <s v="0000"/>
    <n v="160978.42000000001"/>
    <n v="0"/>
    <n v="160978.42000000001"/>
    <n v="0"/>
    <n v="0"/>
    <n v="0"/>
    <s v="SI"/>
    <m/>
    <m/>
    <x v="2"/>
    <n v="156500"/>
    <n v="0"/>
    <n v="156500"/>
    <s v="SUB PROMOCION SALUD INTERCULTURAL  IGUALDAD"/>
    <s v="DIR NAC PROMOCION SALUD"/>
    <s v="Presupuesto por Resultados"/>
    <s v="SI"/>
    <n v="0"/>
  </r>
  <r>
    <x v="86"/>
    <s v="113001033"/>
    <s v="MSP-DNPS-2022-0178-M"/>
    <x v="43"/>
    <x v="70"/>
    <d v="2022-03-16T00:00:00"/>
    <s v="POA"/>
    <s v="Se realiza la reforma para que los ítems presupuestarios correspondan a las actividades que se realizarán en el marco de Presupuesto por Resultados de la Dirección Nacional de Promoción de la Salud."/>
    <s v="PREVENCION Y PROMOCION DE LA SALUD"/>
    <s v="Reproducción de material educativo Manual Paso a Paso."/>
    <s v="PLANTA CENTRAL"/>
    <n v="9999"/>
    <n v="55"/>
    <s v="000"/>
    <s v="005"/>
    <n v="530204"/>
    <n v="1701"/>
    <s v="001"/>
    <s v="0000"/>
    <s v="0000"/>
    <n v="65200"/>
    <n v="0"/>
    <n v="65200"/>
    <n v="0"/>
    <n v="0"/>
    <n v="0"/>
    <s v="SI"/>
    <m/>
    <m/>
    <x v="2"/>
    <n v="71278.62"/>
    <n v="0"/>
    <n v="71278.62"/>
    <s v="SUB PROMOCION SALUD INTERCULTURAL  IGUALDAD"/>
    <s v="DIR NAC PROMOCION SALUD"/>
    <s v="Presupuesto por Resultados"/>
    <s v="SI"/>
    <n v="0"/>
  </r>
  <r>
    <x v="86"/>
    <s v="113001034"/>
    <s v="MSP-DNPS-2022-0178-M"/>
    <x v="43"/>
    <x v="70"/>
    <d v="2022-03-16T00:00:00"/>
    <s v="POA"/>
    <s v="Se realiza la reforma para que los ítems presupuestarios correspondan a las actividades que se realizarán en el marco de Presupuesto por Resultados de la Dirección Nacional de Promoción de la Salud."/>
    <s v="PREVENCION Y PROMOCION DE LA SALUD"/>
    <s v="Reproducción de material educativo Rotafolio de la concepción a los 5 años. Maternidad segura y primera infancia."/>
    <s v="PLANTA CENTRAL"/>
    <n v="9999"/>
    <n v="55"/>
    <s v="000"/>
    <s v="005"/>
    <n v="530204"/>
    <n v="1701"/>
    <s v="001"/>
    <s v="0000"/>
    <s v="0000"/>
    <n v="82500"/>
    <n v="0"/>
    <n v="82500"/>
    <n v="0"/>
    <n v="0"/>
    <n v="0"/>
    <s v="SI"/>
    <m/>
    <m/>
    <x v="2"/>
    <n v="77033"/>
    <n v="0"/>
    <n v="77033"/>
    <s v="SUB PROMOCION SALUD INTERCULTURAL  IGUALDAD"/>
    <s v="DIR NAC PROMOCION SALUD"/>
    <s v="Presupuesto por Resultados"/>
    <s v="SI"/>
    <n v="0"/>
  </r>
  <r>
    <x v="86"/>
    <s v="113001025"/>
    <s v="MSP-DNPS-2022-0178-M"/>
    <x v="43"/>
    <x v="70"/>
    <d v="2022-03-16T00:00:00"/>
    <s v="POA"/>
    <s v="Se realiza la reforma para que los ítems presupuestarios correspondan a las actividades que se realizarán en el marco de Presupuesto por Resultados de la Dirección Nacional de Promoción de la Salud."/>
    <s v="PREVENCION Y PROMOCION DE LA SALUD"/>
    <s v="Reproducción de material educativo Guías Alimentarias Basadas en Alimentos (GABAs) para brindar sesiones de educación alimentaria-nutricional dirigidas al grupo materno infantil."/>
    <s v="PLANTA CENTRAL"/>
    <n v="9999"/>
    <n v="55"/>
    <s v="000"/>
    <s v="005"/>
    <n v="530204"/>
    <n v="1701"/>
    <s v="001"/>
    <s v="0000"/>
    <s v="0000"/>
    <n v="0"/>
    <n v="0"/>
    <n v="0"/>
    <n v="147700"/>
    <n v="0"/>
    <n v="147700"/>
    <s v="SI"/>
    <m/>
    <m/>
    <x v="2"/>
    <n v="0"/>
    <n v="0"/>
    <n v="0"/>
    <s v="SUB PROMOCION SALUD INTERCULTURAL  IGUALDAD"/>
    <s v="DIR NAC PROMOCION SALUD"/>
    <s v="Presupuesto por Resultados"/>
    <s v="NO"/>
    <n v="0"/>
  </r>
  <r>
    <x v="87"/>
    <s v="111002016"/>
    <s v="MSP-DNARPCS-2022-0246-M_x000a_MSP-DNARPCS-2022-0257-M"/>
    <x v="46"/>
    <x v="71"/>
    <d v="2022-03-18T00:00:00"/>
    <s v="PRESUPUESTARIA"/>
    <s v="Financiamiento Viaticos Pacientes Deriv. Inter."/>
    <s v="GOBERNANZA DE LA SALUD"/>
    <s v="Pago viaticos al exterior casos de pacientes por derivaciòn internacional"/>
    <s v="PLANTA CENTRAL"/>
    <n v="9999"/>
    <n v="58"/>
    <s v="000"/>
    <s v="002"/>
    <n v="530304"/>
    <n v="1701"/>
    <n v="202"/>
    <n v="8888"/>
    <n v="8888"/>
    <n v="0"/>
    <n v="0"/>
    <n v="0"/>
    <n v="742783.67"/>
    <n v="0"/>
    <n v="742783.67"/>
    <s v="SI"/>
    <m/>
    <s v="Financiamiento Viaticos Pacientes Deriv. Inter."/>
    <x v="1"/>
    <n v="0"/>
    <n v="0"/>
    <n v="0"/>
    <s v="SUBSE RECTORIA SISTEMA NACIONAL SALUD"/>
    <s v="DIR ARTICULACION RED PUBLICA COMPLEMENTARIA "/>
    <s v="NO APLICA"/>
    <s v="NO"/>
    <n v="0"/>
  </r>
  <r>
    <x v="87"/>
    <s v="111002017"/>
    <s v="MSP-DNARPCS-2022-0246-M_x000a_MSP-DNARPCS-2022-0257-M"/>
    <x v="46"/>
    <x v="71"/>
    <d v="2022-03-18T00:00:00"/>
    <s v="PRESUPUESTARIA"/>
    <s v="Financiamiento Viaticos Pacientes Deriv. Inter."/>
    <s v="GOBERNANZA DE LA SALUD"/>
    <s v="Pago viaticos al exterior casos de pacientes por derivaciòn internacional"/>
    <s v="PLANTA CENTRAL"/>
    <n v="9999"/>
    <n v="58"/>
    <s v="000"/>
    <s v="002"/>
    <n v="581201"/>
    <n v="1701"/>
    <n v="202"/>
    <n v="8888"/>
    <n v="8888"/>
    <n v="742783.67"/>
    <n v="0"/>
    <n v="742783.67"/>
    <n v="0"/>
    <n v="0"/>
    <n v="0"/>
    <s v="SI"/>
    <m/>
    <s v="Financiamiento Viaticos Pacientes Deriv. Inter."/>
    <x v="1"/>
    <n v="889738.05999999994"/>
    <n v="0"/>
    <n v="889738.05999999994"/>
    <s v="SUBSE RECTORIA SISTEMA NACIONAL SALUD"/>
    <s v="DIR ARTICULACION RED PUBLICA COMPLEMENTARIA "/>
    <s v="NO APLICA"/>
    <s v="SI"/>
    <n v="740007.5"/>
  </r>
  <r>
    <x v="88"/>
    <n v="135000022"/>
    <s v="MSP-DNTIC-2022-0443-M"/>
    <x v="47"/>
    <x v="72"/>
    <d v="2022-03-18T00:00:00"/>
    <s v="POA"/>
    <s v="CONTRATACIÓN DE LA SUSCRIPCIÓN DEL SOPORTE DEL FABRICANTE PARA EL MOTOR DE BASE DE DATOS ORACLE Y PRODUCTOS COMPLEMENTARIOS UTILIZADOS POR LOS SISTEMAS INFORMÁTICOS DE PRODUCCIÓN DEL MINISTERIO DE SALUD PÚBLICA DEL ECUADOR"/>
    <e v="#N/A"/>
    <e v="#N/A"/>
    <e v="#N/A"/>
    <e v="#N/A"/>
    <e v="#N/A"/>
    <e v="#N/A"/>
    <e v="#N/A"/>
    <e v="#N/A"/>
    <e v="#N/A"/>
    <e v="#N/A"/>
    <e v="#N/A"/>
    <e v="#N/A"/>
    <n v="0"/>
    <n v="0"/>
    <n v="0"/>
    <n v="57173.23"/>
    <n v="6860.79"/>
    <n v="64034.020000000004"/>
    <s v="SI"/>
    <m/>
    <m/>
    <x v="7"/>
    <e v="#N/A"/>
    <e v="#N/A"/>
    <e v="#N/A"/>
    <e v="#N/A"/>
    <e v="#N/A"/>
    <e v="#N/A"/>
    <e v="#N/A"/>
    <e v="#N/A"/>
  </r>
  <r>
    <x v="88"/>
    <n v="135000023"/>
    <s v="MSP-DNTIC-2022-0443-M"/>
    <x v="47"/>
    <x v="72"/>
    <d v="2022-03-18T00:00:00"/>
    <s v="POA"/>
    <s v="CONTRATACIÓN DE LA SUSCRIPCIÓN DEL SOPORTE DEL FABRICANTE PARA EL MOTOR DE BASE DE DATOS ORACLE Y PRODUCTOS COMPLEMENTARIOS UTILIZADOS POR LOS SISTEMAS INFORMÁTICOS DE PRODUCCIÓN DEL MINISTERIO DE SALUD PÚBLICA DEL ECUADOR"/>
    <e v="#N/A"/>
    <e v="#N/A"/>
    <e v="#N/A"/>
    <e v="#N/A"/>
    <e v="#N/A"/>
    <e v="#N/A"/>
    <e v="#N/A"/>
    <e v="#N/A"/>
    <e v="#N/A"/>
    <e v="#N/A"/>
    <e v="#N/A"/>
    <e v="#N/A"/>
    <n v="57173.23"/>
    <n v="6860.7876000000006"/>
    <n v="64034.017600000006"/>
    <n v="0"/>
    <n v="0"/>
    <n v="0"/>
    <s v="SI"/>
    <m/>
    <m/>
    <x v="7"/>
    <e v="#N/A"/>
    <e v="#N/A"/>
    <e v="#N/A"/>
    <e v="#N/A"/>
    <e v="#N/A"/>
    <e v="#N/A"/>
    <e v="#N/A"/>
    <e v="#N/A"/>
  </r>
  <r>
    <x v="89"/>
    <s v="111005003"/>
    <s v="MSP-SNGSP-2022-0634-M"/>
    <x v="43"/>
    <x v="73"/>
    <d v="2022-03-18T00:00:00"/>
    <s v="PRESUPUESTARIA"/>
    <s v="La reforma se la realiza con la finalidad de financiar medicamentos Judicializados de pago inmediato._x000a_Para el financiamiento del requerimiento, la Dirección Nacional de Planificación e Inversión solicitó mediante memorando Nro. MSP-DNPI-2022-0334-M (14-03-2022) la identificación de recursos óptimos  a la Dirección Nacional de Seguimiento, misma que remitió el informe de “Análisis de Optimización y Redistribución de Recursos” con memorando Nro. MSP-DNSECG-2022-0203-M (16-03-2022), en el cual se evidencian montos de optimización que corresponden a procesos de estrategias sensibles y de alto impacto social y político para la institución; razón por la cual, la DNPI ha identificado presupuesto óptimo para su uso y ha procedido a plantear la reforma."/>
    <s v="GOBERNANZA DE LA SALUD"/>
    <s v="Asignación presupuestaria a las EOD´s a nivel nacional para el abastecimiento de medicamentos fuera del CNMB no estimados"/>
    <s v="PLANTA CENTRAL"/>
    <n v="9999"/>
    <n v="58"/>
    <s v="000"/>
    <s v="003"/>
    <n v="530809"/>
    <n v="1701"/>
    <s v="001"/>
    <s v="0000"/>
    <s v="0000"/>
    <n v="5001870.8"/>
    <n v="0"/>
    <n v="5001870.8"/>
    <m/>
    <n v="0"/>
    <n v="0"/>
    <s v="SI"/>
    <m/>
    <m/>
    <x v="3"/>
    <n v="0"/>
    <n v="0"/>
    <n v="0"/>
    <s v="SUB GESTION OPERACIONES LOGISTICA SALUD "/>
    <s v="DIR NACIONAL ABASTECIMIENTO MEDICAMENTOS DIPOSITIVOS MEDICOS OTROS BIENES ESTRATÉGICOS EN SALUD"/>
    <s v="SENTENCIA JUDICIAL 069"/>
    <s v="NO"/>
    <n v="0"/>
  </r>
  <r>
    <x v="89"/>
    <s v="132001017"/>
    <s v="MSP-SNGSP-2022-0634-M"/>
    <x v="43"/>
    <x v="73"/>
    <d v="2022-03-18T00:00:00"/>
    <s v="PRESUPUESTARIA"/>
    <s v="La reforma se la realiza con la finalidad de financiar medicamentos Judicializados de pago inmediato._x000a_Para el financiamiento del requerimiento, la Dirección Nacional de Planificación e Inversión solicitó mediante memorando Nro. MSP-DNPI-2022-0334-M (14-03-2022) la identificación de recursos óptimos  a la Dirección Nacional de Seguimiento, misma que remitió el informe de “Análisis de Optimización y Redistribución de Recursos” con memorando Nro. MSP-DNSECG-2022-0203-M (16-03-2022), en el cual se evidencian montos de optimización que corresponden a procesos de estrategias sensibles y de alto impacto social y político para la institución; razón por la cual, la DNPI ha identificado presupuesto óptimo para su uso y ha procedido a plantear la reforma."/>
    <s v="GARANTIA DE LA CALIDAD DE LOS SERVICIOS DE SALUD"/>
    <s v="Asignación esigef para financiar actividades priorizadas "/>
    <s v="PLANTA CENTRAL"/>
    <n v="9999"/>
    <n v="57"/>
    <s v="000"/>
    <s v="001"/>
    <n v="530813"/>
    <n v="1701"/>
    <s v="001"/>
    <s v="0000"/>
    <s v="0000"/>
    <n v="0"/>
    <n v="0"/>
    <n v="0"/>
    <n v="5001870.8"/>
    <n v="0"/>
    <n v="5001870.8"/>
    <s v="SI"/>
    <m/>
    <m/>
    <x v="3"/>
    <n v="0"/>
    <n v="0"/>
    <n v="0"/>
    <s v="COOR PLANIFICACION GEST ESTRAT"/>
    <s v="DIR PLANIFICACION INVERSION"/>
    <s v="NO APLICA"/>
    <s v="NO"/>
    <n v="0"/>
  </r>
  <r>
    <x v="90"/>
    <s v="132001024"/>
    <s v="MSP-CGPGE-2022-0164-M"/>
    <x v="48"/>
    <x v="74"/>
    <d v="2022-03-17T00:00:00"/>
    <s v="PRESUPUESTARIA"/>
    <s v="VIATICOS COORDINADOR  APIT"/>
    <s v="GARANTIA DE LA CALIDAD DE LOS SERVICIOS DE SALUD"/>
    <s v="Asignación esigef para financiar actividades priorizadas  (Mantenimientos REF 006)"/>
    <s v="PLANTA CENTRAL"/>
    <n v="9999"/>
    <n v="57"/>
    <s v="000"/>
    <s v="001"/>
    <n v="530601"/>
    <n v="1701"/>
    <s v="001"/>
    <s v="0000"/>
    <s v="0000"/>
    <n v="0"/>
    <n v="0"/>
    <n v="0"/>
    <n v="2600"/>
    <n v="0"/>
    <n v="2600"/>
    <s v="SI"/>
    <m/>
    <m/>
    <x v="7"/>
    <n v="0"/>
    <n v="0"/>
    <n v="0"/>
    <s v="COOR PLANIFICACION GEST ESTRAT"/>
    <s v="DIR PLANIFICACION INVERSION"/>
    <s v="NO APLICA"/>
    <s v="NO"/>
    <n v="0"/>
  </r>
  <r>
    <x v="90"/>
    <s v="132000004"/>
    <s v="MSP-CGPGE-2022-0164-M"/>
    <x v="48"/>
    <x v="74"/>
    <d v="2022-03-17T00:00:00"/>
    <s v="PRESUPUESTARIA"/>
    <s v="VIATICOS COORDINADOR APIT"/>
    <s v="ADMINISTRACION CENTRAL"/>
    <s v="VIATICOS Y SUBSISTENCIAS EN EL INTERIOR (CGPGE)"/>
    <s v="PLANTA CENTRAL"/>
    <n v="9999"/>
    <s v="01"/>
    <s v="000"/>
    <s v="001"/>
    <n v="530303"/>
    <n v="1701"/>
    <s v="001"/>
    <s v="0000"/>
    <s v="0000"/>
    <n v="2600"/>
    <n v="0"/>
    <n v="2600"/>
    <n v="0"/>
    <n v="0"/>
    <n v="0"/>
    <s v="SI"/>
    <m/>
    <m/>
    <x v="7"/>
    <n v="2600"/>
    <n v="0"/>
    <n v="2600"/>
    <s v="COOR PLANIFICACION GEST ESTRAT"/>
    <s v="COORDI PLANIFICACION GEST ESTRAT"/>
    <s v="N/A"/>
    <s v="SI"/>
    <n v="0"/>
  </r>
  <r>
    <x v="91"/>
    <s v="112003070"/>
    <s v="MSP-DNEPC-2022-0549-M"/>
    <x v="47"/>
    <x v="75"/>
    <d v="2022-03-18T00:00:00"/>
    <s v="PRESUPUESTARIA"/>
    <s v="La reforma se plantea con el objeto de financiar la adquisición de Medicamentos y Dispositivos Médicos para pacientes de la Estrategia Nacional deTuberculosis a través de Fondo Estrategico de OPS con INT 0000000786"/>
    <s v="VIGILANCIA Y CONTROL SANITARIO"/>
    <s v="Adquisición de medicamentos y dispositivos médicos para pacientes Estrategia Nacional de Tuberculosis a través de Fondo Estratégico de OPS"/>
    <s v="PLANTA CENTRAL"/>
    <n v="9999"/>
    <n v="56"/>
    <s v="000"/>
    <s v="001"/>
    <n v="581202"/>
    <n v="1701"/>
    <s v="001"/>
    <s v="0000"/>
    <s v="0000"/>
    <n v="3257013.74"/>
    <n v="0"/>
    <n v="3257013.74"/>
    <n v="0"/>
    <n v="0"/>
    <n v="0"/>
    <s v="SI"/>
    <m/>
    <m/>
    <x v="8"/>
    <n v="3257013.74"/>
    <n v="0"/>
    <n v="3257013.74"/>
    <s v="SUB VIGILANCIA PREVENCION CONTROL SALUD"/>
    <s v="DIR NAC ESTRATEGIAS PREVENCION CONTROL ENFERMEDADES TRANSMISIBLES "/>
    <s v="ENTB"/>
    <s v="SI"/>
    <n v="0"/>
  </r>
  <r>
    <x v="91"/>
    <s v="112003009"/>
    <s v="MSP-DNEPC-2022-0549-M"/>
    <x v="47"/>
    <x v="75"/>
    <d v="2022-03-18T00:00:00"/>
    <s v="PRESUPUESTARIA"/>
    <s v="La reforma se plantea con el objeto de financiar la adquisición de Medicamentos y Dispositivos Médicos para pacientes de la Estrategia Nacional deTuberculosis a través de Fondo Estrategico de OPS con INT 0000000786"/>
    <s v="VIGILANCIA Y CONTROL SANITARIO"/>
    <s v="Adquisición de medicamentos  pacientes Estrategia nacional deTuberculosis a través de Fondo Estrategico"/>
    <s v="PLANTA CENTRAL"/>
    <n v="9999"/>
    <n v="56"/>
    <s v="000"/>
    <s v="001"/>
    <n v="530809"/>
    <n v="1701"/>
    <s v="001"/>
    <s v="0000"/>
    <s v="0000"/>
    <n v="0"/>
    <n v="0"/>
    <n v="0"/>
    <n v="1077323.48"/>
    <n v="0"/>
    <n v="1077323.48"/>
    <s v="SI"/>
    <m/>
    <m/>
    <x v="8"/>
    <n v="0"/>
    <n v="0"/>
    <n v="0"/>
    <s v="SUB VIGILANCIA PREVENCION CONTROL SALUD"/>
    <s v="DIR NAC ESTRATEGIAS PREVENCION CONTROL ENFERMEDADES TRANSMISIBLES "/>
    <s v="ENTB"/>
    <s v="NO"/>
    <n v="0"/>
  </r>
  <r>
    <x v="91"/>
    <s v="112003010"/>
    <s v="MSP-DNEPC-2022-0549-M"/>
    <x v="47"/>
    <x v="75"/>
    <d v="2022-03-18T00:00:00"/>
    <s v="PRESUPUESTARIA"/>
    <s v="La reforma se plantea con el objeto de financiar la adquisición de Medicamentos y Dispositivos Médicos para pacientes de la Estrategia Nacional deTuberculosis a través de Fondo Estrategico de OPS con INT 0000000786"/>
    <s v="VIGILANCIA Y CONTROL SANITARIO"/>
    <s v="Adquisición de equipos - dispositivos médicos  pacientes Estrategia nacional deTuberculosis a través de Fondo Estrategico"/>
    <s v="PLANTA CENTRAL"/>
    <n v="9999"/>
    <n v="56"/>
    <s v="000"/>
    <s v="001"/>
    <n v="530810"/>
    <n v="1701"/>
    <s v="001"/>
    <s v="0000"/>
    <s v="0000"/>
    <n v="0"/>
    <n v="0"/>
    <n v="0"/>
    <n v="1029540"/>
    <n v="0"/>
    <n v="1029540"/>
    <s v="SI"/>
    <m/>
    <m/>
    <x v="8"/>
    <n v="0"/>
    <n v="0"/>
    <n v="0"/>
    <s v="SUB VIGILANCIA PREVENCION CONTROL SALUD"/>
    <s v="DIR NAC ESTRATEGIAS PREVENCION CONTROL ENFERMEDADES TRANSMISIBLES "/>
    <s v="ENTB"/>
    <s v="NO"/>
    <n v="0"/>
  </r>
  <r>
    <x v="91"/>
    <s v="112003011"/>
    <s v="MSP-DNEPC-2022-0549-M"/>
    <x v="47"/>
    <x v="75"/>
    <d v="2022-03-18T00:00:00"/>
    <s v="PRESUPUESTARIA"/>
    <s v="La reforma se plantea con el objeto de financiar la adquisición de Medicamentos y Dispositivos Médicos para pacientes de la Estrategia Nacional deTuberculosis a través de Fondo Estrategico de OPS con INT 0000000786"/>
    <s v="VIGILANCIA Y CONTROL SANITARIO"/>
    <s v="Adquisición de medicamentos  pacientes Estrategia nacional deTuberculosis a través de Fondo Estrategico"/>
    <s v="PLANTA CENTRAL"/>
    <n v="9999"/>
    <n v="56"/>
    <s v="000"/>
    <s v="001"/>
    <n v="530809"/>
    <n v="1701"/>
    <s v="001"/>
    <s v="0000"/>
    <s v="0000"/>
    <n v="0"/>
    <n v="0"/>
    <n v="0"/>
    <n v="631861.28"/>
    <n v="0"/>
    <n v="631861.28"/>
    <s v="SI"/>
    <m/>
    <m/>
    <x v="8"/>
    <n v="0"/>
    <n v="0"/>
    <n v="0"/>
    <s v="SUB VIGILANCIA PREVENCION CONTROL SALUD"/>
    <s v="DIR NAC ESTRATEGIAS PREVENCION CONTROL ENFERMEDADES TRANSMISIBLES "/>
    <s v="ENTB"/>
    <s v="NO"/>
    <n v="0"/>
  </r>
  <r>
    <x v="91"/>
    <s v="112003012"/>
    <s v="MSP-DNEPC-2022-0549-M"/>
    <x v="47"/>
    <x v="75"/>
    <d v="2022-03-18T00:00:00"/>
    <s v="PRESUPUESTARIA"/>
    <s v="La reforma se plantea con el objeto de financiar la adquisición de Medicamentos y Dispositivos Médicos para pacientes de la Estrategia Nacional deTuberculosis a través de Fondo Estrategico de OPS con INT 0000000786"/>
    <s v="VIGILANCIA Y CONTROL SANITARIO"/>
    <s v="Adquisición de equipos - dispositivos médicos  pacientes Estrategia nacional deTuberculosis a través de Fondo Estrategico"/>
    <s v="PLANTA CENTRAL"/>
    <n v="9999"/>
    <n v="56"/>
    <s v="000"/>
    <s v="001"/>
    <n v="530810"/>
    <n v="1701"/>
    <s v="001"/>
    <s v="0000"/>
    <s v="0000"/>
    <n v="0"/>
    <n v="0"/>
    <n v="0"/>
    <n v="518288.98"/>
    <n v="0"/>
    <n v="518288.98"/>
    <s v="SI"/>
    <m/>
    <m/>
    <x v="8"/>
    <n v="0"/>
    <n v="0"/>
    <n v="0"/>
    <s v="SUB VIGILANCIA PREVENCION CONTROL SALUD"/>
    <s v="DIR NAC ESTRATEGIAS PREVENCION CONTROL ENFERMEDADES TRANSMISIBLES "/>
    <s v="ENTB"/>
    <s v="NO"/>
    <n v="0"/>
  </r>
  <r>
    <x v="92"/>
    <s v="113003001"/>
    <s v="MSP-MSP-2022-0036-M"/>
    <x v="1"/>
    <x v="76"/>
    <d v="2022-03-18T00:00:00"/>
    <s v="PRESUPUESTARIA"/>
    <s v="La reforma se plantea con la finalidad de asignar el programa y la actividad que corresponde a las actividades planificadas por la Dirección Nacional de Salud Intercultural, considerando que se ha tomado un programa y actividad que no es pertinente."/>
    <s v="ADMINISTRACION CENTRAL"/>
    <s v="Seguimiento y monitoreo a la implementación de normativas de salud intercultural."/>
    <s v="PLANTA CENTRAL"/>
    <n v="9999"/>
    <s v="01"/>
    <s v="000"/>
    <s v="002"/>
    <n v="530303"/>
    <n v="1701"/>
    <s v="001"/>
    <s v="0000"/>
    <s v="0000"/>
    <n v="0"/>
    <n v="0"/>
    <n v="0"/>
    <n v="4650"/>
    <n v="0"/>
    <n v="4650"/>
    <s v="SI"/>
    <m/>
    <m/>
    <x v="2"/>
    <n v="0"/>
    <n v="0"/>
    <n v="0"/>
    <s v="SUB PROMOCION SALUD INTERCULTURAL  IGUALDAD"/>
    <s v="DIR NAC SALUD INTERCULTURAL EQUIDAD"/>
    <s v="NO APLICA"/>
    <s v="NO"/>
    <n v="0"/>
  </r>
  <r>
    <x v="92"/>
    <s v="113003002"/>
    <s v="MSP-MSP-2022-0036-M"/>
    <x v="1"/>
    <x v="76"/>
    <d v="2022-03-18T00:00:00"/>
    <s v="PRESUPUESTARIA"/>
    <s v="La reforma se plantea con la finalidad de asignar el programa y la actividad que corresponde a las actividades planificadas por la Dirección Nacional de Salud Intercultural, considerando que se ha tomado un programa y actividad que no es pertinente."/>
    <s v="ADMINISTRACION CENTRAL"/>
    <s v="Congreso de la medicina alternativa y complementaria"/>
    <s v="PLANTA CENTRAL"/>
    <n v="9999"/>
    <s v="01"/>
    <s v="000"/>
    <s v="002"/>
    <n v="530205"/>
    <n v="1701"/>
    <s v="001"/>
    <s v="0000"/>
    <s v="0000"/>
    <n v="0"/>
    <n v="0"/>
    <n v="0"/>
    <n v="10000"/>
    <n v="0"/>
    <n v="10000"/>
    <s v="SI"/>
    <m/>
    <m/>
    <x v="2"/>
    <n v="0"/>
    <n v="0"/>
    <n v="0"/>
    <s v="SUB PROMOCION SALUD INTERCULTURAL  IGUALDAD"/>
    <s v="DIR NAC SALUD INTERCULTURAL EQUIDAD"/>
    <s v="NO APLICA"/>
    <s v="NO"/>
    <n v="0"/>
  </r>
  <r>
    <x v="92"/>
    <s v="113003003"/>
    <s v="MSP-MSP-2022-0036-M"/>
    <x v="1"/>
    <x v="76"/>
    <d v="2022-03-18T00:00:00"/>
    <s v="PRESUPUESTARIA"/>
    <s v="La reforma se plantea con la finalidad de asignar el programa y la actividad que corresponde a las actividades planificadas por la Dirección Nacional de Salud Intercultural, considerando que se ha tomado un programa y actividad que no es pertinente."/>
    <s v="ADMINISTRACION CENTRAL"/>
    <s v="Simposio sobre la norma técnica de protección en salud para pueblos indígenas en aislamiento y contacto inicial"/>
    <s v="PLANTA CENTRAL"/>
    <n v="9999"/>
    <s v="01"/>
    <s v="000"/>
    <s v="002"/>
    <n v="530205"/>
    <n v="1701"/>
    <s v="001"/>
    <s v="0000"/>
    <s v="0000"/>
    <n v="0"/>
    <n v="0"/>
    <n v="0"/>
    <n v="10000"/>
    <n v="0"/>
    <n v="10000"/>
    <s v="SI"/>
    <m/>
    <m/>
    <x v="2"/>
    <n v="0"/>
    <n v="0"/>
    <n v="0"/>
    <s v="SUB PROMOCION SALUD INTERCULTURAL  IGUALDAD"/>
    <s v="DIR NAC SALUD INTERCULTURAL EQUIDAD"/>
    <s v="NO APLICA"/>
    <s v="NO"/>
    <n v="0"/>
  </r>
  <r>
    <x v="92"/>
    <s v="113003004"/>
    <s v="MSP-MSP-2022-0036-M"/>
    <x v="1"/>
    <x v="76"/>
    <d v="2022-03-18T00:00:00"/>
    <s v="PRESUPUESTARIA"/>
    <s v="La reforma se plantea con la finalidad de asignar el programa y la actividad que corresponde a las actividades planificadas por la Dirección Nacional de Salud Intercultural, considerando que se ha tomado un programa y actividad que no es pertinente."/>
    <s v="ADMINISTRACION CENTRAL"/>
    <s v="Elaboración de la normativa para el fortalecimiento de la medicina ancestral - tradicional"/>
    <s v="PLANTA CENTRAL"/>
    <n v="9999"/>
    <s v="01"/>
    <s v="000"/>
    <s v="002"/>
    <n v="530303"/>
    <n v="1701"/>
    <s v="001"/>
    <s v="0000"/>
    <s v="0000"/>
    <n v="0"/>
    <n v="0"/>
    <n v="0"/>
    <n v="2400"/>
    <n v="0"/>
    <n v="2400"/>
    <s v="SI"/>
    <m/>
    <m/>
    <x v="2"/>
    <n v="0"/>
    <n v="0"/>
    <n v="0"/>
    <s v="SUB PROMOCION SALUD INTERCULTURAL  IGUALDAD"/>
    <s v="DIR NAC SALUD INTERCULTURAL EQUIDAD"/>
    <s v="NO APLICA"/>
    <s v="NO"/>
    <n v="0"/>
  </r>
  <r>
    <x v="92"/>
    <s v="113003005"/>
    <s v="MSP-MSP-2022-0036-M"/>
    <x v="1"/>
    <x v="76"/>
    <d v="2022-03-18T00:00:00"/>
    <s v="PRESUPUESTARIA"/>
    <s v="La reforma se plantea con la finalidad de asignar el programa y la actividad que corresponde a las actividades planificadas por la Dirección Nacional de Salud Intercultural, considerando que se ha tomado un programa y actividad que no es pertinente."/>
    <s v="ADMINISTRACION CENTRAL"/>
    <s v="Primer encuentro de saberes y prácticas de la medicina ancestral - tradicional "/>
    <s v="PLANTA CENTRAL"/>
    <n v="9999"/>
    <s v="01"/>
    <s v="000"/>
    <s v="002"/>
    <n v="530205"/>
    <n v="1701"/>
    <s v="001"/>
    <s v="0000"/>
    <s v="0000"/>
    <n v="0"/>
    <n v="0"/>
    <n v="0"/>
    <n v="10000"/>
    <n v="0"/>
    <n v="10000"/>
    <s v="SI"/>
    <m/>
    <m/>
    <x v="2"/>
    <n v="0"/>
    <n v="0"/>
    <n v="0"/>
    <s v="SUB PROMOCION SALUD INTERCULTURAL  IGUALDAD"/>
    <s v="DIR NAC SALUD INTERCULTURAL EQUIDAD"/>
    <s v="NO APLICA"/>
    <s v="NO"/>
    <n v="0"/>
  </r>
  <r>
    <x v="92"/>
    <s v="113003011"/>
    <s v="MSP-MSP-2022-0036-M"/>
    <x v="1"/>
    <x v="76"/>
    <d v="2022-03-18T00:00:00"/>
    <s v="PRESUPUESTARIA"/>
    <s v="La reforma se plantea con la finalidad de asignar el programa y la actividad que corresponde a las actividades planificadas por la Dirección Nacional de Salud Intercultural, considerando que se ha tomado un programa y actividad que no es pertinente."/>
    <s v="PREVENCION Y PROMOCION DE LA SALUD"/>
    <s v="Seguimiento y monitoreo a la implementación de normativas de salud intercultural."/>
    <s v="PLANTA CENTRAL"/>
    <n v="9999"/>
    <n v="55"/>
    <s v="000"/>
    <s v="002"/>
    <n v="530303"/>
    <n v="1701"/>
    <s v="001"/>
    <s v="0000"/>
    <s v="0000"/>
    <n v="4650"/>
    <n v="0"/>
    <n v="4650"/>
    <n v="0"/>
    <n v="0"/>
    <n v="0"/>
    <s v="SI"/>
    <m/>
    <m/>
    <x v="2"/>
    <n v="4650"/>
    <n v="0"/>
    <n v="4650"/>
    <s v="SUB PROMOCION SALUD INTERCULTURAL  IGUALDAD"/>
    <s v="DIR NAC SALUD INTERCULTURAL EQUIDAD"/>
    <s v="NO APLICA"/>
    <s v="SI"/>
    <n v="0"/>
  </r>
  <r>
    <x v="92"/>
    <s v="113003012"/>
    <s v="MSP-MSP-2022-0036-M"/>
    <x v="1"/>
    <x v="76"/>
    <d v="2022-03-18T00:00:00"/>
    <s v="PRESUPUESTARIA"/>
    <s v="La reforma se plantea con la finalidad de asignar el programa y la actividad que corresponde a las actividades planificadas por la Dirección Nacional de Salud Intercultural, considerando que se ha tomado un programa y actividad que no es pertinente."/>
    <s v="PREVENCION Y PROMOCION DE LA SALUD"/>
    <s v="Congreso de la medicina alternativa y complementaria"/>
    <s v="PLANTA CENTRAL"/>
    <n v="9999"/>
    <n v="55"/>
    <s v="000"/>
    <s v="002"/>
    <n v="530205"/>
    <n v="1701"/>
    <s v="001"/>
    <s v="0000"/>
    <s v="0000"/>
    <n v="10000"/>
    <n v="0"/>
    <n v="10000"/>
    <n v="0"/>
    <n v="0"/>
    <n v="0"/>
    <s v="SI"/>
    <m/>
    <m/>
    <x v="2"/>
    <n v="0"/>
    <n v="0"/>
    <n v="0"/>
    <s v="SUB PROMOCION SALUD INTERCULTURAL  IGUALDAD"/>
    <s v="DIR NAC SALUD INTERCULTURAL EQUIDAD"/>
    <s v="NO APLICA"/>
    <s v="NO"/>
    <n v="0"/>
  </r>
  <r>
    <x v="92"/>
    <s v="113003013"/>
    <s v="MSP-MSP-2022-0036-M"/>
    <x v="1"/>
    <x v="76"/>
    <d v="2022-03-18T00:00:00"/>
    <s v="PRESUPUESTARIA"/>
    <s v="La reforma se plantea con la finalidad de asignar el programa y la actividad que corresponde a las actividades planificadas por la Dirección Nacional de Salud Intercultural, considerando que se ha tomado un programa y actividad que no es pertinente."/>
    <s v="PREVENCION Y PROMOCION DE LA SALUD"/>
    <s v="Simposio sobre la norma técnica de protección en salud para pueblos indígenas en aislamiento y contacto inicial"/>
    <s v="PLANTA CENTRAL"/>
    <n v="9999"/>
    <n v="55"/>
    <s v="000"/>
    <s v="002"/>
    <n v="530205"/>
    <n v="1701"/>
    <s v="001"/>
    <s v="0000"/>
    <s v="0000"/>
    <n v="10000"/>
    <n v="0"/>
    <n v="10000"/>
    <n v="0"/>
    <n v="0"/>
    <n v="0"/>
    <s v="SI"/>
    <m/>
    <m/>
    <x v="2"/>
    <n v="0"/>
    <n v="0"/>
    <n v="0"/>
    <s v="SUB PROMOCION SALUD INTERCULTURAL  IGUALDAD"/>
    <s v="DIR NAC SALUD INTERCULTURAL EQUIDAD"/>
    <s v="NO APLICA"/>
    <s v="NO"/>
    <n v="0"/>
  </r>
  <r>
    <x v="92"/>
    <s v="113003014"/>
    <s v="MSP-MSP-2022-0036-M"/>
    <x v="1"/>
    <x v="76"/>
    <d v="2022-03-18T00:00:00"/>
    <s v="PRESUPUESTARIA"/>
    <s v="La reforma se plantea con la finalidad de asignar el programa y la actividad que corresponde a las actividades planificadas por la Dirección Nacional de Salud Intercultural, considerando que se ha tomado un programa y actividad que no es pertinente."/>
    <s v="PREVENCION Y PROMOCION DE LA SALUD"/>
    <s v="Elaboración de la normativa para el fortalecimiento de la medicina ancestral - tradicional"/>
    <s v="PLANTA CENTRAL"/>
    <n v="9999"/>
    <n v="55"/>
    <s v="000"/>
    <s v="002"/>
    <n v="530303"/>
    <n v="1701"/>
    <s v="001"/>
    <s v="0000"/>
    <s v="0000"/>
    <n v="2400"/>
    <n v="0"/>
    <n v="2400"/>
    <n v="0"/>
    <n v="0"/>
    <n v="0"/>
    <s v="SI"/>
    <m/>
    <m/>
    <x v="2"/>
    <n v="2400"/>
    <n v="0"/>
    <n v="2400"/>
    <s v="SUB PROMOCION SALUD INTERCULTURAL  IGUALDAD"/>
    <s v="DIR NAC SALUD INTERCULTURAL EQUIDAD"/>
    <s v="NO APLICA"/>
    <s v="SI"/>
    <n v="0"/>
  </r>
  <r>
    <x v="92"/>
    <s v="113003015"/>
    <s v="MSP-MSP-2022-0036-M"/>
    <x v="1"/>
    <x v="76"/>
    <d v="2022-03-18T00:00:00"/>
    <s v="PRESUPUESTARIA"/>
    <s v="La reforma se plantea con la finalidad de asignar el programa y la actividad que corresponde a las actividades planificadas por la Dirección Nacional de Salud Intercultural, considerando que se ha tomado un programa y actividad que no es pertinente."/>
    <s v="PREVENCION Y PROMOCION DE LA SALUD"/>
    <s v="Primer encuentro de saberes y prácticas de la medicina ancestral - tradicional "/>
    <s v="PLANTA CENTRAL"/>
    <n v="9999"/>
    <n v="55"/>
    <s v="000"/>
    <s v="002"/>
    <n v="530205"/>
    <n v="1701"/>
    <s v="001"/>
    <s v="0000"/>
    <s v="0000"/>
    <n v="10000"/>
    <n v="0"/>
    <n v="10000"/>
    <n v="0"/>
    <n v="0"/>
    <n v="0"/>
    <s v="SI"/>
    <m/>
    <m/>
    <x v="2"/>
    <n v="0"/>
    <n v="0"/>
    <n v="0"/>
    <s v="SUB PROMOCION SALUD INTERCULTURAL  IGUALDAD"/>
    <s v="DIR NAC SALUD INTERCULTURAL EQUIDAD"/>
    <s v="NO APLICA"/>
    <s v="NO"/>
    <n v="0"/>
  </r>
  <r>
    <x v="93"/>
    <s v="134003032"/>
    <s v="MSP-DNA-2022-0488-M"/>
    <x v="36"/>
    <x v="77"/>
    <d v="2022-03-22T00:00:00"/>
    <s v="PRESUPUESTARIA"/>
    <s v="A través de Memorando Nro. MSP-DNA-2022-0488-M, se solicita se realice la reforma presupuestaria para financiar el valor del IVA únicamente al FEE de emisión tanto de pasajes nacionales como internacionales y a la vez dejar insubsistente de manera parcial la Certificación Nro. 027, en las líneas 134003038 y 134003039. "/>
    <s v="ADMINISTRACION CENTRAL"/>
    <s v="CONTRATACIÓN DE UN TALLER AUTOMOTRIZ PARA EJECUTAR MANTENIMIENTO PREVENTIVO Y CORRECTIVO DE LOS VEHÍCULOS LIVIANOS Y PESADOS PERTENECIENTES AL PARQUE AUTOMOTOR DEL MINISTERIO DE SALUD PÚBLICA (PLANTA CENTRAL)"/>
    <s v="PLANTA CENTRAL"/>
    <n v="9999"/>
    <s v="01"/>
    <s v="000"/>
    <s v="001"/>
    <n v="530813"/>
    <n v="1701"/>
    <s v="001"/>
    <s v="0000"/>
    <s v="0000"/>
    <n v="0"/>
    <n v="0"/>
    <n v="0"/>
    <n v="624"/>
    <n v="0"/>
    <n v="624"/>
    <s v="SI"/>
    <m/>
    <m/>
    <x v="7"/>
    <n v="61123.540000000008"/>
    <n v="0"/>
    <n v="61123.540000000008"/>
    <s v="COOR ADMINISTRATIVA FINANCIERA"/>
    <s v="DIR ADMINISTRATIVA"/>
    <s v="GI TRANSPORTES"/>
    <s v="SI"/>
    <n v="7.2759576141834259E-12"/>
  </r>
  <r>
    <x v="93"/>
    <s v="134003038"/>
    <s v="MSP-DNA-2022-0488-M"/>
    <x v="36"/>
    <x v="77"/>
    <d v="2022-03-22T00:00:00"/>
    <s v="PRESUPUESTARIA"/>
    <s v="A través de Memorando Nro. MSP-DNA-2022-0488-M, se solicita se realice la reforma presupuestaria para financiar el valor del IVA únicamente al FEE de emisión tanto de pasajes nacionales como internacionales y a la vez dejar insubsistente de manera parcial la Certificación Nro. 027, en las líneas 134003038 y 134003039. "/>
    <s v="ADMINISTRACION CENTRAL"/>
    <s v="SERVICIO DE EMISIÓN DE PASAJES AEREOS NACIONALES PARA SERVIDORES DEL MSP Y PACIENTES RPIS"/>
    <s v="PLANTA CENTRAL"/>
    <n v="9999"/>
    <s v="01"/>
    <s v="000"/>
    <s v="001"/>
    <n v="530301"/>
    <n v="1701"/>
    <s v="001"/>
    <s v="0000"/>
    <s v="0000"/>
    <m/>
    <n v="504"/>
    <n v="504"/>
    <n v="0"/>
    <n v="0"/>
    <n v="0"/>
    <s v="SI"/>
    <m/>
    <m/>
    <x v="7"/>
    <n v="86971.14"/>
    <n v="504"/>
    <n v="87475.14"/>
    <s v="COOR ADMINISTRATIVA FINANCIERA"/>
    <s v="DIR ADMINISTRATIVA"/>
    <s v="GI TRANSPORTES"/>
    <s v="SI"/>
    <n v="504"/>
  </r>
  <r>
    <x v="93"/>
    <s v="134003039"/>
    <s v="MSP-DNA-2022-0488-M"/>
    <x v="36"/>
    <x v="77"/>
    <d v="2022-03-22T00:00:00"/>
    <s v="PRESUPUESTARIA"/>
    <s v="A través de Memorando Nro. MSP-DNA-2022-0488-M, se solicita se realice la reforma presupuestaria para financiar el valor del IVA únicamente al FEE de emisión tanto de pasajes nacionales como internacionales y a la vez dejar insubsistente de manera parcial la Certificación Nro. 027, en las líneas 134003038 y 134003039. "/>
    <s v="ADMINISTRACION CENTRAL"/>
    <s v="SERVICIO DE EMISIÓN DE PASAJES AEREOS INTERNACIONALES PARA SERVIDORES DEL MSP Y PACIENTES RPIS"/>
    <s v="PLANTA CENTRAL"/>
    <n v="9999"/>
    <s v="01"/>
    <s v="000"/>
    <s v="001"/>
    <n v="530302"/>
    <n v="1701"/>
    <s v="001"/>
    <s v="0000"/>
    <s v="0000"/>
    <m/>
    <n v="120"/>
    <n v="120"/>
    <n v="0"/>
    <n v="0"/>
    <n v="0"/>
    <s v="SI"/>
    <m/>
    <m/>
    <x v="7"/>
    <n v="63586.04"/>
    <n v="120"/>
    <n v="63706.04"/>
    <s v="COOR ADMINISTRATIVA FINANCIERA"/>
    <s v="DIR ADMINISTRATIVA"/>
    <s v="GI TRANSPORTES"/>
    <s v="SI"/>
    <n v="120"/>
  </r>
  <r>
    <x v="94"/>
    <s v="113000015"/>
    <s v="MSP-SNPSI-2022-0504-M"/>
    <x v="49"/>
    <x v="78"/>
    <d v="2022-03-22T00:00:00"/>
    <s v="POA"/>
    <s v="La presente reforma se realiza con la finalidad de retirar el presupuesto que no fue solicitado ni planificado por la Subsecretaría Nacional de Promoción de la Salud e Igualdad correspondiente inicialmente al Presupuesto por Resultados Ppr, y que el Ministerio de Economía y Finanzas mantiene en el gasto corriente del MSP"/>
    <s v="PROGRAMAS DE SALUD PUBLICA"/>
    <s v="Adquisición de mobiliario y equipamiento (Monto asignado por el MEF, no requerido por la Subsecretaría Nacional de Promoción de la Salud)"/>
    <s v="PLANTA CENTRAL"/>
    <n v="9999"/>
    <n v="24"/>
    <s v="000"/>
    <s v="001"/>
    <n v="840103"/>
    <n v="1701"/>
    <s v="002"/>
    <s v="0000"/>
    <s v="0000"/>
    <n v="0"/>
    <n v="0"/>
    <n v="0"/>
    <n v="100000000"/>
    <n v="0"/>
    <n v="100000000"/>
    <s v="SI"/>
    <m/>
    <s v="NO APLICA"/>
    <x v="2"/>
    <n v="0"/>
    <n v="0"/>
    <n v="0"/>
    <s v="SUB PROMOCION SALUD INTERCULTURAL  IGUALDAD"/>
    <s v="SUB PROMOCION SALUD INTERCULTURAL  IGUALDAD"/>
    <s v="NO APLICA"/>
    <s v="NO"/>
    <n v="0"/>
  </r>
  <r>
    <x v="94"/>
    <s v="113000016"/>
    <s v="MSP-SNPSI-2022-0504-M"/>
    <x v="49"/>
    <x v="78"/>
    <d v="2022-03-22T00:00:00"/>
    <s v="POA"/>
    <s v="La presente reforma se realiza con la finalidad de retirar el presupuesto que no fue solicitado ni planificado por la Subsecretaría Nacional de Promoción de la Salud e Igualdad correspondiente inicialmente al Presupuesto por Resultados Ppr, y que el Ministerio de Economía y Finanzas mantiene en el gasto corriente del MSP"/>
    <s v="PROGRAMAS DE SALUD PUBLICA"/>
    <s v="Adquisición de equipo médico (Monto asignado por el MEF, no requerido por la Subsecretaría Nacional de Promoción de la Salud)"/>
    <s v="PLANTA CENTRAL"/>
    <n v="9999"/>
    <n v="24"/>
    <s v="000"/>
    <s v="001"/>
    <n v="840113"/>
    <n v="1701"/>
    <s v="002"/>
    <s v="0000"/>
    <s v="0000"/>
    <n v="0"/>
    <n v="0"/>
    <n v="0"/>
    <n v="370000000"/>
    <n v="0"/>
    <n v="370000000"/>
    <s v="SI"/>
    <m/>
    <m/>
    <x v="2"/>
    <n v="0"/>
    <n v="0"/>
    <n v="0"/>
    <s v="SUB PROMOCION SALUD INTERCULTURAL  IGUALDAD"/>
    <s v="SUB PROMOCION SALUD INTERCULTURAL  IGUALDAD"/>
    <s v="NO APLICA"/>
    <s v="NO"/>
    <n v="0"/>
  </r>
  <r>
    <x v="94"/>
    <s v="134000011"/>
    <s v="MSP-SNPSI-2022-0504-M"/>
    <x v="49"/>
    <x v="78"/>
    <d v="2022-03-22T00:00:00"/>
    <s v="POA"/>
    <s v="La presente reforma se realiza con la finalidad de retirar el presupuesto que no fue solicitado ni planificado por la Subsecretaría Nacional de Promoción de la Salud e Igualdad correspondiente inicialmente al Presupuesto por Resultados Ppr, y que el Ministerio de Economía y Finanzas mantiene en el gasto corriente del MSP"/>
    <s v="PROGRAMAS DE SALUD PUBLICA"/>
    <s v="Monto asignado por el MEF - Adquisición de mobiliario y equipamiento "/>
    <s v="PLANTA CENTRAL"/>
    <n v="9999"/>
    <n v="24"/>
    <s v="000"/>
    <s v="001"/>
    <n v="840103"/>
    <n v="1701"/>
    <s v="002"/>
    <s v="0000"/>
    <s v="0000"/>
    <n v="100000000"/>
    <n v="0"/>
    <n v="100000000"/>
    <n v="0"/>
    <n v="0"/>
    <n v="0"/>
    <s v="SI"/>
    <m/>
    <m/>
    <x v="2"/>
    <n v="0"/>
    <n v="0"/>
    <n v="0"/>
    <s v="COOR ADMINISTRATIVA FINANCIERA"/>
    <s v="COOR ADMINISTRATIVA FINANCIERA"/>
    <s v="NO APLICA"/>
    <s v="SI"/>
    <n v="0"/>
  </r>
  <r>
    <x v="94"/>
    <s v="134000012"/>
    <s v="MSP-SNPSI-2022-0504-M"/>
    <x v="49"/>
    <x v="78"/>
    <d v="2022-03-22T00:00:00"/>
    <s v="POA"/>
    <s v="La presente reforma se realiza con la finalidad de retirar el presupuesto que no fue solicitado ni planificado por la Subsecretaría Nacional de Promoción de la Salud e Igualdad correspondiente inicialmente al Presupuesto por Resultados Ppr, y que el Ministerio de Economía y Finanzas mantiene en el gasto corriente del MSP"/>
    <s v="PROGRAMAS DE SALUD PUBLICA"/>
    <s v="Monto asignado por el MEF - Adquisición de equipo médico"/>
    <s v="PLANTA CENTRAL"/>
    <n v="9999"/>
    <n v="24"/>
    <s v="000"/>
    <s v="001"/>
    <n v="840113"/>
    <n v="1701"/>
    <s v="002"/>
    <s v="0000"/>
    <s v="0000"/>
    <n v="370000000"/>
    <n v="0"/>
    <n v="370000000"/>
    <n v="0"/>
    <n v="0"/>
    <n v="0"/>
    <s v="SI"/>
    <m/>
    <m/>
    <x v="2"/>
    <n v="201786048.59999999"/>
    <n v="0"/>
    <n v="201786048.59999999"/>
    <s v="COOR ADMINISTRATIVA FINANCIERA"/>
    <s v="COOR ADMINISTRATIVA FINANCIERA"/>
    <s v="NO APLICA"/>
    <s v="SI"/>
    <n v="201786048.59999999"/>
  </r>
  <r>
    <x v="95"/>
    <s v="111002012"/>
    <s v="MSP-SNGSP-2022-0646-M"/>
    <x v="50"/>
    <x v="79"/>
    <d v="2022-03-24T00:00:00"/>
    <s v="PRESUPUESTARIA"/>
    <s v="Asignacion recursos a las zonas para pago derivaciones )Servicios Hospitalarios y Dialisis) Tercera asignacion "/>
    <s v="GOBERNANZA DE LA SALUD"/>
    <s v="Pagos prestaciones de servicios de Salud la Red otros servicios excepto Dialisis/Hemodiálisis"/>
    <s v="PLANTA CENTRAL"/>
    <n v="9999"/>
    <n v="58"/>
    <s v="000"/>
    <s v="002"/>
    <n v="530226"/>
    <n v="1701"/>
    <n v="202"/>
    <n v="8888"/>
    <n v="8888"/>
    <n v="0"/>
    <n v="0"/>
    <n v="0"/>
    <n v="5089873.04"/>
    <n v="0"/>
    <n v="5089873.04"/>
    <s v="SI"/>
    <m/>
    <m/>
    <x v="1"/>
    <n v="0"/>
    <n v="0"/>
    <n v="0"/>
    <s v="SUBSE RECTORIA SISTEMA NACIONAL SALUD"/>
    <s v="DIR ARTICULACION RED PUBLICA COMPLEMENTARIA "/>
    <s v="NO APLICA"/>
    <s v="NO"/>
    <n v="0"/>
  </r>
  <r>
    <x v="95"/>
    <s v="111002013"/>
    <s v="MSP-SNGSP-2022-0646-M"/>
    <x v="50"/>
    <x v="79"/>
    <d v="2022-03-24T00:00:00"/>
    <s v="PRESUPUESTARIA"/>
    <s v="Asignacion recursos a las zonas para pago derivaciones )Servicios Hospitalarios y Dialisis) Tercera asignacion "/>
    <s v="GOBERNANZA DE LA SALUD"/>
    <s v="Pagos prestaciones de servicios de Salud la Red por el serivicio de Diálisis/Hemodiálisis"/>
    <s v="PLANTA CENTRAL"/>
    <n v="9999"/>
    <n v="58"/>
    <s v="000"/>
    <s v="004"/>
    <n v="530226"/>
    <n v="1701"/>
    <n v="202"/>
    <n v="8888"/>
    <n v="8888"/>
    <n v="0"/>
    <n v="0"/>
    <n v="0"/>
    <n v="2938908.62"/>
    <n v="0"/>
    <n v="2938908.62"/>
    <s v="SI"/>
    <m/>
    <m/>
    <x v="1"/>
    <n v="0"/>
    <n v="0"/>
    <n v="0"/>
    <s v="SUBSE RECTORIA SISTEMA NACIONAL SALUD"/>
    <s v="DIR ARTICULACION RED PUBLICA COMPLEMENTARIA "/>
    <s v="NO APLICA"/>
    <s v="NO"/>
    <n v="0"/>
  </r>
  <r>
    <x v="95"/>
    <s v="ZONAL 1"/>
    <s v="MSP-SNGSP-2022-0646-M"/>
    <x v="50"/>
    <x v="79"/>
    <d v="2022-03-24T00:00:00"/>
    <s v="PRESUPUESTARIA"/>
    <s v="Asignacion recursos a las zonas para pago derivaciones )Servicios Hospitalarios y Dialisis) Tercera asignacion "/>
    <s v="ZONAL 1"/>
    <s v="ZONAL 1"/>
    <s v="ZONAL 1"/>
    <n v="51"/>
    <s v="58"/>
    <s v="000"/>
    <s v="002"/>
    <n v="530226"/>
    <s v="1001"/>
    <s v="202"/>
    <s v="8888"/>
    <s v="8888"/>
    <n v="223666.98"/>
    <n v="0"/>
    <n v="223666.98"/>
    <n v="0"/>
    <n v="0"/>
    <n v="0"/>
    <s v="SI"/>
    <m/>
    <m/>
    <x v="1"/>
    <e v="#N/A"/>
    <e v="#N/A"/>
    <e v="#N/A"/>
    <e v="#N/A"/>
    <e v="#N/A"/>
    <e v="#N/A"/>
    <e v="#N/A"/>
    <e v="#N/A"/>
  </r>
  <r>
    <x v="95"/>
    <s v="ZONAL 3"/>
    <s v="MSP-SNGSP-2022-0646-M"/>
    <x v="50"/>
    <x v="79"/>
    <d v="2022-03-24T00:00:00"/>
    <s v="PRESUPUESTARIA"/>
    <s v="Asignacion recursos a las zonas para pago derivaciones )Servicios Hospitalarios y Dialisis) Tercera asignacion "/>
    <s v="ZONAL 3"/>
    <s v="ZONAL 3"/>
    <s v="ZONAL 3"/>
    <n v="53"/>
    <s v="58"/>
    <s v="000"/>
    <s v="002"/>
    <n v="530226"/>
    <s v="601"/>
    <s v="202"/>
    <s v="8888"/>
    <s v="8888"/>
    <n v="231355.45"/>
    <n v="0"/>
    <n v="231355.45"/>
    <n v="0"/>
    <n v="0"/>
    <n v="0"/>
    <s v="SI"/>
    <m/>
    <m/>
    <x v="1"/>
    <e v="#N/A"/>
    <e v="#N/A"/>
    <e v="#N/A"/>
    <e v="#N/A"/>
    <e v="#N/A"/>
    <e v="#N/A"/>
    <e v="#N/A"/>
    <e v="#N/A"/>
  </r>
  <r>
    <x v="95"/>
    <s v="ZONAL 4"/>
    <s v="MSP-SNGSP-2022-0646-M"/>
    <x v="50"/>
    <x v="79"/>
    <d v="2022-03-24T00:00:00"/>
    <s v="PRESUPUESTARIA"/>
    <s v="Asignacion recursos a las zonas para pago derivaciones )Servicios Hospitalarios y Dialisis) Tercera asignacion "/>
    <s v="ZONAL 4"/>
    <s v="ZONAL 4"/>
    <s v="ZONAL 4"/>
    <n v="54"/>
    <s v="58"/>
    <s v="000"/>
    <s v="002"/>
    <n v="530226"/>
    <n v="1301"/>
    <s v="202"/>
    <s v="8888"/>
    <s v="8888"/>
    <n v="1067261.48"/>
    <n v="0"/>
    <n v="1067261.48"/>
    <n v="0"/>
    <n v="0"/>
    <n v="0"/>
    <s v="SI"/>
    <m/>
    <m/>
    <x v="1"/>
    <e v="#N/A"/>
    <e v="#N/A"/>
    <e v="#N/A"/>
    <e v="#N/A"/>
    <e v="#N/A"/>
    <e v="#N/A"/>
    <e v="#N/A"/>
    <e v="#N/A"/>
  </r>
  <r>
    <x v="95"/>
    <s v="ZONAL 6"/>
    <s v="MSP-SNGSP-2022-0646-M"/>
    <x v="50"/>
    <x v="79"/>
    <d v="2022-03-24T00:00:00"/>
    <s v="PRESUPUESTARIA"/>
    <s v="Asignacion recursos a las zonas para pago derivaciones )Servicios Hospitalarios y Dialisis) Tercera asignacion "/>
    <s v="ZONAL 6"/>
    <s v="ZONAL 6"/>
    <s v="ZONAL 6"/>
    <n v="56"/>
    <s v="58"/>
    <s v="000"/>
    <s v="002"/>
    <n v="530226"/>
    <s v="101"/>
    <s v="202"/>
    <s v="8888"/>
    <s v="8888"/>
    <n v="723174.48"/>
    <n v="0"/>
    <n v="723174.48"/>
    <n v="0"/>
    <n v="0"/>
    <n v="0"/>
    <s v="SI"/>
    <m/>
    <m/>
    <x v="1"/>
    <e v="#N/A"/>
    <e v="#N/A"/>
    <e v="#N/A"/>
    <e v="#N/A"/>
    <e v="#N/A"/>
    <e v="#N/A"/>
    <e v="#N/A"/>
    <e v="#N/A"/>
  </r>
  <r>
    <x v="95"/>
    <s v="ZONAL 7"/>
    <s v="MSP-SNGSP-2022-0646-M"/>
    <x v="50"/>
    <x v="79"/>
    <d v="2022-03-24T00:00:00"/>
    <s v="PRESUPUESTARIA"/>
    <s v="Asignacion recursos a las zonas para pago derivaciones )Servicios Hospitalarios y Dialisis) Tercera asignacion "/>
    <s v="ZONAL 7"/>
    <s v="ZONAL 7"/>
    <s v="ZONAL 7"/>
    <n v="57"/>
    <s v="58"/>
    <s v="000"/>
    <s v="002"/>
    <n v="530226"/>
    <s v="1101"/>
    <s v="202"/>
    <s v="8888"/>
    <s v="8888"/>
    <n v="364164.12"/>
    <n v="0"/>
    <n v="364164.12"/>
    <n v="0"/>
    <n v="0"/>
    <n v="0"/>
    <s v="SI"/>
    <m/>
    <m/>
    <x v="1"/>
    <e v="#N/A"/>
    <e v="#N/A"/>
    <e v="#N/A"/>
    <e v="#N/A"/>
    <e v="#N/A"/>
    <e v="#N/A"/>
    <e v="#N/A"/>
    <e v="#N/A"/>
  </r>
  <r>
    <x v="95"/>
    <s v="ZONAL 8"/>
    <s v="MSP-SNGSP-2022-0646-M"/>
    <x v="50"/>
    <x v="79"/>
    <d v="2022-03-24T00:00:00"/>
    <s v="PRESUPUESTARIA"/>
    <s v="Asignacion recursos a las zonas para pago derivaciones )Servicios Hospitalarios y Dialisis) Tercera asignacion "/>
    <s v="ZONAL 8"/>
    <s v="ZONAL 8"/>
    <s v="ZONAL 8"/>
    <n v="58"/>
    <s v="58"/>
    <s v="000"/>
    <s v="002"/>
    <n v="530226"/>
    <s v="901"/>
    <s v="202"/>
    <s v="8888"/>
    <s v="8888"/>
    <n v="4067734.9"/>
    <n v="0"/>
    <n v="4067734.9"/>
    <n v="0"/>
    <n v="0"/>
    <n v="0"/>
    <s v="SI"/>
    <m/>
    <m/>
    <x v="1"/>
    <e v="#N/A"/>
    <e v="#N/A"/>
    <e v="#N/A"/>
    <e v="#N/A"/>
    <e v="#N/A"/>
    <e v="#N/A"/>
    <e v="#N/A"/>
    <e v="#N/A"/>
  </r>
  <r>
    <x v="95"/>
    <s v="ZONAL 9"/>
    <s v="MSP-SNGSP-2022-0646-M"/>
    <x v="50"/>
    <x v="79"/>
    <d v="2022-03-24T00:00:00"/>
    <s v="PRESUPUESTARIA"/>
    <s v="Asignacion recursos a las zonas para pago derivaciones )Servicios Hospitalarios y Dialisis) Tercera asignacion "/>
    <s v="ZONAL 9"/>
    <s v="ZONAL 9"/>
    <s v="ZONAL 9"/>
    <n v="59"/>
    <s v="58"/>
    <s v="000"/>
    <s v="002"/>
    <n v="530226"/>
    <s v="1701"/>
    <s v="202"/>
    <s v="8888"/>
    <s v="8888"/>
    <n v="1351424.25"/>
    <n v="0"/>
    <n v="1351424.25"/>
    <n v="0"/>
    <n v="0"/>
    <n v="0"/>
    <s v="SI"/>
    <m/>
    <m/>
    <x v="1"/>
    <e v="#N/A"/>
    <e v="#N/A"/>
    <e v="#N/A"/>
    <e v="#N/A"/>
    <e v="#N/A"/>
    <e v="#N/A"/>
    <e v="#N/A"/>
    <e v="#N/A"/>
  </r>
  <r>
    <x v="96"/>
    <s v="111005003"/>
    <s v="MSP-SNGSP-2022-0634-M"/>
    <x v="43"/>
    <x v="80"/>
    <d v="2022-03-24T00:00:00"/>
    <s v="PRESUPUESTARIA"/>
    <s v="La reforma se la realiza con la finalidad de financiar medicamentos Judicializados de pago inmediato._x000a_Para el financiamiento del requerimiento, la Dirección Nacional de Planificación e Inversión solicitó mediante memorando Nro. MSP-DNPI-2022-0334-M (14-03-2022) la identificación de recursos óptimos  a la Dirección Nacional de Seguimiento, misma que remitió el informe de “Análisis de Optimización y Redistribución de Recursos” con memorando Nro. MSP-DNSECG-2022-0203-M (16-03-2022), en el cual se evidencian montos de optimización que corresponden a procesos de estrategias sensibles y de alto impacto social y político para la institución; razón por la cual, la DNPI ha identificado presupuesto óptimo para su uso y ha procedido a plantear la reforma."/>
    <s v="GOBERNANZA DE LA SALUD"/>
    <s v="Asignación presupuestaria a las EOD´s a nivel nacional para el abastecimiento de medicamentos fuera del CNMB no estimados"/>
    <s v="PLANTA CENTRAL"/>
    <n v="9999"/>
    <n v="58"/>
    <s v="000"/>
    <s v="003"/>
    <n v="530809"/>
    <n v="1701"/>
    <s v="001"/>
    <s v="0000"/>
    <s v="0000"/>
    <n v="0"/>
    <n v="0"/>
    <n v="0"/>
    <n v="5524392"/>
    <n v="0"/>
    <n v="5524392"/>
    <s v="SI"/>
    <m/>
    <m/>
    <x v="3"/>
    <n v="0"/>
    <n v="0"/>
    <n v="0"/>
    <s v="SUB GESTION OPERACIONES LOGISTICA SALUD "/>
    <s v="DIR NACIONAL ABASTECIMIENTO MEDICAMENTOS DIPOSITIVOS MEDICOS OTROS BIENES ESTRATÉGICOS EN SALUD"/>
    <s v="SENTENCIA JUDICIAL 069"/>
    <s v="NO"/>
    <n v="0"/>
  </r>
  <r>
    <x v="96"/>
    <s v="CZ8"/>
    <s v="MSP-SNGSP-2022-0634-M"/>
    <x v="43"/>
    <x v="80"/>
    <d v="2022-03-24T00:00:00"/>
    <s v="PRESUPUESTARIA"/>
    <s v="La reforma se la realiza con la finalidad de financiar medicamentos Judicializados de pago inmediato._x000a_Para el financiamiento del requerimiento, la Dirección Nacional de Planificación e Inversión solicitó mediante memorando Nro. MSP-DNPI-2022-0334-M (14-03-2022) la identificación de recursos óptimos  a la Dirección Nacional de Seguimiento, misma que remitió el informe de “Análisis de Optimización y Redistribución de Recursos” con memorando Nro. MSP-DNSECG-2022-0203-M (16-03-2022), en el cual se evidencian montos de optimización que corresponden a procesos de estrategias sensibles y de alto impacto social y político para la institución; razón por la cual, la DNPI ha identificado presupuesto óptimo para su uso y ha procedido a plantear la reforma."/>
    <s v="GOBERNANZA DE LA SALUD"/>
    <s v="Asignación presupuestaria a las EOD´s a nivel nacional para el abastecimiento de medicamentos fuera del CNMB no estimados"/>
    <s v="PLANTA CENTRAL"/>
    <s v="1192"/>
    <n v="58"/>
    <s v="000"/>
    <s v="003"/>
    <n v="530809"/>
    <s v="901"/>
    <s v="001"/>
    <s v="0000"/>
    <s v="0000"/>
    <n v="1833649.92"/>
    <n v="0"/>
    <n v="1833649.92"/>
    <n v="0"/>
    <n v="0"/>
    <n v="0"/>
    <s v="SI"/>
    <m/>
    <m/>
    <x v="3"/>
    <e v="#N/A"/>
    <e v="#N/A"/>
    <e v="#N/A"/>
    <e v="#N/A"/>
    <e v="#N/A"/>
    <e v="#N/A"/>
    <e v="#N/A"/>
    <e v="#N/A"/>
  </r>
  <r>
    <x v="96"/>
    <s v="CZ8"/>
    <s v="MSP-SNGSP-2022-0634-M"/>
    <x v="43"/>
    <x v="80"/>
    <d v="2022-03-24T00:00:00"/>
    <s v="PRESUPUESTARIA"/>
    <s v="La reforma se la realiza con la finalidad de financiar medicamentos Judicializados de pago inmediato._x000a_Para el financiamiento del requerimiento, la Dirección Nacional de Planificación e Inversión solicitó mediante memorando Nro. MSP-DNPI-2022-0334-M (14-03-2022) la identificación de recursos óptimos  a la Dirección Nacional de Seguimiento, misma que remitió el informe de “Análisis de Optimización y Redistribución de Recursos” con memorando Nro. MSP-DNSECG-2022-0203-M (16-03-2022), en el cual se evidencian montos de optimización que corresponden a procesos de estrategias sensibles y de alto impacto social y político para la institución; razón por la cual, la DNPI ha identificado presupuesto óptimo para su uso y ha procedido a plantear la reforma."/>
    <s v="GOBERNANZA DE LA SALUD"/>
    <s v="Asignación presupuestaria a las EOD´s a nivel nacional para el abastecimiento de medicamentos fuera del CNMB no estimados"/>
    <s v="PLANTA CENTRAL"/>
    <s v="1190"/>
    <n v="58"/>
    <s v="000"/>
    <s v="003"/>
    <n v="530809"/>
    <s v="901"/>
    <s v="001"/>
    <s v="0000"/>
    <s v="0000"/>
    <n v="3690742.08"/>
    <n v="0"/>
    <n v="3690742.08"/>
    <n v="0"/>
    <n v="0"/>
    <n v="0"/>
    <s v="SI"/>
    <m/>
    <m/>
    <x v="3"/>
    <e v="#N/A"/>
    <e v="#N/A"/>
    <e v="#N/A"/>
    <e v="#N/A"/>
    <e v="#N/A"/>
    <e v="#N/A"/>
    <e v="#N/A"/>
    <e v="#N/A"/>
  </r>
  <r>
    <x v="97"/>
    <s v="134000009"/>
    <s v="MSP-CGAF-2022-0655-M"/>
    <x v="51"/>
    <x v="81"/>
    <d v="2022-03-25T00:00:00"/>
    <s v="PRESUPUESTARIA"/>
    <s v="En atención al Memorando Nro. MSP-CGAF-2022-0655-M, mediante el cual solicita realizar la reforma para la caja chica de la CGAF, en el que se debe modificar los valores para cumplir con las obligaciones contraídas."/>
    <s v="ADMINISTRACION CENTRAL"/>
    <s v="Caja Chica CGAF"/>
    <s v="PLANTA CENTRAL"/>
    <n v="9999"/>
    <s v="01"/>
    <s v="000"/>
    <s v="001"/>
    <n v="530801"/>
    <n v="1701"/>
    <s v="001"/>
    <s v="0000"/>
    <s v="0000"/>
    <n v="0"/>
    <n v="0"/>
    <n v="0"/>
    <n v="16.510000000000002"/>
    <n v="0"/>
    <n v="16.510000000000002"/>
    <s v="SI"/>
    <m/>
    <m/>
    <x v="5"/>
    <n v="479.83000000000004"/>
    <n v="0"/>
    <n v="479.83000000000004"/>
    <s v="COOR ADMINISTRATIVA FINANCIERA"/>
    <s v="COOR ADMINISTRATIVA FINANCIERA"/>
    <s v="NO APLICA"/>
    <s v="SI"/>
    <n v="113.79000000000002"/>
  </r>
  <r>
    <x v="97"/>
    <s v="134000010"/>
    <s v="MSP-CGAF-2022-0655-M"/>
    <x v="51"/>
    <x v="81"/>
    <d v="2022-03-25T00:00:00"/>
    <s v="PRESUPUESTARIA"/>
    <s v="En atención al Memorando Nro. MSP-CGAF-2022-0655-M, mediante el cual solicita realizar la reforma para la caja chica de la CGAF, en el que se debe modificar los valores para cumplir con las obligaciones contraídas."/>
    <s v="ADMINISTRACION CENTRAL"/>
    <s v="Caja Chica CGAF"/>
    <s v="PLANTA CENTRAL"/>
    <n v="9999"/>
    <s v="01"/>
    <s v="000"/>
    <s v="001"/>
    <n v="530820"/>
    <n v="1701"/>
    <s v="001"/>
    <s v="0000"/>
    <s v="0000"/>
    <n v="16.510000000000002"/>
    <n v="0"/>
    <n v="16.510000000000002"/>
    <m/>
    <n v="0"/>
    <n v="0"/>
    <s v="SI"/>
    <m/>
    <m/>
    <x v="5"/>
    <n v="279.60000000000002"/>
    <n v="0"/>
    <n v="279.60000000000002"/>
    <s v="COOR ADMINISTRATIVA FINANCIERA"/>
    <s v="COOR ADMINISTRATIVA FINANCIERA"/>
    <s v="NO APLICA"/>
    <s v="SI"/>
    <n v="77.07000000000005"/>
  </r>
  <r>
    <x v="98"/>
    <s v="121004001"/>
    <s v=" MSP-DND-2022-0714-M"/>
    <x v="51"/>
    <x v="82"/>
    <d v="2022-03-26T00:00:00"/>
    <s v="PRESUPUESTARIA"/>
    <s v="La reforma planteada se realiza con la finalidad de realizar el pago liquidación de Convenios con Cuba"/>
    <s v="PROVISION Y PRESTACION DE SERVICIOS DE SALUD"/>
    <s v="PAGO LIQUIDACIÓN CONVENIOS CON CUBA"/>
    <s v="PLANTA CENTRAL"/>
    <n v="9999"/>
    <n v="90"/>
    <s v="000"/>
    <s v="001"/>
    <n v="580302"/>
    <n v="1701"/>
    <s v="001"/>
    <s v="0000"/>
    <s v="0000"/>
    <n v="1104798.02"/>
    <n v="0"/>
    <n v="1104798.02"/>
    <n v="0"/>
    <n v="0"/>
    <n v="0"/>
    <s v="SI"/>
    <m/>
    <m/>
    <x v="6"/>
    <n v="1104798.02"/>
    <n v="0"/>
    <n v="1104798.02"/>
    <s v="SUB REDES ATENCION INTEGRAL EN PRIMER NIVEL "/>
    <s v="DIR NAC DISCAPACIDADES REHABILITACION CUIDADOS PALIATIVOS"/>
    <s v="NO APLICA"/>
    <s v="SI"/>
    <n v="0"/>
  </r>
  <r>
    <x v="98"/>
    <s v="132001005"/>
    <s v=" MSP-DND-2022-0714-M"/>
    <x v="51"/>
    <x v="82"/>
    <d v="2022-03-26T00:00:00"/>
    <s v="PRESUPUESTARIA"/>
    <s v="La reforma planteada se realiza con la finalidad de realizar el pago liquidación de Convenios con Cuba"/>
    <s v="ADMINISTRACION CENTRAL"/>
    <s v="Asignación esigef para financiar actividades priorizadas "/>
    <s v="PLANTA CENTRAL"/>
    <n v="9999"/>
    <s v="01"/>
    <s v="000"/>
    <s v="001"/>
    <n v="580302"/>
    <n v="1701"/>
    <s v="001"/>
    <s v="0000"/>
    <s v="0000"/>
    <n v="0"/>
    <n v="0"/>
    <n v="0"/>
    <n v="1104798"/>
    <n v="0"/>
    <n v="1104798"/>
    <s v="SI"/>
    <m/>
    <m/>
    <x v="6"/>
    <n v="0"/>
    <n v="0"/>
    <n v="0"/>
    <s v="COOR PLANIFICACION GEST ESTRAT"/>
    <s v="DIR PLANIFICACION INVERSION"/>
    <s v="Presupuesto por Resultados"/>
    <s v="NO"/>
    <n v="0"/>
  </r>
  <r>
    <x v="98"/>
    <s v="134003032"/>
    <s v=" MSP-DND-2022-0714-M"/>
    <x v="51"/>
    <x v="82"/>
    <d v="2022-03-26T00:00:00"/>
    <s v="PRESUPUESTARIA"/>
    <s v="La reforma planteada se realiza con la finalidad de realizar el pago liquidación de Convenios con Cuba"/>
    <s v="ADMINISTRACION CENTRAL"/>
    <s v="CONTRATACIÓN DE UN TALLER AUTOMOTRIZ PARA EJECUTAR MANTENIMIENTO PREVENTIVO Y CORRECTIVO DE LOS VEHÍCULOS LIVIANOS Y PESADOS PERTENECIENTES AL PARQUE AUTOMOTOR DEL MINISTERIO DE SALUD PÚBLICA (PLANTA CENTRAL)"/>
    <s v="PLANTA CENTRAL"/>
    <n v="9999"/>
    <s v="01"/>
    <s v="000"/>
    <s v="001"/>
    <n v="530813"/>
    <n v="1701"/>
    <s v="001"/>
    <s v="0000"/>
    <s v="0000"/>
    <n v="0"/>
    <n v="0"/>
    <n v="0"/>
    <n v="0.02"/>
    <n v="0"/>
    <n v="0.02"/>
    <s v="SI"/>
    <m/>
    <m/>
    <x v="6"/>
    <n v="61123.540000000008"/>
    <n v="0"/>
    <n v="61123.540000000008"/>
    <s v="COOR ADMINISTRATIVA FINANCIERA"/>
    <s v="DIR ADMINISTRATIVA"/>
    <s v="GI TRANSPORTES"/>
    <s v="SI"/>
    <n v="7.2759576141834259E-12"/>
  </r>
  <r>
    <x v="99"/>
    <s v="134001035"/>
    <s v="MSP-CGAF-2022-0669-M"/>
    <x v="52"/>
    <x v="83"/>
    <d v="2022-03-28T00:00:00"/>
    <s v="PRESUPUESTARIA"/>
    <s v="La reforma se plantea con la finalidad de financiar y viabilizar la implementación del Decreto Ejecutivo Nro. 378, respecto a la adquisición de fármacos y otros bienes estratégicos en salud, que permitirá la contratación de personal para el registro, seguimiento y auditoria de los procesos y convenios a ser suscritos en el ámbito de aplicación de la normativa antes citada. En documentos adjunto se remite los perfiles y áreas a las cuales se vinculará el personal, que tendrá como misión específica la atender el plan de provisión de medicamentos escenciales para la salud pública. Los items y montos considerados para el incremento estan basados en la resolución presupuestaria 885, con clase de modificación INTER, anexa al memornado Nro. MSP-CGAF-2022-0669-M de 25 de marzo de 2022."/>
    <s v="ADMINISTRACION CENTRAL"/>
    <s v="Reporte de remuneración mensual unificada e ingresos complementarios"/>
    <s v="PLANTA CENTRAL"/>
    <n v="9999"/>
    <s v="01"/>
    <s v="000"/>
    <s v="001"/>
    <n v="510203"/>
    <n v="1700"/>
    <s v="001"/>
    <s v="0000"/>
    <s v="0000"/>
    <n v="22546"/>
    <n v="0"/>
    <n v="22546"/>
    <n v="0"/>
    <n v="0"/>
    <n v="0"/>
    <s v="SI"/>
    <m/>
    <m/>
    <x v="0"/>
    <n v="646840.81999999972"/>
    <n v="0"/>
    <n v="646840.81999999972"/>
    <s v="COOR ADMINISTRATIVA FINANCIERA"/>
    <s v="DIR ADMINISTRACION TALENTO HUMANO"/>
    <s v="REMUNERACIONES"/>
    <s v="SI"/>
    <n v="646840.81999999972"/>
  </r>
  <r>
    <x v="99"/>
    <s v="134001041"/>
    <s v="MSP-CGAF-2022-0669-M"/>
    <x v="52"/>
    <x v="83"/>
    <d v="2022-03-28T00:00:00"/>
    <s v="PRESUPUESTARIA"/>
    <s v="La reforma se plantea con la finalidad de financiar y viabilizar la implementación del Decreto Ejecutivo Nro. 378, respecto a la adquisición de fármacos y otros bienes estratégicos en salud, que permitirá la contratación de personal para el registro, seguimiento y auditoria de los procesos y convenios a ser suscritos en el ámbito de aplicación de la normativa antes citada. En documentos adjunto se remite los perfiles y áreas a las cuales se vinculará el personal, que tendrá como misión específica la atender el plan de provisión de medicamentos escenciales para la salud pública. Los items y montos considerados para el incremento estan basados en la resolución presupuestaria 885, con clase de modificación INTER, anexa al memornado Nro. MSP-CGAF-2022-0669-M de 25 de marzo de 2022."/>
    <s v="ADMINISTRACION CENTRAL"/>
    <s v="Reporte de remuneración mensual unificada e ingresos complementarios"/>
    <s v="PLANTA CENTRAL"/>
    <n v="9999"/>
    <s v="01"/>
    <s v="000"/>
    <s v="001"/>
    <n v="510204"/>
    <n v="1700"/>
    <s v="001"/>
    <s v="0000"/>
    <s v="0000"/>
    <n v="7295.83"/>
    <n v="0"/>
    <n v="7295.83"/>
    <n v="0"/>
    <n v="0"/>
    <n v="0"/>
    <s v="SI"/>
    <m/>
    <m/>
    <x v="0"/>
    <n v="219518.27"/>
    <n v="0"/>
    <n v="219518.27"/>
    <s v="COOR ADMINISTRATIVA FINANCIERA"/>
    <s v="DIR ADMINISTRACION TALENTO HUMANO"/>
    <s v="REMUNERACIONES"/>
    <s v="SI"/>
    <n v="219518.27"/>
  </r>
  <r>
    <x v="99"/>
    <s v="134001007"/>
    <s v="MSP-CGAF-2022-0669-M"/>
    <x v="52"/>
    <x v="83"/>
    <d v="2022-03-28T00:00:00"/>
    <s v="PRESUPUESTARIA"/>
    <s v="La reforma se plantea con la finalidad de financiar y viabilizar la implementación del Decreto Ejecutivo Nro. 378, respecto a la adquisición de fármacos y otros bienes estratégicos en salud, que permitirá la contratación de personal para el registro, seguimiento y auditoria de los procesos y convenios a ser suscritos en el ámbito de aplicación de la normativa antes citada. En documentos adjunto se remite los perfiles y áreas a las cuales se vinculará el personal, que tendrá como misión específica la atender el plan de provisión de medicamentos escenciales para la salud pública. Los items y montos considerados para el incremento estan basados en la resolución presupuestaria 885, con clase de modificación INTER, anexa al memornado Nro. MSP-CGAF-2022-0669-M de 25 de marzo de 2022."/>
    <s v="ADMINISTRACION CENTRAL"/>
    <s v="Reporte de remuneración mensual unificada e ingresos complementarios"/>
    <s v="PLANTA CENTRAL"/>
    <n v="9999"/>
    <s v="01"/>
    <s v="000"/>
    <s v="001"/>
    <n v="510510"/>
    <n v="1700"/>
    <s v="001"/>
    <s v="0000"/>
    <s v="0000"/>
    <n v="270552"/>
    <n v="0"/>
    <n v="270552"/>
    <n v="0"/>
    <n v="0"/>
    <n v="0"/>
    <s v="SI"/>
    <m/>
    <m/>
    <x v="0"/>
    <n v="2216601.9900000002"/>
    <n v="0"/>
    <n v="2216601.9900000002"/>
    <s v="COOR ADMINISTRATIVA FINANCIERA"/>
    <s v="DIR ADMINISTRACION TALENTO HUMANO"/>
    <s v="REMUNERACIONES"/>
    <s v="SI"/>
    <n v="2216601.9900000002"/>
  </r>
  <r>
    <x v="99"/>
    <s v="134001023"/>
    <s v="MSP-CGAF-2022-0669-M"/>
    <x v="52"/>
    <x v="83"/>
    <d v="2022-03-28T00:00:00"/>
    <s v="PRESUPUESTARIA"/>
    <s v="La reforma se plantea con la finalidad de financiar y viabilizar la implementación del Decreto Ejecutivo Nro. 378, respecto a la adquisición de fármacos y otros bienes estratégicos en salud, que permitirá la contratación de personal para el registro, seguimiento y auditoria de los procesos y convenios a ser suscritos en el ámbito de aplicación de la normativa antes citada. En documentos adjunto se remite los perfiles y áreas a las cuales se vinculará el personal, que tendrá como misión específica la atender el plan de provisión de medicamentos escenciales para la salud pública. Los items y montos considerados para el incremento estan basados en la resolución presupuestaria 885, con clase de modificación INTER, anexa al memornado Nro. MSP-CGAF-2022-0669-M de 25 de marzo de 2022."/>
    <s v="ADMINISTRACION CENTRAL"/>
    <s v="Reporte de remuneración mensual unificada e ingresos complementarios"/>
    <s v="PLANTA CENTRAL"/>
    <n v="9999"/>
    <s v="01"/>
    <s v="000"/>
    <s v="001"/>
    <n v="510601"/>
    <n v="1700"/>
    <s v="001"/>
    <s v="0000"/>
    <s v="0000"/>
    <n v="26108.27"/>
    <n v="0"/>
    <n v="26108.27"/>
    <n v="0"/>
    <n v="0"/>
    <n v="0"/>
    <s v="SI"/>
    <m/>
    <m/>
    <x v="0"/>
    <n v="745164.13"/>
    <n v="0"/>
    <n v="745164.13"/>
    <s v="COOR ADMINISTRATIVA FINANCIERA"/>
    <s v="DIR ADMINISTRACION TALENTO HUMANO"/>
    <s v="REMUNERACIONES"/>
    <s v="SI"/>
    <n v="745164.13"/>
  </r>
  <r>
    <x v="99"/>
    <s v="134001029"/>
    <s v="MSP-CGAF-2022-0669-M"/>
    <x v="52"/>
    <x v="83"/>
    <d v="2022-03-28T00:00:00"/>
    <s v="PRESUPUESTARIA"/>
    <s v="La reforma se plantea con la finalidad de financiar y viabilizar la implementación del Decreto Ejecutivo Nro. 378, respecto a la adquisición de fármacos y otros bienes estratégicos en salud, que permitirá la contratación de personal para el registro, seguimiento y auditoria de los procesos y convenios a ser suscritos en el ámbito de aplicación de la normativa antes citada. En documentos adjunto se remite los perfiles y áreas a las cuales se vinculará el personal, que tendrá como misión específica la atender el plan de provisión de medicamentos escenciales para la salud pública. Los items y montos considerados para el incremento estan basados en la resolución presupuestaria 885, con clase de modificación INTER, anexa al memornado Nro. MSP-CGAF-2022-0669-M de 25 de marzo de 2022."/>
    <s v="ADMINISTRACION CENTRAL"/>
    <s v="Reporte de remuneración mensual unificada e ingresos complementarios"/>
    <s v="PLANTA CENTRAL"/>
    <n v="9999"/>
    <s v="01"/>
    <s v="000"/>
    <s v="001"/>
    <n v="510602"/>
    <n v="1700"/>
    <s v="001"/>
    <s v="0000"/>
    <s v="0000"/>
    <n v="22536.98"/>
    <n v="0"/>
    <n v="22536.98"/>
    <n v="0"/>
    <n v="0"/>
    <n v="0"/>
    <s v="SI"/>
    <m/>
    <m/>
    <x v="0"/>
    <n v="550762.44999999995"/>
    <n v="0"/>
    <n v="550762.44999999995"/>
    <s v="COOR ADMINISTRATIVA FINANCIERA"/>
    <s v="DIR ADMINISTRACION TALENTO HUMANO"/>
    <s v="REMUNERACIONES"/>
    <s v="SI"/>
    <n v="550762.44999999995"/>
  </r>
  <r>
    <x v="99"/>
    <s v="132001019"/>
    <s v="MSP-CGAF-2022-0669-M"/>
    <x v="52"/>
    <x v="83"/>
    <d v="2022-03-28T00:00:00"/>
    <s v="PRESUPUESTARIA"/>
    <s v="La reforma se plantea con la finalidad de financiar y viabilizar la implementación del Decreto Ejecutivo Nro. 378, respecto a la adquisición de fármacos y otros bienes estratégicos en salud, que permitirá la contratación de personal para el registro, seguimiento y auditoria de los procesos y convenios a ser suscritos en el ámbito de aplicación de la normativa antes citada. En documentos adjunto se remite los perfiles y áreas a las cuales se vinculará el personal, que tendrá como misión específica la atender el plan de provisión de medicamentos escenciales para la salud pública. Los items y montos considerados para el incremento estan basados en la resolución presupuestaria 885, con clase de modificación INTER, anexa al memornado Nro. MSP-CGAF-2022-0669-M de 25 de marzo de 2022."/>
    <s v="GARANTIA DE LA CALIDAD DE LOS SERVICIOS DE SALUD"/>
    <s v="Asignación esigef para financiar actividades priorizadas  (Mantenimientos REF 006)"/>
    <s v="PLANTA CENTRAL"/>
    <n v="9999"/>
    <n v="57"/>
    <s v="000"/>
    <s v="001"/>
    <n v="530203"/>
    <n v="1701"/>
    <s v="001"/>
    <s v="0000"/>
    <s v="0000"/>
    <n v="0"/>
    <n v="0"/>
    <n v="0"/>
    <n v="71100.210000000006"/>
    <n v="0"/>
    <n v="71100.210000000006"/>
    <s v="SI"/>
    <m/>
    <m/>
    <x v="0"/>
    <n v="0"/>
    <n v="0"/>
    <n v="0"/>
    <s v="COOR PLANIFICACION GEST ESTRAT"/>
    <s v="DIR PLANIFICACION INVERSION"/>
    <s v="NO APLICA"/>
    <s v="NO"/>
    <n v="0"/>
  </r>
  <r>
    <x v="99"/>
    <s v="132001021"/>
    <s v="MSP-CGAF-2022-0669-M"/>
    <x v="52"/>
    <x v="83"/>
    <d v="2022-03-28T00:00:00"/>
    <s v="PRESUPUESTARIA"/>
    <s v="La reforma se plantea con la finalidad de financiar y viabilizar la implementación del Decreto Ejecutivo Nro. 378, respecto a la adquisición de fármacos y otros bienes estratégicos en salud, que permitirá la contratación de personal para el registro, seguimiento y auditoria de los procesos y convenios a ser suscritos en el ámbito de aplicación de la normativa antes citada. En documentos adjunto se remite los perfiles y áreas a las cuales se vinculará el personal, que tendrá como misión específica la atender el plan de provisión de medicamentos escenciales para la salud pública. Los items y montos considerados para el incremento estan basados en la resolución presupuestaria 885, con clase de modificación INTER, anexa al memornado Nro. MSP-CGAF-2022-0669-M de 25 de marzo de 2022."/>
    <s v="GARANTIA DE LA CALIDAD DE LOS SERVICIOS DE SALUD"/>
    <s v="Asignación esigef para financiar actividades priorizadas  (Mantenimientos REF 006)"/>
    <s v="PLANTA CENTRAL"/>
    <n v="9999"/>
    <n v="57"/>
    <s v="000"/>
    <s v="001"/>
    <n v="530403"/>
    <n v="1701"/>
    <s v="001"/>
    <s v="0000"/>
    <s v="0000"/>
    <n v="0"/>
    <n v="0"/>
    <n v="0"/>
    <n v="277938.87"/>
    <n v="0"/>
    <n v="277938.87"/>
    <s v="SI"/>
    <m/>
    <m/>
    <x v="0"/>
    <n v="0"/>
    <n v="0"/>
    <n v="0"/>
    <s v="COOR PLANIFICACION GEST ESTRAT"/>
    <s v="DIR PLANIFICACION INVERSION"/>
    <s v="NO APLICA"/>
    <s v="NO"/>
    <n v="0"/>
  </r>
  <r>
    <x v="100"/>
    <s v="111002012"/>
    <s v="MSP-SNGSP-2022-0725-M_x000a_MSP-DNARPCS-2022-0341-M"/>
    <x v="53"/>
    <x v="84"/>
    <d v="2022-03-28T00:00:00"/>
    <s v="POA"/>
    <s v="Financiamiento Pacientes por Derivación Internacional"/>
    <s v="GOBERNANZA DE LA SALUD"/>
    <s v="Pagos prestaciones de servicios de Salud la Red otros servicios excepto Dialisis/Hemodiálisis"/>
    <s v="PLANTA CENTRAL"/>
    <n v="9999"/>
    <n v="58"/>
    <s v="000"/>
    <s v="002"/>
    <n v="530226"/>
    <n v="1701"/>
    <n v="202"/>
    <n v="8888"/>
    <n v="8888"/>
    <n v="0"/>
    <n v="0"/>
    <n v="0"/>
    <n v="3500000"/>
    <n v="0"/>
    <n v="3500000"/>
    <s v="SI"/>
    <m/>
    <m/>
    <x v="1"/>
    <n v="0"/>
    <n v="0"/>
    <n v="0"/>
    <s v="SUBSE RECTORIA SISTEMA NACIONAL SALUD"/>
    <s v="DIR ARTICULACION RED PUBLICA COMPLEMENTARIA "/>
    <s v="NO APLICA"/>
    <s v="NO"/>
    <n v="0"/>
  </r>
  <r>
    <x v="100"/>
    <s v="111002014"/>
    <s v="MSP-SNGSP-2022-0725-M_x000a_MSP-DNARPCS-2022-0341-M"/>
    <x v="53"/>
    <x v="84"/>
    <d v="2022-03-28T00:00:00"/>
    <s v="POA"/>
    <s v="Financiamiento Pacientes por Derivación Internacional"/>
    <s v="GOBERNANZA DE LA SALUD"/>
    <s v="Pago de tratamientos médicos casos de pacientes por derivación internacional"/>
    <s v="PLANTA CENTRAL"/>
    <n v="9999"/>
    <n v="58"/>
    <s v="000"/>
    <s v="002"/>
    <n v="530226"/>
    <n v="1701"/>
    <n v="202"/>
    <n v="8888"/>
    <n v="8888"/>
    <n v="3500000"/>
    <n v="0"/>
    <n v="3500000"/>
    <n v="0"/>
    <n v="0"/>
    <n v="0"/>
    <s v="SI"/>
    <m/>
    <m/>
    <x v="1"/>
    <n v="3285632.91"/>
    <n v="0"/>
    <n v="3285632.91"/>
    <s v="SUBSE RECTORIA SISTEMA NACIONAL SALUD"/>
    <s v="DIR ARTICULACION RED PUBLICA COMPLEMENTARIA "/>
    <s v="NO APLICA"/>
    <s v="SI"/>
    <n v="270"/>
  </r>
  <r>
    <x v="101"/>
    <s v="134005001"/>
    <s v="MSP-DNSG-2022-0228-M"/>
    <x v="54"/>
    <x v="85"/>
    <d v="2022-03-30T00:00:00"/>
    <s v="PRESUPUESTARIA"/>
    <s v="En atención al memorando Nro. MSP-DNA-2022-0749-M, mediante el cual solicita financiar la línea 134005001, misma que se contempló en la programación; sin embargo no obtuvo recursos. En este sentido, se procede con el respectivo financiamiento por ser una actividad de prioridad para la entrega de correspondencia del MSP. "/>
    <s v="ADMINISTRACION CENTRAL"/>
    <s v="SERVICIO DE TRANSPORTE DE CORRESPONDENCIA A NIVEL LOCAL, NACIONAL E INTERNACIONAL"/>
    <s v="PLANTA CENTRAL"/>
    <n v="9999"/>
    <s v="01"/>
    <s v="000"/>
    <s v="001"/>
    <n v="530106"/>
    <n v="1701"/>
    <s v="001"/>
    <s v="0000"/>
    <s v="0000"/>
    <n v="7487.82"/>
    <n v="0"/>
    <n v="7487.82"/>
    <n v="0"/>
    <n v="0"/>
    <n v="0"/>
    <s v="SI"/>
    <m/>
    <m/>
    <x v="5"/>
    <n v="7487.82"/>
    <n v="0"/>
    <n v="7487.82"/>
    <s v="COOR ADMINISTRATIVA FINANCIERA"/>
    <s v="DIR GESTION DOCUMENTAL ATENCION USUARIO "/>
    <s v="NO APLICA"/>
    <s v="SI"/>
    <n v="0"/>
  </r>
  <r>
    <x v="101"/>
    <s v="132001021"/>
    <s v="MSP-DNSG-2022-0228-M"/>
    <x v="54"/>
    <x v="85"/>
    <d v="2022-03-30T00:00:00"/>
    <s v="PRESUPUESTARIA"/>
    <s v="En atención al memorando Nro. MSP-DNA-2022-0749-M, mediante el cual solicita financiar la línea 134005001, misma que se contempló en la programación; sin embargo no obtuvo recursos. En este sentido, se procede con el respectivo financiamiento por ser una actividad de prioridad para la entrega de correspondencia del MSP. "/>
    <s v="GARANTIA DE LA CALIDAD DE LOS SERVICIOS DE SALUD"/>
    <s v="Asignación esigef para financiar actividades priorizadas  (Mantenimientos REF 006)"/>
    <s v="PLANTA CENTRAL"/>
    <n v="9999"/>
    <n v="57"/>
    <s v="000"/>
    <s v="001"/>
    <n v="530403"/>
    <n v="1701"/>
    <s v="001"/>
    <s v="0000"/>
    <s v="0000"/>
    <n v="0"/>
    <n v="0"/>
    <n v="0"/>
    <n v="7487.82"/>
    <n v="0"/>
    <n v="7487.82"/>
    <s v="SI"/>
    <m/>
    <m/>
    <x v="5"/>
    <n v="0"/>
    <n v="0"/>
    <n v="0"/>
    <s v="COOR PLANIFICACION GEST ESTRAT"/>
    <s v="DIR PLANIFICACION INVERSION"/>
    <s v="NO APLICA"/>
    <s v="NO"/>
    <n v="0"/>
  </r>
  <r>
    <x v="102"/>
    <s v="111000018"/>
    <s v="MSP-SNGSP-2022-0789-M_x000a_MSP-SNGSP-2022-0790-M"/>
    <x v="55"/>
    <x v="86"/>
    <s v="01--04-2022"/>
    <s v="PRESUPUESTARIA"/>
    <s v="Adquisición de medicamentos de oncología para el Hospital General Marco Vinicio Iza, Hospital Abel Gilbert Ponton y  Hospital Francisco de Icaza Bustamante"/>
    <s v="ADMINISTRACION CENTRAL"/>
    <s v="Preasignación para pago de tratamientos oncológicos"/>
    <s v="PLANTA CENTRAL"/>
    <n v="9999"/>
    <s v="01"/>
    <s v="000"/>
    <s v="001"/>
    <n v="530226"/>
    <n v="1701"/>
    <s v="003"/>
    <s v="0000"/>
    <s v="0000"/>
    <n v="0"/>
    <n v="0"/>
    <n v="0"/>
    <n v="1780485.94"/>
    <n v="0"/>
    <n v="1780485.94"/>
    <s v="SI"/>
    <m/>
    <m/>
    <x v="1"/>
    <n v="6492214.75"/>
    <n v="0"/>
    <n v="6492214.75"/>
    <s v="SUBSE RECTORIA SISTEMA NACIONAL SALUD"/>
    <s v="DIR ARTICULACION RED PUBLICA COMPLEMENTARIA "/>
    <s v="ONCOLÓGICOS"/>
    <s v="SI"/>
    <n v="6492214.75"/>
  </r>
  <r>
    <x v="102"/>
    <s v="ZONA 1"/>
    <s v="MSP-SNGSP-2022-0789-M_x000a_MSP-SNGSP-2022-0790-M"/>
    <x v="55"/>
    <x v="86"/>
    <s v="01--04-2022"/>
    <s v="PRESUPUESTARIA"/>
    <s v="Adquisición de medicamentos de oncología para el Hospital General Marco Vinicio Iza, Hospital Abel Gilbert Ponton y  Hospital Francisco de Icaza Bustamante"/>
    <s v="CZ1"/>
    <s v="CZ1"/>
    <s v="CZ1"/>
    <s v="1530"/>
    <s v="01"/>
    <s v="000"/>
    <s v="001"/>
    <s v="530809"/>
    <s v="003"/>
    <n v="1701"/>
    <s v="0000"/>
    <s v="0000"/>
    <n v="183920.08"/>
    <n v="0"/>
    <n v="183920.08"/>
    <n v="0"/>
    <n v="0"/>
    <n v="0"/>
    <s v="SI"/>
    <m/>
    <m/>
    <x v="1"/>
    <e v="#N/A"/>
    <e v="#N/A"/>
    <e v="#N/A"/>
    <e v="#N/A"/>
    <e v="#N/A"/>
    <e v="#N/A"/>
    <e v="#N/A"/>
    <e v="#N/A"/>
  </r>
  <r>
    <x v="102"/>
    <s v="CZ8"/>
    <s v="MSP-SNGSP-2022-0789-M_x000a_MSP-SNGSP-2022-0790-M"/>
    <x v="55"/>
    <x v="86"/>
    <s v="01--04-2022"/>
    <s v="PRESUPUESTARIA"/>
    <s v="Adquisición de medicamentos de oncología para el Hospital General Marco Vinicio Iza, Hospital Abel Gilbert Ponton y  Hospital Francisco de Icaza Bustamante"/>
    <s v="CZ8"/>
    <s v="CZ8"/>
    <s v="CZ8"/>
    <s v="1190"/>
    <s v="01"/>
    <s v="000"/>
    <s v="001"/>
    <s v="530809"/>
    <s v="003"/>
    <n v="1701"/>
    <s v="0000"/>
    <s v="0000"/>
    <n v="20727.16"/>
    <n v="0"/>
    <n v="20727.16"/>
    <n v="0"/>
    <n v="0"/>
    <n v="0"/>
    <s v="SI"/>
    <m/>
    <m/>
    <x v="1"/>
    <e v="#N/A"/>
    <e v="#N/A"/>
    <e v="#N/A"/>
    <e v="#N/A"/>
    <e v="#N/A"/>
    <e v="#N/A"/>
    <e v="#N/A"/>
    <e v="#N/A"/>
  </r>
  <r>
    <x v="102"/>
    <s v="CZ8"/>
    <s v="MSP-SNGSP-2022-0789-M_x000a_MSP-SNGSP-2022-0790-M"/>
    <x v="55"/>
    <x v="86"/>
    <s v="01--04-2022"/>
    <s v="PRESUPUESTARIA"/>
    <s v="Adquisición de medicamentos de oncología para el Hospital General Marco Vinicio Iza, Hospital Abel Gilbert Ponton y  Hospital Francisco de Icaza Bustamante"/>
    <s v="CZ8"/>
    <s v="CZ8"/>
    <s v="CZ8"/>
    <s v="1192"/>
    <s v="01"/>
    <s v="000"/>
    <s v="001"/>
    <s v="530809"/>
    <s v="003"/>
    <n v="1701"/>
    <s v="0000"/>
    <s v="0000"/>
    <n v="1575838.7"/>
    <n v="0"/>
    <n v="1575838.7"/>
    <n v="0"/>
    <n v="0"/>
    <n v="0"/>
    <s v="SI"/>
    <m/>
    <m/>
    <x v="1"/>
    <e v="#N/A"/>
    <e v="#N/A"/>
    <e v="#N/A"/>
    <e v="#N/A"/>
    <e v="#N/A"/>
    <e v="#N/A"/>
    <e v="#N/A"/>
    <e v="#N/A"/>
  </r>
  <r>
    <x v="103"/>
    <s v="134000002"/>
    <s v="MSP-CGAF-2022-0732-M"/>
    <x v="56"/>
    <x v="87"/>
    <d v="2022-04-05T00:00:00"/>
    <s v="PRESUPUESTARIA"/>
    <s v="Conforme a solicitud cursada a través de memorando Nro. MSP-CGAF-2022-0732-M, se procede con la reforma para la asignación de varios rubros para el pago de obligaciones contraídas y que son ejecutadas a través de la caja chica de la CGAF. "/>
    <s v="ADMINISTRACION CENTRAL"/>
    <s v="Caja Chica Despacho"/>
    <s v="PLANTA CENTRAL"/>
    <n v="9999"/>
    <s v="01"/>
    <s v="000"/>
    <s v="001"/>
    <n v="531601"/>
    <n v="1701"/>
    <s v="001"/>
    <s v="0000"/>
    <s v="0000"/>
    <n v="0"/>
    <n v="0"/>
    <n v="0"/>
    <n v="452.6"/>
    <n v="0"/>
    <n v="452.6"/>
    <s v="SI"/>
    <m/>
    <m/>
    <x v="5"/>
    <n v="547.39999999999964"/>
    <n v="0"/>
    <n v="547.39999999999964"/>
    <s v="COOR ADMINISTRATIVA FINANCIERA"/>
    <s v="COOR ADMINISTRATIVA FINANCIERA"/>
    <s v="NO APLICA"/>
    <s v="SI"/>
    <n v="547.39999999999964"/>
  </r>
  <r>
    <x v="103"/>
    <s v="134000006"/>
    <s v="MSP-CGAF-2022-0732-M"/>
    <x v="56"/>
    <x v="87"/>
    <d v="2022-04-05T00:00:00"/>
    <s v="PRESUPUESTARIA"/>
    <s v="Conforme a solicitud cursada a través de memorando Nro. MSP-CGAF-2022-0732-M, se procede con la reforma para la asignación de varios rubros para el pago de obligaciones contraídas y que son ejecutadas a través de la caja chica de la CGAF. "/>
    <s v="ADMINISTRACION CENTRAL"/>
    <s v="Caja Chica Despacho Ministerial"/>
    <s v="PLANTA CENTRAL"/>
    <n v="9999"/>
    <s v="01"/>
    <s v="000"/>
    <s v="001"/>
    <n v="530801"/>
    <n v="1701"/>
    <s v="001"/>
    <s v="0000"/>
    <s v="0000"/>
    <n v="324.14"/>
    <n v="0"/>
    <n v="324.14"/>
    <n v="0"/>
    <n v="0"/>
    <n v="0"/>
    <s v="SI"/>
    <m/>
    <m/>
    <x v="5"/>
    <n v="4619.8"/>
    <n v="0"/>
    <n v="4619.8"/>
    <s v="COOR ADMINISTRATIVA FINANCIERA"/>
    <s v="COOR ADMINISTRATIVA FINANCIERA"/>
    <s v="NO APLICA"/>
    <s v="SI"/>
    <n v="3275.1900000000005"/>
  </r>
  <r>
    <x v="103"/>
    <s v="134000007"/>
    <s v="MSP-CGAF-2022-0732-M"/>
    <x v="56"/>
    <x v="87"/>
    <d v="2022-04-05T00:00:00"/>
    <s v="PRESUPUESTARIA"/>
    <s v="Conforme a solicitud cursada a través de memorando Nro. MSP-CGAF-2022-0732-M, se procede con la reforma para la asignación de varios rubros para el pago de obligaciones contraídas y que son ejecutadas a través de la caja chica de la CGAF. "/>
    <s v="ADMINISTRACION CENTRAL"/>
    <s v="Caja Chica Despacho Ministerial"/>
    <s v="PLANTA CENTRAL"/>
    <n v="9999"/>
    <s v="01"/>
    <s v="000"/>
    <s v="001"/>
    <n v="530820"/>
    <n v="1701"/>
    <s v="001"/>
    <s v="0000"/>
    <s v="0000"/>
    <n v="44.96"/>
    <n v="0"/>
    <n v="44.96"/>
    <n v="0"/>
    <n v="0"/>
    <n v="0"/>
    <s v="SI"/>
    <m/>
    <m/>
    <x v="5"/>
    <n v="1633.2"/>
    <n v="0"/>
    <n v="1633.2"/>
    <s v="COOR ADMINISTRATIVA FINANCIERA"/>
    <s v="COOR ADMINISTRATIVA FINANCIERA"/>
    <s v="NO APLICA"/>
    <s v="SI"/>
    <n v="1338.45"/>
  </r>
  <r>
    <x v="103"/>
    <s v="134000013"/>
    <s v="MSP-CGAF-2022-0732-M"/>
    <x v="56"/>
    <x v="87"/>
    <d v="2022-04-05T00:00:00"/>
    <s v="PRESUPUESTARIA"/>
    <s v="Conforme a solicitud cursada a través de memorando Nro. MSP-CGAF-2022-0732-M, se procede con la reforma para la asignación de varios rubros para el pago de obligaciones contraídas y que son ejecutadas a través de la caja chica de la CGAF. "/>
    <s v="ADMINISTRACION CENTRAL"/>
    <s v="Caja Chica Despacho Ministerial"/>
    <s v="PLANTA CENTRAL"/>
    <s v="9999"/>
    <s v="01"/>
    <s v="000"/>
    <s v="001"/>
    <n v="530702"/>
    <n v="1701"/>
    <s v="001"/>
    <s v="0000"/>
    <s v="0000"/>
    <n v="20"/>
    <n v="0"/>
    <n v="20"/>
    <n v="0"/>
    <n v="0"/>
    <n v="0"/>
    <s v="SI"/>
    <m/>
    <m/>
    <x v="5"/>
    <n v="220"/>
    <n v="0"/>
    <n v="220"/>
    <s v="COOR ADMINISTRATIVA FINANCIERA"/>
    <s v="COOR ADMINISTRATIVA FINANCIERA"/>
    <s v="NO APLICA"/>
    <s v="SI"/>
    <n v="200"/>
  </r>
  <r>
    <x v="103"/>
    <s v="134000014"/>
    <s v="MSP-CGAF-2022-0732-M"/>
    <x v="56"/>
    <x v="87"/>
    <d v="2022-04-05T00:00:00"/>
    <s v="PRESUPUESTARIA"/>
    <s v="Conforme a solicitud cursada a través de memorando Nro. MSP-CGAF-2022-0732-M, se procede con la reforma para la asignación de varios rubros para el pago de obligaciones contraídas y que son ejecutadas a través de la caja chica de la CGAF. "/>
    <s v="ADMINISTRACION CENTRAL"/>
    <s v="Caja Chica Despacho Ministerial"/>
    <s v="PLANTA CENTRAL"/>
    <s v="9999"/>
    <s v="01"/>
    <s v="000"/>
    <s v="001"/>
    <n v="530811"/>
    <n v="1701"/>
    <s v="001"/>
    <s v="0000"/>
    <s v="0000"/>
    <n v="63.5"/>
    <n v="0"/>
    <n v="63.5"/>
    <n v="0"/>
    <n v="0"/>
    <n v="0"/>
    <s v="SI"/>
    <m/>
    <m/>
    <x v="5"/>
    <n v="563.5"/>
    <n v="0"/>
    <n v="563.5"/>
    <s v="COOR ADMINISTRATIVA FINANCIERA"/>
    <s v="COOR ADMINISTRATIVA FINANCIERA"/>
    <s v="NO APLICA"/>
    <s v="SI"/>
    <n v="379.15999999999997"/>
  </r>
  <r>
    <x v="104"/>
    <s v="134001035"/>
    <s v=" MSP-DNF-GICN-2022-0098-M"/>
    <x v="24"/>
    <x v="88"/>
    <d v="2022-04-01T00:00:00"/>
    <s v="POA"/>
    <s v="GRUPO 51. FF 001. Para proceder al pago por concepto de subrogaciones y encargos administrativos, de las funcionarias Buitrón León Mónica del Pilar, Jacome Olivo Cristina Anabel, según memorando No. MSP-DNF-GICN-2022-0098-M, de marzo 22 de 2022, suscrito por la Lcdo. Jose Torres Analista de Contabilidad y Nomina3. "/>
    <s v="ADMINISTRACION CENTRAL"/>
    <s v="Reporte de remuneración mensual unificada e ingresos complementarios"/>
    <s v="PLANTA CENTRAL"/>
    <n v="9999"/>
    <s v="01"/>
    <s v="000"/>
    <s v="001"/>
    <n v="510203"/>
    <n v="1700"/>
    <s v="001"/>
    <s v="0000"/>
    <s v="0000"/>
    <n v="0"/>
    <n v="0"/>
    <n v="0"/>
    <n v="28.9"/>
    <n v="0"/>
    <n v="28.9"/>
    <s v="SI"/>
    <m/>
    <m/>
    <x v="7"/>
    <n v="646840.81999999972"/>
    <n v="0"/>
    <n v="646840.81999999972"/>
    <s v="COOR ADMINISTRATIVA FINANCIERA"/>
    <s v="DIR ADMINISTRACION TALENTO HUMANO"/>
    <s v="REMUNERACIONES"/>
    <s v="SI"/>
    <n v="646840.81999999972"/>
  </r>
  <r>
    <x v="104"/>
    <s v="134001057"/>
    <s v="MSP-DNTH-2022-0882-M"/>
    <x v="41"/>
    <x v="88"/>
    <d v="2022-04-01T00:00:00"/>
    <s v="POA"/>
    <s v="GG51 FTE 001 Para realizar el pago de horas suplementarias - extraordinarias del personal que se encuentra vinculado bajo el régimen dela LOSEP y Código de Trabajo, toda vez que mediante Informe Técnico No. MSP-TH-GIRMIC-2022-0029 y MSP-TH-GIRMIC-2022-0030, de 15 de febrero de 2022, para la servidora Jácome Olivo Cristina Anabel, se encontraba con cambio administrativo desde la DIRECCION DISTRITAL 17D03 - EL CONDADO A CALACALI ¿ SALUD, en el mes de diciembre 2021 prestando sus servicios en la Dirección Nacional de Gestión de Riesgos, solicitado mediante Memorando No. MSP-DNTH-2022-0882-M suscrito por la Mgs. Teresa Maribel Saavedra Limones Directora Nacional de Talento Humano"/>
    <s v="ADMINISTRACION CENTRAL"/>
    <s v="Reporte de remuneración mensual unificada e ingresos complementarios"/>
    <s v="PLANTA CENTRAL"/>
    <n v="9999"/>
    <s v="01"/>
    <s v="000"/>
    <s v="001"/>
    <n v="510509"/>
    <n v="1700"/>
    <s v="001"/>
    <s v="0000"/>
    <s v="0000"/>
    <n v="0"/>
    <n v="0"/>
    <n v="0"/>
    <n v="31.55"/>
    <n v="0"/>
    <n v="31.55"/>
    <s v="SI"/>
    <m/>
    <m/>
    <x v="7"/>
    <n v="314531.4499999999"/>
    <n v="0"/>
    <n v="314531.4499999999"/>
    <s v="COOR ADMINISTRATIVA FINANCIERA"/>
    <s v="DIR ADMINISTRACION TALENTO HUMANO"/>
    <s v="REMUNERACIONES"/>
    <s v="SI"/>
    <n v="314531.4499999999"/>
  </r>
  <r>
    <x v="104"/>
    <s v="134001007"/>
    <s v=" MSP-DNF-GICN-2022-0057-M"/>
    <x v="49"/>
    <x v="88"/>
    <d v="2022-04-01T00:00:00"/>
    <s v="POA"/>
    <s v="GG 51. FF 001. Con la finalidad de financiar el pago de nómina de liquidación de haberes a favor de 4 ex servidores de esta Cartera de Estado que fueron desvinculados del Subsistema SPRYN en el año 2021, solicitado con Memorando No. MSP-DNF-GICN-2022-0057-M, suscrito por la Mgs. Marjorie Elizabeth Torres Jiménez."/>
    <s v="ADMINISTRACION CENTRAL"/>
    <s v="Reporte de remuneración mensual unificada e ingresos complementarios"/>
    <s v="PLANTA CENTRAL"/>
    <n v="9999"/>
    <s v="01"/>
    <s v="000"/>
    <s v="001"/>
    <n v="510510"/>
    <n v="1700"/>
    <s v="001"/>
    <s v="0000"/>
    <s v="0000"/>
    <n v="0"/>
    <n v="0"/>
    <n v="0"/>
    <n v="0.01"/>
    <n v="0"/>
    <n v="0.01"/>
    <s v="SI"/>
    <m/>
    <m/>
    <x v="7"/>
    <n v="2216601.9900000002"/>
    <n v="0"/>
    <n v="2216601.9900000002"/>
    <s v="COOR ADMINISTRATIVA FINANCIERA"/>
    <s v="DIR ADMINISTRACION TALENTO HUMANO"/>
    <s v="REMUNERACIONES"/>
    <s v="SI"/>
    <n v="2216601.9900000002"/>
  </r>
  <r>
    <x v="104"/>
    <s v="134001052"/>
    <s v="MSP-DNTH-2022-1079-M / MSP-CZ7-S-2022-1695-M"/>
    <x v="57"/>
    <x v="88"/>
    <d v="2022-04-01T00:00:00"/>
    <s v="POA"/>
    <s v="GRUPO 51: FTE 001: Para financiar la recategorización de la Gerencia Institucional de la Gestión del Plan Nacional de Vacunación y toda vez que el Ministerio de Trabajo autorizó la Temática Institucional Gerencia de Fortalecimiento del Desarrollo de la Primera Infancia&quot;, quien se encargará de la coordinación, articulación y supervisión de la implementación de la Estrategia ¿Ecuador Crece Sin Desnutrición Infantil¿ constantes en el Decreto Presidencial N° 1211, solicitado con memorando MSP-DNTH-2022-1079-M y MSP-DNTH-2022-1098-M respectivamente, suscrito por la Directora Nacional de Talento Humano.&quot; / GG58 FTE.001 Con la finalidad de financiar el pago para los jubilados el cual se encuentra en déficit para la EOD 320 - 1130 Hospital General Teófilo Dávila, solicitado con Memorando MSP-CZ7-S-2022-1695-M suscrito por la Mgs. Isabel Maria del Cisne Cueva Ortega Coordinadora Zonal 7."/>
    <s v="ADMINISTRACION CENTRAL"/>
    <s v="Reporte de remuneración mensual unificada e ingresos complementarios"/>
    <s v="PLANTA CENTRAL"/>
    <n v="9999"/>
    <s v="01"/>
    <s v="000"/>
    <s v="001"/>
    <n v="510510"/>
    <n v="1709"/>
    <s v="001"/>
    <s v="0000"/>
    <s v="0000"/>
    <n v="0"/>
    <n v="0"/>
    <n v="0"/>
    <n v="58890.38"/>
    <n v="0"/>
    <n v="58890.38"/>
    <s v="SI"/>
    <m/>
    <m/>
    <x v="7"/>
    <n v="7610.8900000154972"/>
    <n v="0"/>
    <n v="7610.8900000154972"/>
    <s v="COOR ADMINISTRATIVA FINANCIERA"/>
    <s v="DIR ADMINISTRACION TALENTO HUMANO"/>
    <s v="REMUNERACIONES"/>
    <s v="SI"/>
    <n v="7610.8900000154972"/>
  </r>
  <r>
    <x v="104"/>
    <s v="134001059"/>
    <s v="MSP-DNF-GICN-2022-0098-M"/>
    <x v="52"/>
    <x v="88"/>
    <d v="2022-04-01T00:00:00"/>
    <s v="POA"/>
    <s v="GRUPO 51. FF 001. Para proceder al pago por concepto de subrogaciones y encargos administrativos, de las funcionarias Buitrón León Mónica del Pilar, Jacome Olivo Cristina Anabel, según memorando No. MSP-DNF-GICN-2022-0098-M, de marzo 22 de 2022, suscrito por la Lcdo. Jose Torres Analista de Contabilidad y Nomina3. "/>
    <s v="ADMINISTRACION CENTRAL"/>
    <s v="Reporte de remuneración mensual unificada e ingresos complementarios"/>
    <s v="PLANTA CENTRAL"/>
    <n v="9999"/>
    <s v="01"/>
    <s v="000"/>
    <s v="001"/>
    <n v="510512"/>
    <n v="1700"/>
    <s v="001"/>
    <s v="0000"/>
    <s v="0000"/>
    <n v="0"/>
    <n v="0"/>
    <n v="0"/>
    <n v="346.8"/>
    <n v="0"/>
    <n v="346.8"/>
    <s v="SI"/>
    <m/>
    <m/>
    <x v="7"/>
    <n v="9968"/>
    <n v="0"/>
    <n v="9968"/>
    <s v="COOR ADMINISTRATIVA FINANCIERA"/>
    <s v="DIR ADMINISTRACION TALENTO HUMANO"/>
    <s v="REMUNERACIONES"/>
    <s v="SI"/>
    <n v="9968"/>
  </r>
  <r>
    <x v="104"/>
    <s v="134001097"/>
    <s v="MSP-DNTH-2022-1230-M"/>
    <x v="41"/>
    <x v="88"/>
    <d v="2022-04-01T00:00:00"/>
    <s v="POA"/>
    <s v="Grupo 51: optimización de recursos, ante la evidencia de profesionales rurales que han renunciado a su plaza, dicho recurso servirá para el financiamiento de la vinculación de profesionales rurales de cuarto nivel. Según Memorando Nro. MSP-DNTH-2022-1230-M de 08 de marzo de 2022 suscrito por la Mgs. Teresa Maribel Saavedra Limones DIRECTORA NACIONAL DE TALENTO HUMANO_x0009_"/>
    <s v="ADMINISTRACION CENTRAL"/>
    <s v="Reporte de remuneración mensual unificada e ingresos complementarios"/>
    <s v="PLANTA CENTRAL"/>
    <n v="9999"/>
    <s v="01"/>
    <s v="000"/>
    <s v="001"/>
    <n v="510515"/>
    <n v="1709"/>
    <s v="001"/>
    <s v="0000"/>
    <s v="0000"/>
    <n v="290137.15000000002"/>
    <n v="0"/>
    <n v="290137.15000000002"/>
    <n v="0"/>
    <n v="0"/>
    <n v="0"/>
    <s v="SI"/>
    <m/>
    <m/>
    <x v="7"/>
    <n v="250322.6799999997"/>
    <n v="0"/>
    <n v="250322.6799999997"/>
    <s v="COOR ADMINISTRATIVA FINANCIERA"/>
    <s v="DIR ADMINISTRACION TALENTO HUMANO"/>
    <s v="REMUNERACIONES"/>
    <s v="SI"/>
    <n v="250322.6799999997"/>
  </r>
  <r>
    <x v="104"/>
    <s v="134001096"/>
    <s v="MSP-DNTH-2022-1230-M"/>
    <x v="41"/>
    <x v="88"/>
    <d v="2022-04-01T00:00:00"/>
    <s v="POA"/>
    <s v="Grupo 51: optimización de recursos, ante la evidencia de profesionales rurales que han renunciado a su plaza, dicho recurso servirá para el financiamiento de la vinculación de profesionales rurales de cuarto nivel. Según Memorando Nro. MSP-DNTH-2022-1230-M de 08 de marzo de 2022 suscrito por la Mgs. Teresa Maribel Saavedra Limones DIRECTORA NACIONAL DE TALENTO HUMANO_x0009_"/>
    <s v="ADMINISTRACION CENTRAL"/>
    <s v="Reporte de remuneración mensual unificada e ingresos complementarios"/>
    <s v="PLANTA CENTRAL"/>
    <n v="9999"/>
    <s v="01"/>
    <s v="000"/>
    <s v="001"/>
    <n v="510515"/>
    <n v="1709"/>
    <n v="202"/>
    <n v="8888"/>
    <n v="8888"/>
    <n v="30534.34"/>
    <n v="0"/>
    <n v="30534.34"/>
    <n v="0"/>
    <n v="0"/>
    <n v="0"/>
    <s v="SI"/>
    <m/>
    <m/>
    <x v="7"/>
    <n v="0"/>
    <n v="0"/>
    <n v="0"/>
    <s v="COOR ADMINISTRATIVA FINANCIERA"/>
    <s v="DIR ADMINISTRACION TALENTO HUMANO"/>
    <s v="REMUNERACIONES"/>
    <s v="NO"/>
    <n v="0"/>
  </r>
  <r>
    <x v="104"/>
    <s v="134001023"/>
    <s v=" MSP-DNF-GICN-2022-0098-M"/>
    <x v="52"/>
    <x v="88"/>
    <d v="2022-04-01T00:00:00"/>
    <s v="POA"/>
    <s v="GRUPO 51. FF 001. Para proceder al pago por concepto de subrogaciones y encargos administrativos, de las funcionarias Buitrón León Mónica del Pilar, Jacome Olivo Cristina Anabel, según memorando No. MSP-DNF-GICN-2022-0098-M, de marzo 22 de 2022, suscrito por la Lcdo. Jose Torres Analista de Contabilidad y Nomina3. "/>
    <s v="ADMINISTRACION CENTRAL"/>
    <s v="Reporte de remuneración mensual unificada e ingresos complementarios"/>
    <s v="PLANTA CENTRAL"/>
    <n v="9999"/>
    <s v="01"/>
    <s v="000"/>
    <s v="001"/>
    <n v="510601"/>
    <n v="1700"/>
    <s v="001"/>
    <s v="0000"/>
    <s v="0000"/>
    <n v="0"/>
    <n v="0"/>
    <n v="0"/>
    <n v="33.46"/>
    <n v="0"/>
    <n v="33.46"/>
    <s v="SI"/>
    <m/>
    <m/>
    <x v="7"/>
    <n v="745164.13"/>
    <n v="0"/>
    <n v="745164.13"/>
    <s v="COOR ADMINISTRATIVA FINANCIERA"/>
    <s v="DIR ADMINISTRACION TALENTO HUMANO"/>
    <s v="REMUNERACIONES"/>
    <s v="SI"/>
    <n v="745164.13"/>
  </r>
  <r>
    <x v="104"/>
    <s v="134001029"/>
    <s v="MSP-DNF-GICN-2022-0098-M"/>
    <x v="52"/>
    <x v="88"/>
    <d v="2022-04-01T00:00:00"/>
    <s v="POA"/>
    <s v="GRUPO 51. FF 001. Para proceder al pago por concepto de subrogaciones y encargos administrativos, de las funcionarias Buitrón León Mónica del Pilar, Jacome Olivo Cristina Anabel, según memorando No. MSP-DNF-GICN-2022-0098-M, de marzo 22 de 2022, suscrito por la Lcdo. Jose Torres Analista de Contabilidad y Nomina3. "/>
    <s v="ADMINISTRACION CENTRAL"/>
    <s v="Reporte de remuneración mensual unificada e ingresos complementarios"/>
    <s v="PLANTA CENTRAL"/>
    <n v="9999"/>
    <s v="01"/>
    <s v="000"/>
    <s v="001"/>
    <n v="510602"/>
    <n v="1700"/>
    <s v="001"/>
    <s v="0000"/>
    <s v="0000"/>
    <n v="0"/>
    <n v="0"/>
    <n v="0"/>
    <n v="28.89"/>
    <n v="0"/>
    <n v="28.89"/>
    <s v="SI"/>
    <m/>
    <m/>
    <x v="7"/>
    <n v="550762.44999999995"/>
    <n v="0"/>
    <n v="550762.44999999995"/>
    <s v="COOR ADMINISTRATIVA FINANCIERA"/>
    <s v="DIR ADMINISTRACION TALENTO HUMANO"/>
    <s v="REMUNERACIONES"/>
    <s v="SI"/>
    <n v="550762.44999999995"/>
  </r>
  <r>
    <x v="104"/>
    <s v="134001067"/>
    <s v="MSP-DNTH-2022-1111-M"/>
    <x v="40"/>
    <x v="88"/>
    <d v="2022-04-01T00:00:00"/>
    <s v="POA"/>
    <s v="GG51 y 99 FTE.001 Para financiar la nómina de liquidación de haberes de años anteriores de ex servidores de esta Cartera de Estado que fueron desvinculados del Subsistema SPRYN en los años 2020 y 2021 respectivamente del grupo de gasto corriente 510000, solicitado con Memorando MSP-DNTH-2022-0891-M y MSP-DNTH-2022-1111-M por la Directora Nacional de Talento Humano Mgs. Maribel Saavedra."/>
    <s v="ADMINISTRACION CENTRAL"/>
    <s v="Reporte de remuneración mensual unificada e ingresos complementarios"/>
    <s v="PLANTA CENTRAL"/>
    <n v="9999"/>
    <s v="01"/>
    <s v="000"/>
    <s v="001"/>
    <n v="990101"/>
    <n v="1700"/>
    <s v="001"/>
    <s v="0000"/>
    <s v="0000"/>
    <n v="0"/>
    <n v="0"/>
    <n v="0"/>
    <n v="11653.39"/>
    <n v="0"/>
    <n v="11653.39"/>
    <s v="SI"/>
    <m/>
    <m/>
    <x v="7"/>
    <n v="192662.3"/>
    <n v="0"/>
    <n v="192662.3"/>
    <s v="COOR ADMINISTRATIVA FINANCIERA"/>
    <s v="DIR ADMINISTRACION TALENTO HUMANO"/>
    <s v="REMUNERACIONES"/>
    <s v="SI"/>
    <n v="192662.3"/>
  </r>
  <r>
    <x v="104"/>
    <s v="134001098"/>
    <s v="MSP-DNTH-2022-0891-M"/>
    <x v="40"/>
    <x v="88"/>
    <d v="2022-04-01T00:00:00"/>
    <s v="POA"/>
    <s v="GG51 y 99 FTE.001 Para financiar la nómina de liquidación de haberes de años anteriores de ex servidores de esta Cartera de Estado que fueron desvinculados del Subsistema SPRYN en los años 2020 y 2021 respectivamente del grupo de gasto corriente 510000, solicitado con Memorando MSP-DNTH-2022-0891-M y Memorando MSP-DNTH-2022-1111-M por la Directora Nacional de Talento Humano Mgs. Maribel Saavedra."/>
    <s v="PREVENCION Y PROMOCION DE LA SALUD"/>
    <s v="Reporte de remuneración mensual unificada e ingresos complementarios"/>
    <s v="PLANTA CENTRAL"/>
    <n v="9999"/>
    <n v="55"/>
    <s v="000"/>
    <s v="003"/>
    <n v="990101"/>
    <n v="1700"/>
    <s v="001"/>
    <s v="0000"/>
    <s v="0000"/>
    <n v="893.97"/>
    <n v="0"/>
    <n v="893.97"/>
    <n v="0"/>
    <n v="0"/>
    <n v="0"/>
    <s v="SI"/>
    <m/>
    <m/>
    <x v="7"/>
    <n v="893.97"/>
    <n v="0"/>
    <n v="893.97"/>
    <s v="COOR ADMINISTRATIVA FINANCIERA"/>
    <s v="DIR ADMINISTRACION TALENTO HUMANO"/>
    <s v="REMUNERACIONES"/>
    <s v="SI"/>
    <n v="893.97"/>
  </r>
  <r>
    <x v="104"/>
    <s v="134001099"/>
    <s v="MSP-DNF-GICN-2022-0057-M "/>
    <x v="58"/>
    <x v="88"/>
    <d v="2022-04-01T00:00:00"/>
    <s v="POA"/>
    <s v="GG99 FTE.001 Con la finalidad de financiar el pago de la nómina de liquidación de haberes a favor de 4 ex servidores de esta Cartera de Estado que fueron desvinculados del Subsistema SPRYN en el año 2021, solicitado con Memorando MSP-DNF-GICN-2022-0057-M suscrito por la Mgs. Marjorie Elizabeth Torres Jiménez."/>
    <s v="PREVENCION Y PROMOCION DE LA SALUD"/>
    <s v="Reporte de remuneración mensual unificada e ingresos complementarios"/>
    <s v="PLANTA CENTRAL"/>
    <n v="9999"/>
    <n v="55"/>
    <s v="000"/>
    <s v="004"/>
    <n v="990101"/>
    <n v="1700"/>
    <s v="001"/>
    <s v="0000"/>
    <s v="0000"/>
    <n v="14.75"/>
    <n v="0"/>
    <n v="14.75"/>
    <n v="0"/>
    <n v="0"/>
    <n v="0"/>
    <s v="SI"/>
    <m/>
    <m/>
    <x v="7"/>
    <n v="14.75"/>
    <n v="0"/>
    <n v="14.75"/>
    <s v="COOR ADMINISTRATIVA FINANCIERA"/>
    <s v="DIR ADMINISTRACION TALENTO HUMANO"/>
    <s v="REMUNERACIONES"/>
    <s v="SI"/>
    <n v="14.75"/>
  </r>
  <r>
    <x v="104"/>
    <s v="134001104"/>
    <s v=" MSP-DNF-GICN-2022-0057-M"/>
    <x v="49"/>
    <x v="88"/>
    <d v="2022-04-01T00:00:00"/>
    <s v="POA"/>
    <s v="GG 51. FF 001. Con la finalidad de financiar el pago de nómina de liquidación de haberes a favor de 4 ex servidores de esta Cartera de Estado que fueron desvinculados del Subsistema SPRYN en el año 2021, solicitado con Memorando No. MSP-DNF-GICN-2022-0057-M, suscrito por la Mgs. Marjorie Elizabeth Torres Jiménez."/>
    <s v="PREVENCION Y PROMOCION DE LA SALUD"/>
    <s v="Reporte de remuneración mensual unificada e ingresos complementarios"/>
    <s v="PLANTA CENTRAL"/>
    <n v="9999"/>
    <n v="55"/>
    <s v="000"/>
    <s v="007"/>
    <n v="510510"/>
    <n v="1700"/>
    <s v="001"/>
    <s v="0000"/>
    <s v="0000"/>
    <n v="0.01"/>
    <n v="0"/>
    <n v="0.01"/>
    <n v="0"/>
    <n v="0"/>
    <n v="0"/>
    <s v="SI"/>
    <m/>
    <m/>
    <x v="7"/>
    <n v="0.01"/>
    <n v="0"/>
    <n v="0.01"/>
    <s v="COOR ADMINISTRATIVA FINANCIERA"/>
    <s v="DIR ADMINISTRACION TALENTO HUMANO"/>
    <s v="REMUNERACIONES"/>
    <s v="SI"/>
    <n v="0.01"/>
  </r>
  <r>
    <x v="104"/>
    <s v="134001100"/>
    <s v="MSP-DNTH-2022-0919-M"/>
    <x v="50"/>
    <x v="88"/>
    <d v="2022-04-01T00:00:00"/>
    <s v="POA"/>
    <s v="GG99 FTE.001 Con la finalidad de financiar el pago de liquidación de haberes a favor ex servidor Revelo Molina Jorge Omar, solicitado con Memorando MSP-DNTH-2022-0919-M suscrito por la Mgs. Teresa Maribel Saavedra Limones Directora Nacional de Talento Humano."/>
    <s v="PREVENCION Y PROMOCION DE LA SALUD"/>
    <s v="Reporte de remuneración mensual unificada e ingresos complementarios"/>
    <s v="PLANTA CENTRAL"/>
    <n v="9999"/>
    <n v="55"/>
    <s v="000"/>
    <s v="007"/>
    <n v="990101"/>
    <n v="1700"/>
    <s v="001"/>
    <s v="0000"/>
    <s v="0000"/>
    <n v="839.12"/>
    <n v="0"/>
    <n v="839.12"/>
    <n v="0"/>
    <n v="0"/>
    <n v="0"/>
    <s v="SI"/>
    <m/>
    <m/>
    <x v="7"/>
    <n v="4772.68"/>
    <n v="0"/>
    <n v="4772.68"/>
    <s v="COOR ADMINISTRATIVA FINANCIERA"/>
    <s v="DIR ADMINISTRACION TALENTO HUMANO"/>
    <s v="REMUNERACIONES"/>
    <s v="SI"/>
    <n v="4772.68"/>
  </r>
  <r>
    <x v="104"/>
    <s v="134001101"/>
    <s v="MSP-DNF-GICN-2022-0057-M"/>
    <x v="58"/>
    <x v="88"/>
    <d v="2022-04-01T00:00:00"/>
    <s v="POA"/>
    <s v=" GG99 FTE.001 Con la finalidad de financiar el pago de la nómina de liquidación de haberes a favor de 4 ex servidores de esta Cartera de Estado que fueron desvinculados del Subsistema SPRYN en el año 2021, solicitado con Memorando MSP-DNF-GICN-2022-0057-M suscrito por la Mgs. Marjorie Elizabeth Torres Jiménez."/>
    <s v="VIGILANCIA Y CONTROL SANITARIO"/>
    <s v="Reporte de remuneración mensual unificada e ingresos complementarios"/>
    <s v="PLANTA CENTRAL"/>
    <n v="9999"/>
    <n v="56"/>
    <s v="000"/>
    <s v="002"/>
    <n v="990101"/>
    <n v="1700"/>
    <s v="001"/>
    <s v="0000"/>
    <s v="0000"/>
    <n v="1620.08"/>
    <n v="0"/>
    <n v="1620.08"/>
    <n v="0"/>
    <n v="0"/>
    <n v="0"/>
    <s v="SI"/>
    <m/>
    <m/>
    <x v="7"/>
    <n v="3120.08"/>
    <n v="0"/>
    <n v="3120.08"/>
    <s v="COOR ADMINISTRATIVA FINANCIERA"/>
    <s v="DIR ADMINISTRACION TALENTO HUMANO"/>
    <s v="REMUNERACIONES"/>
    <s v="SI"/>
    <n v="3120.08"/>
  </r>
  <r>
    <x v="104"/>
    <s v="134001102"/>
    <s v="MSP-DNF-GICN-2022-0057-M"/>
    <x v="58"/>
    <x v="88"/>
    <d v="2022-04-01T00:00:00"/>
    <s v="POA"/>
    <s v=" GG99 FTE.001 Con la finalidad de financiar el pago de la nómina de liquidación de haberes a favor de 4 ex servidores de esta Cartera de Estado que fueron desvinculados del Subsistema SPRYN en el año 2021, solicitado con Memorando MSP-DNF-GICN-2022-0057-M suscrito por la Mgs. Marjorie Elizabeth Torres Jiménez."/>
    <s v="GARANTIA DE LA CALIDAD DE LOS SERVICIOS DE SALUD"/>
    <s v="Reporte de remuneración mensual unificada e ingresos complementarios"/>
    <s v="PLANTA CENTRAL"/>
    <n v="9999"/>
    <n v="57"/>
    <s v="000"/>
    <s v="002"/>
    <n v="990101"/>
    <n v="1700"/>
    <s v="001"/>
    <s v="0000"/>
    <s v="0000"/>
    <n v="3297.92"/>
    <n v="0"/>
    <n v="3297.92"/>
    <n v="0"/>
    <n v="0"/>
    <n v="0"/>
    <s v="SI"/>
    <m/>
    <m/>
    <x v="7"/>
    <n v="9821.15"/>
    <n v="0"/>
    <n v="9821.15"/>
    <s v="COOR ADMINISTRATIVA FINANCIERA"/>
    <s v="DIR ADMINISTRACION TALENTO HUMANO"/>
    <s v="REMUNERACIONES"/>
    <s v="SI"/>
    <n v="9821.15"/>
  </r>
  <r>
    <x v="104"/>
    <s v="134001040"/>
    <s v="MSP-DNTH-2022-1079-M _x000a_MSP-DNF-GICN-2022-0098-M"/>
    <x v="59"/>
    <x v="88"/>
    <d v="2022-04-01T00:00:00"/>
    <s v="POA"/>
    <s v="GRUPO 51: FTE 001: Para financiar la recategorización de la Gerencia Institucional de la Gestión del Plan Nacional de Vacunación y toda vez que el Ministerio de Trabajo autorizó la Temática Institucional Gerencia de Fortalecimiento del Desarrollo de la Primera Infancia&quot;, quien se encargará de la coordinación, articulación y supervisión de la implementación de la Estrategia ¿Ecuador Crece Sin Desnutrición Infantil¿ constantes en el Decreto Presidencial N° 1211, solicitado con memorando MSP-DNTH-2022-1079-M y MSP-DNTH-2022-1098-M respectivamente, suscrito por la Directora Nacional de Talento Humano.&quot; / GRUPO 51. FF 001. Para proceder al pago por concepto de subrogaciones y encargos administrativos, de las funcionarias Buitrón León Mónica del Pilar, Jacome Olivo Cristina Anabel, según memorando No. MSP-DNF-GICN-2022-0098-M, de marzo 22 de 2022, suscrito por la Lcdo. Jose Torres Analista de Contabilidad y Nomina3. "/>
    <s v="PROVISION Y PRESTACION DE SERVICIOS DE SALUD"/>
    <s v="Reporte de remuneración mensual unificada e ingresos complementarios"/>
    <s v="PLANTA CENTRAL"/>
    <n v="9999"/>
    <n v="90"/>
    <s v="000"/>
    <s v="003"/>
    <n v="510203"/>
    <n v="1700"/>
    <s v="001"/>
    <s v="0000"/>
    <s v="0000"/>
    <n v="890.75999999999476"/>
    <n v="0"/>
    <n v="890.75999999999476"/>
    <n v="0"/>
    <n v="0"/>
    <n v="0"/>
    <s v="SI"/>
    <m/>
    <m/>
    <x v="7"/>
    <n v="103732.59"/>
    <n v="0"/>
    <n v="103732.59"/>
    <s v="COOR ADMINISTRATIVA FINANCIERA"/>
    <s v="DIR ADMINISTRACION TALENTO HUMANO"/>
    <s v="REMUNERACIONES"/>
    <s v="SI"/>
    <n v="103732.59"/>
  </r>
  <r>
    <x v="104"/>
    <s v="134001012"/>
    <s v="MSP-DNTH-2022-1079-M"/>
    <x v="38"/>
    <x v="88"/>
    <d v="2022-04-01T00:00:00"/>
    <s v="POA"/>
    <s v="GRUPO 51: FTE 001: Para financiar la recategorización de la Gerencia Institucional de la Gestión del Plan Nacional de Vacunación y toda vez que el Ministerio de Trabajo autorizó la Temática Institucional Gerencia de Fortalecimiento del Desarrollo de la Primera Infancia&quot;, quien se encargará de la coordinación, articulación y supervisión de la implementación de la Estrategia ¿Ecuador Crece Sin Desnutrición Infantil¿ constantes en el Decreto Presidencial N° 1211, solicitado con memorando MSP-DNTH-2022-1079-M y MSP-DNTH-2022-1098-M respectivamente, suscrito por la Directora Nacional de Talento Humano.&quot;"/>
    <s v="PROVISION Y PRESTACION DE SERVICIOS DE SALUD"/>
    <s v="Reporte de remuneración mensual unificada e ingresos complementarios"/>
    <s v="PLANTA CENTRAL"/>
    <n v="9999"/>
    <n v="90"/>
    <s v="000"/>
    <s v="003"/>
    <n v="510510"/>
    <n v="1700"/>
    <s v="001"/>
    <s v="0000"/>
    <s v="0000"/>
    <n v="27130.530000000028"/>
    <n v="0"/>
    <n v="27130.530000000028"/>
    <n v="0"/>
    <n v="0"/>
    <n v="0"/>
    <s v="SI"/>
    <m/>
    <m/>
    <x v="7"/>
    <n v="538698.53"/>
    <n v="0"/>
    <n v="538698.53"/>
    <s v="COOR ADMINISTRATIVA FINANCIERA"/>
    <s v="DIR ADMINISTRACION TALENTO HUMANO"/>
    <s v="REMUNERACIONES"/>
    <s v="SI"/>
    <n v="538698.53"/>
  </r>
  <r>
    <x v="104"/>
    <s v="134001092"/>
    <s v="MSP-DNF-GICN-2022-0098-M"/>
    <x v="52"/>
    <x v="88"/>
    <d v="2022-04-01T00:00:00"/>
    <s v="POA"/>
    <s v="GRUPO 51. FF 001. Para proceder al pago por concepto de subrogaciones y encargos administrativos, de las funcionarias Buitrón León Mónica del Pilar, Jacome Olivo Cristina Anabel, según memorando No. MSP-DNF-GICN-2022-0098-M, de marzo 22 de 2022, suscrito por la Lcdo. Jose Torres Analista de Contabilidad y Nomina3. "/>
    <s v="PROVISION Y PRESTACION DE SERVICIOS DE SALUD"/>
    <s v="Reporte de remuneración mensual unificada e ingresos complementarios"/>
    <s v="PLANTA CENTRAL"/>
    <n v="9999"/>
    <n v="90"/>
    <s v="000"/>
    <s v="003"/>
    <n v="510513"/>
    <n v="1700"/>
    <s v="001"/>
    <s v="0000"/>
    <s v="0000"/>
    <n v="0"/>
    <n v="0"/>
    <n v="0"/>
    <n v="525.47"/>
    <n v="0"/>
    <n v="525.47"/>
    <s v="SI"/>
    <m/>
    <m/>
    <x v="7"/>
    <n v="6026.5300000000007"/>
    <n v="0"/>
    <n v="6026.5300000000007"/>
    <s v="COOR ADMINISTRATIVA FINANCIERA"/>
    <s v="DIR ADMINISTRACION TALENTO HUMANO"/>
    <s v="REMUNERACIONES"/>
    <s v="SI"/>
    <n v="6026.5300000000007"/>
  </r>
  <r>
    <x v="104"/>
    <s v="134001028"/>
    <s v="MSP-DNTH-2022-1079-M_x000a_. MSP-DNF-GICN-2022-0098-M"/>
    <x v="60"/>
    <x v="88"/>
    <d v="2022-04-01T00:00:00"/>
    <s v="POA"/>
    <s v="GRUPO 51: FTE 001: Para financiar la recategorización de la Gerencia Institucional de la Gestión del Plan Nacional de Vacunación y toda vez que el Ministerio de Trabajo autorizó la Temática Institucional Gerencia de Fortalecimiento del Desarrollo de la Primera Infancia&quot;, quien se encargará de la coordinación, articulación y supervisión de la implementación de la Estrategia ¿Ecuador Crece Sin Desnutrición Infantil¿ constantes en el Decreto Presidencial N° 1211, solicitado con memorando MSP-DNTH-2022-1079-M y MSP-DNTH-2022-1098-M respectivamente, suscrito por la Directora Nacional de Talento Humano.&quot; / GRUPO 51. FF 001. Para proceder al pago por concepto de subrogaciones y encargos administrativos, de las funcionarias Buitrón León Mónica del Pilar, Jacome Olivo Cristina Anabel, según memorando No. MSP-DNF-GICN-2022-0098-M, de marzo 22 de 2022, suscrito por la Lcdo. Jose Torres Analista de Contabilidad y Nomina3. "/>
    <s v="PROVISION Y PRESTACION DE SERVICIOS DE SALUD"/>
    <s v="Reporte de remuneración mensual unificada e ingresos complementarios"/>
    <s v="PLANTA CENTRAL"/>
    <n v="9999"/>
    <n v="90"/>
    <s v="000"/>
    <s v="003"/>
    <n v="510601"/>
    <n v="1700"/>
    <s v="001"/>
    <s v="0000"/>
    <s v="0000"/>
    <n v="1065.75"/>
    <n v="0"/>
    <n v="1065.75"/>
    <n v="0"/>
    <n v="0"/>
    <n v="0"/>
    <s v="SI"/>
    <m/>
    <m/>
    <x v="7"/>
    <n v="121800.30000000002"/>
    <n v="0"/>
    <n v="121800.30000000002"/>
    <s v="COOR ADMINISTRATIVA FINANCIERA"/>
    <s v="DIR ADMINISTRACION TALENTO HUMANO"/>
    <s v="REMUNERACIONES"/>
    <s v="SI"/>
    <n v="121800.30000000002"/>
  </r>
  <r>
    <x v="104"/>
    <s v="134001034"/>
    <s v="MSP-DNF-GICN-2022-0098-M"/>
    <x v="52"/>
    <x v="88"/>
    <d v="2022-04-01T00:00:00"/>
    <s v="POA"/>
    <s v="GRUPO 51. FF 001. Para proceder al pago por concepto de subrogaciones y encargos administrativos, de las funcionarias Buitrón León Mónica del Pilar, Jacome Olivo Cristina Anabel, según memorando No. MSP-DNF-GICN-2022-0098-M, de marzo 22 de 2022, suscrito por la Lcdo. Jose Torres Analista de Contabilidad y Nomina3. "/>
    <s v="PROVISION Y PRESTACION DE SERVICIOS DE SALUD"/>
    <s v="Reporte de remuneración mensual unificada e ingresos complementarios"/>
    <s v="PLANTA CENTRAL"/>
    <n v="9999"/>
    <n v="90"/>
    <s v="000"/>
    <s v="003"/>
    <n v="510602"/>
    <n v="1700"/>
    <s v="001"/>
    <s v="0000"/>
    <s v="0000"/>
    <n v="0"/>
    <n v="0"/>
    <n v="0"/>
    <n v="43.77"/>
    <n v="0"/>
    <n v="43.77"/>
    <s v="SI"/>
    <m/>
    <m/>
    <x v="7"/>
    <n v="103949.37000000002"/>
    <n v="0"/>
    <n v="103949.37000000002"/>
    <s v="COOR ADMINISTRATIVA FINANCIERA"/>
    <s v="DIR ADMINISTRACION TALENTO HUMANO"/>
    <s v="REMUNERACIONES"/>
    <s v="SI"/>
    <n v="103949.37000000002"/>
  </r>
  <r>
    <x v="104"/>
    <s v="134001103"/>
    <s v=" MSP-DNTH-2022-1111-M"/>
    <x v="40"/>
    <x v="88"/>
    <d v="2022-04-01T00:00:00"/>
    <s v="POA"/>
    <s v="GG51 y 99 FTE.001 Para financiar la nómina de liquidación de haberes de años anteriores de ex servidores de esta Cartera de Estado que fueron desvinculados del Subsistema SPRYN en los años 2020 y 2021 respectivamente del grupo de gasto corriente 510000, solicitado con Memorando MSP-DNTH-2022-0891-M y Memorando MSP-DNTH-2022-1111-M por la Directora Nacional de Talento Humano Mgs. Maribel Saavedra."/>
    <s v="PROVISION Y PRESTACION DE SERVICIOS DE SALUD"/>
    <s v="Reporte de remuneración mensual unificada e ingresos complementarios"/>
    <s v="PLANTA CENTRAL"/>
    <n v="9999"/>
    <n v="90"/>
    <s v="000"/>
    <s v="003"/>
    <n v="990101"/>
    <n v="1700"/>
    <s v="001"/>
    <s v="0000"/>
    <s v="0000"/>
    <n v="1801.18"/>
    <n v="0"/>
    <n v="1801.18"/>
    <n v="0"/>
    <n v="0"/>
    <n v="0"/>
    <s v="SI"/>
    <m/>
    <m/>
    <x v="7"/>
    <n v="5301.18"/>
    <n v="0"/>
    <n v="5301.18"/>
    <s v="COOR ADMINISTRATIVA FINANCIERA"/>
    <s v="DIR ADMINISTRACION TALENTO HUMANO"/>
    <s v="REMUNERACIONES"/>
    <s v="SI"/>
    <n v="5301.18"/>
  </r>
  <r>
    <x v="104"/>
    <s v="134001041"/>
    <s v="MSP-DNTH-2022-1630-M"/>
    <x v="56"/>
    <x v="88"/>
    <d v="2022-04-01T00:00:00"/>
    <s v="POA"/>
    <s v="GRUPO 51. FF 001. Regularización de saldos del grupo de gasto 510000, conforme requerimiento de la Dirección Nacional de Talento Humano en memorando No. MSP-DNTH-2022-1630-M,de marzo 28 de 2022, suscrito por la Directora Nacional de Talento Humano."/>
    <s v="ADMINISTRACION CENTRAL"/>
    <s v="Reporte de remuneración mensual unificada e ingresos complementarios"/>
    <s v="PLANTA CENTRAL"/>
    <n v="9999"/>
    <s v="01"/>
    <s v="000"/>
    <s v="001"/>
    <n v="510204"/>
    <n v="1700"/>
    <s v="001"/>
    <s v="0000"/>
    <s v="0000"/>
    <n v="1000"/>
    <n v="0"/>
    <n v="1000"/>
    <n v="0"/>
    <n v="0"/>
    <n v="0"/>
    <s v="SI"/>
    <m/>
    <m/>
    <x v="7"/>
    <n v="219518.27"/>
    <n v="0"/>
    <n v="219518.27"/>
    <s v="COOR ADMINISTRATIVA FINANCIERA"/>
    <s v="DIR ADMINISTRACION TALENTO HUMANO"/>
    <s v="REMUNERACIONES"/>
    <s v="SI"/>
    <n v="219518.27"/>
  </r>
  <r>
    <x v="104"/>
    <s v="134001007"/>
    <s v=" MSP-DNTH-2022-1630-M"/>
    <x v="56"/>
    <x v="88"/>
    <d v="2022-04-01T00:00:00"/>
    <s v="POA"/>
    <s v="GRUPO 51. FF 001. Regularización de saldos del grupo de gasto 510000, conforme requerimiento de la Dirección Nacional de Talento Humano en memorando No. MSP-DNTH-2022-1630-M,de marzo 28 de 2022, suscrito por la Directora Nacional de Talento Humano."/>
    <s v="ADMINISTRACION CENTRAL"/>
    <s v="Reporte de remuneración mensual unificada e ingresos complementarios"/>
    <s v="PLANTA CENTRAL"/>
    <n v="9999"/>
    <s v="01"/>
    <s v="000"/>
    <s v="001"/>
    <n v="510510"/>
    <n v="1700"/>
    <s v="001"/>
    <s v="0000"/>
    <s v="0000"/>
    <n v="0"/>
    <n v="0"/>
    <n v="0"/>
    <n v="9400"/>
    <n v="0"/>
    <n v="9400"/>
    <s v="SI"/>
    <m/>
    <m/>
    <x v="7"/>
    <n v="2216601.9900000002"/>
    <n v="0"/>
    <n v="2216601.9900000002"/>
    <s v="COOR ADMINISTRATIVA FINANCIERA"/>
    <s v="DIR ADMINISTRACION TALENTO HUMANO"/>
    <s v="REMUNERACIONES"/>
    <s v="SI"/>
    <n v="2216601.9900000002"/>
  </r>
  <r>
    <x v="104"/>
    <s v="134001036"/>
    <s v="MSP-DNTH-2022-1630-M"/>
    <x v="56"/>
    <x v="88"/>
    <d v="2022-04-01T00:00:00"/>
    <s v="POA"/>
    <s v="GRUPO 51. FF 001. Regularización de saldos del grupo de gasto 510000, conforme requerimiento de la Dirección Nacional de Talento Humano en memorando No. MSP-DNTH-2022-1630-M,de marzo 28 de 2022, suscrito por la Directora Nacional de Talento Humano."/>
    <s v="PREVENCION Y PROMOCION DE LA SALUD"/>
    <s v="Reporte de remuneración mensual unificada e ingresos complementarios"/>
    <s v="PLANTA CENTRAL"/>
    <n v="9999"/>
    <n v="55"/>
    <s v="000"/>
    <s v="003"/>
    <n v="510203"/>
    <n v="1700"/>
    <s v="001"/>
    <s v="0000"/>
    <s v="0000"/>
    <n v="400"/>
    <n v="0"/>
    <n v="400"/>
    <n v="0"/>
    <n v="0"/>
    <n v="0"/>
    <s v="SI"/>
    <m/>
    <m/>
    <x v="7"/>
    <n v="61517.340000000011"/>
    <n v="0"/>
    <n v="61517.340000000011"/>
    <s v="COOR ADMINISTRATIVA FINANCIERA"/>
    <s v="DIR ADMINISTRACION TALENTO HUMANO"/>
    <s v="REMUNERACIONES"/>
    <s v="SI"/>
    <n v="61517.340000000011"/>
  </r>
  <r>
    <x v="104"/>
    <s v="134001038"/>
    <s v="MSP-DNTH-2022-1630-M"/>
    <x v="56"/>
    <x v="88"/>
    <d v="2022-04-01T00:00:00"/>
    <s v="POA"/>
    <s v="GRUPO 51. FF 001. Regularización de saldos del grupo de gasto 510000, conforme requerimiento de la Dirección Nacional de Talento Humano en memorando No. MSP-DNTH-2022-1630-M,de marzo 28 de 2022, suscrito por la Directora Nacional de Talento Humano."/>
    <s v="GARANTIA DE LA CALIDAD DE LOS SERVICIOS DE SALUD"/>
    <s v="Reporte de remuneración mensual unificada e ingresos complementarios"/>
    <s v="PLANTA CENTRAL"/>
    <n v="9999"/>
    <n v="57"/>
    <s v="000"/>
    <s v="002"/>
    <n v="510203"/>
    <n v="1700"/>
    <s v="001"/>
    <s v="0000"/>
    <s v="0000"/>
    <n v="4000"/>
    <n v="0"/>
    <n v="4000"/>
    <n v="0"/>
    <n v="0"/>
    <n v="0"/>
    <s v="SI"/>
    <m/>
    <m/>
    <x v="7"/>
    <n v="76620"/>
    <n v="0"/>
    <n v="76620"/>
    <s v="COOR ADMINISTRATIVA FINANCIERA"/>
    <s v="DIR ADMINISTRACION TALENTO HUMANO"/>
    <s v="REMUNERACIONES"/>
    <s v="SI"/>
    <n v="76620"/>
  </r>
  <r>
    <x v="104"/>
    <s v="134001026"/>
    <s v="MSP-DNTH-2022-1630-M"/>
    <x v="56"/>
    <x v="88"/>
    <d v="2022-04-01T00:00:00"/>
    <s v="POA"/>
    <s v="GRUPO 51. FF 001. Regularización de saldos del grupo de gasto 510000, conforme requerimiento de la Dirección Nacional de Talento Humano en memorando No. MSP-DNTH-2022-1630-M,de marzo 28 de 2022, suscrito por la Directora Nacional de Talento Humano."/>
    <s v="GARANTIA DE LA CALIDAD DE LOS SERVICIOS DE SALUD"/>
    <s v="Reporte de remuneración mensual unificada e ingresos complementarios"/>
    <s v="PLANTA CENTRAL"/>
    <n v="9999"/>
    <n v="57"/>
    <s v="000"/>
    <s v="002"/>
    <n v="510601"/>
    <n v="1700"/>
    <s v="001"/>
    <s v="0000"/>
    <s v="0000"/>
    <n v="300"/>
    <n v="0"/>
    <n v="300"/>
    <n v="0"/>
    <n v="0"/>
    <n v="0"/>
    <s v="SI"/>
    <m/>
    <m/>
    <x v="7"/>
    <n v="91051.96"/>
    <n v="0"/>
    <n v="91051.96"/>
    <s v="COOR ADMINISTRATIVA FINANCIERA"/>
    <s v="DIR ADMINISTRACION TALENTO HUMANO"/>
    <s v="REMUNERACIONES"/>
    <s v="SI"/>
    <n v="91051.96"/>
  </r>
  <r>
    <x v="104"/>
    <s v="134001039"/>
    <s v="MSP-DNTH-2022-1630-M"/>
    <x v="56"/>
    <x v="88"/>
    <d v="2022-04-01T00:00:00"/>
    <s v="POA"/>
    <s v="GRUPO 51. FF 001. Regularización de saldos del grupo de gasto 510000, conforme requerimiento de la Dirección Nacional de Talento Humano en memorando No. MSP-DNTH-2022-1630-M,de marzo 28 de 2022, suscrito por la Directora Nacional de Talento Humano."/>
    <s v="GOBERNANZA DE LA SALUD"/>
    <s v="Reporte de remuneración mensual unificada e ingresos complementarios"/>
    <s v="PLANTA CENTRAL"/>
    <n v="9999"/>
    <n v="58"/>
    <s v="000"/>
    <s v="003"/>
    <n v="510203"/>
    <n v="1700"/>
    <s v="001"/>
    <s v="0000"/>
    <s v="0000"/>
    <n v="3000"/>
    <n v="0"/>
    <n v="3000"/>
    <n v="0"/>
    <n v="0"/>
    <n v="0"/>
    <s v="SI"/>
    <m/>
    <m/>
    <x v="7"/>
    <n v="136882.72000000003"/>
    <n v="0"/>
    <n v="136882.72000000003"/>
    <s v="COOR ADMINISTRATIVA FINANCIERA"/>
    <s v="DIR ADMINISTRACION TALENTO HUMANO"/>
    <s v="REMUNERACIONES"/>
    <s v="SI"/>
    <n v="136882.72000000003"/>
  </r>
  <r>
    <x v="104"/>
    <s v="134001027"/>
    <s v=" MSP-DNTH-2022-1630-M"/>
    <x v="56"/>
    <x v="88"/>
    <d v="2022-04-01T00:00:00"/>
    <s v="POA"/>
    <s v="GRUPO 51. FF 001. Regularización de saldos del grupo de gasto 510000, conforme requerimiento de la Dirección Nacional de Talento Humano en memorando No. MSP-DNTH-2022-1630-M,de marzo 28 de 2022, suscrito por la Directora Nacional de Talento Humano."/>
    <s v="GOBERNANZA DE LA SALUD"/>
    <s v="Reporte de remuneración mensual unificada e ingresos complementarios"/>
    <s v="PLANTA CENTRAL"/>
    <n v="9999"/>
    <n v="58"/>
    <s v="000"/>
    <s v="003"/>
    <n v="510601"/>
    <n v="1700"/>
    <s v="001"/>
    <s v="0000"/>
    <s v="0000"/>
    <n v="700"/>
    <n v="0"/>
    <n v="700"/>
    <n v="0"/>
    <n v="0"/>
    <n v="0"/>
    <s v="SI"/>
    <m/>
    <m/>
    <x v="7"/>
    <n v="156037.64999999997"/>
    <n v="0"/>
    <n v="156037.64999999997"/>
    <s v="COOR ADMINISTRATIVA FINANCIERA"/>
    <s v="DIR ADMINISTRACION TALENTO HUMANO"/>
    <s v="REMUNERACIONES"/>
    <s v="SI"/>
    <n v="156037.64999999997"/>
  </r>
  <r>
    <x v="105"/>
    <s v="111000002"/>
    <s v="MSP-SNGSP-2022-0816-M"/>
    <x v="56"/>
    <x v="89"/>
    <d v="2022-04-05T00:00:00"/>
    <s v="POA"/>
    <s v="Aprovisionamiento de componentes sanguíneos "/>
    <s v="GOBERNANZA DE LA SALUD"/>
    <s v="Aprovisionamiento de componentes sanguíneos "/>
    <s v="PLANTA CENTRAL"/>
    <n v="9999"/>
    <n v="58"/>
    <s v="000"/>
    <s v="001"/>
    <n v="530809"/>
    <n v="1701"/>
    <s v="001"/>
    <s v="0000"/>
    <s v="0000"/>
    <n v="782324.16000000015"/>
    <n v="0"/>
    <n v="782324.16000000015"/>
    <n v="0"/>
    <n v="0"/>
    <n v="0"/>
    <s v="SI"/>
    <m/>
    <m/>
    <x v="1"/>
    <n v="4998510.3599999994"/>
    <n v="0"/>
    <n v="4998510.3599999994"/>
    <s v="SUB GESTION OPERACIONES LOGISTICA SALUD "/>
    <s v="SUB GESTION OPERACIONES LOGISTICA SALUD "/>
    <s v="PROGRAMA NACIONAL DE SANGRE"/>
    <s v="SI"/>
    <n v="0"/>
  </r>
  <r>
    <x v="105"/>
    <s v="111000014"/>
    <s v="MSP-SNGSP-2022-0816-M"/>
    <x v="56"/>
    <x v="89"/>
    <d v="2022-04-05T00:00:00"/>
    <s v="POA"/>
    <s v="Adquisición de Complejo coagulante anti-inhibidor del Factor VIII de 500 UI KIT"/>
    <s v="GOBERNANZA DE LA SALUD"/>
    <s v="Adquisición de Complejo coagulante anti-inhibidor del Factor VIII de 500 UI KIT"/>
    <s v="PLANTA CENTRAL"/>
    <n v="9999"/>
    <n v="58"/>
    <s v="000"/>
    <s v="001"/>
    <n v="530809"/>
    <n v="1701"/>
    <s v="001"/>
    <s v="0000"/>
    <s v="0000"/>
    <n v="0"/>
    <n v="0"/>
    <n v="0"/>
    <n v="782324.16"/>
    <n v="0"/>
    <n v="782324.16"/>
    <s v="SI"/>
    <m/>
    <m/>
    <x v="1"/>
    <n v="1447200"/>
    <n v="0"/>
    <n v="1447200"/>
    <s v="SUB GESTION OPERACIONES LOGISTICA SALUD "/>
    <s v="SUB GESTION OPERACIONES LOGISTICA SALUD "/>
    <s v="PROGRAMA NACIONAL DE SANGRE"/>
    <s v="SI"/>
    <n v="0"/>
  </r>
  <r>
    <x v="106"/>
    <s v="112003071"/>
    <s v="MSP-DNEPC-2022-0673-M"/>
    <x v="56"/>
    <x v="90"/>
    <d v="2022-04-07T00:00:00"/>
    <s v="PRESUPUESTARIA"/>
    <s v="La reforma se plantea con el objeto de financiar la adquisición de medicamentos y pruebas de diagnóstico rápido para la Estratégia Nacional de Enfermedades Metaxénicas y Zoonóticas con Fondo Estratégico de OPS con INT 0000000786"/>
    <s v="VIGILANCIA Y CONTROL SANITARIO"/>
    <s v="Adqusisición de medicamentos Estratégia de Enfermedades Metaxénicas y zoonóticas a través de Fondo Estratégico-OPS"/>
    <s v="PLANTA CENTRAL"/>
    <n v="9999"/>
    <n v="56"/>
    <s v="000"/>
    <s v="001"/>
    <n v="581202"/>
    <n v="1701"/>
    <s v="001"/>
    <s v="0000"/>
    <s v="0000"/>
    <n v="267701.46000000002"/>
    <n v="0"/>
    <n v="267701.46000000002"/>
    <n v="0"/>
    <n v="0"/>
    <n v="0"/>
    <s v="SI"/>
    <m/>
    <m/>
    <x v="8"/>
    <n v="216446.08000000002"/>
    <n v="0"/>
    <n v="216446.08000000002"/>
    <s v="SUB VIGILANCIA PREVENCION CONTROL SALUD"/>
    <s v="DIR NAC ESTRATEGIAS PREVENCION CONTROL ENFERMEDADES TRANSMISIBLES "/>
    <s v="METAXENICAS Y ZOONOTICAS"/>
    <s v="SI"/>
    <n v="2.9103830456733704E-11"/>
  </r>
  <r>
    <x v="106"/>
    <s v="112003072"/>
    <s v="MSP-DNEPC-2022-0673-M"/>
    <x v="56"/>
    <x v="90"/>
    <d v="2022-04-07T00:00:00"/>
    <s v="PRESUPUESTARIA"/>
    <s v="La reforma se plantea con el objeto de financiar la adquisición de medicamentos y pruebas de diagnóstico rápido para la Estratégia Nacional de Enfermedades Metaxénicas y Zoonóticas con Fondo Estratégico de OPS con INT 0000000786"/>
    <s v="VIGILANCIA Y CONTROL SANITARIO"/>
    <s v="Adquisición de pruebas de diagnóstico rápido para Enfermedades Metaxénicas a través de Fondo Estratégico -OPS"/>
    <s v="PLANTA CENTRAL"/>
    <n v="9999"/>
    <n v="56"/>
    <s v="000"/>
    <s v="001"/>
    <n v="581202"/>
    <n v="1701"/>
    <s v="001"/>
    <s v="0000"/>
    <s v="0000"/>
    <n v="267000"/>
    <n v="0"/>
    <n v="267000"/>
    <n v="0"/>
    <n v="0"/>
    <n v="0"/>
    <s v="SI"/>
    <m/>
    <m/>
    <x v="8"/>
    <n v="251782.44"/>
    <n v="0"/>
    <n v="251782.44"/>
    <s v="SUB VIGILANCIA PREVENCION CONTROL SALUD"/>
    <s v="DIR NAC ESTRATEGIAS PREVENCION CONTROL ENFERMEDADES TRANSMISIBLES "/>
    <s v="METAXENICAS Y ZOONOTICAS"/>
    <s v="SI"/>
    <n v="0"/>
  </r>
  <r>
    <x v="106"/>
    <s v="112003003"/>
    <s v="MSP-DNEPC-2022-0673-M"/>
    <x v="56"/>
    <x v="90"/>
    <d v="2022-04-07T00:00:00"/>
    <s v="PRESUPUESTARIA"/>
    <s v="La reforma se plantea con el objeto de financiar la adquisición de medicamentos y pruebas de diagnóstico rápido para la Estratégia Nacional de Enfermedades Metaxénicas y Zoonóticas con Fondo Estratégico de OPS con INT 0000000786"/>
    <s v="VIGILANCIA Y CONTROL SANITARIO"/>
    <s v="Adqusisición de medicamentos Estrategia de Enfermedades Metaxénicas y zoonóticas a través de Fondo Estrategico-OPS"/>
    <s v="PLANTA CENTRAL"/>
    <n v="9999"/>
    <n v="56"/>
    <s v="000"/>
    <s v="001"/>
    <n v="530809"/>
    <n v="1701"/>
    <s v="001"/>
    <s v="0000"/>
    <s v="0000"/>
    <n v="0"/>
    <n v="0"/>
    <n v="0"/>
    <n v="267701.46000000002"/>
    <n v="0"/>
    <n v="267701.46000000002"/>
    <s v="SI"/>
    <m/>
    <m/>
    <x v="8"/>
    <n v="0"/>
    <n v="0"/>
    <n v="0"/>
    <s v="SUB VIGILANCIA PREVENCION CONTROL SALUD"/>
    <s v="DIR NAC ESTRATEGIAS PREVENCION CONTROL ENFERMEDADES TRANSMISIBLES "/>
    <s v="METAXENICAS Y ZOONOTICAS"/>
    <s v="NO"/>
    <n v="0"/>
  </r>
  <r>
    <x v="106"/>
    <s v="112003004"/>
    <s v="MSP-DNEPC-2022-0673-M"/>
    <x v="56"/>
    <x v="90"/>
    <d v="2022-04-07T00:00:00"/>
    <s v="PRESUPUESTARIA"/>
    <s v="La reforma se plantea con el objeto de financiar la adquisición de medicamentos y pruebas de diagnóstico rápido para la Estratégia Nacional de Enfermedades Metaxénicas y Zoonóticas con Fondo Estratégico de OPS con INT 0000000786"/>
    <s v="VIGILANCIA Y CONTROL SANITARIO"/>
    <s v="Adquisición de pruebas de diagnóstico rápido para Enfermedades Metaxénicas a través de Fondo Estrátegico -OPS"/>
    <s v="PLANTA CENTRAL"/>
    <n v="9999"/>
    <n v="56"/>
    <s v="000"/>
    <s v="001"/>
    <n v="530810"/>
    <n v="1701"/>
    <s v="001"/>
    <s v="0000"/>
    <s v="0000"/>
    <n v="0"/>
    <n v="0"/>
    <n v="0"/>
    <n v="267000"/>
    <n v="0"/>
    <n v="267000"/>
    <s v="SI"/>
    <m/>
    <m/>
    <x v="8"/>
    <n v="0"/>
    <n v="0"/>
    <n v="0"/>
    <s v="SUB VIGILANCIA PREVENCION CONTROL SALUD"/>
    <s v="DIR NAC ESTRATEGIAS PREVENCION CONTROL ENFERMEDADES TRANSMISIBLES "/>
    <s v="METAXENICAS Y ZOONOTICAS"/>
    <s v="NO"/>
    <n v="0"/>
  </r>
  <r>
    <x v="107"/>
    <s v="111001001"/>
    <s v="MSP-DNCIP-2022-0156-M"/>
    <x v="61"/>
    <x v="91"/>
    <d v="2022-04-12T00:00:00"/>
    <s v="PRESUPUESTARIA"/>
    <s v="Según memorando No. MSP-SNGSP-2022-0817-M la Subsecretaría Nacinal de Gobernanza de la Salud informa que requiere transferir los recursos del proceso &quot;Adquisición de libros para la actualización del Tarifario Nacional&quot; a la Dirección Nacioanl de Comunicación para que se financie el &quot;Servicio de impresión del Plan Decenal de Salud 2022-2031&quot;."/>
    <s v="GOBERNANZA DE LA SALUD"/>
    <s v="Adquisición de libros para la actualización del Tarifario Nacional"/>
    <s v="PLANTA CENTRAL"/>
    <n v="9999"/>
    <n v="58"/>
    <s v="000"/>
    <s v="003"/>
    <n v="531409"/>
    <n v="1701"/>
    <s v="001"/>
    <s v="0000"/>
    <s v="0000"/>
    <n v="0"/>
    <n v="0"/>
    <n v="0"/>
    <n v="2000"/>
    <n v="0"/>
    <n v="2000"/>
    <s v="SI"/>
    <m/>
    <m/>
    <x v="3"/>
    <n v="0"/>
    <n v="0"/>
    <n v="0"/>
    <s v="SUBSE RECTORIA SISTEMA NACIONAL SALUD"/>
    <s v="DIR POLITICAS NORMATIVIDAD MODELAMIENTO SALUD"/>
    <s v="NO APLICA"/>
    <s v="NO"/>
    <n v="0"/>
  </r>
  <r>
    <x v="107"/>
    <s v="137000047"/>
    <s v="MSP-DNCIP-2022-0156-M"/>
    <x v="61"/>
    <x v="91"/>
    <d v="2022-04-12T00:00:00"/>
    <s v="PRESUPUESTARIA"/>
    <s v="Según memorando No. MSP-SNGSP-2022-0817-M la Subsecretaría Nacinal de Gobernanza de la Salud informa que requiere transferir los recursos del proceso &quot;Adquisición de libros para la actualización del Tarifario Nacional&quot; a la Dirección Nacioanl de Comunicación para que se financie el &quot;Servicio de impresión del Plan Decenal de Salud 2022-2031&quot;."/>
    <s v="ADMINISTRACION CENTRAL"/>
    <s v="Contratación del Servicio de impresión del Plan Decenal de Salud 2022-2031"/>
    <s v="PLANTA CENTRAL"/>
    <n v="9999"/>
    <s v="01"/>
    <s v="000"/>
    <s v="001"/>
    <n v="530204"/>
    <n v="1701"/>
    <s v="001"/>
    <s v="0000"/>
    <s v="0000"/>
    <n v="2000"/>
    <n v="0"/>
    <n v="2000"/>
    <n v="0"/>
    <n v="0"/>
    <n v="0"/>
    <s v="SI"/>
    <m/>
    <m/>
    <x v="3"/>
    <n v="6600"/>
    <n v="0"/>
    <n v="6600"/>
    <s v="DESPACHO MINISTERIAL"/>
    <s v="DIREC COMUNICACION IMAGEN PRENSA"/>
    <s v="NO APLICA"/>
    <s v="SI"/>
    <n v="0"/>
  </r>
  <r>
    <x v="108"/>
    <s v="113001035"/>
    <s v="MSP-DNPS-2022-0256-M"/>
    <x v="62"/>
    <x v="92"/>
    <d v="2022-04-14T00:00:00"/>
    <s v="POA"/>
    <s v="Se crean las actividades con la finalidad de fortalecer la cooperación interinstitucional con las instituciones que tienen competencia en las distintas fases  de la implementación del Programa Nacional Municipios Saludables y la Estrategia Mercados Saludables y Convenio de Cooperación Técnica y Cientifica entre la República del Ecuador y la República de Costa Rica."/>
    <s v="PREVENCION Y PROMOCION DE LA SALUD"/>
    <s v="Acuerdo Intersectorial para el fortalecimiento e implementación del Programa Nacional Municipios Saludables."/>
    <s v="PLANTA CENTRAL"/>
    <n v="9999"/>
    <n v="55"/>
    <s v="000"/>
    <s v="001"/>
    <n v="0"/>
    <n v="1701"/>
    <s v="001"/>
    <s v="0000"/>
    <s v="0000"/>
    <n v="0"/>
    <n v="0"/>
    <n v="0"/>
    <n v="0"/>
    <n v="0"/>
    <n v="0"/>
    <m/>
    <m/>
    <s v="DNPS-002 y 003"/>
    <x v="2"/>
    <n v="0"/>
    <n v="0"/>
    <n v="0"/>
    <s v="SUB PROMOCION SALUD INTERCULTURAL  IGUALDAD"/>
    <s v="DIR NAC PROMOCION SALUD"/>
    <s v="NO APLICA"/>
    <s v="SI"/>
    <n v="0"/>
  </r>
  <r>
    <x v="108"/>
    <s v="113001036"/>
    <s v="MSP-DNPS-2022-0256-M"/>
    <x v="62"/>
    <x v="92"/>
    <d v="2022-04-14T00:00:00"/>
    <s v="POA"/>
    <s v="Se crean las actividades con la finalidad de fortalecer la cooperación interinstitucional con las instituciones que tienen competencia en las distintas fases  de la implementación del Programa Nacional Municipios Saludables y la Estrategia Mercados Saludables y Convenio de Cooperación Técnica y Cientifica entre la República del Ecuador y la República de Costa Rica."/>
    <s v="PREVENCION Y PROMOCION DE LA SALUD"/>
    <s v="Acuerdos, convenios, cartas de intención u otro instrumento de cooperación externa para la colaboración en el diseño, ejecución, evaluación y apoyo en los proyectos, instrumentos legales y las actividades relacionadas con la promoción de la salud, basada en las necesidades nacionales._x000a_Convenio: Convenio de Cooperación Técnica y Cientifica entre la República del Ecuador y la República de Costa Rica. "/>
    <s v="PLANTA CENTRAL"/>
    <n v="9999"/>
    <n v="55"/>
    <s v="000"/>
    <s v="001"/>
    <n v="0"/>
    <n v="1701"/>
    <s v="001"/>
    <s v="0000"/>
    <s v="0000"/>
    <n v="0"/>
    <n v="0"/>
    <n v="0"/>
    <n v="0"/>
    <n v="0"/>
    <n v="0"/>
    <m/>
    <m/>
    <s v="DNPS-002 y 003"/>
    <x v="2"/>
    <n v="0"/>
    <n v="0"/>
    <n v="0"/>
    <s v="SUB PROMOCION SALUD INTERCULTURAL  IGUALDAD"/>
    <s v="DIR NAC PROMOCION SALUD"/>
    <s v="NO APLICA"/>
    <s v="SI"/>
    <n v="0"/>
  </r>
  <r>
    <x v="109"/>
    <s v="113002002"/>
    <s v="MSP-DNDHGI-2022-0085-M"/>
    <x v="63"/>
    <x v="93"/>
    <d v="2022-04-12T00:00:00"/>
    <s v="PRESUPUESTARIA"/>
    <s v="La reforma pemite realizar el financiamiento del seguimiento y monitoreo a la implementación de normativas y acciones vinculadas a derechos humanos, género e inclusión. "/>
    <s v="PREVENCION Y PROMOCION DE LA SALUD"/>
    <s v="Adquisición de refrigerios para capacitaciones con enfoque en Derechos Humanos a realizarse a nivel nacional"/>
    <s v="PLANTA CENTRAL"/>
    <n v="9999"/>
    <n v="55"/>
    <s v="000"/>
    <s v="002"/>
    <n v="530249"/>
    <n v="1701"/>
    <s v="001"/>
    <s v="0000"/>
    <s v="0000"/>
    <n v="0"/>
    <n v="0"/>
    <n v="0"/>
    <n v="5000"/>
    <n v="0"/>
    <n v="5000"/>
    <s v="SI"/>
    <m/>
    <s v="DNDHGI 001"/>
    <x v="2"/>
    <n v="0"/>
    <n v="0"/>
    <n v="0"/>
    <s v="SUB PROMOCION SALUD INTERCULTURAL  IGUALDAD"/>
    <s v="DIR NAC DERECHOS HUMANOS GENERO INCLUSION"/>
    <s v="NO APLICA"/>
    <s v="NO"/>
    <n v="0"/>
  </r>
  <r>
    <x v="109"/>
    <s v="113002006"/>
    <s v="MSP-DNDHGI-2022-0085-M"/>
    <x v="63"/>
    <x v="93"/>
    <d v="2022-04-12T00:00:00"/>
    <s v="PRESUPUESTARIA"/>
    <s v="La reforma pemite realizar el financiamiento del seguimiento y monitoreo a la implementación de normativas y acciones vinculadas a derechos humanos, género e inclusión. "/>
    <s v="PREVENCION Y PROMOCION DE LA SALUD"/>
    <s v="Seguimiento y monitoreo a la implementación de normativas y acciones vinculadas a derechos humanos, género e inclusión. "/>
    <s v="PLANTA CENTRAL"/>
    <n v="9999"/>
    <n v="55"/>
    <s v="000"/>
    <s v="002"/>
    <n v="530303"/>
    <n v="1701"/>
    <s v="001"/>
    <s v="0000"/>
    <s v="0000"/>
    <n v="5000"/>
    <n v="0"/>
    <n v="5000"/>
    <n v="0"/>
    <n v="0"/>
    <n v="0"/>
    <s v="SI"/>
    <m/>
    <m/>
    <x v="2"/>
    <n v="5000"/>
    <n v="0"/>
    <n v="5000"/>
    <s v="SUB PROMOCION SALUD INTERCULTURAL  IGUALDAD"/>
    <s v="DIR NAC DERECHOS HUMANOS GENERO INCLUSION"/>
    <s v="NO APLICA"/>
    <s v="SI"/>
    <n v="0"/>
  </r>
  <r>
    <x v="110"/>
    <s v="134003141"/>
    <s v="MSP-DNA-2022-0837-M"/>
    <x v="64"/>
    <x v="94"/>
    <d v="2022-04-14T00:00:00"/>
    <s v="POA"/>
    <s v="La presente reforma se realiza en función de desglosar el IVA por ser una empresa pública. "/>
    <s v="ADMINISTRACION CENTRAL"/>
    <s v="PLAN DE DATOS DEL DESPACHO MINISTERIAL"/>
    <s v="PLANTA CENTRAL"/>
    <n v="9999"/>
    <s v="01"/>
    <s v="000"/>
    <s v="001"/>
    <n v="990102"/>
    <n v="1701"/>
    <s v="001"/>
    <s v="0000"/>
    <s v="0000"/>
    <n v="0"/>
    <n v="3.3"/>
    <n v="3.3"/>
    <n v="0"/>
    <n v="0"/>
    <n v="0"/>
    <s v="NO"/>
    <m/>
    <s v="'DNA-GISYM-005"/>
    <x v="5"/>
    <n v="27.59"/>
    <n v="3.3"/>
    <n v="30.89"/>
    <s v="COOR ADMINISTRATIVA FINANCIERA"/>
    <s v="DIR ADMINISTRATIVA"/>
    <s v="GI IMPORTACIONES"/>
    <s v="SI"/>
    <n v="3.5527136788005009E-15"/>
  </r>
  <r>
    <x v="110"/>
    <s v="134003141"/>
    <s v="MSP-DNA-2022-0837-M"/>
    <x v="64"/>
    <x v="94"/>
    <d v="2022-04-14T00:00:00"/>
    <s v="POA"/>
    <s v="La presente reforma se realiza en función de desglosar el IVA por ser una empresa pública. "/>
    <s v="ADMINISTRACION CENTRAL"/>
    <s v="PLAN DE DATOS DEL DESPACHO MINISTERIAL"/>
    <s v="PLANTA CENTRAL"/>
    <n v="9999"/>
    <s v="01"/>
    <s v="000"/>
    <s v="001"/>
    <n v="990102"/>
    <n v="1701"/>
    <s v="001"/>
    <s v="0000"/>
    <s v="0000"/>
    <n v="0"/>
    <n v="0"/>
    <n v="0"/>
    <n v="3.3"/>
    <n v="0"/>
    <n v="3.3"/>
    <s v="NO"/>
    <m/>
    <s v="'DNA-GISYM-005"/>
    <x v="5"/>
    <n v="27.59"/>
    <n v="3.3"/>
    <n v="30.89"/>
    <s v="COOR ADMINISTRATIVA FINANCIERA"/>
    <s v="DIR ADMINISTRATIVA"/>
    <s v="GI IMPORTACIONES"/>
    <s v="SI"/>
    <n v="3.5527136788005009E-15"/>
  </r>
  <r>
    <x v="111"/>
    <s v="113003007"/>
    <s v="MSP-DNSI-2022-0117-M"/>
    <x v="64"/>
    <x v="95"/>
    <d v="2022-04-12T00:00:00"/>
    <s v="PRESUPUESTARIA"/>
    <s v="La reforma se realiza con la finalidad de  generar un proceso de edición e impresión de materiales educomunicacionales que cuente con adaptaciones culturales de acuerdo al contexto principalmente de los pueblos y nacionalidades del Ecuador, así como de la medicina ancestral-tradicional, lo cual responde a cumplir con indicadores, metas y objetivos planteados para este año fiscal 2022."/>
    <s v="PREVENCION Y PROMOCION DE LA SALUD"/>
    <s v="Material Educomunicacional de salud intercultural."/>
    <s v="PLANTA CENTRAL"/>
    <n v="9999"/>
    <n v="55"/>
    <s v="000"/>
    <s v="002"/>
    <n v="530812"/>
    <n v="1701"/>
    <s v="001"/>
    <s v="0000"/>
    <s v="0000"/>
    <n v="0"/>
    <n v="0"/>
    <n v="0"/>
    <n v="20000"/>
    <n v="0"/>
    <n v="20000"/>
    <s v="SI"/>
    <m/>
    <s v="DNSI-01"/>
    <x v="2"/>
    <n v="0"/>
    <n v="0"/>
    <n v="0"/>
    <s v="SUB PROMOCION SALUD INTERCULTURAL  IGUALDAD"/>
    <s v="DIR NAC SALUD INTERCULTURAL EQUIDAD"/>
    <s v="NO APLICA"/>
    <s v="NO"/>
    <n v="0"/>
  </r>
  <r>
    <x v="111"/>
    <s v="113003016"/>
    <s v="MSP-DNSI-2022-0117-M"/>
    <x v="64"/>
    <x v="95"/>
    <d v="2022-04-12T00:00:00"/>
    <s v="PRESUPUESTARIA"/>
    <s v="La reforma se realiza con la finalidad de  generar un proceso de edición e impresión de materiales educomunicacionales que cuente con adaptaciones culturales de acuerdo al contexto principalmente de los pueblos y nacionalidades del Ecuador, así como de la medicina ancestral-tradicional, lo cual responde a cumplir con indicadores, metas y objetivos planteados para este año fiscal 2022."/>
    <s v="PREVENCION Y PROMOCION DE LA SALUD"/>
    <s v="Material Educomunicacional de salud intercultural."/>
    <s v="PLANTA CENTRAL"/>
    <n v="9999"/>
    <n v="55"/>
    <s v="000"/>
    <s v="002"/>
    <n v="530204"/>
    <n v="1701"/>
    <s v="001"/>
    <s v="0000"/>
    <s v="0000"/>
    <n v="20000"/>
    <n v="0"/>
    <n v="20000"/>
    <n v="0"/>
    <n v="0"/>
    <n v="0"/>
    <s v="SI"/>
    <m/>
    <m/>
    <x v="2"/>
    <n v="0"/>
    <n v="0"/>
    <n v="0"/>
    <s v="SUB PROMOCION SALUD INTERCULTURAL  IGUALDAD"/>
    <s v="DIR NAC SALUD INTERCULTURAL EQUIDAD"/>
    <s v="NO APLICA"/>
    <s v="NO"/>
    <n v="0"/>
  </r>
  <r>
    <x v="112"/>
    <s v="137000033"/>
    <s v="MSP-DNCIP-2022-0175-M"/>
    <x v="65"/>
    <x v="96"/>
    <d v="2022-04-19T00:00:00"/>
    <s v="POA"/>
    <s v="Se deja de financiar las siguienes subactividades: a) difusión de información y publicidad, b) elaboración de artes para redes sociales estrategia Ecuador libre de desnutrición infantil, c) registro fotográfico estrategia Ecuador libre de desnutrición infantil, d) elaboración de videos estrategia Ecuador libre de desnutrición infantil, e) elaboración de roll ups para estrategia Ecuador libre de desnutrición infantil, f) diseño de logotipo para estrategia Ecuador libre de desnutrición infantil, g) elaboración de piezas gráficas para uso interno para estrategia ecuador libre de desnutrición infantil, h) servicio de publicación en prensa escrita, i) resmas de 500 pliegos c/u de papel químico original (65x90 cm), j)grafados de pastas, k) impresión de la actualización de la guía de acabados; puesto que se consolidaran los recursos en dos procesos de contratación."/>
    <s v="ADMINISTRACION CENTRAL"/>
    <s v="Difusión de información y publicidad "/>
    <s v="PLANTA CENTRAL"/>
    <n v="9999"/>
    <s v="01"/>
    <s v="000"/>
    <s v="001"/>
    <n v="530207"/>
    <n v="1701"/>
    <s v="001"/>
    <s v="0000"/>
    <s v="0000"/>
    <m/>
    <m/>
    <n v="0"/>
    <n v="4000"/>
    <m/>
    <n v="4000"/>
    <s v="SI"/>
    <m/>
    <m/>
    <x v="3"/>
    <n v="0"/>
    <n v="0"/>
    <n v="0"/>
    <s v="DESPACHO MINISTERIAL"/>
    <s v="DIREC COMUNICACION IMAGEN PRENSA"/>
    <s v="NO APLICA"/>
    <s v="NO"/>
    <n v="0"/>
  </r>
  <r>
    <x v="112"/>
    <s v="137000039"/>
    <s v="MSP-DNCIP-2022-0175-M"/>
    <x v="65"/>
    <x v="96"/>
    <d v="2022-04-19T00:00:00"/>
    <s v="POA"/>
    <s v="Se deja de financiar las siguienes subactividades: a) difusión de información y publicidad, b) elaboración de artes para redes sociales estrategia Ecuador libre de desnutrición infantil, c) registro fotográfico estrategia Ecuador libre de desnutrición infantil, d) elaboración de videos estrategia Ecuador libre de desnutrición infantil, e) elaboración de roll ups para estrategia Ecuador libre de desnutrición infantil, f) diseño de logotipo para estrategia Ecuador libre de desnutrición infantil, g) elaboración de piezas gráficas para uso interno para estrategia ecuador libre de desnutrición infantil, h) servicio de publicación en prensa escrita, i) resmas de 500 pliegos c/u de papel químico original (65x90 cm), j)grafados de pastas, k) impresión de la actualización de la guía de acabados; puesto que se consolidaran los recursos en dos procesos de contratación."/>
    <s v="ADMINISTRACION CENTRAL"/>
    <s v="ELABORACIÓN DE ARTES PARA REDES SOCIALES ESTRATEGIA ECUADOR LIBRE DE DESNUTRICIÓN INFANTIL"/>
    <s v="PLANTA CENTRAL"/>
    <n v="9999"/>
    <s v="01"/>
    <s v="000"/>
    <s v="001"/>
    <n v="530207"/>
    <n v="1701"/>
    <s v="001"/>
    <s v="0000"/>
    <s v="0000"/>
    <m/>
    <m/>
    <n v="0"/>
    <n v="2500"/>
    <m/>
    <n v="2500"/>
    <s v="SI"/>
    <m/>
    <m/>
    <x v="3"/>
    <n v="0"/>
    <n v="0"/>
    <n v="0"/>
    <s v="DESPACHO MINISTERIAL"/>
    <s v="DIREC COMUNICACION IMAGEN PRENSA"/>
    <s v="NO APLICA"/>
    <s v="NO"/>
    <n v="0"/>
  </r>
  <r>
    <x v="112"/>
    <s v="137000040"/>
    <s v="MSP-DNCIP-2022-0175-M"/>
    <x v="65"/>
    <x v="96"/>
    <d v="2022-04-19T00:00:00"/>
    <s v="POA"/>
    <s v="Se deja de financiar las siguienes subactividades: a) difusión de información y publicidad, b) elaboración de artes para redes sociales estrategia Ecuador libre de desnutrición infantil, c) registro fotográfico estrategia Ecuador libre de desnutrición infantil, d) elaboración de videos estrategia Ecuador libre de desnutrición infantil, e) elaboración de roll ups para estrategia Ecuador libre de desnutrición infantil, f) diseño de logotipo para estrategia Ecuador libre de desnutrición infantil, g) elaboración de piezas gráficas para uso interno para estrategia ecuador libre de desnutrición infantil, h) servicio de publicación en prensa escrita, i) resmas de 500 pliegos c/u de papel químico original (65x90 cm), j)grafados de pastas, k) impresión de la actualización de la guía de acabados; puesto que se consolidaran los recursos en dos procesos de contratación."/>
    <s v="ADMINISTRACION CENTRAL"/>
    <s v="REGISTRO FOTOGRÁFICO ESTRATEGIA ECUADOR LIBRE DE DESNUTRICIÓN INFANTIL"/>
    <s v="PLANTA CENTRAL"/>
    <n v="9999"/>
    <s v="01"/>
    <s v="000"/>
    <s v="001"/>
    <n v="530207"/>
    <n v="1701"/>
    <s v="001"/>
    <s v="0000"/>
    <s v="0000"/>
    <m/>
    <m/>
    <n v="0"/>
    <n v="2000"/>
    <m/>
    <n v="2000"/>
    <s v="SI"/>
    <m/>
    <m/>
    <x v="3"/>
    <n v="0"/>
    <n v="0"/>
    <n v="0"/>
    <s v="DESPACHO MINISTERIAL"/>
    <s v="DIREC COMUNICACION IMAGEN PRENSA"/>
    <s v="NO APLICA"/>
    <s v="NO"/>
    <n v="0"/>
  </r>
  <r>
    <x v="112"/>
    <s v="137000041"/>
    <s v="MSP-DNCIP-2022-0175-M"/>
    <x v="65"/>
    <x v="96"/>
    <d v="2022-04-19T00:00:00"/>
    <s v="POA"/>
    <s v="Se deja de financiar las siguienes subactividades: a) difusión de información y publicidad, b) elaboración de artes para redes sociales estrategia Ecuador libre de desnutrición infantil, c) registro fotográfico estrategia Ecuador libre de desnutrición infantil, d) elaboración de videos estrategia Ecuador libre de desnutrición infantil, e) elaboración de roll ups para estrategia Ecuador libre de desnutrición infantil, f) diseño de logotipo para estrategia Ecuador libre de desnutrición infantil, g) elaboración de piezas gráficas para uso interno para estrategia ecuador libre de desnutrición infantil, h) servicio de publicación en prensa escrita, i) resmas de 500 pliegos c/u de papel químico original (65x90 cm), j)grafados de pastas, k) impresión de la actualización de la guía de acabados; puesto que se consolidaran los recursos en dos procesos de contratación."/>
    <s v="ADMINISTRACION CENTRAL"/>
    <s v="ELABORACIÓN DE VIDEOS ESTRATEGIA ECUADOR LIBRE DE DESNUTRICIÓN INFANTIL"/>
    <s v="PLANTA CENTRAL"/>
    <n v="9999"/>
    <s v="01"/>
    <s v="000"/>
    <s v="001"/>
    <n v="530207"/>
    <n v="1701"/>
    <s v="001"/>
    <s v="0000"/>
    <s v="0000"/>
    <m/>
    <m/>
    <n v="0"/>
    <n v="5000"/>
    <m/>
    <n v="5000"/>
    <s v="SI"/>
    <m/>
    <m/>
    <x v="3"/>
    <n v="0"/>
    <n v="0"/>
    <n v="0"/>
    <s v="DESPACHO MINISTERIAL"/>
    <s v="DIREC COMUNICACION IMAGEN PRENSA"/>
    <s v="NO APLICA"/>
    <s v="NO"/>
    <n v="0"/>
  </r>
  <r>
    <x v="112"/>
    <s v="137000042"/>
    <s v="MSP-DNCIP-2022-0175-M"/>
    <x v="65"/>
    <x v="96"/>
    <d v="2022-04-19T00:00:00"/>
    <s v="POA"/>
    <s v="Se deja de financiar las siguienes subactividades: a) difusión de información y publicidad, b) elaboración de artes para redes sociales estrategia Ecuador libre de desnutrición infantil, c) registro fotográfico estrategia Ecuador libre de desnutrición infantil, d) elaboración de videos estrategia Ecuador libre de desnutrición infantil, e) elaboración de roll ups para estrategia Ecuador libre de desnutrición infantil, f) diseño de logotipo para estrategia Ecuador libre de desnutrición infantil, g) elaboración de piezas gráficas para uso interno para estrategia ecuador libre de desnutrición infantil, h) servicio de publicación en prensa escrita, i) resmas de 500 pliegos c/u de papel químico original (65x90 cm), j)grafados de pastas, k) impresión de la actualización de la guía de acabados; puesto que se consolidaran los recursos en dos procesos de contratación."/>
    <s v="ADMINISTRACION CENTRAL"/>
    <s v="ELABORACIÓN DE ROLL UPS PARA ESTRATEGÍA ECUADOR LIBRE DE DESNUTRICIÓN INFANTIL"/>
    <s v="PLANTA CENTRAL"/>
    <n v="9999"/>
    <s v="01"/>
    <s v="000"/>
    <s v="001"/>
    <n v="530207"/>
    <n v="1701"/>
    <s v="001"/>
    <s v="0000"/>
    <s v="0000"/>
    <m/>
    <m/>
    <n v="0"/>
    <n v="150"/>
    <m/>
    <n v="150"/>
    <s v="SI"/>
    <m/>
    <m/>
    <x v="3"/>
    <n v="0"/>
    <n v="0"/>
    <n v="0"/>
    <s v="DESPACHO MINISTERIAL"/>
    <s v="DIREC COMUNICACION IMAGEN PRENSA"/>
    <s v="NO APLICA"/>
    <s v="NO"/>
    <n v="0"/>
  </r>
  <r>
    <x v="112"/>
    <s v="137000043"/>
    <s v="MSP-DNCIP-2022-0175-M"/>
    <x v="65"/>
    <x v="96"/>
    <d v="2022-04-19T00:00:00"/>
    <s v="POA"/>
    <s v="Se deja de financiar las siguienes subactividades: a) difusión de información y publicidad, b) elaboración de artes para redes sociales estrategia Ecuador libre de desnutrición infantil, c) registro fotográfico estrategia Ecuador libre de desnutrición infantil, d) elaboración de videos estrategia Ecuador libre de desnutrición infantil, e) elaboración de roll ups para estrategia Ecuador libre de desnutrición infantil, f) diseño de logotipo para estrategia Ecuador libre de desnutrición infantil, g) elaboración de piezas gráficas para uso interno para estrategia ecuador libre de desnutrición infantil, h) servicio de publicación en prensa escrita, i) resmas de 500 pliegos c/u de papel químico original (65x90 cm), j)grafados de pastas, k) impresión de la actualización de la guía de acabados; puesto que se consolidaran los recursos en dos procesos de contratación."/>
    <s v="ADMINISTRACION CENTRAL"/>
    <s v="DISEÑO DE LOGOTIPO PARA ESTRATEGIA ECUADOR LIBRE DE DESNUTRICIÓN INFANTIL"/>
    <s v="PLANTA CENTRAL"/>
    <n v="9999"/>
    <s v="01"/>
    <s v="000"/>
    <s v="001"/>
    <n v="530207"/>
    <n v="1701"/>
    <s v="001"/>
    <s v="0000"/>
    <s v="0000"/>
    <m/>
    <m/>
    <n v="0"/>
    <n v="1000"/>
    <m/>
    <n v="1000"/>
    <s v="SI"/>
    <m/>
    <m/>
    <x v="3"/>
    <n v="0"/>
    <n v="0"/>
    <n v="0"/>
    <s v="DESPACHO MINISTERIAL"/>
    <s v="DIREC COMUNICACION IMAGEN PRENSA"/>
    <s v="NO APLICA"/>
    <s v="NO"/>
    <n v="0"/>
  </r>
  <r>
    <x v="112"/>
    <s v="137000044"/>
    <s v="MSP-DNCIP-2022-0175-M"/>
    <x v="65"/>
    <x v="96"/>
    <d v="2022-04-19T00:00:00"/>
    <s v="POA"/>
    <s v="Se deja de financiar las siguienes subactividades: a) difusión de información y publicidad, b) elaboración de artes para redes sociales estrategia Ecuador libre de desnutrición infantil, c) registro fotográfico estrategia Ecuador libre de desnutrición infantil, d) elaboración de videos estrategia Ecuador libre de desnutrición infantil, e) elaboración de roll ups para estrategia Ecuador libre de desnutrición infantil, f) diseño de logotipo para estrategia Ecuador libre de desnutrición infantil, g) elaboración de piezas gráficas para uso interno para estrategia ecuador libre de desnutrición infantil, h) servicio de publicación en prensa escrita, i) resmas de 500 pliegos c/u de papel químico original (65x90 cm), j)grafados de pastas, k) impresión de la actualización de la guía de acabados; puesto que se consolidaran los recursos en dos procesos de contratación."/>
    <s v="ADMINISTRACION CENTRAL"/>
    <s v="ELABORACIÓN DE PIEZAS GRÁFICAS PARA USO INTERNO PARA ESTRATEGIA ECUADOR LIBRE DE DESNUTRICIÓN INFANTIL"/>
    <s v="PLANTA CENTRAL"/>
    <n v="9999"/>
    <s v="01"/>
    <s v="000"/>
    <s v="001"/>
    <n v="530207"/>
    <n v="1701"/>
    <s v="001"/>
    <s v="0000"/>
    <s v="0000"/>
    <m/>
    <m/>
    <n v="0"/>
    <n v="2500"/>
    <m/>
    <n v="2500"/>
    <s v="SI"/>
    <m/>
    <m/>
    <x v="3"/>
    <n v="0"/>
    <n v="0"/>
    <n v="0"/>
    <s v="DESPACHO MINISTERIAL"/>
    <s v="DIREC COMUNICACION IMAGEN PRENSA"/>
    <s v="NO APLICA"/>
    <s v="NO"/>
    <n v="0"/>
  </r>
  <r>
    <x v="112"/>
    <s v="137000046"/>
    <s v="MSP-DNCIP-2022-0175-M"/>
    <x v="65"/>
    <x v="96"/>
    <d v="2022-04-19T00:00:00"/>
    <s v="POA"/>
    <s v="Se deja de financiar las siguienes subactividades: a) difusión de información y publicidad, b) elaboración de artes para redes sociales estrategia Ecuador libre de desnutrición infantil, c) registro fotográfico estrategia Ecuador libre de desnutrición infantil, d) elaboración de videos estrategia Ecuador libre de desnutrición infantil, e) elaboración de roll ups para estrategia Ecuador libre de desnutrición infantil, f) diseño de logotipo para estrategia Ecuador libre de desnutrición infantil, g) elaboración de piezas gráficas para uso interno para estrategia ecuador libre de desnutrición infantil, h) servicio de publicación en prensa escrita, i) resmas de 500 pliegos c/u de papel químico original (65x90 cm), j)grafados de pastas, k) impresión de la actualización de la guía de acabados; puesto que se consolidaran los recursos en dos procesos de contratación."/>
    <s v="ADMINISTRACION CENTRAL"/>
    <s v="SERVICIO DE PUBLICACIÓN DE PRENSA"/>
    <s v="PLANTA CENTRAL"/>
    <n v="9999"/>
    <s v="01"/>
    <s v="000"/>
    <s v="001"/>
    <n v="530207"/>
    <n v="1701"/>
    <s v="001"/>
    <s v="0000"/>
    <s v="0000"/>
    <m/>
    <m/>
    <n v="0"/>
    <n v="2540.04"/>
    <m/>
    <n v="2540.04"/>
    <s v="SI"/>
    <m/>
    <m/>
    <x v="3"/>
    <n v="0"/>
    <n v="0"/>
    <n v="0"/>
    <s v="DESPACHO MINISTERIAL"/>
    <s v="DIREC COMUNICACION IMAGEN PRENSA"/>
    <s v="NO APLICA"/>
    <s v="NO"/>
    <n v="0"/>
  </r>
  <r>
    <x v="112"/>
    <s v="137000049"/>
    <s v="MSP-DNCIP-2022-0175-M"/>
    <x v="65"/>
    <x v="96"/>
    <d v="2022-04-19T00:00:00"/>
    <s v="POA"/>
    <s v="Se deja de financiar las siguienes subactividades: a) difusión de información y publicidad, b) elaboración de artes para redes sociales estrategia Ecuador libre de desnutrición infantil, c) registro fotográfico estrategia Ecuador libre de desnutrición infantil, d) elaboración de videos estrategia Ecuador libre de desnutrición infantil, e) elaboración de roll ups para estrategia Ecuador libre de desnutrición infantil, f) diseño de logotipo para estrategia Ecuador libre de desnutrición infantil, g) elaboración de piezas gráficas para uso interno para estrategia ecuador libre de desnutrición infantil, h) servicio de publicación en prensa escrita, i) resmas de 500 pliegos c/u de papel químico original (65x90 cm), j)grafados de pastas, k) impresión de la actualización de la guía de acabados; puesto que se consolidaran los recursos en dos procesos de contratación."/>
    <s v="ADMINISTRACION CENTRAL"/>
    <s v="SERVICIO DE DIFUSIÓN DE CAMPAÑAS DE COMUNICACIÓN DEL MINISTERIO DE SALUD PÚBLICA"/>
    <s v="PLANTA CENTRAL"/>
    <n v="9999"/>
    <s v="01"/>
    <s v="000"/>
    <s v="001"/>
    <n v="530207"/>
    <n v="1701"/>
    <s v="001"/>
    <s v="0000"/>
    <s v="0000"/>
    <n v="19690.04"/>
    <m/>
    <n v="19690.04"/>
    <m/>
    <m/>
    <n v="0"/>
    <s v="SI"/>
    <m/>
    <m/>
    <x v="3"/>
    <n v="449341.61"/>
    <n v="0"/>
    <n v="449341.61"/>
    <s v="DESPACHO MINISTERIAL"/>
    <s v="DIREC COMUNICACION IMAGEN PRENSA"/>
    <s v="NO APLICA"/>
    <s v="SI"/>
    <n v="179741.13"/>
  </r>
  <r>
    <x v="112"/>
    <s v="137000025"/>
    <s v="MSP-DNCIP-2022-0175-M"/>
    <x v="65"/>
    <x v="96"/>
    <d v="2022-04-19T00:00:00"/>
    <s v="POA"/>
    <s v="Se deja de financiar las siguienes subactividades: a) difusión de información y publicidad, b) elaboración de artes para redes sociales estrategia Ecuador libre de desnutrición infantil, c) registro fotográfico estrategia Ecuador libre de desnutrición infantil, d) elaboración de videos estrategia Ecuador libre de desnutrición infantil, e) elaboración de roll ups para estrategia Ecuador libre de desnutrición infantil, f) diseño de logotipo para estrategia Ecuador libre de desnutrición infantil, g) elaboración de piezas gráficas para uso interno para estrategia ecuador libre de desnutrición infantil, h) servicio de publicación en prensa escrita, i) resmas de 500 pliegos c/u de papel químico original (65x90 cm), j)grafados de pastas, k) impresión de la actualización de la guía de acabados; puesto que se consolidaran los recursos en dos procesos de contratación."/>
    <s v="ADMINISTRACION CENTRAL"/>
    <s v="Resmas de 500 pliegos c/u de papel químico original (65x90 cm)."/>
    <s v="PLANTA CENTRAL"/>
    <n v="9999"/>
    <s v="01"/>
    <s v="000"/>
    <s v="001"/>
    <n v="530204"/>
    <n v="1701"/>
    <s v="001"/>
    <s v="0000"/>
    <s v="0000"/>
    <m/>
    <m/>
    <n v="0"/>
    <n v="2287"/>
    <m/>
    <n v="2287"/>
    <s v="SI"/>
    <m/>
    <m/>
    <x v="3"/>
    <n v="0"/>
    <n v="0"/>
    <n v="0"/>
    <s v="DESPACHO MINISTERIAL"/>
    <s v="DIREC COMUNICACION IMAGEN PRENSA"/>
    <s v="NO APLICA"/>
    <s v="NO"/>
    <n v="0"/>
  </r>
  <r>
    <x v="112"/>
    <s v="137000028"/>
    <s v="MSP-DNCIP-2022-0175-M"/>
    <x v="65"/>
    <x v="96"/>
    <d v="2022-04-19T00:00:00"/>
    <s v="POA"/>
    <s v="Se deja de financiar las siguienes subactividades: a) difusión de información y publicidad, b) elaboración de artes para redes sociales estrategia Ecuador libre de desnutrición infantil, c) registro fotográfico estrategia Ecuador libre de desnutrición infantil, d) elaboración de videos estrategia Ecuador libre de desnutrición infantil, e) elaboración de roll ups para estrategia Ecuador libre de desnutrición infantil, f) diseño de logotipo para estrategia Ecuador libre de desnutrición infantil, g) elaboración de piezas gráficas para uso interno para estrategia ecuador libre de desnutrición infantil, h) servicio de publicación en prensa escrita, i) resmas de 500 pliegos c/u de papel químico original (65x90 cm), j)grafados de pastas, k) impresión de la actualización de la guía de acabados; puesto que se consolidaran los recursos en dos procesos de contratación."/>
    <s v="ADMINISTRACION CENTRAL"/>
    <s v="Grafados de pastas "/>
    <s v="PLANTA CENTRAL"/>
    <n v="9999"/>
    <s v="01"/>
    <s v="000"/>
    <s v="001"/>
    <n v="530204"/>
    <n v="1701"/>
    <s v="001"/>
    <s v="0000"/>
    <s v="0000"/>
    <m/>
    <m/>
    <n v="0"/>
    <n v="60"/>
    <m/>
    <n v="60"/>
    <s v="SI"/>
    <m/>
    <m/>
    <x v="3"/>
    <n v="0"/>
    <n v="0"/>
    <n v="0"/>
    <s v="DESPACHO MINISTERIAL"/>
    <s v="DIREC COMUNICACION IMAGEN PRENSA"/>
    <s v="NO APLICA"/>
    <s v="NO"/>
    <n v="0"/>
  </r>
  <r>
    <x v="112"/>
    <s v="137000034"/>
    <s v="MSP-DNCIP-2022-0175-M"/>
    <x v="65"/>
    <x v="96"/>
    <d v="2022-04-19T00:00:00"/>
    <s v="POA"/>
    <s v="Se deja de financiar las siguienes subactividades: a) difusión de información y publicidad, b) elaboración de artes para redes sociales estrategia Ecuador libre de desnutrición infantil, c) registro fotográfico estrategia Ecuador libre de desnutrición infantil, d) elaboración de videos estrategia Ecuador libre de desnutrición infantil, e) elaboración de roll ups para estrategia Ecuador libre de desnutrición infantil, f) diseño de logotipo para estrategia Ecuador libre de desnutrición infantil, g) elaboración de piezas gráficas para uso interno para estrategia ecuador libre de desnutrición infantil, h) servicio de publicación en prensa escrita, i) resmas de 500 pliegos c/u de papel químico original (65x90 cm), j)grafados de pastas, k) impresión de la actualización de la guía de acabados; puesto que se consolidaran los recursos en dos procesos de contratación."/>
    <s v="ADMINISTRACION CENTRAL"/>
    <s v="IMPRESIÓN DE LA ACTUALIZACIÓN DE LA GUÍA DE ACABADOS "/>
    <s v="PLANTA CENTRAL"/>
    <n v="9999"/>
    <s v="01"/>
    <s v="000"/>
    <s v="001"/>
    <n v="530204"/>
    <n v="1701"/>
    <s v="001"/>
    <s v="0000"/>
    <s v="0000"/>
    <m/>
    <m/>
    <n v="0"/>
    <n v="7500"/>
    <m/>
    <n v="7500"/>
    <s v="SI"/>
    <m/>
    <m/>
    <x v="3"/>
    <n v="0"/>
    <n v="0"/>
    <n v="0"/>
    <s v="DESPACHO MINISTERIAL"/>
    <s v="DIREC COMUNICACION IMAGEN PRENSA"/>
    <s v="NO APLICA"/>
    <s v="NO"/>
    <n v="0"/>
  </r>
  <r>
    <x v="112"/>
    <s v="137000048"/>
    <s v="MSP-DNCIP-2022-0175-M"/>
    <x v="65"/>
    <x v="96"/>
    <d v="2022-04-19T00:00:00"/>
    <s v="POA"/>
    <s v="Se deja de financiar las siguienes subactividades: a) difusión de información y publicidad, b) elaboración de artes para redes sociales estrategia Ecuador libre de desnutrición infantil, c) registro fotográfico estrategia Ecuador libre de desnutrición infantil, d) elaboración de videos estrategia Ecuador libre de desnutrición infantil, e) elaboración de roll ups para estrategia Ecuador libre de desnutrición infantil, f) diseño de logotipo para estrategia Ecuador libre de desnutrición infantil, g) elaboración de piezas gráficas para uso interno para estrategia ecuador libre de desnutrición infantil, h) servicio de publicación en prensa escrita, i) resmas de 500 pliegos c/u de papel químico original (65x90 cm), j)grafados de pastas, k) impresión de la actualización de la guía de acabados; puesto que se consolidaran los recursos en dos procesos de contratación."/>
    <s v="ADMINISTRACION CENTRAL"/>
    <s v="Impresión de material educomunicacional para prevención de ENT (Rotafolios)"/>
    <s v="PLANTA CENTRAL"/>
    <n v="9999"/>
    <s v="01"/>
    <s v="000"/>
    <s v="001"/>
    <n v="530204"/>
    <n v="1701"/>
    <s v="001"/>
    <s v="0000"/>
    <s v="0000"/>
    <n v="9847"/>
    <m/>
    <n v="9847"/>
    <m/>
    <m/>
    <n v="0"/>
    <s v="SI"/>
    <m/>
    <m/>
    <x v="3"/>
    <n v="0"/>
    <n v="0"/>
    <n v="0"/>
    <s v="DESPACHO MINISTERIAL"/>
    <s v="DIREC COMUNICACION IMAGEN PRENSA"/>
    <s v="NO APLICA"/>
    <s v="NO"/>
    <n v="0"/>
  </r>
  <r>
    <x v="113"/>
    <s v="111000018"/>
    <s v="MSP-SNGSP-2022-0712-M"/>
    <x v="49"/>
    <x v="86"/>
    <d v="2022-03-23T00:00:00"/>
    <s v="PRESUPUESTARIA"/>
    <s v="Asisgnacion de recursos para medicamentos  oncologicos CZ1-San Vicente de Paul "/>
    <s v="ADMINISTRACION CENTRAL"/>
    <s v="Preasignación para pago de tratamientos oncológicos"/>
    <s v="PLANTA CENTRAL"/>
    <n v="9999"/>
    <s v="01"/>
    <s v="000"/>
    <s v="001"/>
    <n v="530226"/>
    <n v="1701"/>
    <s v="003"/>
    <s v="0000"/>
    <s v="0000"/>
    <n v="0"/>
    <n v="0"/>
    <n v="0"/>
    <n v="102634.71"/>
    <n v="0"/>
    <n v="102634.71"/>
    <s v="SI"/>
    <m/>
    <s v="Asisgnación de recursos para medicamentos  oncologicos CZ1-San Vicente de Paul "/>
    <x v="1"/>
    <n v="6492214.75"/>
    <n v="0"/>
    <n v="6492214.75"/>
    <s v="SUBSE RECTORIA SISTEMA NACIONAL SALUD"/>
    <s v="DIR ARTICULACION RED PUBLICA COMPLEMENTARIA "/>
    <s v="ONCOLÓGICOS"/>
    <s v="SI"/>
    <n v="6492214.75"/>
  </r>
  <r>
    <x v="113"/>
    <s v="ZONA 1"/>
    <s v="MSP-SNGSP-2022-0712-M"/>
    <x v="49"/>
    <x v="86"/>
    <d v="2022-03-23T00:00:00"/>
    <s v="PRESUPUESTARIA"/>
    <s v="Asisgnacion de recursos para medicamentos  oncologicos CZ1-San Vicente de Paul "/>
    <s v="CZ1"/>
    <s v="CZ1"/>
    <s v="CZ1"/>
    <s v="1135"/>
    <s v="58"/>
    <s v="000"/>
    <s v="002"/>
    <s v="530809"/>
    <n v="709"/>
    <s v="003"/>
    <s v="0000"/>
    <s v="0000"/>
    <n v="102634.71"/>
    <n v="0"/>
    <n v="102634.71"/>
    <n v="0"/>
    <n v="0"/>
    <n v="0"/>
    <s v="SI"/>
    <m/>
    <s v="Asisgnación de recursos para medicamentos  oncologicos CZ1-San Vicente de Paul "/>
    <x v="1"/>
    <e v="#N/A"/>
    <e v="#N/A"/>
    <e v="#N/A"/>
    <e v="#N/A"/>
    <e v="#N/A"/>
    <e v="#N/A"/>
    <e v="#N/A"/>
    <e v="#N/A"/>
  </r>
  <r>
    <x v="114"/>
    <s v="121004010"/>
    <s v="MSP-DND-2022-0801-M"/>
    <x v="66"/>
    <x v="97"/>
    <d v="2022-04-22T00:00:00"/>
    <s v="PRESUPUESTARIA"/>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PROVISION Y PRESTACION DE SERVICIOS DE SALUD"/>
    <s v="PAGO DE CONTRATO DE EMERGENCIA NO.  CE-20200001847293"/>
    <s v="PLANTA CENTRAL"/>
    <n v="9999"/>
    <n v="90"/>
    <s v="000"/>
    <s v="001"/>
    <n v="530810"/>
    <n v="1701"/>
    <s v="001"/>
    <s v="0000"/>
    <s v="0000"/>
    <n v="0"/>
    <n v="0"/>
    <n v="0"/>
    <n v="56700"/>
    <n v="0"/>
    <n v="56700"/>
    <s v="SI"/>
    <m/>
    <m/>
    <x v="6"/>
    <n v="0"/>
    <n v="0"/>
    <n v="0"/>
    <s v="SUB REDES ATENCION INTEGRAL EN PRIMER NIVEL "/>
    <s v="DIR NAC DISCAPACIDADES REHABILITACION CUIDADOS PALIATIVOS"/>
    <s v="EMERGENCIA SANITARIA POR COVID"/>
    <s v="NO"/>
    <n v="0"/>
  </r>
  <r>
    <x v="114"/>
    <s v="121004011"/>
    <s v="MSP-DND-2022-0801-M"/>
    <x v="66"/>
    <x v="97"/>
    <d v="2022-04-22T00:00:00"/>
    <s v="PRESUPUESTARIA"/>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PROVISION Y PRESTACION DE SERVICIOS DE SALUD"/>
    <s v="PAGO DE CONTRATO DE EMERGENCIA NO.  CE-20200001847288"/>
    <s v="PLANTA CENTRAL"/>
    <n v="9999"/>
    <n v="90"/>
    <s v="000"/>
    <s v="001"/>
    <n v="530810"/>
    <n v="1701"/>
    <s v="001"/>
    <s v="0000"/>
    <s v="0000"/>
    <n v="0"/>
    <n v="0"/>
    <n v="0"/>
    <n v="503608"/>
    <n v="0"/>
    <n v="503608"/>
    <s v="SI"/>
    <m/>
    <m/>
    <x v="6"/>
    <n v="0"/>
    <n v="0"/>
    <n v="0"/>
    <s v="SUB REDES ATENCION INTEGRAL EN PRIMER NIVEL "/>
    <s v="DIR NAC DISCAPACIDADES REHABILITACION CUIDADOS PALIATIVOS"/>
    <s v="EMERGENCIA SANITARIA POR COVID"/>
    <s v="NO"/>
    <n v="0"/>
  </r>
  <r>
    <x v="114"/>
    <s v="121004012"/>
    <s v="MSP-DND-2022-0801-M"/>
    <x v="66"/>
    <x v="97"/>
    <d v="2022-04-22T00:00:00"/>
    <s v="PRESUPUESTARIA"/>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PROVISION Y PRESTACION DE SERVICIOS DE SALUD"/>
    <s v="PAGO DE CONTRATO DE EMERGENCIA NO.  CE-20200001847289"/>
    <s v="PLANTA CENTRAL"/>
    <n v="9999"/>
    <n v="90"/>
    <s v="000"/>
    <s v="001"/>
    <n v="530810"/>
    <n v="1701"/>
    <s v="001"/>
    <s v="0000"/>
    <s v="0000"/>
    <n v="0"/>
    <n v="0"/>
    <n v="0"/>
    <n v="187600"/>
    <n v="0"/>
    <n v="187600"/>
    <s v="SI"/>
    <m/>
    <m/>
    <x v="6"/>
    <n v="0"/>
    <n v="0"/>
    <n v="0"/>
    <s v="SUB REDES ATENCION INTEGRAL EN PRIMER NIVEL "/>
    <s v="DIR NAC DISCAPACIDADES REHABILITACION CUIDADOS PALIATIVOS"/>
    <s v="EMERGENCIA SANITARIA POR COVID"/>
    <s v="NO"/>
    <n v="0"/>
  </r>
  <r>
    <x v="114"/>
    <s v="121004014"/>
    <s v="MSP-DND-2022-0801-M"/>
    <x v="66"/>
    <x v="97"/>
    <d v="2022-04-22T00:00:00"/>
    <s v="PRESUPUESTARIA"/>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PROVISION Y PRESTACION DE SERVICIOS DE SALUD"/>
    <s v="PAGO DE CONTRATO DE EMERGENCIA NO.  CE-20200001847291"/>
    <s v="PLANTA CENTRAL"/>
    <n v="9999"/>
    <n v="90"/>
    <s v="000"/>
    <s v="001"/>
    <n v="530810"/>
    <n v="1701"/>
    <s v="001"/>
    <s v="0000"/>
    <s v="0000"/>
    <n v="0"/>
    <n v="0"/>
    <n v="0"/>
    <n v="13728"/>
    <n v="0"/>
    <n v="13728"/>
    <s v="SI"/>
    <m/>
    <m/>
    <x v="6"/>
    <n v="0"/>
    <n v="0"/>
    <n v="0"/>
    <s v="SUB REDES ATENCION INTEGRAL EN PRIMER NIVEL "/>
    <s v="DIR NAC DISCAPACIDADES REHABILITACION CUIDADOS PALIATIVOS"/>
    <s v="EMERGENCIA SANITARIA POR COVID"/>
    <s v="NO"/>
    <n v="0"/>
  </r>
  <r>
    <x v="114"/>
    <s v="121004016"/>
    <s v="MSP-DND-2022-0801-M"/>
    <x v="66"/>
    <x v="97"/>
    <d v="2022-04-22T00:00:00"/>
    <s v="PRESUPUESTARIA"/>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PROVISION Y PRESTACION DE SERVICIOS DE SALUD"/>
    <s v="PAGO DE CONTRATO DE EMERGENCIA NO.  00078-2020"/>
    <s v="PLANTA CENTRAL"/>
    <n v="9999"/>
    <n v="90"/>
    <s v="000"/>
    <s v="001"/>
    <n v="530810"/>
    <n v="1701"/>
    <s v="001"/>
    <s v="0000"/>
    <s v="0000"/>
    <n v="0"/>
    <n v="0"/>
    <n v="0"/>
    <n v="197600"/>
    <n v="0"/>
    <n v="197600"/>
    <s v="SI"/>
    <m/>
    <m/>
    <x v="6"/>
    <n v="0"/>
    <n v="0"/>
    <n v="0"/>
    <s v="SUB REDES ATENCION INTEGRAL EN PRIMER NIVEL "/>
    <s v="DIR NAC DISCAPACIDADES REHABILITACION CUIDADOS PALIATIVOS"/>
    <s v="EMERGENCIA SANITARIA POR COVID"/>
    <s v="NO"/>
    <n v="0"/>
  </r>
  <r>
    <x v="114"/>
    <s v="121004003"/>
    <s v="MSP-DND-2022-0801-M"/>
    <x v="66"/>
    <x v="97"/>
    <d v="2022-04-22T00:00:00"/>
    <s v="PRESUPUESTARIA"/>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PROVISION Y PRESTACION DE SERVICIOS DE SALUD"/>
    <s v="PAGO DE CONTRATO DE EMERGENCIA NO.  00042-2020"/>
    <s v="PLANTA CENTRAL"/>
    <n v="9999"/>
    <n v="90"/>
    <s v="000"/>
    <s v="001"/>
    <n v="530810"/>
    <n v="1701"/>
    <s v="001"/>
    <s v="0000"/>
    <s v="0000"/>
    <n v="0"/>
    <n v="0"/>
    <n v="0"/>
    <n v="305500"/>
    <n v="0"/>
    <n v="305500"/>
    <s v="SI"/>
    <m/>
    <m/>
    <x v="6"/>
    <n v="0"/>
    <n v="0"/>
    <n v="0"/>
    <s v="SUB REDES ATENCION INTEGRAL EN PRIMER NIVEL "/>
    <s v="DIR NAC DISCAPACIDADES REHABILITACION CUIDADOS PALIATIVOS"/>
    <s v="EMERGENCIA SANITARIA POR COVID"/>
    <s v="NO"/>
    <n v="0"/>
  </r>
  <r>
    <x v="114"/>
    <s v="121004006"/>
    <s v="MSP-DND-2022-0801-M"/>
    <x v="66"/>
    <x v="97"/>
    <d v="2022-04-22T00:00:00"/>
    <s v="PRESUPUESTARIA"/>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PROVISION Y PRESTACION DE SERVICIOS DE SALUD"/>
    <s v="PAGO DE CONTRATO DE EMERGENCIA NO.  00050-2020"/>
    <s v="PLANTA CENTRAL"/>
    <n v="9999"/>
    <n v="90"/>
    <s v="000"/>
    <s v="001"/>
    <n v="530810"/>
    <n v="1701"/>
    <s v="001"/>
    <s v="0000"/>
    <s v="0000"/>
    <n v="0"/>
    <n v="0"/>
    <n v="0"/>
    <n v="127500"/>
    <n v="0"/>
    <n v="127500"/>
    <s v="SI"/>
    <m/>
    <m/>
    <x v="6"/>
    <n v="0"/>
    <n v="0"/>
    <n v="0"/>
    <s v="SUB REDES ATENCION INTEGRAL EN PRIMER NIVEL "/>
    <s v="DIR NAC DISCAPACIDADES REHABILITACION CUIDADOS PALIATIVOS"/>
    <s v="EMERGENCIA SANITARIA POR COVID"/>
    <s v="NO"/>
    <n v="0"/>
  </r>
  <r>
    <x v="114"/>
    <s v="121004018"/>
    <s v="MSP-DND-2022-0801-M"/>
    <x v="66"/>
    <x v="97"/>
    <d v="2022-04-22T00:00:00"/>
    <s v="PRESUPUESTARIA"/>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PROVISION Y PRESTACION DE SERVICIOS DE SALUD"/>
    <s v="PAGO DE CONTRATO DE EMERGENCIA NO.  CE-20200001847293 (SALBUTAMOL)"/>
    <s v="PLANTA CENTRAL"/>
    <n v="9999"/>
    <n v="90"/>
    <s v="000"/>
    <s v="001"/>
    <n v="990102"/>
    <n v="1701"/>
    <s v="001"/>
    <s v="0000"/>
    <s v="0000"/>
    <n v="56700"/>
    <n v="0"/>
    <n v="56700"/>
    <n v="0"/>
    <n v="0"/>
    <n v="0"/>
    <s v="SI"/>
    <m/>
    <m/>
    <x v="6"/>
    <n v="56700"/>
    <n v="0"/>
    <n v="56700"/>
    <s v="SUB REDES ATENCION INTEGRAL EN PRIMER NIVEL "/>
    <s v="DIR NAC DISCAPACIDADES REHABILITACION CUIDADOS PALIATIVOS"/>
    <s v="EMERGENCIA SANITARIA POR COVID"/>
    <s v="SI"/>
    <n v="0"/>
  </r>
  <r>
    <x v="114"/>
    <s v="121004019"/>
    <s v="MSP-DND-2022-0801-M"/>
    <x v="66"/>
    <x v="97"/>
    <d v="2022-04-22T00:00:00"/>
    <s v="PRESUPUESTARIA"/>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VIGILANCIA Y CONTROL SANITARIO"/>
    <s v="PAGO DE CONTRATO DE EMERGENCIA NO.  CE-20200001847288 (MEROPENEM 1000MG)"/>
    <s v="PLANTA CENTRAL"/>
    <n v="9999"/>
    <n v="56"/>
    <s v="000"/>
    <s v="003"/>
    <n v="990102"/>
    <n v="1701"/>
    <s v="001"/>
    <s v="0000"/>
    <s v="0000"/>
    <n v="503608"/>
    <n v="0"/>
    <n v="503608"/>
    <n v="0"/>
    <n v="0"/>
    <n v="0"/>
    <s v="SI"/>
    <m/>
    <m/>
    <x v="6"/>
    <n v="503608"/>
    <n v="0"/>
    <n v="503608"/>
    <s v="SUB REDES ATENCION INTEGRAL EN PRIMER NIVEL "/>
    <s v="DIR NAC DISCAPACIDADES REHABILITACION CUIDADOS PALIATIVOS"/>
    <s v="EMERGENCIA SANITARIA POR COVID"/>
    <s v="SI"/>
    <n v="0"/>
  </r>
  <r>
    <x v="114"/>
    <s v="121004020"/>
    <s v="MSP-DND-2022-0801-M"/>
    <x v="66"/>
    <x v="97"/>
    <d v="2022-04-22T00:00:00"/>
    <s v="PRESUPUESTARIA"/>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VIGILANCIA Y CONTROL SANITARIO"/>
    <s v="PAGO DE CONTRATO DE EMERGENCIA NO.  CE-20200001847289 (MEROPENEM 500MG)"/>
    <s v="PLANTA CENTRAL"/>
    <n v="9999"/>
    <n v="56"/>
    <s v="000"/>
    <s v="003"/>
    <n v="990102"/>
    <n v="1701"/>
    <s v="001"/>
    <s v="0000"/>
    <s v="0000"/>
    <n v="187600"/>
    <n v="0"/>
    <n v="187600"/>
    <n v="0"/>
    <n v="0"/>
    <n v="0"/>
    <s v="SI"/>
    <m/>
    <m/>
    <x v="6"/>
    <n v="187600"/>
    <n v="0"/>
    <n v="187600"/>
    <s v="SUB REDES ATENCION INTEGRAL EN PRIMER NIVEL "/>
    <s v="DIR NAC DISCAPACIDADES REHABILITACION CUIDADOS PALIATIVOS"/>
    <s v="EMERGENCIA SANITARIA POR COVID"/>
    <s v="SI"/>
    <n v="0"/>
  </r>
  <r>
    <x v="114"/>
    <s v="121004021"/>
    <s v="MSP-DND-2022-0801-M"/>
    <x v="66"/>
    <x v="97"/>
    <d v="2022-04-22T00:00:00"/>
    <s v="PRESUPUESTARIA"/>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PROVISION Y PRESTACION DE SERVICIOS DE SALUD"/>
    <s v="PAGO DE CONTRATO DE EMERGENCIA NO.  CE-20200001847291 (DOBUTAMINA)"/>
    <s v="PLANTA CENTRAL"/>
    <n v="9999"/>
    <n v="90"/>
    <s v="000"/>
    <s v="001"/>
    <n v="990102"/>
    <n v="1701"/>
    <s v="001"/>
    <s v="0000"/>
    <s v="0000"/>
    <n v="13728"/>
    <n v="0"/>
    <n v="13728"/>
    <n v="0"/>
    <n v="0"/>
    <n v="0"/>
    <s v="SI"/>
    <m/>
    <m/>
    <x v="6"/>
    <n v="3429.7199999999993"/>
    <n v="0"/>
    <n v="3429.7199999999993"/>
    <s v="SUB REDES ATENCION INTEGRAL EN PRIMER NIVEL "/>
    <s v="DIR NAC DISCAPACIDADES REHABILITACION CUIDADOS PALIATIVOS"/>
    <s v="EMERGENCIA SANITARIA POR COVID"/>
    <s v="SI"/>
    <n v="3429.7199999999993"/>
  </r>
  <r>
    <x v="114"/>
    <s v="121004022"/>
    <s v="MSP-DND-2022-0801-M"/>
    <x v="66"/>
    <x v="97"/>
    <d v="2022-04-22T00:00:00"/>
    <s v="PRESUPUESTARIA"/>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VIGILANCIA Y CONTROL SANITARIO"/>
    <s v="PAGO DE CONTRATO DE EMERGENCIA NO.  00078-2020 (ALCOHOL ETÍLICO)"/>
    <s v="PLANTA CENTRAL"/>
    <n v="9999"/>
    <n v="56"/>
    <s v="000"/>
    <s v="003"/>
    <n v="530809"/>
    <n v="1701"/>
    <s v="001"/>
    <s v="0000"/>
    <s v="0000"/>
    <n v="197600"/>
    <n v="0"/>
    <n v="197600"/>
    <n v="0"/>
    <n v="0"/>
    <n v="0"/>
    <s v="SI"/>
    <m/>
    <m/>
    <x v="6"/>
    <n v="197600"/>
    <n v="0"/>
    <n v="197600"/>
    <s v="SUB REDES ATENCION INTEGRAL EN PRIMER NIVEL "/>
    <s v="DIR NAC DISCAPACIDADES REHABILITACION CUIDADOS PALIATIVOS"/>
    <s v="EMERGENCIA SANITARIA POR COVID"/>
    <s v="SI"/>
    <n v="0"/>
  </r>
  <r>
    <x v="114"/>
    <s v="121004023"/>
    <s v="MSP-DND-2022-0801-M"/>
    <x v="66"/>
    <x v="97"/>
    <d v="2022-04-22T00:00:00"/>
    <s v="PRESUPUESTARIA"/>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PROVISION Y PRESTACION DE SERVICIOS DE SALUD"/>
    <s v="PAGO DE CONTRATO DE EMERGENCIA NO.  00042-2020 (PARACETAMOL)"/>
    <s v="PLANTA CENTRAL"/>
    <n v="9999"/>
    <n v="90"/>
    <s v="000"/>
    <s v="001"/>
    <n v="530809"/>
    <n v="1701"/>
    <s v="001"/>
    <s v="0000"/>
    <s v="0000"/>
    <n v="305500"/>
    <n v="0"/>
    <n v="305500"/>
    <n v="0"/>
    <n v="0"/>
    <n v="0"/>
    <s v="SI"/>
    <m/>
    <m/>
    <x v="6"/>
    <n v="0"/>
    <n v="0"/>
    <n v="0"/>
    <s v="SUB REDES ATENCION INTEGRAL EN PRIMER NIVEL "/>
    <s v="DIR NAC DISCAPACIDADES REHABILITACION CUIDADOS PALIATIVOS"/>
    <s v="EMERGENCIA SANITARIA POR COVID"/>
    <s v="NO"/>
    <n v="0"/>
  </r>
  <r>
    <x v="114"/>
    <s v="121004024"/>
    <s v="MSP-DND-2022-0801-M"/>
    <x v="66"/>
    <x v="97"/>
    <d v="2022-04-22T00:00:00"/>
    <s v="PRESUPUESTARIA"/>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PROVISION Y PRESTACION DE SERVICIOS DE SALUD"/>
    <s v="PAGO DE CONTRATO DE EMERGENCIA NO.  CE-20200001847292 (SALBUTAMOL)"/>
    <s v="PLANTA CENTRAL"/>
    <n v="9999"/>
    <n v="90"/>
    <s v="000"/>
    <s v="001"/>
    <n v="990102"/>
    <n v="1701"/>
    <s v="001"/>
    <s v="0000"/>
    <s v="0000"/>
    <n v="127500"/>
    <n v="0"/>
    <n v="127500"/>
    <n v="0"/>
    <n v="0"/>
    <n v="0"/>
    <s v="SI"/>
    <m/>
    <m/>
    <x v="6"/>
    <n v="127500"/>
    <n v="0"/>
    <n v="127500"/>
    <s v="SUB REDES ATENCION INTEGRAL EN PRIMER NIVEL "/>
    <s v="DIR NAC DISCAPACIDADES REHABILITACION CUIDADOS PALIATIVOS"/>
    <s v="EMERGENCIA SANITARIA POR COVID"/>
    <s v="SI"/>
    <n v="0"/>
  </r>
  <r>
    <x v="115"/>
    <s v="111000018"/>
    <s v="MSP-SNGSP-2022-0896-M_x000a_MSP-SNGSP-2022-0897-M"/>
    <x v="67"/>
    <x v="98"/>
    <d v="2022-04-21T00:00:00"/>
    <s v="PRESUPUESTARIA"/>
    <s v="Adquisición de medicamentos de oncología para el Hospital de Especialidades Eugenio Espejo"/>
    <s v="ADMINISTRACION CENTRAL"/>
    <s v="Preasignación para pago de tratamientos oncológicos"/>
    <s v="PLANTA CENTRAL"/>
    <n v="9999"/>
    <s v="01"/>
    <s v="000"/>
    <s v="001"/>
    <n v="530226"/>
    <n v="1701"/>
    <s v="003"/>
    <s v="0000"/>
    <s v="0000"/>
    <n v="0"/>
    <n v="0"/>
    <n v="0"/>
    <n v="3031781.21"/>
    <n v="0"/>
    <n v="3031781.21"/>
    <s v="SI"/>
    <m/>
    <m/>
    <x v="8"/>
    <n v="6492214.75"/>
    <n v="0"/>
    <n v="6492214.75"/>
    <s v="SUBSE RECTORIA SISTEMA NACIONAL SALUD"/>
    <s v="DIR ARTICULACION RED PUBLICA COMPLEMENTARIA "/>
    <s v="ONCOLÓGICOS"/>
    <s v="SI"/>
    <n v="6492214.75"/>
  </r>
  <r>
    <x v="115"/>
    <s v="CZ9"/>
    <s v="MSP-SNGSP-2022-0896-M_x000a_MSP-SNGSP-2022-0897-M"/>
    <x v="67"/>
    <x v="98"/>
    <d v="2022-04-21T00:00:00"/>
    <s v="PRESUPUESTARIA"/>
    <s v="ADQUISICIÓN DEL MEDICAMENTO &quot;VEMURAFENIB SÓLIDO ORAL 240 MG&quot; MEDIANTE PROCESO DE ADQUISICIÓN POR RÉGIMEN ESPECIAL MEDICAMENTO DE USO ONCOLÓGICO HEEE"/>
    <s v="CZ9"/>
    <s v="CZ9"/>
    <s v="CZ9"/>
    <n v="1420"/>
    <s v="58"/>
    <s v="000"/>
    <s v="002"/>
    <s v="530809"/>
    <s v="1701"/>
    <s v="003"/>
    <s v="0000"/>
    <s v="0000"/>
    <n v="683526"/>
    <n v="0"/>
    <n v="683526"/>
    <n v="0"/>
    <n v="0"/>
    <n v="0"/>
    <s v="SI"/>
    <m/>
    <m/>
    <x v="8"/>
    <e v="#N/A"/>
    <e v="#N/A"/>
    <e v="#N/A"/>
    <e v="#N/A"/>
    <e v="#N/A"/>
    <e v="#N/A"/>
    <e v="#N/A"/>
    <e v="#N/A"/>
  </r>
  <r>
    <x v="115"/>
    <s v="CZ9"/>
    <s v="MSP-SNGSP-2022-0896-M_x000a_MSP-SNGSP-2022-0897-M"/>
    <x v="67"/>
    <x v="98"/>
    <d v="2022-04-21T00:00:00"/>
    <s v="PRESUPUESTARIA"/>
    <s v="ADQUISICIÓN DEL MEDICAMENTO &quot;NILOTINIB SÓLIDO ORAL 200 MG&quot; MEDIANTE PROCESO DE ADQUISICIÓN POR SUBASTA INVERSA ELECTRÓNICA DE USO ONCOLÓGICO PARA EL HEEE"/>
    <s v="CZ9"/>
    <s v="CZ9"/>
    <s v="CZ9"/>
    <n v="1420"/>
    <s v="58"/>
    <s v="000"/>
    <s v="002"/>
    <s v="530809"/>
    <s v="1701"/>
    <s v="003"/>
    <s v="0000"/>
    <s v="0000"/>
    <n v="2348255.21"/>
    <n v="0"/>
    <n v="2348255.21"/>
    <n v="0"/>
    <n v="0"/>
    <n v="0"/>
    <s v="SI"/>
    <m/>
    <m/>
    <x v="8"/>
    <e v="#N/A"/>
    <e v="#N/A"/>
    <e v="#N/A"/>
    <e v="#N/A"/>
    <e v="#N/A"/>
    <e v="#N/A"/>
    <e v="#N/A"/>
    <e v="#N/A"/>
  </r>
  <r>
    <x v="116"/>
    <s v="132001001"/>
    <s v="'MSP-CGAF-2022-0881-M"/>
    <x v="68"/>
    <x v="99"/>
    <d v="2022-04-22T00:00:00"/>
    <s v="PRESUPUESTARIA"/>
    <s v="Conforme a Memorando Nro. MSP-CGAF-2022-0881-M, de 14 de abril de 2022, solicita realizar la presente reforma con el fin de financiar actividades de movilización para la visita que realizará la señora Ministra en la provincia de Galápagos. "/>
    <s v="ADMINISTRACION CENTRAL"/>
    <s v="Asignación esigef para financiar actividades priorizadas "/>
    <s v="PLANTA CENTRAL"/>
    <n v="9999"/>
    <s v="01"/>
    <s v="000"/>
    <s v="001"/>
    <n v="530106"/>
    <n v="1701"/>
    <s v="001"/>
    <s v="0000"/>
    <s v="0000"/>
    <n v="0"/>
    <n v="0"/>
    <n v="0"/>
    <n v="5000"/>
    <n v="0"/>
    <n v="5000"/>
    <s v="SI"/>
    <m/>
    <m/>
    <x v="5"/>
    <n v="1150.6499999999996"/>
    <n v="0"/>
    <n v="1150.6499999999996"/>
    <s v="COOR PLANIFICACION GEST ESTRAT"/>
    <s v="DIR PLANIFICACION INVERSION"/>
    <s v="NO APLICA"/>
    <s v="SI"/>
    <n v="1150.6499999999996"/>
  </r>
  <r>
    <x v="116"/>
    <s v="134000015"/>
    <s v="'MSP-CGAF-2022-0881-M"/>
    <x v="68"/>
    <x v="99"/>
    <d v="2022-04-22T00:00:00"/>
    <s v="PRESUPUESTARIA"/>
    <s v="Conforme a Memorando Nro. MSP-CGAF-2022-0881-M, de 14 de abril de 2022, solicita realizar la presente reforma con el fin de financiar actividades de movilización para la visita que realizará la señora Ministra en la provincia de Galápagos. "/>
    <s v="ADMINISTRACION CENTRAL"/>
    <s v="Servicio de Trasporte a Funcionarios "/>
    <s v="PLANTA CENTRAL"/>
    <s v="9999"/>
    <s v="01"/>
    <s v="000"/>
    <s v="001"/>
    <n v="530201"/>
    <n v="1701"/>
    <s v="001"/>
    <s v="0000"/>
    <s v="0000"/>
    <n v="5000"/>
    <n v="0"/>
    <n v="5000"/>
    <n v="0"/>
    <n v="0"/>
    <n v="0"/>
    <s v="SI"/>
    <m/>
    <m/>
    <x v="5"/>
    <n v="0"/>
    <n v="0"/>
    <n v="0"/>
    <s v="COOR ADMINISTRATIVA FINANCIERA"/>
    <s v="COOR ADMINISTRATIVA FINANCIERA"/>
    <s v="NO APLICA"/>
    <s v="SI"/>
    <n v="0"/>
  </r>
  <r>
    <x v="117"/>
    <s v="134003154"/>
    <s v="MSP-DNA-2022-1016-M"/>
    <x v="69"/>
    <x v="100"/>
    <d v="2022-04-21T00:00:00"/>
    <s v="POA"/>
    <s v="Conforme a Memorando Nro. MSP-DNA-2022-1016-M, se procede a realizar la reforma para que se pueda celebrar un convenio entre el MIES y el MSP. "/>
    <s v="ADMINISTRACION CENTRAL"/>
    <s v="CONVENIO ESPECÍFICO DE COOPERACIÓN INTERINSTITUCIONAL ENTRE EL MINISTERIO DE INCLUSIÓN ECONÓMICA Y SOCIAL - MIES Y EL MINISTERIO DE SALUD PÚBLICA - MSP"/>
    <s v="PLANTA CENTRAL"/>
    <n v="9999"/>
    <s v="01"/>
    <s v="000"/>
    <s v="001"/>
    <n v="0"/>
    <n v="1701"/>
    <n v="0"/>
    <n v="0"/>
    <s v=""/>
    <n v="0"/>
    <n v="0"/>
    <n v="0"/>
    <n v="0"/>
    <n v="0"/>
    <n v="0"/>
    <s v="NO"/>
    <m/>
    <m/>
    <x v="5"/>
    <n v="0"/>
    <n v="0"/>
    <n v="0"/>
    <s v="COOR ADMINISTRATIVA FINANCIERA"/>
    <s v="DIR ADMINISTRATIVA"/>
    <n v="0"/>
    <s v="SI"/>
    <n v="0"/>
  </r>
  <r>
    <x v="118"/>
    <n v="135000061"/>
    <s v="MSP-DNTIC-2022-0563-M_x000a_MSP-DNTIC-2022-0625-M"/>
    <x v="70"/>
    <x v="101"/>
    <d v="2022-04-27T00:00:00"/>
    <s v="PRESUPUESTARIA"/>
    <s v="DISTRIBUCIÓN DE RECURSOS PPR PARA CONECTIVIDAD"/>
    <s v="PREVENCION Y PROMOCION DE LA SALUD"/>
    <s v="Conectividad para los establecimientos de salud (DESCONCENTRADO)"/>
    <s v="PLANTA CENTRAL"/>
    <n v="9999"/>
    <n v="55"/>
    <s v="000"/>
    <s v="005"/>
    <n v="530105"/>
    <n v="1701"/>
    <s v="001"/>
    <s v="0000"/>
    <s v="0000"/>
    <n v="0"/>
    <n v="0"/>
    <n v="0"/>
    <n v="0.03"/>
    <n v="0"/>
    <n v="0.03"/>
    <s v="NO"/>
    <m/>
    <m/>
    <x v="7"/>
    <n v="6.4000000711530447E-3"/>
    <n v="0"/>
    <n v="6.4000000711530447E-3"/>
    <s v="DESPACHO MINISTERIAL"/>
    <s v="DIR TECNOLOGIAS INFORMACION COMUNICACION"/>
    <s v="Presupuesto por Resultados"/>
    <s v="SI"/>
    <n v="6.4000000711530447E-3"/>
  </r>
  <r>
    <x v="118"/>
    <n v="135000061"/>
    <s v="MSP-DNTIC-2022-0563-M_x000a_MSP-DNTIC-2022-0625-M"/>
    <x v="70"/>
    <x v="101"/>
    <d v="2022-04-27T00:00:00"/>
    <s v="PRESUPUESTARIA"/>
    <s v="DISTRIBUCIÓN DE RECURSOS PPR PARA CONECTIVIDAD"/>
    <s v="PREVENCION Y PROMOCION DE LA SALUD"/>
    <s v="Conectividad para los establecimientos de salud (DESCONCENTRADO)"/>
    <s v="PLANTA CENTRAL"/>
    <n v="9999"/>
    <n v="55"/>
    <s v="000"/>
    <s v="005"/>
    <n v="530105"/>
    <n v="1701"/>
    <s v="001"/>
    <s v="0000"/>
    <s v="0000"/>
    <n v="0"/>
    <n v="0"/>
    <n v="0"/>
    <n v="258248.76360000001"/>
    <n v="0"/>
    <n v="258248.76360000001"/>
    <s v="SI"/>
    <m/>
    <m/>
    <x v="7"/>
    <n v="6.4000000711530447E-3"/>
    <n v="0"/>
    <n v="6.4000000711530447E-3"/>
    <s v="DESPACHO MINISTERIAL"/>
    <s v="DIR TECNOLOGIAS INFORMACION COMUNICACION"/>
    <s v="Presupuesto por Resultados"/>
    <s v="SI"/>
    <n v="6.4000000711530447E-3"/>
  </r>
  <r>
    <x v="118"/>
    <s v="ZONA 1"/>
    <s v="MSP-DNTIC-2022-0563-M_x000a_MSP-DNTIC-2022-0625-M"/>
    <x v="70"/>
    <x v="101"/>
    <d v="2022-04-27T00:00:00"/>
    <s v="PRESUPUESTARIA"/>
    <s v="DISTRIBUCIÓN DE RECURSOS PPR PARA CONECTIVIDAD"/>
    <s v="PREVENCION Y PROMOCION DE LA SALUD"/>
    <s v="ZONA 1"/>
    <s v="ZONA 1"/>
    <n v="1070"/>
    <n v="55"/>
    <s v="000"/>
    <s v="005"/>
    <n v="530105"/>
    <s v="0401"/>
    <s v="001"/>
    <s v="0000"/>
    <s v="0000"/>
    <n v="0"/>
    <n v="0"/>
    <n v="0"/>
    <n v="1019.5249919999999"/>
    <n v="122.34299903999998"/>
    <n v="1141.8679910399999"/>
    <s v="SI"/>
    <m/>
    <m/>
    <x v="7"/>
    <e v="#N/A"/>
    <e v="#N/A"/>
    <e v="#N/A"/>
    <e v="#N/A"/>
    <e v="#N/A"/>
    <e v="#N/A"/>
    <e v="#N/A"/>
    <e v="#N/A"/>
  </r>
  <r>
    <x v="118"/>
    <s v="ZONA 1"/>
    <s v="MSP-DNTIC-2022-0563-M_x000a_MSP-DNTIC-2022-0625-M"/>
    <x v="70"/>
    <x v="101"/>
    <d v="2022-04-27T00:00:00"/>
    <s v="PRESUPUESTARIA"/>
    <s v="DISTRIBUCIÓN DE RECURSOS PPR PARA CONECTIVIDAD"/>
    <s v="PREVENCION Y PROMOCION DE LA SALUD"/>
    <s v="ZONA 1"/>
    <s v="ZONA 1"/>
    <n v="1072"/>
    <n v="55"/>
    <s v="000"/>
    <s v="005"/>
    <n v="530105"/>
    <s v="0405"/>
    <s v="001"/>
    <s v="0000"/>
    <s v="0000"/>
    <n v="0"/>
    <n v="0"/>
    <n v="0"/>
    <n v="4346.2688639999997"/>
    <n v="521.5522636799999"/>
    <n v="4867.8211276799993"/>
    <s v="SI"/>
    <m/>
    <m/>
    <x v="7"/>
    <e v="#N/A"/>
    <e v="#N/A"/>
    <e v="#N/A"/>
    <e v="#N/A"/>
    <e v="#N/A"/>
    <e v="#N/A"/>
    <e v="#N/A"/>
    <e v="#N/A"/>
  </r>
  <r>
    <x v="118"/>
    <s v="ZONA 1"/>
    <s v="MSP-DNTIC-2022-0563-M_x000a_MSP-DNTIC-2022-0625-M"/>
    <x v="70"/>
    <x v="101"/>
    <d v="2022-04-27T00:00:00"/>
    <s v="PRESUPUESTARIA"/>
    <s v="DISTRIBUCIÓN DE RECURSOS PPR PARA CONECTIVIDAD"/>
    <s v="PREVENCION Y PROMOCION DE LA SALUD"/>
    <s v="ZONA 1"/>
    <s v="ZONA 1"/>
    <n v="1073"/>
    <n v="55"/>
    <s v="000"/>
    <s v="005"/>
    <n v="530105"/>
    <s v="0403"/>
    <s v="001"/>
    <s v="0000"/>
    <s v="0000"/>
    <n v="0"/>
    <n v="0"/>
    <n v="0"/>
    <n v="7747.9067520000008"/>
    <n v="929.74881024000001"/>
    <n v="8677.655562240001"/>
    <s v="SI"/>
    <m/>
    <m/>
    <x v="7"/>
    <e v="#N/A"/>
    <e v="#N/A"/>
    <e v="#N/A"/>
    <e v="#N/A"/>
    <e v="#N/A"/>
    <e v="#N/A"/>
    <e v="#N/A"/>
    <e v="#N/A"/>
  </r>
  <r>
    <x v="118"/>
    <s v="ZONA 1"/>
    <s v="MSP-DNTIC-2022-0563-M_x000a_MSP-DNTIC-2022-0625-M"/>
    <x v="70"/>
    <x v="101"/>
    <d v="2022-04-27T00:00:00"/>
    <s v="PRESUPUESTARIA"/>
    <s v="DISTRIBUCIÓN DE RECURSOS PPR PARA CONECTIVIDAD"/>
    <s v="PREVENCION Y PROMOCION DE LA SALUD"/>
    <s v="ZONA 1"/>
    <s v="ZONA 1"/>
    <n v="1160"/>
    <n v="55"/>
    <s v="000"/>
    <s v="005"/>
    <n v="530105"/>
    <s v="0801"/>
    <s v="001"/>
    <s v="0000"/>
    <s v="0000"/>
    <n v="0"/>
    <n v="0"/>
    <n v="0"/>
    <n v="4914.0138239999997"/>
    <n v="589.68165887999999"/>
    <n v="5503.6954828799999"/>
    <s v="SI"/>
    <m/>
    <m/>
    <x v="7"/>
    <e v="#N/A"/>
    <e v="#N/A"/>
    <e v="#N/A"/>
    <e v="#N/A"/>
    <e v="#N/A"/>
    <e v="#N/A"/>
    <e v="#N/A"/>
    <e v="#N/A"/>
  </r>
  <r>
    <x v="118"/>
    <s v="ZONA 1"/>
    <s v="MSP-DNTIC-2022-0563-M_x000a_MSP-DNTIC-2022-0625-M"/>
    <x v="70"/>
    <x v="101"/>
    <d v="2022-04-27T00:00:00"/>
    <s v="PRESUPUESTARIA"/>
    <s v="DISTRIBUCIÓN DE RECURSOS PPR PARA CONECTIVIDAD"/>
    <s v="PREVENCION Y PROMOCION DE LA SALUD"/>
    <s v="ZONA 1"/>
    <s v="ZONA 1"/>
    <n v="1168"/>
    <n v="55"/>
    <s v="000"/>
    <s v="005"/>
    <n v="530105"/>
    <s v="0802"/>
    <s v="001"/>
    <s v="0000"/>
    <s v="0000"/>
    <n v="0"/>
    <n v="0"/>
    <n v="0"/>
    <n v="16633.719359999999"/>
    <n v="1996.0463231999997"/>
    <n v="18629.765683199999"/>
    <s v="SI"/>
    <m/>
    <m/>
    <x v="7"/>
    <e v="#N/A"/>
    <e v="#N/A"/>
    <e v="#N/A"/>
    <e v="#N/A"/>
    <e v="#N/A"/>
    <e v="#N/A"/>
    <e v="#N/A"/>
    <e v="#N/A"/>
  </r>
  <r>
    <x v="118"/>
    <s v="ZONA 1"/>
    <s v="MSP-DNTIC-2022-0563-M_x000a_MSP-DNTIC-2022-0625-M"/>
    <x v="70"/>
    <x v="101"/>
    <d v="2022-04-27T00:00:00"/>
    <s v="PRESUPUESTARIA"/>
    <s v="DISTRIBUCIÓN DE RECURSOS PPR PARA CONECTIVIDAD"/>
    <s v="PREVENCION Y PROMOCION DE LA SALUD"/>
    <s v="ZONA 1"/>
    <s v="ZONA 1"/>
    <n v="1165"/>
    <n v="55"/>
    <s v="000"/>
    <s v="005"/>
    <n v="530105"/>
    <s v="0803"/>
    <s v="001"/>
    <s v="0000"/>
    <s v="0000"/>
    <n v="0"/>
    <n v="0"/>
    <n v="0"/>
    <n v="15877.531392000001"/>
    <n v="1905.3037670399999"/>
    <n v="17782.835159040002"/>
    <s v="SI"/>
    <m/>
    <m/>
    <x v="7"/>
    <e v="#N/A"/>
    <e v="#N/A"/>
    <e v="#N/A"/>
    <e v="#N/A"/>
    <e v="#N/A"/>
    <e v="#N/A"/>
    <e v="#N/A"/>
    <e v="#N/A"/>
  </r>
  <r>
    <x v="118"/>
    <s v="ZONA 1"/>
    <s v="MSP-DNTIC-2022-0563-M_x000a_MSP-DNTIC-2022-0625-M"/>
    <x v="70"/>
    <x v="101"/>
    <d v="2022-04-27T00:00:00"/>
    <s v="PRESUPUESTARIA"/>
    <s v="DISTRIBUCIÓN DE RECURSOS PPR PARA CONECTIVIDAD"/>
    <s v="PREVENCION Y PROMOCION DE LA SALUD"/>
    <s v="ZONA 1"/>
    <s v="ZONA 1"/>
    <n v="1166"/>
    <n v="55"/>
    <s v="000"/>
    <s v="005"/>
    <n v="530105"/>
    <s v="0804"/>
    <s v="001"/>
    <s v="0000"/>
    <s v="0000"/>
    <n v="0"/>
    <n v="0"/>
    <n v="0"/>
    <n v="14275.765824"/>
    <n v="1713.0918988799999"/>
    <n v="15988.85772288"/>
    <s v="SI"/>
    <m/>
    <m/>
    <x v="7"/>
    <e v="#N/A"/>
    <e v="#N/A"/>
    <e v="#N/A"/>
    <e v="#N/A"/>
    <e v="#N/A"/>
    <e v="#N/A"/>
    <e v="#N/A"/>
    <e v="#N/A"/>
  </r>
  <r>
    <x v="118"/>
    <s v="ZONA 1"/>
    <s v="MSP-DNTIC-2022-0563-M_x000a_MSP-DNTIC-2022-0625-M"/>
    <x v="70"/>
    <x v="101"/>
    <d v="2022-04-27T00:00:00"/>
    <s v="PRESUPUESTARIA"/>
    <s v="DISTRIBUCIÓN DE RECURSOS PPR PARA CONECTIVIDAD"/>
    <s v="PREVENCION Y PROMOCION DE LA SALUD"/>
    <s v="ZONA 1"/>
    <s v="ZONA 1"/>
    <n v="1167"/>
    <n v="55"/>
    <s v="000"/>
    <s v="005"/>
    <n v="530105"/>
    <s v="0805"/>
    <s v="001"/>
    <s v="0000"/>
    <s v="0000"/>
    <n v="0"/>
    <n v="0"/>
    <n v="0"/>
    <n v="5742.6798719999997"/>
    <n v="689.12158463999992"/>
    <n v="6431.8014566399997"/>
    <s v="SI"/>
    <m/>
    <m/>
    <x v="7"/>
    <e v="#N/A"/>
    <e v="#N/A"/>
    <e v="#N/A"/>
    <e v="#N/A"/>
    <e v="#N/A"/>
    <e v="#N/A"/>
    <e v="#N/A"/>
    <e v="#N/A"/>
  </r>
  <r>
    <x v="118"/>
    <s v="ZONA 1"/>
    <s v="MSP-DNTIC-2022-0563-M_x000a_MSP-DNTIC-2022-0625-M"/>
    <x v="70"/>
    <x v="101"/>
    <d v="2022-04-27T00:00:00"/>
    <s v="PRESUPUESTARIA"/>
    <s v="DISTRIBUCIÓN DE RECURSOS PPR PARA CONECTIVIDAD"/>
    <s v="PREVENCION Y PROMOCION DE LA SALUD"/>
    <s v="ZONA 1"/>
    <s v="ZONA 1"/>
    <n v="51"/>
    <n v="55"/>
    <s v="000"/>
    <s v="005"/>
    <n v="530105"/>
    <s v="1001"/>
    <s v="001"/>
    <s v="0000"/>
    <s v="0000"/>
    <n v="0"/>
    <n v="0"/>
    <n v="0"/>
    <n v="5964.945984"/>
    <n v="715.79351808000001"/>
    <n v="6680.7395020799995"/>
    <s v="SI"/>
    <m/>
    <m/>
    <x v="7"/>
    <e v="#N/A"/>
    <e v="#N/A"/>
    <e v="#N/A"/>
    <e v="#N/A"/>
    <e v="#N/A"/>
    <e v="#N/A"/>
    <e v="#N/A"/>
    <e v="#N/A"/>
  </r>
  <r>
    <x v="118"/>
    <s v="ZONA 1"/>
    <s v="MSP-DNTIC-2022-0563-M_x000a_MSP-DNTIC-2022-0625-M"/>
    <x v="70"/>
    <x v="101"/>
    <d v="2022-04-27T00:00:00"/>
    <s v="PRESUPUESTARIA"/>
    <s v="DISTRIBUCIÓN DE RECURSOS PPR PARA CONECTIVIDAD"/>
    <s v="PREVENCION Y PROMOCION DE LA SALUD"/>
    <s v="ZONA 1"/>
    <s v="ZONA 1"/>
    <n v="1256"/>
    <n v="55"/>
    <s v="000"/>
    <s v="005"/>
    <n v="530105"/>
    <s v="1004"/>
    <s v="001"/>
    <s v="0000"/>
    <s v="0000"/>
    <n v="0"/>
    <n v="0"/>
    <n v="0"/>
    <n v="10241.152704"/>
    <n v="1228.9383244799999"/>
    <n v="11470.091028479999"/>
    <s v="SI"/>
    <m/>
    <m/>
    <x v="7"/>
    <e v="#N/A"/>
    <e v="#N/A"/>
    <e v="#N/A"/>
    <e v="#N/A"/>
    <e v="#N/A"/>
    <e v="#N/A"/>
    <e v="#N/A"/>
    <e v="#N/A"/>
  </r>
  <r>
    <x v="118"/>
    <s v="ZONA 1"/>
    <s v="MSP-DNTIC-2022-0563-M_x000a_MSP-DNTIC-2022-0625-M"/>
    <x v="70"/>
    <x v="101"/>
    <d v="2022-04-27T00:00:00"/>
    <s v="PRESUPUESTARIA"/>
    <s v="DISTRIBUCIÓN DE RECURSOS PPR PARA CONECTIVIDAD"/>
    <s v="PREVENCION Y PROMOCION DE LA SALUD"/>
    <s v="ZONA 1"/>
    <s v="ZONA 1"/>
    <n v="1255"/>
    <n v="55"/>
    <s v="000"/>
    <s v="005"/>
    <n v="530105"/>
    <s v="1003"/>
    <s v="001"/>
    <s v="0000"/>
    <s v="0000"/>
    <n v="0"/>
    <n v="0"/>
    <n v="0"/>
    <n v="3860.6657279999999"/>
    <n v="463.27988735999998"/>
    <n v="4323.9456153600004"/>
    <s v="SI"/>
    <m/>
    <m/>
    <x v="7"/>
    <e v="#N/A"/>
    <e v="#N/A"/>
    <e v="#N/A"/>
    <e v="#N/A"/>
    <e v="#N/A"/>
    <e v="#N/A"/>
    <e v="#N/A"/>
    <e v="#N/A"/>
  </r>
  <r>
    <x v="118"/>
    <s v="ZONA 1"/>
    <s v="MSP-DNTIC-2022-0563-M_x000a_MSP-DNTIC-2022-0625-M"/>
    <x v="70"/>
    <x v="101"/>
    <d v="2022-04-27T00:00:00"/>
    <s v="PRESUPUESTARIA"/>
    <s v="DISTRIBUCIÓN DE RECURSOS PPR PARA CONECTIVIDAD"/>
    <s v="PREVENCION Y PROMOCION DE LA SALUD"/>
    <s v="ZONA 1"/>
    <s v="ZONA 1"/>
    <n v="1530"/>
    <n v="55"/>
    <s v="000"/>
    <s v="005"/>
    <n v="530105"/>
    <s v="2101"/>
    <s v="001"/>
    <s v="0000"/>
    <s v="0000"/>
    <n v="0"/>
    <n v="0"/>
    <n v="0"/>
    <n v="8030.5712640000002"/>
    <n v="963.66855167999995"/>
    <n v="8994.2398156800009"/>
    <s v="SI"/>
    <m/>
    <m/>
    <x v="7"/>
    <e v="#N/A"/>
    <e v="#N/A"/>
    <e v="#N/A"/>
    <e v="#N/A"/>
    <e v="#N/A"/>
    <e v="#N/A"/>
    <e v="#N/A"/>
    <e v="#N/A"/>
  </r>
  <r>
    <x v="118"/>
    <s v="ZONA 1"/>
    <s v="MSP-DNTIC-2022-0563-M_x000a_MSP-DNTIC-2022-0625-M"/>
    <x v="70"/>
    <x v="101"/>
    <d v="2022-04-27T00:00:00"/>
    <s v="PRESUPUESTARIA"/>
    <s v="DISTRIBUCIÓN DE RECURSOS PPR PARA CONECTIVIDAD"/>
    <s v="PREVENCION Y PROMOCION DE LA SALUD"/>
    <s v="ZONA 1"/>
    <s v="ZONA 1"/>
    <n v="1531"/>
    <n v="55"/>
    <s v="000"/>
    <s v="005"/>
    <n v="530105"/>
    <s v="2104"/>
    <s v="001"/>
    <s v="0000"/>
    <s v="0000"/>
    <n v="0"/>
    <n v="0"/>
    <n v="0"/>
    <n v="8728.7767679999997"/>
    <n v="1047.45321216"/>
    <n v="9776.2299801600002"/>
    <s v="SI"/>
    <m/>
    <m/>
    <x v="7"/>
    <e v="#N/A"/>
    <e v="#N/A"/>
    <e v="#N/A"/>
    <e v="#N/A"/>
    <e v="#N/A"/>
    <e v="#N/A"/>
    <e v="#N/A"/>
    <e v="#N/A"/>
  </r>
  <r>
    <x v="118"/>
    <s v="ZONA 2"/>
    <s v="MSP-DNTIC-2022-0563-M_x000a_MSP-DNTIC-2022-0625-M"/>
    <x v="70"/>
    <x v="101"/>
    <d v="2022-04-27T00:00:00"/>
    <s v="PRESUPUESTARIA"/>
    <s v="DISTRIBUCIÓN DE RECURSOS PPR PARA CONECTIVIDAD"/>
    <s v="PREVENCION Y PROMOCION DE LA SALUD"/>
    <s v="ZONA 2"/>
    <s v="ZONA 2"/>
    <n v="52"/>
    <n v="55"/>
    <s v="000"/>
    <s v="005"/>
    <n v="530105"/>
    <s v="1501"/>
    <s v="001"/>
    <s v="0000"/>
    <s v="0000"/>
    <n v="0"/>
    <n v="0"/>
    <n v="0"/>
    <n v="19965.295104000001"/>
    <n v="2395.8354124799998"/>
    <n v="22361.13051648"/>
    <s v="SI"/>
    <m/>
    <m/>
    <x v="7"/>
    <e v="#N/A"/>
    <e v="#N/A"/>
    <e v="#N/A"/>
    <e v="#N/A"/>
    <e v="#N/A"/>
    <e v="#N/A"/>
    <e v="#N/A"/>
    <e v="#N/A"/>
  </r>
  <r>
    <x v="118"/>
    <s v="ZONA 2"/>
    <s v="MSP-DNTIC-2022-0563-M_x000a_MSP-DNTIC-2022-0625-M"/>
    <x v="70"/>
    <x v="101"/>
    <d v="2022-04-27T00:00:00"/>
    <s v="PRESUPUESTARIA"/>
    <s v="DISTRIBUCIÓN DE RECURSOS PPR PARA CONECTIVIDAD"/>
    <s v="PREVENCION Y PROMOCION DE LA SALUD"/>
    <s v="ZONA 2"/>
    <s v="ZONA 2"/>
    <n v="1442"/>
    <n v="55"/>
    <s v="000"/>
    <s v="005"/>
    <n v="530105"/>
    <s v="1702"/>
    <s v="001"/>
    <s v="0000"/>
    <s v="0000"/>
    <n v="0"/>
    <n v="0"/>
    <n v="0"/>
    <n v="7462.8263040000002"/>
    <n v="895.53915647999997"/>
    <n v="8358.3654604799995"/>
    <s v="SI"/>
    <m/>
    <m/>
    <x v="7"/>
    <e v="#N/A"/>
    <e v="#N/A"/>
    <e v="#N/A"/>
    <e v="#N/A"/>
    <e v="#N/A"/>
    <e v="#N/A"/>
    <e v="#N/A"/>
    <e v="#N/A"/>
  </r>
  <r>
    <x v="118"/>
    <s v="ZONA 2"/>
    <s v="MSP-DNTIC-2022-0563-M_x000a_MSP-DNTIC-2022-0625-M"/>
    <x v="70"/>
    <x v="101"/>
    <d v="2022-04-27T00:00:00"/>
    <s v="PRESUPUESTARIA"/>
    <s v="DISTRIBUCIÓN DE RECURSOS PPR PARA CONECTIVIDAD"/>
    <s v="PREVENCION Y PROMOCION DE LA SALUD"/>
    <s v="ZONA 2"/>
    <s v="ZONA 2"/>
    <n v="1445"/>
    <n v="55"/>
    <s v="000"/>
    <s v="005"/>
    <n v="530105"/>
    <s v="1705"/>
    <s v="001"/>
    <s v="0000"/>
    <s v="0000"/>
    <n v="0"/>
    <n v="0"/>
    <n v="0"/>
    <n v="1058.1799679999999"/>
    <n v="126.98159615999998"/>
    <n v="1185.1615641599999"/>
    <s v="SI"/>
    <m/>
    <m/>
    <x v="7"/>
    <e v="#N/A"/>
    <e v="#N/A"/>
    <e v="#N/A"/>
    <e v="#N/A"/>
    <e v="#N/A"/>
    <e v="#N/A"/>
    <e v="#N/A"/>
    <e v="#N/A"/>
  </r>
  <r>
    <x v="118"/>
    <s v="ZONA 2"/>
    <s v="MSP-DNTIC-2022-0563-M_x000a_MSP-DNTIC-2022-0625-M"/>
    <x v="70"/>
    <x v="101"/>
    <d v="2022-04-27T00:00:00"/>
    <s v="PRESUPUESTARIA"/>
    <s v="DISTRIBUCIÓN DE RECURSOS PPR PARA CONECTIVIDAD"/>
    <s v="PREVENCION Y PROMOCION DE LA SALUD"/>
    <s v="ZONA 2"/>
    <s v="ZONA 2"/>
    <n v="1441"/>
    <n v="55"/>
    <s v="000"/>
    <s v="005"/>
    <n v="530105"/>
    <s v="1708"/>
    <s v="001"/>
    <s v="0000"/>
    <s v="0000"/>
    <n v="0"/>
    <n v="0"/>
    <n v="0"/>
    <n v="7718.9155200000005"/>
    <n v="926.26986239999997"/>
    <n v="8645.1853824000009"/>
    <s v="SI"/>
    <m/>
    <m/>
    <x v="7"/>
    <e v="#N/A"/>
    <e v="#N/A"/>
    <e v="#N/A"/>
    <e v="#N/A"/>
    <e v="#N/A"/>
    <e v="#N/A"/>
    <e v="#N/A"/>
    <e v="#N/A"/>
  </r>
  <r>
    <x v="118"/>
    <s v="ZONA 2"/>
    <s v="MSP-DNTIC-2022-0563-M_x000a_MSP-DNTIC-2022-0625-M"/>
    <x v="70"/>
    <x v="101"/>
    <d v="2022-04-27T00:00:00"/>
    <s v="PRESUPUESTARIA"/>
    <s v="DISTRIBUCIÓN DE RECURSOS PPR PARA CONECTIVIDAD"/>
    <s v="PREVENCION Y PROMOCION DE LA SALUD"/>
    <s v="ZONA 2"/>
    <s v="ZONA 2"/>
    <n v="1540"/>
    <n v="55"/>
    <s v="000"/>
    <s v="005"/>
    <n v="530105"/>
    <s v="2201"/>
    <s v="001"/>
    <s v="0000"/>
    <s v="0000"/>
    <n v="0"/>
    <n v="0"/>
    <n v="0"/>
    <n v="15329.11392"/>
    <n v="1839.4936703999999"/>
    <n v="17168.607590399999"/>
    <s v="SI"/>
    <m/>
    <m/>
    <x v="7"/>
    <e v="#N/A"/>
    <e v="#N/A"/>
    <e v="#N/A"/>
    <e v="#N/A"/>
    <e v="#N/A"/>
    <e v="#N/A"/>
    <e v="#N/A"/>
    <e v="#N/A"/>
  </r>
  <r>
    <x v="118"/>
    <s v="ZONA 2"/>
    <s v="MSP-DNTIC-2022-0563-M_x000a_MSP-DNTIC-2022-0625-M"/>
    <x v="70"/>
    <x v="101"/>
    <d v="2022-04-27T00:00:00"/>
    <s v="PRESUPUESTARIA"/>
    <s v="DISTRIBUCIÓN DE RECURSOS PPR PARA CONECTIVIDAD"/>
    <s v="PREVENCION Y PROMOCION DE LA SALUD"/>
    <s v="ZONA 2"/>
    <s v="ZONA 2"/>
    <n v="2340"/>
    <n v="55"/>
    <s v="000"/>
    <s v="005"/>
    <n v="530105"/>
    <s v="2202"/>
    <s v="001"/>
    <s v="0000"/>
    <s v="0000"/>
    <n v="0"/>
    <n v="0"/>
    <n v="0"/>
    <n v="3437.8769279999997"/>
    <n v="412.54523135999995"/>
    <n v="3850.4221593599996"/>
    <s v="SI"/>
    <m/>
    <m/>
    <x v="7"/>
    <e v="#N/A"/>
    <e v="#N/A"/>
    <e v="#N/A"/>
    <e v="#N/A"/>
    <e v="#N/A"/>
    <e v="#N/A"/>
    <e v="#N/A"/>
    <e v="#N/A"/>
  </r>
  <r>
    <x v="118"/>
    <s v="ZONA 3"/>
    <s v="MSP-DNTIC-2022-0563-M_x000a_MSP-DNTIC-2022-0625-M"/>
    <x v="70"/>
    <x v="101"/>
    <d v="2022-04-27T00:00:00"/>
    <s v="PRESUPUESTARIA"/>
    <s v="DISTRIBUCIÓN DE RECURSOS PPR PARA CONECTIVIDAD"/>
    <s v="PREVENCION Y PROMOCION DE LA SALUD"/>
    <s v="ZONA 3"/>
    <s v="ZONA 3"/>
    <n v="1090"/>
    <n v="55"/>
    <s v="000"/>
    <s v="005"/>
    <n v="530105"/>
    <s v="0501"/>
    <s v="001"/>
    <s v="0000"/>
    <s v="0000"/>
    <n v="0"/>
    <n v="0"/>
    <n v="0"/>
    <n v="13082.293439999999"/>
    <n v="1569.8752127999999"/>
    <n v="14652.168652799999"/>
    <s v="SI"/>
    <m/>
    <m/>
    <x v="7"/>
    <e v="#N/A"/>
    <e v="#N/A"/>
    <e v="#N/A"/>
    <e v="#N/A"/>
    <e v="#N/A"/>
    <e v="#N/A"/>
    <e v="#N/A"/>
    <e v="#N/A"/>
  </r>
  <r>
    <x v="118"/>
    <s v="ZONA 3"/>
    <s v="MSP-DNTIC-2022-0563-M_x000a_MSP-DNTIC-2022-0625-M"/>
    <x v="70"/>
    <x v="101"/>
    <d v="2022-04-27T00:00:00"/>
    <s v="PRESUPUESTARIA"/>
    <s v="DISTRIBUCIÓN DE RECURSOS PPR PARA CONECTIVIDAD"/>
    <s v="PREVENCION Y PROMOCION DE LA SALUD"/>
    <s v="ZONA 3"/>
    <s v="ZONA 3"/>
    <n v="1096"/>
    <n v="55"/>
    <s v="000"/>
    <s v="005"/>
    <n v="530105"/>
    <s v="0503"/>
    <s v="001"/>
    <s v="0000"/>
    <s v="0000"/>
    <n v="0"/>
    <n v="0"/>
    <n v="0"/>
    <n v="2360.3694719999999"/>
    <n v="283.24433663999997"/>
    <n v="2643.6138086399997"/>
    <s v="SI"/>
    <m/>
    <m/>
    <x v="7"/>
    <e v="#N/A"/>
    <e v="#N/A"/>
    <e v="#N/A"/>
    <e v="#N/A"/>
    <e v="#N/A"/>
    <e v="#N/A"/>
    <e v="#N/A"/>
    <e v="#N/A"/>
  </r>
  <r>
    <x v="118"/>
    <s v="ZONA 3"/>
    <s v="MSP-DNTIC-2022-0563-M_x000a_MSP-DNTIC-2022-0625-M"/>
    <x v="70"/>
    <x v="101"/>
    <d v="2022-04-27T00:00:00"/>
    <s v="PRESUPUESTARIA"/>
    <s v="DISTRIBUCIÓN DE RECURSOS PPR PARA CONECTIVIDAD"/>
    <s v="PREVENCION Y PROMOCION DE LA SALUD"/>
    <s v="ZONA 3"/>
    <s v="ZONA 3"/>
    <n v="1092"/>
    <n v="55"/>
    <s v="000"/>
    <s v="005"/>
    <n v="530105"/>
    <s v="0504"/>
    <s v="001"/>
    <s v="0000"/>
    <s v="0000"/>
    <n v="0"/>
    <n v="0"/>
    <n v="0"/>
    <n v="5515.5818879999997"/>
    <n v="661.86982655999998"/>
    <n v="6177.4517145599993"/>
    <s v="SI"/>
    <m/>
    <m/>
    <x v="7"/>
    <e v="#N/A"/>
    <e v="#N/A"/>
    <e v="#N/A"/>
    <e v="#N/A"/>
    <e v="#N/A"/>
    <e v="#N/A"/>
    <e v="#N/A"/>
    <e v="#N/A"/>
  </r>
  <r>
    <x v="118"/>
    <s v="ZONA 3"/>
    <s v="MSP-DNTIC-2022-0563-M_x000a_MSP-DNTIC-2022-0625-M"/>
    <x v="70"/>
    <x v="101"/>
    <d v="2022-04-27T00:00:00"/>
    <s v="PRESUPUESTARIA"/>
    <s v="DISTRIBUCIÓN DE RECURSOS PPR PARA CONECTIVIDAD"/>
    <s v="PREVENCION Y PROMOCION DE LA SALUD"/>
    <s v="ZONA 3"/>
    <s v="ZONA 3"/>
    <n v="1093"/>
    <n v="55"/>
    <s v="000"/>
    <s v="005"/>
    <n v="530105"/>
    <s v="0505"/>
    <s v="001"/>
    <s v="0000"/>
    <s v="0000"/>
    <n v="0"/>
    <n v="0"/>
    <n v="0"/>
    <n v="2543.9806079999998"/>
    <n v="305.27767295999996"/>
    <n v="2849.2582809599999"/>
    <s v="SI"/>
    <m/>
    <m/>
    <x v="7"/>
    <e v="#N/A"/>
    <e v="#N/A"/>
    <e v="#N/A"/>
    <e v="#N/A"/>
    <e v="#N/A"/>
    <e v="#N/A"/>
    <e v="#N/A"/>
    <e v="#N/A"/>
  </r>
  <r>
    <x v="118"/>
    <s v="ZONA 3"/>
    <s v="MSP-DNTIC-2022-0563-M_x000a_MSP-DNTIC-2022-0625-M"/>
    <x v="70"/>
    <x v="101"/>
    <d v="2022-04-27T00:00:00"/>
    <s v="PRESUPUESTARIA"/>
    <s v="DISTRIBUCIÓN DE RECURSOS PPR PARA CONECTIVIDAD"/>
    <s v="PREVENCION Y PROMOCION DE LA SALUD"/>
    <s v="ZONA 3"/>
    <s v="ZONA 3"/>
    <n v="1110"/>
    <n v="55"/>
    <s v="000"/>
    <s v="005"/>
    <n v="530105"/>
    <s v="0601"/>
    <s v="001"/>
    <s v="0000"/>
    <s v="0000"/>
    <n v="0"/>
    <n v="0"/>
    <n v="0"/>
    <n v="8786.7592320000003"/>
    <n v="1054.4111078400001"/>
    <n v="9841.1703398400005"/>
    <s v="SI"/>
    <m/>
    <m/>
    <x v="7"/>
    <e v="#N/A"/>
    <e v="#N/A"/>
    <e v="#N/A"/>
    <e v="#N/A"/>
    <e v="#N/A"/>
    <e v="#N/A"/>
    <e v="#N/A"/>
    <e v="#N/A"/>
  </r>
  <r>
    <x v="118"/>
    <s v="ZONA 3"/>
    <s v="MSP-DNTIC-2022-0563-M_x000a_MSP-DNTIC-2022-0625-M"/>
    <x v="70"/>
    <x v="101"/>
    <d v="2022-04-27T00:00:00"/>
    <s v="PRESUPUESTARIA"/>
    <s v="DISTRIBUCIÓN DE RECURSOS PPR PARA CONECTIVIDAD"/>
    <s v="PREVENCION Y PROMOCION DE LA SALUD"/>
    <s v="ZONA 3"/>
    <s v="ZONA 3"/>
    <n v="1116"/>
    <n v="55"/>
    <s v="000"/>
    <s v="005"/>
    <n v="530105"/>
    <s v="0602"/>
    <s v="001"/>
    <s v="0000"/>
    <s v="0000"/>
    <n v="0"/>
    <n v="0"/>
    <n v="0"/>
    <n v="6904.7450880000006"/>
    <n v="828.56941056000005"/>
    <n v="7733.3144985600011"/>
    <s v="SI"/>
    <m/>
    <m/>
    <x v="7"/>
    <e v="#N/A"/>
    <e v="#N/A"/>
    <e v="#N/A"/>
    <e v="#N/A"/>
    <e v="#N/A"/>
    <e v="#N/A"/>
    <e v="#N/A"/>
    <e v="#N/A"/>
  </r>
  <r>
    <x v="118"/>
    <s v="ZONA 3"/>
    <s v="MSP-DNTIC-2022-0563-M_x000a_MSP-DNTIC-2022-0625-M"/>
    <x v="70"/>
    <x v="101"/>
    <d v="2022-04-27T00:00:00"/>
    <s v="PRESUPUESTARIA"/>
    <s v="DISTRIBUCIÓN DE RECURSOS PPR PARA CONECTIVIDAD"/>
    <s v="PREVENCION Y PROMOCION DE LA SALUD"/>
    <s v="ZONA 3"/>
    <s v="ZONA 3"/>
    <n v="1115"/>
    <n v="55"/>
    <s v="000"/>
    <s v="005"/>
    <n v="530105"/>
    <s v="0606"/>
    <s v="001"/>
    <s v="0000"/>
    <s v="0000"/>
    <n v="0"/>
    <n v="0"/>
    <n v="0"/>
    <n v="7443.4988159999994"/>
    <n v="893.21985791999987"/>
    <n v="8336.7186739199988"/>
    <s v="SI"/>
    <m/>
    <m/>
    <x v="7"/>
    <e v="#N/A"/>
    <e v="#N/A"/>
    <e v="#N/A"/>
    <e v="#N/A"/>
    <e v="#N/A"/>
    <e v="#N/A"/>
    <e v="#N/A"/>
    <e v="#N/A"/>
  </r>
  <r>
    <x v="118"/>
    <s v="ZONA 3"/>
    <s v="MSP-DNTIC-2022-0563-M_x000a_MSP-DNTIC-2022-0625-M"/>
    <x v="70"/>
    <x v="101"/>
    <d v="2022-04-27T00:00:00"/>
    <s v="PRESUPUESTARIA"/>
    <s v="DISTRIBUCIÓN DE RECURSOS PPR PARA CONECTIVIDAD"/>
    <s v="PREVENCION Y PROMOCION DE LA SALUD"/>
    <s v="ZONA 3"/>
    <s v="ZONA 3"/>
    <n v="1400"/>
    <n v="55"/>
    <s v="000"/>
    <s v="005"/>
    <n v="530105"/>
    <s v="1601"/>
    <s v="001"/>
    <s v="0000"/>
    <s v="0000"/>
    <n v="0"/>
    <n v="0"/>
    <n v="0"/>
    <n v="8897.8922880000009"/>
    <n v="1067.7470745600001"/>
    <n v="9965.6393625600012"/>
    <s v="SI"/>
    <m/>
    <m/>
    <x v="7"/>
    <e v="#N/A"/>
    <e v="#N/A"/>
    <e v="#N/A"/>
    <e v="#N/A"/>
    <e v="#N/A"/>
    <e v="#N/A"/>
    <e v="#N/A"/>
    <e v="#N/A"/>
  </r>
  <r>
    <x v="118"/>
    <s v="ZONA 3"/>
    <s v="MSP-DNTIC-2022-0563-M_x000a_MSP-DNTIC-2022-0625-M"/>
    <x v="70"/>
    <x v="101"/>
    <d v="2022-04-27T00:00:00"/>
    <s v="PRESUPUESTARIA"/>
    <s v="DISTRIBUCIÓN DE RECURSOS PPR PARA CONECTIVIDAD"/>
    <s v="PREVENCION Y PROMOCION DE LA SALUD"/>
    <s v="ZONA 3"/>
    <s v="ZONA 3"/>
    <n v="3430"/>
    <n v="55"/>
    <s v="000"/>
    <s v="005"/>
    <n v="530105"/>
    <s v="1604"/>
    <s v="001"/>
    <s v="0000"/>
    <s v="0000"/>
    <n v="0"/>
    <n v="0"/>
    <n v="0"/>
    <n v="2457.0069119999998"/>
    <n v="294.84082943999999"/>
    <n v="2751.8477414399999"/>
    <s v="SI"/>
    <m/>
    <m/>
    <x v="7"/>
    <e v="#N/A"/>
    <e v="#N/A"/>
    <e v="#N/A"/>
    <e v="#N/A"/>
    <e v="#N/A"/>
    <e v="#N/A"/>
    <e v="#N/A"/>
    <e v="#N/A"/>
  </r>
  <r>
    <x v="118"/>
    <s v="ZONA 3"/>
    <s v="MSP-DNTIC-2022-0563-M_x000a_MSP-DNTIC-2022-0625-M"/>
    <x v="70"/>
    <x v="101"/>
    <d v="2022-04-27T00:00:00"/>
    <s v="PRESUPUESTARIA"/>
    <s v="DISTRIBUCIÓN DE RECURSOS PPR PARA CONECTIVIDAD"/>
    <s v="PREVENCION Y PROMOCION DE LA SALUD"/>
    <s v="ZONA 3"/>
    <s v="ZONA 3"/>
    <n v="53"/>
    <n v="55"/>
    <s v="000"/>
    <s v="005"/>
    <n v="530105"/>
    <s v="0601"/>
    <s v="001"/>
    <s v="0000"/>
    <s v="0000"/>
    <n v="0"/>
    <n v="0"/>
    <n v="0"/>
    <n v="4754.5620479999998"/>
    <n v="570.54744575999996"/>
    <n v="5325.1094937600001"/>
    <s v="SI"/>
    <m/>
    <m/>
    <x v="7"/>
    <e v="#N/A"/>
    <e v="#N/A"/>
    <e v="#N/A"/>
    <e v="#N/A"/>
    <e v="#N/A"/>
    <e v="#N/A"/>
    <e v="#N/A"/>
    <e v="#N/A"/>
  </r>
  <r>
    <x v="118"/>
    <s v="ZONA 3"/>
    <s v="MSP-DNTIC-2022-0563-M_x000a_MSP-DNTIC-2022-0625-M"/>
    <x v="70"/>
    <x v="101"/>
    <d v="2022-04-27T00:00:00"/>
    <s v="PRESUPUESTARIA"/>
    <s v="DISTRIBUCIÓN DE RECURSOS PPR PARA CONECTIVIDAD"/>
    <s v="PREVENCION Y PROMOCION DE LA SALUD"/>
    <s v="ZONA 3"/>
    <s v="ZONA 3"/>
    <n v="1463"/>
    <n v="55"/>
    <s v="000"/>
    <s v="005"/>
    <n v="530105"/>
    <s v="1801"/>
    <s v="001"/>
    <s v="0000"/>
    <s v="0000"/>
    <n v="0"/>
    <n v="0"/>
    <n v="0"/>
    <n v="6018.0965759999999"/>
    <n v="722.17158911999991"/>
    <n v="6740.26816512"/>
    <s v="SI"/>
    <m/>
    <m/>
    <x v="7"/>
    <e v="#N/A"/>
    <e v="#N/A"/>
    <e v="#N/A"/>
    <e v="#N/A"/>
    <e v="#N/A"/>
    <e v="#N/A"/>
    <e v="#N/A"/>
    <e v="#N/A"/>
  </r>
  <r>
    <x v="118"/>
    <s v="ZONA 3"/>
    <s v="MSP-DNTIC-2022-0563-M_x000a_MSP-DNTIC-2022-0625-M"/>
    <x v="70"/>
    <x v="101"/>
    <d v="2022-04-27T00:00:00"/>
    <s v="PRESUPUESTARIA"/>
    <s v="DISTRIBUCIÓN DE RECURSOS PPR PARA CONECTIVIDAD"/>
    <s v="PREVENCION Y PROMOCION DE LA SALUD"/>
    <s v="ZONA 3"/>
    <s v="ZONA 3"/>
    <n v="1465"/>
    <n v="55"/>
    <s v="000"/>
    <s v="005"/>
    <n v="530105"/>
    <s v="1807"/>
    <s v="001"/>
    <s v="0000"/>
    <s v="0000"/>
    <n v="0"/>
    <n v="0"/>
    <n v="0"/>
    <n v="2679.2730240000001"/>
    <n v="321.51276288000003"/>
    <n v="3000.7857868800002"/>
    <s v="SI"/>
    <m/>
    <m/>
    <x v="7"/>
    <e v="#N/A"/>
    <e v="#N/A"/>
    <e v="#N/A"/>
    <e v="#N/A"/>
    <e v="#N/A"/>
    <e v="#N/A"/>
    <e v="#N/A"/>
    <e v="#N/A"/>
  </r>
  <r>
    <x v="118"/>
    <s v="ZONA 4"/>
    <s v="MSP-DNTIC-2022-0563-M_x000a_MSP-DNTIC-2022-0625-M"/>
    <x v="70"/>
    <x v="101"/>
    <d v="2022-04-27T00:00:00"/>
    <s v="PRESUPUESTARIA"/>
    <s v="DISTRIBUCIÓN DE RECURSOS PPR PARA CONECTIVIDAD"/>
    <s v="PREVENCION Y PROMOCION DE LA SALUD"/>
    <s v="ZONA 4"/>
    <s v="ZONA 4"/>
    <n v="1330"/>
    <n v="55"/>
    <s v="000"/>
    <s v="005"/>
    <n v="530105"/>
    <s v="1301"/>
    <s v="001"/>
    <s v="0000"/>
    <s v="0000"/>
    <n v="0"/>
    <n v="0"/>
    <n v="0"/>
    <n v="7349.2773120000002"/>
    <n v="881.91327744"/>
    <n v="8231.1905894400006"/>
    <s v="SI"/>
    <m/>
    <m/>
    <x v="7"/>
    <e v="#N/A"/>
    <e v="#N/A"/>
    <e v="#N/A"/>
    <e v="#N/A"/>
    <e v="#N/A"/>
    <e v="#N/A"/>
    <e v="#N/A"/>
    <e v="#N/A"/>
  </r>
  <r>
    <x v="118"/>
    <s v="ZONA 4"/>
    <s v="MSP-DNTIC-2022-0563-M_x000a_MSP-DNTIC-2022-0625-M"/>
    <x v="70"/>
    <x v="101"/>
    <d v="2022-04-27T00:00:00"/>
    <s v="PRESUPUESTARIA"/>
    <s v="DISTRIBUCIÓN DE RECURSOS PPR PARA CONECTIVIDAD"/>
    <s v="PREVENCION Y PROMOCION DE LA SALUD"/>
    <s v="ZONA 4"/>
    <s v="ZONA 4"/>
    <n v="1331"/>
    <n v="55"/>
    <s v="000"/>
    <s v="005"/>
    <n v="530105"/>
    <s v="1308"/>
    <s v="001"/>
    <s v="0000"/>
    <s v="0000"/>
    <n v="0"/>
    <n v="0"/>
    <n v="0"/>
    <n v="5691.9452160000001"/>
    <n v="683.03342592000001"/>
    <n v="6374.97864192"/>
    <s v="SI"/>
    <m/>
    <m/>
    <x v="7"/>
    <e v="#N/A"/>
    <e v="#N/A"/>
    <e v="#N/A"/>
    <e v="#N/A"/>
    <e v="#N/A"/>
    <e v="#N/A"/>
    <e v="#N/A"/>
    <e v="#N/A"/>
  </r>
  <r>
    <x v="118"/>
    <s v="ZONA 4"/>
    <s v="MSP-DNTIC-2022-0563-M_x000a_MSP-DNTIC-2022-0625-M"/>
    <x v="70"/>
    <x v="101"/>
    <d v="2022-04-27T00:00:00"/>
    <s v="PRESUPUESTARIA"/>
    <s v="DISTRIBUCIÓN DE RECURSOS PPR PARA CONECTIVIDAD"/>
    <s v="PREVENCION Y PROMOCION DE LA SALUD"/>
    <s v="ZONA 4"/>
    <s v="ZONA 4"/>
    <n v="1334"/>
    <n v="55"/>
    <s v="000"/>
    <s v="005"/>
    <n v="530105"/>
    <s v="1306"/>
    <s v="001"/>
    <s v="0000"/>
    <s v="0000"/>
    <n v="0"/>
    <n v="0"/>
    <n v="0"/>
    <n v="4421.1628799999999"/>
    <n v="530.5395456"/>
    <n v="4951.7024255999995"/>
    <s v="SI"/>
    <m/>
    <m/>
    <x v="7"/>
    <e v="#N/A"/>
    <e v="#N/A"/>
    <e v="#N/A"/>
    <e v="#N/A"/>
    <e v="#N/A"/>
    <e v="#N/A"/>
    <e v="#N/A"/>
    <e v="#N/A"/>
  </r>
  <r>
    <x v="118"/>
    <s v="ZONA 4"/>
    <s v="MSP-DNTIC-2022-0563-M_x000a_MSP-DNTIC-2022-0625-M"/>
    <x v="70"/>
    <x v="101"/>
    <d v="2022-04-27T00:00:00"/>
    <s v="PRESUPUESTARIA"/>
    <s v="DISTRIBUCIÓN DE RECURSOS PPR PARA CONECTIVIDAD"/>
    <s v="PREVENCION Y PROMOCION DE LA SALUD"/>
    <s v="ZONA 4"/>
    <s v="ZONA 4"/>
    <n v="1344"/>
    <n v="55"/>
    <s v="000"/>
    <s v="005"/>
    <n v="530105"/>
    <s v="1313"/>
    <s v="001"/>
    <s v="0000"/>
    <s v="0000"/>
    <n v="0"/>
    <n v="0"/>
    <n v="0"/>
    <n v="14096.986560000001"/>
    <n v="1691.6383872000001"/>
    <n v="15788.624947200002"/>
    <s v="SI"/>
    <m/>
    <m/>
    <x v="7"/>
    <e v="#N/A"/>
    <e v="#N/A"/>
    <e v="#N/A"/>
    <e v="#N/A"/>
    <e v="#N/A"/>
    <e v="#N/A"/>
    <e v="#N/A"/>
    <e v="#N/A"/>
  </r>
  <r>
    <x v="118"/>
    <s v="ZONA 4"/>
    <s v="MSP-DNTIC-2022-0563-M_x000a_MSP-DNTIC-2022-0625-M"/>
    <x v="70"/>
    <x v="101"/>
    <d v="2022-04-27T00:00:00"/>
    <s v="PRESUPUESTARIA"/>
    <s v="DISTRIBUCIÓN DE RECURSOS PPR PARA CONECTIVIDAD"/>
    <s v="PREVENCION Y PROMOCION DE LA SALUD"/>
    <s v="ZONA 4"/>
    <s v="ZONA 4"/>
    <n v="1342"/>
    <n v="55"/>
    <s v="000"/>
    <s v="005"/>
    <n v="530105"/>
    <s v="1304"/>
    <s v="001"/>
    <s v="0000"/>
    <s v="0000"/>
    <n v="0"/>
    <n v="0"/>
    <n v="0"/>
    <n v="637.80710399999998"/>
    <n v="76.536852479999993"/>
    <n v="714.34395647999997"/>
    <s v="SI"/>
    <m/>
    <m/>
    <x v="7"/>
    <e v="#N/A"/>
    <e v="#N/A"/>
    <e v="#N/A"/>
    <e v="#N/A"/>
    <e v="#N/A"/>
    <e v="#N/A"/>
    <e v="#N/A"/>
    <e v="#N/A"/>
  </r>
  <r>
    <x v="118"/>
    <s v="ZONA 4"/>
    <s v="MSP-DNTIC-2022-0563-M_x000a_MSP-DNTIC-2022-0625-M"/>
    <x v="70"/>
    <x v="101"/>
    <d v="2022-04-27T00:00:00"/>
    <s v="PRESUPUESTARIA"/>
    <s v="DISTRIBUCIÓN DE RECURSOS PPR PARA CONECTIVIDAD"/>
    <s v="PREVENCION Y PROMOCION DE LA SALUD"/>
    <s v="ZONA 4"/>
    <s v="ZONA 4"/>
    <n v="1340"/>
    <n v="55"/>
    <s v="000"/>
    <s v="005"/>
    <n v="530105"/>
    <s v="1302"/>
    <s v="001"/>
    <s v="0000"/>
    <s v="0000"/>
    <n v="0"/>
    <n v="0"/>
    <n v="0"/>
    <n v="2601.963072"/>
    <n v="312.23556864"/>
    <n v="2914.1986406400001"/>
    <s v="SI"/>
    <m/>
    <m/>
    <x v="7"/>
    <e v="#N/A"/>
    <e v="#N/A"/>
    <e v="#N/A"/>
    <e v="#N/A"/>
    <e v="#N/A"/>
    <e v="#N/A"/>
    <e v="#N/A"/>
    <e v="#N/A"/>
  </r>
  <r>
    <x v="118"/>
    <s v="ZONA 4"/>
    <s v="MSP-DNTIC-2022-0563-M_x000a_MSP-DNTIC-2022-0625-M"/>
    <x v="70"/>
    <x v="101"/>
    <d v="2022-04-27T00:00:00"/>
    <s v="PRESUPUESTARIA"/>
    <s v="DISTRIBUCIÓN DE RECURSOS PPR PARA CONECTIVIDAD"/>
    <s v="PREVENCION Y PROMOCION DE LA SALUD"/>
    <s v="ZONA 4"/>
    <s v="ZONA 4"/>
    <n v="1333"/>
    <n v="55"/>
    <s v="000"/>
    <s v="005"/>
    <n v="530105"/>
    <s v="1303"/>
    <s v="001"/>
    <s v="0000"/>
    <s v="0000"/>
    <n v="0"/>
    <n v="0"/>
    <n v="0"/>
    <n v="2932.9463040000001"/>
    <n v="351.95355647999997"/>
    <n v="3284.8998604799999"/>
    <s v="SI"/>
    <m/>
    <m/>
    <x v="7"/>
    <e v="#N/A"/>
    <e v="#N/A"/>
    <e v="#N/A"/>
    <e v="#N/A"/>
    <e v="#N/A"/>
    <e v="#N/A"/>
    <e v="#N/A"/>
    <e v="#N/A"/>
  </r>
  <r>
    <x v="118"/>
    <s v="ZONA 4"/>
    <s v="MSP-DNTIC-2022-0563-M_x000a_MSP-DNTIC-2022-0625-M"/>
    <x v="70"/>
    <x v="101"/>
    <d v="2022-04-27T00:00:00"/>
    <s v="PRESUPUESTARIA"/>
    <s v="DISTRIBUCIÓN DE RECURSOS PPR PARA CONECTIVIDAD"/>
    <s v="PREVENCION Y PROMOCION DE LA SALUD"/>
    <s v="ZONA 4"/>
    <s v="ZONA 4"/>
    <n v="1348"/>
    <n v="55"/>
    <s v="000"/>
    <s v="005"/>
    <n v="530105"/>
    <s v="1311"/>
    <s v="001"/>
    <s v="0000"/>
    <s v="0000"/>
    <n v="0"/>
    <n v="0"/>
    <n v="0"/>
    <n v="2217.829248"/>
    <n v="266.13950976000001"/>
    <n v="2483.9687577599998"/>
    <s v="SI"/>
    <m/>
    <m/>
    <x v="7"/>
    <e v="#N/A"/>
    <e v="#N/A"/>
    <e v="#N/A"/>
    <e v="#N/A"/>
    <e v="#N/A"/>
    <e v="#N/A"/>
    <e v="#N/A"/>
    <e v="#N/A"/>
  </r>
  <r>
    <x v="118"/>
    <s v="ZONA 4"/>
    <s v="MSP-DNTIC-2022-0563-M_x000a_MSP-DNTIC-2022-0625-M"/>
    <x v="70"/>
    <x v="101"/>
    <d v="2022-04-27T00:00:00"/>
    <s v="PRESUPUESTARIA"/>
    <s v="DISTRIBUCIÓN DE RECURSOS PPR PARA CONECTIVIDAD"/>
    <s v="PREVENCION Y PROMOCION DE LA SALUD"/>
    <s v="ZONA 4"/>
    <s v="ZONA 4"/>
    <n v="1343"/>
    <n v="55"/>
    <s v="000"/>
    <s v="005"/>
    <n v="530105"/>
    <s v="1310"/>
    <s v="001"/>
    <s v="0000"/>
    <s v="0000"/>
    <n v="0"/>
    <n v="0"/>
    <n v="0"/>
    <n v="4761.8098559999999"/>
    <n v="571.41718271999991"/>
    <n v="5333.2270387199997"/>
    <s v="SI"/>
    <m/>
    <m/>
    <x v="7"/>
    <e v="#N/A"/>
    <e v="#N/A"/>
    <e v="#N/A"/>
    <e v="#N/A"/>
    <e v="#N/A"/>
    <e v="#N/A"/>
    <e v="#N/A"/>
    <e v="#N/A"/>
  </r>
  <r>
    <x v="118"/>
    <s v="ZONA 4"/>
    <s v="MSP-DNTIC-2022-0563-M_x000a_MSP-DNTIC-2022-0625-M"/>
    <x v="70"/>
    <x v="101"/>
    <d v="2022-04-27T00:00:00"/>
    <s v="PRESUPUESTARIA"/>
    <s v="DISTRIBUCIÓN DE RECURSOS PPR PARA CONECTIVIDAD"/>
    <s v="PREVENCION Y PROMOCION DE LA SALUD"/>
    <s v="ZONA 4"/>
    <s v="ZONA 4"/>
    <n v="1332"/>
    <n v="55"/>
    <s v="000"/>
    <s v="005"/>
    <n v="530105"/>
    <s v="1314"/>
    <s v="001"/>
    <s v="0000"/>
    <s v="0000"/>
    <n v="0"/>
    <n v="0"/>
    <n v="0"/>
    <n v="4585.4465280000004"/>
    <n v="550.25358335999999"/>
    <n v="5135.7001113599999"/>
    <s v="SI"/>
    <m/>
    <m/>
    <x v="7"/>
    <e v="#N/A"/>
    <e v="#N/A"/>
    <e v="#N/A"/>
    <e v="#N/A"/>
    <e v="#N/A"/>
    <e v="#N/A"/>
    <e v="#N/A"/>
    <e v="#N/A"/>
  </r>
  <r>
    <x v="118"/>
    <s v="ZONA 4"/>
    <s v="MSP-DNTIC-2022-0563-M_x000a_MSP-DNTIC-2022-0625-M"/>
    <x v="70"/>
    <x v="101"/>
    <d v="2022-04-27T00:00:00"/>
    <s v="PRESUPUESTARIA"/>
    <s v="DISTRIBUCIÓN DE RECURSOS PPR PARA CONECTIVIDAD"/>
    <s v="PREVENCION Y PROMOCION DE LA SALUD"/>
    <s v="ZONA 4"/>
    <s v="ZONA 4"/>
    <n v="1341"/>
    <n v="55"/>
    <s v="000"/>
    <s v="005"/>
    <n v="530105"/>
    <s v="1312"/>
    <s v="001"/>
    <s v="0000"/>
    <s v="0000"/>
    <n v="0"/>
    <n v="0"/>
    <n v="0"/>
    <n v="5783.7507839999998"/>
    <n v="694.05009408000001"/>
    <n v="6477.8008780800001"/>
    <s v="SI"/>
    <m/>
    <m/>
    <x v="7"/>
    <e v="#N/A"/>
    <e v="#N/A"/>
    <e v="#N/A"/>
    <e v="#N/A"/>
    <e v="#N/A"/>
    <e v="#N/A"/>
    <e v="#N/A"/>
    <e v="#N/A"/>
  </r>
  <r>
    <x v="118"/>
    <s v="ZONA 4"/>
    <s v="MSP-DNTIC-2022-0563-M_x000a_MSP-DNTIC-2022-0625-M"/>
    <x v="70"/>
    <x v="101"/>
    <d v="2022-04-27T00:00:00"/>
    <s v="PRESUPUESTARIA"/>
    <s v="DISTRIBUCIÓN DE RECURSOS PPR PARA CONECTIVIDAD"/>
    <s v="PREVENCION Y PROMOCION DE LA SALUD"/>
    <s v="ZONA 4"/>
    <s v="ZONA 4"/>
    <n v="54"/>
    <n v="55"/>
    <s v="000"/>
    <s v="005"/>
    <n v="530105"/>
    <s v="1301"/>
    <s v="001"/>
    <s v="0000"/>
    <s v="0000"/>
    <n v="0"/>
    <n v="0"/>
    <n v="0"/>
    <n v="6677.6471039999997"/>
    <n v="801.31765247999988"/>
    <n v="7478.9647564799998"/>
    <s v="SI"/>
    <m/>
    <m/>
    <x v="7"/>
    <e v="#N/A"/>
    <e v="#N/A"/>
    <e v="#N/A"/>
    <e v="#N/A"/>
    <e v="#N/A"/>
    <e v="#N/A"/>
    <e v="#N/A"/>
    <e v="#N/A"/>
  </r>
  <r>
    <x v="118"/>
    <s v="ZONA 4"/>
    <s v="MSP-DNTIC-2022-0563-M_x000a_MSP-DNTIC-2022-0625-M"/>
    <x v="70"/>
    <x v="101"/>
    <d v="2022-04-27T00:00:00"/>
    <s v="PRESUPUESTARIA"/>
    <s v="DISTRIBUCIÓN DE RECURSOS PPR PARA CONECTIVIDAD"/>
    <s v="PREVENCION Y PROMOCION DE LA SALUD"/>
    <s v="ZONA 4"/>
    <s v="ZONA 4"/>
    <n v="1605"/>
    <n v="55"/>
    <s v="000"/>
    <s v="005"/>
    <n v="530105"/>
    <s v="2301"/>
    <s v="001"/>
    <s v="0000"/>
    <s v="0000"/>
    <n v="0"/>
    <n v="0"/>
    <n v="0"/>
    <n v="4218.2242559999995"/>
    <n v="506.1869107199999"/>
    <n v="4724.4111667199995"/>
    <s v="SI"/>
    <m/>
    <m/>
    <x v="7"/>
    <e v="#N/A"/>
    <e v="#N/A"/>
    <e v="#N/A"/>
    <e v="#N/A"/>
    <e v="#N/A"/>
    <e v="#N/A"/>
    <e v="#N/A"/>
    <e v="#N/A"/>
  </r>
  <r>
    <x v="118"/>
    <s v="ZONA 5"/>
    <s v="MSP-DNTIC-2022-0563-M_x000a_MSP-DNTIC-2022-0625-M"/>
    <x v="70"/>
    <x v="101"/>
    <d v="2022-04-27T00:00:00"/>
    <s v="PRESUPUESTARIA"/>
    <s v="DISTRIBUCIÓN DE RECURSOS PPR PARA CONECTIVIDAD"/>
    <s v="PREVENCION Y PROMOCION DE LA SALUD"/>
    <s v="ZONA 5"/>
    <s v="ZONA 5"/>
    <n v="1030"/>
    <n v="55"/>
    <s v="000"/>
    <s v="005"/>
    <n v="530105"/>
    <s v="0201"/>
    <s v="001"/>
    <s v="0000"/>
    <s v="0000"/>
    <n v="0"/>
    <n v="0"/>
    <n v="0"/>
    <n v="13932.702911999999"/>
    <n v="1671.9243494399998"/>
    <n v="15604.627261439999"/>
    <s v="SI"/>
    <m/>
    <m/>
    <x v="7"/>
    <e v="#N/A"/>
    <e v="#N/A"/>
    <e v="#N/A"/>
    <e v="#N/A"/>
    <e v="#N/A"/>
    <e v="#N/A"/>
    <e v="#N/A"/>
    <e v="#N/A"/>
  </r>
  <r>
    <x v="118"/>
    <s v="ZONA 5"/>
    <s v="MSP-DNTIC-2022-0563-M_x000a_MSP-DNTIC-2022-0625-M"/>
    <x v="70"/>
    <x v="101"/>
    <d v="2022-04-27T00:00:00"/>
    <s v="PRESUPUESTARIA"/>
    <s v="DISTRIBUCIÓN DE RECURSOS PPR PARA CONECTIVIDAD"/>
    <s v="PREVENCION Y PROMOCION DE LA SALUD"/>
    <s v="ZONA 5"/>
    <s v="ZONA 5"/>
    <n v="1032"/>
    <n v="55"/>
    <s v="000"/>
    <s v="005"/>
    <n v="530105"/>
    <s v="0205"/>
    <s v="001"/>
    <s v="0000"/>
    <s v="0000"/>
    <n v="0"/>
    <n v="0"/>
    <n v="0"/>
    <n v="6150.9730560000007"/>
    <n v="738.1167667200001"/>
    <n v="6889.0898227200005"/>
    <s v="SI"/>
    <m/>
    <m/>
    <x v="7"/>
    <e v="#N/A"/>
    <e v="#N/A"/>
    <e v="#N/A"/>
    <e v="#N/A"/>
    <e v="#N/A"/>
    <e v="#N/A"/>
    <e v="#N/A"/>
    <e v="#N/A"/>
  </r>
  <r>
    <x v="118"/>
    <s v="ZONA 5"/>
    <s v="MSP-DNTIC-2022-0563-M_x000a_MSP-DNTIC-2022-0625-M"/>
    <x v="70"/>
    <x v="101"/>
    <d v="2022-04-27T00:00:00"/>
    <s v="PRESUPUESTARIA"/>
    <s v="DISTRIBUCIÓN DE RECURSOS PPR PARA CONECTIVIDAD"/>
    <s v="PREVENCION Y PROMOCION DE LA SALUD"/>
    <s v="ZONA 5"/>
    <s v="ZONA 5"/>
    <n v="1034"/>
    <n v="55"/>
    <s v="000"/>
    <s v="005"/>
    <n v="530105"/>
    <s v="0204"/>
    <s v="001"/>
    <s v="0000"/>
    <s v="0000"/>
    <n v="0"/>
    <n v="0"/>
    <n v="0"/>
    <n v="3201.1151999999997"/>
    <n v="384.13382399999995"/>
    <n v="3585.2490239999997"/>
    <s v="SI"/>
    <m/>
    <m/>
    <x v="7"/>
    <e v="#N/A"/>
    <e v="#N/A"/>
    <e v="#N/A"/>
    <e v="#N/A"/>
    <e v="#N/A"/>
    <e v="#N/A"/>
    <e v="#N/A"/>
    <e v="#N/A"/>
  </r>
  <r>
    <x v="118"/>
    <s v="ZONA 5"/>
    <s v="MSP-DNTIC-2022-0563-M_x000a_MSP-DNTIC-2022-0625-M"/>
    <x v="70"/>
    <x v="101"/>
    <d v="2022-04-27T00:00:00"/>
    <s v="PRESUPUESTARIA"/>
    <s v="DISTRIBUCIÓN DE RECURSOS PPR PARA CONECTIVIDAD"/>
    <s v="PREVENCION Y PROMOCION DE LA SALUD"/>
    <s v="ZONA 5"/>
    <s v="ZONA 5"/>
    <n v="1228"/>
    <n v="55"/>
    <s v="000"/>
    <s v="005"/>
    <n v="530105"/>
    <s v="0911"/>
    <s v="001"/>
    <s v="0000"/>
    <s v="0000"/>
    <n v="0"/>
    <n v="0"/>
    <n v="0"/>
    <n v="1019.5249919999999"/>
    <n v="122.34299903999998"/>
    <n v="1141.8679910399999"/>
    <s v="SI"/>
    <m/>
    <m/>
    <x v="7"/>
    <e v="#N/A"/>
    <e v="#N/A"/>
    <e v="#N/A"/>
    <e v="#N/A"/>
    <e v="#N/A"/>
    <e v="#N/A"/>
    <e v="#N/A"/>
    <e v="#N/A"/>
  </r>
  <r>
    <x v="118"/>
    <s v="ZONA 5"/>
    <s v="MSP-DNTIC-2022-0563-M_x000a_MSP-DNTIC-2022-0625-M"/>
    <x v="70"/>
    <x v="101"/>
    <d v="2022-04-27T00:00:00"/>
    <s v="PRESUPUESTARIA"/>
    <s v="DISTRIBUCIÓN DE RECURSOS PPR PARA CONECTIVIDAD"/>
    <s v="PREVENCION Y PROMOCION DE LA SALUD"/>
    <s v="ZONA 5"/>
    <s v="ZONA 5"/>
    <n v="1220"/>
    <n v="55"/>
    <s v="000"/>
    <s v="005"/>
    <n v="530105"/>
    <s v="0904"/>
    <s v="001"/>
    <s v="0000"/>
    <s v="0000"/>
    <n v="0"/>
    <n v="0"/>
    <n v="0"/>
    <n v="5931.1228799999999"/>
    <n v="711.7347456"/>
    <n v="6642.8576255999997"/>
    <s v="SI"/>
    <m/>
    <m/>
    <x v="7"/>
    <e v="#N/A"/>
    <e v="#N/A"/>
    <e v="#N/A"/>
    <e v="#N/A"/>
    <e v="#N/A"/>
    <e v="#N/A"/>
    <e v="#N/A"/>
    <e v="#N/A"/>
  </r>
  <r>
    <x v="118"/>
    <s v="ZONA 5"/>
    <s v="MSP-DNTIC-2022-0563-M_x000a_MSP-DNTIC-2022-0625-M"/>
    <x v="70"/>
    <x v="101"/>
    <d v="2022-04-27T00:00:00"/>
    <s v="PRESUPUESTARIA"/>
    <s v="DISTRIBUCIÓN DE RECURSOS PPR PARA CONECTIVIDAD"/>
    <s v="PREVENCION Y PROMOCION DE LA SALUD"/>
    <s v="ZONA 5"/>
    <s v="ZONA 5"/>
    <n v="1223"/>
    <n v="55"/>
    <s v="000"/>
    <s v="005"/>
    <n v="530105"/>
    <s v="0914"/>
    <s v="001"/>
    <s v="0000"/>
    <s v="0000"/>
    <n v="0"/>
    <n v="0"/>
    <n v="0"/>
    <n v="3341.2394880000002"/>
    <n v="400.94873855999998"/>
    <n v="3742.1882265600002"/>
    <s v="SI"/>
    <m/>
    <m/>
    <x v="7"/>
    <e v="#N/A"/>
    <e v="#N/A"/>
    <e v="#N/A"/>
    <e v="#N/A"/>
    <e v="#N/A"/>
    <e v="#N/A"/>
    <e v="#N/A"/>
    <e v="#N/A"/>
  </r>
  <r>
    <x v="118"/>
    <s v="ZONA 5"/>
    <s v="MSP-DNTIC-2022-0563-M_x000a_MSP-DNTIC-2022-0625-M"/>
    <x v="70"/>
    <x v="101"/>
    <d v="2022-04-27T00:00:00"/>
    <s v="PRESUPUESTARIA"/>
    <s v="DISTRIBUCIÓN DE RECURSOS PPR PARA CONECTIVIDAD"/>
    <s v="PREVENCION Y PROMOCION DE LA SALUD"/>
    <s v="ZONA 5"/>
    <s v="ZONA 5"/>
    <n v="1219"/>
    <n v="55"/>
    <s v="000"/>
    <s v="005"/>
    <n v="530105"/>
    <s v="0908"/>
    <s v="001"/>
    <s v="0000"/>
    <s v="0000"/>
    <n v="0"/>
    <n v="0"/>
    <n v="0"/>
    <n v="1340.84448"/>
    <n v="160.90133760000001"/>
    <n v="1501.7458176"/>
    <s v="SI"/>
    <m/>
    <m/>
    <x v="7"/>
    <e v="#N/A"/>
    <e v="#N/A"/>
    <e v="#N/A"/>
    <e v="#N/A"/>
    <e v="#N/A"/>
    <e v="#N/A"/>
    <e v="#N/A"/>
    <e v="#N/A"/>
  </r>
  <r>
    <x v="118"/>
    <s v="ZONA 5"/>
    <s v="MSP-DNTIC-2022-0563-M_x000a_MSP-DNTIC-2022-0625-M"/>
    <x v="70"/>
    <x v="101"/>
    <d v="2022-04-27T00:00:00"/>
    <s v="PRESUPUESTARIA"/>
    <s v="DISTRIBUCIÓN DE RECURSOS PPR PARA CONECTIVIDAD"/>
    <s v="PREVENCION Y PROMOCION DE LA SALUD"/>
    <s v="ZONA 5"/>
    <s v="ZONA 5"/>
    <n v="1226"/>
    <n v="55"/>
    <s v="000"/>
    <s v="005"/>
    <n v="530105"/>
    <s v="0910"/>
    <s v="001"/>
    <s v="0000"/>
    <s v="0000"/>
    <n v="0"/>
    <n v="0"/>
    <n v="0"/>
    <n v="983.28595199999995"/>
    <n v="117.99431423999999"/>
    <n v="1101.2802662399999"/>
    <s v="SI"/>
    <m/>
    <m/>
    <x v="7"/>
    <e v="#N/A"/>
    <e v="#N/A"/>
    <e v="#N/A"/>
    <e v="#N/A"/>
    <e v="#N/A"/>
    <e v="#N/A"/>
    <e v="#N/A"/>
    <e v="#N/A"/>
  </r>
  <r>
    <x v="118"/>
    <s v="ZONA 5"/>
    <s v="MSP-DNTIC-2022-0563-M_x000a_MSP-DNTIC-2022-0625-M"/>
    <x v="70"/>
    <x v="101"/>
    <d v="2022-04-27T00:00:00"/>
    <s v="PRESUPUESTARIA"/>
    <s v="DISTRIBUCIÓN DE RECURSOS PPR PARA CONECTIVIDAD"/>
    <s v="PREVENCION Y PROMOCION DE LA SALUD"/>
    <s v="ZONA 5"/>
    <s v="ZONA 5"/>
    <n v="1222"/>
    <n v="55"/>
    <s v="000"/>
    <s v="005"/>
    <n v="530105"/>
    <s v="0906"/>
    <s v="001"/>
    <s v="0000"/>
    <s v="0000"/>
    <n v="0"/>
    <n v="0"/>
    <n v="0"/>
    <n v="1811.9520000000002"/>
    <n v="217.43424000000002"/>
    <n v="2029.3862400000003"/>
    <s v="SI"/>
    <m/>
    <m/>
    <x v="7"/>
    <e v="#N/A"/>
    <e v="#N/A"/>
    <e v="#N/A"/>
    <e v="#N/A"/>
    <e v="#N/A"/>
    <e v="#N/A"/>
    <e v="#N/A"/>
    <e v="#N/A"/>
  </r>
  <r>
    <x v="118"/>
    <s v="ZONA 5"/>
    <s v="MSP-DNTIC-2022-0563-M_x000a_MSP-DNTIC-2022-0625-M"/>
    <x v="70"/>
    <x v="101"/>
    <d v="2022-04-27T00:00:00"/>
    <s v="PRESUPUESTARIA"/>
    <s v="DISTRIBUCIÓN DE RECURSOS PPR PARA CONECTIVIDAD"/>
    <s v="PREVENCION Y PROMOCION DE LA SALUD"/>
    <s v="ZONA 5"/>
    <s v="ZONA 5"/>
    <n v="1224"/>
    <n v="55"/>
    <s v="000"/>
    <s v="005"/>
    <n v="530105"/>
    <s v="0919"/>
    <s v="001"/>
    <s v="0000"/>
    <s v="0000"/>
    <n v="0"/>
    <n v="0"/>
    <n v="0"/>
    <n v="2572.9718400000002"/>
    <n v="308.75662080000001"/>
    <n v="2881.7284608"/>
    <s v="SI"/>
    <m/>
    <m/>
    <x v="7"/>
    <e v="#N/A"/>
    <e v="#N/A"/>
    <e v="#N/A"/>
    <e v="#N/A"/>
    <e v="#N/A"/>
    <e v="#N/A"/>
    <e v="#N/A"/>
    <e v="#N/A"/>
  </r>
  <r>
    <x v="118"/>
    <s v="ZONA 5"/>
    <s v="MSP-DNTIC-2022-0563-M_x000a_MSP-DNTIC-2022-0625-M"/>
    <x v="70"/>
    <x v="101"/>
    <d v="2022-04-27T00:00:00"/>
    <s v="PRESUPUESTARIA"/>
    <s v="DISTRIBUCIÓN DE RECURSOS PPR PARA CONECTIVIDAD"/>
    <s v="PREVENCION Y PROMOCION DE LA SALUD"/>
    <s v="ZONA 5"/>
    <s v="ZONA 5"/>
    <n v="1225"/>
    <n v="55"/>
    <s v="000"/>
    <s v="005"/>
    <n v="530105"/>
    <s v="0920"/>
    <s v="001"/>
    <s v="0000"/>
    <s v="0000"/>
    <n v="0"/>
    <n v="0"/>
    <n v="0"/>
    <n v="1604.1815040000001"/>
    <n v="192.50178048000001"/>
    <n v="1796.6832844800001"/>
    <s v="SI"/>
    <m/>
    <m/>
    <x v="7"/>
    <e v="#N/A"/>
    <e v="#N/A"/>
    <e v="#N/A"/>
    <e v="#N/A"/>
    <e v="#N/A"/>
    <e v="#N/A"/>
    <e v="#N/A"/>
    <e v="#N/A"/>
  </r>
  <r>
    <x v="118"/>
    <s v="ZONA 5"/>
    <s v="MSP-DNTIC-2022-0563-M_x000a_MSP-DNTIC-2022-0625-M"/>
    <x v="70"/>
    <x v="101"/>
    <d v="2022-04-27T00:00:00"/>
    <s v="PRESUPUESTARIA"/>
    <s v="DISTRIBUCIÓN DE RECURSOS PPR PARA CONECTIVIDAD"/>
    <s v="PREVENCION Y PROMOCION DE LA SALUD"/>
    <s v="ZONA 5"/>
    <s v="ZONA 5"/>
    <n v="1218"/>
    <n v="55"/>
    <s v="000"/>
    <s v="005"/>
    <n v="530105"/>
    <s v="0921"/>
    <s v="001"/>
    <s v="0000"/>
    <s v="0000"/>
    <n v="0"/>
    <n v="0"/>
    <n v="0"/>
    <n v="1809.5360639999999"/>
    <n v="217.14432767999998"/>
    <n v="2026.68039168"/>
    <s v="SI"/>
    <m/>
    <m/>
    <x v="7"/>
    <e v="#N/A"/>
    <e v="#N/A"/>
    <e v="#N/A"/>
    <e v="#N/A"/>
    <e v="#N/A"/>
    <e v="#N/A"/>
    <e v="#N/A"/>
    <e v="#N/A"/>
  </r>
  <r>
    <x v="118"/>
    <s v="ZONA 5"/>
    <s v="MSP-DNTIC-2022-0563-M_x000a_MSP-DNTIC-2022-0625-M"/>
    <x v="70"/>
    <x v="101"/>
    <d v="2022-04-27T00:00:00"/>
    <s v="PRESUPUESTARIA"/>
    <s v="DISTRIBUCIÓN DE RECURSOS PPR PARA CONECTIVIDAD"/>
    <s v="PREVENCION Y PROMOCION DE LA SALUD"/>
    <s v="ZONA 5"/>
    <s v="ZONA 5"/>
    <n v="1300"/>
    <n v="55"/>
    <s v="000"/>
    <s v="005"/>
    <n v="530105"/>
    <s v="1201"/>
    <s v="001"/>
    <s v="0000"/>
    <s v="0000"/>
    <n v="0"/>
    <n v="0"/>
    <n v="0"/>
    <n v="7325.1179520000005"/>
    <n v="879.01415424000004"/>
    <n v="8204.1321062400002"/>
    <s v="SI"/>
    <m/>
    <m/>
    <x v="7"/>
    <e v="#N/A"/>
    <e v="#N/A"/>
    <e v="#N/A"/>
    <e v="#N/A"/>
    <e v="#N/A"/>
    <e v="#N/A"/>
    <e v="#N/A"/>
    <e v="#N/A"/>
  </r>
  <r>
    <x v="118"/>
    <s v="ZONA 5"/>
    <s v="MSP-DNTIC-2022-0563-M_x000a_MSP-DNTIC-2022-0625-M"/>
    <x v="70"/>
    <x v="101"/>
    <d v="2022-04-27T00:00:00"/>
    <s v="PRESUPUESTARIA"/>
    <s v="DISTRIBUCIÓN DE RECURSOS PPR PARA CONECTIVIDAD"/>
    <s v="PREVENCION Y PROMOCION DE LA SALUD"/>
    <s v="ZONA 5"/>
    <s v="ZONA 5"/>
    <n v="1304"/>
    <n v="55"/>
    <s v="000"/>
    <s v="005"/>
    <n v="530105"/>
    <s v="1206"/>
    <s v="001"/>
    <s v="0000"/>
    <s v="0000"/>
    <n v="0"/>
    <n v="0"/>
    <n v="0"/>
    <n v="3087.5662080000002"/>
    <n v="370.50794496000003"/>
    <n v="3458.07415296"/>
    <s v="SI"/>
    <m/>
    <m/>
    <x v="7"/>
    <e v="#N/A"/>
    <e v="#N/A"/>
    <e v="#N/A"/>
    <e v="#N/A"/>
    <e v="#N/A"/>
    <e v="#N/A"/>
    <e v="#N/A"/>
    <e v="#N/A"/>
  </r>
  <r>
    <x v="118"/>
    <s v="ZONA 5"/>
    <s v="MSP-DNTIC-2022-0563-M_x000a_MSP-DNTIC-2022-0625-M"/>
    <x v="70"/>
    <x v="101"/>
    <d v="2022-04-27T00:00:00"/>
    <s v="PRESUPUESTARIA"/>
    <s v="DISTRIBUCIÓN DE RECURSOS PPR PARA CONECTIVIDAD"/>
    <s v="PREVENCION Y PROMOCION DE LA SALUD"/>
    <s v="ZONA 5"/>
    <s v="ZONA 5"/>
    <n v="1302"/>
    <n v="55"/>
    <s v="000"/>
    <s v="005"/>
    <n v="530105"/>
    <s v="1205"/>
    <s v="001"/>
    <s v="0000"/>
    <s v="0000"/>
    <n v="0"/>
    <n v="0"/>
    <n v="0"/>
    <n v="345.47884799999997"/>
    <n v="41.457461759999994"/>
    <n v="386.93630975999997"/>
    <s v="SI"/>
    <m/>
    <m/>
    <x v="7"/>
    <e v="#N/A"/>
    <e v="#N/A"/>
    <e v="#N/A"/>
    <e v="#N/A"/>
    <e v="#N/A"/>
    <e v="#N/A"/>
    <e v="#N/A"/>
    <e v="#N/A"/>
  </r>
  <r>
    <x v="118"/>
    <s v="ZONA 5"/>
    <s v="MSP-DNTIC-2022-0563-M_x000a_MSP-DNTIC-2022-0625-M"/>
    <x v="70"/>
    <x v="101"/>
    <d v="2022-04-27T00:00:00"/>
    <s v="PRESUPUESTARIA"/>
    <s v="DISTRIBUCIÓN DE RECURSOS PPR PARA CONECTIVIDAD"/>
    <s v="PREVENCION Y PROMOCION DE LA SALUD"/>
    <s v="ZONA 5"/>
    <s v="ZONA 5"/>
    <n v="1306"/>
    <n v="55"/>
    <s v="000"/>
    <s v="005"/>
    <n v="530105"/>
    <s v="1207"/>
    <s v="001"/>
    <s v="0000"/>
    <s v="0000"/>
    <n v="0"/>
    <n v="0"/>
    <n v="0"/>
    <n v="3135.8849279999995"/>
    <n v="376.3061913599999"/>
    <n v="3512.1911193599994"/>
    <s v="SI"/>
    <m/>
    <m/>
    <x v="7"/>
    <e v="#N/A"/>
    <e v="#N/A"/>
    <e v="#N/A"/>
    <e v="#N/A"/>
    <e v="#N/A"/>
    <e v="#N/A"/>
    <e v="#N/A"/>
    <e v="#N/A"/>
  </r>
  <r>
    <x v="118"/>
    <s v="ZONA 5"/>
    <s v="MSP-DNTIC-2022-0563-M_x000a_MSP-DNTIC-2022-0625-M"/>
    <x v="70"/>
    <x v="101"/>
    <d v="2022-04-27T00:00:00"/>
    <s v="PRESUPUESTARIA"/>
    <s v="DISTRIBUCIÓN DE RECURSOS PPR PARA CONECTIVIDAD"/>
    <s v="PREVENCION Y PROMOCION DE LA SALUD"/>
    <s v="ZONA 5"/>
    <s v="ZONA 5"/>
    <n v="1303"/>
    <n v="55"/>
    <s v="000"/>
    <s v="005"/>
    <n v="530105"/>
    <s v="1208"/>
    <s v="001"/>
    <s v="0000"/>
    <s v="0000"/>
    <n v="0"/>
    <n v="0"/>
    <n v="0"/>
    <n v="1633.172736"/>
    <n v="195.98072832"/>
    <n v="1829.15346432"/>
    <s v="SI"/>
    <m/>
    <m/>
    <x v="7"/>
    <e v="#N/A"/>
    <e v="#N/A"/>
    <e v="#N/A"/>
    <e v="#N/A"/>
    <e v="#N/A"/>
    <e v="#N/A"/>
    <e v="#N/A"/>
    <e v="#N/A"/>
  </r>
  <r>
    <x v="118"/>
    <s v="ZONA 5"/>
    <s v="MSP-DNTIC-2022-0563-M_x000a_MSP-DNTIC-2022-0625-M"/>
    <x v="70"/>
    <x v="101"/>
    <d v="2022-04-27T00:00:00"/>
    <s v="PRESUPUESTARIA"/>
    <s v="DISTRIBUCIÓN DE RECURSOS PPR PARA CONECTIVIDAD"/>
    <s v="PREVENCION Y PROMOCION DE LA SALUD"/>
    <s v="ZONA 5"/>
    <s v="ZONA 5"/>
    <n v="55"/>
    <n v="55"/>
    <s v="000"/>
    <s v="005"/>
    <n v="530105"/>
    <s v="0901"/>
    <s v="001"/>
    <s v="0000"/>
    <s v="0000"/>
    <n v="0"/>
    <n v="0"/>
    <n v="0"/>
    <n v="9306.1854719999992"/>
    <n v="1116.7422566399998"/>
    <n v="10422.927728639999"/>
    <s v="SI"/>
    <m/>
    <m/>
    <x v="7"/>
    <e v="#N/A"/>
    <e v="#N/A"/>
    <e v="#N/A"/>
    <e v="#N/A"/>
    <e v="#N/A"/>
    <e v="#N/A"/>
    <e v="#N/A"/>
    <e v="#N/A"/>
  </r>
  <r>
    <x v="118"/>
    <s v="ZONA 5"/>
    <s v="MSP-DNTIC-2022-0563-M_x000a_MSP-DNTIC-2022-0625-M"/>
    <x v="70"/>
    <x v="101"/>
    <d v="2022-04-27T00:00:00"/>
    <s v="PRESUPUESTARIA"/>
    <s v="DISTRIBUCIÓN DE RECURSOS PPR PARA CONECTIVIDAD"/>
    <s v="PREVENCION Y PROMOCION DE LA SALUD"/>
    <s v="ZONA 5"/>
    <s v="ZONA 5"/>
    <n v="1217"/>
    <n v="55"/>
    <s v="000"/>
    <s v="005"/>
    <n v="530105"/>
    <s v="2403"/>
    <s v="001"/>
    <s v="0000"/>
    <s v="0000"/>
    <n v="0"/>
    <n v="0"/>
    <n v="0"/>
    <n v="4619.2696320000005"/>
    <n v="554.31235584000001"/>
    <n v="5173.5819878400007"/>
    <s v="SI"/>
    <m/>
    <m/>
    <x v="7"/>
    <e v="#N/A"/>
    <e v="#N/A"/>
    <e v="#N/A"/>
    <e v="#N/A"/>
    <e v="#N/A"/>
    <e v="#N/A"/>
    <e v="#N/A"/>
    <e v="#N/A"/>
  </r>
  <r>
    <x v="118"/>
    <s v="ZONA 6"/>
    <s v="MSP-DNTIC-2022-0563-M_x000a_MSP-DNTIC-2022-0625-M"/>
    <x v="70"/>
    <x v="101"/>
    <d v="2022-04-27T00:00:00"/>
    <s v="PRESUPUESTARIA"/>
    <s v="DISTRIBUCIÓN DE RECURSOS PPR PARA CONECTIVIDAD"/>
    <s v="PREVENCION Y PROMOCION DE LA SALUD"/>
    <s v="ZONA 6"/>
    <s v="ZONA 6"/>
    <n v="1000"/>
    <n v="55"/>
    <s v="000"/>
    <s v="005"/>
    <n v="530105"/>
    <s v="0101"/>
    <s v="001"/>
    <s v="0000"/>
    <s v="0000"/>
    <n v="0"/>
    <n v="0"/>
    <n v="0"/>
    <n v="4677.2520960000002"/>
    <n v="561.27025151999999"/>
    <n v="5238.52234752"/>
    <s v="SI"/>
    <m/>
    <m/>
    <x v="7"/>
    <e v="#N/A"/>
    <e v="#N/A"/>
    <e v="#N/A"/>
    <e v="#N/A"/>
    <e v="#N/A"/>
    <e v="#N/A"/>
    <e v="#N/A"/>
    <e v="#N/A"/>
  </r>
  <r>
    <x v="118"/>
    <s v="ZONA 6"/>
    <s v="MSP-DNTIC-2022-0563-M_x000a_MSP-DNTIC-2022-0625-M"/>
    <x v="70"/>
    <x v="101"/>
    <d v="2022-04-27T00:00:00"/>
    <s v="PRESUPUESTARIA"/>
    <s v="DISTRIBUCIÓN DE RECURSOS PPR PARA CONECTIVIDAD"/>
    <s v="PREVENCION Y PROMOCION DE LA SALUD"/>
    <s v="ZONA 6"/>
    <s v="ZONA 6"/>
    <n v="1011"/>
    <n v="55"/>
    <s v="000"/>
    <s v="005"/>
    <n v="530105"/>
    <s v="0108"/>
    <s v="001"/>
    <s v="0000"/>
    <s v="0000"/>
    <n v="0"/>
    <n v="0"/>
    <n v="0"/>
    <n v="2026.9703040000002"/>
    <n v="243.23643648000001"/>
    <n v="2270.20674048"/>
    <s v="SI"/>
    <m/>
    <m/>
    <x v="7"/>
    <e v="#N/A"/>
    <e v="#N/A"/>
    <e v="#N/A"/>
    <e v="#N/A"/>
    <e v="#N/A"/>
    <e v="#N/A"/>
    <e v="#N/A"/>
    <e v="#N/A"/>
  </r>
  <r>
    <x v="118"/>
    <s v="ZONA 6"/>
    <s v="MSP-DNTIC-2022-0563-M_x000a_MSP-DNTIC-2022-0625-M"/>
    <x v="70"/>
    <x v="101"/>
    <d v="2022-04-27T00:00:00"/>
    <s v="PRESUPUESTARIA"/>
    <s v="DISTRIBUCIÓN DE RECURSOS PPR PARA CONECTIVIDAD"/>
    <s v="PREVENCION Y PROMOCION DE LA SALUD"/>
    <s v="ZONA 6"/>
    <s v="ZONA 6"/>
    <n v="1009"/>
    <n v="55"/>
    <s v="000"/>
    <s v="005"/>
    <n v="530105"/>
    <s v="0103"/>
    <s v="001"/>
    <s v="0000"/>
    <s v="0000"/>
    <n v="0"/>
    <n v="0"/>
    <n v="0"/>
    <n v="3271.1773440000002"/>
    <n v="392.54128128000002"/>
    <n v="3663.7186252800002"/>
    <s v="SI"/>
    <m/>
    <m/>
    <x v="7"/>
    <e v="#N/A"/>
    <e v="#N/A"/>
    <e v="#N/A"/>
    <e v="#N/A"/>
    <e v="#N/A"/>
    <e v="#N/A"/>
    <e v="#N/A"/>
    <e v="#N/A"/>
  </r>
  <r>
    <x v="118"/>
    <s v="ZONA 6"/>
    <s v="MSP-DNTIC-2022-0563-M_x000a_MSP-DNTIC-2022-0625-M"/>
    <x v="70"/>
    <x v="101"/>
    <d v="2022-04-27T00:00:00"/>
    <s v="PRESUPUESTARIA"/>
    <s v="DISTRIBUCIÓN DE RECURSOS PPR PARA CONECTIVIDAD"/>
    <s v="PREVENCION Y PROMOCION DE LA SALUD"/>
    <s v="ZONA 6"/>
    <s v="ZONA 6"/>
    <n v="1010"/>
    <n v="55"/>
    <s v="000"/>
    <s v="005"/>
    <n v="530105"/>
    <s v="0105"/>
    <s v="001"/>
    <s v="0000"/>
    <s v="0000"/>
    <n v="0"/>
    <n v="0"/>
    <n v="0"/>
    <n v="599.15212799999995"/>
    <n v="71.898255359999993"/>
    <n v="671.05038335999996"/>
    <s v="SI"/>
    <m/>
    <m/>
    <x v="7"/>
    <e v="#N/A"/>
    <e v="#N/A"/>
    <e v="#N/A"/>
    <e v="#N/A"/>
    <e v="#N/A"/>
    <e v="#N/A"/>
    <e v="#N/A"/>
    <e v="#N/A"/>
  </r>
  <r>
    <x v="118"/>
    <s v="ZONA 6"/>
    <s v="MSP-DNTIC-2022-0563-M_x000a_MSP-DNTIC-2022-0625-M"/>
    <x v="70"/>
    <x v="101"/>
    <d v="2022-04-27T00:00:00"/>
    <s v="PRESUPUESTARIA"/>
    <s v="DISTRIBUCIÓN DE RECURSOS PPR PARA CONECTIVIDAD"/>
    <s v="PREVENCION Y PROMOCION DE LA SALUD"/>
    <s v="ZONA 6"/>
    <s v="ZONA 6"/>
    <n v="1012"/>
    <n v="55"/>
    <s v="000"/>
    <s v="005"/>
    <n v="530105"/>
    <s v="0109"/>
    <s v="001"/>
    <s v="0000"/>
    <s v="0000"/>
    <n v="0"/>
    <n v="0"/>
    <n v="0"/>
    <n v="4317.2776320000003"/>
    <n v="518.07331583999996"/>
    <n v="4835.3509478400001"/>
    <s v="SI"/>
    <m/>
    <m/>
    <x v="7"/>
    <e v="#N/A"/>
    <e v="#N/A"/>
    <e v="#N/A"/>
    <e v="#N/A"/>
    <e v="#N/A"/>
    <e v="#N/A"/>
    <e v="#N/A"/>
    <e v="#N/A"/>
  </r>
  <r>
    <x v="118"/>
    <s v="ZONA 6"/>
    <s v="MSP-DNTIC-2022-0563-M_x000a_MSP-DNTIC-2022-0625-M"/>
    <x v="70"/>
    <x v="101"/>
    <d v="2022-04-27T00:00:00"/>
    <s v="PRESUPUESTARIA"/>
    <s v="DISTRIBUCIÓN DE RECURSOS PPR PARA CONECTIVIDAD"/>
    <s v="PREVENCION Y PROMOCION DE LA SALUD"/>
    <s v="ZONA 6"/>
    <s v="ZONA 6"/>
    <n v="1050"/>
    <n v="55"/>
    <s v="000"/>
    <s v="005"/>
    <n v="530105"/>
    <s v="0301"/>
    <s v="001"/>
    <s v="0000"/>
    <s v="0000"/>
    <n v="0"/>
    <n v="0"/>
    <n v="0"/>
    <n v="5607.3874560000004"/>
    <n v="672.88649471999997"/>
    <n v="6280.2739507200004"/>
    <s v="SI"/>
    <m/>
    <m/>
    <x v="7"/>
    <e v="#N/A"/>
    <e v="#N/A"/>
    <e v="#N/A"/>
    <e v="#N/A"/>
    <e v="#N/A"/>
    <e v="#N/A"/>
    <e v="#N/A"/>
    <e v="#N/A"/>
  </r>
  <r>
    <x v="118"/>
    <s v="ZONA 6"/>
    <s v="MSP-DNTIC-2022-0563-M_x000a_MSP-DNTIC-2022-0625-M"/>
    <x v="70"/>
    <x v="101"/>
    <d v="2022-04-27T00:00:00"/>
    <s v="PRESUPUESTARIA"/>
    <s v="DISTRIBUCIÓN DE RECURSOS PPR PARA CONECTIVIDAD"/>
    <s v="PREVENCION Y PROMOCION DE LA SALUD"/>
    <s v="ZONA 6"/>
    <s v="ZONA 6"/>
    <n v="1054"/>
    <n v="55"/>
    <s v="000"/>
    <s v="005"/>
    <n v="530105"/>
    <s v="0303"/>
    <s v="001"/>
    <s v="0000"/>
    <s v="0000"/>
    <n v="0"/>
    <n v="0"/>
    <n v="0"/>
    <n v="7093.1880959999999"/>
    <n v="851.1825715199999"/>
    <n v="7944.3706675200001"/>
    <s v="SI"/>
    <m/>
    <m/>
    <x v="7"/>
    <e v="#N/A"/>
    <e v="#N/A"/>
    <e v="#N/A"/>
    <e v="#N/A"/>
    <e v="#N/A"/>
    <e v="#N/A"/>
    <e v="#N/A"/>
    <e v="#N/A"/>
  </r>
  <r>
    <x v="118"/>
    <s v="ZONA 6"/>
    <s v="MSP-DNTIC-2022-0563-M_x000a_MSP-DNTIC-2022-0625-M"/>
    <x v="70"/>
    <x v="101"/>
    <d v="2022-04-27T00:00:00"/>
    <s v="PRESUPUESTARIA"/>
    <s v="DISTRIBUCIÓN DE RECURSOS PPR PARA CONECTIVIDAD"/>
    <s v="PREVENCION Y PROMOCION DE LA SALUD"/>
    <s v="ZONA 6"/>
    <s v="ZONA 6"/>
    <n v="1055"/>
    <n v="55"/>
    <s v="000"/>
    <s v="005"/>
    <n v="530105"/>
    <s v="0304"/>
    <s v="001"/>
    <s v="0000"/>
    <s v="0000"/>
    <n v="0"/>
    <n v="0"/>
    <n v="0"/>
    <n v="6010.8487679999998"/>
    <n v="721.30185215999995"/>
    <n v="6732.1506201599996"/>
    <s v="SI"/>
    <m/>
    <m/>
    <x v="7"/>
    <e v="#N/A"/>
    <e v="#N/A"/>
    <e v="#N/A"/>
    <e v="#N/A"/>
    <e v="#N/A"/>
    <e v="#N/A"/>
    <e v="#N/A"/>
    <e v="#N/A"/>
  </r>
  <r>
    <x v="118"/>
    <s v="ZONA 6"/>
    <s v="MSP-DNTIC-2022-0563-M_x000a_MSP-DNTIC-2022-0625-M"/>
    <x v="70"/>
    <x v="101"/>
    <d v="2022-04-27T00:00:00"/>
    <s v="PRESUPUESTARIA"/>
    <s v="DISTRIBUCIÓN DE RECURSOS PPR PARA CONECTIVIDAD"/>
    <s v="PREVENCION Y PROMOCION DE LA SALUD"/>
    <s v="ZONA 6"/>
    <s v="ZONA 6"/>
    <n v="56"/>
    <n v="55"/>
    <s v="000"/>
    <s v="005"/>
    <n v="530105"/>
    <s v="0101"/>
    <s v="001"/>
    <s v="0000"/>
    <s v="0000"/>
    <n v="0"/>
    <n v="0"/>
    <n v="0"/>
    <n v="5298.1476480000001"/>
    <n v="635.77771775999997"/>
    <n v="5933.9253657600002"/>
    <s v="SI"/>
    <m/>
    <m/>
    <x v="7"/>
    <e v="#N/A"/>
    <e v="#N/A"/>
    <e v="#N/A"/>
    <e v="#N/A"/>
    <e v="#N/A"/>
    <e v="#N/A"/>
    <e v="#N/A"/>
    <e v="#N/A"/>
  </r>
  <r>
    <x v="118"/>
    <s v="ZONA 6"/>
    <s v="MSP-DNTIC-2022-0563-M_x000a_MSP-DNTIC-2022-0625-M"/>
    <x v="70"/>
    <x v="101"/>
    <d v="2022-04-27T00:00:00"/>
    <s v="PRESUPUESTARIA"/>
    <s v="DISTRIBUCIÓN DE RECURSOS PPR PARA CONECTIVIDAD"/>
    <s v="PREVENCION Y PROMOCION DE LA SALUD"/>
    <s v="ZONA 6"/>
    <s v="ZONA 6"/>
    <n v="1365"/>
    <n v="55"/>
    <s v="000"/>
    <s v="005"/>
    <n v="530105"/>
    <s v="1406"/>
    <s v="001"/>
    <s v="0000"/>
    <s v="0000"/>
    <n v="0"/>
    <n v="0"/>
    <n v="0"/>
    <n v="1937.580672"/>
    <n v="232.50968064"/>
    <n v="2170.0903526400002"/>
    <s v="SI"/>
    <m/>
    <m/>
    <x v="7"/>
    <e v="#N/A"/>
    <e v="#N/A"/>
    <e v="#N/A"/>
    <e v="#N/A"/>
    <e v="#N/A"/>
    <e v="#N/A"/>
    <e v="#N/A"/>
    <e v="#N/A"/>
  </r>
  <r>
    <x v="118"/>
    <s v="ZONA 6"/>
    <s v="MSP-DNTIC-2022-0563-M_x000a_MSP-DNTIC-2022-0625-M"/>
    <x v="70"/>
    <x v="101"/>
    <d v="2022-04-27T00:00:00"/>
    <s v="PRESUPUESTARIA"/>
    <s v="DISTRIBUCIÓN DE RECURSOS PPR PARA CONECTIVIDAD"/>
    <s v="PREVENCION Y PROMOCION DE LA SALUD"/>
    <s v="ZONA 6"/>
    <s v="ZONA 6"/>
    <n v="1361"/>
    <n v="55"/>
    <s v="000"/>
    <s v="005"/>
    <n v="530105"/>
    <s v="1402"/>
    <s v="001"/>
    <s v="0000"/>
    <s v="0000"/>
    <n v="0"/>
    <n v="0"/>
    <n v="0"/>
    <n v="2751.7511039999999"/>
    <n v="330.21013247999997"/>
    <n v="3081.96123648"/>
    <s v="SI"/>
    <m/>
    <m/>
    <x v="7"/>
    <e v="#N/A"/>
    <e v="#N/A"/>
    <e v="#N/A"/>
    <e v="#N/A"/>
    <e v="#N/A"/>
    <e v="#N/A"/>
    <e v="#N/A"/>
    <e v="#N/A"/>
  </r>
  <r>
    <x v="118"/>
    <s v="ZONA 6"/>
    <s v="MSP-DNTIC-2022-0563-M_x000a_MSP-DNTIC-2022-0625-M"/>
    <x v="70"/>
    <x v="101"/>
    <d v="2022-04-27T00:00:00"/>
    <s v="PRESUPUESTARIA"/>
    <s v="DISTRIBUCIÓN DE RECURSOS PPR PARA CONECTIVIDAD"/>
    <s v="PREVENCION Y PROMOCION DE LA SALUD"/>
    <s v="ZONA 6"/>
    <s v="ZONA 6"/>
    <n v="1366"/>
    <n v="55"/>
    <s v="000"/>
    <s v="005"/>
    <n v="530105"/>
    <s v="1409"/>
    <s v="001"/>
    <s v="0000"/>
    <s v="0000"/>
    <n v="0"/>
    <n v="0"/>
    <n v="0"/>
    <n v="4232.7198719999997"/>
    <n v="507.92638463999992"/>
    <n v="4740.6462566399996"/>
    <s v="SI"/>
    <m/>
    <m/>
    <x v="7"/>
    <e v="#N/A"/>
    <e v="#N/A"/>
    <e v="#N/A"/>
    <e v="#N/A"/>
    <e v="#N/A"/>
    <e v="#N/A"/>
    <e v="#N/A"/>
    <e v="#N/A"/>
  </r>
  <r>
    <x v="118"/>
    <s v="ZONA 6"/>
    <s v="MSP-DNTIC-2022-0563-M_x000a_MSP-DNTIC-2022-0625-M"/>
    <x v="70"/>
    <x v="101"/>
    <d v="2022-04-27T00:00:00"/>
    <s v="PRESUPUESTARIA"/>
    <s v="DISTRIBUCIÓN DE RECURSOS PPR PARA CONECTIVIDAD"/>
    <s v="PREVENCION Y PROMOCION DE LA SALUD"/>
    <s v="ZONA 6"/>
    <s v="ZONA 6"/>
    <n v="1364"/>
    <n v="55"/>
    <s v="000"/>
    <s v="005"/>
    <n v="530105"/>
    <s v="1405"/>
    <s v="001"/>
    <s v="0000"/>
    <s v="0000"/>
    <n v="0"/>
    <n v="0"/>
    <n v="0"/>
    <n v="5213.5898880000004"/>
    <n v="625.63078656000005"/>
    <n v="5839.2206745600006"/>
    <s v="SI"/>
    <m/>
    <m/>
    <x v="7"/>
    <e v="#N/A"/>
    <e v="#N/A"/>
    <e v="#N/A"/>
    <e v="#N/A"/>
    <e v="#N/A"/>
    <e v="#N/A"/>
    <e v="#N/A"/>
    <e v="#N/A"/>
  </r>
  <r>
    <x v="118"/>
    <s v="ZONA 7"/>
    <s v="MSP-DNTIC-2022-0563-M_x000a_MSP-DNTIC-2022-0625-M"/>
    <x v="70"/>
    <x v="101"/>
    <d v="2022-04-27T00:00:00"/>
    <s v="PRESUPUESTARIA"/>
    <s v="DISTRIBUCIÓN DE RECURSOS PPR PARA CONECTIVIDAD"/>
    <s v="PREVENCION Y PROMOCION DE LA SALUD"/>
    <s v="ZONA 7"/>
    <s v="ZONA 7"/>
    <n v="1134"/>
    <n v="55"/>
    <s v="000"/>
    <s v="005"/>
    <n v="530105"/>
    <s v="0706"/>
    <s v="001"/>
    <s v="0000"/>
    <s v="0000"/>
    <n v="0"/>
    <n v="0"/>
    <n v="0"/>
    <n v="6085.742784"/>
    <n v="730.28913407999994"/>
    <n v="6816.0319180799997"/>
    <s v="SI"/>
    <m/>
    <m/>
    <x v="7"/>
    <e v="#N/A"/>
    <e v="#N/A"/>
    <e v="#N/A"/>
    <e v="#N/A"/>
    <e v="#N/A"/>
    <e v="#N/A"/>
    <e v="#N/A"/>
    <e v="#N/A"/>
  </r>
  <r>
    <x v="118"/>
    <s v="ZONA 7"/>
    <s v="MSP-DNTIC-2022-0563-M_x000a_MSP-DNTIC-2022-0625-M"/>
    <x v="70"/>
    <x v="101"/>
    <d v="2022-04-27T00:00:00"/>
    <s v="PRESUPUESTARIA"/>
    <s v="DISTRIBUCIÓN DE RECURSOS PPR PARA CONECTIVIDAD"/>
    <s v="PREVENCION Y PROMOCION DE LA SALUD"/>
    <s v="ZONA 7"/>
    <s v="ZONA 7"/>
    <n v="1130"/>
    <n v="55"/>
    <s v="000"/>
    <s v="005"/>
    <n v="530105"/>
    <s v="0701"/>
    <s v="001"/>
    <s v="0000"/>
    <s v="0000"/>
    <n v="0"/>
    <n v="0"/>
    <n v="0"/>
    <n v="611.231808"/>
    <n v="73.347816960000003"/>
    <n v="684.57962496000005"/>
    <s v="SI"/>
    <m/>
    <m/>
    <x v="7"/>
    <e v="#N/A"/>
    <e v="#N/A"/>
    <e v="#N/A"/>
    <e v="#N/A"/>
    <e v="#N/A"/>
    <e v="#N/A"/>
    <e v="#N/A"/>
    <e v="#N/A"/>
  </r>
  <r>
    <x v="118"/>
    <s v="ZONA 7"/>
    <s v="MSP-DNTIC-2022-0563-M_x000a_MSP-DNTIC-2022-0625-M"/>
    <x v="70"/>
    <x v="101"/>
    <d v="2022-04-27T00:00:00"/>
    <s v="PRESUPUESTARIA"/>
    <s v="DISTRIBUCIÓN DE RECURSOS PPR PARA CONECTIVIDAD"/>
    <s v="PREVENCION Y PROMOCION DE LA SALUD"/>
    <s v="ZONA 7"/>
    <s v="ZONA 7"/>
    <n v="1140"/>
    <n v="55"/>
    <s v="000"/>
    <s v="005"/>
    <n v="530105"/>
    <s v="0713"/>
    <s v="001"/>
    <s v="0000"/>
    <s v="0000"/>
    <n v="0"/>
    <n v="0"/>
    <n v="0"/>
    <n v="727.19673599999999"/>
    <n v="87.263608319999989"/>
    <n v="814.46034431999999"/>
    <s v="SI"/>
    <m/>
    <m/>
    <x v="7"/>
    <e v="#N/A"/>
    <e v="#N/A"/>
    <e v="#N/A"/>
    <e v="#N/A"/>
    <e v="#N/A"/>
    <e v="#N/A"/>
    <e v="#N/A"/>
    <e v="#N/A"/>
  </r>
  <r>
    <x v="118"/>
    <s v="ZONA 7"/>
    <s v="MSP-DNTIC-2022-0563-M_x000a_MSP-DNTIC-2022-0625-M"/>
    <x v="70"/>
    <x v="101"/>
    <d v="2022-04-27T00:00:00"/>
    <s v="PRESUPUESTARIA"/>
    <s v="DISTRIBUCIÓN DE RECURSOS PPR PARA CONECTIVIDAD"/>
    <s v="PREVENCION Y PROMOCION DE LA SALUD"/>
    <s v="ZONA 7"/>
    <s v="ZONA 7"/>
    <n v="57"/>
    <n v="55"/>
    <s v="000"/>
    <s v="005"/>
    <n v="530105"/>
    <s v="1101"/>
    <s v="001"/>
    <s v="0000"/>
    <s v="0000"/>
    <n v="0"/>
    <n v="0"/>
    <n v="0"/>
    <n v="777.93139200000007"/>
    <n v="93.351767039999999"/>
    <n v="871.2831590400001"/>
    <s v="SI"/>
    <m/>
    <m/>
    <x v="7"/>
    <e v="#N/A"/>
    <e v="#N/A"/>
    <e v="#N/A"/>
    <e v="#N/A"/>
    <e v="#N/A"/>
    <e v="#N/A"/>
    <e v="#N/A"/>
    <e v="#N/A"/>
  </r>
  <r>
    <x v="118"/>
    <s v="ZONA 7"/>
    <s v="MSP-DNTIC-2022-0563-M_x000a_MSP-DNTIC-2022-0625-M"/>
    <x v="70"/>
    <x v="101"/>
    <d v="2022-04-27T00:00:00"/>
    <s v="PRESUPUESTARIA"/>
    <s v="DISTRIBUCIÓN DE RECURSOS PPR PARA CONECTIVIDAD"/>
    <s v="PREVENCION Y PROMOCION DE LA SALUD"/>
    <s v="ZONA 7"/>
    <s v="ZONA 7"/>
    <n v="1138"/>
    <n v="55"/>
    <s v="000"/>
    <s v="005"/>
    <n v="530105"/>
    <s v="0701"/>
    <s v="001"/>
    <s v="0000"/>
    <s v="0000"/>
    <n v="0"/>
    <n v="0"/>
    <n v="0"/>
    <n v="318.90355199999999"/>
    <n v="38.268426239999997"/>
    <n v="357.17197823999999"/>
    <s v="SI"/>
    <m/>
    <m/>
    <x v="7"/>
    <e v="#N/A"/>
    <e v="#N/A"/>
    <e v="#N/A"/>
    <e v="#N/A"/>
    <e v="#N/A"/>
    <e v="#N/A"/>
    <e v="#N/A"/>
    <e v="#N/A"/>
  </r>
  <r>
    <x v="118"/>
    <s v="ZONA 7"/>
    <s v="MSP-DNTIC-2022-0563-M_x000a_MSP-DNTIC-2022-0625-M"/>
    <x v="70"/>
    <x v="101"/>
    <d v="2022-04-27T00:00:00"/>
    <s v="PRESUPUESTARIA"/>
    <s v="DISTRIBUCIÓN DE RECURSOS PPR PARA CONECTIVIDAD"/>
    <s v="PREVENCION Y PROMOCION DE LA SALUD"/>
    <s v="ZONA 7"/>
    <s v="ZONA 7"/>
    <n v="1131"/>
    <n v="55"/>
    <s v="000"/>
    <s v="005"/>
    <n v="530105"/>
    <s v="0712"/>
    <s v="001"/>
    <s v="0000"/>
    <s v="0000"/>
    <n v="0"/>
    <n v="0"/>
    <n v="0"/>
    <n v="229.51391999999998"/>
    <n v="27.541670399999997"/>
    <n v="257.05559039999997"/>
    <s v="SI"/>
    <m/>
    <m/>
    <x v="7"/>
    <e v="#N/A"/>
    <e v="#N/A"/>
    <e v="#N/A"/>
    <e v="#N/A"/>
    <e v="#N/A"/>
    <e v="#N/A"/>
    <e v="#N/A"/>
    <e v="#N/A"/>
  </r>
  <r>
    <x v="118"/>
    <s v="ZONA 7"/>
    <s v="MSP-DNTIC-2022-0563-M_x000a_MSP-DNTIC-2022-0625-M"/>
    <x v="70"/>
    <x v="101"/>
    <d v="2022-04-27T00:00:00"/>
    <s v="PRESUPUESTARIA"/>
    <s v="DISTRIBUCIÓN DE RECURSOS PPR PARA CONECTIVIDAD"/>
    <s v="PREVENCION Y PROMOCION DE LA SALUD"/>
    <s v="ZONA 7"/>
    <s v="ZONA 7"/>
    <n v="1270"/>
    <n v="55"/>
    <s v="000"/>
    <s v="005"/>
    <n v="530105"/>
    <s v="1101"/>
    <s v="001"/>
    <s v="0000"/>
    <s v="0000"/>
    <n v="0"/>
    <n v="0"/>
    <n v="0"/>
    <n v="1732.2261119999998"/>
    <n v="207.86713343999998"/>
    <n v="1940.0932454399999"/>
    <s v="SI"/>
    <m/>
    <m/>
    <x v="7"/>
    <e v="#N/A"/>
    <e v="#N/A"/>
    <e v="#N/A"/>
    <e v="#N/A"/>
    <e v="#N/A"/>
    <e v="#N/A"/>
    <e v="#N/A"/>
    <e v="#N/A"/>
  </r>
  <r>
    <x v="118"/>
    <s v="ZONA 7"/>
    <s v="MSP-DNTIC-2022-0563-M_x000a_MSP-DNTIC-2022-0625-M"/>
    <x v="70"/>
    <x v="101"/>
    <d v="2022-04-27T00:00:00"/>
    <s v="PRESUPUESTARIA"/>
    <s v="DISTRIBUCIÓN DE RECURSOS PPR PARA CONECTIVIDAD"/>
    <s v="PREVENCION Y PROMOCION DE LA SALUD"/>
    <s v="ZONA 7"/>
    <s v="ZONA 7"/>
    <n v="1278"/>
    <n v="55"/>
    <s v="000"/>
    <s v="005"/>
    <n v="530105"/>
    <s v="1109"/>
    <s v="001"/>
    <s v="0000"/>
    <s v="0000"/>
    <n v="0"/>
    <n v="0"/>
    <n v="0"/>
    <n v="5058.9699839999994"/>
    <n v="607.07639807999988"/>
    <n v="5666.0463820799996"/>
    <s v="SI"/>
    <m/>
    <m/>
    <x v="7"/>
    <e v="#N/A"/>
    <e v="#N/A"/>
    <e v="#N/A"/>
    <e v="#N/A"/>
    <e v="#N/A"/>
    <e v="#N/A"/>
    <e v="#N/A"/>
    <e v="#N/A"/>
  </r>
  <r>
    <x v="118"/>
    <s v="ZONA 7"/>
    <s v="MSP-DNTIC-2022-0563-M_x000a_MSP-DNTIC-2022-0625-M"/>
    <x v="70"/>
    <x v="101"/>
    <d v="2022-04-27T00:00:00"/>
    <s v="PRESUPUESTARIA"/>
    <s v="DISTRIBUCIÓN DE RECURSOS PPR PARA CONECTIVIDAD"/>
    <s v="PREVENCION Y PROMOCION DE LA SALUD"/>
    <s v="ZONA 7"/>
    <s v="ZONA 7"/>
    <n v="1279"/>
    <n v="55"/>
    <s v="000"/>
    <s v="005"/>
    <n v="530105"/>
    <s v="1110"/>
    <s v="001"/>
    <s v="0000"/>
    <s v="0000"/>
    <n v="0"/>
    <n v="0"/>
    <n v="0"/>
    <n v="2981.2650239999998"/>
    <n v="357.75180287999996"/>
    <n v="3339.0168268799998"/>
    <s v="SI"/>
    <m/>
    <m/>
    <x v="7"/>
    <e v="#N/A"/>
    <e v="#N/A"/>
    <e v="#N/A"/>
    <e v="#N/A"/>
    <e v="#N/A"/>
    <e v="#N/A"/>
    <e v="#N/A"/>
    <e v="#N/A"/>
  </r>
  <r>
    <x v="118"/>
    <s v="ZONA 7"/>
    <s v="MSP-DNTIC-2022-0563-M_x000a_MSP-DNTIC-2022-0625-M"/>
    <x v="70"/>
    <x v="101"/>
    <d v="2022-04-27T00:00:00"/>
    <s v="PRESUPUESTARIA"/>
    <s v="DISTRIBUCIÓN DE RECURSOS PPR PARA CONECTIVIDAD"/>
    <s v="PREVENCION Y PROMOCION DE LA SALUD"/>
    <s v="ZONA 7"/>
    <s v="ZONA 7"/>
    <n v="1276"/>
    <n v="55"/>
    <s v="000"/>
    <s v="005"/>
    <n v="530105"/>
    <s v="1106"/>
    <s v="001"/>
    <s v="0000"/>
    <s v="0000"/>
    <n v="0"/>
    <n v="0"/>
    <n v="0"/>
    <n v="1439.897856"/>
    <n v="172.78774272000001"/>
    <n v="1612.6855987200001"/>
    <s v="SI"/>
    <m/>
    <m/>
    <x v="7"/>
    <e v="#N/A"/>
    <e v="#N/A"/>
    <e v="#N/A"/>
    <e v="#N/A"/>
    <e v="#N/A"/>
    <e v="#N/A"/>
    <e v="#N/A"/>
    <e v="#N/A"/>
  </r>
  <r>
    <x v="118"/>
    <s v="ZONA 7"/>
    <s v="MSP-DNTIC-2022-0563-M_x000a_MSP-DNTIC-2022-0625-M"/>
    <x v="70"/>
    <x v="101"/>
    <d v="2022-04-27T00:00:00"/>
    <s v="PRESUPUESTARIA"/>
    <s v="DISTRIBUCIÓN DE RECURSOS PPR PARA CONECTIVIDAD"/>
    <s v="PREVENCION Y PROMOCION DE LA SALUD"/>
    <s v="ZONA 7"/>
    <s v="ZONA 7"/>
    <n v="1275"/>
    <n v="55"/>
    <s v="000"/>
    <s v="005"/>
    <n v="530105"/>
    <s v="1102"/>
    <s v="001"/>
    <s v="0000"/>
    <s v="0000"/>
    <n v="0"/>
    <n v="0"/>
    <n v="0"/>
    <n v="2089.7846399999999"/>
    <n v="250.77415679999999"/>
    <n v="2340.5587968"/>
    <s v="SI"/>
    <m/>
    <m/>
    <x v="7"/>
    <e v="#N/A"/>
    <e v="#N/A"/>
    <e v="#N/A"/>
    <e v="#N/A"/>
    <e v="#N/A"/>
    <e v="#N/A"/>
    <e v="#N/A"/>
    <e v="#N/A"/>
  </r>
  <r>
    <x v="118"/>
    <s v="ZONA 7"/>
    <s v="MSP-DNTIC-2022-0563-M_x000a_MSP-DNTIC-2022-0625-M"/>
    <x v="70"/>
    <x v="101"/>
    <d v="2022-04-27T00:00:00"/>
    <s v="PRESUPUESTARIA"/>
    <s v="DISTRIBUCIÓN DE RECURSOS PPR PARA CONECTIVIDAD"/>
    <s v="PREVENCION Y PROMOCION DE LA SALUD"/>
    <s v="ZONA 7"/>
    <s v="ZONA 7"/>
    <n v="1277"/>
    <n v="55"/>
    <s v="000"/>
    <s v="005"/>
    <n v="530105"/>
    <s v="1108"/>
    <s v="001"/>
    <s v="0000"/>
    <s v="0000"/>
    <n v="0"/>
    <n v="0"/>
    <n v="0"/>
    <n v="1618.6771199999998"/>
    <n v="194.24125439999997"/>
    <n v="1812.9183743999997"/>
    <s v="SI"/>
    <m/>
    <m/>
    <x v="7"/>
    <e v="#N/A"/>
    <e v="#N/A"/>
    <e v="#N/A"/>
    <e v="#N/A"/>
    <e v="#N/A"/>
    <e v="#N/A"/>
    <e v="#N/A"/>
    <e v="#N/A"/>
  </r>
  <r>
    <x v="118"/>
    <s v="ZONA 7"/>
    <s v="MSP-DNTIC-2022-0563-M_x000a_MSP-DNTIC-2022-0625-M"/>
    <x v="70"/>
    <x v="101"/>
    <d v="2022-04-27T00:00:00"/>
    <s v="PRESUPUESTARIA"/>
    <s v="DISTRIBUCIÓN DE RECURSOS PPR PARA CONECTIVIDAD"/>
    <s v="PREVENCION Y PROMOCION DE LA SALUD"/>
    <s v="ZONA 7"/>
    <s v="ZONA 7"/>
    <n v="1280"/>
    <n v="55"/>
    <s v="000"/>
    <s v="005"/>
    <n v="530105"/>
    <s v="1111"/>
    <s v="001"/>
    <s v="0000"/>
    <s v="0000"/>
    <n v="0"/>
    <n v="0"/>
    <n v="0"/>
    <n v="5414.1125759999995"/>
    <n v="649.69350911999993"/>
    <n v="6063.8060851199998"/>
    <s v="SI"/>
    <m/>
    <m/>
    <x v="7"/>
    <e v="#N/A"/>
    <e v="#N/A"/>
    <e v="#N/A"/>
    <e v="#N/A"/>
    <e v="#N/A"/>
    <e v="#N/A"/>
    <e v="#N/A"/>
    <e v="#N/A"/>
  </r>
  <r>
    <x v="118"/>
    <s v="ZONA 7"/>
    <s v="MSP-DNTIC-2022-0563-M_x000a_MSP-DNTIC-2022-0625-M"/>
    <x v="70"/>
    <x v="101"/>
    <d v="2022-04-27T00:00:00"/>
    <s v="PRESUPUESTARIA"/>
    <s v="DISTRIBUCIÓN DE RECURSOS PPR PARA CONECTIVIDAD"/>
    <s v="PREVENCION Y PROMOCION DE LA SALUD"/>
    <s v="ZONA 7"/>
    <s v="ZONA 7"/>
    <n v="1283"/>
    <n v="55"/>
    <s v="000"/>
    <s v="005"/>
    <n v="530105"/>
    <s v="1113"/>
    <s v="001"/>
    <s v="0000"/>
    <s v="0000"/>
    <n v="0"/>
    <n v="0"/>
    <n v="0"/>
    <n v="2713.0961280000001"/>
    <n v="325.57153535999998"/>
    <n v="3038.66766336"/>
    <s v="SI"/>
    <m/>
    <m/>
    <x v="7"/>
    <e v="#N/A"/>
    <e v="#N/A"/>
    <e v="#N/A"/>
    <e v="#N/A"/>
    <e v="#N/A"/>
    <e v="#N/A"/>
    <e v="#N/A"/>
    <e v="#N/A"/>
  </r>
  <r>
    <x v="118"/>
    <s v="ZONA 7"/>
    <s v="MSP-DNTIC-2022-0563-M_x000a_MSP-DNTIC-2022-0625-M"/>
    <x v="70"/>
    <x v="101"/>
    <d v="2022-04-27T00:00:00"/>
    <s v="PRESUPUESTARIA"/>
    <s v="DISTRIBUCIÓN DE RECURSOS PPR PARA CONECTIVIDAD"/>
    <s v="PREVENCION Y PROMOCION DE LA SALUD"/>
    <s v="ZONA 7"/>
    <s v="ZONA 7"/>
    <n v="1490"/>
    <n v="55"/>
    <s v="000"/>
    <s v="005"/>
    <n v="530105"/>
    <s v="1901"/>
    <s v="001"/>
    <s v="0000"/>
    <s v="0000"/>
    <n v="0"/>
    <n v="0"/>
    <n v="0"/>
    <n v="2039.0499839999998"/>
    <n v="244.68599807999996"/>
    <n v="2283.7359820799998"/>
    <s v="SI"/>
    <m/>
    <m/>
    <x v="7"/>
    <e v="#N/A"/>
    <e v="#N/A"/>
    <e v="#N/A"/>
    <e v="#N/A"/>
    <e v="#N/A"/>
    <e v="#N/A"/>
    <e v="#N/A"/>
    <e v="#N/A"/>
  </r>
  <r>
    <x v="118"/>
    <s v="ZONA 7"/>
    <s v="MSP-DNTIC-2022-0563-M_x000a_MSP-DNTIC-2022-0625-M"/>
    <x v="70"/>
    <x v="101"/>
    <d v="2022-04-27T00:00:00"/>
    <s v="PRESUPUESTARIA"/>
    <s v="DISTRIBUCIÓN DE RECURSOS PPR PARA CONECTIVIDAD"/>
    <s v="PREVENCION Y PROMOCION DE LA SALUD"/>
    <s v="ZONA 7"/>
    <s v="ZONA 7"/>
    <n v="7531"/>
    <n v="55"/>
    <s v="000"/>
    <s v="005"/>
    <n v="530105"/>
    <s v="1909"/>
    <s v="001"/>
    <s v="0000"/>
    <s v="0000"/>
    <n v="0"/>
    <n v="0"/>
    <n v="0"/>
    <n v="2664.7774079999999"/>
    <n v="319.77328896"/>
    <n v="2984.5506969600001"/>
    <s v="SI"/>
    <m/>
    <m/>
    <x v="7"/>
    <e v="#N/A"/>
    <e v="#N/A"/>
    <e v="#N/A"/>
    <e v="#N/A"/>
    <e v="#N/A"/>
    <e v="#N/A"/>
    <e v="#N/A"/>
    <e v="#N/A"/>
  </r>
  <r>
    <x v="118"/>
    <s v="ZONA 7"/>
    <s v="MSP-DNTIC-2022-0563-M_x000a_MSP-DNTIC-2022-0625-M"/>
    <x v="70"/>
    <x v="101"/>
    <d v="2022-04-27T00:00:00"/>
    <s v="PRESUPUESTARIA"/>
    <s v="DISTRIBUCIÓN DE RECURSOS PPR PARA CONECTIVIDAD"/>
    <s v="PREVENCION Y PROMOCION DE LA SALUD"/>
    <s v="ZONA 7"/>
    <s v="ZONA 7"/>
    <n v="1492"/>
    <n v="55"/>
    <s v="000"/>
    <s v="005"/>
    <n v="530105"/>
    <s v="1902"/>
    <s v="001"/>
    <s v="0000"/>
    <s v="0000"/>
    <n v="0"/>
    <n v="0"/>
    <n v="0"/>
    <n v="2727.5917439999998"/>
    <n v="327.31100927999995"/>
    <n v="3054.9027532799996"/>
    <s v="SI"/>
    <m/>
    <m/>
    <x v="7"/>
    <e v="#N/A"/>
    <e v="#N/A"/>
    <e v="#N/A"/>
    <e v="#N/A"/>
    <e v="#N/A"/>
    <e v="#N/A"/>
    <e v="#N/A"/>
    <e v="#N/A"/>
  </r>
  <r>
    <x v="118"/>
    <s v="ZONA 7"/>
    <s v="MSP-DNTIC-2022-0563-M_x000a_MSP-DNTIC-2022-0625-M"/>
    <x v="70"/>
    <x v="101"/>
    <d v="2022-04-27T00:00:00"/>
    <s v="PRESUPUESTARIA"/>
    <s v="DISTRIBUCIÓN DE RECURSOS PPR PARA CONECTIVIDAD"/>
    <s v="PREVENCION Y PROMOCION DE LA SALUD"/>
    <s v="ZONA 7"/>
    <s v="ZONA 7"/>
    <n v="1491"/>
    <n v="55"/>
    <s v="000"/>
    <s v="005"/>
    <n v="530105"/>
    <s v="1905"/>
    <s v="001"/>
    <s v="0000"/>
    <s v="0000"/>
    <n v="0"/>
    <n v="0"/>
    <n v="0"/>
    <n v="4462.233792"/>
    <n v="535.46805503999997"/>
    <n v="4997.7018470399998"/>
    <s v="SI"/>
    <m/>
    <m/>
    <x v="7"/>
    <e v="#N/A"/>
    <e v="#N/A"/>
    <e v="#N/A"/>
    <e v="#N/A"/>
    <e v="#N/A"/>
    <e v="#N/A"/>
    <e v="#N/A"/>
    <e v="#N/A"/>
  </r>
  <r>
    <x v="118"/>
    <s v="ZONA 8"/>
    <s v="MSP-DNTIC-2022-0563-M_x000a_MSP-DNTIC-2022-0625-M"/>
    <x v="70"/>
    <x v="101"/>
    <d v="2022-04-27T00:00:00"/>
    <s v="PRESUPUESTARIA"/>
    <s v="DISTRIBUCIÓN DE RECURSOS PPR PARA CONECTIVIDAD"/>
    <s v="PREVENCION Y PROMOCION DE LA SALUD"/>
    <s v="ZONA 8"/>
    <s v="ZONA 8"/>
    <n v="1194"/>
    <n v="55"/>
    <s v="000"/>
    <s v="005"/>
    <n v="530105"/>
    <s v="0901"/>
    <s v="001"/>
    <s v="0000"/>
    <s v="0000"/>
    <n v="0"/>
    <n v="0"/>
    <n v="0"/>
    <n v="318.90355199999999"/>
    <n v="38.268426239999997"/>
    <n v="357.17197823999999"/>
    <s v="SI"/>
    <m/>
    <m/>
    <x v="7"/>
    <e v="#N/A"/>
    <e v="#N/A"/>
    <e v="#N/A"/>
    <e v="#N/A"/>
    <e v="#N/A"/>
    <e v="#N/A"/>
    <e v="#N/A"/>
    <e v="#N/A"/>
  </r>
  <r>
    <x v="118"/>
    <s v="ZONA 8"/>
    <s v="MSP-DNTIC-2022-0563-M_x000a_MSP-DNTIC-2022-0625-M"/>
    <x v="70"/>
    <x v="101"/>
    <d v="2022-04-27T00:00:00"/>
    <s v="PRESUPUESTARIA"/>
    <s v="DISTRIBUCIÓN DE RECURSOS PPR PARA CONECTIVIDAD"/>
    <s v="PREVENCION Y PROMOCION DE LA SALUD"/>
    <s v="ZONA 8"/>
    <s v="ZONA 8"/>
    <n v="1193"/>
    <n v="55"/>
    <s v="000"/>
    <s v="005"/>
    <n v="530105"/>
    <s v="0901"/>
    <s v="001"/>
    <s v="0000"/>
    <s v="0000"/>
    <n v="0"/>
    <n v="0"/>
    <n v="0"/>
    <n v="1809.5360639999999"/>
    <n v="217.14432767999998"/>
    <n v="2026.68039168"/>
    <s v="SI"/>
    <m/>
    <m/>
    <x v="7"/>
    <e v="#N/A"/>
    <e v="#N/A"/>
    <e v="#N/A"/>
    <e v="#N/A"/>
    <e v="#N/A"/>
    <e v="#N/A"/>
    <e v="#N/A"/>
    <e v="#N/A"/>
  </r>
  <r>
    <x v="118"/>
    <s v="ZONA 8"/>
    <s v="MSP-DNTIC-2022-0563-M_x000a_MSP-DNTIC-2022-0625-M"/>
    <x v="70"/>
    <x v="101"/>
    <d v="2022-04-27T00:00:00"/>
    <s v="PRESUPUESTARIA"/>
    <s v="DISTRIBUCIÓN DE RECURSOS PPR PARA CONECTIVIDAD"/>
    <s v="PREVENCION Y PROMOCION DE LA SALUD"/>
    <s v="ZONA 8"/>
    <s v="ZONA 8"/>
    <n v="8001"/>
    <n v="55"/>
    <s v="000"/>
    <s v="005"/>
    <n v="530105"/>
    <s v="0901"/>
    <s v="001"/>
    <s v="0000"/>
    <s v="0000"/>
    <n v="0"/>
    <n v="0"/>
    <n v="0"/>
    <n v="13768.419264"/>
    <n v="1652.2103116799999"/>
    <n v="15420.629575679999"/>
    <s v="SI"/>
    <m/>
    <m/>
    <x v="7"/>
    <e v="#N/A"/>
    <e v="#N/A"/>
    <e v="#N/A"/>
    <e v="#N/A"/>
    <e v="#N/A"/>
    <e v="#N/A"/>
    <e v="#N/A"/>
    <e v="#N/A"/>
  </r>
  <r>
    <x v="118"/>
    <s v="ZONA 8"/>
    <s v="MSP-DNTIC-2022-0563-M_x000a_MSP-DNTIC-2022-0625-M"/>
    <x v="70"/>
    <x v="101"/>
    <d v="2022-04-27T00:00:00"/>
    <s v="PRESUPUESTARIA"/>
    <s v="DISTRIBUCIÓN DE RECURSOS PPR PARA CONECTIVIDAD"/>
    <s v="PREVENCION Y PROMOCION DE LA SALUD"/>
    <s v="ZONA 8"/>
    <s v="ZONA 8"/>
    <n v="8230"/>
    <n v="55"/>
    <s v="000"/>
    <s v="005"/>
    <n v="530105"/>
    <s v="0901"/>
    <s v="001"/>
    <s v="0000"/>
    <s v="0000"/>
    <n v="0"/>
    <n v="0"/>
    <n v="0"/>
    <n v="2244.404544"/>
    <n v="269.32854528000001"/>
    <n v="2513.7330892800001"/>
    <s v="SI"/>
    <m/>
    <m/>
    <x v="7"/>
    <e v="#N/A"/>
    <e v="#N/A"/>
    <e v="#N/A"/>
    <e v="#N/A"/>
    <e v="#N/A"/>
    <e v="#N/A"/>
    <e v="#N/A"/>
    <e v="#N/A"/>
  </r>
  <r>
    <x v="118"/>
    <s v="ZONA 9"/>
    <s v="MSP-DNTIC-2022-0563-M_x000a_MSP-DNTIC-2022-0625-M"/>
    <x v="70"/>
    <x v="101"/>
    <d v="2022-04-27T00:00:00"/>
    <s v="PRESUPUESTARIA"/>
    <s v="DISTRIBUCIÓN DE RECURSOS PPR PARA CONECTIVIDAD"/>
    <s v="PREVENCION Y PROMOCION DE LA SALUD"/>
    <s v="ZONA 9"/>
    <s v="ZONA 9"/>
    <n v="9001"/>
    <n v="55"/>
    <s v="000"/>
    <s v="005"/>
    <n v="530105"/>
    <s v="1701"/>
    <s v="001"/>
    <s v="0000"/>
    <s v="0000"/>
    <n v="0"/>
    <n v="0"/>
    <n v="0"/>
    <n v="828.66604800000005"/>
    <n v="99.439925760000008"/>
    <n v="928.1059737600001"/>
    <s v="SI"/>
    <m/>
    <m/>
    <x v="7"/>
    <e v="#N/A"/>
    <e v="#N/A"/>
    <e v="#N/A"/>
    <e v="#N/A"/>
    <e v="#N/A"/>
    <e v="#N/A"/>
    <e v="#N/A"/>
    <e v="#N/A"/>
  </r>
  <r>
    <x v="118"/>
    <s v="ZONA 9"/>
    <s v="MSP-DNTIC-2022-0563-M_x000a_MSP-DNTIC-2022-0625-M"/>
    <x v="70"/>
    <x v="101"/>
    <d v="2022-04-27T00:00:00"/>
    <s v="PRESUPUESTARIA"/>
    <s v="DISTRIBUCIÓN DE RECURSOS PPR PARA CONECTIVIDAD"/>
    <s v="PREVENCION Y PROMOCION DE LA SALUD"/>
    <s v="ZONA 9"/>
    <s v="ZONA 9"/>
    <n v="1426"/>
    <n v="55"/>
    <s v="000"/>
    <s v="005"/>
    <n v="530105"/>
    <s v="1701"/>
    <s v="001"/>
    <s v="0000"/>
    <s v="0000"/>
    <n v="0"/>
    <n v="0"/>
    <n v="0"/>
    <n v="1021.940928"/>
    <n v="122.63291135999999"/>
    <n v="1144.57383936"/>
    <s v="SI"/>
    <m/>
    <m/>
    <x v="7"/>
    <e v="#N/A"/>
    <e v="#N/A"/>
    <e v="#N/A"/>
    <e v="#N/A"/>
    <e v="#N/A"/>
    <e v="#N/A"/>
    <e v="#N/A"/>
    <e v="#N/A"/>
  </r>
  <r>
    <x v="118"/>
    <s v="ZONA 9"/>
    <s v="MSP-DNTIC-2022-0563-M_x000a_MSP-DNTIC-2022-0625-M"/>
    <x v="70"/>
    <x v="101"/>
    <d v="2022-04-27T00:00:00"/>
    <s v="PRESUPUESTARIA"/>
    <s v="DISTRIBUCIÓN DE RECURSOS PPR PARA CONECTIVIDAD"/>
    <s v="PREVENCION Y PROMOCION DE LA SALUD"/>
    <s v="ZONA 9"/>
    <s v="ZONA 9"/>
    <n v="1421"/>
    <n v="55"/>
    <s v="000"/>
    <s v="005"/>
    <n v="530105"/>
    <s v="1701"/>
    <s v="001"/>
    <s v="0000"/>
    <s v="0000"/>
    <n v="0"/>
    <n v="0"/>
    <n v="0"/>
    <n v="256.08921600000002"/>
    <n v="30.730705920000002"/>
    <n v="286.81992192000001"/>
    <s v="SI"/>
    <m/>
    <m/>
    <x v="7"/>
    <e v="#N/A"/>
    <e v="#N/A"/>
    <e v="#N/A"/>
    <e v="#N/A"/>
    <e v="#N/A"/>
    <e v="#N/A"/>
    <e v="#N/A"/>
    <e v="#N/A"/>
  </r>
  <r>
    <x v="118"/>
    <s v="ZONA 9"/>
    <s v="MSP-DNTIC-2022-0563-M_x000a_MSP-DNTIC-2022-0625-M"/>
    <x v="70"/>
    <x v="101"/>
    <d v="2022-04-27T00:00:00"/>
    <s v="PRESUPUESTARIA"/>
    <s v="DISTRIBUCIÓN DE RECURSOS PPR PARA CONECTIVIDAD"/>
    <s v="PREVENCION Y PROMOCION DE LA SALUD"/>
    <s v="ZONA 9"/>
    <s v="ZONA 9"/>
    <n v="59"/>
    <n v="55"/>
    <s v="000"/>
    <s v="005"/>
    <n v="530105"/>
    <s v="1701"/>
    <s v="001"/>
    <s v="0000"/>
    <s v="0000"/>
    <n v="0"/>
    <n v="0"/>
    <n v="0"/>
    <n v="1323.9329279999999"/>
    <n v="158.87195136"/>
    <n v="1482.8048793599999"/>
    <s v="SI"/>
    <m/>
    <m/>
    <x v="7"/>
    <e v="#N/A"/>
    <e v="#N/A"/>
    <e v="#N/A"/>
    <e v="#N/A"/>
    <e v="#N/A"/>
    <e v="#N/A"/>
    <e v="#N/A"/>
    <e v="#N/A"/>
  </r>
  <r>
    <x v="118"/>
    <s v="ZONA 9"/>
    <s v="MSP-DNTIC-2022-0563-M_x000a_MSP-DNTIC-2022-0625-M"/>
    <x v="70"/>
    <x v="101"/>
    <d v="2022-04-27T00:00:00"/>
    <s v="PRESUPUESTARIA"/>
    <s v="DISTRIBUCIÓN DE RECURSOS PPR PARA CONECTIVIDAD"/>
    <s v="PREVENCION Y PROMOCION DE LA SALUD"/>
    <s v="ZONA 9"/>
    <s v="ZONA 9"/>
    <n v="9002"/>
    <n v="55"/>
    <s v="000"/>
    <s v="005"/>
    <n v="530105"/>
    <s v="1701"/>
    <s v="001"/>
    <s v="0000"/>
    <s v="0000"/>
    <n v="0"/>
    <n v="0"/>
    <n v="0"/>
    <n v="6182.3802240000005"/>
    <n v="741.88562688000002"/>
    <n v="6924.2658508800005"/>
    <s v="SI"/>
    <m/>
    <m/>
    <x v="7"/>
    <e v="#N/A"/>
    <e v="#N/A"/>
    <e v="#N/A"/>
    <e v="#N/A"/>
    <e v="#N/A"/>
    <e v="#N/A"/>
    <e v="#N/A"/>
    <e v="#N/A"/>
  </r>
  <r>
    <x v="118"/>
    <s v="ZONA 9"/>
    <s v="MSP-DNTIC-2022-0563-M_x000a_MSP-DNTIC-2022-0625-M"/>
    <x v="70"/>
    <x v="101"/>
    <d v="2022-04-27T00:00:00"/>
    <s v="PRESUPUESTARIA"/>
    <s v="DISTRIBUCIÓN DE RECURSOS PPR PARA CONECTIVIDAD"/>
    <s v="PREVENCION Y PROMOCION DE LA SALUD"/>
    <s v="ZONA 9"/>
    <s v="ZONA 9"/>
    <n v="1423"/>
    <n v="55"/>
    <s v="000"/>
    <s v="005"/>
    <n v="530105"/>
    <s v="1701"/>
    <s v="001"/>
    <s v="0000"/>
    <s v="0000"/>
    <n v="0"/>
    <n v="0"/>
    <n v="0"/>
    <n v="3744.7008000000001"/>
    <n v="449.36409600000002"/>
    <n v="4194.0648959999999"/>
    <s v="SI"/>
    <m/>
    <m/>
    <x v="7"/>
    <e v="#N/A"/>
    <e v="#N/A"/>
    <e v="#N/A"/>
    <e v="#N/A"/>
    <e v="#N/A"/>
    <e v="#N/A"/>
    <e v="#N/A"/>
    <e v="#N/A"/>
  </r>
  <r>
    <x v="118"/>
    <s v="ZONA 1"/>
    <s v="MSP-DNTIC-2022-0563-M_x000a_MSP-DNTIC-2022-0625-M"/>
    <x v="70"/>
    <x v="101"/>
    <d v="2022-04-27T00:00:00"/>
    <s v="PRESUPUESTARIA"/>
    <s v="DISTRIBUCIÓN DE RECURSOS PPR PARA CONECTIVIDAD"/>
    <s v="PREVENCION Y PROMOCION DE LA SALUD"/>
    <s v="ZONA 1"/>
    <s v="ZONA 1"/>
    <n v="51"/>
    <n v="55"/>
    <s v="000"/>
    <s v="005"/>
    <n v="530105"/>
    <s v="1001"/>
    <s v="001"/>
    <s v="0000"/>
    <s v="0000"/>
    <n v="126186.14923199997"/>
    <n v="15142.337907839996"/>
    <n v="141328.48713983997"/>
    <n v="0"/>
    <n v="0"/>
    <n v="0"/>
    <s v="SI"/>
    <m/>
    <m/>
    <x v="7"/>
    <e v="#N/A"/>
    <e v="#N/A"/>
    <e v="#N/A"/>
    <e v="#N/A"/>
    <e v="#N/A"/>
    <e v="#N/A"/>
    <e v="#N/A"/>
    <e v="#N/A"/>
  </r>
  <r>
    <x v="118"/>
    <s v="ZONA 2"/>
    <s v="MSP-DNTIC-2022-0563-M_x000a_MSP-DNTIC-2022-0625-M"/>
    <x v="70"/>
    <x v="101"/>
    <d v="2022-04-27T00:00:00"/>
    <s v="PRESUPUESTARIA"/>
    <s v="DISTRIBUCIÓN DE RECURSOS PPR PARA CONECTIVIDAD"/>
    <s v="PREVENCION Y PROMOCION DE LA SALUD"/>
    <s v="ZONA 2"/>
    <s v="ZONA 2"/>
    <n v="52"/>
    <n v="55"/>
    <s v="000"/>
    <s v="005"/>
    <n v="530105"/>
    <s v="1501"/>
    <s v="001"/>
    <s v="0000"/>
    <s v="0000"/>
    <n v="68356.285887999955"/>
    <n v="8202.7543065599948"/>
    <n v="76559.040194559944"/>
    <n v="0"/>
    <n v="0"/>
    <n v="0"/>
    <s v="SI"/>
    <m/>
    <m/>
    <x v="7"/>
    <e v="#N/A"/>
    <e v="#N/A"/>
    <e v="#N/A"/>
    <e v="#N/A"/>
    <e v="#N/A"/>
    <e v="#N/A"/>
    <e v="#N/A"/>
    <e v="#N/A"/>
  </r>
  <r>
    <x v="118"/>
    <s v="ZONA 3"/>
    <s v="MSP-DNTIC-2022-0563-M_x000a_MSP-DNTIC-2022-0625-M"/>
    <x v="70"/>
    <x v="101"/>
    <d v="2022-04-27T00:00:00"/>
    <s v="PRESUPUESTARIA"/>
    <s v="DISTRIBUCIÓN DE RECURSOS PPR PARA CONECTIVIDAD"/>
    <s v="PREVENCION Y PROMOCION DE LA SALUD"/>
    <s v="ZONA 3"/>
    <s v="ZONA 3"/>
    <n v="53"/>
    <n v="55"/>
    <s v="000"/>
    <s v="005"/>
    <n v="530105"/>
    <s v="0601"/>
    <s v="001"/>
    <s v="0000"/>
    <s v="0000"/>
    <n v="86851.08"/>
    <n v="10422.1296"/>
    <n v="97273.209600000002"/>
    <n v="0"/>
    <n v="0"/>
    <n v="0"/>
    <s v="SI"/>
    <m/>
    <m/>
    <x v="7"/>
    <e v="#N/A"/>
    <e v="#N/A"/>
    <e v="#N/A"/>
    <e v="#N/A"/>
    <e v="#N/A"/>
    <e v="#N/A"/>
    <e v="#N/A"/>
    <e v="#N/A"/>
  </r>
  <r>
    <x v="118"/>
    <s v="ZONA 4"/>
    <s v="MSP-DNTIC-2022-0563-M_x000a_MSP-DNTIC-2022-0625-M"/>
    <x v="70"/>
    <x v="101"/>
    <d v="2022-04-27T00:00:00"/>
    <s v="PRESUPUESTARIA"/>
    <s v="DISTRIBUCIÓN DE RECURSOS PPR PARA CONECTIVIDAD"/>
    <s v="PREVENCION Y PROMOCION DE LA SALUD"/>
    <s v="ZONA 4"/>
    <s v="ZONA 4"/>
    <n v="54"/>
    <n v="55"/>
    <s v="000"/>
    <s v="005"/>
    <n v="530105"/>
    <s v="1301"/>
    <s v="001"/>
    <s v="0000"/>
    <s v="0000"/>
    <n v="81699.103728000002"/>
    <n v="9803.89244736"/>
    <n v="91502.996175360007"/>
    <n v="0"/>
    <n v="0"/>
    <n v="0"/>
    <s v="SI"/>
    <m/>
    <m/>
    <x v="7"/>
    <e v="#N/A"/>
    <e v="#N/A"/>
    <e v="#N/A"/>
    <e v="#N/A"/>
    <e v="#N/A"/>
    <e v="#N/A"/>
    <e v="#N/A"/>
    <e v="#N/A"/>
  </r>
  <r>
    <x v="118"/>
    <s v="ZONA 5"/>
    <s v="MSP-DNTIC-2022-0563-M_x000a_MSP-DNTIC-2022-0625-M"/>
    <x v="70"/>
    <x v="101"/>
    <d v="2022-04-27T00:00:00"/>
    <s v="PRESUPUESTARIA"/>
    <s v="DISTRIBUCIÓN DE RECURSOS PPR PARA CONECTIVIDAD"/>
    <s v="PREVENCION Y PROMOCION DE LA SALUD"/>
    <s v="ZONA 5"/>
    <s v="ZONA 5"/>
    <n v="55"/>
    <n v="55"/>
    <s v="000"/>
    <s v="005"/>
    <n v="530105"/>
    <s v="0901"/>
    <s v="001"/>
    <s v="0000"/>
    <s v="0000"/>
    <n v="80356.044639999978"/>
    <n v="9642.7253567999978"/>
    <n v="89998.76999679998"/>
    <n v="0"/>
    <n v="0"/>
    <n v="0"/>
    <s v="SI"/>
    <m/>
    <m/>
    <x v="7"/>
    <e v="#N/A"/>
    <e v="#N/A"/>
    <e v="#N/A"/>
    <e v="#N/A"/>
    <e v="#N/A"/>
    <e v="#N/A"/>
    <e v="#N/A"/>
    <e v="#N/A"/>
  </r>
  <r>
    <x v="118"/>
    <s v="ZONA 6"/>
    <s v="MSP-DNTIC-2022-0563-M_x000a_MSP-DNTIC-2022-0625-M"/>
    <x v="70"/>
    <x v="101"/>
    <d v="2022-04-27T00:00:00"/>
    <s v="PRESUPUESTARIA"/>
    <s v="DISTRIBUCIÓN DE RECURSOS PPR PARA CONECTIVIDAD"/>
    <s v="PREVENCION Y PROMOCION DE LA SALUD"/>
    <s v="ZONA 6"/>
    <s v="ZONA 6"/>
    <n v="56"/>
    <n v="55"/>
    <s v="000"/>
    <s v="005"/>
    <n v="530105"/>
    <s v="0101"/>
    <s v="001"/>
    <s v="0000"/>
    <s v="0000"/>
    <n v="93937.027535999936"/>
    <n v="11272.443304319992"/>
    <n v="105209.47084031993"/>
    <n v="0"/>
    <n v="0"/>
    <n v="0"/>
    <s v="SI"/>
    <m/>
    <m/>
    <x v="7"/>
    <e v="#N/A"/>
    <e v="#N/A"/>
    <e v="#N/A"/>
    <e v="#N/A"/>
    <e v="#N/A"/>
    <e v="#N/A"/>
    <e v="#N/A"/>
    <e v="#N/A"/>
  </r>
  <r>
    <x v="118"/>
    <s v="ZONA 7"/>
    <s v="MSP-DNTIC-2022-0563-M_x000a_MSP-DNTIC-2022-0625-M"/>
    <x v="70"/>
    <x v="101"/>
    <d v="2022-04-27T00:00:00"/>
    <s v="PRESUPUESTARIA"/>
    <s v="DISTRIBUCIÓN DE RECURSOS PPR PARA CONECTIVIDAD"/>
    <s v="PREVENCION Y PROMOCION DE LA SALUD"/>
    <s v="ZONA 7"/>
    <s v="ZONA 7"/>
    <n v="57"/>
    <n v="55"/>
    <s v="000"/>
    <s v="005"/>
    <n v="530105"/>
    <s v="1101"/>
    <s v="001"/>
    <s v="0000"/>
    <s v="0000"/>
    <n v="74131.71550399992"/>
    <n v="8895.8058604799899"/>
    <n v="83027.521364479908"/>
    <n v="0"/>
    <n v="0"/>
    <n v="0"/>
    <s v="SI"/>
    <m/>
    <m/>
    <x v="7"/>
    <e v="#N/A"/>
    <e v="#N/A"/>
    <e v="#N/A"/>
    <e v="#N/A"/>
    <e v="#N/A"/>
    <e v="#N/A"/>
    <e v="#N/A"/>
    <e v="#N/A"/>
  </r>
  <r>
    <x v="118"/>
    <s v="ZONA 8"/>
    <s v="MSP-DNTIC-2022-0563-M_x000a_MSP-DNTIC-2022-0625-M"/>
    <x v="70"/>
    <x v="101"/>
    <d v="2022-04-27T00:00:00"/>
    <s v="PRESUPUESTARIA"/>
    <s v="DISTRIBUCIÓN DE RECURSOS PPR PARA CONECTIVIDAD"/>
    <s v="PREVENCION Y PROMOCION DE LA SALUD"/>
    <s v="ZONA 8"/>
    <s v="ZONA 8"/>
    <n v="58"/>
    <n v="55"/>
    <s v="000"/>
    <s v="005"/>
    <n v="530105"/>
    <s v="0901"/>
    <s v="001"/>
    <s v="0000"/>
    <s v="0000"/>
    <n v="65274.19430399999"/>
    <n v="7832.9033164799985"/>
    <n v="73107.097620479995"/>
    <n v="0"/>
    <n v="0"/>
    <n v="0"/>
    <s v="SI"/>
    <m/>
    <m/>
    <x v="7"/>
    <e v="#N/A"/>
    <e v="#N/A"/>
    <e v="#N/A"/>
    <e v="#N/A"/>
    <e v="#N/A"/>
    <e v="#N/A"/>
    <e v="#N/A"/>
    <e v="#N/A"/>
  </r>
  <r>
    <x v="118"/>
    <s v="ZONA 9"/>
    <s v="MSP-DNTIC-2022-0563-M_x000a_MSP-DNTIC-2022-0625-M"/>
    <x v="70"/>
    <x v="101"/>
    <d v="2022-04-27T00:00:00"/>
    <s v="PRESUPUESTARIA"/>
    <s v="DISTRIBUCIÓN DE RECURSOS PPR PARA CONECTIVIDAD"/>
    <s v="PREVENCION Y PROMOCION DE LA SALUD"/>
    <s v="ZONA 9"/>
    <s v="ZONA 9"/>
    <n v="59"/>
    <n v="55"/>
    <s v="000"/>
    <s v="005"/>
    <n v="530105"/>
    <s v="1701"/>
    <s v="001"/>
    <s v="0000"/>
    <s v="0000"/>
    <n v="54944.609631999963"/>
    <n v="6593.3531558399955"/>
    <n v="61537.962787839962"/>
    <n v="0"/>
    <n v="0"/>
    <n v="0"/>
    <s v="SI"/>
    <m/>
    <m/>
    <x v="7"/>
    <e v="#N/A"/>
    <e v="#N/A"/>
    <e v="#N/A"/>
    <e v="#N/A"/>
    <e v="#N/A"/>
    <e v="#N/A"/>
    <e v="#N/A"/>
    <e v="#N/A"/>
  </r>
  <r>
    <x v="119"/>
    <s v="112003073"/>
    <s v="MSP-DNEPC-2022-0781-M"/>
    <x v="67"/>
    <x v="102"/>
    <d v="2022-04-27T00:00:00"/>
    <s v="POA"/>
    <s v="La reforma se plantea con el objeto de crear la subactividad respecto al Convenio de Cooperación entre el Ministerio de Salud (MSP) y las Fuerzas Armadas del Ecuador"/>
    <s v="VIGILANCIA Y CONTROL SANITARIO"/>
    <s v="Convenio Específico de Cooperación Interinstitucional entre el Ministerio de Salud (MSP) y las Fuerzas Armadas del Ecuador"/>
    <s v="PLANTA CENTRAL"/>
    <n v="9999"/>
    <n v="56"/>
    <s v="000"/>
    <s v="001"/>
    <n v="0"/>
    <n v="1701"/>
    <n v="0"/>
    <s v=""/>
    <s v=""/>
    <n v="0"/>
    <n v="0"/>
    <n v="0"/>
    <n v="0"/>
    <n v="0"/>
    <n v="0"/>
    <s v="NO"/>
    <m/>
    <s v="No requiere de financiamiento"/>
    <x v="8"/>
    <n v="0"/>
    <n v="0"/>
    <n v="0"/>
    <s v="SUB VIGILANCIA PREVENCION CONTROL SALUD"/>
    <s v="DIR NAC INMUNIZACIONES"/>
    <s v="INMUNIZACIONES-CONVENIO"/>
    <s v="SI"/>
    <n v="0"/>
  </r>
  <r>
    <x v="120"/>
    <s v="111000018"/>
    <s v="MSP-SNGSP-2022-0941-M"/>
    <x v="71"/>
    <x v="103"/>
    <d v="2022-04-27T00:00:00"/>
    <s v="PRESUPUESTARIA"/>
    <s v="La reforma se plantea con la finalidad de viabilizar el pago a SOLCA en sus núcleos, de conformidad con la validación técnica y la comunicación de disponibilidad de liquidez en el espacio presupúestario de la fuente 003, comunicado a través de Oficio Nro. MEF-STN-2022-1023-O, de fecha 18 de abril de 2022, con una recaudación de un monto de USD 49.657.614.86."/>
    <s v="ADMINISTRACION CENTRAL"/>
    <s v="Preasignación para pago de tratamientos oncológicos"/>
    <s v="PLANTA CENTRAL"/>
    <n v="9999"/>
    <s v="01"/>
    <s v="000"/>
    <s v="001"/>
    <n v="530226"/>
    <n v="1701"/>
    <s v="003"/>
    <s v="0000"/>
    <s v="0000"/>
    <n v="0"/>
    <n v="0"/>
    <n v="0"/>
    <n v="15540219.35"/>
    <n v="0"/>
    <n v="15540219.35"/>
    <s v="SI"/>
    <m/>
    <m/>
    <x v="0"/>
    <n v="6492214.75"/>
    <n v="0"/>
    <n v="6492214.75"/>
    <s v="SUBSE RECTORIA SISTEMA NACIONAL SALUD"/>
    <s v="DIR ARTICULACION RED PUBLICA COMPLEMENTARIA "/>
    <s v="ONCOLÓGICOS"/>
    <s v="SI"/>
    <n v="6492214.75"/>
  </r>
  <r>
    <x v="120"/>
    <s v="ZONA 1"/>
    <s v="MSP-SNGSP-2022-0941-M"/>
    <x v="71"/>
    <x v="103"/>
    <d v="2022-04-27T00:00:00"/>
    <s v="PRESUPUESTARIA"/>
    <s v="La reforma se plantea con la finalidad de viabilizar el pago a SOLCA en sus núcleos, de conformidad con la validación técnica y la comunicación de disponibilidad de liquidez en el espacio presupúestario de la fuente 003, comunicado a través de Oficio Nro. MEF-STN-2022-1023-O, de fecha 18 de abril de 2022, con una recaudación de un monto de USD 49.657.614.86."/>
    <s v="GOBERNANZA DE LA SALUD"/>
    <s v="Preasignación para pago de tratamientos oncológicos"/>
    <s v="CZ 1"/>
    <n v="51"/>
    <n v="58"/>
    <s v="000"/>
    <s v="002"/>
    <s v="530226"/>
    <s v="1001"/>
    <s v="003"/>
    <s v="0000"/>
    <s v="0000"/>
    <n v="16026.14"/>
    <n v="0"/>
    <n v="16026.14"/>
    <n v="0"/>
    <n v="0"/>
    <n v="0"/>
    <s v="SI"/>
    <m/>
    <m/>
    <x v="0"/>
    <n v="0"/>
    <n v="0"/>
    <n v="0"/>
    <s v="COORDINACIÓN ZONAL"/>
    <s v="COORDINACIÓN ZONAL"/>
    <s v="NA"/>
    <e v="#N/A"/>
    <e v="#N/A"/>
  </r>
  <r>
    <x v="120"/>
    <s v="CZ 3"/>
    <s v="MSP-SNGSP-2022-0941-M"/>
    <x v="71"/>
    <x v="103"/>
    <d v="2022-04-27T00:00:00"/>
    <s v="PRESUPUESTARIA"/>
    <s v="La reforma se plantea con la finalidad de viabilizar el pago a SOLCA en sus núcleos, de conformidad con la validación técnica y la comunicación de disponibilidad de liquidez en el espacio presupúestario de la fuente 003, comunicado a través de Oficio Nro. MEF-STN-2022-1023-O, de fecha 18 de abril de 2022, con una recaudación de un monto de USD 49.657.614.86."/>
    <s v="GOBERNANZA DE LA SALUD"/>
    <s v="Preasignación para pago de tratamientos oncológicos"/>
    <s v="CZ 3"/>
    <n v="53"/>
    <s v="58"/>
    <s v="000"/>
    <s v="002"/>
    <n v="530226"/>
    <s v="601"/>
    <s v="003"/>
    <s v="0000"/>
    <s v="0000"/>
    <n v="3800540.56"/>
    <n v="0"/>
    <n v="3800540.56"/>
    <n v="0"/>
    <n v="0"/>
    <n v="0"/>
    <s v="SI"/>
    <m/>
    <m/>
    <x v="0"/>
    <n v="0"/>
    <n v="0"/>
    <n v="0"/>
    <s v="COORDINACIÓN ZONAL"/>
    <s v="COORDINACIÓN ZONAL"/>
    <s v="NA"/>
    <e v="#N/A"/>
    <e v="#N/A"/>
  </r>
  <r>
    <x v="120"/>
    <s v="CZ 4"/>
    <s v="MSP-SNGSP-2022-0941-M"/>
    <x v="71"/>
    <x v="103"/>
    <d v="2022-04-27T00:00:00"/>
    <s v="PRESUPUESTARIA"/>
    <s v="La reforma se plantea con la finalidad de viabilizar el pago a SOLCA en sus núcleos, de conformidad con la validación técnica y la comunicación de disponibilidad de liquidez en el espacio presupúestario de la fuente 003, comunicado a través de Oficio Nro. MEF-STN-2022-1023-O, de fecha 18 de abril de 2022, con una recaudación de un monto de USD 49.657.614.86."/>
    <s v="GOBERNANZA DE LA SALUD"/>
    <s v="Preasignación para pago de tratamientos oncológicos"/>
    <s v="CZ 4"/>
    <n v="53"/>
    <s v="58"/>
    <s v="000"/>
    <s v="002"/>
    <n v="530226"/>
    <s v="1301"/>
    <s v="003"/>
    <s v="0000"/>
    <s v="0000"/>
    <n v="2142741.63"/>
    <n v="0"/>
    <n v="2142741.63"/>
    <n v="0"/>
    <n v="0"/>
    <n v="0"/>
    <s v="SI"/>
    <m/>
    <m/>
    <x v="0"/>
    <n v="0"/>
    <n v="0"/>
    <n v="0"/>
    <s v="COORDINACIÓN ZONAL"/>
    <s v="COORDINACIÓN ZONAL"/>
    <s v="NA"/>
    <e v="#N/A"/>
    <e v="#N/A"/>
  </r>
  <r>
    <x v="120"/>
    <s v="CZ 6"/>
    <s v="MSP-SNGSP-2022-0941-M"/>
    <x v="71"/>
    <x v="103"/>
    <d v="2022-04-27T00:00:00"/>
    <s v="PRESUPUESTARIA"/>
    <s v="La reforma se plantea con la finalidad de viabilizar el pago a SOLCA en sus núcleos, de conformidad con la validación técnica y la comunicación de disponibilidad de liquidez en el espacio presupúestario de la fuente 003, comunicado a través de Oficio Nro. MEF-STN-2022-1023-O, de fecha 18 de abril de 2022, con una recaudación de un monto de USD 49.657.614.86."/>
    <s v="GOBERNANZA DE LA SALUD"/>
    <s v="Preasignación para pago de tratamientos oncológicos"/>
    <s v="CZ 6"/>
    <n v="56"/>
    <s v="58"/>
    <s v="000"/>
    <s v="002"/>
    <n v="530226"/>
    <s v="101"/>
    <s v="003"/>
    <s v="0000"/>
    <s v="0000"/>
    <n v="1990207.23"/>
    <n v="0"/>
    <n v="1990207.23"/>
    <n v="0"/>
    <n v="0"/>
    <n v="0"/>
    <s v="SI"/>
    <m/>
    <m/>
    <x v="0"/>
    <n v="0"/>
    <n v="0"/>
    <n v="0"/>
    <s v="COORDINACIÓN ZONAL"/>
    <s v="COORDINACIÓN ZONAL"/>
    <s v="NA"/>
    <e v="#N/A"/>
    <e v="#N/A"/>
  </r>
  <r>
    <x v="120"/>
    <s v="CZ 7"/>
    <s v="MSP-SNGSP-2022-0941-M"/>
    <x v="71"/>
    <x v="103"/>
    <d v="2022-04-27T00:00:00"/>
    <s v="PRESUPUESTARIA"/>
    <s v="La reforma se plantea con la finalidad de viabilizar el pago a SOLCA en sus núcleos, de conformidad con la validación técnica y la comunicación de disponibilidad de liquidez en el espacio presupúestario de la fuente 003, comunicado a través de Oficio Nro. MEF-STN-2022-1023-O, de fecha 18 de abril de 2022, con una recaudación de un monto de USD 49.657.614.86."/>
    <s v="GOBERNANZA DE LA SALUD"/>
    <s v="Preasignación para pago de tratamientos oncológicos"/>
    <s v="CZ 7"/>
    <n v="57"/>
    <s v="58"/>
    <s v="000"/>
    <s v="002"/>
    <n v="530226"/>
    <s v="1101"/>
    <s v="003"/>
    <s v="0000"/>
    <s v="0000"/>
    <n v="2838482.29"/>
    <n v="0"/>
    <n v="2838482.29"/>
    <n v="0"/>
    <n v="0"/>
    <n v="0"/>
    <s v="SI"/>
    <m/>
    <m/>
    <x v="0"/>
    <n v="0"/>
    <n v="0"/>
    <n v="0"/>
    <s v="COORDINACIÓN ZONAL"/>
    <s v="COORDINACIÓN ZONAL"/>
    <s v="NA"/>
    <e v="#N/A"/>
    <e v="#N/A"/>
  </r>
  <r>
    <x v="120"/>
    <s v="CZ 8"/>
    <s v="MSP-SNGSP-2022-0941-M"/>
    <x v="71"/>
    <x v="103"/>
    <d v="2022-04-27T00:00:00"/>
    <s v="PRESUPUESTARIA"/>
    <s v="La reforma se plantea con la finalidad de viabilizar el pago a SOLCA en sus núcleos, de conformidad con la validación técnica y la comunicación de disponibilidad de liquidez en el espacio presupúestario de la fuente 003, comunicado a través de Oficio Nro. MEF-STN-2022-1023-O, de fecha 18 de abril de 2022, con una recaudación de un monto de USD 49.657.614.86."/>
    <s v="GOBERNANZA DE LA SALUD"/>
    <s v="Preasignación para pago de tratamientos oncológicos"/>
    <s v="CZ 8"/>
    <n v="58"/>
    <s v="58"/>
    <s v="000"/>
    <s v="002"/>
    <n v="530226"/>
    <s v="901"/>
    <s v="003"/>
    <s v="0000"/>
    <s v="0000"/>
    <n v="2928315.55"/>
    <n v="0"/>
    <n v="2928315.55"/>
    <n v="0"/>
    <n v="0"/>
    <n v="0"/>
    <s v="SI"/>
    <m/>
    <m/>
    <x v="0"/>
    <n v="0"/>
    <n v="0"/>
    <n v="0"/>
    <s v="COORDINACIÓN ZONAL"/>
    <s v="COORDINACIÓN ZONAL"/>
    <s v="NA"/>
    <e v="#N/A"/>
    <e v="#N/A"/>
  </r>
  <r>
    <x v="120"/>
    <s v="CZ 9"/>
    <s v="MSP-SNGSP-2022-0941-M"/>
    <x v="71"/>
    <x v="103"/>
    <d v="2022-04-27T00:00:00"/>
    <s v="PRESUPUESTARIA"/>
    <s v="La reforma se plantea con la finalidad de viabilizar el pago a SOLCA en sus núcleos, de conformidad con la validación técnica y la comunicación de disponibilidad de liquidez en el espacio presupúestario de la fuente 003, comunicado a través de Oficio Nro. MEF-STN-2022-1023-O, de fecha 18 de abril de 2022, con una recaudación de un monto de USD 49.657.614.86."/>
    <s v="GOBERNANZA DE LA SALUD"/>
    <s v="Preasignación para pago de tratamientos oncológicos"/>
    <s v="CZ 9"/>
    <n v="59"/>
    <s v="58"/>
    <s v="000"/>
    <s v="002"/>
    <n v="530226"/>
    <s v="1701"/>
    <s v="003"/>
    <s v="0000"/>
    <s v="0000"/>
    <n v="1823905.95"/>
    <n v="0"/>
    <n v="1823905.95"/>
    <n v="0"/>
    <n v="0"/>
    <n v="0"/>
    <s v="SI"/>
    <m/>
    <m/>
    <x v="0"/>
    <n v="0"/>
    <n v="0"/>
    <n v="0"/>
    <s v="COORDINACIÓN ZONAL"/>
    <s v="COORDINACIÓN ZONAL"/>
    <s v="NA"/>
    <e v="#N/A"/>
    <e v="#N/A"/>
  </r>
  <r>
    <x v="121"/>
    <s v="132001001"/>
    <s v="MSP-DNCCO-2022-0088-M"/>
    <x v="72"/>
    <x v="104"/>
    <d v="2022-04-27T00:00:00"/>
    <s v="PRESUPUESTARIA"/>
    <m/>
    <s v="ADMINISTRACION CENTRAL"/>
    <s v="Asignación esigef para financiar actividades priorizadas "/>
    <s v="PLANTA CENTRAL"/>
    <n v="9999"/>
    <s v="01"/>
    <s v="000"/>
    <s v="001"/>
    <n v="530106"/>
    <n v="1701"/>
    <s v="001"/>
    <s v="0000"/>
    <s v="0000"/>
    <n v="0"/>
    <n v="0"/>
    <n v="0"/>
    <n v="560"/>
    <n v="0"/>
    <n v="560"/>
    <s v="SI"/>
    <m/>
    <m/>
    <x v="0"/>
    <n v="1150.6499999999996"/>
    <n v="0"/>
    <n v="1150.6499999999996"/>
    <s v="COOR PLANIFICACION GEST ESTRAT"/>
    <s v="DIR PLANIFICACION INVERSION"/>
    <s v="NO APLICA"/>
    <s v="SI"/>
    <n v="1150.6499999999996"/>
  </r>
  <r>
    <x v="121"/>
    <s v="132005001"/>
    <s v="MSP-DNCCO-2022-0088-M"/>
    <x v="72"/>
    <x v="104"/>
    <d v="2022-04-27T00:00:00"/>
    <s v="PRESUPUESTARIA"/>
    <m/>
    <s v="ADMINISTRACION CENTRAL"/>
    <s v="Viáticos contemplados para visitas y gestiones propios de la Dirección Nacional de Cambio de Cultura Organizacional"/>
    <s v="PLANTA CENTRAL"/>
    <n v="9999"/>
    <s v="01"/>
    <s v="000"/>
    <s v="001"/>
    <n v="530303"/>
    <n v="1701"/>
    <s v="001"/>
    <s v="0000"/>
    <s v="0000"/>
    <n v="560"/>
    <n v="0"/>
    <n v="560"/>
    <n v="0"/>
    <n v="0"/>
    <n v="0"/>
    <s v="SI"/>
    <m/>
    <m/>
    <x v="0"/>
    <n v="560"/>
    <n v="0"/>
    <n v="560"/>
    <s v="COOR PLANIFICACION GEST ESTRAT"/>
    <s v="DIR PROCESOS SERVICIOS MEJORA CONTINUA Y CAMBIO ORGANIZACIONAL"/>
    <s v="NO APLICA"/>
    <s v="SI"/>
    <n v="560"/>
  </r>
  <r>
    <x v="122"/>
    <s v="134003091"/>
    <s v="MSP-DNSECG-2022-0331-M"/>
    <x v="69"/>
    <x v="105"/>
    <d v="2022-04-27T00:00:00"/>
    <s v="PRESUPUESTARIA"/>
    <m/>
    <s v="ADMINISTRACION CENTRAL"/>
    <s v="MANTENIMIENTO PREVENTIVO DE PARARRAYOS Y SISTEMA A TIERRA DE LOS EDIFICIOS ANEXOS A PLANTA CENTRAL."/>
    <s v="PLANTA CENTRAL"/>
    <n v="9999"/>
    <s v="01"/>
    <s v="000"/>
    <s v="001"/>
    <n v="530402"/>
    <n v="1701"/>
    <s v="001"/>
    <s v="0000"/>
    <s v="0000"/>
    <n v="0"/>
    <n v="0"/>
    <n v="0"/>
    <n v="6416"/>
    <n v="0"/>
    <n v="6416"/>
    <s v="SI"/>
    <m/>
    <m/>
    <x v="0"/>
    <n v="0"/>
    <n v="0"/>
    <n v="0"/>
    <s v="COOR ADMINISTRATIVA FINANCIERA"/>
    <s v="DIR ADMINISTRATIVA"/>
    <s v="GI MANTENIMIENTO"/>
    <s v="NO"/>
    <n v="0"/>
  </r>
  <r>
    <x v="122"/>
    <s v="134003092"/>
    <s v="MSP-DNSECG-2022-0331-M"/>
    <x v="69"/>
    <x v="105"/>
    <d v="2022-04-27T00:00:00"/>
    <s v="PRESUPUESTARIA"/>
    <m/>
    <s v="ADMINISTRACION CENTRAL"/>
    <s v="MANTENIMIENTO PREVENTIVO DEL ASCENSOR MONTACARGAS DEL EDIFICIO BANCO NACIONAL DE VACUNAS"/>
    <s v="PLANTA CENTRAL"/>
    <n v="9999"/>
    <s v="01"/>
    <s v="000"/>
    <s v="001"/>
    <n v="530402"/>
    <n v="1701"/>
    <s v="001"/>
    <s v="0000"/>
    <s v="0000"/>
    <n v="0"/>
    <n v="0"/>
    <n v="0"/>
    <n v="6416"/>
    <n v="0"/>
    <n v="6416"/>
    <s v="SI"/>
    <m/>
    <m/>
    <x v="0"/>
    <n v="0"/>
    <n v="0"/>
    <n v="0"/>
    <s v="COOR ADMINISTRATIVA FINANCIERA"/>
    <s v="DIR ADMINISTRATIVA"/>
    <s v="GI MANTENIMIENTO"/>
    <s v="NO"/>
    <n v="0"/>
  </r>
  <r>
    <x v="122"/>
    <s v="134003108"/>
    <s v="MSP-DNSECG-2022-0331-M"/>
    <x v="69"/>
    <x v="105"/>
    <d v="2022-04-27T00:00:00"/>
    <s v="PRESUPUESTARIA"/>
    <m/>
    <s v="ADMINISTRACION CENTRAL"/>
    <s v="ADQUISICIÓN DE PINTURA PARA ADECENTAR LOS EDIFICIOS ANEXOS A PLANTA CENTRAL"/>
    <s v="PLANTA CENTRAL"/>
    <n v="9999"/>
    <s v="01"/>
    <s v="000"/>
    <s v="001"/>
    <n v="530402"/>
    <n v="1701"/>
    <s v="001"/>
    <s v="0000"/>
    <s v="0000"/>
    <n v="0"/>
    <n v="0"/>
    <n v="0"/>
    <n v="6416"/>
    <n v="0"/>
    <n v="6416"/>
    <s v="SI"/>
    <m/>
    <m/>
    <x v="0"/>
    <n v="0"/>
    <n v="0"/>
    <n v="0"/>
    <s v="COOR ADMINISTRATIVA FINANCIERA"/>
    <s v="DIR ADMINISTRATIVA"/>
    <s v="GI MANTENIMIENTO"/>
    <s v="NO"/>
    <n v="0"/>
  </r>
  <r>
    <x v="122"/>
    <s v="134001070"/>
    <s v="MSP-DNSECG-2022-0331-M"/>
    <x v="69"/>
    <x v="105"/>
    <d v="2022-04-27T00:00:00"/>
    <s v="PRESUPUESTARIA"/>
    <m/>
    <s v="ADMINISTRACION CENTRAL"/>
    <s v="Reporte de remuneración mensual unificada e ingresos complementarios"/>
    <s v="PLANTA CENTRAL"/>
    <n v="9999"/>
    <s v="01"/>
    <s v="000"/>
    <s v="001"/>
    <n v="530404"/>
    <n v="1701"/>
    <s v="001"/>
    <s v="0000"/>
    <s v="0000"/>
    <n v="0"/>
    <n v="0"/>
    <n v="0"/>
    <n v="7500"/>
    <n v="0"/>
    <n v="7500"/>
    <s v="SI"/>
    <m/>
    <m/>
    <x v="0"/>
    <n v="0"/>
    <n v="0"/>
    <n v="0"/>
    <s v="COOR ADMINISTRATIVA FINANCIERA"/>
    <s v="DIR ADMINISTRACION TALENTO HUMANO"/>
    <s v="REMUNERACIONES"/>
    <s v="NO"/>
    <n v="0"/>
  </r>
  <r>
    <x v="122"/>
    <s v="134003086"/>
    <s v="MSP-DNSECG-2022-0331-M"/>
    <x v="69"/>
    <x v="105"/>
    <d v="2022-04-27T00:00:00"/>
    <s v="PRESUPUESTARIA"/>
    <m/>
    <s v="ADMINISTRACION CENTRAL"/>
    <s v="SERVICIO DE MANTENIMIENTO PREVENTIVO Y CORRECTIVO DE LOS JACK PALETS DE LAS BODEGAS DE LOS EDIFICIOS ANEXOS A PLANTA CENTRAL"/>
    <s v="PLANTA CENTRAL"/>
    <n v="9999"/>
    <s v="01"/>
    <s v="000"/>
    <s v="001"/>
    <n v="530404"/>
    <n v="1701"/>
    <s v="001"/>
    <s v="0000"/>
    <s v="0000"/>
    <n v="0"/>
    <n v="0"/>
    <n v="0"/>
    <n v="790.36"/>
    <n v="0"/>
    <n v="790.36"/>
    <s v="SI"/>
    <m/>
    <m/>
    <x v="0"/>
    <n v="800.00000000000011"/>
    <n v="0"/>
    <n v="800.00000000000011"/>
    <s v="COOR ADMINISTRATIVA FINANCIERA"/>
    <s v="DIR ADMINISTRATIVA"/>
    <s v="GI MANTENIMIENTO"/>
    <s v="SI"/>
    <n v="1.1368683772161603E-13"/>
  </r>
  <r>
    <x v="122"/>
    <s v="134003094"/>
    <s v="MSP-DNSECG-2022-0331-M"/>
    <x v="69"/>
    <x v="105"/>
    <d v="2022-04-27T00:00:00"/>
    <s v="PRESUPUESTARIA"/>
    <m/>
    <s v="ADMINISTRACION CENTRAL"/>
    <s v="MANTENIMIENTO CORRECTIVO Y PREVENTIVO DE LA MÁQUINA GTO-52"/>
    <s v="PLANTA CENTRAL"/>
    <n v="9999"/>
    <s v="01"/>
    <s v="000"/>
    <s v="001"/>
    <n v="530404"/>
    <n v="1701"/>
    <s v="001"/>
    <s v="0000"/>
    <s v="0000"/>
    <n v="0"/>
    <n v="0"/>
    <n v="0"/>
    <n v="900"/>
    <n v="0"/>
    <n v="900"/>
    <s v="SI"/>
    <m/>
    <m/>
    <x v="0"/>
    <n v="900"/>
    <n v="0"/>
    <n v="900"/>
    <s v="COOR ADMINISTRATIVA FINANCIERA"/>
    <s v="DIR ADMINISTRATIVA"/>
    <s v="GI MANTENIMIENTO"/>
    <s v="SI"/>
    <n v="0"/>
  </r>
  <r>
    <x v="122"/>
    <s v="134003027"/>
    <s v="MSP-DNSECG-2022-0331-M"/>
    <x v="69"/>
    <x v="105"/>
    <d v="2022-04-27T00:00:00"/>
    <s v="PRESUPUESTARIA"/>
    <m/>
    <s v="ADMINISTRACION CENTRAL"/>
    <s v="CONTRATACIÓN DE UN TALLER AUTOMOTRIZ PARA EJECUTAR MANTENIMIENTOS PREVENTIVOS Y CORRECTIVOS DE LOS VEHÍCULOS LIVIANOS CON SISTEMA DE ALIMENTACIÓN A GASOLINA Y DIESEL PERTENECIENTES AL PARQUE AUTOMOTOR DEL MINISTERIO DE SALUD PÚBLICA"/>
    <s v="PLANTA CENTRAL"/>
    <n v="9999"/>
    <s v="01"/>
    <s v="000"/>
    <s v="001"/>
    <n v="530405"/>
    <n v="1701"/>
    <s v="001"/>
    <s v="0000"/>
    <s v="0000"/>
    <n v="0"/>
    <n v="0"/>
    <n v="0"/>
    <n v="29910"/>
    <n v="0"/>
    <n v="29910"/>
    <s v="SI"/>
    <m/>
    <m/>
    <x v="0"/>
    <n v="30000"/>
    <n v="0"/>
    <n v="30000"/>
    <s v="COOR ADMINISTRATIVA FINANCIERA"/>
    <s v="DIR ADMINISTRATIVA"/>
    <s v="GI TRANSPORTES"/>
    <s v="SI"/>
    <n v="0"/>
  </r>
  <r>
    <x v="122"/>
    <s v="134003030"/>
    <s v="MSP-DNSECG-2022-0331-M"/>
    <x v="69"/>
    <x v="105"/>
    <d v="2022-04-27T00:00:00"/>
    <s v="PRESUPUESTARIA"/>
    <m/>
    <s v="ADMINISTRACION CENTRAL"/>
    <s v="SERVICIO DE MANTENIMIENTO PREVENTIVO Y CORRECTIVO DEL PARQUE AUTOMOTOR LIVIANO DEL MINISTERIO DE SALUD PÚBLICA (PLANTA CENTRAL)"/>
    <s v="PLANTA CENTRAL"/>
    <n v="9999"/>
    <s v="01"/>
    <s v="000"/>
    <s v="001"/>
    <n v="530405"/>
    <n v="1701"/>
    <s v="001"/>
    <s v="0000"/>
    <s v="0000"/>
    <n v="0"/>
    <n v="0"/>
    <n v="0"/>
    <n v="20000"/>
    <n v="0"/>
    <n v="20000"/>
    <s v="SI"/>
    <m/>
    <m/>
    <x v="0"/>
    <n v="7465"/>
    <n v="0"/>
    <n v="7465"/>
    <s v="COOR ADMINISTRATIVA FINANCIERA"/>
    <s v="DIR ADMINISTRATIVA"/>
    <s v="GI TRANSPORTES"/>
    <s v="SI"/>
    <n v="0"/>
  </r>
  <r>
    <x v="122"/>
    <s v="134003032"/>
    <s v="MSP-DNSECG-2022-0331-M"/>
    <x v="69"/>
    <x v="105"/>
    <d v="2022-04-27T00:00:00"/>
    <s v="PRESUPUESTARIA"/>
    <m/>
    <s v="ADMINISTRACION CENTRAL"/>
    <s v="CONTRATACIÓN DE UN TALLER AUTOMOTRIZ PARA EJECUTAR MANTENIMIENTO PREVENTIVO Y CORRECTIVO DE LOS VEHÍCULOS LIVIANOS Y PESADOS PERTENECIENTES AL PARQUE AUTOMOTOR DEL MINISTERIO DE SALUD PÚBLICA (PLANTA CENTRAL)"/>
    <s v="PLANTA CENTRAL"/>
    <n v="9999"/>
    <s v="01"/>
    <s v="000"/>
    <s v="001"/>
    <n v="530813"/>
    <n v="1701"/>
    <s v="001"/>
    <s v="0000"/>
    <s v="0000"/>
    <n v="0"/>
    <n v="0"/>
    <n v="0"/>
    <n v="116590.74"/>
    <n v="0"/>
    <n v="116590.74"/>
    <s v="SI"/>
    <m/>
    <m/>
    <x v="0"/>
    <n v="61123.540000000008"/>
    <n v="0"/>
    <n v="61123.540000000008"/>
    <s v="COOR ADMINISTRATIVA FINANCIERA"/>
    <s v="DIR ADMINISTRATIVA"/>
    <s v="GI TRANSPORTES"/>
    <s v="SI"/>
    <n v="7.2759576141834259E-12"/>
  </r>
  <r>
    <x v="122"/>
    <s v="134003012"/>
    <s v="MSP-DNSECG-2022-0331-M"/>
    <x v="69"/>
    <x v="105"/>
    <d v="2022-04-27T00:00:00"/>
    <s v="PRESUPUESTARIA"/>
    <m/>
    <s v="ADMINISTRACION CENTRAL"/>
    <s v="SERVICIO DE ABASTECIMIENTO DE COMBUSTIBLE (GASOLINA Y DIESEL) PARA EL PARQUE AUTOMOTOR DEL MINISTERIO DE SALUD PÚBLICA (PLANTA CENTRAL)"/>
    <s v="PLANTA CENTRAL"/>
    <n v="9999"/>
    <s v="01"/>
    <s v="000"/>
    <s v="001"/>
    <n v="530803"/>
    <n v="1701"/>
    <s v="001"/>
    <s v="0000"/>
    <s v="0000"/>
    <n v="0"/>
    <n v="0"/>
    <n v="0"/>
    <n v="30240"/>
    <n v="0"/>
    <n v="30240"/>
    <s v="SI"/>
    <m/>
    <m/>
    <x v="0"/>
    <n v="85320"/>
    <n v="15480"/>
    <n v="100800"/>
    <s v="COOR ADMINISTRATIVA FINANCIERA"/>
    <s v="DIR ADMINISTRATIVA"/>
    <s v="GI TRANSPORTES"/>
    <s v="SI"/>
    <n v="0"/>
  </r>
  <r>
    <x v="122"/>
    <s v="134003028"/>
    <s v="MSP-DNSECG-2022-0331-M"/>
    <x v="69"/>
    <x v="105"/>
    <d v="2022-04-27T00:00:00"/>
    <s v="PRESUPUESTARIA"/>
    <m/>
    <s v="ADMINISTRACION CENTRAL"/>
    <s v="CONTRATACIÓN DE UN TALLER AUTOMOTRIZ PARA EJECUTAR MANTENIMIENTOS PREVENTIVOS Y CORRECTIVOS DE LOS VEHÍCULOS LIVIANOS CON SISTEMA DE ALIMENTACIÓN A GASOLINA Y DIESEL PERTENECIENTES AL PARQUE AUTOMOTOR DEL MINISTERIO DE SALUD PÚBLICA"/>
    <s v="PLANTA CENTRAL"/>
    <n v="9999"/>
    <s v="01"/>
    <s v="000"/>
    <s v="001"/>
    <n v="530803"/>
    <n v="1701"/>
    <s v="001"/>
    <s v="0000"/>
    <s v="0000"/>
    <n v="0"/>
    <n v="0"/>
    <n v="0"/>
    <n v="4900"/>
    <n v="0"/>
    <n v="4900"/>
    <s v="SI"/>
    <m/>
    <m/>
    <x v="0"/>
    <n v="4900"/>
    <n v="0"/>
    <n v="4900"/>
    <s v="COOR ADMINISTRATIVA FINANCIERA"/>
    <s v="DIR ADMINISTRATIVA"/>
    <s v="GI TRANSPORTES"/>
    <s v="SI"/>
    <n v="0"/>
  </r>
  <r>
    <x v="122"/>
    <s v="134003031"/>
    <s v="MSP-DNSECG-2022-0331-M"/>
    <x v="69"/>
    <x v="105"/>
    <d v="2022-04-27T00:00:00"/>
    <s v="PRESUPUESTARIA"/>
    <m/>
    <s v="ADMINISTRACION CENTRAL"/>
    <s v="SERVICIO DE MANTENIMIENTO PREVENTIVO Y CORRECTIVO DEL PARQUE AUTOMOTOR LIVIANO DEL MINISTERIO DE SALUD PÚBLICA (PLANTA CENTRAL)"/>
    <s v="PLANTA CENTRAL"/>
    <n v="9999"/>
    <s v="01"/>
    <s v="000"/>
    <s v="001"/>
    <n v="530803"/>
    <n v="1701"/>
    <s v="001"/>
    <s v="0000"/>
    <s v="0000"/>
    <n v="0"/>
    <n v="0"/>
    <n v="0"/>
    <n v="7000"/>
    <n v="0"/>
    <n v="7000"/>
    <s v="SI"/>
    <m/>
    <m/>
    <x v="0"/>
    <n v="2675.6000000000004"/>
    <n v="0"/>
    <n v="2675.6000000000004"/>
    <s v="COOR ADMINISTRATIVA FINANCIERA"/>
    <s v="DIR ADMINISTRATIVA"/>
    <s v="GI TRANSPORTES"/>
    <s v="SI"/>
    <n v="4.5474735088646412E-13"/>
  </r>
  <r>
    <x v="122"/>
    <s v="134003034"/>
    <s v="MSP-DNSECG-2022-0331-M"/>
    <x v="69"/>
    <x v="105"/>
    <d v="2022-04-27T00:00:00"/>
    <s v="PRESUPUESTARIA"/>
    <m/>
    <s v="ADMINISTRACION CENTRAL"/>
    <s v="CONTRATACIÓN DE UN TALLER AUTOMOTRIZ PARA EJECUTAR MANTENIMIENTO PREVENTIVO Y CORRECTIVO DE LOS VEHÍCULOS LIVIANOS Y PESADOS PERTENECIENTES AL PARQUE AUTOMOTOR DEL MINISTERIO DE SALUD PÚBLICA (PLANTA CENTRAL)"/>
    <s v="PLANTA CENTRAL"/>
    <n v="9999"/>
    <s v="01"/>
    <s v="000"/>
    <s v="001"/>
    <n v="530803"/>
    <n v="1701"/>
    <s v="001"/>
    <s v="0000"/>
    <s v="0000"/>
    <n v="0"/>
    <n v="0"/>
    <n v="0"/>
    <n v="40000"/>
    <n v="0"/>
    <n v="40000"/>
    <s v="SI"/>
    <m/>
    <m/>
    <x v="0"/>
    <n v="6272.2099999999991"/>
    <n v="0"/>
    <n v="6272.2099999999991"/>
    <s v="COOR ADMINISTRATIVA FINANCIERA"/>
    <s v="DIR ADMINISTRATIVA"/>
    <s v="GI TRANSPORTES"/>
    <s v="SI"/>
    <n v="-9.0949470177292824E-13"/>
  </r>
  <r>
    <x v="122"/>
    <s v="134003060"/>
    <s v="MSP-DNSECG-2022-0331-M"/>
    <x v="69"/>
    <x v="105"/>
    <d v="2022-04-27T00:00:00"/>
    <s v="PRESUPUESTARIA"/>
    <m/>
    <s v="ADMINISTRACION CENTRAL"/>
    <s v="SERVICIO DE RECARGA DE EXTINTORES PARA EL PARQUE AUTOMOTOR DEL MSP - PLANTA CENTRAL"/>
    <s v="PLANTA CENTRAL"/>
    <n v="9999"/>
    <s v="01"/>
    <s v="000"/>
    <s v="001"/>
    <n v="530203"/>
    <n v="1701"/>
    <s v="001"/>
    <s v="0000"/>
    <s v="0000"/>
    <n v="0"/>
    <n v="0"/>
    <n v="0"/>
    <n v="2000"/>
    <n v="0"/>
    <n v="2000"/>
    <s v="SI"/>
    <m/>
    <m/>
    <x v="0"/>
    <n v="0"/>
    <n v="0"/>
    <n v="0"/>
    <s v="COOR ADMINISTRATIVA FINANCIERA"/>
    <s v="DIR ADMINISTRATIVA"/>
    <s v="GI TRANSPORTES"/>
    <s v="NO"/>
    <n v="0"/>
  </r>
  <r>
    <x v="122"/>
    <s v="134003017"/>
    <s v="MSP-DNSECG-2022-0331-M"/>
    <x v="69"/>
    <x v="105"/>
    <d v="2022-04-27T00:00:00"/>
    <s v="PRESUPUESTARIA"/>
    <m/>
    <s v="ADMINISTRACION CENTRAL"/>
    <s v="SERVICIO DE RASTREO SATELITAL PARA LA FLOTA VEHICULAR DEL MINISTERIO DE SALUD PÚBLICA (PLANTA CENTRAL)"/>
    <s v="PLANTA CENTRAL"/>
    <n v="9999"/>
    <s v="01"/>
    <s v="000"/>
    <s v="001"/>
    <n v="530246"/>
    <n v="1701"/>
    <s v="001"/>
    <s v="0000"/>
    <s v="0000"/>
    <n v="0"/>
    <n v="0"/>
    <n v="0"/>
    <n v="7000"/>
    <n v="0"/>
    <n v="7000"/>
    <s v="SI"/>
    <m/>
    <m/>
    <x v="0"/>
    <n v="27528.5"/>
    <n v="0"/>
    <n v="27528.5"/>
    <s v="COOR ADMINISTRATIVA FINANCIERA"/>
    <s v="DIR ADMINISTRATIVA"/>
    <s v="GI TRANSPORTES"/>
    <s v="SI"/>
    <n v="1"/>
  </r>
  <r>
    <x v="122"/>
    <n v="135000005"/>
    <s v="MSP-DNSECG-2022-0331-M"/>
    <x v="69"/>
    <x v="105"/>
    <d v="2022-04-27T00:00:00"/>
    <s v="PRESUPUESTARIA"/>
    <m/>
    <s v="ADMINISTRACION CENTRAL"/>
    <s v="CONTRATACIÓN DE 70 HORAS DE SOPORTE ALFRESCO DE ACUERDO A ESPECIFICACIONES TECNICAS – ORDEN DE SERVICIO MSP-DNCP-OS-0074-2017"/>
    <s v="PLANTA CENTRAL"/>
    <n v="9999"/>
    <s v="01"/>
    <s v="000"/>
    <s v="001"/>
    <n v="530701"/>
    <n v="1701"/>
    <s v="001"/>
    <s v="0000"/>
    <s v="0000"/>
    <n v="0"/>
    <n v="0"/>
    <n v="0"/>
    <n v="2957"/>
    <n v="0"/>
    <n v="2957"/>
    <s v="SI"/>
    <m/>
    <m/>
    <x v="0"/>
    <n v="0"/>
    <n v="0"/>
    <n v="0"/>
    <s v="DESPACHO MINISTERIAL"/>
    <s v="DIR TECNOLOGIAS INFORMACION COMUNICACION"/>
    <s v="NO APLICA"/>
    <s v="NO"/>
    <n v="0"/>
  </r>
  <r>
    <x v="122"/>
    <n v="135000065"/>
    <s v="MSP-DNSECG-2022-0331-M"/>
    <x v="69"/>
    <x v="105"/>
    <d v="2022-04-27T00:00:00"/>
    <s v="PRESUPUESTARIA"/>
    <m/>
    <s v="ADMINISTRACION CENTRAL"/>
    <s v="CONTRATACIÓN DEL SERVICIO DE EXTERNALIZACIÓN DE CORREO ELECTRÓNICO 2020-2021"/>
    <s v="PLANTA CENTRAL"/>
    <n v="9999"/>
    <s v="01"/>
    <s v="000"/>
    <s v="001"/>
    <n v="530701"/>
    <n v="1701"/>
    <s v="001"/>
    <s v="0000"/>
    <s v="0000"/>
    <n v="0"/>
    <n v="0"/>
    <n v="0"/>
    <n v="13426.79"/>
    <n v="0"/>
    <n v="13426.79"/>
    <s v="SI"/>
    <m/>
    <m/>
    <x v="0"/>
    <n v="6793.77"/>
    <n v="6633.02"/>
    <n v="13426.79"/>
    <s v="DESPACHO MINISTERIAL"/>
    <s v="DIR TECNOLOGIAS INFORMACION COMUNICACION"/>
    <s v="Presupuesto por Resultados"/>
    <s v="SI"/>
    <n v="0"/>
  </r>
  <r>
    <x v="122"/>
    <s v="134003137"/>
    <s v="MSP-DNSECG-2022-0331-M"/>
    <x v="69"/>
    <x v="105"/>
    <d v="2022-04-27T00:00:00"/>
    <s v="PRESUPUESTARIA"/>
    <m/>
    <s v="ADMINISTRACION CENTRAL"/>
    <s v="CONTRATACIÓN SERVICIO DE SOFTWARE DE GESTIÓN DE IMPORTACIONES (PRESTACIÓN DE SERVICIOS DE SOPORTE SOFTWARE ARANCEL Y SOFTWARE ADUANET DAV Y CONCESIÓN DE LICENCIA DE USUARIO FINAL (CLUF))"/>
    <s v="PLANTA CENTRAL"/>
    <n v="9999"/>
    <s v="01"/>
    <s v="000"/>
    <s v="001"/>
    <n v="530702"/>
    <n v="1701"/>
    <s v="001"/>
    <s v="0000"/>
    <s v="0000"/>
    <n v="0"/>
    <n v="0"/>
    <n v="0"/>
    <n v="185.01"/>
    <n v="0"/>
    <n v="185.01"/>
    <s v="SI"/>
    <m/>
    <m/>
    <x v="0"/>
    <n v="1014.99"/>
    <n v="0"/>
    <n v="1014.99"/>
    <s v="COOR ADMINISTRATIVA FINANCIERA"/>
    <s v="DIR ADMINISTRATIVA"/>
    <s v="GI IMPORTACIONES"/>
    <s v="SI"/>
    <n v="140.99"/>
  </r>
  <r>
    <x v="122"/>
    <s v="134000002"/>
    <s v="MSP-DNSECG-2022-0331-M"/>
    <x v="69"/>
    <x v="105"/>
    <d v="2022-04-27T00:00:00"/>
    <s v="PRESUPUESTARIA"/>
    <m/>
    <s v="ADMINISTRACION CENTRAL"/>
    <s v="Caja Chica Despacho"/>
    <s v="PLANTA CENTRAL"/>
    <n v="9999"/>
    <s v="01"/>
    <s v="000"/>
    <s v="001"/>
    <n v="531601"/>
    <n v="1701"/>
    <s v="001"/>
    <s v="0000"/>
    <s v="0000"/>
    <n v="0"/>
    <n v="0"/>
    <n v="0"/>
    <n v="2415.87"/>
    <n v="0"/>
    <n v="2415.87"/>
    <s v="SI"/>
    <m/>
    <m/>
    <x v="0"/>
    <n v="547.39999999999964"/>
    <n v="0"/>
    <n v="547.39999999999964"/>
    <s v="COOR ADMINISTRATIVA FINANCIERA"/>
    <s v="COOR ADMINISTRATIVA FINANCIERA"/>
    <s v="NO APLICA"/>
    <s v="SI"/>
    <n v="547.39999999999964"/>
  </r>
  <r>
    <x v="122"/>
    <s v="132001006"/>
    <s v="MSP-DNSECG-2022-0331-M"/>
    <x v="69"/>
    <x v="105"/>
    <d v="2022-04-27T00:00:00"/>
    <s v="PRESUPUESTARIA"/>
    <m/>
    <s v="ADMINISTRACION CENTRAL"/>
    <s v="Asignación esigef para financiar actividades priorizadas "/>
    <s v="PLANTA CENTRAL"/>
    <n v="9999"/>
    <s v="01"/>
    <s v="000"/>
    <s v="001"/>
    <n v="581201"/>
    <n v="1701"/>
    <s v="001"/>
    <s v="0000"/>
    <s v="0000"/>
    <n v="0"/>
    <n v="0"/>
    <n v="0"/>
    <n v="542565.71"/>
    <n v="0"/>
    <n v="542565.71"/>
    <s v="SI"/>
    <m/>
    <m/>
    <x v="0"/>
    <n v="0"/>
    <n v="0"/>
    <n v="0"/>
    <s v="COOR PLANIFICACION GEST ESTRAT"/>
    <s v="DIR PLANIFICACION INVERSION"/>
    <s v="Presupuesto por Resultados"/>
    <s v="NO"/>
    <n v="0"/>
  </r>
  <r>
    <x v="122"/>
    <s v="134003133"/>
    <s v="MSP-DNSECG-2022-0331-M"/>
    <x v="69"/>
    <x v="105"/>
    <d v="2022-04-27T00:00:00"/>
    <s v="PRESUPUESTARIA"/>
    <m/>
    <s v="ADMINISTRACION CENTRAL"/>
    <s v="PAGO OBLIGACIONES PENDIENTES REEMBOLSO AGENTE DE ADUANAS (GASTOS NAVIEROS) Y ALMACENAJE"/>
    <s v="PLANTA CENTRAL"/>
    <n v="9999"/>
    <s v="01"/>
    <s v="000"/>
    <s v="001"/>
    <n v="570103"/>
    <n v="1701"/>
    <s v="001"/>
    <s v="0000"/>
    <s v="0000"/>
    <n v="0"/>
    <n v="0"/>
    <n v="0"/>
    <n v="4755.96"/>
    <n v="0"/>
    <n v="4755.96"/>
    <s v="SI"/>
    <m/>
    <m/>
    <x v="0"/>
    <n v="230244.03999999998"/>
    <n v="0"/>
    <n v="230244.03999999998"/>
    <s v="COOR ADMINISTRATIVA FINANCIERA"/>
    <s v="DIR ADMINISTRATIVA"/>
    <s v="GI IMPORTACIONES"/>
    <s v="SI"/>
    <n v="-2.9103830456733704E-11"/>
  </r>
  <r>
    <x v="122"/>
    <s v="134003135"/>
    <s v="MSP-DNSECG-2022-0331-M"/>
    <x v="69"/>
    <x v="105"/>
    <d v="2022-04-27T00:00:00"/>
    <s v="PRESUPUESTARIA"/>
    <m/>
    <s v="ADMINISTRACION CENTRAL"/>
    <s v="PAGOS OBLIGACIONES PENDIENTES  REEMBOLSO AGENTE DE ADUANAS COMISIONES BANCARIAS"/>
    <s v="PLANTA CENTRAL"/>
    <n v="9999"/>
    <s v="01"/>
    <s v="000"/>
    <s v="001"/>
    <n v="570203"/>
    <n v="1701"/>
    <s v="001"/>
    <s v="0000"/>
    <s v="0000"/>
    <n v="0"/>
    <n v="0"/>
    <n v="0"/>
    <n v="0.75"/>
    <n v="0"/>
    <n v="0.75"/>
    <s v="SI"/>
    <m/>
    <m/>
    <x v="0"/>
    <n v="99.25"/>
    <n v="0"/>
    <n v="99.25"/>
    <s v="COOR ADMINISTRATIVA FINANCIERA"/>
    <s v="DIR ADMINISTRATIVA"/>
    <s v="GI IMPORTACIONES"/>
    <s v="SI"/>
    <n v="0"/>
  </r>
  <r>
    <x v="122"/>
    <s v="133001007"/>
    <s v="MSP-DNSECG-2022-0331-M"/>
    <x v="69"/>
    <x v="105"/>
    <d v="2022-04-27T00:00:00"/>
    <s v="PRESUPUESTARIA"/>
    <m/>
    <s v="ADMINISTRACION CENTRAL"/>
    <s v="Costas Judiciales, Trámites Notariales, Legalización de Documentos y Arreglos Extrajudiciales_x000a_Egresos para costas judiciales, trámites notariales, legalización de documentos y arreglos extrajudiciales"/>
    <s v="PLANTA CENTRAL"/>
    <n v="9999"/>
    <s v="01"/>
    <s v="000"/>
    <s v="001"/>
    <n v="570206"/>
    <n v="1701"/>
    <s v="001"/>
    <s v="0000"/>
    <s v="0000"/>
    <n v="0"/>
    <n v="0"/>
    <n v="0"/>
    <n v="200"/>
    <n v="0"/>
    <n v="200"/>
    <s v="SI"/>
    <m/>
    <m/>
    <x v="0"/>
    <n v="1400"/>
    <n v="0"/>
    <n v="1400"/>
    <s v="COOR ASESORIA JURIDICA"/>
    <s v="DIR PATROCINIO "/>
    <s v="NO APLICA"/>
    <s v="SI"/>
    <n v="0"/>
  </r>
  <r>
    <x v="122"/>
    <s v="134002003"/>
    <s v="MSP-DNSECG-2022-0331-M"/>
    <x v="69"/>
    <x v="105"/>
    <d v="2022-04-27T00:00:00"/>
    <s v="PRESUPUESTARIA"/>
    <m/>
    <s v="ADMINISTRACION CENTRAL"/>
    <s v="Reembolso de gastos realizados  para la notarización de reconocimiento de firmas para el proceso de claves de Administrador Nacional Financiero"/>
    <s v="PLANTA CENTRAL"/>
    <n v="9999"/>
    <s v="01"/>
    <s v="000"/>
    <s v="001"/>
    <n v="570206"/>
    <n v="1701"/>
    <s v="001"/>
    <s v="0000"/>
    <s v="0000"/>
    <n v="0"/>
    <n v="0"/>
    <n v="0"/>
    <n v="500"/>
    <n v="0"/>
    <n v="500"/>
    <s v="SI"/>
    <m/>
    <m/>
    <x v="0"/>
    <n v="0"/>
    <n v="0"/>
    <n v="0"/>
    <s v="COOR ADMINISTRATIVA FINANCIERA"/>
    <s v="DIR FINANCIERA"/>
    <s v="NO APLICA"/>
    <s v="NO"/>
    <n v="0"/>
  </r>
  <r>
    <x v="122"/>
    <s v="113001010"/>
    <s v="MSP-DNSECG-2022-0331-M"/>
    <x v="69"/>
    <x v="105"/>
    <d v="2022-04-27T00:00:00"/>
    <s v="PRESUPUESTARIA"/>
    <m/>
    <s v="PREVENCION Y PROMOCION DE LA SALUD"/>
    <s v="Artículos promocionales con mensajes de Promoción de la Salud"/>
    <s v="PLANTA CENTRAL"/>
    <n v="9999"/>
    <n v="55"/>
    <s v="000"/>
    <s v="002"/>
    <n v="530207"/>
    <n v="1701"/>
    <s v="001"/>
    <s v="0000"/>
    <s v="0000"/>
    <n v="0"/>
    <n v="0"/>
    <n v="0"/>
    <n v="10000"/>
    <n v="0"/>
    <n v="10000"/>
    <s v="SI"/>
    <m/>
    <m/>
    <x v="0"/>
    <n v="0"/>
    <n v="0"/>
    <n v="0"/>
    <s v="SUB PROMOCION SALUD INTERCULTURAL  IGUALDAD"/>
    <s v="DIR NAC PROMOCION SALUD"/>
    <s v="NO APLICA"/>
    <s v="NO"/>
    <n v="0"/>
  </r>
  <r>
    <x v="122"/>
    <s v="113001016"/>
    <s v="MSP-DNSECG-2022-0331-M"/>
    <x v="69"/>
    <x v="105"/>
    <d v="2022-04-27T00:00:00"/>
    <s v="PRESUPUESTARIA"/>
    <m/>
    <s v="PREVENCION Y PROMOCION DE LA SALUD"/>
    <s v="Desarrollo de módulo para registro de prestaciones colectivas de Promoción de la Salud en el Sistema PRAS"/>
    <s v="PLANTA CENTRAL"/>
    <n v="9999"/>
    <n v="55"/>
    <s v="000"/>
    <s v="002"/>
    <n v="530701"/>
    <n v="1701"/>
    <s v="001"/>
    <s v="0000"/>
    <s v="0000"/>
    <n v="0"/>
    <n v="0"/>
    <n v="0"/>
    <n v="4176.5600000000004"/>
    <n v="0"/>
    <n v="4176.5600000000004"/>
    <s v="SI"/>
    <m/>
    <m/>
    <x v="0"/>
    <n v="0"/>
    <n v="0"/>
    <n v="0"/>
    <s v="SUB PROMOCION SALUD INTERCULTURAL  IGUALDAD"/>
    <s v="DIR NAC PROMOCION SALUD"/>
    <s v="NO APLICA"/>
    <s v="NO"/>
    <n v="0"/>
  </r>
  <r>
    <x v="122"/>
    <s v="112003005"/>
    <s v="MSP-DNSECG-2022-0331-M"/>
    <x v="69"/>
    <x v="105"/>
    <d v="2022-04-27T00:00:00"/>
    <s v="PRESUPUESTARIA"/>
    <m/>
    <s v="VIGILANCIA Y CONTROL SANITARIO"/>
    <s v="ADQUlSICIÓN DE DELTAMETRINA EN POLVO  "/>
    <s v="PLANTA CENTRAL"/>
    <n v="9999"/>
    <n v="56"/>
    <s v="000"/>
    <s v="001"/>
    <n v="530819"/>
    <n v="1701"/>
    <s v="001"/>
    <s v="0000"/>
    <s v="0000"/>
    <n v="0"/>
    <n v="0"/>
    <n v="0"/>
    <n v="106247.35"/>
    <n v="0"/>
    <n v="106247.35"/>
    <s v="SI"/>
    <m/>
    <m/>
    <x v="0"/>
    <n v="106247.35"/>
    <n v="0"/>
    <n v="106247.35"/>
    <s v="SUB VIGILANCIA PREVENCION CONTROL SALUD"/>
    <s v="DIR NAC ESTRATEGIAS PREVENCION CONTROL ENFERMEDADES TRANSMISIBLES "/>
    <s v="METAXENICAS Y ZOONOTICAS"/>
    <s v="SI"/>
    <n v="106247.35"/>
  </r>
  <r>
    <x v="122"/>
    <s v="132001020"/>
    <s v="MSP-DNSECG-2022-0331-M"/>
    <x v="69"/>
    <x v="105"/>
    <d v="2022-04-27T00:00:00"/>
    <s v="PRESUPUESTARIA"/>
    <m/>
    <s v="GARANTIA DE LA CALIDAD DE LOS SERVICIOS DE SALUD"/>
    <s v="Asignación esigef para financiar actividades priorizadas  (Mantenimientos REF 006)"/>
    <s v="PLANTA CENTRAL"/>
    <n v="9999"/>
    <n v="57"/>
    <s v="000"/>
    <s v="001"/>
    <n v="530402"/>
    <n v="1701"/>
    <s v="001"/>
    <s v="0000"/>
    <s v="0000"/>
    <n v="0"/>
    <n v="0"/>
    <n v="0"/>
    <n v="2974247.45"/>
    <n v="0"/>
    <n v="2974247.45"/>
    <s v="SI"/>
    <m/>
    <m/>
    <x v="0"/>
    <n v="0"/>
    <n v="0"/>
    <n v="0"/>
    <s v="COOR PLANIFICACION GEST ESTRAT"/>
    <s v="DIR PLANIFICACION INVERSION"/>
    <s v="NO APLICA"/>
    <s v="NO"/>
    <n v="0"/>
  </r>
  <r>
    <x v="122"/>
    <s v="132001021"/>
    <s v="MSP-DNSECG-2022-0331-M"/>
    <x v="69"/>
    <x v="105"/>
    <d v="2022-04-27T00:00:00"/>
    <s v="PRESUPUESTARIA"/>
    <m/>
    <s v="GARANTIA DE LA CALIDAD DE LOS SERVICIOS DE SALUD"/>
    <s v="Asignación esigef para financiar actividades priorizadas  (Mantenimientos REF 006)"/>
    <s v="PLANTA CENTRAL"/>
    <n v="9999"/>
    <n v="57"/>
    <s v="000"/>
    <s v="001"/>
    <n v="530403"/>
    <n v="1701"/>
    <s v="001"/>
    <s v="0000"/>
    <s v="0000"/>
    <n v="0"/>
    <n v="0"/>
    <n v="0"/>
    <n v="13907.63"/>
    <n v="0"/>
    <n v="13907.63"/>
    <s v="SI"/>
    <m/>
    <m/>
    <x v="0"/>
    <n v="0"/>
    <n v="0"/>
    <n v="0"/>
    <s v="COOR PLANIFICACION GEST ESTRAT"/>
    <s v="DIR PLANIFICACION INVERSION"/>
    <s v="NO APLICA"/>
    <s v="NO"/>
    <n v="0"/>
  </r>
  <r>
    <x v="122"/>
    <s v="132001022"/>
    <s v="MSP-DNSECG-2022-0331-M"/>
    <x v="69"/>
    <x v="105"/>
    <d v="2022-04-27T00:00:00"/>
    <s v="PRESUPUESTARIA"/>
    <m/>
    <s v="GARANTIA DE LA CALIDAD DE LOS SERVICIOS DE SALUD"/>
    <s v="Asignación esigef para financiar actividades priorizadas  (Mantenimientos REF 006)"/>
    <s v="PLANTA CENTRAL"/>
    <n v="9999"/>
    <n v="57"/>
    <s v="000"/>
    <s v="001"/>
    <n v="530404"/>
    <n v="1701"/>
    <s v="001"/>
    <s v="0000"/>
    <s v="0000"/>
    <n v="0"/>
    <n v="0"/>
    <n v="0"/>
    <n v="4869678.6641559778"/>
    <n v="0"/>
    <n v="4869678.6641559778"/>
    <s v="SI"/>
    <m/>
    <m/>
    <x v="0"/>
    <n v="0"/>
    <n v="0"/>
    <n v="0"/>
    <s v="COOR PLANIFICACION GEST ESTRAT"/>
    <s v="DIR PLANIFICACION INVERSION"/>
    <s v="NO APLICA"/>
    <s v="NO"/>
    <n v="0"/>
  </r>
  <r>
    <x v="122"/>
    <s v="132001023"/>
    <s v="MSP-DNSECG-2022-0331-M"/>
    <x v="69"/>
    <x v="105"/>
    <d v="2022-04-27T00:00:00"/>
    <s v="PRESUPUESTARIA"/>
    <m/>
    <s v="GARANTIA DE LA CALIDAD DE LOS SERVICIOS DE SALUD"/>
    <s v="Asignación esigef para financiar actividades priorizadas  (Mantenimientos REF 006)"/>
    <s v="PLANTA CENTRAL"/>
    <n v="9999"/>
    <n v="57"/>
    <s v="000"/>
    <s v="001"/>
    <n v="530417"/>
    <n v="1701"/>
    <s v="001"/>
    <s v="0000"/>
    <s v="0000"/>
    <n v="0"/>
    <n v="0"/>
    <n v="0"/>
    <n v="1333261.6299999999"/>
    <n v="0"/>
    <n v="1333261.6299999999"/>
    <s v="SI"/>
    <m/>
    <m/>
    <x v="0"/>
    <n v="0"/>
    <n v="0"/>
    <n v="0"/>
    <s v="COOR PLANIFICACION GEST ESTRAT"/>
    <s v="DIR PLANIFICACION INVERSION"/>
    <s v="NO APLICA"/>
    <s v="NO"/>
    <n v="0"/>
  </r>
  <r>
    <x v="122"/>
    <s v="132001026"/>
    <s v="MSP-DNSECG-2022-0331-M"/>
    <x v="69"/>
    <x v="105"/>
    <d v="2022-04-27T00:00:00"/>
    <s v="PRESUPUESTARIA"/>
    <m/>
    <s v="GARANTIA DE LA CALIDAD DE LOS SERVICIOS DE SALUD"/>
    <s v="Asignación esigef para financiar actividades priorizadas  (Mantenimientos REF 006)"/>
    <s v="PLANTA CENTRAL"/>
    <n v="9999"/>
    <n v="57"/>
    <s v="000"/>
    <s v="001"/>
    <n v="530811"/>
    <n v="1701"/>
    <s v="001"/>
    <s v="0000"/>
    <s v="0000"/>
    <n v="0"/>
    <n v="0"/>
    <n v="0"/>
    <n v="526999.78"/>
    <n v="0"/>
    <n v="526999.78"/>
    <s v="SI"/>
    <m/>
    <m/>
    <x v="0"/>
    <n v="0"/>
    <n v="0"/>
    <n v="0"/>
    <s v="COOR PLANIFICACION GEST ESTRAT"/>
    <s v="DIR PLANIFICACION INVERSION"/>
    <s v="NO APLICA"/>
    <s v="NO"/>
    <n v="0"/>
  </r>
  <r>
    <x v="122"/>
    <s v="132001017"/>
    <s v="MSP-DNSECG-2022-0331-M"/>
    <x v="69"/>
    <x v="105"/>
    <d v="2022-04-27T00:00:00"/>
    <s v="PRESUPUESTARIA"/>
    <m/>
    <s v="GARANTIA DE LA CALIDAD DE LOS SERVICIOS DE SALUD"/>
    <s v="Asignación esigef para financiar actividades priorizadas "/>
    <s v="PLANTA CENTRAL"/>
    <n v="9999"/>
    <n v="57"/>
    <s v="000"/>
    <s v="001"/>
    <n v="530813"/>
    <n v="1701"/>
    <s v="001"/>
    <s v="0000"/>
    <s v="0000"/>
    <n v="0"/>
    <n v="0"/>
    <n v="0"/>
    <n v="2689875.29"/>
    <n v="0"/>
    <n v="2689875.29"/>
    <s v="SI"/>
    <m/>
    <m/>
    <x v="0"/>
    <n v="0"/>
    <n v="0"/>
    <n v="0"/>
    <s v="COOR PLANIFICACION GEST ESTRAT"/>
    <s v="DIR PLANIFICACION INVERSION"/>
    <s v="NO APLICA"/>
    <s v="NO"/>
    <n v="0"/>
  </r>
  <r>
    <x v="122"/>
    <s v="132001025"/>
    <s v="MSP-DNSECG-2022-0331-M"/>
    <x v="69"/>
    <x v="105"/>
    <d v="2022-04-27T00:00:00"/>
    <s v="PRESUPUESTARIA"/>
    <m/>
    <s v="GARANTIA DE LA CALIDAD DE LOS SERVICIOS DE SALUD"/>
    <s v="Asignación esigef para financiar actividades priorizadas  (Mantenimientos REF 006)"/>
    <s v="PLANTA CENTRAL"/>
    <n v="9999"/>
    <n v="57"/>
    <s v="000"/>
    <s v="001"/>
    <n v="530803"/>
    <n v="1701"/>
    <s v="001"/>
    <s v="0000"/>
    <s v="0000"/>
    <n v="0"/>
    <n v="0"/>
    <n v="0"/>
    <n v="451339.1"/>
    <n v="0"/>
    <n v="451339.1"/>
    <s v="SI"/>
    <m/>
    <m/>
    <x v="0"/>
    <n v="0"/>
    <n v="0"/>
    <n v="0"/>
    <s v="COOR PLANIFICACION GEST ESTRAT"/>
    <s v="DIR PLANIFICACION INVERSION"/>
    <s v="NO APLICA"/>
    <s v="NO"/>
    <n v="0"/>
  </r>
  <r>
    <x v="122"/>
    <s v="132001027"/>
    <s v="MSP-DNSECG-2022-0331-M"/>
    <x v="69"/>
    <x v="105"/>
    <d v="2022-04-27T00:00:00"/>
    <s v="PRESUPUESTARIA"/>
    <m/>
    <s v="GARANTIA DE LA CALIDAD DE LOS SERVICIOS DE SALUD"/>
    <s v="Asignación esigef para financiar actividades priorizadas  (Mantenimientos REF 006)"/>
    <s v="PLANTA CENTRAL"/>
    <n v="9999"/>
    <n v="57"/>
    <s v="000"/>
    <s v="001"/>
    <n v="531406"/>
    <n v="1701"/>
    <s v="001"/>
    <s v="0000"/>
    <s v="0000"/>
    <n v="0"/>
    <n v="0"/>
    <n v="0"/>
    <n v="107782.53"/>
    <n v="0"/>
    <n v="107782.53"/>
    <s v="SI"/>
    <m/>
    <m/>
    <x v="0"/>
    <n v="0"/>
    <n v="0"/>
    <n v="0"/>
    <s v="COOR PLANIFICACION GEST ESTRAT"/>
    <s v="DIR PLANIFICACION INVERSION"/>
    <s v="NO APLICA"/>
    <s v="NO"/>
    <n v="0"/>
  </r>
  <r>
    <x v="122"/>
    <s v="111001003"/>
    <s v="MSP-DNSECG-2022-0331-M"/>
    <x v="69"/>
    <x v="105"/>
    <d v="2022-04-27T00:00:00"/>
    <s v="PRESUPUESTARIA"/>
    <m/>
    <s v="GOBERNANZA DE LA SALUD"/>
    <s v="Materiales Didácticos (publicación del Plan Decenal de Salud )"/>
    <s v="PLANTA CENTRAL"/>
    <n v="9999"/>
    <n v="58"/>
    <s v="000"/>
    <s v="003"/>
    <n v="530812"/>
    <n v="1701"/>
    <s v="001"/>
    <s v="0000"/>
    <s v="0000"/>
    <n v="0"/>
    <n v="0"/>
    <n v="0"/>
    <n v="1302.1199999999999"/>
    <n v="0"/>
    <n v="1302.1199999999999"/>
    <s v="SI"/>
    <m/>
    <m/>
    <x v="0"/>
    <n v="0"/>
    <n v="0"/>
    <n v="0"/>
    <s v="SUBSE RECTORIA SISTEMA NACIONAL SALUD"/>
    <s v="DIR POLITICAS NORMATIVIDAD MODELAMIENTO SALUD"/>
    <s v="NO APLICA"/>
    <s v="NO"/>
    <n v="0"/>
  </r>
  <r>
    <x v="122"/>
    <s v="111001001"/>
    <s v="MSP-DNSECG-2022-0331-M"/>
    <x v="69"/>
    <x v="105"/>
    <d v="2022-04-27T00:00:00"/>
    <s v="PRESUPUESTARIA"/>
    <m/>
    <s v="GOBERNANZA DE LA SALUD"/>
    <s v="Adquisición de libros para la actualización del Tarifario Nacional"/>
    <s v="PLANTA CENTRAL"/>
    <n v="9999"/>
    <n v="58"/>
    <s v="000"/>
    <s v="003"/>
    <n v="531409"/>
    <n v="1701"/>
    <s v="001"/>
    <s v="0000"/>
    <s v="0000"/>
    <n v="0"/>
    <n v="0"/>
    <n v="0"/>
    <n v="651.05999999999995"/>
    <n v="0"/>
    <n v="651.05999999999995"/>
    <s v="SI"/>
    <m/>
    <m/>
    <x v="0"/>
    <n v="0"/>
    <n v="0"/>
    <n v="0"/>
    <s v="SUBSE RECTORIA SISTEMA NACIONAL SALUD"/>
    <s v="DIR POLITICAS NORMATIVIDAD MODELAMIENTO SALUD"/>
    <s v="NO APLICA"/>
    <s v="NO"/>
    <n v="0"/>
  </r>
  <r>
    <x v="122"/>
    <s v="121003005"/>
    <s v="MSP-DNSECG-2022-0331-M"/>
    <x v="69"/>
    <x v="105"/>
    <d v="2022-04-27T00:00:00"/>
    <s v="PRESUPUESTARIA"/>
    <m/>
    <s v="PROVISION Y PRESTACION DE SERVICIOS DE SALUD"/>
    <s v="ADQUISICIÓN DE MÉTODOS ANTICONCEPTIVOS (PRESERVATIVOS MASCULINOS)"/>
    <s v="PLANTA CENTRAL"/>
    <n v="9999"/>
    <n v="90"/>
    <s v="000"/>
    <s v="001"/>
    <n v="530826"/>
    <n v="1701"/>
    <s v="001"/>
    <s v="0000"/>
    <s v="0000"/>
    <n v="0"/>
    <n v="0"/>
    <n v="0"/>
    <n v="442764.22"/>
    <n v="0"/>
    <n v="442764.22"/>
    <s v="SI"/>
    <m/>
    <m/>
    <x v="0"/>
    <n v="0"/>
    <n v="0"/>
    <n v="0"/>
    <s v="SUB REDES ATENCION INTEGRAL EN PRIMER NIVEL "/>
    <s v="DIR NAC ATENCION INTEGRAL EN SALUD "/>
    <s v="SALUD SEXUAL Y REPRODUCTIVA"/>
    <s v="NO"/>
    <n v="0"/>
  </r>
  <r>
    <x v="122"/>
    <s v="ZONALES "/>
    <s v="MSP-DNSECG-2022-0331-M"/>
    <x v="69"/>
    <x v="105"/>
    <d v="2022-04-27T00:00:00"/>
    <s v="PRESUPUESTARIA"/>
    <m/>
    <s v="ZONALES "/>
    <s v="ZONALES "/>
    <m/>
    <m/>
    <m/>
    <m/>
    <m/>
    <m/>
    <m/>
    <m/>
    <m/>
    <m/>
    <n v="0"/>
    <n v="0"/>
    <n v="0"/>
    <n v="2530573.81"/>
    <n v="0"/>
    <n v="2530573.81"/>
    <s v="SI"/>
    <m/>
    <m/>
    <x v="0"/>
    <e v="#N/A"/>
    <e v="#N/A"/>
    <e v="#N/A"/>
    <e v="#N/A"/>
    <e v="#N/A"/>
    <e v="#N/A"/>
    <e v="#N/A"/>
    <e v="#N/A"/>
  </r>
  <r>
    <x v="122"/>
    <s v="132001028"/>
    <s v="MSP-DNSECG-2022-0331-M"/>
    <x v="69"/>
    <x v="105"/>
    <d v="2022-04-27T00:00:00"/>
    <s v="PRESUPUESTARIA"/>
    <m/>
    <s v="PROVISION Y PRESTACION DE SERVICIOS DE SALUD"/>
    <s v="ESTRATEGIA FOR "/>
    <s v="PLANTA CENTRAL"/>
    <n v="9999"/>
    <n v="90"/>
    <s v="000"/>
    <s v="001"/>
    <n v="530846"/>
    <n v="1701"/>
    <s v="001"/>
    <s v="0000"/>
    <s v="0000"/>
    <n v="16915893.379999999"/>
    <n v="0"/>
    <n v="16915893.379999999"/>
    <n v="0"/>
    <n v="0"/>
    <n v="0"/>
    <s v="SI"/>
    <m/>
    <m/>
    <x v="0"/>
    <n v="0"/>
    <n v="0"/>
    <n v="0"/>
    <s v="COOR PLANIFICACION GEST ESTRAT"/>
    <s v="DIR PLANIFICACION INVERSION"/>
    <s v="FOR"/>
    <s v="NO"/>
    <n v="0"/>
  </r>
  <r>
    <x v="123"/>
    <s v="ZONA 1"/>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1"/>
    <n v="1160"/>
    <n v="56"/>
    <s v="000"/>
    <s v="001"/>
    <n v="530810"/>
    <s v="0801"/>
    <s v="001"/>
    <s v="0000"/>
    <s v="0000"/>
    <n v="40000"/>
    <n v="0"/>
    <n v="40000"/>
    <n v="0"/>
    <n v="0"/>
    <n v="0"/>
    <s v="SI"/>
    <m/>
    <m/>
    <x v="8"/>
    <e v="#N/A"/>
    <e v="#N/A"/>
    <e v="#N/A"/>
    <s v="SUB VIGILANCIA SALUD PUBLICA"/>
    <s v="DIR ESTRATEGIAS PREVENCION CONTROL"/>
    <s v="ENVIH - F. ESTRATÉGICO"/>
    <e v="#N/A"/>
    <e v="#N/A"/>
  </r>
  <r>
    <x v="123"/>
    <s v="ZONA 1"/>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1"/>
    <n v="1250"/>
    <n v="56"/>
    <s v="000"/>
    <s v="001"/>
    <n v="530810"/>
    <n v="1001"/>
    <s v="001"/>
    <s v="0000"/>
    <s v="0000"/>
    <n v="20000"/>
    <n v="0"/>
    <n v="20000"/>
    <n v="0"/>
    <n v="0"/>
    <n v="0"/>
    <s v="SI"/>
    <m/>
    <m/>
    <x v="8"/>
    <e v="#N/A"/>
    <e v="#N/A"/>
    <e v="#N/A"/>
    <s v="SUB VIGILANCIA SALUD PUBLICA"/>
    <s v="DIR ESTRATEGIAS PREVENCION CONTROL"/>
    <s v="ENVIH - F. ESTRATÉGICO"/>
    <e v="#N/A"/>
    <e v="#N/A"/>
  </r>
  <r>
    <x v="123"/>
    <s v="ZONA 1"/>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1"/>
    <n v="1530"/>
    <n v="56"/>
    <s v="000"/>
    <s v="001"/>
    <n v="530810"/>
    <n v="2101"/>
    <s v="001"/>
    <s v="0000"/>
    <s v="0000"/>
    <n v="20000"/>
    <n v="0"/>
    <n v="20000"/>
    <n v="0"/>
    <n v="0"/>
    <n v="0"/>
    <s v="SI"/>
    <m/>
    <m/>
    <x v="8"/>
    <e v="#N/A"/>
    <e v="#N/A"/>
    <e v="#N/A"/>
    <s v="SUB VIGILANCIA SALUD PUBLICA"/>
    <s v="DIR ESTRATEGIAS PREVENCION CONTROL"/>
    <s v="ENVIH - F. ESTRATÉGICO"/>
    <e v="#N/A"/>
    <e v="#N/A"/>
  </r>
  <r>
    <x v="123"/>
    <s v="CZ3"/>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3"/>
    <n v="1460"/>
    <n v="56"/>
    <s v="000"/>
    <s v="001"/>
    <n v="530810"/>
    <n v="1801"/>
    <s v="001"/>
    <s v="0000"/>
    <s v="0000"/>
    <n v="8201.32"/>
    <n v="0"/>
    <n v="8201.32"/>
    <n v="0"/>
    <n v="0"/>
    <n v="0"/>
    <s v="SI"/>
    <m/>
    <m/>
    <x v="8"/>
    <e v="#N/A"/>
    <e v="#N/A"/>
    <e v="#N/A"/>
    <s v="SUB VIGILANCIA SALUD PUBLICA"/>
    <s v="DIR ESTRATEGIAS PREVENCION CONTROL"/>
    <s v="ENVIH - F. ESTRATÉGICO"/>
    <e v="#N/A"/>
    <e v="#N/A"/>
  </r>
  <r>
    <x v="123"/>
    <s v="CZ4"/>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4"/>
    <n v="1428"/>
    <n v="56"/>
    <s v="000"/>
    <s v="001"/>
    <n v="530810"/>
    <n v="2301"/>
    <s v="001"/>
    <s v="0000"/>
    <s v="0000"/>
    <n v="23160"/>
    <n v="0"/>
    <n v="23160"/>
    <n v="0"/>
    <n v="0"/>
    <n v="0"/>
    <s v="SI"/>
    <m/>
    <m/>
    <x v="8"/>
    <e v="#N/A"/>
    <e v="#N/A"/>
    <e v="#N/A"/>
    <s v="SUB VIGILANCIA SALUD PUBLICA"/>
    <s v="DIR ESTRATEGIAS PREVENCION CONTROL"/>
    <s v="ENVIH - F. ESTRATÉGICO"/>
    <e v="#N/A"/>
    <e v="#N/A"/>
  </r>
  <r>
    <x v="123"/>
    <s v="CZ4"/>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4"/>
    <n v="1330"/>
    <n v="56"/>
    <s v="000"/>
    <s v="001"/>
    <n v="530810"/>
    <n v="1301"/>
    <s v="001"/>
    <s v="0000"/>
    <s v="0000"/>
    <n v="1450"/>
    <n v="0"/>
    <n v="1450"/>
    <n v="0"/>
    <n v="0"/>
    <n v="0"/>
    <s v="SI"/>
    <m/>
    <m/>
    <x v="8"/>
    <e v="#N/A"/>
    <e v="#N/A"/>
    <e v="#N/A"/>
    <s v="SUB VIGILANCIA SALUD PUBLICA"/>
    <s v="DIR ESTRATEGIAS PREVENCION CONTROL"/>
    <s v="ENVIH - F. ESTRATÉGICO"/>
    <e v="#N/A"/>
    <e v="#N/A"/>
  </r>
  <r>
    <x v="123"/>
    <s v="CZ5"/>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5"/>
    <n v="1300"/>
    <n v="56"/>
    <s v="000"/>
    <s v="001"/>
    <n v="530810"/>
    <n v="1201"/>
    <s v="001"/>
    <s v="0000"/>
    <s v="0000"/>
    <n v="37023"/>
    <n v="0"/>
    <n v="37023"/>
    <n v="0"/>
    <n v="0"/>
    <n v="0"/>
    <s v="SI"/>
    <m/>
    <m/>
    <x v="8"/>
    <e v="#N/A"/>
    <e v="#N/A"/>
    <e v="#N/A"/>
    <s v="SUB VIGILANCIA SALUD PUBLICA"/>
    <s v="DIR ESTRATEGIAS PREVENCION CONTROL"/>
    <s v="ENVIH - F. ESTRATÉGICO"/>
    <e v="#N/A"/>
    <e v="#N/A"/>
  </r>
  <r>
    <x v="123"/>
    <s v="CZ5"/>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5"/>
    <n v="1226"/>
    <n v="56"/>
    <s v="000"/>
    <s v="001"/>
    <n v="530810"/>
    <s v="0910"/>
    <s v="001"/>
    <s v="0000"/>
    <s v="0000"/>
    <n v="22739.93"/>
    <n v="0"/>
    <n v="22739.93"/>
    <n v="0"/>
    <n v="0"/>
    <n v="0"/>
    <s v="SI"/>
    <m/>
    <m/>
    <x v="8"/>
    <e v="#N/A"/>
    <e v="#N/A"/>
    <e v="#N/A"/>
    <s v="SUB VIGILANCIA SALUD PUBLICA"/>
    <s v="DIR ESTRATEGIAS PREVENCION CONTROL"/>
    <s v="ENVIH - F. ESTRATÉGICO"/>
    <e v="#N/A"/>
    <e v="#N/A"/>
  </r>
  <r>
    <x v="123"/>
    <s v="CZ6"/>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6"/>
    <n v="1365"/>
    <n v="56"/>
    <s v="000"/>
    <s v="001"/>
    <n v="530810"/>
    <n v="1406"/>
    <s v="001"/>
    <s v="0000"/>
    <s v="0000"/>
    <n v="10837.3"/>
    <n v="0"/>
    <n v="10837.3"/>
    <n v="0"/>
    <n v="0"/>
    <n v="0"/>
    <s v="SI"/>
    <m/>
    <m/>
    <x v="8"/>
    <e v="#N/A"/>
    <e v="#N/A"/>
    <e v="#N/A"/>
    <s v="SUB VIGILANCIA SALUD PUBLICA"/>
    <s v="DIR ESTRATEGIAS PREVENCION CONTROL"/>
    <s v="ENVIH - F. ESTRATÉGICO"/>
    <e v="#N/A"/>
    <e v="#N/A"/>
  </r>
  <r>
    <x v="123"/>
    <s v="CZ7"/>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7"/>
    <n v="1130"/>
    <n v="56"/>
    <s v="000"/>
    <s v="001"/>
    <n v="530810"/>
    <s v="0701"/>
    <s v="001"/>
    <s v="0000"/>
    <s v="0000"/>
    <n v="51556.800000000003"/>
    <n v="0"/>
    <n v="51556.800000000003"/>
    <n v="0"/>
    <n v="0"/>
    <n v="0"/>
    <s v="SI"/>
    <m/>
    <m/>
    <x v="8"/>
    <e v="#N/A"/>
    <e v="#N/A"/>
    <e v="#N/A"/>
    <s v="SUB VIGILANCIA SALUD PUBLICA"/>
    <s v="DIR ESTRATEGIAS PREVENCION CONTROL"/>
    <s v="ENVIH - F. ESTRATÉGICO"/>
    <e v="#N/A"/>
    <e v="#N/A"/>
  </r>
  <r>
    <x v="123"/>
    <s v="CZ8"/>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8"/>
    <n v="1194"/>
    <n v="56"/>
    <s v="000"/>
    <s v="001"/>
    <n v="530810"/>
    <s v="0901"/>
    <s v="001"/>
    <s v="0000"/>
    <s v="0000"/>
    <n v="50000"/>
    <n v="0"/>
    <n v="50000"/>
    <n v="0"/>
    <n v="0"/>
    <n v="0"/>
    <s v="SI"/>
    <m/>
    <m/>
    <x v="8"/>
    <e v="#N/A"/>
    <e v="#N/A"/>
    <e v="#N/A"/>
    <s v="SUB VIGILANCIA SALUD PUBLICA"/>
    <s v="DIR ESTRATEGIAS PREVENCION CONTROL"/>
    <s v="ENVIH - F. ESTRATÉGICO"/>
    <e v="#N/A"/>
    <e v="#N/A"/>
  </r>
  <r>
    <x v="123"/>
    <s v="CZ8"/>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8"/>
    <n v="1190"/>
    <n v="56"/>
    <s v="000"/>
    <s v="001"/>
    <n v="530810"/>
    <s v="0901"/>
    <s v="001"/>
    <s v="0000"/>
    <s v="0000"/>
    <n v="61378.39"/>
    <n v="0"/>
    <n v="61378.39"/>
    <n v="0"/>
    <n v="0"/>
    <n v="0"/>
    <s v="SI"/>
    <m/>
    <m/>
    <x v="8"/>
    <e v="#N/A"/>
    <e v="#N/A"/>
    <e v="#N/A"/>
    <s v="SUB VIGILANCIA SALUD PUBLICA"/>
    <s v="DIR ESTRATEGIAS PREVENCION CONTROL"/>
    <s v="ENVIH - F. ESTRATÉGICO"/>
    <e v="#N/A"/>
    <e v="#N/A"/>
  </r>
  <r>
    <x v="123"/>
    <s v="CZ8"/>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8"/>
    <n v="9006"/>
    <n v="56"/>
    <s v="000"/>
    <s v="001"/>
    <n v="530810"/>
    <s v="0901"/>
    <s v="001"/>
    <s v="0000"/>
    <s v="0000"/>
    <n v="40000"/>
    <n v="0"/>
    <n v="40000"/>
    <n v="0"/>
    <n v="0"/>
    <n v="0"/>
    <s v="SI"/>
    <m/>
    <m/>
    <x v="8"/>
    <e v="#N/A"/>
    <e v="#N/A"/>
    <e v="#N/A"/>
    <s v="SUB VIGILANCIA SALUD PUBLICA"/>
    <s v="DIR ESTRATEGIAS PREVENCION CONTROL"/>
    <s v="ENVIH - F. ESTRATÉGICO"/>
    <e v="#N/A"/>
    <e v="#N/A"/>
  </r>
  <r>
    <x v="123"/>
    <s v="CZ9"/>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9"/>
    <n v="1422"/>
    <n v="56"/>
    <s v="000"/>
    <s v="001"/>
    <n v="530810"/>
    <n v="1701"/>
    <s v="001"/>
    <s v="0000"/>
    <s v="0000"/>
    <n v="13652.86"/>
    <n v="0"/>
    <n v="13652.86"/>
    <n v="0"/>
    <n v="0"/>
    <n v="0"/>
    <s v="SI"/>
    <m/>
    <m/>
    <x v="8"/>
    <e v="#N/A"/>
    <e v="#N/A"/>
    <e v="#N/A"/>
    <s v="SUB VIGILANCIA SALUD PUBLICA"/>
    <s v="DIR ESTRATEGIAS PREVENCION CONTROL"/>
    <s v="ENVIH - F. ESTRATÉGICO"/>
    <e v="#N/A"/>
    <e v="#N/A"/>
  </r>
  <r>
    <x v="123"/>
    <s v="ZONA 1"/>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Pruebas rápidas de sífilis - kit"/>
    <s v="ZONA 1"/>
    <n v="1250"/>
    <n v="56"/>
    <s v="000"/>
    <s v="001"/>
    <n v="530810"/>
    <n v="1001"/>
    <s v="001"/>
    <s v="0000"/>
    <s v="0000"/>
    <n v="50000"/>
    <n v="0"/>
    <n v="50000"/>
    <n v="0"/>
    <n v="0"/>
    <n v="0"/>
    <s v="SI"/>
    <m/>
    <m/>
    <x v="8"/>
    <e v="#N/A"/>
    <e v="#N/A"/>
    <e v="#N/A"/>
    <s v="SUB VIGILANCIA SALUD PUBLICA"/>
    <s v="DIR ESTRATEGIAS PREVENCION CONTROL"/>
    <s v="ENVIH - F. ESTRATÉGICO"/>
    <e v="#N/A"/>
    <e v="#N/A"/>
  </r>
  <r>
    <x v="123"/>
    <s v="ZONA 1"/>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Pruebas rápidas de sífilis - kit"/>
    <s v="ZONA 1"/>
    <n v="1160"/>
    <n v="56"/>
    <s v="000"/>
    <s v="001"/>
    <n v="530810"/>
    <s v="0801"/>
    <s v="001"/>
    <s v="0000"/>
    <s v="0000"/>
    <n v="50000"/>
    <n v="0"/>
    <n v="50000"/>
    <n v="0"/>
    <n v="0"/>
    <n v="0"/>
    <s v="SI"/>
    <m/>
    <m/>
    <x v="8"/>
    <e v="#N/A"/>
    <e v="#N/A"/>
    <e v="#N/A"/>
    <s v="SUB VIGILANCIA SALUD PUBLICA"/>
    <s v="DIR ESTRATEGIAS PREVENCION CONTROL"/>
    <s v="ENVIH - F. ESTRATÉGICO"/>
    <e v="#N/A"/>
    <e v="#N/A"/>
  </r>
  <r>
    <x v="123"/>
    <s v="CZ3"/>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Pruebas rápidas de sífilis - kit"/>
    <s v="ZONA 3"/>
    <n v="1400"/>
    <n v="56"/>
    <s v="000"/>
    <s v="001"/>
    <n v="530810"/>
    <n v="1601"/>
    <s v="001"/>
    <s v="0000"/>
    <s v="0000"/>
    <n v="50000"/>
    <n v="0"/>
    <n v="50000"/>
    <n v="0"/>
    <n v="0"/>
    <n v="0"/>
    <s v="SI"/>
    <m/>
    <m/>
    <x v="8"/>
    <e v="#N/A"/>
    <e v="#N/A"/>
    <e v="#N/A"/>
    <s v="SUB VIGILANCIA SALUD PUBLICA"/>
    <s v="DIR ESTRATEGIAS PREVENCION CONTROL"/>
    <s v="ENVIH - F. ESTRATÉGICO"/>
    <e v="#N/A"/>
    <e v="#N/A"/>
  </r>
  <r>
    <x v="123"/>
    <s v="CZ4"/>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Pruebas rápidas de sífilis - kit"/>
    <s v="ZONA 4"/>
    <n v="1337"/>
    <n v="56"/>
    <s v="000"/>
    <s v="001"/>
    <n v="530810"/>
    <n v="1303"/>
    <s v="001"/>
    <s v="0000"/>
    <s v="0000"/>
    <n v="44999.66"/>
    <n v="0"/>
    <n v="44999.66"/>
    <n v="0"/>
    <n v="0"/>
    <n v="0"/>
    <s v="SI"/>
    <m/>
    <m/>
    <x v="8"/>
    <e v="#N/A"/>
    <e v="#N/A"/>
    <e v="#N/A"/>
    <s v="SUB VIGILANCIA SALUD PUBLICA"/>
    <s v="DIR ESTRATEGIAS PREVENCION CONTROL"/>
    <s v="ENVIH - F. ESTRATÉGICO"/>
    <e v="#N/A"/>
    <e v="#N/A"/>
  </r>
  <r>
    <x v="123"/>
    <s v="CZ4"/>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Pruebas rápidas de sífilis - kit"/>
    <s v="ZONA 4"/>
    <n v="1330"/>
    <n v="56"/>
    <s v="000"/>
    <s v="001"/>
    <n v="530810"/>
    <n v="1301"/>
    <s v="001"/>
    <s v="0000"/>
    <s v="0000"/>
    <n v="50000"/>
    <n v="0"/>
    <n v="50000"/>
    <n v="0"/>
    <n v="0"/>
    <n v="0"/>
    <s v="SI"/>
    <m/>
    <m/>
    <x v="8"/>
    <e v="#N/A"/>
    <e v="#N/A"/>
    <e v="#N/A"/>
    <s v="SUB VIGILANCIA SALUD PUBLICA"/>
    <s v="DIR ESTRATEGIAS PREVENCION CONTROL"/>
    <s v="ENVIH - F. ESTRATÉGICO"/>
    <e v="#N/A"/>
    <e v="#N/A"/>
  </r>
  <r>
    <x v="123"/>
    <s v="CZ5"/>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Pruebas rápidas de sífilis - kit"/>
    <s v="ZONA 5"/>
    <n v="1236"/>
    <n v="56"/>
    <s v="000"/>
    <s v="001"/>
    <n v="530810"/>
    <n v="2401"/>
    <s v="001"/>
    <s v="0000"/>
    <s v="0000"/>
    <n v="50000"/>
    <n v="0"/>
    <n v="50000"/>
    <n v="0"/>
    <n v="0"/>
    <n v="0"/>
    <s v="SI"/>
    <m/>
    <m/>
    <x v="8"/>
    <e v="#N/A"/>
    <e v="#N/A"/>
    <e v="#N/A"/>
    <s v="SUB VIGILANCIA SALUD PUBLICA"/>
    <s v="DIR ESTRATEGIAS PREVENCION CONTROL"/>
    <s v="ENVIH - F. ESTRATÉGICO"/>
    <e v="#N/A"/>
    <e v="#N/A"/>
  </r>
  <r>
    <x v="123"/>
    <s v="CZ5"/>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Pruebas rápidas de sífilis - kit"/>
    <s v="ZONA 5"/>
    <n v="1300"/>
    <n v="56"/>
    <s v="000"/>
    <s v="001"/>
    <n v="530810"/>
    <n v="1201"/>
    <s v="001"/>
    <s v="0000"/>
    <s v="0000"/>
    <n v="40000"/>
    <n v="0"/>
    <n v="40000"/>
    <n v="0"/>
    <n v="0"/>
    <n v="0"/>
    <s v="SI"/>
    <m/>
    <m/>
    <x v="8"/>
    <e v="#N/A"/>
    <e v="#N/A"/>
    <e v="#N/A"/>
    <s v="SUB VIGILANCIA SALUD PUBLICA"/>
    <s v="DIR ESTRATEGIAS PREVENCION CONTROL"/>
    <s v="ENVIH - F. ESTRATÉGICO"/>
    <e v="#N/A"/>
    <e v="#N/A"/>
  </r>
  <r>
    <x v="123"/>
    <s v="CZ6"/>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Pruebas rápidas de sífilis - kit"/>
    <s v="ZONA 6"/>
    <n v="1050"/>
    <n v="56"/>
    <s v="000"/>
    <s v="001"/>
    <n v="530810"/>
    <s v="0301"/>
    <s v="001"/>
    <s v="0000"/>
    <s v="0000"/>
    <n v="40000"/>
    <n v="0"/>
    <n v="40000"/>
    <n v="0"/>
    <n v="0"/>
    <n v="0"/>
    <s v="SI"/>
    <m/>
    <m/>
    <x v="8"/>
    <e v="#N/A"/>
    <e v="#N/A"/>
    <e v="#N/A"/>
    <s v="SUB VIGILANCIA SALUD PUBLICA"/>
    <s v="DIR ESTRATEGIAS PREVENCION CONTROL"/>
    <s v="ENVIH - F. ESTRATÉGICO"/>
    <e v="#N/A"/>
    <e v="#N/A"/>
  </r>
  <r>
    <x v="123"/>
    <s v="CZ7"/>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Pruebas rápidas de sífilis - kit"/>
    <s v="ZONA 7"/>
    <n v="1270"/>
    <n v="56"/>
    <s v="000"/>
    <s v="001"/>
    <n v="530810"/>
    <n v="1101"/>
    <s v="001"/>
    <s v="0000"/>
    <s v="0000"/>
    <n v="150000"/>
    <n v="0"/>
    <n v="150000"/>
    <n v="0"/>
    <n v="0"/>
    <n v="0"/>
    <s v="SI"/>
    <m/>
    <m/>
    <x v="8"/>
    <e v="#N/A"/>
    <e v="#N/A"/>
    <e v="#N/A"/>
    <s v="SUB VIGILANCIA SALUD PUBLICA"/>
    <s v="DIR ESTRATEGIAS PREVENCION CONTROL"/>
    <s v="ENVIH - F. ESTRATÉGICO"/>
    <e v="#N/A"/>
    <e v="#N/A"/>
  </r>
  <r>
    <x v="123"/>
    <s v="CZ8"/>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Pruebas rápidas de sífilis - kit"/>
    <s v="ZONA 8"/>
    <n v="1192"/>
    <n v="56"/>
    <s v="000"/>
    <s v="001"/>
    <n v="530810"/>
    <s v="0901"/>
    <s v="001"/>
    <s v="0000"/>
    <s v="0000"/>
    <n v="120000"/>
    <n v="0"/>
    <n v="120000"/>
    <n v="0"/>
    <n v="0"/>
    <n v="0"/>
    <s v="SI"/>
    <m/>
    <m/>
    <x v="8"/>
    <e v="#N/A"/>
    <e v="#N/A"/>
    <e v="#N/A"/>
    <s v="SUB VIGILANCIA SALUD PUBLICA"/>
    <s v="DIR ESTRATEGIAS PREVENCION CONTROL"/>
    <s v="ENVIH - F. ESTRATÉGICO"/>
    <e v="#N/A"/>
    <e v="#N/A"/>
  </r>
  <r>
    <x v="123"/>
    <s v="CZ8"/>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Pruebas rápidas de sífilis - kit"/>
    <s v="ZONA 8"/>
    <n v="1194"/>
    <n v="56"/>
    <s v="000"/>
    <s v="001"/>
    <n v="530810"/>
    <s v="0901"/>
    <s v="001"/>
    <s v="0000"/>
    <s v="0000"/>
    <n v="80000"/>
    <n v="0"/>
    <n v="80000"/>
    <n v="0"/>
    <n v="0"/>
    <n v="0"/>
    <s v="SI"/>
    <m/>
    <m/>
    <x v="8"/>
    <e v="#N/A"/>
    <e v="#N/A"/>
    <e v="#N/A"/>
    <s v="SUB VIGILANCIA SALUD PUBLICA"/>
    <s v="DIR ESTRATEGIAS PREVENCION CONTROL"/>
    <s v="ENVIH - F. ESTRATÉGICO"/>
    <e v="#N/A"/>
    <e v="#N/A"/>
  </r>
  <r>
    <x v="123"/>
    <s v="CZ9"/>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Pruebas rápidas de sífilis - kit"/>
    <s v="ZONA 9"/>
    <n v="9002"/>
    <n v="56"/>
    <s v="000"/>
    <s v="001"/>
    <n v="530810"/>
    <n v="1701"/>
    <s v="001"/>
    <s v="0000"/>
    <s v="0000"/>
    <n v="180000"/>
    <n v="0"/>
    <n v="180000"/>
    <n v="0"/>
    <n v="0"/>
    <n v="0"/>
    <s v="SI"/>
    <m/>
    <m/>
    <x v="8"/>
    <e v="#N/A"/>
    <e v="#N/A"/>
    <e v="#N/A"/>
    <s v="SUB VIGILANCIA SALUD PUBLICA"/>
    <s v="DIR ESTRATEGIAS PREVENCION CONTROL"/>
    <s v="ENVIH - F. ESTRATÉGICO"/>
    <e v="#N/A"/>
    <e v="#N/A"/>
  </r>
  <r>
    <x v="123"/>
    <s v="CZ2"/>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Prueba rápida de VIH de Cuarta generación"/>
    <s v="ZONA 2"/>
    <n v="1380"/>
    <n v="56"/>
    <s v="000"/>
    <s v="001"/>
    <n v="530810"/>
    <n v="1501"/>
    <s v="001"/>
    <s v="0000"/>
    <s v="0000"/>
    <n v="34085"/>
    <n v="0"/>
    <n v="34085"/>
    <n v="0"/>
    <n v="0"/>
    <n v="0"/>
    <s v="SI"/>
    <m/>
    <m/>
    <x v="8"/>
    <e v="#N/A"/>
    <e v="#N/A"/>
    <e v="#N/A"/>
    <s v="SUB VIGILANCIA SALUD PUBLICA"/>
    <s v="DIR ESTRATEGIAS PREVENCION CONTROL"/>
    <s v="ENVIH - F. ESTRATÉGICO"/>
    <e v="#N/A"/>
    <e v="#N/A"/>
  </r>
  <r>
    <x v="123"/>
    <s v="CZ3"/>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Prueba rápida de VIH de Cuarta generación"/>
    <s v="ZONA 3"/>
    <n v="1460"/>
    <n v="56"/>
    <s v="000"/>
    <s v="001"/>
    <n v="530810"/>
    <n v="1801"/>
    <s v="001"/>
    <s v="0000"/>
    <s v="0000"/>
    <n v="50000"/>
    <n v="0"/>
    <n v="50000"/>
    <n v="0"/>
    <n v="0"/>
    <n v="0"/>
    <s v="SI"/>
    <m/>
    <m/>
    <x v="8"/>
    <e v="#N/A"/>
    <e v="#N/A"/>
    <e v="#N/A"/>
    <s v="SUB VIGILANCIA SALUD PUBLICA"/>
    <s v="DIR ESTRATEGIAS PREVENCION CONTROL"/>
    <s v="ENVIH - F. ESTRATÉGICO"/>
    <e v="#N/A"/>
    <e v="#N/A"/>
  </r>
  <r>
    <x v="123"/>
    <s v="CZ8"/>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Prueba rápida de VIH de Cuarta generación"/>
    <s v="ZONA 8"/>
    <n v="1194"/>
    <n v="56"/>
    <s v="000"/>
    <s v="001"/>
    <n v="530810"/>
    <s v="0901"/>
    <s v="001"/>
    <s v="0000"/>
    <s v="0000"/>
    <n v="50000"/>
    <n v="0"/>
    <n v="50000"/>
    <n v="0"/>
    <n v="0"/>
    <n v="0"/>
    <s v="SI"/>
    <m/>
    <m/>
    <x v="8"/>
    <e v="#N/A"/>
    <e v="#N/A"/>
    <e v="#N/A"/>
    <s v="SUB VIGILANCIA SALUD PUBLICA"/>
    <s v="DIR ESTRATEGIAS PREVENCION CONTROL"/>
    <s v="ENVIH - F. ESTRATÉGICO"/>
    <e v="#N/A"/>
    <e v="#N/A"/>
  </r>
  <r>
    <x v="123"/>
    <s v="CZ9"/>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Prueba rápida de VIH de Cuarta generación"/>
    <s v="ZONA 9"/>
    <n v="9002"/>
    <n v="56"/>
    <s v="000"/>
    <s v="001"/>
    <n v="530810"/>
    <n v="1701"/>
    <s v="001"/>
    <s v="0000"/>
    <s v="0000"/>
    <n v="100000"/>
    <n v="0"/>
    <n v="100000"/>
    <n v="0"/>
    <n v="0"/>
    <n v="0"/>
    <s v="SI"/>
    <m/>
    <m/>
    <x v="8"/>
    <e v="#N/A"/>
    <e v="#N/A"/>
    <e v="#N/A"/>
    <s v="SUB VIGILANCIA SALUD PUBLICA"/>
    <s v="DIR ESTRATEGIAS PREVENCION CONTROL"/>
    <s v="ENVIH - F. ESTRATÉGICO"/>
    <e v="#N/A"/>
    <e v="#N/A"/>
  </r>
  <r>
    <x v="123"/>
    <s v="CZ9"/>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preservativos masculinos"/>
    <s v="ZONA 9"/>
    <n v="9002"/>
    <n v="56"/>
    <s v="000"/>
    <s v="001"/>
    <n v="530810"/>
    <n v="1701"/>
    <s v="001"/>
    <s v="0000"/>
    <s v="0000"/>
    <n v="90000"/>
    <n v="0"/>
    <n v="90000"/>
    <n v="0"/>
    <n v="0"/>
    <n v="0"/>
    <s v="SI"/>
    <m/>
    <m/>
    <x v="8"/>
    <e v="#N/A"/>
    <e v="#N/A"/>
    <e v="#N/A"/>
    <s v="SUB VIGILANCIA SALUD PUBLICA"/>
    <s v="DIR ESTRATEGIAS PREVENCION CONTROL"/>
    <s v="ENVIH - F. ESTRATÉGICO"/>
    <e v="#N/A"/>
    <e v="#N/A"/>
  </r>
  <r>
    <x v="123"/>
    <s v="ZONA 1"/>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Zidovudina, solución para infusión 10mg/ml"/>
    <s v="ZONA 1"/>
    <n v="1160"/>
    <n v="56"/>
    <s v="000"/>
    <s v="001"/>
    <n v="530809"/>
    <s v="0801"/>
    <s v="001"/>
    <s v="0000"/>
    <s v="0000"/>
    <n v="894.5"/>
    <n v="0"/>
    <n v="894.5"/>
    <n v="0"/>
    <n v="0"/>
    <n v="0"/>
    <s v="SI"/>
    <m/>
    <m/>
    <x v="8"/>
    <e v="#N/A"/>
    <e v="#N/A"/>
    <e v="#N/A"/>
    <s v="SUB VIGILANCIA SALUD PUBLICA"/>
    <s v="DIR ESTRATEGIAS PREVENCION CONTROL"/>
    <s v="ENVIH - F. ESTRATÉGICO"/>
    <e v="#N/A"/>
    <e v="#N/A"/>
  </r>
  <r>
    <x v="123"/>
    <s v="CZ2"/>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Zidovudina, solución para infusión 10mg/ml"/>
    <s v="ZONA 2"/>
    <n v="1380"/>
    <n v="56"/>
    <s v="000"/>
    <s v="001"/>
    <n v="530809"/>
    <n v="1501"/>
    <s v="001"/>
    <s v="0000"/>
    <s v="0000"/>
    <n v="536.70000000000005"/>
    <n v="0"/>
    <n v="536.70000000000005"/>
    <n v="0"/>
    <n v="0"/>
    <n v="0"/>
    <s v="SI"/>
    <m/>
    <m/>
    <x v="8"/>
    <e v="#N/A"/>
    <e v="#N/A"/>
    <e v="#N/A"/>
    <s v="SUB VIGILANCIA SALUD PUBLICA"/>
    <s v="DIR ESTRATEGIAS PREVENCION CONTROL"/>
    <s v="ENVIH - F. ESTRATÉGICO"/>
    <e v="#N/A"/>
    <e v="#N/A"/>
  </r>
  <r>
    <x v="123"/>
    <s v="CZ3"/>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Zidovudina, solución para infusión 10mg/ml"/>
    <s v="ZONA 3"/>
    <n v="1110"/>
    <n v="56"/>
    <s v="000"/>
    <s v="001"/>
    <n v="530809"/>
    <s v="0601"/>
    <s v="001"/>
    <s v="0000"/>
    <s v="0000"/>
    <n v="1073.4000000000001"/>
    <n v="0"/>
    <n v="1073.4000000000001"/>
    <n v="0"/>
    <n v="0"/>
    <n v="0"/>
    <s v="SI"/>
    <m/>
    <m/>
    <x v="8"/>
    <e v="#N/A"/>
    <e v="#N/A"/>
    <e v="#N/A"/>
    <s v="SUB VIGILANCIA SALUD PUBLICA"/>
    <s v="DIR ESTRATEGIAS PREVENCION CONTROL"/>
    <s v="ENVIH - F. ESTRATÉGICO"/>
    <e v="#N/A"/>
    <e v="#N/A"/>
  </r>
  <r>
    <x v="123"/>
    <s v="CZ4"/>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Zidovudina, solución para infusión 10mg/ml"/>
    <s v="ZONA 4"/>
    <n v="1428"/>
    <n v="56"/>
    <s v="000"/>
    <s v="001"/>
    <n v="530809"/>
    <n v="2301"/>
    <s v="001"/>
    <s v="0000"/>
    <s v="0000"/>
    <n v="1073.4000000000001"/>
    <n v="0"/>
    <n v="1073.4000000000001"/>
    <n v="0"/>
    <n v="0"/>
    <n v="0"/>
    <s v="SI"/>
    <m/>
    <m/>
    <x v="8"/>
    <e v="#N/A"/>
    <e v="#N/A"/>
    <e v="#N/A"/>
    <s v="SUB VIGILANCIA SALUD PUBLICA"/>
    <s v="DIR ESTRATEGIAS PREVENCION CONTROL"/>
    <s v="ENVIH - F. ESTRATÉGICO"/>
    <e v="#N/A"/>
    <e v="#N/A"/>
  </r>
  <r>
    <x v="123"/>
    <s v="CZ5"/>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Zidovudina, solución para infusión 10mg/ml"/>
    <s v="ZONA 5"/>
    <n v="1226"/>
    <n v="56"/>
    <s v="000"/>
    <s v="001"/>
    <n v="530809"/>
    <s v="0910"/>
    <s v="001"/>
    <s v="0000"/>
    <s v="0000"/>
    <n v="1252.3"/>
    <n v="0"/>
    <n v="1252.3"/>
    <n v="0"/>
    <n v="0"/>
    <n v="0"/>
    <s v="SI"/>
    <m/>
    <m/>
    <x v="8"/>
    <e v="#N/A"/>
    <e v="#N/A"/>
    <e v="#N/A"/>
    <s v="SUB VIGILANCIA SALUD PUBLICA"/>
    <s v="DIR ESTRATEGIAS PREVENCION CONTROL"/>
    <s v="ENVIH - F. ESTRATÉGICO"/>
    <e v="#N/A"/>
    <e v="#N/A"/>
  </r>
  <r>
    <x v="123"/>
    <s v="CZ6"/>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Zidovudina, solución para infusión 10mg/ml"/>
    <s v="ZONA 6"/>
    <n v="1050"/>
    <n v="56"/>
    <s v="000"/>
    <s v="001"/>
    <n v="530809"/>
    <s v="0301"/>
    <s v="001"/>
    <s v="0000"/>
    <s v="0000"/>
    <n v="4472.5"/>
    <n v="0"/>
    <n v="4472.5"/>
    <n v="0"/>
    <n v="0"/>
    <n v="0"/>
    <s v="SI"/>
    <m/>
    <m/>
    <x v="8"/>
    <e v="#N/A"/>
    <e v="#N/A"/>
    <e v="#N/A"/>
    <s v="SUB VIGILANCIA SALUD PUBLICA"/>
    <s v="DIR ESTRATEGIAS PREVENCION CONTROL"/>
    <s v="ENVIH - F. ESTRATÉGICO"/>
    <e v="#N/A"/>
    <e v="#N/A"/>
  </r>
  <r>
    <x v="123"/>
    <s v="CZ7"/>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Zidovudina, solución para infusión 10mg/ml"/>
    <s v="ZONA 7"/>
    <n v="1270"/>
    <n v="56"/>
    <s v="000"/>
    <s v="001"/>
    <n v="530809"/>
    <n v="1101"/>
    <s v="001"/>
    <s v="0000"/>
    <s v="0000"/>
    <n v="5903.7"/>
    <n v="0"/>
    <n v="5903.7"/>
    <n v="0"/>
    <n v="0"/>
    <n v="0"/>
    <s v="SI"/>
    <m/>
    <m/>
    <x v="8"/>
    <e v="#N/A"/>
    <e v="#N/A"/>
    <e v="#N/A"/>
    <s v="SUB VIGILANCIA SALUD PUBLICA"/>
    <s v="DIR ESTRATEGIAS PREVENCION CONTROL"/>
    <s v="ENVIH - F. ESTRATÉGICO"/>
    <e v="#N/A"/>
    <e v="#N/A"/>
  </r>
  <r>
    <x v="123"/>
    <s v="CZ8"/>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Zidovudina, solución para infusión 10mg/ml"/>
    <s v="ZONA 8"/>
    <n v="8001"/>
    <n v="56"/>
    <s v="000"/>
    <s v="001"/>
    <n v="530809"/>
    <s v="0901"/>
    <s v="001"/>
    <s v="0000"/>
    <s v="0000"/>
    <n v="5367"/>
    <n v="0"/>
    <n v="5367"/>
    <n v="0"/>
    <n v="0"/>
    <n v="0"/>
    <s v="SI"/>
    <m/>
    <m/>
    <x v="8"/>
    <e v="#N/A"/>
    <e v="#N/A"/>
    <e v="#N/A"/>
    <s v="SUB VIGILANCIA SALUD PUBLICA"/>
    <s v="DIR ESTRATEGIAS PREVENCION CONTROL"/>
    <s v="ENVIH - F. ESTRATÉGICO"/>
    <e v="#N/A"/>
    <e v="#N/A"/>
  </r>
  <r>
    <x v="123"/>
    <s v="CZ9"/>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Zidovudina, solución para infusión 10mg/ml"/>
    <s v="ZONA 9"/>
    <n v="1422"/>
    <n v="56"/>
    <s v="000"/>
    <s v="001"/>
    <n v="530809"/>
    <n v="1701"/>
    <s v="001"/>
    <s v="0000"/>
    <s v="0000"/>
    <n v="7156"/>
    <n v="0"/>
    <n v="7156"/>
    <n v="0"/>
    <n v="0"/>
    <n v="0"/>
    <s v="SI"/>
    <m/>
    <m/>
    <x v="8"/>
    <e v="#N/A"/>
    <e v="#N/A"/>
    <e v="#N/A"/>
    <s v="SUB VIGILANCIA SALUD PUBLICA"/>
    <s v="DIR ESTRATEGIAS PREVENCION CONTROL"/>
    <s v="ENVIH - F. ESTRATÉGICO"/>
    <e v="#N/A"/>
    <e v="#N/A"/>
  </r>
  <r>
    <x v="123"/>
    <s v="112003069"/>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Medicamentos OPS - Antirretrovirales"/>
    <s v="PLANTA CENTRAL"/>
    <n v="9999"/>
    <n v="56"/>
    <s v="000"/>
    <s v="001"/>
    <n v="581202"/>
    <n v="1701"/>
    <s v="001"/>
    <s v="0000"/>
    <s v="0000"/>
    <n v="0"/>
    <n v="0"/>
    <n v="0"/>
    <n v="1156189.1600000001"/>
    <n v="0"/>
    <n v="1156189.1600000001"/>
    <s v="SI"/>
    <m/>
    <m/>
    <x v="8"/>
    <n v="4264545.99"/>
    <n v="0"/>
    <n v="4264545.99"/>
    <s v="SUB VIGILANCIA PREVENCION CONTROL SALUD"/>
    <s v="DIR NAC ESTRATEGIAS PREVENCION CONTROL ENFERMEDADES TRANSMISIBLES "/>
    <s v="ENVIH - F. ESTRATÉGICO"/>
    <s v="SI"/>
    <n v="0"/>
  </r>
  <r>
    <x v="123"/>
    <s v="112003027"/>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Etravirina de 200mg"/>
    <s v="PLANTA CENTRAL"/>
    <n v="9999"/>
    <n v="56"/>
    <s v="000"/>
    <s v="001"/>
    <n v="581202"/>
    <n v="1701"/>
    <s v="001"/>
    <s v="0000"/>
    <s v="0000"/>
    <n v="0"/>
    <n v="0"/>
    <n v="0"/>
    <n v="339000"/>
    <n v="0"/>
    <n v="339000"/>
    <s v="SI"/>
    <m/>
    <m/>
    <x v="8"/>
    <n v="0"/>
    <n v="0"/>
    <n v="0"/>
    <s v="SUB VIGILANCIA PREVENCION CONTROL SALUD"/>
    <s v="DIR NAC ESTRATEGIAS PREVENCION CONTROL ENFERMEDADES TRANSMISIBLES "/>
    <s v="ENVIH - F. ESTRATÉGICO"/>
    <s v="NO"/>
    <n v="0"/>
  </r>
  <r>
    <x v="123"/>
    <s v="112003028"/>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Lamivudina 150mg"/>
    <s v="PLANTA CENTRAL"/>
    <n v="9999"/>
    <n v="56"/>
    <s v="000"/>
    <s v="001"/>
    <n v="581202"/>
    <n v="1701"/>
    <s v="001"/>
    <s v="0000"/>
    <s v="0000"/>
    <n v="0"/>
    <n v="0"/>
    <n v="0"/>
    <n v="5624.6"/>
    <n v="0"/>
    <n v="5624.6"/>
    <s v="SI"/>
    <m/>
    <m/>
    <x v="8"/>
    <n v="0.3999999999996362"/>
    <n v="0"/>
    <n v="0.3999999999996362"/>
    <s v="SUB VIGILANCIA PREVENCION CONTROL SALUD"/>
    <s v="DIR NAC ESTRATEGIAS PREVENCION CONTROL ENFERMEDADES TRANSMISIBLES "/>
    <s v="ENVIH - F. ESTRATÉGICO"/>
    <s v="SI"/>
    <n v="0.3999999999996362"/>
  </r>
  <r>
    <x v="123"/>
    <s v="112003029"/>
    <s v="MSP-DNEPC-2022-0794-M"/>
    <x v="73"/>
    <x v="106"/>
    <d v="2022-04-28T00:00:00"/>
    <s v="POA"/>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Raltegravir de 400mg"/>
    <s v="PLANTA CENTRAL"/>
    <n v="9999"/>
    <n v="56"/>
    <s v="000"/>
    <s v="001"/>
    <n v="581202"/>
    <n v="1701"/>
    <s v="001"/>
    <s v="0000"/>
    <s v="0000"/>
    <n v="0"/>
    <n v="0"/>
    <n v="0"/>
    <n v="156000"/>
    <n v="0"/>
    <n v="156000"/>
    <s v="SI"/>
    <m/>
    <m/>
    <x v="8"/>
    <n v="0"/>
    <n v="0"/>
    <n v="0"/>
    <s v="SUB VIGILANCIA PREVENCION CONTROL SALUD"/>
    <s v="DIR NAC ESTRATEGIAS PREVENCION CONTROL ENFERMEDADES TRANSMISIBLES "/>
    <s v="ENVIH - F. ESTRATÉGICO"/>
    <s v="NO"/>
    <n v="0"/>
  </r>
  <r>
    <x v="124"/>
    <s v="111004031"/>
    <s v="MSP-DNNTHS-2022-0385-M"/>
    <x v="72"/>
    <x v="107"/>
    <d v="2022-04-27T00:00:00"/>
    <s v="POA"/>
    <s v="Se requiere para la suscripción de convenios que permiten contribuir con el fortalecimiento y formación de  talento  humano en el área  de  salud  pública,  mediante  la articulación, ejecución y administración de programas de becas en instituciones de educación superior (IES) e institutos superiores tecnológicos públicos del país."/>
    <s v="GOBERNANZA DE LA SALUD"/>
    <s v="CONVENIO ESPECIFICIO DE COOPERACIÓN INTERINSTITUCIONAL ENTRE EL MINISTERIO DE SALUD PÚBLICA Y LA UNIVERSIDAD DEL AZUAY PARA EL DESARROLLO DE PROGRAMAS DE ESPECIALIZACIONES MÉDICAS EN CALIDAD DE AUTOFINANCIADO"/>
    <s v="PLANTA CENTRAL"/>
    <n v="9999"/>
    <n v="58"/>
    <s v="000"/>
    <s v="002"/>
    <n v="0"/>
    <n v="1701"/>
    <s v="001"/>
    <s v="0000"/>
    <s v="0000"/>
    <n v="0"/>
    <n v="0"/>
    <n v="0"/>
    <n v="0"/>
    <n v="0"/>
    <n v="0"/>
    <s v="NO"/>
    <m/>
    <m/>
    <x v="3"/>
    <n v="0"/>
    <n v="0"/>
    <n v="0"/>
    <s v="SUBSE RECTORIA SISTEMA NACIONAL SALUD"/>
    <s v="DIR FORTALECIMIENTO PROFESIONAL CARRERA SANITARIA"/>
    <s v="NO APLICA"/>
    <s v="SI"/>
    <n v="0"/>
  </r>
  <r>
    <x v="125"/>
    <s v="132001001"/>
    <s v="MSP-DNTH-2022-2335-M_x000a_"/>
    <x v="74"/>
    <x v="108"/>
    <d v="2022-04-28T00:00:00"/>
    <s v="PRESUPUESTARIA"/>
    <s v="A través de Memorando Nro. MSP-DNTH-2022-2335-M, la Dirección Nacional de Talento Humano solicita el financiamiento por el valro de $500 que servirá para realizar el mantenimiento de los relojes biométricos de Planta Central -MSP. "/>
    <s v="ADMINISTRACION CENTRAL"/>
    <s v="Asignación esigef para financiar actividades priorizadas "/>
    <s v="PLANTA CENTRAL"/>
    <n v="9999"/>
    <s v="01"/>
    <s v="000"/>
    <s v="001"/>
    <n v="530106"/>
    <n v="1701"/>
    <s v="001"/>
    <s v="0000"/>
    <s v="0000"/>
    <n v="0"/>
    <n v="0"/>
    <n v="0"/>
    <n v="500"/>
    <n v="0"/>
    <n v="500"/>
    <s v="SI"/>
    <m/>
    <m/>
    <x v="5"/>
    <n v="1150.6499999999996"/>
    <n v="0"/>
    <n v="1150.6499999999996"/>
    <s v="COOR PLANIFICACION GEST ESTRAT"/>
    <s v="DIR PLANIFICACION INVERSION"/>
    <s v="NO APLICA"/>
    <s v="SI"/>
    <n v="1150.6499999999996"/>
  </r>
  <r>
    <x v="125"/>
    <s v="134001105"/>
    <s v="MSP-DNTH-2022-2335-M_x000a_"/>
    <x v="74"/>
    <x v="108"/>
    <d v="2022-04-28T00:00:00"/>
    <s v="PRESUPUESTARIA"/>
    <s v="A través de Memorando Nro. MSP-DNTH-2022-2335-M, la Dirección Nacional de Talento Humano solicita el financiamiento por el valro de $500 que servirá para realizar el mantenimiento de los relojes biométricos de Planta Central -MSP. "/>
    <s v="ADMINISTRACION CENTRAL"/>
    <s v="MANTENIMIENTO Y REPARACIÓN DE EQUIPOS Y SISTEMAS INFORMÁTICOS "/>
    <s v="PLANTA CENTRAL"/>
    <n v="9999"/>
    <s v="01"/>
    <s v="000"/>
    <s v="001"/>
    <n v="530704"/>
    <n v="1701"/>
    <s v="001"/>
    <s v="0000"/>
    <s v="0000"/>
    <n v="500"/>
    <n v="0"/>
    <n v="500"/>
    <n v="0"/>
    <n v="0"/>
    <n v="0"/>
    <s v="SI"/>
    <m/>
    <m/>
    <x v="5"/>
    <n v="448"/>
    <n v="0"/>
    <n v="448"/>
    <s v="COOR ADMINISTRATIVA FINANCIERA"/>
    <s v="DIR ADMINISTRACION TALENTO HUMANO"/>
    <s v="NO APLICA"/>
    <s v="SI"/>
    <n v="0"/>
  </r>
  <r>
    <x v="126"/>
    <s v="137000035"/>
    <s v="MSP-DNCIP-2022-0199-M"/>
    <x v="75"/>
    <x v="109"/>
    <d v="2022-05-04T00:00:00"/>
    <s v="PRESUPUESTARIA"/>
    <s v="Se desfinancia las actividades: Impresión del libro de infraestructura sanitaria e Impresión de material educomunicacional para prevención de ENT (Rotafolios). Asimismo, en función del presupuesto referencia del estudio de mercado, se optimiza el saldo de: Contratación del servicio de monitoreo en medios para el Ministerio de Salud Pública y Contratación del Servicio de impresión del Plan Decenal de Salud 2022-2031."/>
    <s v="ADMINISTRACION CENTRAL"/>
    <s v="IMPRESIÓN DEL LIBRO DE INFRAESTRUCTUR SANITARIA"/>
    <s v="PLANTA CENTRAL"/>
    <n v="9999"/>
    <s v="01"/>
    <s v="000"/>
    <s v="001"/>
    <n v="530204"/>
    <n v="1701"/>
    <s v="001"/>
    <s v="0000"/>
    <s v="0000"/>
    <n v="0"/>
    <n v="0"/>
    <n v="0"/>
    <n v="7500"/>
    <n v="0"/>
    <n v="7500"/>
    <s v="SI"/>
    <m/>
    <m/>
    <x v="3"/>
    <n v="0"/>
    <n v="0"/>
    <n v="0"/>
    <s v="DESPACHO MINISTERIAL"/>
    <s v="DIREC COMUNICACION IMAGEN PRENSA"/>
    <s v="NO APLICA"/>
    <s v="NO"/>
    <n v="0"/>
  </r>
  <r>
    <x v="126"/>
    <s v="137000036"/>
    <s v="MSP-DNCIP-2022-0199-M"/>
    <x v="75"/>
    <x v="109"/>
    <d v="2022-05-04T00:00:00"/>
    <s v="PRESUPUESTARIA"/>
    <s v="Se desfinancia las actividades: Impresión del libro de infraestructura sanitaria e Impresión de material educomunicacional para prevención de ENT (Rotafolios). Asimismo, en función del presupuesto referencia del estudio de mercado, se optimiza el saldo de: Contratación del servicio de monitoreo en medios para el Ministerio de Salud Pública y Contratación del Servicio de impresión del Plan Decenal de Salud 2022-2031."/>
    <s v="ADMINISTRACION CENTRAL"/>
    <s v="Contratación del servicio de monitoreo en medios para el Ministerio de Salud Pública"/>
    <s v="PLANTA CENTRAL"/>
    <n v="9999"/>
    <s v="01"/>
    <s v="000"/>
    <s v="001"/>
    <n v="530241"/>
    <n v="1701"/>
    <s v="001"/>
    <s v="0000"/>
    <s v="0000"/>
    <n v="0"/>
    <n v="0"/>
    <n v="0"/>
    <n v="2164.1000000000004"/>
    <n v="0"/>
    <n v="2164.1000000000004"/>
    <s v="SI"/>
    <m/>
    <m/>
    <x v="3"/>
    <n v="4335.8999999999996"/>
    <n v="0"/>
    <n v="4335.8999999999996"/>
    <s v="DESPACHO MINISTERIAL"/>
    <s v="DIREC COMUNICACION IMAGEN PRENSA"/>
    <s v="NO APLICA"/>
    <s v="SI"/>
    <n v="0"/>
  </r>
  <r>
    <x v="126"/>
    <s v="137000047"/>
    <s v="MSP-DNCIP-2022-0199-M"/>
    <x v="75"/>
    <x v="109"/>
    <d v="2022-05-04T00:00:00"/>
    <s v="PRESUPUESTARIA"/>
    <s v="Se desfinancia las actividades: Impresión del libro de infraestructura sanitaria e Impresión de material educomunicacional para prevención de ENT (Rotafolios). Asimismo, en función del presupuesto referencia del estudio de mercado, se optimiza el saldo de: Contratación del servicio de monitoreo en medios para el Ministerio de Salud Pública y Contratación del Servicio de impresión del Plan Decenal de Salud 2022-2031."/>
    <s v="ADMINISTRACION CENTRAL"/>
    <s v="Contratación del Servicio de impresión del Plan Decenal de Salud 2022-2031"/>
    <s v="PLANTA CENTRAL"/>
    <n v="9999"/>
    <s v="01"/>
    <s v="000"/>
    <s v="001"/>
    <n v="530204"/>
    <n v="1701"/>
    <s v="001"/>
    <s v="0000"/>
    <s v="0000"/>
    <n v="0"/>
    <n v="0"/>
    <n v="0"/>
    <n v="2179.9500000000007"/>
    <n v="0"/>
    <n v="2179.9500000000007"/>
    <s v="SI"/>
    <m/>
    <m/>
    <x v="3"/>
    <n v="6600"/>
    <n v="0"/>
    <n v="6600"/>
    <s v="DESPACHO MINISTERIAL"/>
    <s v="DIREC COMUNICACION IMAGEN PRENSA"/>
    <s v="NO APLICA"/>
    <s v="SI"/>
    <n v="0"/>
  </r>
  <r>
    <x v="126"/>
    <s v="137000048"/>
    <s v="MSP-DNCIP-2022-0199-M"/>
    <x v="75"/>
    <x v="109"/>
    <d v="2022-05-04T00:00:00"/>
    <s v="PRESUPUESTARIA"/>
    <s v="Se desfinancia las actividades: Impresión del libro de infraestructura sanitaria e Impresión de material educomunicacional para prevención de ENT (Rotafolios). Asimismo, en función del presupuesto referencia del estudio de mercado, se optimiza el saldo de: Contratación del servicio de monitoreo en medios para el Ministerio de Salud Pública y Contratación del Servicio de impresión del Plan Decenal de Salud 2022-2031."/>
    <s v="ADMINISTRACION CENTRAL"/>
    <s v="Impresión de material educomunicacional para prevención de ENT (Rotafolios)"/>
    <s v="PLANTA CENTRAL"/>
    <n v="9999"/>
    <s v="01"/>
    <s v="000"/>
    <s v="001"/>
    <n v="530204"/>
    <n v="1701"/>
    <s v="001"/>
    <s v="0000"/>
    <s v="0000"/>
    <n v="0"/>
    <n v="0"/>
    <n v="0"/>
    <n v="18065.91"/>
    <n v="0"/>
    <n v="18065.91"/>
    <s v="SI"/>
    <m/>
    <m/>
    <x v="3"/>
    <n v="0"/>
    <n v="0"/>
    <n v="0"/>
    <s v="DESPACHO MINISTERIAL"/>
    <s v="DIREC COMUNICACION IMAGEN PRENSA"/>
    <s v="NO APLICA"/>
    <s v="NO"/>
    <n v="0"/>
  </r>
  <r>
    <x v="126"/>
    <s v="137000049"/>
    <s v="MSP-DNCIP-2022-0199-M"/>
    <x v="75"/>
    <x v="109"/>
    <d v="2022-05-04T00:00:00"/>
    <s v="PRESUPUESTARIA"/>
    <s v="Se desfinancia las actividades: Impresión del libro de infraestructura sanitaria e Impresión de material educomunicacional para prevención de ENT (Rotafolios). Asimismo, en función del presupuesto referencia del estudio de mercado, se optimiza el saldo de: Contratación del servicio de monitoreo en medios para el Ministerio de Salud Pública y Contratación del Servicio de impresión del Plan Decenal de Salud 2022-2031."/>
    <s v="ADMINISTRACION CENTRAL"/>
    <s v="SERVICIO DE DIFUSIÓN DE CAMPAÑAS DE COMUNICACIÓN DEL MINISTERIO DE SALUD PÚBLICA"/>
    <s v="PLANTA CENTRAL"/>
    <n v="9999"/>
    <s v="01"/>
    <s v="000"/>
    <s v="001"/>
    <n v="530207"/>
    <n v="1701"/>
    <s v="001"/>
    <s v="0000"/>
    <s v="0000"/>
    <n v="29909.96"/>
    <n v="0"/>
    <n v="29909.96"/>
    <n v="0"/>
    <n v="0"/>
    <n v="0"/>
    <s v="SI"/>
    <m/>
    <m/>
    <x v="3"/>
    <n v="449341.61"/>
    <n v="0"/>
    <n v="449341.61"/>
    <s v="DESPACHO MINISTERIAL"/>
    <s v="DIREC COMUNICACION IMAGEN PRENSA"/>
    <s v="NO APLICA"/>
    <s v="SI"/>
    <n v="179741.13"/>
  </r>
  <r>
    <x v="127"/>
    <s v="113001037"/>
    <s v="MSP-DNDHGI-2022-0095-M"/>
    <x v="68"/>
    <x v="110"/>
    <d v="2022-05-05T00:00:00"/>
    <s v="POA"/>
    <s v="La reforma se plantea con el objeto de crear una línea POA para el desarrollo del Convenio entre Universidad de las Américas y el Ministerio de Salud Pública para ejecución del curso virtual autoinstruccional de violencia basada en género y graves violaciones a los derechos humanos."/>
    <s v="PREVENCION Y PROMOCION DE LA SALUD"/>
    <s v="Desarrollo de Convenio entre UDLA y MSP para ejecución del curso virtual autoinstruccional  de violencia basada en género y graves violaciones a  los derechos humanos . "/>
    <s v="PLANTA CENTRAL"/>
    <n v="9999"/>
    <n v="55"/>
    <s v="000"/>
    <s v="002"/>
    <n v="0"/>
    <n v="1701"/>
    <s v="001"/>
    <s v="0000"/>
    <s v="0000"/>
    <n v="0"/>
    <n v="0"/>
    <n v="0"/>
    <n v="0"/>
    <n v="0"/>
    <n v="0"/>
    <s v="NO"/>
    <m/>
    <m/>
    <x v="8"/>
    <n v="0"/>
    <n v="0"/>
    <n v="0"/>
    <s v="SUB PROMOCION SALUD INTERCULTURAL  IGUALDAD"/>
    <s v="DIR NAC PROMOCION SALUD"/>
    <s v="NO APLICA"/>
    <s v="SI"/>
    <n v="0"/>
  </r>
  <r>
    <x v="128"/>
    <s v="132001001"/>
    <s v="MSP-DNTH-2022-2426-M"/>
    <x v="76"/>
    <x v="111"/>
    <d v="2022-05-05T00:00:00"/>
    <s v="PRESUPUESTARIA"/>
    <s v="A través de Memorando Nro. MSP-DNTH-2022-2426-M, la Dirección Nacional de Talento Humano solicita el financiamiento por el valro de $300 que servirá para la contratación de un Gestor Ambiental, como requisito habilitante para los permisos de funcionamiento del Dispensario Médico."/>
    <s v="ADMINISTRACION CENTRAL"/>
    <s v="Asignación esigef para financiar actividades priorizadas "/>
    <s v="PLANTA CENTRAL"/>
    <n v="9999"/>
    <s v="01"/>
    <s v="000"/>
    <s v="001"/>
    <n v="530106"/>
    <n v="1701"/>
    <s v="001"/>
    <s v="0000"/>
    <s v="0000"/>
    <n v="0"/>
    <n v="0"/>
    <n v="0"/>
    <n v="300"/>
    <n v="0"/>
    <n v="300"/>
    <s v="SI"/>
    <m/>
    <m/>
    <x v="5"/>
    <n v="1150.6499999999996"/>
    <n v="0"/>
    <n v="1150.6499999999996"/>
    <s v="COOR PLANIFICACION GEST ESTRAT"/>
    <s v="DIR PLANIFICACION INVERSION"/>
    <s v="NO APLICA"/>
    <s v="SI"/>
    <n v="1150.6499999999996"/>
  </r>
  <r>
    <x v="128"/>
    <s v="134001107"/>
    <s v="MSP-DNTH-2022-2426-M"/>
    <x v="76"/>
    <x v="111"/>
    <d v="2022-05-05T00:00:00"/>
    <s v="PRESUPUESTARIA"/>
    <s v="A través de Memorando Nro. MSP-DNTH-2022-2426-M, la Dirección Nacional de Talento Humano solicita el financiamiento por el valro de $300 que servirá para la contratación de un Gestor Ambiental, como requisito habilitante para los permisos de funcionamiento del Dispensario Médico."/>
    <s v="ADMINISTRACION CENTRAL"/>
    <s v="Contratación de un Gestor Ambiental Autorizado para el Manejo de desechos del dispensario médido de la Institución "/>
    <s v="PLANTA CENTRAL"/>
    <n v="9999"/>
    <s v="01"/>
    <s v="000"/>
    <s v="001"/>
    <n v="530209"/>
    <n v="1701"/>
    <s v="001"/>
    <s v="0000"/>
    <s v="0000"/>
    <n v="300"/>
    <n v="0"/>
    <n v="300"/>
    <n v="0"/>
    <n v="0"/>
    <n v="0"/>
    <s v="SI"/>
    <m/>
    <m/>
    <x v="5"/>
    <n v="300"/>
    <n v="0"/>
    <n v="300"/>
    <s v="COOR ADMINISTRATIVA FINANCIERA"/>
    <s v="DIR ADMINISTRACION TALENTO HUMANO"/>
    <s v="NO APLICA"/>
    <s v="SI"/>
    <n v="211.2"/>
  </r>
  <r>
    <x v="129"/>
    <s v="132001025"/>
    <s v="MSP-CZ9-2022-08015-M"/>
    <x v="77"/>
    <x v="112"/>
    <d v="2022-05-05T00:00:00"/>
    <s v="PRESUPUESTARIA"/>
    <s v="Para financiar la adquisición de diesel industrial para el HEEE"/>
    <s v="GARANTIA DE LA CALIDAD DE LOS SERVICIOS DE SALUD"/>
    <s v="Asignación esigef para financiar actividades priorizadas  (Mantenimientos REF 006)"/>
    <s v="PLANTA CENTRAL"/>
    <n v="9999"/>
    <n v="57"/>
    <s v="000"/>
    <s v="001"/>
    <n v="530803"/>
    <n v="1701"/>
    <s v="001"/>
    <s v="0000"/>
    <s v="0000"/>
    <n v="0"/>
    <n v="0"/>
    <n v="0"/>
    <n v="100000"/>
    <n v="0"/>
    <n v="100000"/>
    <s v="SI"/>
    <m/>
    <m/>
    <x v="0"/>
    <n v="0"/>
    <n v="0"/>
    <n v="0"/>
    <s v="COOR PLANIFICACION GEST ESTRAT"/>
    <s v="DIR PLANIFICACION INVERSION"/>
    <s v="NO APLICA"/>
    <s v="NO"/>
    <n v="0"/>
  </r>
  <r>
    <x v="129"/>
    <s v="CZ9"/>
    <s v="MSP-CZ9-2022-08015-M"/>
    <x v="77"/>
    <x v="112"/>
    <d v="2022-05-05T00:00:00"/>
    <s v="PRESUPUESTARIA"/>
    <s v="Para financiar la adquisición de diesel industrial para el HEEE"/>
    <s v="GARANTIA DE LA CALIDAD DE LOS SERVICIOS DE SALUD"/>
    <s v="Adquisición de Diesel 2"/>
    <s v="CZ9"/>
    <n v="1420"/>
    <n v="57"/>
    <s v="000"/>
    <s v="001"/>
    <n v="530803"/>
    <n v="1701"/>
    <s v="001"/>
    <s v="0000"/>
    <s v="0000"/>
    <n v="100000"/>
    <n v="0"/>
    <n v="100000"/>
    <n v="0"/>
    <n v="0"/>
    <n v="0"/>
    <s v="SI"/>
    <m/>
    <m/>
    <x v="0"/>
    <e v="#N/A"/>
    <e v="#N/A"/>
    <e v="#N/A"/>
    <e v="#N/A"/>
    <e v="#N/A"/>
    <e v="#N/A"/>
    <e v="#N/A"/>
    <e v="#N/A"/>
  </r>
  <r>
    <x v="130"/>
    <s v="111000018"/>
    <s v="MSP-CZ9-2022-08015-M"/>
    <x v="77"/>
    <x v="113"/>
    <d v="2022-05-06T00:00:00"/>
    <s v="PRESUPUESTARIA"/>
    <s v="Para financiar la adquisición de diesel industrial para el HEEE"/>
    <s v="ADMINISTRACION CENTRAL"/>
    <s v="Preasignación para pago de tratamientos oncológicos"/>
    <s v="PLANTA CENTRAL"/>
    <n v="9999"/>
    <s v="01"/>
    <s v="000"/>
    <s v="001"/>
    <n v="530226"/>
    <n v="1701"/>
    <s v="003"/>
    <s v="0000"/>
    <s v="0000"/>
    <n v="0"/>
    <n v="0"/>
    <n v="0"/>
    <n v="337521.76"/>
    <n v="0"/>
    <n v="337521.76"/>
    <s v="SI"/>
    <m/>
    <m/>
    <x v="0"/>
    <n v="6492214.75"/>
    <n v="0"/>
    <n v="6492214.75"/>
    <s v="SUBSE RECTORIA SISTEMA NACIONAL SALUD"/>
    <s v="DIR ARTICULACION RED PUBLICA COMPLEMENTARIA "/>
    <s v="ONCOLÓGICOS"/>
    <s v="SI"/>
    <n v="6492214.75"/>
  </r>
  <r>
    <x v="130"/>
    <s v="CZ9"/>
    <s v="MSP-CZ9-2022-08015-M"/>
    <x v="77"/>
    <x v="113"/>
    <d v="2022-05-06T00:00:00"/>
    <s v="PRESUPUESTARIA"/>
    <s v="Para financiar la adquisición de diesel industrial para el HEEE"/>
    <s v="GARANTIA DE LA CALIDAD DE LOS SERVICIOS DE SALUD"/>
    <s v="Adquisición de Diesel 2"/>
    <s v="CZ9"/>
    <n v="1420"/>
    <n v="58"/>
    <s v="000"/>
    <s v="002"/>
    <n v="530809"/>
    <n v="1701"/>
    <s v="003"/>
    <s v="0000"/>
    <s v="0000"/>
    <n v="337521.76"/>
    <n v="0"/>
    <n v="337521.76"/>
    <n v="0"/>
    <n v="0"/>
    <n v="0"/>
    <s v="SI"/>
    <m/>
    <m/>
    <x v="0"/>
    <e v="#N/A"/>
    <e v="#N/A"/>
    <e v="#N/A"/>
    <e v="#N/A"/>
    <e v="#N/A"/>
    <e v="#N/A"/>
    <e v="#N/A"/>
    <e v="#N/A"/>
  </r>
  <r>
    <x v="131"/>
    <s v="137000018"/>
    <s v="MSP-DNCIP-2022-0212-M"/>
    <x v="78"/>
    <x v="114"/>
    <d v="2022-05-06T00:00:00"/>
    <s v="POA"/>
    <s v="La reforma POA se realiza debido a una reprogramación de los recursos para la ejecución de las actividades en función a la periodicidad de pago y el tiempo que conlleva realizar los procesos de contratación en la Dirección Nacional de Comunicación"/>
    <s v="ADMINISTRACION CENTRAL"/>
    <s v="Implementación de radio institucional "/>
    <s v="PLANTA CENTRAL"/>
    <n v="9999"/>
    <s v="01"/>
    <s v="000"/>
    <s v="001"/>
    <n v="530207"/>
    <n v="1701"/>
    <s v="001"/>
    <s v="0000"/>
    <s v="0000"/>
    <m/>
    <m/>
    <m/>
    <s v="0,01"/>
    <m/>
    <n v="0"/>
    <m/>
    <m/>
    <s v="NINGUNA"/>
    <x v="6"/>
    <n v="0"/>
    <n v="0"/>
    <n v="0"/>
    <s v="DESPACHO MINISTERIAL"/>
    <s v="DIREC COMUNICACION IMAGEN PRENSA"/>
    <s v="NO APLICA"/>
    <s v="NO"/>
    <n v="0"/>
  </r>
  <r>
    <x v="131"/>
    <s v="137000023"/>
    <s v="MSP-DNCIP-2022-0212-M"/>
    <x v="78"/>
    <x v="114"/>
    <d v="2022-05-06T00:00:00"/>
    <s v="POA"/>
    <s v="La reforma POA se realiza debido a una reprogramación de los recursos para la ejecución de las actividades en función a la periodicidad de pago y el tiempo que conlleva realizar los procesos de contratación en la Dirección Nacional de Comunicación"/>
    <s v="ADMINISTRACION CENTRAL"/>
    <s v="Servicio de revelado en placas para la imprenta institucional"/>
    <s v="PLANTA CENTRAL"/>
    <n v="9999"/>
    <s v="01"/>
    <s v="000"/>
    <s v="001"/>
    <n v="530204"/>
    <n v="1701"/>
    <s v="001"/>
    <s v="0000"/>
    <s v="0000"/>
    <m/>
    <m/>
    <m/>
    <s v="5000"/>
    <m/>
    <n v="0"/>
    <s v="SI"/>
    <m/>
    <s v="NINGUNA"/>
    <x v="6"/>
    <n v="0"/>
    <n v="0"/>
    <n v="0"/>
    <s v="DESPACHO MINISTERIAL"/>
    <s v="DIREC COMUNICACION IMAGEN PRENSA"/>
    <s v="NO APLICA"/>
    <s v="NO"/>
    <n v="0"/>
  </r>
  <r>
    <x v="131"/>
    <s v="137000024"/>
    <s v="MSP-DNCIP-2022-0212-M"/>
    <x v="78"/>
    <x v="114"/>
    <d v="2022-05-06T00:00:00"/>
    <s v="POA"/>
    <s v="La reforma POA se realiza debido a una reprogramación de los recursos para la ejecución de las actividades en función a la periodicidad de pago y el tiempo que conlleva realizar los procesos de contratación en la Dirección Nacional de Comunicación"/>
    <s v="ADMINISTRACION CENTRAL"/>
    <s v="Contratación del servicio de impresión de  fotografías e imágenes"/>
    <s v="PLANTA CENTRAL"/>
    <n v="9999"/>
    <s v="01"/>
    <s v="000"/>
    <s v="001"/>
    <n v="530204"/>
    <n v="1701"/>
    <s v="001"/>
    <s v="0000"/>
    <s v="0000"/>
    <m/>
    <m/>
    <m/>
    <s v="213"/>
    <m/>
    <n v="0"/>
    <s v="SI"/>
    <m/>
    <s v="NINGUNA"/>
    <x v="6"/>
    <n v="213"/>
    <n v="0"/>
    <n v="213"/>
    <s v="DESPACHO MINISTERIAL"/>
    <s v="DIREC COMUNICACION IMAGEN PRENSA"/>
    <s v="NO APLICA"/>
    <s v="SI"/>
    <n v="0"/>
  </r>
  <r>
    <x v="131"/>
    <s v="137000036"/>
    <s v="MSP-DNCIP-2022-0212-M"/>
    <x v="78"/>
    <x v="114"/>
    <d v="2022-05-06T00:00:00"/>
    <s v="POA"/>
    <s v="La reforma POA se realiza debido a una reprogramación de los recursos para la ejecución de las actividades en función a la periodicidad de pago y el tiempo que conlleva realizar los procesos de contratación en la Dirección Nacional de Comunicación"/>
    <s v="ADMINISTRACION CENTRAL"/>
    <s v="Contratación del servicio de monitoreo en medios para el Ministerio de Salud Pública"/>
    <s v="PLANTA CENTRAL"/>
    <n v="9999"/>
    <s v="01"/>
    <s v="000"/>
    <s v="001"/>
    <n v="530241"/>
    <n v="1701"/>
    <s v="001"/>
    <s v="0000"/>
    <s v="0000"/>
    <m/>
    <m/>
    <m/>
    <s v="4335,90"/>
    <m/>
    <n v="0"/>
    <m/>
    <m/>
    <s v="NINGUNA"/>
    <x v="6"/>
    <n v="4335.8999999999996"/>
    <n v="0"/>
    <n v="4335.8999999999996"/>
    <s v="DESPACHO MINISTERIAL"/>
    <s v="DIREC COMUNICACION IMAGEN PRENSA"/>
    <s v="NO APLICA"/>
    <s v="SI"/>
    <n v="0"/>
  </r>
  <r>
    <x v="131"/>
    <s v="137000047"/>
    <s v="MSP-DNCIP-2022-0212-M"/>
    <x v="78"/>
    <x v="114"/>
    <d v="2022-05-06T00:00:00"/>
    <s v="POA"/>
    <s v="La reforma POA se realiza debido a una reprogramación de los recursos para la ejecución de las actividades en función a la periodicidad de pago y el tiempo que conlleva realizar los procesos de contratación en la Dirección Nacional de Comunicación"/>
    <s v="ADMINISTRACION CENTRAL"/>
    <s v="Contratación del Servicio de impresión del Plan Decenal de Salud 2022-2031"/>
    <s v="PLANTA CENTRAL"/>
    <n v="9999"/>
    <s v="01"/>
    <s v="000"/>
    <s v="001"/>
    <n v="530204"/>
    <n v="1701"/>
    <s v="001"/>
    <s v="0000"/>
    <s v="0000"/>
    <m/>
    <m/>
    <m/>
    <s v="6600"/>
    <m/>
    <n v="0"/>
    <s v="SI"/>
    <m/>
    <s v="NINGUNA"/>
    <x v="6"/>
    <n v="6600"/>
    <n v="0"/>
    <n v="6600"/>
    <s v="DESPACHO MINISTERIAL"/>
    <s v="DIREC COMUNICACION IMAGEN PRENSA"/>
    <s v="NO APLICA"/>
    <s v="SI"/>
    <n v="0"/>
  </r>
  <r>
    <x v="131"/>
    <s v="137000048"/>
    <s v="MSP-DNCIP-2022-0212-M"/>
    <x v="78"/>
    <x v="114"/>
    <d v="2022-05-06T00:00:00"/>
    <s v="POA"/>
    <s v="La reforma POA se realiza debido a una reprogramación de los recursos para la ejecución de las actividades en función a la periodicidad de pago y el tiempo que conlleva realizar los procesos de contratación en la Dirección Nacional de Comunicación"/>
    <s v="ADMINISTRACION CENTRAL"/>
    <s v="Impresión de material educomunicacional para prevención de ENT (Rotafolios)"/>
    <s v="PLANTA CENTRAL"/>
    <n v="9999"/>
    <s v="01"/>
    <s v="000"/>
    <s v="001"/>
    <n v="530204"/>
    <n v="1701"/>
    <s v="001"/>
    <s v="0000"/>
    <s v="0000"/>
    <m/>
    <m/>
    <m/>
    <s v="38581,09"/>
    <m/>
    <n v="0"/>
    <s v="SI"/>
    <m/>
    <s v="NINGUNA"/>
    <x v="6"/>
    <n v="0"/>
    <n v="0"/>
    <n v="0"/>
    <s v="DESPACHO MINISTERIAL"/>
    <s v="DIREC COMUNICACION IMAGEN PRENSA"/>
    <s v="NO APLICA"/>
    <s v="NO"/>
    <n v="0"/>
  </r>
  <r>
    <x v="131"/>
    <s v="137000053"/>
    <s v="MSP-DNCIP-2022-0212-M"/>
    <x v="78"/>
    <x v="114"/>
    <d v="2022-05-06T00:00:00"/>
    <s v="POA"/>
    <s v="La reforma POA se realiza debido a una reprogramación de los recursos para la ejecución de las actividades en función a la periodicidad de pago y el tiempo que conlleva realizar los procesos de contratación en la Dirección Nacional de Comunicación"/>
    <s v="ADMINISTRACION CENTRAL"/>
    <s v="Viáticos y subsistencia de arrastre"/>
    <s v="PLANTA CENTRAL"/>
    <n v="9999"/>
    <s v="01"/>
    <s v="000"/>
    <s v="001"/>
    <n v="990102"/>
    <n v="1701"/>
    <s v="001"/>
    <s v="0000"/>
    <s v="0000"/>
    <m/>
    <m/>
    <m/>
    <s v="170"/>
    <m/>
    <n v="0"/>
    <m/>
    <m/>
    <s v="NINGUNA"/>
    <x v="6"/>
    <n v="400"/>
    <n v="0"/>
    <n v="400"/>
    <s v="DESPACHO MINISTERIAL"/>
    <s v="DIREC COMUNICACION IMAGEN PRENSA"/>
    <s v="NO APLICA"/>
    <s v="SI"/>
    <n v="0"/>
  </r>
  <r>
    <x v="131"/>
    <s v="137000054"/>
    <s v="MSP-DNCIP-2022-0212-M"/>
    <x v="78"/>
    <x v="114"/>
    <d v="2022-05-06T00:00:00"/>
    <s v="POA"/>
    <s v="La reforma POA se realiza debido a una reprogramación de los recursos para la ejecución de las actividades en función a la periodicidad de pago y el tiempo que conlleva realizar los procesos de contratación en la Dirección Nacional de Comunicación"/>
    <s v="ADMINISTRACION CENTRAL"/>
    <s v="Adquisición de cables y accesorios para los equipos audiovisuales de la Dirección Nacional de Comunicación, Imagen y Prensa"/>
    <s v="PLANTA CENTRAL"/>
    <n v="9999"/>
    <s v="01"/>
    <s v="000"/>
    <s v="001"/>
    <n v="530813"/>
    <n v="1701"/>
    <s v="001"/>
    <s v="0000"/>
    <s v="0000"/>
    <m/>
    <m/>
    <m/>
    <s v="1170"/>
    <m/>
    <n v="0"/>
    <m/>
    <m/>
    <s v="NINGUNA"/>
    <x v="6"/>
    <n v="0"/>
    <n v="0"/>
    <n v="0"/>
    <s v="DESPACHO MINISTERIAL"/>
    <s v="DIREC COMUNICACION IMAGEN PRENSA"/>
    <s v="NO APLICA"/>
    <s v="NO"/>
    <n v="0"/>
  </r>
  <r>
    <x v="132"/>
    <s v="113001024"/>
    <s v="MSP-DNPS-2022-0332-M    "/>
    <x v="79"/>
    <x v="115"/>
    <d v="2022-05-09T00:00:00"/>
    <s v="PRESUPUESTARIA"/>
    <s v="A través de memorando Nro. MSP-DNPS-2022-0332-M, mediante el cual la Dirección Nacional de Promoción de la Salud solicita realizar la reforma para la adquisición de insumos para los Bancos de Leche Humana. "/>
    <s v="PREVENCION Y PROMOCION DE LA SALUD"/>
    <s v="Reproducción de material educomunicacional denominado recetarios de alimentación complementaria"/>
    <s v="PLANTA CENTRAL"/>
    <n v="9999"/>
    <n v="55"/>
    <s v="000"/>
    <s v="005"/>
    <n v="530204"/>
    <n v="1701"/>
    <s v="001"/>
    <s v="0000"/>
    <s v="0000"/>
    <n v="0"/>
    <n v="0"/>
    <n v="0"/>
    <n v="350000"/>
    <n v="0"/>
    <n v="350000"/>
    <s v="SI"/>
    <m/>
    <m/>
    <x v="5"/>
    <n v="0"/>
    <n v="0"/>
    <n v="0"/>
    <s v="SUB PROMOCION SALUD INTERCULTURAL  IGUALDAD"/>
    <s v="DIR NAC PROMOCION SALUD"/>
    <s v="Presupuesto por Resultados"/>
    <s v="NO"/>
    <n v="0"/>
  </r>
  <r>
    <x v="132"/>
    <s v="113001042"/>
    <s v="MSP-DNPS-2022-0332-M    "/>
    <x v="79"/>
    <x v="115"/>
    <d v="2022-05-09T00:00:00"/>
    <s v="PRESUPUESTARIA"/>
    <s v="A través de memorando Nro. MSP-DNPS-2022-0332-M, mediante el cual la Dirección Nacional de Promoción de la Salud solicita realizar la reforma para la adquisición de insumos para los Bancos de Leche Humana. "/>
    <s v="PREVENCION Y PROMOCION DE LA SALUD"/>
    <s v="Adquisición de pasteurizadores, enfriadores y baño maría para fortalecimiento de bancos de leche humana"/>
    <s v="PLANTA CENTRAL"/>
    <n v="9999"/>
    <n v="55"/>
    <s v="000"/>
    <s v="005"/>
    <n v="840113"/>
    <n v="1701"/>
    <s v="001"/>
    <s v="0000"/>
    <s v="0000"/>
    <n v="350000"/>
    <n v="0"/>
    <n v="350000"/>
    <n v="0"/>
    <n v="0"/>
    <n v="0"/>
    <s v="SI"/>
    <m/>
    <m/>
    <x v="5"/>
    <n v="350000"/>
    <n v="0"/>
    <n v="350000"/>
    <s v="SUB PROMOCION SALUD INTERCULTURAL  IGUALDAD"/>
    <s v="DIR NAC PROMOCION SALUD"/>
    <s v="NO APLICA"/>
    <s v="SI"/>
    <n v="350000"/>
  </r>
  <r>
    <x v="133"/>
    <s v="113001041"/>
    <s v="MSP-DNPS-2022-0278-M"/>
    <x v="71"/>
    <x v="116"/>
    <d v="2022-05-10T00:00:00"/>
    <s v="PRESUPUESTARIA"/>
    <s v="La reforma se plantea con el objeto de priorizar y refinanciar actividades como: _x000a_- Adquisición de material &quot;Merchandising&quot; para el desarrollo de las actividades que realiza la Dirección Nacional de Promoción de la Salud; _x000a_- Adquisición de insumos en general para la implementación de Centros de Recolección de Leche Humana._x000a_- Diseño, elaboración de metodología y 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_x000a_- Reproducción de material educativo Manual Paso a Paso. _x000a_- Contratación de servicio logístico para el evento de la Celebración del Día Mundial de la Donación de Leche Humana y Día Mundial de Protección de la Lactancia Materna - Mayo 2022"/>
    <s v="PREVENCION Y PROMOCION DE LA SALUD"/>
    <s v="Contratación de servicio logístico para el evento de la Celebración del Día Mundial de la Donación de Leche Humana y Día Mundial de Protección de la Lactancia Materna - Mayo 2022"/>
    <s v="PLANTA CENTRAL"/>
    <n v="9999"/>
    <n v="55"/>
    <s v="000"/>
    <s v="002"/>
    <n v="530249"/>
    <n v="1701"/>
    <s v="001"/>
    <s v="0000"/>
    <s v="0000"/>
    <n v="6415"/>
    <n v="0"/>
    <n v="6415"/>
    <m/>
    <n v="0"/>
    <n v="0"/>
    <s v="SI"/>
    <m/>
    <m/>
    <x v="8"/>
    <n v="0"/>
    <n v="0"/>
    <n v="0"/>
    <s v="SUB PROMOCION SALUD INTERCULTURAL  IGUALDAD"/>
    <s v="DIR NAC PROMOCION SALUD"/>
    <s v="NO APLICA"/>
    <s v="NO"/>
    <n v="0"/>
  </r>
  <r>
    <x v="133"/>
    <s v="113001039"/>
    <s v="MSP-DNPS-2022-0278-M"/>
    <x v="71"/>
    <x v="116"/>
    <d v="2022-05-10T00:00:00"/>
    <s v="PRESUPUESTARIA"/>
    <s v="La reforma se plantea con el objeto de priorizar y refinanciar actividades como: _x000a_- Adquisición de material &quot;Merchandising&quot; para el desarrollo de las actividades que realiza la Dirección Nacional de Promoción de la Salud; _x000a_- Adquisición de insumos en general para la implementación de Centros de Recolección de Leche Humana._x000a_- Diseño, elaboración de metodología y 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_x000a_- Reproducción de material educativo Manual Paso a Paso. _x000a_- Contratación de servicio logístico para el evento de la Celebración del Día Mundial de la Donación de Leche Humana y Día Mundial de Protección de la Lactancia Materna - Mayo 2022"/>
    <s v="PREVENCION Y PROMOCION DE LA SALUD"/>
    <s v="Adquisición de insumos en general para la implementación de Centros de Recolección de Leche Humana."/>
    <s v="PLANTA CENTRAL"/>
    <n v="9999"/>
    <n v="55"/>
    <s v="000"/>
    <s v="002"/>
    <n v="530826"/>
    <n v="1701"/>
    <s v="001"/>
    <s v="0000"/>
    <s v="0000"/>
    <n v="20000"/>
    <n v="0"/>
    <n v="20000"/>
    <n v="0"/>
    <n v="0"/>
    <n v="0"/>
    <s v="SI"/>
    <m/>
    <m/>
    <x v="8"/>
    <n v="0"/>
    <n v="0"/>
    <n v="0"/>
    <s v="SUB PROMOCION SALUD INTERCULTURAL  IGUALDAD"/>
    <s v="DIR NAC PROMOCION SALUD"/>
    <s v="NO APLICA"/>
    <s v="NO"/>
    <n v="0"/>
  </r>
  <r>
    <x v="133"/>
    <s v="113001007"/>
    <s v="MSP-DNPS-2022-0278-M"/>
    <x v="71"/>
    <x v="116"/>
    <d v="2022-05-10T00:00:00"/>
    <s v="PRESUPUESTARIA"/>
    <s v="La reforma se plantea con el objeto de priorizar y refinanciar actividades como: _x000a_- Adquisición de material &quot;Merchandising&quot; para el desarrollo de las actividades que realiza la Dirección Nacional de Promoción de la Salud; _x000a_- Adquisición de insumos en general para la implementación de Centros de Recolección de Leche Humana._x000a_- Diseño, elaboración de metodología y 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_x000a_- Reproducción de material educativo Manual Paso a Paso. _x000a_- Contratación de servicio logístico para el evento de la Celebración del Día Mundial de la Donación de Leche Humana y Día Mundial de Protección de la Lactancia Materna - Mayo 2022"/>
    <s v="PREVENCION Y PROMOCION DE LA SALUD"/>
    <s v="Reproducción del reglamento para la implementación, adecuación y uso de las salas de lactancia materna en los espacios laborales del sector público y privado. "/>
    <s v="PLANTA CENTRAL"/>
    <n v="9999"/>
    <n v="55"/>
    <s v="000"/>
    <s v="002"/>
    <n v="530204"/>
    <n v="1701"/>
    <s v="001"/>
    <s v="0000"/>
    <s v="0000"/>
    <n v="0"/>
    <n v="0"/>
    <n v="0"/>
    <n v="5000"/>
    <n v="0"/>
    <n v="5000"/>
    <s v="SI"/>
    <m/>
    <m/>
    <x v="8"/>
    <n v="0"/>
    <n v="0"/>
    <n v="0"/>
    <s v="SUB PROMOCION SALUD INTERCULTURAL  IGUALDAD"/>
    <s v="DIR NAC PROMOCION SALUD"/>
    <s v="NO APLICA"/>
    <s v="NO"/>
    <n v="0"/>
  </r>
  <r>
    <x v="133"/>
    <s v="113001016"/>
    <s v="MSP-DNPS-2022-0278-M"/>
    <x v="71"/>
    <x v="116"/>
    <d v="2022-05-10T00:00:00"/>
    <s v="PRESUPUESTARIA"/>
    <s v="La reforma se plantea con el objeto de priorizar y refinanciar actividades como: _x000a_- Adquisición de material &quot;Merchandising&quot; para el desarrollo de las actividades que realiza la Dirección Nacional de Promoción de la Salud; _x000a_- Adquisición de insumos en general para la implementación de Centros de Recolección de Leche Humana._x000a_- Diseño, elaboración de metodología y 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_x000a_- Reproducción de material educativo Manual Paso a Paso. _x000a_- Contratación de servicio logístico para el evento de la Celebración del Día Mundial de la Donación de Leche Humana y Día Mundial de Protección de la Lactancia Materna - Mayo 2022"/>
    <s v="PREVENCION Y PROMOCION DE LA SALUD"/>
    <s v="Desarrollo de módulo para registro de prestaciones colectivas de Promoción de la Salud en el Sistema PRAS"/>
    <s v="PLANTA CENTRAL"/>
    <n v="9999"/>
    <n v="55"/>
    <s v="000"/>
    <s v="002"/>
    <n v="530701"/>
    <n v="1701"/>
    <s v="001"/>
    <s v="0000"/>
    <s v="0000"/>
    <n v="0"/>
    <n v="0"/>
    <n v="0"/>
    <n v="2238.44"/>
    <n v="0"/>
    <n v="2238.44"/>
    <s v="SI"/>
    <m/>
    <m/>
    <x v="8"/>
    <n v="0"/>
    <n v="0"/>
    <n v="0"/>
    <s v="SUB PROMOCION SALUD INTERCULTURAL  IGUALDAD"/>
    <s v="DIR NAC PROMOCION SALUD"/>
    <s v="NO APLICA"/>
    <s v="NO"/>
    <n v="0"/>
  </r>
  <r>
    <x v="133"/>
    <s v="113001013"/>
    <s v="MSP-DNPS-2022-0278-M"/>
    <x v="71"/>
    <x v="116"/>
    <d v="2022-05-10T00:00:00"/>
    <s v="PRESUPUESTARIA"/>
    <s v="La reforma se plantea con el objeto de priorizar y refinanciar actividades como: _x000a_- Adquisición de material &quot;Merchandising&quot; para el desarrollo de las actividades que realiza la Dirección Nacional de Promoción de la Salud; _x000a_- Adquisición de insumos en general para la implementación de Centros de Recolección de Leche Humana._x000a_- Diseño, elaboración de metodología y 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_x000a_- Reproducción de material educativo Manual Paso a Paso. _x000a_- Contratación de servicio logístico para el evento de la Celebración del Día Mundial de la Donación de Leche Humana y Día Mundial de Protección de la Lactancia Materna - Mayo 2022"/>
    <s v="PREVENCION Y PROMOCION DE LA SALUD"/>
    <s v="Adquisición y reproducción de material educomunicacional para ferias de promoción de la salud"/>
    <s v="PLANTA CENTRAL"/>
    <n v="9999"/>
    <n v="55"/>
    <s v="000"/>
    <s v="002"/>
    <n v="530812"/>
    <n v="1701"/>
    <s v="001"/>
    <s v="0000"/>
    <s v="0000"/>
    <n v="0"/>
    <n v="0"/>
    <n v="0"/>
    <n v="14176.56"/>
    <n v="0"/>
    <n v="14176.56"/>
    <s v="SI"/>
    <m/>
    <m/>
    <x v="8"/>
    <n v="0"/>
    <n v="0"/>
    <n v="0"/>
    <s v="SUB PROMOCION SALUD INTERCULTURAL  IGUALDAD"/>
    <s v="DIR NAC PROMOCION SALUD"/>
    <s v="NO APLICA"/>
    <s v="NO"/>
    <n v="0"/>
  </r>
  <r>
    <x v="133"/>
    <s v="113001012"/>
    <s v="MSP-DNPS-2022-0278-M"/>
    <x v="71"/>
    <x v="116"/>
    <d v="2022-05-10T00:00:00"/>
    <s v="PRESUPUESTARIA"/>
    <s v="La reforma se plantea con el objeto de priorizar y refinanciar actividades como: _x000a_- Adquisición de material &quot;Merchandising&quot; para el desarrollo de las actividades que realiza la Dirección Nacional de Promoción de la Salud; _x000a_- Adquisición de insumos en general para la implementación de Centros de Recolección de Leche Humana._x000a_- Diseño, elaboración de metodología y 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_x000a_- Reproducción de material educativo Manual Paso a Paso. _x000a_- Contratación de servicio logístico para el evento de la Celebración del Día Mundial de la Donación de Leche Humana y Día Mundial de Protección de la Lactancia Materna - Mayo 2022"/>
    <s v="PREVENCION Y PROMOCION DE LA SALUD"/>
    <s v="Adquisición de Kit para ferias de promoción de la salud"/>
    <s v="PLANTA CENTRAL"/>
    <n v="9999"/>
    <n v="55"/>
    <s v="000"/>
    <s v="002"/>
    <n v="530812"/>
    <n v="1701"/>
    <s v="001"/>
    <s v="0000"/>
    <s v="0000"/>
    <n v="0"/>
    <n v="0"/>
    <n v="0"/>
    <n v="5000"/>
    <n v="0"/>
    <n v="5000"/>
    <s v="SI"/>
    <m/>
    <m/>
    <x v="8"/>
    <n v="0"/>
    <n v="0"/>
    <n v="0"/>
    <s v="SUB PROMOCION SALUD INTERCULTURAL  IGUALDAD"/>
    <s v="DIR NAC PROMOCION SALUD"/>
    <s v="NO APLICA"/>
    <s v="NO"/>
    <n v="0"/>
  </r>
  <r>
    <x v="133"/>
    <s v="113001043"/>
    <s v="MSP-DNPS-2022-0278-M"/>
    <x v="71"/>
    <x v="116"/>
    <d v="2022-05-10T00:00:00"/>
    <s v="PRESUPUESTARIA"/>
    <s v="La reforma se plantea con el objeto de priorizar y refinanciar actividades como: _x000a_- Adquisición de material &quot;Merchandising&quot; para el desarrollo de las actividades que realiza la Dirección Nacional de Promoción de la Salud; _x000a_- Adquisición de insumos en general para la implementación de Centros de Recolección de Leche Humana._x000a_- Diseño, elaboración de metodología y 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_x000a_- Reproducción de material educativo Manual Paso a Paso. _x000a_- Contratación de servicio logístico para el evento de la Celebración del Día Mundial de la Donación de Leche Humana y Día Mundial de Protección de la Lactancia Materna - Mayo 2022"/>
    <s v="PREVENCION Y PROMOCION DE LA SALUD"/>
    <s v="Diseño y elaboración de metodología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
    <s v="PLANTA CENTRAL"/>
    <n v="9999"/>
    <n v="55"/>
    <s v="000"/>
    <s v="002"/>
    <n v="530601"/>
    <n v="1701"/>
    <s v="001"/>
    <s v="0000"/>
    <s v="0000"/>
    <n v="20000"/>
    <n v="0"/>
    <n v="20000"/>
    <n v="0"/>
    <n v="0"/>
    <n v="0"/>
    <s v="SI"/>
    <m/>
    <m/>
    <x v="8"/>
    <n v="15510"/>
    <n v="0"/>
    <n v="15510"/>
    <s v="SUB PROMOCION SALUD INTERCULTURAL  IGUALDAD"/>
    <s v="DIR NAC PROMOCION SALUD"/>
    <s v="NO APLICA"/>
    <s v="SI"/>
    <n v="0"/>
  </r>
  <r>
    <x v="133"/>
    <s v="113001022"/>
    <s v="MSP-DNPS-2022-0278-M"/>
    <x v="71"/>
    <x v="116"/>
    <d v="2022-05-10T00:00:00"/>
    <s v="PRESUPUESTARIA"/>
    <s v="La reforma se plantea con el objeto de priorizar y refinanciar actividades como: _x000a_- Adquisición de material &quot;Merchandising&quot; para el desarrollo de las actividades que realiza la Dirección Nacional de Promoción de la Salud; _x000a_- Adquisición de insumos en general para la implementación de Centros de Recolección de Leche Humana._x000a_- Diseño, elaboración de metodología y 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_x000a_- Reproducción de material educativo Manual Paso a Paso. _x000a_- Contratación de servicio logístico para el evento de la Celebración del Día Mundial de la Donación de Leche Humana y Día Mundial de Protección de la Lactancia Materna - Mayo 2022"/>
    <s v="PREVENCION Y PROMOCION DE LA SALUD"/>
    <s v="Elaborar piezas gráficas comunicacionales para promoción de la salud"/>
    <s v="PLANTA CENTRAL"/>
    <n v="9999"/>
    <n v="55"/>
    <s v="000"/>
    <s v="002"/>
    <n v="530204"/>
    <n v="1701"/>
    <s v="001"/>
    <s v="0000"/>
    <s v="0000"/>
    <n v="0"/>
    <n v="0"/>
    <n v="0"/>
    <n v="20000"/>
    <n v="0"/>
    <n v="20000"/>
    <s v="SI"/>
    <m/>
    <m/>
    <x v="8"/>
    <n v="0"/>
    <n v="0"/>
    <n v="0"/>
    <s v="SUB PROMOCION SALUD INTERCULTURAL  IGUALDAD"/>
    <s v="DIR NAC PROMOCION SALUD"/>
    <s v="NO APLICA"/>
    <s v="NO"/>
    <n v="0"/>
  </r>
  <r>
    <x v="134"/>
    <s v="113001033"/>
    <s v="MSP-DNPS-2022-0278-M"/>
    <x v="71"/>
    <x v="117"/>
    <d v="2022-04-19T00:00:00"/>
    <s v="POA"/>
    <s v="La reforma se plantea con el objeto de priorizar y refinanciar actividades como:_x000a_- Reproducción de manual de ambientes laborales para el cuidado de mujeres embarazadas y en periódo de lactancia, hijas e hijas de servidoras y servidores del sector público."/>
    <s v="PREVENCION Y PROMOCION DE LA SALUD"/>
    <s v="Reproducción de material educativo Manual Paso a Paso."/>
    <s v="PLANTA CENTRAL"/>
    <n v="9999"/>
    <n v="55"/>
    <s v="000"/>
    <s v="005"/>
    <n v="530204"/>
    <n v="1701"/>
    <s v="001"/>
    <s v="0000"/>
    <s v="0000"/>
    <n v="15000"/>
    <n v="0"/>
    <n v="15000"/>
    <n v="0"/>
    <n v="0"/>
    <n v="0"/>
    <s v="SI"/>
    <m/>
    <m/>
    <x v="3"/>
    <n v="71278.62"/>
    <n v="0"/>
    <n v="71278.62"/>
    <s v="SUB PROMOCION SALUD INTERCULTURAL  IGUALDAD"/>
    <s v="DIR NAC PROMOCION SALUD"/>
    <s v="Presupuesto por Resultados"/>
    <s v="SI"/>
    <n v="0"/>
  </r>
  <r>
    <x v="134"/>
    <s v="113001006"/>
    <s v="MSP-DNPS-2022-0278-M"/>
    <x v="71"/>
    <x v="117"/>
    <d v="2022-04-19T00:00:00"/>
    <s v="POA"/>
    <s v="La reforma se plantea con el objeto de priorizar y refinanciar actividades como:_x000a_- Reproducción de manual de ambientes laborales para el cuidado de mujeres embarazadas y en periódo de lactancia, hijas e hijas de servidoras y servidores del sector público."/>
    <s v="PREVENCION Y PROMOCION DE LA SALUD"/>
    <s v="Reproducción de manual de ambientes laborales para el cuidado de mujeres embarazadas y en periódo de lactancia, hijas e hijas de servidoras y servidores del sector público. "/>
    <s v="PLANTA CENTRAL"/>
    <n v="9999"/>
    <n v="55"/>
    <s v="000"/>
    <s v="005"/>
    <n v="530204"/>
    <n v="1701"/>
    <s v="001"/>
    <s v="0000"/>
    <s v="0000"/>
    <n v="0"/>
    <n v="0"/>
    <n v="0"/>
    <n v="15000"/>
    <n v="0"/>
    <n v="15000"/>
    <s v="SI"/>
    <m/>
    <m/>
    <x v="3"/>
    <n v="0"/>
    <n v="0"/>
    <n v="0"/>
    <s v="SUB PROMOCION SALUD INTERCULTURAL  IGUALDAD"/>
    <s v="DIR NAC PROMOCION SALUD"/>
    <s v="Presupuesto por Resultados"/>
    <s v="NO"/>
    <n v="0"/>
  </r>
  <r>
    <x v="134"/>
    <s v="113001038"/>
    <s v="MSP-DNPS-2022-0278-M"/>
    <x v="71"/>
    <x v="117"/>
    <d v="2022-04-19T00:00:00"/>
    <s v="POA"/>
    <s v="La reforma se plantea con el objeto de priorizar y refinanciar actividades como: _x000a_- Adquisición de material &quot;Merchandising&quot; para el desarrollo de las actividades que realiza la Dirección Nacional de Promoción de la Salud; _x000a_- Adquisición de insumos en general para la implementación de Centros de Recolección de Leche Humana._x000a_- Diseño, elaboración de metodología y 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_x000a_- Reproducción de material educativo Manual Paso a Paso. _x000a_- Contratación de servicio logístico para el evento de la Celebración del Día Mundial de la Donación de Leche Humana y Día Mundial de Protección de la Lactancia Materna - Mayo 2022"/>
    <s v="PREVENCION Y PROMOCION DE LA SALUD"/>
    <s v="Adquisición de material POP UP institucional e informativo para el desarrollo de las actividades que se realiza el Ministerio de Salud Pública en temas de Promoción de la Salud e Igualdad"/>
    <s v="PLANTA CENTRAL"/>
    <n v="9999"/>
    <n v="55"/>
    <s v="000"/>
    <s v="002"/>
    <n v="530204"/>
    <n v="1701"/>
    <s v="001"/>
    <s v="0000"/>
    <s v="0000"/>
    <n v="10000"/>
    <n v="0"/>
    <n v="10000"/>
    <n v="0"/>
    <n v="0"/>
    <n v="0"/>
    <s v="SI"/>
    <m/>
    <m/>
    <x v="3"/>
    <n v="0"/>
    <n v="0"/>
    <n v="0"/>
    <s v="SUB PROMOCION SALUD INTERCULTURAL  IGUALDAD"/>
    <s v="DIR NAC PROMOCION SALUD"/>
    <s v="NO APLICA"/>
    <s v="NO"/>
    <n v="0"/>
  </r>
  <r>
    <x v="134"/>
    <s v="113001007"/>
    <s v="MSP-DNPS-2022-0278-M"/>
    <x v="71"/>
    <x v="117"/>
    <d v="2022-04-19T00:00:00"/>
    <s v="POA"/>
    <s v="La reforma se plantea con el objeto de priorizar y refinanciar actividades como: _x000a_- Adquisición de material &quot;Merchandising&quot; para el desarrollo de las actividades que realiza la Dirección Nacional de Promoción de la Salud; _x000a_- Adquisición de insumos en general para la implementación de Centros de Recolección de Leche Humana._x000a_- Diseño, elaboración de metodología y 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_x000a_- Reproducción de material educativo Manual Paso a Paso. _x000a_- Contratación de servicio logístico para el evento de la Celebración del Día Mundial de la Donación de Leche Humana y Día Mundial de Protección de la Lactancia Materna - Mayo 2022"/>
    <s v="PREVENCION Y PROMOCION DE LA SALUD"/>
    <s v="Reproducción del reglamento para la implementación, adecuación y uso de las salas de lactancia materna en los espacios laborales del sector público y privado. "/>
    <s v="PLANTA CENTRAL"/>
    <n v="9999"/>
    <n v="55"/>
    <s v="000"/>
    <s v="002"/>
    <n v="530204"/>
    <n v="1701"/>
    <s v="001"/>
    <s v="0000"/>
    <s v="0000"/>
    <n v="0"/>
    <n v="0"/>
    <n v="0"/>
    <n v="10000"/>
    <n v="0"/>
    <n v="10000"/>
    <s v="SI"/>
    <m/>
    <m/>
    <x v="3"/>
    <n v="0"/>
    <n v="0"/>
    <n v="0"/>
    <s v="SUB PROMOCION SALUD INTERCULTURAL  IGUALDAD"/>
    <s v="DIR NAC PROMOCION SALUD"/>
    <s v="NO APLICA"/>
    <s v="NO"/>
    <n v="0"/>
  </r>
  <r>
    <x v="134"/>
    <s v="113001040"/>
    <s v="MSP-DNPS-2022-0278-M"/>
    <x v="71"/>
    <x v="117"/>
    <d v="2022-04-19T00:00:00"/>
    <s v="POA"/>
    <s v="La reforma se plantea con el objeto de priorizar y refinanciar actividades como: _x000a_- Adquisición de material &quot;Merchandising&quot; para el desarrollo de las actividades que realiza la Dirección Nacional de Promoción de la Salud; _x000a_- Adquisición de insumos en general para la implementación de Centros de Recolección de Leche Humana._x000a_- Diseño, elaboración de metodología y 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_x000a_- Reproducción de material educativo Manual Paso a Paso. _x000a_- Contratación de servicio logístico para el evento de la Celebración del Día Mundial de la Donación de Leche Humana y Día Mundial de Protección de la Lactancia Materna - Mayo 2022"/>
    <s v="PREVENCION Y PROMOCION DE LA SALUD"/>
    <s v="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
    <s v="PLANTA CENTRAL"/>
    <n v="9999"/>
    <n v="55"/>
    <s v="000"/>
    <s v="002"/>
    <n v="530812"/>
    <n v="1701"/>
    <s v="001"/>
    <s v="0000"/>
    <s v="0000"/>
    <n v="520000"/>
    <n v="0"/>
    <n v="520000"/>
    <n v="0"/>
    <n v="0"/>
    <n v="0"/>
    <s v="SI"/>
    <m/>
    <m/>
    <x v="3"/>
    <n v="0"/>
    <n v="0"/>
    <n v="0"/>
    <s v="SUB PROMOCION SALUD INTERCULTURAL  IGUALDAD"/>
    <s v="DIR NAC PROMOCION SALUD"/>
    <s v="NO APLICA"/>
    <s v="NO"/>
    <n v="0"/>
  </r>
  <r>
    <x v="134"/>
    <s v="113001014"/>
    <s v="MSP-DNPS-2022-0278-M"/>
    <x v="71"/>
    <x v="117"/>
    <d v="2022-04-19T00:00:00"/>
    <s v="POA"/>
    <s v="La reforma se plantea con el objeto de priorizar y refinanciar actividades como: _x000a_- Adquisición de material &quot;Merchandising&quot; para el desarrollo de las actividades que realiza la Dirección Nacional de Promoción de la Salud; _x000a_- Adquisición de insumos en general para la implementación de Centros de Recolección de Leche Humana._x000a_- Diseño, elaboración de metodología y 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_x000a_- Reproducción de material educativo Manual Paso a Paso. _x000a_- Contratación de servicio logístico para el evento de la Celebración del Día Mundial de la Donación de Leche Humana y Día Mundial de Protección de la Lactancia Materna - Mayo 2022"/>
    <s v="PREVENCION Y PROMOCION DE LA SALUD"/>
    <s v="Caja de herramientas para prácticas de vida saludable"/>
    <s v="PLANTA CENTRAL"/>
    <n v="9999"/>
    <n v="55"/>
    <s v="000"/>
    <s v="002"/>
    <n v="530812"/>
    <n v="1701"/>
    <s v="001"/>
    <s v="0000"/>
    <s v="0000"/>
    <n v="0"/>
    <n v="0"/>
    <n v="0"/>
    <n v="250000"/>
    <n v="0"/>
    <n v="250000"/>
    <s v="SI"/>
    <m/>
    <m/>
    <x v="3"/>
    <n v="0"/>
    <n v="0"/>
    <n v="0"/>
    <s v="SUB PROMOCION SALUD INTERCULTURAL  IGUALDAD"/>
    <s v="DIR NAC PROMOCION SALUD"/>
    <s v="NO APLICA"/>
    <s v="NO"/>
    <n v="0"/>
  </r>
  <r>
    <x v="134"/>
    <s v="113001015"/>
    <s v="MSP-DNPS-2022-0278-M"/>
    <x v="71"/>
    <x v="117"/>
    <d v="2022-04-19T00:00:00"/>
    <s v="POA"/>
    <s v="La reforma se plantea con el objeto de priorizar y refinanciar actividades como: _x000a_- Adquisición de material &quot;Merchandising&quot; para el desarrollo de las actividades que realiza la Dirección Nacional de Promoción de la Salud; _x000a_- Adquisición de insumos en general para la implementación de Centros de Recolección de Leche Humana._x000a_- Diseño, elaboración de metodología y 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_x000a_- Reproducción de material educativo Manual Paso a Paso. _x000a_- Contratación de servicio logístico para el evento de la Celebración del Día Mundial de la Donación de Leche Humana y Día Mundial de Protección de la Lactancia Materna - Mayo 2022"/>
    <s v="PREVENCION Y PROMOCION DE LA SALUD"/>
    <s v="Material lúdico de práctica de vida saludable para recorridos participativos en eventos masivos"/>
    <s v="PLANTA CENTRAL"/>
    <n v="9999"/>
    <n v="55"/>
    <s v="000"/>
    <s v="002"/>
    <n v="530812"/>
    <n v="1701"/>
    <s v="001"/>
    <s v="0000"/>
    <s v="0000"/>
    <n v="0"/>
    <n v="0"/>
    <n v="0"/>
    <n v="270000"/>
    <n v="0"/>
    <n v="270000"/>
    <s v="SI"/>
    <m/>
    <m/>
    <x v="3"/>
    <n v="0"/>
    <n v="0"/>
    <n v="0"/>
    <s v="SUB PROMOCION SALUD INTERCULTURAL  IGUALDAD"/>
    <s v="DIR NAC PROMOCION SALUD"/>
    <s v="NO APLICA"/>
    <s v="NO"/>
    <n v="0"/>
  </r>
  <r>
    <x v="134"/>
    <s v="113001013"/>
    <s v="MSP-DNPS-2022-0278-M"/>
    <x v="71"/>
    <x v="117"/>
    <d v="2022-04-19T00:00:00"/>
    <s v="POA"/>
    <s v="Material Educomunicacional para promoción de la salud"/>
    <s v="PREVENCION Y PROMOCION DE LA SALUD"/>
    <s v="Adquisición y reproducción de material educomunicacional para ferias de promoción de la salud"/>
    <s v="PLANTA CENTRAL"/>
    <n v="9999"/>
    <n v="55"/>
    <s v="000"/>
    <s v="002"/>
    <n v="530812"/>
    <n v="1701"/>
    <s v="001"/>
    <s v="0000"/>
    <s v="0000"/>
    <n v="0"/>
    <n v="0"/>
    <n v="0"/>
    <n v="0"/>
    <n v="0"/>
    <n v="0"/>
    <s v="SI"/>
    <m/>
    <s v="CAMBIO SUBACTIVIDAD"/>
    <x v="3"/>
    <n v="0"/>
    <n v="0"/>
    <n v="0"/>
    <s v="SUB PROMOCION SALUD INTERCULTURAL  IGUALDAD"/>
    <s v="DIR NAC PROMOCION SALUD"/>
    <s v="NO APLICA"/>
    <s v="NO"/>
    <n v="0"/>
  </r>
  <r>
    <x v="134"/>
    <s v="113001021"/>
    <s v="MSP-DNPS-2022-0278-M"/>
    <x v="71"/>
    <x v="117"/>
    <d v="2022-04-19T00:00:00"/>
    <s v="POA"/>
    <s v="Edición y reproducción de las Guías de Municipios y Mercados Saludables"/>
    <s v="PREVENCION Y PROMOCION DE LA SALUD"/>
    <s v="Reproducción de material educomunicacional del Programa Nacional Municipios Saludables y la Estrategia Mercados Saludables"/>
    <s v="PLANTA CENTRAL"/>
    <n v="9999"/>
    <n v="55"/>
    <s v="000"/>
    <s v="002"/>
    <n v="530204"/>
    <n v="1701"/>
    <s v="001"/>
    <s v="0000"/>
    <s v="0000"/>
    <n v="0"/>
    <n v="0"/>
    <n v="0"/>
    <n v="0"/>
    <n v="0"/>
    <n v="0"/>
    <s v="SI"/>
    <m/>
    <s v="CAMBIO SUBACTIVIDAD"/>
    <x v="3"/>
    <n v="0"/>
    <n v="0"/>
    <n v="0"/>
    <s v="SUB PROMOCION SALUD INTERCULTURAL  IGUALDAD"/>
    <s v="DIR NAC PROMOCION SALUD"/>
    <s v="NO APLICA"/>
    <s v="NO"/>
    <n v="0"/>
  </r>
  <r>
    <x v="134"/>
    <s v="113001023"/>
    <s v="MSP-DNPS-2022-0278-M"/>
    <x v="71"/>
    <x v="117"/>
    <d v="2022-04-19T00:00:00"/>
    <s v="POA"/>
    <s v="Diseño e impresión de material comunicacional de la Iniciativa Hearts "/>
    <s v="PREVENCION Y PROMOCION DE LA SALUD"/>
    <s v="Impresión de material educomunicacional de la Iniciativa HEARTS dirigido a población adulta."/>
    <s v="PLANTA CENTRAL"/>
    <n v="9999"/>
    <n v="55"/>
    <s v="000"/>
    <s v="002"/>
    <n v="530204"/>
    <n v="1701"/>
    <s v="001"/>
    <s v="0000"/>
    <s v="0000"/>
    <n v="0"/>
    <n v="0"/>
    <n v="0"/>
    <n v="0"/>
    <n v="0"/>
    <n v="0"/>
    <s v="SI"/>
    <m/>
    <s v="CAMBIO SUBACTIVIDAD"/>
    <x v="3"/>
    <n v="0"/>
    <n v="0"/>
    <n v="0"/>
    <s v="SUB PROMOCION SALUD INTERCULTURAL  IGUALDAD"/>
    <s v="DIR NAC PROMOCION SALUD"/>
    <s v="NO APLICA"/>
    <s v="NO"/>
    <n v="0"/>
  </r>
  <r>
    <x v="135"/>
    <s v="134001052"/>
    <s v="CUADRE POA"/>
    <x v="80"/>
    <x v="118"/>
    <d v="2022-05-10T00:00:00"/>
    <s v="POA"/>
    <s v="CUADRE GRUPO 51 Y 990101"/>
    <s v="ADMINISTRACION CENTRAL"/>
    <s v="Reporte de remuneración mensual unificada e ingresos complementarios"/>
    <s v="PLANTA CENTRAL"/>
    <n v="9999"/>
    <s v="01"/>
    <s v="000"/>
    <s v="001"/>
    <n v="510510"/>
    <n v="1709"/>
    <s v="001"/>
    <s v="0000"/>
    <s v="0000"/>
    <n v="0"/>
    <n v="0"/>
    <n v="0"/>
    <n v="2042278.94"/>
    <n v="0"/>
    <n v="2042278.94"/>
    <s v="SI"/>
    <m/>
    <m/>
    <x v="7"/>
    <n v="7610.8900000154972"/>
    <n v="0"/>
    <n v="7610.8900000154972"/>
    <s v="COOR ADMINISTRATIVA FINANCIERA"/>
    <s v="DIR ADMINISTRACION TALENTO HUMANO"/>
    <s v="REMUNERACIONES"/>
    <s v="SI"/>
    <n v="7610.8900000154972"/>
  </r>
  <r>
    <x v="135"/>
    <s v="134001097"/>
    <s v="CUADRE POA"/>
    <x v="80"/>
    <x v="118"/>
    <d v="2022-05-10T00:00:00"/>
    <s v="POA"/>
    <s v="CUADRE GRUPO 51 Y 990101"/>
    <s v="ADMINISTRACION CENTRAL"/>
    <s v="Reporte de remuneración mensual unificada e ingresos complementarios"/>
    <s v="PLANTA CENTRAL"/>
    <n v="9999"/>
    <s v="01"/>
    <s v="000"/>
    <s v="001"/>
    <n v="510515"/>
    <n v="1709"/>
    <s v="001"/>
    <s v="0000"/>
    <s v="0000"/>
    <n v="0"/>
    <n v="0"/>
    <n v="0"/>
    <n v="248740.09"/>
    <n v="0"/>
    <n v="248740.09"/>
    <s v="SI"/>
    <m/>
    <m/>
    <x v="7"/>
    <n v="250322.6799999997"/>
    <n v="0"/>
    <n v="250322.6799999997"/>
    <s v="COOR ADMINISTRATIVA FINANCIERA"/>
    <s v="DIR ADMINISTRACION TALENTO HUMANO"/>
    <s v="REMUNERACIONES"/>
    <s v="SI"/>
    <n v="250322.6799999997"/>
  </r>
  <r>
    <x v="135"/>
    <s v="134001066"/>
    <s v="CUADRE POA"/>
    <x v="80"/>
    <x v="118"/>
    <d v="2022-05-10T00:00:00"/>
    <s v="POA"/>
    <s v="CUADRE GRUPO 51 Y 990101"/>
    <s v="ADMINISTRACION CENTRAL"/>
    <s v="Reporte de remuneración mensual unificada e ingresos complementarios"/>
    <s v="PLANTA CENTRAL"/>
    <n v="9999"/>
    <s v="01"/>
    <s v="000"/>
    <s v="001"/>
    <n v="510707"/>
    <n v="1700"/>
    <s v="001"/>
    <s v="0000"/>
    <s v="0000"/>
    <n v="3611.52"/>
    <n v="0"/>
    <n v="3611.52"/>
    <m/>
    <n v="0"/>
    <n v="0"/>
    <s v="SI"/>
    <m/>
    <m/>
    <x v="7"/>
    <n v="145073.41000000003"/>
    <n v="0"/>
    <n v="145073.41000000003"/>
    <s v="COOR ADMINISTRATIVA FINANCIERA"/>
    <s v="DIR ADMINISTRACION TALENTO HUMANO"/>
    <s v="REMUNERACIONES"/>
    <s v="SI"/>
    <n v="145073.41000000003"/>
  </r>
  <r>
    <x v="135"/>
    <s v="134001067"/>
    <s v="CUADRE POA"/>
    <x v="80"/>
    <x v="118"/>
    <d v="2022-05-10T00:00:00"/>
    <s v="POA"/>
    <s v="CUADRE GRUPO 51 Y 990101"/>
    <s v="ADMINISTRACION CENTRAL"/>
    <s v="Reporte de remuneración mensual unificada e ingresos complementarios"/>
    <s v="PLANTA CENTRAL"/>
    <n v="9999"/>
    <s v="01"/>
    <s v="000"/>
    <s v="001"/>
    <n v="990101"/>
    <n v="1700"/>
    <s v="001"/>
    <s v="0000"/>
    <s v="0000"/>
    <n v="0"/>
    <n v="0"/>
    <n v="0"/>
    <n v="6456.79"/>
    <n v="0"/>
    <n v="6456.79"/>
    <s v="SI"/>
    <m/>
    <m/>
    <x v="7"/>
    <n v="192662.3"/>
    <n v="0"/>
    <n v="192662.3"/>
    <s v="COOR ADMINISTRATIVA FINANCIERA"/>
    <s v="DIR ADMINISTRACION TALENTO HUMANO"/>
    <s v="REMUNERACIONES"/>
    <s v="SI"/>
    <n v="192662.3"/>
  </r>
  <r>
    <x v="135"/>
    <s v="134001100"/>
    <s v="CUADRE POA"/>
    <x v="80"/>
    <x v="118"/>
    <d v="2022-05-10T00:00:00"/>
    <s v="POA"/>
    <s v="CUADRE GRUPO 51 Y 990101"/>
    <s v="PREVENCION Y PROMOCION DE LA SALUD"/>
    <s v="Reporte de remuneración mensual unificada e ingresos complementarios"/>
    <s v="PLANTA CENTRAL"/>
    <n v="9999"/>
    <n v="55"/>
    <s v="000"/>
    <s v="007"/>
    <n v="990101"/>
    <n v="1700"/>
    <s v="001"/>
    <s v="0000"/>
    <s v="0000"/>
    <n v="1433.56"/>
    <n v="0"/>
    <n v="1433.56"/>
    <m/>
    <n v="0"/>
    <n v="0"/>
    <s v="SI"/>
    <m/>
    <m/>
    <x v="7"/>
    <n v="4772.68"/>
    <n v="0"/>
    <n v="4772.68"/>
    <s v="COOR ADMINISTRATIVA FINANCIERA"/>
    <s v="DIR ADMINISTRACION TALENTO HUMANO"/>
    <s v="REMUNERACIONES"/>
    <s v="SI"/>
    <n v="4772.68"/>
  </r>
  <r>
    <x v="135"/>
    <s v="134001106"/>
    <s v="CUADRE POA"/>
    <x v="80"/>
    <x v="118"/>
    <d v="2022-05-10T00:00:00"/>
    <s v="POA"/>
    <s v="CUADRE GRUPO 51 Y 990101"/>
    <s v="GARANTIA DE LA CALIDAD DE LOS SERVICIOS DE SALUD"/>
    <s v="Reporte de remuneración mensual unificada e ingresos complementarios"/>
    <s v="PLANTA CENTRAL"/>
    <n v="9999"/>
    <n v="57"/>
    <s v="000"/>
    <s v="002"/>
    <n v="510707"/>
    <n v="1700"/>
    <s v="001"/>
    <s v="0000"/>
    <s v="0000"/>
    <n v="3077.69"/>
    <n v="0"/>
    <n v="3077.69"/>
    <m/>
    <n v="0"/>
    <n v="0"/>
    <s v="SI"/>
    <m/>
    <m/>
    <x v="7"/>
    <n v="16077.689999999999"/>
    <n v="0"/>
    <n v="16077.689999999999"/>
    <s v="COOR ADMINISTRATIVA FINANCIERA"/>
    <s v="DIR ADMINISTRACION TALENTO HUMANO"/>
    <s v="REMUNERACIONES"/>
    <s v="SI"/>
    <n v="16077.689999999999"/>
  </r>
  <r>
    <x v="135"/>
    <s v="134001102"/>
    <s v="CUADRE POA"/>
    <x v="80"/>
    <x v="118"/>
    <d v="2022-05-10T00:00:00"/>
    <s v="POA"/>
    <s v="CUADRE GRUPO 51 Y 990101"/>
    <s v="GARANTIA DE LA CALIDAD DE LOS SERVICIOS DE SALUD"/>
    <s v="Reporte de remuneración mensual unificada e ingresos complementarios"/>
    <s v="PLANTA CENTRAL"/>
    <n v="9999"/>
    <n v="57"/>
    <s v="000"/>
    <s v="002"/>
    <n v="990101"/>
    <n v="1700"/>
    <s v="001"/>
    <s v="0000"/>
    <s v="0000"/>
    <n v="5023.2299999999996"/>
    <n v="0"/>
    <n v="5023.2299999999996"/>
    <m/>
    <n v="0"/>
    <n v="0"/>
    <s v="SI"/>
    <m/>
    <m/>
    <x v="7"/>
    <n v="9821.15"/>
    <n v="0"/>
    <n v="9821.15"/>
    <s v="COOR ADMINISTRATIVA FINANCIERA"/>
    <s v="DIR ADMINISTRACION TALENTO HUMANO"/>
    <s v="REMUNERACIONES"/>
    <s v="SI"/>
    <n v="9821.15"/>
  </r>
  <r>
    <x v="136"/>
    <n v="135000006"/>
    <s v="MSP-DNTIC-2022-0728-M"/>
    <x v="79"/>
    <x v="119"/>
    <d v="2022-05-10T00:00:00"/>
    <s v="POA"/>
    <s v="CONVENIO DE PAGO DEL SERVICIO DE ENLACE DE DATOS"/>
    <e v="#N/A"/>
    <e v="#N/A"/>
    <e v="#N/A"/>
    <e v="#N/A"/>
    <e v="#N/A"/>
    <e v="#N/A"/>
    <e v="#N/A"/>
    <e v="#N/A"/>
    <e v="#N/A"/>
    <e v="#N/A"/>
    <e v="#N/A"/>
    <e v="#N/A"/>
    <n v="0"/>
    <n v="0"/>
    <n v="0"/>
    <n v="1222.9100000000001"/>
    <n v="0"/>
    <n v="1222.9100000000001"/>
    <s v="SI"/>
    <m/>
    <m/>
    <x v="7"/>
    <e v="#N/A"/>
    <e v="#N/A"/>
    <e v="#N/A"/>
    <e v="#N/A"/>
    <e v="#N/A"/>
    <e v="#N/A"/>
    <e v="#N/A"/>
    <e v="#N/A"/>
  </r>
  <r>
    <x v="136"/>
    <n v="135000051"/>
    <s v="MSP-DNTIC-2022-0728-M"/>
    <x v="79"/>
    <x v="119"/>
    <d v="2022-05-10T00:00:00"/>
    <s v="POA"/>
    <s v="CONVENIO DE PAGO DEL SERVICIO DE ENLACE DE DATOS"/>
    <s v="ADMINISTRACION CENTRAL"/>
    <s v="CONVENIO DE PAGO DEL SERVICIO DE ENLACE DE DATOS DEL MINISTERIO DE SALUD PÚBLICA PLANTA CENTRAL"/>
    <s v="PLANTA CENTRAL"/>
    <n v="9999"/>
    <s v="01"/>
    <s v="000"/>
    <s v="001"/>
    <n v="530105"/>
    <n v="1701"/>
    <s v="001"/>
    <s v="0000"/>
    <s v="0000"/>
    <n v="1091.8800000000001"/>
    <n v="131.0256"/>
    <n v="1222.9056"/>
    <n v="0"/>
    <n v="0"/>
    <n v="0"/>
    <s v="SI"/>
    <m/>
    <s v="CAMBIO NOMBRE SUBACTIVIDAD"/>
    <x v="7"/>
    <n v="1091.8800000000001"/>
    <n v="131.0256"/>
    <n v="1222.9056"/>
    <s v="DESPACHO MINISTERIAL"/>
    <s v="DIR TECNOLOGIAS INFORMACION COMUNICACION"/>
    <s v="NO APLICA"/>
    <s v="SI"/>
    <n v="0"/>
  </r>
  <r>
    <x v="137"/>
    <s v="136000007"/>
    <s v="MSP-DNCRI-2022-1318-M"/>
    <x v="81"/>
    <x v="120"/>
    <d v="2022-05-10T00:00:00"/>
    <s v="PRESUPUESTARIA"/>
    <s v="LA REFORMA SE REALIZA CON LA FINALIDAD  DE  INCREMENTAR LA ASIGNACIÓN PRESUPUESTARIA PARA EL PAGO DE VIÁTICOS DEL PERSONAL DE LA DNCRI Y AUTORIDADES PARA VIAJES NACIONALES, DADA LA NECESIDAD DE POSICIONAMIENTO INTERNACIONAL DEL TRABAJO DEL MSP. "/>
    <s v="ADMINISTRACION CENTRAL"/>
    <s v="Participación de la delegación del Ecuador en las sesiones de los cuerpos directivos de la OMS"/>
    <s v="PLANTA CENTRAL"/>
    <n v="9999"/>
    <s v="01"/>
    <s v="000"/>
    <s v="001"/>
    <n v="530304"/>
    <n v="1701"/>
    <s v="001"/>
    <s v="0000"/>
    <s v="0000"/>
    <n v="3728.35"/>
    <n v="0"/>
    <n v="3728.35"/>
    <n v="0"/>
    <n v="0"/>
    <n v="0"/>
    <s v="SI"/>
    <m/>
    <m/>
    <x v="6"/>
    <n v="9767"/>
    <n v="0"/>
    <n v="9767"/>
    <s v="DESPACHO MINISTERIAL"/>
    <s v="DIREC COOP RELACIONES INTERNACIONALES"/>
    <s v="NO APLICA"/>
    <s v="SI"/>
    <n v="0"/>
  </r>
  <r>
    <x v="137"/>
    <s v="132001001"/>
    <s v="MSP-DNCRI-2022-1318-M"/>
    <x v="81"/>
    <x v="120"/>
    <d v="2022-05-10T00:00:00"/>
    <s v="PRESUPUESTARIA"/>
    <s v="LA REFORMA SE REALIZA CON LA FINALIDAD  DE  INCREMENTAR LA ASIGNACIÓN PRESUPUESTARIA PARA EL PAGO DE VIÁTICOS DEL PERSONAL DE LA DNCRI Y AUTORIDADES PARA VIAJES NACIONALES, DADA LA NECESIDAD DE POSICIONAMIENTO INTERNACIONAL DEL TRABAJO DEL MSP. "/>
    <s v="ADMINISTRACION CENTRAL"/>
    <s v="Asignación esigef para financiar actividades priorizadas "/>
    <s v="PLANTA CENTRAL"/>
    <n v="9999"/>
    <s v="01"/>
    <s v="000"/>
    <s v="001"/>
    <n v="530106"/>
    <n v="1701"/>
    <s v="001"/>
    <s v="0000"/>
    <s v="0000"/>
    <n v="0"/>
    <n v="0"/>
    <n v="0"/>
    <n v="3728.35"/>
    <n v="0"/>
    <n v="3728.35"/>
    <s v="SI"/>
    <m/>
    <m/>
    <x v="6"/>
    <n v="1150.6499999999996"/>
    <n v="0"/>
    <n v="1150.6499999999996"/>
    <s v="COOR PLANIFICACION GEST ESTRAT"/>
    <s v="DIR PLANIFICACION INVERSION"/>
    <s v="NO APLICA"/>
    <s v="SI"/>
    <n v="1150.6499999999996"/>
  </r>
  <r>
    <x v="138"/>
    <n v="135000023"/>
    <m/>
    <x v="82"/>
    <x v="50"/>
    <m/>
    <s v="POA"/>
    <s v="Regularización por recorte con CP atada"/>
    <e v="#N/A"/>
    <e v="#N/A"/>
    <e v="#N/A"/>
    <e v="#N/A"/>
    <e v="#N/A"/>
    <e v="#N/A"/>
    <e v="#N/A"/>
    <e v="#N/A"/>
    <e v="#N/A"/>
    <e v="#N/A"/>
    <e v="#N/A"/>
    <e v="#N/A"/>
    <n v="0"/>
    <n v="0"/>
    <n v="0"/>
    <n v="10110.280000000001"/>
    <n v="3316.51"/>
    <n v="13426.79"/>
    <s v="SI"/>
    <m/>
    <m/>
    <x v="0"/>
    <e v="#N/A"/>
    <e v="#N/A"/>
    <e v="#N/A"/>
    <e v="#N/A"/>
    <e v="#N/A"/>
    <e v="#N/A"/>
    <e v="#N/A"/>
    <e v="#N/A"/>
  </r>
  <r>
    <x v="138"/>
    <n v="135000065"/>
    <m/>
    <x v="82"/>
    <x v="50"/>
    <m/>
    <s v="POA"/>
    <s v="Regularización por recorte con CP atada"/>
    <s v="ADMINISTRACION CENTRAL"/>
    <s v="CONTRATACIÓN DEL SERVICIO DE EXTERNALIZACIÓN DE CORREO ELECTRÓNICO 2020-2021"/>
    <s v="PLANTA CENTRAL"/>
    <n v="9999"/>
    <s v="01"/>
    <s v="000"/>
    <s v="001"/>
    <n v="530701"/>
    <n v="1701"/>
    <s v="001"/>
    <s v="0000"/>
    <s v="0000"/>
    <n v="10110.280000000001"/>
    <n v="3316.51"/>
    <n v="13426.79"/>
    <n v="0"/>
    <n v="0"/>
    <n v="0"/>
    <s v="SI"/>
    <m/>
    <m/>
    <x v="0"/>
    <n v="6793.77"/>
    <n v="6633.02"/>
    <n v="13426.79"/>
    <s v="DESPACHO MINISTERIAL"/>
    <s v="DIR TECNOLOGIAS INFORMACION COMUNICACION"/>
    <s v="Presupuesto por Resultados"/>
    <s v="SI"/>
    <n v="0"/>
  </r>
  <r>
    <x v="138"/>
    <s v="134003097"/>
    <m/>
    <x v="82"/>
    <x v="50"/>
    <m/>
    <s v="POA"/>
    <s v="Regularización por recorte con CP atada"/>
    <s v="ADMINISTRACION CENTRAL"/>
    <s v="CAMBIO DE TABLEROS ELÉCTRICOS DE DISTRIBUCIÓN PRINCIPAL Y SOTERRAMIENTO DE CONDUCTORES PARA EL BANCO NACIONAL DE VACUNAS. "/>
    <s v="PLANTA CENTRAL"/>
    <n v="9999"/>
    <s v="01"/>
    <s v="000"/>
    <s v="001"/>
    <n v="530404"/>
    <n v="1701"/>
    <s v="001"/>
    <s v="0000"/>
    <s v="0000"/>
    <n v="0"/>
    <n v="0"/>
    <n v="0"/>
    <n v="909.64"/>
    <n v="0"/>
    <n v="909.64"/>
    <s v="SI"/>
    <m/>
    <m/>
    <x v="0"/>
    <n v="14090.36"/>
    <n v="0"/>
    <n v="14090.36"/>
    <s v="COOR ADMINISTRATIVA FINANCIERA"/>
    <s v="DIR ADMINISTRATIVA"/>
    <s v="GI MANTENIMIENTO"/>
    <s v="SI"/>
    <n v="14090.36"/>
  </r>
  <r>
    <x v="138"/>
    <s v="134003094"/>
    <m/>
    <x v="82"/>
    <x v="50"/>
    <m/>
    <s v="POA"/>
    <s v="Regularización por recorte con CP atada"/>
    <s v="ADMINISTRACION CENTRAL"/>
    <s v="MANTENIMIENTO CORRECTIVO Y PREVENTIVO DE LA MÁQUINA GTO-52"/>
    <s v="PLANTA CENTRAL"/>
    <n v="9999"/>
    <s v="01"/>
    <s v="000"/>
    <s v="001"/>
    <n v="530404"/>
    <n v="1701"/>
    <s v="001"/>
    <s v="0000"/>
    <s v="0000"/>
    <n v="900"/>
    <n v="0"/>
    <n v="900"/>
    <n v="0"/>
    <n v="0"/>
    <n v="0"/>
    <s v="SI"/>
    <m/>
    <m/>
    <x v="0"/>
    <n v="900"/>
    <n v="0"/>
    <n v="900"/>
    <s v="COOR ADMINISTRATIVA FINANCIERA"/>
    <s v="DIR ADMINISTRATIVA"/>
    <s v="GI MANTENIMIENTO"/>
    <s v="SI"/>
    <n v="0"/>
  </r>
  <r>
    <x v="138"/>
    <s v="134003086"/>
    <m/>
    <x v="82"/>
    <x v="50"/>
    <m/>
    <s v="POA"/>
    <s v="Regularización por recorte con CP atada"/>
    <s v="ADMINISTRACION CENTRAL"/>
    <s v="SERVICIO DE MANTENIMIENTO PREVENTIVO Y CORRECTIVO DE LOS JACK PALETS DE LAS BODEGAS DE LOS EDIFICIOS ANEXOS A PLANTA CENTRAL"/>
    <s v="PLANTA CENTRAL"/>
    <n v="9999"/>
    <s v="01"/>
    <s v="000"/>
    <s v="001"/>
    <n v="530404"/>
    <n v="1701"/>
    <s v="001"/>
    <s v="0000"/>
    <s v="0000"/>
    <n v="9.64"/>
    <n v="0"/>
    <n v="9.64"/>
    <n v="0"/>
    <n v="0"/>
    <n v="0"/>
    <s v="SI"/>
    <m/>
    <m/>
    <x v="0"/>
    <n v="800.00000000000011"/>
    <n v="0"/>
    <n v="800.00000000000011"/>
    <s v="COOR ADMINISTRATIVA FINANCIERA"/>
    <s v="DIR ADMINISTRATIVA"/>
    <s v="GI MANTENIMIENTO"/>
    <s v="SI"/>
    <n v="1.1368683772161603E-13"/>
  </r>
  <r>
    <x v="138"/>
    <s v="134003013"/>
    <m/>
    <x v="82"/>
    <x v="50"/>
    <m/>
    <s v="POA"/>
    <s v="Regularización por recorte con CP atada"/>
    <s v="ADMINISTRACION CENTRAL"/>
    <s v="SERVICIO DE ABASTECIMIENTO DE COMBUSTIBLE (GASOLINA Y DIESEL) PARA EL PARQUE AUTOMOTOR DEL MINISTERIO DE SALUD PÚBLICA (PLANTA CENTRAL)"/>
    <s v="PLANTA CENTRAL"/>
    <n v="9999"/>
    <s v="01"/>
    <s v="000"/>
    <s v="001"/>
    <n v="530803"/>
    <n v="1701"/>
    <s v="001"/>
    <s v="0000"/>
    <s v="0000"/>
    <n v="0"/>
    <n v="0"/>
    <n v="0"/>
    <n v="36512.21"/>
    <n v="0"/>
    <n v="36512.21"/>
    <s v="SI"/>
    <m/>
    <m/>
    <x v="0"/>
    <n v="46051.414400000009"/>
    <n v="14576"/>
    <n v="60627.414400000009"/>
    <s v="COOR ADMINISTRATIVA FINANCIERA"/>
    <s v="DIR ADMINISTRATIVA"/>
    <s v="GI TRANSPORTES"/>
    <s v="SI"/>
    <n v="7.2759576141834259E-12"/>
  </r>
  <r>
    <x v="138"/>
    <s v="134003034"/>
    <m/>
    <x v="82"/>
    <x v="50"/>
    <m/>
    <s v="POA"/>
    <s v="Regularización por recorte con CP atada"/>
    <s v="ADMINISTRACION CENTRAL"/>
    <s v="CONTRATACIÓN DE UN TALLER AUTOMOTRIZ PARA EJECUTAR MANTENIMIENTO PREVENTIVO Y CORRECTIVO DE LOS VEHÍCULOS LIVIANOS Y PESADOS PERTENECIENTES AL PARQUE AUTOMOTOR DEL MINISTERIO DE SALUD PÚBLICA (PLANTA CENTRAL)"/>
    <s v="PLANTA CENTRAL"/>
    <n v="9999"/>
    <s v="01"/>
    <s v="000"/>
    <s v="001"/>
    <n v="530803"/>
    <n v="1701"/>
    <s v="001"/>
    <s v="0000"/>
    <s v="0000"/>
    <n v="6272.21"/>
    <n v="0"/>
    <n v="6272.21"/>
    <n v="0"/>
    <n v="0"/>
    <n v="0"/>
    <s v="SI"/>
    <m/>
    <m/>
    <x v="0"/>
    <n v="6272.2099999999991"/>
    <n v="0"/>
    <n v="6272.2099999999991"/>
    <s v="COOR ADMINISTRATIVA FINANCIERA"/>
    <s v="DIR ADMINISTRATIVA"/>
    <s v="GI TRANSPORTES"/>
    <s v="SI"/>
    <n v="-9.0949470177292824E-13"/>
  </r>
  <r>
    <x v="138"/>
    <s v="134003012"/>
    <m/>
    <x v="82"/>
    <x v="50"/>
    <m/>
    <s v="POA"/>
    <s v="Regularización por recorte con CP atada"/>
    <s v="ADMINISTRACION CENTRAL"/>
    <s v="SERVICIO DE ABASTECIMIENTO DE COMBUSTIBLE (GASOLINA Y DIESEL) PARA EL PARQUE AUTOMOTOR DEL MINISTERIO DE SALUD PÚBLICA (PLANTA CENTRAL)"/>
    <s v="PLANTA CENTRAL"/>
    <n v="9999"/>
    <s v="01"/>
    <s v="000"/>
    <s v="001"/>
    <n v="530803"/>
    <n v="1701"/>
    <s v="001"/>
    <s v="0000"/>
    <s v="0000"/>
    <n v="25560"/>
    <n v="4680"/>
    <n v="30240"/>
    <n v="0"/>
    <n v="0"/>
    <n v="0"/>
    <s v="SI"/>
    <m/>
    <m/>
    <x v="0"/>
    <n v="85320"/>
    <n v="15480"/>
    <n v="100800"/>
    <s v="COOR ADMINISTRATIVA FINANCIERA"/>
    <s v="DIR ADMINISTRATIVA"/>
    <s v="GI TRANSPORTES"/>
    <s v="SI"/>
    <n v="0"/>
  </r>
  <r>
    <x v="138"/>
    <s v="134003035"/>
    <m/>
    <x v="82"/>
    <x v="50"/>
    <m/>
    <s v="POA"/>
    <s v="Regularización por recorte con CP atada"/>
    <s v="ADMINISTRACION CENTRAL"/>
    <s v="SERVICIO DE MANTENIMIENTO PREVENTIVO Y CORRECTIVO DE LOS VEHÍCULOS LIVIANOS Y PESADOS PERTENECIENTES AL PARQUE AUTOMOTOR DEL MINISTERIO DE SALUD PÚBLICA (PLANTA CENTRAL)"/>
    <s v="PLANTA CENTRAL"/>
    <n v="9999"/>
    <s v="01"/>
    <s v="000"/>
    <s v="001"/>
    <n v="530813"/>
    <n v="1701"/>
    <s v="001"/>
    <s v="0000"/>
    <s v="0000"/>
    <n v="0"/>
    <n v="0"/>
    <n v="0"/>
    <n v="61123.54"/>
    <n v="0"/>
    <n v="61123.54"/>
    <s v="SI"/>
    <m/>
    <m/>
    <x v="0"/>
    <n v="213750"/>
    <n v="0"/>
    <n v="213750"/>
    <s v="COOR ADMINISTRATIVA FINANCIERA"/>
    <s v="DIR ADMINISTRATIVA"/>
    <s v="GI TRANSPORTES"/>
    <s v="SI"/>
    <n v="0"/>
  </r>
  <r>
    <x v="138"/>
    <s v="134003032"/>
    <m/>
    <x v="82"/>
    <x v="50"/>
    <m/>
    <s v="POA"/>
    <s v="Regularización por recorte con CP atada"/>
    <s v="ADMINISTRACION CENTRAL"/>
    <s v="CONTRATACIÓN DE UN TALLER AUTOMOTRIZ PARA EJECUTAR MANTENIMIENTO PREVENTIVO Y CORRECTIVO DE LOS VEHÍCULOS LIVIANOS Y PESADOS PERTENECIENTES AL PARQUE AUTOMOTOR DEL MINISTERIO DE SALUD PÚBLICA (PLANTA CENTRAL)"/>
    <s v="PLANTA CENTRAL"/>
    <n v="9999"/>
    <s v="01"/>
    <s v="000"/>
    <s v="001"/>
    <n v="530813"/>
    <n v="1701"/>
    <s v="001"/>
    <s v="0000"/>
    <s v="0000"/>
    <n v="61123.54"/>
    <n v="0"/>
    <n v="61123.54"/>
    <n v="0"/>
    <n v="0"/>
    <n v="0"/>
    <s v="SI"/>
    <m/>
    <m/>
    <x v="0"/>
    <n v="61123.540000000008"/>
    <n v="0"/>
    <n v="61123.540000000008"/>
    <s v="COOR ADMINISTRATIVA FINANCIERA"/>
    <s v="DIR ADMINISTRATIVA"/>
    <s v="GI TRANSPORTES"/>
    <s v="SI"/>
    <n v="7.2759576141834259E-12"/>
  </r>
  <r>
    <x v="139"/>
    <s v="111005016"/>
    <s v="MSP-DNMDM-2022-0551-M"/>
    <x v="83"/>
    <x v="121"/>
    <d v="2022-05-10T00:00:00"/>
    <s v="POA"/>
    <m/>
    <s v="PROVISION Y PRESTACION DE SERVICIOS DE SALUD"/>
    <s v="ADQUISICIÓN DEL MEDICAMENTO_x000a_FLUOXETINA SOLIDO ORAL DE 20 MG CAJA X BLÍSTER RISTRA PARA LOS_x000a_ESTABLECIMIENTOS DEL MINISTERIO DE SALUD"/>
    <s v="PLANTA CENTRAL"/>
    <n v="9999"/>
    <n v="90"/>
    <s v="000"/>
    <s v="001"/>
    <n v="530809"/>
    <n v="1701"/>
    <s v="001"/>
    <s v="0000"/>
    <s v="0000"/>
    <n v="1897.56"/>
    <n v="0"/>
    <n v="1897.56"/>
    <n v="0"/>
    <n v="0"/>
    <n v="0"/>
    <s v="SI"/>
    <m/>
    <m/>
    <x v="0"/>
    <n v="8119"/>
    <n v="0"/>
    <n v="8119"/>
    <s v="SUB GESTION OPERACIONES LOGISTICA SALUD "/>
    <s v="DIR NACIONAL ABASTECIMIENTO MEDICAMENTOS DIPOSITIVOS MEDICOS OTROS BIENES ESTRATÉGICOS EN SALUD"/>
    <s v="NO APLICA"/>
    <s v="SI"/>
    <n v="0"/>
  </r>
  <r>
    <x v="139"/>
    <n v="111005011"/>
    <s v="MSP-DNMDM-2022-0551-M"/>
    <x v="83"/>
    <x v="121"/>
    <d v="2022-05-10T00:00:00"/>
    <s v="POA"/>
    <m/>
    <s v="PROVISION Y PRESTACION DE SERVICIOS DE SALUD"/>
    <s v="Adquisición del medicamento MICOFENOLATO SÓLIDO ORAL 500 MG CAJA X BLÍSTER/RISTRA para los Establecimientos del Ministerio de Salud Pública"/>
    <s v="PLANTA CENTRAL"/>
    <n v="9999"/>
    <n v="90"/>
    <s v="000"/>
    <s v="001"/>
    <n v="530809"/>
    <n v="1701"/>
    <s v="001"/>
    <s v="0000"/>
    <s v="0000"/>
    <n v="0"/>
    <n v="0"/>
    <n v="0"/>
    <n v="1897.56"/>
    <n v="0"/>
    <n v="1897.56"/>
    <s v="SI"/>
    <m/>
    <m/>
    <x v="0"/>
    <n v="15543.400000000001"/>
    <n v="0"/>
    <n v="15543.400000000001"/>
    <s v="SUB GESTION OPERACIONES LOGISTICA SALUD "/>
    <s v="DIR NACIONAL ABASTECIMIENTO MEDICAMENTOS DIPOSITIVOS MEDICOS OTROS BIENES ESTRATÉGICOS EN SALUD"/>
    <s v="NO APLICA"/>
    <s v="SI"/>
    <n v="1.8189894035458565E-12"/>
  </r>
  <r>
    <x v="140"/>
    <s v="112003002"/>
    <s v="MSP-DNEPC-2022-0898-M"/>
    <x v="84"/>
    <x v="122"/>
    <d v="2022-05-10T00:00:00"/>
    <s v="POA"/>
    <s v="A través de memorando Nro. MSP-DNEPC-2022-0898-M, la Dirección Nacional de Estrategias, solicitó realizar la presente reforma para el cambio de ítem, con el fin de que se proceda con la Adquisición de reactivo (cartuchos) para determinación de carga viral de VIH, a través de la Plataforma en línea de medicamentos y dispositivos médicos Wambo – Partnership for_x000a_Supply Chain Management. "/>
    <s v="VIGILANCIA Y CONTROL SANITARIO"/>
    <s v="Adquisición de Carga viral cuantitativa de VIH WAMBO"/>
    <s v="PLANTA CENTRAL"/>
    <n v="9999"/>
    <n v="56"/>
    <s v="000"/>
    <s v="001"/>
    <n v="530810"/>
    <n v="1701"/>
    <s v="001"/>
    <s v="0000"/>
    <s v="0000"/>
    <n v="0"/>
    <n v="0"/>
    <n v="0"/>
    <n v="777506.53"/>
    <n v="0"/>
    <n v="777506.53"/>
    <s v="SI"/>
    <m/>
    <m/>
    <x v="5"/>
    <n v="0"/>
    <n v="0"/>
    <n v="0"/>
    <s v="SUB VIGILANCIA PREVENCION CONTROL SALUD"/>
    <s v="DIR NAC ESTRATEGIAS PREVENCION CONTROL ENFERMEDADES TRANSMISIBLES "/>
    <s v="ENVIH"/>
    <s v="NO"/>
    <n v="0"/>
  </r>
  <r>
    <x v="140"/>
    <s v="112003075"/>
    <s v="MSP-DNEPC-2022-0898-M"/>
    <x v="84"/>
    <x v="122"/>
    <d v="2022-05-10T00:00:00"/>
    <s v="POA"/>
    <s v="A través de memorando Nro. MSP-DNEPC-2022-0898-M, la Dirección Nacional de Estrategias, solicitó realizar la presente reforma para el cambio de ítem, con el fin de que se proceda con la Adquisición de reactivo (cartuchos) para determinación de carga viral de VIH, a través de la Plataforma en línea de medicamentos y dispositivos médicos Wambo – Partnership for_x000a_Supply Chain Management. "/>
    <s v="VIGILANCIA Y CONTROL SANITARIO"/>
    <s v="Adquisición de Carga viral cuantitativa de VIH WAMBO"/>
    <s v="PLANTA CENTRAL"/>
    <n v="9999"/>
    <n v="56"/>
    <s v="000"/>
    <s v="001"/>
    <n v="581202"/>
    <n v="1701"/>
    <s v="001"/>
    <s v="0000"/>
    <s v="0000"/>
    <n v="777506.53"/>
    <n v="0"/>
    <n v="777506.53"/>
    <n v="0"/>
    <n v="0"/>
    <n v="0"/>
    <s v="SI"/>
    <m/>
    <m/>
    <x v="5"/>
    <n v="777506.53"/>
    <n v="0"/>
    <n v="777506.53"/>
    <s v="SUB VIGILANCIA PREVENCION CONTROL SALUD"/>
    <s v="DIR NAC ESTRATEGIAS PREVENCION CONTROL ENFERMEDADES TRANSMISIBLES "/>
    <s v="ENVIH"/>
    <s v="SI"/>
    <n v="0"/>
  </r>
  <r>
    <x v="141"/>
    <s v="113003006"/>
    <s v="MSP-DNSI-2022-0163-M"/>
    <x v="76"/>
    <x v="123"/>
    <d v="2022-05-10T00:00:00"/>
    <s v="POA"/>
    <s v="A través de memorando Nro. MSP-DNSI-2022-0163-M, la Dirección Nacional de Salud Intercultural, indica que por retrasos en los trámites administrativos para efectuar el pago de la Feria de Salud Intercultural, se debe reprogramar el pago de la misma. En este sentido, se procede a reprogramar los valores que se encuentran en la línea POA, para el mes de  mayo. "/>
    <s v="ADMINISTRACION CENTRAL"/>
    <s v="Feria nacional de experiencias en salud intercultural "/>
    <s v="PLANTA CENTRAL"/>
    <n v="9999"/>
    <s v="01"/>
    <s v="000"/>
    <s v="002"/>
    <n v="530205"/>
    <n v="1701"/>
    <s v="001"/>
    <s v="0000"/>
    <s v="0000"/>
    <n v="0"/>
    <n v="0"/>
    <n v="0"/>
    <n v="0"/>
    <n v="0"/>
    <n v="0"/>
    <s v="SI"/>
    <m/>
    <s v="REPROGRAMACIÓN MES DE MAYO "/>
    <x v="5"/>
    <n v="5000"/>
    <n v="0"/>
    <n v="5000"/>
    <s v="SUB PROMOCION SALUD INTERCULTURAL  IGUALDAD"/>
    <s v="DIR NAC SALUD INTERCULTURAL EQUIDAD"/>
    <s v="NO APLICA"/>
    <s v="SI"/>
    <n v="0"/>
  </r>
  <r>
    <x v="142"/>
    <s v="CZ4"/>
    <s v="MSP-DNSI-2022-0164-M"/>
    <x v="76"/>
    <x v="124"/>
    <d v="2022-05-10T00:00:00"/>
    <s v="PRESUPUESTARIA"/>
    <s v="A través de memorando Nro. MSP-DNSI-2022-0164-M, la Dirección Nacional de Salud Intercultural, solicita asignar recursos a la CZ4, con el fin de que se proceda con el pago de la actividad: &quot;Primer encuentro de saberes y prácticas de la medicina ancestral - tradicional&quot;."/>
    <s v="PREVENCION Y PROMOCION DE LA SALUD"/>
    <s v="Adquisición de materiales e insumos para el Primer Encuentro de saberes y prácticas de la medicina ancestral - tradicional "/>
    <s v="cz4 "/>
    <s v="0054"/>
    <n v="55"/>
    <s v="000"/>
    <s v="002"/>
    <n v="530204"/>
    <s v="0101"/>
    <s v="001"/>
    <s v="0000"/>
    <s v="0000"/>
    <n v="1147.4000000000001"/>
    <n v="0"/>
    <n v="1147.4000000000001"/>
    <n v="0"/>
    <n v="0"/>
    <n v="0"/>
    <s v="SI"/>
    <m/>
    <m/>
    <x v="5"/>
    <n v="1147.4000000000001"/>
    <m/>
    <n v="1147.4000000000001"/>
    <s v="Subsecretaría Nacional de Promoción de la Salud e Igualdad"/>
    <s v="Dirección Nacional de Salud Intercultural"/>
    <m/>
    <e v="#N/A"/>
    <e v="#N/A"/>
  </r>
  <r>
    <x v="142"/>
    <s v="CZ4"/>
    <s v="MSP-DNSI-2022-0164-M"/>
    <x v="76"/>
    <x v="124"/>
    <d v="2022-05-10T00:00:00"/>
    <s v="PRESUPUESTARIA"/>
    <s v="A través de memorando Nro. MSP-DNSI-2022-0164-M, la Dirección Nacional de Salud Intercultural, solicita asignar recursos a la CZ4, con el fin de que se proceda con el pago de la actividad: &quot;Primer encuentro de saberes y prácticas de la medicina ancestral - tradicional&quot;."/>
    <s v="PREVENCION Y PROMOCION DE LA SALUD"/>
    <s v="Adquisición de materiales e insumos para el Primer Encuentro de saberes y prácticas de la medicina ancestral - tradicional "/>
    <s v="cz4 "/>
    <s v="0054"/>
    <n v="55"/>
    <s v="000"/>
    <s v="002"/>
    <n v="530205"/>
    <s v="0101"/>
    <s v="001"/>
    <s v="0000"/>
    <s v="0000"/>
    <n v="8852.6"/>
    <n v="0"/>
    <n v="8852.6"/>
    <n v="0"/>
    <n v="0"/>
    <n v="0"/>
    <s v="SI"/>
    <m/>
    <m/>
    <x v="5"/>
    <n v="8852.6"/>
    <m/>
    <n v="8852.6"/>
    <s v="Subsecretaría Nacional de Promoción de la Salud e Igualdad"/>
    <s v="Dirección Nacional de Salud Intercultural"/>
    <m/>
    <e v="#N/A"/>
    <e v="#N/A"/>
  </r>
  <r>
    <x v="142"/>
    <s v="113003015"/>
    <s v="MSP-DNSI-2022-0164-M"/>
    <x v="76"/>
    <x v="124"/>
    <d v="2022-05-10T00:00:00"/>
    <s v="PRESUPUESTARIA"/>
    <s v="A través de memorando Nro. MSP-DNSI-2022-0164-M, la Dirección Nacional de Salud Intercultural, solicita asignar recursos a la CZ4, con el fin de que se proceda con el pago de la actividad: &quot;Primer encuentro de saberes y prácticas de la medicina ancestral - tradicional&quot;."/>
    <s v="PREVENCION Y PROMOCION DE LA SALUD"/>
    <s v="Primer encuentro de saberes y prácticas de la medicina ancestral - tradicional "/>
    <s v="PLANTA CENTRAL"/>
    <n v="9999"/>
    <n v="55"/>
    <s v="000"/>
    <s v="002"/>
    <n v="530205"/>
    <n v="1701"/>
    <s v="001"/>
    <s v="0000"/>
    <s v="0000"/>
    <n v="0"/>
    <n v="0"/>
    <n v="0"/>
    <n v="10000"/>
    <n v="0"/>
    <n v="10000"/>
    <s v="SI"/>
    <m/>
    <m/>
    <x v="5"/>
    <n v="0"/>
    <n v="0"/>
    <n v="0"/>
    <s v="SUB PROMOCION SALUD INTERCULTURAL  IGUALDAD"/>
    <s v="DIR NAC SALUD INTERCULTURAL EQUIDAD"/>
    <s v="NO APLICA"/>
    <s v="NO"/>
    <n v="0"/>
  </r>
  <r>
    <x v="143"/>
    <s v="CZ6"/>
    <s v="'MSP-DNSI-2022-0165-M"/>
    <x v="76"/>
    <x v="125"/>
    <d v="2022-05-12T00:00:00"/>
    <s v="PRESUPUESTARIA"/>
    <s v="A través de memorando Nro. MSP-DNSI-2022-0165-M, la Dirección Nacional de Salud Intercultural, solicita se realice la asignaicón de recursos para la CZ6, con el fin de cumplir con las obligaciones generadas en el Congreso de la medicina alternativa y complementaria. "/>
    <s v="PREVENCION Y PROMOCION DE LA SALUD"/>
    <s v="Contrataciòn de expositores_x000a_para el Congreso de la_x000a_medicina alternativa y_x000a_complementaria"/>
    <s v="CZ6 "/>
    <s v="0056"/>
    <n v="55"/>
    <s v="000"/>
    <s v="002"/>
    <n v="530221"/>
    <s v="0101"/>
    <s v="001"/>
    <s v="0000"/>
    <s v="0000"/>
    <n v="2500"/>
    <n v="0"/>
    <n v="2500"/>
    <n v="0"/>
    <n v="0"/>
    <n v="0"/>
    <s v="SI"/>
    <m/>
    <m/>
    <x v="5"/>
    <n v="2500"/>
    <m/>
    <n v="2500"/>
    <s v="Subsecretaría Nacional de Promoción de la Salud e Igualdad"/>
    <s v="Dirección Nacional de Salud Intercultural"/>
    <m/>
    <e v="#N/A"/>
    <e v="#N/A"/>
  </r>
  <r>
    <x v="143"/>
    <s v="CZ6"/>
    <s v="'MSP-DNSI-2022-0165-M"/>
    <x v="76"/>
    <x v="125"/>
    <d v="2022-05-12T00:00:00"/>
    <s v="PRESUPUESTARIA"/>
    <s v="A través de memorando Nro. MSP-DNSI-2022-0165-M, la Dirección Nacional de Salud Intercultural, solicita se realice la asignaicón de recursos para la CZ6, con el fin de cumplir con las obligaciones generadas en el Congreso de la medicina alternativa y complementaria. "/>
    <s v="PREVENCION Y PROMOCION DE LA SALUD"/>
    <s v="Adquisición de materiales e insumos para el Congreso de la medicina alternativa y complementaria"/>
    <s v="CZ6 "/>
    <s v="0056"/>
    <n v="55"/>
    <s v="000"/>
    <s v="002"/>
    <n v="530804"/>
    <s v="0101"/>
    <s v="001"/>
    <s v="0000"/>
    <s v="0000"/>
    <n v="2667"/>
    <n v="0"/>
    <n v="2667"/>
    <n v="0"/>
    <n v="0"/>
    <n v="0"/>
    <s v="SI"/>
    <m/>
    <m/>
    <x v="5"/>
    <n v="2667"/>
    <m/>
    <n v="2667"/>
    <s v="Subsecretaría Nacional de Promoción de la Salud e Igualdad"/>
    <s v="Dirección Nacional de Salud Intercultural"/>
    <m/>
    <e v="#N/A"/>
    <e v="#N/A"/>
  </r>
  <r>
    <x v="143"/>
    <s v="CZ6"/>
    <s v="'MSP-DNSI-2022-0165-M"/>
    <x v="76"/>
    <x v="125"/>
    <d v="2022-05-12T00:00:00"/>
    <s v="PRESUPUESTARIA"/>
    <s v="A través de memorando Nro. MSP-DNSI-2022-0165-M, la Dirección Nacional de Salud Intercultural, solicita se realice la asignaicón de recursos para la CZ6, con el fin de cumplir con las obligaciones generadas en el Congreso de la medicina alternativa y complementaria. "/>
    <s v="PREVENCION Y PROMOCION DE LA SALUD"/>
    <s v="Contratación de servicios para el Congreso de la medicina alternativa y complementaria"/>
    <s v="CZ6 "/>
    <s v="0056"/>
    <n v="55"/>
    <s v="000"/>
    <s v="002"/>
    <n v="530249"/>
    <s v="0101"/>
    <s v="001"/>
    <s v="0000"/>
    <s v="0000"/>
    <n v="4833"/>
    <n v="0"/>
    <n v="4833"/>
    <n v="0"/>
    <n v="0"/>
    <n v="0"/>
    <s v="SI"/>
    <m/>
    <m/>
    <x v="5"/>
    <n v="4833"/>
    <m/>
    <n v="4833"/>
    <s v="Subsecretaría Nacional de Promoción de la Salud e Igualdad"/>
    <s v="Dirección Nacional de Salud Intercultural"/>
    <m/>
    <e v="#N/A"/>
    <e v="#N/A"/>
  </r>
  <r>
    <x v="143"/>
    <s v="113003012"/>
    <s v="'MSP-DNSI-2022-0165-M"/>
    <x v="76"/>
    <x v="125"/>
    <d v="2022-05-12T00:00:00"/>
    <s v="PRESUPUESTARIA"/>
    <s v="A través de memorando Nro. MSP-DNSI-2022-0165-M, la Dirección Nacional de Salud Intercultural, solicita se realice la asignaicón de recursos para la CZ6, con el fin de cumplir con las obligaciones generadas en el Congreso de la medicina alternativa y complementaria. "/>
    <s v="PREVENCION Y PROMOCION DE LA SALUD"/>
    <s v="Congreso de la medicina alternativa y complementaria"/>
    <s v="PLANTA CENTRAL"/>
    <n v="9999"/>
    <n v="55"/>
    <s v="000"/>
    <s v="002"/>
    <n v="530205"/>
    <n v="1701"/>
    <s v="001"/>
    <s v="0000"/>
    <s v="0000"/>
    <n v="0"/>
    <n v="0"/>
    <n v="0"/>
    <n v="10000"/>
    <n v="0"/>
    <n v="10000"/>
    <s v="SI"/>
    <m/>
    <m/>
    <x v="5"/>
    <n v="0"/>
    <n v="0"/>
    <n v="0"/>
    <s v="SUB PROMOCION SALUD INTERCULTURAL  IGUALDAD"/>
    <s v="DIR NAC SALUD INTERCULTURAL EQUIDAD"/>
    <s v="NO APLICA"/>
    <s v="NO"/>
    <n v="0"/>
  </r>
  <r>
    <x v="144"/>
    <s v="113001029"/>
    <s v="MSP-DNPS-2022-0320-M"/>
    <x v="79"/>
    <x v="126"/>
    <d v="2022-05-10T00:00:00"/>
    <s v="POA"/>
    <s v="A través de memorando Nro. MSP-DNPS-2022-0320-M y en el marco de cooperación técnica de acuerdo a los temas_x000a_relacionados a salud sexual y salud reproductiva y nutrición, se solicitó se modifiquen los nombres de las líneas arriba descritas. "/>
    <s v="PREVENCION Y PROMOCION DE LA SALUD"/>
    <s v="Convenio de Cooperación Interinstitucional entre el Ministerio de Salud Pública (MSP) y la Organización Children International."/>
    <s v="PLANTA CENTRAL"/>
    <n v="9999"/>
    <n v="55"/>
    <s v="000"/>
    <s v="001"/>
    <n v="0"/>
    <n v="1701"/>
    <s v="001"/>
    <s v="0000"/>
    <s v="0000"/>
    <n v="0"/>
    <n v="0"/>
    <n v="0"/>
    <n v="0"/>
    <n v="0"/>
    <n v="0"/>
    <s v="NO"/>
    <m/>
    <s v="CAMBIO DE NOMBRE EN SUBACTIVIDAD "/>
    <x v="5"/>
    <n v="0"/>
    <n v="0"/>
    <n v="0"/>
    <s v="SUB PROMOCION SALUD INTERCULTURAL  IGUALDAD"/>
    <s v="DIR NAC PROMOCION SALUD"/>
    <s v="NO APLICA"/>
    <s v="SI"/>
    <n v="0"/>
  </r>
  <r>
    <x v="144"/>
    <s v="113001030"/>
    <s v="MSP-DNPS-2022-0320-M"/>
    <x v="79"/>
    <x v="126"/>
    <d v="2022-05-10T00:00:00"/>
    <s v="POA"/>
    <s v="A través de memorando Nro. MSP-DNPS-2022-0320-M y en el marco de cooperación técnica de acuerdo a los temas_x000a_relacionados a salud sexual y salud reproductiva y nutrición, se solicitó se modifiquen los nombres de las líneas arriba descritas. "/>
    <s v="PREVENCION Y PROMOCION DE LA SALUD"/>
    <s v="Convenio marco interinstitucional de cooperación entre el Ministerio de Salud Pública del Ecuador y CARE-Ecuador."/>
    <s v="PLANTA CENTRAL"/>
    <n v="9999"/>
    <n v="55"/>
    <s v="000"/>
    <s v="001"/>
    <n v="0"/>
    <n v="1701"/>
    <s v="001"/>
    <s v="0000"/>
    <s v="0000"/>
    <n v="0"/>
    <n v="0"/>
    <n v="0"/>
    <n v="0"/>
    <n v="0"/>
    <n v="0"/>
    <s v="NO"/>
    <m/>
    <s v="CAMBIO DE NOMBRE EN SUBACTIVIDAD "/>
    <x v="5"/>
    <n v="0"/>
    <n v="0"/>
    <n v="0"/>
    <s v="SUB PROMOCION SALUD INTERCULTURAL  IGUALDAD"/>
    <s v="DIR NAC PROMOCION SALUD"/>
    <s v="NO APLICA"/>
    <s v="SI"/>
    <n v="0"/>
  </r>
  <r>
    <x v="145"/>
    <s v="112003007"/>
    <s v="MSP-DNEPC-2022-0953-M"/>
    <x v="83"/>
    <x v="127"/>
    <d v="2022-05-10T00:00:00"/>
    <s v="POA"/>
    <s v="A través de memorando Nro. MSP-DNEPC-2022-0953-M,  solicita se realice la presente reforma para la reprogramación de los valores que se encuentran registrados en el POA. En tal sentido se procede con el debido cambio de la programación de pagos. "/>
    <s v="VIGILANCIA Y CONTROL SANITARIO"/>
    <s v="Adquisición de Deltametrina liquida 2,5%"/>
    <s v="PLANTA CENTRAL"/>
    <n v="9999"/>
    <n v="56"/>
    <s v="000"/>
    <s v="001"/>
    <n v="530819"/>
    <n v="1701"/>
    <s v="001"/>
    <s v="0000"/>
    <s v="0000"/>
    <n v="0"/>
    <n v="0"/>
    <n v="0"/>
    <n v="0"/>
    <n v="0"/>
    <n v="0"/>
    <s v="NO"/>
    <m/>
    <s v="REPROGRAMACIÓN DE ACTIVIDADES PARA EL MES DE AGOSTO "/>
    <x v="5"/>
    <n v="388819.34"/>
    <n v="0"/>
    <n v="388819.34"/>
    <s v="SUB VIGILANCIA PREVENCION CONTROL SALUD"/>
    <s v="DIR NAC ESTRATEGIAS PREVENCION CONTROL ENFERMEDADES TRANSMISIBLES "/>
    <s v="METAXENICAS Y ZOONOTICAS"/>
    <s v="SI"/>
    <n v="0"/>
  </r>
  <r>
    <x v="145"/>
    <s v="112003006"/>
    <s v="MSP-DNEPC-2022-0953-M"/>
    <x v="83"/>
    <x v="127"/>
    <d v="2022-05-10T00:00:00"/>
    <s v="POA"/>
    <s v="A través de memorando Nro. MSP-DNEPC-2022-0953-M,  solicita se realice la presente reforma para la reprogramación de los valores que se encuentran registrados en el POA. En tal sentido se procede con el debido cambio de la programación de pagos. "/>
    <s v="VIGILANCIA Y CONTROL SANITARIO"/>
    <s v="Adqusición de Malathion liquido 95-96%"/>
    <s v="PLANTA CENTRAL"/>
    <n v="9999"/>
    <n v="56"/>
    <s v="000"/>
    <s v="001"/>
    <n v="530819"/>
    <n v="1701"/>
    <s v="001"/>
    <s v="0000"/>
    <s v="0000"/>
    <n v="0"/>
    <n v="0"/>
    <n v="0"/>
    <n v="0"/>
    <n v="0"/>
    <n v="0"/>
    <s v="NO"/>
    <m/>
    <s v="REPROGRAMACIÓN DE ACTIVIDADES PARA EL MES DE AGOSTO "/>
    <x v="5"/>
    <n v="2751938.07"/>
    <n v="0"/>
    <n v="2751938.07"/>
    <s v="SUB VIGILANCIA PREVENCION CONTROL SALUD"/>
    <s v="DIR NAC ESTRATEGIAS PREVENCION CONTROL ENFERMEDADES TRANSMISIBLES "/>
    <s v="METAXENICAS Y ZOONOTICAS"/>
    <s v="SI"/>
    <n v="0"/>
  </r>
  <r>
    <x v="145"/>
    <s v="112003008"/>
    <s v="MSP-DNEPC-2022-0953-M"/>
    <x v="83"/>
    <x v="127"/>
    <d v="2022-05-10T00:00:00"/>
    <s v="POA"/>
    <s v="A través de memorando Nro. MSP-DNEPC-2022-0953-M,  solicita se realice la presente reforma para la reprogramación de los valores que se encuentran registrados en el POA. En tal sentido se procede con el debido cambio de la programación de pagos. "/>
    <s v="VIGILANCIA Y CONTROL SANITARIO"/>
    <s v="Adqusición de Temephos Granulado 1%"/>
    <s v="PLANTA CENTRAL"/>
    <n v="9999"/>
    <n v="56"/>
    <s v="000"/>
    <s v="001"/>
    <n v="530819"/>
    <n v="1701"/>
    <s v="001"/>
    <s v="0000"/>
    <s v="0000"/>
    <n v="0"/>
    <n v="0"/>
    <n v="0"/>
    <n v="0"/>
    <n v="0"/>
    <n v="0"/>
    <s v="NO"/>
    <m/>
    <s v="REPROGRAMACIÓN DE ACTIVIDADES PARA EL MES DE AGOSTO "/>
    <x v="5"/>
    <n v="1141870"/>
    <n v="0"/>
    <n v="1141870"/>
    <s v="SUB VIGILANCIA PREVENCION CONTROL SALUD"/>
    <s v="DIR NAC ESTRATEGIAS PREVENCION CONTROL ENFERMEDADES TRANSMISIBLES "/>
    <s v="METAXENICAS Y ZOONOTICAS"/>
    <s v="SI"/>
    <n v="0"/>
  </r>
  <r>
    <x v="145"/>
    <s v="112003071"/>
    <s v="MSP-DNEPC-2022-0953-M"/>
    <x v="83"/>
    <x v="127"/>
    <d v="2022-05-10T00:00:00"/>
    <s v="POA"/>
    <s v="A través de memorando Nro. MSP-DNEPC-2022-0953-M,  solicita se realice la presente reforma para la reprogramación de los valores que se encuentran registrados en el POA. En tal sentido se procede con el debido cambio de la programación de pagos. "/>
    <s v="VIGILANCIA Y CONTROL SANITARIO"/>
    <s v="Adqusisición de medicamentos Estratégia de Enfermedades Metaxénicas y zoonóticas a través de Fondo Estratégico-OPS"/>
    <s v="PLANTA CENTRAL"/>
    <n v="9999"/>
    <n v="56"/>
    <s v="000"/>
    <s v="001"/>
    <n v="581202"/>
    <n v="1701"/>
    <s v="001"/>
    <s v="0000"/>
    <s v="0000"/>
    <n v="0"/>
    <n v="0"/>
    <n v="0"/>
    <n v="0"/>
    <n v="0"/>
    <n v="0"/>
    <s v="NO"/>
    <m/>
    <s v="REPROGRAMACIÓN DE ACTIVIDADES PARA EL MES DE AGOSTO "/>
    <x v="5"/>
    <n v="216446.08000000002"/>
    <n v="0"/>
    <n v="216446.08000000002"/>
    <s v="SUB VIGILANCIA PREVENCION CONTROL SALUD"/>
    <s v="DIR NAC ESTRATEGIAS PREVENCION CONTROL ENFERMEDADES TRANSMISIBLES "/>
    <s v="METAXENICAS Y ZOONOTICAS"/>
    <s v="SI"/>
    <n v="2.9103830456733704E-11"/>
  </r>
  <r>
    <x v="145"/>
    <s v="112003072"/>
    <s v="MSP-DNEPC-2022-0953-M"/>
    <x v="83"/>
    <x v="127"/>
    <d v="2022-05-10T00:00:00"/>
    <s v="POA"/>
    <s v="A través de memorando Nro. MSP-DNEPC-2022-0953-M,  solicita se realice la presente reforma para la reprogramación de los valores que se encuentran registrados en el POA. En tal sentido se procede con el debido cambio de la programación de pagos. "/>
    <s v="VIGILANCIA Y CONTROL SANITARIO"/>
    <s v="Adquisición de pruebas de diagnóstico rápido para Enfermedades Metaxénicas a través de Fondo Estratégico -OPS"/>
    <s v="PLANTA CENTRAL"/>
    <n v="9999"/>
    <n v="56"/>
    <s v="000"/>
    <s v="001"/>
    <n v="581202"/>
    <n v="1701"/>
    <s v="001"/>
    <s v="0000"/>
    <s v="0000"/>
    <n v="0"/>
    <n v="0"/>
    <n v="0"/>
    <n v="0"/>
    <n v="0"/>
    <n v="0"/>
    <s v="NO"/>
    <m/>
    <s v="REPROGRAMACIÓN DE ACTIVIDADES PARA EL MES DE AGOSTO "/>
    <x v="5"/>
    <n v="251782.44"/>
    <n v="0"/>
    <n v="251782.44"/>
    <s v="SUB VIGILANCIA PREVENCION CONTROL SALUD"/>
    <s v="DIR NAC ESTRATEGIAS PREVENCION CONTROL ENFERMEDADES TRANSMISIBLES "/>
    <s v="METAXENICAS Y ZOONOTICAS"/>
    <s v="SI"/>
    <n v="0"/>
  </r>
  <r>
    <x v="145"/>
    <s v="112003068"/>
    <s v="MSP-DNEPC-2022-0953-M"/>
    <x v="83"/>
    <x v="127"/>
    <d v="2022-05-10T00:00:00"/>
    <s v="POA"/>
    <s v="A través de memorando Nro. MSP-DNEPC-2022-0953-M,  solicita se realice la presente reforma para la reprogramación de los valores que se encuentran registrados en el POA. En tal sentido se procede con el debido cambio de la programación de pagos. "/>
    <s v="VIGILANCIA Y CONTROL SANITARIO"/>
    <s v="Compra de tensiómetros para fortalecer la prevención de los servicios de salud en la Iniciativa Hearts, en el primer nivel de atención"/>
    <s v="PLANTA CENTRAL"/>
    <n v="9999"/>
    <n v="56"/>
    <s v="000"/>
    <s v="001"/>
    <n v="581202"/>
    <n v="1701"/>
    <s v="001"/>
    <s v="0000"/>
    <s v="0000"/>
    <n v="0"/>
    <n v="0"/>
    <n v="0"/>
    <n v="0"/>
    <n v="0"/>
    <n v="0"/>
    <s v="NO"/>
    <m/>
    <s v="REPROGRAMACIÓN DE ACTIVIDADES PARA EL MES DE AGOSTO "/>
    <x v="5"/>
    <n v="125000"/>
    <n v="0"/>
    <n v="125000"/>
    <s v="SUB VIGILANCIA PREVENCION CONTROL SALUD"/>
    <s v="DIR NAC ESTRATEGIAS PREVENCION CONTROL ENFERMEDADES NO TRANSMISIBLES SALUD MENTAL FENOMENO SOCIOECONOMICO DROGAS"/>
    <s v="CRONICAS"/>
    <s v="SI"/>
    <n v="1965.5799999999872"/>
  </r>
  <r>
    <x v="145"/>
    <s v="112003070"/>
    <s v="MSP-DNEPC-2022-0953-M"/>
    <x v="83"/>
    <x v="127"/>
    <d v="2022-05-10T00:00:00"/>
    <s v="POA"/>
    <s v="A través de memorando Nro. MSP-DNEPC-2022-0953-M,  solicita se realice la presente reforma para la reprogramación de los valores que se encuentran registrados en el POA. En tal sentido se procede con el debido cambio de la programación de pagos. "/>
    <s v="VIGILANCIA Y CONTROL SANITARIO"/>
    <s v="Adquisición de medicamentos y dispositivos médicos para pacientes Estrategia Nacional de Tuberculosis a través de Fondo Estratégico de OPS"/>
    <s v="PLANTA CENTRAL"/>
    <n v="9999"/>
    <n v="56"/>
    <s v="000"/>
    <s v="001"/>
    <n v="581202"/>
    <n v="1701"/>
    <s v="001"/>
    <s v="0000"/>
    <s v="0000"/>
    <n v="0"/>
    <n v="0"/>
    <n v="0"/>
    <n v="0"/>
    <n v="0"/>
    <n v="0"/>
    <s v="NO"/>
    <m/>
    <s v="REPROGRAMACIÓN DE ACTIVIDADES PARA EL MES DE MAYO "/>
    <x v="5"/>
    <n v="3257013.74"/>
    <n v="0"/>
    <n v="3257013.74"/>
    <s v="SUB VIGILANCIA PREVENCION CONTROL SALUD"/>
    <s v="DIR NAC ESTRATEGIAS PREVENCION CONTROL ENFERMEDADES TRANSMISIBLES "/>
    <s v="ENTB"/>
    <s v="SI"/>
    <n v="0"/>
  </r>
  <r>
    <x v="146"/>
    <s v="113000014"/>
    <s v="MSP-SNPSI-2022-0827-M"/>
    <x v="83"/>
    <x v="128"/>
    <d v="2022-05-17T00:00:00"/>
    <s v="POA"/>
    <s v="A través de memorando Nro. MSP-SNPSI-2022-0827-M, se solicita se realice la reprogramación de los valores que se planificaron el POA de PPR, con el fin de cumplir con el pago de viáticos. "/>
    <s v="PREVENCION Y PROMOCION DE LA SALUD"/>
    <s v="Movilizaciones para implementar en territorio políticas, marcos normativos, planes, estrategias y actividades sobre promoción de la salud, derechos humanos, salud intercultural, ambiente y salud y participación social en salud en el marco de Ppr"/>
    <s v="PLANTA CENTRAL"/>
    <n v="9999"/>
    <n v="55"/>
    <s v="000"/>
    <s v="005"/>
    <n v="530303"/>
    <n v="1701"/>
    <s v="001"/>
    <s v="0000"/>
    <s v="0000"/>
    <n v="0"/>
    <n v="0"/>
    <n v="0"/>
    <n v="0"/>
    <n v="0"/>
    <n v="0"/>
    <s v="NO"/>
    <m/>
    <s v="REPROGRAMACIÓN DE ACTIVIDADES "/>
    <x v="5"/>
    <n v="37707.97"/>
    <n v="0"/>
    <n v="37707.97"/>
    <s v="SUB PROMOCION SALUD INTERCULTURAL  IGUALDAD"/>
    <s v="SUB PROMOCION SALUD INTERCULTURAL  IGUALDAD"/>
    <s v="Presupuesto por Resultados"/>
    <s v="SI"/>
    <n v="30394.370000000003"/>
  </r>
  <r>
    <x v="147"/>
    <s v="112003026"/>
    <s v="MSP-DNEPC-2022-0927-M"/>
    <x v="80"/>
    <x v="129"/>
    <d v="2022-05-10T00:00:00"/>
    <s v="PRESUPUESTARIA"/>
    <s v="La reforma se plantea con el objeto de financiar a nivel central los viáticos para supervisión en Zonas, Distritos y Centros de Salud que ejecutan la Estrategia Nacional de Imunizaciones."/>
    <s v="PREVENCION Y PROMOCION DE LA SALUD"/>
    <s v="VIÁTICOS PARA SUPERVISIÓN DE ZONAS, DISTRITOS Y CENTROS DE SALUD"/>
    <s v="PLANTA CENTRAL"/>
    <n v="9999"/>
    <n v="55"/>
    <s v="000"/>
    <s v="006"/>
    <n v="530303"/>
    <n v="1701"/>
    <s v="001"/>
    <s v="0000"/>
    <s v="0000"/>
    <n v="13440"/>
    <n v="0"/>
    <n v="13440"/>
    <n v="0"/>
    <n v="0"/>
    <n v="0"/>
    <s v="SI"/>
    <m/>
    <m/>
    <x v="8"/>
    <n v="13440"/>
    <n v="0"/>
    <n v="13440"/>
    <s v="SUB VIGILANCIA PREVENCION CONTROL SALUD"/>
    <s v="DIR NAC INMUNIZACIONES"/>
    <s v="Presupuesto por Resultados"/>
    <s v="SI"/>
    <n v="0"/>
  </r>
  <r>
    <x v="147"/>
    <s v="132001008"/>
    <s v="MSP-DNEPC-2022-0927-M"/>
    <x v="80"/>
    <x v="129"/>
    <d v="2022-05-10T00:00:00"/>
    <s v="PRESUPUESTARIA"/>
    <s v="La reforma se plantea con el objeto de financiar a nivel central los viáticos para supervisión en Zonas, Distritos y Centros de Salud que ejecutan la Estrategia Nacional de Imunizaciones."/>
    <s v="PREVENCION Y PROMOCION DE LA SALUD"/>
    <s v="Asignación esigef para financiar actividades priorizadas "/>
    <s v="PLANTA CENTRAL"/>
    <n v="9999"/>
    <n v="55"/>
    <s v="000"/>
    <s v="004"/>
    <n v="530204"/>
    <n v="1701"/>
    <s v="001"/>
    <s v="0000"/>
    <s v="0000"/>
    <n v="0"/>
    <n v="0"/>
    <n v="0"/>
    <n v="13440"/>
    <n v="0"/>
    <n v="13440"/>
    <s v="SI"/>
    <m/>
    <m/>
    <x v="8"/>
    <n v="0"/>
    <n v="0"/>
    <n v="0"/>
    <s v="COOR PLANIFICACION GEST ESTRAT"/>
    <s v="DIR PLANIFICACION INVERSION"/>
    <s v="Presupuesto por Resultados"/>
    <s v="NO"/>
    <n v="0"/>
  </r>
  <r>
    <x v="148"/>
    <s v="113005003"/>
    <s v="MSP-DNPSS-2022-0111-M"/>
    <x v="85"/>
    <x v="130"/>
    <d v="2022-05-16T00:00:00"/>
    <s v="POA"/>
    <s v="A través de memorando Nro. MSP-DNPSS-2022-0111-M, la Dirección de Participación Social, solicita reprogramar la línea arriba citada con el fin de cumplir con la ejeución en los meses de mayo, junio, julio, septiembre, octubre y noviembre"/>
    <s v="PREVENCION Y PROMOCION DE LA SALUD"/>
    <s v="Pago de dietas al Consejo Ciudadano Sectorial de Salud, de acuerdo a lo establecido por el Decreto Presidencial 656"/>
    <s v="PLANTA CENTRAL"/>
    <n v="9999"/>
    <n v="55"/>
    <s v="000"/>
    <s v="002"/>
    <n v="570301"/>
    <n v="1701"/>
    <s v="001"/>
    <s v="0000"/>
    <s v="0000"/>
    <n v="0"/>
    <n v="0"/>
    <n v="0"/>
    <n v="0"/>
    <n v="0"/>
    <n v="0"/>
    <s v="NO"/>
    <m/>
    <m/>
    <x v="5"/>
    <n v="22172"/>
    <n v="0"/>
    <n v="22172"/>
    <s v="SUB PROMOCION SALUD INTERCULTURAL  IGUALDAD"/>
    <s v="DIR NAC PARTICIPACION SOCIAL SALUD"/>
    <s v="NO APLICA"/>
    <s v="SI"/>
    <n v="0"/>
  </r>
  <r>
    <x v="149"/>
    <s v="112003074"/>
    <s v="MSP-DNEPC-2022-0836-M"/>
    <x v="85"/>
    <x v="131"/>
    <d v="2022-05-12T00:00:00"/>
    <s v="POA"/>
    <s v="La reforma se plantea con el objeto de crear la subactividad respecto al Convenio con la la empresa GLAXOSMITHKLINE ECUADOR S.A., con el objetivo de desarrollar el curso virtual de vacunología para el personal de salud y apoyo en actividades de comunicación para la población con una vigencia de 12 meses a partir de su suscripción."/>
    <s v="VIGILANCIA Y CONTROL SANITARIO"/>
    <s v="CONVENIO ESPECÍFICO DE COOPERACIÓN ENTRE EL MINISTERIO DE SALUD PÚBLICA Y GLAXOSMITHKLINE ECUADOR S.A. (GSK) PARA EL DESARROLLO DEL CURSO VIRTUAL DE VACUNOLOGÍA PARA EL PERSONAL DE SALUD Y APOYO EN ACTIVIDADES DE COMUNICACIÓN PARA LA POBLACIÓN"/>
    <s v="PLANTA CENTRAL"/>
    <n v="9999"/>
    <n v="56"/>
    <s v="000"/>
    <s v="001"/>
    <n v="0"/>
    <n v="1701"/>
    <n v="0"/>
    <s v=""/>
    <s v=""/>
    <n v="0"/>
    <n v="0"/>
    <n v="0"/>
    <n v="0"/>
    <n v="0"/>
    <n v="0"/>
    <s v="NO"/>
    <m/>
    <s v="LINEA POA PARA CONVENIO"/>
    <x v="8"/>
    <n v="0"/>
    <n v="0"/>
    <n v="0"/>
    <s v="SUB VIGILANCIA PREVENCION CONTROL SALUD"/>
    <s v="DIR NAC INMUNIZACIONES"/>
    <s v="INMUNIZACIONES-CONVENIO"/>
    <s v="SI"/>
    <n v="0"/>
  </r>
  <r>
    <x v="150"/>
    <s v="111000018"/>
    <s v="MSP-SNGSP-2022-1127-M"/>
    <x v="86"/>
    <x v="132"/>
    <d v="2022-05-12T00:00:00"/>
    <s v="PRESUPUESTARIA"/>
    <s v="Financiamiento para adquisición de medicamentos oncológicos, aprobados por la SNGSP"/>
    <s v="ADMINISTRACION CENTRAL"/>
    <s v="Preasignación para pago de tratamientos oncológicos"/>
    <s v="PLANTA CENTRAL"/>
    <n v="9999"/>
    <s v="01"/>
    <s v="000"/>
    <s v="001"/>
    <n v="530226"/>
    <n v="1701"/>
    <s v="003"/>
    <s v="0000"/>
    <s v="0000"/>
    <n v="0"/>
    <n v="0"/>
    <n v="0"/>
    <n v="1118969.3400000001"/>
    <n v="0"/>
    <n v="1118969.3400000001"/>
    <s v="SI"/>
    <m/>
    <m/>
    <x v="0"/>
    <n v="6492214.75"/>
    <n v="0"/>
    <n v="6492214.75"/>
    <s v="SUBSE RECTORIA SISTEMA NACIONAL SALUD"/>
    <s v="DIR ARTICULACION RED PUBLICA COMPLEMENTARIA "/>
    <s v="ONCOLÓGICOS"/>
    <s v="SI"/>
    <n v="6492214.75"/>
  </r>
  <r>
    <x v="150"/>
    <s v="CZ4"/>
    <s v="MSP-SNGSP-2022-1127-M"/>
    <x v="86"/>
    <x v="132"/>
    <d v="2022-05-12T00:00:00"/>
    <s v="PRESUPUESTARIA"/>
    <s v="Financiamiento para adquisición de medicamentos oncológicos, aprobados por la SNGSP"/>
    <s v="GOBERNANZA DE LA SALUD"/>
    <s v="Preasignación para pago de tratamientos oncológicos"/>
    <s v="CZ4S"/>
    <n v="9004"/>
    <n v="58"/>
    <s v="000"/>
    <s v="002"/>
    <n v="530809"/>
    <n v="1301"/>
    <s v="003"/>
    <s v="0000"/>
    <s v="0000"/>
    <n v="1118969.3400000001"/>
    <n v="0"/>
    <n v="1118969.3400000001"/>
    <n v="0"/>
    <n v="0"/>
    <n v="0"/>
    <s v="SI"/>
    <m/>
    <m/>
    <x v="0"/>
    <e v="#N/A"/>
    <e v="#N/A"/>
    <e v="#N/A"/>
    <e v="#N/A"/>
    <e v="#N/A"/>
    <e v="#N/A"/>
    <e v="#N/A"/>
    <e v="#N/A"/>
  </r>
  <r>
    <x v="151"/>
    <s v="DD 04D01"/>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1"/>
    <s v="1071"/>
    <n v="55"/>
    <s v="000"/>
    <s v="006"/>
    <s v="530201"/>
    <s v="0401"/>
    <s v="001"/>
    <s v="0000"/>
    <s v="0000"/>
    <n v="10750"/>
    <n v="0"/>
    <n v="10750"/>
    <n v="0"/>
    <n v="0"/>
    <n v="0"/>
    <s v="SI"/>
    <m/>
    <m/>
    <x v="8"/>
    <e v="#N/A"/>
    <e v="#N/A"/>
    <e v="#N/A"/>
    <e v="#N/A"/>
    <e v="#N/A"/>
    <e v="#N/A"/>
    <e v="#N/A"/>
    <e v="#N/A"/>
  </r>
  <r>
    <x v="151"/>
    <s v="DD 04D0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1"/>
    <s v="1072"/>
    <n v="55"/>
    <s v="000"/>
    <s v="006"/>
    <s v="530201"/>
    <s v="0405"/>
    <s v="001"/>
    <s v="0000"/>
    <s v="0000"/>
    <n v="8790"/>
    <n v="0"/>
    <n v="8790"/>
    <n v="0"/>
    <n v="0"/>
    <n v="0"/>
    <s v="SI"/>
    <m/>
    <m/>
    <x v="8"/>
    <e v="#N/A"/>
    <e v="#N/A"/>
    <e v="#N/A"/>
    <e v="#N/A"/>
    <e v="#N/A"/>
    <e v="#N/A"/>
    <e v="#N/A"/>
    <e v="#N/A"/>
  </r>
  <r>
    <x v="151"/>
    <s v="DD 04D03"/>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1"/>
    <s v="1073"/>
    <n v="55"/>
    <s v="000"/>
    <s v="006"/>
    <s v="530201"/>
    <s v="0403"/>
    <s v="001"/>
    <s v="0000"/>
    <s v="0000"/>
    <n v="9920"/>
    <n v="0"/>
    <n v="9920"/>
    <n v="0"/>
    <n v="0"/>
    <n v="0"/>
    <s v="SI"/>
    <m/>
    <m/>
    <x v="8"/>
    <e v="#N/A"/>
    <e v="#N/A"/>
    <e v="#N/A"/>
    <e v="#N/A"/>
    <e v="#N/A"/>
    <e v="#N/A"/>
    <e v="#N/A"/>
    <e v="#N/A"/>
  </r>
  <r>
    <x v="151"/>
    <s v="DD 08D01"/>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1"/>
    <s v="1162"/>
    <n v="55"/>
    <s v="000"/>
    <s v="006"/>
    <s v="530201"/>
    <s v="0801"/>
    <s v="001"/>
    <s v="0000"/>
    <s v="0000"/>
    <n v="15400"/>
    <n v="0"/>
    <n v="15400"/>
    <n v="0"/>
    <n v="0"/>
    <n v="0"/>
    <s v="SI"/>
    <m/>
    <m/>
    <x v="8"/>
    <e v="#N/A"/>
    <e v="#N/A"/>
    <e v="#N/A"/>
    <e v="#N/A"/>
    <e v="#N/A"/>
    <e v="#N/A"/>
    <e v="#N/A"/>
    <e v="#N/A"/>
  </r>
  <r>
    <x v="151"/>
    <s v="DD 08D0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1"/>
    <n v="1168"/>
    <n v="55"/>
    <s v="000"/>
    <s v="006"/>
    <s v="530201"/>
    <s v="0802"/>
    <s v="001"/>
    <s v="0000"/>
    <s v="0000"/>
    <n v="5800"/>
    <n v="0"/>
    <n v="5800"/>
    <n v="0"/>
    <n v="0"/>
    <n v="0"/>
    <s v="SI"/>
    <m/>
    <m/>
    <x v="8"/>
    <e v="#N/A"/>
    <e v="#N/A"/>
    <e v="#N/A"/>
    <e v="#N/A"/>
    <e v="#N/A"/>
    <e v="#N/A"/>
    <e v="#N/A"/>
    <e v="#N/A"/>
  </r>
  <r>
    <x v="151"/>
    <s v="DD 08D03"/>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1"/>
    <s v="1165"/>
    <n v="55"/>
    <s v="000"/>
    <s v="006"/>
    <s v="530201"/>
    <s v="0803"/>
    <s v="001"/>
    <s v="0000"/>
    <s v="0000"/>
    <n v="5720"/>
    <n v="0"/>
    <n v="5720"/>
    <n v="0"/>
    <n v="0"/>
    <n v="0"/>
    <s v="SI"/>
    <m/>
    <m/>
    <x v="8"/>
    <e v="#N/A"/>
    <e v="#N/A"/>
    <e v="#N/A"/>
    <e v="#N/A"/>
    <e v="#N/A"/>
    <e v="#N/A"/>
    <e v="#N/A"/>
    <e v="#N/A"/>
  </r>
  <r>
    <x v="151"/>
    <s v="DD 08D04"/>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1"/>
    <n v="1166"/>
    <n v="55"/>
    <s v="000"/>
    <s v="006"/>
    <s v="530201"/>
    <s v="0804"/>
    <s v="001"/>
    <s v="0000"/>
    <s v="0000"/>
    <n v="7200"/>
    <n v="0"/>
    <n v="7200"/>
    <n v="0"/>
    <n v="0"/>
    <n v="0"/>
    <s v="SI"/>
    <m/>
    <m/>
    <x v="8"/>
    <e v="#N/A"/>
    <e v="#N/A"/>
    <e v="#N/A"/>
    <e v="#N/A"/>
    <e v="#N/A"/>
    <e v="#N/A"/>
    <e v="#N/A"/>
    <e v="#N/A"/>
  </r>
  <r>
    <x v="151"/>
    <s v="DD 08D05"/>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combustible para campaña de seguimiento contra el sarampión, rubeola, poliomielitis"/>
    <s v="ZONA 1"/>
    <n v="1167"/>
    <n v="55"/>
    <s v="000"/>
    <s v="006"/>
    <s v="530803"/>
    <s v="0805"/>
    <s v="001"/>
    <s v="0000"/>
    <s v="0000"/>
    <n v="561"/>
    <n v="0"/>
    <n v="561"/>
    <n v="0"/>
    <n v="0"/>
    <n v="0"/>
    <s v="SI"/>
    <m/>
    <m/>
    <x v="8"/>
    <e v="#N/A"/>
    <e v="#N/A"/>
    <e v="#N/A"/>
    <e v="#N/A"/>
    <e v="#N/A"/>
    <e v="#N/A"/>
    <e v="#N/A"/>
    <e v="#N/A"/>
  </r>
  <r>
    <x v="151"/>
    <s v="DD 08D05"/>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aceite de motor para campaña de seguimiento contra el sarampión, rubeola, poliomielitis"/>
    <s v="ZONA 1"/>
    <n v="1167"/>
    <n v="55"/>
    <s v="000"/>
    <s v="006"/>
    <s v="530803"/>
    <s v="0805"/>
    <s v="001"/>
    <s v="0000"/>
    <s v="0000"/>
    <n v="80"/>
    <n v="0"/>
    <n v="80"/>
    <n v="0"/>
    <n v="0"/>
    <n v="0"/>
    <s v="SI"/>
    <m/>
    <m/>
    <x v="8"/>
    <e v="#N/A"/>
    <e v="#N/A"/>
    <e v="#N/A"/>
    <e v="#N/A"/>
    <e v="#N/A"/>
    <e v="#N/A"/>
    <e v="#N/A"/>
    <e v="#N/A"/>
  </r>
  <r>
    <x v="151"/>
    <s v="DD 08D05"/>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1"/>
    <n v="1167"/>
    <n v="55"/>
    <s v="000"/>
    <s v="006"/>
    <s v="530101"/>
    <s v="0805"/>
    <s v="001"/>
    <s v="0000"/>
    <s v="0000"/>
    <n v="6840"/>
    <n v="0"/>
    <n v="6840"/>
    <n v="0"/>
    <n v="0"/>
    <n v="0"/>
    <s v="SI"/>
    <m/>
    <m/>
    <x v="8"/>
    <e v="#N/A"/>
    <e v="#N/A"/>
    <e v="#N/A"/>
    <e v="#N/A"/>
    <e v="#N/A"/>
    <e v="#N/A"/>
    <e v="#N/A"/>
    <e v="#N/A"/>
  </r>
  <r>
    <x v="151"/>
    <s v="DD 08D05"/>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
    <s v="ZONA 1"/>
    <n v="1167"/>
    <n v="55"/>
    <s v="000"/>
    <s v="006"/>
    <s v="530201"/>
    <s v="0805"/>
    <s v="001"/>
    <s v="0000"/>
    <s v="0000"/>
    <n v="1800"/>
    <n v="0"/>
    <n v="1800"/>
    <n v="0"/>
    <n v="0"/>
    <n v="0"/>
    <s v="SI"/>
    <m/>
    <m/>
    <x v="8"/>
    <e v="#N/A"/>
    <e v="#N/A"/>
    <e v="#N/A"/>
    <e v="#N/A"/>
    <e v="#N/A"/>
    <e v="#N/A"/>
    <e v="#N/A"/>
    <e v="#N/A"/>
  </r>
  <r>
    <x v="151"/>
    <s v="DD 10D0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1"/>
    <n v="1257"/>
    <n v="55"/>
    <s v="000"/>
    <s v="006"/>
    <s v="530201"/>
    <n v="1004"/>
    <s v="001"/>
    <s v="0000"/>
    <s v="0000"/>
    <n v="6260"/>
    <n v="0"/>
    <n v="6260"/>
    <n v="0"/>
    <n v="0"/>
    <n v="0"/>
    <s v="SI"/>
    <m/>
    <m/>
    <x v="8"/>
    <e v="#N/A"/>
    <e v="#N/A"/>
    <e v="#N/A"/>
    <e v="#N/A"/>
    <e v="#N/A"/>
    <e v="#N/A"/>
    <e v="#N/A"/>
    <e v="#N/A"/>
  </r>
  <r>
    <x v="151"/>
    <s v="DD 10D03"/>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1"/>
    <n v="1255"/>
    <n v="55"/>
    <s v="000"/>
    <s v="006"/>
    <s v="530201"/>
    <n v="1003"/>
    <s v="001"/>
    <s v="0000"/>
    <s v="0000"/>
    <n v="4900"/>
    <n v="0"/>
    <n v="4900"/>
    <n v="0"/>
    <n v="0"/>
    <n v="0"/>
    <s v="SI"/>
    <m/>
    <m/>
    <x v="8"/>
    <e v="#N/A"/>
    <e v="#N/A"/>
    <e v="#N/A"/>
    <e v="#N/A"/>
    <e v="#N/A"/>
    <e v="#N/A"/>
    <e v="#N/A"/>
    <e v="#N/A"/>
  </r>
  <r>
    <x v="151"/>
    <s v="DD 21D0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combustible para campaña de seguimiento contra el sarampión, rubeola, poliomielitis"/>
    <s v="ZONA 1"/>
    <n v="1532"/>
    <n v="55"/>
    <s v="000"/>
    <s v="006"/>
    <s v="530803"/>
    <n v="2101"/>
    <s v="001"/>
    <s v="0000"/>
    <s v="0000"/>
    <n v="3000"/>
    <n v="0"/>
    <n v="3000"/>
    <n v="0"/>
    <n v="0"/>
    <n v="0"/>
    <s v="SI"/>
    <m/>
    <m/>
    <x v="8"/>
    <e v="#N/A"/>
    <e v="#N/A"/>
    <e v="#N/A"/>
    <e v="#N/A"/>
    <e v="#N/A"/>
    <e v="#N/A"/>
    <e v="#N/A"/>
    <e v="#N/A"/>
  </r>
  <r>
    <x v="151"/>
    <s v="DD 21D0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aceite de motor para campaña de seguimiento contra el sarampión, rubeola, poliomielitis"/>
    <s v="ZONA 1"/>
    <n v="1532"/>
    <n v="55"/>
    <s v="000"/>
    <s v="006"/>
    <s v="530803"/>
    <n v="2101"/>
    <s v="001"/>
    <s v="0000"/>
    <s v="0000"/>
    <n v="800"/>
    <n v="0"/>
    <n v="800"/>
    <n v="0"/>
    <n v="0"/>
    <n v="0"/>
    <s v="SI"/>
    <m/>
    <m/>
    <x v="8"/>
    <e v="#N/A"/>
    <e v="#N/A"/>
    <e v="#N/A"/>
    <e v="#N/A"/>
    <e v="#N/A"/>
    <e v="#N/A"/>
    <e v="#N/A"/>
    <e v="#N/A"/>
  </r>
  <r>
    <x v="151"/>
    <s v="DD 21D0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1"/>
    <s v="1532"/>
    <n v="55"/>
    <s v="000"/>
    <s v="006"/>
    <s v="530201"/>
    <n v="2101"/>
    <s v="001"/>
    <s v="0000"/>
    <s v="0000"/>
    <n v="12380"/>
    <n v="0"/>
    <n v="12380"/>
    <n v="0"/>
    <n v="0"/>
    <n v="0"/>
    <s v="SI"/>
    <m/>
    <m/>
    <x v="8"/>
    <e v="#N/A"/>
    <e v="#N/A"/>
    <e v="#N/A"/>
    <e v="#N/A"/>
    <e v="#N/A"/>
    <e v="#N/A"/>
    <e v="#N/A"/>
    <e v="#N/A"/>
  </r>
  <r>
    <x v="151"/>
    <s v="DD 21D0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
    <s v="ZONA 1"/>
    <n v="1532"/>
    <n v="55"/>
    <s v="000"/>
    <s v="006"/>
    <s v="530201"/>
    <n v="2101"/>
    <s v="001"/>
    <s v="0000"/>
    <s v="0000"/>
    <n v="820"/>
    <n v="0"/>
    <n v="820"/>
    <n v="0"/>
    <n v="0"/>
    <n v="0"/>
    <s v="SI"/>
    <m/>
    <m/>
    <x v="8"/>
    <e v="#N/A"/>
    <e v="#N/A"/>
    <e v="#N/A"/>
    <e v="#N/A"/>
    <e v="#N/A"/>
    <e v="#N/A"/>
    <e v="#N/A"/>
    <e v="#N/A"/>
  </r>
  <r>
    <x v="151"/>
    <s v="DD 21D04"/>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combustible para campaña de seguimiento contra el sarampión, rubeola, poliomieliti  "/>
    <s v="ZONA 1"/>
    <n v="1531"/>
    <n v="55"/>
    <s v="000"/>
    <s v="006"/>
    <s v="530803"/>
    <n v="2104"/>
    <s v="001"/>
    <s v="0000"/>
    <s v="0000"/>
    <n v="130"/>
    <n v="0"/>
    <n v="130"/>
    <n v="0"/>
    <n v="0"/>
    <n v="0"/>
    <s v="SI"/>
    <m/>
    <m/>
    <x v="8"/>
    <e v="#N/A"/>
    <e v="#N/A"/>
    <e v="#N/A"/>
    <e v="#N/A"/>
    <e v="#N/A"/>
    <e v="#N/A"/>
    <e v="#N/A"/>
    <e v="#N/A"/>
  </r>
  <r>
    <x v="151"/>
    <s v=" DD 21D04"/>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aceite de motor para campaña de seguimiento contra el sarampión, rubeola, poliomielitis"/>
    <s v="ZONA 1"/>
    <n v="1531"/>
    <n v="55"/>
    <s v="000"/>
    <s v="006"/>
    <s v="530803"/>
    <n v="2104"/>
    <s v="001"/>
    <s v="0000"/>
    <s v="0000"/>
    <n v="25"/>
    <n v="0"/>
    <n v="25"/>
    <n v="0"/>
    <n v="0"/>
    <n v="0"/>
    <s v="SI"/>
    <m/>
    <m/>
    <x v="8"/>
    <e v="#N/A"/>
    <e v="#N/A"/>
    <e v="#N/A"/>
    <e v="#N/A"/>
    <e v="#N/A"/>
    <e v="#N/A"/>
    <e v="#N/A"/>
    <e v="#N/A"/>
  </r>
  <r>
    <x v="151"/>
    <s v="DD 21D04"/>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1"/>
    <n v="1531"/>
    <n v="55"/>
    <s v="000"/>
    <s v="006"/>
    <s v="530201"/>
    <n v="2104"/>
    <s v="001"/>
    <s v="0000"/>
    <s v="0000"/>
    <n v="12280"/>
    <n v="0"/>
    <n v="12280"/>
    <n v="0"/>
    <n v="0"/>
    <n v="0"/>
    <s v="SI"/>
    <m/>
    <m/>
    <x v="8"/>
    <e v="#N/A"/>
    <e v="#N/A"/>
    <e v="#N/A"/>
    <e v="#N/A"/>
    <e v="#N/A"/>
    <e v="#N/A"/>
    <e v="#N/A"/>
    <e v="#N/A"/>
  </r>
  <r>
    <x v="151"/>
    <s v=" DD 21D04"/>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
    <s v="ZONA 1"/>
    <n v="1531"/>
    <n v="55"/>
    <s v="000"/>
    <s v="006"/>
    <s v="530201"/>
    <n v="2104"/>
    <s v="001"/>
    <s v="0000"/>
    <s v="0000"/>
    <n v="4760"/>
    <n v="0"/>
    <n v="4760"/>
    <n v="0"/>
    <n v="0"/>
    <n v="0"/>
    <s v="SI"/>
    <m/>
    <m/>
    <x v="8"/>
    <e v="#N/A"/>
    <e v="#N/A"/>
    <e v="#N/A"/>
    <e v="#N/A"/>
    <e v="#N/A"/>
    <e v="#N/A"/>
    <e v="#N/A"/>
    <e v="#N/A"/>
  </r>
  <r>
    <x v="151"/>
    <s v="ZONA 1"/>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1"/>
    <s v="0051"/>
    <n v="55"/>
    <s v="000"/>
    <s v="006"/>
    <s v="530201"/>
    <n v="1001"/>
    <s v="001"/>
    <s v="0000"/>
    <s v="0000"/>
    <n v="20000"/>
    <n v="0"/>
    <n v="20000"/>
    <n v="0"/>
    <n v="0"/>
    <n v="0"/>
    <s v="SI"/>
    <m/>
    <m/>
    <x v="8"/>
    <e v="#N/A"/>
    <e v="#N/A"/>
    <e v="#N/A"/>
    <e v="#N/A"/>
    <e v="#N/A"/>
    <e v="#N/A"/>
    <e v="#N/A"/>
    <e v="#N/A"/>
  </r>
  <r>
    <x v="151"/>
    <s v="ZONA 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combustible para campaña de seguimiento contra el sarampión, rubeola, poliomielitis"/>
    <s v="ZONA 2"/>
    <s v="0052"/>
    <n v="55"/>
    <s v="000"/>
    <s v="006"/>
    <s v="530803"/>
    <n v="1503"/>
    <s v="001"/>
    <s v="0000"/>
    <s v="0000"/>
    <n v="377.4"/>
    <n v="0"/>
    <n v="377.4"/>
    <n v="0"/>
    <n v="0"/>
    <n v="0"/>
    <s v="SI"/>
    <m/>
    <m/>
    <x v="8"/>
    <e v="#N/A"/>
    <e v="#N/A"/>
    <e v="#N/A"/>
    <e v="#N/A"/>
    <e v="#N/A"/>
    <e v="#N/A"/>
    <e v="#N/A"/>
    <e v="#N/A"/>
  </r>
  <r>
    <x v="151"/>
    <s v="ZONA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aceite de motor para campaña de seguimiento contra el sarampión, rubeola, poliomielitis"/>
    <s v="ZONA 2"/>
    <s v="0052"/>
    <n v="55"/>
    <s v="000"/>
    <s v="006"/>
    <s v="530803"/>
    <n v="1503"/>
    <s v="001"/>
    <s v="0000"/>
    <s v="0000"/>
    <n v="200"/>
    <n v="0"/>
    <n v="200"/>
    <n v="0"/>
    <n v="0"/>
    <n v="0"/>
    <s v="SI"/>
    <m/>
    <m/>
    <x v="8"/>
    <e v="#N/A"/>
    <e v="#N/A"/>
    <e v="#N/A"/>
    <e v="#N/A"/>
    <e v="#N/A"/>
    <e v="#N/A"/>
    <e v="#N/A"/>
    <e v="#N/A"/>
  </r>
  <r>
    <x v="151"/>
    <s v="ZONA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2"/>
    <s v="0052"/>
    <n v="55"/>
    <s v="000"/>
    <s v="006"/>
    <s v="530201"/>
    <n v="1503"/>
    <s v="001"/>
    <s v="0000"/>
    <s v="0000"/>
    <n v="24751.51"/>
    <n v="0"/>
    <n v="24751.51"/>
    <n v="0"/>
    <n v="0"/>
    <n v="0"/>
    <s v="SI"/>
    <m/>
    <m/>
    <x v="8"/>
    <e v="#N/A"/>
    <e v="#N/A"/>
    <e v="#N/A"/>
    <e v="#N/A"/>
    <e v="#N/A"/>
    <e v="#N/A"/>
    <e v="#N/A"/>
    <e v="#N/A"/>
  </r>
  <r>
    <x v="151"/>
    <s v="ZONA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s"/>
    <s v="ZONA 2"/>
    <s v="0052"/>
    <n v="55"/>
    <s v="000"/>
    <s v="006"/>
    <s v="530201"/>
    <n v="1503"/>
    <s v="001"/>
    <s v="0000"/>
    <s v="0000"/>
    <n v="210"/>
    <n v="0"/>
    <n v="210"/>
    <n v="0"/>
    <n v="0"/>
    <n v="0"/>
    <s v="SI"/>
    <m/>
    <m/>
    <x v="8"/>
    <e v="#N/A"/>
    <e v="#N/A"/>
    <e v="#N/A"/>
    <e v="#N/A"/>
    <e v="#N/A"/>
    <e v="#N/A"/>
    <e v="#N/A"/>
    <e v="#N/A"/>
  </r>
  <r>
    <x v="151"/>
    <s v="DD 15D0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2"/>
    <s v="1382"/>
    <n v="55"/>
    <s v="000"/>
    <s v="006"/>
    <s v="530201"/>
    <n v="1507"/>
    <s v="001"/>
    <s v="0000"/>
    <s v="0000"/>
    <n v="4960"/>
    <n v="0"/>
    <n v="4960"/>
    <n v="0"/>
    <n v="0"/>
    <n v="0"/>
    <s v="SI"/>
    <m/>
    <m/>
    <x v="8"/>
    <e v="#N/A"/>
    <e v="#N/A"/>
    <e v="#N/A"/>
    <e v="#N/A"/>
    <e v="#N/A"/>
    <e v="#N/A"/>
    <e v="#N/A"/>
    <e v="#N/A"/>
  </r>
  <r>
    <x v="151"/>
    <s v="DD 17D10"/>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2"/>
    <s v="1442"/>
    <n v="55"/>
    <s v="000"/>
    <s v="006"/>
    <s v="530201"/>
    <n v="1702"/>
    <s v="001"/>
    <s v="0000"/>
    <s v="0000"/>
    <n v="12300"/>
    <n v="0"/>
    <n v="12300"/>
    <n v="0"/>
    <n v="0"/>
    <n v="0"/>
    <s v="SI"/>
    <m/>
    <m/>
    <x v="8"/>
    <e v="#N/A"/>
    <e v="#N/A"/>
    <e v="#N/A"/>
    <e v="#N/A"/>
    <e v="#N/A"/>
    <e v="#N/A"/>
    <e v="#N/A"/>
    <e v="#N/A"/>
  </r>
  <r>
    <x v="151"/>
    <s v="DD 17D11"/>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2"/>
    <s v="1445"/>
    <n v="55"/>
    <s v="000"/>
    <s v="006"/>
    <s v="530201"/>
    <n v="1705"/>
    <s v="001"/>
    <s v="0000"/>
    <s v="0000"/>
    <n v="18580.8"/>
    <n v="0"/>
    <n v="18580.8"/>
    <n v="0"/>
    <n v="0"/>
    <n v="0"/>
    <s v="SI"/>
    <m/>
    <m/>
    <x v="8"/>
    <e v="#N/A"/>
    <e v="#N/A"/>
    <e v="#N/A"/>
    <e v="#N/A"/>
    <e v="#N/A"/>
    <e v="#N/A"/>
    <e v="#N/A"/>
    <e v="#N/A"/>
  </r>
  <r>
    <x v="151"/>
    <s v="DD 17D1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2"/>
    <s v="1441"/>
    <n v="55"/>
    <s v="000"/>
    <s v="006"/>
    <s v="530201"/>
    <n v="1708"/>
    <s v="001"/>
    <s v="0000"/>
    <s v="0000"/>
    <n v="9600"/>
    <n v="0"/>
    <n v="9600"/>
    <n v="0"/>
    <n v="0"/>
    <n v="0"/>
    <s v="SI"/>
    <m/>
    <m/>
    <x v="8"/>
    <e v="#N/A"/>
    <e v="#N/A"/>
    <e v="#N/A"/>
    <e v="#N/A"/>
    <e v="#N/A"/>
    <e v="#N/A"/>
    <e v="#N/A"/>
    <e v="#N/A"/>
  </r>
  <r>
    <x v="151"/>
    <s v="DD 22D0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combustible para campaña de seguimiento contra el sarampión, rubeola, poliomielitis"/>
    <s v="ZONA 2"/>
    <s v="2320"/>
    <n v="55"/>
    <s v="000"/>
    <s v="006"/>
    <s v="530803"/>
    <n v="2201"/>
    <s v="001"/>
    <s v="0000"/>
    <s v="0000"/>
    <n v="484.5"/>
    <n v="0"/>
    <n v="484.5"/>
    <n v="0"/>
    <n v="0"/>
    <n v="0"/>
    <s v="SI"/>
    <m/>
    <m/>
    <x v="8"/>
    <e v="#N/A"/>
    <e v="#N/A"/>
    <e v="#N/A"/>
    <e v="#N/A"/>
    <e v="#N/A"/>
    <e v="#N/A"/>
    <e v="#N/A"/>
    <e v="#N/A"/>
  </r>
  <r>
    <x v="151"/>
    <s v="DD 22D0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aceite de motor para campaña de seguimiento contra el sarampión, rubeola, poliomielitis"/>
    <s v="ZONA 2"/>
    <s v="2320"/>
    <n v="55"/>
    <s v="000"/>
    <s v="006"/>
    <s v="530803"/>
    <n v="2201"/>
    <s v="001"/>
    <s v="0000"/>
    <s v="0000"/>
    <n v="84"/>
    <n v="0"/>
    <n v="84"/>
    <n v="0"/>
    <n v="0"/>
    <n v="0"/>
    <s v="SI"/>
    <m/>
    <m/>
    <x v="8"/>
    <e v="#N/A"/>
    <e v="#N/A"/>
    <e v="#N/A"/>
    <e v="#N/A"/>
    <e v="#N/A"/>
    <e v="#N/A"/>
    <e v="#N/A"/>
    <e v="#N/A"/>
  </r>
  <r>
    <x v="151"/>
    <s v="DD 22D0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2"/>
    <s v="2320"/>
    <n v="55"/>
    <s v="000"/>
    <s v="006"/>
    <s v="530201"/>
    <n v="2201"/>
    <s v="001"/>
    <s v="0000"/>
    <s v="0000"/>
    <n v="27745"/>
    <n v="0"/>
    <n v="27745"/>
    <n v="0"/>
    <n v="0"/>
    <n v="0"/>
    <s v="SI"/>
    <m/>
    <m/>
    <x v="8"/>
    <e v="#N/A"/>
    <e v="#N/A"/>
    <e v="#N/A"/>
    <e v="#N/A"/>
    <e v="#N/A"/>
    <e v="#N/A"/>
    <e v="#N/A"/>
    <e v="#N/A"/>
  </r>
  <r>
    <x v="151"/>
    <s v="DD 22D0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s"/>
    <s v="ZONA 2"/>
    <s v="2320"/>
    <n v="55"/>
    <s v="000"/>
    <s v="006"/>
    <s v="530201"/>
    <n v="2201"/>
    <s v="001"/>
    <s v="0000"/>
    <s v="0000"/>
    <n v="2490"/>
    <n v="0"/>
    <n v="2490"/>
    <n v="0"/>
    <n v="0"/>
    <n v="0"/>
    <s v="SI"/>
    <m/>
    <m/>
    <x v="8"/>
    <e v="#N/A"/>
    <e v="#N/A"/>
    <e v="#N/A"/>
    <e v="#N/A"/>
    <e v="#N/A"/>
    <e v="#N/A"/>
    <e v="#N/A"/>
    <e v="#N/A"/>
  </r>
  <r>
    <x v="151"/>
    <s v="DD 22D03"/>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combustible para campaña de seguimiento contra el sarampión, rubeola, poliomielitis"/>
    <s v="ZONA 2"/>
    <s v="2340"/>
    <n v="55"/>
    <s v="000"/>
    <s v="006"/>
    <s v="530803"/>
    <n v="2202"/>
    <s v="001"/>
    <s v="0000"/>
    <s v="0000"/>
    <n v="153"/>
    <n v="0"/>
    <n v="153"/>
    <n v="0"/>
    <n v="0"/>
    <n v="0"/>
    <s v="SI"/>
    <m/>
    <m/>
    <x v="8"/>
    <e v="#N/A"/>
    <e v="#N/A"/>
    <e v="#N/A"/>
    <e v="#N/A"/>
    <e v="#N/A"/>
    <e v="#N/A"/>
    <e v="#N/A"/>
    <e v="#N/A"/>
  </r>
  <r>
    <x v="151"/>
    <s v="DD 22D03"/>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s"/>
    <s v="ZONA 2"/>
    <s v="2340"/>
    <n v="55"/>
    <s v="000"/>
    <s v="006"/>
    <s v="530201"/>
    <n v="2202"/>
    <s v="001"/>
    <s v="0000"/>
    <s v="0000"/>
    <n v="23449.86"/>
    <n v="0"/>
    <n v="23449.86"/>
    <n v="0"/>
    <n v="0"/>
    <n v="0"/>
    <s v="SI"/>
    <m/>
    <m/>
    <x v="8"/>
    <e v="#N/A"/>
    <e v="#N/A"/>
    <e v="#N/A"/>
    <e v="#N/A"/>
    <e v="#N/A"/>
    <e v="#N/A"/>
    <e v="#N/A"/>
    <e v="#N/A"/>
  </r>
  <r>
    <x v="151"/>
    <s v="ZONA 3"/>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3"/>
    <s v="0053"/>
    <n v="55"/>
    <s v="000"/>
    <s v="006"/>
    <s v="530201"/>
    <s v="0601"/>
    <s v="001"/>
    <s v="0000"/>
    <s v="0000"/>
    <n v="15000"/>
    <n v="0"/>
    <n v="15000"/>
    <n v="0"/>
    <n v="0"/>
    <n v="0"/>
    <s v="SI"/>
    <m/>
    <m/>
    <x v="8"/>
    <e v="#N/A"/>
    <e v="#N/A"/>
    <e v="#N/A"/>
    <e v="#N/A"/>
    <e v="#N/A"/>
    <e v="#N/A"/>
    <e v="#N/A"/>
    <e v="#N/A"/>
  </r>
  <r>
    <x v="151"/>
    <s v="DD 05D01"/>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3"/>
    <s v="1091"/>
    <n v="55"/>
    <s v="000"/>
    <s v="006"/>
    <s v="530201"/>
    <s v="0501"/>
    <s v="001"/>
    <s v="0000"/>
    <s v="0000"/>
    <n v="11200"/>
    <n v="0"/>
    <n v="11200"/>
    <n v="0"/>
    <n v="0"/>
    <n v="0"/>
    <s v="SI"/>
    <m/>
    <m/>
    <x v="8"/>
    <e v="#N/A"/>
    <e v="#N/A"/>
    <e v="#N/A"/>
    <e v="#N/A"/>
    <e v="#N/A"/>
    <e v="#N/A"/>
    <e v="#N/A"/>
    <e v="#N/A"/>
  </r>
  <r>
    <x v="151"/>
    <s v="DD 05D03"/>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3"/>
    <s v="1096"/>
    <n v="55"/>
    <s v="000"/>
    <s v="006"/>
    <s v="530201"/>
    <s v="0503"/>
    <s v="001"/>
    <s v="0000"/>
    <s v="0000"/>
    <n v="4200"/>
    <n v="0"/>
    <n v="4200"/>
    <n v="0"/>
    <n v="0"/>
    <n v="0"/>
    <s v="SI"/>
    <m/>
    <m/>
    <x v="8"/>
    <e v="#N/A"/>
    <e v="#N/A"/>
    <e v="#N/A"/>
    <e v="#N/A"/>
    <e v="#N/A"/>
    <e v="#N/A"/>
    <e v="#N/A"/>
    <e v="#N/A"/>
  </r>
  <r>
    <x v="151"/>
    <s v="DD 05D04"/>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3"/>
    <s v="1092"/>
    <n v="55"/>
    <s v="000"/>
    <s v="006"/>
    <s v="530201"/>
    <s v="0504"/>
    <s v="001"/>
    <s v="0000"/>
    <s v="0000"/>
    <n v="10000"/>
    <n v="0"/>
    <n v="10000"/>
    <n v="0"/>
    <n v="0"/>
    <n v="0"/>
    <s v="SI"/>
    <m/>
    <m/>
    <x v="8"/>
    <e v="#N/A"/>
    <e v="#N/A"/>
    <e v="#N/A"/>
    <e v="#N/A"/>
    <e v="#N/A"/>
    <e v="#N/A"/>
    <e v="#N/A"/>
    <e v="#N/A"/>
  </r>
  <r>
    <x v="151"/>
    <s v="DD 05D06"/>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3"/>
    <n v="1093"/>
    <n v="55"/>
    <s v="000"/>
    <s v="006"/>
    <s v="530201"/>
    <s v="0505"/>
    <s v="001"/>
    <s v="0000"/>
    <s v="0000"/>
    <n v="5800"/>
    <n v="0"/>
    <n v="5800"/>
    <n v="0"/>
    <n v="0"/>
    <n v="0"/>
    <s v="SI"/>
    <m/>
    <m/>
    <x v="8"/>
    <e v="#N/A"/>
    <e v="#N/A"/>
    <e v="#N/A"/>
    <e v="#N/A"/>
    <e v="#N/A"/>
    <e v="#N/A"/>
    <e v="#N/A"/>
    <e v="#N/A"/>
  </r>
  <r>
    <x v="151"/>
    <s v="DD 06D0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3"/>
    <s v="3340"/>
    <n v="55"/>
    <s v="000"/>
    <s v="006"/>
    <s v="530201"/>
    <s v="0602"/>
    <s v="001"/>
    <s v="0000"/>
    <s v="0000"/>
    <n v="9240"/>
    <n v="0"/>
    <n v="9240"/>
    <n v="0"/>
    <n v="0"/>
    <n v="0"/>
    <s v="SI"/>
    <m/>
    <m/>
    <x v="8"/>
    <e v="#N/A"/>
    <e v="#N/A"/>
    <e v="#N/A"/>
    <e v="#N/A"/>
    <e v="#N/A"/>
    <e v="#N/A"/>
    <e v="#N/A"/>
    <e v="#N/A"/>
  </r>
  <r>
    <x v="151"/>
    <s v="DD 06D04"/>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3"/>
    <s v="1115"/>
    <n v="55"/>
    <s v="000"/>
    <s v="006"/>
    <s v="530201"/>
    <s v="0606"/>
    <s v="001"/>
    <s v="0000"/>
    <s v="0000"/>
    <n v="16000"/>
    <n v="0"/>
    <n v="16000"/>
    <n v="0"/>
    <n v="0"/>
    <n v="0"/>
    <s v="SI"/>
    <m/>
    <m/>
    <x v="8"/>
    <e v="#N/A"/>
    <e v="#N/A"/>
    <e v="#N/A"/>
    <e v="#N/A"/>
    <e v="#N/A"/>
    <e v="#N/A"/>
    <e v="#N/A"/>
    <e v="#N/A"/>
  </r>
  <r>
    <x v="151"/>
    <s v="DD 16D01"/>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3"/>
    <s v="1401"/>
    <n v="55"/>
    <s v="000"/>
    <s v="006"/>
    <s v="530201"/>
    <s v="1601"/>
    <s v="001"/>
    <s v="0000"/>
    <s v="0000"/>
    <n v="20000"/>
    <n v="0"/>
    <n v="20000"/>
    <n v="0"/>
    <n v="0"/>
    <n v="0"/>
    <s v="SI"/>
    <m/>
    <m/>
    <x v="8"/>
    <e v="#N/A"/>
    <e v="#N/A"/>
    <e v="#N/A"/>
    <e v="#N/A"/>
    <e v="#N/A"/>
    <e v="#N/A"/>
    <e v="#N/A"/>
    <e v="#N/A"/>
  </r>
  <r>
    <x v="151"/>
    <s v="DD 16D01"/>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s"/>
    <s v="ZONA 3"/>
    <s v="1401"/>
    <n v="55"/>
    <s v="000"/>
    <s v="006"/>
    <s v="530201"/>
    <s v="1601"/>
    <s v="001"/>
    <s v="0000"/>
    <s v="0000"/>
    <n v="2500"/>
    <n v="0"/>
    <n v="2500"/>
    <n v="0"/>
    <n v="0"/>
    <n v="0"/>
    <s v="SI"/>
    <m/>
    <m/>
    <x v="8"/>
    <e v="#N/A"/>
    <e v="#N/A"/>
    <e v="#N/A"/>
    <e v="#N/A"/>
    <e v="#N/A"/>
    <e v="#N/A"/>
    <e v="#N/A"/>
    <e v="#N/A"/>
  </r>
  <r>
    <x v="151"/>
    <s v="DD 16D01"/>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aéreo para campaña de seguimiento contra el sarampión, rubeola, poliomielitis"/>
    <s v="ZONA 3"/>
    <s v="1401"/>
    <n v="55"/>
    <s v="000"/>
    <s v="006"/>
    <s v="530201"/>
    <s v="1601"/>
    <s v="001"/>
    <s v="0000"/>
    <s v="0000"/>
    <n v="12000"/>
    <n v="0"/>
    <n v="12000"/>
    <n v="0"/>
    <n v="0"/>
    <n v="0"/>
    <s v="SI"/>
    <m/>
    <m/>
    <x v="8"/>
    <e v="#N/A"/>
    <e v="#N/A"/>
    <e v="#N/A"/>
    <e v="#N/A"/>
    <e v="#N/A"/>
    <e v="#N/A"/>
    <e v="#N/A"/>
    <e v="#N/A"/>
  </r>
  <r>
    <x v="151"/>
    <s v="DD 16D0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3"/>
    <s v="3430"/>
    <n v="55"/>
    <s v="000"/>
    <s v="006"/>
    <s v="530201"/>
    <s v="1604"/>
    <s v="001"/>
    <s v="0000"/>
    <s v="0000"/>
    <n v="3360"/>
    <n v="0"/>
    <n v="3360"/>
    <n v="0"/>
    <n v="0"/>
    <n v="0"/>
    <s v="SI"/>
    <m/>
    <m/>
    <x v="8"/>
    <e v="#N/A"/>
    <e v="#N/A"/>
    <e v="#N/A"/>
    <e v="#N/A"/>
    <e v="#N/A"/>
    <e v="#N/A"/>
    <e v="#N/A"/>
    <e v="#N/A"/>
  </r>
  <r>
    <x v="151"/>
    <s v="DD 16D0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 Alquiler de transporte fluvial para campaña de seguimiento contra el sarampión, rubeola, poliomielitis"/>
    <s v="ZONA 3"/>
    <s v="3430"/>
    <n v="55"/>
    <s v="000"/>
    <s v="006"/>
    <s v="530201"/>
    <s v="1604"/>
    <s v="001"/>
    <s v="0000"/>
    <s v="0000"/>
    <n v="1600"/>
    <n v="0"/>
    <n v="1600"/>
    <n v="0"/>
    <n v="0"/>
    <n v="0"/>
    <s v="SI"/>
    <m/>
    <m/>
    <x v="8"/>
    <e v="#N/A"/>
    <e v="#N/A"/>
    <e v="#N/A"/>
    <e v="#N/A"/>
    <e v="#N/A"/>
    <e v="#N/A"/>
    <e v="#N/A"/>
    <e v="#N/A"/>
  </r>
  <r>
    <x v="151"/>
    <s v="DD 16D0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aéreo para campaña de seguimiento contra el sarampión, rubeola, poliomielitis"/>
    <s v="ZONA 3"/>
    <s v="3430"/>
    <n v="55"/>
    <s v="000"/>
    <s v="006"/>
    <s v="530201"/>
    <s v="1604"/>
    <s v="001"/>
    <s v="0000"/>
    <s v="0000"/>
    <n v="7000"/>
    <n v="0"/>
    <n v="7000"/>
    <n v="0"/>
    <n v="0"/>
    <n v="0"/>
    <s v="SI"/>
    <m/>
    <m/>
    <x v="8"/>
    <e v="#N/A"/>
    <e v="#N/A"/>
    <e v="#N/A"/>
    <e v="#N/A"/>
    <e v="#N/A"/>
    <e v="#N/A"/>
    <e v="#N/A"/>
    <e v="#N/A"/>
  </r>
  <r>
    <x v="151"/>
    <s v="DD 18D0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3"/>
    <s v="1463"/>
    <n v="55"/>
    <s v="000"/>
    <s v="006"/>
    <s v="530201"/>
    <s v="1801"/>
    <s v="001"/>
    <s v="0000"/>
    <s v="0000"/>
    <n v="14400"/>
    <n v="0"/>
    <n v="14400"/>
    <n v="0"/>
    <n v="0"/>
    <n v="0"/>
    <s v="SI"/>
    <m/>
    <m/>
    <x v="8"/>
    <e v="#N/A"/>
    <e v="#N/A"/>
    <e v="#N/A"/>
    <e v="#N/A"/>
    <e v="#N/A"/>
    <e v="#N/A"/>
    <e v="#N/A"/>
    <e v="#N/A"/>
  </r>
  <r>
    <x v="151"/>
    <s v="DD 18D04"/>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3"/>
    <s v="1465"/>
    <n v="55"/>
    <s v="000"/>
    <s v="006"/>
    <s v="530201"/>
    <s v="1807"/>
    <s v="001"/>
    <s v="0000"/>
    <s v="0000"/>
    <n v="11900"/>
    <n v="0"/>
    <n v="11900"/>
    <n v="0"/>
    <n v="0"/>
    <n v="0"/>
    <s v="SI"/>
    <m/>
    <m/>
    <x v="8"/>
    <e v="#N/A"/>
    <e v="#N/A"/>
    <e v="#N/A"/>
    <e v="#N/A"/>
    <e v="#N/A"/>
    <e v="#N/A"/>
    <e v="#N/A"/>
    <e v="#N/A"/>
  </r>
  <r>
    <x v="151"/>
    <s v="ZONA 4 "/>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4"/>
    <s v="0054"/>
    <n v="55"/>
    <s v="000"/>
    <s v="006"/>
    <s v="530201"/>
    <s v="1301"/>
    <s v="001"/>
    <s v="0000"/>
    <s v="0000"/>
    <n v="9319"/>
    <n v="0"/>
    <n v="9319"/>
    <n v="0"/>
    <n v="0"/>
    <n v="0"/>
    <s v="SI"/>
    <m/>
    <m/>
    <x v="8"/>
    <e v="#N/A"/>
    <e v="#N/A"/>
    <e v="#N/A"/>
    <e v="#N/A"/>
    <e v="#N/A"/>
    <e v="#N/A"/>
    <e v="#N/A"/>
    <e v="#N/A"/>
  </r>
  <r>
    <x v="151"/>
    <s v="DD 13D0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4"/>
    <n v="1336"/>
    <n v="55"/>
    <s v="000"/>
    <s v="006"/>
    <s v="530201"/>
    <s v="1308"/>
    <s v="001"/>
    <s v="0000"/>
    <s v="0000"/>
    <n v="7600"/>
    <n v="0"/>
    <n v="7600"/>
    <n v="0"/>
    <n v="0"/>
    <n v="0"/>
    <s v="SI"/>
    <m/>
    <m/>
    <x v="8"/>
    <e v="#N/A"/>
    <e v="#N/A"/>
    <e v="#N/A"/>
    <e v="#N/A"/>
    <e v="#N/A"/>
    <e v="#N/A"/>
    <e v="#N/A"/>
    <e v="#N/A"/>
  </r>
  <r>
    <x v="151"/>
    <s v="DD 13D03"/>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4"/>
    <n v="1338"/>
    <n v="55"/>
    <s v="000"/>
    <s v="006"/>
    <s v="530201"/>
    <s v="1306"/>
    <s v="001"/>
    <s v="0000"/>
    <s v="0000"/>
    <n v="3925"/>
    <n v="0"/>
    <n v="3925"/>
    <n v="0"/>
    <n v="0"/>
    <n v="0"/>
    <s v="SI"/>
    <m/>
    <m/>
    <x v="8"/>
    <e v="#N/A"/>
    <e v="#N/A"/>
    <e v="#N/A"/>
    <e v="#N/A"/>
    <e v="#N/A"/>
    <e v="#N/A"/>
    <e v="#N/A"/>
    <e v="#N/A"/>
  </r>
  <r>
    <x v="151"/>
    <s v="DD 13D04"/>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4"/>
    <n v="1344"/>
    <n v="55"/>
    <s v="000"/>
    <s v="006"/>
    <s v="530201"/>
    <s v="1313"/>
    <s v="001"/>
    <s v="0000"/>
    <s v="0000"/>
    <n v="4170"/>
    <n v="0"/>
    <n v="4170"/>
    <n v="0"/>
    <n v="0"/>
    <n v="0"/>
    <s v="SI"/>
    <m/>
    <m/>
    <x v="8"/>
    <e v="#N/A"/>
    <e v="#N/A"/>
    <e v="#N/A"/>
    <e v="#N/A"/>
    <e v="#N/A"/>
    <e v="#N/A"/>
    <e v="#N/A"/>
    <e v="#N/A"/>
  </r>
  <r>
    <x v="151"/>
    <s v="DD 13D05"/>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4"/>
    <n v="1342"/>
    <n v="55"/>
    <s v="000"/>
    <s v="006"/>
    <s v="530201"/>
    <s v="1304"/>
    <s v="001"/>
    <s v="0000"/>
    <s v="0000"/>
    <n v="2200"/>
    <n v="0"/>
    <n v="2200"/>
    <n v="0"/>
    <n v="0"/>
    <n v="0"/>
    <s v="SI"/>
    <m/>
    <m/>
    <x v="8"/>
    <e v="#N/A"/>
    <e v="#N/A"/>
    <e v="#N/A"/>
    <e v="#N/A"/>
    <e v="#N/A"/>
    <e v="#N/A"/>
    <e v="#N/A"/>
    <e v="#N/A"/>
  </r>
  <r>
    <x v="151"/>
    <s v="DD 13D06"/>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4"/>
    <s v="1340"/>
    <n v="55"/>
    <s v="000"/>
    <s v="006"/>
    <s v="530201"/>
    <s v="1302"/>
    <s v="001"/>
    <s v="0000"/>
    <s v="0000"/>
    <n v="3925"/>
    <n v="0"/>
    <n v="3925"/>
    <n v="0"/>
    <n v="0"/>
    <n v="0"/>
    <s v="SI"/>
    <m/>
    <m/>
    <x v="8"/>
    <e v="#N/A"/>
    <e v="#N/A"/>
    <e v="#N/A"/>
    <e v="#N/A"/>
    <e v="#N/A"/>
    <e v="#N/A"/>
    <e v="#N/A"/>
    <e v="#N/A"/>
  </r>
  <r>
    <x v="151"/>
    <s v="DD 13D07"/>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4"/>
    <s v="1337"/>
    <n v="55"/>
    <s v="000"/>
    <s v="006"/>
    <s v="530201"/>
    <s v="1303"/>
    <s v="001"/>
    <s v="0000"/>
    <s v="0000"/>
    <n v="3925"/>
    <n v="0"/>
    <n v="3925"/>
    <n v="0"/>
    <n v="0"/>
    <n v="0"/>
    <s v="SI"/>
    <m/>
    <m/>
    <x v="8"/>
    <e v="#N/A"/>
    <e v="#N/A"/>
    <e v="#N/A"/>
    <e v="#N/A"/>
    <e v="#N/A"/>
    <e v="#N/A"/>
    <e v="#N/A"/>
    <e v="#N/A"/>
  </r>
  <r>
    <x v="151"/>
    <s v="DD 13D09"/>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4"/>
    <s v="1343"/>
    <n v="55"/>
    <s v="000"/>
    <s v="006"/>
    <s v="530201"/>
    <s v="1310"/>
    <s v="001"/>
    <s v="0000"/>
    <s v="0000"/>
    <n v="2450"/>
    <n v="0"/>
    <n v="2450"/>
    <n v="0"/>
    <n v="0"/>
    <n v="0"/>
    <s v="SI"/>
    <m/>
    <m/>
    <x v="8"/>
    <e v="#N/A"/>
    <e v="#N/A"/>
    <e v="#N/A"/>
    <e v="#N/A"/>
    <e v="#N/A"/>
    <e v="#N/A"/>
    <e v="#N/A"/>
    <e v="#N/A"/>
  </r>
  <r>
    <x v="151"/>
    <s v="DD 13D11"/>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4"/>
    <s v="1339"/>
    <n v="55"/>
    <s v="000"/>
    <s v="006"/>
    <s v="530201"/>
    <s v="1314"/>
    <s v="001"/>
    <s v="0000"/>
    <s v="0000"/>
    <n v="4900"/>
    <n v="0"/>
    <n v="4900"/>
    <n v="0"/>
    <n v="0"/>
    <n v="0"/>
    <s v="SI"/>
    <m/>
    <m/>
    <x v="8"/>
    <e v="#N/A"/>
    <e v="#N/A"/>
    <e v="#N/A"/>
    <e v="#N/A"/>
    <e v="#N/A"/>
    <e v="#N/A"/>
    <e v="#N/A"/>
    <e v="#N/A"/>
  </r>
  <r>
    <x v="151"/>
    <s v="DD 13D1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4"/>
    <s v="1341"/>
    <n v="55"/>
    <s v="000"/>
    <s v="006"/>
    <s v="530201"/>
    <s v="1312"/>
    <s v="001"/>
    <s v="0000"/>
    <s v="0000"/>
    <n v="2700"/>
    <n v="0"/>
    <n v="2700"/>
    <n v="0"/>
    <n v="0"/>
    <n v="0"/>
    <s v="SI"/>
    <m/>
    <m/>
    <x v="8"/>
    <e v="#N/A"/>
    <e v="#N/A"/>
    <e v="#N/A"/>
    <e v="#N/A"/>
    <e v="#N/A"/>
    <e v="#N/A"/>
    <e v="#N/A"/>
    <e v="#N/A"/>
  </r>
  <r>
    <x v="151"/>
    <s v="DD 23D01"/>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4"/>
    <s v="1447"/>
    <n v="55"/>
    <s v="000"/>
    <s v="006"/>
    <s v="530201"/>
    <s v="2301"/>
    <s v="001"/>
    <s v="0000"/>
    <s v="0000"/>
    <n v="8842.67"/>
    <n v="0"/>
    <n v="8842.67"/>
    <n v="0"/>
    <n v="0"/>
    <n v="0"/>
    <s v="SI"/>
    <m/>
    <m/>
    <x v="8"/>
    <e v="#N/A"/>
    <e v="#N/A"/>
    <e v="#N/A"/>
    <e v="#N/A"/>
    <e v="#N/A"/>
    <e v="#N/A"/>
    <e v="#N/A"/>
    <e v="#N/A"/>
  </r>
  <r>
    <x v="151"/>
    <s v="ZONA 5"/>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0055"/>
    <n v="55"/>
    <s v="000"/>
    <s v="006"/>
    <s v="530201"/>
    <s v="0901"/>
    <s v="001"/>
    <s v="0000"/>
    <s v="0000"/>
    <n v="5200"/>
    <n v="0"/>
    <n v="5200"/>
    <n v="0"/>
    <n v="0"/>
    <n v="0"/>
    <s v="SI"/>
    <m/>
    <m/>
    <x v="8"/>
    <e v="#N/A"/>
    <e v="#N/A"/>
    <e v="#N/A"/>
    <e v="#N/A"/>
    <e v="#N/A"/>
    <e v="#N/A"/>
    <e v="#N/A"/>
    <e v="#N/A"/>
  </r>
  <r>
    <x v="151"/>
    <s v="DD 02D01"/>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n v="1031"/>
    <n v="55"/>
    <s v="000"/>
    <s v="006"/>
    <s v="530201"/>
    <s v="0201"/>
    <s v="001"/>
    <s v="0000"/>
    <s v="0000"/>
    <n v="12000"/>
    <n v="0"/>
    <n v="12000"/>
    <n v="0"/>
    <n v="0"/>
    <n v="0"/>
    <s v="SI"/>
    <m/>
    <m/>
    <x v="8"/>
    <e v="#N/A"/>
    <e v="#N/A"/>
    <e v="#N/A"/>
    <e v="#N/A"/>
    <e v="#N/A"/>
    <e v="#N/A"/>
    <e v="#N/A"/>
    <e v="#N/A"/>
  </r>
  <r>
    <x v="151"/>
    <s v="DD 02D03"/>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032"/>
    <n v="55"/>
    <s v="000"/>
    <s v="006"/>
    <s v="530201"/>
    <s v="0205"/>
    <s v="001"/>
    <s v="0000"/>
    <s v="0000"/>
    <n v="12600"/>
    <n v="0"/>
    <n v="12600"/>
    <n v="0"/>
    <n v="0"/>
    <n v="0"/>
    <s v="SI"/>
    <m/>
    <m/>
    <x v="8"/>
    <e v="#N/A"/>
    <e v="#N/A"/>
    <e v="#N/A"/>
    <e v="#N/A"/>
    <e v="#N/A"/>
    <e v="#N/A"/>
    <e v="#N/A"/>
    <e v="#N/A"/>
  </r>
  <r>
    <x v="151"/>
    <s v="DD 02D04"/>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034"/>
    <n v="55"/>
    <s v="000"/>
    <s v="006"/>
    <s v="530201"/>
    <s v="0204"/>
    <s v="001"/>
    <s v="0000"/>
    <s v="0000"/>
    <n v="5200"/>
    <n v="0"/>
    <n v="5200"/>
    <n v="0"/>
    <n v="0"/>
    <n v="0"/>
    <s v="SI"/>
    <m/>
    <m/>
    <x v="8"/>
    <e v="#N/A"/>
    <e v="#N/A"/>
    <e v="#N/A"/>
    <e v="#N/A"/>
    <e v="#N/A"/>
    <e v="#N/A"/>
    <e v="#N/A"/>
    <e v="#N/A"/>
  </r>
  <r>
    <x v="151"/>
    <s v="DD 09D1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228"/>
    <n v="55"/>
    <s v="000"/>
    <s v="006"/>
    <s v="530201"/>
    <s v="0911"/>
    <s v="001"/>
    <s v="0000"/>
    <s v="0000"/>
    <n v="6000"/>
    <n v="0"/>
    <n v="6000"/>
    <n v="0"/>
    <n v="0"/>
    <n v="0"/>
    <s v="SI"/>
    <m/>
    <m/>
    <x v="8"/>
    <e v="#N/A"/>
    <e v="#N/A"/>
    <e v="#N/A"/>
    <e v="#N/A"/>
    <e v="#N/A"/>
    <e v="#N/A"/>
    <e v="#N/A"/>
    <e v="#N/A"/>
  </r>
  <r>
    <x v="151"/>
    <s v="DD 09D13"/>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220"/>
    <n v="55"/>
    <s v="000"/>
    <s v="006"/>
    <s v="530201"/>
    <s v="0904"/>
    <s v="001"/>
    <s v="0000"/>
    <s v="0000"/>
    <n v="4800"/>
    <n v="0"/>
    <n v="4800"/>
    <n v="0"/>
    <n v="0"/>
    <n v="0"/>
    <s v="SI"/>
    <m/>
    <m/>
    <x v="8"/>
    <e v="#N/A"/>
    <e v="#N/A"/>
    <e v="#N/A"/>
    <e v="#N/A"/>
    <e v="#N/A"/>
    <e v="#N/A"/>
    <e v="#N/A"/>
    <e v="#N/A"/>
  </r>
  <r>
    <x v="151"/>
    <s v="DD 09D14"/>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223"/>
    <n v="55"/>
    <s v="000"/>
    <s v="006"/>
    <s v="530201"/>
    <s v="0914"/>
    <s v="001"/>
    <s v="0000"/>
    <s v="0000"/>
    <n v="7800"/>
    <n v="0"/>
    <n v="7800"/>
    <n v="0"/>
    <n v="0"/>
    <n v="0"/>
    <s v="SI"/>
    <m/>
    <m/>
    <x v="8"/>
    <e v="#N/A"/>
    <e v="#N/A"/>
    <e v="#N/A"/>
    <e v="#N/A"/>
    <e v="#N/A"/>
    <e v="#N/A"/>
    <e v="#N/A"/>
    <e v="#N/A"/>
  </r>
  <r>
    <x v="151"/>
    <s v="DD 09D15"/>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219"/>
    <n v="55"/>
    <s v="000"/>
    <s v="006"/>
    <s v="530201"/>
    <s v="0908"/>
    <s v="001"/>
    <s v="0000"/>
    <s v="0000"/>
    <n v="1800"/>
    <n v="0"/>
    <n v="1800"/>
    <n v="0"/>
    <n v="0"/>
    <n v="0"/>
    <s v="SI"/>
    <m/>
    <m/>
    <x v="8"/>
    <e v="#N/A"/>
    <e v="#N/A"/>
    <e v="#N/A"/>
    <e v="#N/A"/>
    <e v="#N/A"/>
    <e v="#N/A"/>
    <e v="#N/A"/>
    <e v="#N/A"/>
  </r>
  <r>
    <x v="151"/>
    <s v="DD 09D19"/>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222"/>
    <n v="55"/>
    <s v="000"/>
    <s v="006"/>
    <s v="530201"/>
    <s v="0906"/>
    <s v="001"/>
    <s v="0000"/>
    <s v="0000"/>
    <n v="9000"/>
    <n v="0"/>
    <n v="9000"/>
    <n v="0"/>
    <n v="0"/>
    <n v="0"/>
    <s v="SI"/>
    <m/>
    <m/>
    <x v="8"/>
    <e v="#N/A"/>
    <e v="#N/A"/>
    <e v="#N/A"/>
    <e v="#N/A"/>
    <e v="#N/A"/>
    <e v="#N/A"/>
    <e v="#N/A"/>
    <e v="#N/A"/>
  </r>
  <r>
    <x v="151"/>
    <s v="DD 09D20"/>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224"/>
    <n v="55"/>
    <s v="000"/>
    <s v="006"/>
    <s v="530201"/>
    <s v="0919"/>
    <s v="001"/>
    <s v="0000"/>
    <s v="0000"/>
    <n v="4200"/>
    <n v="0"/>
    <n v="4200"/>
    <n v="0"/>
    <n v="0"/>
    <n v="0"/>
    <s v="SI"/>
    <m/>
    <m/>
    <x v="8"/>
    <e v="#N/A"/>
    <e v="#N/A"/>
    <e v="#N/A"/>
    <e v="#N/A"/>
    <e v="#N/A"/>
    <e v="#N/A"/>
    <e v="#N/A"/>
    <e v="#N/A"/>
  </r>
  <r>
    <x v="151"/>
    <s v="DD 09D21"/>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225"/>
    <n v="55"/>
    <s v="000"/>
    <s v="006"/>
    <s v="530201"/>
    <s v="0920"/>
    <s v="001"/>
    <s v="0000"/>
    <s v="0000"/>
    <n v="10000"/>
    <n v="0"/>
    <n v="10000"/>
    <n v="0"/>
    <n v="0"/>
    <n v="0"/>
    <s v="SI"/>
    <m/>
    <m/>
    <x v="8"/>
    <e v="#N/A"/>
    <e v="#N/A"/>
    <e v="#N/A"/>
    <e v="#N/A"/>
    <e v="#N/A"/>
    <e v="#N/A"/>
    <e v="#N/A"/>
    <e v="#N/A"/>
  </r>
  <r>
    <x v="151"/>
    <s v="DD 09D2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218"/>
    <n v="55"/>
    <s v="000"/>
    <s v="006"/>
    <s v="530201"/>
    <s v="0921"/>
    <s v="001"/>
    <s v="0000"/>
    <s v="0000"/>
    <n v="1200"/>
    <n v="0"/>
    <n v="1200"/>
    <n v="0"/>
    <n v="0"/>
    <n v="0"/>
    <s v="SI"/>
    <m/>
    <m/>
    <x v="8"/>
    <e v="#N/A"/>
    <e v="#N/A"/>
    <e v="#N/A"/>
    <e v="#N/A"/>
    <e v="#N/A"/>
    <e v="#N/A"/>
    <e v="#N/A"/>
    <e v="#N/A"/>
  </r>
  <r>
    <x v="151"/>
    <s v="DD 12D01"/>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n v="1301"/>
    <n v="55"/>
    <s v="000"/>
    <s v="006"/>
    <s v="530201"/>
    <s v="1201"/>
    <s v="001"/>
    <s v="0000"/>
    <s v="0000"/>
    <n v="18000"/>
    <n v="0"/>
    <n v="18000"/>
    <n v="0"/>
    <n v="0"/>
    <n v="0"/>
    <s v="SI"/>
    <m/>
    <m/>
    <x v="8"/>
    <e v="#N/A"/>
    <e v="#N/A"/>
    <e v="#N/A"/>
    <e v="#N/A"/>
    <e v="#N/A"/>
    <e v="#N/A"/>
    <e v="#N/A"/>
    <e v="#N/A"/>
  </r>
  <r>
    <x v="151"/>
    <s v="DD 12D0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304"/>
    <n v="55"/>
    <s v="000"/>
    <s v="006"/>
    <s v="530201"/>
    <s v="1206"/>
    <s v="001"/>
    <s v="0000"/>
    <s v="0000"/>
    <n v="7800"/>
    <n v="0"/>
    <n v="7800"/>
    <n v="0"/>
    <n v="0"/>
    <n v="0"/>
    <s v="SI"/>
    <m/>
    <m/>
    <x v="8"/>
    <e v="#N/A"/>
    <e v="#N/A"/>
    <e v="#N/A"/>
    <e v="#N/A"/>
    <e v="#N/A"/>
    <e v="#N/A"/>
    <e v="#N/A"/>
    <e v="#N/A"/>
  </r>
  <r>
    <x v="151"/>
    <s v="DD 12D03"/>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5450"/>
    <n v="55"/>
    <s v="000"/>
    <s v="006"/>
    <s v="530201"/>
    <n v="1205"/>
    <s v="001"/>
    <s v="0000"/>
    <s v="0000"/>
    <n v="14000"/>
    <n v="0"/>
    <n v="14000"/>
    <n v="0"/>
    <n v="0"/>
    <n v="0"/>
    <s v="SI"/>
    <m/>
    <m/>
    <x v="8"/>
    <e v="#N/A"/>
    <e v="#N/A"/>
    <e v="#N/A"/>
    <e v="#N/A"/>
    <e v="#N/A"/>
    <e v="#N/A"/>
    <e v="#N/A"/>
    <e v="#N/A"/>
  </r>
  <r>
    <x v="151"/>
    <s v="DD 12D04"/>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306"/>
    <n v="55"/>
    <s v="000"/>
    <s v="006"/>
    <s v="530201"/>
    <s v="1207"/>
    <s v="001"/>
    <s v="0000"/>
    <s v="0000"/>
    <n v="6600"/>
    <n v="0"/>
    <n v="6600"/>
    <n v="0"/>
    <n v="0"/>
    <n v="0"/>
    <s v="SI"/>
    <m/>
    <m/>
    <x v="8"/>
    <e v="#N/A"/>
    <e v="#N/A"/>
    <e v="#N/A"/>
    <e v="#N/A"/>
    <e v="#N/A"/>
    <e v="#N/A"/>
    <e v="#N/A"/>
    <e v="#N/A"/>
  </r>
  <r>
    <x v="151"/>
    <s v="DD 12D05"/>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5520"/>
    <n v="55"/>
    <s v="000"/>
    <s v="006"/>
    <s v="530201"/>
    <s v="1208"/>
    <s v="001"/>
    <s v="0000"/>
    <s v="0000"/>
    <n v="5000"/>
    <n v="0"/>
    <n v="5000"/>
    <n v="0"/>
    <n v="0"/>
    <n v="0"/>
    <s v="SI"/>
    <m/>
    <m/>
    <x v="8"/>
    <e v="#N/A"/>
    <e v="#N/A"/>
    <e v="#N/A"/>
    <e v="#N/A"/>
    <e v="#N/A"/>
    <e v="#N/A"/>
    <e v="#N/A"/>
    <e v="#N/A"/>
  </r>
  <r>
    <x v="151"/>
    <s v="DD 20D01"/>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510"/>
    <n v="55"/>
    <s v="000"/>
    <s v="006"/>
    <s v="530201"/>
    <s v="2001"/>
    <s v="001"/>
    <s v="0000"/>
    <s v="0000"/>
    <n v="5000"/>
    <n v="0"/>
    <n v="5000"/>
    <n v="0"/>
    <n v="0"/>
    <n v="0"/>
    <s v="SI"/>
    <m/>
    <m/>
    <x v="8"/>
    <e v="#N/A"/>
    <e v="#N/A"/>
    <e v="#N/A"/>
    <e v="#N/A"/>
    <e v="#N/A"/>
    <e v="#N/A"/>
    <e v="#N/A"/>
    <e v="#N/A"/>
  </r>
  <r>
    <x v="151"/>
    <s v="DD 24D01"/>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235"/>
    <n v="55"/>
    <s v="000"/>
    <s v="006"/>
    <s v="530201"/>
    <s v="2401"/>
    <s v="001"/>
    <s v="0000"/>
    <s v="0000"/>
    <n v="12800"/>
    <n v="0"/>
    <n v="12800"/>
    <n v="0"/>
    <n v="0"/>
    <n v="0"/>
    <s v="SI"/>
    <m/>
    <m/>
    <x v="8"/>
    <e v="#N/A"/>
    <e v="#N/A"/>
    <e v="#N/A"/>
    <e v="#N/A"/>
    <e v="#N/A"/>
    <e v="#N/A"/>
    <e v="#N/A"/>
    <e v="#N/A"/>
  </r>
  <r>
    <x v="151"/>
    <s v="DD 24D0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217"/>
    <n v="55"/>
    <s v="000"/>
    <s v="006"/>
    <s v="530201"/>
    <n v="2403"/>
    <s v="001"/>
    <s v="0000"/>
    <s v="0000"/>
    <n v="5400"/>
    <n v="0"/>
    <n v="5400"/>
    <n v="0"/>
    <n v="0"/>
    <n v="0"/>
    <s v="SI"/>
    <m/>
    <m/>
    <x v="8"/>
    <e v="#N/A"/>
    <e v="#N/A"/>
    <e v="#N/A"/>
    <e v="#N/A"/>
    <e v="#N/A"/>
    <e v="#N/A"/>
    <e v="#N/A"/>
    <e v="#N/A"/>
  </r>
  <r>
    <x v="151"/>
    <s v="ZONA 6"/>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6"/>
    <s v="0056"/>
    <n v="55"/>
    <s v="000"/>
    <s v="006"/>
    <s v="530201"/>
    <s v="0101"/>
    <s v="001"/>
    <s v="0000"/>
    <s v="0000"/>
    <n v="6104"/>
    <n v="0"/>
    <n v="6104"/>
    <n v="0"/>
    <n v="0"/>
    <n v="0"/>
    <s v="SI"/>
    <m/>
    <m/>
    <x v="8"/>
    <e v="#N/A"/>
    <e v="#N/A"/>
    <e v="#N/A"/>
    <e v="#N/A"/>
    <e v="#N/A"/>
    <e v="#N/A"/>
    <e v="#N/A"/>
    <e v="#N/A"/>
  </r>
  <r>
    <x v="151"/>
    <s v="DD 01D03"/>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6"/>
    <n v="1011"/>
    <n v="55"/>
    <s v="000"/>
    <s v="006"/>
    <s v="530201"/>
    <s v="0108"/>
    <s v="001"/>
    <s v="0000"/>
    <s v="0000"/>
    <n v="3280"/>
    <n v="0"/>
    <n v="3280"/>
    <n v="0"/>
    <n v="0"/>
    <n v="0"/>
    <s v="SI"/>
    <m/>
    <m/>
    <x v="8"/>
    <e v="#N/A"/>
    <e v="#N/A"/>
    <e v="#N/A"/>
    <e v="#N/A"/>
    <e v="#N/A"/>
    <e v="#N/A"/>
    <e v="#N/A"/>
    <e v="#N/A"/>
  </r>
  <r>
    <x v="151"/>
    <s v="DD 01D04"/>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6"/>
    <s v="1009"/>
    <n v="55"/>
    <s v="000"/>
    <s v="006"/>
    <s v="530201"/>
    <s v="0103"/>
    <s v="001"/>
    <s v="0000"/>
    <s v="0000"/>
    <n v="8010"/>
    <n v="0"/>
    <n v="8010"/>
    <n v="0"/>
    <n v="0"/>
    <n v="0"/>
    <s v="SI"/>
    <m/>
    <m/>
    <x v="8"/>
    <e v="#N/A"/>
    <e v="#N/A"/>
    <e v="#N/A"/>
    <e v="#N/A"/>
    <e v="#N/A"/>
    <e v="#N/A"/>
    <e v="#N/A"/>
    <e v="#N/A"/>
  </r>
  <r>
    <x v="151"/>
    <s v="DD 01D06"/>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6"/>
    <s v="1010"/>
    <n v="55"/>
    <s v="000"/>
    <s v="006"/>
    <s v="530201"/>
    <s v="0105"/>
    <s v="001"/>
    <s v="0000"/>
    <s v="0000"/>
    <n v="5550"/>
    <n v="0"/>
    <n v="5550"/>
    <n v="0"/>
    <n v="0"/>
    <n v="0"/>
    <s v="SI"/>
    <m/>
    <m/>
    <x v="8"/>
    <e v="#N/A"/>
    <e v="#N/A"/>
    <e v="#N/A"/>
    <e v="#N/A"/>
    <e v="#N/A"/>
    <e v="#N/A"/>
    <e v="#N/A"/>
    <e v="#N/A"/>
  </r>
  <r>
    <x v="151"/>
    <s v="DD 01D08"/>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6"/>
    <n v="1012"/>
    <n v="55"/>
    <s v="000"/>
    <s v="006"/>
    <s v="530201"/>
    <s v="0109"/>
    <s v="001"/>
    <s v="0000"/>
    <s v="0000"/>
    <n v="3450"/>
    <n v="0"/>
    <n v="3450"/>
    <n v="0"/>
    <n v="0"/>
    <n v="0"/>
    <s v="SI"/>
    <m/>
    <m/>
    <x v="8"/>
    <e v="#N/A"/>
    <e v="#N/A"/>
    <e v="#N/A"/>
    <e v="#N/A"/>
    <e v="#N/A"/>
    <e v="#N/A"/>
    <e v="#N/A"/>
    <e v="#N/A"/>
  </r>
  <r>
    <x v="151"/>
    <s v="DD 03D01"/>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6"/>
    <n v="1051"/>
    <n v="55"/>
    <s v="000"/>
    <s v="006"/>
    <s v="530201"/>
    <s v="0301"/>
    <s v="001"/>
    <s v="0000"/>
    <s v="0000"/>
    <n v="6000"/>
    <n v="0"/>
    <n v="6000"/>
    <n v="0"/>
    <n v="0"/>
    <n v="0"/>
    <s v="SI"/>
    <m/>
    <m/>
    <x v="8"/>
    <e v="#N/A"/>
    <e v="#N/A"/>
    <e v="#N/A"/>
    <e v="#N/A"/>
    <e v="#N/A"/>
    <e v="#N/A"/>
    <e v="#N/A"/>
    <e v="#N/A"/>
  </r>
  <r>
    <x v="151"/>
    <s v="DD 03D0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6"/>
    <n v="6330"/>
    <n v="55"/>
    <s v="000"/>
    <s v="006"/>
    <s v="530201"/>
    <s v="0101"/>
    <s v="001"/>
    <s v="0000"/>
    <s v="0000"/>
    <n v="8280"/>
    <n v="0"/>
    <n v="8280"/>
    <n v="0"/>
    <n v="0"/>
    <n v="0"/>
    <s v="SI"/>
    <m/>
    <m/>
    <x v="8"/>
    <e v="#N/A"/>
    <e v="#N/A"/>
    <e v="#N/A"/>
    <e v="#N/A"/>
    <e v="#N/A"/>
    <e v="#N/A"/>
    <e v="#N/A"/>
    <e v="#N/A"/>
  </r>
  <r>
    <x v="151"/>
    <s v="DD 03D03"/>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6"/>
    <n v="1055"/>
    <n v="55"/>
    <s v="000"/>
    <s v="006"/>
    <s v="530201"/>
    <s v="0304"/>
    <s v="001"/>
    <s v="0000"/>
    <s v="0000"/>
    <n v="2400"/>
    <n v="0"/>
    <n v="2400"/>
    <n v="0"/>
    <n v="0"/>
    <n v="0"/>
    <s v="SI"/>
    <m/>
    <m/>
    <x v="8"/>
    <e v="#N/A"/>
    <e v="#N/A"/>
    <e v="#N/A"/>
    <e v="#N/A"/>
    <e v="#N/A"/>
    <e v="#N/A"/>
    <e v="#N/A"/>
    <e v="#N/A"/>
  </r>
  <r>
    <x v="151"/>
    <s v="DD 14D01"/>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6"/>
    <n v="1367"/>
    <n v="55"/>
    <s v="000"/>
    <s v="006"/>
    <s v="530201"/>
    <n v="1401"/>
    <s v="001"/>
    <s v="0000"/>
    <s v="0000"/>
    <n v="4000"/>
    <n v="0"/>
    <n v="4000"/>
    <n v="0"/>
    <n v="0"/>
    <n v="0"/>
    <s v="SI"/>
    <m/>
    <m/>
    <x v="8"/>
    <e v="#N/A"/>
    <e v="#N/A"/>
    <e v="#N/A"/>
    <e v="#N/A"/>
    <e v="#N/A"/>
    <e v="#N/A"/>
    <e v="#N/A"/>
    <e v="#N/A"/>
  </r>
  <r>
    <x v="151"/>
    <s v="DD 14D01"/>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s"/>
    <s v="ZONA 6"/>
    <n v="1367"/>
    <n v="55"/>
    <s v="000"/>
    <s v="006"/>
    <s v="530201"/>
    <s v="1401"/>
    <s v="001"/>
    <s v="0000"/>
    <s v="0000"/>
    <n v="1200"/>
    <n v="0"/>
    <n v="1200"/>
    <n v="0"/>
    <n v="0"/>
    <n v="0"/>
    <s v="SI"/>
    <m/>
    <m/>
    <x v="8"/>
    <e v="#N/A"/>
    <e v="#N/A"/>
    <e v="#N/A"/>
    <e v="#N/A"/>
    <e v="#N/A"/>
    <e v="#N/A"/>
    <e v="#N/A"/>
    <e v="#N/A"/>
  </r>
  <r>
    <x v="151"/>
    <s v="DD 14D01"/>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aéreo para campaña de seguimiento contra el sarampión, rubeola, poliomielitis"/>
    <s v="ZONA 6"/>
    <n v="1367"/>
    <n v="55"/>
    <s v="000"/>
    <s v="006"/>
    <s v="530201"/>
    <s v="1401"/>
    <s v="001"/>
    <s v="0000"/>
    <s v="0000"/>
    <n v="4576"/>
    <n v="0"/>
    <n v="4576"/>
    <n v="0"/>
    <n v="0"/>
    <n v="0"/>
    <s v="SI"/>
    <m/>
    <m/>
    <x v="8"/>
    <e v="#N/A"/>
    <e v="#N/A"/>
    <e v="#N/A"/>
    <e v="#N/A"/>
    <e v="#N/A"/>
    <e v="#N/A"/>
    <e v="#N/A"/>
    <e v="#N/A"/>
  </r>
  <r>
    <x v="151"/>
    <s v="DD 14D03"/>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6"/>
    <n v="1365"/>
    <n v="55"/>
    <s v="000"/>
    <s v="006"/>
    <s v="530201"/>
    <n v="1406"/>
    <s v="001"/>
    <s v="0000"/>
    <s v="0000"/>
    <n v="2000"/>
    <n v="0"/>
    <n v="2000"/>
    <n v="0"/>
    <n v="0"/>
    <n v="0"/>
    <s v="SI"/>
    <m/>
    <m/>
    <x v="8"/>
    <e v="#N/A"/>
    <e v="#N/A"/>
    <e v="#N/A"/>
    <e v="#N/A"/>
    <e v="#N/A"/>
    <e v="#N/A"/>
    <e v="#N/A"/>
    <e v="#N/A"/>
  </r>
  <r>
    <x v="151"/>
    <s v="DD 14D03"/>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aéreo para campaña de seguimiento contra el sarampión, rubeola, poliomielitis"/>
    <s v="ZONA 6"/>
    <n v="1365"/>
    <n v="55"/>
    <s v="000"/>
    <s v="006"/>
    <s v="530201"/>
    <n v="1406"/>
    <s v="001"/>
    <s v="0000"/>
    <s v="0000"/>
    <n v="1600"/>
    <n v="0"/>
    <n v="1600"/>
    <n v="0"/>
    <n v="0"/>
    <n v="0"/>
    <s v="SI"/>
    <m/>
    <m/>
    <x v="8"/>
    <e v="#N/A"/>
    <e v="#N/A"/>
    <e v="#N/A"/>
    <e v="#N/A"/>
    <e v="#N/A"/>
    <e v="#N/A"/>
    <e v="#N/A"/>
    <e v="#N/A"/>
  </r>
  <r>
    <x v="151"/>
    <s v="DD 14D04"/>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6"/>
    <n v="1361"/>
    <n v="55"/>
    <s v="000"/>
    <s v="006"/>
    <s v="530201"/>
    <n v="1402"/>
    <s v="001"/>
    <s v="0000"/>
    <s v="0000"/>
    <n v="4800"/>
    <n v="0"/>
    <n v="4800"/>
    <n v="0"/>
    <n v="0"/>
    <n v="0"/>
    <s v="SI"/>
    <m/>
    <m/>
    <x v="8"/>
    <e v="#N/A"/>
    <e v="#N/A"/>
    <e v="#N/A"/>
    <e v="#N/A"/>
    <e v="#N/A"/>
    <e v="#N/A"/>
    <e v="#N/A"/>
    <e v="#N/A"/>
  </r>
  <r>
    <x v="151"/>
    <s v="DD 14D04"/>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aéreo para campaña de seguimiento contra el sarampión, rubeola, poliomielitis"/>
    <s v="ZONA 6"/>
    <n v="1361"/>
    <n v="55"/>
    <s v="000"/>
    <s v="006"/>
    <s v="530201"/>
    <s v="1402"/>
    <s v="001"/>
    <s v="0000"/>
    <s v="0000"/>
    <n v="560"/>
    <n v="0"/>
    <n v="560"/>
    <n v="0"/>
    <n v="0"/>
    <n v="0"/>
    <s v="SI"/>
    <m/>
    <m/>
    <x v="8"/>
    <e v="#N/A"/>
    <e v="#N/A"/>
    <e v="#N/A"/>
    <e v="#N/A"/>
    <e v="#N/A"/>
    <e v="#N/A"/>
    <e v="#N/A"/>
    <e v="#N/A"/>
  </r>
  <r>
    <x v="151"/>
    <s v="DD 14D05"/>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6"/>
    <n v="1366"/>
    <n v="55"/>
    <s v="000"/>
    <s v="006"/>
    <s v="530201"/>
    <n v="1409"/>
    <s v="001"/>
    <s v="0000"/>
    <s v="0000"/>
    <n v="5022"/>
    <n v="0"/>
    <n v="5022"/>
    <n v="0"/>
    <n v="0"/>
    <n v="0"/>
    <s v="SI"/>
    <m/>
    <m/>
    <x v="8"/>
    <e v="#N/A"/>
    <e v="#N/A"/>
    <e v="#N/A"/>
    <e v="#N/A"/>
    <e v="#N/A"/>
    <e v="#N/A"/>
    <e v="#N/A"/>
    <e v="#N/A"/>
  </r>
  <r>
    <x v="151"/>
    <s v="DD 14D05"/>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s"/>
    <s v="ZONA 6"/>
    <s v="1366"/>
    <n v="55"/>
    <s v="000"/>
    <s v="006"/>
    <s v="530201"/>
    <n v="1409"/>
    <s v="001"/>
    <s v="0000"/>
    <s v="0000"/>
    <n v="1500"/>
    <n v="0"/>
    <n v="1500"/>
    <n v="0"/>
    <n v="0"/>
    <n v="0"/>
    <s v="SI"/>
    <m/>
    <m/>
    <x v="8"/>
    <e v="#N/A"/>
    <e v="#N/A"/>
    <e v="#N/A"/>
    <e v="#N/A"/>
    <e v="#N/A"/>
    <e v="#N/A"/>
    <e v="#N/A"/>
    <e v="#N/A"/>
  </r>
  <r>
    <x v="151"/>
    <s v="DD 14D05"/>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aéreo para campaña de seguimiento contra el sarampión, rubeola, poliomielitis"/>
    <s v="ZONA 6"/>
    <s v="1366"/>
    <n v="55"/>
    <s v="000"/>
    <s v="006"/>
    <s v="530201"/>
    <n v="1409"/>
    <s v="001"/>
    <s v="0000"/>
    <s v="0000"/>
    <n v="5500"/>
    <n v="0"/>
    <n v="5500"/>
    <n v="0"/>
    <n v="0"/>
    <n v="0"/>
    <s v="SI"/>
    <m/>
    <m/>
    <x v="8"/>
    <e v="#N/A"/>
    <e v="#N/A"/>
    <e v="#N/A"/>
    <e v="#N/A"/>
    <e v="#N/A"/>
    <e v="#N/A"/>
    <e v="#N/A"/>
    <e v="#N/A"/>
  </r>
  <r>
    <x v="151"/>
    <s v="DD 14D06"/>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6"/>
    <n v="1364"/>
    <n v="55"/>
    <s v="000"/>
    <s v="006"/>
    <s v="530201"/>
    <n v="1405"/>
    <s v="001"/>
    <s v="0000"/>
    <s v="0000"/>
    <n v="4550"/>
    <n v="0"/>
    <n v="4550"/>
    <n v="0"/>
    <n v="0"/>
    <n v="0"/>
    <s v="SI"/>
    <m/>
    <m/>
    <x v="8"/>
    <e v="#N/A"/>
    <e v="#N/A"/>
    <e v="#N/A"/>
    <e v="#N/A"/>
    <e v="#N/A"/>
    <e v="#N/A"/>
    <e v="#N/A"/>
    <e v="#N/A"/>
  </r>
  <r>
    <x v="151"/>
    <s v="DD 14D06"/>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s"/>
    <s v="ZONA 6"/>
    <s v="1364"/>
    <n v="55"/>
    <s v="000"/>
    <s v="006"/>
    <s v="530201"/>
    <n v="1405"/>
    <s v="001"/>
    <s v="0000"/>
    <s v="0000"/>
    <n v="3200"/>
    <n v="0"/>
    <n v="3200"/>
    <n v="0"/>
    <n v="0"/>
    <n v="0"/>
    <s v="SI"/>
    <m/>
    <m/>
    <x v="8"/>
    <e v="#N/A"/>
    <e v="#N/A"/>
    <e v="#N/A"/>
    <e v="#N/A"/>
    <e v="#N/A"/>
    <e v="#N/A"/>
    <e v="#N/A"/>
    <e v="#N/A"/>
  </r>
  <r>
    <x v="151"/>
    <s v="ZONA 7"/>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s v="0057"/>
    <n v="55"/>
    <s v="000"/>
    <s v="006"/>
    <s v="530201"/>
    <s v="1101"/>
    <s v="001"/>
    <s v="0000"/>
    <s v="0000"/>
    <n v="4640"/>
    <n v="0"/>
    <n v="4640"/>
    <n v="0"/>
    <n v="0"/>
    <n v="0"/>
    <s v="SI"/>
    <m/>
    <m/>
    <x v="8"/>
    <e v="#N/A"/>
    <e v="#N/A"/>
    <e v="#N/A"/>
    <e v="#N/A"/>
    <e v="#N/A"/>
    <e v="#N/A"/>
    <e v="#N/A"/>
    <e v="#N/A"/>
  </r>
  <r>
    <x v="151"/>
    <s v="DD 07D01"/>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s v="7110"/>
    <n v="55"/>
    <s v="000"/>
    <s v="006"/>
    <s v="530201"/>
    <s v="0709"/>
    <s v="001"/>
    <s v="0000"/>
    <s v="0000"/>
    <n v="3360"/>
    <n v="0"/>
    <n v="3360"/>
    <n v="0"/>
    <n v="0"/>
    <n v="0"/>
    <s v="SI"/>
    <m/>
    <m/>
    <x v="8"/>
    <e v="#N/A"/>
    <e v="#N/A"/>
    <e v="#N/A"/>
    <e v="#N/A"/>
    <e v="#N/A"/>
    <e v="#N/A"/>
    <e v="#N/A"/>
    <e v="#N/A"/>
  </r>
  <r>
    <x v="151"/>
    <s v="DD 07D0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n v="1132"/>
    <n v="55"/>
    <s v="000"/>
    <s v="006"/>
    <s v="530201"/>
    <s v="0701"/>
    <s v="001"/>
    <s v="0000"/>
    <s v="0000"/>
    <n v="2720"/>
    <n v="0"/>
    <n v="2720"/>
    <n v="0"/>
    <n v="0"/>
    <n v="0"/>
    <s v="SI"/>
    <m/>
    <m/>
    <x v="8"/>
    <e v="#N/A"/>
    <e v="#N/A"/>
    <e v="#N/A"/>
    <e v="#N/A"/>
    <e v="#N/A"/>
    <e v="#N/A"/>
    <e v="#N/A"/>
    <e v="#N/A"/>
  </r>
  <r>
    <x v="151"/>
    <s v="DD 07D03"/>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n v="1140"/>
    <n v="55"/>
    <s v="000"/>
    <s v="006"/>
    <s v="530201"/>
    <s v="0713"/>
    <s v="001"/>
    <s v="0000"/>
    <s v="0000"/>
    <n v="2720"/>
    <n v="0"/>
    <n v="2720"/>
    <n v="0"/>
    <n v="0"/>
    <n v="0"/>
    <s v="SI"/>
    <m/>
    <m/>
    <x v="8"/>
    <e v="#N/A"/>
    <e v="#N/A"/>
    <e v="#N/A"/>
    <e v="#N/A"/>
    <e v="#N/A"/>
    <e v="#N/A"/>
    <e v="#N/A"/>
    <e v="#N/A"/>
  </r>
  <r>
    <x v="151"/>
    <s v="DD 07D04"/>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n v="1139"/>
    <n v="55"/>
    <s v="000"/>
    <s v="006"/>
    <s v="530201"/>
    <s v="0710"/>
    <s v="001"/>
    <s v="0000"/>
    <s v="0000"/>
    <n v="1920"/>
    <n v="0"/>
    <n v="1920"/>
    <n v="0"/>
    <n v="0"/>
    <n v="0"/>
    <s v="SI"/>
    <m/>
    <m/>
    <x v="8"/>
    <e v="#N/A"/>
    <e v="#N/A"/>
    <e v="#N/A"/>
    <e v="#N/A"/>
    <e v="#N/A"/>
    <e v="#N/A"/>
    <e v="#N/A"/>
    <e v="#N/A"/>
  </r>
  <r>
    <x v="151"/>
    <s v="DD 07D05"/>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n v="1138"/>
    <n v="55"/>
    <s v="000"/>
    <s v="006"/>
    <s v="530201"/>
    <s v="0707"/>
    <s v="001"/>
    <s v="0000"/>
    <s v="0000"/>
    <n v="3040"/>
    <n v="0"/>
    <n v="3040"/>
    <n v="0"/>
    <n v="0"/>
    <n v="0"/>
    <s v="SI"/>
    <m/>
    <m/>
    <x v="8"/>
    <e v="#N/A"/>
    <e v="#N/A"/>
    <e v="#N/A"/>
    <e v="#N/A"/>
    <e v="#N/A"/>
    <e v="#N/A"/>
    <e v="#N/A"/>
    <e v="#N/A"/>
  </r>
  <r>
    <x v="151"/>
    <s v="DD 07D06"/>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n v="1136"/>
    <n v="55"/>
    <s v="000"/>
    <s v="006"/>
    <s v="530201"/>
    <s v="0712"/>
    <s v="001"/>
    <s v="0000"/>
    <s v="0000"/>
    <n v="2720"/>
    <n v="0"/>
    <n v="2720"/>
    <n v="0"/>
    <n v="0"/>
    <n v="0"/>
    <s v="SI"/>
    <m/>
    <m/>
    <x v="8"/>
    <e v="#N/A"/>
    <e v="#N/A"/>
    <e v="#N/A"/>
    <e v="#N/A"/>
    <e v="#N/A"/>
    <e v="#N/A"/>
    <e v="#N/A"/>
    <e v="#N/A"/>
  </r>
  <r>
    <x v="151"/>
    <s v="DD 11D03"/>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n v="1278"/>
    <n v="55"/>
    <s v="000"/>
    <s v="006"/>
    <s v="530201"/>
    <n v="1109"/>
    <s v="001"/>
    <s v="0000"/>
    <s v="0000"/>
    <n v="3200"/>
    <n v="0"/>
    <n v="3200"/>
    <n v="0"/>
    <n v="0"/>
    <n v="0"/>
    <s v="SI"/>
    <m/>
    <m/>
    <x v="8"/>
    <e v="#N/A"/>
    <e v="#N/A"/>
    <e v="#N/A"/>
    <e v="#N/A"/>
    <e v="#N/A"/>
    <e v="#N/A"/>
    <e v="#N/A"/>
    <e v="#N/A"/>
  </r>
  <r>
    <x v="151"/>
    <s v="DD 11D04"/>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n v="1279"/>
    <n v="55"/>
    <s v="000"/>
    <s v="006"/>
    <s v="530201"/>
    <n v="1110"/>
    <s v="001"/>
    <s v="0000"/>
    <s v="0000"/>
    <n v="5600"/>
    <n v="0"/>
    <n v="5600"/>
    <n v="0"/>
    <n v="0"/>
    <n v="0"/>
    <s v="SI"/>
    <m/>
    <m/>
    <x v="8"/>
    <e v="#N/A"/>
    <e v="#N/A"/>
    <e v="#N/A"/>
    <e v="#N/A"/>
    <e v="#N/A"/>
    <e v="#N/A"/>
    <e v="#N/A"/>
    <e v="#N/A"/>
  </r>
  <r>
    <x v="151"/>
    <s v="DD 11D06"/>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n v="1275"/>
    <n v="55"/>
    <s v="000"/>
    <s v="006"/>
    <s v="530201"/>
    <n v="1102"/>
    <s v="001"/>
    <s v="0000"/>
    <s v="0000"/>
    <n v="3520"/>
    <n v="0"/>
    <n v="3520"/>
    <n v="0"/>
    <n v="0"/>
    <n v="0"/>
    <s v="SI"/>
    <m/>
    <m/>
    <x v="8"/>
    <e v="#N/A"/>
    <e v="#N/A"/>
    <e v="#N/A"/>
    <e v="#N/A"/>
    <e v="#N/A"/>
    <e v="#N/A"/>
    <e v="#N/A"/>
    <e v="#N/A"/>
  </r>
  <r>
    <x v="151"/>
    <s v="DD 11D08"/>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n v="1280"/>
    <n v="55"/>
    <s v="000"/>
    <s v="006"/>
    <s v="530201"/>
    <n v="1111"/>
    <s v="001"/>
    <s v="0000"/>
    <s v="0000"/>
    <n v="3760"/>
    <n v="0"/>
    <n v="3760"/>
    <n v="0"/>
    <n v="0"/>
    <n v="0"/>
    <s v="SI"/>
    <m/>
    <m/>
    <x v="8"/>
    <e v="#N/A"/>
    <e v="#N/A"/>
    <e v="#N/A"/>
    <e v="#N/A"/>
    <e v="#N/A"/>
    <e v="#N/A"/>
    <e v="#N/A"/>
    <e v="#N/A"/>
  </r>
  <r>
    <x v="151"/>
    <s v="DD 19D01"/>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n v="7520"/>
    <n v="55"/>
    <s v="000"/>
    <s v="006"/>
    <s v="530201"/>
    <n v="1901"/>
    <s v="001"/>
    <s v="0000"/>
    <s v="0000"/>
    <n v="4160"/>
    <n v="0"/>
    <n v="4160"/>
    <n v="0"/>
    <n v="0"/>
    <n v="0"/>
    <s v="SI"/>
    <m/>
    <m/>
    <x v="8"/>
    <e v="#N/A"/>
    <e v="#N/A"/>
    <e v="#N/A"/>
    <e v="#N/A"/>
    <e v="#N/A"/>
    <e v="#N/A"/>
    <e v="#N/A"/>
    <e v="#N/A"/>
  </r>
  <r>
    <x v="151"/>
    <s v="DD 19D03"/>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s v="1492"/>
    <n v="55"/>
    <s v="000"/>
    <s v="006"/>
    <s v="530201"/>
    <n v="1902"/>
    <s v="001"/>
    <s v="0000"/>
    <s v="0000"/>
    <n v="1920"/>
    <n v="0"/>
    <n v="1920"/>
    <n v="0"/>
    <n v="0"/>
    <n v="0"/>
    <s v="SI"/>
    <m/>
    <m/>
    <x v="8"/>
    <e v="#N/A"/>
    <e v="#N/A"/>
    <e v="#N/A"/>
    <e v="#N/A"/>
    <e v="#N/A"/>
    <e v="#N/A"/>
    <e v="#N/A"/>
    <e v="#N/A"/>
  </r>
  <r>
    <x v="151"/>
    <s v="DD 19D04"/>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n v="1491"/>
    <n v="55"/>
    <s v="000"/>
    <s v="006"/>
    <s v="530201"/>
    <n v="1905"/>
    <s v="001"/>
    <s v="0000"/>
    <s v="0000"/>
    <n v="1760"/>
    <n v="0"/>
    <n v="1760"/>
    <n v="0"/>
    <n v="0"/>
    <n v="0"/>
    <s v="SI"/>
    <m/>
    <m/>
    <x v="8"/>
    <e v="#N/A"/>
    <e v="#N/A"/>
    <e v="#N/A"/>
    <e v="#N/A"/>
    <e v="#N/A"/>
    <e v="#N/A"/>
    <e v="#N/A"/>
    <e v="#N/A"/>
  </r>
  <r>
    <x v="151"/>
    <s v="ZONA 8"/>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8"/>
    <s v="0058"/>
    <n v="55"/>
    <s v="000"/>
    <s v="006"/>
    <s v="530201"/>
    <s v="0901"/>
    <s v="001"/>
    <s v="0000"/>
    <s v="0000"/>
    <n v="12960"/>
    <n v="0"/>
    <n v="12960"/>
    <n v="0"/>
    <n v="0"/>
    <n v="0"/>
    <s v="SI"/>
    <m/>
    <m/>
    <x v="8"/>
    <e v="#N/A"/>
    <e v="#N/A"/>
    <e v="#N/A"/>
    <e v="#N/A"/>
    <e v="#N/A"/>
    <e v="#N/A"/>
    <e v="#N/A"/>
    <e v="#N/A"/>
  </r>
  <r>
    <x v="151"/>
    <s v="DD 09D01"/>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8"/>
    <n v="1198"/>
    <n v="55"/>
    <s v="000"/>
    <s v="006"/>
    <n v="530201"/>
    <s v="0901"/>
    <s v="001"/>
    <s v="0000"/>
    <s v="0000"/>
    <n v="20460"/>
    <n v="0"/>
    <n v="20460"/>
    <n v="0"/>
    <n v="0"/>
    <n v="0"/>
    <s v="SI"/>
    <m/>
    <m/>
    <x v="8"/>
    <e v="#N/A"/>
    <e v="#N/A"/>
    <e v="#N/A"/>
    <e v="#N/A"/>
    <e v="#N/A"/>
    <e v="#N/A"/>
    <e v="#N/A"/>
    <e v="#N/A"/>
  </r>
  <r>
    <x v="151"/>
    <s v="DD 09D01"/>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s"/>
    <s v="ZONA 8"/>
    <s v="1198"/>
    <n v="55"/>
    <s v="000"/>
    <s v="006"/>
    <n v="530201"/>
    <s v="0901"/>
    <s v="001"/>
    <s v="0000"/>
    <s v="0000"/>
    <n v="1800"/>
    <n v="0"/>
    <n v="1800"/>
    <n v="0"/>
    <n v="0"/>
    <n v="0"/>
    <s v="SI"/>
    <m/>
    <m/>
    <x v="8"/>
    <e v="#N/A"/>
    <e v="#N/A"/>
    <e v="#N/A"/>
    <e v="#N/A"/>
    <e v="#N/A"/>
    <e v="#N/A"/>
    <e v="#N/A"/>
    <e v="#N/A"/>
  </r>
  <r>
    <x v="151"/>
    <s v="DD 09D04"/>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8"/>
    <s v="1204"/>
    <n v="55"/>
    <s v="000"/>
    <s v="006"/>
    <n v="530201"/>
    <s v="0901"/>
    <s v="001"/>
    <s v="0000"/>
    <s v="0000"/>
    <n v="15840"/>
    <n v="0"/>
    <n v="15840"/>
    <n v="0"/>
    <n v="0"/>
    <n v="0"/>
    <s v="SI"/>
    <m/>
    <m/>
    <x v="8"/>
    <e v="#N/A"/>
    <e v="#N/A"/>
    <e v="#N/A"/>
    <e v="#N/A"/>
    <e v="#N/A"/>
    <e v="#N/A"/>
    <e v="#N/A"/>
    <e v="#N/A"/>
  </r>
  <r>
    <x v="151"/>
    <s v="DD 09D08"/>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8"/>
    <s v="8230"/>
    <n v="55"/>
    <s v="000"/>
    <s v="006"/>
    <s v="530201"/>
    <s v="0901"/>
    <s v="001"/>
    <s v="0000"/>
    <s v="0000"/>
    <n v="15840"/>
    <n v="0"/>
    <n v="15840"/>
    <n v="0"/>
    <n v="0"/>
    <n v="0"/>
    <s v="SI"/>
    <m/>
    <m/>
    <x v="8"/>
    <e v="#N/A"/>
    <e v="#N/A"/>
    <e v="#N/A"/>
    <e v="#N/A"/>
    <e v="#N/A"/>
    <e v="#N/A"/>
    <e v="#N/A"/>
    <e v="#N/A"/>
  </r>
  <r>
    <x v="151"/>
    <s v="DD 09D24"/>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8"/>
    <s v="1232"/>
    <n v="55"/>
    <s v="000"/>
    <s v="006"/>
    <s v="530201"/>
    <s v="0907"/>
    <s v="001"/>
    <s v="0000"/>
    <s v="0000"/>
    <n v="9240"/>
    <n v="0"/>
    <n v="9240"/>
    <n v="0"/>
    <n v="0"/>
    <n v="0"/>
    <s v="SI"/>
    <m/>
    <m/>
    <x v="8"/>
    <e v="#N/A"/>
    <e v="#N/A"/>
    <e v="#N/A"/>
    <e v="#N/A"/>
    <e v="#N/A"/>
    <e v="#N/A"/>
    <e v="#N/A"/>
    <e v="#N/A"/>
  </r>
  <r>
    <x v="151"/>
    <s v="ZONA 9"/>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9"/>
    <s v="0059"/>
    <n v="55"/>
    <s v="000"/>
    <s v="006"/>
    <s v="530201"/>
    <n v="1701"/>
    <s v="001"/>
    <s v="0000"/>
    <s v="0000"/>
    <n v="7560"/>
    <n v="0"/>
    <n v="7560"/>
    <n v="0"/>
    <n v="0"/>
    <n v="0"/>
    <s v="SI"/>
    <m/>
    <m/>
    <x v="8"/>
    <e v="#N/A"/>
    <e v="#N/A"/>
    <e v="#N/A"/>
    <e v="#N/A"/>
    <e v="#N/A"/>
    <e v="#N/A"/>
    <e v="#N/A"/>
    <e v="#N/A"/>
  </r>
  <r>
    <x v="151"/>
    <s v="DD 17D03"/>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9"/>
    <s v="1438"/>
    <n v="55"/>
    <s v="000"/>
    <s v="006"/>
    <s v="530201"/>
    <n v="1701"/>
    <s v="001"/>
    <s v="0000"/>
    <s v="0000"/>
    <n v="10500"/>
    <n v="0"/>
    <n v="10500"/>
    <n v="0"/>
    <n v="0"/>
    <n v="0"/>
    <s v="SI"/>
    <m/>
    <m/>
    <x v="8"/>
    <e v="#N/A"/>
    <e v="#N/A"/>
    <e v="#N/A"/>
    <e v="#N/A"/>
    <e v="#N/A"/>
    <e v="#N/A"/>
    <e v="#N/A"/>
    <e v="#N/A"/>
  </r>
  <r>
    <x v="151"/>
    <s v="DD 17D06"/>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9"/>
    <n v="1435"/>
    <n v="55"/>
    <s v="000"/>
    <s v="006"/>
    <s v="530201"/>
    <n v="1701"/>
    <s v="001"/>
    <s v="0000"/>
    <s v="0000"/>
    <n v="27300"/>
    <n v="0"/>
    <n v="27300"/>
    <n v="0"/>
    <n v="0"/>
    <n v="0"/>
    <s v="SI"/>
    <m/>
    <m/>
    <x v="8"/>
    <e v="#N/A"/>
    <e v="#N/A"/>
    <e v="#N/A"/>
    <e v="#N/A"/>
    <e v="#N/A"/>
    <e v="#N/A"/>
    <e v="#N/A"/>
    <e v="#N/A"/>
  </r>
  <r>
    <x v="151"/>
    <s v="132001008"/>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signación esigef para financiar actividades priorizadas "/>
    <s v="PLANTA CENTRAL"/>
    <n v="9999"/>
    <n v="55"/>
    <s v="000"/>
    <s v="004"/>
    <n v="530204"/>
    <n v="1701"/>
    <s v="001"/>
    <s v="0000"/>
    <s v="0000"/>
    <n v="0"/>
    <n v="0"/>
    <n v="0"/>
    <n v="186560"/>
    <n v="0"/>
    <n v="186560"/>
    <s v="SI"/>
    <m/>
    <m/>
    <x v="8"/>
    <n v="0"/>
    <n v="0"/>
    <n v="0"/>
    <s v="COOR PLANIFICACION GEST ESTRAT"/>
    <s v="DIR PLANIFICACION INVERSION"/>
    <s v="Presupuesto por Resultados"/>
    <s v="NO"/>
    <n v="0"/>
  </r>
  <r>
    <x v="151"/>
    <s v="132001009"/>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signación esigef para financiar actividades priorizadas "/>
    <s v="PLANTA CENTRAL"/>
    <n v="9999"/>
    <n v="55"/>
    <s v="000"/>
    <s v="004"/>
    <n v="530609"/>
    <n v="1701"/>
    <s v="001"/>
    <s v="0000"/>
    <s v="0000"/>
    <n v="0"/>
    <n v="0"/>
    <n v="0"/>
    <n v="200000"/>
    <n v="0"/>
    <n v="200000"/>
    <s v="SI"/>
    <m/>
    <m/>
    <x v="8"/>
    <n v="0"/>
    <n v="0"/>
    <n v="0"/>
    <s v="COOR PLANIFICACION GEST ESTRAT"/>
    <s v="DIR PLANIFICACION INVERSION"/>
    <s v="Presupuesto por Resultados"/>
    <s v="NO"/>
    <n v="0"/>
  </r>
  <r>
    <x v="151"/>
    <s v="132001010"/>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signación esigef para financiar actividades priorizadas "/>
    <s v="PLANTA CENTRAL"/>
    <n v="9999"/>
    <n v="55"/>
    <s v="000"/>
    <s v="004"/>
    <n v="530701"/>
    <n v="1701"/>
    <s v="001"/>
    <s v="0000"/>
    <s v="0000"/>
    <n v="0"/>
    <n v="0"/>
    <n v="0"/>
    <n v="65200"/>
    <n v="0"/>
    <n v="65200"/>
    <s v="SI"/>
    <m/>
    <m/>
    <x v="8"/>
    <n v="0"/>
    <n v="0"/>
    <n v="0"/>
    <s v="COOR PLANIFICACION GEST ESTRAT"/>
    <s v="DIR PLANIFICACION INVERSION"/>
    <s v="Presupuesto por Resultados"/>
    <s v="NO"/>
    <n v="0"/>
  </r>
  <r>
    <x v="151"/>
    <s v="132001012"/>
    <s v="MSP-DNEPC-2022-0949-M"/>
    <x v="83"/>
    <x v="133"/>
    <d v="2022-05-13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signación esigef para financiar actividades priorizadas "/>
    <s v="PLANTA CENTRAL"/>
    <n v="9999"/>
    <n v="55"/>
    <s v="000"/>
    <s v="005"/>
    <n v="530601"/>
    <n v="1701"/>
    <s v="001"/>
    <s v="0000"/>
    <s v="0000"/>
    <n v="0"/>
    <n v="0"/>
    <n v="0"/>
    <n v="412520.74"/>
    <n v="0"/>
    <n v="412520.74"/>
    <s v="SI"/>
    <m/>
    <m/>
    <x v="8"/>
    <n v="0"/>
    <n v="0"/>
    <n v="0"/>
    <s v="COOR PLANIFICACION GEST ESTRAT"/>
    <s v="DIR PLANIFICACION INVERSION"/>
    <s v="Presupuesto por Resultados"/>
    <s v="NO"/>
    <n v="0"/>
  </r>
  <r>
    <x v="152"/>
    <s v="134003003"/>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EQUIPOS, PRENDAS DE PROTECCIÓN Y SUMINISTROS PARA VACUNAS"/>
    <s v="PLANTA CENTRAL"/>
    <n v="9999"/>
    <s v="01"/>
    <s v="000"/>
    <s v="001"/>
    <n v="530802"/>
    <n v="1701"/>
    <s v="001"/>
    <s v="0000"/>
    <s v="0000"/>
    <m/>
    <n v="0"/>
    <n v="0"/>
    <n v="16000"/>
    <n v="0"/>
    <n v="16000"/>
    <s v="SI"/>
    <m/>
    <m/>
    <x v="5"/>
    <n v="0"/>
    <n v="0"/>
    <n v="0"/>
    <s v="COOR ADMINISTRATIVA FINANCIERA"/>
    <s v="DIR ADMINISTRATIVA"/>
    <s v="GI ACTIVOS FIJOS Y BODEGAS"/>
    <s v="NO"/>
    <n v="0"/>
  </r>
  <r>
    <x v="152"/>
    <s v="134003155"/>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EQUIPOS, PRENDAS DE PROTECCIÓN"/>
    <s v="PLANTA CENTRAL"/>
    <n v="9999"/>
    <s v="01"/>
    <s v="000"/>
    <s v="001"/>
    <n v="530802"/>
    <n v="1701"/>
    <s v="001"/>
    <s v="0000"/>
    <s v="0000"/>
    <n v="16000"/>
    <n v="0"/>
    <n v="16000"/>
    <m/>
    <n v="0"/>
    <n v="0"/>
    <s v="SI"/>
    <m/>
    <m/>
    <x v="5"/>
    <n v="0"/>
    <n v="0"/>
    <n v="0"/>
    <s v="COOR ADMINISTRATIVA FINANCIERA"/>
    <s v="DIR ADMINISTRATIVA"/>
    <s v="GI MANTENIMIENTO"/>
    <s v="NO"/>
    <n v="0"/>
  </r>
  <r>
    <x v="152"/>
    <s v="134003004"/>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OFICINA PARA EL MINISTERIO DE SALUD PÚBLICA - PLANTA CENTRAL"/>
    <s v="PLANTA CENTRAL"/>
    <n v="9999"/>
    <s v="01"/>
    <s v="000"/>
    <s v="001"/>
    <n v="530804"/>
    <n v="1701"/>
    <s v="001"/>
    <s v="0000"/>
    <s v="0000"/>
    <m/>
    <n v="0"/>
    <n v="0"/>
    <n v="52471.289999999986"/>
    <n v="0"/>
    <n v="52471.289999999986"/>
    <s v="SI"/>
    <m/>
    <m/>
    <x v="5"/>
    <n v="0"/>
    <n v="0"/>
    <n v="0"/>
    <s v="COOR ADMINISTRATIVA FINANCIERA"/>
    <s v="DIR ADMINISTRATIVA"/>
    <s v="GI ACTIVOS FIJOS Y BODEGAS"/>
    <s v="NO"/>
    <n v="0"/>
  </r>
  <r>
    <x v="152"/>
    <s v="134003157"/>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AGUZADOR ELÉCTRICO"/>
    <s v="PLANTA CENTRAL"/>
    <n v="9999"/>
    <s v="01"/>
    <s v="000"/>
    <s v="001"/>
    <n v="530804"/>
    <n v="1701"/>
    <s v="001"/>
    <s v="0000"/>
    <s v="0000"/>
    <n v="280"/>
    <n v="0"/>
    <n v="280"/>
    <m/>
    <n v="0"/>
    <n v="0"/>
    <s v="SI"/>
    <m/>
    <m/>
    <x v="5"/>
    <n v="280"/>
    <n v="0"/>
    <n v="280"/>
    <s v="COOR ADMINISTRATIVA FINANCIERA"/>
    <s v="DIR ADMINISTRATIVA"/>
    <s v="GI MANTENIMIENTO"/>
    <s v="SI"/>
    <n v="0"/>
  </r>
  <r>
    <x v="152"/>
    <s v="134003158"/>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BORRADOR (GRANDE) PARA LÁPIZ - PZ - 20"/>
    <s v="PLANTA CENTRAL"/>
    <n v="9999"/>
    <s v="01"/>
    <s v="000"/>
    <s v="001"/>
    <n v="530804"/>
    <n v="1701"/>
    <s v="001"/>
    <s v="0000"/>
    <s v="0000"/>
    <n v="71.45"/>
    <n v="0"/>
    <n v="71.45"/>
    <m/>
    <n v="0"/>
    <n v="0"/>
    <s v="SI"/>
    <m/>
    <m/>
    <x v="5"/>
    <n v="71.45"/>
    <n v="0"/>
    <n v="71.45"/>
    <s v="COOR ADMINISTRATIVA FINANCIERA"/>
    <s v="DIR ADMINISTRATIVA"/>
    <s v="GI MANTENIMIENTO"/>
    <s v="SI"/>
    <n v="0"/>
  </r>
  <r>
    <x v="152"/>
    <s v="134003159"/>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ARCHIVADOR DE CARTÓN NRO. 15 CON TAPA"/>
    <s v="PLANTA CENTRAL"/>
    <n v="9999"/>
    <s v="01"/>
    <s v="000"/>
    <s v="001"/>
    <n v="530804"/>
    <n v="1701"/>
    <s v="001"/>
    <s v="0000"/>
    <s v="0000"/>
    <n v="5480"/>
    <n v="0"/>
    <n v="5480"/>
    <m/>
    <n v="0"/>
    <n v="0"/>
    <s v="SI"/>
    <m/>
    <m/>
    <x v="5"/>
    <n v="5480"/>
    <n v="0"/>
    <n v="5480"/>
    <s v="COOR ADMINISTRATIVA FINANCIERA"/>
    <s v="DIR ADMINISTRATIVA"/>
    <s v="GI MANTENIMIENTO"/>
    <s v="SI"/>
    <n v="0"/>
  </r>
  <r>
    <x v="152"/>
    <s v="134003160"/>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ARCHIVADOR TAMAÑO OFICIO LOMO 8 CMS CON VINCHA"/>
    <s v="PLANTA CENTRAL"/>
    <n v="9999"/>
    <s v="01"/>
    <s v="000"/>
    <s v="001"/>
    <n v="530804"/>
    <n v="1701"/>
    <s v="001"/>
    <s v="0000"/>
    <s v="0000"/>
    <n v="2992"/>
    <n v="0"/>
    <n v="2992"/>
    <m/>
    <n v="0"/>
    <n v="0"/>
    <s v="SI"/>
    <m/>
    <m/>
    <x v="5"/>
    <n v="2992"/>
    <n v="0"/>
    <n v="2992"/>
    <s v="COOR ADMINISTRATIVA FINANCIERA"/>
    <s v="DIR ADMINISTRATIVA"/>
    <s v="GI MANTENIMIENTO"/>
    <s v="SI"/>
    <n v="0"/>
  </r>
  <r>
    <x v="152"/>
    <s v="134003161"/>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CARPETA PLÁSTICA UN LADO TRANSPARENTE"/>
    <s v="PLANTA CENTRAL"/>
    <n v="9999"/>
    <s v="01"/>
    <s v="000"/>
    <s v="001"/>
    <n v="530804"/>
    <n v="1701"/>
    <s v="001"/>
    <s v="0000"/>
    <s v="0000"/>
    <n v="467.3"/>
    <n v="0"/>
    <n v="467.3"/>
    <m/>
    <n v="0"/>
    <n v="0"/>
    <s v="SI"/>
    <m/>
    <m/>
    <x v="5"/>
    <n v="467.3"/>
    <n v="0"/>
    <n v="467.3"/>
    <s v="COOR ADMINISTRATIVA FINANCIERA"/>
    <s v="DIR ADMINISTRATIVA"/>
    <s v="GI MANTENIMIENTO"/>
    <s v="SI"/>
    <n v="0"/>
  </r>
  <r>
    <x v="152"/>
    <s v="134003162"/>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ARCHIVADOR TIPO ACORDEÓN"/>
    <s v="PLANTA CENTRAL"/>
    <n v="9999"/>
    <s v="01"/>
    <s v="000"/>
    <s v="001"/>
    <n v="530804"/>
    <n v="1701"/>
    <s v="001"/>
    <s v="0000"/>
    <s v="0000"/>
    <n v="577.26"/>
    <n v="0"/>
    <n v="577.26"/>
    <m/>
    <n v="0"/>
    <n v="0"/>
    <s v="SI"/>
    <m/>
    <m/>
    <x v="5"/>
    <n v="577.26"/>
    <n v="0"/>
    <n v="577.26"/>
    <s v="COOR ADMINISTRATIVA FINANCIERA"/>
    <s v="DIR ADMINISTRATIVA"/>
    <s v="GI MANTENIMIENTO"/>
    <s v="SI"/>
    <n v="0"/>
  </r>
  <r>
    <x v="152"/>
    <s v="134003163"/>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CERA PARA DEDOS / CREMA CONTAR BILLETES (GRANDE)"/>
    <s v="PLANTA CENTRAL"/>
    <n v="9999"/>
    <s v="01"/>
    <s v="000"/>
    <s v="001"/>
    <n v="530804"/>
    <n v="1701"/>
    <s v="001"/>
    <s v="0000"/>
    <s v="0000"/>
    <n v="182.2"/>
    <n v="0"/>
    <n v="182.2"/>
    <m/>
    <n v="0"/>
    <n v="0"/>
    <s v="SI"/>
    <m/>
    <m/>
    <x v="5"/>
    <n v="182.2"/>
    <n v="0"/>
    <n v="182.2"/>
    <s v="COOR ADMINISTRATIVA FINANCIERA"/>
    <s v="DIR ADMINISTRATIVA"/>
    <s v="GI MANTENIMIENTO"/>
    <s v="SI"/>
    <n v="0"/>
  </r>
  <r>
    <x v="152"/>
    <s v="134003164"/>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CINTA DE EMBALAJE TRANSPARENTE 2 PULGADAS X 40 YDAS"/>
    <s v="PLANTA CENTRAL"/>
    <n v="9999"/>
    <s v="01"/>
    <s v="000"/>
    <s v="001"/>
    <n v="530804"/>
    <n v="1701"/>
    <s v="001"/>
    <s v="0000"/>
    <s v="0000"/>
    <n v="881.2"/>
    <n v="0"/>
    <n v="881.2"/>
    <m/>
    <n v="0"/>
    <n v="0"/>
    <s v="SI"/>
    <m/>
    <m/>
    <x v="5"/>
    <n v="881.2"/>
    <n v="0"/>
    <n v="881.2"/>
    <s v="COOR ADMINISTRATIVA FINANCIERA"/>
    <s v="DIR ADMINISTRATIVA"/>
    <s v="GI MANTENIMIENTO"/>
    <s v="SI"/>
    <n v="0"/>
  </r>
  <r>
    <x v="152"/>
    <s v="134003165"/>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CINTA ADHESIVA TRANSPARENTE 18X25 YDAS"/>
    <s v="PLANTA CENTRAL"/>
    <n v="9999"/>
    <s v="01"/>
    <s v="000"/>
    <s v="001"/>
    <n v="530804"/>
    <n v="1701"/>
    <s v="001"/>
    <s v="0000"/>
    <s v="0000"/>
    <n v="107.4"/>
    <n v="0"/>
    <n v="107.4"/>
    <m/>
    <n v="0"/>
    <n v="0"/>
    <s v="SI"/>
    <m/>
    <m/>
    <x v="5"/>
    <n v="107.4"/>
    <n v="0"/>
    <n v="107.4"/>
    <s v="COOR ADMINISTRATIVA FINANCIERA"/>
    <s v="DIR ADMINISTRATIVA"/>
    <s v="GI MANTENIMIENTO"/>
    <s v="SI"/>
    <n v="0"/>
  </r>
  <r>
    <x v="152"/>
    <s v="134003166"/>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CLIPS ESTÁNDAR 32 MM COLORES CAJA X 100U"/>
    <s v="PLANTA CENTRAL"/>
    <n v="9999"/>
    <s v="01"/>
    <s v="000"/>
    <s v="001"/>
    <n v="530804"/>
    <n v="1701"/>
    <s v="001"/>
    <s v="0000"/>
    <s v="0000"/>
    <n v="175"/>
    <n v="0"/>
    <n v="175"/>
    <m/>
    <n v="0"/>
    <n v="0"/>
    <s v="SI"/>
    <m/>
    <m/>
    <x v="5"/>
    <n v="175"/>
    <n v="0"/>
    <n v="175"/>
    <s v="COOR ADMINISTRATIVA FINANCIERA"/>
    <s v="DIR ADMINISTRATIVA"/>
    <s v="GI MANTENIMIENTO"/>
    <s v="SI"/>
    <n v="0"/>
  </r>
  <r>
    <x v="152"/>
    <s v="134003167"/>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TINTA CORRECTORA TIPO ESFERO"/>
    <s v="PLANTA CENTRAL"/>
    <n v="9999"/>
    <s v="01"/>
    <s v="000"/>
    <s v="001"/>
    <n v="530804"/>
    <n v="1701"/>
    <s v="001"/>
    <s v="0000"/>
    <s v="0000"/>
    <n v="416.65"/>
    <n v="0"/>
    <n v="416.65"/>
    <m/>
    <n v="0"/>
    <n v="0"/>
    <s v="SI"/>
    <m/>
    <m/>
    <x v="5"/>
    <n v="416.65"/>
    <n v="0"/>
    <n v="416.65"/>
    <s v="COOR ADMINISTRATIVA FINANCIERA"/>
    <s v="DIR ADMINISTRATIVA"/>
    <s v="GI MANTENIMIENTO"/>
    <s v="SI"/>
    <n v="0"/>
  </r>
  <r>
    <x v="152"/>
    <s v="134003168"/>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ESTILETES PLÁSTICOS GRANDES"/>
    <s v="PLANTA CENTRAL"/>
    <n v="9999"/>
    <s v="01"/>
    <s v="000"/>
    <s v="001"/>
    <n v="530804"/>
    <n v="1701"/>
    <s v="001"/>
    <s v="0000"/>
    <s v="0000"/>
    <n v="174"/>
    <n v="0"/>
    <n v="174"/>
    <m/>
    <n v="0"/>
    <n v="0"/>
    <s v="SI"/>
    <m/>
    <m/>
    <x v="5"/>
    <n v="174"/>
    <n v="0"/>
    <n v="174"/>
    <s v="COOR ADMINISTRATIVA FINANCIERA"/>
    <s v="DIR ADMINISTRATIVA"/>
    <s v="GI MANTENIMIENTO"/>
    <s v="SI"/>
    <n v="0"/>
  </r>
  <r>
    <x v="152"/>
    <s v="134003169"/>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FLASH MEMORY 16 GB"/>
    <s v="PLANTA CENTRAL"/>
    <n v="9999"/>
    <s v="01"/>
    <s v="000"/>
    <s v="001"/>
    <n v="530804"/>
    <n v="1701"/>
    <s v="001"/>
    <s v="0000"/>
    <s v="0000"/>
    <n v="3300"/>
    <n v="0"/>
    <n v="3300"/>
    <m/>
    <n v="0"/>
    <n v="0"/>
    <s v="SI"/>
    <m/>
    <m/>
    <x v="5"/>
    <n v="3300"/>
    <n v="0"/>
    <n v="3300"/>
    <s v="COOR ADMINISTRATIVA FINANCIERA"/>
    <s v="DIR ADMINISTRATIVA"/>
    <s v="GI MANTENIMIENTO"/>
    <s v="SI"/>
    <n v="0"/>
  </r>
  <r>
    <x v="152"/>
    <s v="134003170"/>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FLASH MEMORY 32 GB"/>
    <s v="PLANTA CENTRAL"/>
    <n v="9999"/>
    <s v="01"/>
    <s v="000"/>
    <s v="001"/>
    <n v="530804"/>
    <n v="1701"/>
    <s v="001"/>
    <s v="0000"/>
    <s v="0000"/>
    <n v="3600"/>
    <n v="0"/>
    <n v="3600"/>
    <m/>
    <n v="0"/>
    <n v="0"/>
    <s v="SI"/>
    <m/>
    <m/>
    <x v="5"/>
    <n v="3600"/>
    <n v="0"/>
    <n v="3600"/>
    <s v="COOR ADMINISTRATIVA FINANCIERA"/>
    <s v="DIR ADMINISTRATIVA"/>
    <s v="GI MANTENIMIENTO"/>
    <s v="SI"/>
    <n v="0"/>
  </r>
  <r>
    <x v="152"/>
    <s v="134003171"/>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FLASH MEMORY 64 GB"/>
    <s v="PLANTA CENTRAL"/>
    <n v="9999"/>
    <s v="01"/>
    <s v="000"/>
    <s v="001"/>
    <n v="530804"/>
    <n v="1701"/>
    <s v="001"/>
    <s v="0000"/>
    <s v="0000"/>
    <n v="9000"/>
    <n v="0"/>
    <n v="9000"/>
    <m/>
    <n v="0"/>
    <n v="0"/>
    <s v="SI"/>
    <m/>
    <m/>
    <x v="5"/>
    <n v="9000"/>
    <n v="0"/>
    <n v="9000"/>
    <s v="COOR ADMINISTRATIVA FINANCIERA"/>
    <s v="DIR ADMINISTRATIVA"/>
    <s v="GI MANTENIMIENTO"/>
    <s v="SI"/>
    <n v="0"/>
  </r>
  <r>
    <x v="152"/>
    <s v="134003172"/>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FLASH MEMORY 128 GB"/>
    <s v="PLANTA CENTRAL"/>
    <n v="9999"/>
    <s v="01"/>
    <s v="000"/>
    <s v="001"/>
    <n v="530804"/>
    <n v="1701"/>
    <s v="001"/>
    <s v="0000"/>
    <s v="0000"/>
    <n v="9420"/>
    <n v="0"/>
    <n v="9420"/>
    <m/>
    <n v="0"/>
    <n v="0"/>
    <s v="SI"/>
    <m/>
    <m/>
    <x v="5"/>
    <n v="9420"/>
    <n v="0"/>
    <n v="9420"/>
    <s v="COOR ADMINISTRATIVA FINANCIERA"/>
    <s v="DIR ADMINISTRATIVA"/>
    <s v="GI MANTENIMIENTO"/>
    <s v="SI"/>
    <n v="0"/>
  </r>
  <r>
    <x v="152"/>
    <s v="134003173"/>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CARPETA FOLDER DE CARTULINA MANILA (VINCHA INCLUIDA)"/>
    <s v="PLANTA CENTRAL"/>
    <n v="9999"/>
    <s v="01"/>
    <s v="000"/>
    <s v="001"/>
    <n v="530804"/>
    <n v="1701"/>
    <s v="001"/>
    <s v="0000"/>
    <s v="0000"/>
    <n v="476"/>
    <n v="0"/>
    <n v="476"/>
    <m/>
    <n v="0"/>
    <n v="0"/>
    <s v="SI"/>
    <m/>
    <m/>
    <x v="5"/>
    <n v="476"/>
    <n v="0"/>
    <n v="476"/>
    <s v="COOR ADMINISTRATIVA FINANCIERA"/>
    <s v="DIR ADMINISTRATIVA"/>
    <s v="GI MANTENIMIENTO"/>
    <s v="SI"/>
    <n v="0"/>
  </r>
  <r>
    <x v="152"/>
    <s v="134003174"/>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OFICINA PARA EL MINISTERIO DE SALUD PÚBLICA - PLANTA CENTRAL - (CATÁLOGO ELECTRÓNICO) GOMA LÍQUIDA 120 CC"/>
    <s v="PLANTA CENTRAL"/>
    <n v="9999"/>
    <s v="01"/>
    <s v="000"/>
    <s v="001"/>
    <n v="530804"/>
    <n v="1701"/>
    <s v="001"/>
    <s v="0000"/>
    <s v="0000"/>
    <n v="75.34"/>
    <n v="0"/>
    <n v="75.34"/>
    <m/>
    <n v="0"/>
    <n v="0"/>
    <s v="SI"/>
    <m/>
    <m/>
    <x v="5"/>
    <n v="75.34"/>
    <n v="0"/>
    <n v="75.34"/>
    <s v="COOR ADMINISTRATIVA FINANCIERA"/>
    <s v="DIR ADMINISTRATIVA"/>
    <s v="GI MANTENIMIENTO"/>
    <s v="SI"/>
    <n v="75.34"/>
  </r>
  <r>
    <x v="152"/>
    <s v="134003175"/>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GRAPADORA NORMAL METÁLICA GRANDE"/>
    <s v="PLANTA CENTRAL"/>
    <n v="9999"/>
    <s v="01"/>
    <s v="000"/>
    <s v="001"/>
    <n v="530804"/>
    <n v="1701"/>
    <s v="001"/>
    <s v="0000"/>
    <s v="0000"/>
    <n v="1062.06"/>
    <n v="0"/>
    <n v="1062.06"/>
    <m/>
    <n v="0"/>
    <n v="0"/>
    <s v="SI"/>
    <m/>
    <m/>
    <x v="5"/>
    <n v="1062.06"/>
    <n v="0"/>
    <n v="1062.06"/>
    <s v="COOR ADMINISTRATIVA FINANCIERA"/>
    <s v="DIR ADMINISTRATIVA"/>
    <s v="GI MANTENIMIENTO"/>
    <s v="SI"/>
    <n v="0"/>
  </r>
  <r>
    <x v="152"/>
    <s v="134003176"/>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GRAPAS 26/6MM CAJA DE 5000 U"/>
    <s v="PLANTA CENTRAL"/>
    <n v="9999"/>
    <s v="01"/>
    <s v="000"/>
    <s v="001"/>
    <n v="530804"/>
    <n v="1701"/>
    <s v="001"/>
    <s v="0000"/>
    <s v="0000"/>
    <n v="60.94"/>
    <n v="0"/>
    <n v="60.94"/>
    <m/>
    <n v="0"/>
    <n v="0"/>
    <s v="SI"/>
    <m/>
    <m/>
    <x v="5"/>
    <n v="60.94"/>
    <n v="0"/>
    <n v="60.94"/>
    <s v="COOR ADMINISTRATIVA FINANCIERA"/>
    <s v="DIR ADMINISTRATIVA"/>
    <s v="GI MANTENIMIENTO"/>
    <s v="SI"/>
    <n v="0"/>
  </r>
  <r>
    <x v="152"/>
    <s v="134003177"/>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MARCADOR PARA CD"/>
    <s v="PLANTA CENTRAL"/>
    <n v="9999"/>
    <s v="01"/>
    <s v="000"/>
    <s v="001"/>
    <n v="530804"/>
    <n v="1701"/>
    <s v="001"/>
    <s v="0000"/>
    <s v="0000"/>
    <n v="93"/>
    <n v="0"/>
    <n v="93"/>
    <m/>
    <n v="0"/>
    <n v="0"/>
    <s v="SI"/>
    <m/>
    <m/>
    <x v="5"/>
    <n v="93"/>
    <n v="0"/>
    <n v="93"/>
    <s v="COOR ADMINISTRATIVA FINANCIERA"/>
    <s v="DIR ADMINISTRATIVA"/>
    <s v="GI MANTENIMIENTO"/>
    <s v="SI"/>
    <n v="0"/>
  </r>
  <r>
    <x v="152"/>
    <s v="134003178"/>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MARCADOR PERMANENTE NEGRO PUNTA GRUESA"/>
    <s v="PLANTA CENTRAL"/>
    <n v="9999"/>
    <s v="01"/>
    <s v="000"/>
    <s v="001"/>
    <n v="530804"/>
    <n v="1701"/>
    <s v="001"/>
    <s v="0000"/>
    <s v="0000"/>
    <n v="45"/>
    <n v="0"/>
    <n v="45"/>
    <m/>
    <n v="0"/>
    <n v="0"/>
    <s v="SI"/>
    <m/>
    <m/>
    <x v="5"/>
    <n v="45"/>
    <n v="0"/>
    <n v="45"/>
    <s v="COOR ADMINISTRATIVA FINANCIERA"/>
    <s v="DIR ADMINISTRATIVA"/>
    <s v="GI MANTENIMIENTO"/>
    <s v="SI"/>
    <n v="0"/>
  </r>
  <r>
    <x v="152"/>
    <s v="134003179"/>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TIZA LÍQUIDA PUNTA GRUESA VARIOS COLORES"/>
    <s v="PLANTA CENTRAL"/>
    <n v="9999"/>
    <s v="01"/>
    <s v="000"/>
    <s v="001"/>
    <n v="530804"/>
    <n v="1701"/>
    <s v="001"/>
    <s v="0000"/>
    <s v="0000"/>
    <n v="245"/>
    <n v="0"/>
    <n v="245"/>
    <m/>
    <n v="0"/>
    <n v="0"/>
    <s v="SI"/>
    <m/>
    <m/>
    <x v="5"/>
    <n v="245"/>
    <n v="0"/>
    <n v="245"/>
    <s v="COOR ADMINISTRATIVA FINANCIERA"/>
    <s v="DIR ADMINISTRATIVA"/>
    <s v="GI MANTENIMIENTO"/>
    <s v="SI"/>
    <n v="0"/>
  </r>
  <r>
    <x v="152"/>
    <s v="134003180"/>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MASKING DE 2 PULG. X 40 YARDAS MULTIUSO"/>
    <s v="PLANTA CENTRAL"/>
    <n v="9999"/>
    <s v="01"/>
    <s v="000"/>
    <s v="001"/>
    <n v="530804"/>
    <n v="1701"/>
    <s v="001"/>
    <s v="0000"/>
    <s v="0000"/>
    <n v="300"/>
    <n v="0"/>
    <n v="300"/>
    <m/>
    <n v="0"/>
    <n v="0"/>
    <s v="SI"/>
    <m/>
    <m/>
    <x v="5"/>
    <n v="300"/>
    <n v="0"/>
    <n v="300"/>
    <s v="COOR ADMINISTRATIVA FINANCIERA"/>
    <s v="DIR ADMINISTRATIVA"/>
    <s v="GI MANTENIMIENTO"/>
    <s v="SI"/>
    <n v="0"/>
  </r>
  <r>
    <x v="152"/>
    <s v="134003181"/>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MOUSE PAD CON APOYA MUÑECAS DE GEL"/>
    <s v="PLANTA CENTRAL"/>
    <n v="9999"/>
    <s v="01"/>
    <s v="000"/>
    <s v="001"/>
    <n v="530804"/>
    <n v="1701"/>
    <s v="001"/>
    <s v="0000"/>
    <s v="0000"/>
    <n v="540.55999999999995"/>
    <n v="0"/>
    <n v="540.55999999999995"/>
    <m/>
    <n v="0"/>
    <n v="0"/>
    <s v="SI"/>
    <m/>
    <m/>
    <x v="5"/>
    <n v="540.55999999999995"/>
    <n v="0"/>
    <n v="540.55999999999995"/>
    <s v="COOR ADMINISTRATIVA FINANCIERA"/>
    <s v="DIR ADMINISTRATIVA"/>
    <s v="GI MANTENIMIENTO"/>
    <s v="SI"/>
    <n v="0"/>
  </r>
  <r>
    <x v="152"/>
    <s v="134003182"/>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PERFORADORA DE ESCRITORIO GRANDE"/>
    <s v="PLANTA CENTRAL"/>
    <n v="9999"/>
    <s v="01"/>
    <s v="000"/>
    <s v="001"/>
    <n v="530804"/>
    <n v="1701"/>
    <s v="001"/>
    <s v="0000"/>
    <s v="0000"/>
    <n v="229.49"/>
    <n v="0"/>
    <n v="229.49"/>
    <m/>
    <n v="0"/>
    <n v="0"/>
    <s v="SI"/>
    <m/>
    <m/>
    <x v="5"/>
    <n v="229.49"/>
    <n v="0"/>
    <n v="229.49"/>
    <s v="COOR ADMINISTRATIVA FINANCIERA"/>
    <s v="DIR ADMINISTRATIVA"/>
    <s v="GI MANTENIMIENTO"/>
    <s v="SI"/>
    <n v="0"/>
  </r>
  <r>
    <x v="152"/>
    <s v="134003183"/>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PARES PILAS AA (ALCALINAS)"/>
    <s v="PLANTA CENTRAL"/>
    <n v="9999"/>
    <s v="01"/>
    <s v="000"/>
    <s v="001"/>
    <n v="530804"/>
    <n v="1701"/>
    <s v="001"/>
    <s v="0000"/>
    <s v="0000"/>
    <n v="111.6"/>
    <n v="0"/>
    <n v="111.6"/>
    <m/>
    <n v="0"/>
    <n v="0"/>
    <s v="SI"/>
    <m/>
    <m/>
    <x v="5"/>
    <n v="111.6"/>
    <n v="0"/>
    <n v="111.6"/>
    <s v="COOR ADMINISTRATIVA FINANCIERA"/>
    <s v="DIR ADMINISTRATIVA"/>
    <s v="GI MANTENIMIENTO"/>
    <s v="SI"/>
    <n v="0"/>
  </r>
  <r>
    <x v="152"/>
    <s v="134003184"/>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PARES PILAS AAA (ALCALINAS)"/>
    <s v="PLANTA CENTRAL"/>
    <n v="9999"/>
    <s v="01"/>
    <s v="000"/>
    <s v="001"/>
    <n v="530804"/>
    <n v="1701"/>
    <s v="001"/>
    <s v="0000"/>
    <s v="0000"/>
    <n v="111.6"/>
    <n v="0"/>
    <n v="111.6"/>
    <m/>
    <n v="0"/>
    <n v="0"/>
    <s v="SI"/>
    <m/>
    <m/>
    <x v="5"/>
    <n v="111.6"/>
    <n v="0"/>
    <n v="111.6"/>
    <s v="COOR ADMINISTRATIVA FINANCIERA"/>
    <s v="DIR ADMINISTRATIVA"/>
    <s v="GI MANTENIMIENTO"/>
    <s v="SI"/>
    <n v="0"/>
  </r>
  <r>
    <x v="152"/>
    <s v="134003185"/>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REGLA PLÁSTICA 30 CM"/>
    <s v="PLANTA CENTRAL"/>
    <n v="9999"/>
    <s v="01"/>
    <s v="000"/>
    <s v="001"/>
    <n v="530804"/>
    <n v="1701"/>
    <s v="001"/>
    <s v="0000"/>
    <s v="0000"/>
    <n v="6.95"/>
    <n v="0"/>
    <n v="6.95"/>
    <m/>
    <n v="0"/>
    <n v="0"/>
    <s v="SI"/>
    <m/>
    <m/>
    <x v="5"/>
    <n v="6.95"/>
    <n v="0"/>
    <n v="6.95"/>
    <s v="COOR ADMINISTRATIVA FINANCIERA"/>
    <s v="DIR ADMINISTRATIVA"/>
    <s v="GI MANTENIMIENTO"/>
    <s v="SI"/>
    <n v="0"/>
  </r>
  <r>
    <x v="152"/>
    <s v="134003186"/>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RESALTADORES VARIOS COLORES"/>
    <s v="PLANTA CENTRAL"/>
    <n v="9999"/>
    <s v="01"/>
    <s v="000"/>
    <s v="001"/>
    <n v="530804"/>
    <n v="1701"/>
    <s v="001"/>
    <s v="0000"/>
    <s v="0000"/>
    <n v="960"/>
    <n v="0"/>
    <n v="960"/>
    <m/>
    <n v="0"/>
    <n v="0"/>
    <s v="SI"/>
    <m/>
    <m/>
    <x v="5"/>
    <n v="960"/>
    <n v="0"/>
    <n v="960"/>
    <s v="COOR ADMINISTRATIVA FINANCIERA"/>
    <s v="DIR ADMINISTRATIVA"/>
    <s v="GI MANTENIMIENTO"/>
    <s v="SI"/>
    <n v="0"/>
  </r>
  <r>
    <x v="152"/>
    <s v="134003187"/>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SACAGRAPAS"/>
    <s v="PLANTA CENTRAL"/>
    <n v="9999"/>
    <s v="01"/>
    <s v="000"/>
    <s v="001"/>
    <n v="530804"/>
    <n v="1701"/>
    <s v="001"/>
    <s v="0000"/>
    <s v="0000"/>
    <n v="6.51"/>
    <n v="0"/>
    <n v="6.51"/>
    <m/>
    <n v="0"/>
    <n v="0"/>
    <s v="SI"/>
    <m/>
    <m/>
    <x v="5"/>
    <n v="6.51"/>
    <n v="0"/>
    <n v="6.51"/>
    <s v="COOR ADMINISTRATIVA FINANCIERA"/>
    <s v="DIR ADMINISTRATIVA"/>
    <s v="GI MANTENIMIENTO"/>
    <s v="SI"/>
    <n v="0"/>
  </r>
  <r>
    <x v="152"/>
    <s v="134003188"/>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SEPARADORES PLÁSTICOS A4 FUNDA DE 10 UNIDADES"/>
    <s v="PLANTA CENTRAL"/>
    <n v="9999"/>
    <s v="01"/>
    <s v="000"/>
    <s v="001"/>
    <n v="530804"/>
    <n v="1701"/>
    <s v="001"/>
    <s v="0000"/>
    <s v="0000"/>
    <n v="1746.6"/>
    <n v="0"/>
    <n v="1746.6"/>
    <m/>
    <n v="0"/>
    <n v="0"/>
    <s v="SI"/>
    <m/>
    <m/>
    <x v="5"/>
    <n v="1746.6"/>
    <n v="0"/>
    <n v="1746.6"/>
    <s v="COOR ADMINISTRATIVA FINANCIERA"/>
    <s v="DIR ADMINISTRATIVA"/>
    <s v="GI MANTENIMIENTO"/>
    <s v="SI"/>
    <n v="0"/>
  </r>
  <r>
    <x v="152"/>
    <s v="134003189"/>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TIJERA GRANDE DE 8 PULGADAS"/>
    <s v="PLANTA CENTRAL"/>
    <n v="9999"/>
    <s v="01"/>
    <s v="000"/>
    <s v="001"/>
    <n v="530804"/>
    <n v="1701"/>
    <s v="001"/>
    <s v="0000"/>
    <s v="0000"/>
    <n v="420.36"/>
    <n v="0"/>
    <n v="420.36"/>
    <m/>
    <n v="0"/>
    <n v="0"/>
    <s v="SI"/>
    <m/>
    <m/>
    <x v="5"/>
    <n v="420.36"/>
    <n v="0"/>
    <n v="420.36"/>
    <s v="COOR ADMINISTRATIVA FINANCIERA"/>
    <s v="DIR ADMINISTRATIVA"/>
    <s v="GI MANTENIMIENTO"/>
    <s v="SI"/>
    <n v="0"/>
  </r>
  <r>
    <x v="152"/>
    <s v="134003190"/>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TINTA PARA ALMOHADILLA"/>
    <s v="PLANTA CENTRAL"/>
    <n v="9999"/>
    <s v="01"/>
    <s v="000"/>
    <s v="001"/>
    <n v="530804"/>
    <n v="1701"/>
    <s v="001"/>
    <s v="0000"/>
    <s v="0000"/>
    <n v="5.82"/>
    <n v="0"/>
    <n v="5.82"/>
    <m/>
    <n v="0"/>
    <n v="0"/>
    <s v="SI"/>
    <m/>
    <m/>
    <x v="5"/>
    <n v="5.82"/>
    <n v="0"/>
    <n v="5.82"/>
    <s v="COOR ADMINISTRATIVA FINANCIERA"/>
    <s v="DIR ADMINISTRATIVA"/>
    <s v="GI MANTENIMIENTO"/>
    <s v="SI"/>
    <n v="0"/>
  </r>
  <r>
    <x v="152"/>
    <s v="134003191"/>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OFICINA PARA EL MINISTERIO DE SALUD PÚBLICA - PLANTA CENTRAL PAPEL BOND A4 75 GRAMOS-RESMA"/>
    <s v="PLANTA CENTRAL"/>
    <n v="9999"/>
    <s v="01"/>
    <s v="000"/>
    <s v="001"/>
    <n v="530804"/>
    <n v="1701"/>
    <s v="001"/>
    <s v="0000"/>
    <s v="0000"/>
    <n v="8850"/>
    <n v="0"/>
    <n v="8850"/>
    <m/>
    <n v="0"/>
    <n v="0"/>
    <s v="SI"/>
    <m/>
    <m/>
    <x v="5"/>
    <n v="8850"/>
    <n v="0"/>
    <n v="8850"/>
    <s v="COOR ADMINISTRATIVA FINANCIERA"/>
    <s v="DIR ADMINISTRATIVA"/>
    <s v="GI MANTENIMIENTO"/>
    <s v="SI"/>
    <n v="8850"/>
  </r>
  <r>
    <x v="152"/>
    <s v="134003005"/>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COMPRA DE TONER PARA EQUIPOS DE  IMPRESIÓN PARA EL MINISTERIO DE SALUD PÚBLICA -PLANTA CENTRAL"/>
    <s v="PLANTA CENTRAL"/>
    <n v="9999"/>
    <s v="01"/>
    <s v="000"/>
    <s v="001"/>
    <n v="530804"/>
    <n v="1701"/>
    <s v="001"/>
    <s v="0000"/>
    <s v="0000"/>
    <m/>
    <n v="0"/>
    <n v="0"/>
    <n v="6153.75"/>
    <n v="0"/>
    <n v="6153.75"/>
    <s v="SI"/>
    <m/>
    <m/>
    <x v="5"/>
    <n v="131557.67000000001"/>
    <n v="0"/>
    <n v="131557.67000000001"/>
    <s v="COOR ADMINISTRATIVA FINANCIERA"/>
    <s v="DIR ADMINISTRATIVA"/>
    <s v="GI ACTIVOS FIJOS Y BODEGAS"/>
    <s v="SI"/>
    <n v="0"/>
  </r>
  <r>
    <x v="152"/>
    <s v="134003192"/>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COMPRA DE TONER PARA EQUIPOS DE  IMPRESIÓN PARA EL MINISTERIO DE SALUD PÚBLICA -PLANTA CENTRAL TONER NEGRO IMPRESORA LED MODELO 3"/>
    <s v="PLANTA CENTRAL"/>
    <n v="9999"/>
    <s v="01"/>
    <s v="000"/>
    <s v="001"/>
    <n v="530804"/>
    <n v="1701"/>
    <s v="001"/>
    <s v="0000"/>
    <s v="0000"/>
    <n v="4140"/>
    <n v="0"/>
    <n v="4140"/>
    <m/>
    <n v="0"/>
    <n v="0"/>
    <s v="SI"/>
    <m/>
    <m/>
    <x v="5"/>
    <n v="0"/>
    <n v="0"/>
    <n v="0"/>
    <s v="COOR ADMINISTRATIVA FINANCIERA"/>
    <s v="DIR ADMINISTRATIVA"/>
    <s v="GI MANTENIMIENTO"/>
    <s v="NO"/>
    <n v="0"/>
  </r>
  <r>
    <x v="152"/>
    <s v="134003193"/>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COMPRA DE TONER PARA EQUIPOS DE  IMPRESIÓN PARA EL MINISTERIO DE SALUD PÚBLICA -PLANTA CENTRAL- TONER NEGRO IMPRESORA LASER MODELO 5"/>
    <s v="PLANTA CENTRAL"/>
    <n v="9999"/>
    <s v="01"/>
    <s v="000"/>
    <s v="001"/>
    <n v="530804"/>
    <n v="1701"/>
    <s v="001"/>
    <s v="0000"/>
    <s v="0000"/>
    <n v="2013.75"/>
    <n v="0"/>
    <n v="2013.75"/>
    <m/>
    <n v="0"/>
    <n v="0"/>
    <s v="SI"/>
    <m/>
    <m/>
    <x v="5"/>
    <n v="0"/>
    <n v="0"/>
    <n v="0"/>
    <s v="COOR ADMINISTRATIVA FINANCIERA"/>
    <s v="DIR ADMINISTRATIVA"/>
    <s v="GI MANTENIMIENTO"/>
    <s v="NO"/>
    <n v="0"/>
  </r>
  <r>
    <x v="152"/>
    <s v="134003008"/>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MATERIALES DE ASEO PARA EL MINISTERIO DE SALUD PÚBLICA - PLANTA CENTRAL"/>
    <s v="PLANTA CENTRAL"/>
    <n v="9999"/>
    <s v="01"/>
    <s v="000"/>
    <s v="001"/>
    <n v="530805"/>
    <n v="1701"/>
    <s v="001"/>
    <s v="0000"/>
    <s v="0000"/>
    <m/>
    <n v="0"/>
    <n v="0"/>
    <n v="11600"/>
    <n v="0"/>
    <n v="11600"/>
    <s v="SI"/>
    <m/>
    <m/>
    <x v="5"/>
    <n v="0"/>
    <n v="0"/>
    <n v="0"/>
    <s v="COOR ADMINISTRATIVA FINANCIERA"/>
    <s v="DIR ADMINISTRATIVA"/>
    <s v="GI ACTIVOS FIJOS Y BODEGAS"/>
    <s v="NO"/>
    <n v="0"/>
  </r>
  <r>
    <x v="152"/>
    <s v="134003194"/>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MATERIALES DE ASEO PARA EL MINISTERIO DE SALUD PÚBLICA - PLANTA CENTRAL (CATÁLOGO ELECTRÓNICO) - AMBIENTAL VARIAS FRAGANCIAS EN AEROSOL 400 CC"/>
    <s v="PLANTA CENTRAL"/>
    <n v="9999"/>
    <s v="01"/>
    <s v="000"/>
    <s v="001"/>
    <n v="530805"/>
    <n v="1701"/>
    <s v="001"/>
    <s v="0000"/>
    <s v="0000"/>
    <n v="754"/>
    <n v="0"/>
    <n v="754"/>
    <m/>
    <n v="0"/>
    <n v="0"/>
    <s v="SI"/>
    <m/>
    <m/>
    <x v="5"/>
    <n v="754"/>
    <n v="0"/>
    <n v="754"/>
    <s v="COOR ADMINISTRATIVA FINANCIERA"/>
    <s v="DIR ADMINISTRATIVA"/>
    <s v="GI MANTENIMIENTO"/>
    <s v="SI"/>
    <n v="0"/>
  </r>
  <r>
    <x v="152"/>
    <s v="134003195"/>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MATERIALES DE ASEO PARA EL MINISTERIO DE SALUD PÚBLICA - PLANTA CENTRAL (CATÁLOGO ELECTRÓNICO) - ANTISARRO LITRO"/>
    <s v="PLANTA CENTRAL"/>
    <n v="9999"/>
    <s v="01"/>
    <s v="000"/>
    <s v="001"/>
    <n v="530805"/>
    <n v="1701"/>
    <s v="001"/>
    <s v="0000"/>
    <s v="0000"/>
    <n v="179"/>
    <n v="0"/>
    <n v="179"/>
    <m/>
    <n v="0"/>
    <n v="0"/>
    <s v="SI"/>
    <m/>
    <m/>
    <x v="5"/>
    <n v="179"/>
    <n v="0"/>
    <n v="179"/>
    <s v="COOR ADMINISTRATIVA FINANCIERA"/>
    <s v="DIR ADMINISTRATIVA"/>
    <s v="SEGUROS"/>
    <s v="SI"/>
    <n v="0"/>
  </r>
  <r>
    <x v="152"/>
    <s v="134003196"/>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MATERIALES DE ASEO PARA EL MINISTERIO DE SALUD PÚBLICA - PLANTA CENTRAL (CATÁLOGO ELECTRÓNICO) - ATOMIZADOR 500 CC"/>
    <s v="PLANTA CENTRAL"/>
    <n v="9999"/>
    <s v="01"/>
    <s v="000"/>
    <s v="001"/>
    <n v="530805"/>
    <n v="1701"/>
    <s v="001"/>
    <s v="0000"/>
    <s v="0000"/>
    <n v="89.28"/>
    <n v="0"/>
    <n v="89.28"/>
    <m/>
    <n v="0"/>
    <n v="0"/>
    <s v="SI"/>
    <m/>
    <m/>
    <x v="5"/>
    <n v="89.28"/>
    <n v="0"/>
    <n v="89.28"/>
    <s v="COOR ADMINISTRATIVA FINANCIERA"/>
    <s v="DIR ADMINISTRATIVA"/>
    <s v="SEGUROS"/>
    <s v="SI"/>
    <n v="0"/>
  </r>
  <r>
    <x v="152"/>
    <s v="134003197"/>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MATERIALES DE ASEO PARA EL MINISTERIO DE SALUD PÚBLICA - PLANTA CENTRAL (CATÁLOGO ELECTRÓNICO) - DESINFECTANTE AMONIO CUATERNARIO LITRO"/>
    <s v="PLANTA CENTRAL"/>
    <n v="9999"/>
    <s v="01"/>
    <s v="000"/>
    <s v="001"/>
    <n v="530805"/>
    <n v="1701"/>
    <s v="001"/>
    <s v="0000"/>
    <s v="0000"/>
    <n v="1290"/>
    <n v="0"/>
    <n v="1290"/>
    <m/>
    <n v="0"/>
    <n v="0"/>
    <s v="SI"/>
    <m/>
    <m/>
    <x v="5"/>
    <n v="1290"/>
    <n v="0"/>
    <n v="1290"/>
    <s v="COOR ADMINISTRATIVA FINANCIERA"/>
    <s v="DIR ADMINISTRATIVA"/>
    <s v="SEGUROS"/>
    <s v="SI"/>
    <n v="0"/>
  </r>
  <r>
    <x v="152"/>
    <s v="134003198"/>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MATERIALES DE ASEO PARA EL MINISTERIO DE SALUD PÚBLICA - PLANTA CENTRAL (CATÁLOGO ELECTRÓNICO) - FUNDA BASURA DOMÉSTICA NEGRA 23X28 PULGADAS"/>
    <s v="PLANTA CENTRAL"/>
    <n v="9999"/>
    <s v="01"/>
    <s v="000"/>
    <s v="001"/>
    <n v="530805"/>
    <n v="1701"/>
    <s v="001"/>
    <s v="0000"/>
    <s v="0000"/>
    <n v="404"/>
    <n v="0"/>
    <n v="404"/>
    <m/>
    <n v="0"/>
    <n v="0"/>
    <s v="SI"/>
    <m/>
    <m/>
    <x v="5"/>
    <n v="404"/>
    <n v="0"/>
    <n v="404"/>
    <s v="COOR ADMINISTRATIVA FINANCIERA"/>
    <s v="DIR ADMINISTRATIVA"/>
    <s v="SEGUROS"/>
    <s v="SI"/>
    <n v="0"/>
  </r>
  <r>
    <x v="152"/>
    <s v="134003199"/>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MATERIALES DE ASEO PARA EL MINISTERIO DE SALUD PÚBLICA - PLANTA CENTRAL (CATÁLOGO ELECTRÓNICO) - JABÓN TOCADOR LÍQUIDO CON VÁLVULA 1000 ML"/>
    <s v="PLANTA CENTRAL"/>
    <n v="9999"/>
    <s v="01"/>
    <s v="000"/>
    <s v="001"/>
    <n v="530805"/>
    <n v="1701"/>
    <s v="001"/>
    <s v="0000"/>
    <s v="0000"/>
    <n v="1978"/>
    <n v="0"/>
    <n v="1978"/>
    <m/>
    <n v="0"/>
    <n v="0"/>
    <s v="SI"/>
    <m/>
    <m/>
    <x v="5"/>
    <n v="1978"/>
    <n v="0"/>
    <n v="1978"/>
    <s v="COOR ADMINISTRATIVA FINANCIERA"/>
    <s v="DIR ADMINISTRATIVA"/>
    <s v="SEGUROS"/>
    <s v="SI"/>
    <n v="1.6700000000000728"/>
  </r>
  <r>
    <x v="152"/>
    <s v="134003200"/>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MATERIALES DE ASEO PARA EL MINISTERIO DE SALUD PÚBLICA - PLANTA CENTRAL (CATÁLOGO ELECTRÓNICO) - LAVA VAJILLA LÍQUIDO DE LITRO"/>
    <s v="PLANTA CENTRAL"/>
    <n v="9999"/>
    <s v="01"/>
    <s v="000"/>
    <s v="001"/>
    <n v="530805"/>
    <n v="1701"/>
    <s v="001"/>
    <s v="0000"/>
    <s v="0000"/>
    <n v="326"/>
    <n v="0"/>
    <n v="326"/>
    <m/>
    <n v="0"/>
    <n v="0"/>
    <s v="SI"/>
    <m/>
    <m/>
    <x v="5"/>
    <n v="326"/>
    <n v="0"/>
    <n v="326"/>
    <s v="COOR ADMINISTRATIVA FINANCIERA"/>
    <s v="DIR ADMINISTRATIVA"/>
    <s v="GI IMPORTACIONES"/>
    <s v="SI"/>
    <n v="0"/>
  </r>
  <r>
    <x v="152"/>
    <s v="134003201"/>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MATERIALES DE ASEO PARA EL MINISTERIO DE SALUD PÚBLICA - PLANTA CENTRAL (CATÁLOGO ELECTRÓNICO) - PAÑO DE LIMPIEZA PARA SUPERFICIES 10 UNIDADES"/>
    <s v="PLANTA CENTRAL"/>
    <n v="9999"/>
    <s v="01"/>
    <s v="000"/>
    <s v="001"/>
    <n v="530805"/>
    <n v="1701"/>
    <s v="001"/>
    <s v="0000"/>
    <s v="0000"/>
    <n v="1095"/>
    <n v="0"/>
    <n v="1095"/>
    <m/>
    <n v="0"/>
    <n v="0"/>
    <s v="SI"/>
    <m/>
    <m/>
    <x v="5"/>
    <n v="1095"/>
    <n v="0"/>
    <n v="1095"/>
    <s v="COOR ADMINISTRATIVA FINANCIERA"/>
    <s v="DIR ADMINISTRATIVA"/>
    <s v="GI IMPORTACIONES"/>
    <s v="SI"/>
    <n v="0"/>
  </r>
  <r>
    <x v="152"/>
    <s v="134003202"/>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MATERIALES DE ASEO PARA EL MINISTERIO DE SALUD PÚBLICA - PLANTA CENTRAL (CATÁLOGO ELECTRÓNICO) - PAPEL HIGIÉNICO JUMBO DOBLE HOJA BLANCO 250 METROS"/>
    <s v="PLANTA CENTRAL"/>
    <n v="9999"/>
    <s v="01"/>
    <s v="000"/>
    <s v="001"/>
    <n v="530805"/>
    <n v="1701"/>
    <s v="001"/>
    <s v="0000"/>
    <s v="0000"/>
    <n v="897"/>
    <n v="0"/>
    <n v="897"/>
    <m/>
    <n v="0"/>
    <n v="0"/>
    <s v="SI"/>
    <m/>
    <m/>
    <x v="5"/>
    <n v="897"/>
    <n v="0"/>
    <n v="897"/>
    <s v="COOR ADMINISTRATIVA FINANCIERA"/>
    <s v="DIR ADMINISTRATIVA"/>
    <s v="GI IMPORTACIONES"/>
    <s v="SI"/>
    <n v="1.6000000000000227"/>
  </r>
  <r>
    <x v="152"/>
    <s v="134003203"/>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MATERIALES DE ASEO PARA EL MINISTERIO DE SALUD PÚBLICA - PLANTA CENTRAL (CATÁLOGO ELECTRÓNICO) - PAPEL TOALLA DE MANOS BLANCO EN Z 150 UNIDADES"/>
    <s v="PLANTA CENTRAL"/>
    <n v="9999"/>
    <s v="01"/>
    <s v="000"/>
    <s v="001"/>
    <n v="530805"/>
    <n v="1701"/>
    <s v="001"/>
    <s v="0000"/>
    <s v="0000"/>
    <n v="897.6"/>
    <n v="0"/>
    <n v="897.6"/>
    <m/>
    <n v="0"/>
    <n v="0"/>
    <s v="SI"/>
    <m/>
    <m/>
    <x v="5"/>
    <n v="897.6"/>
    <n v="0"/>
    <n v="897.6"/>
    <s v="COOR ADMINISTRATIVA FINANCIERA"/>
    <s v="DIR ADMINISTRATIVA"/>
    <s v="GI IMPORTACIONES"/>
    <s v="SI"/>
    <n v="126.48000000000002"/>
  </r>
  <r>
    <x v="152"/>
    <s v="134003204"/>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MATERIALES DE ASEO PARA EL MINISTERIO DE SALUD PÚBLICA - PLANTA CENTRAL (CATÁLOGO ELECTRÓNICO) - SHAMPOO PARA AUTOS GALÓN"/>
    <s v="PLANTA CENTRAL"/>
    <n v="9999"/>
    <s v="01"/>
    <s v="000"/>
    <s v="001"/>
    <n v="530805"/>
    <n v="1701"/>
    <s v="001"/>
    <s v="0000"/>
    <s v="0000"/>
    <n v="771.12"/>
    <n v="0"/>
    <n v="771.12"/>
    <m/>
    <n v="0"/>
    <n v="0"/>
    <s v="SI"/>
    <m/>
    <m/>
    <x v="5"/>
    <n v="771.12"/>
    <n v="0"/>
    <n v="771.12"/>
    <s v="COOR ADMINISTRATIVA FINANCIERA"/>
    <s v="DIR ADMINISTRATIVA"/>
    <s v="GI IMPORTACIONES"/>
    <s v="SI"/>
    <n v="749.2"/>
  </r>
  <r>
    <x v="152"/>
    <s v="134003205"/>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MATERIALES DE ASEO PARA EL MINISTERIO DE SALUD PÚBLICA - PLANTA CENTRAL-INFIMA CUANTÍA"/>
    <s v="PLANTA CENTRAL"/>
    <n v="9999"/>
    <s v="01"/>
    <s v="000"/>
    <s v="001"/>
    <n v="530805"/>
    <n v="1701"/>
    <s v="001"/>
    <s v="0000"/>
    <s v="0000"/>
    <n v="2919"/>
    <n v="0"/>
    <n v="2919"/>
    <m/>
    <n v="0"/>
    <n v="0"/>
    <s v="SI"/>
    <m/>
    <m/>
    <x v="5"/>
    <n v="2919"/>
    <n v="0"/>
    <n v="2919"/>
    <s v="COOR ADMINISTRATIVA FINANCIERA"/>
    <s v="DIR ADMINISTRATIVA"/>
    <s v="GI IMPORTACIONES"/>
    <s v="SI"/>
    <n v="2919"/>
  </r>
  <r>
    <x v="152"/>
    <s v="134003022"/>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s v="PLANTA CENTRAL"/>
    <n v="9999"/>
    <s v="01"/>
    <s v="000"/>
    <s v="001"/>
    <n v="530813"/>
    <n v="1701"/>
    <s v="001"/>
    <s v="0000"/>
    <s v="0000"/>
    <m/>
    <n v="0"/>
    <n v="0"/>
    <n v="51104.7"/>
    <n v="0"/>
    <n v="51104.7"/>
    <s v="SI"/>
    <m/>
    <m/>
    <x v="5"/>
    <n v="0"/>
    <n v="0"/>
    <n v="0"/>
    <s v="COOR ADMINISTRATIVA FINANCIERA"/>
    <s v="DIR ADMINISTRATIVA"/>
    <s v="GI TRANSPORTES"/>
    <s v="NO"/>
    <n v="0"/>
  </r>
  <r>
    <x v="152"/>
    <s v="134003206"/>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235 / 75 R 15)"/>
    <s v="PLANTA CENTRAL"/>
    <n v="9999"/>
    <s v="01"/>
    <s v="000"/>
    <s v="001"/>
    <n v="530813"/>
    <n v="1701"/>
    <s v="001"/>
    <s v="0000"/>
    <s v="0000"/>
    <n v="3568.6"/>
    <n v="0"/>
    <n v="3568.6"/>
    <m/>
    <n v="0"/>
    <n v="0"/>
    <s v="SI"/>
    <m/>
    <m/>
    <x v="5"/>
    <n v="3568.6"/>
    <n v="0"/>
    <n v="3568.6"/>
    <s v="COOR ADMINISTRATIVA FINANCIERA"/>
    <s v="DIR ADMINISTRATIVA"/>
    <s v="GI IMPORTACIONES"/>
    <s v="SI"/>
    <n v="0"/>
  </r>
  <r>
    <x v="152"/>
    <s v="134003207"/>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205 / 65 R 15)"/>
    <s v="PLANTA CENTRAL"/>
    <n v="9999"/>
    <s v="01"/>
    <s v="000"/>
    <s v="001"/>
    <n v="530813"/>
    <n v="1701"/>
    <s v="001"/>
    <s v="0000"/>
    <s v="0000"/>
    <n v="207.22"/>
    <n v="0"/>
    <n v="207.22"/>
    <m/>
    <n v="0"/>
    <n v="0"/>
    <s v="SI"/>
    <m/>
    <m/>
    <x v="5"/>
    <n v="207.22"/>
    <n v="0"/>
    <n v="207.22"/>
    <s v="COOR ADMINISTRATIVA FINANCIERA"/>
    <s v="DIR ADMINISTRATIVA"/>
    <s v="GI IMPORTACIONES"/>
    <s v="SI"/>
    <n v="0"/>
  </r>
  <r>
    <x v="152"/>
    <s v="134003208"/>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235 / 60 R 16)"/>
    <s v="PLANTA CENTRAL"/>
    <n v="9999"/>
    <s v="01"/>
    <s v="000"/>
    <s v="001"/>
    <n v="530813"/>
    <n v="1701"/>
    <s v="001"/>
    <s v="0000"/>
    <s v="0000"/>
    <n v="2764.08"/>
    <n v="0"/>
    <n v="2764.08"/>
    <m/>
    <n v="0"/>
    <n v="0"/>
    <s v="SI"/>
    <m/>
    <m/>
    <x v="5"/>
    <n v="2764.08"/>
    <n v="0"/>
    <n v="2764.08"/>
    <s v="COOR ADMINISTRATIVA FINANCIERA"/>
    <s v="DIR ADMINISTRATIVA"/>
    <s v="GI IMPORTACIONES"/>
    <s v="SI"/>
    <n v="0"/>
  </r>
  <r>
    <x v="152"/>
    <s v="134003209"/>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255 / 70  R 16)"/>
    <s v="PLANTA CENTRAL"/>
    <n v="9999"/>
    <s v="01"/>
    <s v="000"/>
    <s v="001"/>
    <n v="530813"/>
    <n v="1701"/>
    <s v="001"/>
    <s v="0000"/>
    <s v="0000"/>
    <n v="4291.5600000000004"/>
    <n v="0"/>
    <n v="4291.5600000000004"/>
    <m/>
    <n v="0"/>
    <n v="0"/>
    <s v="SI"/>
    <m/>
    <m/>
    <x v="5"/>
    <n v="4291.5600000000004"/>
    <n v="0"/>
    <n v="4291.5600000000004"/>
    <s v="COOR ADMINISTRATIVA FINANCIERA"/>
    <s v="DIR ADMINISTRATIVA"/>
    <s v="GI IMPORTACIONES"/>
    <s v="SI"/>
    <n v="0"/>
  </r>
  <r>
    <x v="152"/>
    <s v="134003210"/>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265 / 70 R 16)"/>
    <s v="PLANTA CENTRAL"/>
    <n v="9999"/>
    <s v="01"/>
    <s v="000"/>
    <s v="001"/>
    <n v="530813"/>
    <n v="1701"/>
    <s v="001"/>
    <s v="0000"/>
    <s v="0000"/>
    <n v="1674.1"/>
    <n v="0"/>
    <n v="1674.1"/>
    <m/>
    <n v="0"/>
    <n v="0"/>
    <s v="SI"/>
    <m/>
    <m/>
    <x v="5"/>
    <n v="1674.1"/>
    <n v="0"/>
    <n v="1674.1"/>
    <s v="COOR ADMINISTRATIVA FINANCIERA"/>
    <s v="DIR ADMINISTRATIVA"/>
    <s v="GI IMPORTACIONES"/>
    <s v="SI"/>
    <n v="0"/>
  </r>
  <r>
    <x v="152"/>
    <s v="134003211"/>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235 / 65 R 17)"/>
    <s v="PLANTA CENTRAL"/>
    <n v="9999"/>
    <s v="01"/>
    <s v="000"/>
    <s v="001"/>
    <n v="530813"/>
    <n v="1701"/>
    <s v="001"/>
    <s v="0000"/>
    <s v="0000"/>
    <n v="1737.6"/>
    <n v="0"/>
    <n v="1737.6"/>
    <m/>
    <n v="0"/>
    <n v="0"/>
    <s v="SI"/>
    <m/>
    <m/>
    <x v="5"/>
    <n v="1737.6"/>
    <n v="0"/>
    <n v="1737.6"/>
    <s v="COOR ADMINISTRATIVA FINANCIERA"/>
    <s v="DIR ADMINISTRATIVA"/>
    <s v="GI IMPORTACIONES"/>
    <s v="SI"/>
    <n v="0"/>
  </r>
  <r>
    <x v="152"/>
    <s v="134003212"/>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265 / 65 R 17)"/>
    <s v="PLANTA CENTRAL"/>
    <n v="9999"/>
    <s v="01"/>
    <s v="000"/>
    <s v="001"/>
    <n v="530813"/>
    <n v="1701"/>
    <s v="001"/>
    <s v="0000"/>
    <s v="0000"/>
    <n v="725.8"/>
    <n v="0"/>
    <n v="725.8"/>
    <m/>
    <n v="0"/>
    <n v="0"/>
    <s v="SI"/>
    <m/>
    <m/>
    <x v="5"/>
    <n v="725.8"/>
    <n v="0"/>
    <n v="725.8"/>
    <s v="COOR ADMINISTRATIVA FINANCIERA"/>
    <s v="DIR ADMINISTRATIVA"/>
    <s v="GI IMPORTACIONES"/>
    <s v="SI"/>
    <n v="0"/>
  </r>
  <r>
    <x v="152"/>
    <s v="134003213"/>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225 / 70 R 15)"/>
    <s v="PLANTA CENTRAL"/>
    <n v="9999"/>
    <s v="01"/>
    <s v="000"/>
    <s v="001"/>
    <n v="530813"/>
    <n v="1701"/>
    <s v="001"/>
    <s v="0000"/>
    <s v="0000"/>
    <n v="217.84"/>
    <n v="0"/>
    <n v="217.84"/>
    <m/>
    <n v="0"/>
    <n v="0"/>
    <s v="SI"/>
    <m/>
    <m/>
    <x v="5"/>
    <n v="217.84"/>
    <n v="0"/>
    <n v="217.84"/>
    <s v="COOR ADMINISTRATIVA FINANCIERA"/>
    <s v="DIR ADMINISTRATIVA"/>
    <s v="GI IMPORTACIONES"/>
    <s v="SI"/>
    <n v="0"/>
  </r>
  <r>
    <x v="152"/>
    <s v="134003214"/>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215 / 75 R 14)"/>
    <s v="PLANTA CENTRAL"/>
    <n v="9999"/>
    <s v="01"/>
    <s v="000"/>
    <s v="001"/>
    <n v="530813"/>
    <n v="1701"/>
    <s v="001"/>
    <s v="0000"/>
    <s v="0000"/>
    <n v="217.72"/>
    <n v="0"/>
    <n v="217.72"/>
    <m/>
    <n v="0"/>
    <n v="0"/>
    <s v="SI"/>
    <m/>
    <m/>
    <x v="5"/>
    <n v="217.72"/>
    <n v="0"/>
    <n v="217.72"/>
    <s v="COOR ADMINISTRATIVA FINANCIERA"/>
    <s v="DIR ADMINISTRATIVA"/>
    <s v="GI IMPORTACIONES"/>
    <s v="SI"/>
    <n v="0"/>
  </r>
  <r>
    <x v="152"/>
    <s v="134003215"/>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215 / 75 R 17.5)"/>
    <s v="PLANTA CENTRAL"/>
    <n v="9999"/>
    <s v="01"/>
    <s v="000"/>
    <s v="001"/>
    <n v="530813"/>
    <n v="1701"/>
    <s v="001"/>
    <s v="0000"/>
    <s v="0000"/>
    <n v="7320.9"/>
    <n v="0"/>
    <n v="7320.9"/>
    <m/>
    <n v="0"/>
    <n v="0"/>
    <s v="SI"/>
    <m/>
    <m/>
    <x v="5"/>
    <n v="7320.9"/>
    <n v="0"/>
    <n v="7320.9"/>
    <s v="COOR ADMINISTRATIVA FINANCIERA"/>
    <s v="DIR ADMINISTRATIVA"/>
    <s v="GI IMPORTACIONES"/>
    <s v="SI"/>
    <n v="0"/>
  </r>
  <r>
    <x v="152"/>
    <s v="134003216"/>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11 R 22.5)"/>
    <s v="PLANTA CENTRAL"/>
    <n v="9999"/>
    <s v="01"/>
    <s v="000"/>
    <s v="001"/>
    <n v="530813"/>
    <n v="1701"/>
    <s v="001"/>
    <s v="0000"/>
    <s v="0000"/>
    <n v="5229.3"/>
    <n v="0"/>
    <n v="5229.3"/>
    <m/>
    <n v="0"/>
    <n v="0"/>
    <s v="SI"/>
    <m/>
    <m/>
    <x v="5"/>
    <n v="5229.3"/>
    <n v="0"/>
    <n v="5229.3"/>
    <s v="COOR ADMINISTRATIVA FINANCIERA"/>
    <s v="DIR ADMINISTRATIVA"/>
    <s v="GI IMPORTACIONES"/>
    <s v="SI"/>
    <n v="0"/>
  </r>
  <r>
    <x v="152"/>
    <s v="134003217"/>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12 R 22.5 )"/>
    <s v="PLANTA CENTRAL"/>
    <n v="9999"/>
    <s v="01"/>
    <s v="000"/>
    <s v="001"/>
    <n v="530813"/>
    <n v="1701"/>
    <s v="001"/>
    <s v="0000"/>
    <s v="0000"/>
    <n v="17371.62"/>
    <n v="0"/>
    <n v="17371.62"/>
    <m/>
    <n v="0"/>
    <n v="0"/>
    <s v="SI"/>
    <m/>
    <m/>
    <x v="5"/>
    <n v="17371.62"/>
    <n v="0"/>
    <n v="17371.62"/>
    <s v="COOR ADMINISTRATIVA FINANCIERA"/>
    <s v="DIR ADMINISTRATIVA"/>
    <s v="GI IMPORTACIONES"/>
    <s v="SI"/>
    <n v="0"/>
  </r>
  <r>
    <x v="152"/>
    <s v="134003218"/>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275 / 80 R 22.5 )"/>
    <s v="PLANTA CENTRAL"/>
    <n v="9999"/>
    <s v="01"/>
    <s v="000"/>
    <s v="001"/>
    <n v="530813"/>
    <n v="1701"/>
    <s v="001"/>
    <s v="0000"/>
    <s v="0000"/>
    <n v="5778.36"/>
    <n v="0"/>
    <n v="5778.36"/>
    <m/>
    <n v="0"/>
    <n v="0"/>
    <s v="SI"/>
    <m/>
    <m/>
    <x v="5"/>
    <n v="5778.36"/>
    <n v="0"/>
    <n v="5778.36"/>
    <s v="COOR ADMINISTRATIVA FINANCIERA"/>
    <s v="DIR ADMINISTRATIVA"/>
    <s v="GI MANTENIMIENTO"/>
    <s v="SI"/>
    <n v="0"/>
  </r>
  <r>
    <x v="152"/>
    <s v="134003103"/>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MANTENIMIENTO DE INFRAESTRUCTURA DEL BANCO NACIONAL DE VACUNAS "/>
    <s v="PLANTA CENTRAL"/>
    <n v="9999"/>
    <s v="01"/>
    <s v="000"/>
    <s v="001"/>
    <n v="530417"/>
    <n v="1701"/>
    <s v="001"/>
    <s v="0000"/>
    <s v="0000"/>
    <m/>
    <n v="0"/>
    <n v="0"/>
    <n v="75000"/>
    <n v="0"/>
    <n v="75000"/>
    <s v="SI"/>
    <m/>
    <m/>
    <x v="5"/>
    <n v="0"/>
    <n v="0"/>
    <n v="0"/>
    <s v="COOR ADMINISTRATIVA FINANCIERA"/>
    <s v="DIR ADMINISTRATIVA"/>
    <s v="GI MANTENIMIENTO"/>
    <s v="NO"/>
    <n v="0"/>
  </r>
  <r>
    <x v="152"/>
    <s v="134003088"/>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MANTENIMIENTO DE LA INFRAESTRUCTURA DEL EDIFICIO EQUINOCCIAL"/>
    <s v="PLANTA CENTRAL"/>
    <n v="9999"/>
    <s v="01"/>
    <s v="000"/>
    <s v="001"/>
    <n v="530417"/>
    <n v="1701"/>
    <s v="001"/>
    <s v="0000"/>
    <s v="0000"/>
    <m/>
    <n v="0"/>
    <n v="0"/>
    <n v="200000"/>
    <n v="0"/>
    <n v="200000"/>
    <s v="SI"/>
    <m/>
    <m/>
    <x v="5"/>
    <n v="0"/>
    <n v="0"/>
    <n v="0"/>
    <s v="COOR ADMINISTRATIVA FINANCIERA"/>
    <s v="DIR ADMINISTRATIVA"/>
    <s v="GI MANTENIMIENTO"/>
    <s v="NO"/>
    <n v="0"/>
  </r>
  <r>
    <x v="152"/>
    <s v="134003219"/>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MANTENIMIENTO DE LA INFRAESTRUCTURA DEL EDIFICIO EQUINOCCIAL  Y BANCO NACIONAL DE VACUNAS"/>
    <s v="PLANTA CENTRAL"/>
    <n v="9999"/>
    <s v="01"/>
    <s v="000"/>
    <s v="001"/>
    <n v="530417"/>
    <n v="1701"/>
    <s v="001"/>
    <s v="0000"/>
    <s v="0000"/>
    <n v="275000"/>
    <n v="0"/>
    <n v="275000"/>
    <m/>
    <n v="0"/>
    <n v="0"/>
    <s v="SI"/>
    <m/>
    <m/>
    <x v="5"/>
    <n v="0"/>
    <n v="0"/>
    <n v="0"/>
    <s v="COOR ADMINISTRATIVA FINANCIERA"/>
    <s v="DIR ADMINISTRATIVA"/>
    <s v="GI MANTENIMIENTO"/>
    <s v="NO"/>
    <n v="0"/>
  </r>
  <r>
    <x v="152"/>
    <s v="134003104"/>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ROPA DE TRABAJO"/>
    <s v="PLANTA CENTRAL"/>
    <n v="9999"/>
    <s v="01"/>
    <s v="000"/>
    <s v="001"/>
    <n v="530209"/>
    <n v="1701"/>
    <s v="001"/>
    <s v="0000"/>
    <s v="0000"/>
    <m/>
    <n v="0"/>
    <n v="0"/>
    <n v="6416"/>
    <n v="0"/>
    <n v="6416"/>
    <s v="SI"/>
    <m/>
    <m/>
    <x v="5"/>
    <n v="0"/>
    <n v="0"/>
    <n v="0"/>
    <s v="COOR ADMINISTRATIVA FINANCIERA"/>
    <s v="DIR ADMINISTRATIVA"/>
    <s v="GI MANTENIMIENTO"/>
    <s v="NO"/>
    <n v="0"/>
  </r>
  <r>
    <x v="152"/>
    <s v="134003220"/>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Ropa de trabajo - Catálogo Electronico (Botín dieléctrico cuero hirofugado)."/>
    <s v="PLANTA CENTRAL"/>
    <n v="9999"/>
    <s v="01"/>
    <s v="000"/>
    <s v="001"/>
    <n v="530209"/>
    <n v="1701"/>
    <s v="001"/>
    <s v="0000"/>
    <s v="0000"/>
    <n v="2919.9"/>
    <n v="0"/>
    <n v="2919.9"/>
    <m/>
    <n v="0"/>
    <n v="0"/>
    <s v="SI"/>
    <m/>
    <m/>
    <x v="5"/>
    <n v="0"/>
    <n v="0"/>
    <n v="0"/>
    <s v="COOR ADMINISTRATIVA FINANCIERA"/>
    <s v="DIR ADMINISTRATIVA"/>
    <s v="NO APLICA"/>
    <s v="NO"/>
    <n v="0"/>
  </r>
  <r>
    <x v="152"/>
    <s v="134003221"/>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Ropa de trabajo- Catálogo Electronico (Buzo tipo polo de algodón peinado manga larga, con cuello tejido y puño de resorte )."/>
    <s v="PLANTA CENTRAL"/>
    <n v="9999"/>
    <s v="01"/>
    <s v="000"/>
    <s v="001"/>
    <n v="530209"/>
    <n v="1701"/>
    <s v="001"/>
    <s v="0000"/>
    <s v="0000"/>
    <n v="459.6"/>
    <n v="0"/>
    <n v="459.6"/>
    <m/>
    <n v="0"/>
    <n v="0"/>
    <s v="SI"/>
    <m/>
    <m/>
    <x v="5"/>
    <n v="0"/>
    <n v="0"/>
    <n v="0"/>
    <s v="COOR ADMINISTRATIVA FINANCIERA"/>
    <s v="DIR ADMINISTRATIVA"/>
    <s v="NO APLICA"/>
    <s v="NO"/>
    <n v="0"/>
  </r>
  <r>
    <x v="152"/>
    <s v="134003222"/>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Ropa de trabajo-Catálogo Electronico (Camisa jean con cinta reflectiva tipo II)."/>
    <s v="PLANTA CENTRAL"/>
    <n v="9999"/>
    <s v="01"/>
    <s v="000"/>
    <s v="001"/>
    <n v="530209"/>
    <n v="1701"/>
    <s v="001"/>
    <s v="0000"/>
    <s v="0000"/>
    <n v="163.01999999999998"/>
    <n v="0"/>
    <n v="163.01999999999998"/>
    <m/>
    <n v="0"/>
    <n v="0"/>
    <s v="SI"/>
    <m/>
    <m/>
    <x v="5"/>
    <n v="0"/>
    <n v="0"/>
    <n v="0"/>
    <s v="COOR ADMINISTRATIVA FINANCIERA"/>
    <s v="DIR ADMINISTRATIVA"/>
    <s v="NO APLICA"/>
    <s v="NO"/>
    <n v="0"/>
  </r>
  <r>
    <x v="152"/>
    <s v="134003223"/>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Ropa de trabajo- Catálogo Electronico (Pantalon indigo con cinta reflectiva)."/>
    <s v="PLANTA CENTRAL"/>
    <n v="9999"/>
    <s v="01"/>
    <s v="000"/>
    <s v="001"/>
    <n v="530209"/>
    <n v="1701"/>
    <s v="001"/>
    <s v="0000"/>
    <s v="0000"/>
    <n v="354.20000000000005"/>
    <n v="0"/>
    <n v="354.20000000000005"/>
    <m/>
    <n v="0"/>
    <n v="0"/>
    <s v="SI"/>
    <m/>
    <m/>
    <x v="5"/>
    <n v="0"/>
    <n v="0"/>
    <n v="0"/>
    <s v="COOR ADMINISTRATIVA FINANCIERA"/>
    <s v="DIR ADMINISTRATIVA"/>
    <s v="GI TRANSPORTES"/>
    <s v="NO"/>
    <n v="0"/>
  </r>
  <r>
    <x v="152"/>
    <s v="134003224"/>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Ropa de trabaj-Catálogo Electronico (Mandil de trabajo)."/>
    <s v="PLANTA CENTRAL"/>
    <n v="9999"/>
    <s v="01"/>
    <s v="000"/>
    <s v="001"/>
    <n v="530209"/>
    <n v="1701"/>
    <s v="001"/>
    <s v="0000"/>
    <s v="0000"/>
    <n v="152.4"/>
    <n v="0"/>
    <n v="152.4"/>
    <m/>
    <n v="0"/>
    <n v="0"/>
    <s v="SI"/>
    <m/>
    <m/>
    <x v="5"/>
    <n v="0"/>
    <n v="0"/>
    <n v="0"/>
    <s v="COOR ADMINISTRATIVA FINANCIERA"/>
    <s v="DIR ADMINISTRATIVA"/>
    <s v="GI TRANSPORTES"/>
    <s v="NO"/>
    <n v="0"/>
  </r>
  <r>
    <x v="152"/>
    <s v="134003225"/>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Ropa de trabajo-Catálogo Electronico (Chompa impermeable con cinta reflectiva)."/>
    <s v="PLANTA CENTRAL"/>
    <n v="9999"/>
    <s v="01"/>
    <s v="000"/>
    <s v="001"/>
    <n v="530209"/>
    <n v="1701"/>
    <s v="001"/>
    <s v="0000"/>
    <s v="0000"/>
    <n v="1929.6000000000001"/>
    <n v="0"/>
    <n v="1929.6000000000001"/>
    <m/>
    <n v="0"/>
    <n v="0"/>
    <s v="SI"/>
    <m/>
    <m/>
    <x v="5"/>
    <n v="0"/>
    <n v="0"/>
    <n v="0"/>
    <s v="COOR ADMINISTRATIVA FINANCIERA"/>
    <s v="DIR ADMINISTRATIVA"/>
    <s v="GI TRANSPORTES"/>
    <s v="NO"/>
    <n v="0"/>
  </r>
  <r>
    <x v="152"/>
    <s v="134003226"/>
    <s v="MSP-DNA-2022-1111-M"/>
    <x v="85"/>
    <x v="134"/>
    <d v="2022-05-19T00:00:00"/>
    <s v="POA"/>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Ropa de trabajo -Catálogo Electronico (Chaleco multifunción)."/>
    <s v="PLANTA CENTRAL"/>
    <n v="9999"/>
    <s v="01"/>
    <s v="000"/>
    <s v="001"/>
    <n v="530209"/>
    <n v="1701"/>
    <s v="001"/>
    <s v="0000"/>
    <s v="0000"/>
    <n v="437.28"/>
    <n v="0"/>
    <n v="437.28"/>
    <m/>
    <n v="0"/>
    <n v="0"/>
    <s v="SI"/>
    <m/>
    <m/>
    <x v="5"/>
    <n v="0"/>
    <n v="0"/>
    <n v="0"/>
    <s v="COOR ADMINISTRATIVA FINANCIERA"/>
    <s v="DIR ADMINISTRATIVA"/>
    <s v="NO APLICA"/>
    <s v="NO"/>
    <n v="0"/>
  </r>
  <r>
    <x v="153"/>
    <s v="111004026"/>
    <s v="MSP-DNNTHS-2022-0445-M"/>
    <x v="86"/>
    <x v="135"/>
    <d v="2022-05-18T00:00:00"/>
    <s v="PRESUPUESTARIA"/>
    <s v="INCLUSIÓN SIN EROGACIÓN DE RECURSOS PARA CONVENIO FIRMADO ENTRE EL MSP Y UNIVERSIDADES"/>
    <s v="GOBERNANZA DE LA SALUD"/>
    <s v="CONVENIO ESPECÍFICO DE COOPERACIÓN INTERINSTITUCIONAL ENTRE EL MINISTERIO DE SALUD PÚBLICA Y LA UNIVERSIDAD SAN FRANCISCO DE QUITO, PARA EL DESARROLLO DEL PROGRAMA DE CIRUGÍA ORAL Y MAXILOFACIAL , EN CALIDAD DE AUTOFINANCIADO"/>
    <s v="PLANTA CENTRAL"/>
    <n v="9999"/>
    <n v="58"/>
    <s v="000"/>
    <s v="002"/>
    <n v="0"/>
    <n v="1701"/>
    <s v="001"/>
    <s v="0000"/>
    <s v="0000"/>
    <n v="0"/>
    <n v="0"/>
    <n v="0"/>
    <n v="0"/>
    <n v="0"/>
    <n v="0"/>
    <s v="SI"/>
    <m/>
    <m/>
    <x v="3"/>
    <n v="0"/>
    <n v="0"/>
    <n v="0"/>
    <s v="SUBSE RECTORIA SISTEMA NACIONAL SALUD"/>
    <s v="DIR FORTALECIMIENTO PROFESIONAL CARRERA SANITARIA"/>
    <s v="NO APLICA"/>
    <s v="SI"/>
    <n v="0"/>
  </r>
  <r>
    <x v="153"/>
    <s v="111004027"/>
    <s v="MSP-DNNTHS-2022-0446-M"/>
    <x v="86"/>
    <x v="135"/>
    <d v="2022-05-18T00:00:00"/>
    <s v="PRESUPUESTARIA"/>
    <s v="INCLUSIÓN SIN EROGACIÓN DE RECURSOS PARA CONVENIO FIRMADO ENTRE EL MSP Y UNIVERSIDADES"/>
    <s v="GOBERNANZA DE LA SALUD"/>
    <s v="CONVENIO MARCO DE COOPERACIÓN INTERINSTITUCIONAL ENTRE EL MINISTERIO DE SALUD PÚBLICA Y LA UNIVERSIDAD TÉCNICA DE BABAHOYO"/>
    <s v="PLANTA CENTRAL"/>
    <n v="9999"/>
    <n v="58"/>
    <s v="000"/>
    <s v="002"/>
    <n v="0"/>
    <n v="1701"/>
    <s v="001"/>
    <s v="0000"/>
    <s v="0000"/>
    <n v="0"/>
    <n v="0"/>
    <n v="0"/>
    <n v="0"/>
    <n v="0"/>
    <n v="0"/>
    <s v="SI"/>
    <m/>
    <m/>
    <x v="3"/>
    <n v="0"/>
    <n v="0"/>
    <n v="0"/>
    <s v="SUBSE RECTORIA SISTEMA NACIONAL SALUD"/>
    <s v="DIR FORTALECIMIENTO PROFESIONAL CARRERA SANITARIA"/>
    <s v="NO APLICA"/>
    <s v="SI"/>
    <n v="0"/>
  </r>
  <r>
    <x v="153"/>
    <s v="111004028"/>
    <s v="MSP-DNNTHS-2022-0447-M"/>
    <x v="86"/>
    <x v="135"/>
    <d v="2022-05-18T00:00:00"/>
    <s v="PRESUPUESTARIA"/>
    <s v="INCLUSIÓN SIN EROGACIÓN DE RECURSOS PARA CONVENIO FIRMADO ENTRE EL MSP Y UNIVERSIDADES"/>
    <s v="GOBERNANZA DE LA SALUD"/>
    <s v="CONVENIO MARCO DE COOPERACIÓN INTERINSTITUCIONAL ENTRE EL MINISTERIO DE SALUD PÚBLICA Y LA UNIVERSIDAD TÉCNICA DE MACHALA"/>
    <s v="PLANTA CENTRAL"/>
    <n v="9999"/>
    <n v="58"/>
    <s v="000"/>
    <s v="002"/>
    <n v="0"/>
    <n v="1701"/>
    <s v="001"/>
    <s v="0000"/>
    <s v="0000"/>
    <n v="0"/>
    <n v="0"/>
    <n v="0"/>
    <n v="0"/>
    <n v="0"/>
    <n v="0"/>
    <s v="SI"/>
    <m/>
    <m/>
    <x v="3"/>
    <n v="0"/>
    <n v="0"/>
    <n v="0"/>
    <s v="SUBSE RECTORIA SISTEMA NACIONAL SALUD"/>
    <s v="DIR FORTALECIMIENTO PROFESIONAL CARRERA SANITARIA"/>
    <s v="NO APLICA"/>
    <s v="SI"/>
    <n v="0"/>
  </r>
  <r>
    <x v="153"/>
    <s v="111004029"/>
    <s v="MSP-DNNTHS-2022-0465-M"/>
    <x v="87"/>
    <x v="135"/>
    <d v="2022-05-18T00:00:00"/>
    <s v="PRESUPUESTARIA"/>
    <s v="INCLUSIÓN SIN EROGACIÓN DE RECURSOS PARA CONVENIO FIRMADO ENTRE EL MSP Y UNIVERSIDADES"/>
    <s v="GOBERNANZA DE LA SALUD"/>
    <s v="Convenio específico de cooperación interinstitucional entre el Ministerio de Salud Pública y la Universidad de las Américas para el desarrollo de programas de especializaciones médicas en calidad de autofinanciado"/>
    <s v="PLANTA CENTRAL"/>
    <n v="9999"/>
    <n v="58"/>
    <s v="000"/>
    <s v="002"/>
    <n v="0"/>
    <n v="1701"/>
    <s v="001"/>
    <s v="0000"/>
    <s v="0000"/>
    <n v="0"/>
    <n v="0"/>
    <n v="0"/>
    <n v="0"/>
    <n v="0"/>
    <n v="0"/>
    <s v="SI"/>
    <m/>
    <m/>
    <x v="3"/>
    <n v="0"/>
    <n v="0"/>
    <n v="0"/>
    <s v="SUBSE RECTORIA SISTEMA NACIONAL SALUD"/>
    <s v="DIR FORTALECIMIENTO PROFESIONAL CARRERA SANITARIA"/>
    <s v="NO APLICA"/>
    <s v="SI"/>
    <n v="0"/>
  </r>
  <r>
    <x v="154"/>
    <s v="121001013"/>
    <s v="MSP-DNCE-2022-0758-M"/>
    <x v="87"/>
    <x v="136"/>
    <d v="2022-05-12T00:00:00"/>
    <s v="PRESUPUESTARIA"/>
    <s v="Asignación de recursos para COACTIVA - Causa Nro. 002-2020-PEC"/>
    <s v="PROVISION Y PRESTACION DE SERVICIOS DE SALUD"/>
    <s v="TRANSPORTE DE MUESTRAS DE TAMIZAJE METABÓLICO NEONATAL AÑO 2016-2017"/>
    <s v="PLANTA CENTRAL"/>
    <n v="9999"/>
    <n v="90"/>
    <s v="000"/>
    <s v="005"/>
    <n v="530202"/>
    <n v="1701"/>
    <s v="001"/>
    <s v="0000"/>
    <s v="0000"/>
    <n v="89139.5"/>
    <n v="0"/>
    <n v="89139.5"/>
    <n v="0"/>
    <n v="0"/>
    <n v="0"/>
    <s v="SI"/>
    <m/>
    <m/>
    <x v="7"/>
    <n v="89139.5"/>
    <n v="0"/>
    <n v="89139.5"/>
    <s v="SUB ATENCION SALUD MOVIL HOSPITALARIA CENTROS ESPECIALIZADOS"/>
    <s v="DIR NAC CENTROS ESPECIALIZADOS"/>
    <s v="NO APLICA"/>
    <s v="SI"/>
    <n v="0"/>
  </r>
  <r>
    <x v="154"/>
    <s v="132001024"/>
    <s v="MSP-DNCE-2022-0758-M"/>
    <x v="87"/>
    <x v="136"/>
    <d v="2022-05-12T00:00:00"/>
    <s v="PRESUPUESTARIA"/>
    <s v="Asignación de recursos para COACTIVA - Causa Nro. 002-2020-PEC"/>
    <s v="GARANTIA DE LA CALIDAD DE LOS SERVICIOS DE SALUD"/>
    <s v="Asignación esigef para financiar actividades priorizadas  (Mantenimientos REF 006)"/>
    <s v="PLANTA CENTRAL"/>
    <n v="9999"/>
    <n v="57"/>
    <s v="000"/>
    <s v="001"/>
    <n v="530601"/>
    <n v="1701"/>
    <s v="001"/>
    <s v="0000"/>
    <s v="0000"/>
    <n v="0"/>
    <n v="0"/>
    <n v="0"/>
    <n v="16520.250000000116"/>
    <n v="0"/>
    <n v="16520.250000000116"/>
    <s v="SI"/>
    <m/>
    <m/>
    <x v="7"/>
    <n v="0"/>
    <n v="0"/>
    <n v="0"/>
    <s v="COOR PLANIFICACION GEST ESTRAT"/>
    <s v="DIR PLANIFICACION INVERSION"/>
    <s v="NO APLICA"/>
    <s v="NO"/>
    <n v="0"/>
  </r>
  <r>
    <x v="154"/>
    <s v="132001025"/>
    <s v="MSP-DNCE-2022-0758-M"/>
    <x v="87"/>
    <x v="136"/>
    <d v="2022-05-12T00:00:00"/>
    <s v="PRESUPUESTARIA"/>
    <s v="Asignación de recursos para COACTIVA - Causa Nro. 002-2020-PEC"/>
    <s v="GARANTIA DE LA CALIDAD DE LOS SERVICIOS DE SALUD"/>
    <s v="Asignación esigef para financiar actividades priorizadas  (Mantenimientos REF 006)"/>
    <s v="PLANTA CENTRAL"/>
    <n v="9999"/>
    <n v="57"/>
    <s v="000"/>
    <s v="001"/>
    <n v="530803"/>
    <n v="1701"/>
    <s v="001"/>
    <s v="0000"/>
    <s v="0000"/>
    <n v="0"/>
    <n v="0"/>
    <n v="0"/>
    <n v="14852.77"/>
    <n v="0"/>
    <n v="14852.77"/>
    <s v="SI"/>
    <m/>
    <m/>
    <x v="7"/>
    <n v="0"/>
    <n v="0"/>
    <n v="0"/>
    <s v="COOR PLANIFICACION GEST ESTRAT"/>
    <s v="DIR PLANIFICACION INVERSION"/>
    <s v="NO APLICA"/>
    <s v="NO"/>
    <n v="0"/>
  </r>
  <r>
    <x v="154"/>
    <s v="132001027"/>
    <s v="MSP-DNCE-2022-0758-M"/>
    <x v="87"/>
    <x v="136"/>
    <d v="2022-05-12T00:00:00"/>
    <s v="PRESUPUESTARIA"/>
    <s v="Asignación de recursos para COACTIVA - Causa Nro. 002-2020-PEC"/>
    <s v="GARANTIA DE LA CALIDAD DE LOS SERVICIOS DE SALUD"/>
    <s v="Asignación esigef para financiar actividades priorizadas  (Mantenimientos REF 006)"/>
    <s v="PLANTA CENTRAL"/>
    <n v="9999"/>
    <n v="57"/>
    <s v="000"/>
    <s v="001"/>
    <n v="531406"/>
    <n v="1701"/>
    <s v="001"/>
    <s v="0000"/>
    <s v="0000"/>
    <n v="0"/>
    <n v="0"/>
    <n v="0"/>
    <n v="57766.48000000001"/>
    <n v="0"/>
    <n v="57766.48000000001"/>
    <s v="SI"/>
    <m/>
    <m/>
    <x v="7"/>
    <n v="0"/>
    <n v="0"/>
    <n v="0"/>
    <s v="COOR PLANIFICACION GEST ESTRAT"/>
    <s v="DIR PLANIFICACION INVERSION"/>
    <s v="NO APLICA"/>
    <s v="NO"/>
    <n v="0"/>
  </r>
  <r>
    <x v="155"/>
    <s v="112003044"/>
    <s v="MSP-DNEPC-2022-0894-M"/>
    <x v="75"/>
    <x v="137"/>
    <d v="2022-05-16T00:00:00"/>
    <s v="POA"/>
    <s v="A través de memorando Nro. MSP-DNEPC-2022-0894-M, la Dirección de Estrategias, solicita que se realice la presente reforma con el fin de transferir recursos para la adquisición de reactivos para determinación de linfocitos T-CD4."/>
    <s v="VIGILANCIA Y CONTROL SANITARIO"/>
    <s v="Transferencia al INSPI, para adquisición de reactivos para determinación de linfocitos T-CD4"/>
    <s v="PLANTA CENTRAL"/>
    <n v="9999"/>
    <n v="56"/>
    <s v="000"/>
    <s v="001"/>
    <n v="581202"/>
    <n v="1701"/>
    <s v="001"/>
    <s v="0000"/>
    <s v="0000"/>
    <n v="8900"/>
    <n v="0"/>
    <n v="8900"/>
    <n v="0"/>
    <n v="0"/>
    <n v="0"/>
    <s v="SI"/>
    <m/>
    <m/>
    <x v="5"/>
    <n v="0"/>
    <n v="0"/>
    <n v="0"/>
    <s v="SUB VIGILANCIA PREVENCION CONTROL SALUD"/>
    <s v="DIR NAC ESTRATEGIAS PREVENCION CONTROL ENFERMEDADES TRANSMISIBLES "/>
    <s v="ENVIH"/>
    <s v="NO"/>
    <n v="0"/>
  </r>
  <r>
    <x v="155"/>
    <s v="112003033"/>
    <s v="MSP-DNEPC-2022-0894-M"/>
    <x v="75"/>
    <x v="137"/>
    <d v="2022-05-16T00:00:00"/>
    <s v="POA"/>
    <s v="A través de memorando Nro. MSP-DNEPC-2022-0894-M, la Dirección de Estrategias, solicita que se realice la presente reforma con el fin de transferir recursos para la adquisición de reactivos para determinación de linfocitos T-CD4."/>
    <s v="VIGILANCIA Y CONTROL SANITARIO"/>
    <s v="Adquisición de Carga viral cualitativa de VIH WAMBO"/>
    <s v="PLANTA CENTRAL"/>
    <n v="9999"/>
    <n v="56"/>
    <s v="000"/>
    <s v="001"/>
    <n v="581202"/>
    <n v="1701"/>
    <s v="001"/>
    <s v="0000"/>
    <s v="0000"/>
    <n v="0"/>
    <n v="0"/>
    <n v="0"/>
    <n v="8900"/>
    <n v="0"/>
    <n v="8900"/>
    <s v="SI"/>
    <m/>
    <m/>
    <x v="5"/>
    <n v="0"/>
    <n v="0"/>
    <n v="0"/>
    <s v="SUB VIGILANCIA PREVENCION CONTROL SALUD"/>
    <s v="DIR NAC ESTRATEGIAS PREVENCION CONTROL ENFERMEDADES TRANSMISIBLES "/>
    <s v="ENVIH"/>
    <s v="NO"/>
    <n v="0"/>
  </r>
  <r>
    <x v="156"/>
    <s v="121091007"/>
    <s v="MSP-SNPSS-2022-1828-M"/>
    <x v="88"/>
    <x v="138"/>
    <d v="2022-05-19T00:00:00"/>
    <s v="PRESUPUESTARIA"/>
    <s v="La reforma planteada se realiza con la finalidad de efectuar el pago &quot;PROCESO DE CONTRATACIÓN SERVICIO DE CONTACT CENTER PARA AGENDAMIENTO EN ESTABLECIMIENTOS DE SALUD DEL PRIMER NIVEL DE ATENCIÓN 2021 (PAGO DE ABRIL 2022)&quot; "/>
    <s v="PROVISION Y PRESTACION DE SERVICIOS DE SALUD"/>
    <s v="PROCESO DE CONTRATACIÓN SERVICIO DE CONTACT CENTER PARA AGENDAMIENTO EN ESTABLECIMIENTOS DE SALUD DEL PRIMER NIVEL DE ATENCIÓN 2021 (PAGO DE ABRIL 2022)"/>
    <s v="PLANTA CENTRAL"/>
    <n v="9999"/>
    <n v="90"/>
    <s v="000"/>
    <s v="001"/>
    <n v="530105"/>
    <n v="1701"/>
    <s v="001"/>
    <s v="0000"/>
    <s v="0000"/>
    <n v="70755.460000000006"/>
    <n v="8490.66"/>
    <n v="79246.12000000001"/>
    <m/>
    <m/>
    <n v="0"/>
    <s v="SI"/>
    <m/>
    <m/>
    <x v="6"/>
    <n v="583999.1"/>
    <n v="70079.899999999994"/>
    <n v="654079"/>
    <e v="#N/A"/>
    <s v="DIR NAC GESTION USUARIOS PACIENTES "/>
    <s v="CONTACT CENTER"/>
    <s v="SI"/>
    <n v="0"/>
  </r>
  <r>
    <x v="156"/>
    <s v="132001026"/>
    <s v="MSP-SNPSS-2022-1828-M"/>
    <x v="88"/>
    <x v="138"/>
    <d v="2022-05-19T00:00:00"/>
    <s v="PRESUPUESTARIA"/>
    <s v="La reforma planteada se realiza con la finalidad de efectuar el pago &quot;PROCESO DE CONTRATACIÓN SERVICIO DE CONTACT CENTER PARA AGENDAMIENTO EN ESTABLECIMIENTOS DE SALUD DEL PRIMER NIVEL DE ATENCIÓN 2021 (PAGO DE ABRIL 2022)&quot; "/>
    <s v="GARANTIA DE LA CALIDAD DE LOS SERVICIOS DE SALUD"/>
    <s v="Asignación esigef para financiar actividades priorizadas  (Mantenimientos REF 006)"/>
    <s v="PLANTA CENTRAL"/>
    <n v="9999"/>
    <n v="57"/>
    <s v="000"/>
    <s v="001"/>
    <n v="530811"/>
    <n v="1701"/>
    <s v="001"/>
    <s v="0000"/>
    <s v="0000"/>
    <m/>
    <n v="0"/>
    <n v="0"/>
    <n v="79246.12"/>
    <n v="0"/>
    <n v="79246.12"/>
    <s v="SI"/>
    <m/>
    <m/>
    <x v="6"/>
    <n v="0"/>
    <n v="0"/>
    <n v="0"/>
    <s v="COOR PLANIFICACION GEST ESTRAT"/>
    <s v="DIR PLANIFICACION INVERSION"/>
    <s v="NO APLICA"/>
    <s v="NO"/>
    <n v="0"/>
  </r>
  <r>
    <x v="157"/>
    <s v="112003005"/>
    <s v="MSP-DNCS-GIPUCH-2022-0012-M"/>
    <x v="75"/>
    <x v="139"/>
    <d v="2022-05-19T00:00:00"/>
    <s v="POA"/>
    <s v="La reforma es para cambiar esta subactividad: Pago 30%, adquisición deltmetrina POLVO 2020"/>
    <s v="VIGILANCIA Y CONTROL SANITARIO"/>
    <s v="ADQUlSICIÓN DE DELTAMETRINA EN POLVO  "/>
    <s v="PLANTA CENTRAL"/>
    <n v="9999"/>
    <n v="56"/>
    <s v="000"/>
    <s v="001"/>
    <n v="530819"/>
    <n v="1701"/>
    <s v="001"/>
    <s v="0000"/>
    <s v="0000"/>
    <n v="0"/>
    <n v="0"/>
    <n v="0"/>
    <n v="0"/>
    <n v="0"/>
    <n v="0"/>
    <s v="NO"/>
    <m/>
    <m/>
    <x v="8"/>
    <n v="106247.35"/>
    <n v="0"/>
    <n v="106247.35"/>
    <s v="SUB VIGILANCIA PREVENCION CONTROL SALUD"/>
    <s v="DIR NAC ESTRATEGIAS PREVENCION CONTROL ENFERMEDADES TRANSMISIBLES "/>
    <s v="METAXENICAS Y ZOONOTICAS"/>
    <s v="SI"/>
    <n v="106247.35"/>
  </r>
  <r>
    <x v="158"/>
    <s v="134003003"/>
    <s v="MSP-DNA-2022-1111-M"/>
    <x v="85"/>
    <x v="140"/>
    <d v="2022-05-19T00:00:00"/>
    <s v="PRESUPUESTARIA"/>
    <s v="En atención al memorando Nro. MSP-SNGSP-2022-1186-M, mediante el cual la Subsecretaría de Gobernanza solicita realizr la presente reforma para la asignación de recursos a favor del Hospital de Especialidades Eugenio Espejo-Coordinación Zonal 9, para el tratamiento de pacientes oncológicos.  "/>
    <s v="ADMINISTRACION CENTRAL"/>
    <s v="ADQUISICIÓN DE EQUIPOS, PRENDAS DE PROTECCIÓN Y SUMINISTROS PARA VACUNAS"/>
    <s v="PLANTA CENTRAL"/>
    <n v="9999"/>
    <s v="01"/>
    <s v="000"/>
    <s v="001"/>
    <n v="530802"/>
    <n v="1701"/>
    <s v="001"/>
    <s v="0000"/>
    <s v="0000"/>
    <n v="0"/>
    <n v="0"/>
    <n v="0"/>
    <n v="16000"/>
    <n v="0"/>
    <n v="16000"/>
    <s v="SI"/>
    <m/>
    <m/>
    <x v="5"/>
    <n v="0"/>
    <n v="0"/>
    <n v="0"/>
    <s v="COOR ADMINISTRATIVA FINANCIERA"/>
    <s v="DIR ADMINISTRATIVA"/>
    <s v="GI ACTIVOS FIJOS Y BODEGAS"/>
    <s v="NO"/>
    <n v="0"/>
  </r>
  <r>
    <x v="158"/>
    <s v="134003156"/>
    <s v="MSP-DNA-2022-1111-M"/>
    <x v="85"/>
    <x v="140"/>
    <d v="2022-05-19T00:00:00"/>
    <s v="PRESUPUESTARIA"/>
    <s v="En atención al memorando Nro. MSP-SNGSP-2022-1186-M, mediante el cual la Subsecretaría de Gobernanza solicita realizr la presente reforma para la asignación de recursos a favor del Hospital de Especialidades Eugenio Espejo-Coordinación Zonal 9, para el tratamiento de pacientes oncológicos.  "/>
    <s v="ADMINISTRACION CENTRAL"/>
    <s v="ADQUISICION DE COOLERS PARA EL ENVIO DE MEDICAMENTOS DE CADENA DE FRIO"/>
    <s v="PLANTA CENTRAL"/>
    <n v="9999"/>
    <s v="01"/>
    <s v="000"/>
    <s v="001"/>
    <n v="530810"/>
    <n v="1701"/>
    <s v="001"/>
    <s v="0000"/>
    <s v="0000"/>
    <n v="16000"/>
    <n v="0"/>
    <n v="16000"/>
    <m/>
    <n v="0"/>
    <n v="0"/>
    <s v="SI"/>
    <m/>
    <m/>
    <x v="5"/>
    <n v="19500"/>
    <n v="0"/>
    <n v="19500"/>
    <s v="COOR ADMINISTRATIVA FINANCIERA"/>
    <s v="DIR ADMINISTRATIVA"/>
    <s v="GI MANTENIMIENTO"/>
    <s v="SI"/>
    <n v="636"/>
  </r>
  <r>
    <x v="159"/>
    <s v="111000018"/>
    <s v="'MSP-SNGSP-2022-1186-M"/>
    <x v="88"/>
    <x v="141"/>
    <d v="2022-05-16T00:00:00"/>
    <s v="PRESUPUESTARIA"/>
    <s v="En atención al memorando Nro. MSP-SNGSP-2022-1186-M, mediante el cual la Subsecretaría de Gobernanza solicita realizr la presente reforma para la asignación de recursos a favor del Hospital de Especialidades Eugenio Espejo-Coordinación Zonal 9, para el tratamiento de pacientes oncológicos.  "/>
    <s v="ADMINISTRACION CENTRAL"/>
    <s v="Preasignación para pago de tratamientos oncológicos"/>
    <s v="PLANTA CENTRAL"/>
    <n v="9999"/>
    <s v="01"/>
    <s v="000"/>
    <s v="001"/>
    <n v="530226"/>
    <n v="1701"/>
    <s v="003"/>
    <s v="0000"/>
    <s v="0000"/>
    <n v="0"/>
    <n v="0"/>
    <n v="0"/>
    <n v="10919606.970000001"/>
    <n v="0"/>
    <n v="10919606.970000001"/>
    <s v="SI"/>
    <m/>
    <m/>
    <x v="5"/>
    <n v="6492214.75"/>
    <n v="0"/>
    <n v="6492214.75"/>
    <s v="SUBSE RECTORIA SISTEMA NACIONAL SALUD"/>
    <s v="DIR ARTICULACION RED PUBLICA COMPLEMENTARIA "/>
    <s v="ONCOLÓGICOS"/>
    <s v="SI"/>
    <n v="6492214.75"/>
  </r>
  <r>
    <x v="159"/>
    <s v="CZ9 "/>
    <s v="'MSP-SNGSP-2022-1186-M"/>
    <x v="88"/>
    <x v="141"/>
    <d v="2022-05-19T00:00:00"/>
    <s v="PRESUPUESTARIA"/>
    <s v="En atención al memorando Nro. MSP-SNGSP-2022-1186-M, mediante el cual la Subsecretaría de Gobernanza solicita realizr la presente reforma para la asignación de recursos a favor del Hospital de Especialidades Eugenio Espejo-Coordinación Zonal 9, para el tratamiento de pacientes oncológicos.  "/>
    <s v="COORDINACIÓN ZONAL 9 "/>
    <s v="Preasignación para pago de tratamientos oncológicos CZ9"/>
    <s v="CZ9"/>
    <n v="1420"/>
    <n v="58"/>
    <s v="000"/>
    <s v="001"/>
    <n v="530809"/>
    <n v="1701"/>
    <s v="003"/>
    <s v="0000"/>
    <s v="000"/>
    <n v="10919606.970000001"/>
    <n v="0"/>
    <n v="10919606.970000001"/>
    <n v="0"/>
    <n v="0"/>
    <n v="0"/>
    <s v="SI"/>
    <m/>
    <m/>
    <x v="5"/>
    <n v="10919606.970000001"/>
    <m/>
    <n v="10919606.970000001"/>
    <s v="SUBSE NAC GOBERNANZA SALUD"/>
    <s v="SUBSE NAC GOBERNANZA SALUD"/>
    <s v="ONCOLÓGICOS"/>
    <e v="#N/A"/>
    <e v="#N/A"/>
  </r>
  <r>
    <x v="160"/>
    <s v="132001028"/>
    <s v="MSP-SNGSP-2022-1244-M"/>
    <x v="89"/>
    <x v="142"/>
    <d v="2022-05-19T00:00:00"/>
    <s v="PRESUPUESTARIA"/>
    <s v="Financiamiento para la adqusición de medicamentos con dispensación externalizada"/>
    <s v="PROVISION Y PRESTACION DE SERVICIOS DE SALUD"/>
    <s v="ESTRATEGIA FOR "/>
    <s v="PLANTA CENTRAL"/>
    <n v="9999"/>
    <n v="90"/>
    <s v="000"/>
    <s v="001"/>
    <n v="530846"/>
    <n v="1701"/>
    <s v="001"/>
    <s v="0000"/>
    <s v="0000"/>
    <n v="0"/>
    <n v="0"/>
    <n v="0"/>
    <n v="7289066.2400000002"/>
    <n v="0"/>
    <n v="7289066.2400000002"/>
    <s v="SI"/>
    <m/>
    <m/>
    <x v="0"/>
    <n v="0"/>
    <n v="0"/>
    <n v="0"/>
    <s v="COOR PLANIFICACION GEST ESTRAT"/>
    <s v="DIR PLANIFICACION INVERSION"/>
    <s v="FOR"/>
    <s v="NO"/>
    <n v="0"/>
  </r>
  <r>
    <x v="160"/>
    <s v="111005018"/>
    <s v="MSP-SNGSP-2022-1244-M"/>
    <x v="89"/>
    <x v="142"/>
    <d v="2022-05-19T00:00:00"/>
    <s v="PRESUPUESTARIA"/>
    <s v="Financiamiento para la el proceso de &quot;Externalización de Farmacias&quot;"/>
    <s v="PROGRAMAS DE SALUD PUBLICA"/>
    <s v="Adquisición de medicamentos de consulta externa a través del procedimiento de externalización de farmacias para la Fase 1"/>
    <s v="PLANTA CENTRAL"/>
    <n v="9999"/>
    <n v="24"/>
    <s v="000"/>
    <s v="002"/>
    <n v="530809"/>
    <n v="1701"/>
    <s v="001"/>
    <s v="0000"/>
    <s v="0000"/>
    <n v="7289066.2400000002"/>
    <n v="0"/>
    <n v="7289066.2400000002"/>
    <n v="0"/>
    <n v="0"/>
    <n v="0"/>
    <s v="SI"/>
    <m/>
    <m/>
    <x v="0"/>
    <n v="4251955.2999999989"/>
    <n v="0"/>
    <n v="4251955.2999999989"/>
    <s v="SUB GESTION OPERACIONES LOGISTICA SALUD "/>
    <s v="DIR NACIONAL ABASTECIMIENTO MEDICAMENTOS DIPOSITIVOS MEDICOS OTROS BIENES ESTRATÉGICOS EN SALUD"/>
    <s v="Externalización de Medicamentos"/>
    <s v="SI"/>
    <n v="-9.3132257461547852E-10"/>
  </r>
  <r>
    <x v="161"/>
    <s v="134003129"/>
    <s v="MSP-DNA-2022-1247-M"/>
    <x v="89"/>
    <x v="143"/>
    <d v="2022-05-21T00:00:00"/>
    <s v="POA"/>
    <s v="A través de memorando Nro. MSP-DNA-2022-1247-M, la Dirección Nacional Administrativa solicita la reprogramación para cambio de tipo de proceso, mismo que se registra de Subasta Inversa a Cotización. "/>
    <s v="ADMINISTRACION CENTRAL"/>
    <s v="SERVICIO DE DESADUANIZACIÓN Y LEGALIZACIÓN DE MERCADERÍAS IMPORTADAS POR EL MINISTERIO DE SALUD PÚBLICA"/>
    <s v="PLANTA CENTRAL"/>
    <n v="9999"/>
    <s v="01"/>
    <s v="000"/>
    <s v="001"/>
    <n v="530607"/>
    <n v="1701"/>
    <s v="001"/>
    <s v="0000"/>
    <s v="0000"/>
    <n v="0"/>
    <n v="0"/>
    <n v="0"/>
    <n v="0"/>
    <n v="0"/>
    <n v="0"/>
    <s v="SI"/>
    <m/>
    <m/>
    <x v="5"/>
    <n v="42558.28"/>
    <n v="0"/>
    <n v="42558.28"/>
    <s v="COOR ADMINISTRATIVA FINANCIERA"/>
    <s v="DIR ADMINISTRATIVA"/>
    <s v="GI IMPORTACIONES"/>
    <s v="SI"/>
    <n v="0"/>
  </r>
  <r>
    <x v="162"/>
    <s v="132001025"/>
    <s v="MSP-SNGSP-2022-1098-M"/>
    <x v="83"/>
    <x v="144"/>
    <d v="2022-05-20T00:00:00"/>
    <s v="PRESUPUESTARIA"/>
    <s v="Financiamiento dispositivos y medicamentos de hemodialisis"/>
    <s v="GARANTIA DE LA CALIDAD DE LOS SERVICIOS DE SALUD"/>
    <s v="Asignación esigef para financiar actividades priorizadas  (Mantenimientos REF 006)"/>
    <s v="PLANTA CENTRAL"/>
    <n v="9999"/>
    <n v="57"/>
    <s v="000"/>
    <s v="001"/>
    <n v="530803"/>
    <n v="1701"/>
    <s v="001"/>
    <s v="0000"/>
    <s v="0000"/>
    <n v="0"/>
    <n v="0"/>
    <n v="0"/>
    <n v="127044.24"/>
    <n v="0"/>
    <n v="127044.24"/>
    <s v="SI"/>
    <m/>
    <m/>
    <x v="0"/>
    <n v="0"/>
    <n v="0"/>
    <n v="0"/>
    <s v="COOR PLANIFICACION GEST ESTRAT"/>
    <s v="DIR PLANIFICACION INVERSION"/>
    <s v="NO APLICA"/>
    <s v="NO"/>
    <n v="0"/>
  </r>
  <r>
    <x v="162"/>
    <s v="132001026"/>
    <s v="MSP-SNGSP-2022-1098-M"/>
    <x v="83"/>
    <x v="144"/>
    <d v="2022-05-20T00:00:00"/>
    <s v="PRESUPUESTARIA"/>
    <s v="Financiamiento dispositivos y medicamentos de hemodialisis"/>
    <s v="GARANTIA DE LA CALIDAD DE LOS SERVICIOS DE SALUD"/>
    <s v="Asignación esigef para financiar actividades priorizadas  (Mantenimientos REF 006)"/>
    <s v="PLANTA CENTRAL"/>
    <n v="9999"/>
    <n v="57"/>
    <s v="000"/>
    <s v="001"/>
    <n v="530811"/>
    <n v="1701"/>
    <s v="001"/>
    <s v="0000"/>
    <s v="0000"/>
    <n v="0"/>
    <n v="0"/>
    <n v="0"/>
    <n v="192429.52000000002"/>
    <n v="0"/>
    <n v="192429.52000000002"/>
    <s v="SI"/>
    <m/>
    <m/>
    <x v="0"/>
    <n v="0"/>
    <n v="0"/>
    <n v="0"/>
    <s v="COOR PLANIFICACION GEST ESTRAT"/>
    <s v="DIR PLANIFICACION INVERSION"/>
    <s v="NO APLICA"/>
    <s v="NO"/>
    <n v="0"/>
  </r>
  <r>
    <x v="162"/>
    <s v="CZ9 "/>
    <s v="MSP-SNGSP-2022-1098-M"/>
    <x v="83"/>
    <x v="144"/>
    <d v="2022-05-20T00:00:00"/>
    <s v="PRESUPUESTARIA"/>
    <s v="Financiamiento dispositivos y medicamentos de hemodialisis"/>
    <s v="COORDINACIÓN ZONAL 9 "/>
    <s v="Dispositivos y medicamentos de hemodialisis"/>
    <s v="CZ9"/>
    <n v="9001"/>
    <n v="90"/>
    <s v="000"/>
    <s v="004"/>
    <n v="530809"/>
    <n v="1701"/>
    <s v="001"/>
    <s v="0000"/>
    <s v="0000"/>
    <n v="84815.360000000001"/>
    <n v="0"/>
    <n v="84815.360000000001"/>
    <n v="0"/>
    <n v="0"/>
    <n v="0"/>
    <s v="SI"/>
    <m/>
    <m/>
    <x v="0"/>
    <e v="#N/A"/>
    <e v="#N/A"/>
    <e v="#N/A"/>
    <e v="#N/A"/>
    <e v="#N/A"/>
    <e v="#N/A"/>
    <e v="#N/A"/>
    <e v="#N/A"/>
  </r>
  <r>
    <x v="162"/>
    <s v="CZ9 "/>
    <s v="MSP-SNGSP-2022-1098-M"/>
    <x v="83"/>
    <x v="144"/>
    <d v="2022-05-20T00:00:00"/>
    <s v="PRESUPUESTARIA"/>
    <s v="Financiamiento dispositivos y medicamentos de hemodialisis"/>
    <s v="COORDINACIÓN ZONAL 9 "/>
    <s v="Dispositivos y medicamentos de hemodialisis"/>
    <s v="CZ9"/>
    <n v="9001"/>
    <n v="90"/>
    <s v="000"/>
    <s v="004"/>
    <n v="530826"/>
    <n v="1701"/>
    <s v="001"/>
    <s v="0000"/>
    <s v="0000"/>
    <n v="234658.4"/>
    <n v="0"/>
    <n v="234658.4"/>
    <n v="0"/>
    <n v="0"/>
    <n v="0"/>
    <s v="SI"/>
    <m/>
    <m/>
    <x v="0"/>
    <e v="#N/A"/>
    <e v="#N/A"/>
    <e v="#N/A"/>
    <e v="#N/A"/>
    <e v="#N/A"/>
    <e v="#N/A"/>
    <e v="#N/A"/>
    <e v="#N/A"/>
  </r>
  <r>
    <x v="163"/>
    <s v="CZ5"/>
    <s v="MSP-DNSECG-2022-0463-M"/>
    <x v="90"/>
    <x v="145"/>
    <d v="2022-05-21T00:00:00"/>
    <s v="PRESUPUESTARIA"/>
    <s v="A través de Memorando Nro. MSP-DNSECG-2022-0463-M, la Dirección Nacional de Seguimiento emite la alerta sobre la reserva de recursos, que se encuentra en la EOD 320-0055 Coordinación Zonal 5, reforma INTRA1 No. 102, emitida el 09 de mayo de 2022. En este sentido y en el marco de la sostenibilidad de esta Cartera de Estado se realiza la presente reforma de los mencionados recursos, toda vez que en el plazo de 10 días no se ha recibido respuesta alguna de la CZ5 con los justificativos del caso. "/>
    <s v="COORDINACIÓN ZONAL 5"/>
    <s v="RESERVADO "/>
    <s v="CZ5"/>
    <s v="55"/>
    <s v="001"/>
    <s v="000"/>
    <s v="001"/>
    <n v="530846"/>
    <n v="901"/>
    <s v="001"/>
    <s v="0000"/>
    <s v="0000"/>
    <n v="0"/>
    <n v="0"/>
    <n v="0"/>
    <n v="6743345.6699999999"/>
    <n v="0"/>
    <n v="6743345.6699999999"/>
    <s v="SI"/>
    <m/>
    <m/>
    <x v="5"/>
    <e v="#NAME?"/>
    <e v="#NAME?"/>
    <e v="#NAME?"/>
    <e v="#NAME?"/>
    <e v="#NAME?"/>
    <e v="#NAME?"/>
    <e v="#N/A"/>
    <e v="#N/A"/>
  </r>
  <r>
    <x v="163"/>
    <s v="CZ5"/>
    <s v="MSP-DNSECG-2022-0463-M"/>
    <x v="90"/>
    <x v="145"/>
    <d v="2022-05-21T00:00:00"/>
    <s v="PRESUPUESTARIA"/>
    <s v="A través de Memorando Nro. MSP-DNSECG-2022-0463-M, la Dirección Nacional de Seguimiento emite la alerta sobre la reserva de recursos, que se encuentra en la EOD 320-0055 Coordinación Zonal 5, reforma INTRA1 No. 102, emitida el 09 de mayo de 2022. En este sentido y en el marco de la sostenibilidad de esta Cartera de Estado se realiza la presente reforma de los mencionados recursos, toda vez que en el plazo de 10 días no se ha recibido respuesta alguna de la CZ5 con los justificativos del caso. "/>
    <s v="COORDINACIÓN ZONAL 5 "/>
    <s v="RESERVADO "/>
    <s v="CZ5 "/>
    <s v="55"/>
    <s v="90"/>
    <s v="000"/>
    <s v="003"/>
    <n v="530101"/>
    <n v="901"/>
    <s v="001"/>
    <s v="0000"/>
    <s v="0000"/>
    <n v="0"/>
    <n v="0"/>
    <n v="0"/>
    <n v="7347894.9100000001"/>
    <n v="0"/>
    <n v="7347894.9100000001"/>
    <s v="SI"/>
    <m/>
    <m/>
    <x v="5"/>
    <e v="#NAME?"/>
    <e v="#NAME?"/>
    <e v="#NAME?"/>
    <e v="#NAME?"/>
    <e v="#NAME?"/>
    <e v="#NAME?"/>
    <e v="#N/A"/>
    <e v="#N/A"/>
  </r>
  <r>
    <x v="163"/>
    <s v="132001028"/>
    <s v="MSP-DNSECG-2022-0463-M"/>
    <x v="90"/>
    <x v="146"/>
    <d v="2022-05-27T00:00:00"/>
    <s v="PRESUPUESTARIA"/>
    <s v="A través de Memorando Nro. MSP-DNSECG-2022-0463-M, la Dirección Nacional de Seguimiento emite la alerta sobre la reserva de recursos, que se encuentra en la EOD 320-0055 Coordinación Zonal 5, reforma INTRA1 No. 102, emitida el 09 de mayo de 2022. En este sentido y en el marco de la sostenibilidad de esta Cartera de Estado se realiza la presente reforma de los mencionados recursos, toda vez que en el plazo de 10 días no se ha recibido respuesta alguna de la CZ5 con los justificativos del caso. "/>
    <s v="PROVISION Y PRESTACION DE SERVICIOS DE SALUD"/>
    <s v="ESTRATEGIA FOR "/>
    <s v="PLANTA CENTRAL"/>
    <n v="9999"/>
    <n v="90"/>
    <s v="000"/>
    <s v="001"/>
    <n v="530846"/>
    <n v="1701"/>
    <s v="001"/>
    <s v="0000"/>
    <s v="0000"/>
    <n v="14091240.58"/>
    <n v="0"/>
    <n v="14091240.58"/>
    <n v="0"/>
    <n v="0"/>
    <n v="0"/>
    <s v="SI"/>
    <m/>
    <m/>
    <x v="3"/>
    <e v="#NAME?"/>
    <e v="#NAME?"/>
    <e v="#NAME?"/>
    <e v="#NAME?"/>
    <e v="#NAME?"/>
    <e v="#NAME?"/>
    <s v="NO"/>
    <n v="0"/>
  </r>
  <r>
    <x v="164"/>
    <s v="132001026"/>
    <s v="MSP-CZ9-2022-09060-M"/>
    <x v="90"/>
    <x v="147"/>
    <d v="2022-05-21T00:00:00"/>
    <s v="PRESUPUESTARIA"/>
    <m/>
    <s v="GARANTIA DE LA CALIDAD DE LOS SERVICIOS DE SALUD"/>
    <s v="Asignación esigef para financiar actividades priorizadas  (Mantenimientos REF 006)"/>
    <s v="PLANTA CENTRAL"/>
    <n v="9999"/>
    <n v="57"/>
    <s v="000"/>
    <s v="001"/>
    <n v="530811"/>
    <n v="1701"/>
    <s v="001"/>
    <s v="0000"/>
    <s v="0000"/>
    <n v="0"/>
    <n v="0"/>
    <n v="0"/>
    <n v="10772.029999999912"/>
    <n v="0"/>
    <n v="10772.029999999912"/>
    <s v="SI"/>
    <m/>
    <m/>
    <x v="0"/>
    <n v="0"/>
    <n v="0"/>
    <n v="0"/>
    <s v="COOR PLANIFICACION GEST ESTRAT"/>
    <s v="DIR PLANIFICACION INVERSION"/>
    <s v="NO APLICA"/>
    <s v="NO"/>
    <n v="0"/>
  </r>
  <r>
    <x v="164"/>
    <s v="132001023"/>
    <s v="MSP-CZ9-2022-09060-M"/>
    <x v="90"/>
    <x v="147"/>
    <d v="2022-05-21T00:00:00"/>
    <s v="PRESUPUESTARIA"/>
    <m/>
    <s v="GARANTIA DE LA CALIDAD DE LOS SERVICIOS DE SALUD"/>
    <s v="Asignación esigef para financiar actividades priorizadas  (Mantenimientos REF 006)"/>
    <s v="PLANTA CENTRAL"/>
    <n v="9999"/>
    <n v="57"/>
    <s v="000"/>
    <s v="001"/>
    <n v="530417"/>
    <n v="1701"/>
    <s v="001"/>
    <s v="0000"/>
    <s v="0000"/>
    <n v="0"/>
    <n v="0"/>
    <n v="0"/>
    <n v="28187.97"/>
    <n v="0"/>
    <n v="28187.97"/>
    <s v="SI"/>
    <m/>
    <m/>
    <x v="0"/>
    <n v="0"/>
    <n v="0"/>
    <n v="0"/>
    <s v="COOR PLANIFICACION GEST ESTRAT"/>
    <s v="DIR PLANIFICACION INVERSION"/>
    <s v="NO APLICA"/>
    <s v="NO"/>
    <n v="0"/>
  </r>
  <r>
    <x v="164"/>
    <s v="CZ9 "/>
    <s v="MSP-CZ9-2022-09060-M"/>
    <x v="90"/>
    <x v="147"/>
    <d v="2022-05-21T00:00:00"/>
    <s v="PRESUPUESTARIA"/>
    <m/>
    <s v="COORDINACIÓN ZONAL 9 "/>
    <s v="Pago EMGIRS"/>
    <s v="CZ9"/>
    <n v="1435"/>
    <n v="90"/>
    <s v="000"/>
    <s v="001"/>
    <n v="530209"/>
    <n v="1701"/>
    <s v="001"/>
    <s v="0000"/>
    <s v="0000"/>
    <n v="38960"/>
    <n v="0"/>
    <n v="38960"/>
    <n v="0"/>
    <n v="0"/>
    <n v="0"/>
    <s v="SI"/>
    <m/>
    <m/>
    <x v="0"/>
    <e v="#N/A"/>
    <e v="#N/A"/>
    <e v="#N/A"/>
    <e v="#N/A"/>
    <e v="#N/A"/>
    <e v="#N/A"/>
    <e v="#N/A"/>
    <e v="#N/A"/>
  </r>
  <r>
    <x v="165"/>
    <s v="111004030"/>
    <s v="MSP-DNNTHS-2022-0478-M"/>
    <x v="91"/>
    <x v="148"/>
    <d v="2021-05-21T00:00:00"/>
    <s v="POA"/>
    <s v="INCLUSIÓN SIN EROGACIÓN DE RECURSOS PARA CONVENIO FIRMADO ENTRE EL MSP Y UNIVERSIDADES"/>
    <s v="GOBERNANZA DE LA SALUD"/>
    <s v="Convenio marco de cooperación interinstitucional entre el Ministerio de Salud Pública y el Instituto Superior Tecnológico ¨José Chiriboga Grijalva¨"/>
    <s v="PLANTA CENTRAL"/>
    <n v="9999"/>
    <n v="58"/>
    <s v="000"/>
    <s v="002"/>
    <n v="0"/>
    <n v="1701"/>
    <s v="001"/>
    <s v="0000"/>
    <s v="0000"/>
    <n v="0"/>
    <n v="0"/>
    <n v="0"/>
    <n v="0"/>
    <n v="0"/>
    <n v="0"/>
    <s v="SI"/>
    <m/>
    <m/>
    <x v="3"/>
    <n v="0"/>
    <n v="0"/>
    <n v="0"/>
    <s v="SUBSE RECTORIA SISTEMA NACIONAL SALUD"/>
    <s v="DIR FORTALECIMIENTO PROFESIONAL CARRERA SANITARIA"/>
    <s v="NO APLICA"/>
    <s v="SI"/>
    <n v="0"/>
  </r>
  <r>
    <x v="165"/>
    <s v="111004032"/>
    <s v=" MSP-DNNTHS-2022-0479-M"/>
    <x v="91"/>
    <x v="148"/>
    <d v="2021-05-21T00:00:00"/>
    <s v="POA"/>
    <s v="INCLUSIÓN SIN EROGACIÓN DE RECURSOS PARA CONVENIO FIRMADO ENTRE EL MSP Y UNIVERSIDADES"/>
    <s v="GOBERNANZA DE LA SALUD"/>
    <s v="Convenio específico de cooperación interinstitucional entre el Ministerio de Salud Pública y la Universidad UTE para el desarrollo del programa de especialización médica en Odontopediatria en calidad de autofinanciado"/>
    <s v="PLANTA CENTRAL"/>
    <n v="9999"/>
    <n v="58"/>
    <s v="000"/>
    <s v="002"/>
    <n v="0"/>
    <n v="1701"/>
    <s v="001"/>
    <s v="0000"/>
    <s v="0000"/>
    <n v="0"/>
    <n v="0"/>
    <n v="0"/>
    <n v="0"/>
    <n v="0"/>
    <n v="0"/>
    <s v="SI"/>
    <m/>
    <m/>
    <x v="3"/>
    <n v="0"/>
    <n v="0"/>
    <n v="0"/>
    <s v="SUBSE RECTORIA SISTEMA NACIONAL SALUD"/>
    <s v="DIR FORTALECIMIENTO PROFESIONAL CARRERA SANITARIA"/>
    <s v="NO APLICA"/>
    <s v="SI"/>
    <n v="0"/>
  </r>
  <r>
    <x v="165"/>
    <s v="111004033"/>
    <s v="MSP-DNNTHS-2022-0480-M"/>
    <x v="91"/>
    <x v="148"/>
    <d v="2021-05-21T00:00:00"/>
    <s v="POA"/>
    <s v="INCLUSIÓN SIN EROGACIÓN DE RECURSOS PARA CONVENIO FIRMADO ENTRE EL MSP Y UNIVERSIDADES"/>
    <s v="GOBERNANZA DE LA SALUD"/>
    <s v="Convenio marco de cooperación interinstitucional entre el Ministerio de Salud Pública y el Instituto Superior Tecnologico Bolivariano de Tecnologia (ITB)"/>
    <s v="PLANTA CENTRAL"/>
    <n v="9999"/>
    <n v="58"/>
    <s v="000"/>
    <s v="002"/>
    <n v="0"/>
    <n v="1701"/>
    <s v="001"/>
    <s v="0000"/>
    <s v="0000"/>
    <n v="0"/>
    <n v="0"/>
    <n v="0"/>
    <n v="0"/>
    <n v="0"/>
    <n v="0"/>
    <s v="SI"/>
    <m/>
    <m/>
    <x v="3"/>
    <n v="0"/>
    <n v="0"/>
    <n v="0"/>
    <s v="SUBSE RECTORIA SISTEMA NACIONAL SALUD"/>
    <s v="DIR FORTALECIMIENTO PROFESIONAL CARRERA SANITARIA"/>
    <s v="NO APLICA"/>
    <s v="SI"/>
    <n v="0"/>
  </r>
  <r>
    <x v="166"/>
    <s v="122002009"/>
    <s v="MSP-DNIS-2022-0798-M"/>
    <x v="92"/>
    <x v="149"/>
    <d v="2022-05-21T00:00:00"/>
    <s v="POA"/>
    <s v="La reforma se plantea con el objeto de cambiar la subactividad por Viáticos y subsistencias (PPR-Estrategia ECSDI)"/>
    <s v="PREVENCION Y PROMOCION DE LA SALUD"/>
    <s v="Viáticos y subsistencias (PPR-Estrategia ECSDI)"/>
    <s v="PLANTA CENTRAL"/>
    <n v="9999"/>
    <n v="55"/>
    <s v="000"/>
    <s v="005"/>
    <n v="530303"/>
    <n v="1701"/>
    <s v="001"/>
    <s v="0000"/>
    <s v="0000"/>
    <n v="5140"/>
    <n v="0"/>
    <n v="5140"/>
    <n v="0"/>
    <n v="0"/>
    <n v="0"/>
    <s v="SI"/>
    <m/>
    <m/>
    <x v="8"/>
    <n v="5140"/>
    <n v="0"/>
    <n v="5140"/>
    <s v="SUB GESTION OPERACIONES LOGISTICA SALUD "/>
    <s v="DIR NAC INFRAESTRUCTURA SANITARIA"/>
    <s v="Presupuesto por Resultados"/>
    <s v="SI"/>
    <n v="0"/>
  </r>
  <r>
    <x v="166"/>
    <s v="122002004"/>
    <s v="MSP-DNIS-2022-0798-M"/>
    <x v="92"/>
    <x v="149"/>
    <d v="2022-05-21T00:00:00"/>
    <s v="POA"/>
    <s v="La reforma se plantea con el objeto de cambiar la subactividad por Viáticos y subsistencias (PPR-Estrategia ECSDI)"/>
    <s v="PREVENCION Y PROMOCION DE LA SALUD"/>
    <s v="PRESUPUESTO POR RESULTADOS PRIMER NIVEL VIÁTICOS"/>
    <s v="PLANTA CENTRAL"/>
    <n v="9999"/>
    <n v="55"/>
    <s v="000"/>
    <s v="005"/>
    <n v="530303"/>
    <n v="1701"/>
    <s v="001"/>
    <s v="0000"/>
    <s v="0000"/>
    <n v="0"/>
    <n v="0"/>
    <n v="0"/>
    <n v="5140"/>
    <n v="0"/>
    <n v="5140"/>
    <s v="SI"/>
    <m/>
    <m/>
    <x v="8"/>
    <n v="160"/>
    <n v="0"/>
    <n v="160"/>
    <s v="SUB GESTION OPERACIONES LOGISTICA SALUD "/>
    <s v="DIR NAC INFRAESTRUCTURA SANITARIA"/>
    <s v="Presupuesto por Resultados"/>
    <s v="SI"/>
    <n v="160"/>
  </r>
  <r>
    <x v="167"/>
    <s v="122002010"/>
    <s v="MSP-DNIS-2022-0798-M"/>
    <x v="92"/>
    <x v="150"/>
    <d v="2022-05-21T00:00:00"/>
    <s v="PRESUPUESTARIA"/>
    <s v="La reforma se plantea con el objeto de financiar la subactividad Pasajes al Interior y Parqueadero"/>
    <s v="PREVENCION Y PROMOCION DE LA SALUD"/>
    <s v="Pasajes al interior"/>
    <s v="PLANTA CENTRAL"/>
    <n v="9999"/>
    <n v="55"/>
    <s v="000"/>
    <s v="005"/>
    <n v="530301"/>
    <n v="1701"/>
    <s v="001"/>
    <s v="0000"/>
    <s v="0000"/>
    <n v="550"/>
    <n v="0"/>
    <n v="550"/>
    <n v="0"/>
    <n v="0"/>
    <n v="0"/>
    <s v="SI"/>
    <m/>
    <m/>
    <x v="8"/>
    <n v="550"/>
    <n v="0"/>
    <n v="550"/>
    <s v="SUB GESTION OPERACIONES LOGISTICA SALUD "/>
    <s v="DIR NAC INFRAESTRUCTURA SANITARIA"/>
    <s v="Presupuesto por Resultados"/>
    <s v="SI"/>
    <n v="0"/>
  </r>
  <r>
    <x v="167"/>
    <s v="122002011"/>
    <s v="MSP-DNIS-2022-0798-M"/>
    <x v="92"/>
    <x v="150"/>
    <d v="2022-05-21T00:00:00"/>
    <s v="PRESUPUESTARIA"/>
    <s v="La reforma se plantea con el objeto de financiar la subactividad Pasajes al Interior y Parqueadero"/>
    <s v="PREVENCION Y PROMOCION DE LA SALUD"/>
    <s v="Parqueaderos"/>
    <s v="PLANTA CENTRAL"/>
    <n v="9999"/>
    <n v="55"/>
    <s v="000"/>
    <s v="005"/>
    <n v="530502"/>
    <n v="1701"/>
    <s v="001"/>
    <s v="0000"/>
    <s v="0000"/>
    <n v="550"/>
    <n v="0"/>
    <n v="550"/>
    <n v="0"/>
    <n v="0"/>
    <n v="0"/>
    <s v="SI"/>
    <m/>
    <m/>
    <x v="8"/>
    <n v="550"/>
    <n v="0"/>
    <n v="550"/>
    <s v="SUB GESTION OPERACIONES LOGISTICA SALUD "/>
    <s v="DIR NAC INFRAESTRUCTURA SANITARIA"/>
    <s v="Presupuesto por Resultados"/>
    <s v="SI"/>
    <n v="0"/>
  </r>
  <r>
    <x v="167"/>
    <s v="122002004"/>
    <s v="MSP-DNIS-2022-0798-M"/>
    <x v="92"/>
    <x v="150"/>
    <d v="2022-05-21T00:00:00"/>
    <s v="PRESUPUESTARIA"/>
    <s v="La reforma se plantea con el objeto de financiar la subactividad Pasajes al Interior y Parqueadero"/>
    <s v="PREVENCION Y PROMOCION DE LA SALUD"/>
    <s v="PRESUPUESTO POR RESULTADOS PRIMER NIVEL VIÁTICOS"/>
    <s v="PLANTA CENTRAL"/>
    <n v="9999"/>
    <n v="55"/>
    <s v="000"/>
    <s v="005"/>
    <n v="530303"/>
    <n v="1701"/>
    <s v="001"/>
    <s v="0000"/>
    <s v="0000"/>
    <n v="0"/>
    <n v="0"/>
    <n v="0"/>
    <n v="1100"/>
    <n v="0"/>
    <n v="1100"/>
    <s v="SI"/>
    <m/>
    <m/>
    <x v="8"/>
    <n v="160"/>
    <n v="0"/>
    <n v="160"/>
    <s v="SUB GESTION OPERACIONES LOGISTICA SALUD "/>
    <s v="DIR NAC INFRAESTRUCTURA SANITARIA"/>
    <s v="Presupuesto por Resultados"/>
    <s v="SI"/>
    <n v="160"/>
  </r>
  <r>
    <x v="168"/>
    <n v="135000006"/>
    <s v="MSP-DNTIC-2022-0772-M"/>
    <x v="93"/>
    <x v="151"/>
    <d v="2022-05-24T00:00:00"/>
    <s v="PRESUPUESTARIA"/>
    <s v="ADQUISICIÓN DE CINTAS LTO PARA RESPALDAR LA INFORMACIÓN DEL MSP PLANTA CENTRAL"/>
    <e v="#N/A"/>
    <e v="#N/A"/>
    <e v="#N/A"/>
    <e v="#N/A"/>
    <e v="#N/A"/>
    <e v="#N/A"/>
    <e v="#N/A"/>
    <e v="#N/A"/>
    <e v="#N/A"/>
    <e v="#N/A"/>
    <e v="#N/A"/>
    <e v="#N/A"/>
    <n v="0"/>
    <n v="0"/>
    <n v="0"/>
    <n v="5676.2"/>
    <n v="681.14"/>
    <n v="6357.34"/>
    <s v="SI"/>
    <m/>
    <m/>
    <x v="7"/>
    <e v="#N/A"/>
    <e v="#N/A"/>
    <e v="#N/A"/>
    <e v="#N/A"/>
    <e v="#N/A"/>
    <e v="#N/A"/>
    <e v="#N/A"/>
    <e v="#N/A"/>
  </r>
  <r>
    <x v="168"/>
    <n v="135000030"/>
    <s v="MSP-DNTIC-2022-0772-M"/>
    <x v="93"/>
    <x v="151"/>
    <d v="2022-05-24T00:00:00"/>
    <s v="PRESUPUESTARIA"/>
    <s v="ADQUISICIÓN DE CINTAS LTO PARA RESPALDAR LA INFORMACIÓN DEL MSP PLANTA CENTRAL"/>
    <s v="ADMINISTRACION CENTRAL"/>
    <s v="ADQUISICIÓN DE CINTAS LTO PARA RESPALDAR LA INFORMACIÓN DEL MSP PLANTA CENTRAL"/>
    <s v="PLANTA CENTRAL"/>
    <n v="9999"/>
    <s v="01"/>
    <s v="000"/>
    <s v="001"/>
    <n v="530813"/>
    <n v="1701"/>
    <s v="001"/>
    <s v="0000"/>
    <s v="0000"/>
    <n v="5676.2"/>
    <n v="681.14"/>
    <n v="6357.34"/>
    <n v="0"/>
    <n v="0"/>
    <n v="0"/>
    <s v="SI"/>
    <m/>
    <m/>
    <x v="7"/>
    <n v="4995.0599999999995"/>
    <n v="681.14"/>
    <n v="5676.2"/>
    <s v="DESPACHO MINISTERIAL"/>
    <s v="DIR TECNOLOGIAS INFORMACION COMUNICACION"/>
    <s v="NO APLICA"/>
    <s v="SI"/>
    <n v="0"/>
  </r>
  <r>
    <x v="169"/>
    <s v="121001008"/>
    <s v="MSP-DNCE-2022-0794-M"/>
    <x v="94"/>
    <x v="152"/>
    <d v="2022-05-25T00:00:00"/>
    <s v="POA"/>
    <s v=" NO SE DEJA DE REALIZAR NINGUNA ACTIVIDAD, SE REPROGAMA, YA QUE SE VERIFICA QUE LOS ESTABLECIMIENTOS DE SALUD TODAVÍA CUENTAN CON STOCK DEL MEDICAMENTO HIDROCORTISONA HASTA NOVIEMBRE 2022"/>
    <s v="PROVISION Y PRESTACION DE SERVICIOS DE SALUD"/>
    <s v="ADQUISICIÓN DE HIDROCORTISONA 10 MG SÓLIDO ORAL "/>
    <s v="PLANTA CENTRAL"/>
    <n v="9999"/>
    <n v="90"/>
    <s v="000"/>
    <s v="005"/>
    <n v="530809"/>
    <n v="1701"/>
    <s v="001"/>
    <s v="0000"/>
    <s v="0000"/>
    <n v="0"/>
    <n v="0"/>
    <n v="0"/>
    <n v="0"/>
    <n v="0"/>
    <n v="0"/>
    <s v="SI"/>
    <m/>
    <m/>
    <x v="6"/>
    <n v="0"/>
    <n v="0"/>
    <n v="0"/>
    <s v="SUB ATENCION SALUD MOVIL HOSPITALARIA CENTROS ESPECIALIZADOS"/>
    <s v="DIR NAC CENTROS ESPECIALIZADOS"/>
    <s v="PREV. DISCAPACIDADES Y ENFERMEDADES GENÉTICAS"/>
    <s v="NO"/>
    <n v="0"/>
  </r>
  <r>
    <x v="170"/>
    <s v="ZONA 8"/>
    <s v="MSP-DNEPC-2022-0999-M"/>
    <x v="87"/>
    <x v="153"/>
    <d v="2022-05-27T00:00:00"/>
    <s v="PRESUPUESTARIA"/>
    <s v="La reforma se plantea con el objeto de priorizar el recurso asignado al Hospital Gíneco Obstétrico Pediátrico de Nueva Aurora Luz Elena Arismendi, y redistribuir a hospitales de las Coordinaciones Zonales 2, 6, 7, 8 para Adquisición Prueba rápida de VIH de Cuarta generación y Pruebas rápidas de sífilis - ki"/>
    <s v="VIGILANCIA Y CONTROL SANITARIO"/>
    <s v="Adquisición Prueba rápida de VIH de Cuarta generación"/>
    <s v="ZONA 8"/>
    <n v="1192"/>
    <n v="56"/>
    <s v="000"/>
    <s v="001"/>
    <n v="530810"/>
    <s v="001"/>
    <s v="0901"/>
    <s v="0000"/>
    <s v="0000"/>
    <n v="125000"/>
    <n v="0"/>
    <n v="125000"/>
    <n v="0"/>
    <n v="0"/>
    <n v="0"/>
    <s v="NO"/>
    <m/>
    <m/>
    <x v="8"/>
    <e v="#N/A"/>
    <e v="#N/A"/>
    <e v="#N/A"/>
    <e v="#N/A"/>
    <e v="#N/A"/>
    <e v="#N/A"/>
    <e v="#N/A"/>
    <e v="#N/A"/>
  </r>
  <r>
    <x v="170"/>
    <s v="ZONA 6"/>
    <s v="MSP-DNEPC-2022-0999-M"/>
    <x v="87"/>
    <x v="153"/>
    <d v="2022-05-27T00:00:00"/>
    <s v="PRESUPUESTARIA"/>
    <s v="La reforma se plantea con el objeto de priorizar el recurso asignado al Hospital Gíneco Obstétrico Pediátrico de Nueva Aurora Luz Elena Arismendi, y redistribuir a hospitales de las Coordinaciones Zonales 2, 6, 7, 8 para Adquisición Prueba rápida de VIH de Cuarta generación y Pruebas rápidas de sífilis - ki"/>
    <s v="VIGILANCIA Y CONTROL SANITARIO"/>
    <s v="Adquisición Prueba rápida de VIH de Cuarta generación"/>
    <s v="ZONA 6"/>
    <n v="1050"/>
    <n v="56"/>
    <s v="000"/>
    <s v="001"/>
    <n v="530810"/>
    <s v="001"/>
    <s v="0301"/>
    <s v="0000"/>
    <s v="0000"/>
    <n v="50000"/>
    <n v="0"/>
    <n v="50000"/>
    <n v="0"/>
    <n v="0"/>
    <n v="0"/>
    <s v="NO"/>
    <m/>
    <m/>
    <x v="8"/>
    <e v="#N/A"/>
    <e v="#N/A"/>
    <e v="#N/A"/>
    <e v="#N/A"/>
    <e v="#N/A"/>
    <e v="#N/A"/>
    <e v="#N/A"/>
    <e v="#N/A"/>
  </r>
  <r>
    <x v="170"/>
    <s v="ZONA 6"/>
    <s v="MSP-DNEPC-2022-0999-M"/>
    <x v="87"/>
    <x v="153"/>
    <d v="2022-05-27T00:00:00"/>
    <s v="PRESUPUESTARIA"/>
    <s v="La reforma se plantea con el objeto de priorizar el recurso asignado al Hospital Gíneco Obstétrico Pediátrico de Nueva Aurora Luz Elena Arismendi, y redistribuir a hospitales de las Coordinaciones Zonales 2, 6, 7, 8 para Adquisición Prueba rápida de VIH de Cuarta generación y Pruebas rápidas de sífilis - ki"/>
    <s v="VIGILANCIA Y CONTROL SANITARIO"/>
    <s v="Adquisición Prueba rápida de VIH de Cuarta generación"/>
    <s v="ZONA 6"/>
    <n v="1009"/>
    <n v="56"/>
    <s v="000"/>
    <s v="001"/>
    <n v="530810"/>
    <s v="001"/>
    <s v="0103"/>
    <s v="0000"/>
    <s v="0000"/>
    <n v="25000"/>
    <n v="0"/>
    <n v="25000"/>
    <n v="0"/>
    <n v="0"/>
    <n v="0"/>
    <s v="NO"/>
    <m/>
    <m/>
    <x v="8"/>
    <e v="#N/A"/>
    <e v="#N/A"/>
    <e v="#N/A"/>
    <e v="#N/A"/>
    <e v="#N/A"/>
    <e v="#N/A"/>
    <e v="#N/A"/>
    <e v="#N/A"/>
  </r>
  <r>
    <x v="170"/>
    <s v="ZONA 7"/>
    <s v="MSP-DNEPC-2022-0999-M"/>
    <x v="87"/>
    <x v="153"/>
    <d v="2022-05-27T00:00:00"/>
    <s v="PRESUPUESTARIA"/>
    <s v="La reforma se plantea con el objeto de priorizar el recurso asignado al Hospital Gíneco Obstétrico Pediátrico de Nueva Aurora Luz Elena Arismendi, y redistribuir a hospitales de las Coordinaciones Zonales 2, 6, 7, 8 para Adquisición Prueba rápida de VIH de Cuarta generación y Pruebas rápidas de sífilis - ki"/>
    <s v="VIGILANCIA Y CONTROL SANITARIO"/>
    <s v="Adquisición Prueba rápida de VIH de Cuarta generación"/>
    <s v="ZONA 7"/>
    <n v="1130"/>
    <n v="56"/>
    <s v="000"/>
    <s v="001"/>
    <n v="530810"/>
    <s v="001"/>
    <s v="0701"/>
    <s v="0000"/>
    <s v="0000"/>
    <n v="80000"/>
    <n v="0"/>
    <n v="80000"/>
    <n v="0"/>
    <n v="0"/>
    <n v="0"/>
    <s v="NO"/>
    <m/>
    <m/>
    <x v="8"/>
    <e v="#N/A"/>
    <e v="#N/A"/>
    <e v="#N/A"/>
    <e v="#N/A"/>
    <e v="#N/A"/>
    <e v="#N/A"/>
    <e v="#N/A"/>
    <e v="#N/A"/>
  </r>
  <r>
    <x v="170"/>
    <s v="ZONA 2"/>
    <s v="MSP-DNEPC-2022-0999-M"/>
    <x v="87"/>
    <x v="153"/>
    <d v="2022-05-27T00:00:00"/>
    <s v="PRESUPUESTARIA"/>
    <s v="La reforma se plantea con el objeto de priorizar el recurso asignado al Hospital Gíneco Obstétrico Pediátrico de Nueva Aurora Luz Elena Arismendi, y redistribuir a hospitales de las Coordinaciones Zonales 2, 6, 7, 8 para Adquisición Prueba rápida de VIH de Cuarta generación y Pruebas rápidas de sífilis - ki"/>
    <s v="VIGILANCIA Y CONTROL SANITARIO"/>
    <s v="Pruebas rápidas de sífilis - kit"/>
    <s v="ZONA 2"/>
    <n v="1540"/>
    <n v="56"/>
    <s v="000"/>
    <s v="001"/>
    <n v="530810"/>
    <s v="001"/>
    <n v="2201"/>
    <s v="0000"/>
    <s v="0000"/>
    <n v="50000"/>
    <n v="0"/>
    <n v="50000"/>
    <n v="0"/>
    <n v="0"/>
    <n v="0"/>
    <s v="NO"/>
    <m/>
    <m/>
    <x v="8"/>
    <e v="#N/A"/>
    <e v="#N/A"/>
    <e v="#N/A"/>
    <e v="#N/A"/>
    <e v="#N/A"/>
    <e v="#N/A"/>
    <e v="#N/A"/>
    <e v="#N/A"/>
  </r>
  <r>
    <x v="170"/>
    <s v="ZONA 2"/>
    <s v="MSP-DNEPC-2022-0999-M"/>
    <x v="87"/>
    <x v="153"/>
    <d v="2022-05-27T00:00:00"/>
    <s v="PRESUPUESTARIA"/>
    <s v="La reforma se plantea con el objeto de priorizar el recurso asignado al Hospital Gíneco Obstétrico Pediátrico de Nueva Aurora Luz Elena Arismendi, y redistribuir a hospitales de las Coordinaciones Zonales 2, 6, 7, 8 para Adquisición Prueba rápida de VIH de Cuarta generación y Pruebas rápidas de sífilis - ki"/>
    <s v="VIGILANCIA Y CONTROL SANITARIO"/>
    <s v="Pruebas rápidas de sífilis - kit"/>
    <s v="ZONA 2"/>
    <n v="1445"/>
    <n v="56"/>
    <s v="000"/>
    <s v="001"/>
    <n v="530810"/>
    <s v="001"/>
    <n v="1705"/>
    <s v="0000"/>
    <s v="0000"/>
    <n v="40000"/>
    <n v="0"/>
    <n v="40000"/>
    <n v="0"/>
    <n v="0"/>
    <n v="0"/>
    <s v="NO"/>
    <m/>
    <m/>
    <x v="8"/>
    <e v="#N/A"/>
    <e v="#N/A"/>
    <e v="#N/A"/>
    <e v="#N/A"/>
    <e v="#N/A"/>
    <e v="#N/A"/>
    <e v="#N/A"/>
    <e v="#N/A"/>
  </r>
  <r>
    <x v="170"/>
    <s v="ZONA 9"/>
    <s v="MSP-DNEPC-2022-0999-M"/>
    <x v="87"/>
    <x v="153"/>
    <d v="2022-05-27T00:00:00"/>
    <s v="PRESUPUESTARIA"/>
    <s v="La reforma se plantea con el objeto de priorizar el recurso asignado al Hospital Gíneco Obstétrico Pediátrico de Nueva Aurora Luz Elena Arismendi, y redistribuir a hospitales de las Coordinaciones Zonales 2, 6, 7, 8 para Adquisición Prueba rápida de VIH de Cuarta generación y Pruebas rápidas de sífilis - ki"/>
    <s v="VIGILANCIA Y CONTROL SANITARIO"/>
    <s v="Pruebas rápidas de sífilis - kit"/>
    <s v="ZONA 9"/>
    <n v="9002"/>
    <n v="56"/>
    <s v="000"/>
    <s v="001"/>
    <n v="530810"/>
    <s v="001"/>
    <n v="1701"/>
    <s v="0000"/>
    <s v="0000"/>
    <n v="0"/>
    <n v="0"/>
    <n v="0"/>
    <n v="180000"/>
    <n v="0"/>
    <n v="180000"/>
    <s v="NO"/>
    <m/>
    <m/>
    <x v="8"/>
    <e v="#N/A"/>
    <e v="#N/A"/>
    <e v="#N/A"/>
    <e v="#N/A"/>
    <e v="#N/A"/>
    <e v="#N/A"/>
    <e v="#N/A"/>
    <e v="#N/A"/>
  </r>
  <r>
    <x v="170"/>
    <s v="ZONA 9"/>
    <s v="MSP-DNEPC-2022-0999-M"/>
    <x v="87"/>
    <x v="153"/>
    <d v="2022-05-27T00:00:00"/>
    <s v="PRESUPUESTARIA"/>
    <s v="La reforma se plantea con el objeto de priorizar el recurso asignado al Hospital Gíneco Obstétrico Pediátrico de Nueva Aurora Luz Elena Arismendi, y redistribuir a hospitales de las Coordinaciones Zonales 2, 6, 7, 8 para Adquisición Prueba rápida de VIH de Cuarta generación y Pruebas rápidas de sífilis - ki"/>
    <s v="VIGILANCIA Y CONTROL SANITARIO"/>
    <s v="Adquisición Prueba rápida de VIH de Cuarta generación"/>
    <s v="ZONA 9"/>
    <n v="9002"/>
    <n v="56"/>
    <s v="000"/>
    <s v="001"/>
    <n v="530810"/>
    <s v="001"/>
    <n v="1701"/>
    <s v="0000"/>
    <s v="0000"/>
    <n v="0"/>
    <n v="0"/>
    <n v="0"/>
    <n v="100000"/>
    <n v="0"/>
    <n v="100000"/>
    <s v="NO"/>
    <m/>
    <m/>
    <x v="8"/>
    <e v="#N/A"/>
    <e v="#N/A"/>
    <e v="#N/A"/>
    <e v="#N/A"/>
    <e v="#N/A"/>
    <e v="#N/A"/>
    <e v="#N/A"/>
    <e v="#N/A"/>
  </r>
  <r>
    <x v="170"/>
    <s v="ZONA 9"/>
    <s v="MSP-DNEPC-2022-0999-M"/>
    <x v="87"/>
    <x v="153"/>
    <d v="2022-05-27T00:00:00"/>
    <s v="PRESUPUESTARIA"/>
    <s v="La reforma se plantea con el objeto de priorizar el recurso asignado al Hospital Gíneco Obstétrico Pediátrico de Nueva Aurora Luz Elena Arismendi, y redistribuir a hospitales de las Coordinaciones Zonales 2, 6, 7, 8 para Adquisición Prueba rápida de VIH de Cuarta generación y Pruebas rápidas de sífilis - ki"/>
    <s v="VIGILANCIA Y CONTROL SANITARIO"/>
    <s v="Adquisición de preservativos masculinos"/>
    <s v="ZONA 9"/>
    <n v="9002"/>
    <n v="56"/>
    <s v="000"/>
    <s v="001"/>
    <n v="530810"/>
    <s v="001"/>
    <n v="1701"/>
    <s v="0000"/>
    <s v="0000"/>
    <n v="0"/>
    <n v="0"/>
    <n v="0"/>
    <n v="90000"/>
    <n v="0"/>
    <n v="90000"/>
    <s v="NO"/>
    <m/>
    <m/>
    <x v="8"/>
    <e v="#N/A"/>
    <e v="#N/A"/>
    <e v="#N/A"/>
    <e v="#N/A"/>
    <e v="#N/A"/>
    <e v="#N/A"/>
    <e v="#N/A"/>
    <e v="#N/A"/>
  </r>
  <r>
    <x v="171"/>
    <s v="132001028"/>
    <s v="MSP-CGPGE-2022-0307-M"/>
    <x v="95"/>
    <x v="154"/>
    <d v="2022-05-25T00:00:00"/>
    <s v="PRESUPUESTARIA"/>
    <s v="Modificación planteada en el marco de la priorización de actividades para abastecimiento de medicamentos y dispositivos médicos de las Coordinaciones Zonales 2,6,8 y 9, así como para mantener la operatividad de las unidades de salud de dichas unidades."/>
    <s v="PROVISION Y PRESTACION DE SERVICIOS DE SALUD"/>
    <s v="ESTRATEGIA FOR "/>
    <s v="PLANTA CENTRAL"/>
    <n v="9999"/>
    <n v="90"/>
    <s v="000"/>
    <s v="001"/>
    <n v="530846"/>
    <n v="1701"/>
    <s v="001"/>
    <s v="0000"/>
    <s v="0000"/>
    <n v="0"/>
    <n v="0"/>
    <n v="0"/>
    <n v="12200000"/>
    <n v="0"/>
    <n v="12200000"/>
    <s v="SI"/>
    <m/>
    <m/>
    <x v="0"/>
    <n v="0"/>
    <n v="0"/>
    <n v="0"/>
    <s v="COOR PLANIFICACION GEST ESTRAT"/>
    <s v="DIR PLANIFICACION INVERSION"/>
    <s v="FOR"/>
    <s v="NO"/>
    <n v="0"/>
  </r>
  <r>
    <x v="171"/>
    <s v="CZ8"/>
    <s v="MSP-CGPGE-2022-0307-M"/>
    <x v="95"/>
    <x v="154"/>
    <d v="2022-05-25T00:00:00"/>
    <s v="PRESUPUESTARIA"/>
    <s v="Modificación planteada en el marco de la priorización de actividades para abastecimiento de medicamentos y dispositivos médicos de las Coordinaciones Zonales 2,6,8 y 9, así como para mantener la operatividad de las unidades de salud de dichas unidades."/>
    <s v="PROVISION Y PRESTACION DE SERVICIOS DE SALUD"/>
    <s v="Financiamiento Actividades priorizadas"/>
    <s v="ZONA 8"/>
    <n v="58"/>
    <n v="90"/>
    <s v="000"/>
    <s v="001"/>
    <n v="530809"/>
    <n v="901"/>
    <s v="001"/>
    <s v="0000"/>
    <s v="0000"/>
    <n v="4000000"/>
    <n v="0"/>
    <n v="4000000"/>
    <n v="0"/>
    <n v="0"/>
    <n v="0"/>
    <s v="SI"/>
    <m/>
    <m/>
    <x v="0"/>
    <e v="#N/A"/>
    <e v="#N/A"/>
    <e v="#N/A"/>
    <e v="#N/A"/>
    <e v="#N/A"/>
    <e v="#N/A"/>
    <e v="#N/A"/>
    <e v="#N/A"/>
  </r>
  <r>
    <x v="171"/>
    <s v="CZ8"/>
    <s v="MSP-CGPGE-2022-0307-M"/>
    <x v="95"/>
    <x v="154"/>
    <d v="2022-05-25T00:00:00"/>
    <s v="PRESUPUESTARIA"/>
    <s v="Modificación planteada en el marco de la priorización de actividades para abastecimiento de medicamentos y dispositivos médicos de las Coordinaciones Zonales 2,6,8 y 9, así como para mantener la operatividad de las unidades de salud de dichas unidades."/>
    <s v="PROVISION Y PRESTACION DE SERVICIOS DE SALUD"/>
    <s v="Financiamiento Actividades priorizadas"/>
    <s v="ZONA 8"/>
    <n v="58"/>
    <n v="90"/>
    <s v="000"/>
    <s v="001"/>
    <n v="530209"/>
    <n v="901"/>
    <s v="001"/>
    <s v="0000"/>
    <s v="0000"/>
    <n v="1000000"/>
    <n v="0"/>
    <n v="1000000"/>
    <n v="0"/>
    <n v="0"/>
    <n v="0"/>
    <s v="SI"/>
    <m/>
    <m/>
    <x v="0"/>
    <e v="#N/A"/>
    <e v="#N/A"/>
    <e v="#N/A"/>
    <e v="#N/A"/>
    <e v="#N/A"/>
    <e v="#N/A"/>
    <e v="#N/A"/>
    <e v="#N/A"/>
  </r>
  <r>
    <x v="171"/>
    <s v="CZ9"/>
    <s v="MSP-CGPGE-2022-0307-M"/>
    <x v="95"/>
    <x v="154"/>
    <d v="2022-05-25T00:00:00"/>
    <s v="PRESUPUESTARIA"/>
    <s v="Modificación planteada en el marco de la priorización de actividades para abastecimiento de medicamentos y dispositivos médicos de las Coordinaciones Zonales 2,6,8 y 9, así como para mantener la operatividad de las unidades de salud de dichas unidades."/>
    <s v="PROVISION Y PRESTACION DE SERVICIOS DE SALUD"/>
    <s v="Financiamiento Actividades priorizadas"/>
    <s v="ZONA 9"/>
    <n v="59"/>
    <n v="90"/>
    <s v="000"/>
    <s v="001"/>
    <n v="530809"/>
    <n v="1701"/>
    <s v="001"/>
    <s v="0000"/>
    <s v="0000"/>
    <n v="4000000"/>
    <n v="0"/>
    <n v="4000000"/>
    <n v="0"/>
    <n v="0"/>
    <n v="0"/>
    <s v="SI"/>
    <m/>
    <m/>
    <x v="0"/>
    <e v="#N/A"/>
    <e v="#N/A"/>
    <e v="#N/A"/>
    <e v="#N/A"/>
    <e v="#N/A"/>
    <e v="#N/A"/>
    <e v="#N/A"/>
    <e v="#N/A"/>
  </r>
  <r>
    <x v="171"/>
    <s v="CZ9"/>
    <s v="MSP-CGPGE-2022-0307-M"/>
    <x v="95"/>
    <x v="154"/>
    <d v="2022-05-25T00:00:00"/>
    <s v="PRESUPUESTARIA"/>
    <s v="Modificación planteada en el marco de la priorización de actividades para abastecimiento de medicamentos y dispositivos médicos de las Coordinaciones Zonales 2,6,8 y 9, así como para mantener la operatividad de las unidades de salud de dichas unidades."/>
    <s v="PROVISION Y PRESTACION DE SERVICIOS DE SALUD"/>
    <s v="Financiamiento Actividades priorizadas"/>
    <s v="ZONA 9"/>
    <n v="59"/>
    <n v="90"/>
    <s v="000"/>
    <s v="001"/>
    <n v="530209"/>
    <n v="1701"/>
    <s v="001"/>
    <s v="0000"/>
    <s v="0000"/>
    <n v="1000000"/>
    <n v="0"/>
    <n v="1000000"/>
    <n v="0"/>
    <n v="0"/>
    <n v="0"/>
    <s v="SI"/>
    <m/>
    <m/>
    <x v="0"/>
    <e v="#N/A"/>
    <e v="#N/A"/>
    <e v="#N/A"/>
    <e v="#N/A"/>
    <e v="#N/A"/>
    <e v="#N/A"/>
    <e v="#N/A"/>
    <e v="#N/A"/>
  </r>
  <r>
    <x v="171"/>
    <s v="CZ6"/>
    <s v="MSP-CGPGE-2022-0307-M"/>
    <x v="95"/>
    <x v="154"/>
    <d v="2022-05-25T00:00:00"/>
    <s v="PRESUPUESTARIA"/>
    <s v="Modificación planteada en el marco de la priorización de actividades para abastecimiento de medicamentos y dispositivos médicos de las Coordinaciones Zonales 2,6,8 y 9, así como para mantener la operatividad de las unidades de salud de dichas unidades."/>
    <s v="PROVISION Y PRESTACION DE SERVICIOS DE SALUD"/>
    <s v="Financiamiento Actividades priorizadas"/>
    <s v="ZONA 6"/>
    <n v="56"/>
    <n v="90"/>
    <s v="000"/>
    <s v="001"/>
    <n v="530809"/>
    <n v="101"/>
    <s v="001"/>
    <s v="0000"/>
    <s v="0000"/>
    <n v="500000"/>
    <n v="0"/>
    <n v="500000"/>
    <n v="0"/>
    <n v="0"/>
    <n v="0"/>
    <s v="SI"/>
    <m/>
    <m/>
    <x v="0"/>
    <e v="#N/A"/>
    <e v="#N/A"/>
    <e v="#N/A"/>
    <e v="#N/A"/>
    <e v="#N/A"/>
    <e v="#N/A"/>
    <e v="#N/A"/>
    <e v="#N/A"/>
  </r>
  <r>
    <x v="171"/>
    <s v="CZ6"/>
    <s v="MSP-CGPGE-2022-0307-M"/>
    <x v="95"/>
    <x v="154"/>
    <d v="2022-05-25T00:00:00"/>
    <s v="PRESUPUESTARIA"/>
    <s v="Modificación planteada en el marco de la priorización de actividades para abastecimiento de medicamentos y dispositivos médicos de las Coordinaciones Zonales 2,6,8 y 9, así como para mantener la operatividad de las unidades de salud de dichas unidades."/>
    <s v="PROVISION Y PRESTACION DE SERVICIOS DE SALUD"/>
    <s v="Financiamiento Actividades priorizadas"/>
    <s v="ZONA 6"/>
    <n v="56"/>
    <n v="90"/>
    <s v="000"/>
    <s v="001"/>
    <n v="530209"/>
    <n v="101"/>
    <s v="001"/>
    <s v="0000"/>
    <s v="0000"/>
    <n v="500000"/>
    <n v="0"/>
    <n v="500000"/>
    <n v="0"/>
    <n v="0"/>
    <n v="0"/>
    <s v="SI"/>
    <m/>
    <m/>
    <x v="0"/>
    <e v="#N/A"/>
    <e v="#N/A"/>
    <e v="#N/A"/>
    <e v="#N/A"/>
    <e v="#N/A"/>
    <e v="#N/A"/>
    <e v="#N/A"/>
    <e v="#N/A"/>
  </r>
  <r>
    <x v="171"/>
    <s v="CZ2"/>
    <s v="MSP-CGPGE-2022-0307-M"/>
    <x v="95"/>
    <x v="154"/>
    <d v="2022-05-25T00:00:00"/>
    <s v="PRESUPUESTARIA"/>
    <s v="Modificación planteada en el marco de la priorización de actividades para abastecimiento de medicamentos y dispositivos médicos de las Coordinaciones Zonales 2,6,8 y 9, así como para mantener la operatividad de las unidades de salud de dichas unidades."/>
    <s v="PROVISION Y PRESTACION DE SERVICIOS DE SALUD"/>
    <s v="Financiamiento Actividades priorizadas"/>
    <s v="ZONA 2"/>
    <n v="52"/>
    <n v="90"/>
    <s v="000"/>
    <s v="001"/>
    <n v="530209"/>
    <n v="1501"/>
    <s v="001"/>
    <s v="0000"/>
    <s v="0000"/>
    <n v="1200000"/>
    <n v="0"/>
    <n v="1200000"/>
    <n v="0"/>
    <n v="0"/>
    <n v="0"/>
    <s v="SI"/>
    <m/>
    <m/>
    <x v="0"/>
    <e v="#N/A"/>
    <e v="#N/A"/>
    <e v="#N/A"/>
    <e v="#N/A"/>
    <e v="#N/A"/>
    <e v="#N/A"/>
    <e v="#N/A"/>
    <e v="#N/A"/>
  </r>
  <r>
    <x v="172"/>
    <s v="111004001"/>
    <s v="MSP-VGVS-2022-0553-M"/>
    <x v="90"/>
    <x v="155"/>
    <d v="2022-05-26T00:00:00"/>
    <s v="PRESUPUESTARIA"/>
    <m/>
    <s v="PREVENCION Y PROMOCION DE LA SALUD"/>
    <s v="Formación de Taps"/>
    <s v="PLANTA CENTRAL"/>
    <n v="9999"/>
    <n v="55"/>
    <s v="000"/>
    <s v="005"/>
    <n v="580208"/>
    <n v="1701"/>
    <s v="001"/>
    <s v="0000"/>
    <s v="0000"/>
    <n v="0"/>
    <n v="0"/>
    <n v="0"/>
    <s v="8683987,91"/>
    <n v="0"/>
    <n v="0"/>
    <s v="NO"/>
    <m/>
    <m/>
    <x v="0"/>
    <n v="0"/>
    <n v="0"/>
    <n v="0"/>
    <s v="SUBSE RECTORIA SISTEMA NACIONAL SALUD"/>
    <s v="DIR FORTALECIMIENTO PROFESIONAL CARRERA SANITARIA"/>
    <s v="Presupuesto por Resultados"/>
    <s v="SI"/>
    <n v="0"/>
  </r>
  <r>
    <x v="172"/>
    <s v="134001108"/>
    <s v="MSP-VGVS-2022-0553-M"/>
    <x v="90"/>
    <x v="155"/>
    <d v="2022-05-26T00:00:00"/>
    <s v="PRESUPUESTARIA"/>
    <m/>
    <s v="PREVENCION Y PROMOCION DE LA SALUD"/>
    <s v="Reporte de remuneración mensual unificada e ingresos complementarios"/>
    <s v="PLANTA CENTRAL"/>
    <n v="9999"/>
    <n v="55"/>
    <s v="000"/>
    <s v="004"/>
    <n v="510517"/>
    <n v="1700"/>
    <s v="001"/>
    <s v="0000"/>
    <s v="0000"/>
    <s v="6776205"/>
    <n v="0"/>
    <n v="0"/>
    <m/>
    <n v="0"/>
    <n v="0"/>
    <s v="NO"/>
    <m/>
    <m/>
    <x v="0"/>
    <n v="0"/>
    <n v="0"/>
    <n v="0"/>
    <s v="COOR ADMINISTRATIVA FINANCIERA"/>
    <s v="DIR ADMINISTRACION TALENTO HUMANO"/>
    <s v="REMUNERACIONES"/>
    <s v="SI"/>
    <n v="0"/>
  </r>
  <r>
    <x v="172"/>
    <s v="134001014"/>
    <s v="MSP-VGVS-2022-0553-M"/>
    <x v="90"/>
    <x v="155"/>
    <d v="2022-05-26T00:00:00"/>
    <s v="PRESUPUESTARIA"/>
    <m/>
    <s v="PREVENCION Y PROMOCION DE LA SALUD"/>
    <s v="Reporte de remuneración mensual unificada e ingresos complementarios"/>
    <s v="PLANTA CENTRAL"/>
    <n v="9999"/>
    <n v="55"/>
    <s v="000"/>
    <s v="004"/>
    <n v="510601"/>
    <n v="1700"/>
    <s v="001"/>
    <s v="0000"/>
    <s v="0000"/>
    <s v="653903,78"/>
    <n v="0"/>
    <n v="0"/>
    <n v="0"/>
    <n v="0"/>
    <n v="0"/>
    <s v="NO"/>
    <m/>
    <m/>
    <x v="0"/>
    <n v="41235.859999999986"/>
    <n v="0"/>
    <n v="41235.859999999986"/>
    <s v="COOR ADMINISTRATIVA FINANCIERA"/>
    <s v="DIR ADMINISTRACION TALENTO HUMANO"/>
    <s v="Presupuesto por Resultados"/>
    <s v="SI"/>
    <n v="41235.859999999986"/>
  </r>
  <r>
    <x v="172"/>
    <s v="134001015"/>
    <s v="MSP-VGVS-2022-0553-M"/>
    <x v="90"/>
    <x v="155"/>
    <d v="2022-05-26T00:00:00"/>
    <s v="PRESUPUESTARIA"/>
    <m/>
    <s v="PREVENCION Y PROMOCION DE LA SALUD"/>
    <s v="Reporte de remuneración mensual unificada e ingresos complementarios"/>
    <s v="PLANTA CENTRAL"/>
    <n v="9999"/>
    <n v="55"/>
    <s v="000"/>
    <s v="004"/>
    <n v="510602"/>
    <n v="1700"/>
    <s v="001"/>
    <s v="0000"/>
    <s v="0000"/>
    <s v="564457,88"/>
    <n v="0"/>
    <n v="0"/>
    <n v="0"/>
    <n v="0"/>
    <n v="0"/>
    <s v="NO"/>
    <m/>
    <m/>
    <x v="0"/>
    <n v="30356.849999999977"/>
    <n v="0"/>
    <n v="30356.849999999977"/>
    <s v="COOR ADMINISTRATIVA FINANCIERA"/>
    <s v="DIR ADMINISTRACION TALENTO HUMANO"/>
    <s v="Presupuesto por Resultados"/>
    <s v="SI"/>
    <n v="30356.849999999977"/>
  </r>
  <r>
    <x v="172"/>
    <s v="134001016"/>
    <s v="MSP-VGVS-2022-0553-M"/>
    <x v="90"/>
    <x v="155"/>
    <d v="2022-05-26T00:00:00"/>
    <s v="PRESUPUESTARIA"/>
    <m/>
    <s v="PREVENCION Y PROMOCION DE LA SALUD"/>
    <s v="Reporte de remuneración mensual unificada e ingresos complementarios"/>
    <s v="PLANTA CENTRAL"/>
    <n v="9999"/>
    <n v="55"/>
    <s v="000"/>
    <s v="004"/>
    <n v="510203"/>
    <n v="1700"/>
    <s v="001"/>
    <s v="0000"/>
    <s v="0000"/>
    <s v="564683,75"/>
    <n v="0"/>
    <n v="0"/>
    <n v="0"/>
    <n v="0"/>
    <n v="0"/>
    <s v="NO"/>
    <m/>
    <m/>
    <x v="0"/>
    <n v="43167.04999999993"/>
    <n v="0"/>
    <n v="43167.04999999993"/>
    <s v="COOR ADMINISTRATIVA FINANCIERA"/>
    <s v="DIR ADMINISTRACION TALENTO HUMANO"/>
    <s v="Presupuesto por Resultados"/>
    <s v="SI"/>
    <n v="43167.04999999993"/>
  </r>
  <r>
    <x v="172"/>
    <s v="134001017"/>
    <s v="MSP-VGVS-2022-0553-M"/>
    <x v="90"/>
    <x v="155"/>
    <d v="2022-05-26T00:00:00"/>
    <s v="PRESUPUESTARIA"/>
    <m/>
    <s v="PREVENCION Y PROMOCION DE LA SALUD"/>
    <s v="Reporte de remuneración mensual unificada e ingresos complementarios"/>
    <s v="PLANTA CENTRAL"/>
    <n v="9999"/>
    <n v="55"/>
    <s v="000"/>
    <s v="004"/>
    <n v="510204"/>
    <n v="1700"/>
    <s v="001"/>
    <s v="0000"/>
    <s v="0000"/>
    <s v="124737,5"/>
    <n v="0"/>
    <n v="0"/>
    <n v="0"/>
    <n v="0"/>
    <n v="0"/>
    <s v="NO"/>
    <m/>
    <m/>
    <x v="0"/>
    <n v="11491.119999999995"/>
    <n v="0"/>
    <n v="11491.119999999995"/>
    <s v="COOR ADMINISTRATIVA FINANCIERA"/>
    <s v="DIR ADMINISTRACION TALENTO HUMANO"/>
    <s v="Presupuesto por Resultados"/>
    <s v="SI"/>
    <n v="11491.119999999995"/>
  </r>
  <r>
    <x v="173"/>
    <s v="132001028"/>
    <s v="MSP-DNIS-2022-0793-M"/>
    <x v="92"/>
    <x v="156"/>
    <d v="2022-05-30T00:00:00"/>
    <s v="PRESUPUESTARIA"/>
    <s v="OPTIMIZACIÓN DE RECURSOS DISPONIBLES DE MANTENIMIENTOS Y ASIGNACIÓN PRESUPUESTARIA PARA PROCESO JUDICIAL "/>
    <s v="PROVISION Y PRESTACION DE SERVICIOS DE SALUD"/>
    <s v="ESTRATEGIA FOR "/>
    <s v="PLANTA CENTRAL"/>
    <n v="9999"/>
    <n v="90"/>
    <s v="000"/>
    <s v="001"/>
    <n v="530846"/>
    <n v="1701"/>
    <s v="001"/>
    <s v="0000"/>
    <s v="0000"/>
    <n v="1184688.02"/>
    <n v="0"/>
    <n v="1184688.02"/>
    <n v="0"/>
    <n v="0"/>
    <n v="0"/>
    <s v="SI"/>
    <m/>
    <m/>
    <x v="7"/>
    <n v="0"/>
    <n v="0"/>
    <n v="0"/>
    <s v="COOR PLANIFICACION GEST ESTRAT"/>
    <s v="DIR PLANIFICACION INVERSION"/>
    <s v="FOR"/>
    <s v="NO"/>
    <n v="0"/>
  </r>
  <r>
    <x v="173"/>
    <s v="ZONA 7"/>
    <s v="MSP-CZ7-S-2022-4298-M"/>
    <x v="88"/>
    <x v="156"/>
    <d v="2022-05-30T00:00:00"/>
    <s v="PRESUPUESTARIA"/>
    <s v="OPTIMIZACIÓN DE RECURSOS DISPONIBLES DE MANTENIMIENTOS Y ASIGNACIÓN PRESUPUESTARIA PARA PROCESO JUDICIAL "/>
    <s v="ZONA 7"/>
    <s v="ZONA 7"/>
    <s v="ZONA 7"/>
    <n v="57"/>
    <n v="90"/>
    <s v="000"/>
    <s v="004"/>
    <n v="990102"/>
    <n v="1101"/>
    <s v="001"/>
    <s v="0000"/>
    <s v="0000"/>
    <n v="61691.74"/>
    <n v="0"/>
    <n v="61691.74"/>
    <n v="0"/>
    <n v="0"/>
    <n v="0"/>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51"/>
    <n v="57"/>
    <s v="000"/>
    <s v="001"/>
    <n v="530404"/>
    <n v="1001"/>
    <s v="001"/>
    <s v="0000"/>
    <s v="0000"/>
    <n v="0"/>
    <n v="0"/>
    <n v="0"/>
    <n v="1585.93"/>
    <n v="0"/>
    <n v="1585.93"/>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51"/>
    <n v="57"/>
    <s v="000"/>
    <s v="001"/>
    <n v="530813"/>
    <n v="1001"/>
    <s v="001"/>
    <s v="0000"/>
    <s v="0000"/>
    <n v="0"/>
    <n v="0"/>
    <n v="0"/>
    <n v="1938.36"/>
    <n v="0"/>
    <n v="1938.36"/>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070"/>
    <n v="57"/>
    <s v="000"/>
    <s v="001"/>
    <n v="530402"/>
    <n v="401"/>
    <s v="001"/>
    <s v="0000"/>
    <s v="0000"/>
    <n v="0"/>
    <n v="0"/>
    <n v="0"/>
    <n v="14219.07"/>
    <n v="0"/>
    <n v="14219.07"/>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070"/>
    <n v="57"/>
    <s v="000"/>
    <s v="001"/>
    <n v="530404"/>
    <n v="401"/>
    <s v="001"/>
    <s v="0000"/>
    <s v="0000"/>
    <n v="0"/>
    <n v="0"/>
    <n v="0"/>
    <n v="21073.85"/>
    <n v="0"/>
    <n v="21073.85"/>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070"/>
    <n v="57"/>
    <s v="000"/>
    <s v="001"/>
    <n v="530813"/>
    <n v="401"/>
    <s v="001"/>
    <s v="0000"/>
    <s v="0000"/>
    <n v="0"/>
    <n v="0"/>
    <n v="0"/>
    <n v="22426.05"/>
    <n v="0"/>
    <n v="22426.05"/>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072"/>
    <n v="57"/>
    <s v="000"/>
    <s v="001"/>
    <n v="530402"/>
    <n v="405"/>
    <s v="001"/>
    <s v="0000"/>
    <s v="0000"/>
    <n v="0"/>
    <n v="0"/>
    <n v="0"/>
    <n v="684.87"/>
    <n v="0"/>
    <n v="684.87"/>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072"/>
    <n v="57"/>
    <s v="000"/>
    <s v="001"/>
    <n v="530404"/>
    <n v="405"/>
    <s v="001"/>
    <s v="0000"/>
    <s v="0000"/>
    <n v="0"/>
    <n v="0"/>
    <n v="0"/>
    <n v="4816.3"/>
    <n v="0"/>
    <n v="4816.3"/>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072"/>
    <n v="57"/>
    <s v="000"/>
    <s v="001"/>
    <n v="530813"/>
    <n v="405"/>
    <s v="001"/>
    <s v="0000"/>
    <s v="0000"/>
    <n v="0"/>
    <n v="0"/>
    <n v="0"/>
    <n v="16014.4"/>
    <n v="0"/>
    <n v="16014.4"/>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073"/>
    <n v="57"/>
    <s v="000"/>
    <s v="001"/>
    <n v="530402"/>
    <n v="403"/>
    <s v="001"/>
    <s v="0000"/>
    <s v="0000"/>
    <n v="0"/>
    <n v="0"/>
    <n v="0"/>
    <n v="2504.02"/>
    <n v="0"/>
    <n v="2504.02"/>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073"/>
    <n v="57"/>
    <s v="000"/>
    <s v="001"/>
    <n v="530404"/>
    <n v="403"/>
    <s v="001"/>
    <s v="0000"/>
    <s v="0000"/>
    <n v="0"/>
    <n v="0"/>
    <n v="0"/>
    <n v="13132.25"/>
    <n v="0"/>
    <n v="13132.25"/>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073"/>
    <n v="57"/>
    <s v="000"/>
    <s v="001"/>
    <n v="530813"/>
    <n v="403"/>
    <s v="001"/>
    <s v="0000"/>
    <s v="0000"/>
    <n v="0"/>
    <n v="0"/>
    <n v="0"/>
    <n v="15014.53"/>
    <n v="0"/>
    <n v="15014.53"/>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160"/>
    <n v="57"/>
    <s v="000"/>
    <s v="001"/>
    <n v="530402"/>
    <n v="801"/>
    <s v="001"/>
    <s v="0000"/>
    <s v="0000"/>
    <n v="0"/>
    <n v="0"/>
    <n v="0"/>
    <n v="1278.8"/>
    <n v="0"/>
    <n v="1278.8"/>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160"/>
    <n v="57"/>
    <s v="000"/>
    <s v="001"/>
    <n v="530404"/>
    <n v="801"/>
    <s v="001"/>
    <s v="0000"/>
    <s v="0000"/>
    <n v="0"/>
    <n v="0"/>
    <n v="0"/>
    <n v="1699.7"/>
    <n v="0"/>
    <n v="1699.7"/>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160"/>
    <n v="57"/>
    <s v="000"/>
    <s v="001"/>
    <n v="530811"/>
    <n v="801"/>
    <s v="001"/>
    <s v="0000"/>
    <s v="0000"/>
    <n v="0"/>
    <n v="0"/>
    <n v="0"/>
    <n v="732.35"/>
    <n v="0"/>
    <n v="732.35"/>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160"/>
    <n v="57"/>
    <s v="000"/>
    <s v="001"/>
    <n v="530813"/>
    <n v="801"/>
    <s v="001"/>
    <s v="0000"/>
    <s v="0000"/>
    <n v="0"/>
    <n v="0"/>
    <n v="0"/>
    <n v="0.03"/>
    <n v="0"/>
    <n v="0.03"/>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165"/>
    <n v="57"/>
    <s v="000"/>
    <s v="001"/>
    <n v="530402"/>
    <n v="806"/>
    <s v="001"/>
    <s v="0000"/>
    <s v="0000"/>
    <n v="0"/>
    <n v="0"/>
    <n v="0"/>
    <n v="660.15"/>
    <n v="0"/>
    <n v="660.15"/>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165"/>
    <n v="57"/>
    <s v="000"/>
    <s v="001"/>
    <n v="530404"/>
    <n v="806"/>
    <s v="001"/>
    <s v="0000"/>
    <s v="0000"/>
    <n v="0"/>
    <n v="0"/>
    <n v="0"/>
    <n v="8883.32"/>
    <n v="0"/>
    <n v="8883.32"/>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167"/>
    <n v="57"/>
    <s v="000"/>
    <s v="001"/>
    <n v="530813"/>
    <n v="805"/>
    <s v="001"/>
    <s v="0000"/>
    <s v="0000"/>
    <n v="0"/>
    <n v="0"/>
    <n v="0"/>
    <n v="79"/>
    <n v="0"/>
    <n v="79"/>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168"/>
    <n v="57"/>
    <s v="000"/>
    <s v="001"/>
    <n v="530402"/>
    <n v="802"/>
    <s v="001"/>
    <s v="0000"/>
    <s v="0000"/>
    <n v="0"/>
    <n v="0"/>
    <n v="0"/>
    <n v="0.22"/>
    <n v="0"/>
    <n v="0.22"/>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250"/>
    <n v="57"/>
    <s v="000"/>
    <s v="001"/>
    <n v="530404"/>
    <n v="1001"/>
    <s v="001"/>
    <s v="0000"/>
    <s v="0000"/>
    <n v="0"/>
    <n v="0"/>
    <n v="0"/>
    <n v="918.85"/>
    <n v="0"/>
    <n v="918.85"/>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250"/>
    <n v="57"/>
    <s v="000"/>
    <s v="001"/>
    <n v="530813"/>
    <n v="1001"/>
    <s v="001"/>
    <s v="0000"/>
    <s v="0000"/>
    <n v="0"/>
    <n v="0"/>
    <n v="0"/>
    <n v="2736.51"/>
    <n v="0"/>
    <n v="2736.51"/>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255"/>
    <n v="57"/>
    <s v="000"/>
    <s v="001"/>
    <n v="530402"/>
    <n v="1003"/>
    <s v="001"/>
    <s v="0000"/>
    <s v="0000"/>
    <n v="0"/>
    <n v="0"/>
    <n v="0"/>
    <n v="1215.52"/>
    <n v="0"/>
    <n v="1215.52"/>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255"/>
    <n v="57"/>
    <s v="000"/>
    <s v="001"/>
    <n v="530404"/>
    <n v="1003"/>
    <s v="001"/>
    <s v="0000"/>
    <s v="0000"/>
    <n v="0"/>
    <n v="0"/>
    <n v="0"/>
    <n v="14682.3"/>
    <n v="0"/>
    <n v="14682.3"/>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255"/>
    <n v="57"/>
    <s v="000"/>
    <s v="001"/>
    <n v="530813"/>
    <n v="1003"/>
    <s v="001"/>
    <s v="0000"/>
    <s v="0000"/>
    <n v="0"/>
    <n v="0"/>
    <n v="0"/>
    <n v="8037.97"/>
    <n v="0"/>
    <n v="8037.97"/>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256"/>
    <n v="57"/>
    <s v="000"/>
    <s v="001"/>
    <n v="530402"/>
    <n v="1004"/>
    <s v="001"/>
    <s v="0000"/>
    <s v="0000"/>
    <n v="0"/>
    <n v="0"/>
    <n v="0"/>
    <n v="13357.16"/>
    <n v="0"/>
    <n v="13357.16"/>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256"/>
    <n v="57"/>
    <s v="000"/>
    <s v="001"/>
    <n v="530404"/>
    <n v="1004"/>
    <s v="001"/>
    <s v="0000"/>
    <s v="0000"/>
    <n v="0"/>
    <n v="0"/>
    <n v="0"/>
    <n v="20278.79"/>
    <n v="0"/>
    <n v="20278.79"/>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256"/>
    <n v="57"/>
    <s v="000"/>
    <s v="001"/>
    <n v="530813"/>
    <n v="1004"/>
    <s v="001"/>
    <s v="0000"/>
    <s v="0000"/>
    <n v="0"/>
    <n v="0"/>
    <n v="0"/>
    <n v="973.91"/>
    <n v="0"/>
    <n v="973.91"/>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257"/>
    <n v="57"/>
    <s v="000"/>
    <s v="001"/>
    <n v="530404"/>
    <n v="1004"/>
    <s v="001"/>
    <s v="0000"/>
    <s v="0000"/>
    <n v="0"/>
    <n v="0"/>
    <n v="0"/>
    <n v="1378.24"/>
    <n v="0"/>
    <n v="1378.24"/>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257"/>
    <n v="57"/>
    <s v="000"/>
    <s v="001"/>
    <n v="530813"/>
    <n v="1004"/>
    <s v="001"/>
    <s v="0000"/>
    <s v="0000"/>
    <n v="0"/>
    <n v="0"/>
    <n v="0"/>
    <n v="5394.5"/>
    <n v="0"/>
    <n v="5394.5"/>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530"/>
    <n v="57"/>
    <s v="000"/>
    <s v="001"/>
    <n v="530404"/>
    <n v="2101"/>
    <s v="001"/>
    <s v="0000"/>
    <s v="0000"/>
    <n v="0"/>
    <n v="0"/>
    <n v="0"/>
    <n v="166.79"/>
    <n v="0"/>
    <n v="166.79"/>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530"/>
    <n v="57"/>
    <s v="000"/>
    <s v="001"/>
    <n v="530813"/>
    <n v="2101"/>
    <s v="001"/>
    <s v="0000"/>
    <s v="0000"/>
    <n v="0"/>
    <n v="0"/>
    <n v="0"/>
    <n v="5"/>
    <n v="0"/>
    <n v="5"/>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531"/>
    <n v="57"/>
    <s v="000"/>
    <s v="001"/>
    <n v="530402"/>
    <n v="2104"/>
    <s v="001"/>
    <s v="0000"/>
    <s v="0000"/>
    <n v="0"/>
    <n v="0"/>
    <n v="0"/>
    <n v="613.57000000000005"/>
    <n v="0"/>
    <n v="613.57000000000005"/>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531"/>
    <n v="57"/>
    <s v="000"/>
    <s v="001"/>
    <n v="530404"/>
    <n v="2104"/>
    <s v="001"/>
    <s v="0000"/>
    <s v="0000"/>
    <n v="0"/>
    <n v="0"/>
    <n v="0"/>
    <n v="1249.1199999999999"/>
    <n v="0"/>
    <n v="1249.1199999999999"/>
    <s v="SI"/>
    <m/>
    <m/>
    <x v="7"/>
    <e v="#N/A"/>
    <e v="#N/A"/>
    <e v="#N/A"/>
    <e v="#N/A"/>
    <e v="#N/A"/>
    <e v="#N/A"/>
    <e v="#N/A"/>
    <e v="#N/A"/>
  </r>
  <r>
    <x v="173"/>
    <s v="ZONA 1"/>
    <s v="MSP-DNIS-2022-0793-M"/>
    <x v="92"/>
    <x v="156"/>
    <d v="2022-05-30T00:00:00"/>
    <s v="PRESUPUESTARIA"/>
    <s v="OPTIMIZACIÓN DE RECURSOS DISPONIBLES DE MANTENIMIENTOS Y ASIGNACIÓN PRESUPUESTARIA PARA PROCESO JUDICIAL "/>
    <s v="ZONA 1"/>
    <s v="ZONA 1"/>
    <s v="ZONA 1"/>
    <n v="1531"/>
    <n v="57"/>
    <s v="000"/>
    <s v="001"/>
    <n v="530813"/>
    <n v="2104"/>
    <s v="001"/>
    <s v="0000"/>
    <s v="0000"/>
    <n v="0"/>
    <n v="0"/>
    <n v="0"/>
    <n v="8605.9599999999991"/>
    <n v="0"/>
    <n v="8605.9599999999991"/>
    <s v="SI"/>
    <m/>
    <m/>
    <x v="7"/>
    <e v="#N/A"/>
    <e v="#N/A"/>
    <e v="#N/A"/>
    <e v="#N/A"/>
    <e v="#N/A"/>
    <e v="#N/A"/>
    <e v="#N/A"/>
    <e v="#N/A"/>
  </r>
  <r>
    <x v="173"/>
    <s v="ZONA 2"/>
    <s v="MSP-DNIS-2022-0793-M"/>
    <x v="92"/>
    <x v="156"/>
    <d v="2022-05-30T00:00:00"/>
    <s v="PRESUPUESTARIA"/>
    <s v="OPTIMIZACIÓN DE RECURSOS DISPONIBLES DE MANTENIMIENTOS Y ASIGNACIÓN PRESUPUESTARIA PARA PROCESO JUDICIAL "/>
    <s v="ZONA 2"/>
    <s v="ZONA 2"/>
    <s v="ZONA 2"/>
    <n v="52"/>
    <n v="57"/>
    <s v="000"/>
    <s v="001"/>
    <n v="530404"/>
    <n v="1501"/>
    <s v="001"/>
    <s v="0000"/>
    <s v="0000"/>
    <n v="0"/>
    <n v="0"/>
    <n v="0"/>
    <n v="5860.07"/>
    <n v="0"/>
    <n v="5860.07"/>
    <s v="SI"/>
    <m/>
    <m/>
    <x v="7"/>
    <e v="#N/A"/>
    <e v="#N/A"/>
    <e v="#N/A"/>
    <e v="#N/A"/>
    <e v="#N/A"/>
    <e v="#N/A"/>
    <e v="#N/A"/>
    <e v="#N/A"/>
  </r>
  <r>
    <x v="173"/>
    <s v="ZONA 2"/>
    <s v="MSP-DNIS-2022-0793-M"/>
    <x v="92"/>
    <x v="156"/>
    <d v="2022-05-30T00:00:00"/>
    <s v="PRESUPUESTARIA"/>
    <s v="OPTIMIZACIÓN DE RECURSOS DISPONIBLES DE MANTENIMIENTOS Y ASIGNACIÓN PRESUPUESTARIA PARA PROCESO JUDICIAL "/>
    <s v="ZONA 2"/>
    <s v="ZONA 2"/>
    <s v="ZONA 2"/>
    <n v="1382"/>
    <n v="57"/>
    <s v="000"/>
    <s v="001"/>
    <n v="530403"/>
    <n v="1507"/>
    <s v="001"/>
    <s v="0000"/>
    <s v="0000"/>
    <n v="0"/>
    <n v="0"/>
    <n v="0"/>
    <n v="540"/>
    <n v="0"/>
    <n v="540"/>
    <s v="SI"/>
    <m/>
    <m/>
    <x v="7"/>
    <e v="#N/A"/>
    <e v="#N/A"/>
    <e v="#N/A"/>
    <e v="#N/A"/>
    <e v="#N/A"/>
    <e v="#N/A"/>
    <e v="#N/A"/>
    <e v="#N/A"/>
  </r>
  <r>
    <x v="173"/>
    <s v="ZONA 2"/>
    <s v="MSP-DNIS-2022-0793-M"/>
    <x v="92"/>
    <x v="156"/>
    <d v="2022-05-30T00:00:00"/>
    <s v="PRESUPUESTARIA"/>
    <s v="OPTIMIZACIÓN DE RECURSOS DISPONIBLES DE MANTENIMIENTOS Y ASIGNACIÓN PRESUPUESTARIA PARA PROCESO JUDICIAL "/>
    <s v="ZONA 2"/>
    <s v="ZONA 2"/>
    <s v="ZONA 2"/>
    <n v="1382"/>
    <n v="57"/>
    <s v="000"/>
    <s v="001"/>
    <n v="530404"/>
    <n v="1507"/>
    <s v="001"/>
    <s v="0000"/>
    <s v="0000"/>
    <n v="0"/>
    <n v="0"/>
    <n v="0"/>
    <n v="154.58000000000001"/>
    <n v="0"/>
    <n v="154.58000000000001"/>
    <s v="SI"/>
    <m/>
    <m/>
    <x v="7"/>
    <e v="#N/A"/>
    <e v="#N/A"/>
    <e v="#N/A"/>
    <e v="#N/A"/>
    <e v="#N/A"/>
    <e v="#N/A"/>
    <e v="#N/A"/>
    <e v="#N/A"/>
  </r>
  <r>
    <x v="173"/>
    <s v="ZONA 2"/>
    <s v="MSP-DNIS-2022-0793-M"/>
    <x v="92"/>
    <x v="156"/>
    <d v="2022-05-30T00:00:00"/>
    <s v="PRESUPUESTARIA"/>
    <s v="OPTIMIZACIÓN DE RECURSOS DISPONIBLES DE MANTENIMIENTOS Y ASIGNACIÓN PRESUPUESTARIA PARA PROCESO JUDICIAL "/>
    <s v="ZONA 2"/>
    <s v="ZONA 2"/>
    <s v="ZONA 2"/>
    <n v="1382"/>
    <n v="57"/>
    <s v="000"/>
    <s v="001"/>
    <n v="530405"/>
    <n v="1507"/>
    <s v="001"/>
    <s v="0000"/>
    <s v="0000"/>
    <n v="0"/>
    <n v="0"/>
    <n v="0"/>
    <n v="44.5"/>
    <n v="0"/>
    <n v="44.5"/>
    <s v="SI"/>
    <m/>
    <m/>
    <x v="7"/>
    <e v="#N/A"/>
    <e v="#N/A"/>
    <e v="#N/A"/>
    <e v="#N/A"/>
    <e v="#N/A"/>
    <e v="#N/A"/>
    <e v="#N/A"/>
    <e v="#N/A"/>
  </r>
  <r>
    <x v="173"/>
    <s v="ZONA 2"/>
    <s v="MSP-DNIS-2022-0793-M"/>
    <x v="92"/>
    <x v="156"/>
    <d v="2022-05-30T00:00:00"/>
    <s v="PRESUPUESTARIA"/>
    <s v="OPTIMIZACIÓN DE RECURSOS DISPONIBLES DE MANTENIMIENTOS Y ASIGNACIÓN PRESUPUESTARIA PARA PROCESO JUDICIAL "/>
    <s v="ZONA 2"/>
    <s v="ZONA 2"/>
    <s v="ZONA 2"/>
    <n v="1382"/>
    <n v="57"/>
    <s v="000"/>
    <s v="001"/>
    <n v="530811"/>
    <n v="1507"/>
    <s v="001"/>
    <s v="0000"/>
    <s v="0000"/>
    <n v="0"/>
    <n v="0"/>
    <n v="0"/>
    <n v="1974.16"/>
    <n v="0"/>
    <n v="1974.16"/>
    <s v="SI"/>
    <m/>
    <m/>
    <x v="7"/>
    <e v="#N/A"/>
    <e v="#N/A"/>
    <e v="#N/A"/>
    <e v="#N/A"/>
    <e v="#N/A"/>
    <e v="#N/A"/>
    <e v="#N/A"/>
    <e v="#N/A"/>
  </r>
  <r>
    <x v="173"/>
    <s v="ZONA 2"/>
    <s v="MSP-DNIS-2022-0793-M"/>
    <x v="92"/>
    <x v="156"/>
    <d v="2022-05-30T00:00:00"/>
    <s v="PRESUPUESTARIA"/>
    <s v="OPTIMIZACIÓN DE RECURSOS DISPONIBLES DE MANTENIMIENTOS Y ASIGNACIÓN PRESUPUESTARIA PARA PROCESO JUDICIAL "/>
    <s v="ZONA 2"/>
    <s v="ZONA 2"/>
    <s v="ZONA 2"/>
    <n v="1382"/>
    <n v="57"/>
    <s v="000"/>
    <s v="001"/>
    <n v="530813"/>
    <n v="1507"/>
    <s v="001"/>
    <s v="0000"/>
    <s v="0000"/>
    <n v="0"/>
    <n v="0"/>
    <n v="0"/>
    <n v="4383.8900000000003"/>
    <n v="0"/>
    <n v="4383.8900000000003"/>
    <s v="SI"/>
    <m/>
    <m/>
    <x v="7"/>
    <e v="#N/A"/>
    <e v="#N/A"/>
    <e v="#N/A"/>
    <e v="#N/A"/>
    <e v="#N/A"/>
    <e v="#N/A"/>
    <e v="#N/A"/>
    <e v="#N/A"/>
  </r>
  <r>
    <x v="173"/>
    <s v="ZONA 2"/>
    <s v="MSP-DNIS-2022-0793-M"/>
    <x v="92"/>
    <x v="156"/>
    <d v="2022-05-30T00:00:00"/>
    <s v="PRESUPUESTARIA"/>
    <s v="OPTIMIZACIÓN DE RECURSOS DISPONIBLES DE MANTENIMIENTOS Y ASIGNACIÓN PRESUPUESTARIA PARA PROCESO JUDICIAL "/>
    <s v="ZONA 2"/>
    <s v="ZONA 2"/>
    <s v="ZONA 2"/>
    <n v="1442"/>
    <n v="57"/>
    <s v="000"/>
    <s v="001"/>
    <n v="530402"/>
    <n v="1702"/>
    <s v="001"/>
    <s v="0000"/>
    <s v="0000"/>
    <n v="0"/>
    <n v="0"/>
    <n v="0"/>
    <n v="11964.62"/>
    <n v="0"/>
    <n v="11964.62"/>
    <s v="SI"/>
    <m/>
    <m/>
    <x v="7"/>
    <e v="#N/A"/>
    <e v="#N/A"/>
    <e v="#N/A"/>
    <e v="#N/A"/>
    <e v="#N/A"/>
    <e v="#N/A"/>
    <e v="#N/A"/>
    <e v="#N/A"/>
  </r>
  <r>
    <x v="173"/>
    <s v="ZONA 2"/>
    <s v="MSP-DNIS-2022-0793-M"/>
    <x v="92"/>
    <x v="156"/>
    <d v="2022-05-30T00:00:00"/>
    <s v="PRESUPUESTARIA"/>
    <s v="OPTIMIZACIÓN DE RECURSOS DISPONIBLES DE MANTENIMIENTOS Y ASIGNACIÓN PRESUPUESTARIA PARA PROCESO JUDICIAL "/>
    <s v="ZONA 2"/>
    <s v="ZONA 2"/>
    <s v="ZONA 2"/>
    <n v="1442"/>
    <n v="57"/>
    <s v="000"/>
    <s v="001"/>
    <n v="530404"/>
    <n v="1702"/>
    <s v="001"/>
    <s v="0000"/>
    <s v="0000"/>
    <n v="0"/>
    <n v="0"/>
    <n v="0"/>
    <n v="9307.7099999999991"/>
    <n v="0"/>
    <n v="9307.7099999999991"/>
    <s v="SI"/>
    <m/>
    <m/>
    <x v="7"/>
    <e v="#N/A"/>
    <e v="#N/A"/>
    <e v="#N/A"/>
    <e v="#N/A"/>
    <e v="#N/A"/>
    <e v="#N/A"/>
    <e v="#N/A"/>
    <e v="#N/A"/>
  </r>
  <r>
    <x v="173"/>
    <s v="ZONA 2"/>
    <s v="MSP-DNIS-2022-0793-M"/>
    <x v="92"/>
    <x v="156"/>
    <d v="2022-05-30T00:00:00"/>
    <s v="PRESUPUESTARIA"/>
    <s v="OPTIMIZACIÓN DE RECURSOS DISPONIBLES DE MANTENIMIENTOS Y ASIGNACIÓN PRESUPUESTARIA PARA PROCESO JUDICIAL "/>
    <s v="ZONA 2"/>
    <s v="ZONA 2"/>
    <s v="ZONA 2"/>
    <n v="1442"/>
    <n v="57"/>
    <s v="000"/>
    <s v="001"/>
    <n v="530813"/>
    <n v="1702"/>
    <s v="001"/>
    <s v="0000"/>
    <s v="0000"/>
    <n v="0"/>
    <n v="0"/>
    <n v="0"/>
    <n v="1349.78"/>
    <n v="0"/>
    <n v="1349.78"/>
    <s v="SI"/>
    <m/>
    <m/>
    <x v="7"/>
    <e v="#N/A"/>
    <e v="#N/A"/>
    <e v="#N/A"/>
    <e v="#N/A"/>
    <e v="#N/A"/>
    <e v="#N/A"/>
    <e v="#N/A"/>
    <e v="#N/A"/>
  </r>
  <r>
    <x v="173"/>
    <s v="ZONA 3"/>
    <s v="MSP-DNIS-2022-0793-M"/>
    <x v="92"/>
    <x v="156"/>
    <d v="2022-05-30T00:00:00"/>
    <s v="PRESUPUESTARIA"/>
    <s v="OPTIMIZACIÓN DE RECURSOS DISPONIBLES DE MANTENIMIENTOS Y ASIGNACIÓN PRESUPUESTARIA PARA PROCESO JUDICIAL "/>
    <s v="ZONA 3"/>
    <s v="ZONA 3"/>
    <s v="ZONA 3"/>
    <n v="1090"/>
    <n v="57"/>
    <s v="000"/>
    <s v="001"/>
    <n v="530402"/>
    <n v="501"/>
    <s v="001"/>
    <s v="0000"/>
    <s v="0000"/>
    <n v="0"/>
    <n v="0"/>
    <n v="0"/>
    <n v="2742.24"/>
    <n v="0"/>
    <n v="2742.24"/>
    <s v="SI"/>
    <m/>
    <m/>
    <x v="7"/>
    <e v="#N/A"/>
    <e v="#N/A"/>
    <e v="#N/A"/>
    <e v="#N/A"/>
    <e v="#N/A"/>
    <e v="#N/A"/>
    <e v="#N/A"/>
    <e v="#N/A"/>
  </r>
  <r>
    <x v="173"/>
    <s v="ZONA 3"/>
    <s v="MSP-DNIS-2022-0793-M"/>
    <x v="92"/>
    <x v="156"/>
    <d v="2022-05-30T00:00:00"/>
    <s v="PRESUPUESTARIA"/>
    <s v="OPTIMIZACIÓN DE RECURSOS DISPONIBLES DE MANTENIMIENTOS Y ASIGNACIÓN PRESUPUESTARIA PARA PROCESO JUDICIAL "/>
    <s v="ZONA 3"/>
    <s v="ZONA 3"/>
    <s v="ZONA 3"/>
    <n v="1090"/>
    <n v="57"/>
    <s v="000"/>
    <s v="001"/>
    <n v="530813"/>
    <n v="501"/>
    <s v="001"/>
    <s v="0000"/>
    <s v="0000"/>
    <n v="0"/>
    <n v="0"/>
    <n v="0"/>
    <n v="71.5"/>
    <n v="0"/>
    <n v="71.5"/>
    <s v="SI"/>
    <m/>
    <m/>
    <x v="7"/>
    <e v="#N/A"/>
    <e v="#N/A"/>
    <e v="#N/A"/>
    <e v="#N/A"/>
    <e v="#N/A"/>
    <e v="#N/A"/>
    <e v="#N/A"/>
    <e v="#N/A"/>
  </r>
  <r>
    <x v="173"/>
    <s v="ZONA 3"/>
    <s v="MSP-DNIS-2022-0793-M"/>
    <x v="92"/>
    <x v="156"/>
    <d v="2022-05-30T00:00:00"/>
    <s v="PRESUPUESTARIA"/>
    <s v="OPTIMIZACIÓN DE RECURSOS DISPONIBLES DE MANTENIMIENTOS Y ASIGNACIÓN PRESUPUESTARIA PARA PROCESO JUDICIAL "/>
    <s v="ZONA 3"/>
    <s v="ZONA 3"/>
    <s v="ZONA 3"/>
    <n v="1091"/>
    <n v="57"/>
    <s v="000"/>
    <s v="001"/>
    <n v="530402"/>
    <n v="501"/>
    <s v="001"/>
    <s v="0000"/>
    <s v="0000"/>
    <n v="0"/>
    <n v="0"/>
    <n v="0"/>
    <n v="3838.33"/>
    <n v="0"/>
    <n v="3838.33"/>
    <s v="SI"/>
    <m/>
    <m/>
    <x v="7"/>
    <e v="#N/A"/>
    <e v="#N/A"/>
    <e v="#N/A"/>
    <e v="#N/A"/>
    <e v="#N/A"/>
    <e v="#N/A"/>
    <e v="#N/A"/>
    <e v="#N/A"/>
  </r>
  <r>
    <x v="173"/>
    <s v="ZONA 3"/>
    <s v="MSP-DNIS-2022-0793-M"/>
    <x v="92"/>
    <x v="156"/>
    <d v="2022-05-30T00:00:00"/>
    <s v="PRESUPUESTARIA"/>
    <s v="OPTIMIZACIÓN DE RECURSOS DISPONIBLES DE MANTENIMIENTOS Y ASIGNACIÓN PRESUPUESTARIA PARA PROCESO JUDICIAL "/>
    <s v="ZONA 3"/>
    <s v="ZONA 3"/>
    <s v="ZONA 3"/>
    <n v="1091"/>
    <n v="57"/>
    <s v="000"/>
    <s v="001"/>
    <n v="530404"/>
    <n v="501"/>
    <s v="001"/>
    <s v="0000"/>
    <s v="0000"/>
    <n v="0"/>
    <n v="0"/>
    <n v="0"/>
    <n v="5024.72"/>
    <n v="0"/>
    <n v="5024.72"/>
    <s v="SI"/>
    <m/>
    <m/>
    <x v="7"/>
    <e v="#N/A"/>
    <e v="#N/A"/>
    <e v="#N/A"/>
    <e v="#N/A"/>
    <e v="#N/A"/>
    <e v="#N/A"/>
    <e v="#N/A"/>
    <e v="#N/A"/>
  </r>
  <r>
    <x v="173"/>
    <s v="ZONA 3"/>
    <s v="MSP-DNIS-2022-0793-M"/>
    <x v="92"/>
    <x v="156"/>
    <d v="2022-05-30T00:00:00"/>
    <s v="PRESUPUESTARIA"/>
    <s v="OPTIMIZACIÓN DE RECURSOS DISPONIBLES DE MANTENIMIENTOS Y ASIGNACIÓN PRESUPUESTARIA PARA PROCESO JUDICIAL "/>
    <s v="ZONA 3"/>
    <s v="ZONA 3"/>
    <s v="ZONA 3"/>
    <n v="1091"/>
    <n v="57"/>
    <s v="000"/>
    <s v="001"/>
    <n v="530811"/>
    <n v="501"/>
    <s v="001"/>
    <s v="0000"/>
    <s v="0000"/>
    <n v="0"/>
    <n v="0"/>
    <n v="0"/>
    <n v="261.7"/>
    <n v="0"/>
    <n v="261.7"/>
    <s v="SI"/>
    <m/>
    <m/>
    <x v="7"/>
    <e v="#N/A"/>
    <e v="#N/A"/>
    <e v="#N/A"/>
    <e v="#N/A"/>
    <e v="#N/A"/>
    <e v="#N/A"/>
    <e v="#N/A"/>
    <e v="#N/A"/>
  </r>
  <r>
    <x v="173"/>
    <s v="ZONA 3"/>
    <s v="MSP-DNIS-2022-0793-M"/>
    <x v="92"/>
    <x v="156"/>
    <d v="2022-05-30T00:00:00"/>
    <s v="PRESUPUESTARIA"/>
    <s v="OPTIMIZACIÓN DE RECURSOS DISPONIBLES DE MANTENIMIENTOS Y ASIGNACIÓN PRESUPUESTARIA PARA PROCESO JUDICIAL "/>
    <s v="ZONA 3"/>
    <s v="ZONA 3"/>
    <s v="ZONA 3"/>
    <n v="1092"/>
    <n v="57"/>
    <s v="000"/>
    <s v="001"/>
    <n v="530402"/>
    <n v="504"/>
    <s v="001"/>
    <s v="0000"/>
    <s v="0000"/>
    <n v="0"/>
    <n v="0"/>
    <n v="0"/>
    <n v="6164.45"/>
    <n v="0"/>
    <n v="6164.45"/>
    <s v="SI"/>
    <m/>
    <m/>
    <x v="7"/>
    <e v="#N/A"/>
    <e v="#N/A"/>
    <e v="#N/A"/>
    <e v="#N/A"/>
    <e v="#N/A"/>
    <e v="#N/A"/>
    <e v="#N/A"/>
    <e v="#N/A"/>
  </r>
  <r>
    <x v="173"/>
    <s v="ZONA 3"/>
    <s v="MSP-DNIS-2022-0793-M"/>
    <x v="92"/>
    <x v="156"/>
    <d v="2022-05-30T00:00:00"/>
    <s v="PRESUPUESTARIA"/>
    <s v="OPTIMIZACIÓN DE RECURSOS DISPONIBLES DE MANTENIMIENTOS Y ASIGNACIÓN PRESUPUESTARIA PARA PROCESO JUDICIAL "/>
    <s v="ZONA 3"/>
    <s v="ZONA 3"/>
    <s v="ZONA 3"/>
    <n v="1092"/>
    <n v="57"/>
    <s v="000"/>
    <s v="001"/>
    <n v="530404"/>
    <n v="504"/>
    <s v="001"/>
    <s v="0000"/>
    <s v="0000"/>
    <n v="0"/>
    <n v="0"/>
    <n v="0"/>
    <n v="3880.9"/>
    <n v="0"/>
    <n v="3880.9"/>
    <s v="SI"/>
    <m/>
    <m/>
    <x v="7"/>
    <e v="#N/A"/>
    <e v="#N/A"/>
    <e v="#N/A"/>
    <e v="#N/A"/>
    <e v="#N/A"/>
    <e v="#N/A"/>
    <e v="#N/A"/>
    <e v="#N/A"/>
  </r>
  <r>
    <x v="173"/>
    <s v="ZONA 3"/>
    <s v="MSP-DNIS-2022-0793-M"/>
    <x v="92"/>
    <x v="156"/>
    <d v="2022-05-30T00:00:00"/>
    <s v="PRESUPUESTARIA"/>
    <s v="OPTIMIZACIÓN DE RECURSOS DISPONIBLES DE MANTENIMIENTOS Y ASIGNACIÓN PRESUPUESTARIA PARA PROCESO JUDICIAL "/>
    <s v="ZONA 3"/>
    <s v="ZONA 3"/>
    <s v="ZONA 3"/>
    <n v="1093"/>
    <n v="57"/>
    <s v="000"/>
    <s v="001"/>
    <n v="530402"/>
    <n v="505"/>
    <s v="001"/>
    <s v="0000"/>
    <s v="0000"/>
    <n v="0"/>
    <n v="0"/>
    <n v="0"/>
    <n v="27299.13"/>
    <n v="0"/>
    <n v="27299.13"/>
    <s v="SI"/>
    <m/>
    <m/>
    <x v="7"/>
    <e v="#N/A"/>
    <e v="#N/A"/>
    <e v="#N/A"/>
    <e v="#N/A"/>
    <e v="#N/A"/>
    <e v="#N/A"/>
    <e v="#N/A"/>
    <e v="#N/A"/>
  </r>
  <r>
    <x v="173"/>
    <s v="ZONA 3"/>
    <s v="MSP-DNIS-2022-0793-M"/>
    <x v="92"/>
    <x v="156"/>
    <d v="2022-05-30T00:00:00"/>
    <s v="PRESUPUESTARIA"/>
    <s v="OPTIMIZACIÓN DE RECURSOS DISPONIBLES DE MANTENIMIENTOS Y ASIGNACIÓN PRESUPUESTARIA PARA PROCESO JUDICIAL "/>
    <s v="ZONA 3"/>
    <s v="ZONA 3"/>
    <s v="ZONA 3"/>
    <n v="1093"/>
    <n v="57"/>
    <s v="000"/>
    <s v="001"/>
    <n v="530813"/>
    <n v="505"/>
    <s v="001"/>
    <s v="0000"/>
    <s v="0000"/>
    <n v="0"/>
    <n v="0"/>
    <n v="0"/>
    <n v="3489.39"/>
    <n v="0"/>
    <n v="3489.39"/>
    <s v="SI"/>
    <m/>
    <m/>
    <x v="7"/>
    <e v="#N/A"/>
    <e v="#N/A"/>
    <e v="#N/A"/>
    <e v="#N/A"/>
    <e v="#N/A"/>
    <e v="#N/A"/>
    <e v="#N/A"/>
    <e v="#N/A"/>
  </r>
  <r>
    <x v="173"/>
    <s v="ZONA 3"/>
    <s v="MSP-DNIS-2022-0793-M"/>
    <x v="92"/>
    <x v="156"/>
    <d v="2022-05-30T00:00:00"/>
    <s v="PRESUPUESTARIA"/>
    <s v="OPTIMIZACIÓN DE RECURSOS DISPONIBLES DE MANTENIMIENTOS Y ASIGNACIÓN PRESUPUESTARIA PARA PROCESO JUDICIAL "/>
    <s v="ZONA 3"/>
    <s v="ZONA 3"/>
    <s v="ZONA 3"/>
    <n v="1096"/>
    <n v="57"/>
    <s v="000"/>
    <s v="001"/>
    <n v="530811"/>
    <n v="503"/>
    <s v="001"/>
    <s v="0000"/>
    <s v="0000"/>
    <n v="0"/>
    <n v="0"/>
    <n v="0"/>
    <n v="40.299999999999997"/>
    <n v="0"/>
    <n v="40.299999999999997"/>
    <s v="SI"/>
    <m/>
    <m/>
    <x v="7"/>
    <e v="#N/A"/>
    <e v="#N/A"/>
    <e v="#N/A"/>
    <e v="#N/A"/>
    <e v="#N/A"/>
    <e v="#N/A"/>
    <e v="#N/A"/>
    <e v="#N/A"/>
  </r>
  <r>
    <x v="173"/>
    <s v="ZONA 3"/>
    <s v="MSP-DNIS-2022-0793-M"/>
    <x v="92"/>
    <x v="156"/>
    <d v="2022-05-30T00:00:00"/>
    <s v="PRESUPUESTARIA"/>
    <s v="OPTIMIZACIÓN DE RECURSOS DISPONIBLES DE MANTENIMIENTOS Y ASIGNACIÓN PRESUPUESTARIA PARA PROCESO JUDICIAL "/>
    <s v="ZONA 3"/>
    <s v="ZONA 3"/>
    <s v="ZONA 3"/>
    <n v="1115"/>
    <n v="57"/>
    <s v="000"/>
    <s v="001"/>
    <n v="530404"/>
    <n v="606"/>
    <s v="001"/>
    <s v="0000"/>
    <s v="0000"/>
    <n v="0"/>
    <n v="0"/>
    <n v="0"/>
    <n v="15"/>
    <n v="0"/>
    <n v="15"/>
    <s v="SI"/>
    <m/>
    <m/>
    <x v="7"/>
    <e v="#N/A"/>
    <e v="#N/A"/>
    <e v="#N/A"/>
    <e v="#N/A"/>
    <e v="#N/A"/>
    <e v="#N/A"/>
    <e v="#N/A"/>
    <e v="#N/A"/>
  </r>
  <r>
    <x v="173"/>
    <s v="ZONA 3"/>
    <s v="MSP-DNIS-2022-0793-M"/>
    <x v="92"/>
    <x v="156"/>
    <d v="2022-05-30T00:00:00"/>
    <s v="PRESUPUESTARIA"/>
    <s v="OPTIMIZACIÓN DE RECURSOS DISPONIBLES DE MANTENIMIENTOS Y ASIGNACIÓN PRESUPUESTARIA PARA PROCESO JUDICIAL "/>
    <s v="ZONA 3"/>
    <s v="ZONA 3"/>
    <s v="ZONA 3"/>
    <n v="1115"/>
    <n v="57"/>
    <s v="000"/>
    <s v="001"/>
    <n v="530813"/>
    <n v="606"/>
    <s v="001"/>
    <s v="0000"/>
    <s v="0000"/>
    <n v="0"/>
    <n v="0"/>
    <n v="0"/>
    <n v="2198.16"/>
    <n v="0"/>
    <n v="2198.16"/>
    <s v="SI"/>
    <m/>
    <m/>
    <x v="7"/>
    <e v="#N/A"/>
    <e v="#N/A"/>
    <e v="#N/A"/>
    <e v="#N/A"/>
    <e v="#N/A"/>
    <e v="#N/A"/>
    <e v="#N/A"/>
    <e v="#N/A"/>
  </r>
  <r>
    <x v="173"/>
    <s v="ZONA 3"/>
    <s v="MSP-DNIS-2022-0793-M"/>
    <x v="92"/>
    <x v="156"/>
    <d v="2022-05-30T00:00:00"/>
    <s v="PRESUPUESTARIA"/>
    <s v="OPTIMIZACIÓN DE RECURSOS DISPONIBLES DE MANTENIMIENTOS Y ASIGNACIÓN PRESUPUESTARIA PARA PROCESO JUDICIAL "/>
    <s v="ZONA 3"/>
    <s v="ZONA 3"/>
    <s v="ZONA 3"/>
    <n v="1401"/>
    <n v="57"/>
    <s v="000"/>
    <s v="001"/>
    <n v="530402"/>
    <n v="1601"/>
    <s v="001"/>
    <s v="0000"/>
    <s v="0000"/>
    <n v="0"/>
    <n v="0"/>
    <n v="0"/>
    <n v="148.71"/>
    <n v="0"/>
    <n v="148.71"/>
    <s v="SI"/>
    <m/>
    <m/>
    <x v="7"/>
    <e v="#N/A"/>
    <e v="#N/A"/>
    <e v="#N/A"/>
    <e v="#N/A"/>
    <e v="#N/A"/>
    <e v="#N/A"/>
    <e v="#N/A"/>
    <e v="#N/A"/>
  </r>
  <r>
    <x v="173"/>
    <s v="ZONA 3"/>
    <s v="MSP-DNIS-2022-0793-M"/>
    <x v="92"/>
    <x v="156"/>
    <d v="2022-05-30T00:00:00"/>
    <s v="PRESUPUESTARIA"/>
    <s v="OPTIMIZACIÓN DE RECURSOS DISPONIBLES DE MANTENIMIENTOS Y ASIGNACIÓN PRESUPUESTARIA PARA PROCESO JUDICIAL "/>
    <s v="ZONA 3"/>
    <s v="ZONA 3"/>
    <s v="ZONA 3"/>
    <n v="1401"/>
    <n v="57"/>
    <s v="000"/>
    <s v="001"/>
    <n v="530404"/>
    <n v="1601"/>
    <s v="001"/>
    <s v="0000"/>
    <s v="0000"/>
    <n v="0"/>
    <n v="0"/>
    <n v="0"/>
    <n v="11009"/>
    <n v="0"/>
    <n v="11009"/>
    <s v="SI"/>
    <m/>
    <m/>
    <x v="7"/>
    <e v="#N/A"/>
    <e v="#N/A"/>
    <e v="#N/A"/>
    <e v="#N/A"/>
    <e v="#N/A"/>
    <e v="#N/A"/>
    <e v="#N/A"/>
    <e v="#N/A"/>
  </r>
  <r>
    <x v="173"/>
    <s v="ZONA 3"/>
    <s v="MSP-DNIS-2022-0793-M"/>
    <x v="92"/>
    <x v="156"/>
    <d v="2022-05-30T00:00:00"/>
    <s v="PRESUPUESTARIA"/>
    <s v="OPTIMIZACIÓN DE RECURSOS DISPONIBLES DE MANTENIMIENTOS Y ASIGNACIÓN PRESUPUESTARIA PARA PROCESO JUDICIAL "/>
    <s v="ZONA 3"/>
    <s v="ZONA 3"/>
    <s v="ZONA 3"/>
    <n v="1401"/>
    <n v="57"/>
    <s v="000"/>
    <s v="001"/>
    <n v="530811"/>
    <n v="1601"/>
    <s v="001"/>
    <s v="0000"/>
    <s v="0000"/>
    <n v="0"/>
    <n v="0"/>
    <n v="0"/>
    <n v="23.93"/>
    <n v="0"/>
    <n v="23.93"/>
    <s v="SI"/>
    <m/>
    <m/>
    <x v="7"/>
    <e v="#N/A"/>
    <e v="#N/A"/>
    <e v="#N/A"/>
    <e v="#N/A"/>
    <e v="#N/A"/>
    <e v="#N/A"/>
    <e v="#N/A"/>
    <e v="#N/A"/>
  </r>
  <r>
    <x v="173"/>
    <s v="ZONA 3"/>
    <s v="MSP-DNIS-2022-0793-M"/>
    <x v="92"/>
    <x v="156"/>
    <d v="2022-05-30T00:00:00"/>
    <s v="PRESUPUESTARIA"/>
    <s v="OPTIMIZACIÓN DE RECURSOS DISPONIBLES DE MANTENIMIENTOS Y ASIGNACIÓN PRESUPUESTARIA PARA PROCESO JUDICIAL "/>
    <s v="ZONA 3"/>
    <s v="ZONA 3"/>
    <s v="ZONA 3"/>
    <n v="1460"/>
    <n v="57"/>
    <s v="000"/>
    <s v="001"/>
    <n v="530404"/>
    <n v="1801"/>
    <s v="001"/>
    <s v="0000"/>
    <s v="0000"/>
    <n v="0"/>
    <n v="0"/>
    <n v="0"/>
    <n v="3023.4"/>
    <n v="0"/>
    <n v="3023.4"/>
    <s v="SI"/>
    <m/>
    <m/>
    <x v="7"/>
    <e v="#N/A"/>
    <e v="#N/A"/>
    <e v="#N/A"/>
    <e v="#N/A"/>
    <e v="#N/A"/>
    <e v="#N/A"/>
    <e v="#N/A"/>
    <e v="#N/A"/>
  </r>
  <r>
    <x v="173"/>
    <s v="ZONA 3"/>
    <s v="MSP-DNIS-2022-0793-M"/>
    <x v="92"/>
    <x v="156"/>
    <d v="2022-05-30T00:00:00"/>
    <s v="PRESUPUESTARIA"/>
    <s v="OPTIMIZACIÓN DE RECURSOS DISPONIBLES DE MANTENIMIENTOS Y ASIGNACIÓN PRESUPUESTARIA PARA PROCESO JUDICIAL "/>
    <s v="ZONA 3"/>
    <s v="ZONA 3"/>
    <s v="ZONA 3"/>
    <n v="1460"/>
    <n v="57"/>
    <s v="000"/>
    <s v="001"/>
    <n v="530811"/>
    <n v="1801"/>
    <s v="001"/>
    <s v="0000"/>
    <s v="0000"/>
    <n v="0"/>
    <n v="0"/>
    <n v="0"/>
    <n v="0.02"/>
    <n v="0"/>
    <n v="0.02"/>
    <s v="SI"/>
    <m/>
    <m/>
    <x v="7"/>
    <e v="#N/A"/>
    <e v="#N/A"/>
    <e v="#N/A"/>
    <e v="#N/A"/>
    <e v="#N/A"/>
    <e v="#N/A"/>
    <e v="#N/A"/>
    <e v="#N/A"/>
  </r>
  <r>
    <x v="173"/>
    <s v="ZONA 3"/>
    <s v="MSP-DNIS-2022-0793-M"/>
    <x v="92"/>
    <x v="156"/>
    <d v="2022-05-30T00:00:00"/>
    <s v="PRESUPUESTARIA"/>
    <s v="OPTIMIZACIÓN DE RECURSOS DISPONIBLES DE MANTENIMIENTOS Y ASIGNACIÓN PRESUPUESTARIA PARA PROCESO JUDICIAL "/>
    <s v="ZONA 3"/>
    <s v="ZONA 3"/>
    <s v="ZONA 3"/>
    <n v="1460"/>
    <n v="57"/>
    <s v="000"/>
    <s v="001"/>
    <n v="530813"/>
    <n v="1801"/>
    <s v="001"/>
    <s v="0000"/>
    <s v="0000"/>
    <n v="0"/>
    <n v="0"/>
    <n v="0"/>
    <n v="88"/>
    <n v="0"/>
    <n v="88"/>
    <s v="SI"/>
    <m/>
    <m/>
    <x v="7"/>
    <e v="#N/A"/>
    <e v="#N/A"/>
    <e v="#N/A"/>
    <e v="#N/A"/>
    <e v="#N/A"/>
    <e v="#N/A"/>
    <e v="#N/A"/>
    <e v="#N/A"/>
  </r>
  <r>
    <x v="173"/>
    <s v="ZONA 3"/>
    <s v="MSP-DNIS-2022-0793-M"/>
    <x v="92"/>
    <x v="156"/>
    <d v="2022-05-30T00:00:00"/>
    <s v="PRESUPUESTARIA"/>
    <s v="OPTIMIZACIÓN DE RECURSOS DISPONIBLES DE MANTENIMIENTOS Y ASIGNACIÓN PRESUPUESTARIA PARA PROCESO JUDICIAL "/>
    <s v="ZONA 3"/>
    <s v="ZONA 3"/>
    <s v="ZONA 3"/>
    <n v="1463"/>
    <n v="57"/>
    <s v="000"/>
    <s v="001"/>
    <n v="530402"/>
    <n v="1801"/>
    <s v="001"/>
    <s v="0000"/>
    <s v="0000"/>
    <n v="0"/>
    <n v="0"/>
    <n v="0"/>
    <n v="209.36"/>
    <n v="0"/>
    <n v="209.36"/>
    <s v="SI"/>
    <m/>
    <m/>
    <x v="7"/>
    <e v="#N/A"/>
    <e v="#N/A"/>
    <e v="#N/A"/>
    <e v="#N/A"/>
    <e v="#N/A"/>
    <e v="#N/A"/>
    <e v="#N/A"/>
    <e v="#N/A"/>
  </r>
  <r>
    <x v="173"/>
    <s v="ZONA 3"/>
    <s v="MSP-DNIS-2022-0793-M"/>
    <x v="92"/>
    <x v="156"/>
    <d v="2022-05-30T00:00:00"/>
    <s v="PRESUPUESTARIA"/>
    <s v="OPTIMIZACIÓN DE RECURSOS DISPONIBLES DE MANTENIMIENTOS Y ASIGNACIÓN PRESUPUESTARIA PARA PROCESO JUDICIAL "/>
    <s v="ZONA 3"/>
    <s v="ZONA 3"/>
    <s v="ZONA 3"/>
    <n v="1465"/>
    <n v="57"/>
    <s v="000"/>
    <s v="001"/>
    <n v="530402"/>
    <n v="1807"/>
    <s v="001"/>
    <s v="0000"/>
    <s v="0000"/>
    <n v="0"/>
    <n v="0"/>
    <n v="0"/>
    <n v="9.57"/>
    <n v="0"/>
    <n v="9.57"/>
    <s v="SI"/>
    <m/>
    <m/>
    <x v="7"/>
    <e v="#N/A"/>
    <e v="#N/A"/>
    <e v="#N/A"/>
    <e v="#N/A"/>
    <e v="#N/A"/>
    <e v="#N/A"/>
    <e v="#N/A"/>
    <e v="#N/A"/>
  </r>
  <r>
    <x v="173"/>
    <s v="ZONA 3"/>
    <s v="MSP-DNIS-2022-0793-M"/>
    <x v="92"/>
    <x v="156"/>
    <d v="2022-05-30T00:00:00"/>
    <s v="PRESUPUESTARIA"/>
    <s v="OPTIMIZACIÓN DE RECURSOS DISPONIBLES DE MANTENIMIENTOS Y ASIGNACIÓN PRESUPUESTARIA PARA PROCESO JUDICIAL "/>
    <s v="ZONA 3"/>
    <s v="ZONA 3"/>
    <s v="ZONA 3"/>
    <n v="1465"/>
    <n v="57"/>
    <s v="000"/>
    <s v="001"/>
    <n v="530404"/>
    <n v="1807"/>
    <s v="001"/>
    <s v="0000"/>
    <s v="0000"/>
    <n v="0"/>
    <n v="0"/>
    <n v="0"/>
    <n v="176.37"/>
    <n v="0"/>
    <n v="176.37"/>
    <s v="SI"/>
    <m/>
    <m/>
    <x v="7"/>
    <e v="#N/A"/>
    <e v="#N/A"/>
    <e v="#N/A"/>
    <e v="#N/A"/>
    <e v="#N/A"/>
    <e v="#N/A"/>
    <e v="#N/A"/>
    <e v="#N/A"/>
  </r>
  <r>
    <x v="173"/>
    <s v="ZONA 3"/>
    <s v="MSP-DNIS-2022-0793-M"/>
    <x v="92"/>
    <x v="156"/>
    <d v="2022-05-30T00:00:00"/>
    <s v="PRESUPUESTARIA"/>
    <s v="OPTIMIZACIÓN DE RECURSOS DISPONIBLES DE MANTENIMIENTOS Y ASIGNACIÓN PRESUPUESTARIA PARA PROCESO JUDICIAL "/>
    <s v="ZONA 3"/>
    <s v="ZONA 3"/>
    <s v="ZONA 3"/>
    <n v="1465"/>
    <n v="57"/>
    <s v="000"/>
    <s v="001"/>
    <n v="530813"/>
    <n v="1807"/>
    <s v="001"/>
    <s v="0000"/>
    <s v="0000"/>
    <n v="0"/>
    <n v="0"/>
    <n v="0"/>
    <n v="48.5"/>
    <n v="0"/>
    <n v="48.5"/>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54"/>
    <n v="57"/>
    <s v="000"/>
    <s v="001"/>
    <n v="530811"/>
    <n v="1301"/>
    <s v="001"/>
    <s v="0000"/>
    <s v="0000"/>
    <n v="0"/>
    <n v="0"/>
    <n v="0"/>
    <n v="122.75"/>
    <n v="0"/>
    <n v="122.75"/>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54"/>
    <n v="57"/>
    <s v="000"/>
    <s v="001"/>
    <n v="530813"/>
    <n v="1301"/>
    <s v="001"/>
    <s v="0000"/>
    <s v="0000"/>
    <n v="0"/>
    <n v="0"/>
    <n v="0"/>
    <n v="1450.55"/>
    <n v="0"/>
    <n v="1450.55"/>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1330"/>
    <n v="57"/>
    <s v="000"/>
    <s v="001"/>
    <n v="530811"/>
    <n v="1301"/>
    <s v="001"/>
    <s v="0000"/>
    <s v="0000"/>
    <n v="0"/>
    <n v="0"/>
    <n v="0"/>
    <n v="622.20000000000005"/>
    <n v="0"/>
    <n v="622.20000000000005"/>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1330"/>
    <n v="57"/>
    <s v="000"/>
    <s v="001"/>
    <n v="530813"/>
    <n v="1301"/>
    <s v="001"/>
    <s v="0000"/>
    <s v="0000"/>
    <n v="0"/>
    <n v="0"/>
    <n v="0"/>
    <n v="1521"/>
    <n v="0"/>
    <n v="1521"/>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1331"/>
    <n v="57"/>
    <s v="000"/>
    <s v="001"/>
    <n v="530402"/>
    <n v="1308"/>
    <s v="001"/>
    <s v="0000"/>
    <s v="0000"/>
    <n v="0"/>
    <n v="0"/>
    <n v="0"/>
    <n v="853.28"/>
    <n v="0"/>
    <n v="853.28"/>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1331"/>
    <n v="57"/>
    <s v="000"/>
    <s v="001"/>
    <n v="530404"/>
    <n v="1308"/>
    <s v="001"/>
    <s v="0000"/>
    <s v="0000"/>
    <n v="0"/>
    <n v="0"/>
    <n v="0"/>
    <n v="19041.990000000002"/>
    <n v="0"/>
    <n v="19041.990000000002"/>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1331"/>
    <n v="57"/>
    <s v="000"/>
    <s v="001"/>
    <n v="530813"/>
    <n v="1308"/>
    <s v="001"/>
    <s v="0000"/>
    <s v="0000"/>
    <n v="0"/>
    <n v="0"/>
    <n v="0"/>
    <n v="1330.96"/>
    <n v="0"/>
    <n v="1330.96"/>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1332"/>
    <n v="57"/>
    <s v="000"/>
    <s v="001"/>
    <n v="530404"/>
    <n v="1314"/>
    <s v="001"/>
    <s v="0000"/>
    <s v="0000"/>
    <n v="0"/>
    <n v="0"/>
    <n v="0"/>
    <n v="1.55"/>
    <n v="0"/>
    <n v="1.55"/>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1332"/>
    <n v="57"/>
    <s v="000"/>
    <s v="001"/>
    <n v="530813"/>
    <n v="1314"/>
    <s v="001"/>
    <s v="0000"/>
    <s v="0000"/>
    <n v="0"/>
    <n v="0"/>
    <n v="0"/>
    <n v="1879.96"/>
    <n v="0"/>
    <n v="1879.96"/>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1333"/>
    <n v="57"/>
    <s v="000"/>
    <s v="001"/>
    <n v="530813"/>
    <n v="1303"/>
    <s v="001"/>
    <s v="0000"/>
    <s v="0000"/>
    <n v="0"/>
    <n v="0"/>
    <n v="0"/>
    <n v="33502.22"/>
    <n v="0"/>
    <n v="33502.22"/>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1334"/>
    <n v="57"/>
    <s v="000"/>
    <s v="001"/>
    <n v="530404"/>
    <n v="1306"/>
    <s v="001"/>
    <s v="0000"/>
    <s v="0000"/>
    <n v="0"/>
    <n v="0"/>
    <n v="0"/>
    <n v="447.19"/>
    <n v="0"/>
    <n v="447.19"/>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1334"/>
    <n v="57"/>
    <s v="000"/>
    <s v="001"/>
    <n v="530813"/>
    <n v="1306"/>
    <s v="001"/>
    <s v="0000"/>
    <s v="0000"/>
    <n v="0"/>
    <n v="0"/>
    <n v="0"/>
    <n v="1530"/>
    <n v="0"/>
    <n v="1530"/>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1337"/>
    <n v="57"/>
    <s v="000"/>
    <s v="001"/>
    <n v="530813"/>
    <n v="1303"/>
    <s v="001"/>
    <s v="0000"/>
    <s v="0000"/>
    <n v="0"/>
    <n v="0"/>
    <n v="0"/>
    <n v="2666"/>
    <n v="0"/>
    <n v="2666"/>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1340"/>
    <n v="57"/>
    <s v="000"/>
    <s v="001"/>
    <n v="530404"/>
    <n v="1302"/>
    <s v="001"/>
    <s v="0000"/>
    <s v="0000"/>
    <n v="0"/>
    <n v="0"/>
    <n v="0"/>
    <n v="2300"/>
    <n v="0"/>
    <n v="2300"/>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1343"/>
    <n v="57"/>
    <s v="000"/>
    <s v="001"/>
    <n v="530402"/>
    <n v="1310"/>
    <s v="001"/>
    <s v="0000"/>
    <s v="0000"/>
    <n v="0"/>
    <n v="0"/>
    <n v="0"/>
    <n v="30.07"/>
    <n v="0"/>
    <n v="30.07"/>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1347"/>
    <n v="57"/>
    <s v="000"/>
    <s v="001"/>
    <n v="530813"/>
    <n v="1305"/>
    <s v="001"/>
    <s v="0000"/>
    <s v="0000"/>
    <n v="0"/>
    <n v="0"/>
    <n v="0"/>
    <n v="209.36"/>
    <n v="0"/>
    <n v="209.36"/>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1348"/>
    <n v="57"/>
    <s v="000"/>
    <s v="001"/>
    <n v="530404"/>
    <n v="1311"/>
    <s v="001"/>
    <s v="0000"/>
    <s v="0000"/>
    <n v="0"/>
    <n v="0"/>
    <n v="0"/>
    <n v="8408.2099999999991"/>
    <n v="0"/>
    <n v="8408.2099999999991"/>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1348"/>
    <n v="57"/>
    <s v="000"/>
    <s v="001"/>
    <n v="530811"/>
    <n v="1311"/>
    <s v="001"/>
    <s v="0000"/>
    <s v="0000"/>
    <n v="0"/>
    <n v="0"/>
    <n v="0"/>
    <n v="189.42"/>
    <n v="0"/>
    <n v="189.42"/>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1348"/>
    <n v="57"/>
    <s v="000"/>
    <s v="001"/>
    <n v="530813"/>
    <n v="1311"/>
    <s v="001"/>
    <s v="0000"/>
    <s v="0000"/>
    <n v="0"/>
    <n v="0"/>
    <n v="0"/>
    <n v="1742.95"/>
    <n v="0"/>
    <n v="1742.95"/>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1428"/>
    <n v="57"/>
    <s v="000"/>
    <s v="001"/>
    <n v="530402"/>
    <n v="2301"/>
    <s v="001"/>
    <s v="0000"/>
    <s v="0000"/>
    <n v="0"/>
    <n v="0"/>
    <n v="0"/>
    <n v="13400"/>
    <n v="0"/>
    <n v="13400"/>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1428"/>
    <n v="57"/>
    <s v="000"/>
    <s v="001"/>
    <n v="530404"/>
    <n v="2301"/>
    <s v="001"/>
    <s v="0000"/>
    <s v="0000"/>
    <n v="0"/>
    <n v="0"/>
    <n v="0"/>
    <n v="183967.99"/>
    <n v="0"/>
    <n v="183967.99"/>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1428"/>
    <n v="57"/>
    <s v="000"/>
    <s v="001"/>
    <n v="530813"/>
    <n v="2301"/>
    <s v="001"/>
    <s v="0000"/>
    <s v="0000"/>
    <n v="0"/>
    <n v="0"/>
    <n v="0"/>
    <n v="5844.02"/>
    <n v="0"/>
    <n v="5844.02"/>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1447"/>
    <n v="57"/>
    <s v="000"/>
    <s v="001"/>
    <n v="530402"/>
    <n v="2301"/>
    <s v="001"/>
    <s v="0000"/>
    <s v="0000"/>
    <n v="0"/>
    <n v="0"/>
    <n v="0"/>
    <n v="32865.74"/>
    <n v="0"/>
    <n v="32865.74"/>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1605"/>
    <n v="57"/>
    <s v="000"/>
    <s v="001"/>
    <n v="530402"/>
    <n v="2301"/>
    <s v="001"/>
    <s v="0000"/>
    <s v="0000"/>
    <n v="0"/>
    <n v="0"/>
    <n v="0"/>
    <n v="3258.83"/>
    <n v="0"/>
    <n v="3258.83"/>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1605"/>
    <n v="57"/>
    <s v="000"/>
    <s v="001"/>
    <n v="530404"/>
    <n v="2301"/>
    <s v="001"/>
    <s v="0000"/>
    <s v="0000"/>
    <n v="0"/>
    <n v="0"/>
    <n v="0"/>
    <n v="5478.17"/>
    <n v="0"/>
    <n v="5478.17"/>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1605"/>
    <n v="57"/>
    <s v="000"/>
    <s v="001"/>
    <n v="530811"/>
    <n v="2301"/>
    <s v="001"/>
    <s v="0000"/>
    <s v="0000"/>
    <n v="0"/>
    <n v="0"/>
    <n v="0"/>
    <n v="217.21"/>
    <n v="0"/>
    <n v="217.21"/>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1605"/>
    <n v="57"/>
    <s v="000"/>
    <s v="001"/>
    <n v="530813"/>
    <n v="2301"/>
    <s v="001"/>
    <s v="0000"/>
    <s v="0000"/>
    <n v="0"/>
    <n v="0"/>
    <n v="0"/>
    <n v="2978.78"/>
    <n v="0"/>
    <n v="2978.78"/>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9004"/>
    <n v="57"/>
    <s v="000"/>
    <s v="001"/>
    <n v="530404"/>
    <n v="1301"/>
    <s v="001"/>
    <s v="0000"/>
    <s v="0000"/>
    <n v="0"/>
    <n v="0"/>
    <n v="0"/>
    <n v="84699.1"/>
    <n v="0"/>
    <n v="84699.1"/>
    <s v="SI"/>
    <m/>
    <m/>
    <x v="7"/>
    <e v="#N/A"/>
    <e v="#N/A"/>
    <e v="#N/A"/>
    <e v="#N/A"/>
    <e v="#N/A"/>
    <e v="#N/A"/>
    <e v="#N/A"/>
    <e v="#N/A"/>
  </r>
  <r>
    <x v="173"/>
    <s v="ZONA 4"/>
    <s v="MSP-DNIS-2022-0793-M"/>
    <x v="92"/>
    <x v="156"/>
    <d v="2022-05-30T00:00:00"/>
    <s v="PRESUPUESTARIA"/>
    <s v="OPTIMIZACIÓN DE RECURSOS DISPONIBLES DE MANTENIMIENTOS Y ASIGNACIÓN PRESUPUESTARIA PARA PROCESO JUDICIAL "/>
    <s v="ZONA 4"/>
    <s v="ZONA 4"/>
    <s v="ZONA 4"/>
    <n v="9004"/>
    <n v="57"/>
    <s v="000"/>
    <s v="001"/>
    <n v="530813"/>
    <n v="1301"/>
    <s v="001"/>
    <s v="0000"/>
    <s v="0000"/>
    <n v="0"/>
    <n v="0"/>
    <n v="0"/>
    <n v="0.48"/>
    <n v="0"/>
    <n v="0.48"/>
    <s v="SI"/>
    <m/>
    <m/>
    <x v="7"/>
    <e v="#N/A"/>
    <e v="#N/A"/>
    <e v="#N/A"/>
    <e v="#N/A"/>
    <e v="#N/A"/>
    <e v="#N/A"/>
    <e v="#N/A"/>
    <e v="#N/A"/>
  </r>
  <r>
    <x v="173"/>
    <s v="ZONA 5"/>
    <s v="MSP-DNIS-2022-0793-M"/>
    <x v="92"/>
    <x v="156"/>
    <d v="2022-05-30T00:00:00"/>
    <s v="PRESUPUESTARIA"/>
    <s v="OPTIMIZACIÓN DE RECURSOS DISPONIBLES DE MANTENIMIENTOS Y ASIGNACIÓN PRESUPUESTARIA PARA PROCESO JUDICIAL "/>
    <s v="ZONA 5"/>
    <s v="ZONA 5"/>
    <s v="ZONA 5"/>
    <n v="1217"/>
    <n v="57"/>
    <s v="000"/>
    <s v="001"/>
    <n v="530813"/>
    <n v="2403"/>
    <s v="001"/>
    <s v="0000"/>
    <s v="0000"/>
    <n v="0"/>
    <n v="0"/>
    <n v="0"/>
    <n v="4805.24"/>
    <n v="0"/>
    <n v="4805.24"/>
    <s v="SI"/>
    <m/>
    <m/>
    <x v="7"/>
    <e v="#N/A"/>
    <e v="#N/A"/>
    <e v="#N/A"/>
    <e v="#N/A"/>
    <e v="#N/A"/>
    <e v="#N/A"/>
    <e v="#N/A"/>
    <e v="#N/A"/>
  </r>
  <r>
    <x v="173"/>
    <s v="ZONA 5"/>
    <s v="MSP-DNIS-2022-0793-M"/>
    <x v="92"/>
    <x v="156"/>
    <d v="2022-05-30T00:00:00"/>
    <s v="PRESUPUESTARIA"/>
    <s v="OPTIMIZACIÓN DE RECURSOS DISPONIBLES DE MANTENIMIENTOS Y ASIGNACIÓN PRESUPUESTARIA PARA PROCESO JUDICIAL "/>
    <s v="ZONA 5"/>
    <s v="ZONA 5"/>
    <s v="ZONA 5"/>
    <n v="1223"/>
    <n v="57"/>
    <s v="000"/>
    <s v="001"/>
    <n v="530402"/>
    <n v="914"/>
    <s v="001"/>
    <s v="0000"/>
    <s v="0000"/>
    <n v="0"/>
    <n v="0"/>
    <n v="0"/>
    <n v="5234.08"/>
    <n v="0"/>
    <n v="5234.08"/>
    <s v="SI"/>
    <m/>
    <m/>
    <x v="7"/>
    <e v="#N/A"/>
    <e v="#N/A"/>
    <e v="#N/A"/>
    <e v="#N/A"/>
    <e v="#N/A"/>
    <e v="#N/A"/>
    <e v="#N/A"/>
    <e v="#N/A"/>
  </r>
  <r>
    <x v="173"/>
    <s v="ZONA 5"/>
    <s v="MSP-DNIS-2022-0793-M"/>
    <x v="92"/>
    <x v="156"/>
    <d v="2022-05-30T00:00:00"/>
    <s v="PRESUPUESTARIA"/>
    <s v="OPTIMIZACIÓN DE RECURSOS DISPONIBLES DE MANTENIMIENTOS Y ASIGNACIÓN PRESUPUESTARIA PARA PROCESO JUDICIAL "/>
    <s v="ZONA 5"/>
    <s v="ZONA 5"/>
    <s v="ZONA 5"/>
    <n v="1225"/>
    <n v="57"/>
    <s v="000"/>
    <s v="001"/>
    <n v="530402"/>
    <n v="920"/>
    <s v="001"/>
    <s v="0000"/>
    <s v="0000"/>
    <n v="0"/>
    <n v="0"/>
    <n v="0"/>
    <n v="8.61"/>
    <n v="0"/>
    <n v="8.61"/>
    <s v="SI"/>
    <m/>
    <m/>
    <x v="7"/>
    <e v="#N/A"/>
    <e v="#N/A"/>
    <e v="#N/A"/>
    <e v="#N/A"/>
    <e v="#N/A"/>
    <e v="#N/A"/>
    <e v="#N/A"/>
    <e v="#N/A"/>
  </r>
  <r>
    <x v="173"/>
    <s v="ZONA 5"/>
    <s v="MSP-DNIS-2022-0793-M"/>
    <x v="92"/>
    <x v="156"/>
    <d v="2022-05-30T00:00:00"/>
    <s v="PRESUPUESTARIA"/>
    <s v="OPTIMIZACIÓN DE RECURSOS DISPONIBLES DE MANTENIMIENTOS Y ASIGNACIÓN PRESUPUESTARIA PARA PROCESO JUDICIAL "/>
    <s v="ZONA 5"/>
    <s v="ZONA 5"/>
    <s v="ZONA 5"/>
    <n v="1225"/>
    <n v="57"/>
    <s v="000"/>
    <s v="001"/>
    <n v="530404"/>
    <n v="920"/>
    <s v="001"/>
    <s v="0000"/>
    <s v="0000"/>
    <n v="0"/>
    <n v="0"/>
    <n v="0"/>
    <n v="42.54"/>
    <n v="0"/>
    <n v="42.54"/>
    <s v="SI"/>
    <m/>
    <m/>
    <x v="7"/>
    <e v="#N/A"/>
    <e v="#N/A"/>
    <e v="#N/A"/>
    <e v="#N/A"/>
    <e v="#N/A"/>
    <e v="#N/A"/>
    <e v="#N/A"/>
    <e v="#N/A"/>
  </r>
  <r>
    <x v="173"/>
    <s v="ZONA 5"/>
    <s v="MSP-DNIS-2022-0793-M"/>
    <x v="92"/>
    <x v="156"/>
    <d v="2022-05-30T00:00:00"/>
    <s v="PRESUPUESTARIA"/>
    <s v="OPTIMIZACIÓN DE RECURSOS DISPONIBLES DE MANTENIMIENTOS Y ASIGNACIÓN PRESUPUESTARIA PARA PROCESO JUDICIAL "/>
    <s v="ZONA 5"/>
    <s v="ZONA 5"/>
    <s v="ZONA 5"/>
    <n v="1225"/>
    <n v="57"/>
    <s v="000"/>
    <s v="001"/>
    <n v="530813"/>
    <n v="920"/>
    <s v="001"/>
    <s v="0000"/>
    <s v="0000"/>
    <n v="0"/>
    <n v="0"/>
    <n v="0"/>
    <n v="843.54"/>
    <n v="0"/>
    <n v="843.54"/>
    <s v="SI"/>
    <m/>
    <m/>
    <x v="7"/>
    <e v="#N/A"/>
    <e v="#N/A"/>
    <e v="#N/A"/>
    <e v="#N/A"/>
    <e v="#N/A"/>
    <e v="#N/A"/>
    <e v="#N/A"/>
    <e v="#N/A"/>
  </r>
  <r>
    <x v="173"/>
    <s v="ZONA 5"/>
    <s v="MSP-DNIS-2022-0793-M"/>
    <x v="92"/>
    <x v="156"/>
    <d v="2022-05-30T00:00:00"/>
    <s v="PRESUPUESTARIA"/>
    <s v="OPTIMIZACIÓN DE RECURSOS DISPONIBLES DE MANTENIMIENTOS Y ASIGNACIÓN PRESUPUESTARIA PARA PROCESO JUDICIAL "/>
    <s v="ZONA 5"/>
    <s v="ZONA 5"/>
    <s v="ZONA 5"/>
    <n v="1235"/>
    <n v="57"/>
    <s v="000"/>
    <s v="001"/>
    <n v="530404"/>
    <n v="2401"/>
    <s v="001"/>
    <s v="0000"/>
    <s v="0000"/>
    <n v="0"/>
    <n v="0"/>
    <n v="0"/>
    <n v="15728.69"/>
    <n v="0"/>
    <n v="15728.69"/>
    <s v="SI"/>
    <m/>
    <m/>
    <x v="7"/>
    <e v="#N/A"/>
    <e v="#N/A"/>
    <e v="#N/A"/>
    <e v="#N/A"/>
    <e v="#N/A"/>
    <e v="#N/A"/>
    <e v="#N/A"/>
    <e v="#N/A"/>
  </r>
  <r>
    <x v="173"/>
    <s v="ZONA 5"/>
    <s v="MSP-DNIS-2022-0793-M"/>
    <x v="92"/>
    <x v="156"/>
    <d v="2022-05-30T00:00:00"/>
    <s v="PRESUPUESTARIA"/>
    <s v="OPTIMIZACIÓN DE RECURSOS DISPONIBLES DE MANTENIMIENTOS Y ASIGNACIÓN PRESUPUESTARIA PARA PROCESO JUDICIAL "/>
    <s v="ZONA 5"/>
    <s v="ZONA 5"/>
    <s v="ZONA 5"/>
    <n v="1235"/>
    <n v="57"/>
    <s v="000"/>
    <s v="001"/>
    <n v="530813"/>
    <n v="2401"/>
    <s v="001"/>
    <s v="0000"/>
    <s v="0000"/>
    <n v="0"/>
    <n v="0"/>
    <n v="0"/>
    <n v="10936.71"/>
    <n v="0"/>
    <n v="10936.71"/>
    <s v="SI"/>
    <m/>
    <m/>
    <x v="7"/>
    <e v="#N/A"/>
    <e v="#N/A"/>
    <e v="#N/A"/>
    <e v="#N/A"/>
    <e v="#N/A"/>
    <e v="#N/A"/>
    <e v="#N/A"/>
    <e v="#N/A"/>
  </r>
  <r>
    <x v="173"/>
    <s v="ZONA 5"/>
    <s v="MSP-DNIS-2022-0793-M"/>
    <x v="92"/>
    <x v="156"/>
    <d v="2022-05-30T00:00:00"/>
    <s v="PRESUPUESTARIA"/>
    <s v="OPTIMIZACIÓN DE RECURSOS DISPONIBLES DE MANTENIMIENTOS Y ASIGNACIÓN PRESUPUESTARIA PARA PROCESO JUDICIAL "/>
    <s v="ZONA 5"/>
    <s v="ZONA 5"/>
    <s v="ZONA 5"/>
    <n v="1236"/>
    <n v="57"/>
    <s v="000"/>
    <s v="001"/>
    <n v="530402"/>
    <n v="2401"/>
    <s v="001"/>
    <s v="0000"/>
    <s v="0000"/>
    <n v="0"/>
    <n v="0"/>
    <n v="0"/>
    <n v="14.47"/>
    <n v="0"/>
    <n v="14.47"/>
    <s v="SI"/>
    <m/>
    <m/>
    <x v="7"/>
    <e v="#N/A"/>
    <e v="#N/A"/>
    <e v="#N/A"/>
    <e v="#N/A"/>
    <e v="#N/A"/>
    <e v="#N/A"/>
    <e v="#N/A"/>
    <e v="#N/A"/>
  </r>
  <r>
    <x v="173"/>
    <s v="ZONA 5"/>
    <s v="MSP-DNIS-2022-0793-M"/>
    <x v="92"/>
    <x v="156"/>
    <d v="2022-05-30T00:00:00"/>
    <s v="PRESUPUESTARIA"/>
    <s v="OPTIMIZACIÓN DE RECURSOS DISPONIBLES DE MANTENIMIENTOS Y ASIGNACIÓN PRESUPUESTARIA PARA PROCESO JUDICIAL "/>
    <s v="ZONA 5"/>
    <s v="ZONA 5"/>
    <s v="ZONA 5"/>
    <n v="1236"/>
    <n v="57"/>
    <s v="000"/>
    <s v="001"/>
    <n v="530404"/>
    <n v="2401"/>
    <s v="001"/>
    <s v="0000"/>
    <s v="0000"/>
    <n v="0"/>
    <n v="0"/>
    <n v="0"/>
    <n v="60"/>
    <n v="0"/>
    <n v="60"/>
    <s v="SI"/>
    <m/>
    <m/>
    <x v="7"/>
    <e v="#N/A"/>
    <e v="#N/A"/>
    <e v="#N/A"/>
    <e v="#N/A"/>
    <e v="#N/A"/>
    <e v="#N/A"/>
    <e v="#N/A"/>
    <e v="#N/A"/>
  </r>
  <r>
    <x v="173"/>
    <s v="ZONA 5"/>
    <s v="MSP-DNIS-2022-0793-M"/>
    <x v="92"/>
    <x v="156"/>
    <d v="2022-05-30T00:00:00"/>
    <s v="PRESUPUESTARIA"/>
    <s v="OPTIMIZACIÓN DE RECURSOS DISPONIBLES DE MANTENIMIENTOS Y ASIGNACIÓN PRESUPUESTARIA PARA PROCESO JUDICIAL "/>
    <s v="ZONA 5"/>
    <s v="ZONA 5"/>
    <s v="ZONA 5"/>
    <n v="1300"/>
    <n v="57"/>
    <s v="000"/>
    <s v="001"/>
    <n v="530402"/>
    <n v="1201"/>
    <s v="001"/>
    <s v="0000"/>
    <s v="0000"/>
    <n v="0"/>
    <n v="0"/>
    <n v="0"/>
    <n v="685.29"/>
    <n v="0"/>
    <n v="685.29"/>
    <s v="SI"/>
    <m/>
    <m/>
    <x v="7"/>
    <e v="#N/A"/>
    <e v="#N/A"/>
    <e v="#N/A"/>
    <e v="#N/A"/>
    <e v="#N/A"/>
    <e v="#N/A"/>
    <e v="#N/A"/>
    <e v="#N/A"/>
  </r>
  <r>
    <x v="173"/>
    <s v="ZONA 5"/>
    <s v="MSP-DNIS-2022-0793-M"/>
    <x v="92"/>
    <x v="156"/>
    <d v="2022-05-30T00:00:00"/>
    <s v="PRESUPUESTARIA"/>
    <s v="OPTIMIZACIÓN DE RECURSOS DISPONIBLES DE MANTENIMIENTOS Y ASIGNACIÓN PRESUPUESTARIA PARA PROCESO JUDICIAL "/>
    <s v="ZONA 5"/>
    <s v="ZONA 5"/>
    <s v="ZONA 5"/>
    <n v="1300"/>
    <n v="57"/>
    <s v="000"/>
    <s v="001"/>
    <n v="530813"/>
    <n v="1201"/>
    <s v="001"/>
    <s v="0000"/>
    <s v="0000"/>
    <n v="0"/>
    <n v="0"/>
    <n v="0"/>
    <n v="415.83"/>
    <n v="0"/>
    <n v="415.83"/>
    <s v="SI"/>
    <m/>
    <m/>
    <x v="7"/>
    <e v="#N/A"/>
    <e v="#N/A"/>
    <e v="#N/A"/>
    <e v="#N/A"/>
    <e v="#N/A"/>
    <e v="#N/A"/>
    <e v="#N/A"/>
    <e v="#N/A"/>
  </r>
  <r>
    <x v="173"/>
    <s v="ZONA 5"/>
    <s v="MSP-DNIS-2022-0793-M"/>
    <x v="92"/>
    <x v="156"/>
    <d v="2022-05-30T00:00:00"/>
    <s v="PRESUPUESTARIA"/>
    <s v="OPTIMIZACIÓN DE RECURSOS DISPONIBLES DE MANTENIMIENTOS Y ASIGNACIÓN PRESUPUESTARIA PARA PROCESO JUDICIAL "/>
    <s v="ZONA 5"/>
    <s v="ZONA 5"/>
    <s v="ZONA 5"/>
    <n v="1301"/>
    <n v="57"/>
    <s v="000"/>
    <s v="001"/>
    <n v="530402"/>
    <n v="1201"/>
    <s v="001"/>
    <s v="0000"/>
    <s v="0000"/>
    <n v="0"/>
    <n v="0"/>
    <n v="0"/>
    <n v="454.07"/>
    <n v="0"/>
    <n v="454.07"/>
    <s v="SI"/>
    <m/>
    <m/>
    <x v="7"/>
    <e v="#N/A"/>
    <e v="#N/A"/>
    <e v="#N/A"/>
    <e v="#N/A"/>
    <e v="#N/A"/>
    <e v="#N/A"/>
    <e v="#N/A"/>
    <e v="#N/A"/>
  </r>
  <r>
    <x v="173"/>
    <s v="ZONA 5"/>
    <s v="MSP-DNIS-2022-0793-M"/>
    <x v="92"/>
    <x v="156"/>
    <d v="2022-05-30T00:00:00"/>
    <s v="PRESUPUESTARIA"/>
    <s v="OPTIMIZACIÓN DE RECURSOS DISPONIBLES DE MANTENIMIENTOS Y ASIGNACIÓN PRESUPUESTARIA PARA PROCESO JUDICIAL "/>
    <s v="ZONA 5"/>
    <s v="ZONA 5"/>
    <s v="ZONA 5"/>
    <n v="1301"/>
    <n v="57"/>
    <s v="000"/>
    <s v="001"/>
    <n v="530404"/>
    <n v="1201"/>
    <s v="001"/>
    <s v="0000"/>
    <s v="0000"/>
    <n v="0"/>
    <n v="0"/>
    <n v="0"/>
    <n v="7308.77"/>
    <n v="0"/>
    <n v="7308.77"/>
    <s v="SI"/>
    <m/>
    <m/>
    <x v="7"/>
    <e v="#N/A"/>
    <e v="#N/A"/>
    <e v="#N/A"/>
    <e v="#N/A"/>
    <e v="#N/A"/>
    <e v="#N/A"/>
    <e v="#N/A"/>
    <e v="#N/A"/>
  </r>
  <r>
    <x v="173"/>
    <s v="ZONA 5"/>
    <s v="MSP-DNIS-2022-0793-M"/>
    <x v="92"/>
    <x v="156"/>
    <d v="2022-05-30T00:00:00"/>
    <s v="PRESUPUESTARIA"/>
    <s v="OPTIMIZACIÓN DE RECURSOS DISPONIBLES DE MANTENIMIENTOS Y ASIGNACIÓN PRESUPUESTARIA PARA PROCESO JUDICIAL "/>
    <s v="ZONA 5"/>
    <s v="ZONA 5"/>
    <s v="ZONA 5"/>
    <n v="1301"/>
    <n v="57"/>
    <s v="000"/>
    <s v="001"/>
    <n v="530813"/>
    <n v="1201"/>
    <s v="001"/>
    <s v="0000"/>
    <s v="0000"/>
    <n v="0"/>
    <n v="0"/>
    <n v="0"/>
    <n v="6.77"/>
    <n v="0"/>
    <n v="6.77"/>
    <s v="SI"/>
    <m/>
    <m/>
    <x v="7"/>
    <e v="#N/A"/>
    <e v="#N/A"/>
    <e v="#N/A"/>
    <e v="#N/A"/>
    <e v="#N/A"/>
    <e v="#N/A"/>
    <e v="#N/A"/>
    <e v="#N/A"/>
  </r>
  <r>
    <x v="173"/>
    <s v="ZONA 5"/>
    <s v="MSP-DNIS-2022-0793-M"/>
    <x v="92"/>
    <x v="156"/>
    <d v="2022-05-30T00:00:00"/>
    <s v="PRESUPUESTARIA"/>
    <s v="OPTIMIZACIÓN DE RECURSOS DISPONIBLES DE MANTENIMIENTOS Y ASIGNACIÓN PRESUPUESTARIA PARA PROCESO JUDICIAL "/>
    <s v="ZONA 5"/>
    <s v="ZONA 5"/>
    <s v="ZONA 5"/>
    <n v="1302"/>
    <n v="57"/>
    <s v="000"/>
    <s v="001"/>
    <n v="530402"/>
    <n v="1205"/>
    <s v="001"/>
    <s v="0000"/>
    <s v="0000"/>
    <n v="0"/>
    <n v="0"/>
    <n v="0"/>
    <n v="12541.01"/>
    <n v="0"/>
    <n v="12541.01"/>
    <s v="SI"/>
    <m/>
    <m/>
    <x v="7"/>
    <e v="#N/A"/>
    <e v="#N/A"/>
    <e v="#N/A"/>
    <e v="#N/A"/>
    <e v="#N/A"/>
    <e v="#N/A"/>
    <e v="#N/A"/>
    <e v="#N/A"/>
  </r>
  <r>
    <x v="173"/>
    <s v="ZONA 5"/>
    <s v="MSP-DNIS-2022-0793-M"/>
    <x v="92"/>
    <x v="156"/>
    <d v="2022-05-30T00:00:00"/>
    <s v="PRESUPUESTARIA"/>
    <s v="OPTIMIZACIÓN DE RECURSOS DISPONIBLES DE MANTENIMIENTOS Y ASIGNACIÓN PRESUPUESTARIA PARA PROCESO JUDICIAL "/>
    <s v="ZONA 5"/>
    <s v="ZONA 5"/>
    <s v="ZONA 5"/>
    <n v="1303"/>
    <n v="57"/>
    <s v="000"/>
    <s v="001"/>
    <n v="530402"/>
    <n v="1208"/>
    <s v="001"/>
    <s v="0000"/>
    <s v="0000"/>
    <n v="0"/>
    <n v="0"/>
    <n v="0"/>
    <n v="7655.87"/>
    <n v="0"/>
    <n v="7655.87"/>
    <s v="SI"/>
    <m/>
    <m/>
    <x v="7"/>
    <e v="#N/A"/>
    <e v="#N/A"/>
    <e v="#N/A"/>
    <e v="#N/A"/>
    <e v="#N/A"/>
    <e v="#N/A"/>
    <e v="#N/A"/>
    <e v="#N/A"/>
  </r>
  <r>
    <x v="173"/>
    <s v="ZONA 5"/>
    <s v="MSP-DNIS-2022-0793-M"/>
    <x v="92"/>
    <x v="156"/>
    <d v="2022-05-30T00:00:00"/>
    <s v="PRESUPUESTARIA"/>
    <s v="OPTIMIZACIÓN DE RECURSOS DISPONIBLES DE MANTENIMIENTOS Y ASIGNACIÓN PRESUPUESTARIA PARA PROCESO JUDICIAL "/>
    <s v="ZONA 5"/>
    <s v="ZONA 5"/>
    <s v="ZONA 5"/>
    <n v="1303"/>
    <n v="57"/>
    <s v="000"/>
    <s v="001"/>
    <n v="530404"/>
    <n v="1208"/>
    <s v="001"/>
    <s v="0000"/>
    <s v="0000"/>
    <n v="0"/>
    <n v="0"/>
    <n v="0"/>
    <n v="12706.08"/>
    <n v="0"/>
    <n v="12706.08"/>
    <s v="SI"/>
    <m/>
    <m/>
    <x v="7"/>
    <e v="#N/A"/>
    <e v="#N/A"/>
    <e v="#N/A"/>
    <e v="#N/A"/>
    <e v="#N/A"/>
    <e v="#N/A"/>
    <e v="#N/A"/>
    <e v="#N/A"/>
  </r>
  <r>
    <x v="173"/>
    <s v="ZONA 5"/>
    <s v="MSP-DNIS-2022-0793-M"/>
    <x v="92"/>
    <x v="156"/>
    <d v="2022-05-30T00:00:00"/>
    <s v="PRESUPUESTARIA"/>
    <s v="OPTIMIZACIÓN DE RECURSOS DISPONIBLES DE MANTENIMIENTOS Y ASIGNACIÓN PRESUPUESTARIA PARA PROCESO JUDICIAL "/>
    <s v="ZONA 5"/>
    <s v="ZONA 5"/>
    <s v="ZONA 5"/>
    <n v="1303"/>
    <n v="57"/>
    <s v="000"/>
    <s v="001"/>
    <n v="530813"/>
    <n v="1208"/>
    <s v="001"/>
    <s v="0000"/>
    <s v="0000"/>
    <n v="0"/>
    <n v="0"/>
    <n v="0"/>
    <n v="10936.71"/>
    <n v="0"/>
    <n v="10936.71"/>
    <s v="SI"/>
    <m/>
    <m/>
    <x v="7"/>
    <e v="#N/A"/>
    <e v="#N/A"/>
    <e v="#N/A"/>
    <e v="#N/A"/>
    <e v="#N/A"/>
    <e v="#N/A"/>
    <e v="#N/A"/>
    <e v="#N/A"/>
  </r>
  <r>
    <x v="173"/>
    <s v="ZONA 5"/>
    <s v="MSP-DNIS-2022-0793-M"/>
    <x v="92"/>
    <x v="156"/>
    <d v="2022-05-30T00:00:00"/>
    <s v="PRESUPUESTARIA"/>
    <s v="OPTIMIZACIÓN DE RECURSOS DISPONIBLES DE MANTENIMIENTOS Y ASIGNACIÓN PRESUPUESTARIA PARA PROCESO JUDICIAL "/>
    <s v="ZONA 5"/>
    <s v="ZONA 5"/>
    <s v="ZONA 5"/>
    <n v="1510"/>
    <n v="57"/>
    <s v="000"/>
    <s v="001"/>
    <n v="530402"/>
    <n v="2001"/>
    <s v="001"/>
    <s v="0000"/>
    <s v="0000"/>
    <n v="0"/>
    <n v="0"/>
    <n v="0"/>
    <n v="6978.78"/>
    <n v="0"/>
    <n v="6978.78"/>
    <s v="SI"/>
    <m/>
    <m/>
    <x v="7"/>
    <e v="#N/A"/>
    <e v="#N/A"/>
    <e v="#N/A"/>
    <e v="#N/A"/>
    <e v="#N/A"/>
    <e v="#N/A"/>
    <e v="#N/A"/>
    <e v="#N/A"/>
  </r>
  <r>
    <x v="173"/>
    <s v="ZONA 5"/>
    <s v="MSP-DNIS-2022-0793-M"/>
    <x v="92"/>
    <x v="156"/>
    <d v="2022-05-30T00:00:00"/>
    <s v="PRESUPUESTARIA"/>
    <s v="OPTIMIZACIÓN DE RECURSOS DISPONIBLES DE MANTENIMIENTOS Y ASIGNACIÓN PRESUPUESTARIA PARA PROCESO JUDICIAL "/>
    <s v="ZONA 5"/>
    <s v="ZONA 5"/>
    <s v="ZONA 5"/>
    <n v="1511"/>
    <n v="57"/>
    <s v="000"/>
    <s v="001"/>
    <n v="530813"/>
    <n v="2003"/>
    <s v="001"/>
    <s v="0000"/>
    <s v="0000"/>
    <n v="0"/>
    <n v="0"/>
    <n v="0"/>
    <n v="1531.23"/>
    <n v="0"/>
    <n v="1531.23"/>
    <s v="SI"/>
    <m/>
    <m/>
    <x v="7"/>
    <e v="#N/A"/>
    <e v="#N/A"/>
    <e v="#N/A"/>
    <e v="#N/A"/>
    <e v="#N/A"/>
    <e v="#N/A"/>
    <e v="#N/A"/>
    <e v="#N/A"/>
  </r>
  <r>
    <x v="173"/>
    <s v="ZONA 5"/>
    <s v="MSP-DNIS-2022-0793-M"/>
    <x v="92"/>
    <x v="156"/>
    <d v="2022-05-30T00:00:00"/>
    <s v="PRESUPUESTARIA"/>
    <s v="OPTIMIZACIÓN DE RECURSOS DISPONIBLES DE MANTENIMIENTOS Y ASIGNACIÓN PRESUPUESTARIA PARA PROCESO JUDICIAL "/>
    <s v="ZONA 5"/>
    <s v="ZONA 5"/>
    <s v="ZONA 5"/>
    <n v="1512"/>
    <n v="57"/>
    <s v="000"/>
    <s v="001"/>
    <n v="530402"/>
    <n v="2001"/>
    <s v="001"/>
    <s v="0000"/>
    <s v="0000"/>
    <n v="0"/>
    <n v="0"/>
    <n v="0"/>
    <n v="31571.72"/>
    <n v="0"/>
    <n v="31571.72"/>
    <s v="SI"/>
    <m/>
    <m/>
    <x v="7"/>
    <e v="#N/A"/>
    <e v="#N/A"/>
    <e v="#N/A"/>
    <e v="#N/A"/>
    <e v="#N/A"/>
    <e v="#N/A"/>
    <e v="#N/A"/>
    <e v="#N/A"/>
  </r>
  <r>
    <x v="173"/>
    <s v="ZONA 5"/>
    <s v="MSP-DNIS-2022-0793-M"/>
    <x v="92"/>
    <x v="156"/>
    <d v="2022-05-30T00:00:00"/>
    <s v="PRESUPUESTARIA"/>
    <s v="OPTIMIZACIÓN DE RECURSOS DISPONIBLES DE MANTENIMIENTOS Y ASIGNACIÓN PRESUPUESTARIA PARA PROCESO JUDICIAL "/>
    <s v="ZONA 5"/>
    <s v="ZONA 5"/>
    <s v="ZONA 5"/>
    <n v="1512"/>
    <n v="57"/>
    <s v="000"/>
    <s v="001"/>
    <n v="530404"/>
    <n v="2001"/>
    <s v="001"/>
    <s v="0000"/>
    <s v="0000"/>
    <n v="0"/>
    <n v="0"/>
    <n v="0"/>
    <n v="43511.51"/>
    <n v="0"/>
    <n v="43511.51"/>
    <s v="SI"/>
    <m/>
    <m/>
    <x v="7"/>
    <e v="#N/A"/>
    <e v="#N/A"/>
    <e v="#N/A"/>
    <e v="#N/A"/>
    <e v="#N/A"/>
    <e v="#N/A"/>
    <e v="#N/A"/>
    <e v="#N/A"/>
  </r>
  <r>
    <x v="173"/>
    <s v="ZONA 5"/>
    <s v="MSP-DNIS-2022-0793-M"/>
    <x v="92"/>
    <x v="156"/>
    <d v="2022-05-30T00:00:00"/>
    <s v="PRESUPUESTARIA"/>
    <s v="OPTIMIZACIÓN DE RECURSOS DISPONIBLES DE MANTENIMIENTOS Y ASIGNACIÓN PRESUPUESTARIA PARA PROCESO JUDICIAL "/>
    <s v="ZONA 5"/>
    <s v="ZONA 5"/>
    <s v="ZONA 5"/>
    <n v="1512"/>
    <n v="57"/>
    <s v="000"/>
    <s v="001"/>
    <n v="530813"/>
    <n v="2001"/>
    <s v="001"/>
    <s v="0000"/>
    <s v="0000"/>
    <n v="0"/>
    <n v="0"/>
    <n v="0"/>
    <n v="8691.86"/>
    <n v="0"/>
    <n v="8691.86"/>
    <s v="SI"/>
    <m/>
    <m/>
    <x v="7"/>
    <e v="#N/A"/>
    <e v="#N/A"/>
    <e v="#N/A"/>
    <e v="#N/A"/>
    <e v="#N/A"/>
    <e v="#N/A"/>
    <e v="#N/A"/>
    <e v="#N/A"/>
  </r>
  <r>
    <x v="173"/>
    <s v="ZONA 6"/>
    <s v="MSP-DNIS-2022-0793-M"/>
    <x v="92"/>
    <x v="156"/>
    <d v="2022-05-30T00:00:00"/>
    <s v="PRESUPUESTARIA"/>
    <s v="OPTIMIZACIÓN DE RECURSOS DISPONIBLES DE MANTENIMIENTOS Y ASIGNACIÓN PRESUPUESTARIA PARA PROCESO JUDICIAL "/>
    <s v="ZONA 6"/>
    <s v="ZONA 6"/>
    <s v="ZONA 6"/>
    <n v="56"/>
    <n v="57"/>
    <s v="000"/>
    <s v="001"/>
    <n v="530404"/>
    <n v="101"/>
    <s v="001"/>
    <s v="0000"/>
    <s v="0000"/>
    <n v="0"/>
    <n v="0"/>
    <n v="0"/>
    <n v="20"/>
    <n v="0"/>
    <n v="20"/>
    <s v="SI"/>
    <m/>
    <m/>
    <x v="7"/>
    <e v="#N/A"/>
    <e v="#N/A"/>
    <e v="#N/A"/>
    <e v="#N/A"/>
    <e v="#N/A"/>
    <e v="#N/A"/>
    <e v="#N/A"/>
    <e v="#N/A"/>
  </r>
  <r>
    <x v="173"/>
    <s v="ZONA 6"/>
    <s v="MSP-DNIS-2022-0793-M"/>
    <x v="92"/>
    <x v="156"/>
    <d v="2022-05-30T00:00:00"/>
    <s v="PRESUPUESTARIA"/>
    <s v="OPTIMIZACIÓN DE RECURSOS DISPONIBLES DE MANTENIMIENTOS Y ASIGNACIÓN PRESUPUESTARIA PARA PROCESO JUDICIAL "/>
    <s v="ZONA 6"/>
    <s v="ZONA 6"/>
    <s v="ZONA 6"/>
    <n v="56"/>
    <n v="57"/>
    <s v="000"/>
    <s v="001"/>
    <n v="530417"/>
    <n v="101"/>
    <s v="001"/>
    <s v="0000"/>
    <s v="0000"/>
    <n v="0"/>
    <n v="0"/>
    <n v="0"/>
    <n v="2719.47"/>
    <n v="0"/>
    <n v="2719.47"/>
    <s v="SI"/>
    <m/>
    <m/>
    <x v="7"/>
    <e v="#N/A"/>
    <e v="#N/A"/>
    <e v="#N/A"/>
    <e v="#N/A"/>
    <e v="#N/A"/>
    <e v="#N/A"/>
    <e v="#N/A"/>
    <e v="#N/A"/>
  </r>
  <r>
    <x v="173"/>
    <s v="ZONA 6"/>
    <s v="MSP-DNIS-2022-0793-M"/>
    <x v="92"/>
    <x v="156"/>
    <d v="2022-05-30T00:00:00"/>
    <s v="PRESUPUESTARIA"/>
    <s v="OPTIMIZACIÓN DE RECURSOS DISPONIBLES DE MANTENIMIENTOS Y ASIGNACIÓN PRESUPUESTARIA PARA PROCESO JUDICIAL "/>
    <s v="ZONA 6"/>
    <s v="ZONA 6"/>
    <s v="ZONA 6"/>
    <n v="56"/>
    <n v="57"/>
    <s v="000"/>
    <s v="001"/>
    <n v="530811"/>
    <n v="101"/>
    <s v="001"/>
    <s v="0000"/>
    <s v="0000"/>
    <n v="0"/>
    <n v="0"/>
    <n v="0"/>
    <n v="1.22"/>
    <n v="0"/>
    <n v="1.22"/>
    <s v="SI"/>
    <m/>
    <m/>
    <x v="7"/>
    <e v="#N/A"/>
    <e v="#N/A"/>
    <e v="#N/A"/>
    <e v="#N/A"/>
    <e v="#N/A"/>
    <e v="#N/A"/>
    <e v="#N/A"/>
    <e v="#N/A"/>
  </r>
  <r>
    <x v="173"/>
    <s v="ZONA 6"/>
    <s v="MSP-DNIS-2022-0793-M"/>
    <x v="92"/>
    <x v="156"/>
    <d v="2022-05-30T00:00:00"/>
    <s v="PRESUPUESTARIA"/>
    <s v="OPTIMIZACIÓN DE RECURSOS DISPONIBLES DE MANTENIMIENTOS Y ASIGNACIÓN PRESUPUESTARIA PARA PROCESO JUDICIAL "/>
    <s v="ZONA 6"/>
    <s v="ZONA 6"/>
    <s v="ZONA 6"/>
    <n v="1000"/>
    <n v="57"/>
    <s v="000"/>
    <s v="001"/>
    <n v="530811"/>
    <n v="101"/>
    <s v="001"/>
    <s v="0000"/>
    <s v="0000"/>
    <n v="0"/>
    <n v="0"/>
    <n v="0"/>
    <n v="97.41"/>
    <n v="0"/>
    <n v="97.41"/>
    <s v="SI"/>
    <m/>
    <m/>
    <x v="7"/>
    <e v="#N/A"/>
    <e v="#N/A"/>
    <e v="#N/A"/>
    <e v="#N/A"/>
    <e v="#N/A"/>
    <e v="#N/A"/>
    <e v="#N/A"/>
    <e v="#N/A"/>
  </r>
  <r>
    <x v="173"/>
    <s v="ZONA 6"/>
    <s v="MSP-DNIS-2022-0793-M"/>
    <x v="92"/>
    <x v="156"/>
    <d v="2022-05-30T00:00:00"/>
    <s v="PRESUPUESTARIA"/>
    <s v="OPTIMIZACIÓN DE RECURSOS DISPONIBLES DE MANTENIMIENTOS Y ASIGNACIÓN PRESUPUESTARIA PARA PROCESO JUDICIAL "/>
    <s v="ZONA 6"/>
    <s v="ZONA 6"/>
    <s v="ZONA 6"/>
    <n v="1010"/>
    <n v="57"/>
    <s v="000"/>
    <s v="001"/>
    <n v="530417"/>
    <n v="105"/>
    <s v="001"/>
    <s v="0000"/>
    <s v="0000"/>
    <n v="0"/>
    <n v="0"/>
    <n v="0"/>
    <n v="125.32"/>
    <n v="0"/>
    <n v="125.32"/>
    <s v="SI"/>
    <m/>
    <m/>
    <x v="7"/>
    <e v="#N/A"/>
    <e v="#N/A"/>
    <e v="#N/A"/>
    <e v="#N/A"/>
    <e v="#N/A"/>
    <e v="#N/A"/>
    <e v="#N/A"/>
    <e v="#N/A"/>
  </r>
  <r>
    <x v="173"/>
    <s v="ZONA 6"/>
    <s v="MSP-DNIS-2022-0793-M"/>
    <x v="92"/>
    <x v="156"/>
    <d v="2022-05-30T00:00:00"/>
    <s v="PRESUPUESTARIA"/>
    <s v="OPTIMIZACIÓN DE RECURSOS DISPONIBLES DE MANTENIMIENTOS Y ASIGNACIÓN PRESUPUESTARIA PARA PROCESO JUDICIAL "/>
    <s v="ZONA 6"/>
    <s v="ZONA 6"/>
    <s v="ZONA 6"/>
    <n v="1010"/>
    <n v="57"/>
    <s v="000"/>
    <s v="001"/>
    <n v="530813"/>
    <n v="105"/>
    <s v="001"/>
    <s v="0000"/>
    <s v="0000"/>
    <n v="0"/>
    <n v="0"/>
    <n v="0"/>
    <n v="0.09"/>
    <n v="0"/>
    <n v="0.09"/>
    <s v="SI"/>
    <m/>
    <m/>
    <x v="7"/>
    <e v="#N/A"/>
    <e v="#N/A"/>
    <e v="#N/A"/>
    <e v="#N/A"/>
    <e v="#N/A"/>
    <e v="#N/A"/>
    <e v="#N/A"/>
    <e v="#N/A"/>
  </r>
  <r>
    <x v="173"/>
    <s v="ZONA 6"/>
    <s v="MSP-DNIS-2022-0793-M"/>
    <x v="92"/>
    <x v="156"/>
    <d v="2022-05-30T00:00:00"/>
    <s v="PRESUPUESTARIA"/>
    <s v="OPTIMIZACIÓN DE RECURSOS DISPONIBLES DE MANTENIMIENTOS Y ASIGNACIÓN PRESUPUESTARIA PARA PROCESO JUDICIAL "/>
    <s v="ZONA 6"/>
    <s v="ZONA 6"/>
    <s v="ZONA 6"/>
    <n v="1012"/>
    <n v="57"/>
    <s v="000"/>
    <s v="001"/>
    <n v="530404"/>
    <n v="109"/>
    <s v="001"/>
    <s v="0000"/>
    <s v="0000"/>
    <n v="0"/>
    <n v="0"/>
    <n v="0"/>
    <n v="3253.16"/>
    <n v="0"/>
    <n v="3253.16"/>
    <s v="SI"/>
    <m/>
    <m/>
    <x v="7"/>
    <e v="#N/A"/>
    <e v="#N/A"/>
    <e v="#N/A"/>
    <e v="#N/A"/>
    <e v="#N/A"/>
    <e v="#N/A"/>
    <e v="#N/A"/>
    <e v="#N/A"/>
  </r>
  <r>
    <x v="173"/>
    <s v="ZONA 6"/>
    <s v="MSP-DNIS-2022-0793-M"/>
    <x v="92"/>
    <x v="156"/>
    <d v="2022-05-30T00:00:00"/>
    <s v="PRESUPUESTARIA"/>
    <s v="OPTIMIZACIÓN DE RECURSOS DISPONIBLES DE MANTENIMIENTOS Y ASIGNACIÓN PRESUPUESTARIA PARA PROCESO JUDICIAL "/>
    <s v="ZONA 6"/>
    <s v="ZONA 6"/>
    <s v="ZONA 6"/>
    <n v="1012"/>
    <n v="57"/>
    <s v="000"/>
    <s v="001"/>
    <n v="530813"/>
    <n v="109"/>
    <s v="001"/>
    <s v="0000"/>
    <s v="0000"/>
    <n v="0"/>
    <n v="0"/>
    <n v="0"/>
    <n v="3590.87"/>
    <n v="0"/>
    <n v="3590.87"/>
    <s v="SI"/>
    <m/>
    <m/>
    <x v="7"/>
    <e v="#N/A"/>
    <e v="#N/A"/>
    <e v="#N/A"/>
    <e v="#N/A"/>
    <e v="#N/A"/>
    <e v="#N/A"/>
    <e v="#N/A"/>
    <e v="#N/A"/>
  </r>
  <r>
    <x v="173"/>
    <s v="ZONA 6"/>
    <s v="MSP-DNIS-2022-0793-M"/>
    <x v="92"/>
    <x v="156"/>
    <d v="2022-05-30T00:00:00"/>
    <s v="PRESUPUESTARIA"/>
    <s v="OPTIMIZACIÓN DE RECURSOS DISPONIBLES DE MANTENIMIENTOS Y ASIGNACIÓN PRESUPUESTARIA PARA PROCESO JUDICIAL "/>
    <s v="ZONA 6"/>
    <s v="ZONA 6"/>
    <s v="ZONA 6"/>
    <n v="1051"/>
    <n v="57"/>
    <s v="000"/>
    <s v="001"/>
    <n v="530404"/>
    <n v="301"/>
    <s v="001"/>
    <s v="0000"/>
    <s v="0000"/>
    <n v="0"/>
    <n v="0"/>
    <n v="0"/>
    <n v="0.01"/>
    <n v="0"/>
    <n v="0.01"/>
    <s v="SI"/>
    <m/>
    <m/>
    <x v="7"/>
    <e v="#N/A"/>
    <e v="#N/A"/>
    <e v="#N/A"/>
    <e v="#N/A"/>
    <e v="#N/A"/>
    <e v="#N/A"/>
    <e v="#N/A"/>
    <e v="#N/A"/>
  </r>
  <r>
    <x v="173"/>
    <s v="ZONA 6"/>
    <s v="MSP-DNIS-2022-0793-M"/>
    <x v="92"/>
    <x v="156"/>
    <d v="2022-05-30T00:00:00"/>
    <s v="PRESUPUESTARIA"/>
    <s v="OPTIMIZACIÓN DE RECURSOS DISPONIBLES DE MANTENIMIENTOS Y ASIGNACIÓN PRESUPUESTARIA PARA PROCESO JUDICIAL "/>
    <s v="ZONA 6"/>
    <s v="ZONA 6"/>
    <s v="ZONA 6"/>
    <n v="1051"/>
    <n v="57"/>
    <s v="000"/>
    <s v="001"/>
    <n v="530813"/>
    <n v="301"/>
    <s v="001"/>
    <s v="0000"/>
    <s v="0000"/>
    <n v="0"/>
    <n v="0"/>
    <n v="0"/>
    <n v="398.24"/>
    <n v="0"/>
    <n v="398.24"/>
    <s v="SI"/>
    <m/>
    <m/>
    <x v="7"/>
    <e v="#N/A"/>
    <e v="#N/A"/>
    <e v="#N/A"/>
    <e v="#N/A"/>
    <e v="#N/A"/>
    <e v="#N/A"/>
    <e v="#N/A"/>
    <e v="#N/A"/>
  </r>
  <r>
    <x v="173"/>
    <s v="ZONA 6"/>
    <s v="MSP-DNIS-2022-0793-M"/>
    <x v="92"/>
    <x v="156"/>
    <d v="2022-05-30T00:00:00"/>
    <s v="PRESUPUESTARIA"/>
    <s v="OPTIMIZACIÓN DE RECURSOS DISPONIBLES DE MANTENIMIENTOS Y ASIGNACIÓN PRESUPUESTARIA PARA PROCESO JUDICIAL "/>
    <s v="ZONA 6"/>
    <s v="ZONA 6"/>
    <s v="ZONA 6"/>
    <n v="1361"/>
    <n v="57"/>
    <s v="000"/>
    <s v="001"/>
    <n v="530404"/>
    <n v="1402"/>
    <s v="001"/>
    <s v="0000"/>
    <s v="0000"/>
    <n v="0"/>
    <n v="0"/>
    <n v="0"/>
    <n v="464.92"/>
    <n v="0"/>
    <n v="464.92"/>
    <s v="SI"/>
    <m/>
    <m/>
    <x v="7"/>
    <e v="#N/A"/>
    <e v="#N/A"/>
    <e v="#N/A"/>
    <e v="#N/A"/>
    <e v="#N/A"/>
    <e v="#N/A"/>
    <e v="#N/A"/>
    <e v="#N/A"/>
  </r>
  <r>
    <x v="173"/>
    <s v="ZONA 6"/>
    <s v="MSP-DNIS-2022-0793-M"/>
    <x v="92"/>
    <x v="156"/>
    <d v="2022-05-30T00:00:00"/>
    <s v="PRESUPUESTARIA"/>
    <s v="OPTIMIZACIÓN DE RECURSOS DISPONIBLES DE MANTENIMIENTOS Y ASIGNACIÓN PRESUPUESTARIA PARA PROCESO JUDICIAL "/>
    <s v="ZONA 6"/>
    <s v="ZONA 6"/>
    <s v="ZONA 6"/>
    <n v="1366"/>
    <n v="57"/>
    <s v="000"/>
    <s v="001"/>
    <n v="530417"/>
    <n v="1409"/>
    <s v="001"/>
    <s v="0000"/>
    <s v="0000"/>
    <n v="0"/>
    <n v="0"/>
    <n v="0"/>
    <n v="87.09"/>
    <n v="0"/>
    <n v="87.09"/>
    <s v="SI"/>
    <m/>
    <m/>
    <x v="7"/>
    <e v="#N/A"/>
    <e v="#N/A"/>
    <e v="#N/A"/>
    <e v="#N/A"/>
    <e v="#N/A"/>
    <e v="#N/A"/>
    <e v="#N/A"/>
    <e v="#N/A"/>
  </r>
  <r>
    <x v="173"/>
    <s v="ZONA 6"/>
    <s v="MSP-DNIS-2022-0793-M"/>
    <x v="92"/>
    <x v="156"/>
    <d v="2022-05-30T00:00:00"/>
    <s v="PRESUPUESTARIA"/>
    <s v="OPTIMIZACIÓN DE RECURSOS DISPONIBLES DE MANTENIMIENTOS Y ASIGNACIÓN PRESUPUESTARIA PARA PROCESO JUDICIAL "/>
    <s v="ZONA 6"/>
    <s v="ZONA 6"/>
    <s v="ZONA 6"/>
    <n v="1366"/>
    <n v="57"/>
    <s v="000"/>
    <s v="001"/>
    <n v="530813"/>
    <n v="1409"/>
    <s v="001"/>
    <s v="0000"/>
    <s v="0000"/>
    <n v="0"/>
    <n v="0"/>
    <n v="0"/>
    <n v="1.7"/>
    <n v="0"/>
    <n v="1.7"/>
    <s v="SI"/>
    <m/>
    <m/>
    <x v="7"/>
    <e v="#N/A"/>
    <e v="#N/A"/>
    <e v="#N/A"/>
    <e v="#N/A"/>
    <e v="#N/A"/>
    <e v="#N/A"/>
    <e v="#N/A"/>
    <e v="#N/A"/>
  </r>
  <r>
    <x v="173"/>
    <s v="ZONA 6"/>
    <s v="MSP-DNIS-2022-0793-M"/>
    <x v="92"/>
    <x v="156"/>
    <d v="2022-05-30T00:00:00"/>
    <s v="PRESUPUESTARIA"/>
    <s v="OPTIMIZACIÓN DE RECURSOS DISPONIBLES DE MANTENIMIENTOS Y ASIGNACIÓN PRESUPUESTARIA PARA PROCESO JUDICIAL "/>
    <s v="ZONA 6"/>
    <s v="ZONA 6"/>
    <s v="ZONA 6"/>
    <n v="1367"/>
    <n v="57"/>
    <s v="000"/>
    <s v="001"/>
    <n v="530404"/>
    <n v="1401"/>
    <s v="001"/>
    <s v="0000"/>
    <s v="0000"/>
    <n v="0"/>
    <n v="0"/>
    <n v="0"/>
    <n v="288"/>
    <n v="0"/>
    <n v="288"/>
    <s v="SI"/>
    <m/>
    <m/>
    <x v="7"/>
    <e v="#N/A"/>
    <e v="#N/A"/>
    <e v="#N/A"/>
    <e v="#N/A"/>
    <e v="#N/A"/>
    <e v="#N/A"/>
    <e v="#N/A"/>
    <e v="#N/A"/>
  </r>
  <r>
    <x v="173"/>
    <s v="ZONA 6"/>
    <s v="MSP-DNIS-2022-0793-M"/>
    <x v="92"/>
    <x v="156"/>
    <d v="2022-05-30T00:00:00"/>
    <s v="PRESUPUESTARIA"/>
    <s v="OPTIMIZACIÓN DE RECURSOS DISPONIBLES DE MANTENIMIENTOS Y ASIGNACIÓN PRESUPUESTARIA PARA PROCESO JUDICIAL "/>
    <s v="ZONA 6"/>
    <s v="ZONA 6"/>
    <s v="ZONA 6"/>
    <n v="1367"/>
    <n v="57"/>
    <s v="000"/>
    <s v="001"/>
    <n v="530417"/>
    <n v="1401"/>
    <s v="001"/>
    <s v="0000"/>
    <s v="0000"/>
    <n v="0"/>
    <n v="0"/>
    <n v="0"/>
    <n v="5.68"/>
    <n v="0"/>
    <n v="5.68"/>
    <s v="SI"/>
    <m/>
    <m/>
    <x v="7"/>
    <e v="#N/A"/>
    <e v="#N/A"/>
    <e v="#N/A"/>
    <e v="#N/A"/>
    <e v="#N/A"/>
    <e v="#N/A"/>
    <e v="#N/A"/>
    <e v="#N/A"/>
  </r>
  <r>
    <x v="173"/>
    <s v="ZONA 7"/>
    <s v="MSP-DNIS-2022-0793-M"/>
    <x v="92"/>
    <x v="156"/>
    <d v="2022-05-30T00:00:00"/>
    <s v="PRESUPUESTARIA"/>
    <s v="OPTIMIZACIÓN DE RECURSOS DISPONIBLES DE MANTENIMIENTOS Y ASIGNACIÓN PRESUPUESTARIA PARA PROCESO JUDICIAL "/>
    <s v="ZONA 7"/>
    <s v="ZONA 7"/>
    <s v="ZONA 7"/>
    <n v="57"/>
    <n v="57"/>
    <s v="000"/>
    <s v="001"/>
    <n v="530404"/>
    <n v="1101"/>
    <s v="001"/>
    <s v="0000"/>
    <s v="0000"/>
    <n v="0"/>
    <n v="0"/>
    <n v="0"/>
    <n v="6400.83"/>
    <n v="0"/>
    <n v="6400.83"/>
    <s v="SI"/>
    <m/>
    <m/>
    <x v="7"/>
    <e v="#N/A"/>
    <e v="#N/A"/>
    <e v="#N/A"/>
    <e v="#N/A"/>
    <e v="#N/A"/>
    <e v="#N/A"/>
    <e v="#N/A"/>
    <e v="#N/A"/>
  </r>
  <r>
    <x v="173"/>
    <s v="ZONA 7"/>
    <s v="MSP-DNIS-2022-0793-M"/>
    <x v="92"/>
    <x v="156"/>
    <d v="2022-05-30T00:00:00"/>
    <s v="PRESUPUESTARIA"/>
    <s v="OPTIMIZACIÓN DE RECURSOS DISPONIBLES DE MANTENIMIENTOS Y ASIGNACIÓN PRESUPUESTARIA PARA PROCESO JUDICIAL "/>
    <s v="ZONA 7"/>
    <s v="ZONA 7"/>
    <s v="ZONA 7"/>
    <n v="57"/>
    <n v="57"/>
    <s v="000"/>
    <s v="001"/>
    <n v="530813"/>
    <n v="1101"/>
    <s v="001"/>
    <s v="0000"/>
    <s v="0000"/>
    <n v="0"/>
    <n v="0"/>
    <n v="0"/>
    <n v="6229"/>
    <n v="0"/>
    <n v="6229"/>
    <s v="SI"/>
    <m/>
    <m/>
    <x v="7"/>
    <e v="#N/A"/>
    <e v="#N/A"/>
    <e v="#N/A"/>
    <e v="#N/A"/>
    <e v="#N/A"/>
    <e v="#N/A"/>
    <e v="#N/A"/>
    <e v="#N/A"/>
  </r>
  <r>
    <x v="173"/>
    <s v="ZONA 7"/>
    <s v="MSP-DNIS-2022-0793-M"/>
    <x v="92"/>
    <x v="156"/>
    <d v="2022-05-30T00:00:00"/>
    <s v="PRESUPUESTARIA"/>
    <s v="OPTIMIZACIÓN DE RECURSOS DISPONIBLES DE MANTENIMIENTOS Y ASIGNACIÓN PRESUPUESTARIA PARA PROCESO JUDICIAL "/>
    <s v="ZONA 7"/>
    <s v="ZONA 7"/>
    <s v="ZONA 7"/>
    <n v="1130"/>
    <n v="57"/>
    <s v="000"/>
    <s v="001"/>
    <n v="530404"/>
    <n v="701"/>
    <s v="001"/>
    <s v="0000"/>
    <s v="0000"/>
    <n v="0"/>
    <n v="0"/>
    <n v="0"/>
    <n v="19026.29"/>
    <n v="0"/>
    <n v="19026.29"/>
    <s v="SI"/>
    <m/>
    <m/>
    <x v="7"/>
    <e v="#N/A"/>
    <e v="#N/A"/>
    <e v="#N/A"/>
    <e v="#N/A"/>
    <e v="#N/A"/>
    <e v="#N/A"/>
    <e v="#N/A"/>
    <e v="#N/A"/>
  </r>
  <r>
    <x v="173"/>
    <s v="ZONA 7"/>
    <s v="MSP-DNIS-2022-0793-M"/>
    <x v="92"/>
    <x v="156"/>
    <d v="2022-05-30T00:00:00"/>
    <s v="PRESUPUESTARIA"/>
    <s v="OPTIMIZACIÓN DE RECURSOS DISPONIBLES DE MANTENIMIENTOS Y ASIGNACIÓN PRESUPUESTARIA PARA PROCESO JUDICIAL "/>
    <s v="ZONA 7"/>
    <s v="ZONA 7"/>
    <s v="ZONA 7"/>
    <n v="1134"/>
    <n v="57"/>
    <s v="000"/>
    <s v="001"/>
    <n v="530404"/>
    <n v="706"/>
    <s v="001"/>
    <s v="0000"/>
    <s v="0000"/>
    <n v="0"/>
    <n v="0"/>
    <n v="0"/>
    <n v="474.41"/>
    <n v="0"/>
    <n v="474.41"/>
    <s v="SI"/>
    <m/>
    <m/>
    <x v="7"/>
    <e v="#N/A"/>
    <e v="#N/A"/>
    <e v="#N/A"/>
    <e v="#N/A"/>
    <e v="#N/A"/>
    <e v="#N/A"/>
    <e v="#N/A"/>
    <e v="#N/A"/>
  </r>
  <r>
    <x v="173"/>
    <s v="ZONA 7"/>
    <s v="MSP-DNIS-2022-0793-M"/>
    <x v="92"/>
    <x v="156"/>
    <d v="2022-05-30T00:00:00"/>
    <s v="PRESUPUESTARIA"/>
    <s v="OPTIMIZACIÓN DE RECURSOS DISPONIBLES DE MANTENIMIENTOS Y ASIGNACIÓN PRESUPUESTARIA PARA PROCESO JUDICIAL "/>
    <s v="ZONA 7"/>
    <s v="ZONA 7"/>
    <s v="ZONA 7"/>
    <n v="1135"/>
    <n v="57"/>
    <s v="000"/>
    <s v="001"/>
    <n v="530811"/>
    <n v="709"/>
    <s v="001"/>
    <s v="0000"/>
    <s v="0000"/>
    <n v="0"/>
    <n v="0"/>
    <n v="0"/>
    <n v="872.35"/>
    <n v="0"/>
    <n v="872.35"/>
    <s v="SI"/>
    <m/>
    <m/>
    <x v="7"/>
    <e v="#N/A"/>
    <e v="#N/A"/>
    <e v="#N/A"/>
    <e v="#N/A"/>
    <e v="#N/A"/>
    <e v="#N/A"/>
    <e v="#N/A"/>
    <e v="#N/A"/>
  </r>
  <r>
    <x v="173"/>
    <s v="ZONA 7"/>
    <s v="MSP-DNIS-2022-0793-M"/>
    <x v="92"/>
    <x v="156"/>
    <d v="2022-05-30T00:00:00"/>
    <s v="PRESUPUESTARIA"/>
    <s v="OPTIMIZACIÓN DE RECURSOS DISPONIBLES DE MANTENIMIENTOS Y ASIGNACIÓN PRESUPUESTARIA PARA PROCESO JUDICIAL "/>
    <s v="ZONA 7"/>
    <s v="ZONA 7"/>
    <s v="ZONA 7"/>
    <n v="1136"/>
    <n v="57"/>
    <s v="000"/>
    <s v="001"/>
    <n v="530404"/>
    <n v="712"/>
    <s v="001"/>
    <s v="0000"/>
    <s v="0000"/>
    <n v="0"/>
    <n v="0"/>
    <n v="0"/>
    <n v="43.12"/>
    <n v="0"/>
    <n v="43.12"/>
    <s v="SI"/>
    <m/>
    <m/>
    <x v="7"/>
    <e v="#N/A"/>
    <e v="#N/A"/>
    <e v="#N/A"/>
    <e v="#N/A"/>
    <e v="#N/A"/>
    <e v="#N/A"/>
    <e v="#N/A"/>
    <e v="#N/A"/>
  </r>
  <r>
    <x v="173"/>
    <s v="ZONA 7"/>
    <s v="MSP-DNIS-2022-0793-M"/>
    <x v="92"/>
    <x v="156"/>
    <d v="2022-05-30T00:00:00"/>
    <s v="PRESUPUESTARIA"/>
    <s v="OPTIMIZACIÓN DE RECURSOS DISPONIBLES DE MANTENIMIENTOS Y ASIGNACIÓN PRESUPUESTARIA PARA PROCESO JUDICIAL "/>
    <s v="ZONA 7"/>
    <s v="ZONA 7"/>
    <s v="ZONA 7"/>
    <n v="1139"/>
    <n v="57"/>
    <s v="000"/>
    <s v="001"/>
    <n v="530417"/>
    <n v="710"/>
    <s v="001"/>
    <s v="0000"/>
    <s v="0000"/>
    <n v="0"/>
    <n v="0"/>
    <n v="0"/>
    <n v="1708.55"/>
    <n v="0"/>
    <n v="1708.55"/>
    <s v="SI"/>
    <m/>
    <m/>
    <x v="7"/>
    <e v="#N/A"/>
    <e v="#N/A"/>
    <e v="#N/A"/>
    <e v="#N/A"/>
    <e v="#N/A"/>
    <e v="#N/A"/>
    <e v="#N/A"/>
    <e v="#N/A"/>
  </r>
  <r>
    <x v="173"/>
    <s v="ZONA 7"/>
    <s v="MSP-DNIS-2022-0793-M"/>
    <x v="92"/>
    <x v="156"/>
    <d v="2022-05-30T00:00:00"/>
    <s v="PRESUPUESTARIA"/>
    <s v="OPTIMIZACIÓN DE RECURSOS DISPONIBLES DE MANTENIMIENTOS Y ASIGNACIÓN PRESUPUESTARIA PARA PROCESO JUDICIAL "/>
    <s v="ZONA 7"/>
    <s v="ZONA 7"/>
    <s v="ZONA 7"/>
    <n v="1139"/>
    <n v="57"/>
    <s v="000"/>
    <s v="001"/>
    <n v="530813"/>
    <n v="710"/>
    <s v="001"/>
    <s v="0000"/>
    <s v="0000"/>
    <n v="0"/>
    <n v="0"/>
    <n v="0"/>
    <n v="92.83"/>
    <n v="0"/>
    <n v="92.83"/>
    <s v="SI"/>
    <m/>
    <m/>
    <x v="7"/>
    <e v="#N/A"/>
    <e v="#N/A"/>
    <e v="#N/A"/>
    <e v="#N/A"/>
    <e v="#N/A"/>
    <e v="#N/A"/>
    <e v="#N/A"/>
    <e v="#N/A"/>
  </r>
  <r>
    <x v="173"/>
    <s v="ZONA 7"/>
    <s v="MSP-DNIS-2022-0793-M"/>
    <x v="92"/>
    <x v="156"/>
    <d v="2022-05-30T00:00:00"/>
    <s v="PRESUPUESTARIA"/>
    <s v="OPTIMIZACIÓN DE RECURSOS DISPONIBLES DE MANTENIMIENTOS Y ASIGNACIÓN PRESUPUESTARIA PARA PROCESO JUDICIAL "/>
    <s v="ZONA 7"/>
    <s v="ZONA 7"/>
    <s v="ZONA 7"/>
    <n v="1140"/>
    <n v="57"/>
    <s v="000"/>
    <s v="001"/>
    <n v="530404"/>
    <n v="713"/>
    <s v="001"/>
    <s v="0000"/>
    <s v="0000"/>
    <n v="0"/>
    <n v="0"/>
    <n v="0"/>
    <n v="5"/>
    <n v="0"/>
    <n v="5"/>
    <s v="SI"/>
    <m/>
    <m/>
    <x v="7"/>
    <e v="#N/A"/>
    <e v="#N/A"/>
    <e v="#N/A"/>
    <e v="#N/A"/>
    <e v="#N/A"/>
    <e v="#N/A"/>
    <e v="#N/A"/>
    <e v="#N/A"/>
  </r>
  <r>
    <x v="173"/>
    <s v="ZONA 7"/>
    <s v="MSP-DNIS-2022-0793-M"/>
    <x v="92"/>
    <x v="156"/>
    <d v="2022-05-30T00:00:00"/>
    <s v="PRESUPUESTARIA"/>
    <s v="OPTIMIZACIÓN DE RECURSOS DISPONIBLES DE MANTENIMIENTOS Y ASIGNACIÓN PRESUPUESTARIA PARA PROCESO JUDICIAL "/>
    <s v="ZONA 7"/>
    <s v="ZONA 7"/>
    <s v="ZONA 7"/>
    <n v="1270"/>
    <n v="57"/>
    <s v="000"/>
    <s v="001"/>
    <n v="530404"/>
    <n v="1101"/>
    <s v="001"/>
    <s v="0000"/>
    <s v="0000"/>
    <n v="0"/>
    <n v="0"/>
    <n v="0"/>
    <n v="8552.7199999999993"/>
    <n v="0"/>
    <n v="8552.7199999999993"/>
    <s v="SI"/>
    <m/>
    <m/>
    <x v="7"/>
    <e v="#N/A"/>
    <e v="#N/A"/>
    <e v="#N/A"/>
    <e v="#N/A"/>
    <e v="#N/A"/>
    <e v="#N/A"/>
    <e v="#N/A"/>
    <e v="#N/A"/>
  </r>
  <r>
    <x v="173"/>
    <s v="ZONA 7"/>
    <s v="MSP-DNIS-2022-0793-M"/>
    <x v="92"/>
    <x v="156"/>
    <d v="2022-05-30T00:00:00"/>
    <s v="PRESUPUESTARIA"/>
    <s v="OPTIMIZACIÓN DE RECURSOS DISPONIBLES DE MANTENIMIENTOS Y ASIGNACIÓN PRESUPUESTARIA PARA PROCESO JUDICIAL "/>
    <s v="ZONA 7"/>
    <s v="ZONA 7"/>
    <s v="ZONA 7"/>
    <n v="1275"/>
    <n v="57"/>
    <s v="000"/>
    <s v="001"/>
    <n v="530404"/>
    <n v="1102"/>
    <s v="001"/>
    <s v="0000"/>
    <s v="0000"/>
    <n v="0"/>
    <n v="0"/>
    <n v="0"/>
    <n v="2600"/>
    <n v="0"/>
    <n v="2600"/>
    <s v="SI"/>
    <m/>
    <m/>
    <x v="7"/>
    <e v="#N/A"/>
    <e v="#N/A"/>
    <e v="#N/A"/>
    <e v="#N/A"/>
    <e v="#N/A"/>
    <e v="#N/A"/>
    <e v="#N/A"/>
    <e v="#N/A"/>
  </r>
  <r>
    <x v="173"/>
    <s v="ZONA 7"/>
    <s v="MSP-DNIS-2022-0793-M"/>
    <x v="92"/>
    <x v="156"/>
    <d v="2022-05-30T00:00:00"/>
    <s v="PRESUPUESTARIA"/>
    <s v="OPTIMIZACIÓN DE RECURSOS DISPONIBLES DE MANTENIMIENTOS Y ASIGNACIÓN PRESUPUESTARIA PARA PROCESO JUDICIAL "/>
    <s v="ZONA 7"/>
    <s v="ZONA 7"/>
    <s v="ZONA 7"/>
    <n v="1275"/>
    <n v="57"/>
    <s v="000"/>
    <s v="001"/>
    <n v="530813"/>
    <n v="1102"/>
    <s v="001"/>
    <s v="0000"/>
    <s v="0000"/>
    <n v="0"/>
    <n v="0"/>
    <n v="0"/>
    <n v="674.68"/>
    <n v="0"/>
    <n v="674.68"/>
    <s v="SI"/>
    <m/>
    <m/>
    <x v="7"/>
    <e v="#N/A"/>
    <e v="#N/A"/>
    <e v="#N/A"/>
    <e v="#N/A"/>
    <e v="#N/A"/>
    <e v="#N/A"/>
    <e v="#N/A"/>
    <e v="#N/A"/>
  </r>
  <r>
    <x v="173"/>
    <s v="ZONA 7"/>
    <s v="MSP-DNIS-2022-0793-M"/>
    <x v="92"/>
    <x v="156"/>
    <d v="2022-05-30T00:00:00"/>
    <s v="PRESUPUESTARIA"/>
    <s v="OPTIMIZACIÓN DE RECURSOS DISPONIBLES DE MANTENIMIENTOS Y ASIGNACIÓN PRESUPUESTARIA PARA PROCESO JUDICIAL "/>
    <s v="ZONA 7"/>
    <s v="ZONA 7"/>
    <s v="ZONA 7"/>
    <n v="1278"/>
    <n v="57"/>
    <s v="000"/>
    <s v="001"/>
    <n v="530402"/>
    <n v="1109"/>
    <s v="001"/>
    <s v="0000"/>
    <s v="0000"/>
    <n v="0"/>
    <n v="0"/>
    <n v="0"/>
    <n v="592.41"/>
    <n v="0"/>
    <n v="592.41"/>
    <s v="SI"/>
    <m/>
    <m/>
    <x v="7"/>
    <e v="#N/A"/>
    <e v="#N/A"/>
    <e v="#N/A"/>
    <e v="#N/A"/>
    <e v="#N/A"/>
    <e v="#N/A"/>
    <e v="#N/A"/>
    <e v="#N/A"/>
  </r>
  <r>
    <x v="173"/>
    <s v="ZONA 7"/>
    <s v="MSP-DNIS-2022-0793-M"/>
    <x v="92"/>
    <x v="156"/>
    <d v="2022-05-30T00:00:00"/>
    <s v="PRESUPUESTARIA"/>
    <s v="OPTIMIZACIÓN DE RECURSOS DISPONIBLES DE MANTENIMIENTOS Y ASIGNACIÓN PRESUPUESTARIA PARA PROCESO JUDICIAL "/>
    <s v="ZONA 7"/>
    <s v="ZONA 7"/>
    <s v="ZONA 7"/>
    <n v="1283"/>
    <n v="57"/>
    <s v="000"/>
    <s v="001"/>
    <n v="530404"/>
    <n v="1113"/>
    <s v="001"/>
    <s v="0000"/>
    <s v="0000"/>
    <n v="0"/>
    <n v="0"/>
    <n v="0"/>
    <n v="204.5"/>
    <n v="0"/>
    <n v="204.5"/>
    <s v="SI"/>
    <m/>
    <m/>
    <x v="7"/>
    <e v="#N/A"/>
    <e v="#N/A"/>
    <e v="#N/A"/>
    <e v="#N/A"/>
    <e v="#N/A"/>
    <e v="#N/A"/>
    <e v="#N/A"/>
    <e v="#N/A"/>
  </r>
  <r>
    <x v="173"/>
    <s v="ZONA 7"/>
    <s v="MSP-DNIS-2022-0793-M"/>
    <x v="92"/>
    <x v="156"/>
    <d v="2022-05-30T00:00:00"/>
    <s v="PRESUPUESTARIA"/>
    <s v="OPTIMIZACIÓN DE RECURSOS DISPONIBLES DE MANTENIMIENTOS Y ASIGNACIÓN PRESUPUESTARIA PARA PROCESO JUDICIAL "/>
    <s v="ZONA 7"/>
    <s v="ZONA 7"/>
    <s v="ZONA 7"/>
    <n v="1490"/>
    <n v="57"/>
    <s v="000"/>
    <s v="001"/>
    <n v="530402"/>
    <n v="1901"/>
    <s v="001"/>
    <s v="0000"/>
    <s v="0000"/>
    <n v="0"/>
    <n v="0"/>
    <n v="0"/>
    <n v="1454.53"/>
    <n v="0"/>
    <n v="1454.53"/>
    <s v="SI"/>
    <m/>
    <m/>
    <x v="7"/>
    <e v="#N/A"/>
    <e v="#N/A"/>
    <e v="#N/A"/>
    <e v="#N/A"/>
    <e v="#N/A"/>
    <e v="#N/A"/>
    <e v="#N/A"/>
    <e v="#N/A"/>
  </r>
  <r>
    <x v="173"/>
    <s v="ZONA 7"/>
    <s v="MSP-DNIS-2022-0793-M"/>
    <x v="92"/>
    <x v="156"/>
    <d v="2022-05-30T00:00:00"/>
    <s v="PRESUPUESTARIA"/>
    <s v="OPTIMIZACIÓN DE RECURSOS DISPONIBLES DE MANTENIMIENTOS Y ASIGNACIÓN PRESUPUESTARIA PARA PROCESO JUDICIAL "/>
    <s v="ZONA 7"/>
    <s v="ZONA 7"/>
    <s v="ZONA 7"/>
    <n v="1490"/>
    <n v="57"/>
    <s v="000"/>
    <s v="001"/>
    <n v="530404"/>
    <n v="1901"/>
    <s v="001"/>
    <s v="0000"/>
    <s v="0000"/>
    <n v="0"/>
    <n v="0"/>
    <n v="0"/>
    <n v="4694.2700000000004"/>
    <n v="0"/>
    <n v="4694.2700000000004"/>
    <s v="SI"/>
    <m/>
    <m/>
    <x v="7"/>
    <e v="#N/A"/>
    <e v="#N/A"/>
    <e v="#N/A"/>
    <e v="#N/A"/>
    <e v="#N/A"/>
    <e v="#N/A"/>
    <e v="#N/A"/>
    <e v="#N/A"/>
  </r>
  <r>
    <x v="173"/>
    <s v="ZONA 7"/>
    <s v="MSP-DNIS-2022-0793-M"/>
    <x v="92"/>
    <x v="156"/>
    <d v="2022-05-30T00:00:00"/>
    <s v="PRESUPUESTARIA"/>
    <s v="OPTIMIZACIÓN DE RECURSOS DISPONIBLES DE MANTENIMIENTOS Y ASIGNACIÓN PRESUPUESTARIA PARA PROCESO JUDICIAL "/>
    <s v="ZONA 7"/>
    <s v="ZONA 7"/>
    <s v="ZONA 7"/>
    <n v="1490"/>
    <n v="57"/>
    <s v="000"/>
    <s v="001"/>
    <n v="530813"/>
    <n v="1901"/>
    <s v="001"/>
    <s v="0000"/>
    <s v="0000"/>
    <n v="0"/>
    <n v="0"/>
    <n v="0"/>
    <n v="118.64"/>
    <n v="0"/>
    <n v="118.64"/>
    <s v="SI"/>
    <m/>
    <m/>
    <x v="7"/>
    <e v="#N/A"/>
    <e v="#N/A"/>
    <e v="#N/A"/>
    <e v="#N/A"/>
    <e v="#N/A"/>
    <e v="#N/A"/>
    <e v="#N/A"/>
    <e v="#N/A"/>
  </r>
  <r>
    <x v="173"/>
    <s v="ZONA 7"/>
    <s v="MSP-DNIS-2022-0793-M"/>
    <x v="92"/>
    <x v="156"/>
    <d v="2022-05-30T00:00:00"/>
    <s v="PRESUPUESTARIA"/>
    <s v="OPTIMIZACIÓN DE RECURSOS DISPONIBLES DE MANTENIMIENTOS Y ASIGNACIÓN PRESUPUESTARIA PARA PROCESO JUDICIAL "/>
    <s v="ZONA 7"/>
    <s v="ZONA 7"/>
    <s v="ZONA 7"/>
    <n v="1491"/>
    <n v="57"/>
    <s v="000"/>
    <s v="001"/>
    <n v="530813"/>
    <n v="1905"/>
    <s v="001"/>
    <s v="0000"/>
    <s v="0000"/>
    <n v="0"/>
    <n v="0"/>
    <n v="0"/>
    <n v="3269.62"/>
    <n v="0"/>
    <n v="3269.62"/>
    <s v="SI"/>
    <m/>
    <m/>
    <x v="7"/>
    <e v="#N/A"/>
    <e v="#N/A"/>
    <e v="#N/A"/>
    <e v="#N/A"/>
    <e v="#N/A"/>
    <e v="#N/A"/>
    <e v="#N/A"/>
    <e v="#N/A"/>
  </r>
  <r>
    <x v="173"/>
    <s v="ZONA 7"/>
    <s v="MSP-DNIS-2022-0793-M"/>
    <x v="92"/>
    <x v="156"/>
    <d v="2022-05-30T00:00:00"/>
    <s v="PRESUPUESTARIA"/>
    <s v="OPTIMIZACIÓN DE RECURSOS DISPONIBLES DE MANTENIMIENTOS Y ASIGNACIÓN PRESUPUESTARIA PARA PROCESO JUDICIAL "/>
    <s v="ZONA 7"/>
    <s v="ZONA 7"/>
    <s v="ZONA 7"/>
    <n v="1492"/>
    <n v="57"/>
    <s v="000"/>
    <s v="001"/>
    <n v="530404"/>
    <n v="1902"/>
    <s v="001"/>
    <s v="0000"/>
    <s v="0000"/>
    <n v="0"/>
    <n v="0"/>
    <n v="0"/>
    <n v="487.58"/>
    <n v="0"/>
    <n v="487.58"/>
    <s v="SI"/>
    <m/>
    <m/>
    <x v="7"/>
    <e v="#N/A"/>
    <e v="#N/A"/>
    <e v="#N/A"/>
    <e v="#N/A"/>
    <e v="#N/A"/>
    <e v="#N/A"/>
    <e v="#N/A"/>
    <e v="#N/A"/>
  </r>
  <r>
    <x v="173"/>
    <s v="ZONA 7"/>
    <s v="MSP-DNIS-2022-0793-M"/>
    <x v="92"/>
    <x v="156"/>
    <d v="2022-05-30T00:00:00"/>
    <s v="PRESUPUESTARIA"/>
    <s v="OPTIMIZACIÓN DE RECURSOS DISPONIBLES DE MANTENIMIENTOS Y ASIGNACIÓN PRESUPUESTARIA PARA PROCESO JUDICIAL "/>
    <s v="ZONA 7"/>
    <s v="ZONA 7"/>
    <s v="ZONA 7"/>
    <n v="1492"/>
    <n v="57"/>
    <s v="000"/>
    <s v="001"/>
    <n v="530813"/>
    <n v="1902"/>
    <s v="001"/>
    <s v="0000"/>
    <s v="0000"/>
    <n v="0"/>
    <n v="0"/>
    <n v="0"/>
    <n v="26"/>
    <n v="0"/>
    <n v="26"/>
    <s v="SI"/>
    <m/>
    <m/>
    <x v="7"/>
    <e v="#N/A"/>
    <e v="#N/A"/>
    <e v="#N/A"/>
    <e v="#N/A"/>
    <e v="#N/A"/>
    <e v="#N/A"/>
    <e v="#N/A"/>
    <e v="#N/A"/>
  </r>
  <r>
    <x v="173"/>
    <s v="ZONA 7"/>
    <s v="MSP-DNIS-2022-0793-M"/>
    <x v="92"/>
    <x v="156"/>
    <d v="2022-05-30T00:00:00"/>
    <s v="PRESUPUESTARIA"/>
    <s v="OPTIMIZACIÓN DE RECURSOS DISPONIBLES DE MANTENIMIENTOS Y ASIGNACIÓN PRESUPUESTARIA PARA PROCESO JUDICIAL "/>
    <s v="ZONA 7"/>
    <s v="ZONA 7"/>
    <s v="ZONA 7"/>
    <n v="7520"/>
    <n v="57"/>
    <s v="000"/>
    <s v="001"/>
    <n v="530811"/>
    <n v="1901"/>
    <s v="001"/>
    <s v="0000"/>
    <s v="0000"/>
    <n v="0"/>
    <n v="0"/>
    <n v="0"/>
    <n v="2.23"/>
    <n v="0"/>
    <n v="2.23"/>
    <s v="SI"/>
    <m/>
    <m/>
    <x v="7"/>
    <e v="#N/A"/>
    <e v="#N/A"/>
    <e v="#N/A"/>
    <e v="#N/A"/>
    <e v="#N/A"/>
    <e v="#N/A"/>
    <e v="#N/A"/>
    <e v="#N/A"/>
  </r>
  <r>
    <x v="173"/>
    <s v="ZONA 7"/>
    <s v="MSP-DNIS-2022-0793-M"/>
    <x v="92"/>
    <x v="156"/>
    <d v="2022-05-30T00:00:00"/>
    <s v="PRESUPUESTARIA"/>
    <s v="OPTIMIZACIÓN DE RECURSOS DISPONIBLES DE MANTENIMIENTOS Y ASIGNACIÓN PRESUPUESTARIA PARA PROCESO JUDICIAL "/>
    <s v="ZONA 7"/>
    <s v="ZONA 7"/>
    <s v="ZONA 7"/>
    <n v="9003"/>
    <n v="57"/>
    <s v="000"/>
    <s v="001"/>
    <n v="530813"/>
    <n v="1905"/>
    <s v="001"/>
    <s v="0000"/>
    <s v="0000"/>
    <n v="0"/>
    <n v="0"/>
    <n v="0"/>
    <n v="3.02"/>
    <n v="0"/>
    <n v="3.02"/>
    <s v="SI"/>
    <m/>
    <m/>
    <x v="7"/>
    <e v="#N/A"/>
    <e v="#N/A"/>
    <e v="#N/A"/>
    <e v="#N/A"/>
    <e v="#N/A"/>
    <e v="#N/A"/>
    <e v="#N/A"/>
    <e v="#N/A"/>
  </r>
  <r>
    <x v="173"/>
    <s v="ZONA 8"/>
    <s v="MSP-DNIS-2022-0793-M"/>
    <x v="92"/>
    <x v="156"/>
    <d v="2022-05-30T00:00:00"/>
    <s v="PRESUPUESTARIA"/>
    <s v="OPTIMIZACIÓN DE RECURSOS DISPONIBLES DE MANTENIMIENTOS Y ASIGNACIÓN PRESUPUESTARIA PARA PROCESO JUDICIAL "/>
    <s v="ZONA 8"/>
    <s v="ZONA 8"/>
    <s v="ZONA 8"/>
    <n v="58"/>
    <n v="57"/>
    <s v="000"/>
    <s v="001"/>
    <n v="530402"/>
    <n v="901"/>
    <s v="001"/>
    <s v="0000"/>
    <s v="0000"/>
    <n v="0"/>
    <n v="0"/>
    <n v="0"/>
    <n v="22788.22"/>
    <n v="0"/>
    <n v="22788.22"/>
    <s v="SI"/>
    <m/>
    <m/>
    <x v="7"/>
    <e v="#N/A"/>
    <e v="#N/A"/>
    <e v="#N/A"/>
    <e v="#N/A"/>
    <e v="#N/A"/>
    <e v="#N/A"/>
    <e v="#N/A"/>
    <e v="#N/A"/>
  </r>
  <r>
    <x v="173"/>
    <s v="ZONA 8"/>
    <s v="MSP-DNIS-2022-0793-M"/>
    <x v="92"/>
    <x v="156"/>
    <d v="2022-05-30T00:00:00"/>
    <s v="PRESUPUESTARIA"/>
    <s v="OPTIMIZACIÓN DE RECURSOS DISPONIBLES DE MANTENIMIENTOS Y ASIGNACIÓN PRESUPUESTARIA PARA PROCESO JUDICIAL "/>
    <s v="ZONA 8"/>
    <s v="ZONA 8"/>
    <s v="ZONA 8"/>
    <n v="58"/>
    <n v="57"/>
    <s v="000"/>
    <s v="001"/>
    <n v="530404"/>
    <n v="901"/>
    <s v="001"/>
    <s v="0000"/>
    <s v="0000"/>
    <n v="0"/>
    <n v="0"/>
    <n v="0"/>
    <n v="19122.39"/>
    <n v="0"/>
    <n v="19122.39"/>
    <s v="SI"/>
    <m/>
    <m/>
    <x v="7"/>
    <e v="#N/A"/>
    <e v="#N/A"/>
    <e v="#N/A"/>
    <e v="#N/A"/>
    <e v="#N/A"/>
    <e v="#N/A"/>
    <e v="#N/A"/>
    <e v="#N/A"/>
  </r>
  <r>
    <x v="173"/>
    <s v="ZONA 8"/>
    <s v="MSP-DNIS-2022-0793-M"/>
    <x v="92"/>
    <x v="156"/>
    <d v="2022-05-30T00:00:00"/>
    <s v="PRESUPUESTARIA"/>
    <s v="OPTIMIZACIÓN DE RECURSOS DISPONIBLES DE MANTENIMIENTOS Y ASIGNACIÓN PRESUPUESTARIA PARA PROCESO JUDICIAL "/>
    <s v="ZONA 8"/>
    <s v="ZONA 8"/>
    <s v="ZONA 8"/>
    <n v="58"/>
    <n v="57"/>
    <s v="000"/>
    <s v="001"/>
    <n v="530811"/>
    <n v="901"/>
    <s v="001"/>
    <s v="0000"/>
    <s v="0000"/>
    <n v="0"/>
    <n v="0"/>
    <n v="0"/>
    <n v="5755.76"/>
    <n v="0"/>
    <n v="5755.76"/>
    <s v="SI"/>
    <m/>
    <m/>
    <x v="7"/>
    <e v="#N/A"/>
    <e v="#N/A"/>
    <e v="#N/A"/>
    <e v="#N/A"/>
    <e v="#N/A"/>
    <e v="#N/A"/>
    <e v="#N/A"/>
    <e v="#N/A"/>
  </r>
  <r>
    <x v="173"/>
    <s v="ZONA 8"/>
    <s v="MSP-DNIS-2022-0793-M"/>
    <x v="92"/>
    <x v="156"/>
    <d v="2022-05-30T00:00:00"/>
    <s v="PRESUPUESTARIA"/>
    <s v="OPTIMIZACIÓN DE RECURSOS DISPONIBLES DE MANTENIMIENTOS Y ASIGNACIÓN PRESUPUESTARIA PARA PROCESO JUDICIAL "/>
    <s v="ZONA 8"/>
    <s v="ZONA 8"/>
    <s v="ZONA 8"/>
    <n v="1190"/>
    <n v="57"/>
    <s v="000"/>
    <s v="001"/>
    <n v="530402"/>
    <n v="901"/>
    <s v="001"/>
    <s v="0000"/>
    <s v="0000"/>
    <n v="0"/>
    <n v="0"/>
    <n v="0"/>
    <n v="2624.81"/>
    <n v="0"/>
    <n v="2624.81"/>
    <s v="SI"/>
    <m/>
    <m/>
    <x v="7"/>
    <e v="#N/A"/>
    <e v="#N/A"/>
    <e v="#N/A"/>
    <e v="#N/A"/>
    <e v="#N/A"/>
    <e v="#N/A"/>
    <e v="#N/A"/>
    <e v="#N/A"/>
  </r>
  <r>
    <x v="173"/>
    <s v="ZONA 8"/>
    <s v="MSP-DNIS-2022-0793-M"/>
    <x v="92"/>
    <x v="156"/>
    <d v="2022-05-30T00:00:00"/>
    <s v="PRESUPUESTARIA"/>
    <s v="OPTIMIZACIÓN DE RECURSOS DISPONIBLES DE MANTENIMIENTOS Y ASIGNACIÓN PRESUPUESTARIA PARA PROCESO JUDICIAL "/>
    <s v="ZONA 8"/>
    <s v="ZONA 8"/>
    <s v="ZONA 8"/>
    <n v="1190"/>
    <n v="57"/>
    <s v="000"/>
    <s v="001"/>
    <n v="530404"/>
    <n v="901"/>
    <s v="001"/>
    <s v="0000"/>
    <s v="0000"/>
    <n v="0"/>
    <n v="0"/>
    <n v="0"/>
    <n v="3.1"/>
    <n v="0"/>
    <n v="3.1"/>
    <s v="SI"/>
    <m/>
    <m/>
    <x v="7"/>
    <e v="#N/A"/>
    <e v="#N/A"/>
    <e v="#N/A"/>
    <e v="#N/A"/>
    <e v="#N/A"/>
    <e v="#N/A"/>
    <e v="#N/A"/>
    <e v="#N/A"/>
  </r>
  <r>
    <x v="173"/>
    <s v="ZONA 8"/>
    <s v="MSP-DNIS-2022-0793-M"/>
    <x v="92"/>
    <x v="156"/>
    <d v="2022-05-30T00:00:00"/>
    <s v="PRESUPUESTARIA"/>
    <s v="OPTIMIZACIÓN DE RECURSOS DISPONIBLES DE MANTENIMIENTOS Y ASIGNACIÓN PRESUPUESTARIA PARA PROCESO JUDICIAL "/>
    <s v="ZONA 8"/>
    <s v="ZONA 8"/>
    <s v="ZONA 8"/>
    <n v="1192"/>
    <n v="57"/>
    <s v="000"/>
    <s v="001"/>
    <n v="530402"/>
    <n v="901"/>
    <s v="001"/>
    <s v="0000"/>
    <s v="0000"/>
    <n v="0"/>
    <n v="0"/>
    <n v="0"/>
    <n v="819.58"/>
    <n v="0"/>
    <n v="819.58"/>
    <s v="SI"/>
    <m/>
    <m/>
    <x v="7"/>
    <e v="#N/A"/>
    <e v="#N/A"/>
    <e v="#N/A"/>
    <e v="#N/A"/>
    <e v="#N/A"/>
    <e v="#N/A"/>
    <e v="#N/A"/>
    <e v="#N/A"/>
  </r>
  <r>
    <x v="173"/>
    <s v="ZONA 8"/>
    <s v="MSP-DNIS-2022-0793-M"/>
    <x v="92"/>
    <x v="156"/>
    <d v="2022-05-30T00:00:00"/>
    <s v="PRESUPUESTARIA"/>
    <s v="OPTIMIZACIÓN DE RECURSOS DISPONIBLES DE MANTENIMIENTOS Y ASIGNACIÓN PRESUPUESTARIA PARA PROCESO JUDICIAL "/>
    <s v="ZONA 8"/>
    <s v="ZONA 8"/>
    <s v="ZONA 8"/>
    <n v="1192"/>
    <n v="57"/>
    <s v="000"/>
    <s v="001"/>
    <n v="530404"/>
    <n v="901"/>
    <s v="001"/>
    <s v="0000"/>
    <s v="0000"/>
    <n v="0"/>
    <n v="0"/>
    <n v="0"/>
    <n v="11908.09"/>
    <n v="0"/>
    <n v="11908.09"/>
    <s v="SI"/>
    <m/>
    <m/>
    <x v="7"/>
    <e v="#N/A"/>
    <e v="#N/A"/>
    <e v="#N/A"/>
    <e v="#N/A"/>
    <e v="#N/A"/>
    <e v="#N/A"/>
    <e v="#N/A"/>
    <e v="#N/A"/>
  </r>
  <r>
    <x v="173"/>
    <s v="ZONA 8"/>
    <s v="MSP-DNIS-2022-0793-M"/>
    <x v="92"/>
    <x v="156"/>
    <d v="2022-05-30T00:00:00"/>
    <s v="PRESUPUESTARIA"/>
    <s v="OPTIMIZACIÓN DE RECURSOS DISPONIBLES DE MANTENIMIENTOS Y ASIGNACIÓN PRESUPUESTARIA PARA PROCESO JUDICIAL "/>
    <s v="ZONA 8"/>
    <s v="ZONA 8"/>
    <s v="ZONA 8"/>
    <n v="1192"/>
    <n v="57"/>
    <s v="000"/>
    <s v="001"/>
    <n v="530813"/>
    <n v="901"/>
    <s v="001"/>
    <s v="0000"/>
    <s v="0000"/>
    <n v="0"/>
    <n v="0"/>
    <n v="0"/>
    <n v="3501.23"/>
    <n v="0"/>
    <n v="3501.23"/>
    <s v="SI"/>
    <m/>
    <m/>
    <x v="7"/>
    <e v="#N/A"/>
    <e v="#N/A"/>
    <e v="#N/A"/>
    <e v="#N/A"/>
    <e v="#N/A"/>
    <e v="#N/A"/>
    <e v="#N/A"/>
    <e v="#N/A"/>
  </r>
  <r>
    <x v="173"/>
    <s v="ZONA 8"/>
    <s v="MSP-DNIS-2022-0793-M"/>
    <x v="92"/>
    <x v="156"/>
    <d v="2022-05-30T00:00:00"/>
    <s v="PRESUPUESTARIA"/>
    <s v="OPTIMIZACIÓN DE RECURSOS DISPONIBLES DE MANTENIMIENTOS Y ASIGNACIÓN PRESUPUESTARIA PARA PROCESO JUDICIAL "/>
    <s v="ZONA 8"/>
    <s v="ZONA 8"/>
    <s v="ZONA 8"/>
    <n v="1193"/>
    <n v="57"/>
    <s v="000"/>
    <s v="001"/>
    <n v="530404"/>
    <n v="901"/>
    <s v="001"/>
    <s v="0000"/>
    <s v="0000"/>
    <n v="0"/>
    <n v="0"/>
    <n v="0"/>
    <n v="41681.22"/>
    <n v="0"/>
    <n v="41681.22"/>
    <s v="SI"/>
    <m/>
    <m/>
    <x v="7"/>
    <e v="#N/A"/>
    <e v="#N/A"/>
    <e v="#N/A"/>
    <e v="#N/A"/>
    <e v="#N/A"/>
    <e v="#N/A"/>
    <e v="#N/A"/>
    <e v="#N/A"/>
  </r>
  <r>
    <x v="173"/>
    <s v="ZONA 8"/>
    <s v="MSP-DNIS-2022-0793-M"/>
    <x v="92"/>
    <x v="156"/>
    <d v="2022-05-30T00:00:00"/>
    <s v="PRESUPUESTARIA"/>
    <s v="OPTIMIZACIÓN DE RECURSOS DISPONIBLES DE MANTENIMIENTOS Y ASIGNACIÓN PRESUPUESTARIA PARA PROCESO JUDICIAL "/>
    <s v="ZONA 8"/>
    <s v="ZONA 8"/>
    <s v="ZONA 8"/>
    <n v="1194"/>
    <n v="57"/>
    <s v="000"/>
    <s v="001"/>
    <n v="530404"/>
    <n v="901"/>
    <s v="001"/>
    <s v="0000"/>
    <s v="0000"/>
    <n v="0"/>
    <n v="0"/>
    <n v="0"/>
    <n v="470.14"/>
    <n v="0"/>
    <n v="470.14"/>
    <s v="SI"/>
    <m/>
    <m/>
    <x v="7"/>
    <e v="#N/A"/>
    <e v="#N/A"/>
    <e v="#N/A"/>
    <e v="#N/A"/>
    <e v="#N/A"/>
    <e v="#N/A"/>
    <e v="#N/A"/>
    <e v="#N/A"/>
  </r>
  <r>
    <x v="173"/>
    <s v="ZONA 8"/>
    <s v="MSP-DNIS-2022-0793-M"/>
    <x v="92"/>
    <x v="156"/>
    <d v="2022-05-30T00:00:00"/>
    <s v="PRESUPUESTARIA"/>
    <s v="OPTIMIZACIÓN DE RECURSOS DISPONIBLES DE MANTENIMIENTOS Y ASIGNACIÓN PRESUPUESTARIA PARA PROCESO JUDICIAL "/>
    <s v="ZONA 8"/>
    <s v="ZONA 8"/>
    <s v="ZONA 8"/>
    <n v="1194"/>
    <n v="57"/>
    <s v="000"/>
    <s v="001"/>
    <n v="530813"/>
    <n v="901"/>
    <s v="001"/>
    <s v="0000"/>
    <s v="0000"/>
    <n v="0"/>
    <n v="0"/>
    <n v="0"/>
    <n v="7561"/>
    <n v="0"/>
    <n v="7561"/>
    <s v="SI"/>
    <m/>
    <m/>
    <x v="7"/>
    <e v="#N/A"/>
    <e v="#N/A"/>
    <e v="#N/A"/>
    <e v="#N/A"/>
    <e v="#N/A"/>
    <e v="#N/A"/>
    <e v="#N/A"/>
    <e v="#N/A"/>
  </r>
  <r>
    <x v="173"/>
    <s v="ZONA 8"/>
    <s v="MSP-DNIS-2022-0793-M"/>
    <x v="92"/>
    <x v="156"/>
    <d v="2022-05-30T00:00:00"/>
    <s v="PRESUPUESTARIA"/>
    <s v="OPTIMIZACIÓN DE RECURSOS DISPONIBLES DE MANTENIMIENTOS Y ASIGNACIÓN PRESUPUESTARIA PARA PROCESO JUDICIAL "/>
    <s v="ZONA 8"/>
    <s v="ZONA 8"/>
    <s v="ZONA 8"/>
    <n v="1198"/>
    <n v="57"/>
    <s v="000"/>
    <s v="001"/>
    <n v="530404"/>
    <n v="901"/>
    <s v="001"/>
    <s v="0000"/>
    <s v="0000"/>
    <n v="0"/>
    <n v="0"/>
    <n v="0"/>
    <n v="791"/>
    <n v="0"/>
    <n v="791"/>
    <s v="SI"/>
    <m/>
    <m/>
    <x v="7"/>
    <e v="#N/A"/>
    <e v="#N/A"/>
    <e v="#N/A"/>
    <e v="#N/A"/>
    <e v="#N/A"/>
    <e v="#N/A"/>
    <e v="#N/A"/>
    <e v="#N/A"/>
  </r>
  <r>
    <x v="173"/>
    <s v="ZONA 8"/>
    <s v="MSP-DNIS-2022-0793-M"/>
    <x v="92"/>
    <x v="156"/>
    <d v="2022-05-30T00:00:00"/>
    <s v="PRESUPUESTARIA"/>
    <s v="OPTIMIZACIÓN DE RECURSOS DISPONIBLES DE MANTENIMIENTOS Y ASIGNACIÓN PRESUPUESTARIA PARA PROCESO JUDICIAL "/>
    <s v="ZONA 8"/>
    <s v="ZONA 8"/>
    <s v="ZONA 8"/>
    <n v="1198"/>
    <n v="57"/>
    <s v="000"/>
    <s v="001"/>
    <n v="530417"/>
    <n v="901"/>
    <s v="001"/>
    <s v="0000"/>
    <s v="0000"/>
    <n v="0"/>
    <n v="0"/>
    <n v="0"/>
    <n v="4357.04"/>
    <n v="0"/>
    <n v="4357.04"/>
    <s v="SI"/>
    <m/>
    <m/>
    <x v="7"/>
    <e v="#N/A"/>
    <e v="#N/A"/>
    <e v="#N/A"/>
    <e v="#N/A"/>
    <e v="#N/A"/>
    <e v="#N/A"/>
    <e v="#N/A"/>
    <e v="#N/A"/>
  </r>
  <r>
    <x v="173"/>
    <s v="ZONA 8"/>
    <s v="MSP-DNIS-2022-0793-M"/>
    <x v="92"/>
    <x v="156"/>
    <d v="2022-05-30T00:00:00"/>
    <s v="PRESUPUESTARIA"/>
    <s v="OPTIMIZACIÓN DE RECURSOS DISPONIBLES DE MANTENIMIENTOS Y ASIGNACIÓN PRESUPUESTARIA PARA PROCESO JUDICIAL "/>
    <s v="ZONA 8"/>
    <s v="ZONA 8"/>
    <s v="ZONA 8"/>
    <n v="1202"/>
    <n v="57"/>
    <s v="000"/>
    <s v="001"/>
    <n v="530404"/>
    <n v="901"/>
    <s v="001"/>
    <s v="0000"/>
    <s v="0000"/>
    <n v="0"/>
    <n v="0"/>
    <n v="0"/>
    <n v="4879.93"/>
    <n v="0"/>
    <n v="4879.93"/>
    <s v="SI"/>
    <m/>
    <m/>
    <x v="7"/>
    <e v="#N/A"/>
    <e v="#N/A"/>
    <e v="#N/A"/>
    <e v="#N/A"/>
    <e v="#N/A"/>
    <e v="#N/A"/>
    <e v="#N/A"/>
    <e v="#N/A"/>
  </r>
  <r>
    <x v="173"/>
    <s v="ZONA 8"/>
    <s v="MSP-DNIS-2022-0793-M"/>
    <x v="92"/>
    <x v="156"/>
    <d v="2022-05-30T00:00:00"/>
    <s v="PRESUPUESTARIA"/>
    <s v="OPTIMIZACIÓN DE RECURSOS DISPONIBLES DE MANTENIMIENTOS Y ASIGNACIÓN PRESUPUESTARIA PARA PROCESO JUDICIAL "/>
    <s v="ZONA 8"/>
    <s v="ZONA 8"/>
    <s v="ZONA 8"/>
    <n v="1202"/>
    <n v="57"/>
    <s v="000"/>
    <s v="001"/>
    <n v="530813"/>
    <n v="901"/>
    <s v="001"/>
    <s v="0000"/>
    <s v="0000"/>
    <n v="0"/>
    <n v="0"/>
    <n v="0"/>
    <n v="807.58"/>
    <n v="0"/>
    <n v="807.58"/>
    <s v="SI"/>
    <m/>
    <m/>
    <x v="7"/>
    <e v="#N/A"/>
    <e v="#N/A"/>
    <e v="#N/A"/>
    <e v="#N/A"/>
    <e v="#N/A"/>
    <e v="#N/A"/>
    <e v="#N/A"/>
    <e v="#N/A"/>
  </r>
  <r>
    <x v="173"/>
    <s v="ZONA 9"/>
    <s v="MSP-DNIS-2022-0793-M"/>
    <x v="92"/>
    <x v="156"/>
    <d v="2022-05-30T00:00:00"/>
    <s v="PRESUPUESTARIA"/>
    <s v="OPTIMIZACIÓN DE RECURSOS DISPONIBLES DE MANTENIMIENTOS Y ASIGNACIÓN PRESUPUESTARIA PARA PROCESO JUDICIAL "/>
    <s v="ZONA 9"/>
    <s v="ZONA 9"/>
    <s v="ZONA 9"/>
    <n v="1420"/>
    <n v="57"/>
    <s v="000"/>
    <s v="001"/>
    <n v="530402"/>
    <n v="1701"/>
    <s v="001"/>
    <s v="0000"/>
    <s v="0000"/>
    <n v="0"/>
    <n v="0"/>
    <n v="0"/>
    <n v="23681.53"/>
    <n v="0"/>
    <n v="23681.53"/>
    <s v="SI"/>
    <m/>
    <m/>
    <x v="7"/>
    <e v="#N/A"/>
    <e v="#N/A"/>
    <e v="#N/A"/>
    <e v="#N/A"/>
    <e v="#N/A"/>
    <e v="#N/A"/>
    <e v="#N/A"/>
    <e v="#N/A"/>
  </r>
  <r>
    <x v="173"/>
    <s v="ZONA 9"/>
    <s v="MSP-DNIS-2022-0793-M"/>
    <x v="92"/>
    <x v="156"/>
    <d v="2022-05-30T00:00:00"/>
    <s v="PRESUPUESTARIA"/>
    <s v="OPTIMIZACIÓN DE RECURSOS DISPONIBLES DE MANTENIMIENTOS Y ASIGNACIÓN PRESUPUESTARIA PARA PROCESO JUDICIAL "/>
    <s v="ZONA 9"/>
    <s v="ZONA 9"/>
    <s v="ZONA 9"/>
    <n v="1420"/>
    <n v="57"/>
    <s v="000"/>
    <s v="001"/>
    <n v="530403"/>
    <n v="1701"/>
    <s v="001"/>
    <s v="0000"/>
    <s v="0000"/>
    <n v="0"/>
    <n v="0"/>
    <n v="0"/>
    <n v="1422.85"/>
    <n v="0"/>
    <n v="1422.85"/>
    <s v="SI"/>
    <m/>
    <m/>
    <x v="7"/>
    <e v="#N/A"/>
    <e v="#N/A"/>
    <e v="#N/A"/>
    <e v="#N/A"/>
    <e v="#N/A"/>
    <e v="#N/A"/>
    <e v="#N/A"/>
    <e v="#N/A"/>
  </r>
  <r>
    <x v="173"/>
    <s v="ZONA 9"/>
    <s v="MSP-DNIS-2022-0793-M"/>
    <x v="92"/>
    <x v="156"/>
    <d v="2022-05-30T00:00:00"/>
    <s v="PRESUPUESTARIA"/>
    <s v="OPTIMIZACIÓN DE RECURSOS DISPONIBLES DE MANTENIMIENTOS Y ASIGNACIÓN PRESUPUESTARIA PARA PROCESO JUDICIAL "/>
    <s v="ZONA 9"/>
    <s v="ZONA 9"/>
    <s v="ZONA 9"/>
    <n v="1420"/>
    <n v="57"/>
    <s v="000"/>
    <s v="001"/>
    <n v="530417"/>
    <n v="1701"/>
    <s v="001"/>
    <s v="0000"/>
    <s v="0000"/>
    <n v="0"/>
    <n v="0"/>
    <n v="0"/>
    <n v="17750.84"/>
    <n v="0"/>
    <n v="17750.84"/>
    <s v="SI"/>
    <m/>
    <m/>
    <x v="7"/>
    <e v="#N/A"/>
    <e v="#N/A"/>
    <e v="#N/A"/>
    <e v="#N/A"/>
    <e v="#N/A"/>
    <e v="#N/A"/>
    <e v="#N/A"/>
    <e v="#N/A"/>
  </r>
  <r>
    <x v="173"/>
    <s v="ZONA 9"/>
    <s v="MSP-DNIS-2022-0793-M"/>
    <x v="92"/>
    <x v="156"/>
    <d v="2022-05-30T00:00:00"/>
    <s v="PRESUPUESTARIA"/>
    <s v="OPTIMIZACIÓN DE RECURSOS DISPONIBLES DE MANTENIMIENTOS Y ASIGNACIÓN PRESUPUESTARIA PARA PROCESO JUDICIAL "/>
    <s v="ZONA 9"/>
    <s v="ZONA 9"/>
    <s v="ZONA 9"/>
    <n v="1420"/>
    <n v="57"/>
    <s v="000"/>
    <s v="001"/>
    <n v="530811"/>
    <n v="1701"/>
    <s v="001"/>
    <s v="0000"/>
    <s v="0000"/>
    <n v="0"/>
    <n v="0"/>
    <n v="0"/>
    <n v="2344.48"/>
    <n v="0"/>
    <n v="2344.48"/>
    <s v="SI"/>
    <m/>
    <m/>
    <x v="7"/>
    <e v="#N/A"/>
    <e v="#N/A"/>
    <e v="#N/A"/>
    <e v="#N/A"/>
    <e v="#N/A"/>
    <e v="#N/A"/>
    <e v="#N/A"/>
    <e v="#N/A"/>
  </r>
  <r>
    <x v="173"/>
    <s v="ZONA 9"/>
    <s v="MSP-DNIS-2022-0793-M"/>
    <x v="92"/>
    <x v="156"/>
    <d v="2022-05-30T00:00:00"/>
    <s v="PRESUPUESTARIA"/>
    <s v="OPTIMIZACIÓN DE RECURSOS DISPONIBLES DE MANTENIMIENTOS Y ASIGNACIÓN PRESUPUESTARIA PARA PROCESO JUDICIAL "/>
    <s v="ZONA 9"/>
    <s v="ZONA 9"/>
    <s v="ZONA 9"/>
    <n v="1422"/>
    <n v="57"/>
    <s v="000"/>
    <s v="001"/>
    <n v="530404"/>
    <n v="1701"/>
    <s v="001"/>
    <s v="0000"/>
    <s v="0000"/>
    <n v="0"/>
    <n v="0"/>
    <n v="0"/>
    <n v="15281.82"/>
    <n v="0"/>
    <n v="15281.82"/>
    <s v="SI"/>
    <m/>
    <m/>
    <x v="7"/>
    <e v="#N/A"/>
    <e v="#N/A"/>
    <e v="#N/A"/>
    <e v="#N/A"/>
    <e v="#N/A"/>
    <e v="#N/A"/>
    <e v="#N/A"/>
    <e v="#N/A"/>
  </r>
  <r>
    <x v="173"/>
    <s v="ZONA 9"/>
    <s v="MSP-DNIS-2022-0793-M"/>
    <x v="92"/>
    <x v="156"/>
    <d v="2022-05-30T00:00:00"/>
    <s v="PRESUPUESTARIA"/>
    <s v="OPTIMIZACIÓN DE RECURSOS DISPONIBLES DE MANTENIMIENTOS Y ASIGNACIÓN PRESUPUESTARIA PARA PROCESO JUDICIAL "/>
    <s v="ZONA 9"/>
    <s v="ZONA 9"/>
    <s v="ZONA 9"/>
    <n v="1422"/>
    <n v="57"/>
    <s v="000"/>
    <s v="001"/>
    <n v="530811"/>
    <n v="1701"/>
    <s v="001"/>
    <s v="0000"/>
    <s v="0000"/>
    <n v="0"/>
    <n v="0"/>
    <n v="0"/>
    <n v="794.22"/>
    <n v="0"/>
    <n v="794.22"/>
    <s v="SI"/>
    <m/>
    <m/>
    <x v="7"/>
    <e v="#N/A"/>
    <e v="#N/A"/>
    <e v="#N/A"/>
    <e v="#N/A"/>
    <e v="#N/A"/>
    <e v="#N/A"/>
    <e v="#N/A"/>
    <e v="#N/A"/>
  </r>
  <r>
    <x v="173"/>
    <s v="ZONA 9"/>
    <s v="MSP-DNIS-2022-0793-M"/>
    <x v="92"/>
    <x v="156"/>
    <d v="2022-05-30T00:00:00"/>
    <s v="PRESUPUESTARIA"/>
    <s v="OPTIMIZACIÓN DE RECURSOS DISPONIBLES DE MANTENIMIENTOS Y ASIGNACIÓN PRESUPUESTARIA PARA PROCESO JUDICIAL "/>
    <s v="ZONA 9"/>
    <s v="ZONA 9"/>
    <s v="ZONA 9"/>
    <n v="1423"/>
    <n v="57"/>
    <s v="000"/>
    <s v="001"/>
    <n v="530404"/>
    <n v="1701"/>
    <s v="001"/>
    <s v="0000"/>
    <s v="0000"/>
    <n v="0"/>
    <n v="0"/>
    <n v="0"/>
    <n v="2540.64"/>
    <n v="0"/>
    <n v="2540.64"/>
    <s v="SI"/>
    <m/>
    <m/>
    <x v="7"/>
    <e v="#N/A"/>
    <e v="#N/A"/>
    <e v="#N/A"/>
    <e v="#N/A"/>
    <e v="#N/A"/>
    <e v="#N/A"/>
    <e v="#N/A"/>
    <e v="#N/A"/>
  </r>
  <r>
    <x v="173"/>
    <s v="ZONA 9"/>
    <s v="MSP-DNIS-2022-0793-M"/>
    <x v="92"/>
    <x v="156"/>
    <d v="2022-05-30T00:00:00"/>
    <s v="PRESUPUESTARIA"/>
    <s v="OPTIMIZACIÓN DE RECURSOS DISPONIBLES DE MANTENIMIENTOS Y ASIGNACIÓN PRESUPUESTARIA PARA PROCESO JUDICIAL "/>
    <s v="ZONA 9"/>
    <s v="ZONA 9"/>
    <s v="ZONA 9"/>
    <n v="1435"/>
    <n v="57"/>
    <s v="000"/>
    <s v="001"/>
    <n v="530404"/>
    <n v="1701"/>
    <s v="001"/>
    <s v="0000"/>
    <s v="0000"/>
    <n v="0"/>
    <n v="0"/>
    <n v="0"/>
    <n v="20257.59"/>
    <n v="0"/>
    <n v="20257.59"/>
    <s v="SI"/>
    <m/>
    <m/>
    <x v="7"/>
    <e v="#N/A"/>
    <e v="#N/A"/>
    <e v="#N/A"/>
    <e v="#N/A"/>
    <e v="#N/A"/>
    <e v="#N/A"/>
    <e v="#N/A"/>
    <e v="#N/A"/>
  </r>
  <r>
    <x v="173"/>
    <s v="ZONA 9"/>
    <s v="MSP-DNIS-2022-0793-M"/>
    <x v="92"/>
    <x v="156"/>
    <d v="2022-05-30T00:00:00"/>
    <s v="PRESUPUESTARIA"/>
    <s v="OPTIMIZACIÓN DE RECURSOS DISPONIBLES DE MANTENIMIENTOS Y ASIGNACIÓN PRESUPUESTARIA PARA PROCESO JUDICIAL "/>
    <s v="ZONA 9"/>
    <s v="ZONA 9"/>
    <s v="ZONA 9"/>
    <n v="1435"/>
    <n v="57"/>
    <s v="000"/>
    <s v="001"/>
    <n v="530813"/>
    <n v="1701"/>
    <s v="001"/>
    <s v="0000"/>
    <s v="0000"/>
    <n v="0"/>
    <n v="0"/>
    <n v="0"/>
    <n v="27686.560000000001"/>
    <n v="0"/>
    <n v="27686.560000000001"/>
    <s v="SI"/>
    <m/>
    <m/>
    <x v="7"/>
    <e v="#N/A"/>
    <e v="#N/A"/>
    <e v="#N/A"/>
    <e v="#N/A"/>
    <e v="#N/A"/>
    <e v="#N/A"/>
    <e v="#N/A"/>
    <e v="#N/A"/>
  </r>
  <r>
    <x v="173"/>
    <s v="ZONA 9"/>
    <s v="MSP-DNIS-2022-0793-M"/>
    <x v="92"/>
    <x v="156"/>
    <d v="2022-05-30T00:00:00"/>
    <s v="PRESUPUESTARIA"/>
    <s v="OPTIMIZACIÓN DE RECURSOS DISPONIBLES DE MANTENIMIENTOS Y ASIGNACIÓN PRESUPUESTARIA PARA PROCESO JUDICIAL "/>
    <s v="ZONA 9"/>
    <s v="ZONA 9"/>
    <s v="ZONA 9"/>
    <n v="1438"/>
    <n v="57"/>
    <s v="000"/>
    <s v="001"/>
    <n v="530404"/>
    <n v="1701"/>
    <s v="001"/>
    <s v="0000"/>
    <s v="0000"/>
    <n v="0"/>
    <n v="0"/>
    <n v="0"/>
    <n v="33621.21"/>
    <n v="0"/>
    <n v="33621.21"/>
    <s v="SI"/>
    <m/>
    <m/>
    <x v="7"/>
    <e v="#N/A"/>
    <e v="#N/A"/>
    <e v="#N/A"/>
    <e v="#N/A"/>
    <e v="#N/A"/>
    <e v="#N/A"/>
    <e v="#N/A"/>
    <e v="#N/A"/>
  </r>
  <r>
    <x v="173"/>
    <s v="ZONA 9"/>
    <s v="MSP-DNIS-2022-0793-M"/>
    <x v="92"/>
    <x v="156"/>
    <d v="2022-05-30T00:00:00"/>
    <s v="PRESUPUESTARIA"/>
    <s v="OPTIMIZACIÓN DE RECURSOS DISPONIBLES DE MANTENIMIENTOS Y ASIGNACIÓN PRESUPUESTARIA PARA PROCESO JUDICIAL "/>
    <s v="ZONA 9"/>
    <s v="ZONA 9"/>
    <s v="ZONA 9"/>
    <n v="1438"/>
    <n v="57"/>
    <s v="000"/>
    <s v="001"/>
    <n v="530813"/>
    <n v="1701"/>
    <s v="001"/>
    <s v="0000"/>
    <s v="0000"/>
    <n v="0"/>
    <n v="0"/>
    <n v="0"/>
    <n v="412.43"/>
    <n v="0"/>
    <n v="412.43"/>
    <s v="SI"/>
    <m/>
    <m/>
    <x v="7"/>
    <e v="#N/A"/>
    <e v="#N/A"/>
    <e v="#N/A"/>
    <e v="#N/A"/>
    <e v="#N/A"/>
    <e v="#N/A"/>
    <e v="#N/A"/>
    <e v="#N/A"/>
  </r>
  <r>
    <x v="174"/>
    <s v="134000003"/>
    <s v="MSP-CGAF-2022-1216-M"/>
    <x v="96"/>
    <x v="157"/>
    <d v="2022-05-27T00:00:00"/>
    <m/>
    <m/>
    <s v="ADMINISTRACION CENTRAL"/>
    <s v="Caja Chica CGAF"/>
    <s v="PLANTA CENTRAL"/>
    <n v="9999"/>
    <s v="01"/>
    <s v="000"/>
    <s v="001"/>
    <n v="531601"/>
    <n v="1701"/>
    <s v="001"/>
    <s v="0000"/>
    <s v="0000"/>
    <n v="0"/>
    <n v="0"/>
    <n v="0"/>
    <n v="840"/>
    <n v="0"/>
    <n v="840"/>
    <s v="SI"/>
    <m/>
    <m/>
    <x v="5"/>
    <n v="360"/>
    <n v="0"/>
    <n v="360"/>
    <s v="COOR ADMINISTRATIVA FINANCIERA"/>
    <s v="COOR ADMINISTRATIVA FINANCIERA"/>
    <s v="NO APLICA"/>
    <s v="SI"/>
    <n v="4.5699999999999932"/>
  </r>
  <r>
    <x v="174"/>
    <s v="134000009"/>
    <s v="MSP-CGAF-2022-1216-M"/>
    <x v="96"/>
    <x v="157"/>
    <d v="2022-05-27T00:00:00"/>
    <m/>
    <m/>
    <s v="ADMINISTRACION CENTRAL"/>
    <s v="Caja Chica CGAF"/>
    <s v="PLANTA CENTRAL"/>
    <n v="9999"/>
    <s v="01"/>
    <s v="000"/>
    <s v="001"/>
    <n v="530801"/>
    <n v="1701"/>
    <s v="001"/>
    <s v="0000"/>
    <s v="0000"/>
    <n v="300"/>
    <n v="0"/>
    <n v="300"/>
    <n v="0"/>
    <n v="0"/>
    <n v="0"/>
    <s v="SI"/>
    <m/>
    <m/>
    <x v="5"/>
    <n v="479.83000000000004"/>
    <n v="0"/>
    <n v="479.83000000000004"/>
    <s v="COOR ADMINISTRATIVA FINANCIERA"/>
    <s v="COOR ADMINISTRATIVA FINANCIERA"/>
    <s v="NO APLICA"/>
    <s v="SI"/>
    <n v="113.79000000000002"/>
  </r>
  <r>
    <x v="174"/>
    <s v="134000010"/>
    <s v="MSP-CGAF-2022-1216-M"/>
    <x v="96"/>
    <x v="157"/>
    <d v="2022-05-27T00:00:00"/>
    <m/>
    <m/>
    <s v="ADMINISTRACION CENTRAL"/>
    <s v="Caja Chica CGAF"/>
    <s v="PLANTA CENTRAL"/>
    <n v="9999"/>
    <s v="01"/>
    <s v="000"/>
    <s v="001"/>
    <n v="530820"/>
    <n v="1701"/>
    <s v="001"/>
    <s v="0000"/>
    <s v="0000"/>
    <n v="290"/>
    <n v="0"/>
    <n v="290"/>
    <n v="0"/>
    <n v="0"/>
    <n v="0"/>
    <s v="SI"/>
    <m/>
    <m/>
    <x v="5"/>
    <n v="279.60000000000002"/>
    <n v="0"/>
    <n v="279.60000000000002"/>
    <s v="COOR ADMINISTRATIVA FINANCIERA"/>
    <s v="COOR ADMINISTRATIVA FINANCIERA"/>
    <s v="NO APLICA"/>
    <s v="SI"/>
    <n v="77.07000000000005"/>
  </r>
  <r>
    <x v="174"/>
    <s v="134000018"/>
    <s v="MSP-CGAF-2022-1216-M"/>
    <x v="96"/>
    <x v="157"/>
    <d v="2022-05-27T00:00:00"/>
    <m/>
    <m/>
    <s v="ADMINISTRACION CENTRAL"/>
    <s v="Caja Chica CGAF"/>
    <s v="PLANTA CENTRAL"/>
    <s v="9999"/>
    <s v="01"/>
    <s v="000"/>
    <s v="001"/>
    <n v="530811"/>
    <n v="1701"/>
    <s v="001"/>
    <s v="0000"/>
    <s v="0000"/>
    <n v="150"/>
    <n v="0"/>
    <n v="150"/>
    <n v="0"/>
    <n v="0"/>
    <n v="0"/>
    <s v="SI"/>
    <m/>
    <m/>
    <x v="5"/>
    <n v="120"/>
    <n v="0"/>
    <n v="120"/>
    <s v="COOR ADMINISTRATIVA FINANCIERA"/>
    <s v="COOR ADMINISTRATIVA FINANCIERA"/>
    <s v="NO APLICA"/>
    <s v="SI"/>
    <n v="120"/>
  </r>
  <r>
    <x v="174"/>
    <s v="134000019"/>
    <s v="MSP-CGAF-2022-1216-M"/>
    <x v="96"/>
    <x v="157"/>
    <d v="2022-05-27T00:00:00"/>
    <m/>
    <m/>
    <s v="ADMINISTRACION CENTRAL"/>
    <s v="Caja Chica CGAF"/>
    <s v="PLANTA CENTRAL"/>
    <s v="9999"/>
    <s v="01"/>
    <s v="000"/>
    <s v="001"/>
    <n v="530204"/>
    <n v="1701"/>
    <s v="001"/>
    <s v="0000"/>
    <s v="0000"/>
    <n v="50"/>
    <n v="0"/>
    <n v="50"/>
    <n v="0"/>
    <n v="0"/>
    <n v="0"/>
    <s v="SI"/>
    <m/>
    <m/>
    <x v="5"/>
    <n v="50"/>
    <n v="0"/>
    <n v="50"/>
    <s v="COOR ADMINISTRATIVA FINANCIERA"/>
    <s v="COOR ADMINISTRATIVA FINANCIERA"/>
    <s v="NO APLICA"/>
    <s v="SI"/>
    <n v="2.3999999999999986"/>
  </r>
  <r>
    <x v="174"/>
    <s v="134000020"/>
    <s v="MSP-CGAF-2022-1216-M"/>
    <x v="96"/>
    <x v="157"/>
    <d v="2022-05-27T00:00:00"/>
    <m/>
    <m/>
    <s v="ADMINISTRACION CENTRAL"/>
    <s v="Caja Chica CGAF"/>
    <s v="PLANTA CENTRAL"/>
    <s v="9999"/>
    <s v="01"/>
    <s v="000"/>
    <s v="001"/>
    <n v="570206"/>
    <n v="1701"/>
    <s v="001"/>
    <s v="0000"/>
    <s v="0000"/>
    <n v="50"/>
    <n v="0"/>
    <n v="50"/>
    <n v="0"/>
    <n v="0"/>
    <n v="0"/>
    <s v="SI"/>
    <m/>
    <m/>
    <x v="5"/>
    <n v="66"/>
    <n v="0"/>
    <n v="66"/>
    <s v="COOR ADMINISTRATIVA FINANCIERA"/>
    <s v="COOR ADMINISTRATIVA FINANCIERA"/>
    <s v="NO APLICA"/>
    <s v="SI"/>
    <n v="0.70999999999999375"/>
  </r>
  <r>
    <x v="175"/>
    <s v="134000002"/>
    <s v="MSP-CGAF-2022-1215-M"/>
    <x v="96"/>
    <x v="158"/>
    <d v="2022-05-27T00:00:00"/>
    <m/>
    <m/>
    <s v="ADMINISTRACION CENTRAL"/>
    <s v="Caja Chica Despacho"/>
    <s v="PLANTA CENTRAL"/>
    <n v="9999"/>
    <s v="01"/>
    <s v="000"/>
    <s v="001"/>
    <n v="531601"/>
    <n v="1701"/>
    <s v="001"/>
    <s v="0000"/>
    <s v="0000"/>
    <n v="0"/>
    <n v="0"/>
    <n v="0"/>
    <n v="8000"/>
    <n v="0"/>
    <n v="8000"/>
    <s v="SI"/>
    <m/>
    <m/>
    <x v="5"/>
    <n v="547.39999999999964"/>
    <n v="0"/>
    <n v="547.39999999999964"/>
    <s v="COOR ADMINISTRATIVA FINANCIERA"/>
    <s v="COOR ADMINISTRATIVA FINANCIERA"/>
    <s v="NO APLICA"/>
    <s v="SI"/>
    <n v="547.39999999999964"/>
  </r>
  <r>
    <x v="175"/>
    <s v="134000006"/>
    <s v="MSP-CGAF-2022-1215-M"/>
    <x v="96"/>
    <x v="158"/>
    <d v="2022-05-27T00:00:00"/>
    <m/>
    <m/>
    <s v="ADMINISTRACION CENTRAL"/>
    <s v="Caja Chica Despacho Ministerial"/>
    <s v="PLANTA CENTRAL"/>
    <n v="9999"/>
    <s v="01"/>
    <s v="000"/>
    <s v="001"/>
    <n v="530801"/>
    <n v="1701"/>
    <s v="001"/>
    <s v="0000"/>
    <s v="0000"/>
    <n v="4000"/>
    <n v="0"/>
    <n v="4000"/>
    <n v="0"/>
    <n v="0"/>
    <n v="0"/>
    <s v="SI"/>
    <m/>
    <m/>
    <x v="5"/>
    <n v="4619.8"/>
    <n v="0"/>
    <n v="4619.8"/>
    <s v="COOR ADMINISTRATIVA FINANCIERA"/>
    <s v="COOR ADMINISTRATIVA FINANCIERA"/>
    <s v="NO APLICA"/>
    <s v="SI"/>
    <n v="3275.1900000000005"/>
  </r>
  <r>
    <x v="175"/>
    <s v="134000007"/>
    <s v="MSP-CGAF-2022-1215-M"/>
    <x v="96"/>
    <x v="158"/>
    <d v="2022-05-27T00:00:00"/>
    <m/>
    <m/>
    <s v="ADMINISTRACION CENTRAL"/>
    <s v="Caja Chica Despacho Ministerial"/>
    <s v="PLANTA CENTRAL"/>
    <n v="9999"/>
    <s v="01"/>
    <s v="000"/>
    <s v="001"/>
    <n v="530820"/>
    <n v="1701"/>
    <s v="001"/>
    <s v="0000"/>
    <s v="0000"/>
    <n v="1500"/>
    <n v="0"/>
    <n v="1500"/>
    <n v="0"/>
    <n v="0"/>
    <n v="0"/>
    <s v="SI"/>
    <m/>
    <m/>
    <x v="5"/>
    <n v="1633.2"/>
    <n v="0"/>
    <n v="1633.2"/>
    <s v="COOR ADMINISTRATIVA FINANCIERA"/>
    <s v="COOR ADMINISTRATIVA FINANCIERA"/>
    <s v="NO APLICA"/>
    <s v="SI"/>
    <n v="1338.45"/>
  </r>
  <r>
    <x v="175"/>
    <s v="134000008"/>
    <s v="MSP-CGAF-2022-1215-M"/>
    <x v="96"/>
    <x v="158"/>
    <d v="2022-05-27T00:00:00"/>
    <m/>
    <m/>
    <s v="ADMINISTRACION CENTRAL"/>
    <s v="Caja Chica Despacho Ministerial"/>
    <s v="PLANTA CENTRAL"/>
    <n v="9999"/>
    <s v="01"/>
    <s v="000"/>
    <s v="001"/>
    <n v="530822"/>
    <n v="1701"/>
    <s v="001"/>
    <s v="0000"/>
    <s v="0000"/>
    <n v="600"/>
    <n v="0"/>
    <n v="600"/>
    <n v="0"/>
    <n v="0"/>
    <n v="0"/>
    <s v="SI"/>
    <m/>
    <m/>
    <x v="5"/>
    <n v="644.79999999999995"/>
    <n v="0"/>
    <n v="644.79999999999995"/>
    <s v="COOR ADMINISTRATIVA FINANCIERA"/>
    <s v="COOR ADMINISTRATIVA FINANCIERA"/>
    <s v="NO APLICA"/>
    <s v="SI"/>
    <n v="361.99999999999994"/>
  </r>
  <r>
    <x v="175"/>
    <s v="134000013"/>
    <s v="MSP-CGAF-2022-1215-M"/>
    <x v="96"/>
    <x v="158"/>
    <d v="2022-05-27T00:00:00"/>
    <m/>
    <m/>
    <s v="ADMINISTRACION CENTRAL"/>
    <s v="Caja Chica Despacho Ministerial"/>
    <s v="PLANTA CENTRAL"/>
    <s v="9999"/>
    <s v="01"/>
    <s v="000"/>
    <s v="001"/>
    <n v="530702"/>
    <n v="1701"/>
    <s v="001"/>
    <s v="0000"/>
    <s v="0000"/>
    <n v="200"/>
    <n v="0"/>
    <n v="200"/>
    <n v="0"/>
    <n v="0"/>
    <n v="0"/>
    <s v="SI"/>
    <m/>
    <m/>
    <x v="5"/>
    <n v="220"/>
    <n v="0"/>
    <n v="220"/>
    <s v="COOR ADMINISTRATIVA FINANCIERA"/>
    <s v="COOR ADMINISTRATIVA FINANCIERA"/>
    <s v="NO APLICA"/>
    <s v="SI"/>
    <n v="200"/>
  </r>
  <r>
    <x v="175"/>
    <s v="134000014"/>
    <s v="MSP-CGAF-2022-1215-M"/>
    <x v="96"/>
    <x v="158"/>
    <d v="2022-05-27T00:00:00"/>
    <m/>
    <m/>
    <s v="ADMINISTRACION CENTRAL"/>
    <s v="Caja Chica Despacho Ministerial"/>
    <s v="PLANTA CENTRAL"/>
    <s v="9999"/>
    <s v="01"/>
    <s v="000"/>
    <s v="001"/>
    <n v="530811"/>
    <n v="1701"/>
    <s v="001"/>
    <s v="0000"/>
    <s v="0000"/>
    <n v="500"/>
    <n v="0"/>
    <n v="500"/>
    <n v="0"/>
    <n v="0"/>
    <n v="0"/>
    <s v="SI"/>
    <m/>
    <m/>
    <x v="5"/>
    <n v="563.5"/>
    <n v="0"/>
    <n v="563.5"/>
    <s v="COOR ADMINISTRATIVA FINANCIERA"/>
    <s v="COOR ADMINISTRATIVA FINANCIERA"/>
    <s v="NO APLICA"/>
    <s v="SI"/>
    <n v="379.15999999999997"/>
  </r>
  <r>
    <x v="175"/>
    <s v="134000016"/>
    <s v="MSP-CGAF-2022-1215-M"/>
    <x v="96"/>
    <x v="158"/>
    <d v="2022-05-27T00:00:00"/>
    <m/>
    <m/>
    <s v="ADMINISTRACION CENTRAL"/>
    <s v="Caja Chica Despacho Ministerial"/>
    <s v="PLANTA CENTRAL"/>
    <s v="9999"/>
    <s v="01"/>
    <s v="000"/>
    <s v="001"/>
    <n v="530204"/>
    <n v="1701"/>
    <s v="001"/>
    <s v="0000"/>
    <s v="0000"/>
    <n v="600"/>
    <n v="0"/>
    <n v="600"/>
    <n v="0"/>
    <n v="0"/>
    <n v="0"/>
    <s v="SI"/>
    <m/>
    <m/>
    <x v="5"/>
    <n v="600"/>
    <n v="0"/>
    <n v="600"/>
    <s v="COOR ADMINISTRATIVA FINANCIERA"/>
    <s v="COOR ADMINISTRATIVA FINANCIERA"/>
    <s v="NO APLICA"/>
    <s v="SI"/>
    <n v="584"/>
  </r>
  <r>
    <x v="175"/>
    <s v="134000017"/>
    <s v="MSP-CGAF-2022-1215-M"/>
    <x v="96"/>
    <x v="158"/>
    <d v="2022-05-27T00:00:00"/>
    <m/>
    <m/>
    <s v="ADMINISTRACION CENTRAL"/>
    <s v="Caja Chica Despacho Ministerial"/>
    <s v="PLANTA CENTRAL"/>
    <s v="9999"/>
    <s v="01"/>
    <s v="000"/>
    <s v="001"/>
    <n v="570206"/>
    <n v="1701"/>
    <s v="001"/>
    <s v="0000"/>
    <s v="0000"/>
    <n v="600"/>
    <n v="0"/>
    <n v="600"/>
    <n v="0"/>
    <n v="0"/>
    <n v="0"/>
    <s v="SI"/>
    <m/>
    <m/>
    <x v="5"/>
    <n v="600"/>
    <n v="0"/>
    <n v="600"/>
    <s v="COOR ADMINISTRATIVA FINANCIERA"/>
    <s v="COOR ADMINISTRATIVA FINANCIERA"/>
    <s v="NO APLICA"/>
    <s v="SI"/>
    <n v="600"/>
  </r>
  <r>
    <x v="176"/>
    <s v="111002012"/>
    <s v="MSP-SNGSP-2022-1279-M"/>
    <x v="95"/>
    <x v="159"/>
    <d v="2022-05-30T00:00:00"/>
    <s v="PRESUPUESTARIA"/>
    <m/>
    <s v="GOBERNANZA DE LA SALUD"/>
    <s v="Pagos prestaciones de servicios de Salud la Red otros servicios excepto Dialisis/Hemodiálisis"/>
    <s v="PLANTA CENTRAL"/>
    <n v="9999"/>
    <n v="58"/>
    <s v="000"/>
    <s v="002"/>
    <n v="530226"/>
    <n v="1701"/>
    <n v="202"/>
    <n v="8888"/>
    <n v="8888"/>
    <n v="0"/>
    <n v="0"/>
    <n v="0"/>
    <n v="3956034.76"/>
    <n v="0"/>
    <n v="3956034.76"/>
    <s v="SI"/>
    <m/>
    <m/>
    <x v="0"/>
    <n v="0"/>
    <n v="0"/>
    <n v="0"/>
    <s v="SUBSE RECTORIA SISTEMA NACIONAL SALUD"/>
    <s v="DIR ARTICULACION RED PUBLICA COMPLEMENTARIA "/>
    <s v="NO APLICA"/>
    <s v="NO"/>
    <n v="0"/>
  </r>
  <r>
    <x v="176"/>
    <s v="111002013"/>
    <s v="MSP-SNGSP-2022-1279-M"/>
    <x v="95"/>
    <x v="159"/>
    <d v="2022-05-30T00:00:00"/>
    <s v="PRESUPUESTARIA"/>
    <m/>
    <s v="GOBERNANZA DE LA SALUD"/>
    <s v="Pagos prestaciones de servicios de Salud la Red por el serivicio de Diálisis/Hemodiálisis"/>
    <s v="PLANTA CENTRAL"/>
    <n v="9999"/>
    <n v="58"/>
    <s v="000"/>
    <s v="004"/>
    <n v="530226"/>
    <n v="1701"/>
    <n v="202"/>
    <n v="8888"/>
    <n v="8888"/>
    <n v="0"/>
    <n v="0"/>
    <n v="0"/>
    <n v="3458293.56"/>
    <n v="0"/>
    <n v="3458293.56"/>
    <s v="SI"/>
    <m/>
    <m/>
    <x v="0"/>
    <n v="0"/>
    <n v="0"/>
    <n v="0"/>
    <s v="SUBSE RECTORIA SISTEMA NACIONAL SALUD"/>
    <s v="DIR ARTICULACION RED PUBLICA COMPLEMENTARIA "/>
    <s v="NO APLICA"/>
    <s v="NO"/>
    <n v="0"/>
  </r>
  <r>
    <x v="176"/>
    <s v="CZ9"/>
    <s v="MSP-SNGSP-2022-1279-M"/>
    <x v="95"/>
    <x v="159"/>
    <d v="2022-05-30T00:00:00"/>
    <s v="PRESUPUESTARIA"/>
    <m/>
    <s v="GOBERNANZA DE LA SALUD"/>
    <s v="Pagos prestaciones de servicios de Salud la Red por el serivicio de Diálisis/Hemodiálisis"/>
    <s v="ZONA 9"/>
    <n v="59"/>
    <n v="58"/>
    <s v="000"/>
    <s v="002"/>
    <n v="530226"/>
    <n v="1701"/>
    <n v="202"/>
    <n v="8888"/>
    <n v="8888"/>
    <n v="6799011.4900000002"/>
    <n v="0"/>
    <n v="6799011.4900000002"/>
    <n v="0"/>
    <n v="0"/>
    <n v="0"/>
    <s v="SI"/>
    <m/>
    <m/>
    <x v="0"/>
    <e v="#N/A"/>
    <e v="#N/A"/>
    <e v="#N/A"/>
    <e v="#N/A"/>
    <e v="#N/A"/>
    <e v="#N/A"/>
    <e v="#N/A"/>
    <e v="#N/A"/>
  </r>
  <r>
    <x v="176"/>
    <s v="CZ9"/>
    <s v="MSP-SNGSP-2022-1279-M"/>
    <x v="95"/>
    <x v="159"/>
    <d v="2022-05-30T00:00:00"/>
    <s v="PRESUPUESTARIA"/>
    <m/>
    <s v="GOBERNANZA DE LA SALUD"/>
    <s v="Pagos prestaciones de servicios de Salud la Red por el serivicio de Diálisis/Hemodiálisis"/>
    <s v="ZONA 9"/>
    <n v="59"/>
    <n v="58"/>
    <s v="000"/>
    <s v="004"/>
    <n v="530226"/>
    <n v="1701"/>
    <n v="202"/>
    <n v="8888"/>
    <n v="8888"/>
    <n v="615316.82999999996"/>
    <n v="0"/>
    <n v="615316.82999999996"/>
    <n v="0"/>
    <n v="0"/>
    <n v="0"/>
    <s v="SI"/>
    <m/>
    <m/>
    <x v="0"/>
    <e v="#N/A"/>
    <e v="#N/A"/>
    <e v="#N/A"/>
    <e v="#N/A"/>
    <e v="#N/A"/>
    <e v="#N/A"/>
    <e v="#N/A"/>
    <e v="#N/A"/>
  </r>
  <r>
    <x v="177"/>
    <s v="111002017"/>
    <s v=" MSP-DNARPCS-2022-0519-M"/>
    <x v="93"/>
    <x v="160"/>
    <d v="2022-05-30T00:00:00"/>
    <s v="PRESUPUESTARIA"/>
    <m/>
    <s v="GOBERNANZA DE LA SALUD"/>
    <s v="Pago viaticos al exterior casos de pacientes por derivaciòn internacional"/>
    <s v="PLANTA CENTRAL"/>
    <n v="9999"/>
    <n v="58"/>
    <s v="000"/>
    <s v="002"/>
    <n v="581201"/>
    <n v="1701"/>
    <n v="202"/>
    <n v="8888"/>
    <n v="8888"/>
    <n v="0"/>
    <n v="0"/>
    <n v="0"/>
    <n v="2776.17"/>
    <n v="0"/>
    <n v="2776.17"/>
    <s v="SI"/>
    <m/>
    <m/>
    <x v="0"/>
    <n v="889738.05999999994"/>
    <n v="0"/>
    <n v="889738.05999999994"/>
    <s v="SUBSE RECTORIA SISTEMA NACIONAL SALUD"/>
    <s v="DIR ARTICULACION RED PUBLICA COMPLEMENTARIA "/>
    <s v="NO APLICA"/>
    <s v="SI"/>
    <n v="740007.5"/>
  </r>
  <r>
    <x v="177"/>
    <s v="111002018"/>
    <s v=" MSP-DNARPCS-2022-0519-M"/>
    <x v="93"/>
    <x v="160"/>
    <d v="2022-05-30T00:00:00"/>
    <s v="PRESUPUESTARIA"/>
    <m/>
    <s v="GOBERNANZA DE LA SALUD"/>
    <s v="PAGOS PASAJES  AL EXTERIOR CASOS DE PACIENTES POR DERIVACION INTERNACIONAL. (REEMBOLSO)"/>
    <s v="PLANTA CENTRAL"/>
    <n v="9999"/>
    <n v="58"/>
    <s v="000"/>
    <s v="002"/>
    <n v="530302"/>
    <n v="1701"/>
    <n v="202"/>
    <n v="8888"/>
    <n v="8888"/>
    <n v="2776.17"/>
    <n v="0"/>
    <n v="2776.17"/>
    <n v="0"/>
    <n v="0"/>
    <n v="0"/>
    <s v="SI"/>
    <m/>
    <m/>
    <x v="0"/>
    <n v="2776.17"/>
    <n v="0"/>
    <n v="2776.17"/>
    <s v="SUBSE RECTORIA SISTEMA NACIONAL SALUD"/>
    <s v="DIR ARTICULACION RED PUBLICA COMPLEMENTARIA "/>
    <s v="NO APLICA"/>
    <s v="SI"/>
    <n v="0"/>
  </r>
  <r>
    <x v="178"/>
    <s v="112003073"/>
    <s v="MSP-DNEPC-2022-1076-M"/>
    <x v="90"/>
    <x v="161"/>
    <d v="2022-05-27T00:00:00"/>
    <s v="POA"/>
    <s v="Convenio de Cooperación entre el Ministerio de Salud (MSP) y las Fuerzas Armadas del Ecuador / Plan para la Vacunación contra la Covid-19, vacunación del programa regular y contra la influenza."/>
    <s v="VIGILANCIA Y CONTROL SANITARIO"/>
    <s v="Convenio Específico de Cooperación Interinstitucional entre el Ministerio de Salud (MSP) y las Fuerzas Armadas del Ecuador"/>
    <s v="PLANTA CENTRAL"/>
    <n v="9999"/>
    <n v="56"/>
    <s v="000"/>
    <s v="001"/>
    <n v="0"/>
    <n v="1701"/>
    <n v="0"/>
    <s v=""/>
    <s v=""/>
    <n v="0"/>
    <n v="0"/>
    <n v="0"/>
    <n v="0"/>
    <n v="0"/>
    <n v="0"/>
    <s v="SI"/>
    <m/>
    <m/>
    <x v="8"/>
    <n v="0"/>
    <n v="0"/>
    <n v="0"/>
    <s v="SUB VIGILANCIA PREVENCION CONTROL SALUD"/>
    <s v="DIR NAC INMUNIZACIONES"/>
    <s v="INMUNIZACIONES-CONVENIO"/>
    <s v="SI"/>
    <n v="0"/>
  </r>
  <r>
    <x v="179"/>
    <s v="121001001"/>
    <s v="MSP-DNCE-2022-0843-M"/>
    <x v="97"/>
    <x v="162"/>
    <d v="2022-05-30T00:00:00"/>
    <s v="POA"/>
    <s v="NO SE DEJA DE REALIZAR NINGUNA ACTIVIDAD, SE REPROGAMA DE ACUERDO A TIEMPOS DE PROCESOS DE CONTRATACIÓN DEL SERVICIO INTEGRAL DE TAMIZAJE METABÓLICO NEONATAL"/>
    <s v="PREVENCION Y PROMOCION DE LA SALUD"/>
    <s v="CONTRATACIÓN DEL SERVICIO INTEGRAL DE TAMIZAJE METABÓLICO NEONATAL"/>
    <s v="PLANTA CENTRAL"/>
    <n v="9999"/>
    <n v="55"/>
    <s v="000"/>
    <s v="008"/>
    <n v="530226"/>
    <n v="1701"/>
    <s v="001"/>
    <s v="0000"/>
    <s v="0000"/>
    <n v="0"/>
    <n v="0"/>
    <n v="0"/>
    <n v="0"/>
    <n v="0"/>
    <n v="0"/>
    <s v="SI"/>
    <m/>
    <m/>
    <x v="6"/>
    <n v="977160"/>
    <n v="0"/>
    <n v="977160"/>
    <s v="SUB ATENCION SALUD MOVIL HOSPITALARIA CENTROS ESPECIALIZADOS"/>
    <s v="DIR NAC CENTROS ESPECIALIZADOS"/>
    <s v="Presupuesto por Resultados"/>
    <s v="SI"/>
    <n v="0"/>
  </r>
  <r>
    <x v="179"/>
    <s v="121001002"/>
    <s v="MSP-DNCE-2022-0843-M"/>
    <x v="97"/>
    <x v="162"/>
    <d v="2022-05-30T00:00:00"/>
    <s v="POA"/>
    <s v="NO SE DEJA DE REALIZAR NINGUNA ACTIVIDAD, SE REPROGAMA DE ACUERDO A TIEMPOS DE PROCESOS DE CONTRATACIÓN DEL SERVICIO INTEGRAL DE TAMIZAJE METABÓLICO NEONATAL"/>
    <s v="PREVENCION Y PROMOCION DE LA SALUD"/>
    <s v="CONTRATACIÓN DEL SERVICIO INTEGRAL DE TAMIZAJE METABÓLICO NEONATAL"/>
    <s v="PLANTA CENTRAL"/>
    <n v="9999"/>
    <n v="55"/>
    <s v="000"/>
    <s v="005"/>
    <n v="530226"/>
    <n v="1701"/>
    <s v="001"/>
    <s v="0000"/>
    <s v="0000"/>
    <n v="0"/>
    <n v="0"/>
    <n v="0"/>
    <n v="0"/>
    <n v="0"/>
    <n v="0"/>
    <s v="SI"/>
    <m/>
    <m/>
    <x v="6"/>
    <n v="3200328.06"/>
    <n v="0"/>
    <n v="3200328.06"/>
    <s v="SUB ATENCION SALUD MOVIL HOSPITALARIA CENTROS ESPECIALIZADOS"/>
    <s v="DIR NAC CENTROS ESPECIALIZADOS"/>
    <s v="Presupuesto por Resultados"/>
    <s v="SI"/>
    <n v="54661.060000000056"/>
  </r>
  <r>
    <x v="180"/>
    <s v="113003013"/>
    <s v="MSP-DNSI-2022-0199-M"/>
    <x v="98"/>
    <x v="163"/>
    <d v="2022-06-02T00:00:00"/>
    <s v="PRESUPUESTARIA"/>
    <s v="A través de memorando Nro. MSP-DNSI-2022-0199-M, mediante el cual solicita la presente reforma para la asignación de recursos para la Zona 2, con el fin de desarrollar el Simposio sobre la norma técnica de protección en salud para pueblos indígenas en aislamiento y contacto inicial. "/>
    <s v="PREVENCION Y PROMOCION DE LA SALUD"/>
    <s v="Simposio sobre la norma técnica de protección en salud para pueblos indígenas en aislamiento y contacto inicial"/>
    <s v="PLANTA CENTRAL"/>
    <n v="9999"/>
    <n v="55"/>
    <s v="000"/>
    <s v="002"/>
    <n v="530205"/>
    <n v="1701"/>
    <s v="001"/>
    <s v="0000"/>
    <s v="0000"/>
    <n v="0"/>
    <n v="0"/>
    <n v="0"/>
    <n v="7187.98"/>
    <n v="0"/>
    <n v="7187.98"/>
    <s v="SI"/>
    <m/>
    <m/>
    <x v="5"/>
    <n v="0"/>
    <n v="0"/>
    <n v="0"/>
    <s v="SUB PROMOCION SALUD INTERCULTURAL  IGUALDAD"/>
    <s v="DIR NAC SALUD INTERCULTURAL EQUIDAD"/>
    <s v="NO APLICA"/>
    <s v="NO"/>
    <n v="0"/>
  </r>
  <r>
    <x v="180"/>
    <s v="ZONA 2 "/>
    <s v="MSP-DNSI-2022-0199-M"/>
    <x v="98"/>
    <x v="163"/>
    <d v="2022-06-02T00:00:00"/>
    <s v="PRESUPUESTARIA"/>
    <s v="A través de memorando Nro. MSP-DNSI-2022-0199-M, mediante el cual solicita la presente reforma para la asignación de recursos para la Zona 2, con el fin de desarrollar el Simposio sobre la norma técnica de protección en salud para pueblos indígenas en aislamiento y contacto inicial. "/>
    <s v="PREVENCION Y PROMOCION DE LA SALUD"/>
    <s v="Simposio sobre la norma técnica de protección en salud para pueblos indígenas en aislamiento y contacto inicial. "/>
    <s v="CZ2 "/>
    <n v="52"/>
    <n v="55"/>
    <s v="000"/>
    <s v="002"/>
    <n v="530205"/>
    <n v="1501"/>
    <s v="001"/>
    <s v="0000"/>
    <s v="0000"/>
    <n v="4188.4799999999996"/>
    <n v="0"/>
    <n v="4188.4799999999996"/>
    <n v="0"/>
    <n v="0"/>
    <n v="0"/>
    <s v="SI"/>
    <m/>
    <m/>
    <x v="5"/>
    <n v="4188.4799999999996"/>
    <m/>
    <n v="4188.4799999999996"/>
    <s v="SUB PROMOCION SALUD IGUALDAD"/>
    <s v="DIR SALUD INTERCULTURAL"/>
    <s v="NO APLICA"/>
    <e v="#N/A"/>
    <e v="#N/A"/>
  </r>
  <r>
    <x v="180"/>
    <s v="ZONA 2 "/>
    <s v="MSP-DNSI-2022-0199-M"/>
    <x v="98"/>
    <x v="163"/>
    <d v="2022-06-02T00:00:00"/>
    <s v="PRESUPUESTARIA"/>
    <s v="A través de memorando Nro. MSP-DNSI-2022-0199-M, mediante el cual solicita la presente reforma para la asignación de recursos para la Zona 2, con el fin de desarrollar el Simposio sobre la norma técnica de protección en salud para pueblos indígenas en aislamiento y contacto inicial. "/>
    <s v="PREVENCION Y PROMOCION DE LA SALUD"/>
    <s v="Simposio sobre la norma técnica de protección en salud para pueblos indígenas en aislamiento y contacto inicial. "/>
    <s v="CZ2 "/>
    <n v="52"/>
    <n v="55"/>
    <s v="000"/>
    <s v="0002"/>
    <n v="530804"/>
    <n v="1501"/>
    <s v="001"/>
    <s v="0000"/>
    <s v="0000"/>
    <n v="2999.5"/>
    <n v="0"/>
    <n v="2999.5"/>
    <n v="0"/>
    <n v="0"/>
    <n v="0"/>
    <s v="SI"/>
    <m/>
    <m/>
    <x v="5"/>
    <n v="2999.5"/>
    <m/>
    <n v="2999.5"/>
    <s v="SUB PROMOCION SALUD IGUALDAD"/>
    <s v="DIR SALUD INTERCULTURAL"/>
    <s v="NO APLICA"/>
    <e v="#N/A"/>
    <e v="#N/A"/>
  </r>
  <r>
    <x v="181"/>
    <s v="137000021"/>
    <s v="MSP-DNCIP-2022-0261-M"/>
    <x v="99"/>
    <x v="164"/>
    <d v="2022-06-02T00:00:00"/>
    <s v="POA"/>
    <s v="No se deja de realizar actividades, se unifican recursos priorizados a fin de propiciar un único proceso que permita consolidar todos los requerimientos en función a las necesidades de organización, coordinación y logística de eventos,_x000a_institucionales."/>
    <s v="ADMINISTRACION CENTRAL"/>
    <s v="CONTRATACIÓN DEL SERVICIO DE ORGANIZACIÓN Y DESARROLLO DE EVENTOS DEL MINISTERIO DE SALUD PÚBLICA"/>
    <s v="PLANTA CENTRAL"/>
    <n v="9999"/>
    <s v="01"/>
    <s v="000"/>
    <s v="001"/>
    <n v="530249"/>
    <n v="1701"/>
    <s v="001"/>
    <s v="0000"/>
    <s v="0000"/>
    <n v="3000"/>
    <n v="0"/>
    <n v="3000"/>
    <n v="0"/>
    <n v="0"/>
    <n v="0"/>
    <s v="SI"/>
    <m/>
    <m/>
    <x v="3"/>
    <n v="51644.59"/>
    <n v="0"/>
    <n v="51644.59"/>
    <s v="DESPACHO MINISTERIAL"/>
    <s v="DIREC COMUNICACION IMAGEN PRENSA"/>
    <s v="NO APLICA"/>
    <s v="SI"/>
    <n v="51644.59"/>
  </r>
  <r>
    <x v="181"/>
    <s v="137000037"/>
    <s v="MSP-DNCIP-2022-0261-M"/>
    <x v="99"/>
    <x v="164"/>
    <d v="2022-06-02T00:00:00"/>
    <s v="POA"/>
    <s v="No se deja de realizar actividades, se unifican recursos priorizados a fin de propiciar un único proceso que permita consolidar todos los requerimientos en función a las necesidades de organización, coordinación y logística de eventos,_x000a_institucionales."/>
    <s v="ADMINISTRACION CENTRAL"/>
    <s v="Activaciones Comunicacionales"/>
    <s v="PLANTA CENTRAL"/>
    <n v="9999"/>
    <s v="01"/>
    <s v="000"/>
    <s v="001"/>
    <n v="530249"/>
    <n v="1701"/>
    <s v="001"/>
    <s v="0000"/>
    <s v="0000"/>
    <n v="0"/>
    <n v="0"/>
    <n v="0"/>
    <n v="1000"/>
    <n v="0"/>
    <n v="1000"/>
    <s v="SI"/>
    <m/>
    <m/>
    <x v="3"/>
    <n v="0"/>
    <n v="0"/>
    <n v="0"/>
    <s v="DESPACHO MINISTERIAL"/>
    <s v="DIREC COMUNICACION IMAGEN PRENSA"/>
    <s v="NO APLICA"/>
    <s v="NO"/>
    <n v="0"/>
  </r>
  <r>
    <x v="181"/>
    <s v="137000038"/>
    <s v="MSP-DNCIP-2022-0261-M"/>
    <x v="99"/>
    <x v="164"/>
    <d v="2022-06-02T00:00:00"/>
    <s v="POA"/>
    <s v="No se deja de realizar actividades, se unifican recursos priorizados a fin de propiciar un único proceso que permita consolidar todos los requerimientos en función a las necesidades de organización, coordinación y logística de eventos,_x000a_institucionales."/>
    <s v="ADMINISTRACION CENTRAL"/>
    <s v="Activaciones Comunicacionales"/>
    <s v="PLANTA CENTRAL"/>
    <n v="9999"/>
    <s v="01"/>
    <s v="000"/>
    <s v="001"/>
    <n v="530249"/>
    <n v="1701"/>
    <s v="001"/>
    <s v="0000"/>
    <s v="0000"/>
    <n v="0"/>
    <n v="0"/>
    <n v="0"/>
    <n v="2000"/>
    <n v="0"/>
    <n v="2000"/>
    <s v="SI"/>
    <m/>
    <m/>
    <x v="3"/>
    <n v="0"/>
    <n v="0"/>
    <n v="0"/>
    <s v="DESPACHO MINISTERIAL"/>
    <s v="DIREC COMUNICACION IMAGEN PRENSA"/>
    <s v="NO APLICA"/>
    <s v="NO"/>
    <n v="0"/>
  </r>
  <r>
    <x v="182"/>
    <s v="137000021"/>
    <s v="MSP-DNCIP-2022-0261-M"/>
    <x v="99"/>
    <x v="165"/>
    <d v="2022-06-02T00:00:00"/>
    <s v="PRESUPUESTARIA"/>
    <s v="No se deja de realizar actividades, se unifican recursos priorizados a fin de propiciar un único proceso que permita consolidar todos los requerimientos en función a las necesidades de organización, coordinación y logística de eventos,_x000a_institucionales."/>
    <s v="ADMINISTRACION CENTRAL"/>
    <s v="CONTRATACIÓN DEL SERVICIO DE ORGANIZACIÓN Y DESARROLLO DE EVENTOS DEL MINISTERIO DE SALUD PÚBLICA"/>
    <s v="PLANTA CENTRAL"/>
    <n v="9999"/>
    <s v="01"/>
    <s v="000"/>
    <s v="001"/>
    <n v="530249"/>
    <n v="1701"/>
    <s v="001"/>
    <s v="0000"/>
    <s v="0000"/>
    <n v="5000"/>
    <n v="0"/>
    <n v="5000"/>
    <n v="0"/>
    <n v="0"/>
    <n v="0"/>
    <s v="SI"/>
    <m/>
    <m/>
    <x v="3"/>
    <n v="51644.59"/>
    <n v="0"/>
    <n v="51644.59"/>
    <s v="DESPACHO MINISTERIAL"/>
    <s v="DIREC COMUNICACION IMAGEN PRENSA"/>
    <s v="NO APLICA"/>
    <s v="SI"/>
    <n v="51644.59"/>
  </r>
  <r>
    <x v="182"/>
    <s v="113002003"/>
    <s v="MSP-DNCIP-2022-0261-M"/>
    <x v="99"/>
    <x v="165"/>
    <d v="2022-06-02T00:00:00"/>
    <s v="PRESUPUESTARIA"/>
    <s v="No se deja de realizar actividades, se unifican recursos priorizados a fin de propiciar un único proceso que permita consolidar todos los requerimientos en función a las necesidades de organización, coordinación y logística de eventos,_x000a_institucionales."/>
    <s v="PREVENCION Y PROMOCION DE LA SALUD"/>
    <s v="Taller presencial con instituciones públicas y organismos internacionales para la Conmemoración del Dia Internacional de la Eliminación de la Violencia Contra la Mujer"/>
    <s v="PLANTA CENTRAL"/>
    <n v="9999"/>
    <n v="55"/>
    <s v="000"/>
    <s v="002"/>
    <n v="530611"/>
    <n v="1701"/>
    <s v="001"/>
    <s v="0000"/>
    <s v="0000"/>
    <n v="0"/>
    <n v="0"/>
    <n v="0"/>
    <n v="5000"/>
    <n v="0"/>
    <n v="5000"/>
    <s v="SI"/>
    <m/>
    <m/>
    <x v="3"/>
    <n v="0"/>
    <n v="0"/>
    <n v="0"/>
    <s v="SUB PROMOCION SALUD INTERCULTURAL  IGUALDAD"/>
    <s v="DIR NAC DERECHOS HUMANOS GENERO INCLUSION"/>
    <s v="NO APLICA"/>
    <s v="NO"/>
    <n v="0"/>
  </r>
  <r>
    <x v="183"/>
    <s v="121003001"/>
    <s v="MSP-SNPSS-2022-2002-M"/>
    <x v="98"/>
    <x v="166"/>
    <d v="2022-06-06T00:00:00"/>
    <s v="POA"/>
    <s v="NO SE DEJA DE REALIZAR NINGUNA ACTIVIDAD, SE REPROGAMA DE ACUERDO A TIEMPOS DE PROCESOS DE CONTRATACIÓN DE LA ADQUISICIÓN DE MECASERMINA, SOLUCIÓN INYECTABLE 10 MG/ML PARA PACIENTES CON DIAGNÓSTICO DE SÍNDROME DE LARON"/>
    <s v="PROVISION Y PRESTACION DE SERVICIOS DE SALUD"/>
    <s v="ADQUISICIÓN DE MECASERMINA, SOLUCIÓN INYECTABLE 10 MG/ML PARA PACIENTES CON DIAGNÓSTICO DE SÍNDROME DE LARON"/>
    <s v="PLANTA CENTRAL"/>
    <n v="9999"/>
    <n v="90"/>
    <s v="000"/>
    <s v="001"/>
    <n v="530809"/>
    <n v="1701"/>
    <s v="001"/>
    <s v="0000"/>
    <s v="0000"/>
    <n v="0"/>
    <n v="0"/>
    <n v="0"/>
    <m/>
    <n v="0"/>
    <n v="0"/>
    <s v="SI"/>
    <m/>
    <m/>
    <x v="6"/>
    <n v="156161"/>
    <n v="0"/>
    <n v="156161"/>
    <s v="SUB REDES ATENCION INTEGRAL EN PRIMER NIVEL "/>
    <s v="DIR NAC ATENCION INTEGRAL EN SALUD "/>
    <s v="SENTENCIA CORTE CONSTITUCIONAL "/>
    <s v="SI"/>
    <n v="1"/>
  </r>
  <r>
    <x v="184"/>
    <s v="111004001"/>
    <s v="MSP-VGVS-2022-0591-M"/>
    <x v="98"/>
    <x v="167"/>
    <d v="2022-06-01T00:00:00"/>
    <s v="PRESUPUESTARIA"/>
    <m/>
    <s v="PREVENCION Y PROMOCION DE LA SALUD"/>
    <s v="Formación de Taps"/>
    <s v="PLANTA CENTRAL"/>
    <n v="9999"/>
    <n v="55"/>
    <s v="000"/>
    <s v="005"/>
    <n v="580208"/>
    <n v="1701"/>
    <s v="001"/>
    <s v="0000"/>
    <s v="0000"/>
    <n v="0"/>
    <n v="0"/>
    <n v="0"/>
    <n v="8682679.2300000004"/>
    <n v="0"/>
    <n v="8682679.2300000004"/>
    <s v="SI"/>
    <m/>
    <m/>
    <x v="0"/>
    <n v="0"/>
    <n v="0"/>
    <n v="0"/>
    <s v="SUBSE RECTORIA SISTEMA NACIONAL SALUD"/>
    <s v="DIR FORTALECIMIENTO PROFESIONAL CARRERA SANITARIA"/>
    <s v="Presupuesto por Resultados"/>
    <s v="SI"/>
    <n v="0"/>
  </r>
  <r>
    <x v="184"/>
    <s v="134001108"/>
    <s v="MSP-VGVS-2022-0591-M"/>
    <x v="98"/>
    <x v="167"/>
    <d v="2022-06-01T00:00:00"/>
    <s v="PRESUPUESTARIA"/>
    <m/>
    <s v="PREVENCION Y PROMOCION DE LA SALUD"/>
    <s v="Reporte de remuneración mensual unificada e ingresos complementarios"/>
    <s v="PLANTA CENTRAL"/>
    <n v="9999"/>
    <n v="55"/>
    <s v="000"/>
    <s v="004"/>
    <n v="510517"/>
    <n v="1700"/>
    <s v="001"/>
    <s v="0000"/>
    <s v="0000"/>
    <n v="6773038"/>
    <n v="0"/>
    <n v="6773038"/>
    <n v="0"/>
    <n v="0"/>
    <n v="0"/>
    <s v="SI"/>
    <m/>
    <m/>
    <x v="0"/>
    <n v="0"/>
    <n v="0"/>
    <n v="0"/>
    <s v="COOR ADMINISTRATIVA FINANCIERA"/>
    <s v="DIR ADMINISTRACION TALENTO HUMANO"/>
    <s v="REMUNERACIONES"/>
    <s v="SI"/>
    <n v="0"/>
  </r>
  <r>
    <x v="184"/>
    <s v="134001014"/>
    <s v="MSP-VGVS-2022-0591-M"/>
    <x v="98"/>
    <x v="167"/>
    <d v="2022-06-01T00:00:00"/>
    <s v="PRESUPUESTARIA"/>
    <m/>
    <s v="PREVENCION Y PROMOCION DE LA SALUD"/>
    <s v="Reporte de remuneración mensual unificada e ingresos complementarios"/>
    <s v="PLANTA CENTRAL"/>
    <n v="9999"/>
    <n v="55"/>
    <s v="000"/>
    <s v="004"/>
    <n v="510601"/>
    <n v="1700"/>
    <s v="001"/>
    <s v="0000"/>
    <s v="0000"/>
    <n v="653598.17000000004"/>
    <n v="0"/>
    <n v="653598.17000000004"/>
    <n v="0"/>
    <n v="0"/>
    <n v="0"/>
    <s v="SI"/>
    <m/>
    <m/>
    <x v="0"/>
    <n v="41235.859999999986"/>
    <n v="0"/>
    <n v="41235.859999999986"/>
    <s v="COOR ADMINISTRATIVA FINANCIERA"/>
    <s v="DIR ADMINISTRACION TALENTO HUMANO"/>
    <s v="Presupuesto por Resultados"/>
    <s v="SI"/>
    <n v="41235.859999999986"/>
  </r>
  <r>
    <x v="184"/>
    <s v="134001015"/>
    <s v="MSP-VGVS-2022-0591-M"/>
    <x v="98"/>
    <x v="167"/>
    <d v="2022-06-01T00:00:00"/>
    <s v="PRESUPUESTARIA"/>
    <m/>
    <s v="PREVENCION Y PROMOCION DE LA SALUD"/>
    <s v="Reporte de remuneración mensual unificada e ingresos complementarios"/>
    <s v="PLANTA CENTRAL"/>
    <n v="9999"/>
    <n v="55"/>
    <s v="000"/>
    <s v="004"/>
    <n v="510602"/>
    <n v="1700"/>
    <s v="001"/>
    <s v="0000"/>
    <s v="0000"/>
    <n v="564419.82999999996"/>
    <n v="0"/>
    <n v="564419.82999999996"/>
    <n v="0"/>
    <n v="0"/>
    <n v="0"/>
    <s v="SI"/>
    <m/>
    <m/>
    <x v="0"/>
    <n v="30356.849999999977"/>
    <n v="0"/>
    <n v="30356.849999999977"/>
    <s v="COOR ADMINISTRATIVA FINANCIERA"/>
    <s v="DIR ADMINISTRACION TALENTO HUMANO"/>
    <s v="Presupuesto por Resultados"/>
    <s v="SI"/>
    <n v="30356.849999999977"/>
  </r>
  <r>
    <x v="184"/>
    <s v="134001016"/>
    <s v="MSP-VGVS-2022-0591-M"/>
    <x v="98"/>
    <x v="167"/>
    <d v="2022-06-01T00:00:00"/>
    <s v="PRESUPUESTARIA"/>
    <m/>
    <s v="PREVENCION Y PROMOCION DE LA SALUD"/>
    <s v="Reporte de remuneración mensual unificada e ingresos complementarios"/>
    <s v="PLANTA CENTRAL"/>
    <n v="9999"/>
    <n v="55"/>
    <s v="000"/>
    <s v="004"/>
    <n v="510203"/>
    <n v="1700"/>
    <s v="001"/>
    <s v="0000"/>
    <s v="0000"/>
    <n v="564194.06000000006"/>
    <n v="0"/>
    <n v="564194.06000000006"/>
    <n v="0"/>
    <n v="0"/>
    <n v="0"/>
    <s v="SI"/>
    <m/>
    <m/>
    <x v="0"/>
    <n v="43167.04999999993"/>
    <n v="0"/>
    <n v="43167.04999999993"/>
    <s v="COOR ADMINISTRATIVA FINANCIERA"/>
    <s v="DIR ADMINISTRACION TALENTO HUMANO"/>
    <s v="Presupuesto por Resultados"/>
    <s v="SI"/>
    <n v="43167.04999999993"/>
  </r>
  <r>
    <x v="184"/>
    <s v="134001017"/>
    <s v="MSP-VGVS-2022-0591-M"/>
    <x v="98"/>
    <x v="167"/>
    <d v="2022-06-01T00:00:00"/>
    <s v="PRESUPUESTARIA"/>
    <m/>
    <s v="PREVENCION Y PROMOCION DE LA SALUD"/>
    <s v="Reporte de remuneración mensual unificada e ingresos complementarios"/>
    <s v="PLANTA CENTRAL"/>
    <n v="9999"/>
    <n v="55"/>
    <s v="000"/>
    <s v="004"/>
    <n v="510204"/>
    <n v="1700"/>
    <s v="001"/>
    <s v="0000"/>
    <s v="0000"/>
    <n v="127429.17"/>
    <n v="0"/>
    <n v="127429.17"/>
    <n v="0"/>
    <n v="0"/>
    <n v="0"/>
    <s v="SI"/>
    <m/>
    <m/>
    <x v="0"/>
    <n v="11491.119999999995"/>
    <n v="0"/>
    <n v="11491.119999999995"/>
    <s v="COOR ADMINISTRATIVA FINANCIERA"/>
    <s v="DIR ADMINISTRACION TALENTO HUMANO"/>
    <s v="Presupuesto por Resultados"/>
    <s v="SI"/>
    <n v="11491.119999999995"/>
  </r>
  <r>
    <x v="185"/>
    <s v="111000018"/>
    <s v="MSP-SNGSP-2022-1188-M"/>
    <x v="100"/>
    <x v="168"/>
    <d v="2022-06-03T00:00:00"/>
    <s v="PRESUPUESTARIA"/>
    <s v="Pago SOLCA núcleos"/>
    <s v="ADMINISTRACION CENTRAL"/>
    <s v="Preasignación para pago de tratamientos oncológicos"/>
    <s v="PLANTA CENTRAL"/>
    <n v="9999"/>
    <s v="01"/>
    <s v="000"/>
    <s v="001"/>
    <n v="530226"/>
    <n v="1701"/>
    <s v="003"/>
    <s v="0000"/>
    <s v="0000"/>
    <n v="0"/>
    <n v="0"/>
    <n v="0"/>
    <n v="3608221.12"/>
    <n v="0"/>
    <n v="3608221.12"/>
    <s v="SI"/>
    <m/>
    <m/>
    <x v="0"/>
    <n v="6492214.75"/>
    <n v="0"/>
    <n v="6492214.75"/>
    <s v="SUBSE RECTORIA SISTEMA NACIONAL SALUD"/>
    <s v="DIR ARTICULACION RED PUBLICA COMPLEMENTARIA "/>
    <s v="ONCOLÓGICOS"/>
    <s v="SI"/>
    <n v="6492214.75"/>
  </r>
  <r>
    <x v="185"/>
    <s v="CZ3"/>
    <s v="MSP-SNGSP-2022-1188-M"/>
    <x v="100"/>
    <x v="168"/>
    <d v="2022-06-03T00:00:00"/>
    <s v="PRESUPUESTARIA"/>
    <s v="Pago SOLCA núcleos"/>
    <s v="GOBERNANZA DE LA SALUD"/>
    <s v="Pago SOLCA núcleos"/>
    <s v="CZ3"/>
    <s v="0053"/>
    <n v="58"/>
    <s v="000"/>
    <s v="002"/>
    <n v="530226"/>
    <s v="601"/>
    <s v="003"/>
    <s v="0000"/>
    <s v="0000"/>
    <n v="394770.78"/>
    <n v="0"/>
    <n v="394770.78"/>
    <n v="0"/>
    <n v="0"/>
    <n v="0"/>
    <s v="SI"/>
    <m/>
    <m/>
    <x v="0"/>
    <e v="#N/A"/>
    <e v="#N/A"/>
    <e v="#N/A"/>
    <e v="#N/A"/>
    <e v="#N/A"/>
    <e v="#N/A"/>
    <e v="#N/A"/>
    <e v="#N/A"/>
  </r>
  <r>
    <x v="185"/>
    <s v="CZ4"/>
    <s v="MSP-SNGSP-2022-1188-M"/>
    <x v="100"/>
    <x v="168"/>
    <d v="2022-06-03T00:00:00"/>
    <s v="PRESUPUESTARIA"/>
    <s v="Pago SOLCA núcleos"/>
    <s v="GOBERNANZA DE LA SALUD"/>
    <s v="Pago SOLCA núcleos"/>
    <s v="CZ4"/>
    <s v="0054"/>
    <n v="58"/>
    <s v="000"/>
    <s v="002"/>
    <n v="530226"/>
    <s v="1301"/>
    <s v="003"/>
    <s v="0000"/>
    <s v="0000"/>
    <n v="28756.38"/>
    <n v="0"/>
    <n v="28756.38"/>
    <n v="0"/>
    <n v="0"/>
    <n v="0"/>
    <s v="SI"/>
    <m/>
    <m/>
    <x v="0"/>
    <e v="#N/A"/>
    <e v="#N/A"/>
    <e v="#N/A"/>
    <e v="#N/A"/>
    <e v="#N/A"/>
    <e v="#N/A"/>
    <e v="#N/A"/>
    <e v="#N/A"/>
  </r>
  <r>
    <x v="185"/>
    <s v="CZ6"/>
    <s v="MSP-SNGSP-2022-1188-M"/>
    <x v="100"/>
    <x v="168"/>
    <d v="2022-06-03T00:00:00"/>
    <s v="PRESUPUESTARIA"/>
    <s v="Pago SOLCA núcleos"/>
    <s v="GOBERNANZA DE LA SALUD"/>
    <s v="Pago SOLCA núcleos"/>
    <s v="CZ6"/>
    <s v="0056"/>
    <n v="58"/>
    <s v="000"/>
    <s v="002"/>
    <n v="530226"/>
    <s v="101"/>
    <s v="003"/>
    <s v="0000"/>
    <s v="0000"/>
    <n v="654854.66"/>
    <n v="0"/>
    <n v="654854.66"/>
    <n v="0"/>
    <n v="0"/>
    <n v="0"/>
    <s v="SI"/>
    <m/>
    <m/>
    <x v="0"/>
    <e v="#N/A"/>
    <e v="#N/A"/>
    <e v="#N/A"/>
    <e v="#N/A"/>
    <e v="#N/A"/>
    <e v="#N/A"/>
    <e v="#N/A"/>
    <e v="#N/A"/>
  </r>
  <r>
    <x v="185"/>
    <s v="CZ7"/>
    <s v="MSP-SNGSP-2022-1188-M"/>
    <x v="100"/>
    <x v="168"/>
    <d v="2022-06-03T00:00:00"/>
    <s v="PRESUPUESTARIA"/>
    <s v="Pago SOLCA núcleos"/>
    <s v="GOBERNANZA DE LA SALUD"/>
    <s v="Pago SOLCA núcleos"/>
    <s v="CZ7"/>
    <s v="0057"/>
    <n v="58"/>
    <s v="000"/>
    <s v="002"/>
    <n v="530226"/>
    <s v="1101"/>
    <s v="003"/>
    <s v="0000"/>
    <s v="0000"/>
    <n v="637305.65"/>
    <n v="0"/>
    <n v="637305.65"/>
    <n v="0"/>
    <n v="0"/>
    <n v="0"/>
    <s v="SI"/>
    <m/>
    <m/>
    <x v="0"/>
    <e v="#N/A"/>
    <e v="#N/A"/>
    <e v="#N/A"/>
    <e v="#N/A"/>
    <e v="#N/A"/>
    <e v="#N/A"/>
    <e v="#N/A"/>
    <e v="#N/A"/>
  </r>
  <r>
    <x v="185"/>
    <s v="CZ8"/>
    <s v="MSP-SNGSP-2022-1188-M"/>
    <x v="100"/>
    <x v="168"/>
    <d v="2022-06-03T00:00:00"/>
    <s v="PRESUPUESTARIA"/>
    <s v="Pago SOLCA núcleos"/>
    <s v="GOBERNANZA DE LA SALUD"/>
    <s v="Pago SOLCA núcleos"/>
    <s v="CZ8"/>
    <s v="0058"/>
    <n v="58"/>
    <s v="000"/>
    <s v="002"/>
    <n v="530226"/>
    <s v="901"/>
    <s v="003"/>
    <s v="0000"/>
    <s v="0000"/>
    <n v="1892533.65"/>
    <n v="0"/>
    <n v="1892533.65"/>
    <n v="0"/>
    <n v="0"/>
    <n v="0"/>
    <s v="SI"/>
    <m/>
    <m/>
    <x v="0"/>
    <e v="#N/A"/>
    <e v="#N/A"/>
    <e v="#N/A"/>
    <e v="#N/A"/>
    <e v="#N/A"/>
    <e v="#N/A"/>
    <e v="#N/A"/>
    <e v="#N/A"/>
  </r>
  <r>
    <x v="186"/>
    <s v="121091004"/>
    <s v="  MSP-SNPSS-2022-1828-M"/>
    <x v="88"/>
    <x v="169"/>
    <d v="2022-06-03T00:00:00"/>
    <s v="POA"/>
    <s v="La reforma planteada se realiza con la finalidad de efectuar el pago &quot;PROCESO DE CONTRATACIÓN SERVICIO DE CONTACT CENTER PARA AGENDAMIENTO EN ESTABLECIMIENTOS DE SALUD DEL PRIMER NIVEL DE ATENCIÓN 2021 (PAGO DE ABRIL 2022)&quot; "/>
    <s v="PROVISION Y PRESTACION DE SERVICIOS DE SALUD"/>
    <s v="PROCESO DE CONTRATACIÓN SERVICIO DE CONTACT CENTER PARA AGENDAMIENTO EN ESTABLECIMIENTOS DE SALUD DEL PRIMER NIVEL DE ATENCIÓN 2021 (PAGOS 2021)"/>
    <s v="PLANTA CENTRAL"/>
    <n v="9999"/>
    <n v="90"/>
    <s v="000"/>
    <s v="001"/>
    <n v="530105"/>
    <n v="1701"/>
    <s v="001"/>
    <s v="0000"/>
    <s v="0000"/>
    <m/>
    <m/>
    <m/>
    <n v="513243.67"/>
    <n v="61589.24"/>
    <n v="574832.91"/>
    <s v="SI"/>
    <m/>
    <m/>
    <x v="6"/>
    <n v="3907739.33"/>
    <n v="468928.72"/>
    <n v="4376668.05"/>
    <e v="#N/A"/>
    <s v="DIR NAC GESTION USUARIOS PACIENTES "/>
    <s v="CONTACT CENTER"/>
    <s v="SI"/>
    <n v="0"/>
  </r>
  <r>
    <x v="186"/>
    <s v="121091007"/>
    <s v="  MSP-SNPSS-2022-1828-M"/>
    <x v="88"/>
    <x v="169"/>
    <d v="2022-06-03T00:00:00"/>
    <s v="POA"/>
    <s v="La reforma planteada se realiza con la finalidad de efectuar el pago &quot;PROCESO DE CONTRATACIÓN SERVICIO DE CONTACT CENTER PARA AGENDAMIENTO EN ESTABLECIMIENTOS DE SALUD DEL PRIMER NIVEL DE ATENCIÓN 2021 (PAGO DE ABRIL 2022)&quot; "/>
    <s v="PROVISION Y PRESTACION DE SERVICIOS DE SALUD"/>
    <s v="PROCESO DE CONTRATACIÓN SERVICIO DE CONTACT CENTER PARA AGENDAMIENTO EN ESTABLECIMIENTOS DE SALUD DEL PRIMER NIVEL DE ATENCIÓN 2021 (PAGO DE ABRIL 2022)"/>
    <s v="PLANTA CENTRAL"/>
    <n v="9999"/>
    <n v="90"/>
    <s v="000"/>
    <s v="001"/>
    <n v="530105"/>
    <n v="1701"/>
    <s v="001"/>
    <s v="0000"/>
    <s v="0000"/>
    <n v="513243.67"/>
    <n v="61589.24"/>
    <n v="574832.91"/>
    <n v="0"/>
    <n v="0"/>
    <n v="0"/>
    <s v="SI"/>
    <m/>
    <m/>
    <x v="6"/>
    <n v="583999.1"/>
    <n v="70079.899999999994"/>
    <n v="654079"/>
    <e v="#N/A"/>
    <s v="DIR NAC GESTION USUARIOS PACIENTES "/>
    <s v="CONTACT CENTER"/>
    <s v="SI"/>
    <n v="0"/>
  </r>
  <r>
    <x v="187"/>
    <s v="134001118"/>
    <s v="MSP-DNTH-2022-3134-M"/>
    <x v="101"/>
    <x v="170"/>
    <d v="2022-06-02T00:00:00"/>
    <s v="PRESUPUESTARIA"/>
    <s v="En atención a memorando Nro. MSP-DNTH-2022-3134-M, se procede a realizar la presnte reforma para el cumplimiento de sentencia según juicio Nro. 17811-2021-02769 que es de pago inmediato. "/>
    <s v="ADMINISTRACION CENTRAL"/>
    <s v="Indemnizaciones por Sentencias Judiciales"/>
    <s v="PLANTA CENTRAL"/>
    <n v="9999"/>
    <s v="01"/>
    <s v="000"/>
    <s v="001"/>
    <n v="570215"/>
    <n v="1701"/>
    <s v="001"/>
    <s v="0000"/>
    <s v="0000"/>
    <n v="36303.199999999997"/>
    <n v="0"/>
    <n v="36303.199999999997"/>
    <n v="0"/>
    <n v="0"/>
    <n v="0"/>
    <s v="SI"/>
    <m/>
    <m/>
    <x v="5"/>
    <n v="36303.199999999997"/>
    <n v="0"/>
    <n v="36303.199999999997"/>
    <s v="COOR ADMINISTRATIVA FINANCIERA"/>
    <s v="DIR ADMINISTRACION TALENTO HUMANO"/>
    <s v="REMUNERACIONES"/>
    <s v="SI"/>
    <n v="0"/>
  </r>
  <r>
    <x v="187"/>
    <s v="121003001"/>
    <s v="MSP-DNTH-2022-3134-M"/>
    <x v="101"/>
    <x v="170"/>
    <d v="2022-06-02T00:00:00"/>
    <s v="PRESUPUESTARIA"/>
    <s v="En atención a memorando Nro. MSP-DNTH-2022-3134-M, se procede a realizar la presnte reforma para el cumplimiento de sentencia según juicio Nro. 17811-2021-02769 que es de pago inmediato. "/>
    <s v="PROVISION Y PRESTACION DE SERVICIOS DE SALUD"/>
    <s v="ADQUISICIÓN DE MECASERMINA, SOLUCIÓN INYECTABLE 10 MG/ML PARA PACIENTES CON DIAGNÓSTICO DE SÍNDROME DE LARON"/>
    <s v="PLANTA CENTRAL"/>
    <n v="9999"/>
    <n v="90"/>
    <s v="000"/>
    <s v="001"/>
    <n v="530809"/>
    <n v="1701"/>
    <s v="001"/>
    <s v="0000"/>
    <s v="0000"/>
    <n v="0"/>
    <n v="0"/>
    <n v="0"/>
    <n v="36303.199999999997"/>
    <n v="0"/>
    <n v="36303.199999999997"/>
    <s v="SI"/>
    <m/>
    <m/>
    <x v="5"/>
    <n v="156161"/>
    <n v="0"/>
    <n v="156161"/>
    <s v="SUB REDES ATENCION INTEGRAL EN PRIMER NIVEL "/>
    <s v="DIR NAC ATENCION INTEGRAL EN SALUD "/>
    <s v="SENTENCIA CORTE CONSTITUCIONAL "/>
    <s v="SI"/>
    <n v="1"/>
  </r>
  <r>
    <x v="188"/>
    <s v="111005019"/>
    <s v="MSP-SNGSP-2022-1413-M"/>
    <x v="102"/>
    <x v="171"/>
    <d v="2022-06-07T00:00:00"/>
    <s v="PRESUPUESTARIA"/>
    <s v="Modificación planteada para financiar las fases 2 y 3 del proceso de medicamentos de consulta externa a través de convenios con farmacias a nivel nacional y financiar los procesos de medicamentos que tienen ordenes judiciales de pago, en el marco de lo establecido en el articulo 21 e la Ley Orgánica de Garantías Jurisdiccionales y Control Constitucional. "/>
    <s v="PROGRAMAS DE SALUD PUBLICA"/>
    <s v="ADQUISICIÓN DE MEDICAMENTOS DE CONSULTA EXTERNA A TRAVÉS DEL PROCEDIMIENTO DEEXTERNALIZACIÓN DE FARMACIAS PARA EL GRUPO I DE LA FASE II”"/>
    <s v="PLANTA CENTRAL"/>
    <n v="9999"/>
    <n v="24"/>
    <s v="000"/>
    <s v="002"/>
    <n v="530809"/>
    <n v="1701"/>
    <s v="001"/>
    <s v="0000"/>
    <s v="0000"/>
    <n v="6666703.6200000001"/>
    <n v="0"/>
    <n v="6666703.6200000001"/>
    <n v="0"/>
    <n v="0"/>
    <n v="0"/>
    <s v="SI"/>
    <m/>
    <m/>
    <x v="0"/>
    <n v="605141.91999999993"/>
    <n v="0"/>
    <n v="605141.91999999993"/>
    <s v="SUB GESTION OPERACIONES LOGISTICA SALUD "/>
    <s v="DIR NACIONAL ABASTECIMIENTO MEDICAMENTOS DIPOSITIVOS MEDICOS OTROS BIENES ESTRATÉGICOS EN SALUD"/>
    <s v="Externalización de Medicamentos"/>
    <s v="SI"/>
    <n v="-1.1641532182693481E-10"/>
  </r>
  <r>
    <x v="188"/>
    <s v="111005020"/>
    <s v="MSP-SNGSP-2022-1413-M"/>
    <x v="102"/>
    <x v="171"/>
    <d v="2022-06-07T00:00:00"/>
    <s v="PRESUPUESTARIA"/>
    <s v="Modificación planteada para financiar las fases 2 y 3 del proceso de medicamentos de consulta externa a través de convenios con farmacias a nivel nacional y financiar los procesos de medicamentos que tienen ordenes judiciales de pago, en el marco de lo establecido en el articulo 21 e la Ley Orgánica de Garantías Jurisdiccionales y Control Constitucional. "/>
    <s v="PROGRAMAS DE SALUD PUBLICA"/>
    <s v="Adquisición de medicamentos de consulta externa a través del procedimiento de externalización de farmacias para la Fase 3"/>
    <s v="PLANTA CENTRAL"/>
    <n v="9999"/>
    <n v="24"/>
    <s v="000"/>
    <s v="002"/>
    <n v="530809"/>
    <n v="1701"/>
    <s v="001"/>
    <s v="0000"/>
    <s v="0000"/>
    <n v="9142193.9900000002"/>
    <n v="0"/>
    <n v="9142193.9900000002"/>
    <n v="0"/>
    <n v="0"/>
    <n v="0"/>
    <s v="SI"/>
    <m/>
    <m/>
    <x v="0"/>
    <n v="2727704.09"/>
    <n v="0"/>
    <n v="2727704.09"/>
    <s v="SUB GESTION OPERACIONES LOGISTICA SALUD "/>
    <s v="DIR NACIONAL ABASTECIMIENTO MEDICAMENTOS DIPOSITIVOS MEDICOS OTROS BIENES ESTRATÉGICOS EN SALUD"/>
    <s v="Externalización de Medicamentos"/>
    <s v="SI"/>
    <n v="2727704.09"/>
  </r>
  <r>
    <x v="188"/>
    <s v="111005021"/>
    <s v="MSP-SNGSP-2022-1413-M"/>
    <x v="102"/>
    <x v="171"/>
    <d v="2022-06-07T00:00:00"/>
    <s v="PRESUPUESTARIA"/>
    <s v="Modificación planteada para financiar las fases 2 y 3 del proceso de medicamentos de consulta externa a través de convenios con farmacias a nivel nacional y financiar los procesos de medicamentos que tienen ordenes judiciales de pago, en el marco de lo establecido en el articulo 21 e la Ley Orgánica de Garantías Jurisdiccionales y Control Constitucional. "/>
    <s v="GOBERNANZA DE LA SALUD"/>
    <s v="Reposición por adquisición de medicamentos de consulta externa a través del procedimiento de externalización de farmacias para la Fase 1"/>
    <s v="PLANTA CENTRAL"/>
    <n v="9999"/>
    <n v="58"/>
    <s v="000"/>
    <s v="003"/>
    <n v="530809"/>
    <n v="1701"/>
    <s v="001"/>
    <s v="0000"/>
    <s v="0000"/>
    <n v="4305259.8499999996"/>
    <n v="0"/>
    <n v="4305259.8499999996"/>
    <n v="0"/>
    <n v="0"/>
    <n v="0"/>
    <s v="SI"/>
    <m/>
    <m/>
    <x v="0"/>
    <n v="0"/>
    <n v="0"/>
    <n v="0"/>
    <s v="SUB GESTION OPERACIONES LOGISTICA SALUD "/>
    <s v="DIR NACIONAL ABASTECIMIENTO MEDICAMENTOS DIPOSITIVOS MEDICOS OTROS BIENES ESTRATÉGICOS EN SALUD"/>
    <s v="Externalización de Medicamentos"/>
    <s v="NO"/>
    <n v="0"/>
  </r>
  <r>
    <x v="188"/>
    <s v="111005022"/>
    <s v="MSP-SNGSP-2022-1413-M"/>
    <x v="102"/>
    <x v="171"/>
    <d v="2022-06-07T00:00:00"/>
    <s v="PRESUPUESTARIA"/>
    <s v="Modificación planteada para financiar las fases 2 y 3 del proceso de medicamentos de consulta externa a través de convenios con farmacias a nivel nacional y financiar los procesos de medicamentos que tienen ordenes judiciales de pago, en el marco de lo establecido en el articulo 21 e la Ley Orgánica de Garantías Jurisdiccionales y Control Constitucional. "/>
    <s v="GOBERNANZA DE LA SALUD"/>
    <s v="Fondo para pago de medicamento judicializados"/>
    <s v="PLANTA CENTRAL"/>
    <n v="9999"/>
    <n v="58"/>
    <s v="000"/>
    <s v="005"/>
    <n v="530809"/>
    <n v="1701"/>
    <s v="001"/>
    <s v="0000"/>
    <s v="0000"/>
    <n v="7000000"/>
    <n v="0"/>
    <n v="7000000"/>
    <n v="0"/>
    <n v="0"/>
    <n v="0"/>
    <s v="SI"/>
    <m/>
    <m/>
    <x v="0"/>
    <n v="0"/>
    <n v="0"/>
    <n v="0"/>
    <s v="SUB GESTION OPERACIONES LOGISTICA SALUD "/>
    <s v="DIR NACIONAL ABASTECIMIENTO MEDICAMENTOS DIPOSITIVOS MEDICOS OTROS BIENES ESTRATÉGICOS EN SALUD"/>
    <s v="SENTENCIA JUDICIAL 069"/>
    <s v="NO"/>
    <n v="0"/>
  </r>
  <r>
    <x v="189"/>
    <s v="134003220"/>
    <s v="MSP-DNA-2022-1353-M"/>
    <x v="101"/>
    <x v="172"/>
    <d v="2022-06-03T00:00:00"/>
    <s v="POA"/>
    <s v="Conforme a  Memorando Nro. MSP-DNA-2022-1353-M, se plantea la siguiente reforma POA con el fin de que se financie la adquisición de Ropa de Trabajo "/>
    <s v="ADMINISTRACION CENTRAL"/>
    <s v="Adquisición de Ropa de trabajo - Catálogo Electronico (Botín dieléctrico cuero hirofugado)."/>
    <s v="PLANTA CENTRAL"/>
    <n v="9999"/>
    <s v="01"/>
    <s v="000"/>
    <s v="001"/>
    <n v="530209"/>
    <n v="1701"/>
    <s v="001"/>
    <s v="0000"/>
    <s v="0000"/>
    <n v="0"/>
    <n v="0"/>
    <n v="0"/>
    <n v="320.05"/>
    <n v="0"/>
    <n v="320.05"/>
    <s v="SI"/>
    <m/>
    <m/>
    <x v="5"/>
    <n v="0"/>
    <n v="0"/>
    <n v="0"/>
    <s v="COOR ADMINISTRATIVA FINANCIERA"/>
    <s v="DIR ADMINISTRATIVA"/>
    <s v="NO APLICA"/>
    <s v="NO"/>
    <n v="0"/>
  </r>
  <r>
    <x v="189"/>
    <s v="134003222"/>
    <s v="MSP-DNA-2022-1353-M"/>
    <x v="101"/>
    <x v="172"/>
    <d v="2022-06-03T00:00:00"/>
    <s v="POA"/>
    <s v="Conforme a  Memorando Nro. MSP-DNA-2022-1353-M, se plantea la siguiente reforma POA con el fin de que se financie la adquisición de Ropa de Trabajo "/>
    <s v="ADMINISTRACION CENTRAL"/>
    <s v="Adquisición de Ropa de trabajo-Catálogo Electronico (Camisa jean con cinta reflectiva tipo II)."/>
    <s v="PLANTA CENTRAL"/>
    <n v="9999"/>
    <s v="01"/>
    <s v="000"/>
    <s v="001"/>
    <n v="530209"/>
    <n v="1701"/>
    <s v="001"/>
    <s v="0000"/>
    <s v="0000"/>
    <n v="302.33999999999997"/>
    <n v="0"/>
    <n v="302.33999999999997"/>
    <n v="0"/>
    <n v="0"/>
    <n v="0"/>
    <s v="SI"/>
    <m/>
    <m/>
    <x v="5"/>
    <n v="0"/>
    <n v="0"/>
    <n v="0"/>
    <s v="COOR ADMINISTRATIVA FINANCIERA"/>
    <s v="DIR ADMINISTRATIVA"/>
    <s v="NO APLICA"/>
    <s v="NO"/>
    <n v="0"/>
  </r>
  <r>
    <x v="189"/>
    <s v="134003223"/>
    <s v="MSP-DNA-2022-1353-M"/>
    <x v="101"/>
    <x v="172"/>
    <d v="2022-06-03T00:00:00"/>
    <s v="POA"/>
    <s v="Conforme a  Memorando Nro. MSP-DNA-2022-1353-M, se plantea la siguiente reforma POA con el fin de que se financie la adquisición de Ropa de Trabajo "/>
    <s v="ADMINISTRACION CENTRAL"/>
    <s v="Adquisición de Ropa de trabajo- Catálogo Electronico (Pantalon indigo con cinta reflectiva)."/>
    <s v="PLANTA CENTRAL"/>
    <n v="9999"/>
    <s v="01"/>
    <s v="000"/>
    <s v="001"/>
    <n v="530209"/>
    <n v="1701"/>
    <s v="001"/>
    <s v="0000"/>
    <s v="0000"/>
    <n v="17.71"/>
    <n v="0"/>
    <n v="17.71"/>
    <n v="0"/>
    <n v="0"/>
    <n v="0"/>
    <s v="SI"/>
    <m/>
    <m/>
    <x v="5"/>
    <n v="0"/>
    <n v="0"/>
    <n v="0"/>
    <s v="COOR ADMINISTRATIVA FINANCIERA"/>
    <s v="DIR ADMINISTRATIVA"/>
    <s v="GI TRANSPORTES"/>
    <s v="NO"/>
    <n v="0"/>
  </r>
  <r>
    <x v="190"/>
    <s v="111004034"/>
    <s v="MSP-DNNTHS-2022-0521-M"/>
    <x v="103"/>
    <x v="173"/>
    <d v="2022-06-06T00:00:00"/>
    <s v="POA"/>
    <s v="Se requiere reformar el POA con el fin de suscibir convenios entre el MSP y Universidades del Ecuador, que permitan contribuir con el fortalecimiento y formación de  talento  humano en el área  de  salud  pública,  mediante  la articulación, ejecución y administración de programas de becas."/>
    <s v="GOBERNANZA DE LA SALUD"/>
    <s v="Convenio específico de cooperación interinstitucional entre el Ministerio de Salud Pública y la Pontificia Universidad Católica del Ecuador para el desarrollo de programas de especializaciones médicas en calidad de autofinanciado"/>
    <s v="PLANTA CENTRAL"/>
    <n v="9999"/>
    <n v="58"/>
    <s v="000"/>
    <s v="002"/>
    <n v="0"/>
    <n v="1701"/>
    <s v="001"/>
    <s v="0000"/>
    <s v="0000"/>
    <n v="0"/>
    <n v="0"/>
    <n v="0"/>
    <n v="0"/>
    <n v="0"/>
    <n v="0"/>
    <s v="SI"/>
    <m/>
    <m/>
    <x v="3"/>
    <n v="0"/>
    <n v="0"/>
    <n v="0"/>
    <s v="SUBSE RECTORIA SISTEMA NACIONAL SALUD"/>
    <s v="DIR FORTALECIMIENTO PROFESIONAL CARRERA SANITARIA"/>
    <s v="NO APLICA"/>
    <s v="SI"/>
    <n v="0"/>
  </r>
  <r>
    <x v="190"/>
    <s v="111004035"/>
    <s v="MSP-DNNTHS-2022-0521-M"/>
    <x v="103"/>
    <x v="173"/>
    <d v="2022-06-06T00:00:00"/>
    <s v="POA"/>
    <s v="Se requiere reformar el POA con el fin de suscibir convenios entre el MSP y Universidades del Ecuador, que permitan contribuir con el fortalecimiento y formación de  talento  humano en el área  de  salud  pública,  mediante  la articulación, ejecución y administración de programas de becas."/>
    <s v="GOBERNANZA DE LA SALUD"/>
    <s v="Convenio marco de cooperación interinstitucional entre el Ministerio de Salud Pública y la Universidad Estatal Península de Santa Elena"/>
    <s v="PLANTA CENTRAL"/>
    <n v="9999"/>
    <n v="58"/>
    <s v="000"/>
    <s v="002"/>
    <n v="0"/>
    <n v="1701"/>
    <s v="001"/>
    <s v="0000"/>
    <s v="0000"/>
    <n v="0"/>
    <n v="0"/>
    <n v="0"/>
    <n v="0"/>
    <n v="0"/>
    <n v="0"/>
    <s v="SI"/>
    <m/>
    <m/>
    <x v="3"/>
    <n v="0"/>
    <n v="0"/>
    <n v="0"/>
    <s v="SUBSE RECTORIA SISTEMA NACIONAL SALUD"/>
    <s v="DIR FORTALECIMIENTO PROFESIONAL CARRERA SANITARIA"/>
    <s v="NO APLICA"/>
    <s v="SI"/>
    <n v="0"/>
  </r>
  <r>
    <x v="190"/>
    <s v="111004036"/>
    <s v="MSP-DNNTHS-2022-0466-M"/>
    <x v="87"/>
    <x v="173"/>
    <d v="2022-06-06T00:00:00"/>
    <s v="POA"/>
    <s v="Se requiere reformar el POA con el fin de suscibir convenios entre el MSP y Universidades del Ecuador, que permitan contribuir con el fortalecimiento y formación de  talento  humano en el área  de  salud  pública,  mediante  la articulación, ejecución y administración de programas de becas."/>
    <s v="GOBERNANZA DE LA SALUD"/>
    <s v="CONVENIO MARCO DE COOPERACIÓN INTERINSTITUCIONAL ENTRE EL MINISTERIO DE SALUD PÚBLICA Y EL INSTITUTO TECNOLÓGICO SUPERIOR UNIVERSIDAD SAN ISIDRO"/>
    <s v="PLANTA CENTRAL"/>
    <n v="9999"/>
    <n v="58"/>
    <s v="000"/>
    <s v="002"/>
    <n v="0"/>
    <n v="1701"/>
    <s v="001"/>
    <s v="0000"/>
    <s v="0000"/>
    <n v="0"/>
    <n v="0"/>
    <n v="0"/>
    <n v="0"/>
    <n v="0"/>
    <n v="0"/>
    <s v="SI"/>
    <m/>
    <m/>
    <x v="3"/>
    <n v="0"/>
    <n v="0"/>
    <n v="0"/>
    <s v="SUBSE RECTORIA SISTEMA NACIONAL SALUD"/>
    <s v="DIR FORTALECIMIENTO PROFESIONAL CARRERA SANITARIA"/>
    <s v="NO APLICA"/>
    <s v="SI"/>
    <n v="0"/>
  </r>
  <r>
    <x v="191"/>
    <s v="132000005"/>
    <s v="REUNIONES MANTENIDAS POR CGPGE"/>
    <x v="102"/>
    <x v="174"/>
    <d v="2022-06-06T00:00:00"/>
    <s v="PRESUPUESTARIA"/>
    <s v="Incremento de techo Presupuestario"/>
    <s v="PROVISION Y PRESTACION DE SERVICIOS DE SALUD"/>
    <s v="ASIGNACIÓN ADICIONAL MEF SERVICIOS EXTERNALIZADOS"/>
    <s v="PLANTA CENTRAL"/>
    <n v="9999"/>
    <n v="90"/>
    <s v="000"/>
    <s v="001"/>
    <n v="530208"/>
    <n v="1701"/>
    <s v="001"/>
    <s v="0000"/>
    <s v="0000"/>
    <s v="12000000"/>
    <n v="0"/>
    <n v="0"/>
    <n v="0"/>
    <n v="0"/>
    <n v="0"/>
    <s v="NO"/>
    <m/>
    <m/>
    <x v="0"/>
    <n v="0"/>
    <n v="0"/>
    <n v="0"/>
    <s v="COOR PLANIFICACION GEST ESTRAT"/>
    <s v="COORDI PLANIFICACION GEST ESTRAT"/>
    <s v="N/A"/>
    <s v="NO"/>
    <n v="0"/>
  </r>
  <r>
    <x v="191"/>
    <s v="132000006"/>
    <s v="REUNIONES MANTENIDAS POR CGPGE"/>
    <x v="102"/>
    <x v="174"/>
    <d v="2022-06-06T00:00:00"/>
    <s v="PRESUPUESTARIA"/>
    <s v="Incremento de techo Presupuestario"/>
    <s v="PROVISION Y PRESTACION DE SERVICIOS DE SALUD"/>
    <s v="ASIGNACIÓN ADICIONAL MEF SERVICIOS GENERALES"/>
    <s v="PLANTA CENTRAL"/>
    <n v="9999"/>
    <n v="90"/>
    <s v="000"/>
    <s v="001"/>
    <n v="530803"/>
    <n v="1701"/>
    <s v="001"/>
    <s v="0000"/>
    <s v="0000"/>
    <s v="2100000"/>
    <n v="0"/>
    <n v="0"/>
    <n v="0"/>
    <n v="0"/>
    <n v="0"/>
    <s v="NO"/>
    <m/>
    <m/>
    <x v="0"/>
    <n v="0"/>
    <n v="0"/>
    <n v="0"/>
    <s v="COOR PLANIFICACION GEST ESTRAT"/>
    <s v="COORDI PLANIFICACION GEST ESTRAT"/>
    <s v="N/A"/>
    <s v="NO"/>
    <n v="0"/>
  </r>
  <r>
    <x v="192"/>
    <s v="113001011"/>
    <s v="MSP-DNPS-2022-0452-M"/>
    <x v="104"/>
    <x v="175"/>
    <d v="2022-06-08T00:00:00"/>
    <s v="POA"/>
    <s v="La reforma se plantea con el objeto de financiar la contratación del servicio de diseño, edición, diagramación, reproducción e impresión de material educomunicacional de promoción de la salud e igualdad"/>
    <s v="PREVENCION Y PROMOCION DE LA SALUD"/>
    <s v="Servicio de diseño, edición, diagramación, reproducción e impresión de material educomunicacional de promoción de la salud e igualdad"/>
    <s v="PLANTA CENTRAL"/>
    <n v="9999"/>
    <n v="55"/>
    <s v="000"/>
    <s v="002"/>
    <n v="530204"/>
    <n v="1701"/>
    <s v="001"/>
    <s v="0000"/>
    <s v="0000"/>
    <n v="60000"/>
    <n v="0"/>
    <n v="60000"/>
    <n v="0"/>
    <n v="0"/>
    <n v="0"/>
    <s v="SI"/>
    <m/>
    <m/>
    <x v="8"/>
    <n v="1"/>
    <n v="0"/>
    <n v="1"/>
    <s v="SUB PROMOCION SALUD INTERCULTURAL  IGUALDAD"/>
    <s v="DIR NAC PROMOCION SALUD"/>
    <s v="NO APLICA"/>
    <s v="SI"/>
    <n v="0"/>
  </r>
  <r>
    <x v="192"/>
    <s v="113003016"/>
    <s v="MSP-DNPS-2022-0452-M"/>
    <x v="104"/>
    <x v="175"/>
    <d v="2022-06-08T00:00:00"/>
    <s v="POA"/>
    <s v="La reforma se plantea con el objeto de financiar la contratación del servicio de diseño, edición, diagramación, reproducción e impresión de material educomunicacional de promoción de la salud e igualdad"/>
    <s v="PREVENCION Y PROMOCION DE LA SALUD"/>
    <s v="Material Educomunicacional de salud intercultural."/>
    <s v="PLANTA CENTRAL"/>
    <n v="9999"/>
    <n v="55"/>
    <s v="000"/>
    <s v="002"/>
    <n v="530204"/>
    <n v="1701"/>
    <s v="001"/>
    <s v="0000"/>
    <s v="0000"/>
    <n v="0"/>
    <n v="0"/>
    <n v="0"/>
    <n v="20000"/>
    <n v="0"/>
    <n v="20000"/>
    <s v="SI"/>
    <m/>
    <m/>
    <x v="8"/>
    <n v="0"/>
    <n v="0"/>
    <n v="0"/>
    <s v="SUB PROMOCION SALUD INTERCULTURAL  IGUALDAD"/>
    <s v="DIR NAC SALUD INTERCULTURAL EQUIDAD"/>
    <s v="NO APLICA"/>
    <s v="NO"/>
    <n v="0"/>
  </r>
  <r>
    <x v="192"/>
    <s v="113001021"/>
    <s v="MSP-DNPS-2022-0452-M"/>
    <x v="104"/>
    <x v="175"/>
    <d v="2022-06-08T00:00:00"/>
    <s v="POA"/>
    <s v="La reforma se plantea con el objeto de financiar la contratación del servicio de diseño, edición, diagramación, reproducción e impresión de material educomunicacional de promoción de la salud e igualdad"/>
    <s v="PREVENCION Y PROMOCION DE LA SALUD"/>
    <s v="Reproducción de material educomunicacional del Programa Nacional Municipios Saludables y la Estrategia Mercados Saludables"/>
    <s v="PLANTA CENTRAL"/>
    <n v="9999"/>
    <n v="55"/>
    <s v="000"/>
    <s v="002"/>
    <n v="530204"/>
    <n v="1701"/>
    <s v="001"/>
    <s v="0000"/>
    <s v="0000"/>
    <n v="0"/>
    <n v="0"/>
    <n v="0"/>
    <n v="20000"/>
    <n v="0"/>
    <n v="20000"/>
    <s v="SI"/>
    <m/>
    <m/>
    <x v="8"/>
    <n v="0"/>
    <n v="0"/>
    <n v="0"/>
    <s v="SUB PROMOCION SALUD INTERCULTURAL  IGUALDAD"/>
    <s v="DIR NAC PROMOCION SALUD"/>
    <s v="NO APLICA"/>
    <s v="NO"/>
    <n v="0"/>
  </r>
  <r>
    <x v="192"/>
    <s v="113001023"/>
    <s v="MSP-DNPS-2022-0452-M"/>
    <x v="104"/>
    <x v="175"/>
    <d v="2022-06-08T00:00:00"/>
    <s v="POA"/>
    <s v="La reforma se plantea con el objeto de financiar la contratación del servicio de diseño, edición, diagramación, reproducción e impresión de material educomunicacional de promoción de la salud e igualdad"/>
    <s v="PREVENCION Y PROMOCION DE LA SALUD"/>
    <s v="Impresión de material educomunicacional de la Iniciativa HEARTS dirigido a población adulta."/>
    <s v="PLANTA CENTRAL"/>
    <n v="9999"/>
    <n v="55"/>
    <s v="000"/>
    <s v="002"/>
    <n v="530204"/>
    <n v="1701"/>
    <s v="001"/>
    <s v="0000"/>
    <s v="0000"/>
    <n v="0"/>
    <n v="0"/>
    <n v="0"/>
    <n v="20000"/>
    <n v="0"/>
    <n v="20000"/>
    <s v="SI"/>
    <m/>
    <m/>
    <x v="8"/>
    <n v="0"/>
    <n v="0"/>
    <n v="0"/>
    <s v="SUB PROMOCION SALUD INTERCULTURAL  IGUALDAD"/>
    <s v="DIR NAC PROMOCION SALUD"/>
    <s v="NO APLICA"/>
    <s v="NO"/>
    <n v="0"/>
  </r>
  <r>
    <x v="192"/>
    <s v="113001038"/>
    <s v="MSP-DNPS-2022-0452-M"/>
    <x v="104"/>
    <x v="175"/>
    <d v="2022-06-08T00:00:00"/>
    <s v="POA"/>
    <s v="La reforma se plantea con el objeto de financiar la contratación del servicio de diseño, edición, diagramación, reproducción e impresión de material educomunicacional de promoción de la salud e igualdad"/>
    <s v="PREVENCION Y PROMOCION DE LA SALUD"/>
    <s v="Adquisición de material POP UP institucional e informativo para el desarrollo de las actividades que se realiza el Ministerio de Salud Pública en temas de Promoción de la Salud e Igualdad"/>
    <s v="PLANTA CENTRAL"/>
    <n v="9999"/>
    <n v="55"/>
    <s v="000"/>
    <s v="002"/>
    <n v="530204"/>
    <n v="1701"/>
    <s v="001"/>
    <s v="0000"/>
    <s v="0000"/>
    <n v="6415"/>
    <n v="0"/>
    <n v="6415"/>
    <n v="0"/>
    <n v="0"/>
    <n v="0"/>
    <s v="SI"/>
    <m/>
    <m/>
    <x v="8"/>
    <n v="0"/>
    <n v="0"/>
    <n v="0"/>
    <s v="SUB PROMOCION SALUD INTERCULTURAL  IGUALDAD"/>
    <s v="DIR NAC PROMOCION SALUD"/>
    <s v="NO APLICA"/>
    <s v="NO"/>
    <n v="0"/>
  </r>
  <r>
    <x v="192"/>
    <s v="113002001"/>
    <s v="MSP-DNPS-2022-0452-M"/>
    <x v="104"/>
    <x v="175"/>
    <d v="2022-06-08T00:00:00"/>
    <s v="POA"/>
    <s v="La reforma se plantea con el objeto de financiar la contratación del servicio de diseño, edición, diagramación, reproducción e impresión de material educomunicacional de promoción de la salud e igualdad"/>
    <s v="PREVENCION Y PROMOCION DE LA SALUD"/>
    <s v="Artículos promocionales con mensajes de Promoción de la Salud con enfoque en los derechos humanos para difusión"/>
    <s v="PLANTA CENTRAL"/>
    <n v="9999"/>
    <n v="55"/>
    <s v="000"/>
    <s v="002"/>
    <n v="530204"/>
    <n v="1701"/>
    <s v="001"/>
    <s v="0000"/>
    <s v="0000"/>
    <n v="0"/>
    <n v="0"/>
    <n v="0"/>
    <n v="6415"/>
    <n v="0"/>
    <n v="6415"/>
    <s v="SI"/>
    <m/>
    <m/>
    <x v="8"/>
    <n v="0"/>
    <n v="0"/>
    <n v="0"/>
    <s v="SUB PROMOCION SALUD INTERCULTURAL  IGUALDAD"/>
    <s v="DIR NAC DERECHOS HUMANOS GENERO INCLUSION"/>
    <s v="NO APLICA"/>
    <s v="NO"/>
    <n v="0"/>
  </r>
  <r>
    <x v="193"/>
    <s v="121004025"/>
    <s v=" MSP-DND-2022-0940-M"/>
    <x v="87"/>
    <x v="176"/>
    <d v="2022-06-08T00:00:00"/>
    <s v="POA"/>
    <s v="CUADRE DEL POA MES DE MAYO DE 2022"/>
    <s v="VIGILANCIA Y CONTROL SANITARIO"/>
    <s v="ASIGNACION DE FUENTE 998 - ANTICIPO DE CONTRATO DE ARRASTRE E-SIGEF 320-9999-0000-0078-2020"/>
    <s v="PLANTA CENTRAL"/>
    <n v="9999"/>
    <n v="56"/>
    <s v="000"/>
    <s v="003"/>
    <n v="530809"/>
    <n v="1701"/>
    <n v="998"/>
    <s v="0000"/>
    <s v="0000"/>
    <n v="296400"/>
    <n v="0"/>
    <n v="296400"/>
    <n v="0"/>
    <n v="0"/>
    <n v="0"/>
    <s v="SI"/>
    <m/>
    <m/>
    <x v="7"/>
    <n v="296400"/>
    <n v="0"/>
    <n v="296400"/>
    <s v="SUB REDES ATENCION INTEGRAL EN PRIMER NIVEL "/>
    <s v="DIR NAC DISCAPACIDADES REHABILITACION CUIDADOS PALIATIVOS"/>
    <s v="N/A"/>
    <s v="SI"/>
    <n v="296400"/>
  </r>
  <r>
    <x v="193"/>
    <s v="134001067"/>
    <s v="MSP-CZONAL5-2022-2082-M"/>
    <x v="105"/>
    <x v="176"/>
    <d v="2022-06-08T00:00:00"/>
    <s v="POA"/>
    <s v="CUADRE DEL POA MES DE MAYO DE 2022"/>
    <s v="ADMINISTRACION CENTRAL"/>
    <s v="Reporte de remuneración mensual unificada e ingresos complementarios"/>
    <s v="PLANTA CENTRAL"/>
    <n v="9999"/>
    <s v="01"/>
    <s v="000"/>
    <s v="001"/>
    <n v="990101"/>
    <n v="1700"/>
    <s v="001"/>
    <s v="0000"/>
    <s v="0000"/>
    <n v="0"/>
    <n v="0"/>
    <n v="0"/>
    <n v="141371.94"/>
    <n v="0"/>
    <n v="141371.94"/>
    <s v="SI"/>
    <m/>
    <m/>
    <x v="7"/>
    <n v="192662.3"/>
    <n v="0"/>
    <n v="192662.3"/>
    <s v="COOR ADMINISTRATIVA FINANCIERA"/>
    <s v="DIR ADMINISTRACION TALENTO HUMANO"/>
    <s v="REMUNERACIONES"/>
    <s v="SI"/>
    <n v="192662.3"/>
  </r>
  <r>
    <x v="193"/>
    <s v="134001100"/>
    <s v="MSP-DNF-GICN-2022-0134-M_x000a_MSP-DNF-GICN-2022-0163-M"/>
    <x v="106"/>
    <x v="176"/>
    <d v="2022-06-08T00:00:00"/>
    <s v="POA"/>
    <s v="CUADRE DEL POA MES DE MAYO DE 2022"/>
    <s v="PREVENCION Y PROMOCION DE LA SALUD"/>
    <s v="Reporte de remuneración mensual unificada e ingresos complementarios"/>
    <s v="PLANTA CENTRAL"/>
    <n v="9999"/>
    <n v="55"/>
    <s v="000"/>
    <s v="007"/>
    <n v="990101"/>
    <n v="1700"/>
    <s v="001"/>
    <s v="0000"/>
    <s v="0000"/>
    <n v="2500.0000000000005"/>
    <n v="0"/>
    <n v="2500.0000000000005"/>
    <n v="0"/>
    <n v="0"/>
    <n v="0"/>
    <s v="SI"/>
    <m/>
    <m/>
    <x v="7"/>
    <n v="4772.68"/>
    <n v="0"/>
    <n v="4772.68"/>
    <s v="COOR ADMINISTRATIVA FINANCIERA"/>
    <s v="DIR ADMINISTRACION TALENTO HUMANO"/>
    <s v="REMUNERACIONES"/>
    <s v="SI"/>
    <n v="4772.68"/>
  </r>
  <r>
    <x v="193"/>
    <s v="134001101"/>
    <s v="MSP-DNF-GICN-2022-0149-M_x000a_MSP-DNF-GICN-2022-0150-M_x000a_MSP-DNF-GICN-2022-0152-M"/>
    <x v="85"/>
    <x v="176"/>
    <d v="2022-06-08T00:00:00"/>
    <s v="POA"/>
    <s v="CUADRE DEL POA MES DE MAYO DE 2022"/>
    <s v="VIGILANCIA Y CONTROL SANITARIO"/>
    <s v="Reporte de remuneración mensual unificada e ingresos complementarios"/>
    <s v="PLANTA CENTRAL"/>
    <n v="9999"/>
    <n v="56"/>
    <s v="000"/>
    <s v="002"/>
    <n v="990101"/>
    <n v="1700"/>
    <s v="001"/>
    <s v="0000"/>
    <s v="0000"/>
    <n v="1500"/>
    <n v="0"/>
    <n v="1500"/>
    <n v="0"/>
    <n v="0"/>
    <n v="0"/>
    <s v="SI"/>
    <m/>
    <m/>
    <x v="7"/>
    <n v="3120.08"/>
    <n v="0"/>
    <n v="3120.08"/>
    <s v="COOR ADMINISTRATIVA FINANCIERA"/>
    <s v="DIR ADMINISTRACION TALENTO HUMANO"/>
    <s v="REMUNERACIONES"/>
    <s v="SI"/>
    <n v="3120.08"/>
  </r>
  <r>
    <x v="193"/>
    <s v="134001102"/>
    <s v="MSP-DNF-GICN-2022-0149-M_x000a_MSP-DNF-GICN-2022-0150-M_x000a_MSP-DNF-GICN-2022-0152-M"/>
    <x v="85"/>
    <x v="176"/>
    <d v="2022-06-08T00:00:00"/>
    <s v="POA"/>
    <s v="CUADRE DEL POA MES DE MAYO DE 2022"/>
    <s v="GARANTIA DE LA CALIDAD DE LOS SERVICIOS DE SALUD"/>
    <s v="Reporte de remuneración mensual unificada e ingresos complementarios"/>
    <s v="PLANTA CENTRAL"/>
    <n v="9999"/>
    <n v="57"/>
    <s v="000"/>
    <s v="002"/>
    <n v="990101"/>
    <n v="1700"/>
    <s v="001"/>
    <s v="0000"/>
    <s v="0000"/>
    <n v="1500"/>
    <n v="0"/>
    <n v="1500"/>
    <n v="0"/>
    <n v="0"/>
    <n v="0"/>
    <s v="SI"/>
    <m/>
    <m/>
    <x v="7"/>
    <n v="9821.15"/>
    <n v="0"/>
    <n v="9821.15"/>
    <s v="COOR ADMINISTRATIVA FINANCIERA"/>
    <s v="DIR ADMINISTRACION TALENTO HUMANO"/>
    <s v="REMUNERACIONES"/>
    <s v="SI"/>
    <n v="9821.15"/>
  </r>
  <r>
    <x v="193"/>
    <s v="134001103"/>
    <s v=" MSP-DNF-GICN-2022-0149-M_x000a_MSP-DNF-GICN-2022-0150-M_x000a_MSP-DNF-GICN-2022-0152-M"/>
    <x v="87"/>
    <x v="176"/>
    <d v="2022-06-08T00:00:00"/>
    <s v="POA"/>
    <s v="CUADRE DEL POA MES DE MAYO DE 2022"/>
    <s v="PROVISION Y PRESTACION DE SERVICIOS DE SALUD"/>
    <s v="Reporte de remuneración mensual unificada e ingresos complementarios"/>
    <s v="PLANTA CENTRAL"/>
    <n v="9999"/>
    <n v="90"/>
    <s v="000"/>
    <s v="003"/>
    <n v="990101"/>
    <n v="1700"/>
    <s v="001"/>
    <s v="0000"/>
    <s v="0000"/>
    <n v="3500"/>
    <n v="0"/>
    <n v="3500"/>
    <n v="0"/>
    <n v="0"/>
    <n v="0"/>
    <s v="SI"/>
    <m/>
    <m/>
    <x v="7"/>
    <n v="5301.18"/>
    <n v="0"/>
    <n v="5301.18"/>
    <s v="COOR ADMINISTRATIVA FINANCIERA"/>
    <s v="DIR ADMINISTRACION TALENTO HUMANO"/>
    <s v="REMUNERACIONES"/>
    <s v="SI"/>
    <n v="5301.18"/>
  </r>
  <r>
    <x v="193"/>
    <s v="134001109"/>
    <s v="CUADRE"/>
    <x v="107"/>
    <x v="176"/>
    <d v="2022-06-08T00:00:00"/>
    <s v="POA"/>
    <s v="CUADRE DEL POA MES DE MAYO DE 2022"/>
    <s v="ADMINISTRACION CENTRAL"/>
    <s v="Reporte de remuneración mensual unificada e ingresos complementarios"/>
    <s v="PLANTA CENTRAL"/>
    <n v="9999"/>
    <s v="01"/>
    <s v="000"/>
    <s v="001"/>
    <n v="510105"/>
    <n v="1700"/>
    <s v="001"/>
    <s v="0000"/>
    <s v="0000"/>
    <n v="4377838.55"/>
    <n v="0"/>
    <n v="4377838.55"/>
    <n v="0"/>
    <n v="0"/>
    <n v="0"/>
    <s v="SI"/>
    <m/>
    <m/>
    <x v="7"/>
    <n v="0"/>
    <n v="0"/>
    <n v="0"/>
    <s v="COOR ADMINISTRATIVA FINANCIERA"/>
    <s v="DIR ADMINISTRACION TALENTO HUMANO"/>
    <s v="REMUNERACIONES"/>
    <s v="NO"/>
    <n v="0"/>
  </r>
  <r>
    <x v="193"/>
    <s v="134001035"/>
    <s v="MSP-DNF-GICN-2022-0146-M_x000a_ MSP-DNF-GICN-2022-0146-M"/>
    <x v="85"/>
    <x v="176"/>
    <d v="2022-06-08T00:00:00"/>
    <s v="POA"/>
    <s v="CUADRE DEL POA MES DE MAYO DE 2022"/>
    <s v="ADMINISTRACION CENTRAL"/>
    <s v="Reporte de remuneración mensual unificada e ingresos complementarios"/>
    <s v="PLANTA CENTRAL"/>
    <n v="9999"/>
    <s v="01"/>
    <s v="000"/>
    <s v="001"/>
    <n v="510203"/>
    <n v="1700"/>
    <s v="001"/>
    <s v="0000"/>
    <s v="0000"/>
    <n v="6000"/>
    <n v="0"/>
    <n v="6000"/>
    <n v="0"/>
    <n v="0"/>
    <n v="0"/>
    <s v="SI"/>
    <m/>
    <m/>
    <x v="7"/>
    <n v="646840.81999999972"/>
    <n v="0"/>
    <n v="646840.81999999972"/>
    <s v="COOR ADMINISTRATIVA FINANCIERA"/>
    <s v="DIR ADMINISTRACION TALENTO HUMANO"/>
    <s v="REMUNERACIONES"/>
    <s v="SI"/>
    <n v="646840.81999999972"/>
  </r>
  <r>
    <x v="193"/>
    <s v="134001041"/>
    <s v="MSP-DNF-GICN-2022-0146-M"/>
    <x v="86"/>
    <x v="176"/>
    <d v="2022-06-08T00:00:00"/>
    <s v="POA"/>
    <s v="CUADRE DEL POA MES DE MAYO DE 2022"/>
    <s v="ADMINISTRACION CENTRAL"/>
    <s v="Reporte de remuneración mensual unificada e ingresos complementarios"/>
    <s v="PLANTA CENTRAL"/>
    <n v="9999"/>
    <s v="01"/>
    <s v="000"/>
    <s v="001"/>
    <n v="510204"/>
    <n v="1700"/>
    <s v="001"/>
    <s v="0000"/>
    <s v="0000"/>
    <n v="11000"/>
    <n v="0"/>
    <n v="11000"/>
    <n v="0"/>
    <n v="0"/>
    <n v="0"/>
    <s v="SI"/>
    <m/>
    <m/>
    <x v="7"/>
    <n v="219518.27"/>
    <n v="0"/>
    <n v="219518.27"/>
    <s v="COOR ADMINISTRATIVA FINANCIERA"/>
    <s v="DIR ADMINISTRACION TALENTO HUMANO"/>
    <s v="REMUNERACIONES"/>
    <s v="SI"/>
    <n v="219518.27"/>
  </r>
  <r>
    <x v="193"/>
    <s v="134001110"/>
    <s v="MSP-DNF-GICN-2022-0146-M"/>
    <x v="86"/>
    <x v="176"/>
    <d v="2022-06-08T00:00:00"/>
    <s v="POA"/>
    <s v="CUADRE DEL POA MES DE MAYO DE 2022"/>
    <s v="ADMINISTRACION CENTRAL"/>
    <s v="Reporte de remuneración mensual unificada e ingresos complementarios"/>
    <s v="PLANTA CENTRAL"/>
    <n v="9999"/>
    <s v="01"/>
    <s v="000"/>
    <s v="001"/>
    <n v="510510"/>
    <n v="1700"/>
    <s v="001"/>
    <s v="0000"/>
    <s v="0000"/>
    <n v="3321151.99"/>
    <n v="0"/>
    <n v="3321151.99"/>
    <n v="0"/>
    <n v="0"/>
    <n v="0"/>
    <s v="SI"/>
    <m/>
    <m/>
    <x v="7"/>
    <n v="0"/>
    <n v="0"/>
    <n v="0"/>
    <s v="COOR ADMINISTRATIVA FINANCIERA"/>
    <s v="DIR ADMINISTRACION TALENTO HUMANO"/>
    <s v="REMUNERACIONES"/>
    <s v="NO"/>
    <n v="0"/>
  </r>
  <r>
    <x v="193"/>
    <s v="134001052"/>
    <s v="CUADRE"/>
    <x v="107"/>
    <x v="176"/>
    <d v="2022-06-08T00:00:00"/>
    <s v="POA"/>
    <s v="CUADRE DEL POA MES DE MAYO DE 2022"/>
    <s v="ADMINISTRACION CENTRAL"/>
    <s v="Reporte de remuneración mensual unificada e ingresos complementarios"/>
    <s v="PLANTA CENTRAL"/>
    <n v="9999"/>
    <s v="01"/>
    <s v="000"/>
    <s v="001"/>
    <n v="510510"/>
    <n v="1709"/>
    <s v="001"/>
    <s v="0000"/>
    <s v="0000"/>
    <n v="0"/>
    <n v="0"/>
    <n v="0"/>
    <n v="6499795.9900000002"/>
    <n v="0"/>
    <n v="6499795.9900000002"/>
    <s v="SI"/>
    <m/>
    <m/>
    <x v="7"/>
    <n v="7610.8900000154972"/>
    <n v="0"/>
    <n v="7610.8900000154972"/>
    <s v="COOR ADMINISTRATIVA FINANCIERA"/>
    <s v="DIR ADMINISTRACION TALENTO HUMANO"/>
    <s v="REMUNERACIONES"/>
    <s v="SI"/>
    <n v="7610.8900000154972"/>
  </r>
  <r>
    <x v="193"/>
    <s v="134001097"/>
    <s v=" MSP-DNTH-2022-2829-M"/>
    <x v="89"/>
    <x v="176"/>
    <d v="2022-06-08T00:00:00"/>
    <s v="POA"/>
    <s v="CUADRE DEL POA MES DE MAYO DE 2022"/>
    <s v="ADMINISTRACION CENTRAL"/>
    <s v="Reporte de remuneración mensual unificada e ingresos complementarios"/>
    <s v="PLANTA CENTRAL"/>
    <n v="9999"/>
    <s v="01"/>
    <s v="000"/>
    <s v="001"/>
    <n v="510515"/>
    <n v="1709"/>
    <s v="001"/>
    <s v="0000"/>
    <s v="0000"/>
    <n v="83.730000000003201"/>
    <n v="0"/>
    <n v="83.730000000003201"/>
    <n v="0"/>
    <n v="0"/>
    <n v="0"/>
    <s v="SI"/>
    <m/>
    <m/>
    <x v="7"/>
    <n v="250322.6799999997"/>
    <n v="0"/>
    <n v="250322.6799999997"/>
    <s v="COOR ADMINISTRATIVA FINANCIERA"/>
    <s v="DIR ADMINISTRACION TALENTO HUMANO"/>
    <s v="REMUNERACIONES"/>
    <s v="SI"/>
    <n v="250322.6799999997"/>
  </r>
  <r>
    <x v="193"/>
    <s v="134001096"/>
    <s v="MSP-DNTH-2022-2829-M"/>
    <x v="108"/>
    <x v="176"/>
    <d v="2022-06-08T00:00:00"/>
    <s v="POA"/>
    <s v="CUADRE DEL POA MES DE MAYO DE 2022"/>
    <s v="ADMINISTRACION CENTRAL"/>
    <s v="Reporte de remuneración mensual unificada e ingresos complementarios"/>
    <s v="PLANTA CENTRAL"/>
    <n v="9999"/>
    <s v="01"/>
    <s v="000"/>
    <s v="001"/>
    <n v="510515"/>
    <n v="1709"/>
    <n v="202"/>
    <n v="8888"/>
    <n v="8888"/>
    <n v="0"/>
    <n v="0"/>
    <n v="0"/>
    <n v="30534.34"/>
    <n v="0"/>
    <n v="30534.34"/>
    <s v="SI"/>
    <m/>
    <m/>
    <x v="7"/>
    <n v="0"/>
    <n v="0"/>
    <n v="0"/>
    <s v="COOR ADMINISTRATIVA FINANCIERA"/>
    <s v="DIR ADMINISTRACION TALENTO HUMANO"/>
    <s v="REMUNERACIONES"/>
    <s v="NO"/>
    <n v="0"/>
  </r>
  <r>
    <x v="193"/>
    <s v="134001111"/>
    <s v=" MSP-DNTH-2022-2349-M"/>
    <x v="83"/>
    <x v="176"/>
    <d v="2022-06-08T00:00:00"/>
    <s v="POA"/>
    <s v="CUADRE DEL POA MES DE MAYO DE 2022"/>
    <s v="ADMINISTRACION CENTRAL"/>
    <s v="Reporte de remuneración mensual unificada e ingresos complementarios"/>
    <s v="PLANTA CENTRAL"/>
    <n v="9999"/>
    <s v="01"/>
    <s v="000"/>
    <s v="001"/>
    <n v="510516"/>
    <n v="1709"/>
    <s v="001"/>
    <s v="0000"/>
    <s v="0000"/>
    <n v="83128.429999999993"/>
    <n v="0"/>
    <n v="83128.429999999993"/>
    <n v="0"/>
    <n v="0"/>
    <n v="0"/>
    <s v="SI"/>
    <m/>
    <m/>
    <x v="7"/>
    <n v="779181.71999999974"/>
    <n v="0"/>
    <n v="779181.71999999974"/>
    <s v="COOR ADMINISTRATIVA FINANCIERA"/>
    <s v="DIR ADMINISTRACION TALENTO HUMANO"/>
    <s v="REMUNERACIONES"/>
    <s v="SI"/>
    <n v="779181.71999999974"/>
  </r>
  <r>
    <x v="193"/>
    <s v="134001029"/>
    <s v=" MSP-DNF-GICN-2022-0146-M"/>
    <x v="87"/>
    <x v="176"/>
    <d v="2022-06-08T00:00:00"/>
    <s v="POA"/>
    <s v="CUADRE DEL POA MES DE MAYO DE 2022"/>
    <s v="ADMINISTRACION CENTRAL"/>
    <s v="Reporte de remuneración mensual unificada e ingresos complementarios"/>
    <s v="PLANTA CENTRAL"/>
    <n v="9999"/>
    <s v="01"/>
    <s v="000"/>
    <s v="001"/>
    <n v="510602"/>
    <n v="1700"/>
    <s v="001"/>
    <s v="0000"/>
    <s v="0000"/>
    <n v="3500"/>
    <n v="0"/>
    <n v="3500"/>
    <n v="0"/>
    <n v="0"/>
    <n v="0"/>
    <s v="SI"/>
    <m/>
    <m/>
    <x v="7"/>
    <n v="550762.44999999995"/>
    <n v="0"/>
    <n v="550762.44999999995"/>
    <s v="COOR ADMINISTRATIVA FINANCIERA"/>
    <s v="DIR ADMINISTRACION TALENTO HUMANO"/>
    <s v="REMUNERACIONES"/>
    <s v="SI"/>
    <n v="550762.44999999995"/>
  </r>
  <r>
    <x v="193"/>
    <s v="134001066"/>
    <s v="MSP-DNF-GICN-2022-0146-M "/>
    <x v="87"/>
    <x v="176"/>
    <d v="2022-06-08T00:00:00"/>
    <s v="POA"/>
    <s v="CUADRE DEL POA MES DE MAYO DE 2022"/>
    <s v="ADMINISTRACION CENTRAL"/>
    <s v="Reporte de remuneración mensual unificada e ingresos complementarios"/>
    <s v="PLANTA CENTRAL"/>
    <n v="9999"/>
    <s v="01"/>
    <s v="000"/>
    <s v="001"/>
    <n v="510707"/>
    <n v="1700"/>
    <s v="001"/>
    <s v="0000"/>
    <s v="0000"/>
    <n v="41662.280000000006"/>
    <n v="0"/>
    <n v="41662.280000000006"/>
    <n v="0"/>
    <n v="0"/>
    <n v="0"/>
    <s v="SI"/>
    <m/>
    <m/>
    <x v="7"/>
    <n v="145073.41000000003"/>
    <n v="0"/>
    <n v="145073.41000000003"/>
    <s v="COOR ADMINISTRATIVA FINANCIERA"/>
    <s v="DIR ADMINISTRACION TALENTO HUMANO"/>
    <s v="REMUNERACIONES"/>
    <s v="SI"/>
    <n v="145073.41000000003"/>
  </r>
  <r>
    <x v="193"/>
    <s v="134001112"/>
    <s v="CUADRE"/>
    <x v="107"/>
    <x v="176"/>
    <d v="2022-06-08T00:00:00"/>
    <s v="POA"/>
    <s v="CUADRE DEL POA MES DE MAYO DE 2022"/>
    <s v="PREVENCION Y PROMOCION DE LA SALUD"/>
    <s v="Reporte de remuneración mensual unificada e ingresos complementarios"/>
    <s v="PLANTA CENTRAL"/>
    <n v="9999"/>
    <n v="55"/>
    <s v="000"/>
    <s v="003"/>
    <n v="510105"/>
    <n v="1700"/>
    <s v="001"/>
    <s v="0000"/>
    <s v="0000"/>
    <n v="522451.37"/>
    <n v="0"/>
    <n v="522451.37"/>
    <n v="0"/>
    <n v="0"/>
    <n v="0"/>
    <s v="SI"/>
    <m/>
    <m/>
    <x v="7"/>
    <n v="0"/>
    <n v="0"/>
    <n v="0"/>
    <s v="COOR ADMINISTRATIVA FINANCIERA"/>
    <s v="DIR ADMINISTRACION TALENTO HUMANO"/>
    <s v="REMUNERACIONES"/>
    <s v="NO"/>
    <n v="0"/>
  </r>
  <r>
    <x v="193"/>
    <s v="134001013"/>
    <s v=" MSP-DNTH-2022-2872-M"/>
    <x v="96"/>
    <x v="176"/>
    <d v="2022-06-08T00:00:00"/>
    <s v="POA"/>
    <s v="CUADRE DEL POA MES DE MAYO DE 2022"/>
    <s v="PREVENCION Y PROMOCION DE LA SALUD"/>
    <s v="Reporte de remuneración mensual unificada e ingresos complementarios"/>
    <s v="PLANTA CENTRAL"/>
    <n v="9999"/>
    <n v="55"/>
    <s v="000"/>
    <s v="004"/>
    <n v="510510"/>
    <n v="1700"/>
    <s v="001"/>
    <s v="0000"/>
    <s v="0000"/>
    <n v="0"/>
    <n v="0"/>
    <n v="0"/>
    <n v="6800"/>
    <n v="0"/>
    <n v="6800"/>
    <s v="SI"/>
    <m/>
    <m/>
    <x v="7"/>
    <n v="537569.43999999983"/>
    <n v="0"/>
    <n v="537569.43999999983"/>
    <s v="COOR ADMINISTRATIVA FINANCIERA"/>
    <s v="DIR ADMINISTRACION TALENTO HUMANO"/>
    <s v="Presupuesto por Resultados"/>
    <s v="SI"/>
    <n v="537569.43999999983"/>
  </r>
  <r>
    <x v="193"/>
    <s v="134001015"/>
    <s v=" MSP-DNTH-2022-2872-M"/>
    <x v="96"/>
    <x v="176"/>
    <d v="2022-06-08T00:00:00"/>
    <s v="POA"/>
    <s v="CUADRE DEL POA MES DE MAYO DE 2022"/>
    <s v="PREVENCION Y PROMOCION DE LA SALUD"/>
    <s v="Reporte de remuneración mensual unificada e ingresos complementarios"/>
    <s v="PLANTA CENTRAL"/>
    <n v="9999"/>
    <n v="55"/>
    <s v="000"/>
    <s v="004"/>
    <n v="510602"/>
    <n v="1700"/>
    <s v="001"/>
    <s v="0000"/>
    <s v="0000"/>
    <n v="6000"/>
    <n v="0"/>
    <n v="6000"/>
    <n v="0"/>
    <n v="0"/>
    <n v="0"/>
    <s v="SI"/>
    <m/>
    <m/>
    <x v="7"/>
    <n v="30356.849999999977"/>
    <n v="0"/>
    <n v="30356.849999999977"/>
    <s v="COOR ADMINISTRATIVA FINANCIERA"/>
    <s v="DIR ADMINISTRACION TALENTO HUMANO"/>
    <s v="Presupuesto por Resultados"/>
    <s v="SI"/>
    <n v="30356.849999999977"/>
  </r>
  <r>
    <x v="193"/>
    <s v="134001113"/>
    <s v="MSP-DNF-GICN-2022-0163-M"/>
    <x v="105"/>
    <x v="176"/>
    <d v="2022-06-08T00:00:00"/>
    <s v="POA"/>
    <s v="CUADRE DEL POA MES DE MAYO DE 2022"/>
    <s v="PREVENCION Y PROMOCION DE LA SALUD"/>
    <s v="Reporte de remuneración mensual unificada e ingresos complementarios"/>
    <s v="PLANTA CENTRAL"/>
    <n v="9999"/>
    <n v="55"/>
    <s v="000"/>
    <s v="004"/>
    <n v="510707"/>
    <n v="1700"/>
    <s v="001"/>
    <s v="0000"/>
    <s v="0000"/>
    <n v="800"/>
    <n v="0"/>
    <n v="800"/>
    <n v="0"/>
    <n v="0"/>
    <n v="0"/>
    <s v="SI"/>
    <m/>
    <m/>
    <x v="7"/>
    <n v="800"/>
    <n v="0"/>
    <n v="800"/>
    <s v="COOR ADMINISTRATIVA FINANCIERA"/>
    <s v="DIR ADMINISTRACION TALENTO HUMANO"/>
    <s v="REMUNERACIONES"/>
    <s v="SI"/>
    <n v="800"/>
  </r>
  <r>
    <x v="193"/>
    <s v="134001114"/>
    <s v="CUADRE"/>
    <x v="107"/>
    <x v="176"/>
    <d v="2022-06-08T00:00:00"/>
    <s v="POA"/>
    <s v="CUADRE DEL POA MES DE MAYO DE 2022"/>
    <s v="VIGILANCIA Y CONTROL SANITARIO"/>
    <s v="Reporte de remuneración mensual unificada e ingresos complementarios"/>
    <s v="PLANTA CENTRAL"/>
    <n v="9999"/>
    <n v="56"/>
    <s v="000"/>
    <s v="002"/>
    <n v="510105"/>
    <n v="1700"/>
    <s v="001"/>
    <s v="0000"/>
    <s v="0000"/>
    <n v="492088"/>
    <n v="0"/>
    <n v="492088"/>
    <n v="0"/>
    <n v="0"/>
    <n v="0"/>
    <s v="SI"/>
    <m/>
    <m/>
    <x v="7"/>
    <n v="0"/>
    <n v="0"/>
    <n v="0"/>
    <s v="COOR ADMINISTRATIVA FINANCIERA"/>
    <s v="DIR ADMINISTRACION TALENTO HUMANO"/>
    <s v="REMUNERACIONES"/>
    <s v="NO"/>
    <n v="0"/>
  </r>
  <r>
    <x v="193"/>
    <s v="134001009"/>
    <s v="MSP-DNF-GICN-2022-0165-M"/>
    <x v="90"/>
    <x v="176"/>
    <d v="2022-06-08T00:00:00"/>
    <s v="POA"/>
    <s v="CUADRE DEL POA MES DE MAYO DE 2022"/>
    <s v="VIGILANCIA Y CONTROL SANITARIO"/>
    <s v="Reporte de remuneración mensual unificada e ingresos complementarios"/>
    <s v="PLANTA CENTRAL"/>
    <n v="9999"/>
    <n v="56"/>
    <s v="000"/>
    <s v="002"/>
    <n v="510510"/>
    <n v="1700"/>
    <s v="001"/>
    <s v="0000"/>
    <s v="0000"/>
    <n v="0"/>
    <n v="0"/>
    <n v="0"/>
    <n v="18000"/>
    <n v="0"/>
    <n v="18000"/>
    <s v="SI"/>
    <m/>
    <m/>
    <x v="7"/>
    <n v="233344"/>
    <n v="0"/>
    <n v="233344"/>
    <s v="COOR ADMINISTRATIVA FINANCIERA"/>
    <s v="DIR ADMINISTRACION TALENTO HUMANO"/>
    <s v="REMUNERACIONES"/>
    <s v="SI"/>
    <n v="233344"/>
  </r>
  <r>
    <x v="193"/>
    <s v="134001081"/>
    <s v="MSP-DNF-GICN-2022-0165-M"/>
    <x v="90"/>
    <x v="176"/>
    <d v="2022-06-08T00:00:00"/>
    <s v="POA"/>
    <s v="CUADRE DEL POA MES DE MAYO DE 2022"/>
    <s v="VIGILANCIA Y CONTROL SANITARIO"/>
    <s v="Reporte de remuneración mensual unificada e ingresos complementarios"/>
    <s v="PLANTA CENTRAL"/>
    <n v="9999"/>
    <n v="56"/>
    <s v="000"/>
    <s v="002"/>
    <n v="510512"/>
    <n v="1700"/>
    <s v="001"/>
    <s v="0000"/>
    <s v="0000"/>
    <n v="0"/>
    <n v="0"/>
    <n v="0"/>
    <n v="121.469999999999"/>
    <n v="0"/>
    <n v="121.469999999999"/>
    <s v="SI"/>
    <m/>
    <m/>
    <x v="7"/>
    <n v="5799.93"/>
    <n v="0"/>
    <n v="5799.93"/>
    <s v="COOR ADMINISTRATIVA FINANCIERA"/>
    <s v="DIR ADMINISTRACION TALENTO HUMANO"/>
    <s v="REMUNERACIONES"/>
    <s v="SI"/>
    <n v="5799.93"/>
  </r>
  <r>
    <x v="193"/>
    <s v="134001115"/>
    <s v="MSP-DNTH-2022-2872-M"/>
    <x v="89"/>
    <x v="176"/>
    <d v="2022-06-08T00:00:00"/>
    <s v="POA"/>
    <s v="CUADRE DEL POA MES DE MAYO DE 2022"/>
    <s v="GARANTIA DE LA CALIDAD DE LOS SERVICIOS DE SALUD"/>
    <s v="Reporte de remuneración mensual unificada e ingresos complementarios"/>
    <s v="PLANTA CENTRAL"/>
    <n v="9999"/>
    <n v="57"/>
    <s v="000"/>
    <s v="002"/>
    <n v="510105"/>
    <n v="1700"/>
    <s v="001"/>
    <s v="0000"/>
    <s v="0000"/>
    <n v="588896"/>
    <n v="0"/>
    <n v="588896"/>
    <n v="0"/>
    <n v="0"/>
    <n v="0"/>
    <s v="SI"/>
    <m/>
    <m/>
    <x v="7"/>
    <n v="17000"/>
    <n v="0"/>
    <n v="17000"/>
    <s v="COOR ADMINISTRATIVA FINANCIERA"/>
    <s v="DIR ADMINISTRACION TALENTO HUMANO"/>
    <s v="REMUNERACIONES"/>
    <s v="SI"/>
    <n v="17000"/>
  </r>
  <r>
    <x v="193"/>
    <s v="134001010"/>
    <s v="MSP-DNTH-2022-2872-M"/>
    <x v="89"/>
    <x v="176"/>
    <d v="2022-06-08T00:00:00"/>
    <s v="POA"/>
    <s v="CUADRE DEL POA MES DE MAYO DE 2022"/>
    <s v="GARANTIA DE LA CALIDAD DE LOS SERVICIOS DE SALUD"/>
    <s v="Reporte de remuneración mensual unificada e ingresos complementarios"/>
    <s v="PLANTA CENTRAL"/>
    <n v="9999"/>
    <n v="57"/>
    <s v="000"/>
    <s v="002"/>
    <n v="510510"/>
    <n v="1700"/>
    <s v="001"/>
    <s v="0000"/>
    <s v="0000"/>
    <n v="18000"/>
    <n v="0"/>
    <n v="18000"/>
    <n v="0"/>
    <n v="0"/>
    <n v="0"/>
    <s v="SI"/>
    <m/>
    <m/>
    <x v="7"/>
    <n v="335544"/>
    <n v="0"/>
    <n v="335544"/>
    <s v="COOR ADMINISTRATIVA FINANCIERA"/>
    <s v="DIR ADMINISTRACION TALENTO HUMANO"/>
    <s v="REMUNERACIONES"/>
    <s v="SI"/>
    <n v="335544"/>
  </r>
  <r>
    <x v="193"/>
    <s v="134001116"/>
    <s v="CUADRE"/>
    <x v="107"/>
    <x v="176"/>
    <d v="2022-06-08T00:00:00"/>
    <s v="POA"/>
    <s v="CUADRE DEL POA MES DE MAYO DE 2022"/>
    <s v="GOBERNANZA DE LA SALUD"/>
    <s v="Reporte de remuneración mensual unificada e ingresos complementarios"/>
    <s v="PLANTA CENTRAL"/>
    <n v="9999"/>
    <n v="58"/>
    <s v="000"/>
    <s v="003"/>
    <n v="510105"/>
    <n v="1700"/>
    <s v="001"/>
    <s v="0000"/>
    <s v="0000"/>
    <n v="983472"/>
    <n v="0"/>
    <n v="983472"/>
    <n v="0"/>
    <n v="0"/>
    <n v="0"/>
    <s v="SI"/>
    <m/>
    <m/>
    <x v="7"/>
    <n v="3000"/>
    <n v="0"/>
    <n v="3000"/>
    <s v="COOR ADMINISTRATIVA FINANCIERA"/>
    <s v="DIR ADMINISTRACION TALENTO HUMANO"/>
    <s v="REMUNERACIONES"/>
    <s v="SI"/>
    <n v="3000"/>
  </r>
  <r>
    <x v="193"/>
    <s v="134001039"/>
    <s v=" MSP-DNTH-2022-2513-M"/>
    <x v="81"/>
    <x v="176"/>
    <d v="2022-06-08T00:00:00"/>
    <s v="POA"/>
    <s v="CUADRE DEL POA MES DE MAYO DE 2022"/>
    <s v="GOBERNANZA DE LA SALUD"/>
    <s v="Reporte de remuneración mensual unificada e ingresos complementarios"/>
    <s v="PLANTA CENTRAL"/>
    <n v="9999"/>
    <n v="58"/>
    <s v="000"/>
    <s v="003"/>
    <n v="510203"/>
    <n v="1700"/>
    <s v="001"/>
    <s v="0000"/>
    <s v="0000"/>
    <n v="3910.6700000000128"/>
    <n v="0"/>
    <n v="3910.6700000000128"/>
    <n v="0"/>
    <n v="0"/>
    <n v="0"/>
    <s v="SI"/>
    <m/>
    <m/>
    <x v="7"/>
    <n v="136882.72000000003"/>
    <n v="0"/>
    <n v="136882.72000000003"/>
    <s v="COOR ADMINISTRATIVA FINANCIERA"/>
    <s v="DIR ADMINISTRACION TALENTO HUMANO"/>
    <s v="REMUNERACIONES"/>
    <s v="SI"/>
    <n v="136882.72000000003"/>
  </r>
  <r>
    <x v="193"/>
    <s v="134001045"/>
    <s v=" MSP-DNTH-2022-2513-M"/>
    <x v="79"/>
    <x v="176"/>
    <d v="2022-06-08T00:00:00"/>
    <s v="POA"/>
    <s v="CUADRE DEL POA MES DE MAYO DE 2022"/>
    <s v="GOBERNANZA DE LA SALUD"/>
    <s v="Reporte de remuneración mensual unificada e ingresos complementarios"/>
    <s v="PLANTA CENTRAL"/>
    <n v="9999"/>
    <n v="58"/>
    <s v="000"/>
    <s v="003"/>
    <n v="510204"/>
    <n v="1700"/>
    <s v="001"/>
    <s v="0000"/>
    <s v="0000"/>
    <n v="991.66999999999825"/>
    <n v="0"/>
    <n v="991.66999999999825"/>
    <n v="0"/>
    <n v="0"/>
    <n v="0"/>
    <s v="SI"/>
    <m/>
    <m/>
    <x v="7"/>
    <n v="34466.67"/>
    <n v="0"/>
    <n v="34466.67"/>
    <s v="COOR ADMINISTRATIVA FINANCIERA"/>
    <s v="DIR ADMINISTRACION TALENTO HUMANO"/>
    <s v="REMUNERACIONES"/>
    <s v="SI"/>
    <n v="34466.67"/>
  </r>
  <r>
    <x v="193"/>
    <s v="134001087"/>
    <s v="MSP-DNF-GICN-2022-0165-M"/>
    <x v="105"/>
    <x v="176"/>
    <d v="2022-06-08T00:00:00"/>
    <s v="POA"/>
    <s v="CUADRE DEL POA MES DE MAYO DE 2022"/>
    <s v="GOBERNANZA DE LA SALUD"/>
    <s v="Reporte de remuneración mensual unificada e ingresos complementarios"/>
    <s v="PLANTA CENTRAL"/>
    <n v="9999"/>
    <n v="58"/>
    <s v="000"/>
    <s v="003"/>
    <n v="510512"/>
    <n v="1700"/>
    <s v="001"/>
    <s v="0000"/>
    <s v="0000"/>
    <n v="0"/>
    <n v="0"/>
    <n v="0"/>
    <n v="48.58"/>
    <n v="0"/>
    <n v="48.58"/>
    <s v="SI"/>
    <m/>
    <m/>
    <x v="7"/>
    <n v="11002.05"/>
    <n v="0"/>
    <n v="11002.05"/>
    <s v="COOR ADMINISTRATIVA FINANCIERA"/>
    <s v="DIR ADMINISTRACION TALENTO HUMANO"/>
    <s v="REMUNERACIONES"/>
    <s v="SI"/>
    <n v="11002.05"/>
  </r>
  <r>
    <x v="193"/>
    <s v="134001089"/>
    <s v="MSP-DNTH-2022-2513-M"/>
    <x v="81"/>
    <x v="176"/>
    <d v="2022-06-08T00:00:00"/>
    <s v="POA"/>
    <s v="CUADRE DEL POA MES DE MAYO DE 2022"/>
    <s v="GOBERNANZA DE LA SALUD"/>
    <s v="Reporte de remuneración mensual unificada e ingresos complementarios"/>
    <s v="PLANTA CENTRAL"/>
    <n v="9999"/>
    <n v="58"/>
    <s v="000"/>
    <s v="003"/>
    <n v="510516"/>
    <n v="1700"/>
    <s v="001"/>
    <s v="0000"/>
    <s v="0000"/>
    <n v="46928"/>
    <n v="0"/>
    <n v="46928"/>
    <n v="0"/>
    <n v="0"/>
    <n v="0"/>
    <s v="SI"/>
    <m/>
    <m/>
    <x v="7"/>
    <n v="62264"/>
    <n v="0"/>
    <n v="62264"/>
    <s v="COOR ADMINISTRATIVA FINANCIERA"/>
    <s v="DIR ADMINISTRACION TALENTO HUMANO"/>
    <s v="REMUNERACIONES"/>
    <s v="SI"/>
    <n v="62264"/>
  </r>
  <r>
    <x v="193"/>
    <s v="134001027"/>
    <s v=" MSP-DNTH-2022-2513-M"/>
    <x v="79"/>
    <x v="176"/>
    <d v="2022-06-08T00:00:00"/>
    <s v="POA"/>
    <s v="CUADRE DEL POA MES DE MAYO DE 2022"/>
    <s v="GOBERNANZA DE LA SALUD"/>
    <s v="Reporte de remuneración mensual unificada e ingresos complementarios"/>
    <s v="PLANTA CENTRAL"/>
    <n v="9999"/>
    <n v="58"/>
    <s v="000"/>
    <s v="003"/>
    <n v="510601"/>
    <n v="1700"/>
    <s v="001"/>
    <s v="0000"/>
    <s v="0000"/>
    <n v="4528.5499999999884"/>
    <n v="0"/>
    <n v="4528.5499999999884"/>
    <n v="0"/>
    <n v="0"/>
    <n v="0"/>
    <s v="SI"/>
    <m/>
    <m/>
    <x v="7"/>
    <n v="156037.64999999997"/>
    <n v="0"/>
    <n v="156037.64999999997"/>
    <s v="COOR ADMINISTRATIVA FINANCIERA"/>
    <s v="DIR ADMINISTRACION TALENTO HUMANO"/>
    <s v="REMUNERACIONES"/>
    <s v="SI"/>
    <n v="156037.64999999997"/>
  </r>
  <r>
    <x v="193"/>
    <s v="134001033"/>
    <s v="MSP-DNTH-2022-2513-M"/>
    <x v="86"/>
    <x v="176"/>
    <d v="2022-06-08T00:00:00"/>
    <s v="POA"/>
    <s v="CUADRE DEL POA MES DE MAYO DE 2022"/>
    <s v="GOBERNANZA DE LA SALUD"/>
    <s v="Reporte de remuneración mensual unificada e ingresos complementarios"/>
    <s v="PLANTA CENTRAL"/>
    <n v="9999"/>
    <n v="58"/>
    <s v="000"/>
    <s v="003"/>
    <n v="510602"/>
    <n v="1700"/>
    <s v="001"/>
    <s v="0000"/>
    <s v="0000"/>
    <n v="3909.0999999999913"/>
    <n v="0"/>
    <n v="3909.0999999999913"/>
    <n v="0"/>
    <n v="0"/>
    <n v="0"/>
    <s v="SI"/>
    <m/>
    <m/>
    <x v="7"/>
    <n v="134294.59"/>
    <n v="0"/>
    <n v="134294.59"/>
    <s v="COOR ADMINISTRATIVA FINANCIERA"/>
    <s v="DIR ADMINISTRACION TALENTO HUMANO"/>
    <s v="REMUNERACIONES"/>
    <s v="SI"/>
    <n v="134294.59"/>
  </r>
  <r>
    <x v="193"/>
    <s v="134001117"/>
    <s v="CUADRE"/>
    <x v="107"/>
    <x v="176"/>
    <d v="2022-06-08T00:00:00"/>
    <s v="POA"/>
    <s v="CUADRE DEL POA MES DE MAYO DE 2022"/>
    <s v="PROVISION Y PRESTACION DE SERVICIOS DE SALUD"/>
    <s v="Reporte de remuneración mensual unificada e ingresos complementarios"/>
    <s v="PLANTA CENTRAL"/>
    <n v="9999"/>
    <n v="90"/>
    <s v="000"/>
    <s v="003"/>
    <n v="510105"/>
    <n v="1700"/>
    <s v="001"/>
    <s v="0000"/>
    <s v="0000"/>
    <n v="685060"/>
    <n v="0"/>
    <n v="685060"/>
    <n v="0"/>
    <n v="0"/>
    <n v="0"/>
    <s v="SI"/>
    <m/>
    <m/>
    <x v="7"/>
    <n v="0"/>
    <n v="0"/>
    <n v="0"/>
    <s v="COOR ADMINISTRATIVA FINANCIERA"/>
    <s v="DIR ADMINISTRACION TALENTO HUMANO"/>
    <s v="REMUNERACIONES"/>
    <s v="NO"/>
    <n v="0"/>
  </r>
  <r>
    <x v="193"/>
    <s v="134001092"/>
    <s v="MSP-DNF-GICN-2022-0165-M"/>
    <x v="90"/>
    <x v="176"/>
    <d v="2022-06-08T00:00:00"/>
    <s v="POA"/>
    <s v="CUADRE DEL POA MES DE MAYO DE 2022"/>
    <s v="PROVISION Y PRESTACION DE SERVICIOS DE SALUD"/>
    <s v="Reporte de remuneración mensual unificada e ingresos complementarios"/>
    <s v="PLANTA CENTRAL"/>
    <n v="9999"/>
    <n v="90"/>
    <s v="000"/>
    <s v="003"/>
    <n v="510513"/>
    <n v="1700"/>
    <s v="001"/>
    <s v="0000"/>
    <s v="0000"/>
    <n v="0"/>
    <n v="0"/>
    <n v="0"/>
    <n v="1749.9"/>
    <n v="0"/>
    <n v="1749.9"/>
    <s v="SI"/>
    <m/>
    <m/>
    <x v="7"/>
    <n v="6026.5300000000007"/>
    <n v="0"/>
    <n v="6026.5300000000007"/>
    <s v="COOR ADMINISTRATIVA FINANCIERA"/>
    <s v="DIR ADMINISTRACION TALENTO HUMANO"/>
    <s v="REMUNERACIONES"/>
    <s v="SI"/>
    <n v="6026.5300000000007"/>
  </r>
  <r>
    <x v="193"/>
    <s v="134001001"/>
    <s v="CUADRE"/>
    <x v="107"/>
    <x v="176"/>
    <d v="2022-06-08T00:00:00"/>
    <s v="POA"/>
    <s v="CUADRE DEL POA MES DE MAYO DE 2022"/>
    <s v="ADMINISTRACION CENTRAL"/>
    <s v="Reporte de remuneración mensual unificada e ingresos complementarios"/>
    <s v="PLANTA CENTRAL"/>
    <n v="9999"/>
    <s v="01"/>
    <s v="000"/>
    <s v="001"/>
    <n v="510105"/>
    <n v="1700"/>
    <s v="001"/>
    <s v="0000"/>
    <s v="0000"/>
    <n v="0"/>
    <n v="0"/>
    <n v="0"/>
    <n v="20000"/>
    <n v="0"/>
    <n v="20000"/>
    <s v="SI"/>
    <m/>
    <m/>
    <x v="10"/>
    <n v="4249481.95"/>
    <n v="0"/>
    <n v="4249481.95"/>
    <s v="COOR ADMINISTRATIVA FINANCIERA"/>
    <s v="DIR ADMINISTRACION TALENTO HUMANO"/>
    <s v="REMUNERACIONES"/>
    <s v="SI"/>
    <n v="4249481.95"/>
  </r>
  <r>
    <x v="193"/>
    <s v="134001109"/>
    <s v="CUADRE"/>
    <x v="107"/>
    <x v="176"/>
    <d v="2022-06-08T00:00:00"/>
    <s v="POA"/>
    <s v="CUADRE DEL POA MES DE MAYO DE 2022"/>
    <s v="ADMINISTRACION CENTRAL"/>
    <s v="Reporte de remuneración mensual unificada e ingresos complementarios"/>
    <s v="PLANTA CENTRAL"/>
    <n v="9999"/>
    <s v="01"/>
    <s v="000"/>
    <s v="001"/>
    <n v="510105"/>
    <n v="1700"/>
    <s v="001"/>
    <s v="0000"/>
    <s v="0000"/>
    <n v="0"/>
    <n v="0"/>
    <n v="0"/>
    <n v="4377838.55"/>
    <n v="0"/>
    <n v="4377838.55"/>
    <s v="SI"/>
    <m/>
    <m/>
    <x v="10"/>
    <n v="0"/>
    <n v="0"/>
    <n v="0"/>
    <s v="COOR ADMINISTRATIVA FINANCIERA"/>
    <s v="DIR ADMINISTRACION TALENTO HUMANO"/>
    <s v="REMUNERACIONES"/>
    <s v="NO"/>
    <n v="0"/>
  </r>
  <r>
    <x v="193"/>
    <s v="134001112"/>
    <s v="CUADRE"/>
    <x v="107"/>
    <x v="176"/>
    <d v="2022-06-08T00:00:00"/>
    <s v="POA"/>
    <s v="CUADRE DEL POA MES DE MAYO DE 2022"/>
    <s v="PREVENCION Y PROMOCION DE LA SALUD"/>
    <s v="Reporte de remuneración mensual unificada e ingresos complementarios"/>
    <s v="PLANTA CENTRAL"/>
    <n v="9999"/>
    <n v="55"/>
    <s v="000"/>
    <s v="003"/>
    <n v="510105"/>
    <n v="1700"/>
    <s v="001"/>
    <s v="0000"/>
    <s v="0000"/>
    <n v="0"/>
    <n v="0"/>
    <n v="0"/>
    <n v="522451.37"/>
    <n v="0"/>
    <n v="522451.37"/>
    <s v="SI"/>
    <m/>
    <m/>
    <x v="10"/>
    <n v="0"/>
    <n v="0"/>
    <n v="0"/>
    <s v="COOR ADMINISTRATIVA FINANCIERA"/>
    <s v="DIR ADMINISTRACION TALENTO HUMANO"/>
    <s v="REMUNERACIONES"/>
    <s v="NO"/>
    <n v="0"/>
  </r>
  <r>
    <x v="193"/>
    <s v="134001114"/>
    <s v="CUADRE"/>
    <x v="107"/>
    <x v="176"/>
    <d v="2022-06-08T00:00:00"/>
    <s v="POA"/>
    <s v="CUADRE DEL POA MES DE MAYO DE 2022"/>
    <s v="VIGILANCIA Y CONTROL SANITARIO"/>
    <s v="Reporte de remuneración mensual unificada e ingresos complementarios"/>
    <s v="PLANTA CENTRAL"/>
    <n v="9999"/>
    <n v="56"/>
    <s v="000"/>
    <s v="002"/>
    <n v="510105"/>
    <n v="1700"/>
    <s v="001"/>
    <s v="0000"/>
    <s v="0000"/>
    <n v="0"/>
    <n v="0"/>
    <n v="0"/>
    <n v="492088"/>
    <n v="0"/>
    <n v="492088"/>
    <s v="SI"/>
    <m/>
    <m/>
    <x v="10"/>
    <n v="0"/>
    <n v="0"/>
    <n v="0"/>
    <s v="COOR ADMINISTRATIVA FINANCIERA"/>
    <s v="DIR ADMINISTRACION TALENTO HUMANO"/>
    <s v="REMUNERACIONES"/>
    <s v="NO"/>
    <n v="0"/>
  </r>
  <r>
    <x v="193"/>
    <s v="134001115"/>
    <s v="CUADRE"/>
    <x v="107"/>
    <x v="176"/>
    <d v="2022-06-08T00:00:00"/>
    <s v="POA"/>
    <s v="CUADRE DEL POA MES DE MAYO DE 2022"/>
    <s v="GARANTIA DE LA CALIDAD DE LOS SERVICIOS DE SALUD"/>
    <s v="Reporte de remuneración mensual unificada e ingresos complementarios"/>
    <s v="PLANTA CENTRAL"/>
    <n v="9999"/>
    <n v="57"/>
    <s v="000"/>
    <s v="002"/>
    <n v="510105"/>
    <n v="1700"/>
    <s v="001"/>
    <s v="0000"/>
    <s v="0000"/>
    <n v="0"/>
    <n v="0"/>
    <n v="0"/>
    <n v="571896"/>
    <n v="0"/>
    <n v="571896"/>
    <s v="SI"/>
    <m/>
    <m/>
    <x v="10"/>
    <n v="17000"/>
    <n v="0"/>
    <n v="17000"/>
    <s v="COOR ADMINISTRATIVA FINANCIERA"/>
    <s v="DIR ADMINISTRACION TALENTO HUMANO"/>
    <s v="REMUNERACIONES"/>
    <s v="SI"/>
    <n v="17000"/>
  </r>
  <r>
    <x v="193"/>
    <s v="134001116"/>
    <s v="CUADRE"/>
    <x v="107"/>
    <x v="176"/>
    <d v="2022-06-08T00:00:00"/>
    <s v="POA"/>
    <s v="CUADRE DEL POA MES DE MAYO DE 2022"/>
    <s v="GOBERNANZA DE LA SALUD"/>
    <s v="Reporte de remuneración mensual unificada e ingresos complementarios"/>
    <s v="PLANTA CENTRAL"/>
    <n v="9999"/>
    <n v="58"/>
    <s v="000"/>
    <s v="003"/>
    <n v="510105"/>
    <n v="1700"/>
    <s v="001"/>
    <s v="0000"/>
    <s v="0000"/>
    <n v="0"/>
    <n v="0"/>
    <n v="0"/>
    <n v="980472"/>
    <n v="0"/>
    <n v="980472"/>
    <s v="SI"/>
    <m/>
    <m/>
    <x v="10"/>
    <n v="3000"/>
    <n v="0"/>
    <n v="3000"/>
    <s v="COOR ADMINISTRATIVA FINANCIERA"/>
    <s v="DIR ADMINISTRACION TALENTO HUMANO"/>
    <s v="REMUNERACIONES"/>
    <s v="SI"/>
    <n v="3000"/>
  </r>
  <r>
    <x v="193"/>
    <s v="134001117"/>
    <s v="CUADRE"/>
    <x v="107"/>
    <x v="176"/>
    <d v="2022-06-08T00:00:00"/>
    <s v="POA"/>
    <s v="CUADRE DEL POA MES DE MAYO DE 2022"/>
    <s v="PROVISION Y PRESTACION DE SERVICIOS DE SALUD"/>
    <s v="Reporte de remuneración mensual unificada e ingresos complementarios"/>
    <s v="PLANTA CENTRAL"/>
    <n v="9999"/>
    <n v="90"/>
    <s v="000"/>
    <s v="003"/>
    <n v="510105"/>
    <n v="1700"/>
    <s v="001"/>
    <s v="0000"/>
    <s v="0000"/>
    <n v="0"/>
    <n v="0"/>
    <n v="0"/>
    <n v="685060"/>
    <n v="0"/>
    <n v="685060"/>
    <s v="SI"/>
    <m/>
    <m/>
    <x v="10"/>
    <n v="0"/>
    <n v="0"/>
    <n v="0"/>
    <s v="COOR ADMINISTRATIVA FINANCIERA"/>
    <s v="DIR ADMINISTRACION TALENTO HUMANO"/>
    <s v="REMUNERACIONES"/>
    <s v="NO"/>
    <n v="0"/>
  </r>
  <r>
    <x v="193"/>
    <s v="134001110"/>
    <s v="CUADRE"/>
    <x v="107"/>
    <x v="176"/>
    <d v="2022-06-08T00:00:00"/>
    <s v="POA"/>
    <s v="CUADRE DEL POA MES DE MAYO DE 2022"/>
    <s v="ADMINISTRACION CENTRAL"/>
    <s v="Reporte de remuneración mensual unificada e ingresos complementarios"/>
    <s v="PLANTA CENTRAL"/>
    <n v="9999"/>
    <s v="01"/>
    <s v="000"/>
    <s v="001"/>
    <n v="510510"/>
    <n v="1700"/>
    <s v="001"/>
    <s v="0000"/>
    <s v="0000"/>
    <n v="0"/>
    <n v="0"/>
    <n v="0"/>
    <n v="3321151.99"/>
    <n v="0"/>
    <n v="3321151.99"/>
    <s v="SI"/>
    <m/>
    <m/>
    <x v="10"/>
    <n v="0"/>
    <n v="0"/>
    <n v="0"/>
    <s v="COOR ADMINISTRATIVA FINANCIERA"/>
    <s v="DIR ADMINISTRACION TALENTO HUMANO"/>
    <s v="REMUNERACIONES"/>
    <s v="NO"/>
    <n v="0"/>
  </r>
  <r>
    <x v="194"/>
    <s v="132001028"/>
    <s v="MSP-CZONAL6-2022-4261-M_x000a_MSP-CZONAL6-2022-4490-M"/>
    <x v="109"/>
    <x v="177"/>
    <d v="2022-06-08T00:00:00"/>
    <s v="PRESUPUESTARIA"/>
    <s v="ASIGNACION DE RECURSOS PARA MEDICAMENTOS CONFORME CONVERSACIÓN CON LA CGPGE - CZ6"/>
    <s v="PROVISION Y PRESTACION DE SERVICIOS DE SALUD"/>
    <s v="ESTRATEGIA FOR "/>
    <s v="PLANTA CENTRAL"/>
    <n v="9999"/>
    <n v="90"/>
    <s v="000"/>
    <s v="001"/>
    <n v="530846"/>
    <n v="1701"/>
    <s v="001"/>
    <s v="0000"/>
    <s v="0000"/>
    <n v="0"/>
    <n v="0"/>
    <n v="0"/>
    <n v="1000000"/>
    <n v="0"/>
    <n v="1000000"/>
    <s v="SI"/>
    <m/>
    <m/>
    <x v="7"/>
    <n v="0"/>
    <n v="0"/>
    <n v="0"/>
    <s v="COOR PLANIFICACION GEST ESTRAT"/>
    <s v="DIR PLANIFICACION INVERSION"/>
    <s v="FOR"/>
    <s v="NO"/>
    <n v="0"/>
  </r>
  <r>
    <x v="194"/>
    <s v="ZONA 6 "/>
    <s v="MSP-CZONAL6-2022-4261-M_x000a_MSP-CZONAL6-2022-4490-M"/>
    <x v="109"/>
    <x v="177"/>
    <d v="2022-06-08T00:00:00"/>
    <s v="PRESUPUESTARIA"/>
    <s v="ASIGNACION DE RECURSOS PARA MEDICAMENTOS CONFORME CONVERSACIÓN CON LA CGPGE - CZ6"/>
    <s v="ZONA 6"/>
    <s v="ZONA 6"/>
    <s v="ZONA 6"/>
    <n v="56"/>
    <n v="90"/>
    <s v="000"/>
    <s v="001"/>
    <n v="530809"/>
    <s v="0101"/>
    <s v="001"/>
    <s v="0000"/>
    <s v="0000"/>
    <n v="1000000"/>
    <n v="0"/>
    <n v="1000000"/>
    <n v="0"/>
    <n v="0"/>
    <n v="0"/>
    <s v="SI"/>
    <m/>
    <m/>
    <x v="7"/>
    <e v="#N/A"/>
    <e v="#N/A"/>
    <e v="#N/A"/>
    <e v="#N/A"/>
    <e v="#N/A"/>
    <e v="#N/A"/>
    <e v="#N/A"/>
    <e v="#N/A"/>
  </r>
  <r>
    <x v="195"/>
    <s v="134001060"/>
    <s v="MSP-DNTH-2022-3172-M"/>
    <x v="110"/>
    <x v="178"/>
    <d v="2022-06-08T00:00:00"/>
    <s v="POA"/>
    <s v="Se plante la presente reforma con el fin de que se ejecuten los procesos de compra de calzado para servidores del MSP, que se cambia de ínfima cuantía a catálogo electrónico."/>
    <s v="ADMINISTRACION CENTRAL"/>
    <s v="Adquisición de calzado para las y los trabajadores de contrato colectivo del Ministerio de Salud Pública Planta Central"/>
    <s v="PLANTA CENTRAL"/>
    <n v="9999"/>
    <s v="01"/>
    <s v="000"/>
    <s v="001"/>
    <n v="530802"/>
    <n v="1701"/>
    <s v="001"/>
    <s v="0000"/>
    <s v="0000"/>
    <n v="0"/>
    <n v="0"/>
    <n v="0"/>
    <n v="6053.53"/>
    <n v="726.42"/>
    <n v="6779.95"/>
    <s v="SI"/>
    <m/>
    <m/>
    <x v="5"/>
    <n v="0"/>
    <n v="0"/>
    <n v="0"/>
    <s v="COOR ADMINISTRATIVA FINANCIERA"/>
    <s v="DIR ADMINISTRACION TALENTO HUMANO"/>
    <s v="BIENESTAR LABORAL"/>
    <s v="NO"/>
    <n v="0"/>
  </r>
  <r>
    <x v="195"/>
    <s v="134001061"/>
    <s v="MSP-DNTH-2022-3172-M"/>
    <x v="110"/>
    <x v="178"/>
    <d v="2022-06-08T00:00:00"/>
    <s v="POA"/>
    <s v="Se plante la presente reforma con el fin de que se ejecuten los procesos de compra de calzado para servidores del MSP, que se cambia de ínfima cuantía a catálogo electrónico."/>
    <s v="ADMINISTRACION CENTRAL"/>
    <s v="Adquisición de ropa de trabajo para las y los trabajadores de contrato colectivo del Ministerio de Salud Pública - Planta Central"/>
    <s v="PLANTA CENTRAL"/>
    <n v="9999"/>
    <s v="01"/>
    <s v="000"/>
    <s v="001"/>
    <n v="530802"/>
    <n v="1701"/>
    <s v="001"/>
    <s v="0000"/>
    <s v="0000"/>
    <n v="0"/>
    <n v="0"/>
    <n v="0"/>
    <n v="1528.17"/>
    <n v="0"/>
    <n v="1528.17"/>
    <s v="SI"/>
    <m/>
    <m/>
    <x v="5"/>
    <n v="0"/>
    <n v="0"/>
    <n v="0"/>
    <s v="COOR ADMINISTRATIVA FINANCIERA"/>
    <s v="DIR ADMINISTRACION TALENTO HUMANO"/>
    <s v="BIENESTAR LABORAL"/>
    <s v="NO"/>
    <n v="0"/>
  </r>
  <r>
    <x v="195"/>
    <s v="134001119"/>
    <s v="MSP-DNTH-2022-3172-M"/>
    <x v="110"/>
    <x v="178"/>
    <d v="2022-06-08T00:00:00"/>
    <s v="POA"/>
    <s v="Se plante la presente reforma con el fin de que se ejecuten los procesos de compra de calzado para servidores del MSP, que se cambia de ínfima cuantía a catálogo electrónico."/>
    <s v="ADMINISTRACION CENTRAL"/>
    <s v="Adquisición de calzado para las y los trabajadores de contrato colectivo del Ministerio de Salud Pública Planta Central (CABALLEROS)"/>
    <s v="PLANTA CENTRAL"/>
    <n v="9999"/>
    <s v="01"/>
    <s v="000"/>
    <s v="001"/>
    <n v="530802"/>
    <n v="1701"/>
    <s v="001"/>
    <s v="0000"/>
    <s v="0000"/>
    <n v="7222"/>
    <n v="0"/>
    <n v="7222"/>
    <n v="0"/>
    <n v="0"/>
    <n v="0"/>
    <s v="SI"/>
    <m/>
    <m/>
    <x v="5"/>
    <n v="0"/>
    <n v="0"/>
    <n v="0"/>
    <s v="COOR ADMINISTRATIVA FINANCIERA"/>
    <s v="DIR ADMINISTRACION TALENTO HUMANO"/>
    <s v="NO APLICA"/>
    <s v="NO"/>
    <n v="0"/>
  </r>
  <r>
    <x v="195"/>
    <s v="134001120"/>
    <s v="MSP-DNTH-2022-3172-M"/>
    <x v="110"/>
    <x v="178"/>
    <d v="2022-06-08T00:00:00"/>
    <s v="POA"/>
    <s v="Se plante la presente reforma con el fin de que se ejecuten los procesos de compra de calzado para servidores del MSP, que se cambia de ínfima cuantía a catálogo electrónico."/>
    <s v="ADMINISTRACION CENTRAL"/>
    <s v="Adquisición de calzado para las y los trabajadores de contrato colectivo del Ministerio de Salud Pública Planta Central (DAMAS)"/>
    <s v="PLANTA CENTRAL"/>
    <n v="9999"/>
    <s v="01"/>
    <s v="000"/>
    <s v="001"/>
    <n v="530802"/>
    <n v="1701"/>
    <s v="001"/>
    <s v="0000"/>
    <s v="0000"/>
    <n v="1086.1199999999992"/>
    <n v="0"/>
    <n v="1086.1199999999992"/>
    <n v="0"/>
    <n v="0"/>
    <n v="0"/>
    <s v="SI"/>
    <m/>
    <m/>
    <x v="5"/>
    <n v="0"/>
    <n v="0"/>
    <n v="0"/>
    <s v="COOR ADMINISTRATIVA FINANCIERA"/>
    <s v="DIR ADMINISTRACION TALENTO HUMANO"/>
    <s v="NO APLICA"/>
    <s v="NO"/>
    <n v="0"/>
  </r>
  <r>
    <x v="196"/>
    <s v="113001011"/>
    <s v="MSP-DNPS-2022-0452-M"/>
    <x v="104"/>
    <x v="179"/>
    <d v="2022-06-08T00:00:00"/>
    <s v="PRESUPUESTARIA"/>
    <s v="La reforma se plantea con el objeto de financiar la contratación del servicio de diseño, edición, diagramación, reproducción e impresión de material educomunicacional de promoción de la salud e igualdad"/>
    <s v="PREVENCION Y PROMOCION DE LA SALUD"/>
    <s v="Servicio de diseño, edición, diagramación, reproducción e impresión de material educomunicacional de promoción de la salud e igualdad"/>
    <s v="PLANTA CENTRAL"/>
    <n v="9999"/>
    <n v="55"/>
    <s v="000"/>
    <s v="002"/>
    <n v="530204"/>
    <n v="1701"/>
    <s v="001"/>
    <s v="0000"/>
    <s v="0000"/>
    <n v="75000"/>
    <n v="0"/>
    <n v="75000"/>
    <n v="0"/>
    <n v="0"/>
    <n v="0"/>
    <s v="SI"/>
    <m/>
    <m/>
    <x v="8"/>
    <n v="1"/>
    <n v="0"/>
    <n v="1"/>
    <s v="SUB PROMOCION SALUD INTERCULTURAL  IGUALDAD"/>
    <s v="DIR NAC PROMOCION SALUD"/>
    <s v="NO APLICA"/>
    <s v="SI"/>
    <n v="0"/>
  </r>
  <r>
    <x v="196"/>
    <s v="113005002"/>
    <s v="MSP-DNPS-2022-0452-M"/>
    <x v="104"/>
    <x v="179"/>
    <d v="2022-06-08T00:00:00"/>
    <s v="PRESUPUESTARIA"/>
    <s v="La reforma se plantea con el objeto de financiar la contratación del servicio de diseño, edición, diagramación, reproducción e impresión de material educomunicacional de promoción de la salud e igualdad"/>
    <s v="PREVENCION Y PROMOCION DE LA SALUD"/>
    <s v="Material Educomunicacional de participación social."/>
    <s v="PLANTA CENTRAL"/>
    <n v="9999"/>
    <n v="55"/>
    <s v="000"/>
    <s v="002"/>
    <n v="530812"/>
    <n v="1701"/>
    <s v="001"/>
    <s v="0000"/>
    <s v="0000"/>
    <n v="0"/>
    <n v="0"/>
    <n v="0"/>
    <n v="20000"/>
    <n v="0"/>
    <n v="20000"/>
    <s v="SI"/>
    <m/>
    <m/>
    <x v="8"/>
    <n v="0"/>
    <n v="0"/>
    <n v="0"/>
    <s v="SUB PROMOCION SALUD INTERCULTURAL  IGUALDAD"/>
    <s v="DIR NAC PARTICIPACION SOCIAL SALUD"/>
    <s v="NO APLICA"/>
    <s v="NO"/>
    <n v="0"/>
  </r>
  <r>
    <x v="196"/>
    <s v="113002004"/>
    <s v="MSP-DNPS-2022-0452-M"/>
    <x v="104"/>
    <x v="179"/>
    <d v="2022-06-08T00:00:00"/>
    <s v="PRESUPUESTARIA"/>
    <s v="La reforma se plantea con el objeto de financiar la contratación del servicio de diseño, edición, diagramación, reproducción e impresión de material educomunicacional de promoción de la salud e igualdad"/>
    <s v="PREVENCION Y PROMOCION DE LA SALUD"/>
    <s v="Material Educomunicacional en derechos humanos, género e inclusión"/>
    <s v="PLANTA CENTRAL"/>
    <n v="9999"/>
    <n v="55"/>
    <s v="000"/>
    <s v="002"/>
    <n v="530812"/>
    <n v="1701"/>
    <s v="001"/>
    <s v="0000"/>
    <s v="0000"/>
    <n v="0"/>
    <n v="0"/>
    <n v="0"/>
    <n v="20000"/>
    <n v="0"/>
    <n v="20000"/>
    <s v="SI"/>
    <m/>
    <m/>
    <x v="8"/>
    <n v="0"/>
    <n v="0"/>
    <n v="0"/>
    <s v="SUB PROMOCION SALUD INTERCULTURAL  IGUALDAD"/>
    <s v="DIR NAC DERECHOS HUMANOS GENERO INCLUSION"/>
    <s v="NO APLICA"/>
    <s v="NO"/>
    <n v="0"/>
  </r>
  <r>
    <x v="196"/>
    <s v="113004003"/>
    <s v="MSP-DNPS-2022-0452-M"/>
    <x v="104"/>
    <x v="179"/>
    <d v="2022-06-08T00:00:00"/>
    <s v="PRESUPUESTARIA"/>
    <s v="La reforma se plantea con el objeto de financiar la contratación del servicio de diseño, edición, diagramación, reproducción e impresión de material educomunicacional de promoción de la salud e igualdad"/>
    <s v="PREVENCION Y PROMOCION DE LA SALUD"/>
    <s v="Material Educomunicacional de salud y ambiente."/>
    <s v="PLANTA CENTRAL"/>
    <n v="9999"/>
    <n v="55"/>
    <s v="000"/>
    <s v="002"/>
    <n v="530812"/>
    <n v="1701"/>
    <s v="001"/>
    <s v="0000"/>
    <s v="0000"/>
    <n v="0"/>
    <n v="0"/>
    <n v="0"/>
    <n v="20000"/>
    <n v="0"/>
    <n v="20000"/>
    <s v="SI"/>
    <m/>
    <m/>
    <x v="8"/>
    <n v="0"/>
    <n v="0"/>
    <n v="0"/>
    <s v="SUB PROMOCION SALUD INTERCULTURAL  IGUALDAD"/>
    <s v="DIR NAC SALUD AMBIENTAL TRABAJO"/>
    <s v="NO APLICA"/>
    <s v="NO"/>
    <n v="0"/>
  </r>
  <r>
    <x v="196"/>
    <s v="113001009"/>
    <s v="MSP-DNPS-2022-0452-M"/>
    <x v="104"/>
    <x v="179"/>
    <d v="2022-06-08T00:00:00"/>
    <s v="PRESUPUESTARIA"/>
    <s v="La reforma se plantea con el objeto de financiar la contratación del servicio de diseño, edición, diagramación, reproducción e impresión de material educomunicacional de promoción de la salud e igualdad"/>
    <s v="PREVENCION Y PROMOCION DE LA SALUD"/>
    <s v="Material Educomunicacional para fortalecer la planificación familiar en población en edad fértil para distribución en la RPIS"/>
    <s v="PLANTA CENTRAL"/>
    <n v="9999"/>
    <n v="55"/>
    <s v="000"/>
    <s v="002"/>
    <n v="530812"/>
    <n v="1701"/>
    <s v="001"/>
    <s v="0000"/>
    <s v="0000"/>
    <n v="0"/>
    <n v="0"/>
    <n v="0"/>
    <n v="15000"/>
    <n v="0"/>
    <n v="15000"/>
    <s v="SI"/>
    <m/>
    <m/>
    <x v="8"/>
    <n v="0"/>
    <n v="0"/>
    <n v="0"/>
    <s v="SUB PROMOCION SALUD INTERCULTURAL  IGUALDAD"/>
    <s v="DIR NAC PROMOCION SALUD"/>
    <s v="PLANIFIC. FAMILIAR"/>
    <s v="NO"/>
    <n v="0"/>
  </r>
  <r>
    <x v="197"/>
    <s v="134003038"/>
    <s v="'MSP-DNA-2022-1363-M"/>
    <x v="110"/>
    <x v="180"/>
    <d v="2022-06-08T00:00:00"/>
    <s v="POA"/>
    <s v="Conforme al reverso parcial de la certificación presupuestaria 510, por el valor de 100,066,82, se realiza la presente reforma con el fin de financiar los recursos para el cumplimiento del contrato de pasajes aéreos nacionales  e internacionales para el año 2022."/>
    <s v="ADMINISTRACION CENTRAL"/>
    <s v="SERVICIO DE EMISIÓN DE PASAJES AEREOS NACIONALES PARA SERVIDORES DEL MSP Y PACIENTES RPIS"/>
    <s v="PLANTA CENTRAL"/>
    <n v="9999"/>
    <s v="01"/>
    <s v="000"/>
    <s v="001"/>
    <n v="530301"/>
    <n v="1701"/>
    <s v="001"/>
    <s v="0000"/>
    <s v="0000"/>
    <n v="0"/>
    <n v="0"/>
    <n v="0"/>
    <s v="63532,86"/>
    <n v="0"/>
    <n v="0"/>
    <s v="NO"/>
    <m/>
    <s v="SE DEJA INSUBSISTENTE PARA PLANTEAR LAS REFORMAS 215 Y 216 "/>
    <x v="5"/>
    <n v="86971.14"/>
    <n v="504"/>
    <n v="87475.14"/>
    <s v="COOR ADMINISTRATIVA FINANCIERA"/>
    <s v="DIR ADMINISTRATIVA"/>
    <s v="GI TRANSPORTES"/>
    <s v="SI"/>
    <n v="504"/>
  </r>
  <r>
    <x v="197"/>
    <s v="134003039"/>
    <s v="'MSP-DNA-2022-1363-M"/>
    <x v="110"/>
    <x v="180"/>
    <d v="2022-06-08T00:00:00"/>
    <s v="POA"/>
    <s v="Conforme al reverso parcial de la certificación presupuestaria 510, por el valor de 100,066,82, se realiza la presente reforma con el fin de financiar los recursos para el cumplimiento del contrato de pasajes aéreos nacionales  e internacionales para el año 2022."/>
    <s v="ADMINISTRACION CENTRAL"/>
    <s v="SERVICIO DE EMISIÓN DE PASAJES AEREOS INTERNACIONALES PARA SERVIDORES DEL MSP Y PACIENTES RPIS"/>
    <s v="PLANTA CENTRAL"/>
    <n v="9999"/>
    <s v="01"/>
    <s v="000"/>
    <s v="001"/>
    <n v="530302"/>
    <n v="1701"/>
    <s v="001"/>
    <s v="0000"/>
    <s v="0000"/>
    <n v="0"/>
    <n v="0"/>
    <n v="0"/>
    <s v="11533,96"/>
    <n v="0"/>
    <n v="0"/>
    <s v="NO"/>
    <m/>
    <s v="SE DEJA INSUBSISTENTE PARA PLANTEAR LAS REFORMAS 215 Y 216 "/>
    <x v="5"/>
    <n v="63586.04"/>
    <n v="120"/>
    <n v="63706.04"/>
    <s v="COOR ADMINISTRATIVA FINANCIERA"/>
    <s v="DIR ADMINISTRATIVA"/>
    <s v="GI TRANSPORTES"/>
    <s v="SI"/>
    <n v="120"/>
  </r>
  <r>
    <x v="197"/>
    <s v="134003227"/>
    <s v="'MSP-DNA-2022-1363-M"/>
    <x v="110"/>
    <x v="180"/>
    <d v="2022-06-08T00:00:00"/>
    <s v="POA"/>
    <s v="Conforme al reverso parcial de la certificación presupuestaria 510, por el valor de 100,066,82, se realiza la presente reforma con el fin de financiar los recursos para el cumplimiento del contrato de pasajes aéreos nacionales  e internacionales para el año 2022."/>
    <s v="ADMINISTRACION CENTRAL"/>
    <s v="SERVICIO DE EMISIÓN DE PASAJES AEREOS NACIONALES PARA SERVIDORES DEL MSP Y PACIENTES RPIS"/>
    <s v="PLANTA CENTRAL"/>
    <n v="9999"/>
    <s v="01"/>
    <s v="000"/>
    <s v="001"/>
    <n v="530301"/>
    <n v="1701"/>
    <s v="001"/>
    <s v="0000"/>
    <s v="0000"/>
    <s v="63532,86"/>
    <n v="0"/>
    <n v="0"/>
    <n v="0"/>
    <n v="0"/>
    <n v="0"/>
    <s v="NO"/>
    <m/>
    <s v="SE DEJA INSUBSISTENTE PARA PLANTEAR LAS REFORMAS 215 Y 216 "/>
    <x v="5"/>
    <n v="49441.37"/>
    <n v="0"/>
    <n v="49441.37"/>
    <s v="COOR ADMINISTRATIVA FINANCIERA"/>
    <s v="DIR ADMINISTRATIVA"/>
    <s v="GI TRANSPORTES"/>
    <s v="SI"/>
    <n v="0"/>
  </r>
  <r>
    <x v="197"/>
    <s v="134003228"/>
    <s v="'MSP-DNA-2022-1363-M"/>
    <x v="110"/>
    <x v="180"/>
    <d v="2022-06-08T00:00:00"/>
    <s v="POA"/>
    <s v="Conforme al reverso parcial de la certificación presupuestaria 510, por el valor de 100,066,82, se realiza la presente reforma con el fin de financiar los recursos para el cumplimiento del contrato de pasajes aéreos nacionales  e internacionales para el año 2022."/>
    <s v="ADMINISTRACION CENTRAL"/>
    <s v="SERVICIO DE EMISIÓN DE PASAJES AEREOS INTERNACIONALES PARA SERVIDORES DEL MSP Y PACIENTES RPIS"/>
    <s v="PLANTA CENTRAL"/>
    <n v="9999"/>
    <s v="01"/>
    <s v="000"/>
    <s v="001"/>
    <n v="530302"/>
    <n v="1701"/>
    <s v="001"/>
    <s v="0000"/>
    <s v="0000"/>
    <s v="11533,96"/>
    <n v="0"/>
    <n v="0"/>
    <n v="0"/>
    <n v="0"/>
    <n v="0"/>
    <s v="NO"/>
    <m/>
    <s v="SE DEJA INSUBSISTENTE PARA PLANTEAR LAS REFORMAS 215 Y 216 "/>
    <x v="5"/>
    <n v="35910.03"/>
    <n v="0"/>
    <n v="35910.03"/>
    <s v="COOR ADMINISTRATIVA FINANCIERA"/>
    <s v="DIR ADMINISTRATIVA"/>
    <s v="NO APLICA"/>
    <s v="SI"/>
    <n v="0"/>
  </r>
  <r>
    <x v="198"/>
    <s v="134003038"/>
    <s v="'MSP-DNA-2022-1363-M"/>
    <x v="110"/>
    <x v="180"/>
    <d v="2022-06-08T00:00:00"/>
    <s v="PRESUPUESTARIA"/>
    <s v="Conforme al reverso parcial de la certificación presupuestaria 510, por el valor de 100,066,82, se realiza la presente reforma con el fin de financiar los recursos para el cumplimiento del contrato de pasajes aéreos nacionales  e internacionales para el año 2022."/>
    <s v="ADMINISTRACION CENTRAL"/>
    <s v="SERVICIO DE EMISIÓN DE PASAJES AEREOS NACIONALES PARA SERVIDORES DEL MSP Y PACIENTES RPIS"/>
    <s v="PLANTA CENTRAL"/>
    <n v="9999"/>
    <s v="01"/>
    <s v="000"/>
    <s v="001"/>
    <n v="530301"/>
    <n v="1701"/>
    <s v="001"/>
    <s v="0000"/>
    <s v="0000"/>
    <n v="0"/>
    <n v="0"/>
    <n v="0"/>
    <s v="25000"/>
    <n v="0"/>
    <n v="0"/>
    <s v="NO"/>
    <m/>
    <s v="SE DEJA INSUBSISTENTE PARA PLANTEAR LAS REFORMAS 215 Y 216 "/>
    <x v="5"/>
    <n v="86971.14"/>
    <n v="504"/>
    <n v="87475.14"/>
    <s v="COOR ADMINISTRATIVA FINANCIERA"/>
    <s v="DIR ADMINISTRATIVA"/>
    <s v="GI TRANSPORTES"/>
    <s v="SI"/>
    <n v="504"/>
  </r>
  <r>
    <x v="198"/>
    <s v="134003228"/>
    <s v="'MSP-DNA-2022-1363-M"/>
    <x v="110"/>
    <x v="180"/>
    <d v="2022-06-08T00:00:00"/>
    <s v="PRESUPUESTARIA"/>
    <s v="Conforme al reverso parcial de la certificación presupuestaria 510, por el valor de 100,066,82, se realiza la presente reforma con el fin de financiar los recursos para el cumplimiento del contrato de pasajes aéreos nacionales  e internacionales para el año 2022."/>
    <s v="ADMINISTRACION CENTRAL"/>
    <s v="SERVICIO DE EMISIÓN DE PASAJES AEREOS INTERNACIONALES PARA SERVIDORES DEL MSP Y PACIENTES RPIS"/>
    <s v="PLANTA CENTRAL"/>
    <n v="9999"/>
    <s v="01"/>
    <s v="000"/>
    <s v="001"/>
    <n v="530302"/>
    <n v="1701"/>
    <s v="001"/>
    <s v="0000"/>
    <s v="0000"/>
    <s v="25000"/>
    <n v="0"/>
    <n v="0"/>
    <n v="0"/>
    <n v="0"/>
    <n v="0"/>
    <s v="NO"/>
    <m/>
    <s v="SE DEJA INSUBSISTENTE PARA PLANTEAR LAS REFORMAS 215 Y 216 "/>
    <x v="5"/>
    <n v="35910.03"/>
    <n v="0"/>
    <n v="35910.03"/>
    <s v="COOR ADMINISTRATIVA FINANCIERA"/>
    <s v="DIR ADMINISTRATIVA"/>
    <s v="NO APLICA"/>
    <s v="SI"/>
    <n v="0"/>
  </r>
  <r>
    <x v="199"/>
    <s v="134003040"/>
    <s v="MSP-DNA-2022-1381-M"/>
    <x v="110"/>
    <x v="181"/>
    <d v="2022-06-08T00:00:00"/>
    <s v="POA"/>
    <s v="Se realiza la presente reforma con el fin de suscribir un contrato complementario al Contrato Nro. 00117-2021"/>
    <s v="ADMINISTRACION CENTRAL"/>
    <s v="SERVICIO DE EMISIÓN DE PASAJES AEREOS NACIONALES E INTERNACIONALES PARA SERVIDORES DEL MINISTERIO DE SALUD PÚBLICA (PLANTA CENTRAL) Y PACIENTES RPIS"/>
    <s v="PLANTA CENTRAL"/>
    <n v="9999"/>
    <s v="01"/>
    <s v="000"/>
    <s v="001"/>
    <n v="530301"/>
    <n v="1701"/>
    <s v="001"/>
    <s v="0000"/>
    <s v="0000"/>
    <n v="0"/>
    <n v="0"/>
    <n v="0"/>
    <n v="2240"/>
    <n v="0"/>
    <n v="2240"/>
    <s v="SI"/>
    <m/>
    <m/>
    <x v="5"/>
    <n v="150000"/>
    <n v="475"/>
    <n v="150475"/>
    <s v="COOR ADMINISTRATIVA FINANCIERA"/>
    <s v="DIR ADMINISTRATIVA"/>
    <s v="GI TRANSPORTES"/>
    <s v="SI"/>
    <n v="0"/>
  </r>
  <r>
    <x v="199"/>
    <s v="134003041"/>
    <s v="MSP-DNA-2022-1381-M"/>
    <x v="110"/>
    <x v="181"/>
    <d v="2022-06-08T00:00:00"/>
    <s v="POA"/>
    <s v="Se realiza la presente reforma con el fin de suscribir un contrato complementario al Contrato Nro. 00117-2021"/>
    <s v="ADMINISTRACION CENTRAL"/>
    <s v="SERVICIO DE EMISIÓN DE PASAJES AEREOS NACIONALES E INTERNACIONALES PARA SERVIDORES DEL MINISTERIO DE SALUD PÚBLICA (PLANTA CENTRAL) Y PACIENTES RPIS"/>
    <s v="PLANTA CENTRAL"/>
    <n v="9999"/>
    <s v="01"/>
    <s v="000"/>
    <s v="001"/>
    <n v="530302"/>
    <n v="1701"/>
    <s v="001"/>
    <s v="0000"/>
    <s v="0000"/>
    <n v="0"/>
    <n v="0"/>
    <n v="0"/>
    <n v="20154.400000000001"/>
    <n v="0"/>
    <n v="20154.400000000001"/>
    <s v="SI"/>
    <m/>
    <m/>
    <x v="5"/>
    <n v="85000"/>
    <n v="100"/>
    <n v="85100"/>
    <s v="COOR ADMINISTRATIVA FINANCIERA"/>
    <s v="DIR ADMINISTRATIVA"/>
    <s v="GI TRANSPORTES"/>
    <s v="SI"/>
    <n v="0"/>
  </r>
  <r>
    <x v="199"/>
    <s v="134003229"/>
    <s v="MSP-DNA-2022-1381-M"/>
    <x v="110"/>
    <x v="181"/>
    <d v="2022-06-08T00:00:00"/>
    <s v="POA"/>
    <s v="Se realiza la presente reforma con el fin de suscribir un contrato complementario al Contrato Nro. 00117-2021"/>
    <s v="ADMINISTRACION CENTRAL"/>
    <s v="CONTRATO COMPLEMENTARIO AL CONTRATO NRO. 00117-2020 CORRESPONDIENTE AL &quot;SERVICIO DE EMISIÓN DE PASAJES AEREOS NACIONALES E INTERNACIONALES PARA SERVIDORES DEL MINISTERIO DE SALUD PÚBLICA (PLANTA CENTRAL) Y PACIENTES RPIS&quot;"/>
    <s v="PLANTA CENTRAL"/>
    <n v="9999"/>
    <s v="01"/>
    <s v="000"/>
    <s v="001"/>
    <n v="530301"/>
    <n v="1701"/>
    <s v="001"/>
    <s v="0000"/>
    <s v="0000"/>
    <n v="2000"/>
    <n v="240"/>
    <n v="2240"/>
    <n v="0"/>
    <n v="0"/>
    <n v="0"/>
    <s v="SI"/>
    <m/>
    <m/>
    <x v="5"/>
    <n v="0"/>
    <n v="240"/>
    <n v="240"/>
    <s v="COOR ADMINISTRATIVA FINANCIERA"/>
    <s v="DIR ADMINISTRATIVA"/>
    <s v="GI TRANSPORTES"/>
    <s v="SI"/>
    <n v="0"/>
  </r>
  <r>
    <x v="199"/>
    <s v="134003230"/>
    <s v="MSP-DNA-2022-1381-M"/>
    <x v="110"/>
    <x v="181"/>
    <d v="2022-06-08T00:00:00"/>
    <s v="POA"/>
    <s v="Se realiza la presente reforma con el fin de suscribir un contrato complementario al Contrato Nro. 00117-2021"/>
    <s v="ADMINISTRACION CENTRAL"/>
    <s v="CONTRATO COMPLEMENTARIO AL CONTRATO NRO. 00117-2020 CORRESPONDIENTE AL &quot;SERVICIO DE EMISIÓN DE PASAJES AEREOS NACIONALES E INTERNACIONALES PARA SERVIDORES DEL MINISTERIO DE SALUD PÚBLICA (PLANTA CENTRAL) Y PACIENTES RPIS&quot;"/>
    <s v="PLANTA CENTRAL"/>
    <n v="9999"/>
    <s v="01"/>
    <s v="000"/>
    <s v="001"/>
    <n v="530302"/>
    <n v="1701"/>
    <s v="001"/>
    <s v="0000"/>
    <s v="0000"/>
    <n v="17995"/>
    <n v="2159.4"/>
    <n v="20154.400000000001"/>
    <n v="0"/>
    <n v="0"/>
    <n v="0"/>
    <s v="SI"/>
    <m/>
    <m/>
    <x v="5"/>
    <n v="15200.880000000001"/>
    <n v="2159.4"/>
    <n v="17360.280000000002"/>
    <s v="COOR ADMINISTRATIVA FINANCIERA"/>
    <s v="DIR ADMINISTRATIVA"/>
    <s v="NO APLICA"/>
    <s v="SI"/>
    <n v="0"/>
  </r>
  <r>
    <x v="200"/>
    <s v="137000023"/>
    <s v="MSP-DNCIP-2022-0280-M"/>
    <x v="111"/>
    <x v="182"/>
    <d v="2022-06-09T00:00:00"/>
    <s v="PRESUPUESTARIA"/>
    <s v="No se deja de realizar actividades, se unifica las tematicas comunicacionales del MSP en un solo proceso para la ejecución según la estratégia comunicacional del área técnica competente. "/>
    <s v="ADMINISTRACION CENTRAL"/>
    <s v="Servicio de revelado en placas para la imprenta institucional"/>
    <s v="PLANTA CENTRAL"/>
    <n v="9999"/>
    <s v="01"/>
    <s v="000"/>
    <s v="001"/>
    <n v="530204"/>
    <n v="1701"/>
    <s v="001"/>
    <s v="0000"/>
    <s v="0000"/>
    <n v="0"/>
    <n v="0"/>
    <n v="0"/>
    <n v="1559.9"/>
    <n v="0"/>
    <n v="1559.9"/>
    <s v="SI"/>
    <m/>
    <m/>
    <x v="3"/>
    <n v="0"/>
    <n v="0"/>
    <n v="0"/>
    <s v="DESPACHO MINISTERIAL"/>
    <s v="DIREC COMUNICACION IMAGEN PRENSA"/>
    <s v="NO APLICA"/>
    <s v="NO"/>
    <n v="0"/>
  </r>
  <r>
    <x v="200"/>
    <s v="137000045"/>
    <s v="MSP-DNCIP-2022-0280-M"/>
    <x v="111"/>
    <x v="182"/>
    <d v="2022-06-09T00:00:00"/>
    <s v="PRESUPUESTARIA"/>
    <s v="No se deja de realizar actividades, se unifica las tematicas comunicacionales del MSP en un solo proceso para la ejecución según la estratégia comunicacional del área técnica competente. "/>
    <s v="ADMINISTRACION CENTRAL"/>
    <s v="Servicio de impresión de material comunicacional del Ministerio de Salud Pública"/>
    <s v="PLANTA CENTRAL"/>
    <n v="9999"/>
    <s v="01"/>
    <s v="000"/>
    <s v="001"/>
    <n v="530204"/>
    <n v="1701"/>
    <s v="001"/>
    <s v="0000"/>
    <s v="0000"/>
    <n v="0"/>
    <n v="0"/>
    <n v="0"/>
    <n v="5220.05"/>
    <n v="0"/>
    <n v="5220.05"/>
    <s v="SI"/>
    <m/>
    <m/>
    <x v="3"/>
    <n v="0"/>
    <n v="0"/>
    <n v="0"/>
    <s v="DESPACHO MINISTERIAL"/>
    <s v="DIREC COMUNICACION IMAGEN PRENSA"/>
    <s v="NO APLICA"/>
    <s v="NO"/>
    <n v="0"/>
  </r>
  <r>
    <x v="200"/>
    <s v="137000057"/>
    <s v="MSP-DNCIP-2022-0280-M"/>
    <x v="111"/>
    <x v="182"/>
    <d v="2022-06-09T00:00:00"/>
    <s v="PRESUPUESTARIA"/>
    <s v="No se deja de realizar actividades, se unifica las tematicas comunicacionales del MSP en un solo proceso para la ejecución según la estratégia comunicacional del área técnica competente. "/>
    <s v="ADMINISTRACION CENTRAL"/>
    <s v="Servicio de difusión mensajes comunicacionales del Ministerio de Salud Pública en medios digitales"/>
    <s v="PLANTA CENTRAL"/>
    <n v="9999"/>
    <s v="01"/>
    <s v="000"/>
    <s v="001"/>
    <n v="530207"/>
    <n v="1701"/>
    <s v="001"/>
    <s v="0000"/>
    <s v="0000"/>
    <n v="6779.95"/>
    <n v="0"/>
    <n v="6779.95"/>
    <n v="0"/>
    <n v="0"/>
    <n v="0"/>
    <s v="SI"/>
    <m/>
    <m/>
    <x v="3"/>
    <n v="0"/>
    <n v="0"/>
    <n v="0"/>
    <s v="DESPACHO MINISTERIAL"/>
    <s v="DIREC COMUNICACION IMAGEN PRENSA"/>
    <s v="Estrategia comunicacional de promoción "/>
    <s v="NO"/>
    <n v="0"/>
  </r>
  <r>
    <x v="201"/>
    <s v="ZONA 2"/>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2"/>
    <s v="ZONA 2"/>
    <n v="1442"/>
    <n v="55"/>
    <s v="000"/>
    <s v="004"/>
    <n v="530417"/>
    <s v="001"/>
    <n v="1702"/>
    <s v="0000"/>
    <s v="0000"/>
    <n v="0"/>
    <n v="0"/>
    <n v="0"/>
    <n v="98281.22"/>
    <n v="0"/>
    <n v="98281.22"/>
    <s v="NO"/>
    <m/>
    <m/>
    <x v="3"/>
    <e v="#N/A"/>
    <e v="#N/A"/>
    <e v="#N/A"/>
    <e v="#N/A"/>
    <e v="#N/A"/>
    <e v="#N/A"/>
    <e v="#N/A"/>
    <e v="#N/A"/>
  </r>
  <r>
    <x v="201"/>
    <s v="ZONA 9"/>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9"/>
    <s v="ZONA 9"/>
    <n v="1438"/>
    <n v="55"/>
    <s v="000"/>
    <s v="005"/>
    <n v="530417"/>
    <s v="001"/>
    <n v="1701"/>
    <s v="0000"/>
    <s v="0000"/>
    <n v="0"/>
    <n v="0"/>
    <n v="0"/>
    <n v="12358.31"/>
    <n v="0"/>
    <n v="12358.31"/>
    <s v="NO"/>
    <m/>
    <m/>
    <x v="3"/>
    <e v="#N/A"/>
    <e v="#N/A"/>
    <e v="#N/A"/>
    <e v="#N/A"/>
    <e v="#N/A"/>
    <e v="#N/A"/>
    <e v="#N/A"/>
    <e v="#N/A"/>
  </r>
  <r>
    <x v="201"/>
    <s v="ZONA 9"/>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9"/>
    <s v="ZONA 9"/>
    <n v="1435"/>
    <n v="55"/>
    <s v="000"/>
    <s v="005"/>
    <n v="530417"/>
    <s v="001"/>
    <n v="1701"/>
    <s v="0000"/>
    <s v="0000"/>
    <n v="0"/>
    <n v="0"/>
    <n v="0"/>
    <n v="254.76"/>
    <n v="0"/>
    <n v="254.76"/>
    <s v="NO"/>
    <m/>
    <m/>
    <x v="3"/>
    <e v="#N/A"/>
    <e v="#N/A"/>
    <e v="#N/A"/>
    <e v="#N/A"/>
    <e v="#N/A"/>
    <e v="#N/A"/>
    <e v="#N/A"/>
    <e v="#N/A"/>
  </r>
  <r>
    <x v="201"/>
    <s v="ZONA 9"/>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9"/>
    <s v="ZONA 9"/>
    <n v="59"/>
    <n v="55"/>
    <s v="000"/>
    <s v="005"/>
    <n v="530417"/>
    <s v="001"/>
    <n v="1701"/>
    <s v="0000"/>
    <s v="0000"/>
    <n v="0"/>
    <n v="0"/>
    <n v="0"/>
    <n v="157829.4"/>
    <n v="0"/>
    <n v="157829.4"/>
    <s v="NO"/>
    <m/>
    <m/>
    <x v="3"/>
    <e v="#N/A"/>
    <e v="#N/A"/>
    <e v="#N/A"/>
    <e v="#N/A"/>
    <e v="#N/A"/>
    <e v="#N/A"/>
    <e v="#N/A"/>
    <e v="#N/A"/>
  </r>
  <r>
    <x v="201"/>
    <s v="ZONA 1"/>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1"/>
    <s v="ZONA 1"/>
    <n v="1257"/>
    <n v="55"/>
    <s v="000"/>
    <s v="005"/>
    <n v="530417"/>
    <s v="001"/>
    <n v="1004"/>
    <s v="0000"/>
    <s v="0000"/>
    <n v="0"/>
    <n v="0"/>
    <n v="0"/>
    <n v="124.75"/>
    <n v="0"/>
    <n v="124.75"/>
    <s v="NO"/>
    <m/>
    <m/>
    <x v="3"/>
    <e v="#N/A"/>
    <e v="#N/A"/>
    <e v="#N/A"/>
    <e v="#N/A"/>
    <e v="#N/A"/>
    <e v="#N/A"/>
    <e v="#N/A"/>
    <e v="#N/A"/>
  </r>
  <r>
    <x v="201"/>
    <s v="ZONA 1"/>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1"/>
    <s v="ZONA 1"/>
    <n v="1255"/>
    <n v="55"/>
    <s v="000"/>
    <s v="005"/>
    <n v="530417"/>
    <s v="001"/>
    <n v="1003"/>
    <s v="0000"/>
    <s v="0000"/>
    <n v="0"/>
    <n v="0"/>
    <n v="0"/>
    <n v="10600.01"/>
    <n v="0"/>
    <n v="10600.01"/>
    <s v="NO"/>
    <m/>
    <m/>
    <x v="3"/>
    <e v="#N/A"/>
    <e v="#N/A"/>
    <e v="#N/A"/>
    <e v="#N/A"/>
    <e v="#N/A"/>
    <e v="#N/A"/>
    <e v="#N/A"/>
    <e v="#N/A"/>
  </r>
  <r>
    <x v="201"/>
    <s v="ZONA 5"/>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5"/>
    <s v="ZONA 5"/>
    <n v="55"/>
    <n v="55"/>
    <s v="000"/>
    <s v="005"/>
    <n v="530417"/>
    <s v="001"/>
    <n v="910"/>
    <s v="0000"/>
    <s v="0000"/>
    <n v="0"/>
    <n v="0"/>
    <n v="0"/>
    <n v="0.57999999999999996"/>
    <n v="0"/>
    <n v="0.57999999999999996"/>
    <s v="NO"/>
    <m/>
    <m/>
    <x v="3"/>
    <e v="#N/A"/>
    <e v="#N/A"/>
    <e v="#N/A"/>
    <e v="#N/A"/>
    <e v="#N/A"/>
    <e v="#N/A"/>
    <e v="#N/A"/>
    <e v="#N/A"/>
  </r>
  <r>
    <x v="201"/>
    <s v="ZONA 5"/>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5"/>
    <s v="ZONA 5"/>
    <n v="1219"/>
    <n v="55"/>
    <s v="000"/>
    <s v="005"/>
    <n v="530417"/>
    <s v="001"/>
    <n v="908"/>
    <s v="0000"/>
    <s v="0000"/>
    <n v="0"/>
    <n v="0"/>
    <n v="0"/>
    <n v="2.85"/>
    <n v="0"/>
    <n v="2.85"/>
    <s v="NO"/>
    <m/>
    <m/>
    <x v="3"/>
    <e v="#N/A"/>
    <e v="#N/A"/>
    <e v="#N/A"/>
    <e v="#N/A"/>
    <e v="#N/A"/>
    <e v="#N/A"/>
    <e v="#N/A"/>
    <e v="#N/A"/>
  </r>
  <r>
    <x v="201"/>
    <s v="ZONA 5"/>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5"/>
    <s v="ZONA 5"/>
    <n v="1222"/>
    <n v="55"/>
    <s v="000"/>
    <s v="005"/>
    <n v="530417"/>
    <s v="001"/>
    <n v="906"/>
    <s v="0000"/>
    <s v="0000"/>
    <n v="0"/>
    <n v="0"/>
    <n v="0"/>
    <n v="4860.03"/>
    <n v="0"/>
    <n v="4860.03"/>
    <s v="NO"/>
    <m/>
    <m/>
    <x v="3"/>
    <e v="#N/A"/>
    <e v="#N/A"/>
    <e v="#N/A"/>
    <e v="#N/A"/>
    <e v="#N/A"/>
    <e v="#N/A"/>
    <e v="#N/A"/>
    <e v="#N/A"/>
  </r>
  <r>
    <x v="201"/>
    <s v="ZONA 5"/>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5"/>
    <s v="ZONA 5"/>
    <n v="1224"/>
    <n v="55"/>
    <s v="000"/>
    <s v="005"/>
    <n v="530417"/>
    <s v="001"/>
    <n v="919"/>
    <s v="0000"/>
    <s v="0000"/>
    <n v="0"/>
    <n v="0"/>
    <n v="0"/>
    <n v="37580.730000000003"/>
    <n v="0"/>
    <n v="37580.730000000003"/>
    <s v="NO"/>
    <m/>
    <m/>
    <x v="3"/>
    <e v="#N/A"/>
    <e v="#N/A"/>
    <e v="#N/A"/>
    <e v="#N/A"/>
    <e v="#N/A"/>
    <e v="#N/A"/>
    <e v="#N/A"/>
    <e v="#N/A"/>
  </r>
  <r>
    <x v="201"/>
    <s v="ZONA 5"/>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5"/>
    <s v="ZONA 5"/>
    <n v="1225"/>
    <n v="55"/>
    <s v="000"/>
    <s v="005"/>
    <n v="530417"/>
    <s v="001"/>
    <n v="920"/>
    <s v="0000"/>
    <s v="0000"/>
    <n v="0"/>
    <n v="0"/>
    <n v="0"/>
    <n v="22253.98"/>
    <n v="0"/>
    <n v="22253.98"/>
    <s v="NO"/>
    <m/>
    <m/>
    <x v="3"/>
    <e v="#N/A"/>
    <e v="#N/A"/>
    <e v="#N/A"/>
    <e v="#N/A"/>
    <e v="#N/A"/>
    <e v="#N/A"/>
    <e v="#N/A"/>
    <e v="#N/A"/>
  </r>
  <r>
    <x v="201"/>
    <s v="ZONA 8"/>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8"/>
    <s v="ZONA 8"/>
    <n v="1198"/>
    <n v="55"/>
    <s v="000"/>
    <s v="005"/>
    <n v="530417"/>
    <s v="001"/>
    <n v="901"/>
    <s v="0000"/>
    <s v="0000"/>
    <n v="0"/>
    <n v="0"/>
    <n v="0"/>
    <n v="0.06"/>
    <n v="0"/>
    <n v="0.06"/>
    <s v="NO"/>
    <m/>
    <m/>
    <x v="3"/>
    <e v="#N/A"/>
    <e v="#N/A"/>
    <e v="#N/A"/>
    <e v="#N/A"/>
    <e v="#N/A"/>
    <e v="#N/A"/>
    <e v="#N/A"/>
    <e v="#N/A"/>
  </r>
  <r>
    <x v="201"/>
    <s v="ZONA 8"/>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8"/>
    <s v="ZONA 8"/>
    <n v="8230"/>
    <n v="55"/>
    <s v="000"/>
    <s v="005"/>
    <n v="530417"/>
    <s v="001"/>
    <n v="901"/>
    <s v="0000"/>
    <s v="0000"/>
    <n v="0"/>
    <n v="0"/>
    <n v="0"/>
    <n v="58884.72"/>
    <n v="0"/>
    <n v="58884.72"/>
    <s v="NO"/>
    <m/>
    <m/>
    <x v="3"/>
    <e v="#N/A"/>
    <e v="#N/A"/>
    <e v="#N/A"/>
    <e v="#N/A"/>
    <e v="#N/A"/>
    <e v="#N/A"/>
    <e v="#N/A"/>
    <e v="#N/A"/>
  </r>
  <r>
    <x v="201"/>
    <s v="ZONA 8"/>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8"/>
    <s v="ZONA 8"/>
    <n v="1232"/>
    <n v="55"/>
    <s v="000"/>
    <s v="005"/>
    <n v="530417"/>
    <s v="001"/>
    <n v="907"/>
    <s v="0000"/>
    <s v="0000"/>
    <n v="0"/>
    <n v="0"/>
    <n v="0"/>
    <n v="3760.79"/>
    <n v="0"/>
    <n v="3760.79"/>
    <s v="NO"/>
    <m/>
    <m/>
    <x v="3"/>
    <e v="#N/A"/>
    <e v="#N/A"/>
    <e v="#N/A"/>
    <e v="#N/A"/>
    <e v="#N/A"/>
    <e v="#N/A"/>
    <e v="#N/A"/>
    <e v="#N/A"/>
  </r>
  <r>
    <x v="201"/>
    <s v="ZONA 8"/>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8"/>
    <s v="ZONA 8"/>
    <n v="58"/>
    <n v="55"/>
    <s v="000"/>
    <s v="005"/>
    <n v="530417"/>
    <s v="001"/>
    <n v="901"/>
    <s v="0000"/>
    <s v="0000"/>
    <n v="0"/>
    <n v="0"/>
    <n v="0"/>
    <n v="123774.36"/>
    <n v="0"/>
    <n v="123774.36"/>
    <s v="NO"/>
    <m/>
    <m/>
    <x v="3"/>
    <e v="#N/A"/>
    <e v="#N/A"/>
    <e v="#N/A"/>
    <e v="#N/A"/>
    <e v="#N/A"/>
    <e v="#N/A"/>
    <e v="#N/A"/>
    <e v="#N/A"/>
  </r>
  <r>
    <x v="201"/>
    <s v="ZONA 6"/>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6"/>
    <s v="ZONA 6"/>
    <n v="56"/>
    <n v="55"/>
    <s v="000"/>
    <s v="005"/>
    <n v="530417"/>
    <s v="001"/>
    <n v="101"/>
    <s v="0000"/>
    <s v="0000"/>
    <n v="0"/>
    <n v="0"/>
    <n v="0"/>
    <n v="5355.76"/>
    <n v="0"/>
    <n v="5355.76"/>
    <s v="NO"/>
    <m/>
    <m/>
    <x v="3"/>
    <e v="#N/A"/>
    <e v="#N/A"/>
    <e v="#N/A"/>
    <e v="#N/A"/>
    <e v="#N/A"/>
    <e v="#N/A"/>
    <e v="#N/A"/>
    <e v="#N/A"/>
  </r>
  <r>
    <x v="201"/>
    <s v="ZONA 4"/>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4"/>
    <s v="ZONA 4"/>
    <n v="54"/>
    <n v="55"/>
    <s v="000"/>
    <s v="005"/>
    <n v="530417"/>
    <s v="001"/>
    <n v="1301"/>
    <s v="0000"/>
    <s v="0000"/>
    <n v="0"/>
    <n v="0"/>
    <n v="0"/>
    <n v="693.45"/>
    <n v="0"/>
    <n v="693.45"/>
    <s v="NO"/>
    <m/>
    <m/>
    <x v="3"/>
    <e v="#N/A"/>
    <e v="#N/A"/>
    <e v="#N/A"/>
    <e v="#N/A"/>
    <e v="#N/A"/>
    <e v="#N/A"/>
    <e v="#N/A"/>
    <e v="#N/A"/>
  </r>
  <r>
    <x v="201"/>
    <s v="ZONA 4"/>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4"/>
    <s v="ZONA 4"/>
    <n v="1336"/>
    <n v="55"/>
    <s v="000"/>
    <s v="005"/>
    <n v="530417"/>
    <s v="001"/>
    <n v="1308"/>
    <s v="0000"/>
    <s v="0000"/>
    <n v="0"/>
    <n v="0"/>
    <n v="0"/>
    <n v="27310.35"/>
    <n v="0"/>
    <n v="27310.35"/>
    <s v="NO"/>
    <m/>
    <m/>
    <x v="3"/>
    <e v="#N/A"/>
    <e v="#N/A"/>
    <e v="#N/A"/>
    <e v="#N/A"/>
    <e v="#N/A"/>
    <e v="#N/A"/>
    <e v="#N/A"/>
    <e v="#N/A"/>
  </r>
  <r>
    <x v="201"/>
    <s v="ZONA 4"/>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4"/>
    <s v="ZONA 4"/>
    <n v="1338"/>
    <n v="55"/>
    <s v="000"/>
    <s v="005"/>
    <n v="530417"/>
    <s v="001"/>
    <n v="1306"/>
    <s v="0000"/>
    <s v="0000"/>
    <n v="0"/>
    <n v="0"/>
    <n v="0"/>
    <n v="0.28999999999999998"/>
    <n v="0"/>
    <n v="0.28999999999999998"/>
    <s v="NO"/>
    <m/>
    <m/>
    <x v="3"/>
    <e v="#N/A"/>
    <e v="#N/A"/>
    <e v="#N/A"/>
    <e v="#N/A"/>
    <e v="#N/A"/>
    <e v="#N/A"/>
    <e v="#N/A"/>
    <e v="#N/A"/>
  </r>
  <r>
    <x v="201"/>
    <s v="ZONA 4"/>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4"/>
    <s v="ZONA 4"/>
    <n v="1344"/>
    <n v="55"/>
    <s v="000"/>
    <s v="005"/>
    <n v="530417"/>
    <s v="001"/>
    <n v="1313"/>
    <s v="0000"/>
    <s v="0000"/>
    <n v="0"/>
    <n v="0"/>
    <n v="0"/>
    <n v="67.180000000000007"/>
    <n v="0"/>
    <n v="67.180000000000007"/>
    <s v="NO"/>
    <m/>
    <m/>
    <x v="3"/>
    <e v="#N/A"/>
    <e v="#N/A"/>
    <e v="#N/A"/>
    <e v="#N/A"/>
    <e v="#N/A"/>
    <e v="#N/A"/>
    <e v="#N/A"/>
    <e v="#N/A"/>
  </r>
  <r>
    <x v="201"/>
    <s v="ZONA 4"/>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4"/>
    <s v="ZONA 4"/>
    <n v="1342"/>
    <n v="55"/>
    <s v="000"/>
    <s v="005"/>
    <n v="530417"/>
    <s v="001"/>
    <n v="1304"/>
    <s v="0000"/>
    <s v="0000"/>
    <n v="0"/>
    <n v="0"/>
    <n v="0"/>
    <n v="1.83"/>
    <n v="0"/>
    <n v="1.83"/>
    <s v="NO"/>
    <m/>
    <m/>
    <x v="3"/>
    <e v="#N/A"/>
    <e v="#N/A"/>
    <e v="#N/A"/>
    <e v="#N/A"/>
    <e v="#N/A"/>
    <e v="#N/A"/>
    <e v="#N/A"/>
    <e v="#N/A"/>
  </r>
  <r>
    <x v="201"/>
    <s v="ZONA 4"/>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4"/>
    <s v="ZONA 4"/>
    <s v="1340"/>
    <n v="55"/>
    <s v="000"/>
    <s v="005"/>
    <n v="530417"/>
    <s v="001"/>
    <n v="1302"/>
    <s v="0000"/>
    <s v="0000"/>
    <n v="0"/>
    <n v="0"/>
    <n v="0"/>
    <n v="2.42"/>
    <n v="0"/>
    <n v="2.42"/>
    <s v="NO"/>
    <m/>
    <m/>
    <x v="3"/>
    <e v="#N/A"/>
    <e v="#N/A"/>
    <e v="#N/A"/>
    <e v="#N/A"/>
    <e v="#N/A"/>
    <e v="#N/A"/>
    <e v="#N/A"/>
    <e v="#N/A"/>
  </r>
  <r>
    <x v="201"/>
    <s v="ZONA 4"/>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4"/>
    <s v="ZONA 4"/>
    <s v="1337"/>
    <n v="55"/>
    <s v="000"/>
    <s v="005"/>
    <n v="530417"/>
    <s v="001"/>
    <n v="1303"/>
    <s v="0000"/>
    <s v="0000"/>
    <n v="0"/>
    <n v="0"/>
    <n v="0"/>
    <n v="0.28999999999999998"/>
    <n v="0"/>
    <n v="0.28999999999999998"/>
    <s v="NO"/>
    <m/>
    <m/>
    <x v="3"/>
    <e v="#N/A"/>
    <e v="#N/A"/>
    <e v="#N/A"/>
    <e v="#N/A"/>
    <e v="#N/A"/>
    <e v="#N/A"/>
    <e v="#N/A"/>
    <e v="#N/A"/>
  </r>
  <r>
    <x v="201"/>
    <s v="ZONA 4"/>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4"/>
    <s v="ZONA 4"/>
    <s v="1343"/>
    <n v="55"/>
    <s v="000"/>
    <s v="005"/>
    <n v="530417"/>
    <s v="001"/>
    <n v="1310"/>
    <s v="0000"/>
    <s v="0000"/>
    <n v="0"/>
    <n v="0"/>
    <n v="0"/>
    <n v="190.7"/>
    <n v="0"/>
    <n v="190.7"/>
    <s v="NO"/>
    <m/>
    <m/>
    <x v="3"/>
    <e v="#N/A"/>
    <e v="#N/A"/>
    <e v="#N/A"/>
    <e v="#N/A"/>
    <e v="#N/A"/>
    <e v="#N/A"/>
    <e v="#N/A"/>
    <e v="#N/A"/>
  </r>
  <r>
    <x v="201"/>
    <s v="ZONA 4"/>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4"/>
    <s v="ZONA 4"/>
    <s v="1339"/>
    <n v="55"/>
    <s v="000"/>
    <s v="005"/>
    <n v="530417"/>
    <s v="001"/>
    <n v="1314"/>
    <s v="0000"/>
    <s v="0000"/>
    <n v="0"/>
    <n v="0"/>
    <n v="0"/>
    <n v="0.56999999999999995"/>
    <n v="0"/>
    <n v="0.56999999999999995"/>
    <s v="NO"/>
    <m/>
    <m/>
    <x v="3"/>
    <e v="#N/A"/>
    <e v="#N/A"/>
    <e v="#N/A"/>
    <e v="#N/A"/>
    <e v="#N/A"/>
    <e v="#N/A"/>
    <e v="#N/A"/>
    <e v="#N/A"/>
  </r>
  <r>
    <x v="201"/>
    <s v="ZONA 4"/>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4"/>
    <s v="ZONA 4"/>
    <s v="1341"/>
    <n v="55"/>
    <s v="000"/>
    <s v="005"/>
    <n v="530417"/>
    <s v="001"/>
    <n v="1312"/>
    <s v="0000"/>
    <s v="0000"/>
    <n v="0"/>
    <n v="0"/>
    <n v="0"/>
    <n v="817.58"/>
    <n v="0"/>
    <n v="817.58"/>
    <s v="NO"/>
    <m/>
    <m/>
    <x v="3"/>
    <e v="#N/A"/>
    <e v="#N/A"/>
    <e v="#N/A"/>
    <e v="#N/A"/>
    <e v="#N/A"/>
    <e v="#N/A"/>
    <e v="#N/A"/>
    <e v="#N/A"/>
  </r>
  <r>
    <x v="201"/>
    <s v="ZONA 3"/>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3"/>
    <s v="ZONA 3"/>
    <n v="1465"/>
    <n v="55"/>
    <s v="000"/>
    <s v="005"/>
    <n v="530417"/>
    <s v="001"/>
    <n v="1807"/>
    <s v="0000"/>
    <s v="0000"/>
    <n v="0"/>
    <n v="0"/>
    <n v="0"/>
    <n v="2293.11"/>
    <n v="0"/>
    <n v="2293.11"/>
    <s v="NO"/>
    <m/>
    <m/>
    <x v="3"/>
    <e v="#N/A"/>
    <e v="#N/A"/>
    <e v="#N/A"/>
    <e v="#N/A"/>
    <e v="#N/A"/>
    <e v="#N/A"/>
    <e v="#N/A"/>
    <e v="#N/A"/>
  </r>
  <r>
    <x v="201"/>
    <s v="ZONA 3"/>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3"/>
    <s v="ZONA 3"/>
    <s v="53"/>
    <n v="55"/>
    <s v="000"/>
    <s v="005"/>
    <n v="530417"/>
    <s v="001"/>
    <n v="601"/>
    <s v="0000"/>
    <s v="0000"/>
    <n v="0"/>
    <n v="0"/>
    <n v="0"/>
    <n v="5625.25"/>
    <n v="0"/>
    <n v="5625.25"/>
    <s v="NO"/>
    <m/>
    <m/>
    <x v="3"/>
    <e v="#N/A"/>
    <e v="#N/A"/>
    <e v="#N/A"/>
    <e v="#N/A"/>
    <e v="#N/A"/>
    <e v="#N/A"/>
    <e v="#N/A"/>
    <e v="#N/A"/>
  </r>
  <r>
    <x v="201"/>
    <s v="ZONA 3"/>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3"/>
    <s v="ZONA 3"/>
    <s v="1115"/>
    <n v="55"/>
    <s v="000"/>
    <s v="005"/>
    <n v="530417"/>
    <s v="001"/>
    <n v="606"/>
    <s v="0000"/>
    <s v="0000"/>
    <n v="0"/>
    <n v="0"/>
    <n v="0"/>
    <n v="16601.7"/>
    <n v="0"/>
    <n v="16601.7"/>
    <s v="NO"/>
    <m/>
    <m/>
    <x v="3"/>
    <e v="#N/A"/>
    <e v="#N/A"/>
    <e v="#N/A"/>
    <e v="#N/A"/>
    <e v="#N/A"/>
    <e v="#N/A"/>
    <e v="#N/A"/>
    <e v="#N/A"/>
  </r>
  <r>
    <x v="201"/>
    <s v="ZONA 6"/>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6"/>
    <s v="ZONA 6"/>
    <n v="1009"/>
    <n v="55"/>
    <s v="000"/>
    <s v="005"/>
    <n v="530417"/>
    <s v="001"/>
    <n v="103"/>
    <s v="0000"/>
    <s v="0000"/>
    <n v="0"/>
    <n v="0"/>
    <n v="0"/>
    <n v="76105.820000000007"/>
    <n v="0"/>
    <n v="76105.820000000007"/>
    <s v="NO"/>
    <m/>
    <m/>
    <x v="3"/>
    <e v="#N/A"/>
    <e v="#N/A"/>
    <e v="#N/A"/>
    <e v="#N/A"/>
    <e v="#N/A"/>
    <e v="#N/A"/>
    <e v="#N/A"/>
    <e v="#N/A"/>
  </r>
  <r>
    <x v="201"/>
    <s v="ZONA 6"/>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6"/>
    <s v="ZONA 6"/>
    <n v="1010"/>
    <n v="55"/>
    <s v="000"/>
    <s v="005"/>
    <n v="530417"/>
    <s v="001"/>
    <n v="105"/>
    <s v="0000"/>
    <s v="0000"/>
    <n v="0"/>
    <n v="0"/>
    <n v="0"/>
    <n v="1280.75"/>
    <n v="0"/>
    <n v="1280.75"/>
    <s v="NO"/>
    <m/>
    <m/>
    <x v="3"/>
    <e v="#N/A"/>
    <e v="#N/A"/>
    <e v="#N/A"/>
    <e v="#N/A"/>
    <e v="#N/A"/>
    <e v="#N/A"/>
    <e v="#N/A"/>
    <e v="#N/A"/>
  </r>
  <r>
    <x v="201"/>
    <s v="ZONA 6"/>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6"/>
    <s v="ZONA 6"/>
    <n v="1012"/>
    <n v="55"/>
    <s v="000"/>
    <s v="005"/>
    <n v="530417"/>
    <s v="001"/>
    <n v="109"/>
    <s v="0000"/>
    <s v="0000"/>
    <n v="0"/>
    <n v="0"/>
    <n v="0"/>
    <n v="0.38"/>
    <n v="0"/>
    <n v="0.38"/>
    <s v="NO"/>
    <m/>
    <m/>
    <x v="3"/>
    <e v="#N/A"/>
    <e v="#N/A"/>
    <e v="#N/A"/>
    <e v="#N/A"/>
    <e v="#N/A"/>
    <e v="#N/A"/>
    <e v="#N/A"/>
    <e v="#N/A"/>
  </r>
  <r>
    <x v="201"/>
    <s v="ZONA 7"/>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7"/>
    <s v="ZONA 7"/>
    <n v="1280"/>
    <n v="55"/>
    <s v="000"/>
    <s v="005"/>
    <n v="530417"/>
    <s v="001"/>
    <n v="1100"/>
    <s v="0000"/>
    <s v="0000"/>
    <n v="22131.88"/>
    <n v="0"/>
    <n v="22131.88"/>
    <n v="0"/>
    <n v="0"/>
    <n v="0"/>
    <s v="NO"/>
    <m/>
    <m/>
    <x v="3"/>
    <e v="#N/A"/>
    <e v="#N/A"/>
    <e v="#N/A"/>
    <e v="#N/A"/>
    <e v="#N/A"/>
    <e v="#N/A"/>
    <e v="#N/A"/>
    <e v="#N/A"/>
  </r>
  <r>
    <x v="201"/>
    <s v="ZONA 7"/>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7"/>
    <s v="ZONA 7"/>
    <n v="1283"/>
    <n v="55"/>
    <s v="000"/>
    <s v="005"/>
    <n v="530417"/>
    <s v="001"/>
    <n v="1113"/>
    <s v="0000"/>
    <s v="0000"/>
    <n v="44830.96"/>
    <n v="0"/>
    <n v="44830.96"/>
    <n v="0"/>
    <n v="0"/>
    <n v="0"/>
    <s v="NO"/>
    <m/>
    <m/>
    <x v="3"/>
    <e v="#N/A"/>
    <e v="#N/A"/>
    <e v="#N/A"/>
    <e v="#N/A"/>
    <e v="#N/A"/>
    <e v="#N/A"/>
    <e v="#N/A"/>
    <e v="#N/A"/>
  </r>
  <r>
    <x v="201"/>
    <s v="ZONA 7"/>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7"/>
    <s v="ZONA 7"/>
    <n v="1275"/>
    <n v="55"/>
    <s v="000"/>
    <s v="005"/>
    <n v="530417"/>
    <s v="001"/>
    <n v="1102"/>
    <s v="0000"/>
    <s v="0000"/>
    <n v="135672.51"/>
    <n v="0"/>
    <n v="135672.51"/>
    <n v="0"/>
    <n v="0"/>
    <n v="0"/>
    <s v="NO"/>
    <m/>
    <m/>
    <x v="3"/>
    <e v="#N/A"/>
    <e v="#N/A"/>
    <e v="#N/A"/>
    <e v="#N/A"/>
    <e v="#N/A"/>
    <e v="#N/A"/>
    <e v="#N/A"/>
    <e v="#N/A"/>
  </r>
  <r>
    <x v="201"/>
    <s v="ZONA 7"/>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7"/>
    <s v="ZONA 7"/>
    <n v="57"/>
    <n v="55"/>
    <s v="000"/>
    <s v="005"/>
    <n v="530417"/>
    <s v="001"/>
    <n v="1101"/>
    <s v="0000"/>
    <s v="0000"/>
    <n v="178924.83"/>
    <n v="0"/>
    <n v="178924.83"/>
    <n v="0"/>
    <n v="0"/>
    <n v="0"/>
    <s v="NO"/>
    <m/>
    <m/>
    <x v="3"/>
    <e v="#N/A"/>
    <e v="#N/A"/>
    <e v="#N/A"/>
    <e v="#N/A"/>
    <e v="#N/A"/>
    <e v="#N/A"/>
    <e v="#N/A"/>
    <e v="#N/A"/>
  </r>
  <r>
    <x v="201"/>
    <s v="ZONA 6"/>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6"/>
    <s v="ZONA 6"/>
    <n v="1365"/>
    <n v="55"/>
    <s v="000"/>
    <s v="005"/>
    <n v="530417"/>
    <s v="001"/>
    <n v="1406"/>
    <s v="0000"/>
    <s v="0000"/>
    <n v="73772.91"/>
    <n v="0"/>
    <n v="73772.91"/>
    <n v="0"/>
    <n v="0"/>
    <n v="0"/>
    <s v="NO"/>
    <m/>
    <m/>
    <x v="3"/>
    <e v="#N/A"/>
    <e v="#N/A"/>
    <e v="#N/A"/>
    <e v="#N/A"/>
    <e v="#N/A"/>
    <e v="#N/A"/>
    <e v="#N/A"/>
    <e v="#N/A"/>
  </r>
  <r>
    <x v="201"/>
    <s v="ZONA 2"/>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2"/>
    <s v="ZONA 2"/>
    <n v="1382"/>
    <n v="55"/>
    <s v="000"/>
    <s v="005"/>
    <n v="530417"/>
    <s v="001"/>
    <n v="100"/>
    <s v="0000"/>
    <s v="0000"/>
    <n v="91863.76"/>
    <n v="0"/>
    <n v="91863.76"/>
    <n v="0"/>
    <n v="0"/>
    <n v="0"/>
    <s v="NO"/>
    <m/>
    <m/>
    <x v="3"/>
    <e v="#N/A"/>
    <e v="#N/A"/>
    <e v="#N/A"/>
    <e v="#N/A"/>
    <e v="#N/A"/>
    <e v="#N/A"/>
    <e v="#N/A"/>
    <e v="#N/A"/>
  </r>
  <r>
    <x v="201"/>
    <s v="ZONA 6"/>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6"/>
    <s v="ZONA 6"/>
    <n v="6330"/>
    <n v="55"/>
    <s v="000"/>
    <s v="005"/>
    <n v="530417"/>
    <s v="001"/>
    <n v="100"/>
    <s v="0000"/>
    <s v="0000"/>
    <n v="59091.29"/>
    <n v="0"/>
    <n v="59091.29"/>
    <n v="0"/>
    <n v="0"/>
    <n v="0"/>
    <s v="NO"/>
    <m/>
    <m/>
    <x v="3"/>
    <e v="#N/A"/>
    <e v="#N/A"/>
    <e v="#N/A"/>
    <e v="#N/A"/>
    <e v="#N/A"/>
    <e v="#N/A"/>
    <e v="#N/A"/>
    <e v="#N/A"/>
  </r>
  <r>
    <x v="201"/>
    <s v="ZONA 7"/>
    <s v="MSP-DNIS-2022-0974-M"/>
    <x v="111"/>
    <x v="183"/>
    <d v="2022-06-09T00:00:00"/>
    <s v="PRESUPUESTARIA"/>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7"/>
    <s v="ZONA 7"/>
    <n v="1136"/>
    <n v="55"/>
    <s v="000"/>
    <s v="005"/>
    <n v="530417"/>
    <s v="001"/>
    <n v="712"/>
    <s v="0000"/>
    <s v="0000"/>
    <n v="60625.84"/>
    <n v="0"/>
    <n v="60625.84"/>
    <n v="0"/>
    <n v="0"/>
    <n v="0"/>
    <s v="NO"/>
    <m/>
    <m/>
    <x v="3"/>
    <e v="#N/A"/>
    <e v="#N/A"/>
    <e v="#N/A"/>
    <e v="#N/A"/>
    <e v="#N/A"/>
    <e v="#N/A"/>
    <e v="#N/A"/>
    <e v="#N/A"/>
  </r>
  <r>
    <x v="202"/>
    <s v="112003076"/>
    <s v="MSP-DNEPC-2022-1212-M"/>
    <x v="112"/>
    <x v="184"/>
    <d v="2022-06-09T00:00:00"/>
    <s v="PRESUPUESTARIA"/>
    <s v="La reforma se plantea con el fin de modificar el ítem presupuestario y seguidamente realizar la transferencia del presupeusto al INSPI para la adquisición de reactivo para determinación de linfocitos T-CD4"/>
    <s v="VIGILANCIA Y CONTROL SANITARIO"/>
    <s v="Transferencia al INSPI, para adquisición de reactivos para determinación de linfocitos T-CD4"/>
    <s v="PLANTA CENTRAL"/>
    <n v="9999"/>
    <n v="56"/>
    <s v="000"/>
    <s v="001"/>
    <n v="530810"/>
    <n v="1701"/>
    <s v="001"/>
    <s v="0000"/>
    <s v="0000"/>
    <n v="580900"/>
    <n v="0"/>
    <n v="580900"/>
    <n v="0"/>
    <n v="0"/>
    <n v="0"/>
    <s v="SI"/>
    <m/>
    <m/>
    <x v="8"/>
    <n v="0"/>
    <n v="0"/>
    <n v="0"/>
    <s v="SUB VIGILANCIA PREVENCION CONTROL SALUD"/>
    <s v="DIR NAC ESTRATEGIAS PREVENCION CONTROL ENFERMEDADES TRANSMISIBLES "/>
    <s v="ENVIH"/>
    <s v="NO"/>
    <n v="0"/>
  </r>
  <r>
    <x v="202"/>
    <s v="112003044"/>
    <s v="MSP-DNEPC-2022-1212-M"/>
    <x v="112"/>
    <x v="184"/>
    <d v="2022-06-09T00:00:00"/>
    <s v="PRESUPUESTARIA"/>
    <s v="La reforma se plantea con el fin de modificar el ítem presupuestario y seguidamente realizar la transferencia del presupuesto al INSPI para la adquisición de reactivo para determinación de linfocitos T-CD4"/>
    <s v="VIGILANCIA Y CONTROL SANITARIO"/>
    <s v="Transferencia al INSPI, para adquisición de reactivos para determinación de linfocitos T-CD4"/>
    <s v="PLANTA CENTRAL"/>
    <n v="9999"/>
    <n v="56"/>
    <s v="000"/>
    <s v="001"/>
    <n v="581202"/>
    <n v="1701"/>
    <s v="001"/>
    <s v="0000"/>
    <s v="0000"/>
    <n v="0"/>
    <n v="0"/>
    <n v="0"/>
    <n v="580900"/>
    <n v="0"/>
    <n v="580900"/>
    <s v="SI"/>
    <m/>
    <m/>
    <x v="8"/>
    <n v="0"/>
    <n v="0"/>
    <n v="0"/>
    <s v="SUB VIGILANCIA PREVENCION CONTROL SALUD"/>
    <s v="DIR NAC ESTRATEGIAS PREVENCION CONTROL ENFERMEDADES TRANSMISIBLES "/>
    <s v="ENVIH"/>
    <s v="NO"/>
    <n v="0"/>
  </r>
  <r>
    <x v="203"/>
    <s v="111005023"/>
    <s v="MSP-SNGSP-2022-1427-M"/>
    <x v="112"/>
    <x v="185"/>
    <d v="2022-06-08T00:00:00"/>
    <s v="PRESUPUESTARIA"/>
    <s v="Modificación planteada para financiar necesidades urgentes de dispositivos de laboratorio para las unidades de salud del MSP, en relación al Informe Técnico sin numeración realizado entre la Subsecretaría Nacional de Provisión de los Servicios de Salud y la Dirección Nacional de Medicamentos y Dispositivos Médicos; y considerando las reuniones mantenidas entre autoridades del MSP y MEF; de conformidad con los espacios presupuestarios disponibles."/>
    <s v="GOBERNANZA DE LA SALUD"/>
    <s v="Fondo para financiamiento de dispositivos de laboratorio"/>
    <s v="PLANTA CENTRAL"/>
    <n v="9999"/>
    <n v="58"/>
    <s v="000"/>
    <s v="003"/>
    <n v="530810"/>
    <n v="1701"/>
    <s v="001"/>
    <s v="0000"/>
    <s v="0000"/>
    <n v="9000000"/>
    <n v="0"/>
    <n v="9000000"/>
    <n v="0"/>
    <n v="0"/>
    <n v="0"/>
    <s v="SI"/>
    <m/>
    <m/>
    <x v="0"/>
    <n v="0"/>
    <n v="0"/>
    <n v="0"/>
    <s v="SUB GESTION OPERACIONES LOGISTICA SALUD "/>
    <s v="DIR NACIONAL ABASTECIMIENTO MEDICAMENTOS DIPOSITIVOS MEDICOS OTROS BIENES ESTRATÉGICOS EN SALUD"/>
    <s v="NO APLICA"/>
    <s v="NO"/>
    <n v="0"/>
  </r>
  <r>
    <x v="204"/>
    <s v="134003220"/>
    <s v="MSP-DNA-2022-1427-M"/>
    <x v="111"/>
    <x v="186"/>
    <d v="2022-06-09T00:00:00"/>
    <s v="POA"/>
    <s v="Conforme a solicitud cursada por la Dirección Nacional Administrativa y con el fin de continuar con el proceso de adquisición de ropa de trabajo, se procede con el cambio de Subactividades. "/>
    <s v="ADMINISTRACION CENTRAL"/>
    <s v="Adquisición de Ropa de trabajo - Catálogo Electronico (Botín dieléctrico cuero hirofugado)."/>
    <s v="PLANTA CENTRAL"/>
    <n v="9999"/>
    <s v="01"/>
    <s v="000"/>
    <s v="001"/>
    <n v="530209"/>
    <n v="1701"/>
    <s v="001"/>
    <s v="0000"/>
    <s v="0000"/>
    <n v="0"/>
    <n v="0"/>
    <n v="0"/>
    <n v="0"/>
    <n v="0"/>
    <n v="0"/>
    <s v="SI"/>
    <m/>
    <m/>
    <x v="5"/>
    <n v="0"/>
    <n v="0"/>
    <n v="0"/>
    <s v="COOR ADMINISTRATIVA FINANCIERA"/>
    <s v="DIR ADMINISTRATIVA"/>
    <s v="NO APLICA"/>
    <s v="NO"/>
    <n v="0"/>
  </r>
  <r>
    <x v="204"/>
    <s v="134003221"/>
    <s v="MSP-DNA-2022-1427-M"/>
    <x v="111"/>
    <x v="186"/>
    <d v="2022-06-09T00:00:00"/>
    <s v="POA"/>
    <s v="Conforme a solicitud cursada por la Dirección Nacional Administrativa y con el fin de continuar con el proceso de adquisición de ropa de trabajo, se procede con el cambio de Subactividades. "/>
    <s v="ADMINISTRACION CENTRAL"/>
    <s v="Adquisición de Ropa de trabajo- Catálogo Electronico (Buzo tipo polo de algodón peinado manga larga, con cuello tejido y puño de resorte )."/>
    <s v="PLANTA CENTRAL"/>
    <n v="9999"/>
    <s v="01"/>
    <s v="000"/>
    <s v="001"/>
    <n v="530209"/>
    <n v="1701"/>
    <s v="001"/>
    <s v="0000"/>
    <s v="0000"/>
    <n v="0"/>
    <n v="0"/>
    <n v="0"/>
    <n v="0"/>
    <n v="0"/>
    <n v="0"/>
    <s v="SI"/>
    <m/>
    <m/>
    <x v="5"/>
    <n v="0"/>
    <n v="0"/>
    <n v="0"/>
    <s v="COOR ADMINISTRATIVA FINANCIERA"/>
    <s v="DIR ADMINISTRATIVA"/>
    <s v="NO APLICA"/>
    <s v="NO"/>
    <n v="0"/>
  </r>
  <r>
    <x v="204"/>
    <s v="134003222"/>
    <s v="MSP-DNA-2022-1427-M"/>
    <x v="111"/>
    <x v="186"/>
    <d v="2022-06-09T00:00:00"/>
    <s v="POA"/>
    <s v="Conforme a solicitud cursada por la Dirección Nacional Administrativa y con el fin de continuar con el proceso de adquisición de ropa de trabajo, se procede con el cambio de Subactividades. "/>
    <s v="ADMINISTRACION CENTRAL"/>
    <s v="Adquisición de Ropa de trabajo-Catálogo Electronico (Camisa jean con cinta reflectiva tipo II)."/>
    <s v="PLANTA CENTRAL"/>
    <n v="9999"/>
    <s v="01"/>
    <s v="000"/>
    <s v="001"/>
    <n v="530209"/>
    <n v="1701"/>
    <s v="001"/>
    <s v="0000"/>
    <s v="0000"/>
    <n v="0"/>
    <n v="0"/>
    <n v="0"/>
    <n v="0"/>
    <n v="0"/>
    <n v="0"/>
    <s v="SI"/>
    <m/>
    <m/>
    <x v="5"/>
    <n v="0"/>
    <n v="0"/>
    <n v="0"/>
    <s v="COOR ADMINISTRATIVA FINANCIERA"/>
    <s v="DIR ADMINISTRATIVA"/>
    <s v="NO APLICA"/>
    <s v="NO"/>
    <n v="0"/>
  </r>
  <r>
    <x v="204"/>
    <s v="134003223"/>
    <s v="MSP-DNA-2022-1427-M"/>
    <x v="111"/>
    <x v="186"/>
    <d v="2022-06-09T00:00:00"/>
    <s v="POA"/>
    <s v="Conforme a solicitud cursada por la Dirección Nacional Administrativa y con el fin de continuar con el proceso de adquisición de ropa de trabajo, se procede con el cambio de Subactividades. "/>
    <s v="ADMINISTRACION CENTRAL"/>
    <s v="Adquisición de Ropa de trabajo- Catálogo Electronico (Pantalon indigo con cinta reflectiva)."/>
    <s v="PLANTA CENTRAL"/>
    <n v="9999"/>
    <s v="01"/>
    <s v="000"/>
    <s v="001"/>
    <n v="530209"/>
    <n v="1701"/>
    <s v="001"/>
    <s v="0000"/>
    <s v="0000"/>
    <n v="0"/>
    <n v="0"/>
    <n v="0"/>
    <n v="0"/>
    <n v="0"/>
    <n v="0"/>
    <s v="SI"/>
    <m/>
    <m/>
    <x v="5"/>
    <n v="0"/>
    <n v="0"/>
    <n v="0"/>
    <s v="COOR ADMINISTRATIVA FINANCIERA"/>
    <s v="DIR ADMINISTRATIVA"/>
    <s v="GI TRANSPORTES"/>
    <s v="NO"/>
    <n v="0"/>
  </r>
  <r>
    <x v="204"/>
    <s v="134003224"/>
    <s v="MSP-DNA-2022-1427-M"/>
    <x v="111"/>
    <x v="186"/>
    <d v="2022-06-09T00:00:00"/>
    <s v="POA"/>
    <s v="Conforme a solicitud cursada por la Dirección Nacional Administrativa y con el fin de continuar con el proceso de adquisición de ropa de trabajo, se procede con el cambio de Subactividades. "/>
    <s v="ADMINISTRACION CENTRAL"/>
    <s v="Adquisición de Ropa de trabaj-Catálogo Electronico (Mandil de trabajo)."/>
    <s v="PLANTA CENTRAL"/>
    <n v="9999"/>
    <s v="01"/>
    <s v="000"/>
    <s v="001"/>
    <n v="530209"/>
    <n v="1701"/>
    <s v="001"/>
    <s v="0000"/>
    <s v="0000"/>
    <n v="0"/>
    <n v="0"/>
    <n v="0"/>
    <n v="0"/>
    <n v="0"/>
    <n v="0"/>
    <s v="SI"/>
    <m/>
    <m/>
    <x v="5"/>
    <n v="0"/>
    <n v="0"/>
    <n v="0"/>
    <s v="COOR ADMINISTRATIVA FINANCIERA"/>
    <s v="DIR ADMINISTRATIVA"/>
    <s v="GI TRANSPORTES"/>
    <s v="NO"/>
    <n v="0"/>
  </r>
  <r>
    <x v="204"/>
    <s v="134003225"/>
    <s v="MSP-DNA-2022-1427-M"/>
    <x v="111"/>
    <x v="186"/>
    <d v="2022-06-09T00:00:00"/>
    <s v="POA"/>
    <s v="Conforme a solicitud cursada por la Dirección Nacional Administrativa y con el fin de continuar con el proceso de adquisición de ropa de trabajo, se procede con el cambio de Subactividades. "/>
    <s v="ADMINISTRACION CENTRAL"/>
    <s v="Adquisición de Ropa de trabajo-Catálogo Electronico (Chompa impermeable con cinta reflectiva)."/>
    <s v="PLANTA CENTRAL"/>
    <n v="9999"/>
    <s v="01"/>
    <s v="000"/>
    <s v="001"/>
    <n v="530209"/>
    <n v="1701"/>
    <s v="001"/>
    <s v="0000"/>
    <s v="0000"/>
    <n v="0"/>
    <n v="0"/>
    <n v="0"/>
    <n v="0"/>
    <n v="0"/>
    <n v="0"/>
    <s v="SI"/>
    <m/>
    <m/>
    <x v="5"/>
    <n v="0"/>
    <n v="0"/>
    <n v="0"/>
    <s v="COOR ADMINISTRATIVA FINANCIERA"/>
    <s v="DIR ADMINISTRATIVA"/>
    <s v="GI TRANSPORTES"/>
    <s v="NO"/>
    <n v="0"/>
  </r>
  <r>
    <x v="204"/>
    <s v="134003226"/>
    <s v="MSP-DNA-2022-1427-M"/>
    <x v="111"/>
    <x v="186"/>
    <d v="2022-06-09T00:00:00"/>
    <s v="POA"/>
    <s v="Conforme a solicitud cursada por la Dirección Nacional Administrativa y con el fin de continuar con el proceso de adquisición de ropa de trabajo, se procede con el cambio de Subactividades. "/>
    <s v="ADMINISTRACION CENTRAL"/>
    <s v="Adquisición de Ropa de trabajo -Catálogo Electronico (Chaleco multifunción)."/>
    <s v="PLANTA CENTRAL"/>
    <n v="9999"/>
    <s v="01"/>
    <s v="000"/>
    <s v="001"/>
    <n v="530209"/>
    <n v="1701"/>
    <s v="001"/>
    <s v="0000"/>
    <s v="0000"/>
    <n v="0"/>
    <n v="0"/>
    <n v="0"/>
    <n v="0"/>
    <n v="0"/>
    <n v="0"/>
    <s v="SI"/>
    <m/>
    <m/>
    <x v="5"/>
    <n v="0"/>
    <n v="0"/>
    <n v="0"/>
    <s v="COOR ADMINISTRATIVA FINANCIERA"/>
    <s v="DIR ADMINISTRATIVA"/>
    <s v="NO APLICA"/>
    <s v="NO"/>
    <n v="0"/>
  </r>
  <r>
    <x v="205"/>
    <s v="132000005"/>
    <s v="REUNIONES MANTENIDAS POR CGPGE"/>
    <x v="102"/>
    <x v="187"/>
    <d v="2022-06-09T00:00:00"/>
    <s v="PRESUPUESTARIA"/>
    <s v="Incremento de techo para Serv. Externalizados"/>
    <s v="PROVISION Y PRESTACION DE SERVICIOS DE SALUD"/>
    <s v="ASIGNACIÓN ADICIONAL MEF SERVICIOS EXTERNALIZADOS"/>
    <s v="PLANTA CENTRAL"/>
    <n v="9999"/>
    <n v="90"/>
    <s v="000"/>
    <s v="001"/>
    <n v="530208"/>
    <n v="1701"/>
    <s v="001"/>
    <s v="0000"/>
    <s v="0000"/>
    <n v="4200000"/>
    <n v="0"/>
    <n v="4200000"/>
    <n v="0"/>
    <n v="0"/>
    <n v="0"/>
    <s v="SI"/>
    <m/>
    <m/>
    <x v="0"/>
    <n v="0"/>
    <n v="0"/>
    <n v="0"/>
    <s v="COOR PLANIFICACION GEST ESTRAT"/>
    <s v="COORDI PLANIFICACION GEST ESTRAT"/>
    <s v="N/A"/>
    <s v="NO"/>
    <n v="0"/>
  </r>
  <r>
    <x v="205"/>
    <s v="132000006"/>
    <s v="REUNIONES MANTENIDAS POR CGPGE"/>
    <x v="102"/>
    <x v="187"/>
    <d v="2022-06-09T00:00:00"/>
    <s v="PRESUPUESTARIA"/>
    <s v="Incremento de techo para Serv. Externalizados"/>
    <s v="PROVISION Y PRESTACION DE SERVICIOS DE SALUD"/>
    <s v="ASIGNACIÓN ADICIONAL MEF SERVICIOS GENERALES"/>
    <s v="PLANTA CENTRAL"/>
    <n v="9999"/>
    <n v="90"/>
    <s v="000"/>
    <s v="001"/>
    <n v="530803"/>
    <n v="1701"/>
    <s v="001"/>
    <s v="0000"/>
    <s v="0000"/>
    <n v="2100000"/>
    <n v="0"/>
    <n v="2100000"/>
    <n v="0"/>
    <n v="0"/>
    <n v="0"/>
    <s v="SI"/>
    <m/>
    <m/>
    <x v="0"/>
    <n v="0"/>
    <n v="0"/>
    <n v="0"/>
    <s v="COOR PLANIFICACION GEST ESTRAT"/>
    <s v="COORDI PLANIFICACION GEST ESTRAT"/>
    <s v="N/A"/>
    <s v="NO"/>
    <n v="0"/>
  </r>
  <r>
    <x v="205"/>
    <s v="132000007"/>
    <s v="REUNIONES MANTENIDAS POR CGPGE"/>
    <x v="102"/>
    <x v="187"/>
    <d v="2022-06-09T00:00:00"/>
    <s v="PRESUPUESTARIA"/>
    <s v="Incremento de techo para Serv. Externalizados"/>
    <s v="PROVISION Y PRESTACION DE SERVICIOS DE SALUD"/>
    <s v="ASIGNACIÓN ADICIONAL MEF SERVICIOS EXTERNALIZADOS"/>
    <s v="PLANTA CENTRAL"/>
    <n v="9999"/>
    <n v="90"/>
    <s v="000"/>
    <s v="001"/>
    <n v="530209"/>
    <n v="1701"/>
    <s v="001"/>
    <s v="0000"/>
    <s v="0000"/>
    <n v="5900000"/>
    <n v="0"/>
    <n v="5900000"/>
    <n v="0"/>
    <n v="0"/>
    <n v="0"/>
    <s v="SI"/>
    <m/>
    <m/>
    <x v="0"/>
    <n v="0"/>
    <n v="0"/>
    <n v="0"/>
    <s v="COOR PLANIFICACION GEST ESTRAT"/>
    <s v="COORDI PLANIFICACION GEST ESTRAT"/>
    <s v="N/A"/>
    <s v="NO"/>
    <n v="0"/>
  </r>
  <r>
    <x v="205"/>
    <s v="132000008"/>
    <s v="REUNIONES MANTENIDAS POR CGPGE"/>
    <x v="102"/>
    <x v="187"/>
    <d v="2022-06-09T00:00:00"/>
    <s v="PRESUPUESTARIA"/>
    <s v="Incremento de techo para Serv. Externalizados"/>
    <s v="PROVISION Y PRESTACION DE SERVICIOS DE SALUD"/>
    <s v="ASIGNACIÓN ADICIONAL MEF SERVICIOS EXTERNALIZADOS"/>
    <s v="PLANTA CENTRAL"/>
    <n v="9999"/>
    <n v="90"/>
    <s v="000"/>
    <s v="001"/>
    <n v="530235"/>
    <n v="1701"/>
    <s v="001"/>
    <s v="0000"/>
    <s v="0000"/>
    <n v="1900000"/>
    <n v="0"/>
    <n v="1900000"/>
    <n v="0"/>
    <n v="0"/>
    <n v="0"/>
    <s v="SI"/>
    <m/>
    <m/>
    <x v="0"/>
    <n v="0"/>
    <n v="0"/>
    <n v="0"/>
    <s v="COOR PLANIFICACION GEST ESTRAT"/>
    <s v="COORDI PLANIFICACION GEST ESTRAT"/>
    <s v="N/A"/>
    <s v="NO"/>
    <n v="0"/>
  </r>
  <r>
    <x v="206"/>
    <s v="133001007"/>
    <s v="MSP-DNJ-2022-2607-M _x000a_MSP-DNJ-2022-2608-M "/>
    <x v="113"/>
    <x v="188"/>
    <d v="2022-06-10T00:00:00"/>
    <s v="PRESUPUESTARIA"/>
    <s v="Trámites Notariales"/>
    <s v="ADMINISTRACION CENTRAL"/>
    <s v="Costas Judiciales, Trámites Notariales, Legalización de Documentos y Arreglos Extrajudiciales_x000a_Egresos para costas judiciales, trámites notariales, legalización de documentos y arreglos extrajudiciales"/>
    <s v="PLANTA CENTRAL"/>
    <n v="9999"/>
    <s v="01"/>
    <s v="000"/>
    <s v="001"/>
    <n v="570206"/>
    <n v="1701"/>
    <s v="001"/>
    <s v="0000"/>
    <s v="0000"/>
    <n v="800"/>
    <n v="0"/>
    <n v="800"/>
    <n v="0"/>
    <n v="0"/>
    <n v="0"/>
    <s v="SI"/>
    <m/>
    <m/>
    <x v="7"/>
    <n v="1400"/>
    <n v="0"/>
    <n v="1400"/>
    <s v="COOR ASESORIA JURIDICA"/>
    <s v="DIR PATROCINIO "/>
    <s v="NO APLICA"/>
    <s v="SI"/>
    <n v="0"/>
  </r>
  <r>
    <x v="206"/>
    <s v="132001001"/>
    <s v="MSP-DNJ-2022-2607-M _x000a_MSP-DNJ-2022-2608-M "/>
    <x v="113"/>
    <x v="188"/>
    <d v="2022-06-10T00:00:00"/>
    <s v="PRESUPUESTARIA"/>
    <s v="Trámites Notariales"/>
    <s v="ADMINISTRACION CENTRAL"/>
    <s v="Asignación esigef para financiar actividades priorizadas "/>
    <s v="PLANTA CENTRAL"/>
    <n v="9999"/>
    <s v="01"/>
    <s v="000"/>
    <s v="001"/>
    <n v="530106"/>
    <n v="1701"/>
    <s v="001"/>
    <s v="0000"/>
    <s v="0000"/>
    <n v="0"/>
    <n v="0"/>
    <n v="0"/>
    <n v="800"/>
    <n v="0"/>
    <n v="800"/>
    <s v="SI"/>
    <m/>
    <m/>
    <x v="7"/>
    <n v="1150.6499999999996"/>
    <n v="0"/>
    <n v="1150.6499999999996"/>
    <s v="COOR PLANIFICACION GEST ESTRAT"/>
    <s v="DIR PLANIFICACION INVERSION"/>
    <s v="NO APLICA"/>
    <s v="SI"/>
    <n v="1150.6499999999996"/>
  </r>
  <r>
    <x v="207"/>
    <s v="112001004"/>
    <s v="MSP-DNVE-2022-0428-M"/>
    <x v="112"/>
    <x v="189"/>
    <d v="2022-06-15T00:00:00"/>
    <s v="PRESUPUESTARIA"/>
    <s v="La reforma se plantea con el fin de crear la subactividad de Pasajes, Viáticos y subsistencias al interior"/>
    <s v="VIGILANCIA Y CONTROL SANITARIO"/>
    <s v="Viáticos  y Subsistencias en el interior "/>
    <s v="PLANTA CENTRAL"/>
    <n v="9999"/>
    <n v="56"/>
    <s v="000"/>
    <s v="001"/>
    <n v="530303"/>
    <n v="1701"/>
    <s v="001"/>
    <s v="0000"/>
    <s v="0000"/>
    <n v="2000"/>
    <n v="0"/>
    <n v="2000"/>
    <n v="0"/>
    <n v="0"/>
    <n v="0"/>
    <s v="SI"/>
    <m/>
    <m/>
    <x v="8"/>
    <n v="2000"/>
    <n v="0"/>
    <n v="2000"/>
    <s v="SUB VIGILANCIA PREVENCION CONTROL SALUD"/>
    <s v="DIR NAC VIGILANCIA EPIDEMIOLOGICA"/>
    <s v="NO APLICA"/>
    <s v="SI"/>
    <n v="0"/>
  </r>
  <r>
    <x v="207"/>
    <s v="112001005"/>
    <s v="MSP-DNVE-2022-0428-M"/>
    <x v="112"/>
    <x v="189"/>
    <d v="2022-06-15T00:00:00"/>
    <s v="PRESUPUESTARIA"/>
    <s v="La reforma se plantea con el fin de crear la subactividad de Pasajes, Viáticos y subsistencias al interior"/>
    <s v="VIGILANCIA Y CONTROL SANITARIO"/>
    <s v="Pasajes interior "/>
    <s v="PLANTA CENTRAL"/>
    <n v="9999"/>
    <n v="56"/>
    <s v="000"/>
    <s v="001"/>
    <n v="530301"/>
    <n v="1701"/>
    <s v="001"/>
    <s v="0000"/>
    <s v="0000"/>
    <n v="1000"/>
    <n v="0"/>
    <n v="1000"/>
    <n v="0"/>
    <n v="0"/>
    <n v="0"/>
    <s v="SI"/>
    <m/>
    <m/>
    <x v="8"/>
    <n v="1000"/>
    <n v="0"/>
    <n v="1000"/>
    <s v="SUB VIGILANCIA PREVENCION CONTROL SALUD"/>
    <s v="DIR NAC VIGILANCIA EPIDEMIOLOGICA"/>
    <s v="NO APLICA"/>
    <s v="SI"/>
    <n v="0"/>
  </r>
  <r>
    <x v="207"/>
    <s v="112001001"/>
    <s v="MSP-DNVE-2022-0428-M"/>
    <x v="112"/>
    <x v="189"/>
    <d v="2022-06-15T00:00:00"/>
    <s v="PRESUPUESTARIA"/>
    <s v="La reforma se plantea con el fin de crear la subactividad de Pasajes, Viáticos y subsistencias al interior"/>
    <s v="VIGILANCIA Y CONTROL SANITARIO"/>
    <s v="TRANSPORTE DE PERSONAL"/>
    <s v="PLANTA CENTRAL"/>
    <n v="9999"/>
    <n v="56"/>
    <s v="000"/>
    <s v="001"/>
    <n v="530201"/>
    <n v="1701"/>
    <s v="001"/>
    <s v="0000"/>
    <s v="0000"/>
    <n v="0"/>
    <n v="0"/>
    <n v="0"/>
    <n v="1000"/>
    <n v="0"/>
    <n v="1000"/>
    <s v="SI"/>
    <m/>
    <m/>
    <x v="8"/>
    <n v="0"/>
    <n v="0"/>
    <n v="0"/>
    <s v="SUB VIGILANCIA PREVENCION CONTROL SALUD"/>
    <s v="DIR NAC VIGILANCIA EPIDEMIOLOGICA"/>
    <s v="NO APLICA"/>
    <s v="NO"/>
    <n v="0"/>
  </r>
  <r>
    <x v="207"/>
    <s v="112001002"/>
    <s v="MSP-DNVE-2022-0428-M"/>
    <x v="112"/>
    <x v="189"/>
    <d v="2022-06-15T00:00:00"/>
    <s v="PRESUPUESTARIA"/>
    <s v="La reforma se plantea con el fin de crear la subactividad de Pasajes, Viáticos y subsistencias al interior"/>
    <s v="VIGILANCIA Y CONTROL SANITARIO"/>
    <s v="TRANSPORTE DE PERSONAL"/>
    <s v="PLANTA CENTRAL"/>
    <n v="9999"/>
    <n v="56"/>
    <s v="000"/>
    <s v="001"/>
    <n v="530201"/>
    <n v="1701"/>
    <s v="001"/>
    <s v="0000"/>
    <s v="0000"/>
    <n v="0"/>
    <n v="0"/>
    <n v="0"/>
    <n v="1000"/>
    <n v="0"/>
    <n v="1000"/>
    <s v="SI"/>
    <m/>
    <m/>
    <x v="8"/>
    <n v="0"/>
    <n v="0"/>
    <n v="0"/>
    <s v="SUB VIGILANCIA PREVENCION CONTROL SALUD"/>
    <s v="DIR NAC VIGILANCIA EPIDEMIOLOGICA"/>
    <s v="NO APLICA"/>
    <s v="NO"/>
    <n v="0"/>
  </r>
  <r>
    <x v="207"/>
    <s v="112001003"/>
    <s v="MSP-DNVE-2022-0428-M"/>
    <x v="112"/>
    <x v="189"/>
    <d v="2022-06-15T00:00:00"/>
    <s v="PRESUPUESTARIA"/>
    <s v="La reforma se plantea con el fin de crear la subactividad de Pasajes, Viáticos y subsistencias al interior"/>
    <s v="VIGILANCIA Y CONTROL SANITARIO"/>
    <s v="PASAJES AL EXTERIOR"/>
    <s v="PLANTA CENTRAL"/>
    <n v="9999"/>
    <n v="56"/>
    <s v="000"/>
    <s v="001"/>
    <n v="530302"/>
    <n v="1701"/>
    <s v="001"/>
    <s v="0000"/>
    <s v="0000"/>
    <n v="0"/>
    <n v="0"/>
    <n v="0"/>
    <n v="1000"/>
    <n v="0"/>
    <n v="1000"/>
    <s v="SI"/>
    <m/>
    <m/>
    <x v="8"/>
    <n v="0"/>
    <n v="0"/>
    <n v="0"/>
    <s v="SUB VIGILANCIA PREVENCION CONTROL SALUD"/>
    <s v="DIR NAC VIGILANCIA EPIDEMIOLOGICA"/>
    <s v="NO APLICA"/>
    <s v="NO"/>
    <n v="0"/>
  </r>
  <r>
    <x v="208"/>
    <s v="DD 08D02"/>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s"/>
    <s v="DD 08D02"/>
    <s v="1168"/>
    <n v="55"/>
    <s v="000"/>
    <s v="006"/>
    <s v="530201"/>
    <s v="0802"/>
    <s v="001"/>
    <s v="0000"/>
    <s v="0000"/>
    <n v="2000"/>
    <n v="0"/>
    <n v="2000"/>
    <n v="0"/>
    <n v="0"/>
    <n v="0"/>
    <s v="SI"/>
    <m/>
    <m/>
    <x v="8"/>
    <e v="#N/A"/>
    <e v="#N/A"/>
    <e v="#N/A"/>
    <e v="#N/A"/>
    <e v="#N/A"/>
    <e v="#N/A"/>
    <e v="#N/A"/>
    <e v="#N/A"/>
  </r>
  <r>
    <x v="208"/>
    <s v="DD 08D03"/>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8D03"/>
    <s v="1165"/>
    <n v="55"/>
    <s v="000"/>
    <s v="006"/>
    <s v="530201"/>
    <s v="0803"/>
    <s v="001"/>
    <s v="0000"/>
    <s v="0000"/>
    <n v="2640"/>
    <n v="0"/>
    <n v="2640"/>
    <n v="0"/>
    <n v="0"/>
    <n v="0"/>
    <s v="SI"/>
    <m/>
    <m/>
    <x v="8"/>
    <e v="#N/A"/>
    <e v="#N/A"/>
    <e v="#N/A"/>
    <e v="#N/A"/>
    <e v="#N/A"/>
    <e v="#N/A"/>
    <e v="#N/A"/>
    <e v="#N/A"/>
  </r>
  <r>
    <x v="208"/>
    <s v="DD 08D04"/>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8D04"/>
    <s v="1166"/>
    <n v="55"/>
    <s v="000"/>
    <s v="006"/>
    <s v="530201"/>
    <s v="0804"/>
    <s v="001"/>
    <s v="0000"/>
    <s v="0000"/>
    <n v="4000"/>
    <n v="0"/>
    <n v="4000"/>
    <n v="0"/>
    <n v="0"/>
    <n v="0"/>
    <s v="SI"/>
    <m/>
    <m/>
    <x v="8"/>
    <e v="#N/A"/>
    <e v="#N/A"/>
    <e v="#N/A"/>
    <e v="#N/A"/>
    <e v="#N/A"/>
    <e v="#N/A"/>
    <e v="#N/A"/>
    <e v="#N/A"/>
  </r>
  <r>
    <x v="208"/>
    <s v="DD 08D05"/>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8D05"/>
    <s v="1167"/>
    <n v="55"/>
    <s v="000"/>
    <s v="006"/>
    <s v="530201"/>
    <s v="0805"/>
    <s v="001"/>
    <s v="000"/>
    <s v="000"/>
    <n v="6000"/>
    <n v="0"/>
    <n v="6000"/>
    <n v="0"/>
    <n v="0"/>
    <n v="0"/>
    <s v="SI"/>
    <m/>
    <m/>
    <x v="8"/>
    <e v="#N/A"/>
    <e v="#N/A"/>
    <e v="#N/A"/>
    <e v="#N/A"/>
    <e v="#N/A"/>
    <e v="#N/A"/>
    <e v="#N/A"/>
    <e v="#N/A"/>
  </r>
  <r>
    <x v="208"/>
    <s v="DD 10D02"/>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0D02"/>
    <n v="1257"/>
    <n v="55"/>
    <s v="000"/>
    <s v="006"/>
    <s v="530201"/>
    <s v="1004"/>
    <s v="001"/>
    <s v="000"/>
    <s v="0000"/>
    <n v="2400"/>
    <n v="0"/>
    <n v="2400"/>
    <n v="0"/>
    <n v="0"/>
    <n v="0"/>
    <s v="SI"/>
    <m/>
    <m/>
    <x v="8"/>
    <e v="#N/A"/>
    <e v="#N/A"/>
    <e v="#N/A"/>
    <e v="#N/A"/>
    <e v="#N/A"/>
    <e v="#N/A"/>
    <e v="#N/A"/>
    <e v="#N/A"/>
  </r>
  <r>
    <x v="208"/>
    <s v="DD 21D02"/>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s"/>
    <s v="DD 21D02"/>
    <s v="1532"/>
    <n v="55"/>
    <s v="000"/>
    <s v="006"/>
    <s v="530201"/>
    <s v="2101"/>
    <s v="001"/>
    <s v="000"/>
    <s v="0000"/>
    <n v="4000"/>
    <n v="0"/>
    <n v="4000"/>
    <n v="0"/>
    <n v="0"/>
    <n v="0"/>
    <s v="SI"/>
    <m/>
    <m/>
    <x v="8"/>
    <e v="#N/A"/>
    <e v="#N/A"/>
    <e v="#N/A"/>
    <e v="#N/A"/>
    <e v="#N/A"/>
    <e v="#N/A"/>
    <e v="#N/A"/>
    <e v="#N/A"/>
  </r>
  <r>
    <x v="208"/>
    <s v="DD 21D04"/>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21D04"/>
    <n v="1531"/>
    <n v="55"/>
    <s v="000"/>
    <s v="006"/>
    <s v="530201"/>
    <s v="2104"/>
    <s v="001"/>
    <s v="000"/>
    <s v="0000"/>
    <n v="5200"/>
    <n v="0"/>
    <n v="5200"/>
    <n v="0"/>
    <n v="0"/>
    <n v="0"/>
    <s v="SI"/>
    <m/>
    <m/>
    <x v="8"/>
    <e v="#N/A"/>
    <e v="#N/A"/>
    <e v="#N/A"/>
    <e v="#N/A"/>
    <e v="#N/A"/>
    <e v="#N/A"/>
    <e v="#N/A"/>
    <e v="#N/A"/>
  </r>
  <r>
    <x v="208"/>
    <s v="Coordinación Zonal 1"/>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Coordinación Zonal 1"/>
    <n v="51"/>
    <n v="55"/>
    <s v="000"/>
    <s v="006"/>
    <s v="530201"/>
    <s v="1001"/>
    <s v="001"/>
    <s v="000"/>
    <s v="0000"/>
    <n v="6000"/>
    <n v="0"/>
    <n v="6000"/>
    <n v="0"/>
    <n v="0"/>
    <n v="0"/>
    <s v="SI"/>
    <m/>
    <m/>
    <x v="8"/>
    <e v="#N/A"/>
    <e v="#N/A"/>
    <e v="#N/A"/>
    <e v="#N/A"/>
    <e v="#N/A"/>
    <e v="#N/A"/>
    <e v="#N/A"/>
    <e v="#N/A"/>
  </r>
  <r>
    <x v="208"/>
    <s v="DD 17D12"/>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7D12"/>
    <n v="1441"/>
    <n v="55"/>
    <s v="000"/>
    <s v="006"/>
    <s v="530201"/>
    <s v="1708"/>
    <s v="001"/>
    <s v="000"/>
    <s v="0000"/>
    <n v="6660"/>
    <n v="0"/>
    <n v="6660"/>
    <n v="0"/>
    <n v="0"/>
    <n v="0"/>
    <s v="SI"/>
    <m/>
    <m/>
    <x v="8"/>
    <e v="#N/A"/>
    <e v="#N/A"/>
    <e v="#N/A"/>
    <e v="#N/A"/>
    <e v="#N/A"/>
    <e v="#N/A"/>
    <e v="#N/A"/>
    <e v="#N/A"/>
  </r>
  <r>
    <x v="208"/>
    <s v="DD 22D03"/>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combustible para campaña de seguimiento contra el sarampión, rubeola, poliomielitis"/>
    <s v="DD 22D03"/>
    <n v="2340"/>
    <n v="55"/>
    <s v="000"/>
    <s v="006"/>
    <s v="530803"/>
    <s v="2202"/>
    <s v="001"/>
    <s v="000"/>
    <s v="0000"/>
    <n v="1640"/>
    <n v="0"/>
    <n v="1640"/>
    <n v="0"/>
    <n v="0"/>
    <n v="0"/>
    <s v="SI"/>
    <m/>
    <m/>
    <x v="8"/>
    <e v="#N/A"/>
    <e v="#N/A"/>
    <e v="#N/A"/>
    <e v="#N/A"/>
    <e v="#N/A"/>
    <e v="#N/A"/>
    <e v="#N/A"/>
    <e v="#N/A"/>
  </r>
  <r>
    <x v="208"/>
    <s v="DD 22D03"/>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aceite de motor para campaña de seguimiento contra el sarampión, rubeola, poliomielitis"/>
    <s v="DD 22D03"/>
    <n v="2340"/>
    <n v="55"/>
    <s v="000"/>
    <s v="006"/>
    <s v="530803 "/>
    <s v="2202"/>
    <s v="001"/>
    <s v="000"/>
    <s v="0000"/>
    <n v="1850"/>
    <n v="0"/>
    <n v="1850"/>
    <n v="0"/>
    <n v="0"/>
    <n v="0"/>
    <s v="SI"/>
    <m/>
    <m/>
    <x v="8"/>
    <e v="#N/A"/>
    <e v="#N/A"/>
    <e v="#N/A"/>
    <e v="#N/A"/>
    <e v="#N/A"/>
    <e v="#N/A"/>
    <e v="#N/A"/>
    <e v="#N/A"/>
  </r>
  <r>
    <x v="208"/>
    <s v="DD 22D03"/>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s"/>
    <s v="DD 22D03"/>
    <s v="2340"/>
    <n v="55"/>
    <s v="000"/>
    <s v="006"/>
    <s v="530201"/>
    <s v="2202"/>
    <s v="001"/>
    <s v="000"/>
    <s v="0000"/>
    <n v="3800"/>
    <n v="0"/>
    <n v="3800"/>
    <n v="0"/>
    <n v="0"/>
    <n v="0"/>
    <s v="SI"/>
    <m/>
    <m/>
    <x v="8"/>
    <e v="#N/A"/>
    <e v="#N/A"/>
    <e v="#N/A"/>
    <e v="#N/A"/>
    <e v="#N/A"/>
    <e v="#N/A"/>
    <e v="#N/A"/>
    <e v="#N/A"/>
  </r>
  <r>
    <x v="208"/>
    <s v="DD 05D01"/>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5D01"/>
    <s v="1091"/>
    <n v="55"/>
    <s v="000"/>
    <s v="006"/>
    <s v="530201"/>
    <s v="0501"/>
    <s v="001"/>
    <s v="000"/>
    <s v="0000"/>
    <n v="6776.05"/>
    <n v="0"/>
    <n v="6776.05"/>
    <n v="0"/>
    <n v="0"/>
    <n v="0"/>
    <s v="SI"/>
    <m/>
    <m/>
    <x v="8"/>
    <e v="#N/A"/>
    <e v="#N/A"/>
    <e v="#N/A"/>
    <e v="#N/A"/>
    <e v="#N/A"/>
    <e v="#N/A"/>
    <e v="#N/A"/>
    <e v="#N/A"/>
  </r>
  <r>
    <x v="208"/>
    <s v="DD 05D03"/>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5D03"/>
    <s v="1096"/>
    <n v="55"/>
    <s v="000"/>
    <s v="006"/>
    <s v="530201"/>
    <s v="0503"/>
    <s v="001"/>
    <s v="000"/>
    <s v="0000"/>
    <n v="6779.7"/>
    <n v="0"/>
    <n v="6779.7"/>
    <n v="0"/>
    <n v="0"/>
    <n v="0"/>
    <s v="SI"/>
    <m/>
    <m/>
    <x v="8"/>
    <e v="#N/A"/>
    <e v="#N/A"/>
    <e v="#N/A"/>
    <e v="#N/A"/>
    <e v="#N/A"/>
    <e v="#N/A"/>
    <e v="#N/A"/>
    <e v="#N/A"/>
  </r>
  <r>
    <x v="208"/>
    <s v="DD 05D04"/>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5D04"/>
    <s v="1092"/>
    <n v="55"/>
    <s v="000"/>
    <s v="006"/>
    <s v="530201"/>
    <s v="0504"/>
    <s v="001"/>
    <s v="000"/>
    <s v="0000"/>
    <n v="6698.41"/>
    <n v="0"/>
    <n v="6698.41"/>
    <n v="0"/>
    <n v="0"/>
    <n v="0"/>
    <s v="SI"/>
    <m/>
    <m/>
    <x v="8"/>
    <e v="#N/A"/>
    <e v="#N/A"/>
    <e v="#N/A"/>
    <e v="#N/A"/>
    <e v="#N/A"/>
    <e v="#N/A"/>
    <e v="#N/A"/>
    <e v="#N/A"/>
  </r>
  <r>
    <x v="208"/>
    <s v="DD 05D06"/>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5D06"/>
    <s v="1093"/>
    <n v="55"/>
    <s v="000"/>
    <s v="006"/>
    <s v="530201"/>
    <s v="0505"/>
    <s v="001"/>
    <s v="000"/>
    <s v="0000"/>
    <n v="6760"/>
    <n v="0"/>
    <n v="6760"/>
    <n v="0"/>
    <n v="0"/>
    <n v="0"/>
    <s v="SI"/>
    <m/>
    <m/>
    <x v="8"/>
    <e v="#N/A"/>
    <e v="#N/A"/>
    <e v="#N/A"/>
    <e v="#N/A"/>
    <e v="#N/A"/>
    <e v="#N/A"/>
    <e v="#N/A"/>
    <e v="#N/A"/>
  </r>
  <r>
    <x v="208"/>
    <s v="DD 06D02"/>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6D02"/>
    <s v="3340"/>
    <n v="55"/>
    <s v="000"/>
    <s v="006"/>
    <s v="530201"/>
    <s v="0602"/>
    <s v="001"/>
    <s v="000"/>
    <s v="0000"/>
    <n v="6720"/>
    <n v="0"/>
    <n v="6720"/>
    <n v="0"/>
    <n v="0"/>
    <n v="0"/>
    <s v="SI"/>
    <m/>
    <m/>
    <x v="8"/>
    <e v="#N/A"/>
    <e v="#N/A"/>
    <e v="#N/A"/>
    <e v="#N/A"/>
    <e v="#N/A"/>
    <e v="#N/A"/>
    <e v="#N/A"/>
    <e v="#N/A"/>
  </r>
  <r>
    <x v="208"/>
    <s v="DD 06D04"/>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6D04"/>
    <s v="1115"/>
    <n v="55"/>
    <s v="000"/>
    <s v="006"/>
    <s v="530201"/>
    <s v="0606"/>
    <s v="001"/>
    <s v="000"/>
    <s v="0000"/>
    <n v="6720"/>
    <n v="0"/>
    <n v="6720"/>
    <n v="0"/>
    <n v="0"/>
    <n v="0"/>
    <s v="SI"/>
    <m/>
    <m/>
    <x v="8"/>
    <e v="#N/A"/>
    <e v="#N/A"/>
    <e v="#N/A"/>
    <e v="#N/A"/>
    <e v="#N/A"/>
    <e v="#N/A"/>
    <e v="#N/A"/>
    <e v="#N/A"/>
  </r>
  <r>
    <x v="208"/>
    <s v="DD 16D01"/>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6D01"/>
    <s v="1401"/>
    <n v="55"/>
    <s v="000"/>
    <s v="006"/>
    <s v="530201"/>
    <s v="1601"/>
    <s v="001"/>
    <s v="000"/>
    <s v="0000"/>
    <n v="4707.12"/>
    <n v="0"/>
    <n v="4707.12"/>
    <n v="0"/>
    <n v="0"/>
    <n v="0"/>
    <s v="SI"/>
    <m/>
    <m/>
    <x v="8"/>
    <e v="#N/A"/>
    <e v="#N/A"/>
    <e v="#N/A"/>
    <e v="#N/A"/>
    <e v="#N/A"/>
    <e v="#N/A"/>
    <e v="#N/A"/>
    <e v="#N/A"/>
  </r>
  <r>
    <x v="208"/>
    <s v="DD 16D01"/>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aéreo para campaña de seguimiento contra el sarampión, rubeola, poliomielitis"/>
    <s v="DD 16D01"/>
    <s v="1401"/>
    <n v="55"/>
    <s v="000"/>
    <s v="006"/>
    <s v="530201"/>
    <s v="1601"/>
    <s v="001"/>
    <s v="000"/>
    <s v="0000"/>
    <n v="1900"/>
    <n v="0"/>
    <n v="1900"/>
    <n v="0"/>
    <n v="0"/>
    <n v="0"/>
    <s v="SI"/>
    <m/>
    <m/>
    <x v="8"/>
    <e v="#N/A"/>
    <e v="#N/A"/>
    <e v="#N/A"/>
    <e v="#N/A"/>
    <e v="#N/A"/>
    <e v="#N/A"/>
    <e v="#N/A"/>
    <e v="#N/A"/>
  </r>
  <r>
    <x v="208"/>
    <s v="DD 16D02"/>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6D02"/>
    <s v="3430"/>
    <n v="55"/>
    <s v="000"/>
    <s v="006"/>
    <s v="530201"/>
    <s v="1604"/>
    <s v="001"/>
    <s v="000"/>
    <s v="0000"/>
    <n v="6459.78"/>
    <n v="0"/>
    <n v="6459.78"/>
    <n v="0"/>
    <n v="0"/>
    <n v="0"/>
    <s v="SI"/>
    <m/>
    <m/>
    <x v="8"/>
    <e v="#N/A"/>
    <e v="#N/A"/>
    <e v="#N/A"/>
    <e v="#N/A"/>
    <e v="#N/A"/>
    <e v="#N/A"/>
    <e v="#N/A"/>
    <e v="#N/A"/>
  </r>
  <r>
    <x v="208"/>
    <s v="DD 16D02"/>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s"/>
    <s v="DD 16D02"/>
    <s v="3430"/>
    <n v="55"/>
    <s v="000"/>
    <s v="006"/>
    <s v="530201"/>
    <s v="1604"/>
    <s v="001"/>
    <s v="000"/>
    <s v="0000"/>
    <n v="2898.24"/>
    <n v="0"/>
    <n v="2898.24"/>
    <n v="0"/>
    <n v="0"/>
    <n v="0"/>
    <s v="SI"/>
    <m/>
    <m/>
    <x v="8"/>
    <e v="#N/A"/>
    <e v="#N/A"/>
    <e v="#N/A"/>
    <e v="#N/A"/>
    <e v="#N/A"/>
    <e v="#N/A"/>
    <e v="#N/A"/>
    <e v="#N/A"/>
  </r>
  <r>
    <x v="208"/>
    <s v="DD 16D02"/>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aéreo para campaña de seguimiento contra el sarampión, rubeola, poliomielitis"/>
    <s v="DD 16D02"/>
    <s v="3430"/>
    <n v="55"/>
    <s v="000"/>
    <s v="006"/>
    <s v="530201"/>
    <s v="1604"/>
    <s v="001"/>
    <s v="000"/>
    <s v="0000"/>
    <n v="6657"/>
    <n v="0"/>
    <n v="6657"/>
    <n v="0"/>
    <n v="0"/>
    <n v="0"/>
    <s v="SI"/>
    <m/>
    <m/>
    <x v="8"/>
    <e v="#N/A"/>
    <e v="#N/A"/>
    <e v="#N/A"/>
    <e v="#N/A"/>
    <e v="#N/A"/>
    <e v="#N/A"/>
    <e v="#N/A"/>
    <e v="#N/A"/>
  </r>
  <r>
    <x v="208"/>
    <s v="DD 18D02"/>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combustible para campaña de seguimiento contra el sarampión, rubeola, poliomielitis"/>
    <s v="DD 18D02"/>
    <s v="1463"/>
    <n v="55"/>
    <s v="000"/>
    <s v="006"/>
    <s v="530803"/>
    <s v="1801"/>
    <s v="001"/>
    <s v="000"/>
    <s v="0000"/>
    <n v="566.1"/>
    <n v="0"/>
    <n v="566.1"/>
    <n v="0"/>
    <n v="0"/>
    <n v="0"/>
    <s v="SI"/>
    <m/>
    <m/>
    <x v="8"/>
    <e v="#N/A"/>
    <e v="#N/A"/>
    <e v="#N/A"/>
    <e v="#N/A"/>
    <e v="#N/A"/>
    <e v="#N/A"/>
    <e v="#N/A"/>
    <e v="#N/A"/>
  </r>
  <r>
    <x v="208"/>
    <s v="DD 18D02"/>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aceite de motor para campaña de seguimiento contra el sarampión, rubeola, poliomielitis"/>
    <s v="DD 18D02"/>
    <s v="1463"/>
    <n v="55"/>
    <s v="000"/>
    <s v="006"/>
    <s v="530803"/>
    <s v="1801"/>
    <s v="001"/>
    <s v="000"/>
    <s v="0000"/>
    <n v="159.6"/>
    <n v="0"/>
    <n v="159.6"/>
    <n v="0"/>
    <n v="0"/>
    <n v="0"/>
    <s v="SI"/>
    <m/>
    <m/>
    <x v="8"/>
    <e v="#N/A"/>
    <e v="#N/A"/>
    <e v="#N/A"/>
    <e v="#N/A"/>
    <e v="#N/A"/>
    <e v="#N/A"/>
    <e v="#N/A"/>
    <e v="#N/A"/>
  </r>
  <r>
    <x v="208"/>
    <s v="DD 18D02"/>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8D02"/>
    <s v="1463"/>
    <n v="55"/>
    <s v="000"/>
    <s v="006"/>
    <s v="530201"/>
    <s v="1801"/>
    <s v="001"/>
    <s v="000"/>
    <s v="0000"/>
    <n v="6750"/>
    <n v="0"/>
    <n v="6750"/>
    <n v="0"/>
    <n v="0"/>
    <n v="0"/>
    <s v="SI"/>
    <m/>
    <m/>
    <x v="8"/>
    <e v="#N/A"/>
    <e v="#N/A"/>
    <e v="#N/A"/>
    <e v="#N/A"/>
    <e v="#N/A"/>
    <e v="#N/A"/>
    <e v="#N/A"/>
    <e v="#N/A"/>
  </r>
  <r>
    <x v="208"/>
    <s v="DD 18D04"/>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8D04"/>
    <s v="1465"/>
    <n v="55"/>
    <s v="000"/>
    <s v="006"/>
    <s v="530201"/>
    <s v="1807"/>
    <s v="001"/>
    <s v="000"/>
    <s v="0000"/>
    <n v="6728"/>
    <n v="0"/>
    <n v="6728"/>
    <n v="0"/>
    <n v="0"/>
    <n v="0"/>
    <s v="SI"/>
    <m/>
    <m/>
    <x v="8"/>
    <e v="#N/A"/>
    <e v="#N/A"/>
    <e v="#N/A"/>
    <e v="#N/A"/>
    <e v="#N/A"/>
    <e v="#N/A"/>
    <e v="#N/A"/>
    <e v="#N/A"/>
  </r>
  <r>
    <x v="208"/>
    <s v="Coordinación Zonal 3 "/>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Coordinación Zonal 3 "/>
    <s v="53"/>
    <n v="55"/>
    <s v="000"/>
    <s v="006"/>
    <s v="530201"/>
    <s v="0601"/>
    <s v="001"/>
    <s v="000"/>
    <s v="0000"/>
    <n v="6720"/>
    <n v="0"/>
    <n v="6720"/>
    <n v="0"/>
    <n v="0"/>
    <n v="0"/>
    <s v="SI"/>
    <m/>
    <m/>
    <x v="8"/>
    <e v="#N/A"/>
    <e v="#N/A"/>
    <e v="#N/A"/>
    <e v="#N/A"/>
    <e v="#N/A"/>
    <e v="#N/A"/>
    <e v="#N/A"/>
    <e v="#N/A"/>
  </r>
  <r>
    <x v="208"/>
    <s v="DD 13D02"/>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3D02"/>
    <s v="1336"/>
    <n v="55"/>
    <s v="000"/>
    <s v="006"/>
    <s v="530201"/>
    <s v="1308"/>
    <s v="001"/>
    <s v="000"/>
    <s v="0000"/>
    <n v="9300"/>
    <n v="0"/>
    <n v="9300"/>
    <n v="0"/>
    <n v="0"/>
    <n v="0"/>
    <s v="SI"/>
    <m/>
    <m/>
    <x v="8"/>
    <e v="#N/A"/>
    <e v="#N/A"/>
    <e v="#N/A"/>
    <e v="#N/A"/>
    <e v="#N/A"/>
    <e v="#N/A"/>
    <e v="#N/A"/>
    <e v="#N/A"/>
  </r>
  <r>
    <x v="208"/>
    <s v="DD 13D03"/>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3D03"/>
    <s v="1338"/>
    <n v="55"/>
    <s v="000"/>
    <s v="006"/>
    <s v="530201"/>
    <s v="1306"/>
    <s v="001"/>
    <s v="000"/>
    <s v="0000"/>
    <n v="4800"/>
    <n v="0"/>
    <n v="4800"/>
    <n v="0"/>
    <n v="0"/>
    <n v="0"/>
    <s v="SI"/>
    <m/>
    <m/>
    <x v="8"/>
    <e v="#N/A"/>
    <e v="#N/A"/>
    <e v="#N/A"/>
    <e v="#N/A"/>
    <e v="#N/A"/>
    <e v="#N/A"/>
    <e v="#N/A"/>
    <e v="#N/A"/>
  </r>
  <r>
    <x v="208"/>
    <s v="DD 13D04"/>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3D04"/>
    <s v="1344"/>
    <n v="55"/>
    <s v="000"/>
    <s v="006"/>
    <s v="530201"/>
    <s v="1313"/>
    <s v="001"/>
    <s v="000"/>
    <s v="0000"/>
    <n v="5100"/>
    <n v="0"/>
    <n v="5100"/>
    <n v="0"/>
    <n v="0"/>
    <n v="0"/>
    <s v="SI"/>
    <m/>
    <m/>
    <x v="8"/>
    <e v="#N/A"/>
    <e v="#N/A"/>
    <e v="#N/A"/>
    <e v="#N/A"/>
    <e v="#N/A"/>
    <e v="#N/A"/>
    <e v="#N/A"/>
    <e v="#N/A"/>
  </r>
  <r>
    <x v="208"/>
    <s v="DD 13D05"/>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3D05"/>
    <s v="1342"/>
    <n v="55"/>
    <s v="000"/>
    <s v="006"/>
    <s v="530201"/>
    <s v="1304"/>
    <s v="001"/>
    <s v="000"/>
    <s v="0000"/>
    <n v="2700"/>
    <n v="0"/>
    <n v="2700"/>
    <n v="0"/>
    <n v="0"/>
    <n v="0"/>
    <s v="SI"/>
    <m/>
    <m/>
    <x v="8"/>
    <e v="#N/A"/>
    <e v="#N/A"/>
    <e v="#N/A"/>
    <e v="#N/A"/>
    <e v="#N/A"/>
    <e v="#N/A"/>
    <e v="#N/A"/>
    <e v="#N/A"/>
  </r>
  <r>
    <x v="208"/>
    <s v="DD 13D06"/>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3D06"/>
    <s v="1340"/>
    <n v="55"/>
    <s v="000"/>
    <s v="006"/>
    <s v="530201"/>
    <s v="1302"/>
    <s v="001"/>
    <s v="000"/>
    <s v="0000"/>
    <n v="4800"/>
    <n v="0"/>
    <n v="4800"/>
    <n v="0"/>
    <n v="0"/>
    <n v="0"/>
    <s v="SI"/>
    <m/>
    <m/>
    <x v="8"/>
    <e v="#N/A"/>
    <e v="#N/A"/>
    <e v="#N/A"/>
    <e v="#N/A"/>
    <e v="#N/A"/>
    <e v="#N/A"/>
    <e v="#N/A"/>
    <e v="#N/A"/>
  </r>
  <r>
    <x v="208"/>
    <s v="DD 13D07"/>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3D07"/>
    <s v="1337"/>
    <n v="55"/>
    <s v="000"/>
    <s v="006"/>
    <s v="530201"/>
    <s v="1303"/>
    <s v="001"/>
    <s v="000"/>
    <s v="0000"/>
    <n v="4800"/>
    <n v="0"/>
    <n v="4800"/>
    <n v="0"/>
    <n v="0"/>
    <n v="0"/>
    <s v="SI"/>
    <m/>
    <m/>
    <x v="8"/>
    <e v="#N/A"/>
    <e v="#N/A"/>
    <e v="#N/A"/>
    <e v="#N/A"/>
    <e v="#N/A"/>
    <e v="#N/A"/>
    <e v="#N/A"/>
    <e v="#N/A"/>
  </r>
  <r>
    <x v="208"/>
    <s v="DD 13D09"/>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3D09"/>
    <s v="1343"/>
    <n v="55"/>
    <s v="000"/>
    <s v="006"/>
    <s v="530201"/>
    <s v="1310"/>
    <s v="001"/>
    <s v="000"/>
    <s v="0000"/>
    <n v="3000"/>
    <n v="0"/>
    <n v="3000"/>
    <n v="0"/>
    <n v="0"/>
    <n v="0"/>
    <s v="SI"/>
    <m/>
    <m/>
    <x v="8"/>
    <e v="#N/A"/>
    <e v="#N/A"/>
    <e v="#N/A"/>
    <e v="#N/A"/>
    <e v="#N/A"/>
    <e v="#N/A"/>
    <e v="#N/A"/>
    <e v="#N/A"/>
  </r>
  <r>
    <x v="208"/>
    <s v="DD 13D11"/>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3D11"/>
    <s v="1339"/>
    <n v="55"/>
    <s v="000"/>
    <s v="006"/>
    <s v="530201"/>
    <s v="1314"/>
    <s v="001"/>
    <s v="000"/>
    <s v="0000"/>
    <n v="6000"/>
    <n v="0"/>
    <n v="6000"/>
    <n v="0"/>
    <n v="0"/>
    <n v="0"/>
    <s v="SI"/>
    <m/>
    <m/>
    <x v="8"/>
    <e v="#N/A"/>
    <e v="#N/A"/>
    <e v="#N/A"/>
    <e v="#N/A"/>
    <e v="#N/A"/>
    <e v="#N/A"/>
    <e v="#N/A"/>
    <e v="#N/A"/>
  </r>
  <r>
    <x v="208"/>
    <s v="DD 13D12"/>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3D12"/>
    <s v="1341"/>
    <n v="55"/>
    <s v="000"/>
    <s v="006"/>
    <s v="530201"/>
    <s v="1312"/>
    <s v="001"/>
    <s v="000"/>
    <s v="0000"/>
    <n v="3300"/>
    <n v="0"/>
    <n v="3300"/>
    <n v="0"/>
    <n v="0"/>
    <n v="0"/>
    <s v="SI"/>
    <m/>
    <m/>
    <x v="8"/>
    <e v="#N/A"/>
    <e v="#N/A"/>
    <e v="#N/A"/>
    <e v="#N/A"/>
    <e v="#N/A"/>
    <e v="#N/A"/>
    <e v="#N/A"/>
    <e v="#N/A"/>
  </r>
  <r>
    <x v="208"/>
    <s v="DD 23D01"/>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23D01"/>
    <s v="1447"/>
    <n v="55"/>
    <s v="000"/>
    <s v="006"/>
    <s v="530201"/>
    <s v="2301"/>
    <s v="001"/>
    <s v="000"/>
    <s v="0000"/>
    <n v="10800"/>
    <n v="0"/>
    <n v="10800"/>
    <n v="0"/>
    <n v="0"/>
    <n v="0"/>
    <s v="SI"/>
    <m/>
    <m/>
    <x v="8"/>
    <e v="#N/A"/>
    <e v="#N/A"/>
    <e v="#N/A"/>
    <e v="#N/A"/>
    <e v="#N/A"/>
    <e v="#N/A"/>
    <e v="#N/A"/>
    <e v="#N/A"/>
  </r>
  <r>
    <x v="208"/>
    <s v="Coordinación Zonal 4"/>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Coordinación Zonal 4"/>
    <s v="54"/>
    <n v="55"/>
    <s v="000"/>
    <s v="006"/>
    <s v="530201"/>
    <s v="1301"/>
    <s v="001"/>
    <s v="000"/>
    <s v="0000"/>
    <n v="11400"/>
    <n v="0"/>
    <n v="11400"/>
    <n v="0"/>
    <n v="0"/>
    <n v="0"/>
    <s v="SI"/>
    <m/>
    <m/>
    <x v="8"/>
    <e v="#N/A"/>
    <e v="#N/A"/>
    <e v="#N/A"/>
    <e v="#N/A"/>
    <e v="#N/A"/>
    <e v="#N/A"/>
    <e v="#N/A"/>
    <e v="#N/A"/>
  </r>
  <r>
    <x v="208"/>
    <s v="DD 07D01"/>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7D01"/>
    <s v="7110"/>
    <n v="55"/>
    <s v="000"/>
    <s v="006"/>
    <s v=" 530201"/>
    <s v="0709"/>
    <s v="001"/>
    <s v="000"/>
    <s v="0000"/>
    <n v="3200"/>
    <n v="0"/>
    <n v="3200"/>
    <n v="0"/>
    <n v="0"/>
    <n v="0"/>
    <s v="SI"/>
    <m/>
    <m/>
    <x v="8"/>
    <e v="#N/A"/>
    <e v="#N/A"/>
    <e v="#N/A"/>
    <e v="#N/A"/>
    <e v="#N/A"/>
    <e v="#N/A"/>
    <e v="#N/A"/>
    <e v="#N/A"/>
  </r>
  <r>
    <x v="208"/>
    <s v="DD 07D02"/>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7D02"/>
    <s v="1132"/>
    <n v="55"/>
    <s v="000"/>
    <s v="006"/>
    <s v="530201"/>
    <s v="0701"/>
    <s v="001"/>
    <s v="000"/>
    <s v="0000"/>
    <n v="2550"/>
    <n v="0"/>
    <n v="2550"/>
    <n v="0"/>
    <n v="0"/>
    <n v="0"/>
    <s v="SI"/>
    <m/>
    <m/>
    <x v="8"/>
    <e v="#N/A"/>
    <e v="#N/A"/>
    <e v="#N/A"/>
    <e v="#N/A"/>
    <e v="#N/A"/>
    <e v="#N/A"/>
    <e v="#N/A"/>
    <e v="#N/A"/>
  </r>
  <r>
    <x v="208"/>
    <s v="DD 07D03"/>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7D03"/>
    <s v="1140"/>
    <n v="55"/>
    <s v="000"/>
    <s v="006"/>
    <s v="530201"/>
    <s v="0713"/>
    <s v="001"/>
    <s v="000"/>
    <s v="0000"/>
    <n v="2880"/>
    <n v="0"/>
    <n v="2880"/>
    <n v="0"/>
    <n v="0"/>
    <n v="0"/>
    <s v="SI"/>
    <m/>
    <m/>
    <x v="8"/>
    <e v="#N/A"/>
    <e v="#N/A"/>
    <e v="#N/A"/>
    <e v="#N/A"/>
    <e v="#N/A"/>
    <e v="#N/A"/>
    <e v="#N/A"/>
    <e v="#N/A"/>
  </r>
  <r>
    <x v="208"/>
    <s v="DD 07D04"/>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7D04"/>
    <s v="1139"/>
    <n v="55"/>
    <s v="000"/>
    <s v="006"/>
    <s v="530201"/>
    <s v="0710"/>
    <s v="001"/>
    <s v="000"/>
    <s v="0000"/>
    <n v="1760"/>
    <n v="0"/>
    <n v="1760"/>
    <n v="0"/>
    <n v="0"/>
    <n v="0"/>
    <s v="SI"/>
    <m/>
    <m/>
    <x v="8"/>
    <e v="#N/A"/>
    <e v="#N/A"/>
    <e v="#N/A"/>
    <e v="#N/A"/>
    <e v="#N/A"/>
    <e v="#N/A"/>
    <e v="#N/A"/>
    <e v="#N/A"/>
  </r>
  <r>
    <x v="208"/>
    <s v="DD 07D05"/>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7D05"/>
    <s v="1138"/>
    <n v="55"/>
    <s v="000"/>
    <s v="006"/>
    <s v="530201"/>
    <s v="0707"/>
    <s v="001"/>
    <s v="000"/>
    <s v="0000"/>
    <n v="2880"/>
    <n v="0"/>
    <n v="2880"/>
    <n v="0"/>
    <n v="0"/>
    <n v="0"/>
    <s v="SI"/>
    <m/>
    <m/>
    <x v="8"/>
    <e v="#N/A"/>
    <e v="#N/A"/>
    <e v="#N/A"/>
    <e v="#N/A"/>
    <e v="#N/A"/>
    <e v="#N/A"/>
    <e v="#N/A"/>
    <e v="#N/A"/>
  </r>
  <r>
    <x v="208"/>
    <s v="DD 07D06"/>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7D06"/>
    <s v="1136"/>
    <n v="55"/>
    <s v="000"/>
    <s v="006"/>
    <s v="530201"/>
    <s v="0712"/>
    <s v="001"/>
    <s v="000"/>
    <s v="0000"/>
    <n v="2560"/>
    <n v="0"/>
    <n v="2560"/>
    <n v="0"/>
    <n v="0"/>
    <n v="0"/>
    <s v="SI"/>
    <m/>
    <m/>
    <x v="8"/>
    <e v="#N/A"/>
    <e v="#N/A"/>
    <e v="#N/A"/>
    <e v="#N/A"/>
    <e v="#N/A"/>
    <e v="#N/A"/>
    <e v="#N/A"/>
    <e v="#N/A"/>
  </r>
  <r>
    <x v="208"/>
    <s v="DD 11D03"/>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1D03"/>
    <s v="1278"/>
    <n v="55"/>
    <s v="000"/>
    <s v="006"/>
    <s v="530201"/>
    <s v="1109"/>
    <s v="001"/>
    <s v="000"/>
    <s v="0000"/>
    <n v="2880"/>
    <n v="0"/>
    <n v="2880"/>
    <n v="0"/>
    <n v="0"/>
    <n v="0"/>
    <s v="SI"/>
    <m/>
    <m/>
    <x v="8"/>
    <e v="#N/A"/>
    <e v="#N/A"/>
    <e v="#N/A"/>
    <e v="#N/A"/>
    <e v="#N/A"/>
    <e v="#N/A"/>
    <e v="#N/A"/>
    <e v="#N/A"/>
  </r>
  <r>
    <x v="208"/>
    <s v="DD 11D04"/>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1D04"/>
    <s v="1279"/>
    <n v="55"/>
    <s v="000"/>
    <s v="006"/>
    <s v="530201"/>
    <s v="1110"/>
    <s v="001"/>
    <s v="000"/>
    <s v="0000"/>
    <n v="2240"/>
    <n v="0"/>
    <n v="2240"/>
    <n v="0"/>
    <n v="0"/>
    <n v="0"/>
    <s v="SI"/>
    <m/>
    <m/>
    <x v="8"/>
    <e v="#N/A"/>
    <e v="#N/A"/>
    <e v="#N/A"/>
    <e v="#N/A"/>
    <e v="#N/A"/>
    <e v="#N/A"/>
    <e v="#N/A"/>
    <e v="#N/A"/>
  </r>
  <r>
    <x v="208"/>
    <s v="DD 11D05"/>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1D05"/>
    <s v="1276"/>
    <n v="55"/>
    <s v="000"/>
    <s v="006"/>
    <s v="530201"/>
    <s v="1106"/>
    <s v="001"/>
    <s v="000"/>
    <s v="0000"/>
    <n v="960"/>
    <n v="0"/>
    <n v="960"/>
    <n v="0"/>
    <n v="0"/>
    <n v="0"/>
    <s v="SI"/>
    <m/>
    <m/>
    <x v="8"/>
    <e v="#N/A"/>
    <e v="#N/A"/>
    <e v="#N/A"/>
    <e v="#N/A"/>
    <e v="#N/A"/>
    <e v="#N/A"/>
    <e v="#N/A"/>
    <e v="#N/A"/>
  </r>
  <r>
    <x v="208"/>
    <s v="DD 11D06"/>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1D06"/>
    <s v="1275"/>
    <n v="55"/>
    <s v="000"/>
    <s v="006"/>
    <s v="530201"/>
    <s v="1102"/>
    <s v="001"/>
    <s v="000"/>
    <s v="0000"/>
    <n v="2220"/>
    <n v="0"/>
    <n v="2220"/>
    <n v="0"/>
    <n v="0"/>
    <n v="0"/>
    <s v="SI"/>
    <m/>
    <m/>
    <x v="8"/>
    <e v="#N/A"/>
    <e v="#N/A"/>
    <e v="#N/A"/>
    <e v="#N/A"/>
    <e v="#N/A"/>
    <e v="#N/A"/>
    <e v="#N/A"/>
    <e v="#N/A"/>
  </r>
  <r>
    <x v="208"/>
    <s v="DD 11D07"/>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1D07"/>
    <s v="1277"/>
    <n v="55"/>
    <s v="000"/>
    <s v="006"/>
    <s v="530201"/>
    <s v="1108"/>
    <s v="001"/>
    <s v="000"/>
    <s v="0000"/>
    <n v="1600"/>
    <n v="0"/>
    <n v="1600"/>
    <n v="0"/>
    <n v="0"/>
    <n v="0"/>
    <s v="SI"/>
    <m/>
    <m/>
    <x v="8"/>
    <e v="#N/A"/>
    <e v="#N/A"/>
    <e v="#N/A"/>
    <e v="#N/A"/>
    <e v="#N/A"/>
    <e v="#N/A"/>
    <e v="#N/A"/>
    <e v="#N/A"/>
  </r>
  <r>
    <x v="208"/>
    <s v="DD 11D08"/>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1D08"/>
    <s v="1280"/>
    <n v="55"/>
    <s v="000"/>
    <s v="006"/>
    <s v="530201"/>
    <s v="1111"/>
    <s v="001"/>
    <s v="000"/>
    <s v="0000"/>
    <n v="4160"/>
    <n v="0"/>
    <n v="4160"/>
    <n v="0"/>
    <n v="0"/>
    <n v="0"/>
    <s v="SI"/>
    <m/>
    <m/>
    <x v="8"/>
    <e v="#N/A"/>
    <e v="#N/A"/>
    <e v="#N/A"/>
    <e v="#N/A"/>
    <e v="#N/A"/>
    <e v="#N/A"/>
    <e v="#N/A"/>
    <e v="#N/A"/>
  </r>
  <r>
    <x v="208"/>
    <s v="DD 11D09"/>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1D09"/>
    <s v="1283"/>
    <n v="55"/>
    <s v="000"/>
    <s v="006"/>
    <s v="530201"/>
    <s v="1113"/>
    <s v="001"/>
    <s v="000"/>
    <s v="0000"/>
    <n v="1120"/>
    <n v="0"/>
    <n v="1120"/>
    <n v="0"/>
    <n v="0"/>
    <n v="0"/>
    <s v="SI"/>
    <m/>
    <m/>
    <x v="8"/>
    <e v="#N/A"/>
    <e v="#N/A"/>
    <e v="#N/A"/>
    <e v="#N/A"/>
    <e v="#N/A"/>
    <e v="#N/A"/>
    <e v="#N/A"/>
    <e v="#N/A"/>
  </r>
  <r>
    <x v="208"/>
    <s v="DD 19D01"/>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9D01"/>
    <s v="7520"/>
    <n v="55"/>
    <s v="000"/>
    <s v="006"/>
    <s v="530201"/>
    <s v="1901"/>
    <s v="001"/>
    <s v="000"/>
    <s v="0000"/>
    <n v="2400"/>
    <n v="0"/>
    <n v="2400"/>
    <n v="0"/>
    <n v="0"/>
    <n v="0"/>
    <s v="SI"/>
    <m/>
    <m/>
    <x v="8"/>
    <e v="#N/A"/>
    <e v="#N/A"/>
    <e v="#N/A"/>
    <e v="#N/A"/>
    <e v="#N/A"/>
    <e v="#N/A"/>
    <e v="#N/A"/>
    <e v="#N/A"/>
  </r>
  <r>
    <x v="208"/>
    <s v="DD 19D02"/>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9D02"/>
    <s v="7531"/>
    <n v="55"/>
    <s v="000"/>
    <s v="006"/>
    <s v="530201"/>
    <s v="1909"/>
    <s v="001"/>
    <s v="000"/>
    <s v="0000"/>
    <n v="1600"/>
    <n v="0"/>
    <n v="1600"/>
    <n v="0"/>
    <n v="0"/>
    <n v="0"/>
    <s v="SI"/>
    <m/>
    <m/>
    <x v="8"/>
    <e v="#N/A"/>
    <e v="#N/A"/>
    <e v="#N/A"/>
    <e v="#N/A"/>
    <e v="#N/A"/>
    <e v="#N/A"/>
    <e v="#N/A"/>
    <e v="#N/A"/>
  </r>
  <r>
    <x v="208"/>
    <s v="DD 19D03"/>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9D03"/>
    <s v="1492"/>
    <n v="55"/>
    <s v="000"/>
    <s v="006"/>
    <s v="530201"/>
    <s v="1902"/>
    <s v="001"/>
    <s v="000"/>
    <s v="0000"/>
    <n v="1760"/>
    <n v="0"/>
    <n v="1760"/>
    <n v="0"/>
    <n v="0"/>
    <n v="0"/>
    <s v="SI"/>
    <m/>
    <m/>
    <x v="8"/>
    <e v="#N/A"/>
    <e v="#N/A"/>
    <e v="#N/A"/>
    <e v="#N/A"/>
    <e v="#N/A"/>
    <e v="#N/A"/>
    <e v="#N/A"/>
    <e v="#N/A"/>
  </r>
  <r>
    <x v="208"/>
    <s v="DD 19D04"/>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9D04"/>
    <s v="1491"/>
    <n v="55"/>
    <s v="000"/>
    <s v="006"/>
    <s v="530201"/>
    <s v="1905"/>
    <s v="001"/>
    <s v="000"/>
    <s v="0000"/>
    <n v="1760"/>
    <n v="0"/>
    <n v="1760"/>
    <n v="0"/>
    <n v="0"/>
    <n v="0"/>
    <s v="SI"/>
    <m/>
    <m/>
    <x v="8"/>
    <e v="#N/A"/>
    <e v="#N/A"/>
    <e v="#N/A"/>
    <e v="#N/A"/>
    <e v="#N/A"/>
    <e v="#N/A"/>
    <e v="#N/A"/>
    <e v="#N/A"/>
  </r>
  <r>
    <x v="208"/>
    <s v="Coordinación Zonal 7 "/>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Coordinación Zonal 7 "/>
    <s v="57"/>
    <n v="55"/>
    <s v="000"/>
    <s v="006"/>
    <s v="530201"/>
    <s v="1101"/>
    <s v="001"/>
    <s v="000"/>
    <s v="0000"/>
    <n v="4480"/>
    <n v="0"/>
    <n v="4480"/>
    <n v="0"/>
    <n v="0"/>
    <n v="0"/>
    <s v="SI"/>
    <m/>
    <m/>
    <x v="8"/>
    <e v="#N/A"/>
    <e v="#N/A"/>
    <e v="#N/A"/>
    <e v="#N/A"/>
    <e v="#N/A"/>
    <e v="#N/A"/>
    <e v="#N/A"/>
    <e v="#N/A"/>
  </r>
  <r>
    <x v="208"/>
    <s v="132001012"/>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signación esigef para financiar actividades priorizadas "/>
    <s v="PLANTA CENTRAL"/>
    <n v="9999"/>
    <n v="55"/>
    <s v="000"/>
    <s v="005"/>
    <n v="530601"/>
    <n v="1701"/>
    <s v="001"/>
    <s v="0000"/>
    <s v="0000"/>
    <n v="0"/>
    <n v="0"/>
    <n v="0"/>
    <n v="37479.260000000009"/>
    <n v="0"/>
    <n v="37479.260000000009"/>
    <s v="SI"/>
    <m/>
    <m/>
    <x v="8"/>
    <n v="0"/>
    <n v="0"/>
    <n v="0"/>
    <s v="COOR PLANIFICACION GEST ESTRAT"/>
    <s v="DIR PLANIFICACION INVERSION"/>
    <s v="Presupuesto por Resultados"/>
    <s v="NO"/>
    <n v="0"/>
  </r>
  <r>
    <x v="208"/>
    <s v="132001013"/>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signación esigef para financiar actividades priorizadas "/>
    <s v="PLANTA CENTRAL"/>
    <n v="9999"/>
    <n v="55"/>
    <s v="000"/>
    <s v="005"/>
    <n v="530701"/>
    <n v="1701"/>
    <s v="001"/>
    <s v="0000"/>
    <s v="0000"/>
    <n v="0"/>
    <n v="0"/>
    <n v="0"/>
    <n v="82500"/>
    <n v="0"/>
    <n v="82500"/>
    <s v="SI"/>
    <m/>
    <m/>
    <x v="8"/>
    <n v="0"/>
    <n v="0"/>
    <n v="0"/>
    <s v="COOR PLANIFICACION GEST ESTRAT"/>
    <s v="DIR PLANIFICACION INVERSION"/>
    <s v="Presupuesto por Resultados"/>
    <s v="NO"/>
    <n v="0"/>
  </r>
  <r>
    <x v="208"/>
    <s v="132001014"/>
    <s v="MSP-DNEPC-2022-1217-M"/>
    <x v="111"/>
    <x v="190"/>
    <d v="2022-06-16T00:00:00"/>
    <s v="PRESUPUESTARIA"/>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signación esigef para financiar actividades priorizadas "/>
    <s v="PLANTA CENTRAL"/>
    <n v="9999"/>
    <n v="55"/>
    <s v="000"/>
    <s v="006"/>
    <n v="581202"/>
    <n v="1701"/>
    <s v="001"/>
    <s v="0000"/>
    <s v="0000"/>
    <n v="0"/>
    <n v="0"/>
    <n v="0"/>
    <n v="119220.73999999464"/>
    <n v="0"/>
    <n v="119220.73999999464"/>
    <s v="SI"/>
    <m/>
    <m/>
    <x v="8"/>
    <n v="0"/>
    <n v="0"/>
    <n v="0"/>
    <s v="COOR PLANIFICACION GEST ESTRAT"/>
    <s v="DIR PLANIFICACION INVERSION"/>
    <s v="Presupuesto por Resultados"/>
    <s v="NO"/>
    <n v="0"/>
  </r>
  <r>
    <x v="209"/>
    <s v="134001068"/>
    <s v="MSP-DNTH-2022-3357-M"/>
    <x v="113"/>
    <x v="191"/>
    <d v="2022-06-15T00:00:00"/>
    <s v="PRESUPUESTARIA"/>
    <s v="SE REDUCE EL ITEM DE VIATICOS POR GASTOS DE RESIDENCIA, DEBIDO A LA NECESIDAD DE PAGO DE VIATICOS DEL PRESENTE AÑO FISCAL DE LA DNTH"/>
    <s v="ADMINISTRACION CENTRAL"/>
    <s v="VIATICOS POR GASTOS DE RESIDENCIA"/>
    <s v="PLANTA CENTRAL"/>
    <n v="9999"/>
    <s v="01"/>
    <s v="000"/>
    <s v="001"/>
    <n v="530306"/>
    <n v="1701"/>
    <s v="001"/>
    <s v="0000"/>
    <s v="0000"/>
    <n v="0"/>
    <n v="0"/>
    <n v="0"/>
    <n v="10100"/>
    <n v="0"/>
    <n v="10100"/>
    <s v="SI"/>
    <m/>
    <m/>
    <x v="3"/>
    <n v="30162"/>
    <n v="0"/>
    <n v="30162"/>
    <s v="COOR ADMINISTRATIVA FINANCIERA"/>
    <s v="DIR ADMINISTRACION TALENTO HUMANO"/>
    <s v="REMUNERACIONES"/>
    <s v="SI"/>
    <n v="30162"/>
  </r>
  <r>
    <x v="209"/>
    <s v="134001093"/>
    <s v="MSP-DNTH-2022-3357-M"/>
    <x v="113"/>
    <x v="191"/>
    <d v="2022-06-15T00:00:00"/>
    <s v="PRESUPUESTARIA"/>
    <s v="SE REDUCE EL ITEM DE VIATICOS POR GASTOS DE RESIDENCIA, DEBIDO A LA NECESIDAD DE PAGO DE VIATICOS DEL PRESENTE AÑO FISCAL DE LA DNTH"/>
    <s v="ADMINISTRACION CENTRAL"/>
    <s v="VIATICOS_Y_SUBSISTENCIAS_EN_EL_INTERIOR (DNTH)"/>
    <s v="PLANTA CENTRAL"/>
    <n v="9999"/>
    <s v="01"/>
    <s v="000"/>
    <s v="001"/>
    <n v="530303"/>
    <n v="1701"/>
    <s v="001"/>
    <s v="0000"/>
    <s v="0000"/>
    <n v="10000"/>
    <n v="0"/>
    <n v="10000"/>
    <n v="0"/>
    <n v="0"/>
    <n v="0"/>
    <s v="SI"/>
    <m/>
    <m/>
    <x v="3"/>
    <n v="15000"/>
    <n v="0"/>
    <n v="15000"/>
    <s v="COOR ADMINISTRATIVA FINANCIERA"/>
    <s v="DIR ADMINISTRACION TALENTO HUMANO"/>
    <s v="REMUNERACIONES"/>
    <s v="SI"/>
    <n v="0"/>
  </r>
  <r>
    <x v="209"/>
    <s v="134001121"/>
    <s v="MSP-DNTH-2022-3357-M"/>
    <x v="113"/>
    <x v="191"/>
    <d v="2022-06-15T00:00:00"/>
    <s v="PRESUPUESTARIA"/>
    <s v="SE REDUCE EL ITEM DE VIATICOS POR GASTOS DE RESIDENCIA, DEBIDO A LA NECESIDAD DE PAGO DE VIATICOS DEL PRESENTE AÑO FISCAL DE LA DNTH"/>
    <s v="ADMINISTRACION CENTRAL"/>
    <s v="PASAJES AL INTERIOR (DNTH)"/>
    <s v="PLANTA CENTRAL"/>
    <n v="9999"/>
    <s v="01"/>
    <s v="000"/>
    <s v="001"/>
    <n v="530301"/>
    <n v="1701"/>
    <s v="001"/>
    <s v="0000"/>
    <s v="0000"/>
    <n v="100"/>
    <n v="0"/>
    <n v="100"/>
    <n v="0"/>
    <n v="0"/>
    <n v="0"/>
    <s v="SI"/>
    <m/>
    <m/>
    <x v="3"/>
    <n v="100"/>
    <n v="0"/>
    <n v="100"/>
    <s v="COOR ADMINISTRATIVA FINANCIERA"/>
    <s v="DIR ADMINISTRACION TALENTO HUMANO"/>
    <s v="NO APLICA"/>
    <s v="SI"/>
    <n v="0"/>
  </r>
  <r>
    <x v="210"/>
    <s v="132001023"/>
    <s v="MSP-CZ9-2022-10426-M"/>
    <x v="114"/>
    <x v="192"/>
    <d v="2022-06-15T00:00:00"/>
    <s v="PRESUPUESTARIA"/>
    <s v="Financiamiento de servicio de limpieza para 1 mes del distrito 17D06"/>
    <s v="GARANTIA DE LA CALIDAD DE LOS SERVICIOS DE SALUD"/>
    <s v="Asignación esigef para financiar actividades priorizadas  (Mantenimientos REF 006)"/>
    <s v="PLANTA CENTRAL"/>
    <n v="9999"/>
    <n v="57"/>
    <s v="000"/>
    <s v="001"/>
    <n v="530417"/>
    <n v="1701"/>
    <s v="001"/>
    <s v="0000"/>
    <s v="0000"/>
    <n v="0"/>
    <n v="0"/>
    <n v="0"/>
    <n v="30000"/>
    <n v="0"/>
    <n v="30000"/>
    <s v="SI"/>
    <m/>
    <m/>
    <x v="0"/>
    <n v="0"/>
    <n v="0"/>
    <n v="0"/>
    <s v="COOR PLANIFICACION GEST ESTRAT"/>
    <s v="DIR PLANIFICACION INVERSION"/>
    <s v="NO APLICA"/>
    <s v="NO"/>
    <n v="0"/>
  </r>
  <r>
    <x v="210"/>
    <s v="CZ9"/>
    <s v="MSP-CZ9-2022-10426-M"/>
    <x v="114"/>
    <x v="192"/>
    <d v="2022-06-15T00:00:00"/>
    <s v="PRESUPUESTARIA"/>
    <s v="Financiamiento de servicio de limpieza para 1 mes del distrito 17D06"/>
    <s v="PROVISION Y PRESTACION DE SERVICIOS DE SALUD"/>
    <s v="Servicio de limpieza Dsitrito 17D06"/>
    <s v="CZ9"/>
    <n v="1435"/>
    <n v="90"/>
    <s v="000"/>
    <s v="001"/>
    <n v="530209"/>
    <n v="1701"/>
    <s v="001"/>
    <s v="0000"/>
    <s v="0000"/>
    <n v="30000"/>
    <n v="0"/>
    <n v="30000"/>
    <n v="0"/>
    <n v="0"/>
    <n v="0"/>
    <s v="SI"/>
    <m/>
    <m/>
    <x v="0"/>
    <e v="#N/A"/>
    <e v="#N/A"/>
    <e v="#N/A"/>
    <e v="#N/A"/>
    <e v="#N/A"/>
    <e v="#N/A"/>
    <e v="#N/A"/>
    <e v="#N/A"/>
  </r>
  <r>
    <x v="211"/>
    <s v="111005022"/>
    <s v="MSP-SNGSP-2022-1411-M"/>
    <x v="102"/>
    <x v="193"/>
    <d v="2022-06-15T00:00:00"/>
    <s v="PRESUPUESTARIA"/>
    <s v="Financiamiento medicamento judicializado ATALUREM, para el HPBO"/>
    <s v="GOBERNANZA DE LA SALUD"/>
    <s v="Fondo para pago de medicamento judicializados"/>
    <s v="PLANTA CENTRAL"/>
    <n v="9999"/>
    <n v="58"/>
    <s v="000"/>
    <s v="005"/>
    <n v="530809"/>
    <n v="1701"/>
    <s v="001"/>
    <s v="0000"/>
    <s v="0000"/>
    <n v="0"/>
    <n v="0"/>
    <n v="0"/>
    <n v="2791681.5"/>
    <n v="0"/>
    <n v="2791681.5"/>
    <s v="SI"/>
    <m/>
    <m/>
    <x v="0"/>
    <n v="0"/>
    <n v="0"/>
    <n v="0"/>
    <s v="SUB GESTION OPERACIONES LOGISTICA SALUD "/>
    <s v="DIR NACIONAL ABASTECIMIENTO MEDICAMENTOS DIPOSITIVOS MEDICOS OTROS BIENES ESTRATÉGICOS EN SALUD"/>
    <s v="SENTENCIA JUDICIAL 069"/>
    <s v="NO"/>
    <n v="0"/>
  </r>
  <r>
    <x v="211"/>
    <s v="CZ9"/>
    <s v="MSP-SNGSP-2022-1411-M"/>
    <x v="102"/>
    <x v="193"/>
    <d v="2022-06-15T00:00:00"/>
    <s v="PRESUPUESTARIA"/>
    <s v="Financiamiento medicamento judicializado ATALUREM, para el HPBO"/>
    <s v="GOBERNANZA DE LA SALUD"/>
    <s v="Adqusición medicamento judicializado Atalurem"/>
    <s v="CZ9"/>
    <n v="1421"/>
    <n v="58"/>
    <s v="000"/>
    <s v="005"/>
    <n v="530809"/>
    <n v="1701"/>
    <s v="001"/>
    <s v="0000"/>
    <s v="0000"/>
    <n v="2791681.5"/>
    <n v="0"/>
    <n v="2791681.5"/>
    <n v="0"/>
    <n v="0"/>
    <n v="0"/>
    <s v="SI"/>
    <m/>
    <m/>
    <x v="0"/>
    <e v="#N/A"/>
    <e v="#N/A"/>
    <e v="#N/A"/>
    <e v="#N/A"/>
    <e v="#N/A"/>
    <e v="#N/A"/>
    <e v="#N/A"/>
    <e v="#N/A"/>
  </r>
  <r>
    <x v="212"/>
    <s v="134003040"/>
    <s v="MSP-DNA-2022-1405-M"/>
    <x v="112"/>
    <x v="194"/>
    <d v="2022-06-21T00:00:00"/>
    <s v="POA"/>
    <s v="La presente reforma se realiza debido a que es necesario crear líneas para el IVA del Fee de emisión correspondiente a la contratación del &quot;Servicio de emisión de pasajes aereos nacionales e internacionales para servidores del Ministerio de Salud Pública (planta central) y pacientes RPIS&quot;; esto, con la finalidad de atender de manera oportuna los diferentes requerimientos realizados por las dependencias de esta Cartera de Estado."/>
    <s v="ADMINISTRACION CENTRAL"/>
    <s v="SERVICIO DE EMISIÓN DE PASAJES AEREOS NACIONALES E INTERNACIONALES PARA SERVIDORES DEL MINISTERIO DE SALUD PÚBLICA (PLANTA CENTRAL) Y PACIENTES RPIS"/>
    <s v="PLANTA CENTRAL"/>
    <n v="9999"/>
    <s v="01"/>
    <s v="000"/>
    <s v="001"/>
    <n v="530301"/>
    <n v="1701"/>
    <s v="001"/>
    <s v="0000"/>
    <s v="0000"/>
    <n v="0"/>
    <n v="0"/>
    <n v="0"/>
    <n v="475"/>
    <n v="0"/>
    <n v="475"/>
    <s v="SI"/>
    <m/>
    <m/>
    <x v="3"/>
    <n v="150000"/>
    <n v="475"/>
    <n v="150475"/>
    <s v="COOR ADMINISTRATIVA FINANCIERA"/>
    <s v="DIR ADMINISTRATIVA"/>
    <s v="GI TRANSPORTES"/>
    <s v="SI"/>
    <n v="0"/>
  </r>
  <r>
    <x v="212"/>
    <s v="134003041"/>
    <s v="MSP-DNA-2022-1405-M"/>
    <x v="112"/>
    <x v="194"/>
    <d v="2022-06-21T00:00:00"/>
    <s v="POA"/>
    <s v="La presente reforma se realiza debido a que es necesario crear líneas para el IVA del Fee de emisión correspondiente a la contratación del &quot;Servicio de emisión de pasajes aereos nacionales e internacionales para servidores del Ministerio de Salud Pública (planta central) y pacientes RPIS&quot;; esto, con la finalidad de atender de manera oportuna los diferentes requerimientos realizados por las dependencias de esta Cartera de Estado."/>
    <s v="ADMINISTRACION CENTRAL"/>
    <s v="SERVICIO DE EMISIÓN DE PASAJES AEREOS NACIONALES E INTERNACIONALES PARA SERVIDORES DEL MINISTERIO DE SALUD PÚBLICA (PLANTA CENTRAL) Y PACIENTES RPIS"/>
    <s v="PLANTA CENTRAL"/>
    <n v="9999"/>
    <s v="01"/>
    <s v="000"/>
    <s v="001"/>
    <n v="530302"/>
    <n v="1701"/>
    <s v="001"/>
    <s v="0000"/>
    <s v="0000"/>
    <n v="0"/>
    <n v="0"/>
    <n v="0"/>
    <n v="100"/>
    <n v="0"/>
    <n v="100"/>
    <s v="SI"/>
    <m/>
    <m/>
    <x v="3"/>
    <n v="85000"/>
    <n v="100"/>
    <n v="85100"/>
    <s v="COOR ADMINISTRATIVA FINANCIERA"/>
    <s v="DIR ADMINISTRATIVA"/>
    <s v="GI TRANSPORTES"/>
    <s v="SI"/>
    <n v="0"/>
  </r>
  <r>
    <x v="212"/>
    <s v="134003040"/>
    <s v="MSP-DNA-2022-1405-M"/>
    <x v="112"/>
    <x v="194"/>
    <d v="2022-06-21T00:00:00"/>
    <s v="POA"/>
    <s v="La presente reforma se realiza debido a que es necesario crear líneas para el IVA del Fee de emisión correspondiente a la contratación del &quot;Servicio de emisión de pasajes aereos nacionales e internacionales para servidores del Ministerio de Salud Pública (planta central) y pacientes RPIS&quot;; esto, con la finalidad de atender de manera oportuna los diferentes requerimientos realizados por las dependencias de esta Cartera de Estado."/>
    <s v="ADMINISTRACION CENTRAL"/>
    <s v="SERVICIO DE EMISIÓN DE PASAJES AEREOS NACIONALES E INTERNACIONALES PARA SERVIDORES DEL MINISTERIO DE SALUD PÚBLICA (PLANTA CENTRAL) Y PACIENTES RPIS"/>
    <s v="PLANTA CENTRAL"/>
    <n v="9999"/>
    <s v="01"/>
    <s v="000"/>
    <s v="001"/>
    <n v="530301"/>
    <n v="1701"/>
    <s v="001"/>
    <s v="0000"/>
    <s v="0000"/>
    <n v="0"/>
    <n v="475"/>
    <n v="475"/>
    <n v="0"/>
    <n v="0"/>
    <n v="0"/>
    <s v="SI"/>
    <m/>
    <m/>
    <x v="3"/>
    <n v="150000"/>
    <n v="475"/>
    <n v="150475"/>
    <s v="COOR ADMINISTRATIVA FINANCIERA"/>
    <s v="DIR ADMINISTRATIVA"/>
    <s v="GI TRANSPORTES"/>
    <s v="SI"/>
    <n v="0"/>
  </r>
  <r>
    <x v="212"/>
    <s v="134003041"/>
    <s v="MSP-DNA-2022-1405-M"/>
    <x v="112"/>
    <x v="194"/>
    <d v="2022-06-21T00:00:00"/>
    <s v="POA"/>
    <s v="La presente reforma se realiza debido a que es necesario crear líneas para el IVA del Fee de emisión correspondiente a la contratación del &quot;Servicio de emisión de pasajes aereos nacionales e internacionales para servidores del Ministerio de Salud Pública (planta central) y pacientes RPIS&quot;; esto, con la finalidad de atender de manera oportuna los diferentes requerimientos realizados por las dependencias de esta Cartera de Estado."/>
    <s v="ADMINISTRACION CENTRAL"/>
    <s v="SERVICIO DE EMISIÓN DE PASAJES AEREOS NACIONALES E INTERNACIONALES PARA SERVIDORES DEL MINISTERIO DE SALUD PÚBLICA (PLANTA CENTRAL) Y PACIENTES RPIS"/>
    <s v="PLANTA CENTRAL"/>
    <n v="9999"/>
    <s v="01"/>
    <s v="000"/>
    <s v="001"/>
    <n v="530302"/>
    <n v="1701"/>
    <s v="001"/>
    <s v="0000"/>
    <s v="0000"/>
    <n v="0"/>
    <n v="100"/>
    <n v="100"/>
    <n v="0"/>
    <n v="0"/>
    <n v="0"/>
    <s v="SI"/>
    <m/>
    <m/>
    <x v="3"/>
    <n v="85000"/>
    <n v="100"/>
    <n v="85100"/>
    <s v="COOR ADMINISTRATIVA FINANCIERA"/>
    <s v="DIR ADMINISTRATIVA"/>
    <s v="GI TRANSPORTES"/>
    <s v="SI"/>
    <n v="0"/>
  </r>
  <r>
    <x v="213"/>
    <s v="ZONA 8"/>
    <s v="MSP-MSP-2022-1904-M"/>
    <x v="115"/>
    <x v="195"/>
    <d v="2022-06-20T00:00:00"/>
    <s v="PRESUPUESTARIA"/>
    <s v="Optimización análisis de la CZ8"/>
    <s v="ADMINISTRACION CENTRAL"/>
    <s v="Optimización"/>
    <s v="ZONA 8"/>
    <n v="58"/>
    <s v="01"/>
    <s v="000"/>
    <s v="001"/>
    <n v="530802"/>
    <n v="901"/>
    <s v="001"/>
    <s v="0000"/>
    <s v="0000"/>
    <n v="0"/>
    <n v="0"/>
    <n v="0"/>
    <n v="18949.310000000001"/>
    <n v="0"/>
    <n v="18949.310000000001"/>
    <s v="SI"/>
    <m/>
    <m/>
    <x v="0"/>
    <e v="#N/A"/>
    <e v="#N/A"/>
    <e v="#N/A"/>
    <e v="#N/A"/>
    <e v="#N/A"/>
    <e v="#N/A"/>
    <e v="#N/A"/>
    <e v="#N/A"/>
  </r>
  <r>
    <x v="213"/>
    <s v="ZONA 8"/>
    <s v="MSP-MSP-2022-1904-M"/>
    <x v="115"/>
    <x v="195"/>
    <d v="2022-06-20T00:00:00"/>
    <s v="PRESUPUESTARIA"/>
    <s v="Optimización análisis de la CZ8"/>
    <s v="ADMINISTRACION CENTRAL"/>
    <s v="Optimización"/>
    <s v="ZONA 8"/>
    <n v="58"/>
    <s v="01"/>
    <s v="000"/>
    <s v="001"/>
    <n v="530803"/>
    <n v="901"/>
    <s v="001"/>
    <s v="0000"/>
    <s v="0000"/>
    <n v="0"/>
    <n v="0"/>
    <n v="0"/>
    <n v="31599.31"/>
    <n v="0"/>
    <n v="31599.31"/>
    <s v="SI"/>
    <m/>
    <m/>
    <x v="0"/>
    <e v="#N/A"/>
    <e v="#N/A"/>
    <e v="#N/A"/>
    <e v="#N/A"/>
    <e v="#N/A"/>
    <e v="#N/A"/>
    <e v="#N/A"/>
    <e v="#N/A"/>
  </r>
  <r>
    <x v="213"/>
    <s v="ZONA 8"/>
    <s v="MSP-MSP-2022-1904-M"/>
    <x v="115"/>
    <x v="195"/>
    <d v="2022-06-20T00:00:00"/>
    <s v="PRESUPUESTARIA"/>
    <s v="Optimización análisis de la CZ8"/>
    <s v="ADMINISTRACION CENTRAL"/>
    <s v="Optimización"/>
    <s v="ZONA 8"/>
    <n v="58"/>
    <s v="01"/>
    <s v="000"/>
    <s v="001"/>
    <n v="530805"/>
    <n v="901"/>
    <s v="001"/>
    <s v="0000"/>
    <s v="0000"/>
    <n v="0"/>
    <n v="0"/>
    <n v="0"/>
    <n v="280.8"/>
    <n v="0"/>
    <n v="280.8"/>
    <s v="SI"/>
    <m/>
    <m/>
    <x v="0"/>
    <e v="#N/A"/>
    <e v="#N/A"/>
    <e v="#N/A"/>
    <e v="#N/A"/>
    <e v="#N/A"/>
    <e v="#N/A"/>
    <e v="#N/A"/>
    <e v="#N/A"/>
  </r>
  <r>
    <x v="213"/>
    <s v="ZONA 8"/>
    <s v="MSP-MSP-2022-1904-M"/>
    <x v="115"/>
    <x v="195"/>
    <d v="2022-06-20T00:00:00"/>
    <s v="PRESUPUESTARIA"/>
    <s v="Optimización análisis de la CZ8"/>
    <s v="ADMINISTRACION CENTRAL"/>
    <s v="Optimización"/>
    <s v="ZONA 8"/>
    <n v="58"/>
    <s v="01"/>
    <s v="000"/>
    <s v="001"/>
    <n v="530811"/>
    <n v="901"/>
    <s v="001"/>
    <s v="0000"/>
    <s v="0000"/>
    <n v="0"/>
    <n v="0"/>
    <n v="0"/>
    <n v="1568.88"/>
    <n v="0"/>
    <n v="1568.88"/>
    <s v="SI"/>
    <m/>
    <m/>
    <x v="0"/>
    <e v="#N/A"/>
    <e v="#N/A"/>
    <e v="#N/A"/>
    <e v="#N/A"/>
    <e v="#N/A"/>
    <e v="#N/A"/>
    <e v="#N/A"/>
    <e v="#N/A"/>
  </r>
  <r>
    <x v="213"/>
    <s v="ZONA 8"/>
    <s v="MSP-MSP-2022-1904-M"/>
    <x v="115"/>
    <x v="195"/>
    <d v="2022-06-20T00:00:00"/>
    <s v="PRESUPUESTARIA"/>
    <s v="Optimización análisis de la CZ8"/>
    <s v="ADMINISTRACION CENTRAL"/>
    <s v="Optimización"/>
    <s v="ZONA 8"/>
    <n v="58"/>
    <s v="01"/>
    <s v="000"/>
    <s v="001"/>
    <n v="530813"/>
    <n v="901"/>
    <s v="001"/>
    <s v="0000"/>
    <s v="0000"/>
    <n v="0"/>
    <n v="0"/>
    <n v="0"/>
    <n v="90.42"/>
    <n v="0"/>
    <n v="90.42"/>
    <s v="SI"/>
    <m/>
    <m/>
    <x v="0"/>
    <e v="#N/A"/>
    <e v="#N/A"/>
    <e v="#N/A"/>
    <e v="#N/A"/>
    <e v="#N/A"/>
    <e v="#N/A"/>
    <e v="#N/A"/>
    <e v="#N/A"/>
  </r>
  <r>
    <x v="213"/>
    <s v="ZONA 8"/>
    <s v="MSP-MSP-2022-1904-M"/>
    <x v="115"/>
    <x v="195"/>
    <d v="2022-06-20T00:00:00"/>
    <s v="PRESUPUESTARIA"/>
    <s v="Optimización análisis de la CZ8"/>
    <s v="ADMINISTRACION CENTRAL"/>
    <s v="Optimización"/>
    <s v="ZONA 8"/>
    <n v="58"/>
    <s v="01"/>
    <s v="000"/>
    <s v="001"/>
    <n v="530846"/>
    <n v="901"/>
    <s v="001"/>
    <s v="0000"/>
    <s v="0000"/>
    <n v="0"/>
    <n v="0"/>
    <n v="0"/>
    <n v="18431.12"/>
    <n v="0"/>
    <n v="18431.12"/>
    <s v="SI"/>
    <m/>
    <m/>
    <x v="0"/>
    <e v="#N/A"/>
    <e v="#N/A"/>
    <e v="#N/A"/>
    <e v="#N/A"/>
    <e v="#N/A"/>
    <e v="#N/A"/>
    <e v="#N/A"/>
    <e v="#N/A"/>
  </r>
  <r>
    <x v="213"/>
    <s v="ZONA 8"/>
    <s v="MSP-MSP-2022-1904-M"/>
    <x v="115"/>
    <x v="195"/>
    <d v="2022-06-20T00:00:00"/>
    <s v="PRESUPUESTARIA"/>
    <s v="Optimización análisis de la CZ8"/>
    <s v="ADMINISTRACION CENTRAL"/>
    <s v="Optimización"/>
    <s v="ZONA 8"/>
    <n v="58"/>
    <s v="01"/>
    <s v="000"/>
    <s v="001"/>
    <n v="531406"/>
    <n v="901"/>
    <s v="001"/>
    <s v="0000"/>
    <s v="0000"/>
    <n v="0"/>
    <n v="0"/>
    <n v="0"/>
    <n v="52.64"/>
    <n v="0"/>
    <n v="52.64"/>
    <s v="SI"/>
    <m/>
    <m/>
    <x v="0"/>
    <e v="#N/A"/>
    <e v="#N/A"/>
    <e v="#N/A"/>
    <e v="#N/A"/>
    <e v="#N/A"/>
    <e v="#N/A"/>
    <e v="#N/A"/>
    <e v="#N/A"/>
  </r>
  <r>
    <x v="213"/>
    <s v="ZONA 8"/>
    <s v="MSP-MSP-2022-1904-M"/>
    <x v="115"/>
    <x v="195"/>
    <d v="2022-06-20T00:00:00"/>
    <s v="PRESUPUESTARIA"/>
    <s v="Optimización análisis de la CZ8"/>
    <s v="ADMINISTRACION CENTRAL"/>
    <s v="Optimización"/>
    <s v="ZONA 8"/>
    <n v="58"/>
    <s v="01"/>
    <s v="000"/>
    <s v="001"/>
    <n v="531407"/>
    <n v="901"/>
    <s v="001"/>
    <s v="0000"/>
    <s v="0000"/>
    <n v="0"/>
    <n v="0"/>
    <n v="0"/>
    <n v="4825.82"/>
    <n v="0"/>
    <n v="4825.82"/>
    <s v="SI"/>
    <m/>
    <m/>
    <x v="0"/>
    <e v="#N/A"/>
    <e v="#N/A"/>
    <e v="#N/A"/>
    <e v="#N/A"/>
    <e v="#N/A"/>
    <e v="#N/A"/>
    <e v="#N/A"/>
    <e v="#N/A"/>
  </r>
  <r>
    <x v="213"/>
    <s v="ZONA 8"/>
    <s v="MSP-MSP-2022-1904-M"/>
    <x v="115"/>
    <x v="195"/>
    <d v="2022-06-20T00:00:00"/>
    <s v="PRESUPUESTARIA"/>
    <s v="Optimización análisis de la CZ8"/>
    <s v="ADMINISTRACION CENTRAL"/>
    <s v="Optimización"/>
    <s v="ZONA 8"/>
    <n v="58"/>
    <s v="01"/>
    <s v="000"/>
    <s v="001"/>
    <n v="531601"/>
    <n v="901"/>
    <s v="001"/>
    <s v="0000"/>
    <s v="0000"/>
    <n v="0"/>
    <n v="0"/>
    <n v="0"/>
    <n v="400"/>
    <n v="0"/>
    <n v="400"/>
    <s v="SI"/>
    <m/>
    <m/>
    <x v="0"/>
    <e v="#N/A"/>
    <e v="#N/A"/>
    <e v="#N/A"/>
    <e v="#N/A"/>
    <e v="#N/A"/>
    <e v="#N/A"/>
    <e v="#N/A"/>
    <e v="#N/A"/>
  </r>
  <r>
    <x v="213"/>
    <s v="ZONA 8"/>
    <s v="MSP-MSP-2022-1904-M"/>
    <x v="115"/>
    <x v="195"/>
    <d v="2022-06-20T00:00:00"/>
    <s v="PRESUPUESTARIA"/>
    <s v="Optimización análisis de la CZ8"/>
    <s v="GARANTIA DE LA CALIDAD DE LOS SERVICIOS DE SALUD"/>
    <s v="Optimización"/>
    <s v="ZONA 8"/>
    <n v="58"/>
    <n v="57"/>
    <s v="000"/>
    <s v="001"/>
    <n v="530203"/>
    <n v="901"/>
    <s v="001"/>
    <s v="0000"/>
    <s v="0000"/>
    <n v="0"/>
    <n v="0"/>
    <n v="0"/>
    <n v="1900.62"/>
    <n v="0"/>
    <n v="1900.62"/>
    <s v="SI"/>
    <m/>
    <m/>
    <x v="0"/>
    <e v="#N/A"/>
    <e v="#N/A"/>
    <e v="#N/A"/>
    <e v="#N/A"/>
    <e v="#N/A"/>
    <e v="#N/A"/>
    <e v="#N/A"/>
    <e v="#N/A"/>
  </r>
  <r>
    <x v="213"/>
    <s v="ZONA 8"/>
    <s v="MSP-MSP-2022-1904-M"/>
    <x v="115"/>
    <x v="195"/>
    <d v="2022-06-20T00:00:00"/>
    <s v="PRESUPUESTARIA"/>
    <s v="Optimización análisis de la CZ8"/>
    <s v="PROVISION Y PRESTACION DE SERVICIOS DE SALUD"/>
    <s v="Optimización"/>
    <s v="ZONA 8"/>
    <n v="58"/>
    <n v="90"/>
    <s v="000"/>
    <s v="001"/>
    <n v="530209"/>
    <n v="901"/>
    <s v="001"/>
    <s v="0000"/>
    <s v="0000"/>
    <n v="0"/>
    <n v="0"/>
    <n v="0"/>
    <n v="60815.82"/>
    <n v="0"/>
    <n v="60815.82"/>
    <s v="SI"/>
    <m/>
    <m/>
    <x v="0"/>
    <e v="#N/A"/>
    <e v="#N/A"/>
    <e v="#N/A"/>
    <e v="#N/A"/>
    <e v="#N/A"/>
    <e v="#N/A"/>
    <e v="#N/A"/>
    <e v="#N/A"/>
  </r>
  <r>
    <x v="213"/>
    <s v="ZONA 8"/>
    <s v="MSP-MSP-2022-1904-M"/>
    <x v="115"/>
    <x v="195"/>
    <d v="2022-06-20T00:00:00"/>
    <s v="PRESUPUESTARIA"/>
    <s v="Optimización análisis de la CZ8"/>
    <s v="PROVISION Y PRESTACION DE SERVICIOS DE SALUD"/>
    <s v="Optimización"/>
    <s v="ZONA 8"/>
    <n v="58"/>
    <n v="90"/>
    <s v="000"/>
    <s v="001"/>
    <n v="530807"/>
    <n v="901"/>
    <s v="001"/>
    <s v="0000"/>
    <s v="0000"/>
    <n v="0"/>
    <n v="0"/>
    <n v="0"/>
    <n v="5962.54"/>
    <n v="0"/>
    <n v="5962.54"/>
    <s v="SI"/>
    <m/>
    <m/>
    <x v="0"/>
    <e v="#N/A"/>
    <e v="#N/A"/>
    <e v="#N/A"/>
    <e v="#N/A"/>
    <e v="#N/A"/>
    <e v="#N/A"/>
    <e v="#N/A"/>
    <e v="#N/A"/>
  </r>
  <r>
    <x v="213"/>
    <s v="ZONA 8"/>
    <s v="MSP-MSP-2022-1904-M"/>
    <x v="115"/>
    <x v="195"/>
    <d v="2022-06-20T00:00:00"/>
    <s v="PRESUPUESTARIA"/>
    <s v="Optimización análisis de la CZ8"/>
    <s v="PROVISION Y PRESTACION DE SERVICIOS DE SALUD"/>
    <s v="Optimización"/>
    <s v="ZONA 8"/>
    <n v="58"/>
    <n v="90"/>
    <s v="000"/>
    <s v="001"/>
    <n v="530809"/>
    <n v="901"/>
    <s v="001"/>
    <s v="0000"/>
    <s v="0000"/>
    <n v="0"/>
    <n v="0"/>
    <n v="0"/>
    <n v="176934.55"/>
    <n v="0"/>
    <n v="176934.55"/>
    <s v="SI"/>
    <m/>
    <m/>
    <x v="0"/>
    <e v="#N/A"/>
    <e v="#N/A"/>
    <e v="#N/A"/>
    <e v="#N/A"/>
    <e v="#N/A"/>
    <e v="#N/A"/>
    <e v="#N/A"/>
    <e v="#N/A"/>
  </r>
  <r>
    <x v="213"/>
    <s v="ZONA 8"/>
    <s v="MSP-MSP-2022-1904-M"/>
    <x v="115"/>
    <x v="195"/>
    <d v="2022-06-20T00:00:00"/>
    <s v="PRESUPUESTARIA"/>
    <s v="Optimización análisis de la CZ8"/>
    <s v="PROVISION Y PRESTACION DE SERVICIOS DE SALUD"/>
    <s v="Optimización"/>
    <s v="ZONA 8"/>
    <n v="58"/>
    <n v="90"/>
    <s v="000"/>
    <s v="001"/>
    <n v="530826"/>
    <n v="901"/>
    <s v="001"/>
    <s v="0000"/>
    <s v="0000"/>
    <n v="0"/>
    <n v="0"/>
    <n v="0"/>
    <n v="341743.8"/>
    <n v="0"/>
    <n v="341743.8"/>
    <s v="SI"/>
    <m/>
    <m/>
    <x v="0"/>
    <e v="#N/A"/>
    <e v="#N/A"/>
    <e v="#N/A"/>
    <e v="#N/A"/>
    <e v="#N/A"/>
    <e v="#N/A"/>
    <e v="#N/A"/>
    <e v="#N/A"/>
  </r>
  <r>
    <x v="213"/>
    <s v="ZONA 8"/>
    <s v="MSP-MSP-2022-1904-M"/>
    <x v="115"/>
    <x v="195"/>
    <d v="2022-06-20T00:00:00"/>
    <s v="PRESUPUESTARIA"/>
    <s v="Optimización análisis de la CZ8"/>
    <s v="PROVISION Y PRESTACION DE SERVICIOS DE SALUD"/>
    <s v="Optimización"/>
    <s v="ZONA 8"/>
    <n v="58"/>
    <n v="90"/>
    <s v="000"/>
    <s v="001"/>
    <n v="531601"/>
    <n v="901"/>
    <s v="001"/>
    <s v="0000"/>
    <s v="0000"/>
    <n v="0"/>
    <n v="0"/>
    <n v="0"/>
    <n v="600"/>
    <n v="0"/>
    <n v="600"/>
    <s v="SI"/>
    <m/>
    <m/>
    <x v="0"/>
    <e v="#N/A"/>
    <e v="#N/A"/>
    <e v="#N/A"/>
    <e v="#N/A"/>
    <e v="#N/A"/>
    <e v="#N/A"/>
    <e v="#N/A"/>
    <e v="#N/A"/>
  </r>
  <r>
    <x v="213"/>
    <s v="ZONA 8"/>
    <s v="MSP-MSP-2022-1904-M"/>
    <x v="115"/>
    <x v="195"/>
    <d v="2022-06-20T00:00:00"/>
    <s v="PRESUPUESTARIA"/>
    <s v="Optimización análisis de la CZ8"/>
    <s v="VIGILANCIA Y CONTROL SANITARIO"/>
    <s v="Optimización"/>
    <s v="ZONA 8"/>
    <n v="1190"/>
    <n v="56"/>
    <s v="000"/>
    <s v="001"/>
    <n v="530810"/>
    <n v="901"/>
    <s v="001"/>
    <s v="0000"/>
    <s v="0000"/>
    <n v="0"/>
    <n v="0"/>
    <n v="0"/>
    <n v="61378.39"/>
    <n v="0"/>
    <n v="61378.39"/>
    <s v="SI"/>
    <m/>
    <m/>
    <x v="0"/>
    <e v="#N/A"/>
    <e v="#N/A"/>
    <e v="#N/A"/>
    <e v="#N/A"/>
    <e v="#N/A"/>
    <e v="#N/A"/>
    <e v="#N/A"/>
    <e v="#N/A"/>
  </r>
  <r>
    <x v="213"/>
    <s v="ZONA 8"/>
    <s v="MSP-MSP-2022-1904-M"/>
    <x v="115"/>
    <x v="195"/>
    <d v="2022-06-20T00:00:00"/>
    <s v="PRESUPUESTARIA"/>
    <s v="Optimización análisis de la CZ8"/>
    <s v="GARANTIA DE LA CALIDAD DE LOS SERVICIOS DE SALUD"/>
    <s v="Optimización"/>
    <s v="ZONA 8"/>
    <n v="1190"/>
    <n v="57"/>
    <s v="000"/>
    <s v="001"/>
    <n v="530203"/>
    <n v="901"/>
    <s v="001"/>
    <s v="0000"/>
    <s v="0000"/>
    <n v="0"/>
    <n v="0"/>
    <n v="0"/>
    <n v="1385.26"/>
    <n v="0"/>
    <n v="1385.26"/>
    <s v="SI"/>
    <m/>
    <m/>
    <x v="0"/>
    <e v="#N/A"/>
    <e v="#N/A"/>
    <e v="#N/A"/>
    <e v="#N/A"/>
    <e v="#N/A"/>
    <e v="#N/A"/>
    <e v="#N/A"/>
    <e v="#N/A"/>
  </r>
  <r>
    <x v="213"/>
    <s v="ZONA 8"/>
    <s v="MSP-MSP-2022-1904-M"/>
    <x v="115"/>
    <x v="195"/>
    <d v="2022-06-20T00:00:00"/>
    <s v="PRESUPUESTARIA"/>
    <s v="Optimización análisis de la CZ8"/>
    <s v="PROVISION Y PRESTACION DE SERVICIOS DE SALUD"/>
    <s v="Optimización"/>
    <s v="ZONA 8"/>
    <n v="1190"/>
    <n v="90"/>
    <s v="000"/>
    <s v="005"/>
    <n v="530809"/>
    <n v="901"/>
    <s v="001"/>
    <s v="0000"/>
    <s v="0000"/>
    <n v="0"/>
    <n v="0"/>
    <n v="0"/>
    <n v="1530.31"/>
    <n v="0"/>
    <n v="1530.31"/>
    <s v="SI"/>
    <m/>
    <m/>
    <x v="0"/>
    <e v="#N/A"/>
    <e v="#N/A"/>
    <e v="#N/A"/>
    <e v="#N/A"/>
    <e v="#N/A"/>
    <e v="#N/A"/>
    <e v="#N/A"/>
    <e v="#N/A"/>
  </r>
  <r>
    <x v="213"/>
    <s v="ZONA 8"/>
    <s v="MSP-MSP-2022-1904-M"/>
    <x v="115"/>
    <x v="195"/>
    <d v="2022-06-20T00:00:00"/>
    <s v="PRESUPUESTARIA"/>
    <s v="Optimización análisis de la CZ8"/>
    <s v="PROVISION Y PRESTACION DE SERVICIOS DE SALUD"/>
    <s v="Optimización"/>
    <s v="ZONA 8"/>
    <n v="1190"/>
    <n v="90"/>
    <s v="000"/>
    <s v="005"/>
    <n v="530826"/>
    <n v="901"/>
    <s v="001"/>
    <s v="0000"/>
    <s v="0000"/>
    <n v="0"/>
    <n v="0"/>
    <n v="0"/>
    <n v="2707.18"/>
    <n v="0"/>
    <n v="2707.18"/>
    <s v="SI"/>
    <m/>
    <m/>
    <x v="0"/>
    <e v="#N/A"/>
    <e v="#N/A"/>
    <e v="#N/A"/>
    <e v="#N/A"/>
    <e v="#N/A"/>
    <e v="#N/A"/>
    <e v="#N/A"/>
    <e v="#N/A"/>
  </r>
  <r>
    <x v="213"/>
    <s v="ZONA 8"/>
    <s v="MSP-MSP-2022-1904-M"/>
    <x v="115"/>
    <x v="195"/>
    <d v="2022-06-20T00:00:00"/>
    <s v="PRESUPUESTARIA"/>
    <s v="Optimización análisis de la CZ8"/>
    <s v="VIGILANCIA Y CONTROL SANITARIO"/>
    <s v="Optimización"/>
    <s v="ZONA 8"/>
    <n v="1192"/>
    <n v="56"/>
    <s v="000"/>
    <s v="001"/>
    <n v="530810"/>
    <n v="901"/>
    <s v="001"/>
    <s v="0000"/>
    <s v="0000"/>
    <n v="0"/>
    <n v="0"/>
    <n v="0"/>
    <n v="245000"/>
    <n v="0"/>
    <n v="245000"/>
    <s v="SI"/>
    <m/>
    <m/>
    <x v="0"/>
    <e v="#N/A"/>
    <e v="#N/A"/>
    <e v="#N/A"/>
    <e v="#N/A"/>
    <e v="#N/A"/>
    <e v="#N/A"/>
    <e v="#N/A"/>
    <e v="#N/A"/>
  </r>
  <r>
    <x v="213"/>
    <s v="ZONA 8"/>
    <s v="MSP-MSP-2022-1904-M"/>
    <x v="115"/>
    <x v="195"/>
    <d v="2022-06-20T00:00:00"/>
    <s v="PRESUPUESTARIA"/>
    <s v="Optimización análisis de la CZ8"/>
    <s v="GOBERNANZA DE LA SALUD"/>
    <s v="Optimización"/>
    <s v="ZONA 8"/>
    <n v="1192"/>
    <n v="58"/>
    <s v="000"/>
    <s v="003"/>
    <n v="530809"/>
    <n v="901"/>
    <s v="001"/>
    <s v="0000"/>
    <s v="0000"/>
    <n v="0"/>
    <n v="0"/>
    <n v="0"/>
    <n v="260491.42"/>
    <n v="0"/>
    <n v="260491.42"/>
    <s v="SI"/>
    <m/>
    <m/>
    <x v="0"/>
    <e v="#N/A"/>
    <e v="#N/A"/>
    <e v="#N/A"/>
    <e v="#N/A"/>
    <e v="#N/A"/>
    <e v="#N/A"/>
    <e v="#N/A"/>
    <e v="#N/A"/>
  </r>
  <r>
    <x v="213"/>
    <s v="ZONA 8"/>
    <s v="MSP-MSP-2022-1904-M"/>
    <x v="115"/>
    <x v="195"/>
    <d v="2022-06-20T00:00:00"/>
    <s v="PRESUPUESTARIA"/>
    <s v="Optimización análisis de la CZ8"/>
    <s v="PROVISION Y PRESTACION DE SERVICIOS DE SALUD"/>
    <s v="Optimización"/>
    <s v="ZONA 8"/>
    <n v="1192"/>
    <n v="90"/>
    <s v="000"/>
    <s v="005"/>
    <n v="530802"/>
    <n v="901"/>
    <s v="001"/>
    <s v="0000"/>
    <s v="0000"/>
    <n v="0"/>
    <n v="0"/>
    <n v="0"/>
    <n v="37822.31"/>
    <n v="0"/>
    <n v="37822.31"/>
    <s v="SI"/>
    <m/>
    <m/>
    <x v="0"/>
    <e v="#N/A"/>
    <e v="#N/A"/>
    <e v="#N/A"/>
    <e v="#N/A"/>
    <e v="#N/A"/>
    <e v="#N/A"/>
    <e v="#N/A"/>
    <e v="#N/A"/>
  </r>
  <r>
    <x v="213"/>
    <s v="ZONA 8"/>
    <s v="MSP-MSP-2022-1904-M"/>
    <x v="115"/>
    <x v="195"/>
    <d v="2022-06-20T00:00:00"/>
    <s v="PRESUPUESTARIA"/>
    <s v="Optimización análisis de la CZ8"/>
    <s v="PROVISION Y PRESTACION DE SERVICIOS DE SALUD"/>
    <s v="Optimización"/>
    <s v="ZONA 8"/>
    <n v="1192"/>
    <n v="90"/>
    <s v="000"/>
    <s v="005"/>
    <n v="530803"/>
    <n v="901"/>
    <s v="001"/>
    <s v="0000"/>
    <s v="0000"/>
    <n v="0"/>
    <n v="0"/>
    <n v="0"/>
    <n v="19283.88"/>
    <n v="0"/>
    <n v="19283.88"/>
    <s v="SI"/>
    <m/>
    <m/>
    <x v="0"/>
    <e v="#N/A"/>
    <e v="#N/A"/>
    <e v="#N/A"/>
    <e v="#N/A"/>
    <e v="#N/A"/>
    <e v="#N/A"/>
    <e v="#N/A"/>
    <e v="#N/A"/>
  </r>
  <r>
    <x v="213"/>
    <s v="ZONA 8"/>
    <s v="MSP-MSP-2022-1904-M"/>
    <x v="115"/>
    <x v="195"/>
    <d v="2022-06-20T00:00:00"/>
    <s v="PRESUPUESTARIA"/>
    <s v="Optimización análisis de la CZ8"/>
    <s v="PROVISION Y PRESTACION DE SERVICIOS DE SALUD"/>
    <s v="Optimización"/>
    <s v="ZONA 8"/>
    <n v="1192"/>
    <n v="90"/>
    <s v="000"/>
    <s v="005"/>
    <n v="530809"/>
    <n v="901"/>
    <s v="001"/>
    <s v="0000"/>
    <s v="0000"/>
    <n v="0"/>
    <n v="0"/>
    <n v="0"/>
    <n v="14690.36"/>
    <n v="0"/>
    <n v="14690.36"/>
    <s v="SI"/>
    <m/>
    <m/>
    <x v="0"/>
    <e v="#N/A"/>
    <e v="#N/A"/>
    <e v="#N/A"/>
    <e v="#N/A"/>
    <e v="#N/A"/>
    <e v="#N/A"/>
    <e v="#N/A"/>
    <e v="#N/A"/>
  </r>
  <r>
    <x v="213"/>
    <s v="ZONA 8"/>
    <s v="MSP-MSP-2022-1904-M"/>
    <x v="115"/>
    <x v="195"/>
    <d v="2022-06-20T00:00:00"/>
    <s v="PRESUPUESTARIA"/>
    <s v="Optimización análisis de la CZ8"/>
    <s v="PROVISION Y PRESTACION DE SERVICIOS DE SALUD"/>
    <s v="Optimización"/>
    <s v="ZONA 8"/>
    <n v="1192"/>
    <n v="90"/>
    <s v="000"/>
    <s v="005"/>
    <n v="530810"/>
    <n v="901"/>
    <s v="001"/>
    <s v="0000"/>
    <s v="0000"/>
    <n v="0"/>
    <n v="0"/>
    <n v="0"/>
    <n v="307581"/>
    <n v="0"/>
    <n v="307581"/>
    <s v="SI"/>
    <m/>
    <m/>
    <x v="0"/>
    <e v="#N/A"/>
    <e v="#N/A"/>
    <e v="#N/A"/>
    <e v="#N/A"/>
    <e v="#N/A"/>
    <e v="#N/A"/>
    <e v="#N/A"/>
    <e v="#N/A"/>
  </r>
  <r>
    <x v="213"/>
    <s v="ZONA 8"/>
    <s v="MSP-MSP-2022-1904-M"/>
    <x v="115"/>
    <x v="195"/>
    <d v="2022-06-20T00:00:00"/>
    <s v="PRESUPUESTARIA"/>
    <s v="Optimización análisis de la CZ8"/>
    <s v="PROVISION Y PRESTACION DE SERVICIOS DE SALUD"/>
    <s v="Optimización"/>
    <s v="ZONA 8"/>
    <n v="1192"/>
    <n v="90"/>
    <s v="000"/>
    <s v="005"/>
    <n v="530826"/>
    <n v="901"/>
    <s v="001"/>
    <s v="0000"/>
    <s v="0000"/>
    <n v="0"/>
    <n v="0"/>
    <n v="0"/>
    <n v="49502.68"/>
    <n v="0"/>
    <n v="49502.68"/>
    <s v="SI"/>
    <m/>
    <m/>
    <x v="0"/>
    <e v="#N/A"/>
    <e v="#N/A"/>
    <e v="#N/A"/>
    <e v="#N/A"/>
    <e v="#N/A"/>
    <e v="#N/A"/>
    <e v="#N/A"/>
    <e v="#N/A"/>
  </r>
  <r>
    <x v="213"/>
    <s v="ZONA 8"/>
    <s v="MSP-MSP-2022-1904-M"/>
    <x v="115"/>
    <x v="195"/>
    <d v="2022-06-20T00:00:00"/>
    <s v="PRESUPUESTARIA"/>
    <s v="Optimización análisis de la CZ8"/>
    <s v="PROVISION Y PRESTACION DE SERVICIOS DE SALUD"/>
    <s v="Optimización"/>
    <s v="ZONA 8"/>
    <n v="1193"/>
    <n v="90"/>
    <s v="000"/>
    <s v="005"/>
    <n v="530203"/>
    <n v="901"/>
    <s v="001"/>
    <s v="0000"/>
    <s v="0000"/>
    <n v="0"/>
    <n v="0"/>
    <n v="0"/>
    <n v="0.2"/>
    <n v="0"/>
    <n v="0.2"/>
    <s v="SI"/>
    <m/>
    <m/>
    <x v="0"/>
    <e v="#N/A"/>
    <e v="#N/A"/>
    <e v="#N/A"/>
    <e v="#N/A"/>
    <e v="#N/A"/>
    <e v="#N/A"/>
    <e v="#N/A"/>
    <e v="#N/A"/>
  </r>
  <r>
    <x v="213"/>
    <s v="ZONA 8"/>
    <s v="MSP-MSP-2022-1904-M"/>
    <x v="115"/>
    <x v="195"/>
    <d v="2022-06-20T00:00:00"/>
    <s v="PRESUPUESTARIA"/>
    <s v="Optimización análisis de la CZ8"/>
    <s v="PROVISION Y PRESTACION DE SERVICIOS DE SALUD"/>
    <s v="Optimización"/>
    <s v="ZONA 8"/>
    <n v="1193"/>
    <n v="90"/>
    <s v="000"/>
    <s v="005"/>
    <n v="530802"/>
    <n v="901"/>
    <s v="001"/>
    <s v="0000"/>
    <s v="0000"/>
    <n v="0"/>
    <n v="0"/>
    <n v="0"/>
    <n v="6392.83"/>
    <n v="0"/>
    <n v="6392.83"/>
    <s v="SI"/>
    <m/>
    <m/>
    <x v="0"/>
    <e v="#N/A"/>
    <e v="#N/A"/>
    <e v="#N/A"/>
    <e v="#N/A"/>
    <e v="#N/A"/>
    <e v="#N/A"/>
    <e v="#N/A"/>
    <e v="#N/A"/>
  </r>
  <r>
    <x v="213"/>
    <s v="ZONA 8"/>
    <s v="MSP-MSP-2022-1904-M"/>
    <x v="115"/>
    <x v="195"/>
    <d v="2022-06-20T00:00:00"/>
    <s v="PRESUPUESTARIA"/>
    <s v="Optimización análisis de la CZ8"/>
    <s v="PROVISION Y PRESTACION DE SERVICIOS DE SALUD"/>
    <s v="Optimización"/>
    <s v="ZONA 8"/>
    <n v="1193"/>
    <n v="90"/>
    <s v="000"/>
    <s v="005"/>
    <n v="530809"/>
    <n v="901"/>
    <s v="001"/>
    <s v="0000"/>
    <s v="0000"/>
    <n v="0"/>
    <n v="0"/>
    <n v="0"/>
    <n v="3701.39"/>
    <n v="0"/>
    <n v="3701.39"/>
    <s v="SI"/>
    <m/>
    <m/>
    <x v="0"/>
    <e v="#N/A"/>
    <e v="#N/A"/>
    <e v="#N/A"/>
    <e v="#N/A"/>
    <e v="#N/A"/>
    <e v="#N/A"/>
    <e v="#N/A"/>
    <e v="#N/A"/>
  </r>
  <r>
    <x v="213"/>
    <s v="ZONA 8"/>
    <s v="MSP-MSP-2022-1904-M"/>
    <x v="115"/>
    <x v="195"/>
    <d v="2022-06-20T00:00:00"/>
    <s v="PRESUPUESTARIA"/>
    <s v="Optimización análisis de la CZ8"/>
    <s v="PROVISION Y PRESTACION DE SERVICIOS DE SALUD"/>
    <s v="Optimización"/>
    <s v="ZONA 8"/>
    <n v="1193"/>
    <n v="90"/>
    <s v="000"/>
    <s v="005"/>
    <n v="530810"/>
    <n v="901"/>
    <s v="001"/>
    <s v="0000"/>
    <s v="0000"/>
    <n v="0"/>
    <n v="0"/>
    <n v="0"/>
    <n v="111950"/>
    <n v="0"/>
    <n v="111950"/>
    <s v="SI"/>
    <m/>
    <m/>
    <x v="0"/>
    <e v="#N/A"/>
    <e v="#N/A"/>
    <e v="#N/A"/>
    <e v="#N/A"/>
    <e v="#N/A"/>
    <e v="#N/A"/>
    <e v="#N/A"/>
    <e v="#N/A"/>
  </r>
  <r>
    <x v="213"/>
    <s v="ZONA 8"/>
    <s v="MSP-MSP-2022-1904-M"/>
    <x v="115"/>
    <x v="195"/>
    <d v="2022-06-20T00:00:00"/>
    <s v="PRESUPUESTARIA"/>
    <s v="Optimización análisis de la CZ8"/>
    <s v="PROVISION Y PRESTACION DE SERVICIOS DE SALUD"/>
    <s v="Optimización"/>
    <s v="ZONA 8"/>
    <n v="1193"/>
    <n v="90"/>
    <s v="000"/>
    <s v="005"/>
    <n v="530826"/>
    <n v="901"/>
    <s v="001"/>
    <s v="0000"/>
    <s v="0000"/>
    <n v="0"/>
    <n v="0"/>
    <n v="0"/>
    <n v="100409.11"/>
    <n v="0"/>
    <n v="100409.11"/>
    <s v="SI"/>
    <m/>
    <m/>
    <x v="0"/>
    <e v="#N/A"/>
    <e v="#N/A"/>
    <e v="#N/A"/>
    <e v="#N/A"/>
    <e v="#N/A"/>
    <e v="#N/A"/>
    <e v="#N/A"/>
    <e v="#N/A"/>
  </r>
  <r>
    <x v="213"/>
    <s v="ZONA 8"/>
    <s v="MSP-MSP-2022-1904-M"/>
    <x v="115"/>
    <x v="195"/>
    <d v="2022-06-20T00:00:00"/>
    <s v="PRESUPUESTARIA"/>
    <s v="Optimización análisis de la CZ8"/>
    <s v="VIGILANCIA Y CONTROL SANITARIO"/>
    <s v="Optimización"/>
    <s v="ZONA 8"/>
    <n v="1194"/>
    <n v="56"/>
    <s v="000"/>
    <s v="001"/>
    <n v="530810"/>
    <n v="901"/>
    <s v="001"/>
    <s v="0000"/>
    <s v="0000"/>
    <n v="0"/>
    <n v="0"/>
    <n v="0"/>
    <n v="46140.66"/>
    <n v="0"/>
    <n v="46140.66"/>
    <s v="SI"/>
    <m/>
    <m/>
    <x v="0"/>
    <e v="#N/A"/>
    <e v="#N/A"/>
    <e v="#N/A"/>
    <e v="#N/A"/>
    <e v="#N/A"/>
    <e v="#N/A"/>
    <e v="#N/A"/>
    <e v="#N/A"/>
  </r>
  <r>
    <x v="213"/>
    <s v="ZONA 8"/>
    <s v="MSP-MSP-2022-1904-M"/>
    <x v="115"/>
    <x v="195"/>
    <d v="2022-06-20T00:00:00"/>
    <s v="PRESUPUESTARIA"/>
    <s v="Optimización análisis de la CZ8"/>
    <s v="GARANTIA DE LA CALIDAD DE LOS SERVICIOS DE SALUD"/>
    <s v="Optimización"/>
    <s v="ZONA 8"/>
    <n v="1194"/>
    <n v="57"/>
    <s v="000"/>
    <s v="001"/>
    <n v="530203"/>
    <n v="901"/>
    <s v="001"/>
    <s v="0000"/>
    <s v="0000"/>
    <n v="0"/>
    <n v="0"/>
    <n v="0"/>
    <n v="161.05000000000001"/>
    <n v="0"/>
    <n v="161.05000000000001"/>
    <s v="SI"/>
    <m/>
    <m/>
    <x v="0"/>
    <e v="#N/A"/>
    <e v="#N/A"/>
    <e v="#N/A"/>
    <e v="#N/A"/>
    <e v="#N/A"/>
    <e v="#N/A"/>
    <e v="#N/A"/>
    <e v="#N/A"/>
  </r>
  <r>
    <x v="213"/>
    <s v="ZONA 8"/>
    <s v="MSP-MSP-2022-1904-M"/>
    <x v="115"/>
    <x v="195"/>
    <d v="2022-06-20T00:00:00"/>
    <s v="PRESUPUESTARIA"/>
    <s v="Optimización análisis de la CZ8"/>
    <s v="GARANTIA DE LA CALIDAD DE LOS SERVICIOS DE SALUD"/>
    <s v="Optimización"/>
    <s v="ZONA 8"/>
    <n v="1194"/>
    <n v="57"/>
    <s v="000"/>
    <s v="001"/>
    <n v="530402"/>
    <n v="901"/>
    <s v="001"/>
    <s v="0000"/>
    <s v="0000"/>
    <n v="0"/>
    <n v="0"/>
    <n v="0"/>
    <n v="6770"/>
    <n v="0"/>
    <n v="6770"/>
    <s v="SI"/>
    <m/>
    <m/>
    <x v="0"/>
    <e v="#N/A"/>
    <e v="#N/A"/>
    <e v="#N/A"/>
    <e v="#N/A"/>
    <e v="#N/A"/>
    <e v="#N/A"/>
    <e v="#N/A"/>
    <e v="#N/A"/>
  </r>
  <r>
    <x v="213"/>
    <s v="ZONA 8"/>
    <s v="MSP-MSP-2022-1904-M"/>
    <x v="115"/>
    <x v="195"/>
    <d v="2022-06-20T00:00:00"/>
    <s v="PRESUPUESTARIA"/>
    <s v="Optimización análisis de la CZ8"/>
    <s v="GARANTIA DE LA CALIDAD DE LOS SERVICIOS DE SALUD"/>
    <s v="Optimización"/>
    <s v="ZONA 8"/>
    <n v="1194"/>
    <n v="57"/>
    <s v="000"/>
    <s v="001"/>
    <n v="530813"/>
    <n v="901"/>
    <s v="001"/>
    <s v="0000"/>
    <s v="0000"/>
    <n v="0"/>
    <n v="0"/>
    <n v="0"/>
    <n v="1420.05"/>
    <n v="0"/>
    <n v="1420.05"/>
    <s v="SI"/>
    <m/>
    <m/>
    <x v="0"/>
    <e v="#N/A"/>
    <e v="#N/A"/>
    <e v="#N/A"/>
    <e v="#N/A"/>
    <e v="#N/A"/>
    <e v="#N/A"/>
    <e v="#N/A"/>
    <e v="#N/A"/>
  </r>
  <r>
    <x v="213"/>
    <s v="ZONA 8"/>
    <s v="MSP-MSP-2022-1904-M"/>
    <x v="115"/>
    <x v="195"/>
    <d v="2022-06-20T00:00:00"/>
    <s v="PRESUPUESTARIA"/>
    <s v="Optimización análisis de la CZ8"/>
    <s v="PROVISION Y PRESTACION DE SERVICIOS DE SALUD"/>
    <s v="Optimización"/>
    <s v="ZONA 8"/>
    <n v="1194"/>
    <n v="90"/>
    <s v="000"/>
    <s v="005"/>
    <n v="530809"/>
    <n v="901"/>
    <s v="001"/>
    <s v="0000"/>
    <s v="0000"/>
    <n v="0"/>
    <n v="0"/>
    <n v="0"/>
    <n v="33849.75"/>
    <n v="0"/>
    <n v="33849.75"/>
    <s v="SI"/>
    <m/>
    <m/>
    <x v="0"/>
    <e v="#N/A"/>
    <e v="#N/A"/>
    <e v="#N/A"/>
    <e v="#N/A"/>
    <e v="#N/A"/>
    <e v="#N/A"/>
    <e v="#N/A"/>
    <e v="#N/A"/>
  </r>
  <r>
    <x v="213"/>
    <s v="ZONA 8"/>
    <s v="MSP-MSP-2022-1904-M"/>
    <x v="115"/>
    <x v="195"/>
    <d v="2022-06-20T00:00:00"/>
    <s v="PRESUPUESTARIA"/>
    <s v="Optimización análisis de la CZ8"/>
    <s v="PROVISION Y PRESTACION DE SERVICIOS DE SALUD"/>
    <s v="Optimización"/>
    <s v="ZONA 8"/>
    <n v="1194"/>
    <n v="90"/>
    <s v="000"/>
    <s v="005"/>
    <n v="530810"/>
    <n v="901"/>
    <s v="001"/>
    <s v="0000"/>
    <s v="0000"/>
    <n v="0"/>
    <n v="0"/>
    <n v="0"/>
    <n v="37"/>
    <n v="0"/>
    <n v="37"/>
    <s v="SI"/>
    <m/>
    <m/>
    <x v="0"/>
    <e v="#N/A"/>
    <e v="#N/A"/>
    <e v="#N/A"/>
    <e v="#N/A"/>
    <e v="#N/A"/>
    <e v="#N/A"/>
    <e v="#N/A"/>
    <e v="#N/A"/>
  </r>
  <r>
    <x v="213"/>
    <s v="ZONA 8"/>
    <s v="MSP-MSP-2022-1904-M"/>
    <x v="115"/>
    <x v="195"/>
    <d v="2022-06-20T00:00:00"/>
    <s v="PRESUPUESTARIA"/>
    <s v="Optimización análisis de la CZ8"/>
    <s v="PROVISION Y PRESTACION DE SERVICIOS DE SALUD"/>
    <s v="Optimización"/>
    <s v="ZONA 8"/>
    <n v="1194"/>
    <n v="90"/>
    <s v="000"/>
    <s v="005"/>
    <n v="530826"/>
    <n v="901"/>
    <s v="001"/>
    <s v="0000"/>
    <s v="0000"/>
    <n v="0"/>
    <n v="0"/>
    <n v="0"/>
    <n v="60369.72"/>
    <n v="0"/>
    <n v="60369.72"/>
    <s v="SI"/>
    <m/>
    <m/>
    <x v="0"/>
    <e v="#N/A"/>
    <e v="#N/A"/>
    <e v="#N/A"/>
    <e v="#N/A"/>
    <e v="#N/A"/>
    <e v="#N/A"/>
    <e v="#N/A"/>
    <e v="#N/A"/>
  </r>
  <r>
    <x v="213"/>
    <s v="ZONA 8"/>
    <s v="MSP-MSP-2022-1904-M"/>
    <x v="115"/>
    <x v="195"/>
    <d v="2022-06-20T00:00:00"/>
    <s v="PRESUPUESTARIA"/>
    <s v="Optimización análisis de la CZ8"/>
    <s v="PROVISION Y PRESTACION DE SERVICIOS DE SALUD"/>
    <s v="Optimización"/>
    <s v="ZONA 8"/>
    <n v="1194"/>
    <n v="90"/>
    <s v="000"/>
    <s v="005"/>
    <n v="530832"/>
    <n v="901"/>
    <s v="001"/>
    <s v="0000"/>
    <s v="0000"/>
    <n v="0"/>
    <n v="0"/>
    <n v="0"/>
    <n v="10189.549999999999"/>
    <n v="0"/>
    <n v="10189.549999999999"/>
    <s v="SI"/>
    <m/>
    <m/>
    <x v="0"/>
    <e v="#N/A"/>
    <e v="#N/A"/>
    <e v="#N/A"/>
    <e v="#N/A"/>
    <e v="#N/A"/>
    <e v="#N/A"/>
    <e v="#N/A"/>
    <e v="#N/A"/>
  </r>
  <r>
    <x v="213"/>
    <s v="ZONA 8"/>
    <s v="MSP-MSP-2022-1904-M"/>
    <x v="115"/>
    <x v="195"/>
    <d v="2022-06-20T00:00:00"/>
    <s v="PRESUPUESTARIA"/>
    <s v="Optimización análisis de la CZ8"/>
    <s v="PROVISION Y PRESTACION DE SERVICIOS DE SALUD"/>
    <s v="Optimización"/>
    <s v="ZONA 8"/>
    <n v="1195"/>
    <n v="90"/>
    <s v="000"/>
    <s v="004"/>
    <n v="530802"/>
    <n v="901"/>
    <s v="001"/>
    <s v="0000"/>
    <s v="0000"/>
    <n v="0"/>
    <n v="0"/>
    <n v="0"/>
    <n v="147.12"/>
    <n v="0"/>
    <n v="147.12"/>
    <s v="SI"/>
    <m/>
    <m/>
    <x v="0"/>
    <e v="#N/A"/>
    <e v="#N/A"/>
    <e v="#N/A"/>
    <e v="#N/A"/>
    <e v="#N/A"/>
    <e v="#N/A"/>
    <e v="#N/A"/>
    <e v="#N/A"/>
  </r>
  <r>
    <x v="213"/>
    <s v="ZONA 8"/>
    <s v="MSP-MSP-2022-1904-M"/>
    <x v="115"/>
    <x v="195"/>
    <d v="2022-06-20T00:00:00"/>
    <s v="PRESUPUESTARIA"/>
    <s v="Optimización análisis de la CZ8"/>
    <s v="PROVISION Y PRESTACION DE SERVICIOS DE SALUD"/>
    <s v="Optimización"/>
    <s v="ZONA 8"/>
    <n v="1195"/>
    <n v="90"/>
    <s v="000"/>
    <s v="004"/>
    <n v="530809"/>
    <n v="901"/>
    <s v="001"/>
    <s v="0000"/>
    <s v="0000"/>
    <n v="0"/>
    <n v="0"/>
    <n v="0"/>
    <n v="2361.1999999999998"/>
    <n v="0"/>
    <n v="2361.1999999999998"/>
    <s v="SI"/>
    <m/>
    <m/>
    <x v="0"/>
    <e v="#N/A"/>
    <e v="#N/A"/>
    <e v="#N/A"/>
    <e v="#N/A"/>
    <e v="#N/A"/>
    <e v="#N/A"/>
    <e v="#N/A"/>
    <e v="#N/A"/>
  </r>
  <r>
    <x v="213"/>
    <s v="ZONA 8"/>
    <s v="MSP-MSP-2022-1904-M"/>
    <x v="115"/>
    <x v="195"/>
    <d v="2022-06-20T00:00:00"/>
    <s v="PRESUPUESTARIA"/>
    <s v="Optimización análisis de la CZ8"/>
    <s v="PROVISION Y PRESTACION DE SERVICIOS DE SALUD"/>
    <s v="Optimización"/>
    <s v="ZONA 8"/>
    <n v="1195"/>
    <n v="90"/>
    <s v="000"/>
    <s v="004"/>
    <n v="530826"/>
    <n v="901"/>
    <s v="001"/>
    <s v="0000"/>
    <s v="0000"/>
    <n v="0"/>
    <n v="0"/>
    <n v="0"/>
    <n v="1881.99"/>
    <n v="0"/>
    <n v="1881.99"/>
    <s v="SI"/>
    <m/>
    <m/>
    <x v="0"/>
    <e v="#N/A"/>
    <e v="#N/A"/>
    <e v="#N/A"/>
    <e v="#N/A"/>
    <e v="#N/A"/>
    <e v="#N/A"/>
    <e v="#N/A"/>
    <e v="#N/A"/>
  </r>
  <r>
    <x v="213"/>
    <s v="ZONA 8"/>
    <s v="MSP-MSP-2022-1904-M"/>
    <x v="115"/>
    <x v="195"/>
    <d v="2022-06-20T00:00:00"/>
    <s v="PRESUPUESTARIA"/>
    <s v="Optimización análisis de la CZ8"/>
    <s v="PROVISION Y PRESTACION DE SERVICIOS DE SALUD"/>
    <s v="Optimización"/>
    <s v="ZONA 8"/>
    <n v="1198"/>
    <n v="90"/>
    <s v="000"/>
    <s v="001"/>
    <n v="530402"/>
    <n v="901"/>
    <s v="001"/>
    <s v="0000"/>
    <s v="0000"/>
    <n v="0"/>
    <n v="0"/>
    <n v="0"/>
    <n v="6775"/>
    <n v="0"/>
    <n v="6775"/>
    <s v="SI"/>
    <m/>
    <m/>
    <x v="0"/>
    <e v="#N/A"/>
    <e v="#N/A"/>
    <e v="#N/A"/>
    <e v="#N/A"/>
    <e v="#N/A"/>
    <e v="#N/A"/>
    <e v="#N/A"/>
    <e v="#N/A"/>
  </r>
  <r>
    <x v="213"/>
    <s v="ZONA 8"/>
    <s v="MSP-MSP-2022-1904-M"/>
    <x v="115"/>
    <x v="195"/>
    <d v="2022-06-20T00:00:00"/>
    <s v="PRESUPUESTARIA"/>
    <s v="Optimización análisis de la CZ8"/>
    <s v="PROVISION Y PRESTACION DE SERVICIOS DE SALUD"/>
    <s v="Optimización"/>
    <s v="ZONA 8"/>
    <n v="1198"/>
    <n v="90"/>
    <s v="000"/>
    <s v="001"/>
    <n v="530809"/>
    <n v="901"/>
    <s v="001"/>
    <s v="0000"/>
    <s v="0000"/>
    <n v="0"/>
    <n v="0"/>
    <n v="0"/>
    <n v="931.38"/>
    <n v="0"/>
    <n v="931.38"/>
    <s v="SI"/>
    <m/>
    <m/>
    <x v="0"/>
    <e v="#N/A"/>
    <e v="#N/A"/>
    <e v="#N/A"/>
    <e v="#N/A"/>
    <e v="#N/A"/>
    <e v="#N/A"/>
    <e v="#N/A"/>
    <e v="#N/A"/>
  </r>
  <r>
    <x v="213"/>
    <s v="ZONA 8"/>
    <s v="MSP-MSP-2022-1904-M"/>
    <x v="115"/>
    <x v="195"/>
    <d v="2022-06-20T00:00:00"/>
    <s v="PRESUPUESTARIA"/>
    <s v="Optimización análisis de la CZ8"/>
    <s v="PROVISION Y PRESTACION DE SERVICIOS DE SALUD"/>
    <s v="Optimización"/>
    <s v="ZONA 8"/>
    <n v="1198"/>
    <n v="90"/>
    <s v="000"/>
    <s v="001"/>
    <n v="530810"/>
    <n v="901"/>
    <s v="001"/>
    <s v="0000"/>
    <s v="0000"/>
    <n v="0"/>
    <n v="0"/>
    <n v="0"/>
    <n v="200.15"/>
    <n v="0"/>
    <n v="200.15"/>
    <s v="SI"/>
    <m/>
    <m/>
    <x v="0"/>
    <e v="#N/A"/>
    <e v="#N/A"/>
    <e v="#N/A"/>
    <e v="#N/A"/>
    <e v="#N/A"/>
    <e v="#N/A"/>
    <e v="#N/A"/>
    <e v="#N/A"/>
  </r>
  <r>
    <x v="213"/>
    <s v="ZONA 8"/>
    <s v="MSP-MSP-2022-1904-M"/>
    <x v="115"/>
    <x v="195"/>
    <d v="2022-06-20T00:00:00"/>
    <s v="PRESUPUESTARIA"/>
    <s v="Optimización análisis de la CZ8"/>
    <s v="PROVISION Y PRESTACION DE SERVICIOS DE SALUD"/>
    <s v="Optimización"/>
    <s v="ZONA 8"/>
    <n v="1198"/>
    <n v="90"/>
    <s v="000"/>
    <s v="001"/>
    <n v="530826"/>
    <n v="901"/>
    <s v="001"/>
    <s v="0000"/>
    <s v="0000"/>
    <n v="0"/>
    <n v="0"/>
    <n v="0"/>
    <n v="101.06"/>
    <n v="0"/>
    <n v="101.06"/>
    <s v="SI"/>
    <m/>
    <m/>
    <x v="0"/>
    <e v="#N/A"/>
    <e v="#N/A"/>
    <e v="#N/A"/>
    <e v="#N/A"/>
    <e v="#N/A"/>
    <e v="#N/A"/>
    <e v="#N/A"/>
    <e v="#N/A"/>
  </r>
  <r>
    <x v="213"/>
    <s v="ZONA 8"/>
    <s v="MSP-MSP-2022-1904-M"/>
    <x v="115"/>
    <x v="195"/>
    <d v="2022-06-20T00:00:00"/>
    <s v="PRESUPUESTARIA"/>
    <s v="Optimización análisis de la CZ8"/>
    <s v="PROVISION Y PRESTACION DE SERVICIOS DE SALUD"/>
    <s v="Optimización"/>
    <s v="ZONA 8"/>
    <n v="1198"/>
    <n v="90"/>
    <s v="000"/>
    <s v="001"/>
    <n v="530832"/>
    <n v="901"/>
    <s v="001"/>
    <s v="0000"/>
    <s v="0000"/>
    <n v="0"/>
    <n v="0"/>
    <n v="0"/>
    <n v="758.21"/>
    <n v="0"/>
    <n v="758.21"/>
    <s v="SI"/>
    <m/>
    <m/>
    <x v="0"/>
    <e v="#N/A"/>
    <e v="#N/A"/>
    <e v="#N/A"/>
    <e v="#N/A"/>
    <e v="#N/A"/>
    <e v="#N/A"/>
    <e v="#N/A"/>
    <e v="#N/A"/>
  </r>
  <r>
    <x v="213"/>
    <s v="ZONA 8"/>
    <s v="MSP-MSP-2022-1904-M"/>
    <x v="115"/>
    <x v="195"/>
    <d v="2022-06-20T00:00:00"/>
    <s v="PRESUPUESTARIA"/>
    <s v="Optimización análisis de la CZ8"/>
    <s v="PROVISION Y PRESTACION DE SERVICIOS DE SALUD"/>
    <s v="Optimización"/>
    <s v="ZONA 8"/>
    <n v="1202"/>
    <n v="90"/>
    <s v="000"/>
    <s v="004"/>
    <n v="530803"/>
    <n v="901"/>
    <s v="001"/>
    <s v="0000"/>
    <s v="0000"/>
    <n v="0"/>
    <n v="0"/>
    <n v="0"/>
    <n v="7000"/>
    <n v="0"/>
    <n v="7000"/>
    <s v="SI"/>
    <m/>
    <m/>
    <x v="0"/>
    <e v="#N/A"/>
    <e v="#N/A"/>
    <e v="#N/A"/>
    <e v="#N/A"/>
    <e v="#N/A"/>
    <e v="#N/A"/>
    <e v="#N/A"/>
    <e v="#N/A"/>
  </r>
  <r>
    <x v="213"/>
    <s v="ZONA 8"/>
    <s v="MSP-MSP-2022-1904-M"/>
    <x v="115"/>
    <x v="195"/>
    <d v="2022-06-20T00:00:00"/>
    <s v="PRESUPUESTARIA"/>
    <s v="Optimización análisis de la CZ8"/>
    <s v="PROVISION Y PRESTACION DE SERVICIOS DE SALUD"/>
    <s v="Optimización"/>
    <s v="ZONA 8"/>
    <n v="1202"/>
    <n v="90"/>
    <s v="000"/>
    <s v="004"/>
    <n v="530809"/>
    <n v="901"/>
    <s v="001"/>
    <s v="0000"/>
    <s v="0000"/>
    <n v="0"/>
    <n v="0"/>
    <n v="0"/>
    <n v="65.23"/>
    <n v="0"/>
    <n v="65.23"/>
    <s v="SI"/>
    <m/>
    <m/>
    <x v="0"/>
    <e v="#N/A"/>
    <e v="#N/A"/>
    <e v="#N/A"/>
    <e v="#N/A"/>
    <e v="#N/A"/>
    <e v="#N/A"/>
    <e v="#N/A"/>
    <e v="#N/A"/>
  </r>
  <r>
    <x v="213"/>
    <s v="ZONA 8"/>
    <s v="MSP-MSP-2022-1904-M"/>
    <x v="115"/>
    <x v="195"/>
    <d v="2022-06-20T00:00:00"/>
    <s v="PRESUPUESTARIA"/>
    <s v="Optimización análisis de la CZ8"/>
    <s v="PROVISION Y PRESTACION DE SERVICIOS DE SALUD"/>
    <s v="Optimización"/>
    <s v="ZONA 8"/>
    <n v="1202"/>
    <n v="90"/>
    <s v="000"/>
    <s v="004"/>
    <n v="530826"/>
    <n v="901"/>
    <s v="001"/>
    <s v="0000"/>
    <s v="0000"/>
    <n v="0"/>
    <n v="0"/>
    <n v="0"/>
    <n v="0.01"/>
    <n v="0"/>
    <n v="0.01"/>
    <s v="SI"/>
    <m/>
    <m/>
    <x v="0"/>
    <e v="#N/A"/>
    <e v="#N/A"/>
    <e v="#N/A"/>
    <e v="#N/A"/>
    <e v="#N/A"/>
    <e v="#N/A"/>
    <e v="#N/A"/>
    <e v="#N/A"/>
  </r>
  <r>
    <x v="213"/>
    <s v="ZONA 8"/>
    <s v="MSP-MSP-2022-1904-M"/>
    <x v="115"/>
    <x v="195"/>
    <d v="2022-06-20T00:00:00"/>
    <s v="PRESUPUESTARIA"/>
    <s v="Optimización análisis de la CZ8"/>
    <s v="PROVISION Y PRESTACION DE SERVICIOS DE SALUD"/>
    <s v="Optimización"/>
    <s v="ZONA 8"/>
    <n v="1204"/>
    <n v="90"/>
    <s v="000"/>
    <s v="001"/>
    <n v="530502"/>
    <n v="901"/>
    <s v="001"/>
    <s v="0000"/>
    <s v="0000"/>
    <n v="0"/>
    <n v="0"/>
    <n v="0"/>
    <n v="385.75"/>
    <n v="0"/>
    <n v="385.75"/>
    <s v="SI"/>
    <m/>
    <m/>
    <x v="0"/>
    <e v="#N/A"/>
    <e v="#N/A"/>
    <e v="#N/A"/>
    <e v="#N/A"/>
    <e v="#N/A"/>
    <e v="#N/A"/>
    <e v="#N/A"/>
    <e v="#N/A"/>
  </r>
  <r>
    <x v="213"/>
    <s v="ZONA 8"/>
    <s v="MSP-MSP-2022-1904-M"/>
    <x v="115"/>
    <x v="195"/>
    <d v="2022-06-20T00:00:00"/>
    <s v="PRESUPUESTARIA"/>
    <s v="Optimización análisis de la CZ8"/>
    <s v="GARANTIA DE LA CALIDAD DE LOS SERVICIOS DE SALUD"/>
    <s v="Optimización"/>
    <s v="ZONA 8"/>
    <n v="1232"/>
    <n v="57"/>
    <s v="000"/>
    <s v="001"/>
    <n v="530203"/>
    <n v="907"/>
    <s v="001"/>
    <s v="0000"/>
    <s v="0000"/>
    <n v="0"/>
    <n v="0"/>
    <n v="0"/>
    <n v="1046.82"/>
    <n v="0"/>
    <n v="1046.82"/>
    <s v="SI"/>
    <m/>
    <m/>
    <x v="0"/>
    <e v="#N/A"/>
    <e v="#N/A"/>
    <e v="#N/A"/>
    <e v="#N/A"/>
    <e v="#N/A"/>
    <e v="#N/A"/>
    <e v="#N/A"/>
    <e v="#N/A"/>
  </r>
  <r>
    <x v="213"/>
    <s v="ZONA 8"/>
    <s v="MSP-MSP-2022-1904-M"/>
    <x v="115"/>
    <x v="195"/>
    <d v="2022-06-20T00:00:00"/>
    <s v="PRESUPUESTARIA"/>
    <s v="Optimización análisis de la CZ8"/>
    <s v="PROVISION Y PRESTACION DE SERVICIOS DE SALUD"/>
    <s v="Optimización"/>
    <s v="ZONA 8"/>
    <n v="1232"/>
    <n v="90"/>
    <s v="000"/>
    <s v="001"/>
    <n v="530208"/>
    <n v="907"/>
    <s v="001"/>
    <s v="0000"/>
    <s v="0000"/>
    <n v="0"/>
    <n v="0"/>
    <n v="0"/>
    <n v="39960"/>
    <n v="0"/>
    <n v="39960"/>
    <s v="SI"/>
    <m/>
    <m/>
    <x v="0"/>
    <e v="#N/A"/>
    <e v="#N/A"/>
    <e v="#N/A"/>
    <e v="#N/A"/>
    <e v="#N/A"/>
    <e v="#N/A"/>
    <e v="#N/A"/>
    <e v="#N/A"/>
  </r>
  <r>
    <x v="213"/>
    <s v="ZONA 8"/>
    <s v="MSP-MSP-2022-1904-M"/>
    <x v="115"/>
    <x v="195"/>
    <d v="2022-06-20T00:00:00"/>
    <s v="PRESUPUESTARIA"/>
    <s v="Optimización análisis de la CZ8"/>
    <s v="PROVISION Y PRESTACION DE SERVICIOS DE SALUD"/>
    <s v="Optimización"/>
    <s v="ZONA 8"/>
    <n v="1232"/>
    <n v="90"/>
    <s v="000"/>
    <s v="001"/>
    <n v="530209"/>
    <n v="907"/>
    <s v="001"/>
    <s v="0000"/>
    <s v="0000"/>
    <n v="0"/>
    <n v="0"/>
    <n v="0"/>
    <n v="19584.3"/>
    <n v="0"/>
    <n v="19584.3"/>
    <s v="SI"/>
    <m/>
    <m/>
    <x v="0"/>
    <e v="#N/A"/>
    <e v="#N/A"/>
    <e v="#N/A"/>
    <e v="#N/A"/>
    <e v="#N/A"/>
    <e v="#N/A"/>
    <e v="#N/A"/>
    <e v="#N/A"/>
  </r>
  <r>
    <x v="213"/>
    <s v="ZONA 8"/>
    <s v="MSP-MSP-2022-1904-M"/>
    <x v="115"/>
    <x v="195"/>
    <d v="2022-06-20T00:00:00"/>
    <s v="PRESUPUESTARIA"/>
    <s v="Optimización análisis de la CZ8"/>
    <s v="PROVISION Y PRESTACION DE SERVICIOS DE SALUD"/>
    <s v="Optimización"/>
    <s v="ZONA 8"/>
    <n v="1232"/>
    <n v="90"/>
    <s v="000"/>
    <s v="001"/>
    <n v="530802"/>
    <n v="907"/>
    <s v="001"/>
    <s v="0000"/>
    <s v="0000"/>
    <n v="0"/>
    <n v="0"/>
    <n v="0"/>
    <n v="30420"/>
    <n v="0"/>
    <n v="30420"/>
    <s v="SI"/>
    <m/>
    <m/>
    <x v="0"/>
    <e v="#N/A"/>
    <e v="#N/A"/>
    <e v="#N/A"/>
    <e v="#N/A"/>
    <e v="#N/A"/>
    <e v="#N/A"/>
    <e v="#N/A"/>
    <e v="#N/A"/>
  </r>
  <r>
    <x v="213"/>
    <s v="ZONA 8"/>
    <s v="MSP-MSP-2022-1904-M"/>
    <x v="115"/>
    <x v="195"/>
    <d v="2022-06-20T00:00:00"/>
    <s v="PRESUPUESTARIA"/>
    <s v="Optimización análisis de la CZ8"/>
    <s v="PROVISION Y PRESTACION DE SERVICIOS DE SALUD"/>
    <s v="Optimización"/>
    <s v="ZONA 8"/>
    <n v="1232"/>
    <n v="90"/>
    <s v="000"/>
    <s v="001"/>
    <n v="530809"/>
    <n v="907"/>
    <s v="001"/>
    <s v="0000"/>
    <s v="0000"/>
    <n v="0"/>
    <n v="0"/>
    <n v="0"/>
    <n v="397.95"/>
    <n v="0"/>
    <n v="397.95"/>
    <s v="SI"/>
    <m/>
    <m/>
    <x v="0"/>
    <e v="#N/A"/>
    <e v="#N/A"/>
    <e v="#N/A"/>
    <e v="#N/A"/>
    <e v="#N/A"/>
    <e v="#N/A"/>
    <e v="#N/A"/>
    <e v="#N/A"/>
  </r>
  <r>
    <x v="213"/>
    <s v="ZONA 8"/>
    <s v="MSP-MSP-2022-1904-M"/>
    <x v="115"/>
    <x v="195"/>
    <d v="2022-06-20T00:00:00"/>
    <s v="PRESUPUESTARIA"/>
    <s v="Optimización análisis de la CZ8"/>
    <s v="PROVISION Y PRESTACION DE SERVICIOS DE SALUD"/>
    <s v="Optimización"/>
    <s v="ZONA 8"/>
    <n v="1232"/>
    <n v="90"/>
    <s v="000"/>
    <s v="001"/>
    <n v="530810"/>
    <n v="907"/>
    <s v="001"/>
    <s v="0000"/>
    <s v="0000"/>
    <n v="0"/>
    <n v="0"/>
    <n v="0"/>
    <n v="49.6"/>
    <n v="0"/>
    <n v="49.6"/>
    <s v="SI"/>
    <m/>
    <m/>
    <x v="0"/>
    <e v="#N/A"/>
    <e v="#N/A"/>
    <e v="#N/A"/>
    <e v="#N/A"/>
    <e v="#N/A"/>
    <e v="#N/A"/>
    <e v="#N/A"/>
    <e v="#N/A"/>
  </r>
  <r>
    <x v="213"/>
    <s v="ZONA 8"/>
    <s v="MSP-MSP-2022-1904-M"/>
    <x v="115"/>
    <x v="195"/>
    <d v="2022-06-20T00:00:00"/>
    <s v="PRESUPUESTARIA"/>
    <s v="Optimización análisis de la CZ8"/>
    <s v="PROVISION Y PRESTACION DE SERVICIOS DE SALUD"/>
    <s v="Optimización"/>
    <s v="ZONA 8"/>
    <n v="1232"/>
    <n v="90"/>
    <s v="000"/>
    <s v="001"/>
    <n v="530813"/>
    <n v="907"/>
    <s v="001"/>
    <s v="0000"/>
    <s v="0000"/>
    <n v="0"/>
    <n v="0"/>
    <n v="0"/>
    <n v="114.56"/>
    <n v="0"/>
    <n v="114.56"/>
    <s v="SI"/>
    <m/>
    <m/>
    <x v="0"/>
    <e v="#N/A"/>
    <e v="#N/A"/>
    <e v="#N/A"/>
    <e v="#N/A"/>
    <e v="#N/A"/>
    <e v="#N/A"/>
    <e v="#N/A"/>
    <e v="#N/A"/>
  </r>
  <r>
    <x v="213"/>
    <s v="ZONA 8"/>
    <s v="MSP-MSP-2022-1904-M"/>
    <x v="115"/>
    <x v="195"/>
    <d v="2022-06-20T00:00:00"/>
    <s v="PRESUPUESTARIA"/>
    <s v="Optimización análisis de la CZ8"/>
    <s v="PROVISION Y PRESTACION DE SERVICIOS DE SALUD"/>
    <s v="Optimización"/>
    <s v="ZONA 8"/>
    <n v="1232"/>
    <n v="90"/>
    <s v="000"/>
    <s v="001"/>
    <n v="530826"/>
    <n v="907"/>
    <s v="001"/>
    <s v="0000"/>
    <s v="0000"/>
    <n v="0"/>
    <n v="0"/>
    <n v="0"/>
    <n v="0.6"/>
    <n v="0"/>
    <n v="0.6"/>
    <s v="SI"/>
    <m/>
    <m/>
    <x v="0"/>
    <e v="#N/A"/>
    <e v="#N/A"/>
    <e v="#N/A"/>
    <e v="#N/A"/>
    <e v="#N/A"/>
    <e v="#N/A"/>
    <e v="#N/A"/>
    <e v="#N/A"/>
  </r>
  <r>
    <x v="213"/>
    <s v="ZONA 8"/>
    <s v="MSP-MSP-2022-1904-M"/>
    <x v="115"/>
    <x v="195"/>
    <d v="2022-06-20T00:00:00"/>
    <s v="PRESUPUESTARIA"/>
    <s v="Optimización análisis de la CZ8"/>
    <s v="GARANTIA DE LA CALIDAD DE LOS SERVICIOS DE SALUD"/>
    <s v="Optimización"/>
    <s v="ZONA 8"/>
    <n v="8001"/>
    <n v="57"/>
    <s v="000"/>
    <s v="001"/>
    <n v="530803"/>
    <n v="901"/>
    <s v="001"/>
    <s v="0000"/>
    <s v="0000"/>
    <n v="0"/>
    <n v="0"/>
    <n v="0"/>
    <n v="0.01"/>
    <n v="0"/>
    <n v="0.01"/>
    <s v="SI"/>
    <m/>
    <m/>
    <x v="0"/>
    <e v="#N/A"/>
    <e v="#N/A"/>
    <e v="#N/A"/>
    <e v="#N/A"/>
    <e v="#N/A"/>
    <e v="#N/A"/>
    <e v="#N/A"/>
    <e v="#N/A"/>
  </r>
  <r>
    <x v="213"/>
    <s v="ZONA 8"/>
    <s v="MSP-MSP-2022-1904-M"/>
    <x v="115"/>
    <x v="195"/>
    <d v="2022-06-20T00:00:00"/>
    <s v="PRESUPUESTARIA"/>
    <s v="Optimización análisis de la CZ8"/>
    <s v="PROVISION Y PRESTACION DE SERVICIOS DE SALUD"/>
    <s v="Optimización"/>
    <s v="ZONA 8"/>
    <n v="8001"/>
    <n v="90"/>
    <s v="000"/>
    <s v="005"/>
    <n v="530803"/>
    <n v="901"/>
    <s v="001"/>
    <s v="0000"/>
    <s v="0000"/>
    <n v="0"/>
    <n v="0"/>
    <n v="0"/>
    <n v="0.01"/>
    <n v="0"/>
    <n v="0.01"/>
    <s v="SI"/>
    <m/>
    <m/>
    <x v="0"/>
    <e v="#N/A"/>
    <e v="#N/A"/>
    <e v="#N/A"/>
    <e v="#N/A"/>
    <e v="#N/A"/>
    <e v="#N/A"/>
    <e v="#N/A"/>
    <e v="#N/A"/>
  </r>
  <r>
    <x v="213"/>
    <s v="ZONA 8"/>
    <s v="MSP-MSP-2022-1904-M"/>
    <x v="115"/>
    <x v="195"/>
    <d v="2022-06-20T00:00:00"/>
    <s v="PRESUPUESTARIA"/>
    <s v="Optimización análisis de la CZ8"/>
    <s v="PROVISION Y PRESTACION DE SERVICIOS DE SALUD"/>
    <s v="Optimización"/>
    <s v="ZONA 8"/>
    <n v="8001"/>
    <n v="90"/>
    <s v="000"/>
    <s v="005"/>
    <n v="530809"/>
    <n v="901"/>
    <s v="001"/>
    <s v="0000"/>
    <s v="0000"/>
    <n v="0"/>
    <n v="0"/>
    <n v="0"/>
    <n v="920.69"/>
    <n v="0"/>
    <n v="920.69"/>
    <s v="SI"/>
    <m/>
    <m/>
    <x v="0"/>
    <e v="#N/A"/>
    <e v="#N/A"/>
    <e v="#N/A"/>
    <e v="#N/A"/>
    <e v="#N/A"/>
    <e v="#N/A"/>
    <e v="#N/A"/>
    <e v="#N/A"/>
  </r>
  <r>
    <x v="213"/>
    <s v="ZONA 8"/>
    <s v="MSP-MSP-2022-1904-M"/>
    <x v="115"/>
    <x v="195"/>
    <d v="2022-06-20T00:00:00"/>
    <s v="PRESUPUESTARIA"/>
    <s v="Optimización análisis de la CZ8"/>
    <s v="PROVISION Y PRESTACION DE SERVICIOS DE SALUD"/>
    <s v="Optimización"/>
    <s v="ZONA 8"/>
    <n v="8001"/>
    <n v="90"/>
    <s v="000"/>
    <s v="005"/>
    <n v="530826"/>
    <n v="901"/>
    <s v="001"/>
    <s v="0000"/>
    <s v="0000"/>
    <n v="0"/>
    <n v="0"/>
    <n v="0"/>
    <n v="120.79"/>
    <n v="0"/>
    <n v="120.79"/>
    <s v="SI"/>
    <m/>
    <m/>
    <x v="0"/>
    <e v="#N/A"/>
    <e v="#N/A"/>
    <e v="#N/A"/>
    <e v="#N/A"/>
    <e v="#N/A"/>
    <e v="#N/A"/>
    <e v="#N/A"/>
    <e v="#N/A"/>
  </r>
  <r>
    <x v="213"/>
    <s v="ZONA 8"/>
    <s v="MSP-MSP-2022-1904-M"/>
    <x v="115"/>
    <x v="195"/>
    <d v="2022-06-20T00:00:00"/>
    <s v="PRESUPUESTARIA"/>
    <s v="Optimización análisis de la CZ8"/>
    <s v="PROVISION Y PRESTACION DE SERVICIOS DE SALUD"/>
    <s v="Optimización"/>
    <s v="ZONA 8"/>
    <n v="8230"/>
    <n v="90"/>
    <s v="000"/>
    <s v="001"/>
    <n v="530301"/>
    <n v="901"/>
    <s v="001"/>
    <s v="0000"/>
    <s v="0000"/>
    <n v="0"/>
    <n v="0"/>
    <n v="0"/>
    <n v="382.54"/>
    <n v="0"/>
    <n v="382.54"/>
    <s v="SI"/>
    <m/>
    <m/>
    <x v="0"/>
    <e v="#N/A"/>
    <e v="#N/A"/>
    <e v="#N/A"/>
    <e v="#N/A"/>
    <e v="#N/A"/>
    <e v="#N/A"/>
    <e v="#N/A"/>
    <e v="#N/A"/>
  </r>
  <r>
    <x v="213"/>
    <s v="ZONA 8"/>
    <s v="MSP-MSP-2022-1904-M"/>
    <x v="115"/>
    <x v="195"/>
    <d v="2022-06-20T00:00:00"/>
    <s v="PRESUPUESTARIA"/>
    <s v="Optimización análisis de la CZ8"/>
    <s v="PROVISION Y PRESTACION DE SERVICIOS DE SALUD"/>
    <s v="Optimización"/>
    <s v="ZONA 8"/>
    <n v="8230"/>
    <n v="90"/>
    <s v="000"/>
    <s v="001"/>
    <n v="530303"/>
    <n v="901"/>
    <s v="001"/>
    <s v="0000"/>
    <s v="0000"/>
    <n v="0"/>
    <n v="0"/>
    <n v="0"/>
    <n v="58.24"/>
    <n v="0"/>
    <n v="58.24"/>
    <s v="SI"/>
    <m/>
    <m/>
    <x v="0"/>
    <e v="#N/A"/>
    <e v="#N/A"/>
    <e v="#N/A"/>
    <e v="#N/A"/>
    <e v="#N/A"/>
    <e v="#N/A"/>
    <e v="#N/A"/>
    <e v="#N/A"/>
  </r>
  <r>
    <x v="213"/>
    <s v="ZONA 8"/>
    <s v="MSP-MSP-2022-1904-M"/>
    <x v="115"/>
    <x v="195"/>
    <d v="2022-06-20T00:00:00"/>
    <s v="PRESUPUESTARIA"/>
    <s v="Optimización análisis de la CZ8"/>
    <s v="PROVISION Y PRESTACION DE SERVICIOS DE SALUD"/>
    <s v="Optimización"/>
    <s v="ZONA 8"/>
    <n v="8230"/>
    <n v="90"/>
    <s v="000"/>
    <s v="001"/>
    <n v="530802"/>
    <n v="901"/>
    <s v="001"/>
    <s v="0000"/>
    <s v="0000"/>
    <n v="0"/>
    <n v="0"/>
    <n v="0"/>
    <n v="50603.13"/>
    <n v="0"/>
    <n v="50603.13"/>
    <s v="SI"/>
    <m/>
    <m/>
    <x v="0"/>
    <e v="#N/A"/>
    <e v="#N/A"/>
    <e v="#N/A"/>
    <e v="#N/A"/>
    <e v="#N/A"/>
    <e v="#N/A"/>
    <e v="#N/A"/>
    <e v="#N/A"/>
  </r>
  <r>
    <x v="213"/>
    <s v="ZONA 8"/>
    <s v="MSP-MSP-2022-1904-M"/>
    <x v="115"/>
    <x v="195"/>
    <d v="2022-06-20T00:00:00"/>
    <s v="PRESUPUESTARIA"/>
    <s v="Optimización análisis de la CZ8"/>
    <s v="PROVISION Y PRESTACION DE SERVICIOS DE SALUD"/>
    <s v="Optimización"/>
    <s v="ZONA 8"/>
    <n v="8230"/>
    <n v="90"/>
    <s v="000"/>
    <s v="001"/>
    <n v="530809"/>
    <n v="901"/>
    <s v="001"/>
    <s v="0000"/>
    <s v="0000"/>
    <n v="0"/>
    <n v="0"/>
    <n v="0"/>
    <n v="17285.8"/>
    <n v="0"/>
    <n v="17285.8"/>
    <s v="SI"/>
    <m/>
    <m/>
    <x v="0"/>
    <e v="#N/A"/>
    <e v="#N/A"/>
    <e v="#N/A"/>
    <e v="#N/A"/>
    <e v="#N/A"/>
    <e v="#N/A"/>
    <e v="#N/A"/>
    <e v="#N/A"/>
  </r>
  <r>
    <x v="213"/>
    <s v="ZONA 8"/>
    <s v="MSP-MSP-2022-1904-M"/>
    <x v="115"/>
    <x v="195"/>
    <d v="2022-06-20T00:00:00"/>
    <s v="PRESUPUESTARIA"/>
    <s v="Optimización análisis de la CZ8"/>
    <s v="VIGILANCIA Y CONTROL SANITARIO"/>
    <s v="Optimización"/>
    <s v="ZONA 8"/>
    <n v="9006"/>
    <n v="56"/>
    <s v="000"/>
    <s v="001"/>
    <n v="530810"/>
    <n v="901"/>
    <s v="001"/>
    <s v="0000"/>
    <s v="0000"/>
    <n v="0"/>
    <n v="0"/>
    <n v="0"/>
    <n v="10768.85"/>
    <n v="0"/>
    <n v="10768.85"/>
    <s v="SI"/>
    <m/>
    <m/>
    <x v="0"/>
    <e v="#N/A"/>
    <e v="#N/A"/>
    <e v="#N/A"/>
    <e v="#N/A"/>
    <e v="#N/A"/>
    <e v="#N/A"/>
    <e v="#N/A"/>
    <e v="#N/A"/>
  </r>
  <r>
    <x v="213"/>
    <s v="ZONA 8"/>
    <s v="MSP-MSP-2022-1904-M"/>
    <x v="115"/>
    <x v="195"/>
    <d v="2022-06-20T00:00:00"/>
    <s v="PRESUPUESTARIA"/>
    <s v="Optimización análisis de la CZ8"/>
    <s v="PROVISION Y PRESTACION DE SERVICIOS DE SALUD"/>
    <s v="Optimización"/>
    <s v="ZONA 8"/>
    <n v="9006"/>
    <n v="90"/>
    <s v="000"/>
    <s v="004"/>
    <n v="530235"/>
    <n v="901"/>
    <s v="001"/>
    <s v="0000"/>
    <s v="0000"/>
    <n v="0"/>
    <n v="0"/>
    <n v="0"/>
    <n v="20.32"/>
    <n v="0"/>
    <n v="20.32"/>
    <s v="SI"/>
    <m/>
    <m/>
    <x v="0"/>
    <e v="#N/A"/>
    <e v="#N/A"/>
    <e v="#N/A"/>
    <e v="#N/A"/>
    <e v="#N/A"/>
    <e v="#N/A"/>
    <e v="#N/A"/>
    <e v="#N/A"/>
  </r>
  <r>
    <x v="213"/>
    <s v="ZONA 8"/>
    <s v="MSP-MSP-2022-1904-M"/>
    <x v="115"/>
    <x v="195"/>
    <d v="2022-06-20T00:00:00"/>
    <s v="PRESUPUESTARIA"/>
    <s v="Optimización análisis de la CZ8"/>
    <s v="PROVISION Y PRESTACION DE SERVICIOS DE SALUD"/>
    <s v="Optimización"/>
    <s v="ZONA 8"/>
    <n v="9006"/>
    <n v="90"/>
    <s v="000"/>
    <s v="004"/>
    <n v="530809"/>
    <n v="901"/>
    <s v="001"/>
    <s v="0000"/>
    <s v="0000"/>
    <n v="0"/>
    <n v="0"/>
    <n v="0"/>
    <n v="1029.71"/>
    <n v="0"/>
    <n v="1029.71"/>
    <s v="SI"/>
    <m/>
    <m/>
    <x v="0"/>
    <e v="#N/A"/>
    <e v="#N/A"/>
    <e v="#N/A"/>
    <e v="#N/A"/>
    <e v="#N/A"/>
    <e v="#N/A"/>
    <e v="#N/A"/>
    <e v="#N/A"/>
  </r>
  <r>
    <x v="213"/>
    <s v="132001028"/>
    <s v="MSP-MSP-2022-1904-M"/>
    <x v="115"/>
    <x v="195"/>
    <d v="2022-06-20T00:00:00"/>
    <s v="PRESUPUESTARIA"/>
    <s v="Optimización análisis de la CZ8"/>
    <s v="PROVISION Y PRESTACION DE SERVICIOS DE SALUD"/>
    <s v="ESTRATEGIA FOR "/>
    <s v="PLANTA CENTRAL"/>
    <n v="9999"/>
    <n v="90"/>
    <s v="000"/>
    <s v="001"/>
    <n v="530846"/>
    <n v="1701"/>
    <s v="001"/>
    <s v="0000"/>
    <s v="0000"/>
    <n v="2240290.75"/>
    <n v="0"/>
    <n v="2240290.75"/>
    <n v="0"/>
    <n v="0"/>
    <n v="0"/>
    <s v="SI"/>
    <m/>
    <m/>
    <x v="0"/>
    <n v="0"/>
    <n v="0"/>
    <n v="0"/>
    <s v="COOR PLANIFICACION GEST ESTRAT"/>
    <s v="DIR PLANIFICACION INVERSION"/>
    <s v="FOR"/>
    <s v="NO"/>
    <n v="0"/>
  </r>
  <r>
    <x v="214"/>
    <s v="111005018"/>
    <s v="MSP-DNMDM-2022-0747-M"/>
    <x v="116"/>
    <x v="196"/>
    <d v="2022-06-23T00:00:00"/>
    <s v="PRESUPUESTARIA"/>
    <s v="Financiamiento compta de 4 medicamentos a traves de OPS"/>
    <s v="PROGRAMAS DE SALUD PUBLICA"/>
    <s v="Adquisición de medicamentos de consulta externa a través del procedimiento de externalización de farmacias para la Fase 1"/>
    <s v="PLANTA CENTRAL"/>
    <n v="9999"/>
    <n v="24"/>
    <s v="000"/>
    <s v="002"/>
    <n v="530809"/>
    <n v="1701"/>
    <s v="001"/>
    <s v="0000"/>
    <s v="0000"/>
    <n v="0"/>
    <n v="0"/>
    <n v="0"/>
    <n v="1379176.17"/>
    <n v="0"/>
    <n v="1379176.17"/>
    <s v="SI"/>
    <m/>
    <m/>
    <x v="1"/>
    <n v="4251955.2999999989"/>
    <n v="0"/>
    <n v="4251955.2999999989"/>
    <s v="SUB GESTION OPERACIONES LOGISTICA SALUD "/>
    <s v="DIR NACIONAL ABASTECIMIENTO MEDICAMENTOS DIPOSITIVOS MEDICOS OTROS BIENES ESTRATÉGICOS EN SALUD"/>
    <s v="Externalización de Medicamentos"/>
    <s v="SI"/>
    <n v="-9.3132257461547852E-10"/>
  </r>
  <r>
    <x v="214"/>
    <s v="111005024"/>
    <s v="MSP-DNMDM-2022-0747-M"/>
    <x v="116"/>
    <x v="196"/>
    <d v="2022-06-23T00:00:00"/>
    <s v="PRESUPUESTARIA"/>
    <s v="Financiamiento compta de 4 medicamentos a traves de OPS"/>
    <s v="GOBERNANZA DE LA SALUD"/>
    <s v="ADQUISICIÓN DE 4 (CUATRO) MEDICAMENTOS POR MEDIO DEL CONVENIO DE COOPERACIÓN ENTRE EL MINISTERIO DE SALUD PÚBLICA DEL ECUADOR Y LA ORGANIZACIÓN PANAMERICANA DE LA SALUD A TRAVEZ DEL FONDO ESTRATEGICO"/>
    <s v="PLANTA CENTRAL"/>
    <n v="9999"/>
    <n v="58"/>
    <s v="000"/>
    <s v="003"/>
    <n v="581202"/>
    <n v="1701"/>
    <s v="001"/>
    <s v="0000"/>
    <s v="0000"/>
    <n v="1379176.17"/>
    <n v="0"/>
    <n v="1379176.17"/>
    <n v="0"/>
    <n v="0"/>
    <n v="0"/>
    <s v="SI"/>
    <m/>
    <m/>
    <x v="1"/>
    <n v="1379176.17"/>
    <n v="0"/>
    <n v="1379176.17"/>
    <s v="SUB GESTION OPERACIONES LOGISTICA SALUD "/>
    <s v="DIR NACIONAL ABASTECIMIENTO MEDICAMENTOS DIPOSITIVOS MEDICOS OTROS BIENES ESTRATÉGICOS EN SALUD"/>
    <s v="NO APLICA"/>
    <s v="SI"/>
    <n v="0"/>
  </r>
  <r>
    <x v="215"/>
    <s v="134003038"/>
    <s v="'MSP-DNA-1363-M"/>
    <x v="110"/>
    <x v="180"/>
    <d v="2022-06-09T00:00:00"/>
    <s v="POA"/>
    <s v="SE PLANTEA LA REFORMA CON EL FIN DE FINANCIAR EL CONTRATO DE PASAJJES Y A LA VEZ DEJAR INSUBSISTENTE LA REFORMA 198"/>
    <s v="ADMINISTRACION CENTRAL"/>
    <s v="SERVICIO DE EMISIÓN DE PASAJES AEREOS NACIONALES PARA SERVIDORES DEL MSP Y PACIENTES RPIS"/>
    <s v="PLANTA CENTRAL"/>
    <n v="9999"/>
    <s v="01"/>
    <s v="000"/>
    <s v="001"/>
    <n v="530301"/>
    <n v="1701"/>
    <s v="001"/>
    <s v="0000"/>
    <s v="0000"/>
    <n v="0"/>
    <n v="0"/>
    <n v="0"/>
    <n v="63532.86"/>
    <m/>
    <n v="63532.86"/>
    <s v="SI"/>
    <m/>
    <m/>
    <x v="5"/>
    <n v="86971.14"/>
    <n v="504"/>
    <n v="87475.14"/>
    <s v="COOR ADMINISTRATIVA FINANCIERA"/>
    <s v="DIR ADMINISTRATIVA"/>
    <s v="GI TRANSPORTES"/>
    <s v="SI"/>
    <n v="504"/>
  </r>
  <r>
    <x v="215"/>
    <s v="134003227"/>
    <s v="'MSP-DNA-1363-M"/>
    <x v="110"/>
    <x v="180"/>
    <d v="2022-06-09T00:00:00"/>
    <s v="POA"/>
    <s v="SE PLANTEA LA REFORMA CON EL FIN DE FINANCIAR EL CONTRATO DE PASAJJES Y A LA VEZ DEJAR INSUBSISTENTE LA REFORMA 198"/>
    <s v="ADMINISTRACION CENTRAL"/>
    <s v="SERVICIO DE EMISIÓN DE PASAJES AEREOS NACIONALES PARA SERVIDORES DEL MSP Y PACIENTES RPIS"/>
    <s v="PLANTA CENTRAL"/>
    <n v="9999"/>
    <s v="01"/>
    <s v="000"/>
    <s v="001"/>
    <n v="530301"/>
    <n v="1701"/>
    <s v="001"/>
    <s v="0000"/>
    <s v="0000"/>
    <n v="63532.86"/>
    <n v="0"/>
    <n v="63532.86"/>
    <n v="0"/>
    <n v="0"/>
    <n v="0"/>
    <s v="SI"/>
    <m/>
    <m/>
    <x v="5"/>
    <n v="49441.37"/>
    <n v="0"/>
    <n v="49441.37"/>
    <s v="COOR ADMINISTRATIVA FINANCIERA"/>
    <s v="DIR ADMINISTRATIVA"/>
    <s v="GI TRANSPORTES"/>
    <s v="SI"/>
    <n v="0"/>
  </r>
  <r>
    <x v="216"/>
    <s v="134003039"/>
    <s v="'MSP-DNA-1363-M"/>
    <x v="110"/>
    <x v="180"/>
    <d v="2022-06-09T00:00:00"/>
    <s v="POA"/>
    <s v="SE PLANTEA LA REFORMA CON EL FIN DE FINANCIAR EL CONTRATO DE PASAJJES Y A LA VEZ DEJAR INSUBSISTENTE LA REFORMA 198"/>
    <s v="ADMINISTRACION CENTRAL"/>
    <s v="SERVICIO DE EMISIÓN DE PASAJES AEREOS INTERNACIONALES PARA SERVIDORES DEL MSP Y PACIENTES RPIS"/>
    <s v="PLANTA CENTRAL"/>
    <n v="9999"/>
    <s v="01"/>
    <s v="000"/>
    <s v="001"/>
    <n v="530302"/>
    <n v="1701"/>
    <s v="001"/>
    <s v="0000"/>
    <s v="0000"/>
    <n v="0"/>
    <n v="0"/>
    <n v="0"/>
    <n v="11533.96"/>
    <m/>
    <n v="11533.96"/>
    <s v="SI"/>
    <m/>
    <m/>
    <x v="5"/>
    <n v="63586.04"/>
    <n v="120"/>
    <n v="63706.04"/>
    <s v="COOR ADMINISTRATIVA FINANCIERA"/>
    <s v="DIR ADMINISTRATIVA"/>
    <s v="GI TRANSPORTES"/>
    <s v="SI"/>
    <n v="120"/>
  </r>
  <r>
    <x v="216"/>
    <s v="134003228"/>
    <s v="'MSP-DNA-1363-M"/>
    <x v="110"/>
    <x v="180"/>
    <d v="2022-06-09T00:00:00"/>
    <s v="POA"/>
    <s v="SE PLANTEA LA REFORMA CON EL FIN DE FINANCIAR EL CONTRATO DE PASAJJES Y A LA VEZ DEJAR INSUBSISTENTE LA REFORMA 198"/>
    <s v="ADMINISTRACION CENTRAL"/>
    <s v="SERVICIO DE EMISIÓN DE PASAJES AEREOS INTERNACIONALES PARA SERVIDORES DEL MSP Y PACIENTES RPIS"/>
    <s v="PLANTA CENTRAL"/>
    <n v="9999"/>
    <s v="01"/>
    <s v="000"/>
    <s v="001"/>
    <n v="530302"/>
    <n v="1701"/>
    <s v="001"/>
    <s v="0000"/>
    <s v="0000"/>
    <n v="11533.96"/>
    <n v="0"/>
    <n v="11533.96"/>
    <n v="0"/>
    <n v="0"/>
    <n v="0"/>
    <s v="SI"/>
    <m/>
    <m/>
    <x v="5"/>
    <n v="35910.03"/>
    <n v="0"/>
    <n v="35910.03"/>
    <s v="COOR ADMINISTRATIVA FINANCIERA"/>
    <s v="DIR ADMINISTRATIVA"/>
    <s v="NO APLICA"/>
    <s v="SI"/>
    <n v="0"/>
  </r>
  <r>
    <x v="217"/>
    <s v="134003038"/>
    <s v="'MSP-DNA-1363-M"/>
    <x v="110"/>
    <x v="197"/>
    <d v="2022-06-24T00:00:00"/>
    <s v="PRESUPUESTARIA"/>
    <s v="SE PLANTEA LA REFORMA CON EL FIN DE FINANCIAR EL CONTRATO DE PASAJJES Y A LA VEZ DEJAR INSUBSISTENTE LA REFORMA 198"/>
    <s v="ADMINISTRACION CENTRAL"/>
    <s v="SERVICIO DE EMISIÓN DE PASAJES AEREOS NACIONALES PARA SERVIDORES DEL MSP Y PACIENTES RPIS"/>
    <s v="PLANTA CENTRAL"/>
    <n v="9999"/>
    <s v="01"/>
    <s v="000"/>
    <s v="001"/>
    <n v="530301"/>
    <n v="1701"/>
    <s v="001"/>
    <s v="0000"/>
    <s v="0000"/>
    <n v="0"/>
    <n v="0"/>
    <n v="0"/>
    <n v="25000"/>
    <n v="0"/>
    <n v="25000"/>
    <s v="SI"/>
    <m/>
    <m/>
    <x v="5"/>
    <n v="86971.14"/>
    <n v="504"/>
    <n v="87475.14"/>
    <s v="COOR ADMINISTRATIVA FINANCIERA"/>
    <s v="DIR ADMINISTRATIVA"/>
    <s v="GI TRANSPORTES"/>
    <s v="SI"/>
    <n v="504"/>
  </r>
  <r>
    <x v="217"/>
    <s v="134003228"/>
    <s v="'MSP-DNA-1363-M"/>
    <x v="110"/>
    <x v="197"/>
    <d v="2022-06-24T00:00:00"/>
    <s v="PRESUPUESTARIA"/>
    <s v="SE PLANTEA LA REFORMA CON EL FIN DE FINANCIAR EL CONTRATO DE PASAJJES Y A LA VEZ DEJAR INSUBSISTENTE LA REFORMA 198"/>
    <s v="ADMINISTRACION CENTRAL"/>
    <s v="SERVICIO DE EMISIÓN DE PASAJES AEREOS INTERNACIONALES PARA SERVIDORES DEL MSP Y PACIENTES RPIS"/>
    <s v="PLANTA CENTRAL"/>
    <n v="9999"/>
    <s v="01"/>
    <s v="000"/>
    <s v="001"/>
    <n v="530302"/>
    <n v="1701"/>
    <s v="001"/>
    <s v="0000"/>
    <s v="0000"/>
    <n v="25000"/>
    <n v="0"/>
    <n v="25000"/>
    <n v="0"/>
    <n v="0"/>
    <n v="0"/>
    <s v="SI"/>
    <m/>
    <m/>
    <x v="5"/>
    <n v="35910.03"/>
    <n v="0"/>
    <n v="35910.03"/>
    <s v="COOR ADMINISTRATIVA FINANCIERA"/>
    <s v="DIR ADMINISTRATIVA"/>
    <s v="NO APLICA"/>
    <s v="SI"/>
    <n v="0"/>
  </r>
  <r>
    <x v="218"/>
    <s v="132004001"/>
    <s v="MSP-DNSECG-2022-0537-M"/>
    <x v="115"/>
    <x v="198"/>
    <d v="2022-06-23T00:00:00"/>
    <s v="PRESUPUESTARIA"/>
    <s v="Financiamiento de viáticos de la DNSECG"/>
    <s v="ADMINISTRACION CENTRAL"/>
    <s v="Viáticos contemplados para visitas y gestiones propios de la Dirección Nacional de Seguimiento, Evaluación y Control de la Gestión"/>
    <s v="PLANTA CENTRAL"/>
    <n v="9999"/>
    <s v="01"/>
    <s v="000"/>
    <s v="001"/>
    <n v="530303"/>
    <n v="1701"/>
    <s v="001"/>
    <s v="0000"/>
    <s v="0000"/>
    <n v="1760"/>
    <n v="0"/>
    <n v="1760"/>
    <n v="0"/>
    <n v="0"/>
    <n v="0"/>
    <s v="SI"/>
    <m/>
    <m/>
    <x v="0"/>
    <n v="460"/>
    <n v="0"/>
    <n v="460"/>
    <s v="COOR PLANIFICACION GEST ESTRAT"/>
    <s v="DIR SEGUIMIENTO EVALUACION CONTROL"/>
    <s v="NO APLICA"/>
    <s v="SI"/>
    <n v="380"/>
  </r>
  <r>
    <x v="218"/>
    <s v="132001001"/>
    <s v="MSP-DNSECG-2022-0537-M"/>
    <x v="115"/>
    <x v="198"/>
    <d v="2022-06-23T00:00:00"/>
    <s v="PRESUPUESTARIA"/>
    <s v="Financiamiento de viáticos de la DNSECG"/>
    <s v="ADMINISTRACION CENTRAL"/>
    <s v="Asignación esigef para financiar actividades priorizadas "/>
    <s v="PLANTA CENTRAL"/>
    <n v="9999"/>
    <s v="01"/>
    <s v="000"/>
    <s v="001"/>
    <n v="530106"/>
    <n v="1701"/>
    <s v="001"/>
    <s v="0000"/>
    <s v="0000"/>
    <n v="0"/>
    <n v="0"/>
    <n v="0"/>
    <n v="1760"/>
    <n v="0"/>
    <n v="1760"/>
    <s v="SI"/>
    <m/>
    <m/>
    <x v="0"/>
    <n v="1150.6499999999996"/>
    <n v="0"/>
    <n v="1150.6499999999996"/>
    <s v="COOR PLANIFICACION GEST ESTRAT"/>
    <s v="DIR PLANIFICACION INVERSION"/>
    <s v="NO APLICA"/>
    <s v="SI"/>
    <n v="1150.6499999999996"/>
  </r>
  <r>
    <x v="219"/>
    <s v="134000006"/>
    <s v="MSP-CGAF-2022-1415-M"/>
    <x v="116"/>
    <x v="199"/>
    <d v="2022-06-22T00:00:00"/>
    <s v="POA"/>
    <s v="Actualizaciòn de informaciòn de SUBACTIVIDAD, ATRIBUCIÒN Y PRODUCTO"/>
    <s v="ADMINISTRACION CENTRAL"/>
    <s v="Caja Chica Despacho Ministerial"/>
    <s v="PLANTA CENTRAL"/>
    <n v="9999"/>
    <s v="01"/>
    <s v="000"/>
    <s v="001"/>
    <n v="530801"/>
    <n v="1701"/>
    <s v="001"/>
    <s v="0000"/>
    <s v="0000"/>
    <n v="0"/>
    <n v="0"/>
    <n v="0"/>
    <n v="0"/>
    <n v="0"/>
    <n v="0"/>
    <s v="SI"/>
    <m/>
    <m/>
    <x v="3"/>
    <n v="4619.8"/>
    <n v="0"/>
    <n v="4619.8"/>
    <s v="COOR ADMINISTRATIVA FINANCIERA"/>
    <s v="COOR ADMINISTRATIVA FINANCIERA"/>
    <s v="NO APLICA"/>
    <s v="SI"/>
    <n v="3275.1900000000005"/>
  </r>
  <r>
    <x v="219"/>
    <s v="134000007"/>
    <s v="MSP-CGAF-2022-1415-M"/>
    <x v="116"/>
    <x v="199"/>
    <d v="2022-06-22T00:00:00"/>
    <s v="POA"/>
    <s v="Actualizaciòn de informaciòn de SUBACTIVIDAD, ATRIBUCIÒN Y PRODUCTO"/>
    <s v="ADMINISTRACION CENTRAL"/>
    <s v="Caja Chica Despacho Ministerial"/>
    <s v="PLANTA CENTRAL"/>
    <n v="9999"/>
    <s v="01"/>
    <s v="000"/>
    <s v="001"/>
    <n v="530820"/>
    <n v="1701"/>
    <s v="001"/>
    <s v="0000"/>
    <s v="0000"/>
    <n v="0"/>
    <n v="0"/>
    <n v="0"/>
    <n v="0"/>
    <n v="0"/>
    <n v="0"/>
    <s v="SI"/>
    <m/>
    <m/>
    <x v="3"/>
    <n v="1633.2"/>
    <n v="0"/>
    <n v="1633.2"/>
    <s v="COOR ADMINISTRATIVA FINANCIERA"/>
    <s v="COOR ADMINISTRATIVA FINANCIERA"/>
    <s v="NO APLICA"/>
    <s v="SI"/>
    <n v="1338.45"/>
  </r>
  <r>
    <x v="219"/>
    <s v="134000008"/>
    <s v="MSP-CGAF-2022-1415-M"/>
    <x v="116"/>
    <x v="199"/>
    <d v="2022-06-22T00:00:00"/>
    <s v="POA"/>
    <s v="Actualizaciòn de informaciòn de SUBACTIVIDAD, ATRIBUCIÒN Y PRODUCTO"/>
    <s v="ADMINISTRACION CENTRAL"/>
    <s v="Caja Chica Despacho Ministerial"/>
    <s v="PLANTA CENTRAL"/>
    <n v="9999"/>
    <s v="01"/>
    <s v="000"/>
    <s v="001"/>
    <n v="530822"/>
    <n v="1701"/>
    <s v="001"/>
    <s v="0000"/>
    <s v="0000"/>
    <n v="0"/>
    <n v="0"/>
    <n v="0"/>
    <n v="0"/>
    <n v="0"/>
    <n v="0"/>
    <s v="SI"/>
    <m/>
    <m/>
    <x v="3"/>
    <n v="644.79999999999995"/>
    <n v="0"/>
    <n v="644.79999999999995"/>
    <s v="COOR ADMINISTRATIVA FINANCIERA"/>
    <s v="COOR ADMINISTRATIVA FINANCIERA"/>
    <s v="NO APLICA"/>
    <s v="SI"/>
    <n v="361.99999999999994"/>
  </r>
  <r>
    <x v="219"/>
    <s v="134000009"/>
    <s v="MSP-CGAF-2022-1415-M"/>
    <x v="116"/>
    <x v="199"/>
    <d v="2022-06-22T00:00:00"/>
    <s v="POA"/>
    <s v="Actualizaciòn de informaciòn de SUBACTIVIDAD, ATRIBUCIÒN Y PRODUCTO"/>
    <s v="ADMINISTRACION CENTRAL"/>
    <s v="Caja Chica CGAF"/>
    <s v="PLANTA CENTRAL"/>
    <n v="9999"/>
    <s v="01"/>
    <s v="000"/>
    <s v="001"/>
    <n v="530801"/>
    <n v="1701"/>
    <s v="001"/>
    <s v="0000"/>
    <s v="0000"/>
    <n v="0"/>
    <n v="0"/>
    <n v="0"/>
    <n v="0"/>
    <n v="0"/>
    <n v="0"/>
    <s v="SI"/>
    <m/>
    <m/>
    <x v="3"/>
    <n v="479.83000000000004"/>
    <n v="0"/>
    <n v="479.83000000000004"/>
    <s v="COOR ADMINISTRATIVA FINANCIERA"/>
    <s v="COOR ADMINISTRATIVA FINANCIERA"/>
    <s v="NO APLICA"/>
    <s v="SI"/>
    <n v="113.79000000000002"/>
  </r>
  <r>
    <x v="219"/>
    <s v="134000010"/>
    <s v="MSP-CGAF-2022-1415-M"/>
    <x v="116"/>
    <x v="199"/>
    <d v="2022-06-22T00:00:00"/>
    <s v="POA"/>
    <s v="Actualizaciòn de informaciòn de SUBACTIVIDAD, ATRIBUCIÒN Y PRODUCTO"/>
    <s v="ADMINISTRACION CENTRAL"/>
    <s v="Caja Chica CGAF"/>
    <s v="PLANTA CENTRAL"/>
    <n v="9999"/>
    <s v="01"/>
    <s v="000"/>
    <s v="001"/>
    <n v="530820"/>
    <n v="1701"/>
    <s v="001"/>
    <s v="0000"/>
    <s v="0000"/>
    <n v="0"/>
    <n v="0"/>
    <n v="0"/>
    <n v="0"/>
    <n v="0"/>
    <n v="0"/>
    <s v="SI"/>
    <m/>
    <m/>
    <x v="3"/>
    <n v="279.60000000000002"/>
    <n v="0"/>
    <n v="279.60000000000002"/>
    <s v="COOR ADMINISTRATIVA FINANCIERA"/>
    <s v="COOR ADMINISTRATIVA FINANCIERA"/>
    <s v="NO APLICA"/>
    <s v="SI"/>
    <n v="77.07000000000005"/>
  </r>
  <r>
    <x v="219"/>
    <s v="134000013"/>
    <s v="MSP-CGAF-2022-1415-M"/>
    <x v="116"/>
    <x v="199"/>
    <d v="2022-06-22T00:00:00"/>
    <s v="POA"/>
    <s v="Actualizaciòn de informaciòn de SUBACTIVIDAD, ATRIBUCIÒN Y PRODUCTO"/>
    <s v="ADMINISTRACION CENTRAL"/>
    <s v="Caja Chica Despacho Ministerial"/>
    <s v="PLANTA CENTRAL"/>
    <s v="9999"/>
    <s v="01"/>
    <s v="000"/>
    <s v="001"/>
    <n v="530702"/>
    <n v="1701"/>
    <s v="001"/>
    <s v="0000"/>
    <s v="0000"/>
    <n v="0"/>
    <n v="0"/>
    <n v="0"/>
    <n v="0"/>
    <n v="0"/>
    <n v="0"/>
    <s v="SI"/>
    <m/>
    <m/>
    <x v="3"/>
    <n v="220"/>
    <n v="0"/>
    <n v="220"/>
    <s v="COOR ADMINISTRATIVA FINANCIERA"/>
    <s v="COOR ADMINISTRATIVA FINANCIERA"/>
    <s v="NO APLICA"/>
    <s v="SI"/>
    <n v="200"/>
  </r>
  <r>
    <x v="219"/>
    <s v="134000014"/>
    <s v="MSP-CGAF-2022-1415-M"/>
    <x v="116"/>
    <x v="199"/>
    <d v="2022-06-22T00:00:00"/>
    <s v="POA"/>
    <s v="Actualizaciòn de informaciòn de SUBACTIVIDAD, ATRIBUCIÒN Y PRODUCTO"/>
    <s v="ADMINISTRACION CENTRAL"/>
    <s v="Caja Chica Despacho Ministerial"/>
    <s v="PLANTA CENTRAL"/>
    <s v="9999"/>
    <s v="01"/>
    <s v="000"/>
    <s v="001"/>
    <n v="530811"/>
    <n v="1701"/>
    <s v="001"/>
    <s v="0000"/>
    <s v="0000"/>
    <n v="0"/>
    <n v="0"/>
    <n v="0"/>
    <n v="0"/>
    <n v="0"/>
    <n v="0"/>
    <s v="SI"/>
    <m/>
    <m/>
    <x v="3"/>
    <n v="563.5"/>
    <n v="0"/>
    <n v="563.5"/>
    <s v="COOR ADMINISTRATIVA FINANCIERA"/>
    <s v="COOR ADMINISTRATIVA FINANCIERA"/>
    <s v="NO APLICA"/>
    <s v="SI"/>
    <n v="379.15999999999997"/>
  </r>
  <r>
    <x v="219"/>
    <s v="134000016"/>
    <s v="MSP-CGAF-2022-1415-M"/>
    <x v="116"/>
    <x v="199"/>
    <d v="2022-06-22T00:00:00"/>
    <s v="POA"/>
    <s v="Actualizaciòn de informaciòn de SUBACTIVIDAD, ATRIBUCIÒN Y PRODUCTO"/>
    <s v="ADMINISTRACION CENTRAL"/>
    <s v="Caja Chica Despacho Ministerial"/>
    <s v="PLANTA CENTRAL"/>
    <s v="9999"/>
    <s v="01"/>
    <s v="000"/>
    <s v="001"/>
    <n v="530204"/>
    <n v="1701"/>
    <s v="001"/>
    <s v="0000"/>
    <s v="0000"/>
    <n v="0"/>
    <n v="0"/>
    <n v="0"/>
    <n v="0"/>
    <n v="0"/>
    <n v="0"/>
    <s v="SI"/>
    <m/>
    <m/>
    <x v="3"/>
    <n v="600"/>
    <n v="0"/>
    <n v="600"/>
    <s v="COOR ADMINISTRATIVA FINANCIERA"/>
    <s v="COOR ADMINISTRATIVA FINANCIERA"/>
    <s v="NO APLICA"/>
    <s v="SI"/>
    <n v="584"/>
  </r>
  <r>
    <x v="219"/>
    <s v="134000017"/>
    <s v="MSP-CGAF-2022-1415-M"/>
    <x v="116"/>
    <x v="199"/>
    <d v="2022-06-22T00:00:00"/>
    <s v="POA"/>
    <s v="Actualizaciòn de informaciòn de SUBACTIVIDAD, ATRIBUCIÒN Y PRODUCTO"/>
    <s v="ADMINISTRACION CENTRAL"/>
    <s v="Caja Chica Despacho Ministerial"/>
    <s v="PLANTA CENTRAL"/>
    <s v="9999"/>
    <s v="01"/>
    <s v="000"/>
    <s v="001"/>
    <n v="570206"/>
    <n v="1701"/>
    <s v="001"/>
    <s v="0000"/>
    <s v="0000"/>
    <n v="0"/>
    <n v="0"/>
    <n v="0"/>
    <n v="0"/>
    <n v="0"/>
    <n v="0"/>
    <s v="SI"/>
    <m/>
    <m/>
    <x v="3"/>
    <n v="600"/>
    <n v="0"/>
    <n v="600"/>
    <s v="COOR ADMINISTRATIVA FINANCIERA"/>
    <s v="COOR ADMINISTRATIVA FINANCIERA"/>
    <s v="NO APLICA"/>
    <s v="SI"/>
    <n v="600"/>
  </r>
  <r>
    <x v="219"/>
    <s v="134000018"/>
    <s v="MSP-CGAF-2022-1415-M"/>
    <x v="116"/>
    <x v="199"/>
    <d v="2022-06-22T00:00:00"/>
    <s v="POA"/>
    <s v="Actualizaciòn de informaciòn de SUBACTIVIDAD, ATRIBUCIÒN Y PRODUCTO"/>
    <s v="ADMINISTRACION CENTRAL"/>
    <s v="Caja Chica CGAF"/>
    <s v="PLANTA CENTRAL"/>
    <s v="9999"/>
    <s v="01"/>
    <s v="000"/>
    <s v="001"/>
    <n v="530811"/>
    <n v="1701"/>
    <s v="001"/>
    <s v="0000"/>
    <s v="0000"/>
    <n v="0"/>
    <n v="0"/>
    <n v="0"/>
    <n v="0"/>
    <n v="0"/>
    <n v="0"/>
    <s v="SI"/>
    <m/>
    <m/>
    <x v="3"/>
    <n v="120"/>
    <n v="0"/>
    <n v="120"/>
    <s v="COOR ADMINISTRATIVA FINANCIERA"/>
    <s v="COOR ADMINISTRATIVA FINANCIERA"/>
    <s v="NO APLICA"/>
    <s v="SI"/>
    <n v="120"/>
  </r>
  <r>
    <x v="219"/>
    <s v="134000019"/>
    <s v="MSP-CGAF-2022-1415-M"/>
    <x v="116"/>
    <x v="199"/>
    <d v="2022-06-22T00:00:00"/>
    <s v="POA"/>
    <s v="Actualizaciòn de informaciòn de SUBACTIVIDAD, ATRIBUCIÒN Y PRODUCTO"/>
    <s v="ADMINISTRACION CENTRAL"/>
    <s v="Caja Chica CGAF"/>
    <s v="PLANTA CENTRAL"/>
    <s v="9999"/>
    <s v="01"/>
    <s v="000"/>
    <s v="001"/>
    <n v="530204"/>
    <n v="1701"/>
    <s v="001"/>
    <s v="0000"/>
    <s v="0000"/>
    <n v="0"/>
    <n v="0"/>
    <n v="0"/>
    <n v="0"/>
    <n v="0"/>
    <n v="0"/>
    <s v="SI"/>
    <m/>
    <m/>
    <x v="3"/>
    <n v="50"/>
    <n v="0"/>
    <n v="50"/>
    <s v="COOR ADMINISTRATIVA FINANCIERA"/>
    <s v="COOR ADMINISTRATIVA FINANCIERA"/>
    <s v="NO APLICA"/>
    <s v="SI"/>
    <n v="2.3999999999999986"/>
  </r>
  <r>
    <x v="219"/>
    <s v="134000020"/>
    <s v="MSP-CGAF-2022-1415-M"/>
    <x v="116"/>
    <x v="199"/>
    <d v="2022-06-22T00:00:00"/>
    <s v="POA"/>
    <s v="Actualizaciòn de informaciòn de SUBACTIVIDAD, ATRIBUCIÒN Y PRODUCTO"/>
    <s v="ADMINISTRACION CENTRAL"/>
    <s v="Caja Chica CGAF"/>
    <s v="PLANTA CENTRAL"/>
    <s v="9999"/>
    <s v="01"/>
    <s v="000"/>
    <s v="001"/>
    <n v="570206"/>
    <n v="1701"/>
    <s v="001"/>
    <s v="0000"/>
    <s v="0000"/>
    <n v="0"/>
    <n v="0"/>
    <n v="0"/>
    <n v="0"/>
    <n v="0"/>
    <n v="0"/>
    <s v="SI"/>
    <m/>
    <m/>
    <x v="3"/>
    <n v="66"/>
    <n v="0"/>
    <n v="66"/>
    <s v="COOR ADMINISTRATIVA FINANCIERA"/>
    <s v="COOR ADMINISTRATIVA FINANCIERA"/>
    <s v="NO APLICA"/>
    <s v="SI"/>
    <n v="0.70999999999999375"/>
  </r>
  <r>
    <x v="220"/>
    <s v="111000007"/>
    <s v="MSP-SNGSP-2022-1466-M"/>
    <x v="117"/>
    <x v="200"/>
    <d v="2022-06-24T00:00:00"/>
    <s v="POA"/>
    <s v="Actualización de la programación por inicio del procesos de contratación y fecha estimada de adjudicación "/>
    <s v="GOBERNANZA DE LA SALUD"/>
    <s v="Adquisición de Factor VIII de 1.000 UI KIT"/>
    <s v="PLANTA CENTRAL"/>
    <n v="9999"/>
    <n v="58"/>
    <s v="000"/>
    <s v="001"/>
    <n v="530809"/>
    <n v="1701"/>
    <s v="001"/>
    <s v="0000"/>
    <s v="0000"/>
    <n v="0"/>
    <n v="0"/>
    <n v="0"/>
    <n v="0"/>
    <n v="0"/>
    <n v="0"/>
    <s v="SI"/>
    <m/>
    <m/>
    <x v="1"/>
    <n v="2551428"/>
    <n v="0"/>
    <n v="2551428"/>
    <s v="SUB GESTION OPERACIONES LOGISTICA SALUD "/>
    <s v="SUB GESTION OPERACIONES LOGISTICA SALUD "/>
    <s v="PROGRAMA NACIONAL DE SANGRE"/>
    <s v="SI"/>
    <n v="0"/>
  </r>
  <r>
    <x v="220"/>
    <s v="111000009"/>
    <s v="MSP-SNGSP-2022-1466-M"/>
    <x v="117"/>
    <x v="200"/>
    <d v="2022-06-24T00:00:00"/>
    <s v="POA"/>
    <s v="Actualización de la programación por inicio del procesos de contratación y fecha estimada de adjudicación "/>
    <s v="GOBERNANZA DE LA SALUD"/>
    <s v="Adquisición de Factor Von Willebrand / Factor VIII de 500 UI / 500  UI KIT"/>
    <s v="PLANTA CENTRAL"/>
    <n v="9999"/>
    <n v="58"/>
    <s v="000"/>
    <s v="001"/>
    <n v="530809"/>
    <n v="1701"/>
    <s v="001"/>
    <s v="0000"/>
    <s v="0000"/>
    <n v="0"/>
    <n v="0"/>
    <n v="0"/>
    <n v="0"/>
    <n v="0"/>
    <n v="0"/>
    <s v="SI"/>
    <m/>
    <m/>
    <x v="1"/>
    <n v="145080"/>
    <n v="0"/>
    <n v="145080"/>
    <s v="SUB GESTION OPERACIONES LOGISTICA SALUD "/>
    <s v="SUB GESTION OPERACIONES LOGISTICA SALUD "/>
    <s v="PROGRAMA NACIONAL DE SANGRE"/>
    <s v="SI"/>
    <n v="0"/>
  </r>
  <r>
    <x v="220"/>
    <s v="111000010"/>
    <s v="MSP-SNGSP-2022-1466-M"/>
    <x v="117"/>
    <x v="200"/>
    <d v="2022-06-24T00:00:00"/>
    <s v="POA"/>
    <s v="Actualización de la programación por inicio del procesos de contratación y fecha estimada de adjudicación "/>
    <s v="GOBERNANZA DE LA SALUD"/>
    <s v="Adquisición de Factor Von Willebrand / Factor VIII de 1.000 UI / 1.000  UI KIT"/>
    <s v="PLANTA CENTRAL"/>
    <n v="9999"/>
    <n v="58"/>
    <s v="000"/>
    <s v="001"/>
    <n v="530809"/>
    <n v="1701"/>
    <s v="001"/>
    <s v="0000"/>
    <s v="0000"/>
    <n v="0"/>
    <n v="0"/>
    <n v="0"/>
    <n v="0"/>
    <n v="0"/>
    <n v="0"/>
    <s v="SI"/>
    <m/>
    <m/>
    <x v="1"/>
    <n v="711360"/>
    <n v="0"/>
    <n v="711360"/>
    <s v="SUB GESTION OPERACIONES LOGISTICA SALUD "/>
    <s v="SUB GESTION OPERACIONES LOGISTICA SALUD "/>
    <s v="PROGRAMA NACIONAL DE SANGRE"/>
    <s v="SI"/>
    <n v="0"/>
  </r>
  <r>
    <x v="220"/>
    <s v="111000012"/>
    <s v="MSP-SNGSP-2022-1466-M"/>
    <x v="117"/>
    <x v="200"/>
    <d v="2022-06-24T00:00:00"/>
    <s v="POA"/>
    <s v="Actualización de la programación por inicio del procesos de contratación y fecha estimada de adjudicación "/>
    <s v="GOBERNANZA DE LA SALUD"/>
    <s v="Adquisición de Factor IX de 600 UI KIT"/>
    <s v="PLANTA CENTRAL"/>
    <n v="9999"/>
    <n v="58"/>
    <s v="000"/>
    <s v="001"/>
    <n v="530809"/>
    <n v="1701"/>
    <s v="001"/>
    <s v="0000"/>
    <s v="0000"/>
    <n v="0"/>
    <n v="0"/>
    <n v="0"/>
    <n v="0"/>
    <n v="0"/>
    <n v="0"/>
    <s v="SI"/>
    <m/>
    <m/>
    <x v="1"/>
    <n v="184951.67999999993"/>
    <n v="0"/>
    <n v="184951.67999999993"/>
    <s v="SUB GESTION OPERACIONES LOGISTICA SALUD "/>
    <s v="SUB GESTION OPERACIONES LOGISTICA SALUD "/>
    <s v="PROGRAMA NACIONAL DE SANGRE"/>
    <s v="SI"/>
    <n v="-5.8207660913467407E-11"/>
  </r>
  <r>
    <x v="220"/>
    <s v="111000014"/>
    <s v="MSP-SNGSP-2022-1466-M"/>
    <x v="117"/>
    <x v="200"/>
    <d v="2022-06-24T00:00:00"/>
    <s v="POA"/>
    <s v="Actualización de la programación por inicio del procesos de contratación y fecha estimada de adjudicación "/>
    <s v="GOBERNANZA DE LA SALUD"/>
    <s v="Adquisición de Complejo coagulante anti-inhibidor del Factor VIII de 500 UI KIT"/>
    <s v="PLANTA CENTRAL"/>
    <n v="9999"/>
    <n v="58"/>
    <s v="000"/>
    <s v="001"/>
    <n v="530809"/>
    <n v="1701"/>
    <s v="001"/>
    <s v="0000"/>
    <s v="0000"/>
    <n v="0"/>
    <n v="0"/>
    <n v="0"/>
    <n v="0"/>
    <n v="0"/>
    <n v="0"/>
    <s v="SI"/>
    <m/>
    <m/>
    <x v="1"/>
    <n v="1447200"/>
    <n v="0"/>
    <n v="1447200"/>
    <s v="SUB GESTION OPERACIONES LOGISTICA SALUD "/>
    <s v="SUB GESTION OPERACIONES LOGISTICA SALUD "/>
    <s v="PROGRAMA NACIONAL DE SANGRE"/>
    <s v="SI"/>
    <n v="0"/>
  </r>
  <r>
    <x v="221"/>
    <s v="111005022"/>
    <s v="MSP-DNMDM-2022-0746-M"/>
    <x v="116"/>
    <x v="201"/>
    <d v="2022-06-23T00:00:00"/>
    <s v="PRESUPUESTARIA"/>
    <s v="Redistribución medicamentos judicializados a medicamentos de uso general en base al criterio de priorización de la DNMDM"/>
    <s v="GOBERNANZA DE LA SALUD"/>
    <s v="Fondo para pago de medicamento judicializados"/>
    <s v="PLANTA CENTRAL"/>
    <n v="9999"/>
    <n v="58"/>
    <s v="000"/>
    <s v="005"/>
    <n v="530809"/>
    <n v="1701"/>
    <s v="001"/>
    <s v="0000"/>
    <s v="0000"/>
    <n v="0"/>
    <n v="0"/>
    <n v="0"/>
    <n v="4208318.5"/>
    <n v="0"/>
    <n v="4208318.5"/>
    <s v="SI"/>
    <m/>
    <m/>
    <x v="1"/>
    <n v="0"/>
    <n v="0"/>
    <n v="0"/>
    <s v="SUB GESTION OPERACIONES LOGISTICA SALUD "/>
    <s v="DIR NACIONAL ABASTECIMIENTO MEDICAMENTOS DIPOSITIVOS MEDICOS OTROS BIENES ESTRATÉGICOS EN SALUD"/>
    <s v="SENTENCIA JUDICIAL 069"/>
    <s v="NO"/>
    <n v="0"/>
  </r>
  <r>
    <x v="221"/>
    <s v="111005025"/>
    <s v="MSP-DNMDM-2022-0746-M"/>
    <x v="116"/>
    <x v="201"/>
    <d v="2022-06-23T00:00:00"/>
    <s v="PRESUPUESTARIA"/>
    <s v="Redistribución medicamentos judicializados a medicamentos de uso general en base al criterio de priorización de la DNMDM"/>
    <s v="PROVISION Y PRESTACION DE SERVICIOS DE SALUD"/>
    <s v="Fondo para asignación presupuestaria a las EODs. a nivel nacional para el abastecimiento de medicamentos que permita la atención al paciente"/>
    <s v="PLANTA CENTRAL"/>
    <n v="9999"/>
    <n v="90"/>
    <s v="000"/>
    <s v="001"/>
    <n v="530809"/>
    <n v="1701"/>
    <s v="001"/>
    <s v="0000"/>
    <s v="0000"/>
    <n v="4208318.5"/>
    <n v="0"/>
    <n v="4208318.5"/>
    <n v="0"/>
    <n v="0"/>
    <n v="0"/>
    <s v="SI"/>
    <m/>
    <m/>
    <x v="1"/>
    <n v="0"/>
    <n v="0"/>
    <n v="0"/>
    <s v="SUB GESTION OPERACIONES LOGISTICA SALUD "/>
    <s v="DIR NACIONAL ABASTECIMIENTO MEDICAMENTOS DIPOSITIVOS MEDICOS OTROS BIENES ESTRATÉGICOS EN SALUD"/>
    <s v="NO APLICA"/>
    <s v="NO"/>
    <n v="0"/>
  </r>
  <r>
    <x v="222"/>
    <s v="111002014"/>
    <s v="MSP-SNGSP-2022-1550-M _x000a_MSP-SNGSP-2022-1551-M"/>
    <x v="118"/>
    <x v="202"/>
    <d v="2022-06-22T00:00:00"/>
    <s v="PRESUPUESTARIA"/>
    <s v="Reprogramacion presupuesto derivacion internacional para pago de Red Publica y Complementaria CZ9"/>
    <s v="GOBERNANZA DE LA SALUD"/>
    <s v="Pago de tratamientos médicos casos de pacientes por derivación internacional"/>
    <s v="PLANTA CENTRAL"/>
    <n v="9999"/>
    <n v="58"/>
    <s v="000"/>
    <s v="002"/>
    <n v="530226"/>
    <n v="1701"/>
    <n v="202"/>
    <n v="8888"/>
    <n v="8888"/>
    <n v="0"/>
    <n v="0"/>
    <n v="0"/>
    <n v="1214367.0900000001"/>
    <n v="0"/>
    <n v="1214367.0900000001"/>
    <s v="SI"/>
    <m/>
    <m/>
    <x v="1"/>
    <n v="3285632.91"/>
    <n v="0"/>
    <n v="3285632.91"/>
    <s v="SUBSE RECTORIA SISTEMA NACIONAL SALUD"/>
    <s v="DIR ARTICULACION RED PUBLICA COMPLEMENTARIA "/>
    <s v="NO APLICA"/>
    <s v="SI"/>
    <n v="270"/>
  </r>
  <r>
    <x v="222"/>
    <s v="111002015"/>
    <s v="MSP-SNGSP-2022-1550-M _x000a_MSP-SNGSP-2022-1551-M"/>
    <x v="118"/>
    <x v="202"/>
    <d v="2022-06-22T00:00:00"/>
    <s v="PRESUPUESTARIA"/>
    <s v="Reprogramacion presupuesto derivacion internacional para pago de Red Publica y Complementaria CZ10"/>
    <s v="GOBERNANZA DE LA SALUD"/>
    <s v="Pago de tratamientos médicos casos de pacientes por derivación internacional"/>
    <s v="PLANTA CENTRAL"/>
    <n v="9999"/>
    <n v="58"/>
    <s v="000"/>
    <s v="002"/>
    <n v="530226"/>
    <n v="1701"/>
    <n v="202"/>
    <n v="8888"/>
    <n v="8888"/>
    <m/>
    <m/>
    <m/>
    <n v="130863.78"/>
    <m/>
    <m/>
    <s v="NO"/>
    <m/>
    <m/>
    <x v="1"/>
    <n v="669136.22"/>
    <n v="0"/>
    <n v="669136.22"/>
    <s v="SUBSE RECTORIA SISTEMA NACIONAL SALUD"/>
    <s v="DIR ARTICULACION RED PUBLICA COMPLEMENTARIA "/>
    <s v="NO APLICA"/>
    <s v="SI"/>
    <n v="0"/>
  </r>
  <r>
    <x v="222"/>
    <s v="CZ9"/>
    <s v="MSP-SNGSP-2022-1550-M _x000a_MSP-SNGSP-2022-1551-M"/>
    <x v="118"/>
    <x v="202"/>
    <d v="2022-06-22T00:00:00"/>
    <s v="PRESUPUESTARIA"/>
    <s v="Reprogramacion presupuesto derivacion internacional para pago de Red Publica y Complementaria CZ11"/>
    <s v="GOBERNANZA DE LA SALUD"/>
    <s v="59"/>
    <s v="59"/>
    <s v="59"/>
    <n v="58"/>
    <s v="000"/>
    <s v="002"/>
    <n v="530226"/>
    <n v="1701"/>
    <n v="202"/>
    <n v="8888"/>
    <n v="8888"/>
    <n v="1345230.87"/>
    <n v="0"/>
    <n v="1345230.87"/>
    <n v="0"/>
    <n v="0"/>
    <n v="0"/>
    <s v="NO"/>
    <m/>
    <m/>
    <x v="1"/>
    <e v="#N/A"/>
    <e v="#N/A"/>
    <e v="#N/A"/>
    <e v="#N/A"/>
    <e v="#N/A"/>
    <e v="#N/A"/>
    <e v="#N/A"/>
    <e v="#N/A"/>
  </r>
  <r>
    <x v="223"/>
    <s v="112003076"/>
    <s v="MSP-DNEPC-2022-1272-M"/>
    <x v="116"/>
    <x v="203"/>
    <d v="2022-06-23T00:00:00"/>
    <s v="PRESUPUESTARIA"/>
    <s v="La reforma se plantea con el objeto de transferir los recursos al Instituto Nacional de Investigación en Salud Pública - INSPI, para adquisición de reactivos para determinación de linfocitos T-CD4"/>
    <s v="VIGILANCIA Y CONTROL SANITARIO"/>
    <s v="Transferencia al INSPI, para adquisición de reactivos para determinación de linfocitos T-CD4"/>
    <s v="PLANTA CENTRAL"/>
    <n v="9999"/>
    <n v="56"/>
    <s v="000"/>
    <s v="001"/>
    <n v="530810"/>
    <n v="1701"/>
    <s v="001"/>
    <s v="0000"/>
    <s v="0000"/>
    <n v="0"/>
    <n v="0"/>
    <n v="0"/>
    <n v="580900"/>
    <n v="0"/>
    <n v="580900"/>
    <s v="SI"/>
    <m/>
    <m/>
    <x v="8"/>
    <n v="0"/>
    <n v="0"/>
    <n v="0"/>
    <s v="SUB VIGILANCIA PREVENCION CONTROL SALUD"/>
    <s v="DIR NAC ESTRATEGIAS PREVENCION CONTROL ENFERMEDADES TRANSMISIBLES "/>
    <s v="ENVIH"/>
    <s v="NO"/>
    <n v="0"/>
  </r>
  <r>
    <x v="224"/>
    <s v="ZONA 9"/>
    <s v="MSP-DNSI-2022-0226-M"/>
    <x v="119"/>
    <x v="204"/>
    <d v="2022-06-23T00:00:00"/>
    <s v="PRESUPUESTARIA"/>
    <s v="La reforma se plantea con el objeto de transferir el presupuesto al Instituto Nacional de Investigación en Salud Pública-INSPI, para adquisición de reactivos/Kits para la determinación de Linfocitos T CD4 en sangre ya que al ser pruebas de diagnóstico y seguimiento de acuerdo a lo señalado en la Guía de Práctica Clínica “Prevención, diagnóstico y tratamiento de la infección por el virus de inmunodeficiencia humana (VIH) en embarazadas, niños, adolescentes y adultos” 2019, esto con el fin de precautelar el servicio para el control y seguimiento de la infección de este virus en personas viviendo con VIH – PPV según Informe Técnico Nro. No. 035-(ENVIH)"/>
    <s v="PREVENCION Y PROMOCION DE LA SALUD"/>
    <s v="Evento: &quot;Encuentro Intergeneracional de Prácticas y Saberes de la Medicina Ancestral- Tradicional y Organizaciones Juveniles del DMQ de la Zona 9 del MSP&quot;"/>
    <s v="CZ9"/>
    <n v="59"/>
    <n v="55"/>
    <s v="000"/>
    <s v="002"/>
    <n v="530249"/>
    <n v="1701"/>
    <s v="001"/>
    <s v="0000"/>
    <s v="0000"/>
    <n v="2812.02"/>
    <n v="0"/>
    <n v="2812.02"/>
    <n v="0"/>
    <n v="0"/>
    <n v="0"/>
    <s v="SI"/>
    <m/>
    <m/>
    <x v="11"/>
    <e v="#N/A"/>
    <e v="#N/A"/>
    <e v="#N/A"/>
    <e v="#N/A"/>
    <e v="#N/A"/>
    <e v="#N/A"/>
    <e v="#N/A"/>
    <e v="#N/A"/>
  </r>
  <r>
    <x v="224"/>
    <s v="113003013"/>
    <s v="MSP-DNSI-2022-0226-M"/>
    <x v="119"/>
    <x v="204"/>
    <d v="2022-06-23T00:00:00"/>
    <s v="PRESUPUESTARIA"/>
    <s v="La reforma se plantea con el objeto de transferir el presupuesto al Instituto Nacional de Investigación en Salud Pública-INSPI, para adquisición de reactivos/Kits para la determinación de Linfocitos T CD4 en sangre ya que al ser pruebas de diagnóstico y seguimiento de acuerdo a lo señalado en la Guía de Práctica Clínica “Prevención, diagnóstico y tratamiento de la infección por el virus de inmunodeficiencia humana (VIH) en embarazadas, niños, adolescentes y adultos” 2019, esto con el fin de precautelar el servicio para el control y seguimiento de la infección de este virus en personas viviendo con VIH – PPV según Informe Técnico Nro. No. 035-(ENVIH)"/>
    <s v="PREVENCION Y PROMOCION DE LA SALUD"/>
    <s v="Simposio sobre la norma técnica de protección en salud para pueblos indígenas en aislamiento y contacto inicial"/>
    <s v="PLANTA CENTRAL"/>
    <n v="9999"/>
    <n v="55"/>
    <s v="000"/>
    <s v="002"/>
    <n v="530205"/>
    <n v="1701"/>
    <s v="001"/>
    <s v="0000"/>
    <s v="0000"/>
    <n v="0"/>
    <n v="0"/>
    <n v="0"/>
    <n v="2812.02"/>
    <n v="0"/>
    <n v="2812.02"/>
    <s v="SI"/>
    <m/>
    <m/>
    <x v="11"/>
    <n v="0"/>
    <n v="0"/>
    <n v="0"/>
    <s v="SUB PROMOCION SALUD INTERCULTURAL  IGUALDAD"/>
    <s v="DIR NAC SALUD INTERCULTURAL EQUIDAD"/>
    <s v="NO APLICA"/>
    <s v="NO"/>
    <n v="0"/>
  </r>
  <r>
    <x v="225"/>
    <s v="134003004"/>
    <s v="MSP-DNA-2022-1496-M"/>
    <x v="120"/>
    <x v="205"/>
    <d v="2022-06-24T00:00:00"/>
    <s v="PRESUPUESTARIA"/>
    <s v="Se planteo la reforma debido a que no se encontraban todos los productos en catálogo electrónico; razón por la que, se requiere crear dos nuevos procesos en el POA y financiarlos del mismo presupuesto de la DNA."/>
    <s v="ADMINISTRACION CENTRAL"/>
    <s v="ADQUISICIÓN DE SUMINISTROS OFICINA PARA EL MINISTERIO DE SALUD PÚBLICA - PLANTA CENTRAL"/>
    <s v="PLANTA CENTRAL"/>
    <n v="9999"/>
    <s v="01"/>
    <s v="000"/>
    <s v="001"/>
    <n v="530804"/>
    <n v="1701"/>
    <s v="001"/>
    <s v="0000"/>
    <s v="0000"/>
    <m/>
    <n v="0"/>
    <n v="0"/>
    <n v="2028.71"/>
    <n v="0"/>
    <n v="2028.71"/>
    <s v="SI"/>
    <m/>
    <m/>
    <x v="3"/>
    <n v="0"/>
    <n v="0"/>
    <n v="0"/>
    <s v="COOR ADMINISTRATIVA FINANCIERA"/>
    <s v="DIR ADMINISTRATIVA"/>
    <s v="GI ACTIVOS FIJOS Y BODEGAS"/>
    <s v="NO"/>
    <n v="0"/>
  </r>
  <r>
    <x v="225"/>
    <s v="134003232"/>
    <s v="MSP-DNA-2022-1496-M"/>
    <x v="120"/>
    <x v="205"/>
    <d v="2022-06-24T00:00:00"/>
    <s v="PRESUPUESTARIA"/>
    <s v="Se planteo la reforma debido a que no se encontraban todos los productos en catálogo electrónico; razón por la que, se requiere crear dos nuevos procesos en el POA y financiarlos del mismo presupuesto de la DNA."/>
    <s v="ADMINISTRACION CENTRAL"/>
    <s v="ADQUISICIÓN DE MATERIALES DE ASEO NO CATALOGADOS PARA EL MINISTERIO DE SALUD PÚBLICA - PLANTA CENTRAL"/>
    <s v="PLANTA CENTRAL"/>
    <n v="9999"/>
    <s v="01"/>
    <s v="000"/>
    <s v="001"/>
    <n v="530805"/>
    <n v="1701"/>
    <s v="001"/>
    <s v="0000"/>
    <s v="0000"/>
    <n v="1811.3482142857142"/>
    <n v="217.3617857142857"/>
    <n v="2028.71"/>
    <m/>
    <n v="0"/>
    <n v="0"/>
    <s v="SI"/>
    <m/>
    <s v="Se desgloso en función a la matriz enviada por la coordinadora de la DNA (Marjorie )"/>
    <x v="3"/>
    <n v="-1.7857142856883002E-3"/>
    <n v="1.7857142856883002E-3"/>
    <n v="0"/>
    <s v="COOR ADMINISTRATIVA FINANCIERA"/>
    <s v="DIR ADMINISTRATIVA"/>
    <s v="NO APLICA"/>
    <s v="NO"/>
    <n v="0"/>
  </r>
  <r>
    <x v="226"/>
    <s v="134003056"/>
    <s v="MSP-DNA-2022-1524-M"/>
    <x v="119"/>
    <x v="206"/>
    <d v="2022-06-28T00:00:00"/>
    <s v="POA"/>
    <s v="Es importante recalcar que esta Cartera de Estado, no está dejando de hacer ninguna actividad planificada para el presente ejercicio fiscal, sino que la presente reforma se realiza debido a que es necesario crear línea para el IVA del Fee de emisión, producto de Estatuto, subactividad,  cuatrimestre; correspondiente al Contrato Nro. 00041-2019 del &quot;Servicio de emisión de pasajes aereos nacionales e internacionales para servidores del Ministerio de Salud Pública (planta central) y pacientes RPIS&quot;."/>
    <s v="ADMINISTRACION CENTRAL"/>
    <s v="SERVICIO DE EMISIÓN DE PASAJES AEREOS NACIONALES PARA SERVIDORES DEL MSP Y PACIENTES RPIS"/>
    <s v="PLANTA CENTRAL"/>
    <n v="9999"/>
    <s v="01"/>
    <s v="000"/>
    <s v="001"/>
    <n v="530301"/>
    <n v="1701"/>
    <s v="001"/>
    <s v="0000"/>
    <s v="0000"/>
    <n v="0"/>
    <n v="0"/>
    <n v="0"/>
    <n v="193.28"/>
    <n v="0"/>
    <n v="193.28"/>
    <s v="SI"/>
    <m/>
    <m/>
    <x v="3"/>
    <n v="106.72"/>
    <n v="0"/>
    <n v="106.72"/>
    <s v="COOR ADMINISTRATIVA FINANCIERA"/>
    <s v="DIR ADMINISTRATIVA"/>
    <s v="GI TRANSPORTES"/>
    <s v="SI"/>
    <n v="0"/>
  </r>
  <r>
    <x v="226"/>
    <s v="134003233"/>
    <s v="MSP-DNA-2022-1524-M"/>
    <x v="119"/>
    <x v="206"/>
    <d v="2022-06-28T00:00:00"/>
    <s v="POA"/>
    <s v="Es importante recalcar que esta Cartera de Estado, no está dejando de hacer ninguna actividad planificada para el presente ejercicio fiscal, sino que la presente reforma se realiza debido a que es necesario crear línea para el IVA del Fee de emisión, producto de Estatuto, subactividad,  cuatrimestre; correspondiente al Contrato Nro. 00041-2019 del &quot;Servicio de emisión de pasajes aereos nacionales e internacionales para servidores del Ministerio de Salud Pública (planta central) y pacientes RPIS&quot;."/>
    <s v="ADMINISTRACION CENTRAL"/>
    <s v="SERVICIO DE EMISIÓN DE PASAJES AEREOS NACIONALES E INTERNACIONALES PARA SERVIDORES DEL MINISTERIO DE SALUD PÚBLICA (PLANTA CENTRAL) Y PACIENTES RPIS"/>
    <s v="PLANTA CENTRAL"/>
    <n v="9999"/>
    <s v="01"/>
    <s v="000"/>
    <s v="001"/>
    <n v="530301"/>
    <n v="1701"/>
    <s v="001"/>
    <s v="0000"/>
    <s v="0000"/>
    <n v="192.14"/>
    <n v="1.1399999999999999"/>
    <n v="193.27999999999997"/>
    <n v="0"/>
    <n v="0"/>
    <n v="0"/>
    <s v="SI"/>
    <m/>
    <m/>
    <x v="3"/>
    <n v="0"/>
    <n v="0"/>
    <n v="0"/>
    <s v="COOR ADMINISTRATIVA FINANCIERA"/>
    <s v="DIR ADMINISTRATIVA"/>
    <s v="GI TRANSPORTES"/>
    <s v="NO"/>
    <n v="0"/>
  </r>
  <r>
    <x v="227"/>
    <s v="134003004"/>
    <s v="MSP-DNA-2022-1496-M"/>
    <x v="120"/>
    <x v="207"/>
    <d v="2022-06-24T00:00:00"/>
    <s v="POA"/>
    <s v="Se planteo la reforma debido a que no se encontraban todos los productos en catálogo electrónico; razón por la que, se requiere crear dos nuevos procesos en el POA y financiarlos del mismo presupuesto de la DNA."/>
    <s v="ADMINISTRACION CENTRAL"/>
    <s v="ADQUISICIÓN DE SUMINISTROS OFICINA PARA EL MINISTERIO DE SALUD PÚBLICA - PLANTA CENTRAL"/>
    <s v="PLANTA CENTRAL"/>
    <n v="9999"/>
    <s v="01"/>
    <s v="000"/>
    <s v="001"/>
    <n v="530804"/>
    <n v="1701"/>
    <s v="001"/>
    <s v="0000"/>
    <s v="0000"/>
    <m/>
    <n v="0"/>
    <n v="0"/>
    <n v="14500"/>
    <n v="0"/>
    <n v="14500"/>
    <s v="SI"/>
    <m/>
    <m/>
    <x v="3"/>
    <n v="0"/>
    <n v="0"/>
    <n v="0"/>
    <s v="COOR ADMINISTRATIVA FINANCIERA"/>
    <s v="DIR ADMINISTRATIVA"/>
    <s v="GI ACTIVOS FIJOS Y BODEGAS"/>
    <s v="NO"/>
    <n v="0"/>
  </r>
  <r>
    <x v="227"/>
    <s v="134003231"/>
    <s v="MSP-DNA-2022-1496-M"/>
    <x v="120"/>
    <x v="207"/>
    <d v="2022-06-24T00:00:00"/>
    <s v="POA"/>
    <s v="Se planteo la reforma debido a que no se encontraban todos los productos en catálogo electrónico; razón por la que, se requiere crear dos nuevos procesos en el POA y financiarlos del mismo presupuesto de la DNA."/>
    <s v="ADMINISTRACION CENTRAL"/>
    <s v="ADQUISICIÓN DE SUMINISTROS DE OFICINA NO CATALOGADOS PARA EL MINISTERIO DE SALUD PÚBLICA - PLANTA CENTRAL"/>
    <s v="PLANTA CENTRAL"/>
    <n v="9999"/>
    <s v="01"/>
    <s v="000"/>
    <s v="001"/>
    <n v="530804"/>
    <n v="1701"/>
    <s v="001"/>
    <s v="0000"/>
    <s v="0000"/>
    <n v="14000"/>
    <n v="500"/>
    <n v="14500"/>
    <m/>
    <n v="0"/>
    <n v="0"/>
    <s v="SI"/>
    <m/>
    <s v="Se desgloso en función a la matriz enviada por la coordinadora de la DNA (Marjorie )"/>
    <x v="3"/>
    <n v="0"/>
    <n v="249.79999999999995"/>
    <n v="249.79999999999995"/>
    <s v="COOR ADMINISTRATIVA FINANCIERA"/>
    <s v="DIR ADMINISTRATIVA"/>
    <s v="NO APLICA"/>
    <s v="SI"/>
    <n v="249.79999999999995"/>
  </r>
  <r>
    <x v="228"/>
    <s v="CZ9"/>
    <s v="MSP-CGAF-2022-1488-M"/>
    <x v="118"/>
    <x v="208"/>
    <d v="2022-06-23T00:00:00"/>
    <s v="PRESUPUESTARIA"/>
    <s v="Optimización de recurosos por disposición de la MAI a la CZ9"/>
    <s v="GARANTIA DE LA CALIDAD DE LOS SERVICIOS DE SALUD"/>
    <s v="FOR"/>
    <s v="CZ9"/>
    <n v="59"/>
    <n v="57"/>
    <s v="000"/>
    <s v="001"/>
    <n v="530203"/>
    <n v="1701"/>
    <s v="001"/>
    <s v="0000"/>
    <s v="0000"/>
    <n v="0"/>
    <n v="0"/>
    <n v="0"/>
    <n v="474.1"/>
    <n v="0"/>
    <n v="474.1"/>
    <s v="SI"/>
    <m/>
    <m/>
    <x v="0"/>
    <e v="#N/A"/>
    <e v="#N/A"/>
    <e v="#N/A"/>
    <e v="#N/A"/>
    <e v="#N/A"/>
    <e v="#N/A"/>
    <e v="#N/A"/>
    <e v="#N/A"/>
  </r>
  <r>
    <x v="228"/>
    <s v="CZ9"/>
    <s v="MSP-CGAF-2022-1488-M"/>
    <x v="118"/>
    <x v="208"/>
    <d v="2022-06-23T00:00:00"/>
    <s v="PRESUPUESTARIA"/>
    <s v="Optimización de recurosos por disposición de la MAI a la CZ9"/>
    <s v="GARANTIA DE LA CALIDAD DE LOS SERVICIOS DE SALUD"/>
    <s v="FOR"/>
    <s v="CZ9"/>
    <n v="59"/>
    <n v="57"/>
    <s v="000"/>
    <s v="001"/>
    <n v="530811"/>
    <n v="1701"/>
    <s v="001"/>
    <s v="0000"/>
    <s v="0000"/>
    <n v="0"/>
    <n v="0"/>
    <n v="0"/>
    <n v="1390.98"/>
    <n v="0"/>
    <n v="1390.98"/>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59"/>
    <n v="90"/>
    <s v="000"/>
    <s v="001"/>
    <n v="530104"/>
    <n v="1701"/>
    <s v="001"/>
    <s v="0000"/>
    <s v="0000"/>
    <n v="0"/>
    <n v="0"/>
    <n v="0"/>
    <n v="668.54"/>
    <n v="0"/>
    <n v="668.54"/>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59"/>
    <n v="90"/>
    <s v="000"/>
    <s v="001"/>
    <n v="530303"/>
    <n v="1701"/>
    <s v="001"/>
    <s v="0000"/>
    <s v="0000"/>
    <n v="0"/>
    <n v="0"/>
    <n v="0"/>
    <n v="640"/>
    <n v="0"/>
    <n v="640"/>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59"/>
    <n v="90"/>
    <s v="000"/>
    <s v="001"/>
    <n v="530405"/>
    <n v="1701"/>
    <s v="001"/>
    <s v="0000"/>
    <s v="0000"/>
    <n v="0"/>
    <n v="0"/>
    <n v="0"/>
    <n v="126.21"/>
    <n v="0"/>
    <n v="126.21"/>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59"/>
    <n v="90"/>
    <s v="000"/>
    <s v="001"/>
    <n v="530803"/>
    <n v="1701"/>
    <s v="001"/>
    <s v="0000"/>
    <s v="0000"/>
    <n v="0"/>
    <n v="0"/>
    <n v="0"/>
    <n v="96.13"/>
    <n v="0"/>
    <n v="96.13"/>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59"/>
    <n v="90"/>
    <s v="000"/>
    <s v="001"/>
    <n v="530805"/>
    <n v="1701"/>
    <s v="001"/>
    <s v="0000"/>
    <s v="0000"/>
    <n v="0"/>
    <n v="0"/>
    <n v="0"/>
    <n v="5982.5"/>
    <n v="0"/>
    <n v="5982.5"/>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59"/>
    <n v="90"/>
    <s v="000"/>
    <s v="001"/>
    <n v="530810"/>
    <n v="1701"/>
    <s v="001"/>
    <s v="0000"/>
    <s v="0000"/>
    <n v="0"/>
    <n v="0"/>
    <n v="0"/>
    <n v="79945.350000000006"/>
    <n v="0"/>
    <n v="79945.350000000006"/>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59"/>
    <n v="90"/>
    <s v="000"/>
    <s v="001"/>
    <n v="530813"/>
    <n v="1701"/>
    <s v="001"/>
    <s v="0000"/>
    <s v="0000"/>
    <n v="0"/>
    <n v="0"/>
    <n v="0"/>
    <n v="131.69999999999999"/>
    <n v="0"/>
    <n v="131.69999999999999"/>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59"/>
    <n v="90"/>
    <s v="000"/>
    <s v="001"/>
    <n v="530826"/>
    <n v="1701"/>
    <s v="001"/>
    <s v="0000"/>
    <s v="0000"/>
    <n v="0"/>
    <n v="0"/>
    <n v="0"/>
    <n v="4265.6499999999996"/>
    <n v="0"/>
    <n v="4265.6499999999996"/>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59"/>
    <n v="90"/>
    <s v="000"/>
    <s v="001"/>
    <n v="530832"/>
    <n v="1701"/>
    <s v="001"/>
    <s v="0000"/>
    <s v="0000"/>
    <n v="0"/>
    <n v="0"/>
    <n v="0"/>
    <n v="4753.1000000000004"/>
    <n v="0"/>
    <n v="4753.1000000000004"/>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59"/>
    <n v="90"/>
    <s v="000"/>
    <s v="005"/>
    <n v="530809"/>
    <n v="1701"/>
    <s v="001"/>
    <s v="0000"/>
    <s v="0000"/>
    <n v="0"/>
    <n v="0"/>
    <n v="0"/>
    <n v="9506.9599999999991"/>
    <n v="0"/>
    <n v="9506.9599999999991"/>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59"/>
    <n v="90"/>
    <s v="000"/>
    <s v="005"/>
    <n v="530810"/>
    <n v="1701"/>
    <s v="001"/>
    <s v="0000"/>
    <s v="0000"/>
    <n v="0"/>
    <n v="0"/>
    <n v="0"/>
    <n v="1772"/>
    <n v="0"/>
    <n v="1772"/>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59"/>
    <n v="90"/>
    <s v="000"/>
    <s v="005"/>
    <n v="530826"/>
    <n v="1701"/>
    <s v="001"/>
    <s v="0000"/>
    <s v="0000"/>
    <n v="0"/>
    <n v="0"/>
    <n v="0"/>
    <n v="7298.74"/>
    <n v="0"/>
    <n v="7298.74"/>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28"/>
    <n v="90"/>
    <s v="000"/>
    <s v="005"/>
    <n v="530826"/>
    <n v="1701"/>
    <s v="001"/>
    <s v="0000"/>
    <s v="0000"/>
    <n v="0"/>
    <n v="0"/>
    <n v="0"/>
    <n v="251.59"/>
    <n v="0"/>
    <n v="251.59"/>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28"/>
    <n v="90"/>
    <s v="000"/>
    <s v="005"/>
    <n v="531601"/>
    <n v="1701"/>
    <s v="001"/>
    <s v="0000"/>
    <s v="0000"/>
    <n v="0"/>
    <n v="0"/>
    <n v="0"/>
    <n v="150"/>
    <n v="0"/>
    <n v="150"/>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0"/>
    <n v="90"/>
    <s v="000"/>
    <s v="005"/>
    <n v="530801"/>
    <n v="1701"/>
    <s v="001"/>
    <s v="0000"/>
    <s v="0000"/>
    <n v="0"/>
    <n v="0"/>
    <n v="0"/>
    <n v="4039.99"/>
    <n v="0"/>
    <n v="4039.99"/>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0"/>
    <n v="90"/>
    <s v="000"/>
    <s v="005"/>
    <n v="530809"/>
    <n v="1701"/>
    <s v="001"/>
    <s v="0000"/>
    <s v="0000"/>
    <n v="0"/>
    <n v="0"/>
    <n v="0"/>
    <n v="5996.07"/>
    <n v="0"/>
    <n v="5996.07"/>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0"/>
    <n v="90"/>
    <s v="000"/>
    <s v="005"/>
    <n v="530826"/>
    <n v="1701"/>
    <s v="001"/>
    <s v="0000"/>
    <s v="0000"/>
    <n v="0"/>
    <n v="0"/>
    <n v="0"/>
    <n v="581.76"/>
    <n v="0"/>
    <n v="581.76"/>
    <s v="SI"/>
    <m/>
    <m/>
    <x v="0"/>
    <e v="#N/A"/>
    <e v="#N/A"/>
    <e v="#N/A"/>
    <e v="#N/A"/>
    <e v="#N/A"/>
    <e v="#N/A"/>
    <e v="#N/A"/>
    <e v="#N/A"/>
  </r>
  <r>
    <x v="228"/>
    <s v="CZ9"/>
    <s v="MSP-CGAF-2022-1488-M"/>
    <x v="118"/>
    <x v="208"/>
    <d v="2022-06-23T00:00:00"/>
    <s v="PRESUPUESTARIA"/>
    <s v="Optimización de recurosos por disposición de la MAI a la CZ9"/>
    <s v="GOBERNANZA DE LA SALUD"/>
    <s v="FOR"/>
    <s v="CZ9"/>
    <n v="1421"/>
    <n v="58"/>
    <s v="000"/>
    <s v="002"/>
    <n v="530809"/>
    <n v="1701"/>
    <s v="001"/>
    <s v="0000"/>
    <s v="0000"/>
    <n v="0"/>
    <n v="0"/>
    <n v="0"/>
    <n v="0.3"/>
    <n v="0"/>
    <n v="0.3"/>
    <s v="SI"/>
    <m/>
    <m/>
    <x v="0"/>
    <e v="#N/A"/>
    <e v="#N/A"/>
    <e v="#N/A"/>
    <e v="#N/A"/>
    <e v="#N/A"/>
    <e v="#N/A"/>
    <e v="#N/A"/>
    <e v="#N/A"/>
  </r>
  <r>
    <x v="228"/>
    <s v="CZ9"/>
    <s v="MSP-CGAF-2022-1488-M"/>
    <x v="118"/>
    <x v="208"/>
    <d v="2022-06-23T00:00:00"/>
    <s v="PRESUPUESTARIA"/>
    <s v="Optimización de recurosos por disposición de la MAI a la CZ9"/>
    <s v="GOBERNANZA DE LA SALUD"/>
    <s v="FOR"/>
    <s v="CZ9"/>
    <n v="1421"/>
    <n v="58"/>
    <s v="000"/>
    <s v="003"/>
    <n v="530809"/>
    <n v="1701"/>
    <s v="001"/>
    <s v="0000"/>
    <s v="0000"/>
    <n v="0"/>
    <n v="0"/>
    <n v="0"/>
    <n v="214656.27"/>
    <n v="0"/>
    <n v="214656.27"/>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1"/>
    <n v="90"/>
    <s v="000"/>
    <s v="005"/>
    <n v="530809"/>
    <n v="1701"/>
    <s v="001"/>
    <s v="0000"/>
    <s v="0000"/>
    <n v="0"/>
    <n v="0"/>
    <n v="0"/>
    <n v="4138.12"/>
    <n v="0"/>
    <n v="4138.12"/>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1"/>
    <n v="90"/>
    <s v="000"/>
    <s v="005"/>
    <n v="530810"/>
    <n v="1701"/>
    <s v="001"/>
    <s v="0000"/>
    <s v="0000"/>
    <n v="0"/>
    <n v="0"/>
    <n v="0"/>
    <n v="6774"/>
    <n v="0"/>
    <n v="6774"/>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1"/>
    <n v="90"/>
    <s v="000"/>
    <s v="005"/>
    <n v="530826"/>
    <n v="1701"/>
    <s v="001"/>
    <s v="0000"/>
    <s v="0000"/>
    <n v="0"/>
    <n v="0"/>
    <n v="0"/>
    <n v="2008.53"/>
    <n v="0"/>
    <n v="2008.53"/>
    <s v="SI"/>
    <m/>
    <m/>
    <x v="0"/>
    <e v="#N/A"/>
    <e v="#N/A"/>
    <e v="#N/A"/>
    <e v="#N/A"/>
    <e v="#N/A"/>
    <e v="#N/A"/>
    <e v="#N/A"/>
    <e v="#N/A"/>
  </r>
  <r>
    <x v="228"/>
    <s v="CZ9"/>
    <s v="MSP-CGAF-2022-1488-M"/>
    <x v="118"/>
    <x v="208"/>
    <d v="2022-06-23T00:00:00"/>
    <s v="PRESUPUESTARIA"/>
    <s v="Optimización de recurosos por disposición de la MAI a la CZ9"/>
    <s v="VIGILANCIA Y CONTROL SANITARIO"/>
    <s v="FOR"/>
    <s v="CZ9"/>
    <n v="1422"/>
    <n v="56"/>
    <s v="000"/>
    <s v="001"/>
    <n v="530801"/>
    <n v="1701"/>
    <s v="001"/>
    <s v="0000"/>
    <s v="0000"/>
    <n v="0"/>
    <n v="0"/>
    <n v="0"/>
    <n v="13652.86"/>
    <n v="0"/>
    <n v="13652.86"/>
    <s v="SI"/>
    <m/>
    <m/>
    <x v="0"/>
    <e v="#N/A"/>
    <e v="#N/A"/>
    <e v="#N/A"/>
    <e v="#N/A"/>
    <e v="#N/A"/>
    <e v="#N/A"/>
    <e v="#N/A"/>
    <e v="#N/A"/>
  </r>
  <r>
    <x v="228"/>
    <s v="CZ9"/>
    <s v="MSP-CGAF-2022-1488-M"/>
    <x v="118"/>
    <x v="208"/>
    <d v="2022-06-23T00:00:00"/>
    <s v="PRESUPUESTARIA"/>
    <s v="Optimización de recurosos por disposición de la MAI a la CZ9"/>
    <s v="VIGILANCIA Y CONTROL SANITARIO"/>
    <s v="FOR"/>
    <s v="CZ9"/>
    <n v="1422"/>
    <n v="56"/>
    <s v="000"/>
    <s v="001"/>
    <n v="530809"/>
    <n v="1701"/>
    <s v="001"/>
    <s v="0000"/>
    <s v="0000"/>
    <n v="0"/>
    <n v="0"/>
    <n v="0"/>
    <n v="7156"/>
    <n v="0"/>
    <n v="7156"/>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2"/>
    <n v="90"/>
    <s v="000"/>
    <s v="005"/>
    <n v="530405"/>
    <n v="1701"/>
    <s v="001"/>
    <s v="0000"/>
    <s v="0000"/>
    <n v="0"/>
    <n v="0"/>
    <n v="0"/>
    <n v="2051.54"/>
    <n v="0"/>
    <n v="2051.54"/>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2"/>
    <n v="90"/>
    <s v="000"/>
    <s v="005"/>
    <n v="530704"/>
    <n v="1701"/>
    <s v="001"/>
    <s v="0000"/>
    <s v="0000"/>
    <n v="0"/>
    <n v="0"/>
    <n v="0"/>
    <n v="155"/>
    <n v="0"/>
    <n v="155"/>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2"/>
    <n v="90"/>
    <s v="000"/>
    <s v="005"/>
    <n v="530801"/>
    <n v="1701"/>
    <s v="001"/>
    <s v="0000"/>
    <s v="0000"/>
    <n v="0"/>
    <n v="0"/>
    <n v="0"/>
    <n v="918.83"/>
    <n v="0"/>
    <n v="918.83"/>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2"/>
    <n v="90"/>
    <s v="000"/>
    <s v="005"/>
    <n v="530802"/>
    <n v="1701"/>
    <s v="001"/>
    <s v="0000"/>
    <s v="0000"/>
    <n v="0"/>
    <n v="0"/>
    <n v="0"/>
    <n v="129.4"/>
    <n v="0"/>
    <n v="129.4"/>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2"/>
    <n v="90"/>
    <s v="000"/>
    <s v="005"/>
    <n v="530803"/>
    <n v="1701"/>
    <s v="001"/>
    <s v="0000"/>
    <s v="0000"/>
    <n v="0"/>
    <n v="0"/>
    <n v="0"/>
    <n v="2261.42"/>
    <n v="0"/>
    <n v="2261.42"/>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2"/>
    <n v="90"/>
    <s v="000"/>
    <s v="005"/>
    <n v="530804"/>
    <n v="1701"/>
    <s v="001"/>
    <s v="0000"/>
    <s v="0000"/>
    <n v="0"/>
    <n v="0"/>
    <n v="0"/>
    <n v="692.16"/>
    <n v="0"/>
    <n v="692.16"/>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2"/>
    <n v="90"/>
    <s v="000"/>
    <s v="005"/>
    <n v="530805"/>
    <n v="1701"/>
    <s v="001"/>
    <s v="0000"/>
    <s v="0000"/>
    <n v="0"/>
    <n v="0"/>
    <n v="0"/>
    <n v="66.23"/>
    <n v="0"/>
    <n v="66.23"/>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2"/>
    <n v="90"/>
    <s v="000"/>
    <s v="005"/>
    <n v="530809"/>
    <n v="1701"/>
    <s v="001"/>
    <s v="0000"/>
    <s v="0000"/>
    <n v="0"/>
    <n v="0"/>
    <n v="0"/>
    <n v="600.49"/>
    <n v="0"/>
    <n v="600.49"/>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2"/>
    <n v="90"/>
    <s v="000"/>
    <s v="005"/>
    <n v="530810"/>
    <n v="1701"/>
    <s v="001"/>
    <s v="0000"/>
    <s v="0000"/>
    <n v="0"/>
    <n v="0"/>
    <n v="0"/>
    <n v="3320.17"/>
    <n v="0"/>
    <n v="3320.17"/>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2"/>
    <n v="90"/>
    <s v="000"/>
    <s v="005"/>
    <n v="530826"/>
    <n v="1701"/>
    <s v="001"/>
    <s v="0000"/>
    <s v="0000"/>
    <n v="0"/>
    <n v="0"/>
    <n v="0"/>
    <n v="178.42"/>
    <n v="0"/>
    <n v="178.42"/>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3"/>
    <n v="90"/>
    <s v="000"/>
    <s v="005"/>
    <n v="530802"/>
    <n v="1701"/>
    <s v="001"/>
    <s v="0000"/>
    <s v="0000"/>
    <n v="0"/>
    <n v="0"/>
    <n v="0"/>
    <n v="238.04"/>
    <n v="0"/>
    <n v="238.04"/>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3"/>
    <n v="90"/>
    <s v="000"/>
    <s v="005"/>
    <n v="530809"/>
    <n v="1701"/>
    <s v="001"/>
    <s v="0000"/>
    <s v="0000"/>
    <n v="0"/>
    <n v="0"/>
    <n v="0"/>
    <n v="7.38"/>
    <n v="0"/>
    <n v="7.38"/>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3"/>
    <n v="90"/>
    <s v="000"/>
    <s v="005"/>
    <n v="530832"/>
    <n v="1701"/>
    <s v="001"/>
    <s v="0000"/>
    <s v="0000"/>
    <n v="0"/>
    <n v="0"/>
    <n v="0"/>
    <n v="209.7"/>
    <n v="0"/>
    <n v="209.7"/>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6"/>
    <n v="90"/>
    <s v="000"/>
    <s v="004"/>
    <n v="530801"/>
    <n v="1701"/>
    <s v="001"/>
    <s v="0000"/>
    <s v="0000"/>
    <n v="0"/>
    <n v="0"/>
    <n v="0"/>
    <n v="1102.05"/>
    <n v="0"/>
    <n v="1102.05"/>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6"/>
    <n v="90"/>
    <s v="000"/>
    <s v="004"/>
    <n v="530826"/>
    <n v="1701"/>
    <s v="001"/>
    <s v="0000"/>
    <s v="0000"/>
    <n v="0"/>
    <n v="0"/>
    <n v="0"/>
    <n v="203.21"/>
    <n v="0"/>
    <n v="203.21"/>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6"/>
    <n v="90"/>
    <s v="000"/>
    <s v="004"/>
    <n v="530834"/>
    <n v="1701"/>
    <s v="001"/>
    <s v="0000"/>
    <s v="0000"/>
    <n v="0"/>
    <n v="0"/>
    <n v="0"/>
    <n v="13686.28"/>
    <n v="0"/>
    <n v="13686.28"/>
    <s v="SI"/>
    <m/>
    <m/>
    <x v="0"/>
    <e v="#N/A"/>
    <e v="#N/A"/>
    <e v="#N/A"/>
    <e v="#N/A"/>
    <e v="#N/A"/>
    <e v="#N/A"/>
    <e v="#N/A"/>
    <e v="#N/A"/>
  </r>
  <r>
    <x v="228"/>
    <s v="CZ9"/>
    <s v="MSP-CGAF-2022-1488-M"/>
    <x v="118"/>
    <x v="208"/>
    <d v="2022-06-23T00:00:00"/>
    <s v="PRESUPUESTARIA"/>
    <s v="Optimización de recurosos por disposición de la MAI a la CZ9"/>
    <s v="VIGILANCIA Y CONTROL SANITARIO"/>
    <s v="FOR"/>
    <s v="CZ9"/>
    <n v="1427"/>
    <n v="56"/>
    <s v="000"/>
    <s v="003"/>
    <n v="530809"/>
    <n v="1701"/>
    <s v="001"/>
    <s v="0000"/>
    <s v="0000"/>
    <n v="0"/>
    <n v="0"/>
    <n v="0"/>
    <n v="0.01"/>
    <n v="0"/>
    <n v="0.01"/>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7"/>
    <n v="90"/>
    <s v="000"/>
    <s v="004"/>
    <n v="530801"/>
    <n v="1701"/>
    <s v="001"/>
    <s v="0000"/>
    <s v="0000"/>
    <n v="0"/>
    <n v="0"/>
    <n v="0"/>
    <n v="12456.22"/>
    <n v="0"/>
    <n v="12456.22"/>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7"/>
    <n v="90"/>
    <s v="000"/>
    <s v="004"/>
    <n v="530803"/>
    <n v="1701"/>
    <s v="001"/>
    <s v="0000"/>
    <s v="0000"/>
    <n v="0"/>
    <n v="0"/>
    <n v="0"/>
    <n v="3922.68"/>
    <n v="0"/>
    <n v="3922.68"/>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7"/>
    <n v="90"/>
    <s v="000"/>
    <s v="004"/>
    <n v="530804"/>
    <n v="1701"/>
    <s v="001"/>
    <s v="0000"/>
    <s v="0000"/>
    <n v="0"/>
    <n v="0"/>
    <n v="0"/>
    <n v="4099.3999999999996"/>
    <n v="0"/>
    <n v="4099.3999999999996"/>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7"/>
    <n v="90"/>
    <s v="000"/>
    <s v="004"/>
    <n v="530805"/>
    <n v="1701"/>
    <s v="001"/>
    <s v="0000"/>
    <s v="0000"/>
    <n v="0"/>
    <n v="0"/>
    <n v="0"/>
    <n v="730.5"/>
    <n v="0"/>
    <n v="730.5"/>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7"/>
    <n v="90"/>
    <s v="000"/>
    <s v="004"/>
    <n v="530807"/>
    <n v="1701"/>
    <s v="001"/>
    <s v="0000"/>
    <s v="0000"/>
    <n v="0"/>
    <n v="0"/>
    <n v="0"/>
    <n v="28.98"/>
    <n v="0"/>
    <n v="28.98"/>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7"/>
    <n v="90"/>
    <s v="000"/>
    <s v="004"/>
    <n v="530809"/>
    <n v="1701"/>
    <s v="001"/>
    <s v="0000"/>
    <s v="0000"/>
    <n v="0"/>
    <n v="0"/>
    <n v="0"/>
    <n v="35342.910000000003"/>
    <n v="0"/>
    <n v="35342.910000000003"/>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7"/>
    <n v="90"/>
    <s v="000"/>
    <s v="004"/>
    <n v="530810"/>
    <n v="1701"/>
    <s v="001"/>
    <s v="0000"/>
    <s v="0000"/>
    <n v="0"/>
    <n v="0"/>
    <n v="0"/>
    <n v="149925.99"/>
    <n v="0"/>
    <n v="149925.99"/>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7"/>
    <n v="90"/>
    <s v="000"/>
    <s v="004"/>
    <n v="530811"/>
    <n v="1701"/>
    <s v="001"/>
    <s v="0000"/>
    <s v="0000"/>
    <n v="0"/>
    <n v="0"/>
    <n v="0"/>
    <n v="16.71"/>
    <n v="0"/>
    <n v="16.71"/>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7"/>
    <n v="90"/>
    <s v="000"/>
    <s v="004"/>
    <n v="530826"/>
    <n v="1701"/>
    <s v="001"/>
    <s v="0000"/>
    <s v="0000"/>
    <n v="0"/>
    <n v="0"/>
    <n v="0"/>
    <n v="385931.67"/>
    <n v="0"/>
    <n v="385931.67"/>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9"/>
    <n v="90"/>
    <s v="000"/>
    <s v="005"/>
    <n v="530810"/>
    <n v="1701"/>
    <s v="001"/>
    <s v="0000"/>
    <s v="0000"/>
    <n v="0"/>
    <n v="0"/>
    <n v="0"/>
    <n v="37702.07"/>
    <n v="0"/>
    <n v="37702.07"/>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9"/>
    <n v="90"/>
    <s v="000"/>
    <s v="005"/>
    <n v="530826"/>
    <n v="1701"/>
    <s v="001"/>
    <s v="0000"/>
    <s v="0000"/>
    <n v="0"/>
    <n v="0"/>
    <n v="0"/>
    <n v="14558.9"/>
    <n v="0"/>
    <n v="14558.9"/>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29"/>
    <n v="90"/>
    <s v="000"/>
    <s v="005"/>
    <n v="530833"/>
    <n v="1701"/>
    <s v="001"/>
    <s v="0000"/>
    <s v="0000"/>
    <n v="0"/>
    <n v="0"/>
    <n v="0"/>
    <n v="5465.31"/>
    <n v="0"/>
    <n v="5465.31"/>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35"/>
    <n v="90"/>
    <s v="000"/>
    <s v="001"/>
    <n v="530208"/>
    <n v="1701"/>
    <s v="001"/>
    <s v="0000"/>
    <s v="0000"/>
    <n v="0"/>
    <n v="0"/>
    <n v="0"/>
    <n v="2034.6"/>
    <n v="0"/>
    <n v="2034.6"/>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35"/>
    <n v="90"/>
    <s v="000"/>
    <s v="001"/>
    <n v="530209"/>
    <n v="1701"/>
    <s v="001"/>
    <s v="0000"/>
    <s v="0000"/>
    <n v="0"/>
    <n v="0"/>
    <n v="0"/>
    <n v="872.3"/>
    <n v="0"/>
    <n v="872.3"/>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35"/>
    <n v="90"/>
    <s v="000"/>
    <s v="001"/>
    <n v="530704"/>
    <n v="1701"/>
    <s v="001"/>
    <s v="0000"/>
    <s v="0000"/>
    <n v="0"/>
    <n v="0"/>
    <n v="0"/>
    <n v="904.76"/>
    <n v="0"/>
    <n v="904.76"/>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35"/>
    <n v="90"/>
    <s v="000"/>
    <s v="001"/>
    <n v="530804"/>
    <n v="1701"/>
    <s v="001"/>
    <s v="0000"/>
    <s v="0000"/>
    <n v="0"/>
    <n v="0"/>
    <n v="0"/>
    <n v="479.17"/>
    <n v="0"/>
    <n v="479.17"/>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35"/>
    <n v="90"/>
    <s v="000"/>
    <s v="001"/>
    <n v="530809"/>
    <n v="1701"/>
    <s v="001"/>
    <s v="0000"/>
    <s v="0000"/>
    <n v="0"/>
    <n v="0"/>
    <n v="0"/>
    <n v="9154.58"/>
    <n v="0"/>
    <n v="9154.58"/>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35"/>
    <n v="90"/>
    <s v="000"/>
    <s v="001"/>
    <n v="530813"/>
    <n v="1701"/>
    <s v="001"/>
    <s v="0000"/>
    <s v="0000"/>
    <n v="0"/>
    <n v="0"/>
    <n v="0"/>
    <n v="466.63"/>
    <n v="0"/>
    <n v="466.63"/>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35"/>
    <n v="90"/>
    <s v="000"/>
    <s v="001"/>
    <n v="530826"/>
    <n v="1701"/>
    <s v="001"/>
    <s v="0000"/>
    <s v="0000"/>
    <n v="0"/>
    <n v="0"/>
    <n v="0"/>
    <n v="5073.8100000000004"/>
    <n v="0"/>
    <n v="5073.8100000000004"/>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38"/>
    <n v="90"/>
    <s v="000"/>
    <s v="001"/>
    <n v="530809"/>
    <n v="1701"/>
    <s v="001"/>
    <s v="0000"/>
    <s v="0000"/>
    <n v="0"/>
    <n v="0"/>
    <n v="0"/>
    <n v="11.72"/>
    <n v="0"/>
    <n v="11.72"/>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38"/>
    <n v="90"/>
    <s v="000"/>
    <s v="001"/>
    <n v="530826"/>
    <n v="1701"/>
    <s v="001"/>
    <s v="0000"/>
    <s v="0000"/>
    <n v="0"/>
    <n v="0"/>
    <n v="0"/>
    <n v="3.08"/>
    <n v="0"/>
    <n v="3.08"/>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438"/>
    <n v="90"/>
    <s v="000"/>
    <s v="001"/>
    <n v="530832"/>
    <n v="1701"/>
    <s v="001"/>
    <s v="0000"/>
    <s v="0000"/>
    <n v="0"/>
    <n v="0"/>
    <n v="0"/>
    <n v="0.01"/>
    <n v="0"/>
    <n v="0.01"/>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602"/>
    <n v="90"/>
    <s v="000"/>
    <s v="001"/>
    <n v="530826"/>
    <n v="1701"/>
    <s v="001"/>
    <s v="0000"/>
    <s v="0000"/>
    <n v="0"/>
    <n v="0"/>
    <n v="0"/>
    <n v="1510.07"/>
    <n v="0"/>
    <n v="1510.07"/>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602"/>
    <n v="90"/>
    <s v="000"/>
    <s v="003"/>
    <n v="530209"/>
    <n v="1701"/>
    <s v="001"/>
    <s v="0000"/>
    <s v="0000"/>
    <n v="0"/>
    <n v="0"/>
    <n v="0"/>
    <n v="3.5"/>
    <n v="0"/>
    <n v="3.5"/>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602"/>
    <n v="90"/>
    <s v="000"/>
    <s v="005"/>
    <n v="530809"/>
    <n v="1701"/>
    <s v="001"/>
    <s v="0000"/>
    <s v="0000"/>
    <n v="0"/>
    <n v="0"/>
    <n v="0"/>
    <n v="1994.19"/>
    <n v="0"/>
    <n v="1994.19"/>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1602"/>
    <n v="90"/>
    <s v="000"/>
    <s v="005"/>
    <n v="530813"/>
    <n v="1701"/>
    <s v="001"/>
    <s v="0000"/>
    <s v="0000"/>
    <n v="0"/>
    <n v="0"/>
    <n v="0"/>
    <n v="489.39"/>
    <n v="0"/>
    <n v="489.39"/>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9001"/>
    <n v="90"/>
    <s v="000"/>
    <s v="004"/>
    <n v="530235"/>
    <n v="1701"/>
    <s v="001"/>
    <s v="0000"/>
    <s v="0000"/>
    <n v="0"/>
    <n v="0"/>
    <n v="0"/>
    <n v="8847.07"/>
    <n v="0"/>
    <n v="8847.07"/>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9001"/>
    <n v="90"/>
    <s v="000"/>
    <s v="004"/>
    <n v="530704"/>
    <n v="1701"/>
    <s v="001"/>
    <s v="0000"/>
    <s v="0000"/>
    <n v="0"/>
    <n v="0"/>
    <n v="0"/>
    <n v="41.4"/>
    <n v="0"/>
    <n v="41.4"/>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9001"/>
    <n v="90"/>
    <s v="000"/>
    <s v="004"/>
    <n v="530803"/>
    <n v="1701"/>
    <s v="001"/>
    <s v="0000"/>
    <s v="0000"/>
    <n v="0"/>
    <n v="0"/>
    <n v="0"/>
    <n v="144.16999999999999"/>
    <n v="0"/>
    <n v="144.16999999999999"/>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9001"/>
    <n v="90"/>
    <s v="000"/>
    <s v="004"/>
    <n v="530809"/>
    <n v="1701"/>
    <s v="001"/>
    <s v="0000"/>
    <s v="0000"/>
    <n v="0"/>
    <n v="0"/>
    <n v="0"/>
    <n v="30081.45"/>
    <n v="0"/>
    <n v="30081.45"/>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9001"/>
    <n v="90"/>
    <s v="000"/>
    <s v="004"/>
    <n v="530826"/>
    <n v="1701"/>
    <s v="001"/>
    <s v="0000"/>
    <s v="0000"/>
    <n v="0"/>
    <n v="0"/>
    <n v="0"/>
    <n v="6945.14"/>
    <n v="0"/>
    <n v="6945.14"/>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9002"/>
    <n v="90"/>
    <s v="000"/>
    <s v="005"/>
    <n v="530209"/>
    <n v="1701"/>
    <s v="001"/>
    <s v="0000"/>
    <s v="0000"/>
    <n v="0"/>
    <n v="0"/>
    <n v="0"/>
    <n v="5266.27"/>
    <n v="0"/>
    <n v="5266.27"/>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9002"/>
    <n v="90"/>
    <s v="000"/>
    <s v="005"/>
    <n v="530226"/>
    <n v="1701"/>
    <s v="001"/>
    <s v="0000"/>
    <s v="0000"/>
    <n v="0"/>
    <n v="0"/>
    <n v="0"/>
    <n v="2367.91"/>
    <n v="0"/>
    <n v="2367.91"/>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9002"/>
    <n v="90"/>
    <s v="000"/>
    <s v="005"/>
    <n v="530704"/>
    <n v="1701"/>
    <s v="001"/>
    <s v="0000"/>
    <s v="0000"/>
    <n v="0"/>
    <n v="0"/>
    <n v="0"/>
    <n v="210.43"/>
    <n v="0"/>
    <n v="210.43"/>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9002"/>
    <n v="90"/>
    <s v="000"/>
    <s v="005"/>
    <n v="530802"/>
    <n v="1701"/>
    <s v="001"/>
    <s v="0000"/>
    <s v="0000"/>
    <n v="0"/>
    <n v="0"/>
    <n v="0"/>
    <n v="20"/>
    <n v="0"/>
    <n v="20"/>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9002"/>
    <n v="90"/>
    <s v="000"/>
    <s v="005"/>
    <n v="530809"/>
    <n v="1701"/>
    <s v="001"/>
    <s v="0000"/>
    <s v="0000"/>
    <n v="0"/>
    <n v="0"/>
    <n v="0"/>
    <n v="69898.91"/>
    <n v="0"/>
    <n v="69898.91"/>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9002"/>
    <n v="90"/>
    <s v="000"/>
    <s v="005"/>
    <n v="530810"/>
    <n v="1701"/>
    <s v="001"/>
    <s v="0000"/>
    <s v="0000"/>
    <n v="0"/>
    <n v="0"/>
    <n v="0"/>
    <n v="3524.23"/>
    <n v="0"/>
    <n v="3524.23"/>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9002"/>
    <n v="90"/>
    <s v="000"/>
    <s v="005"/>
    <n v="530826"/>
    <n v="1701"/>
    <s v="001"/>
    <s v="0000"/>
    <s v="0000"/>
    <n v="0"/>
    <n v="0"/>
    <n v="0"/>
    <n v="30433.759999999998"/>
    <n v="0"/>
    <n v="30433.759999999998"/>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9002"/>
    <n v="90"/>
    <s v="000"/>
    <s v="005"/>
    <n v="530833"/>
    <n v="1701"/>
    <s v="001"/>
    <s v="0000"/>
    <s v="0000"/>
    <n v="0"/>
    <n v="0"/>
    <n v="0"/>
    <n v="6779.95"/>
    <n v="0"/>
    <n v="6779.95"/>
    <s v="SI"/>
    <m/>
    <m/>
    <x v="0"/>
    <e v="#N/A"/>
    <e v="#N/A"/>
    <e v="#N/A"/>
    <e v="#N/A"/>
    <e v="#N/A"/>
    <e v="#N/A"/>
    <e v="#N/A"/>
    <e v="#N/A"/>
  </r>
  <r>
    <x v="228"/>
    <s v="CZ9"/>
    <s v="MSP-CGAF-2022-1488-M"/>
    <x v="118"/>
    <x v="208"/>
    <d v="2022-06-23T00:00:00"/>
    <s v="PRESUPUESTARIA"/>
    <s v="Optimización de recurosos por disposición de la MAI a la CZ9"/>
    <s v="PROVISION Y PRESTACION DE SERVICIOS DE SALUD"/>
    <s v="FOR"/>
    <s v="CZ9"/>
    <n v="9002"/>
    <n v="90"/>
    <s v="000"/>
    <s v="005"/>
    <n v="531411"/>
    <n v="1701"/>
    <s v="001"/>
    <s v="0000"/>
    <s v="0000"/>
    <n v="0"/>
    <n v="0"/>
    <n v="0"/>
    <n v="3.6"/>
    <n v="0"/>
    <n v="3.6"/>
    <s v="SI"/>
    <m/>
    <m/>
    <x v="0"/>
    <e v="#N/A"/>
    <e v="#N/A"/>
    <e v="#N/A"/>
    <e v="#N/A"/>
    <e v="#N/A"/>
    <e v="#N/A"/>
    <e v="#N/A"/>
    <e v="#N/A"/>
  </r>
  <r>
    <x v="228"/>
    <s v="132001028"/>
    <s v="MSP-CGAF-2022-1488-M"/>
    <x v="118"/>
    <x v="208"/>
    <d v="2022-06-23T00:00:00"/>
    <s v="PRESUPUESTARIA"/>
    <s v="Optimización de recurosos por disposición de la MAI a la CZ9"/>
    <s v="PROVISION Y PRESTACION DE SERVICIOS DE SALUD"/>
    <s v="ESTRATEGIA FOR "/>
    <s v="PLANTA CENTRAL"/>
    <n v="9999"/>
    <n v="90"/>
    <s v="000"/>
    <s v="001"/>
    <n v="530846"/>
    <n v="1701"/>
    <s v="001"/>
    <s v="0000"/>
    <s v="0000"/>
    <n v="1240021.22"/>
    <n v="0"/>
    <n v="1240021.22"/>
    <n v="0"/>
    <n v="0"/>
    <n v="0"/>
    <s v="SI"/>
    <m/>
    <m/>
    <x v="0"/>
    <n v="0"/>
    <n v="0"/>
    <n v="0"/>
    <s v="COOR PLANIFICACION GEST ESTRAT"/>
    <s v="DIR PLANIFICACION INVERSION"/>
    <s v="FOR"/>
    <s v="NO"/>
    <n v="0"/>
  </r>
  <r>
    <x v="229"/>
    <s v="CZ8"/>
    <s v="MSP-CZ8S-DESPACHO-2022-10848-M"/>
    <x v="119"/>
    <x v="208"/>
    <d v="2022-06-23T00:00:00"/>
    <s v="PRESUPUESTARIA"/>
    <s v="La reforma se la realiza con la finalidad de financiar el servicio de seguridad y vigilancia;  servicios de aseo lavado de vestimenta de trabajo y servicio de alimentación de las unidades ejecutoras de la CZ8. La asignación a la zona se la realiza en apego al artículo 5 de la Resolución Nro. MSP-MSP-2022-0012-R suscrita el 22 de junio de 2022 por la MA del MSP. "/>
    <s v="PROVISION Y PRESTACION DE SERVICIOS DE SALUD"/>
    <s v="ASIGNACIÓN ADICIONAL MEF SERVICIOS EXTERNALIZADOS"/>
    <s v="CZ8"/>
    <s v="0058"/>
    <n v="90"/>
    <s v="000"/>
    <s v="001"/>
    <n v="530208"/>
    <n v="901"/>
    <s v="001"/>
    <s v="0000"/>
    <s v="0000"/>
    <n v="1831693.2000000002"/>
    <n v="0"/>
    <n v="0"/>
    <m/>
    <n v="0"/>
    <n v="0"/>
    <s v="SI"/>
    <m/>
    <m/>
    <x v="3"/>
    <n v="4200000"/>
    <n v="0"/>
    <n v="4200000"/>
    <s v="COOR PLANIFICACION GEST ESTRAT"/>
    <s v="COORDI PLANIFICACION GEST ESTRAT"/>
    <s v="N/A"/>
    <e v="#N/A"/>
    <e v="#N/A"/>
  </r>
  <r>
    <x v="229"/>
    <s v="CZ8"/>
    <s v="MSP-CZ8S-DESPACHO-2022-10848-M"/>
    <x v="119"/>
    <x v="208"/>
    <d v="2022-06-23T00:00:00"/>
    <s v="PRESUPUESTARIA"/>
    <s v="La reforma se la realiza con la finalidad de financiar el servicio de seguridad y vigilancia;  servicios de aseo lavado de vestimenta de trabajo y servicio de alimentación de las unidades ejecutoras de la CZ8. La asignación a la zona se la realiza en apego al artículo 5 de la Resolución Nro. MSP-MSP-2022-0012-R suscrita el 22 de junio de 2022 por la MA del MSP. "/>
    <s v="PROVISION Y PRESTACION DE SERVICIOS DE SALUD"/>
    <s v="ASIGNACIÓN ADICIONAL MEF SERVICIOS EXTERNALIZADOS"/>
    <s v="CZ8"/>
    <s v="0058"/>
    <n v="90"/>
    <s v="000"/>
    <s v="001"/>
    <n v="530209"/>
    <n v="901"/>
    <s v="001"/>
    <s v="0000"/>
    <s v="0000"/>
    <n v="1569714.5999999999"/>
    <n v="0"/>
    <n v="0"/>
    <m/>
    <m/>
    <n v="0"/>
    <s v="SI"/>
    <m/>
    <m/>
    <x v="3"/>
    <n v="5900000"/>
    <n v="0"/>
    <n v="5900000"/>
    <s v="COOR PLANIFICACION GEST ESTRAT"/>
    <s v="COORDI PLANIFICACION GEST ESTRAT"/>
    <s v="N/A"/>
    <e v="#N/A"/>
    <e v="#N/A"/>
  </r>
  <r>
    <x v="229"/>
    <s v="CZ8"/>
    <s v="MSP-CZ8S-DESPACHO-2022-10848-M"/>
    <x v="119"/>
    <x v="208"/>
    <d v="2022-06-23T00:00:00"/>
    <s v="PRESUPUESTARIA"/>
    <s v="La reforma se la realiza con la finalidad de financiar el servicio de seguridad y vigilancia;  servicios de aseo lavado de vestimenta de trabajo y servicio de alimentación de las unidades ejecutoras de la CZ8. La asignación a la zona se la realiza en apego al artículo 5 de la Resolución Nro. MSP-MSP-2022-0012-R suscrita el 22 de junio de 2022 por la MA del MSP. "/>
    <s v="PROVISION Y PRESTACION DE SERVICIOS DE SALUD"/>
    <s v="ASIGNACIÓN ADICIONAL MEF SERVICIOS EXTERNALIZADOS"/>
    <s v="CZ8"/>
    <s v="0058"/>
    <n v="90"/>
    <s v="000"/>
    <s v="001"/>
    <n v="530235"/>
    <n v="901"/>
    <s v="001"/>
    <s v="0000"/>
    <s v="0000"/>
    <n v="914267.48"/>
    <n v="0"/>
    <n v="0"/>
    <m/>
    <m/>
    <n v="0"/>
    <s v="SI"/>
    <m/>
    <m/>
    <x v="3"/>
    <n v="1900000"/>
    <n v="0"/>
    <n v="1900000"/>
    <s v="COOR PLANIFICACION GEST ESTRAT"/>
    <s v="COORDI PLANIFICACION GEST ESTRAT"/>
    <s v="N/A"/>
    <e v="#N/A"/>
    <e v="#N/A"/>
  </r>
  <r>
    <x v="229"/>
    <s v="132000005"/>
    <s v="MSP-CZ8S-DESPACHO-2022-10848-M"/>
    <x v="119"/>
    <x v="208"/>
    <d v="2022-06-23T00:00:00"/>
    <s v="PRESUPUESTARIA"/>
    <s v="La reforma se la realiza con la finalidad de financiar el servicio de seguridad y vigilancia;  servicios de aseo lavado de vestimenta de trabajo y servicio de alimentación de las unidades ejecutoras de la CZ8. La asignación a la zona se la realiza en apego al artículo 5 de la Resolución Nro. MSP-MSP-2022-0012-R suscrita el 22 de junio de 2022 por la MA del MSP. "/>
    <s v="PROVISION Y PRESTACION DE SERVICIOS DE SALUD"/>
    <s v="ASIGNACIÓN ADICIONAL MEF SERVICIOS EXTERNALIZADOS"/>
    <s v="PLANTA CENTRAL"/>
    <n v="9999"/>
    <n v="90"/>
    <s v="000"/>
    <s v="001"/>
    <n v="530208"/>
    <n v="1701"/>
    <s v="001"/>
    <s v="0000"/>
    <s v="0000"/>
    <m/>
    <m/>
    <n v="0"/>
    <n v="1831693.2000000002"/>
    <n v="0"/>
    <n v="1831693.2000000002"/>
    <s v="SI"/>
    <m/>
    <m/>
    <x v="3"/>
    <n v="0"/>
    <n v="0"/>
    <n v="0"/>
    <s v="COOR PLANIFICACION GEST ESTRAT"/>
    <s v="COORDI PLANIFICACION GEST ESTRAT"/>
    <s v="N/A"/>
    <s v="NO"/>
    <n v="0"/>
  </r>
  <r>
    <x v="229"/>
    <s v="132000007"/>
    <s v="MSP-CZ8S-DESPACHO-2022-10848-M"/>
    <x v="119"/>
    <x v="208"/>
    <d v="2022-06-23T00:00:00"/>
    <s v="PRESUPUESTARIA"/>
    <s v="La reforma se la realiza con la finalidad de financiar el servicio de seguridad y vigilancia;  servicios de aseo lavado de vestimenta de trabajo y servicio de alimentación de las unidades ejecutoras de la CZ8. La asignación a la zona se la realiza en apego al artículo 5 de la Resolución Nro. MSP-MSP-2022-0012-R suscrita el 22 de junio de 2022 por la MA del MSP. "/>
    <s v="PROVISION Y PRESTACION DE SERVICIOS DE SALUD"/>
    <s v="ASIGNACIÓN ADICIONAL MEF SERVICIOS EXTERNALIZADOS"/>
    <s v="PLANTA CENTRAL"/>
    <n v="9999"/>
    <n v="90"/>
    <s v="000"/>
    <s v="001"/>
    <n v="530209"/>
    <n v="1701"/>
    <s v="001"/>
    <s v="0000"/>
    <s v="0000"/>
    <m/>
    <m/>
    <n v="0"/>
    <n v="1569714.5999999999"/>
    <n v="0"/>
    <n v="1569714.5999999999"/>
    <s v="SI"/>
    <m/>
    <m/>
    <x v="3"/>
    <n v="0"/>
    <n v="0"/>
    <n v="0"/>
    <s v="COOR PLANIFICACION GEST ESTRAT"/>
    <s v="COORDI PLANIFICACION GEST ESTRAT"/>
    <s v="N/A"/>
    <s v="NO"/>
    <n v="0"/>
  </r>
  <r>
    <x v="229"/>
    <s v="132000008"/>
    <s v="MSP-CZ8S-DESPACHO-2022-10848-M"/>
    <x v="119"/>
    <x v="208"/>
    <d v="2022-06-23T00:00:00"/>
    <s v="PRESUPUESTARIA"/>
    <s v="La reforma se la realiza con la finalidad de financiar el servicio de seguridad y vigilancia;  servicios de aseo lavado de vestimenta de trabajo y servicio de alimentación de las unidades ejecutoras de la CZ8. La asignación a la zona se la realiza en apego al artículo 5 de la Resolución Nro. MSP-MSP-2022-0012-R suscrita el 22 de junio de 2022 por la MA del MSP. "/>
    <s v="PROVISION Y PRESTACION DE SERVICIOS DE SALUD"/>
    <s v="ASIGNACIÓN ADICIONAL MEF SERVICIOS EXTERNALIZADOS"/>
    <s v="PLANTA CENTRAL"/>
    <n v="9999"/>
    <n v="90"/>
    <s v="000"/>
    <s v="001"/>
    <n v="530235"/>
    <n v="1701"/>
    <s v="001"/>
    <s v="0000"/>
    <s v="0000"/>
    <m/>
    <n v="0"/>
    <n v="0"/>
    <n v="914267.48"/>
    <n v="0"/>
    <n v="914267.48"/>
    <s v="SI"/>
    <m/>
    <m/>
    <x v="3"/>
    <n v="0"/>
    <n v="0"/>
    <n v="0"/>
    <s v="COOR PLANIFICACION GEST ESTRAT"/>
    <s v="COORDI PLANIFICACION GEST ESTRAT"/>
    <s v="N/A"/>
    <s v="NO"/>
    <n v="0"/>
  </r>
  <r>
    <x v="230"/>
    <s v="111005018"/>
    <s v="MSP-SNGSP-2022-1572-M "/>
    <x v="121"/>
    <x v="209"/>
    <d v="2022-06-28T00:00:00"/>
    <s v="PRESUPUESTARIA"/>
    <s v="Financiamiento para pago prestaciones de servicios y adquisición de medicamentos oncológicos "/>
    <s v="PROGRAMAS DE SALUD PUBLICA"/>
    <s v="Adquisición de medicamentos de consulta externa a través del procedimiento de externalización de farmacias para la Fase 1"/>
    <s v="PLANTA CENTRAL"/>
    <n v="9999"/>
    <n v="24"/>
    <s v="000"/>
    <s v="002"/>
    <n v="530809"/>
    <n v="1701"/>
    <s v="001"/>
    <s v="0000"/>
    <s v="0000"/>
    <n v="0"/>
    <n v="0"/>
    <n v="0"/>
    <n v="212597.77"/>
    <n v="0"/>
    <n v="212597.77"/>
    <s v="SI"/>
    <m/>
    <m/>
    <x v="1"/>
    <n v="4251955.2999999989"/>
    <n v="0"/>
    <n v="4251955.2999999989"/>
    <s v="SUB GESTION OPERACIONES LOGISTICA SALUD "/>
    <s v="DIR NACIONAL ABASTECIMIENTO MEDICAMENTOS DIPOSITIVOS MEDICOS OTROS BIENES ESTRATÉGICOS EN SALUD"/>
    <s v="Externalización de Medicamentos"/>
    <s v="SI"/>
    <n v="-9.3132257461547852E-10"/>
  </r>
  <r>
    <x v="230"/>
    <s v="111005026"/>
    <s v="MSP-SNGSP-2022-1572-M "/>
    <x v="121"/>
    <x v="209"/>
    <d v="2022-06-28T00:00:00"/>
    <s v="PRESUPUESTARIA"/>
    <s v="Financiamiento para pago prestaciones de servicios y adquisición de medicamentos oncológicos "/>
    <s v="PROGRAMAS DE SALUD PUBLICA"/>
    <s v="Adquisición de medicamentos de consulta externa a través del procedimiento de externalización de farmacias para la Fase 1 (Porcentaje de incremento costos operativos)"/>
    <s v="PLANTA CENTRAL"/>
    <n v="9999"/>
    <n v="24"/>
    <s v="000"/>
    <s v="002"/>
    <n v="530242"/>
    <n v="1701"/>
    <s v="001"/>
    <s v="0000"/>
    <s v="0000"/>
    <n v="212597.77"/>
    <n v="0"/>
    <n v="212597.77"/>
    <n v="0"/>
    <n v="0"/>
    <n v="0"/>
    <s v="SI"/>
    <m/>
    <m/>
    <x v="1"/>
    <n v="212597.77000000002"/>
    <n v="0"/>
    <n v="212597.77000000002"/>
    <s v="SUB GESTION OPERACIONES LOGISTICA SALUD "/>
    <s v="DIR NACIONAL ABASTECIMIENTO MEDICAMENTOS DIPOSITIVOS MEDICOS OTROS BIENES ESTRATÉGICOS EN SALUD"/>
    <s v="Externalización de Medicamentos"/>
    <s v="SI"/>
    <n v="2.9103830456733704E-11"/>
  </r>
  <r>
    <x v="231"/>
    <s v="111005023"/>
    <s v="MSP-SNGSP-2022-1487-M"/>
    <x v="116"/>
    <x v="210"/>
    <d v="2022-06-28T00:00:00"/>
    <s v="PRESUPUESTARIA"/>
    <s v="Redistribución de dispositivos de laboratorio, del incremento realizado por el MEF"/>
    <s v="GOBERNANZA DE LA SALUD"/>
    <s v="Fondo para financiamiento de dispositivos de laboratorio"/>
    <s v="PLANTA CENTRAL"/>
    <n v="9999"/>
    <n v="58"/>
    <s v="000"/>
    <s v="003"/>
    <n v="530810"/>
    <n v="1701"/>
    <s v="001"/>
    <s v="0000"/>
    <s v="0000"/>
    <n v="0"/>
    <n v="0"/>
    <n v="0"/>
    <n v="9000000"/>
    <n v="0"/>
    <n v="9000000"/>
    <s v="SI"/>
    <m/>
    <m/>
    <x v="0"/>
    <n v="0"/>
    <n v="0"/>
    <n v="0"/>
    <s v="SUB GESTION OPERACIONES LOGISTICA SALUD "/>
    <s v="DIR NACIONAL ABASTECIMIENTO MEDICAMENTOS DIPOSITIVOS MEDICOS OTROS BIENES ESTRATÉGICOS EN SALUD"/>
    <s v="NO APLICA"/>
    <s v="NO"/>
    <n v="0"/>
  </r>
  <r>
    <x v="231"/>
    <s v="CZ6"/>
    <s v="MSP-SNGSP-2022-1487-M"/>
    <x v="116"/>
    <x v="210"/>
    <d v="2022-06-28T00:00:00"/>
    <s v="PRESUPUESTARIA"/>
    <s v="Redistribución de dispositivos de laboratorio, del incremento realizado por el MEF"/>
    <s v="GOBERNANZA DE LA SALUD"/>
    <s v="Fondo para financiamiento de dispositivos de laboratorio"/>
    <s v="CZ6"/>
    <n v="1000"/>
    <n v="58"/>
    <s v="000"/>
    <s v="003"/>
    <n v="530810"/>
    <n v="101"/>
    <s v="001"/>
    <s v="0000"/>
    <s v="0000"/>
    <n v="3250181.58"/>
    <n v="0"/>
    <n v="3250181.58"/>
    <n v="0"/>
    <n v="0"/>
    <n v="0"/>
    <s v="SI"/>
    <m/>
    <m/>
    <x v="0"/>
    <e v="#N/A"/>
    <e v="#N/A"/>
    <e v="#N/A"/>
    <e v="#N/A"/>
    <e v="#N/A"/>
    <e v="#N/A"/>
    <e v="#N/A"/>
    <e v="#N/A"/>
  </r>
  <r>
    <x v="231"/>
    <s v="CZ8"/>
    <s v="MSP-SNGSP-2022-1487-M"/>
    <x v="116"/>
    <x v="210"/>
    <d v="2022-06-28T00:00:00"/>
    <s v="PRESUPUESTARIA"/>
    <s v="Redistribución de dispositivos de laboratorio, del incremento realizado por el MEF"/>
    <s v="GOBERNANZA DE LA SALUD"/>
    <s v="Fondo para financiamiento de dispositivos de laboratorio"/>
    <s v="CZ8"/>
    <n v="1192"/>
    <n v="58"/>
    <s v="000"/>
    <s v="003"/>
    <n v="530810"/>
    <n v="901"/>
    <s v="001"/>
    <s v="0000"/>
    <s v="0000"/>
    <n v="3005792.09"/>
    <n v="0"/>
    <n v="3005792.09"/>
    <n v="0"/>
    <n v="0"/>
    <n v="0"/>
    <s v="SI"/>
    <m/>
    <m/>
    <x v="0"/>
    <e v="#N/A"/>
    <e v="#N/A"/>
    <e v="#N/A"/>
    <e v="#N/A"/>
    <e v="#N/A"/>
    <e v="#N/A"/>
    <e v="#N/A"/>
    <e v="#N/A"/>
  </r>
  <r>
    <x v="231"/>
    <s v="CZ9"/>
    <s v="MSP-SNGSP-2022-1487-M"/>
    <x v="116"/>
    <x v="210"/>
    <d v="2022-06-28T00:00:00"/>
    <s v="PRESUPUESTARIA"/>
    <s v="Redistribución de dispositivos de laboratorio, del incremento realizado por el MEF"/>
    <s v="GOBERNANZA DE LA SALUD"/>
    <s v="Fondo para financiamiento de dispositivos de laboratorio"/>
    <s v="CZ9"/>
    <n v="1426"/>
    <n v="58"/>
    <s v="000"/>
    <s v="003"/>
    <n v="530810"/>
    <n v="1701"/>
    <s v="001"/>
    <s v="0000"/>
    <s v="0000"/>
    <n v="1097191.6299999999"/>
    <n v="0"/>
    <n v="1097191.6299999999"/>
    <n v="0"/>
    <n v="0"/>
    <n v="0"/>
    <s v="SI"/>
    <m/>
    <m/>
    <x v="0"/>
    <e v="#N/A"/>
    <e v="#N/A"/>
    <e v="#N/A"/>
    <e v="#N/A"/>
    <e v="#N/A"/>
    <e v="#N/A"/>
    <e v="#N/A"/>
    <e v="#N/A"/>
  </r>
  <r>
    <x v="231"/>
    <s v="CZ9"/>
    <s v="MSP-SNGSP-2022-1487-M"/>
    <x v="116"/>
    <x v="210"/>
    <d v="2022-06-28T00:00:00"/>
    <s v="PRESUPUESTARIA"/>
    <s v="Redistribución de dispositivos de laboratorio, del incremento realizado por el MEF"/>
    <s v="GOBERNANZA DE LA SALUD"/>
    <s v="Fondo para financiamiento de dispositivos de laboratorio"/>
    <s v="CZ9"/>
    <n v="1427"/>
    <n v="58"/>
    <s v="000"/>
    <s v="003"/>
    <n v="530810"/>
    <n v="1701"/>
    <s v="001"/>
    <s v="0000"/>
    <s v="0000"/>
    <n v="1646834.7"/>
    <n v="0"/>
    <n v="1646834.7"/>
    <n v="0"/>
    <n v="0"/>
    <n v="0"/>
    <s v="SI"/>
    <m/>
    <m/>
    <x v="0"/>
    <e v="#N/A"/>
    <e v="#N/A"/>
    <e v="#N/A"/>
    <e v="#N/A"/>
    <e v="#N/A"/>
    <e v="#N/A"/>
    <e v="#N/A"/>
    <e v="#N/A"/>
  </r>
  <r>
    <x v="232"/>
    <s v="113001044"/>
    <s v="MSP-DNPS-2022-0542-M"/>
    <x v="122"/>
    <x v="50"/>
    <m/>
    <s v="PRESUPUESTARIA"/>
    <s v="Reforma con el fin de ubicar el recurso para el pago de contribuciones señaladas para la cuota anual país del protocolo para la eliminación del comercio ilícito de productos de tabaco"/>
    <s v="PREVENCION Y PROMOCION DE LA SALUD"/>
    <s v="Pago de contribuciones señaladas para la cuota anual país del protocolo para la eliminación del comercio ilícito de productos de tabaco"/>
    <s v="PLANTA CENTRAL"/>
    <n v="9999"/>
    <n v="55"/>
    <s v="000"/>
    <s v="002"/>
    <n v="580301"/>
    <n v="1701"/>
    <s v="001"/>
    <s v="0000"/>
    <s v="0000"/>
    <n v="15000"/>
    <n v="0"/>
    <n v="15000"/>
    <m/>
    <n v="0"/>
    <n v="0"/>
    <s v="SI"/>
    <m/>
    <m/>
    <x v="12"/>
    <n v="15000"/>
    <n v="0"/>
    <n v="15000"/>
    <s v="SUB PROMOCION SALUD INTERCULTURAL  IGUALDAD"/>
    <s v="DIR NAC PROMOCION SALUD"/>
    <s v="NO APLICA"/>
    <s v="SI"/>
    <n v="15000"/>
  </r>
  <r>
    <x v="232"/>
    <s v="113001045"/>
    <s v="MSP-DNPS-2022-0542-M"/>
    <x v="122"/>
    <x v="50"/>
    <m/>
    <s v="PRESUPUESTARIA"/>
    <s v="Reforma con el fin de ubicar el recurso para el pago de contribuciones señaladas para la cuota anual país del protocolo para la eliminación del comercio ilícito de productos de tabaco"/>
    <s v="PREVENCION Y PROMOCION DE LA SALUD"/>
    <s v="Pago de contribuciones señaladas para la cuota anual país del convenio marco de la OMS para el control del tabaco"/>
    <s v="PLANTA CENTRAL"/>
    <n v="9999"/>
    <n v="55"/>
    <s v="000"/>
    <s v="002"/>
    <n v="580301"/>
    <n v="1701"/>
    <s v="001"/>
    <s v="0000"/>
    <s v="0000"/>
    <n v="10000"/>
    <n v="0"/>
    <n v="10000"/>
    <m/>
    <n v="0"/>
    <n v="0"/>
    <s v="SI"/>
    <m/>
    <m/>
    <x v="12"/>
    <n v="10000"/>
    <n v="0"/>
    <n v="10000"/>
    <s v="SUB PROMOCION SALUD INTERCULTURAL  IGUALDAD"/>
    <s v="DIR NAC PROMOCION SALUD"/>
    <s v="NO APLICA"/>
    <s v="SI"/>
    <n v="10000"/>
  </r>
  <r>
    <x v="232"/>
    <s v="113001018"/>
    <s v="MSP-DNPS-2022-0542-M"/>
    <x v="122"/>
    <x v="50"/>
    <m/>
    <s v="PRESUPUESTARIA"/>
    <s v="Reforma con el fin de ubicar el recurso para el pago de contribuciones señaladas para la cuota anual país del protocolo para la eliminación del comercio ilícito de productos de tabaco"/>
    <s v="PREVENCION Y PROMOCION DE LA SALUD"/>
    <s v="Pago de contribuciones señaladas para la cuota anual país del protocolo para la eliminación del comercio ilícito de productos de tabaco"/>
    <s v="PLANTA CENTRAL"/>
    <n v="9999"/>
    <n v="55"/>
    <s v="000"/>
    <s v="002"/>
    <n v="530301"/>
    <n v="1701"/>
    <s v="001"/>
    <s v="0000"/>
    <s v="0000"/>
    <m/>
    <n v="0"/>
    <n v="0"/>
    <n v="15000"/>
    <n v="0"/>
    <n v="15000"/>
    <s v="SI"/>
    <m/>
    <m/>
    <x v="12"/>
    <n v="0"/>
    <n v="0"/>
    <n v="0"/>
    <s v="SUB PROMOCION SALUD INTERCULTURAL  IGUALDAD"/>
    <s v="DIR NAC PROMOCION SALUD"/>
    <s v="NO APLICA"/>
    <s v="NO"/>
    <n v="0"/>
  </r>
  <r>
    <x v="232"/>
    <s v="113001019"/>
    <s v="MSP-DNPS-2022-0542-M"/>
    <x v="122"/>
    <x v="50"/>
    <m/>
    <s v="PRESUPUESTARIA"/>
    <s v="Reforma con el fin de ubicar el recurso para el pago de contribuciones señaladas para la cuota anual país del protocolo para la eliminación del comercio ilícito de productos de tabaco"/>
    <s v="PREVENCION Y PROMOCION DE LA SALUD"/>
    <s v="Pago de contribuciones señaladas para la cuota anual país del convenio marco de la OMS para el control del tabaco"/>
    <s v="PLANTA CENTRAL"/>
    <n v="9999"/>
    <n v="55"/>
    <s v="000"/>
    <s v="002"/>
    <n v="530301"/>
    <n v="1701"/>
    <s v="001"/>
    <s v="0000"/>
    <s v="0000"/>
    <m/>
    <n v="0"/>
    <n v="0"/>
    <n v="10000"/>
    <n v="0"/>
    <n v="10000"/>
    <s v="SI"/>
    <m/>
    <m/>
    <x v="12"/>
    <n v="0"/>
    <n v="0"/>
    <n v="0"/>
    <s v="SUB PROMOCION SALUD INTERCULTURAL  IGUALDAD"/>
    <s v="DIR NAC PROMOCION SALUD"/>
    <s v="NO APLICA"/>
    <s v="NO"/>
    <n v="0"/>
  </r>
  <r>
    <x v="232"/>
    <s v="113001038"/>
    <s v="MSP-DNPS-2022-0542-M"/>
    <x v="122"/>
    <x v="50"/>
    <m/>
    <s v="PRESUPUESTARIA"/>
    <s v="Reforma con el fin de ubicar el recurso para el pago de contribuciones señaladas para la cuota anual país del protocolo para la eliminación del comercio ilícito de productos de tabaco"/>
    <s v="PREVENCION Y PROMOCION DE LA SALUD"/>
    <s v="Adquisición de material POP UP institucional e informativo para el desarrollo de las actividades que se realiza el Ministerio de Salud Pública en temas de Promoción de la Salud e Igualdad"/>
    <s v="PLANTA CENTRAL"/>
    <n v="9999"/>
    <n v="55"/>
    <s v="000"/>
    <s v="002"/>
    <n v="530204"/>
    <n v="1701"/>
    <s v="001"/>
    <s v="0000"/>
    <s v="0000"/>
    <n v="6415"/>
    <n v="0"/>
    <n v="6415"/>
    <m/>
    <n v="0"/>
    <n v="0"/>
    <s v="SI"/>
    <m/>
    <m/>
    <x v="12"/>
    <n v="0"/>
    <n v="0"/>
    <n v="0"/>
    <s v="SUB PROMOCION SALUD INTERCULTURAL  IGUALDAD"/>
    <s v="DIR NAC PROMOCION SALUD"/>
    <s v="NO APLICA"/>
    <s v="NO"/>
    <n v="0"/>
  </r>
  <r>
    <x v="232"/>
    <s v="113001041"/>
    <s v="MSP-DNPS-2022-0542-M"/>
    <x v="122"/>
    <x v="50"/>
    <m/>
    <s v="PRESUPUESTARIA"/>
    <s v="Reforma con el fin de ubicar el recurso para el pago de contribuciones señaladas para la cuota anual país del protocolo para la eliminación del comercio ilícito de productos de tabaco"/>
    <s v="PREVENCION Y PROMOCION DE LA SALUD"/>
    <s v="Contratación de servicio logístico para el evento de la Celebración del Día Mundial de la Donación de Leche Humana y Día Mundial de Protección de la Lactancia Materna - Mayo 2022"/>
    <s v="PLANTA CENTRAL"/>
    <n v="9999"/>
    <n v="55"/>
    <s v="000"/>
    <s v="002"/>
    <n v="530249"/>
    <n v="1701"/>
    <s v="001"/>
    <s v="0000"/>
    <s v="0000"/>
    <m/>
    <n v="0"/>
    <n v="0"/>
    <n v="6415"/>
    <n v="0"/>
    <n v="6415"/>
    <s v="SI"/>
    <m/>
    <m/>
    <x v="12"/>
    <n v="0"/>
    <n v="0"/>
    <n v="0"/>
    <s v="SUB PROMOCION SALUD INTERCULTURAL  IGUALDAD"/>
    <s v="DIR NAC PROMOCION SALUD"/>
    <s v="NO APLICA"/>
    <s v="NO"/>
    <n v="0"/>
  </r>
  <r>
    <x v="233"/>
    <s v="113001038"/>
    <s v="MSP-DNPS-2022-0542-M"/>
    <x v="122"/>
    <x v="50"/>
    <m/>
    <s v="POA"/>
    <s v="Reprogramación mensual de recursos"/>
    <s v="PREVENCION Y PROMOCION DE LA SALUD"/>
    <s v="Adquisición de material POP UP institucional e informativo para el desarrollo de las actividades que se realiza el Ministerio de Salud Pública en temas de Promoción de la Salud e Igualdad"/>
    <s v="PLANTA CENTRAL"/>
    <n v="9999"/>
    <n v="55"/>
    <s v="000"/>
    <s v="002"/>
    <n v="530204"/>
    <n v="1701"/>
    <s v="001"/>
    <s v="0000"/>
    <s v="0000"/>
    <n v="0"/>
    <n v="0"/>
    <n v="0"/>
    <n v="0"/>
    <n v="0"/>
    <n v="0"/>
    <s v="NO"/>
    <m/>
    <m/>
    <x v="12"/>
    <n v="0"/>
    <n v="0"/>
    <n v="0"/>
    <s v="SUB PROMOCION SALUD INTERCULTURAL  IGUALDAD"/>
    <s v="DIR NAC PROMOCION SALUD"/>
    <s v="NO APLICA"/>
    <s v="NO"/>
    <n v="0"/>
  </r>
  <r>
    <x v="233"/>
    <s v="113001040"/>
    <s v="MSP-DNPS-2022-0542-M"/>
    <x v="122"/>
    <x v="50"/>
    <m/>
    <s v="POA"/>
    <s v="Reprogramación mensual de recursos"/>
    <s v="PREVENCION Y PROMOCION DE LA SALUD"/>
    <s v="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
    <s v="PLANTA CENTRAL"/>
    <n v="9999"/>
    <n v="55"/>
    <s v="000"/>
    <s v="002"/>
    <n v="530812"/>
    <n v="1701"/>
    <s v="001"/>
    <s v="0000"/>
    <s v="0000"/>
    <n v="0"/>
    <n v="0"/>
    <n v="0"/>
    <n v="0"/>
    <n v="0"/>
    <n v="0"/>
    <s v="NO"/>
    <m/>
    <m/>
    <x v="12"/>
    <n v="0"/>
    <n v="0"/>
    <n v="0"/>
    <s v="SUB PROMOCION SALUD INTERCULTURAL  IGUALDAD"/>
    <s v="DIR NAC PROMOCION SALUD"/>
    <s v="NO APLICA"/>
    <s v="NO"/>
    <n v="0"/>
  </r>
  <r>
    <x v="233"/>
    <s v="113001043"/>
    <s v="MSP-DNPS-2022-0542-M"/>
    <x v="122"/>
    <x v="50"/>
    <m/>
    <s v="POA"/>
    <s v="Reprogramación mensual de recursos"/>
    <s v="PREVENCION Y PROMOCION DE LA SALUD"/>
    <s v="Diseño y elaboración de metodología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
    <s v="PLANTA CENTRAL"/>
    <n v="9999"/>
    <n v="55"/>
    <s v="000"/>
    <s v="002"/>
    <n v="530601"/>
    <n v="1701"/>
    <s v="001"/>
    <s v="0000"/>
    <s v="0000"/>
    <n v="0"/>
    <n v="0"/>
    <n v="0"/>
    <n v="0"/>
    <n v="0"/>
    <n v="0"/>
    <s v="NO"/>
    <m/>
    <m/>
    <x v="12"/>
    <n v="15510"/>
    <n v="0"/>
    <n v="15510"/>
    <s v="SUB PROMOCION SALUD INTERCULTURAL  IGUALDAD"/>
    <s v="DIR NAC PROMOCION SALUD"/>
    <s v="NO APLICA"/>
    <s v="SI"/>
    <n v="0"/>
  </r>
  <r>
    <x v="234"/>
    <s v="111005021"/>
    <s v="MSP-SNGSP-2022-1594-M"/>
    <x v="123"/>
    <x v="211"/>
    <d v="2022-06-29T00:00:00"/>
    <s v="PRESUPUESTARIA"/>
    <s v="Adquisición de Factor VIII de 500 UI KIT"/>
    <s v="GOBERNANZA DE LA SALUD"/>
    <s v="Reposición por adquisición de medicamentos de consulta externa a través del procedimiento de externalización de farmacias para la Fase 1"/>
    <s v="PLANTA CENTRAL"/>
    <n v="9999"/>
    <n v="58"/>
    <s v="000"/>
    <s v="003"/>
    <n v="530809"/>
    <n v="1701"/>
    <s v="001"/>
    <s v="0000"/>
    <s v="0000"/>
    <n v="0"/>
    <n v="0"/>
    <n v="0"/>
    <n v="4305158.4400000004"/>
    <n v="0"/>
    <n v="4305158.4400000004"/>
    <s v="SI"/>
    <m/>
    <m/>
    <x v="1"/>
    <n v="0"/>
    <n v="0"/>
    <n v="0"/>
    <s v="SUB GESTION OPERACIONES LOGISTICA SALUD "/>
    <s v="DIR NACIONAL ABASTECIMIENTO MEDICAMENTOS DIPOSITIVOS MEDICOS OTROS BIENES ESTRATÉGICOS EN SALUD"/>
    <s v="Externalización de Medicamentos"/>
    <s v="NO"/>
    <n v="0"/>
  </r>
  <r>
    <x v="234"/>
    <s v="111000020"/>
    <s v="MSP-SNGSP-2022-1594-M"/>
    <x v="123"/>
    <x v="211"/>
    <d v="2022-06-29T00:00:00"/>
    <s v="PRESUPUESTARIA"/>
    <s v="Adquisición de Factor VIII de 500 UI KIT"/>
    <s v="GOBERNANZA DE LA SALUD"/>
    <s v="Adquisición de Factor VIII de 500 UI KIT"/>
    <s v="PLANTA CENTRAL"/>
    <n v="9999"/>
    <n v="58"/>
    <s v="000"/>
    <s v="001"/>
    <n v="530809"/>
    <n v="1701"/>
    <s v="001"/>
    <s v="0000"/>
    <s v="0000"/>
    <n v="4305158.4400000004"/>
    <n v="0"/>
    <n v="4305158.4400000004"/>
    <n v="0"/>
    <n v="0"/>
    <n v="0"/>
    <s v="SI"/>
    <m/>
    <m/>
    <x v="1"/>
    <n v="4305155.62"/>
    <n v="0"/>
    <n v="4305155.62"/>
    <s v="SUB GESTION OPERACIONES LOGISTICA SALUD "/>
    <s v="SUB GESTION OPERACIONES LOGISTICA SALUD "/>
    <s v="PROGRAMA NACIONAL DE SANGRE"/>
    <s v="SI"/>
    <n v="-1"/>
  </r>
  <r>
    <x v="235"/>
    <s v="111000018"/>
    <s v="MSP-SNGSP-2022-1443-M_x000a_MSP-SNGSP-2022-1483-M_x000a_MSP-SNGSP-2022-1503-M_x000a_MSP-SNGSP-2022-1573-M"/>
    <x v="124"/>
    <x v="212"/>
    <d v="2022-06-29T00:00:00"/>
    <s v="PRESUPUESTARIA"/>
    <s v="Financiamiento para pago prestaciones de servicios y adquisición de medicamentos oncológicos "/>
    <s v="ADMINISTRACION CENTRAL"/>
    <s v="Preasignación para pago de tratamientos oncológicos"/>
    <s v="PLANTA CENTRAL"/>
    <n v="9999"/>
    <s v="01"/>
    <s v="000"/>
    <s v="001"/>
    <n v="530226"/>
    <n v="1701"/>
    <s v="003"/>
    <s v="0000"/>
    <s v="0000"/>
    <n v="0"/>
    <n v="0"/>
    <n v="0"/>
    <n v="11116918.210000001"/>
    <n v="0"/>
    <n v="11116918.210000001"/>
    <s v="SI"/>
    <m/>
    <m/>
    <x v="1"/>
    <n v="6492214.75"/>
    <n v="0"/>
    <n v="6492214.75"/>
    <s v="SUBSE RECTORIA SISTEMA NACIONAL SALUD"/>
    <s v="DIR ARTICULACION RED PUBLICA COMPLEMENTARIA "/>
    <s v="ONCOLÓGICOS"/>
    <s v="SI"/>
    <n v="6492214.75"/>
  </r>
  <r>
    <x v="235"/>
    <s v="111000018"/>
    <s v="MSP-SNGSP-2022-1443-M_x000a_MSP-SNGSP-2022-1483-M_x000a_MSP-SNGSP-2022-1503-M_x000a_MSP-SNGSP-2022-1573-M"/>
    <x v="124"/>
    <x v="212"/>
    <d v="2022-06-29T00:00:00"/>
    <s v="PRESUPUESTARIA"/>
    <s v="Financiamiento para pago prestaciones de servicios y adquisición de medicamentos oncológicos "/>
    <s v="ADMINISTRACION CENTRAL"/>
    <s v="Preasignación para pago de tratamientos oncológicos"/>
    <s v="PLANTA CENTRAL"/>
    <n v="9999"/>
    <s v="01"/>
    <s v="000"/>
    <s v="001"/>
    <n v="530226"/>
    <n v="1701"/>
    <s v="003"/>
    <s v="0000"/>
    <s v="0000"/>
    <n v="0"/>
    <n v="0"/>
    <n v="0"/>
    <n v="78926.460000000006"/>
    <n v="0"/>
    <n v="78926.460000000006"/>
    <s v="SI"/>
    <m/>
    <m/>
    <x v="1"/>
    <n v="6492214.75"/>
    <n v="0"/>
    <n v="6492214.75"/>
    <s v="SUBSE RECTORIA SISTEMA NACIONAL SALUD"/>
    <s v="DIR ARTICULACION RED PUBLICA COMPLEMENTARIA "/>
    <s v="ONCOLÓGICOS"/>
    <s v="SI"/>
    <n v="6492214.75"/>
  </r>
  <r>
    <x v="235"/>
    <s v="CZ 1"/>
    <s v="MSP-SNGSP-2022-1483-M"/>
    <x v="116"/>
    <x v="212"/>
    <d v="2022-06-29T00:00:00"/>
    <s v="PRESUPUESTARIA"/>
    <s v="Financiamiento para pago prestaciones de servicios y adquisición de medicamentos oncológicos "/>
    <s v="GOBERNANZA DE LA SALUD"/>
    <s v="Preasignación para pago de tratamientos oncológicos"/>
    <s v="CZ 1"/>
    <n v="51"/>
    <n v="58"/>
    <s v="000"/>
    <s v="002"/>
    <s v="530226"/>
    <s v="1001"/>
    <s v="003"/>
    <s v="0000"/>
    <s v="0000"/>
    <n v="1877.3"/>
    <n v="0"/>
    <n v="1877.3"/>
    <n v="0"/>
    <n v="0"/>
    <n v="0"/>
    <s v="SI"/>
    <m/>
    <m/>
    <x v="1"/>
    <e v="#N/A"/>
    <e v="#N/A"/>
    <e v="#N/A"/>
    <e v="#N/A"/>
    <e v="#N/A"/>
    <e v="#N/A"/>
    <e v="#N/A"/>
    <e v="#N/A"/>
  </r>
  <r>
    <x v="235"/>
    <s v="CZ 3"/>
    <s v="MSP-SNGSP-2022-1483-M"/>
    <x v="116"/>
    <x v="212"/>
    <d v="2022-06-29T00:00:00"/>
    <s v="PRESUPUESTARIA"/>
    <s v="Financiamiento para pago prestaciones de servicios y adquisición de medicamentos oncológicos "/>
    <s v="GOBERNANZA DE LA SALUD"/>
    <s v="Preasignación para pago de tratamientos oncológicos"/>
    <s v="CZ 3"/>
    <n v="53"/>
    <s v="58"/>
    <s v="000"/>
    <s v="002"/>
    <n v="530226"/>
    <s v="601"/>
    <s v="003"/>
    <s v="0000"/>
    <s v="0000"/>
    <n v="656494.97"/>
    <n v="0"/>
    <n v="656494.97"/>
    <n v="0"/>
    <n v="0"/>
    <n v="0"/>
    <s v="SI"/>
    <m/>
    <m/>
    <x v="1"/>
    <e v="#N/A"/>
    <e v="#N/A"/>
    <e v="#N/A"/>
    <e v="#N/A"/>
    <e v="#N/A"/>
    <e v="#N/A"/>
    <e v="#N/A"/>
    <e v="#N/A"/>
  </r>
  <r>
    <x v="235"/>
    <s v="CZ 4"/>
    <s v="MSP-SNGSP-2022-1483-M"/>
    <x v="116"/>
    <x v="212"/>
    <d v="2022-06-29T00:00:00"/>
    <s v="PRESUPUESTARIA"/>
    <s v="Financiamiento para pago prestaciones de servicios y adquisición de medicamentos oncológicos "/>
    <s v="GOBERNANZA DE LA SALUD"/>
    <s v="Preasignación para pago de tratamientos oncológicos"/>
    <s v="CZ 4"/>
    <s v="54"/>
    <s v="58"/>
    <s v="000"/>
    <s v="002"/>
    <n v="530226"/>
    <s v="1301"/>
    <s v="003"/>
    <s v="0000"/>
    <s v="0000"/>
    <n v="1091006.8500000001"/>
    <n v="0"/>
    <n v="1091006.8500000001"/>
    <n v="0"/>
    <n v="0"/>
    <n v="0"/>
    <s v="SI"/>
    <m/>
    <m/>
    <x v="1"/>
    <e v="#N/A"/>
    <e v="#N/A"/>
    <e v="#N/A"/>
    <e v="#N/A"/>
    <e v="#N/A"/>
    <e v="#N/A"/>
    <e v="#N/A"/>
    <e v="#N/A"/>
  </r>
  <r>
    <x v="235"/>
    <s v="CZ 6"/>
    <s v="MSP-SNGSP-2022-1483-M"/>
    <x v="116"/>
    <x v="212"/>
    <d v="2022-06-29T00:00:00"/>
    <s v="PRESUPUESTARIA"/>
    <s v="Financiamiento para pago prestaciones de servicios y adquisición de medicamentos oncológicos "/>
    <s v="GOBERNANZA DE LA SALUD"/>
    <s v="Preasignación para pago de tratamientos oncológicos"/>
    <s v="CZ 6"/>
    <n v="56"/>
    <s v="58"/>
    <s v="000"/>
    <s v="002"/>
    <n v="530226"/>
    <s v="101"/>
    <s v="003"/>
    <s v="0000"/>
    <s v="0000"/>
    <n v="353895.28"/>
    <n v="0"/>
    <n v="353895.28"/>
    <n v="0"/>
    <n v="0"/>
    <n v="0"/>
    <s v="SI"/>
    <m/>
    <m/>
    <x v="1"/>
    <e v="#N/A"/>
    <e v="#N/A"/>
    <e v="#N/A"/>
    <e v="#N/A"/>
    <e v="#N/A"/>
    <e v="#N/A"/>
    <e v="#N/A"/>
    <e v="#N/A"/>
  </r>
  <r>
    <x v="235"/>
    <s v="CZ 7"/>
    <s v="MSP-SNGSP-2022-1483-M"/>
    <x v="116"/>
    <x v="212"/>
    <d v="2022-06-29T00:00:00"/>
    <s v="PRESUPUESTARIA"/>
    <s v="Financiamiento para pago prestaciones de servicios y adquisición de medicamentos oncológicos "/>
    <s v="GOBERNANZA DE LA SALUD"/>
    <s v="Preasignación para pago de tratamientos oncológicos"/>
    <s v="CZ 7"/>
    <n v="57"/>
    <s v="58"/>
    <s v="000"/>
    <s v="002"/>
    <n v="530226"/>
    <s v="1101"/>
    <s v="003"/>
    <s v="0000"/>
    <s v="0000"/>
    <n v="293626.40999999997"/>
    <n v="0"/>
    <n v="293626.40999999997"/>
    <n v="0"/>
    <n v="0"/>
    <n v="0"/>
    <s v="SI"/>
    <m/>
    <m/>
    <x v="1"/>
    <e v="#N/A"/>
    <e v="#N/A"/>
    <e v="#N/A"/>
    <e v="#N/A"/>
    <e v="#N/A"/>
    <e v="#N/A"/>
    <e v="#N/A"/>
    <e v="#N/A"/>
  </r>
  <r>
    <x v="235"/>
    <s v="CZ 8"/>
    <s v="MSP-SNGSP-2022-1483-M"/>
    <x v="116"/>
    <x v="212"/>
    <d v="2022-06-29T00:00:00"/>
    <s v="PRESUPUESTARIA"/>
    <s v="Financiamiento para pago prestaciones de servicios y adquisición de medicamentos oncológicos "/>
    <s v="GOBERNANZA DE LA SALUD"/>
    <s v="Preasignación para pago de tratamientos oncológicos"/>
    <s v="CZ 8"/>
    <n v="58"/>
    <s v="58"/>
    <s v="000"/>
    <s v="002"/>
    <n v="530226"/>
    <s v="901"/>
    <s v="003"/>
    <s v="0000"/>
    <s v="0000"/>
    <n v="2034362.73"/>
    <n v="0"/>
    <n v="2034362.73"/>
    <n v="0"/>
    <n v="0"/>
    <n v="0"/>
    <s v="SI"/>
    <m/>
    <m/>
    <x v="1"/>
    <e v="#N/A"/>
    <e v="#N/A"/>
    <e v="#N/A"/>
    <e v="#N/A"/>
    <e v="#N/A"/>
    <e v="#N/A"/>
    <e v="#N/A"/>
    <e v="#N/A"/>
  </r>
  <r>
    <x v="235"/>
    <s v="CZ 9"/>
    <s v="MSP-SNGSP-2022-1483-M"/>
    <x v="116"/>
    <x v="212"/>
    <d v="2022-06-29T00:00:00"/>
    <s v="PRESUPUESTARIA"/>
    <s v="Financiamiento para pago prestaciones de servicios y adquisición de medicamentos oncológicos "/>
    <s v="GOBERNANZA DE LA SALUD"/>
    <s v="Preasignación para pago de tratamientos oncológicos"/>
    <s v="CZ 9"/>
    <n v="59"/>
    <s v="58"/>
    <s v="000"/>
    <s v="002"/>
    <n v="530226"/>
    <s v="1701"/>
    <s v="003"/>
    <s v="0000"/>
    <s v="0000"/>
    <n v="1179586.08"/>
    <n v="0"/>
    <n v="1179586.08"/>
    <n v="0"/>
    <n v="0"/>
    <n v="0"/>
    <s v="SI"/>
    <m/>
    <m/>
    <x v="1"/>
    <e v="#N/A"/>
    <e v="#N/A"/>
    <e v="#N/A"/>
    <e v="#N/A"/>
    <e v="#N/A"/>
    <e v="#N/A"/>
    <e v="#N/A"/>
    <e v="#N/A"/>
  </r>
  <r>
    <x v="235"/>
    <s v="CZ 8"/>
    <s v="MSP-SNGSP-2022-1543-M"/>
    <x v="111"/>
    <x v="212"/>
    <d v="2022-06-29T00:00:00"/>
    <s v="PRESUPUESTARIA"/>
    <s v="Financiamiento para pago prestaciones de servicios y adquisición de medicamentos oncológicos "/>
    <s v="GOBERNANZA DE LA SALUD"/>
    <s v="Adquisición de medicamentos oncológicos, para el Hospital Francisco de Icaza Bustamante perteneciente a la CZ8"/>
    <s v="CZ 8"/>
    <s v="1190"/>
    <n v="58"/>
    <s v="000"/>
    <s v="002"/>
    <n v="530809"/>
    <s v="901"/>
    <s v="003"/>
    <s v="0000"/>
    <s v="0000"/>
    <n v="198780.05"/>
    <n v="0"/>
    <n v="198780.05"/>
    <n v="0"/>
    <n v="0"/>
    <n v="0"/>
    <s v="SI"/>
    <m/>
    <m/>
    <x v="1"/>
    <e v="#N/A"/>
    <e v="#N/A"/>
    <e v="#N/A"/>
    <e v="#N/A"/>
    <e v="#N/A"/>
    <e v="#N/A"/>
    <e v="#N/A"/>
    <e v="#N/A"/>
  </r>
  <r>
    <x v="235"/>
    <s v="CZ 8"/>
    <s v="MSP-SNGSP-2022-1543-M"/>
    <x v="111"/>
    <x v="212"/>
    <d v="2022-06-29T00:00:00"/>
    <s v="PRESUPUESTARIA"/>
    <s v="Financiamiento para pago prestaciones de servicios y adquisición de medicamentos oncológicos "/>
    <s v="GOBERNANZA DE LA SALUD"/>
    <s v="Adquisición de medicamentos oncológicos, para el  Hospital Abel Gilbert Ponton perteneciente a la CZ8"/>
    <s v="CZ 8"/>
    <s v="1192"/>
    <n v="58"/>
    <s v="000"/>
    <s v="002"/>
    <n v="530809"/>
    <s v="901"/>
    <s v="003"/>
    <s v="0000"/>
    <s v="0000"/>
    <n v="5248666.92"/>
    <n v="0"/>
    <n v="5248666.92"/>
    <n v="0"/>
    <n v="0"/>
    <n v="0"/>
    <s v="SI"/>
    <m/>
    <m/>
    <x v="1"/>
    <e v="#N/A"/>
    <e v="#N/A"/>
    <e v="#N/A"/>
    <e v="#N/A"/>
    <e v="#N/A"/>
    <e v="#N/A"/>
    <e v="#N/A"/>
    <e v="#N/A"/>
  </r>
  <r>
    <x v="235"/>
    <s v="CZ1"/>
    <s v="MSP-SNGSP-2022-1503-M"/>
    <x v="115"/>
    <x v="212"/>
    <d v="2022-06-29T00:00:00"/>
    <s v="PRESUPUESTARIA"/>
    <s v="Financiamiento para pago prestaciones de servicios y adquisición de medicamentos oncológicos "/>
    <s v="GOBERNANZA DE LA SALUD"/>
    <s v="Adquisición de medicamentos oncológicos, para el Hospital San Vicente de Paul perteneciente a la CZ1."/>
    <s v="CZ1"/>
    <s v="1250"/>
    <n v="58"/>
    <s v="000"/>
    <s v="002"/>
    <n v="530809"/>
    <s v="1001"/>
    <s v="003"/>
    <s v="0000"/>
    <s v="0000"/>
    <n v="58621.62"/>
    <n v="0"/>
    <n v="58621.62"/>
    <n v="0"/>
    <n v="0"/>
    <n v="0"/>
    <s v="SI"/>
    <m/>
    <m/>
    <x v="1"/>
    <e v="#N/A"/>
    <e v="#N/A"/>
    <e v="#N/A"/>
    <e v="#N/A"/>
    <e v="#N/A"/>
    <e v="#N/A"/>
    <e v="#N/A"/>
    <e v="#N/A"/>
  </r>
  <r>
    <x v="235"/>
    <s v="111005027"/>
    <s v="MSP-SNGSP-2022-1573-M"/>
    <x v="121"/>
    <x v="212"/>
    <d v="2022-06-29T00:00:00"/>
    <s v="PRESUPUESTARIA"/>
    <s v="Financiamiento para pago prestaciones de servicios y adquisición de medicamentos oncológicos "/>
    <s v="GOBERNANZA DE LA SALUD"/>
    <s v="Adquisición de 2 (dos) medicamentos por medio del convenio de cooperación entre el ministerio de salud pública del ecuador y la organización panamericana de la salud."/>
    <s v="PLANTA CENTRAL"/>
    <n v="9999"/>
    <n v="58"/>
    <s v="000"/>
    <s v="002"/>
    <n v="581202"/>
    <n v="1701"/>
    <s v="003"/>
    <s v="0000"/>
    <s v="0000"/>
    <n v="78926.460000000006"/>
    <n v="0"/>
    <n v="78926.460000000006"/>
    <n v="0"/>
    <n v="0"/>
    <n v="0"/>
    <s v="SI"/>
    <m/>
    <m/>
    <x v="1"/>
    <n v="78926.460000000006"/>
    <n v="0"/>
    <n v="78926.460000000006"/>
    <s v="SUB GESTION OPERACIONES LOGISTICA SALUD "/>
    <s v="DIR NACIONAL ABASTECIMIENTO MEDICAMENTOS DIPOSITIVOS MEDICOS OTROS BIENES ESTRATÉGICOS EN SALUD"/>
    <s v="NO APLICA"/>
    <s v="SI"/>
    <n v="0"/>
  </r>
  <r>
    <x v="236"/>
    <s v="132000005"/>
    <s v="MSP-CZ9-2022-11189-M"/>
    <x v="125"/>
    <x v="213"/>
    <d v="2022-06-29T00:00:00"/>
    <s v="PRESUPUESTARIA"/>
    <s v="Financiamiento para contratar servicios externalizados"/>
    <s v="PROVISION Y PRESTACION DE SERVICIOS DE SALUD"/>
    <s v="ASIGNACIÓN ADICIONAL MEF SERVICIOS EXTERNALIZADOS"/>
    <s v="PLANTA CENTRAL"/>
    <n v="9999"/>
    <n v="90"/>
    <s v="000"/>
    <s v="001"/>
    <n v="530208"/>
    <n v="1701"/>
    <s v="001"/>
    <s v="0000"/>
    <s v="0000"/>
    <n v="0"/>
    <n v="0"/>
    <n v="0"/>
    <n v="2127571.6999999997"/>
    <n v="0"/>
    <n v="2127571.6999999997"/>
    <s v="SI"/>
    <m/>
    <m/>
    <x v="0"/>
    <n v="0"/>
    <n v="0"/>
    <n v="0"/>
    <s v="COOR PLANIFICACION GEST ESTRAT"/>
    <s v="COORDI PLANIFICACION GEST ESTRAT"/>
    <s v="N/A"/>
    <s v="NO"/>
    <n v="0"/>
  </r>
  <r>
    <x v="236"/>
    <s v="132000007"/>
    <s v="MSP-CZ9-2022-11189-M"/>
    <x v="125"/>
    <x v="213"/>
    <d v="2022-06-29T00:00:00"/>
    <s v="PRESUPUESTARIA"/>
    <s v="Financiamiento para contratar servicios externalizados"/>
    <s v="PROVISION Y PRESTACION DE SERVICIOS DE SALUD"/>
    <s v="ASIGNACIÓN ADICIONAL MEF SERVICIOS EXTERNALIZADOS"/>
    <s v="PLANTA CENTRAL"/>
    <n v="9999"/>
    <n v="90"/>
    <s v="000"/>
    <s v="001"/>
    <n v="530209"/>
    <n v="1701"/>
    <s v="001"/>
    <s v="0000"/>
    <s v="0000"/>
    <n v="0"/>
    <n v="0"/>
    <n v="0"/>
    <n v="3811257.6500000004"/>
    <n v="0"/>
    <n v="3811257.6500000004"/>
    <s v="SI"/>
    <m/>
    <m/>
    <x v="0"/>
    <n v="0"/>
    <n v="0"/>
    <n v="0"/>
    <s v="COOR PLANIFICACION GEST ESTRAT"/>
    <s v="COORDI PLANIFICACION GEST ESTRAT"/>
    <s v="N/A"/>
    <s v="NO"/>
    <n v="0"/>
  </r>
  <r>
    <x v="236"/>
    <s v="132000008"/>
    <s v="MSP-CZ9-2022-11189-M"/>
    <x v="125"/>
    <x v="213"/>
    <d v="2022-06-29T00:00:00"/>
    <s v="PRESUPUESTARIA"/>
    <s v="Financiamiento para contratar servicios externalizados"/>
    <s v="PROVISION Y PRESTACION DE SERVICIOS DE SALUD"/>
    <s v="ASIGNACIÓN ADICIONAL MEF SERVICIOS EXTERNALIZADOS"/>
    <s v="PLANTA CENTRAL"/>
    <n v="9999"/>
    <n v="90"/>
    <s v="000"/>
    <s v="001"/>
    <n v="530235"/>
    <n v="1701"/>
    <s v="001"/>
    <s v="0000"/>
    <s v="0000"/>
    <n v="0"/>
    <n v="0"/>
    <n v="0"/>
    <n v="619621.32999999996"/>
    <n v="0"/>
    <n v="619621.32999999996"/>
    <s v="SI"/>
    <m/>
    <m/>
    <x v="0"/>
    <n v="0"/>
    <n v="0"/>
    <n v="0"/>
    <s v="COOR PLANIFICACION GEST ESTRAT"/>
    <s v="COORDI PLANIFICACION GEST ESTRAT"/>
    <s v="N/A"/>
    <s v="NO"/>
    <n v="0"/>
  </r>
  <r>
    <x v="236"/>
    <s v="CZ9"/>
    <s v="MSP-CZ9-2022-11189-M"/>
    <x v="125"/>
    <x v="213"/>
    <d v="2022-06-29T00:00:00"/>
    <s v="PRESUPUESTARIA"/>
    <s v="Financiamiento para contratar servicios externalizados"/>
    <s v="PROVISION Y PRESTACION DE SERVICIOS DE SALUD"/>
    <s v="SERVICIOS EXTERNALIZADOS"/>
    <s v="CZ9"/>
    <n v="59"/>
    <n v="90"/>
    <s v="000"/>
    <s v="001"/>
    <n v="530208"/>
    <n v="1701"/>
    <s v="001"/>
    <s v="0000"/>
    <s v="0000"/>
    <n v="2127571.7000000002"/>
    <n v="0"/>
    <n v="2127571.7000000002"/>
    <n v="0"/>
    <n v="0"/>
    <n v="0"/>
    <s v="SI"/>
    <m/>
    <m/>
    <x v="0"/>
    <e v="#N/A"/>
    <e v="#N/A"/>
    <e v="#N/A"/>
    <e v="#N/A"/>
    <e v="#N/A"/>
    <e v="#N/A"/>
    <e v="#N/A"/>
    <e v="#N/A"/>
  </r>
  <r>
    <x v="236"/>
    <s v="CZ9"/>
    <s v="MSP-CZ9-2022-11189-M"/>
    <x v="125"/>
    <x v="213"/>
    <d v="2022-06-29T00:00:00"/>
    <s v="PRESUPUESTARIA"/>
    <s v="Financiamiento para contratar servicios externalizados"/>
    <s v="PROVISION Y PRESTACION DE SERVICIOS DE SALUD"/>
    <s v="SERVICIOS EXTERNALIZADOS"/>
    <s v="CZ9"/>
    <n v="59"/>
    <n v="90"/>
    <s v="000"/>
    <s v="001"/>
    <n v="530209"/>
    <n v="1701"/>
    <s v="001"/>
    <s v="0000"/>
    <s v="0000"/>
    <n v="3811257.6500000004"/>
    <n v="0"/>
    <n v="3811257.6500000004"/>
    <n v="0"/>
    <n v="0"/>
    <n v="0"/>
    <s v="SI"/>
    <m/>
    <m/>
    <x v="0"/>
    <e v="#N/A"/>
    <e v="#N/A"/>
    <e v="#N/A"/>
    <e v="#N/A"/>
    <e v="#N/A"/>
    <e v="#N/A"/>
    <e v="#N/A"/>
    <e v="#N/A"/>
  </r>
  <r>
    <x v="236"/>
    <s v="CZ9"/>
    <s v="MSP-CZ9-2022-11189-M"/>
    <x v="125"/>
    <x v="213"/>
    <d v="2022-06-29T00:00:00"/>
    <s v="PRESUPUESTARIA"/>
    <s v="Financiamiento para contratar servicios externalizados"/>
    <s v="PROVISION Y PRESTACION DE SERVICIOS DE SALUD"/>
    <s v="SERVICIOS EXTERNALIZADOS"/>
    <s v="CZ9"/>
    <n v="59"/>
    <n v="90"/>
    <s v="000"/>
    <s v="001"/>
    <n v="530235"/>
    <n v="1701"/>
    <s v="001"/>
    <s v="0000"/>
    <s v="0000"/>
    <n v="619621.32999999996"/>
    <n v="0"/>
    <n v="619621.32999999996"/>
    <n v="0"/>
    <n v="0"/>
    <n v="0"/>
    <s v="SI"/>
    <m/>
    <m/>
    <x v="0"/>
    <e v="#N/A"/>
    <e v="#N/A"/>
    <e v="#N/A"/>
    <e v="#N/A"/>
    <e v="#N/A"/>
    <e v="#N/A"/>
    <e v="#N/A"/>
    <e v="#N/A"/>
  </r>
  <r>
    <x v="237"/>
    <s v="ZONAL 1"/>
    <s v="MSP-SNGSP-2022-1629-M"/>
    <x v="126"/>
    <x v="214"/>
    <d v="2022-06-29T00:00:00"/>
    <s v="PRESUPUESTARIA"/>
    <s v="Adquisición de 2 (dos) medicamentos por medio del convenio de cooperación MSP-OPC"/>
    <s v="GOBERNANZA DE LA SALUD"/>
    <s v="Pagos prestaciones de servicios de Salud la Red Servicios Hospitalarios"/>
    <s v="ZONAL 1"/>
    <n v="51"/>
    <s v="58"/>
    <s v="000"/>
    <s v="004"/>
    <n v="530226"/>
    <s v="1001"/>
    <s v="001"/>
    <s v="0000"/>
    <s v="0000"/>
    <n v="2092834.29"/>
    <n v="0"/>
    <n v="2092834.29"/>
    <n v="0"/>
    <n v="0"/>
    <n v="0"/>
    <s v="SI"/>
    <m/>
    <m/>
    <x v="1"/>
    <e v="#N/A"/>
    <e v="#N/A"/>
    <e v="#N/A"/>
    <e v="#N/A"/>
    <e v="#N/A"/>
    <e v="#N/A"/>
    <e v="#N/A"/>
    <e v="#N/A"/>
  </r>
  <r>
    <x v="237"/>
    <s v="ZONAL 3"/>
    <s v="MSP-SNGSP-2022-1629-M"/>
    <x v="126"/>
    <x v="214"/>
    <d v="2022-06-29T00:00:00"/>
    <s v="PRESUPUESTARIA"/>
    <s v="Adquisición de 2 (dos) medicamentos por medio del convenio de cooperación MSP-OPC"/>
    <s v="GOBERNANZA DE LA SALUD"/>
    <s v="Pagos prestaciones de servicios de Salud la Red Servicios Hospitalarios"/>
    <s v="ZONAL 3"/>
    <n v="53"/>
    <s v="58"/>
    <s v="000"/>
    <s v="004"/>
    <n v="530226"/>
    <s v="601"/>
    <s v="001"/>
    <s v="0000"/>
    <s v="0000"/>
    <n v="2017381.55"/>
    <n v="0"/>
    <n v="2017381.55"/>
    <n v="0"/>
    <n v="0"/>
    <n v="0"/>
    <s v="SI"/>
    <m/>
    <m/>
    <x v="1"/>
    <e v="#N/A"/>
    <e v="#N/A"/>
    <e v="#N/A"/>
    <e v="#N/A"/>
    <e v="#N/A"/>
    <e v="#N/A"/>
    <e v="#N/A"/>
    <e v="#N/A"/>
  </r>
  <r>
    <x v="237"/>
    <s v="ZONAL 4"/>
    <s v="MSP-SNGSP-2022-1629-M"/>
    <x v="126"/>
    <x v="214"/>
    <d v="2022-06-29T00:00:00"/>
    <s v="PRESUPUESTARIA"/>
    <s v="Adquisición de 2 (dos) medicamentos por medio del convenio de cooperación MSP-OPC"/>
    <s v="GOBERNANZA DE LA SALUD"/>
    <s v="Pagos prestaciones de servicios de Salud la Red Servicios Hospitalarios"/>
    <s v="ZONAL 4"/>
    <n v="54"/>
    <s v="58"/>
    <s v="000"/>
    <s v="004"/>
    <n v="530226"/>
    <n v="1301"/>
    <s v="001"/>
    <s v="0000"/>
    <s v="0000"/>
    <n v="3000000"/>
    <n v="0"/>
    <n v="3000000"/>
    <n v="0"/>
    <n v="0"/>
    <n v="0"/>
    <s v="SI"/>
    <m/>
    <m/>
    <x v="1"/>
    <e v="#N/A"/>
    <e v="#N/A"/>
    <e v="#N/A"/>
    <e v="#N/A"/>
    <e v="#N/A"/>
    <e v="#N/A"/>
    <e v="#N/A"/>
    <e v="#N/A"/>
  </r>
  <r>
    <x v="237"/>
    <s v="ZONAL 6"/>
    <s v="MSP-SNGSP-2022-1629-M"/>
    <x v="126"/>
    <x v="214"/>
    <d v="2022-06-29T00:00:00"/>
    <s v="PRESUPUESTARIA"/>
    <s v="Adquisición de 2 (dos) medicamentos por medio del convenio de cooperación MSP-OPC"/>
    <s v="GOBERNANZA DE LA SALUD"/>
    <s v="Pagos prestaciones de servicios de Salud la Red otros servicios excepto Dialisis/Hemodiálisis"/>
    <s v="ZONAL 6"/>
    <n v="56"/>
    <s v="58"/>
    <s v="000"/>
    <s v="002"/>
    <n v="530226"/>
    <s v="101"/>
    <s v="001"/>
    <s v="0000"/>
    <s v="0000"/>
    <n v="1072318.6100000001"/>
    <n v="0"/>
    <n v="1072318.6100000001"/>
    <n v="0"/>
    <n v="0"/>
    <n v="0"/>
    <s v="SI"/>
    <m/>
    <m/>
    <x v="1"/>
    <e v="#N/A"/>
    <e v="#N/A"/>
    <e v="#N/A"/>
    <e v="#N/A"/>
    <e v="#N/A"/>
    <e v="#N/A"/>
    <e v="#N/A"/>
    <e v="#N/A"/>
  </r>
  <r>
    <x v="237"/>
    <s v="ZONAL 6"/>
    <s v="MSP-SNGSP-2022-1629-M"/>
    <x v="126"/>
    <x v="214"/>
    <d v="2022-06-29T00:00:00"/>
    <s v="PRESUPUESTARIA"/>
    <s v="Adquisición de 2 (dos) medicamentos por medio del convenio de cooperación MSP-OPC"/>
    <s v="GOBERNANZA DE LA SALUD"/>
    <s v="Pagos prestaciones de servicios de Salud la Red Servicios Hospitalarios"/>
    <s v="ZONAL 6"/>
    <n v="56"/>
    <s v="58"/>
    <s v="000"/>
    <s v="004"/>
    <n v="530226"/>
    <s v="101"/>
    <s v="001"/>
    <s v="0000"/>
    <s v="0000"/>
    <n v="1705419.89"/>
    <n v="0"/>
    <n v="1705419.89"/>
    <n v="0"/>
    <n v="0"/>
    <n v="0"/>
    <s v="SI"/>
    <m/>
    <m/>
    <x v="1"/>
    <e v="#N/A"/>
    <e v="#N/A"/>
    <e v="#N/A"/>
    <e v="#N/A"/>
    <e v="#N/A"/>
    <e v="#N/A"/>
    <e v="#N/A"/>
    <e v="#N/A"/>
  </r>
  <r>
    <x v="237"/>
    <s v="ZONAL 7"/>
    <s v="MSP-SNGSP-2022-1629-M"/>
    <x v="126"/>
    <x v="214"/>
    <d v="2022-06-29T00:00:00"/>
    <s v="PRESUPUESTARIA"/>
    <s v="Adquisición de 2 (dos) medicamentos por medio del convenio de cooperación MSP-OPC"/>
    <s v="GOBERNANZA DE LA SALUD"/>
    <s v="Pagos prestaciones de servicios de Salud la Red Servicios Hospitalarios"/>
    <s v="ZONAL 7"/>
    <n v="57"/>
    <s v="58"/>
    <s v="000"/>
    <s v="004"/>
    <n v="530226"/>
    <s v="1101"/>
    <s v="001"/>
    <s v="0000"/>
    <s v="0000"/>
    <n v="2261687.6"/>
    <n v="0"/>
    <n v="2261687.6"/>
    <n v="0"/>
    <n v="0"/>
    <n v="0"/>
    <s v="SI"/>
    <m/>
    <m/>
    <x v="1"/>
    <e v="#N/A"/>
    <e v="#N/A"/>
    <e v="#N/A"/>
    <e v="#N/A"/>
    <e v="#N/A"/>
    <e v="#N/A"/>
    <e v="#N/A"/>
    <e v="#N/A"/>
  </r>
  <r>
    <x v="237"/>
    <s v="ZONAL 8"/>
    <s v="MSP-SNGSP-2022-1629-M"/>
    <x v="126"/>
    <x v="214"/>
    <d v="2022-06-29T00:00:00"/>
    <s v="PRESUPUESTARIA"/>
    <s v="Adquisición de 2 (dos) medicamentos por medio del convenio de cooperación MSP-OPC"/>
    <s v="GOBERNANZA DE LA SALUD"/>
    <s v="Pagos prestaciones de servicios de Salud la Red otros servicios excepto Dialisis/Hemodiálisis"/>
    <s v="ZONAL 8"/>
    <n v="58"/>
    <s v="58"/>
    <s v="000"/>
    <s v="002"/>
    <n v="530226"/>
    <s v="901"/>
    <s v="001"/>
    <s v="0000"/>
    <s v="0000"/>
    <n v="1000000"/>
    <n v="0"/>
    <n v="1000000"/>
    <n v="0"/>
    <n v="0"/>
    <n v="0"/>
    <s v="SI"/>
    <m/>
    <m/>
    <x v="1"/>
    <e v="#N/A"/>
    <e v="#N/A"/>
    <e v="#N/A"/>
    <e v="#N/A"/>
    <e v="#N/A"/>
    <e v="#N/A"/>
    <e v="#N/A"/>
    <e v="#N/A"/>
  </r>
  <r>
    <x v="237"/>
    <s v="ZONAL 8"/>
    <s v="MSP-SNGSP-2022-1629-M"/>
    <x v="126"/>
    <x v="214"/>
    <d v="2022-06-29T00:00:00"/>
    <s v="PRESUPUESTARIA"/>
    <s v="Adquisición de 2 (dos) medicamentos por medio del convenio de cooperación MSP-OPC"/>
    <s v="GOBERNANZA DE LA SALUD"/>
    <s v="Pagos prestaciones de servicios de Salud la Red Servicios Hospitalarios"/>
    <s v="ZONAL 8"/>
    <n v="58"/>
    <s v="58"/>
    <s v="000"/>
    <s v="004"/>
    <n v="530226"/>
    <s v="901"/>
    <s v="001"/>
    <s v="0000"/>
    <s v="0000"/>
    <n v="3000000"/>
    <n v="0"/>
    <n v="3000000"/>
    <n v="0"/>
    <n v="0"/>
    <n v="0"/>
    <s v="SI"/>
    <m/>
    <m/>
    <x v="1"/>
    <e v="#N/A"/>
    <e v="#N/A"/>
    <e v="#N/A"/>
    <e v="#N/A"/>
    <e v="#N/A"/>
    <e v="#N/A"/>
    <e v="#N/A"/>
    <e v="#N/A"/>
  </r>
  <r>
    <x v="237"/>
    <s v="ZONAL 9"/>
    <s v="MSP-SNGSP-2022-1629-M"/>
    <x v="126"/>
    <x v="214"/>
    <d v="2022-06-29T00:00:00"/>
    <s v="PRESUPUESTARIA"/>
    <s v="Adquisición de 2 (dos) medicamentos por medio del convenio de cooperación MSP-OPC"/>
    <s v="GOBERNANZA DE LA SALUD"/>
    <s v="Pagos prestaciones de servicios de Salud la Red Servicios Hospitalarios"/>
    <s v="ZONAL 9"/>
    <n v="59"/>
    <s v="58"/>
    <s v="000"/>
    <s v="004"/>
    <n v="530226"/>
    <s v="1701"/>
    <s v="001"/>
    <s v="0000"/>
    <s v="0000"/>
    <n v="3850358.06"/>
    <n v="0"/>
    <n v="3850358.06"/>
    <n v="0"/>
    <n v="0"/>
    <n v="0"/>
    <s v="SI"/>
    <m/>
    <m/>
    <x v="1"/>
    <e v="#N/A"/>
    <e v="#N/A"/>
    <e v="#N/A"/>
    <e v="#N/A"/>
    <e v="#N/A"/>
    <e v="#N/A"/>
    <e v="#N/A"/>
    <e v="#N/A"/>
  </r>
  <r>
    <x v="238"/>
    <s v="111005025"/>
    <s v="MSP-DNMDM-2022-0806-M"/>
    <x v="127"/>
    <x v="215"/>
    <d v="2022-06-30T00:00:00"/>
    <s v="PRESUPUESTARIA"/>
    <s v="Financiamiento 5% Costos Operativos Convenio Ext Farm"/>
    <s v="PROVISION Y PRESTACION DE SERVICIOS DE SALUD"/>
    <s v="Fondo para asignación presupuestaria a las EODs. a nivel nacional para el abastecimiento de medicamentos que permita la atención al paciente"/>
    <s v="PLANTA CENTRAL"/>
    <n v="9999"/>
    <n v="90"/>
    <s v="000"/>
    <s v="001"/>
    <n v="530809"/>
    <n v="1701"/>
    <s v="001"/>
    <s v="0000"/>
    <s v="0000"/>
    <n v="0"/>
    <n v="0"/>
    <n v="0"/>
    <n v="151855.54999999999"/>
    <n v="0"/>
    <n v="151855.54999999999"/>
    <s v="SI"/>
    <m/>
    <m/>
    <x v="1"/>
    <n v="0"/>
    <n v="0"/>
    <n v="0"/>
    <s v="SUB GESTION OPERACIONES LOGISTICA SALUD "/>
    <s v="DIR NACIONAL ABASTECIMIENTO MEDICAMENTOS DIPOSITIVOS MEDICOS OTROS BIENES ESTRATÉGICOS EN SALUD"/>
    <s v="NO APLICA"/>
    <s v="NO"/>
    <n v="0"/>
  </r>
  <r>
    <x v="238"/>
    <s v="111005026"/>
    <s v="MSP-DNMDM-2022-0806-M"/>
    <x v="128"/>
    <x v="215"/>
    <d v="2022-06-30T00:00:00"/>
    <s v="PRESUPUESTARIA"/>
    <s v="Financiamiento 5% Costos Operativos Convenio Ext Farm"/>
    <s v="PROGRAMAS DE SALUD PUBLICA"/>
    <s v="Adquisición de medicamentos de consulta externa a través del procedimiento de externalización de farmacias para la Fase 1 (Porcentaje de incremento costos operativos)"/>
    <s v="PLANTA CENTRAL"/>
    <n v="9999"/>
    <n v="24"/>
    <s v="000"/>
    <s v="002"/>
    <n v="530242"/>
    <n v="1701"/>
    <s v="001"/>
    <s v="0000"/>
    <s v="0000"/>
    <n v="151855.55000000002"/>
    <n v="0"/>
    <n v="151855.55000000002"/>
    <n v="0"/>
    <n v="0"/>
    <n v="0"/>
    <s v="SI"/>
    <m/>
    <m/>
    <x v="1"/>
    <n v="212597.77000000002"/>
    <n v="0"/>
    <n v="212597.77000000002"/>
    <s v="SUB GESTION OPERACIONES LOGISTICA SALUD "/>
    <s v="DIR NACIONAL ABASTECIMIENTO MEDICAMENTOS DIPOSITIVOS MEDICOS OTROS BIENES ESTRATÉGICOS EN SALUD"/>
    <s v="Externalización de Medicamentos"/>
    <s v="SI"/>
    <n v="2.9103830456733704E-11"/>
  </r>
  <r>
    <x v="239"/>
    <s v="132000005"/>
    <s v="MSP-CZONAL6-2022-5905-M"/>
    <x v="125"/>
    <x v="216"/>
    <d v="2022-06-30T00:00:00"/>
    <s v="PRESUPUESTARIA"/>
    <s v="ASIGNACION DE RECURSOS PARA EXTERNALIZADOS "/>
    <s v="PROVISION Y PRESTACION DE SERVICIOS DE SALUD"/>
    <s v="ASIGNACIÓN ADICIONAL MEF SERVICIOS EXTERNALIZADOS"/>
    <s v="PLANTA CENTRAL"/>
    <n v="9999"/>
    <n v="90"/>
    <s v="000"/>
    <s v="001"/>
    <n v="530208"/>
    <n v="1701"/>
    <s v="001"/>
    <s v="0000"/>
    <s v="0000"/>
    <n v="0"/>
    <n v="0"/>
    <n v="0"/>
    <n v="240735.1"/>
    <n v="0"/>
    <n v="240735.1"/>
    <s v="SI"/>
    <m/>
    <m/>
    <x v="7"/>
    <n v="0"/>
    <n v="0"/>
    <n v="0"/>
    <s v="COOR PLANIFICACION GEST ESTRAT"/>
    <s v="COORDI PLANIFICACION GEST ESTRAT"/>
    <s v="N/A"/>
    <s v="NO"/>
    <n v="0"/>
  </r>
  <r>
    <x v="239"/>
    <s v="132000007"/>
    <s v="MSP-CZONAL6-2022-5905-M"/>
    <x v="125"/>
    <x v="216"/>
    <d v="2022-06-30T00:00:00"/>
    <s v="PRESUPUESTARIA"/>
    <s v="ASIGNACION DE RECURSOS PARA EXTERNALIZADOS "/>
    <s v="PROVISION Y PRESTACION DE SERVICIOS DE SALUD"/>
    <s v="ASIGNACIÓN ADICIONAL MEF SERVICIOS EXTERNALIZADOS"/>
    <s v="PLANTA CENTRAL"/>
    <n v="9999"/>
    <n v="90"/>
    <s v="000"/>
    <s v="001"/>
    <n v="530209"/>
    <n v="1701"/>
    <s v="001"/>
    <s v="0000"/>
    <s v="0000"/>
    <n v="0"/>
    <n v="0"/>
    <n v="0"/>
    <n v="519027.75"/>
    <n v="0"/>
    <n v="519027.75"/>
    <s v="SI"/>
    <m/>
    <m/>
    <x v="7"/>
    <n v="0"/>
    <n v="0"/>
    <n v="0"/>
    <s v="COOR PLANIFICACION GEST ESTRAT"/>
    <s v="COORDI PLANIFICACION GEST ESTRAT"/>
    <s v="N/A"/>
    <s v="NO"/>
    <n v="0"/>
  </r>
  <r>
    <x v="239"/>
    <s v="132000008"/>
    <s v="MSP-CZONAL6-2022-5905-M"/>
    <x v="125"/>
    <x v="216"/>
    <d v="2022-06-30T00:00:00"/>
    <s v="PRESUPUESTARIA"/>
    <s v="ASIGNACION DE RECURSOS PARA EXTERNALIZADOS "/>
    <s v="PROVISION Y PRESTACION DE SERVICIOS DE SALUD"/>
    <s v="ASIGNACIÓN ADICIONAL MEF SERVICIOS EXTERNALIZADOS"/>
    <s v="PLANTA CENTRAL"/>
    <n v="9999"/>
    <n v="90"/>
    <s v="000"/>
    <s v="001"/>
    <n v="530235"/>
    <n v="1701"/>
    <s v="001"/>
    <s v="0000"/>
    <s v="0000"/>
    <n v="0"/>
    <n v="0"/>
    <n v="0"/>
    <n v="366111.19"/>
    <n v="0"/>
    <n v="366111.19"/>
    <s v="SI"/>
    <m/>
    <m/>
    <x v="7"/>
    <n v="0"/>
    <n v="0"/>
    <n v="0"/>
    <s v="COOR PLANIFICACION GEST ESTRAT"/>
    <s v="COORDI PLANIFICACION GEST ESTRAT"/>
    <s v="N/A"/>
    <s v="NO"/>
    <n v="0"/>
  </r>
  <r>
    <x v="239"/>
    <s v="132000006"/>
    <s v="MSP-CZONAL6-2022-5905-M"/>
    <x v="125"/>
    <x v="216"/>
    <d v="2022-06-30T00:00:00"/>
    <s v="PRESUPUESTARIA"/>
    <s v="ASIGNACION DE RECURSOS PARA EXTERNALIZADOS "/>
    <s v="PROVISION Y PRESTACION DE SERVICIOS DE SALUD"/>
    <s v="ASIGNACIÓN ADICIONAL MEF SERVICIOS GENERALES"/>
    <s v="PLANTA CENTRAL"/>
    <n v="9999"/>
    <n v="90"/>
    <s v="000"/>
    <s v="001"/>
    <n v="530803"/>
    <n v="1701"/>
    <s v="001"/>
    <s v="0000"/>
    <s v="0000"/>
    <n v="0"/>
    <n v="0"/>
    <n v="0"/>
    <n v="910294.21"/>
    <n v="0"/>
    <n v="910294.21"/>
    <s v="SI"/>
    <m/>
    <m/>
    <x v="7"/>
    <n v="0"/>
    <n v="0"/>
    <n v="0"/>
    <s v="COOR PLANIFICACION GEST ESTRAT"/>
    <s v="COORDI PLANIFICACION GEST ESTRAT"/>
    <s v="N/A"/>
    <s v="NO"/>
    <n v="0"/>
  </r>
  <r>
    <x v="239"/>
    <s v="CZ6"/>
    <s v="MSP-CZONAL6-2022-5905-M"/>
    <x v="125"/>
    <x v="216"/>
    <d v="2022-06-30T00:00:00"/>
    <s v="PRESUPUESTARIA"/>
    <s v="ASIGNACION DE RECURSOS PARA EXTERNALIZADOS "/>
    <s v="CZ6"/>
    <s v="CZ6"/>
    <s v="CZ6"/>
    <s v="0056"/>
    <n v="90"/>
    <s v="000"/>
    <s v="001"/>
    <n v="530208"/>
    <s v="0101"/>
    <s v="001"/>
    <s v="0000"/>
    <s v="0000"/>
    <n v="489367.53"/>
    <n v="0"/>
    <n v="489367.53"/>
    <n v="0"/>
    <n v="0"/>
    <n v="0"/>
    <s v="SI"/>
    <m/>
    <m/>
    <x v="7"/>
    <e v="#N/A"/>
    <e v="#N/A"/>
    <e v="#N/A"/>
    <e v="#N/A"/>
    <e v="#N/A"/>
    <e v="#N/A"/>
    <e v="#N/A"/>
    <e v="#N/A"/>
  </r>
  <r>
    <x v="239"/>
    <s v="CZ6"/>
    <s v="MSP-CZONAL6-2022-5905-M"/>
    <x v="125"/>
    <x v="216"/>
    <d v="2022-06-30T00:00:00"/>
    <s v="PRESUPUESTARIA"/>
    <s v="ASIGNACION DE RECURSOS PARA EXTERNALIZADOS "/>
    <s v="CZ6"/>
    <s v="CZ6"/>
    <s v="CZ6"/>
    <s v="0056"/>
    <n v="90"/>
    <s v="000"/>
    <s v="001"/>
    <n v="530209"/>
    <s v="0101"/>
    <s v="001"/>
    <s v="0000"/>
    <s v="0000"/>
    <n v="718861.8"/>
    <n v="0"/>
    <n v="718861.8"/>
    <n v="0"/>
    <n v="0"/>
    <n v="0"/>
    <s v="SI"/>
    <m/>
    <m/>
    <x v="7"/>
    <e v="#N/A"/>
    <e v="#N/A"/>
    <e v="#N/A"/>
    <e v="#N/A"/>
    <e v="#N/A"/>
    <e v="#N/A"/>
    <e v="#N/A"/>
    <e v="#N/A"/>
  </r>
  <r>
    <x v="239"/>
    <s v="CZ6"/>
    <s v="MSP-CZONAL6-2022-5905-M"/>
    <x v="125"/>
    <x v="216"/>
    <d v="2022-06-30T00:00:00"/>
    <s v="PRESUPUESTARIA"/>
    <s v="ASIGNACION DE RECURSOS PARA EXTERNALIZADOS "/>
    <s v="CZ6"/>
    <s v="CZ6"/>
    <s v="CZ6"/>
    <s v="0056"/>
    <n v="90"/>
    <s v="000"/>
    <s v="001"/>
    <n v="530235"/>
    <s v="0101"/>
    <s v="001"/>
    <s v="0000"/>
    <s v="0000"/>
    <n v="208048.9"/>
    <n v="0"/>
    <n v="208048.9"/>
    <n v="0"/>
    <n v="0"/>
    <n v="0"/>
    <s v="SI"/>
    <m/>
    <m/>
    <x v="7"/>
    <e v="#N/A"/>
    <e v="#N/A"/>
    <e v="#N/A"/>
    <e v="#N/A"/>
    <e v="#N/A"/>
    <e v="#N/A"/>
    <e v="#N/A"/>
    <e v="#N/A"/>
  </r>
  <r>
    <x v="239"/>
    <s v="CZ6"/>
    <s v="MSP-CZONAL6-2022-5905-M"/>
    <x v="125"/>
    <x v="216"/>
    <d v="2022-06-30T00:00:00"/>
    <s v="PRESUPUESTARIA"/>
    <s v="ASIGNACION DE RECURSOS PARA EXTERNALIZADOS "/>
    <s v="CZ6"/>
    <s v="CZ6"/>
    <s v="CZ6"/>
    <s v="0056"/>
    <n v="90"/>
    <s v="000"/>
    <s v="001"/>
    <n v="530801"/>
    <s v="0101"/>
    <s v="001"/>
    <s v="0000"/>
    <s v="0000"/>
    <n v="310056.07"/>
    <n v="0"/>
    <n v="310056.07"/>
    <n v="0"/>
    <n v="0"/>
    <n v="0"/>
    <s v="SI"/>
    <m/>
    <m/>
    <x v="7"/>
    <e v="#N/A"/>
    <e v="#N/A"/>
    <e v="#N/A"/>
    <e v="#N/A"/>
    <e v="#N/A"/>
    <e v="#N/A"/>
    <e v="#N/A"/>
    <e v="#N/A"/>
  </r>
  <r>
    <x v="239"/>
    <s v="CZ6"/>
    <s v="MSP-CZONAL6-2022-5905-M"/>
    <x v="125"/>
    <x v="216"/>
    <d v="2022-06-30T00:00:00"/>
    <s v="PRESUPUESTARIA"/>
    <s v="ASIGNACION DE RECURSOS PARA EXTERNALIZADOS "/>
    <s v="CZ6"/>
    <s v="CZ6"/>
    <s v="CZ6"/>
    <s v="0056"/>
    <n v="90"/>
    <s v="000"/>
    <s v="001"/>
    <n v="530805"/>
    <s v="0101"/>
    <s v="001"/>
    <s v="0000"/>
    <s v="0000"/>
    <n v="309833.95"/>
    <n v="0"/>
    <n v="309833.95"/>
    <n v="0"/>
    <n v="0"/>
    <n v="0"/>
    <s v="SI"/>
    <m/>
    <m/>
    <x v="7"/>
    <e v="#N/A"/>
    <e v="#N/A"/>
    <e v="#N/A"/>
    <e v="#N/A"/>
    <e v="#N/A"/>
    <e v="#N/A"/>
    <e v="#N/A"/>
    <e v="#N/A"/>
  </r>
  <r>
    <x v="240"/>
    <s v="111005019"/>
    <s v="MSP-SNGSP-2022-1649-M"/>
    <x v="127"/>
    <x v="217"/>
    <d v="2022-07-01T00:00:00"/>
    <s v="PRESUPUESTARIA"/>
    <s v="Adquisición de medicamentos de consulta externa a través del procedimiento de externalización"/>
    <s v="PROGRAMAS DE SALUD PUBLICA"/>
    <s v="ADQUISICIÓN DE MEDICAMENTOS DE CONSULTA EXTERNA A TRAVÉS DEL PROCEDIMIENTO DEEXTERNALIZACIÓN DE FARMACIAS PARA EL GRUPO I DE LA FASE II”"/>
    <s v="PLANTA CENTRAL"/>
    <n v="9999"/>
    <n v="24"/>
    <s v="000"/>
    <s v="002"/>
    <n v="530809"/>
    <n v="1701"/>
    <s v="001"/>
    <s v="0000"/>
    <s v="0000"/>
    <n v="0"/>
    <n v="0"/>
    <n v="0"/>
    <n v="6666703.6200000001"/>
    <n v="0"/>
    <n v="6666703.6200000001"/>
    <s v="SI"/>
    <m/>
    <m/>
    <x v="1"/>
    <n v="605141.91999999993"/>
    <n v="0"/>
    <n v="605141.91999999993"/>
    <s v="SUB GESTION OPERACIONES LOGISTICA SALUD "/>
    <s v="DIR NACIONAL ABASTECIMIENTO MEDICAMENTOS DIPOSITIVOS MEDICOS OTROS BIENES ESTRATÉGICOS EN SALUD"/>
    <s v="Externalización de Medicamentos"/>
    <s v="SI"/>
    <n v="-1.1641532182693481E-10"/>
  </r>
  <r>
    <x v="240"/>
    <s v="111005020"/>
    <s v="MSP-SNGSP-2022-1649-M"/>
    <x v="127"/>
    <x v="217"/>
    <d v="2022-07-01T00:00:00"/>
    <s v="PRESUPUESTARIA"/>
    <s v="Adquisición de medicamentos de consulta externa a través del procedimiento de externalización"/>
    <s v="PROGRAMAS DE SALUD PUBLICA"/>
    <s v="Adquisición de medicamentos de consulta externa a través del procedimiento de externalización de farmacias para la Fase 3"/>
    <s v="PLANTA CENTRAL"/>
    <n v="9999"/>
    <n v="24"/>
    <s v="000"/>
    <s v="002"/>
    <n v="530809"/>
    <n v="1701"/>
    <s v="001"/>
    <s v="0000"/>
    <s v="0000"/>
    <n v="0"/>
    <n v="0"/>
    <n v="0"/>
    <n v="7232671.7300000004"/>
    <n v="0"/>
    <n v="7232671.7300000004"/>
    <s v="SI"/>
    <m/>
    <m/>
    <x v="1"/>
    <n v="2727704.09"/>
    <n v="0"/>
    <n v="2727704.09"/>
    <s v="SUB GESTION OPERACIONES LOGISTICA SALUD "/>
    <s v="DIR NACIONAL ABASTECIMIENTO MEDICAMENTOS DIPOSITIVOS MEDICOS OTROS BIENES ESTRATÉGICOS EN SALUD"/>
    <s v="Externalización de Medicamentos"/>
    <s v="SI"/>
    <n v="2727704.09"/>
  </r>
  <r>
    <x v="240"/>
    <s v="CZ1"/>
    <s v="MSP-SNGSP-2022-1649-M"/>
    <x v="127"/>
    <x v="217"/>
    <d v="2022-07-01T00:00:00"/>
    <s v="PRESUPUESTARIA"/>
    <s v="Adquisición de medicamentos de consulta externa a través del procedimiento de externalización"/>
    <s v="CZ1"/>
    <s v="CZ1"/>
    <s v="CZ1"/>
    <s v="51"/>
    <n v="90"/>
    <s v="000"/>
    <s v="001"/>
    <s v="530809"/>
    <n v="1001"/>
    <s v="001"/>
    <s v="0000"/>
    <s v="0000"/>
    <n v="1072392.8600000001"/>
    <n v="0"/>
    <n v="1072392.8600000001"/>
    <n v="0"/>
    <n v="0"/>
    <n v="0"/>
    <s v="SI"/>
    <m/>
    <m/>
    <x v="1"/>
    <e v="#N/A"/>
    <e v="#N/A"/>
    <e v="#N/A"/>
    <e v="#N/A"/>
    <e v="#N/A"/>
    <e v="#N/A"/>
    <e v="#N/A"/>
    <e v="#N/A"/>
  </r>
  <r>
    <x v="240"/>
    <s v="CZ2"/>
    <s v="MSP-SNGSP-2022-1649-M"/>
    <x v="127"/>
    <x v="217"/>
    <d v="2022-07-01T00:00:00"/>
    <s v="PRESUPUESTARIA"/>
    <s v="Adquisición de medicamentos de consulta externa a través del procedimiento de externalización"/>
    <s v="CZ2"/>
    <s v="CZ2"/>
    <s v="CZ2"/>
    <s v="52"/>
    <n v="90"/>
    <s v="000"/>
    <s v="001"/>
    <s v="530809"/>
    <n v="1501"/>
    <s v="001"/>
    <s v="0000"/>
    <s v="0000"/>
    <n v="559705.73"/>
    <n v="0"/>
    <n v="559705.73"/>
    <n v="0"/>
    <n v="0"/>
    <n v="0"/>
    <s v="SI"/>
    <m/>
    <m/>
    <x v="1"/>
    <e v="#N/A"/>
    <e v="#N/A"/>
    <e v="#N/A"/>
    <e v="#N/A"/>
    <e v="#N/A"/>
    <e v="#N/A"/>
    <e v="#N/A"/>
    <e v="#N/A"/>
  </r>
  <r>
    <x v="240"/>
    <s v="CZ3"/>
    <s v="MSP-SNGSP-2022-1649-M"/>
    <x v="127"/>
    <x v="217"/>
    <d v="2022-07-01T00:00:00"/>
    <s v="PRESUPUESTARIA"/>
    <s v="Adquisición de medicamentos de consulta externa a través del procedimiento de externalización"/>
    <s v="CZ3"/>
    <s v="CZ3"/>
    <s v="CZ3"/>
    <s v="53"/>
    <n v="90"/>
    <s v="000"/>
    <s v="001"/>
    <s v="530809"/>
    <n v="601"/>
    <s v="001"/>
    <s v="0000"/>
    <s v="0000"/>
    <n v="689607.3"/>
    <n v="0"/>
    <n v="689607.3"/>
    <n v="0"/>
    <n v="0"/>
    <n v="0"/>
    <s v="SI"/>
    <m/>
    <m/>
    <x v="1"/>
    <e v="#N/A"/>
    <e v="#N/A"/>
    <e v="#N/A"/>
    <e v="#N/A"/>
    <e v="#N/A"/>
    <e v="#N/A"/>
    <e v="#N/A"/>
    <e v="#N/A"/>
  </r>
  <r>
    <x v="240"/>
    <s v="CZ4"/>
    <s v="MSP-SNGSP-2022-1649-M"/>
    <x v="127"/>
    <x v="217"/>
    <d v="2022-07-01T00:00:00"/>
    <s v="PRESUPUESTARIA"/>
    <s v="Adquisición de medicamentos de consulta externa a través del procedimiento de externalización"/>
    <s v="CZ4"/>
    <s v="CZ4"/>
    <s v="CZ4"/>
    <s v="54"/>
    <n v="90"/>
    <s v="000"/>
    <s v="001"/>
    <s v="530809"/>
    <n v="1301"/>
    <s v="001"/>
    <s v="0000"/>
    <s v="0000"/>
    <n v="1298975.55"/>
    <n v="0"/>
    <n v="1298975.55"/>
    <n v="0"/>
    <n v="0"/>
    <n v="0"/>
    <s v="SI"/>
    <m/>
    <m/>
    <x v="1"/>
    <e v="#N/A"/>
    <e v="#N/A"/>
    <e v="#N/A"/>
    <e v="#N/A"/>
    <e v="#N/A"/>
    <e v="#N/A"/>
    <e v="#N/A"/>
    <e v="#N/A"/>
  </r>
  <r>
    <x v="240"/>
    <s v="CZ5"/>
    <s v="MSP-SNGSP-2022-1649-M"/>
    <x v="127"/>
    <x v="217"/>
    <d v="2022-07-01T00:00:00"/>
    <s v="PRESUPUESTARIA"/>
    <s v="Adquisición de medicamentos de consulta externa a través del procedimiento de externalización"/>
    <s v="CZ5"/>
    <s v="CZ5"/>
    <s v="CZ5"/>
    <s v="55"/>
    <n v="90"/>
    <s v="000"/>
    <s v="001"/>
    <s v="530809"/>
    <n v="910"/>
    <s v="001"/>
    <s v="0000"/>
    <s v="0000"/>
    <n v="1197263.8"/>
    <n v="0"/>
    <n v="1197263.8"/>
    <n v="0"/>
    <n v="0"/>
    <n v="0"/>
    <s v="SI"/>
    <m/>
    <m/>
    <x v="1"/>
    <e v="#N/A"/>
    <e v="#N/A"/>
    <e v="#N/A"/>
    <e v="#N/A"/>
    <e v="#N/A"/>
    <e v="#N/A"/>
    <e v="#N/A"/>
    <e v="#N/A"/>
  </r>
  <r>
    <x v="240"/>
    <s v="CZ6"/>
    <s v="MSP-SNGSP-2022-1649-M"/>
    <x v="127"/>
    <x v="217"/>
    <d v="2022-07-01T00:00:00"/>
    <s v="PRESUPUESTARIA"/>
    <s v="Adquisición de medicamentos de consulta externa a través del procedimiento de externalización"/>
    <s v="CZ6"/>
    <s v="CZ6"/>
    <s v="CZ6"/>
    <s v="56"/>
    <n v="90"/>
    <s v="000"/>
    <s v="001"/>
    <s v="530809"/>
    <n v="101"/>
    <s v="001"/>
    <s v="0000"/>
    <s v="0000"/>
    <n v="1098860.3600000001"/>
    <n v="0"/>
    <n v="1098860.3600000001"/>
    <n v="0"/>
    <n v="0"/>
    <n v="0"/>
    <s v="SI"/>
    <m/>
    <m/>
    <x v="1"/>
    <e v="#N/A"/>
    <e v="#N/A"/>
    <e v="#N/A"/>
    <e v="#N/A"/>
    <e v="#N/A"/>
    <e v="#N/A"/>
    <e v="#N/A"/>
    <e v="#N/A"/>
  </r>
  <r>
    <x v="240"/>
    <s v="CZ7"/>
    <s v="MSP-SNGSP-2022-1649-M"/>
    <x v="127"/>
    <x v="217"/>
    <d v="2022-07-01T00:00:00"/>
    <s v="PRESUPUESTARIA"/>
    <s v="Adquisición de medicamentos de consulta externa a través del procedimiento de externalización"/>
    <s v="CZ7"/>
    <s v="CZ7"/>
    <s v="CZ7"/>
    <s v="57"/>
    <n v="90"/>
    <s v="000"/>
    <s v="001"/>
    <s v="530809"/>
    <n v="1101"/>
    <s v="001"/>
    <s v="0000"/>
    <s v="0000"/>
    <n v="686479.71"/>
    <n v="0"/>
    <n v="686479.71"/>
    <n v="0"/>
    <n v="0"/>
    <n v="0"/>
    <s v="SI"/>
    <m/>
    <m/>
    <x v="1"/>
    <e v="#N/A"/>
    <e v="#N/A"/>
    <e v="#N/A"/>
    <e v="#N/A"/>
    <e v="#N/A"/>
    <e v="#N/A"/>
    <e v="#N/A"/>
    <e v="#N/A"/>
  </r>
  <r>
    <x v="240"/>
    <s v="CZ8"/>
    <s v="MSP-SNGSP-2022-1649-M"/>
    <x v="127"/>
    <x v="217"/>
    <d v="2022-07-01T00:00:00"/>
    <s v="PRESUPUESTARIA"/>
    <s v="Adquisición de medicamentos de consulta externa a través del procedimiento de externalización"/>
    <s v="CZ8"/>
    <s v="CZ8"/>
    <s v="CZ8"/>
    <s v="58"/>
    <n v="90"/>
    <s v="000"/>
    <s v="001"/>
    <s v="530809"/>
    <n v="901"/>
    <s v="001"/>
    <s v="0000"/>
    <s v="0000"/>
    <n v="4321085.62"/>
    <n v="0"/>
    <n v="4321085.62"/>
    <n v="0"/>
    <n v="0"/>
    <n v="0"/>
    <s v="SI"/>
    <m/>
    <m/>
    <x v="1"/>
    <e v="#N/A"/>
    <e v="#N/A"/>
    <e v="#N/A"/>
    <e v="#N/A"/>
    <e v="#N/A"/>
    <e v="#N/A"/>
    <e v="#N/A"/>
    <e v="#N/A"/>
  </r>
  <r>
    <x v="240"/>
    <s v="CZ9"/>
    <s v="MSP-SNGSP-2022-1649-M"/>
    <x v="127"/>
    <x v="217"/>
    <d v="2022-07-01T00:00:00"/>
    <s v="PRESUPUESTARIA"/>
    <s v="Adquisición de medicamentos de consulta externa a través del procedimiento de externalización"/>
    <s v="CZ9"/>
    <s v="CZ9"/>
    <s v="CZ9"/>
    <s v="59"/>
    <n v="90"/>
    <s v="000"/>
    <s v="001"/>
    <s v="530809"/>
    <n v="1701"/>
    <s v="001"/>
    <s v="0000"/>
    <s v="0000"/>
    <n v="2975004.42"/>
    <n v="0"/>
    <n v="2975004.42"/>
    <n v="0"/>
    <n v="0"/>
    <n v="0"/>
    <s v="SI"/>
    <m/>
    <m/>
    <x v="1"/>
    <e v="#N/A"/>
    <e v="#N/A"/>
    <e v="#N/A"/>
    <e v="#N/A"/>
    <e v="#N/A"/>
    <e v="#N/A"/>
    <e v="#N/A"/>
    <e v="#N/A"/>
  </r>
  <r>
    <x v="241"/>
    <s v="111005025"/>
    <s v="MSP-SNGSP-2022-1571-M_x000a_MSP-DNMDM-2022-0807-M_x000a_MSP-SNGSP-2022-1644-M"/>
    <x v="128"/>
    <x v="218"/>
    <d v="2022-07-04T00:00:00"/>
    <s v="PRESUPUESTARIA"/>
    <s v="Financiar la adquisición dispositivos médicos para los Hospitales Isidro Ayora y Monte Sinai "/>
    <s v="PROVISION Y PRESTACION DE SERVICIOS DE SALUD"/>
    <s v="Fondo para asignación presupuestaria a las EODs. a nivel nacional para el abastecimiento de medicamentos que permita la atención al paciente"/>
    <s v="PLANTA CENTRAL"/>
    <n v="9999"/>
    <n v="90"/>
    <s v="000"/>
    <s v="001"/>
    <n v="530809"/>
    <n v="1701"/>
    <s v="001"/>
    <s v="0000"/>
    <s v="0000"/>
    <n v="0"/>
    <n v="0"/>
    <n v="0"/>
    <n v="0"/>
    <n v="0"/>
    <n v="0"/>
    <s v="NO"/>
    <m/>
    <s v="Se deja insubsistente por pedido de la DNMDM según Memorando Nro. MSP-DNMDM-2022-0839-M de 06 de julio de 2022"/>
    <x v="1"/>
    <n v="0"/>
    <n v="0"/>
    <n v="0"/>
    <s v="SUB GESTION OPERACIONES LOGISTICA SALUD "/>
    <s v="DIR NACIONAL ABASTECIMIENTO MEDICAMENTOS DIPOSITIVOS MEDICOS OTROS BIENES ESTRATÉGICOS EN SALUD"/>
    <s v="NO APLICA"/>
    <s v="NO"/>
    <n v="0"/>
  </r>
  <r>
    <x v="241"/>
    <s v="CZ7"/>
    <s v="MSP-SNGSP-2022-1571-M_x000a_MSP-DNMDM-2022-0807-M_x000a_MSP-SNGSP-2022-1644-M"/>
    <x v="128"/>
    <x v="218"/>
    <d v="2022-07-04T00:00:00"/>
    <s v="PRESUPUESTARIA"/>
    <s v="Financiar la adquisición dispositivos médicos para los Hospitales Isidro Ayora y Monte Sinai "/>
    <s v="CZ7"/>
    <s v="CZ7"/>
    <s v="CZ7"/>
    <s v="1270"/>
    <n v="58"/>
    <s v="000"/>
    <s v="003"/>
    <s v="530826"/>
    <s v="001"/>
    <s v="1101"/>
    <s v="0000"/>
    <s v="0000"/>
    <n v="0"/>
    <n v="0"/>
    <n v="0"/>
    <n v="0"/>
    <n v="0"/>
    <n v="0"/>
    <s v="NO"/>
    <m/>
    <s v="Se deja insubsistente por pedido de la DNMDM según Memorando Nro. MSP-DNMDM-2022-0839-M de 06 de julio de 2022"/>
    <x v="1"/>
    <e v="#N/A"/>
    <e v="#N/A"/>
    <e v="#N/A"/>
    <e v="#N/A"/>
    <e v="#N/A"/>
    <e v="#N/A"/>
    <e v="#N/A"/>
    <e v="#N/A"/>
  </r>
  <r>
    <x v="241"/>
    <s v="CZ8"/>
    <s v="MSP-SNGSP-2022-1571-M_x000a_MSP-DNMDM-2022-0807-M_x000a_MSP-SNGSP-2022-1644-M"/>
    <x v="128"/>
    <x v="218"/>
    <d v="2022-07-04T00:00:00"/>
    <s v="PRESUPUESTARIA"/>
    <s v="Financiar la adquisición dispositivos médicos para los Hospitales Isidro Ayora y Monte Sinai "/>
    <s v="CZ8"/>
    <s v="CZ8"/>
    <s v="CZ8"/>
    <s v="9006"/>
    <n v="58"/>
    <s v="000"/>
    <s v="003"/>
    <s v="530810"/>
    <s v="001"/>
    <s v="901"/>
    <s v="0000"/>
    <s v="0000"/>
    <n v="0"/>
    <n v="0"/>
    <n v="0"/>
    <m/>
    <n v="0"/>
    <n v="0"/>
    <s v="NO"/>
    <m/>
    <s v="Se deja insubsistente por pedido de la DNMDM según Memorando Nro. MSP-DNMDM-2022-0839-M de 06 de julio de 2022"/>
    <x v="1"/>
    <e v="#N/A"/>
    <e v="#N/A"/>
    <e v="#N/A"/>
    <e v="#N/A"/>
    <e v="#N/A"/>
    <e v="#N/A"/>
    <e v="#N/A"/>
    <e v="#N/A"/>
  </r>
  <r>
    <x v="242"/>
    <s v="132001028"/>
    <s v="MSP-SNGSP-2022-1463-M"/>
    <x v="114"/>
    <x v="219"/>
    <d v="2022-07-04T00:00:00"/>
    <s v="PRESUPUESTARIA"/>
    <s v="Financiar la adquisoicion de medicamentos y dispositivos médicos para el Hospital nuevo del Cantón Durán Hospital General Dr. Enrique Ortega Moreira "/>
    <s v="PROVISION Y PRESTACION DE SERVICIOS DE SALUD"/>
    <s v="ESTRATEGIA FOR "/>
    <s v="PLANTA CENTRAL"/>
    <n v="9999"/>
    <n v="90"/>
    <s v="000"/>
    <s v="001"/>
    <n v="530846"/>
    <n v="1701"/>
    <s v="001"/>
    <s v="0000"/>
    <s v="0000"/>
    <n v="0"/>
    <n v="0"/>
    <n v="0"/>
    <n v="3299290.84"/>
    <n v="0"/>
    <n v="3299290.84"/>
    <s v="SI"/>
    <m/>
    <m/>
    <x v="1"/>
    <n v="0"/>
    <n v="0"/>
    <n v="0"/>
    <s v="COOR PLANIFICACION GEST ESTRAT"/>
    <s v="DIR PLANIFICACION INVERSION"/>
    <s v="FOR"/>
    <s v="NO"/>
    <n v="0"/>
  </r>
  <r>
    <x v="242"/>
    <s v="CZ8"/>
    <s v="MSP-SNGSP-2022-1463-M"/>
    <x v="114"/>
    <x v="219"/>
    <d v="2022-07-04T00:00:00"/>
    <s v="PRESUPUESTARIA"/>
    <s v="Financiar la adquisoicion de medicamentos y dispositivos médicos para el Hospital nuevo del Cantón Durán Hospital General Dr. Enrique Ortega Moreira "/>
    <s v="CZ8"/>
    <s v="CZ8"/>
    <s v="CZ8"/>
    <s v="1232"/>
    <n v="90"/>
    <s v="000"/>
    <s v="004"/>
    <s v="530809"/>
    <n v="907"/>
    <s v="001"/>
    <s v="0000"/>
    <s v="0000"/>
    <n v="1474085.35"/>
    <n v="0"/>
    <n v="1474085.35"/>
    <n v="0"/>
    <n v="0"/>
    <n v="0"/>
    <s v="SI"/>
    <m/>
    <m/>
    <x v="1"/>
    <e v="#N/A"/>
    <e v="#N/A"/>
    <e v="#N/A"/>
    <e v="#N/A"/>
    <e v="#N/A"/>
    <e v="#N/A"/>
    <e v="#N/A"/>
    <e v="#N/A"/>
  </r>
  <r>
    <x v="242"/>
    <s v="CZ8"/>
    <s v="MSP-SNGSP-2022-1463-M"/>
    <x v="114"/>
    <x v="219"/>
    <d v="2022-07-04T00:00:00"/>
    <s v="PRESUPUESTARIA"/>
    <s v="Financiar la adquisoicion de medicamentos y dispositivos médicos para el Hospital nuevo del Cantón Durán Hospital General Dr. Enrique Ortega Moreira "/>
    <s v="CZ8"/>
    <s v="CZ8"/>
    <s v="CZ8"/>
    <s v="1232"/>
    <n v="90"/>
    <s v="000"/>
    <s v="004"/>
    <s v="530826"/>
    <n v="907"/>
    <s v="001"/>
    <s v="0000"/>
    <s v="0000"/>
    <n v="990305.92"/>
    <n v="0"/>
    <n v="990305.92"/>
    <n v="0"/>
    <n v="0"/>
    <n v="0"/>
    <s v="SI"/>
    <m/>
    <m/>
    <x v="1"/>
    <e v="#N/A"/>
    <e v="#N/A"/>
    <e v="#N/A"/>
    <e v="#N/A"/>
    <e v="#N/A"/>
    <e v="#N/A"/>
    <e v="#N/A"/>
    <e v="#N/A"/>
  </r>
  <r>
    <x v="242"/>
    <s v="CZ8"/>
    <s v="MSP-SNGSP-2022-1463-M"/>
    <x v="114"/>
    <x v="219"/>
    <d v="2022-07-04T00:00:00"/>
    <s v="PRESUPUESTARIA"/>
    <s v="Financiar la adquisoicion de medicamentos y dispositivos médicos para el Hospital nuevo del Cantón Durán Hospital General Dr. Enrique Ortega Moreira "/>
    <s v="CZ8"/>
    <s v="CZ8"/>
    <s v="CZ8"/>
    <s v="1232"/>
    <n v="90"/>
    <s v="000"/>
    <s v="004"/>
    <n v="530810"/>
    <n v="907"/>
    <s v="001"/>
    <s v="0000"/>
    <s v="0000"/>
    <n v="834899.57"/>
    <n v="0"/>
    <n v="834899.57"/>
    <n v="0"/>
    <n v="0"/>
    <n v="0"/>
    <s v="SI"/>
    <m/>
    <m/>
    <x v="1"/>
    <e v="#N/A"/>
    <e v="#N/A"/>
    <e v="#N/A"/>
    <e v="#N/A"/>
    <e v="#N/A"/>
    <e v="#N/A"/>
    <e v="#N/A"/>
    <e v="#N/A"/>
  </r>
  <r>
    <x v="243"/>
    <s v="111005028"/>
    <s v="MSP-SNGSP-2022-1621-M "/>
    <x v="122"/>
    <x v="220"/>
    <d v="2022-07-01T00:00:00"/>
    <s v="PRESUPUESTARIA"/>
    <s v="Incremento presupuestario por parte del MEF"/>
    <s v="PROVISION Y PRESTACION DE SERVICIOS DE SALUD"/>
    <s v="Incremento Presupuestario del MEF para cubrir la Emergencia del Secto Salud (Decreto Ejecutivo 454 de 2022)"/>
    <s v="PLANTA CENTRAL"/>
    <n v="9999"/>
    <n v="90"/>
    <s v="000"/>
    <s v="001"/>
    <n v="530809"/>
    <n v="1701"/>
    <s v="001"/>
    <s v="0000"/>
    <s v="0000"/>
    <n v="47000000"/>
    <n v="0"/>
    <n v="47000000"/>
    <n v="0"/>
    <n v="0"/>
    <n v="0"/>
    <s v="SI"/>
    <m/>
    <m/>
    <x v="0"/>
    <n v="0"/>
    <n v="0"/>
    <n v="0"/>
    <s v="SUB GESTION OPERACIONES LOGISTICA SALUD "/>
    <s v="DIR NACIONAL ABASTECIMIENTO MEDICAMENTOS DIPOSITIVOS MEDICOS OTROS BIENES ESTRATÉGICOS EN SALUD"/>
    <s v="EMERGENCIA SECTOR SALUD"/>
    <s v="NO"/>
    <n v="0"/>
  </r>
  <r>
    <x v="244"/>
    <s v="111005028"/>
    <s v=" MSP-SNGSP-2022-1664-M"/>
    <x v="129"/>
    <x v="221"/>
    <d v="2022-07-04T00:00:00"/>
    <s v="POA"/>
    <s v="Incremento Presupuestario del MEF para cubrir la Emergencia del Secto Salud (Decreto Ejecutivo 454 de 2022)"/>
    <s v="PROVISION Y PRESTACION DE SERVICIOS DE SALUD"/>
    <s v="Incremento Presupuestario del MEF para cubrir la Emergencia del Secto Salud (Decreto Ejecutivo 454 de 2022)"/>
    <s v="PLANTA CENTRAL"/>
    <n v="9999"/>
    <n v="90"/>
    <s v="000"/>
    <s v="001"/>
    <n v="530809"/>
    <n v="1701"/>
    <s v="001"/>
    <s v="0000"/>
    <s v="0000"/>
    <n v="0"/>
    <n v="0"/>
    <n v="0"/>
    <n v="11427201.82"/>
    <n v="0"/>
    <n v="11427201.82"/>
    <s v="SI"/>
    <m/>
    <m/>
    <x v="1"/>
    <n v="0"/>
    <n v="0"/>
    <n v="0"/>
    <s v="SUB GESTION OPERACIONES LOGISTICA SALUD "/>
    <s v="DIR NACIONAL ABASTECIMIENTO MEDICAMENTOS DIPOSITIVOS MEDICOS OTROS BIENES ESTRATÉGICOS EN SALUD"/>
    <s v="EMERGENCIA SECTOR SALUD"/>
    <s v="NO"/>
    <n v="0"/>
  </r>
  <r>
    <x v="245"/>
    <s v="111005029"/>
    <s v=" MSP-SNGSP-2022-1664-M"/>
    <x v="129"/>
    <x v="221"/>
    <d v="2022-07-04T00:00:00"/>
    <s v="POA"/>
    <s v="“ADQUISICIÓN   DE   MEDICAMENTOS   DEL   GRUPO TERAPÉUTICO A - TRACTO ALIMENTARIO Y METABOLISMO PARA LOS ESTABLECIMIENTOS _x000a_DE SALUD DEL MINISTERIO DE SALUD PÚBLICA POR DECLARATORIA DE EMERGENCIA ”"/>
    <s v="PROVISION Y PRESTACION DE SERVICIOS DE SALUD"/>
    <s v="“ADQUISICIÓN   DE   MEDICAMENTOS   DEL   GRUPO TERAPÉUTICO A - TRACTO ALIMENTARIO Y METABOLISMO PARA LOS ESTABLECIMIENTOS _x000a_DE SALUD DEL MINISTERIO DE SALUD PÚBLICA POR DECLARATORIA DE EMERGENCIA ”"/>
    <s v="PLANTA CENTRAL"/>
    <n v="9999"/>
    <n v="90"/>
    <s v="000"/>
    <s v="001"/>
    <n v="530809"/>
    <n v="1701"/>
    <s v="001"/>
    <s v="0000"/>
    <s v="0000"/>
    <n v="936055.96"/>
    <m/>
    <n v="936055.96"/>
    <n v="0"/>
    <n v="0"/>
    <n v="0"/>
    <s v="SI"/>
    <m/>
    <m/>
    <x v="1"/>
    <n v="325213.71999999997"/>
    <n v="0"/>
    <n v="325213.71999999997"/>
    <s v="SUB GESTION OPERACIONES LOGISTICA SALUD "/>
    <s v="DIR NACIONAL ABASTECIMIENTO MEDICAMENTOS DIPOSITIVOS MEDICOS OTROS BIENES ESTRATÉGICOS EN SALUD"/>
    <s v="EMERGENCIA SECTOR SALUD"/>
    <s v="SI"/>
    <n v="0"/>
  </r>
  <r>
    <x v="244"/>
    <s v="111005030"/>
    <s v=" MSP-SNGSP-2022-1664-M"/>
    <x v="129"/>
    <x v="221"/>
    <d v="2022-07-04T00:00:00"/>
    <s v="POA"/>
    <s v="“ADQUISICIÓN   DE   MEDICAMENTOS   DEL   GRUPO TERAPÉUTICO B - SANGRE Y ÓRGANOS FORMADORES DE SANGRE PARA LOS ESTABLECIMIENTOS DE SALUD DEL MINISTERIO DE SALUD PÚBLICA POR DECLARATORIA DE EMERGENCIA ”"/>
    <s v="PROVISION Y PRESTACION DE SERVICIOS DE SALUD"/>
    <s v="“ADQUISICIÓN   DE   MEDICAMENTOS   DEL   GRUPO TERAPÉUTICO B - SANGRE Y ÓRGANOS FORMADORES DE SANGRE PARA LOS ESTABLECIMIENTOS DE SALUD DEL MINISTERIO DE SALUD PÚBLICA POR DECLARATORIA DE EMERGENCIA ”"/>
    <s v="PLANTA CENTRAL"/>
    <n v="9999"/>
    <n v="90"/>
    <s v="000"/>
    <s v="001"/>
    <n v="530809"/>
    <n v="1701"/>
    <s v="001"/>
    <s v="0000"/>
    <s v="0000"/>
    <n v="1681775.1199999999"/>
    <m/>
    <n v="1681775.1199999999"/>
    <n v="0"/>
    <n v="0"/>
    <n v="0"/>
    <s v="SI"/>
    <m/>
    <m/>
    <x v="1"/>
    <n v="209255.83000000007"/>
    <n v="0"/>
    <n v="209255.83000000007"/>
    <s v="SUB GESTION OPERACIONES LOGISTICA SALUD "/>
    <s v="DIR NACIONAL ABASTECIMIENTO MEDICAMENTOS DIPOSITIVOS MEDICOS OTROS BIENES ESTRATÉGICOS EN SALUD"/>
    <s v="EMERGENCIA SECTOR SALUD"/>
    <s v="SI"/>
    <n v="0"/>
  </r>
  <r>
    <x v="245"/>
    <s v="111005031"/>
    <s v=" MSP-SNGSP-2022-1664-M"/>
    <x v="129"/>
    <x v="221"/>
    <d v="2022-07-04T00:00:00"/>
    <s v="POA"/>
    <s v="“ADQUISICIÓN   DE   MEDICAMENTOS   DEL   GRUPO TERAPÉUTICO C - SISTEMA CARDIOVASCULAR PARA LOS ESTABLECIMIENTOS DE SALUD DEL MINISTERIO DE SALUD PÚBLICA POR DECLARATORIA DE EMERGENCIA ”"/>
    <s v="PROVISION Y PRESTACION DE SERVICIOS DE SALUD"/>
    <s v="“ADQUISICIÓN   DE   MEDICAMENTOS   DEL   GRUPO TERAPÉUTICO C - SISTEMA CARDIOVASCULAR PARA LOS ESTABLECIMIENTOS DE SALUD DEL MINISTERIO DE SALUD PÚBLICA POR DECLARATORIA DE EMERGENCIA ”"/>
    <s v="PLANTA CENTRAL"/>
    <n v="9999"/>
    <n v="90"/>
    <s v="000"/>
    <s v="001"/>
    <n v="530809"/>
    <n v="1701"/>
    <s v="001"/>
    <s v="0000"/>
    <s v="0000"/>
    <n v="368394.35"/>
    <m/>
    <n v="368394.35"/>
    <n v="0"/>
    <n v="0"/>
    <n v="0"/>
    <s v="SI"/>
    <m/>
    <m/>
    <x v="1"/>
    <n v="108077.68999999997"/>
    <n v="0"/>
    <n v="108077.68999999997"/>
    <s v="SUB GESTION OPERACIONES LOGISTICA SALUD "/>
    <s v="DIR NACIONAL ABASTECIMIENTO MEDICAMENTOS DIPOSITIVOS MEDICOS OTROS BIENES ESTRATÉGICOS EN SALUD"/>
    <s v="EMERGENCIA SECTOR SALUD"/>
    <s v="SI"/>
    <n v="-2.9103830456733704E-11"/>
  </r>
  <r>
    <x v="244"/>
    <s v="111005032"/>
    <s v=" MSP-SNGSP-2022-1664-M"/>
    <x v="129"/>
    <x v="221"/>
    <d v="2022-07-04T00:00:00"/>
    <s v="POA"/>
    <s v="“ADQUISICIÓN   DE   MEDICAMENTOS   DEL   GRUPO TERAPÉUTICO D - DERMATOLÓGICOS PARA LOS ESTABLECIMIENTOS DE SALUD DEL MINISTERIO DE SALUD PÚBLICA POR DECLARATORIA DE EMERGENCIA ”"/>
    <s v="PROVISION Y PRESTACION DE SERVICIOS DE SALUD"/>
    <s v="“ADQUISICIÓN   DE   MEDICAMENTOS   DEL   GRUPO TERAPÉUTICO D - DERMATOLÓGICOS PARA LOS ESTABLECIMIENTOS DE SALUD DEL MINISTERIO DE SALUD PÚBLICA POR DECLARATORIA DE EMERGENCIA ”"/>
    <s v="PLANTA CENTRAL"/>
    <n v="9999"/>
    <n v="90"/>
    <s v="000"/>
    <s v="001"/>
    <n v="530809"/>
    <n v="1701"/>
    <s v="001"/>
    <s v="0000"/>
    <s v="0000"/>
    <n v="272562.04000000004"/>
    <m/>
    <n v="272562.04000000004"/>
    <n v="0"/>
    <n v="0"/>
    <n v="0"/>
    <s v="SI"/>
    <m/>
    <m/>
    <x v="1"/>
    <n v="57143"/>
    <n v="0"/>
    <n v="57143"/>
    <s v="SUB GESTION OPERACIONES LOGISTICA SALUD "/>
    <s v="DIR NACIONAL ABASTECIMIENTO MEDICAMENTOS DIPOSITIVOS MEDICOS OTROS BIENES ESTRATÉGICOS EN SALUD"/>
    <s v="EMERGENCIA SECTOR SALUD"/>
    <s v="SI"/>
    <n v="2.9103830456733704E-11"/>
  </r>
  <r>
    <x v="245"/>
    <s v="111005033"/>
    <s v=" MSP-SNGSP-2022-1664-M"/>
    <x v="129"/>
    <x v="221"/>
    <d v="2022-07-04T00:00:00"/>
    <s v="POA"/>
    <s v="“ADQUISICIÓN   DE   MEDICAMENTOS   DEL   GRUPO TERAPÉUTICO G - SISTEMA GENITO-URINARIO Y HORMONAS SEXUALES PARA LOS ESTABLECIMIENTOS DE SALUD DEL MINISTERIO DE SALUD PÚBLICA POR DECLARATORIA DE EMERGENCIA ”"/>
    <s v="PROVISION Y PRESTACION DE SERVICIOS DE SALUD"/>
    <s v="“ADQUISICIÓN   DE   MEDICAMENTOS   DEL   GRUPO TERAPÉUTICO G - SISTEMA GENITO-URINARIO Y HORMONAS SEXUALES PARA LOS ESTABLECIMIENTOS DE SALUD DEL MINISTERIO DE SALUD PÚBLICA POR DECLARATORIA DE EMERGENCIA ”"/>
    <s v="PLANTA CENTRAL"/>
    <n v="9999"/>
    <n v="90"/>
    <s v="000"/>
    <s v="001"/>
    <n v="530809"/>
    <n v="1701"/>
    <s v="001"/>
    <s v="0000"/>
    <s v="0000"/>
    <n v="267102.49"/>
    <m/>
    <n v="267102.49"/>
    <n v="0"/>
    <n v="0"/>
    <n v="0"/>
    <s v="SI"/>
    <m/>
    <m/>
    <x v="1"/>
    <n v="15090.420000000013"/>
    <n v="0"/>
    <n v="15090.420000000013"/>
    <s v="SUB GESTION OPERACIONES LOGISTICA SALUD "/>
    <s v="DIR NACIONAL ABASTECIMIENTO MEDICAMENTOS DIPOSITIVOS MEDICOS OTROS BIENES ESTRATÉGICOS EN SALUD"/>
    <s v="EMERGENCIA SECTOR SALUD"/>
    <s v="SI"/>
    <n v="2.9103830456733704E-11"/>
  </r>
  <r>
    <x v="244"/>
    <s v="111005034"/>
    <s v=" MSP-SNGSP-2022-1664-M"/>
    <x v="129"/>
    <x v="221"/>
    <d v="2022-07-04T00:00:00"/>
    <s v="POA"/>
    <s v="“ADQUISICIÓN   DE   MEDICAMENTOS   DEL   GRUPO TERAPÉUTICO H - PREPARADOS HORMONALES SISTÉMICOS, EXCLUYE HORMONAS SEXUALES E INSULINAS PARA LOS ESTABLECIMIENTOS DE SALUD DEL MINISTERIO DE SALUD PÚBLICA POR DECLARATORIA DE EMERGENCIA ”"/>
    <s v="PROVISION Y PRESTACION DE SERVICIOS DE SALUD"/>
    <s v="“ADQUISICIÓN   DE   MEDICAMENTOS   DEL   GRUPO TERAPÉUTICO H - PREPARADOS HORMONALES SISTÉMICOS, EXCLUYE HORMONAS SEXUALES E INSULINAS PARA LOS ESTABLECIMIENTOS DE SALUD DEL MINISTERIO DE SALUD PÚBLICA POR DECLARATORIA DE EMERGENCIA ”"/>
    <s v="PLANTA CENTRAL"/>
    <n v="9999"/>
    <n v="90"/>
    <s v="000"/>
    <s v="001"/>
    <n v="530809"/>
    <n v="1701"/>
    <s v="001"/>
    <s v="0000"/>
    <s v="0000"/>
    <n v="333112.20999999996"/>
    <n v="0"/>
    <n v="333112.20999999996"/>
    <n v="0"/>
    <n v="0"/>
    <n v="0"/>
    <s v="SI"/>
    <m/>
    <m/>
    <x v="1"/>
    <n v="102388.19"/>
    <n v="0"/>
    <n v="102388.19"/>
    <s v="SUB GESTION OPERACIONES LOGISTICA SALUD "/>
    <s v="DIR NACIONAL ABASTECIMIENTO MEDICAMENTOS DIPOSITIVOS MEDICOS OTROS BIENES ESTRATÉGICOS EN SALUD"/>
    <s v="EMERGENCIA SECTOR SALUD"/>
    <s v="SI"/>
    <n v="-2.9103830456733704E-11"/>
  </r>
  <r>
    <x v="245"/>
    <s v="111005035"/>
    <s v=" MSP-SNGSP-2022-1664-M"/>
    <x v="129"/>
    <x v="221"/>
    <d v="2022-07-04T00:00:00"/>
    <s v="POA"/>
    <s v="“ADQUISICIÓN   DE   MEDICAMENTOS   DEL   GRUPO TERAPÉUTICO J - ANTIINFECCIOSOS PARA USO SISTÉMICO PARA LOS ESTABLECIMIENTOS DE SALUD DEL MINISTERIO DE SALUD PÚBLICA POR DECLARATORIA DE EMERGENCIA ”"/>
    <s v="PROVISION Y PRESTACION DE SERVICIOS DE SALUD"/>
    <s v="“ADQUISICIÓN   DE   MEDICAMENTOS   DEL   GRUPO TERAPÉUTICO J - ANTIINFECCIOSOS PARA USO SISTÉMICO PARA LOS ESTABLECIMIENTOS DE SALUD DEL MINISTERIO DE SALUD PÚBLICA POR DECLARATORIA DE EMERGENCIA ”"/>
    <s v="PLANTA CENTRAL"/>
    <n v="9999"/>
    <n v="90"/>
    <s v="000"/>
    <s v="001"/>
    <n v="530809"/>
    <n v="1701"/>
    <s v="001"/>
    <s v="0000"/>
    <s v="0000"/>
    <n v="3038077.6500000004"/>
    <n v="0"/>
    <n v="3038077.6500000004"/>
    <n v="0"/>
    <n v="0"/>
    <n v="0"/>
    <s v="SI"/>
    <m/>
    <m/>
    <x v="1"/>
    <n v="140159.38000000035"/>
    <n v="0"/>
    <n v="140159.38000000035"/>
    <s v="SUB GESTION OPERACIONES LOGISTICA SALUD "/>
    <s v="DIR NACIONAL ABASTECIMIENTO MEDICAMENTOS DIPOSITIVOS MEDICOS OTROS BIENES ESTRATÉGICOS EN SALUD"/>
    <s v="EMERGENCIA SECTOR SALUD"/>
    <s v="SI"/>
    <n v="4.6566128730773926E-10"/>
  </r>
  <r>
    <x v="244"/>
    <s v="111005036"/>
    <s v=" MSP-SNGSP-2022-1664-M"/>
    <x v="129"/>
    <x v="221"/>
    <d v="2022-07-04T00:00:00"/>
    <s v="POA"/>
    <s v="“ADQUISICIÓN   DE   MEDICAMENTOS   DEL   GRUPO TERAPÉUTICO L - AGENTES ANTINEOPLÁSICOS E INMUNOMODULADORES PARA LOS ESTABLECIMIENTOS DE SALUD DEL MINISTERIO DE SALUD PÚBLICA POR DECLARATORIA DE EMERGENCIA ”"/>
    <s v="PROVISION Y PRESTACION DE SERVICIOS DE SALUD"/>
    <s v="“ADQUISICIÓN   DE   MEDICAMENTOS   DEL   GRUPO TERAPÉUTICO L - AGENTES ANTINEOPLÁSICOS E INMUNOMODULADORES PARA LOS ESTABLECIMIENTOS DE SALUD DEL MINISTERIO DE SALUD PÚBLICA POR DECLARATORIA DE EMERGENCIA ”"/>
    <s v="PLANTA CENTRAL"/>
    <n v="9999"/>
    <n v="90"/>
    <s v="000"/>
    <s v="001"/>
    <n v="530809"/>
    <n v="1701"/>
    <s v="001"/>
    <s v="0000"/>
    <s v="0000"/>
    <n v="2131666.85"/>
    <n v="0"/>
    <n v="2131666.85"/>
    <n v="0"/>
    <n v="0"/>
    <n v="0"/>
    <s v="SI"/>
    <m/>
    <m/>
    <x v="1"/>
    <n v="993212.83999999985"/>
    <n v="0"/>
    <n v="993212.83999999985"/>
    <s v="SUB GESTION OPERACIONES LOGISTICA SALUD "/>
    <s v="DIR NACIONAL ABASTECIMIENTO MEDICAMENTOS DIPOSITIVOS MEDICOS OTROS BIENES ESTRATÉGICOS EN SALUD"/>
    <s v="EMERGENCIA SECTOR SALUD"/>
    <s v="SI"/>
    <n v="-2.3283064365386963E-10"/>
  </r>
  <r>
    <x v="245"/>
    <s v="111005037"/>
    <s v=" MSP-SNGSP-2022-1664-M"/>
    <x v="129"/>
    <x v="221"/>
    <d v="2022-07-04T00:00:00"/>
    <s v="POA"/>
    <s v="“ADQUISICIÓN   DE   MEDICAMENTOS   DEL   GRUPO TERAPÉUTICO M - SISTEMA MÚSCULO-ESQUELÉTICO PARA LOS ESTABLECIMIENTOS DE SALUD DEL MINISTERIO DE SALUD PÚBLICA POR DECLARATORIA DE EMERGENCIA ”"/>
    <s v="PROVISION Y PRESTACION DE SERVICIOS DE SALUD"/>
    <s v="“ADQUISICIÓN   DE   MEDICAMENTOS   DEL   GRUPO TERAPÉUTICO M - SISTEMA MÚSCULO-ESQUELÉTICO PARA LOS ESTABLECIMIENTOS DE SALUD DEL MINISTERIO DE SALUD PÚBLICA POR DECLARATORIA DE EMERGENCIA ”"/>
    <s v="PLANTA CENTRAL"/>
    <n v="9999"/>
    <n v="90"/>
    <s v="000"/>
    <s v="001"/>
    <n v="530809"/>
    <n v="1701"/>
    <s v="001"/>
    <s v="0000"/>
    <s v="0000"/>
    <n v="377489.43000000005"/>
    <n v="0"/>
    <n v="377489.43000000005"/>
    <n v="0"/>
    <n v="0"/>
    <n v="0"/>
    <s v="SI"/>
    <m/>
    <m/>
    <x v="1"/>
    <n v="111983.54999999999"/>
    <n v="0"/>
    <n v="111983.54999999999"/>
    <s v="SUB GESTION OPERACIONES LOGISTICA SALUD "/>
    <s v="DIR NACIONAL ABASTECIMIENTO MEDICAMENTOS DIPOSITIVOS MEDICOS OTROS BIENES ESTRATÉGICOS EN SALUD"/>
    <s v="EMERGENCIA SECTOR SALUD"/>
    <s v="SI"/>
    <n v="0"/>
  </r>
  <r>
    <x v="244"/>
    <s v="111005038"/>
    <s v=" MSP-SNGSP-2022-1664-M"/>
    <x v="129"/>
    <x v="221"/>
    <d v="2022-07-04T00:00:00"/>
    <s v="POA"/>
    <s v="“ADQUISICIÓN   DE   MEDICAMENTOS   DEL   GRUPO TERAPÉUTICO N - SISTEMA NERVIOSO PARA LOS ESTABLECIMIENTOS DE SALUD DEL MINISTERIO DE SALUD PÚBLICA POR DECLARATORIA DE EMERGENCIA ”"/>
    <s v="PROVISION Y PRESTACION DE SERVICIOS DE SALUD"/>
    <s v="“ADQUISICIÓN   DE   MEDICAMENTOS   DEL   GRUPO TERAPÉUTICO N - SISTEMA NERVIOSO PARA LOS ESTABLECIMIENTOS DE SALUD DEL MINISTERIO DE SALUD PÚBLICA POR DECLARATORIA DE EMERGENCIA ”"/>
    <s v="PLANTA CENTRAL"/>
    <n v="9999"/>
    <n v="90"/>
    <s v="000"/>
    <s v="001"/>
    <n v="530809"/>
    <n v="1701"/>
    <s v="001"/>
    <s v="0000"/>
    <s v="0000"/>
    <n v="1198374.9000000001"/>
    <m/>
    <n v="1198374.9000000001"/>
    <m/>
    <m/>
    <n v="0"/>
    <s v="SI"/>
    <m/>
    <m/>
    <x v="1"/>
    <n v="318109.41999999993"/>
    <n v="0"/>
    <n v="318109.41999999993"/>
    <s v="SUB GESTION OPERACIONES LOGISTICA SALUD "/>
    <s v="DIR NACIONAL ABASTECIMIENTO MEDICAMENTOS DIPOSITIVOS MEDICOS OTROS BIENES ESTRATÉGICOS EN SALUD"/>
    <s v="EMERGENCIA SECTOR SALUD"/>
    <s v="SI"/>
    <n v="0"/>
  </r>
  <r>
    <x v="245"/>
    <s v="111005039"/>
    <s v=" MSP-SNGSP-2022-1664-M"/>
    <x v="129"/>
    <x v="221"/>
    <d v="2022-07-04T00:00:00"/>
    <s v="POA"/>
    <s v="“ADQUISICIÓN   DE   MEDICAMENTOS   DEL   GRUPO TERAPÉUTICO P - PRODUCTOS ANTIPARASITARIOS, INSECTICIDAS Y REPELENTES PARA LOS ESTABLECIMIENTOS DE SALUD DEL MINISTERIO DE SALUD PÚBLICA POR DECLARATORIA DE EMERGENCIA ”"/>
    <s v="PROVISION Y PRESTACION DE SERVICIOS DE SALUD"/>
    <s v="“ADQUISICIÓN   DE   MEDICAMENTOS   DEL   GRUPO TERAPÉUTICO P - PRODUCTOS ANTIPARASITARIOS, INSECTICIDAS Y REPELENTES PARA LOS ESTABLECIMIENTOS DE SALUD DEL MINISTERIO DE SALUD PÚBLICA POR DECLARATORIA DE EMERGENCIA ”"/>
    <s v="PLANTA CENTRAL"/>
    <n v="9999"/>
    <n v="90"/>
    <s v="000"/>
    <s v="001"/>
    <n v="530809"/>
    <n v="1701"/>
    <s v="001"/>
    <s v="0000"/>
    <s v="0000"/>
    <n v="147075.79"/>
    <m/>
    <n v="147075.79"/>
    <m/>
    <m/>
    <n v="0"/>
    <s v="SI"/>
    <m/>
    <m/>
    <x v="1"/>
    <n v="0"/>
    <n v="0"/>
    <n v="0"/>
    <s v="SUB GESTION OPERACIONES LOGISTICA SALUD "/>
    <s v="DIR NACIONAL ABASTECIMIENTO MEDICAMENTOS DIPOSITIVOS MEDICOS OTROS BIENES ESTRATÉGICOS EN SALUD"/>
    <s v="EMERGENCIA SECTOR SALUD"/>
    <s v="NO"/>
    <n v="0"/>
  </r>
  <r>
    <x v="244"/>
    <s v="111005040"/>
    <s v=" MSP-SNGSP-2022-1664-M"/>
    <x v="129"/>
    <x v="221"/>
    <d v="2022-07-04T00:00:00"/>
    <s v="POA"/>
    <s v="“ADQUISICIÓN   DE   MEDICAMENTOS   DEL   GRUPO TERAPÉUTICO R - SISTEMA RESPIRATORIO PARA LOS ESTABLECIMIENTOS DE SALUD DEL MINISTERIO DE SALUD PÚBLICA POR DECLARATORIA DE EMERGENCIA ”"/>
    <s v="PROVISION Y PRESTACION DE SERVICIOS DE SALUD"/>
    <s v="“ADQUISICIÓN   DE   MEDICAMENTOS   DEL   GRUPO TERAPÉUTICO R - SISTEMA RESPIRATORIO PARA LOS ESTABLECIMIENTOS DE SALUD DEL MINISTERIO DE SALUD PÚBLICA POR DECLARATORIA DE EMERGENCIA ”"/>
    <s v="PLANTA CENTRAL"/>
    <n v="9999"/>
    <n v="90"/>
    <s v="000"/>
    <s v="001"/>
    <n v="530809"/>
    <n v="1701"/>
    <s v="001"/>
    <s v="0000"/>
    <s v="0000"/>
    <n v="464689.73"/>
    <m/>
    <n v="464689.73"/>
    <m/>
    <m/>
    <n v="0"/>
    <s v="SI"/>
    <m/>
    <m/>
    <x v="1"/>
    <n v="74580.849999999977"/>
    <n v="0"/>
    <n v="74580.849999999977"/>
    <s v="SUB GESTION OPERACIONES LOGISTICA SALUD "/>
    <s v="DIR NACIONAL ABASTECIMIENTO MEDICAMENTOS DIPOSITIVOS MEDICOS OTROS BIENES ESTRATÉGICOS EN SALUD"/>
    <s v="EMERGENCIA SECTOR SALUD"/>
    <s v="SI"/>
    <n v="0"/>
  </r>
  <r>
    <x v="245"/>
    <s v="111005041"/>
    <s v=" MSP-SNGSP-2022-1664-M"/>
    <x v="129"/>
    <x v="221"/>
    <d v="2022-07-04T00:00:00"/>
    <s v="POA"/>
    <s v="“ADQUISICIÓN   DE   MEDICAMENTOS   DEL   GRUPO TERAPÉUTICO S - ÓRGANOS DE LOS SENTIDOS PARA LOS ESTABLECIMIENTOS DE SALUD DEL MINISTERIO DE SALUD PÚBLICA POR DECLARATORIA DE EMERGENCIA ”"/>
    <s v="PROVISION Y PRESTACION DE SERVICIOS DE SALUD"/>
    <s v="“ADQUISICIÓN   DE   MEDICAMENTOS   DEL   GRUPO TERAPÉUTICO S - ÓRGANOS DE LOS SENTIDOS PARA LOS ESTABLECIMIENTOS DE SALUD DEL MINISTERIO DE SALUD PÚBLICA POR DECLARATORIA DE EMERGENCIA ”"/>
    <s v="PLANTA CENTRAL"/>
    <n v="9999"/>
    <n v="90"/>
    <s v="000"/>
    <s v="001"/>
    <n v="530809"/>
    <n v="1701"/>
    <s v="001"/>
    <s v="0000"/>
    <s v="0000"/>
    <n v="90181.150000000009"/>
    <m/>
    <n v="90181.150000000009"/>
    <m/>
    <m/>
    <n v="0"/>
    <s v="SI"/>
    <m/>
    <m/>
    <x v="1"/>
    <n v="0"/>
    <n v="0"/>
    <n v="0"/>
    <s v="SUB GESTION OPERACIONES LOGISTICA SALUD "/>
    <s v="DIR NACIONAL ABASTECIMIENTO MEDICAMENTOS DIPOSITIVOS MEDICOS OTROS BIENES ESTRATÉGICOS EN SALUD"/>
    <s v="EMERGENCIA SECTOR SALUD"/>
    <s v="NO"/>
    <n v="0"/>
  </r>
  <r>
    <x v="244"/>
    <s v="111005042"/>
    <s v=" MSP-SNGSP-2022-1664-M"/>
    <x v="129"/>
    <x v="221"/>
    <d v="2022-07-04T00:00:00"/>
    <s v="POA"/>
    <s v="“ADQUISICIÓN   DE   MEDICAMENTOS   DEL   GRUPO TERAPÉUTICO V - VARIOS PARA LOS ESTABLECIMIENTOS DE SALUD DEL MINISTERIO DE SALUD PÚBLICA POR DECLARATORIA DE EMERGENCIA ”"/>
    <s v="PROVISION Y PRESTACION DE SERVICIOS DE SALUD"/>
    <s v="“ADQUISICIÓN   DE   MEDICAMENTOS   DEL   GRUPO TERAPÉUTICO V - VARIOS PARA LOS ESTABLECIMIENTOS DE SALUD DEL MINISTERIO DE SALUD PÚBLICA POR DECLARATORIA DE EMERGENCIA ”"/>
    <s v="PLANTA CENTRAL"/>
    <n v="9999"/>
    <n v="90"/>
    <s v="000"/>
    <s v="001"/>
    <n v="530809"/>
    <n v="1701"/>
    <s v="001"/>
    <s v="0000"/>
    <s v="0000"/>
    <n v="120644.14999999998"/>
    <m/>
    <n v="120644.14999999998"/>
    <m/>
    <m/>
    <n v="0"/>
    <s v="SI"/>
    <m/>
    <m/>
    <x v="1"/>
    <n v="61485"/>
    <n v="0"/>
    <n v="61485"/>
    <s v="SUB GESTION OPERACIONES LOGISTICA SALUD "/>
    <s v="DIR NACIONAL ABASTECIMIENTO MEDICAMENTOS DIPOSITIVOS MEDICOS OTROS BIENES ESTRATÉGICOS EN SALUD"/>
    <s v="EMERGENCIA SECTOR SALUD"/>
    <s v="SI"/>
    <n v="7.2759576141834259E-12"/>
  </r>
  <r>
    <x v="246"/>
    <s v="134001001"/>
    <s v="MSP-DNTH-2022-2022-3582-M"/>
    <x v="125"/>
    <x v="222"/>
    <d v="2022-07-12T00:00:00"/>
    <s v="POA"/>
    <s v="Para financiar el pago de remuneración del funcionario Acosta Hidalgo P. por cambio de ítem presupuestario, conforme memorando No. MSP-DNTH-2022-2022-3582-M, de 24 de junio de 2022, solicitado por la Directora Nacional de Talento Humano."/>
    <s v="ADMINISTRACION CENTRAL"/>
    <s v="Reporte de remuneración mensual unificada e ingresos complementarios"/>
    <s v="PLANTA CENTRAL"/>
    <n v="9999"/>
    <s v="01"/>
    <s v="000"/>
    <s v="001"/>
    <n v="510105"/>
    <n v="1700"/>
    <s v="001"/>
    <s v="0000"/>
    <s v="0000"/>
    <n v="0"/>
    <n v="0"/>
    <n v="0"/>
    <n v="13356.6"/>
    <n v="0"/>
    <n v="13356.6"/>
    <s v="SI"/>
    <m/>
    <m/>
    <x v="7"/>
    <n v="4249481.95"/>
    <n v="0"/>
    <n v="4249481.95"/>
    <s v="COOR ADMINISTRATIVA FINANCIERA"/>
    <s v="DIR ADMINISTRACION TALENTO HUMANO"/>
    <s v="REMUNERACIONES"/>
    <s v="SI"/>
    <n v="4249481.95"/>
  </r>
  <r>
    <x v="246"/>
    <s v="134001122"/>
    <s v="MSP-DNTH-2022-2022-3582-M"/>
    <x v="125"/>
    <x v="222"/>
    <d v="2022-07-12T00:00:00"/>
    <s v="POA"/>
    <s v="Para financiar el pago de remuneración del funcionario Acosta Hidalgo P. por cambio de ítem presupuestario, conforme memorando No. MSP-DNTH-2022-2022-3582-M, de 24 de junio de 2022, solicitado por la Directora Nacional de Talento Humano."/>
    <s v="ADMINISTRACION CENTRAL"/>
    <s v="Reporte de remuneración mensual unificada e ingresos complementarios"/>
    <s v="PLANTA CENTRAL"/>
    <n v="9999"/>
    <s v="01"/>
    <s v="000"/>
    <s v="001"/>
    <n v="510111"/>
    <n v="1700"/>
    <s v="001"/>
    <s v="0000"/>
    <s v="0000"/>
    <n v="13356.6"/>
    <n v="0"/>
    <n v="13356.6"/>
    <n v="0"/>
    <n v="0"/>
    <n v="0"/>
    <s v="SI"/>
    <m/>
    <m/>
    <x v="7"/>
    <n v="1152.6000000000004"/>
    <n v="0"/>
    <n v="1152.6000000000004"/>
    <s v="COOR ADMINISTRATIVA FINANCIERA"/>
    <s v="DIR ADMINISTRACION TALENTO HUMANO"/>
    <s v="REMUNERACIONES"/>
    <s v="SI"/>
    <n v="1152.6000000000004"/>
  </r>
  <r>
    <x v="246"/>
    <s v="134001035"/>
    <s v="MSP-DNTH-2022-2736-M"/>
    <x v="127"/>
    <x v="222"/>
    <d v="2022-07-12T00:00:00"/>
    <s v="POA"/>
    <s v=" Para financiar el ingreso de devengantes de beca a Planta Central, conforme solicitud en memorando No. MSP-DNTH-2022-2736-M, suscrito por la Directora Nacional de Talento Humano."/>
    <s v="ADMINISTRACION CENTRAL"/>
    <s v="Reporte de remuneración mensual unificada e ingresos complementarios"/>
    <s v="PLANTA CENTRAL"/>
    <n v="9999"/>
    <s v="01"/>
    <s v="000"/>
    <s v="001"/>
    <n v="510203"/>
    <n v="1700"/>
    <s v="001"/>
    <s v="0000"/>
    <s v="0000"/>
    <n v="4469.33"/>
    <n v="0"/>
    <n v="4469.33"/>
    <n v="0"/>
    <n v="0"/>
    <n v="0"/>
    <s v="SI"/>
    <m/>
    <m/>
    <x v="7"/>
    <n v="646840.81999999972"/>
    <n v="0"/>
    <n v="646840.81999999972"/>
    <s v="COOR ADMINISTRATIVA FINANCIERA"/>
    <s v="DIR ADMINISTRACION TALENTO HUMANO"/>
    <s v="REMUNERACIONES"/>
    <s v="SI"/>
    <n v="646840.81999999972"/>
  </r>
  <r>
    <x v="246"/>
    <s v="134001041"/>
    <s v="MSP-DNTH-2022-2736-M"/>
    <x v="127"/>
    <x v="222"/>
    <d v="2022-07-12T00:00:00"/>
    <s v="POA"/>
    <s v="Para financiar el ingreso de devengantes de beca a Planta Central, conforme solicitud en memorando No. MSP-DNTH-2022-2736-M, suscrito por la Directora Nacional de Talento Humano."/>
    <s v="ADMINISTRACION CENTRAL"/>
    <s v="Reporte de remuneración mensual unificada e ingresos complementarios"/>
    <s v="PLANTA CENTRAL"/>
    <n v="9999"/>
    <s v="01"/>
    <s v="000"/>
    <s v="001"/>
    <n v="510204"/>
    <n v="1700"/>
    <s v="001"/>
    <s v="0000"/>
    <s v="0000"/>
    <n v="1133.33"/>
    <n v="0"/>
    <n v="1133.33"/>
    <n v="0"/>
    <n v="0"/>
    <n v="0"/>
    <s v="SI"/>
    <m/>
    <m/>
    <x v="7"/>
    <n v="219518.27"/>
    <n v="0"/>
    <n v="219518.27"/>
    <s v="COOR ADMINISTRATIVA FINANCIERA"/>
    <s v="DIR ADMINISTRACION TALENTO HUMANO"/>
    <s v="REMUNERACIONES"/>
    <s v="SI"/>
    <n v="219518.27"/>
  </r>
  <r>
    <x v="246"/>
    <s v="134001052"/>
    <s v="SOLICITADAS POR LA DNF "/>
    <x v="130"/>
    <x v="222"/>
    <d v="2022-07-12T00:00:00"/>
    <s v="POA"/>
    <s v="Varias solicitudes "/>
    <s v="ADMINISTRACION CENTRAL"/>
    <s v="Reporte de remuneración mensual unificada e ingresos complementarios"/>
    <s v="PLANTA CENTRAL"/>
    <n v="9999"/>
    <s v="01"/>
    <s v="000"/>
    <s v="001"/>
    <n v="510510"/>
    <n v="1709"/>
    <s v="001"/>
    <s v="0000"/>
    <s v="0000"/>
    <n v="1015732.4899999998"/>
    <n v="0"/>
    <n v="1015732.4899999998"/>
    <n v="0"/>
    <n v="0"/>
    <n v="0"/>
    <s v="SI"/>
    <m/>
    <m/>
    <x v="7"/>
    <n v="7610.8900000154972"/>
    <n v="0"/>
    <n v="7610.8900000154972"/>
    <s v="COOR ADMINISTRATIVA FINANCIERA"/>
    <s v="DIR ADMINISTRACION TALENTO HUMANO"/>
    <s v="REMUNERACIONES"/>
    <s v="SI"/>
    <n v="7610.8900000154972"/>
  </r>
  <r>
    <x v="246"/>
    <s v="134001097"/>
    <s v=" MSP-DNTH-2022-3463-M"/>
    <x v="131"/>
    <x v="222"/>
    <d v="2022-07-12T00:00:00"/>
    <s v="POA"/>
    <s v="Reforma presupuestaria de optimización de recursos del año de salud rural Junio 2022, de acuerdo a Memorando Nro. MSP-DNTH-2022-3463-M, de fecha 20 de junio de 2022, suscrito por la Mgs. Teresa Maribel Saavedra Limones, Directora Nacional de Talento Humano."/>
    <s v="ADMINISTRACION CENTRAL"/>
    <s v="Reporte de remuneración mensual unificada e ingresos complementarios"/>
    <s v="PLANTA CENTRAL"/>
    <n v="9999"/>
    <s v="01"/>
    <s v="000"/>
    <s v="001"/>
    <n v="510515"/>
    <n v="1709"/>
    <s v="001"/>
    <s v="0000"/>
    <s v="0000"/>
    <n v="0"/>
    <n v="0"/>
    <n v="0"/>
    <n v="41480.79"/>
    <n v="0"/>
    <n v="41480.79"/>
    <s v="SI"/>
    <m/>
    <m/>
    <x v="7"/>
    <n v="250322.6799999997"/>
    <n v="0"/>
    <n v="250322.6799999997"/>
    <s v="COOR ADMINISTRATIVA FINANCIERA"/>
    <s v="DIR ADMINISTRACION TALENTO HUMANO"/>
    <s v="REMUNERACIONES"/>
    <s v="SI"/>
    <n v="250322.6799999997"/>
  </r>
  <r>
    <x v="246"/>
    <s v="134001047"/>
    <s v="MSP-DNTH-2022-2736-M"/>
    <x v="127"/>
    <x v="222"/>
    <d v="2022-07-12T00:00:00"/>
    <s v="POA"/>
    <s v="Para financiar el ingreso de devengantes de beca a Planta Central, conforme solicitud en memorando No. MSP-DNTH-2022-2736-M, suscrito por la Directora Nacional de Talento Humano."/>
    <s v="ADMINISTRACION CENTRAL"/>
    <s v="Reporte de remuneración mensual unificada e ingresos complementarios"/>
    <s v="PLANTA CENTRAL"/>
    <n v="9999"/>
    <s v="01"/>
    <s v="000"/>
    <s v="001"/>
    <n v="510516"/>
    <n v="1700"/>
    <s v="001"/>
    <s v="0000"/>
    <s v="0000"/>
    <n v="53632"/>
    <n v="0"/>
    <n v="53632"/>
    <n v="0"/>
    <n v="0"/>
    <n v="0"/>
    <s v="SI"/>
    <m/>
    <m/>
    <x v="7"/>
    <n v="68716"/>
    <n v="0"/>
    <n v="68716"/>
    <s v="COOR ADMINISTRATIVA FINANCIERA"/>
    <s v="DIR ADMINISTRACION TALENTO HUMANO"/>
    <s v="REMUNERACIONES"/>
    <s v="SI"/>
    <n v="68716"/>
  </r>
  <r>
    <x v="246"/>
    <s v="134001111"/>
    <s v="MSP-DNTH-2022-2736-M"/>
    <x v="127"/>
    <x v="222"/>
    <d v="2022-07-12T00:00:00"/>
    <s v="POA"/>
    <s v="Para financiar el ingreso de devengantes de beca a Planta Central, conforme solicitud en memorando No. MSP-DNTH-2022-2736-M, suscrito por la Directora Nacional de Talento Humano."/>
    <s v="ADMINISTRACION CENTRAL"/>
    <s v="Reporte de remuneración mensual unificada e ingresos complementarios"/>
    <s v="PLANTA CENTRAL"/>
    <n v="9999"/>
    <s v="01"/>
    <s v="000"/>
    <s v="001"/>
    <n v="510516"/>
    <n v="1709"/>
    <s v="001"/>
    <s v="0000"/>
    <s v="0000"/>
    <n v="1465456.35"/>
    <n v="0"/>
    <n v="1465456.35"/>
    <n v="0"/>
    <n v="0"/>
    <n v="0"/>
    <s v="SI"/>
    <m/>
    <m/>
    <x v="7"/>
    <n v="779181.71999999974"/>
    <n v="0"/>
    <n v="779181.71999999974"/>
    <s v="COOR ADMINISTRATIVA FINANCIERA"/>
    <s v="DIR ADMINISTRACION TALENTO HUMANO"/>
    <s v="REMUNERACIONES"/>
    <s v="SI"/>
    <n v="779181.71999999974"/>
  </r>
  <r>
    <x v="246"/>
    <s v="134001023"/>
    <s v=" MSP-DNTH-2022-2736-M"/>
    <x v="127"/>
    <x v="222"/>
    <d v="2022-07-12T00:00:00"/>
    <s v="POA"/>
    <s v="Para financiar el ingreso de devengantes de beca a Planta Central, conforme solicitud en memorando No. MSP-DNTH-2022-2736-M, suscrito por la Directora Nacional de Talento Humano."/>
    <s v="ADMINISTRACION CENTRAL"/>
    <s v="Reporte de remuneración mensual unificada e ingresos complementarios"/>
    <s v="PLANTA CENTRAL"/>
    <n v="9999"/>
    <s v="01"/>
    <s v="000"/>
    <s v="001"/>
    <n v="510601"/>
    <n v="1700"/>
    <s v="001"/>
    <s v="0000"/>
    <s v="0000"/>
    <n v="5175.4899999999907"/>
    <n v="0"/>
    <n v="5175.4899999999907"/>
    <n v="0"/>
    <n v="0"/>
    <n v="0"/>
    <s v="SI"/>
    <m/>
    <m/>
    <x v="7"/>
    <n v="745164.13"/>
    <n v="0"/>
    <n v="745164.13"/>
    <s v="COOR ADMINISTRATIVA FINANCIERA"/>
    <s v="DIR ADMINISTRACION TALENTO HUMANO"/>
    <s v="REMUNERACIONES"/>
    <s v="SI"/>
    <n v="745164.13"/>
  </r>
  <r>
    <x v="246"/>
    <s v="134001029"/>
    <s v="MSP-DNTH-2022-2736-M"/>
    <x v="127"/>
    <x v="222"/>
    <d v="2022-07-12T00:00:00"/>
    <s v="POA"/>
    <s v="Para financiar el ingreso de devengantes de beca a Planta Central, conforme solicitud en memorando No. MSP-DNTH-2022-2736-M, suscrito por la Directora Nacional de Talento Humano."/>
    <s v="ADMINISTRACION CENTRAL"/>
    <s v="Reporte de remuneración mensual unificada e ingresos complementarios"/>
    <s v="PLANTA CENTRAL"/>
    <n v="9999"/>
    <s v="01"/>
    <s v="000"/>
    <s v="001"/>
    <n v="510602"/>
    <n v="1700"/>
    <s v="001"/>
    <s v="0000"/>
    <s v="0000"/>
    <n v="4467.5499999999302"/>
    <n v="0"/>
    <n v="4467.5499999999302"/>
    <n v="0"/>
    <n v="0"/>
    <n v="0"/>
    <s v="SI"/>
    <m/>
    <m/>
    <x v="7"/>
    <n v="550762.44999999995"/>
    <n v="0"/>
    <n v="550762.44999999995"/>
    <s v="COOR ADMINISTRATIVA FINANCIERA"/>
    <s v="DIR ADMINISTRACION TALENTO HUMANO"/>
    <s v="REMUNERACIONES"/>
    <s v="SI"/>
    <n v="550762.44999999995"/>
  </r>
  <r>
    <x v="246"/>
    <s v="134001016"/>
    <s v="MSP-DNTH-2022-2736-M"/>
    <x v="127"/>
    <x v="222"/>
    <d v="2022-07-12T00:00:00"/>
    <s v="POA"/>
    <s v="ara financiar ingresos de Profesionales Rurales y Devengantes de Beca"/>
    <s v="PREVENCION Y PROMOCION DE LA SALUD"/>
    <s v="Reporte de remuneración mensual unificada e ingresos complementarios"/>
    <s v="PLANTA CENTRAL"/>
    <n v="9999"/>
    <n v="55"/>
    <s v="000"/>
    <s v="004"/>
    <n v="510203"/>
    <n v="1700"/>
    <s v="001"/>
    <s v="0000"/>
    <s v="0000"/>
    <n v="0"/>
    <n v="0"/>
    <n v="0"/>
    <n v="305915.83"/>
    <n v="0"/>
    <n v="305915.83"/>
    <s v="SI"/>
    <m/>
    <m/>
    <x v="7"/>
    <n v="43167.04999999993"/>
    <n v="0"/>
    <n v="43167.04999999993"/>
    <s v="COOR ADMINISTRATIVA FINANCIERA"/>
    <s v="DIR ADMINISTRACION TALENTO HUMANO"/>
    <s v="Presupuesto por Resultados"/>
    <s v="SI"/>
    <n v="43167.04999999993"/>
  </r>
  <r>
    <x v="246"/>
    <s v="134001017"/>
    <s v=" MSP-DNTH-2022-3488-M"/>
    <x v="119"/>
    <x v="222"/>
    <d v="2022-07-12T00:00:00"/>
    <s v="POA"/>
    <s v="Para financiar ingresos de Profesionales Rurales y Devengantes de Beca; cambio de plaza de Profesionales Rurales y Devengantes de Beca y cambio de ítem presupuestario de profesionales Devengantes de Beca, conforme memorando No. MSP-DNTH-2022-3488-M, de 21 de junio de 2022, suscrito por la Directora Nacional de Talento Humano."/>
    <s v="PREVENCION Y PROMOCION DE LA SALUD"/>
    <s v="Reporte de remuneración mensual unificada e ingresos complementarios"/>
    <s v="PLANTA CENTRAL"/>
    <n v="9999"/>
    <n v="55"/>
    <s v="000"/>
    <s v="004"/>
    <n v="510204"/>
    <n v="1700"/>
    <s v="001"/>
    <s v="0000"/>
    <s v="0000"/>
    <n v="0"/>
    <n v="0"/>
    <n v="0"/>
    <n v="49229.17"/>
    <n v="0"/>
    <n v="49229.17"/>
    <s v="SI"/>
    <m/>
    <m/>
    <x v="7"/>
    <n v="11491.119999999995"/>
    <n v="0"/>
    <n v="11491.119999999995"/>
    <s v="COOR ADMINISTRATIVA FINANCIERA"/>
    <s v="DIR ADMINISTRACION TALENTO HUMANO"/>
    <s v="Presupuesto por Resultados"/>
    <s v="SI"/>
    <n v="11491.119999999995"/>
  </r>
  <r>
    <x v="246"/>
    <s v="134001108"/>
    <s v="MSP-DNTH-2022-3488-M"/>
    <x v="121"/>
    <x v="222"/>
    <d v="2022-07-12T00:00:00"/>
    <s v="POA"/>
    <s v="Para financiar ingresos de Profesionales Rurales y Devengantes de Beca; cambio de plaza de Profesionales Rurales y Devengantes de Beca y cambio de ítem presupuestario de profesionales Devengantes de Beca, conforme memorando No. MSP-DNTH-2022-3488-M, de 21 de junio de 2022, suscrito por la Directora Nacional de Talento Humano."/>
    <s v="PREVENCION Y PROMOCION DE LA SALUD"/>
    <s v="Reporte de remuneración mensual unificada e ingresos complementarios"/>
    <s v="PLANTA CENTRAL"/>
    <n v="9999"/>
    <n v="55"/>
    <s v="000"/>
    <s v="004"/>
    <n v="510517"/>
    <n v="1700"/>
    <s v="001"/>
    <s v="0000"/>
    <s v="0000"/>
    <n v="0"/>
    <n v="0"/>
    <n v="0"/>
    <n v="3670990"/>
    <n v="0"/>
    <n v="3670990"/>
    <s v="SI"/>
    <m/>
    <m/>
    <x v="7"/>
    <n v="0"/>
    <n v="0"/>
    <n v="0"/>
    <s v="COOR ADMINISTRATIVA FINANCIERA"/>
    <s v="DIR ADMINISTRACION TALENTO HUMANO"/>
    <s v="REMUNERACIONES"/>
    <s v="SI"/>
    <n v="0"/>
  </r>
  <r>
    <x v="246"/>
    <s v="134001014"/>
    <s v="MSP-DNTH-2022-3488-M"/>
    <x v="119"/>
    <x v="222"/>
    <d v="2022-07-12T00:00:00"/>
    <s v="POA"/>
    <s v=" Para financiar ingresos de Profesionales Rurales y Devengantes de Beca; cambio de plaza de Profesionales Rurales y Devengantes de Beca y cambio de ítem presupuestario de profesionales Devengantes de Beca, conforme memorando No. MSP-DNTH-2022-3488-M, de 21 de junio de 2022, suscrito por la Directora Nacional de Talento Humano."/>
    <s v="PREVENCION Y PROMOCION DE LA SALUD"/>
    <s v="Reporte de remuneración mensual unificada e ingresos complementarios"/>
    <s v="PLANTA CENTRAL"/>
    <n v="9999"/>
    <n v="55"/>
    <s v="000"/>
    <s v="004"/>
    <n v="510601"/>
    <n v="1700"/>
    <s v="001"/>
    <s v="0000"/>
    <s v="0000"/>
    <n v="0"/>
    <n v="0"/>
    <n v="0"/>
    <n v="354250.54"/>
    <n v="0"/>
    <n v="354250.54"/>
    <s v="SI"/>
    <m/>
    <m/>
    <x v="7"/>
    <n v="41235.859999999986"/>
    <n v="0"/>
    <n v="41235.859999999986"/>
    <s v="COOR ADMINISTRATIVA FINANCIERA"/>
    <s v="DIR ADMINISTRACION TALENTO HUMANO"/>
    <s v="Presupuesto por Resultados"/>
    <s v="SI"/>
    <n v="41235.859999999986"/>
  </r>
  <r>
    <x v="246"/>
    <s v="134001015"/>
    <s v="MSP-DNTH-2022-3488-M"/>
    <x v="119"/>
    <x v="222"/>
    <d v="2022-07-12T00:00:00"/>
    <s v="POA"/>
    <s v=" Para financiar ingresos de Profesionales Rurales y Devengantes de Beca; cambio de plaza de Profesionales Rurales y Devengantes de Beca y cambio de ítem presupuestario de profesionales Devengantes de Beca, conforme memorando No. MSP-DNTH-2022-3488-M, de 21 de junio de 2022, suscrito por la Directora Nacional de Talento Humano."/>
    <s v="PREVENCION Y PROMOCION DE LA SALUD"/>
    <s v="Reporte de remuneración mensual unificada e ingresos complementarios"/>
    <s v="PLANTA CENTRAL"/>
    <n v="9999"/>
    <n v="55"/>
    <s v="000"/>
    <s v="004"/>
    <n v="510602"/>
    <n v="1700"/>
    <s v="001"/>
    <s v="0000"/>
    <s v="0000"/>
    <n v="0"/>
    <n v="0"/>
    <n v="0"/>
    <n v="305793.46999999997"/>
    <n v="0"/>
    <n v="305793.46999999997"/>
    <s v="SI"/>
    <m/>
    <m/>
    <x v="7"/>
    <n v="30356.849999999977"/>
    <n v="0"/>
    <n v="30356.849999999977"/>
    <s v="COOR ADMINISTRATIVA FINANCIERA"/>
    <s v="DIR ADMINISTRACION TALENTO HUMANO"/>
    <s v="Presupuesto por Resultados"/>
    <s v="SI"/>
    <n v="30356.849999999977"/>
  </r>
  <r>
    <x v="246"/>
    <s v="134001092"/>
    <s v="MSP-DNF-GICN-2022-0191-M"/>
    <x v="121"/>
    <x v="222"/>
    <d v="2022-07-12T00:00:00"/>
    <s v="POA"/>
    <s v="Para proceder al encargo de la funcionaria Morocho Quezada Vanessa del Rocio, del 06 al 08 de junio de 2022, según memorando No. MSP-DNF-GICN-2022-0191-M, de 15 de junio de 2022, solicitado por el Analista de Contabilidad y Nómina 3."/>
    <s v="PROVISION Y PRESTACION DE SERVICIOS DE SALUD"/>
    <s v="Reporte de remuneración mensual unificada e ingresos complementarios"/>
    <s v="PLANTA CENTRAL"/>
    <n v="9999"/>
    <n v="90"/>
    <s v="000"/>
    <s v="003"/>
    <n v="510513"/>
    <n v="1700"/>
    <s v="001"/>
    <s v="0000"/>
    <s v="0000"/>
    <n v="0"/>
    <n v="0"/>
    <n v="0"/>
    <n v="92.1"/>
    <n v="0"/>
    <n v="92.1"/>
    <s v="SI"/>
    <m/>
    <m/>
    <x v="7"/>
    <n v="6026.5300000000007"/>
    <n v="0"/>
    <n v="6026.5300000000007"/>
    <s v="COOR ADMINISTRATIVA FINANCIERA"/>
    <s v="DIR ADMINISTRACION TALENTO HUMANO"/>
    <s v="REMUNERACIONES"/>
    <s v="SI"/>
    <n v="6026.5300000000007"/>
  </r>
  <r>
    <x v="246"/>
    <s v="134001028"/>
    <s v="MSP-DNF-GICN-2022-0191-M"/>
    <x v="116"/>
    <x v="222"/>
    <d v="2022-07-12T00:00:00"/>
    <s v="POA"/>
    <s v="Para proceder al encargo de la funcionaria Morocho Quezada Vanessa del Rocio, del 06 al 08 de junio de 2022, según memorando No. MSP-DNF-GICN-2022-0191-M, de 15 de junio de 2022, solicitado por el Analista de Contabilidad y Nómina 3."/>
    <s v="PROVISION Y PRESTACION DE SERVICIOS DE SALUD"/>
    <s v="Reporte de remuneración mensual unificada e ingresos complementarios"/>
    <s v="PLANTA CENTRAL"/>
    <n v="9999"/>
    <n v="90"/>
    <s v="000"/>
    <s v="003"/>
    <n v="510601"/>
    <n v="1700"/>
    <s v="001"/>
    <s v="0000"/>
    <s v="0000"/>
    <n v="0"/>
    <n v="0"/>
    <n v="0"/>
    <n v="8.89"/>
    <n v="0"/>
    <n v="8.89"/>
    <s v="SI"/>
    <m/>
    <m/>
    <x v="7"/>
    <n v="121800.30000000002"/>
    <n v="0"/>
    <n v="121800.30000000002"/>
    <s v="COOR ADMINISTRATIVA FINANCIERA"/>
    <s v="DIR ADMINISTRACION TALENTO HUMANO"/>
    <s v="REMUNERACIONES"/>
    <s v="SI"/>
    <n v="121800.30000000002"/>
  </r>
  <r>
    <x v="246"/>
    <s v="134001034"/>
    <s v="MSP-DNF-GICN-2022-0191-M"/>
    <x v="116"/>
    <x v="222"/>
    <d v="2022-07-12T00:00:00"/>
    <s v="POA"/>
    <s v="Para proceder al encargo de la funcionaria Morocho Quezada Vanessa del Rocio, del 06 al 08 de junio de 2022, según memorando No. MSP-DNF-GICN-2022-0191-M, de 15 de junio de 2022, solicitado por el Analista de Contabilidad y Nómina 3."/>
    <s v="PROVISION Y PRESTACION DE SERVICIOS DE SALUD"/>
    <s v="Reporte de remuneración mensual unificada e ingresos complementarios"/>
    <s v="PLANTA CENTRAL"/>
    <n v="9999"/>
    <n v="90"/>
    <s v="000"/>
    <s v="003"/>
    <n v="510602"/>
    <n v="1700"/>
    <s v="001"/>
    <s v="0000"/>
    <s v="0000"/>
    <n v="0"/>
    <n v="0"/>
    <n v="0"/>
    <n v="7.67"/>
    <n v="0"/>
    <n v="7.67"/>
    <s v="SI"/>
    <m/>
    <m/>
    <x v="7"/>
    <n v="103949.37000000002"/>
    <n v="0"/>
    <n v="103949.37000000002"/>
    <s v="COOR ADMINISTRATIVA FINANCIERA"/>
    <s v="DIR ADMINISTRACION TALENTO HUMANO"/>
    <s v="REMUNERACIONES"/>
    <s v="SI"/>
    <n v="103949.37000000002"/>
  </r>
  <r>
    <x v="246"/>
    <s v="134003038"/>
    <s v="Ajuste POA"/>
    <x v="103"/>
    <x v="222"/>
    <d v="2022-07-12T00:00:00"/>
    <s v="POA"/>
    <s v="Ajuste POA de la Dirección Nacional Administrativa"/>
    <s v="ADMINISTRACION CENTRAL"/>
    <s v="SERVICIO DE EMISIÓN DE PASAJES AEREOS NACIONALES PARA SERVIDORES DEL MSP Y PACIENTES RPIS"/>
    <s v="PLANTA CENTRAL"/>
    <n v="9999"/>
    <s v="01"/>
    <s v="000"/>
    <s v="001"/>
    <n v="530301"/>
    <n v="1701"/>
    <s v="001"/>
    <s v="0000"/>
    <s v="0000"/>
    <n v="504"/>
    <n v="0"/>
    <n v="504"/>
    <n v="0"/>
    <n v="0"/>
    <n v="0"/>
    <s v="SI"/>
    <m/>
    <m/>
    <x v="5"/>
    <n v="86971.14"/>
    <n v="504"/>
    <n v="87475.14"/>
    <s v="COOR ADMINISTRATIVA FINANCIERA"/>
    <s v="DIR ADMINISTRATIVA"/>
    <s v="GI TRANSPORTES"/>
    <s v="SI"/>
    <n v="504"/>
  </r>
  <r>
    <x v="246"/>
    <s v="134003039"/>
    <s v="Ajuste POA"/>
    <x v="103"/>
    <x v="222"/>
    <d v="2022-07-12T00:00:00"/>
    <s v="POA"/>
    <s v="Ajuste POA de la Dirección Nacional Administrativa"/>
    <s v="ADMINISTRACION CENTRAL"/>
    <s v="SERVICIO DE EMISIÓN DE PASAJES AEREOS INTERNACIONALES PARA SERVIDORES DEL MSP Y PACIENTES RPIS"/>
    <s v="PLANTA CENTRAL"/>
    <n v="9999"/>
    <s v="01"/>
    <s v="000"/>
    <s v="001"/>
    <n v="530302"/>
    <n v="1701"/>
    <s v="001"/>
    <s v="0000"/>
    <s v="0000"/>
    <n v="120"/>
    <n v="0"/>
    <n v="120"/>
    <n v="0"/>
    <n v="0"/>
    <n v="0"/>
    <s v="SI"/>
    <m/>
    <m/>
    <x v="5"/>
    <n v="63586.04"/>
    <n v="120"/>
    <n v="63706.04"/>
    <s v="COOR ADMINISTRATIVA FINANCIERA"/>
    <s v="DIR ADMINISTRATIVA"/>
    <s v="GI TRANSPORTES"/>
    <s v="SI"/>
    <n v="120"/>
  </r>
  <r>
    <x v="247"/>
    <s v="132001020"/>
    <s v="  MSP-SNPSS-2022-2371-M"/>
    <x v="129"/>
    <x v="223"/>
    <d v="2022-07-05T00:00:00"/>
    <s v="PRESUPUESTARIA"/>
    <s v="LA REFORMA SE REALIZA CON LA FINALIDAD DE EFECTURAR EL PAGO DEL  SERVICIO DE CONTACT CENTER PARA AGENDAMIENTO EN ESTABLECIMIENTOS DE SALUD DEL PRIMER NIVEL DE ATENCIÓN 2021- MES DE MAYO Y JUNIO DEL 2022"/>
    <s v="GARANTIA DE LA CALIDAD DE LOS SERVICIOS DE SALUD"/>
    <s v="Asignación esigef para financiar actividades priorizadas  (Mantenimientos REF 006)"/>
    <s v="PLANTA CENTRAL"/>
    <n v="9999"/>
    <n v="57"/>
    <s v="000"/>
    <s v="001"/>
    <n v="530402"/>
    <n v="1701"/>
    <s v="001"/>
    <s v="0000"/>
    <s v="0000"/>
    <n v="0"/>
    <n v="0"/>
    <n v="0"/>
    <n v="1500000"/>
    <n v="0"/>
    <n v="1500000"/>
    <s v="SI"/>
    <m/>
    <m/>
    <x v="6"/>
    <n v="0"/>
    <n v="0"/>
    <n v="0"/>
    <s v="COOR PLANIFICACION GEST ESTRAT"/>
    <s v="DIR PLANIFICACION INVERSION"/>
    <s v="NO APLICA"/>
    <s v="NO"/>
    <n v="0"/>
  </r>
  <r>
    <x v="247"/>
    <s v="121091008"/>
    <s v="  MSP-SNPSS-2022-2371-M"/>
    <x v="129"/>
    <x v="223"/>
    <d v="2022-07-05T00:00:00"/>
    <s v="PRESUPUESTARIA"/>
    <s v="LA REFORMA SE REALIZA CON LA FINALIDAD DE EFECTURAR EL PAGO DEL  SERVICIO DE CONTACT CENTER PARA AGENDAMIENTO EN ESTABLECIMIENTOS DE SALUD DEL PRIMER NIVEL DE ATENCIÓN 2021- MES DE MAYO Y JUNIO DEL 2022"/>
    <s v="PROVISION Y PRESTACION DE SERVICIOS DE SALUD"/>
    <s v="PROCESO DE CONTRATACIÓN SERVICIO DE CONTACT CENTER PARA AGENDAMIENTO EN ESTABLECIMIENTOS DE SALUD DEL PRIMER NIVEL DE ATENCIÓN 2021 (PAGO DE MAYO 2022)"/>
    <s v="PLANTA CENTRAL"/>
    <n v="9999"/>
    <n v="90"/>
    <s v="000"/>
    <s v="001"/>
    <n v="530105"/>
    <n v="1701"/>
    <s v="001"/>
    <s v="0000"/>
    <s v="0000"/>
    <n v="602981.47"/>
    <n v="72357.78"/>
    <n v="675339.25"/>
    <n v="0"/>
    <n v="0"/>
    <n v="0"/>
    <s v="SI"/>
    <m/>
    <m/>
    <x v="6"/>
    <n v="602981.47"/>
    <n v="72357.78"/>
    <n v="675339.25"/>
    <e v="#N/A"/>
    <s v="DIR NAC GESTION USUARIOS PACIENTES "/>
    <s v="CONTACT CENTER"/>
    <s v="SI"/>
    <n v="3.6000000545755029E-3"/>
  </r>
  <r>
    <x v="247"/>
    <s v="121091009"/>
    <s v="  MSP-SNPSS-2022-2371-M"/>
    <x v="129"/>
    <x v="223"/>
    <d v="2022-07-05T00:00:00"/>
    <s v="PRESUPUESTARIA"/>
    <s v="LA REFORMA SE REALIZA CON LA FINALIDAD DE EFECTURAR EL PAGO DEL  SERVICIO DE CONTACT CENTER PARA AGENDAMIENTO EN ESTABLECIMIENTOS DE SALUD DEL PRIMER NIVEL DE ATENCIÓN 2021- MES DE MAYO Y JUNIO DEL 2022"/>
    <s v="PROVISION Y PRESTACION DE SERVICIOS DE SALUD"/>
    <s v="PROCESO DE CONTRATACIÓN SERVICIO DE CONTACT CENTER PARA AGENDAMIENTO EN ESTABLECIMIENTOS DE SALUD DEL PRIMER NIVEL DE ATENCIÓN 2021 (PAGO DE JUNIO 2022)"/>
    <s v="PLANTA CENTRAL"/>
    <n v="9999"/>
    <n v="90"/>
    <s v="000"/>
    <s v="001"/>
    <n v="530105"/>
    <n v="1701"/>
    <s v="001"/>
    <s v="0000"/>
    <s v="0000"/>
    <n v="736304.24"/>
    <n v="88356.508799999996"/>
    <n v="824660.74879999994"/>
    <n v="0"/>
    <n v="0"/>
    <n v="0"/>
    <s v="SI"/>
    <m/>
    <m/>
    <x v="6"/>
    <n v="605349.23"/>
    <n v="72641.90879999999"/>
    <n v="677991.13879999996"/>
    <e v="#N/A"/>
    <s v="DIR NAC GESTION USUARIOS PACIENTES "/>
    <s v="CONTACT CENTER"/>
    <s v="SI"/>
    <n v="-1.2000000569969416E-3"/>
  </r>
  <r>
    <x v="248"/>
    <s v="ZONA 9"/>
    <s v="MSP-DNEPC-2022-1383-M"/>
    <x v="132"/>
    <x v="224"/>
    <d v="2022-07-14T00:00:00"/>
    <s v="PRESUPUESTARIA"/>
    <s v="La reforma se plantea con el objeto de financiar a nivel desconcentrado la adquisición de Sucedaneos de Leche Materna, medicamentos Zidovudina, solución para infusión 10mg/ml"/>
    <s v="VIGILANCIA Y CONTROL SANITARIO"/>
    <s v="Adquisición de Sucedaneos de Leche Materna, medicamentos Zidovudina, solución para infusión 10mg/ml"/>
    <s v="HOSPITAL GINECO OBSTÉTRICO ISIDRO AYORA"/>
    <n v="1422"/>
    <s v="56"/>
    <s v="000"/>
    <s v="001"/>
    <n v="530810"/>
    <n v="1701"/>
    <s v="001"/>
    <s v="0000"/>
    <s v="0000"/>
    <n v="6000"/>
    <n v="0"/>
    <n v="6000"/>
    <n v="0"/>
    <n v="0"/>
    <n v="0"/>
    <s v="SI"/>
    <m/>
    <m/>
    <x v="8"/>
    <e v="#N/A"/>
    <e v="#N/A"/>
    <e v="#N/A"/>
    <e v="#N/A"/>
    <e v="#N/A"/>
    <e v="#N/A"/>
    <e v="#N/A"/>
    <e v="#N/A"/>
  </r>
  <r>
    <x v="248"/>
    <s v="ZONA 9"/>
    <s v="MSP-DNEPC-2022-1383-M"/>
    <x v="132"/>
    <x v="224"/>
    <d v="2022-07-14T00:00:00"/>
    <s v="PRESUPUESTARIA"/>
    <s v="La reforma se plantea con el objeto de financiar a nivel desconcentrado la adquisición de Sucedaneos de Leche Materna, medicamentos Zidovudina, solución para infusión 10mg/ml"/>
    <s v="VIGILANCIA Y CONTROL SANITARIO"/>
    <s v="Adquisición de Sucedaneos de Leche Materna, medicamentos Zidovudina, solución para infusión 10mg/ml"/>
    <s v="HOSPITAL GINECO OBSTÉTRICO ISIDRO AYORA"/>
    <n v="1422"/>
    <s v="56"/>
    <s v="000"/>
    <s v="001"/>
    <n v="530809"/>
    <n v="1701"/>
    <s v="001"/>
    <s v="0000"/>
    <s v="0000"/>
    <n v="6707.61"/>
    <n v="0"/>
    <n v="6707.61"/>
    <n v="0"/>
    <n v="0"/>
    <n v="0"/>
    <s v="SI"/>
    <m/>
    <m/>
    <x v="8"/>
    <e v="#N/A"/>
    <e v="#N/A"/>
    <e v="#N/A"/>
    <e v="#N/A"/>
    <e v="#N/A"/>
    <e v="#N/A"/>
    <e v="#N/A"/>
    <e v="#N/A"/>
  </r>
  <r>
    <x v="248"/>
    <s v="132001023"/>
    <s v="MSP-DNEPC-2022-1383-M"/>
    <x v="132"/>
    <x v="224"/>
    <d v="2022-07-14T00:00:00"/>
    <s v="PRESUPUESTARIA"/>
    <s v="La reforma se plantea con el objeto de financiar a nivel desconcentrado la adquisición de Sucedaneos de Leche Materna, medicamentos Zidovudina, solución para infusión 10mg/ml"/>
    <s v="GARANTIA DE LA CALIDAD DE LOS SERVICIOS DE SALUD"/>
    <s v="Asignación esigef para financiar actividades priorizadas  (Mantenimientos REF 006)"/>
    <s v="PLANTA CENTRAL"/>
    <n v="9999"/>
    <n v="57"/>
    <s v="000"/>
    <s v="001"/>
    <n v="530417"/>
    <n v="1701"/>
    <s v="001"/>
    <s v="0000"/>
    <s v="0000"/>
    <n v="0"/>
    <n v="0"/>
    <n v="0"/>
    <n v="12707.61"/>
    <n v="0"/>
    <n v="12707.61"/>
    <s v="SI"/>
    <m/>
    <m/>
    <x v="8"/>
    <n v="0"/>
    <n v="0"/>
    <n v="0"/>
    <s v="COOR PLANIFICACION GEST ESTRAT"/>
    <s v="DIR PLANIFICACION INVERSION"/>
    <s v="NO APLICA"/>
    <s v="NO"/>
    <n v="0"/>
  </r>
  <r>
    <x v="249"/>
    <s v="134003044"/>
    <s v="MSP-DNA-2022-1637-M"/>
    <x v="133"/>
    <x v="50"/>
    <m/>
    <s v="POA"/>
    <s v="NO SE DEJA DE REALIZAR ACTIVIDADES, SE OPTIMIZA RECURSOS  PARA FINANCIAR EL REQUERIMIENTO DE PAGO DE MATRICULACIÓN VEHICULAR DE 37 VEHÍCULOS QUE CONFORMA EL PARQUE AUTOMOTOR DEL MINISTERIO DE SALUD PÚBLICA - PLANTA CENTRAL (AÑO 2022), ESTO  PERMITIRÁ LA OPERATIVIDAD Y EL CORRECTO CONTROL DE LOS VEHÍCULOS UTILIZADOS PARA DIVERSAS ACTIVIDADES RELACIONADAS CON LAS ATRIBUCIONES Y COMPETENCIAS DE ESTA CARTERA DE ESTADO."/>
    <s v="ADMINISTRACION CENTRAL"/>
    <s v="MATRICULACIÓN DEL PARQUE AUTOMOTOR DEL MINISTERIO DE SALUD"/>
    <s v="PLANTA CENTRAL"/>
    <n v="9999"/>
    <s v="01"/>
    <s v="000"/>
    <s v="001"/>
    <n v="570102"/>
    <n v="1701"/>
    <s v="001"/>
    <s v="0000"/>
    <s v="0000"/>
    <n v="0"/>
    <n v="0"/>
    <n v="0"/>
    <n v="3340.25"/>
    <n v="0"/>
    <n v="3340.25"/>
    <s v="SI"/>
    <m/>
    <m/>
    <x v="3"/>
    <n v="5113.0200000000004"/>
    <n v="0"/>
    <n v="5113.0200000000004"/>
    <s v="COOR ADMINISTRATIVA FINANCIERA"/>
    <s v="DIR ADMINISTRATIVA"/>
    <s v="GI TRANSPORTES"/>
    <s v="SI"/>
    <n v="0"/>
  </r>
  <r>
    <x v="249"/>
    <s v="134003234"/>
    <s v="MSP-DNA-2022-1637-M"/>
    <x v="133"/>
    <x v="50"/>
    <m/>
    <s v="POA"/>
    <s v="NO SE DEJA DE REALIZAR ACTIVIDADES, SE OPTIMIZA RECURSOS  PARA FINANCIAR EL REQUERIMIENTO DE PAGO DE MATRICULACIÓN VEHICULAR DE 37 VEHÍCULOS QUE CONFORMA EL PARQUE AUTOMOTOR DEL MINISTERIO DE SALUD PÚBLICA - PLANTA CENTRAL (AÑO 2022), ESTO  PERMITIRÁ LA OPERATIVIDAD Y EL CORRECTO CONTROL DE LOS VEHÍCULOS UTILIZADOS PARA DIVERSAS ACTIVIDADES RELACIONADAS CON LAS ATRIBUCIONES Y COMPETENCIAS DE ESTA CARTERA DE ESTADO."/>
    <s v="ADMINISTRACION CENTRAL"/>
    <s v="MATRICULACIÓN VEHICULAR DE 37 VEHÍCULOS QUE CONFORMA EL PARQUE AUTOMOTOR DEL MINISTERIO DE SALUD PÚBLICA - PLANTA CENTRAL (AÑO 2022)"/>
    <s v="PLANTA CENTRAL"/>
    <n v="9999"/>
    <s v="01"/>
    <s v="000"/>
    <s v="001"/>
    <n v="570102"/>
    <n v="1701"/>
    <s v="001"/>
    <s v="0000"/>
    <s v="0000"/>
    <n v="3340.25"/>
    <n v="0"/>
    <n v="3340.25"/>
    <n v="0"/>
    <n v="0"/>
    <n v="0"/>
    <s v="SI"/>
    <m/>
    <m/>
    <x v="3"/>
    <n v="3340.25"/>
    <n v="0"/>
    <n v="3340.25"/>
    <s v="COOR ADMINISTRATIVA FINANCIERA"/>
    <s v="DIR ADMINISTRATIVA"/>
    <s v="GI TRANSPORTES"/>
    <s v="SI"/>
    <n v="0"/>
  </r>
  <r>
    <x v="250"/>
    <s v="134003235"/>
    <s v="MSP-DNA-2022-1660-M"/>
    <x v="134"/>
    <x v="225"/>
    <d v="2022-07-11T00:00:00"/>
    <s v="POA"/>
    <s v="No se dejan de relaizar actividades programadas ya que el proceso no requiere erogacion de recursos para firma del &quot;ONVENIO MARCO DE COOPERACIÓN INTERINSTITUCIONAL ENTRE EL INSTITUTO DE ALTOS ESTUDIOS NACIONALES (IAEN) Y MINISTERIO DE SALUD PÚBLICA (MSP)&quot;"/>
    <s v="ADMINISTRACION CENTRAL"/>
    <s v="CONVENIO MARCO DE COOPERACIÓN INTERINSTITUCIONAL ENTRE EL INSTITUTO DE ALTOS ESTUDIOS NACIONALES (IAEN) Y MINISTERIO DE SALUD PÚBLICA (MSP)"/>
    <s v="PLANTA CENTRAL"/>
    <n v="9999"/>
    <s v="01"/>
    <s v="000"/>
    <s v="001"/>
    <n v="0"/>
    <n v="1701"/>
    <n v="0"/>
    <n v="0"/>
    <s v=""/>
    <n v="0"/>
    <n v="0"/>
    <n v="0"/>
    <n v="0"/>
    <n v="0"/>
    <n v="0"/>
    <s v="SI"/>
    <m/>
    <m/>
    <x v="10"/>
    <n v="0"/>
    <n v="0"/>
    <n v="0"/>
    <s v="COOR ADMINISTRATIVA FINANCIERA"/>
    <s v="DIR ADMINISTRATIVA"/>
    <n v="0"/>
    <s v="SI"/>
    <n v="0"/>
  </r>
  <r>
    <x v="251"/>
    <s v="111005025"/>
    <s v="MSP-SNGSP-2022-1656-M"/>
    <x v="132"/>
    <x v="50"/>
    <m/>
    <s v="PRESUPUESTARIA"/>
    <s v="Financiamiento HPAS para proceso de osteosintesis"/>
    <s v="PROVISION Y PRESTACION DE SERVICIOS DE SALUD"/>
    <s v="Fondo para asignación presupuestaria a las EODs. a nivel nacional para el abastecimiento de medicamentos que permita la atención al paciente"/>
    <s v="PLANTA CENTRAL"/>
    <n v="9999"/>
    <n v="90"/>
    <s v="000"/>
    <s v="001"/>
    <n v="530809"/>
    <n v="1701"/>
    <s v="001"/>
    <s v="0000"/>
    <s v="0000"/>
    <n v="0"/>
    <n v="0"/>
    <n v="0"/>
    <n v="671996.44"/>
    <n v="0"/>
    <n v="671996.44"/>
    <s v="SI"/>
    <m/>
    <m/>
    <x v="0"/>
    <n v="0"/>
    <n v="0"/>
    <n v="0"/>
    <s v="SUB GESTION OPERACIONES LOGISTICA SALUD "/>
    <s v="DIR NACIONAL ABASTECIMIENTO MEDICAMENTOS DIPOSITIVOS MEDICOS OTROS BIENES ESTRATÉGICOS EN SALUD"/>
    <s v="NO APLICA"/>
    <s v="NO"/>
    <n v="0"/>
  </r>
  <r>
    <x v="251"/>
    <s v="CZ9"/>
    <s v="MSP-SNGSP-2022-1656-M"/>
    <x v="132"/>
    <x v="50"/>
    <m/>
    <s v="PRESUPUESTARIA"/>
    <s v="Financiamiento HPAS para proceso de osteosintesis"/>
    <s v="PROVISION Y PRESTACION DE SERVICIOS DE SALUD"/>
    <s v="Financiamiento HPAS para proceso de osteosintesis"/>
    <s v="CZ9"/>
    <n v="1426"/>
    <n v="90"/>
    <s v="000"/>
    <s v="004"/>
    <n v="530834"/>
    <n v="1701"/>
    <s v="001"/>
    <s v="0000"/>
    <s v="0000"/>
    <n v="671996.44"/>
    <n v="0"/>
    <n v="671996.44"/>
    <n v="0"/>
    <n v="0"/>
    <n v="0"/>
    <s v="SI"/>
    <m/>
    <m/>
    <x v="0"/>
    <e v="#N/A"/>
    <e v="#N/A"/>
    <e v="#N/A"/>
    <e v="#N/A"/>
    <e v="#N/A"/>
    <e v="#N/A"/>
    <e v="#N/A"/>
    <e v="#N/A"/>
  </r>
  <r>
    <x v="252"/>
    <s v="111005025"/>
    <s v="MSP-SNGSP-2022-1678-M"/>
    <x v="135"/>
    <x v="50"/>
    <m/>
    <s v="PRESUPUESTARIA"/>
    <s v="Financiamiento HEEE adquisición de medicamentos judicializados"/>
    <s v="PROVISION Y PRESTACION DE SERVICIOS DE SALUD"/>
    <s v="Fondo para asignación presupuestaria a las EODs. a nivel nacional para el abastecimiento de medicamentos que permita la atención al paciente"/>
    <s v="PLANTA CENTRAL"/>
    <n v="9999"/>
    <n v="90"/>
    <s v="000"/>
    <s v="001"/>
    <n v="530809"/>
    <n v="1701"/>
    <s v="001"/>
    <s v="0000"/>
    <s v="0000"/>
    <n v="0"/>
    <n v="0"/>
    <n v="0"/>
    <n v="259961.67999999996"/>
    <n v="0"/>
    <n v="259961.67999999996"/>
    <s v="SI"/>
    <m/>
    <m/>
    <x v="0"/>
    <n v="0"/>
    <n v="0"/>
    <n v="0"/>
    <s v="SUB GESTION OPERACIONES LOGISTICA SALUD "/>
    <s v="DIR NACIONAL ABASTECIMIENTO MEDICAMENTOS DIPOSITIVOS MEDICOS OTROS BIENES ESTRATÉGICOS EN SALUD"/>
    <s v="NO APLICA"/>
    <s v="NO"/>
    <n v="0"/>
  </r>
  <r>
    <x v="252"/>
    <s v="CZ7"/>
    <s v="MSP-SNGSP-2022-1678-M"/>
    <x v="135"/>
    <x v="50"/>
    <m/>
    <s v="PRESUPUESTARIA"/>
    <s v="Financiamiento HEEE adquisición de medicamentos judicializados"/>
    <s v="GOBERNANZA DE LA SALUD"/>
    <s v="Financiamiento HEEE adquisición de medicamentos judicializados"/>
    <s v="CZ7"/>
    <n v="1270"/>
    <n v="58"/>
    <s v="000"/>
    <s v="003"/>
    <n v="530809"/>
    <n v="1101"/>
    <s v="001"/>
    <s v="0000"/>
    <s v="0000"/>
    <n v="0"/>
    <n v="0"/>
    <n v="0"/>
    <n v="210191.92"/>
    <n v="0"/>
    <n v="210191.92"/>
    <s v="SI"/>
    <m/>
    <m/>
    <x v="0"/>
    <e v="#N/A"/>
    <e v="#N/A"/>
    <e v="#N/A"/>
    <e v="#N/A"/>
    <e v="#N/A"/>
    <e v="#N/A"/>
    <e v="#N/A"/>
    <e v="#N/A"/>
  </r>
  <r>
    <x v="252"/>
    <s v="CZ9"/>
    <s v="MSP-SNGSP-2022-1678-M"/>
    <x v="135"/>
    <x v="50"/>
    <m/>
    <s v="PRESUPUESTARIA"/>
    <s v="Financiamiento HEEE adquisición de medicamentos judicializados"/>
    <s v="GOBERNANZA DE LA SALUD"/>
    <s v="Financiamiento HEEE adquisición de medicamentos judicializados"/>
    <s v="CZ9"/>
    <n v="1420"/>
    <n v="58"/>
    <s v="000"/>
    <s v="005"/>
    <n v="530809"/>
    <n v="1701"/>
    <s v="001"/>
    <s v="0000"/>
    <s v="0000"/>
    <n v="470153.6"/>
    <n v="0"/>
    <n v="470153.6"/>
    <n v="0"/>
    <n v="0"/>
    <n v="0"/>
    <s v="SI"/>
    <m/>
    <m/>
    <x v="0"/>
    <e v="#N/A"/>
    <e v="#N/A"/>
    <e v="#N/A"/>
    <e v="#N/A"/>
    <e v="#N/A"/>
    <e v="#N/A"/>
    <e v="#N/A"/>
    <e v="#N/A"/>
  </r>
  <r>
    <x v="253"/>
    <s v="134000009"/>
    <s v="MSP-CGAF-2022-1668-M"/>
    <x v="136"/>
    <x v="226"/>
    <d v="2022-07-14T00:00:00"/>
    <s v="PRESUPUESTARIA"/>
    <s v="Se actualiza valores entre lineas para optimizacion de recursos de Caja Chica correspondiente a la CGAF a fin de financiar pagos por trámites en Notarías e Insumos."/>
    <s v="ADMINISTRACION CENTRAL"/>
    <s v="Caja Chica CGAF"/>
    <s v="PLANTA CENTRAL"/>
    <n v="9999"/>
    <s v="01"/>
    <s v="000"/>
    <s v="001"/>
    <n v="530801"/>
    <n v="1701"/>
    <s v="001"/>
    <s v="0000"/>
    <s v="0000"/>
    <n v="84"/>
    <m/>
    <n v="84"/>
    <m/>
    <m/>
    <n v="0"/>
    <s v="SI"/>
    <m/>
    <m/>
    <x v="10"/>
    <n v="479.83000000000004"/>
    <n v="0"/>
    <n v="479.83000000000004"/>
    <s v="COOR ADMINISTRATIVA FINANCIERA"/>
    <s v="COOR ADMINISTRATIVA FINANCIERA"/>
    <s v="NO APLICA"/>
    <s v="SI"/>
    <n v="113.79000000000002"/>
  </r>
  <r>
    <x v="253"/>
    <s v="134000010"/>
    <s v="MSP-CGAF-2022-1668-M"/>
    <x v="136"/>
    <x v="226"/>
    <d v="2022-07-14T00:00:00"/>
    <s v="PRESUPUESTARIA"/>
    <s v="Se actualiza valores entre lineas para optimizacion de recursos de Caja Chica correspondiente a la CGAF a fin de financiar pagos por trámites en Notarías e Insumos."/>
    <s v="ADMINISTRACION CENTRAL"/>
    <s v="Caja Chica CGAF"/>
    <s v="PLANTA CENTRAL"/>
    <n v="9999"/>
    <s v="01"/>
    <s v="000"/>
    <s v="001"/>
    <n v="530820"/>
    <n v="1701"/>
    <s v="001"/>
    <s v="0000"/>
    <s v="0000"/>
    <m/>
    <m/>
    <n v="0"/>
    <n v="70"/>
    <m/>
    <n v="70"/>
    <s v="SI"/>
    <m/>
    <m/>
    <x v="10"/>
    <n v="279.60000000000002"/>
    <n v="0"/>
    <n v="279.60000000000002"/>
    <s v="COOR ADMINISTRATIVA FINANCIERA"/>
    <s v="COOR ADMINISTRATIVA FINANCIERA"/>
    <s v="NO APLICA"/>
    <s v="SI"/>
    <n v="77.07000000000005"/>
  </r>
  <r>
    <x v="253"/>
    <s v="134000018"/>
    <s v="MSP-CGAF-2022-1668-M"/>
    <x v="136"/>
    <x v="226"/>
    <d v="2022-07-14T00:00:00"/>
    <s v="PRESUPUESTARIA"/>
    <s v="Se actualiza valores entre lineas para optimizacion de recursos de Caja Chica correspondiente a la CGAF a fin de financiar pagos por trámites en Notarías e Insumos."/>
    <s v="ADMINISTRACION CENTRAL"/>
    <s v="Caja Chica CGAF"/>
    <s v="PLANTA CENTRAL"/>
    <s v="9999"/>
    <s v="01"/>
    <s v="000"/>
    <s v="001"/>
    <n v="530811"/>
    <n v="1701"/>
    <s v="001"/>
    <s v="0000"/>
    <s v="0000"/>
    <m/>
    <m/>
    <n v="0"/>
    <n v="30"/>
    <m/>
    <n v="30"/>
    <s v="SI"/>
    <m/>
    <m/>
    <x v="10"/>
    <n v="120"/>
    <n v="0"/>
    <n v="120"/>
    <s v="COOR ADMINISTRATIVA FINANCIERA"/>
    <s v="COOR ADMINISTRATIVA FINANCIERA"/>
    <s v="NO APLICA"/>
    <s v="SI"/>
    <n v="120"/>
  </r>
  <r>
    <x v="253"/>
    <s v="134000020"/>
    <s v="MSP-CGAF-2022-1668-M"/>
    <x v="136"/>
    <x v="226"/>
    <d v="2022-07-14T00:00:00"/>
    <s v="PRESUPUESTARIA"/>
    <s v="Se actualiza valores entre lineas para optimizacion de recursos de Caja Chica correspondiente a la CGAF a fin de financiar pagos por trámites en Notarías e Insumos."/>
    <s v="ADMINISTRACION CENTRAL"/>
    <s v="Caja Chica CGAF"/>
    <s v="PLANTA CENTRAL"/>
    <s v="9999"/>
    <s v="01"/>
    <s v="000"/>
    <s v="001"/>
    <n v="570206"/>
    <n v="1701"/>
    <s v="001"/>
    <s v="0000"/>
    <s v="0000"/>
    <n v="16"/>
    <m/>
    <n v="16"/>
    <m/>
    <m/>
    <n v="0"/>
    <s v="SI"/>
    <m/>
    <m/>
    <x v="10"/>
    <n v="66"/>
    <n v="0"/>
    <n v="66"/>
    <s v="COOR ADMINISTRATIVA FINANCIERA"/>
    <s v="COOR ADMINISTRATIVA FINANCIERA"/>
    <s v="NO APLICA"/>
    <s v="SI"/>
    <n v="0.70999999999999375"/>
  </r>
  <r>
    <x v="254"/>
    <s v="111005025"/>
    <s v="MSP-SNGSP-2022-1571-M_x000a_MSP-DNMDM-2022-0807-M_x000a_MSP-SNGSP-2022-1702-M_x000a_MSP-SNGSP-2022-1701-M_x000a_MSP-SNGSP-2022-1656-M_x000a_MSP-DNMDM-2022-0807-M_x000a_MSP-SNGSP-2022-1644-M"/>
    <x v="137"/>
    <x v="227"/>
    <d v="2022-07-12T00:00:00"/>
    <s v="PRESUPUESTARIA"/>
    <s v="Financiamiento de medicamentos y dispositivos médicos CZ7 CZ8 y CZ9"/>
    <s v="PROVISION Y PRESTACION DE SERVICIOS DE SALUD"/>
    <s v="Fondo para asignación presupuestaria a las EODs. a nivel nacional para el abastecimiento de medicamentos que permita la atención al paciente"/>
    <s v="PLANTA CENTRAL"/>
    <n v="9999"/>
    <n v="90"/>
    <s v="000"/>
    <s v="001"/>
    <n v="530809"/>
    <n v="1701"/>
    <s v="001"/>
    <s v="0000"/>
    <s v="0000"/>
    <n v="0"/>
    <n v="0"/>
    <n v="0"/>
    <n v="1977667.6099999999"/>
    <n v="0"/>
    <n v="1977667.6099999999"/>
    <s v="SI"/>
    <m/>
    <m/>
    <x v="1"/>
    <n v="0"/>
    <n v="0"/>
    <n v="0"/>
    <s v="SUB GESTION OPERACIONES LOGISTICA SALUD "/>
    <s v="DIR NACIONAL ABASTECIMIENTO MEDICAMENTOS DIPOSITIVOS MEDICOS OTROS BIENES ESTRATÉGICOS EN SALUD"/>
    <s v="NO APLICA"/>
    <s v="NO"/>
    <n v="0"/>
  </r>
  <r>
    <x v="254"/>
    <s v="CZ7"/>
    <s v="MSP-SNGSP-2022-1571-M_x000a_MSP-DNMDM-2022-0807-M_x000a_MSP-SNGSP-2022-1702-M_x000a_MSP-SNGSP-2022-1701-M_x000a_MSP-SNGSP-2022-1656-M_x000a_MSP-DNMDM-2022-0807-M_x000a_MSP-SNGSP-2022-1644-M"/>
    <x v="137"/>
    <x v="227"/>
    <d v="2022-07-12T00:00:00"/>
    <s v="PRESUPUESTARIA"/>
    <s v="Financiamiento de medicamentos y dispositivos médicos CZ7 CZ8 y CZ9"/>
    <s v="CZ7"/>
    <s v="CZ7"/>
    <s v="CZ7"/>
    <s v="1270"/>
    <n v="58"/>
    <s v="000"/>
    <s v="003"/>
    <s v="530826"/>
    <s v="001"/>
    <s v="1101"/>
    <s v="0000"/>
    <s v="0000"/>
    <n v="273098.51"/>
    <n v="0"/>
    <n v="273098.51"/>
    <n v="0"/>
    <n v="0"/>
    <n v="0"/>
    <s v="SI"/>
    <m/>
    <m/>
    <x v="1"/>
    <e v="#N/A"/>
    <e v="#N/A"/>
    <e v="#N/A"/>
    <e v="#N/A"/>
    <e v="#N/A"/>
    <e v="#N/A"/>
    <e v="#N/A"/>
    <e v="#N/A"/>
  </r>
  <r>
    <x v="254"/>
    <s v="CZ8"/>
    <s v="MSP-SNGSP-2022-1571-M_x000a_MSP-DNMDM-2022-0807-M_x000a_MSP-SNGSP-2022-1702-M_x000a_MSP-SNGSP-2022-1701-M_x000a_MSP-SNGSP-2022-1656-M_x000a_MSP-DNMDM-2022-0807-M_x000a_MSP-SNGSP-2022-1644-M"/>
    <x v="137"/>
    <x v="227"/>
    <d v="2022-07-12T00:00:00"/>
    <s v="PRESUPUESTARIA"/>
    <s v="Financiamiento de medicamentos y dispositivos médicos CZ7 CZ8 y CZ9"/>
    <s v="CZ8"/>
    <s v="CZ8"/>
    <s v="CZ8"/>
    <s v="1195"/>
    <n v="90"/>
    <s v="000"/>
    <s v="004"/>
    <s v="530809"/>
    <s v="001"/>
    <n v="901"/>
    <s v="0000"/>
    <s v="0000"/>
    <n v="198432.32"/>
    <n v="0"/>
    <n v="198432.32"/>
    <n v="0"/>
    <n v="0"/>
    <n v="0"/>
    <s v="SI"/>
    <m/>
    <m/>
    <x v="1"/>
    <e v="#N/A"/>
    <e v="#N/A"/>
    <e v="#N/A"/>
    <e v="#N/A"/>
    <e v="#N/A"/>
    <e v="#N/A"/>
    <e v="#N/A"/>
    <e v="#N/A"/>
  </r>
  <r>
    <x v="254"/>
    <s v="CZ8"/>
    <s v="MSP-SNGSP-2022-1571-M_x000a_MSP-DNMDM-2022-0807-M_x000a_MSP-SNGSP-2022-1702-M_x000a_MSP-SNGSP-2022-1701-M_x000a_MSP-SNGSP-2022-1656-M_x000a_MSP-DNMDM-2022-0807-M_x000a_MSP-SNGSP-2022-1644-M"/>
    <x v="137"/>
    <x v="227"/>
    <d v="2022-07-12T00:00:00"/>
    <s v="PRESUPUESTARIA"/>
    <s v="Financiamiento de medicamentos y dispositivos médicos CZ7 CZ8 y CZ9"/>
    <s v="CZ8"/>
    <s v="CZ8"/>
    <s v="CZ8"/>
    <s v="1190"/>
    <n v="90"/>
    <s v="000"/>
    <s v="004"/>
    <s v="530809"/>
    <s v="001"/>
    <n v="901"/>
    <s v="0000"/>
    <s v="0000"/>
    <n v="264838.34000000003"/>
    <n v="0"/>
    <n v="264838.34000000003"/>
    <n v="0"/>
    <n v="0"/>
    <n v="0"/>
    <s v="SI"/>
    <m/>
    <m/>
    <x v="1"/>
    <e v="#N/A"/>
    <e v="#N/A"/>
    <e v="#N/A"/>
    <e v="#N/A"/>
    <e v="#N/A"/>
    <e v="#N/A"/>
    <e v="#N/A"/>
    <e v="#N/A"/>
  </r>
  <r>
    <x v="254"/>
    <s v="CZ7"/>
    <s v="MSP-SNGSP-2022-1571-M_x000a_MSP-DNMDM-2022-0807-M_x000a_MSP-SNGSP-2022-1702-M_x000a_MSP-SNGSP-2022-1701-M_x000a_MSP-SNGSP-2022-1656-M_x000a_MSP-DNMDM-2022-0807-M_x000a_MSP-SNGSP-2022-1644-M"/>
    <x v="137"/>
    <x v="227"/>
    <d v="2022-07-12T00:00:00"/>
    <s v="PRESUPUESTARIA"/>
    <s v="Financiamiento de medicamentos y dispositivos médicos CZ7 CZ8 y CZ9"/>
    <s v="CZ7"/>
    <s v="CZ7"/>
    <s v="CZ7"/>
    <s v="1130"/>
    <n v="90"/>
    <s v="000"/>
    <s v="004"/>
    <s v="530809"/>
    <s v="001"/>
    <n v="701"/>
    <s v="0000"/>
    <s v="0000"/>
    <n v="54000"/>
    <n v="0"/>
    <n v="54000"/>
    <n v="0"/>
    <n v="0"/>
    <n v="0"/>
    <s v="SI"/>
    <m/>
    <m/>
    <x v="1"/>
    <e v="#N/A"/>
    <e v="#N/A"/>
    <e v="#N/A"/>
    <e v="#N/A"/>
    <e v="#N/A"/>
    <e v="#N/A"/>
    <e v="#N/A"/>
    <e v="#N/A"/>
  </r>
  <r>
    <x v="254"/>
    <s v="CZ7"/>
    <s v="MSP-SNGSP-2022-1571-M_x000a_MSP-DNMDM-2022-0807-M_x000a_MSP-SNGSP-2022-1702-M_x000a_MSP-SNGSP-2022-1701-M_x000a_MSP-SNGSP-2022-1656-M_x000a_MSP-DNMDM-2022-0807-M_x000a_MSP-SNGSP-2022-1644-M"/>
    <x v="137"/>
    <x v="227"/>
    <d v="2022-07-12T00:00:00"/>
    <s v="PRESUPUESTARIA"/>
    <s v="Financiamiento de medicamentos y dispositivos médicos CZ7 CZ8 y CZ9"/>
    <s v="CZ7"/>
    <s v="CZ7"/>
    <s v="CZ7"/>
    <s v="1130"/>
    <n v="90"/>
    <s v="000"/>
    <s v="004"/>
    <s v="530826"/>
    <s v="001"/>
    <n v="701"/>
    <s v="0000"/>
    <s v="0000"/>
    <n v="515302"/>
    <n v="0"/>
    <n v="515302"/>
    <n v="0"/>
    <n v="0"/>
    <n v="0"/>
    <s v="SI"/>
    <m/>
    <m/>
    <x v="1"/>
    <e v="#N/A"/>
    <e v="#N/A"/>
    <e v="#N/A"/>
    <e v="#N/A"/>
    <e v="#N/A"/>
    <e v="#N/A"/>
    <e v="#N/A"/>
    <e v="#N/A"/>
  </r>
  <r>
    <x v="254"/>
    <s v="CZ9"/>
    <s v="MSP-SNGSP-2022-1571-M_x000a_MSP-DNMDM-2022-0807-M_x000a_MSP-SNGSP-2022-1702-M_x000a_MSP-SNGSP-2022-1701-M_x000a_MSP-SNGSP-2022-1656-M_x000a_MSP-DNMDM-2022-0807-M_x000a_MSP-SNGSP-2022-1644-M"/>
    <x v="137"/>
    <x v="227"/>
    <d v="2022-07-12T00:00:00"/>
    <s v="PRESUPUESTARIA"/>
    <s v="Financiamiento de medicamentos y dispositivos médicos CZ7 CZ8 y CZ9"/>
    <s v="CZ9"/>
    <s v="CZ9"/>
    <s v="CZ9"/>
    <s v="1426"/>
    <n v="90"/>
    <s v="000"/>
    <s v="004"/>
    <s v="530834"/>
    <s v="001"/>
    <s v="1701"/>
    <s v="0000"/>
    <s v="0000"/>
    <n v="671996.44"/>
    <n v="0"/>
    <n v="671996.44"/>
    <n v="0"/>
    <n v="0"/>
    <n v="0"/>
    <s v="SI"/>
    <m/>
    <m/>
    <x v="1"/>
    <e v="#N/A"/>
    <e v="#N/A"/>
    <e v="#N/A"/>
    <e v="#N/A"/>
    <e v="#N/A"/>
    <e v="#N/A"/>
    <e v="#N/A"/>
    <e v="#N/A"/>
  </r>
  <r>
    <x v="255"/>
    <s v="111005028"/>
    <s v="MSP-SNGSP-2022-1679-M"/>
    <x v="135"/>
    <x v="228"/>
    <d v="2022-07-14T00:00:00"/>
    <s v="PRESUPUESTARIA"/>
    <m/>
    <s v="PROVISION Y PRESTACION DE SERVICIOS DE SALUD"/>
    <s v="Incremento Presupuestario del MEF para cubrir la Emergencia del Secto Salud (Decreto Ejecutivo 454 de 2022)"/>
    <s v="PLANTA CENTRAL"/>
    <n v="9999"/>
    <n v="90"/>
    <s v="000"/>
    <s v="001"/>
    <n v="530809"/>
    <n v="1701"/>
    <s v="001"/>
    <s v="0000"/>
    <s v="0000"/>
    <n v="0"/>
    <n v="0"/>
    <n v="0"/>
    <n v="13899375.35"/>
    <n v="0"/>
    <n v="13899375.35"/>
    <s v="SI"/>
    <m/>
    <m/>
    <x v="1"/>
    <n v="0"/>
    <n v="0"/>
    <n v="0"/>
    <s v="SUB GESTION OPERACIONES LOGISTICA SALUD "/>
    <s v="DIR NACIONAL ABASTECIMIENTO MEDICAMENTOS DIPOSITIVOS MEDICOS OTROS BIENES ESTRATÉGICOS EN SALUD"/>
    <s v="EMERGENCIA SECTOR SALUD"/>
    <s v="NO"/>
    <n v="0"/>
  </r>
  <r>
    <x v="255"/>
    <s v="111005019"/>
    <s v="MSP-SNGSP-2022-1679-M"/>
    <x v="135"/>
    <x v="228"/>
    <d v="2022-07-14T00:00:00"/>
    <s v="PRESUPUESTARIA"/>
    <m/>
    <s v="PROGRAMAS DE SALUD PUBLICA"/>
    <s v="ADQUISICIÓN DE MEDICAMENTOS DE CONSULTA EXTERNA A TRAVÉS DEL PROCEDIMIENTO DEEXTERNALIZACIÓN DE FARMACIAS PARA EL GRUPO I DE LA FASE II”"/>
    <s v="PLANTA CENTRAL"/>
    <n v="9999"/>
    <n v="24"/>
    <s v="000"/>
    <s v="002"/>
    <n v="530809"/>
    <n v="1701"/>
    <s v="001"/>
    <s v="0000"/>
    <s v="0000"/>
    <n v="6666703.6200000001"/>
    <n v="0"/>
    <n v="6666703.6200000001"/>
    <n v="0"/>
    <n v="0"/>
    <n v="0"/>
    <s v="SI"/>
    <m/>
    <m/>
    <x v="1"/>
    <n v="605141.91999999993"/>
    <n v="0"/>
    <n v="605141.91999999993"/>
    <s v="SUB GESTION OPERACIONES LOGISTICA SALUD "/>
    <s v="DIR NACIONAL ABASTECIMIENTO MEDICAMENTOS DIPOSITIVOS MEDICOS OTROS BIENES ESTRATÉGICOS EN SALUD"/>
    <s v="Externalización de Medicamentos"/>
    <s v="SI"/>
    <n v="-1.1641532182693481E-10"/>
  </r>
  <r>
    <x v="255"/>
    <s v="111005020"/>
    <s v="MSP-SNGSP-2022-1679-M"/>
    <x v="135"/>
    <x v="228"/>
    <d v="2022-07-14T00:00:00"/>
    <s v="PRESUPUESTARIA"/>
    <m/>
    <s v="PROGRAMAS DE SALUD PUBLICA"/>
    <s v="Adquisición de medicamentos de consulta externa a través del procedimiento de externalización de farmacias para la Fase 3"/>
    <s v="PLANTA CENTRAL"/>
    <n v="9999"/>
    <n v="24"/>
    <s v="000"/>
    <s v="002"/>
    <n v="530809"/>
    <n v="1701"/>
    <s v="001"/>
    <s v="0000"/>
    <s v="0000"/>
    <n v="7232671.7300000004"/>
    <m/>
    <n v="7232671.7300000004"/>
    <n v="0"/>
    <n v="0"/>
    <n v="0"/>
    <s v="SI"/>
    <m/>
    <m/>
    <x v="1"/>
    <n v="2727704.09"/>
    <n v="0"/>
    <n v="2727704.09"/>
    <s v="SUB GESTION OPERACIONES LOGISTICA SALUD "/>
    <s v="DIR NACIONAL ABASTECIMIENTO MEDICAMENTOS DIPOSITIVOS MEDICOS OTROS BIENES ESTRATÉGICOS EN SALUD"/>
    <s v="Externalización de Medicamentos"/>
    <s v="SI"/>
    <n v="2727704.09"/>
  </r>
  <r>
    <x v="256"/>
    <s v="111000018"/>
    <s v="MSP-SNGSP-2022-1700-M"/>
    <x v="138"/>
    <x v="229"/>
    <d v="2022-07-14T00:00:00"/>
    <s v="PRESUPUESTARIA"/>
    <m/>
    <s v="ADMINISTRACION CENTRAL"/>
    <s v="Preasignación para pago de tratamientos oncológicos"/>
    <s v="PLANTA CENTRAL"/>
    <n v="9999"/>
    <s v="01"/>
    <s v="000"/>
    <s v="001"/>
    <n v="530226"/>
    <n v="1701"/>
    <s v="003"/>
    <s v="0000"/>
    <s v="0000"/>
    <n v="0"/>
    <n v="0"/>
    <n v="0"/>
    <n v="446008.4"/>
    <n v="0"/>
    <n v="446008.4"/>
    <s v="SI"/>
    <m/>
    <m/>
    <x v="1"/>
    <n v="6492214.75"/>
    <n v="0"/>
    <n v="6492214.75"/>
    <s v="SUBSE RECTORIA SISTEMA NACIONAL SALUD"/>
    <s v="DIR ARTICULACION RED PUBLICA COMPLEMENTARIA "/>
    <s v="ONCOLÓGICOS"/>
    <s v="SI"/>
    <n v="6492214.75"/>
  </r>
  <r>
    <x v="256"/>
    <s v="CZ7"/>
    <s v="MSP-SNGSP-2022-1700-M"/>
    <x v="138"/>
    <x v="229"/>
    <d v="2022-07-14T00:00:00"/>
    <s v="PRESUPUESTARIA"/>
    <m/>
    <s v="CZ7"/>
    <s v="CZ7"/>
    <s v="CZ7"/>
    <n v="1270"/>
    <n v="58"/>
    <s v="000"/>
    <s v="003"/>
    <n v="530809"/>
    <n v="1101"/>
    <s v="003"/>
    <s v="0000"/>
    <s v="0000"/>
    <n v="446008.4"/>
    <n v="0"/>
    <n v="446008.4"/>
    <n v="0"/>
    <n v="0"/>
    <n v="0"/>
    <s v="SI"/>
    <m/>
    <m/>
    <x v="1"/>
    <e v="#N/A"/>
    <e v="#N/A"/>
    <e v="#N/A"/>
    <e v="#N/A"/>
    <e v="#N/A"/>
    <e v="#N/A"/>
    <e v="#N/A"/>
    <e v="#N/A"/>
  </r>
  <r>
    <x v="257"/>
    <s v="121001011"/>
    <s v="MSP-DNCE-2022-0975-M"/>
    <x v="125"/>
    <x v="230"/>
    <d v="2022-07-15T00:00:00"/>
    <s v="PRESUPUESTARIA"/>
    <s v="LA REFORMA SE REALIZA CON LA FINALIDAD DE EFECTURAR LA TRANSFERENCIA AL HOSPITAL GENBERAL DOCENTE DE CALDERÓN PARA LA  &quot;ADQUISICIÓN DE REACTIVOS PARA EL DIAGNÓSTICO DE ENFERMEDADES GENÉTICAS MEDIANTE EL USO DE SONDAS FISH&quot;"/>
    <s v="PROVISION Y PRESTACION DE SERVICIOS DE SALUD"/>
    <s v="ADQUISICIÓN DE REACTIVOS PARA DIAGNÓSTICO DE ENFERMEDADES GENÉTICAS MEDIANTE EL USO DE SONDAS FISH (HIBRIDACIÓN FLUORESCENTE IN SITU)"/>
    <s v="PLANTA CENTRAL"/>
    <n v="9999"/>
    <n v="90"/>
    <s v="000"/>
    <s v="005"/>
    <n v="530810"/>
    <n v="1701"/>
    <s v="001"/>
    <s v="0000"/>
    <s v="0000"/>
    <n v="0"/>
    <n v="0"/>
    <n v="0"/>
    <n v="63781.89"/>
    <n v="0"/>
    <n v="63781.89"/>
    <s v="SI"/>
    <m/>
    <m/>
    <x v="6"/>
    <n v="8791.8699999999953"/>
    <n v="0"/>
    <n v="8791.8699999999953"/>
    <s v="SUB ATENCION SALUD MOVIL HOSPITALARIA CENTROS ESPECIALIZADOS"/>
    <s v="DIR NAC CENTROS ESPECIALIZADOS"/>
    <s v="PREV. DISCAPACIDADES Y ENFERMEDADES GENÉTICAS"/>
    <s v="SI"/>
    <n v="8791.8699999999953"/>
  </r>
  <r>
    <x v="257"/>
    <s v="CZ9"/>
    <s v="MSP-DNCE-2022-0975-M"/>
    <x v="125"/>
    <x v="230"/>
    <d v="2022-07-15T00:00:00"/>
    <s v="PRESUPUESTARIA"/>
    <s v="LA REFORMA SE REALIZA CON LA FINALIDAD DE EFECTURAR LA TRANSFERENCIA AL HOSPITAL GENBERAL DOCENTE DE CALDERÓN PARA LA  &quot;ADQUISICIÓN DE REACTIVOS PARA EL DIAGNÓSTICO DE ENFERMEDADES GENÉTICAS MEDIANTE EL USO DE SONDAS FISH&quot;"/>
    <s v="PROVISION Y PRESTACION DE SERVICIOS DE SALUD"/>
    <s v="ADQUISICIÓN DE REACTIVOS PARA DIAGNÓSTICO DE ENFERMEDADES GENÉTICAS MEDIANTE EL USO DE SONDAS FISH (HIBRIDACIÓN FLUORESCENTE IN SITU)"/>
    <s v="CZ9"/>
    <s v="9001"/>
    <s v="90"/>
    <s v="000"/>
    <s v="005"/>
    <s v="530810"/>
    <s v="1701"/>
    <s v="001"/>
    <s v="0000"/>
    <s v="0000"/>
    <n v="63781.89"/>
    <n v="0"/>
    <n v="63781.89"/>
    <n v="0"/>
    <n v="0"/>
    <n v="0"/>
    <s v="SI"/>
    <m/>
    <m/>
    <x v="6"/>
    <e v="#N/A"/>
    <e v="#N/A"/>
    <e v="#N/A"/>
    <e v="#N/A"/>
    <e v="#N/A"/>
    <e v="#N/A"/>
    <e v="#N/A"/>
    <e v="#N/A"/>
  </r>
  <r>
    <x v="258"/>
    <s v="111005025"/>
    <s v="MSP-SNGSP-2022-1725-M_x000a_MSP-SNGSP-2022-1737-M_x000a_MSP-SNGSP-2022-1743-M"/>
    <x v="139"/>
    <x v="231"/>
    <d v="2022-07-17T00:00:00"/>
    <s v="PRESUPUESTARIA"/>
    <m/>
    <s v="PROVISION Y PRESTACION DE SERVICIOS DE SALUD"/>
    <s v="ADQUISICIÓN DE REACTIVOS PARA DIAGNÓSTICO DE ENFERMEDADES GENÉTICAS MEDIANTE EL USO DE SONDAS FISH (HIBRIDACIÓN FLUORESCENTE IN SITU)"/>
    <s v="PLANTA CENTRAL"/>
    <n v="9999"/>
    <n v="90"/>
    <s v="000"/>
    <s v="001"/>
    <n v="530809"/>
    <n v="1701"/>
    <s v="001"/>
    <s v="0000"/>
    <s v="0000"/>
    <n v="0"/>
    <n v="0"/>
    <n v="0"/>
    <n v="480218.52"/>
    <n v="0"/>
    <n v="480218.52"/>
    <s v="SI"/>
    <m/>
    <m/>
    <x v="1"/>
    <n v="0"/>
    <n v="0"/>
    <n v="0"/>
    <s v="SUB GESTION OPERACIONES LOGISTICA SALUD "/>
    <s v="DIR NACIONAL ABASTECIMIENTO MEDICAMENTOS DIPOSITIVOS MEDICOS OTROS BIENES ESTRATÉGICOS EN SALUD"/>
    <s v="NO APLICA"/>
    <s v="NO"/>
    <n v="0"/>
  </r>
  <r>
    <x v="258"/>
    <s v="CZ9"/>
    <s v="MSP-SNGSP-2022-1725-M_x000a_MSP-SNGSP-2022-1737-M_x000a_MSP-SNGSP-2022-1743-M"/>
    <x v="139"/>
    <x v="231"/>
    <d v="2022-07-17T00:00:00"/>
    <s v="PRESUPUESTARIA"/>
    <m/>
    <s v="CZ9"/>
    <s v="CZ9"/>
    <s v="CZ9"/>
    <s v="1426"/>
    <n v="90"/>
    <s v="000"/>
    <s v="004"/>
    <s v="530834"/>
    <s v="001"/>
    <s v="1701"/>
    <s v="0000"/>
    <s v="0000"/>
    <n v="0"/>
    <n v="0"/>
    <n v="0"/>
    <n v="557831.84"/>
    <n v="0"/>
    <n v="557831.84"/>
    <s v="SI"/>
    <m/>
    <m/>
    <x v="1"/>
    <e v="#N/A"/>
    <e v="#N/A"/>
    <e v="#N/A"/>
    <e v="#N/A"/>
    <e v="#N/A"/>
    <e v="#N/A"/>
    <e v="#N/A"/>
    <e v="#N/A"/>
  </r>
  <r>
    <x v="258"/>
    <s v="CZ9"/>
    <s v="MSP-SNGSP-2022-1725-M_x000a_MSP-SNGSP-2022-1737-M_x000a_MSP-SNGSP-2022-1743-M"/>
    <x v="139"/>
    <x v="231"/>
    <d v="2022-07-17T00:00:00"/>
    <s v="PRESUPUESTARIA"/>
    <m/>
    <s v="CZ9"/>
    <s v="CZ9"/>
    <s v="CZ9"/>
    <s v="1421"/>
    <s v="90"/>
    <s v="000"/>
    <s v="005"/>
    <n v="530809"/>
    <s v="001"/>
    <n v="1701"/>
    <s v="0000"/>
    <s v="0000"/>
    <n v="616741.16"/>
    <n v="0"/>
    <n v="616741.16"/>
    <n v="0"/>
    <n v="0"/>
    <n v="0"/>
    <s v="SI"/>
    <m/>
    <m/>
    <x v="1"/>
    <e v="#N/A"/>
    <e v="#N/A"/>
    <e v="#N/A"/>
    <e v="#N/A"/>
    <e v="#N/A"/>
    <e v="#N/A"/>
    <e v="#N/A"/>
    <e v="#N/A"/>
  </r>
  <r>
    <x v="258"/>
    <s v="CZ9"/>
    <s v="MSP-SNGSP-2022-1725-M_x000a_MSP-SNGSP-2022-1737-M_x000a_MSP-SNGSP-2022-1743-M"/>
    <x v="139"/>
    <x v="231"/>
    <d v="2022-07-17T00:00:00"/>
    <s v="PRESUPUESTARIA"/>
    <m/>
    <s v="CZ9"/>
    <s v="CZ9"/>
    <s v="CZ9"/>
    <s v="9001"/>
    <n v="90"/>
    <s v="000"/>
    <s v="004"/>
    <s v="530810"/>
    <s v="001"/>
    <s v="1701"/>
    <s v="0000"/>
    <s v="0000"/>
    <n v="330514.2"/>
    <n v="0"/>
    <n v="330514.2"/>
    <n v="0"/>
    <n v="0"/>
    <n v="0"/>
    <s v="SI"/>
    <m/>
    <m/>
    <x v="1"/>
    <e v="#N/A"/>
    <e v="#N/A"/>
    <e v="#N/A"/>
    <e v="#N/A"/>
    <e v="#N/A"/>
    <e v="#N/A"/>
    <e v="#N/A"/>
    <e v="#N/A"/>
  </r>
  <r>
    <x v="258"/>
    <s v="CZ1"/>
    <s v="MSP-SNGSP-2022-1725-M_x000a_MSP-SNGSP-2022-1737-M_x000a_MSP-SNGSP-2022-1743-M"/>
    <x v="139"/>
    <x v="231"/>
    <d v="2022-07-17T00:00:00"/>
    <s v="PRESUPUESTARIA"/>
    <m/>
    <s v="CZ1"/>
    <s v="CZ1"/>
    <s v="CZ1"/>
    <s v="1160"/>
    <n v="90"/>
    <s v="000"/>
    <s v="004"/>
    <s v="530809"/>
    <s v="001"/>
    <s v="801"/>
    <s v="0000"/>
    <s v="0000"/>
    <n v="90795"/>
    <n v="0"/>
    <n v="90795"/>
    <n v="0"/>
    <n v="0"/>
    <n v="0"/>
    <s v="SI"/>
    <m/>
    <m/>
    <x v="1"/>
    <e v="#N/A"/>
    <e v="#N/A"/>
    <e v="#N/A"/>
    <e v="#N/A"/>
    <e v="#N/A"/>
    <e v="#N/A"/>
    <e v="#N/A"/>
    <e v="#N/A"/>
  </r>
  <r>
    <x v="259"/>
    <s v="ZONA 8"/>
    <s v="MSP-CZ8S-DESPACHO-2022-11786-M"/>
    <x v="129"/>
    <x v="50"/>
    <m/>
    <s v="PRESUPUESTARIA"/>
    <s v="Equipamiento Hospital General Dr. Enrique Ortega Moreira"/>
    <s v="ZONA 8"/>
    <s v="ZONA 8"/>
    <s v="ZONA 8"/>
    <s v="9008"/>
    <n v="90"/>
    <s v="000"/>
    <s v="004"/>
    <s v="530204"/>
    <s v="0907"/>
    <s v="001"/>
    <s v="0000"/>
    <s v="0000"/>
    <n v="28437.919999999998"/>
    <n v="0"/>
    <n v="28437.919999999998"/>
    <n v="0"/>
    <n v="0"/>
    <n v="0"/>
    <s v="SI"/>
    <m/>
    <m/>
    <x v="4"/>
    <e v="#N/A"/>
    <e v="#N/A"/>
    <e v="#N/A"/>
    <e v="#N/A"/>
    <e v="#N/A"/>
    <e v="#N/A"/>
    <e v="#N/A"/>
    <e v="#N/A"/>
  </r>
  <r>
    <x v="259"/>
    <s v="ZONA 8"/>
    <s v="MSP-CZ8S-DESPACHO-2022-11786-M"/>
    <x v="129"/>
    <x v="50"/>
    <m/>
    <s v="PRESUPUESTARIA"/>
    <s v="Equipamiento Hospital General Dr. Enrique Ortega Moreira"/>
    <s v="ZONA 8"/>
    <s v="ZONA 8"/>
    <s v="ZONA 8"/>
    <s v="9008"/>
    <n v="90"/>
    <s v="000"/>
    <s v="004"/>
    <s v="530105"/>
    <n v="907"/>
    <s v="001"/>
    <s v="0000"/>
    <s v="0000"/>
    <n v="18143.189999999999"/>
    <n v="0"/>
    <n v="18143.189999999999"/>
    <n v="0"/>
    <n v="0"/>
    <n v="0"/>
    <s v="SI"/>
    <m/>
    <m/>
    <x v="4"/>
    <e v="#N/A"/>
    <e v="#N/A"/>
    <e v="#N/A"/>
    <e v="#N/A"/>
    <e v="#N/A"/>
    <e v="#N/A"/>
    <e v="#N/A"/>
    <e v="#N/A"/>
  </r>
  <r>
    <x v="259"/>
    <s v="ZONA 8"/>
    <s v="MSP-CZ8S-DESPACHO-2022-11786-M"/>
    <x v="129"/>
    <x v="50"/>
    <m/>
    <s v="PRESUPUESTARIA"/>
    <s v="Equipamiento Hospital General Dr. Enrique Ortega Moreira"/>
    <s v="ZONA 8"/>
    <s v="ZONA 8"/>
    <s v="ZONA 8"/>
    <s v="9008"/>
    <n v="90"/>
    <s v="000"/>
    <s v="004"/>
    <s v="530702"/>
    <n v="907"/>
    <s v="001"/>
    <s v="0000"/>
    <s v="0000"/>
    <n v="5040"/>
    <n v="0"/>
    <n v="5040"/>
    <n v="0"/>
    <n v="0"/>
    <n v="0"/>
    <s v="SI"/>
    <m/>
    <m/>
    <x v="4"/>
    <e v="#N/A"/>
    <e v="#N/A"/>
    <e v="#N/A"/>
    <e v="#N/A"/>
    <e v="#N/A"/>
    <e v="#N/A"/>
    <e v="#N/A"/>
    <e v="#N/A"/>
  </r>
  <r>
    <x v="259"/>
    <s v="ZONA 8"/>
    <s v="MSP-CZ8S-DESPACHO-2022-11786-M"/>
    <x v="129"/>
    <x v="50"/>
    <m/>
    <s v="PRESUPUESTARIA"/>
    <s v="Equipamiento Hospital General Dr. Enrique Ortega Moreira"/>
    <s v="ZONA 8"/>
    <s v="ZONA 8"/>
    <s v="ZONA 8"/>
    <s v="9008"/>
    <n v="90"/>
    <s v="000"/>
    <s v="004"/>
    <n v="531411"/>
    <n v="907"/>
    <s v="001"/>
    <s v="0000"/>
    <s v="0000"/>
    <n v="3616.48"/>
    <n v="0"/>
    <n v="3616.48"/>
    <n v="0"/>
    <n v="0"/>
    <n v="0"/>
    <s v="SI"/>
    <m/>
    <m/>
    <x v="4"/>
    <e v="#N/A"/>
    <e v="#N/A"/>
    <e v="#N/A"/>
    <e v="#N/A"/>
    <e v="#N/A"/>
    <e v="#N/A"/>
    <e v="#N/A"/>
    <e v="#N/A"/>
  </r>
  <r>
    <x v="259"/>
    <s v="ZONA 8"/>
    <s v="MSP-CZ8S-DESPACHO-2022-11786-M"/>
    <x v="129"/>
    <x v="50"/>
    <m/>
    <s v="PRESUPUESTARIA"/>
    <s v="Equipamiento Hospital General Dr. Enrique Ortega Moreira"/>
    <s v="ZONA 8"/>
    <s v="ZONA 8"/>
    <s v="ZONA 8"/>
    <s v="9008"/>
    <n v="90"/>
    <s v="000"/>
    <s v="004"/>
    <s v="840107"/>
    <n v="907"/>
    <s v="001"/>
    <s v="0000"/>
    <s v="0000"/>
    <n v="174067.71"/>
    <n v="0"/>
    <n v="174067.71"/>
    <n v="0"/>
    <n v="0"/>
    <n v="0"/>
    <s v="SI"/>
    <m/>
    <m/>
    <x v="4"/>
    <e v="#N/A"/>
    <e v="#N/A"/>
    <e v="#N/A"/>
    <e v="#N/A"/>
    <e v="#N/A"/>
    <e v="#N/A"/>
    <e v="#N/A"/>
    <e v="#N/A"/>
  </r>
  <r>
    <x v="259"/>
    <s v="ZONA 8"/>
    <s v="MSP-CZ8S-DESPACHO-2022-11786-M"/>
    <x v="129"/>
    <x v="50"/>
    <m/>
    <s v="PRESUPUESTARIA"/>
    <s v="Equipamiento Hospital General Dr. Enrique Ortega Moreira"/>
    <s v="ZONA 8"/>
    <s v="ZONA 8"/>
    <s v="ZONA 8"/>
    <s v="9008"/>
    <n v="90"/>
    <s v="000"/>
    <s v="004"/>
    <s v="840107"/>
    <n v="907"/>
    <s v="001"/>
    <s v="0000"/>
    <s v="0000"/>
    <n v="114128"/>
    <n v="0"/>
    <n v="114128"/>
    <n v="0"/>
    <n v="0"/>
    <n v="0"/>
    <s v="SI"/>
    <m/>
    <m/>
    <x v="4"/>
    <e v="#N/A"/>
    <e v="#N/A"/>
    <e v="#N/A"/>
    <e v="#N/A"/>
    <e v="#N/A"/>
    <e v="#N/A"/>
    <e v="#N/A"/>
    <e v="#N/A"/>
  </r>
  <r>
    <x v="259"/>
    <s v="132001028"/>
    <s v="MSP-CZ8S-DESPACHO-2022-11786-M"/>
    <x v="129"/>
    <x v="50"/>
    <m/>
    <s v="PRESUPUESTARIA"/>
    <s v="Equipamiento Hospital General Dr. Enrique Ortega Moreira"/>
    <s v="PROVISION Y PRESTACION DE SERVICIOS DE SALUD"/>
    <s v="ESTRATEGIA FOR "/>
    <s v="PLANTA CENTRAL"/>
    <n v="9999"/>
    <n v="90"/>
    <s v="000"/>
    <s v="001"/>
    <n v="530846"/>
    <n v="1701"/>
    <s v="001"/>
    <s v="0000"/>
    <s v="0000"/>
    <n v="0"/>
    <n v="0"/>
    <n v="0"/>
    <n v="55237.59"/>
    <n v="0"/>
    <n v="55237.59"/>
    <s v="SI"/>
    <m/>
    <m/>
    <x v="4"/>
    <n v="0"/>
    <n v="0"/>
    <n v="0"/>
    <s v="COOR PLANIFICACION GEST ESTRAT"/>
    <s v="DIR PLANIFICACION INVERSION"/>
    <s v="FOR"/>
    <s v="NO"/>
    <n v="0"/>
  </r>
  <r>
    <x v="260"/>
    <s v="132001028"/>
    <s v="MSP-CZ8S-DESPACHO-2022-11786-M"/>
    <x v="129"/>
    <x v="50"/>
    <m/>
    <s v="PRESUPUESTARIA"/>
    <s v="Equipamiento Hospital General Dr. Enrique Ortega Moreira"/>
    <s v="PROVISION Y PRESTACION DE SERVICIOS DE SALUD"/>
    <s v="ESTRATEGIA FOR "/>
    <s v="PLANTA CENTRAL"/>
    <n v="9999"/>
    <n v="90"/>
    <s v="000"/>
    <s v="001"/>
    <n v="530846"/>
    <n v="1701"/>
    <s v="001"/>
    <s v="0000"/>
    <s v="0000"/>
    <n v="0"/>
    <n v="0"/>
    <n v="0"/>
    <n v="288195.70999999996"/>
    <n v="0"/>
    <n v="288195.70999999996"/>
    <s v="SI"/>
    <m/>
    <m/>
    <x v="4"/>
    <n v="0"/>
    <n v="0"/>
    <n v="0"/>
    <s v="COOR PLANIFICACION GEST ESTRAT"/>
    <s v="DIR PLANIFICACION INVERSION"/>
    <s v="FOR"/>
    <s v="NO"/>
    <n v="0"/>
  </r>
  <r>
    <x v="261"/>
    <s v="111005028"/>
    <s v="MSP-SNGSP-2022-1704-M"/>
    <x v="138"/>
    <x v="232"/>
    <d v="2022-07-15T00:00:00"/>
    <s v="PRESUPUESTARIA"/>
    <m/>
    <s v="PROVISION Y PRESTACION DE SERVICIOS DE SALUD"/>
    <s v="Incremento Presupuestario del MEF para cubrir la Emergencia del Secto Salud (Decreto Ejecutivo 454 de 2022)"/>
    <s v="PLANTA CENTRAL"/>
    <n v="9999"/>
    <n v="90"/>
    <s v="000"/>
    <s v="001"/>
    <n v="530809"/>
    <n v="1701"/>
    <s v="001"/>
    <s v="0000"/>
    <s v="0000"/>
    <n v="0"/>
    <n v="0"/>
    <n v="0"/>
    <n v="20923448.800000001"/>
    <n v="0"/>
    <n v="20923448.800000001"/>
    <s v="SI"/>
    <m/>
    <m/>
    <x v="1"/>
    <n v="0"/>
    <n v="0"/>
    <n v="0"/>
    <s v="SUB GESTION OPERACIONES LOGISTICA SALUD "/>
    <s v="DIR NACIONAL ABASTECIMIENTO MEDICAMENTOS DIPOSITIVOS MEDICOS OTROS BIENES ESTRATÉGICOS EN SALUD"/>
    <s v="EMERGENCIA SECTOR SALUD"/>
    <s v="NO"/>
    <n v="0"/>
  </r>
  <r>
    <x v="261"/>
    <s v="111005043"/>
    <s v="MSP-SNGSP-2022-1704-M"/>
    <x v="138"/>
    <x v="232"/>
    <d v="2022-07-15T00:00:00"/>
    <s v="PRESUPUESTARIA"/>
    <m/>
    <s v="PROVISION Y PRESTACION DE SERVICIOS DE SALUD"/>
    <s v="“ADQUISICIÓN DE DISPOSITIVOS MÉDICOS DE USO GENERAL PARA LOS ESTABLECIMIENTOS DE SALUD DEL MINISTERIO DE SALUD PÚBLICA POR DECLARATORIA DE EMERGENCIA ”"/>
    <s v="PLANTA CENTRAL"/>
    <n v="9999"/>
    <n v="90"/>
    <s v="000"/>
    <s v="001"/>
    <n v="530826"/>
    <n v="1701"/>
    <s v="001"/>
    <s v="0000"/>
    <s v="0000"/>
    <n v="20923448.800000001"/>
    <m/>
    <n v="20923448.800000001"/>
    <n v="0"/>
    <n v="0"/>
    <n v="0"/>
    <s v="SI"/>
    <m/>
    <m/>
    <x v="1"/>
    <n v="1352729.6199999973"/>
    <n v="0"/>
    <n v="1352729.6199999973"/>
    <s v="SUB GESTION OPERACIONES LOGISTICA SALUD "/>
    <s v="DIR NACIONAL ABASTECIMIENTO MEDICAMENTOS DIPOSITIVOS MEDICOS OTROS BIENES ESTRATÉGICOS EN SALUD"/>
    <s v="EMERGENCIA SECTOR SALUD"/>
    <s v="SI"/>
    <n v="-2.7939677238464355E-9"/>
  </r>
  <r>
    <x v="262"/>
    <s v="CZ1"/>
    <s v="MSP-SNGSP-2022-1742-M"/>
    <x v="140"/>
    <x v="233"/>
    <d v="2022-07-15T00:00:00"/>
    <s v="PRESUPUESTARIA"/>
    <m/>
    <s v="CZ1"/>
    <s v="CZ1"/>
    <s v="CZ1"/>
    <n v="51"/>
    <s v="58"/>
    <s v="000"/>
    <s v="004"/>
    <s v="990102"/>
    <s v="1001"/>
    <s v="001"/>
    <s v="0000"/>
    <s v="0000"/>
    <n v="13216"/>
    <n v="0"/>
    <n v="13216"/>
    <n v="0"/>
    <n v="0"/>
    <n v="0"/>
    <s v="NO"/>
    <m/>
    <m/>
    <x v="1"/>
    <e v="#N/A"/>
    <e v="#N/A"/>
    <e v="#N/A"/>
    <e v="#N/A"/>
    <e v="#N/A"/>
    <e v="#N/A"/>
    <e v="#N/A"/>
    <e v="#N/A"/>
  </r>
  <r>
    <x v="262"/>
    <s v="CZ1"/>
    <s v="MSP-SNGSP-2022-1742-M"/>
    <x v="140"/>
    <x v="233"/>
    <d v="2022-07-15T00:00:00"/>
    <s v="PRESUPUESTARIA"/>
    <m/>
    <s v="CZ1"/>
    <s v="CZ1"/>
    <s v="CZ1"/>
    <n v="51"/>
    <s v="58"/>
    <s v="000"/>
    <s v="002"/>
    <s v="990102"/>
    <s v="1001"/>
    <s v="001"/>
    <s v="0000"/>
    <s v="0000"/>
    <n v="180784"/>
    <n v="0"/>
    <n v="180784"/>
    <n v="0"/>
    <n v="0"/>
    <n v="0"/>
    <s v="NO"/>
    <m/>
    <m/>
    <x v="1"/>
    <e v="#N/A"/>
    <e v="#N/A"/>
    <e v="#N/A"/>
    <e v="#N/A"/>
    <e v="#N/A"/>
    <e v="#N/A"/>
    <e v="#N/A"/>
    <e v="#N/A"/>
  </r>
  <r>
    <x v="262"/>
    <s v="CZ3"/>
    <s v="MSP-SNGSP-2022-1742-M"/>
    <x v="140"/>
    <x v="233"/>
    <d v="2022-07-15T00:00:00"/>
    <s v="PRESUPUESTARIA"/>
    <m/>
    <s v="CZ3"/>
    <s v="CZ3"/>
    <s v="CZ3"/>
    <n v="53"/>
    <s v="58"/>
    <s v="000"/>
    <s v="004"/>
    <s v="990102"/>
    <s v="601"/>
    <s v="001"/>
    <s v="0000"/>
    <s v="0000"/>
    <n v="728"/>
    <n v="0"/>
    <n v="728"/>
    <n v="0"/>
    <n v="0"/>
    <n v="0"/>
    <s v="NO"/>
    <m/>
    <m/>
    <x v="1"/>
    <e v="#N/A"/>
    <e v="#N/A"/>
    <e v="#N/A"/>
    <e v="#N/A"/>
    <e v="#N/A"/>
    <e v="#N/A"/>
    <e v="#N/A"/>
    <e v="#N/A"/>
  </r>
  <r>
    <x v="262"/>
    <s v="CZ3"/>
    <s v="MSP-SNGSP-2022-1742-M"/>
    <x v="140"/>
    <x v="233"/>
    <d v="2022-07-15T00:00:00"/>
    <s v="PRESUPUESTARIA"/>
    <m/>
    <s v="CZ3"/>
    <s v="CZ3"/>
    <s v="CZ3"/>
    <n v="53"/>
    <s v="58"/>
    <s v="000"/>
    <s v="002"/>
    <s v="990102"/>
    <s v="601"/>
    <s v="001"/>
    <s v="0000"/>
    <s v="0000"/>
    <n v="809272"/>
    <n v="0"/>
    <n v="809272"/>
    <n v="0"/>
    <n v="0"/>
    <n v="0"/>
    <s v="NO"/>
    <m/>
    <m/>
    <x v="1"/>
    <e v="#N/A"/>
    <e v="#N/A"/>
    <e v="#N/A"/>
    <e v="#N/A"/>
    <e v="#N/A"/>
    <e v="#N/A"/>
    <e v="#N/A"/>
    <e v="#N/A"/>
  </r>
  <r>
    <x v="262"/>
    <s v="CZ4"/>
    <s v="MSP-SNGSP-2022-1742-M"/>
    <x v="140"/>
    <x v="233"/>
    <d v="2022-07-15T00:00:00"/>
    <s v="PRESUPUESTARIA"/>
    <m/>
    <s v="CZ4"/>
    <s v="CZ4"/>
    <s v="CZ4"/>
    <n v="54"/>
    <s v="58"/>
    <s v="000"/>
    <s v="004"/>
    <s v="990102"/>
    <n v="1301"/>
    <s v="001"/>
    <s v="0000"/>
    <s v="0000"/>
    <n v="16120.69"/>
    <n v="0"/>
    <n v="16120.69"/>
    <n v="0"/>
    <n v="0"/>
    <n v="0"/>
    <s v="NO"/>
    <m/>
    <m/>
    <x v="1"/>
    <e v="#N/A"/>
    <e v="#N/A"/>
    <e v="#N/A"/>
    <e v="#N/A"/>
    <e v="#N/A"/>
    <e v="#N/A"/>
    <e v="#N/A"/>
    <e v="#N/A"/>
  </r>
  <r>
    <x v="262"/>
    <s v="CZ4"/>
    <s v="MSP-SNGSP-2022-1742-M"/>
    <x v="140"/>
    <x v="233"/>
    <d v="2022-07-15T00:00:00"/>
    <s v="PRESUPUESTARIA"/>
    <m/>
    <s v="CZ4"/>
    <s v="CZ4"/>
    <s v="CZ4"/>
    <n v="54"/>
    <s v="58"/>
    <s v="000"/>
    <s v="002"/>
    <s v="990102"/>
    <n v="1301"/>
    <s v="001"/>
    <s v="0000"/>
    <s v="0000"/>
    <n v="3609879.31"/>
    <n v="0"/>
    <n v="3609879.31"/>
    <n v="0"/>
    <n v="0"/>
    <n v="0"/>
    <s v="NO"/>
    <m/>
    <m/>
    <x v="1"/>
    <e v="#N/A"/>
    <e v="#N/A"/>
    <e v="#N/A"/>
    <e v="#N/A"/>
    <e v="#N/A"/>
    <e v="#N/A"/>
    <e v="#N/A"/>
    <e v="#N/A"/>
  </r>
  <r>
    <x v="262"/>
    <s v="CZ6"/>
    <s v="MSP-SNGSP-2022-1742-M"/>
    <x v="140"/>
    <x v="233"/>
    <d v="2022-07-15T00:00:00"/>
    <s v="PRESUPUESTARIA"/>
    <m/>
    <s v="CZ6"/>
    <s v="CZ6"/>
    <s v="CZ6"/>
    <n v="56"/>
    <s v="58"/>
    <s v="000"/>
    <s v="002"/>
    <s v="990102"/>
    <s v="101"/>
    <s v="001"/>
    <s v="0000"/>
    <s v="0000"/>
    <n v="1058000"/>
    <n v="0"/>
    <n v="1058000"/>
    <n v="0"/>
    <n v="0"/>
    <n v="0"/>
    <s v="NO"/>
    <m/>
    <m/>
    <x v="1"/>
    <e v="#N/A"/>
    <e v="#N/A"/>
    <e v="#N/A"/>
    <e v="#N/A"/>
    <e v="#N/A"/>
    <e v="#N/A"/>
    <e v="#N/A"/>
    <e v="#N/A"/>
  </r>
  <r>
    <x v="262"/>
    <s v="CZ7"/>
    <s v="MSP-SNGSP-2022-1742-M"/>
    <x v="140"/>
    <x v="233"/>
    <d v="2022-07-15T00:00:00"/>
    <s v="PRESUPUESTARIA"/>
    <m/>
    <s v="CZ7"/>
    <s v="CZ7"/>
    <s v="CZ7"/>
    <n v="57"/>
    <s v="58"/>
    <s v="000"/>
    <s v="002"/>
    <s v="990102"/>
    <s v="1101"/>
    <s v="001"/>
    <s v="0000"/>
    <s v="0000"/>
    <n v="1784000"/>
    <n v="0"/>
    <n v="1784000"/>
    <n v="0"/>
    <n v="0"/>
    <n v="0"/>
    <s v="NO"/>
    <m/>
    <m/>
    <x v="1"/>
    <e v="#N/A"/>
    <e v="#N/A"/>
    <e v="#N/A"/>
    <e v="#N/A"/>
    <e v="#N/A"/>
    <e v="#N/A"/>
    <e v="#N/A"/>
    <e v="#N/A"/>
  </r>
  <r>
    <x v="262"/>
    <s v="CZ8"/>
    <s v="MSP-SNGSP-2022-1742-M"/>
    <x v="140"/>
    <x v="233"/>
    <d v="2022-07-15T00:00:00"/>
    <s v="PRESUPUESTARIA"/>
    <m/>
    <s v="CZ8"/>
    <s v="CZ8"/>
    <s v="CZ8"/>
    <n v="58"/>
    <s v="58"/>
    <s v="000"/>
    <s v="004"/>
    <s v="990102"/>
    <s v="901"/>
    <s v="001"/>
    <s v="0000"/>
    <s v="0000"/>
    <n v="1868245.6"/>
    <n v="0"/>
    <n v="1868245.6"/>
    <n v="0"/>
    <n v="0"/>
    <n v="0"/>
    <s v="NO"/>
    <m/>
    <m/>
    <x v="1"/>
    <e v="#N/A"/>
    <e v="#N/A"/>
    <e v="#N/A"/>
    <e v="#N/A"/>
    <e v="#N/A"/>
    <e v="#N/A"/>
    <e v="#N/A"/>
    <e v="#N/A"/>
  </r>
  <r>
    <x v="262"/>
    <s v="CZ8"/>
    <s v="MSP-SNGSP-2022-1742-M"/>
    <x v="140"/>
    <x v="233"/>
    <d v="2022-07-15T00:00:00"/>
    <s v="PRESUPUESTARIA"/>
    <m/>
    <s v="CZ8"/>
    <s v="CZ8"/>
    <s v="CZ8"/>
    <n v="58"/>
    <s v="58"/>
    <s v="000"/>
    <s v="002"/>
    <s v="990102"/>
    <s v="901"/>
    <s v="001"/>
    <s v="0000"/>
    <s v="0000"/>
    <n v="8323754.4000000004"/>
    <n v="0"/>
    <n v="8323754.4000000004"/>
    <n v="0"/>
    <n v="0"/>
    <n v="0"/>
    <s v="NO"/>
    <m/>
    <m/>
    <x v="1"/>
    <e v="#N/A"/>
    <e v="#N/A"/>
    <e v="#N/A"/>
    <e v="#N/A"/>
    <e v="#N/A"/>
    <e v="#N/A"/>
    <e v="#N/A"/>
    <e v="#N/A"/>
  </r>
  <r>
    <x v="262"/>
    <s v="CZ9"/>
    <s v="MSP-SNGSP-2022-1742-M"/>
    <x v="140"/>
    <x v="233"/>
    <d v="2022-07-15T00:00:00"/>
    <s v="PRESUPUESTARIA"/>
    <m/>
    <s v="CZ9"/>
    <s v="CZ9"/>
    <s v="CZ9"/>
    <n v="59"/>
    <s v="58"/>
    <s v="000"/>
    <s v="004"/>
    <s v="990102"/>
    <s v="1701"/>
    <s v="001"/>
    <s v="0000"/>
    <s v="0000"/>
    <n v="212.73"/>
    <n v="0"/>
    <n v="212.73"/>
    <n v="0"/>
    <n v="0"/>
    <n v="0"/>
    <s v="NO"/>
    <m/>
    <m/>
    <x v="1"/>
    <e v="#N/A"/>
    <e v="#N/A"/>
    <e v="#N/A"/>
    <e v="#N/A"/>
    <e v="#N/A"/>
    <e v="#N/A"/>
    <e v="#N/A"/>
    <e v="#N/A"/>
  </r>
  <r>
    <x v="262"/>
    <s v="CZ9"/>
    <s v="MSP-SNGSP-2022-1742-M"/>
    <x v="140"/>
    <x v="233"/>
    <d v="2022-07-15T00:00:00"/>
    <s v="PRESUPUESTARIA"/>
    <m/>
    <s v="CZ9"/>
    <s v="CZ9"/>
    <s v="CZ9"/>
    <n v="59"/>
    <s v="58"/>
    <s v="000"/>
    <s v="002"/>
    <s v="990102"/>
    <s v="1701"/>
    <s v="001"/>
    <s v="0000"/>
    <s v="0000"/>
    <n v="2335787.27"/>
    <n v="0"/>
    <n v="2335787.27"/>
    <n v="0"/>
    <n v="0"/>
    <n v="0"/>
    <s v="NO"/>
    <m/>
    <m/>
    <x v="1"/>
    <e v="#N/A"/>
    <e v="#N/A"/>
    <e v="#N/A"/>
    <e v="#N/A"/>
    <e v="#N/A"/>
    <e v="#N/A"/>
    <e v="#N/A"/>
    <e v="#N/A"/>
  </r>
  <r>
    <x v="263"/>
    <s v="132001020"/>
    <s v="MSP-DNMDM-2022-0836-M"/>
    <x v="134"/>
    <x v="234"/>
    <d v="2022-07-18T00:00:00"/>
    <s v="PRESUPUESTARIA"/>
    <m/>
    <s v="GARANTIA DE LA CALIDAD DE LOS SERVICIOS DE SALUD"/>
    <s v="Asignación esigef para financiar actividades priorizadas  (Mantenimientos REF 006)"/>
    <s v="PLANTA CENTRAL"/>
    <n v="9999"/>
    <n v="57"/>
    <s v="000"/>
    <s v="001"/>
    <n v="530402"/>
    <n v="1701"/>
    <s v="001"/>
    <s v="0000"/>
    <s v="0000"/>
    <n v="0"/>
    <n v="0"/>
    <n v="0"/>
    <n v="13281.44"/>
    <n v="0"/>
    <n v="13281.44"/>
    <s v="SI"/>
    <m/>
    <m/>
    <x v="1"/>
    <n v="0"/>
    <n v="0"/>
    <n v="0"/>
    <s v="COOR PLANIFICACION GEST ESTRAT"/>
    <s v="DIR PLANIFICACION INVERSION"/>
    <s v="NO APLICA"/>
    <s v="NO"/>
    <n v="0"/>
  </r>
  <r>
    <x v="263"/>
    <s v="CZ9"/>
    <s v="MSP-DNMDM-2022-0836-M"/>
    <x v="134"/>
    <x v="234"/>
    <d v="2022-07-18T00:00:00"/>
    <s v="PRESUPUESTARIA"/>
    <m/>
    <s v="CZ9"/>
    <s v="CZ9"/>
    <s v="CZ9"/>
    <s v="1426"/>
    <s v="90"/>
    <s v="000"/>
    <s v="004"/>
    <n v="530834"/>
    <s v="1701"/>
    <s v="001"/>
    <s v="0000"/>
    <s v="0000"/>
    <n v="13281.44"/>
    <m/>
    <n v="13281.44"/>
    <n v="0"/>
    <n v="0"/>
    <n v="0"/>
    <s v="SI"/>
    <m/>
    <m/>
    <x v="1"/>
    <e v="#N/A"/>
    <e v="#N/A"/>
    <e v="#N/A"/>
    <e v="#N/A"/>
    <e v="#N/A"/>
    <e v="#N/A"/>
    <e v="#N/A"/>
    <e v="#N/A"/>
  </r>
  <r>
    <x v="264"/>
    <s v="112003074"/>
    <s v="MSP-DNEPC-2022-1473-M"/>
    <x v="138"/>
    <x v="235"/>
    <d v="2022-07-17T00:00:00"/>
    <s v="POA"/>
    <s v="La reforma se plantea con el objeto de modificar la subactividad a CONVENIO ESPECÍFICO DE COOPERACIÓN ENTRE EL MINISTERIO DE SALUD PÚBLICA Y GLAXOSMITHKLINE ECUADOR S.A. (GSK) PARA EL DESARROLLO DEL CURSO VIRTUAL DE VACUNOLOGÍA PARA EL PERSONAL DE SALUD Y APOYO EN ACTIVIDADES DE COMUNICACIÓN PARA LA POBLACIÓN"/>
    <s v="VIGILANCIA Y CONTROL SANITARIO"/>
    <s v="CONVENIO ESPECÍFICO DE COOPERACIÓN ENTRE EL MINISTERIO DE SALUD PÚBLICA Y GLAXOSMITHKLINE ECUADOR S.A. (GSK) PARA EL DESARROLLO DEL CURSO VIRTUAL DE VACUNOLOGÍA PARA EL PERSONAL DE SALUD Y APOYO EN ACTIVIDADES DE COMUNICACIÓN PARA LA POBLACIÓN"/>
    <s v="PLANTA CENTRAL"/>
    <n v="9999"/>
    <n v="56"/>
    <s v="000"/>
    <s v="001"/>
    <n v="0"/>
    <n v="1701"/>
    <n v="0"/>
    <s v=""/>
    <s v=""/>
    <n v="0"/>
    <n v="0"/>
    <n v="0"/>
    <n v="0"/>
    <n v="0"/>
    <n v="0"/>
    <s v="NO"/>
    <m/>
    <s v="CONVENIO COLABORATIVO CON GLAXOSMITHKLINE ECUADOR S.A. (GSK)  PARA EL DESARROLLO DE UN CURSO  VIRTUAL DE VACUNOLOGÍA PARA EL PERSONAL DE SALUD Y APOYO EN ACTIVIDADES DE  COMUNICACIÓN PARA LA POBLACIÓN"/>
    <x v="8"/>
    <n v="0"/>
    <n v="0"/>
    <n v="0"/>
    <s v="SUB VIGILANCIA PREVENCION CONTROL SALUD"/>
    <s v="DIR NAC INMUNIZACIONES"/>
    <s v="INMUNIZACIONES-CONVENIO"/>
    <s v="SI"/>
    <n v="0"/>
  </r>
  <r>
    <x v="265"/>
    <s v="112003077"/>
    <s v="MSP-DNPNAS-2022-1561-M"/>
    <x v="141"/>
    <x v="236"/>
    <d v="2022-07-15T00:00:00"/>
    <s v="PRESUPUESTARIA"/>
    <s v="La reforma se realiza con la finalidad de trasladar el presupuesto hacia la Dirección Nacional de Estrategias de Prevención y Control  para la Adquisición de métodos anticonceptivos (preservativos masculinos) mediante la plataforma en línea Wambo.org"/>
    <s v="VIGILANCIA Y CONTROL SANITARIO"/>
    <s v="ADQUISICIÓN DE PRESERVATIVOS MASCULINOS  - WAMBO"/>
    <s v="PLANTA CENTRAL"/>
    <n v="9999"/>
    <n v="56"/>
    <s v="000"/>
    <s v="001"/>
    <n v="581202"/>
    <n v="1701"/>
    <s v="001"/>
    <s v="0000"/>
    <s v="0000"/>
    <n v="249390.78"/>
    <n v="0"/>
    <n v="249390.78"/>
    <n v="0"/>
    <n v="0"/>
    <n v="0"/>
    <s v="SI"/>
    <m/>
    <m/>
    <x v="6"/>
    <n v="249390.78"/>
    <n v="0"/>
    <n v="249390.78"/>
    <s v="SUB VIGILANCIA PREVENCION CONTROL SALUD"/>
    <s v="DIR NAC ESTRATEGIAS PREVENCION CONTROL ENFERMEDADES TRANSMISIBLES "/>
    <s v="ENVIH"/>
    <s v="SI"/>
    <n v="17.519999999989523"/>
  </r>
  <r>
    <x v="265"/>
    <s v="121003005"/>
    <s v="MSP-DNPNAS-2022-1561-M"/>
    <x v="141"/>
    <x v="236"/>
    <d v="2022-07-15T00:00:00"/>
    <s v="PRESUPUESTARIA"/>
    <s v="La reforma se realiza con la finalidad de trasladar el presupuesto hacia la Dirección Nacional de Estrategias de Prevención y Control  para la Adquisición de métodos anticonceptivos (preservativos masculinos) mediante la plataforma en línea Wambo.org"/>
    <s v="PROVISION Y PRESTACION DE SERVICIOS DE SALUD"/>
    <s v="ADQUISICIÓN DE MÉTODOS ANTICONCEPTIVOS (PRESERVATIVOS MASCULINOS)"/>
    <s v="PLANTA CENTRAL"/>
    <n v="9999"/>
    <n v="90"/>
    <s v="000"/>
    <s v="001"/>
    <n v="530826"/>
    <n v="1701"/>
    <s v="001"/>
    <s v="0000"/>
    <s v="0000"/>
    <n v="0"/>
    <n v="0"/>
    <n v="0"/>
    <n v="249390.78"/>
    <n v="0"/>
    <n v="249390.78"/>
    <s v="SI"/>
    <m/>
    <m/>
    <x v="6"/>
    <n v="0"/>
    <n v="0"/>
    <n v="0"/>
    <s v="SUB REDES ATENCION INTEGRAL EN PRIMER NIVEL "/>
    <s v="DIR NAC ATENCION INTEGRAL EN SALUD "/>
    <s v="SALUD SEXUAL Y REPRODUCTIVA"/>
    <s v="NO"/>
    <n v="0"/>
  </r>
  <r>
    <x v="266"/>
    <s v="CZ3"/>
    <s v="MSP-CZONAL3-2022-7941-M"/>
    <x v="140"/>
    <x v="237"/>
    <d v="2022-07-18T00:00:00"/>
    <s v="PRESUPUESTARIA"/>
    <s v="Conforme a solicitud de la Coordinación Zonal 3 y el estado de Emergencia en el que se encuentra el Ministerio de Salud, se financian recursos para los viáticos de funcionarios quienes deben cumplir con actividades en la ciudad de Quito. "/>
    <s v="CZ3"/>
    <s v="VIÁTICOS EMERGENCIA "/>
    <s v="CZ3 "/>
    <n v="53"/>
    <n v="90"/>
    <s v="000"/>
    <s v="001"/>
    <n v="530303"/>
    <n v="601"/>
    <s v="001"/>
    <s v="0000"/>
    <s v="0000"/>
    <n v="10080"/>
    <n v="0"/>
    <n v="10080"/>
    <n v="0"/>
    <n v="0"/>
    <n v="0"/>
    <s v="SI"/>
    <m/>
    <m/>
    <x v="5"/>
    <e v="#N/A"/>
    <e v="#N/A"/>
    <e v="#N/A"/>
    <e v="#N/A"/>
    <e v="#N/A"/>
    <e v="#N/A"/>
    <e v="#N/A"/>
    <e v="#N/A"/>
  </r>
  <r>
    <x v="266"/>
    <s v="132001020"/>
    <s v="MSP-CZONAL3-2022-7941-M"/>
    <x v="140"/>
    <x v="237"/>
    <d v="2022-07-18T00:00:00"/>
    <s v="PRESUPUESTARIA"/>
    <s v="Conforme a solicitud de la Coordinación Zonal 3 y el estado de Emergencia en el que se encuentra el Ministerio de Salud, se financian recursos para los viáticos de funcionarios quienes deben cumplir con actividades en la ciudad de Quito. "/>
    <s v="GARANTIA DE LA CALIDAD DE LOS SERVICIOS DE SALUD"/>
    <s v="Asignación esigef para financiar actividades priorizadas  (Mantenimientos REF 006)"/>
    <s v="PLANTA CENTRAL"/>
    <n v="9999"/>
    <n v="57"/>
    <s v="000"/>
    <s v="001"/>
    <n v="530402"/>
    <n v="1701"/>
    <s v="001"/>
    <s v="0000"/>
    <s v="0000"/>
    <n v="0"/>
    <n v="0"/>
    <n v="0"/>
    <n v="10080"/>
    <n v="0"/>
    <n v="10080"/>
    <s v="SI"/>
    <m/>
    <m/>
    <x v="5"/>
    <n v="0"/>
    <n v="0"/>
    <n v="0"/>
    <s v="COOR PLANIFICACION GEST ESTRAT"/>
    <s v="DIR PLANIFICACION INVERSION"/>
    <s v="NO APLICA"/>
    <s v="NO"/>
    <n v="0"/>
  </r>
  <r>
    <x v="267"/>
    <s v="134000012"/>
    <s v="MSP-SNGSP-2022-1742-M"/>
    <x v="140"/>
    <x v="238"/>
    <d v="2022-07-19T00:00:00"/>
    <s v="PRESUPUESTARIA"/>
    <m/>
    <s v="PROGRAMAS DE SALUD PUBLICA"/>
    <s v="Monto asignado por el MEF - Adquisición de equipo médico"/>
    <s v="PLANTA CENTRAL"/>
    <n v="9999"/>
    <n v="24"/>
    <s v="000"/>
    <s v="001"/>
    <n v="840113"/>
    <n v="1701"/>
    <s v="002"/>
    <s v="0000"/>
    <s v="0000"/>
    <n v="0"/>
    <n v="0"/>
    <n v="0"/>
    <n v="20000000"/>
    <n v="0"/>
    <n v="20000000"/>
    <s v="SI"/>
    <m/>
    <m/>
    <x v="1"/>
    <n v="201786048.59999999"/>
    <n v="0"/>
    <n v="201786048.59999999"/>
    <s v="COOR ADMINISTRATIVA FINANCIERA"/>
    <s v="COOR ADMINISTRATIVA FINANCIERA"/>
    <s v="NO APLICA"/>
    <s v="SI"/>
    <n v="201786048.59999999"/>
  </r>
  <r>
    <x v="268"/>
    <s v="111000018"/>
    <s v="'MSP-DNEPC-2022-1501-M"/>
    <x v="142"/>
    <x v="239"/>
    <d v="2022-07-19T00:00:00"/>
    <s v="PRESUPUESTARIA"/>
    <s v="Se plante la prsente reforma, conforme a solicitud de la DNEPC y la autorización de la Subsecretaría Nacional de Gobernanza con la finalidad de adquirir pruebas moleculares para detección por genotipificación del Virus de Papiloma Humano de tipo 16 -18 y otros a mujeres de 30 a 65 años de todo el territorio nacional "/>
    <s v="ADMINISTRACION CENTRAL"/>
    <s v="Preasignación para pago de tratamientos oncológicos"/>
    <s v="PLANTA CENTRAL"/>
    <n v="9999"/>
    <s v="01"/>
    <s v="000"/>
    <s v="001"/>
    <n v="530226"/>
    <n v="1701"/>
    <s v="003"/>
    <s v="0000"/>
    <s v="0000"/>
    <n v="0"/>
    <n v="0"/>
    <n v="0"/>
    <n v="2017076.49"/>
    <n v="0"/>
    <n v="2017076.49"/>
    <s v="SI"/>
    <m/>
    <m/>
    <x v="5"/>
    <n v="6492214.75"/>
    <n v="0"/>
    <n v="6492214.75"/>
    <s v="SUBSE RECTORIA SISTEMA NACIONAL SALUD"/>
    <s v="DIR ARTICULACION RED PUBLICA COMPLEMENTARIA "/>
    <s v="ONCOLÓGICOS"/>
    <s v="SI"/>
    <n v="6492214.75"/>
  </r>
  <r>
    <x v="268"/>
    <s v="CZ6"/>
    <s v="'MSP-DNEPC-2022-1501-M"/>
    <x v="142"/>
    <x v="239"/>
    <d v="2022-07-19T00:00:00"/>
    <s v="PRESUPUESTARIA"/>
    <s v="Se plante la prsente reforma, conforme a solicitud de la DNEPC y la autorización de la Subsecretaría Nacional de Gobernanza con la finalidad de adquirir pruebas moleculares para detección por genotipificación del Virus de Papiloma Humano de tipo 16 -18 y otros a mujeres de 30 a 65 años de todo el territorio nacional "/>
    <s v="CZ6"/>
    <s v="Adquisicion de pruebas moleculares para VPH - CORRAL MOSCOSO"/>
    <s v="CZ6"/>
    <n v="1000"/>
    <n v="56"/>
    <s v="000"/>
    <s v="001"/>
    <n v="530810"/>
    <n v="101"/>
    <s v="003"/>
    <s v="0000"/>
    <s v="0000"/>
    <n v="423586.06"/>
    <n v="0"/>
    <n v="423586.06"/>
    <n v="0"/>
    <n v="0"/>
    <n v="0"/>
    <s v="SI"/>
    <m/>
    <m/>
    <x v="5"/>
    <e v="#N/A"/>
    <e v="#N/A"/>
    <e v="#N/A"/>
    <s v="SUBSECRETARÍA NACIONAL DE VIGILANCIA "/>
    <s v="DIRECCIÓN NACIONAL DE ESTRATEGIAS PREVENCIÓN Y CONTROL "/>
    <s v="Estrategia Nacional para la ATención Integral de Cáncer en Ecuador."/>
    <e v="#N/A"/>
    <e v="#N/A"/>
  </r>
  <r>
    <x v="268"/>
    <s v="CZ4"/>
    <s v="'MSP-DNEPC-2022-1501-M"/>
    <x v="142"/>
    <x v="239"/>
    <d v="2022-07-19T00:00:00"/>
    <s v="PRESUPUESTARIA"/>
    <s v="Se plante la prsente reforma, conforme a solicitud de la DNEPC y la autorización de la Subsecretaría Nacional de Gobernanza con la finalidad de adquirir pruebas moleculares para detección por genotipificación del Virus de Papiloma Humano de tipo 16 -18 y otros a mujeres de 30 a 65 años de todo el territorio nacional "/>
    <s v="CZ4"/>
    <s v="Adquisicion de pruebas moleculares para VPH PORTOVIEJO"/>
    <s v="CZ4"/>
    <n v="9004"/>
    <n v="56"/>
    <s v="000"/>
    <s v="001"/>
    <n v="530810"/>
    <n v="1301"/>
    <s v="003"/>
    <s v="0000"/>
    <s v="0000"/>
    <n v="705976.77"/>
    <n v="0"/>
    <n v="705976.77"/>
    <n v="0"/>
    <n v="0"/>
    <n v="0"/>
    <s v="SI"/>
    <m/>
    <m/>
    <x v="5"/>
    <e v="#N/A"/>
    <e v="#N/A"/>
    <e v="#N/A"/>
    <s v="SUBSECRETARÍA NACIONAL DE VIGILANCIA "/>
    <s v="DIRECCIÓN NACIONAL DE ESTRATEGIAS PREVENCIÓN Y CONTROL "/>
    <s v="Estrategia Nacional para la ATención Integral de Cáncer en Ecuador."/>
    <e v="#N/A"/>
    <e v="#N/A"/>
  </r>
  <r>
    <x v="268"/>
    <s v="CZ9"/>
    <s v="'MSP-DNEPC-2022-1501-M"/>
    <x v="142"/>
    <x v="239"/>
    <d v="2022-07-19T00:00:00"/>
    <s v="PRESUPUESTARIA"/>
    <s v="Se plante la prsente reforma, conforme a solicitud de la DNEPC y la autorización de la Subsecretaría Nacional de Gobernanza con la finalidad de adquirir pruebas moleculares para detección por genotipificación del Virus de Papiloma Humano de tipo 16 -18 y otros a mujeres de 30 a 65 años de todo el territorio nacional "/>
    <s v="CZ9"/>
    <s v="Adquisicion de pruebas moleculares para VPH DOCENTE DE CALDERON"/>
    <s v="CZ9"/>
    <n v="9001"/>
    <n v="56"/>
    <s v="000"/>
    <s v="001"/>
    <n v="530810"/>
    <n v="1701"/>
    <s v="003"/>
    <s v="0000"/>
    <s v="0000"/>
    <n v="887513.66"/>
    <n v="0"/>
    <n v="887513.66"/>
    <n v="0"/>
    <n v="0"/>
    <n v="0"/>
    <s v="SI"/>
    <m/>
    <m/>
    <x v="5"/>
    <e v="#N/A"/>
    <e v="#N/A"/>
    <e v="#N/A"/>
    <s v="SUBSECRETARÍA NACIONAL DE VIGILANCIA "/>
    <s v="DIRECCIÓN NACIONAL DE ESTRATEGIAS PREVENCIÓN Y CONTROL "/>
    <s v="Estrategia Nacional para la ATención Integral de Cáncer en Ecuador."/>
    <e v="#N/A"/>
    <e v="#N/A"/>
  </r>
  <r>
    <x v="269"/>
    <s v="111005025"/>
    <s v="MSP-SNGSP-2022-1678-M"/>
    <x v="135"/>
    <x v="240"/>
    <d v="2022-07-19T00:00:00"/>
    <s v="PRESUPUESTARIA"/>
    <s v="Conforme validacion de la DNMDM seg{un IT No. No.  MSP-DNMDM-GIMEG-IT074-2022, se financia al HEEE para compra de medicamentos "/>
    <s v="PROVISION Y PRESTACION DE SERVICIOS DE SALUD"/>
    <s v="Fondo para asignación presupuestaria a las EODs. a nivel nacional para el abastecimiento de medicamentos que permita la atención al paciente"/>
    <s v="PLANTA CENTRAL"/>
    <n v="9999"/>
    <n v="90"/>
    <s v="000"/>
    <s v="001"/>
    <n v="530809"/>
    <n v="1701"/>
    <s v="001"/>
    <s v="0000"/>
    <s v="0000"/>
    <n v="0"/>
    <n v="0"/>
    <n v="0"/>
    <n v="470153.6"/>
    <n v="0"/>
    <n v="470153.6"/>
    <s v="SI"/>
    <m/>
    <m/>
    <x v="1"/>
    <n v="0"/>
    <n v="0"/>
    <n v="0"/>
    <s v="SUB GESTION OPERACIONES LOGISTICA SALUD "/>
    <s v="DIR NACIONAL ABASTECIMIENTO MEDICAMENTOS DIPOSITIVOS MEDICOS OTROS BIENES ESTRATÉGICOS EN SALUD"/>
    <s v="NO APLICA"/>
    <s v="NO"/>
    <n v="0"/>
  </r>
  <r>
    <x v="269"/>
    <s v="CZ9"/>
    <s v="MSP-SNGSP-2022-1678-M"/>
    <x v="135"/>
    <x v="240"/>
    <d v="2022-07-19T00:00:00"/>
    <s v="PRESUPUESTARIA"/>
    <s v="Conforme validacion de la DNMDM seg{un IT No. No.  MSP-DNMDM-GIMEG-IT074-2022, se financia al HEEE para compra de medicamentos "/>
    <s v="CZ9"/>
    <s v="CZ9"/>
    <s v="CZ9"/>
    <s v="1420"/>
    <n v="58"/>
    <s v="000"/>
    <s v="005"/>
    <s v="530809"/>
    <s v="001"/>
    <s v="1701"/>
    <s v="0000"/>
    <s v="0000"/>
    <n v="470153.6"/>
    <n v="0"/>
    <n v="470153.6"/>
    <n v="0"/>
    <n v="0"/>
    <n v="0"/>
    <s v="SI"/>
    <m/>
    <m/>
    <x v="1"/>
    <e v="#N/A"/>
    <e v="#N/A"/>
    <e v="#N/A"/>
    <e v="#N/A"/>
    <e v="#N/A"/>
    <e v="#N/A"/>
    <e v="#N/A"/>
    <e v="#N/A"/>
  </r>
  <r>
    <x v="270"/>
    <s v="132001001"/>
    <s v="MSP-DNEAIS-2022-1821-M"/>
    <x v="134"/>
    <x v="50"/>
    <m/>
    <s v="PRESUPUESTARIA"/>
    <s v="Para financiar viaticos de la Dirección de Estadistica"/>
    <s v="ADMINISTRACION CENTRAL"/>
    <s v="Asignación esigef para financiar actividades priorizadas "/>
    <s v="PLANTA CENTRAL"/>
    <n v="9999"/>
    <s v="01"/>
    <s v="000"/>
    <s v="001"/>
    <n v="530106"/>
    <n v="1701"/>
    <s v="001"/>
    <s v="0000"/>
    <s v="0000"/>
    <n v="0"/>
    <n v="0"/>
    <n v="0"/>
    <n v="1200"/>
    <n v="0"/>
    <n v="1200"/>
    <s v="SI"/>
    <m/>
    <m/>
    <x v="0"/>
    <n v="1150.6499999999996"/>
    <n v="0"/>
    <n v="1150.6499999999996"/>
    <s v="COOR PLANIFICACION GEST ESTRAT"/>
    <s v="DIR PLANIFICACION INVERSION"/>
    <s v="NO APLICA"/>
    <s v="SI"/>
    <n v="1150.6499999999996"/>
  </r>
  <r>
    <x v="270"/>
    <s v="132003001"/>
    <s v="MSP-DNEAIS-2022-1821-M"/>
    <x v="134"/>
    <x v="50"/>
    <m/>
    <s v="PRESUPUESTARIA"/>
    <s v="Para financiar viaticos de la Dirección de Estadistica"/>
    <s v="ADMINISTRACION CENTRAL"/>
    <s v="Viáticos contemplados para visitas y gestiones propios de la Dirección Nacional de Estadística y Análisis de Información de Salud"/>
    <s v="PLANTA CENTRAL"/>
    <n v="9999"/>
    <s v="01"/>
    <s v="000"/>
    <s v="001"/>
    <n v="530303"/>
    <n v="1701"/>
    <s v="001"/>
    <s v="0000"/>
    <s v="0000"/>
    <n v="1200"/>
    <n v="0"/>
    <n v="1200"/>
    <n v="0"/>
    <n v="0"/>
    <n v="0"/>
    <s v="SI"/>
    <m/>
    <m/>
    <x v="0"/>
    <n v="800"/>
    <n v="0"/>
    <n v="800"/>
    <s v="COOR SOSTENIBILIDAD SISTEMA RECURSOS "/>
    <s v="DIR ESTADISTICA ANALISIS INFORMACION SALUD"/>
    <s v="NO APLICA"/>
    <s v="SI"/>
    <n v="320"/>
  </r>
  <r>
    <x v="271"/>
    <s v="132000009"/>
    <s v="MSP-CGPGE-2022-0441-M"/>
    <x v="143"/>
    <x v="50"/>
    <m/>
    <s v="PRESUPUESTARIA"/>
    <s v="Estrategia FOR, por liquidación de certificaciones presupuestarias"/>
    <s v="PROVISION Y PRESTACION DE SERVICIOS DE SALUD"/>
    <s v="ESTRATEGIA FOR "/>
    <s v="PLANTA CENTRAL"/>
    <n v="9999"/>
    <n v="90"/>
    <s v="000"/>
    <s v="001"/>
    <n v="530235"/>
    <n v="1700"/>
    <s v="001"/>
    <s v="0000"/>
    <s v="0000"/>
    <n v="718750.59999999986"/>
    <n v="0"/>
    <n v="718750.59999999986"/>
    <n v="0"/>
    <n v="0"/>
    <n v="0"/>
    <s v="SI"/>
    <m/>
    <m/>
    <x v="0"/>
    <n v="0"/>
    <n v="0"/>
    <n v="0"/>
    <s v="COOR PLANIFICACION GEST ESTRAT"/>
    <s v="COORDI PLANIFICACION GEST ESTRAT"/>
    <s v="FOR"/>
    <s v="NO"/>
    <n v="0"/>
  </r>
  <r>
    <x v="271"/>
    <s v="Zona 6"/>
    <s v="MSP-CGPGE-2022-0441-M"/>
    <x v="143"/>
    <x v="50"/>
    <m/>
    <s v="PRESUPUESTARIA"/>
    <s v="Estrategia FOR, por liquidación de certificaciones presupuestarias"/>
    <s v="Zona 6"/>
    <s v="Liquidación de CP no vinculadas a procesos"/>
    <s v="Zona 6"/>
    <n v="56"/>
    <s v="90"/>
    <s v="000"/>
    <s v="001"/>
    <n v="530106"/>
    <n v="101"/>
    <s v="001"/>
    <s v="0000"/>
    <s v="0000"/>
    <n v="0"/>
    <n v="0"/>
    <n v="0"/>
    <n v="1354.96"/>
    <n v="0"/>
    <n v="1354.96"/>
    <s v="SI"/>
    <m/>
    <m/>
    <x v="0"/>
    <e v="#N/A"/>
    <e v="#N/A"/>
    <e v="#N/A"/>
    <e v="#N/A"/>
    <e v="#N/A"/>
    <e v="#N/A"/>
    <e v="#N/A"/>
    <e v="#N/A"/>
  </r>
  <r>
    <x v="271"/>
    <s v="Zona 5"/>
    <s v="MSP-CGPGE-2022-0441-M"/>
    <x v="143"/>
    <x v="50"/>
    <m/>
    <s v="PRESUPUESTARIA"/>
    <s v="Estrategia FOR, por liquidación de certificaciones presupuestarias"/>
    <s v="Zona 5"/>
    <s v="Liquidación de CP no vinculadas a procesos"/>
    <s v="Zona 5"/>
    <n v="5450"/>
    <s v="90"/>
    <s v="000"/>
    <s v="003"/>
    <n v="570201"/>
    <n v="1205"/>
    <s v="001"/>
    <s v="0000"/>
    <s v="0000"/>
    <n v="0"/>
    <n v="0"/>
    <n v="0"/>
    <n v="843.62"/>
    <n v="0"/>
    <n v="843.62"/>
    <s v="SI"/>
    <m/>
    <m/>
    <x v="0"/>
    <e v="#N/A"/>
    <e v="#N/A"/>
    <e v="#N/A"/>
    <e v="#N/A"/>
    <e v="#N/A"/>
    <e v="#N/A"/>
    <e v="#N/A"/>
    <e v="#N/A"/>
  </r>
  <r>
    <x v="271"/>
    <s v="Zona 3"/>
    <s v="MSP-CGPGE-2022-0441-M"/>
    <x v="143"/>
    <x v="50"/>
    <m/>
    <s v="PRESUPUESTARIA"/>
    <s v="Estrategia FOR, por liquidación de certificaciones presupuestarias"/>
    <s v="Zona 3"/>
    <s v="Liquidación de CP no vinculadas a procesos"/>
    <s v="Zona 3"/>
    <n v="1111"/>
    <s v="90"/>
    <s v="000"/>
    <s v="005"/>
    <n v="530802"/>
    <n v="601"/>
    <s v="001"/>
    <s v="0000"/>
    <s v="0000"/>
    <n v="0"/>
    <n v="0"/>
    <n v="0"/>
    <n v="6422"/>
    <n v="0"/>
    <n v="6422"/>
    <s v="SI"/>
    <m/>
    <m/>
    <x v="0"/>
    <e v="#N/A"/>
    <e v="#N/A"/>
    <e v="#N/A"/>
    <e v="#N/A"/>
    <e v="#N/A"/>
    <e v="#N/A"/>
    <e v="#N/A"/>
    <e v="#N/A"/>
  </r>
  <r>
    <x v="271"/>
    <s v="Zona 3"/>
    <s v="MSP-CGPGE-2022-0441-M"/>
    <x v="143"/>
    <x v="50"/>
    <m/>
    <s v="PRESUPUESTARIA"/>
    <s v="Estrategia FOR, por liquidación de certificaciones presupuestarias"/>
    <s v="Zona 3"/>
    <s v="Liquidación de CP no vinculadas a procesos"/>
    <s v="Zona 3"/>
    <n v="1112"/>
    <s v="90"/>
    <s v="000"/>
    <s v="005"/>
    <n v="530802"/>
    <n v="601"/>
    <s v="001"/>
    <s v="0000"/>
    <s v="0000"/>
    <n v="0"/>
    <n v="0"/>
    <n v="0"/>
    <n v="4056"/>
    <n v="0"/>
    <n v="4056"/>
    <s v="SI"/>
    <m/>
    <m/>
    <x v="0"/>
    <e v="#N/A"/>
    <e v="#N/A"/>
    <e v="#N/A"/>
    <e v="#N/A"/>
    <e v="#N/A"/>
    <e v="#N/A"/>
    <e v="#N/A"/>
    <e v="#N/A"/>
  </r>
  <r>
    <x v="271"/>
    <s v="Zona 3"/>
    <s v="MSP-CGPGE-2022-0441-M"/>
    <x v="143"/>
    <x v="50"/>
    <m/>
    <s v="PRESUPUESTARIA"/>
    <s v="Estrategia FOR, por liquidación de certificaciones presupuestarias"/>
    <s v="Zona 3"/>
    <s v="Liquidación de CP no vinculadas a procesos"/>
    <s v="Zona 3"/>
    <n v="1401"/>
    <s v="90"/>
    <s v="000"/>
    <s v="001"/>
    <n v="570201"/>
    <n v="1601"/>
    <s v="001"/>
    <s v="0000"/>
    <s v="0000"/>
    <n v="0"/>
    <n v="0"/>
    <n v="0"/>
    <n v="7167.64"/>
    <n v="0"/>
    <n v="7167.64"/>
    <s v="SI"/>
    <m/>
    <m/>
    <x v="0"/>
    <e v="#N/A"/>
    <e v="#N/A"/>
    <e v="#N/A"/>
    <e v="#N/A"/>
    <e v="#N/A"/>
    <e v="#N/A"/>
    <e v="#N/A"/>
    <e v="#N/A"/>
  </r>
  <r>
    <x v="271"/>
    <s v="Zona 3"/>
    <s v="MSP-CGPGE-2022-0441-M"/>
    <x v="143"/>
    <x v="50"/>
    <m/>
    <s v="PRESUPUESTARIA"/>
    <s v="Estrategia FOR, por liquidación de certificaciones presupuestarias"/>
    <s v="Zona 3"/>
    <s v="Liquidación de CP no vinculadas a procesos"/>
    <s v="Zona 3"/>
    <n v="3340"/>
    <s v="90"/>
    <s v="000"/>
    <s v="001"/>
    <n v="570102"/>
    <n v="602"/>
    <s v="001"/>
    <s v="0000"/>
    <s v="0000"/>
    <n v="0"/>
    <n v="0"/>
    <n v="0"/>
    <n v="1480.5"/>
    <n v="0"/>
    <n v="1480.5"/>
    <s v="SI"/>
    <m/>
    <m/>
    <x v="0"/>
    <e v="#N/A"/>
    <e v="#N/A"/>
    <e v="#N/A"/>
    <e v="#N/A"/>
    <e v="#N/A"/>
    <e v="#N/A"/>
    <e v="#N/A"/>
    <e v="#N/A"/>
  </r>
  <r>
    <x v="271"/>
    <s v="Zona 2"/>
    <s v="MSP-CGPGE-2022-0441-M"/>
    <x v="143"/>
    <x v="50"/>
    <m/>
    <s v="PRESUPUESTARIA"/>
    <s v="Estrategia FOR, por liquidación de certificaciones presupuestarias"/>
    <s v="Zona 2"/>
    <s v="Liquidación de CP no vinculadas a procesos"/>
    <s v="Zona 2"/>
    <n v="52"/>
    <s v="90"/>
    <s v="000"/>
    <s v="001"/>
    <n v="530809"/>
    <n v="1501"/>
    <s v="001"/>
    <s v="0000"/>
    <s v="0000"/>
    <n v="0"/>
    <n v="0"/>
    <n v="0"/>
    <n v="5248.6"/>
    <n v="0"/>
    <n v="5248.6"/>
    <s v="SI"/>
    <m/>
    <m/>
    <x v="0"/>
    <e v="#N/A"/>
    <e v="#N/A"/>
    <e v="#N/A"/>
    <e v="#N/A"/>
    <e v="#N/A"/>
    <e v="#N/A"/>
    <e v="#N/A"/>
    <e v="#N/A"/>
  </r>
  <r>
    <x v="271"/>
    <s v="Zona 2"/>
    <s v="MSP-CGPGE-2022-0441-M"/>
    <x v="143"/>
    <x v="50"/>
    <m/>
    <s v="PRESUPUESTARIA"/>
    <s v="Estrategia FOR, por liquidación de certificaciones presupuestarias"/>
    <s v="Zona 2"/>
    <s v="Liquidación de CP no vinculadas a procesos"/>
    <s v="Zona 2"/>
    <n v="1441"/>
    <s v="55"/>
    <s v="000"/>
    <s v="004"/>
    <n v="530813"/>
    <n v="1708"/>
    <s v="001"/>
    <s v="0000"/>
    <s v="0000"/>
    <n v="0"/>
    <n v="0"/>
    <n v="0"/>
    <n v="17381.560000000001"/>
    <n v="0"/>
    <n v="17381.560000000001"/>
    <s v="SI"/>
    <m/>
    <m/>
    <x v="0"/>
    <e v="#N/A"/>
    <e v="#N/A"/>
    <e v="#N/A"/>
    <e v="#N/A"/>
    <e v="#N/A"/>
    <e v="#N/A"/>
    <e v="#N/A"/>
    <e v="#N/A"/>
  </r>
  <r>
    <x v="271"/>
    <s v="Zona 2"/>
    <s v="MSP-CGPGE-2022-0441-M"/>
    <x v="143"/>
    <x v="50"/>
    <m/>
    <s v="PRESUPUESTARIA"/>
    <s v="Estrategia FOR, por liquidación de certificaciones presupuestarias"/>
    <s v="Zona 2"/>
    <s v="Liquidación de CP no vinculadas a procesos"/>
    <s v="Zona 2"/>
    <n v="1441"/>
    <s v="55"/>
    <s v="000"/>
    <s v="005"/>
    <n v="530813"/>
    <n v="1708"/>
    <s v="001"/>
    <s v="0000"/>
    <s v="0000"/>
    <n v="0"/>
    <n v="0"/>
    <n v="0"/>
    <n v="14156.44"/>
    <n v="0"/>
    <n v="14156.44"/>
    <s v="SI"/>
    <m/>
    <m/>
    <x v="0"/>
    <e v="#N/A"/>
    <e v="#N/A"/>
    <e v="#N/A"/>
    <e v="#N/A"/>
    <e v="#N/A"/>
    <e v="#N/A"/>
    <e v="#N/A"/>
    <e v="#N/A"/>
  </r>
  <r>
    <x v="271"/>
    <s v="Zona 2"/>
    <s v="MSP-CGPGE-2022-0441-M"/>
    <x v="143"/>
    <x v="50"/>
    <m/>
    <s v="PRESUPUESTARIA"/>
    <s v="Estrategia FOR, por liquidación de certificaciones presupuestarias"/>
    <s v="Zona 2"/>
    <s v="Liquidación de CP no vinculadas a procesos"/>
    <s v="Zona 2"/>
    <n v="1442"/>
    <s v="90"/>
    <s v="000"/>
    <s v="001"/>
    <n v="530826"/>
    <n v="1702"/>
    <s v="001"/>
    <s v="0000"/>
    <s v="0000"/>
    <n v="0"/>
    <n v="0"/>
    <n v="0"/>
    <n v="718.67"/>
    <n v="0"/>
    <n v="718.67"/>
    <s v="SI"/>
    <m/>
    <m/>
    <x v="0"/>
    <e v="#N/A"/>
    <e v="#N/A"/>
    <e v="#N/A"/>
    <e v="#N/A"/>
    <e v="#N/A"/>
    <e v="#N/A"/>
    <e v="#N/A"/>
    <e v="#N/A"/>
  </r>
  <r>
    <x v="271"/>
    <s v="Zona 2"/>
    <s v="MSP-CGPGE-2022-0441-M"/>
    <x v="143"/>
    <x v="50"/>
    <m/>
    <s v="PRESUPUESTARIA"/>
    <s v="Estrategia FOR, por liquidación de certificaciones presupuestarias"/>
    <s v="Zona 2"/>
    <s v="Liquidación de CP no vinculadas a procesos"/>
    <s v="Zona 2"/>
    <n v="1445"/>
    <s v="57"/>
    <s v="000"/>
    <s v="001"/>
    <n v="530203"/>
    <n v="1705"/>
    <s v="001"/>
    <s v="0000"/>
    <s v="0000"/>
    <n v="0"/>
    <n v="0"/>
    <n v="0"/>
    <n v="835.75"/>
    <n v="0"/>
    <n v="835.75"/>
    <s v="SI"/>
    <m/>
    <m/>
    <x v="0"/>
    <e v="#N/A"/>
    <e v="#N/A"/>
    <e v="#N/A"/>
    <e v="#N/A"/>
    <e v="#N/A"/>
    <e v="#N/A"/>
    <e v="#N/A"/>
    <e v="#N/A"/>
  </r>
  <r>
    <x v="271"/>
    <s v="Zona 2"/>
    <s v="MSP-CGPGE-2022-0441-M"/>
    <x v="143"/>
    <x v="50"/>
    <m/>
    <s v="PRESUPUESTARIA"/>
    <s v="Estrategia FOR, por liquidación de certificaciones presupuestarias"/>
    <s v="Zona 2"/>
    <s v="Liquidación de CP no vinculadas a procesos"/>
    <s v="Zona 2"/>
    <n v="1445"/>
    <s v="90"/>
    <s v="000"/>
    <s v="001"/>
    <n v="530809"/>
    <n v="1705"/>
    <s v="001"/>
    <s v="0000"/>
    <s v="0000"/>
    <n v="0"/>
    <n v="0"/>
    <n v="0"/>
    <n v="165"/>
    <n v="0"/>
    <n v="165"/>
    <s v="SI"/>
    <m/>
    <m/>
    <x v="0"/>
    <e v="#N/A"/>
    <e v="#N/A"/>
    <e v="#N/A"/>
    <e v="#N/A"/>
    <e v="#N/A"/>
    <e v="#N/A"/>
    <e v="#N/A"/>
    <e v="#N/A"/>
  </r>
  <r>
    <x v="271"/>
    <s v="Zona 8"/>
    <s v="MSP-CGPGE-2022-0441-M"/>
    <x v="143"/>
    <x v="50"/>
    <m/>
    <s v="PRESUPUESTARIA"/>
    <s v="Estrategia FOR, por liquidación de certificaciones presupuestarias"/>
    <s v="Zona 8"/>
    <s v="Liquidación de CP no vinculadas a procesos"/>
    <s v="Zona 8"/>
    <n v="58"/>
    <n v="56"/>
    <s v="000"/>
    <s v="001"/>
    <n v="530502"/>
    <n v="901"/>
    <s v="001"/>
    <s v="0000"/>
    <s v="0000"/>
    <n v="0"/>
    <n v="0"/>
    <n v="0"/>
    <n v="2500"/>
    <n v="0"/>
    <n v="2500"/>
    <s v="SI"/>
    <m/>
    <m/>
    <x v="0"/>
    <e v="#N/A"/>
    <e v="#N/A"/>
    <e v="#N/A"/>
    <e v="#N/A"/>
    <e v="#N/A"/>
    <e v="#N/A"/>
    <e v="#N/A"/>
    <e v="#N/A"/>
  </r>
  <r>
    <x v="271"/>
    <s v="Zona 8"/>
    <s v="MSP-CGPGE-2022-0441-M"/>
    <x v="143"/>
    <x v="50"/>
    <m/>
    <s v="PRESUPUESTARIA"/>
    <s v="Estrategia FOR, por liquidación de certificaciones presupuestarias"/>
    <s v="Zona 8"/>
    <s v="Liquidación de CP no vinculadas a procesos"/>
    <s v="Zona 8"/>
    <n v="58"/>
    <s v="01"/>
    <s v="000"/>
    <s v="001"/>
    <n v="530802"/>
    <n v="901"/>
    <s v="001"/>
    <s v="0000"/>
    <s v="0000"/>
    <n v="0"/>
    <n v="0"/>
    <n v="0"/>
    <n v="6616.1"/>
    <n v="0"/>
    <n v="6616.1"/>
    <s v="SI"/>
    <m/>
    <m/>
    <x v="0"/>
    <e v="#N/A"/>
    <e v="#N/A"/>
    <e v="#N/A"/>
    <e v="#N/A"/>
    <e v="#N/A"/>
    <e v="#N/A"/>
    <e v="#N/A"/>
    <e v="#N/A"/>
  </r>
  <r>
    <x v="271"/>
    <s v="Zona 8"/>
    <s v="MSP-CGPGE-2022-0441-M"/>
    <x v="143"/>
    <x v="50"/>
    <m/>
    <s v="PRESUPUESTARIA"/>
    <s v="Estrategia FOR, por liquidación de certificaciones presupuestarias"/>
    <s v="Zona 8"/>
    <s v="Liquidación de CP no vinculadas a procesos"/>
    <s v="Zona 8"/>
    <n v="1190"/>
    <n v="90"/>
    <s v="000"/>
    <s v="005"/>
    <n v="530809"/>
    <n v="901"/>
    <s v="001"/>
    <s v="0000"/>
    <s v="0000"/>
    <n v="0"/>
    <n v="0"/>
    <n v="0"/>
    <n v="2146"/>
    <n v="0"/>
    <n v="2146"/>
    <s v="SI"/>
    <m/>
    <m/>
    <x v="0"/>
    <e v="#N/A"/>
    <e v="#N/A"/>
    <e v="#N/A"/>
    <e v="#N/A"/>
    <e v="#N/A"/>
    <e v="#N/A"/>
    <e v="#N/A"/>
    <e v="#N/A"/>
  </r>
  <r>
    <x v="271"/>
    <s v="Zona 8"/>
    <s v="MSP-CGPGE-2022-0441-M"/>
    <x v="143"/>
    <x v="50"/>
    <m/>
    <s v="PRESUPUESTARIA"/>
    <s v="Estrategia FOR, por liquidación de certificaciones presupuestarias"/>
    <s v="Zona 8"/>
    <s v="Liquidación de CP no vinculadas a procesos"/>
    <s v="Zona 8"/>
    <n v="1193"/>
    <n v="57"/>
    <s v="000"/>
    <s v="001"/>
    <n v="530404"/>
    <n v="901"/>
    <s v="001"/>
    <s v="0000"/>
    <s v="0000"/>
    <n v="0"/>
    <n v="0"/>
    <n v="0"/>
    <n v="116402.1"/>
    <n v="0"/>
    <n v="116402.1"/>
    <s v="SI"/>
    <m/>
    <m/>
    <x v="0"/>
    <e v="#N/A"/>
    <e v="#N/A"/>
    <e v="#N/A"/>
    <e v="#N/A"/>
    <e v="#N/A"/>
    <e v="#N/A"/>
    <e v="#N/A"/>
    <e v="#N/A"/>
  </r>
  <r>
    <x v="271"/>
    <s v="Zona 8"/>
    <s v="MSP-CGPGE-2022-0441-M"/>
    <x v="143"/>
    <x v="50"/>
    <m/>
    <s v="PRESUPUESTARIA"/>
    <s v="Estrategia FOR, por liquidación de certificaciones presupuestarias"/>
    <s v="Zona 8"/>
    <s v="Liquidación de CP no vinculadas a procesos"/>
    <s v="Zona 8"/>
    <n v="1193"/>
    <n v="90"/>
    <s v="000"/>
    <s v="005"/>
    <n v="530105"/>
    <n v="901"/>
    <s v="001"/>
    <s v="0000"/>
    <s v="0000"/>
    <n v="0"/>
    <n v="0"/>
    <n v="0"/>
    <n v="2352"/>
    <n v="0"/>
    <n v="2352"/>
    <s v="SI"/>
    <m/>
    <m/>
    <x v="0"/>
    <e v="#N/A"/>
    <e v="#N/A"/>
    <e v="#N/A"/>
    <e v="#N/A"/>
    <e v="#N/A"/>
    <e v="#N/A"/>
    <e v="#N/A"/>
    <e v="#N/A"/>
  </r>
  <r>
    <x v="271"/>
    <s v="Zona 8"/>
    <s v="MSP-CGPGE-2022-0441-M"/>
    <x v="143"/>
    <x v="50"/>
    <m/>
    <s v="PRESUPUESTARIA"/>
    <s v="Estrategia FOR, por liquidación de certificaciones presupuestarias"/>
    <s v="Zona 8"/>
    <s v="Liquidación de CP no vinculadas a procesos"/>
    <s v="Zona 8"/>
    <n v="1193"/>
    <n v="57"/>
    <s v="000"/>
    <s v="001"/>
    <n v="530813"/>
    <n v="901"/>
    <s v="001"/>
    <s v="0000"/>
    <s v="0000"/>
    <n v="0"/>
    <n v="0"/>
    <n v="0"/>
    <n v="25368"/>
    <n v="0"/>
    <n v="25368"/>
    <s v="SI"/>
    <m/>
    <m/>
    <x v="0"/>
    <e v="#N/A"/>
    <e v="#N/A"/>
    <e v="#N/A"/>
    <e v="#N/A"/>
    <e v="#N/A"/>
    <e v="#N/A"/>
    <e v="#N/A"/>
    <e v="#N/A"/>
  </r>
  <r>
    <x v="271"/>
    <s v="Zona 4"/>
    <s v="MSP-CGPGE-2022-0441-M"/>
    <x v="143"/>
    <x v="50"/>
    <m/>
    <s v="PRESUPUESTARIA"/>
    <s v="Estrategia FOR, por liquidación de certificaciones presupuestarias"/>
    <s v="Zona 4"/>
    <s v="Liquidación de CP no vinculadas a procesos"/>
    <s v="Zona 4"/>
    <n v="1330"/>
    <n v="57"/>
    <s v="000"/>
    <s v="001"/>
    <n v="530404"/>
    <n v="1301"/>
    <s v="001"/>
    <s v="0000"/>
    <s v="0000"/>
    <n v="0"/>
    <n v="0"/>
    <n v="0"/>
    <n v="23666.7"/>
    <n v="0"/>
    <n v="23666.7"/>
    <s v="SI"/>
    <m/>
    <m/>
    <x v="0"/>
    <e v="#N/A"/>
    <e v="#N/A"/>
    <e v="#N/A"/>
    <e v="#N/A"/>
    <e v="#N/A"/>
    <e v="#N/A"/>
    <e v="#N/A"/>
    <e v="#N/A"/>
  </r>
  <r>
    <x v="271"/>
    <s v="Zona 4"/>
    <s v="MSP-CGPGE-2022-0441-M"/>
    <x v="143"/>
    <x v="50"/>
    <m/>
    <s v="PRESUPUESTARIA"/>
    <s v="Estrategia FOR, por liquidación de certificaciones presupuestarias"/>
    <s v="Zona 4"/>
    <s v="Liquidación de CP no vinculadas a procesos"/>
    <s v="Zona 4"/>
    <n v="9004"/>
    <n v="57"/>
    <s v="000"/>
    <s v="001"/>
    <n v="530813"/>
    <n v="1301"/>
    <s v="001"/>
    <s v="0000"/>
    <s v="0000"/>
    <n v="0"/>
    <n v="0"/>
    <n v="0"/>
    <n v="37200"/>
    <n v="0"/>
    <n v="37200"/>
    <s v="SI"/>
    <m/>
    <m/>
    <x v="0"/>
    <e v="#N/A"/>
    <e v="#N/A"/>
    <e v="#N/A"/>
    <e v="#N/A"/>
    <e v="#N/A"/>
    <e v="#N/A"/>
    <e v="#N/A"/>
    <e v="#N/A"/>
  </r>
  <r>
    <x v="271"/>
    <s v="Zona 4"/>
    <s v="MSP-CGPGE-2022-0441-M"/>
    <x v="143"/>
    <x v="50"/>
    <m/>
    <s v="PRESUPUESTARIA"/>
    <s v="Estrategia FOR, por liquidación de certificaciones presupuestarias"/>
    <s v="Zona 4"/>
    <s v="Liquidación de CP no vinculadas a procesos"/>
    <s v="Zona 4"/>
    <n v="9004"/>
    <n v="57"/>
    <s v="000"/>
    <s v="001"/>
    <n v="530404"/>
    <n v="1301"/>
    <s v="001"/>
    <s v="0000"/>
    <s v="0000"/>
    <n v="0"/>
    <n v="0"/>
    <n v="0"/>
    <n v="152823.66"/>
    <n v="0"/>
    <n v="152823.66"/>
    <s v="SI"/>
    <m/>
    <m/>
    <x v="0"/>
    <e v="#N/A"/>
    <e v="#N/A"/>
    <e v="#N/A"/>
    <e v="#N/A"/>
    <e v="#N/A"/>
    <e v="#N/A"/>
    <e v="#N/A"/>
    <e v="#N/A"/>
  </r>
  <r>
    <x v="271"/>
    <s v="Zona 9"/>
    <s v="MSP-CGPGE-2022-0441-M"/>
    <x v="143"/>
    <x v="50"/>
    <m/>
    <s v="PRESUPUESTARIA"/>
    <s v="Estrategia FOR, por liquidación de certificaciones presupuestarias"/>
    <s v="Zona 9"/>
    <s v="Liquidación de CP no vinculadas a procesos"/>
    <s v="Zona 9"/>
    <n v="1421"/>
    <n v="57"/>
    <s v="000"/>
    <s v="001"/>
    <n v="530404"/>
    <n v="1700"/>
    <s v="001"/>
    <s v="0000"/>
    <s v="0000"/>
    <n v="0"/>
    <n v="0"/>
    <n v="0"/>
    <n v="16563.099999999999"/>
    <n v="0"/>
    <n v="16563.099999999999"/>
    <s v="SI"/>
    <m/>
    <m/>
    <x v="0"/>
    <e v="#N/A"/>
    <e v="#N/A"/>
    <e v="#N/A"/>
    <e v="#N/A"/>
    <e v="#N/A"/>
    <e v="#N/A"/>
    <e v="#N/A"/>
    <e v="#N/A"/>
  </r>
  <r>
    <x v="271"/>
    <s v="Zona 9"/>
    <s v="MSP-CGPGE-2022-0441-M"/>
    <x v="143"/>
    <x v="50"/>
    <m/>
    <s v="PRESUPUESTARIA"/>
    <s v="Estrategia FOR, por liquidación de certificaciones presupuestarias"/>
    <s v="Zona 9"/>
    <s v="Liquidación de CP no vinculadas a procesos"/>
    <s v="Zona 9"/>
    <n v="1421"/>
    <n v="57"/>
    <s v="000"/>
    <s v="001"/>
    <n v="530813"/>
    <n v="1701"/>
    <s v="001"/>
    <s v="0000"/>
    <s v="0000"/>
    <n v="0"/>
    <n v="0"/>
    <n v="0"/>
    <n v="50123.83"/>
    <n v="0"/>
    <n v="50123.83"/>
    <s v="SI"/>
    <m/>
    <m/>
    <x v="0"/>
    <e v="#N/A"/>
    <e v="#N/A"/>
    <e v="#N/A"/>
    <e v="#N/A"/>
    <e v="#N/A"/>
    <e v="#N/A"/>
    <e v="#N/A"/>
    <e v="#N/A"/>
  </r>
  <r>
    <x v="271"/>
    <s v="Zona 9"/>
    <s v="MSP-CGPGE-2022-0441-M"/>
    <x v="143"/>
    <x v="50"/>
    <m/>
    <s v="PRESUPUESTARIA"/>
    <s v="Estrategia FOR, por liquidación de certificaciones presupuestarias"/>
    <s v="Zona 9"/>
    <s v="Liquidación de CP no vinculadas a procesos"/>
    <s v="Zona 9"/>
    <n v="1422"/>
    <n v="90"/>
    <s v="000"/>
    <s v="005"/>
    <n v="530804"/>
    <n v="1701"/>
    <s v="001"/>
    <s v="0000"/>
    <s v="0000"/>
    <n v="0"/>
    <n v="0"/>
    <n v="0"/>
    <n v="6919.5"/>
    <n v="0"/>
    <n v="6919.5"/>
    <s v="SI"/>
    <m/>
    <m/>
    <x v="0"/>
    <e v="#N/A"/>
    <e v="#N/A"/>
    <e v="#N/A"/>
    <e v="#N/A"/>
    <e v="#N/A"/>
    <e v="#N/A"/>
    <e v="#N/A"/>
    <e v="#N/A"/>
  </r>
  <r>
    <x v="271"/>
    <s v="Zona 9"/>
    <s v="MSP-CGPGE-2022-0441-M"/>
    <x v="143"/>
    <x v="50"/>
    <m/>
    <s v="PRESUPUESTARIA"/>
    <s v="Estrategia FOR, por liquidación de certificaciones presupuestarias"/>
    <s v="Zona 9"/>
    <s v="Liquidación de CP no vinculadas a procesos"/>
    <s v="Zona 9"/>
    <n v="1423"/>
    <n v="57"/>
    <s v="000"/>
    <s v="001"/>
    <n v="530404"/>
    <n v="1701"/>
    <s v="001"/>
    <s v="0000"/>
    <s v="0000"/>
    <n v="0"/>
    <n v="0"/>
    <n v="0"/>
    <n v="6779"/>
    <n v="0"/>
    <n v="6779"/>
    <s v="SI"/>
    <m/>
    <m/>
    <x v="0"/>
    <e v="#N/A"/>
    <e v="#N/A"/>
    <e v="#N/A"/>
    <e v="#N/A"/>
    <e v="#N/A"/>
    <e v="#N/A"/>
    <e v="#N/A"/>
    <e v="#N/A"/>
  </r>
  <r>
    <x v="271"/>
    <s v="Zona 9"/>
    <s v="MSP-CGPGE-2022-0441-M"/>
    <x v="143"/>
    <x v="50"/>
    <m/>
    <s v="PRESUPUESTARIA"/>
    <s v="Estrategia FOR, por liquidación de certificaciones presupuestarias"/>
    <s v="Zona 9"/>
    <s v="Liquidación de CP no vinculadas a procesos"/>
    <s v="Zona 9"/>
    <n v="1424"/>
    <n v="57"/>
    <s v="000"/>
    <s v="001"/>
    <n v="531406"/>
    <n v="1701"/>
    <s v="001"/>
    <s v="0000"/>
    <s v="0000"/>
    <n v="0"/>
    <n v="0"/>
    <n v="0"/>
    <n v="427.06"/>
    <n v="0"/>
    <n v="427.06"/>
    <s v="SI"/>
    <m/>
    <m/>
    <x v="0"/>
    <e v="#N/A"/>
    <e v="#N/A"/>
    <e v="#N/A"/>
    <e v="#N/A"/>
    <e v="#N/A"/>
    <e v="#N/A"/>
    <e v="#N/A"/>
    <e v="#N/A"/>
  </r>
  <r>
    <x v="271"/>
    <s v="Zona 9"/>
    <s v="MSP-CGPGE-2022-0441-M"/>
    <x v="143"/>
    <x v="50"/>
    <m/>
    <s v="PRESUPUESTARIA"/>
    <s v="Estrategia FOR, por liquidación de certificaciones presupuestarias"/>
    <s v="Zona 9"/>
    <s v="Liquidación de CP no vinculadas a procesos"/>
    <s v="Zona 9"/>
    <n v="1427"/>
    <n v="57"/>
    <s v="000"/>
    <s v="001"/>
    <n v="530404"/>
    <n v="1701"/>
    <s v="001"/>
    <s v="0000"/>
    <s v="0000"/>
    <n v="0"/>
    <n v="0"/>
    <n v="0"/>
    <n v="7200"/>
    <n v="0"/>
    <n v="7200"/>
    <s v="SI"/>
    <m/>
    <m/>
    <x v="0"/>
    <e v="#N/A"/>
    <e v="#N/A"/>
    <e v="#N/A"/>
    <e v="#N/A"/>
    <e v="#N/A"/>
    <e v="#N/A"/>
    <e v="#N/A"/>
    <e v="#N/A"/>
  </r>
  <r>
    <x v="271"/>
    <s v="Zona 9"/>
    <s v="MSP-CGPGE-2022-0441-M"/>
    <x v="143"/>
    <x v="50"/>
    <m/>
    <s v="PRESUPUESTARIA"/>
    <s v="Estrategia FOR, por liquidación de certificaciones presupuestarias"/>
    <s v="Zona 9"/>
    <s v="Liquidación de CP no vinculadas a procesos"/>
    <s v="Zona 9"/>
    <n v="1427"/>
    <n v="57"/>
    <s v="000"/>
    <s v="001"/>
    <n v="530813"/>
    <n v="1701"/>
    <s v="001"/>
    <s v="0000"/>
    <s v="0000"/>
    <n v="0"/>
    <n v="0"/>
    <n v="0"/>
    <n v="29340"/>
    <n v="0"/>
    <n v="29340"/>
    <s v="SI"/>
    <m/>
    <m/>
    <x v="0"/>
    <e v="#N/A"/>
    <e v="#N/A"/>
    <e v="#N/A"/>
    <e v="#N/A"/>
    <e v="#N/A"/>
    <e v="#N/A"/>
    <e v="#N/A"/>
    <e v="#N/A"/>
  </r>
  <r>
    <x v="271"/>
    <s v="Zona 7"/>
    <s v="MSP-CGPGE-2022-0441-M"/>
    <x v="143"/>
    <x v="50"/>
    <m/>
    <s v="PRESUPUESTARIA"/>
    <s v="Estrategia FOR, por liquidación de certificaciones presupuestarias"/>
    <s v="Zona 7"/>
    <s v="Liquidación de CP no vinculadas a procesos"/>
    <s v="Zona 7"/>
    <n v="57"/>
    <s v="55"/>
    <s v="000"/>
    <s v="005"/>
    <n v="530813"/>
    <n v="1101"/>
    <s v="001"/>
    <s v="0000"/>
    <s v="0000"/>
    <n v="0"/>
    <n v="0"/>
    <n v="0"/>
    <n v="610"/>
    <n v="0"/>
    <n v="610"/>
    <s v="SI"/>
    <m/>
    <m/>
    <x v="0"/>
    <e v="#N/A"/>
    <e v="#N/A"/>
    <e v="#N/A"/>
    <e v="#N/A"/>
    <e v="#N/A"/>
    <e v="#N/A"/>
    <e v="#N/A"/>
    <e v="#N/A"/>
  </r>
  <r>
    <x v="271"/>
    <s v="Zona 7"/>
    <s v="MSP-CGPGE-2022-0441-M"/>
    <x v="143"/>
    <x v="50"/>
    <m/>
    <s v="PRESUPUESTARIA"/>
    <s v="Estrategia FOR, por liquidación de certificaciones presupuestarias"/>
    <s v="Zona 7"/>
    <s v="Liquidación de CP no vinculadas a procesos"/>
    <s v="Zona 7"/>
    <n v="57"/>
    <s v="90"/>
    <s v="000"/>
    <s v="001"/>
    <n v="530802"/>
    <n v="1101"/>
    <s v="001"/>
    <s v="0000"/>
    <s v="0000"/>
    <n v="0"/>
    <n v="0"/>
    <n v="0"/>
    <n v="8578.2000000000007"/>
    <n v="0"/>
    <n v="8578.2000000000007"/>
    <s v="SI"/>
    <m/>
    <m/>
    <x v="0"/>
    <e v="#N/A"/>
    <e v="#N/A"/>
    <e v="#N/A"/>
    <e v="#N/A"/>
    <e v="#N/A"/>
    <e v="#N/A"/>
    <e v="#N/A"/>
    <e v="#N/A"/>
  </r>
  <r>
    <x v="271"/>
    <s v="Zona 7"/>
    <s v="MSP-CGPGE-2022-0441-M"/>
    <x v="143"/>
    <x v="50"/>
    <m/>
    <s v="PRESUPUESTARIA"/>
    <s v="Estrategia FOR, por liquidación de certificaciones presupuestarias"/>
    <s v="Zona 7"/>
    <s v="Liquidación de CP no vinculadas a procesos"/>
    <s v="Zona 7"/>
    <n v="1132"/>
    <s v="90"/>
    <s v="000"/>
    <s v="001"/>
    <n v="570102"/>
    <n v="701"/>
    <s v="001"/>
    <s v="0000"/>
    <s v="0000"/>
    <n v="0"/>
    <n v="0"/>
    <n v="0"/>
    <n v="2000"/>
    <n v="0"/>
    <n v="2000"/>
    <s v="SI"/>
    <m/>
    <m/>
    <x v="0"/>
    <e v="#N/A"/>
    <e v="#N/A"/>
    <e v="#N/A"/>
    <e v="#N/A"/>
    <e v="#N/A"/>
    <e v="#N/A"/>
    <e v="#N/A"/>
    <e v="#N/A"/>
  </r>
  <r>
    <x v="271"/>
    <s v="Zona 7"/>
    <s v="MSP-CGPGE-2022-0441-M"/>
    <x v="143"/>
    <x v="50"/>
    <m/>
    <s v="PRESUPUESTARIA"/>
    <s v="Estrategia FOR, por liquidación de certificaciones presupuestarias"/>
    <s v="Zona 7"/>
    <s v="Liquidación de CP no vinculadas a procesos"/>
    <s v="Zona 7"/>
    <n v="1132"/>
    <s v="90"/>
    <s v="000"/>
    <s v="001"/>
    <n v="570201"/>
    <n v="701"/>
    <s v="001"/>
    <s v="0000"/>
    <s v="0000"/>
    <n v="0"/>
    <n v="0"/>
    <n v="0"/>
    <n v="2633"/>
    <n v="0"/>
    <n v="2633"/>
    <s v="SI"/>
    <m/>
    <m/>
    <x v="0"/>
    <e v="#N/A"/>
    <e v="#N/A"/>
    <e v="#N/A"/>
    <e v="#N/A"/>
    <e v="#N/A"/>
    <e v="#N/A"/>
    <e v="#N/A"/>
    <e v="#N/A"/>
  </r>
  <r>
    <x v="271"/>
    <s v="Zona 7"/>
    <s v="MSP-CGPGE-2022-0441-M"/>
    <x v="143"/>
    <x v="50"/>
    <m/>
    <s v="PRESUPUESTARIA"/>
    <s v="Estrategia FOR, por liquidación de certificaciones presupuestarias"/>
    <s v="Zona 7"/>
    <s v="Liquidación de CP no vinculadas a procesos"/>
    <s v="Zona 7"/>
    <n v="1138"/>
    <s v="90"/>
    <s v="000"/>
    <s v="004"/>
    <n v="530832"/>
    <n v="707"/>
    <s v="001"/>
    <s v="0000"/>
    <s v="0000"/>
    <n v="0"/>
    <n v="0"/>
    <n v="0"/>
    <n v="1000"/>
    <n v="0"/>
    <n v="1000"/>
    <s v="SI"/>
    <m/>
    <m/>
    <x v="0"/>
    <e v="#N/A"/>
    <e v="#N/A"/>
    <e v="#N/A"/>
    <e v="#N/A"/>
    <e v="#N/A"/>
    <e v="#N/A"/>
    <e v="#N/A"/>
    <e v="#N/A"/>
  </r>
  <r>
    <x v="271"/>
    <s v="Zona 7"/>
    <s v="MSP-CGPGE-2022-0441-M"/>
    <x v="143"/>
    <x v="50"/>
    <m/>
    <s v="PRESUPUESTARIA"/>
    <s v="Estrategia FOR, por liquidación de certificaciones presupuestarias"/>
    <s v="Zona 7"/>
    <s v="Liquidación de CP no vinculadas a procesos"/>
    <s v="Zona 7"/>
    <n v="1135"/>
    <s v="90"/>
    <s v="000"/>
    <s v="004"/>
    <n v="530809"/>
    <n v="709"/>
    <s v="001"/>
    <s v="0000"/>
    <s v="0000"/>
    <n v="0"/>
    <n v="0"/>
    <n v="0"/>
    <n v="105.6"/>
    <n v="0"/>
    <n v="105.6"/>
    <s v="SI"/>
    <m/>
    <m/>
    <x v="0"/>
    <e v="#N/A"/>
    <e v="#N/A"/>
    <e v="#N/A"/>
    <e v="#N/A"/>
    <e v="#N/A"/>
    <e v="#N/A"/>
    <e v="#N/A"/>
    <e v="#N/A"/>
  </r>
  <r>
    <x v="271"/>
    <s v="Zona 7"/>
    <s v="MSP-CGPGE-2022-0441-M"/>
    <x v="143"/>
    <x v="50"/>
    <m/>
    <s v="PRESUPUESTARIA"/>
    <s v="Estrategia FOR, por liquidación de certificaciones presupuestarias"/>
    <s v="Zona 7"/>
    <s v="Liquidación de CP no vinculadas a procesos"/>
    <s v="Zona 7"/>
    <n v="1135"/>
    <s v="90"/>
    <s v="000"/>
    <s v="004"/>
    <n v="530832"/>
    <n v="709"/>
    <s v="001"/>
    <s v="0000"/>
    <s v="0000"/>
    <n v="0"/>
    <n v="0"/>
    <n v="0"/>
    <n v="842.02"/>
    <n v="0"/>
    <n v="842.02"/>
    <s v="SI"/>
    <m/>
    <m/>
    <x v="0"/>
    <e v="#N/A"/>
    <e v="#N/A"/>
    <e v="#N/A"/>
    <e v="#N/A"/>
    <e v="#N/A"/>
    <e v="#N/A"/>
    <e v="#N/A"/>
    <e v="#N/A"/>
  </r>
  <r>
    <x v="271"/>
    <s v="Zona 7"/>
    <s v="MSP-CGPGE-2022-0441-M"/>
    <x v="143"/>
    <x v="50"/>
    <m/>
    <s v="PRESUPUESTARIA"/>
    <s v="Estrategia FOR, por liquidación de certificaciones presupuestarias"/>
    <s v="Zona 7"/>
    <s v="Liquidación de CP no vinculadas a procesos"/>
    <s v="Zona 7"/>
    <n v="1135"/>
    <s v="90"/>
    <s v="000"/>
    <s v="004"/>
    <n v="530805"/>
    <n v="709"/>
    <s v="001"/>
    <s v="0000"/>
    <s v="0000"/>
    <n v="0"/>
    <n v="0"/>
    <n v="0"/>
    <n v="625.20000000000005"/>
    <n v="0"/>
    <n v="625.20000000000005"/>
    <s v="SI"/>
    <m/>
    <m/>
    <x v="0"/>
    <e v="#N/A"/>
    <e v="#N/A"/>
    <e v="#N/A"/>
    <e v="#N/A"/>
    <e v="#N/A"/>
    <e v="#N/A"/>
    <e v="#N/A"/>
    <e v="#N/A"/>
  </r>
  <r>
    <x v="271"/>
    <s v="Zona 7"/>
    <s v="MSP-CGPGE-2022-0441-M"/>
    <x v="143"/>
    <x v="50"/>
    <m/>
    <s v="PRESUPUESTARIA"/>
    <s v="Estrategia FOR, por liquidación de certificaciones presupuestarias"/>
    <s v="Zona 7"/>
    <s v="Liquidación de CP no vinculadas a procesos"/>
    <s v="Zona 7"/>
    <n v="1135"/>
    <s v="57"/>
    <s v="000"/>
    <s v="001"/>
    <n v="530813"/>
    <n v="709"/>
    <s v="001"/>
    <s v="0000"/>
    <s v="0000"/>
    <n v="0"/>
    <n v="0"/>
    <n v="0"/>
    <n v="5478"/>
    <n v="0"/>
    <n v="5478"/>
    <s v="SI"/>
    <m/>
    <m/>
    <x v="0"/>
    <e v="#N/A"/>
    <e v="#N/A"/>
    <e v="#N/A"/>
    <e v="#N/A"/>
    <e v="#N/A"/>
    <e v="#N/A"/>
    <e v="#N/A"/>
    <e v="#N/A"/>
  </r>
  <r>
    <x v="271"/>
    <s v="Zona 7"/>
    <s v="MSP-CGPGE-2022-0441-M"/>
    <x v="143"/>
    <x v="50"/>
    <m/>
    <s v="PRESUPUESTARIA"/>
    <s v="Estrategia FOR, por liquidación de certificaciones presupuestarias"/>
    <s v="Zona 7"/>
    <s v="Liquidación de CP no vinculadas a procesos"/>
    <s v="Zona 7"/>
    <n v="1135"/>
    <s v="57"/>
    <s v="000"/>
    <s v="001"/>
    <n v="530404"/>
    <n v="709"/>
    <s v="001"/>
    <s v="0000"/>
    <s v="0000"/>
    <n v="0"/>
    <n v="0"/>
    <n v="0"/>
    <n v="1300"/>
    <n v="0"/>
    <n v="1300"/>
    <s v="SI"/>
    <m/>
    <m/>
    <x v="0"/>
    <e v="#N/A"/>
    <e v="#N/A"/>
    <e v="#N/A"/>
    <e v="#N/A"/>
    <e v="#N/A"/>
    <e v="#N/A"/>
    <e v="#N/A"/>
    <e v="#N/A"/>
  </r>
  <r>
    <x v="271"/>
    <s v="Zona 7"/>
    <s v="MSP-CGPGE-2022-0441-M"/>
    <x v="143"/>
    <x v="50"/>
    <m/>
    <s v="PRESUPUESTARIA"/>
    <s v="Estrategia FOR, por liquidación de certificaciones presupuestarias"/>
    <s v="Zona 7"/>
    <s v="Liquidación de CP no vinculadas a procesos"/>
    <s v="Zona 7"/>
    <n v="1135"/>
    <s v="57"/>
    <s v="000"/>
    <s v="001"/>
    <n v="530404"/>
    <n v="709"/>
    <s v="001"/>
    <s v="0000"/>
    <s v="0000"/>
    <n v="0"/>
    <n v="0"/>
    <n v="0"/>
    <n v="3300"/>
    <n v="0"/>
    <n v="3300"/>
    <s v="SI"/>
    <m/>
    <m/>
    <x v="0"/>
    <e v="#N/A"/>
    <e v="#N/A"/>
    <e v="#N/A"/>
    <e v="#N/A"/>
    <e v="#N/A"/>
    <e v="#N/A"/>
    <e v="#N/A"/>
    <e v="#N/A"/>
  </r>
  <r>
    <x v="271"/>
    <s v="Zona 7"/>
    <s v="MSP-CGPGE-2022-0441-M"/>
    <x v="143"/>
    <x v="50"/>
    <m/>
    <s v="PRESUPUESTARIA"/>
    <s v="Estrategia FOR, por liquidación de certificaciones presupuestarias"/>
    <s v="Zona 7"/>
    <s v="Liquidación de CP no vinculadas a procesos"/>
    <s v="Zona 7"/>
    <n v="1135"/>
    <s v="57"/>
    <s v="000"/>
    <s v="001"/>
    <n v="530813"/>
    <n v="709"/>
    <s v="001"/>
    <s v="0000"/>
    <s v="0000"/>
    <n v="0"/>
    <n v="0"/>
    <n v="0"/>
    <n v="3326.37"/>
    <n v="0"/>
    <n v="3326.37"/>
    <s v="SI"/>
    <m/>
    <m/>
    <x v="0"/>
    <e v="#N/A"/>
    <e v="#N/A"/>
    <e v="#N/A"/>
    <e v="#N/A"/>
    <e v="#N/A"/>
    <e v="#N/A"/>
    <e v="#N/A"/>
    <e v="#N/A"/>
  </r>
  <r>
    <x v="271"/>
    <s v="Zona 7"/>
    <s v="MSP-CGPGE-2022-0441-M"/>
    <x v="143"/>
    <x v="50"/>
    <m/>
    <s v="PRESUPUESTARIA"/>
    <s v="Estrategia FOR, por liquidación de certificaciones presupuestarias"/>
    <s v="Zona 7"/>
    <s v="Liquidación de CP no vinculadas a procesos"/>
    <s v="Zona 7"/>
    <n v="1135"/>
    <s v="57"/>
    <s v="000"/>
    <s v="001"/>
    <n v="530203"/>
    <n v="709"/>
    <s v="001"/>
    <s v="0000"/>
    <s v="0000"/>
    <n v="0"/>
    <n v="0"/>
    <n v="0"/>
    <n v="1145.95"/>
    <n v="0"/>
    <n v="1145.95"/>
    <s v="SI"/>
    <m/>
    <m/>
    <x v="0"/>
    <e v="#N/A"/>
    <e v="#N/A"/>
    <e v="#N/A"/>
    <e v="#N/A"/>
    <e v="#N/A"/>
    <e v="#N/A"/>
    <e v="#N/A"/>
    <e v="#N/A"/>
  </r>
  <r>
    <x v="271"/>
    <s v="Zona 7"/>
    <s v="MSP-CGPGE-2022-0441-M"/>
    <x v="143"/>
    <x v="50"/>
    <m/>
    <s v="PRESUPUESTARIA"/>
    <s v="Estrategia FOR, por liquidación de certificaciones presupuestarias"/>
    <s v="Zona 7"/>
    <s v="Liquidación de CP no vinculadas a procesos"/>
    <s v="Zona 7"/>
    <n v="1490"/>
    <s v="90"/>
    <s v="000"/>
    <s v="004"/>
    <n v="570102"/>
    <n v="1901"/>
    <s v="001"/>
    <s v="0000"/>
    <s v="0000"/>
    <n v="0"/>
    <n v="0"/>
    <n v="0"/>
    <n v="322.39999999999998"/>
    <n v="0"/>
    <n v="322.39999999999998"/>
    <s v="SI"/>
    <m/>
    <m/>
    <x v="0"/>
    <e v="#N/A"/>
    <e v="#N/A"/>
    <e v="#N/A"/>
    <e v="#N/A"/>
    <e v="#N/A"/>
    <e v="#N/A"/>
    <e v="#N/A"/>
    <e v="#N/A"/>
  </r>
  <r>
    <x v="271"/>
    <s v="Zona 7"/>
    <s v="MSP-CGPGE-2022-0441-M"/>
    <x v="143"/>
    <x v="50"/>
    <m/>
    <s v="PRESUPUESTARIA"/>
    <s v="Estrategia FOR, por liquidación de certificaciones presupuestarias"/>
    <s v="Zona 7"/>
    <s v="Liquidación de CP no vinculadas a procesos"/>
    <s v="Zona 7"/>
    <n v="1283"/>
    <s v="90"/>
    <s v="000"/>
    <s v="001"/>
    <n v="570201"/>
    <n v="1113"/>
    <s v="001"/>
    <s v="0000"/>
    <s v="0000"/>
    <n v="0"/>
    <n v="0"/>
    <n v="0"/>
    <n v="7554.2"/>
    <n v="0"/>
    <n v="7554.2"/>
    <s v="SI"/>
    <m/>
    <m/>
    <x v="0"/>
    <e v="#N/A"/>
    <e v="#N/A"/>
    <e v="#N/A"/>
    <e v="#N/A"/>
    <e v="#N/A"/>
    <e v="#N/A"/>
    <e v="#N/A"/>
    <e v="#N/A"/>
  </r>
  <r>
    <x v="271"/>
    <s v="Zona 7"/>
    <s v="MSP-CGPGE-2022-0441-M"/>
    <x v="143"/>
    <x v="50"/>
    <m/>
    <s v="PRESUPUESTARIA"/>
    <s v="Estrategia FOR, por liquidación de certificaciones presupuestarias"/>
    <s v="Zona 7"/>
    <s v="Liquidación de CP no vinculadas a procesos"/>
    <s v="Zona 7"/>
    <n v="1283"/>
    <s v="90"/>
    <s v="000"/>
    <s v="001"/>
    <n v="530807"/>
    <n v="1113"/>
    <s v="001"/>
    <s v="0000"/>
    <s v="0000"/>
    <n v="0"/>
    <n v="0"/>
    <n v="0"/>
    <n v="1000"/>
    <n v="0"/>
    <n v="1000"/>
    <s v="SI"/>
    <m/>
    <m/>
    <x v="0"/>
    <e v="#N/A"/>
    <e v="#N/A"/>
    <e v="#N/A"/>
    <e v="#N/A"/>
    <e v="#N/A"/>
    <e v="#N/A"/>
    <e v="#N/A"/>
    <e v="#N/A"/>
  </r>
  <r>
    <x v="271"/>
    <s v="Zona 7"/>
    <s v="MSP-CGPGE-2022-0441-M"/>
    <x v="143"/>
    <x v="50"/>
    <m/>
    <s v="PRESUPUESTARIA"/>
    <s v="Estrategia FOR, por liquidación de certificaciones presupuestarias"/>
    <s v="Zona 7"/>
    <s v="Liquidación de CP no vinculadas a procesos"/>
    <s v="Zona 7"/>
    <n v="7520"/>
    <s v="90"/>
    <s v="000"/>
    <s v="001"/>
    <n v="530502"/>
    <n v="1901"/>
    <s v="001"/>
    <s v="0000"/>
    <s v="0000"/>
    <n v="0"/>
    <n v="0"/>
    <n v="0"/>
    <n v="102"/>
    <n v="0"/>
    <n v="102"/>
    <s v="SI"/>
    <m/>
    <m/>
    <x v="0"/>
    <e v="#N/A"/>
    <e v="#N/A"/>
    <e v="#N/A"/>
    <e v="#N/A"/>
    <e v="#N/A"/>
    <e v="#N/A"/>
    <e v="#N/A"/>
    <e v="#N/A"/>
  </r>
  <r>
    <x v="271"/>
    <s v="Zona 1"/>
    <s v="MSP-CGPGE-2022-0441-M"/>
    <x v="143"/>
    <x v="50"/>
    <m/>
    <s v="PRESUPUESTARIA"/>
    <s v="Estrategia FOR, por liquidación de certificaciones presupuestarias"/>
    <s v="Zona 1"/>
    <s v="Liquidación de CP no vinculadas a procesos"/>
    <s v="Zona 1"/>
    <n v="51"/>
    <n v="55"/>
    <s v="000"/>
    <s v="005"/>
    <n v="530813"/>
    <n v="1001"/>
    <s v="001"/>
    <s v="0000"/>
    <s v="0000"/>
    <n v="0"/>
    <n v="0"/>
    <n v="0"/>
    <n v="9102"/>
    <n v="0"/>
    <n v="9102"/>
    <s v="SI"/>
    <m/>
    <m/>
    <x v="0"/>
    <e v="#N/A"/>
    <e v="#N/A"/>
    <e v="#N/A"/>
    <e v="#N/A"/>
    <e v="#N/A"/>
    <e v="#N/A"/>
    <e v="#N/A"/>
    <e v="#N/A"/>
  </r>
  <r>
    <x v="271"/>
    <s v="Zona 1"/>
    <s v="MSP-CGPGE-2022-0441-M"/>
    <x v="143"/>
    <x v="50"/>
    <m/>
    <s v="PRESUPUESTARIA"/>
    <s v="Estrategia FOR, por liquidación de certificaciones presupuestarias"/>
    <s v="Zona 1"/>
    <s v="Liquidación de CP no vinculadas a procesos"/>
    <s v="Zona 1"/>
    <n v="51"/>
    <n v="55"/>
    <s v="000"/>
    <s v="005"/>
    <n v="530404"/>
    <n v="1001"/>
    <s v="001"/>
    <s v="0000"/>
    <s v="0000"/>
    <n v="0"/>
    <n v="0"/>
    <n v="0"/>
    <n v="14216.83"/>
    <n v="0"/>
    <n v="14216.83"/>
    <s v="SI"/>
    <m/>
    <m/>
    <x v="0"/>
    <e v="#N/A"/>
    <e v="#N/A"/>
    <e v="#N/A"/>
    <e v="#N/A"/>
    <e v="#N/A"/>
    <e v="#N/A"/>
    <e v="#N/A"/>
    <e v="#N/A"/>
  </r>
  <r>
    <x v="271"/>
    <s v="Zona 1"/>
    <s v="MSP-CGPGE-2022-0441-M"/>
    <x v="143"/>
    <x v="50"/>
    <m/>
    <s v="PRESUPUESTARIA"/>
    <s v="Estrategia FOR, por liquidación de certificaciones presupuestarias"/>
    <s v="Zona 1"/>
    <s v="Liquidación de CP no vinculadas a procesos"/>
    <s v="Zona 1"/>
    <n v="1071"/>
    <n v="90"/>
    <s v="000"/>
    <s v="001"/>
    <n v="530810"/>
    <n v="401"/>
    <s v="001"/>
    <s v="0000"/>
    <s v="0000"/>
    <n v="0"/>
    <n v="0"/>
    <n v="0"/>
    <n v="3806.58"/>
    <n v="0"/>
    <n v="3806.58"/>
    <s v="SI"/>
    <m/>
    <m/>
    <x v="0"/>
    <e v="#N/A"/>
    <e v="#N/A"/>
    <e v="#N/A"/>
    <e v="#N/A"/>
    <e v="#N/A"/>
    <e v="#N/A"/>
    <e v="#N/A"/>
    <e v="#N/A"/>
  </r>
  <r>
    <x v="271"/>
    <s v="Zona 1"/>
    <s v="MSP-CGPGE-2022-0441-M"/>
    <x v="143"/>
    <x v="50"/>
    <m/>
    <s v="PRESUPUESTARIA"/>
    <s v="Estrategia FOR, por liquidación de certificaciones presupuestarias"/>
    <s v="Zona 1"/>
    <s v="Liquidación de CP no vinculadas a procesos"/>
    <s v="Zona 1"/>
    <n v="1072"/>
    <n v="57"/>
    <s v="000"/>
    <s v="001"/>
    <n v="530203"/>
    <n v="405"/>
    <s v="001"/>
    <s v="0000"/>
    <s v="0000"/>
    <n v="0"/>
    <n v="0"/>
    <n v="0"/>
    <n v="768"/>
    <n v="0"/>
    <n v="768"/>
    <s v="SI"/>
    <m/>
    <m/>
    <x v="0"/>
    <e v="#N/A"/>
    <e v="#N/A"/>
    <e v="#N/A"/>
    <e v="#N/A"/>
    <e v="#N/A"/>
    <e v="#N/A"/>
    <e v="#N/A"/>
    <e v="#N/A"/>
  </r>
  <r>
    <x v="271"/>
    <s v="Zona 1"/>
    <s v="MSP-CGPGE-2022-0441-M"/>
    <x v="143"/>
    <x v="50"/>
    <m/>
    <s v="PRESUPUESTARIA"/>
    <s v="Estrategia FOR, por liquidación de certificaciones presupuestarias"/>
    <s v="Zona 1"/>
    <s v="Liquidación de CP no vinculadas a procesos"/>
    <s v="Zona 1"/>
    <n v="1072"/>
    <n v="57"/>
    <s v="000"/>
    <s v="001"/>
    <n v="530404"/>
    <n v="405"/>
    <s v="001"/>
    <s v="0000"/>
    <s v="0000"/>
    <n v="0"/>
    <n v="0"/>
    <n v="0"/>
    <n v="11080"/>
    <n v="0"/>
    <n v="11080"/>
    <s v="SI"/>
    <m/>
    <m/>
    <x v="0"/>
    <e v="#N/A"/>
    <e v="#N/A"/>
    <e v="#N/A"/>
    <e v="#N/A"/>
    <e v="#N/A"/>
    <e v="#N/A"/>
    <e v="#N/A"/>
    <e v="#N/A"/>
  </r>
  <r>
    <x v="271"/>
    <s v="Zona 1"/>
    <s v="MSP-CGPGE-2022-0441-M"/>
    <x v="143"/>
    <x v="50"/>
    <m/>
    <s v="PRESUPUESTARIA"/>
    <s v="Estrategia FOR, por liquidación de certificaciones presupuestarias"/>
    <s v="Zona 1"/>
    <s v="Liquidación de CP no vinculadas a procesos"/>
    <s v="Zona 1"/>
    <n v="1072"/>
    <n v="57"/>
    <s v="000"/>
    <s v="001"/>
    <n v="530813"/>
    <n v="405"/>
    <s v="001"/>
    <s v="0000"/>
    <s v="0000"/>
    <n v="0"/>
    <n v="0"/>
    <n v="0"/>
    <n v="21726.9"/>
    <n v="0"/>
    <n v="21726.9"/>
    <s v="SI"/>
    <m/>
    <m/>
    <x v="0"/>
    <e v="#N/A"/>
    <e v="#N/A"/>
    <e v="#N/A"/>
    <e v="#N/A"/>
    <e v="#N/A"/>
    <e v="#N/A"/>
    <e v="#N/A"/>
    <e v="#N/A"/>
  </r>
  <r>
    <x v="271"/>
    <s v="Zona 1"/>
    <s v="MSP-CGPGE-2022-0441-M"/>
    <x v="143"/>
    <x v="50"/>
    <m/>
    <s v="PRESUPUESTARIA"/>
    <s v="Estrategia FOR, por liquidación de certificaciones presupuestarias"/>
    <s v="Zona 1"/>
    <s v="Liquidación de CP no vinculadas a procesos"/>
    <s v="Zona 1"/>
    <n v="1165"/>
    <n v="55"/>
    <s v="000"/>
    <s v="005"/>
    <n v="530403"/>
    <n v="803"/>
    <s v="001"/>
    <s v="0000"/>
    <s v="0000"/>
    <n v="0"/>
    <n v="0"/>
    <n v="0"/>
    <n v="25000"/>
    <n v="0"/>
    <n v="25000"/>
    <s v="SI"/>
    <m/>
    <m/>
    <x v="0"/>
    <e v="#N/A"/>
    <e v="#N/A"/>
    <e v="#N/A"/>
    <e v="#N/A"/>
    <e v="#N/A"/>
    <e v="#N/A"/>
    <e v="#N/A"/>
    <e v="#N/A"/>
  </r>
  <r>
    <x v="271"/>
    <s v="Zona 1"/>
    <s v="MSP-CGPGE-2022-0441-M"/>
    <x v="143"/>
    <x v="50"/>
    <m/>
    <s v="PRESUPUESTARIA"/>
    <s v="Estrategia FOR, por liquidación de certificaciones presupuestarias"/>
    <s v="Zona 1"/>
    <s v="Liquidación de CP no vinculadas a procesos"/>
    <s v="Zona 1"/>
    <n v="1530"/>
    <n v="57"/>
    <s v="000"/>
    <s v="001"/>
    <n v="530404"/>
    <n v="2101"/>
    <s v="001"/>
    <s v="0000"/>
    <s v="0000"/>
    <n v="0"/>
    <n v="0"/>
    <n v="0"/>
    <n v="7171.56"/>
    <n v="0"/>
    <n v="7171.56"/>
    <s v="SI"/>
    <m/>
    <m/>
    <x v="0"/>
    <e v="#N/A"/>
    <e v="#N/A"/>
    <e v="#N/A"/>
    <e v="#N/A"/>
    <e v="#N/A"/>
    <e v="#N/A"/>
    <e v="#N/A"/>
    <e v="#N/A"/>
  </r>
  <r>
    <x v="271"/>
    <s v="Zona 1"/>
    <s v="MSP-CGPGE-2022-0441-M"/>
    <x v="143"/>
    <x v="50"/>
    <m/>
    <s v="PRESUPUESTARIA"/>
    <s v="Estrategia FOR, por liquidación de certificaciones presupuestarias"/>
    <s v="Zona 1"/>
    <s v="Liquidación de CP no vinculadas a procesos"/>
    <s v="Zona 1"/>
    <n v="1530"/>
    <n v="57"/>
    <s v="000"/>
    <s v="001"/>
    <n v="530813"/>
    <n v="2101"/>
    <s v="001"/>
    <s v="0000"/>
    <s v="0000"/>
    <n v="0"/>
    <n v="0"/>
    <n v="0"/>
    <n v="13029.5"/>
    <n v="0"/>
    <n v="13029.5"/>
    <s v="SI"/>
    <m/>
    <m/>
    <x v="0"/>
    <e v="#N/A"/>
    <e v="#N/A"/>
    <e v="#N/A"/>
    <e v="#N/A"/>
    <e v="#N/A"/>
    <e v="#N/A"/>
    <e v="#N/A"/>
    <e v="#N/A"/>
  </r>
  <r>
    <x v="271"/>
    <s v="Zona 1"/>
    <s v="MSP-CGPGE-2022-0441-M"/>
    <x v="143"/>
    <x v="50"/>
    <m/>
    <s v="PRESUPUESTARIA"/>
    <s v="Estrategia FOR, por liquidación de certificaciones presupuestarias"/>
    <s v="Zona 1"/>
    <s v="Liquidación de CP no vinculadas a procesos"/>
    <s v="Zona 1"/>
    <n v="1530"/>
    <n v="57"/>
    <s v="000"/>
    <s v="001"/>
    <n v="530404"/>
    <n v="2101"/>
    <s v="001"/>
    <s v="0000"/>
    <s v="0000"/>
    <n v="0"/>
    <n v="0"/>
    <n v="0"/>
    <n v="4470.2"/>
    <n v="0"/>
    <n v="4470.2"/>
    <s v="SI"/>
    <m/>
    <m/>
    <x v="0"/>
    <e v="#N/A"/>
    <e v="#N/A"/>
    <e v="#N/A"/>
    <e v="#N/A"/>
    <e v="#N/A"/>
    <e v="#N/A"/>
    <e v="#N/A"/>
    <e v="#N/A"/>
  </r>
  <r>
    <x v="271"/>
    <s v="Zona 1"/>
    <s v="MSP-CGPGE-2022-0441-M"/>
    <x v="143"/>
    <x v="50"/>
    <m/>
    <s v="PRESUPUESTARIA"/>
    <s v="Estrategia FOR, por liquidación de certificaciones presupuestarias"/>
    <s v="Zona 1"/>
    <s v="Liquidación de CP no vinculadas a procesos"/>
    <s v="Zona 1"/>
    <n v="1532"/>
    <n v="55"/>
    <s v="000"/>
    <s v="005"/>
    <n v="530404"/>
    <n v="2101"/>
    <s v="001"/>
    <s v="0000"/>
    <s v="0000"/>
    <n v="0"/>
    <n v="0"/>
    <n v="0"/>
    <n v="22198.3"/>
    <n v="0"/>
    <n v="22198.3"/>
    <s v="SI"/>
    <m/>
    <m/>
    <x v="0"/>
    <e v="#N/A"/>
    <e v="#N/A"/>
    <e v="#N/A"/>
    <e v="#N/A"/>
    <e v="#N/A"/>
    <e v="#N/A"/>
    <e v="#N/A"/>
    <e v="#N/A"/>
  </r>
  <r>
    <x v="272"/>
    <s v="134003046"/>
    <s v="MSP-DNA-2022-1722-M"/>
    <x v="138"/>
    <x v="241"/>
    <d v="2022-07-21T00:00:00"/>
    <s v="POA"/>
    <s v="SE DEJA DE REALIZAR LA EJECUCIÓN DEL PROCESO, PARA FINANCIAR EL REQUERIMIENTO DE PAGO DE REVISIÓN TÉCNICA VEHICULAR, STICKER RTV E IMPUESTO AL RODAJE DE LA FLOTA VEHICULAR DE ESTA CARTERA DE ESTADO; Y, TRANSFERENCIA DE DOMINIO DE DOS VEHÍCULOS QUE CONFORMAN EL PARQUE AUTOMOTOR DEL MINISTERIO DE SALUD PÚBLICA - PLANTA CENTRAL, POR LO QUE SE SOLICITA LA DISMINUCIÓN DE LAS LÍNEAS: 134003046 Y 134003058 DEL POA, A FIN DE OPTIMIZAR LOS RECURSOS CONSIDERANDO LA NECESIDAD INSTITUCIONAL YA QUE PERMITIRÁ LA OPERATIVIDAD Y EL CORRECTO CONTROL DE LOS VEHÍCULOS UTILIZADOS PARA DIVERSAS ACTIVIDADES RELACIONADAS CON LAS ATRIBUCIONES Y COMPETENCIAS DE ESTA CARTERA DE ESTADO;  Y, TAMBIÉN PERMITIRÁ DAR CUMPLIMIENTO E IMPLEMENTAR LAS RECOMENDACIONES DEL INFORME Nro. DNAI-AI0120-2020 EMITIDO POR LA CGE."/>
    <s v="ADMINISTRACION CENTRAL"/>
    <s v="REVISIÓN TÉCNICA DEL PARQUE AUTOMOTOR DEL MINISTERIO DE SALUD"/>
    <s v="PLANTA CENTRAL"/>
    <n v="9999"/>
    <s v="01"/>
    <s v="000"/>
    <s v="001"/>
    <n v="570102"/>
    <n v="1701"/>
    <s v="001"/>
    <s v="0000"/>
    <s v="0000"/>
    <n v="0"/>
    <n v="0"/>
    <n v="0"/>
    <n v="3793.75"/>
    <n v="0"/>
    <n v="3793.75"/>
    <s v="SI"/>
    <m/>
    <m/>
    <x v="3"/>
    <n v="944.33999999999924"/>
    <n v="0"/>
    <n v="944.33999999999924"/>
    <s v="COOR ADMINISTRATIVA FINANCIERA"/>
    <s v="DIR ADMINISTRATIVA"/>
    <s v="GI TRANSPORTES"/>
    <s v="SI"/>
    <n v="-6.8212102632969618E-13"/>
  </r>
  <r>
    <x v="272"/>
    <s v="134003058"/>
    <s v="MSP-DNA-2022-1722-M"/>
    <x v="138"/>
    <x v="241"/>
    <d v="2022-07-21T00:00:00"/>
    <s v="POA"/>
    <s v="SE DEJA DE REALIZAR LA EJECUCIÓN DEL PROCESO, PARA FINANCIAR EL REQUERIMIENTO DE PAGO DE REVISIÓN TÉCNICA VEHICULAR, STICKER RTV E IMPUESTO AL RODAJE DE LA FLOTA VEHICULAR DE ESTA CARTERA DE ESTADO; Y, TRANSFERENCIA DE DOMINIO DE DOS VEHÍCULOS QUE CONFORMAN EL PARQUE AUTOMOTOR DEL MINISTERIO DE SALUD PÚBLICA - PLANTA CENTRAL, POR LO QUE SE SOLICITA LA DISMINUCIÓN DE LAS LÍNEAS: 134003046 Y 134003058 DEL POA, A FIN DE OPTIMIZAR LOS RECURSOS CONSIDERANDO LA NECESIDAD INSTITUCIONAL YA QUE PERMITIRÁ LA OPERATIVIDAD Y EL CORRECTO CONTROL DE LOS VEHÍCULOS UTILIZADOS PARA DIVERSAS ACTIVIDADES RELACIONADAS CON LAS ATRIBUCIONES Y COMPETENCIAS DE ESTA CARTERA DE ESTADO;  Y, TAMBIÉN PERMITIRÁ DAR CUMPLIMIENTO E IMPLEMENTAR LAS RECOMENDACIONES DEL INFORME Nro. DNAI-AI0120-2020 EMITIDO POR LA CGE."/>
    <s v="ADMINISTRACION CENTRAL"/>
    <s v="PAGO TRANSFERENCIA DE DOMINIO DEL PARQUE AUTOMOTOR DEL MINISTERIO DE SALUD"/>
    <s v="PLANTA CENTRAL"/>
    <n v="9999"/>
    <s v="01"/>
    <s v="000"/>
    <s v="001"/>
    <n v="570102"/>
    <n v="1701"/>
    <s v="001"/>
    <s v="0000"/>
    <s v="0000"/>
    <n v="0"/>
    <n v="0"/>
    <n v="0"/>
    <n v="58"/>
    <n v="0"/>
    <n v="58"/>
    <s v="SI"/>
    <m/>
    <m/>
    <x v="3"/>
    <n v="58"/>
    <n v="0"/>
    <n v="58"/>
    <s v="COOR ADMINISTRATIVA FINANCIERA"/>
    <s v="DIR ADMINISTRATIVA"/>
    <s v="GI TRANSPORTES"/>
    <s v="SI"/>
    <n v="0"/>
  </r>
  <r>
    <x v="272"/>
    <s v="134003236"/>
    <s v="MSP-DNA-2022-1722-M"/>
    <x v="138"/>
    <x v="241"/>
    <d v="2022-07-21T00:00:00"/>
    <s v="POA"/>
    <s v="SE DEJA DE REALIZAR LA EJECUCIÓN DEL PROCESO, PARA FINANCIAR EL REQUERIMIENTO DE PAGO DE REVISIÓN TÉCNICA VEHICULAR, STICKER RTV E IMPUESTO AL RODAJE DE LA FLOTA VEHICULAR DE ESTA CARTERA DE ESTADO; Y, TRANSFERENCIA DE DOMINIO DE DOS VEHÍCULOS QUE CONFORMAN EL PARQUE AUTOMOTOR DEL MINISTERIO DE SALUD PÚBLICA - PLANTA CENTRAL, POR LO QUE SE SOLICITA LA DISMINUCIÓN DE LAS LÍNEAS: 134003046 Y 134003058 DEL POA, A FIN DE OPTIMIZAR LOS RECURSOS CONSIDERANDO LA NECESIDAD INSTITUCIONAL YA QUE PERMITIRÁ LA OPERATIVIDAD Y EL CORRECTO CONTROL DE LOS VEHÍCULOS UTILIZADOS PARA DIVERSAS ACTIVIDADES RELACIONADAS CON LAS ATRIBUCIONES Y COMPETENCIAS DE ESTA CARTERA DE ESTADO;  Y, TAMBIÉN PERMITIRÁ DAR CUMPLIMIENTO E IMPLEMENTAR LAS RECOMENDACIONES DEL INFORME Nro. DNAI-AI0120-2020 EMITIDO POR LA CGE."/>
    <s v="ADMINISTRACION CENTRAL"/>
    <s v="REVISIÓN TÉCNICA VEHICULAR, STICKER RTV E IMPUESTO AL RODAJE DE LA FLOTA VEHICULAR DEL MINISTERIO DE SALUD PÚBLICA - PLANTA CENTRAL CORRESPONDIENTE AL AÑO 2022"/>
    <s v="PLANTA CENTRAL"/>
    <n v="9999"/>
    <s v="01"/>
    <s v="000"/>
    <s v="001"/>
    <n v="570102"/>
    <n v="1701"/>
    <s v="001"/>
    <s v="0000"/>
    <s v="0000"/>
    <n v="3793.75"/>
    <n v="0"/>
    <n v="3793.75"/>
    <m/>
    <n v="0"/>
    <n v="0"/>
    <s v="SI"/>
    <m/>
    <m/>
    <x v="3"/>
    <n v="3793.75"/>
    <n v="0"/>
    <n v="3793.75"/>
    <s v="COOR ADMINISTRATIVA FINANCIERA"/>
    <s v="DIR ADMINISTRATIVA"/>
    <n v="0"/>
    <s v="SI"/>
    <n v="0"/>
  </r>
  <r>
    <x v="272"/>
    <s v="134003237"/>
    <s v="MSP-DNA-2022-1722-M"/>
    <x v="138"/>
    <x v="241"/>
    <d v="2022-07-21T00:00:00"/>
    <s v="POA"/>
    <s v="SE DEJA DE REALIZAR LA EJECUCIÓN DEL PROCESO, PARA FINANCIAR EL REQUERIMIENTO DE PAGO DE REVISIÓN TÉCNICA VEHICULAR, STICKER RTV E IMPUESTO AL RODAJE DE LA FLOTA VEHICULAR DE ESTA CARTERA DE ESTADO; Y, TRANSFERENCIA DE DOMINIO DE DOS VEHÍCULOS QUE CONFORMAN EL PARQUE AUTOMOTOR DEL MINISTERIO DE SALUD PÚBLICA - PLANTA CENTRAL, POR LO QUE SE SOLICITA LA DISMINUCIÓN DE LAS LÍNEAS: 134003046 Y 134003058 DEL POA, A FIN DE OPTIMIZAR LOS RECURSOS CONSIDERANDO LA NECESIDAD INSTITUCIONAL YA QUE PERMITIRÁ LA OPERATIVIDAD Y EL CORRECTO CONTROL DE LOS VEHÍCULOS UTILIZADOS PARA DIVERSAS ACTIVIDADES RELACIONADAS CON LAS ATRIBUCIONES Y COMPETENCIAS DE ESTA CARTERA DE ESTADO;  Y, TAMBIÉN PERMITIRÁ DAR CUMPLIMIENTO E IMPLEMENTAR LAS RECOMENDACIONES DEL INFORME Nro. DNAI-AI0120-2020 EMITIDO POR LA CGE."/>
    <s v="ADMINISTRACION CENTRAL"/>
    <s v="TRANSFERENCIA DE DOMINIO DE DOS VEHÍCULOS QUE CONFORMAN EL PARQUE AUTOMOTOR DEL MINISTERIO DE SALUD PÚBLICA - PLANTA CENTRAL (AÑO 2022)"/>
    <s v="PLANTA CENTRAL"/>
    <n v="9999"/>
    <s v="01"/>
    <s v="000"/>
    <s v="001"/>
    <n v="570102"/>
    <n v="1701"/>
    <s v="001"/>
    <s v="0000"/>
    <s v="0000"/>
    <n v="58"/>
    <n v="0"/>
    <n v="58"/>
    <m/>
    <n v="0"/>
    <n v="0"/>
    <s v="SI"/>
    <m/>
    <m/>
    <x v="3"/>
    <n v="58"/>
    <n v="0"/>
    <n v="58"/>
    <s v="COOR ADMINISTRATIVA FINANCIERA"/>
    <s v="DIR ADMINISTRATIVA"/>
    <n v="0"/>
    <s v="SI"/>
    <n v="0"/>
  </r>
  <r>
    <x v="273"/>
    <s v="132001023"/>
    <s v="MSP-CZONAL1-2022-11021-M"/>
    <x v="140"/>
    <x v="242"/>
    <d v="2022-07-25T00:00:00"/>
    <s v="PRESUPUESTARIA"/>
    <s v="En el marco marco del Decreto Ejecutivo Nro. 454 que dispone la Emergencia Sanitaria del sector Salud, se financian recursos para los viáticos de funcionarios de la Coordinación Zonal 1 y sus equipos de trabajo quienes deben cumplir con actividades en la ciudad de Quito. "/>
    <s v="GARANTIA DE LA CALIDAD DE LOS SERVICIOS DE SALUD"/>
    <s v="Asignación esigef para financiar actividades priorizadas  (Mantenimientos REF 006)"/>
    <s v="PLANTA CENTRAL"/>
    <n v="9999"/>
    <n v="57"/>
    <s v="000"/>
    <s v="001"/>
    <n v="530417"/>
    <n v="1701"/>
    <s v="001"/>
    <s v="0000"/>
    <s v="0000"/>
    <n v="0"/>
    <n v="0"/>
    <n v="0"/>
    <n v="30000"/>
    <n v="0"/>
    <n v="30000"/>
    <s v="SI"/>
    <m/>
    <m/>
    <x v="13"/>
    <n v="0"/>
    <n v="0"/>
    <n v="0"/>
    <s v="COOR PLANIFICACION GEST ESTRAT"/>
    <s v="DIR PLANIFICACION INVERSION"/>
    <s v="NO APLICA"/>
    <s v="NO"/>
    <n v="0"/>
  </r>
  <r>
    <x v="273"/>
    <s v="CZ1"/>
    <s v="MSP-CZONAL1-2022-11021-M"/>
    <x v="140"/>
    <x v="242"/>
    <d v="2022-07-25T00:00:00"/>
    <s v="PRESUPUESTARIA"/>
    <s v="En el marco marco del Decreto Ejecutivo Nro. 454 que dispone la Emergencia Sanitaria del sector Salud, se financian recursos para los viáticos de funcionarios de la Coordinación Zonal 1 y sus equipos de trabajo quienes deben cumplir con actividades en la ciudad de Quito. "/>
    <s v="Zona 1"/>
    <s v="En el marco marco del Decreto Ejecutivo Nro. 454 que dispone la Emergencia Sanitaria del sector Salud, se financian recursos para los viáticos de funcionarios de la Coordinación Zonal 1 y sus equipos de trabajo quienes deben cumplir con actividades en la ciudad de Quito. "/>
    <s v="Zona 1"/>
    <n v="51"/>
    <n v="90"/>
    <s v="000"/>
    <s v="001"/>
    <n v="530803"/>
    <n v="1001"/>
    <s v="001"/>
    <s v="0000"/>
    <s v="0000"/>
    <n v="5000"/>
    <n v="0"/>
    <n v="5000"/>
    <n v="0"/>
    <n v="0"/>
    <n v="0"/>
    <s v="SI"/>
    <m/>
    <m/>
    <x v="13"/>
    <e v="#N/A"/>
    <e v="#N/A"/>
    <e v="#N/A"/>
    <e v="#N/A"/>
    <e v="#N/A"/>
    <e v="#N/A"/>
    <e v="#N/A"/>
    <e v="#N/A"/>
  </r>
  <r>
    <x v="273"/>
    <s v="CZ1"/>
    <s v="MSP-CZONAL1-2022-11021-M"/>
    <x v="140"/>
    <x v="242"/>
    <d v="2022-07-25T00:00:00"/>
    <s v="PRESUPUESTARIA"/>
    <s v="En el marco marco del Decreto Ejecutivo Nro. 454 que dispone la Emergencia Sanitaria del sector Salud, se financian recursos para los viáticos de funcionarios de la Coordinación Zonal 1 y sus equipos de trabajo quienes deben cumplir con actividades en la ciudad de Quito. "/>
    <s v="Zona 1"/>
    <s v="En el marco marco del Decreto Ejecutivo Nro. 454 que dispone la Emergencia Sanitaria del sector Salud, se financian recursos para los viáticos de funcionarios de la Coordinación Zonal 1 y sus equipos de trabajo quienes deben cumplir con actividades en la ciudad de Quito. "/>
    <s v="Zona 1"/>
    <n v="51"/>
    <n v="90"/>
    <s v="000"/>
    <s v="001"/>
    <n v="530303"/>
    <n v="1001"/>
    <s v="001"/>
    <s v="0000"/>
    <s v="0000"/>
    <n v="25000"/>
    <n v="0"/>
    <n v="25000"/>
    <n v="0"/>
    <n v="0"/>
    <n v="0"/>
    <s v="SI"/>
    <m/>
    <m/>
    <x v="13"/>
    <e v="#N/A"/>
    <e v="#N/A"/>
    <e v="#N/A"/>
    <e v="#N/A"/>
    <e v="#N/A"/>
    <e v="#N/A"/>
    <e v="#N/A"/>
    <e v="#N/A"/>
  </r>
  <r>
    <x v="274"/>
    <s v="134005006"/>
    <s v="MSP-DNA-2022-1780-M"/>
    <x v="140"/>
    <x v="243"/>
    <d v="2022-07-22T00:00:00"/>
    <s v="PRESUPUESTARIA"/>
    <s v="SE REALIZA LA OPTIMIZACION DE RECURSOS DE LA DNA, CON EL FIN DE FINANCIAR EL PROCESO PARA  LA DIGITALIZACIÓN E INDEXACIÓN DE LOS FONDOS DOCUMENTALES Y ARCHIVOS DE LAS UNIDADES ADMINISTRATIVAS DEL MINISTERIO DE SALUD PÚBLICA- PLANTA CENTRAL."/>
    <s v="ADMINISTRACION CENTRAL"/>
    <s v="DIGITALIZACIÓN E INDEXACIÓN DE LOS FONDOS DOCUMENTALES Y ARCHIVOS DE LAS UNIDADES ADMINISTRATIVAS DEL MINISTERIO DE SALUD PÚBLICA- PLANTA CENTRAL."/>
    <s v="PLANTA CENTRAL"/>
    <n v="9999"/>
    <s v="01"/>
    <s v="000"/>
    <s v="001"/>
    <n v="530230"/>
    <n v="1701"/>
    <s v="001"/>
    <s v="0000"/>
    <s v="0000"/>
    <n v="845000"/>
    <n v="101400"/>
    <n v="946400"/>
    <n v="0"/>
    <n v="0"/>
    <n v="0"/>
    <s v="SI"/>
    <m/>
    <m/>
    <x v="3"/>
    <n v="424015.41"/>
    <n v="101400"/>
    <n v="525415.40999999992"/>
    <s v="COOR ADMINISTRATIVA FINANCIERA"/>
    <s v="DIR GESTION DOCUMENTAL ATENCION USUARIO "/>
    <s v="NO APLICA"/>
    <s v="SI"/>
    <n v="525415.40999999992"/>
  </r>
  <r>
    <x v="274"/>
    <s v="134003005"/>
    <s v="MSP-DNA-2022-1780-M"/>
    <x v="140"/>
    <x v="243"/>
    <d v="2022-07-22T00:00:00"/>
    <s v="PRESUPUESTARIA"/>
    <s v="SE REALIZA LA OPTIMIZACION DE RECURSOS DE LA DNA, CON EL FIN DE FINANCIAR EL PROCESO PARA  LA DIGITALIZACIÓN E INDEXACIÓN DE LOS FONDOS DOCUMENTALES Y ARCHIVOS DE LAS UNIDADES ADMINISTRATIVAS DEL MINISTERIO DE SALUD PÚBLICA- PLANTA CENTRAL."/>
    <s v="ADMINISTRACION CENTRAL"/>
    <s v="COMPRA DE TONER PARA EQUIPOS DE  IMPRESIÓN PARA EL MINISTERIO DE SALUD PÚBLICA -PLANTA CENTRAL"/>
    <s v="PLANTA CENTRAL"/>
    <n v="9999"/>
    <s v="01"/>
    <s v="000"/>
    <s v="001"/>
    <n v="530804"/>
    <n v="1701"/>
    <s v="001"/>
    <s v="0000"/>
    <s v="0000"/>
    <n v="0"/>
    <n v="0"/>
    <n v="0"/>
    <n v="164288.57999999999"/>
    <n v="0"/>
    <n v="164288.57999999999"/>
    <s v="SI"/>
    <m/>
    <m/>
    <x v="3"/>
    <n v="131557.67000000001"/>
    <n v="0"/>
    <n v="131557.67000000001"/>
    <s v="COOR ADMINISTRATIVA FINANCIERA"/>
    <s v="DIR ADMINISTRATIVA"/>
    <s v="GI ACTIVOS FIJOS Y BODEGAS"/>
    <s v="SI"/>
    <n v="0"/>
  </r>
  <r>
    <x v="274"/>
    <s v="134003016"/>
    <s v="MSP-DNA-2022-1780-M"/>
    <x v="140"/>
    <x v="243"/>
    <d v="2022-07-22T00:00:00"/>
    <s v="PRESUPUESTARIA"/>
    <s v="SE REALIZA LA OPTIMIZACION DE RECURSOS DE LA DNA, CON EL FIN DE FINANCIAR EL PROCESO PARA  LA DIGITALIZACIÓN E INDEXACIÓN DE LOS FONDOS DOCUMENTALES Y ARCHIVOS DE LAS UNIDADES ADMINISTRATIVAS DEL MINISTERIO DE SALUD PÚBLICA- PLANTA CENTRAL."/>
    <s v="ADMINISTRACION CENTRAL"/>
    <s v="SERVICIO DE TRANSPORTE A FUNCIONARIOS POR VÍAS PRINCIPALES CON RECORRIDO DE RUTA DE 61 HASTA 120 KM DIARIOS (VEHÍCULOS TIPO BÚS) PARA EL MINISTERIO DE SALUD PÚBLICA."/>
    <s v="PLANTA CENTRAL"/>
    <n v="9999"/>
    <s v="01"/>
    <s v="000"/>
    <s v="001"/>
    <n v="530201"/>
    <n v="1701"/>
    <s v="001"/>
    <s v="0000"/>
    <s v="0000"/>
    <n v="0"/>
    <n v="0"/>
    <n v="0"/>
    <n v="71966.180000000051"/>
    <n v="0"/>
    <n v="71966.180000000051"/>
    <s v="SI"/>
    <m/>
    <m/>
    <x v="3"/>
    <n v="0"/>
    <n v="0"/>
    <n v="0"/>
    <s v="COOR ADMINISTRATIVA FINANCIERA"/>
    <s v="DIR ADMINISTRATIVA"/>
    <s v="GI TRANSPORTES"/>
    <s v="NO"/>
    <n v="0"/>
  </r>
  <r>
    <x v="274"/>
    <s v="134003123"/>
    <s v="MSP-DNA-2022-1780-M"/>
    <x v="140"/>
    <x v="243"/>
    <d v="2022-07-22T00:00:00"/>
    <s v="PRESUPUESTARIA"/>
    <s v="SE REALIZA LA OPTIMIZACION DE RECURSOS DE LA DNA, CON EL FIN DE FINANCIAR EL PROCESO PARA  LA DIGITALIZACIÓN E INDEXACIÓN DE LOS FONDOS DOCUMENTALES Y ARCHIVOS DE LAS UNIDADES ADMINISTRATIVAS DEL MINISTERIO DE SALUD PÚBLICA- PLANTA CENTRAL."/>
    <s v="ADMINISTRACION CENTRAL"/>
    <s v="CONTRATACIÓN DE PÓLIZAS DE SEGUROS DE: INCENDIO, ROBO, EQUIPO ELECTRÓNICO, ROTURA DE MAQUINARIA, EQUIPO Y MAQUINARIA, VEHÍCULOS, TRANSPORTE INTERNO, PARA LOS BIENES, Y FIDELIDAD PARA LOS SERVIDORES Y TRABAJADORES CAUCIONADOS, DE PLANTA CENTRAL Y EDIFICIOS ANEXOS DEL MINISTERIO DE SALUD PÚBLICA. "/>
    <s v="PLANTA CENTRAL"/>
    <n v="9999"/>
    <s v="01"/>
    <s v="000"/>
    <s v="001"/>
    <n v="570201"/>
    <n v="1701"/>
    <s v="001"/>
    <s v="0000"/>
    <s v="0000"/>
    <n v="0"/>
    <n v="0"/>
    <n v="0"/>
    <n v="710145.24"/>
    <n v="0"/>
    <n v="710145.24"/>
    <s v="SI"/>
    <m/>
    <m/>
    <x v="3"/>
    <n v="0"/>
    <n v="0"/>
    <n v="0"/>
    <s v="COOR ADMINISTRATIVA FINANCIERA"/>
    <s v="DIR ADMINISTRATIVA"/>
    <s v="SEGUROS"/>
    <s v="NO"/>
    <n v="0"/>
  </r>
  <r>
    <x v="275"/>
    <s v="134003110"/>
    <s v="MSP-DNA-2022-1781-M"/>
    <x v="140"/>
    <x v="244"/>
    <d v="2022-07-22T00:00:00"/>
    <s v="POA"/>
    <s v="devolucion de recursos"/>
    <s v="ADMINISTRACION CENTRAL"/>
    <s v="REEMBOLSO DE GASTOS POR SERVICIOS BASICOS DEL EDIFICIO REPUBLICA DEL SALVADOR REALIZADOS POR EL MINISTERIO DE ENERGIA Y RECURSOS NATURALES NO RENOVABLES"/>
    <s v="PLANTA CENTRAL"/>
    <n v="9999"/>
    <s v="01"/>
    <s v="000"/>
    <s v="001"/>
    <n v="530101"/>
    <n v="1709"/>
    <s v="002"/>
    <s v="0000"/>
    <s v="0000"/>
    <n v="0"/>
    <n v="0"/>
    <n v="0"/>
    <n v="92986"/>
    <m/>
    <n v="92986"/>
    <s v="SI"/>
    <m/>
    <m/>
    <x v="3"/>
    <n v="0"/>
    <n v="0"/>
    <n v="0"/>
    <s v="COOR ADMINISTRATIVA FINANCIERA"/>
    <s v="DIR ADMINISTRATIVA"/>
    <s v="GI MANTENIMIENTO"/>
    <s v="NO"/>
    <n v="0"/>
  </r>
  <r>
    <x v="275"/>
    <s v="134003113"/>
    <s v="MSP-DNA-2022-1781-M"/>
    <x v="140"/>
    <x v="244"/>
    <d v="2022-07-22T00:00:00"/>
    <s v="POA"/>
    <s v="devolucion de recursos"/>
    <s v="ADMINISTRACION CENTRAL"/>
    <s v="PLAN DE DATOS DEL DESPACHO MINISTERIAL"/>
    <s v="PLANTA CENTRAL"/>
    <n v="9999"/>
    <s v="01"/>
    <s v="000"/>
    <s v="001"/>
    <n v="530105"/>
    <n v="1701"/>
    <s v="001"/>
    <s v="0000"/>
    <s v="0000"/>
    <n v="0"/>
    <n v="0"/>
    <n v="0"/>
    <n v="313"/>
    <m/>
    <n v="313"/>
    <s v="SI"/>
    <m/>
    <m/>
    <x v="3"/>
    <n v="87"/>
    <n v="48"/>
    <n v="135"/>
    <s v="COOR ADMINISTRATIVA FINANCIERA"/>
    <s v="DIR ADMINISTRATIVA"/>
    <s v="GI MANTENIMIENTO"/>
    <s v="SI"/>
    <n v="0"/>
  </r>
  <r>
    <x v="275"/>
    <s v="134003121"/>
    <s v="MSP-DNA-2022-1781-M"/>
    <x v="140"/>
    <x v="244"/>
    <d v="2022-07-22T00:00:00"/>
    <s v="POA"/>
    <s v="devolucion de recursos"/>
    <s v="ADMINISTRACION CENTRAL"/>
    <s v="PLAN DE DATOS DEL DESPACHO MINISTERIAL"/>
    <s v="PLANTA CENTRAL"/>
    <n v="9999"/>
    <s v="01"/>
    <s v="000"/>
    <s v="001"/>
    <n v="530105"/>
    <n v="1701"/>
    <s v="001"/>
    <s v="0000"/>
    <s v="0000"/>
    <n v="0"/>
    <n v="0"/>
    <n v="0"/>
    <m/>
    <n v="4.5599999999999996"/>
    <n v="4.5599999999999996"/>
    <s v="SI"/>
    <m/>
    <m/>
    <x v="3"/>
    <n v="0"/>
    <n v="0"/>
    <n v="0"/>
    <s v="COOR ADMINISTRATIVA FINANCIERA"/>
    <s v="DIR ADMINISTRATIVA"/>
    <s v="GI MANTENIMIENTO"/>
    <s v="NO"/>
    <n v="0"/>
  </r>
  <r>
    <x v="275"/>
    <s v="134003090"/>
    <s v="MSP-DNA-2022-1781-M"/>
    <x v="140"/>
    <x v="244"/>
    <d v="2022-07-22T00:00:00"/>
    <s v="POA"/>
    <s v="devolucion de recursos"/>
    <s v="ADMINISTRACION CENTRAL"/>
    <s v="CONTRATACIÓN DE EMPRESA ESPECIALIZADA PARA LA RECARGA Y MANTENIMIENTO DE EXTINTORES DE INCENDIOS DE LOS EDIFICIOS DEL MINISTERIO DE SALUD PÚBLICA - PLANTA CENTRAL"/>
    <s v="PLANTA CENTRAL"/>
    <n v="9999"/>
    <s v="01"/>
    <s v="000"/>
    <s v="001"/>
    <n v="530203"/>
    <n v="1701"/>
    <s v="001"/>
    <s v="0000"/>
    <s v="0000"/>
    <n v="0"/>
    <n v="0"/>
    <n v="0"/>
    <n v="1728.25"/>
    <m/>
    <n v="1728.25"/>
    <s v="SI"/>
    <m/>
    <m/>
    <x v="3"/>
    <n v="4687.75"/>
    <n v="0"/>
    <n v="4687.75"/>
    <s v="COOR ADMINISTRATIVA FINANCIERA"/>
    <s v="DIR ADMINISTRATIVA"/>
    <s v="GI MANTENIMIENTO"/>
    <s v="SI"/>
    <n v="3119.75"/>
  </r>
  <r>
    <x v="275"/>
    <s v="134003068"/>
    <s v="MSP-DNA-2022-1781-M"/>
    <x v="140"/>
    <x v="244"/>
    <d v="2022-07-22T00:00:00"/>
    <s v="POA"/>
    <s v="devolucion de recursos"/>
    <s v="ADMINISTRACION CENTRAL"/>
    <s v="SERVICIO DE PUBLICACIÓN DE PRENSA"/>
    <s v="PLANTA CENTRAL"/>
    <n v="9999"/>
    <s v="01"/>
    <s v="000"/>
    <s v="001"/>
    <n v="530204"/>
    <n v="1701"/>
    <s v="001"/>
    <s v="0000"/>
    <s v="0000"/>
    <n v="0"/>
    <n v="0"/>
    <n v="0"/>
    <n v="1120"/>
    <m/>
    <n v="1120"/>
    <s v="SI"/>
    <m/>
    <m/>
    <x v="3"/>
    <n v="0"/>
    <n v="0"/>
    <n v="0"/>
    <s v="COOR ADMINISTRATIVA FINANCIERA"/>
    <s v="DIR ADMINISTRATIVA"/>
    <s v="GI MANTENIMIENTO"/>
    <s v="NO"/>
    <n v="0"/>
  </r>
  <r>
    <x v="275"/>
    <s v="134003072"/>
    <s v="MSP-DNA-2022-1781-M"/>
    <x v="140"/>
    <x v="244"/>
    <d v="2022-07-22T00:00:00"/>
    <s v="POA"/>
    <s v="devolucion de recursos"/>
    <s v="ADMINISTRACION CENTRAL"/>
    <s v="CONTRATACIÓN DEL SERVICIO DE VIGILANCIA Y SEGURIDAD PRIVADA FIJA PARA LOS BIENES MUEBLES E INMUEBLES DEL MINISTERIO DE SALUD PÚBLICA PLANTA CENTRAL."/>
    <s v="PLANTA CENTRAL"/>
    <n v="9999"/>
    <s v="01"/>
    <s v="000"/>
    <s v="001"/>
    <n v="530208"/>
    <n v="1701"/>
    <s v="001"/>
    <s v="0000"/>
    <s v="0000"/>
    <n v="0"/>
    <n v="0"/>
    <n v="0"/>
    <n v="0.31"/>
    <m/>
    <n v="0.31"/>
    <s v="SI"/>
    <m/>
    <m/>
    <x v="3"/>
    <n v="14504.69"/>
    <n v="0"/>
    <n v="14504.69"/>
    <s v="COOR ADMINISTRATIVA FINANCIERA"/>
    <s v="DIR ADMINISTRATIVA"/>
    <s v="GI MANTENIMIENTO"/>
    <s v="SI"/>
    <n v="0"/>
  </r>
  <r>
    <x v="275"/>
    <s v="134003122"/>
    <s v="MSP-DNA-2022-1781-M"/>
    <x v="140"/>
    <x v="244"/>
    <d v="2022-07-22T00:00:00"/>
    <s v="POA"/>
    <s v="devolucion de recursos"/>
    <s v="ADMINISTRACION CENTRAL"/>
    <s v="CONTRATACIÓN DEL SERVICIO DE VIGILANCIA Y SEGURIDAD PRIVADA FIJA PARA LOS BIENES MUEBLES E INMUEBLES DEL MINISTERIO DE SALUD PÚBLICA PLANTA CENTRAL."/>
    <s v="PLANTA CENTRAL"/>
    <n v="9999"/>
    <s v="01"/>
    <s v="000"/>
    <s v="001"/>
    <n v="530208"/>
    <n v="1701"/>
    <s v="001"/>
    <s v="0000"/>
    <s v="0000"/>
    <n v="0"/>
    <n v="0"/>
    <n v="0"/>
    <n v="398.99"/>
    <m/>
    <n v="398.99"/>
    <s v="SI"/>
    <m/>
    <m/>
    <x v="3"/>
    <n v="5480.3099999999995"/>
    <n v="0"/>
    <n v="5480.3099999999995"/>
    <s v="COOR ADMINISTRATIVA FINANCIERA"/>
    <s v="DIR ADMINISTRATIVA"/>
    <s v="GI MANTENIMIENTO"/>
    <s v="SI"/>
    <n v="0.99999999999909051"/>
  </r>
  <r>
    <x v="275"/>
    <s v="134003224"/>
    <s v="MSP-DNA-2022-1781-M"/>
    <x v="140"/>
    <x v="244"/>
    <d v="2022-07-22T00:00:00"/>
    <s v="POA"/>
    <s v="devolucion de recursos"/>
    <s v="ADMINISTRACION CENTRAL"/>
    <s v="Adquisición de Ropa de trabaj-Catálogo Electronico (Mandil de trabajo)."/>
    <s v="PLANTA CENTRAL"/>
    <n v="9999"/>
    <s v="01"/>
    <s v="000"/>
    <s v="001"/>
    <n v="530209"/>
    <n v="1701"/>
    <s v="001"/>
    <s v="0000"/>
    <s v="0000"/>
    <n v="0"/>
    <n v="0"/>
    <n v="0"/>
    <n v="81.28"/>
    <m/>
    <n v="81.28"/>
    <s v="SI"/>
    <m/>
    <m/>
    <x v="3"/>
    <n v="0"/>
    <n v="0"/>
    <n v="0"/>
    <s v="COOR ADMINISTRATIVA FINANCIERA"/>
    <s v="DIR ADMINISTRATIVA"/>
    <s v="GI TRANSPORTES"/>
    <s v="NO"/>
    <n v="0"/>
  </r>
  <r>
    <x v="275"/>
    <s v="134003220"/>
    <s v="MSP-DNA-2022-1781-M"/>
    <x v="140"/>
    <x v="244"/>
    <d v="2022-07-22T00:00:00"/>
    <s v="POA"/>
    <s v="devolucion de recursos"/>
    <s v="ADMINISTRACION CENTRAL"/>
    <s v="Adquisición de Ropa de trabajo - Catálogo Electronico (Botín dieléctrico cuero hirofugado)."/>
    <s v="PLANTA CENTRAL"/>
    <n v="9999"/>
    <s v="01"/>
    <s v="000"/>
    <s v="001"/>
    <n v="530209"/>
    <n v="1701"/>
    <s v="001"/>
    <s v="0000"/>
    <s v="0000"/>
    <n v="0"/>
    <n v="0"/>
    <n v="0"/>
    <n v="1989.92"/>
    <m/>
    <n v="1989.92"/>
    <s v="SI"/>
    <m/>
    <m/>
    <x v="3"/>
    <n v="0"/>
    <n v="0"/>
    <n v="0"/>
    <s v="COOR ADMINISTRATIVA FINANCIERA"/>
    <s v="DIR ADMINISTRATIVA"/>
    <s v="NO APLICA"/>
    <s v="NO"/>
    <n v="0"/>
  </r>
  <r>
    <x v="275"/>
    <s v="134003221"/>
    <s v="MSP-DNA-2022-1781-M"/>
    <x v="140"/>
    <x v="244"/>
    <d v="2022-07-22T00:00:00"/>
    <s v="POA"/>
    <s v="devolucion de recursos"/>
    <s v="ADMINISTRACION CENTRAL"/>
    <s v="Adquisición de Ropa de trabajo- Catálogo Electronico (Buzo tipo polo de algodón peinado manga larga, con cuello tejido y puño de resorte )."/>
    <s v="PLANTA CENTRAL"/>
    <n v="9999"/>
    <s v="01"/>
    <s v="000"/>
    <s v="001"/>
    <n v="530209"/>
    <n v="1701"/>
    <s v="001"/>
    <s v="0000"/>
    <s v="0000"/>
    <n v="0"/>
    <n v="0"/>
    <n v="0"/>
    <n v="218.31000000000003"/>
    <m/>
    <n v="218.31000000000003"/>
    <s v="SI"/>
    <m/>
    <m/>
    <x v="3"/>
    <n v="0"/>
    <n v="0"/>
    <n v="0"/>
    <s v="COOR ADMINISTRATIVA FINANCIERA"/>
    <s v="DIR ADMINISTRATIVA"/>
    <s v="NO APLICA"/>
    <s v="NO"/>
    <n v="0"/>
  </r>
  <r>
    <x v="275"/>
    <s v="134003226"/>
    <s v="MSP-DNA-2022-1781-M"/>
    <x v="140"/>
    <x v="244"/>
    <d v="2022-07-22T00:00:00"/>
    <s v="POA"/>
    <s v="devolucion de recursos"/>
    <s v="ADMINISTRACION CENTRAL"/>
    <s v="Adquisición de Ropa de trabajo -Catálogo Electronico (Chaleco multifunción)."/>
    <s v="PLANTA CENTRAL"/>
    <n v="9999"/>
    <s v="01"/>
    <s v="000"/>
    <s v="001"/>
    <n v="530209"/>
    <n v="1701"/>
    <s v="001"/>
    <s v="0000"/>
    <s v="0000"/>
    <n v="0"/>
    <n v="0"/>
    <n v="0"/>
    <n v="191.30999999999997"/>
    <m/>
    <n v="191.30999999999997"/>
    <s v="SI"/>
    <m/>
    <m/>
    <x v="3"/>
    <n v="0"/>
    <n v="0"/>
    <n v="0"/>
    <s v="COOR ADMINISTRATIVA FINANCIERA"/>
    <s v="DIR ADMINISTRATIVA"/>
    <s v="NO APLICA"/>
    <s v="NO"/>
    <n v="0"/>
  </r>
  <r>
    <x v="275"/>
    <s v="134003225"/>
    <s v="MSP-DNA-2022-1781-M"/>
    <x v="140"/>
    <x v="244"/>
    <d v="2022-07-22T00:00:00"/>
    <s v="POA"/>
    <s v="devolucion de recursos"/>
    <s v="ADMINISTRACION CENTRAL"/>
    <s v="Adquisición de Ropa de trabajo-Catálogo Electronico (Chompa impermeable con cinta reflectiva)."/>
    <s v="PLANTA CENTRAL"/>
    <n v="9999"/>
    <s v="01"/>
    <s v="000"/>
    <s v="001"/>
    <n v="530209"/>
    <n v="1701"/>
    <s v="001"/>
    <s v="0000"/>
    <s v="0000"/>
    <n v="0"/>
    <n v="0"/>
    <n v="0"/>
    <n v="1157.7600000000002"/>
    <m/>
    <n v="1157.7600000000002"/>
    <s v="SI"/>
    <m/>
    <m/>
    <x v="3"/>
    <n v="0"/>
    <n v="0"/>
    <n v="0"/>
    <s v="COOR ADMINISTRATIVA FINANCIERA"/>
    <s v="DIR ADMINISTRATIVA"/>
    <s v="GI TRANSPORTES"/>
    <s v="NO"/>
    <n v="0"/>
  </r>
  <r>
    <x v="275"/>
    <s v="134003082"/>
    <s v="MSP-DNA-2022-1781-M"/>
    <x v="140"/>
    <x v="244"/>
    <d v="2022-07-22T00:00:00"/>
    <s v="POA"/>
    <s v="devolucion de recursos"/>
    <s v="ADMINISTRACION CENTRAL"/>
    <s v="SERVICIO DE RECARGA DE BOTELLONES DE AGUA PARA EL DESPACHO MINISTERIAL"/>
    <s v="PLANTA CENTRAL"/>
    <n v="9999"/>
    <s v="01"/>
    <s v="000"/>
    <s v="001"/>
    <n v="530801"/>
    <n v="1701"/>
    <s v="001"/>
    <s v="0000"/>
    <s v="0000"/>
    <n v="0"/>
    <n v="0"/>
    <n v="0"/>
    <n v="677.6"/>
    <m/>
    <n v="677.6"/>
    <s v="SI"/>
    <m/>
    <m/>
    <x v="3"/>
    <n v="422.4"/>
    <n v="0"/>
    <n v="422.4"/>
    <s v="COOR ADMINISTRATIVA FINANCIERA"/>
    <s v="DIR ADMINISTRATIVA"/>
    <s v="GI MANTENIMIENTO"/>
    <s v="SI"/>
    <n v="0"/>
  </r>
  <r>
    <x v="275"/>
    <s v="134003109"/>
    <s v="MSP-DNA-2022-1781-M"/>
    <x v="140"/>
    <x v="244"/>
    <d v="2022-07-22T00:00:00"/>
    <s v="POA"/>
    <s v="devolucion de recursos"/>
    <s v="ADMINISTRACION CENTRAL"/>
    <s v="CAJA CHICA DE LA GISIYM"/>
    <s v="PLANTA CENTRAL"/>
    <n v="9999"/>
    <s v="01"/>
    <s v="000"/>
    <s v="001"/>
    <n v="531601"/>
    <n v="1701"/>
    <s v="001"/>
    <s v="0000"/>
    <s v="0000"/>
    <n v="0"/>
    <n v="0"/>
    <n v="0"/>
    <n v="800"/>
    <m/>
    <n v="800"/>
    <s v="SI"/>
    <m/>
    <m/>
    <x v="3"/>
    <n v="0"/>
    <n v="0"/>
    <n v="0"/>
    <s v="COOR ADMINISTRATIVA FINANCIERA"/>
    <s v="DIR ADMINISTRATIVA"/>
    <s v="GI MANTENIMIENTO"/>
    <s v="NO"/>
    <n v="0"/>
  </r>
  <r>
    <x v="275"/>
    <s v="134003146"/>
    <s v="MSP-DNA-2022-1781-M"/>
    <x v="140"/>
    <x v="244"/>
    <d v="2022-07-22T00:00:00"/>
    <s v="POA"/>
    <s v="devolucion de recursos"/>
    <s v="ADMINISTRACION CENTRAL"/>
    <s v="PAGO DE IMPUESTO PREDIAL PARA EDIFICIOS ANEXOS A PLANTA CENTRAL"/>
    <s v="PLANTA CENTRAL"/>
    <n v="9999"/>
    <s v="01"/>
    <s v="000"/>
    <s v="001"/>
    <n v="570102"/>
    <n v="1701"/>
    <s v="001"/>
    <s v="0000"/>
    <s v="0000"/>
    <n v="0"/>
    <n v="0"/>
    <n v="0"/>
    <n v="6745.119999999999"/>
    <m/>
    <n v="6745.119999999999"/>
    <s v="SI"/>
    <m/>
    <m/>
    <x v="3"/>
    <n v="21254.880000000001"/>
    <n v="0"/>
    <n v="21254.880000000001"/>
    <s v="COOR ADMINISTRATIVA FINANCIERA"/>
    <s v="DIR ADMINISTRATIVA"/>
    <s v="GI MANTENIMIENTO"/>
    <s v="SI"/>
    <n v="0"/>
  </r>
  <r>
    <x v="275"/>
    <s v="134003141"/>
    <s v="MSP-DNA-2022-1781-M"/>
    <x v="140"/>
    <x v="244"/>
    <d v="2022-07-22T00:00:00"/>
    <s v="POA"/>
    <s v="devolucion de recursos"/>
    <s v="ADMINISTRACION CENTRAL"/>
    <s v="PLAN DE DATOS DEL DESPACHO MINISTERIAL"/>
    <s v="PLANTA CENTRAL"/>
    <n v="9999"/>
    <s v="01"/>
    <s v="000"/>
    <s v="001"/>
    <n v="990102"/>
    <n v="1701"/>
    <s v="001"/>
    <s v="0000"/>
    <s v="0000"/>
    <n v="0"/>
    <n v="0"/>
    <n v="0"/>
    <n v="7.11"/>
    <m/>
    <n v="7.11"/>
    <s v="SI"/>
    <m/>
    <m/>
    <x v="3"/>
    <n v="27.59"/>
    <n v="3.3"/>
    <n v="30.89"/>
    <s v="COOR ADMINISTRATIVA FINANCIERA"/>
    <s v="DIR ADMINISTRATIVA"/>
    <s v="GI IMPORTACIONES"/>
    <s v="SI"/>
    <n v="3.5527136788005009E-15"/>
  </r>
  <r>
    <x v="275"/>
    <s v="134003016"/>
    <s v="MSP-DNA-2022-1781-M"/>
    <x v="140"/>
    <x v="244"/>
    <d v="2022-07-22T00:00:00"/>
    <s v="POA"/>
    <s v="devolucion de recursos"/>
    <s v="ADMINISTRACION CENTRAL"/>
    <s v="SERVICIO DE TRANSPORTE A FUNCIONARIOS POR VÍAS PRINCIPALES CON RECORRIDO DE RUTA DE 61 HASTA 120 KM DIARIOS (VEHÍCULOS TIPO BÚS) PARA EL MINISTERIO DE SALUD PÚBLICA."/>
    <s v="PLANTA CENTRAL"/>
    <n v="9999"/>
    <s v="01"/>
    <s v="000"/>
    <s v="001"/>
    <n v="530201"/>
    <n v="1701"/>
    <s v="001"/>
    <s v="0000"/>
    <s v="0000"/>
    <n v="0"/>
    <n v="0"/>
    <n v="0"/>
    <n v="48033.819999999949"/>
    <m/>
    <n v="48033.819999999949"/>
    <s v="SI"/>
    <m/>
    <m/>
    <x v="3"/>
    <n v="0"/>
    <n v="0"/>
    <n v="0"/>
    <s v="COOR ADMINISTRATIVA FINANCIERA"/>
    <s v="DIR ADMINISTRATIVA"/>
    <s v="GI TRANSPORTES"/>
    <s v="NO"/>
    <n v="0"/>
  </r>
  <r>
    <x v="275"/>
    <s v="134003017"/>
    <s v="MSP-DNA-2022-1781-M"/>
    <x v="140"/>
    <x v="244"/>
    <d v="2022-07-22T00:00:00"/>
    <s v="POA"/>
    <s v="devolucion de recursos"/>
    <s v="ADMINISTRACION CENTRAL"/>
    <s v="SERVICIO DE RASTREO SATELITAL PARA LA FLOTA VEHICULAR DEL MINISTERIO DE SALUD PÚBLICA (PLANTA CENTRAL)"/>
    <s v="PLANTA CENTRAL"/>
    <n v="9999"/>
    <s v="01"/>
    <s v="000"/>
    <s v="001"/>
    <n v="530246"/>
    <n v="1701"/>
    <s v="001"/>
    <s v="0000"/>
    <s v="0000"/>
    <n v="0"/>
    <n v="0"/>
    <n v="0"/>
    <n v="471.5"/>
    <m/>
    <n v="471.5"/>
    <s v="SI"/>
    <m/>
    <m/>
    <x v="3"/>
    <n v="27528.5"/>
    <n v="0"/>
    <n v="27528.5"/>
    <s v="COOR ADMINISTRATIVA FINANCIERA"/>
    <s v="DIR ADMINISTRATIVA"/>
    <s v="GI TRANSPORTES"/>
    <s v="SI"/>
    <n v="1"/>
  </r>
  <r>
    <x v="275"/>
    <s v="134003018"/>
    <s v="MSP-DNA-2022-1781-M"/>
    <x v="140"/>
    <x v="244"/>
    <d v="2022-07-22T00:00:00"/>
    <s v="POA"/>
    <s v="devolucion de recursos"/>
    <s v="ADMINISTRACION CENTRAL"/>
    <s v="SERVICIO DE RASTREO SATELITAL PARA LA FLOTA VEHICULAR DEL MINISTERIO DE SALUD PÚBLICA (PLANTA CENTRAL)"/>
    <s v="PLANTA CENTRAL"/>
    <n v="9999"/>
    <s v="01"/>
    <s v="000"/>
    <s v="001"/>
    <n v="530246"/>
    <n v="1701"/>
    <s v="001"/>
    <s v="0000"/>
    <s v="0000"/>
    <n v="0"/>
    <n v="0"/>
    <n v="0"/>
    <n v="35000"/>
    <m/>
    <n v="35000"/>
    <s v="SI"/>
    <m/>
    <m/>
    <x v="3"/>
    <n v="0"/>
    <n v="0"/>
    <n v="0"/>
    <s v="COOR ADMINISTRATIVA FINANCIERA"/>
    <s v="DIR ADMINISTRATIVA"/>
    <s v="GI TRANSPORTES"/>
    <s v="NO"/>
    <n v="0"/>
  </r>
  <r>
    <x v="275"/>
    <s v="134003040"/>
    <s v="MSP-DNA-2022-1781-M"/>
    <x v="140"/>
    <x v="244"/>
    <d v="2022-07-22T00:00:00"/>
    <s v="POA"/>
    <s v="devolucion de recursos"/>
    <s v="ADMINISTRACION CENTRAL"/>
    <s v="SERVICIO DE EMISIÓN DE PASAJES AEREOS NACIONALES E INTERNACIONALES PARA SERVIDORES DEL MINISTERIO DE SALUD PÚBLICA (PLANTA CENTRAL) Y PACIENTES RPIS"/>
    <s v="PLANTA CENTRAL"/>
    <n v="9999"/>
    <s v="01"/>
    <s v="000"/>
    <s v="001"/>
    <n v="530301"/>
    <n v="1701"/>
    <s v="001"/>
    <s v="0000"/>
    <s v="0000"/>
    <n v="0"/>
    <n v="0"/>
    <n v="0"/>
    <n v="112285"/>
    <m/>
    <n v="112285"/>
    <s v="SI"/>
    <m/>
    <m/>
    <x v="3"/>
    <n v="150000"/>
    <n v="475"/>
    <n v="150475"/>
    <s v="COOR ADMINISTRATIVA FINANCIERA"/>
    <s v="DIR ADMINISTRATIVA"/>
    <s v="GI TRANSPORTES"/>
    <s v="SI"/>
    <n v="0"/>
  </r>
  <r>
    <x v="275"/>
    <s v="134003233"/>
    <s v="MSP-DNA-2022-1781-M"/>
    <x v="140"/>
    <x v="244"/>
    <d v="2022-07-22T00:00:00"/>
    <s v="POA"/>
    <s v="devolucion de recursos"/>
    <s v="ADMINISTRACION CENTRAL"/>
    <s v="SERVICIO DE EMISIÓN DE PASAJES AEREOS NACIONALES E INTERNACIONALES PARA SERVIDORES DEL MINISTERIO DE SALUD PÚBLICA (PLANTA CENTRAL) Y PACIENTES RPIS"/>
    <s v="PLANTA CENTRAL"/>
    <n v="9999"/>
    <s v="01"/>
    <s v="000"/>
    <s v="001"/>
    <n v="530301"/>
    <n v="1701"/>
    <s v="001"/>
    <s v="0000"/>
    <s v="0000"/>
    <n v="0"/>
    <n v="0"/>
    <n v="0"/>
    <n v="192.14"/>
    <n v="1.1399999999999999"/>
    <n v="193.27999999999997"/>
    <s v="SI"/>
    <m/>
    <m/>
    <x v="3"/>
    <n v="0"/>
    <n v="0"/>
    <n v="0"/>
    <s v="COOR ADMINISTRATIVA FINANCIERA"/>
    <s v="DIR ADMINISTRATIVA"/>
    <s v="GI TRANSPORTES"/>
    <s v="NO"/>
    <n v="0"/>
  </r>
  <r>
    <x v="275"/>
    <s v="134003041"/>
    <s v="MSP-DNA-2022-1781-M"/>
    <x v="140"/>
    <x v="244"/>
    <d v="2022-07-22T00:00:00"/>
    <s v="POA"/>
    <s v="devolucion de recursos"/>
    <s v="ADMINISTRACION CENTRAL"/>
    <s v="SERVICIO DE EMISIÓN DE PASAJES AEREOS NACIONALES E INTERNACIONALES PARA SERVIDORES DEL MINISTERIO DE SALUD PÚBLICA (PLANTA CENTRAL) Y PACIENTES RPIS"/>
    <s v="PLANTA CENTRAL"/>
    <n v="9999"/>
    <s v="01"/>
    <s v="000"/>
    <s v="001"/>
    <n v="530302"/>
    <n v="1701"/>
    <s v="001"/>
    <s v="0000"/>
    <s v="0000"/>
    <n v="0"/>
    <n v="0"/>
    <n v="0"/>
    <n v="84745.600000000006"/>
    <m/>
    <n v="84745.600000000006"/>
    <s v="SI"/>
    <m/>
    <m/>
    <x v="3"/>
    <n v="85000"/>
    <n v="100"/>
    <n v="85100"/>
    <s v="COOR ADMINISTRATIVA FINANCIERA"/>
    <s v="DIR ADMINISTRATIVA"/>
    <s v="GI TRANSPORTES"/>
    <s v="SI"/>
    <n v="0"/>
  </r>
  <r>
    <x v="275"/>
    <s v="134003033"/>
    <s v="MSP-DNA-2022-1781-M"/>
    <x v="140"/>
    <x v="244"/>
    <d v="2022-07-22T00:00:00"/>
    <s v="POA"/>
    <s v="devolucion de recursos"/>
    <s v="ADMINISTRACION CENTRAL"/>
    <s v="CONTRATACIÓN DE UN TALLER AUTOMOTRIZ PARA EJECUTAR MANTENIMIENTO PREVENTIVO Y CORRECTIVO DE LOS VEHÍCULOS LIVIANOS Y PESADOS PERTENECIENTES AL PARQUE AUTOMOTOR DEL MINISTERIO DE SALUD PÚBLICA (PLANTA CENTRAL)"/>
    <s v="PLANTA CENTRAL"/>
    <n v="9999"/>
    <s v="01"/>
    <s v="000"/>
    <s v="001"/>
    <n v="530405"/>
    <n v="1701"/>
    <s v="001"/>
    <s v="0000"/>
    <s v="0000"/>
    <n v="0"/>
    <n v="0"/>
    <n v="0"/>
    <n v="26636.949999999997"/>
    <m/>
    <n v="26636.949999999997"/>
    <s v="SI"/>
    <m/>
    <m/>
    <x v="3"/>
    <n v="37363.050000000003"/>
    <n v="0"/>
    <n v="37363.050000000003"/>
    <s v="COOR ADMINISTRATIVA FINANCIERA"/>
    <s v="DIR ADMINISTRATIVA"/>
    <s v="GI TRANSPORTES"/>
    <s v="SI"/>
    <n v="0"/>
  </r>
  <r>
    <x v="275"/>
    <s v="134003045"/>
    <s v="MSP-DNA-2022-1781-M"/>
    <x v="140"/>
    <x v="244"/>
    <d v="2022-07-22T00:00:00"/>
    <s v="POA"/>
    <s v="devolucion de recursos"/>
    <s v="ADMINISTRACION CENTRAL"/>
    <s v="TRANSFERENCIA DE DOMINIO DEL PARQUE AUTOMOTOR DEL MINISTERIO DE SALUD"/>
    <s v="PLANTA CENTRAL"/>
    <n v="9999"/>
    <s v="01"/>
    <s v="000"/>
    <s v="001"/>
    <n v="570102"/>
    <n v="1701"/>
    <s v="001"/>
    <s v="0000"/>
    <s v="0000"/>
    <n v="0"/>
    <n v="0"/>
    <n v="0"/>
    <n v="400"/>
    <m/>
    <n v="400"/>
    <s v="SI"/>
    <m/>
    <m/>
    <x v="3"/>
    <n v="0"/>
    <n v="0"/>
    <n v="0"/>
    <s v="COOR ADMINISTRATIVA FINANCIERA"/>
    <s v="DIR ADMINISTRATIVA"/>
    <s v="GI TRANSPORTES"/>
    <s v="NO"/>
    <n v="0"/>
  </r>
  <r>
    <x v="275"/>
    <s v="134003125"/>
    <s v="MSP-DNA-2022-1781-M"/>
    <x v="140"/>
    <x v="244"/>
    <d v="2022-07-22T00:00:00"/>
    <s v="POA"/>
    <s v="devolucion de recursos"/>
    <s v="ADMINISTRACION CENTRAL"/>
    <s v="CONTRATACIÓN DE PÓLIZAS DE SEGUROS DE: INCENDIO, ROBO, EQUIPO ELECTRÓNICO, ROTURA DE MAQUINARIA, EQUIPO Y MAQUINARIA, VEHÍCULOS, TRANSPORTE INTERNO, PARA LOS BIENES, Y FIDELIDAD PARA LOS SERVIDORES Y TRABAJADORES CAUCIONADOS, DE PLANTA CENTRAL Y EDIFICIOS ANEXOS DEL MINISTERIO DE SALUD PÚBLICA. "/>
    <s v="PLANTA CENTRAL"/>
    <n v="9999"/>
    <s v="01"/>
    <s v="000"/>
    <s v="001"/>
    <n v="570201"/>
    <n v="1701"/>
    <s v="001"/>
    <s v="0000"/>
    <s v="0000"/>
    <n v="0"/>
    <n v="0"/>
    <n v="0"/>
    <n v="2843.19"/>
    <m/>
    <n v="2843.19"/>
    <s v="SI"/>
    <m/>
    <m/>
    <x v="3"/>
    <n v="437156.81"/>
    <n v="0"/>
    <n v="437156.81"/>
    <s v="COOR ADMINISTRATIVA FINANCIERA"/>
    <s v="DIR ADMINISTRATIVA"/>
    <s v="SEGUROS"/>
    <s v="SI"/>
    <n v="1"/>
  </r>
  <r>
    <x v="275"/>
    <s v="134003126"/>
    <s v="MSP-DNA-2022-1781-M"/>
    <x v="140"/>
    <x v="244"/>
    <d v="2022-07-22T00:00:00"/>
    <s v="POA"/>
    <s v="devolucion de recursos"/>
    <s v="ADMINISTRACION CENTRAL"/>
    <s v="CONTRATACIÓN DE PÓLIZAS DE SEGUROS DE: INCENDIO, ROBO, EQUIPO ELECTRÓNICO, ROTURA DE MAQUINARIA, EQUIPO Y MAQUINARIA, VEHÍCULOS, TRANSPORTE INTERNO, PARA LOS BIENES, Y FIDELIDAD PARA LOS SERVIDORES Y TRABAJADORES CAUCIONADOS, DE PLANTA CENTRAL Y EDIFICIOS ANEXOS DEL MINISTERIO DE SALUD PÚBLICA. "/>
    <s v="PLANTA CENTRAL"/>
    <n v="9999"/>
    <s v="01"/>
    <s v="000"/>
    <s v="001"/>
    <n v="570201"/>
    <n v="1701"/>
    <s v="001"/>
    <s v="0000"/>
    <s v="0000"/>
    <n v="0"/>
    <n v="0"/>
    <n v="0"/>
    <n v="110000"/>
    <m/>
    <n v="110000"/>
    <s v="SI"/>
    <m/>
    <m/>
    <x v="3"/>
    <n v="0"/>
    <n v="0"/>
    <n v="0"/>
    <s v="COOR ADMINISTRATIVA FINANCIERA"/>
    <s v="DIR ADMINISTRATIVA"/>
    <s v="SEGUROS"/>
    <s v="NO"/>
    <n v="0"/>
  </r>
  <r>
    <x v="275"/>
    <s v="134003051"/>
    <s v="MSP-DNA-2022-1781-M"/>
    <x v="140"/>
    <x v="244"/>
    <d v="2022-07-22T00:00:00"/>
    <s v="POA"/>
    <s v="devolucion de recursos"/>
    <s v="ADMINISTRACION CENTRAL"/>
    <s v="SERVICIO DE ABASTECIMIENTO DE COMBUSTIBLE (GASOLINA Y DIESEL) PARA EL PARQUE AUTOMOTOR DEL MINISTERIO DE SALUD PÚBLICA (PLANTA CENTRAL)"/>
    <s v="PLANTA CENTRAL"/>
    <n v="9999"/>
    <s v="01"/>
    <s v="000"/>
    <s v="001"/>
    <n v="990102"/>
    <n v="1701"/>
    <s v="001"/>
    <s v="0000"/>
    <s v="0000"/>
    <n v="0"/>
    <n v="0"/>
    <n v="0"/>
    <n v="104.96000000000004"/>
    <m/>
    <n v="104.96000000000004"/>
    <s v="SI"/>
    <m/>
    <m/>
    <x v="3"/>
    <n v="6395.04"/>
    <n v="780"/>
    <n v="7175.04"/>
    <s v="COOR ADMINISTRATIVA FINANCIERA"/>
    <s v="DIR ADMINISTRATIVA"/>
    <s v="GI TRANSPORTES"/>
    <s v="SI"/>
    <n v="0"/>
  </r>
  <r>
    <x v="275"/>
    <s v="134003052"/>
    <s v="MSP-DNA-2022-1781-M"/>
    <x v="140"/>
    <x v="244"/>
    <d v="2022-07-22T00:00:00"/>
    <s v="POA"/>
    <s v="devolucion de recursos"/>
    <s v="ADMINISTRACION CENTRAL"/>
    <s v="SERVICIO DE ABASTECIMIENTO DE COMBUSTIBLE (GASOLINA Y DIESEL) PARA EL PARQUE AUTOMOTOR DEL MINISTERIO DE SALUD PÚBLICA (PLANTA CENTRAL)"/>
    <s v="PLANTA CENTRAL"/>
    <n v="9999"/>
    <s v="01"/>
    <s v="000"/>
    <s v="001"/>
    <n v="990102"/>
    <n v="1701"/>
    <s v="001"/>
    <s v="0000"/>
    <s v="0000"/>
    <n v="0"/>
    <n v="0"/>
    <n v="0"/>
    <n v="200.20000000000073"/>
    <m/>
    <n v="200.20000000000073"/>
    <s v="SI"/>
    <m/>
    <m/>
    <x v="3"/>
    <n v="16021.25"/>
    <n v="0"/>
    <n v="16021.25"/>
    <s v="COOR ADMINISTRATIVA FINANCIERA"/>
    <s v="DIR ADMINISTRATIVA"/>
    <s v="GI TRANSPORTES"/>
    <s v="SI"/>
    <n v="0"/>
  </r>
  <r>
    <x v="275"/>
    <s v="134003053"/>
    <s v="MSP-DNA-2022-1781-M"/>
    <x v="140"/>
    <x v="244"/>
    <d v="2022-07-22T00:00:00"/>
    <s v="POA"/>
    <s v="devolucion de recursos"/>
    <s v="ADMINISTRACION CENTRAL"/>
    <s v="SERVICIO DE EMISIÓN DE PASAJES AEREOS NACIONALES  E INTERNACIONALES PARA SERVIDORES DEL MSP Y PACIENTES RPIS). (convenio de pago)"/>
    <s v="PLANTA CENTRAL"/>
    <n v="9999"/>
    <s v="01"/>
    <s v="000"/>
    <s v="001"/>
    <n v="990102"/>
    <n v="1701"/>
    <s v="001"/>
    <s v="0000"/>
    <s v="0000"/>
    <n v="0"/>
    <n v="0"/>
    <n v="0"/>
    <n v="4188.6600000000035"/>
    <m/>
    <n v="4188.6600000000035"/>
    <s v="SI"/>
    <m/>
    <m/>
    <x v="3"/>
    <n v="23283.189999999995"/>
    <n v="16.739999999999998"/>
    <n v="23299.929999999997"/>
    <s v="COOR ADMINISTRATIVA FINANCIERA"/>
    <s v="DIR ADMINISTRATIVA"/>
    <s v="GI TRANSPORTES"/>
    <s v="SI"/>
    <n v="-7.2759576141834259E-12"/>
  </r>
  <r>
    <x v="275"/>
    <s v="134003145"/>
    <s v="MSP-DNA-2022-1781-M"/>
    <x v="140"/>
    <x v="244"/>
    <d v="2022-07-22T00:00:00"/>
    <s v="POA"/>
    <s v="devolucion de recursos"/>
    <s v="ADMINISTRACION CENTRAL"/>
    <s v="PAGO OBLIGACIONES PENDIENTES REEMBOLSO AGENTE DE ADUANAS (GASTOS NAVIEROS) Y ALMACENAJE"/>
    <s v="PLANTA CENTRAL"/>
    <n v="9999"/>
    <s v="01"/>
    <s v="000"/>
    <s v="001"/>
    <n v="990102"/>
    <n v="1701"/>
    <s v="001"/>
    <s v="0000"/>
    <s v="0000"/>
    <n v="0"/>
    <n v="0"/>
    <n v="0"/>
    <n v="568.44000000000005"/>
    <m/>
    <n v="568.44000000000005"/>
    <s v="SI"/>
    <m/>
    <m/>
    <x v="3"/>
    <n v="93831.56"/>
    <n v="0"/>
    <n v="93831.56"/>
    <s v="COOR ADMINISTRATIVA FINANCIERA"/>
    <s v="DIR ADMINISTRATIVA"/>
    <s v="GI IMPORTACIONES"/>
    <s v="SI"/>
    <n v="0"/>
  </r>
  <r>
    <x v="275"/>
    <s v="134003232"/>
    <s v="MSP-DNA-2022-1781-M"/>
    <x v="140"/>
    <x v="244"/>
    <d v="2022-07-22T00:00:00"/>
    <s v="POA"/>
    <s v="devolucion de recursos"/>
    <s v="ADMINISTRACION CENTRAL"/>
    <s v="ADQUISICIÓN DE MATERIALES DE ASEO NO CATALOGADOS PARA EL MINISTERIO DE SALUD PÚBLICA - PLANTA CENTRAL"/>
    <s v="PLANTA CENTRAL"/>
    <n v="9999"/>
    <s v="01"/>
    <s v="000"/>
    <s v="001"/>
    <n v="530805"/>
    <n v="1701"/>
    <s v="001"/>
    <s v="0000"/>
    <s v="0000"/>
    <n v="0"/>
    <n v="0"/>
    <n v="0"/>
    <n v="1811.35"/>
    <n v="217.36"/>
    <n v="2028.71"/>
    <s v="SI"/>
    <m/>
    <m/>
    <x v="3"/>
    <n v="-1.7857142856883002E-3"/>
    <n v="1.7857142856883002E-3"/>
    <n v="0"/>
    <s v="COOR ADMINISTRATIVA FINANCIERA"/>
    <s v="DIR ADMINISTRATIVA"/>
    <s v="NO APLICA"/>
    <s v="NO"/>
    <n v="0"/>
  </r>
  <r>
    <x v="275"/>
    <s v="134003155"/>
    <s v="MSP-DNA-2022-1781-M"/>
    <x v="140"/>
    <x v="244"/>
    <d v="2022-07-22T00:00:00"/>
    <s v="POA"/>
    <s v="devolucion de recursos"/>
    <s v="ADMINISTRACION CENTRAL"/>
    <s v="ADQUISICIÓN DE EQUIPOS, PRENDAS DE PROTECCIÓN"/>
    <s v="PLANTA CENTRAL"/>
    <n v="9999"/>
    <s v="01"/>
    <s v="000"/>
    <s v="001"/>
    <n v="530802"/>
    <n v="1701"/>
    <s v="001"/>
    <s v="0000"/>
    <s v="0000"/>
    <n v="0"/>
    <n v="0"/>
    <n v="0"/>
    <n v="12500"/>
    <m/>
    <n v="12500"/>
    <s v="SI"/>
    <m/>
    <m/>
    <x v="3"/>
    <n v="0"/>
    <n v="0"/>
    <n v="0"/>
    <s v="COOR ADMINISTRATIVA FINANCIERA"/>
    <s v="DIR ADMINISTRATIVA"/>
    <s v="GI MANTENIMIENTO"/>
    <s v="NO"/>
    <n v="0"/>
  </r>
  <r>
    <x v="275"/>
    <s v="132001029"/>
    <s v="MSP-DNA-2022-1781-M"/>
    <x v="140"/>
    <x v="244"/>
    <d v="2022-07-22T00:00:00"/>
    <s v="POA"/>
    <s v="devolucion de recursos"/>
    <s v="ADMINISTRACION CENTRAL"/>
    <s v="DEVOLUCION DE RECURSOS DE LA DNA para financiar prioridades del MSP"/>
    <s v="PLANTA CENTRAL"/>
    <n v="9999"/>
    <s v="01"/>
    <s v="000"/>
    <s v="001"/>
    <n v="530101"/>
    <n v="1709"/>
    <s v="002"/>
    <s v="0000"/>
    <s v="0000"/>
    <n v="92986"/>
    <m/>
    <n v="92986"/>
    <n v="0"/>
    <n v="0"/>
    <n v="0"/>
    <s v="SI"/>
    <m/>
    <m/>
    <x v="3"/>
    <n v="92986"/>
    <n v="0"/>
    <n v="92986"/>
    <s v="COOR PLANIFICACION GEST ESTRAT"/>
    <s v="DIR PLANIFICACION INVERSION"/>
    <s v="FOR"/>
    <s v="SI"/>
    <n v="92986"/>
  </r>
  <r>
    <x v="275"/>
    <s v="132001030"/>
    <s v="MSP-DNA-2022-1781-M"/>
    <x v="140"/>
    <x v="244"/>
    <d v="2022-07-22T00:00:00"/>
    <s v="POA"/>
    <s v="devolucion de recursos"/>
    <s v="ADMINISTRACION CENTRAL"/>
    <s v="DEVOLUCION DE RECURSOS DE LA DNA para financiar prioridades del MSP"/>
    <s v="PLANTA CENTRAL"/>
    <n v="9999"/>
    <s v="01"/>
    <s v="000"/>
    <s v="001"/>
    <n v="530105"/>
    <n v="1701"/>
    <s v="001"/>
    <s v="0000"/>
    <s v="0000"/>
    <n v="317.56"/>
    <m/>
    <n v="317.56"/>
    <n v="0"/>
    <n v="0"/>
    <n v="0"/>
    <s v="SI"/>
    <m/>
    <m/>
    <x v="3"/>
    <n v="0"/>
    <n v="0"/>
    <n v="0"/>
    <s v="COOR PLANIFICACION GEST ESTRAT"/>
    <s v="DIR PLANIFICACION INVERSION"/>
    <s v="FOR"/>
    <s v="NO"/>
    <n v="0"/>
  </r>
  <r>
    <x v="275"/>
    <s v="132001031"/>
    <s v="MSP-DNA-2022-1781-M"/>
    <x v="140"/>
    <x v="244"/>
    <d v="2022-07-22T00:00:00"/>
    <s v="POA"/>
    <s v="devolucion de recursos"/>
    <s v="ADMINISTRACION CENTRAL"/>
    <s v="DEVOLUCION DE RECURSOS DE LA DNA para financiar prioridades del MSP"/>
    <s v="PLANTA CENTRAL"/>
    <n v="9999"/>
    <s v="01"/>
    <s v="000"/>
    <s v="001"/>
    <n v="530201"/>
    <n v="1701"/>
    <s v="001"/>
    <s v="0000"/>
    <s v="0000"/>
    <n v="48033.819999999949"/>
    <m/>
    <n v="48033.819999999949"/>
    <n v="0"/>
    <n v="0"/>
    <n v="0"/>
    <s v="SI"/>
    <m/>
    <m/>
    <x v="3"/>
    <n v="0"/>
    <n v="0"/>
    <n v="0"/>
    <s v="COOR PLANIFICACION GEST ESTRAT"/>
    <s v="DIR PLANIFICACION INVERSION"/>
    <s v="FOR"/>
    <s v="NO"/>
    <n v="0"/>
  </r>
  <r>
    <x v="275"/>
    <s v="132001032"/>
    <s v="MSP-DNA-2022-1781-M"/>
    <x v="140"/>
    <x v="244"/>
    <d v="2022-07-22T00:00:00"/>
    <s v="POA"/>
    <s v="devolucion de recursos"/>
    <s v="ADMINISTRACION CENTRAL"/>
    <s v="DEVOLUCION DE RECURSOS DE LA DNA para financiar prioridades del MSP"/>
    <s v="PLANTA CENTRAL"/>
    <n v="9999"/>
    <s v="01"/>
    <s v="000"/>
    <s v="001"/>
    <n v="530203"/>
    <n v="1701"/>
    <s v="001"/>
    <s v="0000"/>
    <s v="0000"/>
    <n v="1728.25"/>
    <m/>
    <n v="1728.25"/>
    <n v="0"/>
    <n v="0"/>
    <n v="0"/>
    <s v="SI"/>
    <m/>
    <m/>
    <x v="3"/>
    <n v="0"/>
    <n v="0"/>
    <n v="0"/>
    <s v="COOR PLANIFICACION GEST ESTRAT"/>
    <s v="DIR PLANIFICACION INVERSION"/>
    <s v="FOR"/>
    <s v="NO"/>
    <n v="0"/>
  </r>
  <r>
    <x v="275"/>
    <s v="132001033"/>
    <s v="MSP-DNA-2022-1781-M"/>
    <x v="140"/>
    <x v="244"/>
    <d v="2022-07-22T00:00:00"/>
    <s v="POA"/>
    <s v="devolucion de recursos"/>
    <s v="ADMINISTRACION CENTRAL"/>
    <s v="DEVOLUCION DE RECURSOS DE LA DNA para financiar prioridades del MSP"/>
    <s v="PLANTA CENTRAL"/>
    <n v="9999"/>
    <s v="01"/>
    <s v="000"/>
    <s v="001"/>
    <n v="530204"/>
    <n v="1701"/>
    <s v="001"/>
    <s v="0000"/>
    <s v="0000"/>
    <n v="1120"/>
    <m/>
    <n v="1120"/>
    <n v="0"/>
    <n v="0"/>
    <n v="0"/>
    <s v="SI"/>
    <m/>
    <m/>
    <x v="3"/>
    <n v="0"/>
    <n v="0"/>
    <n v="0"/>
    <s v="COOR PLANIFICACION GEST ESTRAT"/>
    <s v="DIR PLANIFICACION INVERSION"/>
    <s v="FOR"/>
    <s v="NO"/>
    <n v="0"/>
  </r>
  <r>
    <x v="275"/>
    <s v="132001034"/>
    <s v="MSP-DNA-2022-1781-M"/>
    <x v="140"/>
    <x v="244"/>
    <d v="2022-07-22T00:00:00"/>
    <s v="POA"/>
    <s v="devolucion de recursos"/>
    <s v="ADMINISTRACION CENTRAL"/>
    <s v="DEVOLUCION DE RECURSOS DE LA DNA para financiar prioridades del MSP"/>
    <s v="PLANTA CENTRAL"/>
    <n v="9999"/>
    <s v="01"/>
    <s v="000"/>
    <s v="001"/>
    <n v="530208"/>
    <n v="1701"/>
    <s v="001"/>
    <s v="0000"/>
    <s v="0000"/>
    <n v="399.3"/>
    <m/>
    <n v="399.3"/>
    <n v="0"/>
    <n v="0"/>
    <n v="0"/>
    <s v="SI"/>
    <m/>
    <m/>
    <x v="3"/>
    <n v="0"/>
    <n v="0"/>
    <n v="0"/>
    <s v="COOR PLANIFICACION GEST ESTRAT"/>
    <s v="DIR PLANIFICACION INVERSION"/>
    <s v="FOR"/>
    <s v="NO"/>
    <n v="0"/>
  </r>
  <r>
    <x v="275"/>
    <s v="132001035"/>
    <s v="MSP-DNA-2022-1781-M"/>
    <x v="140"/>
    <x v="244"/>
    <d v="2022-07-22T00:00:00"/>
    <s v="POA"/>
    <s v="devolucion de recursos"/>
    <s v="ADMINISTRACION CENTRAL"/>
    <s v="DEVOLUCION DE RECURSOS DE LA DNA para financiar prioridades del MSP"/>
    <s v="PLANTA CENTRAL"/>
    <n v="9999"/>
    <s v="01"/>
    <s v="000"/>
    <s v="001"/>
    <n v="530209"/>
    <n v="1701"/>
    <s v="001"/>
    <s v="0000"/>
    <s v="0000"/>
    <n v="3638.5800000000004"/>
    <m/>
    <n v="3638.5800000000004"/>
    <n v="0"/>
    <n v="0"/>
    <n v="0"/>
    <s v="SI"/>
    <m/>
    <m/>
    <x v="3"/>
    <n v="0"/>
    <n v="0"/>
    <n v="0"/>
    <s v="COOR PLANIFICACION GEST ESTRAT"/>
    <s v="DIR PLANIFICACION INVERSION"/>
    <s v="FOR"/>
    <s v="NO"/>
    <n v="0"/>
  </r>
  <r>
    <x v="275"/>
    <s v="132001036"/>
    <s v="MSP-DNA-2022-1781-M"/>
    <x v="140"/>
    <x v="244"/>
    <d v="2022-07-22T00:00:00"/>
    <s v="POA"/>
    <s v="devolucion de recursos"/>
    <s v="ADMINISTRACION CENTRAL"/>
    <s v="DEVOLUCION DE RECURSOS DE LA DNA para financiar prioridades del MSP"/>
    <s v="PLANTA CENTRAL"/>
    <n v="9999"/>
    <s v="01"/>
    <s v="000"/>
    <s v="001"/>
    <n v="530246"/>
    <n v="1701"/>
    <s v="001"/>
    <s v="0000"/>
    <s v="0000"/>
    <n v="35471.5"/>
    <m/>
    <n v="35471.5"/>
    <n v="0"/>
    <n v="0"/>
    <n v="0"/>
    <s v="SI"/>
    <m/>
    <m/>
    <x v="3"/>
    <n v="0"/>
    <n v="0"/>
    <n v="0"/>
    <s v="COOR PLANIFICACION GEST ESTRAT"/>
    <s v="DIR PLANIFICACION INVERSION"/>
    <s v="FOR"/>
    <s v="NO"/>
    <n v="0"/>
  </r>
  <r>
    <x v="275"/>
    <s v="132001037"/>
    <s v="MSP-DNA-2022-1781-M"/>
    <x v="140"/>
    <x v="244"/>
    <d v="2022-07-22T00:00:00"/>
    <s v="POA"/>
    <s v="devolucion de recursos"/>
    <s v="ADMINISTRACION CENTRAL"/>
    <s v="DEVOLUCION DE RECURSOS DE LA DNA para financiar prioridades del MSP"/>
    <s v="PLANTA CENTRAL"/>
    <n v="9999"/>
    <s v="01"/>
    <s v="000"/>
    <s v="001"/>
    <n v="530301"/>
    <n v="1701"/>
    <s v="001"/>
    <s v="0000"/>
    <s v="0000"/>
    <n v="112478.28"/>
    <m/>
    <n v="112478.28"/>
    <n v="0"/>
    <n v="0"/>
    <n v="0"/>
    <s v="SI"/>
    <m/>
    <m/>
    <x v="3"/>
    <n v="0"/>
    <n v="0"/>
    <n v="0"/>
    <s v="COOR PLANIFICACION GEST ESTRAT"/>
    <s v="DIR PLANIFICACION INVERSION"/>
    <s v="FOR"/>
    <s v="NO"/>
    <n v="0"/>
  </r>
  <r>
    <x v="275"/>
    <s v="132001038"/>
    <s v="MSP-DNA-2022-1781-M"/>
    <x v="140"/>
    <x v="244"/>
    <d v="2022-07-22T00:00:00"/>
    <s v="POA"/>
    <s v="devolucion de recursos"/>
    <s v="ADMINISTRACION CENTRAL"/>
    <s v="DEVOLUCION DE RECURSOS DE LA DNA para financiar prioridades del MSP"/>
    <s v="PLANTA CENTRAL"/>
    <n v="9999"/>
    <s v="01"/>
    <s v="000"/>
    <s v="001"/>
    <n v="530302"/>
    <n v="1701"/>
    <s v="001"/>
    <s v="0000"/>
    <s v="0000"/>
    <n v="84745.600000000006"/>
    <m/>
    <n v="84745.600000000006"/>
    <n v="0"/>
    <n v="0"/>
    <n v="0"/>
    <s v="SI"/>
    <m/>
    <m/>
    <x v="3"/>
    <n v="0"/>
    <n v="0"/>
    <n v="0"/>
    <s v="COOR PLANIFICACION GEST ESTRAT"/>
    <s v="DIR PLANIFICACION INVERSION"/>
    <s v="FOR"/>
    <s v="NO"/>
    <n v="0"/>
  </r>
  <r>
    <x v="275"/>
    <s v="132001039"/>
    <s v="MSP-DNA-2022-1781-M"/>
    <x v="140"/>
    <x v="244"/>
    <d v="2022-07-22T00:00:00"/>
    <s v="POA"/>
    <s v="devolucion de recursos"/>
    <s v="ADMINISTRACION CENTRAL"/>
    <s v="DEVOLUCION DE RECURSOS DE LA DNA para financiar prioridades del MSP"/>
    <s v="PLANTA CENTRAL"/>
    <n v="9999"/>
    <s v="01"/>
    <s v="000"/>
    <s v="001"/>
    <n v="530405"/>
    <n v="1701"/>
    <s v="001"/>
    <s v="0000"/>
    <s v="0000"/>
    <n v="26636.949999999997"/>
    <m/>
    <n v="26636.949999999997"/>
    <n v="0"/>
    <n v="0"/>
    <n v="0"/>
    <s v="SI"/>
    <m/>
    <m/>
    <x v="3"/>
    <n v="0"/>
    <n v="0"/>
    <n v="0"/>
    <s v="COOR PLANIFICACION GEST ESTRAT"/>
    <s v="DIR PLANIFICACION INVERSION"/>
    <s v="FOR"/>
    <s v="NO"/>
    <n v="0"/>
  </r>
  <r>
    <x v="275"/>
    <s v="132001040"/>
    <s v="MSP-DNA-2022-1781-M"/>
    <x v="140"/>
    <x v="244"/>
    <d v="2022-07-22T00:00:00"/>
    <s v="POA"/>
    <s v="devolucion de recursos"/>
    <s v="ADMINISTRACION CENTRAL"/>
    <s v="DEVOLUCION DE RECURSOS DE LA DNA para financiar prioridades del MSP"/>
    <s v="PLANTA CENTRAL"/>
    <n v="9999"/>
    <s v="01"/>
    <s v="000"/>
    <s v="001"/>
    <n v="530801"/>
    <n v="1701"/>
    <s v="001"/>
    <s v="0000"/>
    <s v="0000"/>
    <n v="677.6"/>
    <m/>
    <n v="677.6"/>
    <n v="0"/>
    <n v="0"/>
    <n v="0"/>
    <s v="SI"/>
    <m/>
    <m/>
    <x v="3"/>
    <n v="0"/>
    <n v="0"/>
    <n v="0"/>
    <s v="COOR PLANIFICACION GEST ESTRAT"/>
    <s v="DIR PLANIFICACION INVERSION"/>
    <s v="FOR"/>
    <s v="NO"/>
    <n v="0"/>
  </r>
  <r>
    <x v="275"/>
    <s v="132001041"/>
    <s v="MSP-DNA-2022-1781-M"/>
    <x v="140"/>
    <x v="244"/>
    <d v="2022-07-22T00:00:00"/>
    <s v="POA"/>
    <s v="devolucion de recursos"/>
    <s v="ADMINISTRACION CENTRAL"/>
    <s v="DEVOLUCION DE RECURSOS DE LA DNA para financiar prioridades del MSP"/>
    <s v="PLANTA CENTRAL"/>
    <n v="9999"/>
    <s v="01"/>
    <s v="000"/>
    <s v="001"/>
    <n v="530802"/>
    <n v="1701"/>
    <s v="001"/>
    <s v="0000"/>
    <s v="0000"/>
    <n v="12500"/>
    <m/>
    <n v="12500"/>
    <n v="0"/>
    <n v="0"/>
    <n v="0"/>
    <s v="SI"/>
    <m/>
    <m/>
    <x v="3"/>
    <n v="0"/>
    <n v="0"/>
    <n v="0"/>
    <s v="COOR PLANIFICACION GEST ESTRAT"/>
    <s v="DIR PLANIFICACION INVERSION"/>
    <s v="FOR"/>
    <s v="NO"/>
    <n v="0"/>
  </r>
  <r>
    <x v="275"/>
    <s v="132001042"/>
    <s v="MSP-DNA-2022-1781-M"/>
    <x v="140"/>
    <x v="244"/>
    <d v="2022-07-22T00:00:00"/>
    <s v="POA"/>
    <s v="devolucion de recursos"/>
    <s v="ADMINISTRACION CENTRAL"/>
    <s v="DEVOLUCION DE RECURSOS DE LA DNA para financiar prioridades del MSP"/>
    <s v="PLANTA CENTRAL"/>
    <n v="9999"/>
    <s v="01"/>
    <s v="000"/>
    <s v="001"/>
    <n v="530805"/>
    <n v="1701"/>
    <s v="001"/>
    <s v="0000"/>
    <s v="0000"/>
    <n v="2028.71"/>
    <m/>
    <n v="2028.71"/>
    <n v="0"/>
    <n v="0"/>
    <n v="0"/>
    <s v="SI"/>
    <m/>
    <m/>
    <x v="3"/>
    <n v="0"/>
    <n v="0"/>
    <n v="0"/>
    <s v="COOR PLANIFICACION GEST ESTRAT"/>
    <s v="DIR PLANIFICACION INVERSION"/>
    <s v="FOR"/>
    <s v="NO"/>
    <n v="0"/>
  </r>
  <r>
    <x v="275"/>
    <s v="132001043"/>
    <s v="MSP-DNA-2022-1781-M"/>
    <x v="140"/>
    <x v="244"/>
    <d v="2022-07-22T00:00:00"/>
    <s v="POA"/>
    <s v="devolucion de recursos"/>
    <s v="ADMINISTRACION CENTRAL"/>
    <s v="DEVOLUCION DE RECURSOS DE LA DNA para financiar prioridades del MSP"/>
    <s v="PLANTA CENTRAL"/>
    <n v="9999"/>
    <s v="01"/>
    <s v="000"/>
    <s v="001"/>
    <n v="531601"/>
    <n v="1701"/>
    <s v="001"/>
    <s v="0000"/>
    <s v="0000"/>
    <n v="800"/>
    <m/>
    <n v="800"/>
    <n v="0"/>
    <n v="0"/>
    <n v="0"/>
    <s v="SI"/>
    <m/>
    <m/>
    <x v="3"/>
    <n v="0"/>
    <n v="0"/>
    <n v="0"/>
    <s v="COOR PLANIFICACION GEST ESTRAT"/>
    <s v="DIR PLANIFICACION INVERSION"/>
    <s v="FOR"/>
    <s v="NO"/>
    <n v="0"/>
  </r>
  <r>
    <x v="275"/>
    <s v="132001044"/>
    <s v="MSP-DNA-2022-1781-M"/>
    <x v="140"/>
    <x v="244"/>
    <d v="2022-07-22T00:00:00"/>
    <s v="POA"/>
    <s v="devolucion de recursos"/>
    <s v="ADMINISTRACION CENTRAL"/>
    <s v="DEVOLUCION DE RECURSOS DE LA DNA para financiar prioridades del MSP"/>
    <s v="PLANTA CENTRAL"/>
    <n v="9999"/>
    <s v="01"/>
    <s v="000"/>
    <s v="001"/>
    <n v="570102"/>
    <n v="1701"/>
    <s v="001"/>
    <s v="0000"/>
    <s v="0000"/>
    <n v="7145.119999999999"/>
    <m/>
    <n v="7145.119999999999"/>
    <n v="0"/>
    <n v="0"/>
    <n v="0"/>
    <s v="SI"/>
    <m/>
    <m/>
    <x v="3"/>
    <n v="0"/>
    <n v="0"/>
    <n v="0"/>
    <s v="COOR PLANIFICACION GEST ESTRAT"/>
    <s v="DIR PLANIFICACION INVERSION"/>
    <s v="FOR"/>
    <s v="NO"/>
    <n v="0"/>
  </r>
  <r>
    <x v="275"/>
    <s v="132001045"/>
    <s v="MSP-DNA-2022-1781-M"/>
    <x v="140"/>
    <x v="244"/>
    <d v="2022-07-22T00:00:00"/>
    <s v="POA"/>
    <s v="devolucion de recursos"/>
    <s v="ADMINISTRACION CENTRAL"/>
    <s v="DEVOLUCION DE RECURSOS DE LA DNA para financiar prioridades del MSP"/>
    <s v="PLANTA CENTRAL"/>
    <n v="9999"/>
    <s v="01"/>
    <s v="000"/>
    <s v="001"/>
    <n v="570201"/>
    <n v="1701"/>
    <s v="001"/>
    <s v="0000"/>
    <s v="0000"/>
    <n v="112843.19"/>
    <m/>
    <n v="112843.19"/>
    <n v="0"/>
    <n v="0"/>
    <n v="0"/>
    <s v="SI"/>
    <m/>
    <m/>
    <x v="3"/>
    <n v="0"/>
    <n v="0"/>
    <n v="0"/>
    <s v="COOR PLANIFICACION GEST ESTRAT"/>
    <s v="DIR PLANIFICACION INVERSION"/>
    <s v="FOR"/>
    <s v="NO"/>
    <n v="0"/>
  </r>
  <r>
    <x v="275"/>
    <s v="132001046"/>
    <s v="MSP-DNA-2022-1781-M"/>
    <x v="140"/>
    <x v="244"/>
    <d v="2022-07-22T00:00:00"/>
    <s v="POA"/>
    <s v="devolucion de recursos"/>
    <s v="ADMINISTRACION CENTRAL"/>
    <s v="DEVOLUCION DE RECURSOS DE LA DNA para financiar prioridades del MSP"/>
    <s v="PLANTA CENTRAL"/>
    <n v="9999"/>
    <s v="01"/>
    <s v="000"/>
    <s v="001"/>
    <n v="990102"/>
    <n v="1701"/>
    <s v="001"/>
    <s v="0000"/>
    <s v="0000"/>
    <n v="5069.3700000000044"/>
    <m/>
    <n v="5069.3700000000044"/>
    <n v="0"/>
    <n v="0"/>
    <n v="0"/>
    <s v="SI"/>
    <m/>
    <m/>
    <x v="3"/>
    <n v="0"/>
    <n v="0"/>
    <n v="0"/>
    <s v="COOR PLANIFICACION GEST ESTRAT"/>
    <s v="DIR PLANIFICACION INVERSION"/>
    <s v="NO APLICA"/>
    <s v="NO"/>
    <n v="0"/>
  </r>
  <r>
    <x v="276"/>
    <s v="134003220"/>
    <s v="MSP-DNA-2022-1783-M"/>
    <x v="140"/>
    <x v="245"/>
    <d v="2022-07-25T00:00:00"/>
    <s v="PRESUPUESTARIA"/>
    <s v="No se deja de ejecutar la subactividad, en esta reforma se solicita el cambio de item presupuestario por lo que se crea nuevas lineas POA. "/>
    <s v="ADMINISTRACION CENTRAL"/>
    <s v="Adquisición de Ropa de trabajo - Catálogo Electronico (Botín dieléctrico cuero hirofugado)."/>
    <s v="PLANTA CENTRAL"/>
    <n v="9999"/>
    <s v="01"/>
    <s v="000"/>
    <s v="001"/>
    <n v="530209"/>
    <n v="1701"/>
    <s v="001"/>
    <s v="0000"/>
    <s v="0000"/>
    <n v="0"/>
    <n v="0"/>
    <n v="0"/>
    <n v="609.92999999999995"/>
    <m/>
    <n v="609.92999999999995"/>
    <s v="SI"/>
    <m/>
    <m/>
    <x v="3"/>
    <n v="0"/>
    <n v="0"/>
    <n v="0"/>
    <s v="COOR ADMINISTRATIVA FINANCIERA"/>
    <s v="DIR ADMINISTRATIVA"/>
    <s v="NO APLICA"/>
    <s v="NO"/>
    <n v="0"/>
  </r>
  <r>
    <x v="276"/>
    <s v="134003221"/>
    <s v="MSP-DNA-2022-1783-M"/>
    <x v="140"/>
    <x v="245"/>
    <d v="2022-07-25T00:00:00"/>
    <s v="PRESUPUESTARIA"/>
    <s v="No se deja de ejecutar la subactividad, en esta reforma se solicita el cambio de item presupuestario por lo que se crea nuevas lineas POA. "/>
    <s v="ADMINISTRACION CENTRAL"/>
    <s v="Adquisición de Ropa de trabajo- Catálogo Electronico (Buzo tipo polo de algodón peinado manga larga, con cuello tejido y puño de resorte )."/>
    <s v="PLANTA CENTRAL"/>
    <n v="9999"/>
    <s v="01"/>
    <s v="000"/>
    <s v="001"/>
    <n v="530209"/>
    <n v="1701"/>
    <s v="001"/>
    <s v="0000"/>
    <s v="0000"/>
    <n v="0"/>
    <n v="0"/>
    <n v="0"/>
    <n v="241.29"/>
    <m/>
    <n v="241.29"/>
    <s v="SI"/>
    <m/>
    <m/>
    <x v="3"/>
    <n v="0"/>
    <n v="0"/>
    <n v="0"/>
    <s v="COOR ADMINISTRATIVA FINANCIERA"/>
    <s v="DIR ADMINISTRATIVA"/>
    <s v="NO APLICA"/>
    <s v="NO"/>
    <n v="0"/>
  </r>
  <r>
    <x v="276"/>
    <s v="134003222"/>
    <s v="MSP-DNA-2022-1783-M"/>
    <x v="140"/>
    <x v="245"/>
    <d v="2022-07-25T00:00:00"/>
    <s v="PRESUPUESTARIA"/>
    <s v="No se deja de ejecutar la subactividad, en esta reforma se solicita el cambio de item presupuestario por lo que se crea nuevas lineas POA. "/>
    <s v="ADMINISTRACION CENTRAL"/>
    <s v="Adquisición de Ropa de trabajo-Catálogo Electronico (Camisa jean con cinta reflectiva tipo II)."/>
    <s v="PLANTA CENTRAL"/>
    <n v="9999"/>
    <s v="01"/>
    <s v="000"/>
    <s v="001"/>
    <n v="530209"/>
    <n v="1701"/>
    <s v="001"/>
    <s v="0000"/>
    <s v="0000"/>
    <n v="0"/>
    <n v="0"/>
    <n v="0"/>
    <n v="465.36"/>
    <m/>
    <n v="465.36"/>
    <s v="SI"/>
    <m/>
    <m/>
    <x v="3"/>
    <n v="0"/>
    <n v="0"/>
    <n v="0"/>
    <s v="COOR ADMINISTRATIVA FINANCIERA"/>
    <s v="DIR ADMINISTRATIVA"/>
    <s v="NO APLICA"/>
    <s v="NO"/>
    <n v="0"/>
  </r>
  <r>
    <x v="276"/>
    <s v="134003223"/>
    <s v="MSP-DNA-2022-1783-M"/>
    <x v="140"/>
    <x v="245"/>
    <d v="2022-07-25T00:00:00"/>
    <s v="PRESUPUESTARIA"/>
    <s v="No se deja de ejecutar la subactividad, en esta reforma se solicita el cambio de item presupuestario por lo que se crea nuevas lineas POA. "/>
    <s v="ADMINISTRACION CENTRAL"/>
    <s v="Adquisición de Ropa de trabajo- Catálogo Electronico (Pantalon indigo con cinta reflectiva)."/>
    <s v="PLANTA CENTRAL"/>
    <n v="9999"/>
    <s v="01"/>
    <s v="000"/>
    <s v="001"/>
    <n v="530209"/>
    <n v="1701"/>
    <s v="001"/>
    <s v="0000"/>
    <s v="0000"/>
    <n v="0"/>
    <n v="0"/>
    <n v="0"/>
    <n v="371.91"/>
    <m/>
    <n v="371.91"/>
    <s v="SI"/>
    <m/>
    <m/>
    <x v="3"/>
    <n v="0"/>
    <n v="0"/>
    <n v="0"/>
    <s v="COOR ADMINISTRATIVA FINANCIERA"/>
    <s v="DIR ADMINISTRATIVA"/>
    <s v="GI TRANSPORTES"/>
    <s v="NO"/>
    <n v="0"/>
  </r>
  <r>
    <x v="276"/>
    <s v="134003224"/>
    <s v="MSP-DNA-2022-1783-M"/>
    <x v="140"/>
    <x v="245"/>
    <d v="2022-07-25T00:00:00"/>
    <s v="PRESUPUESTARIA"/>
    <s v="No se deja de ejecutar la subactividad, en esta reforma se solicita el cambio de item presupuestario por lo que se crea nuevas lineas POA. "/>
    <s v="ADMINISTRACION CENTRAL"/>
    <s v="Adquisición de Ropa de trabaj-Catálogo Electronico (Mandil de trabajo)."/>
    <s v="PLANTA CENTRAL"/>
    <n v="9999"/>
    <s v="01"/>
    <s v="000"/>
    <s v="001"/>
    <n v="530209"/>
    <n v="1701"/>
    <s v="001"/>
    <s v="0000"/>
    <s v="0000"/>
    <n v="0"/>
    <n v="0"/>
    <n v="0"/>
    <n v="71.12"/>
    <m/>
    <n v="71.12"/>
    <s v="SI"/>
    <m/>
    <m/>
    <x v="3"/>
    <n v="0"/>
    <n v="0"/>
    <n v="0"/>
    <s v="COOR ADMINISTRATIVA FINANCIERA"/>
    <s v="DIR ADMINISTRATIVA"/>
    <s v="GI TRANSPORTES"/>
    <s v="NO"/>
    <n v="0"/>
  </r>
  <r>
    <x v="276"/>
    <s v="134003225"/>
    <s v="MSP-DNA-2022-1783-M"/>
    <x v="140"/>
    <x v="245"/>
    <d v="2022-07-25T00:00:00"/>
    <s v="PRESUPUESTARIA"/>
    <s v="No se deja de ejecutar la subactividad, en esta reforma se solicita el cambio de item presupuestario por lo que se crea nuevas lineas POA. "/>
    <s v="ADMINISTRACION CENTRAL"/>
    <s v="Adquisición de Ropa de trabajo-Catálogo Electronico (Chompa impermeable con cinta reflectiva)."/>
    <s v="PLANTA CENTRAL"/>
    <n v="9999"/>
    <s v="01"/>
    <s v="000"/>
    <s v="001"/>
    <n v="530209"/>
    <n v="1701"/>
    <s v="001"/>
    <s v="0000"/>
    <s v="0000"/>
    <n v="0"/>
    <n v="0"/>
    <n v="0"/>
    <n v="771.84"/>
    <m/>
    <n v="771.84"/>
    <s v="SI"/>
    <m/>
    <m/>
    <x v="3"/>
    <n v="0"/>
    <n v="0"/>
    <n v="0"/>
    <s v="COOR ADMINISTRATIVA FINANCIERA"/>
    <s v="DIR ADMINISTRATIVA"/>
    <s v="GI TRANSPORTES"/>
    <s v="NO"/>
    <n v="0"/>
  </r>
  <r>
    <x v="276"/>
    <s v="134003226"/>
    <s v="MSP-DNA-2022-1783-M"/>
    <x v="140"/>
    <x v="245"/>
    <d v="2022-07-25T00:00:00"/>
    <s v="PRESUPUESTARIA"/>
    <s v="No se deja de ejecutar la subactividad, en esta reforma se solicita el cambio de item presupuestario por lo que se crea nuevas lineas POA. "/>
    <s v="ADMINISTRACION CENTRAL"/>
    <s v="Adquisición de Ropa de trabajo -Catálogo Electronico (Chaleco multifunción)."/>
    <s v="PLANTA CENTRAL"/>
    <n v="9999"/>
    <s v="01"/>
    <s v="000"/>
    <s v="001"/>
    <n v="530209"/>
    <n v="1701"/>
    <s v="001"/>
    <s v="0000"/>
    <s v="0000"/>
    <n v="0"/>
    <n v="0"/>
    <n v="0"/>
    <n v="245.97"/>
    <m/>
    <n v="245.97"/>
    <s v="SI"/>
    <m/>
    <m/>
    <x v="3"/>
    <n v="0"/>
    <n v="0"/>
    <n v="0"/>
    <s v="COOR ADMINISTRATIVA FINANCIERA"/>
    <s v="DIR ADMINISTRATIVA"/>
    <s v="NO APLICA"/>
    <s v="NO"/>
    <n v="0"/>
  </r>
  <r>
    <x v="276"/>
    <s v="134003238"/>
    <s v="MSP-DNA-2022-1783-M"/>
    <x v="140"/>
    <x v="245"/>
    <d v="2022-07-25T00:00:00"/>
    <s v="PRESUPUESTARIA"/>
    <s v="No se deja de ejecutar la subactividad, en esta reforma se solicita el cambio de item presupuestario por lo que se crea nuevas lineas POA. "/>
    <s v="ADMINISTRACION CENTRAL"/>
    <s v="Adquisición de Ropa de Trabajo- Catálogo Electrónico (Botín Dieléctrico Cuero Hidrofugado)."/>
    <s v="PLANTA CENTRAL"/>
    <n v="9999"/>
    <s v="01"/>
    <s v="000"/>
    <s v="001"/>
    <n v="530802"/>
    <n v="1701"/>
    <s v="001"/>
    <s v="0000"/>
    <s v="0000"/>
    <n v="609.92999999999995"/>
    <m/>
    <n v="609.92999999999995"/>
    <n v="0"/>
    <n v="0"/>
    <n v="0"/>
    <s v="SI"/>
    <m/>
    <m/>
    <x v="3"/>
    <n v="609.92999999999995"/>
    <n v="0"/>
    <n v="609.92999999999995"/>
    <s v="COOR ADMINISTRATIVA FINANCIERA"/>
    <s v="DIR ADMINISTRATIVA"/>
    <s v="NO APLICA"/>
    <s v="SI"/>
    <n v="0"/>
  </r>
  <r>
    <x v="276"/>
    <s v="134003239"/>
    <s v="MSP-DNA-2022-1783-M"/>
    <x v="140"/>
    <x v="245"/>
    <d v="2022-07-25T00:00:00"/>
    <s v="PRESUPUESTARIA"/>
    <s v="No se deja de ejecutar la subactividad, en esta reforma se solicita el cambio de item presupuestario por lo que se crea nuevas lineas POA. "/>
    <s v="ADMINISTRACION CENTRAL"/>
    <s v="Adquisición de Ropa de Trabajo- Catálogo Electrónico (Buzo tipo polo de algodón peinado manga larga, con cuello tejido y puño de resorte )."/>
    <s v="PLANTA CENTRAL"/>
    <n v="9999"/>
    <s v="01"/>
    <s v="000"/>
    <s v="001"/>
    <n v="530802"/>
    <n v="1701"/>
    <s v="001"/>
    <s v="0000"/>
    <s v="0000"/>
    <n v="241.29"/>
    <m/>
    <n v="241.29"/>
    <n v="0"/>
    <n v="0"/>
    <n v="0"/>
    <s v="SI"/>
    <m/>
    <m/>
    <x v="3"/>
    <n v="241.29"/>
    <n v="0"/>
    <n v="241.29"/>
    <s v="COOR ADMINISTRATIVA FINANCIERA"/>
    <s v="DIR ADMINISTRATIVA"/>
    <s v="NO APLICA"/>
    <s v="SI"/>
    <n v="0"/>
  </r>
  <r>
    <x v="276"/>
    <s v="134003240"/>
    <s v="MSP-DNA-2022-1783-M"/>
    <x v="140"/>
    <x v="245"/>
    <d v="2022-07-25T00:00:00"/>
    <s v="PRESUPUESTARIA"/>
    <s v="No se deja de ejecutar la subactividad, en esta reforma se solicita el cambio de item presupuestario por lo que se crea nuevas lineas POA. "/>
    <s v="ADMINISTRACION CENTRAL"/>
    <s v="Adquisición de Ropa de Trabajo- Catálogo Electrónico (Camisa jean con cinta reflectiva tipo II)."/>
    <s v="PLANTA CENTRAL"/>
    <n v="9999"/>
    <s v="01"/>
    <s v="000"/>
    <s v="001"/>
    <n v="530802"/>
    <n v="1701"/>
    <s v="001"/>
    <s v="0000"/>
    <s v="0000"/>
    <n v="465.36"/>
    <m/>
    <n v="465.36"/>
    <n v="0"/>
    <n v="0"/>
    <n v="0"/>
    <s v="SI"/>
    <m/>
    <m/>
    <x v="3"/>
    <n v="465.36"/>
    <n v="0"/>
    <n v="465.36"/>
    <s v="COOR ADMINISTRATIVA FINANCIERA"/>
    <s v="DIR ADMINISTRATIVA"/>
    <s v="NO APLICA"/>
    <s v="SI"/>
    <n v="0"/>
  </r>
  <r>
    <x v="276"/>
    <s v="134003241"/>
    <s v="MSP-DNA-2022-1783-M"/>
    <x v="140"/>
    <x v="245"/>
    <d v="2022-07-25T00:00:00"/>
    <s v="PRESUPUESTARIA"/>
    <s v="No se deja de ejecutar la subactividad, en esta reforma se solicita el cambio de item presupuestario por lo que se crea nuevas lineas POA. "/>
    <s v="ADMINISTRACION CENTRAL"/>
    <s v="Adquisición de Ropa de Trabajo- Catálogo Electrónico (Pantalon indigo con cinta reflectiva)."/>
    <s v="PLANTA CENTRAL"/>
    <n v="9999"/>
    <s v="01"/>
    <s v="000"/>
    <s v="001"/>
    <n v="530802"/>
    <n v="1701"/>
    <s v="001"/>
    <s v="0000"/>
    <s v="0000"/>
    <n v="371.91"/>
    <m/>
    <n v="371.91"/>
    <n v="0"/>
    <n v="0"/>
    <n v="0"/>
    <s v="SI"/>
    <m/>
    <m/>
    <x v="3"/>
    <n v="371.91"/>
    <n v="0"/>
    <n v="371.91"/>
    <s v="COOR ADMINISTRATIVA FINANCIERA"/>
    <s v="DIR ADMINISTRATIVA"/>
    <s v="GI TRANSPORTES"/>
    <s v="SI"/>
    <n v="0"/>
  </r>
  <r>
    <x v="276"/>
    <s v="134003242"/>
    <s v="MSP-DNA-2022-1783-M"/>
    <x v="140"/>
    <x v="245"/>
    <d v="2022-07-25T00:00:00"/>
    <s v="PRESUPUESTARIA"/>
    <s v="No se deja de ejecutar la subactividad, en esta reforma se solicita el cambio de item presupuestario por lo que se crea nuevas lineas POA. "/>
    <s v="ADMINISTRACION CENTRAL"/>
    <s v="Adquisición de Ropa de Trabajo- Catálogo Electrónico (Mandil de trabajo)."/>
    <s v="PLANTA CENTRAL"/>
    <n v="9999"/>
    <s v="01"/>
    <s v="000"/>
    <s v="001"/>
    <n v="530802"/>
    <n v="1701"/>
    <s v="001"/>
    <s v="0000"/>
    <s v="0000"/>
    <n v="71.12"/>
    <m/>
    <n v="71.12"/>
    <n v="0"/>
    <n v="0"/>
    <n v="0"/>
    <s v="SI"/>
    <m/>
    <m/>
    <x v="3"/>
    <n v="71.12"/>
    <n v="0"/>
    <n v="71.12"/>
    <s v="COOR ADMINISTRATIVA FINANCIERA"/>
    <s v="DIR ADMINISTRATIVA"/>
    <s v="GI TRANSPORTES"/>
    <s v="SI"/>
    <n v="0"/>
  </r>
  <r>
    <x v="276"/>
    <s v="134003243"/>
    <s v="MSP-DNA-2022-1783-M"/>
    <x v="140"/>
    <x v="245"/>
    <d v="2022-07-25T00:00:00"/>
    <s v="PRESUPUESTARIA"/>
    <s v="No se deja de ejecutar la subactividad, en esta reforma se solicita el cambio de item presupuestario por lo que se crea nuevas lineas POA. "/>
    <s v="ADMINISTRACION CENTRAL"/>
    <s v="Adquisición de Ropa de Trabajo- Catálogo Electrónico (Chompa impermeable con cinta reflectiva)."/>
    <s v="PLANTA CENTRAL"/>
    <n v="9999"/>
    <s v="01"/>
    <s v="000"/>
    <s v="001"/>
    <n v="530802"/>
    <n v="1701"/>
    <s v="001"/>
    <s v="0000"/>
    <s v="0000"/>
    <n v="771.84"/>
    <m/>
    <n v="771.84"/>
    <n v="0"/>
    <n v="0"/>
    <n v="0"/>
    <s v="SI"/>
    <m/>
    <m/>
    <x v="3"/>
    <n v="771.84"/>
    <n v="0"/>
    <n v="771.84"/>
    <s v="COOR ADMINISTRATIVA FINANCIERA"/>
    <s v="DIR ADMINISTRATIVA"/>
    <s v="GI TRANSPORTES"/>
    <s v="SI"/>
    <n v="0"/>
  </r>
  <r>
    <x v="276"/>
    <s v="134003244"/>
    <s v="MSP-DNA-2022-1783-M"/>
    <x v="140"/>
    <x v="245"/>
    <d v="2022-07-25T00:00:00"/>
    <s v="PRESUPUESTARIA"/>
    <s v="No se deja de ejecutar la subactividad, en esta reforma se solicita el cambio de item presupuestario por lo que se crea nuevas lineas POA. "/>
    <s v="ADMINISTRACION CENTRAL"/>
    <s v="Adquisición de Ropa de Trabajo- Catálogo Electrónico (Chaleco multifunción)."/>
    <s v="PLANTA CENTRAL"/>
    <n v="9999"/>
    <s v="01"/>
    <s v="000"/>
    <s v="001"/>
    <n v="530802"/>
    <n v="1701"/>
    <s v="001"/>
    <s v="0000"/>
    <s v="0000"/>
    <n v="245.97"/>
    <m/>
    <n v="245.97"/>
    <n v="0"/>
    <n v="0"/>
    <n v="0"/>
    <s v="SI"/>
    <m/>
    <m/>
    <x v="3"/>
    <n v="245.97"/>
    <n v="0"/>
    <n v="245.97"/>
    <s v="COOR ADMINISTRATIVA FINANCIERA"/>
    <s v="DIR ADMINISTRATIVA"/>
    <s v="NO APLICA"/>
    <s v="SI"/>
    <n v="2.8421709430404007E-14"/>
  </r>
  <r>
    <x v="277"/>
    <s v="134003155"/>
    <s v="MSP-DNA-2022-1811-M"/>
    <x v="144"/>
    <x v="246"/>
    <d v="2022-07-25T00:00:00"/>
    <s v="PRESUPUESTARIA"/>
    <s v="Se optimizan los recursos para compra de Coolers para evío de medicamentos de la cadena de frío."/>
    <s v="ADMINISTRACION CENTRAL"/>
    <s v="ADQUISICIÓN DE EQUIPOS, PRENDAS DE PROTECCIÓN"/>
    <s v="PLANTA CENTRAL"/>
    <n v="9999"/>
    <s v="01"/>
    <s v="000"/>
    <s v="001"/>
    <n v="530802"/>
    <n v="1701"/>
    <s v="001"/>
    <s v="0000"/>
    <s v="0000"/>
    <n v="0"/>
    <n v="0"/>
    <n v="0"/>
    <n v="3500"/>
    <n v="0"/>
    <n v="3500"/>
    <s v="SI"/>
    <m/>
    <m/>
    <x v="3"/>
    <n v="0"/>
    <n v="0"/>
    <n v="0"/>
    <s v="COOR ADMINISTRATIVA FINANCIERA"/>
    <s v="DIR ADMINISTRATIVA"/>
    <s v="GI MANTENIMIENTO"/>
    <s v="NO"/>
    <n v="0"/>
  </r>
  <r>
    <x v="277"/>
    <s v="134003156"/>
    <s v="MSP-DNA-2022-1811-M"/>
    <x v="144"/>
    <x v="246"/>
    <d v="2022-07-25T00:00:00"/>
    <s v="PRESUPUESTARIA"/>
    <s v="Se optimizan los recursos para compra de Coolers para evío de medicamentos de la cadena de frío."/>
    <s v="ADMINISTRACION CENTRAL"/>
    <s v="ADQUISICION DE COOLERS PARA EL ENVIO DE MEDICAMENTOS DE CADENA DE FRIO"/>
    <s v="PLANTA CENTRAL"/>
    <n v="9999"/>
    <s v="01"/>
    <s v="000"/>
    <s v="001"/>
    <n v="530810"/>
    <n v="1701"/>
    <s v="001"/>
    <s v="0000"/>
    <s v="0000"/>
    <n v="3500"/>
    <n v="0"/>
    <n v="3500"/>
    <n v="0"/>
    <n v="0"/>
    <n v="0"/>
    <s v="SI"/>
    <m/>
    <m/>
    <x v="3"/>
    <n v="19500"/>
    <n v="0"/>
    <n v="19500"/>
    <s v="COOR ADMINISTRATIVA FINANCIERA"/>
    <s v="DIR ADMINISTRATIVA"/>
    <s v="GI MANTENIMIENTO"/>
    <s v="SI"/>
    <n v="636"/>
  </r>
  <r>
    <x v="278"/>
    <s v="135000022"/>
    <s v="MSP-DNTIC-2022-1071-M"/>
    <x v="141"/>
    <x v="247"/>
    <d v="2022-07-25T00:00:00"/>
    <s v="PRESUPUESTARIA"/>
    <s v="e priorizan actividades para realizar una redistribución de los recursos para actividad urgente de  ADQUISICIÓN DE UNA LIBRERÍA DE CINTAS Y UN SERVIDOR DE UNIDADES DE CINTA PARA LA GESTIÓN DE RESPALDOS HISTÓRICOS DE INFORMACIÓN DE MÁQUINAS VIRTUALES Y BASES DE DATOS DE PRODUCCIÓN DEL MINISTERIO DE SALUD PÚBLICA DEL ECUADOR"/>
    <s v="ADMINISTRACION CENTRAL"/>
    <s v="CONTRATACIÓN DE LA SUSCRIPCIÓN DEL SOPORTE DEL FABRICANTE PARA EL MOTOR DE BASE DE DATOS ORACLE Y PRODUCTOS COMPLEMENTARIOS UTILIZADOS POR LOS SISTEMAS INFORMÁTICOS DE PRODUCCIÓN DEL MINISTERIO DE SALUD PÚBLICA DEL ECUADOR"/>
    <s v="PLANTA CENTRAL"/>
    <n v="9999"/>
    <s v="01"/>
    <s v="000"/>
    <s v="001"/>
    <n v="530701"/>
    <n v="1701"/>
    <s v="001"/>
    <s v="0000"/>
    <s v="0000"/>
    <n v="0"/>
    <n v="0"/>
    <n v="0"/>
    <n v="0"/>
    <n v="62101.91"/>
    <n v="62101.91"/>
    <s v="SI"/>
    <m/>
    <m/>
    <x v="13"/>
    <n v="517515.9"/>
    <n v="0"/>
    <n v="517515.9"/>
    <s v="DESPACHO MINISTERIAL"/>
    <s v="DIR TECNOLOGIAS INFORMACION COMUNICACION"/>
    <s v="NO APLICA"/>
    <s v="SI"/>
    <n v="0"/>
  </r>
  <r>
    <x v="278"/>
    <s v="135000023"/>
    <s v="MSP-DNTIC-2022-1071-M"/>
    <x v="141"/>
    <x v="247"/>
    <d v="2022-07-25T00:00:00"/>
    <s v="PRESUPUESTARIA"/>
    <s v="e priorizan actividades para realizar una redistribución de los recursos para actividad urgente de  ADQUISICIÓN DE UNA LIBRERÍA DE CINTAS Y UN SERVIDOR DE UNIDADES DE CINTA PARA LA GESTIÓN DE RESPALDOS HISTÓRICOS DE INFORMACIÓN DE MÁQUINAS VIRTUALES Y BASES DE DATOS DE PRODUCCIÓN DEL MINISTERIO DE SALUD PÚBLICA DEL ECUADOR"/>
    <s v="ADMINISTRACION CENTRAL"/>
    <s v="CONTRATACIÓN DE LA SUSCRIPCIÓN DEL SOPORTE DEL FABRICANTE PARA EL MOTOR DE BASE DE DATOS ORACLE Y PRODUCTOS COMPLEMENTARIOS UTILIZADOS POR LOS SISTEMAS INFORMÁTICOS DE PRODUCCIÓN DEL MSP"/>
    <s v="PLANTA CENTRAL"/>
    <n v="9999"/>
    <s v="01"/>
    <s v="000"/>
    <s v="001"/>
    <n v="530701"/>
    <n v="1701"/>
    <s v="001"/>
    <s v="0000"/>
    <s v="0000"/>
    <m/>
    <m/>
    <n v="0"/>
    <m/>
    <n v="3351.59"/>
    <n v="3351.59"/>
    <s v="SI"/>
    <m/>
    <m/>
    <x v="13"/>
    <n v="2848.1699999999255"/>
    <n v="192.6876000000002"/>
    <n v="3040.8575999999257"/>
    <s v="DESPACHO MINISTERIAL"/>
    <s v="DIR TECNOLOGIAS INFORMACION COMUNICACION"/>
    <s v="NO APLICA"/>
    <s v="SI"/>
    <n v="3040.8575999999257"/>
  </r>
  <r>
    <x v="278"/>
    <s v="135000068"/>
    <s v="MSP-DNTIC-2022-1071-M"/>
    <x v="141"/>
    <x v="247"/>
    <d v="2022-07-25T00:00:00"/>
    <s v="PRESUPUESTARIA"/>
    <s v="e priorizan actividades para realizar una redistribución de los recursos para actividad urgente de  ADQUISICIÓN DE UNA LIBRERÍA DE CINTAS Y UN SERVIDOR DE UNIDADES DE CINTA PARA LA GESTIÓN DE RESPALDOS HISTÓRICOS DE INFORMACIÓN DE MÁQUINAS VIRTUALES Y BASES DE DATOS DE PRODUCCIÓN DEL MINISTERIO DE SALUD PÚBLICA DEL ECUADOR"/>
    <s v="ADMINISTRACION CENTRAL"/>
    <s v="ADQUISICIÓN DE UNA LIBRERÍA DE CINTAS Y UN SERVIDOR DE UNIDADES DE CINTA PARA LA GESTIÓN DE RESPALDOS HISTÓRICOS DE INFORMACIÓN DE MÁQUINAS VIRTUALES Y BASES DE DATOS DE PRODUCCIÓN DEL MINISTERIO DE SALUD PÚBLICA DEL ECUADOR"/>
    <s v="PLANTA CENTRAL"/>
    <n v="9999"/>
    <s v="01"/>
    <s v="000"/>
    <s v="001"/>
    <n v="840107"/>
    <n v="1701"/>
    <s v="001"/>
    <s v="0000"/>
    <s v="0000"/>
    <n v="65453.5"/>
    <m/>
    <n v="65453.5"/>
    <m/>
    <m/>
    <n v="0"/>
    <s v="SI"/>
    <m/>
    <m/>
    <x v="13"/>
    <n v="65453.5"/>
    <n v="0"/>
    <n v="65453.5"/>
    <s v="DESPACHO MINISTERIAL"/>
    <s v="DIR TECNOLOGIAS INFORMACION COMUNICACION"/>
    <s v="NO APLICA"/>
    <s v="SI"/>
    <n v="65453.5"/>
  </r>
  <r>
    <x v="279"/>
    <s v="ZONA 3"/>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53"/>
    <n v="55"/>
    <s v="000"/>
    <s v="005"/>
    <n v="530417"/>
    <n v="601"/>
    <s v="001"/>
    <s v="0000"/>
    <s v="0000"/>
    <n v="0"/>
    <n v="0"/>
    <n v="0"/>
    <n v="18988.34"/>
    <n v="0"/>
    <n v="18988.34"/>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9"/>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9"/>
    <s v="PPR-REDISTRIBUCIÓN MANTENIMIENTOS PRIMER NIVEL"/>
    <s v="ZONA 9"/>
    <n v="59"/>
    <n v="55"/>
    <s v="000"/>
    <s v="005"/>
    <n v="530417"/>
    <n v="1701"/>
    <s v="001"/>
    <s v="0000"/>
    <s v="0000"/>
    <n v="0"/>
    <n v="0"/>
    <n v="0"/>
    <n v="34768.89"/>
    <n v="0"/>
    <n v="34768.89"/>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1"/>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257"/>
    <n v="55"/>
    <s v="000"/>
    <s v="005"/>
    <n v="530417"/>
    <n v="1004"/>
    <s v="001"/>
    <s v="0000"/>
    <s v="0000"/>
    <n v="0"/>
    <n v="0"/>
    <n v="0"/>
    <n v="124.75"/>
    <n v="0"/>
    <n v="124.75"/>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9"/>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9"/>
    <s v="PPR-REDISTRIBUCIÓN MANTENIMIENTOS PRIMER NIVEL"/>
    <s v="ZONA 9"/>
    <n v="1435"/>
    <n v="55"/>
    <s v="000"/>
    <s v="005"/>
    <n v="530417"/>
    <n v="1701"/>
    <s v="001"/>
    <s v="0000"/>
    <s v="0000"/>
    <n v="0"/>
    <n v="0"/>
    <n v="0"/>
    <n v="208049.89"/>
    <n v="0"/>
    <n v="208049.89"/>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3"/>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s v="1463"/>
    <n v="55"/>
    <s v="000"/>
    <s v="005"/>
    <n v="530604"/>
    <n v="1801"/>
    <s v="001"/>
    <s v="0000"/>
    <s v="0000"/>
    <n v="0"/>
    <n v="0"/>
    <n v="0"/>
    <n v="1282.02"/>
    <n v="0"/>
    <n v="1282.02"/>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3"/>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1465"/>
    <n v="55"/>
    <s v="000"/>
    <s v="005"/>
    <n v="530417"/>
    <n v="1807"/>
    <s v="001"/>
    <s v="0000"/>
    <s v="0000"/>
    <n v="0"/>
    <n v="0"/>
    <n v="0"/>
    <n v="0.28999999999999998"/>
    <n v="0"/>
    <n v="0.28999999999999998"/>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3"/>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s v="1465"/>
    <n v="55"/>
    <s v="000"/>
    <s v="005"/>
    <s v="530604"/>
    <n v="1807"/>
    <s v="001"/>
    <s v="0000"/>
    <s v="0000"/>
    <n v="0"/>
    <n v="0"/>
    <n v="0"/>
    <n v="134.49"/>
    <n v="0"/>
    <n v="134.49"/>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3"/>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3340"/>
    <n v="55"/>
    <s v="000"/>
    <s v="005"/>
    <n v="530417"/>
    <n v="602"/>
    <s v="001"/>
    <s v="0000"/>
    <s v="0000"/>
    <n v="0"/>
    <n v="0"/>
    <n v="0"/>
    <n v="2941.73"/>
    <n v="0"/>
    <n v="2941.73"/>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3"/>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3340"/>
    <n v="55"/>
    <s v="000"/>
    <s v="005"/>
    <n v="530604"/>
    <n v="602"/>
    <s v="001"/>
    <s v="0000"/>
    <s v="0000"/>
    <n v="0"/>
    <n v="0"/>
    <n v="0"/>
    <n v="2568.31"/>
    <n v="0"/>
    <n v="2568.31"/>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1"/>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51"/>
    <n v="55"/>
    <s v="000"/>
    <s v="005"/>
    <n v="530404"/>
    <n v="1001"/>
    <s v="001"/>
    <s v="0000"/>
    <s v="0000"/>
    <n v="0"/>
    <n v="0"/>
    <n v="0"/>
    <n v="1020.17"/>
    <n v="0"/>
    <n v="1020.17"/>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1"/>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51"/>
    <n v="55"/>
    <s v="000"/>
    <s v="005"/>
    <n v="530813"/>
    <n v="1001"/>
    <s v="001"/>
    <s v="0000"/>
    <s v="0000"/>
    <n v="0"/>
    <n v="0"/>
    <n v="0"/>
    <n v="8"/>
    <n v="0"/>
    <n v="8"/>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2"/>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2"/>
    <s v="PPR-REDISTRIBUCIÓN MANTENIMIENTOS PRIMER NIVEL"/>
    <s v="ZONA 2"/>
    <n v="52"/>
    <n v="55"/>
    <s v="000"/>
    <s v="005"/>
    <n v="530404"/>
    <n v="1501"/>
    <s v="001"/>
    <s v="0000"/>
    <s v="0000"/>
    <n v="0"/>
    <n v="0"/>
    <n v="0"/>
    <n v="228417.32"/>
    <n v="0"/>
    <n v="228417.32"/>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2"/>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2"/>
    <s v="PPR-REDISTRIBUCIÓN MANTENIMIENTOS PRIMER NIVEL"/>
    <s v="ZONA 2"/>
    <n v="52"/>
    <n v="55"/>
    <s v="000"/>
    <s v="005"/>
    <n v="530813"/>
    <n v="1501"/>
    <s v="001"/>
    <s v="0000"/>
    <s v="0000"/>
    <n v="0"/>
    <n v="0"/>
    <n v="0"/>
    <n v="85992.93"/>
    <n v="0"/>
    <n v="85992.93"/>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3"/>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53"/>
    <n v="55"/>
    <s v="000"/>
    <s v="005"/>
    <n v="530813"/>
    <n v="601"/>
    <s v="001"/>
    <s v="0000"/>
    <s v="0000"/>
    <n v="0"/>
    <n v="0"/>
    <n v="0"/>
    <n v="4249.01"/>
    <n v="0"/>
    <n v="4249.01"/>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4"/>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54"/>
    <n v="55"/>
    <s v="000"/>
    <s v="005"/>
    <n v="530404"/>
    <n v="1301"/>
    <s v="001"/>
    <s v="0000"/>
    <s v="0000"/>
    <n v="0"/>
    <n v="0"/>
    <n v="0"/>
    <n v="101759.84"/>
    <n v="0"/>
    <n v="101759.84"/>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4"/>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54"/>
    <n v="55"/>
    <s v="000"/>
    <s v="005"/>
    <n v="530813"/>
    <n v="1301"/>
    <s v="001"/>
    <s v="0000"/>
    <s v="0000"/>
    <n v="0"/>
    <n v="0"/>
    <n v="0"/>
    <n v="18271.259999999998"/>
    <n v="0"/>
    <n v="18271.259999999998"/>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55"/>
    <n v="55"/>
    <s v="000"/>
    <s v="005"/>
    <n v="530404"/>
    <n v="910"/>
    <s v="001"/>
    <s v="0000"/>
    <s v="0000"/>
    <n v="0"/>
    <n v="0"/>
    <n v="0"/>
    <n v="74000"/>
    <n v="0"/>
    <n v="7400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55"/>
    <n v="55"/>
    <s v="000"/>
    <s v="005"/>
    <n v="530813"/>
    <n v="910"/>
    <s v="001"/>
    <s v="0000"/>
    <s v="0000"/>
    <n v="0"/>
    <n v="0"/>
    <n v="0"/>
    <n v="48000"/>
    <n v="0"/>
    <n v="4800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6"/>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6"/>
    <s v="PPR-REDISTRIBUCIÓN MANTENIMIENTOS PRIMER NIVEL"/>
    <s v="ZONA 6"/>
    <n v="56"/>
    <n v="55"/>
    <s v="000"/>
    <s v="005"/>
    <n v="530404"/>
    <n v="101"/>
    <s v="001"/>
    <s v="0000"/>
    <s v="0000"/>
    <n v="0"/>
    <n v="0"/>
    <n v="0"/>
    <n v="25005.8"/>
    <n v="0"/>
    <n v="25005.8"/>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6"/>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6"/>
    <s v="PPR-REDISTRIBUCIÓN MANTENIMIENTOS PRIMER NIVEL"/>
    <s v="ZONA 6"/>
    <n v="56"/>
    <n v="55"/>
    <s v="000"/>
    <s v="005"/>
    <n v="530813"/>
    <n v="101"/>
    <s v="001"/>
    <s v="0000"/>
    <s v="0000"/>
    <n v="0"/>
    <n v="0"/>
    <n v="0"/>
    <n v="44065.7"/>
    <n v="0"/>
    <n v="44065.7"/>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7"/>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57"/>
    <n v="55"/>
    <s v="000"/>
    <s v="005"/>
    <n v="530404"/>
    <n v="1101"/>
    <s v="001"/>
    <s v="0000"/>
    <s v="0000"/>
    <n v="0"/>
    <n v="0"/>
    <n v="0"/>
    <n v="13215"/>
    <n v="0"/>
    <n v="13215"/>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7"/>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57"/>
    <n v="55"/>
    <s v="000"/>
    <s v="005"/>
    <n v="530813"/>
    <n v="1101"/>
    <s v="001"/>
    <s v="0000"/>
    <s v="0000"/>
    <n v="0"/>
    <n v="0"/>
    <n v="0"/>
    <n v="16500"/>
    <n v="0"/>
    <n v="1650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8"/>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8"/>
    <s v="PPR-REDISTRIBUCIÓN MANTENIMIENTOS PRIMER NIVEL"/>
    <s v="ZONA 8"/>
    <n v="58"/>
    <n v="55"/>
    <s v="000"/>
    <s v="005"/>
    <n v="530404"/>
    <n v="901"/>
    <s v="001"/>
    <s v="0000"/>
    <s v="0000"/>
    <n v="0"/>
    <n v="0"/>
    <n v="0"/>
    <n v="1450"/>
    <n v="0"/>
    <n v="145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9"/>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9"/>
    <s v="PPR-REDISTRIBUCIÓN MANTENIMIENTOS PRIMER NIVEL"/>
    <s v="ZONA 9"/>
    <n v="59"/>
    <n v="55"/>
    <s v="000"/>
    <s v="005"/>
    <n v="530404"/>
    <n v="1701"/>
    <s v="001"/>
    <s v="0000"/>
    <s v="0000"/>
    <n v="0"/>
    <n v="0"/>
    <n v="0"/>
    <n v="359194.34"/>
    <n v="0"/>
    <n v="359194.34"/>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9"/>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9"/>
    <s v="PPR-REDISTRIBUCIÓN MANTENIMIENTOS PRIMER NIVEL"/>
    <s v="ZONA 9"/>
    <n v="59"/>
    <n v="55"/>
    <s v="000"/>
    <s v="005"/>
    <n v="530813"/>
    <n v="1701"/>
    <s v="001"/>
    <s v="0000"/>
    <s v="0000"/>
    <n v="0"/>
    <n v="0"/>
    <n v="0"/>
    <n v="111634.34"/>
    <n v="0"/>
    <n v="111634.34"/>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6"/>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6"/>
    <s v="PPR-REDISTRIBUCIÓN MANTENIMIENTOS PRIMER NIVEL"/>
    <s v="ZONA 6"/>
    <n v="1010"/>
    <n v="55"/>
    <s v="000"/>
    <s v="005"/>
    <n v="530404"/>
    <n v="105"/>
    <s v="001"/>
    <s v="0000"/>
    <s v="0000"/>
    <n v="0"/>
    <n v="0"/>
    <n v="0"/>
    <n v="12751.57"/>
    <n v="0"/>
    <n v="12751.57"/>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6"/>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6"/>
    <s v="PPR-REDISTRIBUCIÓN MANTENIMIENTOS PRIMER NIVEL"/>
    <s v="ZONA 6"/>
    <n v="1010"/>
    <n v="55"/>
    <s v="000"/>
    <s v="005"/>
    <n v="530813"/>
    <n v="105"/>
    <s v="001"/>
    <s v="0000"/>
    <s v="0000"/>
    <n v="0"/>
    <n v="0"/>
    <n v="0"/>
    <n v="20061.07"/>
    <n v="0"/>
    <n v="20061.07"/>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6"/>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6"/>
    <s v="PPR-REDISTRIBUCIÓN MANTENIMIENTOS PRIMER NIVEL"/>
    <s v="ZONA 6"/>
    <n v="1012"/>
    <n v="55"/>
    <s v="000"/>
    <s v="005"/>
    <n v="530404"/>
    <n v="109"/>
    <s v="001"/>
    <s v="0000"/>
    <s v="0000"/>
    <n v="0"/>
    <n v="0"/>
    <n v="0"/>
    <n v="6349.8"/>
    <n v="0"/>
    <n v="6349.8"/>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6"/>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6"/>
    <s v="PPR-REDISTRIBUCIÓN MANTENIMIENTOS PRIMER NIVEL"/>
    <s v="ZONA 6"/>
    <n v="1012"/>
    <n v="55"/>
    <s v="000"/>
    <s v="005"/>
    <n v="530813"/>
    <n v="109"/>
    <s v="001"/>
    <s v="0000"/>
    <s v="0000"/>
    <n v="0"/>
    <n v="0"/>
    <n v="0"/>
    <n v="13489.92"/>
    <n v="0"/>
    <n v="13489.92"/>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032"/>
    <n v="55"/>
    <s v="000"/>
    <s v="005"/>
    <n v="530404"/>
    <n v="205"/>
    <s v="001"/>
    <s v="0000"/>
    <s v="0000"/>
    <n v="0"/>
    <n v="0"/>
    <n v="0"/>
    <n v="6354.79"/>
    <n v="0"/>
    <n v="6354.79"/>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032"/>
    <n v="55"/>
    <s v="000"/>
    <s v="005"/>
    <n v="530813"/>
    <n v="205"/>
    <s v="001"/>
    <s v="0000"/>
    <s v="0000"/>
    <n v="0"/>
    <n v="0"/>
    <n v="0"/>
    <n v="2518"/>
    <n v="0"/>
    <n v="2518"/>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034"/>
    <n v="55"/>
    <s v="000"/>
    <s v="005"/>
    <n v="530813"/>
    <n v="204"/>
    <s v="001"/>
    <s v="0000"/>
    <s v="0000"/>
    <n v="0"/>
    <n v="0"/>
    <n v="0"/>
    <n v="21000"/>
    <n v="0"/>
    <n v="2100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1"/>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072"/>
    <n v="55"/>
    <s v="000"/>
    <s v="005"/>
    <n v="530403"/>
    <n v="405"/>
    <s v="001"/>
    <s v="0000"/>
    <s v="0000"/>
    <n v="0"/>
    <n v="0"/>
    <n v="0"/>
    <n v="20570"/>
    <n v="0"/>
    <n v="2057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1"/>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072"/>
    <n v="55"/>
    <s v="000"/>
    <s v="005"/>
    <n v="530813"/>
    <n v="405"/>
    <s v="001"/>
    <s v="0000"/>
    <s v="0000"/>
    <n v="0"/>
    <n v="0"/>
    <n v="0"/>
    <n v="36157.1"/>
    <n v="0"/>
    <n v="36157.1"/>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1"/>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073"/>
    <n v="55"/>
    <s v="000"/>
    <s v="005"/>
    <n v="530403"/>
    <n v="403"/>
    <s v="001"/>
    <s v="0000"/>
    <s v="0000"/>
    <n v="0"/>
    <n v="0"/>
    <n v="0"/>
    <n v="1617.5"/>
    <n v="0"/>
    <n v="1617.5"/>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1"/>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073"/>
    <n v="55"/>
    <s v="000"/>
    <s v="005"/>
    <n v="530404"/>
    <n v="403"/>
    <s v="001"/>
    <s v="0000"/>
    <s v="0000"/>
    <n v="0"/>
    <n v="0"/>
    <n v="0"/>
    <n v="12315"/>
    <n v="0"/>
    <n v="12315"/>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1"/>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073"/>
    <n v="55"/>
    <s v="000"/>
    <s v="005"/>
    <n v="530813"/>
    <n v="403"/>
    <s v="001"/>
    <s v="0000"/>
    <s v="0000"/>
    <n v="0"/>
    <n v="0"/>
    <n v="0"/>
    <n v="33664"/>
    <n v="0"/>
    <n v="33664"/>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3"/>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1091"/>
    <n v="55"/>
    <s v="000"/>
    <s v="005"/>
    <n v="530404"/>
    <n v="501"/>
    <s v="001"/>
    <s v="0000"/>
    <s v="0000"/>
    <n v="0"/>
    <n v="0"/>
    <n v="0"/>
    <n v="145164.12"/>
    <n v="0"/>
    <n v="145164.12"/>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3"/>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1093"/>
    <n v="55"/>
    <s v="000"/>
    <s v="005"/>
    <n v="530813"/>
    <n v="505"/>
    <s v="001"/>
    <s v="0000"/>
    <s v="0000"/>
    <n v="0"/>
    <n v="0"/>
    <n v="0"/>
    <n v="5896"/>
    <n v="0"/>
    <n v="5896"/>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3"/>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1096"/>
    <n v="55"/>
    <s v="000"/>
    <s v="005"/>
    <n v="530404"/>
    <n v="503"/>
    <s v="001"/>
    <s v="0000"/>
    <s v="0000"/>
    <n v="0"/>
    <n v="0"/>
    <n v="0"/>
    <n v="149460.87"/>
    <n v="0"/>
    <n v="149460.87"/>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3"/>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1096"/>
    <n v="55"/>
    <s v="000"/>
    <s v="005"/>
    <n v="530813"/>
    <n v="503"/>
    <s v="001"/>
    <s v="0000"/>
    <s v="0000"/>
    <n v="0"/>
    <n v="0"/>
    <n v="0"/>
    <n v="79497.61"/>
    <n v="0"/>
    <n v="79497.61"/>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3"/>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1115"/>
    <n v="55"/>
    <s v="000"/>
    <s v="005"/>
    <n v="530404"/>
    <n v="606"/>
    <s v="001"/>
    <s v="0000"/>
    <s v="0000"/>
    <n v="0"/>
    <n v="0"/>
    <n v="0"/>
    <n v="2967"/>
    <n v="0"/>
    <n v="2967"/>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7"/>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136"/>
    <n v="55"/>
    <s v="000"/>
    <s v="005"/>
    <n v="530404"/>
    <n v="712"/>
    <s v="001"/>
    <s v="0000"/>
    <s v="0000"/>
    <n v="0"/>
    <n v="0"/>
    <n v="0"/>
    <n v="150"/>
    <n v="0"/>
    <n v="15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7"/>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136"/>
    <n v="55"/>
    <s v="000"/>
    <s v="005"/>
    <n v="530813"/>
    <n v="712"/>
    <s v="001"/>
    <s v="0000"/>
    <s v="0000"/>
    <n v="0"/>
    <n v="0"/>
    <n v="0"/>
    <n v="800"/>
    <n v="0"/>
    <n v="80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7"/>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139"/>
    <n v="55"/>
    <s v="000"/>
    <s v="005"/>
    <n v="530813"/>
    <n v="710"/>
    <s v="001"/>
    <s v="0000"/>
    <s v="0000"/>
    <n v="0"/>
    <n v="0"/>
    <n v="0"/>
    <n v="0.9"/>
    <n v="0"/>
    <n v="0.9"/>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7"/>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140"/>
    <n v="55"/>
    <s v="000"/>
    <s v="005"/>
    <n v="530813"/>
    <n v="713"/>
    <s v="001"/>
    <s v="0000"/>
    <s v="0000"/>
    <n v="0"/>
    <n v="0"/>
    <n v="0"/>
    <n v="11"/>
    <n v="0"/>
    <n v="11"/>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1"/>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165"/>
    <n v="55"/>
    <s v="000"/>
    <s v="005"/>
    <n v="530404"/>
    <n v="803"/>
    <s v="001"/>
    <s v="0000"/>
    <s v="0000"/>
    <n v="0"/>
    <n v="0"/>
    <n v="0"/>
    <n v="400"/>
    <n v="0"/>
    <n v="40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1"/>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166"/>
    <n v="55"/>
    <s v="000"/>
    <s v="005"/>
    <n v="530404"/>
    <n v="804"/>
    <s v="001"/>
    <s v="0000"/>
    <s v="0000"/>
    <n v="0"/>
    <n v="0"/>
    <n v="0"/>
    <n v="11941"/>
    <n v="0"/>
    <n v="11941"/>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1"/>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166"/>
    <n v="55"/>
    <s v="000"/>
    <s v="005"/>
    <n v="530813"/>
    <n v="804"/>
    <s v="001"/>
    <s v="0000"/>
    <s v="0000"/>
    <n v="0"/>
    <n v="0"/>
    <n v="0"/>
    <n v="6051.99"/>
    <n v="0"/>
    <n v="6051.99"/>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1"/>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167"/>
    <n v="55"/>
    <s v="000"/>
    <s v="005"/>
    <n v="530403"/>
    <n v="805"/>
    <s v="001"/>
    <s v="0000"/>
    <s v="0000"/>
    <n v="0"/>
    <n v="0"/>
    <n v="0"/>
    <n v="3.75"/>
    <n v="0"/>
    <n v="3.75"/>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1"/>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168"/>
    <n v="55"/>
    <s v="000"/>
    <s v="005"/>
    <n v="530403"/>
    <n v="802"/>
    <s v="001"/>
    <s v="0000"/>
    <s v="0000"/>
    <n v="0"/>
    <n v="0"/>
    <n v="0"/>
    <n v="6650"/>
    <n v="0"/>
    <n v="665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1"/>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168"/>
    <n v="55"/>
    <s v="000"/>
    <s v="005"/>
    <n v="530404"/>
    <n v="802"/>
    <s v="001"/>
    <s v="0000"/>
    <s v="0000"/>
    <n v="0"/>
    <n v="0"/>
    <n v="0"/>
    <n v="1507.44"/>
    <n v="0"/>
    <n v="1507.44"/>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8"/>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8"/>
    <s v="PPR-REDISTRIBUCIÓN MANTENIMIENTOS PRIMER NIVEL"/>
    <s v="ZONA 8"/>
    <n v="1198"/>
    <n v="55"/>
    <s v="000"/>
    <s v="005"/>
    <n v="530404"/>
    <n v="901"/>
    <s v="001"/>
    <s v="0000"/>
    <s v="0000"/>
    <n v="0"/>
    <n v="0"/>
    <n v="0"/>
    <n v="5890.09"/>
    <n v="0"/>
    <n v="5890.09"/>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217"/>
    <n v="55"/>
    <s v="000"/>
    <s v="005"/>
    <n v="530404"/>
    <n v="2403"/>
    <s v="001"/>
    <s v="0000"/>
    <s v="0000"/>
    <n v="0"/>
    <n v="0"/>
    <n v="0"/>
    <n v="12730"/>
    <n v="0"/>
    <n v="1273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217"/>
    <n v="55"/>
    <s v="000"/>
    <s v="005"/>
    <n v="530813"/>
    <n v="2403"/>
    <s v="001"/>
    <s v="0000"/>
    <s v="0000"/>
    <n v="0"/>
    <n v="0"/>
    <n v="0"/>
    <n v="41000"/>
    <n v="0"/>
    <n v="4100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219"/>
    <n v="55"/>
    <s v="000"/>
    <s v="005"/>
    <n v="530404"/>
    <n v="908"/>
    <s v="001"/>
    <s v="0000"/>
    <s v="0000"/>
    <n v="0"/>
    <n v="0"/>
    <n v="0"/>
    <n v="17595"/>
    <n v="0"/>
    <n v="17595"/>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219"/>
    <n v="55"/>
    <s v="000"/>
    <s v="005"/>
    <n v="530813"/>
    <n v="908"/>
    <s v="001"/>
    <s v="0000"/>
    <s v="0000"/>
    <n v="0"/>
    <n v="0"/>
    <n v="0"/>
    <n v="35000"/>
    <n v="0"/>
    <n v="3500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222"/>
    <n v="55"/>
    <s v="000"/>
    <s v="005"/>
    <n v="530404"/>
    <n v="906"/>
    <s v="001"/>
    <s v="0000"/>
    <s v="0000"/>
    <n v="0"/>
    <n v="0"/>
    <n v="0"/>
    <n v="178"/>
    <n v="0"/>
    <n v="178"/>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222"/>
    <n v="55"/>
    <s v="000"/>
    <s v="005"/>
    <n v="530813"/>
    <n v="906"/>
    <s v="001"/>
    <s v="0000"/>
    <s v="0000"/>
    <n v="0"/>
    <n v="0"/>
    <n v="0"/>
    <n v="2484"/>
    <n v="0"/>
    <n v="2484"/>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223"/>
    <n v="55"/>
    <s v="000"/>
    <s v="005"/>
    <n v="530404"/>
    <n v="914"/>
    <s v="001"/>
    <s v="0000"/>
    <s v="0000"/>
    <n v="0"/>
    <n v="0"/>
    <n v="0"/>
    <n v="27151.86"/>
    <n v="0"/>
    <n v="27151.86"/>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223"/>
    <n v="55"/>
    <s v="000"/>
    <s v="005"/>
    <n v="530813"/>
    <n v="914"/>
    <s v="001"/>
    <s v="0000"/>
    <s v="0000"/>
    <n v="0"/>
    <n v="0"/>
    <n v="0"/>
    <n v="4130.3999999999996"/>
    <n v="0"/>
    <n v="4130.3999999999996"/>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224"/>
    <n v="55"/>
    <s v="000"/>
    <s v="005"/>
    <n v="530404"/>
    <n v="919"/>
    <s v="001"/>
    <s v="0000"/>
    <s v="0000"/>
    <n v="0"/>
    <n v="0"/>
    <n v="0"/>
    <n v="22110"/>
    <n v="0"/>
    <n v="2211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224"/>
    <n v="55"/>
    <s v="000"/>
    <s v="005"/>
    <n v="530813"/>
    <n v="919"/>
    <s v="001"/>
    <s v="0000"/>
    <s v="0000"/>
    <n v="0"/>
    <n v="0"/>
    <n v="0"/>
    <n v="21675"/>
    <n v="0"/>
    <n v="21675"/>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8"/>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8"/>
    <s v="PPR-REDISTRIBUCIÓN MANTENIMIENTOS PRIMER NIVEL"/>
    <s v="ZONA 8"/>
    <n v="1232"/>
    <n v="55"/>
    <s v="000"/>
    <s v="005"/>
    <n v="530404"/>
    <n v="907"/>
    <s v="001"/>
    <s v="0000"/>
    <s v="0000"/>
    <n v="0"/>
    <n v="0"/>
    <n v="0"/>
    <n v="18284.64"/>
    <n v="0"/>
    <n v="18284.64"/>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8"/>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8"/>
    <s v="PPR-REDISTRIBUCIÓN MANTENIMIENTOS PRIMER NIVEL"/>
    <s v="ZONA 8"/>
    <n v="1232"/>
    <n v="55"/>
    <s v="000"/>
    <s v="005"/>
    <n v="530813"/>
    <n v="907"/>
    <s v="001"/>
    <s v="0000"/>
    <s v="0000"/>
    <n v="0"/>
    <n v="0"/>
    <n v="0"/>
    <n v="46438"/>
    <n v="0"/>
    <n v="46438"/>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1"/>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255"/>
    <n v="55"/>
    <s v="000"/>
    <s v="005"/>
    <n v="530403"/>
    <n v="1003"/>
    <s v="001"/>
    <s v="0000"/>
    <s v="0000"/>
    <n v="0"/>
    <n v="0"/>
    <n v="0"/>
    <n v="10540"/>
    <n v="0"/>
    <n v="1054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1"/>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255"/>
    <n v="55"/>
    <s v="000"/>
    <s v="005"/>
    <n v="530404"/>
    <n v="1003"/>
    <s v="001"/>
    <s v="0000"/>
    <s v="0000"/>
    <n v="0"/>
    <n v="0"/>
    <n v="0"/>
    <n v="23309.69"/>
    <n v="0"/>
    <n v="23309.69"/>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1"/>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255"/>
    <n v="55"/>
    <s v="000"/>
    <s v="005"/>
    <n v="530813"/>
    <n v="1003"/>
    <s v="001"/>
    <s v="0000"/>
    <s v="0000"/>
    <n v="0"/>
    <n v="0"/>
    <n v="0"/>
    <n v="53269.13"/>
    <n v="0"/>
    <n v="53269.13"/>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1"/>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257"/>
    <n v="55"/>
    <s v="000"/>
    <s v="005"/>
    <n v="530403"/>
    <n v="1004"/>
    <s v="001"/>
    <s v="0000"/>
    <s v="0000"/>
    <n v="0"/>
    <n v="0"/>
    <n v="0"/>
    <n v="18880"/>
    <n v="0"/>
    <n v="1888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1"/>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257"/>
    <n v="55"/>
    <s v="000"/>
    <s v="005"/>
    <n v="530404"/>
    <n v="1004"/>
    <s v="001"/>
    <s v="0000"/>
    <s v="0000"/>
    <n v="0"/>
    <n v="0"/>
    <n v="0"/>
    <n v="22420"/>
    <n v="0"/>
    <n v="2242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1"/>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257"/>
    <n v="55"/>
    <s v="000"/>
    <s v="005"/>
    <n v="530813"/>
    <n v="1004"/>
    <s v="001"/>
    <s v="0000"/>
    <s v="0000"/>
    <n v="0"/>
    <n v="0"/>
    <n v="0"/>
    <n v="55147.55"/>
    <n v="0"/>
    <n v="55147.55"/>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7"/>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275"/>
    <n v="55"/>
    <s v="000"/>
    <s v="005"/>
    <n v="530404"/>
    <n v="1102"/>
    <s v="001"/>
    <s v="0000"/>
    <s v="0000"/>
    <n v="0"/>
    <n v="0"/>
    <n v="0"/>
    <n v="545"/>
    <n v="0"/>
    <n v="545"/>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7"/>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275"/>
    <n v="55"/>
    <s v="000"/>
    <s v="005"/>
    <n v="530813"/>
    <n v="1102"/>
    <s v="001"/>
    <s v="0000"/>
    <s v="0000"/>
    <n v="0"/>
    <n v="0"/>
    <n v="0"/>
    <n v="3345"/>
    <n v="0"/>
    <n v="3345"/>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7"/>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276"/>
    <n v="55"/>
    <s v="000"/>
    <s v="005"/>
    <n v="530404"/>
    <n v="1106"/>
    <s v="001"/>
    <s v="0000"/>
    <s v="0000"/>
    <n v="0"/>
    <n v="0"/>
    <n v="0"/>
    <n v="3766"/>
    <n v="0"/>
    <n v="3766"/>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7"/>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278"/>
    <n v="55"/>
    <s v="000"/>
    <s v="005"/>
    <n v="530404"/>
    <n v="1109"/>
    <s v="001"/>
    <s v="0000"/>
    <s v="0000"/>
    <n v="0"/>
    <n v="0"/>
    <n v="0"/>
    <n v="14.72"/>
    <n v="0"/>
    <n v="14.72"/>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7"/>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278"/>
    <n v="55"/>
    <s v="000"/>
    <s v="005"/>
    <n v="530813"/>
    <n v="1109"/>
    <s v="001"/>
    <s v="0000"/>
    <s v="0000"/>
    <n v="0"/>
    <n v="0"/>
    <n v="0"/>
    <n v="24.81"/>
    <n v="0"/>
    <n v="24.81"/>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7"/>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279"/>
    <n v="55"/>
    <s v="000"/>
    <s v="005"/>
    <n v="530404"/>
    <n v="1110"/>
    <s v="001"/>
    <s v="0000"/>
    <s v="0000"/>
    <n v="0"/>
    <n v="0"/>
    <n v="0"/>
    <n v="7"/>
    <n v="0"/>
    <n v="7"/>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7"/>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279"/>
    <n v="55"/>
    <s v="000"/>
    <s v="005"/>
    <n v="530813"/>
    <n v="1110"/>
    <s v="001"/>
    <s v="0000"/>
    <s v="0000"/>
    <n v="0"/>
    <n v="0"/>
    <n v="0"/>
    <n v="4.7"/>
    <n v="0"/>
    <n v="4.7"/>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7"/>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280"/>
    <n v="55"/>
    <s v="000"/>
    <s v="005"/>
    <n v="530404"/>
    <n v="1111"/>
    <s v="001"/>
    <s v="0000"/>
    <s v="0000"/>
    <n v="0"/>
    <n v="0"/>
    <n v="0"/>
    <n v="209.46"/>
    <n v="0"/>
    <n v="209.46"/>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7"/>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280"/>
    <n v="55"/>
    <s v="000"/>
    <s v="005"/>
    <n v="530813"/>
    <n v="1111"/>
    <s v="001"/>
    <s v="0000"/>
    <s v="0000"/>
    <n v="0"/>
    <n v="0"/>
    <n v="0"/>
    <n v="15.97"/>
    <n v="0"/>
    <n v="15.97"/>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7"/>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283"/>
    <n v="55"/>
    <s v="000"/>
    <s v="005"/>
    <n v="530813"/>
    <n v="1113"/>
    <s v="001"/>
    <s v="0000"/>
    <s v="0000"/>
    <n v="0"/>
    <n v="0"/>
    <n v="0"/>
    <n v="60"/>
    <n v="0"/>
    <n v="6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304"/>
    <n v="55"/>
    <s v="000"/>
    <s v="005"/>
    <n v="530404"/>
    <n v="1206"/>
    <s v="001"/>
    <s v="0000"/>
    <s v="0000"/>
    <n v="0"/>
    <n v="0"/>
    <n v="0"/>
    <n v="268.27999999999997"/>
    <n v="0"/>
    <n v="268.27999999999997"/>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304"/>
    <n v="55"/>
    <s v="000"/>
    <s v="005"/>
    <n v="530813"/>
    <n v="1206"/>
    <s v="001"/>
    <s v="0000"/>
    <s v="0000"/>
    <n v="0"/>
    <n v="0"/>
    <n v="0"/>
    <n v="3759.12"/>
    <n v="0"/>
    <n v="3759.12"/>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4"/>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1336"/>
    <n v="55"/>
    <s v="000"/>
    <s v="005"/>
    <n v="530403"/>
    <n v="1308"/>
    <s v="001"/>
    <s v="0000"/>
    <s v="0000"/>
    <n v="0"/>
    <n v="0"/>
    <n v="0"/>
    <n v="850"/>
    <n v="0"/>
    <n v="85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4"/>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1336"/>
    <n v="55"/>
    <s v="000"/>
    <s v="005"/>
    <n v="530404"/>
    <n v="1308"/>
    <s v="001"/>
    <s v="0000"/>
    <s v="0000"/>
    <n v="0"/>
    <n v="0"/>
    <n v="0"/>
    <n v="10439"/>
    <n v="0"/>
    <n v="10439"/>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4"/>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1337"/>
    <n v="55"/>
    <s v="000"/>
    <s v="005"/>
    <n v="530403"/>
    <n v="1303"/>
    <s v="001"/>
    <s v="0000"/>
    <s v="0000"/>
    <n v="0"/>
    <n v="0"/>
    <n v="0"/>
    <n v="243.4"/>
    <n v="0"/>
    <n v="243.4"/>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4"/>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1337"/>
    <n v="55"/>
    <s v="000"/>
    <s v="005"/>
    <n v="530404"/>
    <n v="1303"/>
    <s v="001"/>
    <s v="0000"/>
    <s v="0000"/>
    <n v="0"/>
    <n v="0"/>
    <n v="0"/>
    <n v="18139.759999999998"/>
    <n v="0"/>
    <n v="18139.759999999998"/>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4"/>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1338"/>
    <n v="55"/>
    <s v="000"/>
    <s v="005"/>
    <n v="530404"/>
    <n v="1306"/>
    <s v="001"/>
    <s v="0000"/>
    <s v="0000"/>
    <n v="0"/>
    <n v="0"/>
    <n v="0"/>
    <n v="4904.67"/>
    <n v="0"/>
    <n v="4904.67"/>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4"/>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1339"/>
    <n v="55"/>
    <s v="000"/>
    <s v="005"/>
    <n v="530404"/>
    <n v="1314"/>
    <s v="001"/>
    <s v="0000"/>
    <s v="0000"/>
    <n v="0"/>
    <n v="0"/>
    <n v="0"/>
    <n v="28237"/>
    <n v="0"/>
    <n v="28237"/>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4"/>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1340"/>
    <n v="55"/>
    <s v="000"/>
    <s v="005"/>
    <n v="530404"/>
    <n v="1307"/>
    <s v="001"/>
    <s v="0000"/>
    <s v="0000"/>
    <n v="0"/>
    <n v="0"/>
    <n v="0"/>
    <n v="36701"/>
    <n v="0"/>
    <n v="36701"/>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4"/>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1342"/>
    <n v="55"/>
    <s v="000"/>
    <s v="005"/>
    <n v="530403"/>
    <n v="1304"/>
    <s v="001"/>
    <s v="0000"/>
    <s v="0000"/>
    <n v="0"/>
    <n v="0"/>
    <n v="0"/>
    <n v="900"/>
    <n v="0"/>
    <n v="90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4"/>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1342"/>
    <n v="55"/>
    <s v="000"/>
    <s v="005"/>
    <n v="530404"/>
    <n v="1304"/>
    <s v="001"/>
    <s v="0000"/>
    <s v="0000"/>
    <n v="0"/>
    <n v="0"/>
    <n v="0"/>
    <n v="19225"/>
    <n v="0"/>
    <n v="19225"/>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4"/>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1343"/>
    <n v="55"/>
    <s v="000"/>
    <s v="005"/>
    <n v="530403"/>
    <n v="1310"/>
    <s v="001"/>
    <s v="0000"/>
    <s v="0000"/>
    <n v="0"/>
    <n v="0"/>
    <n v="0"/>
    <n v="28.47"/>
    <n v="0"/>
    <n v="28.47"/>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4"/>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1343"/>
    <n v="55"/>
    <s v="000"/>
    <s v="005"/>
    <n v="530404"/>
    <n v="1310"/>
    <s v="001"/>
    <s v="0000"/>
    <s v="0000"/>
    <n v="0"/>
    <n v="0"/>
    <n v="0"/>
    <n v="64.819999999999993"/>
    <n v="0"/>
    <n v="64.819999999999993"/>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4"/>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1344"/>
    <n v="55"/>
    <s v="000"/>
    <s v="005"/>
    <n v="530403"/>
    <n v="1313"/>
    <s v="001"/>
    <s v="0000"/>
    <s v="0000"/>
    <n v="0"/>
    <n v="0"/>
    <n v="0"/>
    <n v="1"/>
    <n v="0"/>
    <n v="1"/>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4"/>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1344"/>
    <n v="55"/>
    <s v="000"/>
    <s v="005"/>
    <n v="530404"/>
    <n v="1313"/>
    <s v="001"/>
    <s v="0000"/>
    <s v="0000"/>
    <n v="0"/>
    <n v="0"/>
    <n v="0"/>
    <n v="160"/>
    <n v="0"/>
    <n v="16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6"/>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6"/>
    <s v="PPR-REDISTRIBUCIÓN MANTENIMIENTOS PRIMER NIVEL"/>
    <s v="ZONA 6"/>
    <n v="1361"/>
    <n v="55"/>
    <s v="000"/>
    <s v="005"/>
    <n v="530404"/>
    <n v="1402"/>
    <s v="001"/>
    <s v="0000"/>
    <s v="0000"/>
    <n v="0"/>
    <n v="0"/>
    <n v="0"/>
    <n v="9540.6"/>
    <n v="0"/>
    <n v="9540.6"/>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6"/>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6"/>
    <s v="PPR-REDISTRIBUCIÓN MANTENIMIENTOS PRIMER NIVEL"/>
    <s v="ZONA 6"/>
    <n v="1361"/>
    <n v="55"/>
    <s v="000"/>
    <s v="005"/>
    <n v="530813"/>
    <n v="1402"/>
    <s v="001"/>
    <s v="0000"/>
    <s v="0000"/>
    <n v="0"/>
    <n v="0"/>
    <n v="0"/>
    <n v="14370"/>
    <n v="0"/>
    <n v="1437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6"/>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6"/>
    <s v="PPR-REDISTRIBUCIÓN MANTENIMIENTOS PRIMER NIVEL"/>
    <s v="ZONA 6"/>
    <n v="1365"/>
    <n v="55"/>
    <s v="000"/>
    <s v="005"/>
    <n v="530404"/>
    <n v="1400"/>
    <s v="001"/>
    <s v="0000"/>
    <s v="0000"/>
    <n v="0"/>
    <n v="0"/>
    <n v="0"/>
    <n v="5445"/>
    <n v="0"/>
    <n v="5445"/>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6"/>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6"/>
    <s v="PPR-REDISTRIBUCIÓN MANTENIMIENTOS PRIMER NIVEL"/>
    <s v="ZONA 6"/>
    <n v="1365"/>
    <n v="55"/>
    <s v="000"/>
    <s v="005"/>
    <n v="530813"/>
    <n v="1406"/>
    <s v="001"/>
    <s v="0000"/>
    <s v="0000"/>
    <n v="0"/>
    <n v="0"/>
    <n v="0"/>
    <n v="1090.5"/>
    <n v="0"/>
    <n v="1090.5"/>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6"/>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6"/>
    <s v="PPR-REDISTRIBUCIÓN MANTENIMIENTOS PRIMER NIVEL"/>
    <s v="ZONA 6"/>
    <n v="1366"/>
    <n v="55"/>
    <s v="000"/>
    <s v="005"/>
    <n v="530404"/>
    <n v="1409"/>
    <s v="001"/>
    <s v="0000"/>
    <s v="0000"/>
    <n v="0"/>
    <n v="0"/>
    <n v="0"/>
    <n v="26.27"/>
    <n v="0"/>
    <n v="26.27"/>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6"/>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6"/>
    <s v="PPR-REDISTRIBUCIÓN MANTENIMIENTOS PRIMER NIVEL"/>
    <s v="ZONA 6"/>
    <n v="1367"/>
    <n v="55"/>
    <s v="000"/>
    <s v="005"/>
    <n v="530404"/>
    <n v="1401"/>
    <s v="001"/>
    <s v="0000"/>
    <s v="0000"/>
    <n v="0"/>
    <n v="0"/>
    <n v="0"/>
    <n v="25147"/>
    <n v="0"/>
    <n v="25147"/>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6"/>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6"/>
    <s v="PPR-REDISTRIBUCIÓN MANTENIMIENTOS PRIMER NIVEL"/>
    <s v="ZONA 6"/>
    <n v="1367"/>
    <n v="55"/>
    <s v="000"/>
    <s v="005"/>
    <n v="530813"/>
    <n v="1401"/>
    <s v="001"/>
    <s v="0000"/>
    <s v="0000"/>
    <n v="0"/>
    <n v="0"/>
    <n v="0"/>
    <n v="0.1"/>
    <n v="0"/>
    <n v="0.1"/>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2"/>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2"/>
    <s v="PPR-REDISTRIBUCIÓN MANTENIMIENTOS PRIMER NIVEL"/>
    <s v="ZONA 2"/>
    <n v="1382"/>
    <n v="55"/>
    <s v="000"/>
    <s v="005"/>
    <n v="530404"/>
    <n v="1507"/>
    <s v="001"/>
    <s v="0000"/>
    <s v="0000"/>
    <n v="0"/>
    <n v="0"/>
    <n v="0"/>
    <n v="59797.34"/>
    <n v="0"/>
    <n v="59797.34"/>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2"/>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2"/>
    <s v="PPR-REDISTRIBUCIÓN MANTENIMIENTOS PRIMER NIVEL"/>
    <s v="ZONA 2"/>
    <n v="1382"/>
    <n v="55"/>
    <s v="000"/>
    <s v="005"/>
    <n v="530813"/>
    <n v="1507"/>
    <s v="001"/>
    <s v="0000"/>
    <s v="0000"/>
    <n v="0"/>
    <n v="0"/>
    <n v="0"/>
    <n v="19932.45"/>
    <n v="0"/>
    <n v="19932.45"/>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3"/>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1401"/>
    <n v="55"/>
    <s v="000"/>
    <s v="005"/>
    <n v="530404"/>
    <n v="1601"/>
    <s v="001"/>
    <s v="0000"/>
    <s v="0000"/>
    <n v="0"/>
    <n v="0"/>
    <n v="0"/>
    <n v="4"/>
    <n v="0"/>
    <n v="4"/>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9"/>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9"/>
    <s v="PPR-REDISTRIBUCIÓN MANTENIMIENTOS PRIMER NIVEL"/>
    <s v="ZONA 9"/>
    <n v="1435"/>
    <n v="55"/>
    <s v="000"/>
    <s v="005"/>
    <n v="530403"/>
    <n v="1701"/>
    <s v="001"/>
    <s v="0000"/>
    <s v="0000"/>
    <n v="0"/>
    <n v="0"/>
    <n v="0"/>
    <n v="1200"/>
    <n v="0"/>
    <n v="120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9"/>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9"/>
    <s v="PPR-REDISTRIBUCIÓN MANTENIMIENTOS PRIMER NIVEL"/>
    <s v="ZONA 9"/>
    <n v="1435"/>
    <n v="55"/>
    <s v="000"/>
    <s v="005"/>
    <n v="530404"/>
    <n v="1701"/>
    <s v="001"/>
    <s v="0000"/>
    <s v="0000"/>
    <n v="0"/>
    <n v="0"/>
    <n v="0"/>
    <n v="96827"/>
    <n v="0"/>
    <n v="96827"/>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9"/>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9"/>
    <s v="PPR-REDISTRIBUCIÓN MANTENIMIENTOS PRIMER NIVEL"/>
    <s v="ZONA 9"/>
    <n v="1435"/>
    <n v="55"/>
    <s v="000"/>
    <s v="005"/>
    <n v="530813"/>
    <n v="1701"/>
    <s v="001"/>
    <s v="0000"/>
    <s v="0000"/>
    <n v="0"/>
    <n v="0"/>
    <n v="0"/>
    <n v="22383.8"/>
    <n v="0"/>
    <n v="22383.8"/>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9"/>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9"/>
    <s v="PPR-REDISTRIBUCIÓN MANTENIMIENTOS PRIMER NIVEL"/>
    <s v="ZONA 9"/>
    <n v="1438"/>
    <n v="55"/>
    <s v="000"/>
    <s v="005"/>
    <n v="530404"/>
    <n v="1701"/>
    <s v="001"/>
    <s v="0000"/>
    <s v="0000"/>
    <n v="0"/>
    <n v="0"/>
    <n v="0"/>
    <n v="2916"/>
    <n v="0"/>
    <n v="2916"/>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2"/>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2"/>
    <s v="PPR-REDISTRIBUCIÓN MANTENIMIENTOS PRIMER NIVEL"/>
    <s v="ZONA 2"/>
    <n v="1441"/>
    <n v="55"/>
    <s v="000"/>
    <s v="005"/>
    <n v="530813"/>
    <n v="1708"/>
    <s v="001"/>
    <s v="0000"/>
    <s v="0000"/>
    <n v="0"/>
    <n v="0"/>
    <n v="0"/>
    <n v="106.8"/>
    <n v="0"/>
    <n v="106.8"/>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2"/>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2"/>
    <s v="PPR-REDISTRIBUCIÓN MANTENIMIENTOS PRIMER NIVEL"/>
    <s v="ZONA 2"/>
    <n v="1442"/>
    <n v="55"/>
    <s v="000"/>
    <s v="005"/>
    <n v="530404"/>
    <n v="1702"/>
    <s v="001"/>
    <s v="0000"/>
    <s v="0000"/>
    <n v="0"/>
    <n v="0"/>
    <n v="0"/>
    <n v="48749.85"/>
    <n v="0"/>
    <n v="48749.85"/>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2"/>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2"/>
    <s v="PPR-REDISTRIBUCIÓN MANTENIMIENTOS PRIMER NIVEL"/>
    <s v="ZONA 2"/>
    <n v="1442"/>
    <n v="55"/>
    <s v="000"/>
    <s v="005"/>
    <n v="530813"/>
    <n v="1702"/>
    <s v="001"/>
    <s v="0000"/>
    <s v="0000"/>
    <n v="0"/>
    <n v="0"/>
    <n v="0"/>
    <n v="8865.83"/>
    <n v="0"/>
    <n v="8865.83"/>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2"/>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2"/>
    <s v="PPR-REDISTRIBUCIÓN MANTENIMIENTOS PRIMER NIVEL"/>
    <s v="ZONA 2"/>
    <n v="1445"/>
    <n v="55"/>
    <s v="000"/>
    <s v="005"/>
    <n v="530404"/>
    <n v="1705"/>
    <s v="001"/>
    <s v="0000"/>
    <s v="0000"/>
    <n v="0"/>
    <n v="0"/>
    <n v="0"/>
    <n v="980"/>
    <n v="0"/>
    <n v="98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2"/>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2"/>
    <s v="PPR-REDISTRIBUCIÓN MANTENIMIENTOS PRIMER NIVEL"/>
    <s v="ZONA 2"/>
    <n v="1445"/>
    <n v="55"/>
    <s v="000"/>
    <s v="005"/>
    <n v="530813"/>
    <n v="1705"/>
    <s v="001"/>
    <s v="0000"/>
    <s v="0000"/>
    <n v="0"/>
    <n v="0"/>
    <n v="0"/>
    <n v="333.5"/>
    <n v="0"/>
    <n v="333.5"/>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3"/>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1463"/>
    <n v="55"/>
    <s v="000"/>
    <s v="005"/>
    <n v="530404"/>
    <n v="1801"/>
    <s v="001"/>
    <s v="0000"/>
    <s v="0000"/>
    <n v="0"/>
    <n v="0"/>
    <n v="0"/>
    <n v="9793.1200000000008"/>
    <n v="0"/>
    <n v="9793.1200000000008"/>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3"/>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1465"/>
    <n v="55"/>
    <s v="000"/>
    <s v="005"/>
    <n v="530404"/>
    <n v="1807"/>
    <s v="001"/>
    <s v="0000"/>
    <s v="0000"/>
    <n v="0"/>
    <n v="0"/>
    <n v="0"/>
    <n v="23.6"/>
    <n v="0"/>
    <n v="23.6"/>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3"/>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1465"/>
    <n v="55"/>
    <s v="000"/>
    <s v="005"/>
    <n v="530813"/>
    <n v="1807"/>
    <s v="001"/>
    <s v="0000"/>
    <s v="0000"/>
    <n v="0"/>
    <n v="0"/>
    <n v="0"/>
    <n v="17"/>
    <n v="0"/>
    <n v="17"/>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7"/>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491"/>
    <n v="55"/>
    <s v="000"/>
    <s v="005"/>
    <n v="530813"/>
    <n v="1905"/>
    <s v="001"/>
    <s v="0000"/>
    <s v="0000"/>
    <n v="0"/>
    <n v="0"/>
    <n v="0"/>
    <n v="429.67"/>
    <n v="0"/>
    <n v="429.67"/>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510"/>
    <n v="55"/>
    <s v="000"/>
    <s v="005"/>
    <n v="530404"/>
    <n v="2001"/>
    <s v="001"/>
    <s v="0000"/>
    <s v="0000"/>
    <n v="0"/>
    <n v="0"/>
    <n v="0"/>
    <n v="44000"/>
    <n v="0"/>
    <n v="4400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510"/>
    <n v="55"/>
    <s v="000"/>
    <s v="005"/>
    <n v="530813"/>
    <n v="2001"/>
    <s v="001"/>
    <s v="0000"/>
    <s v="0000"/>
    <n v="0"/>
    <n v="0"/>
    <n v="0"/>
    <n v="34000"/>
    <n v="0"/>
    <n v="3400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1"/>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531"/>
    <n v="55"/>
    <s v="000"/>
    <s v="005"/>
    <n v="530403"/>
    <n v="2104"/>
    <s v="001"/>
    <s v="0000"/>
    <s v="0000"/>
    <n v="0"/>
    <n v="0"/>
    <n v="0"/>
    <n v="969.4"/>
    <n v="0"/>
    <n v="969.4"/>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1"/>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531"/>
    <n v="55"/>
    <s v="000"/>
    <s v="005"/>
    <n v="530404"/>
    <n v="2104"/>
    <s v="001"/>
    <s v="0000"/>
    <s v="0000"/>
    <n v="0"/>
    <n v="0"/>
    <n v="0"/>
    <n v="3864.41"/>
    <n v="0"/>
    <n v="3864.41"/>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1"/>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531"/>
    <n v="55"/>
    <s v="000"/>
    <s v="005"/>
    <n v="530813"/>
    <n v="2104"/>
    <s v="001"/>
    <s v="0000"/>
    <s v="0000"/>
    <n v="0"/>
    <n v="0"/>
    <n v="0"/>
    <n v="4647"/>
    <n v="0"/>
    <n v="4647"/>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2"/>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2"/>
    <s v="PPR-REDISTRIBUCIÓN MANTENIMIENTOS PRIMER NIVEL"/>
    <s v="ZONA 2"/>
    <n v="2320"/>
    <n v="55"/>
    <s v="000"/>
    <s v="005"/>
    <n v="530404"/>
    <n v="2201"/>
    <s v="001"/>
    <s v="0000"/>
    <s v="0000"/>
    <n v="0"/>
    <n v="0"/>
    <n v="0"/>
    <n v="10323.469999999999"/>
    <n v="0"/>
    <n v="10323.469999999999"/>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2"/>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2"/>
    <s v="PPR-REDISTRIBUCIÓN MANTENIMIENTOS PRIMER NIVEL"/>
    <s v="ZONA 2"/>
    <n v="2340"/>
    <n v="55"/>
    <s v="000"/>
    <s v="005"/>
    <n v="530404"/>
    <n v="2202"/>
    <s v="001"/>
    <s v="0000"/>
    <s v="0000"/>
    <n v="0"/>
    <n v="0"/>
    <n v="0"/>
    <n v="33220.74"/>
    <n v="0"/>
    <n v="33220.74"/>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2"/>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2"/>
    <s v="PPR-REDISTRIBUCIÓN MANTENIMIENTOS PRIMER NIVEL"/>
    <s v="ZONA 2"/>
    <n v="2340"/>
    <n v="55"/>
    <s v="000"/>
    <s v="005"/>
    <n v="530813"/>
    <n v="2202"/>
    <s v="001"/>
    <s v="0000"/>
    <s v="0000"/>
    <n v="0"/>
    <n v="0"/>
    <n v="0"/>
    <n v="7075.18"/>
    <n v="0"/>
    <n v="7075.18"/>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3"/>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3430"/>
    <n v="55"/>
    <s v="000"/>
    <s v="005"/>
    <n v="530404"/>
    <n v="1604"/>
    <s v="001"/>
    <s v="0000"/>
    <s v="0000"/>
    <n v="0"/>
    <n v="0"/>
    <n v="0"/>
    <n v="2735"/>
    <n v="0"/>
    <n v="2735"/>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3"/>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3430"/>
    <n v="55"/>
    <s v="000"/>
    <s v="005"/>
    <n v="530813"/>
    <n v="1604"/>
    <s v="001"/>
    <s v="0000"/>
    <s v="0000"/>
    <n v="0"/>
    <n v="0"/>
    <n v="0"/>
    <n v="7000"/>
    <n v="0"/>
    <n v="700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5450"/>
    <n v="55"/>
    <s v="000"/>
    <s v="005"/>
    <n v="530404"/>
    <n v="1205"/>
    <s v="001"/>
    <s v="0000"/>
    <s v="0000"/>
    <n v="0"/>
    <n v="0"/>
    <n v="0"/>
    <n v="2.83"/>
    <n v="0"/>
    <n v="2.83"/>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5450"/>
    <n v="55"/>
    <s v="000"/>
    <s v="005"/>
    <n v="530813"/>
    <n v="1205"/>
    <s v="001"/>
    <s v="0000"/>
    <s v="0000"/>
    <n v="0"/>
    <n v="0"/>
    <n v="0"/>
    <n v="9.07"/>
    <n v="0"/>
    <n v="9.07"/>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5520"/>
    <n v="55"/>
    <s v="000"/>
    <s v="005"/>
    <n v="530404"/>
    <n v="1208"/>
    <s v="001"/>
    <s v="0000"/>
    <s v="0000"/>
    <n v="0"/>
    <n v="0"/>
    <n v="0"/>
    <n v="10334"/>
    <n v="0"/>
    <n v="10334"/>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5520"/>
    <n v="55"/>
    <s v="000"/>
    <s v="005"/>
    <n v="530813"/>
    <n v="1208"/>
    <s v="001"/>
    <s v="0000"/>
    <s v="0000"/>
    <n v="0"/>
    <n v="0"/>
    <n v="0"/>
    <n v="17340"/>
    <n v="0"/>
    <n v="1734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7"/>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7110"/>
    <n v="55"/>
    <s v="000"/>
    <s v="005"/>
    <n v="530813"/>
    <n v="709"/>
    <s v="001"/>
    <s v="0000"/>
    <s v="0000"/>
    <n v="0"/>
    <n v="0"/>
    <n v="0"/>
    <n v="3171"/>
    <n v="0"/>
    <n v="3171"/>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7"/>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7531"/>
    <n v="55"/>
    <s v="000"/>
    <s v="005"/>
    <n v="530404"/>
    <n v="1909"/>
    <s v="001"/>
    <s v="0000"/>
    <s v="0000"/>
    <n v="0"/>
    <n v="0"/>
    <n v="0"/>
    <n v="776.67"/>
    <n v="0"/>
    <n v="776.67"/>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8"/>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8"/>
    <s v="PPR-REDISTRIBUCIÓN MANTENIMIENTOS PRIMER NIVEL"/>
    <s v="ZONA 8"/>
    <n v="8230"/>
    <n v="55"/>
    <s v="000"/>
    <s v="005"/>
    <n v="530404"/>
    <n v="901"/>
    <s v="001"/>
    <s v="0000"/>
    <s v="0000"/>
    <n v="0"/>
    <n v="0"/>
    <n v="0"/>
    <n v="113198.14"/>
    <n v="0"/>
    <n v="113198.14"/>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4"/>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4"/>
    <s v="PPR MANTENIMIENTO INFRAESTRUCTURA 1ER NIVEL DISTRITO 13D02"/>
    <s v="ZONA 4"/>
    <s v="1336"/>
    <n v="55"/>
    <s v="000"/>
    <s v="005"/>
    <n v="530417"/>
    <n v="1308"/>
    <s v="001"/>
    <s v="0000"/>
    <s v="0000"/>
    <n v="200000"/>
    <n v="0"/>
    <n v="200000"/>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4"/>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4"/>
    <s v="PPR MANTENIMIENTO INFRAESTRUCTURA 1ER NIVEL DISTRITO 13D03 "/>
    <s v="ZONA 4"/>
    <s v="1338"/>
    <n v="55"/>
    <s v="000"/>
    <s v="005"/>
    <n v="530417"/>
    <n v="1306"/>
    <s v="001"/>
    <s v="0000"/>
    <s v="0000"/>
    <n v="83377"/>
    <n v="0"/>
    <n v="83377"/>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4"/>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4"/>
    <s v="PPR MANTENIMIENTO INFRAESTRUCTURA 1ER NIVEL DISTRITO 13D05"/>
    <s v="ZONA 4"/>
    <s v="1342"/>
    <n v="55"/>
    <s v="000"/>
    <s v="005"/>
    <n v="530417"/>
    <n v="1304"/>
    <s v="001"/>
    <s v="0000"/>
    <s v="0000"/>
    <n v="124535"/>
    <n v="0"/>
    <n v="124535"/>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4"/>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4"/>
    <s v="PPR MANTENIMIENTO INFRAESTRUCTURA 1ER NIVEL DISTRITO 13D07  "/>
    <s v="ZONA 4"/>
    <s v="1337"/>
    <n v="55"/>
    <s v="000"/>
    <s v="005"/>
    <n v="530417"/>
    <n v="1303"/>
    <s v="001"/>
    <s v="0000"/>
    <s v="0000"/>
    <n v="120324"/>
    <n v="0"/>
    <n v="120324"/>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4"/>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4"/>
    <s v="PPR MANTENIMIENTO INFRAESTRUCTURA 1ER NIVEL DISTRITO 13D11"/>
    <s v="ZONA 4"/>
    <s v="1339"/>
    <n v="55"/>
    <s v="000"/>
    <s v="005"/>
    <n v="530417"/>
    <n v="1314"/>
    <s v="001"/>
    <s v="0000"/>
    <s v="0000"/>
    <n v="51256"/>
    <n v="0"/>
    <n v="51256"/>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4"/>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4"/>
    <s v="PPR MANTENIMIENTO INFRAESTRUCTURA 1ER NIVEL DISTRITO 23D01"/>
    <s v="ZONA 4"/>
    <s v="1447"/>
    <n v="55"/>
    <s v="000"/>
    <s v="005"/>
    <n v="530417"/>
    <n v="2301"/>
    <s v="001"/>
    <s v="0000"/>
    <s v="0000"/>
    <n v="750000"/>
    <n v="0"/>
    <n v="750000"/>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3"/>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3"/>
    <s v="PPR MANTENIMIENTO INFRAESTRUCTURA 1ER NIVEL  DISTRITO 18D02"/>
    <s v="ZONA 3"/>
    <s v="1463"/>
    <n v="55"/>
    <s v="000"/>
    <s v="005"/>
    <n v="530417"/>
    <n v="1801"/>
    <s v="001"/>
    <s v="0000"/>
    <s v="0000"/>
    <n v="27875.84"/>
    <n v="0"/>
    <n v="27875.84"/>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3"/>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3"/>
    <s v="PPR MANTENIMIENTO INFRAESTRUCTURA 1ER NIVEL DISTRITO 18D04"/>
    <s v="ZONA 3"/>
    <s v="1465"/>
    <n v="55"/>
    <s v="000"/>
    <s v="005"/>
    <n v="530417"/>
    <n v="1807"/>
    <s v="001"/>
    <s v="0000"/>
    <s v="0000"/>
    <n v="82000"/>
    <n v="0"/>
    <n v="82000"/>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2"/>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2"/>
    <s v="PPR MANTENIMIENTO INFRAESTRUCTURA 1ER NIVEL DISTRITO 17D10"/>
    <s v="ZONA 2"/>
    <s v="1442"/>
    <n v="55"/>
    <s v="000"/>
    <s v="005"/>
    <n v="530417"/>
    <n v="1702"/>
    <s v="001"/>
    <s v="0000"/>
    <s v="0000"/>
    <n v="34091.54"/>
    <n v="0"/>
    <n v="34091.54"/>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3"/>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3"/>
    <s v="PPR MANTENIMIENTO INFRAESTRUCTURA 1ER NIVEL DISTRITO 05D04"/>
    <s v="ZONA 3"/>
    <s v="1092"/>
    <n v="55"/>
    <s v="000"/>
    <s v="005"/>
    <n v="530417"/>
    <n v="504"/>
    <s v="001"/>
    <s v="0000"/>
    <s v="0000"/>
    <n v="55000"/>
    <n v="0"/>
    <n v="55000"/>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7"/>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7"/>
    <s v="PPR MANTENIMIENTO INFRAESTRUCTURA 1ER NIVEL DISTRITO 11D04"/>
    <s v="ZONA 7"/>
    <s v="1279"/>
    <n v="55"/>
    <s v="000"/>
    <s v="005"/>
    <n v="530417"/>
    <n v="1110"/>
    <s v="001"/>
    <s v="0000"/>
    <s v="0000"/>
    <n v="44830.96"/>
    <n v="0"/>
    <n v="44830.96"/>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7"/>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7"/>
    <s v="PPR MANTENIMIENTO INFRAESTRUCTURA 1ER NIVEL DISTRITO 11D07"/>
    <s v="ZONA 7"/>
    <s v="1277"/>
    <n v="55"/>
    <s v="000"/>
    <s v="005"/>
    <n v="530417"/>
    <n v="1108"/>
    <s v="001"/>
    <s v="0000"/>
    <s v="0000"/>
    <n v="21414.86"/>
    <n v="0"/>
    <n v="21414.86"/>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7"/>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7"/>
    <s v="PPR MANTENIMIENTO INFRAESTRUCTURA 1ER NIVEL DISTRITO 11D05"/>
    <s v="ZONA 7"/>
    <s v="1276"/>
    <n v="55"/>
    <s v="000"/>
    <s v="005"/>
    <n v="530417"/>
    <n v="1106"/>
    <s v="001"/>
    <s v="0000"/>
    <s v="0000"/>
    <n v="27372.15"/>
    <n v="0"/>
    <n v="27372.15"/>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7"/>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7"/>
    <s v="PPR MANTENIMIENTO INFRAESTRUCTURA 1ER NIVEL DISTRITO 07D05"/>
    <s v="ZONA 7"/>
    <s v="1138"/>
    <n v="55"/>
    <s v="000"/>
    <s v="005"/>
    <n v="530417"/>
    <n v="707"/>
    <s v="001"/>
    <s v="0000"/>
    <s v="0000"/>
    <n v="42139.16"/>
    <n v="0"/>
    <n v="42139.16"/>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6"/>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6"/>
    <s v="PPR MANTENIMIENTO INFRAESTRUCTURA 1ER NIVEL DISTRITO 14D06"/>
    <s v="ZONA 6"/>
    <s v="1364"/>
    <n v="55"/>
    <s v="000"/>
    <s v="005"/>
    <n v="530417"/>
    <n v="1405"/>
    <s v="001"/>
    <s v="0000"/>
    <s v="0000"/>
    <n v="76496.59"/>
    <n v="0"/>
    <n v="76496.59"/>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7"/>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7"/>
    <s v="PPR MANTENIMIENTO INFRAESTRUCTURA 1ER NIVEL  DISTRITO 19D03"/>
    <s v="ZONA 7"/>
    <s v="1492"/>
    <n v="55"/>
    <s v="000"/>
    <s v="005"/>
    <n v="530417"/>
    <n v="1902"/>
    <s v="001"/>
    <s v="0000"/>
    <s v="0000"/>
    <n v="44719.1"/>
    <n v="0"/>
    <n v="44719.1"/>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1"/>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1"/>
    <s v="PPR MANTENIMIENTO INFRAESTRUCTURA 1ER NIVEL DISTRITO 04D02"/>
    <s v="ZONA 1"/>
    <s v="1072"/>
    <n v="55"/>
    <s v="000"/>
    <s v="005"/>
    <n v="530417"/>
    <n v="405"/>
    <s v="001"/>
    <s v="0000"/>
    <s v="0000"/>
    <n v="62487.97"/>
    <n v="0"/>
    <n v="62487.97"/>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1"/>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1"/>
    <s v="PPR FISCALIZACIÓN MANTENIMIENTO INFRAESTRUCTURA 1ER NIVEL DISTRITO 04D02"/>
    <s v="ZONA 1"/>
    <s v="1072"/>
    <n v="55"/>
    <s v="000"/>
    <s v="005"/>
    <s v="530604"/>
    <n v="405"/>
    <s v="001"/>
    <s v="0000"/>
    <s v="0000"/>
    <n v="4374.1499999999996"/>
    <n v="0"/>
    <n v="4374.1499999999996"/>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7"/>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7"/>
    <s v="PPR MANTENIMIENTO INFRAESTRUCTURA 1ER NIVEL DISTRITO 07D04"/>
    <s v="ZONA 7"/>
    <s v="1139"/>
    <n v="55"/>
    <s v="00"/>
    <s v="005"/>
    <s v="530417"/>
    <n v="1101"/>
    <s v="001"/>
    <s v="0000"/>
    <s v="0000"/>
    <n v="76492.58"/>
    <n v="0"/>
    <n v="76492.58"/>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6"/>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6"/>
    <s v="PPR MANTENIMIENTO INFRAESTRUCTURA 1ER NIVEL DISTRITO 01D03"/>
    <s v="ZONA 6"/>
    <s v="1011"/>
    <n v="55"/>
    <s v="000"/>
    <s v="005"/>
    <n v="530417"/>
    <n v="108"/>
    <s v="001"/>
    <s v="0000"/>
    <s v="0000"/>
    <n v="200528.93"/>
    <n v="0"/>
    <n v="200528.93"/>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4"/>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4"/>
    <s v="PPR MANTENIMIENTO INFRAESTRUCTURA 1ER NIVEL DISTRITO 13D02 (ARRASTRES)"/>
    <s v="ZONA 4"/>
    <n v="1336"/>
    <n v="55"/>
    <s v="00"/>
    <s v="007"/>
    <s v="530417"/>
    <n v="1308"/>
    <s v="001"/>
    <s v="0000"/>
    <s v="0000"/>
    <n v="52201.86"/>
    <n v="0"/>
    <n v="52201.86"/>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4"/>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4"/>
    <s v="PPR MANTENIMIENTO INFRAESTRUCTURA 1ER NIVEL DISTRITO 13D07 (ARRASTRES)"/>
    <s v="ZONA 4"/>
    <n v="1337"/>
    <n v="55"/>
    <s v="000"/>
    <s v="007"/>
    <s v="530417"/>
    <n v="1303"/>
    <s v="001"/>
    <s v="0000"/>
    <s v="0000"/>
    <n v="52055"/>
    <n v="0"/>
    <n v="52055"/>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4"/>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4"/>
    <s v="PPR MANTENIMIENTO INFRAESTRUCTURA 1ER NIVEL DISTRITO 13D03 (ARRASTRES)"/>
    <s v="ZONA 4"/>
    <n v="1338"/>
    <n v="55"/>
    <s v="000"/>
    <s v="007"/>
    <s v="530417"/>
    <n v="1306"/>
    <s v="001"/>
    <s v="0000"/>
    <s v="0000"/>
    <n v="92625"/>
    <n v="0"/>
    <n v="92625"/>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4"/>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4"/>
    <s v="PPR MANTENIMIENTO INFRAESTRUCTURA 1ER NIVEL DISTRITO 13D11 (ARRASTRES)"/>
    <s v="ZONA 4"/>
    <n v="1339"/>
    <n v="55"/>
    <s v="00"/>
    <s v="007"/>
    <s v="530417"/>
    <n v="1314"/>
    <s v="001"/>
    <s v="0000"/>
    <s v="0000"/>
    <n v="83603.289999999994"/>
    <n v="0"/>
    <n v="83603.289999999994"/>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2"/>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2"/>
    <s v="PPR MANTENIMIENTO INFRAESTRUCTURA 1ER NIVEL CZ02"/>
    <s v="ZONA 2"/>
    <s v="52"/>
    <s v="55"/>
    <s v="000"/>
    <s v="005"/>
    <s v="530402"/>
    <n v="1501"/>
    <s v="001"/>
    <s v="0000"/>
    <s v="0000"/>
    <n v="190859.55"/>
    <n v="0"/>
    <n v="190859.55"/>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 MANTENIMIENTO INFRAESTRUCTURA 1ER NIVEL DISTRITO 12D02"/>
    <s v="ZONA 5"/>
    <s v="1304"/>
    <s v="55"/>
    <s v="000"/>
    <s v="005"/>
    <n v="530402"/>
    <n v="1206"/>
    <s v="001"/>
    <s v="0000"/>
    <s v="0000"/>
    <n v="21728.06"/>
    <n v="0"/>
    <n v="21728.06"/>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 MANTENIMIENTO INFRAESTRUCTURA 1ER NIVEL DISTRITO 02D01"/>
    <s v="ZONA 5"/>
    <n v="1031"/>
    <s v="55"/>
    <s v="000"/>
    <s v="005"/>
    <n v="530402"/>
    <n v="200"/>
    <s v="001"/>
    <s v="0000"/>
    <s v="0000"/>
    <n v="193557.17"/>
    <n v="0"/>
    <n v="193557.17"/>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 MANTENIMIENTO INFRAESTRUCTURA 1ER NIVEL  DISTRITO 12D05"/>
    <s v="ZONA 5"/>
    <n v="5520"/>
    <s v="55"/>
    <s v="000"/>
    <s v="005"/>
    <n v="530402"/>
    <n v="1208"/>
    <s v="001"/>
    <s v="0000"/>
    <s v="0000"/>
    <n v="38828.660000000003"/>
    <n v="0"/>
    <n v="38828.660000000003"/>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 MANTENIMIENTO INFRAESTRUCTURA 1ER NIVEL DISTRITO 12D01"/>
    <s v="ZONA 5"/>
    <n v="1301"/>
    <s v="55"/>
    <s v="000"/>
    <s v="005"/>
    <n v="530404"/>
    <n v="1200"/>
    <s v="001"/>
    <s v="0000"/>
    <s v="0000"/>
    <n v="160000"/>
    <n v="0"/>
    <n v="160000"/>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6"/>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6"/>
    <s v="PPR ACCESORIOS PARA MANTENIMIENTO ELÉCTRICO E HIDROSANITARIO INFRAESTRUCTURA 1ER NIVEL DISTRITO 01D06"/>
    <s v="ZONA 6"/>
    <n v="1010"/>
    <s v="55"/>
    <s v="000"/>
    <s v="005"/>
    <n v="530811"/>
    <n v="105"/>
    <s v="001"/>
    <s v="0000"/>
    <s v="0000"/>
    <n v="12750.33"/>
    <n v="0"/>
    <n v="12750.33"/>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7"/>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7"/>
    <s v="PPR MANTENIMIENTO INFRAESTRUCTURA 1ER NIVEL  DISTRITO 11D05"/>
    <s v="ZONA 7"/>
    <n v="1276"/>
    <s v="55"/>
    <s v="000"/>
    <s v="005"/>
    <s v="530417"/>
    <n v="1106"/>
    <s v="001"/>
    <s v="0000"/>
    <s v="0000"/>
    <n v="109261.98"/>
    <n v="0"/>
    <n v="109261.98"/>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79"/>
    <s v="ZONA 5"/>
    <s v="MSP-SNGCSS-2022-1264-M"/>
    <x v="145"/>
    <x v="248"/>
    <d v="2022-07-26T00:00:00"/>
    <s v="PRESUPUESTARIA"/>
    <s v="La reforma se plantea con la finalidad de asignar recursos a las Unidades Ejecutoras para la contratación de mantenimiento de infraestructura sanitaria en Unidades de Primer Nivel de Atención para el cumplimiento de los objetivos de la Estrategia ECSDI."/>
    <s v="ZONA 5"/>
    <s v="PPR MANTENIMIENTO INFRAESTRUCTURA 1ER NIVEL  DISTRITO 12D03"/>
    <s v="ZONA 5"/>
    <s v="5450"/>
    <s v="55"/>
    <s v="000"/>
    <s v="005"/>
    <s v="530417"/>
    <n v="1205"/>
    <s v="001"/>
    <s v="0000"/>
    <s v="0000"/>
    <n v="53000"/>
    <n v="0"/>
    <n v="53000"/>
    <n v="0"/>
    <n v="0"/>
    <n v="0"/>
    <s v="NO"/>
    <m/>
    <m/>
    <x v="14"/>
    <e v="#N/A"/>
    <e v="#N/A"/>
    <e v="#N/A"/>
    <s v="SUBSECRETARÍA NACIONAL DE GARANTÍA DE LA CALIDAD DE LOS SERVICIOS DE SALUD"/>
    <s v="DIRECCIÓN NACIONAL DE INFRAESTRUCTURA SANITARIA"/>
    <s v="Plan Nacional de mantenimiento en infraestructura en base a la información generada desde las Coordinaciones Zonales y en coordinación con la Dirección Nacional Administrativa;"/>
    <e v="#N/A"/>
    <e v="#N/A"/>
  </r>
  <r>
    <x v="280"/>
    <s v="121001008"/>
    <s v="MSP-DNCE-2022-1095-M"/>
    <x v="146"/>
    <x v="249"/>
    <d v="2022-07-25T00:00:00"/>
    <s v="PRESUPUESTARIA"/>
    <s v="La presente reforma se realiza con la finalidad de  transferir los recursos al Hospital Pediátrico Baca Ortiz, para que el mismo en aplicación de la Resolución 16 del ARCSA realice la adquisición del medicamento hidrocortisona 10mg sólido oral."/>
    <s v="PROVISION Y PRESTACION DE SERVICIOS DE SALUD"/>
    <s v="ADQUISICIÓN DE HIDROCORTISONA 10 MG SÓLIDO ORAL "/>
    <s v="PLANTA CENTRAL"/>
    <n v="9999"/>
    <n v="90"/>
    <s v="000"/>
    <s v="005"/>
    <n v="530809"/>
    <n v="1701"/>
    <s v="001"/>
    <s v="0000"/>
    <s v="0000"/>
    <m/>
    <m/>
    <n v="0"/>
    <n v="36308"/>
    <m/>
    <n v="36308"/>
    <s v="SI"/>
    <m/>
    <m/>
    <x v="6"/>
    <n v="0"/>
    <n v="0"/>
    <n v="0"/>
    <s v="SUB ATENCION SALUD MOVIL HOSPITALARIA CENTROS ESPECIALIZADOS"/>
    <s v="DIR NAC CENTROS ESPECIALIZADOS"/>
    <s v="PREV. DISCAPACIDADES Y ENFERMEDADES GENÉTICAS"/>
    <s v="NO"/>
    <n v="0"/>
  </r>
  <r>
    <x v="280"/>
    <s v="CZ9"/>
    <s v="MSP-DNCE-2022-1095-M"/>
    <x v="146"/>
    <x v="249"/>
    <d v="2022-07-25T00:00:00"/>
    <s v="PRESUPUESTARIA"/>
    <s v="La presente reforma se realiza con la finalidad de  transferir los recursos al Hospital Pediátrico Baca Ortiz, para que el mismo en aplicación de la Resolución 16 del ARCSA realice la adquisición del medicamento hidrocortisona 10mg sólido oral."/>
    <s v="PROVISION Y PRESTACION DE SERVICIOS DE SALUD"/>
    <s v="ADQUISICIÓN DE HIDROCORTISONA 10 MG SÓLIDO ORAL "/>
    <s v="HOSPITAL BACA ORTIZ"/>
    <s v="1421"/>
    <n v="90"/>
    <s v="000"/>
    <s v="005"/>
    <s v="530809"/>
    <n v="1701"/>
    <s v="001"/>
    <s v="0000"/>
    <s v="0000"/>
    <n v="36308"/>
    <m/>
    <n v="36308"/>
    <m/>
    <m/>
    <m/>
    <s v="SI"/>
    <m/>
    <m/>
    <x v="6"/>
    <e v="#N/A"/>
    <e v="#N/A"/>
    <e v="#N/A"/>
    <e v="#N/A"/>
    <e v="#N/A"/>
    <e v="#N/A"/>
    <e v="#N/A"/>
    <e v="#N/A"/>
  </r>
  <r>
    <x v="281"/>
    <s v="132000009"/>
    <s v="MSP-DNSECG-2022-0635-M"/>
    <x v="143"/>
    <x v="50"/>
    <m/>
    <s v="PRESUPUESTARIA"/>
    <s v="OPTIMIZACIÓN FOR"/>
    <s v="PROVISION Y PRESTACION DE SERVICIOS DE SALUD"/>
    <s v="ESTRATEGIA FOR "/>
    <s v="PLANTA CENTRAL"/>
    <n v="9999"/>
    <n v="90"/>
    <s v="000"/>
    <s v="001"/>
    <n v="530235"/>
    <n v="1700"/>
    <s v="001"/>
    <s v="0000"/>
    <s v="0000"/>
    <n v="1903532.11"/>
    <n v="0"/>
    <n v="1903532.11"/>
    <n v="0"/>
    <n v="0"/>
    <n v="0"/>
    <s v="SI"/>
    <m/>
    <m/>
    <x v="0"/>
    <n v="0"/>
    <n v="0"/>
    <n v="0"/>
    <s v="COOR PLANIFICACION GEST ESTRAT"/>
    <s v="COORDI PLANIFICACION GEST ESTRAT"/>
    <s v="FOR"/>
    <s v="NO"/>
    <n v="0"/>
  </r>
  <r>
    <x v="281"/>
    <s v="ZONA 1"/>
    <s v="MSP-DNSECG-2022-0635-M"/>
    <x v="143"/>
    <x v="50"/>
    <m/>
    <s v="PRESUPUESTARIA"/>
    <s v="OPTIMIZACIÓN FOR"/>
    <e v="#N/A"/>
    <e v="#N/A"/>
    <e v="#N/A"/>
    <e v="#N/A"/>
    <e v="#N/A"/>
    <e v="#N/A"/>
    <e v="#N/A"/>
    <e v="#N/A"/>
    <e v="#N/A"/>
    <e v="#N/A"/>
    <e v="#N/A"/>
    <e v="#N/A"/>
    <n v="0"/>
    <n v="0"/>
    <n v="0"/>
    <n v="261.16000000000003"/>
    <n v="0"/>
    <n v="261.16000000000003"/>
    <s v="SI"/>
    <m/>
    <m/>
    <x v="0"/>
    <e v="#N/A"/>
    <e v="#N/A"/>
    <e v="#N/A"/>
    <e v="#N/A"/>
    <e v="#N/A"/>
    <e v="#N/A"/>
    <e v="#N/A"/>
    <e v="#N/A"/>
  </r>
  <r>
    <x v="281"/>
    <s v="ZONA 2"/>
    <s v="MSP-DNSECG-2022-0635-M"/>
    <x v="143"/>
    <x v="50"/>
    <m/>
    <s v="PRESUPUESTARIA"/>
    <s v="OPTIMIZACIÓN FOR"/>
    <e v="#N/A"/>
    <e v="#N/A"/>
    <e v="#N/A"/>
    <e v="#N/A"/>
    <e v="#N/A"/>
    <e v="#N/A"/>
    <e v="#N/A"/>
    <e v="#N/A"/>
    <e v="#N/A"/>
    <e v="#N/A"/>
    <e v="#N/A"/>
    <e v="#N/A"/>
    <n v="0"/>
    <n v="0"/>
    <n v="0"/>
    <n v="105.03"/>
    <n v="0"/>
    <n v="105.03"/>
    <s v="SI"/>
    <m/>
    <m/>
    <x v="0"/>
    <e v="#N/A"/>
    <e v="#N/A"/>
    <e v="#N/A"/>
    <e v="#N/A"/>
    <e v="#N/A"/>
    <e v="#N/A"/>
    <e v="#N/A"/>
    <e v="#N/A"/>
  </r>
  <r>
    <x v="281"/>
    <s v="ZONA 3"/>
    <s v="MSP-DNSECG-2022-0635-M"/>
    <x v="143"/>
    <x v="50"/>
    <m/>
    <s v="PRESUPUESTARIA"/>
    <s v="OPTIMIZACIÓN FOR"/>
    <e v="#N/A"/>
    <e v="#N/A"/>
    <e v="#N/A"/>
    <e v="#N/A"/>
    <e v="#N/A"/>
    <e v="#N/A"/>
    <e v="#N/A"/>
    <e v="#N/A"/>
    <e v="#N/A"/>
    <e v="#N/A"/>
    <e v="#N/A"/>
    <e v="#N/A"/>
    <n v="0"/>
    <n v="0"/>
    <n v="0"/>
    <n v="51.66"/>
    <n v="0"/>
    <n v="51.66"/>
    <s v="SI"/>
    <m/>
    <m/>
    <x v="0"/>
    <e v="#N/A"/>
    <e v="#N/A"/>
    <e v="#N/A"/>
    <e v="#N/A"/>
    <e v="#N/A"/>
    <e v="#N/A"/>
    <e v="#N/A"/>
    <e v="#N/A"/>
  </r>
  <r>
    <x v="281"/>
    <s v="ZONA 5"/>
    <s v="MSP-DNSECG-2022-0635-M"/>
    <x v="143"/>
    <x v="50"/>
    <m/>
    <s v="PRESUPUESTARIA"/>
    <s v="OPTIMIZACIÓN FOR"/>
    <e v="#N/A"/>
    <e v="#N/A"/>
    <e v="#N/A"/>
    <e v="#N/A"/>
    <e v="#N/A"/>
    <e v="#N/A"/>
    <e v="#N/A"/>
    <e v="#N/A"/>
    <e v="#N/A"/>
    <e v="#N/A"/>
    <e v="#N/A"/>
    <e v="#N/A"/>
    <n v="0"/>
    <n v="0"/>
    <n v="0"/>
    <n v="21.69"/>
    <n v="0"/>
    <n v="21.69"/>
    <s v="SI"/>
    <m/>
    <m/>
    <x v="0"/>
    <e v="#N/A"/>
    <e v="#N/A"/>
    <e v="#N/A"/>
    <e v="#N/A"/>
    <e v="#N/A"/>
    <e v="#N/A"/>
    <e v="#N/A"/>
    <e v="#N/A"/>
  </r>
  <r>
    <x v="281"/>
    <s v="ZONA 5"/>
    <s v="MSP-DNSECG-2022-0635-M"/>
    <x v="143"/>
    <x v="50"/>
    <m/>
    <s v="PRESUPUESTARIA"/>
    <s v="OPTIMIZACIÓN FOR"/>
    <e v="#N/A"/>
    <e v="#N/A"/>
    <e v="#N/A"/>
    <e v="#N/A"/>
    <e v="#N/A"/>
    <e v="#N/A"/>
    <e v="#N/A"/>
    <e v="#N/A"/>
    <e v="#N/A"/>
    <e v="#N/A"/>
    <e v="#N/A"/>
    <e v="#N/A"/>
    <n v="0"/>
    <n v="0"/>
    <n v="0"/>
    <n v="22.53"/>
    <n v="0"/>
    <n v="22.53"/>
    <s v="SI"/>
    <m/>
    <m/>
    <x v="0"/>
    <e v="#N/A"/>
    <e v="#N/A"/>
    <e v="#N/A"/>
    <e v="#N/A"/>
    <e v="#N/A"/>
    <e v="#N/A"/>
    <e v="#N/A"/>
    <e v="#N/A"/>
  </r>
  <r>
    <x v="281"/>
    <s v="ZONA 5"/>
    <s v="MSP-DNSECG-2022-0635-M"/>
    <x v="143"/>
    <x v="50"/>
    <m/>
    <s v="PRESUPUESTARIA"/>
    <s v="OPTIMIZACIÓN FOR"/>
    <e v="#N/A"/>
    <e v="#N/A"/>
    <e v="#N/A"/>
    <e v="#N/A"/>
    <e v="#N/A"/>
    <e v="#N/A"/>
    <e v="#N/A"/>
    <e v="#N/A"/>
    <e v="#N/A"/>
    <e v="#N/A"/>
    <e v="#N/A"/>
    <e v="#N/A"/>
    <n v="0"/>
    <n v="0"/>
    <n v="0"/>
    <n v="42.47"/>
    <n v="0"/>
    <n v="42.47"/>
    <s v="SI"/>
    <m/>
    <m/>
    <x v="0"/>
    <e v="#N/A"/>
    <e v="#N/A"/>
    <e v="#N/A"/>
    <e v="#N/A"/>
    <e v="#N/A"/>
    <e v="#N/A"/>
    <e v="#N/A"/>
    <e v="#N/A"/>
  </r>
  <r>
    <x v="281"/>
    <s v="ZONA 5"/>
    <s v="MSP-DNSECG-2022-0635-M"/>
    <x v="143"/>
    <x v="50"/>
    <m/>
    <s v="PRESUPUESTARIA"/>
    <s v="OPTIMIZACIÓN FOR"/>
    <e v="#N/A"/>
    <e v="#N/A"/>
    <e v="#N/A"/>
    <e v="#N/A"/>
    <e v="#N/A"/>
    <e v="#N/A"/>
    <e v="#N/A"/>
    <e v="#N/A"/>
    <e v="#N/A"/>
    <e v="#N/A"/>
    <e v="#N/A"/>
    <e v="#N/A"/>
    <n v="0"/>
    <n v="0"/>
    <n v="0"/>
    <n v="366.59"/>
    <n v="0"/>
    <n v="366.59"/>
    <s v="SI"/>
    <m/>
    <m/>
    <x v="0"/>
    <e v="#N/A"/>
    <e v="#N/A"/>
    <e v="#N/A"/>
    <e v="#N/A"/>
    <e v="#N/A"/>
    <e v="#N/A"/>
    <e v="#N/A"/>
    <e v="#N/A"/>
  </r>
  <r>
    <x v="281"/>
    <s v="ZONA 5"/>
    <s v="MSP-DNSECG-2022-0635-M"/>
    <x v="143"/>
    <x v="50"/>
    <m/>
    <s v="PRESUPUESTARIA"/>
    <s v="OPTIMIZACIÓN FOR"/>
    <e v="#N/A"/>
    <e v="#N/A"/>
    <e v="#N/A"/>
    <e v="#N/A"/>
    <e v="#N/A"/>
    <e v="#N/A"/>
    <e v="#N/A"/>
    <e v="#N/A"/>
    <e v="#N/A"/>
    <e v="#N/A"/>
    <e v="#N/A"/>
    <e v="#N/A"/>
    <n v="0"/>
    <n v="0"/>
    <n v="0"/>
    <n v="320.60000000000002"/>
    <n v="0"/>
    <n v="320.60000000000002"/>
    <s v="SI"/>
    <m/>
    <m/>
    <x v="0"/>
    <e v="#N/A"/>
    <e v="#N/A"/>
    <e v="#N/A"/>
    <e v="#N/A"/>
    <e v="#N/A"/>
    <e v="#N/A"/>
    <e v="#N/A"/>
    <e v="#N/A"/>
  </r>
  <r>
    <x v="281"/>
    <s v="ZONA 5"/>
    <s v="MSP-DNSECG-2022-0635-M"/>
    <x v="143"/>
    <x v="50"/>
    <m/>
    <s v="PRESUPUESTARIA"/>
    <s v="OPTIMIZACIÓN FOR"/>
    <e v="#N/A"/>
    <e v="#N/A"/>
    <e v="#N/A"/>
    <e v="#N/A"/>
    <e v="#N/A"/>
    <e v="#N/A"/>
    <e v="#N/A"/>
    <e v="#N/A"/>
    <e v="#N/A"/>
    <e v="#N/A"/>
    <e v="#N/A"/>
    <e v="#N/A"/>
    <n v="0"/>
    <n v="0"/>
    <n v="0"/>
    <n v="2288.62"/>
    <n v="0"/>
    <n v="2288.62"/>
    <s v="SI"/>
    <m/>
    <m/>
    <x v="0"/>
    <e v="#N/A"/>
    <e v="#N/A"/>
    <e v="#N/A"/>
    <e v="#N/A"/>
    <e v="#N/A"/>
    <e v="#N/A"/>
    <e v="#N/A"/>
    <e v="#N/A"/>
  </r>
  <r>
    <x v="281"/>
    <s v="ZONA 7"/>
    <s v="MSP-DNSECG-2022-0635-M"/>
    <x v="143"/>
    <x v="50"/>
    <m/>
    <s v="PRESUPUESTARIA"/>
    <s v="OPTIMIZACIÓN FOR"/>
    <e v="#N/A"/>
    <e v="#N/A"/>
    <e v="#N/A"/>
    <e v="#N/A"/>
    <e v="#N/A"/>
    <e v="#N/A"/>
    <e v="#N/A"/>
    <e v="#N/A"/>
    <e v="#N/A"/>
    <e v="#N/A"/>
    <e v="#N/A"/>
    <e v="#N/A"/>
    <n v="0"/>
    <n v="0"/>
    <n v="0"/>
    <n v="473.57"/>
    <n v="0"/>
    <n v="473.57"/>
    <s v="SI"/>
    <m/>
    <m/>
    <x v="0"/>
    <e v="#N/A"/>
    <e v="#N/A"/>
    <e v="#N/A"/>
    <e v="#N/A"/>
    <e v="#N/A"/>
    <e v="#N/A"/>
    <e v="#N/A"/>
    <e v="#N/A"/>
  </r>
  <r>
    <x v="281"/>
    <s v="ZONA 5"/>
    <s v="MSP-DNSECG-2022-0635-M"/>
    <x v="143"/>
    <x v="50"/>
    <m/>
    <s v="PRESUPUESTARIA"/>
    <s v="OPTIMIZACIÓN FOR"/>
    <e v="#N/A"/>
    <e v="#N/A"/>
    <e v="#N/A"/>
    <e v="#N/A"/>
    <e v="#N/A"/>
    <e v="#N/A"/>
    <e v="#N/A"/>
    <e v="#N/A"/>
    <e v="#N/A"/>
    <e v="#N/A"/>
    <e v="#N/A"/>
    <e v="#N/A"/>
    <n v="0"/>
    <n v="0"/>
    <n v="0"/>
    <n v="431.28"/>
    <n v="0"/>
    <n v="431.28"/>
    <s v="SI"/>
    <m/>
    <m/>
    <x v="0"/>
    <e v="#N/A"/>
    <e v="#N/A"/>
    <e v="#N/A"/>
    <e v="#N/A"/>
    <e v="#N/A"/>
    <e v="#N/A"/>
    <e v="#N/A"/>
    <e v="#N/A"/>
  </r>
  <r>
    <x v="281"/>
    <s v="ZONA 5"/>
    <s v="MSP-DNSECG-2022-0635-M"/>
    <x v="143"/>
    <x v="50"/>
    <m/>
    <s v="PRESUPUESTARIA"/>
    <s v="OPTIMIZACIÓN FOR"/>
    <e v="#N/A"/>
    <e v="#N/A"/>
    <e v="#N/A"/>
    <e v="#N/A"/>
    <e v="#N/A"/>
    <e v="#N/A"/>
    <e v="#N/A"/>
    <e v="#N/A"/>
    <e v="#N/A"/>
    <e v="#N/A"/>
    <e v="#N/A"/>
    <e v="#N/A"/>
    <n v="0"/>
    <n v="0"/>
    <n v="0"/>
    <n v="172.12"/>
    <n v="0"/>
    <n v="172.12"/>
    <s v="SI"/>
    <m/>
    <m/>
    <x v="0"/>
    <e v="#N/A"/>
    <e v="#N/A"/>
    <e v="#N/A"/>
    <e v="#N/A"/>
    <e v="#N/A"/>
    <e v="#N/A"/>
    <e v="#N/A"/>
    <e v="#N/A"/>
  </r>
  <r>
    <x v="281"/>
    <s v="ZONA 3"/>
    <s v="MSP-DNSECG-2022-0635-M"/>
    <x v="143"/>
    <x v="50"/>
    <m/>
    <s v="PRESUPUESTARIA"/>
    <s v="OPTIMIZACIÓN FOR"/>
    <e v="#N/A"/>
    <e v="#N/A"/>
    <e v="#N/A"/>
    <e v="#N/A"/>
    <e v="#N/A"/>
    <e v="#N/A"/>
    <e v="#N/A"/>
    <e v="#N/A"/>
    <e v="#N/A"/>
    <e v="#N/A"/>
    <e v="#N/A"/>
    <e v="#N/A"/>
    <n v="0"/>
    <n v="0"/>
    <n v="0"/>
    <n v="39.409999999999997"/>
    <n v="0"/>
    <n v="39.409999999999997"/>
    <s v="SI"/>
    <m/>
    <m/>
    <x v="0"/>
    <e v="#N/A"/>
    <e v="#N/A"/>
    <e v="#N/A"/>
    <e v="#N/A"/>
    <e v="#N/A"/>
    <e v="#N/A"/>
    <e v="#N/A"/>
    <e v="#N/A"/>
  </r>
  <r>
    <x v="281"/>
    <s v="ZONA 3"/>
    <s v="MSP-DNSECG-2022-0635-M"/>
    <x v="143"/>
    <x v="50"/>
    <m/>
    <s v="PRESUPUESTARIA"/>
    <s v="OPTIMIZACIÓN FOR"/>
    <e v="#N/A"/>
    <e v="#N/A"/>
    <e v="#N/A"/>
    <e v="#N/A"/>
    <e v="#N/A"/>
    <e v="#N/A"/>
    <e v="#N/A"/>
    <e v="#N/A"/>
    <e v="#N/A"/>
    <e v="#N/A"/>
    <e v="#N/A"/>
    <e v="#N/A"/>
    <n v="0"/>
    <n v="0"/>
    <n v="0"/>
    <n v="12.69"/>
    <n v="0"/>
    <n v="12.69"/>
    <s v="SI"/>
    <m/>
    <m/>
    <x v="0"/>
    <e v="#N/A"/>
    <e v="#N/A"/>
    <e v="#N/A"/>
    <e v="#N/A"/>
    <e v="#N/A"/>
    <e v="#N/A"/>
    <e v="#N/A"/>
    <e v="#N/A"/>
  </r>
  <r>
    <x v="281"/>
    <s v="ZONA 7"/>
    <s v="MSP-DNSECG-2022-0635-M"/>
    <x v="143"/>
    <x v="50"/>
    <m/>
    <s v="PRESUPUESTARIA"/>
    <s v="OPTIMIZACIÓN FOR"/>
    <e v="#N/A"/>
    <e v="#N/A"/>
    <e v="#N/A"/>
    <e v="#N/A"/>
    <e v="#N/A"/>
    <e v="#N/A"/>
    <e v="#N/A"/>
    <e v="#N/A"/>
    <e v="#N/A"/>
    <e v="#N/A"/>
    <e v="#N/A"/>
    <e v="#N/A"/>
    <n v="0"/>
    <n v="0"/>
    <n v="0"/>
    <n v="112.08"/>
    <n v="0"/>
    <n v="112.08"/>
    <s v="SI"/>
    <m/>
    <m/>
    <x v="0"/>
    <e v="#N/A"/>
    <e v="#N/A"/>
    <e v="#N/A"/>
    <e v="#N/A"/>
    <e v="#N/A"/>
    <e v="#N/A"/>
    <e v="#N/A"/>
    <e v="#N/A"/>
  </r>
  <r>
    <x v="281"/>
    <s v="ZONA 7"/>
    <s v="MSP-DNSECG-2022-0635-M"/>
    <x v="143"/>
    <x v="50"/>
    <m/>
    <s v="PRESUPUESTARIA"/>
    <s v="OPTIMIZACIÓN FOR"/>
    <e v="#N/A"/>
    <e v="#N/A"/>
    <e v="#N/A"/>
    <e v="#N/A"/>
    <e v="#N/A"/>
    <e v="#N/A"/>
    <e v="#N/A"/>
    <e v="#N/A"/>
    <e v="#N/A"/>
    <e v="#N/A"/>
    <e v="#N/A"/>
    <e v="#N/A"/>
    <n v="0"/>
    <n v="0"/>
    <n v="0"/>
    <n v="904.7"/>
    <n v="0"/>
    <n v="904.7"/>
    <s v="SI"/>
    <m/>
    <m/>
    <x v="0"/>
    <e v="#N/A"/>
    <e v="#N/A"/>
    <e v="#N/A"/>
    <e v="#N/A"/>
    <e v="#N/A"/>
    <e v="#N/A"/>
    <e v="#N/A"/>
    <e v="#N/A"/>
  </r>
  <r>
    <x v="281"/>
    <s v="ZONA 7"/>
    <s v="MSP-DNSECG-2022-0635-M"/>
    <x v="143"/>
    <x v="50"/>
    <m/>
    <s v="PRESUPUESTARIA"/>
    <s v="OPTIMIZACIÓN FOR"/>
    <e v="#N/A"/>
    <e v="#N/A"/>
    <e v="#N/A"/>
    <e v="#N/A"/>
    <e v="#N/A"/>
    <e v="#N/A"/>
    <e v="#N/A"/>
    <e v="#N/A"/>
    <e v="#N/A"/>
    <e v="#N/A"/>
    <e v="#N/A"/>
    <e v="#N/A"/>
    <n v="0"/>
    <n v="0"/>
    <n v="0"/>
    <n v="618.32000000000005"/>
    <n v="0"/>
    <n v="618.32000000000005"/>
    <s v="SI"/>
    <m/>
    <m/>
    <x v="0"/>
    <e v="#N/A"/>
    <e v="#N/A"/>
    <e v="#N/A"/>
    <e v="#N/A"/>
    <e v="#N/A"/>
    <e v="#N/A"/>
    <e v="#N/A"/>
    <e v="#N/A"/>
  </r>
  <r>
    <x v="281"/>
    <s v="ZONA 1"/>
    <s v="MSP-DNSECG-2022-0635-M"/>
    <x v="143"/>
    <x v="50"/>
    <m/>
    <s v="PRESUPUESTARIA"/>
    <s v="OPTIMIZACIÓN FOR"/>
    <e v="#N/A"/>
    <e v="#N/A"/>
    <e v="#N/A"/>
    <e v="#N/A"/>
    <e v="#N/A"/>
    <e v="#N/A"/>
    <e v="#N/A"/>
    <e v="#N/A"/>
    <e v="#N/A"/>
    <e v="#N/A"/>
    <e v="#N/A"/>
    <e v="#N/A"/>
    <n v="0"/>
    <n v="0"/>
    <n v="0"/>
    <n v="35.159999999999997"/>
    <n v="0"/>
    <n v="35.159999999999997"/>
    <s v="SI"/>
    <m/>
    <m/>
    <x v="0"/>
    <e v="#N/A"/>
    <e v="#N/A"/>
    <e v="#N/A"/>
    <e v="#N/A"/>
    <e v="#N/A"/>
    <e v="#N/A"/>
    <e v="#N/A"/>
    <e v="#N/A"/>
  </r>
  <r>
    <x v="281"/>
    <s v="ZONA 5"/>
    <s v="MSP-DNSECG-2022-0635-M"/>
    <x v="143"/>
    <x v="50"/>
    <m/>
    <s v="PRESUPUESTARIA"/>
    <s v="OPTIMIZACIÓN FOR"/>
    <e v="#N/A"/>
    <e v="#N/A"/>
    <e v="#N/A"/>
    <e v="#N/A"/>
    <e v="#N/A"/>
    <e v="#N/A"/>
    <e v="#N/A"/>
    <e v="#N/A"/>
    <e v="#N/A"/>
    <e v="#N/A"/>
    <e v="#N/A"/>
    <e v="#N/A"/>
    <n v="0"/>
    <n v="0"/>
    <n v="0"/>
    <n v="249.84"/>
    <n v="0"/>
    <n v="249.84"/>
    <s v="SI"/>
    <m/>
    <m/>
    <x v="0"/>
    <e v="#N/A"/>
    <e v="#N/A"/>
    <e v="#N/A"/>
    <e v="#N/A"/>
    <e v="#N/A"/>
    <e v="#N/A"/>
    <e v="#N/A"/>
    <e v="#N/A"/>
  </r>
  <r>
    <x v="281"/>
    <s v="ZONA 5"/>
    <s v="MSP-DNSECG-2022-0635-M"/>
    <x v="143"/>
    <x v="50"/>
    <m/>
    <s v="PRESUPUESTARIA"/>
    <s v="OPTIMIZACIÓN FOR"/>
    <e v="#N/A"/>
    <e v="#N/A"/>
    <e v="#N/A"/>
    <e v="#N/A"/>
    <e v="#N/A"/>
    <e v="#N/A"/>
    <e v="#N/A"/>
    <e v="#N/A"/>
    <e v="#N/A"/>
    <e v="#N/A"/>
    <e v="#N/A"/>
    <e v="#N/A"/>
    <n v="0"/>
    <n v="0"/>
    <n v="0"/>
    <n v="133.93"/>
    <n v="0"/>
    <n v="133.93"/>
    <s v="SI"/>
    <m/>
    <m/>
    <x v="0"/>
    <e v="#N/A"/>
    <e v="#N/A"/>
    <e v="#N/A"/>
    <e v="#N/A"/>
    <e v="#N/A"/>
    <e v="#N/A"/>
    <e v="#N/A"/>
    <e v="#N/A"/>
  </r>
  <r>
    <x v="281"/>
    <s v="ZONA 5"/>
    <s v="MSP-DNSECG-2022-0635-M"/>
    <x v="143"/>
    <x v="50"/>
    <m/>
    <s v="PRESUPUESTARIA"/>
    <s v="OPTIMIZACIÓN FOR"/>
    <e v="#N/A"/>
    <e v="#N/A"/>
    <e v="#N/A"/>
    <e v="#N/A"/>
    <e v="#N/A"/>
    <e v="#N/A"/>
    <e v="#N/A"/>
    <e v="#N/A"/>
    <e v="#N/A"/>
    <e v="#N/A"/>
    <e v="#N/A"/>
    <e v="#N/A"/>
    <n v="0"/>
    <n v="0"/>
    <n v="0"/>
    <n v="307.07"/>
    <n v="0"/>
    <n v="307.07"/>
    <s v="SI"/>
    <m/>
    <m/>
    <x v="0"/>
    <e v="#N/A"/>
    <e v="#N/A"/>
    <e v="#N/A"/>
    <e v="#N/A"/>
    <e v="#N/A"/>
    <e v="#N/A"/>
    <e v="#N/A"/>
    <e v="#N/A"/>
  </r>
  <r>
    <x v="281"/>
    <s v="ZONA 7"/>
    <s v="MSP-DNSECG-2022-0635-M"/>
    <x v="143"/>
    <x v="50"/>
    <m/>
    <s v="PRESUPUESTARIA"/>
    <s v="OPTIMIZACIÓN FOR"/>
    <e v="#N/A"/>
    <e v="#N/A"/>
    <e v="#N/A"/>
    <e v="#N/A"/>
    <e v="#N/A"/>
    <e v="#N/A"/>
    <e v="#N/A"/>
    <e v="#N/A"/>
    <e v="#N/A"/>
    <e v="#N/A"/>
    <e v="#N/A"/>
    <e v="#N/A"/>
    <n v="0"/>
    <n v="0"/>
    <n v="0"/>
    <n v="0"/>
    <n v="0"/>
    <n v="0"/>
    <s v="SI"/>
    <m/>
    <m/>
    <x v="0"/>
    <e v="#N/A"/>
    <e v="#N/A"/>
    <e v="#N/A"/>
    <e v="#N/A"/>
    <e v="#N/A"/>
    <e v="#N/A"/>
    <e v="#N/A"/>
    <e v="#N/A"/>
  </r>
  <r>
    <x v="281"/>
    <s v="ZONA 5"/>
    <s v="MSP-DNSECG-2022-0635-M"/>
    <x v="143"/>
    <x v="50"/>
    <m/>
    <s v="PRESUPUESTARIA"/>
    <s v="OPTIMIZACIÓN FOR"/>
    <e v="#N/A"/>
    <e v="#N/A"/>
    <e v="#N/A"/>
    <e v="#N/A"/>
    <e v="#N/A"/>
    <e v="#N/A"/>
    <e v="#N/A"/>
    <e v="#N/A"/>
    <e v="#N/A"/>
    <e v="#N/A"/>
    <e v="#N/A"/>
    <e v="#N/A"/>
    <n v="0"/>
    <n v="0"/>
    <n v="0"/>
    <n v="53.58"/>
    <n v="0"/>
    <n v="53.58"/>
    <s v="SI"/>
    <m/>
    <m/>
    <x v="0"/>
    <e v="#N/A"/>
    <e v="#N/A"/>
    <e v="#N/A"/>
    <e v="#N/A"/>
    <e v="#N/A"/>
    <e v="#N/A"/>
    <e v="#N/A"/>
    <e v="#N/A"/>
  </r>
  <r>
    <x v="281"/>
    <s v="ZONA 4"/>
    <s v="MSP-DNSECG-2022-0635-M"/>
    <x v="143"/>
    <x v="50"/>
    <m/>
    <s v="PRESUPUESTARIA"/>
    <s v="OPTIMIZACIÓN FOR"/>
    <e v="#N/A"/>
    <e v="#N/A"/>
    <e v="#N/A"/>
    <e v="#N/A"/>
    <e v="#N/A"/>
    <e v="#N/A"/>
    <e v="#N/A"/>
    <e v="#N/A"/>
    <e v="#N/A"/>
    <e v="#N/A"/>
    <e v="#N/A"/>
    <e v="#N/A"/>
    <n v="0"/>
    <n v="0"/>
    <n v="0"/>
    <n v="0"/>
    <n v="0"/>
    <n v="0"/>
    <s v="SI"/>
    <m/>
    <m/>
    <x v="0"/>
    <e v="#N/A"/>
    <e v="#N/A"/>
    <e v="#N/A"/>
    <e v="#N/A"/>
    <e v="#N/A"/>
    <e v="#N/A"/>
    <e v="#N/A"/>
    <e v="#N/A"/>
  </r>
  <r>
    <x v="281"/>
    <s v="ZONA 4"/>
    <s v="MSP-DNSECG-2022-0635-M"/>
    <x v="143"/>
    <x v="50"/>
    <m/>
    <s v="PRESUPUESTARIA"/>
    <s v="OPTIMIZACIÓN FOR"/>
    <e v="#N/A"/>
    <e v="#N/A"/>
    <e v="#N/A"/>
    <e v="#N/A"/>
    <e v="#N/A"/>
    <e v="#N/A"/>
    <e v="#N/A"/>
    <e v="#N/A"/>
    <e v="#N/A"/>
    <e v="#N/A"/>
    <e v="#N/A"/>
    <e v="#N/A"/>
    <n v="0"/>
    <n v="0"/>
    <n v="0"/>
    <n v="921.96"/>
    <n v="0"/>
    <n v="921.96"/>
    <s v="SI"/>
    <m/>
    <m/>
    <x v="0"/>
    <e v="#N/A"/>
    <e v="#N/A"/>
    <e v="#N/A"/>
    <e v="#N/A"/>
    <e v="#N/A"/>
    <e v="#N/A"/>
    <e v="#N/A"/>
    <e v="#N/A"/>
  </r>
  <r>
    <x v="281"/>
    <s v="ZONA 4"/>
    <s v="MSP-DNSECG-2022-0635-M"/>
    <x v="143"/>
    <x v="50"/>
    <m/>
    <s v="PRESUPUESTARIA"/>
    <s v="OPTIMIZACIÓN FOR"/>
    <e v="#N/A"/>
    <e v="#N/A"/>
    <e v="#N/A"/>
    <e v="#N/A"/>
    <e v="#N/A"/>
    <e v="#N/A"/>
    <e v="#N/A"/>
    <e v="#N/A"/>
    <e v="#N/A"/>
    <e v="#N/A"/>
    <e v="#N/A"/>
    <e v="#N/A"/>
    <n v="0"/>
    <n v="0"/>
    <n v="0"/>
    <n v="0"/>
    <n v="0"/>
    <n v="0"/>
    <s v="SI"/>
    <m/>
    <m/>
    <x v="0"/>
    <e v="#N/A"/>
    <e v="#N/A"/>
    <e v="#N/A"/>
    <e v="#N/A"/>
    <e v="#N/A"/>
    <e v="#N/A"/>
    <e v="#N/A"/>
    <e v="#N/A"/>
  </r>
  <r>
    <x v="281"/>
    <s v="ZONA 4"/>
    <s v="MSP-DNSECG-2022-0635-M"/>
    <x v="143"/>
    <x v="50"/>
    <m/>
    <s v="PRESUPUESTARIA"/>
    <s v="OPTIMIZACIÓN FOR"/>
    <e v="#N/A"/>
    <e v="#N/A"/>
    <e v="#N/A"/>
    <e v="#N/A"/>
    <e v="#N/A"/>
    <e v="#N/A"/>
    <e v="#N/A"/>
    <e v="#N/A"/>
    <e v="#N/A"/>
    <e v="#N/A"/>
    <e v="#N/A"/>
    <e v="#N/A"/>
    <n v="0"/>
    <n v="0"/>
    <n v="0"/>
    <n v="165.95"/>
    <n v="0"/>
    <n v="165.95"/>
    <s v="SI"/>
    <m/>
    <m/>
    <x v="0"/>
    <e v="#N/A"/>
    <e v="#N/A"/>
    <e v="#N/A"/>
    <e v="#N/A"/>
    <e v="#N/A"/>
    <e v="#N/A"/>
    <e v="#N/A"/>
    <e v="#N/A"/>
  </r>
  <r>
    <x v="281"/>
    <s v="ZONA 2"/>
    <s v="MSP-DNSECG-2022-0635-M"/>
    <x v="143"/>
    <x v="50"/>
    <m/>
    <s v="PRESUPUESTARIA"/>
    <s v="OPTIMIZACIÓN FOR"/>
    <e v="#N/A"/>
    <e v="#N/A"/>
    <e v="#N/A"/>
    <e v="#N/A"/>
    <e v="#N/A"/>
    <e v="#N/A"/>
    <e v="#N/A"/>
    <e v="#N/A"/>
    <e v="#N/A"/>
    <e v="#N/A"/>
    <e v="#N/A"/>
    <e v="#N/A"/>
    <n v="0"/>
    <n v="0"/>
    <n v="0"/>
    <n v="426.77"/>
    <n v="0"/>
    <n v="426.77"/>
    <s v="SI"/>
    <m/>
    <m/>
    <x v="0"/>
    <e v="#N/A"/>
    <e v="#N/A"/>
    <e v="#N/A"/>
    <e v="#N/A"/>
    <e v="#N/A"/>
    <e v="#N/A"/>
    <e v="#N/A"/>
    <e v="#N/A"/>
  </r>
  <r>
    <x v="281"/>
    <s v="ZONA 7"/>
    <s v="MSP-DNSECG-2022-0635-M"/>
    <x v="143"/>
    <x v="50"/>
    <m/>
    <s v="PRESUPUESTARIA"/>
    <s v="OPTIMIZACIÓN FOR"/>
    <e v="#N/A"/>
    <e v="#N/A"/>
    <e v="#N/A"/>
    <e v="#N/A"/>
    <e v="#N/A"/>
    <e v="#N/A"/>
    <e v="#N/A"/>
    <e v="#N/A"/>
    <e v="#N/A"/>
    <e v="#N/A"/>
    <e v="#N/A"/>
    <e v="#N/A"/>
    <n v="0"/>
    <n v="0"/>
    <n v="0"/>
    <n v="16.53"/>
    <n v="0"/>
    <n v="16.53"/>
    <s v="SI"/>
    <m/>
    <m/>
    <x v="0"/>
    <e v="#N/A"/>
    <e v="#N/A"/>
    <e v="#N/A"/>
    <e v="#N/A"/>
    <e v="#N/A"/>
    <e v="#N/A"/>
    <e v="#N/A"/>
    <e v="#N/A"/>
  </r>
  <r>
    <x v="281"/>
    <s v="ZONA 5"/>
    <s v="MSP-DNSECG-2022-0635-M"/>
    <x v="143"/>
    <x v="50"/>
    <m/>
    <s v="PRESUPUESTARIA"/>
    <s v="OPTIMIZACIÓN FOR"/>
    <e v="#N/A"/>
    <e v="#N/A"/>
    <e v="#N/A"/>
    <e v="#N/A"/>
    <e v="#N/A"/>
    <e v="#N/A"/>
    <e v="#N/A"/>
    <e v="#N/A"/>
    <e v="#N/A"/>
    <e v="#N/A"/>
    <e v="#N/A"/>
    <e v="#N/A"/>
    <n v="0"/>
    <n v="0"/>
    <n v="0"/>
    <n v="203.31"/>
    <n v="0"/>
    <n v="203.31"/>
    <s v="SI"/>
    <m/>
    <m/>
    <x v="0"/>
    <e v="#N/A"/>
    <e v="#N/A"/>
    <e v="#N/A"/>
    <e v="#N/A"/>
    <e v="#N/A"/>
    <e v="#N/A"/>
    <e v="#N/A"/>
    <e v="#N/A"/>
  </r>
  <r>
    <x v="281"/>
    <s v="ZONA 5"/>
    <s v="MSP-DNSECG-2022-0635-M"/>
    <x v="143"/>
    <x v="50"/>
    <m/>
    <s v="PRESUPUESTARIA"/>
    <s v="OPTIMIZACIÓN FOR"/>
    <e v="#N/A"/>
    <e v="#N/A"/>
    <e v="#N/A"/>
    <e v="#N/A"/>
    <e v="#N/A"/>
    <e v="#N/A"/>
    <e v="#N/A"/>
    <e v="#N/A"/>
    <e v="#N/A"/>
    <e v="#N/A"/>
    <e v="#N/A"/>
    <e v="#N/A"/>
    <n v="0"/>
    <n v="0"/>
    <n v="0"/>
    <n v="1159.75"/>
    <n v="0"/>
    <n v="1159.75"/>
    <s v="SI"/>
    <m/>
    <m/>
    <x v="0"/>
    <e v="#N/A"/>
    <e v="#N/A"/>
    <e v="#N/A"/>
    <e v="#N/A"/>
    <e v="#N/A"/>
    <e v="#N/A"/>
    <e v="#N/A"/>
    <e v="#N/A"/>
  </r>
  <r>
    <x v="281"/>
    <s v="ZONA 5"/>
    <s v="MSP-DNSECG-2022-0635-M"/>
    <x v="143"/>
    <x v="50"/>
    <m/>
    <s v="PRESUPUESTARIA"/>
    <s v="OPTIMIZACIÓN FOR"/>
    <e v="#N/A"/>
    <e v="#N/A"/>
    <e v="#N/A"/>
    <e v="#N/A"/>
    <e v="#N/A"/>
    <e v="#N/A"/>
    <e v="#N/A"/>
    <e v="#N/A"/>
    <e v="#N/A"/>
    <e v="#N/A"/>
    <e v="#N/A"/>
    <e v="#N/A"/>
    <n v="0"/>
    <n v="0"/>
    <n v="0"/>
    <n v="41642.43"/>
    <n v="0"/>
    <n v="41642.43"/>
    <s v="SI"/>
    <m/>
    <m/>
    <x v="0"/>
    <e v="#N/A"/>
    <e v="#N/A"/>
    <e v="#N/A"/>
    <e v="#N/A"/>
    <e v="#N/A"/>
    <e v="#N/A"/>
    <e v="#N/A"/>
    <e v="#N/A"/>
  </r>
  <r>
    <x v="281"/>
    <s v="ZONA 1"/>
    <s v="MSP-DNSECG-2022-0635-M"/>
    <x v="143"/>
    <x v="50"/>
    <m/>
    <s v="PRESUPUESTARIA"/>
    <s v="OPTIMIZACIÓN FOR"/>
    <e v="#N/A"/>
    <e v="#N/A"/>
    <e v="#N/A"/>
    <e v="#N/A"/>
    <e v="#N/A"/>
    <e v="#N/A"/>
    <e v="#N/A"/>
    <e v="#N/A"/>
    <e v="#N/A"/>
    <e v="#N/A"/>
    <e v="#N/A"/>
    <e v="#N/A"/>
    <n v="0"/>
    <n v="0"/>
    <n v="0"/>
    <n v="1318.16"/>
    <n v="0"/>
    <n v="1318.16"/>
    <s v="SI"/>
    <m/>
    <m/>
    <x v="0"/>
    <e v="#N/A"/>
    <e v="#N/A"/>
    <e v="#N/A"/>
    <e v="#N/A"/>
    <e v="#N/A"/>
    <e v="#N/A"/>
    <e v="#N/A"/>
    <e v="#N/A"/>
  </r>
  <r>
    <x v="281"/>
    <s v="ZONA 1"/>
    <s v="MSP-DNSECG-2022-0635-M"/>
    <x v="143"/>
    <x v="50"/>
    <m/>
    <s v="PRESUPUESTARIA"/>
    <s v="OPTIMIZACIÓN FOR"/>
    <e v="#N/A"/>
    <e v="#N/A"/>
    <e v="#N/A"/>
    <e v="#N/A"/>
    <e v="#N/A"/>
    <e v="#N/A"/>
    <e v="#N/A"/>
    <e v="#N/A"/>
    <e v="#N/A"/>
    <e v="#N/A"/>
    <e v="#N/A"/>
    <e v="#N/A"/>
    <n v="0"/>
    <n v="0"/>
    <n v="0"/>
    <n v="1426.83"/>
    <n v="0"/>
    <n v="1426.83"/>
    <s v="SI"/>
    <m/>
    <m/>
    <x v="0"/>
    <e v="#N/A"/>
    <e v="#N/A"/>
    <e v="#N/A"/>
    <e v="#N/A"/>
    <e v="#N/A"/>
    <e v="#N/A"/>
    <e v="#N/A"/>
    <e v="#N/A"/>
  </r>
  <r>
    <x v="281"/>
    <s v="ZONA 8"/>
    <s v="MSP-DNSECG-2022-0635-M"/>
    <x v="143"/>
    <x v="50"/>
    <m/>
    <s v="PRESUPUESTARIA"/>
    <s v="OPTIMIZACIÓN FOR"/>
    <e v="#N/A"/>
    <e v="#N/A"/>
    <e v="#N/A"/>
    <e v="#N/A"/>
    <e v="#N/A"/>
    <e v="#N/A"/>
    <e v="#N/A"/>
    <e v="#N/A"/>
    <e v="#N/A"/>
    <e v="#N/A"/>
    <e v="#N/A"/>
    <e v="#N/A"/>
    <n v="0"/>
    <n v="0"/>
    <n v="0"/>
    <n v="350.43"/>
    <n v="0"/>
    <n v="350.43"/>
    <s v="SI"/>
    <m/>
    <m/>
    <x v="0"/>
    <e v="#N/A"/>
    <e v="#N/A"/>
    <e v="#N/A"/>
    <e v="#N/A"/>
    <e v="#N/A"/>
    <e v="#N/A"/>
    <e v="#N/A"/>
    <e v="#N/A"/>
  </r>
  <r>
    <x v="281"/>
    <s v="ZONA 4"/>
    <s v="MSP-DNSECG-2022-0635-M"/>
    <x v="143"/>
    <x v="50"/>
    <m/>
    <s v="PRESUPUESTARIA"/>
    <s v="OPTIMIZACIÓN FOR"/>
    <e v="#N/A"/>
    <e v="#N/A"/>
    <e v="#N/A"/>
    <e v="#N/A"/>
    <e v="#N/A"/>
    <e v="#N/A"/>
    <e v="#N/A"/>
    <e v="#N/A"/>
    <e v="#N/A"/>
    <e v="#N/A"/>
    <e v="#N/A"/>
    <e v="#N/A"/>
    <n v="0"/>
    <n v="0"/>
    <n v="0"/>
    <n v="5082.09"/>
    <n v="0"/>
    <n v="5082.09"/>
    <s v="SI"/>
    <m/>
    <m/>
    <x v="0"/>
    <e v="#N/A"/>
    <e v="#N/A"/>
    <e v="#N/A"/>
    <e v="#N/A"/>
    <e v="#N/A"/>
    <e v="#N/A"/>
    <e v="#N/A"/>
    <e v="#N/A"/>
  </r>
  <r>
    <x v="281"/>
    <s v="ZONA 4"/>
    <s v="MSP-DNSECG-2022-0635-M"/>
    <x v="143"/>
    <x v="50"/>
    <m/>
    <s v="PRESUPUESTARIA"/>
    <s v="OPTIMIZACIÓN FOR"/>
    <e v="#N/A"/>
    <e v="#N/A"/>
    <e v="#N/A"/>
    <e v="#N/A"/>
    <e v="#N/A"/>
    <e v="#N/A"/>
    <e v="#N/A"/>
    <e v="#N/A"/>
    <e v="#N/A"/>
    <e v="#N/A"/>
    <e v="#N/A"/>
    <e v="#N/A"/>
    <n v="0"/>
    <n v="0"/>
    <n v="0"/>
    <n v="30207.57"/>
    <n v="0"/>
    <n v="30207.57"/>
    <s v="SI"/>
    <m/>
    <m/>
    <x v="0"/>
    <e v="#N/A"/>
    <e v="#N/A"/>
    <e v="#N/A"/>
    <e v="#N/A"/>
    <e v="#N/A"/>
    <e v="#N/A"/>
    <e v="#N/A"/>
    <e v="#N/A"/>
  </r>
  <r>
    <x v="281"/>
    <s v="ZONA 5"/>
    <s v="MSP-DNSECG-2022-0635-M"/>
    <x v="143"/>
    <x v="50"/>
    <m/>
    <s v="PRESUPUESTARIA"/>
    <s v="OPTIMIZACIÓN FOR"/>
    <e v="#N/A"/>
    <e v="#N/A"/>
    <e v="#N/A"/>
    <e v="#N/A"/>
    <e v="#N/A"/>
    <e v="#N/A"/>
    <e v="#N/A"/>
    <e v="#N/A"/>
    <e v="#N/A"/>
    <e v="#N/A"/>
    <e v="#N/A"/>
    <e v="#N/A"/>
    <n v="0"/>
    <n v="0"/>
    <n v="0"/>
    <n v="114.64"/>
    <n v="0"/>
    <n v="114.64"/>
    <s v="SI"/>
    <m/>
    <m/>
    <x v="0"/>
    <e v="#N/A"/>
    <e v="#N/A"/>
    <e v="#N/A"/>
    <e v="#N/A"/>
    <e v="#N/A"/>
    <e v="#N/A"/>
    <e v="#N/A"/>
    <e v="#N/A"/>
  </r>
  <r>
    <x v="281"/>
    <s v="ZONA 7"/>
    <s v="MSP-DNSECG-2022-0635-M"/>
    <x v="143"/>
    <x v="50"/>
    <m/>
    <s v="PRESUPUESTARIA"/>
    <s v="OPTIMIZACIÓN FOR"/>
    <e v="#N/A"/>
    <e v="#N/A"/>
    <e v="#N/A"/>
    <e v="#N/A"/>
    <e v="#N/A"/>
    <e v="#N/A"/>
    <e v="#N/A"/>
    <e v="#N/A"/>
    <e v="#N/A"/>
    <e v="#N/A"/>
    <e v="#N/A"/>
    <e v="#N/A"/>
    <n v="0"/>
    <n v="0"/>
    <n v="0"/>
    <n v="247.21"/>
    <n v="0"/>
    <n v="247.21"/>
    <s v="SI"/>
    <m/>
    <m/>
    <x v="0"/>
    <e v="#N/A"/>
    <e v="#N/A"/>
    <e v="#N/A"/>
    <e v="#N/A"/>
    <e v="#N/A"/>
    <e v="#N/A"/>
    <e v="#N/A"/>
    <e v="#N/A"/>
  </r>
  <r>
    <x v="281"/>
    <s v="ZONA 7"/>
    <s v="MSP-DNSECG-2022-0635-M"/>
    <x v="143"/>
    <x v="50"/>
    <m/>
    <s v="PRESUPUESTARIA"/>
    <s v="OPTIMIZACIÓN FOR"/>
    <e v="#N/A"/>
    <e v="#N/A"/>
    <e v="#N/A"/>
    <e v="#N/A"/>
    <e v="#N/A"/>
    <e v="#N/A"/>
    <e v="#N/A"/>
    <e v="#N/A"/>
    <e v="#N/A"/>
    <e v="#N/A"/>
    <e v="#N/A"/>
    <e v="#N/A"/>
    <n v="0"/>
    <n v="0"/>
    <n v="0"/>
    <n v="5.6"/>
    <n v="0"/>
    <n v="5.6"/>
    <s v="SI"/>
    <m/>
    <m/>
    <x v="0"/>
    <e v="#N/A"/>
    <e v="#N/A"/>
    <e v="#N/A"/>
    <e v="#N/A"/>
    <e v="#N/A"/>
    <e v="#N/A"/>
    <e v="#N/A"/>
    <e v="#N/A"/>
  </r>
  <r>
    <x v="281"/>
    <s v="134003080"/>
    <s v="MSP-DNSECG-2022-0635-M"/>
    <x v="143"/>
    <x v="50"/>
    <m/>
    <s v="PRESUPUESTARIA"/>
    <s v="OPTIMIZACIÓN FOR"/>
    <s v="ADMINISTRACION CENTRAL"/>
    <s v="CONTRATACIÓN DE EMPRESA ESPECIALIZADA PARA EL MANTENIMIENTO PREVENTIVO Y CORRECTIVO DE LOS EQUIPOS ELECTROMECÁNICOS DEL BANCO NACIONAL DE VACUNAS."/>
    <s v="PLANTA CENTRAL"/>
    <n v="9999"/>
    <s v="01"/>
    <s v="000"/>
    <s v="001"/>
    <n v="530404"/>
    <n v="1701"/>
    <s v="001"/>
    <s v="0000"/>
    <s v="0000"/>
    <n v="0"/>
    <n v="0"/>
    <n v="0"/>
    <n v="35000"/>
    <n v="0"/>
    <n v="35000"/>
    <s v="SI"/>
    <m/>
    <m/>
    <x v="0"/>
    <n v="0"/>
    <n v="0"/>
    <n v="0"/>
    <s v="COOR ADMINISTRATIVA FINANCIERA"/>
    <s v="DIR ADMINISTRATIVA"/>
    <s v="GI MANTENIMIENTO"/>
    <s v="NO"/>
    <n v="0"/>
  </r>
  <r>
    <x v="281"/>
    <s v="134003098"/>
    <s v="MSP-DNSECG-2022-0635-M"/>
    <x v="143"/>
    <x v="50"/>
    <m/>
    <s v="PRESUPUESTARIA"/>
    <s v="OPTIMIZACIÓN FOR"/>
    <s v="ADMINISTRACION CENTRAL"/>
    <s v="INSTALACIÓN DE UN MOTOR ELÉCTRICO PARA PUERTA CORREDIZA DE 2200KG PARA ZONA DE CARGA Y DESCARGA BANCO NACIONAL DE VACUNAS  "/>
    <s v="PLANTA CENTRAL"/>
    <n v="9999"/>
    <s v="01"/>
    <s v="000"/>
    <s v="001"/>
    <n v="530404"/>
    <n v="1701"/>
    <s v="001"/>
    <s v="0000"/>
    <s v="0000"/>
    <n v="0"/>
    <n v="0"/>
    <n v="0"/>
    <n v="2500"/>
    <n v="0"/>
    <n v="2500"/>
    <s v="SI"/>
    <m/>
    <m/>
    <x v="0"/>
    <n v="0"/>
    <n v="0"/>
    <n v="0"/>
    <s v="COOR ADMINISTRATIVA FINANCIERA"/>
    <s v="DIR ADMINISTRATIVA"/>
    <s v="GI MANTENIMIENTO"/>
    <s v="NO"/>
    <n v="0"/>
  </r>
  <r>
    <x v="281"/>
    <s v="134003114"/>
    <s v="MSP-DNSECG-2022-0635-M"/>
    <x v="143"/>
    <x v="50"/>
    <m/>
    <s v="PRESUPUESTARIA"/>
    <s v="OPTIMIZACIÓN FOR"/>
    <s v="ADMINISTRACION CENTRAL"/>
    <s v="CONTRATACIÓN DE EMPRESA ESPECIALIZADA PARA EL MANTENIMIENTO CORRECTIVO Y PREVENTIVO  DEL MONTACARGA DEL MSP"/>
    <s v="PLANTA CENTRAL"/>
    <n v="9999"/>
    <s v="01"/>
    <s v="000"/>
    <s v="001"/>
    <n v="530404"/>
    <n v="1701"/>
    <s v="001"/>
    <s v="0000"/>
    <s v="0000"/>
    <n v="0"/>
    <n v="0"/>
    <n v="0"/>
    <n v="6416"/>
    <n v="0"/>
    <n v="6416"/>
    <s v="SI"/>
    <m/>
    <m/>
    <x v="0"/>
    <n v="0"/>
    <n v="0"/>
    <n v="0"/>
    <s v="COOR ADMINISTRATIVA FINANCIERA"/>
    <s v="DIR ADMINISTRATIVA"/>
    <s v="GI MANTENIMIENTO"/>
    <s v="NO"/>
    <n v="0"/>
  </r>
  <r>
    <x v="281"/>
    <s v="134001070"/>
    <s v="MSP-DNSECG-2022-0635-M"/>
    <x v="143"/>
    <x v="50"/>
    <m/>
    <s v="PRESUPUESTARIA"/>
    <s v="OPTIMIZACIÓN FOR"/>
    <s v="ADMINISTRACION CENTRAL"/>
    <s v="Reporte de remuneración mensual unificada e ingresos complementarios"/>
    <s v="PLANTA CENTRAL"/>
    <n v="9999"/>
    <s v="01"/>
    <s v="000"/>
    <s v="001"/>
    <n v="530404"/>
    <n v="1701"/>
    <s v="001"/>
    <s v="0000"/>
    <s v="0000"/>
    <n v="0"/>
    <n v="0"/>
    <n v="0"/>
    <n v="22500"/>
    <n v="0"/>
    <n v="22500"/>
    <s v="SI"/>
    <m/>
    <m/>
    <x v="0"/>
    <n v="0"/>
    <n v="0"/>
    <n v="0"/>
    <s v="COOR ADMINISTRATIVA FINANCIERA"/>
    <s v="DIR ADMINISTRACION TALENTO HUMANO"/>
    <s v="REMUNERACIONES"/>
    <s v="NO"/>
    <n v="0"/>
  </r>
  <r>
    <x v="281"/>
    <s v="134003107"/>
    <s v="MSP-DNSECG-2022-0635-M"/>
    <x v="143"/>
    <x v="50"/>
    <m/>
    <s v="PRESUPUESTARIA"/>
    <s v="OPTIMIZACIÓN FOR"/>
    <s v="ADMINISTRACION CENTRAL"/>
    <s v="ADQUISICIÓN E INSTALACIÓN DE UN ASCENSOR PARA EL EDIFICIO EQUINOCCIAL"/>
    <s v="PLANTA CENTRAL"/>
    <n v="9999"/>
    <s v="01"/>
    <s v="000"/>
    <s v="001"/>
    <n v="530402"/>
    <n v="1701"/>
    <s v="001"/>
    <s v="0000"/>
    <s v="0000"/>
    <n v="0"/>
    <n v="0"/>
    <n v="0"/>
    <n v="25388.05"/>
    <n v="0"/>
    <n v="25388.05"/>
    <s v="SI"/>
    <m/>
    <m/>
    <x v="0"/>
    <n v="0"/>
    <n v="0"/>
    <n v="0"/>
    <s v="COOR ADMINISTRATIVA FINANCIERA"/>
    <s v="DIR ADMINISTRATIVA"/>
    <s v="GI MANTENIMIENTO"/>
    <s v="NO"/>
    <n v="0"/>
  </r>
  <r>
    <x v="281"/>
    <s v="132001039"/>
    <s v="MSP-DNSECG-2022-0635-M"/>
    <x v="143"/>
    <x v="50"/>
    <m/>
    <s v="PRESUPUESTARIA"/>
    <s v="OPTIMIZACIÓN FOR"/>
    <s v="ADMINISTRACION CENTRAL"/>
    <s v="DEVOLUCION DE RECURSOS DE LA DNA para financiar prioridades del MSP"/>
    <s v="PLANTA CENTRAL"/>
    <n v="9999"/>
    <s v="01"/>
    <s v="000"/>
    <s v="001"/>
    <n v="530405"/>
    <n v="1701"/>
    <s v="001"/>
    <s v="0000"/>
    <s v="0000"/>
    <n v="0"/>
    <n v="0"/>
    <n v="0"/>
    <n v="26636.949999999997"/>
    <n v="0"/>
    <n v="26636.949999999997"/>
    <s v="SI"/>
    <m/>
    <m/>
    <x v="0"/>
    <n v="0"/>
    <n v="0"/>
    <n v="0"/>
    <s v="COOR PLANIFICACION GEST ESTRAT"/>
    <s v="DIR PLANIFICACION INVERSION"/>
    <s v="FOR"/>
    <s v="NO"/>
    <n v="0"/>
  </r>
  <r>
    <x v="281"/>
    <s v="134003019"/>
    <s v="MSP-DNSECG-2022-0635-M"/>
    <x v="143"/>
    <x v="50"/>
    <m/>
    <s v="PRESUPUESTARIA"/>
    <s v="OPTIMIZACIÓN FOR"/>
    <s v="ADMINISTRACION CENTRAL"/>
    <s v="SERVICIO DE MANTENIMIENTO DE LOS FURGONES METÁLICOS DE LOS CAMIONES PERTENECIENTES AL MINISTERIO DE SALUD PÚBLICA"/>
    <s v="PLANTA CENTRAL"/>
    <n v="9999"/>
    <s v="01"/>
    <s v="000"/>
    <s v="001"/>
    <n v="530405"/>
    <n v="1701"/>
    <s v="001"/>
    <s v="0000"/>
    <s v="0000"/>
    <n v="0"/>
    <n v="0"/>
    <n v="0"/>
    <n v="15000"/>
    <n v="0"/>
    <n v="15000"/>
    <s v="SI"/>
    <m/>
    <m/>
    <x v="0"/>
    <n v="0"/>
    <n v="0"/>
    <n v="0"/>
    <s v="COOR ADMINISTRATIVA FINANCIERA"/>
    <s v="DIR ADMINISTRATIVA"/>
    <s v="GI TRANSPORTES"/>
    <s v="NO"/>
    <n v="0"/>
  </r>
  <r>
    <x v="281"/>
    <s v="134003219"/>
    <s v="MSP-DNSECG-2022-0635-M"/>
    <x v="143"/>
    <x v="50"/>
    <m/>
    <s v="PRESUPUESTARIA"/>
    <s v="OPTIMIZACIÓN FOR"/>
    <s v="ADMINISTRACION CENTRAL"/>
    <s v="MANTENIMIENTO DE LA INFRAESTRUCTURA DEL EDIFICIO EQUINOCCIAL  Y BANCO NACIONAL DE VACUNAS"/>
    <s v="PLANTA CENTRAL"/>
    <n v="9999"/>
    <s v="01"/>
    <s v="000"/>
    <s v="001"/>
    <n v="530417"/>
    <n v="1701"/>
    <s v="001"/>
    <s v="0000"/>
    <s v="0000"/>
    <n v="0"/>
    <n v="0"/>
    <n v="0"/>
    <n v="159010.23999999999"/>
    <n v="0"/>
    <n v="159010.23999999999"/>
    <s v="SI"/>
    <m/>
    <m/>
    <x v="0"/>
    <n v="0"/>
    <n v="0"/>
    <n v="0"/>
    <s v="COOR ADMINISTRATIVA FINANCIERA"/>
    <s v="DIR ADMINISTRATIVA"/>
    <s v="GI MANTENIMIENTO"/>
    <s v="NO"/>
    <n v="0"/>
  </r>
  <r>
    <x v="281"/>
    <s v="134001105"/>
    <s v="MSP-DNSECG-2022-0635-M"/>
    <x v="143"/>
    <x v="50"/>
    <m/>
    <s v="PRESUPUESTARIA"/>
    <s v="OPTIMIZACIÓN FOR"/>
    <s v="ADMINISTRACION CENTRAL"/>
    <s v="MANTENIMIENTO Y REPARACIÓN DE EQUIPOS Y SISTEMAS INFORMÁTICOS "/>
    <s v="PLANTA CENTRAL"/>
    <n v="9999"/>
    <s v="01"/>
    <s v="000"/>
    <s v="001"/>
    <n v="530704"/>
    <n v="1701"/>
    <s v="001"/>
    <s v="0000"/>
    <s v="0000"/>
    <n v="0"/>
    <n v="0"/>
    <n v="0"/>
    <n v="52"/>
    <n v="0"/>
    <n v="52"/>
    <s v="SI"/>
    <m/>
    <m/>
    <x v="0"/>
    <n v="448"/>
    <n v="0"/>
    <n v="448"/>
    <s v="COOR ADMINISTRATIVA FINANCIERA"/>
    <s v="DIR ADMINISTRACION TALENTO HUMANO"/>
    <s v="NO APLICA"/>
    <s v="SI"/>
    <n v="0"/>
  </r>
  <r>
    <x v="281"/>
    <s v="137000031"/>
    <s v="MSP-DNSECG-2022-0635-M"/>
    <x v="143"/>
    <x v="50"/>
    <m/>
    <s v="PRESUPUESTARIA"/>
    <s v="OPTIMIZACIÓN FOR"/>
    <s v="ADMINISTRACION CENTRAL"/>
    <s v="Mantenimiento de computadora Mac OS-X versión 10.8.5"/>
    <s v="PLANTA CENTRAL"/>
    <n v="9999"/>
    <s v="01"/>
    <s v="000"/>
    <s v="001"/>
    <n v="530704"/>
    <n v="1701"/>
    <s v="001"/>
    <s v="0000"/>
    <s v="0000"/>
    <n v="0"/>
    <n v="0"/>
    <n v="0"/>
    <n v="65"/>
    <n v="0"/>
    <n v="65"/>
    <s v="SI"/>
    <m/>
    <m/>
    <x v="0"/>
    <n v="0"/>
    <n v="0"/>
    <n v="0"/>
    <s v="DESPACHO MINISTERIAL"/>
    <s v="DIREC COMUNICACION IMAGEN PRENSA"/>
    <s v="NO APLICA"/>
    <s v="NO"/>
    <n v="0"/>
  </r>
  <r>
    <x v="281"/>
    <s v="134003076"/>
    <s v="MSP-DNSECG-2022-0635-M"/>
    <x v="143"/>
    <x v="50"/>
    <m/>
    <s v="PRESUPUESTARIA"/>
    <s v="OPTIMIZACIÓN FOR"/>
    <s v="ADMINISTRACION CENTRAL"/>
    <s v="ADQUISICIÓN DE MATERIALES DE FERRETERÍA"/>
    <s v="PLANTA CENTRAL"/>
    <n v="9999"/>
    <s v="01"/>
    <s v="000"/>
    <s v="001"/>
    <n v="530811"/>
    <n v="1701"/>
    <s v="001"/>
    <s v="0000"/>
    <s v="0000"/>
    <n v="0"/>
    <n v="0"/>
    <n v="0"/>
    <n v="1794.88"/>
    <n v="0"/>
    <n v="1794.88"/>
    <s v="SI"/>
    <m/>
    <m/>
    <x v="0"/>
    <n v="6779.95"/>
    <n v="0"/>
    <n v="6779.95"/>
    <s v="COOR ADMINISTRATIVA FINANCIERA"/>
    <s v="DIR ADMINISTRATIVA"/>
    <s v="GI MANTENIMIENTO"/>
    <s v="SI"/>
    <n v="6779.95"/>
  </r>
  <r>
    <x v="281"/>
    <n v="135000030"/>
    <s v="MSP-DNSECG-2022-0635-M"/>
    <x v="143"/>
    <x v="50"/>
    <m/>
    <s v="PRESUPUESTARIA"/>
    <s v="OPTIMIZACIÓN FOR"/>
    <s v="ADMINISTRACION CENTRAL"/>
    <s v="ADQUISICIÓN DE CINTAS LTO PARA RESPALDAR LA INFORMACIÓN DEL MSP PLANTA CENTRAL"/>
    <s v="PLANTA CENTRAL"/>
    <n v="9999"/>
    <s v="01"/>
    <s v="000"/>
    <s v="001"/>
    <n v="530813"/>
    <n v="1701"/>
    <s v="001"/>
    <s v="0000"/>
    <s v="0000"/>
    <n v="0"/>
    <n v="0"/>
    <n v="0"/>
    <n v="681.14000000000124"/>
    <n v="0"/>
    <n v="681.14000000000124"/>
    <s v="SI"/>
    <m/>
    <m/>
    <x v="0"/>
    <n v="4995.0599999999995"/>
    <n v="681.14"/>
    <n v="5676.2"/>
    <s v="DESPACHO MINISTERIAL"/>
    <s v="DIR TECNOLOGIAS INFORMACION COMUNICACION"/>
    <s v="NO APLICA"/>
    <s v="SI"/>
    <n v="0"/>
  </r>
  <r>
    <x v="281"/>
    <s v="134003020"/>
    <s v="MSP-DNSECG-2022-0635-M"/>
    <x v="143"/>
    <x v="50"/>
    <m/>
    <s v="PRESUPUESTARIA"/>
    <s v="OPTIMIZACIÓN FOR"/>
    <s v="ADMINISTRACION CENTRAL"/>
    <s v="SERVICIO DE MANTENIMIENTO DE LOS FURGONES METÁLICOS DE LOS CAMIONES PERTENECIENTES AL MINISTERIO DE SALUD PÚBLICA"/>
    <s v="PLANTA CENTRAL"/>
    <n v="9999"/>
    <s v="01"/>
    <s v="000"/>
    <s v="001"/>
    <n v="530813"/>
    <n v="1701"/>
    <s v="001"/>
    <s v="0000"/>
    <s v="0000"/>
    <n v="0"/>
    <n v="0"/>
    <n v="0"/>
    <n v="45000"/>
    <n v="0"/>
    <n v="45000"/>
    <s v="SI"/>
    <m/>
    <m/>
    <x v="0"/>
    <n v="0"/>
    <n v="0"/>
    <n v="0"/>
    <s v="COOR ADMINISTRATIVA FINANCIERA"/>
    <s v="DIR ADMINISTRATIVA"/>
    <s v="GI TRANSPORTES"/>
    <s v="NO"/>
    <n v="0"/>
  </r>
  <r>
    <x v="281"/>
    <s v="134003026"/>
    <s v="MSP-DNSECG-2022-0635-M"/>
    <x v="143"/>
    <x v="50"/>
    <m/>
    <s v="PRESUPUESTARIA"/>
    <s v="OPTIMIZACIÓN FOR"/>
    <s v="ADMINISTRACION CENTRAL"/>
    <s v="CONTRATACIÓN DE UN TALLER AUTOMOTRIZ PARA EJECUTAR MANTENIMIENTOS PREVENTIVOS Y CORRECTIVOS DE LOS VEHÍCULOS LIVIANOS CON SISTEMA DE ALIMENTACIÓN A GASOLINA Y DIESEL PERTENECIENTES AL PARQUE AUTOMOTOR DEL MINISTERIO DE SALUD PÚBLICA"/>
    <s v="PLANTA CENTRAL"/>
    <n v="9999"/>
    <s v="01"/>
    <s v="000"/>
    <s v="001"/>
    <n v="530813"/>
    <n v="1701"/>
    <s v="001"/>
    <s v="0000"/>
    <s v="0000"/>
    <n v="0"/>
    <n v="0"/>
    <n v="0"/>
    <n v="44500"/>
    <n v="0"/>
    <n v="44500"/>
    <s v="SI"/>
    <m/>
    <m/>
    <x v="0"/>
    <n v="44500"/>
    <n v="0"/>
    <n v="44500"/>
    <s v="COOR ADMINISTRATIVA FINANCIERA"/>
    <s v="DIR ADMINISTRATIVA"/>
    <s v="GI TRANSPORTES"/>
    <s v="SI"/>
    <n v="0"/>
  </r>
  <r>
    <x v="281"/>
    <s v="134003035"/>
    <s v="MSP-DNSECG-2022-0635-M"/>
    <x v="143"/>
    <x v="50"/>
    <m/>
    <s v="PRESUPUESTARIA"/>
    <s v="OPTIMIZACIÓN FOR"/>
    <s v="ADMINISTRACION CENTRAL"/>
    <s v="SERVICIO DE MANTENIMIENTO PREVENTIVO Y CORRECTIVO DE LOS VEHÍCULOS LIVIANOS Y PESADOS PERTENECIENTES AL PARQUE AUTOMOTOR DEL MINISTERIO DE SALUD PÚBLICA (PLANTA CENTRAL)"/>
    <s v="PLANTA CENTRAL"/>
    <n v="9999"/>
    <s v="01"/>
    <s v="000"/>
    <s v="001"/>
    <n v="530813"/>
    <n v="1701"/>
    <s v="001"/>
    <s v="0000"/>
    <s v="0000"/>
    <n v="0"/>
    <n v="0"/>
    <n v="0"/>
    <n v="10126.459999999992"/>
    <n v="0"/>
    <n v="10126.459999999992"/>
    <s v="SI"/>
    <m/>
    <m/>
    <x v="0"/>
    <n v="213750"/>
    <n v="0"/>
    <n v="213750"/>
    <s v="COOR ADMINISTRATIVA FINANCIERA"/>
    <s v="DIR ADMINISTRATIVA"/>
    <s v="GI TRANSPORTES"/>
    <s v="SI"/>
    <n v="0"/>
  </r>
  <r>
    <x v="281"/>
    <s v="134003136"/>
    <s v="MSP-DNSECG-2022-0635-M"/>
    <x v="143"/>
    <x v="50"/>
    <m/>
    <s v="PRESUPUESTARIA"/>
    <s v="OPTIMIZACIÓN FOR"/>
    <s v="ADMINISTRACION CENTRAL"/>
    <s v="CONTRATACIÓN SERVICIO DE ESTIBAJE PARA LAS IMPORTACIONES DEL MSP"/>
    <s v="PLANTA CENTRAL"/>
    <n v="9999"/>
    <s v="01"/>
    <s v="000"/>
    <s v="001"/>
    <n v="530202"/>
    <n v="1701"/>
    <s v="001"/>
    <s v="0000"/>
    <s v="0000"/>
    <n v="0"/>
    <n v="0"/>
    <n v="0"/>
    <n v="27375.18"/>
    <n v="0"/>
    <n v="27375.18"/>
    <s v="SI"/>
    <m/>
    <m/>
    <x v="0"/>
    <n v="23024.82"/>
    <n v="0"/>
    <n v="23024.82"/>
    <s v="COOR ADMINISTRATIVA FINANCIERA"/>
    <s v="DIR ADMINISTRATIVA"/>
    <s v="GI IMPORTACIONES"/>
    <s v="SI"/>
    <n v="23024.82"/>
  </r>
  <r>
    <x v="281"/>
    <s v="132001032"/>
    <s v="MSP-DNSECG-2022-0635-M"/>
    <x v="143"/>
    <x v="50"/>
    <m/>
    <s v="PRESUPUESTARIA"/>
    <s v="OPTIMIZACIÓN FOR"/>
    <s v="ADMINISTRACION CENTRAL"/>
    <s v="DEVOLUCION DE RECURSOS DE LA DNA para financiar prioridades del MSP"/>
    <s v="PLANTA CENTRAL"/>
    <n v="9999"/>
    <s v="01"/>
    <s v="000"/>
    <s v="001"/>
    <n v="530203"/>
    <n v="1701"/>
    <s v="001"/>
    <s v="0000"/>
    <s v="0000"/>
    <n v="0"/>
    <n v="0"/>
    <n v="0"/>
    <n v="1728.25"/>
    <n v="0"/>
    <n v="1728.25"/>
    <s v="SI"/>
    <m/>
    <m/>
    <x v="0"/>
    <n v="0"/>
    <n v="0"/>
    <n v="0"/>
    <s v="COOR PLANIFICACION GEST ESTRAT"/>
    <s v="DIR PLANIFICACION INVERSION"/>
    <s v="FOR"/>
    <s v="NO"/>
    <n v="0"/>
  </r>
  <r>
    <x v="281"/>
    <s v="134003002"/>
    <s v="MSP-DNSECG-2022-0635-M"/>
    <x v="143"/>
    <x v="50"/>
    <m/>
    <s v="PRESUPUESTARIA"/>
    <s v="OPTIMIZACIÓN FOR"/>
    <s v="ADMINISTRACION CENTRAL"/>
    <s v="PROCESO DE DISPOSICIÓN FINAL DE MEDICAMENTOS CADUCADOS"/>
    <s v="PLANTA CENTRAL"/>
    <n v="9999"/>
    <s v="01"/>
    <s v="000"/>
    <s v="001"/>
    <n v="530225"/>
    <n v="1701"/>
    <s v="001"/>
    <s v="0000"/>
    <s v="0000"/>
    <n v="0"/>
    <n v="0"/>
    <n v="0"/>
    <n v="200000"/>
    <n v="0"/>
    <n v="200000"/>
    <s v="SI"/>
    <m/>
    <m/>
    <x v="0"/>
    <n v="60000"/>
    <n v="0"/>
    <n v="60000"/>
    <s v="COOR ADMINISTRATIVA FINANCIERA"/>
    <s v="DIR ADMINISTRATIVA"/>
    <s v="GI ACTIVOS FIJOS Y BODEGAS"/>
    <s v="SI"/>
    <n v="60000"/>
  </r>
  <r>
    <x v="281"/>
    <s v="132000006"/>
    <s v="MSP-DNSECG-2022-0635-M"/>
    <x v="143"/>
    <x v="50"/>
    <m/>
    <s v="PRESUPUESTARIA"/>
    <s v="OPTIMIZACIÓN FOR"/>
    <s v="PROVISION Y PRESTACION DE SERVICIOS DE SALUD"/>
    <s v="ASIGNACIÓN ADICIONAL MEF SERVICIOS GENERALES"/>
    <s v="PLANTA CENTRAL"/>
    <n v="9999"/>
    <n v="90"/>
    <s v="000"/>
    <s v="001"/>
    <n v="530803"/>
    <n v="1701"/>
    <s v="001"/>
    <s v="0000"/>
    <s v="0000"/>
    <n v="0"/>
    <n v="0"/>
    <n v="0"/>
    <n v="1189705.79"/>
    <n v="0"/>
    <n v="1189705.79"/>
    <s v="SI"/>
    <m/>
    <m/>
    <x v="0"/>
    <n v="0"/>
    <n v="0"/>
    <n v="0"/>
    <s v="COOR PLANIFICACION GEST ESTRAT"/>
    <s v="COORDI PLANIFICACION GEST ESTRAT"/>
    <s v="N/A"/>
    <s v="NO"/>
    <n v="0"/>
  </r>
  <r>
    <x v="282"/>
    <s v="122003008"/>
    <s v="MSP-DNES-2022-1297-M"/>
    <x v="147"/>
    <x v="250"/>
    <d v="2022-07-26T00:00:00"/>
    <s v="POA"/>
    <s v="La reforma se plantea con el fin de devolver los recursos y se los pone a disponibilidad, además se reprograman las diferencias que quedan en las subactividades de las líneas modificadas"/>
    <s v="GARANTIA DE LA CALIDAD DE LOS SERVICIOS DE SALUD"/>
    <s v="VIÁTICOS Y SUBSISTENCIAS"/>
    <s v="PLANTA CENTRAL"/>
    <n v="9999"/>
    <n v="57"/>
    <s v="000"/>
    <s v="002"/>
    <n v="530303"/>
    <n v="1701"/>
    <s v="001"/>
    <s v="0000"/>
    <s v="0000"/>
    <n v="0"/>
    <n v="0"/>
    <n v="0"/>
    <n v="28203.37"/>
    <n v="0"/>
    <n v="28203.37"/>
    <s v="SI"/>
    <m/>
    <m/>
    <x v="14"/>
    <n v="17296.63"/>
    <n v="0"/>
    <n v="17296.63"/>
    <s v="SUB GESTION OPERACIONES LOGISTICA SALUD "/>
    <s v="DIR NAC EQUIPAMIENTO SANITARIO"/>
    <s v="NO APLICA"/>
    <s v="SI"/>
    <n v="0"/>
  </r>
  <r>
    <x v="282"/>
    <s v="122003009"/>
    <s v="MSP-DNES-2022-1297-M"/>
    <x v="147"/>
    <x v="250"/>
    <d v="2022-07-26T00:00:00"/>
    <s v="POA"/>
    <s v="La reforma se plantea con el fin de devolver los recursos y se los pone a disponibilidad, además se reprograman las diferencias que quedan en las subactividades de las líneas modificadas"/>
    <s v="GARANTIA DE LA CALIDAD DE LOS SERVICIOS DE SALUD"/>
    <s v="VIÁTICOS Y SUBSISTENCIAS"/>
    <s v="PLANTA CENTRAL"/>
    <n v="9999"/>
    <n v="57"/>
    <s v="000"/>
    <s v="002"/>
    <n v="990102"/>
    <n v="1701"/>
    <s v="001"/>
    <s v="0000"/>
    <s v="0000"/>
    <n v="0"/>
    <n v="0"/>
    <n v="0"/>
    <n v="48.65"/>
    <n v="0"/>
    <n v="48.65"/>
    <s v="SI"/>
    <m/>
    <m/>
    <x v="14"/>
    <n v="451.35"/>
    <n v="0"/>
    <n v="451.35"/>
    <s v="SUB GESTION OPERACIONES LOGISTICA SALUD "/>
    <s v="DIR NAC EQUIPAMIENTO SANITARIO"/>
    <s v="NO APLICA"/>
    <s v="SI"/>
    <n v="0"/>
  </r>
  <r>
    <x v="282"/>
    <s v="122003010"/>
    <s v="MSP-DNES-2022-1297-M"/>
    <x v="147"/>
    <x v="250"/>
    <d v="2022-07-26T00:00:00"/>
    <s v="POA"/>
    <s v="La reforma se plantea con el fin de devolver los recursos y se los pone a disponibilidad, además se reprograman las diferencias que quedan en las subactividades de las líneas modificadas"/>
    <s v="GARANTIA DE LA CALIDAD DE LOS SERVICIOS DE SALUD"/>
    <s v="PASAJES AL INTERIOR"/>
    <s v="PLANTA CENTRAL"/>
    <n v="9999"/>
    <n v="57"/>
    <s v="000"/>
    <s v="002"/>
    <n v="530301"/>
    <n v="1701"/>
    <s v="001"/>
    <s v="0000"/>
    <s v="0000"/>
    <n v="0"/>
    <n v="0"/>
    <n v="0"/>
    <n v="1200"/>
    <n v="0"/>
    <n v="1200"/>
    <s v="SI"/>
    <m/>
    <m/>
    <x v="14"/>
    <n v="300"/>
    <n v="0"/>
    <n v="300"/>
    <s v="SUB GESTION OPERACIONES LOGISTICA SALUD "/>
    <s v="DIR NAC EQUIPAMIENTO SANITARIO"/>
    <s v="NO APLICA"/>
    <s v="SI"/>
    <n v="0"/>
  </r>
  <r>
    <x v="282"/>
    <s v="122003011"/>
    <s v="MSP-DNES-2022-1297-M"/>
    <x v="147"/>
    <x v="250"/>
    <d v="2022-07-26T00:00:00"/>
    <s v="POA"/>
    <s v="La reforma se plantea con el fin de devolver los recursos y se los pone a disponibilidad, además se reprograman las diferencias que quedan en las subactividades de las líneas modificadas"/>
    <s v="GARANTIA DE LA CALIDAD DE LOS SERVICIOS DE SALUD"/>
    <s v="PARQUEADEROS"/>
    <s v="PLANTA CENTRAL"/>
    <n v="9999"/>
    <n v="57"/>
    <s v="000"/>
    <s v="002"/>
    <n v="530502"/>
    <n v="1701"/>
    <s v="001"/>
    <s v="0000"/>
    <s v="0000"/>
    <n v="0"/>
    <n v="0"/>
    <n v="0"/>
    <n v="300"/>
    <n v="0"/>
    <n v="300"/>
    <s v="SI"/>
    <m/>
    <m/>
    <x v="14"/>
    <n v="200"/>
    <n v="0"/>
    <n v="200"/>
    <s v="SUB GESTION OPERACIONES LOGISTICA SALUD "/>
    <s v="DIR NAC EQUIPAMIENTO SANITARIO"/>
    <s v="NO APLICA"/>
    <s v="SI"/>
    <n v="0"/>
  </r>
  <r>
    <x v="282"/>
    <s v="132001047"/>
    <s v="MSP-DNES-2022-1297-M"/>
    <x v="147"/>
    <x v="250"/>
    <d v="2022-07-26T00:00:00"/>
    <s v="POA"/>
    <s v="La reforma se plantea con el fin de devolver los recursos y se los pone a disponibilidad, además se reprograman las diferencias que quedan en las subactividades de las líneas modificadas"/>
    <s v="GARANTIA DE LA CALIDAD DE LOS SERVICIOS DE SALUD"/>
    <s v="DEVOLUCION DE RECURSOS DE LA DNES para financiar prioridades del MSP"/>
    <s v="PLANTA CENTRAL"/>
    <n v="9999"/>
    <n v="57"/>
    <s v="000"/>
    <s v="002"/>
    <n v="530303"/>
    <n v="1701"/>
    <s v="001"/>
    <s v="0000"/>
    <s v="0000"/>
    <n v="28203.37"/>
    <n v="0"/>
    <n v="28203.37"/>
    <n v="0"/>
    <n v="0"/>
    <n v="0"/>
    <s v="SI"/>
    <m/>
    <m/>
    <x v="14"/>
    <n v="0"/>
    <n v="0"/>
    <n v="0"/>
    <s v="COOR PLANIFICACION GEST ESTRAT"/>
    <s v="DIR PLANIFICACION INVERSION"/>
    <s v="FOR"/>
    <s v="NO"/>
    <n v="0"/>
  </r>
  <r>
    <x v="282"/>
    <s v="132001048"/>
    <s v="MSP-DNES-2022-1297-M"/>
    <x v="147"/>
    <x v="250"/>
    <d v="2022-07-26T00:00:00"/>
    <s v="POA"/>
    <s v="La reforma se plantea con el fin de devolver los recursos y se los pone a disponibilidad, además se reprograman las diferencias que quedan en las subactividades de las líneas modificadas"/>
    <s v="GARANTIA DE LA CALIDAD DE LOS SERVICIOS DE SALUD"/>
    <s v="DEVOLUCION DE RECURSOS DE LA DNES para financiar prioridades del MSP"/>
    <s v="PLANTA CENTRAL"/>
    <n v="9999"/>
    <n v="57"/>
    <s v="000"/>
    <s v="002"/>
    <n v="990102"/>
    <n v="1701"/>
    <s v="001"/>
    <s v="0000"/>
    <s v="0000"/>
    <n v="48.65"/>
    <n v="0"/>
    <n v="48.65"/>
    <n v="0"/>
    <n v="0"/>
    <n v="0"/>
    <s v="SI"/>
    <m/>
    <m/>
    <x v="14"/>
    <n v="0"/>
    <n v="0"/>
    <n v="0"/>
    <s v="COOR PLANIFICACION GEST ESTRAT"/>
    <s v="DIR PLANIFICACION INVERSION"/>
    <s v="NO APLICA"/>
    <s v="NO"/>
    <n v="0"/>
  </r>
  <r>
    <x v="282"/>
    <s v="132001049"/>
    <s v="MSP-DNES-2022-1297-M"/>
    <x v="147"/>
    <x v="250"/>
    <d v="2022-07-26T00:00:00"/>
    <s v="POA"/>
    <s v="La reforma se plantea con el fin de devolver los recursos y se los pone a disponibilidad, además se reprograman las diferencias que quedan en las subactividades de las líneas modificadas"/>
    <s v="GARANTIA DE LA CALIDAD DE LOS SERVICIOS DE SALUD"/>
    <s v="DEVOLUCION DE RECURSOS DE LA DNES para financiar prioridades del MSP"/>
    <s v="PLANTA CENTRAL"/>
    <n v="9999"/>
    <n v="57"/>
    <s v="000"/>
    <s v="002"/>
    <n v="530301"/>
    <n v="1701"/>
    <s v="001"/>
    <s v="0000"/>
    <s v="0000"/>
    <n v="1200"/>
    <n v="0"/>
    <n v="1200"/>
    <n v="0"/>
    <n v="0"/>
    <n v="0"/>
    <s v="SI"/>
    <m/>
    <m/>
    <x v="14"/>
    <n v="0"/>
    <n v="0"/>
    <n v="0"/>
    <s v="COOR PLANIFICACION GEST ESTRAT"/>
    <s v="DIR PLANIFICACION INVERSION"/>
    <s v="FOR"/>
    <s v="NO"/>
    <n v="0"/>
  </r>
  <r>
    <x v="282"/>
    <s v="132001050"/>
    <s v="MSP-DNES-2022-1297-M"/>
    <x v="147"/>
    <x v="250"/>
    <d v="2022-07-26T00:00:00"/>
    <s v="POA"/>
    <s v="La reforma se plantea con el fin de devolver los recursos y se los pone a disponibilidad, además se reprograman las diferencias que quedan en las subactividades de las líneas modificadas"/>
    <s v="GARANTIA DE LA CALIDAD DE LOS SERVICIOS DE SALUD"/>
    <s v="DEVOLUCION DE RECURSOS DE LA DNES para financiar prioridades del MSP"/>
    <s v="PLANTA CENTRAL"/>
    <n v="9999"/>
    <n v="57"/>
    <s v="000"/>
    <s v="002"/>
    <n v="530502"/>
    <n v="1701"/>
    <s v="001"/>
    <s v="0000"/>
    <s v="0000"/>
    <n v="300"/>
    <n v="0"/>
    <n v="300"/>
    <n v="0"/>
    <n v="0"/>
    <n v="0"/>
    <s v="SI"/>
    <m/>
    <m/>
    <x v="14"/>
    <n v="0"/>
    <n v="0"/>
    <n v="0"/>
    <s v="COOR PLANIFICACION GEST ESTRAT"/>
    <s v="DIR PLANIFICACION INVERSION"/>
    <s v="FOR"/>
    <s v="NO"/>
    <n v="0"/>
  </r>
  <r>
    <x v="283"/>
    <s v="121091009"/>
    <s v=" MSP-SNPSS-2022-2605-M"/>
    <x v="148"/>
    <x v="251"/>
    <d v="2022-07-27T00:00:00"/>
    <s v="POA"/>
    <s v="LA PRESENTE REFORMA SE REALIZA CON LA FINALIDA DE REALIZAR EL PAGO DEL SERVICIO DE CONTACT CENTER PARA AGENDAMIENTO EN ESTABLECIMIENTOS DE SALUD DEL PRIMER NIVEL DE ATENCIÓN 2021 (PAGO DE JULIO 2022)"/>
    <s v="PROVISION Y PRESTACION DE SERVICIOS DE SALUD"/>
    <s v="PROCESO DE CONTRATACIÓN SERVICIO DE CONTACT CENTER PARA AGENDAMIENTO EN ESTABLECIMIENTOS DE SALUD DEL PRIMER NIVEL DE ATENCIÓN 2021 (PAGO DE JUNIO 2022)"/>
    <s v="PLANTA CENTRAL"/>
    <n v="9999"/>
    <n v="90"/>
    <s v="000"/>
    <s v="001"/>
    <n v="530105"/>
    <n v="1701"/>
    <s v="001"/>
    <s v="0000"/>
    <s v="0000"/>
    <m/>
    <m/>
    <n v="0"/>
    <n v="130955.01"/>
    <n v="15714.6"/>
    <n v="146669.60999999999"/>
    <s v="SI"/>
    <m/>
    <m/>
    <x v="6"/>
    <n v="605349.23"/>
    <n v="72641.90879999999"/>
    <n v="677991.13879999996"/>
    <e v="#N/A"/>
    <s v="DIR NAC GESTION USUARIOS PACIENTES "/>
    <s v="CONTACT CENTER"/>
    <s v="SI"/>
    <n v="-1.2000000569969416E-3"/>
  </r>
  <r>
    <x v="283"/>
    <s v="121091010"/>
    <s v=" MSP-SNPSS-2022-2605-M"/>
    <x v="148"/>
    <x v="251"/>
    <d v="2022-07-27T00:00:00"/>
    <s v="POA"/>
    <s v="LA PRESENTE REFORMA SE REALIZA CON LA FINALIDA DE REALIZAR EL PAGO DEL SERVICIO DE CONTACT CENTER PARA AGENDAMIENTO EN ESTABLECIMIENTOS DE SALUD DEL PRIMER NIVEL DE ATENCIÓN 2021 (PAGO DE JULIO 2022)"/>
    <s v="PROVISION Y PRESTACION DE SERVICIOS DE SALUD"/>
    <s v="PROCESO DE CONTRATACIÓN SERVICIO DE CONTACT CENTER PARA AGENDAMIENTO EN ESTABLECIMIENTOS DE SALUD DEL PRIMER NIVEL DE ATENCIÓN 2021 (PAGO DE JULIO 2022)"/>
    <s v="PLANTA CENTRAL"/>
    <n v="9999"/>
    <n v="90"/>
    <s v="000"/>
    <s v="001"/>
    <n v="530105"/>
    <n v="1701"/>
    <s v="001"/>
    <s v="0000"/>
    <s v="0000"/>
    <n v="130955.01"/>
    <n v="15714.6"/>
    <n v="146669.60999999999"/>
    <m/>
    <m/>
    <m/>
    <s v="SI"/>
    <m/>
    <m/>
    <x v="6"/>
    <n v="588040.02999999991"/>
    <n v="70564.800000000003"/>
    <n v="658604.82999999996"/>
    <e v="#N/A"/>
    <s v="DIR NAC GESTION USUARIOS PACIENTES "/>
    <s v="CONTACT CENTER"/>
    <s v="SI"/>
    <n v="-1.1641532182693481E-10"/>
  </r>
  <r>
    <x v="284"/>
    <s v="CZ6"/>
    <s v="MSP-SNGSP-2022-1836-M"/>
    <x v="149"/>
    <x v="252"/>
    <d v="2022-07-26T00:00:00"/>
    <s v="PRESUPUESTARIA"/>
    <s v="La reforma se plantea con el fin de traspasar los recursos de la CZ6 a la CZ8 para pago derivaciones años anteriores G99"/>
    <s v="CZ6"/>
    <s v="CZ6"/>
    <s v="CZ6"/>
    <n v="56"/>
    <s v="58"/>
    <s v="000"/>
    <s v="002"/>
    <s v="990102"/>
    <s v="101"/>
    <s v="001"/>
    <s v="0000"/>
    <s v="0000"/>
    <n v="0"/>
    <n v="0"/>
    <n v="0"/>
    <n v="906151.77"/>
    <n v="0"/>
    <n v="906151.77"/>
    <s v="NO"/>
    <m/>
    <m/>
    <x v="1"/>
    <e v="#N/A"/>
    <e v="#N/A"/>
    <e v="#N/A"/>
    <e v="#N/A"/>
    <e v="#N/A"/>
    <e v="#N/A"/>
    <e v="#N/A"/>
    <e v="#N/A"/>
  </r>
  <r>
    <x v="284"/>
    <s v="CZ6"/>
    <s v="MSP-SNGSP-2022-1836-M"/>
    <x v="149"/>
    <x v="252"/>
    <d v="2022-07-26T00:00:00"/>
    <s v="PRESUPUESTARIA"/>
    <s v="La reforma se plantea con el fin de traspasar los recursos de la CZ6 a la CZ8 para pago derivaciones años anteriores G99"/>
    <s v="CZ6"/>
    <s v="CZ6"/>
    <s v="CZ6"/>
    <n v="58"/>
    <s v="58"/>
    <s v="000"/>
    <s v="002"/>
    <s v="990102"/>
    <s v="901"/>
    <s v="001"/>
    <s v="0000"/>
    <s v="0000"/>
    <n v="906151.77"/>
    <n v="0"/>
    <n v="906151.77"/>
    <n v="0"/>
    <n v="0"/>
    <n v="0"/>
    <s v="NO"/>
    <m/>
    <m/>
    <x v="1"/>
    <e v="#N/A"/>
    <e v="#N/A"/>
    <e v="#N/A"/>
    <e v="#N/A"/>
    <e v="#N/A"/>
    <e v="#N/A"/>
    <e v="#N/A"/>
    <e v="#N/A"/>
  </r>
  <r>
    <x v="285"/>
    <s v="132001023"/>
    <s v=" MSP-SNPSS-2022-2605-M"/>
    <x v="148"/>
    <x v="253"/>
    <d v="2022-07-27T00:00:00"/>
    <s v="PRESUPUESTARIA"/>
    <s v="LA PRESENTE REFORMA SE REALIZA CON LA FINALIDA DE REALIZAR EL PAGO DEL SERVICIO DE CONTACT CENTER PARA AGENDAMIENTO EN ESTABLECIMIENTOS DE SALUD DEL PRIMER NIVEL DE ATENCIÓN 2021 (PAGO DE JULIO 2022)"/>
    <s v="GARANTIA DE LA CALIDAD DE LOS SERVICIOS DE SALUD"/>
    <s v="Asignación esigef para financiar actividades priorizadas  (Mantenimientos REF 006)"/>
    <s v="PLANTA CENTRAL"/>
    <n v="9999"/>
    <n v="57"/>
    <s v="000"/>
    <s v="001"/>
    <n v="530417"/>
    <n v="1701"/>
    <s v="001"/>
    <s v="0000"/>
    <s v="0000"/>
    <n v="0"/>
    <n v="0"/>
    <n v="0"/>
    <n v="500000"/>
    <n v="0"/>
    <n v="500000"/>
    <s v="SI"/>
    <m/>
    <m/>
    <x v="6"/>
    <n v="0"/>
    <n v="0"/>
    <n v="0"/>
    <s v="COOR PLANIFICACION GEST ESTRAT"/>
    <s v="DIR PLANIFICACION INVERSION"/>
    <s v="NO APLICA"/>
    <s v="NO"/>
    <n v="0"/>
  </r>
  <r>
    <x v="285"/>
    <s v="121091010"/>
    <s v=" MSP-SNPSS-2022-2605-M"/>
    <x v="148"/>
    <x v="253"/>
    <d v="2022-07-27T00:00:00"/>
    <s v="PRESUPUESTARIA"/>
    <s v="LA PRESENTE REFORMA SE REALIZA CON LA FINALIDA DE REALIZAR EL PAGO DEL SERVICIO DE CONTACT CENTER PARA AGENDAMIENTO EN ESTABLECIMIENTOS DE SALUD DEL PRIMER NIVEL DE ATENCIÓN 2021 (PAGO DE JULIO 2022)"/>
    <s v="PROVISION Y PRESTACION DE SERVICIOS DE SALUD"/>
    <s v="PROCESO DE CONTRATACIÓN SERVICIO DE CONTACT CENTER PARA AGENDAMIENTO EN ESTABLECIMIENTOS DE SALUD DEL PRIMER NIVEL DE ATENCIÓN 2021 (PAGO DE JULIO 2022)"/>
    <s v="PLANTA CENTRAL"/>
    <n v="9999"/>
    <n v="90"/>
    <s v="000"/>
    <s v="001"/>
    <n v="530105"/>
    <n v="1701"/>
    <s v="001"/>
    <s v="0000"/>
    <s v="0000"/>
    <n v="446428.57"/>
    <n v="53571.43"/>
    <n v="500000"/>
    <n v="0"/>
    <n v="0"/>
    <n v="0"/>
    <s v="SI"/>
    <m/>
    <m/>
    <x v="6"/>
    <n v="588040.02999999991"/>
    <n v="70564.800000000003"/>
    <n v="658604.82999999996"/>
    <e v="#N/A"/>
    <s v="DIR NAC GESTION USUARIOS PACIENTES "/>
    <s v="CONTACT CENTER"/>
    <s v="SI"/>
    <n v="-1.1641532182693481E-10"/>
  </r>
  <r>
    <x v="286"/>
    <s v="134003022"/>
    <s v="MSP-DNA-2022-1872-M"/>
    <x v="146"/>
    <x v="254"/>
    <d v="2022-07-27T00:00:00"/>
    <s v="PRESUPUESTARIA"/>
    <s v="Es importante recalcar que esta Cartera de Estado, no está dejando de hacer ninguna actividad planificada para el presente ejercicio fiscal, sino que la presente reforma se realiza debido a que es necesario crear líneas para gestionar reembolso de pasajes aéreos nacionales para servidores del Ministerio de Salud Pública (Planta Central) "/>
    <s v="ADMINISTRACION CENTRAL"/>
    <s v="ADQUISICIÓN DE NEUMÁTICOS CATALOGADOS PARA EL PARQUE AUTOMOTOR DEL MINISTERIO DE SALUD PÚBLICA (PLANTA CENTRAL)"/>
    <s v="PLANTA CENTRAL"/>
    <n v="9999"/>
    <s v="01"/>
    <s v="000"/>
    <s v="001"/>
    <n v="530813"/>
    <n v="1701"/>
    <s v="001"/>
    <s v="0000"/>
    <s v="0000"/>
    <n v="0"/>
    <n v="0"/>
    <n v="0"/>
    <n v="18894.95"/>
    <n v="0"/>
    <n v="18894.95"/>
    <s v="SI"/>
    <m/>
    <m/>
    <x v="10"/>
    <n v="0"/>
    <n v="0"/>
    <n v="0"/>
    <s v="COOR ADMINISTRATIVA FINANCIERA"/>
    <s v="DIR ADMINISTRATIVA"/>
    <s v="GI TRANSPORTES"/>
    <s v="NO"/>
    <n v="0"/>
  </r>
  <r>
    <x v="286"/>
    <s v="134003245"/>
    <s v="MSP-DNA-2022-1872-M"/>
    <x v="146"/>
    <x v="254"/>
    <d v="2022-07-27T00:00:00"/>
    <s v="PRESUPUESTARIA"/>
    <s v="Es importante recalcar que esta Cartera de Estado, no está dejando de hacer ninguna actividad planificada para el presente ejercicio fiscal, sino que la presente reforma se realiza debido a que es necesario crear líneas para la contratación mediante el procedimiento de Ínfima Cuantía del &quot;Servicio de emisión de pasajes aereos nacionales e internacionales para servidores del Ministerio de Salud Pública (planta central) y pacientes RPIS&quot;; con la finalidad de atender de manera oportuna los diferentes requerimientos realizados por las dependencias de esta Cartera de Estado y pacientes de la RPIS."/>
    <s v="ADMINISTRACION CENTRAL"/>
    <s v="Reembolso de pasajes aéreos nacionales para servidores del Ministerio de Salud Pública (Planta Central) "/>
    <s v="PLANTA CENTRAL"/>
    <n v="9999"/>
    <s v="01"/>
    <s v="000"/>
    <s v="001"/>
    <n v="530301"/>
    <n v="1701"/>
    <s v="001"/>
    <s v="0000"/>
    <s v="0000"/>
    <n v="11965"/>
    <n v="0"/>
    <n v="11965"/>
    <n v="0"/>
    <n v="0"/>
    <n v="0"/>
    <s v="SI"/>
    <m/>
    <m/>
    <x v="10"/>
    <n v="11965"/>
    <n v="0"/>
    <n v="11965"/>
    <s v="COOR ADMINISTRATIVA FINANCIERA"/>
    <s v="DIR ADMINISTRATIVA"/>
    <s v="NO APLICA"/>
    <s v="SI"/>
    <n v="0"/>
  </r>
  <r>
    <x v="286"/>
    <s v="134003246"/>
    <s v="MSP-DNA-2022-1849-M"/>
    <x v="147"/>
    <x v="254"/>
    <d v="2022-07-27T00:00:00"/>
    <s v="PRESUPUESTARIA"/>
    <s v="Es importante recalcar que esta Cartera de Estado, no está dejando de hacer ninguna actividad planificada para el presente ejercicio fiscal, sino que la presente reforma se realiza debido a que es necesario crear líneas para la contratación mediante el procedimiento de Ínfima Cuantía del &quot;Servicio de emisión de pasajes aereos nacionales e internacionales para servidores del Ministerio de Salud Pública (planta central) y pacientes RPIS&quot;; con la finalidad de atender de manera oportuna los diferentes requerimientos realizados por las dependencias de esta Cartera de Estado y pacientes de la RPIS."/>
    <s v="ADMINISTRACION CENTRAL"/>
    <s v="“Servicio de emisión de pasajes aéreos nacionales e internacionales para servidores del Ministerio de Salud Pública (Planta Central) y pacientes RPIS”."/>
    <s v="PLANTA CENTRAL"/>
    <n v="9999"/>
    <s v="01"/>
    <s v="000"/>
    <s v="001"/>
    <n v="530301"/>
    <n v="1701"/>
    <s v="001"/>
    <s v="0000"/>
    <s v="0000"/>
    <n v="5279.95"/>
    <n v="70"/>
    <n v="5349.95"/>
    <n v="0"/>
    <n v="0"/>
    <n v="0"/>
    <s v="SI"/>
    <m/>
    <m/>
    <x v="10"/>
    <n v="5279.95"/>
    <n v="70"/>
    <n v="5349.95"/>
    <s v="COOR ADMINISTRATIVA FINANCIERA"/>
    <s v="DIR ADMINISTRATIVA"/>
    <s v="NO APLICA"/>
    <s v="SI"/>
    <n v="0"/>
  </r>
  <r>
    <x v="286"/>
    <s v="134003247"/>
    <s v="MSP-DNA-2022-1849-M"/>
    <x v="147"/>
    <x v="254"/>
    <d v="2022-07-27T00:00:00"/>
    <s v="PRESUPUESTARIA"/>
    <s v="Es importante recalcar que esta Cartera de Estado, no está dejando de hacer ninguna actividad planificada para el presente ejercicio fiscal, sino que la presente reforma se realiza debido a que es necesario crear líneas para la contratación mediante el procedimiento de Ínfima Cuantía del &quot;Servicio de emisión de pasajes aereos nacionales e internacionales para servidores del Ministerio de Salud Pública (planta central) y pacientes RPIS&quot;; con la finalidad de atender de manera oportuna los diferentes requerimientos realizados por las dependencias de esta Cartera de Estado y pacientes de la RPIS."/>
    <s v="ADMINISTRACION CENTRAL"/>
    <s v="“Servicio de emisión de pasajes aéreos nacionales e internacionales para servidores del Ministerio de Salud Pública (Planta Central) y pacientes RPIS”."/>
    <s v="PLANTA CENTRAL"/>
    <n v="9999"/>
    <s v="01"/>
    <s v="000"/>
    <s v="001"/>
    <n v="530302"/>
    <n v="1701"/>
    <s v="001"/>
    <s v="0000"/>
    <s v="0000"/>
    <n v="1500"/>
    <n v="80"/>
    <n v="1580"/>
    <n v="0"/>
    <n v="0"/>
    <n v="0"/>
    <s v="SI"/>
    <m/>
    <m/>
    <x v="10"/>
    <n v="1500"/>
    <n v="80"/>
    <n v="1580"/>
    <s v="COOR ADMINISTRATIVA FINANCIERA"/>
    <s v="DIR ADMINISTRATIVA"/>
    <s v="NO APLICA"/>
    <s v="SI"/>
    <n v="0"/>
  </r>
  <r>
    <x v="287"/>
    <s v="132001022"/>
    <s v="MSP-CZ9-2022-11708-M"/>
    <x v="127"/>
    <x v="50"/>
    <m/>
    <s v="PRESUPUESTARIA"/>
    <s v="Financiamiento ropa de trabajo codigo de trabajo"/>
    <s v="GARANTIA DE LA CALIDAD DE LOS SERVICIOS DE SALUD"/>
    <s v="Asignación esigef para financiar actividades priorizadas  (Mantenimientos REF 006)"/>
    <s v="PLANTA CENTRAL"/>
    <n v="9999"/>
    <n v="57"/>
    <s v="000"/>
    <s v="001"/>
    <n v="530404"/>
    <n v="1701"/>
    <s v="001"/>
    <s v="0000"/>
    <s v="0000"/>
    <n v="0"/>
    <n v="0"/>
    <n v="0"/>
    <n v="481732.63"/>
    <n v="0"/>
    <n v="481732.63"/>
    <s v="SI"/>
    <m/>
    <m/>
    <x v="0"/>
    <n v="0"/>
    <n v="0"/>
    <n v="0"/>
    <s v="COOR PLANIFICACION GEST ESTRAT"/>
    <s v="DIR PLANIFICACION INVERSION"/>
    <s v="NO APLICA"/>
    <s v="NO"/>
    <n v="0"/>
  </r>
  <r>
    <x v="287"/>
    <s v="CZ9"/>
    <s v="MSP-CZ9-2022-11708-M"/>
    <x v="127"/>
    <x v="50"/>
    <m/>
    <s v="PRESUPUESTARIA"/>
    <s v="Financiamiento ropa de trabajo codigo de trabajo"/>
    <s v="ADMINISTRACION CENTRAL"/>
    <s v="Financiamiento de ropa de trabajo"/>
    <s v="CZ9"/>
    <n v="59"/>
    <s v="01"/>
    <s v="000"/>
    <s v="001"/>
    <n v="530802"/>
    <n v="1701"/>
    <s v="001"/>
    <s v="0000"/>
    <s v="0000"/>
    <n v="481732.63"/>
    <n v="0"/>
    <n v="481732.63"/>
    <n v="0"/>
    <n v="0"/>
    <n v="0"/>
    <s v="SI"/>
    <m/>
    <m/>
    <x v="0"/>
    <e v="#N/A"/>
    <e v="#N/A"/>
    <e v="#N/A"/>
    <e v="#N/A"/>
    <e v="#N/A"/>
    <e v="#N/A"/>
    <e v="#N/A"/>
    <e v="#N/A"/>
  </r>
  <r>
    <x v="288"/>
    <s v="132001022"/>
    <s v="MSP-CZONAL1-2022-11405-M"/>
    <x v="147"/>
    <x v="50"/>
    <m/>
    <s v="PRESUPUESTARIA"/>
    <s v="Financiamiento ropa de trabajo codigo de trabajo"/>
    <s v="GARANTIA DE LA CALIDAD DE LOS SERVICIOS DE SALUD"/>
    <s v="Asignación esigef para financiar actividades priorizadas  (Mantenimientos REF 006)"/>
    <s v="PLANTA CENTRAL"/>
    <n v="9999"/>
    <n v="57"/>
    <s v="000"/>
    <s v="001"/>
    <n v="530404"/>
    <n v="1701"/>
    <s v="001"/>
    <s v="0000"/>
    <s v="0000"/>
    <n v="0"/>
    <n v="0"/>
    <n v="0"/>
    <n v="24505"/>
    <n v="0"/>
    <n v="24505"/>
    <s v="SI"/>
    <m/>
    <m/>
    <x v="0"/>
    <n v="0"/>
    <n v="0"/>
    <n v="0"/>
    <s v="COOR PLANIFICACION GEST ESTRAT"/>
    <s v="DIR PLANIFICACION INVERSION"/>
    <s v="NO APLICA"/>
    <s v="NO"/>
    <n v="0"/>
  </r>
  <r>
    <x v="288"/>
    <s v="CZ1"/>
    <s v="MSP-CZONAL1-2022-11405-M"/>
    <x v="147"/>
    <x v="50"/>
    <m/>
    <s v="PRESUPUESTARIA"/>
    <s v="Financiamiento ropa de trabajo codigo de trabajo"/>
    <s v="ADMINISTRACION CENTRAL"/>
    <s v="Financiamiento de ropa de trabajo"/>
    <s v="CZ1"/>
    <n v="1168"/>
    <n v="90"/>
    <s v="000"/>
    <s v="001"/>
    <n v="530802"/>
    <n v="802"/>
    <s v="001"/>
    <s v="0000"/>
    <s v="0000"/>
    <n v="24505"/>
    <n v="0"/>
    <n v="24505"/>
    <n v="0"/>
    <n v="0"/>
    <n v="0"/>
    <s v="SI"/>
    <m/>
    <m/>
    <x v="0"/>
    <e v="#N/A"/>
    <e v="#N/A"/>
    <e v="#N/A"/>
    <e v="#N/A"/>
    <e v="#N/A"/>
    <e v="#N/A"/>
    <e v="#N/A"/>
    <e v="#N/A"/>
  </r>
  <r>
    <x v="289"/>
    <s v="CZ2"/>
    <s v="MSP-CZONAL2-2022-8023"/>
    <x v="145"/>
    <x v="50"/>
    <m/>
    <s v="PRESUPUESTARIA"/>
    <s v="Financiamiento de viáticos CZ2"/>
    <s v="CZ2"/>
    <s v="PAGO PARA VIATICOS DE LOS FUNCIONARIOS DE LA DIRECCION DISTRITAL EMERGENCIA SANITARIA, ADQUISICÓN DE MEDICAMENTOS "/>
    <s v="CZ2"/>
    <n v="1382"/>
    <n v="90"/>
    <s v="000"/>
    <s v="001"/>
    <n v="530303"/>
    <n v="1507"/>
    <s v="001"/>
    <s v="0000"/>
    <s v="0000"/>
    <n v="500"/>
    <n v="0"/>
    <n v="500"/>
    <n v="0"/>
    <n v="0"/>
    <n v="0"/>
    <s v="SI"/>
    <m/>
    <m/>
    <x v="15"/>
    <e v="#N/A"/>
    <e v="#N/A"/>
    <e v="#N/A"/>
    <e v="#N/A"/>
    <e v="#N/A"/>
    <e v="#N/A"/>
    <e v="#N/A"/>
    <e v="#N/A"/>
  </r>
  <r>
    <x v="289"/>
    <s v="CZ2"/>
    <s v="MSP-CZONAL2-2022-8023"/>
    <x v="145"/>
    <x v="50"/>
    <m/>
    <s v="PRESUPUESTARIA"/>
    <s v="Financiamiento de viáticos CZ2"/>
    <s v="CZ2"/>
    <s v="PAGO PARA VIATICOS DE LOS FUNCIONARIOS DE LA DIRECCION DISTRITAL EMERGENCIA SANITARIA, ADQUISICÓN DE MEDICAMENTOS "/>
    <s v="CZ2"/>
    <n v="1441"/>
    <n v="90"/>
    <s v="000"/>
    <s v="001"/>
    <n v="530303"/>
    <n v="1708"/>
    <s v="001"/>
    <s v="0000"/>
    <s v="0000"/>
    <n v="2800"/>
    <n v="0"/>
    <n v="2800"/>
    <n v="0"/>
    <n v="0"/>
    <n v="0"/>
    <s v="SI"/>
    <m/>
    <m/>
    <x v="15"/>
    <e v="#N/A"/>
    <e v="#N/A"/>
    <e v="#N/A"/>
    <e v="#N/A"/>
    <e v="#N/A"/>
    <e v="#N/A"/>
    <e v="#N/A"/>
    <e v="#N/A"/>
  </r>
  <r>
    <x v="289"/>
    <s v="CZ2"/>
    <s v="MSP-CZONAL2-2022-8023"/>
    <x v="145"/>
    <x v="50"/>
    <m/>
    <s v="PRESUPUESTARIA"/>
    <s v="Financiamiento de viáticos CZ2"/>
    <s v="CZ2"/>
    <s v="PAGO PARA VIATICOS DE LOS FUNCIONARIOS DE LA DIRECCION DISTRITAL EMERGENCIA SANITARIA, ADQUISICÓN DE MEDICAMENTOS "/>
    <s v="CZ2"/>
    <n v="1380"/>
    <n v="90"/>
    <s v="000"/>
    <s v="004"/>
    <n v="530303"/>
    <n v="1501"/>
    <s v="001"/>
    <s v="0000"/>
    <s v="0000"/>
    <n v="1840"/>
    <n v="0"/>
    <n v="1840"/>
    <n v="0"/>
    <n v="0"/>
    <n v="0"/>
    <s v="SI"/>
    <m/>
    <m/>
    <x v="15"/>
    <e v="#N/A"/>
    <e v="#N/A"/>
    <e v="#N/A"/>
    <e v="#N/A"/>
    <e v="#N/A"/>
    <e v="#N/A"/>
    <e v="#N/A"/>
    <e v="#N/A"/>
  </r>
  <r>
    <x v="289"/>
    <s v="CZ2"/>
    <s v="MSP-CZONAL2-2022-8023"/>
    <x v="145"/>
    <x v="50"/>
    <m/>
    <s v="PRESUPUESTARIA"/>
    <s v="Financiamiento de viáticos CZ2"/>
    <s v="CZ2"/>
    <s v="PAGO PARA VIATICOS DE LOS FUNCIONARIOS DE LA DIRECCION DISTRITAL EMERGENCIA SANITARIA, ADQUISICÓN DE MEDICAMENTOS "/>
    <s v="CZ2"/>
    <n v="1540"/>
    <n v="90"/>
    <s v="000"/>
    <s v="004"/>
    <n v="530303"/>
    <n v="2201"/>
    <s v="001"/>
    <s v="0000"/>
    <s v="0000"/>
    <n v="725.94"/>
    <n v="0"/>
    <n v="725.94"/>
    <n v="0"/>
    <n v="0"/>
    <n v="0"/>
    <s v="SI"/>
    <m/>
    <m/>
    <x v="15"/>
    <e v="#N/A"/>
    <e v="#N/A"/>
    <e v="#N/A"/>
    <e v="#N/A"/>
    <e v="#N/A"/>
    <e v="#N/A"/>
    <e v="#N/A"/>
    <e v="#N/A"/>
  </r>
  <r>
    <x v="289"/>
    <s v="CZ2"/>
    <s v="MSP-CZONAL2-2022-8023"/>
    <x v="145"/>
    <x v="50"/>
    <m/>
    <s v="PRESUPUESTARIA"/>
    <s v="Financiamiento de viáticos CZ2"/>
    <s v="CZ2"/>
    <s v="PAGO PARA VIATICOS DE LOS FUNCIONARIOS DE LA DIRECCION DISTRITAL EMERGENCIA SANITARIA, ADQUISICÓN DE MEDICAMENTOS "/>
    <s v="CZ2"/>
    <n v="2320"/>
    <n v="90"/>
    <s v="000"/>
    <s v="001"/>
    <n v="530303"/>
    <n v="2201"/>
    <s v="001"/>
    <s v="0000"/>
    <s v="0000"/>
    <n v="557.70000000000005"/>
    <n v="0"/>
    <n v="557.70000000000005"/>
    <n v="0"/>
    <n v="0"/>
    <n v="0"/>
    <s v="SI"/>
    <m/>
    <m/>
    <x v="15"/>
    <e v="#N/A"/>
    <e v="#N/A"/>
    <e v="#N/A"/>
    <e v="#N/A"/>
    <e v="#N/A"/>
    <e v="#N/A"/>
    <e v="#N/A"/>
    <e v="#N/A"/>
  </r>
  <r>
    <x v="289"/>
    <s v="CZ2"/>
    <s v="MSP-CZONAL2-2022-8023"/>
    <x v="145"/>
    <x v="50"/>
    <m/>
    <s v="PRESUPUESTARIA"/>
    <s v="Financiamiento de viáticos CZ2"/>
    <s v="CZ2"/>
    <s v="PAGO PARA VIATICOS DE LOS FUNCIONARIOS DE LA COORDINACIÓN ZONAL 2- SALD EOD POR EMERGENCIA SANITARIA, ADQUISICÓN DE MEDICAMENTOS "/>
    <s v="CZ2"/>
    <n v="52"/>
    <n v="90"/>
    <s v="000"/>
    <s v="001"/>
    <n v="530303"/>
    <n v="1501"/>
    <s v="001"/>
    <s v="0000"/>
    <s v="0000"/>
    <n v="1580"/>
    <n v="0"/>
    <n v="1580"/>
    <n v="0"/>
    <n v="0"/>
    <n v="0"/>
    <s v="SI"/>
    <m/>
    <m/>
    <x v="15"/>
    <e v="#N/A"/>
    <e v="#N/A"/>
    <e v="#N/A"/>
    <e v="#N/A"/>
    <e v="#N/A"/>
    <e v="#N/A"/>
    <e v="#N/A"/>
    <e v="#N/A"/>
  </r>
  <r>
    <x v="289"/>
    <s v="132001020"/>
    <s v="MSP-CZONAL2-2022-8023"/>
    <x v="145"/>
    <x v="50"/>
    <m/>
    <s v="PRESUPUESTARIA"/>
    <s v="Financiamiento de viáticos CZ2"/>
    <s v="GARANTIA DE LA CALIDAD DE LOS SERVICIOS DE SALUD"/>
    <s v="Asignación esigef para financiar actividades priorizadas  (Mantenimientos REF 006)"/>
    <s v="PLANTA CENTRAL"/>
    <n v="9999"/>
    <n v="57"/>
    <s v="000"/>
    <s v="001"/>
    <n v="530402"/>
    <n v="1701"/>
    <s v="001"/>
    <s v="0000"/>
    <s v="0000"/>
    <n v="0"/>
    <n v="0"/>
    <n v="0"/>
    <n v="8003.64"/>
    <n v="0"/>
    <n v="8003.64"/>
    <s v="SI"/>
    <m/>
    <m/>
    <x v="15"/>
    <n v="0"/>
    <n v="0"/>
    <n v="0"/>
    <s v="COOR PLANIFICACION GEST ESTRAT"/>
    <s v="DIR PLANIFICACION INVERSION"/>
    <s v="NO APLICA"/>
    <s v="NO"/>
    <n v="0"/>
  </r>
  <r>
    <x v="290"/>
    <s v="113001038"/>
    <s v="MSP-DNPS-2022-0708-M"/>
    <x v="148"/>
    <x v="255"/>
    <d v="2022-07-29T00:00:00"/>
    <s v="PRESUPUESTARIA"/>
    <s v="Adquisición de material POP UP institucional e informativo para el desarrollo de las actividades que se realiza el Ministerio de Salud Pública en temas de Promoción de la Salud e Igualdad."/>
    <s v="PREVENCION Y PROMOCION DE LA SALUD"/>
    <s v="Adquisición de material POP UP institucional e informativo para el desarrollo de las actividades que se realiza el Ministerio de Salud Pública en temas de Promoción de la Salud e Igualdad"/>
    <s v="PLANTA CENTRAL"/>
    <n v="9999"/>
    <n v="55"/>
    <s v="000"/>
    <s v="002"/>
    <n v="530204"/>
    <n v="1701"/>
    <s v="001"/>
    <s v="0000"/>
    <s v="0000"/>
    <n v="95823.44"/>
    <n v="0"/>
    <n v="95823.44"/>
    <m/>
    <m/>
    <n v="0"/>
    <s v="SI"/>
    <m/>
    <m/>
    <x v="11"/>
    <n v="0"/>
    <n v="0"/>
    <n v="0"/>
    <s v="SUB PROMOCION SALUD INTERCULTURAL  IGUALDAD"/>
    <s v="DIR NAC PROMOCION SALUD"/>
    <s v="NO APLICA"/>
    <s v="NO"/>
    <n v="0"/>
  </r>
  <r>
    <x v="290"/>
    <s v="113001013"/>
    <s v="MSP-DNPS-2022-0708-M"/>
    <x v="148"/>
    <x v="255"/>
    <d v="2022-07-29T00:00:00"/>
    <s v="PRESUPUESTARIA"/>
    <s v="Adquisición de material POP UP institucional e informativo para el desarrollo de las actividades que se realiza el Ministerio de Salud Pública en temas de Promoción de la Salud e Igualdad."/>
    <s v="PREVENCION Y PROMOCION DE LA SALUD"/>
    <s v="Adquisición y reproducción de material educomunicacional para ferias de promoción de la salud"/>
    <s v="PLANTA CENTRAL"/>
    <n v="9999"/>
    <n v="55"/>
    <s v="000"/>
    <s v="002"/>
    <n v="530812"/>
    <n v="1701"/>
    <s v="001"/>
    <s v="0000"/>
    <s v="0000"/>
    <n v="0"/>
    <n v="0"/>
    <n v="0"/>
    <n v="5823.44"/>
    <n v="0"/>
    <n v="5823.44"/>
    <s v="SI"/>
    <m/>
    <m/>
    <x v="11"/>
    <n v="0"/>
    <n v="0"/>
    <n v="0"/>
    <s v="SUB PROMOCION SALUD INTERCULTURAL  IGUALDAD"/>
    <s v="DIR NAC PROMOCION SALUD"/>
    <s v="NO APLICA"/>
    <s v="NO"/>
    <n v="0"/>
  </r>
  <r>
    <x v="290"/>
    <s v="113001039"/>
    <s v="MSP-DNPS-2022-0708-M"/>
    <x v="148"/>
    <x v="255"/>
    <d v="2022-07-29T00:00:00"/>
    <s v="PRESUPUESTARIA"/>
    <s v="Adquisición de material POP UP institucional e informativo para el desarrollo de las actividades que se realiza el Ministerio de Salud Pública en temas de Promoción de la Salud e Igualdad."/>
    <s v="PREVENCION Y PROMOCION DE LA SALUD"/>
    <s v="Adquisición de insumos en general para la implementación de Centros de Recolección de Leche Humana."/>
    <s v="PLANTA CENTRAL"/>
    <n v="9999"/>
    <n v="55"/>
    <s v="000"/>
    <s v="002"/>
    <n v="530826"/>
    <n v="1701"/>
    <s v="001"/>
    <s v="0000"/>
    <s v="0000"/>
    <n v="0"/>
    <n v="0"/>
    <n v="0"/>
    <n v="20000"/>
    <n v="0"/>
    <n v="20000"/>
    <s v="SI"/>
    <m/>
    <m/>
    <x v="11"/>
    <n v="0"/>
    <n v="0"/>
    <n v="0"/>
    <s v="SUB PROMOCION SALUD INTERCULTURAL  IGUALDAD"/>
    <s v="DIR NAC PROMOCION SALUD"/>
    <s v="NO APLICA"/>
    <s v="NO"/>
    <n v="0"/>
  </r>
  <r>
    <x v="290"/>
    <s v="113001020"/>
    <s v="MSP-DNPS-2022-0708-M"/>
    <x v="148"/>
    <x v="255"/>
    <d v="2022-07-29T00:00:00"/>
    <s v="PRESUPUESTARIA"/>
    <s v="Adquisición de material POP UP institucional e informativo para el desarrollo de las actividades que se realiza el Ministerio de Salud Pública en temas de Promoción de la Salud e Igualdad."/>
    <s v="PREVENCION Y PROMOCION DE LA SALUD"/>
    <s v="Aplicación de la encuesta mundial de tabaquismo en jóvenes"/>
    <s v="PLANTA CENTRAL"/>
    <n v="9999"/>
    <n v="55"/>
    <s v="000"/>
    <s v="002"/>
    <n v="530601"/>
    <n v="1701"/>
    <s v="001"/>
    <s v="0000"/>
    <s v="0000"/>
    <n v="0"/>
    <n v="0"/>
    <n v="0"/>
    <n v="70000"/>
    <n v="0"/>
    <n v="70000"/>
    <s v="SI"/>
    <m/>
    <m/>
    <x v="11"/>
    <n v="0"/>
    <n v="0"/>
    <n v="0"/>
    <s v="SUB PROMOCION SALUD INTERCULTURAL  IGUALDAD"/>
    <s v="DIR NAC PROMOCION SALUD"/>
    <s v="NO APLICA"/>
    <s v="NO"/>
    <n v="0"/>
  </r>
  <r>
    <x v="291"/>
    <s v="111005025"/>
    <s v="MSP-SNGSP-2022-1861-M"/>
    <x v="149"/>
    <x v="50"/>
    <m/>
    <s v="PRESUPUESTARIA"/>
    <s v="Financiamiento para adquisicion de medicamentos y dispositivos médicos para varias unidades de salud"/>
    <s v="PROVISION Y PRESTACION DE SERVICIOS DE SALUD"/>
    <s v="Fondo para asignación presupuestaria a las EODs. a nivel nacional para el abastecimiento de medicamentos que permita la atención al paciente"/>
    <s v="PLANTA CENTRAL"/>
    <n v="9999"/>
    <n v="90"/>
    <s v="000"/>
    <s v="001"/>
    <n v="530809"/>
    <n v="1701"/>
    <s v="001"/>
    <s v="0000"/>
    <s v="0000"/>
    <n v="0"/>
    <n v="0"/>
    <n v="0"/>
    <n v="196465.10000000009"/>
    <n v="0"/>
    <n v="196465.10000000009"/>
    <s v="SI"/>
    <m/>
    <m/>
    <x v="1"/>
    <n v="0"/>
    <n v="0"/>
    <n v="0"/>
    <s v="SUB GESTION OPERACIONES LOGISTICA SALUD "/>
    <s v="DIR NACIONAL ABASTECIMIENTO MEDICAMENTOS DIPOSITIVOS MEDICOS OTROS BIENES ESTRATÉGICOS EN SALUD"/>
    <s v="NO APLICA"/>
    <s v="NO"/>
    <n v="0"/>
  </r>
  <r>
    <x v="291"/>
    <s v="111005043"/>
    <s v="MSP-SNGSP-2022-1861-M"/>
    <x v="149"/>
    <x v="256"/>
    <d v="2022-07-29T00:00:00"/>
    <s v="PRESUPUESTARIA"/>
    <s v="Financiamiento para adquisicion de medicamentos y dispositivos médicos para varias unidades de salud"/>
    <s v="PROVISION Y PRESTACION DE SERVICIOS DE SALUD"/>
    <s v="“ADQUISICIÓN DE DISPOSITIVOS MÉDICOS DE USO GENERAL PARA LOS ESTABLECIMIENTOS DE SALUD DEL MINISTERIO DE SALUD PÚBLICA POR DECLARATORIA DE EMERGENCIA ”"/>
    <s v="PLANTA CENTRAL"/>
    <n v="9999"/>
    <n v="90"/>
    <s v="000"/>
    <s v="001"/>
    <n v="530826"/>
    <n v="1701"/>
    <s v="001"/>
    <s v="0000"/>
    <s v="0000"/>
    <n v="0"/>
    <n v="0"/>
    <n v="0"/>
    <n v="1386873.98"/>
    <n v="0"/>
    <n v="1386873.98"/>
    <s v="SI"/>
    <m/>
    <m/>
    <x v="1"/>
    <n v="1352729.6199999973"/>
    <n v="0"/>
    <n v="1352729.6199999973"/>
    <s v="SUB GESTION OPERACIONES LOGISTICA SALUD "/>
    <s v="DIR NACIONAL ABASTECIMIENTO MEDICAMENTOS DIPOSITIVOS MEDICOS OTROS BIENES ESTRATÉGICOS EN SALUD"/>
    <s v="EMERGENCIA SECTOR SALUD"/>
    <s v="SI"/>
    <n v="-2.7939677238464355E-9"/>
  </r>
  <r>
    <x v="291"/>
    <s v="CZ9"/>
    <s v="MSP-SNGSP-2022-1861-M"/>
    <x v="149"/>
    <x v="256"/>
    <d v="2022-07-29T00:00:00"/>
    <s v="PRESUPUESTARIA"/>
    <s v="Financiamiento para adquisicion de medicamentos y dispositivos médicos para varias unidades de salud"/>
    <s v="CZ9"/>
    <s v="CZ9"/>
    <s v="CZ9"/>
    <s v="9001"/>
    <n v="90"/>
    <s v="000"/>
    <s v="004"/>
    <s v="530810"/>
    <s v="001"/>
    <s v="1701"/>
    <s v="0000"/>
    <s v="0000"/>
    <n v="762871.5"/>
    <n v="0"/>
    <n v="762871.5"/>
    <n v="0"/>
    <n v="0"/>
    <n v="0"/>
    <s v="SI"/>
    <m/>
    <m/>
    <x v="1"/>
    <e v="#N/A"/>
    <e v="#N/A"/>
    <e v="#N/A"/>
    <e v="#N/A"/>
    <e v="#N/A"/>
    <e v="#N/A"/>
    <e v="#N/A"/>
    <e v="#N/A"/>
  </r>
  <r>
    <x v="291"/>
    <s v="CZ2"/>
    <s v="MSP-SNGSP-2022-1861-M"/>
    <x v="149"/>
    <x v="256"/>
    <d v="2022-07-29T00:00:00"/>
    <s v="PRESUPUESTARIA"/>
    <s v="Financiamiento para adquisicion de medicamentos y dispositivos médicos para varias unidades de salud"/>
    <s v="CZ2"/>
    <s v="CZ2"/>
    <s v="CZ2"/>
    <n v="1382"/>
    <n v="90"/>
    <s v="000"/>
    <s v="001"/>
    <s v="530810"/>
    <s v="001"/>
    <n v="1507"/>
    <s v="0000"/>
    <s v="0000"/>
    <n v="15929.46"/>
    <n v="0"/>
    <n v="15929.46"/>
    <n v="0"/>
    <n v="0"/>
    <n v="0"/>
    <s v="SI"/>
    <m/>
    <m/>
    <x v="1"/>
    <e v="#N/A"/>
    <e v="#N/A"/>
    <e v="#N/A"/>
    <e v="#N/A"/>
    <e v="#N/A"/>
    <e v="#N/A"/>
    <e v="#N/A"/>
    <e v="#N/A"/>
  </r>
  <r>
    <x v="291"/>
    <s v="CZ2"/>
    <s v="MSP-SNGSP-2022-1861-M"/>
    <x v="149"/>
    <x v="256"/>
    <d v="2022-07-29T00:00:00"/>
    <s v="PRESUPUESTARIA"/>
    <s v="Financiamiento para adquisicion de medicamentos y dispositivos médicos para varias unidades de salud"/>
    <s v="CZ2"/>
    <s v="CZ2"/>
    <s v="CZ2"/>
    <n v="2320"/>
    <n v="90"/>
    <s v="000"/>
    <s v="001"/>
    <s v="530810"/>
    <s v="001"/>
    <n v="2201"/>
    <s v="0000"/>
    <s v="0000"/>
    <n v="203019.6"/>
    <n v="0"/>
    <n v="203019.6"/>
    <n v="0"/>
    <n v="0"/>
    <n v="0"/>
    <s v="SI"/>
    <m/>
    <m/>
    <x v="1"/>
    <e v="#N/A"/>
    <e v="#N/A"/>
    <e v="#N/A"/>
    <e v="#N/A"/>
    <e v="#N/A"/>
    <e v="#N/A"/>
    <e v="#N/A"/>
    <e v="#N/A"/>
  </r>
  <r>
    <x v="291"/>
    <s v="CZ1"/>
    <s v="MSP-SNGSP-2022-1861-M"/>
    <x v="149"/>
    <x v="256"/>
    <d v="2022-07-29T00:00:00"/>
    <s v="PRESUPUESTARIA"/>
    <s v="Financiamiento para adquisicion de medicamentos y dispositivos médicos para varias unidades de salud"/>
    <s v="CZ1"/>
    <s v="CZ1"/>
    <s v="CZ1"/>
    <s v="1070"/>
    <n v="90"/>
    <s v="000"/>
    <s v="004"/>
    <s v="530809"/>
    <s v="001"/>
    <s v="401"/>
    <s v="0000"/>
    <s v="0000"/>
    <n v="70499.42"/>
    <n v="0"/>
    <n v="70499.42"/>
    <n v="0"/>
    <n v="0"/>
    <n v="0"/>
    <s v="SI"/>
    <m/>
    <m/>
    <x v="1"/>
    <e v="#N/A"/>
    <e v="#N/A"/>
    <e v="#N/A"/>
    <e v="#N/A"/>
    <e v="#N/A"/>
    <e v="#N/A"/>
    <e v="#N/A"/>
    <e v="#N/A"/>
  </r>
  <r>
    <x v="291"/>
    <s v="CZ9"/>
    <s v="MSP-SNGSP-2022-1861-M"/>
    <x v="149"/>
    <x v="256"/>
    <d v="2022-07-29T00:00:00"/>
    <s v="PRESUPUESTARIA"/>
    <s v="Financiamiento para adquisicion de medicamentos y dispositivos médicos para varias unidades de salud"/>
    <s v="CZ9"/>
    <s v="CZ9"/>
    <s v="CZ9"/>
    <s v="1420"/>
    <n v="90"/>
    <s v="000"/>
    <s v="001"/>
    <s v="530810"/>
    <s v="001"/>
    <s v="1701"/>
    <s v="0000"/>
    <s v="0000"/>
    <n v="246184.21"/>
    <n v="0"/>
    <n v="246184.21"/>
    <n v="0"/>
    <n v="0"/>
    <n v="0"/>
    <s v="SI"/>
    <m/>
    <m/>
    <x v="1"/>
    <e v="#N/A"/>
    <e v="#N/A"/>
    <e v="#N/A"/>
    <e v="#N/A"/>
    <e v="#N/A"/>
    <e v="#N/A"/>
    <e v="#N/A"/>
    <e v="#N/A"/>
  </r>
  <r>
    <x v="291"/>
    <s v="CZ3"/>
    <s v="MSP-SNGSP-2022-1861-M"/>
    <x v="149"/>
    <x v="256"/>
    <d v="2022-07-29T00:00:00"/>
    <s v="PRESUPUESTARIA"/>
    <s v="Financiamiento para adquisicion de medicamentos y dispositivos médicos para varias unidades de salud"/>
    <s v="CZ3"/>
    <s v="CZ3"/>
    <s v="CZ3"/>
    <s v="1400"/>
    <n v="90"/>
    <s v="000"/>
    <s v="004"/>
    <s v="530826"/>
    <s v="001"/>
    <s v="1601"/>
    <s v="0000"/>
    <s v="0000"/>
    <n v="284834.89"/>
    <n v="0"/>
    <n v="284834.89"/>
    <n v="0"/>
    <n v="0"/>
    <n v="0"/>
    <s v="SI"/>
    <m/>
    <m/>
    <x v="1"/>
    <e v="#N/A"/>
    <e v="#N/A"/>
    <e v="#N/A"/>
    <e v="#N/A"/>
    <e v="#N/A"/>
    <e v="#N/A"/>
    <e v="#N/A"/>
    <e v="#N/A"/>
  </r>
  <r>
    <x v="292"/>
    <s v="112003078"/>
    <s v="MSP-SNVSP-2022-1399-M"/>
    <x v="140"/>
    <x v="257"/>
    <d v="2022-07-29T00:00:00"/>
    <s v="PRESUPUESTARIA"/>
    <s v="La reforma se plantea con el objeto de adquirir pruebas rápidas de hepatitis B y hepatitis C requeridos para atender las necesidades de tamizaje e identificar casos positivos, el cual se lo realizará a través del Fondo Estratégico de OPS con INT 0000000786"/>
    <s v="VIGILANCIA Y CONTROL SANITARIO"/>
    <s v="Adquisición de prueba rápida para determinación de Hepatitis B, antígeno de superficie y adquisición de prueba rápida para determinación de Hepatitis C, anticuerpos"/>
    <s v="PLANTA CENTRAL"/>
    <n v="9999"/>
    <n v="56"/>
    <s v="000"/>
    <s v="001"/>
    <n v="581202"/>
    <n v="1701"/>
    <s v="001"/>
    <s v="0000"/>
    <s v="0000"/>
    <n v="1500000"/>
    <n v="0"/>
    <n v="1500000"/>
    <n v="0"/>
    <n v="0"/>
    <n v="0"/>
    <s v="SI"/>
    <m/>
    <m/>
    <x v="8"/>
    <n v="167835.41000000015"/>
    <n v="0"/>
    <n v="167835.41000000015"/>
    <s v="SUB VIGILANCIA PREVENCION CONTROL SALUD"/>
    <s v="DIR NAC ESTRATEGIAS PREVENCION CONTROL ENFERMEDADES TRANSMISIBLES "/>
    <s v="ENVIH"/>
    <s v="SI"/>
    <n v="167835.41000000015"/>
  </r>
  <r>
    <x v="292"/>
    <s v="132001017"/>
    <s v="MSP-SNVSP-2022-1399-M"/>
    <x v="140"/>
    <x v="257"/>
    <d v="2022-07-29T00:00:00"/>
    <s v="PRESUPUESTARIA"/>
    <s v="La reforma se plantea con el objeto de adquirir pruebas rápidas de hepatitis B y hepatitis C requeridos para atender las necesidades de tamizaje e identificar casos positivos, el cual se lo realizará a través del Fondo Estratégico de OPS con INT 0000000786"/>
    <s v="GARANTIA DE LA CALIDAD DE LOS SERVICIOS DE SALUD"/>
    <s v="Asignación esigef para financiar actividades priorizadas "/>
    <s v="PLANTA CENTRAL"/>
    <n v="9999"/>
    <n v="57"/>
    <s v="000"/>
    <s v="001"/>
    <n v="530813"/>
    <n v="1701"/>
    <s v="001"/>
    <s v="0000"/>
    <s v="0000"/>
    <n v="0"/>
    <n v="0"/>
    <n v="0"/>
    <n v="1441649.54"/>
    <n v="0"/>
    <n v="1441649.54"/>
    <s v="SI"/>
    <m/>
    <m/>
    <x v="8"/>
    <n v="0"/>
    <n v="0"/>
    <n v="0"/>
    <s v="COOR PLANIFICACION GEST ESTRAT"/>
    <s v="DIR PLANIFICACION INVERSION"/>
    <s v="NO APLICA"/>
    <s v="NO"/>
    <n v="0"/>
  </r>
  <r>
    <x v="292"/>
    <s v="132001020"/>
    <s v="MSP-SNVSP-2022-1399-M"/>
    <x v="140"/>
    <x v="257"/>
    <d v="2022-07-29T00:00:00"/>
    <s v="PRESUPUESTARIA"/>
    <s v="La reforma se plantea con el objeto de adquirir pruebas rápidas de hepatitis B y hepatitis C requeridos para atender las necesidades de tamizaje e identificar casos positivos, el cual se lo realizará a través del Fondo Estratégico de OPS con INT 0000000786"/>
    <s v="GARANTIA DE LA CALIDAD DE LOS SERVICIOS DE SALUD"/>
    <s v="Asignación esigef para financiar actividades priorizadas  (Mantenimientos REF 006)"/>
    <s v="PLANTA CENTRAL"/>
    <n v="9999"/>
    <n v="57"/>
    <s v="000"/>
    <s v="001"/>
    <n v="530402"/>
    <n v="1701"/>
    <s v="001"/>
    <s v="0000"/>
    <s v="0000"/>
    <n v="0"/>
    <n v="0"/>
    <n v="0"/>
    <n v="58350.46"/>
    <n v="0"/>
    <n v="58350.46"/>
    <s v="SI"/>
    <m/>
    <m/>
    <x v="8"/>
    <n v="0"/>
    <n v="0"/>
    <n v="0"/>
    <s v="COOR PLANIFICACION GEST ESTRAT"/>
    <s v="DIR PLANIFICACION INVERSION"/>
    <s v="NO APLICA"/>
    <s v="NO"/>
    <n v="0"/>
  </r>
  <r>
    <x v="293"/>
    <s v="132000009"/>
    <s v="MSP-CGPGE-2022-0464-M"/>
    <x v="150"/>
    <x v="50"/>
    <m/>
    <s v="PRESUPUESTARIA"/>
    <s v="Devolución PPR"/>
    <s v="PROVISION Y PRESTACION DE SERVICIOS DE SALUD"/>
    <s v="ESTRATEGIA FOR "/>
    <s v="PLANTA CENTRAL"/>
    <n v="9999"/>
    <n v="90"/>
    <s v="000"/>
    <s v="001"/>
    <n v="530235"/>
    <n v="1700"/>
    <s v="001"/>
    <s v="0000"/>
    <s v="0000"/>
    <n v="0"/>
    <n v="0"/>
    <n v="0"/>
    <n v="102665.13"/>
    <n v="0"/>
    <n v="102665.13"/>
    <s v="SI"/>
    <m/>
    <m/>
    <x v="0"/>
    <n v="0"/>
    <n v="0"/>
    <n v="0"/>
    <s v="COOR PLANIFICACION GEST ESTRAT"/>
    <s v="COORDI PLANIFICACION GEST ESTRAT"/>
    <s v="FOR"/>
    <s v="NO"/>
    <n v="0"/>
  </r>
  <r>
    <x v="293"/>
    <s v="Zona 2"/>
    <s v="MSP-CGPGE-2022-0464-M"/>
    <x v="150"/>
    <x v="50"/>
    <m/>
    <s v="PRESUPUESTARIA"/>
    <s v="Devolución PPR"/>
    <s v="Zona 2"/>
    <s v="Presupuesto por Resultados"/>
    <s v="Zona 2"/>
    <n v="1441"/>
    <s v="55"/>
    <s v="000"/>
    <s v="004"/>
    <n v="530813"/>
    <n v="1708"/>
    <s v="001"/>
    <s v="0000"/>
    <s v="0000"/>
    <n v="17381.560000000001"/>
    <n v="0"/>
    <n v="17381.560000000001"/>
    <n v="0"/>
    <n v="0"/>
    <n v="0"/>
    <s v="SI"/>
    <m/>
    <m/>
    <x v="0"/>
    <e v="#N/A"/>
    <e v="#N/A"/>
    <e v="#N/A"/>
    <e v="#N/A"/>
    <e v="#N/A"/>
    <e v="#N/A"/>
    <e v="#N/A"/>
    <e v="#N/A"/>
  </r>
  <r>
    <x v="293"/>
    <s v="Zona 2"/>
    <s v="MSP-CGPGE-2022-0464-M"/>
    <x v="150"/>
    <x v="50"/>
    <m/>
    <s v="PRESUPUESTARIA"/>
    <s v="Devolución PPR"/>
    <s v="Zona 2"/>
    <s v="Presupuesto por Resultados"/>
    <s v="Zona 2"/>
    <n v="1441"/>
    <s v="55"/>
    <s v="000"/>
    <s v="005"/>
    <n v="530813"/>
    <n v="1708"/>
    <s v="001"/>
    <s v="0000"/>
    <s v="0000"/>
    <n v="14156.44"/>
    <n v="0"/>
    <n v="14156.44"/>
    <n v="0"/>
    <n v="0"/>
    <n v="0"/>
    <s v="SI"/>
    <m/>
    <m/>
    <x v="0"/>
    <e v="#N/A"/>
    <e v="#N/A"/>
    <e v="#N/A"/>
    <e v="#N/A"/>
    <e v="#N/A"/>
    <e v="#N/A"/>
    <e v="#N/A"/>
    <e v="#N/A"/>
  </r>
  <r>
    <x v="293"/>
    <s v="Zona 7"/>
    <s v="MSP-CGPGE-2022-0464-M"/>
    <x v="150"/>
    <x v="50"/>
    <m/>
    <s v="PRESUPUESTARIA"/>
    <s v="Devolución PPR"/>
    <s v="Zona 7"/>
    <s v="Presupuesto por Resultados"/>
    <s v="Zona 7"/>
    <n v="57"/>
    <s v="55"/>
    <s v="000"/>
    <s v="005"/>
    <n v="530813"/>
    <n v="1101"/>
    <s v="001"/>
    <s v="0000"/>
    <s v="0000"/>
    <n v="610"/>
    <n v="0"/>
    <n v="610"/>
    <n v="0"/>
    <n v="0"/>
    <n v="0"/>
    <s v="SI"/>
    <m/>
    <m/>
    <x v="0"/>
    <e v="#N/A"/>
    <e v="#N/A"/>
    <e v="#N/A"/>
    <e v="#N/A"/>
    <e v="#N/A"/>
    <e v="#N/A"/>
    <e v="#N/A"/>
    <e v="#N/A"/>
  </r>
  <r>
    <x v="293"/>
    <s v="Zona 1"/>
    <s v="MSP-CGPGE-2022-0464-M"/>
    <x v="150"/>
    <x v="50"/>
    <m/>
    <s v="PRESUPUESTARIA"/>
    <s v="Devolución PPR"/>
    <s v="Zona 1"/>
    <s v="Presupuesto por Resultados"/>
    <s v="Zona 1"/>
    <n v="51"/>
    <n v="55"/>
    <s v="000"/>
    <s v="005"/>
    <n v="530813"/>
    <n v="1001"/>
    <s v="001"/>
    <s v="0000"/>
    <s v="0000"/>
    <n v="9102"/>
    <n v="0"/>
    <n v="9102"/>
    <n v="0"/>
    <n v="0"/>
    <n v="0"/>
    <s v="SI"/>
    <m/>
    <m/>
    <x v="0"/>
    <e v="#N/A"/>
    <e v="#N/A"/>
    <e v="#N/A"/>
    <e v="#N/A"/>
    <e v="#N/A"/>
    <e v="#N/A"/>
    <e v="#N/A"/>
    <e v="#N/A"/>
  </r>
  <r>
    <x v="293"/>
    <s v="Zona 1"/>
    <s v="MSP-CGPGE-2022-0464-M"/>
    <x v="150"/>
    <x v="50"/>
    <m/>
    <s v="PRESUPUESTARIA"/>
    <s v="Devolución PPR"/>
    <s v="Zona 1"/>
    <s v="Presupuesto por Resultados"/>
    <s v="Zona 1"/>
    <n v="51"/>
    <n v="55"/>
    <s v="000"/>
    <s v="005"/>
    <n v="530404"/>
    <n v="1001"/>
    <s v="001"/>
    <s v="0000"/>
    <s v="0000"/>
    <n v="14216.83"/>
    <n v="0"/>
    <n v="14216.83"/>
    <n v="0"/>
    <n v="0"/>
    <n v="0"/>
    <s v="SI"/>
    <m/>
    <m/>
    <x v="0"/>
    <e v="#N/A"/>
    <e v="#N/A"/>
    <e v="#N/A"/>
    <e v="#N/A"/>
    <e v="#N/A"/>
    <e v="#N/A"/>
    <e v="#N/A"/>
    <e v="#N/A"/>
  </r>
  <r>
    <x v="293"/>
    <s v="Zona 1"/>
    <s v="MSP-CGPGE-2022-0464-M"/>
    <x v="150"/>
    <x v="50"/>
    <m/>
    <s v="PRESUPUESTARIA"/>
    <s v="Devolución PPR"/>
    <s v="Zona 1"/>
    <s v="Presupuesto por Resultados"/>
    <s v="Zona 1"/>
    <n v="1165"/>
    <n v="55"/>
    <s v="000"/>
    <s v="005"/>
    <n v="530403"/>
    <n v="803"/>
    <s v="001"/>
    <s v="0000"/>
    <s v="0000"/>
    <n v="25000"/>
    <n v="0"/>
    <n v="25000"/>
    <n v="0"/>
    <n v="0"/>
    <n v="0"/>
    <s v="SI"/>
    <m/>
    <m/>
    <x v="0"/>
    <e v="#N/A"/>
    <e v="#N/A"/>
    <e v="#N/A"/>
    <e v="#N/A"/>
    <e v="#N/A"/>
    <e v="#N/A"/>
    <e v="#N/A"/>
    <e v="#N/A"/>
  </r>
  <r>
    <x v="293"/>
    <s v="Zona 1"/>
    <s v="MSP-CGPGE-2022-0464-M"/>
    <x v="150"/>
    <x v="50"/>
    <m/>
    <s v="PRESUPUESTARIA"/>
    <s v="Devolución PPR"/>
    <s v="Zona 1"/>
    <s v="Presupuesto por Resultados"/>
    <s v="Zona 1"/>
    <n v="1532"/>
    <n v="55"/>
    <s v="000"/>
    <s v="005"/>
    <n v="530404"/>
    <n v="2101"/>
    <s v="001"/>
    <s v="0000"/>
    <s v="0000"/>
    <n v="22198.3"/>
    <n v="0"/>
    <n v="22198.3"/>
    <n v="0"/>
    <n v="0"/>
    <n v="0"/>
    <s v="SI"/>
    <m/>
    <m/>
    <x v="0"/>
    <e v="#N/A"/>
    <e v="#N/A"/>
    <e v="#N/A"/>
    <e v="#N/A"/>
    <e v="#N/A"/>
    <e v="#N/A"/>
    <e v="#N/A"/>
    <e v="#N/A"/>
  </r>
  <r>
    <x v="294"/>
    <s v="134003231"/>
    <s v="MSP-DNA-2022-1870-M"/>
    <x v="146"/>
    <x v="258"/>
    <d v="2022-08-01T00:00:00"/>
    <s v="POA"/>
    <s v="Se crea nuevas líneas poa para los 8 procesos que requieren ser ejecutados; en razón que, durante la gestión precontractual se devolvio el requerimiento ya que se necesita contar con procesos individuales y no consolidados."/>
    <s v="ADMINISTRACION CENTRAL"/>
    <s v="ADQUISICIÓN DE SUMINISTROS DE OFICINA NO CATALOGADOS PARA EL MINISTERIO DE SALUD PÚBLICA - PLANTA CENTRAL"/>
    <s v="PLANTA CENTRAL"/>
    <n v="9999"/>
    <s v="01"/>
    <s v="000"/>
    <s v="001"/>
    <n v="530804"/>
    <n v="1701"/>
    <s v="001"/>
    <s v="0000"/>
    <s v="0000"/>
    <n v="0"/>
    <n v="0"/>
    <n v="0"/>
    <n v="13925"/>
    <n v="0"/>
    <n v="13925"/>
    <s v="SI"/>
    <m/>
    <m/>
    <x v="10"/>
    <n v="0"/>
    <n v="249.79999999999995"/>
    <n v="249.79999999999995"/>
    <s v="COOR ADMINISTRATIVA FINANCIERA"/>
    <s v="DIR ADMINISTRATIVA"/>
    <s v="NO APLICA"/>
    <s v="SI"/>
    <n v="249.79999999999995"/>
  </r>
  <r>
    <x v="294"/>
    <s v="134003248"/>
    <s v="MSP-DNA-2022-1870-M"/>
    <x v="146"/>
    <x v="258"/>
    <d v="2022-08-01T00:00:00"/>
    <s v="POA"/>
    <s v="Se crea nuevas líneas poa para los 8 procesos que requieren ser ejecutados; en razón que, durante la gestión precontractual se devolvio el requerimiento ya que se necesita contar con procesos individuales y no consolidados."/>
    <s v="ADMINISTRACION CENTRAL"/>
    <s v="ADQUISICIÓN DE SUMINISTROS DE OFICINA NO CATALOGADOS PARA EL MINISTERIO DE SALUD PÚBLICA - PLANTA CENTRAL -  RESMA DE PAPEL BOND A4 DE 75 GRAMOS "/>
    <s v="PLANTA CENTRAL"/>
    <n v="9999"/>
    <s v="01"/>
    <s v="000"/>
    <s v="001"/>
    <n v="530804"/>
    <n v="1701"/>
    <s v="001"/>
    <s v="0000"/>
    <s v="0000"/>
    <n v="13100"/>
    <n v="0"/>
    <n v="13100"/>
    <n v="0"/>
    <n v="0"/>
    <n v="0"/>
    <s v="SI"/>
    <m/>
    <m/>
    <x v="10"/>
    <n v="13100"/>
    <n v="0"/>
    <n v="13100"/>
    <s v="COOR ADMINISTRATIVA FINANCIERA"/>
    <s v="DIR ADMINISTRATIVA"/>
    <s v="NO APLICA"/>
    <s v="SI"/>
    <n v="0"/>
  </r>
  <r>
    <x v="294"/>
    <s v="134003249"/>
    <s v="MSP-DNA-2022-1870-M"/>
    <x v="146"/>
    <x v="258"/>
    <d v="2022-08-01T00:00:00"/>
    <s v="POA"/>
    <s v="Se crea nuevas líneas poa para los 8 procesos que requieren ser ejecutados; en razón que, durante la gestión precontractual se devolvio el requerimiento ya que se necesita contar con procesos individuales y no consolidados."/>
    <s v="ADMINISTRACION CENTRAL"/>
    <s v="ADQUISICIÓN DE SUMINISTROS DE OFICINA NO CATALOGADOS PARA EL MINISTERIO DE SALUD PÚBLICA - PLANTA CENTRAL  - ESFEROGRAFICOS COLOR AZUL"/>
    <s v="PLANTA CENTRAL"/>
    <n v="9999"/>
    <s v="01"/>
    <s v="000"/>
    <s v="001"/>
    <n v="530804"/>
    <n v="1701"/>
    <s v="001"/>
    <s v="0000"/>
    <s v="0000"/>
    <n v="425"/>
    <n v="0"/>
    <n v="425"/>
    <n v="0"/>
    <n v="0"/>
    <n v="0"/>
    <s v="SI"/>
    <m/>
    <m/>
    <x v="10"/>
    <n v="425"/>
    <n v="0"/>
    <n v="425"/>
    <s v="COOR ADMINISTRATIVA FINANCIERA"/>
    <s v="DIR ADMINISTRATIVA"/>
    <s v="NO APLICA"/>
    <s v="SI"/>
    <n v="0"/>
  </r>
  <r>
    <x v="294"/>
    <s v="134003250"/>
    <s v="MSP-DNA-2022-1870-M"/>
    <x v="146"/>
    <x v="258"/>
    <d v="2022-08-01T00:00:00"/>
    <s v="POA"/>
    <s v="Se crea nuevas líneas poa para los 8 procesos que requieren ser ejecutados; en razón que, durante la gestión precontractual se devolvio el requerimiento ya que se necesita contar con procesos individuales y no consolidados."/>
    <s v="ADMINISTRACION CENTRAL"/>
    <s v="ADQUISICIÓN DE SUMINISTROS DE OFICINA NO CATALOGADOS PARA EL MINISTERIO DE SALUD PÚBLICA - PLANTA CENTRAL  - ESFEROGRÁFICOS COLOR NEGRO"/>
    <s v="PLANTA CENTRAL"/>
    <n v="9999"/>
    <s v="01"/>
    <s v="000"/>
    <s v="001"/>
    <n v="530804"/>
    <n v="1701"/>
    <s v="001"/>
    <s v="0000"/>
    <s v="0000"/>
    <n v="45"/>
    <n v="0"/>
    <n v="45"/>
    <n v="0"/>
    <n v="0"/>
    <n v="0"/>
    <s v="SI"/>
    <m/>
    <m/>
    <x v="10"/>
    <n v="45"/>
    <n v="0"/>
    <n v="45"/>
    <s v="COOR ADMINISTRATIVA FINANCIERA"/>
    <s v="DIR ADMINISTRATIVA"/>
    <s v="NO APLICA"/>
    <s v="SI"/>
    <n v="0"/>
  </r>
  <r>
    <x v="294"/>
    <s v="134003251"/>
    <s v="MSP-DNA-2022-1870-M"/>
    <x v="146"/>
    <x v="258"/>
    <d v="2022-08-01T00:00:00"/>
    <s v="POA"/>
    <s v="Se crea nuevas líneas poa para los 8 procesos que requieren ser ejecutados; en razón que, durante la gestión precontractual se devolvio el requerimiento ya que se necesita contar con procesos individuales y no consolidados."/>
    <s v="ADMINISTRACION CENTRAL"/>
    <s v="ADQUISICIÓN DE SUMINISTROS DE OFICINA NO CATALOGADOS PARA EL MINISTERIO DE SALUD PÚBLICA - PLANTA CENTRAL - ESFEROGRÁFICOS COLOR ROJO"/>
    <s v="PLANTA CENTRAL"/>
    <n v="9999"/>
    <s v="01"/>
    <s v="000"/>
    <s v="001"/>
    <n v="530804"/>
    <n v="1701"/>
    <s v="001"/>
    <s v="0000"/>
    <s v="0000"/>
    <n v="30"/>
    <n v="0"/>
    <n v="30"/>
    <n v="0"/>
    <n v="0"/>
    <n v="0"/>
    <s v="SI"/>
    <m/>
    <m/>
    <x v="10"/>
    <n v="30"/>
    <n v="0"/>
    <n v="30"/>
    <s v="COOR ADMINISTRATIVA FINANCIERA"/>
    <s v="DIR ADMINISTRATIVA"/>
    <s v="NO APLICA"/>
    <s v="SI"/>
    <n v="0"/>
  </r>
  <r>
    <x v="294"/>
    <s v="134003252"/>
    <s v="MSP-DNA-2022-1870-M"/>
    <x v="146"/>
    <x v="258"/>
    <d v="2022-08-01T00:00:00"/>
    <s v="POA"/>
    <s v="Se crea nuevas líneas poa para los 8 procesos que requieren ser ejecutados; en razón que, durante la gestión precontractual se devolvio el requerimiento ya que se necesita contar con procesos individuales y no consolidados."/>
    <s v="ADMINISTRACION CENTRAL"/>
    <s v="ADQUISICIÓN DE SUMINISTROS DE OFICINA NO CATALOGADOS PARA EL MINISTERIO DE SALUD PÚBLICA - PLANTA CENTRAL - MINAS 0.5 MM"/>
    <s v="PLANTA CENTRAL"/>
    <n v="9999"/>
    <s v="01"/>
    <s v="000"/>
    <s v="001"/>
    <n v="530804"/>
    <n v="1701"/>
    <s v="001"/>
    <s v="0000"/>
    <s v="0000"/>
    <n v="30"/>
    <n v="0"/>
    <n v="30"/>
    <n v="0"/>
    <n v="0"/>
    <n v="0"/>
    <s v="SI"/>
    <m/>
    <m/>
    <x v="10"/>
    <n v="30"/>
    <n v="0"/>
    <n v="30"/>
    <s v="COOR ADMINISTRATIVA FINANCIERA"/>
    <s v="DIR ADMINISTRATIVA"/>
    <s v="NO APLICA"/>
    <s v="SI"/>
    <n v="0"/>
  </r>
  <r>
    <x v="294"/>
    <s v="134003253"/>
    <s v="MSP-DNA-2022-1870-M"/>
    <x v="146"/>
    <x v="258"/>
    <d v="2022-08-01T00:00:00"/>
    <s v="POA"/>
    <s v="Se crea nuevas líneas poa para los 8 procesos que requieren ser ejecutados; en razón que, durante la gestión precontractual se devolvio el requerimiento ya que se necesita contar con procesos individuales y no consolidados."/>
    <s v="ADMINISTRACION CENTRAL"/>
    <s v="ADQUISICIÓN DE SUMINISTROS DE OFICINA NO CATALOGADOS PARA EL MINISTERIO DE SALUD PÚBLICA - PLANTA CENTRAL - PORTAMINAS 0.5 MM (METÁLICO)"/>
    <s v="PLANTA CENTRAL"/>
    <n v="9999"/>
    <s v="01"/>
    <s v="000"/>
    <s v="001"/>
    <n v="530804"/>
    <n v="1701"/>
    <s v="001"/>
    <s v="0000"/>
    <s v="0000"/>
    <n v="120"/>
    <n v="0"/>
    <n v="120"/>
    <n v="0"/>
    <n v="0"/>
    <n v="0"/>
    <s v="SI"/>
    <m/>
    <m/>
    <x v="10"/>
    <n v="120"/>
    <n v="0"/>
    <n v="120"/>
    <s v="COOR ADMINISTRATIVA FINANCIERA"/>
    <s v="DIR ADMINISTRATIVA"/>
    <s v="NO APLICA"/>
    <s v="SI"/>
    <n v="0"/>
  </r>
  <r>
    <x v="294"/>
    <s v="134003254"/>
    <s v="MSP-DNA-2022-1870-M"/>
    <x v="146"/>
    <x v="258"/>
    <d v="2022-08-01T00:00:00"/>
    <s v="POA"/>
    <s v="Se crea nuevas líneas poa para los 8 procesos que requieren ser ejecutados; en razón que, durante la gestión precontractual se devolvio el requerimiento ya que se necesita contar con procesos individuales y no consolidados."/>
    <s v="ADMINISTRACION CENTRAL"/>
    <s v="ADQUISICIÓN DE SUMINISTROS DE OFICINA NO CATALOGADOS PARA EL MINISTERIO DE SALUD PÚBLICA - PLANTA CENTRAL - GOMA LIQUIDA 120 CC"/>
    <s v="PLANTA CENTRAL"/>
    <n v="9999"/>
    <s v="01"/>
    <s v="000"/>
    <s v="001"/>
    <n v="530804"/>
    <n v="1701"/>
    <s v="001"/>
    <s v="0000"/>
    <s v="0000"/>
    <n v="100"/>
    <n v="0"/>
    <n v="100"/>
    <n v="0"/>
    <n v="0"/>
    <n v="0"/>
    <s v="SI"/>
    <m/>
    <m/>
    <x v="10"/>
    <n v="100"/>
    <n v="0"/>
    <n v="100"/>
    <s v="COOR ADMINISTRATIVA FINANCIERA"/>
    <s v="DIR ADMINISTRATIVA"/>
    <s v="NO APLICA"/>
    <s v="SI"/>
    <n v="0"/>
  </r>
  <r>
    <x v="294"/>
    <s v="134003255"/>
    <s v="MSP-DNA-2022-1870-M"/>
    <x v="146"/>
    <x v="258"/>
    <d v="2022-08-01T00:00:00"/>
    <s v="POA"/>
    <s v="Se crea nuevas líneas poa para los 8 procesos que requieren ser ejecutados; en razón que, durante la gestión precontractual se devolvio el requerimiento ya que se necesita contar con procesos individuales y no consolidados."/>
    <s v="ADMINISTRACION CENTRAL"/>
    <s v="ADQUISICIÓN DE SUMINISTROS DE OFICINA NO CATALOGADOS PARA EL MINISTERIO DE SALUD PÚBLICA - PLANTA CENTRAL - ETIQUETA IMPRESORA ZEBRA"/>
    <s v="PLANTA CENTRAL"/>
    <n v="9999"/>
    <s v="01"/>
    <s v="000"/>
    <s v="001"/>
    <n v="530804"/>
    <n v="1701"/>
    <s v="001"/>
    <s v="0000"/>
    <s v="0000"/>
    <n v="75"/>
    <n v="0"/>
    <n v="75"/>
    <n v="0"/>
    <n v="0"/>
    <n v="0"/>
    <s v="SI"/>
    <m/>
    <m/>
    <x v="10"/>
    <n v="75"/>
    <n v="0"/>
    <n v="75"/>
    <s v="COOR ADMINISTRATIVA FINANCIERA"/>
    <s v="DIR ADMINISTRATIVA"/>
    <s v="NO APLICA"/>
    <s v="SI"/>
    <n v="0"/>
  </r>
  <r>
    <x v="295"/>
    <s v="132000009"/>
    <s v="MSP-VAIS-2022-0725-M"/>
    <x v="149"/>
    <x v="50"/>
    <m/>
    <s v="PRESUPUESTARIA"/>
    <s v="Redistribución a fin de financiar servicios externalizados a nivel desconcentrado"/>
    <s v="PROVISION Y PRESTACION DE SERVICIOS DE SALUD"/>
    <s v="ESTRATEGIA FOR "/>
    <s v="PLANTA CENTRAL"/>
    <n v="9999"/>
    <n v="90"/>
    <s v="000"/>
    <s v="001"/>
    <n v="530235"/>
    <n v="1700"/>
    <s v="001"/>
    <s v="0000"/>
    <s v="0000"/>
    <n v="0"/>
    <n v="0"/>
    <n v="0"/>
    <n v="2519617.58"/>
    <n v="0"/>
    <n v="2519617.58"/>
    <s v="SI"/>
    <m/>
    <m/>
    <x v="0"/>
    <n v="0"/>
    <n v="0"/>
    <n v="0"/>
    <s v="COOR PLANIFICACION GEST ESTRAT"/>
    <s v="COORDI PLANIFICACION GEST ESTRAT"/>
    <s v="FOR"/>
    <s v="NO"/>
    <n v="0"/>
  </r>
  <r>
    <x v="295"/>
    <s v="132001028"/>
    <s v="MSP-VAIS-2022-0725-M"/>
    <x v="149"/>
    <x v="50"/>
    <m/>
    <s v="PRESUPUESTARIA"/>
    <s v="Redistribución a fin de financiar servicios externalizados a nivel desconcentrado"/>
    <s v="PROVISION Y PRESTACION DE SERVICIOS DE SALUD"/>
    <s v="ESTRATEGIA FOR "/>
    <s v="PLANTA CENTRAL"/>
    <n v="9999"/>
    <n v="90"/>
    <s v="000"/>
    <s v="001"/>
    <n v="530846"/>
    <n v="1701"/>
    <s v="001"/>
    <s v="0000"/>
    <s v="0000"/>
    <n v="0"/>
    <n v="0"/>
    <n v="0"/>
    <n v="11540343.57"/>
    <n v="0"/>
    <n v="11540343.57"/>
    <s v="SI"/>
    <m/>
    <m/>
    <x v="0"/>
    <n v="0"/>
    <n v="0"/>
    <n v="0"/>
    <s v="COOR PLANIFICACION GEST ESTRAT"/>
    <s v="DIR PLANIFICACION INVERSION"/>
    <s v="FOR"/>
    <s v="NO"/>
    <n v="0"/>
  </r>
  <r>
    <x v="295"/>
    <s v="132001030"/>
    <s v="MSP-VAIS-2022-0725-M"/>
    <x v="149"/>
    <x v="50"/>
    <m/>
    <s v="PRESUPUESTARIA"/>
    <s v="Redistribución a fin de financiar servicios externalizados a nivel desconcentrado"/>
    <s v="ADMINISTRACION CENTRAL"/>
    <s v="DEVOLUCION DE RECURSOS DE LA DNA para financiar prioridades del MSP"/>
    <s v="PLANTA CENTRAL"/>
    <n v="9999"/>
    <s v="01"/>
    <s v="000"/>
    <s v="001"/>
    <n v="530105"/>
    <n v="1701"/>
    <s v="001"/>
    <s v="0000"/>
    <s v="0000"/>
    <n v="0"/>
    <n v="0"/>
    <n v="0"/>
    <n v="317.56"/>
    <n v="0"/>
    <n v="317.56"/>
    <s v="SI"/>
    <m/>
    <m/>
    <x v="0"/>
    <n v="0"/>
    <n v="0"/>
    <n v="0"/>
    <s v="COOR PLANIFICACION GEST ESTRAT"/>
    <s v="DIR PLANIFICACION INVERSION"/>
    <s v="FOR"/>
    <s v="NO"/>
    <n v="0"/>
  </r>
  <r>
    <x v="295"/>
    <s v="132001031"/>
    <s v="MSP-VAIS-2022-0725-M"/>
    <x v="149"/>
    <x v="50"/>
    <m/>
    <s v="PRESUPUESTARIA"/>
    <s v="Redistribución a fin de financiar servicios externalizados a nivel desconcentrado"/>
    <s v="ADMINISTRACION CENTRAL"/>
    <s v="DEVOLUCION DE RECURSOS DE LA DNA para financiar prioridades del MSP"/>
    <s v="PLANTA CENTRAL"/>
    <n v="9999"/>
    <s v="01"/>
    <s v="000"/>
    <s v="001"/>
    <n v="530201"/>
    <n v="1701"/>
    <s v="001"/>
    <s v="0000"/>
    <s v="0000"/>
    <n v="0"/>
    <n v="0"/>
    <n v="0"/>
    <n v="48033.82"/>
    <n v="0"/>
    <n v="48033.82"/>
    <s v="SI"/>
    <m/>
    <m/>
    <x v="0"/>
    <n v="0"/>
    <n v="0"/>
    <n v="0"/>
    <s v="COOR PLANIFICACION GEST ESTRAT"/>
    <s v="DIR PLANIFICACION INVERSION"/>
    <s v="FOR"/>
    <s v="NO"/>
    <n v="0"/>
  </r>
  <r>
    <x v="295"/>
    <s v="132001033"/>
    <s v="MSP-VAIS-2022-0725-M"/>
    <x v="149"/>
    <x v="50"/>
    <m/>
    <s v="PRESUPUESTARIA"/>
    <s v="Redistribución a fin de financiar servicios externalizados a nivel desconcentrado"/>
    <s v="ADMINISTRACION CENTRAL"/>
    <s v="DEVOLUCION DE RECURSOS DE LA DNA para financiar prioridades del MSP"/>
    <s v="PLANTA CENTRAL"/>
    <n v="9999"/>
    <s v="01"/>
    <s v="000"/>
    <s v="001"/>
    <n v="530204"/>
    <n v="1701"/>
    <s v="001"/>
    <s v="0000"/>
    <s v="0000"/>
    <n v="0"/>
    <n v="0"/>
    <n v="0"/>
    <n v="1120"/>
    <n v="0"/>
    <n v="1120"/>
    <s v="SI"/>
    <m/>
    <m/>
    <x v="0"/>
    <n v="0"/>
    <n v="0"/>
    <n v="0"/>
    <s v="COOR PLANIFICACION GEST ESTRAT"/>
    <s v="DIR PLANIFICACION INVERSION"/>
    <s v="FOR"/>
    <s v="NO"/>
    <n v="0"/>
  </r>
  <r>
    <x v="295"/>
    <s v="132001034"/>
    <s v="MSP-VAIS-2022-0725-M"/>
    <x v="149"/>
    <x v="50"/>
    <m/>
    <s v="PRESUPUESTARIA"/>
    <s v="Redistribución a fin de financiar servicios externalizados a nivel desconcentrado"/>
    <s v="ADMINISTRACION CENTRAL"/>
    <s v="DEVOLUCION DE RECURSOS DE LA DNA para financiar prioridades del MSP"/>
    <s v="PLANTA CENTRAL"/>
    <n v="9999"/>
    <s v="01"/>
    <s v="000"/>
    <s v="001"/>
    <n v="530208"/>
    <n v="1701"/>
    <s v="001"/>
    <s v="0000"/>
    <s v="0000"/>
    <n v="0"/>
    <n v="0"/>
    <n v="0"/>
    <n v="399.3"/>
    <n v="0"/>
    <n v="399.3"/>
    <s v="SI"/>
    <m/>
    <m/>
    <x v="0"/>
    <n v="0"/>
    <n v="0"/>
    <n v="0"/>
    <s v="COOR PLANIFICACION GEST ESTRAT"/>
    <s v="DIR PLANIFICACION INVERSION"/>
    <s v="FOR"/>
    <s v="NO"/>
    <n v="0"/>
  </r>
  <r>
    <x v="295"/>
    <s v="132001035"/>
    <s v="MSP-VAIS-2022-0725-M"/>
    <x v="149"/>
    <x v="50"/>
    <m/>
    <s v="PRESUPUESTARIA"/>
    <s v="Redistribución a fin de financiar servicios externalizados a nivel desconcentrado"/>
    <s v="ADMINISTRACION CENTRAL"/>
    <s v="DEVOLUCION DE RECURSOS DE LA DNA para financiar prioridades del MSP"/>
    <s v="PLANTA CENTRAL"/>
    <n v="9999"/>
    <s v="01"/>
    <s v="000"/>
    <s v="001"/>
    <n v="530209"/>
    <n v="1701"/>
    <s v="001"/>
    <s v="0000"/>
    <s v="0000"/>
    <n v="0"/>
    <n v="0"/>
    <n v="0"/>
    <n v="3638.58"/>
    <n v="0"/>
    <n v="3638.58"/>
    <s v="SI"/>
    <m/>
    <m/>
    <x v="0"/>
    <n v="0"/>
    <n v="0"/>
    <n v="0"/>
    <s v="COOR PLANIFICACION GEST ESTRAT"/>
    <s v="DIR PLANIFICACION INVERSION"/>
    <s v="FOR"/>
    <s v="NO"/>
    <n v="0"/>
  </r>
  <r>
    <x v="295"/>
    <s v="132001036"/>
    <s v="MSP-VAIS-2022-0725-M"/>
    <x v="149"/>
    <x v="50"/>
    <m/>
    <s v="PRESUPUESTARIA"/>
    <s v="Redistribución a fin de financiar servicios externalizados a nivel desconcentrado"/>
    <s v="ADMINISTRACION CENTRAL"/>
    <s v="DEVOLUCION DE RECURSOS DE LA DNA para financiar prioridades del MSP"/>
    <s v="PLANTA CENTRAL"/>
    <n v="9999"/>
    <s v="01"/>
    <s v="000"/>
    <s v="001"/>
    <n v="530246"/>
    <n v="1701"/>
    <s v="001"/>
    <s v="0000"/>
    <s v="0000"/>
    <n v="0"/>
    <n v="0"/>
    <n v="0"/>
    <n v="35471.5"/>
    <n v="0"/>
    <n v="35471.5"/>
    <s v="SI"/>
    <m/>
    <m/>
    <x v="0"/>
    <n v="0"/>
    <n v="0"/>
    <n v="0"/>
    <s v="COOR PLANIFICACION GEST ESTRAT"/>
    <s v="DIR PLANIFICACION INVERSION"/>
    <s v="FOR"/>
    <s v="NO"/>
    <n v="0"/>
  </r>
  <r>
    <x v="295"/>
    <s v="132001037"/>
    <s v="MSP-VAIS-2022-0725-M"/>
    <x v="149"/>
    <x v="50"/>
    <m/>
    <s v="PRESUPUESTARIA"/>
    <s v="Redistribución a fin de financiar servicios externalizados a nivel desconcentrado"/>
    <s v="ADMINISTRACION CENTRAL"/>
    <s v="DEVOLUCION DE RECURSOS DE LA DNA para financiar prioridades del MSP"/>
    <s v="PLANTA CENTRAL"/>
    <n v="9999"/>
    <s v="01"/>
    <s v="000"/>
    <s v="001"/>
    <n v="530301"/>
    <n v="1701"/>
    <s v="001"/>
    <s v="0000"/>
    <s v="0000"/>
    <n v="0"/>
    <n v="0"/>
    <n v="0"/>
    <n v="112478.28"/>
    <n v="0"/>
    <n v="112478.28"/>
    <s v="SI"/>
    <m/>
    <m/>
    <x v="0"/>
    <n v="0"/>
    <n v="0"/>
    <n v="0"/>
    <s v="COOR PLANIFICACION GEST ESTRAT"/>
    <s v="DIR PLANIFICACION INVERSION"/>
    <s v="FOR"/>
    <s v="NO"/>
    <n v="0"/>
  </r>
  <r>
    <x v="295"/>
    <s v="132001038"/>
    <s v="MSP-VAIS-2022-0725-M"/>
    <x v="149"/>
    <x v="50"/>
    <m/>
    <s v="PRESUPUESTARIA"/>
    <s v="Redistribución a fin de financiar servicios externalizados a nivel desconcentrado"/>
    <s v="ADMINISTRACION CENTRAL"/>
    <s v="DEVOLUCION DE RECURSOS DE LA DNA para financiar prioridades del MSP"/>
    <s v="PLANTA CENTRAL"/>
    <n v="9999"/>
    <s v="01"/>
    <s v="000"/>
    <s v="001"/>
    <n v="530302"/>
    <n v="1701"/>
    <s v="001"/>
    <s v="0000"/>
    <s v="0000"/>
    <n v="0"/>
    <n v="0"/>
    <n v="0"/>
    <n v="84745.600000000006"/>
    <n v="0"/>
    <n v="84745.600000000006"/>
    <s v="SI"/>
    <m/>
    <m/>
    <x v="0"/>
    <n v="0"/>
    <n v="0"/>
    <n v="0"/>
    <s v="COOR PLANIFICACION GEST ESTRAT"/>
    <s v="DIR PLANIFICACION INVERSION"/>
    <s v="FOR"/>
    <s v="NO"/>
    <n v="0"/>
  </r>
  <r>
    <x v="295"/>
    <s v="132001040"/>
    <s v="MSP-VAIS-2022-0725-M"/>
    <x v="149"/>
    <x v="50"/>
    <m/>
    <s v="PRESUPUESTARIA"/>
    <s v="Redistribución a fin de financiar servicios externalizados a nivel desconcentrado"/>
    <s v="ADMINISTRACION CENTRAL"/>
    <s v="DEVOLUCION DE RECURSOS DE LA DNA para financiar prioridades del MSP"/>
    <s v="PLANTA CENTRAL"/>
    <n v="9999"/>
    <s v="01"/>
    <s v="000"/>
    <s v="001"/>
    <n v="530801"/>
    <n v="1701"/>
    <s v="001"/>
    <s v="0000"/>
    <s v="0000"/>
    <n v="0"/>
    <n v="0"/>
    <n v="0"/>
    <n v="677.6"/>
    <n v="0"/>
    <n v="677.6"/>
    <s v="SI"/>
    <m/>
    <m/>
    <x v="0"/>
    <n v="0"/>
    <n v="0"/>
    <n v="0"/>
    <s v="COOR PLANIFICACION GEST ESTRAT"/>
    <s v="DIR PLANIFICACION INVERSION"/>
    <s v="FOR"/>
    <s v="NO"/>
    <n v="0"/>
  </r>
  <r>
    <x v="295"/>
    <s v="132001041"/>
    <s v="MSP-VAIS-2022-0725-M"/>
    <x v="149"/>
    <x v="50"/>
    <m/>
    <s v="PRESUPUESTARIA"/>
    <s v="Redistribución a fin de financiar servicios externalizados a nivel desconcentrado"/>
    <s v="ADMINISTRACION CENTRAL"/>
    <s v="DEVOLUCION DE RECURSOS DE LA DNA para financiar prioridades del MSP"/>
    <s v="PLANTA CENTRAL"/>
    <n v="9999"/>
    <s v="01"/>
    <s v="000"/>
    <s v="001"/>
    <n v="530802"/>
    <n v="1701"/>
    <s v="001"/>
    <s v="0000"/>
    <s v="0000"/>
    <n v="0"/>
    <n v="0"/>
    <n v="0"/>
    <n v="12500"/>
    <n v="0"/>
    <n v="12500"/>
    <s v="SI"/>
    <m/>
    <m/>
    <x v="0"/>
    <n v="0"/>
    <n v="0"/>
    <n v="0"/>
    <s v="COOR PLANIFICACION GEST ESTRAT"/>
    <s v="DIR PLANIFICACION INVERSION"/>
    <s v="FOR"/>
    <s v="NO"/>
    <n v="0"/>
  </r>
  <r>
    <x v="295"/>
    <s v="132001042"/>
    <s v="MSP-VAIS-2022-0725-M"/>
    <x v="149"/>
    <x v="50"/>
    <m/>
    <s v="PRESUPUESTARIA"/>
    <s v="Redistribución a fin de financiar servicios externalizados a nivel desconcentrado"/>
    <s v="ADMINISTRACION CENTRAL"/>
    <s v="DEVOLUCION DE RECURSOS DE LA DNA para financiar prioridades del MSP"/>
    <s v="PLANTA CENTRAL"/>
    <n v="9999"/>
    <s v="01"/>
    <s v="000"/>
    <s v="001"/>
    <n v="530805"/>
    <n v="1701"/>
    <s v="001"/>
    <s v="0000"/>
    <s v="0000"/>
    <n v="0"/>
    <n v="0"/>
    <n v="0"/>
    <n v="2028.71"/>
    <n v="0"/>
    <n v="2028.71"/>
    <s v="SI"/>
    <m/>
    <m/>
    <x v="0"/>
    <n v="0"/>
    <n v="0"/>
    <n v="0"/>
    <s v="COOR PLANIFICACION GEST ESTRAT"/>
    <s v="DIR PLANIFICACION INVERSION"/>
    <s v="FOR"/>
    <s v="NO"/>
    <n v="0"/>
  </r>
  <r>
    <x v="295"/>
    <s v="132001043"/>
    <s v="MSP-VAIS-2022-0725-M"/>
    <x v="149"/>
    <x v="50"/>
    <m/>
    <s v="PRESUPUESTARIA"/>
    <s v="Redistribución a fin de financiar servicios externalizados a nivel desconcentrado"/>
    <s v="ADMINISTRACION CENTRAL"/>
    <s v="DEVOLUCION DE RECURSOS DE LA DNA para financiar prioridades del MSP"/>
    <s v="PLANTA CENTRAL"/>
    <n v="9999"/>
    <s v="01"/>
    <s v="000"/>
    <s v="001"/>
    <n v="531601"/>
    <n v="1701"/>
    <s v="001"/>
    <s v="0000"/>
    <s v="0000"/>
    <n v="0"/>
    <n v="0"/>
    <n v="0"/>
    <n v="800"/>
    <n v="0"/>
    <n v="800"/>
    <s v="SI"/>
    <m/>
    <m/>
    <x v="0"/>
    <n v="0"/>
    <n v="0"/>
    <n v="0"/>
    <s v="COOR PLANIFICACION GEST ESTRAT"/>
    <s v="DIR PLANIFICACION INVERSION"/>
    <s v="FOR"/>
    <s v="NO"/>
    <n v="0"/>
  </r>
  <r>
    <x v="295"/>
    <s v="132001044"/>
    <s v="MSP-VAIS-2022-0725-M"/>
    <x v="149"/>
    <x v="50"/>
    <m/>
    <s v="PRESUPUESTARIA"/>
    <s v="Redistribución a fin de financiar servicios externalizados a nivel desconcentrado"/>
    <s v="ADMINISTRACION CENTRAL"/>
    <s v="DEVOLUCION DE RECURSOS DE LA DNA para financiar prioridades del MSP"/>
    <s v="PLANTA CENTRAL"/>
    <n v="9999"/>
    <s v="01"/>
    <s v="000"/>
    <s v="001"/>
    <n v="570102"/>
    <n v="1701"/>
    <s v="001"/>
    <s v="0000"/>
    <s v="0000"/>
    <n v="0"/>
    <n v="0"/>
    <n v="0"/>
    <n v="7145.12"/>
    <n v="0"/>
    <n v="7145.12"/>
    <s v="SI"/>
    <m/>
    <m/>
    <x v="0"/>
    <n v="0"/>
    <n v="0"/>
    <n v="0"/>
    <s v="COOR PLANIFICACION GEST ESTRAT"/>
    <s v="DIR PLANIFICACION INVERSION"/>
    <s v="FOR"/>
    <s v="NO"/>
    <n v="0"/>
  </r>
  <r>
    <x v="295"/>
    <s v="132001045"/>
    <s v="MSP-VAIS-2022-0725-M"/>
    <x v="149"/>
    <x v="50"/>
    <m/>
    <s v="PRESUPUESTARIA"/>
    <s v="Redistribución a fin de financiar servicios externalizados a nivel desconcentrado"/>
    <s v="ADMINISTRACION CENTRAL"/>
    <s v="DEVOLUCION DE RECURSOS DE LA DNA para financiar prioridades del MSP"/>
    <s v="PLANTA CENTRAL"/>
    <n v="9999"/>
    <s v="01"/>
    <s v="000"/>
    <s v="001"/>
    <n v="570201"/>
    <n v="1701"/>
    <s v="001"/>
    <s v="0000"/>
    <s v="0000"/>
    <n v="0"/>
    <n v="0"/>
    <n v="0"/>
    <n v="112843.19"/>
    <n v="0"/>
    <n v="112843.19"/>
    <s v="SI"/>
    <m/>
    <m/>
    <x v="0"/>
    <n v="0"/>
    <n v="0"/>
    <n v="0"/>
    <s v="COOR PLANIFICACION GEST ESTRAT"/>
    <s v="DIR PLANIFICACION INVERSION"/>
    <s v="FOR"/>
    <s v="NO"/>
    <n v="0"/>
  </r>
  <r>
    <x v="295"/>
    <s v="132001047"/>
    <s v="MSP-VAIS-2022-0725-M"/>
    <x v="149"/>
    <x v="50"/>
    <m/>
    <s v="PRESUPUESTARIA"/>
    <s v="Redistribución a fin de financiar servicios externalizados a nivel desconcentrado"/>
    <s v="GARANTIA DE LA CALIDAD DE LOS SERVICIOS DE SALUD"/>
    <s v="DEVOLUCION DE RECURSOS DE LA DNES para financiar prioridades del MSP"/>
    <s v="PLANTA CENTRAL"/>
    <n v="9999"/>
    <n v="57"/>
    <s v="000"/>
    <s v="002"/>
    <n v="530303"/>
    <n v="1701"/>
    <s v="001"/>
    <s v="0000"/>
    <s v="0000"/>
    <n v="0"/>
    <n v="0"/>
    <n v="0"/>
    <n v="28203.37"/>
    <n v="0"/>
    <n v="28203.37"/>
    <s v="SI"/>
    <m/>
    <m/>
    <x v="0"/>
    <n v="0"/>
    <n v="0"/>
    <n v="0"/>
    <s v="COOR PLANIFICACION GEST ESTRAT"/>
    <s v="DIR PLANIFICACION INVERSION"/>
    <s v="FOR"/>
    <s v="NO"/>
    <n v="0"/>
  </r>
  <r>
    <x v="295"/>
    <s v="132001049"/>
    <s v="MSP-VAIS-2022-0725-M"/>
    <x v="149"/>
    <x v="50"/>
    <m/>
    <s v="PRESUPUESTARIA"/>
    <s v="Redistribución a fin de financiar servicios externalizados a nivel desconcentrado"/>
    <s v="GARANTIA DE LA CALIDAD DE LOS SERVICIOS DE SALUD"/>
    <s v="DEVOLUCION DE RECURSOS DE LA DNES para financiar prioridades del MSP"/>
    <s v="PLANTA CENTRAL"/>
    <n v="9999"/>
    <n v="57"/>
    <s v="000"/>
    <s v="002"/>
    <n v="530301"/>
    <n v="1701"/>
    <s v="001"/>
    <s v="0000"/>
    <s v="0000"/>
    <n v="0"/>
    <n v="0"/>
    <n v="0"/>
    <n v="1200"/>
    <n v="0"/>
    <n v="1200"/>
    <s v="SI"/>
    <m/>
    <m/>
    <x v="0"/>
    <n v="0"/>
    <n v="0"/>
    <n v="0"/>
    <s v="COOR PLANIFICACION GEST ESTRAT"/>
    <s v="DIR PLANIFICACION INVERSION"/>
    <s v="FOR"/>
    <s v="NO"/>
    <n v="0"/>
  </r>
  <r>
    <x v="295"/>
    <s v="132001050"/>
    <s v="MSP-VAIS-2022-0725-M"/>
    <x v="149"/>
    <x v="50"/>
    <m/>
    <s v="PRESUPUESTARIA"/>
    <s v="Redistribución a fin de financiar servicios externalizados a nivel desconcentrado"/>
    <s v="GARANTIA DE LA CALIDAD DE LOS SERVICIOS DE SALUD"/>
    <s v="DEVOLUCION DE RECURSOS DE LA DNES para financiar prioridades del MSP"/>
    <s v="PLANTA CENTRAL"/>
    <n v="9999"/>
    <n v="57"/>
    <s v="000"/>
    <s v="002"/>
    <n v="530502"/>
    <n v="1701"/>
    <s v="001"/>
    <s v="0000"/>
    <s v="0000"/>
    <n v="0"/>
    <n v="0"/>
    <n v="0"/>
    <n v="300"/>
    <n v="0"/>
    <n v="300"/>
    <s v="SI"/>
    <m/>
    <m/>
    <x v="0"/>
    <n v="0"/>
    <n v="0"/>
    <n v="0"/>
    <s v="COOR PLANIFICACION GEST ESTRAT"/>
    <s v="DIR PLANIFICACION INVERSION"/>
    <s v="FOR"/>
    <s v="NO"/>
    <n v="0"/>
  </r>
  <r>
    <x v="295"/>
    <s v="132001023"/>
    <s v="MSP-VAIS-2022-0725-M"/>
    <x v="149"/>
    <x v="50"/>
    <m/>
    <s v="PRESUPUESTARIA"/>
    <s v="Redistribución a fin de financiar servicios externalizados a nivel desconcentrado"/>
    <s v="GARANTIA DE LA CALIDAD DE LOS SERVICIOS DE SALUD"/>
    <s v="Asignación esigef para financiar actividades priorizadas  (Mantenimientos REF 006)"/>
    <s v="PLANTA CENTRAL"/>
    <n v="9999"/>
    <n v="57"/>
    <s v="000"/>
    <s v="001"/>
    <n v="530417"/>
    <n v="1701"/>
    <s v="001"/>
    <s v="0000"/>
    <s v="0000"/>
    <n v="0"/>
    <n v="0"/>
    <n v="0"/>
    <n v="102926.29"/>
    <n v="0"/>
    <n v="102926.29"/>
    <s v="SI"/>
    <m/>
    <m/>
    <x v="0"/>
    <n v="0"/>
    <n v="0"/>
    <n v="0"/>
    <s v="COOR PLANIFICACION GEST ESTRAT"/>
    <s v="DIR PLANIFICACION INVERSION"/>
    <s v="NO APLICA"/>
    <s v="NO"/>
    <n v="0"/>
  </r>
  <r>
    <x v="295"/>
    <s v="132001022"/>
    <s v="MSP-VAIS-2022-0725-M"/>
    <x v="149"/>
    <x v="50"/>
    <m/>
    <s v="PRESUPUESTARIA"/>
    <s v="Redistribución a fin de financiar servicios externalizados a nivel desconcentrado"/>
    <s v="GARANTIA DE LA CALIDAD DE LOS SERVICIOS DE SALUD"/>
    <s v="Asignación esigef para financiar actividades priorizadas  (Mantenimientos REF 006)"/>
    <s v="PLANTA CENTRAL"/>
    <n v="9999"/>
    <n v="57"/>
    <s v="000"/>
    <s v="001"/>
    <n v="530404"/>
    <n v="1701"/>
    <s v="001"/>
    <s v="0000"/>
    <s v="0000"/>
    <n v="0"/>
    <n v="0"/>
    <n v="0"/>
    <n v="92986"/>
    <n v="0"/>
    <n v="92986"/>
    <s v="SI"/>
    <m/>
    <m/>
    <x v="0"/>
    <n v="0"/>
    <n v="0"/>
    <n v="0"/>
    <s v="COOR PLANIFICACION GEST ESTRAT"/>
    <s v="DIR PLANIFICACION INVERSION"/>
    <s v="NO APLICA"/>
    <s v="NO"/>
    <n v="0"/>
  </r>
  <r>
    <x v="296"/>
    <s v="ZONA 2"/>
    <s v="'MSP-DNIS-2022-1289-M"/>
    <x v="147"/>
    <x v="259"/>
    <d v="2022-07-29T00:00:00"/>
    <s v="PRESUPUESTARIA"/>
    <s v="Reforma para financiar rubros de mantenimiento de infraestructura sanitaria de la Dirección Distrital 17D12 - Pedro Vicente Maldonado - Puerto Quito - San Miguel de los Bancos - Salud"/>
    <s v="PREVENCION Y PROMOCION DE LA SALUD"/>
    <s v="PPR MANTENIMIENTO INFRAESTRUCTURA 1ER NIVEL DISTRITO 17D12"/>
    <s v="ZONA 2"/>
    <s v="1441"/>
    <n v="55"/>
    <s v="000"/>
    <s v="004"/>
    <s v="530813"/>
    <s v="001"/>
    <n v="1708"/>
    <s v="0000"/>
    <s v="0000"/>
    <n v="0"/>
    <n v="0"/>
    <n v="0"/>
    <n v="17381.560000000001"/>
    <n v="0"/>
    <n v="17381.560000000001"/>
    <s v="SI"/>
    <m/>
    <m/>
    <x v="14"/>
    <e v="#N/A"/>
    <e v="#N/A"/>
    <e v="#N/A"/>
    <e v="#N/A"/>
    <e v="#N/A"/>
    <e v="#N/A"/>
    <e v="#N/A"/>
    <e v="#N/A"/>
  </r>
  <r>
    <x v="296"/>
    <s v="ZONA 2"/>
    <s v="'MSP-DNIS-2022-1289-M"/>
    <x v="147"/>
    <x v="259"/>
    <d v="2022-07-29T00:00:00"/>
    <s v="PRESUPUESTARIA"/>
    <s v="Reforma para financiar rubros de mantenimiento de infraestructura sanitaria de la Dirección Distrital 17D12 - Pedro Vicente Maldonado - Puerto Quito - San Miguel de los Bancos - Salud"/>
    <s v="PREVENCION Y PROMOCION DE LA SALUD"/>
    <s v="PPR MANTENIMIENTO INFRAESTRUCTURA 1ER NIVEL DISTRITO 17D12"/>
    <s v="ZONA 2"/>
    <s v="1441"/>
    <n v="55"/>
    <s v="000"/>
    <s v="004"/>
    <n v="530417"/>
    <s v="001"/>
    <n v="1708"/>
    <s v="0000"/>
    <s v="0000"/>
    <n v="17381.560000000001"/>
    <n v="0"/>
    <n v="17381.560000000001"/>
    <n v="0"/>
    <n v="0"/>
    <n v="0"/>
    <s v="SI"/>
    <m/>
    <m/>
    <x v="14"/>
    <e v="#N/A"/>
    <e v="#N/A"/>
    <e v="#N/A"/>
    <e v="#N/A"/>
    <e v="#N/A"/>
    <e v="#N/A"/>
    <e v="#N/A"/>
    <e v="#N/A"/>
  </r>
  <r>
    <x v="297"/>
    <s v="113002006"/>
    <s v="MSP-DNDHGI-2022-0260-M"/>
    <x v="146"/>
    <x v="260"/>
    <d v="2022-08-02T00:00:00"/>
    <s v="POA"/>
    <s v="La reforma POA se plantea con el objeto de modificar el cronograma ejecución."/>
    <s v="PREVENCION Y PROMOCION DE LA SALUD"/>
    <s v="Seguimiento y monitoreo a la implementación de normativas y acciones vinculadas a derechos humanos, género e inclusión. "/>
    <s v="PLANTA CENTRAL"/>
    <n v="9999"/>
    <n v="55"/>
    <s v="000"/>
    <s v="002"/>
    <n v="530303"/>
    <n v="1701"/>
    <s v="001"/>
    <s v="0000"/>
    <s v="0000"/>
    <n v="0"/>
    <n v="0"/>
    <n v="0"/>
    <n v="0"/>
    <n v="0"/>
    <n v="0"/>
    <s v="NO"/>
    <m/>
    <m/>
    <x v="8"/>
    <n v="5000"/>
    <n v="0"/>
    <n v="5000"/>
    <s v="SUB PROMOCION SALUD INTERCULTURAL  IGUALDAD"/>
    <s v="DIR NAC DERECHOS HUMANOS GENERO INCLUSION"/>
    <s v="NO APLICA"/>
    <s v="SI"/>
    <n v="0"/>
  </r>
  <r>
    <x v="298"/>
    <s v="111005043"/>
    <s v="MSP-SNGSP-2022-1902-M"/>
    <x v="151"/>
    <x v="261"/>
    <d v="2022-08-02T00:00:00"/>
    <s v="PRESUPUESTARIA"/>
    <m/>
    <s v="PROVISION Y PRESTACION DE SERVICIOS DE SALUD"/>
    <s v="“ADQUISICIÓN DE DISPOSITIVOS MÉDICOS DE USO GENERAL PARA LOS ESTABLECIMIENTOS DE SALUD DEL MINISTERIO DE SALUD PÚBLICA POR DECLARATORIA DE EMERGENCIA ”"/>
    <s v="PLANTA CENTRAL"/>
    <n v="9999"/>
    <n v="90"/>
    <s v="000"/>
    <s v="001"/>
    <n v="530826"/>
    <n v="1701"/>
    <s v="001"/>
    <s v="0000"/>
    <s v="0000"/>
    <n v="0"/>
    <n v="0"/>
    <n v="0"/>
    <n v="9005043.8800000008"/>
    <n v="0"/>
    <n v="9005043.8800000008"/>
    <s v="SI"/>
    <m/>
    <m/>
    <x v="1"/>
    <n v="1352729.6199999973"/>
    <n v="0"/>
    <n v="1352729.6199999973"/>
    <s v="SUB GESTION OPERACIONES LOGISTICA SALUD "/>
    <s v="DIR NACIONAL ABASTECIMIENTO MEDICAMENTOS DIPOSITIVOS MEDICOS OTROS BIENES ESTRATÉGICOS EN SALUD"/>
    <s v="EMERGENCIA SECTOR SALUD"/>
    <s v="SI"/>
    <n v="-2.7939677238464355E-9"/>
  </r>
  <r>
    <x v="298"/>
    <s v="111002019"/>
    <s v="MSP-SNGSP-2022-1902-M"/>
    <x v="151"/>
    <x v="261"/>
    <d v="2022-08-02T00:00:00"/>
    <s v="PRESUPUESTARIA"/>
    <m/>
    <s v="GOBERNANZA DE LA SALUD"/>
    <s v="ADQUISICIÓN DE PASAJES AL EXTERIOR PARA  PACIENTES POR DERIVACIÒN INTERNACIONAL"/>
    <s v="PLANTA CENTRAL"/>
    <n v="9999"/>
    <n v="58"/>
    <s v="000"/>
    <s v="002"/>
    <n v="581201"/>
    <n v="1701"/>
    <s v="001"/>
    <s v="0000"/>
    <s v="0000"/>
    <n v="87734.29"/>
    <n v="10528.11"/>
    <n v="98262.399999999994"/>
    <n v="0"/>
    <n v="0"/>
    <n v="0"/>
    <s v="SI"/>
    <m/>
    <m/>
    <x v="1"/>
    <n v="87734.29"/>
    <n v="10528.11"/>
    <n v="98262.399999999994"/>
    <s v="SUBSE RECTORIA SISTEMA NACIONAL SALUD"/>
    <s v="DIR ARTICULACION RED PUBLICA COMPLEMENTARIA "/>
    <s v="NO APLICA"/>
    <s v="SI"/>
    <n v="0"/>
  </r>
  <r>
    <x v="298"/>
    <s v="111002020"/>
    <s v="MSP-SNGSP-2022-1902-M"/>
    <x v="151"/>
    <x v="261"/>
    <d v="2022-08-02T00:00:00"/>
    <s v="PRESUPUESTARIA"/>
    <m/>
    <s v="GOBERNANZA DE LA SALUD"/>
    <s v="Pago de tratamientos médicos casos de pacientes por derivación internacional"/>
    <s v="PLANTA CENTRAL"/>
    <n v="9999"/>
    <n v="58"/>
    <s v="000"/>
    <s v="002"/>
    <n v="530226"/>
    <n v="1701"/>
    <s v="001"/>
    <s v="0000"/>
    <s v="0000"/>
    <n v="3000000"/>
    <n v="0"/>
    <n v="3000000"/>
    <n v="0"/>
    <n v="0"/>
    <n v="0"/>
    <s v="SI"/>
    <m/>
    <m/>
    <x v="1"/>
    <n v="3000000"/>
    <n v="0"/>
    <n v="3000000"/>
    <s v="SUBSE RECTORIA SISTEMA NACIONAL SALUD"/>
    <s v="DIR ARTICULACION RED PUBLICA COMPLEMENTARIA "/>
    <s v="NO APLICA"/>
    <s v="SI"/>
    <n v="0"/>
  </r>
  <r>
    <x v="298"/>
    <s v="111000021"/>
    <s v="MSP-SNGSP-2022-1902-M"/>
    <x v="151"/>
    <x v="261"/>
    <d v="2022-08-02T00:00:00"/>
    <s v="PRESUPUESTARIA"/>
    <m/>
    <s v="GOBERNANZA DE LA SALUD"/>
    <s v="Aprovisionamiento de componentes sanguíneos "/>
    <s v="PLANTA CENTRAL"/>
    <n v="9999"/>
    <n v="58"/>
    <s v="000"/>
    <s v="001"/>
    <n v="530809"/>
    <n v="1701"/>
    <s v="001"/>
    <s v="0000"/>
    <s v="0000"/>
    <n v="5906781.4800000004"/>
    <n v="0"/>
    <n v="5906781.4800000004"/>
    <n v="0"/>
    <n v="0"/>
    <n v="0"/>
    <s v="SI"/>
    <m/>
    <m/>
    <x v="1"/>
    <n v="5906781.4800000004"/>
    <n v="0"/>
    <n v="5906781.4800000004"/>
    <s v="SUB GESTION OPERACIONES LOGISTICA SALUD "/>
    <s v="SUB GESTION OPERACIONES LOGISTICA SALUD "/>
    <s v="PROGRAMA NACIONAL DE SANGRE"/>
    <s v="SI"/>
    <n v="0"/>
  </r>
  <r>
    <x v="299"/>
    <s v="113005003"/>
    <s v="MSP-DNPSS-2022-0201-M"/>
    <x v="148"/>
    <x v="262"/>
    <d v="2022-08-03T00:00:00"/>
    <s v="POA"/>
    <s v="Reforma para reprogramación que permitan el monitoreo y evaluación de la aplicación de políticas públicas, y ejecución de planes, proyectos y mecanismos de participación social en salud a nivel nacional"/>
    <s v="PREVENCION Y PROMOCION DE LA SALUD"/>
    <s v="Pago de dietas al Consejo Ciudadano Sectorial de Salud, de acuerdo a lo establecido por el Decreto Presidencial 656"/>
    <s v="PLANTA CENTRAL"/>
    <n v="9999"/>
    <n v="55"/>
    <s v="000"/>
    <s v="002"/>
    <n v="570301"/>
    <n v="1701"/>
    <s v="001"/>
    <s v="0000"/>
    <s v="0000"/>
    <n v="0"/>
    <n v="0"/>
    <n v="0"/>
    <n v="0"/>
    <n v="0"/>
    <n v="0"/>
    <s v="NO"/>
    <m/>
    <m/>
    <x v="11"/>
    <n v="22172"/>
    <n v="0"/>
    <n v="22172"/>
    <s v="SUB PROMOCION SALUD INTERCULTURAL  IGUALDAD"/>
    <s v="DIR NAC PARTICIPACION SOCIAL SALUD"/>
    <s v="NO APLICA"/>
    <s v="SI"/>
    <n v="0"/>
  </r>
  <r>
    <x v="300"/>
    <s v="133001005"/>
    <s v="MSP-DNJ-2022-3016-M"/>
    <x v="129"/>
    <x v="263"/>
    <d v="2022-08-04T00:00:00"/>
    <s v="POA"/>
    <s v="REPROGRAMACION DE LOS MESES DE DEVENGAMIENTO DEL PRESUPUESTO DESTINADO PARA VIATICOS "/>
    <s v="ADMINISTRACION CENTRAL"/>
    <s v="SUBSITENCIA Y VIATICOS EN EL INTERIOR"/>
    <s v="PLANTA CENTRAL"/>
    <n v="9999"/>
    <s v="01"/>
    <s v="000"/>
    <s v="001"/>
    <n v="530303"/>
    <n v="1701"/>
    <s v="001"/>
    <s v="0000"/>
    <s v="0000"/>
    <n v="0"/>
    <n v="0"/>
    <n v="0"/>
    <n v="0"/>
    <n v="0"/>
    <n v="0"/>
    <s v="SI"/>
    <m/>
    <m/>
    <x v="7"/>
    <n v="0"/>
    <n v="0"/>
    <n v="0"/>
    <s v="COOR ASESORIA JURIDICA"/>
    <s v="DIR PATROCINIO "/>
    <s v="NO APLICA"/>
    <s v="SI"/>
    <n v="0"/>
  </r>
  <r>
    <x v="301"/>
    <s v="132000005"/>
    <s v="REUNIONES MANTENIDAS POR CGPGE"/>
    <x v="152"/>
    <x v="50"/>
    <m/>
    <s v="PRESUPUESTARIA"/>
    <s v="Incremento de techo para Serv. Externalizados"/>
    <s v="PROVISION Y PRESTACION DE SERVICIOS DE SALUD"/>
    <s v="ASIGNACIÓN ADICIONAL MEF SERVICIOS EXTERNALIZADOS"/>
    <s v="PLANTA CENTRAL"/>
    <n v="9999"/>
    <n v="90"/>
    <s v="000"/>
    <s v="001"/>
    <n v="530208"/>
    <n v="1701"/>
    <s v="001"/>
    <s v="0000"/>
    <s v="0000"/>
    <n v="7000000"/>
    <n v="0"/>
    <n v="7000000"/>
    <n v="0"/>
    <n v="0"/>
    <n v="0"/>
    <s v="SI"/>
    <m/>
    <m/>
    <x v="0"/>
    <n v="0"/>
    <n v="0"/>
    <n v="0"/>
    <s v="COOR PLANIFICACION GEST ESTRAT"/>
    <s v="COORDI PLANIFICACION GEST ESTRAT"/>
    <s v="N/A"/>
    <s v="NO"/>
    <n v="0"/>
  </r>
  <r>
    <x v="301"/>
    <s v="132000007"/>
    <s v="REUNIONES MANTENIDAS POR CGPGE"/>
    <x v="152"/>
    <x v="50"/>
    <m/>
    <s v="PRESUPUESTARIA"/>
    <s v="Incremento de techo para Serv. Externalizados"/>
    <s v="PROVISION Y PRESTACION DE SERVICIOS DE SALUD"/>
    <s v="ASIGNACIÓN ADICIONAL MEF SERVICIOS EXTERNALIZADOS"/>
    <s v="PLANTA CENTRAL"/>
    <n v="9999"/>
    <n v="90"/>
    <s v="000"/>
    <s v="001"/>
    <n v="530209"/>
    <n v="1701"/>
    <s v="001"/>
    <s v="0000"/>
    <s v="0000"/>
    <n v="9833333.3300000001"/>
    <n v="0"/>
    <n v="9833333.3300000001"/>
    <n v="0"/>
    <n v="0"/>
    <n v="0"/>
    <s v="SI"/>
    <m/>
    <m/>
    <x v="0"/>
    <n v="0"/>
    <n v="0"/>
    <n v="0"/>
    <s v="COOR PLANIFICACION GEST ESTRAT"/>
    <s v="COORDI PLANIFICACION GEST ESTRAT"/>
    <s v="N/A"/>
    <s v="NO"/>
    <n v="0"/>
  </r>
  <r>
    <x v="301"/>
    <s v="132000008"/>
    <s v="REUNIONES MANTENIDAS POR CGPGE"/>
    <x v="152"/>
    <x v="50"/>
    <m/>
    <s v="PRESUPUESTARIA"/>
    <s v="Incremento de techo para Serv. Externalizados"/>
    <s v="PROVISION Y PRESTACION DE SERVICIOS DE SALUD"/>
    <s v="ASIGNACIÓN ADICIONAL MEF SERVICIOS EXTERNALIZADOS"/>
    <s v="PLANTA CENTRAL"/>
    <n v="9999"/>
    <n v="90"/>
    <s v="000"/>
    <s v="001"/>
    <n v="530235"/>
    <n v="1701"/>
    <s v="001"/>
    <s v="0000"/>
    <s v="0000"/>
    <n v="3166666.67"/>
    <n v="0"/>
    <n v="3166666.67"/>
    <n v="0"/>
    <n v="0"/>
    <n v="0"/>
    <s v="SI"/>
    <m/>
    <m/>
    <x v="0"/>
    <n v="0"/>
    <n v="0"/>
    <n v="0"/>
    <s v="COOR PLANIFICACION GEST ESTRAT"/>
    <s v="COORDI PLANIFICACION GEST ESTRAT"/>
    <s v="N/A"/>
    <s v="NO"/>
    <n v="0"/>
  </r>
  <r>
    <x v="301"/>
    <s v="134000012"/>
    <s v="REUNIONES MANTENIDAS POR CGPGE"/>
    <x v="152"/>
    <x v="50"/>
    <m/>
    <s v="PRESUPUESTARIA"/>
    <s v="Devolución de espacio por incremento de techo para Serv. Externalizados"/>
    <s v="PROGRAMAS DE SALUD PUBLICA"/>
    <s v="Monto asignado por el MEF - Adquisición de equipo médico"/>
    <s v="PLANTA CENTRAL"/>
    <n v="9999"/>
    <n v="24"/>
    <s v="000"/>
    <s v="001"/>
    <n v="840113"/>
    <n v="1701"/>
    <s v="002"/>
    <s v="0000"/>
    <s v="0000"/>
    <n v="0"/>
    <n v="0"/>
    <n v="0"/>
    <n v="20000000"/>
    <n v="0"/>
    <n v="20000000"/>
    <s v="SI"/>
    <m/>
    <m/>
    <x v="0"/>
    <n v="201786048.59999999"/>
    <n v="0"/>
    <n v="201786048.59999999"/>
    <s v="COOR ADMINISTRATIVA FINANCIERA"/>
    <s v="COOR ADMINISTRATIVA FINANCIERA"/>
    <s v="NO APLICA"/>
    <s v="SI"/>
    <n v="201786048.59999999"/>
  </r>
  <r>
    <x v="302"/>
    <s v="134001001"/>
    <s v="MSP-DNTH-2022-3981-M"/>
    <x v="141"/>
    <x v="264"/>
    <d v="2022-08-05T00:00:00"/>
    <s v="POA"/>
    <s v="Para financiar la nómina a diciembre de 2022, y dar cumplimiento a las solicitudes realizadas en memorandos No. MSP-DNTH-2022-3981-M, MSP-DNTH-2022-3965-M, de 12 de mayo de 2022, solicitados por la Directora Nacional de Talento Humano."/>
    <s v="ADMINISTRACION CENTRAL"/>
    <s v="Reporte de remuneración mensual unificada e ingresos complementarios"/>
    <s v="PLANTA CENTRAL"/>
    <n v="9999"/>
    <s v="01"/>
    <s v="000"/>
    <s v="001"/>
    <n v="510105"/>
    <n v="1700"/>
    <s v="001"/>
    <s v="0000"/>
    <s v="0000"/>
    <n v="99000"/>
    <n v="0"/>
    <n v="99000"/>
    <n v="0"/>
    <n v="0"/>
    <n v="0"/>
    <s v="SI"/>
    <m/>
    <m/>
    <x v="7"/>
    <n v="4249481.95"/>
    <n v="0"/>
    <n v="4249481.95"/>
    <s v="COOR ADMINISTRATIVA FINANCIERA"/>
    <s v="DIR ADMINISTRACION TALENTO HUMANO"/>
    <s v="REMUNERACIONES"/>
    <s v="SI"/>
    <n v="4249481.95"/>
  </r>
  <r>
    <x v="302"/>
    <s v="134001075"/>
    <s v="MSP-DNF-2022-3032-M"/>
    <x v="147"/>
    <x v="264"/>
    <d v="2022-08-05T00:00:00"/>
    <s v="POA"/>
    <s v="Para financiar asignación de recursos referentes a las remuneraciones de 264 profesionales de la salud y 16 profesionales administrativos de la EOD 9001 HGDC, según requerimiento en memorando Nro. MSP-CZ9-2022-12932-M, de 20 de julio de 2022, conforme autorización de la Coordinadora General Administrativa Financiera en hoja de Ruta del memorando No. MSP-DNF-2022-3032-M, de 21 de julio de 2022, suscrito por el Director Nacional Financiero."/>
    <s v="ADMINISTRACION CENTRAL"/>
    <s v="Reporte de remuneración mensual unificada e ingresos complementarios"/>
    <s v="PLANTA CENTRAL"/>
    <n v="9999"/>
    <s v="01"/>
    <s v="000"/>
    <s v="001"/>
    <n v="510105"/>
    <n v="1709"/>
    <s v="001"/>
    <s v="0000"/>
    <s v="0000"/>
    <n v="0"/>
    <n v="0"/>
    <n v="0"/>
    <n v="568011.05000000005"/>
    <n v="0"/>
    <n v="568011.05000000005"/>
    <s v="SI"/>
    <m/>
    <m/>
    <x v="7"/>
    <n v="914.51000000024214"/>
    <n v="0"/>
    <n v="914.51000000024214"/>
    <s v="COOR ADMINISTRATIVA FINANCIERA"/>
    <s v="DIR ADMINISTRACION TALENTO HUMANO"/>
    <s v="REMUNERACIONES"/>
    <s v="SI"/>
    <n v="914.51000000024214"/>
  </r>
  <r>
    <x v="302"/>
    <s v="134001122"/>
    <s v=" MSP-DNTH-2022-3698-M"/>
    <x v="153"/>
    <x v="264"/>
    <d v="2022-08-05T00:00:00"/>
    <s v="POA"/>
    <s v="Para financiar el traspaso de partida individual Nro. 1410 desde la Dirección Nacional de Vigilancia Epidemiológica - ¨Planta Central a la Coordinación Zonal 9, del funcionario Dr. Acosta Hidalgo Pablo Isaac, según memorando Nro. MSP-DNTH-2022-3698-M, de 30 de junio de 2022, suscrito por la Directora Nacional de Talento Humano."/>
    <s v="ADMINISTRACION CENTRAL"/>
    <s v="Reporte de remuneración mensual unificada e ingresos complementarios"/>
    <s v="PLANTA CENTRAL"/>
    <n v="9999"/>
    <s v="01"/>
    <s v="000"/>
    <s v="001"/>
    <n v="510111"/>
    <n v="1700"/>
    <s v="001"/>
    <s v="0000"/>
    <s v="0000"/>
    <n v="0"/>
    <n v="0"/>
    <n v="0"/>
    <n v="12204"/>
    <n v="0"/>
    <n v="12204"/>
    <s v="SI"/>
    <m/>
    <m/>
    <x v="7"/>
    <n v="1152.6000000000004"/>
    <n v="0"/>
    <n v="1152.6000000000004"/>
    <s v="COOR ADMINISTRATIVA FINANCIERA"/>
    <s v="DIR ADMINISTRACION TALENTO HUMANO"/>
    <s v="REMUNERACIONES"/>
    <s v="SI"/>
    <n v="1152.6000000000004"/>
  </r>
  <r>
    <x v="302"/>
    <s v="134001035"/>
    <s v="MSP-DNTH-2022-3698-M"/>
    <x v="153"/>
    <x v="264"/>
    <d v="2022-08-05T00:00:00"/>
    <s v="POA"/>
    <s v="Para financiar el traspaso de partida individual Nro. 1410 desde la Dirección Nacional de Vigilancia Epidemiológica - ¨Planta Central a la Coordinación Zonal 9, del funcionario Dr. Acosta Hidalgo Pablo Isaac, según memorando Nro. MSP-DNTH-2022-3698-M, de 30 de junio de 2022, suscrito por la Directora Nacional de Talento Humano."/>
    <s v="ADMINISTRACION CENTRAL"/>
    <s v="Reporte de remuneración mensual unificada e ingresos complementarios"/>
    <s v="PLANTA CENTRAL"/>
    <n v="9999"/>
    <s v="01"/>
    <s v="000"/>
    <s v="001"/>
    <n v="510203"/>
    <n v="1700"/>
    <s v="001"/>
    <s v="0000"/>
    <s v="0000"/>
    <n v="0"/>
    <n v="0"/>
    <n v="0"/>
    <n v="835.67"/>
    <n v="0"/>
    <n v="835.67"/>
    <s v="SI"/>
    <m/>
    <m/>
    <x v="7"/>
    <n v="646840.81999999972"/>
    <n v="0"/>
    <n v="646840.81999999972"/>
    <s v="COOR ADMINISTRATIVA FINANCIERA"/>
    <s v="DIR ADMINISTRACION TALENTO HUMANO"/>
    <s v="REMUNERACIONES"/>
    <s v="SI"/>
    <n v="646840.81999999972"/>
  </r>
  <r>
    <x v="302"/>
    <s v="134001123"/>
    <s v="MSP-DNTH-2022-3708-M"/>
    <x v="153"/>
    <x v="264"/>
    <d v="2022-08-05T00:00:00"/>
    <s v="POA"/>
    <s v="Para financiar el ingreso de 360 Profesionales Devengantes de Beca desde el mes de agosto de 2022; 1000 Profesionales Rurales y 500 Internos Rotativos a partir de septiembre de 2022, conforme memorando Nro. MSP-DNTH-2022-3708-M, de 30 de junio de 2022, solicitado por la Directora Nacional de Talento Humano."/>
    <s v="ADMINISTRACION CENTRAL"/>
    <s v="Reporte de remuneración mensual unificada e ingresos complementarios"/>
    <s v="PLANTA CENTRAL"/>
    <n v="9999"/>
    <s v="01"/>
    <s v="000"/>
    <s v="001"/>
    <n v="510203"/>
    <n v="1709"/>
    <s v="001"/>
    <s v="0000"/>
    <s v="0000"/>
    <n v="724816.67"/>
    <n v="0"/>
    <n v="724816.67"/>
    <n v="0"/>
    <n v="0"/>
    <n v="0"/>
    <s v="SI"/>
    <m/>
    <m/>
    <x v="7"/>
    <n v="0"/>
    <n v="0"/>
    <n v="0"/>
    <s v="COOR ADMINISTRATIVA FINANCIERA"/>
    <s v="DIR ADMINISTRACION TALENTO HUMANO"/>
    <s v="REMUNERACIONES"/>
    <s v="NO"/>
    <n v="0"/>
  </r>
  <r>
    <x v="302"/>
    <s v="134001041"/>
    <s v=" MSP-DNTH-2022-3698-M"/>
    <x v="153"/>
    <x v="264"/>
    <d v="2022-08-05T00:00:00"/>
    <s v="POA"/>
    <s v="Para financiar el traspaso de partida individual Nro. 1410 desde la Dirección Nacional de Vigilancia Epidemiológica - ¨Planta Central a la Coordinación Zonal 9, del funcionario Dr. Acosta Hidalgo Pablo Isaac, según memorando Nro. MSP-DNTH-2022-3698-M, de 30 de junio de 2022, suscrito por la Directora Nacional de Talento Humano."/>
    <s v="ADMINISTRACION CENTRAL"/>
    <s v="Reporte de remuneración mensual unificada e ingresos complementarios"/>
    <s v="PLANTA CENTRAL"/>
    <n v="9999"/>
    <s v="01"/>
    <s v="000"/>
    <s v="001"/>
    <n v="510204"/>
    <n v="1700"/>
    <s v="001"/>
    <s v="0000"/>
    <s v="0000"/>
    <n v="4402.0800000000163"/>
    <n v="0"/>
    <n v="4402.0800000000163"/>
    <n v="0"/>
    <n v="0"/>
    <n v="0"/>
    <s v="SI"/>
    <m/>
    <m/>
    <x v="7"/>
    <n v="219518.27"/>
    <n v="0"/>
    <n v="219518.27"/>
    <s v="COOR ADMINISTRATIVA FINANCIERA"/>
    <s v="DIR ADMINISTRACION TALENTO HUMANO"/>
    <s v="REMUNERACIONES"/>
    <s v="SI"/>
    <n v="219518.27"/>
  </r>
  <r>
    <x v="302"/>
    <s v="134001124"/>
    <s v="MSP-DNTH-2022-3708-M"/>
    <x v="153"/>
    <x v="264"/>
    <d v="2022-08-05T00:00:00"/>
    <s v="POA"/>
    <s v="Para financiar el ingreso de 360 Profesionales Devengantes de Beca desde el mes de agosto de 2022; 1000 Profesionales Rurales y 500 Internos Rotativos a partir de septiembre de 2022, conforme memorando Nro. MSP-DNTH-2022-3708-M, de 30 de junio de 2022, solicitado por la Directora Nacional de Talento Humano."/>
    <s v="ADMINISTRACION CENTRAL"/>
    <s v="Reporte de remuneración mensual unificada e ingresos complementarios"/>
    <s v="PLANTA CENTRAL"/>
    <n v="9999"/>
    <s v="01"/>
    <s v="000"/>
    <s v="001"/>
    <n v="510204"/>
    <n v="1709"/>
    <s v="001"/>
    <s v="0000"/>
    <s v="0000"/>
    <n v="205416.67"/>
    <n v="0"/>
    <n v="205416.67"/>
    <n v="0"/>
    <n v="0"/>
    <n v="0"/>
    <s v="SI"/>
    <m/>
    <m/>
    <x v="7"/>
    <n v="0"/>
    <n v="0"/>
    <n v="0"/>
    <s v="COOR ADMINISTRATIVA FINANCIERA"/>
    <s v="DIR ADMINISTRACION TALENTO HUMANO"/>
    <s v="REMUNERACIONES"/>
    <s v="NO"/>
    <n v="0"/>
  </r>
  <r>
    <x v="302"/>
    <s v="134001051"/>
    <s v="MSP-DNTH-2022-3708-M"/>
    <x v="153"/>
    <x v="264"/>
    <d v="2022-08-05T00:00:00"/>
    <s v="POA"/>
    <s v=" Para financiar el ingreso de 360 Profesionales Devengantes de Beca desde el mes de agosto de 2022; 1000 Profesionales Rurales y 500 Internos Rotativos a partir de septiembre de 2022, conforme memorando Nro. MSP-DNTH-2022-3708-M, de 30 de junio de 2022, solicitado por la Directora Nacional de Talento Humano."/>
    <s v="ADMINISTRACION CENTRAL"/>
    <s v="Reporte de remuneración mensual unificada e ingresos complementarios"/>
    <s v="PLANTA CENTRAL"/>
    <n v="9999"/>
    <s v="01"/>
    <s v="000"/>
    <s v="001"/>
    <n v="510502"/>
    <n v="1700"/>
    <s v="001"/>
    <s v="0000"/>
    <s v="0000"/>
    <n v="1183200"/>
    <n v="0"/>
    <n v="1183200"/>
    <n v="0"/>
    <n v="0"/>
    <n v="0"/>
    <s v="SI"/>
    <m/>
    <m/>
    <x v="7"/>
    <n v="0"/>
    <n v="0"/>
    <n v="0"/>
    <s v="COOR ADMINISTRATIVA FINANCIERA"/>
    <s v="DIR ADMINISTRACION TALENTO HUMANO"/>
    <s v="REMUNERACIONES"/>
    <s v="NO"/>
    <n v="0"/>
  </r>
  <r>
    <x v="302"/>
    <s v="134001007"/>
    <s v="MSP-DNTH-2022-3981-M"/>
    <x v="151"/>
    <x v="264"/>
    <d v="2022-08-05T00:00:00"/>
    <s v="POA"/>
    <s v="Para financiar la nómina a diciembre de 2022, y dar cumplimiento a las solicitudes realizadas en memorandos No. MSP-DNTH-2022-3981-M, MSP-DNTH-2022-3965-M, de 12 de mayo de 2022, solicitados por la Directora Nacional de Talento Humano."/>
    <s v="ADMINISTRACION CENTRAL"/>
    <s v="Reporte de remuneración mensual unificada e ingresos complementarios"/>
    <s v="PLANTA CENTRAL"/>
    <n v="9999"/>
    <s v="01"/>
    <s v="000"/>
    <s v="001"/>
    <n v="510510"/>
    <n v="1700"/>
    <s v="001"/>
    <s v="0000"/>
    <s v="0000"/>
    <n v="0"/>
    <n v="0"/>
    <n v="0"/>
    <n v="206850"/>
    <n v="0"/>
    <n v="206850"/>
    <s v="SI"/>
    <m/>
    <m/>
    <x v="7"/>
    <n v="2216601.9900000002"/>
    <n v="0"/>
    <n v="2216601.9900000002"/>
    <s v="COOR ADMINISTRATIVA FINANCIERA"/>
    <s v="DIR ADMINISTRACION TALENTO HUMANO"/>
    <s v="REMUNERACIONES"/>
    <s v="SI"/>
    <n v="2216601.9900000002"/>
  </r>
  <r>
    <x v="302"/>
    <s v="134001052"/>
    <s v="MSP-DNF-2022-3193-M"/>
    <x v="151"/>
    <x v="264"/>
    <d v="2022-08-05T00:00:00"/>
    <s v="POA"/>
    <s v="Para financiar la sentencia Nro. 01803-2022-00227 EJECUTORIADA de última instancia de cumplimiento obligatorio, a favor de FLORES FLORES EULALIA CATALINA, conforme solicitud en memorando No. MSP-CZONAL6-2022-7147-M, autorizado por la Coordinadora General Administrativa Financiera en hoja de ruta del memorando No. MSP-DNF-2022-3193-M, de 29 de julio de 2022, suscrito por el Director Nacional Financiero."/>
    <s v="ADMINISTRACION CENTRAL"/>
    <s v="Reporte de remuneración mensual unificada e ingresos complementarios"/>
    <s v="PLANTA CENTRAL"/>
    <n v="9999"/>
    <s v="01"/>
    <s v="000"/>
    <s v="001"/>
    <n v="510510"/>
    <n v="1709"/>
    <s v="001"/>
    <s v="0000"/>
    <s v="0000"/>
    <n v="0"/>
    <n v="0"/>
    <n v="0"/>
    <n v="1155750.56"/>
    <n v="0"/>
    <n v="1155750.56"/>
    <s v="SI"/>
    <m/>
    <m/>
    <x v="7"/>
    <n v="7610.8900000154972"/>
    <n v="0"/>
    <n v="7610.8900000154972"/>
    <s v="COOR ADMINISTRATIVA FINANCIERA"/>
    <s v="DIR ADMINISTRACION TALENTO HUMANO"/>
    <s v="REMUNERACIONES"/>
    <s v="SI"/>
    <n v="7610.8900000154972"/>
  </r>
  <r>
    <x v="302"/>
    <s v="134001097"/>
    <s v=" MSP-DNTH-2022-3708-M"/>
    <x v="153"/>
    <x v="264"/>
    <d v="2022-08-05T00:00:00"/>
    <s v="POA"/>
    <s v="Para financiar el ingreso de 360 Profesionales Devengantes de Beca desde el mes de agosto de 2022; 1000 Profesionales Rurales y 500 Internos Rotativos a partir de septiembre de 2022, conforme memorando Nro. MSP-DNTH-2022-3708-M, de 30 de junio de 2022, solicitado por la Directora Nacional de Talento Humano."/>
    <s v="ADMINISTRACION CENTRAL"/>
    <s v="Reporte de remuneración mensual unificada e ingresos complementarios"/>
    <s v="PLANTA CENTRAL"/>
    <n v="9999"/>
    <s v="01"/>
    <s v="000"/>
    <s v="001"/>
    <n v="510515"/>
    <n v="1709"/>
    <s v="001"/>
    <s v="0000"/>
    <s v="0000"/>
    <n v="3944000"/>
    <n v="0"/>
    <n v="3944000"/>
    <n v="0"/>
    <n v="0"/>
    <n v="0"/>
    <s v="SI"/>
    <m/>
    <m/>
    <x v="7"/>
    <n v="250322.6799999997"/>
    <n v="0"/>
    <n v="250322.6799999997"/>
    <s v="COOR ADMINISTRATIVA FINANCIERA"/>
    <s v="DIR ADMINISTRACION TALENTO HUMANO"/>
    <s v="REMUNERACIONES"/>
    <s v="SI"/>
    <n v="250322.6799999997"/>
  </r>
  <r>
    <x v="302"/>
    <s v="134001047"/>
    <s v="MSP-DNTH-2022-4255-M"/>
    <x v="146"/>
    <x v="264"/>
    <d v="2022-08-05T00:00:00"/>
    <s v="POA"/>
    <s v="Para financiar ingreso de profesionales rurales y devengantes de beca, cambio de plaza y cambio de ítem presupuestario de servidores devengantes de beca, conforme solicitud en memorando Nro. MSP-DNTH-2022-4255-M, de 22 de julio de 2022, suscritos por la Directora Nacional de Talento Humano (E)."/>
    <s v="ADMINISTRACION CENTRAL"/>
    <s v="Reporte de remuneración mensual unificada e ingresos complementarios"/>
    <s v="PLANTA CENTRAL"/>
    <n v="9999"/>
    <s v="01"/>
    <s v="000"/>
    <s v="001"/>
    <n v="510516"/>
    <n v="1700"/>
    <s v="001"/>
    <s v="0000"/>
    <s v="0000"/>
    <n v="8380"/>
    <n v="0"/>
    <n v="8380"/>
    <n v="0"/>
    <n v="0"/>
    <n v="0"/>
    <s v="SI"/>
    <m/>
    <m/>
    <x v="7"/>
    <n v="68716"/>
    <n v="0"/>
    <n v="68716"/>
    <s v="COOR ADMINISTRATIVA FINANCIERA"/>
    <s v="DIR ADMINISTRACION TALENTO HUMANO"/>
    <s v="REMUNERACIONES"/>
    <s v="SI"/>
    <n v="68716"/>
  </r>
  <r>
    <x v="302"/>
    <s v="134001111"/>
    <s v="MSP-DNTH-2022-3708-M"/>
    <x v="153"/>
    <x v="264"/>
    <d v="2022-08-05T00:00:00"/>
    <s v="POA"/>
    <s v="Para financiar el ingreso de 360 Profesionales Devengantes de Beca desde el mes de agosto de 2022; 1000 Profesionales Rurales y 500 Internos Rotativos a partir de septiembre de 2022, conforme memorando Nro. MSP-DNTH-2022-3708-M, de 30 de junio de 2022, solicitado por la Directora Nacional de Talento Humano."/>
    <s v="ADMINISTRACION CENTRAL"/>
    <s v="Reporte de remuneración mensual unificada e ingresos complementarios"/>
    <s v="PLANTA CENTRAL"/>
    <n v="9999"/>
    <s v="01"/>
    <s v="000"/>
    <s v="001"/>
    <n v="510516"/>
    <n v="1709"/>
    <s v="001"/>
    <s v="0000"/>
    <s v="0000"/>
    <n v="5039531.1899999995"/>
    <n v="0"/>
    <n v="5039531.1899999995"/>
    <n v="0"/>
    <n v="0"/>
    <n v="0"/>
    <s v="SI"/>
    <m/>
    <m/>
    <x v="7"/>
    <n v="779181.71999999974"/>
    <n v="0"/>
    <n v="779181.71999999974"/>
    <s v="COOR ADMINISTRATIVA FINANCIERA"/>
    <s v="DIR ADMINISTRACION TALENTO HUMANO"/>
    <s v="REMUNERACIONES"/>
    <s v="SI"/>
    <n v="779181.71999999974"/>
  </r>
  <r>
    <x v="302"/>
    <s v="134001023"/>
    <s v=" MSP-DNTH-2022-3708-M"/>
    <x v="153"/>
    <x v="264"/>
    <d v="2022-08-05T00:00:00"/>
    <s v="POA"/>
    <s v="Para financiar el ingreso de 360 Profesionales Devengantes de Beca desde el mes de agosto de 2022; 1000 Profesionales Rurales y 500 Internos Rotativos a partir de septiembre de 2022, conforme memorando Nro. Para financiar el ingreso de 360 Profesionales Devengantes de Beca desde el mes de agosto de 2022; 1000 Profesionales Rurales y 500 Internos Rotativos a partir de septiembre de 2022, conforme memorando Nro. MSP-DNTH-2022-3708-M, de 30 de junio de 2022, solicitado por la Directora Nacional de Talento Humano., de 30 de junio de 2022, solicitado por la Directora Nacional de Talento Humano."/>
    <s v="ADMINISTRACION CENTRAL"/>
    <s v="Reporte de remuneración mensual unificada e ingresos complementarios"/>
    <s v="PLANTA CENTRAL"/>
    <n v="9999"/>
    <s v="01"/>
    <s v="000"/>
    <s v="001"/>
    <n v="510601"/>
    <n v="1700"/>
    <s v="001"/>
    <s v="0000"/>
    <s v="0000"/>
    <n v="0"/>
    <n v="0"/>
    <n v="0"/>
    <n v="7369.02"/>
    <n v="0"/>
    <n v="7369.02"/>
    <s v="SI"/>
    <m/>
    <m/>
    <x v="7"/>
    <n v="745164.13"/>
    <n v="0"/>
    <n v="745164.13"/>
    <s v="COOR ADMINISTRATIVA FINANCIERA"/>
    <s v="DIR ADMINISTRACION TALENTO HUMANO"/>
    <s v="REMUNERACIONES"/>
    <s v="SI"/>
    <n v="745164.13"/>
  </r>
  <r>
    <x v="302"/>
    <s v="134001125"/>
    <s v=" MSP-DNTH-2022-3708-M"/>
    <x v="153"/>
    <x v="264"/>
    <d v="2022-08-05T00:00:00"/>
    <s v="POA"/>
    <s v="Para financiar el ingreso de 360 Profesionales Devengantes de Beca desde el mes de agosto de 2022; 1000 Profesionales Rurales y 500 Internos Rotativos a partir de septiembre de 2022, conforme memorando Nro. Para financiar el ingreso de 360 Profesionales Devengantes de Beca desde el mes de agosto de 2022; 1000 Profesionales Rurales y 500 Internos Rotativos a partir de septiembre de 2022, conforme memorando Nro. MSP-DNTH-2022-3708-M, de 30 de junio de 2022, solicitado por la Directora Nacional de Talento Humano., de 30 de junio de 2022, solicitado por la Directora Nacional de Talento Humano."/>
    <s v="ADMINISTRACION CENTRAL"/>
    <s v="Reporte de remuneración mensual unificada e ingresos complementarios"/>
    <s v="PLANTA CENTRAL"/>
    <n v="9999"/>
    <s v="01"/>
    <s v="000"/>
    <s v="001"/>
    <n v="510601"/>
    <n v="1709"/>
    <s v="001"/>
    <s v="0000"/>
    <s v="0000"/>
    <n v="839337.7"/>
    <n v="0"/>
    <n v="839337.7"/>
    <n v="0"/>
    <n v="0"/>
    <n v="0"/>
    <s v="SI"/>
    <m/>
    <m/>
    <x v="7"/>
    <n v="0"/>
    <n v="0"/>
    <n v="0"/>
    <s v="COOR ADMINISTRATIVA FINANCIERA"/>
    <s v="DIR ADMINISTRACION TALENTO HUMANO"/>
    <s v="REMUNERACIONES"/>
    <s v="NO"/>
    <n v="0"/>
  </r>
  <r>
    <x v="302"/>
    <s v="134001029"/>
    <s v=" MSP-DNTH-2022-3698-M"/>
    <x v="153"/>
    <x v="264"/>
    <d v="2022-08-05T00:00:00"/>
    <s v="POA"/>
    <s v="Para financiar el traspaso de partida individual Nro. 1410 desde la Dirección Nacional de Vigilancia Epidemiológica - ¨Planta Central a la Coordinación Zonal 9, del funcionario Dr. Acosta Hidalgo Pablo Isaac, según memorando Nro. MSP-DNTH-2022-3698-M, de 30 de junio de 2022, suscrito por la Directora Nacional de Talento Humano."/>
    <s v="ADMINISTRACION CENTRAL"/>
    <s v="Reporte de remuneración mensual unificada e ingresos complementarios"/>
    <s v="PLANTA CENTRAL"/>
    <n v="9999"/>
    <s v="01"/>
    <s v="000"/>
    <s v="001"/>
    <n v="510602"/>
    <n v="1700"/>
    <s v="001"/>
    <s v="0000"/>
    <s v="0000"/>
    <n v="0"/>
    <n v="0"/>
    <n v="0"/>
    <n v="4818.54"/>
    <n v="0"/>
    <n v="4818.54"/>
    <s v="SI"/>
    <m/>
    <m/>
    <x v="7"/>
    <n v="550762.44999999995"/>
    <n v="0"/>
    <n v="550762.44999999995"/>
    <s v="COOR ADMINISTRATIVA FINANCIERA"/>
    <s v="DIR ADMINISTRACION TALENTO HUMANO"/>
    <s v="REMUNERACIONES"/>
    <s v="SI"/>
    <n v="550762.44999999995"/>
  </r>
  <r>
    <x v="302"/>
    <s v="134001126"/>
    <s v="MSP-DNTH-2022-3698-M"/>
    <x v="153"/>
    <x v="264"/>
    <d v="2022-08-05T00:00:00"/>
    <s v="POA"/>
    <s v="Para financiar el traspaso de partida individual Nro. 1410 desde la Dirección Nacional de Vigilancia Epidemiológica - ¨Planta Central a la Coordinación Zonal 9, del funcionario Dr. Acosta Hidalgo Pablo Isaac, según memorando Nro. MSP-DNTH-2022-3698-M, de 30 de junio de 2022, suscrito por la Directora Nacional de Talento Humano."/>
    <s v="ADMINISTRACION CENTRAL"/>
    <s v="Reporte de remuneración mensual unificada e ingresos complementarios"/>
    <s v="PLANTA CENTRAL"/>
    <n v="9999"/>
    <s v="01"/>
    <s v="000"/>
    <s v="001"/>
    <n v="510602"/>
    <n v="1709"/>
    <s v="001"/>
    <s v="0000"/>
    <s v="0000"/>
    <n v="395991.54"/>
    <n v="0"/>
    <n v="395991.54"/>
    <n v="0"/>
    <n v="0"/>
    <n v="0"/>
    <s v="SI"/>
    <m/>
    <m/>
    <x v="7"/>
    <n v="0"/>
    <n v="0"/>
    <n v="0"/>
    <s v="COOR ADMINISTRATIVA FINANCIERA"/>
    <s v="DIR ADMINISTRACION TALENTO HUMANO"/>
    <s v="REMUNERACIONES"/>
    <s v="NO"/>
    <n v="0"/>
  </r>
  <r>
    <x v="302"/>
    <s v="134001066"/>
    <s v="MSP-DNTH-2022-3698-M"/>
    <x v="153"/>
    <x v="264"/>
    <d v="2022-08-05T00:00:00"/>
    <s v="POA"/>
    <s v="Para financiar el traspaso de partida individual Nro. 1410 desde la Dirección Nacional de Vigilancia Epidemiológica - ¨Planta Central a la Coordinación Zonal 9, del funcionario Dr. Acosta Hidalgo Pablo Isaac, según memorando Nro. MSP-DNTH-2022-3698-M, de 30 de junio de 2022, suscrito por la Directora Nacional de Talento Humano."/>
    <s v="ADMINISTRACION CENTRAL"/>
    <s v="Reporte de remuneración mensual unificada e ingresos complementarios"/>
    <s v="PLANTA CENTRAL"/>
    <n v="9999"/>
    <s v="01"/>
    <s v="000"/>
    <s v="001"/>
    <n v="510707"/>
    <n v="1700"/>
    <s v="001"/>
    <s v="0000"/>
    <s v="0000"/>
    <n v="28000"/>
    <n v="0"/>
    <n v="28000"/>
    <n v="0"/>
    <n v="0"/>
    <n v="0"/>
    <s v="SI"/>
    <m/>
    <m/>
    <x v="7"/>
    <n v="145073.41000000003"/>
    <n v="0"/>
    <n v="145073.41000000003"/>
    <s v="COOR ADMINISTRATIVA FINANCIERA"/>
    <s v="DIR ADMINISTRACION TALENTO HUMANO"/>
    <s v="REMUNERACIONES"/>
    <s v="SI"/>
    <n v="145073.41000000003"/>
  </r>
  <r>
    <x v="302"/>
    <s v="134001002"/>
    <s v="MSP-DNTH-2022-3981-M"/>
    <x v="153"/>
    <x v="264"/>
    <d v="2022-08-05T00:00:00"/>
    <s v="POA"/>
    <s v="Para financiar la nómina a diciembre de 2022, y dar cumplimiento a las solicitudes realizadas en memorandos No. MSP-DNTH-2022-3981-M, MSP-DNTH-2022-3965-M, de 12 de mayo de 2022, solicitados por la Directora Nacional de Talento Humano."/>
    <s v="PREVENCION Y PROMOCION DE LA SALUD"/>
    <s v="Reporte de remuneración mensual unificada e ingresos complementarios"/>
    <s v="PLANTA CENTRAL"/>
    <n v="9999"/>
    <n v="55"/>
    <s v="000"/>
    <s v="003"/>
    <n v="510105"/>
    <n v="1700"/>
    <s v="001"/>
    <s v="0000"/>
    <s v="0000"/>
    <n v="0"/>
    <n v="0"/>
    <n v="0"/>
    <n v="8000"/>
    <n v="0"/>
    <n v="8000"/>
    <s v="SI"/>
    <m/>
    <m/>
    <x v="7"/>
    <n v="499451.37"/>
    <n v="0"/>
    <n v="499451.37"/>
    <s v="COOR ADMINISTRATIVA FINANCIERA"/>
    <s v="DIR ADMINISTRACION TALENTO HUMANO"/>
    <s v="REMUNERACIONES"/>
    <s v="SI"/>
    <n v="499451.37"/>
  </r>
  <r>
    <x v="302"/>
    <s v="134001016"/>
    <s v="MSP-DNTH-2022-3981-M"/>
    <x v="153"/>
    <x v="264"/>
    <d v="2022-08-05T00:00:00"/>
    <s v="POA"/>
    <s v="Para financiar la nómina a diciembre de 2022, y dar cumplimiento a las solicitudes realizadas en memorandos No. MSP-DNTH-2022-3981-M, MSP-DNTH-2022-3965-M, de 12 de mayo de 2022, solicitados por la Directora Nacional de Talento Humano."/>
    <s v="PREVENCION Y PROMOCION DE LA SALUD"/>
    <s v="Reporte de remuneración mensual unificada e ingresos complementarios"/>
    <s v="PLANTA CENTRAL"/>
    <n v="9999"/>
    <n v="55"/>
    <s v="000"/>
    <s v="004"/>
    <n v="510203"/>
    <n v="1700"/>
    <s v="001"/>
    <s v="0000"/>
    <s v="0000"/>
    <n v="0"/>
    <n v="0"/>
    <n v="0"/>
    <n v="215420"/>
    <n v="0"/>
    <n v="215420"/>
    <s v="SI"/>
    <m/>
    <m/>
    <x v="7"/>
    <n v="43167.04999999993"/>
    <n v="0"/>
    <n v="43167.04999999993"/>
    <s v="COOR ADMINISTRATIVA FINANCIERA"/>
    <s v="DIR ADMINISTRACION TALENTO HUMANO"/>
    <s v="Presupuesto por Resultados"/>
    <s v="SI"/>
    <n v="43167.04999999993"/>
  </r>
  <r>
    <x v="302"/>
    <s v="134001017"/>
    <s v=" MSP-VGVS-2022-0754-M"/>
    <x v="153"/>
    <x v="264"/>
    <d v="2022-08-05T00:00:00"/>
    <s v="POA"/>
    <s v="Para financiar la implementación de la Estrategia Ecuador Crece sin Desnutrición ¿ MSP, requerimiento validado por la Dirección Nacional de Talento Humano, solicitado en memorando Nro. MSP-VGVS-2022-0754-M, de 30 de junio de 2022, suscrito por el Viceministro de Gobernanza y Vigilancia de la Salud."/>
    <s v="PREVENCION Y PROMOCION DE LA SALUD"/>
    <s v="Reporte de remuneración mensual unificada e ingresos complementarios"/>
    <s v="PLANTA CENTRAL"/>
    <n v="9999"/>
    <n v="55"/>
    <s v="000"/>
    <s v="004"/>
    <n v="510204"/>
    <n v="1700"/>
    <s v="001"/>
    <s v="0000"/>
    <s v="0000"/>
    <n v="0"/>
    <n v="0"/>
    <n v="0"/>
    <n v="65166.67"/>
    <n v="0"/>
    <n v="65166.67"/>
    <s v="SI"/>
    <m/>
    <m/>
    <x v="7"/>
    <n v="11491.119999999995"/>
    <n v="0"/>
    <n v="11491.119999999995"/>
    <s v="COOR ADMINISTRATIVA FINANCIERA"/>
    <s v="DIR ADMINISTRACION TALENTO HUMANO"/>
    <s v="Presupuesto por Resultados"/>
    <s v="SI"/>
    <n v="11491.119999999995"/>
  </r>
  <r>
    <x v="302"/>
    <s v="134001108"/>
    <s v=" MSP-VGVS-2022-0754-M"/>
    <x v="153"/>
    <x v="264"/>
    <d v="2022-08-05T00:00:00"/>
    <s v="POA"/>
    <s v="Para financiar la implementación de la Estrategia Ecuador Crece sin Desnutrición ¿ MSP, requerimiento validado por la Dirección Nacional de Talento Humano, solicitado en memorando Nro. MSP-VGVS-2022-0754-M, de 30 de junio de 2022, suscrito por el Viceministro de Gobernanza y Vigilancia de la Salud."/>
    <s v="PREVENCION Y PROMOCION DE LA SALUD"/>
    <s v="Reporte de remuneración mensual unificada e ingresos complementarios"/>
    <s v="PLANTA CENTRAL"/>
    <n v="9999"/>
    <n v="55"/>
    <s v="000"/>
    <s v="004"/>
    <n v="510517"/>
    <n v="1700"/>
    <s v="001"/>
    <s v="0000"/>
    <s v="0000"/>
    <n v="0"/>
    <n v="0"/>
    <n v="0"/>
    <n v="2585040"/>
    <n v="0"/>
    <n v="2585040"/>
    <s v="SI"/>
    <m/>
    <m/>
    <x v="7"/>
    <n v="0"/>
    <n v="0"/>
    <n v="0"/>
    <s v="COOR ADMINISTRATIVA FINANCIERA"/>
    <s v="DIR ADMINISTRACION TALENTO HUMANO"/>
    <s v="REMUNERACIONES"/>
    <s v="SI"/>
    <n v="0"/>
  </r>
  <r>
    <x v="302"/>
    <s v="134001014"/>
    <s v=" MSP-VGVS-2022-0754-M"/>
    <x v="153"/>
    <x v="264"/>
    <d v="2022-08-05T00:00:00"/>
    <s v="POA"/>
    <s v="Para financiar la implementación de la Estrategia Ecuador Crece sin Desnutrición ¿ MSP, requerimiento validado por la Dirección Nacional de Talento Humano, solicitado en memorando Nro. MSP-VGVS-2022-0754-M, de 30 de junio de 2022, suscrito por el Viceministro de Gobernanza y Vigilancia de la Salud."/>
    <s v="PREVENCION Y PROMOCION DE LA SALUD"/>
    <s v="Reporte de remuneración mensual unificada e ingresos complementarios"/>
    <s v="PLANTA CENTRAL"/>
    <n v="9999"/>
    <n v="55"/>
    <s v="000"/>
    <s v="004"/>
    <n v="510601"/>
    <n v="1700"/>
    <s v="001"/>
    <s v="0000"/>
    <s v="0000"/>
    <n v="0"/>
    <n v="0"/>
    <n v="0"/>
    <n v="249456.36"/>
    <n v="0"/>
    <n v="249456.36"/>
    <s v="SI"/>
    <m/>
    <m/>
    <x v="7"/>
    <n v="41235.859999999986"/>
    <n v="0"/>
    <n v="41235.859999999986"/>
    <s v="COOR ADMINISTRATIVA FINANCIERA"/>
    <s v="DIR ADMINISTRACION TALENTO HUMANO"/>
    <s v="Presupuesto por Resultados"/>
    <s v="SI"/>
    <n v="41235.859999999986"/>
  </r>
  <r>
    <x v="302"/>
    <s v="134001015"/>
    <s v=" MSP-VGVS-2022-0754-M"/>
    <x v="153"/>
    <x v="264"/>
    <d v="2022-08-05T00:00:00"/>
    <s v="POA"/>
    <s v="Para financiar la implementación de la Estrategia Ecuador Crece sin Desnutrición ¿ MSP, requerimiento validado por la Dirección Nacional de Talento Humano, solicitado en memorando Nro. MSP-VGVS-2022-0754-M, de 30 de junio de 2022, suscrito por el Viceministro de Gobernanza y Vigilancia de la Salud."/>
    <s v="PREVENCION Y PROMOCION DE LA SALUD"/>
    <s v="Reporte de remuneración mensual unificada e ingresos complementarios"/>
    <s v="PLANTA CENTRAL"/>
    <n v="9999"/>
    <n v="55"/>
    <s v="000"/>
    <s v="004"/>
    <n v="510602"/>
    <n v="1700"/>
    <s v="001"/>
    <s v="0000"/>
    <s v="0000"/>
    <n v="0"/>
    <n v="0"/>
    <n v="0"/>
    <n v="215333.62"/>
    <n v="0"/>
    <n v="215333.62"/>
    <s v="SI"/>
    <m/>
    <m/>
    <x v="7"/>
    <n v="30356.849999999977"/>
    <n v="0"/>
    <n v="30356.849999999977"/>
    <s v="COOR ADMINISTRATIVA FINANCIERA"/>
    <s v="DIR ADMINISTRACION TALENTO HUMANO"/>
    <s v="Presupuesto por Resultados"/>
    <s v="SI"/>
    <n v="30356.849999999977"/>
  </r>
  <r>
    <x v="302"/>
    <s v="134001003"/>
    <s v="MSP-DNTH-2022-3965-M"/>
    <x v="153"/>
    <x v="264"/>
    <d v="2022-08-05T00:00:00"/>
    <s v="POA"/>
    <s v="Para financiar la nómina a diciembre de 2022, y dar cumplimiento a las solicitudes realizadas en memorandos No. MSP-DNTH-2022-3981-M, MSP-DNTH-2022-3965-M, de 12 de mayo de 2022, solicitados por la Directora Nacional de Talento Humano."/>
    <s v="VIGILANCIA Y CONTROL SANITARIO"/>
    <s v="Reporte de remuneración mensual unificada e ingresos complementarios"/>
    <s v="PLANTA CENTRAL"/>
    <n v="9999"/>
    <n v="56"/>
    <s v="000"/>
    <s v="002"/>
    <n v="510105"/>
    <n v="1700"/>
    <s v="001"/>
    <s v="0000"/>
    <s v="0000"/>
    <n v="0"/>
    <n v="0"/>
    <n v="0"/>
    <n v="8000"/>
    <n v="0"/>
    <n v="8000"/>
    <s v="SI"/>
    <m/>
    <m/>
    <x v="7"/>
    <n v="462088"/>
    <n v="0"/>
    <n v="462088"/>
    <s v="COOR ADMINISTRATIVA FINANCIERA"/>
    <s v="DIR ADMINISTRACION TALENTO HUMANO"/>
    <s v="REMUNERACIONES"/>
    <s v="SI"/>
    <n v="462088"/>
  </r>
  <r>
    <x v="302"/>
    <s v="134001037"/>
    <s v="MSP-DNTH-2022-3965-M"/>
    <x v="93"/>
    <x v="264"/>
    <d v="2022-08-05T00:00:00"/>
    <s v="POA"/>
    <s v="Para financiar la nómina a diciembre de 2022, y dar cumplimiento a las solicitudes realizadas en memorandos No. MSP-DNTH-2022-3981-M, MSP-DNTH-2022-3965-M, de 12 de mayo de 2022, solicitados por la Directora Nacional de Talento Humano."/>
    <s v="VIGILANCIA Y CONTROL SANITARIO"/>
    <s v="Reporte de remuneración mensual unificada e ingresos complementarios"/>
    <s v="PLANTA CENTRAL"/>
    <n v="9999"/>
    <n v="56"/>
    <s v="000"/>
    <s v="002"/>
    <n v="510203"/>
    <n v="1700"/>
    <s v="001"/>
    <s v="0000"/>
    <s v="0000"/>
    <n v="2650"/>
    <n v="0"/>
    <n v="2650"/>
    <n v="0"/>
    <n v="0"/>
    <n v="0"/>
    <s v="SI"/>
    <m/>
    <m/>
    <x v="7"/>
    <n v="60687.950000000012"/>
    <n v="0"/>
    <n v="60687.950000000012"/>
    <s v="COOR ADMINISTRATIVA FINANCIERA"/>
    <s v="DIR ADMINISTRACION TALENTO HUMANO"/>
    <s v="REMUNERACIONES"/>
    <s v="SI"/>
    <n v="60687.950000000012"/>
  </r>
  <r>
    <x v="302"/>
    <s v="134001043"/>
    <s v="MSP-DNTH-2022-3965-M"/>
    <x v="93"/>
    <x v="264"/>
    <d v="2022-08-05T00:00:00"/>
    <s v="POA"/>
    <s v="Para financiar la nómina a diciembre de 2022, y dar cumplimiento a las solicitudes realizadas en memorandos No. MSP-DNTH-2022-3981-M, MSP-DNTH-2022-3965-M, de 12 de mayo de 2022, solicitados por la Directora Nacional de Talento Humano."/>
    <s v="VIGILANCIA Y CONTROL SANITARIO"/>
    <s v="Reporte de remuneración mensual unificada e ingresos complementarios"/>
    <s v="PLANTA CENTRAL"/>
    <n v="9999"/>
    <n v="56"/>
    <s v="000"/>
    <s v="002"/>
    <n v="510204"/>
    <n v="1700"/>
    <s v="001"/>
    <s v="0000"/>
    <s v="0000"/>
    <n v="500"/>
    <n v="0"/>
    <n v="500"/>
    <n v="0"/>
    <n v="0"/>
    <n v="0"/>
    <s v="SI"/>
    <m/>
    <m/>
    <x v="7"/>
    <n v="16439.580000000002"/>
    <n v="0"/>
    <n v="16439.580000000002"/>
    <s v="COOR ADMINISTRATIVA FINANCIERA"/>
    <s v="DIR ADMINISTRACION TALENTO HUMANO"/>
    <s v="REMUNERACIONES"/>
    <s v="SI"/>
    <n v="16439.580000000002"/>
  </r>
  <r>
    <x v="302"/>
    <s v="134001009"/>
    <s v="MSP-DNTH-2022-3965-M"/>
    <x v="93"/>
    <x v="264"/>
    <d v="2022-08-05T00:00:00"/>
    <s v="POA"/>
    <s v=" Para financiar la nómina a diciembre de 2022, y dar cumplimiento a las solicitudes realizadas en memorandos No. MSP-DNTH-2022-3981-M, MSP-DNTH-2022-3965-M, de 12 de mayo de 2022, solicitados por la Directora Nacional de Talento Humano."/>
    <s v="VIGILANCIA Y CONTROL SANITARIO"/>
    <s v="Reporte de remuneración mensual unificada e ingresos complementarios"/>
    <s v="PLANTA CENTRAL"/>
    <n v="9999"/>
    <n v="56"/>
    <s v="000"/>
    <s v="002"/>
    <n v="510510"/>
    <n v="1700"/>
    <s v="001"/>
    <s v="0000"/>
    <s v="0000"/>
    <n v="29000"/>
    <n v="0"/>
    <n v="29000"/>
    <n v="0"/>
    <n v="0"/>
    <n v="0"/>
    <s v="SI"/>
    <m/>
    <m/>
    <x v="7"/>
    <n v="233344"/>
    <n v="0"/>
    <n v="233344"/>
    <s v="COOR ADMINISTRATIVA FINANCIERA"/>
    <s v="DIR ADMINISTRACION TALENTO HUMANO"/>
    <s v="REMUNERACIONES"/>
    <s v="SI"/>
    <n v="233344"/>
  </r>
  <r>
    <x v="302"/>
    <s v="134001038"/>
    <s v="MSP-DNTH-2022-4171-M"/>
    <x v="150"/>
    <x v="264"/>
    <d v="2022-08-05T00:00:00"/>
    <s v="POA"/>
    <s v="Para financiar la nómina a diciembre en las diferentes estructuras presupuestarias que se manejan en Planta Central, conforme solicitud en memorando No. MSP-DNTH-2022-4171-M, de 20 de julio de 2022, solicitado por la Directora Nacional de Talento Humano."/>
    <s v="GARANTIA DE LA CALIDAD DE LOS SERVICIOS DE SALUD"/>
    <s v="Reporte de remuneración mensual unificada e ingresos complementarios"/>
    <s v="PLANTA CENTRAL"/>
    <n v="9999"/>
    <n v="57"/>
    <s v="000"/>
    <s v="002"/>
    <n v="510203"/>
    <n v="1700"/>
    <s v="001"/>
    <s v="0000"/>
    <s v="0000"/>
    <n v="1600"/>
    <n v="0"/>
    <n v="1600"/>
    <n v="0"/>
    <n v="0"/>
    <n v="0"/>
    <s v="SI"/>
    <m/>
    <m/>
    <x v="7"/>
    <n v="76620"/>
    <n v="0"/>
    <n v="76620"/>
    <s v="COOR ADMINISTRATIVA FINANCIERA"/>
    <s v="DIR ADMINISTRACION TALENTO HUMANO"/>
    <s v="REMUNERACIONES"/>
    <s v="SI"/>
    <n v="76620"/>
  </r>
  <r>
    <x v="302"/>
    <s v="134001044"/>
    <s v="MSP-DNTH-2022-3965-M"/>
    <x v="93"/>
    <x v="264"/>
    <d v="2022-08-05T00:00:00"/>
    <s v="POA"/>
    <s v="Para financiar la nómina a diciembre de 2022, y dar cumplimiento a las solicitudes realizadas en memorandos No. MSP-DNTH-2022-3981-M, MSP-DNTH-2022-3965-M, de 12 de mayo de 2022, solicitados por la Directora Nacional de Talento Humano."/>
    <s v="GARANTIA DE LA CALIDAD DE LOS SERVICIOS DE SALUD"/>
    <s v="Reporte de remuneración mensual unificada e ingresos complementarios"/>
    <s v="PLANTA CENTRAL"/>
    <n v="9999"/>
    <n v="57"/>
    <s v="000"/>
    <s v="002"/>
    <n v="510204"/>
    <n v="1700"/>
    <s v="001"/>
    <s v="0000"/>
    <s v="0000"/>
    <n v="850"/>
    <n v="0"/>
    <n v="850"/>
    <n v="0"/>
    <n v="0"/>
    <n v="0"/>
    <s v="SI"/>
    <m/>
    <m/>
    <x v="7"/>
    <n v="20546"/>
    <n v="0"/>
    <n v="20546"/>
    <s v="COOR ADMINISTRATIVA FINANCIERA"/>
    <s v="DIR ADMINISTRACION TALENTO HUMANO"/>
    <s v="REMUNERACIONES"/>
    <s v="SI"/>
    <n v="20546"/>
  </r>
  <r>
    <x v="302"/>
    <s v="134001010"/>
    <s v="MSP-DNTH-2022-3965-M"/>
    <x v="93"/>
    <x v="264"/>
    <d v="2022-08-05T00:00:00"/>
    <s v="POA"/>
    <s v="Para financiar la nómina a diciembre de 2022, y dar cumplimiento a las solicitudes realizadas en memorandos No. MSP-DNTH-2022-3981-M, MSP-DNTH-2022-3965-M, de 12 de mayo de 2022, solicitados por la Directora Nacional de Talento Humano."/>
    <s v="GARANTIA DE LA CALIDAD DE LOS SERVICIOS DE SALUD"/>
    <s v="Reporte de remuneración mensual unificada e ingresos complementarios"/>
    <s v="PLANTA CENTRAL"/>
    <n v="9999"/>
    <n v="57"/>
    <s v="000"/>
    <s v="002"/>
    <n v="510510"/>
    <n v="1700"/>
    <s v="001"/>
    <s v="0000"/>
    <s v="0000"/>
    <n v="12000"/>
    <n v="0"/>
    <n v="12000"/>
    <n v="0"/>
    <n v="0"/>
    <n v="0"/>
    <s v="SI"/>
    <m/>
    <m/>
    <x v="7"/>
    <n v="335544"/>
    <n v="0"/>
    <n v="335544"/>
    <s v="COOR ADMINISTRATIVA FINANCIERA"/>
    <s v="DIR ADMINISTRACION TALENTO HUMANO"/>
    <s v="REMUNERACIONES"/>
    <s v="SI"/>
    <n v="335544"/>
  </r>
  <r>
    <x v="302"/>
    <s v="134001026"/>
    <s v="MSP-DNTH-2022-3965-M"/>
    <x v="93"/>
    <x v="264"/>
    <d v="2022-08-05T00:00:00"/>
    <s v="POA"/>
    <s v="Para financiar la nómina a diciembre de 2022, y dar cumplimiento a las solicitudes realizadas en memorandos No. MSP-DNTH-2022-3981-M, MSP-DNTH-2022-3965-M, de 12 de mayo de 2022, solicitados por la Directora Nacional de Talento Humano."/>
    <s v="GARANTIA DE LA CALIDAD DE LOS SERVICIOS DE SALUD"/>
    <s v="Reporte de remuneración mensual unificada e ingresos complementarios"/>
    <s v="PLANTA CENTRAL"/>
    <n v="9999"/>
    <n v="57"/>
    <s v="000"/>
    <s v="002"/>
    <n v="510601"/>
    <n v="1700"/>
    <s v="001"/>
    <s v="0000"/>
    <s v="0000"/>
    <n v="5000"/>
    <n v="0"/>
    <n v="5000"/>
    <n v="0"/>
    <n v="0"/>
    <n v="0"/>
    <s v="SI"/>
    <m/>
    <m/>
    <x v="7"/>
    <n v="91051.96"/>
    <n v="0"/>
    <n v="91051.96"/>
    <s v="COOR ADMINISTRATIVA FINANCIERA"/>
    <s v="DIR ADMINISTRACION TALENTO HUMANO"/>
    <s v="REMUNERACIONES"/>
    <s v="SI"/>
    <n v="91051.96"/>
  </r>
  <r>
    <x v="302"/>
    <s v="134001032"/>
    <s v="MSP-DNF-GICN-2022-0209-M"/>
    <x v="125"/>
    <x v="264"/>
    <d v="2022-08-05T00:00:00"/>
    <s v="POA"/>
    <s v="Para financiar el pago de liquidaciones de personal correspondiente al año 2022, según memorando No. MSP-DNF-GICN-2022-0209-M, de 24 de junio de 2022, solicitado por la Analista de Contabilidad 1."/>
    <s v="GARANTIA DE LA CALIDAD DE LOS SERVICIOS DE SALUD"/>
    <s v="Reporte de remuneración mensual unificada e ingresos complementarios"/>
    <s v="PLANTA CENTRAL"/>
    <n v="9999"/>
    <n v="57"/>
    <s v="000"/>
    <s v="002"/>
    <n v="510602"/>
    <n v="1700"/>
    <s v="001"/>
    <s v="0000"/>
    <s v="0000"/>
    <n v="0"/>
    <n v="0"/>
    <n v="0"/>
    <n v="2000"/>
    <n v="0"/>
    <n v="2000"/>
    <s v="SI"/>
    <m/>
    <m/>
    <x v="7"/>
    <n v="72090.550000000017"/>
    <n v="0"/>
    <n v="72090.550000000017"/>
    <s v="COOR ADMINISTRATIVA FINANCIERA"/>
    <s v="DIR ADMINISTRACION TALENTO HUMANO"/>
    <s v="REMUNERACIONES"/>
    <s v="SI"/>
    <n v="72090.550000000017"/>
  </r>
  <r>
    <x v="302"/>
    <s v="134001106"/>
    <s v=" MSP-DNF-GICN-2022-0209-M"/>
    <x v="125"/>
    <x v="264"/>
    <d v="2022-08-05T00:00:00"/>
    <s v="POA"/>
    <s v="Para financiar el pago de liquidaciones de personal correspondiente al año 2022, según memorando No. MSP-DNF-GICN-2022-0209-M, de 24 de junio de 2022, solicitado por la Analista de Contabilidad 1."/>
    <s v="GARANTIA DE LA CALIDAD DE LOS SERVICIOS DE SALUD"/>
    <s v="Reporte de remuneración mensual unificada e ingresos complementarios"/>
    <s v="PLANTA CENTRAL"/>
    <n v="9999"/>
    <n v="57"/>
    <s v="000"/>
    <s v="002"/>
    <n v="510707"/>
    <n v="1700"/>
    <s v="001"/>
    <s v="0000"/>
    <s v="0000"/>
    <n v="1999.9999999999995"/>
    <n v="0"/>
    <n v="1999.9999999999995"/>
    <n v="0"/>
    <n v="0"/>
    <n v="0"/>
    <s v="SI"/>
    <m/>
    <m/>
    <x v="7"/>
    <n v="16077.689999999999"/>
    <n v="0"/>
    <n v="16077.689999999999"/>
    <s v="COOR ADMINISTRATIVA FINANCIERA"/>
    <s v="DIR ADMINISTRACION TALENTO HUMANO"/>
    <s v="REMUNERACIONES"/>
    <s v="SI"/>
    <n v="16077.689999999999"/>
  </r>
  <r>
    <x v="302"/>
    <s v="134001039"/>
    <s v="MSP-DNTH-2022-4171-M"/>
    <x v="150"/>
    <x v="264"/>
    <d v="2022-08-05T00:00:00"/>
    <s v="POA"/>
    <s v="Para financiar la nómina a diciembre en las diferentes estructuras presupuestarias que se manejan en Planta Central, conforme solicitud en memorando No. MSP-DNTH-2022-4171-M, de 20 de julio de 2022, solicitado por la Directora Nacional de Talento Humano."/>
    <s v="GOBERNANZA DE LA SALUD"/>
    <s v="Reporte de remuneración mensual unificada e ingresos complementarios"/>
    <s v="PLANTA CENTRAL"/>
    <n v="9999"/>
    <n v="58"/>
    <s v="000"/>
    <s v="003"/>
    <n v="510203"/>
    <n v="1700"/>
    <s v="001"/>
    <s v="0000"/>
    <s v="0000"/>
    <n v="1750"/>
    <n v="0"/>
    <n v="1750"/>
    <n v="0"/>
    <n v="0"/>
    <n v="0"/>
    <s v="SI"/>
    <m/>
    <m/>
    <x v="7"/>
    <n v="136882.72000000003"/>
    <n v="0"/>
    <n v="136882.72000000003"/>
    <s v="COOR ADMINISTRATIVA FINANCIERA"/>
    <s v="DIR ADMINISTRACION TALENTO HUMANO"/>
    <s v="REMUNERACIONES"/>
    <s v="SI"/>
    <n v="136882.72000000003"/>
  </r>
  <r>
    <x v="302"/>
    <s v="134001045"/>
    <s v="MSP-DNTH-2022-4171-M"/>
    <x v="150"/>
    <x v="264"/>
    <d v="2022-08-05T00:00:00"/>
    <s v="POA"/>
    <s v="Para financiar la nómina a diciembre en las diferentes estructuras presupuestarias que se manejan en Planta Central, conforme solicitud en memorando No. MSP-DNTH-2022-4171-M, de 20 de julio de 2022, solicitado por la Directora Nacional de Talento Humano."/>
    <s v="GOBERNANZA DE LA SALUD"/>
    <s v="Reporte de remuneración mensual unificada e ingresos complementarios"/>
    <s v="PLANTA CENTRAL"/>
    <n v="9999"/>
    <n v="58"/>
    <s v="000"/>
    <s v="003"/>
    <n v="510204"/>
    <n v="1700"/>
    <s v="001"/>
    <s v="0000"/>
    <s v="0000"/>
    <n v="250"/>
    <n v="0"/>
    <n v="250"/>
    <n v="0"/>
    <n v="0"/>
    <n v="0"/>
    <s v="SI"/>
    <m/>
    <m/>
    <x v="7"/>
    <n v="34466.67"/>
    <n v="0"/>
    <n v="34466.67"/>
    <s v="COOR ADMINISTRATIVA FINANCIERA"/>
    <s v="DIR ADMINISTRACION TALENTO HUMANO"/>
    <s v="REMUNERACIONES"/>
    <s v="SI"/>
    <n v="34466.67"/>
  </r>
  <r>
    <x v="302"/>
    <s v="134001006"/>
    <s v="MSP-DNTH-2022-3965-M,"/>
    <x v="93"/>
    <x v="264"/>
    <d v="2022-08-05T00:00:00"/>
    <s v="POA"/>
    <s v="Para financiar la nómina a diciembre de 2022, y dar cumplimiento a las solicitudes realizadas en memorandos No. MSP-DNTH-2022-3981-M, MSP-DNTH-2022-3965-M, de 12 de mayo de 2022, solicitados por la Directora Nacional de Talento Humano."/>
    <s v="PROVISION Y PRESTACION DE SERVICIOS DE SALUD"/>
    <s v="Reporte de remuneración mensual unificada e ingresos complementarios"/>
    <s v="PLANTA CENTRAL"/>
    <n v="9999"/>
    <n v="90"/>
    <s v="000"/>
    <s v="003"/>
    <n v="510105"/>
    <n v="1700"/>
    <s v="001"/>
    <s v="0000"/>
    <s v="0000"/>
    <n v="30000"/>
    <n v="0"/>
    <n v="30000"/>
    <n v="0"/>
    <n v="0"/>
    <n v="0"/>
    <s v="SI"/>
    <m/>
    <m/>
    <x v="7"/>
    <n v="665060"/>
    <n v="0"/>
    <n v="665060"/>
    <s v="COOR ADMINISTRATIVA FINANCIERA"/>
    <s v="DIR ADMINISTRACION TALENTO HUMANO"/>
    <s v="REMUNERACIONES"/>
    <s v="SI"/>
    <n v="665060"/>
  </r>
  <r>
    <x v="302"/>
    <s v="134001040"/>
    <s v="MSP-DNTH-2022-3965-M"/>
    <x v="93"/>
    <x v="264"/>
    <d v="2022-08-05T00:00:00"/>
    <s v="POA"/>
    <s v="Para financiar la nómina a diciembre de 2022, y dar cumplimiento a las solicitudes realizadas en memorandos No. MSP-DNTH-2022-3981-M, MSP-DNTH-2022-3965-M, de 12 de mayo de 2022, solicitados por la Directora Nacional de Talento Humano."/>
    <s v="PROVISION Y PRESTACION DE SERVICIOS DE SALUD"/>
    <s v="Reporte de remuneración mensual unificada e ingresos complementarios"/>
    <s v="PLANTA CENTRAL"/>
    <n v="9999"/>
    <n v="90"/>
    <s v="000"/>
    <s v="003"/>
    <n v="510203"/>
    <n v="1700"/>
    <s v="001"/>
    <s v="0000"/>
    <s v="0000"/>
    <n v="9000"/>
    <n v="0"/>
    <n v="9000"/>
    <n v="0"/>
    <n v="0"/>
    <n v="0"/>
    <s v="SI"/>
    <m/>
    <m/>
    <x v="7"/>
    <n v="103732.59"/>
    <n v="0"/>
    <n v="103732.59"/>
    <s v="COOR ADMINISTRATIVA FINANCIERA"/>
    <s v="DIR ADMINISTRACION TALENTO HUMANO"/>
    <s v="REMUNERACIONES"/>
    <s v="SI"/>
    <n v="103732.59"/>
  </r>
  <r>
    <x v="302"/>
    <s v="134001046"/>
    <s v="MSP-DNTH-2022-3965-M"/>
    <x v="93"/>
    <x v="264"/>
    <d v="2022-08-05T00:00:00"/>
    <s v="POA"/>
    <s v="Para financiar la nómina a diciembre de 2022, y dar cumplimiento a las solicitudes realizadas en memorandos No. MSP-DNTH-2022-3981-M, MSP-DNTH-2022-3965-M, de 12 de mayo de 2022, solicitados por la Directora Nacional de Talento Humano."/>
    <s v="PROVISION Y PRESTACION DE SERVICIOS DE SALUD"/>
    <s v="Reporte de remuneración mensual unificada e ingresos complementarios"/>
    <s v="PLANTA CENTRAL"/>
    <n v="9999"/>
    <n v="90"/>
    <s v="000"/>
    <s v="003"/>
    <n v="510204"/>
    <n v="1700"/>
    <s v="001"/>
    <s v="0000"/>
    <s v="0000"/>
    <n v="1100"/>
    <n v="0"/>
    <n v="1100"/>
    <n v="0"/>
    <n v="0"/>
    <n v="0"/>
    <s v="SI"/>
    <m/>
    <m/>
    <x v="7"/>
    <n v="27454.169999999995"/>
    <n v="0"/>
    <n v="27454.169999999995"/>
    <s v="COOR ADMINISTRATIVA FINANCIERA"/>
    <s v="DIR ADMINISTRACION TALENTO HUMANO"/>
    <s v="REMUNERACIONES"/>
    <s v="SI"/>
    <n v="27454.169999999995"/>
  </r>
  <r>
    <x v="302"/>
    <s v="134001028"/>
    <s v="MSP-DNTH-2022-3965-M"/>
    <x v="93"/>
    <x v="264"/>
    <d v="2022-08-05T00:00:00"/>
    <s v="POA"/>
    <s v="Para financiar la nómina a diciembre de 2022, y dar cumplimiento a las solicitudes realizadas en memorandos No. MSP-DNTH-2022-3981-M, MSP-DNTH-2022-3965-M, de 12 de mayo de 2022, solicitados por la Directora Nacional de Talento Humano."/>
    <s v="PROVISION Y PRESTACION DE SERVICIOS DE SALUD"/>
    <s v="Reporte de remuneración mensual unificada e ingresos complementarios"/>
    <s v="PLANTA CENTRAL"/>
    <n v="9999"/>
    <n v="90"/>
    <s v="000"/>
    <s v="003"/>
    <n v="510601"/>
    <n v="1700"/>
    <s v="001"/>
    <s v="0000"/>
    <s v="0000"/>
    <n v="2000"/>
    <n v="0"/>
    <n v="2000"/>
    <n v="0"/>
    <n v="0"/>
    <n v="0"/>
    <s v="SI"/>
    <m/>
    <m/>
    <x v="7"/>
    <n v="121800.30000000002"/>
    <n v="0"/>
    <n v="121800.30000000002"/>
    <s v="COOR ADMINISTRATIVA FINANCIERA"/>
    <s v="DIR ADMINISTRACION TALENTO HUMANO"/>
    <s v="REMUNERACIONES"/>
    <s v="SI"/>
    <n v="121800.30000000002"/>
  </r>
  <r>
    <x v="302"/>
    <s v="134001034"/>
    <s v="MSP-DNTH-2022-3965-M"/>
    <x v="93"/>
    <x v="264"/>
    <d v="2022-08-05T00:00:00"/>
    <s v="POA"/>
    <s v="Para financiar la nómina a diciembre de 2022, y dar cumplimiento a las solicitudes realizadas en memorandos No. MSP-DNTH-2022-3981-M, MSP-DNTH-2022-3965-M, de 12 de mayo de 2022, solicitados por la Directora Nacional de Talento Humano."/>
    <s v="PROVISION Y PRESTACION DE SERVICIOS DE SALUD"/>
    <s v="Reporte de remuneración mensual unificada e ingresos complementarios"/>
    <s v="PLANTA CENTRAL"/>
    <n v="9999"/>
    <n v="90"/>
    <s v="000"/>
    <s v="003"/>
    <n v="510602"/>
    <n v="1700"/>
    <s v="001"/>
    <s v="0000"/>
    <s v="0000"/>
    <n v="1500"/>
    <n v="0"/>
    <n v="1500"/>
    <n v="0"/>
    <n v="0"/>
    <n v="0"/>
    <s v="SI"/>
    <m/>
    <m/>
    <x v="7"/>
    <n v="103949.37000000002"/>
    <n v="0"/>
    <n v="103949.37000000002"/>
    <s v="COOR ADMINISTRATIVA FINANCIERA"/>
    <s v="DIR ADMINISTRACION TALENTO HUMANO"/>
    <s v="REMUNERACIONES"/>
    <s v="SI"/>
    <n v="103949.37000000002"/>
  </r>
  <r>
    <x v="302"/>
    <s v="132000008"/>
    <s v="MSP-DNSECG-2022-0635-M"/>
    <x v="153"/>
    <x v="264"/>
    <d v="2022-08-05T00:00:00"/>
    <s v="POA"/>
    <s v="Reforma presupuestaria en el marco del Informe Técnico Nro. MSP-DNSECG-2022-067 de la Dirección Nacional de Seguimiento, Evaluación y Control de la Gestión, con base a estudios cuantitativos y cualitativos del comportamiento de la ejecución presupuestaria - Proyecciones Presupuestarias (FC 6+6 2022) y la revisión de actividades programadas y saldos disponibles, solicitado con memorando Nro. MSP-DNSECG-2022-0635-M, reforma POA Nro. GC-REF-2022-278."/>
    <s v="PROVISION Y PRESTACION DE SERVICIOS DE SALUD"/>
    <s v="ASIGNACIÓN ADICIONAL MEF SERVICIOS EXTERNALIZADOS"/>
    <s v="PLANTA CENTRAL"/>
    <n v="9999"/>
    <n v="90"/>
    <s v="000"/>
    <s v="001"/>
    <n v="530235"/>
    <n v="1701"/>
    <s v="001"/>
    <s v="0000"/>
    <s v="0000"/>
    <n v="261.16000000000003"/>
    <n v="0"/>
    <n v="261.16000000000003"/>
    <n v="0"/>
    <n v="0"/>
    <n v="0"/>
    <s v="SI"/>
    <m/>
    <m/>
    <x v="7"/>
    <n v="0"/>
    <n v="0"/>
    <n v="0"/>
    <s v="COOR PLANIFICACION GEST ESTRAT"/>
    <s v="COORDI PLANIFICACION GEST ESTRAT"/>
    <s v="N/A"/>
    <s v="NO"/>
    <n v="0"/>
  </r>
  <r>
    <x v="302"/>
    <s v="134001127"/>
    <s v="MSP-DNTH-2022-3965-M"/>
    <x v="93"/>
    <x v="264"/>
    <d v="2022-08-05T00:00:00"/>
    <s v="POA"/>
    <s v="Para financiar la nómina a diciembre de 2022, y dar cumplimiento a las solicitudes realizadas en memorandos No. MSP-DNTH-2022-3981-M, MSP-DNTH-2022-3965-M, de 12 de mayo de 2022, solicitados por la Directora Nacional de Talento Humano."/>
    <s v="PROVISION Y PRESTACION DE SERVICIOS DE SALUD"/>
    <s v="Reporte de remuneración mensual unificada e ingresos complementarios"/>
    <s v="PLANTA CENTRAL"/>
    <n v="9999"/>
    <n v="90"/>
    <s v="000"/>
    <s v="003"/>
    <n v="510707"/>
    <n v="1700"/>
    <s v="001"/>
    <s v="0000"/>
    <s v="0000"/>
    <n v="5000"/>
    <n v="0"/>
    <n v="5000"/>
    <n v="0"/>
    <n v="0"/>
    <n v="0"/>
    <s v="SI"/>
    <m/>
    <m/>
    <x v="7"/>
    <n v="10000"/>
    <n v="0"/>
    <n v="10000"/>
    <s v="COOR ADMINISTRATIVA FINANCIERA"/>
    <s v="DIR ADMINISTRACION TALENTO HUMANO"/>
    <s v="REMUNERACIONES"/>
    <s v="SI"/>
    <n v="10000"/>
  </r>
  <r>
    <x v="303"/>
    <s v="134003053"/>
    <s v="MSP-DNA-2022-1959-M"/>
    <x v="152"/>
    <x v="265"/>
    <d v="2022-08-05T00:00:00"/>
    <s v="POA"/>
    <s v="Es importante recalcar que esta Cartera de Estado, no está dejando de hacer ninguna actividad planificada para el presente ejercicio fiscal, sino que la presente reforma se realiza debido a que es necesario crear una nueva línea, con la finalidad de suscribir dos instrumentos legales, mismos que el primero correponderá a  pasajes nacionales y el segundo a pasajes nacionales e internacionales, con proveedores distintos."/>
    <s v="ADMINISTRACION CENTRAL"/>
    <s v="SERVICIO DE EMISIÓN DE PASAJES AEREOS NACIONALES  E INTERNACIONALES PARA SERVIDORES DEL MSP Y PACIENTES RPIS). (convenio de pago)"/>
    <s v="PLANTA CENTRAL"/>
    <n v="9999"/>
    <s v="01"/>
    <s v="000"/>
    <s v="001"/>
    <n v="990102"/>
    <n v="1701"/>
    <s v="001"/>
    <s v="0000"/>
    <s v="0000"/>
    <n v="0"/>
    <n v="0"/>
    <n v="0"/>
    <n v="10511.37"/>
    <n v="0"/>
    <n v="10511.37"/>
    <s v="SI"/>
    <m/>
    <m/>
    <x v="3"/>
    <n v="23283.189999999995"/>
    <n v="16.739999999999998"/>
    <n v="23299.929999999997"/>
    <s v="COOR ADMINISTRATIVA FINANCIERA"/>
    <s v="DIR ADMINISTRATIVA"/>
    <s v="GI TRANSPORTES"/>
    <s v="SI"/>
    <n v="-7.2759576141834259E-12"/>
  </r>
  <r>
    <x v="303"/>
    <s v="134003256"/>
    <s v="MSP-DNA-2022-1959-M"/>
    <x v="152"/>
    <x v="265"/>
    <d v="2022-08-05T00:00:00"/>
    <s v="POA"/>
    <s v="Es importante recalcar que esta Cartera de Estado, no está dejando de hacer ninguna actividad planificada para el presente ejercicio fiscal, sino que la presente reforma se realiza debido a que es necesario crear una nueva línea, con la finalidad de suscribir dos instrumentos legales, mismos que el primero correponderá a  pasajes nacionales y el segundo a pasajes nacionales e internacionales, con proveedores distintos."/>
    <s v="ADMINISTRACION CENTRAL"/>
    <s v="SERVICIO DE EMISIÓN DE PASAJES AEREOS NACIONALES PARA SERVIDORES DEL MSP (PLANTA CENTRAL). (convenio de pago)"/>
    <s v="PLANTA CENTRAL"/>
    <n v="9999"/>
    <s v="01"/>
    <s v="000"/>
    <s v="001"/>
    <n v="990102"/>
    <n v="1701"/>
    <s v="001"/>
    <s v="0000"/>
    <s v="0000"/>
    <n v="10468.17"/>
    <n v="43.2"/>
    <n v="10511.37"/>
    <n v="0"/>
    <n v="0"/>
    <n v="0"/>
    <s v="SI"/>
    <m/>
    <m/>
    <x v="3"/>
    <n v="10468.17"/>
    <n v="43.2"/>
    <n v="10511.37"/>
    <s v="COOR ADMINISTRATIVA FINANCIERA"/>
    <s v="DIR ADMINISTRATIVA"/>
    <s v="GI TRANSPORTES"/>
    <s v="SI"/>
    <n v="0"/>
  </r>
  <r>
    <x v="304"/>
    <s v="134003036"/>
    <s v="MSP-DNA-2022-1994-M"/>
    <x v="154"/>
    <x v="266"/>
    <d v="2022-08-08T00:00:00"/>
    <s v="PRESUPUESTARIA"/>
    <s v="Reforma para culminar los pagos por los servicios recibidos por Pedro Vela Simbaña - AUTO PITZ, con quien se suscribió el 05 de septiembre de 2018, el contrato Nro. 0086-2018, cuyo objeto es: “Contratación de un taller automotriz para ejecutar mantenimientos preventivos y correctivos de los vehículos livianos con sistema de alimentación a gasolina y diésel pertenecientes al parque automotor del Ministerio de Salud Pública”."/>
    <s v="ADMINISTRACION CENTRAL"/>
    <s v="SERVICIO DE MANTENIMIENTO PREVENTIVO Y CORRECTIVO DE LOS VEHÍCULOS LIVIANOS Y PESADOS PERTENECIENTES AL PARQUE AUTOMOTOR DEL MINISTERIO DE SALUD PÚBLICA (PLANTA CENTRAL)"/>
    <s v="PLANTA CENTRAL"/>
    <n v="9999"/>
    <s v="01"/>
    <s v="000"/>
    <s v="001"/>
    <n v="530405"/>
    <n v="1701"/>
    <s v="001"/>
    <s v="0000"/>
    <s v="0000"/>
    <n v="0"/>
    <n v="0"/>
    <n v="0"/>
    <n v="25000"/>
    <n v="0"/>
    <n v="25000"/>
    <s v="SI"/>
    <m/>
    <m/>
    <x v="3"/>
    <n v="108750"/>
    <n v="0"/>
    <n v="108750"/>
    <s v="COOR ADMINISTRATIVA FINANCIERA"/>
    <s v="DIR ADMINISTRATIVA"/>
    <s v="GI TRANSPORTES"/>
    <s v="SI"/>
    <n v="0"/>
  </r>
  <r>
    <x v="304"/>
    <s v="134003026"/>
    <s v="MSP-DNA-2022-1994-M"/>
    <x v="154"/>
    <x v="266"/>
    <d v="2022-08-08T00:00:00"/>
    <s v="PRESUPUESTARIA"/>
    <s v="Reforma para culminar los pagos por los servicios recibidos por Pedro Vela Simbaña - AUTO PITZ, con quien se suscribió el 05 de septiembre de 2018, el contrato Nro. 0086-2018, cuyo objeto es: “Contratación de un taller automotriz para ejecutar mantenimientos preventivos y correctivos de los vehículos livianos con sistema de alimentación a gasolina y diésel pertenecientes al parque automotor del Ministerio de Salud Pública”."/>
    <s v="ADMINISTRACION CENTRAL"/>
    <s v="CONTRATACIÓN DE UN TALLER AUTOMOTRIZ PARA EJECUTAR MANTENIMIENTOS PREVENTIVOS Y CORRECTIVOS DE LOS VEHÍCULOS LIVIANOS CON SISTEMA DE ALIMENTACIÓN A GASOLINA Y DIESEL PERTENECIENTES AL PARQUE AUTOMOTOR DEL MINISTERIO DE SALUD PÚBLICA"/>
    <s v="PLANTA CENTRAL"/>
    <n v="9999"/>
    <s v="01"/>
    <s v="000"/>
    <s v="001"/>
    <n v="530813"/>
    <n v="1701"/>
    <s v="001"/>
    <s v="0000"/>
    <s v="0000"/>
    <n v="20100"/>
    <n v="0"/>
    <n v="20100"/>
    <m/>
    <n v="0"/>
    <n v="0"/>
    <s v="SI"/>
    <m/>
    <m/>
    <x v="3"/>
    <n v="44500"/>
    <n v="0"/>
    <n v="44500"/>
    <s v="COOR ADMINISTRATIVA FINANCIERA"/>
    <s v="DIR ADMINISTRATIVA"/>
    <s v="GI TRANSPORTES"/>
    <s v="SI"/>
    <n v="0"/>
  </r>
  <r>
    <x v="304"/>
    <s v="134003028"/>
    <s v="MSP-DNA-2022-1994-M"/>
    <x v="154"/>
    <x v="266"/>
    <d v="2022-08-08T00:00:00"/>
    <s v="PRESUPUESTARIA"/>
    <s v="Reforma para culminar los pagos por los servicios recibidos por Pedro Vela Simbaña - AUTO PITZ, con quien se suscribió el 05 de septiembre de 2018, el contrato Nro. 0086-2018, cuyo objeto es: “Contratación de un taller automotriz para ejecutar mantenimientos preventivos y correctivos de los vehículos livianos con sistema de alimentación a gasolina y diésel pertenecientes al parque automotor del Ministerio de Salud Pública”."/>
    <s v="ADMINISTRACION CENTRAL"/>
    <s v="CONTRATACIÓN DE UN TALLER AUTOMOTRIZ PARA EJECUTAR MANTENIMIENTOS PREVENTIVOS Y CORRECTIVOS DE LOS VEHÍCULOS LIVIANOS CON SISTEMA DE ALIMENTACIÓN A GASOLINA Y DIESEL PERTENECIENTES AL PARQUE AUTOMOTOR DEL MINISTERIO DE SALUD PÚBLICA"/>
    <s v="PLANTA CENTRAL"/>
    <n v="9999"/>
    <s v="01"/>
    <s v="000"/>
    <s v="001"/>
    <n v="530803"/>
    <n v="1701"/>
    <s v="001"/>
    <s v="0000"/>
    <s v="0000"/>
    <n v="4900"/>
    <n v="0"/>
    <n v="4900"/>
    <m/>
    <n v="0"/>
    <n v="0"/>
    <s v="SI"/>
    <m/>
    <m/>
    <x v="3"/>
    <n v="4900"/>
    <n v="0"/>
    <n v="4900"/>
    <s v="COOR ADMINISTRATIVA FINANCIERA"/>
    <s v="DIR ADMINISTRATIVA"/>
    <s v="GI TRANSPORTES"/>
    <s v="SI"/>
    <n v="0"/>
  </r>
  <r>
    <x v="305"/>
    <s v="134003033"/>
    <s v="MSP-DNA-2022-1994-M"/>
    <x v="154"/>
    <x v="267"/>
    <d v="2022-08-10T00:00:00"/>
    <s v="PRESUPUESTARIA"/>
    <s v="Reforma para culminar los pagos por los servicios recibidos por Pedro Vela Simbaña - AUTO PITZ, con quien se suscribió el 05 de septiembre de 2018, el contrato Nro. 0086-2018, cuyo objeto es: “Contratación de un taller automotriz para ejecutar mantenimientos preventivos y correctivos de los vehículos livianos con sistema de alimentación a gasolina y diésel pertenecientes al parque automotor del Ministerio de Salud Pública”."/>
    <s v="ADMINISTRACION CENTRAL"/>
    <s v="CONTRATACIÓN DE UN TALLER AUTOMOTRIZ PARA EJECUTAR MANTENIMIENTO PREVENTIVO Y CORRECTIVO DE LOS VEHÍCULOS LIVIANOS Y PESADOS PERTENECIENTES AL PARQUE AUTOMOTOR DEL MINISTERIO DE SALUD PÚBLICA (PLANTA CENTRAL)"/>
    <s v="PLANTA CENTRAL"/>
    <n v="9999"/>
    <s v="01"/>
    <s v="000"/>
    <s v="001"/>
    <n v="530405"/>
    <n v="1701"/>
    <s v="001"/>
    <s v="0000"/>
    <s v="0000"/>
    <n v="0"/>
    <n v="0"/>
    <n v="0"/>
    <n v="30000"/>
    <n v="0"/>
    <n v="30000"/>
    <s v="SI"/>
    <m/>
    <m/>
    <x v="3"/>
    <n v="37363.050000000003"/>
    <n v="0"/>
    <n v="37363.050000000003"/>
    <s v="COOR ADMINISTRATIVA FINANCIERA"/>
    <s v="DIR ADMINISTRATIVA"/>
    <s v="GI TRANSPORTES"/>
    <s v="SI"/>
    <n v="0"/>
  </r>
  <r>
    <x v="305"/>
    <s v="134003029"/>
    <s v="MSP-DNA-2022-1994-M"/>
    <x v="154"/>
    <x v="267"/>
    <d v="2022-08-10T00:00:00"/>
    <s v="PRESUPUESTARIA"/>
    <s v="Reforma para culminar los pagos por los servicios recibidos por Pedro Vela Simbaña - AUTO PITZ, con quien se suscribió el 05 de septiembre de 2018, el contrato Nro. 0086-2018, cuyo objeto es: “Contratación de un taller automotriz para ejecutar mantenimientos preventivos y correctivos de los vehículos livianos con sistema de alimentación a gasolina y diésel pertenecientes al parque automotor del Ministerio de Salud Pública”."/>
    <s v="ADMINISTRACION CENTRAL"/>
    <s v="SERVICIO DE MANTENIMIENTO PREVENTIVO Y CORRECTIVO DEL PARQUE AUTOMOTOR LIVIANO DEL MINISTERIO DE SALUD PÚBLICA (PLANTA CENTRAL)"/>
    <s v="PLANTA CENTRAL"/>
    <n v="9999"/>
    <s v="01"/>
    <s v="000"/>
    <s v="001"/>
    <n v="530813"/>
    <n v="1701"/>
    <s v="001"/>
    <s v="0000"/>
    <s v="0000"/>
    <n v="0"/>
    <n v="0"/>
    <n v="0"/>
    <n v="24400"/>
    <n v="0"/>
    <n v="24400"/>
    <s v="SI"/>
    <m/>
    <m/>
    <x v="3"/>
    <n v="15450"/>
    <n v="0"/>
    <n v="15450"/>
    <s v="COOR ADMINISTRATIVA FINANCIERA"/>
    <s v="DIR ADMINISTRATIVA"/>
    <s v="GI TRANSPORTES"/>
    <s v="SI"/>
    <n v="0"/>
  </r>
  <r>
    <x v="305"/>
    <s v="134003026"/>
    <s v="MSP-DNA-2022-1994-M"/>
    <x v="154"/>
    <x v="267"/>
    <d v="2022-08-10T00:00:00"/>
    <s v="PRESUPUESTARIA"/>
    <s v="Reforma para culminar los pagos por los servicios recibidos por Pedro Vela Simbaña - AUTO PITZ, con quien se suscribió el 05 de septiembre de 2018, el contrato Nro. 0086-2018, cuyo objeto es: “Contratación de un taller automotriz para ejecutar mantenimientos preventivos y correctivos de los vehículos livianos con sistema de alimentación a gasolina y diésel pertenecientes al parque automotor del Ministerio de Salud Pública”."/>
    <s v="ADMINISTRACION CENTRAL"/>
    <s v="CONTRATACIÓN DE UN TALLER AUTOMOTRIZ PARA EJECUTAR MANTENIMIENTOS PREVENTIVOS Y CORRECTIVOS DE LOS VEHÍCULOS LIVIANOS CON SISTEMA DE ALIMENTACIÓN A GASOLINA Y DIESEL PERTENECIENTES AL PARQUE AUTOMOTOR DEL MINISTERIO DE SALUD PÚBLICA"/>
    <s v="PLANTA CENTRAL"/>
    <n v="9999"/>
    <s v="01"/>
    <s v="000"/>
    <s v="001"/>
    <n v="530813"/>
    <n v="1701"/>
    <s v="001"/>
    <s v="0000"/>
    <s v="0000"/>
    <n v="24400"/>
    <n v="0"/>
    <n v="24400"/>
    <m/>
    <n v="0"/>
    <n v="0"/>
    <s v="SI"/>
    <m/>
    <m/>
    <x v="3"/>
    <n v="44500"/>
    <n v="0"/>
    <n v="44500"/>
    <s v="COOR ADMINISTRATIVA FINANCIERA"/>
    <s v="DIR ADMINISTRATIVA"/>
    <s v="GI TRANSPORTES"/>
    <s v="SI"/>
    <n v="0"/>
  </r>
  <r>
    <x v="305"/>
    <s v="134003027"/>
    <s v="MSP-DNA-2022-1994-M"/>
    <x v="154"/>
    <x v="267"/>
    <d v="2022-08-10T00:00:00"/>
    <s v="PRESUPUESTARIA"/>
    <s v="Reforma para culminar los pagos por los servicios recibidos por Pedro Vela Simbaña - AUTO PITZ, con quien se suscribió el 05 de septiembre de 2018, el contrato Nro. 0086-2018, cuyo objeto es: “Contratación de un taller automotriz para ejecutar mantenimientos preventivos y correctivos de los vehículos livianos con sistema de alimentación a gasolina y diésel pertenecientes al parque automotor del Ministerio de Salud Pública”."/>
    <s v="ADMINISTRACION CENTRAL"/>
    <s v="CONTRATACIÓN DE UN TALLER AUTOMOTRIZ PARA EJECUTAR MANTENIMIENTOS PREVENTIVOS Y CORRECTIVOS DE LOS VEHÍCULOS LIVIANOS CON SISTEMA DE ALIMENTACIÓN A GASOLINA Y DIESEL PERTENECIENTES AL PARQUE AUTOMOTOR DEL MINISTERIO DE SALUD PÚBLICA"/>
    <s v="PLANTA CENTRAL"/>
    <n v="9999"/>
    <s v="01"/>
    <s v="000"/>
    <s v="001"/>
    <n v="530405"/>
    <n v="1701"/>
    <s v="001"/>
    <s v="0000"/>
    <s v="0000"/>
    <n v="30000"/>
    <n v="0"/>
    <n v="30000"/>
    <m/>
    <n v="0"/>
    <n v="0"/>
    <s v="SI"/>
    <m/>
    <m/>
    <x v="3"/>
    <n v="30000"/>
    <n v="0"/>
    <n v="30000"/>
    <s v="COOR ADMINISTRATIVA FINANCIERA"/>
    <s v="DIR ADMINISTRATIVA"/>
    <s v="GI TRANSPORTES"/>
    <s v="SI"/>
    <n v="0"/>
  </r>
  <r>
    <x v="306"/>
    <s v="134003024"/>
    <s v=" MSP-DNA-2022-1997-M"/>
    <x v="154"/>
    <x v="268"/>
    <d v="2022-08-08T00:00:00"/>
    <s v="PRESUPUESTARIA"/>
    <s v="Es importante recalcar que esta Cartera de Estado, no está dejando de hacer ninguna actividad planificada para el presente ejercicio fiscal, sino que la presente reforma se realiza debido a que es necesario crear línea con el nombre &quot;ADQUISICIÓN DE KITS DE SEGURIDAD PARA VEHÍCULOS DEL MINISTERIO DE SALUD PÚBLICA PLANTA CENTRAL&quot;, que financiara una misma necesidad con la generación de un solo proceso."/>
    <s v="ADMINISTRACION CENTRAL"/>
    <s v="SERVICIO DE IMPRESIÓN DE LOGOTIPOS PARA EL PARQUE AUTOMOTOR DEL MINISTERIO DE SALUD PÚBLICA (PLANTA CENTRAL)"/>
    <s v="PLANTA CENTRAL"/>
    <n v="9999"/>
    <s v="01"/>
    <s v="000"/>
    <s v="001"/>
    <n v="530204"/>
    <n v="1701"/>
    <s v="001"/>
    <s v="0000"/>
    <s v="0000"/>
    <n v="0"/>
    <n v="0"/>
    <n v="0"/>
    <n v="3075.63"/>
    <n v="0"/>
    <n v="3075.63"/>
    <s v="SI"/>
    <m/>
    <m/>
    <x v="3"/>
    <n v="3340.37"/>
    <n v="0"/>
    <n v="3340.37"/>
    <s v="COOR ADMINISTRATIVA FINANCIERA"/>
    <s v="DIR ADMINISTRATIVA"/>
    <s v="GI TRANSPORTES"/>
    <s v="SI"/>
    <n v="3340.37"/>
  </r>
  <r>
    <x v="306"/>
    <s v="134003049"/>
    <s v=" MSP-DNA-2022-1997-M"/>
    <x v="154"/>
    <x v="268"/>
    <d v="2022-08-08T00:00:00"/>
    <s v="PRESUPUESTARIA"/>
    <s v="Es importante recalcar que esta Cartera de Estado, no está dejando de hacer ninguna actividad planificada para el presente ejercicio fiscal, sino que la presente reforma se realiza debido a que es necesario crear línea con el nombre &quot;ADQUISICIÓN DE KITS DE SEGURIDAD PARA VEHÍCULOS DEL MINISTERIO DE SALUD PÚBLICA PLANTA CENTRAL&quot;, que financiara una misma necesidad con la generación de un solo proceso."/>
    <s v="ADMINISTRACION CENTRAL"/>
    <s v="ADQUISICIÓN HERRAMIENTAS BÁSICAS PARA LOS VEHÍCULOS DEL MINISTERIO DE SALUD PÚBLICA (PLANTA CENTRAL)"/>
    <s v="PLANTA CENTRAL"/>
    <n v="9999"/>
    <s v="01"/>
    <s v="000"/>
    <s v="001"/>
    <n v="531406"/>
    <n v="1701"/>
    <s v="001"/>
    <s v="0000"/>
    <s v="0000"/>
    <n v="0"/>
    <n v="0"/>
    <n v="0"/>
    <n v="3500"/>
    <n v="0"/>
    <n v="3500"/>
    <s v="SI"/>
    <m/>
    <m/>
    <x v="3"/>
    <n v="0"/>
    <n v="0"/>
    <n v="0"/>
    <s v="COOR ADMINISTRATIVA FINANCIERA"/>
    <s v="DIR ADMINISTRATIVA"/>
    <s v="GI TRANSPORTES"/>
    <s v="NO"/>
    <n v="0"/>
  </r>
  <r>
    <x v="306"/>
    <s v="134003257"/>
    <s v=" MSP-DNA-2022-1997-M"/>
    <x v="154"/>
    <x v="268"/>
    <d v="2022-08-08T00:00:00"/>
    <s v="PRESUPUESTARIA"/>
    <s v="Es importante recalcar que esta Cartera de Estado, no está dejando de hacer ninguna actividad planificada para el presente ejercicio fiscal, sino que la presente reforma se realiza debido a que es necesario crear línea con el nombre &quot;ADQUISICIÓN DE KITS DE SEGURIDAD PARA VEHÍCULOS DEL MINISTERIO DE SALUD PÚBLICA PLANTA CENTRAL&quot;, que financiara una misma necesidad con la generación de un solo proceso."/>
    <s v="ADMINISTRACION CENTRAL"/>
    <s v="ADQUISICIÓN DE KITS DE SEGURIDAD PARA VEHÍCULOS DEL MINISTERIO DE SALUD PÚBLICA PLANTA CENTRAL."/>
    <s v="PLANTA CENTRAL"/>
    <n v="9999"/>
    <s v="01"/>
    <s v="000"/>
    <s v="001"/>
    <n v="530813"/>
    <n v="1701"/>
    <s v="001"/>
    <s v="0000"/>
    <s v="0000"/>
    <n v="6575.63"/>
    <n v="0"/>
    <n v="6575.63"/>
    <n v="0"/>
    <n v="0"/>
    <n v="0"/>
    <s v="SI"/>
    <m/>
    <m/>
    <x v="3"/>
    <n v="6575.63"/>
    <n v="0"/>
    <n v="6575.63"/>
    <s v="COOR ADMINISTRATIVA FINANCIERA"/>
    <s v="DIR ADMINISTRATIVA"/>
    <s v="GI TRANSPORTES"/>
    <s v="SI"/>
    <n v="6575.63"/>
  </r>
  <r>
    <x v="307"/>
    <s v="111000018"/>
    <s v="MSP-SNGSP-2022-1972-M"/>
    <x v="155"/>
    <x v="269"/>
    <d v="2022-08-08T00:00:00"/>
    <s v="PRESUPUESTARIA"/>
    <s v="Preasignación para pago de tratamientos oncológicos Recaudaciones MEF-STN-2022-1023-O y MEF-STN-2022-2235-O"/>
    <s v="ADMINISTRACION CENTRAL"/>
    <s v="Preasignación para pago de tratamientos oncológicos"/>
    <s v="PLANTA CENTRAL"/>
    <n v="9999"/>
    <s v="01"/>
    <s v="000"/>
    <s v="001"/>
    <n v="530226"/>
    <n v="1701"/>
    <s v="003"/>
    <s v="0000"/>
    <s v="0000"/>
    <n v="0"/>
    <n v="0"/>
    <n v="0"/>
    <n v="1339730.8399999999"/>
    <n v="0"/>
    <n v="1339730.8399999999"/>
    <s v="SI"/>
    <m/>
    <m/>
    <x v="1"/>
    <n v="6492214.75"/>
    <n v="0"/>
    <n v="6492214.75"/>
    <s v="SUBSE RECTORIA SISTEMA NACIONAL SALUD"/>
    <s v="DIR ARTICULACION RED PUBLICA COMPLEMENTARIA "/>
    <s v="ONCOLÓGICOS"/>
    <s v="SI"/>
    <n v="6492214.75"/>
  </r>
  <r>
    <x v="307"/>
    <s v="CZ9"/>
    <s v="MSP-SNGSP-2022-1972-M"/>
    <x v="155"/>
    <x v="269"/>
    <d v="2022-08-08T00:00:00"/>
    <s v="PRESUPUESTARIA"/>
    <s v="Preasignación para pago de tratamientos oncológicos Recaudaciones MEF-STN-2022-1023-O y MEF-STN-2022-2235-O"/>
    <s v="CZ9"/>
    <s v="CZ9"/>
    <s v="CZ9"/>
    <s v="1421"/>
    <s v="58"/>
    <s v="000"/>
    <s v="001"/>
    <s v="530809"/>
    <n v="1701"/>
    <s v="003"/>
    <s v="0000"/>
    <s v="0000"/>
    <n v="482412.22"/>
    <n v="0"/>
    <n v="482412.22"/>
    <n v="0"/>
    <n v="0"/>
    <n v="0"/>
    <s v="SI"/>
    <m/>
    <m/>
    <x v="1"/>
    <e v="#N/A"/>
    <e v="#N/A"/>
    <e v="#N/A"/>
    <e v="#N/A"/>
    <e v="#N/A"/>
    <e v="#N/A"/>
    <e v="#N/A"/>
    <e v="#N/A"/>
  </r>
  <r>
    <x v="307"/>
    <s v="CZ9"/>
    <s v="MSP-SNGSP-2022-1972-M"/>
    <x v="155"/>
    <x v="269"/>
    <d v="2022-08-08T00:00:00"/>
    <s v="PRESUPUESTARIA"/>
    <s v="Preasignación para pago de tratamientos oncológicos Recaudaciones MEF-STN-2022-1023-O y MEF-STN-2022-2235-O"/>
    <s v="CZ9"/>
    <s v="CZ9"/>
    <s v="CZ9"/>
    <s v="1421"/>
    <s v="58"/>
    <s v="000"/>
    <s v="001"/>
    <s v="530826"/>
    <n v="1701"/>
    <s v="003"/>
    <s v="0000"/>
    <s v="0000"/>
    <n v="510249.54"/>
    <n v="0"/>
    <n v="510249.54"/>
    <n v="0"/>
    <n v="0"/>
    <n v="0"/>
    <s v="SI"/>
    <m/>
    <m/>
    <x v="1"/>
    <e v="#N/A"/>
    <e v="#N/A"/>
    <e v="#N/A"/>
    <e v="#N/A"/>
    <e v="#N/A"/>
    <e v="#N/A"/>
    <e v="#N/A"/>
    <e v="#N/A"/>
  </r>
  <r>
    <x v="307"/>
    <s v="CZ9"/>
    <s v="MSP-SNGSP-2022-1972-M"/>
    <x v="155"/>
    <x v="269"/>
    <d v="2022-08-08T00:00:00"/>
    <s v="PRESUPUESTARIA"/>
    <s v="Preasignación para pago de tratamientos oncológicos Recaudaciones MEF-STN-2022-1023-O y MEF-STN-2022-2235-O"/>
    <s v="CZ9"/>
    <s v="CZ9"/>
    <s v="CZ9"/>
    <s v="1421"/>
    <s v="58"/>
    <s v="000"/>
    <s v="002"/>
    <s v="530809"/>
    <n v="1701"/>
    <s v="003"/>
    <s v="0000"/>
    <s v="0000"/>
    <n v="173860"/>
    <n v="0"/>
    <n v="173860"/>
    <n v="0"/>
    <n v="0"/>
    <n v="0"/>
    <s v="SI"/>
    <m/>
    <m/>
    <x v="1"/>
    <e v="#N/A"/>
    <e v="#N/A"/>
    <e v="#N/A"/>
    <e v="#N/A"/>
    <e v="#N/A"/>
    <e v="#N/A"/>
    <e v="#N/A"/>
    <e v="#N/A"/>
  </r>
  <r>
    <x v="307"/>
    <s v="CZ9"/>
    <s v="MSP-SNGSP-2022-1972-M"/>
    <x v="155"/>
    <x v="269"/>
    <d v="2022-08-08T00:00:00"/>
    <s v="PRESUPUESTARIA"/>
    <s v="Preasignación para pago de tratamientos oncológicos Recaudaciones MEF-STN-2022-1023-O y MEF-STN-2022-2235-O"/>
    <s v="CZ9"/>
    <s v="CZ9"/>
    <s v="CZ9"/>
    <s v="1421"/>
    <s v="58"/>
    <s v="000"/>
    <s v="001"/>
    <s v="530801"/>
    <n v="1701"/>
    <s v="003"/>
    <s v="0000"/>
    <s v="0000"/>
    <n v="128542.39999999999"/>
    <n v="0"/>
    <n v="128542.39999999999"/>
    <n v="0"/>
    <n v="0"/>
    <n v="0"/>
    <s v="SI"/>
    <m/>
    <m/>
    <x v="1"/>
    <e v="#N/A"/>
    <e v="#N/A"/>
    <e v="#N/A"/>
    <e v="#N/A"/>
    <e v="#N/A"/>
    <e v="#N/A"/>
    <e v="#N/A"/>
    <e v="#N/A"/>
  </r>
  <r>
    <x v="307"/>
    <s v="CZ9"/>
    <s v="MSP-SNGSP-2022-1972-M"/>
    <x v="155"/>
    <x v="269"/>
    <d v="2022-08-08T00:00:00"/>
    <s v="PRESUPUESTARIA"/>
    <s v="Preasignación para pago de tratamientos oncológicos Recaudaciones MEF-STN-2022-1023-O y MEF-STN-2022-2235-O"/>
    <s v="CZ9"/>
    <s v="CZ9"/>
    <s v="CZ9"/>
    <s v="1426"/>
    <s v="58"/>
    <s v="000"/>
    <s v="001"/>
    <s v="530809"/>
    <n v="1701"/>
    <s v="003"/>
    <s v="0000"/>
    <s v="0000"/>
    <n v="44666.68"/>
    <n v="0"/>
    <n v="44666.68"/>
    <n v="0"/>
    <n v="0"/>
    <n v="0"/>
    <s v="SI"/>
    <m/>
    <m/>
    <x v="1"/>
    <e v="#N/A"/>
    <e v="#N/A"/>
    <e v="#N/A"/>
    <e v="#N/A"/>
    <e v="#N/A"/>
    <e v="#N/A"/>
    <e v="#N/A"/>
    <e v="#N/A"/>
  </r>
  <r>
    <x v="308"/>
    <s v="134000011"/>
    <s v="MSP-SNGSP-2022-1973-M"/>
    <x v="155"/>
    <x v="270"/>
    <d v="2022-08-08T00:00:00"/>
    <s v="PRESUPUESTARIA"/>
    <s v="Reforma asignacion de recursos pago prestadores de la RED aós anteriores G99 Disminuye G84_Compromiso MEF-MSP"/>
    <s v="PROGRAMAS DE SALUD PUBLICA"/>
    <s v="Monto asignado por el MEF - Adquisición de mobiliario y equipamiento "/>
    <s v="PLANTA CENTRAL"/>
    <n v="9999"/>
    <n v="24"/>
    <s v="000"/>
    <s v="001"/>
    <n v="840103"/>
    <n v="1701"/>
    <s v="002"/>
    <s v="0000"/>
    <s v="0000"/>
    <n v="0"/>
    <n v="0"/>
    <n v="0"/>
    <n v="20000000"/>
    <n v="0"/>
    <n v="20000000"/>
    <s v="NO"/>
    <m/>
    <m/>
    <x v="1"/>
    <n v="0"/>
    <n v="0"/>
    <n v="0"/>
    <s v="COOR ADMINISTRATIVA FINANCIERA"/>
    <s v="COOR ADMINISTRATIVA FINANCIERA"/>
    <s v="NO APLICA"/>
    <s v="SI"/>
    <n v="0"/>
  </r>
  <r>
    <x v="308"/>
    <s v="ZONAL 1"/>
    <s v="MSP-SNGSP-2022-1973-M"/>
    <x v="155"/>
    <x v="270"/>
    <d v="2022-08-08T00:00:00"/>
    <s v="PRESUPUESTARIA"/>
    <s v="Reforma asignacion de recursos pago prestadores de la RED aós anteriores G99 Disminuye G84_Compromiso MEF-MSP"/>
    <s v="ZONAL 1"/>
    <s v="ZONAL 1"/>
    <s v="ZONAL 1"/>
    <n v="51"/>
    <s v="58"/>
    <s v="000"/>
    <s v="004"/>
    <s v="990102"/>
    <s v="1001"/>
    <s v="001"/>
    <s v="0000"/>
    <s v="0000"/>
    <n v="7728"/>
    <n v="0"/>
    <n v="7728"/>
    <n v="0"/>
    <n v="0"/>
    <n v="0"/>
    <s v="NO"/>
    <m/>
    <m/>
    <x v="1"/>
    <e v="#N/A"/>
    <e v="#N/A"/>
    <e v="#N/A"/>
    <e v="#N/A"/>
    <e v="#N/A"/>
    <e v="#N/A"/>
    <e v="#N/A"/>
    <e v="#N/A"/>
  </r>
  <r>
    <x v="308"/>
    <s v="ZONAL 1"/>
    <s v="MSP-SNGSP-2022-1973-M"/>
    <x v="155"/>
    <x v="270"/>
    <d v="2022-08-08T00:00:00"/>
    <s v="PRESUPUESTARIA"/>
    <s v="Reforma asignacion de recursos pago prestadores de la RED aós anteriores G99 Disminuye G84_Compromiso MEF-MSP"/>
    <s v="ZONAL 1"/>
    <s v="ZONAL 1"/>
    <s v="ZONAL 1"/>
    <n v="51"/>
    <s v="58"/>
    <s v="000"/>
    <s v="002"/>
    <s v="990102"/>
    <s v="1001"/>
    <s v="001"/>
    <s v="0000"/>
    <s v="0000"/>
    <n v="118221.7"/>
    <n v="0"/>
    <n v="118221.7"/>
    <n v="0"/>
    <n v="0"/>
    <n v="0"/>
    <s v="NO"/>
    <m/>
    <m/>
    <x v="1"/>
    <e v="#N/A"/>
    <e v="#N/A"/>
    <e v="#N/A"/>
    <e v="#N/A"/>
    <e v="#N/A"/>
    <e v="#N/A"/>
    <e v="#N/A"/>
    <e v="#N/A"/>
  </r>
  <r>
    <x v="308"/>
    <s v="ZONAL 3"/>
    <s v="MSP-SNGSP-2022-1973-M"/>
    <x v="155"/>
    <x v="270"/>
    <d v="2022-08-08T00:00:00"/>
    <s v="PRESUPUESTARIA"/>
    <s v="Reforma asignacion de recursos pago prestadores de la RED aós anteriores G99 Disminuye G84_Compromiso MEF-MSP"/>
    <s v="ZONAL 3"/>
    <s v="ZONAL 3"/>
    <s v="ZONAL 3"/>
    <n v="53"/>
    <s v="58"/>
    <s v="000"/>
    <s v="004"/>
    <s v="990102"/>
    <s v="601"/>
    <s v="001"/>
    <s v="0000"/>
    <s v="0000"/>
    <n v="728"/>
    <n v="0"/>
    <n v="728"/>
    <n v="0"/>
    <n v="0"/>
    <n v="0"/>
    <s v="NO"/>
    <m/>
    <m/>
    <x v="1"/>
    <e v="#N/A"/>
    <e v="#N/A"/>
    <e v="#N/A"/>
    <e v="#N/A"/>
    <e v="#N/A"/>
    <e v="#N/A"/>
    <e v="#N/A"/>
    <e v="#N/A"/>
  </r>
  <r>
    <x v="308"/>
    <s v="ZONAL 3"/>
    <s v="MSP-SNGSP-2022-1973-M"/>
    <x v="155"/>
    <x v="270"/>
    <d v="2022-08-08T00:00:00"/>
    <s v="PRESUPUESTARIA"/>
    <s v="Reforma asignacion de recursos pago prestadores de la RED aós anteriores G99 Disminuye G84_Compromiso MEF-MSP"/>
    <s v="ZONAL 3"/>
    <s v="ZONAL 3"/>
    <s v="ZONAL 3"/>
    <n v="53"/>
    <s v="58"/>
    <s v="000"/>
    <s v="002"/>
    <s v="990102"/>
    <s v="601"/>
    <s v="001"/>
    <s v="0000"/>
    <s v="0000"/>
    <n v="90588.6"/>
    <n v="0"/>
    <n v="90588.6"/>
    <n v="0"/>
    <n v="0"/>
    <n v="0"/>
    <s v="NO"/>
    <m/>
    <m/>
    <x v="1"/>
    <e v="#N/A"/>
    <e v="#N/A"/>
    <e v="#N/A"/>
    <e v="#N/A"/>
    <e v="#N/A"/>
    <e v="#N/A"/>
    <e v="#N/A"/>
    <e v="#N/A"/>
  </r>
  <r>
    <x v="308"/>
    <s v="ZONAL 4"/>
    <s v="MSP-SNGSP-2022-1973-M"/>
    <x v="155"/>
    <x v="270"/>
    <d v="2022-08-08T00:00:00"/>
    <s v="PRESUPUESTARIA"/>
    <s v="Reforma asignacion de recursos pago prestadores de la RED aós anteriores G99 Disminuye G84_Compromiso MEF-MSP"/>
    <s v="ZONAL 4"/>
    <s v="ZONAL 4"/>
    <s v="ZONAL 4"/>
    <n v="54"/>
    <s v="58"/>
    <s v="000"/>
    <s v="004"/>
    <s v="990102"/>
    <n v="1301"/>
    <s v="001"/>
    <s v="0000"/>
    <s v="0000"/>
    <n v="7845.88"/>
    <n v="0"/>
    <n v="7845.88"/>
    <n v="0"/>
    <n v="0"/>
    <n v="0"/>
    <s v="NO"/>
    <m/>
    <m/>
    <x v="1"/>
    <e v="#N/A"/>
    <e v="#N/A"/>
    <e v="#N/A"/>
    <e v="#N/A"/>
    <e v="#N/A"/>
    <e v="#N/A"/>
    <e v="#N/A"/>
    <e v="#N/A"/>
  </r>
  <r>
    <x v="308"/>
    <s v="ZONAL 4"/>
    <s v="MSP-SNGSP-2022-1973-M"/>
    <x v="155"/>
    <x v="270"/>
    <d v="2022-08-08T00:00:00"/>
    <s v="PRESUPUESTARIA"/>
    <s v="Reforma asignacion de recursos pago prestadores de la RED aós anteriores G99 Disminuye G84_Compromiso MEF-MSP"/>
    <s v="ZONAL 4"/>
    <s v="ZONAL 4"/>
    <s v="ZONAL 4"/>
    <n v="54"/>
    <s v="58"/>
    <s v="000"/>
    <s v="002"/>
    <s v="990102"/>
    <n v="1301"/>
    <s v="001"/>
    <s v="0000"/>
    <s v="0000"/>
    <n v="4111137.76"/>
    <n v="0"/>
    <n v="4111137.76"/>
    <n v="0"/>
    <n v="0"/>
    <n v="0"/>
    <s v="NO"/>
    <m/>
    <m/>
    <x v="1"/>
    <e v="#N/A"/>
    <e v="#N/A"/>
    <e v="#N/A"/>
    <e v="#N/A"/>
    <e v="#N/A"/>
    <e v="#N/A"/>
    <e v="#N/A"/>
    <e v="#N/A"/>
  </r>
  <r>
    <x v="308"/>
    <s v="ZONAL 7"/>
    <s v="MSP-SNGSP-2022-1973-M"/>
    <x v="155"/>
    <x v="270"/>
    <d v="2022-08-08T00:00:00"/>
    <s v="PRESUPUESTARIA"/>
    <s v="Reforma asignacion de recursos pago prestadores de la RED aós anteriores G99 Disminuye G84_Compromiso MEF-MSP"/>
    <s v="ZONAL 7"/>
    <s v="ZONAL 7"/>
    <s v="ZONAL 7"/>
    <n v="57"/>
    <s v="58"/>
    <s v="000"/>
    <s v="002"/>
    <s v="990102"/>
    <s v="1101"/>
    <s v="001"/>
    <s v="0000"/>
    <s v="0000"/>
    <n v="1869344.8"/>
    <n v="0"/>
    <n v="1869344.8"/>
    <n v="0"/>
    <n v="0"/>
    <n v="0"/>
    <s v="NO"/>
    <m/>
    <m/>
    <x v="1"/>
    <e v="#N/A"/>
    <e v="#N/A"/>
    <e v="#N/A"/>
    <e v="#N/A"/>
    <e v="#N/A"/>
    <e v="#N/A"/>
    <e v="#N/A"/>
    <e v="#N/A"/>
  </r>
  <r>
    <x v="308"/>
    <s v="ZONAL 8"/>
    <s v="MSP-SNGSP-2022-1973-M"/>
    <x v="155"/>
    <x v="270"/>
    <d v="2022-08-08T00:00:00"/>
    <s v="PRESUPUESTARIA"/>
    <s v="Reforma asignacion de recursos pago prestadores de la RED aós anteriores G99 Disminuye G84_Compromiso MEF-MSP"/>
    <s v="ZONAL 8"/>
    <s v="ZONAL 8"/>
    <s v="ZONAL 8"/>
    <n v="58"/>
    <s v="58"/>
    <s v="000"/>
    <s v="002"/>
    <s v="990102"/>
    <s v="901"/>
    <s v="001"/>
    <s v="0000"/>
    <s v="0000"/>
    <n v="8939426.5600000005"/>
    <n v="0"/>
    <n v="8939426.5600000005"/>
    <n v="0"/>
    <n v="0"/>
    <n v="0"/>
    <s v="NO"/>
    <m/>
    <m/>
    <x v="1"/>
    <e v="#N/A"/>
    <e v="#N/A"/>
    <e v="#N/A"/>
    <e v="#N/A"/>
    <e v="#N/A"/>
    <e v="#N/A"/>
    <e v="#N/A"/>
    <e v="#N/A"/>
  </r>
  <r>
    <x v="308"/>
    <s v="ZONAL 9"/>
    <s v="MSP-SNGSP-2022-1973-M"/>
    <x v="155"/>
    <x v="270"/>
    <d v="2022-08-08T00:00:00"/>
    <s v="PRESUPUESTARIA"/>
    <s v="Reforma asignacion de recursos pago prestadores de la RED aós anteriores G99 Disminuye G84_Compromiso MEF-MSP"/>
    <s v="ZONAL 9"/>
    <s v="ZONAL 9"/>
    <s v="ZONAL 9"/>
    <n v="59"/>
    <s v="58"/>
    <s v="000"/>
    <s v="004"/>
    <s v="990102"/>
    <s v="1701"/>
    <s v="001"/>
    <s v="0000"/>
    <s v="0000"/>
    <n v="87752.73"/>
    <n v="0"/>
    <n v="87752.73"/>
    <n v="0"/>
    <n v="0"/>
    <n v="0"/>
    <s v="NO"/>
    <m/>
    <m/>
    <x v="1"/>
    <e v="#N/A"/>
    <e v="#N/A"/>
    <e v="#N/A"/>
    <e v="#N/A"/>
    <e v="#N/A"/>
    <e v="#N/A"/>
    <e v="#N/A"/>
    <e v="#N/A"/>
  </r>
  <r>
    <x v="308"/>
    <s v="ZONAL 9"/>
    <s v="MSP-SNGSP-2022-1973-M"/>
    <x v="155"/>
    <x v="270"/>
    <d v="2022-08-08T00:00:00"/>
    <s v="PRESUPUESTARIA"/>
    <s v="Reforma asignacion de recursos pago prestadores de la RED aós anteriores G99 Disminuye G84_Compromiso MEF-MSP"/>
    <s v="ZONAL 9"/>
    <s v="ZONAL 9"/>
    <s v="ZONAL 9"/>
    <n v="59"/>
    <s v="58"/>
    <s v="000"/>
    <s v="002"/>
    <s v="990102"/>
    <s v="1701"/>
    <s v="001"/>
    <s v="0000"/>
    <s v="0000"/>
    <n v="4767225.97"/>
    <n v="0"/>
    <n v="4767225.97"/>
    <n v="0"/>
    <n v="0"/>
    <n v="0"/>
    <s v="NO"/>
    <m/>
    <m/>
    <x v="1"/>
    <e v="#N/A"/>
    <e v="#N/A"/>
    <e v="#N/A"/>
    <e v="#N/A"/>
    <e v="#N/A"/>
    <e v="#N/A"/>
    <e v="#N/A"/>
    <e v="#N/A"/>
  </r>
  <r>
    <x v="309"/>
    <s v="137000057"/>
    <s v="MSP-DNCIP-2022-0420-M"/>
    <x v="156"/>
    <x v="271"/>
    <d v="2022-08-10T00:00:00"/>
    <s v="PRESUPUESTARIA"/>
    <s v="Se procede con la reforma solicitada por la Dirección de Comunicación, Imagen y Prensa para la consecución de eventos, adquisición de rotafolios,  material impreso, difusión de  mensajes comunicacionales y viáticos del Ministerio de Salud Pública. "/>
    <s v="ADMINISTRACION CENTRAL"/>
    <s v="Servicio de difusión mensajes comunicacionales del Ministerio de Salud Pública en medios digitales"/>
    <s v="PLANTA CENTRAL"/>
    <n v="9999"/>
    <s v="01"/>
    <s v="000"/>
    <s v="001"/>
    <n v="530207"/>
    <n v="1701"/>
    <s v="001"/>
    <s v="0000"/>
    <s v="0000"/>
    <m/>
    <n v="0"/>
    <n v="0"/>
    <n v="6779.95"/>
    <n v="0"/>
    <n v="6779.95"/>
    <s v="SI"/>
    <m/>
    <m/>
    <x v="5"/>
    <n v="0"/>
    <n v="0"/>
    <n v="0"/>
    <s v="DESPACHO MINISTERIAL"/>
    <s v="DIREC COMUNICACION IMAGEN PRENSA"/>
    <s v="Estrategia comunicacional de promoción "/>
    <s v="NO"/>
    <n v="0"/>
  </r>
  <r>
    <x v="309"/>
    <s v="137000056"/>
    <s v="MSP-DNCIP-2022-0420-M"/>
    <x v="156"/>
    <x v="271"/>
    <d v="2022-08-10T00:00:00"/>
    <s v="PRESUPUESTARIA"/>
    <s v="Se procede con la reforma solicitada por la Dirección de Comunicación, Imagen y Prensa para la consecución de eventos, adquisición de rotafolios,  material impreso, difusión de  mensajes comunicacionales y viáticos del Ministerio de Salud Pública. "/>
    <s v="ADMINISTRACION CENTRAL"/>
    <s v="Provisión de materiales para la imprenta institucional"/>
    <s v="PLANTA CENTRAL"/>
    <n v="9999"/>
    <s v="01"/>
    <s v="000"/>
    <s v="001"/>
    <n v="530807"/>
    <n v="1701"/>
    <s v="001"/>
    <s v="0000"/>
    <s v="0000"/>
    <m/>
    <n v="0"/>
    <n v="0"/>
    <n v="318.60000000000002"/>
    <n v="0"/>
    <n v="318.60000000000002"/>
    <s v="SI"/>
    <m/>
    <m/>
    <x v="5"/>
    <n v="4481.3999999999996"/>
    <n v="0"/>
    <n v="4481.3999999999996"/>
    <s v="DESPACHO MINISTERIAL"/>
    <s v="DIREC COMUNICACION IMAGEN PRENSA"/>
    <s v="Estrategia comunicacional de promoción "/>
    <s v="SI"/>
    <n v="0"/>
  </r>
  <r>
    <x v="309"/>
    <s v="137000050"/>
    <s v="MSP-DNCIP-2022-0420-M"/>
    <x v="156"/>
    <x v="271"/>
    <d v="2022-08-10T00:00:00"/>
    <s v="PRESUPUESTARIA"/>
    <s v="Se procede con la reforma solicitada por la Dirección de Comunicación, Imagen y Prensa para la consecución de eventos, adquisición de rotafolios,  material impreso, difusión de  mensajes comunicacionales y viáticos del Ministerio de Salud Pública. "/>
    <s v="ADMINISTRACION CENTRAL"/>
    <s v="Servicio de publicación de notificaciones en prensa escrita"/>
    <s v="PLANTA CENTRAL"/>
    <n v="9999"/>
    <s v="01"/>
    <s v="000"/>
    <s v="001"/>
    <n v="530207"/>
    <n v="1701"/>
    <s v="001"/>
    <s v="0000"/>
    <s v="0000"/>
    <m/>
    <n v="0"/>
    <n v="0"/>
    <n v="159.94999999999999"/>
    <n v="0"/>
    <n v="159.94999999999999"/>
    <s v="SI"/>
    <m/>
    <m/>
    <x v="5"/>
    <n v="6620"/>
    <n v="0"/>
    <n v="6620"/>
    <s v="DESPACHO MINISTERIAL"/>
    <s v="DIREC COMUNICACION IMAGEN PRENSA"/>
    <s v="NO APLICA"/>
    <s v="SI"/>
    <n v="0"/>
  </r>
  <r>
    <x v="309"/>
    <s v="137000048"/>
    <s v="MSP-DNCIP-2022-0420-M"/>
    <x v="156"/>
    <x v="271"/>
    <d v="2022-08-10T00:00:00"/>
    <s v="PRESUPUESTARIA"/>
    <s v="Se procede con la reforma solicitada por la Dirección de Comunicación, Imagen y Prensa para la consecución de eventos, adquisición de rotafolios,  material impreso, difusión de  mensajes comunicacionales y viáticos del Ministerio de Salud Pública. "/>
    <s v="ADMINISTRACION CENTRAL"/>
    <s v="Impresión de material educomunicacional para prevención de ENT (Rotafolios)"/>
    <s v="PLANTA CENTRAL"/>
    <n v="9999"/>
    <s v="01"/>
    <s v="000"/>
    <s v="001"/>
    <n v="530204"/>
    <n v="1701"/>
    <s v="001"/>
    <s v="0000"/>
    <s v="0000"/>
    <m/>
    <n v="0"/>
    <n v="0"/>
    <n v="38581.089999999997"/>
    <n v="0"/>
    <n v="38581.089999999997"/>
    <s v="SI"/>
    <m/>
    <m/>
    <x v="5"/>
    <n v="0"/>
    <n v="0"/>
    <n v="0"/>
    <s v="DESPACHO MINISTERIAL"/>
    <s v="DIREC COMUNICACION IMAGEN PRENSA"/>
    <s v="NO APLICA"/>
    <s v="NO"/>
    <n v="0"/>
  </r>
  <r>
    <x v="309"/>
    <s v="137000053"/>
    <s v="MSP-DNCIP-2022-0420-M"/>
    <x v="156"/>
    <x v="271"/>
    <d v="2022-08-10T00:00:00"/>
    <s v="PRESUPUESTARIA"/>
    <s v="Se procede con la reforma solicitada por la Dirección de Comunicación, Imagen y Prensa para la consecución de eventos, adquisición de rotafolios,  material impreso, difusión de  mensajes comunicacionales y viáticos del Ministerio de Salud Pública. "/>
    <s v="ADMINISTRACION CENTRAL"/>
    <s v="Viáticos y subsistencia de arrastre"/>
    <s v="PLANTA CENTRAL"/>
    <n v="9999"/>
    <s v="01"/>
    <s v="000"/>
    <s v="001"/>
    <n v="990102"/>
    <n v="1701"/>
    <s v="001"/>
    <s v="0000"/>
    <s v="0000"/>
    <n v="70"/>
    <n v="0"/>
    <n v="70"/>
    <m/>
    <n v="0"/>
    <n v="0"/>
    <s v="SI"/>
    <m/>
    <m/>
    <x v="5"/>
    <n v="400"/>
    <n v="0"/>
    <n v="400"/>
    <s v="DESPACHO MINISTERIAL"/>
    <s v="DIREC COMUNICACION IMAGEN PRENSA"/>
    <s v="NO APLICA"/>
    <s v="SI"/>
    <n v="0"/>
  </r>
  <r>
    <x v="309"/>
    <s v="137000021"/>
    <s v="MSP-DNCIP-2022-0420-M"/>
    <x v="156"/>
    <x v="271"/>
    <d v="2022-08-10T00:00:00"/>
    <s v="PRESUPUESTARIA"/>
    <s v="Se procede con la reforma solicitada por la Dirección de Comunicación, Imagen y Prensa para la consecución de eventos, adquisición de rotafolios,  material impreso, difusión de  mensajes comunicacionales y viáticos del Ministerio de Salud Pública. "/>
    <s v="ADMINISTRACION CENTRAL"/>
    <s v="CONTRATACIÓN DEL SERVICIO DE ORGANIZACIÓN Y DESARROLLO DE EVENTOS DEL MINISTERIO DE SALUD PÚBLICA"/>
    <s v="PLANTA CENTRAL"/>
    <n v="9999"/>
    <s v="01"/>
    <s v="000"/>
    <s v="001"/>
    <n v="530249"/>
    <n v="1701"/>
    <s v="001"/>
    <s v="0000"/>
    <s v="0000"/>
    <n v="43769.59"/>
    <n v="0"/>
    <n v="43769.59"/>
    <m/>
    <n v="0"/>
    <n v="0"/>
    <s v="SI"/>
    <m/>
    <m/>
    <x v="5"/>
    <n v="51644.59"/>
    <n v="0"/>
    <n v="51644.59"/>
    <s v="DESPACHO MINISTERIAL"/>
    <s v="DIREC COMUNICACION IMAGEN PRENSA"/>
    <s v="NO APLICA"/>
    <s v="SI"/>
    <n v="51644.59"/>
  </r>
  <r>
    <x v="309"/>
    <s v="137000020"/>
    <s v="MSP-DNCIP-2022-0420-M"/>
    <x v="156"/>
    <x v="271"/>
    <d v="2022-08-10T00:00:00"/>
    <s v="PRESUPUESTARIA"/>
    <s v="Se procede con la reforma solicitada por la Dirección de Comunicación, Imagen y Prensa para la consecución de eventos, adquisición de rotafolios,  material impreso, difusión de  mensajes comunicacionales y viáticos del Ministerio de Salud Pública. "/>
    <s v="ADMINISTRACION CENTRAL"/>
    <s v="Viaticos y subsistencias"/>
    <s v="PLANTA CENTRAL"/>
    <n v="9999"/>
    <s v="01"/>
    <s v="000"/>
    <s v="001"/>
    <n v="530303"/>
    <n v="1701"/>
    <s v="001"/>
    <s v="0000"/>
    <s v="0000"/>
    <n v="2000"/>
    <n v="0"/>
    <n v="2000"/>
    <m/>
    <n v="0"/>
    <n v="0"/>
    <s v="SI"/>
    <m/>
    <m/>
    <x v="5"/>
    <n v="6600"/>
    <n v="0"/>
    <n v="6600"/>
    <s v="DESPACHO MINISTERIAL"/>
    <s v="DIREC COMUNICACION IMAGEN PRENSA"/>
    <s v="NO APLICA"/>
    <s v="SI"/>
    <n v="3070"/>
  </r>
  <r>
    <x v="310"/>
    <s v="132000005"/>
    <s v="MSP-VAIS-2022-0808-M_x000a_MSP-VAIS-2022-0850-M"/>
    <x v="157"/>
    <x v="272"/>
    <d v="2022-08-11T00:00:00"/>
    <s v="PRESUPUESTARIA"/>
    <s v="Asignación extenalizados a nivel nacional "/>
    <s v="PROVISION Y PRESTACION DE SERVICIOS DE SALUD"/>
    <s v="ASIGNACIÓN ADICIONAL MEF SERVICIOS EXTERNALIZADOS"/>
    <s v="PLANTA CENTRAL"/>
    <n v="9999"/>
    <n v="90"/>
    <s v="000"/>
    <s v="001"/>
    <n v="530208"/>
    <n v="1701"/>
    <s v="001"/>
    <s v="0000"/>
    <s v="0000"/>
    <n v="0"/>
    <n v="0"/>
    <n v="0"/>
    <n v="7000000"/>
    <n v="0"/>
    <n v="7000000"/>
    <s v="SI"/>
    <m/>
    <m/>
    <x v="1"/>
    <n v="0"/>
    <n v="0"/>
    <n v="0"/>
    <s v="COOR PLANIFICACION GEST ESTRAT"/>
    <s v="COORDI PLANIFICACION GEST ESTRAT"/>
    <s v="N/A"/>
    <s v="NO"/>
    <n v="0"/>
  </r>
  <r>
    <x v="310"/>
    <s v="132000007"/>
    <s v="MSP-VAIS-2022-0808-M_x000a_MSP-VAIS-2022-0850-M"/>
    <x v="157"/>
    <x v="272"/>
    <d v="2022-08-11T00:00:00"/>
    <s v="PRESUPUESTARIA"/>
    <s v="Asignación extenalizados a nivel nacional "/>
    <s v="PROVISION Y PRESTACION DE SERVICIOS DE SALUD"/>
    <s v="ASIGNACIÓN ADICIONAL MEF SERVICIOS EXTERNALIZADOS"/>
    <s v="PLANTA CENTRAL"/>
    <n v="9999"/>
    <n v="90"/>
    <s v="000"/>
    <s v="001"/>
    <n v="530209"/>
    <n v="1701"/>
    <s v="001"/>
    <s v="0000"/>
    <s v="0000"/>
    <n v="0"/>
    <n v="0"/>
    <n v="0"/>
    <n v="9833333.3300000001"/>
    <n v="0"/>
    <n v="9833333.3300000001"/>
    <s v="SI"/>
    <m/>
    <m/>
    <x v="1"/>
    <n v="0"/>
    <n v="0"/>
    <n v="0"/>
    <s v="COOR PLANIFICACION GEST ESTRAT"/>
    <s v="COORDI PLANIFICACION GEST ESTRAT"/>
    <s v="N/A"/>
    <s v="NO"/>
    <n v="0"/>
  </r>
  <r>
    <x v="310"/>
    <s v="132000008"/>
    <s v="MSP-VAIS-2022-0808-M_x000a_MSP-VAIS-2022-0850-M"/>
    <x v="157"/>
    <x v="272"/>
    <d v="2022-08-11T00:00:00"/>
    <s v="PRESUPUESTARIA"/>
    <s v="Asignación extenalizados a nivel nacional "/>
    <s v="PROVISION Y PRESTACION DE SERVICIOS DE SALUD"/>
    <s v="ASIGNACIÓN ADICIONAL MEF SERVICIOS EXTERNALIZADOS"/>
    <s v="PLANTA CENTRAL"/>
    <n v="9999"/>
    <n v="90"/>
    <s v="000"/>
    <s v="001"/>
    <n v="530235"/>
    <n v="1701"/>
    <s v="001"/>
    <s v="0000"/>
    <s v="0000"/>
    <n v="0"/>
    <n v="0"/>
    <n v="0"/>
    <n v="3166720.77"/>
    <n v="0"/>
    <n v="3166720.77"/>
    <s v="SI"/>
    <m/>
    <m/>
    <x v="1"/>
    <n v="0"/>
    <n v="0"/>
    <n v="0"/>
    <s v="COOR PLANIFICACION GEST ESTRAT"/>
    <s v="COORDI PLANIFICACION GEST ESTRAT"/>
    <s v="N/A"/>
    <s v="NO"/>
    <n v="0"/>
  </r>
  <r>
    <x v="310"/>
    <s v="CZ1"/>
    <s v="MSP-VAIS-2022-0808-M_x000a_MSP-VAIS-2022-0850-M"/>
    <x v="157"/>
    <x v="272"/>
    <d v="2022-08-11T00:00:00"/>
    <s v="PRESUPUESTARIA"/>
    <s v="Asignación extenalizados a nivel nacional "/>
    <s v="CZ1"/>
    <s v="CZ1"/>
    <s v="CZ1"/>
    <s v="51"/>
    <n v="90"/>
    <s v="000"/>
    <s v="001"/>
    <n v="530209"/>
    <n v="1001"/>
    <s v="001"/>
    <s v="0000"/>
    <s v="0000"/>
    <n v="1661447.39"/>
    <n v="0"/>
    <n v="1661447.39"/>
    <n v="0"/>
    <n v="0"/>
    <n v="0"/>
    <s v="SI"/>
    <m/>
    <m/>
    <x v="1"/>
    <e v="#N/A"/>
    <e v="#N/A"/>
    <e v="#N/A"/>
    <e v="#N/A"/>
    <e v="#N/A"/>
    <e v="#N/A"/>
    <e v="#N/A"/>
    <e v="#N/A"/>
  </r>
  <r>
    <x v="310"/>
    <s v="CZ1"/>
    <s v="MSP-VAIS-2022-0808-M_x000a_MSP-VAIS-2022-0850-M"/>
    <x v="157"/>
    <x v="272"/>
    <d v="2022-08-11T00:00:00"/>
    <s v="PRESUPUESTARIA"/>
    <s v="Asignación extenalizados a nivel nacional "/>
    <s v="CZ1"/>
    <s v="CZ1"/>
    <s v="CZ1"/>
    <s v="51"/>
    <n v="90"/>
    <s v="000"/>
    <s v="001"/>
    <n v="530208"/>
    <n v="1001"/>
    <s v="001"/>
    <s v="0000"/>
    <s v="0000"/>
    <n v="1664669.36"/>
    <n v="0"/>
    <n v="1664669.36"/>
    <n v="0"/>
    <n v="0"/>
    <n v="0"/>
    <s v="SI"/>
    <m/>
    <m/>
    <x v="1"/>
    <e v="#N/A"/>
    <e v="#N/A"/>
    <e v="#N/A"/>
    <e v="#N/A"/>
    <e v="#N/A"/>
    <e v="#N/A"/>
    <e v="#N/A"/>
    <e v="#N/A"/>
  </r>
  <r>
    <x v="310"/>
    <s v="CZ2"/>
    <s v="MSP-VAIS-2022-0808-M_x000a_MSP-VAIS-2022-0850-M"/>
    <x v="157"/>
    <x v="272"/>
    <d v="2022-08-11T00:00:00"/>
    <s v="PRESUPUESTARIA"/>
    <s v="Asignación extenalizados a nivel nacional "/>
    <s v="CZ2"/>
    <s v="CZ2"/>
    <s v="CZ2"/>
    <s v="52"/>
    <n v="90"/>
    <s v="000"/>
    <s v="001"/>
    <n v="530209"/>
    <n v="1501"/>
    <s v="001"/>
    <s v="0000"/>
    <s v="0000"/>
    <n v="480733.93"/>
    <n v="0"/>
    <n v="480733.93"/>
    <n v="0"/>
    <n v="0"/>
    <n v="0"/>
    <s v="SI"/>
    <m/>
    <m/>
    <x v="1"/>
    <e v="#N/A"/>
    <e v="#N/A"/>
    <e v="#N/A"/>
    <e v="#N/A"/>
    <e v="#N/A"/>
    <e v="#N/A"/>
    <e v="#N/A"/>
    <e v="#N/A"/>
  </r>
  <r>
    <x v="310"/>
    <s v="CZ2"/>
    <s v="MSP-VAIS-2022-0808-M_x000a_MSP-VAIS-2022-0850-M"/>
    <x v="157"/>
    <x v="272"/>
    <d v="2022-08-11T00:00:00"/>
    <s v="PRESUPUESTARIA"/>
    <s v="Asignación extenalizados a nivel nacional "/>
    <s v="CZ2"/>
    <s v="CZ2"/>
    <s v="CZ2"/>
    <s v="52"/>
    <n v="90"/>
    <s v="000"/>
    <s v="001"/>
    <n v="530208"/>
    <n v="1501"/>
    <s v="001"/>
    <s v="0000"/>
    <s v="0000"/>
    <n v="210795.4"/>
    <n v="0"/>
    <n v="210795.4"/>
    <n v="0"/>
    <n v="0"/>
    <n v="0"/>
    <s v="SI"/>
    <m/>
    <m/>
    <x v="1"/>
    <e v="#N/A"/>
    <e v="#N/A"/>
    <e v="#N/A"/>
    <e v="#N/A"/>
    <e v="#N/A"/>
    <e v="#N/A"/>
    <e v="#N/A"/>
    <e v="#N/A"/>
  </r>
  <r>
    <x v="310"/>
    <s v="CZ3"/>
    <s v="MSP-VAIS-2022-0808-M_x000a_MSP-VAIS-2022-0850-M"/>
    <x v="157"/>
    <x v="272"/>
    <d v="2022-08-11T00:00:00"/>
    <s v="PRESUPUESTARIA"/>
    <s v="Asignación extenalizados a nivel nacional "/>
    <s v="CZ3"/>
    <s v="CZ3"/>
    <s v="CZ3"/>
    <s v="53"/>
    <n v="90"/>
    <s v="000"/>
    <s v="001"/>
    <n v="530209"/>
    <n v="601"/>
    <s v="001"/>
    <s v="0000"/>
    <s v="0000"/>
    <n v="909012.45"/>
    <n v="0"/>
    <n v="909012.45"/>
    <n v="0"/>
    <n v="0"/>
    <n v="0"/>
    <s v="SI"/>
    <m/>
    <m/>
    <x v="1"/>
    <e v="#N/A"/>
    <e v="#N/A"/>
    <e v="#N/A"/>
    <e v="#N/A"/>
    <e v="#N/A"/>
    <e v="#N/A"/>
    <e v="#N/A"/>
    <e v="#N/A"/>
  </r>
  <r>
    <x v="310"/>
    <s v="CZ3"/>
    <s v="MSP-VAIS-2022-0808-M_x000a_MSP-VAIS-2022-0850-M"/>
    <x v="157"/>
    <x v="272"/>
    <d v="2022-08-11T00:00:00"/>
    <s v="PRESUPUESTARIA"/>
    <s v="Asignación extenalizados a nivel nacional "/>
    <s v="CZ3"/>
    <s v="CZ3"/>
    <s v="CZ3"/>
    <s v="53"/>
    <n v="90"/>
    <s v="000"/>
    <s v="001"/>
    <n v="530208"/>
    <n v="601"/>
    <s v="001"/>
    <s v="0000"/>
    <s v="0000"/>
    <n v="537813.54"/>
    <n v="0"/>
    <n v="537813.54"/>
    <n v="0"/>
    <n v="0"/>
    <n v="0"/>
    <s v="SI"/>
    <m/>
    <m/>
    <x v="1"/>
    <e v="#N/A"/>
    <e v="#N/A"/>
    <e v="#N/A"/>
    <e v="#N/A"/>
    <e v="#N/A"/>
    <e v="#N/A"/>
    <e v="#N/A"/>
    <e v="#N/A"/>
  </r>
  <r>
    <x v="310"/>
    <s v="CZ4"/>
    <s v="MSP-VAIS-2022-0808-M_x000a_MSP-VAIS-2022-0850-M"/>
    <x v="157"/>
    <x v="272"/>
    <d v="2022-08-11T00:00:00"/>
    <s v="PRESUPUESTARIA"/>
    <s v="Asignación extenalizados a nivel nacional "/>
    <s v="CZ4"/>
    <s v="CZ4"/>
    <s v="CZ4"/>
    <s v="54"/>
    <n v="90"/>
    <s v="000"/>
    <s v="001"/>
    <n v="530209"/>
    <n v="1301"/>
    <s v="001"/>
    <s v="0000"/>
    <s v="0000"/>
    <n v="647408.96"/>
    <n v="0"/>
    <n v="647408.96"/>
    <n v="0"/>
    <n v="0"/>
    <n v="0"/>
    <s v="SI"/>
    <m/>
    <m/>
    <x v="1"/>
    <e v="#N/A"/>
    <e v="#N/A"/>
    <e v="#N/A"/>
    <e v="#N/A"/>
    <e v="#N/A"/>
    <e v="#N/A"/>
    <e v="#N/A"/>
    <e v="#N/A"/>
  </r>
  <r>
    <x v="310"/>
    <s v="CZ4"/>
    <s v="MSP-VAIS-2022-0808-M_x000a_MSP-VAIS-2022-0850-M"/>
    <x v="157"/>
    <x v="272"/>
    <d v="2022-08-11T00:00:00"/>
    <s v="PRESUPUESTARIA"/>
    <s v="Asignación extenalizados a nivel nacional "/>
    <s v="CZ4"/>
    <s v="CZ4"/>
    <s v="CZ4"/>
    <s v="54"/>
    <n v="90"/>
    <s v="000"/>
    <s v="001"/>
    <n v="530208"/>
    <n v="1301"/>
    <s v="001"/>
    <s v="0000"/>
    <s v="0000"/>
    <n v="656391.85"/>
    <n v="0"/>
    <n v="656391.85"/>
    <n v="0"/>
    <n v="0"/>
    <n v="0"/>
    <s v="SI"/>
    <m/>
    <m/>
    <x v="1"/>
    <e v="#N/A"/>
    <e v="#N/A"/>
    <e v="#N/A"/>
    <e v="#N/A"/>
    <e v="#N/A"/>
    <e v="#N/A"/>
    <e v="#N/A"/>
    <e v="#N/A"/>
  </r>
  <r>
    <x v="310"/>
    <s v="CZ4"/>
    <s v="MSP-VAIS-2022-0808-M_x000a_MSP-VAIS-2022-0850-M"/>
    <x v="157"/>
    <x v="272"/>
    <d v="2022-08-11T00:00:00"/>
    <s v="PRESUPUESTARIA"/>
    <s v="Asignación extenalizados a nivel nacional "/>
    <s v="CZ4"/>
    <s v="CZ4"/>
    <s v="CZ4"/>
    <s v="54"/>
    <n v="90"/>
    <s v="000"/>
    <s v="001"/>
    <n v="530235"/>
    <n v="1301"/>
    <s v="001"/>
    <s v="0000"/>
    <s v="0000"/>
    <n v="30800"/>
    <n v="0"/>
    <n v="30800"/>
    <n v="0"/>
    <n v="0"/>
    <n v="0"/>
    <s v="SI"/>
    <m/>
    <m/>
    <x v="1"/>
    <e v="#N/A"/>
    <e v="#N/A"/>
    <e v="#N/A"/>
    <e v="#N/A"/>
    <e v="#N/A"/>
    <e v="#N/A"/>
    <e v="#N/A"/>
    <e v="#N/A"/>
  </r>
  <r>
    <x v="310"/>
    <s v="CZ5"/>
    <s v="MSP-VAIS-2022-0808-M_x000a_MSP-VAIS-2022-0850-M"/>
    <x v="157"/>
    <x v="272"/>
    <d v="2022-08-11T00:00:00"/>
    <s v="PRESUPUESTARIA"/>
    <s v="Asignación extenalizados a nivel nacional "/>
    <s v="CZ5"/>
    <s v="CZ5"/>
    <s v="CZ5"/>
    <s v="55"/>
    <n v="90"/>
    <s v="000"/>
    <s v="001"/>
    <n v="530209"/>
    <n v="910"/>
    <s v="001"/>
    <s v="0000"/>
    <s v="0000"/>
    <n v="1388079.08"/>
    <n v="0"/>
    <n v="1388079.08"/>
    <n v="0"/>
    <n v="0"/>
    <n v="0"/>
    <s v="SI"/>
    <m/>
    <m/>
    <x v="1"/>
    <e v="#N/A"/>
    <e v="#N/A"/>
    <e v="#N/A"/>
    <e v="#N/A"/>
    <e v="#N/A"/>
    <e v="#N/A"/>
    <e v="#N/A"/>
    <e v="#N/A"/>
  </r>
  <r>
    <x v="310"/>
    <s v="CZ5"/>
    <s v="MSP-VAIS-2022-0808-M_x000a_MSP-VAIS-2022-0850-M"/>
    <x v="157"/>
    <x v="272"/>
    <d v="2022-08-11T00:00:00"/>
    <s v="PRESUPUESTARIA"/>
    <s v="Asignación extenalizados a nivel nacional "/>
    <s v="CZ5"/>
    <s v="CZ5"/>
    <s v="CZ5"/>
    <s v="55"/>
    <n v="90"/>
    <s v="000"/>
    <s v="001"/>
    <n v="530208"/>
    <n v="910"/>
    <s v="001"/>
    <s v="0000"/>
    <s v="0000"/>
    <n v="992558.73"/>
    <n v="0"/>
    <n v="992558.73"/>
    <n v="0"/>
    <n v="0"/>
    <n v="0"/>
    <s v="SI"/>
    <m/>
    <m/>
    <x v="1"/>
    <e v="#N/A"/>
    <e v="#N/A"/>
    <e v="#N/A"/>
    <e v="#N/A"/>
    <e v="#N/A"/>
    <e v="#N/A"/>
    <e v="#N/A"/>
    <e v="#N/A"/>
  </r>
  <r>
    <x v="310"/>
    <s v="CZ6"/>
    <s v="MSP-VAIS-2022-0808-M_x000a_MSP-VAIS-2022-0850-M"/>
    <x v="157"/>
    <x v="272"/>
    <d v="2022-08-11T00:00:00"/>
    <s v="PRESUPUESTARIA"/>
    <s v="Asignación extenalizados a nivel nacional "/>
    <s v="CZ6"/>
    <s v="CZ6"/>
    <s v="CZ6"/>
    <s v="56"/>
    <n v="90"/>
    <s v="000"/>
    <s v="001"/>
    <n v="530209"/>
    <s v="101"/>
    <s v="001"/>
    <s v="0000"/>
    <s v="0000"/>
    <n v="73146.78"/>
    <n v="0"/>
    <n v="73146.78"/>
    <n v="0"/>
    <n v="0"/>
    <n v="0"/>
    <s v="SI"/>
    <m/>
    <m/>
    <x v="1"/>
    <e v="#N/A"/>
    <e v="#N/A"/>
    <e v="#N/A"/>
    <e v="#N/A"/>
    <e v="#N/A"/>
    <e v="#N/A"/>
    <e v="#N/A"/>
    <e v="#N/A"/>
  </r>
  <r>
    <x v="310"/>
    <s v="CZ6"/>
    <s v="MSP-VAIS-2022-0808-M_x000a_MSP-VAIS-2022-0850-M"/>
    <x v="157"/>
    <x v="272"/>
    <d v="2022-08-11T00:00:00"/>
    <s v="PRESUPUESTARIA"/>
    <s v="Asignación extenalizados a nivel nacional "/>
    <s v="CZ6"/>
    <s v="CZ6"/>
    <s v="CZ6"/>
    <s v="56"/>
    <n v="90"/>
    <s v="000"/>
    <s v="001"/>
    <n v="530208"/>
    <s v="101"/>
    <s v="001"/>
    <s v="0000"/>
    <s v="0000"/>
    <n v="21849.9"/>
    <n v="0"/>
    <n v="21849.9"/>
    <n v="0"/>
    <n v="0"/>
    <n v="0"/>
    <s v="SI"/>
    <m/>
    <m/>
    <x v="1"/>
    <e v="#N/A"/>
    <e v="#N/A"/>
    <e v="#N/A"/>
    <e v="#N/A"/>
    <e v="#N/A"/>
    <e v="#N/A"/>
    <e v="#N/A"/>
    <e v="#N/A"/>
  </r>
  <r>
    <x v="310"/>
    <s v="CZ6"/>
    <s v="MSP-VAIS-2022-0808-M_x000a_MSP-VAIS-2022-0850-M"/>
    <x v="157"/>
    <x v="272"/>
    <d v="2022-08-11T00:00:00"/>
    <s v="PRESUPUESTARIA"/>
    <s v="Asignación extenalizados a nivel nacional "/>
    <s v="CZ6"/>
    <s v="CZ6"/>
    <s v="CZ6"/>
    <s v="56"/>
    <n v="90"/>
    <s v="000"/>
    <s v="001"/>
    <n v="530805"/>
    <s v="101"/>
    <s v="001"/>
    <s v="0000"/>
    <s v="0000"/>
    <n v="28613.65"/>
    <n v="0"/>
    <n v="28613.65"/>
    <n v="0"/>
    <n v="0"/>
    <n v="0"/>
    <s v="SI"/>
    <m/>
    <m/>
    <x v="1"/>
    <e v="#N/A"/>
    <e v="#N/A"/>
    <e v="#N/A"/>
    <e v="#N/A"/>
    <e v="#N/A"/>
    <e v="#N/A"/>
    <e v="#N/A"/>
    <e v="#N/A"/>
  </r>
  <r>
    <x v="310"/>
    <s v="CZ7"/>
    <s v="MSP-VAIS-2022-0808-M_x000a_MSP-VAIS-2022-0850-M"/>
    <x v="157"/>
    <x v="272"/>
    <d v="2022-08-11T00:00:00"/>
    <s v="PRESUPUESTARIA"/>
    <s v="Asignación extenalizados a nivel nacional "/>
    <s v="CZ7"/>
    <s v="CZ7"/>
    <s v="CZ7"/>
    <s v="57"/>
    <n v="90"/>
    <s v="000"/>
    <s v="001"/>
    <n v="530209"/>
    <n v="1101"/>
    <s v="001"/>
    <s v="0000"/>
    <s v="0000"/>
    <n v="966671.94"/>
    <n v="0"/>
    <n v="966671.94"/>
    <n v="0"/>
    <n v="0"/>
    <n v="0"/>
    <s v="SI"/>
    <m/>
    <m/>
    <x v="1"/>
    <e v="#N/A"/>
    <e v="#N/A"/>
    <e v="#N/A"/>
    <e v="#N/A"/>
    <e v="#N/A"/>
    <e v="#N/A"/>
    <e v="#N/A"/>
    <e v="#N/A"/>
  </r>
  <r>
    <x v="310"/>
    <s v="CZ7"/>
    <s v="MSP-VAIS-2022-0808-M_x000a_MSP-VAIS-2022-0850-M"/>
    <x v="157"/>
    <x v="272"/>
    <d v="2022-08-11T00:00:00"/>
    <s v="PRESUPUESTARIA"/>
    <s v="Asignación extenalizados a nivel nacional "/>
    <s v="CZ7"/>
    <s v="CZ7"/>
    <s v="CZ7"/>
    <s v="57"/>
    <n v="90"/>
    <s v="000"/>
    <s v="001"/>
    <n v="530208"/>
    <n v="1101"/>
    <s v="001"/>
    <s v="0000"/>
    <s v="0000"/>
    <n v="592882.07999999996"/>
    <n v="0"/>
    <n v="592882.07999999996"/>
    <n v="0"/>
    <n v="0"/>
    <n v="0"/>
    <s v="SI"/>
    <m/>
    <m/>
    <x v="1"/>
    <e v="#N/A"/>
    <e v="#N/A"/>
    <e v="#N/A"/>
    <e v="#N/A"/>
    <e v="#N/A"/>
    <e v="#N/A"/>
    <e v="#N/A"/>
    <e v="#N/A"/>
  </r>
  <r>
    <x v="310"/>
    <s v="CZ8"/>
    <s v="MSP-VAIS-2022-0808-M_x000a_MSP-VAIS-2022-0850-M"/>
    <x v="157"/>
    <x v="272"/>
    <d v="2022-08-11T00:00:00"/>
    <s v="PRESUPUESTARIA"/>
    <s v="Asignación extenalizados a nivel nacional "/>
    <s v="CZ8"/>
    <s v="CZ8"/>
    <s v="CZ8"/>
    <s v="58"/>
    <n v="90"/>
    <s v="000"/>
    <s v="001"/>
    <n v="530209"/>
    <n v="901"/>
    <s v="001"/>
    <s v="0000"/>
    <s v="0000"/>
    <n v="4976182.3"/>
    <n v="0"/>
    <n v="4976182.3"/>
    <n v="0"/>
    <n v="0"/>
    <n v="0"/>
    <s v="SI"/>
    <m/>
    <m/>
    <x v="1"/>
    <e v="#N/A"/>
    <e v="#N/A"/>
    <e v="#N/A"/>
    <e v="#N/A"/>
    <e v="#N/A"/>
    <e v="#N/A"/>
    <e v="#N/A"/>
    <e v="#N/A"/>
  </r>
  <r>
    <x v="310"/>
    <s v="CZ8"/>
    <s v="MSP-VAIS-2022-0808-M_x000a_MSP-VAIS-2022-0850-M"/>
    <x v="157"/>
    <x v="272"/>
    <d v="2022-08-11T00:00:00"/>
    <s v="PRESUPUESTARIA"/>
    <s v="Asignación extenalizados a nivel nacional "/>
    <s v="CZ8"/>
    <s v="CZ8"/>
    <s v="CZ8"/>
    <s v="58"/>
    <n v="90"/>
    <s v="000"/>
    <s v="001"/>
    <n v="530208"/>
    <n v="901"/>
    <s v="001"/>
    <s v="0000"/>
    <s v="0000"/>
    <n v="1337963.3"/>
    <n v="0"/>
    <n v="1337963.3"/>
    <n v="0"/>
    <n v="0"/>
    <n v="0"/>
    <s v="SI"/>
    <m/>
    <m/>
    <x v="1"/>
    <e v="#N/A"/>
    <e v="#N/A"/>
    <e v="#N/A"/>
    <e v="#N/A"/>
    <e v="#N/A"/>
    <e v="#N/A"/>
    <e v="#N/A"/>
    <e v="#N/A"/>
  </r>
  <r>
    <x v="310"/>
    <s v="CZ9"/>
    <s v="MSP-VAIS-2022-0808-M_x000a_MSP-VAIS-2022-0850-M"/>
    <x v="157"/>
    <x v="272"/>
    <d v="2022-08-11T00:00:00"/>
    <s v="PRESUPUESTARIA"/>
    <s v="Asignación extenalizados a nivel nacional "/>
    <s v="CZ9"/>
    <s v="CZ9"/>
    <s v="CZ9"/>
    <s v="59"/>
    <n v="90"/>
    <s v="000"/>
    <s v="001"/>
    <n v="530209"/>
    <s v="1701"/>
    <s v="001"/>
    <s v="0000"/>
    <s v="0000"/>
    <n v="702400"/>
    <n v="0"/>
    <n v="702400"/>
    <n v="0"/>
    <n v="0"/>
    <n v="0"/>
    <s v="SI"/>
    <m/>
    <m/>
    <x v="1"/>
    <e v="#N/A"/>
    <e v="#N/A"/>
    <e v="#N/A"/>
    <e v="#N/A"/>
    <e v="#N/A"/>
    <e v="#N/A"/>
    <e v="#N/A"/>
    <e v="#N/A"/>
  </r>
  <r>
    <x v="310"/>
    <s v="CZ9"/>
    <s v="MSP-VAIS-2022-0808-M_x000a_MSP-VAIS-2022-0850-M"/>
    <x v="157"/>
    <x v="272"/>
    <d v="2022-08-11T00:00:00"/>
    <s v="PRESUPUESTARIA"/>
    <s v="Asignación extenalizados a nivel nacional "/>
    <s v="CZ9"/>
    <s v="CZ9"/>
    <s v="CZ9"/>
    <s v="59"/>
    <n v="90"/>
    <s v="000"/>
    <s v="001"/>
    <n v="530208"/>
    <s v="1701"/>
    <s v="001"/>
    <s v="0000"/>
    <s v="0000"/>
    <n v="80826"/>
    <n v="0"/>
    <n v="80826"/>
    <n v="0"/>
    <n v="0"/>
    <n v="0"/>
    <s v="SI"/>
    <m/>
    <m/>
    <x v="1"/>
    <e v="#N/A"/>
    <e v="#N/A"/>
    <e v="#N/A"/>
    <e v="#N/A"/>
    <e v="#N/A"/>
    <e v="#N/A"/>
    <e v="#N/A"/>
    <e v="#N/A"/>
  </r>
  <r>
    <x v="310"/>
    <s v="121091011"/>
    <s v="MSP-VAIS-2022-0808-M_x000a_MSP-VAIS-2022-0850-M"/>
    <x v="157"/>
    <x v="272"/>
    <d v="2022-08-11T00:00:00"/>
    <s v="PRESUPUESTARIA"/>
    <s v="Asignación extenalizados a nivel nacional "/>
    <s v="PROVISION Y PRESTACION DE SERVICIOS DE SALUD"/>
    <s v="PROCESO DE CONTRATACIÓN SERVICIO DE CONTACT CENTER PARA AGENDAMIENTO EN ESTABLECIMIENTOS DE SALUD DEL PRIMER NIVEL DE ATENCIÓN 2021 (PAGO MESES DE AGOSTO, SEPTIEMBRE Y OCTUBRE 2022)"/>
    <s v="PLANTA CENTRAL"/>
    <n v="9999"/>
    <n v="90"/>
    <s v="000"/>
    <s v="001"/>
    <n v="530105"/>
    <n v="1701"/>
    <s v="001"/>
    <s v="0000"/>
    <s v="0000"/>
    <n v="1795030.56"/>
    <n v="244776.9"/>
    <n v="2039807.46"/>
    <n v="0"/>
    <n v="0"/>
    <n v="0"/>
    <s v="SI"/>
    <m/>
    <m/>
    <x v="1"/>
    <n v="584557.00642857119"/>
    <n v="99520.073571428569"/>
    <n v="684077.07999999973"/>
    <e v="#N/A"/>
    <s v="DIR NAC GESTION USUARIOS PACIENTES "/>
    <s v="CONTACT CENTER"/>
    <s v="SI"/>
    <n v="684077.07999999973"/>
  </r>
  <r>
    <x v="311"/>
    <s v="ZONA 7"/>
    <s v="MSP-DNIS-2022-1344-M"/>
    <x v="154"/>
    <x v="273"/>
    <d v="2022-08-10T00:00:00"/>
    <s v="PRESUPUESTARIA"/>
    <s v="La presente reforma se realiza para financiar procesos listos para subir al Portal de Compras Públicas para la respectiva contratación de mantenimiento de infraestructura sanitaria en Unidades de Primer Nivel de Atención en cumplimiento de los objetivos de la Estrategia ECSDI."/>
    <s v="ZONA 7"/>
    <s v="ZONA 7"/>
    <s v="ZONA 7"/>
    <n v="1492"/>
    <n v="55"/>
    <s v="000"/>
    <s v="005"/>
    <s v="530417"/>
    <s v="1902"/>
    <s v="001"/>
    <s v="0000"/>
    <s v="0000"/>
    <n v="54336.13"/>
    <n v="0"/>
    <n v="54336.13"/>
    <n v="0"/>
    <n v="0"/>
    <n v="0"/>
    <s v="NO"/>
    <m/>
    <m/>
    <x v="8"/>
    <e v="#N/A"/>
    <e v="#N/A"/>
    <e v="#N/A"/>
    <e v="#N/A"/>
    <e v="#N/A"/>
    <e v="#N/A"/>
    <e v="#N/A"/>
    <e v="#N/A"/>
  </r>
  <r>
    <x v="311"/>
    <s v="ZONA 6"/>
    <s v="MSP-DNIS-2022-1344-M"/>
    <x v="154"/>
    <x v="273"/>
    <d v="2022-08-10T00:00:00"/>
    <s v="PRESUPUESTARIA"/>
    <s v="La presente reforma se realiza para financiar procesos listos para subir al Portal de Compras Públicas para la respectiva contratación de mantenimiento de infraestructura sanitaria en Unidades de Primer Nivel de Atención en cumplimiento de los objetivos de la Estrategia ECSDI."/>
    <s v="ZONA 6"/>
    <s v="ZONA 6"/>
    <s v="ZONA 6"/>
    <n v="1361"/>
    <n v="55"/>
    <s v="000"/>
    <s v="005"/>
    <s v="530417"/>
    <s v="1402"/>
    <s v="001"/>
    <s v="0000"/>
    <s v="0000"/>
    <n v="53234.99"/>
    <n v="0"/>
    <n v="53234.99"/>
    <n v="0"/>
    <n v="0"/>
    <n v="0"/>
    <s v="NO"/>
    <m/>
    <m/>
    <x v="8"/>
    <e v="#N/A"/>
    <e v="#N/A"/>
    <e v="#N/A"/>
    <e v="#N/A"/>
    <e v="#N/A"/>
    <e v="#N/A"/>
    <e v="#N/A"/>
    <e v="#N/A"/>
  </r>
  <r>
    <x v="311"/>
    <s v="ZONA 1"/>
    <s v="MSP-DNIS-2022-1344-M"/>
    <x v="154"/>
    <x v="273"/>
    <d v="2022-08-10T00:00:00"/>
    <s v="PRESUPUESTARIA"/>
    <s v="La presente reforma se realiza para financiar procesos listos para subir al Portal de Compras Públicas para la respectiva contratación de mantenimiento de infraestructura sanitaria en Unidades de Primer Nivel de Atención en cumplimiento de los objetivos de la Estrategia ECSDI."/>
    <s v="ZONA 1"/>
    <s v="ZONA 1"/>
    <s v="ZONA 1"/>
    <n v="1071"/>
    <n v="55"/>
    <s v="000"/>
    <s v="005"/>
    <s v="530417"/>
    <s v="0401"/>
    <s v="001"/>
    <s v="0000"/>
    <s v="0000"/>
    <n v="51207.14"/>
    <n v="0"/>
    <n v="51207.14"/>
    <n v="0"/>
    <n v="0"/>
    <n v="0"/>
    <s v="NO"/>
    <m/>
    <m/>
    <x v="8"/>
    <e v="#N/A"/>
    <e v="#N/A"/>
    <e v="#N/A"/>
    <e v="#N/A"/>
    <e v="#N/A"/>
    <e v="#N/A"/>
    <e v="#N/A"/>
    <e v="#N/A"/>
  </r>
  <r>
    <x v="311"/>
    <s v="ZONA 1"/>
    <s v="MSP-DNIS-2022-1344-M"/>
    <x v="154"/>
    <x v="273"/>
    <d v="2022-08-10T00:00:00"/>
    <s v="PRESUPUESTARIA"/>
    <s v="La presente reforma se realiza para financiar procesos listos para subir al Portal de Compras Públicas para la respectiva contratación de mantenimiento de infraestructura sanitaria en Unidades de Primer Nivel de Atención en cumplimiento de los objetivos de la Estrategia ECSDI."/>
    <s v="ZONA 1"/>
    <s v="ZONA 1"/>
    <s v="ZONA 1"/>
    <n v="1071"/>
    <n v="55"/>
    <s v="000"/>
    <s v="005"/>
    <s v="530604"/>
    <s v="0401"/>
    <s v="001"/>
    <s v="0000"/>
    <s v="0000"/>
    <n v="3072.43"/>
    <n v="0"/>
    <n v="3072.43"/>
    <n v="0"/>
    <n v="0"/>
    <n v="0"/>
    <s v="NO"/>
    <m/>
    <m/>
    <x v="8"/>
    <e v="#N/A"/>
    <e v="#N/A"/>
    <e v="#N/A"/>
    <e v="#N/A"/>
    <e v="#N/A"/>
    <e v="#N/A"/>
    <e v="#N/A"/>
    <e v="#N/A"/>
  </r>
  <r>
    <x v="311"/>
    <s v="ZONA 3"/>
    <s v="MSP-DNIS-2022-1344-M"/>
    <x v="154"/>
    <x v="273"/>
    <d v="2022-08-10T00:00:00"/>
    <s v="PRESUPUESTARIA"/>
    <s v="La presente reforma se realiza para financiar procesos listos para subir al Portal de Compras Públicas para la respectiva contratación de mantenimiento de infraestructura sanitaria en Unidades de Primer Nivel de Atención en cumplimiento de los objetivos de la Estrategia ECSDI."/>
    <s v="ZONA 3"/>
    <s v="ZONA 3"/>
    <s v="ZONA 3"/>
    <n v="1465"/>
    <n v="55"/>
    <s v="000"/>
    <s v="005"/>
    <s v="530604"/>
    <n v="1807"/>
    <s v="001"/>
    <s v="0000"/>
    <s v="0000"/>
    <n v="3699.94"/>
    <n v="0"/>
    <n v="3699.94"/>
    <n v="0"/>
    <n v="0"/>
    <n v="0"/>
    <s v="NO"/>
    <m/>
    <m/>
    <x v="8"/>
    <e v="#N/A"/>
    <e v="#N/A"/>
    <e v="#N/A"/>
    <e v="#N/A"/>
    <e v="#N/A"/>
    <e v="#N/A"/>
    <e v="#N/A"/>
    <e v="#N/A"/>
  </r>
  <r>
    <x v="311"/>
    <s v="ZONA 9"/>
    <s v="MSP-DNIS-2022-1344-M"/>
    <x v="154"/>
    <x v="273"/>
    <d v="2022-08-10T00:00:00"/>
    <s v="PRESUPUESTARIA"/>
    <s v="La presente reforma se realiza para financiar procesos listos para subir al Portal de Compras Públicas para la respectiva contratación de mantenimiento de infraestructura sanitaria en Unidades de Primer Nivel de Atención en cumplimiento de los objetivos de la Estrategia ECSDI."/>
    <s v="ZONA 9"/>
    <s v="ZONA 9"/>
    <s v="ZONA 9"/>
    <n v="1435"/>
    <n v="55"/>
    <s v="000"/>
    <s v="005"/>
    <s v="530417"/>
    <n v="1701"/>
    <s v="001"/>
    <s v="0000"/>
    <s v="0000"/>
    <n v="10154.379999999999"/>
    <n v="0"/>
    <n v="10154.379999999999"/>
    <n v="0"/>
    <n v="0"/>
    <n v="0"/>
    <s v="NO"/>
    <m/>
    <m/>
    <x v="8"/>
    <e v="#N/A"/>
    <e v="#N/A"/>
    <e v="#N/A"/>
    <e v="#N/A"/>
    <e v="#N/A"/>
    <e v="#N/A"/>
    <e v="#N/A"/>
    <e v="#N/A"/>
  </r>
  <r>
    <x v="311"/>
    <s v="ZONA 6"/>
    <s v="MSP-DNIS-2022-1344-M"/>
    <x v="154"/>
    <x v="273"/>
    <d v="2022-08-10T00:00:00"/>
    <s v="PRESUPUESTARIA"/>
    <s v="La presente reforma se realiza para financiar procesos listos para subir al Portal de Compras Públicas para la respectiva contratación de mantenimiento de infraestructura sanitaria en Unidades de Primer Nivel de Atención en cumplimiento de los objetivos de la Estrategia ECSDI."/>
    <s v="ZONA 6"/>
    <s v="ZONA 6"/>
    <s v="ZONA 6"/>
    <n v="1011"/>
    <n v="55"/>
    <s v="000"/>
    <s v="005"/>
    <s v="530417"/>
    <s v="0108"/>
    <s v="001"/>
    <s v="0000"/>
    <s v="0000"/>
    <n v="17767.89"/>
    <n v="0"/>
    <n v="17767.89"/>
    <n v="0"/>
    <n v="0"/>
    <n v="0"/>
    <s v="NO"/>
    <m/>
    <m/>
    <x v="8"/>
    <e v="#N/A"/>
    <e v="#N/A"/>
    <e v="#N/A"/>
    <e v="#N/A"/>
    <e v="#N/A"/>
    <e v="#N/A"/>
    <e v="#N/A"/>
    <e v="#N/A"/>
  </r>
  <r>
    <x v="311"/>
    <s v="ZONA 1"/>
    <s v="MSP-DNIS-2022-1344-M"/>
    <x v="154"/>
    <x v="273"/>
    <d v="2022-08-10T00:00:00"/>
    <s v="PRESUPUESTARIA"/>
    <s v="La presente reforma se realiza para financiar procesos listos para subir al Portal de Compras Públicas para la respectiva contratación de mantenimiento de infraestructura sanitaria en Unidades de Primer Nivel de Atención en cumplimiento de los objetivos de la Estrategia ECSDI."/>
    <s v="ZONA 1"/>
    <s v="ZONA 1"/>
    <s v="ZONA 1"/>
    <n v="1072"/>
    <n v="55"/>
    <s v="000"/>
    <s v="005"/>
    <s v="530417"/>
    <s v="0405"/>
    <s v="001"/>
    <s v="0000"/>
    <s v="0000"/>
    <n v="5893.75"/>
    <n v="0"/>
    <n v="5893.75"/>
    <n v="0"/>
    <n v="0"/>
    <n v="0"/>
    <s v="NO"/>
    <m/>
    <m/>
    <x v="8"/>
    <e v="#N/A"/>
    <e v="#N/A"/>
    <e v="#N/A"/>
    <e v="#N/A"/>
    <e v="#N/A"/>
    <e v="#N/A"/>
    <e v="#N/A"/>
    <e v="#N/A"/>
  </r>
  <r>
    <x v="311"/>
    <s v="ZONA 5"/>
    <s v="MSP-DNIS-2022-1344-M"/>
    <x v="154"/>
    <x v="273"/>
    <d v="2022-08-10T00:00:00"/>
    <s v="PRESUPUESTARIA"/>
    <s v="La presente reforma se realiza para financiar procesos listos para subir al Portal de Compras Públicas para la respectiva contratación de mantenimiento de infraestructura sanitaria en Unidades de Primer Nivel de Atención en cumplimiento de los objetivos de la Estrategia ECSDI."/>
    <s v="ZONA 5"/>
    <s v="ZONA 5"/>
    <s v="ZONA 5"/>
    <s v="1301"/>
    <n v="55"/>
    <s v="000"/>
    <s v="005"/>
    <s v="530404"/>
    <n v="1201"/>
    <s v="001"/>
    <s v="0000"/>
    <s v="0000"/>
    <n v="0"/>
    <n v="0"/>
    <n v="0"/>
    <n v="157919.67000000001"/>
    <n v="0"/>
    <n v="157919.67000000001"/>
    <s v="NO"/>
    <m/>
    <m/>
    <x v="8"/>
    <e v="#N/A"/>
    <e v="#N/A"/>
    <e v="#N/A"/>
    <e v="#N/A"/>
    <e v="#N/A"/>
    <e v="#N/A"/>
    <e v="#N/A"/>
    <e v="#N/A"/>
  </r>
  <r>
    <x v="311"/>
    <s v="ZONA 8"/>
    <s v="MSP-DNIS-2022-1344-M"/>
    <x v="154"/>
    <x v="273"/>
    <d v="2022-08-10T00:00:00"/>
    <s v="PRESUPUESTARIA"/>
    <s v="La presente reforma se realiza para financiar procesos listos para subir al Portal de Compras Públicas para la respectiva contratación de mantenimiento de infraestructura sanitaria en Unidades de Primer Nivel de Atención en cumplimiento de los objetivos de la Estrategia ECSDI."/>
    <s v="ZONA 8"/>
    <s v="ZONA 8"/>
    <s v="ZONA 8"/>
    <s v="0058"/>
    <n v="55"/>
    <s v="000"/>
    <s v="005"/>
    <s v="530417"/>
    <s v="0901"/>
    <s v="001"/>
    <s v="0000"/>
    <s v="0000"/>
    <n v="0"/>
    <n v="0"/>
    <n v="0"/>
    <n v="41446.980000000003"/>
    <n v="0"/>
    <n v="41446.980000000003"/>
    <s v="NO"/>
    <m/>
    <m/>
    <x v="8"/>
    <e v="#N/A"/>
    <e v="#N/A"/>
    <e v="#N/A"/>
    <e v="#N/A"/>
    <e v="#N/A"/>
    <e v="#N/A"/>
    <e v="#N/A"/>
    <e v="#N/A"/>
  </r>
  <r>
    <x v="312"/>
    <s v="134003029"/>
    <s v="MSP-DNA-2022-2010-M"/>
    <x v="156"/>
    <x v="274"/>
    <d v="2022-08-11T00:00:00"/>
    <s v="PRESUPUESTARIA"/>
    <s v="Es importante recalcar que esta Cartera de Estado, no está dejando de hacer ninguna actividad planificada para el presente ejercicio fiscal, sino que la presente reforma se realiza debido a que es necesario distribuir el presupuesto para todos los ítems de mantenimiento y poder continuar con el proceso pertinente. "/>
    <s v="ADMINISTRACION CENTRAL"/>
    <s v="SERVICIO DE MANTENIMIENTO PREVENTIVO Y CORRECTIVO DEL PARQUE AUTOMOTOR LIVIANO DEL MINISTERIO DE SALUD PÚBLICA (PLANTA CENTRAL)"/>
    <s v="PLANTA CENTRAL"/>
    <n v="9999"/>
    <s v="01"/>
    <s v="000"/>
    <s v="001"/>
    <n v="530813"/>
    <n v="1701"/>
    <s v="001"/>
    <s v="0000"/>
    <s v="0000"/>
    <n v="0"/>
    <n v="0"/>
    <n v="0"/>
    <n v="10140.6"/>
    <n v="0"/>
    <n v="10140.6"/>
    <s v="SI"/>
    <m/>
    <m/>
    <x v="3"/>
    <n v="15450"/>
    <n v="0"/>
    <n v="15450"/>
    <s v="COOR ADMINISTRATIVA FINANCIERA"/>
    <s v="DIR ADMINISTRATIVA"/>
    <s v="GI TRANSPORTES"/>
    <s v="SI"/>
    <n v="0"/>
  </r>
  <r>
    <x v="312"/>
    <s v="134003030"/>
    <s v="MSP-DNA-2022-2010-M"/>
    <x v="156"/>
    <x v="274"/>
    <d v="2022-08-11T00:00:00"/>
    <s v="PRESUPUESTARIA"/>
    <s v="Es importante recalcar que esta Cartera de Estado, no está dejando de hacer ninguna actividad planificada para el presente ejercicio fiscal, sino que la presente reforma se realiza debido a que es necesario distribuir el presupuesto para todos los ítems de mantenimiento y poder continuar con el proceso pertinente. "/>
    <s v="ADMINISTRACION CENTRAL"/>
    <s v="SERVICIO DE MANTENIMIENTO PREVENTIVO Y CORRECTIVO DEL PARQUE AUTOMOTOR LIVIANO DEL MINISTERIO DE SALUD PÚBLICA (PLANTA CENTRAL)"/>
    <s v="PLANTA CENTRAL"/>
    <n v="9999"/>
    <s v="01"/>
    <s v="000"/>
    <s v="001"/>
    <n v="530405"/>
    <n v="1701"/>
    <s v="001"/>
    <s v="0000"/>
    <s v="0000"/>
    <n v="7465"/>
    <n v="0"/>
    <n v="7465"/>
    <n v="0"/>
    <n v="0"/>
    <n v="0"/>
    <s v="SI"/>
    <m/>
    <m/>
    <x v="3"/>
    <n v="7465"/>
    <n v="0"/>
    <n v="7465"/>
    <s v="COOR ADMINISTRATIVA FINANCIERA"/>
    <s v="DIR ADMINISTRATIVA"/>
    <s v="GI TRANSPORTES"/>
    <s v="SI"/>
    <n v="0"/>
  </r>
  <r>
    <x v="312"/>
    <s v="134003031"/>
    <s v="MSP-DNA-2022-2010-M"/>
    <x v="156"/>
    <x v="274"/>
    <d v="2022-08-11T00:00:00"/>
    <s v="PRESUPUESTARIA"/>
    <s v="Es importante recalcar que esta Cartera de Estado, no está dejando de hacer ninguna actividad planificada para el presente ejercicio fiscal, sino que la presente reforma se realiza debido a que es necesario distribuir el presupuesto para todos los ítems de mantenimiento y poder continuar con el proceso pertinente. "/>
    <s v="ADMINISTRACION CENTRAL"/>
    <s v="SERVICIO DE MANTENIMIENTO PREVENTIVO Y CORRECTIVO DEL PARQUE AUTOMOTOR LIVIANO DEL MINISTERIO DE SALUD PÚBLICA (PLANTA CENTRAL)"/>
    <s v="PLANTA CENTRAL"/>
    <n v="9999"/>
    <s v="01"/>
    <s v="000"/>
    <s v="001"/>
    <n v="530803"/>
    <n v="1701"/>
    <s v="001"/>
    <s v="0000"/>
    <s v="0000"/>
    <n v="2675.6"/>
    <n v="0"/>
    <n v="2675.6"/>
    <n v="0"/>
    <n v="0"/>
    <n v="0"/>
    <s v="SI"/>
    <m/>
    <m/>
    <x v="3"/>
    <n v="2675.6000000000004"/>
    <n v="0"/>
    <n v="2675.6000000000004"/>
    <s v="COOR ADMINISTRATIVA FINANCIERA"/>
    <s v="DIR ADMINISTRATIVA"/>
    <s v="GI TRANSPORTES"/>
    <s v="SI"/>
    <n v="4.5474735088646412E-13"/>
  </r>
  <r>
    <x v="313"/>
    <s v="134001107"/>
    <s v="MSP-DNTH-2022-4605-M"/>
    <x v="156"/>
    <x v="275"/>
    <d v="2022-08-11T00:00:00"/>
    <s v="POA"/>
    <s v="CAMBIO DE REPROGRAMACIÓN EN LA EJECUCIÓN DE LOS RECURSOS"/>
    <s v="ADMINISTRACION CENTRAL"/>
    <s v="Contratación de un Gestor Ambiental Autorizado para el Manejo de desechos del dispensario médido de la Institución "/>
    <s v="PLANTA CENTRAL"/>
    <n v="9999"/>
    <s v="01"/>
    <s v="000"/>
    <s v="001"/>
    <n v="530209"/>
    <n v="1701"/>
    <s v="001"/>
    <s v="0000"/>
    <s v="0000"/>
    <n v="0"/>
    <n v="0"/>
    <n v="0"/>
    <n v="0"/>
    <n v="0"/>
    <n v="0"/>
    <s v="NO"/>
    <m/>
    <s v="CAMBIO DE REPROGRAMACIÓN EN LA EJECUCIÓN DE LOS RECURSOS PARA SEPTIEMBRE Y DICIEMBRE"/>
    <x v="10"/>
    <n v="300"/>
    <n v="0"/>
    <n v="300"/>
    <s v="COOR ADMINISTRATIVA FINANCIERA"/>
    <s v="DIR ADMINISTRACION TALENTO HUMANO"/>
    <s v="NO APLICA"/>
    <s v="SI"/>
    <n v="211.2"/>
  </r>
  <r>
    <x v="314"/>
    <s v="134001094"/>
    <s v="MSP-DNTH-2022-4617-M"/>
    <x v="156"/>
    <x v="276"/>
    <d v="2022-08-10T00:00:00"/>
    <s v="PRESUPUESTARIA"/>
    <s v="Se desagrega monto de item 530204 en los items 530804 y 530807 por la naturaleza de los insumos requeridos para la elaboración y renovación de credenciales institucionales del personal del Ministerio de Salud Pública - Planta Central. "/>
    <s v="ADMINISTRACION CENTRAL"/>
    <s v="Adquisición de insumos para elaboración y renovación de credenciales institucionales del personal del Ministerio de Salud Pública - Planta Central."/>
    <s v="PLANTA CENTRAL"/>
    <n v="9999"/>
    <s v="01"/>
    <s v="000"/>
    <s v="001"/>
    <n v="530204"/>
    <n v="1701"/>
    <s v="001"/>
    <s v="0000"/>
    <s v="0000"/>
    <n v="0"/>
    <n v="0"/>
    <n v="0"/>
    <n v="3000"/>
    <n v="0"/>
    <n v="3000"/>
    <s v="SI"/>
    <m/>
    <m/>
    <x v="3"/>
    <n v="0"/>
    <n v="0"/>
    <n v="0"/>
    <s v="COOR ADMINISTRATIVA FINANCIERA"/>
    <s v="DIR ADMINISTRACION TALENTO HUMANO"/>
    <s v="NO APLICA"/>
    <s v="NO"/>
    <n v="0"/>
  </r>
  <r>
    <x v="314"/>
    <s v="134001128"/>
    <s v="MSP-DNTH-2022-4617-M"/>
    <x v="156"/>
    <x v="276"/>
    <d v="2022-08-10T00:00:00"/>
    <s v="PRESUPUESTARIA"/>
    <s v="Se desagrega monto de item 530204 en los items 530804 y 530807 por la naturaleza de los insumos requeridos para la elaboración y renovación de credenciales institucionales del personal del Ministerio de Salud Pública - Planta Central. "/>
    <s v="ADMINISTRACION CENTRAL"/>
    <s v="Adquisición de insumos para elaboración y renovación de credenciales institucionales del personal del Ministerio de Salud Pública - Planta Central.(Tarjetas PVC, portacredenciales, cordones portacredenciales)"/>
    <s v="PLANTA CENTRAL"/>
    <n v="9999"/>
    <s v="01"/>
    <s v="000"/>
    <s v="001"/>
    <n v="530804"/>
    <n v="1701"/>
    <s v="001"/>
    <s v="0000"/>
    <s v="0000"/>
    <n v="2289"/>
    <n v="0"/>
    <n v="2289"/>
    <n v="0"/>
    <n v="0"/>
    <n v="0"/>
    <s v="SI"/>
    <m/>
    <m/>
    <x v="3"/>
    <n v="2289"/>
    <n v="0"/>
    <n v="2289"/>
    <s v="COOR ADMINISTRATIVA FINANCIERA"/>
    <s v="DIR ADMINISTRACION TALENTO HUMANO"/>
    <s v="NO APLICA"/>
    <s v="SI"/>
    <n v="122"/>
  </r>
  <r>
    <x v="314"/>
    <s v="134001129"/>
    <s v="MSP-DNTH-2022-4617-M"/>
    <x v="156"/>
    <x v="276"/>
    <d v="2022-08-10T00:00:00"/>
    <s v="PRESUPUESTARIA"/>
    <s v="Se desagrega monto de item 530204 en los items 530804 y 530807 por la naturaleza de los insumos requeridos para la elaboración y renovación de credenciales institucionales del personal del Ministerio de Salud Pública - Planta Central. "/>
    <s v="ADMINISTRACION CENTRAL"/>
    <s v="Adquisición de insumos para elaboración y renovación de credenciales institucionales del personal del Ministerio de Salud Pública - Planta Central. (Cartuchos MAGICARD para impresora de credenciales)"/>
    <s v="PLANTA CENTRAL"/>
    <n v="9999"/>
    <s v="01"/>
    <s v="000"/>
    <s v="001"/>
    <n v="530807"/>
    <n v="1701"/>
    <s v="001"/>
    <s v="0000"/>
    <s v="0000"/>
    <n v="711"/>
    <n v="0"/>
    <n v="711"/>
    <n v="0"/>
    <n v="0"/>
    <n v="0"/>
    <s v="SI"/>
    <m/>
    <m/>
    <x v="3"/>
    <n v="711"/>
    <n v="0"/>
    <n v="711"/>
    <s v="COOR ADMINISTRATIVA FINANCIERA"/>
    <s v="DIR ADMINISTRACION TALENTO HUMANO"/>
    <s v="NO APLICA"/>
    <s v="SI"/>
    <n v="395"/>
  </r>
  <r>
    <x v="315"/>
    <s v="ZONA 5"/>
    <s v="MSP-DNEPC-2022-1623-M"/>
    <x v="158"/>
    <x v="277"/>
    <d v="2022-08-17T00:00:00"/>
    <s v="PRESUPUESTARIA"/>
    <s v="La reforma se plantea con el objeto financiar la adquisición de preservativos masculinos para abastecimiento en las Unidades de Atención Integral del Ministerio de Salud Pública"/>
    <s v="ZONA 5"/>
    <s v="ZONA 5"/>
    <s v="ZONA 5"/>
    <n v="1218"/>
    <n v="56"/>
    <s v="000"/>
    <s v="001"/>
    <n v="530809"/>
    <s v="0921"/>
    <s v="001"/>
    <s v="0000"/>
    <s v="0000"/>
    <n v="58966.41"/>
    <n v="0"/>
    <n v="58966.41"/>
    <n v="0"/>
    <n v="0"/>
    <n v="0"/>
    <s v="SI"/>
    <m/>
    <m/>
    <x v="8"/>
    <e v="#N/A"/>
    <e v="#N/A"/>
    <e v="#N/A"/>
    <e v="#N/A"/>
    <e v="#N/A"/>
    <e v="#N/A"/>
    <e v="#N/A"/>
    <e v="#N/A"/>
  </r>
  <r>
    <x v="315"/>
    <s v="ZONA 8"/>
    <s v="MSP-DNEPC-2022-1623-M"/>
    <x v="158"/>
    <x v="277"/>
    <d v="2022-08-17T00:00:00"/>
    <s v="PRESUPUESTARIA"/>
    <s v="La reforma se plantea con el objeto financiar la adquisición de preservativos masculinos para abastecimiento en las Unidades de Atención Integral del Ministerio de Salud Pública"/>
    <s v="ZONA 8"/>
    <s v="ZONA 8"/>
    <s v="ZONA 8"/>
    <n v="1194"/>
    <n v="56"/>
    <s v="000"/>
    <s v="001"/>
    <n v="530809"/>
    <s v="0901"/>
    <s v="001"/>
    <s v="0000"/>
    <s v="0000"/>
    <n v="150000"/>
    <n v="0"/>
    <n v="150000"/>
    <n v="0"/>
    <n v="0"/>
    <n v="0"/>
    <s v="SI"/>
    <m/>
    <m/>
    <x v="8"/>
    <e v="#N/A"/>
    <e v="#N/A"/>
    <e v="#N/A"/>
    <e v="#N/A"/>
    <e v="#N/A"/>
    <e v="#N/A"/>
    <e v="#N/A"/>
    <e v="#N/A"/>
  </r>
  <r>
    <x v="315"/>
    <s v="132001022"/>
    <s v="MSP-DNEPC-2022-1623-M"/>
    <x v="158"/>
    <x v="277"/>
    <d v="2022-08-17T00:00:00"/>
    <s v="PRESUPUESTARIA"/>
    <s v="La reforma se plantea con el objeto financiar la adquisición de preservativos masculinos para abastecimiento en las Unidades de Atención Integral del Ministerio de Salud Pública"/>
    <s v="GARANTIA DE LA CALIDAD DE LOS SERVICIOS DE SALUD"/>
    <s v="Asignación esigef para financiar actividades priorizadas  (Mantenimientos REF 006)"/>
    <s v="PLANTA CENTRAL"/>
    <n v="9999"/>
    <n v="57"/>
    <s v="000"/>
    <s v="001"/>
    <n v="530404"/>
    <n v="1701"/>
    <s v="001"/>
    <s v="0000"/>
    <s v="0000"/>
    <n v="0"/>
    <n v="0"/>
    <n v="0"/>
    <n v="120000"/>
    <n v="0"/>
    <n v="120000"/>
    <s v="SI"/>
    <m/>
    <m/>
    <x v="8"/>
    <n v="0"/>
    <n v="0"/>
    <n v="0"/>
    <s v="COOR PLANIFICACION GEST ESTRAT"/>
    <s v="DIR PLANIFICACION INVERSION"/>
    <s v="NO APLICA"/>
    <s v="NO"/>
    <n v="0"/>
  </r>
  <r>
    <x v="315"/>
    <s v="112003071"/>
    <s v="MSP-DNEPC-2022-1623-M"/>
    <x v="158"/>
    <x v="277"/>
    <d v="2022-08-17T00:00:00"/>
    <s v="PRESUPUESTARIA"/>
    <s v="La reforma se plantea con el objeto financiar la adquisición de preservativos masculinos para abastecimiento en las Unidades de Atención Integral del Ministerio de Salud Pública"/>
    <s v="VIGILANCIA Y CONTROL SANITARIO"/>
    <s v="Adqusisición de medicamentos Estratégia de Enfermedades Metaxénicas y zoonóticas a través de Fondo Estratégico-OPS"/>
    <s v="PLANTA CENTRAL"/>
    <n v="9999"/>
    <n v="56"/>
    <s v="000"/>
    <s v="001"/>
    <n v="581202"/>
    <n v="1701"/>
    <s v="001"/>
    <s v="0000"/>
    <s v="0000"/>
    <n v="0"/>
    <n v="0"/>
    <n v="0"/>
    <n v="51255.38"/>
    <n v="0"/>
    <n v="51255.38"/>
    <s v="SI"/>
    <m/>
    <m/>
    <x v="8"/>
    <n v="216446.08000000002"/>
    <n v="0"/>
    <n v="216446.08000000002"/>
    <s v="SUB VIGILANCIA PREVENCION CONTROL SALUD"/>
    <s v="DIR NAC ESTRATEGIAS PREVENCION CONTROL ENFERMEDADES TRANSMISIBLES "/>
    <s v="METAXENICAS Y ZOONOTICAS"/>
    <s v="SI"/>
    <n v="2.9103830456733704E-11"/>
  </r>
  <r>
    <x v="315"/>
    <s v="112003072"/>
    <s v="MSP-DNEPC-2022-1623-M"/>
    <x v="158"/>
    <x v="277"/>
    <d v="2022-08-17T00:00:00"/>
    <s v="PRESUPUESTARIA"/>
    <s v="La reforma se plantea con el objeto financiar la adquisición de preservativos masculinos para abastecimiento en las Unidades de Atención Integral del Ministerio de Salud Pública"/>
    <s v="VIGILANCIA Y CONTROL SANITARIO"/>
    <s v="Adquisición de pruebas de diagnóstico rápido para Enfermedades Metaxénicas a través de Fondo Estratégico -OPS"/>
    <s v="PLANTA CENTRAL"/>
    <n v="9999"/>
    <n v="56"/>
    <s v="000"/>
    <s v="001"/>
    <n v="581202"/>
    <n v="1701"/>
    <s v="001"/>
    <s v="0000"/>
    <s v="0000"/>
    <n v="0"/>
    <n v="0"/>
    <n v="0"/>
    <n v="15217.56"/>
    <n v="0"/>
    <n v="15217.56"/>
    <s v="SI"/>
    <m/>
    <m/>
    <x v="8"/>
    <n v="251782.44"/>
    <n v="0"/>
    <n v="251782.44"/>
    <s v="SUB VIGILANCIA PREVENCION CONTROL SALUD"/>
    <s v="DIR NAC ESTRATEGIAS PREVENCION CONTROL ENFERMEDADES TRANSMISIBLES "/>
    <s v="METAXENICAS Y ZOONOTICAS"/>
    <s v="SI"/>
    <n v="0"/>
  </r>
  <r>
    <x v="315"/>
    <s v="112003002"/>
    <s v="MSP-DNEPC-2022-1623-M"/>
    <x v="158"/>
    <x v="277"/>
    <d v="2022-08-17T00:00:00"/>
    <s v="PRESUPUESTARIA"/>
    <s v="La reforma se plantea con el objeto financiar la adquisición de preservativos masculinos para abastecimiento en las Unidades de Atención Integral del Ministerio de Salud Pública"/>
    <s v="VIGILANCIA Y CONTROL SANITARIO"/>
    <s v="Adquisición de Carga viral cuantitativa de VIH WAMBO"/>
    <s v="PLANTA CENTRAL"/>
    <n v="9999"/>
    <n v="56"/>
    <s v="000"/>
    <s v="001"/>
    <n v="530810"/>
    <n v="1701"/>
    <s v="001"/>
    <s v="0000"/>
    <s v="0000"/>
    <n v="0"/>
    <n v="0"/>
    <n v="0"/>
    <n v="22493.47"/>
    <n v="0"/>
    <n v="22493.47"/>
    <s v="SI"/>
    <m/>
    <m/>
    <x v="8"/>
    <n v="0"/>
    <n v="0"/>
    <n v="0"/>
    <s v="SUB VIGILANCIA PREVENCION CONTROL SALUD"/>
    <s v="DIR NAC ESTRATEGIAS PREVENCION CONTROL ENFERMEDADES TRANSMISIBLES "/>
    <s v="ENVIH"/>
    <s v="NO"/>
    <n v="0"/>
  </r>
  <r>
    <x v="316"/>
    <s v="111000018"/>
    <s v="MSP-SNGSP-2022-2018-M"/>
    <x v="159"/>
    <x v="278"/>
    <d v="2022-08-15T00:00:00"/>
    <s v="PRESUPUESTARIA"/>
    <s v="Fianciamiento medicamento y servicios oncológicos "/>
    <s v="ADMINISTRACION CENTRAL"/>
    <s v="Preasignación para pago de tratamientos oncológicos"/>
    <s v="PLANTA CENTRAL"/>
    <n v="9999"/>
    <s v="01"/>
    <s v="000"/>
    <s v="001"/>
    <n v="530226"/>
    <n v="1701"/>
    <s v="003"/>
    <s v="0000"/>
    <s v="0000"/>
    <n v="0"/>
    <n v="0"/>
    <n v="0"/>
    <n v="9230938.2899999991"/>
    <n v="0"/>
    <n v="9230938.2899999991"/>
    <s v="SI"/>
    <m/>
    <m/>
    <x v="1"/>
    <n v="6492214.75"/>
    <n v="0"/>
    <n v="6492214.75"/>
    <s v="SUBSE RECTORIA SISTEMA NACIONAL SALUD"/>
    <s v="DIR ARTICULACION RED PUBLICA COMPLEMENTARIA "/>
    <s v="ONCOLÓGICOS"/>
    <s v="SI"/>
    <n v="6492214.75"/>
  </r>
  <r>
    <x v="316"/>
    <s v="ZONAL 1"/>
    <s v="MSP-SNGSP-2022-2018-M"/>
    <x v="159"/>
    <x v="278"/>
    <d v="2022-08-15T00:00:00"/>
    <s v="PRESUPUESTARIA"/>
    <s v="Fianciamiento medicamento y servicios oncológicos "/>
    <s v="ZONAL 1"/>
    <s v="ZONAL 1"/>
    <s v="ZONAL 1"/>
    <n v="51"/>
    <n v="58"/>
    <s v="000"/>
    <s v="002"/>
    <s v="530226"/>
    <s v="1001"/>
    <s v="003"/>
    <s v="0000"/>
    <s v="0000"/>
    <n v="3611.43"/>
    <n v="0"/>
    <n v="3611.43"/>
    <n v="0"/>
    <n v="0"/>
    <n v="0"/>
    <s v="SI"/>
    <m/>
    <m/>
    <x v="1"/>
    <e v="#N/A"/>
    <e v="#N/A"/>
    <e v="#N/A"/>
    <e v="#N/A"/>
    <e v="#N/A"/>
    <e v="#N/A"/>
    <e v="#N/A"/>
    <e v="#N/A"/>
  </r>
  <r>
    <x v="316"/>
    <s v="ZONAL 3"/>
    <s v="MSP-SNGSP-2022-2018-M"/>
    <x v="159"/>
    <x v="278"/>
    <d v="2022-08-15T00:00:00"/>
    <s v="PRESUPUESTARIA"/>
    <s v="Fianciamiento medicamento y servicios oncológicos "/>
    <s v="ZONAL 3"/>
    <s v="ZONAL 3"/>
    <s v="ZONAL 3"/>
    <n v="53"/>
    <s v="58"/>
    <s v="000"/>
    <s v="002"/>
    <n v="530226"/>
    <s v="601"/>
    <s v="003"/>
    <s v="0000"/>
    <s v="0000"/>
    <n v="2726.84"/>
    <n v="0"/>
    <n v="2726.84"/>
    <n v="0"/>
    <n v="0"/>
    <n v="0"/>
    <s v="SI"/>
    <m/>
    <m/>
    <x v="1"/>
    <e v="#N/A"/>
    <e v="#N/A"/>
    <e v="#N/A"/>
    <e v="#N/A"/>
    <e v="#N/A"/>
    <e v="#N/A"/>
    <e v="#N/A"/>
    <e v="#N/A"/>
  </r>
  <r>
    <x v="316"/>
    <s v="ZONAL 4"/>
    <s v="MSP-SNGSP-2022-2018-M"/>
    <x v="159"/>
    <x v="278"/>
    <d v="2022-08-15T00:00:00"/>
    <s v="PRESUPUESTARIA"/>
    <s v="Fianciamiento medicamento y servicios oncológicos "/>
    <s v="ZONAL 4"/>
    <s v="ZONAL 4"/>
    <s v="ZONAL 4"/>
    <n v="54"/>
    <s v="58"/>
    <s v="000"/>
    <s v="002"/>
    <n v="530226"/>
    <s v="1301"/>
    <s v="003"/>
    <s v="0000"/>
    <s v="0000"/>
    <n v="1446672.56"/>
    <m/>
    <n v="1446672.56"/>
    <n v="0"/>
    <n v="0"/>
    <n v="0"/>
    <s v="SI"/>
    <m/>
    <m/>
    <x v="1"/>
    <e v="#N/A"/>
    <e v="#N/A"/>
    <e v="#N/A"/>
    <e v="#N/A"/>
    <e v="#N/A"/>
    <e v="#N/A"/>
    <e v="#N/A"/>
    <e v="#N/A"/>
  </r>
  <r>
    <x v="316"/>
    <s v="ZONAL 6"/>
    <s v="MSP-SNGSP-2022-2018-M"/>
    <x v="159"/>
    <x v="278"/>
    <d v="2022-08-15T00:00:00"/>
    <s v="PRESUPUESTARIA"/>
    <s v="Fianciamiento medicamento y servicios oncológicos "/>
    <s v="ZONAL 6"/>
    <s v="ZONAL 6"/>
    <s v="ZONAL 6"/>
    <n v="56"/>
    <s v="58"/>
    <s v="000"/>
    <s v="002"/>
    <n v="530226"/>
    <s v="101"/>
    <s v="003"/>
    <s v="0000"/>
    <s v="0000"/>
    <n v="1077646.98"/>
    <n v="0"/>
    <n v="1077646.98"/>
    <n v="0"/>
    <n v="0"/>
    <n v="0"/>
    <s v="SI"/>
    <m/>
    <m/>
    <x v="1"/>
    <e v="#N/A"/>
    <e v="#N/A"/>
    <e v="#N/A"/>
    <e v="#N/A"/>
    <e v="#N/A"/>
    <e v="#N/A"/>
    <e v="#N/A"/>
    <e v="#N/A"/>
  </r>
  <r>
    <x v="316"/>
    <s v="ZONAL 7"/>
    <s v="MSP-SNGSP-2022-2018-M"/>
    <x v="159"/>
    <x v="278"/>
    <d v="2022-08-15T00:00:00"/>
    <s v="PRESUPUESTARIA"/>
    <s v="Fianciamiento medicamento y servicios oncológicos "/>
    <s v="ZONAL 7"/>
    <s v="ZONAL 7"/>
    <s v="ZONAL 7"/>
    <n v="57"/>
    <s v="58"/>
    <s v="000"/>
    <s v="002"/>
    <n v="530226"/>
    <s v="1101"/>
    <s v="003"/>
    <s v="0000"/>
    <s v="0000"/>
    <n v="1289957.2"/>
    <n v="0"/>
    <n v="1289957.2"/>
    <n v="0"/>
    <n v="0"/>
    <n v="0"/>
    <s v="SI"/>
    <m/>
    <m/>
    <x v="1"/>
    <e v="#N/A"/>
    <e v="#N/A"/>
    <e v="#N/A"/>
    <e v="#N/A"/>
    <e v="#N/A"/>
    <e v="#N/A"/>
    <e v="#N/A"/>
    <e v="#N/A"/>
  </r>
  <r>
    <x v="316"/>
    <s v="ZONAL 8"/>
    <s v="MSP-SNGSP-2022-2018-M"/>
    <x v="159"/>
    <x v="278"/>
    <d v="2022-08-15T00:00:00"/>
    <s v="PRESUPUESTARIA"/>
    <s v="Fianciamiento medicamento y servicios oncológicos "/>
    <s v="ZONAL 8"/>
    <s v="ZONAL 8"/>
    <s v="ZONAL 8"/>
    <n v="58"/>
    <s v="58"/>
    <s v="000"/>
    <s v="002"/>
    <n v="530226"/>
    <s v="901"/>
    <s v="003"/>
    <s v="0000"/>
    <s v="0000"/>
    <n v="3996961.43"/>
    <n v="0"/>
    <n v="3996961.43"/>
    <n v="0"/>
    <n v="0"/>
    <n v="0"/>
    <s v="SI"/>
    <m/>
    <m/>
    <x v="1"/>
    <e v="#N/A"/>
    <e v="#N/A"/>
    <e v="#N/A"/>
    <e v="#N/A"/>
    <e v="#N/A"/>
    <e v="#N/A"/>
    <e v="#N/A"/>
    <e v="#N/A"/>
  </r>
  <r>
    <x v="316"/>
    <s v="ZONAL 9"/>
    <s v="MSP-SNGSP-2022-2018-M"/>
    <x v="159"/>
    <x v="278"/>
    <d v="2022-08-15T00:00:00"/>
    <s v="PRESUPUESTARIA"/>
    <s v="Fianciamiento medicamento y servicios oncológicos "/>
    <s v="ZONAL 9"/>
    <s v="ZONAL 9"/>
    <s v="ZONAL 9"/>
    <n v="59"/>
    <s v="58"/>
    <s v="000"/>
    <s v="002"/>
    <n v="530226"/>
    <s v="1701"/>
    <s v="003"/>
    <s v="0000"/>
    <s v="0000"/>
    <n v="1413361.85"/>
    <n v="0"/>
    <n v="1413361.85"/>
    <n v="0"/>
    <n v="0"/>
    <n v="0"/>
    <s v="SI"/>
    <m/>
    <m/>
    <x v="1"/>
    <e v="#N/A"/>
    <e v="#N/A"/>
    <e v="#N/A"/>
    <e v="#N/A"/>
    <e v="#N/A"/>
    <e v="#N/A"/>
    <e v="#N/A"/>
    <e v="#N/A"/>
  </r>
  <r>
    <x v="317"/>
    <s v="134003013"/>
    <s v="MSP-DNA-2022-2103-M"/>
    <x v="160"/>
    <x v="279"/>
    <d v="2022-08-18T00:00:00"/>
    <s v="POA"/>
    <s v="Es importante recalcar que esta Cartera de Estado, no está dejando de hacer ninguna actividad planificada para el presente ejercicio fiscal, sino que la presente reforma se realiza debido a que es necesario crear una línea para financiar la elaboración de un contrato complementario al Contrato No. 00113-2021, correspondiente al &quot;SERVICIO DE ABASTECIMIENTO DE COMBUSTIBLE (GASOLINA Y DIESEL) PARA EL PARQUE AUTOMOTOR DEL MINISTERIO DE SALUD PÚBLICA (PLANTA CENTRAL)&quot;; con la finalidad de mantener operativa la flota vehicular de esta Cartera de Estado; y, atender oportunamente los requerimientos de movilización de servidores y distribución de medicamentos."/>
    <s v="ADMINISTRACION CENTRAL"/>
    <s v="SERVICIO DE ABASTECIMIENTO DE COMBUSTIBLE (GASOLINA Y DIESEL) PARA EL PARQUE AUTOMOTOR DEL MINISTERIO DE SALUD PÚBLICA (PLANTA CENTRAL)"/>
    <s v="PLANTA CENTRAL"/>
    <n v="9999"/>
    <s v="01"/>
    <s v="000"/>
    <s v="001"/>
    <n v="530803"/>
    <n v="1701"/>
    <s v="001"/>
    <s v="0000"/>
    <s v="0000"/>
    <n v="0"/>
    <n v="0"/>
    <n v="0"/>
    <n v="7200"/>
    <n v="864"/>
    <n v="8064"/>
    <s v="SI"/>
    <m/>
    <m/>
    <x v="3"/>
    <n v="46051.414400000009"/>
    <n v="14576"/>
    <n v="60627.414400000009"/>
    <s v="COOR ADMINISTRATIVA FINANCIERA"/>
    <s v="DIR ADMINISTRATIVA"/>
    <s v="GI TRANSPORTES"/>
    <s v="SI"/>
    <n v="7.2759576141834259E-12"/>
  </r>
  <r>
    <x v="317"/>
    <s v="134003258"/>
    <s v="MSP-DNA-2022-2103-M"/>
    <x v="160"/>
    <x v="279"/>
    <d v="2022-08-18T00:00:00"/>
    <s v="POA"/>
    <s v="Es importante recalcar que esta Cartera de Estado, no está dejando de hacer ninguna actividad planificada para el presente ejercicio fiscal, sino que la presente reforma se realiza debido a que es necesario crear una línea para financiar la elaboración de un contrato complementario al Contrato No. 00113-2021, correspondiente al &quot;SERVICIO DE ABASTECIMIENTO DE COMBUSTIBLE (GASOLINA Y DIESEL) PARA EL PARQUE AUTOMOTOR DEL MINISTERIO DE SALUD PÚBLICA (PLANTA CENTRAL)&quot;; con la finalidad de mantener operativa la flota vehicular de esta Cartera de Estado; y, atender oportunamente los requerimientos de movilización de servidores y distribución de medicamentos."/>
    <s v="ADMINISTRACION CENTRAL"/>
    <s v="CONTRATO COMPLEMENTARIO AL CONTRATO 00113-2021  SERVICIO DE ABASTECIMIENTO DE COMBUSTIBLE (GASOLINA Y DIESEL) PARA EL PARQUE AUTOMOTOR DEL MINISTERIO DE SALUD PÚBLICA (PLANTA CENTRAL)"/>
    <s v="PLANTA CENTRAL"/>
    <n v="9999"/>
    <s v="01"/>
    <s v="000"/>
    <s v="001"/>
    <n v="530803"/>
    <n v="1701"/>
    <s v="001"/>
    <s v="0000"/>
    <s v="0000"/>
    <n v="7200"/>
    <n v="864"/>
    <n v="8064"/>
    <n v="0"/>
    <n v="0"/>
    <n v="0"/>
    <s v="SI"/>
    <m/>
    <m/>
    <x v="3"/>
    <n v="7200"/>
    <n v="864"/>
    <n v="8064"/>
    <s v="COOR ADMINISTRATIVA FINANCIERA"/>
    <s v="DIR ADMINISTRATIVA"/>
    <s v="GI TRANSPORTES"/>
    <s v="SI"/>
    <n v="0"/>
  </r>
  <r>
    <x v="318"/>
    <s v="111004061"/>
    <s v="MSP-DNNTHS-2022-0809-M"/>
    <x v="160"/>
    <x v="280"/>
    <d v="2022-08-19T00:00:00"/>
    <s v="POA"/>
    <s v="La reforma se plantea con el objeto crear un línea POA para el Convenio específico de cooperación interinstitucional entre el Ministerio de Salud Pública y la Universidad UTE para el desarrollo del programa de especialización médica en Oftalmología  en calidad de autofinanciado"/>
    <s v="GOBERNANZA DE LA SALUD"/>
    <s v="Convenio específico de cooperación interinstitucional entre el Ministerio de Salud Pública y la Universidad UTE para el desarrollo del programa de especialización médica en Oftalmología  en calidad de autofinanciado"/>
    <s v="PLANTA CENTRAL"/>
    <n v="9999"/>
    <n v="58"/>
    <s v="000"/>
    <s v="002"/>
    <n v="0"/>
    <n v="1701"/>
    <s v="001"/>
    <s v="0000"/>
    <s v="0000"/>
    <n v="0"/>
    <n v="0"/>
    <n v="0"/>
    <n v="0"/>
    <n v="0"/>
    <n v="0"/>
    <s v="NO"/>
    <m/>
    <m/>
    <x v="8"/>
    <n v="0"/>
    <n v="0"/>
    <n v="0"/>
    <s v="SUBSE RECTORIA SISTEMA NACIONAL SALUD"/>
    <s v="DIR FORTALECIMIENTO PROFESIONAL CARRERA SANITARIA"/>
    <s v="NO APLICA"/>
    <s v="SI"/>
    <n v="0"/>
  </r>
  <r>
    <x v="319"/>
    <s v="122000013"/>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GARANTIA DE LA CALIDAD DE LOS SERVICIOS DE SALUD"/>
    <s v="Pago de mantenmiento preventivo GTE - Contrato 00138"/>
    <s v="PLANTA CENTRAL"/>
    <n v="9999"/>
    <n v="57"/>
    <s v="000"/>
    <s v="001"/>
    <n v="530404"/>
    <n v="1701"/>
    <s v="001"/>
    <s v="0000"/>
    <s v="0000"/>
    <n v="0"/>
    <n v="0"/>
    <n v="0"/>
    <n v="1652656.9"/>
    <n v="0"/>
    <n v="1652656.9"/>
    <s v="SI"/>
    <m/>
    <m/>
    <x v="14"/>
    <n v="0"/>
    <n v="0"/>
    <n v="0"/>
    <s v="SUB GESTION OPERACIONES LOGISTICA SALUD "/>
    <s v="SUB GESTION OPERACIONES LOGISTICA SALUD "/>
    <s v="NO APLICA"/>
    <s v="NO"/>
    <n v="0"/>
  </r>
  <r>
    <x v="319"/>
    <s v="ZONA 1"/>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1"/>
    <s v="ZONA 1"/>
    <s v="ZONA 1"/>
    <n v="1166"/>
    <n v="57"/>
    <s v="000"/>
    <s v="002"/>
    <n v="530203"/>
    <s v="0804"/>
    <s v="001"/>
    <s v="0000"/>
    <s v="0000"/>
    <n v="6279.95"/>
    <n v="0"/>
    <n v="6279.95"/>
    <n v="0"/>
    <n v="0"/>
    <n v="0"/>
    <s v="SI"/>
    <m/>
    <m/>
    <x v="14"/>
    <e v="#N/A"/>
    <e v="#N/A"/>
    <e v="#N/A"/>
    <e v="#N/A"/>
    <e v="#N/A"/>
    <e v="#N/A"/>
    <e v="#N/A"/>
    <e v="#N/A"/>
  </r>
  <r>
    <x v="319"/>
    <s v="ZONA 1"/>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1"/>
    <s v="ZONA 1"/>
    <s v="ZONA 1"/>
    <n v="1256"/>
    <n v="57"/>
    <s v="000"/>
    <s v="002"/>
    <n v="530803"/>
    <s v="1004"/>
    <s v="001"/>
    <s v="0000"/>
    <s v="0000"/>
    <n v="37946.43"/>
    <n v="0"/>
    <n v="37946.43"/>
    <n v="0"/>
    <n v="0"/>
    <n v="0"/>
    <s v="SI"/>
    <m/>
    <m/>
    <x v="14"/>
    <e v="#N/A"/>
    <e v="#N/A"/>
    <e v="#N/A"/>
    <e v="#N/A"/>
    <e v="#N/A"/>
    <e v="#N/A"/>
    <e v="#N/A"/>
    <e v="#N/A"/>
  </r>
  <r>
    <x v="319"/>
    <s v="ZONA 1"/>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1"/>
    <s v="ZONA 1"/>
    <s v="ZONA 1"/>
    <n v="1256"/>
    <n v="57"/>
    <s v="000"/>
    <s v="002"/>
    <n v="530813"/>
    <s v="1004"/>
    <s v="001"/>
    <s v="0000"/>
    <s v="0000"/>
    <n v="28700"/>
    <n v="0"/>
    <n v="28700"/>
    <n v="0"/>
    <n v="0"/>
    <n v="0"/>
    <s v="SI"/>
    <m/>
    <m/>
    <x v="14"/>
    <e v="#N/A"/>
    <e v="#N/A"/>
    <e v="#N/A"/>
    <e v="#N/A"/>
    <e v="#N/A"/>
    <e v="#N/A"/>
    <e v="#N/A"/>
    <e v="#N/A"/>
  </r>
  <r>
    <x v="319"/>
    <s v="ZONA 1"/>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1"/>
    <s v="ZONA 1"/>
    <s v="ZONA 1"/>
    <n v="1256"/>
    <n v="57"/>
    <s v="000"/>
    <s v="002"/>
    <n v="530813"/>
    <s v="1004"/>
    <s v="001"/>
    <s v="0000"/>
    <s v="0000"/>
    <n v="12300"/>
    <n v="0"/>
    <n v="12300"/>
    <n v="0"/>
    <n v="0"/>
    <n v="0"/>
    <s v="SI"/>
    <m/>
    <m/>
    <x v="14"/>
    <e v="#N/A"/>
    <e v="#N/A"/>
    <e v="#N/A"/>
    <e v="#N/A"/>
    <e v="#N/A"/>
    <e v="#N/A"/>
    <e v="#N/A"/>
    <e v="#N/A"/>
  </r>
  <r>
    <x v="319"/>
    <s v="ZONA 1"/>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1"/>
    <s v="ZONA 1"/>
    <s v="ZONA 1"/>
    <n v="1070"/>
    <n v="57"/>
    <s v="000"/>
    <s v="002"/>
    <n v="530811"/>
    <s v="0401"/>
    <s v="001"/>
    <s v="0000"/>
    <s v="0000"/>
    <n v="540"/>
    <n v="0"/>
    <n v="540"/>
    <n v="0"/>
    <n v="0"/>
    <n v="0"/>
    <s v="SI"/>
    <m/>
    <m/>
    <x v="14"/>
    <e v="#N/A"/>
    <e v="#N/A"/>
    <e v="#N/A"/>
    <e v="#N/A"/>
    <e v="#N/A"/>
    <e v="#N/A"/>
    <e v="#N/A"/>
    <e v="#N/A"/>
  </r>
  <r>
    <x v="319"/>
    <s v="ZONA 1"/>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1"/>
    <s v="ZONA 1"/>
    <s v="ZONA 1"/>
    <n v="1070"/>
    <n v="57"/>
    <s v="000"/>
    <s v="002"/>
    <n v="530803"/>
    <s v="0401"/>
    <s v="001"/>
    <s v="0000"/>
    <s v="0000"/>
    <n v="102382.81"/>
    <n v="0"/>
    <n v="102382.81"/>
    <n v="0"/>
    <n v="0"/>
    <n v="0"/>
    <s v="SI"/>
    <m/>
    <m/>
    <x v="14"/>
    <e v="#N/A"/>
    <e v="#N/A"/>
    <e v="#N/A"/>
    <e v="#N/A"/>
    <e v="#N/A"/>
    <e v="#N/A"/>
    <e v="#N/A"/>
    <e v="#N/A"/>
  </r>
  <r>
    <x v="319"/>
    <s v="ZONA 1"/>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1"/>
    <s v="ZONA 1"/>
    <s v="ZONA 1"/>
    <n v="1070"/>
    <n v="57"/>
    <s v="000"/>
    <s v="002"/>
    <n v="530811"/>
    <s v="0401"/>
    <s v="001"/>
    <s v="0000"/>
    <s v="0000"/>
    <n v="3473.5"/>
    <n v="0"/>
    <n v="3473.5"/>
    <n v="0"/>
    <n v="0"/>
    <n v="0"/>
    <s v="SI"/>
    <m/>
    <m/>
    <x v="14"/>
    <e v="#N/A"/>
    <e v="#N/A"/>
    <e v="#N/A"/>
    <e v="#N/A"/>
    <e v="#N/A"/>
    <e v="#N/A"/>
    <e v="#N/A"/>
    <e v="#N/A"/>
  </r>
  <r>
    <x v="319"/>
    <s v="ZONA 1"/>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1"/>
    <s v="ZONA 1"/>
    <s v="ZONA 1"/>
    <n v="1160"/>
    <n v="57"/>
    <s v="000"/>
    <s v="002"/>
    <n v="530813"/>
    <s v="0801"/>
    <s v="001"/>
    <s v="0000"/>
    <s v="0000"/>
    <n v="301145"/>
    <n v="0"/>
    <n v="301145"/>
    <n v="0"/>
    <n v="0"/>
    <n v="0"/>
    <s v="SI"/>
    <m/>
    <m/>
    <x v="14"/>
    <e v="#N/A"/>
    <e v="#N/A"/>
    <e v="#N/A"/>
    <e v="#N/A"/>
    <e v="#N/A"/>
    <e v="#N/A"/>
    <e v="#N/A"/>
    <e v="#N/A"/>
  </r>
  <r>
    <x v="319"/>
    <s v="ZONA 1"/>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1"/>
    <s v="ZONA 1"/>
    <s v="ZONA 1"/>
    <n v="1160"/>
    <n v="57"/>
    <s v="000"/>
    <s v="002"/>
    <n v="530404"/>
    <s v="0801"/>
    <s v="001"/>
    <s v="0000"/>
    <s v="0000"/>
    <n v="299450"/>
    <n v="0"/>
    <n v="299450"/>
    <n v="0"/>
    <n v="0"/>
    <n v="0"/>
    <s v="SI"/>
    <m/>
    <m/>
    <x v="14"/>
    <e v="#N/A"/>
    <e v="#N/A"/>
    <e v="#N/A"/>
    <e v="#N/A"/>
    <e v="#N/A"/>
    <e v="#N/A"/>
    <e v="#N/A"/>
    <e v="#N/A"/>
  </r>
  <r>
    <x v="319"/>
    <s v="ZONA 2"/>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2"/>
    <s v="ZONA 2"/>
    <s v="ZONA 2"/>
    <n v="2320"/>
    <n v="57"/>
    <s v="000"/>
    <s v="002"/>
    <n v="530402"/>
    <n v="2200"/>
    <s v="001"/>
    <s v="0000"/>
    <s v="0000"/>
    <n v="18492.32"/>
    <n v="0"/>
    <n v="18492.32"/>
    <n v="0"/>
    <n v="0"/>
    <n v="0"/>
    <s v="SI"/>
    <m/>
    <m/>
    <x v="14"/>
    <e v="#N/A"/>
    <e v="#N/A"/>
    <e v="#N/A"/>
    <e v="#N/A"/>
    <e v="#N/A"/>
    <e v="#N/A"/>
    <e v="#N/A"/>
    <e v="#N/A"/>
  </r>
  <r>
    <x v="319"/>
    <s v="ZONA 5"/>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5"/>
    <s v="ZONA 5"/>
    <s v="ZONA 5"/>
    <n v="1219"/>
    <n v="57"/>
    <s v="000"/>
    <s v="002"/>
    <n v="530404"/>
    <n v="908"/>
    <s v="001"/>
    <s v="0000"/>
    <s v="0000"/>
    <n v="6779.95"/>
    <n v="0"/>
    <n v="6779.95"/>
    <n v="0"/>
    <n v="0"/>
    <n v="0"/>
    <s v="SI"/>
    <m/>
    <m/>
    <x v="14"/>
    <e v="#N/A"/>
    <e v="#N/A"/>
    <e v="#N/A"/>
    <e v="#N/A"/>
    <e v="#N/A"/>
    <e v="#N/A"/>
    <e v="#N/A"/>
    <e v="#N/A"/>
  </r>
  <r>
    <x v="319"/>
    <s v="ZONA 6"/>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6"/>
    <s v="ZONA 6"/>
    <s v="ZONA 6"/>
    <n v="1365"/>
    <n v="57"/>
    <s v="000"/>
    <s v="002"/>
    <n v="530203"/>
    <n v="1406"/>
    <s v="001"/>
    <s v="0000"/>
    <s v="0000"/>
    <n v="789"/>
    <n v="0"/>
    <n v="789"/>
    <n v="0"/>
    <n v="0"/>
    <n v="0"/>
    <s v="SI"/>
    <m/>
    <m/>
    <x v="14"/>
    <e v="#N/A"/>
    <e v="#N/A"/>
    <e v="#N/A"/>
    <e v="#N/A"/>
    <e v="#N/A"/>
    <e v="#N/A"/>
    <e v="#N/A"/>
    <e v="#N/A"/>
  </r>
  <r>
    <x v="319"/>
    <s v="ZONA 6"/>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6"/>
    <s v="ZONA 6"/>
    <s v="ZONA 6"/>
    <n v="1365"/>
    <n v="57"/>
    <s v="000"/>
    <s v="002"/>
    <n v="530402"/>
    <n v="1406"/>
    <s v="001"/>
    <s v="0000"/>
    <s v="0000"/>
    <n v="13185"/>
    <n v="0"/>
    <n v="13185"/>
    <n v="0"/>
    <n v="0"/>
    <n v="0"/>
    <s v="SI"/>
    <m/>
    <m/>
    <x v="14"/>
    <e v="#N/A"/>
    <e v="#N/A"/>
    <e v="#N/A"/>
    <e v="#N/A"/>
    <e v="#N/A"/>
    <e v="#N/A"/>
    <e v="#N/A"/>
    <e v="#N/A"/>
  </r>
  <r>
    <x v="319"/>
    <s v="ZONA 6"/>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6"/>
    <s v="ZONA 6"/>
    <s v="ZONA 6"/>
    <n v="1054"/>
    <s v="57"/>
    <s v="000"/>
    <s v="002"/>
    <s v="530811"/>
    <s v="0303"/>
    <s v="001"/>
    <s v="0000"/>
    <s v="0000"/>
    <n v="440"/>
    <n v="0"/>
    <n v="440"/>
    <n v="0"/>
    <n v="0"/>
    <n v="0"/>
    <s v="SI"/>
    <m/>
    <m/>
    <x v="14"/>
    <e v="#N/A"/>
    <e v="#N/A"/>
    <e v="#N/A"/>
    <e v="#N/A"/>
    <e v="#N/A"/>
    <e v="#N/A"/>
    <e v="#N/A"/>
    <e v="#N/A"/>
  </r>
  <r>
    <x v="319"/>
    <s v="ZONA 6"/>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6"/>
    <s v="ZONA 6"/>
    <s v="ZONA 6"/>
    <n v="1054"/>
    <s v="57"/>
    <s v="000"/>
    <s v="002"/>
    <s v="530803"/>
    <s v="0303"/>
    <s v="001"/>
    <s v="0000"/>
    <s v="0000"/>
    <n v="7071.43"/>
    <n v="0"/>
    <n v="7071.43"/>
    <n v="0"/>
    <n v="0"/>
    <n v="0"/>
    <s v="SI"/>
    <m/>
    <m/>
    <x v="14"/>
    <e v="#N/A"/>
    <e v="#N/A"/>
    <e v="#N/A"/>
    <e v="#N/A"/>
    <e v="#N/A"/>
    <e v="#N/A"/>
    <e v="#N/A"/>
    <e v="#N/A"/>
  </r>
  <r>
    <x v="319"/>
    <s v="ZONA 6"/>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6"/>
    <s v="ZONA 6"/>
    <s v="ZONA 6"/>
    <n v="1000"/>
    <n v="57"/>
    <s v="000"/>
    <s v="002"/>
    <n v="530803"/>
    <s v="0101"/>
    <s v="001"/>
    <s v="0000"/>
    <s v="0000"/>
    <n v="141435.73000000001"/>
    <n v="0"/>
    <n v="141435.73000000001"/>
    <n v="0"/>
    <n v="0"/>
    <n v="0"/>
    <s v="SI"/>
    <m/>
    <m/>
    <x v="14"/>
    <e v="#N/A"/>
    <e v="#N/A"/>
    <e v="#N/A"/>
    <e v="#N/A"/>
    <e v="#N/A"/>
    <e v="#N/A"/>
    <e v="#N/A"/>
    <e v="#N/A"/>
  </r>
  <r>
    <x v="319"/>
    <s v="ZONA 6"/>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6"/>
    <s v="ZONA 6"/>
    <s v="ZONA 6"/>
    <n v="1000"/>
    <n v="57"/>
    <s v="000"/>
    <s v="002"/>
    <n v="530811"/>
    <s v="0101"/>
    <s v="001"/>
    <s v="0000"/>
    <s v="0000"/>
    <n v="24818.45"/>
    <n v="0"/>
    <n v="24818.45"/>
    <n v="0"/>
    <n v="0"/>
    <n v="0"/>
    <s v="SI"/>
    <m/>
    <m/>
    <x v="14"/>
    <e v="#N/A"/>
    <e v="#N/A"/>
    <e v="#N/A"/>
    <e v="#N/A"/>
    <e v="#N/A"/>
    <e v="#N/A"/>
    <e v="#N/A"/>
    <e v="#N/A"/>
  </r>
  <r>
    <x v="319"/>
    <s v="ZONA 6"/>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6"/>
    <s v="ZONA 6"/>
    <s v="ZONA 6"/>
    <n v="1000"/>
    <n v="57"/>
    <s v="000"/>
    <s v="002"/>
    <n v="530813"/>
    <s v="0101"/>
    <s v="001"/>
    <s v="0000"/>
    <s v="0000"/>
    <n v="4830"/>
    <n v="0"/>
    <n v="4830"/>
    <n v="0"/>
    <n v="0"/>
    <n v="0"/>
    <s v="SI"/>
    <m/>
    <m/>
    <x v="14"/>
    <e v="#N/A"/>
    <e v="#N/A"/>
    <e v="#N/A"/>
    <e v="#N/A"/>
    <e v="#N/A"/>
    <e v="#N/A"/>
    <e v="#N/A"/>
    <e v="#N/A"/>
  </r>
  <r>
    <x v="319"/>
    <s v="ZONA 7"/>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7"/>
    <s v="ZONA 7"/>
    <s v="ZONA 7"/>
    <n v="1130"/>
    <n v="57"/>
    <s v="000"/>
    <s v="002"/>
    <n v="530404"/>
    <s v="0701"/>
    <s v="001"/>
    <s v="0000"/>
    <s v="0000"/>
    <n v="11701.2"/>
    <n v="0"/>
    <n v="11701.2"/>
    <n v="0"/>
    <n v="0"/>
    <n v="0"/>
    <s v="SI"/>
    <m/>
    <m/>
    <x v="14"/>
    <e v="#N/A"/>
    <e v="#N/A"/>
    <e v="#N/A"/>
    <e v="#N/A"/>
    <e v="#N/A"/>
    <e v="#N/A"/>
    <e v="#N/A"/>
    <e v="#N/A"/>
  </r>
  <r>
    <x v="319"/>
    <s v="ZONA 7"/>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7"/>
    <s v="ZONA 7"/>
    <s v="ZONA 7"/>
    <n v="1130"/>
    <n v="57"/>
    <s v="000"/>
    <s v="002"/>
    <n v="530813"/>
    <s v="0701"/>
    <s v="001"/>
    <s v="0000"/>
    <s v="0000"/>
    <n v="3986.76"/>
    <n v="0"/>
    <n v="3986.76"/>
    <n v="0"/>
    <n v="0"/>
    <n v="0"/>
    <s v="SI"/>
    <m/>
    <m/>
    <x v="14"/>
    <e v="#N/A"/>
    <e v="#N/A"/>
    <e v="#N/A"/>
    <e v="#N/A"/>
    <e v="#N/A"/>
    <e v="#N/A"/>
    <e v="#N/A"/>
    <e v="#N/A"/>
  </r>
  <r>
    <x v="319"/>
    <s v="ZONA 7"/>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7"/>
    <s v="ZONA 7"/>
    <s v="ZONA 7"/>
    <n v="1130"/>
    <n v="57"/>
    <s v="000"/>
    <s v="002"/>
    <n v="530404"/>
    <s v="0701"/>
    <s v="001"/>
    <s v="0000"/>
    <s v="0000"/>
    <n v="45782.87"/>
    <n v="0"/>
    <n v="45782.87"/>
    <n v="0"/>
    <n v="0"/>
    <n v="0"/>
    <s v="SI"/>
    <m/>
    <m/>
    <x v="14"/>
    <e v="#N/A"/>
    <e v="#N/A"/>
    <e v="#N/A"/>
    <e v="#N/A"/>
    <e v="#N/A"/>
    <e v="#N/A"/>
    <e v="#N/A"/>
    <e v="#N/A"/>
  </r>
  <r>
    <x v="319"/>
    <s v="ZONA 7"/>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7"/>
    <s v="ZONA 7"/>
    <s v="ZONA 7"/>
    <n v="1131"/>
    <n v="57"/>
    <s v="000"/>
    <s v="002"/>
    <n v="530402"/>
    <s v="0712"/>
    <s v="001"/>
    <s v="0000"/>
    <s v="0000"/>
    <n v="12437.14"/>
    <n v="0"/>
    <n v="12437.14"/>
    <n v="0"/>
    <n v="0"/>
    <n v="0"/>
    <s v="SI"/>
    <m/>
    <m/>
    <x v="14"/>
    <e v="#N/A"/>
    <e v="#N/A"/>
    <e v="#N/A"/>
    <e v="#N/A"/>
    <e v="#N/A"/>
    <e v="#N/A"/>
    <e v="#N/A"/>
    <e v="#N/A"/>
  </r>
  <r>
    <x v="319"/>
    <s v="ZONA 7"/>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7"/>
    <s v="ZONA 7"/>
    <s v="ZONA 7"/>
    <n v="1131"/>
    <n v="57"/>
    <s v="000"/>
    <s v="002"/>
    <n v="530402"/>
    <s v="0712"/>
    <s v="001"/>
    <s v="0000"/>
    <s v="0000"/>
    <n v="4659.6000000000004"/>
    <n v="0"/>
    <n v="4659.6000000000004"/>
    <n v="0"/>
    <n v="0"/>
    <n v="0"/>
    <s v="SI"/>
    <m/>
    <m/>
    <x v="14"/>
    <e v="#N/A"/>
    <e v="#N/A"/>
    <e v="#N/A"/>
    <e v="#N/A"/>
    <e v="#N/A"/>
    <e v="#N/A"/>
    <e v="#N/A"/>
    <e v="#N/A"/>
  </r>
  <r>
    <x v="319"/>
    <s v="ZONA 7"/>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7"/>
    <s v="ZONA 7"/>
    <s v="ZONA 7"/>
    <n v="1278"/>
    <n v="57"/>
    <s v="000"/>
    <s v="002"/>
    <n v="530402"/>
    <n v="1109"/>
    <s v="001"/>
    <s v="0000"/>
    <s v="0000"/>
    <n v="44807.07"/>
    <n v="0"/>
    <n v="44807.07"/>
    <n v="0"/>
    <n v="0"/>
    <n v="0"/>
    <s v="SI"/>
    <m/>
    <m/>
    <x v="14"/>
    <e v="#N/A"/>
    <e v="#N/A"/>
    <e v="#N/A"/>
    <e v="#N/A"/>
    <e v="#N/A"/>
    <e v="#N/A"/>
    <e v="#N/A"/>
    <e v="#N/A"/>
  </r>
  <r>
    <x v="319"/>
    <s v="ZONA 7"/>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7"/>
    <s v="ZONA 7"/>
    <s v="ZONA 7"/>
    <s v="1270"/>
    <n v="57"/>
    <s v="000"/>
    <s v="002"/>
    <s v="530402"/>
    <n v="1101"/>
    <s v="001"/>
    <s v="0000"/>
    <s v="0000"/>
    <n v="25405.58"/>
    <n v="0"/>
    <n v="25405.58"/>
    <n v="0"/>
    <n v="0"/>
    <n v="0"/>
    <s v="SI"/>
    <m/>
    <m/>
    <x v="14"/>
    <e v="#N/A"/>
    <e v="#N/A"/>
    <e v="#N/A"/>
    <e v="#N/A"/>
    <e v="#N/A"/>
    <e v="#N/A"/>
    <e v="#N/A"/>
    <e v="#N/A"/>
  </r>
  <r>
    <x v="319"/>
    <s v="ZONA 7"/>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7"/>
    <s v="ZONA 7"/>
    <s v="ZONA 7"/>
    <s v="1270"/>
    <n v="57"/>
    <s v="000"/>
    <s v="002"/>
    <s v="530404"/>
    <n v="1101"/>
    <s v="001"/>
    <s v="0000"/>
    <s v="0000"/>
    <n v="6700"/>
    <n v="0"/>
    <n v="6700"/>
    <n v="0"/>
    <n v="0"/>
    <n v="0"/>
    <s v="SI"/>
    <m/>
    <m/>
    <x v="14"/>
    <e v="#N/A"/>
    <e v="#N/A"/>
    <e v="#N/A"/>
    <e v="#N/A"/>
    <e v="#N/A"/>
    <e v="#N/A"/>
    <e v="#N/A"/>
    <e v="#N/A"/>
  </r>
  <r>
    <x v="319"/>
    <s v="ZONA 7"/>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7"/>
    <s v="ZONA 7"/>
    <s v="ZONA 7"/>
    <s v="1270"/>
    <n v="57"/>
    <s v="000"/>
    <s v="002"/>
    <s v="530813"/>
    <n v="1101"/>
    <s v="001"/>
    <s v="0000"/>
    <s v="0000"/>
    <n v="6205"/>
    <n v="0"/>
    <n v="6205"/>
    <n v="0"/>
    <n v="0"/>
    <n v="0"/>
    <s v="SI"/>
    <m/>
    <m/>
    <x v="14"/>
    <e v="#N/A"/>
    <e v="#N/A"/>
    <e v="#N/A"/>
    <e v="#N/A"/>
    <e v="#N/A"/>
    <e v="#N/A"/>
    <e v="#N/A"/>
    <e v="#N/A"/>
  </r>
  <r>
    <x v="319"/>
    <s v="ZONA 7"/>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7"/>
    <s v="ZONA 7"/>
    <s v="ZONA 7"/>
    <n v="1490"/>
    <n v="57"/>
    <s v="000"/>
    <s v="002"/>
    <n v="530601"/>
    <s v="0713"/>
    <s v="001"/>
    <s v="0000"/>
    <s v="0000"/>
    <n v="20610"/>
    <n v="0"/>
    <n v="20610"/>
    <n v="0"/>
    <n v="0"/>
    <n v="0"/>
    <s v="SI"/>
    <m/>
    <m/>
    <x v="14"/>
    <e v="#N/A"/>
    <e v="#N/A"/>
    <e v="#N/A"/>
    <e v="#N/A"/>
    <e v="#N/A"/>
    <e v="#N/A"/>
    <e v="#N/A"/>
    <e v="#N/A"/>
  </r>
  <r>
    <x v="319"/>
    <s v="ZONA 9"/>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9"/>
    <s v="ZONA 9"/>
    <s v="ZONA 9"/>
    <n v="1422"/>
    <n v="57"/>
    <s v="000"/>
    <s v="002"/>
    <n v="530803"/>
    <n v="1701"/>
    <s v="001"/>
    <s v="0000"/>
    <s v="0000"/>
    <n v="87756"/>
    <n v="0"/>
    <n v="87756"/>
    <n v="0"/>
    <n v="0"/>
    <n v="0"/>
    <s v="SI"/>
    <m/>
    <m/>
    <x v="14"/>
    <e v="#N/A"/>
    <e v="#N/A"/>
    <e v="#N/A"/>
    <e v="#N/A"/>
    <e v="#N/A"/>
    <e v="#N/A"/>
    <e v="#N/A"/>
    <e v="#N/A"/>
  </r>
  <r>
    <x v="319"/>
    <s v="ZONA 9"/>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9"/>
    <s v="ZONA 9"/>
    <s v="ZONA 9"/>
    <n v="1422"/>
    <n v="57"/>
    <s v="000"/>
    <s v="002"/>
    <n v="530404"/>
    <n v="1701"/>
    <s v="001"/>
    <s v="0000"/>
    <s v="0000"/>
    <n v="10066"/>
    <n v="0"/>
    <n v="10066"/>
    <n v="0"/>
    <n v="0"/>
    <n v="0"/>
    <s v="SI"/>
    <m/>
    <m/>
    <x v="14"/>
    <e v="#N/A"/>
    <e v="#N/A"/>
    <e v="#N/A"/>
    <e v="#N/A"/>
    <e v="#N/A"/>
    <e v="#N/A"/>
    <e v="#N/A"/>
    <e v="#N/A"/>
  </r>
  <r>
    <x v="319"/>
    <s v="ZONA 9"/>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9"/>
    <s v="ZONA 9"/>
    <s v="ZONA 9"/>
    <n v="1422"/>
    <n v="57"/>
    <s v="000"/>
    <s v="002"/>
    <n v="530813"/>
    <n v="1701"/>
    <s v="001"/>
    <s v="0000"/>
    <s v="0000"/>
    <n v="26023.200000000001"/>
    <n v="0"/>
    <n v="26023.200000000001"/>
    <n v="0"/>
    <n v="0"/>
    <n v="0"/>
    <s v="SI"/>
    <m/>
    <m/>
    <x v="14"/>
    <e v="#N/A"/>
    <e v="#N/A"/>
    <e v="#N/A"/>
    <e v="#N/A"/>
    <e v="#N/A"/>
    <e v="#N/A"/>
    <e v="#N/A"/>
    <e v="#N/A"/>
  </r>
  <r>
    <x v="319"/>
    <s v="ZONA 8"/>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8"/>
    <s v="ZONA 8"/>
    <s v="ZONA 8"/>
    <n v="1192"/>
    <n v="57"/>
    <s v="000"/>
    <s v="002"/>
    <n v="530601"/>
    <n v="901"/>
    <s v="001"/>
    <s v="0000"/>
    <s v="0000"/>
    <n v="65000"/>
    <n v="0"/>
    <n v="65000"/>
    <n v="0"/>
    <n v="0"/>
    <n v="0"/>
    <s v="SI"/>
    <m/>
    <m/>
    <x v="14"/>
    <e v="#N/A"/>
    <e v="#N/A"/>
    <e v="#N/A"/>
    <e v="#N/A"/>
    <e v="#N/A"/>
    <e v="#N/A"/>
    <e v="#N/A"/>
    <e v="#N/A"/>
  </r>
  <r>
    <x v="319"/>
    <s v="ZONA 8"/>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8"/>
    <s v="ZONA 8"/>
    <s v="ZONA 8"/>
    <n v="1195"/>
    <n v="57"/>
    <s v="000"/>
    <s v="001"/>
    <n v="530404"/>
    <n v="901"/>
    <s v="001"/>
    <s v="0000"/>
    <s v="0000"/>
    <n v="26617.93"/>
    <n v="0"/>
    <n v="26617.93"/>
    <n v="0"/>
    <n v="0"/>
    <n v="0"/>
    <s v="SI"/>
    <m/>
    <m/>
    <x v="14"/>
    <e v="#N/A"/>
    <e v="#N/A"/>
    <e v="#N/A"/>
    <e v="#N/A"/>
    <e v="#N/A"/>
    <e v="#N/A"/>
    <e v="#N/A"/>
    <e v="#N/A"/>
  </r>
  <r>
    <x v="319"/>
    <s v="ZONA 8"/>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8"/>
    <s v="ZONA 8"/>
    <s v="ZONA 8"/>
    <n v="9006"/>
    <n v="57"/>
    <s v="000"/>
    <s v="001"/>
    <n v="530402"/>
    <n v="901"/>
    <s v="001"/>
    <s v="0000"/>
    <s v="0000"/>
    <n v="6524"/>
    <n v="0"/>
    <n v="6524"/>
    <n v="0"/>
    <n v="0"/>
    <n v="0"/>
    <s v="SI"/>
    <m/>
    <m/>
    <x v="14"/>
    <e v="#N/A"/>
    <e v="#N/A"/>
    <e v="#N/A"/>
    <e v="#N/A"/>
    <e v="#N/A"/>
    <e v="#N/A"/>
    <e v="#N/A"/>
    <e v="#N/A"/>
  </r>
  <r>
    <x v="319"/>
    <s v="ZONA 8"/>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8"/>
    <s v="ZONA 8"/>
    <s v="ZONA 8"/>
    <n v="9006"/>
    <n v="57"/>
    <s v="000"/>
    <s v="001"/>
    <n v="530404"/>
    <n v="901"/>
    <s v="001"/>
    <s v="0000"/>
    <s v="0000"/>
    <n v="6545.28"/>
    <n v="0"/>
    <n v="6545.28"/>
    <n v="0"/>
    <n v="0"/>
    <n v="0"/>
    <s v="SI"/>
    <m/>
    <m/>
    <x v="14"/>
    <e v="#N/A"/>
    <e v="#N/A"/>
    <e v="#N/A"/>
    <e v="#N/A"/>
    <e v="#N/A"/>
    <e v="#N/A"/>
    <e v="#N/A"/>
    <e v="#N/A"/>
  </r>
  <r>
    <x v="319"/>
    <s v="ZONA 8"/>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8"/>
    <s v="ZONA 8"/>
    <s v="ZONA 8"/>
    <n v="1202"/>
    <n v="57"/>
    <s v="000"/>
    <s v="001"/>
    <n v="530811"/>
    <n v="901"/>
    <s v="001"/>
    <s v="0000"/>
    <s v="0000"/>
    <n v="6741"/>
    <n v="0"/>
    <n v="6741"/>
    <n v="0"/>
    <n v="0"/>
    <n v="0"/>
    <s v="SI"/>
    <m/>
    <m/>
    <x v="14"/>
    <e v="#N/A"/>
    <e v="#N/A"/>
    <e v="#N/A"/>
    <e v="#N/A"/>
    <e v="#N/A"/>
    <e v="#N/A"/>
    <e v="#N/A"/>
    <e v="#N/A"/>
  </r>
  <r>
    <x v="319"/>
    <s v="ZONA 8"/>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8"/>
    <s v="ZONA 8"/>
    <s v="ZONA 8"/>
    <n v="1190"/>
    <n v="57"/>
    <s v="000"/>
    <s v="001"/>
    <n v="530404"/>
    <n v="901"/>
    <s v="001"/>
    <s v="0000"/>
    <s v="0000"/>
    <n v="31311.83"/>
    <n v="0"/>
    <n v="31311.83"/>
    <n v="0"/>
    <n v="0"/>
    <n v="0"/>
    <s v="SI"/>
    <m/>
    <m/>
    <x v="14"/>
    <e v="#N/A"/>
    <e v="#N/A"/>
    <e v="#N/A"/>
    <e v="#N/A"/>
    <e v="#N/A"/>
    <e v="#N/A"/>
    <e v="#N/A"/>
    <e v="#N/A"/>
  </r>
  <r>
    <x v="319"/>
    <s v="ZONA 9"/>
    <s v="MSP-SNGCSS-2022-1430-M"/>
    <x v="161"/>
    <x v="281"/>
    <d v="2022-08-23T00:00:00"/>
    <s v="PRESUPUESTARIA"/>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9"/>
    <s v="ZONA 9"/>
    <s v="ZONA 9"/>
    <n v="9002"/>
    <n v="57"/>
    <s v="000"/>
    <s v="001"/>
    <n v="530803"/>
    <n v="1701"/>
    <s v="001"/>
    <s v="0000"/>
    <s v="0000"/>
    <n v="193716.87"/>
    <n v="0"/>
    <n v="193716.87"/>
    <n v="0"/>
    <n v="0"/>
    <n v="0"/>
    <s v="SI"/>
    <m/>
    <m/>
    <x v="14"/>
    <e v="#N/A"/>
    <e v="#N/A"/>
    <e v="#N/A"/>
    <e v="#N/A"/>
    <e v="#N/A"/>
    <e v="#N/A"/>
    <e v="#N/A"/>
    <e v="#N/A"/>
  </r>
  <r>
    <x v="320"/>
    <s v="113004002"/>
    <s v="MSP-DNAS-2022-0492-M"/>
    <x v="162"/>
    <x v="282"/>
    <d v="2022-08-25T00:00:00"/>
    <s v="POA"/>
    <s v="La presente reforma se plantea con el objeto de devolver recursos y ponerlos a disponibilidad."/>
    <s v="PREVENCION Y PROMOCION DE LA SALUD"/>
    <s v="Monitoreo centinela en en la función pulmonar mediante mètodo OIT para detecciòn temprana de silicosis"/>
    <s v="PLANTA CENTRAL"/>
    <n v="9999"/>
    <n v="55"/>
    <s v="000"/>
    <s v="002"/>
    <n v="530609"/>
    <n v="1701"/>
    <s v="001"/>
    <s v="0000"/>
    <s v="0000"/>
    <n v="0"/>
    <n v="0"/>
    <n v="0"/>
    <n v="50000"/>
    <n v="0"/>
    <n v="50000"/>
    <s v="SI"/>
    <m/>
    <m/>
    <x v="11"/>
    <n v="0"/>
    <n v="0"/>
    <n v="0"/>
    <s v="SUB PROMOCION SALUD INTERCULTURAL  IGUALDAD"/>
    <s v="DIR NAC SALUD AMBIENTAL TRABAJO"/>
    <s v="NO APLICA"/>
    <s v="NO"/>
    <n v="0"/>
  </r>
  <r>
    <x v="320"/>
    <s v="132001051"/>
    <s v="MSP-DNAS-2022-0492-M"/>
    <x v="162"/>
    <x v="282"/>
    <d v="2022-08-25T00:00:00"/>
    <s v="POA"/>
    <s v="La presente reforma se plantea con el objeto de devolver recursos y ponerlos a disponibilidad."/>
    <s v="PREVENCION Y PROMOCION DE LA SALUD"/>
    <s v="DEVOLUCION DE RECURSOS DE LA DNAS PUESTOS A DISPONIBILIDAD"/>
    <s v="PLANTA CENTRAL"/>
    <n v="9999"/>
    <n v="55"/>
    <s v="000"/>
    <s v="002"/>
    <n v="530609"/>
    <n v="1701"/>
    <s v="001"/>
    <s v="0000"/>
    <s v="0000"/>
    <n v="50000"/>
    <n v="0"/>
    <n v="50000"/>
    <n v="0"/>
    <n v="0"/>
    <n v="0"/>
    <s v="SI"/>
    <m/>
    <m/>
    <x v="11"/>
    <n v="0"/>
    <n v="0"/>
    <n v="0"/>
    <s v="COOR PLANIFICACION GEST ESTRAT"/>
    <s v="DIR PLANIFICACION INVERSION"/>
    <s v="FOR"/>
    <s v="NO"/>
    <n v="0"/>
  </r>
  <r>
    <x v="321"/>
    <s v="132001051"/>
    <s v="MSP-CZ9-2022-15473-M"/>
    <x v="163"/>
    <x v="283"/>
    <d v="2022-08-25T00:00:00"/>
    <s v="PRESUPUESTARIA"/>
    <s v="Reforma para financiamiento de mantenimiento de ambulancias del Hospital Enrique Garcés y el Distrito 17D06"/>
    <s v="PREVENCION Y PROMOCION DE LA SALUD"/>
    <s v="DEVOLUCION DE RECURSOS DE LA DNAS PUESTOS A DISPONIBILIDAD"/>
    <s v="PLANTA CENTRAL"/>
    <n v="9999"/>
    <n v="55"/>
    <s v="000"/>
    <s v="002"/>
    <n v="530609"/>
    <n v="1701"/>
    <s v="001"/>
    <s v="0000"/>
    <s v="0000"/>
    <n v="0"/>
    <n v="0"/>
    <n v="0"/>
    <n v="50000"/>
    <n v="0"/>
    <n v="50000"/>
    <s v="SI"/>
    <m/>
    <m/>
    <x v="7"/>
    <n v="0"/>
    <n v="0"/>
    <n v="0"/>
    <s v="COOR PLANIFICACION GEST ESTRAT"/>
    <s v="DIR PLANIFICACION INVERSION"/>
    <s v="FOR"/>
    <s v="NO"/>
    <n v="0"/>
  </r>
  <r>
    <x v="321"/>
    <s v="132001022"/>
    <s v="MSP-CZ9-2022-15473-M"/>
    <x v="163"/>
    <x v="283"/>
    <d v="2022-08-25T00:00:00"/>
    <s v="PRESUPUESTARIA"/>
    <s v="Reforma para financiamiento de mantenimiento de ambulancias del Hospital Enrique Garcés y el Distrito 17D06"/>
    <s v="GARANTIA DE LA CALIDAD DE LOS SERVICIOS DE SALUD"/>
    <s v="Asignación esigef para financiar actividades priorizadas  (Mantenimientos REF 006)"/>
    <s v="PLANTA CENTRAL"/>
    <n v="9999"/>
    <n v="57"/>
    <s v="000"/>
    <s v="001"/>
    <n v="530404"/>
    <n v="1701"/>
    <s v="001"/>
    <s v="0000"/>
    <s v="0000"/>
    <n v="0"/>
    <n v="0"/>
    <n v="0"/>
    <n v="45000"/>
    <n v="0"/>
    <n v="45000"/>
    <s v="SI"/>
    <m/>
    <m/>
    <x v="7"/>
    <n v="0"/>
    <n v="0"/>
    <n v="0"/>
    <s v="COOR PLANIFICACION GEST ESTRAT"/>
    <s v="DIR PLANIFICACION INVERSION"/>
    <s v="NO APLICA"/>
    <s v="NO"/>
    <n v="0"/>
  </r>
  <r>
    <x v="321"/>
    <s v="CZ9"/>
    <s v="MSP-CZ9-2022-15473-M"/>
    <x v="163"/>
    <x v="283"/>
    <d v="2022-08-25T00:00:00"/>
    <s v="PRESUPUESTARIA"/>
    <s v="Reforma para financiamiento de mantenimiento de ambulancias del Hospital Enrique Garcés y el Distrito 17D06"/>
    <s v="CZ9"/>
    <s v="CZ9"/>
    <s v="CZ9"/>
    <n v="1435"/>
    <n v="90"/>
    <s v="000"/>
    <s v="001"/>
    <n v="530405"/>
    <n v="1701"/>
    <s v="001"/>
    <s v="0000"/>
    <s v="0000"/>
    <n v="15090.16"/>
    <n v="0"/>
    <n v="15090.16"/>
    <n v="0"/>
    <n v="0"/>
    <n v="0"/>
    <s v="SI"/>
    <m/>
    <m/>
    <x v="7"/>
    <e v="#N/A"/>
    <e v="#N/A"/>
    <e v="#N/A"/>
    <e v="#N/A"/>
    <e v="#N/A"/>
    <e v="#N/A"/>
    <e v="#N/A"/>
    <e v="#N/A"/>
  </r>
  <r>
    <x v="321"/>
    <s v="CZ9"/>
    <s v="MSP-CZ9-2022-15473-M"/>
    <x v="163"/>
    <x v="283"/>
    <d v="2022-08-25T00:00:00"/>
    <s v="PRESUPUESTARIA"/>
    <s v="Reforma para financiamiento de mantenimiento de ambulancias del Hospital Enrique Garcés y el Distrito 17D06"/>
    <s v="CZ9"/>
    <s v="CZ9"/>
    <s v="CZ9"/>
    <n v="1435"/>
    <n v="90"/>
    <s v="000"/>
    <s v="001"/>
    <n v="530813"/>
    <n v="1701"/>
    <s v="001"/>
    <s v="0000"/>
    <s v="0000"/>
    <n v="44909.84"/>
    <n v="0"/>
    <n v="44909.84"/>
    <n v="0"/>
    <n v="0"/>
    <n v="0"/>
    <s v="SI"/>
    <m/>
    <m/>
    <x v="7"/>
    <e v="#N/A"/>
    <e v="#N/A"/>
    <e v="#N/A"/>
    <e v="#N/A"/>
    <e v="#N/A"/>
    <e v="#N/A"/>
    <e v="#N/A"/>
    <e v="#N/A"/>
  </r>
  <r>
    <x v="321"/>
    <s v="CZ9"/>
    <s v="MSP-CZ9-2022-15473-M"/>
    <x v="163"/>
    <x v="283"/>
    <d v="2022-08-25T00:00:00"/>
    <s v="PRESUPUESTARIA"/>
    <s v="Reforma para financiamiento de mantenimiento de ambulancias del Hospital Enrique Garcés y el Distrito 17D06"/>
    <s v="CZ9"/>
    <s v="CZ9"/>
    <s v="CZ9"/>
    <n v="1427"/>
    <n v="90"/>
    <s v="000"/>
    <s v="004"/>
    <n v="530405"/>
    <n v="1701"/>
    <s v="001"/>
    <s v="0000"/>
    <s v="0000"/>
    <n v="10000"/>
    <n v="0"/>
    <n v="10000"/>
    <n v="0"/>
    <n v="0"/>
    <n v="0"/>
    <s v="SI"/>
    <m/>
    <m/>
    <x v="7"/>
    <e v="#N/A"/>
    <e v="#N/A"/>
    <e v="#N/A"/>
    <e v="#N/A"/>
    <e v="#N/A"/>
    <e v="#N/A"/>
    <e v="#N/A"/>
    <e v="#N/A"/>
  </r>
  <r>
    <x v="321"/>
    <s v="CZ9"/>
    <s v="MSP-CZ9-2022-15473-M"/>
    <x v="163"/>
    <x v="283"/>
    <d v="2022-08-25T00:00:00"/>
    <s v="PRESUPUESTARIA"/>
    <s v="Reforma para financiamiento de mantenimiento de ambulancias del Hospital Enrique Garcés y el Distrito 17D06"/>
    <s v="CZ9"/>
    <s v="CZ9"/>
    <s v="CZ9"/>
    <n v="1427"/>
    <n v="90"/>
    <s v="000"/>
    <s v="004"/>
    <n v="530813"/>
    <n v="1701"/>
    <s v="001"/>
    <s v="0000"/>
    <s v="0000"/>
    <n v="25000"/>
    <n v="0"/>
    <n v="25000"/>
    <n v="0"/>
    <n v="0"/>
    <n v="0"/>
    <s v="SI"/>
    <m/>
    <m/>
    <x v="7"/>
    <e v="#N/A"/>
    <e v="#N/A"/>
    <e v="#N/A"/>
    <e v="#N/A"/>
    <e v="#N/A"/>
    <e v="#N/A"/>
    <e v="#N/A"/>
    <e v="#N/A"/>
  </r>
  <r>
    <x v="322"/>
    <s v="134001068"/>
    <s v="MSP-DNTH-2022-5024-M"/>
    <x v="163"/>
    <x v="284"/>
    <d v="2022-08-25T00:00:00"/>
    <s v="PRESUPUESTARIA"/>
    <s v="Reforma para financiamiento de mantenimiento de ambulancias del Hospital Enrique Garcés y el Distrito 17D06"/>
    <s v="ADMINISTRACION CENTRAL"/>
    <s v="VIATICOS POR GASTOS DE RESIDENCIA"/>
    <s v="PLANTA CENTRAL"/>
    <n v="9999"/>
    <s v="01"/>
    <s v="000"/>
    <s v="001"/>
    <n v="530306"/>
    <n v="1701"/>
    <s v="001"/>
    <s v="0000"/>
    <s v="0000"/>
    <m/>
    <n v="0"/>
    <n v="0"/>
    <n v="448"/>
    <n v="0"/>
    <n v="448"/>
    <s v="SI"/>
    <m/>
    <m/>
    <x v="5"/>
    <n v="30162"/>
    <n v="0"/>
    <n v="30162"/>
    <s v="COOR ADMINISTRATIVA FINANCIERA"/>
    <s v="DIR ADMINISTRACION TALENTO HUMANO"/>
    <s v="REMUNERACIONES"/>
    <s v="SI"/>
    <n v="30162"/>
  </r>
  <r>
    <x v="322"/>
    <s v="134001130"/>
    <s v="MSP-DNTH-2022-5024-M"/>
    <x v="163"/>
    <x v="284"/>
    <d v="2022-08-25T00:00:00"/>
    <s v="PRESUPUESTARIA"/>
    <s v="Reforma para financiamiento de mantenimiento de ambulancias del Hospital Enrique Garcés y el Distrito 17D06"/>
    <s v="ADMINISTRACION CENTRAL"/>
    <s v="PAGO DE HONORARIOS A PERITO POR CUMPLIMIENTO DE SETENCIA JUDICIAL"/>
    <s v="PLANTA CENTRAL"/>
    <n v="9999"/>
    <s v="01"/>
    <s v="000"/>
    <s v="001"/>
    <n v="990103"/>
    <n v="1701"/>
    <s v="001"/>
    <s v="0000"/>
    <s v="0000"/>
    <n v="448"/>
    <n v="0"/>
    <n v="448"/>
    <n v="0"/>
    <n v="0"/>
    <n v="0"/>
    <s v="SI"/>
    <m/>
    <m/>
    <x v="5"/>
    <n v="448"/>
    <n v="0"/>
    <n v="448"/>
    <s v="COOR ADMINISTRATIVA FINANCIERA"/>
    <s v="DIR ADMINISTRACION TALENTO HUMANO"/>
    <s v="NO APLICA"/>
    <s v="SI"/>
    <e v="#REF!"/>
  </r>
  <r>
    <x v="323"/>
    <s v="111005043"/>
    <s v="MSP-SNGSP-2022-2130-M"/>
    <x v="164"/>
    <x v="285"/>
    <d v="2022-08-25T00:00:00"/>
    <s v="PRESUPUESTARIA"/>
    <s v="Reforma financiamiento medicamentos y dosp medicos CZ8"/>
    <s v="PROVISION Y PRESTACION DE SERVICIOS DE SALUD"/>
    <s v="“ADQUISICIÓN DE DISPOSITIVOS MÉDICOS DE USO GENERAL PARA LOS ESTABLECIMIENTOS DE SALUD DEL MINISTERIO DE SALUD PÚBLICA POR DECLARATORIA DE EMERGENCIA ”"/>
    <s v="PLANTA CENTRAL"/>
    <n v="9999"/>
    <n v="90"/>
    <s v="000"/>
    <s v="001"/>
    <n v="530826"/>
    <n v="1701"/>
    <s v="001"/>
    <s v="0000"/>
    <s v="0000"/>
    <n v="0"/>
    <n v="0"/>
    <n v="0"/>
    <n v="3298350.39"/>
    <n v="0"/>
    <n v="3298350.39"/>
    <s v="SI"/>
    <m/>
    <m/>
    <x v="1"/>
    <n v="1352729.6199999973"/>
    <n v="0"/>
    <n v="1352729.6199999973"/>
    <s v="SUB GESTION OPERACIONES LOGISTICA SALUD "/>
    <s v="DIR NACIONAL ABASTECIMIENTO MEDICAMENTOS DIPOSITIVOS MEDICOS OTROS BIENES ESTRATÉGICOS EN SALUD"/>
    <s v="EMERGENCIA SECTOR SALUD"/>
    <s v="SI"/>
    <n v="-2.7939677238464355E-9"/>
  </r>
  <r>
    <x v="323"/>
    <s v="CZ8"/>
    <s v="MSP-SNGSP-2022-2130-M"/>
    <x v="164"/>
    <x v="285"/>
    <d v="2022-08-25T00:00:00"/>
    <s v="PRESUPUESTARIA"/>
    <s v="Reforma financiamiento medicamentos y dosp medicos CZ8"/>
    <s v="CZ8"/>
    <s v="CZ8"/>
    <s v="CZ8"/>
    <s v="1198"/>
    <n v="90"/>
    <s v="000"/>
    <s v="001"/>
    <s v="530809"/>
    <s v="901"/>
    <s v="001"/>
    <s v="0000"/>
    <s v="0000"/>
    <n v="16322.04"/>
    <n v="0"/>
    <n v="16322.04"/>
    <n v="0"/>
    <n v="0"/>
    <n v="0"/>
    <s v="SI"/>
    <m/>
    <m/>
    <x v="1"/>
    <e v="#N/A"/>
    <e v="#N/A"/>
    <e v="#N/A"/>
    <e v="#N/A"/>
    <e v="#N/A"/>
    <e v="#N/A"/>
    <e v="#N/A"/>
    <e v="#N/A"/>
  </r>
  <r>
    <x v="323"/>
    <s v="CZ8"/>
    <s v="MSP-SNGSP-2022-2130-M"/>
    <x v="164"/>
    <x v="285"/>
    <d v="2022-08-25T00:00:00"/>
    <s v="PRESUPUESTARIA"/>
    <s v="Reforma financiamiento medicamentos y dosp medicos CZ8"/>
    <s v="CZ8"/>
    <s v="CZ8"/>
    <s v="CZ8"/>
    <s v="1195"/>
    <n v="90"/>
    <s v="000"/>
    <s v="004"/>
    <s v="530826"/>
    <s v="901"/>
    <s v="001"/>
    <s v="0000"/>
    <s v="0000"/>
    <n v="600703.81999999995"/>
    <n v="0"/>
    <n v="600703.81999999995"/>
    <n v="0"/>
    <n v="0"/>
    <n v="0"/>
    <s v="SI"/>
    <m/>
    <m/>
    <x v="1"/>
    <e v="#N/A"/>
    <e v="#N/A"/>
    <e v="#N/A"/>
    <e v="#N/A"/>
    <e v="#N/A"/>
    <e v="#N/A"/>
    <e v="#N/A"/>
    <e v="#N/A"/>
  </r>
  <r>
    <x v="323"/>
    <s v="CZ8"/>
    <s v="MSP-SNGSP-2022-2130-M"/>
    <x v="164"/>
    <x v="285"/>
    <d v="2022-08-25T00:00:00"/>
    <s v="PRESUPUESTARIA"/>
    <s v="Reforma financiamiento medicamentos y dosp medicos CZ8"/>
    <s v="CZ8"/>
    <s v="CZ8"/>
    <s v="CZ8"/>
    <s v="1190"/>
    <n v="90"/>
    <s v="000"/>
    <s v="005"/>
    <s v="530826"/>
    <s v="901"/>
    <s v="001"/>
    <s v="0000"/>
    <s v="0000"/>
    <n v="1057617.8999999999"/>
    <n v="0"/>
    <n v="1057617.8999999999"/>
    <n v="0"/>
    <n v="0"/>
    <n v="0"/>
    <s v="SI"/>
    <m/>
    <m/>
    <x v="1"/>
    <e v="#N/A"/>
    <e v="#N/A"/>
    <e v="#N/A"/>
    <e v="#N/A"/>
    <e v="#N/A"/>
    <e v="#N/A"/>
    <e v="#N/A"/>
    <e v="#N/A"/>
  </r>
  <r>
    <x v="323"/>
    <s v="CZ8"/>
    <s v="MSP-SNGSP-2022-2130-M"/>
    <x v="164"/>
    <x v="285"/>
    <d v="2022-08-25T00:00:00"/>
    <s v="PRESUPUESTARIA"/>
    <s v="Reforma financiamiento medicamentos y dosp medicos CZ8"/>
    <s v="CZ8"/>
    <s v="CZ8"/>
    <s v="CZ8"/>
    <s v="1190"/>
    <n v="90"/>
    <s v="000"/>
    <s v="005"/>
    <s v="530809"/>
    <s v="901"/>
    <s v="001"/>
    <s v="0000"/>
    <s v="0000"/>
    <n v="78524.62"/>
    <n v="0"/>
    <n v="78524.62"/>
    <n v="0"/>
    <n v="0"/>
    <n v="0"/>
    <s v="SI"/>
    <m/>
    <m/>
    <x v="1"/>
    <e v="#N/A"/>
    <e v="#N/A"/>
    <e v="#N/A"/>
    <e v="#N/A"/>
    <e v="#N/A"/>
    <e v="#N/A"/>
    <e v="#N/A"/>
    <e v="#N/A"/>
  </r>
  <r>
    <x v="323"/>
    <s v="CZ8"/>
    <s v="MSP-SNGSP-2022-2130-M"/>
    <x v="164"/>
    <x v="285"/>
    <d v="2022-08-25T00:00:00"/>
    <s v="PRESUPUESTARIA"/>
    <s v="Reforma financiamiento medicamentos y dosp medicos CZ8"/>
    <s v="CZ8"/>
    <s v="CZ8"/>
    <s v="CZ8"/>
    <s v="1193"/>
    <n v="90"/>
    <s v="000"/>
    <s v="005"/>
    <s v="530810"/>
    <s v="901"/>
    <s v="001"/>
    <s v="0000"/>
    <s v="0000"/>
    <n v="125000"/>
    <n v="0"/>
    <n v="125000"/>
    <n v="0"/>
    <n v="0"/>
    <n v="0"/>
    <s v="SI"/>
    <m/>
    <m/>
    <x v="1"/>
    <e v="#N/A"/>
    <e v="#N/A"/>
    <e v="#N/A"/>
    <e v="#N/A"/>
    <e v="#N/A"/>
    <e v="#N/A"/>
    <e v="#N/A"/>
    <e v="#N/A"/>
  </r>
  <r>
    <x v="323"/>
    <s v="CZ8"/>
    <s v="MSP-SNGSP-2022-2130-M"/>
    <x v="164"/>
    <x v="285"/>
    <d v="2022-08-25T00:00:00"/>
    <s v="PRESUPUESTARIA"/>
    <s v="Reforma financiamiento medicamentos y dosp medicos CZ8"/>
    <s v="CZ8"/>
    <s v="CZ8"/>
    <s v="CZ8"/>
    <s v="1202"/>
    <n v="90"/>
    <s v="000"/>
    <s v="004"/>
    <s v="530810"/>
    <s v="901"/>
    <s v="001"/>
    <s v="0000"/>
    <s v="0000"/>
    <n v="449566.6"/>
    <n v="0"/>
    <n v="449566.6"/>
    <n v="0"/>
    <n v="0"/>
    <n v="0"/>
    <s v="SI"/>
    <m/>
    <m/>
    <x v="1"/>
    <e v="#N/A"/>
    <e v="#N/A"/>
    <e v="#N/A"/>
    <e v="#N/A"/>
    <e v="#N/A"/>
    <e v="#N/A"/>
    <e v="#N/A"/>
    <e v="#N/A"/>
  </r>
  <r>
    <x v="323"/>
    <s v="CZ8"/>
    <s v="MSP-SNGSP-2022-2130-M"/>
    <x v="164"/>
    <x v="285"/>
    <d v="2022-08-25T00:00:00"/>
    <s v="PRESUPUESTARIA"/>
    <s v="Reforma financiamiento medicamentos y dosp medicos CZ8"/>
    <s v="CZ8"/>
    <s v="CZ8"/>
    <s v="CZ8"/>
    <s v="9006"/>
    <n v="90"/>
    <s v="000"/>
    <s v="004"/>
    <s v="530826"/>
    <s v="901"/>
    <s v="001"/>
    <s v="0000"/>
    <s v="0000"/>
    <n v="970615.41"/>
    <n v="0"/>
    <n v="970615.41"/>
    <n v="0"/>
    <n v="0"/>
    <n v="0"/>
    <s v="SI"/>
    <m/>
    <m/>
    <x v="1"/>
    <e v="#N/A"/>
    <e v="#N/A"/>
    <e v="#N/A"/>
    <e v="#N/A"/>
    <e v="#N/A"/>
    <e v="#N/A"/>
    <e v="#N/A"/>
    <e v="#N/A"/>
  </r>
  <r>
    <x v="324"/>
    <s v="ZONA 1 "/>
    <s v="MSP-DNES-2022-1505-M"/>
    <x v="164"/>
    <x v="286"/>
    <d v="2022-08-25T00:00:00"/>
    <s v="PRESUPUESTARIA"/>
    <s v="Se realiza la reforma para asignar los recursos a las Unidades Ejectoras que tienen procesos listos para subir al Portal de Compras Públicas, para la respectiva contratación de Mantenimiento de Equipamiento Sanitario (Equipos Unidades Dentales) en Unidades de Primer Nivel de Atención para el cumplimiento de los objetivos de la Estrategia ECSDI."/>
    <s v="ZONA 1 "/>
    <s v="ZONA 1 "/>
    <s v="ZONA 1 "/>
    <n v="1166"/>
    <n v="55"/>
    <n v="0"/>
    <s v="005"/>
    <s v="530403"/>
    <s v="0804"/>
    <s v="001"/>
    <s v="0000"/>
    <s v="0000"/>
    <n v="0"/>
    <n v="0"/>
    <n v="0"/>
    <n v="11501"/>
    <n v="0"/>
    <n v="11501"/>
    <s v="NO"/>
    <m/>
    <m/>
    <x v="14"/>
    <e v="#N/A"/>
    <e v="#N/A"/>
    <e v="#N/A"/>
    <e v="#N/A"/>
    <e v="#N/A"/>
    <e v="#N/A"/>
    <e v="#N/A"/>
    <e v="#N/A"/>
  </r>
  <r>
    <x v="324"/>
    <s v="ZONA 6"/>
    <s v="MSP-DNES-2022-1505-M"/>
    <x v="164"/>
    <x v="286"/>
    <d v="2022-08-25T00:00:00"/>
    <s v="PRESUPUESTARIA"/>
    <s v="Se realiza la reforma para asignar los recursos a las Unidades Ejectoras que tienen procesos listos para subir al Portal de Compras Públicas, para la respectiva contratación de Mantenimiento de Equipamiento Sanitario (Equipos Unidades Dentales) en Unidades de Primer Nivel de Atención para el cumplimiento de los objetivos de la Estrategia ECSDI."/>
    <s v="ZONA 6"/>
    <s v="ZONA 6"/>
    <s v="ZONA 6"/>
    <n v="1010"/>
    <n v="55"/>
    <n v="0"/>
    <s v="005"/>
    <s v="530404"/>
    <s v="0105"/>
    <s v="001"/>
    <s v="0000"/>
    <s v="0000"/>
    <n v="0"/>
    <n v="0"/>
    <n v="0"/>
    <n v="2242.33"/>
    <n v="0"/>
    <n v="2242.33"/>
    <s v="NO"/>
    <m/>
    <m/>
    <x v="14"/>
    <e v="#N/A"/>
    <e v="#N/A"/>
    <e v="#N/A"/>
    <e v="#N/A"/>
    <e v="#N/A"/>
    <e v="#N/A"/>
    <e v="#N/A"/>
    <e v="#N/A"/>
  </r>
  <r>
    <x v="324"/>
    <s v="ZONA 1 "/>
    <s v="MSP-DNES-2022-1505-M"/>
    <x v="164"/>
    <x v="286"/>
    <d v="2022-08-25T00:00:00"/>
    <s v="PRESUPUESTARIA"/>
    <s v="Se realiza la reforma para asignar los recursos a las Unidades Ejectoras que tienen procesos listos para subir al Portal de Compras Públicas, para la respectiva contratación de Mantenimiento de Equipamiento Sanitario (Equipos Unidades Dentales) en Unidades de Primer Nivel de Atención para el cumplimiento de los objetivos de la Estrategia ECSDI."/>
    <s v="ZONA 1 "/>
    <s v="ZONA 1 "/>
    <s v="ZONA 1 "/>
    <n v="1073"/>
    <n v="55"/>
    <n v="0"/>
    <s v="005"/>
    <s v="530404"/>
    <s v="0403"/>
    <s v="001"/>
    <s v="0000"/>
    <s v="0000"/>
    <n v="0"/>
    <n v="0"/>
    <n v="0"/>
    <n v="3190"/>
    <n v="0"/>
    <n v="3190"/>
    <s v="NO"/>
    <m/>
    <m/>
    <x v="14"/>
    <e v="#N/A"/>
    <e v="#N/A"/>
    <e v="#N/A"/>
    <e v="#N/A"/>
    <e v="#N/A"/>
    <e v="#N/A"/>
    <e v="#N/A"/>
    <e v="#N/A"/>
  </r>
  <r>
    <x v="324"/>
    <s v="ZONA 3"/>
    <s v="MSP-DNES-2022-1505-M"/>
    <x v="164"/>
    <x v="286"/>
    <d v="2022-08-25T00:00:00"/>
    <s v="PRESUPUESTARIA"/>
    <s v="Se realiza la reforma para asignar los recursos a las Unidades Ejectoras que tienen procesos listos para subir al Portal de Compras Públicas, para la respectiva contratación de Mantenimiento de Equipamiento Sanitario (Equipos Unidades Dentales) en Unidades de Primer Nivel de Atención para el cumplimiento de los objetivos de la Estrategia ECSDI."/>
    <s v="ZONA 3"/>
    <s v="ZONA 3"/>
    <s v="ZONA 3"/>
    <s v="1093"/>
    <n v="55"/>
    <n v="0"/>
    <s v="005"/>
    <s v="530404"/>
    <s v="0505"/>
    <s v="001"/>
    <s v="0000"/>
    <s v="0000"/>
    <n v="0"/>
    <n v="0"/>
    <n v="0"/>
    <n v="8579.2099999999991"/>
    <n v="0"/>
    <n v="8579.2099999999991"/>
    <s v="NO"/>
    <m/>
    <m/>
    <x v="14"/>
    <e v="#N/A"/>
    <e v="#N/A"/>
    <e v="#N/A"/>
    <e v="#N/A"/>
    <e v="#N/A"/>
    <e v="#N/A"/>
    <e v="#N/A"/>
    <e v="#N/A"/>
  </r>
  <r>
    <x v="324"/>
    <s v="ZONA 4"/>
    <s v="MSP-DNES-2022-1505-M"/>
    <x v="164"/>
    <x v="286"/>
    <d v="2022-08-25T00:00:00"/>
    <s v="PRESUPUESTARIA"/>
    <s v="Se realiza la reforma para asignar los recursos a las Unidades Ejectoras que tienen procesos listos para subir al Portal de Compras Públicas, para la respectiva contratación de Mantenimiento de Equipamiento Sanitario (Equipos Unidades Dentales) en Unidades de Primer Nivel de Atención para el cumplimiento de los objetivos de la Estrategia ECSDI."/>
    <s v="ZONA 4"/>
    <s v="ZONA 4"/>
    <s v="ZONA 4"/>
    <s v="1337"/>
    <n v="55"/>
    <n v="0"/>
    <s v="005"/>
    <s v="530404"/>
    <n v="1303"/>
    <s v="001"/>
    <s v="0000"/>
    <s v="0000"/>
    <n v="0"/>
    <n v="0"/>
    <n v="0"/>
    <n v="20000"/>
    <n v="0"/>
    <n v="20000"/>
    <s v="NO"/>
    <m/>
    <m/>
    <x v="14"/>
    <e v="#N/A"/>
    <e v="#N/A"/>
    <e v="#N/A"/>
    <e v="#N/A"/>
    <e v="#N/A"/>
    <e v="#N/A"/>
    <e v="#N/A"/>
    <e v="#N/A"/>
  </r>
  <r>
    <x v="324"/>
    <s v="ZONA 6"/>
    <s v="MSP-DNES-2022-1505-M"/>
    <x v="164"/>
    <x v="286"/>
    <d v="2022-08-25T00:00:00"/>
    <s v="PRESUPUESTARIA"/>
    <s v="Se realiza la reforma para asignar los recursos a las Unidades Ejectoras que tienen procesos listos para subir al Portal de Compras Públicas, para la respectiva contratación de Mantenimiento de Equipamiento Sanitario (Equipos Unidades Dentales) en Unidades de Primer Nivel de Atención para el cumplimiento de los objetivos de la Estrategia ECSDI."/>
    <s v="ZONA 6"/>
    <s v="ZONA 6"/>
    <s v="ZONA 6"/>
    <s v="1051"/>
    <n v="55"/>
    <n v="0"/>
    <s v="005"/>
    <s v="530813"/>
    <s v="0301"/>
    <s v="001"/>
    <s v="0000"/>
    <s v="0000"/>
    <n v="0"/>
    <n v="0"/>
    <n v="0"/>
    <n v="6830"/>
    <n v="0"/>
    <n v="6830"/>
    <s v="NO"/>
    <m/>
    <m/>
    <x v="14"/>
    <e v="#N/A"/>
    <e v="#N/A"/>
    <e v="#N/A"/>
    <e v="#N/A"/>
    <e v="#N/A"/>
    <e v="#N/A"/>
    <e v="#N/A"/>
    <e v="#N/A"/>
  </r>
  <r>
    <x v="324"/>
    <s v="ZONA 3"/>
    <s v="MSP-DNES-2022-1505-M"/>
    <x v="164"/>
    <x v="286"/>
    <d v="2022-08-25T00:00:00"/>
    <s v="PRESUPUESTARIA"/>
    <s v="Se realiza la reforma para asignar los recursos a las Unidades Ejectoras que tienen procesos listos para subir al Portal de Compras Públicas, para la respectiva contratación de Mantenimiento de Equipamiento Sanitario (Equipos Unidades Dentales) en Unidades de Primer Nivel de Atención para el cumplimiento de los objetivos de la Estrategia ECSDI."/>
    <s v="ZONA 3"/>
    <s v="ZONA 3"/>
    <s v="ZONA 3"/>
    <s v="1115"/>
    <n v="55"/>
    <n v="0"/>
    <s v="005"/>
    <s v="530403"/>
    <s v="0606"/>
    <s v="001"/>
    <s v="0000"/>
    <s v="0000"/>
    <n v="0"/>
    <n v="0"/>
    <n v="0"/>
    <n v="5562"/>
    <n v="0"/>
    <n v="5562"/>
    <s v="NO"/>
    <m/>
    <m/>
    <x v="14"/>
    <e v="#N/A"/>
    <e v="#N/A"/>
    <e v="#N/A"/>
    <e v="#N/A"/>
    <e v="#N/A"/>
    <e v="#N/A"/>
    <e v="#N/A"/>
    <e v="#N/A"/>
  </r>
  <r>
    <x v="324"/>
    <s v="ZONA 3"/>
    <s v="MSP-DNES-2022-1505-M"/>
    <x v="164"/>
    <x v="286"/>
    <d v="2022-08-25T00:00:00"/>
    <s v="PRESUPUESTARIA"/>
    <s v="Se realiza la reforma para asignar los recursos a las Unidades Ejectoras que tienen procesos listos para subir al Portal de Compras Públicas, para la respectiva contratación de Mantenimiento de Equipamiento Sanitario (Equipos Unidades Dentales) en Unidades de Primer Nivel de Atención para el cumplimiento de los objetivos de la Estrategia ECSDI."/>
    <s v="ZONA 3"/>
    <s v="ZONA 3"/>
    <s v="ZONA 3"/>
    <s v="1442"/>
    <n v="55"/>
    <n v="0"/>
    <s v="005"/>
    <s v="530813"/>
    <n v="1702"/>
    <s v="001"/>
    <s v="0000"/>
    <s v="0000"/>
    <n v="0"/>
    <n v="0"/>
    <n v="0"/>
    <n v="3187.33"/>
    <n v="0"/>
    <n v="3187.33"/>
    <s v="NO"/>
    <m/>
    <m/>
    <x v="14"/>
    <e v="#N/A"/>
    <e v="#N/A"/>
    <e v="#N/A"/>
    <e v="#N/A"/>
    <e v="#N/A"/>
    <e v="#N/A"/>
    <e v="#N/A"/>
    <e v="#N/A"/>
  </r>
  <r>
    <x v="324"/>
    <s v="ZONA 8"/>
    <s v="MSP-DNES-2022-1505-M"/>
    <x v="164"/>
    <x v="286"/>
    <d v="2022-08-25T00:00:00"/>
    <s v="PRESUPUESTARIA"/>
    <s v="Se realiza la reforma para asignar los recursos a las Unidades Ejectoras que tienen procesos listos para subir al Portal de Compras Públicas, para la respectiva contratación de Mantenimiento de Equipamiento Sanitario (Equipos Unidades Dentales) en Unidades de Primer Nivel de Atención para el cumplimiento de los objetivos de la Estrategia ECSDI."/>
    <s v="ZONA 8"/>
    <s v="ZONA 8"/>
    <s v="ZONA 8"/>
    <s v="8230"/>
    <n v="55"/>
    <n v="0"/>
    <s v="005"/>
    <s v="530404"/>
    <s v="0901"/>
    <s v="001"/>
    <s v="0000"/>
    <s v="0000"/>
    <n v="61091.87"/>
    <n v="0"/>
    <n v="61091.87"/>
    <n v="0"/>
    <n v="0"/>
    <n v="0"/>
    <s v="NO"/>
    <m/>
    <m/>
    <x v="14"/>
    <e v="#N/A"/>
    <e v="#N/A"/>
    <e v="#N/A"/>
    <e v="#N/A"/>
    <e v="#N/A"/>
    <e v="#N/A"/>
    <e v="#N/A"/>
    <e v="#N/A"/>
  </r>
  <r>
    <x v="325"/>
    <n v="135000004"/>
    <s v="MSP-DNTIC-2022-1301-M"/>
    <x v="165"/>
    <x v="50"/>
    <m/>
    <s v="PRESUPUESTARIA"/>
    <s v="Adquisición de servicio que permita la comunicación entre los funcionarios de esta cartera de estado e incluso con personas externas"/>
    <s v="ADMINISTRACION CENTRAL"/>
    <s v="SERVICIO DE EXTERNALIZACIÓN DE CORREO ELECTRÓNICO PARA EL MINISTERIO DE SALUD PÚBLICA PLANTA CENTRAL"/>
    <s v="PLANTA CENTRAL"/>
    <n v="9999"/>
    <s v="01"/>
    <s v="000"/>
    <s v="001"/>
    <n v="530105"/>
    <n v="1701"/>
    <s v="001"/>
    <s v="0000"/>
    <s v="0000"/>
    <m/>
    <m/>
    <n v="0"/>
    <n v="1276"/>
    <n v="0"/>
    <n v="1276"/>
    <s v="SI"/>
    <m/>
    <m/>
    <x v="4"/>
    <n v="0"/>
    <n v="0"/>
    <n v="0"/>
    <s v="DESPACHO MINISTERIAL"/>
    <s v="DIR TECNOLOGIAS INFORMACION COMUNICACION"/>
    <s v="NO APLICA"/>
    <s v="NO"/>
    <n v="0"/>
  </r>
  <r>
    <x v="325"/>
    <n v="135000006"/>
    <s v="'MSP-DNTIC-2022-1301-M"/>
    <x v="165"/>
    <x v="50"/>
    <m/>
    <s v="PRESUPUESTARIA"/>
    <s v="Adquisición de servicio que permita la comunicación entre los funcionarios de esta cartera de estado e incluso con personas externas"/>
    <e v="#N/A"/>
    <e v="#N/A"/>
    <e v="#N/A"/>
    <e v="#N/A"/>
    <e v="#N/A"/>
    <e v="#N/A"/>
    <e v="#N/A"/>
    <e v="#N/A"/>
    <e v="#N/A"/>
    <e v="#N/A"/>
    <e v="#N/A"/>
    <e v="#N/A"/>
    <m/>
    <m/>
    <n v="0"/>
    <n v="0"/>
    <n v="2203"/>
    <n v="2203"/>
    <s v="SI"/>
    <m/>
    <m/>
    <x v="4"/>
    <e v="#N/A"/>
    <e v="#N/A"/>
    <e v="#N/A"/>
    <e v="#N/A"/>
    <e v="#N/A"/>
    <e v="#N/A"/>
    <e v="#N/A"/>
    <e v="#N/A"/>
  </r>
  <r>
    <x v="325"/>
    <n v="135000032"/>
    <s v="'MSP-DNTIC-2022-1301-M"/>
    <x v="165"/>
    <x v="50"/>
    <m/>
    <s v="PRESUPUESTARIA"/>
    <s v="Adquisición de servicio que permita la comunicación entre los funcionarios de esta cartera de estado e incluso con personas externas"/>
    <s v="ADMINISTRACION CENTRAL"/>
    <s v="ADQUISICIÓN DE LICENCIAS PARA VIDEOCONFERENCIA PARA EL MSP PLANTA CENTRAL"/>
    <s v="PLANTA CENTRAL"/>
    <n v="9999"/>
    <s v="01"/>
    <s v="000"/>
    <s v="001"/>
    <n v="530702"/>
    <n v="1701"/>
    <s v="001"/>
    <s v="0000"/>
    <s v="0000"/>
    <n v="3479"/>
    <n v="0"/>
    <n v="3479"/>
    <n v="0"/>
    <n v="0"/>
    <n v="0"/>
    <s v="SI"/>
    <m/>
    <m/>
    <x v="4"/>
    <n v="3479"/>
    <n v="0"/>
    <n v="3479"/>
    <s v="DESPACHO MINISTERIAL"/>
    <s v="DIR TECNOLOGIAS INFORMACION COMUNICACION"/>
    <s v="NO APLICA"/>
    <s v="SI"/>
    <n v="0"/>
  </r>
  <r>
    <x v="326"/>
    <s v="134003231"/>
    <s v="'MSP-DNA-2022-2143-M"/>
    <x v="163"/>
    <x v="287"/>
    <d v="2022-08-31T00:00:00"/>
    <s v="PRESUPUESTARIA"/>
    <s v="Se plantea la presente reforma con el fin de adquirir materiales de aseo que no se encuentran dentro del Catálogo Electrónico, por lo que para su compra se debe realizar otros procesos. "/>
    <s v="ADMINISTRACION CENTRAL"/>
    <s v="ADQUISICIÓN DE SUMINISTROS DE OFICINA NO CATALOGADOS PARA EL MINISTERIO DE SALUD PÚBLICA - PLANTA CENTRAL"/>
    <s v="PLANTA CENTRAL"/>
    <n v="9999"/>
    <s v="01"/>
    <s v="000"/>
    <s v="001"/>
    <n v="530804"/>
    <n v="1701"/>
    <s v="001"/>
    <s v="0000"/>
    <s v="0000"/>
    <n v="0"/>
    <m/>
    <n v="0"/>
    <n v="75"/>
    <n v="250.20000000000005"/>
    <n v="325.20000000000005"/>
    <s v="SI"/>
    <m/>
    <m/>
    <x v="5"/>
    <n v="0"/>
    <n v="249.79999999999995"/>
    <n v="249.79999999999995"/>
    <s v="COOR ADMINISTRATIVA FINANCIERA"/>
    <s v="DIR ADMINISTRATIVA"/>
    <s v="NO APLICA"/>
    <s v="SI"/>
    <n v="249.79999999999995"/>
  </r>
  <r>
    <x v="326"/>
    <s v="134003259"/>
    <s v="'MSP-DNA-2022-2143-M"/>
    <x v="163"/>
    <x v="287"/>
    <d v="2022-08-31T00:00:00"/>
    <s v="PRESUPUESTARIA"/>
    <s v="Se plantea la presente reforma con el fin de adquirir materiales de aseo que no se encuentran dentro del Catálogo Electrónico, por lo que para su compra se debe realizar otros procesos. "/>
    <s v="ADMINISTRACION CENTRAL"/>
    <s v="ADQUISICIÓN DE MATERIALES DE ASEO NO CATALOGADOS PARA EL MINISTERIO DE SALUD PÚBLICA - PLANTA CENTRAL- Franelas (Paño Microfibra) "/>
    <s v="PLANTA CENTRAL"/>
    <n v="9999"/>
    <s v="01"/>
    <s v="000"/>
    <s v="001"/>
    <n v="530805"/>
    <n v="1701"/>
    <s v="001"/>
    <s v="0000"/>
    <s v="0000"/>
    <n v="92.8"/>
    <m/>
    <n v="92.8"/>
    <m/>
    <m/>
    <n v="0"/>
    <s v="SI"/>
    <m/>
    <m/>
    <x v="5"/>
    <n v="92.8"/>
    <n v="0"/>
    <n v="92.8"/>
    <s v="COOR ADMINISTRATIVA FINANCIERA"/>
    <s v="DIR ADMINISTRATIVA"/>
    <s v="GI TRANSPORTES"/>
    <s v="SI"/>
    <n v="92.8"/>
  </r>
  <r>
    <x v="326"/>
    <s v="134003260"/>
    <s v="'MSP-DNA-2022-2143-M"/>
    <x v="163"/>
    <x v="287"/>
    <d v="2022-08-31T00:00:00"/>
    <s v="PRESUPUESTARIA"/>
    <s v="Se plantea la presente reforma con el fin de adquirir materiales de aseo que no se encuentran dentro del Catálogo Electrónico, por lo que para su compra se debe realizar otros procesos. "/>
    <s v="ADMINISTRACION CENTRAL"/>
    <s v="ADQUISICIÓN DE MATERIALES DE ASEO NO CATALOGADOS PARA EL MINISTERIO DE SALUD PÚBLICA - PLANTA CENTRAL- Escoba de limpieza de autos"/>
    <s v="PLANTA CENTRAL"/>
    <n v="9999"/>
    <s v="01"/>
    <s v="000"/>
    <s v="001"/>
    <n v="530805"/>
    <n v="1701"/>
    <s v="001"/>
    <s v="0000"/>
    <s v="0000"/>
    <n v="150.80000000000001"/>
    <m/>
    <n v="150.80000000000001"/>
    <m/>
    <m/>
    <n v="0"/>
    <s v="SI"/>
    <m/>
    <m/>
    <x v="5"/>
    <n v="150.80000000000001"/>
    <n v="0"/>
    <n v="150.80000000000001"/>
    <s v="COOR ADMINISTRATIVA FINANCIERA"/>
    <s v="DIR ADMINISTRATIVA"/>
    <s v="GI TRANSPORTES"/>
    <s v="SI"/>
    <n v="150.80000000000001"/>
  </r>
  <r>
    <x v="326"/>
    <s v="134003261"/>
    <s v="'MSP-DNA-2022-2143-M"/>
    <x v="163"/>
    <x v="287"/>
    <d v="2022-08-31T00:00:00"/>
    <s v="PRESUPUESTARIA"/>
    <s v="Se plantea la presente reforma con el fin de adquirir materiales de aseo que no se encuentran dentro del Catálogo Electrónico, por lo que para su compra se debe realizar otros procesos. "/>
    <s v="ADMINISTRACION CENTRAL"/>
    <s v="ADQUISICIÓN DE MATERIALES DE ASEO NO CATALOGADOS PARA EL MINISTERIO DE SALUD PÚBLICA - PLANTA CENTRAL- Almoral"/>
    <s v="PLANTA CENTRAL"/>
    <n v="9999"/>
    <s v="01"/>
    <s v="000"/>
    <s v="001"/>
    <n v="530805"/>
    <n v="1701"/>
    <s v="001"/>
    <s v="0000"/>
    <s v="0000"/>
    <n v="81.599999999999994"/>
    <m/>
    <n v="81.599999999999994"/>
    <m/>
    <m/>
    <n v="0"/>
    <s v="SI"/>
    <m/>
    <m/>
    <x v="5"/>
    <n v="81.599999999999994"/>
    <n v="0"/>
    <n v="81.599999999999994"/>
    <s v="COOR ADMINISTRATIVA FINANCIERA"/>
    <s v="DIR ADMINISTRATIVA"/>
    <s v="GI TRANSPORTES"/>
    <s v="SI"/>
    <n v="81.599999999999994"/>
  </r>
  <r>
    <x v="327"/>
    <s v="134003227"/>
    <s v="MSP-DNA-2022-2144-M"/>
    <x v="166"/>
    <x v="288"/>
    <d v="2022-09-01T00:00:00"/>
    <s v="POA"/>
    <s v="Se realiza la presente reforma con el fin de financiar el contrato complementario para el pago de compromisos de pasajes internacionales. "/>
    <s v="ADMINISTRACION CENTRAL"/>
    <s v="SERVICIO DE EMISIÓN DE PASAJES AEREOS NACIONALES PARA SERVIDORES DEL MSP Y PACIENTES RPIS"/>
    <s v="PLANTA CENTRAL"/>
    <n v="9999"/>
    <s v="01"/>
    <s v="000"/>
    <s v="001"/>
    <n v="530301"/>
    <n v="1701"/>
    <s v="001"/>
    <s v="0000"/>
    <s v="0000"/>
    <n v="0"/>
    <m/>
    <n v="0"/>
    <n v="10582.05"/>
    <m/>
    <n v="10582.05"/>
    <s v="SI"/>
    <m/>
    <m/>
    <x v="5"/>
    <n v="49441.37"/>
    <n v="0"/>
    <n v="49441.37"/>
    <s v="COOR ADMINISTRATIVA FINANCIERA"/>
    <s v="DIR ADMINISTRATIVA"/>
    <s v="GI TRANSPORTES"/>
    <s v="SI"/>
    <n v="0"/>
  </r>
  <r>
    <x v="327"/>
    <s v="134003228"/>
    <s v="MSP-DNA-2022-2144-M"/>
    <x v="166"/>
    <x v="288"/>
    <d v="2022-09-01T00:00:00"/>
    <s v="POA"/>
    <s v="Se realiza la presente reforma con el fin de financiar el contrato complementario para el pago de compromisos de pasajes internacionales. "/>
    <s v="ADMINISTRACION CENTRAL"/>
    <s v="SERVICIO DE EMISIÓN DE PASAJES AEREOS INTERNACIONALES PARA SERVIDORES DEL MSP Y PACIENTES RPIS"/>
    <s v="PLANTA CENTRAL"/>
    <n v="9999"/>
    <s v="01"/>
    <s v="000"/>
    <s v="001"/>
    <n v="530302"/>
    <n v="1701"/>
    <s v="001"/>
    <s v="0000"/>
    <s v="0000"/>
    <n v="0"/>
    <m/>
    <n v="0"/>
    <n v="623.92999999999995"/>
    <m/>
    <n v="623.92999999999995"/>
    <s v="SI"/>
    <m/>
    <m/>
    <x v="5"/>
    <n v="35910.03"/>
    <n v="0"/>
    <n v="35910.03"/>
    <s v="COOR ADMINISTRATIVA FINANCIERA"/>
    <s v="DIR ADMINISTRATIVA"/>
    <s v="NO APLICA"/>
    <s v="SI"/>
    <n v="0"/>
  </r>
  <r>
    <x v="327"/>
    <s v="134003229"/>
    <s v="MSP-DNA-2022-2144-M"/>
    <x v="166"/>
    <x v="288"/>
    <d v="2022-09-01T00:00:00"/>
    <s v="POA"/>
    <s v="Se realiza la presente reforma con el fin de financiar el contrato complementario para el pago de compromisos de pasajes internacionales. "/>
    <s v="ADMINISTRACION CENTRAL"/>
    <s v="CONTRATO COMPLEMENTARIO AL CONTRATO NRO. 00117-2020 CORRESPONDIENTE AL &quot;SERVICIO DE EMISIÓN DE PASAJES AEREOS NACIONALES E INTERNACIONALES PARA SERVIDORES DEL MINISTERIO DE SALUD PÚBLICA (PLANTA CENTRAL) Y PACIENTES RPIS&quot;"/>
    <s v="PLANTA CENTRAL"/>
    <n v="9999"/>
    <s v="01"/>
    <s v="000"/>
    <s v="001"/>
    <n v="530301"/>
    <n v="1701"/>
    <s v="001"/>
    <s v="0000"/>
    <s v="0000"/>
    <n v="0"/>
    <m/>
    <n v="0"/>
    <n v="960.03"/>
    <m/>
    <n v="960.03"/>
    <s v="SI"/>
    <m/>
    <m/>
    <x v="5"/>
    <n v="0"/>
    <n v="240"/>
    <n v="240"/>
    <s v="COOR ADMINISTRATIVA FINANCIERA"/>
    <s v="DIR ADMINISTRATIVA"/>
    <s v="GI TRANSPORTES"/>
    <s v="SI"/>
    <n v="0"/>
  </r>
  <r>
    <x v="327"/>
    <s v="134003230"/>
    <s v="MSP-DNA-2022-2144-M"/>
    <x v="166"/>
    <x v="288"/>
    <d v="2022-09-01T00:00:00"/>
    <s v="POA"/>
    <s v="Se realiza la presente reforma con el fin de financiar el contrato complementario para el pago de compromisos de pasajes internacionales. "/>
    <s v="ADMINISTRACION CENTRAL"/>
    <s v="CONTRATO COMPLEMENTARIO AL CONTRATO NRO. 00117-2020 CORRESPONDIENTE AL &quot;SERVICIO DE EMISIÓN DE PASAJES AEREOS NACIONALES E INTERNACIONALES PARA SERVIDORES DEL MINISTERIO DE SALUD PÚBLICA (PLANTA CENTRAL) Y PACIENTES RPIS&quot;"/>
    <s v="PLANTA CENTRAL"/>
    <n v="9999"/>
    <s v="01"/>
    <s v="000"/>
    <s v="001"/>
    <n v="530302"/>
    <n v="1701"/>
    <s v="001"/>
    <s v="0000"/>
    <s v="0000"/>
    <n v="0"/>
    <m/>
    <n v="0"/>
    <n v="2794.12"/>
    <m/>
    <n v="2794.12"/>
    <s v="SI"/>
    <m/>
    <m/>
    <x v="5"/>
    <n v="15200.880000000001"/>
    <n v="2159.4"/>
    <n v="17360.280000000002"/>
    <s v="COOR ADMINISTRATIVA FINANCIERA"/>
    <s v="DIR ADMINISTRATIVA"/>
    <s v="NO APLICA"/>
    <s v="SI"/>
    <n v="0"/>
  </r>
  <r>
    <x v="327"/>
    <s v="134003262"/>
    <s v="MSP-DNA-2022-2144-M"/>
    <x v="166"/>
    <x v="288"/>
    <d v="2022-09-01T00:00:00"/>
    <s v="POA"/>
    <s v="Se realiza la presente reforma con el fin de financiar el contrato complementario para el pago de compromisos de pasajes internacionales. "/>
    <s v="ADMINISTRACION CENTRAL"/>
    <s v="SERVICIO DE EMISIÓN DE PASAJES AEREOS NACIONALES PARA SERVIDORES DEL MSP Y PACIENTES RPIS (CONTRATO NRO. 117-2021)"/>
    <s v="PLANTA CENTRAL"/>
    <n v="9999"/>
    <s v="01"/>
    <s v="000"/>
    <s v="001"/>
    <n v="530301"/>
    <n v="1701"/>
    <s v="001"/>
    <s v="0000"/>
    <s v="0000"/>
    <n v="10582.05"/>
    <m/>
    <n v="10582.05"/>
    <m/>
    <m/>
    <n v="0"/>
    <s v="SI"/>
    <m/>
    <m/>
    <x v="5"/>
    <n v="10582.05"/>
    <n v="0"/>
    <n v="10582.05"/>
    <s v="COOR ADMINISTRATIVA FINANCIERA"/>
    <s v="DIR ADMINISTRATIVA"/>
    <s v="GI TRANSPORTES"/>
    <s v="SI"/>
    <n v="0"/>
  </r>
  <r>
    <x v="327"/>
    <s v="134003263"/>
    <s v="MSP-DNA-2022-2144-M"/>
    <x v="166"/>
    <x v="288"/>
    <d v="2022-09-01T00:00:00"/>
    <s v="POA"/>
    <s v="Se realiza la presente reforma con el fin de financiar el contrato complementario para el pago de compromisos de pasajes internacionales. "/>
    <s v="ADMINISTRACION CENTRAL"/>
    <s v="SERVICIO DE EMISIÓN DE PASAJES AEREOS INTERNACIONALES PARA SERVIDORES DEL MSP Y PACIENTES RPIS  (CONTRATO NRO. 117-2021"/>
    <s v="PLANTA CENTRAL"/>
    <n v="9999"/>
    <s v="01"/>
    <s v="000"/>
    <s v="001"/>
    <n v="530302"/>
    <n v="1701"/>
    <s v="001"/>
    <s v="0000"/>
    <s v="0000"/>
    <n v="623.92999999999995"/>
    <m/>
    <n v="623.92999999999995"/>
    <m/>
    <m/>
    <n v="0"/>
    <s v="SI"/>
    <m/>
    <m/>
    <x v="5"/>
    <n v="4133.37"/>
    <n v="0"/>
    <n v="4133.37"/>
    <s v="COOR ADMINISTRATIVA FINANCIERA"/>
    <s v="DIR ADMINISTRATIVA"/>
    <s v="GI TRANSPORTES"/>
    <s v="SI"/>
    <n v="0"/>
  </r>
  <r>
    <x v="327"/>
    <s v="134003264"/>
    <s v="MSP-DNA-2022-2144-M"/>
    <x v="166"/>
    <x v="288"/>
    <d v="2022-09-01T00:00:00"/>
    <s v="POA"/>
    <s v="Se realiza la presente reforma con el fin de financiar el contrato complementario para el pago de compromisos de pasajes internacionales. "/>
    <s v="ADMINISTRACION CENTRAL"/>
    <s v="CONTRATO COMPLEMENTARIO AL CONTRATO NRO. 00117-2021 CORRESPONDIENTE AL &quot;SERVICIO DE EMISIÓN DE PASAJES AEREOS NACIONALES E INTERNACIONALES PARA SERVIDORES DEL MINISTERIO DE SALUD PÚBLICA (PLANTA CENTRAL) Y PACIENTES RPIS&quot;"/>
    <s v="PLANTA CENTRAL"/>
    <n v="9999"/>
    <s v="01"/>
    <s v="000"/>
    <s v="001"/>
    <n v="530301"/>
    <n v="1701"/>
    <s v="001"/>
    <s v="0000"/>
    <s v="0000"/>
    <n v="960.03"/>
    <m/>
    <n v="960.03"/>
    <m/>
    <m/>
    <n v="0"/>
    <s v="SI"/>
    <m/>
    <m/>
    <x v="5"/>
    <n v="960.03"/>
    <n v="0"/>
    <n v="960.03"/>
    <s v="COOR ADMINISTRATIVA FINANCIERA"/>
    <s v="DIR ADMINISTRATIVA"/>
    <s v="GI TRANSPORTES"/>
    <s v="SI"/>
    <n v="0"/>
  </r>
  <r>
    <x v="327"/>
    <s v="134003265"/>
    <s v="MSP-DNA-2022-2144-M"/>
    <x v="166"/>
    <x v="288"/>
    <d v="2022-09-01T00:00:00"/>
    <s v="POA"/>
    <s v="Se realiza la presente reforma con el fin de financiar el contrato complementario para el pago de compromisos de pasajes internacionales. "/>
    <s v="ADMINISTRACION CENTRAL"/>
    <s v="CONTRATO COMPLEMENTARIO AL CONTRATO NRO. 00117-2021 CORRESPONDIENTE AL &quot;SERVICIO DE EMISIÓN DE PASAJES AEREOS NACIONALES E INTERNACIONALES PARA SERVIDORES DEL MINISTERIO DE SALUD PÚBLICA (PLANTA CENTRAL) Y PACIENTES RPIS&quot;"/>
    <s v="PLANTA CENTRAL"/>
    <n v="9999"/>
    <s v="01"/>
    <s v="000"/>
    <s v="001"/>
    <n v="530302"/>
    <n v="1701"/>
    <s v="001"/>
    <s v="0000"/>
    <s v="0000"/>
    <n v="2794.12"/>
    <m/>
    <n v="2794.12"/>
    <m/>
    <m/>
    <n v="0"/>
    <s v="SI"/>
    <m/>
    <m/>
    <x v="5"/>
    <n v="3834.09"/>
    <n v="0"/>
    <n v="3834.09"/>
    <s v="COOR ADMINISTRATIVA FINANCIERA"/>
    <s v="DIR ADMINISTRATIVA"/>
    <s v="GI TRANSPORTES"/>
    <s v="SI"/>
    <n v="0"/>
  </r>
  <r>
    <x v="328"/>
    <s v="111005043"/>
    <s v="MSP-SNGSP-2022-2139-M"/>
    <x v="167"/>
    <x v="289"/>
    <d v="2022-08-26T00:00:00"/>
    <s v="PRESUPUESTARIA"/>
    <s v="Se realiza reforma para financiar compra tomografo Hosp. Homero Castanier"/>
    <s v="PROVISION Y PRESTACION DE SERVICIOS DE SALUD"/>
    <s v="“ADQUISICIÓN DE DISPOSITIVOS MÉDICOS DE USO GENERAL PARA LOS ESTABLECIMIENTOS DE SALUD DEL MINISTERIO DE SALUD PÚBLICA POR DECLARATORIA DE EMERGENCIA ”"/>
    <s v="PLANTA CENTRAL"/>
    <n v="9999"/>
    <n v="90"/>
    <s v="000"/>
    <s v="001"/>
    <n v="530826"/>
    <n v="1701"/>
    <s v="001"/>
    <s v="0000"/>
    <s v="0000"/>
    <n v="0"/>
    <n v="0"/>
    <n v="0"/>
    <n v="208550"/>
    <n v="0"/>
    <n v="208550"/>
    <s v="SI"/>
    <m/>
    <m/>
    <x v="16"/>
    <n v="1352729.6199999973"/>
    <n v="0"/>
    <n v="1352729.6199999973"/>
    <s v="SUB GESTION OPERACIONES LOGISTICA SALUD "/>
    <s v="DIR NACIONAL ABASTECIMIENTO MEDICAMENTOS DIPOSITIVOS MEDICOS OTROS BIENES ESTRATÉGICOS EN SALUD"/>
    <s v="EMERGENCIA SECTOR SALUD"/>
    <s v="SI"/>
    <n v="-2.7939677238464355E-9"/>
  </r>
  <r>
    <x v="328"/>
    <s v="CZ6"/>
    <s v="MSP-SNGSP-2022-2139-M"/>
    <x v="167"/>
    <x v="289"/>
    <d v="2022-08-26T00:00:00"/>
    <s v="PRESUPUESTARIA"/>
    <s v="Se realiza reforma para financiar compra tomografo Hosp. Homero Castanier"/>
    <s v="CZ6"/>
    <s v="CZ6"/>
    <s v="CZ6"/>
    <s v="1050"/>
    <n v="90"/>
    <s v="000"/>
    <s v="004"/>
    <s v="530809"/>
    <s v="301"/>
    <s v="001"/>
    <s v="0000"/>
    <s v="0000"/>
    <n v="153050"/>
    <n v="0"/>
    <n v="153050"/>
    <n v="0"/>
    <n v="0"/>
    <n v="0"/>
    <s v="SI"/>
    <m/>
    <m/>
    <x v="16"/>
    <e v="#N/A"/>
    <e v="#N/A"/>
    <e v="#N/A"/>
    <e v="#N/A"/>
    <e v="#N/A"/>
    <e v="#N/A"/>
    <e v="#N/A"/>
    <e v="#N/A"/>
  </r>
  <r>
    <x v="328"/>
    <s v="CZ6"/>
    <s v="MSP-SNGSP-2022-2139-M"/>
    <x v="167"/>
    <x v="289"/>
    <d v="2022-08-26T00:00:00"/>
    <s v="PRESUPUESTARIA"/>
    <s v="Se realiza reforma para financiar compra tomografo Hosp. Homero Castanier"/>
    <s v="CZ6"/>
    <s v="CZ6"/>
    <s v="CZ6"/>
    <s v="1050"/>
    <n v="90"/>
    <s v="000"/>
    <s v="004"/>
    <s v="530826"/>
    <s v="301"/>
    <s v="001"/>
    <s v="0000"/>
    <s v="0000"/>
    <n v="55500"/>
    <n v="0"/>
    <n v="55500"/>
    <n v="0"/>
    <n v="0"/>
    <n v="0"/>
    <s v="SI"/>
    <m/>
    <m/>
    <x v="16"/>
    <e v="#N/A"/>
    <e v="#N/A"/>
    <e v="#N/A"/>
    <e v="#N/A"/>
    <e v="#N/A"/>
    <e v="#N/A"/>
    <e v="#N/A"/>
    <e v="#N/A"/>
  </r>
  <r>
    <x v="329"/>
    <s v="111000002"/>
    <s v="MSP-SNGSP-2022-2019-M"/>
    <x v="159"/>
    <x v="290"/>
    <d v="2022-08-26T00:00:00"/>
    <s v="PRESUPUESTARIA"/>
    <s v="Se realiza reforma para financiar compra de medicamentos catalogados "/>
    <s v="GOBERNANZA DE LA SALUD"/>
    <s v="Aprovisionamiento de componentes sanguíneos "/>
    <s v="PLANTA CENTRAL"/>
    <n v="9999"/>
    <n v="58"/>
    <s v="000"/>
    <s v="001"/>
    <n v="530809"/>
    <n v="1701"/>
    <s v="001"/>
    <s v="0000"/>
    <s v="0000"/>
    <n v="0"/>
    <n v="0"/>
    <n v="0"/>
    <n v="777522.25"/>
    <n v="0"/>
    <n v="777522.25"/>
    <s v="SI"/>
    <m/>
    <m/>
    <x v="16"/>
    <n v="4998510.3599999994"/>
    <n v="0"/>
    <n v="4998510.3599999994"/>
    <s v="SUB GESTION OPERACIONES LOGISTICA SALUD "/>
    <s v="SUB GESTION OPERACIONES LOGISTICA SALUD "/>
    <s v="PROGRAMA NACIONAL DE SANGRE"/>
    <s v="SI"/>
    <n v="0"/>
  </r>
  <r>
    <x v="329"/>
    <s v="111005043"/>
    <s v="MSP-SNGSP-2022-2019-M"/>
    <x v="159"/>
    <x v="290"/>
    <d v="2022-08-26T00:00:00"/>
    <s v="PRESUPUESTARIA"/>
    <s v="Se realiza reforma para financiar compra de medicamentos catalogados "/>
    <s v="PROVISION Y PRESTACION DE SERVICIOS DE SALUD"/>
    <s v="“ADQUISICIÓN DE DISPOSITIVOS MÉDICOS DE USO GENERAL PARA LOS ESTABLECIMIENTOS DE SALUD DEL MINISTERIO DE SALUD PÚBLICA POR DECLARATORIA DE EMERGENCIA ”"/>
    <s v="PLANTA CENTRAL"/>
    <n v="9999"/>
    <n v="90"/>
    <s v="000"/>
    <s v="001"/>
    <n v="530826"/>
    <n v="1701"/>
    <s v="001"/>
    <s v="0000"/>
    <s v="0000"/>
    <n v="0"/>
    <n v="0"/>
    <n v="0"/>
    <n v="1199165.6200000001"/>
    <n v="0"/>
    <n v="1199165.6200000001"/>
    <s v="SI"/>
    <m/>
    <m/>
    <x v="16"/>
    <n v="1352729.6199999973"/>
    <n v="0"/>
    <n v="1352729.6199999973"/>
    <s v="SUB GESTION OPERACIONES LOGISTICA SALUD "/>
    <s v="DIR NACIONAL ABASTECIMIENTO MEDICAMENTOS DIPOSITIVOS MEDICOS OTROS BIENES ESTRATÉGICOS EN SALUD"/>
    <s v="EMERGENCIA SECTOR SALUD"/>
    <s v="SI"/>
    <n v="-2.7939677238464355E-9"/>
  </r>
  <r>
    <x v="329"/>
    <s v="CZ4"/>
    <s v="MSP-SNGSP-2022-2019-M"/>
    <x v="159"/>
    <x v="290"/>
    <d v="2022-08-26T00:00:00"/>
    <s v="PRESUPUESTARIA"/>
    <s v="Se realiza reforma para financiar compra de medicamentos catalogados "/>
    <s v="CZ4"/>
    <s v="CZ4"/>
    <s v="CZ4"/>
    <s v="54"/>
    <n v="90"/>
    <s v="000"/>
    <s v="001"/>
    <n v="530809"/>
    <s v="001"/>
    <n v="1301"/>
    <s v="0000"/>
    <s v="0000"/>
    <n v="108699.35"/>
    <n v="0"/>
    <n v="108699.35"/>
    <n v="0"/>
    <n v="0"/>
    <n v="0"/>
    <s v="SI"/>
    <m/>
    <m/>
    <x v="16"/>
    <e v="#N/A"/>
    <e v="#N/A"/>
    <e v="#N/A"/>
    <e v="#N/A"/>
    <e v="#N/A"/>
    <e v="#N/A"/>
    <e v="#N/A"/>
    <e v="#N/A"/>
  </r>
  <r>
    <x v="329"/>
    <s v="CZ5"/>
    <s v="MSP-SNGSP-2022-2019-M"/>
    <x v="159"/>
    <x v="290"/>
    <d v="2022-08-26T00:00:00"/>
    <s v="PRESUPUESTARIA"/>
    <s v="Se realiza reforma para financiar compra de medicamentos catalogados "/>
    <s v="CZ5"/>
    <s v="CZ5"/>
    <s v="CZ5"/>
    <s v="55"/>
    <n v="90"/>
    <s v="000"/>
    <s v="001"/>
    <n v="530809"/>
    <s v="001"/>
    <n v="910"/>
    <s v="0000"/>
    <s v="0000"/>
    <n v="682626.12"/>
    <n v="0"/>
    <n v="682626.12"/>
    <n v="0"/>
    <n v="0"/>
    <n v="0"/>
    <s v="SI"/>
    <m/>
    <m/>
    <x v="16"/>
    <e v="#N/A"/>
    <e v="#N/A"/>
    <e v="#N/A"/>
    <e v="#N/A"/>
    <e v="#N/A"/>
    <e v="#N/A"/>
    <e v="#N/A"/>
    <e v="#N/A"/>
  </r>
  <r>
    <x v="329"/>
    <s v="CZ6"/>
    <s v="MSP-SNGSP-2022-2019-M"/>
    <x v="159"/>
    <x v="290"/>
    <d v="2022-08-26T00:00:00"/>
    <s v="PRESUPUESTARIA"/>
    <s v="Se realiza reforma para financiar compra de medicamentos catalogados "/>
    <s v="CZ6"/>
    <s v="CZ6"/>
    <s v="CZ6"/>
    <s v="56"/>
    <n v="90"/>
    <s v="000"/>
    <s v="001"/>
    <n v="530809"/>
    <s v="001"/>
    <n v="101"/>
    <s v="0000"/>
    <s v="0000"/>
    <n v="162901.66"/>
    <m/>
    <n v="162901.66"/>
    <n v="0"/>
    <n v="0"/>
    <n v="0"/>
    <s v="SI"/>
    <m/>
    <m/>
    <x v="16"/>
    <e v="#N/A"/>
    <e v="#N/A"/>
    <e v="#N/A"/>
    <e v="#N/A"/>
    <e v="#N/A"/>
    <e v="#N/A"/>
    <e v="#N/A"/>
    <e v="#N/A"/>
  </r>
  <r>
    <x v="329"/>
    <s v="CZ7"/>
    <s v="MSP-SNGSP-2022-2019-M"/>
    <x v="159"/>
    <x v="290"/>
    <d v="2022-08-26T00:00:00"/>
    <s v="PRESUPUESTARIA"/>
    <s v="Se realiza reforma para financiar compra de medicamentos catalogados "/>
    <s v="CZ7"/>
    <s v="CZ7"/>
    <s v="CZ7"/>
    <s v="57"/>
    <n v="90"/>
    <s v="000"/>
    <s v="001"/>
    <n v="530809"/>
    <s v="001"/>
    <n v="1101"/>
    <s v="0000"/>
    <s v="0000"/>
    <n v="280089.46999999997"/>
    <n v="0"/>
    <n v="280089.46999999997"/>
    <n v="0"/>
    <n v="0"/>
    <n v="0"/>
    <s v="SI"/>
    <m/>
    <m/>
    <x v="16"/>
    <e v="#N/A"/>
    <e v="#N/A"/>
    <e v="#N/A"/>
    <e v="#N/A"/>
    <e v="#N/A"/>
    <e v="#N/A"/>
    <e v="#N/A"/>
    <e v="#N/A"/>
  </r>
  <r>
    <x v="329"/>
    <s v="CZ8"/>
    <s v="MSP-SNGSP-2022-2019-M"/>
    <x v="159"/>
    <x v="290"/>
    <d v="2022-08-26T00:00:00"/>
    <s v="PRESUPUESTARIA"/>
    <s v="Se realiza reforma para financiar compra de medicamentos catalogados "/>
    <s v="CZ8"/>
    <s v="CZ8"/>
    <s v="CZ8"/>
    <s v="58"/>
    <n v="90"/>
    <s v="000"/>
    <s v="001"/>
    <n v="530809"/>
    <s v="001"/>
    <n v="901"/>
    <s v="0000"/>
    <s v="0000"/>
    <n v="742371.27"/>
    <n v="0"/>
    <n v="742371.27"/>
    <n v="0"/>
    <n v="0"/>
    <n v="0"/>
    <s v="SI"/>
    <m/>
    <m/>
    <x v="16"/>
    <e v="#N/A"/>
    <e v="#N/A"/>
    <e v="#N/A"/>
    <e v="#N/A"/>
    <e v="#N/A"/>
    <e v="#N/A"/>
    <e v="#N/A"/>
    <e v="#N/A"/>
  </r>
  <r>
    <x v="330"/>
    <s v="132001022"/>
    <s v="MSP-CZONAL6-2022-8095-M"/>
    <x v="164"/>
    <x v="291"/>
    <d v="2022-09-02T00:00:00"/>
    <s v="PRESUPUESTARIA"/>
    <s v="Para financiar pasajes y viaticos al interior de la CZ6 por Declaratoria de Emergencia "/>
    <s v="GARANTIA DE LA CALIDAD DE LOS SERVICIOS DE SALUD"/>
    <s v="Asignación esigef para financiar actividades priorizadas  (Mantenimientos REF 006)"/>
    <s v="PLANTA CENTRAL"/>
    <n v="9999"/>
    <n v="57"/>
    <s v="000"/>
    <s v="001"/>
    <n v="530404"/>
    <n v="1701"/>
    <s v="001"/>
    <s v="0000"/>
    <s v="0000"/>
    <n v="0"/>
    <n v="0"/>
    <n v="0"/>
    <n v="19510.740000000002"/>
    <n v="0"/>
    <n v="19510.740000000002"/>
    <s v="SI"/>
    <m/>
    <m/>
    <x v="7"/>
    <n v="0"/>
    <n v="0"/>
    <n v="0"/>
    <s v="COOR PLANIFICACION GEST ESTRAT"/>
    <s v="DIR PLANIFICACION INVERSION"/>
    <s v="NO APLICA"/>
    <s v="NO"/>
    <n v="0"/>
  </r>
  <r>
    <x v="330"/>
    <s v="CZ6"/>
    <s v="MSP-CZONAL6-2022-8095-M"/>
    <x v="164"/>
    <x v="291"/>
    <d v="2022-09-02T00:00:00"/>
    <s v="PRESUPUESTARIA"/>
    <s v="Para financiar pasajes y viaticos al interior de la CZ6 por Declaratoria de Emergencia "/>
    <s v="CZ6"/>
    <s v="CZ6"/>
    <s v="CZ6"/>
    <n v="56"/>
    <n v="90"/>
    <s v="000"/>
    <s v="001"/>
    <n v="530303"/>
    <s v="001"/>
    <n v="101"/>
    <s v="0000"/>
    <s v="0000"/>
    <n v="4176.8900000000003"/>
    <n v="0"/>
    <n v="4176.8900000000003"/>
    <n v="0"/>
    <n v="0"/>
    <n v="0"/>
    <s v="SI"/>
    <m/>
    <m/>
    <x v="7"/>
    <e v="#N/A"/>
    <e v="#N/A"/>
    <e v="#N/A"/>
    <e v="#N/A"/>
    <e v="#N/A"/>
    <e v="#N/A"/>
    <e v="#N/A"/>
    <e v="#N/A"/>
  </r>
  <r>
    <x v="330"/>
    <s v="CZ6"/>
    <s v="MSP-CZONAL6-2022-8095-M"/>
    <x v="164"/>
    <x v="291"/>
    <d v="2022-09-02T00:00:00"/>
    <s v="PRESUPUESTARIA"/>
    <s v="Para financiar pasajes y viaticos al interior de la CZ6 por Declaratoria de Emergencia "/>
    <s v="CZ6"/>
    <s v="CZ6"/>
    <s v="CZ6"/>
    <n v="56"/>
    <n v="90"/>
    <s v="000"/>
    <s v="001"/>
    <n v="530301"/>
    <s v="001"/>
    <n v="101"/>
    <s v="0000"/>
    <s v="0000"/>
    <n v="1482.45"/>
    <n v="0"/>
    <n v="1482.45"/>
    <n v="0"/>
    <n v="0"/>
    <n v="0"/>
    <s v="SI"/>
    <m/>
    <m/>
    <x v="7"/>
    <e v="#N/A"/>
    <e v="#N/A"/>
    <e v="#N/A"/>
    <e v="#N/A"/>
    <e v="#N/A"/>
    <e v="#N/A"/>
    <e v="#N/A"/>
    <e v="#N/A"/>
  </r>
  <r>
    <x v="330"/>
    <s v="CZ6"/>
    <s v="MSP-CZONAL6-2022-8095-M"/>
    <x v="164"/>
    <x v="291"/>
    <d v="2022-09-02T00:00:00"/>
    <s v="PRESUPUESTARIA"/>
    <s v="Para financiar pasajes y viaticos al interior de la CZ6 por Declaratoria de Emergencia "/>
    <s v="CZ6"/>
    <s v="CZ6"/>
    <s v="CZ6"/>
    <n v="1000"/>
    <n v="90"/>
    <s v="000"/>
    <s v="001"/>
    <n v="530303"/>
    <s v="001"/>
    <n v="101"/>
    <s v="0000"/>
    <s v="0000"/>
    <n v="1920"/>
    <n v="0"/>
    <n v="1920"/>
    <n v="0"/>
    <n v="0"/>
    <n v="0"/>
    <s v="SI"/>
    <m/>
    <m/>
    <x v="7"/>
    <e v="#N/A"/>
    <e v="#N/A"/>
    <e v="#N/A"/>
    <e v="#N/A"/>
    <e v="#N/A"/>
    <e v="#N/A"/>
    <e v="#N/A"/>
    <e v="#N/A"/>
  </r>
  <r>
    <x v="330"/>
    <s v="CZ6"/>
    <s v="MSP-CZONAL6-2022-8095-M"/>
    <x v="164"/>
    <x v="291"/>
    <d v="2022-09-02T00:00:00"/>
    <s v="PRESUPUESTARIA"/>
    <s v="Para financiar pasajes y viaticos al interior de la CZ6 por Declaratoria de Emergencia "/>
    <s v="CZ6"/>
    <s v="CZ6"/>
    <s v="CZ6"/>
    <n v="1000"/>
    <n v="90"/>
    <s v="000"/>
    <s v="001"/>
    <n v="530301"/>
    <s v="001"/>
    <n v="101"/>
    <s v="0000"/>
    <s v="0000"/>
    <n v="1109.54"/>
    <n v="0"/>
    <n v="1109.54"/>
    <n v="0"/>
    <n v="0"/>
    <n v="0"/>
    <s v="SI"/>
    <m/>
    <m/>
    <x v="7"/>
    <e v="#N/A"/>
    <e v="#N/A"/>
    <e v="#N/A"/>
    <e v="#N/A"/>
    <e v="#N/A"/>
    <e v="#N/A"/>
    <e v="#N/A"/>
    <e v="#N/A"/>
  </r>
  <r>
    <x v="330"/>
    <s v="CZ6"/>
    <s v="MSP-CZONAL6-2022-8095-M"/>
    <x v="164"/>
    <x v="291"/>
    <d v="2022-09-02T00:00:00"/>
    <s v="PRESUPUESTARIA"/>
    <s v="Para financiar pasajes y viaticos al interior de la CZ6 por Declaratoria de Emergencia "/>
    <s v="CZ6"/>
    <s v="CZ6"/>
    <s v="CZ6"/>
    <n v="1009"/>
    <n v="90"/>
    <s v="000"/>
    <s v="001"/>
    <n v="530303"/>
    <s v="001"/>
    <n v="103"/>
    <s v="0000"/>
    <s v="0000"/>
    <n v="1120"/>
    <n v="0"/>
    <n v="1120"/>
    <n v="0"/>
    <n v="0"/>
    <n v="0"/>
    <s v="SI"/>
    <m/>
    <m/>
    <x v="7"/>
    <e v="#N/A"/>
    <e v="#N/A"/>
    <e v="#N/A"/>
    <e v="#N/A"/>
    <e v="#N/A"/>
    <e v="#N/A"/>
    <e v="#N/A"/>
    <e v="#N/A"/>
  </r>
  <r>
    <x v="330"/>
    <s v="CZ6"/>
    <s v="MSP-CZONAL6-2022-8095-M"/>
    <x v="164"/>
    <x v="291"/>
    <d v="2022-09-02T00:00:00"/>
    <s v="PRESUPUESTARIA"/>
    <s v="Para financiar pasajes y viaticos al interior de la CZ6 por Declaratoria de Emergencia "/>
    <s v="CZ6"/>
    <s v="CZ6"/>
    <s v="CZ6"/>
    <n v="1009"/>
    <n v="90"/>
    <s v="000"/>
    <s v="001"/>
    <n v="530301"/>
    <s v="001"/>
    <n v="103"/>
    <s v="0000"/>
    <s v="0000"/>
    <n v="526.24"/>
    <n v="0"/>
    <n v="526.24"/>
    <n v="0"/>
    <n v="0"/>
    <n v="0"/>
    <s v="SI"/>
    <m/>
    <m/>
    <x v="7"/>
    <e v="#N/A"/>
    <e v="#N/A"/>
    <e v="#N/A"/>
    <e v="#N/A"/>
    <e v="#N/A"/>
    <e v="#N/A"/>
    <e v="#N/A"/>
    <e v="#N/A"/>
  </r>
  <r>
    <x v="330"/>
    <s v="CZ6"/>
    <s v="MSP-CZONAL6-2022-8095-M"/>
    <x v="164"/>
    <x v="291"/>
    <d v="2022-09-02T00:00:00"/>
    <s v="PRESUPUESTARIA"/>
    <s v="Para financiar pasajes y viaticos al interior de la CZ6 por Declaratoria de Emergencia "/>
    <s v="CZ6"/>
    <s v="CZ6"/>
    <s v="CZ6"/>
    <n v="1011"/>
    <n v="90"/>
    <s v="000"/>
    <s v="001"/>
    <n v="530303"/>
    <s v="001"/>
    <n v="108"/>
    <s v="0000"/>
    <s v="0000"/>
    <n v="640"/>
    <n v="0"/>
    <n v="640"/>
    <n v="0"/>
    <n v="0"/>
    <n v="0"/>
    <s v="SI"/>
    <m/>
    <m/>
    <x v="7"/>
    <e v="#N/A"/>
    <e v="#N/A"/>
    <e v="#N/A"/>
    <e v="#N/A"/>
    <e v="#N/A"/>
    <e v="#N/A"/>
    <e v="#N/A"/>
    <e v="#N/A"/>
  </r>
  <r>
    <x v="330"/>
    <s v="CZ6"/>
    <s v="MSP-CZONAL6-2022-8095-M"/>
    <x v="164"/>
    <x v="291"/>
    <d v="2022-09-02T00:00:00"/>
    <s v="PRESUPUESTARIA"/>
    <s v="Para financiar pasajes y viaticos al interior de la CZ6 por Declaratoria de Emergencia "/>
    <s v="CZ6"/>
    <s v="CZ6"/>
    <s v="CZ6"/>
    <n v="1011"/>
    <n v="90"/>
    <s v="000"/>
    <s v="001"/>
    <n v="530301"/>
    <s v="001"/>
    <n v="108"/>
    <s v="0000"/>
    <s v="0000"/>
    <n v="93.41"/>
    <n v="0"/>
    <n v="93.41"/>
    <n v="0"/>
    <n v="0"/>
    <n v="0"/>
    <s v="SI"/>
    <m/>
    <m/>
    <x v="7"/>
    <e v="#N/A"/>
    <e v="#N/A"/>
    <e v="#N/A"/>
    <e v="#N/A"/>
    <e v="#N/A"/>
    <e v="#N/A"/>
    <e v="#N/A"/>
    <e v="#N/A"/>
  </r>
  <r>
    <x v="330"/>
    <s v="CZ6"/>
    <s v="MSP-CZONAL6-2022-8095-M"/>
    <x v="164"/>
    <x v="291"/>
    <d v="2022-09-02T00:00:00"/>
    <s v="PRESUPUESTARIA"/>
    <s v="Para financiar pasajes y viaticos al interior de la CZ6 por Declaratoria de Emergencia "/>
    <s v="CZ6"/>
    <s v="CZ6"/>
    <s v="CZ6"/>
    <n v="1012"/>
    <n v="90"/>
    <s v="000"/>
    <s v="001"/>
    <n v="530303"/>
    <s v="001"/>
    <n v="109"/>
    <s v="0000"/>
    <s v="0000"/>
    <n v="512"/>
    <n v="0"/>
    <n v="512"/>
    <n v="0"/>
    <n v="0"/>
    <n v="0"/>
    <s v="SI"/>
    <m/>
    <m/>
    <x v="7"/>
    <e v="#N/A"/>
    <e v="#N/A"/>
    <e v="#N/A"/>
    <e v="#N/A"/>
    <e v="#N/A"/>
    <e v="#N/A"/>
    <e v="#N/A"/>
    <e v="#N/A"/>
  </r>
  <r>
    <x v="330"/>
    <s v="CZ6"/>
    <s v="MSP-CZONAL6-2022-8095-M"/>
    <x v="164"/>
    <x v="291"/>
    <d v="2022-09-02T00:00:00"/>
    <s v="PRESUPUESTARIA"/>
    <s v="Para financiar pasajes y viaticos al interior de la CZ6 por Declaratoria de Emergencia "/>
    <s v="CZ6"/>
    <s v="CZ6"/>
    <s v="CZ6"/>
    <n v="1012"/>
    <n v="90"/>
    <s v="000"/>
    <s v="001"/>
    <n v="530301"/>
    <s v="001"/>
    <n v="109"/>
    <s v="0000"/>
    <s v="0000"/>
    <n v="394.14"/>
    <n v="0"/>
    <n v="394.14"/>
    <n v="0"/>
    <n v="0"/>
    <n v="0"/>
    <s v="SI"/>
    <m/>
    <m/>
    <x v="7"/>
    <e v="#N/A"/>
    <e v="#N/A"/>
    <e v="#N/A"/>
    <e v="#N/A"/>
    <e v="#N/A"/>
    <e v="#N/A"/>
    <e v="#N/A"/>
    <e v="#N/A"/>
  </r>
  <r>
    <x v="330"/>
    <s v="CZ6"/>
    <s v="MSP-CZONAL6-2022-8095-M"/>
    <x v="164"/>
    <x v="291"/>
    <d v="2022-09-02T00:00:00"/>
    <s v="PRESUPUESTARIA"/>
    <s v="Para financiar pasajes y viaticos al interior de la CZ6 por Declaratoria de Emergencia "/>
    <s v="CZ6"/>
    <s v="CZ6"/>
    <s v="CZ6"/>
    <n v="1020"/>
    <n v="90"/>
    <s v="000"/>
    <s v="001"/>
    <n v="530303"/>
    <s v="001"/>
    <n v="102"/>
    <s v="0000"/>
    <s v="0000"/>
    <n v="480"/>
    <n v="0"/>
    <n v="480"/>
    <n v="0"/>
    <n v="0"/>
    <n v="0"/>
    <s v="SI"/>
    <m/>
    <m/>
    <x v="7"/>
    <e v="#N/A"/>
    <e v="#N/A"/>
    <e v="#N/A"/>
    <e v="#N/A"/>
    <e v="#N/A"/>
    <e v="#N/A"/>
    <e v="#N/A"/>
    <e v="#N/A"/>
  </r>
  <r>
    <x v="330"/>
    <s v="CZ6"/>
    <s v="MSP-CZONAL6-2022-8095-M"/>
    <x v="164"/>
    <x v="291"/>
    <d v="2022-09-02T00:00:00"/>
    <s v="PRESUPUESTARIA"/>
    <s v="Para financiar pasajes y viaticos al interior de la CZ6 por Declaratoria de Emergencia "/>
    <s v="CZ6"/>
    <s v="CZ6"/>
    <s v="CZ6"/>
    <n v="1020"/>
    <n v="90"/>
    <s v="000"/>
    <s v="001"/>
    <n v="530301"/>
    <s v="001"/>
    <n v="102"/>
    <s v="0000"/>
    <s v="0000"/>
    <n v="233.17"/>
    <n v="0"/>
    <n v="233.17"/>
    <n v="0"/>
    <n v="0"/>
    <n v="0"/>
    <s v="SI"/>
    <m/>
    <m/>
    <x v="7"/>
    <e v="#N/A"/>
    <e v="#N/A"/>
    <e v="#N/A"/>
    <e v="#N/A"/>
    <e v="#N/A"/>
    <e v="#N/A"/>
    <e v="#N/A"/>
    <e v="#N/A"/>
  </r>
  <r>
    <x v="330"/>
    <s v="CZ6"/>
    <s v="MSP-CZONAL6-2022-8095-M"/>
    <x v="164"/>
    <x v="291"/>
    <d v="2022-09-02T00:00:00"/>
    <s v="PRESUPUESTARIA"/>
    <s v="Para financiar pasajes y viaticos al interior de la CZ6 por Declaratoria de Emergencia "/>
    <s v="CZ6"/>
    <s v="CZ6"/>
    <s v="CZ6"/>
    <n v="1050"/>
    <n v="90"/>
    <s v="000"/>
    <s v="001"/>
    <n v="530303"/>
    <s v="001"/>
    <n v="301"/>
    <s v="0000"/>
    <s v="0000"/>
    <n v="1920"/>
    <n v="0"/>
    <n v="1920"/>
    <n v="0"/>
    <n v="0"/>
    <n v="0"/>
    <s v="SI"/>
    <m/>
    <m/>
    <x v="7"/>
    <e v="#N/A"/>
    <e v="#N/A"/>
    <e v="#N/A"/>
    <e v="#N/A"/>
    <e v="#N/A"/>
    <e v="#N/A"/>
    <e v="#N/A"/>
    <e v="#N/A"/>
  </r>
  <r>
    <x v="330"/>
    <s v="CZ6"/>
    <s v="MSP-CZONAL6-2022-8095-M"/>
    <x v="164"/>
    <x v="291"/>
    <d v="2022-09-02T00:00:00"/>
    <s v="PRESUPUESTARIA"/>
    <s v="Para financiar pasajes y viaticos al interior de la CZ6 por Declaratoria de Emergencia "/>
    <s v="CZ6"/>
    <s v="CZ6"/>
    <s v="CZ6"/>
    <n v="1050"/>
    <n v="90"/>
    <s v="000"/>
    <s v="001"/>
    <n v="530301"/>
    <s v="001"/>
    <n v="301"/>
    <s v="0000"/>
    <s v="0000"/>
    <n v="454.9"/>
    <n v="0"/>
    <n v="454.9"/>
    <n v="0"/>
    <n v="0"/>
    <n v="0"/>
    <s v="SI"/>
    <m/>
    <m/>
    <x v="7"/>
    <e v="#N/A"/>
    <e v="#N/A"/>
    <e v="#N/A"/>
    <e v="#N/A"/>
    <e v="#N/A"/>
    <e v="#N/A"/>
    <e v="#N/A"/>
    <e v="#N/A"/>
  </r>
  <r>
    <x v="330"/>
    <s v="CZ6"/>
    <s v="MSP-CZONAL6-2022-8095-M"/>
    <x v="164"/>
    <x v="291"/>
    <d v="2022-09-02T00:00:00"/>
    <s v="PRESUPUESTARIA"/>
    <s v="Para financiar pasajes y viaticos al interior de la CZ6 por Declaratoria de Emergencia "/>
    <s v="CZ6"/>
    <s v="CZ6"/>
    <s v="CZ6"/>
    <n v="1051"/>
    <n v="90"/>
    <s v="000"/>
    <s v="001"/>
    <n v="530303"/>
    <s v="001"/>
    <n v="301"/>
    <s v="0000"/>
    <s v="0000"/>
    <n v="1600"/>
    <n v="0"/>
    <n v="1600"/>
    <n v="0"/>
    <n v="0"/>
    <n v="0"/>
    <s v="SI"/>
    <m/>
    <m/>
    <x v="7"/>
    <e v="#N/A"/>
    <e v="#N/A"/>
    <e v="#N/A"/>
    <e v="#N/A"/>
    <e v="#N/A"/>
    <e v="#N/A"/>
    <e v="#N/A"/>
    <e v="#N/A"/>
  </r>
  <r>
    <x v="330"/>
    <s v="CZ6"/>
    <s v="MSP-CZONAL6-2022-8095-M"/>
    <x v="164"/>
    <x v="291"/>
    <d v="2022-09-02T00:00:00"/>
    <s v="PRESUPUESTARIA"/>
    <s v="Para financiar pasajes y viaticos al interior de la CZ6 por Declaratoria de Emergencia "/>
    <s v="CZ6"/>
    <s v="CZ6"/>
    <s v="CZ6"/>
    <n v="1051"/>
    <n v="90"/>
    <s v="000"/>
    <s v="001"/>
    <n v="530301"/>
    <s v="001"/>
    <n v="301"/>
    <s v="0000"/>
    <s v="0000"/>
    <n v="274.35000000000002"/>
    <n v="0"/>
    <n v="274.35000000000002"/>
    <n v="0"/>
    <n v="0"/>
    <n v="0"/>
    <s v="SI"/>
    <m/>
    <m/>
    <x v="7"/>
    <e v="#N/A"/>
    <e v="#N/A"/>
    <e v="#N/A"/>
    <e v="#N/A"/>
    <e v="#N/A"/>
    <e v="#N/A"/>
    <e v="#N/A"/>
    <e v="#N/A"/>
  </r>
  <r>
    <x v="330"/>
    <s v="CZ6"/>
    <s v="MSP-CZONAL6-2022-8095-M"/>
    <x v="164"/>
    <x v="291"/>
    <d v="2022-09-02T00:00:00"/>
    <s v="PRESUPUESTARIA"/>
    <s v="Para financiar pasajes y viaticos al interior de la CZ6 por Declaratoria de Emergencia "/>
    <s v="CZ6"/>
    <s v="CZ6"/>
    <s v="CZ6"/>
    <n v="1054"/>
    <n v="90"/>
    <s v="000"/>
    <s v="001"/>
    <n v="530303"/>
    <s v="001"/>
    <n v="303"/>
    <s v="0000"/>
    <s v="0000"/>
    <n v="216.65"/>
    <n v="0"/>
    <n v="216.65"/>
    <n v="0"/>
    <n v="0"/>
    <n v="0"/>
    <s v="SI"/>
    <m/>
    <m/>
    <x v="7"/>
    <e v="#N/A"/>
    <e v="#N/A"/>
    <e v="#N/A"/>
    <e v="#N/A"/>
    <e v="#N/A"/>
    <e v="#N/A"/>
    <e v="#N/A"/>
    <e v="#N/A"/>
  </r>
  <r>
    <x v="330"/>
    <s v="CZ6"/>
    <s v="MSP-CZONAL6-2022-8095-M"/>
    <x v="164"/>
    <x v="291"/>
    <d v="2022-09-02T00:00:00"/>
    <s v="PRESUPUESTARIA"/>
    <s v="Para financiar pasajes y viaticos al interior de la CZ6 por Declaratoria de Emergencia "/>
    <s v="CZ6"/>
    <s v="CZ6"/>
    <s v="CZ6"/>
    <n v="1054"/>
    <n v="90"/>
    <s v="000"/>
    <s v="001"/>
    <n v="530301"/>
    <s v="001"/>
    <n v="303"/>
    <s v="0000"/>
    <s v="0000"/>
    <n v="310"/>
    <n v="0"/>
    <n v="310"/>
    <n v="0"/>
    <n v="0"/>
    <n v="0"/>
    <s v="SI"/>
    <m/>
    <m/>
    <x v="7"/>
    <e v="#N/A"/>
    <e v="#N/A"/>
    <e v="#N/A"/>
    <e v="#N/A"/>
    <e v="#N/A"/>
    <e v="#N/A"/>
    <e v="#N/A"/>
    <e v="#N/A"/>
  </r>
  <r>
    <x v="330"/>
    <s v="CZ6"/>
    <s v="MSP-CZONAL6-2022-8095-M"/>
    <x v="164"/>
    <x v="291"/>
    <d v="2022-09-02T00:00:00"/>
    <s v="PRESUPUESTARIA"/>
    <s v="Para financiar pasajes y viaticos al interior de la CZ6 por Declaratoria de Emergencia "/>
    <s v="CZ6"/>
    <s v="CZ6"/>
    <s v="CZ6"/>
    <n v="1361"/>
    <n v="90"/>
    <s v="000"/>
    <s v="001"/>
    <n v="530303"/>
    <s v="001"/>
    <n v="1402"/>
    <s v="0000"/>
    <s v="0000"/>
    <n v="480"/>
    <n v="0"/>
    <n v="480"/>
    <n v="0"/>
    <n v="0"/>
    <n v="0"/>
    <s v="SI"/>
    <m/>
    <m/>
    <x v="7"/>
    <e v="#N/A"/>
    <e v="#N/A"/>
    <e v="#N/A"/>
    <e v="#N/A"/>
    <e v="#N/A"/>
    <e v="#N/A"/>
    <e v="#N/A"/>
    <e v="#N/A"/>
  </r>
  <r>
    <x v="330"/>
    <s v="CZ6"/>
    <s v="MSP-CZONAL6-2022-8095-M"/>
    <x v="164"/>
    <x v="291"/>
    <d v="2022-09-02T00:00:00"/>
    <s v="PRESUPUESTARIA"/>
    <s v="Para financiar pasajes y viaticos al interior de la CZ6 por Declaratoria de Emergencia "/>
    <s v="CZ6"/>
    <s v="CZ6"/>
    <s v="CZ6"/>
    <n v="1361"/>
    <n v="90"/>
    <s v="000"/>
    <s v="001"/>
    <n v="530301"/>
    <s v="001"/>
    <n v="1402"/>
    <s v="0000"/>
    <s v="0000"/>
    <n v="30.35"/>
    <n v="0"/>
    <n v="30.35"/>
    <n v="0"/>
    <n v="0"/>
    <n v="0"/>
    <s v="SI"/>
    <m/>
    <m/>
    <x v="7"/>
    <e v="#N/A"/>
    <e v="#N/A"/>
    <e v="#N/A"/>
    <e v="#N/A"/>
    <e v="#N/A"/>
    <e v="#N/A"/>
    <e v="#N/A"/>
    <e v="#N/A"/>
  </r>
  <r>
    <x v="330"/>
    <s v="CZ6"/>
    <s v="MSP-CZONAL6-2022-8095-M"/>
    <x v="164"/>
    <x v="291"/>
    <d v="2022-09-02T00:00:00"/>
    <s v="PRESUPUESTARIA"/>
    <s v="Para financiar pasajes y viaticos al interior de la CZ6 por Declaratoria de Emergencia "/>
    <s v="CZ6"/>
    <s v="CZ6"/>
    <s v="CZ6"/>
    <n v="1364"/>
    <n v="90"/>
    <s v="000"/>
    <s v="001"/>
    <n v="530303"/>
    <s v="001"/>
    <n v="1405"/>
    <s v="0000"/>
    <s v="0000"/>
    <n v="860.24"/>
    <n v="0"/>
    <n v="860.24"/>
    <n v="0"/>
    <n v="0"/>
    <n v="0"/>
    <s v="SI"/>
    <m/>
    <m/>
    <x v="7"/>
    <e v="#N/A"/>
    <e v="#N/A"/>
    <e v="#N/A"/>
    <e v="#N/A"/>
    <e v="#N/A"/>
    <e v="#N/A"/>
    <e v="#N/A"/>
    <e v="#N/A"/>
  </r>
  <r>
    <x v="330"/>
    <s v="CZ6"/>
    <s v="MSP-CZONAL6-2022-8095-M"/>
    <x v="164"/>
    <x v="291"/>
    <d v="2022-09-02T00:00:00"/>
    <s v="PRESUPUESTARIA"/>
    <s v="Para financiar pasajes y viaticos al interior de la CZ6 por Declaratoria de Emergencia "/>
    <s v="CZ6"/>
    <s v="CZ6"/>
    <s v="CZ6"/>
    <n v="1364"/>
    <n v="90"/>
    <s v="000"/>
    <s v="001"/>
    <n v="530301"/>
    <s v="001"/>
    <n v="1405"/>
    <s v="0000"/>
    <s v="0000"/>
    <n v="25.3"/>
    <n v="0"/>
    <n v="25.3"/>
    <n v="0"/>
    <n v="0"/>
    <n v="0"/>
    <s v="SI"/>
    <m/>
    <m/>
    <x v="7"/>
    <e v="#N/A"/>
    <e v="#N/A"/>
    <e v="#N/A"/>
    <e v="#N/A"/>
    <e v="#N/A"/>
    <e v="#N/A"/>
    <e v="#N/A"/>
    <e v="#N/A"/>
  </r>
  <r>
    <x v="330"/>
    <s v="CZ6"/>
    <s v="MSP-CZONAL6-2022-8095-M"/>
    <x v="164"/>
    <x v="291"/>
    <d v="2022-09-02T00:00:00"/>
    <s v="PRESUPUESTARIA"/>
    <s v="Para financiar pasajes y viaticos al interior de la CZ6 por Declaratoria de Emergencia "/>
    <s v="CZ6"/>
    <s v="CZ6"/>
    <s v="CZ6"/>
    <n v="6330"/>
    <n v="90"/>
    <s v="000"/>
    <s v="001"/>
    <n v="530303"/>
    <s v="001"/>
    <n v="303"/>
    <s v="0000"/>
    <s v="0000"/>
    <n v="338.76"/>
    <n v="0"/>
    <n v="338.76"/>
    <n v="0"/>
    <n v="0"/>
    <n v="0"/>
    <s v="SI"/>
    <m/>
    <m/>
    <x v="7"/>
    <e v="#N/A"/>
    <e v="#N/A"/>
    <e v="#N/A"/>
    <e v="#N/A"/>
    <e v="#N/A"/>
    <e v="#N/A"/>
    <e v="#N/A"/>
    <e v="#N/A"/>
  </r>
  <r>
    <x v="330"/>
    <s v="CZ6"/>
    <s v="MSP-CZONAL6-2022-8095-M"/>
    <x v="164"/>
    <x v="291"/>
    <d v="2022-09-02T00:00:00"/>
    <s v="PRESUPUESTARIA"/>
    <s v="Para financiar pasajes y viaticos al interior de la CZ6 por Declaratoria de Emergencia "/>
    <s v="CZ6"/>
    <s v="CZ6"/>
    <s v="CZ6"/>
    <n v="6330"/>
    <n v="90"/>
    <s v="000"/>
    <s v="001"/>
    <n v="530301"/>
    <s v="001"/>
    <n v="303"/>
    <s v="0000"/>
    <s v="0000"/>
    <n v="312.35000000000002"/>
    <n v="0"/>
    <n v="312.35000000000002"/>
    <n v="0"/>
    <n v="0"/>
    <n v="0"/>
    <s v="SI"/>
    <m/>
    <m/>
    <x v="7"/>
    <e v="#N/A"/>
    <e v="#N/A"/>
    <e v="#N/A"/>
    <e v="#N/A"/>
    <e v="#N/A"/>
    <e v="#N/A"/>
    <e v="#N/A"/>
    <e v="#N/A"/>
  </r>
  <r>
    <x v="331"/>
    <s v="134003227"/>
    <s v="MSP-DNA-2022-2144-M"/>
    <x v="166"/>
    <x v="292"/>
    <d v="2022-09-01T00:00:00"/>
    <s v="PRESUPUESTARIA"/>
    <s v="Se realiza la presente reforma con el fin de financiar el contrato complementario para el pago de compromisos de pasajes internacionales. "/>
    <s v="ADMINISTRACION CENTRAL"/>
    <s v="SERVICIO DE EMISIÓN DE PASAJES AEREOS NACIONALES PARA SERVIDORES DEL MSP Y PACIENTES RPIS"/>
    <s v="PLANTA CENTRAL"/>
    <n v="9999"/>
    <s v="01"/>
    <s v="000"/>
    <s v="001"/>
    <n v="530301"/>
    <n v="1701"/>
    <s v="001"/>
    <s v="0000"/>
    <s v="0000"/>
    <n v="0"/>
    <n v="0"/>
    <n v="0"/>
    <n v="3509.44"/>
    <n v="0"/>
    <n v="3509.44"/>
    <s v="SI"/>
    <m/>
    <m/>
    <x v="5"/>
    <n v="49441.37"/>
    <n v="0"/>
    <n v="49441.37"/>
    <s v="COOR ADMINISTRATIVA FINANCIERA"/>
    <s v="DIR ADMINISTRATIVA"/>
    <s v="GI TRANSPORTES"/>
    <s v="SI"/>
    <n v="0"/>
  </r>
  <r>
    <x v="331"/>
    <s v="134003229"/>
    <s v="MSP-DNA-2022-2144-M"/>
    <x v="166"/>
    <x v="292"/>
    <d v="2022-09-01T00:00:00"/>
    <s v="PRESUPUESTARIA"/>
    <s v="Se realiza la presente reforma con el fin de financiar el contrato complementario para el pago de compromisos de pasajes internacionales. "/>
    <s v="ADMINISTRACION CENTRAL"/>
    <s v="CONTRATO COMPLEMENTARIO AL CONTRATO NRO. 00117-2020 CORRESPONDIENTE AL &quot;SERVICIO DE EMISIÓN DE PASAJES AEREOS NACIONALES E INTERNACIONALES PARA SERVIDORES DEL MINISTERIO DE SALUD PÚBLICA (PLANTA CENTRAL) Y PACIENTES RPIS&quot;"/>
    <s v="PLANTA CENTRAL"/>
    <n v="9999"/>
    <s v="01"/>
    <s v="000"/>
    <s v="001"/>
    <n v="530301"/>
    <n v="1701"/>
    <s v="001"/>
    <s v="0000"/>
    <s v="0000"/>
    <n v="0"/>
    <n v="0"/>
    <n v="0"/>
    <n v="1039.97"/>
    <n v="0"/>
    <n v="1039.97"/>
    <s v="SI"/>
    <m/>
    <m/>
    <x v="5"/>
    <n v="0"/>
    <n v="240"/>
    <n v="240"/>
    <s v="COOR ADMINISTRATIVA FINANCIERA"/>
    <s v="DIR ADMINISTRATIVA"/>
    <s v="GI TRANSPORTES"/>
    <s v="SI"/>
    <n v="0"/>
  </r>
  <r>
    <x v="331"/>
    <s v="134003263"/>
    <s v="MSP-DNA-2022-2144-M"/>
    <x v="166"/>
    <x v="292"/>
    <d v="2022-09-01T00:00:00"/>
    <s v="PRESUPUESTARIA"/>
    <s v="Se realiza la presente reforma con el fin de financiar el contrato complementario para el pago de compromisos de pasajes internacionales. "/>
    <s v="ADMINISTRACION CENTRAL"/>
    <s v="SERVICIO DE EMISIÓN DE PASAJES AEREOS INTERNACIONALES PARA SERVIDORES DEL MSP Y PACIENTES RPIS  (CONTRATO NRO. 117-2021"/>
    <s v="PLANTA CENTRAL"/>
    <n v="9999"/>
    <s v="01"/>
    <s v="000"/>
    <s v="001"/>
    <n v="530302"/>
    <n v="1701"/>
    <s v="001"/>
    <s v="0000"/>
    <s v="0000"/>
    <n v="3509.44"/>
    <n v="0"/>
    <n v="3509.44"/>
    <n v="0"/>
    <n v="0"/>
    <n v="0"/>
    <s v="SI"/>
    <m/>
    <m/>
    <x v="5"/>
    <n v="4133.37"/>
    <n v="0"/>
    <n v="4133.37"/>
    <s v="COOR ADMINISTRATIVA FINANCIERA"/>
    <s v="DIR ADMINISTRATIVA"/>
    <s v="GI TRANSPORTES"/>
    <s v="SI"/>
    <n v="0"/>
  </r>
  <r>
    <x v="331"/>
    <s v="134003265"/>
    <s v="MSP-DNA-2022-2144-M"/>
    <x v="166"/>
    <x v="292"/>
    <d v="2022-09-01T00:00:00"/>
    <s v="PRESUPUESTARIA"/>
    <s v="Se realiza la presente reforma con el fin de financiar el contrato complementario para el pago de compromisos de pasajes internacionales. "/>
    <s v="ADMINISTRACION CENTRAL"/>
    <s v="CONTRATO COMPLEMENTARIO AL CONTRATO NRO. 00117-2021 CORRESPONDIENTE AL &quot;SERVICIO DE EMISIÓN DE PASAJES AEREOS NACIONALES E INTERNACIONALES PARA SERVIDORES DEL MINISTERIO DE SALUD PÚBLICA (PLANTA CENTRAL) Y PACIENTES RPIS&quot;"/>
    <s v="PLANTA CENTRAL"/>
    <n v="9999"/>
    <s v="01"/>
    <s v="000"/>
    <s v="001"/>
    <n v="530302"/>
    <n v="1701"/>
    <s v="001"/>
    <s v="0000"/>
    <s v="0000"/>
    <n v="1039.97"/>
    <n v="0"/>
    <n v="1039.97"/>
    <n v="0"/>
    <n v="0"/>
    <n v="0"/>
    <s v="SI"/>
    <m/>
    <m/>
    <x v="5"/>
    <n v="3834.09"/>
    <n v="0"/>
    <n v="3834.09"/>
    <s v="COOR ADMINISTRATIVA FINANCIERA"/>
    <s v="DIR ADMINISTRATIVA"/>
    <s v="GI TRANSPORTES"/>
    <s v="SI"/>
    <n v="0"/>
  </r>
  <r>
    <x v="332"/>
    <s v="134000011"/>
    <s v="MSP-DNARPCS-2022-0985-M"/>
    <x v="165"/>
    <x v="293"/>
    <d v="2022-08-30T00:00:00"/>
    <s v="PRESUPUESTARIA"/>
    <s v="Se realiza la reforma para financiar el pago a los prestadores de la red con corte al 30 de agosto de 2022"/>
    <s v="PROGRAMAS DE SALUD PUBLICA"/>
    <s v="Monto asignado por el MEF - Adquisición de mobiliario y equipamiento "/>
    <s v="PLANTA CENTRAL"/>
    <n v="9999"/>
    <n v="24"/>
    <s v="000"/>
    <s v="001"/>
    <n v="840103"/>
    <n v="1701"/>
    <s v="002"/>
    <s v="0000"/>
    <s v="0000"/>
    <n v="0"/>
    <n v="0"/>
    <n v="0"/>
    <n v="20000000"/>
    <n v="0"/>
    <n v="20000000"/>
    <s v="SI"/>
    <m/>
    <m/>
    <x v="16"/>
    <n v="0"/>
    <n v="0"/>
    <n v="0"/>
    <s v="COOR ADMINISTRATIVA FINANCIERA"/>
    <s v="COOR ADMINISTRATIVA FINANCIERA"/>
    <s v="NO APLICA"/>
    <s v="SI"/>
    <n v="0"/>
  </r>
  <r>
    <x v="332"/>
    <s v="111002021"/>
    <s v="MSP-DNARPCS-2022-0985-M"/>
    <x v="165"/>
    <x v="293"/>
    <d v="2022-08-30T00:00:00"/>
    <s v="PRESUPUESTARIA"/>
    <s v="Se realiza la reforma para financiar el pago a los prestadores de la red con corte al 30 de agosto de 2022"/>
    <s v="GOBERNANZA DE LA SALUD"/>
    <s v="Monto asignado por el MEF para pago prestaciones de servicios de Salud la Red "/>
    <s v="PLANTA CENTRAL"/>
    <n v="9999"/>
    <n v="58"/>
    <s v="000"/>
    <s v="002"/>
    <n v="530226"/>
    <n v="1701"/>
    <s v="001"/>
    <s v="0000"/>
    <s v="0000"/>
    <n v="20000000"/>
    <n v="0"/>
    <n v="20000000"/>
    <n v="0"/>
    <n v="0"/>
    <n v="0"/>
    <s v="SI"/>
    <m/>
    <m/>
    <x v="16"/>
    <n v="20000000"/>
    <n v="0"/>
    <n v="20000000"/>
    <s v="SUBSE RECTORIA SISTEMA NACIONAL SALUD"/>
    <s v="DIR ARTICULACION RED PUBLICA COMPLEMENTARIA "/>
    <s v="NO APLICA"/>
    <s v="NO"/>
    <n v="20000000"/>
  </r>
  <r>
    <x v="333"/>
    <s v="111005019"/>
    <s v="MSP-SNGSP-2022-2173-M"/>
    <x v="165"/>
    <x v="294"/>
    <d v="2022-08-30T00:00:00"/>
    <s v="PRESUPUESTARIA"/>
    <s v="Se realiza la reforma para financiar el % Costos operativos Convenio Adhesión_Exter. Farmacias Fase II"/>
    <s v="PROGRAMAS DE SALUD PUBLICA"/>
    <s v="ADQUISICIÓN DE MEDICAMENTOS DE CONSULTA EXTERNA A TRAVÉS DEL PROCEDIMIENTO DEEXTERNALIZACIÓN DE FARMACIAS PARA EL GRUPO I DE LA FASE II”"/>
    <s v="PLANTA CENTRAL"/>
    <n v="9999"/>
    <n v="24"/>
    <s v="000"/>
    <s v="002"/>
    <n v="530809"/>
    <n v="1701"/>
    <s v="001"/>
    <s v="0000"/>
    <s v="0000"/>
    <n v="0"/>
    <n v="0"/>
    <n v="0"/>
    <n v="121028.39"/>
    <n v="0"/>
    <n v="121028.39"/>
    <s v="SI"/>
    <m/>
    <m/>
    <x v="16"/>
    <n v="605141.91999999993"/>
    <n v="0"/>
    <n v="605141.91999999993"/>
    <s v="SUB GESTION OPERACIONES LOGISTICA SALUD "/>
    <s v="DIR NACIONAL ABASTECIMIENTO MEDICAMENTOS DIPOSITIVOS MEDICOS OTROS BIENES ESTRATÉGICOS EN SALUD"/>
    <s v="Externalización de Medicamentos"/>
    <s v="SI"/>
    <n v="-1.1641532182693481E-10"/>
  </r>
  <r>
    <x v="333"/>
    <s v="111005044"/>
    <s v="MSP-SNGSP-2022-2173-M"/>
    <x v="165"/>
    <x v="294"/>
    <d v="2022-08-30T00:00:00"/>
    <s v="PRESUPUESTARIA"/>
    <s v="Se realiza la reforma para financiar el % Costos operativos Convenio Adhesión_Exter. Farmacias Fase II"/>
    <s v="PROGRAMAS DE SALUD PUBLICA"/>
    <s v="COSTOS OPERATIVOS ADQUISICIÓN DE MEDICAMENTOS DE CONSULTA EXTERNA A TRAVÉS DEL PROCEDIMIENTO DEEXTERNALIZACIÓN DE FARMACIAS PARA EL GRUPO I DE LA FASE II”"/>
    <s v="PLANTA CENTRAL"/>
    <n v="9999"/>
    <n v="24"/>
    <s v="000"/>
    <s v="002"/>
    <n v="530242"/>
    <n v="1701"/>
    <s v="001"/>
    <s v="0000"/>
    <s v="0000"/>
    <n v="121028.39"/>
    <n v="0"/>
    <n v="121028.39"/>
    <n v="0"/>
    <n v="0"/>
    <n v="0"/>
    <s v="SI"/>
    <m/>
    <m/>
    <x v="16"/>
    <n v="30257.100000000006"/>
    <n v="0"/>
    <n v="30257.100000000006"/>
    <s v="SUB GESTION OPERACIONES LOGISTICA SALUD "/>
    <s v="DIR NACIONAL ABASTECIMIENTO MEDICAMENTOS DIPOSITIVOS MEDICOS OTROS BIENES ESTRATÉGICOS EN SALUD"/>
    <s v="Externalización de Medicamentos"/>
    <s v="SI"/>
    <n v="7.2759576141834259E-12"/>
  </r>
  <r>
    <x v="334"/>
    <s v="121001011"/>
    <s v=" MSP-DNCE-2022-1245-M"/>
    <x v="167"/>
    <x v="295"/>
    <d v="2022-08-31T00:00:00"/>
    <s v="PRESUPUESTARIA"/>
    <s v="LA REFORMA SE REALIZA CON LA FINALIDAD DE EFECTUAR LA ADQUISICIÓN DE FÓRMULAS DE NUTRICIÓN ENTERAL EXENTA DE FENILALANINA (ETAPA 2) QUE NO CONSTAN DENTRO DEL CATÁLOGO ELECTRÓNICO"/>
    <s v="PROVISION Y PRESTACION DE SERVICIOS DE SALUD"/>
    <s v="ADQUISICIÓN DE REACTIVOS PARA DIAGNÓSTICO DE ENFERMEDADES GENÉTICAS MEDIANTE EL USO DE SONDAS FISH (HIBRIDACIÓN FLUORESCENTE IN SITU)"/>
    <s v="PLANTA CENTRAL"/>
    <n v="9999"/>
    <n v="90"/>
    <s v="000"/>
    <s v="005"/>
    <n v="530810"/>
    <n v="1701"/>
    <s v="001"/>
    <s v="0000"/>
    <s v="0000"/>
    <n v="0"/>
    <n v="0"/>
    <n v="0"/>
    <n v="29998.240000000002"/>
    <n v="0"/>
    <n v="29998.240000000002"/>
    <s v="SI"/>
    <m/>
    <m/>
    <x v="6"/>
    <n v="8791.8699999999953"/>
    <n v="0"/>
    <n v="8791.8699999999953"/>
    <s v="SUB ATENCION SALUD MOVIL HOSPITALARIA CENTROS ESPECIALIZADOS"/>
    <s v="DIR NAC CENTROS ESPECIALIZADOS"/>
    <s v="PREV. DISCAPACIDADES Y ENFERMEDADES GENÉTICAS"/>
    <s v="SI"/>
    <n v="8791.8699999999953"/>
  </r>
  <r>
    <x v="334"/>
    <s v="CZ3"/>
    <s v=" MSP-DNCE-2022-1245-M"/>
    <x v="167"/>
    <x v="295"/>
    <d v="2022-08-31T00:00:00"/>
    <s v="PRESUPUESTARIA"/>
    <s v="LA REFORMA SE REALIZA CON LA FINALIDAD DE EFECTUAR LA ADQUISICIÓN DE FÓRMULAS DE NUTRICIÓN ENTERAL EXENTA DE FENILALANINA (ETAPA 2) QUE NO CONSTAN DENTRO DEL CATÁLOGO ELECTRÓNICO"/>
    <s v="CZ3"/>
    <s v="“ADQUISICIÓN DE FÓRMULAS DE NUTRICIÓN ENTERAL_x000a_EXENTA DE FENILALANINA (ETAPA 2) QUE NO CONSTAN DENTRO DEL CATÁLOGO_x000a_ELECTRÓNICO"/>
    <s v="CZ3"/>
    <s v="1111"/>
    <n v="90"/>
    <s v="000"/>
    <s v="005"/>
    <s v="530809"/>
    <s v="0601"/>
    <s v="001"/>
    <s v="0000"/>
    <s v="0000"/>
    <n v="29998.240000000002"/>
    <n v="0"/>
    <n v="29998.240000000002"/>
    <n v="0"/>
    <n v="0"/>
    <n v="0"/>
    <s v="SI"/>
    <m/>
    <m/>
    <x v="6"/>
    <e v="#N/A"/>
    <e v="#N/A"/>
    <e v="#N/A"/>
    <e v="#N/A"/>
    <e v="#N/A"/>
    <e v="#N/A"/>
    <e v="#N/A"/>
    <e v="#N/A"/>
  </r>
  <r>
    <x v="335"/>
    <s v="134001075"/>
    <s v="N/A"/>
    <x v="168"/>
    <x v="296"/>
    <d v="2022-08-31T00:00:00"/>
    <s v="POA "/>
    <s v="REFORMA DE CUADRE DEL POA AL 31/8/2022"/>
    <s v="ADMINISTRACION CENTRAL"/>
    <s v="Reporte de remuneración mensual unificada e ingresos complementarios"/>
    <s v="PLANTA CENTRAL"/>
    <n v="9999"/>
    <s v="01"/>
    <s v="000"/>
    <s v="001"/>
    <n v="510105"/>
    <n v="1709"/>
    <s v="001"/>
    <s v="0000"/>
    <s v="0000"/>
    <n v="0"/>
    <n v="0"/>
    <n v="0"/>
    <n v="3278535.51"/>
    <n v="0"/>
    <n v="3278535.51"/>
    <s v="SI"/>
    <m/>
    <m/>
    <x v="7"/>
    <n v="914.51000000024214"/>
    <n v="0"/>
    <n v="914.51000000024214"/>
    <s v="COOR ADMINISTRATIVA FINANCIERA"/>
    <s v="DIR ADMINISTRACION TALENTO HUMANO"/>
    <s v="REMUNERACIONES"/>
    <s v="SI"/>
    <n v="914.51000000024214"/>
  </r>
  <r>
    <x v="335"/>
    <s v="134001035"/>
    <s v="N/A"/>
    <x v="168"/>
    <x v="296"/>
    <d v="2022-08-31T00:00:00"/>
    <s v="POA "/>
    <s v="REFORMA DE CUADRE DEL POA AL 31/8/2022"/>
    <s v="ADMINISTRACION CENTRAL"/>
    <s v="Reporte de remuneración mensual unificada e ingresos complementarios"/>
    <s v="PLANTA CENTRAL"/>
    <n v="9999"/>
    <s v="01"/>
    <s v="000"/>
    <s v="001"/>
    <n v="510203"/>
    <n v="1700"/>
    <s v="001"/>
    <s v="0000"/>
    <s v="0000"/>
    <n v="26358.6699999999"/>
    <n v="0"/>
    <n v="26358.6699999999"/>
    <n v="0"/>
    <n v="0"/>
    <n v="0"/>
    <s v="SI"/>
    <m/>
    <m/>
    <x v="7"/>
    <n v="646840.81999999972"/>
    <n v="0"/>
    <n v="646840.81999999972"/>
    <s v="COOR ADMINISTRATIVA FINANCIERA"/>
    <s v="DIR ADMINISTRACION TALENTO HUMANO"/>
    <s v="REMUNERACIONES"/>
    <s v="SI"/>
    <n v="646840.81999999972"/>
  </r>
  <r>
    <x v="335"/>
    <s v="134001123"/>
    <s v="N/A"/>
    <x v="168"/>
    <x v="296"/>
    <d v="2022-08-31T00:00:00"/>
    <s v="POA "/>
    <s v="REFORMA DE CUADRE DEL POA AL 31/8/2022"/>
    <s v="ADMINISTRACION CENTRAL"/>
    <s v="Reporte de remuneración mensual unificada e ingresos complementarios"/>
    <s v="PLANTA CENTRAL"/>
    <n v="9999"/>
    <s v="01"/>
    <s v="000"/>
    <s v="001"/>
    <n v="510203"/>
    <n v="1709"/>
    <s v="001"/>
    <s v="0000"/>
    <s v="0000"/>
    <n v="0"/>
    <n v="0"/>
    <n v="0"/>
    <n v="153120.43"/>
    <n v="0"/>
    <n v="153120.43"/>
    <s v="SI"/>
    <m/>
    <m/>
    <x v="7"/>
    <n v="0"/>
    <n v="0"/>
    <n v="0"/>
    <s v="COOR ADMINISTRATIVA FINANCIERA"/>
    <s v="DIR ADMINISTRACION TALENTO HUMANO"/>
    <s v="REMUNERACIONES"/>
    <s v="NO"/>
    <n v="0"/>
  </r>
  <r>
    <x v="335"/>
    <s v="134001041"/>
    <s v="N/A"/>
    <x v="168"/>
    <x v="296"/>
    <d v="2022-08-31T00:00:00"/>
    <s v="POA "/>
    <s v="REFORMA DE CUADRE DEL POA AL 31/8/2022"/>
    <s v="ADMINISTRACION CENTRAL"/>
    <s v="Reporte de remuneración mensual unificada e ingresos complementarios"/>
    <s v="PLANTA CENTRAL"/>
    <n v="9999"/>
    <s v="01"/>
    <s v="000"/>
    <s v="001"/>
    <n v="510204"/>
    <n v="1700"/>
    <s v="001"/>
    <s v="0000"/>
    <s v="0000"/>
    <n v="6141.6699999999801"/>
    <n v="0"/>
    <n v="6141.6699999999801"/>
    <n v="0"/>
    <n v="0"/>
    <n v="0"/>
    <s v="SI"/>
    <m/>
    <m/>
    <x v="7"/>
    <n v="219518.27"/>
    <n v="0"/>
    <n v="219518.27"/>
    <s v="COOR ADMINISTRATIVA FINANCIERA"/>
    <s v="DIR ADMINISTRACION TALENTO HUMANO"/>
    <s v="REMUNERACIONES"/>
    <s v="SI"/>
    <n v="219518.27"/>
  </r>
  <r>
    <x v="335"/>
    <s v="134001124"/>
    <s v="N/A"/>
    <x v="168"/>
    <x v="296"/>
    <d v="2022-08-31T00:00:00"/>
    <s v="POA "/>
    <s v="REFORMA DE CUADRE DEL POA AL 31/8/2022"/>
    <s v="ADMINISTRACION CENTRAL"/>
    <s v="Reporte de remuneración mensual unificada e ingresos complementarios"/>
    <s v="PLANTA CENTRAL"/>
    <n v="9999"/>
    <s v="01"/>
    <s v="000"/>
    <s v="001"/>
    <n v="510204"/>
    <n v="1709"/>
    <s v="001"/>
    <s v="0000"/>
    <s v="0000"/>
    <n v="0"/>
    <n v="0"/>
    <n v="0"/>
    <n v="24579.17"/>
    <n v="0"/>
    <n v="24579.17"/>
    <s v="SI"/>
    <m/>
    <m/>
    <x v="7"/>
    <n v="0"/>
    <n v="0"/>
    <n v="0"/>
    <s v="COOR ADMINISTRATIVA FINANCIERA"/>
    <s v="DIR ADMINISTRACION TALENTO HUMANO"/>
    <s v="REMUNERACIONES"/>
    <s v="NO"/>
    <n v="0"/>
  </r>
  <r>
    <x v="335"/>
    <s v="134001007"/>
    <s v="N/A"/>
    <x v="168"/>
    <x v="296"/>
    <d v="2022-08-31T00:00:00"/>
    <s v="POA "/>
    <s v="REFORMA DE CUADRE DEL POA AL 31/8/2022"/>
    <s v="ADMINISTRACION CENTRAL"/>
    <s v="Reporte de remuneración mensual unificada e ingresos complementarios"/>
    <s v="PLANTA CENTRAL"/>
    <n v="9999"/>
    <s v="01"/>
    <s v="000"/>
    <s v="001"/>
    <n v="510510"/>
    <n v="1700"/>
    <s v="001"/>
    <s v="0000"/>
    <s v="0000"/>
    <n v="0"/>
    <n v="0"/>
    <n v="0"/>
    <n v="91700"/>
    <n v="0"/>
    <n v="91700"/>
    <s v="SI"/>
    <m/>
    <m/>
    <x v="7"/>
    <n v="2216601.9900000002"/>
    <n v="0"/>
    <n v="2216601.9900000002"/>
    <s v="COOR ADMINISTRATIVA FINANCIERA"/>
    <s v="DIR ADMINISTRACION TALENTO HUMANO"/>
    <s v="REMUNERACIONES"/>
    <s v="SI"/>
    <n v="2216601.9900000002"/>
  </r>
  <r>
    <x v="335"/>
    <s v="134001052"/>
    <s v="N/A"/>
    <x v="168"/>
    <x v="296"/>
    <d v="2022-08-31T00:00:00"/>
    <s v="POA "/>
    <s v="REFORMA DE CUADRE DEL POA AL 31/8/2022"/>
    <s v="ADMINISTRACION CENTRAL"/>
    <s v="Reporte de remuneración mensual unificada e ingresos complementarios"/>
    <s v="PLANTA CENTRAL"/>
    <n v="9999"/>
    <s v="01"/>
    <s v="000"/>
    <s v="001"/>
    <n v="510510"/>
    <n v="1709"/>
    <s v="001"/>
    <s v="0000"/>
    <s v="0000"/>
    <n v="0"/>
    <n v="0"/>
    <n v="0"/>
    <n v="427105.88"/>
    <n v="0"/>
    <n v="427105.88"/>
    <s v="SI"/>
    <m/>
    <m/>
    <x v="7"/>
    <n v="7610.8900000154972"/>
    <n v="0"/>
    <n v="7610.8900000154972"/>
    <s v="COOR ADMINISTRATIVA FINANCIERA"/>
    <s v="DIR ADMINISTRACION TALENTO HUMANO"/>
    <s v="REMUNERACIONES"/>
    <s v="SI"/>
    <n v="7610.8900000154972"/>
  </r>
  <r>
    <x v="335"/>
    <s v="134001097"/>
    <s v="N/A"/>
    <x v="168"/>
    <x v="296"/>
    <d v="2022-08-31T00:00:00"/>
    <s v="POA "/>
    <s v="REFORMA DE CUADRE DEL POA AL 31/8/2022"/>
    <s v="ADMINISTRACION CENTRAL"/>
    <s v="Reporte de remuneración mensual unificada e ingresos complementarios"/>
    <s v="PLANTA CENTRAL"/>
    <n v="9999"/>
    <s v="01"/>
    <s v="000"/>
    <s v="001"/>
    <n v="510515"/>
    <n v="1709"/>
    <s v="001"/>
    <s v="0000"/>
    <s v="0000"/>
    <n v="0"/>
    <n v="0"/>
    <n v="0"/>
    <n v="3458924.61"/>
    <n v="0"/>
    <n v="3458924.61"/>
    <s v="SI"/>
    <m/>
    <m/>
    <x v="7"/>
    <n v="250322.6799999997"/>
    <n v="0"/>
    <n v="250322.6799999997"/>
    <s v="COOR ADMINISTRATIVA FINANCIERA"/>
    <s v="DIR ADMINISTRACION TALENTO HUMANO"/>
    <s v="REMUNERACIONES"/>
    <s v="SI"/>
    <n v="250322.6799999997"/>
  </r>
  <r>
    <x v="335"/>
    <s v="134001047"/>
    <s v="N/A"/>
    <x v="168"/>
    <x v="296"/>
    <d v="2022-08-31T00:00:00"/>
    <s v="POA "/>
    <s v="REFORMA DE CUADRE DEL POA AL 31/8/2022"/>
    <s v="ADMINISTRACION CENTRAL"/>
    <s v="Reporte de remuneración mensual unificada e ingresos complementarios"/>
    <s v="PLANTA CENTRAL"/>
    <n v="9999"/>
    <s v="01"/>
    <s v="000"/>
    <s v="001"/>
    <n v="510516"/>
    <n v="1700"/>
    <s v="001"/>
    <s v="0000"/>
    <s v="0000"/>
    <n v="6704"/>
    <n v="0"/>
    <n v="6704"/>
    <n v="0"/>
    <n v="0"/>
    <n v="0"/>
    <s v="SI"/>
    <m/>
    <m/>
    <x v="7"/>
    <n v="68716"/>
    <n v="0"/>
    <n v="68716"/>
    <s v="COOR ADMINISTRATIVA FINANCIERA"/>
    <s v="DIR ADMINISTRACION TALENTO HUMANO"/>
    <s v="REMUNERACIONES"/>
    <s v="SI"/>
    <n v="68716"/>
  </r>
  <r>
    <x v="335"/>
    <s v="134001111"/>
    <s v="N/A"/>
    <x v="168"/>
    <x v="296"/>
    <d v="2022-08-31T00:00:00"/>
    <s v="POA "/>
    <s v="REFORMA DE CUADRE DEL POA AL 31/8/2022"/>
    <s v="ADMINISTRACION CENTRAL"/>
    <s v="Reporte de remuneración mensual unificada e ingresos complementarios"/>
    <s v="PLANTA CENTRAL"/>
    <n v="9999"/>
    <s v="01"/>
    <s v="000"/>
    <s v="001"/>
    <n v="510516"/>
    <n v="1709"/>
    <s v="001"/>
    <s v="0000"/>
    <s v="0000"/>
    <n v="0"/>
    <n v="0"/>
    <n v="0"/>
    <n v="3500254.25"/>
    <n v="0"/>
    <n v="3500254.25"/>
    <s v="SI"/>
    <m/>
    <m/>
    <x v="7"/>
    <n v="779181.71999999974"/>
    <n v="0"/>
    <n v="779181.71999999974"/>
    <s v="COOR ADMINISTRATIVA FINANCIERA"/>
    <s v="DIR ADMINISTRACION TALENTO HUMANO"/>
    <s v="REMUNERACIONES"/>
    <s v="SI"/>
    <n v="779181.71999999974"/>
  </r>
  <r>
    <x v="335"/>
    <s v="134001051"/>
    <s v="N/A"/>
    <x v="168"/>
    <x v="296"/>
    <d v="2022-08-31T00:00:00"/>
    <s v="POA "/>
    <s v="REFORMA DE CUADRE DEL POA AL 31/8/2022"/>
    <s v="ADMINISTRACION CENTRAL"/>
    <s v="Reporte de remuneración mensual unificada e ingresos complementarios"/>
    <s v="PLANTA CENTRAL"/>
    <n v="9999"/>
    <s v="01"/>
    <s v="000"/>
    <s v="001"/>
    <n v="510602"/>
    <n v="1700"/>
    <s v="001"/>
    <s v="0000"/>
    <s v="0000"/>
    <m/>
    <n v="0"/>
    <n v="0"/>
    <n v="1183200"/>
    <n v="0"/>
    <n v="1183200"/>
    <s v="SI"/>
    <m/>
    <m/>
    <x v="7"/>
    <n v="0"/>
    <n v="0"/>
    <n v="0"/>
    <s v="COOR ADMINISTRATIVA FINANCIERA"/>
    <s v="DIR ADMINISTRACION TALENTO HUMANO"/>
    <s v="REMUNERACIONES"/>
    <s v="NO"/>
    <n v="0"/>
  </r>
  <r>
    <x v="335"/>
    <s v="134001023"/>
    <s v="N/A"/>
    <x v="168"/>
    <x v="296"/>
    <d v="2022-08-31T00:00:00"/>
    <s v="POA "/>
    <s v="REFORMA DE CUADRE DEL POA AL 31/8/2022"/>
    <s v="ADMINISTRACION CENTRAL"/>
    <s v="Reporte de remuneración mensual unificada e ingresos complementarios"/>
    <s v="PLANTA CENTRAL"/>
    <n v="9999"/>
    <s v="01"/>
    <s v="000"/>
    <s v="001"/>
    <n v="510601"/>
    <n v="1700"/>
    <s v="001"/>
    <s v="0000"/>
    <s v="0000"/>
    <n v="646.94000000006054"/>
    <n v="0"/>
    <n v="646.94000000006054"/>
    <n v="0"/>
    <n v="0"/>
    <n v="0"/>
    <s v="SI"/>
    <m/>
    <m/>
    <x v="7"/>
    <n v="745164.13"/>
    <n v="0"/>
    <n v="745164.13"/>
    <s v="COOR ADMINISTRATIVA FINANCIERA"/>
    <s v="DIR ADMINISTRACION TALENTO HUMANO"/>
    <s v="REMUNERACIONES"/>
    <s v="SI"/>
    <n v="745164.13"/>
  </r>
  <r>
    <x v="335"/>
    <s v="134001125"/>
    <s v="N/A"/>
    <x v="168"/>
    <x v="296"/>
    <d v="2022-08-31T00:00:00"/>
    <s v="POA "/>
    <s v="REFORMA DE CUADRE DEL POA AL 31/8/2022"/>
    <s v="ADMINISTRACION CENTRAL"/>
    <s v="Reporte de remuneración mensual unificada e ingresos complementarios"/>
    <s v="PLANTA CENTRAL"/>
    <n v="9999"/>
    <s v="01"/>
    <s v="000"/>
    <s v="001"/>
    <n v="510601"/>
    <n v="1709"/>
    <s v="001"/>
    <s v="0000"/>
    <s v="0000"/>
    <n v="0"/>
    <n v="0"/>
    <n v="0"/>
    <n v="177313.45"/>
    <n v="0"/>
    <n v="177313.45"/>
    <s v="SI"/>
    <m/>
    <m/>
    <x v="7"/>
    <n v="0"/>
    <n v="0"/>
    <n v="0"/>
    <s v="COOR ADMINISTRATIVA FINANCIERA"/>
    <s v="DIR ADMINISTRACION TALENTO HUMANO"/>
    <s v="REMUNERACIONES"/>
    <s v="NO"/>
    <n v="0"/>
  </r>
  <r>
    <x v="335"/>
    <s v="134001029"/>
    <s v="N/A"/>
    <x v="168"/>
    <x v="296"/>
    <d v="2022-08-31T00:00:00"/>
    <s v="POA "/>
    <s v="REFORMA DE CUADRE DEL POA AL 31/8/2022"/>
    <s v="ADMINISTRACION CENTRAL"/>
    <s v="Reporte de remuneración mensual unificada e ingresos complementarios"/>
    <s v="PLANTA CENTRAL"/>
    <n v="9999"/>
    <s v="01"/>
    <s v="000"/>
    <s v="001"/>
    <n v="510602"/>
    <n v="1700"/>
    <s v="001"/>
    <s v="0000"/>
    <s v="0000"/>
    <n v="0"/>
    <n v="0"/>
    <n v="0"/>
    <n v="37441.56"/>
    <n v="0"/>
    <n v="37441.56"/>
    <s v="SI"/>
    <m/>
    <m/>
    <x v="7"/>
    <n v="550762.44999999995"/>
    <n v="0"/>
    <n v="550762.44999999995"/>
    <s v="COOR ADMINISTRATIVA FINANCIERA"/>
    <s v="DIR ADMINISTRACION TALENTO HUMANO"/>
    <s v="REMUNERACIONES"/>
    <s v="SI"/>
    <n v="550762.44999999995"/>
  </r>
  <r>
    <x v="335"/>
    <s v="134001126"/>
    <s v="N/A"/>
    <x v="168"/>
    <x v="296"/>
    <d v="2022-08-31T00:00:00"/>
    <s v="POA "/>
    <s v="REFORMA DE CUADRE DEL POA AL 31/8/2022"/>
    <s v="ADMINISTRACION CENTRAL"/>
    <s v="Reporte de remuneración mensual unificada e ingresos complementarios"/>
    <s v="PLANTA CENTRAL"/>
    <n v="9999"/>
    <s v="01"/>
    <s v="000"/>
    <s v="001"/>
    <n v="510602"/>
    <n v="1709"/>
    <s v="001"/>
    <s v="0000"/>
    <s v="0000"/>
    <n v="0"/>
    <n v="0"/>
    <n v="0"/>
    <n v="153059.19"/>
    <n v="0"/>
    <n v="153059.19"/>
    <s v="SI"/>
    <m/>
    <m/>
    <x v="7"/>
    <n v="0"/>
    <n v="0"/>
    <n v="0"/>
    <s v="COOR ADMINISTRATIVA FINANCIERA"/>
    <s v="DIR ADMINISTRACION TALENTO HUMANO"/>
    <s v="REMUNERACIONES"/>
    <s v="NO"/>
    <n v="0"/>
  </r>
  <r>
    <x v="335"/>
    <s v="134001066"/>
    <s v="N/A"/>
    <x v="168"/>
    <x v="296"/>
    <d v="2022-08-31T00:00:00"/>
    <s v="POA "/>
    <s v="REFORMA DE CUADRE DEL POA AL 31/8/2022"/>
    <s v="ADMINISTRACION CENTRAL"/>
    <s v="Reporte de remuneración mensual unificada e ingresos complementarios"/>
    <s v="PLANTA CENTRAL"/>
    <n v="9999"/>
    <s v="01"/>
    <s v="000"/>
    <s v="001"/>
    <n v="510707"/>
    <n v="1700"/>
    <s v="001"/>
    <s v="0000"/>
    <s v="0000"/>
    <n v="25000"/>
    <n v="0"/>
    <n v="25000"/>
    <n v="0"/>
    <n v="0"/>
    <n v="0"/>
    <s v="SI"/>
    <m/>
    <m/>
    <x v="7"/>
    <n v="145073.41000000003"/>
    <n v="0"/>
    <n v="145073.41000000003"/>
    <s v="COOR ADMINISTRATIVA FINANCIERA"/>
    <s v="DIR ADMINISTRACION TALENTO HUMANO"/>
    <s v="REMUNERACIONES"/>
    <s v="SI"/>
    <n v="145073.41000000003"/>
  </r>
  <r>
    <x v="335"/>
    <s v="134001067"/>
    <s v="N/A"/>
    <x v="168"/>
    <x v="296"/>
    <d v="2022-08-31T00:00:00"/>
    <s v="POA "/>
    <s v="REFORMA DE CUADRE DEL POA AL 31/8/2022"/>
    <s v="ADMINISTRACION CENTRAL"/>
    <s v="Reporte de remuneración mensual unificada e ingresos complementarios"/>
    <s v="PLANTA CENTRAL"/>
    <n v="9999"/>
    <s v="01"/>
    <s v="000"/>
    <s v="001"/>
    <n v="990101"/>
    <n v="1700"/>
    <s v="001"/>
    <s v="0000"/>
    <s v="0000"/>
    <n v="13458.43"/>
    <n v="0"/>
    <n v="13458.43"/>
    <n v="0"/>
    <n v="0"/>
    <n v="0"/>
    <s v="SI"/>
    <m/>
    <m/>
    <x v="7"/>
    <n v="192662.3"/>
    <n v="0"/>
    <n v="192662.3"/>
    <s v="COOR ADMINISTRATIVA FINANCIERA"/>
    <s v="DIR ADMINISTRACION TALENTO HUMANO"/>
    <s v="REMUNERACIONES"/>
    <s v="SI"/>
    <n v="192662.3"/>
  </r>
  <r>
    <x v="335"/>
    <s v="134001036"/>
    <s v="N/A"/>
    <x v="168"/>
    <x v="296"/>
    <d v="2022-08-31T00:00:00"/>
    <s v="POA "/>
    <s v="REFORMA DE CUADRE DEL POA AL 31/8/2022"/>
    <s v="PREVENCION Y PROMOCION DE LA SALUD"/>
    <s v="Reporte de remuneración mensual unificada e ingresos complementarios"/>
    <s v="PLANTA CENTRAL"/>
    <n v="9999"/>
    <n v="55"/>
    <s v="000"/>
    <s v="003"/>
    <n v="510203"/>
    <n v="1700"/>
    <s v="001"/>
    <s v="0000"/>
    <s v="0000"/>
    <n v="4700"/>
    <n v="0"/>
    <n v="4700"/>
    <n v="0"/>
    <n v="0"/>
    <n v="0"/>
    <s v="SI"/>
    <m/>
    <m/>
    <x v="7"/>
    <n v="61517.340000000011"/>
    <n v="0"/>
    <n v="61517.340000000011"/>
    <s v="COOR ADMINISTRATIVA FINANCIERA"/>
    <s v="DIR ADMINISTRACION TALENTO HUMANO"/>
    <s v="REMUNERACIONES"/>
    <s v="SI"/>
    <n v="61517.340000000011"/>
  </r>
  <r>
    <x v="335"/>
    <s v="134001042"/>
    <s v="N/A"/>
    <x v="168"/>
    <x v="296"/>
    <d v="2022-08-31T00:00:00"/>
    <s v="POA "/>
    <s v="REFORMA DE CUADRE DEL POA AL 31/8/2022"/>
    <s v="PREVENCION Y PROMOCION DE LA SALUD"/>
    <s v="Reporte de remuneración mensual unificada e ingresos complementarios"/>
    <s v="PLANTA CENTRAL"/>
    <n v="9999"/>
    <n v="55"/>
    <s v="000"/>
    <s v="003"/>
    <n v="510204"/>
    <n v="1700"/>
    <s v="001"/>
    <s v="0000"/>
    <s v="0000"/>
    <n v="1700"/>
    <n v="0"/>
    <n v="1700"/>
    <n v="0"/>
    <n v="0"/>
    <n v="0"/>
    <s v="SI"/>
    <m/>
    <m/>
    <x v="7"/>
    <n v="18496.62"/>
    <n v="0"/>
    <n v="18496.62"/>
    <s v="COOR ADMINISTRATIVA FINANCIERA"/>
    <s v="DIR ADMINISTRACION TALENTO HUMANO"/>
    <s v="REMUNERACIONES"/>
    <s v="SI"/>
    <n v="18496.62"/>
  </r>
  <r>
    <x v="335"/>
    <s v="134001131"/>
    <s v="N/A"/>
    <x v="168"/>
    <x v="296"/>
    <d v="2022-08-31T00:00:00"/>
    <s v="POA "/>
    <s v="REFORMA DE CUADRE DEL POA AL 31/8/2022"/>
    <s v="PREVENCION Y PROMOCION DE LA SALUD"/>
    <s v="Reporte de remuneración mensual unificada e ingresos complementarios"/>
    <s v="PLANTA CENTRAL"/>
    <n v="9999"/>
    <n v="55"/>
    <s v="000"/>
    <s v="003"/>
    <n v="510707"/>
    <n v="1700"/>
    <s v="001"/>
    <s v="0000"/>
    <s v="0000"/>
    <n v="6200"/>
    <n v="0"/>
    <n v="6200"/>
    <n v="0"/>
    <n v="0"/>
    <n v="0"/>
    <s v="SI"/>
    <m/>
    <m/>
    <x v="7"/>
    <n v="6200"/>
    <n v="0"/>
    <n v="6200"/>
    <s v="COOR ADMINISTRATIVA FINANCIERA"/>
    <s v="DIR ADMINISTRACION TALENTO HUMANO"/>
    <s v="REMUNERACIONES"/>
    <s v="SI"/>
    <n v="6200"/>
  </r>
  <r>
    <x v="335"/>
    <s v="134001037"/>
    <s v="N/A"/>
    <x v="168"/>
    <x v="296"/>
    <d v="2022-08-31T00:00:00"/>
    <s v="POA "/>
    <s v="REFORMA DE CUADRE DEL POA AL 31/8/2022"/>
    <s v="VIGILANCIA Y CONTROL SANITARIO"/>
    <s v="Reporte de remuneración mensual unificada e ingresos complementarios"/>
    <s v="PLANTA CENTRAL"/>
    <n v="9999"/>
    <n v="56"/>
    <s v="000"/>
    <s v="002"/>
    <n v="510203"/>
    <n v="1700"/>
    <s v="001"/>
    <s v="0000"/>
    <s v="0000"/>
    <n v="3500"/>
    <n v="0"/>
    <n v="3500"/>
    <n v="0"/>
    <n v="0"/>
    <n v="0"/>
    <s v="SI"/>
    <m/>
    <m/>
    <x v="7"/>
    <n v="60687.950000000012"/>
    <n v="0"/>
    <n v="60687.950000000012"/>
    <s v="COOR ADMINISTRATIVA FINANCIERA"/>
    <s v="DIR ADMINISTRACION TALENTO HUMANO"/>
    <s v="REMUNERACIONES"/>
    <s v="SI"/>
    <n v="60687.950000000012"/>
  </r>
  <r>
    <x v="335"/>
    <s v="134001043"/>
    <s v="N/A"/>
    <x v="168"/>
    <x v="296"/>
    <d v="2022-08-31T00:00:00"/>
    <s v="POA "/>
    <s v="REFORMA DE CUADRE DEL POA AL 31/8/2022"/>
    <s v="VIGILANCIA Y CONTROL SANITARIO"/>
    <s v="Reporte de remuneración mensual unificada e ingresos complementarios"/>
    <s v="PLANTA CENTRAL"/>
    <n v="9999"/>
    <n v="56"/>
    <s v="000"/>
    <s v="002"/>
    <n v="510204"/>
    <n v="1700"/>
    <s v="001"/>
    <s v="0000"/>
    <s v="0000"/>
    <n v="1100.0000000000018"/>
    <n v="0"/>
    <n v="1100.0000000000018"/>
    <n v="0"/>
    <n v="0"/>
    <n v="0"/>
    <s v="SI"/>
    <m/>
    <m/>
    <x v="7"/>
    <n v="16439.580000000002"/>
    <n v="0"/>
    <n v="16439.580000000002"/>
    <s v="COOR ADMINISTRATIVA FINANCIERA"/>
    <s v="DIR ADMINISTRACION TALENTO HUMANO"/>
    <s v="REMUNERACIONES"/>
    <s v="SI"/>
    <n v="16439.580000000002"/>
  </r>
  <r>
    <x v="335"/>
    <s v="134001132"/>
    <s v="N/A"/>
    <x v="168"/>
    <x v="296"/>
    <d v="2022-08-31T00:00:00"/>
    <s v="POA "/>
    <s v="REFORMA DE CUADRE DEL POA AL 31/8/2022"/>
    <s v="VIGILANCIA Y CONTROL SANITARIO"/>
    <s v="Reporte de remuneración mensual unificada e ingresos complementarios"/>
    <s v="PLANTA CENTRAL"/>
    <n v="9999"/>
    <n v="56"/>
    <s v="000"/>
    <s v="002"/>
    <n v="510707"/>
    <n v="1700"/>
    <s v="001"/>
    <s v="0000"/>
    <s v="0000"/>
    <n v="9500"/>
    <n v="0"/>
    <n v="9500"/>
    <n v="0"/>
    <n v="0"/>
    <n v="0"/>
    <s v="SI"/>
    <m/>
    <m/>
    <x v="7"/>
    <n v="9500"/>
    <n v="0"/>
    <n v="9500"/>
    <s v="COOR ADMINISTRATIVA FINANCIERA"/>
    <s v="DIR ADMINISTRACION TALENTO HUMANO"/>
    <s v="REMUNERACIONES"/>
    <s v="SI"/>
    <n v="9500"/>
  </r>
  <r>
    <x v="335"/>
    <s v="134001038"/>
    <s v="N/A"/>
    <x v="168"/>
    <x v="296"/>
    <d v="2022-08-31T00:00:00"/>
    <s v="POA "/>
    <s v="REFORMA DE CUADRE DEL POA AL 31/8/2022"/>
    <s v="GARANTIA DE LA CALIDAD DE LOS SERVICIOS DE SALUD"/>
    <s v="Reporte de remuneración mensual unificada e ingresos complementarios"/>
    <s v="PLANTA CENTRAL"/>
    <n v="9999"/>
    <n v="57"/>
    <s v="000"/>
    <s v="002"/>
    <n v="510203"/>
    <n v="1700"/>
    <s v="001"/>
    <s v="0000"/>
    <s v="0000"/>
    <n v="5400"/>
    <n v="0"/>
    <n v="5400"/>
    <n v="0"/>
    <n v="0"/>
    <n v="0"/>
    <s v="SI"/>
    <m/>
    <m/>
    <x v="7"/>
    <n v="76620"/>
    <n v="0"/>
    <n v="76620"/>
    <s v="COOR ADMINISTRATIVA FINANCIERA"/>
    <s v="DIR ADMINISTRACION TALENTO HUMANO"/>
    <s v="REMUNERACIONES"/>
    <s v="SI"/>
    <n v="76620"/>
  </r>
  <r>
    <x v="335"/>
    <s v="134001044"/>
    <s v="N/A"/>
    <x v="168"/>
    <x v="296"/>
    <d v="2022-08-31T00:00:00"/>
    <s v="POA "/>
    <s v="REFORMA DE CUADRE DEL POA AL 31/8/2022"/>
    <s v="GARANTIA DE LA CALIDAD DE LOS SERVICIOS DE SALUD"/>
    <s v="Reporte de remuneración mensual unificada e ingresos complementarios"/>
    <s v="PLANTA CENTRAL"/>
    <n v="9999"/>
    <n v="57"/>
    <s v="000"/>
    <s v="002"/>
    <n v="510204"/>
    <n v="1700"/>
    <s v="001"/>
    <s v="0000"/>
    <s v="0000"/>
    <n v="1300"/>
    <n v="0"/>
    <n v="1300"/>
    <n v="0"/>
    <n v="0"/>
    <n v="0"/>
    <s v="SI"/>
    <m/>
    <m/>
    <x v="7"/>
    <n v="20546"/>
    <n v="0"/>
    <n v="20546"/>
    <s v="COOR ADMINISTRATIVA FINANCIERA"/>
    <s v="DIR ADMINISTRACION TALENTO HUMANO"/>
    <s v="REMUNERACIONES"/>
    <s v="SI"/>
    <n v="20546"/>
  </r>
  <r>
    <x v="335"/>
    <s v="134001106"/>
    <s v="N/A"/>
    <x v="168"/>
    <x v="296"/>
    <d v="2022-08-31T00:00:00"/>
    <s v="POA "/>
    <s v="REFORMA DE CUADRE DEL POA AL 31/8/2022"/>
    <s v="GARANTIA DE LA CALIDAD DE LOS SERVICIOS DE SALUD"/>
    <s v="Reporte de remuneración mensual unificada e ingresos complementarios"/>
    <s v="PLANTA CENTRAL"/>
    <n v="9999"/>
    <n v="57"/>
    <s v="000"/>
    <s v="002"/>
    <n v="510707"/>
    <n v="1700"/>
    <s v="001"/>
    <s v="0000"/>
    <s v="0000"/>
    <n v="11000"/>
    <n v="0"/>
    <n v="11000"/>
    <n v="0"/>
    <n v="0"/>
    <n v="0"/>
    <s v="SI"/>
    <m/>
    <m/>
    <x v="7"/>
    <n v="16077.689999999999"/>
    <n v="0"/>
    <n v="16077.689999999999"/>
    <s v="COOR ADMINISTRATIVA FINANCIERA"/>
    <s v="DIR ADMINISTRACION TALENTO HUMANO"/>
    <s v="REMUNERACIONES"/>
    <s v="SI"/>
    <n v="16077.689999999999"/>
  </r>
  <r>
    <x v="335"/>
    <s v="134001039"/>
    <s v="N/A"/>
    <x v="168"/>
    <x v="296"/>
    <d v="2022-08-31T00:00:00"/>
    <s v="POA "/>
    <s v="REFORMA DE CUADRE DEL POA AL 31/8/2022"/>
    <s v="GOBERNANZA DE LA SALUD"/>
    <s v="Reporte de remuneración mensual unificada e ingresos complementarios"/>
    <s v="PLANTA CENTRAL"/>
    <n v="9999"/>
    <n v="58"/>
    <s v="000"/>
    <s v="003"/>
    <n v="510203"/>
    <n v="1700"/>
    <s v="001"/>
    <s v="0000"/>
    <s v="0000"/>
    <n v="1000"/>
    <n v="0"/>
    <n v="1000"/>
    <n v="0"/>
    <n v="0"/>
    <n v="0"/>
    <s v="SI"/>
    <m/>
    <m/>
    <x v="7"/>
    <n v="136882.72000000003"/>
    <n v="0"/>
    <n v="136882.72000000003"/>
    <s v="COOR ADMINISTRATIVA FINANCIERA"/>
    <s v="DIR ADMINISTRACION TALENTO HUMANO"/>
    <s v="REMUNERACIONES"/>
    <s v="SI"/>
    <n v="136882.72000000003"/>
  </r>
  <r>
    <x v="335"/>
    <s v="134001045"/>
    <s v="N/A"/>
    <x v="168"/>
    <x v="296"/>
    <d v="2022-08-31T00:00:00"/>
    <s v="POA "/>
    <s v="REFORMA DE CUADRE DEL POA AL 31/8/2022"/>
    <s v="GOBERNANZA DE LA SALUD"/>
    <s v="Reporte de remuneración mensual unificada e ingresos complementarios"/>
    <s v="PLANTA CENTRAL"/>
    <n v="9999"/>
    <n v="58"/>
    <s v="000"/>
    <s v="003"/>
    <n v="510204"/>
    <n v="1700"/>
    <s v="001"/>
    <s v="0000"/>
    <s v="0000"/>
    <n v="500"/>
    <n v="0"/>
    <n v="500"/>
    <n v="0"/>
    <n v="0"/>
    <n v="0"/>
    <s v="SI"/>
    <m/>
    <m/>
    <x v="7"/>
    <n v="34466.67"/>
    <n v="0"/>
    <n v="34466.67"/>
    <s v="COOR ADMINISTRATIVA FINANCIERA"/>
    <s v="DIR ADMINISTRACION TALENTO HUMANO"/>
    <s v="REMUNERACIONES"/>
    <s v="SI"/>
    <n v="34466.67"/>
  </r>
  <r>
    <x v="335"/>
    <s v="134001087"/>
    <s v="N/A"/>
    <x v="168"/>
    <x v="296"/>
    <d v="2022-08-31T00:00:00"/>
    <s v="POA "/>
    <s v="REFORMA DE CUADRE DEL POA AL 31/8/2022"/>
    <s v="GOBERNANZA DE LA SALUD"/>
    <s v="Reporte de remuneración mensual unificada e ingresos complementarios"/>
    <s v="PLANTA CENTRAL"/>
    <n v="9999"/>
    <n v="58"/>
    <s v="000"/>
    <s v="003"/>
    <n v="510512"/>
    <n v="1700"/>
    <s v="001"/>
    <s v="0000"/>
    <s v="0000"/>
    <n v="4999.9999999999991"/>
    <n v="0"/>
    <n v="4999.9999999999991"/>
    <n v="0"/>
    <n v="0"/>
    <n v="0"/>
    <s v="SI"/>
    <m/>
    <m/>
    <x v="7"/>
    <n v="11002.05"/>
    <n v="0"/>
    <n v="11002.05"/>
    <s v="COOR ADMINISTRATIVA FINANCIERA"/>
    <s v="DIR ADMINISTRACION TALENTO HUMANO"/>
    <s v="REMUNERACIONES"/>
    <s v="SI"/>
    <n v="11002.05"/>
  </r>
  <r>
    <x v="335"/>
    <s v="134001088"/>
    <s v="N/A"/>
    <x v="168"/>
    <x v="296"/>
    <d v="2022-08-31T00:00:00"/>
    <s v="POA "/>
    <s v="REFORMA DE CUADRE DEL POA AL 31/8/2022"/>
    <s v="GOBERNANZA DE LA SALUD"/>
    <s v="Reporte de remuneración mensual unificada e ingresos complementarios"/>
    <s v="PLANTA CENTRAL"/>
    <n v="9999"/>
    <n v="58"/>
    <s v="000"/>
    <s v="003"/>
    <n v="510513"/>
    <n v="1700"/>
    <s v="001"/>
    <s v="0000"/>
    <s v="0000"/>
    <n v="0"/>
    <n v="0"/>
    <n v="0"/>
    <n v="5000"/>
    <n v="0"/>
    <n v="5000"/>
    <s v="SI"/>
    <m/>
    <m/>
    <x v="7"/>
    <n v="6064"/>
    <n v="0"/>
    <n v="6064"/>
    <s v="COOR ADMINISTRATIVA FINANCIERA"/>
    <s v="DIR ADMINISTRACION TALENTO HUMANO"/>
    <s v="REMUNERACIONES"/>
    <s v="SI"/>
    <n v="6064"/>
  </r>
  <r>
    <x v="335"/>
    <s v="134001133"/>
    <s v="N/A"/>
    <x v="168"/>
    <x v="296"/>
    <d v="2022-08-31T00:00:00"/>
    <s v="POA "/>
    <s v="REFORMA DE CUADRE DEL POA AL 31/8/2022"/>
    <s v="GOBERNANZA DE LA SALUD"/>
    <s v="Reporte de remuneración mensual unificada e ingresos complementarios"/>
    <s v="PLANTA CENTRAL"/>
    <n v="9999"/>
    <n v="58"/>
    <s v="000"/>
    <s v="003"/>
    <n v="510707"/>
    <n v="1700"/>
    <s v="001"/>
    <s v="0000"/>
    <s v="0000"/>
    <n v="15500"/>
    <n v="0"/>
    <n v="15500"/>
    <n v="0"/>
    <n v="0"/>
    <n v="0"/>
    <s v="SI"/>
    <m/>
    <m/>
    <x v="7"/>
    <n v="15500"/>
    <n v="0"/>
    <n v="15500"/>
    <s v="COOR ADMINISTRATIVA FINANCIERA"/>
    <s v="DIR ADMINISTRACION TALENTO HUMANO"/>
    <s v="REMUNERACIONES"/>
    <s v="SI"/>
    <n v="15500"/>
  </r>
  <r>
    <x v="335"/>
    <s v="134001040"/>
    <s v="N/A"/>
    <x v="168"/>
    <x v="296"/>
    <d v="2022-08-31T00:00:00"/>
    <s v="POA "/>
    <s v="REFORMA DE CUADRE DEL POA AL 31/8/2022"/>
    <s v="PROVISION Y PRESTACION DE SERVICIOS DE SALUD"/>
    <s v="Reporte de remuneración mensual unificada e ingresos complementarios"/>
    <s v="PLANTA CENTRAL"/>
    <n v="9999"/>
    <n v="90"/>
    <s v="000"/>
    <s v="003"/>
    <n v="510203"/>
    <n v="1700"/>
    <s v="001"/>
    <s v="0000"/>
    <s v="0000"/>
    <n v="4300"/>
    <n v="0"/>
    <n v="4300"/>
    <n v="0"/>
    <n v="0"/>
    <n v="0"/>
    <s v="SI"/>
    <m/>
    <m/>
    <x v="7"/>
    <n v="103732.59"/>
    <n v="0"/>
    <n v="103732.59"/>
    <s v="COOR ADMINISTRATIVA FINANCIERA"/>
    <s v="DIR ADMINISTRACION TALENTO HUMANO"/>
    <s v="REMUNERACIONES"/>
    <s v="SI"/>
    <n v="103732.59"/>
  </r>
  <r>
    <x v="335"/>
    <s v="134001046"/>
    <s v="N/A"/>
    <x v="168"/>
    <x v="296"/>
    <d v="2022-08-31T00:00:00"/>
    <s v="POA "/>
    <s v="REFORMA DE CUADRE DEL POA AL 31/8/2022"/>
    <s v="PROVISION Y PRESTACION DE SERVICIOS DE SALUD"/>
    <s v="Reporte de remuneración mensual unificada e ingresos complementarios"/>
    <s v="PLANTA CENTRAL"/>
    <n v="9999"/>
    <n v="90"/>
    <s v="000"/>
    <s v="003"/>
    <n v="510204"/>
    <n v="1700"/>
    <s v="001"/>
    <s v="0000"/>
    <s v="0000"/>
    <n v="2200"/>
    <n v="0"/>
    <n v="2200"/>
    <n v="0"/>
    <n v="0"/>
    <n v="0"/>
    <s v="SI"/>
    <m/>
    <m/>
    <x v="7"/>
    <n v="27454.169999999995"/>
    <n v="0"/>
    <n v="27454.169999999995"/>
    <s v="COOR ADMINISTRATIVA FINANCIERA"/>
    <s v="DIR ADMINISTRACION TALENTO HUMANO"/>
    <s v="REMUNERACIONES"/>
    <s v="SI"/>
    <n v="27454.169999999995"/>
  </r>
  <r>
    <x v="335"/>
    <s v="134001127"/>
    <s v="N/A"/>
    <x v="168"/>
    <x v="296"/>
    <d v="2022-08-31T00:00:00"/>
    <s v="POA "/>
    <s v="REFORMA DE CUADRE DEL POA AL 31/8/2022"/>
    <s v="PROVISION Y PRESTACION DE SERVICIOS DE SALUD"/>
    <s v="Reporte de remuneración mensual unificada e ingresos complementarios"/>
    <s v="PLANTA CENTRAL"/>
    <n v="9999"/>
    <n v="90"/>
    <s v="000"/>
    <s v="003"/>
    <n v="510707"/>
    <n v="1700"/>
    <s v="001"/>
    <s v="0000"/>
    <s v="0000"/>
    <n v="5000"/>
    <n v="0"/>
    <n v="5000"/>
    <n v="0"/>
    <n v="0"/>
    <n v="0"/>
    <s v="SI"/>
    <m/>
    <m/>
    <x v="7"/>
    <n v="10000"/>
    <n v="0"/>
    <n v="10000"/>
    <s v="COOR ADMINISTRATIVA FINANCIERA"/>
    <s v="DIR ADMINISTRACION TALENTO HUMANO"/>
    <s v="REMUNERACIONES"/>
    <s v="SI"/>
    <n v="10000"/>
  </r>
  <r>
    <x v="336"/>
    <s v="134000011"/>
    <s v="MSP-DNPI-2022-1452-M"/>
    <x v="169"/>
    <x v="297"/>
    <d v="2022-09-01T00:00:00"/>
    <s v="POA "/>
    <s v="La presente reforma se realiza por ajuste de la reforma presupuestaria GC-REF-2022-329, por insonsistencia en la Línea POA."/>
    <s v="PROGRAMAS DE SALUD PUBLICA"/>
    <s v="Monto asignado por el MEF - Adquisición de mobiliario y equipamiento "/>
    <s v="PLANTA CENTRAL"/>
    <n v="9999"/>
    <n v="24"/>
    <s v="000"/>
    <s v="001"/>
    <n v="840103"/>
    <n v="1701"/>
    <s v="002"/>
    <s v="0000"/>
    <s v="0000"/>
    <n v="20000000"/>
    <n v="0"/>
    <n v="20000000"/>
    <n v="0"/>
    <n v="0"/>
    <n v="0"/>
    <s v="SI"/>
    <m/>
    <m/>
    <x v="16"/>
    <n v="0"/>
    <n v="0"/>
    <n v="0"/>
    <s v="COOR ADMINISTRATIVA FINANCIERA"/>
    <s v="COOR ADMINISTRATIVA FINANCIERA"/>
    <s v="NO APLICA"/>
    <s v="SI"/>
    <n v="0"/>
  </r>
  <r>
    <x v="336"/>
    <s v="134000012"/>
    <s v="MSP-DNPI-2022-1452-M"/>
    <x v="169"/>
    <x v="297"/>
    <d v="2022-09-01T00:00:00"/>
    <s v="POA "/>
    <s v="La presente reforma se realiza por ajuste de la reforma presupuestaria GC-REF-2022-329, por insonsistencia en la Línea POA."/>
    <s v="PROGRAMAS DE SALUD PUBLICA"/>
    <s v="Monto asignado por el MEF - Adquisición de equipo médico"/>
    <s v="PLANTA CENTRAL"/>
    <n v="9999"/>
    <n v="24"/>
    <s v="000"/>
    <s v="001"/>
    <n v="840113"/>
    <n v="1701"/>
    <s v="002"/>
    <s v="0000"/>
    <s v="0000"/>
    <n v="0"/>
    <n v="0"/>
    <n v="0"/>
    <n v="20000000"/>
    <n v="0"/>
    <n v="20000000"/>
    <s v="SI"/>
    <m/>
    <m/>
    <x v="16"/>
    <n v="201786048.59999999"/>
    <n v="0"/>
    <n v="201786048.59999999"/>
    <s v="COOR ADMINISTRATIVA FINANCIERA"/>
    <s v="COOR ADMINISTRATIVA FINANCIERA"/>
    <s v="NO APLICA"/>
    <s v="SI"/>
    <n v="201786048.59999999"/>
  </r>
  <r>
    <x v="337"/>
    <s v="134000011"/>
    <s v="MSP-CGAF-2022-2149-M"/>
    <x v="168"/>
    <x v="298"/>
    <d v="2022-08-31T00:00:00"/>
    <s v="PRESUPUESTARIA"/>
    <s v="Solicitud motivada, de acuerdo al requerimiento verbal efectuado por las autoridades del ente rector de las FINANZAS PÚBLICAS,  a fin de regularizar el presupuesto de esta cartera de estado."/>
    <s v="PROGRAMAS DE SALUD PUBLICA"/>
    <s v="Monto asignado por el MEF - Adquisición de mobiliario y equipamiento "/>
    <s v="PLANTA CENTRAL"/>
    <n v="9999"/>
    <n v="24"/>
    <s v="000"/>
    <s v="001"/>
    <n v="840103"/>
    <n v="1701"/>
    <s v="002"/>
    <s v="0000"/>
    <s v="0000"/>
    <n v="0"/>
    <n v="0"/>
    <n v="0"/>
    <s v="'80000000"/>
    <n v="0"/>
    <m/>
    <s v="NO"/>
    <m/>
    <m/>
    <x v="3"/>
    <n v="0"/>
    <n v="0"/>
    <n v="0"/>
    <s v="COOR ADMINISTRATIVA FINANCIERA"/>
    <s v="COOR ADMINISTRATIVA FINANCIERA"/>
    <s v="NO APLICA"/>
    <s v="SI"/>
    <n v="0"/>
  </r>
  <r>
    <x v="337"/>
    <s v="134000012"/>
    <s v="MSP-CGAF-2022-2149-M"/>
    <x v="168"/>
    <x v="298"/>
    <d v="2022-08-31T00:00:00"/>
    <s v="PRESUPUESTARIA"/>
    <s v="Solicitud motivada, de acuerdo al requerimiento verbal efectuado por las autoridades del ente rector de las FINANZAS PÚBLICAS,  a fin de regularizar el presupuesto de esta cartera de estado."/>
    <s v="PROGRAMAS DE SALUD PUBLICA"/>
    <s v="Monto asignado por el MEF - Adquisición de equipo médico"/>
    <s v="PLANTA CENTRAL"/>
    <n v="9999"/>
    <n v="24"/>
    <s v="000"/>
    <s v="001"/>
    <n v="840113"/>
    <n v="1701"/>
    <s v="002"/>
    <s v="0000"/>
    <s v="0000"/>
    <n v="0"/>
    <n v="0"/>
    <n v="0"/>
    <s v="'59344317,46"/>
    <n v="0"/>
    <m/>
    <s v="NO"/>
    <m/>
    <m/>
    <x v="3"/>
    <n v="201786048.59999999"/>
    <n v="0"/>
    <n v="201786048.59999999"/>
    <s v="COOR ADMINISTRATIVA FINANCIERA"/>
    <s v="COOR ADMINISTRATIVA FINANCIERA"/>
    <s v="NO APLICA"/>
    <s v="SI"/>
    <n v="201786048.59999999"/>
  </r>
  <r>
    <x v="338"/>
    <s v="134000011"/>
    <s v="MSP-CGAF-2022-2150-M"/>
    <x v="168"/>
    <x v="299"/>
    <d v="2022-08-31T00:00:00"/>
    <s v="PRESUPUESTARIA"/>
    <s v="De conformidad al correo institucional remitido por las autoridades del ente de Rector de Finanzas Públicas, hacia las autoridades de este Ministerio, con el fin de regular el presupuesto de esta Cartera de Estado, dentro del Grupo 84 con fuente 002."/>
    <s v="PROGRAMAS DE SALUD PUBLICA"/>
    <s v="Monto asignado por el MEF - Adquisición de mobiliario y equipamiento "/>
    <s v="PLANTA CENTRAL"/>
    <n v="9999"/>
    <n v="24"/>
    <s v="000"/>
    <s v="001"/>
    <n v="840103"/>
    <n v="1701"/>
    <s v="002"/>
    <s v="0000"/>
    <s v="0000"/>
    <n v="0"/>
    <n v="0"/>
    <n v="0"/>
    <n v="80000000"/>
    <n v="0"/>
    <n v="80000000"/>
    <s v="SI"/>
    <m/>
    <m/>
    <x v="3"/>
    <n v="0"/>
    <n v="0"/>
    <n v="0"/>
    <s v="COOR ADMINISTRATIVA FINANCIERA"/>
    <s v="COOR ADMINISTRATIVA FINANCIERA"/>
    <s v="NO APLICA"/>
    <s v="SI"/>
    <n v="0"/>
  </r>
  <r>
    <x v="338"/>
    <s v="134000012"/>
    <s v="MSP-CGAF-2022-2150-M"/>
    <x v="168"/>
    <x v="299"/>
    <d v="2022-08-31T00:00:00"/>
    <s v="PRESUPUESTARIA"/>
    <s v="De conformidad al correo institucional remitido por las autoridades del ente de Rector de Finanzas Públicas, hacia las autoridades de este Ministerio, con el fin de regular el presupuesto de esta Cartera de Estado, dentro del Grupo 84 con fuente 002."/>
    <s v="PROGRAMAS DE SALUD PUBLICA"/>
    <s v="Monto asignado por el MEF - Adquisición de equipo médico"/>
    <s v="PLANTA CENTRAL"/>
    <n v="9999"/>
    <n v="24"/>
    <s v="000"/>
    <s v="001"/>
    <n v="840113"/>
    <n v="1701"/>
    <s v="002"/>
    <s v="0000"/>
    <s v="0000"/>
    <n v="0"/>
    <n v="0"/>
    <n v="0"/>
    <n v="48213951.399999999"/>
    <n v="0"/>
    <n v="48213951.399999999"/>
    <s v="SI"/>
    <m/>
    <m/>
    <x v="3"/>
    <n v="201786048.59999999"/>
    <n v="0"/>
    <n v="201786048.59999999"/>
    <s v="COOR ADMINISTRATIVA FINANCIERA"/>
    <s v="COOR ADMINISTRATIVA FINANCIERA"/>
    <s v="NO APLICA"/>
    <s v="SI"/>
    <n v="201786048.59999999"/>
  </r>
  <r>
    <x v="339"/>
    <s v="111005029"/>
    <s v="MSP-SNGSP-2022-2194-M"/>
    <x v="168"/>
    <x v="50"/>
    <m/>
    <s v="PRESUPUESTARIA"/>
    <s v="Asignacion CZ para compra de medicamentos generales y catalogados_Redist. X Priorizacion recursos de la emergencia DM 454"/>
    <s v="PROVISION Y PRESTACION DE SERVICIOS DE SALUD"/>
    <s v="“ADQUISICIÓN   DE   MEDICAMENTOS   DEL   GRUPO TERAPÉUTICO A - TRACTO ALIMENTARIO Y METABOLISMO PARA LOS ESTABLECIMIENTOS _x000a_DE SALUD DEL MINISTERIO DE SALUD PÚBLICA POR DECLARATORIA DE EMERGENCIA ”"/>
    <s v="PLANTA CENTRAL"/>
    <n v="9999"/>
    <n v="90"/>
    <s v="000"/>
    <s v="001"/>
    <n v="530809"/>
    <n v="1701"/>
    <s v="001"/>
    <s v="0000"/>
    <s v="0000"/>
    <n v="0"/>
    <n v="0"/>
    <n v="0"/>
    <n v="610842.24"/>
    <n v="0"/>
    <n v="610842.24"/>
    <s v="SI"/>
    <m/>
    <m/>
    <x v="1"/>
    <n v="325213.71999999997"/>
    <n v="0"/>
    <n v="325213.71999999997"/>
    <s v="SUB GESTION OPERACIONES LOGISTICA SALUD "/>
    <s v="DIR NACIONAL ABASTECIMIENTO MEDICAMENTOS DIPOSITIVOS MEDICOS OTROS BIENES ESTRATÉGICOS EN SALUD"/>
    <s v="EMERGENCIA SECTOR SALUD"/>
    <s v="SI"/>
    <n v="0"/>
  </r>
  <r>
    <x v="339"/>
    <s v="111005030"/>
    <s v="MSP-SNGSP-2022-2194-M"/>
    <x v="168"/>
    <x v="50"/>
    <m/>
    <s v="PRESUPUESTARIA"/>
    <s v="Asignacion CZ para compra de medicamentos generales y catalogados_Redist. X Priorizacion recursos de la emergencia DM 454"/>
    <s v="PROVISION Y PRESTACION DE SERVICIOS DE SALUD"/>
    <s v="“ADQUISICIÓN   DE   MEDICAMENTOS   DEL   GRUPO TERAPÉUTICO B - SANGRE Y ÓRGANOS FORMADORES DE SANGRE PARA LOS ESTABLECIMIENTOS DE SALUD DEL MINISTERIO DE SALUD PÚBLICA POR DECLARATORIA DE EMERGENCIA ”"/>
    <s v="PLANTA CENTRAL"/>
    <n v="9999"/>
    <n v="90"/>
    <s v="000"/>
    <s v="001"/>
    <n v="530809"/>
    <n v="1701"/>
    <s v="001"/>
    <s v="0000"/>
    <s v="0000"/>
    <n v="0"/>
    <n v="0"/>
    <n v="0"/>
    <n v="1472519.2899999998"/>
    <n v="0"/>
    <n v="1472519.2899999998"/>
    <s v="SI"/>
    <m/>
    <m/>
    <x v="1"/>
    <n v="209255.83000000007"/>
    <n v="0"/>
    <n v="209255.83000000007"/>
    <s v="SUB GESTION OPERACIONES LOGISTICA SALUD "/>
    <s v="DIR NACIONAL ABASTECIMIENTO MEDICAMENTOS DIPOSITIVOS MEDICOS OTROS BIENES ESTRATÉGICOS EN SALUD"/>
    <s v="EMERGENCIA SECTOR SALUD"/>
    <s v="SI"/>
    <n v="0"/>
  </r>
  <r>
    <x v="339"/>
    <s v="111005032"/>
    <s v="MSP-SNGSP-2022-2194-M"/>
    <x v="168"/>
    <x v="50"/>
    <m/>
    <s v="PRESUPUESTARIA"/>
    <s v="Asignacion CZ para compra de medicamentos generales y catalogados_Redist. X Priorizacion recursos de la emergencia DM 454"/>
    <s v="PROVISION Y PRESTACION DE SERVICIOS DE SALUD"/>
    <s v="“ADQUISICIÓN   DE   MEDICAMENTOS   DEL   GRUPO TERAPÉUTICO D - DERMATOLÓGICOS PARA LOS ESTABLECIMIENTOS DE SALUD DEL MINISTERIO DE SALUD PÚBLICA POR DECLARATORIA DE EMERGENCIA ”"/>
    <s v="PLANTA CENTRAL"/>
    <n v="9999"/>
    <n v="90"/>
    <s v="000"/>
    <s v="001"/>
    <n v="530809"/>
    <n v="1701"/>
    <s v="001"/>
    <s v="0000"/>
    <s v="0000"/>
    <n v="0"/>
    <n v="0"/>
    <n v="0"/>
    <n v="215419.04000000004"/>
    <n v="0"/>
    <n v="215419.04000000004"/>
    <s v="SI"/>
    <m/>
    <m/>
    <x v="1"/>
    <n v="57143"/>
    <n v="0"/>
    <n v="57143"/>
    <s v="SUB GESTION OPERACIONES LOGISTICA SALUD "/>
    <s v="DIR NACIONAL ABASTECIMIENTO MEDICAMENTOS DIPOSITIVOS MEDICOS OTROS BIENES ESTRATÉGICOS EN SALUD"/>
    <s v="EMERGENCIA SECTOR SALUD"/>
    <s v="SI"/>
    <n v="2.9103830456733704E-11"/>
  </r>
  <r>
    <x v="339"/>
    <s v="111005033"/>
    <s v="MSP-SNGSP-2022-2194-M"/>
    <x v="168"/>
    <x v="50"/>
    <m/>
    <s v="PRESUPUESTARIA"/>
    <s v="Asignacion CZ para compra de medicamentos generales y catalogados_Redist. X Priorizacion recursos de la emergencia DM 454"/>
    <s v="PROVISION Y PRESTACION DE SERVICIOS DE SALUD"/>
    <s v="“ADQUISICIÓN   DE   MEDICAMENTOS   DEL   GRUPO TERAPÉUTICO G - SISTEMA GENITO-URINARIO Y HORMONAS SEXUALES PARA LOS ESTABLECIMIENTOS DE SALUD DEL MINISTERIO DE SALUD PÚBLICA POR DECLARATORIA DE EMERGENCIA ”"/>
    <s v="PLANTA CENTRAL"/>
    <n v="9999"/>
    <n v="90"/>
    <s v="000"/>
    <s v="001"/>
    <n v="530809"/>
    <n v="1701"/>
    <s v="001"/>
    <s v="0000"/>
    <s v="0000"/>
    <n v="0"/>
    <n v="0"/>
    <n v="0"/>
    <n v="252012.06999999998"/>
    <n v="0"/>
    <n v="252012.06999999998"/>
    <s v="SI"/>
    <m/>
    <m/>
    <x v="1"/>
    <n v="15090.420000000013"/>
    <n v="0"/>
    <n v="15090.420000000013"/>
    <s v="SUB GESTION OPERACIONES LOGISTICA SALUD "/>
    <s v="DIR NACIONAL ABASTECIMIENTO MEDICAMENTOS DIPOSITIVOS MEDICOS OTROS BIENES ESTRATÉGICOS EN SALUD"/>
    <s v="EMERGENCIA SECTOR SALUD"/>
    <s v="SI"/>
    <n v="2.9103830456733704E-11"/>
  </r>
  <r>
    <x v="339"/>
    <s v="111005034"/>
    <s v="MSP-SNGSP-2022-2194-M"/>
    <x v="168"/>
    <x v="50"/>
    <m/>
    <s v="PRESUPUESTARIA"/>
    <s v="Asignacion CZ para compra de medicamentos generales y catalogados_Redist. X Priorizacion recursos de la emergencia DM 454"/>
    <s v="PROVISION Y PRESTACION DE SERVICIOS DE SALUD"/>
    <s v="“ADQUISICIÓN   DE   MEDICAMENTOS   DEL   GRUPO TERAPÉUTICO H - PREPARADOS HORMONALES SISTÉMICOS, EXCLUYE HORMONAS SEXUALES E INSULINAS PARA LOS ESTABLECIMIENTOS DE SALUD DEL MINISTERIO DE SALUD PÚBLICA POR DECLARATORIA DE EMERGENCIA ”"/>
    <s v="PLANTA CENTRAL"/>
    <n v="9999"/>
    <n v="90"/>
    <s v="000"/>
    <s v="001"/>
    <n v="530809"/>
    <n v="1701"/>
    <s v="001"/>
    <s v="0000"/>
    <s v="0000"/>
    <n v="0"/>
    <n v="0"/>
    <n v="0"/>
    <n v="230724.01999999996"/>
    <n v="0"/>
    <n v="230724.01999999996"/>
    <s v="SI"/>
    <m/>
    <m/>
    <x v="1"/>
    <n v="102388.19"/>
    <n v="0"/>
    <n v="102388.19"/>
    <s v="SUB GESTION OPERACIONES LOGISTICA SALUD "/>
    <s v="DIR NACIONAL ABASTECIMIENTO MEDICAMENTOS DIPOSITIVOS MEDICOS OTROS BIENES ESTRATÉGICOS EN SALUD"/>
    <s v="EMERGENCIA SECTOR SALUD"/>
    <s v="SI"/>
    <n v="-2.9103830456733704E-11"/>
  </r>
  <r>
    <x v="339"/>
    <s v="111005035"/>
    <s v="MSP-SNGSP-2022-2194-M"/>
    <x v="168"/>
    <x v="50"/>
    <m/>
    <s v="PRESUPUESTARIA"/>
    <s v="Asignacion CZ para compra de medicamentos generales y catalogados_Redist. X Priorizacion recursos de la emergencia DM 454"/>
    <s v="PROVISION Y PRESTACION DE SERVICIOS DE SALUD"/>
    <s v="“ADQUISICIÓN   DE   MEDICAMENTOS   DEL   GRUPO TERAPÉUTICO J - ANTIINFECCIOSOS PARA USO SISTÉMICO PARA LOS ESTABLECIMIENTOS DE SALUD DEL MINISTERIO DE SALUD PÚBLICA POR DECLARATORIA DE EMERGENCIA ”"/>
    <s v="PLANTA CENTRAL"/>
    <n v="9999"/>
    <n v="90"/>
    <s v="000"/>
    <s v="001"/>
    <n v="530809"/>
    <n v="1701"/>
    <s v="001"/>
    <s v="0000"/>
    <s v="0000"/>
    <n v="0"/>
    <n v="0"/>
    <n v="0"/>
    <n v="2897918.27"/>
    <n v="0"/>
    <n v="2897918.27"/>
    <s v="SI"/>
    <m/>
    <m/>
    <x v="1"/>
    <n v="140159.38000000035"/>
    <n v="0"/>
    <n v="140159.38000000035"/>
    <s v="SUB GESTION OPERACIONES LOGISTICA SALUD "/>
    <s v="DIR NACIONAL ABASTECIMIENTO MEDICAMENTOS DIPOSITIVOS MEDICOS OTROS BIENES ESTRATÉGICOS EN SALUD"/>
    <s v="EMERGENCIA SECTOR SALUD"/>
    <s v="SI"/>
    <n v="4.6566128730773926E-10"/>
  </r>
  <r>
    <x v="339"/>
    <s v="111005036"/>
    <s v="MSP-SNGSP-2022-2194-M"/>
    <x v="168"/>
    <x v="50"/>
    <m/>
    <s v="PRESUPUESTARIA"/>
    <s v="Asignacion CZ para compra de medicamentos generales y catalogados_Redist. X Priorizacion recursos de la emergencia DM 454"/>
    <s v="PROVISION Y PRESTACION DE SERVICIOS DE SALUD"/>
    <s v="“ADQUISICIÓN   DE   MEDICAMENTOS   DEL   GRUPO TERAPÉUTICO L - AGENTES ANTINEOPLÁSICOS E INMUNOMODULADORES PARA LOS ESTABLECIMIENTOS DE SALUD DEL MINISTERIO DE SALUD PÚBLICA POR DECLARATORIA DE EMERGENCIA ”"/>
    <s v="PLANTA CENTRAL"/>
    <n v="9999"/>
    <n v="90"/>
    <s v="000"/>
    <s v="001"/>
    <n v="530809"/>
    <n v="1701"/>
    <s v="001"/>
    <s v="0000"/>
    <s v="0000"/>
    <n v="0"/>
    <n v="0"/>
    <n v="0"/>
    <n v="1138454.0100000002"/>
    <n v="0"/>
    <n v="1138454.0100000002"/>
    <s v="SI"/>
    <m/>
    <m/>
    <x v="1"/>
    <n v="993212.83999999985"/>
    <n v="0"/>
    <n v="993212.83999999985"/>
    <s v="SUB GESTION OPERACIONES LOGISTICA SALUD "/>
    <s v="DIR NACIONAL ABASTECIMIENTO MEDICAMENTOS DIPOSITIVOS MEDICOS OTROS BIENES ESTRATÉGICOS EN SALUD"/>
    <s v="EMERGENCIA SECTOR SALUD"/>
    <s v="SI"/>
    <n v="-2.3283064365386963E-10"/>
  </r>
  <r>
    <x v="339"/>
    <s v="111005037"/>
    <s v="MSP-SNGSP-2022-2194-M"/>
    <x v="168"/>
    <x v="50"/>
    <m/>
    <s v="PRESUPUESTARIA"/>
    <s v="Asignacion CZ para compra de medicamentos generales y catalogados_Redist. X Priorizacion recursos de la emergencia DM 454"/>
    <s v="PROVISION Y PRESTACION DE SERVICIOS DE SALUD"/>
    <s v="“ADQUISICIÓN   DE   MEDICAMENTOS   DEL   GRUPO TERAPÉUTICO M - SISTEMA MÚSCULO-ESQUELÉTICO PARA LOS ESTABLECIMIENTOS DE SALUD DEL MINISTERIO DE SALUD PÚBLICA POR DECLARATORIA DE EMERGENCIA ”"/>
    <s v="PLANTA CENTRAL"/>
    <n v="9999"/>
    <n v="90"/>
    <s v="000"/>
    <s v="001"/>
    <n v="530809"/>
    <n v="1701"/>
    <s v="001"/>
    <s v="0000"/>
    <s v="0000"/>
    <n v="0"/>
    <n v="0"/>
    <n v="0"/>
    <n v="265505.88000000006"/>
    <n v="0"/>
    <n v="265505.88000000006"/>
    <s v="SI"/>
    <m/>
    <m/>
    <x v="1"/>
    <n v="111983.54999999999"/>
    <n v="0"/>
    <n v="111983.54999999999"/>
    <s v="SUB GESTION OPERACIONES LOGISTICA SALUD "/>
    <s v="DIR NACIONAL ABASTECIMIENTO MEDICAMENTOS DIPOSITIVOS MEDICOS OTROS BIENES ESTRATÉGICOS EN SALUD"/>
    <s v="EMERGENCIA SECTOR SALUD"/>
    <s v="SI"/>
    <n v="0"/>
  </r>
  <r>
    <x v="339"/>
    <s v="111005038"/>
    <s v="MSP-SNGSP-2022-2194-M"/>
    <x v="168"/>
    <x v="50"/>
    <m/>
    <s v="PRESUPUESTARIA"/>
    <s v="Asignacion CZ para compra de medicamentos generales y catalogados_Redist. X Priorizacion recursos de la emergencia DM 454"/>
    <s v="PROVISION Y PRESTACION DE SERVICIOS DE SALUD"/>
    <s v="“ADQUISICIÓN   DE   MEDICAMENTOS   DEL   GRUPO TERAPÉUTICO N - SISTEMA NERVIOSO PARA LOS ESTABLECIMIENTOS DE SALUD DEL MINISTERIO DE SALUD PÚBLICA POR DECLARATORIA DE EMERGENCIA ”"/>
    <s v="PLANTA CENTRAL"/>
    <n v="9999"/>
    <n v="90"/>
    <s v="000"/>
    <s v="001"/>
    <n v="530809"/>
    <n v="1701"/>
    <s v="001"/>
    <s v="0000"/>
    <s v="0000"/>
    <n v="0"/>
    <n v="0"/>
    <n v="0"/>
    <n v="880265.48000000021"/>
    <n v="0"/>
    <n v="880265.48000000021"/>
    <s v="SI"/>
    <m/>
    <m/>
    <x v="1"/>
    <n v="318109.41999999993"/>
    <n v="0"/>
    <n v="318109.41999999993"/>
    <s v="SUB GESTION OPERACIONES LOGISTICA SALUD "/>
    <s v="DIR NACIONAL ABASTECIMIENTO MEDICAMENTOS DIPOSITIVOS MEDICOS OTROS BIENES ESTRATÉGICOS EN SALUD"/>
    <s v="EMERGENCIA SECTOR SALUD"/>
    <s v="SI"/>
    <n v="0"/>
  </r>
  <r>
    <x v="339"/>
    <s v="111005040"/>
    <s v="MSP-SNGSP-2022-2194-M"/>
    <x v="168"/>
    <x v="50"/>
    <m/>
    <s v="PRESUPUESTARIA"/>
    <s v="Asignacion CZ para compra de medicamentos generales y catalogados_Redist. X Priorizacion recursos de la emergencia DM 454"/>
    <s v="PROVISION Y PRESTACION DE SERVICIOS DE SALUD"/>
    <s v="“ADQUISICIÓN   DE   MEDICAMENTOS   DEL   GRUPO TERAPÉUTICO R - SISTEMA RESPIRATORIO PARA LOS ESTABLECIMIENTOS DE SALUD DEL MINISTERIO DE SALUD PÚBLICA POR DECLARATORIA DE EMERGENCIA ”"/>
    <s v="PLANTA CENTRAL"/>
    <n v="9999"/>
    <n v="90"/>
    <s v="000"/>
    <s v="001"/>
    <n v="530809"/>
    <n v="1701"/>
    <s v="001"/>
    <s v="0000"/>
    <s v="0000"/>
    <n v="0"/>
    <n v="0"/>
    <n v="0"/>
    <n v="390108.88"/>
    <n v="0"/>
    <n v="390108.88"/>
    <s v="SI"/>
    <m/>
    <m/>
    <x v="1"/>
    <n v="74580.849999999977"/>
    <n v="0"/>
    <n v="74580.849999999977"/>
    <s v="SUB GESTION OPERACIONES LOGISTICA SALUD "/>
    <s v="DIR NACIONAL ABASTECIMIENTO MEDICAMENTOS DIPOSITIVOS MEDICOS OTROS BIENES ESTRATÉGICOS EN SALUD"/>
    <s v="EMERGENCIA SECTOR SALUD"/>
    <s v="SI"/>
    <n v="0"/>
  </r>
  <r>
    <x v="339"/>
    <s v="111005042"/>
    <s v="MSP-SNGSP-2022-2194-M"/>
    <x v="168"/>
    <x v="50"/>
    <m/>
    <s v="PRESUPUESTARIA"/>
    <s v="Asignacion CZ para compra de medicamentos generales y catalogados_Redist. X Priorizacion recursos de la emergencia DM 454"/>
    <s v="PROVISION Y PRESTACION DE SERVICIOS DE SALUD"/>
    <s v="“ADQUISICIÓN   DE   MEDICAMENTOS   DEL   GRUPO TERAPÉUTICO V - VARIOS PARA LOS ESTABLECIMIENTOS DE SALUD DEL MINISTERIO DE SALUD PÚBLICA POR DECLARATORIA DE EMERGENCIA ”"/>
    <s v="PLANTA CENTRAL"/>
    <n v="9999"/>
    <n v="90"/>
    <s v="000"/>
    <s v="001"/>
    <n v="530809"/>
    <n v="1701"/>
    <s v="001"/>
    <s v="0000"/>
    <s v="0000"/>
    <n v="0"/>
    <n v="0"/>
    <n v="0"/>
    <n v="59159.14999999998"/>
    <n v="0"/>
    <n v="59159.14999999998"/>
    <s v="SI"/>
    <m/>
    <m/>
    <x v="1"/>
    <n v="61485"/>
    <n v="0"/>
    <n v="61485"/>
    <s v="SUB GESTION OPERACIONES LOGISTICA SALUD "/>
    <s v="DIR NACIONAL ABASTECIMIENTO MEDICAMENTOS DIPOSITIVOS MEDICOS OTROS BIENES ESTRATÉGICOS EN SALUD"/>
    <s v="EMERGENCIA SECTOR SALUD"/>
    <s v="SI"/>
    <n v="7.2759576141834259E-12"/>
  </r>
  <r>
    <x v="339"/>
    <s v="CZ1"/>
    <s v="MSP-SNGSP-2022-2194-M"/>
    <x v="168"/>
    <x v="50"/>
    <m/>
    <s v="PRESUPUESTARIA"/>
    <s v="Asignacion CZ para compra de medicamentos generales y catalogados_Redist. X Priorizacion recursos de la emergencia DM 454"/>
    <s v="CZ1"/>
    <s v="CZ1"/>
    <s v="CZ1"/>
    <s v="51"/>
    <n v="90"/>
    <s v="000"/>
    <s v="001"/>
    <n v="530809"/>
    <n v="1001"/>
    <s v="001"/>
    <s v="0000"/>
    <s v="0000"/>
    <n v="808567.99"/>
    <n v="0"/>
    <n v="808567.99"/>
    <n v="0"/>
    <n v="0"/>
    <n v="0"/>
    <s v="SI"/>
    <m/>
    <m/>
    <x v="1"/>
    <e v="#N/A"/>
    <e v="#N/A"/>
    <e v="#N/A"/>
    <e v="#N/A"/>
    <e v="#N/A"/>
    <e v="#N/A"/>
    <e v="#N/A"/>
    <e v="#N/A"/>
  </r>
  <r>
    <x v="339"/>
    <s v="CZ2"/>
    <s v="MSP-SNGSP-2022-2194-M"/>
    <x v="168"/>
    <x v="50"/>
    <m/>
    <s v="PRESUPUESTARIA"/>
    <s v="Asignacion CZ para compra de medicamentos generales y catalogados_Redist. X Priorizacion recursos de la emergencia DM 454"/>
    <s v="CZ2"/>
    <s v="CZ2"/>
    <s v="CZ2"/>
    <s v="52"/>
    <n v="90"/>
    <s v="000"/>
    <s v="001"/>
    <n v="530809"/>
    <n v="1501"/>
    <s v="001"/>
    <s v="0000"/>
    <s v="0000"/>
    <n v="330398.45"/>
    <n v="0"/>
    <n v="330398.45"/>
    <n v="0"/>
    <n v="0"/>
    <n v="0"/>
    <s v="SI"/>
    <m/>
    <m/>
    <x v="1"/>
    <e v="#N/A"/>
    <e v="#N/A"/>
    <e v="#N/A"/>
    <e v="#N/A"/>
    <e v="#N/A"/>
    <e v="#N/A"/>
    <e v="#N/A"/>
    <e v="#N/A"/>
  </r>
  <r>
    <x v="339"/>
    <s v="CZ3"/>
    <s v="MSP-SNGSP-2022-2194-M"/>
    <x v="168"/>
    <x v="50"/>
    <m/>
    <s v="PRESUPUESTARIA"/>
    <s v="Asignacion CZ para compra de medicamentos generales y catalogados_Redist. X Priorizacion recursos de la emergencia DM 454"/>
    <s v="CZ3"/>
    <s v="CZ3"/>
    <s v="CZ3"/>
    <s v="53"/>
    <n v="90"/>
    <s v="000"/>
    <s v="001"/>
    <n v="530809"/>
    <n v="601"/>
    <s v="001"/>
    <s v="0000"/>
    <s v="0000"/>
    <n v="542195.64"/>
    <n v="0"/>
    <n v="542195.64"/>
    <n v="0"/>
    <n v="0"/>
    <n v="0"/>
    <s v="SI"/>
    <m/>
    <m/>
    <x v="1"/>
    <e v="#N/A"/>
    <e v="#N/A"/>
    <e v="#N/A"/>
    <e v="#N/A"/>
    <e v="#N/A"/>
    <e v="#N/A"/>
    <e v="#N/A"/>
    <e v="#N/A"/>
  </r>
  <r>
    <x v="339"/>
    <s v="CZ4"/>
    <s v="MSP-SNGSP-2022-2194-M"/>
    <x v="168"/>
    <x v="50"/>
    <m/>
    <s v="PRESUPUESTARIA"/>
    <s v="Asignacion CZ para compra de medicamentos generales y catalogados_Redist. X Priorizacion recursos de la emergencia DM 454"/>
    <s v="CZ4"/>
    <s v="CZ4"/>
    <s v="CZ4"/>
    <s v="54"/>
    <n v="90"/>
    <s v="000"/>
    <s v="001"/>
    <n v="530809"/>
    <n v="1301"/>
    <s v="001"/>
    <s v="0000"/>
    <s v="0000"/>
    <n v="1079537.6600000001"/>
    <n v="0"/>
    <n v="1079537.6600000001"/>
    <n v="0"/>
    <n v="0"/>
    <n v="0"/>
    <s v="SI"/>
    <m/>
    <m/>
    <x v="1"/>
    <e v="#N/A"/>
    <e v="#N/A"/>
    <e v="#N/A"/>
    <e v="#N/A"/>
    <e v="#N/A"/>
    <e v="#N/A"/>
    <e v="#N/A"/>
    <e v="#N/A"/>
  </r>
  <r>
    <x v="339"/>
    <s v="CZ5"/>
    <s v="MSP-SNGSP-2022-2194-M"/>
    <x v="168"/>
    <x v="50"/>
    <m/>
    <s v="PRESUPUESTARIA"/>
    <s v="Asignacion CZ para compra de medicamentos generales y catalogados_Redist. X Priorizacion recursos de la emergencia DM 454"/>
    <s v="CZ5"/>
    <s v="CZ5"/>
    <s v="CZ5"/>
    <s v="55"/>
    <n v="90"/>
    <s v="000"/>
    <s v="001"/>
    <n v="530809"/>
    <n v="901"/>
    <s v="001"/>
    <s v="0000"/>
    <s v="0000"/>
    <n v="721961.98"/>
    <n v="0"/>
    <n v="721961.98"/>
    <n v="0"/>
    <n v="0"/>
    <n v="0"/>
    <s v="SI"/>
    <m/>
    <m/>
    <x v="1"/>
    <e v="#N/A"/>
    <e v="#N/A"/>
    <e v="#N/A"/>
    <e v="#N/A"/>
    <e v="#N/A"/>
    <e v="#N/A"/>
    <e v="#N/A"/>
    <e v="#N/A"/>
  </r>
  <r>
    <x v="339"/>
    <s v="CZ6"/>
    <s v="MSP-SNGSP-2022-2194-M"/>
    <x v="168"/>
    <x v="50"/>
    <m/>
    <s v="PRESUPUESTARIA"/>
    <s v="Asignacion CZ para compra de medicamentos generales y catalogados_Redist. X Priorizacion recursos de la emergencia DM 454"/>
    <s v="CZ6"/>
    <s v="CZ6"/>
    <s v="CZ6"/>
    <s v="56"/>
    <n v="90"/>
    <s v="000"/>
    <s v="001"/>
    <n v="530809"/>
    <n v="101"/>
    <s v="001"/>
    <s v="0000"/>
    <s v="0000"/>
    <n v="533518.84000000008"/>
    <n v="0"/>
    <n v="533518.84000000008"/>
    <n v="0"/>
    <n v="0"/>
    <n v="0"/>
    <s v="SI"/>
    <m/>
    <m/>
    <x v="1"/>
    <e v="#N/A"/>
    <e v="#N/A"/>
    <e v="#N/A"/>
    <e v="#N/A"/>
    <e v="#N/A"/>
    <e v="#N/A"/>
    <e v="#N/A"/>
    <e v="#N/A"/>
  </r>
  <r>
    <x v="339"/>
    <s v="CZ7"/>
    <s v="MSP-SNGSP-2022-2194-M"/>
    <x v="168"/>
    <x v="50"/>
    <m/>
    <s v="PRESUPUESTARIA"/>
    <s v="Asignacion CZ para compra de medicamentos generales y catalogados_Redist. X Priorizacion recursos de la emergencia DM 454"/>
    <s v="CZ7"/>
    <s v="CZ7"/>
    <s v="CZ7"/>
    <s v="57"/>
    <n v="90"/>
    <s v="000"/>
    <s v="001"/>
    <n v="530809"/>
    <n v="1101"/>
    <s v="001"/>
    <s v="0000"/>
    <s v="0000"/>
    <n v="497740.04000000004"/>
    <n v="0"/>
    <n v="497740.04000000004"/>
    <n v="0"/>
    <n v="0"/>
    <n v="0"/>
    <s v="SI"/>
    <m/>
    <m/>
    <x v="1"/>
    <e v="#N/A"/>
    <e v="#N/A"/>
    <e v="#N/A"/>
    <e v="#N/A"/>
    <e v="#N/A"/>
    <e v="#N/A"/>
    <e v="#N/A"/>
    <e v="#N/A"/>
  </r>
  <r>
    <x v="339"/>
    <s v="CZ8"/>
    <s v="MSP-SNGSP-2022-2194-M"/>
    <x v="168"/>
    <x v="50"/>
    <m/>
    <s v="PRESUPUESTARIA"/>
    <s v="Asignacion CZ para compra de medicamentos generales y catalogados_Redist. X Priorizacion recursos de la emergencia DM 454"/>
    <s v="CZ8"/>
    <s v="CZ8"/>
    <s v="CZ8"/>
    <s v="58"/>
    <n v="90"/>
    <s v="000"/>
    <s v="001"/>
    <n v="530809"/>
    <n v="901"/>
    <s v="001"/>
    <s v="0000"/>
    <s v="0000"/>
    <n v="1623601.24"/>
    <n v="0"/>
    <n v="1623601.24"/>
    <n v="0"/>
    <n v="0"/>
    <n v="0"/>
    <s v="SI"/>
    <m/>
    <m/>
    <x v="1"/>
    <e v="#N/A"/>
    <e v="#N/A"/>
    <e v="#N/A"/>
    <e v="#N/A"/>
    <e v="#N/A"/>
    <e v="#N/A"/>
    <e v="#N/A"/>
    <e v="#N/A"/>
  </r>
  <r>
    <x v="339"/>
    <s v="CZ9"/>
    <s v="MSP-SNGSP-2022-2194-M"/>
    <x v="168"/>
    <x v="50"/>
    <m/>
    <s v="PRESUPUESTARIA"/>
    <s v="Asignacion CZ para compra de medicamentos generales y catalogados_Redist. X Priorizacion recursos de la emergencia DM 454"/>
    <s v="CZ9"/>
    <s v="CZ9"/>
    <s v="CZ9"/>
    <s v="59"/>
    <n v="90"/>
    <s v="000"/>
    <s v="001"/>
    <n v="530809"/>
    <n v="1701"/>
    <s v="001"/>
    <s v="0000"/>
    <s v="0000"/>
    <n v="2275406.4900000002"/>
    <n v="0"/>
    <n v="2275406.4900000002"/>
    <n v="0"/>
    <n v="0"/>
    <n v="0"/>
    <s v="SI"/>
    <m/>
    <m/>
    <x v="1"/>
    <e v="#N/A"/>
    <e v="#N/A"/>
    <e v="#N/A"/>
    <e v="#N/A"/>
    <e v="#N/A"/>
    <e v="#N/A"/>
    <e v="#N/A"/>
    <e v="#N/A"/>
  </r>
  <r>
    <x v="340"/>
    <s v="134003071"/>
    <s v="MSP-DNA-2022-2199-M"/>
    <x v="170"/>
    <x v="300"/>
    <d v="2022-09-07T00:00:00"/>
    <s v="PRESUPUESTARIA"/>
    <s v="Es importante recalcar que esta Cartera de Estado, no está dejando de hacer ninguna actividad planificada para el presente ejercicio fiscal, sino que la presente reforma se realiza para el aumento de presupuestario y el cambio del item presupuestario para la Adqusiición de Materiales Eléctricos para los Edificios anexos a PlantaCentral "/>
    <s v="ADMINISTRACION CENTRAL"/>
    <s v="Contratación del servicio de vigilancia y seguridad privada fija para los bienes muebles e inmuebles del Ministerio de Salud Pública Planta Central para el período 2022-2023."/>
    <s v="PLANTA CENTRAL"/>
    <n v="9999"/>
    <s v="01"/>
    <s v="000"/>
    <s v="001"/>
    <n v="530208"/>
    <n v="1701"/>
    <s v="001"/>
    <s v="0000"/>
    <s v="0000"/>
    <n v="0"/>
    <n v="0"/>
    <n v="0"/>
    <n v="363.95"/>
    <n v="0"/>
    <n v="363.95"/>
    <s v="SI"/>
    <m/>
    <m/>
    <x v="3"/>
    <n v="142477.22"/>
    <n v="0"/>
    <n v="142477.22"/>
    <s v="COOR ADMINISTRATIVA FINANCIERA"/>
    <s v="DIR ADMINISTRATIVA"/>
    <s v="GI MANTENIMIENTO"/>
    <s v="SI"/>
    <n v="1863.4700000000012"/>
  </r>
  <r>
    <x v="340"/>
    <s v="134003077"/>
    <s v="MSP-DNA-2022-2199-M"/>
    <x v="170"/>
    <x v="300"/>
    <d v="2022-09-07T00:00:00"/>
    <s v="PRESUPUESTARIA"/>
    <s v="Es importante recalcar que esta Cartera de Estado, no está dejando de hacer ninguna actividad planificada para el presente ejercicio fiscal, sino que la presente reforma se realiza para el aumento de presupuestario y el cambio del item presupuestario para la Adqusiición de Materiales Eléctricos para los Edificios anexos a PlantaCentral "/>
    <s v="ADMINISTRACION CENTRAL"/>
    <s v="ADQUISICIÓN DE MATERIALES ELÉCTRICOS PARA LOS EDIFICIOS ANEXOS A PLANTA CENTRAL"/>
    <s v="PLANTA CENTRAL"/>
    <n v="9999"/>
    <s v="01"/>
    <s v="000"/>
    <s v="001"/>
    <n v="530813"/>
    <n v="1701"/>
    <s v="001"/>
    <s v="0000"/>
    <s v="0000"/>
    <n v="0"/>
    <n v="0"/>
    <n v="0"/>
    <n v="6416"/>
    <n v="0"/>
    <n v="6416"/>
    <s v="SI"/>
    <m/>
    <m/>
    <x v="3"/>
    <n v="0"/>
    <n v="0"/>
    <n v="0"/>
    <s v="COOR ADMINISTRATIVA FINANCIERA"/>
    <s v="DIR ADMINISTRATIVA"/>
    <s v="GI MANTENIMIENTO"/>
    <s v="NO"/>
    <n v="0"/>
  </r>
  <r>
    <x v="340"/>
    <s v="134003266"/>
    <s v="MSP-DNA-2022-2199-M"/>
    <x v="170"/>
    <x v="300"/>
    <d v="2022-09-07T00:00:00"/>
    <s v="PRESUPUESTARIA"/>
    <s v="Es importante recalcar que esta Cartera de Estado, no está dejando de hacer ninguna actividad planificada para el presente ejercicio fiscal, sino que la presente reforma se realiza para el aumento de presupuestario y el cambio del item presupuestario para la Adqusiición de Materiales Eléctricos para los Edificios anexos a PlantaCentral "/>
    <s v="ADMINISTRACION CENTRAL"/>
    <s v="ADQUISICIÓN DE MATERIALES ELÉCTRICOS PARA LOS EDIFICIOS ANEXOS A PLANTA CENTRAL"/>
    <s v="PLANTA CENTRAL"/>
    <n v="9999"/>
    <s v="01"/>
    <s v="000"/>
    <s v="001"/>
    <n v="530811"/>
    <n v="1701"/>
    <s v="001"/>
    <s v="0000"/>
    <s v="0000"/>
    <n v="6779.95"/>
    <n v="0"/>
    <n v="6779.95"/>
    <n v="0"/>
    <n v="0"/>
    <n v="0"/>
    <s v="SI"/>
    <m/>
    <m/>
    <x v="3"/>
    <n v="6779.95"/>
    <n v="0"/>
    <n v="6779.95"/>
    <s v="COOR ADMINISTRATIVA FINANCIERA"/>
    <s v="DIR ADMINISTRATIVA"/>
    <s v="GI TRANSPORTES"/>
    <s v="SI"/>
    <n v="1455.4499999999998"/>
  </r>
  <r>
    <x v="341"/>
    <s v="134003071"/>
    <s v="MSP-DNA-2022-2200-M"/>
    <x v="170"/>
    <x v="301"/>
    <d v="2022-09-07T00:00:00"/>
    <s v="PRESUPUESTARIA"/>
    <s v="La presente reforma se realiza para el aumento de presupuestario en la actividad de Adqusición de materiales de ferreteria. "/>
    <s v="ADMINISTRACION CENTRAL"/>
    <s v="Contratación del servicio de vigilancia y seguridad privada fija para los bienes muebles e inmuebles del Ministerio de Salud Pública Planta Central para el período 2022-2023."/>
    <s v="PLANTA CENTRAL"/>
    <n v="9999"/>
    <s v="01"/>
    <s v="000"/>
    <s v="001"/>
    <n v="530208"/>
    <n v="1701"/>
    <s v="001"/>
    <s v="0000"/>
    <s v="0000"/>
    <n v="0"/>
    <n v="0"/>
    <n v="0"/>
    <n v="2158.83"/>
    <n v="0"/>
    <n v="2158.83"/>
    <s v="SI"/>
    <m/>
    <m/>
    <x v="3"/>
    <n v="142477.22"/>
    <n v="0"/>
    <n v="142477.22"/>
    <s v="COOR ADMINISTRATIVA FINANCIERA"/>
    <s v="DIR ADMINISTRATIVA"/>
    <s v="GI MANTENIMIENTO"/>
    <s v="SI"/>
    <n v="1863.4700000000012"/>
  </r>
  <r>
    <x v="341"/>
    <s v="134003076"/>
    <s v="MSP-DNA-2022-2200-M"/>
    <x v="170"/>
    <x v="301"/>
    <d v="2022-09-07T00:00:00"/>
    <s v="PRESUPUESTARIA"/>
    <s v="La presente reforma se realiza para el aumento de presupuestario en la actividad de Adqusición de materiales de ferreteria. "/>
    <s v="ADMINISTRACION CENTRAL"/>
    <s v="ADQUISICIÓN DE MATERIALES DE FERRETERÍA"/>
    <s v="PLANTA CENTRAL"/>
    <n v="9999"/>
    <s v="01"/>
    <s v="000"/>
    <s v="001"/>
    <n v="530811"/>
    <n v="1701"/>
    <s v="001"/>
    <s v="0000"/>
    <s v="0000"/>
    <n v="2158.83"/>
    <n v="0"/>
    <n v="2158.83"/>
    <n v="0"/>
    <n v="0"/>
    <n v="0"/>
    <s v="SI"/>
    <m/>
    <m/>
    <x v="3"/>
    <n v="6779.95"/>
    <n v="0"/>
    <n v="6779.95"/>
    <s v="COOR ADMINISTRATIVA FINANCIERA"/>
    <s v="DIR ADMINISTRATIVA"/>
    <s v="GI MANTENIMIENTO"/>
    <s v="SI"/>
    <n v="6779.95"/>
  </r>
  <r>
    <x v="342"/>
    <s v="CZs"/>
    <s v="MSP-HM2-2022-2677-M"/>
    <x v="170"/>
    <x v="302"/>
    <d v="2022-09-07T00:00:00"/>
    <s v="PRESUPUESTARIA"/>
    <m/>
    <e v="#N/A"/>
    <e v="#N/A"/>
    <e v="#N/A"/>
    <n v="56"/>
    <n v="57"/>
    <n v="0"/>
    <n v="1"/>
    <n v="530404"/>
    <n v="101"/>
    <n v="1"/>
    <s v="0000"/>
    <s v="0000"/>
    <n v="0"/>
    <n v="0"/>
    <n v="0"/>
    <n v="430"/>
    <n v="0"/>
    <n v="430"/>
    <s v="SI"/>
    <m/>
    <m/>
    <x v="3"/>
    <e v="#N/A"/>
    <e v="#N/A"/>
    <e v="#N/A"/>
    <e v="#N/A"/>
    <e v="#N/A"/>
    <e v="#N/A"/>
    <e v="#N/A"/>
    <e v="#N/A"/>
  </r>
  <r>
    <x v="342"/>
    <s v="CZs"/>
    <s v="MSP-HM2-2022-2677-M"/>
    <x v="170"/>
    <x v="302"/>
    <d v="2022-09-07T00:00:00"/>
    <s v="PRESUPUESTARIA"/>
    <m/>
    <e v="#N/A"/>
    <e v="#N/A"/>
    <e v="#N/A"/>
    <n v="57"/>
    <n v="90"/>
    <n v="0"/>
    <n v="1"/>
    <n v="530809"/>
    <n v="1101"/>
    <n v="1"/>
    <s v="0000"/>
    <s v="0000"/>
    <n v="0"/>
    <n v="0"/>
    <n v="0"/>
    <n v="4050"/>
    <n v="0"/>
    <n v="4050"/>
    <s v="SI"/>
    <m/>
    <m/>
    <x v="3"/>
    <e v="#N/A"/>
    <e v="#N/A"/>
    <e v="#N/A"/>
    <e v="#N/A"/>
    <e v="#N/A"/>
    <e v="#N/A"/>
    <e v="#N/A"/>
    <e v="#N/A"/>
  </r>
  <r>
    <x v="342"/>
    <s v="CZs"/>
    <s v="MSP-HM2-2022-2677-M"/>
    <x v="170"/>
    <x v="302"/>
    <d v="2022-09-07T00:00:00"/>
    <s v="PRESUPUESTARIA"/>
    <m/>
    <e v="#N/A"/>
    <e v="#N/A"/>
    <e v="#N/A"/>
    <n v="1090"/>
    <n v="90"/>
    <n v="0"/>
    <n v="4"/>
    <n v="531601"/>
    <n v="501"/>
    <n v="1"/>
    <s v="0000"/>
    <s v="0000"/>
    <n v="0"/>
    <n v="0"/>
    <n v="0"/>
    <n v="200"/>
    <n v="0"/>
    <n v="200"/>
    <s v="SI"/>
    <m/>
    <m/>
    <x v="3"/>
    <e v="#N/A"/>
    <e v="#N/A"/>
    <e v="#N/A"/>
    <e v="#N/A"/>
    <e v="#N/A"/>
    <e v="#N/A"/>
    <e v="#N/A"/>
    <e v="#N/A"/>
  </r>
  <r>
    <x v="342"/>
    <s v="CZs"/>
    <s v="MSP-HM2-2022-2677-M"/>
    <x v="170"/>
    <x v="302"/>
    <d v="2022-09-07T00:00:00"/>
    <s v="PRESUPUESTARIA"/>
    <m/>
    <e v="#N/A"/>
    <e v="#N/A"/>
    <e v="#N/A"/>
    <n v="1140"/>
    <n v="90"/>
    <n v="0"/>
    <n v="1"/>
    <n v="570102"/>
    <n v="713"/>
    <n v="1"/>
    <s v="0000"/>
    <s v="0000"/>
    <n v="0"/>
    <n v="0"/>
    <n v="0"/>
    <n v="16"/>
    <n v="0"/>
    <n v="16"/>
    <s v="SI"/>
    <m/>
    <m/>
    <x v="3"/>
    <e v="#N/A"/>
    <e v="#N/A"/>
    <e v="#N/A"/>
    <e v="#N/A"/>
    <e v="#N/A"/>
    <e v="#N/A"/>
    <e v="#N/A"/>
    <e v="#N/A"/>
  </r>
  <r>
    <x v="342"/>
    <s v="CZs"/>
    <s v="MSP-HM2-2022-2677-M"/>
    <x v="170"/>
    <x v="302"/>
    <d v="2022-09-07T00:00:00"/>
    <s v="PRESUPUESTARIA"/>
    <m/>
    <e v="#N/A"/>
    <e v="#N/A"/>
    <e v="#N/A"/>
    <n v="1193"/>
    <n v="90"/>
    <n v="0"/>
    <n v="5"/>
    <n v="530809"/>
    <n v="901"/>
    <n v="1"/>
    <s v="0000"/>
    <s v="0000"/>
    <n v="0"/>
    <n v="0"/>
    <n v="0"/>
    <n v="2774"/>
    <n v="0"/>
    <n v="2774"/>
    <s v="SI"/>
    <m/>
    <m/>
    <x v="3"/>
    <e v="#N/A"/>
    <e v="#N/A"/>
    <e v="#N/A"/>
    <e v="#N/A"/>
    <e v="#N/A"/>
    <e v="#N/A"/>
    <e v="#N/A"/>
    <e v="#N/A"/>
  </r>
  <r>
    <x v="342"/>
    <s v="CZs"/>
    <s v="MSP-HM2-2022-2677-M"/>
    <x v="170"/>
    <x v="302"/>
    <d v="2022-09-07T00:00:00"/>
    <s v="PRESUPUESTARIA"/>
    <m/>
    <e v="#N/A"/>
    <e v="#N/A"/>
    <e v="#N/A"/>
    <n v="1193"/>
    <n v="90"/>
    <n v="0"/>
    <n v="5"/>
    <n v="531601"/>
    <n v="901"/>
    <n v="1"/>
    <s v="0000"/>
    <s v="0000"/>
    <n v="0"/>
    <n v="0"/>
    <n v="0"/>
    <n v="859.88"/>
    <n v="0"/>
    <n v="859.88"/>
    <s v="SI"/>
    <m/>
    <m/>
    <x v="3"/>
    <e v="#N/A"/>
    <e v="#N/A"/>
    <e v="#N/A"/>
    <e v="#N/A"/>
    <e v="#N/A"/>
    <e v="#N/A"/>
    <e v="#N/A"/>
    <e v="#N/A"/>
  </r>
  <r>
    <x v="342"/>
    <s v="CZs"/>
    <s v="MSP-HM2-2022-2677-M"/>
    <x v="170"/>
    <x v="302"/>
    <d v="2022-09-07T00:00:00"/>
    <s v="PRESUPUESTARIA"/>
    <m/>
    <e v="#N/A"/>
    <e v="#N/A"/>
    <e v="#N/A"/>
    <n v="1338"/>
    <n v="90"/>
    <n v="0"/>
    <n v="3"/>
    <n v="530803"/>
    <n v="1306"/>
    <n v="1"/>
    <s v="0000"/>
    <s v="0000"/>
    <n v="0"/>
    <n v="0"/>
    <n v="0"/>
    <n v="812.83"/>
    <n v="0"/>
    <n v="812.83"/>
    <s v="SI"/>
    <m/>
    <m/>
    <x v="3"/>
    <e v="#N/A"/>
    <e v="#N/A"/>
    <e v="#N/A"/>
    <e v="#N/A"/>
    <e v="#N/A"/>
    <e v="#N/A"/>
    <e v="#N/A"/>
    <e v="#N/A"/>
  </r>
  <r>
    <x v="342"/>
    <s v="CZs"/>
    <s v="MSP-HM2-2022-2677-M"/>
    <x v="170"/>
    <x v="302"/>
    <d v="2022-09-07T00:00:00"/>
    <s v="PRESUPUESTARIA"/>
    <m/>
    <e v="#N/A"/>
    <e v="#N/A"/>
    <e v="#N/A"/>
    <n v="1341"/>
    <n v="90"/>
    <n v="0"/>
    <n v="3"/>
    <n v="530802"/>
    <n v="1312"/>
    <n v="1"/>
    <s v="0000"/>
    <s v="0000"/>
    <n v="0"/>
    <n v="0"/>
    <n v="0"/>
    <n v="3448.4"/>
    <n v="0"/>
    <n v="3448.4"/>
    <s v="SI"/>
    <m/>
    <m/>
    <x v="3"/>
    <e v="#N/A"/>
    <e v="#N/A"/>
    <e v="#N/A"/>
    <e v="#N/A"/>
    <e v="#N/A"/>
    <e v="#N/A"/>
    <e v="#N/A"/>
    <e v="#N/A"/>
  </r>
  <r>
    <x v="342"/>
    <s v="CZs"/>
    <s v="MSP-HM2-2022-2677-M"/>
    <x v="170"/>
    <x v="302"/>
    <d v="2022-09-07T00:00:00"/>
    <s v="PRESUPUESTARIA"/>
    <m/>
    <e v="#N/A"/>
    <e v="#N/A"/>
    <e v="#N/A"/>
    <n v="1344"/>
    <n v="90"/>
    <n v="0"/>
    <n v="3"/>
    <n v="530809"/>
    <n v="1313"/>
    <n v="1"/>
    <s v="0000"/>
    <s v="0000"/>
    <n v="0"/>
    <n v="0"/>
    <n v="0"/>
    <n v="9518.5"/>
    <n v="0"/>
    <n v="9518.5"/>
    <s v="SI"/>
    <m/>
    <m/>
    <x v="3"/>
    <e v="#N/A"/>
    <e v="#N/A"/>
    <e v="#N/A"/>
    <e v="#N/A"/>
    <e v="#N/A"/>
    <e v="#N/A"/>
    <e v="#N/A"/>
    <e v="#N/A"/>
  </r>
  <r>
    <x v="342"/>
    <s v="CZs"/>
    <s v="MSP-HM2-2022-2677-M"/>
    <x v="170"/>
    <x v="302"/>
    <d v="2022-09-07T00:00:00"/>
    <s v="PRESUPUESTARIA"/>
    <m/>
    <e v="#N/A"/>
    <e v="#N/A"/>
    <e v="#N/A"/>
    <n v="1422"/>
    <n v="90"/>
    <n v="0"/>
    <n v="5"/>
    <n v="530704"/>
    <n v="1701"/>
    <n v="1"/>
    <s v="0000"/>
    <s v="0000"/>
    <n v="0"/>
    <n v="0"/>
    <n v="0"/>
    <n v="1766"/>
    <n v="0"/>
    <n v="1766"/>
    <s v="SI"/>
    <m/>
    <m/>
    <x v="3"/>
    <e v="#N/A"/>
    <e v="#N/A"/>
    <e v="#N/A"/>
    <e v="#N/A"/>
    <e v="#N/A"/>
    <e v="#N/A"/>
    <e v="#N/A"/>
    <e v="#N/A"/>
  </r>
  <r>
    <x v="342"/>
    <s v="CZs"/>
    <s v="MSP-HM2-2022-2677-M"/>
    <x v="170"/>
    <x v="302"/>
    <d v="2022-09-07T00:00:00"/>
    <s v="PRESUPUESTARIA"/>
    <m/>
    <e v="#N/A"/>
    <e v="#N/A"/>
    <e v="#N/A"/>
    <n v="1442"/>
    <n v="90"/>
    <n v="0"/>
    <n v="1"/>
    <n v="530810"/>
    <n v="1702"/>
    <n v="1"/>
    <s v="0000"/>
    <s v="0000"/>
    <n v="0"/>
    <n v="0"/>
    <n v="0"/>
    <n v="5113"/>
    <n v="0"/>
    <n v="5113"/>
    <s v="SI"/>
    <m/>
    <m/>
    <x v="3"/>
    <e v="#N/A"/>
    <e v="#N/A"/>
    <e v="#N/A"/>
    <e v="#N/A"/>
    <e v="#N/A"/>
    <e v="#N/A"/>
    <e v="#N/A"/>
    <e v="#N/A"/>
  </r>
  <r>
    <x v="342"/>
    <s v="CZs"/>
    <s v="MSP-HM2-2022-2677-M"/>
    <x v="170"/>
    <x v="302"/>
    <d v="2022-09-07T00:00:00"/>
    <s v="PRESUPUESTARIA"/>
    <m/>
    <e v="#N/A"/>
    <e v="#N/A"/>
    <e v="#N/A"/>
    <n v="1445"/>
    <n v="57"/>
    <n v="0"/>
    <n v="1"/>
    <n v="530402"/>
    <n v="1705"/>
    <n v="1"/>
    <s v="0000"/>
    <s v="0000"/>
    <n v="0"/>
    <n v="0"/>
    <n v="0"/>
    <n v="64305.919999999998"/>
    <n v="0"/>
    <n v="64305.919999999998"/>
    <s v="SI"/>
    <m/>
    <m/>
    <x v="3"/>
    <e v="#N/A"/>
    <e v="#N/A"/>
    <e v="#N/A"/>
    <e v="#N/A"/>
    <e v="#N/A"/>
    <e v="#N/A"/>
    <e v="#N/A"/>
    <e v="#N/A"/>
  </r>
  <r>
    <x v="342"/>
    <s v="CZs"/>
    <s v="MSP-HM2-2022-2677-M"/>
    <x v="170"/>
    <x v="302"/>
    <d v="2022-09-07T00:00:00"/>
    <s v="PRESUPUESTARIA"/>
    <m/>
    <e v="#N/A"/>
    <e v="#N/A"/>
    <e v="#N/A"/>
    <n v="1447"/>
    <n v="90"/>
    <n v="0"/>
    <n v="3"/>
    <n v="530246"/>
    <n v="2301"/>
    <n v="1"/>
    <s v="0000"/>
    <s v="0000"/>
    <n v="0"/>
    <n v="0"/>
    <n v="0"/>
    <n v="4243.8999999999996"/>
    <n v="0"/>
    <n v="4243.8999999999996"/>
    <s v="SI"/>
    <m/>
    <m/>
    <x v="3"/>
    <e v="#N/A"/>
    <e v="#N/A"/>
    <e v="#N/A"/>
    <e v="#N/A"/>
    <e v="#N/A"/>
    <e v="#N/A"/>
    <e v="#N/A"/>
    <e v="#N/A"/>
  </r>
  <r>
    <x v="342"/>
    <s v="132001006"/>
    <s v="MSP-HM2-2022-2677-M"/>
    <x v="170"/>
    <x v="302"/>
    <d v="2022-09-07T00:00:00"/>
    <s v="PRESUPUESTARIA"/>
    <m/>
    <s v="ADMINISTRACION CENTRAL"/>
    <s v="Asignación esigef para financiar actividades priorizadas "/>
    <s v="PLANTA CENTRAL"/>
    <n v="9999"/>
    <s v="01"/>
    <s v="000"/>
    <s v="001"/>
    <n v="581201"/>
    <n v="1701"/>
    <s v="001"/>
    <s v="0000"/>
    <s v="0000"/>
    <n v="0"/>
    <n v="0"/>
    <n v="0"/>
    <n v="102461.57"/>
    <n v="0"/>
    <n v="102461.57"/>
    <s v="SI"/>
    <m/>
    <m/>
    <x v="3"/>
    <n v="0"/>
    <n v="0"/>
    <n v="0"/>
    <s v="COOR PLANIFICACION GEST ESTRAT"/>
    <s v="DIR PLANIFICACION INVERSION"/>
    <s v="Presupuesto por Resultados"/>
    <s v="NO"/>
    <n v="0"/>
  </r>
  <r>
    <x v="342"/>
    <s v="Hospital MOVIL 2"/>
    <s v="MSP-HM2-2022-2677-M"/>
    <x v="170"/>
    <x v="302"/>
    <d v="2022-09-07T00:00:00"/>
    <s v="PRESUPUESTARIA"/>
    <m/>
    <e v="#N/A"/>
    <e v="#N/A"/>
    <e v="#N/A"/>
    <s v="1602"/>
    <n v="90"/>
    <n v="0"/>
    <n v="3"/>
    <s v="570201"/>
    <n v="1701"/>
    <s v="001"/>
    <s v="0000"/>
    <s v="0000"/>
    <n v="200000"/>
    <n v="0"/>
    <n v="200000"/>
    <n v="0"/>
    <n v="0"/>
    <n v="0"/>
    <s v="SI"/>
    <m/>
    <m/>
    <x v="3"/>
    <e v="#N/A"/>
    <e v="#N/A"/>
    <e v="#N/A"/>
    <e v="#N/A"/>
    <e v="#N/A"/>
    <e v="#N/A"/>
    <e v="#N/A"/>
    <e v="#N/A"/>
  </r>
  <r>
    <x v="343"/>
    <s v="137000027"/>
    <s v="'MSP-DNCIP-2022-0487-M"/>
    <x v="171"/>
    <x v="50"/>
    <m/>
    <s v="PRESUPUESTARIA"/>
    <s v="Se plantea la presente reforma, en cumplimiento a las medidas de reparación señaladas en la Sentencia del Caso_x000a_Guachalá Chimbo y otros vs Ecuador con el fin de hacer efectivo el goce y ejercicio de los derechos reconocidos en la Constitución y la Sentencia, a través de un evento  público de reconocimiento de responsabilidad internacional."/>
    <s v="ADMINISTRACION CENTRAL"/>
    <s v="Mantenimiento 92 cm de luz guillotina (2 veces al año)"/>
    <s v="PLANTA CENTRAL"/>
    <n v="9999"/>
    <s v="01"/>
    <s v="000"/>
    <s v="001"/>
    <n v="530704"/>
    <n v="1701"/>
    <s v="001"/>
    <s v="0000"/>
    <s v="0000"/>
    <n v="0"/>
    <n v="0"/>
    <n v="0"/>
    <n v="1000"/>
    <n v="0"/>
    <n v="1000"/>
    <s v="SI"/>
    <m/>
    <m/>
    <x v="5"/>
    <n v="0"/>
    <n v="0"/>
    <n v="0"/>
    <s v="DESPACHO MINISTERIAL"/>
    <s v="DIREC COMUNICACION IMAGEN PRENSA"/>
    <s v="NO APLICA"/>
    <s v="NO"/>
    <n v="0"/>
  </r>
  <r>
    <x v="343"/>
    <s v="137000029"/>
    <s v="'MSP-DNCIP-2022-0487-M"/>
    <x v="171"/>
    <x v="50"/>
    <m/>
    <s v="PRESUPUESTARIA"/>
    <s v="Se plantea la presente reforma, en cumplimiento a las medidas de reparación señaladas en la Sentencia del Caso_x000a_Guachalá Chimbo y otros vs Ecuador con el fin de hacer efectivo el goce y ejercicio de los derechos reconocidos en la Constitución y la Sentencia, a través de un evento  público de reconocimiento de responsabilidad internacional."/>
    <s v="ADMINISTRACION CENTRAL"/>
    <s v="Canecas de 20 litros WASH – para lavado de maquina GTO  "/>
    <s v="PLANTA CENTRAL"/>
    <n v="9999"/>
    <s v="01"/>
    <s v="000"/>
    <s v="001"/>
    <n v="530704"/>
    <n v="1701"/>
    <s v="001"/>
    <s v="0000"/>
    <s v="0000"/>
    <n v="0"/>
    <n v="0"/>
    <n v="0"/>
    <n v="170"/>
    <n v="0"/>
    <n v="170"/>
    <s v="SI"/>
    <m/>
    <m/>
    <x v="5"/>
    <n v="0"/>
    <n v="0"/>
    <n v="0"/>
    <s v="DESPACHO MINISTERIAL"/>
    <s v="DIREC COMUNICACION IMAGEN PRENSA"/>
    <s v="NO APLICA"/>
    <s v="NO"/>
    <n v="0"/>
  </r>
  <r>
    <x v="343"/>
    <s v="137000023"/>
    <s v="'MSP-DNCIP-2022-0487-M"/>
    <x v="171"/>
    <x v="50"/>
    <m/>
    <s v="PRESUPUESTARIA"/>
    <s v="Se plantea la presente reforma, en cumplimiento a las medidas de reparación señaladas en la Sentencia del Caso_x000a_Guachalá Chimbo y otros vs Ecuador con el fin de hacer efectivo el goce y ejercicio de los derechos reconocidos en la Constitución y la Sentencia, a través de un evento  público de reconocimiento de responsabilidad internacional."/>
    <s v="ADMINISTRACION CENTRAL"/>
    <s v="Servicio de revelado en placas para la imprenta institucional"/>
    <s v="PLANTA CENTRAL"/>
    <n v="9999"/>
    <s v="01"/>
    <s v="000"/>
    <s v="001"/>
    <n v="530204"/>
    <n v="1701"/>
    <s v="001"/>
    <s v="0000"/>
    <s v="0000"/>
    <n v="0"/>
    <n v="0"/>
    <n v="0"/>
    <n v="1830"/>
    <n v="0"/>
    <n v="1830"/>
    <s v="SI"/>
    <m/>
    <m/>
    <x v="5"/>
    <n v="0"/>
    <n v="0"/>
    <n v="0"/>
    <s v="DESPACHO MINISTERIAL"/>
    <s v="DIREC COMUNICACION IMAGEN PRENSA"/>
    <s v="NO APLICA"/>
    <s v="NO"/>
    <n v="0"/>
  </r>
  <r>
    <x v="343"/>
    <s v="Zona 9"/>
    <s v="'MSP-DNCIP-2022-0487-M"/>
    <x v="171"/>
    <x v="50"/>
    <m/>
    <s v="PRESUPUESTARIA"/>
    <s v="Se plantea la presente reforma, en cumplimiento a las medidas de reparación señaladas en la Sentencia del Caso_x000a_Guachalá Chimbo y otros vs Ecuador con el fin de hacer efectivo el goce y ejercicio de los derechos reconocidos en la Constitución y la Sentencia, a través de un evento  público de reconocimiento de responsabilidad internacional."/>
    <s v="ZONA 9 "/>
    <s v="Contratación necesidad Institucional "/>
    <s v="CZ9"/>
    <s v="1423"/>
    <n v="90"/>
    <s v="000"/>
    <s v="005"/>
    <s v="530249"/>
    <n v="1701"/>
    <s v="001"/>
    <s v="0000"/>
    <s v="0000"/>
    <n v="3000"/>
    <n v="0"/>
    <n v="3000"/>
    <n v="0"/>
    <n v="0"/>
    <n v="0"/>
    <s v="SI"/>
    <m/>
    <m/>
    <x v="5"/>
    <e v="#N/A"/>
    <e v="#N/A"/>
    <e v="#N/A"/>
    <e v="#N/A"/>
    <e v="#N/A"/>
    <e v="#N/A"/>
    <e v="#N/A"/>
    <e v="#N/A"/>
  </r>
  <r>
    <x v="344"/>
    <s v="111005021"/>
    <s v="MSP-SNGSP-2022-2236-M"/>
    <x v="172"/>
    <x v="50"/>
    <m/>
    <s v="PRESUPUESTARIA"/>
    <s v="Asisgnacion recursos priorizados por la DNMDM_CZ1 y CZ7"/>
    <s v="GOBERNANZA DE LA SALUD"/>
    <s v="Reposición por adquisición de medicamentos de consulta externa a través del procedimiento de externalización de farmacias para la Fase 1"/>
    <s v="PLANTA CENTRAL"/>
    <n v="9999"/>
    <n v="58"/>
    <s v="000"/>
    <s v="003"/>
    <n v="530809"/>
    <n v="1701"/>
    <s v="001"/>
    <s v="0000"/>
    <s v="0000"/>
    <n v="0"/>
    <n v="0"/>
    <n v="0"/>
    <n v="101.41"/>
    <n v="0"/>
    <n v="101.41"/>
    <s v="SI"/>
    <m/>
    <m/>
    <x v="1"/>
    <n v="0"/>
    <n v="0"/>
    <n v="0"/>
    <s v="SUB GESTION OPERACIONES LOGISTICA SALUD "/>
    <s v="DIR NACIONAL ABASTECIMIENTO MEDICAMENTOS DIPOSITIVOS MEDICOS OTROS BIENES ESTRATÉGICOS EN SALUD"/>
    <s v="Externalización de Medicamentos"/>
    <s v="NO"/>
    <n v="0"/>
  </r>
  <r>
    <x v="344"/>
    <s v="111005028"/>
    <s v="MSP-SNGSP-2022-2236-M"/>
    <x v="172"/>
    <x v="50"/>
    <m/>
    <s v="PRESUPUESTARIA"/>
    <s v="Asisgnacion recursos priorizados por la DNMDM_CZ1 y CZ7"/>
    <s v="PROVISION Y PRESTACION DE SERVICIOS DE SALUD"/>
    <s v="Incremento Presupuestario del MEF para cubrir la Emergencia del Secto Salud (Decreto Ejecutivo 454 de 2022)"/>
    <s v="PLANTA CENTRAL"/>
    <n v="9999"/>
    <n v="90"/>
    <s v="000"/>
    <s v="001"/>
    <n v="530809"/>
    <n v="1701"/>
    <s v="001"/>
    <s v="0000"/>
    <s v="0000"/>
    <n v="0"/>
    <n v="0"/>
    <n v="0"/>
    <n v="154575.89000000001"/>
    <n v="0"/>
    <n v="154575.89000000001"/>
    <s v="SI"/>
    <m/>
    <m/>
    <x v="1"/>
    <n v="0"/>
    <n v="0"/>
    <n v="0"/>
    <s v="SUB GESTION OPERACIONES LOGISTICA SALUD "/>
    <s v="DIR NACIONAL ABASTECIMIENTO MEDICAMENTOS DIPOSITIVOS MEDICOS OTROS BIENES ESTRATÉGICOS EN SALUD"/>
    <s v="EMERGENCIA SECTOR SALUD"/>
    <s v="NO"/>
    <n v="0"/>
  </r>
  <r>
    <x v="344"/>
    <s v="111005043"/>
    <s v="MSP-SNGSP-2022-2236-M"/>
    <x v="172"/>
    <x v="50"/>
    <m/>
    <s v="PRESUPUESTARIA"/>
    <s v="Asisgnacion recursos priorizados por la DNMDM_CZ1 y CZ7"/>
    <s v="PROVISION Y PRESTACION DE SERVICIOS DE SALUD"/>
    <s v="“ADQUISICIÓN DE DISPOSITIVOS MÉDICOS DE USO GENERAL PARA LOS ESTABLECIMIENTOS DE SALUD DEL MINISTERIO DE SALUD PÚBLICA POR DECLARATORIA DE EMERGENCIA ”"/>
    <s v="PLANTA CENTRAL"/>
    <n v="9999"/>
    <n v="90"/>
    <s v="000"/>
    <s v="001"/>
    <n v="530826"/>
    <n v="1701"/>
    <s v="001"/>
    <s v="0000"/>
    <s v="0000"/>
    <n v="0"/>
    <n v="0"/>
    <n v="0"/>
    <n v="118357.78"/>
    <n v="0"/>
    <n v="118357.78"/>
    <s v="SI"/>
    <m/>
    <m/>
    <x v="1"/>
    <n v="1352729.6199999973"/>
    <n v="0"/>
    <n v="1352729.6199999973"/>
    <s v="SUB GESTION OPERACIONES LOGISTICA SALUD "/>
    <s v="DIR NACIONAL ABASTECIMIENTO MEDICAMENTOS DIPOSITIVOS MEDICOS OTROS BIENES ESTRATÉGICOS EN SALUD"/>
    <s v="EMERGENCIA SECTOR SALUD"/>
    <s v="SI"/>
    <n v="-2.7939677238464355E-9"/>
  </r>
  <r>
    <x v="344"/>
    <s v="CZ1"/>
    <s v="MSP-SNGSP-2022-2236-M"/>
    <x v="172"/>
    <x v="50"/>
    <m/>
    <s v="PRESUPUESTARIA"/>
    <s v="Asisgnacion recursos priorizados por la DNMDM_CZ1 y CZ7"/>
    <s v="CZ1"/>
    <s v="CZ1"/>
    <s v="CZ1"/>
    <s v="1250"/>
    <n v="90"/>
    <s v="000"/>
    <s v="004"/>
    <s v="530826"/>
    <s v="1001"/>
    <s v="001"/>
    <s v="0000"/>
    <s v="0000"/>
    <n v="173452.44"/>
    <n v="0"/>
    <n v="173452.44"/>
    <n v="0"/>
    <n v="0"/>
    <n v="0"/>
    <s v="SI"/>
    <m/>
    <m/>
    <x v="1"/>
    <e v="#N/A"/>
    <e v="#N/A"/>
    <e v="#N/A"/>
    <e v="#N/A"/>
    <e v="#N/A"/>
    <e v="#N/A"/>
    <e v="#N/A"/>
    <e v="#N/A"/>
  </r>
  <r>
    <x v="344"/>
    <s v="CZ7"/>
    <s v="MSP-SNGSP-2022-2236-M"/>
    <x v="172"/>
    <x v="50"/>
    <m/>
    <s v="PRESUPUESTARIA"/>
    <s v="Asisgnacion recursos priorizados por la DNMDM_CZ1 y CZ7"/>
    <s v="CZ7"/>
    <s v="CZ7"/>
    <s v="CZ7"/>
    <s v="1135"/>
    <n v="90"/>
    <s v="000"/>
    <s v="004"/>
    <s v="530826"/>
    <s v="709"/>
    <s v="001"/>
    <s v="0000"/>
    <s v="0000"/>
    <n v="99582.64"/>
    <n v="0"/>
    <n v="99582.64"/>
    <n v="0"/>
    <n v="0"/>
    <n v="0"/>
    <s v="SI"/>
    <m/>
    <m/>
    <x v="1"/>
    <e v="#N/A"/>
    <e v="#N/A"/>
    <e v="#N/A"/>
    <e v="#N/A"/>
    <e v="#N/A"/>
    <e v="#N/A"/>
    <e v="#N/A"/>
    <e v="#N/A"/>
  </r>
  <r>
    <x v="345"/>
    <s v="CZ3"/>
    <s v="MSP-DNEPC-2022-1874-M"/>
    <x v="173"/>
    <x v="303"/>
    <d v="2022-09-08T00:00:00"/>
    <s v="PRESUPUESTARIA"/>
    <s v="La reforma se plantea con el objeto financiar la adquisición de lubricantes a base de agua para abastecimiento en las Unidades de Atención Integral del Ministerio de Salud Pública, Sociedad Civil CARE y KIMIRINA en el marco del Convenio Nro. 00038-2020 "/>
    <s v="CZ3"/>
    <s v="CZ3"/>
    <s v="CZ3"/>
    <n v="1090"/>
    <n v="56"/>
    <s v="000"/>
    <s v="001"/>
    <n v="530810"/>
    <s v="0501"/>
    <s v="001"/>
    <s v="0000"/>
    <s v="0000"/>
    <n v="70000"/>
    <n v="0"/>
    <n v="70000"/>
    <n v="0"/>
    <n v="0"/>
    <n v="0"/>
    <s v="SI"/>
    <m/>
    <m/>
    <x v="8"/>
    <e v="#N/A"/>
    <e v="#N/A"/>
    <e v="#N/A"/>
    <e v="#N/A"/>
    <e v="#N/A"/>
    <e v="#N/A"/>
    <e v="#N/A"/>
    <e v="#N/A"/>
  </r>
  <r>
    <x v="345"/>
    <s v="CZ4"/>
    <s v="MSP-DNEPC-2022-1874-M"/>
    <x v="173"/>
    <x v="303"/>
    <d v="2022-09-08T00:00:00"/>
    <s v="PRESUPUESTARIA"/>
    <s v="La reforma se plantea con el objeto financiar la adquisición de lubricantes a base de agua para abastecimiento en las Unidades de Atención Integral del Ministerio de Salud Pública, Sociedad Civil CARE y KIMIRINA en el marco del Convenio Nro. 00038-2020 "/>
    <s v="CZ4"/>
    <s v="CZ4"/>
    <s v="CZ4"/>
    <s v="0054"/>
    <n v="56"/>
    <s v="000"/>
    <s v="001"/>
    <n v="530810"/>
    <n v="1301"/>
    <s v="001"/>
    <s v="0000"/>
    <s v="0000"/>
    <n v="100000"/>
    <n v="0"/>
    <n v="100000"/>
    <n v="0"/>
    <n v="0"/>
    <n v="0"/>
    <s v="SI"/>
    <m/>
    <m/>
    <x v="8"/>
    <e v="#N/A"/>
    <e v="#N/A"/>
    <e v="#N/A"/>
    <e v="#N/A"/>
    <e v="#N/A"/>
    <e v="#N/A"/>
    <e v="#N/A"/>
    <e v="#N/A"/>
  </r>
  <r>
    <x v="345"/>
    <s v="CZ5"/>
    <s v="MSP-DNEPC-2022-1874-M"/>
    <x v="173"/>
    <x v="303"/>
    <d v="2022-09-08T00:00:00"/>
    <s v="PRESUPUESTARIA"/>
    <s v="La reforma se plantea con el objeto financiar la adquisición de lubricantes a base de agua para abastecimiento en las Unidades de Atención Integral del Ministerio de Salud Pública, Sociedad Civil CARE y KIMIRINA en el marco del Convenio Nro. 00038-2020 "/>
    <s v="CZ5"/>
    <s v="CZ5"/>
    <s v="CZ5"/>
    <n v="1300"/>
    <n v="56"/>
    <s v="000"/>
    <s v="001"/>
    <n v="530810"/>
    <n v="1201"/>
    <s v="001"/>
    <s v="0000"/>
    <s v="0000"/>
    <n v="80000"/>
    <n v="0"/>
    <n v="80000"/>
    <n v="0"/>
    <n v="0"/>
    <n v="0"/>
    <s v="SI"/>
    <m/>
    <m/>
    <x v="8"/>
    <e v="#N/A"/>
    <e v="#N/A"/>
    <e v="#N/A"/>
    <e v="#N/A"/>
    <e v="#N/A"/>
    <e v="#N/A"/>
    <e v="#N/A"/>
    <e v="#N/A"/>
  </r>
  <r>
    <x v="345"/>
    <s v="112003078"/>
    <s v="MSP-DNEPC-2022-1874-M"/>
    <x v="173"/>
    <x v="303"/>
    <d v="2022-09-08T00:00:00"/>
    <s v="PRESUPUESTARIA"/>
    <s v="La reforma se plantea con el objeto financiar la adquisición de lubricantes a base de agua para abastecimiento en las Unidades de Atención Integral del Ministerio de Salud Pública, Sociedad Civil CARE y KIMIRINA en el marco del Convenio Nro. 00038-2020 "/>
    <s v="VIGILANCIA Y CONTROL SANITARIO"/>
    <s v="Adquisición de prueba rápida para determinación de Hepatitis B, antígeno de superficie y adquisición de prueba rápida para determinación de Hepatitis C, anticuerpos"/>
    <s v="PLANTA CENTRAL"/>
    <n v="9999"/>
    <n v="56"/>
    <s v="000"/>
    <s v="001"/>
    <n v="581202"/>
    <n v="1701"/>
    <s v="001"/>
    <s v="0000"/>
    <s v="0000"/>
    <n v="0"/>
    <n v="0"/>
    <n v="0"/>
    <n v="250000"/>
    <n v="0"/>
    <n v="250000"/>
    <s v="SI"/>
    <m/>
    <m/>
    <x v="8"/>
    <n v="167835.41000000015"/>
    <n v="0"/>
    <n v="167835.41000000015"/>
    <s v="SUB VIGILANCIA PREVENCION CONTROL SALUD"/>
    <s v="DIR NAC ESTRATEGIAS PREVENCION CONTROL ENFERMEDADES TRANSMISIBLES "/>
    <s v="ENVIH"/>
    <s v="SI"/>
    <n v="167835.41000000015"/>
  </r>
  <r>
    <x v="346"/>
    <s v="112003079"/>
    <s v="MSP-DNEPC-2022-1874-M"/>
    <x v="173"/>
    <x v="304"/>
    <d v="2022-09-08T00:00:00"/>
    <s v="POA"/>
    <s v="La reforma se plantea con el objeto financiar la adquisición de lubricantes a base de agua para abastecimiento en las Unidades de Atención Integral del Ministerio de Salud Pública, Sociedad Civil CARE y KIMIRINA en el marco del Convenio Nro. 00038-2020 "/>
    <s v="VIGILANCIA Y CONTROL SANITARIO"/>
    <s v="Adquisición de Lubricantes a Base de Agua -  WAMBO"/>
    <s v="PLANTA CENTRAL"/>
    <n v="9999"/>
    <n v="56"/>
    <s v="000"/>
    <s v="001"/>
    <n v="581202"/>
    <n v="1701"/>
    <s v="001"/>
    <s v="0000"/>
    <s v="0000"/>
    <n v="389000"/>
    <n v="0"/>
    <n v="389000"/>
    <n v="0"/>
    <n v="0"/>
    <n v="0"/>
    <s v="SI"/>
    <m/>
    <m/>
    <x v="8"/>
    <n v="389000"/>
    <n v="0"/>
    <n v="389000"/>
    <s v="SUB VIGILANCIA PREVENCION CONTROL SALUD"/>
    <s v="DIR NAC ESTRATEGIAS PREVENCION CONTROL ENFERMEDADES TRANSMISIBLES "/>
    <s v="ENVIH"/>
    <s v="SI"/>
    <n v="332.32000000000698"/>
  </r>
  <r>
    <x v="346"/>
    <s v="112003078"/>
    <s v="MSP-DNEPC-2022-1874-M"/>
    <x v="173"/>
    <x v="304"/>
    <d v="2022-09-08T00:00:00"/>
    <s v="POA"/>
    <s v="La reforma se plantea con el objeto financiar la adquisición de lubricantes a base de agua para abastecimiento en las Unidades de Atención Integral del Ministerio de Salud Pública, Sociedad Civil CARE y KIMIRINA en el marco del Convenio Nro. 00038-2020 "/>
    <s v="VIGILANCIA Y CONTROL SANITARIO"/>
    <s v="Adquisición de prueba rápida para determinación de Hepatitis B, antígeno de superficie y adquisición de prueba rápida para determinación de Hepatitis C, anticuerpos"/>
    <s v="PLANTA CENTRAL"/>
    <n v="9999"/>
    <n v="56"/>
    <s v="000"/>
    <s v="001"/>
    <n v="581202"/>
    <n v="1701"/>
    <s v="001"/>
    <s v="0000"/>
    <s v="0000"/>
    <n v="0"/>
    <n v="0"/>
    <n v="0"/>
    <n v="389000"/>
    <n v="0"/>
    <n v="389000"/>
    <s v="SI"/>
    <m/>
    <m/>
    <x v="8"/>
    <n v="167835.41000000015"/>
    <n v="0"/>
    <n v="167835.41000000015"/>
    <s v="SUB VIGILANCIA PREVENCION CONTROL SALUD"/>
    <s v="DIR NAC ESTRATEGIAS PREVENCION CONTROL ENFERMEDADES TRANSMISIBLES "/>
    <s v="ENVIH"/>
    <s v="SI"/>
    <n v="167835.41000000015"/>
  </r>
  <r>
    <x v="347"/>
    <s v="111002021"/>
    <s v="MSP-SNGSP-2022-2259-M"/>
    <x v="171"/>
    <x v="305"/>
    <d v="2022-09-08T00:00:00"/>
    <s v="PRESUPUESTARIA"/>
    <s v="Financiamiento a las Coordiaciones Zinales para pago de Derivaciones Nacionales con corte al 30 de Agosto de 2022"/>
    <s v="GOBERNANZA DE LA SALUD"/>
    <s v="Monto asignado por el MEF para pago prestaciones de servicios de Salud la Red "/>
    <s v="PLANTA CENTRAL"/>
    <n v="9999"/>
    <n v="58"/>
    <s v="000"/>
    <s v="002"/>
    <n v="530226"/>
    <n v="1701"/>
    <s v="001"/>
    <s v="0000"/>
    <s v="0000"/>
    <n v="0"/>
    <n v="0"/>
    <n v="0"/>
    <n v="20000000"/>
    <n v="0"/>
    <n v="20000000"/>
    <s v="SI"/>
    <m/>
    <m/>
    <x v="16"/>
    <n v="20000000"/>
    <n v="0"/>
    <n v="20000000"/>
    <s v="SUBSE RECTORIA SISTEMA NACIONAL SALUD"/>
    <s v="DIR ARTICULACION RED PUBLICA COMPLEMENTARIA "/>
    <s v="NO APLICA"/>
    <s v="NO"/>
    <n v="20000000"/>
  </r>
  <r>
    <x v="347"/>
    <s v="ZONAL 1"/>
    <s v="MSP-SNGSP-2022-2259-M"/>
    <x v="171"/>
    <x v="305"/>
    <d v="2022-09-08T00:00:00"/>
    <s v="PRESUPUESTARIA"/>
    <s v="Financiamiento a las Coordiaciones Zinales para pago de Derivaciones Nacionales con corte al 30 de Agosto de 2022"/>
    <s v="ZONAL 1"/>
    <s v="ZONAL 1"/>
    <s v="ZONAL 1"/>
    <n v="51"/>
    <s v="58"/>
    <s v="000"/>
    <s v="004"/>
    <s v="530226"/>
    <s v="001"/>
    <s v="1001"/>
    <s v="0000"/>
    <s v="0000"/>
    <n v="123440.84"/>
    <n v="0"/>
    <n v="123440.84"/>
    <n v="0"/>
    <n v="0"/>
    <n v="0"/>
    <s v="SI"/>
    <m/>
    <m/>
    <x v="16"/>
    <e v="#N/A"/>
    <e v="#N/A"/>
    <e v="#N/A"/>
    <e v="#N/A"/>
    <e v="#N/A"/>
    <e v="#N/A"/>
    <e v="#N/A"/>
    <e v="#N/A"/>
  </r>
  <r>
    <x v="347"/>
    <s v="ZONAL 1"/>
    <s v="MSP-SNGSP-2022-2259-M"/>
    <x v="171"/>
    <x v="305"/>
    <d v="2022-09-08T00:00:00"/>
    <s v="PRESUPUESTARIA"/>
    <s v="Financiamiento a las Coordiaciones Zinales para pago de Derivaciones Nacionales con corte al 30 de Agosto de 2022"/>
    <s v="ZONAL 1"/>
    <s v="ZONAL 1"/>
    <s v="ZONAL 1"/>
    <n v="51"/>
    <s v="58"/>
    <s v="000"/>
    <s v="002"/>
    <s v="530226"/>
    <s v="001"/>
    <s v="1001"/>
    <s v="0000"/>
    <s v="0000"/>
    <n v="28838.66"/>
    <n v="0"/>
    <n v="28838.66"/>
    <n v="0"/>
    <n v="0"/>
    <n v="0"/>
    <s v="SI"/>
    <m/>
    <m/>
    <x v="16"/>
    <e v="#N/A"/>
    <e v="#N/A"/>
    <e v="#N/A"/>
    <e v="#N/A"/>
    <e v="#N/A"/>
    <e v="#N/A"/>
    <e v="#N/A"/>
    <e v="#N/A"/>
  </r>
  <r>
    <x v="347"/>
    <s v="ZONAL 3"/>
    <s v="MSP-SNGSP-2022-2259-M"/>
    <x v="171"/>
    <x v="305"/>
    <d v="2022-09-08T00:00:00"/>
    <s v="PRESUPUESTARIA"/>
    <s v="Financiamiento a las Coordiaciones Zinales para pago de Derivaciones Nacionales con corte al 30 de Agosto de 2022"/>
    <s v="ZONAL 3"/>
    <s v="ZONAL 3"/>
    <s v="ZONAL 3"/>
    <n v="53"/>
    <s v="58"/>
    <s v="000"/>
    <s v="004"/>
    <s v="530226"/>
    <s v="001"/>
    <n v="601"/>
    <s v="0000"/>
    <s v="0000"/>
    <n v="97971.12"/>
    <n v="0"/>
    <n v="97971.12"/>
    <n v="0"/>
    <n v="0"/>
    <n v="0"/>
    <s v="SI"/>
    <m/>
    <m/>
    <x v="16"/>
    <e v="#N/A"/>
    <e v="#N/A"/>
    <e v="#N/A"/>
    <e v="#N/A"/>
    <e v="#N/A"/>
    <e v="#N/A"/>
    <e v="#N/A"/>
    <e v="#N/A"/>
  </r>
  <r>
    <x v="347"/>
    <s v="ZONAL 3"/>
    <s v="MSP-SNGSP-2022-2259-M"/>
    <x v="171"/>
    <x v="305"/>
    <d v="2022-09-08T00:00:00"/>
    <s v="PRESUPUESTARIA"/>
    <s v="Financiamiento a las Coordiaciones Zinales para pago de Derivaciones Nacionales con corte al 30 de Agosto de 2022"/>
    <s v="ZONAL 3"/>
    <s v="ZONAL 3"/>
    <s v="ZONAL 3"/>
    <n v="53"/>
    <s v="58"/>
    <s v="000"/>
    <s v="002"/>
    <s v="530226"/>
    <s v="001"/>
    <n v="601"/>
    <s v="0000"/>
    <s v="0000"/>
    <n v="68363.009999999995"/>
    <n v="0"/>
    <n v="68363.009999999995"/>
    <n v="0"/>
    <n v="0"/>
    <n v="0"/>
    <s v="SI"/>
    <m/>
    <m/>
    <x v="16"/>
    <e v="#N/A"/>
    <e v="#N/A"/>
    <e v="#N/A"/>
    <e v="#N/A"/>
    <e v="#N/A"/>
    <e v="#N/A"/>
    <e v="#N/A"/>
    <e v="#N/A"/>
  </r>
  <r>
    <x v="347"/>
    <s v="ZONAL 4"/>
    <s v="MSP-SNGSP-2022-2259-M"/>
    <x v="171"/>
    <x v="305"/>
    <d v="2022-09-08T00:00:00"/>
    <s v="PRESUPUESTARIA"/>
    <s v="Financiamiento a las Coordiaciones Zinales para pago de Derivaciones Nacionales con corte al 30 de Agosto de 2022"/>
    <s v="ZONAL 4"/>
    <s v="ZONAL 4"/>
    <s v="ZONAL 4"/>
    <n v="54"/>
    <s v="58"/>
    <s v="000"/>
    <s v="004"/>
    <s v="530226"/>
    <s v="001"/>
    <n v="1301"/>
    <s v="0000"/>
    <s v="0000"/>
    <n v="634454.35"/>
    <n v="0"/>
    <n v="634454.35"/>
    <n v="0"/>
    <n v="0"/>
    <n v="0"/>
    <s v="SI"/>
    <m/>
    <m/>
    <x v="16"/>
    <e v="#N/A"/>
    <e v="#N/A"/>
    <e v="#N/A"/>
    <e v="#N/A"/>
    <e v="#N/A"/>
    <e v="#N/A"/>
    <e v="#N/A"/>
    <e v="#N/A"/>
  </r>
  <r>
    <x v="347"/>
    <s v="ZONAL 4"/>
    <s v="MSP-SNGSP-2022-2259-M"/>
    <x v="171"/>
    <x v="305"/>
    <d v="2022-09-08T00:00:00"/>
    <s v="PRESUPUESTARIA"/>
    <s v="Financiamiento a las Coordiaciones Zinales para pago de Derivaciones Nacionales con corte al 30 de Agosto de 2022"/>
    <s v="ZONAL 4"/>
    <s v="ZONAL 4"/>
    <s v="ZONAL 4"/>
    <n v="54"/>
    <s v="58"/>
    <s v="000"/>
    <s v="002"/>
    <s v="530226"/>
    <s v="001"/>
    <n v="1301"/>
    <s v="0000"/>
    <s v="0000"/>
    <n v="4548190.92"/>
    <n v="0"/>
    <n v="4548190.92"/>
    <n v="0"/>
    <n v="0"/>
    <n v="0"/>
    <s v="SI"/>
    <m/>
    <m/>
    <x v="16"/>
    <e v="#N/A"/>
    <e v="#N/A"/>
    <e v="#N/A"/>
    <e v="#N/A"/>
    <e v="#N/A"/>
    <e v="#N/A"/>
    <e v="#N/A"/>
    <e v="#N/A"/>
  </r>
  <r>
    <x v="347"/>
    <s v="ZONAL 6"/>
    <s v="MSP-SNGSP-2022-2259-M"/>
    <x v="171"/>
    <x v="305"/>
    <d v="2022-09-08T00:00:00"/>
    <s v="PRESUPUESTARIA"/>
    <s v="Financiamiento a las Coordiaciones Zinales para pago de Derivaciones Nacionales con corte al 30 de Agosto de 2022"/>
    <s v="ZONAL 6"/>
    <s v="ZONAL 6"/>
    <s v="ZONAL 6"/>
    <n v="56"/>
    <s v="58"/>
    <s v="000"/>
    <s v="004"/>
    <s v="530226"/>
    <s v="001"/>
    <n v="101"/>
    <s v="0000"/>
    <s v="0000"/>
    <n v="115863.29"/>
    <n v="0"/>
    <n v="115863.29"/>
    <n v="0"/>
    <n v="0"/>
    <n v="0"/>
    <s v="SI"/>
    <m/>
    <m/>
    <x v="16"/>
    <e v="#N/A"/>
    <e v="#N/A"/>
    <e v="#N/A"/>
    <e v="#N/A"/>
    <e v="#N/A"/>
    <e v="#N/A"/>
    <e v="#N/A"/>
    <e v="#N/A"/>
  </r>
  <r>
    <x v="347"/>
    <s v="ZONAL 6"/>
    <s v="MSP-SNGSP-2022-2259-M"/>
    <x v="171"/>
    <x v="305"/>
    <d v="2022-09-08T00:00:00"/>
    <s v="PRESUPUESTARIA"/>
    <s v="Financiamiento a las Coordiaciones Zinales para pago de Derivaciones Nacionales con corte al 30 de Agosto de 2022"/>
    <s v="ZONAL 6"/>
    <s v="ZONAL 6"/>
    <s v="ZONAL 6"/>
    <n v="56"/>
    <s v="58"/>
    <s v="000"/>
    <s v="002"/>
    <s v="530226"/>
    <s v="001"/>
    <n v="101"/>
    <s v="0000"/>
    <s v="0000"/>
    <n v="42257.11"/>
    <n v="0"/>
    <n v="42257.11"/>
    <n v="0"/>
    <n v="0"/>
    <n v="0"/>
    <s v="SI"/>
    <m/>
    <m/>
    <x v="16"/>
    <e v="#N/A"/>
    <e v="#N/A"/>
    <e v="#N/A"/>
    <e v="#N/A"/>
    <e v="#N/A"/>
    <e v="#N/A"/>
    <e v="#N/A"/>
    <e v="#N/A"/>
  </r>
  <r>
    <x v="347"/>
    <s v="ZONAL 7"/>
    <s v="MSP-SNGSP-2022-2259-M"/>
    <x v="171"/>
    <x v="305"/>
    <d v="2022-09-08T00:00:00"/>
    <s v="PRESUPUESTARIA"/>
    <s v="Financiamiento a las Coordiaciones Zinales para pago de Derivaciones Nacionales con corte al 30 de Agosto de 2022"/>
    <s v="ZONAL 7"/>
    <s v="ZONAL 7"/>
    <s v="ZONAL 7"/>
    <n v="57"/>
    <s v="58"/>
    <s v="000"/>
    <s v="004"/>
    <s v="530226"/>
    <s v="001"/>
    <n v="1101"/>
    <s v="0000"/>
    <s v="0000"/>
    <n v="151032.82"/>
    <n v="0"/>
    <n v="151032.82"/>
    <n v="0"/>
    <n v="0"/>
    <n v="0"/>
    <s v="SI"/>
    <m/>
    <m/>
    <x v="16"/>
    <e v="#N/A"/>
    <e v="#N/A"/>
    <e v="#N/A"/>
    <e v="#N/A"/>
    <e v="#N/A"/>
    <e v="#N/A"/>
    <e v="#N/A"/>
    <e v="#N/A"/>
  </r>
  <r>
    <x v="347"/>
    <s v="ZONAL 7"/>
    <s v="MSP-SNGSP-2022-2259-M"/>
    <x v="171"/>
    <x v="305"/>
    <d v="2022-09-08T00:00:00"/>
    <s v="PRESUPUESTARIA"/>
    <s v="Financiamiento a las Coordiaciones Zinales para pago de Derivaciones Nacionales con corte al 30 de Agosto de 2022"/>
    <s v="ZONAL 7"/>
    <s v="ZONAL 7"/>
    <s v="ZONAL 7"/>
    <n v="57"/>
    <s v="58"/>
    <s v="000"/>
    <s v="002"/>
    <s v="530226"/>
    <s v="001"/>
    <n v="1101"/>
    <s v="0000"/>
    <s v="0000"/>
    <n v="572931.61"/>
    <n v="0"/>
    <n v="572931.61"/>
    <n v="0"/>
    <n v="0"/>
    <n v="0"/>
    <s v="SI"/>
    <m/>
    <m/>
    <x v="16"/>
    <e v="#N/A"/>
    <e v="#N/A"/>
    <e v="#N/A"/>
    <e v="#N/A"/>
    <e v="#N/A"/>
    <e v="#N/A"/>
    <e v="#N/A"/>
    <e v="#N/A"/>
  </r>
  <r>
    <x v="347"/>
    <s v="ZONAL 8"/>
    <s v="MSP-SNGSP-2022-2259-M"/>
    <x v="171"/>
    <x v="305"/>
    <d v="2022-09-08T00:00:00"/>
    <s v="PRESUPUESTARIA"/>
    <s v="Financiamiento a las Coordiaciones Zinales para pago de Derivaciones Nacionales con corte al 30 de Agosto de 2022"/>
    <s v="ZONAL 8"/>
    <s v="ZONAL 8"/>
    <s v="ZONAL 8"/>
    <n v="58"/>
    <s v="58"/>
    <s v="000"/>
    <s v="004"/>
    <s v="530226"/>
    <s v="001"/>
    <n v="901"/>
    <s v="0000"/>
    <s v="0000"/>
    <n v="1812014.13"/>
    <n v="0"/>
    <n v="1812014.13"/>
    <n v="0"/>
    <n v="0"/>
    <n v="0"/>
    <s v="SI"/>
    <m/>
    <m/>
    <x v="16"/>
    <e v="#N/A"/>
    <e v="#N/A"/>
    <e v="#N/A"/>
    <e v="#N/A"/>
    <e v="#N/A"/>
    <e v="#N/A"/>
    <e v="#N/A"/>
    <e v="#N/A"/>
  </r>
  <r>
    <x v="347"/>
    <s v="ZONAL 8"/>
    <s v="MSP-SNGSP-2022-2259-M"/>
    <x v="171"/>
    <x v="305"/>
    <d v="2022-09-08T00:00:00"/>
    <s v="PRESUPUESTARIA"/>
    <s v="Financiamiento a las Coordiaciones Zinales para pago de Derivaciones Nacionales con corte al 30 de Agosto de 2022"/>
    <s v="ZONAL 8"/>
    <s v="ZONAL 8"/>
    <s v="ZONAL 8"/>
    <n v="58"/>
    <s v="58"/>
    <s v="000"/>
    <s v="002"/>
    <s v="530226"/>
    <s v="001"/>
    <n v="901"/>
    <s v="0000"/>
    <s v="0000"/>
    <n v="8595725.9800000004"/>
    <n v="0"/>
    <n v="8595725.9800000004"/>
    <n v="0"/>
    <n v="0"/>
    <n v="0"/>
    <s v="SI"/>
    <m/>
    <m/>
    <x v="16"/>
    <e v="#N/A"/>
    <e v="#N/A"/>
    <e v="#N/A"/>
    <e v="#N/A"/>
    <e v="#N/A"/>
    <e v="#N/A"/>
    <e v="#N/A"/>
    <e v="#N/A"/>
  </r>
  <r>
    <x v="347"/>
    <s v="ZONAL 9"/>
    <s v="MSP-SNGSP-2022-2259-M"/>
    <x v="171"/>
    <x v="305"/>
    <d v="2022-09-08T00:00:00"/>
    <s v="PRESUPUESTARIA"/>
    <s v="Financiamiento a las Coordiaciones Zinales para pago de Derivaciones Nacionales con corte al 30 de Agosto de 2022"/>
    <s v="ZONAL 9"/>
    <s v="ZONAL 9"/>
    <s v="ZONAL 9"/>
    <n v="59"/>
    <s v="58"/>
    <s v="000"/>
    <s v="004"/>
    <s v="530226"/>
    <s v="001"/>
    <n v="1701"/>
    <s v="0000"/>
    <s v="0000"/>
    <n v="284783.24"/>
    <n v="0"/>
    <n v="284783.24"/>
    <n v="0"/>
    <n v="0"/>
    <n v="0"/>
    <s v="SI"/>
    <m/>
    <m/>
    <x v="16"/>
    <e v="#N/A"/>
    <e v="#N/A"/>
    <e v="#N/A"/>
    <e v="#N/A"/>
    <e v="#N/A"/>
    <e v="#N/A"/>
    <e v="#N/A"/>
    <e v="#N/A"/>
  </r>
  <r>
    <x v="347"/>
    <s v="ZONAL 9"/>
    <s v="MSP-SNGSP-2022-2259-M"/>
    <x v="171"/>
    <x v="305"/>
    <d v="2022-09-08T00:00:00"/>
    <s v="PRESUPUESTARIA"/>
    <s v="Financiamiento a las Coordiaciones Zinales para pago de Derivaciones Nacionales con corte al 30 de Agosto de 2022"/>
    <s v="ZONAL 9"/>
    <s v="ZONAL 9"/>
    <s v="ZONAL 9"/>
    <n v="59"/>
    <s v="58"/>
    <s v="000"/>
    <s v="002"/>
    <s v="530226"/>
    <s v="001"/>
    <n v="1701"/>
    <s v="0000"/>
    <s v="0000"/>
    <n v="2924132.92"/>
    <n v="0"/>
    <n v="2924132.92"/>
    <n v="0"/>
    <n v="0"/>
    <n v="0"/>
    <s v="SI"/>
    <m/>
    <m/>
    <x v="16"/>
    <e v="#N/A"/>
    <e v="#N/A"/>
    <e v="#N/A"/>
    <e v="#N/A"/>
    <e v="#N/A"/>
    <e v="#N/A"/>
    <e v="#N/A"/>
    <e v="#N/A"/>
  </r>
  <r>
    <x v="348"/>
    <s v="111005043"/>
    <s v="MSP-SNGSP-2022-2267-M"/>
    <x v="171"/>
    <x v="306"/>
    <d v="2022-09-08T00:00:00"/>
    <s v="PRESUPUESTARIA"/>
    <s v="Financiamiento a las Coordinaciones Zonales para adquisición de disositivos médicos (priorizacion de saldos POA Subse. Gobernanza)"/>
    <s v="PROVISION Y PRESTACION DE SERVICIOS DE SALUD"/>
    <s v="“ADQUISICIÓN DE DISPOSITIVOS MÉDICOS DE USO GENERAL PARA LOS ESTABLECIMIENTOS DE SALUD DEL MINISTERIO DE SALUD PÚBLICA POR DECLARATORIA DE EMERGENCIA ”"/>
    <s v="PLANTA CENTRAL"/>
    <n v="9999"/>
    <n v="90"/>
    <s v="000"/>
    <s v="001"/>
    <n v="530826"/>
    <n v="1701"/>
    <s v="001"/>
    <s v="0000"/>
    <s v="0000"/>
    <n v="0"/>
    <n v="0"/>
    <n v="0"/>
    <n v="4354377.5199999996"/>
    <n v="0"/>
    <n v="4354377.5199999996"/>
    <s v="SI"/>
    <m/>
    <m/>
    <x v="1"/>
    <n v="1352729.6199999973"/>
    <n v="0"/>
    <n v="1352729.6199999973"/>
    <s v="SUB GESTION OPERACIONES LOGISTICA SALUD "/>
    <s v="DIR NACIONAL ABASTECIMIENTO MEDICAMENTOS DIPOSITIVOS MEDICOS OTROS BIENES ESTRATÉGICOS EN SALUD"/>
    <s v="EMERGENCIA SECTOR SALUD"/>
    <s v="SI"/>
    <n v="-2.7939677238464355E-9"/>
  </r>
  <r>
    <x v="348"/>
    <s v="111005031"/>
    <s v="MSP-SNGSP-2022-2267-M"/>
    <x v="171"/>
    <x v="306"/>
    <d v="2022-09-08T00:00:00"/>
    <s v="PRESUPUESTARIA"/>
    <s v="Financiamiento a las Coordinaciones Zonales para adquisición de disositivos médicos (priorizacion de saldos POA Subse. Gobernanza)"/>
    <s v="PROVISION Y PRESTACION DE SERVICIOS DE SALUD"/>
    <s v="“ADQUISICIÓN   DE   MEDICAMENTOS   DEL   GRUPO TERAPÉUTICO C - SISTEMA CARDIOVASCULAR PARA LOS ESTABLECIMIENTOS DE SALUD DEL MINISTERIO DE SALUD PÚBLICA POR DECLARATORIA DE EMERGENCIA ”"/>
    <s v="PLANTA CENTRAL"/>
    <n v="9999"/>
    <n v="90"/>
    <s v="000"/>
    <s v="001"/>
    <n v="530809"/>
    <n v="1701"/>
    <s v="001"/>
    <s v="0000"/>
    <s v="0000"/>
    <n v="0"/>
    <n v="0"/>
    <n v="0"/>
    <n v="260316.66"/>
    <n v="0"/>
    <n v="260316.66"/>
    <s v="SI"/>
    <m/>
    <m/>
    <x v="16"/>
    <n v="108077.68999999997"/>
    <n v="0"/>
    <n v="108077.68999999997"/>
    <s v="SUB GESTION OPERACIONES LOGISTICA SALUD "/>
    <s v="DIR NACIONAL ABASTECIMIENTO MEDICAMENTOS DIPOSITIVOS MEDICOS OTROS BIENES ESTRATÉGICOS EN SALUD"/>
    <s v="EMERGENCIA SECTOR SALUD"/>
    <s v="SI"/>
    <n v="-2.9103830456733704E-11"/>
  </r>
  <r>
    <x v="348"/>
    <s v="CZ1"/>
    <s v="MSP-SNGSP-2022-2267-M"/>
    <x v="171"/>
    <x v="306"/>
    <d v="2022-09-08T00:00:00"/>
    <s v="PRESUPUESTARIA"/>
    <s v="Financiamiento a las Coordinaciones Zonales para adquisición de disositivos médicos (priorizacion de saldos POA Subse. Gobernanza)"/>
    <s v="CZ1"/>
    <s v="CZ1"/>
    <s v="CZ1"/>
    <n v="1070"/>
    <n v="90"/>
    <s v="000"/>
    <s v="004"/>
    <s v="530826"/>
    <n v="401"/>
    <s v="001"/>
    <s v="0000"/>
    <s v="0000"/>
    <n v="125000"/>
    <n v="0"/>
    <n v="125000"/>
    <n v="0"/>
    <n v="0"/>
    <n v="0"/>
    <s v="SI"/>
    <m/>
    <m/>
    <x v="1"/>
    <e v="#N/A"/>
    <e v="#N/A"/>
    <e v="#N/A"/>
    <e v="#N/A"/>
    <e v="#N/A"/>
    <e v="#N/A"/>
    <e v="#N/A"/>
    <e v="#N/A"/>
  </r>
  <r>
    <x v="348"/>
    <s v="CZ1"/>
    <s v="MSP-SNGSP-2022-2267-M"/>
    <x v="171"/>
    <x v="306"/>
    <d v="2022-09-08T00:00:00"/>
    <s v="PRESUPUESTARIA"/>
    <s v="Financiamiento a las Coordinaciones Zonales para adquisición de disositivos médicos (priorizacion de saldos POA Subse. Gobernanza)"/>
    <s v="CZ1"/>
    <s v="CZ1"/>
    <s v="CZ1"/>
    <n v="1530"/>
    <n v="90"/>
    <s v="000"/>
    <s v="004"/>
    <s v="530826"/>
    <n v="2101"/>
    <s v="001"/>
    <s v="0000"/>
    <s v="0000"/>
    <n v="115388.30103105988"/>
    <n v="0"/>
    <n v="115388.30103105988"/>
    <n v="0"/>
    <n v="0"/>
    <n v="0"/>
    <s v="SI"/>
    <m/>
    <m/>
    <x v="16"/>
    <e v="#N/A"/>
    <e v="#N/A"/>
    <e v="#N/A"/>
    <e v="#N/A"/>
    <e v="#N/A"/>
    <e v="#N/A"/>
    <e v="#N/A"/>
    <e v="#N/A"/>
  </r>
  <r>
    <x v="348"/>
    <s v="CZ4"/>
    <s v="MSP-SNGSP-2022-2267-M"/>
    <x v="171"/>
    <x v="306"/>
    <d v="2022-09-08T00:00:00"/>
    <s v="PRESUPUESTARIA"/>
    <s v="Financiamiento a las Coordinaciones Zonales para adquisición de disositivos médicos (priorizacion de saldos POA Subse. Gobernanza)"/>
    <s v="CZ4"/>
    <s v="CZ4"/>
    <s v="CZ4"/>
    <n v="1331"/>
    <n v="90"/>
    <s v="000"/>
    <s v="004"/>
    <s v="530826"/>
    <n v="1308"/>
    <s v="001"/>
    <s v="0000"/>
    <s v="0000"/>
    <n v="346114.16422469891"/>
    <n v="0"/>
    <n v="346114.16422469891"/>
    <n v="0"/>
    <n v="0"/>
    <n v="0"/>
    <s v="SI"/>
    <m/>
    <m/>
    <x v="1"/>
    <e v="#N/A"/>
    <e v="#N/A"/>
    <e v="#N/A"/>
    <e v="#N/A"/>
    <e v="#N/A"/>
    <e v="#N/A"/>
    <e v="#N/A"/>
    <e v="#N/A"/>
  </r>
  <r>
    <x v="348"/>
    <s v="CZ4"/>
    <s v="MSP-SNGSP-2022-2267-M"/>
    <x v="171"/>
    <x v="306"/>
    <d v="2022-09-08T00:00:00"/>
    <s v="PRESUPUESTARIA"/>
    <s v="Financiamiento a las Coordinaciones Zonales para adquisición de disositivos médicos (priorizacion de saldos POA Subse. Gobernanza)"/>
    <s v="CZ4"/>
    <s v="CZ4"/>
    <s v="CZ4"/>
    <n v="1332"/>
    <n v="90"/>
    <s v="000"/>
    <s v="004"/>
    <s v="530826"/>
    <n v="1314"/>
    <s v="001"/>
    <s v="0000"/>
    <s v="0000"/>
    <n v="150400.48000000001"/>
    <n v="0"/>
    <n v="150400.48000000001"/>
    <n v="0"/>
    <n v="0"/>
    <n v="0"/>
    <s v="SI"/>
    <m/>
    <m/>
    <x v="16"/>
    <e v="#N/A"/>
    <e v="#N/A"/>
    <e v="#N/A"/>
    <e v="#N/A"/>
    <e v="#N/A"/>
    <e v="#N/A"/>
    <e v="#N/A"/>
    <e v="#N/A"/>
  </r>
  <r>
    <x v="348"/>
    <s v="CZ4"/>
    <s v="MSP-SNGSP-2022-2267-M"/>
    <x v="171"/>
    <x v="306"/>
    <d v="2022-09-08T00:00:00"/>
    <s v="PRESUPUESTARIA"/>
    <s v="Financiamiento a las Coordinaciones Zonales para adquisición de disositivos médicos (priorizacion de saldos POA Subse. Gobernanza)"/>
    <s v="CZ4"/>
    <s v="CZ4"/>
    <s v="CZ4"/>
    <n v="1428"/>
    <n v="90"/>
    <s v="000"/>
    <s v="004"/>
    <s v="530826"/>
    <n v="2301"/>
    <s v="001"/>
    <s v="0000"/>
    <s v="0000"/>
    <n v="200000"/>
    <n v="0"/>
    <n v="200000"/>
    <n v="0"/>
    <n v="0"/>
    <n v="0"/>
    <s v="SI"/>
    <m/>
    <m/>
    <x v="1"/>
    <e v="#N/A"/>
    <e v="#N/A"/>
    <e v="#N/A"/>
    <e v="#N/A"/>
    <e v="#N/A"/>
    <e v="#N/A"/>
    <e v="#N/A"/>
    <e v="#N/A"/>
  </r>
  <r>
    <x v="348"/>
    <s v="CZ5"/>
    <s v="MSP-SNGSP-2022-2267-M"/>
    <x v="171"/>
    <x v="306"/>
    <d v="2022-09-08T00:00:00"/>
    <s v="PRESUPUESTARIA"/>
    <s v="Financiamiento a las Coordinaciones Zonales para adquisición de disositivos médicos (priorizacion de saldos POA Subse. Gobernanza)"/>
    <s v="CZ5"/>
    <s v="CZ5"/>
    <s v="CZ5"/>
    <n v="1030"/>
    <n v="90"/>
    <s v="000"/>
    <s v="004"/>
    <s v="530826"/>
    <n v="201"/>
    <s v="001"/>
    <s v="0000"/>
    <s v="0000"/>
    <n v="57640.246232465572"/>
    <n v="0"/>
    <n v="57640.246232465572"/>
    <n v="0"/>
    <n v="0"/>
    <n v="0"/>
    <s v="SI"/>
    <m/>
    <m/>
    <x v="16"/>
    <e v="#N/A"/>
    <e v="#N/A"/>
    <e v="#N/A"/>
    <e v="#N/A"/>
    <e v="#N/A"/>
    <e v="#N/A"/>
    <e v="#N/A"/>
    <e v="#N/A"/>
  </r>
  <r>
    <x v="348"/>
    <s v="CZ5"/>
    <s v="MSP-SNGSP-2022-2267-M"/>
    <x v="171"/>
    <x v="306"/>
    <d v="2022-09-08T00:00:00"/>
    <s v="PRESUPUESTARIA"/>
    <s v="Financiamiento a las Coordinaciones Zonales para adquisición de disositivos médicos (priorizacion de saldos POA Subse. Gobernanza)"/>
    <s v="CZ5"/>
    <s v="CZ5"/>
    <s v="CZ5"/>
    <n v="1300"/>
    <n v="90"/>
    <s v="000"/>
    <s v="004"/>
    <s v="530826"/>
    <n v="1201"/>
    <s v="001"/>
    <s v="0000"/>
    <s v="0000"/>
    <n v="271866.53785206244"/>
    <n v="0"/>
    <n v="271866.53785206244"/>
    <n v="0"/>
    <n v="0"/>
    <n v="0"/>
    <s v="SI"/>
    <m/>
    <m/>
    <x v="1"/>
    <e v="#N/A"/>
    <e v="#N/A"/>
    <e v="#N/A"/>
    <e v="#N/A"/>
    <e v="#N/A"/>
    <e v="#N/A"/>
    <e v="#N/A"/>
    <e v="#N/A"/>
  </r>
  <r>
    <x v="348"/>
    <s v="CZ6"/>
    <s v="MSP-SNGSP-2022-2267-M"/>
    <x v="171"/>
    <x v="306"/>
    <d v="2022-09-08T00:00:00"/>
    <s v="PRESUPUESTARIA"/>
    <s v="Financiamiento a las Coordinaciones Zonales para adquisición de disositivos médicos (priorizacion de saldos POA Subse. Gobernanza)"/>
    <s v="CZ6"/>
    <s v="CZ6"/>
    <s v="CZ6"/>
    <n v="1000"/>
    <n v="90"/>
    <s v="000"/>
    <s v="004"/>
    <s v="530826"/>
    <n v="101"/>
    <s v="001"/>
    <s v="0000"/>
    <s v="0000"/>
    <n v="554642.03310245369"/>
    <n v="0"/>
    <n v="554642.03310245369"/>
    <n v="0"/>
    <n v="0"/>
    <n v="0"/>
    <s v="SI"/>
    <m/>
    <m/>
    <x v="16"/>
    <e v="#N/A"/>
    <e v="#N/A"/>
    <e v="#N/A"/>
    <e v="#N/A"/>
    <e v="#N/A"/>
    <e v="#N/A"/>
    <e v="#N/A"/>
    <e v="#N/A"/>
  </r>
  <r>
    <x v="348"/>
    <s v="CZ6"/>
    <s v="MSP-SNGSP-2022-2267-M"/>
    <x v="171"/>
    <x v="306"/>
    <d v="2022-09-08T00:00:00"/>
    <s v="PRESUPUESTARIA"/>
    <s v="Financiamiento a las Coordinaciones Zonales para adquisición de disositivos médicos (priorizacion de saldos POA Subse. Gobernanza)"/>
    <s v="CZ6"/>
    <s v="CZ6"/>
    <s v="CZ6"/>
    <n v="1050"/>
    <n v="90"/>
    <s v="000"/>
    <s v="004"/>
    <s v="530826"/>
    <n v="301"/>
    <s v="001"/>
    <s v="0000"/>
    <s v="0000"/>
    <n v="347154.98"/>
    <n v="0"/>
    <n v="347154.98"/>
    <n v="0"/>
    <n v="0"/>
    <n v="0"/>
    <s v="SI"/>
    <m/>
    <m/>
    <x v="1"/>
    <e v="#N/A"/>
    <e v="#N/A"/>
    <e v="#N/A"/>
    <e v="#N/A"/>
    <e v="#N/A"/>
    <e v="#N/A"/>
    <e v="#N/A"/>
    <e v="#N/A"/>
  </r>
  <r>
    <x v="348"/>
    <s v="CZ7"/>
    <s v="MSP-SNGSP-2022-2267-M"/>
    <x v="171"/>
    <x v="306"/>
    <d v="2022-09-08T00:00:00"/>
    <s v="PRESUPUESTARIA"/>
    <s v="Financiamiento a las Coordinaciones Zonales para adquisición de disositivos médicos (priorizacion de saldos POA Subse. Gobernanza)"/>
    <s v="CZ7"/>
    <s v="CZ7"/>
    <s v="CZ7"/>
    <n v="1131"/>
    <n v="90"/>
    <s v="000"/>
    <s v="004"/>
    <s v="530826"/>
    <n v="712"/>
    <s v="001"/>
    <s v="0000"/>
    <s v="0000"/>
    <n v="173668.03768122906"/>
    <n v="0"/>
    <n v="173668.03768122906"/>
    <n v="0"/>
    <n v="0"/>
    <n v="0"/>
    <s v="SI"/>
    <m/>
    <m/>
    <x v="16"/>
    <e v="#N/A"/>
    <e v="#N/A"/>
    <e v="#N/A"/>
    <e v="#N/A"/>
    <e v="#N/A"/>
    <e v="#N/A"/>
    <e v="#N/A"/>
    <e v="#N/A"/>
  </r>
  <r>
    <x v="348"/>
    <s v="CZ7"/>
    <s v="MSP-SNGSP-2022-2267-M"/>
    <x v="171"/>
    <x v="306"/>
    <d v="2022-09-08T00:00:00"/>
    <s v="PRESUPUESTARIA"/>
    <s v="Financiamiento a las Coordinaciones Zonales para adquisición de disositivos médicos (priorizacion de saldos POA Subse. Gobernanza)"/>
    <s v="CZ7"/>
    <s v="CZ7"/>
    <s v="CZ7"/>
    <n v="1270"/>
    <n v="90"/>
    <s v="000"/>
    <s v="004"/>
    <s v="530826"/>
    <n v="1101"/>
    <s v="001"/>
    <s v="0000"/>
    <s v="0000"/>
    <n v="477892.21165617416"/>
    <n v="0"/>
    <n v="477892.21165617416"/>
    <n v="0"/>
    <n v="0"/>
    <n v="0"/>
    <s v="SI"/>
    <m/>
    <m/>
    <x v="1"/>
    <e v="#N/A"/>
    <e v="#N/A"/>
    <e v="#N/A"/>
    <e v="#N/A"/>
    <e v="#N/A"/>
    <e v="#N/A"/>
    <e v="#N/A"/>
    <e v="#N/A"/>
  </r>
  <r>
    <x v="348"/>
    <s v="CZ8"/>
    <s v="MSP-SNGSP-2022-2267-M"/>
    <x v="171"/>
    <x v="306"/>
    <d v="2022-09-08T00:00:00"/>
    <s v="PRESUPUESTARIA"/>
    <s v="Financiamiento a las Coordinaciones Zonales para adquisición de disositivos médicos (priorizacion de saldos POA Subse. Gobernanza)"/>
    <s v="CZ8"/>
    <s v="CZ8"/>
    <s v="CZ8"/>
    <n v="8001"/>
    <n v="90"/>
    <s v="000"/>
    <s v="004"/>
    <s v="530826"/>
    <n v="901"/>
    <s v="001"/>
    <s v="0000"/>
    <s v="0000"/>
    <n v="272958.86192957917"/>
    <n v="0"/>
    <n v="272958.86192957917"/>
    <n v="0"/>
    <n v="0"/>
    <n v="0"/>
    <s v="SI"/>
    <m/>
    <m/>
    <x v="16"/>
    <e v="#N/A"/>
    <e v="#N/A"/>
    <e v="#N/A"/>
    <e v="#N/A"/>
    <e v="#N/A"/>
    <e v="#N/A"/>
    <e v="#N/A"/>
    <e v="#N/A"/>
  </r>
  <r>
    <x v="348"/>
    <s v="CZ8"/>
    <s v="MSP-SNGSP-2022-2267-M"/>
    <x v="171"/>
    <x v="306"/>
    <d v="2022-09-08T00:00:00"/>
    <s v="PRESUPUESTARIA"/>
    <s v="Financiamiento a las Coordinaciones Zonales para adquisición de disositivos médicos (priorizacion de saldos POA Subse. Gobernanza)"/>
    <s v="CZ8"/>
    <s v="CZ8"/>
    <s v="CZ8"/>
    <n v="9006"/>
    <n v="90"/>
    <s v="000"/>
    <s v="004"/>
    <s v="530826"/>
    <n v="901"/>
    <s v="001"/>
    <s v="0000"/>
    <s v="0000"/>
    <n v="831414.40375774144"/>
    <n v="0"/>
    <n v="831414.40375774144"/>
    <n v="0"/>
    <n v="0"/>
    <n v="0"/>
    <s v="SI"/>
    <m/>
    <m/>
    <x v="1"/>
    <e v="#N/A"/>
    <e v="#N/A"/>
    <e v="#N/A"/>
    <e v="#N/A"/>
    <e v="#N/A"/>
    <e v="#N/A"/>
    <e v="#N/A"/>
    <e v="#N/A"/>
  </r>
  <r>
    <x v="348"/>
    <s v="CZ8"/>
    <s v="MSP-SNGSP-2022-2267-M"/>
    <x v="171"/>
    <x v="306"/>
    <d v="2022-09-08T00:00:00"/>
    <s v="PRESUPUESTARIA"/>
    <s v="Financiamiento a las Coordinaciones Zonales para adquisición de disositivos médicos (priorizacion de saldos POA Subse. Gobernanza)"/>
    <s v="CZ8"/>
    <s v="CZ8"/>
    <s v="CZ8"/>
    <n v="1195"/>
    <n v="90"/>
    <s v="000"/>
    <s v="004"/>
    <s v="530826"/>
    <n v="901"/>
    <s v="001"/>
    <s v="0000"/>
    <s v="0000"/>
    <n v="484972.15585060185"/>
    <n v="0"/>
    <n v="484972.15585060185"/>
    <n v="0"/>
    <n v="0"/>
    <n v="0"/>
    <s v="SI"/>
    <m/>
    <m/>
    <x v="16"/>
    <e v="#N/A"/>
    <e v="#N/A"/>
    <e v="#N/A"/>
    <e v="#N/A"/>
    <e v="#N/A"/>
    <e v="#N/A"/>
    <e v="#N/A"/>
    <e v="#N/A"/>
  </r>
  <r>
    <x v="348"/>
    <s v="CZ8"/>
    <s v="MSP-SNGSP-2022-2267-M"/>
    <x v="171"/>
    <x v="306"/>
    <d v="2022-09-08T00:00:00"/>
    <s v="PRESUPUESTARIA"/>
    <s v="Financiamiento a las Coordinaciones Zonales para adquisición de disositivos médicos (priorizacion de saldos POA Subse. Gobernanza)"/>
    <s v="CZ8"/>
    <s v="CZ8"/>
    <s v="CZ8"/>
    <n v="1194"/>
    <n v="90"/>
    <s v="000"/>
    <s v="004"/>
    <s v="530826"/>
    <n v="901"/>
    <s v="001"/>
    <s v="0000"/>
    <s v="0000"/>
    <n v="205581.77488884484"/>
    <n v="0"/>
    <n v="205581.77488884484"/>
    <n v="0"/>
    <n v="0"/>
    <n v="0"/>
    <s v="SI"/>
    <m/>
    <m/>
    <x v="1"/>
    <e v="#N/A"/>
    <e v="#N/A"/>
    <e v="#N/A"/>
    <e v="#N/A"/>
    <e v="#N/A"/>
    <e v="#N/A"/>
    <e v="#N/A"/>
    <e v="#N/A"/>
  </r>
  <r>
    <x v="349"/>
    <s v="112003005"/>
    <s v="MSP-DNEPC-2022-1924-M"/>
    <x v="171"/>
    <x v="307"/>
    <d v="2022-09-09T00:00:00"/>
    <s v="PRESUPUESTARIA"/>
    <s v="La reforma se plantea con el objeto financiar el pago pendiente del Contrato Nro. 00155-2020 por la Adquisición de Deltametrina en polvo"/>
    <s v="VIGILANCIA Y CONTROL SANITARIO"/>
    <s v="ADQUlSICIÓN DE DELTAMETRINA EN POLVO  "/>
    <s v="PLANTA CENTRAL"/>
    <n v="9999"/>
    <n v="56"/>
    <s v="000"/>
    <s v="001"/>
    <n v="530819"/>
    <n v="1701"/>
    <s v="001"/>
    <s v="0000"/>
    <s v="0000"/>
    <n v="106247.35"/>
    <n v="0"/>
    <n v="106247.35"/>
    <n v="0"/>
    <n v="0"/>
    <n v="0"/>
    <s v="SI"/>
    <m/>
    <m/>
    <x v="8"/>
    <n v="106247.35"/>
    <n v="0"/>
    <n v="106247.35"/>
    <s v="SUB VIGILANCIA PREVENCION CONTROL SALUD"/>
    <s v="DIR NAC ESTRATEGIAS PREVENCION CONTROL ENFERMEDADES TRANSMISIBLES "/>
    <s v="METAXENICAS Y ZOONOTICAS"/>
    <s v="SI"/>
    <n v="106247.35"/>
  </r>
  <r>
    <x v="349"/>
    <s v="112003078"/>
    <s v="MSP-DNEPC-2022-1924-M"/>
    <x v="171"/>
    <x v="307"/>
    <d v="2022-09-09T00:00:00"/>
    <s v="PRESUPUESTARIA"/>
    <s v="La reforma se plantea con el objeto financiar el pago pendiente del Contrato Nro. 00155-2020 por la Adquisición de Deltametrina en polvo"/>
    <s v="VIGILANCIA Y CONTROL SANITARIO"/>
    <s v="Adquisición de prueba rápida para determinación de Hepatitis B, antígeno de superficie y adquisición de prueba rápida para determinación de Hepatitis C, anticuerpos"/>
    <s v="PLANTA CENTRAL"/>
    <n v="9999"/>
    <n v="56"/>
    <s v="000"/>
    <s v="001"/>
    <n v="581202"/>
    <n v="1701"/>
    <s v="001"/>
    <s v="0000"/>
    <s v="0000"/>
    <n v="0"/>
    <n v="0"/>
    <n v="0"/>
    <n v="106247.35"/>
    <n v="0"/>
    <n v="106247.35"/>
    <s v="SI"/>
    <m/>
    <m/>
    <x v="8"/>
    <n v="167835.41000000015"/>
    <n v="0"/>
    <n v="167835.41000000015"/>
    <s v="SUB VIGILANCIA PREVENCION CONTROL SALUD"/>
    <s v="DIR NAC ESTRATEGIAS PREVENCION CONTROL ENFERMEDADES TRANSMISIBLES "/>
    <s v="ENVIH"/>
    <s v="SI"/>
    <n v="167835.41000000015"/>
  </r>
  <r>
    <x v="350"/>
    <s v="134000012"/>
    <s v="MSP-SNGSP-2022-2276-M"/>
    <x v="174"/>
    <x v="308"/>
    <d v="2022-09-09T00:00:00"/>
    <s v="PRESUPUESTARIA"/>
    <s v="Reforma para financiar el pago de Derivaciones CZ8 - Junta de Beneficencia de Guayaquil "/>
    <s v="PROGRAMAS DE SALUD PUBLICA"/>
    <s v="Monto asignado por el MEF - Adquisición de equipo médico"/>
    <s v="PLANTA CENTRAL"/>
    <n v="9999"/>
    <n v="24"/>
    <s v="000"/>
    <s v="001"/>
    <n v="840113"/>
    <n v="1701"/>
    <s v="002"/>
    <s v="0000"/>
    <s v="0000"/>
    <n v="0"/>
    <n v="0"/>
    <n v="0"/>
    <n v="3484571.24"/>
    <n v="0"/>
    <n v="3484571.24"/>
    <s v="SI"/>
    <m/>
    <m/>
    <x v="1"/>
    <n v="201786048.59999999"/>
    <n v="0"/>
    <n v="201786048.59999999"/>
    <s v="COOR ADMINISTRATIVA FINANCIERA"/>
    <s v="COOR ADMINISTRATIVA FINANCIERA"/>
    <s v="NO APLICA"/>
    <s v="SI"/>
    <n v="201786048.59999999"/>
  </r>
  <r>
    <x v="350"/>
    <s v="ZONAL 8"/>
    <s v="MSP-SNGSP-2022-2276-M"/>
    <x v="174"/>
    <x v="308"/>
    <d v="2022-09-09T00:00:00"/>
    <s v="PRESUPUESTARIA"/>
    <s v="Reforma para financiar el pago de Derivaciones CZ8 - Junta de Beneficencia de Guayaquil "/>
    <s v="CZ8"/>
    <s v="CZ8"/>
    <s v="CZ8"/>
    <n v="58"/>
    <s v="58"/>
    <s v="000"/>
    <s v="002"/>
    <s v="990102"/>
    <s v="001"/>
    <n v="901"/>
    <s v="0000"/>
    <s v="0000"/>
    <n v="3484571.24"/>
    <n v="0"/>
    <n v="3484571.24"/>
    <n v="0"/>
    <n v="0"/>
    <n v="0"/>
    <s v="SI"/>
    <m/>
    <m/>
    <x v="1"/>
    <e v="#N/A"/>
    <e v="#N/A"/>
    <e v="#N/A"/>
    <e v="#N/A"/>
    <e v="#N/A"/>
    <e v="#N/A"/>
    <e v="#N/A"/>
    <e v="#N/A"/>
  </r>
  <r>
    <x v="351"/>
    <s v="132001022"/>
    <s v="MSP-DNF-2022-4111-M"/>
    <x v="175"/>
    <x v="309"/>
    <d v="2022-09-19T00:00:00"/>
    <s v="PRESUPUESTARIA"/>
    <s v="Se programa realizar el pago de Obligaciones por coactivas interpuestas por el IESS y  Obligaciones con el IESS por responsabilidad Patronal, ya que con  fecha 12 de septiembre mediante la página del IESS, se procede a generar el certificado de cumplimiento de obligaciones patronales, el mismo que registra obligaciones patronales en mora por un valor de $ 563.83, y cinco glosas impugnadas por un valor de $2.913.27; sin embargo conforme a las apelaciones el monto a pagar es de $1000."/>
    <s v="GARANTIA DE LA CALIDAD DE LOS SERVICIOS DE SALUD"/>
    <s v="Asignación esigef para financiar actividades priorizadas  (Mantenimientos REF 006)"/>
    <s v="PLANTA CENTRAL"/>
    <n v="9999"/>
    <n v="57"/>
    <s v="000"/>
    <s v="001"/>
    <n v="530404"/>
    <n v="1701"/>
    <s v="001"/>
    <s v="0000"/>
    <s v="0000"/>
    <n v="0"/>
    <n v="0"/>
    <n v="0"/>
    <n v="1000"/>
    <n v="0"/>
    <n v="1000"/>
    <s v="SI"/>
    <m/>
    <m/>
    <x v="3"/>
    <n v="0"/>
    <n v="0"/>
    <n v="0"/>
    <s v="COOR PLANIFICACION GEST ESTRAT"/>
    <s v="DIR PLANIFICACION INVERSION"/>
    <s v="NO APLICA"/>
    <s v="NO"/>
    <n v="0"/>
  </r>
  <r>
    <x v="351"/>
    <s v="134002004"/>
    <s v="MSP-DNF-2022-4111-M"/>
    <x v="175"/>
    <x v="309"/>
    <d v="2022-09-19T00:00:00"/>
    <s v="PRESUPUESTARIA"/>
    <s v="Se programa realizar el pago de Obligaciones por coactivas interpuestas por el IESS y  Obligaciones con el IESS por responsabilidad Patronal, ya que con  fecha 12 de septiembre mediante la página del IESS, se procede a generar el certificado de cumplimiento de obligaciones patronales, el mismo que registra obligaciones patronales en mora por un valor de $ 563.83, y cinco glosas impugnadas por un valor de $2.913.27; sin embargo conforme a las apelaciones el monto a pagar es de $1000."/>
    <s v="ADMINISTRACION CENTRAL"/>
    <s v="Pago de glosa de responsabilidad patronal"/>
    <s v="PLANTA CENTRAL"/>
    <n v="9999"/>
    <s v="01"/>
    <s v="000"/>
    <s v="001"/>
    <n v="570216"/>
    <n v="1701"/>
    <s v="001"/>
    <s v="0000"/>
    <s v="0000"/>
    <n v="723.61"/>
    <n v="0"/>
    <n v="723.61"/>
    <n v="0"/>
    <n v="0"/>
    <n v="0"/>
    <s v="SI"/>
    <m/>
    <m/>
    <x v="3"/>
    <n v="923.61"/>
    <n v="0"/>
    <n v="923.61"/>
    <s v="COOR ADMINISTRATIVA FINANCIERA"/>
    <s v="DIR FINANCIERA"/>
    <s v="NO APLICA"/>
    <s v="SI"/>
    <n v="200"/>
  </r>
  <r>
    <x v="351"/>
    <s v="134002006"/>
    <s v="MSP-DNF-2022-4111-M"/>
    <x v="175"/>
    <x v="309"/>
    <d v="2022-09-19T00:00:00"/>
    <s v="PRESUPUESTARIA"/>
    <s v="Se programa realizar el pago de Obligaciones por coactivas interpuestas por el IESS y  Obligaciones con el IESS por responsabilidad Patronal, ya que con  fecha 12 de septiembre mediante la página del IESS, se procede a generar el certificado de cumplimiento de obligaciones patronales, el mismo que registra obligaciones patronales en mora por un valor de $ 563.83, y cinco glosas impugnadas por un valor de $2.913.27; sin embargo conforme a las apelaciones el monto a pagar es de $1000."/>
    <s v="ADMINISTRACION CENTRAL"/>
    <s v="Pago de coactivas interpuestas por el IESS"/>
    <s v="PLANTA CENTRAL"/>
    <n v="9999"/>
    <s v="01"/>
    <s v="000"/>
    <s v="001"/>
    <n v="570217"/>
    <n v="1701"/>
    <s v="001"/>
    <s v="0000"/>
    <s v="0000"/>
    <n v="276.39"/>
    <n v="0"/>
    <n v="276.39"/>
    <n v="0"/>
    <n v="0"/>
    <n v="0"/>
    <s v="SI"/>
    <m/>
    <m/>
    <x v="3"/>
    <n v="276.39"/>
    <n v="0"/>
    <n v="276.39"/>
    <s v="COOR ADMINISTRATIVA FINANCIERA"/>
    <s v="DIR FINANCIERA"/>
    <s v="NO APLICA"/>
    <s v="SI"/>
    <n v="0"/>
  </r>
  <r>
    <x v="352"/>
    <s v="111005028"/>
    <s v="MSP-SNGSP-2022-2282-M"/>
    <x v="174"/>
    <x v="310"/>
    <d v="2022-09-14T00:00:00"/>
    <s v="PRESUPUESTARIA"/>
    <s v="Financiamiento de dispositivos medicos Hospital Enrique Garces CZ9"/>
    <s v="PROVISION Y PRESTACION DE SERVICIOS DE SALUD"/>
    <s v="Incremento Presupuestario del MEF para cubrir la Emergencia del Secto Salud (Decreto Ejecutivo 454 de 2022)"/>
    <s v="PLANTA CENTRAL"/>
    <n v="9999"/>
    <n v="90"/>
    <s v="000"/>
    <s v="001"/>
    <n v="530809"/>
    <n v="1701"/>
    <s v="001"/>
    <s v="0000"/>
    <s v="0000"/>
    <n v="0"/>
    <n v="0"/>
    <n v="0"/>
    <n v="284483.18"/>
    <n v="0"/>
    <n v="284483.18"/>
    <s v="SI"/>
    <m/>
    <m/>
    <x v="1"/>
    <n v="0"/>
    <n v="0"/>
    <n v="0"/>
    <s v="SUB GESTION OPERACIONES LOGISTICA SALUD "/>
    <s v="DIR NACIONAL ABASTECIMIENTO MEDICAMENTOS DIPOSITIVOS MEDICOS OTROS BIENES ESTRATÉGICOS EN SALUD"/>
    <s v="EMERGENCIA SECTOR SALUD"/>
    <s v="NO"/>
    <n v="0"/>
  </r>
  <r>
    <x v="352"/>
    <s v="CZ9"/>
    <s v="MSP-SNGSP-2022-2282-M"/>
    <x v="174"/>
    <x v="310"/>
    <d v="2022-09-14T00:00:00"/>
    <s v="PRESUPUESTARIA"/>
    <s v="Financiamiento de dispositivos medicos Hospital Enrique Garces CZ9"/>
    <s v="CZ9"/>
    <s v="CZ9"/>
    <s v="CZ9"/>
    <s v="1427"/>
    <n v="90"/>
    <s v="000"/>
    <s v="004"/>
    <s v="530826"/>
    <s v="1701"/>
    <s v="001"/>
    <s v="0000"/>
    <s v="0000"/>
    <n v="284483.18"/>
    <n v="0"/>
    <n v="284483.18"/>
    <n v="0"/>
    <n v="0"/>
    <n v="0"/>
    <s v="SI"/>
    <m/>
    <m/>
    <x v="1"/>
    <e v="#N/A"/>
    <e v="#N/A"/>
    <e v="#N/A"/>
    <e v="#N/A"/>
    <e v="#N/A"/>
    <e v="#N/A"/>
    <e v="#N/A"/>
    <e v="#N/A"/>
  </r>
  <r>
    <x v="353"/>
    <s v="111000012"/>
    <s v="MSP-SNGSP-2022-2290-M"/>
    <x v="176"/>
    <x v="311"/>
    <d v="2022-09-14T00:00:00"/>
    <s v="POA"/>
    <s v="Financiamiento Adquisición de Factor IX de 250 UI KIT "/>
    <s v="GOBERNANZA DE LA SALUD"/>
    <s v="Adquisición de Factor IX de 600 UI KIT"/>
    <s v="PLANTA CENTRAL"/>
    <n v="9999"/>
    <n v="58"/>
    <s v="000"/>
    <s v="001"/>
    <n v="530809"/>
    <n v="1701"/>
    <s v="001"/>
    <s v="0000"/>
    <s v="0000"/>
    <m/>
    <m/>
    <n v="0"/>
    <n v="247420"/>
    <n v="0"/>
    <n v="247420"/>
    <s v="SI"/>
    <m/>
    <m/>
    <x v="1"/>
    <n v="184951.67999999993"/>
    <n v="0"/>
    <n v="184951.67999999993"/>
    <s v="SUB GESTION OPERACIONES LOGISTICA SALUD "/>
    <s v="SUB GESTION OPERACIONES LOGISTICA SALUD "/>
    <s v="PROGRAMA NACIONAL DE SANGRE"/>
    <s v="SI"/>
    <n v="-5.8207660913467407E-11"/>
  </r>
  <r>
    <x v="353"/>
    <s v="111000022"/>
    <s v="MSP-SNGSP-2022-2290-M"/>
    <x v="176"/>
    <x v="311"/>
    <d v="2022-09-14T00:00:00"/>
    <s v="POA"/>
    <s v="Financiamiento Adquisición de Factor IX de 250 UI KIT "/>
    <s v="GOBERNANZA DE LA SALUD"/>
    <s v="Adquisición de Factor IX de 250 UI KIT "/>
    <s v="PLANTA CENTRAL"/>
    <n v="9999"/>
    <n v="58"/>
    <s v="000"/>
    <s v="001"/>
    <n v="530809"/>
    <n v="1701"/>
    <s v="001"/>
    <s v="0000"/>
    <s v="0000"/>
    <n v="247420"/>
    <n v="0"/>
    <n v="247420"/>
    <n v="0"/>
    <n v="0"/>
    <n v="0"/>
    <s v="SI"/>
    <m/>
    <m/>
    <x v="1"/>
    <n v="247420"/>
    <n v="0"/>
    <n v="247420"/>
    <s v="SUB GESTION OPERACIONES LOGISTICA SALUD "/>
    <s v="SUB GESTION OPERACIONES LOGISTICA SALUD "/>
    <s v="PROGRAMA NACIONAL DE SANGRE"/>
    <s v="SI"/>
    <n v="0"/>
  </r>
  <r>
    <x v="354"/>
    <s v="121091011"/>
    <s v="MSP-SNPSS-2022-3173-M"/>
    <x v="176"/>
    <x v="312"/>
    <d v="2022-09-14T00:00:00"/>
    <s v="POA"/>
    <s v="LA REFORMA SE REALIZA CON LA FINALIDAD DE FONDEAR LOS RECURSOS NECESARIOS PARA EL PAGO DEL SERVICIO DEL MES DE JULIO POR UN VALOR DE  658.604,83; LOS CUALES SERAN UTILIZADOS SEGÚN LOS INFORMES DE VALIDACION._x000a_"/>
    <s v="PROVISION Y PRESTACION DE SERVICIOS DE SALUD"/>
    <s v="PROCESO DE CONTRATACIÓN SERVICIO DE CONTACT CENTER PARA AGENDAMIENTO EN ESTABLECIMIENTOS DE SALUD DEL PRIMER NIVEL DE ATENCIÓN 2021 (PAGO MESES DE AGOSTO, SEPTIEMBRE Y OCTUBRE 2022)"/>
    <s v="PLANTA CENTRAL"/>
    <n v="9999"/>
    <n v="90"/>
    <s v="000"/>
    <s v="001"/>
    <n v="530105"/>
    <n v="1701"/>
    <s v="001"/>
    <s v="0000"/>
    <s v="0000"/>
    <n v="0"/>
    <n v="0"/>
    <n v="0"/>
    <n v="10656.45"/>
    <n v="1278.77"/>
    <n v="11935.220000000001"/>
    <s v="SI"/>
    <m/>
    <m/>
    <x v="6"/>
    <n v="584557.00642857119"/>
    <n v="99520.073571428569"/>
    <n v="684077.07999999973"/>
    <e v="#N/A"/>
    <s v="DIR NAC GESTION USUARIOS PACIENTES "/>
    <s v="CONTACT CENTER"/>
    <s v="SI"/>
    <n v="684077.07999999973"/>
  </r>
  <r>
    <x v="354"/>
    <s v="121091010"/>
    <s v="MSP-SNPSS-2022-3173-M"/>
    <x v="176"/>
    <x v="312"/>
    <d v="2022-09-14T00:00:00"/>
    <s v="POA"/>
    <s v="LA REFORMA SE REALIZA CON LA FINALIDAD DE FONDEAR LOS RECURSOS NECESARIOS PARA EL PAGO DEL SERVICIO DEL MES DE JULIO POR UN VALOR DE  658.604,83; LOS CUALES SERAN UTILIZADOS SEGÚN LOS INFORMES DE VALIDACION._x000a_"/>
    <s v="PROVISION Y PRESTACION DE SERVICIOS DE SALUD"/>
    <s v="PROCESO DE CONTRATACIÓN SERVICIO DE CONTACT CENTER PARA AGENDAMIENTO EN ESTABLECIMIENTOS DE SALUD DEL PRIMER NIVEL DE ATENCIÓN 2021 (PAGO DE JULIO 2022)"/>
    <s v="PLANTA CENTRAL"/>
    <n v="9999"/>
    <n v="90"/>
    <s v="000"/>
    <s v="001"/>
    <n v="530105"/>
    <n v="1701"/>
    <s v="001"/>
    <s v="0000"/>
    <s v="0000"/>
    <n v="10656.45"/>
    <n v="1278.77"/>
    <n v="11935.220000000001"/>
    <n v="0"/>
    <n v="0"/>
    <n v="0"/>
    <s v="SI"/>
    <m/>
    <m/>
    <x v="6"/>
    <n v="588040.02999999991"/>
    <n v="70564.800000000003"/>
    <n v="658604.82999999996"/>
    <e v="#N/A"/>
    <s v="DIR NAC GESTION USUARIOS PACIENTES "/>
    <s v="CONTACT CENTER"/>
    <s v="SI"/>
    <n v="-1.1641532182693481E-10"/>
  </r>
  <r>
    <x v="355"/>
    <s v="136000007"/>
    <s v="MSP-DNCRI-2022-2442-M"/>
    <x v="176"/>
    <x v="313"/>
    <d v="2022-09-14T00:00:00"/>
    <s v="PRESUPUESTARIA"/>
    <s v="LA REFORMA SE REALIZA CON LA FINALIDAD  DE  INCREMENTAR LA ASIGNACIÓN PRESUPUESTARIA PARA EL PAGO DE VIÁTICOS DEL PERSONAL DE LA DNCRI Y AUTORIDADES PARA VIAJES NACIONALES, DADA LA NECESIDAD DE POSICIONAMIENTO INTERNACIONAL DEL TRABAJO DEL MSP."/>
    <s v="ADMINISTRACION CENTRAL"/>
    <s v="Participación de la delegación del Ecuador en las sesiones de los cuerpos directivos de la OMS"/>
    <s v="PLANTA CENTRAL"/>
    <n v="9999"/>
    <s v="01"/>
    <s v="000"/>
    <s v="001"/>
    <n v="530304"/>
    <n v="1701"/>
    <s v="001"/>
    <s v="0000"/>
    <s v="0000"/>
    <n v="3501.65"/>
    <n v="0"/>
    <n v="3501.65"/>
    <n v="0"/>
    <n v="0"/>
    <n v="0"/>
    <s v="SI"/>
    <m/>
    <m/>
    <x v="8"/>
    <n v="9767"/>
    <n v="0"/>
    <n v="9767"/>
    <s v="DESPACHO MINISTERIAL"/>
    <s v="DIREC COOP RELACIONES INTERNACIONALES"/>
    <s v="NO APLICA"/>
    <s v="SI"/>
    <n v="0"/>
  </r>
  <r>
    <x v="355"/>
    <s v="132001020"/>
    <s v="MSP-DNCRI-2022-2442-M"/>
    <x v="176"/>
    <x v="313"/>
    <d v="2022-09-14T00:00:00"/>
    <s v="PRESUPUESTARIA"/>
    <s v="LA REFORMA SE REALIZA CON LA FINALIDAD  DE  INCREMENTAR LA ASIGNACIÓN PRESUPUESTARIA PARA EL PAGO DE VIÁTICOS DEL PERSONAL DE LA DNCRI Y AUTORIDADES PARA VIAJES NACIONALES, DADA LA NECESIDAD DE POSICIONAMIENTO INTERNACIONAL DEL TRABAJO DEL MSP."/>
    <s v="GARANTIA DE LA CALIDAD DE LOS SERVICIOS DE SALUD"/>
    <s v="Asignación esigef para financiar actividades priorizadas  (Mantenimientos REF 006)"/>
    <s v="PLANTA CENTRAL"/>
    <n v="9999"/>
    <n v="57"/>
    <s v="000"/>
    <s v="001"/>
    <n v="530402"/>
    <n v="1701"/>
    <s v="001"/>
    <s v="0000"/>
    <s v="0000"/>
    <n v="0"/>
    <n v="0"/>
    <n v="0"/>
    <n v="3501.65"/>
    <n v="0"/>
    <n v="3501.65"/>
    <s v="SI"/>
    <m/>
    <m/>
    <x v="8"/>
    <n v="0"/>
    <n v="0"/>
    <n v="0"/>
    <s v="COOR PLANIFICACION GEST ESTRAT"/>
    <s v="DIR PLANIFICACION INVERSION"/>
    <s v="NO APLICA"/>
    <s v="NO"/>
    <n v="0"/>
  </r>
  <r>
    <x v="356"/>
    <s v="132001022"/>
    <s v="MSP-CZONAL6-2022-8698-M"/>
    <x v="176"/>
    <x v="314"/>
    <d v="2022-09-14T00:00:00"/>
    <s v="PRESUPUESTARIA"/>
    <s v="Reforma para financiar monto para conciliación por cambio de niños hospital Vcente Corral Moscoso "/>
    <s v="GARANTIA DE LA CALIDAD DE LOS SERVICIOS DE SALUD"/>
    <s v="Asignación esigef para financiar actividades priorizadas  (Mantenimientos REF 006)"/>
    <s v="PLANTA CENTRAL"/>
    <n v="9999"/>
    <n v="57"/>
    <s v="000"/>
    <s v="001"/>
    <n v="530404"/>
    <n v="1701"/>
    <s v="001"/>
    <s v="0000"/>
    <s v="0000"/>
    <n v="0"/>
    <n v="0"/>
    <n v="0"/>
    <n v="150000"/>
    <n v="0"/>
    <n v="150000"/>
    <s v="SI"/>
    <m/>
    <m/>
    <x v="7"/>
    <n v="0"/>
    <n v="0"/>
    <n v="0"/>
    <s v="COOR PLANIFICACION GEST ESTRAT"/>
    <s v="DIR PLANIFICACION INVERSION"/>
    <s v="NO APLICA"/>
    <s v="NO"/>
    <n v="0"/>
  </r>
  <r>
    <x v="356"/>
    <s v="CZ6"/>
    <s v="MSP-CZONAL6-2022-8698-M"/>
    <x v="176"/>
    <x v="314"/>
    <d v="2022-09-14T00:00:00"/>
    <s v="PRESUPUESTARIA"/>
    <s v="Reforma para financiar monto para conciliación por cambio de niños hospital Vcente Corral Moscoso "/>
    <s v="CZ6"/>
    <s v="CZ6"/>
    <s v="CZ6"/>
    <n v="1000"/>
    <n v="90"/>
    <s v="000"/>
    <s v="004"/>
    <n v="570206"/>
    <s v="0101"/>
    <s v="001"/>
    <s v="0000"/>
    <s v="0000"/>
    <n v="150000"/>
    <n v="0"/>
    <n v="150000"/>
    <m/>
    <n v="0"/>
    <n v="0"/>
    <s v="NO"/>
    <m/>
    <m/>
    <x v="7"/>
    <e v="#N/A"/>
    <e v="#N/A"/>
    <e v="#N/A"/>
    <e v="#N/A"/>
    <e v="#N/A"/>
    <e v="#N/A"/>
    <e v="#N/A"/>
    <e v="#N/A"/>
  </r>
  <r>
    <x v="357"/>
    <s v="134003123"/>
    <s v="MSP-DNA-2022-2298-M"/>
    <x v="175"/>
    <x v="315"/>
    <d v="2022-09-19T00:00:00"/>
    <s v="POA"/>
    <s v="EL incrimento de valor en la línea descrita, se debe a la contratación de un nuevo proceso de contratación de polizas de varios ramos para los bienes y funcionarios del MSP."/>
    <s v="ADMINISTRACION CENTRAL"/>
    <s v="CONTRATACIÓN DE PÓLIZAS DE SEGUROS DE: INCENDIO, ROBO, EQUIPO ELECTRÓNICO, ROTURA DE MAQUINARIA, EQUIPO Y MAQUINARIA, VEHÍCULOS, TRANSPORTE INTERNO, PARA LOS BIENES, Y FIDELIDAD PARA LOS SERVIDORES Y TRABAJADORES CAUCIONADOS, DE PLANTA CENTRAL Y EDIFICIOS ANEXOS DEL MINISTERIO DE SALUD PÚBLICA. "/>
    <s v="PLANTA CENTRAL"/>
    <n v="9999"/>
    <s v="01"/>
    <s v="000"/>
    <s v="001"/>
    <n v="570201"/>
    <n v="1701"/>
    <s v="001"/>
    <s v="0000"/>
    <s v="0000"/>
    <n v="410000"/>
    <n v="0"/>
    <n v="410000"/>
    <n v="0"/>
    <n v="0"/>
    <n v="0"/>
    <s v="SI"/>
    <m/>
    <m/>
    <x v="3"/>
    <n v="0"/>
    <n v="0"/>
    <n v="0"/>
    <s v="COOR ADMINISTRATIVA FINANCIERA"/>
    <s v="DIR ADMINISTRATIVA"/>
    <s v="SEGUROS"/>
    <s v="NO"/>
    <n v="0"/>
  </r>
  <r>
    <x v="357"/>
    <s v="134003124"/>
    <s v="MSP-DNA-2022-2298-M"/>
    <x v="175"/>
    <x v="315"/>
    <d v="2022-09-19T00:00:00"/>
    <s v="POA"/>
    <s v="EL incrimento de valor en la línea descrita, se debe a la contratación de un nuevo proceso de contratación de polizas de varios ramos para los bienes y funcionarios del MSP."/>
    <s v="ADMINISTRACION CENTRAL"/>
    <s v="CONTRATACIÓN DE PÓLIZAS DE SEGUROS DE VIDA"/>
    <s v="PLANTA CENTRAL"/>
    <n v="9999"/>
    <s v="01"/>
    <s v="000"/>
    <s v="001"/>
    <n v="570201"/>
    <n v="1701"/>
    <s v="001"/>
    <s v="0000"/>
    <s v="0000"/>
    <n v="0"/>
    <n v="0"/>
    <n v="0"/>
    <n v="339285.72"/>
    <n v="40714.28"/>
    <n v="380000"/>
    <s v="SI"/>
    <m/>
    <m/>
    <x v="3"/>
    <n v="1207487.8699999999"/>
    <n v="0"/>
    <n v="1207487.8699999999"/>
    <s v="COOR ADMINISTRATIVA FINANCIERA"/>
    <s v="DIR ADMINISTRATIVA"/>
    <s v="SEGUROS"/>
    <s v="SI"/>
    <n v="1207487.8699999999"/>
  </r>
  <r>
    <x v="357"/>
    <s v="134003127"/>
    <s v="MSP-DNA-2022-2298-M"/>
    <x v="175"/>
    <x v="315"/>
    <d v="2022-09-19T00:00:00"/>
    <s v="POA"/>
    <s v="EL incrimento de valor en la línea descrita, se debe a la contratación de un nuevo proceso de contratación de polizas de varios ramos para los bienes y funcionarios del MSP."/>
    <s v="ADMINISTRACION CENTRAL"/>
    <s v="PAGO DE DEDUCIBLES, RASA, INCLUSIONES, AJUSTES Y/O EXTENSIÓN DE PÓLIZAS DE SEGUROS DE: VIDA Y GENERALES ( INCENDIO, ROBO, EQUIPO ELECTRÓNICO, ROTURA DE MAQUINARIA, EQUIPO Y MAQUINARIA, VEHÍCULOS, TRANSPORTE Y FIDELIDAD) DEL MINISTERIO DE SALUD PÚBLICA - PLANTA CENTRAL Y EDIFICIOS ANEXOS."/>
    <s v="PLANTA CENTRAL"/>
    <n v="9999"/>
    <s v="01"/>
    <s v="000"/>
    <s v="001"/>
    <n v="570201"/>
    <n v="1701"/>
    <s v="001"/>
    <s v="0000"/>
    <s v="0000"/>
    <n v="0"/>
    <n v="0"/>
    <n v="0"/>
    <n v="26785.71"/>
    <n v="3214.29"/>
    <n v="30000"/>
    <s v="SI"/>
    <m/>
    <m/>
    <x v="3"/>
    <n v="195000"/>
    <n v="0"/>
    <n v="195000"/>
    <s v="COOR ADMINISTRATIVA FINANCIERA"/>
    <s v="DIR ADMINISTRATIVA"/>
    <s v="SEGUROS"/>
    <s v="SI"/>
    <n v="194752.57"/>
  </r>
  <r>
    <x v="358"/>
    <s v="111005019"/>
    <s v="MSP-SNGSP-2022-2328-M"/>
    <x v="177"/>
    <x v="316"/>
    <d v="2022-09-15T00:00:00"/>
    <s v="PRESUPUESTARIA"/>
    <s v="Financiamiento Costos Operativos medicamentos Externalización Farmacias FaseII Grupo II"/>
    <s v="PROGRAMAS DE SALUD PUBLICA"/>
    <s v="ADQUISICIÓN DE MEDICAMENTOS DE CONSULTA EXTERNA A TRAVÉS DEL PROCEDIMIENTO DEEXTERNALIZACIÓN DE FARMACIAS PARA EL GRUPO I DE LA FASE II”"/>
    <s v="PLANTA CENTRAL"/>
    <n v="9999"/>
    <n v="24"/>
    <s v="000"/>
    <s v="002"/>
    <n v="530809"/>
    <n v="1701"/>
    <s v="001"/>
    <s v="0000"/>
    <s v="0000"/>
    <n v="0"/>
    <n v="0"/>
    <n v="0"/>
    <n v="74679.88"/>
    <n v="0"/>
    <n v="74679.88"/>
    <s v="SI"/>
    <m/>
    <m/>
    <x v="16"/>
    <n v="605141.91999999993"/>
    <n v="0"/>
    <n v="605141.91999999993"/>
    <s v="SUB GESTION OPERACIONES LOGISTICA SALUD "/>
    <s v="DIR NACIONAL ABASTECIMIENTO MEDICAMENTOS DIPOSITIVOS MEDICOS OTROS BIENES ESTRATÉGICOS EN SALUD"/>
    <s v="Externalización de Medicamentos"/>
    <s v="SI"/>
    <n v="-1.1641532182693481E-10"/>
  </r>
  <r>
    <x v="358"/>
    <s v="111005045"/>
    <s v="MSP-SNGSP-2022-2328-M"/>
    <x v="177"/>
    <x v="316"/>
    <d v="2022-09-15T00:00:00"/>
    <s v="PRESUPUESTARIA"/>
    <s v="Financiamiento Costos Operativos medicamentos Externalización Farmacias FaseII Grupo II"/>
    <s v="PROGRAMAS DE SALUD PUBLICA"/>
    <s v="&quot;COSTOS OPERATIVOS PARA  &quot;ADQUISICIÓN DE MEDICAMENTOS DE CONSULTA EXTERNA A TRAVÉS DEL PROCEDIMIENTO DE EXTERNALIZACIÓN DE FARMACIAS PARA EL GRUPO II DE LA FASE II&quot;"/>
    <s v="PLANTA CENTRAL"/>
    <n v="9999"/>
    <n v="24"/>
    <s v="000"/>
    <s v="002"/>
    <n v="530242"/>
    <n v="1701"/>
    <s v="001"/>
    <s v="0000"/>
    <s v="0000"/>
    <n v="74679.88"/>
    <n v="0"/>
    <n v="74679.88"/>
    <n v="0"/>
    <n v="0"/>
    <n v="0"/>
    <s v="SI"/>
    <m/>
    <m/>
    <x v="16"/>
    <n v="18669.97"/>
    <n v="0"/>
    <n v="18669.97"/>
    <s v="SUB GESTION OPERACIONES LOGISTICA SALUD "/>
    <s v="DIR NACIONAL ABASTECIMIENTO MEDICAMENTOS DIPOSITIVOS MEDICOS OTROS BIENES ESTRATÉGICOS EN SALUD"/>
    <s v="Externalización de Medicamentos"/>
    <s v="SI"/>
    <n v="0"/>
  </r>
  <r>
    <x v="359"/>
    <s v="134003014"/>
    <s v="MSP-DNA-2022-2326-M"/>
    <x v="178"/>
    <x v="317"/>
    <d v="2022-09-16T00:00:00"/>
    <s v="PRESUPUESTARIA"/>
    <s v="La inclusión de las nuevas líneas se las realiza con la optimización de presupuesto de la DNA para eventualidades de los procesos : _x000a_- Servicio de emisión de pasajes aéreos internacionales para pacientes de la Red Pública Integral de Salud (RPIS)_x000a_- Servicio de emisión de pasajes aéreos nacionales e internacionales para autoridades del Ministerio de Salud Pública (Planta Central) y pacientes RPIS"/>
    <s v="ADMINISTRACION CENTRAL"/>
    <s v="SERVICIO DE ABASTECIMIENTO DE COMBUSTIBLE (GASOLINA Y DIESEL) PARA EL PARQUE AUTOMOTOR DEL MINISTERIO DE SALUD PÚBLICA (PLANTA CENTRAL)"/>
    <s v="PLANTA CENTRAL"/>
    <n v="9999"/>
    <s v="01"/>
    <s v="000"/>
    <s v="001"/>
    <n v="530803"/>
    <n v="1701"/>
    <s v="001"/>
    <s v="0000"/>
    <s v="0000"/>
    <m/>
    <m/>
    <n v="0"/>
    <n v="12835"/>
    <n v="774.89999999999964"/>
    <n v="13609.9"/>
    <s v="SI"/>
    <m/>
    <m/>
    <x v="3"/>
    <n v="0"/>
    <n v="765.30000000000018"/>
    <n v="765.30000000000018"/>
    <s v="COOR ADMINISTRATIVA FINANCIERA"/>
    <s v="DIR ADMINISTRATIVA"/>
    <s v="GI TRANSPORTES"/>
    <s v="SI"/>
    <n v="765.30000000000018"/>
  </r>
  <r>
    <x v="359"/>
    <s v="134003268"/>
    <s v="MSP-DNA-2022-2326-M"/>
    <x v="178"/>
    <x v="317"/>
    <d v="2022-09-16T00:00:00"/>
    <s v="PRESUPUESTARIA"/>
    <s v="La inclusión de las nuevas líneas se las realiza con la optimización de presupuesto de la DNA para eventualidades de los procesos : _x000a_- Servicio de emisión de pasajes aéreos internacionales para pacientes de la Red Pública Integral de Salud (RPIS)_x000a_- Servicio de emisión de pasajes aéreos nacionales e internacionales para autoridades del Ministerio de Salud Pública (Planta Central) y pacientes RPIS"/>
    <s v="ADMINISTRACION CENTRAL"/>
    <s v="Servicio de emisión de pasajes aéreos internacionales para pacientes de la Red Pública Integral de Salud (RPIS)"/>
    <s v="PLANTA CENTRAL"/>
    <n v="9999"/>
    <s v="01"/>
    <s v="000"/>
    <s v="001"/>
    <n v="530302"/>
    <n v="1701"/>
    <s v="001"/>
    <s v="0000"/>
    <s v="0000"/>
    <n v="6779.95"/>
    <n v="20"/>
    <n v="6799.95"/>
    <n v="0"/>
    <n v="0"/>
    <n v="0"/>
    <s v="SI"/>
    <m/>
    <m/>
    <x v="3"/>
    <n v="6779.95"/>
    <n v="20"/>
    <n v="6799.95"/>
    <s v="COOR ADMINISTRATIVA FINANCIERA"/>
    <s v="DIR ADMINISTRATIVA"/>
    <s v="GI TRANSPORTES"/>
    <s v="SI"/>
    <n v="0"/>
  </r>
  <r>
    <x v="359"/>
    <s v="134003269"/>
    <s v="MSP-DNA-2022-2326-M"/>
    <x v="178"/>
    <x v="317"/>
    <d v="2022-09-16T00:00:00"/>
    <s v="PRESUPUESTARIA"/>
    <s v="La inclusión de las nuevas líneas se las realiza con la optimización de presupuesto de la DNA para eventualidades de los procesos : _x000a_- Servicio de emisión de pasajes aéreos internacionales para pacientes de la Red Pública Integral de Salud (RPIS)_x000a_- Servicio de emisión de pasajes aéreos nacionales e internacionales para autoridades del Ministerio de Salud Pública (Planta Central) y pacientes RPIS"/>
    <s v="ADMINISTRACION CENTRAL"/>
    <s v="Servicio de emisión de pasajes aéreos nacionales e internacionales para autoridades del Ministerio de Salud Pública (Planta Central) y pacientes RPIS"/>
    <s v="PLANTA CENTRAL"/>
    <n v="9999"/>
    <s v="01"/>
    <s v="000"/>
    <s v="001"/>
    <n v="530302"/>
    <n v="1701"/>
    <s v="001"/>
    <s v="0000"/>
    <s v="0000"/>
    <n v="4279.95"/>
    <n v="20"/>
    <n v="4299.95"/>
    <n v="0"/>
    <n v="0"/>
    <n v="0"/>
    <s v="SI"/>
    <m/>
    <m/>
    <x v="3"/>
    <n v="4279.95"/>
    <n v="20"/>
    <n v="4299.95"/>
    <s v="COOR ADMINISTRATIVA FINANCIERA"/>
    <s v="DIR ADMINISTRATIVA"/>
    <s v="GI TRANSPORTES"/>
    <s v="SI"/>
    <n v="0"/>
  </r>
  <r>
    <x v="359"/>
    <s v="134003270"/>
    <s v="MSP-DNA-2022-2326-M"/>
    <x v="178"/>
    <x v="317"/>
    <d v="2022-09-16T00:00:00"/>
    <s v="PRESUPUESTARIA"/>
    <s v="La inclusión de las nuevas líneas se las realiza con la optimización de presupuesto de la DNA para eventualidades de los procesos : _x000a_- Servicio de emisión de pasajes aéreos internacionales para pacientes de la Red Pública Integral de Salud (RPIS)_x000a_- Servicio de emisión de pasajes aéreos nacionales e internacionales para autoridades del Ministerio de Salud Pública (Planta Central) y pacientes RPIS"/>
    <s v="ADMINISTRACION CENTRAL"/>
    <s v="Servicio de emisión de pasajes aéreos nacionales e internacionales para autoridades del Ministerio de Salud Pública (Planta Central) y pacientes RPIS"/>
    <s v="PLANTA CENTRAL"/>
    <n v="9999"/>
    <s v="01"/>
    <s v="000"/>
    <s v="001"/>
    <n v="530301"/>
    <n v="1701"/>
    <s v="001"/>
    <s v="0000"/>
    <s v="0000"/>
    <n v="2500"/>
    <n v="10"/>
    <n v="2510"/>
    <m/>
    <m/>
    <n v="0"/>
    <s v="SI"/>
    <m/>
    <m/>
    <x v="3"/>
    <n v="-10"/>
    <n v="10"/>
    <n v="0"/>
    <s v="COOR ADMINISTRATIVA FINANCIERA"/>
    <s v="DIR ADMINISTRATIVA"/>
    <s v="GI TRANSPORTES"/>
    <s v="NO"/>
    <n v="0"/>
  </r>
  <r>
    <x v="360"/>
    <s v="111000018"/>
    <s v="MSP-SNGSP-2022-2338-M"/>
    <x v="179"/>
    <x v="318"/>
    <d v="2022-09-19T00:00:00"/>
    <s v="PRESUPUESTARIA"/>
    <s v="Asignación de recursos Fuente 003 Preasignaciones para servicios oncológicos_DNARPCS"/>
    <s v="ADMINISTRACION CENTRAL"/>
    <s v="Preasignación para pago de tratamientos oncológicos"/>
    <s v="PLANTA CENTRAL"/>
    <n v="9999"/>
    <s v="01"/>
    <s v="000"/>
    <s v="001"/>
    <n v="530226"/>
    <n v="1701"/>
    <s v="003"/>
    <s v="0000"/>
    <s v="0000"/>
    <n v="0"/>
    <n v="0"/>
    <n v="0"/>
    <n v="6350178.7699999996"/>
    <n v="0"/>
    <n v="6350178.7699999996"/>
    <s v="SI"/>
    <m/>
    <m/>
    <x v="16"/>
    <n v="6492214.75"/>
    <n v="0"/>
    <n v="6492214.75"/>
    <s v="SUBSE RECTORIA SISTEMA NACIONAL SALUD"/>
    <s v="DIR ARTICULACION RED PUBLICA COMPLEMENTARIA "/>
    <s v="ONCOLÓGICOS"/>
    <s v="SI"/>
    <n v="6492214.75"/>
  </r>
  <r>
    <x v="360"/>
    <s v="ZONAL 1"/>
    <s v="MSP-SNGSP-2022-2338-M"/>
    <x v="179"/>
    <x v="318"/>
    <d v="2022-09-19T00:00:00"/>
    <s v="PRESUPUESTARIA"/>
    <s v="Asignación de recursos Fuente 003 Preasignaciones para servicios oncológicos_DNARPCS"/>
    <s v="ZONAL 1"/>
    <s v="ZONAL 1"/>
    <s v="ZONAL 1"/>
    <n v="51"/>
    <n v="58"/>
    <s v="000"/>
    <s v="002"/>
    <s v="530226"/>
    <s v="1001"/>
    <s v="003"/>
    <s v="0000"/>
    <s v="0000"/>
    <n v="4263.16"/>
    <n v="0"/>
    <n v="4263.16"/>
    <n v="0"/>
    <n v="0"/>
    <n v="0"/>
    <s v="SI"/>
    <m/>
    <m/>
    <x v="16"/>
    <e v="#N/A"/>
    <e v="#N/A"/>
    <e v="#N/A"/>
    <e v="#N/A"/>
    <e v="#N/A"/>
    <e v="#N/A"/>
    <e v="#N/A"/>
    <e v="#N/A"/>
  </r>
  <r>
    <x v="360"/>
    <s v="ZONAL 3"/>
    <s v="MSP-SNGSP-2022-2338-M"/>
    <x v="179"/>
    <x v="318"/>
    <d v="2022-09-19T00:00:00"/>
    <s v="PRESUPUESTARIA"/>
    <s v="Asignación de recursos Fuente 003 Preasignaciones para servicios oncológicos_DNARPCS"/>
    <s v="ZONAL 3"/>
    <s v="ZONAL 3"/>
    <s v="ZONAL 3"/>
    <n v="53"/>
    <s v="58"/>
    <s v="000"/>
    <s v="002"/>
    <n v="530226"/>
    <s v="601"/>
    <s v="003"/>
    <s v="0000"/>
    <s v="0000"/>
    <n v="142749.73000000001"/>
    <n v="0"/>
    <n v="142749.73000000001"/>
    <n v="0"/>
    <n v="0"/>
    <n v="0"/>
    <s v="SI"/>
    <m/>
    <m/>
    <x v="16"/>
    <e v="#N/A"/>
    <e v="#N/A"/>
    <e v="#N/A"/>
    <e v="#N/A"/>
    <e v="#N/A"/>
    <e v="#N/A"/>
    <e v="#N/A"/>
    <e v="#N/A"/>
  </r>
  <r>
    <x v="360"/>
    <s v="ZONAL 4"/>
    <s v="MSP-SNGSP-2022-2338-M"/>
    <x v="179"/>
    <x v="318"/>
    <d v="2022-09-19T00:00:00"/>
    <s v="PRESUPUESTARIA"/>
    <s v="Asignación de recursos Fuente 003 Preasignaciones para servicios oncológicos_DNARPCS"/>
    <s v="ZONAL 4"/>
    <s v="ZONAL 4"/>
    <s v="ZONAL 4"/>
    <n v="54"/>
    <s v="58"/>
    <s v="000"/>
    <s v="002"/>
    <n v="530226"/>
    <s v="1301"/>
    <s v="003"/>
    <s v="0000"/>
    <s v="0000"/>
    <n v="1273262.5599999991"/>
    <n v="0"/>
    <n v="1273262.5599999991"/>
    <m/>
    <m/>
    <n v="0"/>
    <s v="SI"/>
    <m/>
    <m/>
    <x v="16"/>
    <e v="#N/A"/>
    <e v="#N/A"/>
    <e v="#N/A"/>
    <e v="#N/A"/>
    <e v="#N/A"/>
    <e v="#N/A"/>
    <e v="#N/A"/>
    <e v="#N/A"/>
  </r>
  <r>
    <x v="360"/>
    <s v="ZONAL 6"/>
    <s v="MSP-SNGSP-2022-2338-M"/>
    <x v="179"/>
    <x v="318"/>
    <d v="2022-09-19T00:00:00"/>
    <s v="PRESUPUESTARIA"/>
    <s v="Asignación de recursos Fuente 003 Preasignaciones para servicios oncológicos_DNARPCS"/>
    <s v="ZONAL 6"/>
    <s v="ZONAL 6"/>
    <s v="ZONAL 6"/>
    <n v="56"/>
    <s v="58"/>
    <s v="000"/>
    <s v="002"/>
    <n v="530226"/>
    <s v="101"/>
    <s v="003"/>
    <s v="0000"/>
    <s v="0000"/>
    <n v="863916.58"/>
    <n v="0"/>
    <n v="863916.58"/>
    <n v="0"/>
    <n v="0"/>
    <n v="0"/>
    <s v="SI"/>
    <m/>
    <m/>
    <x v="16"/>
    <e v="#N/A"/>
    <e v="#N/A"/>
    <e v="#N/A"/>
    <e v="#N/A"/>
    <e v="#N/A"/>
    <e v="#N/A"/>
    <e v="#N/A"/>
    <e v="#N/A"/>
  </r>
  <r>
    <x v="360"/>
    <s v="ZONAL 7"/>
    <s v="MSP-SNGSP-2022-2338-M"/>
    <x v="179"/>
    <x v="318"/>
    <d v="2022-09-19T00:00:00"/>
    <s v="PRESUPUESTARIA"/>
    <s v="Asignación de recursos Fuente 003 Preasignaciones para servicios oncológicos_DNARPCS"/>
    <s v="ZONAL 7"/>
    <s v="ZONAL 7"/>
    <s v="ZONAL 7"/>
    <n v="57"/>
    <s v="58"/>
    <s v="000"/>
    <s v="002"/>
    <n v="530226"/>
    <s v="1101"/>
    <s v="003"/>
    <s v="0000"/>
    <s v="0000"/>
    <n v="1248511.8400000001"/>
    <n v="0"/>
    <n v="1248511.8400000001"/>
    <n v="0"/>
    <n v="0"/>
    <n v="0"/>
    <s v="SI"/>
    <m/>
    <m/>
    <x v="16"/>
    <e v="#N/A"/>
    <e v="#N/A"/>
    <e v="#N/A"/>
    <e v="#N/A"/>
    <e v="#N/A"/>
    <e v="#N/A"/>
    <e v="#N/A"/>
    <e v="#N/A"/>
  </r>
  <r>
    <x v="360"/>
    <s v="ZONAL 8"/>
    <s v="MSP-SNGSP-2022-2338-M"/>
    <x v="179"/>
    <x v="318"/>
    <d v="2022-09-19T00:00:00"/>
    <s v="PRESUPUESTARIA"/>
    <s v="Asignación de recursos Fuente 003 Preasignaciones para servicios oncológicos_DNARPCS"/>
    <s v="ZONAL 8"/>
    <s v="ZONAL 8"/>
    <s v="ZONAL 8"/>
    <n v="58"/>
    <s v="58"/>
    <s v="000"/>
    <s v="002"/>
    <n v="530226"/>
    <s v="901"/>
    <s v="003"/>
    <s v="0000"/>
    <s v="0000"/>
    <n v="2060169.98"/>
    <n v="0"/>
    <n v="2060169.98"/>
    <n v="0"/>
    <n v="0"/>
    <n v="0"/>
    <s v="SI"/>
    <m/>
    <m/>
    <x v="16"/>
    <e v="#N/A"/>
    <e v="#N/A"/>
    <e v="#N/A"/>
    <e v="#N/A"/>
    <e v="#N/A"/>
    <e v="#N/A"/>
    <e v="#N/A"/>
    <e v="#N/A"/>
  </r>
  <r>
    <x v="360"/>
    <s v="ZONAL 9"/>
    <s v="MSP-SNGSP-2022-2338-M"/>
    <x v="179"/>
    <x v="318"/>
    <d v="2022-09-19T00:00:00"/>
    <s v="PRESUPUESTARIA"/>
    <s v="Asignación de recursos Fuente 003 Preasignaciones para servicios oncológicos_DNARPCS"/>
    <s v="ZONAL 9"/>
    <s v="ZONAL 9"/>
    <s v="ZONAL 9"/>
    <n v="59"/>
    <s v="58"/>
    <s v="000"/>
    <s v="002"/>
    <n v="530226"/>
    <s v="1701"/>
    <s v="003"/>
    <s v="0000"/>
    <s v="0000"/>
    <n v="757304.91999999993"/>
    <n v="0"/>
    <n v="757304.91999999993"/>
    <n v="0"/>
    <n v="0"/>
    <n v="0"/>
    <s v="SI"/>
    <m/>
    <m/>
    <x v="16"/>
    <e v="#N/A"/>
    <e v="#N/A"/>
    <e v="#N/A"/>
    <e v="#N/A"/>
    <e v="#N/A"/>
    <e v="#N/A"/>
    <e v="#N/A"/>
    <e v="#N/A"/>
  </r>
  <r>
    <x v="361"/>
    <s v="134003046"/>
    <s v="MSP-DNA-2022-2327-M"/>
    <x v="177"/>
    <x v="309"/>
    <d v="2022-09-20T00:00:00"/>
    <s v="POA"/>
    <s v="Reforma POA para la inclusión de las líneas POA por el concepto de: “PAGO DE LA TASA ANUAL PARA LA CONTRIBUCIÓN ESPECIAL RESPECTO AL MEJORAMIENTO Y MANTENIMIENTO DEL SISTEMA VIAL DE LA PROVINCIA DE PICHINCHA CONCERNIENTE AL PARQUE AUTOMOTOR DEL MINISTERIO DE SALUD - PLANTA CENTRAL, CORRESPONDIENTE AL AÑO 2022”; y, “PAGO DE REVISIÓN TÉCNICA VEHICULAR, STICKER RTV E IMPUESTO AL RODAJE DE UN VEHÍCULO DEL MINISTERIO DE SALUD PÚBLICA - PLANTA CENTRAL”."/>
    <s v="ADMINISTRACION CENTRAL"/>
    <s v="REVISIÓN TÉCNICA DEL PARQUE AUTOMOTOR DEL MINISTERIO DE SALUD"/>
    <s v="PLANTA CENTRAL"/>
    <n v="9999"/>
    <s v="01"/>
    <s v="000"/>
    <s v="001"/>
    <n v="570102"/>
    <n v="1701"/>
    <s v="001"/>
    <s v="0000"/>
    <s v="0000"/>
    <m/>
    <m/>
    <n v="0"/>
    <n v="1809.52"/>
    <m/>
    <n v="1809.52"/>
    <s v="SI"/>
    <m/>
    <m/>
    <x v="3"/>
    <n v="944.33999999999924"/>
    <n v="0"/>
    <n v="944.33999999999924"/>
    <s v="COOR ADMINISTRATIVA FINANCIERA"/>
    <s v="DIR ADMINISTRATIVA"/>
    <s v="GI TRANSPORTES"/>
    <s v="SI"/>
    <n v="-6.8212102632969618E-13"/>
  </r>
  <r>
    <x v="361"/>
    <s v="134003271"/>
    <s v="MSP-DNA-2022-2327-M"/>
    <x v="177"/>
    <x v="309"/>
    <d v="2022-09-20T00:00:00"/>
    <s v="POA"/>
    <s v="Reforma POA para la inclusión de las líneas POA por el concepto de: “PAGO DE LA TASA ANUAL PARA LA CONTRIBUCIÓN ESPECIAL RESPECTO AL MEJORAMIENTO Y MANTENIMIENTO DEL SISTEMA VIAL DE LA PROVINCIA DE PICHINCHA CONCERNIENTE AL PARQUE AUTOMOTOR DEL MINISTERIO DE SALUD - PLANTA CENTRAL, CORRESPONDIENTE AL AÑO 2022”; y, “PAGO DE REVISIÓN TÉCNICA VEHICULAR, STICKER RTV E IMPUESTO AL RODAJE DE UN VEHÍCULO DEL MINISTERIO DE SALUD PÚBLICA - PLANTA CENTRAL”."/>
    <s v="ADMINISTRACION CENTRAL"/>
    <s v="PAGO DE LA TASA ANUAL PARA LA CONTRIBUCIÓN ESPECIAL RESPECTO AL MEJORAMIENTO Y MANTENIMIENTO DEL SISTEMA VIAL DE LA PROVINCIA DE PICHINCHA CONCERNIENTE AL PARQUE AUTOMOTOR DEL MINISTERIO DE SALUD - PLANTA CENTRAL, CORRESPONDIENTE AL AÑO 2022"/>
    <s v="PLANTA CENTRAL"/>
    <n v="9999"/>
    <s v="01"/>
    <s v="000"/>
    <s v="001"/>
    <n v="570102"/>
    <n v="1701"/>
    <s v="001"/>
    <s v="0000"/>
    <s v="0000"/>
    <n v="1737.9"/>
    <m/>
    <n v="1737.9"/>
    <n v="0"/>
    <n v="0"/>
    <n v="0"/>
    <s v="SI"/>
    <m/>
    <m/>
    <x v="3"/>
    <n v="1737.9"/>
    <n v="0"/>
    <n v="1737.9"/>
    <s v="COOR ADMINISTRATIVA FINANCIERA"/>
    <s v="DIR ADMINISTRATIVA"/>
    <s v="GI TRANSPORTES"/>
    <s v="SI"/>
    <n v="0"/>
  </r>
  <r>
    <x v="361"/>
    <s v="134003272"/>
    <s v="MSP-DNA-2022-2327-M"/>
    <x v="177"/>
    <x v="309"/>
    <d v="2022-09-20T00:00:00"/>
    <s v="POA"/>
    <s v="Reforma POA para la inclusión de las líneas POA por el concepto de: “PAGO DE LA TASA ANUAL PARA LA CONTRIBUCIÓN ESPECIAL RESPECTO AL MEJORAMIENTO Y MANTENIMIENTO DEL SISTEMA VIAL DE LA PROVINCIA DE PICHINCHA CONCERNIENTE AL PARQUE AUTOMOTOR DEL MINISTERIO DE SALUD - PLANTA CENTRAL, CORRESPONDIENTE AL AÑO 2022”; y, “PAGO DE REVISIÓN TÉCNICA VEHICULAR, STICKER RTV E IMPUESTO AL RODAJE DE UN VEHÍCULO DEL MINISTERIO DE SALUD PÚBLICA - PLANTA CENTRAL”."/>
    <s v="ADMINISTRACION CENTRAL"/>
    <s v="PAGO DE REVISIÓN TÉCNICA VEHICULAR, STICKER RTV E IMPUESTO AL RODAJE DE UN VEHÍCULO DEL MINISTERIO DE SALUD PÚBLICA - PLANTA CENTRAL"/>
    <s v="PLANTA CENTRAL"/>
    <n v="9999"/>
    <s v="01"/>
    <s v="000"/>
    <s v="001"/>
    <n v="570102"/>
    <n v="1701"/>
    <s v="001"/>
    <s v="0000"/>
    <s v="0000"/>
    <n v="71.62"/>
    <m/>
    <n v="71.62"/>
    <n v="0"/>
    <n v="0"/>
    <n v="0"/>
    <s v="SI"/>
    <m/>
    <m/>
    <x v="3"/>
    <n v="71.62"/>
    <n v="0"/>
    <n v="71.62"/>
    <s v="COOR ADMINISTRATIVA FINANCIERA"/>
    <s v="DIR ADMINISTRATIVA"/>
    <s v="GI TRANSPORTES"/>
    <s v="SI"/>
    <n v="0"/>
  </r>
  <r>
    <x v="362"/>
    <s v="111000018"/>
    <s v="MSP-SNGSP-2022-2355-M"/>
    <x v="180"/>
    <x v="319"/>
    <d v="2022-09-20T00:00:00"/>
    <s v="PRESUPUESTARIA"/>
    <s v="La Reforma se plantea para financiar la adquisición de dispositivos médicos oncológicos HPBO_CZ9"/>
    <s v="ADMINISTRACION CENTRAL"/>
    <s v="Preasignación para pago de tratamientos oncológicos"/>
    <s v="PLANTA CENTRAL"/>
    <n v="9999"/>
    <s v="01"/>
    <s v="000"/>
    <s v="001"/>
    <n v="530226"/>
    <n v="1701"/>
    <s v="003"/>
    <s v="0000"/>
    <s v="0000"/>
    <n v="0"/>
    <n v="0"/>
    <n v="0"/>
    <n v="2938127.77"/>
    <n v="0"/>
    <n v="2938127.77"/>
    <s v="SI"/>
    <m/>
    <m/>
    <x v="16"/>
    <n v="6492214.75"/>
    <n v="0"/>
    <n v="6492214.75"/>
    <s v="SUBSE RECTORIA SISTEMA NACIONAL SALUD"/>
    <s v="DIR ARTICULACION RED PUBLICA COMPLEMENTARIA "/>
    <s v="ONCOLÓGICOS"/>
    <s v="SI"/>
    <n v="6492214.75"/>
  </r>
  <r>
    <x v="362"/>
    <s v="CZ9"/>
    <s v="MSP-SNGSP-2022-2355-M"/>
    <x v="180"/>
    <x v="319"/>
    <d v="2022-09-20T00:00:00"/>
    <s v="PRESUPUESTARIA"/>
    <s v="La Reforma se plantea para financiar la adquisición de dispositivos médicos oncológicos HPBO_CZ9"/>
    <s v="CZ9"/>
    <s v="CZ9"/>
    <s v="CZ9"/>
    <s v="1421"/>
    <s v="58"/>
    <s v="000"/>
    <s v="001"/>
    <n v="530826"/>
    <s v="1701"/>
    <s v="003"/>
    <s v="0000"/>
    <s v="0000"/>
    <n v="2938127.77"/>
    <m/>
    <n v="2938127.77"/>
    <n v="0"/>
    <n v="0"/>
    <n v="0"/>
    <s v="SI"/>
    <m/>
    <m/>
    <x v="16"/>
    <e v="#N/A"/>
    <e v="#N/A"/>
    <e v="#N/A"/>
    <e v="#N/A"/>
    <e v="#N/A"/>
    <e v="#N/A"/>
    <e v="#N/A"/>
    <e v="#N/A"/>
  </r>
  <r>
    <x v="363"/>
    <s v="ZONA 1"/>
    <s v="MSP-DNIS-2022-1629-M"/>
    <x v="181"/>
    <x v="320"/>
    <d v="2022-09-20T00:00:00"/>
    <s v="PRESUPUESTARIA"/>
    <s v="OPTIMIZACIÓN DE RECURSOS PPR-ESTRATEGIA ECSDI PARA MANTENIMIENTO DE INFRAESTRUCTURA SANITARIA"/>
    <s v="ZONA 1"/>
    <s v="ZONA 1"/>
    <s v="ZONA 1"/>
    <s v="1255"/>
    <n v="55"/>
    <s v="00"/>
    <s v="005"/>
    <s v="530417"/>
    <n v="1003"/>
    <s v="001"/>
    <s v="0000"/>
    <s v="0000"/>
    <n v="0"/>
    <n v="0"/>
    <n v="0"/>
    <n v="348.89"/>
    <n v="0"/>
    <n v="348.89"/>
    <s v="NO"/>
    <m/>
    <m/>
    <x v="7"/>
    <e v="#N/A"/>
    <e v="#N/A"/>
    <e v="#N/A"/>
    <e v="#N/A"/>
    <e v="#N/A"/>
    <e v="#N/A"/>
    <e v="#N/A"/>
    <e v="#N/A"/>
  </r>
  <r>
    <x v="363"/>
    <s v="ZONA 2"/>
    <s v="MSP-DNIS-2022-1629-M"/>
    <x v="181"/>
    <x v="320"/>
    <d v="2022-09-20T00:00:00"/>
    <s v="PRESUPUESTARIA"/>
    <s v="OPTIMIZACIÓN DE RECURSOS PPR-ESTRATEGIA ECSDI PARA MANTENIMIENTO DE INFRAESTRUCTURA SANITARIA"/>
    <s v="ZONA 2"/>
    <s v="ZONA 2"/>
    <s v="ZONA 2"/>
    <s v="1382"/>
    <n v="55"/>
    <s v="00"/>
    <s v="005"/>
    <s v="530417"/>
    <n v="1507"/>
    <s v="001"/>
    <s v="0000"/>
    <s v="0000"/>
    <n v="0"/>
    <n v="0"/>
    <n v="0"/>
    <n v="6288.1"/>
    <n v="0"/>
    <n v="6288.1"/>
    <s v="NO"/>
    <m/>
    <m/>
    <x v="7"/>
    <e v="#N/A"/>
    <e v="#N/A"/>
    <e v="#N/A"/>
    <e v="#N/A"/>
    <e v="#N/A"/>
    <e v="#N/A"/>
    <e v="#N/A"/>
    <e v="#N/A"/>
  </r>
  <r>
    <x v="363"/>
    <s v="ZONA 2"/>
    <s v="MSP-DNIS-2022-1629-M"/>
    <x v="181"/>
    <x v="320"/>
    <d v="2022-09-20T00:00:00"/>
    <s v="PRESUPUESTARIA"/>
    <s v="OPTIMIZACIÓN DE RECURSOS PPR-ESTRATEGIA ECSDI PARA MANTENIMIENTO DE INFRAESTRUCTURA SANITARIA"/>
    <s v="ZONA 2"/>
    <s v="ZONA 2"/>
    <s v="ZONA 2"/>
    <s v="1442"/>
    <n v="55"/>
    <s v="00"/>
    <s v="004"/>
    <s v="530417"/>
    <n v="1702"/>
    <s v="001"/>
    <s v="0000"/>
    <s v="0000"/>
    <n v="0"/>
    <n v="0"/>
    <n v="0"/>
    <n v="827.53"/>
    <n v="0"/>
    <n v="827.53"/>
    <s v="NO"/>
    <m/>
    <m/>
    <x v="7"/>
    <e v="#N/A"/>
    <e v="#N/A"/>
    <e v="#N/A"/>
    <e v="#N/A"/>
    <e v="#N/A"/>
    <e v="#N/A"/>
    <e v="#N/A"/>
    <e v="#N/A"/>
  </r>
  <r>
    <x v="363"/>
    <s v="ZONA 2"/>
    <s v="MSP-DNIS-2022-1629-M"/>
    <x v="181"/>
    <x v="320"/>
    <d v="2022-09-20T00:00:00"/>
    <s v="PRESUPUESTARIA"/>
    <s v="OPTIMIZACIÓN DE RECURSOS PPR-ESTRATEGIA ECSDI PARA MANTENIMIENTO DE INFRAESTRUCTURA SANITARIA"/>
    <s v="ZONA 2"/>
    <s v="ZONA 2"/>
    <s v="ZONA 2"/>
    <s v="1445"/>
    <n v="55"/>
    <s v="00"/>
    <s v="004"/>
    <s v="530417"/>
    <n v="1705"/>
    <s v="001"/>
    <s v="0000"/>
    <s v="0000"/>
    <n v="0"/>
    <n v="0"/>
    <n v="0"/>
    <n v="11586.1"/>
    <n v="0"/>
    <n v="11586.1"/>
    <s v="NO"/>
    <m/>
    <m/>
    <x v="7"/>
    <e v="#N/A"/>
    <e v="#N/A"/>
    <e v="#N/A"/>
    <e v="#N/A"/>
    <e v="#N/A"/>
    <e v="#N/A"/>
    <e v="#N/A"/>
    <e v="#N/A"/>
  </r>
  <r>
    <x v="363"/>
    <s v="ZONA 3"/>
    <s v="MSP-DNIS-2022-1629-M"/>
    <x v="181"/>
    <x v="320"/>
    <d v="2022-09-20T00:00:00"/>
    <s v="PRESUPUESTARIA"/>
    <s v="OPTIMIZACIÓN DE RECURSOS PPR-ESTRATEGIA ECSDI PARA MANTENIMIENTO DE INFRAESTRUCTURA SANITARIA"/>
    <s v="ZONA 3"/>
    <s v="ZONA 3"/>
    <s v="ZONA 3"/>
    <s v="3340"/>
    <n v="55"/>
    <s v="00"/>
    <s v="005"/>
    <s v="530417"/>
    <s v="0602"/>
    <s v="001"/>
    <s v="0000"/>
    <s v="0000"/>
    <n v="0"/>
    <n v="0"/>
    <n v="0"/>
    <n v="7267.34"/>
    <n v="0"/>
    <n v="7267.34"/>
    <s v="NO"/>
    <m/>
    <m/>
    <x v="7"/>
    <e v="#N/A"/>
    <e v="#N/A"/>
    <e v="#N/A"/>
    <e v="#N/A"/>
    <e v="#N/A"/>
    <e v="#N/A"/>
    <e v="#N/A"/>
    <e v="#N/A"/>
  </r>
  <r>
    <x v="363"/>
    <s v="ZONA 4"/>
    <s v="MSP-DNIS-2022-1629-M"/>
    <x v="181"/>
    <x v="320"/>
    <d v="2022-09-20T00:00:00"/>
    <s v="PRESUPUESTARIA"/>
    <s v="OPTIMIZACIÓN DE RECURSOS PPR-ESTRATEGIA ECSDI PARA MANTENIMIENTO DE INFRAESTRUCTURA SANITARIA"/>
    <s v="ZONA 4"/>
    <s v="ZONA 4"/>
    <s v="ZONA 4"/>
    <s v="1336"/>
    <n v="55"/>
    <s v="00"/>
    <s v="005"/>
    <n v="530417"/>
    <n v="1308"/>
    <s v="001"/>
    <s v="0000"/>
    <s v="0000"/>
    <n v="0"/>
    <n v="0"/>
    <n v="0"/>
    <n v="10.01"/>
    <n v="0"/>
    <n v="10.01"/>
    <s v="NO"/>
    <m/>
    <m/>
    <x v="7"/>
    <e v="#N/A"/>
    <e v="#N/A"/>
    <e v="#N/A"/>
    <e v="#N/A"/>
    <e v="#N/A"/>
    <e v="#N/A"/>
    <e v="#N/A"/>
    <e v="#N/A"/>
  </r>
  <r>
    <x v="363"/>
    <s v="ZONA 4"/>
    <s v="MSP-DNIS-2022-1629-M"/>
    <x v="181"/>
    <x v="320"/>
    <d v="2022-09-20T00:00:00"/>
    <s v="PRESUPUESTARIA"/>
    <s v="OPTIMIZACIÓN DE RECURSOS PPR-ESTRATEGIA ECSDI PARA MANTENIMIENTO DE INFRAESTRUCTURA SANITARIA"/>
    <s v="ZONA 4"/>
    <s v="ZONA 4"/>
    <s v="ZONA 4"/>
    <s v="1338"/>
    <n v="55"/>
    <s v="00"/>
    <s v="005"/>
    <n v="530417"/>
    <n v="1306"/>
    <s v="001"/>
    <s v="0000"/>
    <s v="0000"/>
    <n v="0"/>
    <n v="0"/>
    <n v="0"/>
    <n v="0.17"/>
    <n v="0"/>
    <n v="0.17"/>
    <s v="NO"/>
    <m/>
    <m/>
    <x v="7"/>
    <e v="#N/A"/>
    <e v="#N/A"/>
    <e v="#N/A"/>
    <e v="#N/A"/>
    <e v="#N/A"/>
    <e v="#N/A"/>
    <e v="#N/A"/>
    <e v="#N/A"/>
  </r>
  <r>
    <x v="363"/>
    <s v="ZONA 4"/>
    <s v="MSP-DNIS-2022-1629-M"/>
    <x v="181"/>
    <x v="320"/>
    <d v="2022-09-20T00:00:00"/>
    <s v="PRESUPUESTARIA"/>
    <s v="OPTIMIZACIÓN DE RECURSOS PPR-ESTRATEGIA ECSDI PARA MANTENIMIENTO DE INFRAESTRUCTURA SANITARIA"/>
    <s v="ZONA 4"/>
    <s v="ZONA 4"/>
    <s v="ZONA 4"/>
    <s v="1338"/>
    <n v="55"/>
    <s v="00"/>
    <s v="007"/>
    <n v="530417"/>
    <n v="1306"/>
    <s v="001"/>
    <s v="0000"/>
    <s v="0000"/>
    <n v="0"/>
    <n v="0"/>
    <n v="0"/>
    <n v="0.18"/>
    <n v="0"/>
    <n v="0.18"/>
    <s v="NO"/>
    <m/>
    <m/>
    <x v="7"/>
    <e v="#N/A"/>
    <e v="#N/A"/>
    <e v="#N/A"/>
    <e v="#N/A"/>
    <e v="#N/A"/>
    <e v="#N/A"/>
    <e v="#N/A"/>
    <e v="#N/A"/>
  </r>
  <r>
    <x v="363"/>
    <s v="ZONA 4"/>
    <s v="MSP-DNIS-2022-1629-M"/>
    <x v="181"/>
    <x v="320"/>
    <d v="2022-09-20T00:00:00"/>
    <s v="PRESUPUESTARIA"/>
    <s v="OPTIMIZACIÓN DE RECURSOS PPR-ESTRATEGIA ECSDI PARA MANTENIMIENTO DE INFRAESTRUCTURA SANITARIA"/>
    <s v="ZONA 4"/>
    <s v="ZONA 4"/>
    <s v="ZONA 4"/>
    <s v="1339"/>
    <n v="55"/>
    <s v="00"/>
    <s v="005"/>
    <n v="530417"/>
    <n v="1314"/>
    <s v="001"/>
    <s v="0000"/>
    <s v="0000"/>
    <n v="0"/>
    <n v="0"/>
    <n v="0"/>
    <n v="0.02"/>
    <n v="0"/>
    <n v="0.02"/>
    <s v="NO"/>
    <m/>
    <m/>
    <x v="7"/>
    <e v="#N/A"/>
    <e v="#N/A"/>
    <e v="#N/A"/>
    <e v="#N/A"/>
    <e v="#N/A"/>
    <e v="#N/A"/>
    <e v="#N/A"/>
    <e v="#N/A"/>
  </r>
  <r>
    <x v="363"/>
    <s v="ZONA 4"/>
    <s v="MSP-DNIS-2022-1629-M"/>
    <x v="181"/>
    <x v="320"/>
    <d v="2022-09-20T00:00:00"/>
    <s v="PRESUPUESTARIA"/>
    <s v="OPTIMIZACIÓN DE RECURSOS PPR-ESTRATEGIA ECSDI PARA MANTENIMIENTO DE INFRAESTRUCTURA SANITARIA"/>
    <s v="ZONA 4"/>
    <s v="ZONA 4"/>
    <s v="ZONA 4"/>
    <s v="1339"/>
    <n v="55"/>
    <s v="00"/>
    <s v="007"/>
    <n v="530417"/>
    <n v="1314"/>
    <s v="001"/>
    <s v="0000"/>
    <s v="0000"/>
    <n v="0"/>
    <n v="0"/>
    <n v="0"/>
    <n v="6957.37"/>
    <n v="0"/>
    <n v="6957.37"/>
    <s v="NO"/>
    <m/>
    <m/>
    <x v="7"/>
    <e v="#N/A"/>
    <e v="#N/A"/>
    <e v="#N/A"/>
    <e v="#N/A"/>
    <e v="#N/A"/>
    <e v="#N/A"/>
    <e v="#N/A"/>
    <e v="#N/A"/>
  </r>
  <r>
    <x v="363"/>
    <s v="ZONA 4"/>
    <s v="MSP-DNIS-2022-1629-M"/>
    <x v="181"/>
    <x v="320"/>
    <d v="2022-09-20T00:00:00"/>
    <s v="PRESUPUESTARIA"/>
    <s v="OPTIMIZACIÓN DE RECURSOS PPR-ESTRATEGIA ECSDI PARA MANTENIMIENTO DE INFRAESTRUCTURA SANITARIA"/>
    <s v="ZONA 4"/>
    <s v="ZONA 4"/>
    <s v="ZONA 4"/>
    <s v="1447"/>
    <n v="55"/>
    <s v="00"/>
    <s v="005"/>
    <n v="530417"/>
    <n v="2301"/>
    <s v="001"/>
    <s v="0000"/>
    <s v="0000"/>
    <n v="0"/>
    <n v="0"/>
    <n v="0"/>
    <n v="0.6"/>
    <n v="0"/>
    <n v="0.6"/>
    <s v="NO"/>
    <m/>
    <m/>
    <x v="7"/>
    <e v="#N/A"/>
    <e v="#N/A"/>
    <e v="#N/A"/>
    <e v="#N/A"/>
    <e v="#N/A"/>
    <e v="#N/A"/>
    <e v="#N/A"/>
    <e v="#N/A"/>
  </r>
  <r>
    <x v="363"/>
    <s v="ZONA 5"/>
    <s v="MSP-DNIS-2022-1629-M"/>
    <x v="181"/>
    <x v="320"/>
    <d v="2022-09-20T00:00:00"/>
    <s v="PRESUPUESTARIA"/>
    <s v="OPTIMIZACIÓN DE RECURSOS PPR-ESTRATEGIA ECSDI PARA MANTENIMIENTO DE INFRAESTRUCTURA SANITARIA"/>
    <s v="ZONA 5"/>
    <s v="ZONA 5"/>
    <s v="ZONA 5"/>
    <s v="1034"/>
    <n v="55"/>
    <s v="00"/>
    <s v="005"/>
    <n v="530402"/>
    <s v="0204"/>
    <s v="001"/>
    <s v="0000"/>
    <s v="0000"/>
    <n v="0"/>
    <n v="0"/>
    <n v="0"/>
    <n v="602.16999999999996"/>
    <n v="0"/>
    <n v="602.16999999999996"/>
    <s v="NO"/>
    <m/>
    <m/>
    <x v="7"/>
    <e v="#N/A"/>
    <e v="#N/A"/>
    <e v="#N/A"/>
    <e v="#N/A"/>
    <e v="#N/A"/>
    <e v="#N/A"/>
    <e v="#N/A"/>
    <e v="#N/A"/>
  </r>
  <r>
    <x v="363"/>
    <s v="ZONA 5"/>
    <s v="MSP-DNIS-2022-1629-M"/>
    <x v="181"/>
    <x v="320"/>
    <d v="2022-09-20T00:00:00"/>
    <s v="PRESUPUESTARIA"/>
    <s v="OPTIMIZACIÓN DE RECURSOS PPR-ESTRATEGIA ECSDI PARA MANTENIMIENTO DE INFRAESTRUCTURA SANITARIA"/>
    <s v="ZONA 5"/>
    <s v="ZONA 5"/>
    <s v="ZONA 5"/>
    <s v="5520"/>
    <n v="55"/>
    <s v="00"/>
    <s v="005"/>
    <n v="530402"/>
    <n v="1208"/>
    <s v="001"/>
    <s v="0000"/>
    <s v="0000"/>
    <n v="0"/>
    <n v="0"/>
    <n v="0"/>
    <n v="237.79"/>
    <n v="0"/>
    <n v="237.79"/>
    <s v="NO"/>
    <m/>
    <m/>
    <x v="7"/>
    <e v="#N/A"/>
    <e v="#N/A"/>
    <e v="#N/A"/>
    <e v="#N/A"/>
    <e v="#N/A"/>
    <e v="#N/A"/>
    <e v="#N/A"/>
    <e v="#N/A"/>
  </r>
  <r>
    <x v="363"/>
    <s v="ZONA 5"/>
    <s v="MSP-DNIS-2022-1629-M"/>
    <x v="181"/>
    <x v="320"/>
    <d v="2022-09-20T00:00:00"/>
    <s v="PRESUPUESTARIA"/>
    <s v="OPTIMIZACIÓN DE RECURSOS PPR-ESTRATEGIA ECSDI PARA MANTENIMIENTO DE INFRAESTRUCTURA SANITARIA"/>
    <s v="ZONA 5"/>
    <s v="ZONA 5"/>
    <s v="ZONA 5"/>
    <s v="1301"/>
    <n v="55"/>
    <s v="00"/>
    <s v="005"/>
    <n v="530404"/>
    <n v="1201"/>
    <s v="001"/>
    <s v="0000"/>
    <s v="0000"/>
    <n v="0"/>
    <n v="0"/>
    <n v="0"/>
    <n v="2080.33"/>
    <n v="0"/>
    <n v="2080.33"/>
    <s v="NO"/>
    <m/>
    <m/>
    <x v="7"/>
    <e v="#N/A"/>
    <e v="#N/A"/>
    <e v="#N/A"/>
    <e v="#N/A"/>
    <e v="#N/A"/>
    <e v="#N/A"/>
    <e v="#N/A"/>
    <e v="#N/A"/>
  </r>
  <r>
    <x v="363"/>
    <s v="ZONA 5"/>
    <s v="MSP-DNIS-2022-1629-M"/>
    <x v="181"/>
    <x v="320"/>
    <d v="2022-09-20T00:00:00"/>
    <s v="PRESUPUESTARIA"/>
    <s v="OPTIMIZACIÓN DE RECURSOS PPR-ESTRATEGIA ECSDI PARA MANTENIMIENTO DE INFRAESTRUCTURA SANITARIA"/>
    <s v="ZONA 5"/>
    <s v="ZONA 5"/>
    <s v="ZONA 5"/>
    <s v="1304"/>
    <n v="55"/>
    <s v="00"/>
    <s v="005"/>
    <n v="530811"/>
    <n v="1206"/>
    <s v="001"/>
    <s v="0000"/>
    <s v="0000"/>
    <n v="0"/>
    <n v="0"/>
    <n v="0"/>
    <n v="137.58000000000001"/>
    <n v="0"/>
    <n v="137.58000000000001"/>
    <s v="NO"/>
    <m/>
    <m/>
    <x v="7"/>
    <e v="#N/A"/>
    <e v="#N/A"/>
    <e v="#N/A"/>
    <e v="#N/A"/>
    <e v="#N/A"/>
    <e v="#N/A"/>
    <e v="#N/A"/>
    <e v="#N/A"/>
  </r>
  <r>
    <x v="363"/>
    <s v="ZONA 6"/>
    <s v="MSP-DNIS-2022-1629-M"/>
    <x v="181"/>
    <x v="320"/>
    <d v="2022-09-20T00:00:00"/>
    <s v="PRESUPUESTARIA"/>
    <s v="OPTIMIZACIÓN DE RECURSOS PPR-ESTRATEGIA ECSDI PARA MANTENIMIENTO DE INFRAESTRUCTURA SANITARIA"/>
    <s v="ZONA 6"/>
    <s v="ZONA 6"/>
    <s v="ZONA 6"/>
    <n v="56"/>
    <n v="55"/>
    <s v="00"/>
    <s v="005"/>
    <n v="530417"/>
    <s v="0101"/>
    <s v="001"/>
    <s v="0000"/>
    <s v="0000"/>
    <n v="0"/>
    <n v="0"/>
    <n v="0"/>
    <n v="1731.03"/>
    <n v="0"/>
    <n v="1731.03"/>
    <s v="NO"/>
    <m/>
    <m/>
    <x v="7"/>
    <e v="#N/A"/>
    <e v="#N/A"/>
    <e v="#N/A"/>
    <e v="#N/A"/>
    <e v="#N/A"/>
    <e v="#N/A"/>
    <e v="#N/A"/>
    <e v="#N/A"/>
  </r>
  <r>
    <x v="363"/>
    <s v="ZONA 6"/>
    <s v="MSP-DNIS-2022-1629-M"/>
    <x v="181"/>
    <x v="320"/>
    <d v="2022-09-20T00:00:00"/>
    <s v="PRESUPUESTARIA"/>
    <s v="OPTIMIZACIÓN DE RECURSOS PPR-ESTRATEGIA ECSDI PARA MANTENIMIENTO DE INFRAESTRUCTURA SANITARIA"/>
    <s v="ZONA 6"/>
    <s v="ZONA 6"/>
    <s v="ZONA 6"/>
    <n v="1009"/>
    <n v="55"/>
    <s v="00"/>
    <s v="005"/>
    <n v="530604"/>
    <s v="0103"/>
    <s v="001"/>
    <s v="0000"/>
    <s v="0000"/>
    <n v="0"/>
    <n v="0"/>
    <n v="0"/>
    <n v="374.7"/>
    <n v="0"/>
    <n v="374.7"/>
    <s v="NO"/>
    <m/>
    <m/>
    <x v="7"/>
    <e v="#N/A"/>
    <e v="#N/A"/>
    <e v="#N/A"/>
    <e v="#N/A"/>
    <e v="#N/A"/>
    <e v="#N/A"/>
    <e v="#N/A"/>
    <e v="#N/A"/>
  </r>
  <r>
    <x v="363"/>
    <s v="ZONA 6"/>
    <s v="MSP-DNIS-2022-1629-M"/>
    <x v="181"/>
    <x v="320"/>
    <d v="2022-09-20T00:00:00"/>
    <s v="PRESUPUESTARIA"/>
    <s v="OPTIMIZACIÓN DE RECURSOS PPR-ESTRATEGIA ECSDI PARA MANTENIMIENTO DE INFRAESTRUCTURA SANITARIA"/>
    <s v="ZONA 6"/>
    <s v="ZONA 6"/>
    <s v="ZONA 6"/>
    <n v="1010"/>
    <n v="55"/>
    <s v="00"/>
    <s v="005"/>
    <n v="530604"/>
    <s v="0105"/>
    <s v="001"/>
    <s v="0000"/>
    <s v="0000"/>
    <n v="0"/>
    <n v="0"/>
    <n v="0"/>
    <n v="0.63"/>
    <n v="0"/>
    <n v="0.63"/>
    <s v="NO"/>
    <m/>
    <m/>
    <x v="7"/>
    <e v="#N/A"/>
    <e v="#N/A"/>
    <e v="#N/A"/>
    <e v="#N/A"/>
    <e v="#N/A"/>
    <e v="#N/A"/>
    <e v="#N/A"/>
    <e v="#N/A"/>
  </r>
  <r>
    <x v="363"/>
    <s v="ZONA 6"/>
    <s v="MSP-DNIS-2022-1629-M"/>
    <x v="181"/>
    <x v="320"/>
    <d v="2022-09-20T00:00:00"/>
    <s v="PRESUPUESTARIA"/>
    <s v="OPTIMIZACIÓN DE RECURSOS PPR-ESTRATEGIA ECSDI PARA MANTENIMIENTO DE INFRAESTRUCTURA SANITARIA"/>
    <s v="ZONA 6"/>
    <s v="ZONA 6"/>
    <s v="ZONA 6"/>
    <n v="1012"/>
    <n v="55"/>
    <s v="00"/>
    <s v="005"/>
    <n v="530604"/>
    <s v="0109"/>
    <s v="001"/>
    <s v="0000"/>
    <s v="0000"/>
    <n v="0"/>
    <n v="0"/>
    <n v="0"/>
    <n v="135.09"/>
    <n v="0"/>
    <n v="135.09"/>
    <s v="NO"/>
    <m/>
    <m/>
    <x v="7"/>
    <e v="#N/A"/>
    <e v="#N/A"/>
    <e v="#N/A"/>
    <e v="#N/A"/>
    <e v="#N/A"/>
    <e v="#N/A"/>
    <e v="#N/A"/>
    <e v="#N/A"/>
  </r>
  <r>
    <x v="363"/>
    <s v="ZONA 6"/>
    <s v="MSP-DNIS-2022-1629-M"/>
    <x v="181"/>
    <x v="320"/>
    <d v="2022-09-20T00:00:00"/>
    <s v="PRESUPUESTARIA"/>
    <s v="OPTIMIZACIÓN DE RECURSOS PPR-ESTRATEGIA ECSDI PARA MANTENIMIENTO DE INFRAESTRUCTURA SANITARIA"/>
    <s v="ZONA 6"/>
    <s v="ZONA 6"/>
    <s v="ZONA 6"/>
    <n v="1365"/>
    <n v="55"/>
    <s v="00"/>
    <s v="005"/>
    <n v="530417"/>
    <n v="1406"/>
    <s v="001"/>
    <s v="0000"/>
    <s v="0000"/>
    <n v="0"/>
    <n v="0"/>
    <n v="0"/>
    <n v="213.03"/>
    <n v="0"/>
    <n v="213.03"/>
    <s v="NO"/>
    <m/>
    <m/>
    <x v="7"/>
    <e v="#N/A"/>
    <e v="#N/A"/>
    <e v="#N/A"/>
    <e v="#N/A"/>
    <e v="#N/A"/>
    <e v="#N/A"/>
    <e v="#N/A"/>
    <e v="#N/A"/>
  </r>
  <r>
    <x v="363"/>
    <s v="ZONA 8"/>
    <s v="MSP-DNIS-2022-1629-M"/>
    <x v="181"/>
    <x v="320"/>
    <d v="2022-09-20T00:00:00"/>
    <s v="PRESUPUESTARIA"/>
    <s v="OPTIMIZACIÓN DE RECURSOS PPR-ESTRATEGIA ECSDI PARA MANTENIMIENTO DE INFRAESTRUCTURA SANITARIA"/>
    <s v="ZONA 8"/>
    <s v="ZONA 8"/>
    <s v="ZONA 8"/>
    <n v="8230"/>
    <n v="55"/>
    <s v="00"/>
    <s v="005"/>
    <n v="530417"/>
    <s v="0901"/>
    <s v="001"/>
    <s v="0000"/>
    <s v="0000"/>
    <n v="0"/>
    <n v="0"/>
    <n v="0"/>
    <n v="7237.09"/>
    <n v="0"/>
    <n v="7237.09"/>
    <s v="NO"/>
    <m/>
    <m/>
    <x v="7"/>
    <e v="#N/A"/>
    <e v="#N/A"/>
    <e v="#N/A"/>
    <e v="#N/A"/>
    <e v="#N/A"/>
    <e v="#N/A"/>
    <e v="#N/A"/>
    <e v="#N/A"/>
  </r>
  <r>
    <x v="363"/>
    <s v="ZONA 4"/>
    <s v="MSP-DNIS-2022-1629-M"/>
    <x v="181"/>
    <x v="320"/>
    <d v="2022-09-20T00:00:00"/>
    <s v="PRESUPUESTARIA"/>
    <s v="OPTIMIZACIÓN DE RECURSOS PPR-ESTRATEGIA ECSDI PARA MANTENIMIENTO DE INFRAESTRUCTURA SANITARIA"/>
    <s v="ZONA 4"/>
    <s v="ZONA 4"/>
    <s v="ZONA 4"/>
    <s v="54"/>
    <n v="55"/>
    <s v="00"/>
    <s v="005"/>
    <s v="530604"/>
    <n v="1301"/>
    <s v="001"/>
    <s v="0000"/>
    <s v="0000"/>
    <n v="31950"/>
    <n v="0"/>
    <n v="31950"/>
    <n v="0"/>
    <n v="0"/>
    <n v="0"/>
    <s v="NO"/>
    <m/>
    <m/>
    <x v="7"/>
    <e v="#N/A"/>
    <e v="#N/A"/>
    <e v="#N/A"/>
    <e v="#N/A"/>
    <e v="#N/A"/>
    <e v="#N/A"/>
    <e v="#N/A"/>
    <e v="#N/A"/>
  </r>
  <r>
    <x v="363"/>
    <s v="ZONA 4"/>
    <s v="MSP-DNIS-2022-1629-M"/>
    <x v="181"/>
    <x v="320"/>
    <d v="2022-09-20T00:00:00"/>
    <s v="PRESUPUESTARIA"/>
    <s v="OPTIMIZACIÓN DE RECURSOS PPR-ESTRATEGIA ECSDI PARA MANTENIMIENTO DE INFRAESTRUCTURA SANITARIA"/>
    <s v="ZONA 4"/>
    <s v="ZONA 4"/>
    <s v="ZONA 4"/>
    <s v="1342"/>
    <n v="55"/>
    <s v="00"/>
    <s v="005"/>
    <s v="530604"/>
    <n v="1304"/>
    <s v="001"/>
    <s v="0000"/>
    <s v="0000"/>
    <n v="14085.75"/>
    <n v="0"/>
    <n v="14085.75"/>
    <n v="0"/>
    <n v="0"/>
    <n v="0"/>
    <s v="NO"/>
    <m/>
    <m/>
    <x v="7"/>
    <e v="#N/A"/>
    <e v="#N/A"/>
    <e v="#N/A"/>
    <e v="#N/A"/>
    <e v="#N/A"/>
    <e v="#N/A"/>
    <e v="#N/A"/>
    <e v="#N/A"/>
  </r>
  <r>
    <x v="364"/>
    <s v="134003273"/>
    <s v=" MSP-DNA-2022-2352-M"/>
    <x v="181"/>
    <x v="321"/>
    <d v="2022-09-22T00:00:00"/>
    <s v="POA"/>
    <s v="RECURSOS PARA IMPLEMENTACIÓN DE SEÑALÉTICA"/>
    <s v="ADMINISTRACION CENTRAL"/>
    <s v="IMPLEMENTACIÓN DE LA SEÑALÉTICA EN TODOS LOS EDIFICIOS DEL MINISTERIO DE SALUD PÚBLICA (PLANTA CENTRAL)"/>
    <s v="PLANTA CENTRAL"/>
    <n v="9999"/>
    <s v="01"/>
    <s v="000"/>
    <s v="001"/>
    <n v="530402"/>
    <n v="1701"/>
    <n v="998"/>
    <s v="0000"/>
    <s v="0000"/>
    <n v="54115.29"/>
    <n v="0"/>
    <n v="54115.29"/>
    <n v="0"/>
    <n v="0"/>
    <n v="0"/>
    <s v="SI"/>
    <m/>
    <m/>
    <x v="7"/>
    <n v="54115.290000000008"/>
    <n v="0"/>
    <n v="54115.290000000008"/>
    <s v="COOR ADMINISTRATIVA FINANCIERA"/>
    <s v="DIR ADMINISTRATIVA"/>
    <s v="GI MANTENIMIENTO"/>
    <s v="SI"/>
    <n v="7.2759576141834259E-12"/>
  </r>
  <r>
    <x v="365"/>
    <s v="111005019"/>
    <s v="MSP-SNGSP-2022-2381-M"/>
    <x v="182"/>
    <x v="322"/>
    <d v="2022-09-21T00:00:00"/>
    <s v="POA"/>
    <s v="Adquisición de medicamentos a traves de Externalización de Farmacias Grupo II Fase II"/>
    <s v="PROGRAMAS DE SALUD PUBLICA"/>
    <s v="ADQUISICIÓN DE MEDICAMENTOS DE CONSULTA EXTERNA A TRAVÉS DEL PROCEDIMIENTO DEEXTERNALIZACIÓN DE FARMACIAS PARA EL GRUPO I DE LA FASE II”"/>
    <s v="PLANTA CENTRAL"/>
    <n v="9999"/>
    <n v="24"/>
    <s v="000"/>
    <s v="002"/>
    <n v="530809"/>
    <n v="1701"/>
    <s v="001"/>
    <s v="0000"/>
    <s v="0000"/>
    <n v="0"/>
    <n v="0"/>
    <n v="0"/>
    <n v="1493597.4900000002"/>
    <n v="0"/>
    <n v="1493597.4900000002"/>
    <s v="SI"/>
    <m/>
    <m/>
    <x v="1"/>
    <n v="605141.91999999993"/>
    <n v="0"/>
    <n v="605141.91999999993"/>
    <s v="SUB GESTION OPERACIONES LOGISTICA SALUD "/>
    <s v="DIR NACIONAL ABASTECIMIENTO MEDICAMENTOS DIPOSITIVOS MEDICOS OTROS BIENES ESTRATÉGICOS EN SALUD"/>
    <s v="Externalización de Medicamentos"/>
    <s v="SI"/>
    <n v="-1.1641532182693481E-10"/>
  </r>
  <r>
    <x v="365"/>
    <s v="111005046"/>
    <s v="MSP-SNGSP-2022-2381-M"/>
    <x v="182"/>
    <x v="322"/>
    <d v="2022-09-21T00:00:00"/>
    <s v="POA"/>
    <s v="Adquisición de medicamentos a traves de Externalización de Farmacias Grupo II Fase II"/>
    <s v="PROGRAMAS DE SALUD PUBLICA"/>
    <s v="ADQUISICIÓN DE MEDICAMENTOS DE CONSULTA EXTERNA A TRAVÉS DEL PROCEDIMIENTO DE EXTERNALIZACIÓN DE FARMACIAS PARA EL GRUPO II DE LA FASE II "/>
    <s v="PLANTA CENTRAL"/>
    <n v="9999"/>
    <n v="24"/>
    <s v="000"/>
    <s v="002"/>
    <n v="530809"/>
    <n v="1701"/>
    <s v="001"/>
    <s v="0000"/>
    <s v="0000"/>
    <n v="1493597.4900000002"/>
    <n v="0"/>
    <n v="1493597.4900000002"/>
    <n v="0"/>
    <n v="0"/>
    <n v="0"/>
    <s v="SI"/>
    <m/>
    <m/>
    <x v="1"/>
    <n v="373399.37000000011"/>
    <n v="0"/>
    <n v="373399.37000000011"/>
    <s v="SUB GESTION OPERACIONES LOGISTICA SALUD "/>
    <s v="DIR NACIONAL ABASTECIMIENTO MEDICAMENTOS DIPOSITIVOS MEDICOS OTROS BIENES ESTRATÉGICOS EN SALUD"/>
    <s v="Externalización de Medicamentos"/>
    <s v="SI"/>
    <n v="1.1641532182693481E-10"/>
  </r>
  <r>
    <x v="366"/>
    <s v="134003194"/>
    <s v="MSP-DNA-2022-2356-M"/>
    <x v="181"/>
    <x v="323"/>
    <d v="2022-09-23T00:00:00"/>
    <s v="POA"/>
    <s v="Se requiere es efectuar una modificación a la reprogramación del POA del segundo cuatrimestre al tercer cuatrimestre."/>
    <s v="ADMINISTRACION CENTRAL"/>
    <s v="ADQUISICIÓN DE MATERIALES DE ASEO PARA EL MINISTERIO DE SALUD PÚBLICA - PLANTA CENTRAL (CATÁLOGO ELECTRÓNICO) - AMBIENTAL VARIAS FRAGANCIAS EN AEROSOL 400 CC"/>
    <s v="PLANTA CENTRAL"/>
    <n v="9999"/>
    <s v="01"/>
    <s v="000"/>
    <s v="001"/>
    <n v="530805"/>
    <n v="1701"/>
    <s v="001"/>
    <s v="0000"/>
    <s v="0000"/>
    <n v="0"/>
    <n v="0"/>
    <n v="0"/>
    <n v="0"/>
    <n v="0"/>
    <n v="0"/>
    <s v="SI"/>
    <m/>
    <m/>
    <x v="3"/>
    <n v="754"/>
    <n v="0"/>
    <n v="754"/>
    <s v="COOR ADMINISTRATIVA FINANCIERA"/>
    <s v="DIR ADMINISTRATIVA"/>
    <s v="GI MANTENIMIENTO"/>
    <s v="SI"/>
    <n v="0"/>
  </r>
  <r>
    <x v="366"/>
    <s v="134003195"/>
    <s v="MSP-DNA-2022-2356-M"/>
    <x v="181"/>
    <x v="323"/>
    <d v="2022-09-23T00:00:00"/>
    <s v="POA"/>
    <s v="Se requiere es efectuar una modificación a la reprogramación del POA del segundo cuatrimestre al tercer cuatrimestre."/>
    <s v="ADMINISTRACION CENTRAL"/>
    <s v="ADQUISICIÓN DE MATERIALES DE ASEO PARA EL MINISTERIO DE SALUD PÚBLICA - PLANTA CENTRAL (CATÁLOGO ELECTRÓNICO) - ANTISARRO LITRO"/>
    <s v="PLANTA CENTRAL"/>
    <n v="9999"/>
    <s v="01"/>
    <s v="000"/>
    <s v="001"/>
    <n v="530805"/>
    <n v="1701"/>
    <s v="001"/>
    <s v="0000"/>
    <s v="0000"/>
    <n v="0"/>
    <n v="0"/>
    <n v="0"/>
    <n v="0"/>
    <n v="0"/>
    <n v="0"/>
    <s v="SI"/>
    <m/>
    <m/>
    <x v="3"/>
    <n v="179"/>
    <n v="0"/>
    <n v="179"/>
    <s v="COOR ADMINISTRATIVA FINANCIERA"/>
    <s v="DIR ADMINISTRATIVA"/>
    <s v="SEGUROS"/>
    <s v="SI"/>
    <n v="0"/>
  </r>
  <r>
    <x v="366"/>
    <s v="134003196"/>
    <s v="MSP-DNA-2022-2356-M"/>
    <x v="181"/>
    <x v="323"/>
    <d v="2022-09-23T00:00:00"/>
    <s v="POA"/>
    <s v="Se requiere es efectuar una modificación a la reprogramación del POA del segundo cuatrimestre al tercer cuatrimestre."/>
    <s v="ADMINISTRACION CENTRAL"/>
    <s v="ADQUISICIÓN DE MATERIALES DE ASEO PARA EL MINISTERIO DE SALUD PÚBLICA - PLANTA CENTRAL (CATÁLOGO ELECTRÓNICO) - ATOMIZADOR 500 CC"/>
    <s v="PLANTA CENTRAL"/>
    <n v="9999"/>
    <s v="01"/>
    <s v="000"/>
    <s v="001"/>
    <n v="530805"/>
    <n v="1701"/>
    <s v="001"/>
    <s v="0000"/>
    <s v="0000"/>
    <n v="0"/>
    <n v="0"/>
    <n v="0"/>
    <n v="0"/>
    <n v="0"/>
    <n v="0"/>
    <s v="SI"/>
    <m/>
    <m/>
    <x v="3"/>
    <n v="89.28"/>
    <n v="0"/>
    <n v="89.28"/>
    <s v="COOR ADMINISTRATIVA FINANCIERA"/>
    <s v="DIR ADMINISTRATIVA"/>
    <s v="SEGUROS"/>
    <s v="SI"/>
    <n v="0"/>
  </r>
  <r>
    <x v="366"/>
    <s v="134003197"/>
    <s v="MSP-DNA-2022-2356-M"/>
    <x v="181"/>
    <x v="323"/>
    <d v="2022-09-23T00:00:00"/>
    <s v="POA"/>
    <s v="Se requiere es efectuar una modificación a la reprogramación del POA del segundo cuatrimestre al tercer cuatrimestre."/>
    <s v="ADMINISTRACION CENTRAL"/>
    <s v="ADQUISICIÓN DE MATERIALES DE ASEO PARA EL MINISTERIO DE SALUD PÚBLICA - PLANTA CENTRAL (CATÁLOGO ELECTRÓNICO) - DESINFECTANTE AMONIO CUATERNARIO LITRO"/>
    <s v="PLANTA CENTRAL"/>
    <n v="9999"/>
    <s v="01"/>
    <s v="000"/>
    <s v="001"/>
    <n v="530805"/>
    <n v="1701"/>
    <s v="001"/>
    <s v="0000"/>
    <s v="0000"/>
    <n v="0"/>
    <n v="0"/>
    <n v="0"/>
    <n v="0"/>
    <n v="0"/>
    <n v="0"/>
    <s v="SI"/>
    <m/>
    <m/>
    <x v="3"/>
    <n v="1290"/>
    <n v="0"/>
    <n v="1290"/>
    <s v="COOR ADMINISTRATIVA FINANCIERA"/>
    <s v="DIR ADMINISTRATIVA"/>
    <s v="SEGUROS"/>
    <s v="SI"/>
    <n v="0"/>
  </r>
  <r>
    <x v="366"/>
    <s v="134003198"/>
    <s v="MSP-DNA-2022-2356-M"/>
    <x v="181"/>
    <x v="323"/>
    <d v="2022-09-23T00:00:00"/>
    <s v="POA"/>
    <s v="Se requiere es efectuar una modificación a la reprogramación del POA del segundo cuatrimestre al tercer cuatrimestre."/>
    <s v="ADMINISTRACION CENTRAL"/>
    <s v="ADQUISICIÓN DE MATERIALES DE ASEO PARA EL MINISTERIO DE SALUD PÚBLICA - PLANTA CENTRAL (CATÁLOGO ELECTRÓNICO) - FUNDA BASURA DOMÉSTICA NEGRA 23X28 PULGADAS"/>
    <s v="PLANTA CENTRAL"/>
    <n v="9999"/>
    <s v="01"/>
    <s v="000"/>
    <s v="001"/>
    <n v="530805"/>
    <n v="1701"/>
    <s v="001"/>
    <s v="0000"/>
    <s v="0000"/>
    <n v="0"/>
    <n v="0"/>
    <n v="0"/>
    <n v="0"/>
    <n v="0"/>
    <n v="0"/>
    <s v="SI"/>
    <m/>
    <m/>
    <x v="3"/>
    <n v="404"/>
    <n v="0"/>
    <n v="404"/>
    <s v="COOR ADMINISTRATIVA FINANCIERA"/>
    <s v="DIR ADMINISTRATIVA"/>
    <s v="SEGUROS"/>
    <s v="SI"/>
    <n v="0"/>
  </r>
  <r>
    <x v="366"/>
    <s v="134003199"/>
    <s v="MSP-DNA-2022-2356-M"/>
    <x v="181"/>
    <x v="323"/>
    <d v="2022-09-23T00:00:00"/>
    <s v="POA"/>
    <s v="Se requiere es efectuar una modificación a la reprogramación del POA del segundo cuatrimestre al tercer cuatrimestre."/>
    <s v="ADMINISTRACION CENTRAL"/>
    <s v="ADQUISICIÓN DE MATERIALES DE ASEO PARA EL MINISTERIO DE SALUD PÚBLICA - PLANTA CENTRAL (CATÁLOGO ELECTRÓNICO) - JABÓN TOCADOR LÍQUIDO CON VÁLVULA 1000 ML"/>
    <s v="PLANTA CENTRAL"/>
    <n v="9999"/>
    <s v="01"/>
    <s v="000"/>
    <s v="001"/>
    <n v="530805"/>
    <n v="1701"/>
    <s v="001"/>
    <s v="0000"/>
    <s v="0000"/>
    <n v="0"/>
    <n v="0"/>
    <n v="0"/>
    <n v="0"/>
    <n v="0"/>
    <n v="0"/>
    <s v="SI"/>
    <m/>
    <m/>
    <x v="3"/>
    <n v="1978"/>
    <n v="0"/>
    <n v="1978"/>
    <s v="COOR ADMINISTRATIVA FINANCIERA"/>
    <s v="DIR ADMINISTRATIVA"/>
    <s v="SEGUROS"/>
    <s v="SI"/>
    <n v="1.6700000000000728"/>
  </r>
  <r>
    <x v="366"/>
    <s v="134003200"/>
    <s v="MSP-DNA-2022-2356-M"/>
    <x v="181"/>
    <x v="323"/>
    <d v="2022-09-23T00:00:00"/>
    <s v="POA"/>
    <s v="Se requiere es efectuar una modificación a la reprogramación del POA del segundo cuatrimestre al tercer cuatrimestre."/>
    <s v="ADMINISTRACION CENTRAL"/>
    <s v="ADQUISICIÓN DE MATERIALES DE ASEO PARA EL MINISTERIO DE SALUD PÚBLICA - PLANTA CENTRAL (CATÁLOGO ELECTRÓNICO) - LAVA VAJILLA LÍQUIDO DE LITRO"/>
    <s v="PLANTA CENTRAL"/>
    <n v="9999"/>
    <s v="01"/>
    <s v="000"/>
    <s v="001"/>
    <n v="530805"/>
    <n v="1701"/>
    <s v="001"/>
    <s v="0000"/>
    <s v="0000"/>
    <n v="0"/>
    <n v="0"/>
    <n v="0"/>
    <n v="0"/>
    <n v="0"/>
    <n v="0"/>
    <s v="SI"/>
    <m/>
    <m/>
    <x v="3"/>
    <n v="326"/>
    <n v="0"/>
    <n v="326"/>
    <s v="COOR ADMINISTRATIVA FINANCIERA"/>
    <s v="DIR ADMINISTRATIVA"/>
    <s v="GI IMPORTACIONES"/>
    <s v="SI"/>
    <n v="0"/>
  </r>
  <r>
    <x v="366"/>
    <s v="134003201"/>
    <s v="MSP-DNA-2022-2356-M"/>
    <x v="181"/>
    <x v="323"/>
    <d v="2022-09-23T00:00:00"/>
    <s v="POA"/>
    <s v="Se requiere es efectuar una modificación a la reprogramación del POA del segundo cuatrimestre al tercer cuatrimestre."/>
    <s v="ADMINISTRACION CENTRAL"/>
    <s v="ADQUISICIÓN DE MATERIALES DE ASEO PARA EL MINISTERIO DE SALUD PÚBLICA - PLANTA CENTRAL (CATÁLOGO ELECTRÓNICO) - PAÑO DE LIMPIEZA PARA SUPERFICIES 10 UNIDADES"/>
    <s v="PLANTA CENTRAL"/>
    <n v="9999"/>
    <s v="01"/>
    <s v="000"/>
    <s v="001"/>
    <n v="530805"/>
    <n v="1701"/>
    <s v="001"/>
    <s v="0000"/>
    <s v="0000"/>
    <n v="0"/>
    <n v="0"/>
    <n v="0"/>
    <n v="0"/>
    <n v="0"/>
    <n v="0"/>
    <s v="SI"/>
    <m/>
    <m/>
    <x v="3"/>
    <n v="1095"/>
    <n v="0"/>
    <n v="1095"/>
    <s v="COOR ADMINISTRATIVA FINANCIERA"/>
    <s v="DIR ADMINISTRATIVA"/>
    <s v="GI IMPORTACIONES"/>
    <s v="SI"/>
    <n v="0"/>
  </r>
  <r>
    <x v="366"/>
    <s v="134003202"/>
    <s v="MSP-DNA-2022-2356-M"/>
    <x v="181"/>
    <x v="323"/>
    <d v="2022-09-23T00:00:00"/>
    <s v="POA"/>
    <s v="Se requiere es efectuar una modificación a la reprogramación del POA del segundo cuatrimestre al tercer cuatrimestre."/>
    <s v="ADMINISTRACION CENTRAL"/>
    <s v="ADQUISICIÓN DE MATERIALES DE ASEO PARA EL MINISTERIO DE SALUD PÚBLICA - PLANTA CENTRAL (CATÁLOGO ELECTRÓNICO) - PAPEL HIGIÉNICO JUMBO DOBLE HOJA BLANCO 250 METROS"/>
    <s v="PLANTA CENTRAL"/>
    <n v="9999"/>
    <s v="01"/>
    <s v="000"/>
    <s v="001"/>
    <n v="530805"/>
    <n v="1701"/>
    <s v="001"/>
    <s v="0000"/>
    <s v="0000"/>
    <n v="0"/>
    <n v="0"/>
    <n v="0"/>
    <n v="0"/>
    <n v="0"/>
    <n v="0"/>
    <s v="SI"/>
    <m/>
    <m/>
    <x v="3"/>
    <n v="897"/>
    <n v="0"/>
    <n v="897"/>
    <s v="COOR ADMINISTRATIVA FINANCIERA"/>
    <s v="DIR ADMINISTRATIVA"/>
    <s v="GI IMPORTACIONES"/>
    <s v="SI"/>
    <n v="1.6000000000000227"/>
  </r>
  <r>
    <x v="366"/>
    <s v="134003203"/>
    <s v="MSP-DNA-2022-2356-M"/>
    <x v="181"/>
    <x v="323"/>
    <d v="2022-09-23T00:00:00"/>
    <s v="POA"/>
    <s v="Se requiere es efectuar una modificación a la reprogramación del POA del segundo cuatrimestre al tercer cuatrimestre."/>
    <s v="ADMINISTRACION CENTRAL"/>
    <s v="ADQUISICIÓN DE MATERIALES DE ASEO PARA EL MINISTERIO DE SALUD PÚBLICA - PLANTA CENTRAL (CATÁLOGO ELECTRÓNICO) - PAPEL TOALLA DE MANOS BLANCO EN Z 150 UNIDADES"/>
    <s v="PLANTA CENTRAL"/>
    <n v="9999"/>
    <s v="01"/>
    <s v="000"/>
    <s v="001"/>
    <n v="530805"/>
    <n v="1701"/>
    <s v="001"/>
    <s v="0000"/>
    <s v="0000"/>
    <n v="0"/>
    <n v="0"/>
    <n v="0"/>
    <n v="0"/>
    <n v="0"/>
    <n v="0"/>
    <s v="SI"/>
    <m/>
    <m/>
    <x v="3"/>
    <n v="897.6"/>
    <n v="0"/>
    <n v="897.6"/>
    <s v="COOR ADMINISTRATIVA FINANCIERA"/>
    <s v="DIR ADMINISTRATIVA"/>
    <s v="GI IMPORTACIONES"/>
    <s v="SI"/>
    <n v="126.48000000000002"/>
  </r>
  <r>
    <x v="366"/>
    <s v="134003204"/>
    <s v="MSP-DNA-2022-2356-M"/>
    <x v="181"/>
    <x v="323"/>
    <d v="2022-09-23T00:00:00"/>
    <s v="POA"/>
    <s v="Se requiere es efectuar una modificación a la reprogramación del POA del segundo cuatrimestre al tercer cuatrimestre."/>
    <s v="ADMINISTRACION CENTRAL"/>
    <s v="ADQUISICIÓN DE MATERIALES DE ASEO PARA EL MINISTERIO DE SALUD PÚBLICA - PLANTA CENTRAL (CATÁLOGO ELECTRÓNICO) - SHAMPOO PARA AUTOS GALÓN"/>
    <s v="PLANTA CENTRAL"/>
    <n v="9999"/>
    <s v="01"/>
    <s v="000"/>
    <s v="001"/>
    <n v="530805"/>
    <n v="1701"/>
    <s v="001"/>
    <s v="0000"/>
    <s v="0000"/>
    <n v="0"/>
    <n v="0"/>
    <n v="0"/>
    <n v="0"/>
    <n v="0"/>
    <n v="0"/>
    <s v="SI"/>
    <m/>
    <m/>
    <x v="3"/>
    <n v="771.12"/>
    <n v="0"/>
    <n v="771.12"/>
    <s v="COOR ADMINISTRATIVA FINANCIERA"/>
    <s v="DIR ADMINISTRATIVA"/>
    <s v="GI IMPORTACIONES"/>
    <s v="SI"/>
    <n v="749.2"/>
  </r>
  <r>
    <x v="367"/>
    <s v="134003013"/>
    <s v="MSP-DNA-2022-2357-M"/>
    <x v="181"/>
    <x v="324"/>
    <d v="2022-09-23T00:00:00"/>
    <s v="PRESUPUESTARIA"/>
    <s v="La inclusión de los nuevos procesos corresponden a eventualidades que se han generado, razón por la cual, se requiere cubrir la necesidad de pasajes al exterior para suarios internos y externos."/>
    <s v="ADMINISTRACION CENTRAL"/>
    <s v="SERVICIO DE ABASTECIMIENTO DE COMBUSTIBLE (GASOLINA Y DIESEL) PARA EL PARQUE AUTOMOTOR DEL MINISTERIO DE SALUD PÚBLICA (PLANTA CENTRAL)"/>
    <s v="PLANTA CENTRAL"/>
    <n v="9999"/>
    <s v="01"/>
    <s v="000"/>
    <s v="001"/>
    <n v="530803"/>
    <n v="1701"/>
    <s v="001"/>
    <s v="0000"/>
    <s v="0000"/>
    <m/>
    <m/>
    <n v="0"/>
    <n v="13559.9"/>
    <n v="160"/>
    <n v="13719.9"/>
    <s v="SI"/>
    <m/>
    <m/>
    <x v="3"/>
    <n v="46051.414400000009"/>
    <n v="14576"/>
    <n v="60627.414400000009"/>
    <s v="COOR ADMINISTRATIVA FINANCIERA"/>
    <s v="DIR ADMINISTRATIVA"/>
    <s v="GI TRANSPORTES"/>
    <s v="SI"/>
    <n v="7.2759576141834259E-12"/>
  </r>
  <r>
    <x v="367"/>
    <s v="134003274"/>
    <s v="MSP-DNA-2022-2357-M"/>
    <x v="181"/>
    <x v="324"/>
    <d v="2022-09-23T00:00:00"/>
    <s v="PRESUPUESTARIA"/>
    <s v="La inclusión de los nuevos procesos corresponden a eventualidades que se han generado, razón por la cual, se requiere cubrir la necesidad de pasajes al exterior para suarios internos y externos."/>
    <s v="ADMINISTRACION CENTRAL"/>
    <s v="&quot;Servicio de emisión de pasajes aéreos internacionales para pacientes de la Red Pública Integral de Salud (RPIS)&quot;_x000a_(Infima Cuantía 4)"/>
    <s v="PLANTA CENTRAL"/>
    <n v="9999"/>
    <s v="01"/>
    <s v="000"/>
    <s v="001"/>
    <n v="530302"/>
    <n v="1701"/>
    <s v="001"/>
    <s v="0000"/>
    <s v="0000"/>
    <n v="6779.95"/>
    <n v="80"/>
    <n v="6859.95"/>
    <n v="0"/>
    <n v="0"/>
    <n v="0"/>
    <s v="SI"/>
    <m/>
    <m/>
    <x v="3"/>
    <n v="6779.95"/>
    <n v="80"/>
    <n v="6859.95"/>
    <s v="COOR ADMINISTRATIVA FINANCIERA"/>
    <s v="DIR ADMINISTRATIVA"/>
    <s v="GI MANTENIMIENTO"/>
    <s v="SI"/>
    <n v="6859.95"/>
  </r>
  <r>
    <x v="367"/>
    <s v="134003275"/>
    <s v="MSP-DNA-2022-2357-M"/>
    <x v="181"/>
    <x v="324"/>
    <d v="2022-09-23T00:00:00"/>
    <s v="PRESUPUESTARIA"/>
    <s v="La inclusión de los nuevos procesos corresponden a eventualidades que se han generado, razón por la cual, se requiere cubrir la necesidad de pasajes al exterior para suarios internos y externos."/>
    <s v="ADMINISTRACION CENTRAL"/>
    <s v="&quot;Servicio de emisión de pasajes aéreos internacionales para pacientes de la Red Pública Integral de Salud (RPIS)&quot;_x000a_(Infima Cuantía 5)"/>
    <s v="PLANTA CENTRAL"/>
    <n v="9999"/>
    <s v="01"/>
    <s v="000"/>
    <s v="001"/>
    <n v="530302"/>
    <n v="1701"/>
    <s v="001"/>
    <s v="0000"/>
    <s v="0000"/>
    <n v="6779.95"/>
    <n v="80"/>
    <n v="6859.95"/>
    <n v="0"/>
    <n v="0"/>
    <n v="0"/>
    <s v="SI"/>
    <m/>
    <m/>
    <x v="3"/>
    <n v="6779.95"/>
    <n v="80"/>
    <n v="6859.95"/>
    <s v="COOR ADMINISTRATIVA FINANCIERA"/>
    <s v="DIR ADMINISTRATIVA"/>
    <s v="GI MANTENIMIENTO"/>
    <s v="SI"/>
    <n v="6859.95"/>
  </r>
  <r>
    <x v="368"/>
    <s v="134005006"/>
    <s v="MSP-SNPSS-2022-3264-M"/>
    <x v="183"/>
    <x v="325"/>
    <d v="2022-09-22T00:00:00"/>
    <s v="PRESUPUESTARIA"/>
    <s v="LA REFORMA SE REALIZA CON LA FINALIDAD DE EFECTUAR LA ASIGNACIÓN PRESUPUESTARIA POR CONCEPTO DE PAGO DE FORTALECIMIENTO DEL SEVICIO DE SALUD MOVIL(AMBULANCIAS) "/>
    <s v="ADMINISTRACION CENTRAL"/>
    <s v="DIGITALIZACIÓN E INDEXACIÓN DE LOS FONDOS DOCUMENTALES Y ARCHIVOS DE LAS UNIDADES ADMINISTRATIVAS DEL MINISTERIO DE SALUD PÚBLICA- PLANTA CENTRAL."/>
    <s v="PLANTA CENTRAL"/>
    <n v="9999"/>
    <s v="01"/>
    <s v="000"/>
    <s v="001"/>
    <n v="530230"/>
    <n v="1701"/>
    <s v="001"/>
    <s v="0000"/>
    <s v="0000"/>
    <m/>
    <m/>
    <n v="0"/>
    <n v="420984.59"/>
    <m/>
    <n v="420984.59"/>
    <s v="SI"/>
    <m/>
    <m/>
    <x v="6"/>
    <n v="424015.41"/>
    <n v="101400"/>
    <n v="525415.40999999992"/>
    <s v="COOR ADMINISTRATIVA FINANCIERA"/>
    <s v="DIR GESTION DOCUMENTAL ATENCION USUARIO "/>
    <s v="NO APLICA"/>
    <s v="SI"/>
    <n v="525415.40999999992"/>
  </r>
  <r>
    <x v="368"/>
    <s v="ZONA 1"/>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1"/>
    <n v="1256"/>
    <n v="90"/>
    <s v="000"/>
    <s v="004"/>
    <n v="530813"/>
    <n v="1004"/>
    <s v="001"/>
    <s v="0000"/>
    <s v="0000"/>
    <n v="4500"/>
    <m/>
    <n v="4500"/>
    <m/>
    <m/>
    <n v="0"/>
    <s v="NO"/>
    <m/>
    <m/>
    <x v="6"/>
    <e v="#N/A"/>
    <e v="#N/A"/>
    <e v="#N/A"/>
    <e v="#N/A"/>
    <e v="#N/A"/>
    <e v="#N/A"/>
    <e v="#N/A"/>
    <e v="#N/A"/>
  </r>
  <r>
    <x v="368"/>
    <s v="ZONA 1"/>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1"/>
    <n v="1256"/>
    <n v="90"/>
    <s v="000"/>
    <s v="004"/>
    <n v="530803"/>
    <n v="1004"/>
    <s v="001"/>
    <s v="0000"/>
    <s v="0000"/>
    <n v="600"/>
    <m/>
    <n v="600"/>
    <m/>
    <m/>
    <n v="0"/>
    <s v="NO"/>
    <m/>
    <m/>
    <x v="6"/>
    <e v="#N/A"/>
    <e v="#N/A"/>
    <e v="#N/A"/>
    <e v="#N/A"/>
    <e v="#N/A"/>
    <e v="#N/A"/>
    <e v="#N/A"/>
    <e v="#N/A"/>
  </r>
  <r>
    <x v="368"/>
    <s v="ZONA 1"/>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1"/>
    <n v="1256"/>
    <n v="90"/>
    <s v="000"/>
    <s v="004"/>
    <n v="530405"/>
    <n v="1004"/>
    <s v="001"/>
    <s v="0000"/>
    <s v="0000"/>
    <n v="6000"/>
    <m/>
    <n v="6000"/>
    <m/>
    <m/>
    <n v="0"/>
    <s v="NO"/>
    <m/>
    <m/>
    <x v="6"/>
    <e v="#N/A"/>
    <e v="#N/A"/>
    <e v="#N/A"/>
    <e v="#N/A"/>
    <e v="#N/A"/>
    <e v="#N/A"/>
    <e v="#N/A"/>
    <e v="#N/A"/>
  </r>
  <r>
    <x v="368"/>
    <s v="ZONA 1"/>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1"/>
    <n v="1257"/>
    <n v="90"/>
    <s v="000"/>
    <s v="001"/>
    <n v="530813"/>
    <n v="1004"/>
    <s v="001"/>
    <s v="0000"/>
    <s v="0000"/>
    <n v="2800"/>
    <m/>
    <n v="2800"/>
    <m/>
    <m/>
    <n v="0"/>
    <s v="NO"/>
    <m/>
    <m/>
    <x v="6"/>
    <e v="#N/A"/>
    <e v="#N/A"/>
    <e v="#N/A"/>
    <e v="#N/A"/>
    <e v="#N/A"/>
    <e v="#N/A"/>
    <e v="#N/A"/>
    <e v="#N/A"/>
  </r>
  <r>
    <x v="368"/>
    <s v="ZONA 1"/>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1"/>
    <n v="1257"/>
    <n v="90"/>
    <s v="000"/>
    <s v="001"/>
    <n v="530803"/>
    <n v="1004"/>
    <s v="001"/>
    <s v="0000"/>
    <s v="0000"/>
    <n v="500"/>
    <m/>
    <n v="500"/>
    <m/>
    <m/>
    <n v="0"/>
    <s v="NO"/>
    <m/>
    <m/>
    <x v="6"/>
    <e v="#N/A"/>
    <e v="#N/A"/>
    <e v="#N/A"/>
    <e v="#N/A"/>
    <e v="#N/A"/>
    <e v="#N/A"/>
    <e v="#N/A"/>
    <e v="#N/A"/>
  </r>
  <r>
    <x v="368"/>
    <s v="ZONA 1"/>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1"/>
    <n v="1257"/>
    <n v="90"/>
    <s v="000"/>
    <s v="001"/>
    <n v="530405"/>
    <n v="1004"/>
    <s v="001"/>
    <s v="0000"/>
    <s v="0000"/>
    <n v="5000"/>
    <m/>
    <n v="5000"/>
    <m/>
    <m/>
    <n v="0"/>
    <s v="NO"/>
    <m/>
    <m/>
    <x v="6"/>
    <e v="#N/A"/>
    <e v="#N/A"/>
    <e v="#N/A"/>
    <e v="#N/A"/>
    <e v="#N/A"/>
    <e v="#N/A"/>
    <e v="#N/A"/>
    <e v="#N/A"/>
  </r>
  <r>
    <x v="368"/>
    <s v="ZONA 1"/>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1"/>
    <n v="1257"/>
    <n v="90"/>
    <s v="000"/>
    <s v="001"/>
    <n v="530813"/>
    <n v="1003"/>
    <s v="001"/>
    <s v="0000"/>
    <s v="0000"/>
    <n v="4250"/>
    <m/>
    <n v="4250"/>
    <m/>
    <m/>
    <n v="0"/>
    <s v="NO"/>
    <m/>
    <m/>
    <x v="6"/>
    <e v="#N/A"/>
    <e v="#N/A"/>
    <e v="#N/A"/>
    <e v="#N/A"/>
    <e v="#N/A"/>
    <e v="#N/A"/>
    <e v="#N/A"/>
    <e v="#N/A"/>
  </r>
  <r>
    <x v="368"/>
    <s v="ZONA 1"/>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1"/>
    <n v="1257"/>
    <n v="90"/>
    <s v="000"/>
    <s v="001"/>
    <n v="530803"/>
    <n v="1003"/>
    <s v="001"/>
    <s v="0000"/>
    <s v="0000"/>
    <n v="700"/>
    <m/>
    <n v="700"/>
    <m/>
    <m/>
    <n v="0"/>
    <s v="NO"/>
    <m/>
    <m/>
    <x v="6"/>
    <e v="#N/A"/>
    <e v="#N/A"/>
    <e v="#N/A"/>
    <e v="#N/A"/>
    <e v="#N/A"/>
    <e v="#N/A"/>
    <e v="#N/A"/>
    <e v="#N/A"/>
  </r>
  <r>
    <x v="368"/>
    <s v="ZONA 1"/>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1"/>
    <n v="1257"/>
    <n v="90"/>
    <s v="000"/>
    <s v="001"/>
    <n v="530405"/>
    <n v="1003"/>
    <s v="001"/>
    <s v="0000"/>
    <s v="0000"/>
    <n v="4650"/>
    <m/>
    <n v="4650"/>
    <m/>
    <m/>
    <n v="0"/>
    <s v="NO"/>
    <m/>
    <m/>
    <x v="6"/>
    <e v="#N/A"/>
    <e v="#N/A"/>
    <e v="#N/A"/>
    <e v="#N/A"/>
    <e v="#N/A"/>
    <e v="#N/A"/>
    <e v="#N/A"/>
    <e v="#N/A"/>
  </r>
  <r>
    <x v="368"/>
    <s v="ZONA 1"/>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1"/>
    <n v="1257"/>
    <n v="90"/>
    <s v="000"/>
    <s v="004"/>
    <n v="530813"/>
    <n v="1001"/>
    <s v="001"/>
    <s v="0000"/>
    <s v="0000"/>
    <n v="13742"/>
    <m/>
    <n v="13742"/>
    <m/>
    <m/>
    <n v="0"/>
    <s v="NO"/>
    <m/>
    <m/>
    <x v="6"/>
    <e v="#N/A"/>
    <e v="#N/A"/>
    <e v="#N/A"/>
    <e v="#N/A"/>
    <e v="#N/A"/>
    <e v="#N/A"/>
    <e v="#N/A"/>
    <e v="#N/A"/>
  </r>
  <r>
    <x v="368"/>
    <s v="ZONA 1"/>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1"/>
    <n v="1257"/>
    <n v="90"/>
    <s v="000"/>
    <s v="004"/>
    <n v="530803"/>
    <n v="1001"/>
    <s v="001"/>
    <s v="0000"/>
    <s v="0000"/>
    <n v="910"/>
    <m/>
    <n v="910"/>
    <m/>
    <m/>
    <n v="0"/>
    <s v="NO"/>
    <m/>
    <m/>
    <x v="6"/>
    <e v="#N/A"/>
    <e v="#N/A"/>
    <e v="#N/A"/>
    <e v="#N/A"/>
    <e v="#N/A"/>
    <e v="#N/A"/>
    <e v="#N/A"/>
    <e v="#N/A"/>
  </r>
  <r>
    <x v="368"/>
    <s v="ZONA 1"/>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1"/>
    <n v="1250"/>
    <n v="90"/>
    <s v="000"/>
    <s v="004"/>
    <n v="530405"/>
    <n v="1001"/>
    <s v="001"/>
    <s v="0000"/>
    <s v="0000"/>
    <n v="2690"/>
    <m/>
    <n v="2690"/>
    <m/>
    <m/>
    <n v="0"/>
    <s v="NO"/>
    <m/>
    <m/>
    <x v="6"/>
    <e v="#N/A"/>
    <e v="#N/A"/>
    <e v="#N/A"/>
    <e v="#N/A"/>
    <e v="#N/A"/>
    <e v="#N/A"/>
    <e v="#N/A"/>
    <e v="#N/A"/>
  </r>
  <r>
    <x v="368"/>
    <s v="ZONA 1"/>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1"/>
    <n v="1071"/>
    <n v="90"/>
    <s v="000"/>
    <s v="001"/>
    <n v="530813"/>
    <n v="401"/>
    <s v="001"/>
    <s v="0000"/>
    <s v="0000"/>
    <n v="6982"/>
    <m/>
    <n v="6982"/>
    <m/>
    <m/>
    <n v="0"/>
    <s v="NO"/>
    <m/>
    <m/>
    <x v="6"/>
    <e v="#N/A"/>
    <e v="#N/A"/>
    <e v="#N/A"/>
    <e v="#N/A"/>
    <e v="#N/A"/>
    <e v="#N/A"/>
    <e v="#N/A"/>
    <e v="#N/A"/>
  </r>
  <r>
    <x v="368"/>
    <s v="ZONA 1"/>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1"/>
    <n v="1071"/>
    <n v="90"/>
    <s v="000"/>
    <s v="001"/>
    <n v="530803"/>
    <n v="401"/>
    <s v="001"/>
    <s v="0000"/>
    <s v="0000"/>
    <n v="442.4"/>
    <m/>
    <n v="442.4"/>
    <m/>
    <m/>
    <n v="0"/>
    <s v="NO"/>
    <m/>
    <m/>
    <x v="6"/>
    <e v="#N/A"/>
    <e v="#N/A"/>
    <e v="#N/A"/>
    <e v="#N/A"/>
    <e v="#N/A"/>
    <e v="#N/A"/>
    <e v="#N/A"/>
    <e v="#N/A"/>
  </r>
  <r>
    <x v="368"/>
    <s v="ZONA 1"/>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1"/>
    <n v="1071"/>
    <n v="90"/>
    <s v="000"/>
    <s v="001"/>
    <n v="530405"/>
    <n v="401"/>
    <s v="001"/>
    <s v="0000"/>
    <s v="0000"/>
    <n v="3236.6"/>
    <m/>
    <n v="3236.6"/>
    <m/>
    <m/>
    <n v="0"/>
    <s v="NO"/>
    <m/>
    <m/>
    <x v="6"/>
    <e v="#N/A"/>
    <e v="#N/A"/>
    <e v="#N/A"/>
    <e v="#N/A"/>
    <e v="#N/A"/>
    <e v="#N/A"/>
    <e v="#N/A"/>
    <e v="#N/A"/>
  </r>
  <r>
    <x v="368"/>
    <s v="ZONA 1"/>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1"/>
    <n v="1073"/>
    <n v="90"/>
    <s v="000"/>
    <s v="001"/>
    <n v="530813"/>
    <n v="403"/>
    <s v="001"/>
    <s v="0000"/>
    <s v="0000"/>
    <n v="3437"/>
    <m/>
    <n v="3437"/>
    <m/>
    <m/>
    <n v="0"/>
    <s v="NO"/>
    <m/>
    <m/>
    <x v="6"/>
    <e v="#N/A"/>
    <e v="#N/A"/>
    <e v="#N/A"/>
    <e v="#N/A"/>
    <e v="#N/A"/>
    <e v="#N/A"/>
    <e v="#N/A"/>
    <e v="#N/A"/>
  </r>
  <r>
    <x v="368"/>
    <s v="ZONA 1"/>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1"/>
    <n v="1073"/>
    <n v="90"/>
    <s v="000"/>
    <s v="001"/>
    <n v="530803"/>
    <n v="403"/>
    <s v="001"/>
    <s v="0000"/>
    <s v="0000"/>
    <n v="300"/>
    <m/>
    <n v="300"/>
    <m/>
    <m/>
    <n v="0"/>
    <s v="NO"/>
    <m/>
    <m/>
    <x v="6"/>
    <e v="#N/A"/>
    <e v="#N/A"/>
    <e v="#N/A"/>
    <e v="#N/A"/>
    <e v="#N/A"/>
    <e v="#N/A"/>
    <e v="#N/A"/>
    <e v="#N/A"/>
  </r>
  <r>
    <x v="368"/>
    <s v="ZONA 1"/>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1"/>
    <n v="1073"/>
    <n v="90"/>
    <s v="000"/>
    <s v="001"/>
    <n v="530405"/>
    <n v="403"/>
    <s v="001"/>
    <s v="0000"/>
    <s v="0000"/>
    <n v="2501"/>
    <m/>
    <n v="2501"/>
    <m/>
    <m/>
    <n v="0"/>
    <s v="NO"/>
    <m/>
    <m/>
    <x v="6"/>
    <e v="#N/A"/>
    <e v="#N/A"/>
    <e v="#N/A"/>
    <e v="#N/A"/>
    <e v="#N/A"/>
    <e v="#N/A"/>
    <e v="#N/A"/>
    <e v="#N/A"/>
  </r>
  <r>
    <x v="368"/>
    <s v="ZONA 1"/>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1"/>
    <n v="1162"/>
    <n v="90"/>
    <s v="000"/>
    <s v="001"/>
    <n v="530813"/>
    <n v="801"/>
    <s v="001"/>
    <s v="0000"/>
    <s v="0000"/>
    <n v="9364.77"/>
    <m/>
    <n v="9364.77"/>
    <m/>
    <m/>
    <n v="0"/>
    <s v="NO"/>
    <m/>
    <m/>
    <x v="6"/>
    <e v="#N/A"/>
    <e v="#N/A"/>
    <e v="#N/A"/>
    <e v="#N/A"/>
    <e v="#N/A"/>
    <e v="#N/A"/>
    <e v="#N/A"/>
    <e v="#N/A"/>
  </r>
  <r>
    <x v="368"/>
    <s v="ZONA 1"/>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1"/>
    <n v="1162"/>
    <n v="90"/>
    <s v="000"/>
    <s v="001"/>
    <n v="530803"/>
    <n v="801"/>
    <s v="001"/>
    <s v="0000"/>
    <s v="0000"/>
    <n v="613.41999999999996"/>
    <m/>
    <n v="613.41999999999996"/>
    <m/>
    <m/>
    <n v="0"/>
    <s v="NO"/>
    <m/>
    <m/>
    <x v="6"/>
    <e v="#N/A"/>
    <e v="#N/A"/>
    <e v="#N/A"/>
    <e v="#N/A"/>
    <e v="#N/A"/>
    <e v="#N/A"/>
    <e v="#N/A"/>
    <e v="#N/A"/>
  </r>
  <r>
    <x v="368"/>
    <s v="ZONA 1"/>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1"/>
    <n v="1162"/>
    <n v="90"/>
    <s v="000"/>
    <s v="001"/>
    <n v="530405"/>
    <n v="801"/>
    <s v="001"/>
    <s v="0000"/>
    <s v="0000"/>
    <n v="5882"/>
    <m/>
    <n v="5882"/>
    <m/>
    <m/>
    <n v="0"/>
    <s v="NO"/>
    <m/>
    <m/>
    <x v="6"/>
    <e v="#N/A"/>
    <e v="#N/A"/>
    <e v="#N/A"/>
    <e v="#N/A"/>
    <e v="#N/A"/>
    <e v="#N/A"/>
    <e v="#N/A"/>
    <e v="#N/A"/>
  </r>
  <r>
    <x v="368"/>
    <s v="ZONA 1"/>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1"/>
    <n v="1070"/>
    <n v="90"/>
    <s v="000"/>
    <s v="004"/>
    <n v="530405"/>
    <n v="401"/>
    <s v="001"/>
    <s v="0000"/>
    <s v="0000"/>
    <n v="2474.2199999999998"/>
    <m/>
    <n v="2474.2199999999998"/>
    <m/>
    <m/>
    <n v="0"/>
    <s v="NO"/>
    <m/>
    <m/>
    <x v="6"/>
    <e v="#N/A"/>
    <e v="#N/A"/>
    <e v="#N/A"/>
    <e v="#N/A"/>
    <e v="#N/A"/>
    <e v="#N/A"/>
    <e v="#N/A"/>
    <e v="#N/A"/>
  </r>
  <r>
    <x v="368"/>
    <s v="ZONA 1"/>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1"/>
    <n v="1530"/>
    <n v="90"/>
    <s v="000"/>
    <s v="004"/>
    <n v="530813"/>
    <n v="2101"/>
    <s v="001"/>
    <s v="0000"/>
    <s v="0000"/>
    <n v="4127.2299999999996"/>
    <m/>
    <n v="4127.2299999999996"/>
    <m/>
    <m/>
    <n v="0"/>
    <s v="NO"/>
    <m/>
    <m/>
    <x v="6"/>
    <e v="#N/A"/>
    <e v="#N/A"/>
    <e v="#N/A"/>
    <e v="#N/A"/>
    <e v="#N/A"/>
    <e v="#N/A"/>
    <e v="#N/A"/>
    <e v="#N/A"/>
  </r>
  <r>
    <x v="368"/>
    <s v="ZONA 1"/>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1"/>
    <n v="1530"/>
    <n v="90"/>
    <s v="000"/>
    <s v="004"/>
    <n v="530405"/>
    <n v="2101"/>
    <s v="001"/>
    <s v="0000"/>
    <s v="0000"/>
    <n v="2511.33"/>
    <m/>
    <n v="2511.33"/>
    <m/>
    <m/>
    <n v="0"/>
    <s v="NO"/>
    <m/>
    <m/>
    <x v="6"/>
    <e v="#N/A"/>
    <e v="#N/A"/>
    <e v="#N/A"/>
    <e v="#N/A"/>
    <e v="#N/A"/>
    <e v="#N/A"/>
    <e v="#N/A"/>
    <e v="#N/A"/>
  </r>
  <r>
    <x v="368"/>
    <s v="ZONA 1"/>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1"/>
    <n v="1532"/>
    <n v="90"/>
    <s v="000"/>
    <s v="001"/>
    <n v="530813"/>
    <n v="2101"/>
    <s v="001"/>
    <s v="0000"/>
    <s v="0000"/>
    <n v="4131.82"/>
    <m/>
    <n v="4131.82"/>
    <m/>
    <m/>
    <n v="0"/>
    <s v="NO"/>
    <m/>
    <m/>
    <x v="6"/>
    <e v="#N/A"/>
    <e v="#N/A"/>
    <e v="#N/A"/>
    <e v="#N/A"/>
    <e v="#N/A"/>
    <e v="#N/A"/>
    <e v="#N/A"/>
    <e v="#N/A"/>
  </r>
  <r>
    <x v="368"/>
    <s v="ZONA 1"/>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1"/>
    <n v="1532"/>
    <n v="90"/>
    <s v="000"/>
    <s v="001"/>
    <n v="530803"/>
    <n v="2101"/>
    <s v="001"/>
    <s v="0000"/>
    <s v="0000"/>
    <n v="1075.2"/>
    <m/>
    <n v="1075.2"/>
    <m/>
    <m/>
    <n v="0"/>
    <s v="NO"/>
    <m/>
    <m/>
    <x v="6"/>
    <e v="#N/A"/>
    <e v="#N/A"/>
    <e v="#N/A"/>
    <e v="#N/A"/>
    <e v="#N/A"/>
    <e v="#N/A"/>
    <e v="#N/A"/>
    <e v="#N/A"/>
  </r>
  <r>
    <x v="368"/>
    <s v="ZONA 1"/>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1"/>
    <n v="1532"/>
    <n v="90"/>
    <s v="000"/>
    <s v="001"/>
    <n v="530405"/>
    <n v="2101"/>
    <s v="001"/>
    <s v="0000"/>
    <s v="0000"/>
    <n v="2617.58"/>
    <m/>
    <n v="2617.58"/>
    <m/>
    <m/>
    <n v="0"/>
    <s v="NO"/>
    <m/>
    <m/>
    <x v="6"/>
    <e v="#N/A"/>
    <e v="#N/A"/>
    <e v="#N/A"/>
    <e v="#N/A"/>
    <e v="#N/A"/>
    <e v="#N/A"/>
    <e v="#N/A"/>
    <e v="#N/A"/>
  </r>
  <r>
    <x v="368"/>
    <s v="ZONA 2"/>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2"/>
    <n v="2320"/>
    <n v="90"/>
    <s v="000"/>
    <s v="001"/>
    <n v="530813"/>
    <n v="2201"/>
    <s v="001"/>
    <s v="0000"/>
    <s v="0000"/>
    <n v="9408"/>
    <m/>
    <n v="9408"/>
    <m/>
    <m/>
    <n v="0"/>
    <s v="NO"/>
    <m/>
    <m/>
    <x v="6"/>
    <e v="#N/A"/>
    <e v="#N/A"/>
    <e v="#N/A"/>
    <e v="#N/A"/>
    <e v="#N/A"/>
    <e v="#N/A"/>
    <e v="#N/A"/>
    <e v="#N/A"/>
  </r>
  <r>
    <x v="368"/>
    <s v="ZONA 2"/>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2"/>
    <n v="2320"/>
    <n v="90"/>
    <s v="000"/>
    <s v="001"/>
    <n v="530803"/>
    <n v="2201"/>
    <s v="001"/>
    <s v="0000"/>
    <s v="0000"/>
    <n v="1715.84"/>
    <m/>
    <n v="1715.84"/>
    <m/>
    <m/>
    <n v="0"/>
    <s v="NO"/>
    <m/>
    <m/>
    <x v="6"/>
    <e v="#N/A"/>
    <e v="#N/A"/>
    <e v="#N/A"/>
    <e v="#N/A"/>
    <e v="#N/A"/>
    <e v="#N/A"/>
    <e v="#N/A"/>
    <e v="#N/A"/>
  </r>
  <r>
    <x v="368"/>
    <s v="ZONA 2"/>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2"/>
    <n v="2320"/>
    <n v="90"/>
    <s v="000"/>
    <s v="001"/>
    <n v="530405"/>
    <n v="2201"/>
    <s v="001"/>
    <s v="0000"/>
    <s v="0000"/>
    <n v="7313.6"/>
    <m/>
    <n v="7313.6"/>
    <m/>
    <m/>
    <n v="0"/>
    <s v="NO"/>
    <m/>
    <m/>
    <x v="6"/>
    <e v="#N/A"/>
    <e v="#N/A"/>
    <e v="#N/A"/>
    <e v="#N/A"/>
    <e v="#N/A"/>
    <e v="#N/A"/>
    <e v="#N/A"/>
    <e v="#N/A"/>
  </r>
  <r>
    <x v="368"/>
    <s v="ZONA 2"/>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2"/>
    <n v="1441"/>
    <n v="90"/>
    <s v="000"/>
    <s v="001"/>
    <n v="530813"/>
    <n v="1708"/>
    <s v="001"/>
    <s v="0000"/>
    <s v="0000"/>
    <n v="3537.43"/>
    <m/>
    <n v="3537.43"/>
    <m/>
    <m/>
    <n v="0"/>
    <s v="NO"/>
    <m/>
    <m/>
    <x v="6"/>
    <e v="#N/A"/>
    <e v="#N/A"/>
    <e v="#N/A"/>
    <e v="#N/A"/>
    <e v="#N/A"/>
    <e v="#N/A"/>
    <e v="#N/A"/>
    <e v="#N/A"/>
  </r>
  <r>
    <x v="368"/>
    <s v="ZONA 2"/>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2"/>
    <n v="1441"/>
    <n v="90"/>
    <s v="000"/>
    <s v="001"/>
    <n v="530803"/>
    <n v="1708"/>
    <s v="001"/>
    <s v="0000"/>
    <s v="0000"/>
    <n v="1307.3800000000001"/>
    <m/>
    <n v="1307.3800000000001"/>
    <m/>
    <m/>
    <n v="0"/>
    <s v="NO"/>
    <m/>
    <m/>
    <x v="6"/>
    <e v="#N/A"/>
    <e v="#N/A"/>
    <e v="#N/A"/>
    <e v="#N/A"/>
    <e v="#N/A"/>
    <e v="#N/A"/>
    <e v="#N/A"/>
    <e v="#N/A"/>
  </r>
  <r>
    <x v="368"/>
    <s v="ZONA 2"/>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2"/>
    <n v="1441"/>
    <n v="90"/>
    <s v="000"/>
    <s v="001"/>
    <n v="530405"/>
    <n v="1708"/>
    <s v="001"/>
    <s v="0000"/>
    <s v="0000"/>
    <n v="2820.32"/>
    <m/>
    <n v="2820.32"/>
    <m/>
    <m/>
    <n v="0"/>
    <s v="NO"/>
    <m/>
    <m/>
    <x v="6"/>
    <e v="#N/A"/>
    <e v="#N/A"/>
    <e v="#N/A"/>
    <e v="#N/A"/>
    <e v="#N/A"/>
    <e v="#N/A"/>
    <e v="#N/A"/>
    <e v="#N/A"/>
  </r>
  <r>
    <x v="368"/>
    <s v="ZONA 3"/>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3"/>
    <s v="1092"/>
    <n v="90"/>
    <s v="000"/>
    <s v="001"/>
    <s v="530405"/>
    <n v="602"/>
    <s v="001"/>
    <s v="0000"/>
    <s v="0000"/>
    <n v="8345"/>
    <m/>
    <n v="8345"/>
    <m/>
    <m/>
    <n v="0"/>
    <s v="NO"/>
    <m/>
    <m/>
    <x v="6"/>
    <e v="#N/A"/>
    <e v="#N/A"/>
    <e v="#N/A"/>
    <e v="#N/A"/>
    <e v="#N/A"/>
    <e v="#N/A"/>
    <e v="#N/A"/>
    <e v="#N/A"/>
  </r>
  <r>
    <x v="368"/>
    <s v="ZONA 3"/>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3"/>
    <s v="1092"/>
    <n v="90"/>
    <s v="000"/>
    <s v="001"/>
    <s v="530803"/>
    <n v="3340"/>
    <s v="001"/>
    <s v="0000"/>
    <s v="0000"/>
    <n v="2000"/>
    <m/>
    <n v="2000"/>
    <m/>
    <m/>
    <n v="0"/>
    <s v="NO"/>
    <m/>
    <m/>
    <x v="6"/>
    <e v="#N/A"/>
    <e v="#N/A"/>
    <e v="#N/A"/>
    <e v="#N/A"/>
    <e v="#N/A"/>
    <e v="#N/A"/>
    <e v="#N/A"/>
    <e v="#N/A"/>
  </r>
  <r>
    <x v="368"/>
    <s v="ZONA 3"/>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3"/>
    <s v="1092"/>
    <n v="90"/>
    <s v="000"/>
    <s v="001"/>
    <s v="530813"/>
    <n v="602"/>
    <s v="001"/>
    <s v="0000"/>
    <s v="0000"/>
    <n v="20000"/>
    <m/>
    <n v="20000"/>
    <m/>
    <m/>
    <n v="0"/>
    <s v="NO"/>
    <m/>
    <m/>
    <x v="6"/>
    <e v="#N/A"/>
    <e v="#N/A"/>
    <e v="#N/A"/>
    <e v="#N/A"/>
    <e v="#N/A"/>
    <e v="#N/A"/>
    <e v="#N/A"/>
    <e v="#N/A"/>
  </r>
  <r>
    <x v="368"/>
    <s v="ZONA 3"/>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3"/>
    <s v="1091"/>
    <n v="90"/>
    <s v="000"/>
    <s v="001"/>
    <s v="530405"/>
    <n v="602"/>
    <s v="001"/>
    <s v="0000"/>
    <s v="0000"/>
    <n v="8345"/>
    <m/>
    <n v="8345"/>
    <m/>
    <m/>
    <n v="0"/>
    <s v="NO"/>
    <m/>
    <m/>
    <x v="6"/>
    <e v="#N/A"/>
    <e v="#N/A"/>
    <e v="#N/A"/>
    <e v="#N/A"/>
    <e v="#N/A"/>
    <e v="#N/A"/>
    <e v="#N/A"/>
    <e v="#N/A"/>
  </r>
  <r>
    <x v="368"/>
    <s v="ZONA 3"/>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3"/>
    <s v="1091"/>
    <n v="90"/>
    <s v="000"/>
    <s v="001"/>
    <s v="530813"/>
    <n v="3340"/>
    <s v="001"/>
    <s v="0000"/>
    <s v="0000"/>
    <n v="2090.42"/>
    <m/>
    <n v="2090.42"/>
    <m/>
    <m/>
    <n v="0"/>
    <s v="NO"/>
    <m/>
    <m/>
    <x v="6"/>
    <e v="#N/A"/>
    <e v="#N/A"/>
    <e v="#N/A"/>
    <e v="#N/A"/>
    <e v="#N/A"/>
    <e v="#N/A"/>
    <e v="#N/A"/>
    <e v="#N/A"/>
  </r>
  <r>
    <x v="368"/>
    <s v="ZONA 3"/>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3"/>
    <s v="3340"/>
    <n v="90"/>
    <s v="000"/>
    <s v="001"/>
    <s v="530405"/>
    <n v="602"/>
    <s v="001"/>
    <s v="0000"/>
    <s v="0000"/>
    <n v="20000"/>
    <m/>
    <n v="20000"/>
    <m/>
    <m/>
    <n v="0"/>
    <s v="NO"/>
    <m/>
    <m/>
    <x v="6"/>
    <e v="#N/A"/>
    <e v="#N/A"/>
    <e v="#N/A"/>
    <e v="#N/A"/>
    <e v="#N/A"/>
    <e v="#N/A"/>
    <e v="#N/A"/>
    <e v="#N/A"/>
  </r>
  <r>
    <x v="368"/>
    <s v="ZONA 4"/>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4"/>
    <s v="1342"/>
    <n v="90"/>
    <s v="000"/>
    <s v="001"/>
    <s v="530803"/>
    <n v="1304"/>
    <s v="001"/>
    <s v="0000"/>
    <s v="0000"/>
    <n v="2400"/>
    <n v="288"/>
    <n v="2688"/>
    <m/>
    <m/>
    <n v="0"/>
    <s v="NO"/>
    <m/>
    <m/>
    <x v="6"/>
    <e v="#N/A"/>
    <e v="#N/A"/>
    <e v="#N/A"/>
    <e v="#N/A"/>
    <e v="#N/A"/>
    <e v="#N/A"/>
    <e v="#N/A"/>
    <e v="#N/A"/>
  </r>
  <r>
    <x v="368"/>
    <s v="ZONA 4"/>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4"/>
    <s v="1344"/>
    <n v="90"/>
    <s v="000"/>
    <s v="001"/>
    <s v="530405"/>
    <n v="1313"/>
    <s v="001"/>
    <s v="0000"/>
    <s v="0000"/>
    <n v="850"/>
    <n v="102"/>
    <n v="952"/>
    <m/>
    <m/>
    <n v="0"/>
    <s v="NO"/>
    <m/>
    <m/>
    <x v="6"/>
    <e v="#N/A"/>
    <e v="#N/A"/>
    <e v="#N/A"/>
    <e v="#N/A"/>
    <e v="#N/A"/>
    <e v="#N/A"/>
    <e v="#N/A"/>
    <e v="#N/A"/>
  </r>
  <r>
    <x v="368"/>
    <s v="ZONA 4"/>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4"/>
    <s v="1344"/>
    <n v="90"/>
    <s v="000"/>
    <s v="001"/>
    <s v="530813"/>
    <n v="1313"/>
    <s v="001"/>
    <s v="0000"/>
    <s v="0000"/>
    <n v="5450"/>
    <n v="654"/>
    <n v="6104"/>
    <m/>
    <m/>
    <n v="0"/>
    <s v="NO"/>
    <m/>
    <m/>
    <x v="6"/>
    <e v="#N/A"/>
    <e v="#N/A"/>
    <e v="#N/A"/>
    <e v="#N/A"/>
    <e v="#N/A"/>
    <e v="#N/A"/>
    <e v="#N/A"/>
    <e v="#N/A"/>
  </r>
  <r>
    <x v="368"/>
    <s v="ZONA 4"/>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4"/>
    <s v="1348"/>
    <n v="90"/>
    <s v="000"/>
    <s v="001"/>
    <s v="530405"/>
    <n v="1311"/>
    <s v="001"/>
    <s v="0000"/>
    <s v="0000"/>
    <n v="3000"/>
    <n v="360"/>
    <n v="3360"/>
    <m/>
    <m/>
    <n v="0"/>
    <s v="NO"/>
    <m/>
    <m/>
    <x v="6"/>
    <e v="#N/A"/>
    <e v="#N/A"/>
    <e v="#N/A"/>
    <e v="#N/A"/>
    <e v="#N/A"/>
    <e v="#N/A"/>
    <e v="#N/A"/>
    <e v="#N/A"/>
  </r>
  <r>
    <x v="368"/>
    <s v="ZONA 4"/>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4"/>
    <s v="1348"/>
    <n v="90"/>
    <s v="000"/>
    <s v="001"/>
    <s v="530813"/>
    <n v="1311"/>
    <s v="001"/>
    <s v="0000"/>
    <s v="0000"/>
    <n v="4900"/>
    <n v="588"/>
    <n v="5488"/>
    <m/>
    <m/>
    <n v="0"/>
    <s v="NO"/>
    <m/>
    <m/>
    <x v="6"/>
    <e v="#N/A"/>
    <e v="#N/A"/>
    <e v="#N/A"/>
    <e v="#N/A"/>
    <e v="#N/A"/>
    <e v="#N/A"/>
    <e v="#N/A"/>
    <e v="#N/A"/>
  </r>
  <r>
    <x v="368"/>
    <s v="ZONA 5"/>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5"/>
    <s v="0055"/>
    <n v="90"/>
    <s v="000"/>
    <s v="001"/>
    <s v="530405"/>
    <n v="910"/>
    <s v="001"/>
    <s v="0000"/>
    <s v="0000"/>
    <n v="15000"/>
    <m/>
    <n v="15000"/>
    <m/>
    <m/>
    <n v="0"/>
    <s v="NO"/>
    <m/>
    <m/>
    <x v="6"/>
    <e v="#N/A"/>
    <e v="#N/A"/>
    <e v="#N/A"/>
    <e v="#N/A"/>
    <e v="#N/A"/>
    <e v="#N/A"/>
    <e v="#N/A"/>
    <e v="#N/A"/>
  </r>
  <r>
    <x v="368"/>
    <s v="ZONA 5"/>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5"/>
    <s v="0055"/>
    <n v="90"/>
    <s v="000"/>
    <s v="001"/>
    <s v="530803"/>
    <n v="910"/>
    <s v="001"/>
    <s v="0000"/>
    <s v="0000"/>
    <n v="15000"/>
    <m/>
    <n v="15000"/>
    <m/>
    <m/>
    <n v="0"/>
    <s v="NO"/>
    <m/>
    <m/>
    <x v="6"/>
    <e v="#N/A"/>
    <e v="#N/A"/>
    <e v="#N/A"/>
    <e v="#N/A"/>
    <e v="#N/A"/>
    <e v="#N/A"/>
    <e v="#N/A"/>
    <e v="#N/A"/>
  </r>
  <r>
    <x v="368"/>
    <s v="ZONA 5"/>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5"/>
    <s v="0055"/>
    <n v="90"/>
    <s v="000"/>
    <s v="001"/>
    <s v="530813"/>
    <n v="910"/>
    <s v="001"/>
    <s v="0000"/>
    <s v="0000"/>
    <n v="40000"/>
    <m/>
    <n v="40000"/>
    <m/>
    <m/>
    <n v="0"/>
    <s v="NO"/>
    <m/>
    <m/>
    <x v="6"/>
    <e v="#N/A"/>
    <e v="#N/A"/>
    <e v="#N/A"/>
    <e v="#N/A"/>
    <e v="#N/A"/>
    <e v="#N/A"/>
    <e v="#N/A"/>
    <e v="#N/A"/>
  </r>
  <r>
    <x v="368"/>
    <s v="ZONA 6"/>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6"/>
    <n v="1367"/>
    <n v="90"/>
    <s v="000"/>
    <s v="001"/>
    <n v="530813"/>
    <n v="1401"/>
    <s v="001"/>
    <s v="0000"/>
    <s v="0000"/>
    <n v="4917.6899999999996"/>
    <m/>
    <n v="4917.6899999999996"/>
    <m/>
    <m/>
    <n v="0"/>
    <s v="NO"/>
    <m/>
    <m/>
    <x v="6"/>
    <e v="#N/A"/>
    <e v="#N/A"/>
    <e v="#N/A"/>
    <e v="#N/A"/>
    <e v="#N/A"/>
    <e v="#N/A"/>
    <e v="#N/A"/>
    <e v="#N/A"/>
  </r>
  <r>
    <x v="368"/>
    <s v="ZONA 6"/>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6"/>
    <n v="1367"/>
    <n v="90"/>
    <s v="000"/>
    <s v="001"/>
    <s v="530405"/>
    <n v="1401"/>
    <s v="001"/>
    <s v="0000"/>
    <s v="0000"/>
    <n v="10000"/>
    <m/>
    <n v="10000"/>
    <m/>
    <m/>
    <n v="0"/>
    <s v="NO"/>
    <m/>
    <m/>
    <x v="6"/>
    <e v="#N/A"/>
    <e v="#N/A"/>
    <e v="#N/A"/>
    <e v="#N/A"/>
    <e v="#N/A"/>
    <e v="#N/A"/>
    <e v="#N/A"/>
    <e v="#N/A"/>
  </r>
  <r>
    <x v="368"/>
    <s v="ZONA 6"/>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6"/>
    <n v="1367"/>
    <n v="90"/>
    <s v="000"/>
    <s v="001"/>
    <s v="530803"/>
    <n v="1401"/>
    <s v="001"/>
    <s v="0000"/>
    <s v="0000"/>
    <n v="10000"/>
    <m/>
    <n v="10000"/>
    <m/>
    <m/>
    <n v="0"/>
    <s v="NO"/>
    <m/>
    <m/>
    <x v="6"/>
    <e v="#N/A"/>
    <e v="#N/A"/>
    <e v="#N/A"/>
    <e v="#N/A"/>
    <e v="#N/A"/>
    <e v="#N/A"/>
    <e v="#N/A"/>
    <e v="#N/A"/>
  </r>
  <r>
    <x v="368"/>
    <s v="ZONA 6"/>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6"/>
    <n v="1367"/>
    <n v="90"/>
    <s v="000"/>
    <s v="001"/>
    <s v="530813"/>
    <n v="1401"/>
    <s v="001"/>
    <s v="0000"/>
    <s v="0000"/>
    <n v="10000"/>
    <m/>
    <n v="10000"/>
    <m/>
    <m/>
    <n v="0"/>
    <s v="NO"/>
    <m/>
    <m/>
    <x v="6"/>
    <e v="#N/A"/>
    <e v="#N/A"/>
    <e v="#N/A"/>
    <e v="#N/A"/>
    <e v="#N/A"/>
    <e v="#N/A"/>
    <e v="#N/A"/>
    <e v="#N/A"/>
  </r>
  <r>
    <x v="368"/>
    <s v="ZONA 7"/>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7"/>
    <s v="1492"/>
    <n v="90"/>
    <s v="000"/>
    <s v="001"/>
    <s v="530405"/>
    <n v="1909"/>
    <s v="001"/>
    <s v="0000"/>
    <s v="0000"/>
    <n v="6500"/>
    <n v="780"/>
    <n v="7280"/>
    <m/>
    <m/>
    <n v="0"/>
    <s v="NO"/>
    <m/>
    <m/>
    <x v="6"/>
    <e v="#N/A"/>
    <e v="#N/A"/>
    <e v="#N/A"/>
    <e v="#N/A"/>
    <e v="#N/A"/>
    <e v="#N/A"/>
    <e v="#N/A"/>
    <e v="#N/A"/>
  </r>
  <r>
    <x v="368"/>
    <s v="ZONA 7"/>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7"/>
    <s v="7531"/>
    <n v="90"/>
    <s v="000"/>
    <s v="001"/>
    <s v="530405"/>
    <n v="1909"/>
    <s v="001"/>
    <s v="0000"/>
    <s v="0000"/>
    <n v="1733.75"/>
    <n v="208.05"/>
    <n v="1941.8"/>
    <m/>
    <m/>
    <n v="0"/>
    <s v="NO"/>
    <m/>
    <m/>
    <x v="6"/>
    <e v="#N/A"/>
    <e v="#N/A"/>
    <e v="#N/A"/>
    <e v="#N/A"/>
    <e v="#N/A"/>
    <e v="#N/A"/>
    <e v="#N/A"/>
    <e v="#N/A"/>
  </r>
  <r>
    <x v="368"/>
    <s v="ZONA 7"/>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7"/>
    <s v="7531"/>
    <n v="90"/>
    <s v="000"/>
    <s v="001"/>
    <s v="530813"/>
    <n v="1909"/>
    <s v="001"/>
    <s v="0000"/>
    <s v="0000"/>
    <n v="7431"/>
    <n v="891.72"/>
    <n v="8322.7199999999993"/>
    <m/>
    <m/>
    <n v="0"/>
    <s v="NO"/>
    <m/>
    <m/>
    <x v="6"/>
    <e v="#N/A"/>
    <e v="#N/A"/>
    <e v="#N/A"/>
    <e v="#N/A"/>
    <e v="#N/A"/>
    <e v="#N/A"/>
    <e v="#N/A"/>
    <e v="#N/A"/>
  </r>
  <r>
    <x v="368"/>
    <s v="ZONA 7"/>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7"/>
    <s v="7531"/>
    <n v="90"/>
    <s v="000"/>
    <s v="001"/>
    <s v="530803"/>
    <n v="1909"/>
    <s v="001"/>
    <s v="0000"/>
    <s v="0000"/>
    <n v="1000.25"/>
    <n v="120.03"/>
    <n v="1120.28"/>
    <m/>
    <m/>
    <n v="0"/>
    <s v="NO"/>
    <m/>
    <m/>
    <x v="6"/>
    <e v="#N/A"/>
    <e v="#N/A"/>
    <e v="#N/A"/>
    <e v="#N/A"/>
    <e v="#N/A"/>
    <e v="#N/A"/>
    <e v="#N/A"/>
    <e v="#N/A"/>
  </r>
  <r>
    <x v="368"/>
    <s v="ZONA 8"/>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8"/>
    <n v="8230"/>
    <n v="90"/>
    <s v="000"/>
    <s v="001"/>
    <n v="530405"/>
    <n v="901"/>
    <s v="001"/>
    <s v="0000"/>
    <s v="0000"/>
    <n v="5293.12"/>
    <m/>
    <n v="5293.12"/>
    <m/>
    <m/>
    <n v="0"/>
    <s v="NO"/>
    <m/>
    <m/>
    <x v="6"/>
    <e v="#N/A"/>
    <e v="#N/A"/>
    <e v="#N/A"/>
    <e v="#N/A"/>
    <e v="#N/A"/>
    <e v="#N/A"/>
    <e v="#N/A"/>
    <e v="#N/A"/>
  </r>
  <r>
    <x v="368"/>
    <s v="ZONA 8"/>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8"/>
    <n v="1193"/>
    <n v="90"/>
    <s v="000"/>
    <s v="001"/>
    <n v="530405"/>
    <n v="901"/>
    <s v="001"/>
    <s v="0000"/>
    <s v="0000"/>
    <n v="10026.24"/>
    <m/>
    <n v="10026.24"/>
    <m/>
    <m/>
    <n v="0"/>
    <s v="NO"/>
    <m/>
    <m/>
    <x v="6"/>
    <e v="#N/A"/>
    <e v="#N/A"/>
    <e v="#N/A"/>
    <e v="#N/A"/>
    <e v="#N/A"/>
    <e v="#N/A"/>
    <e v="#N/A"/>
    <e v="#N/A"/>
  </r>
  <r>
    <x v="368"/>
    <s v="ZONA 8"/>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8"/>
    <n v="1202"/>
    <n v="90"/>
    <s v="000"/>
    <s v="004"/>
    <n v="530405"/>
    <n v="901"/>
    <s v="001"/>
    <s v="0000"/>
    <s v="0000"/>
    <n v="15000"/>
    <m/>
    <n v="15000"/>
    <m/>
    <m/>
    <n v="0"/>
    <s v="NO"/>
    <m/>
    <m/>
    <x v="6"/>
    <e v="#N/A"/>
    <e v="#N/A"/>
    <e v="#N/A"/>
    <e v="#N/A"/>
    <e v="#N/A"/>
    <e v="#N/A"/>
    <e v="#N/A"/>
    <e v="#N/A"/>
  </r>
  <r>
    <x v="368"/>
    <s v="ZONA 8"/>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8"/>
    <n v="1192"/>
    <n v="90"/>
    <s v="000"/>
    <s v="001"/>
    <n v="530405"/>
    <n v="901"/>
    <s v="001"/>
    <s v="0000"/>
    <s v="0000"/>
    <n v="6500"/>
    <m/>
    <n v="6500"/>
    <m/>
    <m/>
    <n v="0"/>
    <s v="NO"/>
    <m/>
    <m/>
    <x v="6"/>
    <e v="#N/A"/>
    <e v="#N/A"/>
    <e v="#N/A"/>
    <e v="#N/A"/>
    <e v="#N/A"/>
    <e v="#N/A"/>
    <e v="#N/A"/>
    <e v="#N/A"/>
  </r>
  <r>
    <x v="368"/>
    <s v="ZONA 8"/>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8"/>
    <n v="1192"/>
    <n v="90"/>
    <s v="000"/>
    <s v="001"/>
    <n v="530813"/>
    <n v="901"/>
    <s v="001"/>
    <s v="0000"/>
    <s v="0000"/>
    <n v="3500"/>
    <m/>
    <n v="3500"/>
    <m/>
    <m/>
    <n v="0"/>
    <s v="NO"/>
    <m/>
    <m/>
    <x v="6"/>
    <e v="#N/A"/>
    <e v="#N/A"/>
    <e v="#N/A"/>
    <e v="#N/A"/>
    <e v="#N/A"/>
    <e v="#N/A"/>
    <e v="#N/A"/>
    <e v="#N/A"/>
  </r>
  <r>
    <x v="368"/>
    <s v="ZONA 8"/>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8"/>
    <n v="1204"/>
    <n v="90"/>
    <s v="000"/>
    <s v="001"/>
    <n v="530405"/>
    <n v="901"/>
    <s v="001"/>
    <s v="0000"/>
    <s v="0000"/>
    <n v="4000"/>
    <m/>
    <n v="4000"/>
    <m/>
    <m/>
    <n v="0"/>
    <s v="NO"/>
    <m/>
    <m/>
    <x v="6"/>
    <e v="#N/A"/>
    <e v="#N/A"/>
    <e v="#N/A"/>
    <e v="#N/A"/>
    <e v="#N/A"/>
    <e v="#N/A"/>
    <e v="#N/A"/>
    <e v="#N/A"/>
  </r>
  <r>
    <x v="368"/>
    <s v="ZONA 8"/>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8"/>
    <n v="1204"/>
    <n v="90"/>
    <s v="000"/>
    <s v="001"/>
    <n v="530813"/>
    <n v="901"/>
    <s v="001"/>
    <s v="0000"/>
    <s v="0000"/>
    <n v="3061.5"/>
    <m/>
    <n v="3061.5"/>
    <m/>
    <m/>
    <n v="0"/>
    <s v="NO"/>
    <m/>
    <m/>
    <x v="6"/>
    <e v="#N/A"/>
    <e v="#N/A"/>
    <e v="#N/A"/>
    <e v="#N/A"/>
    <e v="#N/A"/>
    <e v="#N/A"/>
    <e v="#N/A"/>
    <e v="#N/A"/>
  </r>
  <r>
    <x v="368"/>
    <s v="ZONA 8"/>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8"/>
    <n v="1194"/>
    <n v="90"/>
    <s v="000"/>
    <s v="001"/>
    <n v="530404"/>
    <n v="901"/>
    <s v="001"/>
    <s v="0000"/>
    <s v="0000"/>
    <n v="2800"/>
    <m/>
    <n v="2800"/>
    <m/>
    <m/>
    <n v="0"/>
    <s v="NO"/>
    <m/>
    <m/>
    <x v="6"/>
    <e v="#N/A"/>
    <e v="#N/A"/>
    <e v="#N/A"/>
    <e v="#N/A"/>
    <e v="#N/A"/>
    <e v="#N/A"/>
    <e v="#N/A"/>
    <e v="#N/A"/>
  </r>
  <r>
    <x v="368"/>
    <s v="ZONA 8"/>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8"/>
    <n v="1194"/>
    <n v="90"/>
    <s v="000"/>
    <s v="001"/>
    <n v="530404"/>
    <n v="901"/>
    <s v="001"/>
    <s v="0000"/>
    <s v="0000"/>
    <n v="4261.5600000000004"/>
    <m/>
    <n v="4261.5600000000004"/>
    <m/>
    <m/>
    <n v="0"/>
    <s v="NO"/>
    <m/>
    <m/>
    <x v="6"/>
    <e v="#N/A"/>
    <e v="#N/A"/>
    <e v="#N/A"/>
    <e v="#N/A"/>
    <e v="#N/A"/>
    <e v="#N/A"/>
    <e v="#N/A"/>
    <e v="#N/A"/>
  </r>
  <r>
    <x v="368"/>
    <s v="ZONA 9"/>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9"/>
    <s v="1438"/>
    <n v="90"/>
    <s v="000"/>
    <s v="001"/>
    <s v="530405"/>
    <n v="1701"/>
    <s v="001"/>
    <s v="0000"/>
    <s v="0000"/>
    <n v="10361.530000000001"/>
    <m/>
    <n v="10361.530000000001"/>
    <m/>
    <m/>
    <n v="0"/>
    <s v="NO"/>
    <m/>
    <m/>
    <x v="6"/>
    <e v="#N/A"/>
    <e v="#N/A"/>
    <e v="#N/A"/>
    <e v="#N/A"/>
    <e v="#N/A"/>
    <e v="#N/A"/>
    <e v="#N/A"/>
    <e v="#N/A"/>
  </r>
  <r>
    <x v="368"/>
    <s v="ZONA 9"/>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9"/>
    <s v="1438"/>
    <n v="90"/>
    <s v="000"/>
    <s v="001"/>
    <s v="530405"/>
    <n v="1701"/>
    <s v="001"/>
    <s v="0000"/>
    <s v="0000"/>
    <n v="10361.530000000001"/>
    <m/>
    <n v="10361.530000000001"/>
    <m/>
    <m/>
    <n v="0"/>
    <s v="NO"/>
    <m/>
    <m/>
    <x v="6"/>
    <e v="#N/A"/>
    <e v="#N/A"/>
    <e v="#N/A"/>
    <e v="#N/A"/>
    <e v="#N/A"/>
    <e v="#N/A"/>
    <e v="#N/A"/>
    <e v="#N/A"/>
  </r>
  <r>
    <x v="368"/>
    <s v="ZONA 9"/>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9"/>
    <s v="1438"/>
    <n v="90"/>
    <s v="000"/>
    <s v="001"/>
    <s v="530405"/>
    <n v="1701"/>
    <s v="001"/>
    <s v="0000"/>
    <s v="0000"/>
    <n v="10361.530000000001"/>
    <m/>
    <n v="10361.530000000001"/>
    <m/>
    <m/>
    <n v="0"/>
    <s v="NO"/>
    <m/>
    <m/>
    <x v="6"/>
    <e v="#N/A"/>
    <e v="#N/A"/>
    <e v="#N/A"/>
    <e v="#N/A"/>
    <e v="#N/A"/>
    <e v="#N/A"/>
    <e v="#N/A"/>
    <e v="#N/A"/>
  </r>
  <r>
    <x v="368"/>
    <s v="ZONA 9"/>
    <s v="MSP-SNPSS-2022-3264-M"/>
    <x v="183"/>
    <x v="325"/>
    <d v="2022-09-22T00:00:00"/>
    <s v="PRESUPUESTARIA"/>
    <s v="LA REFORMA SE REALIZA CON LA FINALIDAD DE EFECTUAR LA ASIGNACIÓN PRESUPUESTARIA POR CONCEPTO DE PAGO DE FORTALECIMIENTO DEL SEVICIO DE SALUD MOVIL(AMBULANCIAS) "/>
    <s v="PROVISION Y PRESTACION DE SERVICIOS DE SALUD"/>
    <e v="#N/A"/>
    <s v="ZONA 9"/>
    <s v="1438"/>
    <n v="90"/>
    <s v="000"/>
    <s v="001"/>
    <s v="530405"/>
    <n v="1701"/>
    <s v="001"/>
    <s v="0000"/>
    <s v="0000"/>
    <n v="10361.530000000001"/>
    <m/>
    <n v="10361.530000000001"/>
    <m/>
    <m/>
    <n v="0"/>
    <s v="NO"/>
    <m/>
    <m/>
    <x v="6"/>
    <e v="#N/A"/>
    <e v="#N/A"/>
    <e v="#N/A"/>
    <e v="#N/A"/>
    <e v="#N/A"/>
    <e v="#N/A"/>
    <e v="#N/A"/>
    <e v="#N/A"/>
  </r>
  <r>
    <x v="369"/>
    <s v="133000001"/>
    <s v="MSP-CGAJ-2022-0524-M"/>
    <x v="183"/>
    <x v="326"/>
    <d v="2022-09-26T00:00:00"/>
    <s v="POA"/>
    <s v="REFORMA PARA OPTIMIZACIÓN DE RECURSOS, PAGO DE VIATICOS Y PLATAFORMA JURÍDICA "/>
    <s v="ADMINISTRACION CENTRAL"/>
    <s v="SUBSITENCIA Y VIATICOS EN EL INTERIOR"/>
    <s v="PLANTA CENTRAL"/>
    <n v="9999"/>
    <s v="01"/>
    <s v="000"/>
    <s v="001"/>
    <n v="530303"/>
    <n v="1701"/>
    <s v="001"/>
    <s v="0000"/>
    <s v="0000"/>
    <n v="697.89"/>
    <n v="0"/>
    <n v="697.89"/>
    <n v="0"/>
    <n v="0"/>
    <n v="0"/>
    <s v="NO"/>
    <m/>
    <m/>
    <x v="7"/>
    <n v="697.89"/>
    <n v="0"/>
    <n v="697.89"/>
    <s v="COOR ASESORIA JURIDICA"/>
    <s v="COORDI ASESORIA JURIDICA"/>
    <s v="NO APLICA"/>
    <s v="NO"/>
    <n v="697.89"/>
  </r>
  <r>
    <x v="369"/>
    <s v="133002001"/>
    <s v="MSP-CGAJ-2022-0524-M"/>
    <x v="183"/>
    <x v="326"/>
    <d v="2022-09-26T00:00:00"/>
    <s v="POA"/>
    <s v="REFORMA PARA OPTIMIZACIÓN DE RECURSOS, PAGO DE VIATICOS Y PLATAFORMA JURÍDICA "/>
    <s v="ADMINISTRACION CENTRAL"/>
    <s v="SUBSITENCIA Y VIATICOS EN EL INTERIOR"/>
    <s v="PLANTA CENTRAL"/>
    <n v="9999"/>
    <s v="01"/>
    <s v="000"/>
    <s v="001"/>
    <n v="530303"/>
    <n v="1701"/>
    <s v="001"/>
    <s v="0000"/>
    <s v="0000"/>
    <n v="697.89"/>
    <n v="0"/>
    <n v="697.89"/>
    <n v="0"/>
    <n v="0"/>
    <n v="0"/>
    <s v="NO"/>
    <m/>
    <m/>
    <x v="7"/>
    <n v="697.88999999999987"/>
    <n v="0"/>
    <n v="697.88999999999987"/>
    <s v="COOR ASESORIA JURIDICA"/>
    <s v="DIR ASESORIA JURIDICA"/>
    <s v="NO APLICA"/>
    <s v="NO"/>
    <n v="697.88999999999987"/>
  </r>
  <r>
    <x v="369"/>
    <s v="133001005"/>
    <s v="MSP-CGAJ-2022-0524-M"/>
    <x v="183"/>
    <x v="326"/>
    <d v="2022-09-26T00:00:00"/>
    <s v="POA"/>
    <s v="REFORMA PARA OPTIMIZACIÓN DE RECURSOS, PAGO DE VIATICOS Y PLATAFORMA JURÍDICA "/>
    <s v="ADMINISTRACION CENTRAL"/>
    <s v="SUBSITENCIA Y VIATICOS EN EL INTERIOR"/>
    <s v="PLANTA CENTRAL"/>
    <n v="9999"/>
    <s v="01"/>
    <s v="000"/>
    <s v="001"/>
    <n v="530303"/>
    <n v="1701"/>
    <s v="001"/>
    <s v="0000"/>
    <s v="0000"/>
    <n v="0"/>
    <n v="0"/>
    <n v="0"/>
    <n v="1395.78"/>
    <n v="0"/>
    <n v="1395.78"/>
    <s v="NO"/>
    <m/>
    <m/>
    <x v="7"/>
    <n v="0"/>
    <n v="0"/>
    <n v="0"/>
    <s v="COOR ASESORIA JURIDICA"/>
    <s v="DIR PATROCINIO "/>
    <s v="NO APLICA"/>
    <s v="SI"/>
    <n v="0"/>
  </r>
  <r>
    <x v="370"/>
    <s v="133002002"/>
    <s v="MSP-CGAJ-2022-0524-M"/>
    <x v="183"/>
    <x v="327"/>
    <d v="2022-09-26T00:00:00"/>
    <s v="PRESUPUESTARIA"/>
    <s v="REFORMA PARA OPTIMIZACIÓN DE RECURSOS, PAGO DE VIATICOS Y PLATAFORMA JURÍDICA "/>
    <s v="ADMINISTRACION CENTRAL"/>
    <s v="Contratación de Plataforma Virtual de Consultas Jurìdicas"/>
    <s v="PLANTA CENTRAL"/>
    <n v="9999"/>
    <s v="01"/>
    <s v="000"/>
    <s v="001"/>
    <n v="530105"/>
    <n v="1701"/>
    <s v="001"/>
    <s v="0000"/>
    <s v="0000"/>
    <n v="1538.33"/>
    <n v="0"/>
    <n v="1538.33"/>
    <n v="0"/>
    <n v="0"/>
    <n v="0"/>
    <s v="SI"/>
    <m/>
    <m/>
    <x v="7"/>
    <n v="1538.33"/>
    <n v="0"/>
    <n v="1538.33"/>
    <s v="COOR ASESORIA JURIDICA"/>
    <s v="DIR ASESORIA JURIDICA"/>
    <s v="NO APLICA"/>
    <s v="SI"/>
    <n v="1538.33"/>
  </r>
  <r>
    <x v="370"/>
    <s v="133001005"/>
    <s v="MSP-CGAJ-2022-0524-M"/>
    <x v="183"/>
    <x v="327"/>
    <d v="2022-09-26T00:00:00"/>
    <s v="PRESUPUESTARIA "/>
    <s v="REFORMA PARA OPTIMIZACIÓN DE RECURSOS, PAGO DE VIATICOS Y PLATAFORMA JURÍDICA "/>
    <s v="ADMINISTRACION CENTRAL"/>
    <s v="SUBSITENCIA Y VIATICOS EN EL INTERIOR"/>
    <s v="PLANTA CENTRAL"/>
    <n v="9999"/>
    <s v="01"/>
    <s v="000"/>
    <s v="001"/>
    <n v="530303"/>
    <n v="1701"/>
    <s v="001"/>
    <s v="0000"/>
    <s v="0000"/>
    <n v="0"/>
    <n v="0"/>
    <n v="0"/>
    <n v="1538.33"/>
    <n v="0"/>
    <n v="1538.33"/>
    <s v="SI"/>
    <m/>
    <m/>
    <x v="7"/>
    <n v="0"/>
    <n v="0"/>
    <n v="0"/>
    <s v="COOR ASESORIA JURIDICA"/>
    <s v="DIR PATROCINIO "/>
    <s v="NO APLICA"/>
    <s v="SI"/>
    <n v="0"/>
  </r>
  <r>
    <x v="371"/>
    <s v="111005018"/>
    <s v="MSP-SNGSP-2022-2405-M"/>
    <x v="184"/>
    <x v="328"/>
    <d v="2022-09-22T00:00:00"/>
    <s v="PRESUPUESTARIA "/>
    <s v="FINANCIAMIENTO DE MEDICAMENTOS A NIVEL NACIONAL PRIORIZACION RECURSOS DE EXTER. FARMACIAS Y G. TERAPÉUTICOS"/>
    <s v="PROGRAMAS DE SALUD PUBLICA"/>
    <s v="Adquisición de medicamentos de consulta externa a través del procedimiento de externalización de farmacias para la Fase 1"/>
    <s v="PLANTA CENTRAL"/>
    <n v="9999"/>
    <n v="24"/>
    <s v="000"/>
    <s v="002"/>
    <n v="530809"/>
    <n v="1701"/>
    <s v="001"/>
    <s v="0000"/>
    <s v="0000"/>
    <n v="0"/>
    <n v="0"/>
    <n v="0"/>
    <n v="1445337.0000000009"/>
    <n v="0"/>
    <n v="1445337.0000000009"/>
    <s v="SI"/>
    <m/>
    <m/>
    <x v="16"/>
    <n v="4251955.2999999989"/>
    <n v="0"/>
    <n v="4251955.2999999989"/>
    <s v="SUB GESTION OPERACIONES LOGISTICA SALUD "/>
    <s v="DIR NACIONAL ABASTECIMIENTO MEDICAMENTOS DIPOSITIVOS MEDICOS OTROS BIENES ESTRATÉGICOS EN SALUD"/>
    <s v="Externalización de Medicamentos"/>
    <s v="SI"/>
    <n v="-9.3132257461547852E-10"/>
  </r>
  <r>
    <x v="371"/>
    <s v="111005019"/>
    <s v="MSP-SNGSP-2022-2405-M"/>
    <x v="184"/>
    <x v="328"/>
    <d v="2022-09-22T00:00:00"/>
    <s v="PRESUPUESTARIA "/>
    <s v="FINANCIAMIENTO DE MEDICAMENTOS A NIVEL NACIONAL PRIORIZACION RECURSOS DE EXTER. FARMACIAS Y G. TERAPÉUTICOS"/>
    <s v="PROGRAMAS DE SALUD PUBLICA"/>
    <s v="ADQUISICIÓN DE MEDICAMENTOS DE CONSULTA EXTERNA A TRAVÉS DEL PROCEDIMIENTO DEEXTERNALIZACIÓN DE FARMACIAS PARA EL GRUPO I DE LA FASE II”"/>
    <s v="PLANTA CENTRAL"/>
    <n v="9999"/>
    <n v="24"/>
    <s v="000"/>
    <s v="002"/>
    <n v="530809"/>
    <n v="1701"/>
    <s v="001"/>
    <s v="0000"/>
    <s v="0000"/>
    <n v="0"/>
    <n v="0"/>
    <n v="0"/>
    <n v="4372255.9400000004"/>
    <n v="0"/>
    <n v="4372255.9400000004"/>
    <s v="SI"/>
    <m/>
    <m/>
    <x v="16"/>
    <n v="605141.91999999993"/>
    <n v="0"/>
    <n v="605141.91999999993"/>
    <s v="SUB GESTION OPERACIONES LOGISTICA SALUD "/>
    <s v="DIR NACIONAL ABASTECIMIENTO MEDICAMENTOS DIPOSITIVOS MEDICOS OTROS BIENES ESTRATÉGICOS EN SALUD"/>
    <s v="Externalización de Medicamentos"/>
    <s v="SI"/>
    <n v="-1.1641532182693481E-10"/>
  </r>
  <r>
    <x v="371"/>
    <s v="111005039"/>
    <s v="MSP-SNGSP-2022-2405-M"/>
    <x v="184"/>
    <x v="328"/>
    <d v="2022-09-22T00:00:00"/>
    <s v="PRESUPUESTARIA "/>
    <s v="FINANCIAMIENTO DE MEDICAMENTOS A NIVEL NACIONAL PRIORIZACION RECURSOS DE EXTER. FARMACIAS Y G. TERAPÉUTICOS"/>
    <s v="PROVISION Y PRESTACION DE SERVICIOS DE SALUD"/>
    <s v="“ADQUISICIÓN   DE   MEDICAMENTOS   DEL   GRUPO TERAPÉUTICO P - PRODUCTOS ANTIPARASITARIOS, INSECTICIDAS Y REPELENTES PARA LOS ESTABLECIMIENTOS DE SALUD DEL MINISTERIO DE SALUD PÚBLICA POR DECLARATORIA DE EMERGENCIA ”"/>
    <s v="PLANTA CENTRAL"/>
    <n v="9999"/>
    <n v="90"/>
    <s v="000"/>
    <s v="001"/>
    <n v="530809"/>
    <n v="1701"/>
    <s v="001"/>
    <s v="0000"/>
    <s v="0000"/>
    <n v="0"/>
    <n v="0"/>
    <n v="0"/>
    <n v="147075.79"/>
    <m/>
    <n v="147075.79"/>
    <s v="SI"/>
    <m/>
    <m/>
    <x v="16"/>
    <n v="0"/>
    <n v="0"/>
    <n v="0"/>
    <s v="SUB GESTION OPERACIONES LOGISTICA SALUD "/>
    <s v="DIR NACIONAL ABASTECIMIENTO MEDICAMENTOS DIPOSITIVOS MEDICOS OTROS BIENES ESTRATÉGICOS EN SALUD"/>
    <s v="EMERGENCIA SECTOR SALUD"/>
    <s v="NO"/>
    <n v="0"/>
  </r>
  <r>
    <x v="371"/>
    <s v="111005041"/>
    <s v="MSP-SNGSP-2022-2405-M"/>
    <x v="184"/>
    <x v="328"/>
    <d v="2022-09-22T00:00:00"/>
    <s v="PRESUPUESTARIA "/>
    <s v="FINANCIAMIENTO DE MEDICAMENTOS A NIVEL NACIONAL PRIORIZACION RECURSOS DE EXTER. FARMACIAS Y G. TERAPÉUTICOS"/>
    <s v="PROVISION Y PRESTACION DE SERVICIOS DE SALUD"/>
    <s v="“ADQUISICIÓN   DE   MEDICAMENTOS   DEL   GRUPO TERAPÉUTICO S - ÓRGANOS DE LOS SENTIDOS PARA LOS ESTABLECIMIENTOS DE SALUD DEL MINISTERIO DE SALUD PÚBLICA POR DECLARATORIA DE EMERGENCIA ”"/>
    <s v="PLANTA CENTRAL"/>
    <n v="9999"/>
    <n v="90"/>
    <s v="000"/>
    <s v="001"/>
    <n v="530809"/>
    <n v="1701"/>
    <s v="001"/>
    <s v="0000"/>
    <s v="0000"/>
    <n v="0"/>
    <n v="0"/>
    <n v="0"/>
    <n v="90181.150000000009"/>
    <m/>
    <n v="90181.150000000009"/>
    <s v="SI"/>
    <m/>
    <m/>
    <x v="16"/>
    <n v="0"/>
    <n v="0"/>
    <n v="0"/>
    <s v="SUB GESTION OPERACIONES LOGISTICA SALUD "/>
    <s v="DIR NACIONAL ABASTECIMIENTO MEDICAMENTOS DIPOSITIVOS MEDICOS OTROS BIENES ESTRATÉGICOS EN SALUD"/>
    <s v="EMERGENCIA SECTOR SALUD"/>
    <s v="NO"/>
    <n v="0"/>
  </r>
  <r>
    <x v="371"/>
    <s v="CZ1"/>
    <s v="MSP-SNGSP-2022-2405-M"/>
    <x v="184"/>
    <x v="328"/>
    <d v="2022-09-22T00:00:00"/>
    <s v="PRESUPUESTARIA "/>
    <s v="FINANCIAMIENTO DE MEDICAMENTOS A NIVEL NACIONAL PRIORIZACION RECURSOS DE EXTER. FARMACIAS Y G. TERAPÉUTICOS"/>
    <s v="CZ1"/>
    <s v="CZ1"/>
    <s v="CZ1"/>
    <s v="51"/>
    <n v="90"/>
    <s v="000"/>
    <s v="001"/>
    <s v="530826"/>
    <n v="1001"/>
    <s v="001"/>
    <s v="0000"/>
    <s v="0000"/>
    <n v="928982.15146893705"/>
    <n v="0"/>
    <n v="928982.15146893705"/>
    <n v="0"/>
    <n v="0"/>
    <n v="0"/>
    <s v="SI"/>
    <m/>
    <m/>
    <x v="16"/>
    <e v="#N/A"/>
    <e v="#N/A"/>
    <e v="#N/A"/>
    <e v="#N/A"/>
    <e v="#N/A"/>
    <e v="#N/A"/>
    <e v="#N/A"/>
    <e v="#N/A"/>
  </r>
  <r>
    <x v="371"/>
    <s v="CZ2"/>
    <s v="MSP-SNGSP-2022-2405-M"/>
    <x v="184"/>
    <x v="328"/>
    <d v="2022-09-22T00:00:00"/>
    <s v="PRESUPUESTARIA "/>
    <s v="FINANCIAMIENTO DE MEDICAMENTOS A NIVEL NACIONAL PRIORIZACION RECURSOS DE EXTER. FARMACIAS Y G. TERAPÉUTICOS"/>
    <s v="CZ2"/>
    <s v="CZ2"/>
    <s v="CZ2"/>
    <s v="52"/>
    <n v="90"/>
    <s v="000"/>
    <s v="001"/>
    <s v="530826"/>
    <n v="1501"/>
    <s v="001"/>
    <s v="0000"/>
    <s v="0000"/>
    <n v="789436.42445495795"/>
    <n v="0"/>
    <n v="789436.42445495795"/>
    <n v="0"/>
    <n v="0"/>
    <n v="0"/>
    <s v="SI"/>
    <m/>
    <m/>
    <x v="16"/>
    <e v="#N/A"/>
    <e v="#N/A"/>
    <e v="#N/A"/>
    <e v="#N/A"/>
    <e v="#N/A"/>
    <e v="#N/A"/>
    <e v="#N/A"/>
    <e v="#N/A"/>
  </r>
  <r>
    <x v="371"/>
    <s v="CZ3"/>
    <s v="MSP-SNGSP-2022-2405-M"/>
    <x v="184"/>
    <x v="328"/>
    <d v="2022-09-22T00:00:00"/>
    <s v="PRESUPUESTARIA "/>
    <s v="FINANCIAMIENTO DE MEDICAMENTOS A NIVEL NACIONAL PRIORIZACION RECURSOS DE EXTER. FARMACIAS Y G. TERAPÉUTICOS"/>
    <s v="CZ3"/>
    <s v="CZ3"/>
    <s v="CZ3"/>
    <s v="53"/>
    <n v="90"/>
    <s v="000"/>
    <s v="001"/>
    <s v="530826"/>
    <n v="601"/>
    <s v="001"/>
    <s v="0000"/>
    <s v="0000"/>
    <n v="1074229.4208989586"/>
    <n v="0"/>
    <n v="1074229.4208989586"/>
    <n v="0"/>
    <n v="0"/>
    <n v="0"/>
    <s v="SI"/>
    <m/>
    <m/>
    <x v="16"/>
    <e v="#N/A"/>
    <e v="#N/A"/>
    <e v="#N/A"/>
    <e v="#N/A"/>
    <e v="#N/A"/>
    <e v="#N/A"/>
    <e v="#N/A"/>
    <e v="#N/A"/>
  </r>
  <r>
    <x v="371"/>
    <s v="CZ4"/>
    <s v="MSP-SNGSP-2022-2405-M"/>
    <x v="184"/>
    <x v="328"/>
    <d v="2022-09-22T00:00:00"/>
    <s v="PRESUPUESTARIA "/>
    <s v="FINANCIAMIENTO DE MEDICAMENTOS A NIVEL NACIONAL PRIORIZACION RECURSOS DE EXTER. FARMACIAS Y G. TERAPÉUTICOS"/>
    <s v="CZ4"/>
    <s v="CZ4"/>
    <s v="CZ4"/>
    <s v="54"/>
    <n v="90"/>
    <s v="000"/>
    <s v="001"/>
    <s v="530826"/>
    <n v="1301"/>
    <s v="001"/>
    <s v="0000"/>
    <s v="0000"/>
    <n v="1634199.1554727408"/>
    <n v="0"/>
    <n v="1634199.1554727408"/>
    <n v="0"/>
    <n v="0"/>
    <n v="0"/>
    <s v="SI"/>
    <m/>
    <m/>
    <x v="16"/>
    <e v="#N/A"/>
    <e v="#N/A"/>
    <e v="#N/A"/>
    <e v="#N/A"/>
    <e v="#N/A"/>
    <e v="#N/A"/>
    <e v="#N/A"/>
    <e v="#N/A"/>
  </r>
  <r>
    <x v="371"/>
    <s v="CZ5"/>
    <s v="MSP-SNGSP-2022-2405-M"/>
    <x v="184"/>
    <x v="328"/>
    <d v="2022-09-22T00:00:00"/>
    <s v="PRESUPUESTARIA "/>
    <s v="FINANCIAMIENTO DE MEDICAMENTOS A NIVEL NACIONAL PRIORIZACION RECURSOS DE EXTER. FARMACIAS Y G. TERAPÉUTICOS"/>
    <s v="CZ5"/>
    <s v="CZ5"/>
    <s v="CZ5"/>
    <s v="55"/>
    <n v="90"/>
    <s v="000"/>
    <s v="001"/>
    <s v="530826"/>
    <n v="910"/>
    <s v="001"/>
    <s v="0000"/>
    <s v="0000"/>
    <n v="1628002.7277044072"/>
    <n v="0"/>
    <n v="1628002.7277044072"/>
    <n v="0"/>
    <n v="0"/>
    <n v="0"/>
    <s v="SI"/>
    <m/>
    <m/>
    <x v="16"/>
    <e v="#N/A"/>
    <e v="#N/A"/>
    <e v="#N/A"/>
    <e v="#N/A"/>
    <e v="#N/A"/>
    <e v="#N/A"/>
    <e v="#N/A"/>
    <e v="#N/A"/>
  </r>
  <r>
    <x v="372"/>
    <s v="113001043"/>
    <s v="MSP-DNPS-2022-0936-M"/>
    <x v="184"/>
    <x v="329"/>
    <d v="2022-09-26T00:00:00"/>
    <s v="PRESUPUESTARIA"/>
    <s v="La reforma se plantea con el objeto de Adquirir material educomunicacional para Encuentros de Promoción de la Salud e Igualdad (PORTOVIEJO Y SANTO DOMINGO DE LOS TSACHILAS CZ4)"/>
    <s v="PREVENCION Y PROMOCION DE LA SALUD"/>
    <s v="Diseño y elaboración de metodología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
    <s v="PLANTA CENTRAL"/>
    <n v="9999"/>
    <n v="55"/>
    <s v="000"/>
    <s v="002"/>
    <n v="530601"/>
    <n v="1701"/>
    <s v="001"/>
    <s v="0000"/>
    <s v="0000"/>
    <n v="0"/>
    <n v="0"/>
    <n v="0"/>
    <n v="2245"/>
    <n v="0"/>
    <n v="2245"/>
    <s v="SI"/>
    <m/>
    <m/>
    <x v="11"/>
    <n v="15510"/>
    <n v="0"/>
    <n v="15510"/>
    <s v="SUB PROMOCION SALUD INTERCULTURAL  IGUALDAD"/>
    <s v="DIR NAC PROMOCION SALUD"/>
    <s v="NO APLICA"/>
    <s v="SI"/>
    <n v="0"/>
  </r>
  <r>
    <x v="372"/>
    <s v="CZ4"/>
    <s v="MSP-DNPS-2022-0936-M"/>
    <x v="184"/>
    <x v="329"/>
    <d v="2022-09-26T00:00:00"/>
    <s v="PRESUPUESTARIA"/>
    <s v="La reforma se plantea con el objeto de Adquirir material educomunicacional para Encuentros de Promoción de la Salud e Igualdad (PORTOVIEJO Y SANTO DOMINGO DE LOS TSACHILAS CZ4)"/>
    <s v="CZ4"/>
    <s v="CZ4"/>
    <s v="CZ4"/>
    <s v="0054"/>
    <n v="55"/>
    <s v="000"/>
    <s v="002"/>
    <n v="530204"/>
    <s v="001"/>
    <n v="1301"/>
    <s v="0000"/>
    <s v="0000"/>
    <n v="2245"/>
    <n v="0"/>
    <n v="2245"/>
    <n v="0"/>
    <n v="0"/>
    <n v="0"/>
    <s v="SI"/>
    <m/>
    <m/>
    <x v="11"/>
    <e v="#N/A"/>
    <e v="#N/A"/>
    <e v="#N/A"/>
    <e v="#N/A"/>
    <e v="#N/A"/>
    <e v="#N/A"/>
    <e v="#N/A"/>
    <e v="#N/A"/>
  </r>
  <r>
    <x v="373"/>
    <s v="121001001"/>
    <s v="MSP-MSP-2022-3609-M"/>
    <x v="184"/>
    <x v="330"/>
    <d v="2022-09-27T00:00:00"/>
    <s v="PRESUPUESTARIA"/>
    <s v="Financiamiento de cuartos frio para vacunas estrategia ppr"/>
    <s v="PREVENCION Y PROMOCION DE LA SALUD"/>
    <s v="CONTRATACIÓN DEL SERVICIO INTEGRAL DE TAMIZAJE METABÓLICO NEONATAL"/>
    <s v="PLANTA CENTRAL"/>
    <n v="9999"/>
    <n v="55"/>
    <s v="000"/>
    <s v="008"/>
    <n v="530226"/>
    <n v="1701"/>
    <s v="001"/>
    <s v="0000"/>
    <s v="0000"/>
    <n v="0"/>
    <n v="0"/>
    <n v="0"/>
    <n v="510"/>
    <n v="0"/>
    <n v="510"/>
    <s v="SI"/>
    <m/>
    <m/>
    <x v="1"/>
    <n v="977160"/>
    <n v="0"/>
    <n v="977160"/>
    <s v="SUB ATENCION SALUD MOVIL HOSPITALARIA CENTROS ESPECIALIZADOS"/>
    <s v="DIR NAC CENTROS ESPECIALIZADOS"/>
    <s v="Presupuesto por Resultados"/>
    <s v="SI"/>
    <n v="0"/>
  </r>
  <r>
    <x v="373"/>
    <s v="121001002"/>
    <s v="MSP-MSP-2022-3609-M"/>
    <x v="184"/>
    <x v="330"/>
    <d v="2022-09-27T00:00:00"/>
    <s v="PRESUPUESTARIA"/>
    <s v="Financiamiento de cuartos frio para vacunas estrategia ppr"/>
    <s v="PREVENCION Y PROMOCION DE LA SALUD"/>
    <s v="CONTRATACIÓN DEL SERVICIO INTEGRAL DE TAMIZAJE METABÓLICO NEONATAL"/>
    <s v="PLANTA CENTRAL"/>
    <n v="9999"/>
    <n v="55"/>
    <s v="000"/>
    <s v="005"/>
    <n v="530226"/>
    <n v="1701"/>
    <s v="001"/>
    <s v="0000"/>
    <s v="0000"/>
    <n v="0"/>
    <n v="0"/>
    <n v="0"/>
    <n v="919650"/>
    <n v="0"/>
    <n v="919650"/>
    <s v="SI"/>
    <m/>
    <m/>
    <x v="1"/>
    <n v="3200328.06"/>
    <n v="0"/>
    <n v="3200328.06"/>
    <s v="SUB ATENCION SALUD MOVIL HOSPITALARIA CENTROS ESPECIALIZADOS"/>
    <s v="DIR NAC CENTROS ESPECIALIZADOS"/>
    <s v="Presupuesto por Resultados"/>
    <s v="SI"/>
    <n v="54661.060000000056"/>
  </r>
  <r>
    <x v="373"/>
    <n v="135000062"/>
    <s v="MSP-MSP-2022-3609-M"/>
    <x v="184"/>
    <x v="330"/>
    <d v="2022-09-27T00:00:00"/>
    <s v="PRESUPUESTARIA"/>
    <s v="Financiamiento de cuartos frio para vacunas estrategia ppr"/>
    <s v="PREVENCION Y PROMOCION DE LA SALUD"/>
    <s v="Consultoria para el fortalecimiento de sistemas de información y heramientas informáticas"/>
    <s v="PLANTA CENTRAL"/>
    <n v="9999"/>
    <n v="55"/>
    <s v="000"/>
    <s v="005"/>
    <n v="530601"/>
    <n v="1701"/>
    <s v="001"/>
    <s v="0000"/>
    <s v="0000"/>
    <n v="0"/>
    <n v="0"/>
    <n v="0"/>
    <n v="199586.65"/>
    <n v="0"/>
    <n v="199586.65"/>
    <s v="SI"/>
    <m/>
    <m/>
    <x v="1"/>
    <n v="0"/>
    <n v="0"/>
    <n v="0"/>
    <s v="DESPACHO MINISTERIAL"/>
    <s v="DIR TECNOLOGIAS INFORMACION COMUNICACION"/>
    <s v="Presupuesto por Resultados"/>
    <s v="NO"/>
    <n v="0"/>
  </r>
  <r>
    <x v="373"/>
    <s v="113004001"/>
    <s v="MSP-MSP-2022-3609-M"/>
    <x v="184"/>
    <x v="330"/>
    <d v="2022-09-27T00:00:00"/>
    <s v="PRESUPUESTARIA"/>
    <s v="Financiamiento de cuartos frio para vacunas estrategia ppr"/>
    <s v="PREVENCION Y PROMOCION DE LA SALUD"/>
    <s v="Estudio sobre asocación de presencia de plomo y desnutriciòn crònica en niños"/>
    <s v="PLANTA CENTRAL"/>
    <n v="9999"/>
    <n v="55"/>
    <s v="000"/>
    <s v="005"/>
    <n v="530609"/>
    <n v="1701"/>
    <s v="001"/>
    <s v="0000"/>
    <s v="0000"/>
    <n v="0"/>
    <n v="0"/>
    <n v="0"/>
    <n v="200000"/>
    <n v="0"/>
    <n v="200000"/>
    <s v="SI"/>
    <m/>
    <m/>
    <x v="1"/>
    <n v="0"/>
    <n v="0"/>
    <n v="0"/>
    <s v="SUB PROMOCION SALUD INTERCULTURAL  IGUALDAD"/>
    <s v="DIR NAC SALUD AMBIENTAL TRABAJO"/>
    <s v="Presupuesto por Resultados"/>
    <s v="NO"/>
    <n v="0"/>
  </r>
  <r>
    <x v="373"/>
    <s v="113001004"/>
    <s v="MSP-MSP-2022-3609-M"/>
    <x v="184"/>
    <x v="330"/>
    <d v="2022-09-27T00:00:00"/>
    <s v="PRESUPUESTARIA"/>
    <s v="Financiamiento de cuartos frio para vacunas estrategia ppr"/>
    <s v="PREVENCION Y PROMOCION DE LA SALUD"/>
    <s v="Elaboración de productos comunicacionales para el desarrollo de la campaña masiva de donación de leche humana "/>
    <s v="PLANTA CENTRAL"/>
    <n v="9999"/>
    <n v="55"/>
    <s v="000"/>
    <s v="005"/>
    <n v="530204"/>
    <n v="1701"/>
    <s v="001"/>
    <s v="0000"/>
    <s v="0000"/>
    <n v="0"/>
    <n v="0"/>
    <n v="0"/>
    <n v="2857"/>
    <n v="0"/>
    <n v="2857"/>
    <s v="SI"/>
    <m/>
    <m/>
    <x v="1"/>
    <n v="7143"/>
    <n v="0"/>
    <n v="7143"/>
    <s v="SUB PROMOCION SALUD INTERCULTURAL  IGUALDAD"/>
    <s v="DIR NAC PROMOCION SALUD"/>
    <s v="Presupuesto por Resultados"/>
    <s v="SI"/>
    <n v="7143"/>
  </r>
  <r>
    <x v="373"/>
    <s v="113001032"/>
    <s v="MSP-MSP-2022-3609-M"/>
    <x v="184"/>
    <x v="330"/>
    <d v="2022-09-27T00:00:00"/>
    <s v="PRESUPUESTARIA"/>
    <s v="Financiamiento de cuartos frio para vacunas estrategia ppr"/>
    <s v="PREVENCION Y PROMOCION DE LA SALUD"/>
    <s v="Reproducción de material educativo Guías Alimentarias Basadas en Alimentos (GABAs) para brindar sesiones de educación alimentaria-nutricional dirigidas al grupo materno infantil."/>
    <s v="PLANTA CENTRAL"/>
    <n v="9999"/>
    <n v="55"/>
    <s v="000"/>
    <s v="005"/>
    <n v="530812"/>
    <n v="1701"/>
    <s v="001"/>
    <s v="0000"/>
    <s v="0000"/>
    <n v="0"/>
    <n v="0"/>
    <n v="0"/>
    <n v="4478.42"/>
    <n v="0"/>
    <n v="4478.42"/>
    <s v="SI"/>
    <m/>
    <m/>
    <x v="1"/>
    <n v="156500"/>
    <n v="0"/>
    <n v="156500"/>
    <s v="SUB PROMOCION SALUD INTERCULTURAL  IGUALDAD"/>
    <s v="DIR NAC PROMOCION SALUD"/>
    <s v="Presupuesto por Resultados"/>
    <s v="SI"/>
    <n v="0"/>
  </r>
  <r>
    <x v="373"/>
    <s v="113001033"/>
    <s v="MSP-MSP-2022-3609-M"/>
    <x v="184"/>
    <x v="330"/>
    <d v="2022-09-27T00:00:00"/>
    <s v="PRESUPUESTARIA"/>
    <s v="Financiamiento de cuartos frio para vacunas estrategia ppr"/>
    <s v="PREVENCION Y PROMOCION DE LA SALUD"/>
    <s v="Reproducción de material educativo Manual Paso a Paso."/>
    <s v="PLANTA CENTRAL"/>
    <n v="9999"/>
    <n v="55"/>
    <s v="000"/>
    <s v="005"/>
    <n v="530204"/>
    <n v="1701"/>
    <s v="001"/>
    <s v="0000"/>
    <s v="0000"/>
    <n v="0"/>
    <n v="0"/>
    <n v="0"/>
    <n v="8921.3799999999992"/>
    <n v="0"/>
    <n v="8921.3799999999992"/>
    <s v="SI"/>
    <m/>
    <m/>
    <x v="1"/>
    <n v="71278.62"/>
    <n v="0"/>
    <n v="71278.62"/>
    <s v="SUB PROMOCION SALUD INTERCULTURAL  IGUALDAD"/>
    <s v="DIR NAC PROMOCION SALUD"/>
    <s v="Presupuesto por Resultados"/>
    <s v="SI"/>
    <n v="0"/>
  </r>
  <r>
    <x v="373"/>
    <s v="113001034"/>
    <s v="MSP-MSP-2022-3609-M"/>
    <x v="184"/>
    <x v="330"/>
    <d v="2022-09-27T00:00:00"/>
    <s v="PRESUPUESTARIA"/>
    <s v="Financiamiento de cuartos frio para vacunas estrategia ppr"/>
    <s v="PREVENCION Y PROMOCION DE LA SALUD"/>
    <s v="Reproducción de material educativo Rotafolio de la concepción a los 5 años. Maternidad segura y primera infancia."/>
    <s v="PLANTA CENTRAL"/>
    <n v="9999"/>
    <n v="55"/>
    <s v="000"/>
    <s v="005"/>
    <n v="530204"/>
    <n v="1701"/>
    <s v="001"/>
    <s v="0000"/>
    <s v="0000"/>
    <n v="0"/>
    <n v="0"/>
    <n v="0"/>
    <n v="5467"/>
    <n v="0"/>
    <n v="5467"/>
    <s v="SI"/>
    <m/>
    <m/>
    <x v="1"/>
    <n v="77033"/>
    <n v="0"/>
    <n v="77033"/>
    <s v="SUB PROMOCION SALUD INTERCULTURAL  IGUALDAD"/>
    <s v="DIR NAC PROMOCION SALUD"/>
    <s v="Presupuesto por Resultados"/>
    <s v="SI"/>
    <n v="0"/>
  </r>
  <r>
    <x v="373"/>
    <s v="111004001"/>
    <s v="MSP-MSP-2022-3609-M"/>
    <x v="184"/>
    <x v="330"/>
    <d v="2022-09-27T00:00:00"/>
    <s v="PRESUPUESTARIA"/>
    <s v="Financiamiento de cuartos frio para vacunas estrategia ppr"/>
    <s v="PREVENCION Y PROMOCION DE LA SALUD"/>
    <s v="Formación de Taps"/>
    <s v="PLANTA CENTRAL"/>
    <n v="9999"/>
    <n v="55"/>
    <s v="000"/>
    <s v="005"/>
    <n v="580208"/>
    <n v="1701"/>
    <s v="001"/>
    <s v="0000"/>
    <s v="0000"/>
    <n v="0"/>
    <n v="0"/>
    <n v="0"/>
    <n v="8560.77"/>
    <n v="0"/>
    <n v="8560.77"/>
    <s v="NO"/>
    <m/>
    <m/>
    <x v="1"/>
    <n v="0"/>
    <n v="0"/>
    <n v="0"/>
    <s v="SUBSE RECTORIA SISTEMA NACIONAL SALUD"/>
    <s v="DIR FORTALECIMIENTO PROFESIONAL CARRERA SANITARIA"/>
    <s v="Presupuesto por Resultados"/>
    <s v="SI"/>
    <n v="0"/>
  </r>
  <r>
    <x v="373"/>
    <s v="134001108"/>
    <s v="MSP-MSP-2022-3609-M"/>
    <x v="184"/>
    <x v="330"/>
    <d v="2022-09-27T00:00:00"/>
    <s v="PRESUPUESTARIA"/>
    <s v="Financiamiento de cuartos frio para vacunas estrategia ppr"/>
    <s v="PREVENCION Y PROMOCION DE LA SALUD"/>
    <s v="Reporte de remuneración mensual unificada e ingresos complementarios"/>
    <s v="PLANTA CENTRAL"/>
    <n v="9999"/>
    <n v="55"/>
    <s v="000"/>
    <s v="004"/>
    <n v="510517"/>
    <n v="1700"/>
    <s v="001"/>
    <s v="0000"/>
    <s v="0000"/>
    <n v="0"/>
    <n v="0"/>
    <n v="0"/>
    <n v="517008"/>
    <n v="0"/>
    <n v="517008"/>
    <s v="NO"/>
    <m/>
    <m/>
    <x v="1"/>
    <n v="0"/>
    <n v="0"/>
    <n v="0"/>
    <s v="COOR ADMINISTRATIVA FINANCIERA"/>
    <s v="DIR ADMINISTRACION TALENTO HUMANO"/>
    <s v="REMUNERACIONES"/>
    <s v="SI"/>
    <n v="0"/>
  </r>
  <r>
    <x v="373"/>
    <s v="134001016"/>
    <s v="MSP-MSP-2022-3609-M"/>
    <x v="184"/>
    <x v="330"/>
    <d v="2022-09-27T00:00:00"/>
    <s v="PRESUPUESTARIA"/>
    <s v="Financiamiento de cuartos frio para vacunas estrategia ppr"/>
    <s v="PREVENCION Y PROMOCION DE LA SALUD"/>
    <s v="Reporte de remuneración mensual unificada e ingresos complementarios"/>
    <s v="PLANTA CENTRAL"/>
    <n v="9999"/>
    <n v="55"/>
    <s v="000"/>
    <s v="004"/>
    <n v="510203"/>
    <n v="1700"/>
    <s v="001"/>
    <s v="0000"/>
    <s v="0000"/>
    <n v="0"/>
    <n v="0"/>
    <n v="0"/>
    <n v="43084"/>
    <n v="0"/>
    <n v="43084"/>
    <s v="NO"/>
    <m/>
    <m/>
    <x v="1"/>
    <n v="43167.04999999993"/>
    <n v="0"/>
    <n v="43167.04999999993"/>
    <s v="COOR ADMINISTRATIVA FINANCIERA"/>
    <s v="DIR ADMINISTRACION TALENTO HUMANO"/>
    <s v="Presupuesto por Resultados"/>
    <s v="SI"/>
    <n v="43167.04999999993"/>
  </r>
  <r>
    <x v="373"/>
    <s v="134001017"/>
    <s v="MSP-MSP-2022-3609-M"/>
    <x v="184"/>
    <x v="330"/>
    <d v="2022-09-27T00:00:00"/>
    <s v="PRESUPUESTARIA"/>
    <s v="Financiamiento de cuartos frio para vacunas estrategia ppr"/>
    <s v="PREVENCION Y PROMOCION DE LA SALUD"/>
    <s v="Reporte de remuneración mensual unificada e ingresos complementarios"/>
    <s v="PLANTA CENTRAL"/>
    <n v="9999"/>
    <n v="55"/>
    <s v="000"/>
    <s v="004"/>
    <n v="510204"/>
    <n v="1700"/>
    <s v="001"/>
    <s v="0000"/>
    <s v="0000"/>
    <n v="0"/>
    <n v="0"/>
    <n v="0"/>
    <n v="13033.33"/>
    <n v="0"/>
    <n v="13033.33"/>
    <s v="NO"/>
    <m/>
    <m/>
    <x v="1"/>
    <n v="11491.119999999995"/>
    <n v="0"/>
    <n v="11491.119999999995"/>
    <s v="COOR ADMINISTRATIVA FINANCIERA"/>
    <s v="DIR ADMINISTRACION TALENTO HUMANO"/>
    <s v="Presupuesto por Resultados"/>
    <s v="SI"/>
    <n v="11491.119999999995"/>
  </r>
  <r>
    <x v="373"/>
    <s v="134001014"/>
    <s v="MSP-MSP-2022-3609-M"/>
    <x v="184"/>
    <x v="330"/>
    <d v="2022-09-27T00:00:00"/>
    <s v="PRESUPUESTARIA"/>
    <s v="Financiamiento de cuartos frio para vacunas estrategia ppr"/>
    <s v="PREVENCION Y PROMOCION DE LA SALUD"/>
    <s v="Reporte de remuneración mensual unificada e ingresos complementarios"/>
    <s v="PLANTA CENTRAL"/>
    <n v="9999"/>
    <n v="55"/>
    <s v="000"/>
    <s v="004"/>
    <n v="510601"/>
    <n v="1700"/>
    <s v="001"/>
    <s v="0000"/>
    <s v="0000"/>
    <n v="0"/>
    <n v="0"/>
    <n v="0"/>
    <n v="49891.27"/>
    <n v="0"/>
    <n v="49891.27"/>
    <s v="NO"/>
    <m/>
    <m/>
    <x v="1"/>
    <n v="41235.859999999986"/>
    <n v="0"/>
    <n v="41235.859999999986"/>
    <s v="COOR ADMINISTRATIVA FINANCIERA"/>
    <s v="DIR ADMINISTRACION TALENTO HUMANO"/>
    <s v="Presupuesto por Resultados"/>
    <s v="SI"/>
    <n v="41235.859999999986"/>
  </r>
  <r>
    <x v="373"/>
    <s v="134001015"/>
    <s v="MSP-MSP-2022-3609-M"/>
    <x v="184"/>
    <x v="330"/>
    <d v="2022-09-27T00:00:00"/>
    <s v="PRESUPUESTARIA"/>
    <s v="Financiamiento de cuartos frio para vacunas estrategia ppr"/>
    <s v="PREVENCION Y PROMOCION DE LA SALUD"/>
    <s v="Reporte de remuneración mensual unificada e ingresos complementarios"/>
    <s v="PLANTA CENTRAL"/>
    <n v="9999"/>
    <n v="55"/>
    <s v="000"/>
    <s v="004"/>
    <n v="510602"/>
    <n v="1700"/>
    <s v="001"/>
    <s v="0000"/>
    <s v="0000"/>
    <n v="0"/>
    <n v="0"/>
    <n v="0"/>
    <n v="43066.77"/>
    <n v="0"/>
    <n v="43066.77"/>
    <s v="NO"/>
    <m/>
    <m/>
    <x v="1"/>
    <n v="30356.849999999977"/>
    <n v="0"/>
    <n v="30356.849999999977"/>
    <s v="COOR ADMINISTRATIVA FINANCIERA"/>
    <s v="DIR ADMINISTRACION TALENTO HUMANO"/>
    <s v="Presupuesto por Resultados"/>
    <s v="SI"/>
    <n v="30356.849999999977"/>
  </r>
  <r>
    <x v="373"/>
    <s v="137000052"/>
    <s v="MSP-MSP-2022-3609-M"/>
    <x v="184"/>
    <x v="330"/>
    <d v="2022-09-27T00:00:00"/>
    <s v="PRESUPUESTARIA"/>
    <s v="Financiamiento de cuartos frio para vacunas estrategia ppr"/>
    <s v="PREVENCION Y PROMOCION DE LA SALUD"/>
    <s v="Viáticos al interior (PPR)"/>
    <s v="PLANTA CENTRAL"/>
    <n v="9999"/>
    <n v="55"/>
    <s v="000"/>
    <s v="005"/>
    <n v="530303"/>
    <n v="1701"/>
    <s v="001"/>
    <s v="0000"/>
    <s v="0000"/>
    <n v="0"/>
    <n v="0"/>
    <n v="0"/>
    <n v="1600"/>
    <n v="0"/>
    <n v="1600"/>
    <s v="SI"/>
    <m/>
    <m/>
    <x v="1"/>
    <n v="0"/>
    <n v="0"/>
    <n v="0"/>
    <s v="DESPACHO MINISTERIAL"/>
    <s v="DIREC COMUNICACION IMAGEN PRENSA"/>
    <s v="Presupuesto por Resultados"/>
    <s v="NO"/>
    <n v="0"/>
  </r>
  <r>
    <x v="373"/>
    <s v="112003080"/>
    <s v="MSP-MSP-2022-3609-M"/>
    <x v="184"/>
    <x v="330"/>
    <d v="2022-09-27T00:00:00"/>
    <s v="PRESUPUESTARIA"/>
    <s v="Financiamiento de cuartos frio para vacunas estrategia ppr"/>
    <s v="PREVENCION Y PROMOCION DE LA SALUD"/>
    <s v="Adquisición de cadena de frio para vacunas del esquema regular"/>
    <s v="PLANTA CENTRAL"/>
    <n v="9999"/>
    <n v="55"/>
    <s v="000"/>
    <s v="006"/>
    <n v="581202"/>
    <n v="1701"/>
    <s v="001"/>
    <s v="0000"/>
    <s v="0000"/>
    <n v="1343070.4499999955"/>
    <n v="0"/>
    <n v="1343070.4499999955"/>
    <n v="0"/>
    <n v="0"/>
    <n v="0"/>
    <s v="SI"/>
    <m/>
    <m/>
    <x v="1"/>
    <n v="2017714.59"/>
    <n v="0"/>
    <n v="2017714.59"/>
    <s v="SUB VIGILANCIA PREVENCION CONTROL SALUD"/>
    <s v="DIR NAC INMUNIZACIONES"/>
    <s v="PPR"/>
    <s v="SI"/>
    <n v="2017714.59"/>
  </r>
  <r>
    <x v="373"/>
    <s v="112003080"/>
    <s v="MSP-MSP-2022-3609-M"/>
    <x v="184"/>
    <x v="330"/>
    <d v="2022-09-27T00:00:00"/>
    <s v="PRESUPUESTARIA"/>
    <s v="Financiamiento de cuartos frio para vacunas estrategia ppr"/>
    <s v="PREVENCION Y PROMOCION DE LA SALUD"/>
    <s v="Adquisición de cadena de frio para vacunas del esquema regular"/>
    <s v="PLANTA CENTRAL"/>
    <n v="9999"/>
    <n v="55"/>
    <s v="000"/>
    <s v="006"/>
    <n v="581202"/>
    <n v="1701"/>
    <s v="001"/>
    <s v="0000"/>
    <s v="0000"/>
    <n v="674644.14000000455"/>
    <n v="0"/>
    <n v="674644.14000000455"/>
    <n v="0"/>
    <n v="0"/>
    <n v="0"/>
    <s v="NO"/>
    <m/>
    <m/>
    <x v="1"/>
    <n v="2017714.59"/>
    <n v="0"/>
    <n v="2017714.59"/>
    <s v="SUB VIGILANCIA PREVENCION CONTROL SALUD"/>
    <s v="DIR NAC INMUNIZACIONES"/>
    <s v="PPR"/>
    <s v="SI"/>
    <n v="2017714.59"/>
  </r>
  <r>
    <x v="374"/>
    <n v="135000062"/>
    <s v="MSP-DNTIC-2022-1433-M"/>
    <x v="183"/>
    <x v="50"/>
    <m/>
    <s v="PRESUPUESTARIA"/>
    <s v="La reforma se plantea para la distribución de los recursos en las EOD."/>
    <s v="PREVENCION Y PROMOCION DE LA SALUD"/>
    <s v="Consultoria para el fortalecimiento de sistemas de información y heramientas informáticas"/>
    <s v="PLANTA CENTRAL"/>
    <n v="9999"/>
    <n v="55"/>
    <s v="000"/>
    <s v="005"/>
    <n v="530601"/>
    <n v="1701"/>
    <s v="001"/>
    <s v="0000"/>
    <s v="0000"/>
    <n v="0"/>
    <n v="0"/>
    <n v="0"/>
    <n v="250413.35"/>
    <n v="0"/>
    <n v="250413.35"/>
    <s v="SI"/>
    <m/>
    <m/>
    <x v="4"/>
    <n v="0"/>
    <n v="0"/>
    <n v="0"/>
    <s v="DESPACHO MINISTERIAL"/>
    <s v="DIR TECNOLOGIAS INFORMACION COMUNICACION"/>
    <s v="Presupuesto por Resultados"/>
    <s v="NO"/>
    <n v="0"/>
  </r>
  <r>
    <x v="374"/>
    <s v="ZONA 1"/>
    <s v="MSP-DNTIC-2022-1433-M"/>
    <x v="183"/>
    <x v="50"/>
    <m/>
    <s v="PRESUPUESTARIA"/>
    <s v="La reforma se plantea para la distribución de los recursos en las EOD."/>
    <s v="ZONA 1"/>
    <s v="Conectividad para los establecimientos de salud (DESCONCENTRADO)"/>
    <s v="ZONA 1"/>
    <s v="1257"/>
    <n v="55"/>
    <s v="000"/>
    <s v="005"/>
    <n v="530105"/>
    <n v="1004"/>
    <s v="001"/>
    <s v="0000"/>
    <s v="0000"/>
    <n v="13814"/>
    <n v="1657.6799999999998"/>
    <n v="15471.68"/>
    <m/>
    <n v="0"/>
    <n v="0"/>
    <s v="SI"/>
    <m/>
    <m/>
    <x v="4"/>
    <e v="#N/A"/>
    <e v="#N/A"/>
    <e v="#N/A"/>
    <e v="#N/A"/>
    <e v="#N/A"/>
    <e v="#N/A"/>
    <e v="#N/A"/>
    <e v="#N/A"/>
  </r>
  <r>
    <x v="374"/>
    <s v="ZONA 1"/>
    <s v="MSP-DNTIC-2022-1433-M"/>
    <x v="183"/>
    <x v="50"/>
    <m/>
    <s v="PRESUPUESTARIA"/>
    <s v="La reforma se plantea para la distribución de los recursos en las EOD."/>
    <s v="ZONA 1"/>
    <s v="Conectividad para los establecimientos de salud (DESCONCENTRADO)"/>
    <s v="ZONA 1"/>
    <s v="1071"/>
    <n v="55"/>
    <s v="000"/>
    <s v="005"/>
    <n v="530105"/>
    <n v="401"/>
    <s v="001"/>
    <s v="0000"/>
    <s v="0000"/>
    <n v="9149.0300000000007"/>
    <n v="1097.8800000000001"/>
    <n v="10246.91"/>
    <m/>
    <n v="0"/>
    <n v="0"/>
    <s v="SI"/>
    <m/>
    <m/>
    <x v="4"/>
    <e v="#N/A"/>
    <e v="#N/A"/>
    <e v="#N/A"/>
    <e v="#N/A"/>
    <e v="#N/A"/>
    <e v="#N/A"/>
    <e v="#N/A"/>
    <e v="#N/A"/>
  </r>
  <r>
    <x v="374"/>
    <s v="ZONA 1"/>
    <s v="MSP-DNTIC-2022-1433-M"/>
    <x v="183"/>
    <x v="50"/>
    <m/>
    <s v="PRESUPUESTARIA"/>
    <s v="La reforma se plantea para la distribución de los recursos en las EOD."/>
    <s v="ZONA 1"/>
    <s v="Conectividad para los establecimientos de salud (DESCONCENTRADO)"/>
    <s v="ZONA 1"/>
    <n v="1072"/>
    <n v="55"/>
    <s v="000"/>
    <s v="005"/>
    <n v="530105"/>
    <n v="405"/>
    <s v="001"/>
    <s v="0000"/>
    <s v="0000"/>
    <n v="16812.87"/>
    <n v="2017.54"/>
    <n v="18830.41"/>
    <m/>
    <n v="0"/>
    <n v="0"/>
    <s v="SI"/>
    <m/>
    <m/>
    <x v="4"/>
    <e v="#N/A"/>
    <e v="#N/A"/>
    <e v="#N/A"/>
    <e v="#N/A"/>
    <e v="#N/A"/>
    <e v="#N/A"/>
    <e v="#N/A"/>
    <e v="#N/A"/>
  </r>
  <r>
    <x v="374"/>
    <s v="ZONA 1"/>
    <s v="MSP-DNTIC-2022-1433-M"/>
    <x v="183"/>
    <x v="50"/>
    <m/>
    <s v="PRESUPUESTARIA"/>
    <s v="La reforma se plantea para la distribución de los recursos en las EOD."/>
    <s v="ZONA 1"/>
    <s v="Conectividad para los establecimientos de salud (DESCONCENTRADO)"/>
    <s v="ZONA 1"/>
    <s v="1532"/>
    <n v="55"/>
    <s v="000"/>
    <s v="005"/>
    <n v="530105"/>
    <n v="2101"/>
    <s v="001"/>
    <s v="0000"/>
    <s v="0000"/>
    <n v="827.89"/>
    <n v="99.35"/>
    <n v="927.24"/>
    <m/>
    <n v="0"/>
    <n v="0"/>
    <s v="SI"/>
    <m/>
    <m/>
    <x v="4"/>
    <e v="#N/A"/>
    <e v="#N/A"/>
    <e v="#N/A"/>
    <e v="#N/A"/>
    <e v="#N/A"/>
    <e v="#N/A"/>
    <e v="#N/A"/>
    <e v="#N/A"/>
  </r>
  <r>
    <x v="374"/>
    <s v="ZONA 1"/>
    <s v="MSP-DNTIC-2022-1433-M"/>
    <x v="183"/>
    <x v="50"/>
    <m/>
    <s v="PRESUPUESTARIA"/>
    <s v="La reforma se plantea para la distribución de los recursos en las EOD."/>
    <s v="ZONA 1"/>
    <s v="Conectividad para los establecimientos de salud (DESCONCENTRADO)"/>
    <s v="ZONA 1"/>
    <s v="1166"/>
    <n v="55"/>
    <s v="000"/>
    <s v="005"/>
    <n v="530105"/>
    <n v="804"/>
    <s v="001"/>
    <s v="0000"/>
    <s v="0000"/>
    <n v="11083.51"/>
    <n v="1330.02"/>
    <n v="12413.53"/>
    <m/>
    <n v="0"/>
    <n v="0"/>
    <s v="SI"/>
    <m/>
    <m/>
    <x v="4"/>
    <e v="#N/A"/>
    <e v="#N/A"/>
    <e v="#N/A"/>
    <e v="#N/A"/>
    <e v="#N/A"/>
    <e v="#N/A"/>
    <e v="#N/A"/>
    <e v="#N/A"/>
  </r>
  <r>
    <x v="374"/>
    <s v="ZONA 1"/>
    <s v="MSP-DNTIC-2022-1433-M"/>
    <x v="183"/>
    <x v="50"/>
    <m/>
    <s v="PRESUPUESTARIA"/>
    <s v="La reforma se plantea para la distribución de los recursos en las EOD."/>
    <s v="ZONA 1"/>
    <s v="Conectividad para los establecimientos de salud (DESCONCENTRADO)"/>
    <s v="ZONA 1"/>
    <n v="1073"/>
    <n v="55"/>
    <s v="000"/>
    <s v="005"/>
    <n v="530105"/>
    <n v="403"/>
    <s v="001"/>
    <s v="0000"/>
    <s v="0000"/>
    <n v="1740.65"/>
    <n v="208.88"/>
    <n v="1949.5300000000002"/>
    <m/>
    <n v="0"/>
    <n v="0"/>
    <s v="SI"/>
    <m/>
    <m/>
    <x v="4"/>
    <e v="#N/A"/>
    <e v="#N/A"/>
    <e v="#N/A"/>
    <e v="#N/A"/>
    <e v="#N/A"/>
    <e v="#N/A"/>
    <e v="#N/A"/>
    <e v="#N/A"/>
  </r>
  <r>
    <x v="374"/>
    <s v="ZONA 2"/>
    <s v="MSP-DNTIC-2022-1433-M"/>
    <x v="183"/>
    <x v="50"/>
    <m/>
    <s v="PRESUPUESTARIA"/>
    <s v="La reforma se plantea para la distribución de los recursos en las EOD."/>
    <s v="ZONA 2"/>
    <s v="Conectividad para los establecimientos de salud (DESCONCENTRADO)"/>
    <s v="ZONA 2"/>
    <n v="52"/>
    <n v="55"/>
    <s v="000"/>
    <s v="005"/>
    <n v="530105"/>
    <n v="1501"/>
    <s v="001"/>
    <s v="0000"/>
    <s v="0000"/>
    <m/>
    <n v="0"/>
    <n v="0"/>
    <n v="8506.1"/>
    <n v="1020.73"/>
    <n v="9526.83"/>
    <s v="SI"/>
    <m/>
    <m/>
    <x v="4"/>
    <e v="#N/A"/>
    <e v="#N/A"/>
    <e v="#N/A"/>
    <e v="#N/A"/>
    <e v="#N/A"/>
    <e v="#N/A"/>
    <e v="#N/A"/>
    <e v="#N/A"/>
  </r>
  <r>
    <x v="374"/>
    <s v="ZONA 2"/>
    <s v="MSP-DNTIC-2022-1433-M"/>
    <x v="183"/>
    <x v="50"/>
    <m/>
    <s v="PRESUPUESTARIA"/>
    <s v="La reforma se plantea para la distribución de los recursos en las EOD."/>
    <s v="ZONA 2"/>
    <s v="Conectividad para los establecimientos de salud (DESCONCENTRADO)"/>
    <s v="ZONA 2"/>
    <n v="1441"/>
    <n v="55"/>
    <s v="000"/>
    <s v="005"/>
    <n v="530105"/>
    <n v="1708"/>
    <s v="001"/>
    <s v="0000"/>
    <s v="0000"/>
    <m/>
    <n v="0"/>
    <n v="0"/>
    <n v="671.18"/>
    <n v="80.540000000000006"/>
    <n v="751.71999999999991"/>
    <s v="SI"/>
    <m/>
    <m/>
    <x v="4"/>
    <e v="#N/A"/>
    <e v="#N/A"/>
    <e v="#N/A"/>
    <e v="#N/A"/>
    <e v="#N/A"/>
    <e v="#N/A"/>
    <e v="#N/A"/>
    <e v="#N/A"/>
  </r>
  <r>
    <x v="374"/>
    <s v="ZONA 2"/>
    <s v="MSP-DNTIC-2022-1433-M"/>
    <x v="183"/>
    <x v="50"/>
    <m/>
    <s v="PRESUPUESTARIA"/>
    <s v="La reforma se plantea para la distribución de los recursos en las EOD."/>
    <s v="ZONA 2"/>
    <s v="Conectividad para los establecimientos de salud (DESCONCENTRADO)"/>
    <s v="ZONA 2"/>
    <n v="1442"/>
    <n v="55"/>
    <s v="000"/>
    <s v="005"/>
    <n v="530105"/>
    <n v="1702"/>
    <s v="001"/>
    <s v="0000"/>
    <s v="0000"/>
    <m/>
    <n v="0"/>
    <n v="0"/>
    <n v="2220"/>
    <n v="266.39999999999998"/>
    <n v="2486.4"/>
    <s v="SI"/>
    <m/>
    <m/>
    <x v="4"/>
    <e v="#N/A"/>
    <e v="#N/A"/>
    <e v="#N/A"/>
    <e v="#N/A"/>
    <e v="#N/A"/>
    <e v="#N/A"/>
    <e v="#N/A"/>
    <e v="#N/A"/>
  </r>
  <r>
    <x v="374"/>
    <s v="ZONA 2"/>
    <s v="MSP-DNTIC-2022-1433-M"/>
    <x v="183"/>
    <x v="50"/>
    <m/>
    <s v="PRESUPUESTARIA"/>
    <s v="La reforma se plantea para la distribución de los recursos en las EOD."/>
    <s v="ZONA 2"/>
    <s v="Conectividad para los establecimientos de salud (DESCONCENTRADO)"/>
    <s v="ZONA 2"/>
    <n v="1445"/>
    <n v="55"/>
    <s v="000"/>
    <s v="005"/>
    <n v="530105"/>
    <n v="1705"/>
    <s v="001"/>
    <s v="0000"/>
    <s v="0000"/>
    <m/>
    <n v="0"/>
    <n v="0"/>
    <n v="216.28"/>
    <n v="25.95"/>
    <n v="242.23"/>
    <s v="SI"/>
    <m/>
    <m/>
    <x v="4"/>
    <e v="#N/A"/>
    <e v="#N/A"/>
    <e v="#N/A"/>
    <e v="#N/A"/>
    <e v="#N/A"/>
    <e v="#N/A"/>
    <e v="#N/A"/>
    <e v="#N/A"/>
  </r>
  <r>
    <x v="374"/>
    <s v="ZONA 2"/>
    <s v="MSP-DNTIC-2022-1433-M"/>
    <x v="183"/>
    <x v="50"/>
    <m/>
    <s v="PRESUPUESTARIA"/>
    <s v="La reforma se plantea para la distribución de los recursos en las EOD."/>
    <s v="ZONA 2"/>
    <s v="Conectividad para los establecimientos de salud (DESCONCENTRADO)"/>
    <s v="ZONA 2"/>
    <s v="2320"/>
    <n v="55"/>
    <s v="000"/>
    <s v="005"/>
    <n v="530105"/>
    <n v="2201"/>
    <s v="001"/>
    <s v="0000"/>
    <s v="0000"/>
    <m/>
    <n v="0"/>
    <n v="0"/>
    <n v="4600.99"/>
    <n v="552.12"/>
    <n v="5153.1099999999997"/>
    <s v="SI"/>
    <m/>
    <m/>
    <x v="4"/>
    <e v="#N/A"/>
    <e v="#N/A"/>
    <e v="#N/A"/>
    <e v="#N/A"/>
    <e v="#N/A"/>
    <e v="#N/A"/>
    <e v="#N/A"/>
    <e v="#N/A"/>
  </r>
  <r>
    <x v="374"/>
    <s v="ZONA 3"/>
    <s v="MSP-DNTIC-2022-1433-M"/>
    <x v="183"/>
    <x v="50"/>
    <m/>
    <s v="PRESUPUESTARIA"/>
    <s v="La reforma se plantea para la distribución de los recursos en las EOD."/>
    <s v="ZONA 3"/>
    <s v="Conectividad para los establecimientos de salud (DESCONCENTRADO)"/>
    <s v="ZONA 3"/>
    <s v="1091"/>
    <n v="55"/>
    <s v="000"/>
    <s v="005"/>
    <n v="530105"/>
    <s v="0501"/>
    <s v="001"/>
    <s v="0000"/>
    <s v="0000"/>
    <m/>
    <n v="0"/>
    <n v="0"/>
    <n v="1968"/>
    <n v="236.16"/>
    <n v="2204.16"/>
    <s v="SI"/>
    <m/>
    <m/>
    <x v="4"/>
    <e v="#N/A"/>
    <e v="#N/A"/>
    <e v="#N/A"/>
    <e v="#N/A"/>
    <e v="#N/A"/>
    <e v="#N/A"/>
    <e v="#N/A"/>
    <e v="#N/A"/>
  </r>
  <r>
    <x v="374"/>
    <s v="ZONA 3"/>
    <s v="MSP-DNTIC-2022-1433-M"/>
    <x v="183"/>
    <x v="50"/>
    <m/>
    <s v="PRESUPUESTARIA"/>
    <s v="La reforma se plantea para la distribución de los recursos en las EOD."/>
    <s v="ZONA 3"/>
    <s v="Conectividad para los establecimientos de salud (DESCONCENTRADO)"/>
    <s v="ZONA 3"/>
    <n v="1465"/>
    <n v="55"/>
    <s v="000"/>
    <s v="005"/>
    <n v="530105"/>
    <n v="1807"/>
    <s v="001"/>
    <s v="0000"/>
    <s v="0000"/>
    <m/>
    <n v="0"/>
    <n v="0"/>
    <n v="1017.6"/>
    <n v="122.11"/>
    <n v="1139.71"/>
    <s v="SI"/>
    <m/>
    <m/>
    <x v="4"/>
    <e v="#N/A"/>
    <e v="#N/A"/>
    <e v="#N/A"/>
    <e v="#N/A"/>
    <e v="#N/A"/>
    <e v="#N/A"/>
    <e v="#N/A"/>
    <e v="#N/A"/>
  </r>
  <r>
    <x v="374"/>
    <s v="ZONA 4"/>
    <s v="MSP-DNTIC-2022-1433-M"/>
    <x v="183"/>
    <x v="50"/>
    <m/>
    <s v="PRESUPUESTARIA"/>
    <s v="La reforma se plantea para la distribución de los recursos en las EOD."/>
    <s v="ZONA 4"/>
    <s v="Conectividad para los establecimientos de salud (DESCONCENTRADO)"/>
    <s v="ZONA 4"/>
    <n v="54"/>
    <n v="55"/>
    <s v="000"/>
    <s v="005"/>
    <n v="530105"/>
    <n v="1301"/>
    <s v="001"/>
    <s v="0000"/>
    <s v="0000"/>
    <m/>
    <n v="0"/>
    <n v="0"/>
    <n v="26539.51"/>
    <n v="3184.74"/>
    <n v="29724.25"/>
    <s v="SI"/>
    <m/>
    <m/>
    <x v="4"/>
    <e v="#N/A"/>
    <e v="#N/A"/>
    <e v="#N/A"/>
    <e v="#N/A"/>
    <e v="#N/A"/>
    <e v="#N/A"/>
    <e v="#N/A"/>
    <e v="#N/A"/>
  </r>
  <r>
    <x v="374"/>
    <s v="ZONA 5"/>
    <s v="MSP-DNTIC-2022-1433-M"/>
    <x v="183"/>
    <x v="50"/>
    <m/>
    <s v="PRESUPUESTARIA"/>
    <s v="La reforma se plantea para la distribución de los recursos en las EOD."/>
    <s v="ZONA 5"/>
    <s v="Conectividad para los establecimientos de salud (DESCONCENTRADO)"/>
    <s v="ZONA 5"/>
    <n v="1225"/>
    <n v="55"/>
    <s v="000"/>
    <s v="005"/>
    <n v="530105"/>
    <n v="920"/>
    <s v="001"/>
    <s v="0000"/>
    <s v="0000"/>
    <n v="88174.68"/>
    <n v="10580.96"/>
    <n v="98755.639999999985"/>
    <m/>
    <n v="0"/>
    <n v="0"/>
    <s v="SI"/>
    <m/>
    <m/>
    <x v="4"/>
    <e v="#N/A"/>
    <e v="#N/A"/>
    <e v="#N/A"/>
    <e v="#N/A"/>
    <e v="#N/A"/>
    <e v="#N/A"/>
    <e v="#N/A"/>
    <e v="#N/A"/>
  </r>
  <r>
    <x v="374"/>
    <s v="ZONA 6"/>
    <s v="MSP-DNTIC-2022-1433-M"/>
    <x v="183"/>
    <x v="50"/>
    <m/>
    <s v="PRESUPUESTARIA"/>
    <s v="La reforma se plantea para la distribución de los recursos en las EOD."/>
    <s v="ZONA 6"/>
    <s v="Conectividad para los establecimientos de salud (DESCONCENTRADO)"/>
    <s v="ZONA 6"/>
    <s v="56"/>
    <n v="55"/>
    <s v="000"/>
    <s v="005"/>
    <n v="530105"/>
    <s v="0101"/>
    <s v="001"/>
    <s v="0000"/>
    <s v="0000"/>
    <m/>
    <n v="0"/>
    <n v="0"/>
    <n v="15067.05"/>
    <n v="1808.05"/>
    <n v="16875.099999999999"/>
    <s v="SI"/>
    <m/>
    <m/>
    <x v="4"/>
    <e v="#N/A"/>
    <e v="#N/A"/>
    <e v="#N/A"/>
    <e v="#N/A"/>
    <e v="#N/A"/>
    <e v="#N/A"/>
    <e v="#N/A"/>
    <e v="#N/A"/>
  </r>
  <r>
    <x v="374"/>
    <s v="ZONA 8"/>
    <s v="MSP-DNTIC-2022-1433-M"/>
    <x v="183"/>
    <x v="50"/>
    <m/>
    <s v="PRESUPUESTARIA"/>
    <s v="La reforma se plantea para la distribución de los recursos en las EOD."/>
    <s v="ZONA 8"/>
    <s v="Conectividad para los establecimientos de salud (DESCONCENTRADO)"/>
    <s v="ZONA 8"/>
    <s v="1198"/>
    <n v="55"/>
    <s v="000"/>
    <s v="005"/>
    <n v="530105"/>
    <n v="901"/>
    <s v="001"/>
    <s v="0000"/>
    <s v="0000"/>
    <n v="32.21"/>
    <n v="3.87"/>
    <n v="36.08"/>
    <m/>
    <n v="0"/>
    <n v="0"/>
    <s v="SI"/>
    <m/>
    <m/>
    <x v="4"/>
    <e v="#N/A"/>
    <e v="#N/A"/>
    <e v="#N/A"/>
    <e v="#N/A"/>
    <e v="#N/A"/>
    <e v="#N/A"/>
    <e v="#N/A"/>
    <e v="#N/A"/>
  </r>
  <r>
    <x v="374"/>
    <s v="ZONA 8"/>
    <s v="MSP-DNTIC-2022-1433-M"/>
    <x v="183"/>
    <x v="50"/>
    <m/>
    <s v="PRESUPUESTARIA"/>
    <s v="La reforma se plantea para la distribución de los recursos en las EOD."/>
    <s v="ZONA 8"/>
    <s v="Conectividad para los establecimientos de salud (DESCONCENTRADO)"/>
    <s v="ZONA 8"/>
    <s v="1204"/>
    <n v="55"/>
    <s v="000"/>
    <s v="005"/>
    <n v="530105"/>
    <n v="901"/>
    <s v="001"/>
    <s v="0000"/>
    <s v="0000"/>
    <n v="27368.87"/>
    <n v="3284.26"/>
    <n v="30653.129999999997"/>
    <m/>
    <n v="0"/>
    <n v="0"/>
    <s v="SI"/>
    <m/>
    <m/>
    <x v="4"/>
    <e v="#N/A"/>
    <e v="#N/A"/>
    <e v="#N/A"/>
    <e v="#N/A"/>
    <e v="#N/A"/>
    <e v="#N/A"/>
    <e v="#N/A"/>
    <e v="#N/A"/>
  </r>
  <r>
    <x v="374"/>
    <s v="ZONA 8"/>
    <s v="MSP-DNTIC-2022-1433-M"/>
    <x v="183"/>
    <x v="50"/>
    <m/>
    <s v="PRESUPUESTARIA"/>
    <s v="La reforma se plantea para la distribución de los recursos en las EOD."/>
    <s v="ZONA 8"/>
    <s v="Conectividad para los establecimientos de salud (DESCONCENTRADO)"/>
    <s v="ZONA 8"/>
    <s v="1232"/>
    <n v="55"/>
    <s v="000"/>
    <s v="005"/>
    <n v="530105"/>
    <n v="907"/>
    <s v="001"/>
    <s v="0000"/>
    <s v="0000"/>
    <n v="31794.17"/>
    <n v="3815.3"/>
    <n v="35609.47"/>
    <m/>
    <n v="0"/>
    <n v="0"/>
    <s v="SI"/>
    <m/>
    <m/>
    <x v="4"/>
    <e v="#N/A"/>
    <e v="#N/A"/>
    <e v="#N/A"/>
    <e v="#N/A"/>
    <e v="#N/A"/>
    <e v="#N/A"/>
    <e v="#N/A"/>
    <e v="#N/A"/>
  </r>
  <r>
    <x v="374"/>
    <s v="ZONA 8"/>
    <s v="MSP-DNTIC-2022-1433-M"/>
    <x v="183"/>
    <x v="50"/>
    <m/>
    <s v="PRESUPUESTARIA"/>
    <s v="La reforma se plantea para la distribución de los recursos en las EOD."/>
    <s v="ZONA 8"/>
    <s v="Conectividad para los establecimientos de salud (DESCONCENTRADO)"/>
    <s v="ZONA 8"/>
    <n v="8230"/>
    <n v="55"/>
    <s v="000"/>
    <s v="005"/>
    <n v="530105"/>
    <n v="901"/>
    <s v="001"/>
    <s v="0000"/>
    <s v="0000"/>
    <n v="35849.71"/>
    <n v="4301.97"/>
    <n v="40151.68"/>
    <m/>
    <n v="0"/>
    <n v="0"/>
    <s v="SI"/>
    <m/>
    <m/>
    <x v="4"/>
    <e v="#N/A"/>
    <e v="#N/A"/>
    <e v="#N/A"/>
    <e v="#N/A"/>
    <e v="#N/A"/>
    <e v="#N/A"/>
    <e v="#N/A"/>
    <e v="#N/A"/>
  </r>
  <r>
    <x v="374"/>
    <s v="ZONA 9"/>
    <s v="MSP-DNTIC-2022-1433-M"/>
    <x v="183"/>
    <x v="50"/>
    <m/>
    <s v="PRESUPUESTARIA"/>
    <s v="La reforma se plantea para la distribución de los recursos en las EOD."/>
    <s v="ZONA 9"/>
    <s v="Conectividad para los establecimientos de salud (DESCONCENTRADO)"/>
    <s v="ZONA 9"/>
    <s v="1438"/>
    <n v="55"/>
    <s v="000"/>
    <s v="005"/>
    <n v="530105"/>
    <n v="1701"/>
    <s v="001"/>
    <s v="0000"/>
    <s v="0000"/>
    <m/>
    <n v="0"/>
    <n v="0"/>
    <n v="11945.6"/>
    <n v="1433.47"/>
    <n v="13379.07"/>
    <s v="SI"/>
    <m/>
    <m/>
    <x v="4"/>
    <e v="#N/A"/>
    <e v="#N/A"/>
    <e v="#N/A"/>
    <e v="#N/A"/>
    <e v="#N/A"/>
    <e v="#N/A"/>
    <e v="#N/A"/>
    <e v="#N/A"/>
  </r>
  <r>
    <x v="374"/>
    <s v="ZONA 9"/>
    <s v="MSP-DNTIC-2022-1433-M"/>
    <x v="183"/>
    <x v="50"/>
    <m/>
    <s v="PRESUPUESTARIA"/>
    <s v="La reforma se plantea para la distribución de los recursos en las EOD."/>
    <s v="ZONA 9"/>
    <s v="Conectividad para los establecimientos de salud (DESCONCENTRADO)"/>
    <s v="ZONA 9"/>
    <s v="1435"/>
    <n v="55"/>
    <s v="000"/>
    <s v="005"/>
    <n v="530105"/>
    <n v="1701"/>
    <s v="001"/>
    <s v="0000"/>
    <s v="0000"/>
    <m/>
    <n v="0"/>
    <n v="0"/>
    <n v="34835.79"/>
    <n v="4180.29"/>
    <n v="39016.080000000002"/>
    <s v="SI"/>
    <m/>
    <m/>
    <x v="4"/>
    <e v="#N/A"/>
    <e v="#N/A"/>
    <e v="#N/A"/>
    <e v="#N/A"/>
    <e v="#N/A"/>
    <e v="#N/A"/>
    <e v="#N/A"/>
    <e v="#N/A"/>
  </r>
  <r>
    <x v="374"/>
    <s v="ZONA 9"/>
    <s v="MSP-DNTIC-2022-1433-M"/>
    <x v="183"/>
    <x v="50"/>
    <m/>
    <s v="PRESUPUESTARIA"/>
    <s v="La reforma se plantea para la distribución de los recursos en las EOD."/>
    <s v="ZONA 9"/>
    <s v="Conectividad para los establecimientos de salud (DESCONCENTRADO)"/>
    <s v="ZONA 9"/>
    <n v="59"/>
    <n v="55"/>
    <s v="000"/>
    <s v="005"/>
    <n v="530105"/>
    <n v="1701"/>
    <s v="001"/>
    <s v="0000"/>
    <s v="0000"/>
    <m/>
    <n v="0"/>
    <n v="0"/>
    <n v="8163.22"/>
    <n v="979.59"/>
    <n v="9142.81"/>
    <s v="SI"/>
    <m/>
    <m/>
    <x v="4"/>
    <e v="#N/A"/>
    <e v="#N/A"/>
    <e v="#N/A"/>
    <e v="#N/A"/>
    <e v="#N/A"/>
    <e v="#N/A"/>
    <e v="#N/A"/>
    <e v="#N/A"/>
  </r>
  <r>
    <x v="374"/>
    <s v="ZONA 8"/>
    <s v="MSP-DNTIC-2022-1433-M"/>
    <x v="183"/>
    <x v="50"/>
    <m/>
    <s v="PRESUPUESTARIA"/>
    <s v="La reforma se plantea para la distribución de los recursos en las EOD."/>
    <s v="ZONA 8"/>
    <s v="Conectividad para los establecimientos de salud (DESCONCENTRADO)"/>
    <s v="ZONA 8"/>
    <s v="58"/>
    <n v="55"/>
    <s v="000"/>
    <s v="005"/>
    <n v="530105"/>
    <n v="901"/>
    <s v="001"/>
    <s v="0000"/>
    <s v="0000"/>
    <n v="102687.07"/>
    <n v="12322.45"/>
    <n v="115009.52"/>
    <m/>
    <n v="0"/>
    <n v="0"/>
    <s v="SI"/>
    <m/>
    <m/>
    <x v="4"/>
    <e v="#N/A"/>
    <e v="#N/A"/>
    <e v="#N/A"/>
    <e v="#N/A"/>
    <e v="#N/A"/>
    <e v="#N/A"/>
    <e v="#N/A"/>
    <e v="#N/A"/>
  </r>
  <r>
    <x v="375"/>
    <s v="111005020"/>
    <s v="MSP-SNGSP-2022-2444-M"/>
    <x v="185"/>
    <x v="331"/>
    <d v="2022-09-27T00:00:00"/>
    <s v="PRESUPUESTARIA"/>
    <s v="Financiamiento Cs.Operativos Externalización Farmacias Grupo II Fase II"/>
    <s v="PROGRAMAS DE SALUD PUBLICA"/>
    <s v="Adquisición de medicamentos de consulta externa a través del procedimiento de externalización de farmacias para la Fase 3"/>
    <s v="PLANTA CENTRAL"/>
    <n v="9999"/>
    <n v="24"/>
    <s v="000"/>
    <s v="002"/>
    <n v="530809"/>
    <n v="1701"/>
    <s v="001"/>
    <s v="0000"/>
    <s v="0000"/>
    <n v="0"/>
    <n v="0"/>
    <n v="0"/>
    <n v="1"/>
    <n v="0"/>
    <n v="1"/>
    <s v="SI"/>
    <m/>
    <m/>
    <x v="1"/>
    <n v="2727704.09"/>
    <n v="0"/>
    <n v="2727704.09"/>
    <s v="SUB GESTION OPERACIONES LOGISTICA SALUD "/>
    <s v="DIR NACIONAL ABASTECIMIENTO MEDICAMENTOS DIPOSITIVOS MEDICOS OTROS BIENES ESTRATÉGICOS EN SALUD"/>
    <s v="Externalización de Medicamentos"/>
    <s v="SI"/>
    <n v="2727704.09"/>
  </r>
  <r>
    <x v="375"/>
    <s v="111005045"/>
    <s v="MSP-SNGSP-2022-2444-M"/>
    <x v="185"/>
    <x v="331"/>
    <d v="2022-09-27T00:00:00"/>
    <s v="PRESUPUESTARIA"/>
    <s v="Financiamiento Cs.Operativos Externalización Farmacias Grupo II Fase II"/>
    <s v="PROGRAMAS DE SALUD PUBLICA"/>
    <s v="&quot;COSTOS OPERATIVOS PARA  &quot;ADQUISICIÓN DE MEDICAMENTOS DE CONSULTA EXTERNA A TRAVÉS DEL PROCEDIMIENTO DE EXTERNALIZACIÓN DE FARMACIAS PARA EL GRUPO II DE LA FASE II&quot;"/>
    <s v="PLANTA CENTRAL"/>
    <n v="9999"/>
    <n v="24"/>
    <s v="000"/>
    <s v="002"/>
    <n v="530242"/>
    <n v="1701"/>
    <s v="001"/>
    <s v="0000"/>
    <s v="0000"/>
    <n v="1"/>
    <n v="0"/>
    <n v="1"/>
    <n v="0"/>
    <n v="0"/>
    <n v="0"/>
    <s v="SI"/>
    <m/>
    <m/>
    <x v="1"/>
    <n v="18669.97"/>
    <n v="0"/>
    <n v="18669.97"/>
    <s v="SUB GESTION OPERACIONES LOGISTICA SALUD "/>
    <s v="DIR NACIONAL ABASTECIMIENTO MEDICAMENTOS DIPOSITIVOS MEDICOS OTROS BIENES ESTRATÉGICOS EN SALUD"/>
    <s v="Externalización de Medicamentos"/>
    <s v="SI"/>
    <n v="0"/>
  </r>
  <r>
    <x v="376"/>
    <s v="121004004"/>
    <s v="MSP-DND-2022-1601-M"/>
    <x v="184"/>
    <x v="332"/>
    <d v="2022-09-27T00:00:00"/>
    <s v="POA"/>
    <s v="LA REFORMA SE REALIZA CON LA FINALIDAD DE EFECTUAR EL PAGO DEL CONTRARO 00045-2020 PARA LA CANCELACIÓN DE LOS MEDICAMENTOS DE EMERGENCIA"/>
    <s v="PROVISION Y PRESTACION DE SERVICIOS DE SALUD"/>
    <s v="PAGO DE CONTRATO DE EMERGENCIA NO.  00045-2020"/>
    <s v="PLANTA CENTRAL"/>
    <n v="9999"/>
    <n v="90"/>
    <s v="000"/>
    <s v="001"/>
    <n v="530810"/>
    <n v="1701"/>
    <s v="001"/>
    <s v="0000"/>
    <s v="0000"/>
    <n v="65625"/>
    <n v="0"/>
    <n v="65625"/>
    <n v="0"/>
    <n v="0"/>
    <n v="0"/>
    <s v="SI"/>
    <m/>
    <m/>
    <x v="6"/>
    <n v="0"/>
    <n v="0"/>
    <n v="0"/>
    <s v="SUB REDES ATENCION INTEGRAL EN PRIMER NIVEL "/>
    <s v="DIR NAC DISCAPACIDADES REHABILITACION CUIDADOS PALIATIVOS"/>
    <s v="EMERGENCIA SANITARIA POR COVID"/>
    <s v="NO"/>
    <n v="0"/>
  </r>
  <r>
    <x v="376"/>
    <s v="121004006"/>
    <s v="MSP-DND-2022-1601-M"/>
    <x v="184"/>
    <x v="332"/>
    <d v="2022-09-27T00:00:00"/>
    <s v="POA"/>
    <s v="LA REFORMA SE REALIZA CON LA FINALIDAD DE EFECTUAR EL PAGO DEL CONTRARO 00045-2020 PARA LA CANCELACIÓN DE LOS MEDICAMENTOS DE EMERGENCIA"/>
    <s v="PROVISION Y PRESTACION DE SERVICIOS DE SALUD"/>
    <s v="PAGO DE CONTRATO DE EMERGENCIA NO.  00050-2020"/>
    <s v="PLANTA CENTRAL"/>
    <n v="9999"/>
    <n v="90"/>
    <s v="000"/>
    <s v="001"/>
    <n v="530810"/>
    <n v="1701"/>
    <s v="001"/>
    <s v="0000"/>
    <s v="0000"/>
    <n v="0"/>
    <n v="0"/>
    <n v="0"/>
    <n v="65625"/>
    <n v="0"/>
    <n v="65625"/>
    <s v="SI"/>
    <m/>
    <m/>
    <x v="6"/>
    <n v="0"/>
    <n v="0"/>
    <n v="0"/>
    <s v="SUB REDES ATENCION INTEGRAL EN PRIMER NIVEL "/>
    <s v="DIR NAC DISCAPACIDADES REHABILITACION CUIDADOS PALIATIVOS"/>
    <s v="EMERGENCIA SANITARIA POR COVID"/>
    <s v="NO"/>
    <n v="0"/>
  </r>
  <r>
    <x v="377"/>
    <s v="111000018"/>
    <s v="MSP-SNGSP-2022-2415-M"/>
    <x v="185"/>
    <x v="333"/>
    <d v="2022-09-27T00:00:00"/>
    <s v="PRESUPUESTARIA"/>
    <s v="Financiamiento medicamentos oncológicos CZ7"/>
    <s v="ADMINISTRACION CENTRAL"/>
    <s v="Preasignación para pago de tratamientos oncológicos"/>
    <s v="PLANTA CENTRAL"/>
    <n v="9999"/>
    <s v="01"/>
    <s v="000"/>
    <s v="001"/>
    <n v="530226"/>
    <n v="1701"/>
    <s v="003"/>
    <s v="0000"/>
    <s v="0000"/>
    <n v="0"/>
    <n v="0"/>
    <n v="0"/>
    <n v="101601.97"/>
    <n v="0"/>
    <n v="101601.97"/>
    <s v="SI"/>
    <m/>
    <m/>
    <x v="16"/>
    <n v="6492214.75"/>
    <n v="0"/>
    <n v="6492214.75"/>
    <s v="SUBSE RECTORIA SISTEMA NACIONAL SALUD"/>
    <s v="DIR ARTICULACION RED PUBLICA COMPLEMENTARIA "/>
    <s v="ONCOLÓGICOS"/>
    <s v="SI"/>
    <n v="6492214.75"/>
  </r>
  <r>
    <x v="377"/>
    <s v="CZ7"/>
    <s v="MSP-SNGSP-2022-2415-M"/>
    <x v="185"/>
    <x v="333"/>
    <d v="2022-09-27T00:00:00"/>
    <s v="PRESUPUESTARIA"/>
    <s v="Financiamiento medicamentos oncológicos CZ8"/>
    <s v="CZ7"/>
    <s v="CZ7"/>
    <s v="CZ7"/>
    <s v="57"/>
    <s v="58"/>
    <s v="000"/>
    <s v="001"/>
    <s v="530809"/>
    <s v="1101"/>
    <s v="003"/>
    <s v="0000"/>
    <s v="0000"/>
    <n v="101601.97"/>
    <m/>
    <n v="101601.97"/>
    <n v="0"/>
    <n v="0"/>
    <n v="0"/>
    <s v="SI"/>
    <m/>
    <m/>
    <x v="1"/>
    <e v="#N/A"/>
    <e v="#N/A"/>
    <e v="#N/A"/>
    <e v="#N/A"/>
    <e v="#N/A"/>
    <e v="#N/A"/>
    <e v="#N/A"/>
    <e v="#N/A"/>
  </r>
  <r>
    <x v="378"/>
    <s v="133001005"/>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SUBSITENCIA Y VIATICOS EN EL INTERIOR"/>
    <s v="PLANTA CENTRAL"/>
    <n v="9999"/>
    <s v="01"/>
    <s v="000"/>
    <s v="001"/>
    <n v="530303"/>
    <n v="1701"/>
    <s v="001"/>
    <s v="0000"/>
    <s v="0000"/>
    <n v="0"/>
    <n v="0"/>
    <n v="0"/>
    <n v="637.89000000000033"/>
    <n v="0"/>
    <n v="637.89000000000033"/>
    <s v="SI"/>
    <m/>
    <m/>
    <x v="13"/>
    <n v="0"/>
    <n v="0"/>
    <n v="0"/>
    <s v="COOR ASESORIA JURIDICA"/>
    <s v="DIR PATROCINIO "/>
    <s v="NO APLICA"/>
    <s v="SI"/>
    <n v="0"/>
  </r>
  <r>
    <x v="378"/>
    <s v="133001008"/>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Edificios, Locales y Residencias, Parqueaderos, Casilleros Judiciales y Bancarios (Arrendamiento)_x000a_Egresos por el alquiler de edificios, locales, residencias, parqueaderos, casilleros judiciales y bancarios."/>
    <s v="PLANTA CENTRAL"/>
    <n v="9999"/>
    <s v="01"/>
    <s v="000"/>
    <s v="001"/>
    <n v="530502"/>
    <n v="1701"/>
    <s v="001"/>
    <s v="0000"/>
    <s v="0000"/>
    <n v="0"/>
    <n v="0"/>
    <n v="0"/>
    <n v="60"/>
    <n v="0"/>
    <n v="60"/>
    <s v="SI"/>
    <m/>
    <m/>
    <x v="13"/>
    <n v="0"/>
    <n v="0"/>
    <n v="0"/>
    <s v="COOR ASESORIA JURIDICA"/>
    <s v="DIR PATROCINIO "/>
    <s v="NO APLICA"/>
    <s v="NO"/>
    <n v="0"/>
  </r>
  <r>
    <x v="378"/>
    <s v="137000018"/>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Implementación de radio institucional "/>
    <s v="PLANTA CENTRAL"/>
    <n v="9999"/>
    <s v="01"/>
    <s v="000"/>
    <s v="001"/>
    <n v="530207"/>
    <n v="1701"/>
    <s v="001"/>
    <s v="0000"/>
    <s v="0000"/>
    <n v="0"/>
    <n v="0"/>
    <n v="0"/>
    <n v="0.01"/>
    <n v="0"/>
    <n v="0.01"/>
    <s v="SI"/>
    <m/>
    <m/>
    <x v="13"/>
    <n v="0"/>
    <n v="0"/>
    <n v="0"/>
    <s v="DESPACHO MINISTERIAL"/>
    <s v="DIREC COMUNICACION IMAGEN PRENSA"/>
    <s v="NO APLICA"/>
    <s v="NO"/>
    <n v="0"/>
  </r>
  <r>
    <x v="378"/>
    <s v="137000023"/>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Servicio de revelado en placas para la imprenta institucional"/>
    <s v="PLANTA CENTRAL"/>
    <n v="9999"/>
    <s v="01"/>
    <s v="000"/>
    <s v="001"/>
    <n v="530204"/>
    <n v="1701"/>
    <s v="001"/>
    <s v="0000"/>
    <s v="0000"/>
    <n v="0"/>
    <n v="0"/>
    <n v="0"/>
    <n v="1610.1"/>
    <n v="0"/>
    <n v="1610.1"/>
    <s v="SI"/>
    <m/>
    <m/>
    <x v="13"/>
    <n v="0"/>
    <n v="0"/>
    <n v="0"/>
    <s v="DESPACHO MINISTERIAL"/>
    <s v="DIREC COMUNICACION IMAGEN PRENSA"/>
    <s v="NO APLICA"/>
    <s v="NO"/>
    <n v="0"/>
  </r>
  <r>
    <x v="378"/>
    <s v="137000030"/>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Mantenimiento de computadora Mac OS-X versión 10.9.5"/>
    <s v="PLANTA CENTRAL"/>
    <n v="9999"/>
    <s v="01"/>
    <s v="000"/>
    <s v="001"/>
    <n v="530704"/>
    <n v="1701"/>
    <s v="001"/>
    <s v="0000"/>
    <s v="0000"/>
    <n v="0"/>
    <n v="0"/>
    <n v="0"/>
    <n v="100"/>
    <n v="0"/>
    <n v="100"/>
    <s v="SI"/>
    <m/>
    <m/>
    <x v="13"/>
    <n v="0"/>
    <n v="0"/>
    <n v="0"/>
    <s v="DESPACHO MINISTERIAL"/>
    <s v="DIREC COMUNICACION IMAGEN PRENSA"/>
    <s v="NO APLICA"/>
    <s v="NO"/>
    <n v="0"/>
  </r>
  <r>
    <x v="378"/>
    <s v="137000031"/>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Mantenimiento de computadora Mac OS-X versión 10.8.5"/>
    <s v="PLANTA CENTRAL"/>
    <n v="9999"/>
    <s v="01"/>
    <s v="000"/>
    <s v="001"/>
    <n v="530704"/>
    <n v="1701"/>
    <s v="001"/>
    <s v="0000"/>
    <s v="0000"/>
    <n v="0"/>
    <n v="0"/>
    <n v="0"/>
    <n v="35"/>
    <n v="0"/>
    <n v="35"/>
    <s v="SI"/>
    <m/>
    <m/>
    <x v="13"/>
    <n v="0"/>
    <n v="0"/>
    <n v="0"/>
    <s v="DESPACHO MINISTERIAL"/>
    <s v="DIREC COMUNICACION IMAGEN PRENSA"/>
    <s v="NO APLICA"/>
    <s v="NO"/>
    <n v="0"/>
  </r>
  <r>
    <x v="378"/>
    <s v="137000049"/>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SERVICIO DE DIFUSIÓN DE CAMPAÑAS DE COMUNICACIÓN DEL MINISTERIO DE SALUD PÚBLICA"/>
    <s v="PLANTA CENTRAL"/>
    <n v="9999"/>
    <s v="01"/>
    <s v="000"/>
    <s v="001"/>
    <n v="530207"/>
    <n v="1701"/>
    <s v="001"/>
    <s v="0000"/>
    <s v="0000"/>
    <n v="0"/>
    <n v="0"/>
    <n v="0"/>
    <n v="658.38999999999942"/>
    <n v="0"/>
    <n v="658.38999999999942"/>
    <s v="SI"/>
    <m/>
    <m/>
    <x v="13"/>
    <n v="449341.61"/>
    <n v="0"/>
    <n v="449341.61"/>
    <s v="DESPACHO MINISTERIAL"/>
    <s v="DIREC COMUNICACION IMAGEN PRENSA"/>
    <s v="NO APLICA"/>
    <s v="SI"/>
    <n v="179741.13"/>
  </r>
  <r>
    <x v="378"/>
    <s v="137000054"/>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Adquisición de cables y accesorios para los equipos audiovisuales de la Dirección Nacional de Comunicación, Imagen y Prensa"/>
    <s v="PLANTA CENTRAL"/>
    <n v="9999"/>
    <s v="01"/>
    <s v="000"/>
    <s v="001"/>
    <n v="530813"/>
    <n v="1701"/>
    <s v="001"/>
    <s v="0000"/>
    <s v="0000"/>
    <n v="0"/>
    <n v="0"/>
    <n v="0"/>
    <n v="1170"/>
    <n v="0"/>
    <n v="1170"/>
    <s v="SI"/>
    <m/>
    <m/>
    <x v="13"/>
    <n v="0"/>
    <n v="0"/>
    <n v="0"/>
    <s v="DESPACHO MINISTERIAL"/>
    <s v="DIREC COMUNICACION IMAGEN PRENSA"/>
    <s v="NO APLICA"/>
    <s v="NO"/>
    <n v="0"/>
  </r>
  <r>
    <x v="378"/>
    <s v="113001011"/>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PREVENCION Y PROMOCION DE LA SALUD"/>
    <s v="Servicio de diseño, edición, diagramación, reproducción e impresión de material educomunicacional de promoción de la salud e igualdad"/>
    <s v="PLANTA CENTRAL"/>
    <n v="9999"/>
    <n v="55"/>
    <s v="000"/>
    <s v="002"/>
    <n v="530204"/>
    <n v="1701"/>
    <s v="001"/>
    <s v="0000"/>
    <s v="0000"/>
    <n v="0"/>
    <n v="0"/>
    <n v="0"/>
    <n v="155000"/>
    <n v="0"/>
    <n v="155000"/>
    <s v="SI"/>
    <m/>
    <m/>
    <x v="13"/>
    <n v="1"/>
    <n v="0"/>
    <n v="1"/>
    <s v="SUB PROMOCION SALUD INTERCULTURAL  IGUALDAD"/>
    <s v="DIR NAC PROMOCION SALUD"/>
    <s v="NO APLICA"/>
    <s v="SI"/>
    <n v="0"/>
  </r>
  <r>
    <x v="378"/>
    <s v="113001017"/>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PREVENCION Y PROMOCION DE LA SALUD"/>
    <s v="Contratación de la XII Ronda de Advertencias Sanitarias para Envases de Tabaco"/>
    <s v="PLANTA CENTRAL"/>
    <n v="9999"/>
    <n v="55"/>
    <s v="000"/>
    <s v="002"/>
    <n v="530207"/>
    <n v="1701"/>
    <s v="001"/>
    <s v="0000"/>
    <s v="0000"/>
    <n v="0"/>
    <n v="0"/>
    <n v="0"/>
    <n v="6415"/>
    <n v="0"/>
    <n v="6415"/>
    <s v="SI"/>
    <m/>
    <m/>
    <x v="13"/>
    <n v="0"/>
    <n v="0"/>
    <n v="0"/>
    <s v="SUB PROMOCION SALUD INTERCULTURAL  IGUALDAD"/>
    <s v="DIR NAC PROMOCION SALUD"/>
    <s v="NO APLICA"/>
    <s v="SI"/>
    <n v="0"/>
  </r>
  <r>
    <x v="378"/>
    <s v="113001038"/>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PREVENCION Y PROMOCION DE LA SALUD"/>
    <s v="Adquisición de material POP UP institucional e informativo para el desarrollo de las actividades que se realiza el Ministerio de Salud Pública en temas de Promoción de la Salud e Igualdad"/>
    <s v="PLANTA CENTRAL"/>
    <n v="9999"/>
    <n v="55"/>
    <s v="000"/>
    <s v="002"/>
    <n v="530204"/>
    <n v="1701"/>
    <s v="001"/>
    <s v="0000"/>
    <s v="0000"/>
    <n v="0"/>
    <n v="0"/>
    <n v="0"/>
    <n v="118653.44"/>
    <n v="0"/>
    <n v="118653.44"/>
    <s v="SI"/>
    <m/>
    <m/>
    <x v="13"/>
    <n v="0"/>
    <n v="0"/>
    <n v="0"/>
    <s v="SUB PROMOCION SALUD INTERCULTURAL  IGUALDAD"/>
    <s v="DIR NAC PROMOCION SALUD"/>
    <s v="NO APLICA"/>
    <s v="NO"/>
    <n v="0"/>
  </r>
  <r>
    <x v="378"/>
    <s v="113001040"/>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PREVENCION Y PROMOCION DE LA SALUD"/>
    <s v="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
    <s v="PLANTA CENTRAL"/>
    <n v="9999"/>
    <n v="55"/>
    <s v="000"/>
    <s v="002"/>
    <n v="530812"/>
    <n v="1701"/>
    <s v="001"/>
    <s v="0000"/>
    <s v="0000"/>
    <n v="0"/>
    <n v="0"/>
    <n v="0"/>
    <n v="170000"/>
    <n v="0"/>
    <n v="170000"/>
    <s v="SI"/>
    <m/>
    <m/>
    <x v="13"/>
    <n v="0"/>
    <n v="0"/>
    <n v="0"/>
    <s v="SUB PROMOCION SALUD INTERCULTURAL  IGUALDAD"/>
    <s v="DIR NAC PROMOCION SALUD"/>
    <s v="NO APLICA"/>
    <s v="NO"/>
    <n v="0"/>
  </r>
  <r>
    <x v="378"/>
    <s v="113001043"/>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PREVENCION Y PROMOCION DE LA SALUD"/>
    <s v="Diseño y elaboración de metodología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
    <s v="PLANTA CENTRAL"/>
    <n v="9999"/>
    <n v="55"/>
    <s v="000"/>
    <s v="002"/>
    <n v="530601"/>
    <n v="1701"/>
    <s v="001"/>
    <s v="0000"/>
    <s v="0000"/>
    <n v="0"/>
    <n v="0"/>
    <n v="0"/>
    <n v="2245"/>
    <n v="0"/>
    <n v="2245"/>
    <s v="NO"/>
    <m/>
    <m/>
    <x v="13"/>
    <n v="15510"/>
    <n v="0"/>
    <n v="15510"/>
    <s v="SUB PROMOCION SALUD INTERCULTURAL  IGUALDAD"/>
    <s v="DIR NAC PROMOCION SALUD"/>
    <s v="NO APLICA"/>
    <s v="SI"/>
    <n v="0"/>
  </r>
  <r>
    <x v="378"/>
    <s v="113001044"/>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PREVENCION Y PROMOCION DE LA SALUD"/>
    <s v="Pago de contribuciones señaladas para la cuota anual país del protocolo para la eliminación del comercio ilícito de productos de tabaco"/>
    <s v="PLANTA CENTRAL"/>
    <n v="9999"/>
    <n v="55"/>
    <s v="000"/>
    <s v="002"/>
    <n v="580301"/>
    <n v="1701"/>
    <s v="001"/>
    <s v="0000"/>
    <s v="0000"/>
    <n v="0"/>
    <n v="0"/>
    <n v="0"/>
    <n v="15000"/>
    <n v="0"/>
    <n v="15000"/>
    <s v="SI"/>
    <m/>
    <m/>
    <x v="13"/>
    <n v="15000"/>
    <n v="0"/>
    <n v="15000"/>
    <s v="SUB PROMOCION SALUD INTERCULTURAL  IGUALDAD"/>
    <s v="DIR NAC PROMOCION SALUD"/>
    <s v="NO APLICA"/>
    <s v="SI"/>
    <n v="15000"/>
  </r>
  <r>
    <x v="378"/>
    <s v="131000001"/>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Pago de viáticos"/>
    <s v="PLANTA CENTRAL"/>
    <n v="9999"/>
    <s v="01"/>
    <s v="000"/>
    <s v="001"/>
    <n v="530303"/>
    <n v="1701"/>
    <s v="001"/>
    <s v="0000"/>
    <s v="0000"/>
    <n v="0"/>
    <n v="0"/>
    <n v="0"/>
    <n v="1060"/>
    <n v="0"/>
    <n v="1060"/>
    <s v="SI"/>
    <m/>
    <m/>
    <x v="13"/>
    <n v="500"/>
    <n v="0"/>
    <n v="500"/>
    <s v="COOR SOSTENIBILIDAD SISTEMA RECURSOS "/>
    <s v="COOR SOSTENIBILIDAD SISTEMA RECURSOS "/>
    <s v="NO APLICA"/>
    <s v="SI"/>
    <n v="500"/>
  </r>
  <r>
    <x v="378"/>
    <s v="121091007"/>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PROVISION Y PRESTACION DE SERVICIOS DE SALUD"/>
    <s v="PROCESO DE CONTRATACIÓN SERVICIO DE CONTACT CENTER PARA AGENDAMIENTO EN ESTABLECIMIENTOS DE SALUD DEL PRIMER NIVEL DE ATENCIÓN 2021 (PAGO DE ABRIL 2022)"/>
    <s v="PLANTA CENTRAL"/>
    <n v="9999"/>
    <n v="90"/>
    <s v="000"/>
    <s v="001"/>
    <n v="530105"/>
    <n v="1701"/>
    <s v="001"/>
    <s v="0000"/>
    <s v="0000"/>
    <n v="0"/>
    <n v="0"/>
    <n v="0"/>
    <n v="0.03"/>
    <n v="0"/>
    <n v="0.03"/>
    <s v="SI"/>
    <m/>
    <m/>
    <x v="13"/>
    <n v="583999.1"/>
    <n v="70079.899999999994"/>
    <n v="654079"/>
    <e v="#N/A"/>
    <s v="DIR NAC GESTION USUARIOS PACIENTES "/>
    <s v="CONTACT CENTER"/>
    <s v="SI"/>
    <n v="0"/>
  </r>
  <r>
    <x v="378"/>
    <s v="111001001"/>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GOBERNANZA DE LA SALUD"/>
    <s v="Adquisición de libros para la actualización del Tarifario Nacional"/>
    <s v="PLANTA CENTRAL"/>
    <n v="9999"/>
    <n v="58"/>
    <s v="000"/>
    <s v="003"/>
    <n v="531409"/>
    <n v="1701"/>
    <s v="001"/>
    <s v="0000"/>
    <s v="0000"/>
    <n v="0"/>
    <n v="0"/>
    <n v="0"/>
    <n v="348.94000000000005"/>
    <n v="0"/>
    <n v="348.94000000000005"/>
    <s v="SI"/>
    <m/>
    <m/>
    <x v="13"/>
    <n v="0"/>
    <n v="0"/>
    <n v="0"/>
    <s v="SUBSE RECTORIA SISTEMA NACIONAL SALUD"/>
    <s v="DIR POLITICAS NORMATIVIDAD MODELAMIENTO SALUD"/>
    <s v="NO APLICA"/>
    <s v="NO"/>
    <n v="0"/>
  </r>
  <r>
    <x v="378"/>
    <s v="111001003"/>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GOBERNANZA DE LA SALUD"/>
    <s v="Materiales Didácticos (publicación del Plan Decenal de Salud )"/>
    <s v="PLANTA CENTRAL"/>
    <n v="9999"/>
    <n v="58"/>
    <s v="000"/>
    <s v="003"/>
    <n v="530812"/>
    <n v="1701"/>
    <s v="001"/>
    <s v="0000"/>
    <s v="0000"/>
    <n v="0"/>
    <n v="0"/>
    <n v="0"/>
    <n v="697.88000000000011"/>
    <n v="0"/>
    <n v="697.88000000000011"/>
    <s v="SI"/>
    <m/>
    <m/>
    <x v="13"/>
    <n v="0"/>
    <n v="0"/>
    <n v="0"/>
    <s v="SUBSE RECTORIA SISTEMA NACIONAL SALUD"/>
    <s v="DIR POLITICAS NORMATIVIDAD MODELAMIENTO SALUD"/>
    <s v="NO APLICA"/>
    <s v="NO"/>
    <n v="0"/>
  </r>
  <r>
    <x v="378"/>
    <s v="111003001"/>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GOBERNANZA DE LA SALUD"/>
    <s v="Adquisición del Número Estándar Internacional del Libro - ISBN"/>
    <s v="PLANTA CENTRAL"/>
    <n v="9999"/>
    <n v="58"/>
    <s v="000"/>
    <s v="001"/>
    <n v="530239"/>
    <n v="1701"/>
    <s v="001"/>
    <s v="0000"/>
    <s v="0000"/>
    <n v="0"/>
    <n v="0"/>
    <n v="0"/>
    <n v="2500"/>
    <n v="0"/>
    <n v="2500"/>
    <s v="SI"/>
    <m/>
    <m/>
    <x v="13"/>
    <n v="2500"/>
    <n v="0"/>
    <n v="2500"/>
    <s v="SUBSE RECTORIA SISTEMA NACIONAL SALUD"/>
    <s v="DIR POLITICAS NORMATIVIDAD MODELAMIENTO SALUD"/>
    <s v="NO APLICA"/>
    <s v="SI"/>
    <n v="2500"/>
  </r>
  <r>
    <x v="378"/>
    <s v="135000006"/>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CONTRATACIÓN DEL SERVICIO DE EXTERNALIZACIÓN DE CORREO ELECTRÓNICO 2020-2021"/>
    <s v="PLANTA CENTRAL"/>
    <n v="9999"/>
    <s v="01"/>
    <s v="000"/>
    <s v="001"/>
    <n v="530105"/>
    <n v="1701"/>
    <s v="001"/>
    <s v="0000"/>
    <s v="0000"/>
    <n v="0"/>
    <n v="0"/>
    <n v="0"/>
    <n v="283.54000000000002"/>
    <n v="0"/>
    <n v="283.54000000000002"/>
    <s v="SI"/>
    <m/>
    <m/>
    <x v="13"/>
    <n v="0"/>
    <n v="0"/>
    <n v="0"/>
    <s v="DESPACHO MINISTERIAL"/>
    <s v="DIR TECNOLOGIAS INFORMACION COMUNICACION"/>
    <s v="NO APLICA"/>
    <s v="NO"/>
    <n v="0"/>
  </r>
  <r>
    <x v="378"/>
    <s v="132000008"/>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PROVISION Y PRESTACION DE SERVICIOS DE SALUD"/>
    <s v="ASIGNACIÓN ADICIONAL MEF SERVICIOS EXTERNALIZADOS"/>
    <s v="PLANTA CENTRAL"/>
    <n v="9999"/>
    <n v="90"/>
    <s v="000"/>
    <s v="001"/>
    <n v="530235"/>
    <n v="1701"/>
    <s v="001"/>
    <s v="0000"/>
    <s v="0000"/>
    <n v="0"/>
    <n v="0"/>
    <n v="0"/>
    <n v="207.06"/>
    <n v="0"/>
    <n v="207.06"/>
    <s v="SI"/>
    <m/>
    <m/>
    <x v="13"/>
    <n v="0"/>
    <n v="0"/>
    <n v="0"/>
    <s v="COOR PLANIFICACION GEST ESTRAT"/>
    <s v="COORDI PLANIFICACION GEST ESTRAT"/>
    <s v="N/A"/>
    <s v="NO"/>
    <n v="0"/>
  </r>
  <r>
    <x v="378"/>
    <s v="132001006"/>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Asignación esigef para financiar actividades priorizadas "/>
    <s v="PLANTA CENTRAL"/>
    <n v="9999"/>
    <s v="01"/>
    <s v="000"/>
    <s v="001"/>
    <n v="581201"/>
    <n v="1701"/>
    <s v="001"/>
    <s v="0000"/>
    <s v="0000"/>
    <n v="0"/>
    <n v="0"/>
    <n v="0"/>
    <n v="188328.71999999997"/>
    <n v="0"/>
    <n v="188328.71999999997"/>
    <s v="SI"/>
    <m/>
    <m/>
    <x v="13"/>
    <n v="0"/>
    <n v="0"/>
    <n v="0"/>
    <s v="COOR PLANIFICACION GEST ESTRAT"/>
    <s v="DIR PLANIFICACION INVERSION"/>
    <s v="Presupuesto por Resultados"/>
    <s v="NO"/>
    <n v="0"/>
  </r>
  <r>
    <x v="378"/>
    <s v="132001007"/>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PREVENCION Y PROMOCION DE LA SALUD"/>
    <s v="Asignación esigef para financiar actividades priorizadas "/>
    <s v="PLANTA CENTRAL"/>
    <n v="9999"/>
    <n v="55"/>
    <s v="000"/>
    <s v="002"/>
    <n v="530204"/>
    <n v="1701"/>
    <s v="001"/>
    <s v="0000"/>
    <s v="0000"/>
    <n v="0"/>
    <n v="0"/>
    <n v="0"/>
    <n v="5000"/>
    <n v="0"/>
    <n v="5000"/>
    <s v="SI"/>
    <m/>
    <m/>
    <x v="13"/>
    <n v="0"/>
    <n v="0"/>
    <n v="0"/>
    <s v="COOR PLANIFICACION GEST ESTRAT"/>
    <s v="DIR PLANIFICACION INVERSION"/>
    <s v="Presupuesto por Resultados"/>
    <s v="NO"/>
    <n v="0"/>
  </r>
  <r>
    <x v="378"/>
    <s v="132001015"/>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VIGILANCIA Y CONTROL SANITARIO"/>
    <s v="Asignación esigef para financiar actividades priorizadas "/>
    <s v="PLANTA CENTRAL"/>
    <n v="9999"/>
    <n v="56"/>
    <s v="000"/>
    <s v="001"/>
    <n v="530612"/>
    <n v="1701"/>
    <s v="001"/>
    <s v="0000"/>
    <s v="0000"/>
    <n v="0"/>
    <n v="0"/>
    <n v="0"/>
    <n v="4000"/>
    <n v="0"/>
    <n v="4000"/>
    <s v="SI"/>
    <m/>
    <m/>
    <x v="13"/>
    <n v="0"/>
    <n v="0"/>
    <n v="0"/>
    <s v="COOR PLANIFICACION GEST ESTRAT"/>
    <s v="DIR PLANIFICACION INVERSION"/>
    <s v="NO APLICA"/>
    <s v="NO"/>
    <n v="0"/>
  </r>
  <r>
    <x v="378"/>
    <s v="132001016"/>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VIGILANCIA Y CONTROL SANITARIO"/>
    <s v="Asignación esigef para financiar actividades priorizadas "/>
    <s v="PLANTA CENTRAL"/>
    <n v="9999"/>
    <n v="56"/>
    <s v="000"/>
    <s v="001"/>
    <n v="581202"/>
    <n v="1701"/>
    <s v="001"/>
    <s v="0000"/>
    <s v="0000"/>
    <n v="0"/>
    <n v="0"/>
    <n v="0"/>
    <n v="928568.99000000022"/>
    <n v="0"/>
    <n v="928568.99000000022"/>
    <s v="SI"/>
    <m/>
    <m/>
    <x v="13"/>
    <n v="0"/>
    <n v="0"/>
    <n v="0"/>
    <s v="COOR PLANIFICACION GEST ESTRAT"/>
    <s v="DIR PLANIFICACION INVERSION"/>
    <s v="Presupuesto por Resultados"/>
    <s v="NO"/>
    <n v="0"/>
  </r>
  <r>
    <x v="378"/>
    <s v="132001020"/>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GARANTIA DE LA CALIDAD DE LOS SERVICIOS DE SALUD"/>
    <s v="Asignación esigef para financiar actividades priorizadas  (Mantenimientos REF 006)"/>
    <s v="PLANTA CENTRAL"/>
    <n v="9999"/>
    <n v="57"/>
    <s v="000"/>
    <s v="001"/>
    <n v="530402"/>
    <n v="1701"/>
    <s v="001"/>
    <s v="0000"/>
    <s v="0000"/>
    <n v="0"/>
    <n v="0"/>
    <n v="0"/>
    <n v="842.75999999977648"/>
    <n v="0"/>
    <n v="842.75999999977648"/>
    <s v="SI"/>
    <m/>
    <m/>
    <x v="13"/>
    <n v="0"/>
    <n v="0"/>
    <n v="0"/>
    <s v="COOR PLANIFICACION GEST ESTRAT"/>
    <s v="DIR PLANIFICACION INVERSION"/>
    <s v="NO APLICA"/>
    <s v="NO"/>
    <n v="0"/>
  </r>
  <r>
    <x v="378"/>
    <s v="132001022"/>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GARANTIA DE LA CALIDAD DE LOS SERVICIOS DE SALUD"/>
    <s v="Asignación esigef para financiar actividades priorizadas  (Mantenimientos REF 006)"/>
    <s v="PLANTA CENTRAL"/>
    <n v="9999"/>
    <n v="57"/>
    <s v="000"/>
    <s v="001"/>
    <n v="530404"/>
    <n v="1701"/>
    <s v="001"/>
    <s v="0000"/>
    <s v="0000"/>
    <n v="0"/>
    <n v="0"/>
    <n v="0"/>
    <n v="22532.695844022557"/>
    <n v="0"/>
    <n v="22532.695844022557"/>
    <s v="SI"/>
    <m/>
    <m/>
    <x v="13"/>
    <n v="0"/>
    <n v="0"/>
    <n v="0"/>
    <s v="COOR PLANIFICACION GEST ESTRAT"/>
    <s v="DIR PLANIFICACION INVERSION"/>
    <s v="NO APLICA"/>
    <s v="NO"/>
    <n v="0"/>
  </r>
  <r>
    <x v="378"/>
    <s v="132001023"/>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GARANTIA DE LA CALIDAD DE LOS SERVICIOS DE SALUD"/>
    <s v="Asignación esigef para financiar actividades priorizadas  (Mantenimientos REF 006)"/>
    <s v="PLANTA CENTRAL"/>
    <n v="9999"/>
    <n v="57"/>
    <s v="000"/>
    <s v="001"/>
    <n v="530417"/>
    <n v="1701"/>
    <s v="001"/>
    <s v="0000"/>
    <s v="0000"/>
    <n v="0"/>
    <n v="0"/>
    <n v="0"/>
    <n v="10745.089999999851"/>
    <n v="0"/>
    <n v="10745.089999999851"/>
    <s v="SI"/>
    <m/>
    <m/>
    <x v="13"/>
    <n v="0"/>
    <n v="0"/>
    <n v="0"/>
    <s v="COOR PLANIFICACION GEST ESTRAT"/>
    <s v="DIR PLANIFICACION INVERSION"/>
    <s v="NO APLICA"/>
    <s v="NO"/>
    <n v="0"/>
  </r>
  <r>
    <x v="378"/>
    <s v="132004001"/>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Viáticos contemplados para visitas y gestiones propios de la Dirección Nacional de Seguimiento, Evaluación y Control de la Gestión"/>
    <s v="PLANTA CENTRAL"/>
    <n v="9999"/>
    <s v="01"/>
    <s v="000"/>
    <s v="001"/>
    <n v="530303"/>
    <n v="1701"/>
    <s v="001"/>
    <s v="0000"/>
    <s v="0000"/>
    <n v="0"/>
    <n v="0"/>
    <n v="0"/>
    <n v="1300"/>
    <n v="0"/>
    <n v="1300"/>
    <s v="SI"/>
    <m/>
    <m/>
    <x v="13"/>
    <n v="460"/>
    <n v="0"/>
    <n v="460"/>
    <s v="COOR PLANIFICACION GEST ESTRAT"/>
    <s v="DIR SEGUIMIENTO EVALUACION CONTROL"/>
    <s v="NO APLICA"/>
    <s v="SI"/>
    <n v="380"/>
  </r>
  <r>
    <x v="378"/>
    <s v="132003001"/>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Viáticos contemplados para visitas y gestiones propios de la Dirección Nacional de Estadística y Análisis de Información de Salud"/>
    <s v="PLANTA CENTRAL"/>
    <n v="9999"/>
    <s v="01"/>
    <s v="000"/>
    <s v="001"/>
    <n v="530303"/>
    <n v="1701"/>
    <s v="001"/>
    <s v="0000"/>
    <s v="0000"/>
    <n v="0"/>
    <n v="0"/>
    <n v="0"/>
    <n v="400"/>
    <n v="0"/>
    <n v="400"/>
    <s v="SI"/>
    <m/>
    <m/>
    <x v="13"/>
    <n v="800"/>
    <n v="0"/>
    <n v="800"/>
    <s v="COOR SOSTENIBILIDAD SISTEMA RECURSOS "/>
    <s v="DIR ESTADISTICA ANALISIS INFORMACION SALUD"/>
    <s v="NO APLICA"/>
    <s v="SI"/>
    <n v="320"/>
  </r>
  <r>
    <x v="378"/>
    <s v="134000004"/>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PAGO DE VIÁTICOS Y SUBSISTENCIAS AL EXTERIOR"/>
    <s v="PLANTA CENTRAL"/>
    <n v="9999"/>
    <s v="01"/>
    <s v="000"/>
    <s v="001"/>
    <n v="530304"/>
    <n v="1701"/>
    <s v="001"/>
    <s v="0000"/>
    <s v="0000"/>
    <n v="0"/>
    <n v="0"/>
    <n v="0"/>
    <n v="26817.919999999998"/>
    <n v="0"/>
    <n v="26817.919999999998"/>
    <s v="SI"/>
    <m/>
    <m/>
    <x v="13"/>
    <n v="23267.8"/>
    <n v="0"/>
    <n v="23267.8"/>
    <s v="COOR ADMINISTRATIVA FINANCIERA"/>
    <s v="COOR ADMINISTRATIVA FINANCIERA"/>
    <s v="NO APLICA"/>
    <s v="SI"/>
    <n v="10000"/>
  </r>
  <r>
    <x v="378"/>
    <s v="134000004"/>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PAGO DE VIÁTICOS Y SUBSISTENCIAS AL EXTERIOR"/>
    <s v="PLANTA CENTRAL"/>
    <n v="9999"/>
    <s v="01"/>
    <s v="000"/>
    <s v="001"/>
    <n v="530304"/>
    <n v="1701"/>
    <s v="001"/>
    <s v="0000"/>
    <s v="0000"/>
    <n v="0"/>
    <n v="0"/>
    <n v="0"/>
    <n v="2985.48"/>
    <n v="0"/>
    <n v="2985.48"/>
    <s v="NO"/>
    <m/>
    <m/>
    <x v="13"/>
    <n v="23267.8"/>
    <n v="0"/>
    <n v="23267.8"/>
    <s v="COOR ADMINISTRATIVA FINANCIERA"/>
    <s v="COOR ADMINISTRATIVA FINANCIERA"/>
    <s v="NO APLICA"/>
    <s v="SI"/>
    <n v="10000"/>
  </r>
  <r>
    <x v="378"/>
    <s v="134000015"/>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Servicio de Trasporte a Funcionarios "/>
    <s v="PLANTA CENTRAL"/>
    <s v="9999"/>
    <s v="01"/>
    <s v="000"/>
    <s v="001"/>
    <n v="530201"/>
    <n v="1701"/>
    <s v="001"/>
    <s v="0000"/>
    <s v="0000"/>
    <n v="0"/>
    <n v="0"/>
    <n v="0"/>
    <n v="5000"/>
    <n v="0"/>
    <n v="5000"/>
    <s v="SI"/>
    <m/>
    <m/>
    <x v="13"/>
    <n v="0"/>
    <n v="0"/>
    <n v="0"/>
    <s v="COOR ADMINISTRATIVA FINANCIERA"/>
    <s v="COOR ADMINISTRATIVA FINANCIERA"/>
    <s v="NO APLICA"/>
    <s v="SI"/>
    <n v="0"/>
  </r>
  <r>
    <x v="378"/>
    <s v="134002001"/>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Adquisición boletines de liquidación de compras y retenciones"/>
    <s v="PLANTA CENTRAL"/>
    <n v="9999"/>
    <s v="01"/>
    <s v="000"/>
    <s v="001"/>
    <n v="530204"/>
    <n v="1701"/>
    <s v="001"/>
    <s v="0000"/>
    <s v="0000"/>
    <n v="0"/>
    <n v="0"/>
    <n v="0"/>
    <n v="110"/>
    <n v="0"/>
    <n v="110"/>
    <s v="SI"/>
    <m/>
    <m/>
    <x v="13"/>
    <n v="0"/>
    <n v="0"/>
    <n v="0"/>
    <s v="COOR ADMINISTRATIVA FINANCIERA"/>
    <s v="DIR FINANCIERA"/>
    <s v="NO APLICA"/>
    <s v="NO"/>
    <n v="0"/>
  </r>
  <r>
    <x v="378"/>
    <s v="134005002"/>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ADQUISICIÓN DE SELLOS Y TINTAS"/>
    <s v="PLANTA CENTRAL"/>
    <n v="9999"/>
    <s v="01"/>
    <s v="000"/>
    <s v="001"/>
    <n v="530804"/>
    <n v="1701"/>
    <s v="001"/>
    <s v="0000"/>
    <s v="0000"/>
    <n v="0"/>
    <n v="0"/>
    <n v="0"/>
    <n v="370.5"/>
    <n v="0"/>
    <n v="370.5"/>
    <s v="SI"/>
    <m/>
    <m/>
    <x v="13"/>
    <n v="629.5"/>
    <n v="0"/>
    <n v="629.5"/>
    <s v="COOR ADMINISTRATIVA FINANCIERA"/>
    <s v="DIR GESTION DOCUMENTAL ATENCION USUARIO "/>
    <s v="NO APLICA"/>
    <s v="SI"/>
    <n v="0"/>
  </r>
  <r>
    <x v="378"/>
    <s v="134005003"/>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VIATICOS Y SUBSISTENCIAS EN EL INTERIOR"/>
    <s v="PLANTA CENTRAL"/>
    <n v="9999"/>
    <s v="01"/>
    <s v="000"/>
    <s v="001"/>
    <n v="530303"/>
    <n v="1701"/>
    <s v="001"/>
    <s v="0000"/>
    <s v="0000"/>
    <n v="0"/>
    <n v="0"/>
    <n v="0"/>
    <n v="3000"/>
    <n v="0"/>
    <n v="3000"/>
    <s v="SI"/>
    <m/>
    <m/>
    <x v="13"/>
    <n v="999.99999999999955"/>
    <n v="0"/>
    <n v="999.99999999999955"/>
    <s v="COOR ADMINISTRATIVA FINANCIERA"/>
    <s v="DIR GESTION DOCUMENTAL ATENCION USUARIO "/>
    <s v="NO APLICA"/>
    <s v="SI"/>
    <n v="999.99999999999955"/>
  </r>
  <r>
    <x v="378"/>
    <s v="134005004"/>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MATERIALES DE OFICINA (cintas para reloj timbrador y rollos para impresora térmica)"/>
    <s v="PLANTA CENTRAL"/>
    <n v="9999"/>
    <s v="01"/>
    <s v="000"/>
    <s v="001"/>
    <n v="530804"/>
    <n v="1701"/>
    <s v="001"/>
    <s v="0000"/>
    <s v="0000"/>
    <n v="0"/>
    <n v="0"/>
    <n v="0"/>
    <n v="1600"/>
    <n v="0"/>
    <n v="1600"/>
    <s v="SI"/>
    <m/>
    <m/>
    <x v="13"/>
    <n v="0"/>
    <n v="0"/>
    <n v="0"/>
    <s v="COOR ADMINISTRATIVA FINANCIERA"/>
    <s v="DIR GESTION DOCUMENTAL ATENCION USUARIO "/>
    <s v="NO APLICA"/>
    <s v="NO"/>
    <n v="0"/>
  </r>
  <r>
    <x v="378"/>
    <s v="134003001"/>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ADQUISICIÓN DE MATERIALES PARA LA IMPRESIÓN DE GUIAS DE REMISIÓN  DEL MINISTERIO DE SALUD PÚBLICA - PLANTA CENTRAL"/>
    <s v="PLANTA CENTRAL"/>
    <n v="9999"/>
    <s v="01"/>
    <s v="000"/>
    <s v="001"/>
    <n v="530204"/>
    <n v="1701"/>
    <s v="001"/>
    <s v="0000"/>
    <s v="0000"/>
    <n v="0"/>
    <n v="0"/>
    <n v="0"/>
    <n v="6400"/>
    <n v="0"/>
    <n v="6400"/>
    <s v="SI"/>
    <m/>
    <m/>
    <x v="13"/>
    <n v="0"/>
    <n v="0"/>
    <n v="0"/>
    <s v="COOR ADMINISTRATIVA FINANCIERA"/>
    <s v="DIR ADMINISTRATIVA"/>
    <s v="GI ACTIVOS FIJOS Y BODEGAS"/>
    <s v="NO"/>
    <n v="0"/>
  </r>
  <r>
    <x v="378"/>
    <s v="134003010"/>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ADQUISICIÓN DE REPUESTOS PARA LOS EQUIPOS DE IMPRESIÓN  DE PLANTA CENTRAL"/>
    <s v="PLANTA CENTRAL"/>
    <n v="9999"/>
    <s v="01"/>
    <s v="000"/>
    <s v="001"/>
    <n v="530813"/>
    <n v="1701"/>
    <s v="001"/>
    <s v="0000"/>
    <s v="0000"/>
    <n v="0"/>
    <n v="0"/>
    <n v="0"/>
    <n v="22000"/>
    <n v="0"/>
    <n v="22000"/>
    <s v="SI"/>
    <m/>
    <m/>
    <x v="13"/>
    <n v="0"/>
    <n v="0"/>
    <n v="0"/>
    <s v="COOR ADMINISTRATIVA FINANCIERA"/>
    <s v="DIR ADMINISTRATIVA"/>
    <s v="GI ACTIVOS FIJOS Y BODEGAS"/>
    <s v="NO"/>
    <n v="0"/>
  </r>
  <r>
    <x v="378"/>
    <s v="134003011"/>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CONTRATACIÓN DE UN SERVICIO DE EXTERNALIZACIÓN DE IMPRESIÓN, COPIADO Y ESCANEO PARA EL MINISTERIO DE SALUD PÚBLICA PLANTA CENTRAL"/>
    <s v="PLANTA CENTRAL"/>
    <n v="9999"/>
    <s v="01"/>
    <s v="000"/>
    <s v="001"/>
    <n v="530703"/>
    <n v="1701"/>
    <s v="001"/>
    <s v="0000"/>
    <s v="0000"/>
    <n v="0"/>
    <n v="0"/>
    <n v="0"/>
    <n v="190000"/>
    <n v="0"/>
    <n v="190000"/>
    <s v="SI"/>
    <m/>
    <m/>
    <x v="13"/>
    <n v="0"/>
    <n v="0"/>
    <n v="0"/>
    <s v="COOR ADMINISTRATIVA FINANCIERA"/>
    <s v="DIR ADMINISTRATIVA"/>
    <s v="GI ACTIVOS FIJOS Y BODEGAS"/>
    <s v="NO"/>
    <n v="0"/>
  </r>
  <r>
    <x v="378"/>
    <s v="134003022"/>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ADQUISICIÓN DE NEUMÁTICOS CATALOGADOS PARA EL PARQUE AUTOMOTOR DEL MINISTERIO DE SALUD PÚBLICA (PLANTA CENTRAL)"/>
    <s v="PLANTA CENTRAL"/>
    <n v="9999"/>
    <s v="01"/>
    <s v="000"/>
    <s v="001"/>
    <n v="530813"/>
    <n v="1701"/>
    <s v="001"/>
    <s v="0000"/>
    <s v="0000"/>
    <n v="0"/>
    <n v="0"/>
    <n v="0"/>
    <n v="0.35"/>
    <n v="0"/>
    <n v="0.35"/>
    <s v="SI"/>
    <m/>
    <m/>
    <x v="13"/>
    <n v="0"/>
    <n v="0"/>
    <n v="0"/>
    <s v="COOR ADMINISTRATIVA FINANCIERA"/>
    <s v="DIR ADMINISTRATIVA"/>
    <s v="GI TRANSPORTES"/>
    <s v="NO"/>
    <n v="0"/>
  </r>
  <r>
    <x v="378"/>
    <s v="134003029"/>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SERVICIO DE MANTENIMIENTO PREVENTIVO Y CORRECTIVO DEL PARQUE AUTOMOTOR LIVIANO DEL MINISTERIO DE SALUD PÚBLICA (PLANTA CENTRAL)"/>
    <s v="PLANTA CENTRAL"/>
    <n v="9999"/>
    <s v="01"/>
    <s v="000"/>
    <s v="001"/>
    <n v="530813"/>
    <n v="1701"/>
    <s v="001"/>
    <s v="0000"/>
    <s v="0000"/>
    <n v="0"/>
    <n v="0"/>
    <n v="0"/>
    <n v="9.4"/>
    <n v="0"/>
    <n v="9.4"/>
    <s v="SI"/>
    <m/>
    <m/>
    <x v="13"/>
    <n v="15450"/>
    <n v="0"/>
    <n v="15450"/>
    <s v="COOR ADMINISTRATIVA FINANCIERA"/>
    <s v="DIR ADMINISTRATIVA"/>
    <s v="GI TRANSPORTES"/>
    <s v="SI"/>
    <n v="0"/>
  </r>
  <r>
    <x v="378"/>
    <s v="134003036"/>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SERVICIO DE MANTENIMIENTO PREVENTIVO Y CORRECTIVO DE LOS VEHÍCULOS LIVIANOS Y PESADOS PERTENECIENTES AL PARQUE AUTOMOTOR DEL MINISTERIO DE SALUD PÚBLICA (PLANTA CENTRAL)"/>
    <s v="PLANTA CENTRAL"/>
    <n v="9999"/>
    <s v="01"/>
    <s v="000"/>
    <s v="001"/>
    <n v="530405"/>
    <n v="1701"/>
    <s v="001"/>
    <s v="0000"/>
    <s v="0000"/>
    <n v="0"/>
    <n v="0"/>
    <n v="0"/>
    <n v="11250"/>
    <n v="0"/>
    <n v="11250"/>
    <s v="SI"/>
    <m/>
    <m/>
    <x v="13"/>
    <n v="108750"/>
    <n v="0"/>
    <n v="108750"/>
    <s v="COOR ADMINISTRATIVA FINANCIERA"/>
    <s v="DIR ADMINISTRATIVA"/>
    <s v="GI TRANSPORTES"/>
    <s v="SI"/>
    <n v="0"/>
  </r>
  <r>
    <x v="378"/>
    <s v="134003037"/>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SERVICIO DE MANTENIMIENTO PREVENTIVO Y CORRECTIVO DE LOS VEHÍCULOS LIVIANOS Y PESADOS PERTENECIENTES AL PARQUE AUTOMOTOR DEL MINISTERIO DE SALUD PÚBLICA (PLANTA CENTRAL)"/>
    <s v="PLANTA CENTRAL"/>
    <n v="9999"/>
    <s v="01"/>
    <s v="000"/>
    <s v="001"/>
    <n v="530803"/>
    <n v="1701"/>
    <s v="001"/>
    <s v="0000"/>
    <s v="0000"/>
    <n v="0"/>
    <n v="0"/>
    <n v="0"/>
    <n v="16250"/>
    <n v="0"/>
    <n v="16250"/>
    <s v="SI"/>
    <m/>
    <m/>
    <x v="13"/>
    <n v="48750"/>
    <n v="0"/>
    <n v="48750"/>
    <s v="COOR ADMINISTRATIVA FINANCIERA"/>
    <s v="DIR ADMINISTRATIVA"/>
    <s v="GI TRANSPORTES"/>
    <s v="SI"/>
    <n v="0"/>
  </r>
  <r>
    <x v="378"/>
    <s v="134003089"/>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MANTENIMIENTO PREVENTIVO DE TERMOHIGRÓMETROS Y PISTOLAS LÁSER"/>
    <s v="PLANTA CENTRAL"/>
    <n v="9999"/>
    <s v="01"/>
    <s v="000"/>
    <s v="001"/>
    <n v="530404"/>
    <n v="1701"/>
    <s v="001"/>
    <s v="0000"/>
    <s v="0000"/>
    <n v="0"/>
    <n v="0"/>
    <n v="0"/>
    <n v="6416"/>
    <n v="0"/>
    <n v="6416"/>
    <s v="SI"/>
    <m/>
    <m/>
    <x v="13"/>
    <n v="0"/>
    <n v="0"/>
    <n v="0"/>
    <s v="COOR ADMINISTRATIVA FINANCIERA"/>
    <s v="DIR ADMINISTRATIVA"/>
    <s v="GI MANTENIMIENTO"/>
    <s v="NO"/>
    <n v="0"/>
  </r>
  <r>
    <x v="378"/>
    <s v="134003093"/>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CONTRATACIÓN DE UNA EMPRESA ESPECIALIZADA PARA LA INSTALACIÓN DE UN SISTEMA CONTRA INCENDIOS PARA LOS EDIFICIOS ANEXOS A PLANTA CENTRAL."/>
    <s v="PLANTA CENTRAL"/>
    <n v="9999"/>
    <s v="01"/>
    <s v="000"/>
    <s v="001"/>
    <n v="530417"/>
    <n v="1701"/>
    <s v="001"/>
    <s v="0000"/>
    <s v="0000"/>
    <n v="0"/>
    <n v="0"/>
    <n v="0"/>
    <n v="45000"/>
    <n v="0"/>
    <n v="45000"/>
    <s v="SI"/>
    <m/>
    <m/>
    <x v="13"/>
    <n v="0"/>
    <n v="0"/>
    <n v="0"/>
    <s v="COOR ADMINISTRATIVA FINANCIERA"/>
    <s v="DIR ADMINISTRATIVA"/>
    <s v="GI MANTENIMIENTO"/>
    <s v="NO"/>
    <n v="0"/>
  </r>
  <r>
    <x v="378"/>
    <s v="134003129"/>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SERVICIO DE DESADUANIZACIÓN Y LEGALIZACIÓN DE MERCADERÍAS IMPORTADAS POR EL MINISTERIO DE SALUD PÚBLICA"/>
    <s v="PLANTA CENTRAL"/>
    <n v="9999"/>
    <s v="01"/>
    <s v="000"/>
    <s v="001"/>
    <n v="530607"/>
    <n v="1701"/>
    <s v="001"/>
    <s v="0000"/>
    <s v="0000"/>
    <n v="0"/>
    <n v="0"/>
    <n v="0"/>
    <n v="50000"/>
    <n v="0"/>
    <n v="50000"/>
    <s v="SI"/>
    <m/>
    <m/>
    <x v="13"/>
    <n v="42558.28"/>
    <n v="0"/>
    <n v="42558.28"/>
    <s v="COOR ADMINISTRATIVA FINANCIERA"/>
    <s v="DIR ADMINISTRATIVA"/>
    <s v="GI IMPORTACIONES"/>
    <s v="SI"/>
    <n v="0"/>
  </r>
  <r>
    <x v="378"/>
    <s v="134003131"/>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CONTRATACIÓN,  LEGALIZACIÓN Y DESADUANIZACIÓN IMPORTACIONES (AGENTE DE ADUANAS)"/>
    <s v="PLANTA CENTRAL"/>
    <n v="9999"/>
    <s v="01"/>
    <s v="000"/>
    <s v="001"/>
    <n v="530607"/>
    <n v="1701"/>
    <s v="001"/>
    <s v="0000"/>
    <s v="0000"/>
    <n v="0"/>
    <n v="0"/>
    <n v="0"/>
    <n v="6400"/>
    <n v="0"/>
    <n v="6400"/>
    <s v="SI"/>
    <m/>
    <m/>
    <x v="13"/>
    <n v="0"/>
    <n v="0"/>
    <n v="0"/>
    <s v="COOR ADMINISTRATIVA FINANCIERA"/>
    <s v="DIR ADMINISTRATIVA"/>
    <s v="GI IMPORTACIONES"/>
    <s v="NO"/>
    <n v="0"/>
  </r>
  <r>
    <x v="378"/>
    <s v="134003192"/>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COMPRA DE TONER PARA EQUIPOS DE  IMPRESIÓN PARA EL MINISTERIO DE SALUD PÚBLICA -PLANTA CENTRAL TONER NEGRO IMPRESORA LED MODELO 3"/>
    <s v="PLANTA CENTRAL"/>
    <n v="9999"/>
    <s v="01"/>
    <s v="000"/>
    <s v="001"/>
    <n v="530804"/>
    <n v="1701"/>
    <s v="001"/>
    <s v="0000"/>
    <s v="0000"/>
    <n v="0"/>
    <n v="0"/>
    <n v="0"/>
    <n v="4140"/>
    <n v="0"/>
    <n v="4140"/>
    <s v="SI"/>
    <m/>
    <m/>
    <x v="13"/>
    <n v="0"/>
    <n v="0"/>
    <n v="0"/>
    <s v="COOR ADMINISTRATIVA FINANCIERA"/>
    <s v="DIR ADMINISTRATIVA"/>
    <s v="GI MANTENIMIENTO"/>
    <s v="NO"/>
    <n v="0"/>
  </r>
  <r>
    <x v="378"/>
    <s v="134003193"/>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COMPRA DE TONER PARA EQUIPOS DE  IMPRESIÓN PARA EL MINISTERIO DE SALUD PÚBLICA -PLANTA CENTRAL- TONER NEGRO IMPRESORA LASER MODELO 5"/>
    <s v="PLANTA CENTRAL"/>
    <n v="9999"/>
    <s v="01"/>
    <s v="000"/>
    <s v="001"/>
    <n v="530804"/>
    <n v="1701"/>
    <s v="001"/>
    <s v="0000"/>
    <s v="0000"/>
    <n v="0"/>
    <n v="0"/>
    <n v="0"/>
    <n v="2013.75"/>
    <n v="0"/>
    <n v="2013.75"/>
    <s v="SI"/>
    <m/>
    <m/>
    <x v="13"/>
    <n v="0"/>
    <n v="0"/>
    <n v="0"/>
    <s v="COOR ADMINISTRATIVA FINANCIERA"/>
    <s v="DIR ADMINISTRATIVA"/>
    <s v="GI MANTENIMIENTO"/>
    <s v="NO"/>
    <n v="0"/>
  </r>
  <r>
    <x v="378"/>
    <s v="134003219"/>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ADMINISTRACION CENTRAL"/>
    <s v="MANTENIMIENTO DE LA INFRAESTRUCTURA DEL EDIFICIO EQUINOCCIAL  Y BANCO NACIONAL DE VACUNAS"/>
    <s v="PLANTA CENTRAL"/>
    <n v="9999"/>
    <s v="01"/>
    <s v="000"/>
    <s v="001"/>
    <n v="530417"/>
    <n v="1701"/>
    <s v="001"/>
    <s v="0000"/>
    <s v="0000"/>
    <n v="0"/>
    <n v="0"/>
    <n v="0"/>
    <n v="115989.76000000001"/>
    <n v="0"/>
    <n v="115989.76000000001"/>
    <s v="SI"/>
    <m/>
    <m/>
    <x v="13"/>
    <n v="0"/>
    <n v="0"/>
    <n v="0"/>
    <s v="COOR ADMINISTRATIVA FINANCIERA"/>
    <s v="DIR ADMINISTRATIVA"/>
    <s v="GI MANTENIMIENTO"/>
    <s v="NO"/>
    <n v="0"/>
  </r>
  <r>
    <x v="378"/>
    <s v="112003063"/>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VIGILANCIA Y CONTROL SANITARIO"/>
    <s v="VACUNAS ANTIRRABICAS CANINA Y HUMANA"/>
    <s v="PLANTA CENTRAL"/>
    <n v="9999"/>
    <n v="56"/>
    <s v="000"/>
    <s v="001"/>
    <n v="581202"/>
    <n v="1701"/>
    <s v="001"/>
    <s v="0000"/>
    <s v="0000"/>
    <n v="0"/>
    <n v="0"/>
    <n v="0"/>
    <n v="795423.94"/>
    <n v="0"/>
    <n v="795423.94"/>
    <s v="SI"/>
    <m/>
    <m/>
    <x v="13"/>
    <n v="0"/>
    <n v="0"/>
    <n v="0"/>
    <s v="SUB VIGILANCIA PREVENCION CONTROL SALUD"/>
    <s v="DIR NAC ESTRATEGIAS PREVENCION CONTROL ENFERMEDADES TRANSMISIBLES "/>
    <s v="INMUNIZACIONES -F. ROTATORIO"/>
    <s v="NO"/>
    <n v="0"/>
  </r>
  <r>
    <x v="378"/>
    <s v="112003066"/>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VIGILANCIA Y CONTROL SANITARIO"/>
    <s v="VACUNAS ANTIRABICAS"/>
    <s v="PLANTA CENTRAL"/>
    <n v="9999"/>
    <n v="56"/>
    <s v="000"/>
    <s v="001"/>
    <n v="581202"/>
    <n v="1701"/>
    <s v="001"/>
    <s v="0000"/>
    <s v="0000"/>
    <n v="0"/>
    <n v="0"/>
    <n v="0"/>
    <n v="794036.07"/>
    <n v="0"/>
    <n v="794036.07"/>
    <s v="SI"/>
    <m/>
    <m/>
    <x v="13"/>
    <n v="0"/>
    <n v="0"/>
    <n v="0"/>
    <s v="SUB VIGILANCIA PREVENCION CONTROL SALUD"/>
    <s v="DIR NAC INMUNIZACIONES"/>
    <s v="INMUNIZACIONES -F. ROTATORIO"/>
    <s v="NO"/>
    <n v="0"/>
  </r>
  <r>
    <x v="378"/>
    <s v="ZONA 1"/>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ZONA 1"/>
    <s v="ZONA 1"/>
    <s v="ZONA 1"/>
    <n v="51"/>
    <n v="90"/>
    <s v="0000"/>
    <s v="001"/>
    <s v="530104"/>
    <n v="1001"/>
    <s v="001"/>
    <s v="0000"/>
    <s v="0000"/>
    <n v="561982.17000000004"/>
    <n v="0"/>
    <n v="561982.17000000004"/>
    <m/>
    <n v="0"/>
    <n v="0"/>
    <s v="SI"/>
    <m/>
    <m/>
    <x v="13"/>
    <s v="ZONA 1"/>
    <s v="ZONA 1"/>
    <s v="ZONA 1"/>
    <s v="ZONA 1"/>
    <s v="ZONA 1"/>
    <s v="ZONA 1"/>
    <e v="#N/A"/>
    <e v="#N/A"/>
  </r>
  <r>
    <x v="378"/>
    <s v="ZONA 2"/>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ZONA 2"/>
    <s v="ZONA 2"/>
    <s v="ZONA 2"/>
    <n v="52"/>
    <n v="90"/>
    <s v="0000"/>
    <s v="001"/>
    <s v="530104"/>
    <n v="1501"/>
    <s v="001"/>
    <s v="0000"/>
    <s v="0000"/>
    <n v="147613.98000000001"/>
    <n v="0"/>
    <n v="147613.98000000001"/>
    <m/>
    <n v="0"/>
    <n v="0"/>
    <s v="SI"/>
    <m/>
    <m/>
    <x v="13"/>
    <s v="ZONA 2"/>
    <s v="ZONA 2"/>
    <s v="ZONA 2"/>
    <s v="ZONA 2"/>
    <s v="ZONA 2"/>
    <s v="ZONA 2"/>
    <e v="#N/A"/>
    <e v="#N/A"/>
  </r>
  <r>
    <x v="378"/>
    <s v="ZONA 3"/>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ZONA 3"/>
    <s v="ZONA 3"/>
    <s v="ZONA 3"/>
    <n v="53"/>
    <n v="90"/>
    <s v="0000"/>
    <s v="001"/>
    <s v="530104"/>
    <s v="0601"/>
    <s v="001"/>
    <s v="0000"/>
    <s v="0000"/>
    <n v="366339.27"/>
    <n v="0"/>
    <n v="366339.27"/>
    <m/>
    <n v="0"/>
    <n v="0"/>
    <s v="SI"/>
    <m/>
    <m/>
    <x v="13"/>
    <s v="ZONA 3"/>
    <s v="ZONA 3"/>
    <s v="ZONA 3"/>
    <s v="ZONA 3"/>
    <s v="ZONA 3"/>
    <s v="ZONA 3"/>
    <e v="#N/A"/>
    <e v="#N/A"/>
  </r>
  <r>
    <x v="378"/>
    <s v="ZONA 3"/>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ZONA 3"/>
    <s v="ZONA 3"/>
    <s v="ZONA 3"/>
    <n v="53"/>
    <n v="90"/>
    <s v="0000"/>
    <s v="001"/>
    <s v="530105"/>
    <s v="0601"/>
    <s v="001"/>
    <s v="0000"/>
    <s v="0000"/>
    <n v="86993.02"/>
    <n v="0"/>
    <n v="86993.02"/>
    <n v="0"/>
    <n v="0"/>
    <n v="0"/>
    <s v="SI"/>
    <m/>
    <m/>
    <x v="13"/>
    <s v="ZONA 3"/>
    <s v="ZONA 3"/>
    <s v="ZONA 3"/>
    <s v="ZONA 3"/>
    <s v="ZONA 3"/>
    <s v="ZONA 3"/>
    <e v="#N/A"/>
    <e v="#N/A"/>
  </r>
  <r>
    <x v="378"/>
    <s v="ZONA 4"/>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ZONA 4"/>
    <s v="ZONA 4"/>
    <s v="ZONA 4"/>
    <n v="54"/>
    <n v="90"/>
    <s v="0000"/>
    <s v="001"/>
    <s v="530104"/>
    <n v="1301"/>
    <s v="001"/>
    <s v="0000"/>
    <s v="0000"/>
    <n v="374654.78"/>
    <n v="0"/>
    <n v="374654.78"/>
    <n v="0"/>
    <n v="0"/>
    <n v="0"/>
    <s v="SI"/>
    <m/>
    <m/>
    <x v="13"/>
    <s v="ZONA 4"/>
    <s v="ZONA 4"/>
    <s v="ZONA 4"/>
    <s v="ZONA 4"/>
    <s v="ZONA 4"/>
    <s v="ZONA 4"/>
    <e v="#N/A"/>
    <e v="#N/A"/>
  </r>
  <r>
    <x v="378"/>
    <s v="ZONA 5"/>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ZONA 5"/>
    <s v="ZONA 5"/>
    <s v="ZONA 5"/>
    <n v="55"/>
    <n v="90"/>
    <s v="0000"/>
    <s v="001"/>
    <s v="530104"/>
    <s v="0910"/>
    <s v="001"/>
    <s v="0000"/>
    <s v="0000"/>
    <n v="417053.9"/>
    <n v="0"/>
    <n v="417053.9"/>
    <n v="0"/>
    <n v="0"/>
    <n v="0"/>
    <s v="SI"/>
    <m/>
    <m/>
    <x v="13"/>
    <s v="ZONA 5"/>
    <s v="ZONA 5"/>
    <s v="ZONA 5"/>
    <s v="ZONA 5"/>
    <s v="ZONA 5"/>
    <s v="ZONA 5"/>
    <e v="#N/A"/>
    <e v="#N/A"/>
  </r>
  <r>
    <x v="378"/>
    <s v="ZONA 6"/>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ZONA 6"/>
    <s v="ZONA 6"/>
    <s v="ZONA 6"/>
    <n v="56"/>
    <n v="90"/>
    <s v="0000"/>
    <s v="001"/>
    <s v="530104"/>
    <s v="0910"/>
    <s v="001"/>
    <s v="0000"/>
    <s v="0000"/>
    <n v="217054.97"/>
    <n v="0"/>
    <n v="217054.97"/>
    <n v="0"/>
    <n v="0"/>
    <n v="0"/>
    <s v="SI"/>
    <m/>
    <m/>
    <x v="13"/>
    <s v="ZONA 6"/>
    <s v="ZONA 6"/>
    <s v="ZONA 6"/>
    <s v="ZONA 6"/>
    <s v="ZONA 6"/>
    <s v="ZONA 6"/>
    <e v="#N/A"/>
    <e v="#N/A"/>
  </r>
  <r>
    <x v="378"/>
    <s v="ZONA 6"/>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ZONA 6"/>
    <s v="ZONA 6"/>
    <s v="ZONA 6"/>
    <n v="56"/>
    <n v="90"/>
    <s v="0000"/>
    <s v="001"/>
    <s v="530105"/>
    <s v="0101"/>
    <s v="001"/>
    <s v="0000"/>
    <s v="0000"/>
    <n v="7737.9"/>
    <n v="0"/>
    <n v="7737.9"/>
    <n v="0"/>
    <n v="0"/>
    <n v="0"/>
    <s v="SI"/>
    <m/>
    <m/>
    <x v="13"/>
    <s v="ZONA 6"/>
    <s v="ZONA 6"/>
    <s v="ZONA 6"/>
    <s v="ZONA 6"/>
    <s v="ZONA 6"/>
    <s v="ZONA 6"/>
    <e v="#N/A"/>
    <e v="#N/A"/>
  </r>
  <r>
    <x v="378"/>
    <s v="ZONA 7"/>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ZONA 7"/>
    <s v="ZONA 7"/>
    <s v="ZONA 7"/>
    <n v="57"/>
    <n v="90"/>
    <s v="0000"/>
    <s v="001"/>
    <s v="530104"/>
    <n v="1101"/>
    <s v="001"/>
    <s v="0000"/>
    <s v="0000"/>
    <n v="314788.69"/>
    <n v="0"/>
    <n v="314788.69"/>
    <n v="0"/>
    <n v="0"/>
    <n v="0"/>
    <s v="SI"/>
    <m/>
    <m/>
    <x v="13"/>
    <s v="ZONA 7"/>
    <s v="ZONA 7"/>
    <s v="ZONA 7"/>
    <s v="ZONA 7"/>
    <s v="ZONA 7"/>
    <s v="ZONA 7"/>
    <e v="#N/A"/>
    <e v="#N/A"/>
  </r>
  <r>
    <x v="378"/>
    <s v="ZONA  8"/>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ZONA  8"/>
    <s v="ZONA  8"/>
    <s v="ZONA  8"/>
    <n v="58"/>
    <n v="90"/>
    <s v="0000"/>
    <s v="001"/>
    <s v="530104"/>
    <s v="0901"/>
    <s v="001"/>
    <s v="0000"/>
    <s v="0000"/>
    <n v="599449.66"/>
    <n v="0"/>
    <n v="599449.66"/>
    <n v="0"/>
    <n v="0"/>
    <n v="0"/>
    <s v="SI"/>
    <m/>
    <m/>
    <x v="13"/>
    <s v="ZONA  8"/>
    <s v="ZONA  8"/>
    <s v="ZONA  8"/>
    <s v="ZONA  8"/>
    <s v="ZONA  8"/>
    <s v="ZONA  8"/>
    <e v="#N/A"/>
    <e v="#N/A"/>
  </r>
  <r>
    <x v="378"/>
    <s v="ZONA 9"/>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ZONA 9"/>
    <s v="ZONA 9"/>
    <s v="ZONA 9"/>
    <n v="59"/>
    <n v="90"/>
    <s v="0000"/>
    <s v="001"/>
    <s v="530104"/>
    <n v="1701"/>
    <s v="001"/>
    <s v="0000"/>
    <s v="0000"/>
    <n v="396384.77"/>
    <n v="0"/>
    <n v="396384.77"/>
    <n v="0"/>
    <n v="0"/>
    <n v="0"/>
    <s v="SI"/>
    <m/>
    <m/>
    <x v="13"/>
    <s v="ZONA 9"/>
    <s v="ZONA 9"/>
    <s v="ZONA 9"/>
    <s v="ZONA 9"/>
    <s v="ZONA 9"/>
    <s v="ZONA 9"/>
    <e v="#N/A"/>
    <e v="#N/A"/>
  </r>
  <r>
    <x v="378"/>
    <s v="ZONA 9"/>
    <s v="MSP-VAIS-2022-1265-M"/>
    <x v="186"/>
    <x v="334"/>
    <d v="2022-09-29T00:00:00"/>
    <s v="PRESUPUESTARIA"/>
    <s v="En el marco de la importancia de que se mantengan operativas las unidades de salud, el Viceministerio de Atención Integral en Salud remite la priorización respectiva para el financiamiento de Energía Eléctrica y Telecomunciaciones."/>
    <s v="ZONA 9"/>
    <s v="ZONA 9"/>
    <s v="ZONA 9"/>
    <n v="59"/>
    <n v="90"/>
    <s v="0000"/>
    <s v="001"/>
    <s v="530809"/>
    <n v="1701"/>
    <s v="001"/>
    <s v="0000"/>
    <s v="0000"/>
    <n v="253560.6"/>
    <n v="0"/>
    <n v="253560.6"/>
    <n v="0"/>
    <n v="0"/>
    <n v="0"/>
    <s v="SI"/>
    <m/>
    <m/>
    <x v="13"/>
    <s v="ZONA 9"/>
    <s v="ZONA 9"/>
    <s v="ZONA 9"/>
    <s v="ZONA 9"/>
    <s v="ZONA 9"/>
    <s v="ZONA 9"/>
    <e v="#N/A"/>
    <e v="#N/A"/>
  </r>
  <r>
    <x v="379"/>
    <s v="134001061"/>
    <s v="MSP-DNTH-2022-5629-M"/>
    <x v="186"/>
    <x v="335"/>
    <d v="2022-09-29T00:00:00"/>
    <s v="POA"/>
    <s v=" SE RETIRA DEL ITEM DE CALZADO PARA CABALLEROS Y PARA DAMAS Y DE ROPA DE TRABAJO (CONTRATO COLECTIVO), LOS VALORES PARA FINANCIAR  EL NUEVO  ITEM DE ROPA DE TRABAJO  (CÓDIGO DE TRABAJO), DEBIDO A QUE EL PLAZO MÁXIMO PARA LA ENTREGA ERA EL 15 DE JULIO  DE ACUERDO A LA REVISIÓN DEL DECIMO PRIMER CONTRATO COLECTIVO DE TRABAJO, PARA LO CUAL SE PAGARÁ AHORA EN EFECTIVO."/>
    <s v="ADMINISTRACION CENTRAL"/>
    <s v="Adquisición de ropa de trabajo para las y los trabajadores de contrato colectivo del Ministerio de Salud Pública - Planta Central"/>
    <s v="PLANTA CENTRAL"/>
    <n v="9999"/>
    <s v="01"/>
    <s v="000"/>
    <s v="001"/>
    <n v="530802"/>
    <n v="1701"/>
    <s v="001"/>
    <s v="0000"/>
    <s v="0000"/>
    <n v="0"/>
    <n v="0"/>
    <n v="0"/>
    <n v="10941.97"/>
    <n v="0"/>
    <n v="10941.97"/>
    <s v="SI"/>
    <m/>
    <m/>
    <x v="3"/>
    <n v="0"/>
    <n v="0"/>
    <n v="0"/>
    <s v="COOR ADMINISTRATIVA FINANCIERA"/>
    <s v="DIR ADMINISTRACION TALENTO HUMANO"/>
    <s v="BIENESTAR LABORAL"/>
    <s v="NO"/>
    <n v="0"/>
  </r>
  <r>
    <x v="379"/>
    <s v="134001119"/>
    <s v="MSP-DNTH-2022-5629-M"/>
    <x v="186"/>
    <x v="335"/>
    <d v="2022-09-29T00:00:00"/>
    <s v="POA"/>
    <s v=" SE RETIRA DEL ITEM DE CALZADO PARA CABALLEROS Y PARA DAMAS Y DE ROPA DE TRABAJO (CONTRATO COLECTIVO), LOS VALORES PARA FINANCIAR  EL NUEVO  ITEM DE ROPA DE TRABAJO  (CÓDIGO DE TRABAJO), DEBIDO A QUE EL PLAZO MÁXIMO PARA LA ENTREGA ERA EL 15 DE JULIO  DE ACUERDO A LA REVISIÓN DEL DECIMO PRIMER CONTRATO COLECTIVO DE TRABAJO, PARA LO CUAL SE PAGARÁ AHORA EN EFECTIVO."/>
    <s v="ADMINISTRACION CENTRAL"/>
    <s v="Adquisición de calzado para las y los trabajadores de contrato colectivo del Ministerio de Salud Pública Planta Central (CABALLEROS)"/>
    <s v="PLANTA CENTRAL"/>
    <n v="9999"/>
    <s v="01"/>
    <s v="000"/>
    <s v="001"/>
    <n v="530802"/>
    <n v="1701"/>
    <s v="001"/>
    <s v="0000"/>
    <s v="0000"/>
    <n v="0"/>
    <n v="0"/>
    <n v="0"/>
    <n v="7222"/>
    <n v="0"/>
    <n v="7222"/>
    <s v="SI"/>
    <m/>
    <m/>
    <x v="3"/>
    <n v="0"/>
    <n v="0"/>
    <n v="0"/>
    <s v="COOR ADMINISTRATIVA FINANCIERA"/>
    <s v="DIR ADMINISTRACION TALENTO HUMANO"/>
    <s v="NO APLICA"/>
    <s v="NO"/>
    <n v="0"/>
  </r>
  <r>
    <x v="379"/>
    <s v="134001120"/>
    <s v="MSP-DNTH-2022-5629-M"/>
    <x v="186"/>
    <x v="335"/>
    <d v="2022-09-29T00:00:00"/>
    <s v="POA"/>
    <s v=" SE RETIRA DEL ITEM DE CALZADO PARA CABALLEROS Y PARA DAMAS Y DE ROPA DE TRABAJO (CONTRATO COLECTIVO), LOS VALORES PARA FINANCIAR  EL NUEVO  ITEM DE ROPA DE TRABAJO  (CÓDIGO DE TRABAJO), DEBIDO A QUE EL PLAZO MÁXIMO PARA LA ENTREGA ERA EL 15 DE JULIO  DE ACUERDO A LA REVISIÓN DEL DECIMO PRIMER CONTRATO COLECTIVO DE TRABAJO, PARA LO CUAL SE PAGARÁ AHORA EN EFECTIVO."/>
    <s v="ADMINISTRACION CENTRAL"/>
    <s v="Adquisición de calzado para las y los trabajadores de contrato colectivo del Ministerio de Salud Pública Planta Central (DAMAS)"/>
    <s v="PLANTA CENTRAL"/>
    <n v="9999"/>
    <s v="01"/>
    <s v="000"/>
    <s v="001"/>
    <n v="530802"/>
    <n v="1701"/>
    <s v="001"/>
    <s v="0000"/>
    <s v="0000"/>
    <n v="0"/>
    <n v="0"/>
    <n v="0"/>
    <n v="1086.1199999999999"/>
    <n v="0"/>
    <n v="1086.1199999999999"/>
    <s v="SI"/>
    <m/>
    <m/>
    <x v="3"/>
    <n v="0"/>
    <n v="0"/>
    <n v="0"/>
    <s v="COOR ADMINISTRATIVA FINANCIERA"/>
    <s v="DIR ADMINISTRACION TALENTO HUMANO"/>
    <s v="NO APLICA"/>
    <s v="NO"/>
    <n v="0"/>
  </r>
  <r>
    <x v="379"/>
    <s v="134001134"/>
    <s v="MSP-DNTH-2022-5629-M"/>
    <x v="186"/>
    <x v="335"/>
    <d v="2022-09-29T00:00:00"/>
    <s v="POA"/>
    <s v=" SE RETIRA DEL ITEM DE CALZADO PARA CABALLEROS Y PARA DAMAS Y DE ROPA DE TRABAJO (CONTRATO COLECTIVO), LOS VALORES PARA FINANCIAR  EL NUEVO  ITEM DE ROPA DE TRABAJO  (CÓDIGO DE TRABAJO), DEBIDO A QUE EL PLAZO MÁXIMO PARA LA ENTREGA ERA EL 15 DE JULIO  DE ACUERDO A LA REVISIÓN DEL DECIMO PRIMER CONTRATO COLECTIVO DE TRABAJO, PARA LO CUAL SE PAGARÁ AHORA EN EFECTIVO."/>
    <s v="ADMINISTRACION CENTRAL"/>
    <s v="Pago en Efectivo de la ropa de trabajo para las y los trabajadores de Código del Trabajo del Ministerio de Salud Pública - Planta Central"/>
    <s v="PLANTA CENTRAL"/>
    <n v="9999"/>
    <s v="01"/>
    <s v="000"/>
    <s v="001"/>
    <n v="530802"/>
    <n v="1701"/>
    <s v="001"/>
    <s v="0000"/>
    <s v="0000"/>
    <n v="19250.09"/>
    <n v="0"/>
    <n v="19250.09"/>
    <n v="0"/>
    <n v="0"/>
    <n v="0"/>
    <s v="SI"/>
    <m/>
    <m/>
    <x v="3"/>
    <n v="19250.09"/>
    <n v="0"/>
    <n v="19250.09"/>
    <s v="COOR ADMINISTRATIVA FINANCIERA"/>
    <s v="DIR ADMINISTRACION TALENTO HUMANO"/>
    <s v="NO APLICA"/>
    <s v="SI"/>
    <n v="19250.09"/>
  </r>
  <r>
    <x v="380"/>
    <s v="132001003"/>
    <s v="MSP-DNGP-2022-0522-M"/>
    <x v="186"/>
    <x v="336"/>
    <d v="2022-10-01T00:00:00"/>
    <s v="PRESUPUESTARIA"/>
    <s v="Reforma de recursos para viáticos "/>
    <s v="ADMINISTRACION CENTRAL"/>
    <s v="Asignación esigef para financiar actividades priorizadas "/>
    <s v="PLANTA CENTRAL"/>
    <n v="9999"/>
    <s v="01"/>
    <s v="000"/>
    <s v="001"/>
    <n v="580104"/>
    <n v="1701"/>
    <s v="001"/>
    <s v="0000"/>
    <s v="0000"/>
    <n v="0"/>
    <n v="0"/>
    <n v="0"/>
    <n v="3840"/>
    <n v="0"/>
    <n v="3840"/>
    <s v="SI"/>
    <m/>
    <m/>
    <x v="7"/>
    <n v="68078"/>
    <n v="0"/>
    <n v="68078"/>
    <s v="COOR PLANIFICACION GEST ESTRAT"/>
    <s v="DIR PLANIFICACION INVERSION"/>
    <s v="Presupuesto por Resultados"/>
    <s v="SI"/>
    <n v="68078"/>
  </r>
  <r>
    <x v="380"/>
    <s v="132002001"/>
    <s v="MSP-DNGP-2022-0522-M"/>
    <x v="186"/>
    <x v="336"/>
    <d v="2022-10-01T00:00:00"/>
    <s v="PRESUPUESTARIA"/>
    <s v="Reforma de recursos para viáticos "/>
    <s v="ADMINISTRACION CENTRAL"/>
    <s v="Viáticos contemplados para visitas y gestiones propios de la Dirección Nacional de Gestión de Procesos"/>
    <s v="PLANTA CENTRAL"/>
    <n v="9999"/>
    <s v="01"/>
    <s v="000"/>
    <s v="001"/>
    <n v="530303"/>
    <n v="1701"/>
    <s v="001"/>
    <s v="0000"/>
    <s v="0000"/>
    <n v="3840"/>
    <n v="0"/>
    <n v="3840"/>
    <n v="0"/>
    <n v="0"/>
    <n v="0"/>
    <s v="SI"/>
    <m/>
    <m/>
    <x v="7"/>
    <n v="8960"/>
    <n v="0"/>
    <n v="8960"/>
    <s v="COOR PLANIFICACION GEST ESTRAT"/>
    <s v="DIR PROCESOS SERVICIOS MEJORA CONTINUA Y CAMBIO ORGANIZACIONAL"/>
    <s v="NO APLICA"/>
    <s v="SI"/>
    <n v="0"/>
  </r>
  <r>
    <x v="381"/>
    <s v="ZONA 1"/>
    <s v="MSP-DNAPHUM-2022-0542-M"/>
    <x v="186"/>
    <x v="337"/>
    <d v="2022-09-28T00:00:00"/>
    <s v="PRESUPUESTARIA"/>
    <s v="LA REFORMA SE REALIZA CON LA FINALIDAD DE EFECTUAR LA ASIGNACIÓN PRESUPUESTARIA POR CONCEPTO DE PAGO DE FORTALECIMIENTO DEL SEVICIO DE SALUD MOVIL(AMBULANCIAS) "/>
    <s v="PROVISION Y PRESTACION DE SERVICIOS DE SALUD"/>
    <s v="ZONA 1"/>
    <s v="ZONA 1"/>
    <n v="1257"/>
    <n v="90"/>
    <s v="000"/>
    <s v="001"/>
    <n v="530813"/>
    <s v="1004"/>
    <s v="001"/>
    <s v="0000"/>
    <s v="0000"/>
    <n v="0"/>
    <n v="0"/>
    <n v="0"/>
    <n v="4250"/>
    <n v="0"/>
    <n v="4250"/>
    <s v="NO"/>
    <m/>
    <m/>
    <x v="6"/>
    <e v="#N/A"/>
    <e v="#N/A"/>
    <e v="#N/A"/>
    <e v="#N/A"/>
    <e v="#N/A"/>
    <e v="#N/A"/>
    <e v="#N/A"/>
    <e v="#N/A"/>
  </r>
  <r>
    <x v="381"/>
    <s v="ZONA 1"/>
    <s v="MSP-DNAPHUM-2022-0542-M"/>
    <x v="186"/>
    <x v="337"/>
    <d v="2022-09-28T00:00:00"/>
    <s v="PRESUPUESTARIA"/>
    <s v="LA REFORMA SE REALIZA CON LA FINALIDAD DE EFECTUAR LA ASIGNACIÓN PRESUPUESTARIA POR CONCEPTO DE PAGO DE FORTALECIMIENTO DEL SEVICIO DE SALUD MOVIL(AMBULANCIAS) "/>
    <s v="PROVISION Y PRESTACION DE SERVICIOS DE SALUD"/>
    <s v="ZONA 1"/>
    <s v="ZONA 1"/>
    <n v="1257"/>
    <n v="90"/>
    <s v="000"/>
    <s v="001"/>
    <n v="530803"/>
    <s v="1004"/>
    <s v="001"/>
    <s v="0000"/>
    <s v="0000"/>
    <m/>
    <m/>
    <n v="0"/>
    <n v="1610"/>
    <m/>
    <n v="1610"/>
    <s v="NO"/>
    <m/>
    <m/>
    <x v="6"/>
    <e v="#N/A"/>
    <e v="#N/A"/>
    <e v="#N/A"/>
    <e v="#N/A"/>
    <e v="#N/A"/>
    <e v="#N/A"/>
    <e v="#N/A"/>
    <e v="#N/A"/>
  </r>
  <r>
    <x v="381"/>
    <s v="ZONA 1"/>
    <s v="MSP-DNAPHUM-2022-0542-M"/>
    <x v="186"/>
    <x v="337"/>
    <d v="2022-09-28T00:00:00"/>
    <s v="PRESUPUESTARIA"/>
    <s v="LA REFORMA SE REALIZA CON LA FINALIDAD DE EFECTUAR LA ASIGNACIÓN PRESUPUESTARIA POR CONCEPTO DE PAGO DE FORTALECIMIENTO DEL SEVICIO DE SALUD MOVIL(AMBULANCIAS) "/>
    <s v="PROVISION Y PRESTACION DE SERVICIOS DE SALUD"/>
    <s v="ZONA 1"/>
    <s v="ZONA 1"/>
    <n v="1257"/>
    <n v="90"/>
    <s v="000"/>
    <s v="001"/>
    <n v="530405"/>
    <s v="1004"/>
    <s v="001"/>
    <s v="0000"/>
    <s v="0000"/>
    <m/>
    <m/>
    <n v="0"/>
    <n v="4650"/>
    <m/>
    <n v="4650"/>
    <s v="NO"/>
    <m/>
    <m/>
    <x v="6"/>
    <e v="#N/A"/>
    <e v="#N/A"/>
    <e v="#N/A"/>
    <e v="#N/A"/>
    <e v="#N/A"/>
    <e v="#N/A"/>
    <e v="#N/A"/>
    <e v="#N/A"/>
  </r>
  <r>
    <x v="381"/>
    <s v="ZONA 1"/>
    <s v="MSP-DNAPHUM-2022-0542-M"/>
    <x v="186"/>
    <x v="337"/>
    <d v="2022-09-28T00:00:00"/>
    <s v="PRESUPUESTARIA"/>
    <s v="LA REFORMA SE REALIZA CON LA FINALIDAD DE EFECTUAR LA ASIGNACIÓN PRESUPUESTARIA POR CONCEPTO DE PAGO DE FORTALECIMIENTO DEL SEVICIO DE SALUD MOVIL(AMBULANCIAS) "/>
    <s v="PROVISION Y PRESTACION DE SERVICIOS DE SALUD"/>
    <s v="ZONA 1"/>
    <s v="ZONA 1"/>
    <n v="1257"/>
    <n v="90"/>
    <s v="000"/>
    <s v="001"/>
    <n v="530813"/>
    <s v="1004"/>
    <s v="001"/>
    <s v="0000"/>
    <s v="0000"/>
    <m/>
    <m/>
    <n v="0"/>
    <n v="13742"/>
    <m/>
    <n v="13742"/>
    <s v="NO"/>
    <m/>
    <m/>
    <x v="6"/>
    <e v="#N/A"/>
    <e v="#N/A"/>
    <e v="#N/A"/>
    <e v="#N/A"/>
    <e v="#N/A"/>
    <e v="#N/A"/>
    <e v="#N/A"/>
    <e v="#N/A"/>
  </r>
  <r>
    <x v="381"/>
    <s v="ZONA 1"/>
    <s v="MSP-DNAPHUM-2022-0542-M"/>
    <x v="186"/>
    <x v="337"/>
    <d v="2022-09-28T00:00:00"/>
    <s v="PRESUPUESTARIA"/>
    <s v="LA REFORMA SE REALIZA CON LA FINALIDAD DE EFECTUAR LA ASIGNACIÓN PRESUPUESTARIA POR CONCEPTO DE PAGO DE FORTALECIMIENTO DEL SEVICIO DE SALUD MOVIL(AMBULANCIAS) "/>
    <s v="PROVISION Y PRESTACION DE SERVICIOS DE SALUD"/>
    <s v="ZONA 1"/>
    <s v="ZONA 1"/>
    <s v="1255"/>
    <n v="90"/>
    <s v="000"/>
    <s v="001"/>
    <s v="530813"/>
    <n v="1003"/>
    <s v="001"/>
    <s v="0000"/>
    <s v="0000"/>
    <n v="4250"/>
    <m/>
    <n v="4250"/>
    <m/>
    <m/>
    <n v="0"/>
    <s v="NO"/>
    <m/>
    <m/>
    <x v="6"/>
    <e v="#N/A"/>
    <e v="#N/A"/>
    <e v="#N/A"/>
    <e v="#N/A"/>
    <e v="#N/A"/>
    <e v="#N/A"/>
    <e v="#N/A"/>
    <e v="#N/A"/>
  </r>
  <r>
    <x v="381"/>
    <s v="ZONA 1"/>
    <s v="MSP-DNAPHUM-2022-0542-M"/>
    <x v="186"/>
    <x v="337"/>
    <d v="2022-09-28T00:00:00"/>
    <s v="PRESUPUESTARIA"/>
    <s v="LA REFORMA SE REALIZA CON LA FINALIDAD DE EFECTUAR LA ASIGNACIÓN PRESUPUESTARIA POR CONCEPTO DE PAGO DE FORTALECIMIENTO DEL SEVICIO DE SALUD MOVIL(AMBULANCIAS) "/>
    <s v="PROVISION Y PRESTACION DE SERVICIOS DE SALUD"/>
    <s v="ZONA 1"/>
    <s v="ZONA 1"/>
    <s v="1255"/>
    <n v="90"/>
    <s v="000"/>
    <s v="001"/>
    <s v="530803"/>
    <n v="1003"/>
    <s v="001"/>
    <s v="0000"/>
    <s v="0000"/>
    <n v="700"/>
    <m/>
    <n v="700"/>
    <m/>
    <m/>
    <n v="0"/>
    <s v="NO"/>
    <m/>
    <m/>
    <x v="6"/>
    <e v="#N/A"/>
    <e v="#N/A"/>
    <e v="#N/A"/>
    <e v="#N/A"/>
    <e v="#N/A"/>
    <e v="#N/A"/>
    <e v="#N/A"/>
    <e v="#N/A"/>
  </r>
  <r>
    <x v="381"/>
    <s v="ZONA 1"/>
    <s v="MSP-DNAPHUM-2022-0542-M"/>
    <x v="186"/>
    <x v="337"/>
    <d v="2022-09-28T00:00:00"/>
    <s v="PRESUPUESTARIA"/>
    <s v="LA REFORMA SE REALIZA CON LA FINALIDAD DE EFECTUAR LA ASIGNACIÓN PRESUPUESTARIA POR CONCEPTO DE PAGO DE FORTALECIMIENTO DEL SEVICIO DE SALUD MOVIL(AMBULANCIAS) "/>
    <s v="PROVISION Y PRESTACION DE SERVICIOS DE SALUD"/>
    <s v="ZONA 1"/>
    <s v="ZONA 1"/>
    <s v="1255"/>
    <n v="90"/>
    <s v="000"/>
    <s v="001"/>
    <s v="530405"/>
    <n v="1003"/>
    <s v="001"/>
    <s v="0000"/>
    <s v="0000"/>
    <n v="4650"/>
    <m/>
    <n v="4650"/>
    <m/>
    <m/>
    <n v="0"/>
    <s v="NO"/>
    <m/>
    <m/>
    <x v="6"/>
    <e v="#N/A"/>
    <e v="#N/A"/>
    <e v="#N/A"/>
    <e v="#N/A"/>
    <e v="#N/A"/>
    <e v="#N/A"/>
    <e v="#N/A"/>
    <e v="#N/A"/>
  </r>
  <r>
    <x v="381"/>
    <s v="ZONA 1"/>
    <s v="MSP-DNAPHUM-2022-0542-M"/>
    <x v="186"/>
    <x v="337"/>
    <d v="2022-09-28T00:00:00"/>
    <s v="PRESUPUESTARIA"/>
    <s v="LA REFORMA SE REALIZA CON LA FINALIDAD DE EFECTUAR LA ASIGNACIÓN PRESUPUESTARIA POR CONCEPTO DE PAGO DE FORTALECIMIENTO DEL SEVICIO DE SALUD MOVIL(AMBULANCIAS) "/>
    <s v="PROVISION Y PRESTACION DE SERVICIOS DE SALUD"/>
    <s v="ZONA 1"/>
    <s v="ZONA 1"/>
    <s v="1250"/>
    <n v="90"/>
    <s v="000"/>
    <s v="001"/>
    <n v="530813"/>
    <n v="1001"/>
    <s v="001"/>
    <s v="0000"/>
    <s v="0000"/>
    <n v="13742"/>
    <m/>
    <n v="13742"/>
    <m/>
    <m/>
    <n v="0"/>
    <s v="NO"/>
    <m/>
    <m/>
    <x v="6"/>
    <e v="#N/A"/>
    <e v="#N/A"/>
    <e v="#N/A"/>
    <e v="#N/A"/>
    <e v="#N/A"/>
    <e v="#N/A"/>
    <e v="#N/A"/>
    <e v="#N/A"/>
  </r>
  <r>
    <x v="381"/>
    <s v="ZONA 1"/>
    <s v="MSP-DNAPHUM-2022-0542-M"/>
    <x v="186"/>
    <x v="337"/>
    <d v="2022-09-28T00:00:00"/>
    <s v="PRESUPUESTARIA"/>
    <s v="LA REFORMA SE REALIZA CON LA FINALIDAD DE EFECTUAR LA ASIGNACIÓN PRESUPUESTARIA POR CONCEPTO DE PAGO DE FORTALECIMIENTO DEL SEVICIO DE SALUD MOVIL(AMBULANCIAS) "/>
    <s v="PROVISION Y PRESTACION DE SERVICIOS DE SALUD"/>
    <s v="ZONA 1"/>
    <s v="ZONA 1"/>
    <s v="1250"/>
    <n v="90"/>
    <s v="000"/>
    <s v="001"/>
    <s v="530803"/>
    <n v="1001"/>
    <s v="001"/>
    <s v="0000"/>
    <s v="0000"/>
    <n v="910"/>
    <m/>
    <n v="910"/>
    <m/>
    <m/>
    <n v="0"/>
    <s v="NO"/>
    <m/>
    <m/>
    <x v="6"/>
    <e v="#N/A"/>
    <e v="#N/A"/>
    <e v="#N/A"/>
    <e v="#N/A"/>
    <e v="#N/A"/>
    <e v="#N/A"/>
    <e v="#N/A"/>
    <e v="#N/A"/>
  </r>
  <r>
    <x v="381"/>
    <s v="ZONA 3"/>
    <s v="MSP-DNAPHUM-2022-0542-M"/>
    <x v="186"/>
    <x v="337"/>
    <d v="2022-09-28T00:00:00"/>
    <s v="PRESUPUESTARIA"/>
    <s v="LA REFORMA SE REALIZA CON LA FINALIDAD DE EFECTUAR LA ASIGNACIÓN PRESUPUESTARIA POR CONCEPTO DE PAGO DE FORTALECIMIENTO DEL SEVICIO DE SALUD MOVIL(AMBULANCIAS) "/>
    <s v="PROVISION Y PRESTACION DE SERVICIOS DE SALUD"/>
    <s v="ZONA 3"/>
    <s v="ZONA 3"/>
    <s v="3340"/>
    <n v="90"/>
    <s v="000"/>
    <s v="001"/>
    <s v="530405"/>
    <n v="602"/>
    <s v="001"/>
    <s v="0000"/>
    <s v="0000"/>
    <m/>
    <m/>
    <n v="0"/>
    <n v="16900"/>
    <m/>
    <n v="16900"/>
    <s v="NO"/>
    <m/>
    <m/>
    <x v="6"/>
    <e v="#N/A"/>
    <e v="#N/A"/>
    <e v="#N/A"/>
    <e v="#N/A"/>
    <e v="#N/A"/>
    <e v="#N/A"/>
    <e v="#N/A"/>
    <e v="#N/A"/>
  </r>
  <r>
    <x v="381"/>
    <s v="ZONA 3"/>
    <s v="MSP-DNAPHUM-2022-0542-M"/>
    <x v="186"/>
    <x v="337"/>
    <d v="2022-09-28T00:00:00"/>
    <s v="PRESUPUESTARIA"/>
    <s v="LA REFORMA SE REALIZA CON LA FINALIDAD DE EFECTUAR LA ASIGNACIÓN PRESUPUESTARIA POR CONCEPTO DE PAGO DE FORTALECIMIENTO DEL SEVICIO DE SALUD MOVIL(AMBULANCIAS) "/>
    <s v="PROVISION Y PRESTACION DE SERVICIOS DE SALUD"/>
    <s v="ZONA 3"/>
    <s v="ZONA 3"/>
    <s v="3340"/>
    <n v="90"/>
    <s v="000"/>
    <s v="001"/>
    <s v="530803"/>
    <n v="602"/>
    <s v="001"/>
    <s v="0000"/>
    <s v="0000"/>
    <n v="450"/>
    <m/>
    <n v="450"/>
    <m/>
    <m/>
    <n v="0"/>
    <s v="NO"/>
    <m/>
    <m/>
    <x v="6"/>
    <e v="#N/A"/>
    <e v="#N/A"/>
    <e v="#N/A"/>
    <e v="#N/A"/>
    <e v="#N/A"/>
    <e v="#N/A"/>
    <e v="#N/A"/>
    <e v="#N/A"/>
  </r>
  <r>
    <x v="381"/>
    <s v="ZONA 3"/>
    <s v="MSP-DNAPHUM-2022-0542-M"/>
    <x v="186"/>
    <x v="337"/>
    <d v="2022-09-28T00:00:00"/>
    <s v="PRESUPUESTARIA"/>
    <s v="LA REFORMA SE REALIZA CON LA FINALIDAD DE EFECTUAR LA ASIGNACIÓN PRESUPUESTARIA POR CONCEPTO DE PAGO DE FORTALECIMIENTO DEL SEVICIO DE SALUD MOVIL(AMBULANCIAS) "/>
    <s v="PROVISION Y PRESTACION DE SERVICIOS DE SALUD"/>
    <s v="ZONA 3"/>
    <s v="ZONA 3"/>
    <s v="3340"/>
    <n v="90"/>
    <s v="000"/>
    <s v="001"/>
    <s v="530813"/>
    <n v="602"/>
    <s v="001"/>
    <s v="0000"/>
    <s v="0000"/>
    <n v="7300"/>
    <m/>
    <n v="7300"/>
    <m/>
    <m/>
    <n v="0"/>
    <s v="NO"/>
    <m/>
    <m/>
    <x v="6"/>
    <e v="#N/A"/>
    <e v="#N/A"/>
    <e v="#N/A"/>
    <e v="#N/A"/>
    <e v="#N/A"/>
    <e v="#N/A"/>
    <e v="#N/A"/>
    <e v="#N/A"/>
  </r>
  <r>
    <x v="381"/>
    <s v="ZONA 3"/>
    <s v="MSP-DNAPHUM-2022-0542-M"/>
    <x v="186"/>
    <x v="337"/>
    <d v="2022-09-28T00:00:00"/>
    <s v="PRESUPUESTARIA"/>
    <s v="LA REFORMA SE REALIZA CON LA FINALIDAD DE EFECTUAR LA ASIGNACIÓN PRESUPUESTARIA POR CONCEPTO DE PAGO DE FORTALECIMIENTO DEL SEVICIO DE SALUD MOVIL(AMBULANCIAS) "/>
    <s v="PROVISION Y PRESTACION DE SERVICIOS DE SALUD"/>
    <s v="ZONA 3"/>
    <s v="ZONA 3"/>
    <s v="1093"/>
    <n v="90"/>
    <s v="000"/>
    <s v="001"/>
    <s v="530405"/>
    <n v="505"/>
    <s v="001"/>
    <s v="0000"/>
    <s v="0000"/>
    <n v="9150"/>
    <m/>
    <n v="9150"/>
    <m/>
    <m/>
    <n v="0"/>
    <s v="NO"/>
    <m/>
    <m/>
    <x v="6"/>
    <e v="#N/A"/>
    <e v="#N/A"/>
    <e v="#N/A"/>
    <e v="#N/A"/>
    <e v="#N/A"/>
    <e v="#N/A"/>
    <e v="#N/A"/>
    <e v="#N/A"/>
  </r>
  <r>
    <x v="382"/>
    <s v="113001040"/>
    <s v="MSP-DNCIP-2022-0519-M"/>
    <x v="187"/>
    <x v="338"/>
    <d v="2022-09-28T00:00:00"/>
    <s v="PRESUPUESTARIA"/>
    <s v="Se plantea la presente reforma conforme a correo electrónico emitido por la Subsecretaría de Presupuesto del"/>
    <s v="PREVENCION Y PROMOCION DE LA SALUD"/>
    <s v="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
    <s v="PLANTA CENTRAL"/>
    <n v="9999"/>
    <n v="55"/>
    <s v="000"/>
    <s v="002"/>
    <n v="530812"/>
    <n v="1701"/>
    <s v="001"/>
    <s v="0000"/>
    <s v="0000"/>
    <n v="0"/>
    <n v="0"/>
    <n v="0"/>
    <n v="350000"/>
    <n v="0"/>
    <n v="350000"/>
    <s v="SI"/>
    <m/>
    <m/>
    <x v="5"/>
    <n v="0"/>
    <n v="0"/>
    <n v="0"/>
    <s v="SUB PROMOCION SALUD INTERCULTURAL  IGUALDAD"/>
    <s v="DIR NAC PROMOCION SALUD"/>
    <s v="NO APLICA"/>
    <s v="NO"/>
    <n v="0"/>
  </r>
  <r>
    <x v="382"/>
    <s v="137000049"/>
    <s v="MSP-DNCIP-2022-0519-M"/>
    <x v="187"/>
    <x v="338"/>
    <d v="2022-09-28T00:00:00"/>
    <s v="PRESUPUESTARIA"/>
    <s v="Se plantea la presente reforma conforme a correo electrónico emitido por la Subsecretaría de Presupuesto del"/>
    <s v="ADMINISTRACION CENTRAL"/>
    <s v="SERVICIO DE DIFUSIÓN DE CAMPAÑAS DE COMUNICACIÓN DEL MINISTERIO DE SALUD PÚBLICA"/>
    <s v="PLANTA CENTRAL"/>
    <n v="9999"/>
    <s v="01"/>
    <s v="000"/>
    <s v="001"/>
    <n v="530207"/>
    <n v="1701"/>
    <s v="001"/>
    <s v="0000"/>
    <s v="0000"/>
    <n v="350000"/>
    <n v="0"/>
    <n v="350000"/>
    <n v="0"/>
    <n v="0"/>
    <n v="0"/>
    <s v="SI"/>
    <m/>
    <m/>
    <x v="5"/>
    <n v="449341.61"/>
    <n v="0"/>
    <n v="449341.61"/>
    <s v="DESPACHO MINISTERIAL"/>
    <s v="DIREC COMUNICACION IMAGEN PRENSA"/>
    <s v="NO APLICA"/>
    <s v="SI"/>
    <n v="179741.13"/>
  </r>
  <r>
    <x v="383"/>
    <s v="134003095"/>
    <s v="MSP-DNA-2022-2409-M"/>
    <x v="188"/>
    <x v="339"/>
    <d v="2022-10-03T00:00:00"/>
    <s v="POA"/>
    <s v="Es importante recalcar que esta Cartera de Estado, no está dejando de hacer ninguna actividad planificada para el presente ejercicio fiscal, sino que la presente reforma se realiza para el cambio de nombre en la subactividad y el proceso de contratación será de Menor cuantía."/>
    <s v="ADMINISTRACION CENTRAL"/>
    <s v="MANTENIMIENTO PREVENTIVO Y CORRECTIVO DE 13 EQUIPOS DE REFRIGERACIÓN DE 2A 8 ºC"/>
    <s v="PLANTA CENTRAL"/>
    <n v="9999"/>
    <s v="01"/>
    <s v="000"/>
    <s v="001"/>
    <n v="530404"/>
    <n v="1701"/>
    <s v="001"/>
    <s v="0000"/>
    <s v="0000"/>
    <n v="0"/>
    <n v="0"/>
    <n v="0"/>
    <n v="18000"/>
    <n v="0"/>
    <n v="18000"/>
    <s v="SI"/>
    <m/>
    <m/>
    <x v="3"/>
    <n v="0"/>
    <n v="0"/>
    <n v="0"/>
    <s v="COOR ADMINISTRATIVA FINANCIERA"/>
    <s v="DIR ADMINISTRATIVA"/>
    <s v="GI MANTENIMIENTO"/>
    <s v="NO"/>
    <n v="0"/>
  </r>
  <r>
    <x v="383"/>
    <s v="134003276"/>
    <s v="MSP-DNA-2022-2409-M"/>
    <x v="188"/>
    <x v="339"/>
    <d v="2022-10-03T00:00:00"/>
    <s v="POA"/>
    <s v="Es importante recalcar que esta Cartera de Estado, no está dejando de hacer ninguna actividad planificada para el presente ejercicio fiscal, sino que la presente reforma se realiza para el cambio de nombre en la subactividad y el proceso de contratación será de Menor cuantía."/>
    <s v="ADMINISTRACION CENTRAL"/>
    <s v="MANTENIMIENTO PREVENTIVO Y CORRECTIVO DE LOS  EQUIPOS DE REFRIGERACIÓN DE 2A 8 ºC DEL BANCO NACIONAL DE VACUNAS"/>
    <s v="PLANTA CENTRAL"/>
    <n v="9999"/>
    <s v="01"/>
    <s v="000"/>
    <s v="001"/>
    <n v="530404"/>
    <n v="1701"/>
    <s v="001"/>
    <s v="0000"/>
    <s v="0000"/>
    <n v="18000"/>
    <n v="0"/>
    <n v="18000"/>
    <n v="0"/>
    <n v="0"/>
    <n v="0"/>
    <s v="SI"/>
    <m/>
    <m/>
    <x v="3"/>
    <n v="18000"/>
    <n v="0"/>
    <n v="18000"/>
    <s v="COOR ADMINISTRATIVA FINANCIERA"/>
    <s v="DIR ADMINISTRATIVA"/>
    <s v="GI MANTENIMIENTO"/>
    <s v="SI"/>
    <n v="12000"/>
  </r>
  <r>
    <x v="384"/>
    <s v="134000012"/>
    <s v="MSP-CGPGE-2022-0562-M"/>
    <x v="187"/>
    <x v="340"/>
    <d v="2022-09-29T00:00:00"/>
    <s v="PRESUPUESTARIA"/>
    <s v="Financiamiento pago prestadores corte agosto 2022_Dismi G84 Acuerdo MEF pago RED"/>
    <s v="PROGRAMAS DE SALUD PUBLICA"/>
    <s v="Monto asignado por el MEF - Adquisición de equipo médico"/>
    <s v="PLANTA CENTRAL"/>
    <n v="9999"/>
    <n v="24"/>
    <s v="000"/>
    <s v="001"/>
    <n v="840113"/>
    <n v="1701"/>
    <s v="002"/>
    <s v="0000"/>
    <s v="0000"/>
    <n v="0"/>
    <n v="0"/>
    <n v="0"/>
    <n v="16515428.76"/>
    <n v="0"/>
    <n v="16515428.76"/>
    <s v="SI"/>
    <m/>
    <m/>
    <x v="1"/>
    <n v="201786048.59999999"/>
    <n v="0"/>
    <n v="201786048.59999999"/>
    <s v="COOR ADMINISTRATIVA FINANCIERA"/>
    <s v="COOR ADMINISTRATIVA FINANCIERA"/>
    <s v="NO APLICA"/>
    <s v="SI"/>
    <n v="201786048.59999999"/>
  </r>
  <r>
    <x v="384"/>
    <s v="111002021"/>
    <s v="MSP-CGPGE-2022-0562-M"/>
    <x v="187"/>
    <x v="340"/>
    <d v="2022-09-29T00:00:00"/>
    <s v="PRESUPUESTARIA"/>
    <s v="Financiamiento pago prestadores corte agosto 2022_Dismi G84 Acuerdo MEF pago RED"/>
    <s v="GOBERNANZA DE LA SALUD"/>
    <s v="Monto asignado por el MEF para pago prestaciones de servicios de Salud la Red "/>
    <s v="PLANTA CENTRAL"/>
    <n v="9999"/>
    <n v="58"/>
    <s v="000"/>
    <s v="002"/>
    <n v="530226"/>
    <n v="1701"/>
    <s v="001"/>
    <s v="0000"/>
    <s v="0000"/>
    <n v="16515428.76"/>
    <n v="0"/>
    <n v="16515428.76"/>
    <n v="0"/>
    <n v="0"/>
    <n v="0"/>
    <s v="SI"/>
    <m/>
    <m/>
    <x v="1"/>
    <n v="20000000"/>
    <n v="0"/>
    <n v="20000000"/>
    <s v="SUBSE RECTORIA SISTEMA NACIONAL SALUD"/>
    <s v="DIR ARTICULACION RED PUBLICA COMPLEMENTARIA "/>
    <s v="NO APLICA"/>
    <s v="NO"/>
    <n v="20000000"/>
  </r>
  <r>
    <x v="385"/>
    <s v="134003013"/>
    <s v="MSP-DNA-2022-2438-M"/>
    <x v="187"/>
    <x v="341"/>
    <d v="2022-10-04T00:00:00"/>
    <s v="PRESUPUESTARIA"/>
    <s v="El incrimento de valor en las líneas descritas, se debe a la redistribución del recurso para las pólizas de varios ramos y el incremento de la prima de la póliza de vida para los funcionarios del MSP a nivel nacional."/>
    <s v="ADMINISTRACION CENTRAL"/>
    <s v="SERVICIO DE ABASTECIMIENTO DE COMBUSTIBLE (GASOLINA Y DIESEL) PARA EL PARQUE AUTOMOTOR DEL MINISTERIO DE SALUD PÚBLICA (PLANTA CENTRAL)"/>
    <s v="PLANTA CENTRAL"/>
    <n v="9999"/>
    <s v="01"/>
    <s v="000"/>
    <s v="001"/>
    <n v="530803"/>
    <n v="1701"/>
    <s v="001"/>
    <s v="0000"/>
    <s v="0000"/>
    <n v="0"/>
    <n v="0"/>
    <n v="0"/>
    <n v="26676.475599999998"/>
    <n v="0"/>
    <n v="26676.475599999998"/>
    <s v="SI"/>
    <m/>
    <m/>
    <x v="3"/>
    <n v="46051.414400000009"/>
    <n v="14576"/>
    <n v="60627.414400000009"/>
    <s v="COOR ADMINISTRATIVA FINANCIERA"/>
    <s v="DIR ADMINISTRATIVA"/>
    <s v="GI TRANSPORTES"/>
    <s v="SI"/>
    <n v="7.2759576141834259E-12"/>
  </r>
  <r>
    <x v="385"/>
    <s v="134003015"/>
    <s v="MSP-DNA-2022-2438-M"/>
    <x v="187"/>
    <x v="341"/>
    <d v="2022-10-04T00:00:00"/>
    <s v="PRESUPUESTARIA"/>
    <s v="El incrimento de valor en las líneas descritas, se debe a la redistribución del recurso para las pólizas de varios ramos y el incremento de la prima de la póliza de vida para los funcionarios del MSP a nivel nacional."/>
    <s v="ADMINISTRACION CENTRAL"/>
    <s v="SERVICIO DE TRANSPORTE A FUNCIONARIOS POR VÍAS PRINCIPALES CON RECORRIDO DE RUTA DE 61 HASTA 120 KM DIARIOS (VEHÍCULOS TIPO BÚS) PARA EL MINISTERIO DE SALUD PÚBLICA."/>
    <s v="PLANTA CENTRAL"/>
    <n v="9999"/>
    <s v="01"/>
    <s v="000"/>
    <s v="001"/>
    <n v="530201"/>
    <n v="1701"/>
    <s v="001"/>
    <s v="0000"/>
    <s v="0000"/>
    <n v="0"/>
    <n v="0"/>
    <n v="0"/>
    <n v="20000"/>
    <n v="0"/>
    <n v="20000"/>
    <s v="SI"/>
    <m/>
    <m/>
    <x v="3"/>
    <n v="100000"/>
    <n v="0"/>
    <n v="100000"/>
    <s v="COOR ADMINISTRATIVA FINANCIERA"/>
    <s v="DIR ADMINISTRATIVA"/>
    <s v="GI TRANSPORTES"/>
    <s v="SI"/>
    <n v="0"/>
  </r>
  <r>
    <x v="385"/>
    <s v="134003016"/>
    <s v="MSP-DNA-2022-2438-M"/>
    <x v="187"/>
    <x v="341"/>
    <d v="2022-10-04T00:00:00"/>
    <s v="PRESUPUESTARIA"/>
    <s v="El incrimento de valor en las líneas descritas, se debe a la redistribución del recurso para las pólizas de varios ramos y el incremento de la prima de la póliza de vida para los funcionarios del MSP a nivel nacional."/>
    <s v="ADMINISTRACION CENTRAL"/>
    <s v="SERVICIO DE TRANSPORTE A FUNCIONARIOS POR VÍAS PRINCIPALES CON RECORRIDO DE RUTA DE 61 HASTA 120 KM DIARIOS (VEHÍCULOS TIPO BÚS) PARA EL MINISTERIO DE SALUD PÚBLICA."/>
    <s v="PLANTA CENTRAL"/>
    <n v="9999"/>
    <s v="01"/>
    <s v="000"/>
    <s v="001"/>
    <n v="530201"/>
    <n v="1701"/>
    <s v="001"/>
    <s v="0000"/>
    <s v="0000"/>
    <n v="0"/>
    <n v="0"/>
    <n v="0"/>
    <n v="10000"/>
    <n v="0"/>
    <n v="10000"/>
    <s v="SI"/>
    <m/>
    <m/>
    <x v="3"/>
    <n v="0"/>
    <n v="0"/>
    <n v="0"/>
    <s v="COOR ADMINISTRATIVA FINANCIERA"/>
    <s v="DIR ADMINISTRATIVA"/>
    <s v="GI TRANSPORTES"/>
    <s v="NO"/>
    <n v="0"/>
  </r>
  <r>
    <x v="385"/>
    <s v="134003107"/>
    <s v="MSP-DNA-2022-2438-M"/>
    <x v="187"/>
    <x v="341"/>
    <d v="2022-10-04T00:00:00"/>
    <s v="PRESUPUESTARIA"/>
    <s v="El incrimento de valor en las líneas descritas, se debe a la redistribución del recurso para las pólizas de varios ramos y el incremento de la prima de la póliza de vida para los funcionarios del MSP a nivel nacional."/>
    <s v="ADMINISTRACION CENTRAL"/>
    <s v="ADQUISICIÓN E INSTALACIÓN DE UN ASCENSOR PARA EL EDIFICIO EQUINOCCIAL"/>
    <s v="PLANTA CENTRAL"/>
    <n v="9999"/>
    <s v="01"/>
    <s v="000"/>
    <s v="001"/>
    <n v="530402"/>
    <n v="1701"/>
    <s v="001"/>
    <s v="0000"/>
    <s v="0000"/>
    <n v="0"/>
    <n v="0"/>
    <n v="0"/>
    <n v="9611.9500000000007"/>
    <n v="0"/>
    <n v="9611.9500000000007"/>
    <s v="SI"/>
    <m/>
    <m/>
    <x v="3"/>
    <n v="0"/>
    <n v="0"/>
    <n v="0"/>
    <s v="COOR ADMINISTRATIVA FINANCIERA"/>
    <s v="DIR ADMINISTRATIVA"/>
    <s v="GI MANTENIMIENTO"/>
    <s v="NO"/>
    <n v="0"/>
  </r>
  <r>
    <x v="385"/>
    <s v="134003115"/>
    <s v="MSP-DNA-2022-2438-M"/>
    <x v="187"/>
    <x v="341"/>
    <d v="2022-10-04T00:00:00"/>
    <s v="PRESUPUESTARIA"/>
    <s v="El incrimento de valor en las líneas descritas, se debe a la redistribución del recurso para las pólizas de varios ramos y el incremento de la prima de la póliza de vida para los funcionarios del MSP a nivel nacional."/>
    <s v="ADMINISTRACION CENTRAL"/>
    <s v="IMPLEMENTACIÓN DE LA SEÑALÉTICA EN TODOS LOS EDIFICIOS DEL MINISTERIO DE SALUD PÚBLICA (PLANTA CENTRAL)"/>
    <s v="PLANTA CENTRAL"/>
    <n v="9999"/>
    <s v="01"/>
    <s v="000"/>
    <s v="001"/>
    <n v="530402"/>
    <n v="1701"/>
    <s v="001"/>
    <s v="0000"/>
    <s v="0000"/>
    <n v="0"/>
    <n v="0"/>
    <n v="0"/>
    <n v="8757.7200000000012"/>
    <n v="0"/>
    <n v="8757.7200000000012"/>
    <s v="SI"/>
    <m/>
    <m/>
    <x v="3"/>
    <n v="23192.28"/>
    <n v="0"/>
    <n v="23192.28"/>
    <s v="COOR ADMINISTRATIVA FINANCIERA"/>
    <s v="DIR ADMINISTRATIVA"/>
    <s v="GI MANTENIMIENTO"/>
    <s v="SI"/>
    <n v="0"/>
  </r>
  <r>
    <x v="385"/>
    <s v="134003116"/>
    <s v="MSP-DNA-2022-2438-M"/>
    <x v="187"/>
    <x v="341"/>
    <d v="2022-10-04T00:00:00"/>
    <s v="PRESUPUESTARIA"/>
    <s v="El incrimento de valor en las líneas descritas, se debe a la redistribución del recurso para las pólizas de varios ramos y el incremento de la prima de la póliza de vida para los funcionarios del MSP a nivel nacional."/>
    <s v="ADMINISTRACION CENTRAL"/>
    <s v="CONTRATO DE ARRENDAMIENTO DE UN EDIFICIO PARA EL FUNCIONAMIENTO DE VARIAS DEPENDENCIAS DEL MINISTERIO DE SALUD PÚBLICA"/>
    <s v="PLANTA CENTRAL"/>
    <n v="9999"/>
    <s v="01"/>
    <s v="000"/>
    <s v="001"/>
    <n v="530502"/>
    <n v="1701"/>
    <s v="001"/>
    <s v="0000"/>
    <s v="0000"/>
    <n v="0"/>
    <n v="0"/>
    <n v="0"/>
    <n v="35000"/>
    <n v="0"/>
    <n v="35000"/>
    <s v="SI"/>
    <m/>
    <m/>
    <x v="3"/>
    <n v="0"/>
    <n v="0"/>
    <n v="0"/>
    <s v="COOR ADMINISTRATIVA FINANCIERA"/>
    <s v="DIR ADMINISTRATIVA"/>
    <s v="GI MANTENIMIENTO"/>
    <s v="NO"/>
    <n v="0"/>
  </r>
  <r>
    <x v="385"/>
    <s v="134003127"/>
    <s v="MSP-DNA-2022-2438-M"/>
    <x v="187"/>
    <x v="341"/>
    <d v="2022-10-04T00:00:00"/>
    <s v="PRESUPUESTARIA"/>
    <s v="El incrimento de valor en las líneas descritas, se debe a la redistribución del recurso para las pólizas de varios ramos y el incremento de la prima de la póliza de vida para los funcionarios del MSP a nivel nacional."/>
    <s v="ADMINISTRACION CENTRAL"/>
    <s v="PAGO DE DEDUCIBLES, RASA, INCLUSIONES, AJUSTES Y/O EXTENSIÓN DE PÓLIZAS DE SEGUROS DE: VIDA Y GENERALES ( INCENDIO, ROBO, EQUIPO ELECTRÓNICO, ROTURA DE MAQUINARIA, EQUIPO Y MAQUINARIA, VEHÍCULOS, TRANSPORTE Y FIDELIDAD) DEL MINISTERIO DE SALUD PÚBLICA - PLANTA CENTRAL Y EDIFICIOS ANEXOS."/>
    <s v="PLANTA CENTRAL"/>
    <n v="9999"/>
    <s v="01"/>
    <s v="000"/>
    <s v="001"/>
    <n v="570201"/>
    <n v="1701"/>
    <s v="001"/>
    <s v="0000"/>
    <s v="0000"/>
    <n v="147487.87"/>
    <n v="0"/>
    <n v="147487.87"/>
    <n v="0"/>
    <n v="0"/>
    <n v="0"/>
    <s v="SI"/>
    <m/>
    <m/>
    <x v="3"/>
    <n v="195000"/>
    <n v="0"/>
    <n v="195000"/>
    <s v="COOR ADMINISTRATIVA FINANCIERA"/>
    <s v="DIR ADMINISTRATIVA"/>
    <s v="SEGUROS"/>
    <s v="SI"/>
    <n v="194752.57"/>
  </r>
  <r>
    <x v="385"/>
    <s v="134003129"/>
    <s v="MSP-DNA-2022-2438-M"/>
    <x v="187"/>
    <x v="341"/>
    <d v="2022-10-04T00:00:00"/>
    <s v="PRESUPUESTARIA"/>
    <s v="El incrimento de valor en las líneas descritas, se debe a la redistribución del recurso para las pólizas de varios ramos y el incremento de la prima de la póliza de vida para los funcionarios del MSP a nivel nacional."/>
    <s v="ADMINISTRACION CENTRAL"/>
    <s v="SERVICIO DE DESADUANIZACIÓN Y LEGALIZACIÓN DE MERCADERÍAS IMPORTADAS POR EL MINISTERIO DE SALUD PÚBLICA"/>
    <s v="PLANTA CENTRAL"/>
    <n v="9999"/>
    <s v="01"/>
    <s v="000"/>
    <s v="001"/>
    <n v="530607"/>
    <n v="1701"/>
    <s v="001"/>
    <s v="0000"/>
    <s v="0000"/>
    <n v="0"/>
    <n v="0"/>
    <n v="0"/>
    <n v="37441.72"/>
    <n v="0"/>
    <n v="37441.72"/>
    <s v="SI"/>
    <m/>
    <m/>
    <x v="3"/>
    <n v="42558.28"/>
    <n v="0"/>
    <n v="42558.28"/>
    <s v="COOR ADMINISTRATIVA FINANCIERA"/>
    <s v="DIR ADMINISTRATIVA"/>
    <s v="GI IMPORTACIONES"/>
    <s v="SI"/>
    <n v="0"/>
  </r>
  <r>
    <x v="386"/>
    <s v="134003123"/>
    <s v="MSP-DNA-2022-2438-M"/>
    <x v="187"/>
    <x v="342"/>
    <d v="2022-10-04T00:00:00"/>
    <s v="POA"/>
    <s v="El incrimento de valor en las líneas descritas, se debe a la redistribución del recurso para las pólizas de varios ramos y el incremento de la prima de la póliza de vida para los funcionarios del MSP a nivel nacional."/>
    <s v="ADMINISTRACION CENTRAL"/>
    <s v="CONTRATACIÓN DE PÓLIZAS DE SEGUROS DE: INCENDIO, ROBO, EQUIPO ELECTRÓNICO, ROTURA DE MAQUINARIA, EQUIPO Y MAQUINARIA, VEHÍCULOS, TRANSPORTE INTERNO, PARA LOS BIENES, Y FIDELIDAD PARA LOS SERVIDORES Y TRABAJADORES CAUCIONADOS, DE PLANTA CENTRAL Y EDIFICIOS ANEXOS DEL MINISTERIO DE SALUD PÚBLICA. "/>
    <s v="PLANTA CENTRAL"/>
    <n v="9999"/>
    <s v="01"/>
    <s v="000"/>
    <s v="001"/>
    <n v="570201"/>
    <n v="1701"/>
    <s v="001"/>
    <s v="0000"/>
    <s v="0000"/>
    <n v="0"/>
    <n v="0"/>
    <n v="0"/>
    <n v="410000"/>
    <n v="0"/>
    <n v="410000"/>
    <s v="SI"/>
    <m/>
    <m/>
    <x v="3"/>
    <n v="0"/>
    <n v="0"/>
    <n v="0"/>
    <s v="COOR ADMINISTRATIVA FINANCIERA"/>
    <s v="DIR ADMINISTRATIVA"/>
    <s v="SEGUROS"/>
    <s v="NO"/>
    <n v="0"/>
  </r>
  <r>
    <x v="386"/>
    <s v="134003124"/>
    <s v="MSP-DNA-2022-2438-M"/>
    <x v="187"/>
    <x v="342"/>
    <d v="2022-10-04T00:00:00"/>
    <s v="POA"/>
    <s v="El incrimento de valor en las líneas descritas, se debe a la redistribución del recurso para las pólizas de varios ramos y el incremento de la prima de la póliza de vida para los funcionarios del MSP a nivel nacional."/>
    <s v="ADMINISTRACION CENTRAL"/>
    <s v="CONTRATACIÓN DE PÓLIZAS DE SEGUROS DE VIDA"/>
    <s v="PLANTA CENTRAL"/>
    <n v="9999"/>
    <s v="01"/>
    <s v="000"/>
    <s v="001"/>
    <n v="570201"/>
    <n v="1701"/>
    <s v="001"/>
    <s v="0000"/>
    <s v="0000"/>
    <n v="387487.87"/>
    <n v="0"/>
    <n v="387487.87"/>
    <n v="0"/>
    <n v="0"/>
    <n v="0"/>
    <s v="SI"/>
    <m/>
    <m/>
    <x v="3"/>
    <n v="1207487.8699999999"/>
    <n v="0"/>
    <n v="1207487.8699999999"/>
    <s v="COOR ADMINISTRATIVA FINANCIERA"/>
    <s v="DIR ADMINISTRATIVA"/>
    <s v="SEGUROS"/>
    <s v="SI"/>
    <n v="1207487.8699999999"/>
  </r>
  <r>
    <x v="386"/>
    <s v="134003127"/>
    <s v="MSP-DNA-2022-2438-M"/>
    <x v="187"/>
    <x v="342"/>
    <d v="2022-10-04T00:00:00"/>
    <s v="POA"/>
    <s v="El incrimento de valor en las líneas descritas, se debe a la redistribución del recurso para las pólizas de varios ramos y el incremento de la prima de la póliza de vida para los funcionarios del MSP a nivel nacional."/>
    <s v="ADMINISTRACION CENTRAL"/>
    <s v="PAGO DE DEDUCIBLES, RASA, INCLUSIONES, AJUSTES Y/O EXTENSIÓN DE PÓLIZAS DE SEGUROS DE: VIDA Y GENERALES ( INCENDIO, ROBO, EQUIPO ELECTRÓNICO, ROTURA DE MAQUINARIA, EQUIPO Y MAQUINARIA, VEHÍCULOS, TRANSPORTE Y FIDELIDAD) DEL MINISTERIO DE SALUD PÚBLICA - PLANTA CENTRAL Y EDIFICIOS ANEXOS."/>
    <s v="PLANTA CENTRAL"/>
    <n v="9999"/>
    <s v="01"/>
    <s v="000"/>
    <s v="001"/>
    <n v="570201"/>
    <n v="1701"/>
    <s v="001"/>
    <s v="0000"/>
    <s v="0000"/>
    <n v="22512.130000000005"/>
    <n v="0"/>
    <n v="22512.130000000005"/>
    <n v="0"/>
    <n v="0"/>
    <n v="0"/>
    <s v="SI"/>
    <m/>
    <m/>
    <x v="3"/>
    <n v="195000"/>
    <n v="0"/>
    <n v="195000"/>
    <s v="COOR ADMINISTRATIVA FINANCIERA"/>
    <s v="DIR ADMINISTRATIVA"/>
    <s v="SEGUROS"/>
    <s v="SI"/>
    <n v="194752.57"/>
  </r>
  <r>
    <x v="387"/>
    <s v="132000003"/>
    <s v="MSP-DNEAIS-2022-2703-M"/>
    <x v="189"/>
    <x v="343"/>
    <d v="2022-10-04T00:00:00"/>
    <s v="POA"/>
    <s v="Reforma de recursos para viáticos "/>
    <s v="PREVENCION Y PROMOCION DE LA SALUD"/>
    <s v="Movilizaciones para implementar en territorio políticas, marcos normativos, planes, estrategias y actividades en el marco de presupuesto por resultados"/>
    <s v="PLANTA CENTRAL"/>
    <n v="9999"/>
    <n v="55"/>
    <s v="000"/>
    <s v="005"/>
    <n v="530303"/>
    <n v="1701"/>
    <s v="001"/>
    <s v="0000"/>
    <s v="0000"/>
    <n v="0"/>
    <n v="0"/>
    <n v="0"/>
    <n v="1280"/>
    <n v="0"/>
    <n v="1280"/>
    <s v="SI"/>
    <m/>
    <m/>
    <x v="7"/>
    <n v="1920"/>
    <n v="0"/>
    <n v="1920"/>
    <s v="COOR PLANIFICACION GEST ESTRAT"/>
    <s v="COORDI PLANIFICACION GEST ESTRAT"/>
    <s v="Presupuesto por Resultados"/>
    <s v="SI"/>
    <n v="1920"/>
  </r>
  <r>
    <x v="387"/>
    <s v="132003002"/>
    <s v="MSP-DNEAIS-2022-2703-M"/>
    <x v="189"/>
    <x v="343"/>
    <d v="2022-10-04T00:00:00"/>
    <s v="POA"/>
    <s v="Reforma de recursos para viáticos "/>
    <s v="PREVENCION Y PROMOCION DE LA SALUD"/>
    <s v="Movilizaciones para implementar en territorio de políticas, marcos normativos, planes, estrategias y actividades en el marco de presupuesto por resultados, contemplados en visitas y gestiones propias de la Dirección Nacional de Estadística y Análisis de Información de Salud"/>
    <s v="PLANTA CENTRAL"/>
    <n v="9999"/>
    <n v="55"/>
    <s v="000"/>
    <s v="005"/>
    <n v="530303"/>
    <n v="1701"/>
    <s v="001"/>
    <s v="0000"/>
    <s v="0000"/>
    <n v="1280"/>
    <n v="0"/>
    <n v="1280"/>
    <n v="0"/>
    <n v="0"/>
    <n v="0"/>
    <s v="SI"/>
    <m/>
    <m/>
    <x v="7"/>
    <n v="1280"/>
    <n v="0"/>
    <n v="1280"/>
    <s v="COOR SOSTENIBILIDAD SISTEMA RECURSOS "/>
    <s v="DIR ESTADISTICA ANALISIS INFORMACION SALUD"/>
    <s v="Presupuesto por Resultados"/>
    <s v="SI"/>
    <n v="1120"/>
  </r>
  <r>
    <x v="388"/>
    <s v="134003102"/>
    <s v="MSP-DNA-2022-2414-M - MSP-DNA-2022-2433-M"/>
    <x v="187"/>
    <x v="344"/>
    <d v="2022-10-04T00:00:00"/>
    <s v="POA"/>
    <s v="Cambio de reprogramacion y de tipo de contratación "/>
    <s v="ADMINISTRACION CENTRAL"/>
    <s v="REPOTENCIACIÓN DE LA INFRAESTRUCTURA DE LAS BODEGAS DE INSUMOS Y MEDICAMENTOS DEL BEATERIO –MSP"/>
    <s v="PLANTA CENTRAL"/>
    <n v="9999"/>
    <s v="01"/>
    <s v="000"/>
    <s v="001"/>
    <n v="530417"/>
    <n v="1701"/>
    <s v="001"/>
    <s v="0000"/>
    <s v="0000"/>
    <n v="0"/>
    <n v="0"/>
    <n v="0"/>
    <n v="0"/>
    <n v="0"/>
    <n v="0"/>
    <s v="SI"/>
    <m/>
    <m/>
    <x v="3"/>
    <n v="255666"/>
    <n v="0"/>
    <n v="255666"/>
    <s v="COOR ADMINISTRATIVA FINANCIERA"/>
    <s v="DIR ADMINISTRATIVA"/>
    <s v="GI MANTENIMIENTO"/>
    <s v="SI"/>
    <n v="76436.959999999992"/>
  </r>
  <r>
    <x v="389"/>
    <s v="112000002"/>
    <s v="MSP-SNVSP-2022-1863-M"/>
    <x v="189"/>
    <x v="345"/>
    <d v="2022-10-04T00:00:00"/>
    <s v="PRESUPUESTARIA"/>
    <s v="La reforma se plantea para el monitoreo y supervisión en el territorio en actividades de vigilancia, prevención y control."/>
    <s v="VIGILANCIA Y CONTROL SANITARIO"/>
    <s v="Viáticos  y Subsistencias en el interior "/>
    <s v="PLANTA CENTRAL"/>
    <n v="9999"/>
    <n v="56"/>
    <s v="000"/>
    <s v="001"/>
    <n v="530303"/>
    <n v="1701"/>
    <s v="001"/>
    <s v="0000"/>
    <s v="0000"/>
    <n v="1000"/>
    <n v="0"/>
    <n v="1000"/>
    <n v="0"/>
    <n v="0"/>
    <n v="0"/>
    <s v="SI"/>
    <m/>
    <m/>
    <x v="8"/>
    <n v="1000"/>
    <n v="0"/>
    <n v="1000"/>
    <s v="SUB VIGILANCIA PREVENCION CONTROL SALUD"/>
    <s v="SUB VIGILANCIA PREVENCION CONTROL SALUD"/>
    <s v="NO APLICA"/>
    <s v="SI"/>
    <n v="0"/>
  </r>
  <r>
    <x v="389"/>
    <s v="112000001"/>
    <s v="MSP-SNVSP-2022-1863-M"/>
    <x v="189"/>
    <x v="345"/>
    <d v="2022-10-04T00:00:00"/>
    <s v="PRESUPUESTARIA"/>
    <s v="La reforma se plantea para el monitoreo y supervisión en el territorio en actividades de vigilancia, prevención y control."/>
    <s v="VIGILANCIA Y CONTROL SANITARIO"/>
    <s v="PASAJES AL EXTERIOR"/>
    <s v="PLANTA CENTRAL"/>
    <n v="9999"/>
    <n v="56"/>
    <s v="000"/>
    <s v="001"/>
    <n v="530302"/>
    <n v="1701"/>
    <s v="001"/>
    <s v="0000"/>
    <s v="0000"/>
    <n v="0"/>
    <n v="0"/>
    <n v="0"/>
    <n v="1000"/>
    <n v="0"/>
    <n v="1000"/>
    <s v="SI"/>
    <m/>
    <m/>
    <x v="8"/>
    <n v="0"/>
    <n v="0"/>
    <n v="0"/>
    <s v="SUB VIGILANCIA PREVENCION CONTROL SALUD"/>
    <s v="SUB VIGILANCIA PREVENCION CONTROL SALUD"/>
    <s v="NO APLICA"/>
    <s v="NO"/>
    <n v="0"/>
  </r>
  <r>
    <x v="390"/>
    <s v="134001001"/>
    <s v="CUADRE POA "/>
    <x v="189"/>
    <x v="50"/>
    <m/>
    <s v="POA"/>
    <s v="CUADRE POA AL 30 DE SEPTIEMBRE DE 2022"/>
    <s v="ADMINISTRACION CENTRAL"/>
    <s v="Reporte de remuneración mensual unificada e ingresos complementarios"/>
    <s v="PLANTA CENTRAL"/>
    <n v="9999"/>
    <s v="01"/>
    <s v="000"/>
    <s v="001"/>
    <n v="510105"/>
    <n v="1700"/>
    <s v="001"/>
    <s v="0000"/>
    <s v="0000"/>
    <n v="0"/>
    <n v="0"/>
    <n v="0"/>
    <n v="195000"/>
    <n v="0"/>
    <n v="195000"/>
    <s v="SI"/>
    <m/>
    <m/>
    <x v="7"/>
    <n v="4249481.95"/>
    <n v="0"/>
    <n v="4249481.95"/>
    <s v="COOR ADMINISTRATIVA FINANCIERA"/>
    <s v="DIR ADMINISTRACION TALENTO HUMANO"/>
    <s v="REMUNERACIONES"/>
    <s v="SI"/>
    <n v="4249481.95"/>
  </r>
  <r>
    <x v="390"/>
    <s v="134001075"/>
    <s v="CUADRE POA "/>
    <x v="189"/>
    <x v="50"/>
    <m/>
    <s v="POA"/>
    <s v="CUADRE POA AL 30 DE SEPTIEMBRE DE 2022"/>
    <s v="ADMINISTRACION CENTRAL"/>
    <s v="Reporte de remuneración mensual unificada e ingresos complementarios"/>
    <s v="PLANTA CENTRAL"/>
    <n v="9999"/>
    <s v="01"/>
    <s v="000"/>
    <s v="001"/>
    <n v="510105"/>
    <n v="1709"/>
    <s v="001"/>
    <s v="0000"/>
    <s v="0000"/>
    <n v="0"/>
    <n v="0"/>
    <n v="0"/>
    <n v="62791.199999999997"/>
    <n v="0"/>
    <n v="62791.199999999997"/>
    <s v="SI"/>
    <m/>
    <m/>
    <x v="7"/>
    <n v="914.51000000024214"/>
    <n v="0"/>
    <n v="914.51000000024214"/>
    <s v="COOR ADMINISTRATIVA FINANCIERA"/>
    <s v="DIR ADMINISTRACION TALENTO HUMANO"/>
    <s v="REMUNERACIONES"/>
    <s v="SI"/>
    <n v="914.51000000024214"/>
  </r>
  <r>
    <x v="390"/>
    <s v="134001022"/>
    <s v="CUADRE POA "/>
    <x v="189"/>
    <x v="50"/>
    <m/>
    <s v="POA"/>
    <s v="CUADRE POA AL 30 DE SEPTIEMBRE DE 2022"/>
    <s v="ADMINISTRACION CENTRAL"/>
    <s v="Reporte de remuneración mensual unificada e ingresos complementarios"/>
    <s v="PLANTA CENTRAL"/>
    <n v="9999"/>
    <s v="01"/>
    <s v="000"/>
    <s v="001"/>
    <n v="510106"/>
    <n v="1700"/>
    <s v="001"/>
    <s v="0000"/>
    <s v="0000"/>
    <n v="0"/>
    <n v="0"/>
    <n v="0"/>
    <n v="19143.89"/>
    <n v="0"/>
    <n v="19143.89"/>
    <s v="SI"/>
    <m/>
    <m/>
    <x v="7"/>
    <n v="827502.10999999987"/>
    <n v="0"/>
    <n v="827502.10999999987"/>
    <s v="COOR ADMINISTRATIVA FINANCIERA"/>
    <s v="DIR ADMINISTRACION TALENTO HUMANO"/>
    <s v="REMUNERACIONES"/>
    <s v="SI"/>
    <n v="827502.10999999987"/>
  </r>
  <r>
    <x v="390"/>
    <s v="134001035"/>
    <s v="CUADRE POA "/>
    <x v="189"/>
    <x v="50"/>
    <m/>
    <s v="POA"/>
    <s v="CUADRE POA AL 30 DE SEPTIEMBRE DE 2022"/>
    <s v="ADMINISTRACION CENTRAL"/>
    <s v="Reporte de remuneración mensual unificada e ingresos complementarios"/>
    <s v="PLANTA CENTRAL"/>
    <n v="9999"/>
    <s v="01"/>
    <s v="000"/>
    <s v="001"/>
    <n v="510203"/>
    <n v="1700"/>
    <s v="001"/>
    <s v="0000"/>
    <s v="0000"/>
    <n v="0"/>
    <n v="0"/>
    <n v="0"/>
    <n v="71000"/>
    <n v="0"/>
    <n v="71000"/>
    <s v="SI"/>
    <m/>
    <m/>
    <x v="7"/>
    <n v="646840.81999999972"/>
    <n v="0"/>
    <n v="646840.81999999972"/>
    <s v="COOR ADMINISTRATIVA FINANCIERA"/>
    <s v="DIR ADMINISTRACION TALENTO HUMANO"/>
    <s v="REMUNERACIONES"/>
    <s v="SI"/>
    <n v="646840.81999999972"/>
  </r>
  <r>
    <x v="390"/>
    <s v="134001123"/>
    <s v="CUADRE POA "/>
    <x v="189"/>
    <x v="50"/>
    <m/>
    <s v="POA"/>
    <s v="CUADRE POA AL 30 DE SEPTIEMBRE DE 2022"/>
    <s v="ADMINISTRACION CENTRAL"/>
    <s v="Reporte de remuneración mensual unificada e ingresos complementarios"/>
    <s v="PLANTA CENTRAL"/>
    <n v="9999"/>
    <s v="01"/>
    <s v="000"/>
    <s v="001"/>
    <n v="510203"/>
    <n v="1709"/>
    <s v="001"/>
    <s v="0000"/>
    <s v="0000"/>
    <n v="0"/>
    <n v="0"/>
    <n v="0"/>
    <n v="571696.24"/>
    <n v="0"/>
    <n v="571696.24"/>
    <s v="SI"/>
    <m/>
    <m/>
    <x v="7"/>
    <n v="0"/>
    <n v="0"/>
    <n v="0"/>
    <s v="COOR ADMINISTRATIVA FINANCIERA"/>
    <s v="DIR ADMINISTRACION TALENTO HUMANO"/>
    <s v="REMUNERACIONES"/>
    <s v="NO"/>
    <n v="0"/>
  </r>
  <r>
    <x v="390"/>
    <s v="134001041"/>
    <s v="CUADRE POA "/>
    <x v="189"/>
    <x v="50"/>
    <m/>
    <s v="POA"/>
    <s v="CUADRE POA AL 30 DE SEPTIEMBRE DE 2022"/>
    <s v="ADMINISTRACION CENTRAL"/>
    <s v="Reporte de remuneración mensual unificada e ingresos complementarios"/>
    <s v="PLANTA CENTRAL"/>
    <n v="9999"/>
    <s v="01"/>
    <s v="000"/>
    <s v="001"/>
    <n v="510204"/>
    <n v="1700"/>
    <s v="001"/>
    <s v="0000"/>
    <s v="0000"/>
    <n v="0"/>
    <n v="0"/>
    <n v="0"/>
    <n v="40000"/>
    <n v="0"/>
    <n v="40000"/>
    <s v="SI"/>
    <m/>
    <m/>
    <x v="7"/>
    <n v="219518.27"/>
    <n v="0"/>
    <n v="219518.27"/>
    <s v="COOR ADMINISTRATIVA FINANCIERA"/>
    <s v="DIR ADMINISTRACION TALENTO HUMANO"/>
    <s v="REMUNERACIONES"/>
    <s v="SI"/>
    <n v="219518.27"/>
  </r>
  <r>
    <x v="390"/>
    <s v="134001124"/>
    <s v="CUADRE POA "/>
    <x v="189"/>
    <x v="50"/>
    <m/>
    <s v="POA"/>
    <s v="CUADRE POA AL 30 DE SEPTIEMBRE DE 2022"/>
    <s v="ADMINISTRACION CENTRAL"/>
    <s v="Reporte de remuneración mensual unificada e ingresos complementarios"/>
    <s v="PLANTA CENTRAL"/>
    <n v="9999"/>
    <s v="01"/>
    <s v="000"/>
    <s v="001"/>
    <n v="510204"/>
    <n v="1709"/>
    <s v="001"/>
    <s v="0000"/>
    <s v="0000"/>
    <n v="0"/>
    <n v="0"/>
    <n v="0"/>
    <n v="180837.5"/>
    <n v="0"/>
    <n v="180837.5"/>
    <s v="SI"/>
    <m/>
    <m/>
    <x v="7"/>
    <n v="0"/>
    <n v="0"/>
    <n v="0"/>
    <s v="COOR ADMINISTRATIVA FINANCIERA"/>
    <s v="DIR ADMINISTRACION TALENTO HUMANO"/>
    <s v="REMUNERACIONES"/>
    <s v="NO"/>
    <n v="0"/>
  </r>
  <r>
    <x v="390"/>
    <s v="134001076"/>
    <s v="CUADRE POA "/>
    <x v="189"/>
    <x v="50"/>
    <m/>
    <s v="POA"/>
    <s v="CUADRE POA AL 30 DE SEPTIEMBRE DE 2022"/>
    <s v="ADMINISTRACION CENTRAL"/>
    <s v="Reporte de remuneración mensual unificada e ingresos complementarios"/>
    <s v="PLANTA CENTRAL"/>
    <n v="9999"/>
    <s v="01"/>
    <s v="000"/>
    <s v="001"/>
    <n v="510302"/>
    <n v="1700"/>
    <s v="001"/>
    <s v="0000"/>
    <s v="0000"/>
    <n v="0"/>
    <n v="0"/>
    <n v="0"/>
    <n v="3447988"/>
    <n v="0"/>
    <n v="3447988"/>
    <s v="SI"/>
    <m/>
    <m/>
    <x v="7"/>
    <n v="0"/>
    <n v="0"/>
    <n v="0"/>
    <s v="COOR ADMINISTRATIVA FINANCIERA"/>
    <s v="DIR ADMINISTRACION TALENTO HUMANO"/>
    <s v="REMUNERACIONES"/>
    <s v="NO"/>
    <n v="0"/>
  </r>
  <r>
    <x v="390"/>
    <s v="134001007"/>
    <s v="CUADRE POA "/>
    <x v="189"/>
    <x v="50"/>
    <m/>
    <s v="POA"/>
    <s v="CUADRE POA AL 30 DE SEPTIEMBRE DE 2022"/>
    <s v="ADMINISTRACION CENTRAL"/>
    <s v="Reporte de remuneración mensual unificada e ingresos complementarios"/>
    <s v="PLANTA CENTRAL"/>
    <n v="9999"/>
    <s v="01"/>
    <s v="000"/>
    <s v="001"/>
    <n v="510510"/>
    <n v="1700"/>
    <s v="001"/>
    <s v="0000"/>
    <s v="0000"/>
    <n v="0"/>
    <n v="0"/>
    <n v="0"/>
    <n v="800000"/>
    <n v="0"/>
    <n v="800000"/>
    <s v="SI"/>
    <m/>
    <m/>
    <x v="7"/>
    <n v="2216601.9900000002"/>
    <n v="0"/>
    <n v="2216601.9900000002"/>
    <s v="COOR ADMINISTRATIVA FINANCIERA"/>
    <s v="DIR ADMINISTRACION TALENTO HUMANO"/>
    <s v="REMUNERACIONES"/>
    <s v="SI"/>
    <n v="2216601.9900000002"/>
  </r>
  <r>
    <x v="390"/>
    <s v="134001052"/>
    <s v="CUADRE POA "/>
    <x v="189"/>
    <x v="50"/>
    <m/>
    <s v="POA"/>
    <s v="CUADRE POA AL 30 DE SEPTIEMBRE DE 2022"/>
    <s v="ADMINISTRACION CENTRAL"/>
    <s v="Reporte de remuneración mensual unificada e ingresos complementarios"/>
    <s v="PLANTA CENTRAL"/>
    <n v="9999"/>
    <s v="01"/>
    <s v="000"/>
    <s v="001"/>
    <n v="510510"/>
    <n v="1709"/>
    <s v="001"/>
    <s v="0000"/>
    <s v="0000"/>
    <n v="0"/>
    <n v="0"/>
    <n v="0"/>
    <n v="586352.56000000006"/>
    <n v="0"/>
    <n v="586352.56000000006"/>
    <s v="SI"/>
    <m/>
    <m/>
    <x v="7"/>
    <n v="7610.8900000154972"/>
    <n v="0"/>
    <n v="7610.8900000154972"/>
    <s v="COOR ADMINISTRATIVA FINANCIERA"/>
    <s v="DIR ADMINISTRACION TALENTO HUMANO"/>
    <s v="REMUNERACIONES"/>
    <s v="SI"/>
    <n v="7610.8900000154972"/>
  </r>
  <r>
    <x v="390"/>
    <s v="134001097"/>
    <s v="CUADRE POA "/>
    <x v="189"/>
    <x v="50"/>
    <m/>
    <s v="POA"/>
    <s v="CUADRE POA AL 30 DE SEPTIEMBRE DE 2022"/>
    <s v="ADMINISTRACION CENTRAL"/>
    <s v="Reporte de remuneración mensual unificada e ingresos complementarios"/>
    <s v="PLANTA CENTRAL"/>
    <n v="9999"/>
    <s v="01"/>
    <s v="000"/>
    <s v="001"/>
    <n v="510515"/>
    <n v="1709"/>
    <s v="001"/>
    <s v="0000"/>
    <s v="0000"/>
    <n v="0"/>
    <n v="0"/>
    <n v="0"/>
    <n v="336630.97"/>
    <n v="0"/>
    <n v="336630.97"/>
    <s v="SI"/>
    <m/>
    <m/>
    <x v="7"/>
    <n v="250322.6799999997"/>
    <n v="0"/>
    <n v="250322.6799999997"/>
    <s v="COOR ADMINISTRATIVA FINANCIERA"/>
    <s v="DIR ADMINISTRACION TALENTO HUMANO"/>
    <s v="REMUNERACIONES"/>
    <s v="SI"/>
    <n v="250322.6799999997"/>
  </r>
  <r>
    <x v="390"/>
    <s v="134001111"/>
    <s v="CUADRE POA "/>
    <x v="189"/>
    <x v="50"/>
    <m/>
    <s v="POA"/>
    <s v="CUADRE POA AL 30 DE SEPTIEMBRE DE 2022"/>
    <s v="ADMINISTRACION CENTRAL"/>
    <s v="Reporte de remuneración mensual unificada e ingresos complementarios"/>
    <s v="PLANTA CENTRAL"/>
    <n v="9999"/>
    <s v="01"/>
    <s v="000"/>
    <s v="001"/>
    <n v="510516"/>
    <n v="1709"/>
    <s v="001"/>
    <s v="0000"/>
    <s v="0000"/>
    <n v="0"/>
    <n v="0"/>
    <n v="0"/>
    <n v="1644918.49"/>
    <n v="0"/>
    <n v="1644918.49"/>
    <s v="SI"/>
    <m/>
    <m/>
    <x v="7"/>
    <n v="779181.71999999974"/>
    <n v="0"/>
    <n v="779181.71999999974"/>
    <s v="COOR ADMINISTRATIVA FINANCIERA"/>
    <s v="DIR ADMINISTRACION TALENTO HUMANO"/>
    <s v="REMUNERACIONES"/>
    <s v="SI"/>
    <n v="779181.71999999974"/>
  </r>
  <r>
    <x v="390"/>
    <s v="134001023"/>
    <s v="CUADRE POA "/>
    <x v="189"/>
    <x v="50"/>
    <m/>
    <s v="POA"/>
    <s v="CUADRE POA AL 30 DE SEPTIEMBRE DE 2022"/>
    <s v="ADMINISTRACION CENTRAL"/>
    <s v="Reporte de remuneración mensual unificada e ingresos complementarios"/>
    <s v="PLANTA CENTRAL"/>
    <n v="9999"/>
    <s v="01"/>
    <s v="000"/>
    <s v="001"/>
    <n v="510601"/>
    <n v="1700"/>
    <s v="001"/>
    <s v="0000"/>
    <s v="0000"/>
    <n v="0"/>
    <n v="0"/>
    <n v="0"/>
    <n v="35000"/>
    <n v="0"/>
    <n v="35000"/>
    <s v="SI"/>
    <m/>
    <m/>
    <x v="7"/>
    <n v="745164.13"/>
    <n v="0"/>
    <n v="745164.13"/>
    <s v="COOR ADMINISTRATIVA FINANCIERA"/>
    <s v="DIR ADMINISTRACION TALENTO HUMANO"/>
    <s v="REMUNERACIONES"/>
    <s v="SI"/>
    <n v="745164.13"/>
  </r>
  <r>
    <x v="390"/>
    <s v="134001125"/>
    <s v="CUADRE POA "/>
    <x v="189"/>
    <x v="50"/>
    <m/>
    <s v="POA"/>
    <s v="CUADRE POA AL 30 DE SEPTIEMBRE DE 2022"/>
    <s v="ADMINISTRACION CENTRAL"/>
    <s v="Reporte de remuneración mensual unificada e ingresos complementarios"/>
    <s v="PLANTA CENTRAL"/>
    <n v="9999"/>
    <s v="01"/>
    <s v="000"/>
    <s v="001"/>
    <n v="510601"/>
    <n v="1709"/>
    <s v="001"/>
    <s v="0000"/>
    <s v="0000"/>
    <n v="0"/>
    <n v="0"/>
    <n v="0"/>
    <n v="662024.25"/>
    <n v="0"/>
    <n v="662024.25"/>
    <s v="SI"/>
    <m/>
    <m/>
    <x v="7"/>
    <n v="0"/>
    <n v="0"/>
    <n v="0"/>
    <s v="COOR ADMINISTRATIVA FINANCIERA"/>
    <s v="DIR ADMINISTRACION TALENTO HUMANO"/>
    <s v="REMUNERACIONES"/>
    <s v="NO"/>
    <n v="0"/>
  </r>
  <r>
    <x v="390"/>
    <s v="134001029"/>
    <s v="CUADRE POA "/>
    <x v="189"/>
    <x v="50"/>
    <m/>
    <s v="POA"/>
    <s v="CUADRE POA AL 30 DE SEPTIEMBRE DE 2022"/>
    <s v="ADMINISTRACION CENTRAL"/>
    <s v="Reporte de remuneración mensual unificada e ingresos complementarios"/>
    <s v="PLANTA CENTRAL"/>
    <n v="9999"/>
    <s v="01"/>
    <s v="000"/>
    <s v="001"/>
    <n v="510602"/>
    <n v="1700"/>
    <s v="001"/>
    <s v="0000"/>
    <s v="0000"/>
    <n v="0"/>
    <n v="0"/>
    <n v="0"/>
    <n v="137387.16"/>
    <n v="0"/>
    <n v="137387.16"/>
    <s v="SI"/>
    <m/>
    <m/>
    <x v="7"/>
    <n v="550762.44999999995"/>
    <n v="0"/>
    <n v="550762.44999999995"/>
    <s v="COOR ADMINISTRATIVA FINANCIERA"/>
    <s v="DIR ADMINISTRACION TALENTO HUMANO"/>
    <s v="REMUNERACIONES"/>
    <s v="SI"/>
    <n v="550762.44999999995"/>
  </r>
  <r>
    <x v="390"/>
    <s v="134001126"/>
    <s v="CUADRE POA "/>
    <x v="189"/>
    <x v="50"/>
    <m/>
    <s v="POA"/>
    <s v="CUADRE POA AL 30 DE SEPTIEMBRE DE 2022"/>
    <s v="ADMINISTRACION CENTRAL"/>
    <s v="Reporte de remuneración mensual unificada e ingresos complementarios"/>
    <s v="PLANTA CENTRAL"/>
    <n v="9999"/>
    <s v="01"/>
    <s v="000"/>
    <s v="001"/>
    <n v="510602"/>
    <n v="1709"/>
    <s v="001"/>
    <s v="0000"/>
    <s v="0000"/>
    <n v="0"/>
    <n v="0"/>
    <n v="0"/>
    <n v="242932.35"/>
    <n v="0"/>
    <n v="242932.35"/>
    <s v="SI"/>
    <m/>
    <m/>
    <x v="7"/>
    <n v="0"/>
    <n v="0"/>
    <n v="0"/>
    <s v="COOR ADMINISTRATIVA FINANCIERA"/>
    <s v="DIR ADMINISTRACION TALENTO HUMANO"/>
    <s v="REMUNERACIONES"/>
    <s v="NO"/>
    <n v="0"/>
  </r>
  <r>
    <x v="390"/>
    <s v="134001065"/>
    <s v="CUADRE POA "/>
    <x v="189"/>
    <x v="50"/>
    <m/>
    <s v="POA"/>
    <s v="CUADRE POA AL 30 DE SEPTIEMBRE DE 2022"/>
    <s v="ADMINISTRACION CENTRAL"/>
    <s v="Reporte de remuneración mensual unificada e ingresos complementarios"/>
    <s v="PLANTA CENTRAL"/>
    <n v="9999"/>
    <s v="01"/>
    <s v="000"/>
    <s v="001"/>
    <n v="510704"/>
    <n v="1700"/>
    <s v="001"/>
    <s v="0000"/>
    <s v="0000"/>
    <n v="18417.669999999998"/>
    <n v="0"/>
    <n v="18417.669999999998"/>
    <n v="0"/>
    <n v="0"/>
    <n v="0"/>
    <s v="SI"/>
    <m/>
    <m/>
    <x v="7"/>
    <n v="18417.669999999998"/>
    <n v="0"/>
    <n v="18417.669999999998"/>
    <s v="COOR ADMINISTRATIVA FINANCIERA"/>
    <s v="DIR ADMINISTRACION TALENTO HUMANO"/>
    <s v="REMUNERACIONES"/>
    <s v="SI"/>
    <n v="18417.669999999998"/>
  </r>
  <r>
    <x v="390"/>
    <s v="134001066"/>
    <s v="CUADRE POA "/>
    <x v="189"/>
    <x v="50"/>
    <m/>
    <s v="POA"/>
    <s v="CUADRE POA AL 30 DE SEPTIEMBRE DE 2022"/>
    <s v="ADMINISTRACION CENTRAL"/>
    <s v="Reporte de remuneración mensual unificada e ingresos complementarios"/>
    <s v="PLANTA CENTRAL"/>
    <n v="9999"/>
    <s v="01"/>
    <s v="000"/>
    <s v="001"/>
    <n v="510707"/>
    <n v="1700"/>
    <s v="001"/>
    <s v="0000"/>
    <s v="0000"/>
    <n v="4799.6100000000006"/>
    <n v="0"/>
    <n v="4799.6100000000006"/>
    <n v="0"/>
    <n v="0"/>
    <n v="0"/>
    <s v="SI"/>
    <m/>
    <m/>
    <x v="7"/>
    <n v="145073.41000000003"/>
    <n v="0"/>
    <n v="145073.41000000003"/>
    <s v="COOR ADMINISTRATIVA FINANCIERA"/>
    <s v="DIR ADMINISTRACION TALENTO HUMANO"/>
    <s v="REMUNERACIONES"/>
    <s v="SI"/>
    <n v="145073.41000000003"/>
  </r>
  <r>
    <x v="390"/>
    <s v="134001067"/>
    <s v="CUADRE POA "/>
    <x v="189"/>
    <x v="50"/>
    <m/>
    <s v="POA"/>
    <s v="CUADRE POA AL 30 DE SEPTIEMBRE DE 2022"/>
    <s v="ADMINISTRACION CENTRAL"/>
    <s v="Reporte de remuneración mensual unificada e ingresos complementarios"/>
    <s v="PLANTA CENTRAL"/>
    <n v="9999"/>
    <s v="01"/>
    <s v="000"/>
    <s v="001"/>
    <n v="990101"/>
    <n v="1700"/>
    <s v="001"/>
    <s v="0000"/>
    <s v="0000"/>
    <n v="3933.2699999999895"/>
    <n v="0"/>
    <n v="3933.2699999999895"/>
    <n v="0"/>
    <n v="0"/>
    <n v="0"/>
    <s v="SI"/>
    <m/>
    <m/>
    <x v="7"/>
    <n v="192662.3"/>
    <n v="0"/>
    <n v="192662.3"/>
    <s v="COOR ADMINISTRATIVA FINANCIERA"/>
    <s v="DIR ADMINISTRACION TALENTO HUMANO"/>
    <s v="REMUNERACIONES"/>
    <s v="SI"/>
    <n v="192662.3"/>
  </r>
  <r>
    <x v="390"/>
    <s v="134001002"/>
    <s v="CUADRE POA "/>
    <x v="189"/>
    <x v="50"/>
    <m/>
    <s v="POA"/>
    <s v="CUADRE POA AL 30 DE SEPTIEMBRE DE 2022"/>
    <s v="PREVENCION Y PROMOCION DE LA SALUD"/>
    <s v="Reporte de remuneración mensual unificada e ingresos complementarios"/>
    <s v="PLANTA CENTRAL"/>
    <n v="9999"/>
    <n v="55"/>
    <s v="000"/>
    <s v="003"/>
    <n v="510105"/>
    <n v="1700"/>
    <s v="001"/>
    <s v="0000"/>
    <s v="0000"/>
    <n v="0"/>
    <n v="0"/>
    <n v="0"/>
    <n v="20000"/>
    <n v="0"/>
    <n v="20000"/>
    <s v="SI"/>
    <m/>
    <m/>
    <x v="7"/>
    <n v="499451.37"/>
    <n v="0"/>
    <n v="499451.37"/>
    <s v="COOR ADMINISTRATIVA FINANCIERA"/>
    <s v="DIR ADMINISTRACION TALENTO HUMANO"/>
    <s v="REMUNERACIONES"/>
    <s v="SI"/>
    <n v="499451.37"/>
  </r>
  <r>
    <x v="390"/>
    <s v="134001036"/>
    <s v="CUADRE POA "/>
    <x v="189"/>
    <x v="50"/>
    <m/>
    <s v="POA"/>
    <s v="CUADRE POA AL 30 DE SEPTIEMBRE DE 2022"/>
    <s v="PREVENCION Y PROMOCION DE LA SALUD"/>
    <s v="Reporte de remuneración mensual unificada e ingresos complementarios"/>
    <s v="PLANTA CENTRAL"/>
    <n v="9999"/>
    <n v="55"/>
    <s v="000"/>
    <s v="003"/>
    <n v="510203"/>
    <n v="1700"/>
    <s v="001"/>
    <s v="0000"/>
    <s v="0000"/>
    <n v="0"/>
    <n v="0"/>
    <n v="0"/>
    <n v="11000"/>
    <n v="0"/>
    <n v="11000"/>
    <s v="SI"/>
    <m/>
    <m/>
    <x v="7"/>
    <n v="61517.340000000011"/>
    <n v="0"/>
    <n v="61517.340000000011"/>
    <s v="COOR ADMINISTRATIVA FINANCIERA"/>
    <s v="DIR ADMINISTRACION TALENTO HUMANO"/>
    <s v="REMUNERACIONES"/>
    <s v="SI"/>
    <n v="61517.340000000011"/>
  </r>
  <r>
    <x v="390"/>
    <s v="134001008"/>
    <s v="CUADRE POA "/>
    <x v="189"/>
    <x v="50"/>
    <m/>
    <s v="POA"/>
    <s v="CUADRE POA AL 30 DE SEPTIEMBRE DE 2022"/>
    <s v="PREVENCION Y PROMOCION DE LA SALUD"/>
    <s v="Reporte de remuneración mensual unificada e ingresos complementarios"/>
    <s v="PLANTA CENTRAL"/>
    <n v="9999"/>
    <n v="55"/>
    <s v="000"/>
    <s v="003"/>
    <n v="510510"/>
    <n v="1700"/>
    <s v="001"/>
    <s v="0000"/>
    <s v="0000"/>
    <n v="0"/>
    <n v="0"/>
    <n v="0"/>
    <n v="86000"/>
    <n v="0"/>
    <n v="86000"/>
    <s v="SI"/>
    <m/>
    <m/>
    <x v="7"/>
    <n v="223300"/>
    <n v="0"/>
    <n v="223300"/>
    <s v="COOR ADMINISTRATIVA FINANCIERA"/>
    <s v="DIR ADMINISTRACION TALENTO HUMANO"/>
    <s v="REMUNERACIONES"/>
    <s v="SI"/>
    <n v="223300"/>
  </r>
  <r>
    <x v="390"/>
    <s v="134001030"/>
    <s v="CUADRE POA "/>
    <x v="189"/>
    <x v="50"/>
    <m/>
    <s v="POA"/>
    <s v="CUADRE POA AL 30 DE SEPTIEMBRE DE 2022"/>
    <s v="PREVENCION Y PROMOCION DE LA SALUD"/>
    <s v="Reporte de remuneración mensual unificada e ingresos complementarios"/>
    <s v="PLANTA CENTRAL"/>
    <n v="9999"/>
    <n v="55"/>
    <s v="000"/>
    <s v="003"/>
    <n v="510602"/>
    <n v="1700"/>
    <s v="001"/>
    <s v="0000"/>
    <s v="0000"/>
    <n v="0"/>
    <n v="0"/>
    <n v="0"/>
    <n v="12278.82"/>
    <n v="0"/>
    <n v="12278.82"/>
    <s v="SI"/>
    <m/>
    <m/>
    <x v="7"/>
    <n v="58323.519999999997"/>
    <n v="0"/>
    <n v="58323.519999999997"/>
    <s v="COOR ADMINISTRATIVA FINANCIERA"/>
    <s v="DIR ADMINISTRACION TALENTO HUMANO"/>
    <s v="REMUNERACIONES"/>
    <s v="SI"/>
    <n v="58323.519999999997"/>
  </r>
  <r>
    <x v="390"/>
    <s v="134001003"/>
    <s v="CUADRE POA "/>
    <x v="189"/>
    <x v="50"/>
    <m/>
    <s v="POA"/>
    <s v="CUADRE POA AL 30 DE SEPTIEMBRE DE 2022"/>
    <s v="VIGILANCIA Y CONTROL SANITARIO"/>
    <s v="Reporte de remuneración mensual unificada e ingresos complementarios"/>
    <s v="PLANTA CENTRAL"/>
    <n v="9999"/>
    <n v="56"/>
    <s v="000"/>
    <s v="002"/>
    <n v="510105"/>
    <n v="1700"/>
    <s v="001"/>
    <s v="0000"/>
    <s v="0000"/>
    <n v="0"/>
    <n v="0"/>
    <n v="0"/>
    <n v="26000"/>
    <n v="0"/>
    <n v="26000"/>
    <s v="SI"/>
    <m/>
    <m/>
    <x v="7"/>
    <n v="462088"/>
    <n v="0"/>
    <n v="462088"/>
    <s v="COOR ADMINISTRATIVA FINANCIERA"/>
    <s v="DIR ADMINISTRACION TALENTO HUMANO"/>
    <s v="REMUNERACIONES"/>
    <s v="SI"/>
    <n v="462088"/>
  </r>
  <r>
    <x v="390"/>
    <s v="134001037"/>
    <s v="CUADRE POA "/>
    <x v="189"/>
    <x v="50"/>
    <m/>
    <s v="POA"/>
    <s v="CUADRE POA AL 30 DE SEPTIEMBRE DE 2022"/>
    <s v="VIGILANCIA Y CONTROL SANITARIO"/>
    <s v="Reporte de remuneración mensual unificada e ingresos complementarios"/>
    <s v="PLANTA CENTRAL"/>
    <n v="9999"/>
    <n v="56"/>
    <s v="000"/>
    <s v="002"/>
    <n v="510203"/>
    <n v="1700"/>
    <s v="001"/>
    <s v="0000"/>
    <s v="0000"/>
    <n v="0"/>
    <n v="0"/>
    <n v="0"/>
    <n v="9000"/>
    <n v="0"/>
    <n v="9000"/>
    <s v="SI"/>
    <m/>
    <m/>
    <x v="7"/>
    <n v="60687.950000000012"/>
    <n v="0"/>
    <n v="60687.950000000012"/>
    <s v="COOR ADMINISTRATIVA FINANCIERA"/>
    <s v="DIR ADMINISTRACION TALENTO HUMANO"/>
    <s v="REMUNERACIONES"/>
    <s v="SI"/>
    <n v="60687.950000000012"/>
  </r>
  <r>
    <x v="390"/>
    <s v="134001009"/>
    <s v="CUADRE POA "/>
    <x v="189"/>
    <x v="50"/>
    <m/>
    <s v="POA"/>
    <s v="CUADRE POA AL 30 DE SEPTIEMBRE DE 2022"/>
    <s v="VIGILANCIA Y CONTROL SANITARIO"/>
    <s v="Reporte de remuneración mensual unificada e ingresos complementarios"/>
    <s v="PLANTA CENTRAL"/>
    <n v="9999"/>
    <n v="56"/>
    <s v="000"/>
    <s v="002"/>
    <n v="510510"/>
    <n v="1700"/>
    <s v="001"/>
    <s v="0000"/>
    <s v="0000"/>
    <n v="0"/>
    <n v="0"/>
    <n v="0"/>
    <n v="22000"/>
    <n v="0"/>
    <n v="22000"/>
    <s v="SI"/>
    <m/>
    <m/>
    <x v="7"/>
    <n v="233344"/>
    <n v="0"/>
    <n v="233344"/>
    <s v="COOR ADMINISTRATIVA FINANCIERA"/>
    <s v="DIR ADMINISTRACION TALENTO HUMANO"/>
    <s v="REMUNERACIONES"/>
    <s v="SI"/>
    <n v="233344"/>
  </r>
  <r>
    <x v="390"/>
    <s v="134001004"/>
    <s v="CUADRE POA "/>
    <x v="189"/>
    <x v="50"/>
    <m/>
    <s v="POA"/>
    <s v="CUADRE POA AL 30 DE SEPTIEMBRE DE 2022"/>
    <s v="GARANTIA DE LA CALIDAD DE LOS SERVICIOS DE SALUD"/>
    <s v="Reporte de remuneración mensual unificada e ingresos complementarios"/>
    <s v="PLANTA CENTRAL"/>
    <n v="9999"/>
    <n v="57"/>
    <s v="000"/>
    <s v="002"/>
    <n v="510105"/>
    <n v="1700"/>
    <s v="001"/>
    <s v="0000"/>
    <s v="0000"/>
    <n v="0"/>
    <n v="0"/>
    <n v="0"/>
    <n v="34000"/>
    <n v="0"/>
    <n v="34000"/>
    <s v="SI"/>
    <m/>
    <m/>
    <x v="7"/>
    <n v="537896"/>
    <n v="0"/>
    <n v="537896"/>
    <s v="COOR ADMINISTRATIVA FINANCIERA"/>
    <s v="DIR ADMINISTRACION TALENTO HUMANO"/>
    <s v="REMUNERACIONES"/>
    <s v="SI"/>
    <n v="537896"/>
  </r>
  <r>
    <x v="390"/>
    <s v="134001038"/>
    <s v="CUADRE POA "/>
    <x v="189"/>
    <x v="50"/>
    <m/>
    <s v="POA"/>
    <s v="CUADRE POA AL 30 DE SEPTIEMBRE DE 2022"/>
    <s v="GARANTIA DE LA CALIDAD DE LOS SERVICIOS DE SALUD"/>
    <s v="Reporte de remuneración mensual unificada e ingresos complementarios"/>
    <s v="PLANTA CENTRAL"/>
    <n v="9999"/>
    <n v="57"/>
    <s v="000"/>
    <s v="002"/>
    <n v="510203"/>
    <n v="1700"/>
    <s v="001"/>
    <s v="0000"/>
    <s v="0000"/>
    <n v="0"/>
    <n v="0"/>
    <n v="0"/>
    <n v="8000"/>
    <n v="0"/>
    <n v="8000"/>
    <s v="SI"/>
    <m/>
    <m/>
    <x v="7"/>
    <n v="76620"/>
    <n v="0"/>
    <n v="76620"/>
    <s v="COOR ADMINISTRATIVA FINANCIERA"/>
    <s v="DIR ADMINISTRACION TALENTO HUMANO"/>
    <s v="REMUNERACIONES"/>
    <s v="SI"/>
    <n v="76620"/>
  </r>
  <r>
    <x v="390"/>
    <s v="134001010"/>
    <s v="CUADRE POA "/>
    <x v="189"/>
    <x v="50"/>
    <m/>
    <s v="POA"/>
    <s v="CUADRE POA AL 30 DE SEPTIEMBRE DE 2022"/>
    <s v="GARANTIA DE LA CALIDAD DE LOS SERVICIOS DE SALUD"/>
    <s v="Reporte de remuneración mensual unificada e ingresos complementarios"/>
    <s v="PLANTA CENTRAL"/>
    <n v="9999"/>
    <n v="57"/>
    <s v="000"/>
    <s v="002"/>
    <n v="510510"/>
    <n v="1700"/>
    <s v="001"/>
    <s v="0000"/>
    <s v="0000"/>
    <n v="0"/>
    <n v="0"/>
    <n v="0"/>
    <n v="6000"/>
    <n v="0"/>
    <n v="6000"/>
    <s v="SI"/>
    <m/>
    <m/>
    <x v="7"/>
    <n v="335544"/>
    <n v="0"/>
    <n v="335544"/>
    <s v="COOR ADMINISTRATIVA FINANCIERA"/>
    <s v="DIR ADMINISTRACION TALENTO HUMANO"/>
    <s v="REMUNERACIONES"/>
    <s v="SI"/>
    <n v="335544"/>
  </r>
  <r>
    <x v="390"/>
    <s v="134001085"/>
    <s v="CUADRE POA "/>
    <x v="189"/>
    <x v="50"/>
    <m/>
    <s v="POA"/>
    <s v="CUADRE POA AL 30 DE SEPTIEMBRE DE 2022"/>
    <s v="GARANTIA DE LA CALIDAD DE LOS SERVICIOS DE SALUD"/>
    <s v="Reporte de remuneración mensual unificada e ingresos complementarios"/>
    <s v="PLANTA CENTRAL"/>
    <n v="9999"/>
    <n v="57"/>
    <s v="000"/>
    <s v="002"/>
    <n v="510513"/>
    <n v="1700"/>
    <s v="001"/>
    <s v="0000"/>
    <s v="0000"/>
    <n v="0"/>
    <n v="0"/>
    <n v="0"/>
    <n v="471.28"/>
    <n v="0"/>
    <n v="471.28"/>
    <s v="SI"/>
    <m/>
    <m/>
    <x v="7"/>
    <n v="4216.72"/>
    <n v="0"/>
    <n v="4216.72"/>
    <s v="COOR ADMINISTRATIVA FINANCIERA"/>
    <s v="DIR ADMINISTRACION TALENTO HUMANO"/>
    <s v="REMUNERACIONES"/>
    <s v="SI"/>
    <n v="4216.72"/>
  </r>
  <r>
    <x v="390"/>
    <s v="134001005"/>
    <s v="CUADRE POA "/>
    <x v="189"/>
    <x v="50"/>
    <m/>
    <s v="POA"/>
    <s v="CUADRE POA AL 30 DE SEPTIEMBRE DE 2022"/>
    <s v="GOBERNANZA DE LA SALUD"/>
    <s v="Reporte de remuneración mensual unificada e ingresos complementarios"/>
    <s v="PLANTA CENTRAL"/>
    <n v="9999"/>
    <n v="58"/>
    <s v="000"/>
    <s v="003"/>
    <n v="510105"/>
    <n v="1700"/>
    <s v="001"/>
    <s v="0000"/>
    <s v="0000"/>
    <n v="0"/>
    <n v="0"/>
    <n v="0"/>
    <n v="40000"/>
    <n v="0"/>
    <n v="40000"/>
    <s v="SI"/>
    <m/>
    <m/>
    <x v="7"/>
    <n v="946472"/>
    <n v="0"/>
    <n v="946472"/>
    <s v="COOR ADMINISTRATIVA FINANCIERA"/>
    <s v="DIR ADMINISTRACION TALENTO HUMANO"/>
    <s v="REMUNERACIONES"/>
    <s v="SI"/>
    <n v="946472"/>
  </r>
  <r>
    <x v="390"/>
    <s v="134001039"/>
    <s v="CUADRE POA "/>
    <x v="189"/>
    <x v="50"/>
    <m/>
    <s v="POA"/>
    <s v="CUADRE POA AL 30 DE SEPTIEMBRE DE 2022"/>
    <s v="GOBERNANZA DE LA SALUD"/>
    <s v="Reporte de remuneración mensual unificada e ingresos complementarios"/>
    <s v="PLANTA CENTRAL"/>
    <n v="9999"/>
    <n v="58"/>
    <s v="000"/>
    <s v="003"/>
    <n v="510203"/>
    <n v="1700"/>
    <s v="001"/>
    <s v="0000"/>
    <s v="0000"/>
    <n v="0"/>
    <n v="0"/>
    <n v="0"/>
    <n v="9000"/>
    <n v="0"/>
    <n v="9000"/>
    <s v="SI"/>
    <m/>
    <m/>
    <x v="7"/>
    <n v="136882.72000000003"/>
    <n v="0"/>
    <n v="136882.72000000003"/>
    <s v="COOR ADMINISTRATIVA FINANCIERA"/>
    <s v="DIR ADMINISTRACION TALENTO HUMANO"/>
    <s v="REMUNERACIONES"/>
    <s v="SI"/>
    <n v="136882.72000000003"/>
  </r>
  <r>
    <x v="390"/>
    <s v="134001011"/>
    <s v="CUADRE POA "/>
    <x v="189"/>
    <x v="50"/>
    <m/>
    <s v="POA"/>
    <s v="CUADRE POA AL 30 DE SEPTIEMBRE DE 2022"/>
    <s v="GOBERNANZA DE LA SALUD"/>
    <s v="Reporte de remuneración mensual unificada e ingresos complementarios"/>
    <s v="PLANTA CENTRAL"/>
    <n v="9999"/>
    <n v="58"/>
    <s v="000"/>
    <s v="003"/>
    <n v="510510"/>
    <n v="1700"/>
    <s v="001"/>
    <s v="0000"/>
    <s v="0000"/>
    <n v="0"/>
    <n v="0"/>
    <n v="0"/>
    <n v="8000"/>
    <n v="0"/>
    <n v="8000"/>
    <s v="SI"/>
    <m/>
    <m/>
    <x v="7"/>
    <n v="573988"/>
    <n v="0"/>
    <n v="573988"/>
    <s v="COOR ADMINISTRATIVA FINANCIERA"/>
    <s v="DIR ADMINISTRACION TALENTO HUMANO"/>
    <s v="REMUNERACIONES"/>
    <s v="SI"/>
    <n v="573988"/>
  </r>
  <r>
    <x v="390"/>
    <s v="134001089"/>
    <s v="CUADRE POA "/>
    <x v="189"/>
    <x v="50"/>
    <m/>
    <s v="POA"/>
    <s v="CUADRE POA AL 30 DE SEPTIEMBRE DE 2022"/>
    <s v="GOBERNANZA DE LA SALUD"/>
    <s v="Reporte de remuneración mensual unificada e ingresos complementarios"/>
    <s v="PLANTA CENTRAL"/>
    <n v="9999"/>
    <n v="58"/>
    <s v="000"/>
    <s v="003"/>
    <n v="510516"/>
    <n v="1700"/>
    <s v="001"/>
    <s v="0000"/>
    <s v="0000"/>
    <n v="0"/>
    <n v="0"/>
    <n v="0"/>
    <n v="45000"/>
    <n v="0"/>
    <n v="45000"/>
    <s v="SI"/>
    <m/>
    <m/>
    <x v="7"/>
    <n v="62264"/>
    <n v="0"/>
    <n v="62264"/>
    <s v="COOR ADMINISTRATIVA FINANCIERA"/>
    <s v="DIR ADMINISTRACION TALENTO HUMANO"/>
    <s v="REMUNERACIONES"/>
    <s v="SI"/>
    <n v="62264"/>
  </r>
  <r>
    <x v="390"/>
    <s v="134001006"/>
    <s v="CUADRE POA "/>
    <x v="189"/>
    <x v="50"/>
    <m/>
    <s v="POA"/>
    <s v="CUADRE POA AL 30 DE SEPTIEMBRE DE 2022"/>
    <s v="PROVISION Y PRESTACION DE SERVICIOS DE SALUD"/>
    <s v="Reporte de remuneración mensual unificada e ingresos complementarios"/>
    <s v="PLANTA CENTRAL"/>
    <n v="9999"/>
    <n v="90"/>
    <s v="000"/>
    <s v="003"/>
    <n v="510105"/>
    <n v="1700"/>
    <s v="001"/>
    <s v="0000"/>
    <s v="0000"/>
    <n v="0"/>
    <n v="0"/>
    <n v="0"/>
    <n v="34000"/>
    <n v="0"/>
    <n v="34000"/>
    <s v="SI"/>
    <m/>
    <m/>
    <x v="7"/>
    <n v="665060"/>
    <n v="0"/>
    <n v="665060"/>
    <s v="COOR ADMINISTRATIVA FINANCIERA"/>
    <s v="DIR ADMINISTRACION TALENTO HUMANO"/>
    <s v="REMUNERACIONES"/>
    <s v="SI"/>
    <n v="665060"/>
  </r>
  <r>
    <x v="390"/>
    <s v="134001040"/>
    <s v="CUADRE POA "/>
    <x v="189"/>
    <x v="50"/>
    <m/>
    <s v="POA"/>
    <s v="CUADRE POA AL 30 DE SEPTIEMBRE DE 2022"/>
    <s v="PROVISION Y PRESTACION DE SERVICIOS DE SALUD"/>
    <s v="Reporte de remuneración mensual unificada e ingresos complementarios"/>
    <s v="PLANTA CENTRAL"/>
    <n v="9999"/>
    <n v="90"/>
    <s v="000"/>
    <s v="003"/>
    <n v="510203"/>
    <n v="1700"/>
    <s v="001"/>
    <s v="0000"/>
    <s v="0000"/>
    <n v="0"/>
    <n v="0"/>
    <n v="0"/>
    <n v="9000"/>
    <n v="0"/>
    <n v="9000"/>
    <s v="SI"/>
    <m/>
    <m/>
    <x v="7"/>
    <n v="103732.59"/>
    <n v="0"/>
    <n v="103732.59"/>
    <s v="COOR ADMINISTRATIVA FINANCIERA"/>
    <s v="DIR ADMINISTRACION TALENTO HUMANO"/>
    <s v="REMUNERACIONES"/>
    <s v="SI"/>
    <n v="103732.59"/>
  </r>
  <r>
    <x v="390"/>
    <s v="134001012"/>
    <s v="CUADRE POA "/>
    <x v="189"/>
    <x v="50"/>
    <m/>
    <s v="POA"/>
    <s v="CUADRE POA AL 30 DE SEPTIEMBRE DE 2022"/>
    <s v="PROVISION Y PRESTACION DE SERVICIOS DE SALUD"/>
    <s v="Reporte de remuneración mensual unificada e ingresos complementarios"/>
    <s v="PLANTA CENTRAL"/>
    <n v="9999"/>
    <n v="90"/>
    <s v="000"/>
    <s v="003"/>
    <n v="510510"/>
    <n v="1700"/>
    <s v="001"/>
    <s v="0000"/>
    <s v="0000"/>
    <n v="0"/>
    <n v="0"/>
    <n v="0"/>
    <n v="38000"/>
    <n v="0"/>
    <n v="38000"/>
    <s v="SI"/>
    <m/>
    <m/>
    <x v="7"/>
    <n v="538698.53"/>
    <n v="0"/>
    <n v="538698.53"/>
    <s v="COOR ADMINISTRATIVA FINANCIERA"/>
    <s v="DIR ADMINISTRACION TALENTO HUMANO"/>
    <s v="REMUNERACIONES"/>
    <s v="SI"/>
    <n v="538698.53"/>
  </r>
  <r>
    <x v="390"/>
    <s v="134003273"/>
    <s v="CUADRE POA "/>
    <x v="189"/>
    <x v="50"/>
    <m/>
    <s v="POA"/>
    <s v="CUADRE POA AL 30 DE SEPTIEMBRE DE 2022;  MODIFICACION PARA LA AMORTIZACION DE ANTICIPO DEL CONTRATO Nº 2021 016-DD10D02 PROCESO RE-HSLO-2021-002 PARA LA ADQUISICIÓN DE KIT DE REPUESTOS PARA MODERNIZACIÓN DE UN ASCENSOR CAMILLERO MITSUBISHI AC2 MODELO 1978 INSTALADO EN EL EDIFICIO DEL HSLO, REQUERIMIENTO MSP-CZONAL1-2022-14915-M"/>
    <s v="ADMINISTRACION CENTRAL"/>
    <s v="IMPLEMENTACIÓN DE LA SEÑALÉTICA EN TODOS LOS EDIFICIOS DEL MINISTERIO DE SALUD PÚBLICA (PLANTA CENTRAL)"/>
    <s v="PLANTA CENTRAL"/>
    <n v="9999"/>
    <s v="01"/>
    <s v="000"/>
    <s v="001"/>
    <n v="530402"/>
    <n v="1701"/>
    <n v="998"/>
    <s v="0000"/>
    <s v="0000"/>
    <n v="0"/>
    <n v="0"/>
    <n v="0"/>
    <n v="28700"/>
    <n v="0"/>
    <n v="28700"/>
    <s v="SI"/>
    <m/>
    <m/>
    <x v="7"/>
    <n v="54115.290000000008"/>
    <n v="0"/>
    <n v="54115.290000000008"/>
    <s v="COOR ADMINISTRATIVA FINANCIERA"/>
    <s v="DIR ADMINISTRATIVA"/>
    <s v="GI MANTENIMIENTO"/>
    <s v="SI"/>
    <n v="7.2759576141834259E-12"/>
  </r>
  <r>
    <x v="391"/>
    <s v="111002021"/>
    <s v="MSP-SRSNS-2022-2536-M"/>
    <x v="190"/>
    <x v="346"/>
    <d v="2022-10-13T00:00:00"/>
    <s v="PRESUPUESTARIA"/>
    <s v="FINANCIAMIENTO PAGO RED PUBLICA COMPLEMENTARIA - SEP 2022"/>
    <s v="GOBERNANZA DE LA SALUD"/>
    <s v="Monto asignado por el MEF para pago prestaciones de servicios de Salud la Red "/>
    <s v="PLANTA CENTRAL"/>
    <n v="9999"/>
    <n v="58"/>
    <s v="000"/>
    <s v="002"/>
    <n v="530226"/>
    <n v="1701"/>
    <s v="001"/>
    <s v="0000"/>
    <s v="0000"/>
    <n v="0"/>
    <n v="0"/>
    <n v="0"/>
    <n v="16515428.76"/>
    <n v="0"/>
    <n v="16515428.76"/>
    <s v="SI"/>
    <m/>
    <m/>
    <x v="1"/>
    <n v="20000000"/>
    <n v="0"/>
    <n v="20000000"/>
    <s v="SUBSE RECTORIA SISTEMA NACIONAL SALUD"/>
    <s v="DIR ARTICULACION RED PUBLICA COMPLEMENTARIA "/>
    <s v="NO APLICA"/>
    <s v="NO"/>
    <n v="20000000"/>
  </r>
  <r>
    <x v="391"/>
    <s v="ZONAL 1"/>
    <s v="MSP-SRSNS-2022-2536-M"/>
    <x v="190"/>
    <x v="346"/>
    <d v="2022-10-13T00:00:00"/>
    <s v="PRESUPUESTARIA"/>
    <s v="FINANCIAMIENTO PAGO RED PUBLICA COMPLEMENTARIA - SEP 2022"/>
    <s v="ZONAL 1"/>
    <s v="ZONAL 1"/>
    <s v="ZONAL 1"/>
    <n v="51"/>
    <s v="58"/>
    <s v="000"/>
    <s v="004"/>
    <s v="530226"/>
    <s v="1001"/>
    <s v="001"/>
    <s v="0000"/>
    <s v="0000"/>
    <n v="620137.9"/>
    <n v="0"/>
    <n v="620137.9"/>
    <m/>
    <m/>
    <n v="0"/>
    <s v="NO"/>
    <m/>
    <m/>
    <x v="1"/>
    <e v="#N/A"/>
    <e v="#N/A"/>
    <e v="#N/A"/>
    <e v="#N/A"/>
    <e v="#N/A"/>
    <e v="#N/A"/>
    <e v="#N/A"/>
    <e v="#N/A"/>
  </r>
  <r>
    <x v="391"/>
    <s v="ZONAL 3"/>
    <s v="MSP-SRSNS-2022-2536-M"/>
    <x v="190"/>
    <x v="346"/>
    <d v="2022-10-13T00:00:00"/>
    <s v="PRESUPUESTARIA"/>
    <s v="FINANCIAMIENTO PAGO RED PUBLICA COMPLEMENTARIA - SEP 2022"/>
    <s v="ZONAL 3"/>
    <s v="ZONAL 3"/>
    <s v="ZONAL 3"/>
    <n v="53"/>
    <s v="58"/>
    <s v="000"/>
    <s v="004"/>
    <s v="530226"/>
    <n v="601"/>
    <s v="001"/>
    <s v="0000"/>
    <s v="0000"/>
    <n v="738048.49"/>
    <n v="0"/>
    <n v="738048.49"/>
    <m/>
    <m/>
    <n v="0"/>
    <s v="NO"/>
    <m/>
    <m/>
    <x v="1"/>
    <e v="#N/A"/>
    <e v="#N/A"/>
    <e v="#N/A"/>
    <e v="#N/A"/>
    <e v="#N/A"/>
    <e v="#N/A"/>
    <e v="#N/A"/>
    <e v="#N/A"/>
  </r>
  <r>
    <x v="391"/>
    <s v="ZONAL 3"/>
    <s v="MSP-SRSNS-2022-2536-M"/>
    <x v="190"/>
    <x v="346"/>
    <d v="2022-10-13T00:00:00"/>
    <s v="PRESUPUESTARIA"/>
    <s v="FINANCIAMIENTO PAGO RED PUBLICA COMPLEMENTARIA - SEP 2022"/>
    <s v="ZONAL 3"/>
    <s v="ZONAL 3"/>
    <s v="ZONAL 3"/>
    <n v="53"/>
    <s v="58"/>
    <s v="000"/>
    <s v="004"/>
    <s v="990102"/>
    <n v="601"/>
    <s v="001"/>
    <s v="0000"/>
    <s v="0000"/>
    <n v="728.01"/>
    <n v="0"/>
    <n v="728.01"/>
    <m/>
    <m/>
    <n v="0"/>
    <s v="NO"/>
    <m/>
    <m/>
    <x v="1"/>
    <e v="#N/A"/>
    <e v="#N/A"/>
    <e v="#N/A"/>
    <e v="#N/A"/>
    <e v="#N/A"/>
    <e v="#N/A"/>
    <e v="#N/A"/>
    <e v="#N/A"/>
  </r>
  <r>
    <x v="391"/>
    <s v="ZONAL 4"/>
    <s v="MSP-SRSNS-2022-2536-M"/>
    <x v="190"/>
    <x v="346"/>
    <d v="2022-10-13T00:00:00"/>
    <s v="PRESUPUESTARIA"/>
    <s v="FINANCIAMIENTO PAGO RED PUBLICA COMPLEMENTARIA - SEP 2022"/>
    <s v="ZONAL 4"/>
    <s v="ZONAL 4"/>
    <s v="ZONAL 4"/>
    <n v="54"/>
    <s v="58"/>
    <s v="000"/>
    <s v="004"/>
    <s v="530226"/>
    <n v="1301"/>
    <s v="001"/>
    <s v="0000"/>
    <s v="0000"/>
    <n v="3168290.59"/>
    <n v="0"/>
    <n v="3168290.59"/>
    <m/>
    <m/>
    <n v="0"/>
    <s v="NO"/>
    <m/>
    <m/>
    <x v="1"/>
    <e v="#N/A"/>
    <e v="#N/A"/>
    <e v="#N/A"/>
    <e v="#N/A"/>
    <e v="#N/A"/>
    <e v="#N/A"/>
    <e v="#N/A"/>
    <e v="#N/A"/>
  </r>
  <r>
    <x v="391"/>
    <s v="ZONAL 6"/>
    <s v="MSP-SRSNS-2022-2536-M"/>
    <x v="190"/>
    <x v="346"/>
    <d v="2022-10-13T00:00:00"/>
    <s v="PRESUPUESTARIA"/>
    <s v="FINANCIAMIENTO PAGO RED PUBLICA COMPLEMENTARIA - SEP 2022"/>
    <s v="ZONAL 6"/>
    <s v="ZONAL 6"/>
    <s v="ZONAL 6"/>
    <n v="56"/>
    <s v="58"/>
    <s v="000"/>
    <s v="004"/>
    <s v="530226"/>
    <n v="101"/>
    <s v="001"/>
    <s v="0000"/>
    <s v="0000"/>
    <n v="793930.32"/>
    <n v="0"/>
    <n v="793930.32"/>
    <m/>
    <m/>
    <n v="0"/>
    <s v="NO"/>
    <m/>
    <m/>
    <x v="1"/>
    <e v="#N/A"/>
    <e v="#N/A"/>
    <e v="#N/A"/>
    <e v="#N/A"/>
    <e v="#N/A"/>
    <e v="#N/A"/>
    <e v="#N/A"/>
    <e v="#N/A"/>
  </r>
  <r>
    <x v="391"/>
    <s v="ZONAL 7"/>
    <s v="MSP-SRSNS-2022-2536-M"/>
    <x v="190"/>
    <x v="346"/>
    <d v="2022-10-13T00:00:00"/>
    <s v="PRESUPUESTARIA"/>
    <s v="FINANCIAMIENTO PAGO RED PUBLICA COMPLEMENTARIA - SEP 2022"/>
    <s v="ZONAL 7"/>
    <s v="ZONAL 7"/>
    <s v="ZONAL 7"/>
    <n v="57"/>
    <s v="58"/>
    <s v="000"/>
    <s v="004"/>
    <s v="530226"/>
    <n v="1101"/>
    <s v="001"/>
    <s v="0000"/>
    <s v="0000"/>
    <n v="1025155.15"/>
    <n v="0"/>
    <n v="1025155.15"/>
    <m/>
    <m/>
    <n v="0"/>
    <s v="NO"/>
    <m/>
    <m/>
    <x v="1"/>
    <e v="#N/A"/>
    <e v="#N/A"/>
    <e v="#N/A"/>
    <e v="#N/A"/>
    <e v="#N/A"/>
    <e v="#N/A"/>
    <e v="#N/A"/>
    <e v="#N/A"/>
  </r>
  <r>
    <x v="391"/>
    <s v="ZONAL 8"/>
    <s v="MSP-SRSNS-2022-2536-M"/>
    <x v="190"/>
    <x v="346"/>
    <d v="2022-10-13T00:00:00"/>
    <s v="PRESUPUESTARIA"/>
    <s v="FINANCIAMIENTO PAGO RED PUBLICA COMPLEMENTARIA - SEP 2022"/>
    <s v="ZONAL 8"/>
    <s v="ZONAL 8"/>
    <s v="ZONAL 8"/>
    <n v="58"/>
    <s v="58"/>
    <s v="000"/>
    <s v="004"/>
    <s v="530226"/>
    <n v="901"/>
    <s v="001"/>
    <s v="0000"/>
    <s v="0000"/>
    <n v="8611765.3800000008"/>
    <n v="0"/>
    <n v="8611765.3800000008"/>
    <m/>
    <m/>
    <n v="0"/>
    <s v="NO"/>
    <m/>
    <m/>
    <x v="1"/>
    <e v="#N/A"/>
    <e v="#N/A"/>
    <e v="#N/A"/>
    <e v="#N/A"/>
    <e v="#N/A"/>
    <e v="#N/A"/>
    <e v="#N/A"/>
    <e v="#N/A"/>
  </r>
  <r>
    <x v="391"/>
    <s v="ZONAL 8"/>
    <s v="MSP-SRSNS-2022-2536-M"/>
    <x v="190"/>
    <x v="346"/>
    <d v="2022-10-13T00:00:00"/>
    <s v="PRESUPUESTARIA"/>
    <s v="FINANCIAMIENTO PAGO RED PUBLICA COMPLEMENTARIA - SEP 2022"/>
    <s v="ZONAL 8"/>
    <s v="ZONAL 8"/>
    <s v="ZONAL 8"/>
    <n v="58"/>
    <s v="58"/>
    <s v="000"/>
    <s v="004"/>
    <s v="990102"/>
    <n v="901"/>
    <s v="001"/>
    <s v="0000"/>
    <s v="0000"/>
    <n v="303920.25"/>
    <n v="0"/>
    <n v="303920.25"/>
    <m/>
    <m/>
    <n v="0"/>
    <s v="NO"/>
    <m/>
    <m/>
    <x v="1"/>
    <e v="#N/A"/>
    <e v="#N/A"/>
    <e v="#N/A"/>
    <e v="#N/A"/>
    <e v="#N/A"/>
    <e v="#N/A"/>
    <e v="#N/A"/>
    <e v="#N/A"/>
  </r>
  <r>
    <x v="391"/>
    <s v="ZONAL 9"/>
    <s v="MSP-SRSNS-2022-2536-M"/>
    <x v="190"/>
    <x v="346"/>
    <d v="2022-10-13T00:00:00"/>
    <s v="PRESUPUESTARIA"/>
    <s v="FINANCIAMIENTO PAGO RED PUBLICA COMPLEMENTARIA - SEP 2022"/>
    <s v="ZONAL 9"/>
    <s v="ZONAL 9"/>
    <s v="ZONAL 9"/>
    <n v="59"/>
    <s v="58"/>
    <s v="000"/>
    <s v="004"/>
    <s v="530226"/>
    <n v="1701"/>
    <s v="001"/>
    <s v="0000"/>
    <s v="0000"/>
    <n v="1253452.67"/>
    <n v="0"/>
    <n v="1253452.67"/>
    <m/>
    <m/>
    <n v="0"/>
    <s v="NO"/>
    <m/>
    <m/>
    <x v="1"/>
    <e v="#N/A"/>
    <e v="#N/A"/>
    <e v="#N/A"/>
    <e v="#N/A"/>
    <e v="#N/A"/>
    <e v="#N/A"/>
    <e v="#N/A"/>
    <e v="#N/A"/>
  </r>
  <r>
    <x v="392"/>
    <s v="CZ9"/>
    <s v="MSP-CZ9-2022-16986-M"/>
    <x v="178"/>
    <x v="347"/>
    <d v="2022-10-06T00:00:00"/>
    <s v="PRESUPUESTARIA"/>
    <s v="La reforma se realiza con la finalidad de efectuar el pago pendiente a la empresa TECNIBRILLA CIA. LTDA - Juicio Proceso No. 17811-2022-01006._x000a__x000a_Del ítem 580204  el RUC es: NAC0000000001 "/>
    <s v="PROVISION Y PRESTACION DE SERVICIOS DE SALUD"/>
    <s v="CZ9"/>
    <s v="CZ9"/>
    <n v="1427"/>
    <n v="90"/>
    <s v="000"/>
    <s v="004"/>
    <n v="530209"/>
    <n v="1701"/>
    <s v="001"/>
    <s v="0000"/>
    <s v="0000"/>
    <n v="172710.66"/>
    <n v="0"/>
    <n v="172710.66"/>
    <n v="0"/>
    <n v="0"/>
    <n v="0"/>
    <s v="SI"/>
    <m/>
    <m/>
    <x v="6"/>
    <e v="#N/A"/>
    <e v="#N/A"/>
    <e v="#N/A"/>
    <e v="#N/A"/>
    <e v="#N/A"/>
    <e v="#N/A"/>
    <e v="#N/A"/>
    <e v="#N/A"/>
  </r>
  <r>
    <x v="392"/>
    <s v="132001004"/>
    <s v="MSP-CZ9-2022-16986-M"/>
    <x v="178"/>
    <x v="347"/>
    <d v="2022-10-06T00:00:00"/>
    <s v="PRESUPUESTARIA"/>
    <s v="La reforma se realiza con la finalidad de efectuar el pago pendiente a la empresa TECNIBRILLA CIA. LTDA - Juicio Proceso No. 17811-2022-01006._x000a__x000a_Del ítem 580204  el RUC es: NAC0000000001 "/>
    <s v="ADMINISTRACION CENTRAL"/>
    <s v="Asignación esigef para financiar actividades priorizadas "/>
    <s v="PLANTA CENTRAL"/>
    <n v="9999"/>
    <s v="01"/>
    <s v="000"/>
    <s v="001"/>
    <n v="580204"/>
    <n v="1701"/>
    <s v="001"/>
    <s v="0000"/>
    <s v="0000"/>
    <m/>
    <m/>
    <m/>
    <n v="172710.66"/>
    <m/>
    <n v="172710.66"/>
    <s v="SI"/>
    <m/>
    <m/>
    <x v="6"/>
    <n v="103374.34"/>
    <n v="0"/>
    <n v="103374.34"/>
    <s v="COOR PLANIFICACION GEST ESTRAT"/>
    <s v="DIR PLANIFICACION INVERSION"/>
    <s v="Presupuesto por Resultados"/>
    <s v="SI"/>
    <n v="103374.34"/>
  </r>
  <r>
    <x v="393"/>
    <s v="113001017"/>
    <s v="MSP-DNPS-2022-0981-M"/>
    <x v="190"/>
    <x v="348"/>
    <m/>
    <s v="PRESUPUESTARIA"/>
    <s v="La reforma se realiza con la finalidad de efectuar las siguientes actividades:_x000a_ -Contratación de la XII Ronda de Advertencias Sanitarias para Envases de Tabaco_x000a_ -Pago de contribuciones señaladas para la cuota anual país del protocolo para la eliminación del comercio ilícito de productos de Tabaco_x000a_Del ítem 580204  el RUC es: NAC0000000001 _x000a_Del ítem 580301  el INT es: 0000000786 &quot;ORGANIZACIÓN PANAMERICANA DE LA SALUD / ORGANIZACIÓN MUNDIAL DE LA SALUD&quot;"/>
    <s v="PREVENCION Y PROMOCION DE LA SALUD"/>
    <s v="Contratación de la XII Ronda de Advertencias Sanitarias para Envases de Tabaco"/>
    <s v="PLANTA CENTRAL"/>
    <n v="9999"/>
    <n v="55"/>
    <s v="000"/>
    <s v="002"/>
    <n v="530207"/>
    <n v="1701"/>
    <s v="001"/>
    <s v="0000"/>
    <s v="0000"/>
    <n v="6415"/>
    <n v="0"/>
    <n v="6415"/>
    <n v="0"/>
    <n v="0"/>
    <n v="0"/>
    <s v="SI"/>
    <m/>
    <m/>
    <x v="6"/>
    <n v="0"/>
    <n v="0"/>
    <n v="0"/>
    <s v="SUB PROMOCION SALUD INTERCULTURAL  IGUALDAD"/>
    <s v="DIR NAC PROMOCION SALUD"/>
    <s v="NO APLICA"/>
    <s v="SI"/>
    <n v="0"/>
  </r>
  <r>
    <x v="393"/>
    <s v="113001044"/>
    <s v="MSP-DNPS-2022-0981-M"/>
    <x v="190"/>
    <x v="348"/>
    <m/>
    <s v="PRESUPUESTARIA"/>
    <s v="La reforma se realiza con la finalidad de efectuar las siguientes actividades:_x000a_ -Contratación de la XII Ronda de Advertencias Sanitarias para Envases de Tabaco_x000a_ -Pago de contribuciones señaladas para la cuota anual país del protocolo para la eliminación del comercio ilícito de productos de Tabaco_x000a_Del ítem 580204  el RUC es: NAC0000000001 _x000a_Del ítem 580301  el INT es: 0000000786 &quot;ORGANIZACIÓN PANAMERICANA DE LA SALUD / ORGANIZACIÓN MUNDIAL DE LA SALUD&quot;"/>
    <s v="PREVENCION Y PROMOCION DE LA SALUD"/>
    <s v="Pago de contribuciones señaladas para la cuota anual país del protocolo para la eliminación del comercio ilícito de productos de tabaco"/>
    <s v="PLANTA CENTRAL"/>
    <n v="9999"/>
    <n v="55"/>
    <s v="000"/>
    <s v="002"/>
    <n v="580301"/>
    <n v="1701"/>
    <s v="001"/>
    <s v="0000"/>
    <s v="0000"/>
    <n v="15000"/>
    <n v="0"/>
    <n v="15000"/>
    <n v="0"/>
    <n v="0"/>
    <n v="0"/>
    <s v="SI"/>
    <m/>
    <m/>
    <x v="6"/>
    <n v="15000"/>
    <n v="0"/>
    <n v="15000"/>
    <s v="SUB PROMOCION SALUD INTERCULTURAL  IGUALDAD"/>
    <s v="DIR NAC PROMOCION SALUD"/>
    <s v="NO APLICA"/>
    <s v="SI"/>
    <n v="15000"/>
  </r>
  <r>
    <x v="393"/>
    <s v="132001004"/>
    <s v="MSP-DNPS-2022-0981-M"/>
    <x v="190"/>
    <x v="348"/>
    <m/>
    <s v="PRESUPUESTARIA"/>
    <s v="La reforma se realiza con la finalidad de efectuar las siguientes actividades:_x000a_ -Contratación de la XII Ronda de Advertencias Sanitarias para Envases de Tabaco_x000a_ -Pago de contribuciones señaladas para la cuota anual país del protocolo para la eliminación del comercio ilícito de productos de Tabaco_x000a_Del ítem 580204  el RUC es: NAC0000000001 _x000a_Del ítem 580301  el INT es: 0000000786 &quot;ORGANIZACIÓN PANAMERICANA DE LA SALUD / ORGANIZACIÓN MUNDIAL DE LA SALUD&quot;"/>
    <s v="ADMINISTRACION CENTRAL"/>
    <s v="Asignación esigef para financiar actividades priorizadas "/>
    <s v="PLANTA CENTRAL"/>
    <n v="9999"/>
    <s v="01"/>
    <s v="000"/>
    <s v="001"/>
    <n v="580204"/>
    <n v="1701"/>
    <s v="001"/>
    <s v="0000"/>
    <s v="0000"/>
    <n v="0"/>
    <n v="0"/>
    <n v="0"/>
    <n v="21415"/>
    <n v="0"/>
    <n v="21415"/>
    <s v="SI"/>
    <m/>
    <m/>
    <x v="6"/>
    <n v="103374.34"/>
    <n v="0"/>
    <n v="103374.34"/>
    <s v="COOR PLANIFICACION GEST ESTRAT"/>
    <s v="DIR PLANIFICACION INVERSION"/>
    <s v="Presupuesto por Resultados"/>
    <s v="SI"/>
    <n v="103374.34"/>
  </r>
  <r>
    <x v="394"/>
    <s v="134003044"/>
    <s v="MSP-DA-2022-2500-M"/>
    <x v="191"/>
    <x v="50"/>
    <m/>
    <s v="PRESUPUESTARIA"/>
    <s v="SE REALIZA LA OPTIMIZACION DE RECURSOS, PARA FINANCIAR EL REQUERIMIENTO DE PAGO DE VIÁTICOS CONDUCTORES, DESTINADO PARA EL SERVICIO DE ABASTECIMIENTO DE COMBUSTIBLE (GASOLINA Y DIESEL)."/>
    <s v="ADMINISTRACION CENTRAL"/>
    <s v="MATRICULACIÓN DEL PARQUE AUTOMOTOR DEL MINISTERIO DE SALUD"/>
    <s v="PLANTA CENTRAL"/>
    <n v="9999"/>
    <s v="01"/>
    <s v="000"/>
    <s v="001"/>
    <n v="570102"/>
    <n v="1701"/>
    <s v="001"/>
    <s v="0000"/>
    <s v="0000"/>
    <n v="0"/>
    <n v="0"/>
    <n v="0"/>
    <n v="2046.73"/>
    <m/>
    <n v="2046.73"/>
    <s v="SI"/>
    <m/>
    <m/>
    <x v="3"/>
    <n v="5113.0200000000004"/>
    <n v="0"/>
    <n v="5113.0200000000004"/>
    <s v="COOR ADMINISTRATIVA FINANCIERA"/>
    <s v="DIR ADMINISTRATIVA"/>
    <s v="GI TRANSPORTES"/>
    <s v="SI"/>
    <n v="0"/>
  </r>
  <r>
    <x v="394"/>
    <s v="134003046"/>
    <s v="MSP-DA-2022-2500-M"/>
    <x v="191"/>
    <x v="50"/>
    <m/>
    <s v="PRESUPUESTARIA"/>
    <s v="SE REALIZA LA OPTIMIZACION DE RECURSOS, PARA FINANCIAR EL REQUERIMIENTO DE PAGO DE VIÁTICOS CONDUCTORES, DESTINADO PARA EL SERVICIO DE ABASTECIMIENTO DE COMBUSTIBLE (GASOLINA Y DIESEL)."/>
    <s v="ADMINISTRACION CENTRAL"/>
    <s v="REVISIÓN TÉCNICA DEL PARQUE AUTOMOTOR DEL MINISTERIO DE SALUD"/>
    <s v="PLANTA CENTRAL"/>
    <n v="9999"/>
    <s v="01"/>
    <s v="000"/>
    <s v="001"/>
    <n v="570102"/>
    <n v="1701"/>
    <s v="001"/>
    <s v="0000"/>
    <s v="0000"/>
    <n v="0"/>
    <n v="0"/>
    <n v="0"/>
    <n v="1452.39"/>
    <m/>
    <n v="1452.39"/>
    <s v="SI"/>
    <m/>
    <m/>
    <x v="3"/>
    <n v="944.33999999999924"/>
    <n v="0"/>
    <n v="944.33999999999924"/>
    <s v="COOR ADMINISTRATIVA FINANCIERA"/>
    <s v="DIR ADMINISTRATIVA"/>
    <s v="GI TRANSPORTES"/>
    <s v="SI"/>
    <n v="-6.8212102632969618E-13"/>
  </r>
  <r>
    <x v="394"/>
    <s v="134003057"/>
    <s v="MSP-DA-2022-2500-M"/>
    <x v="191"/>
    <x v="50"/>
    <m/>
    <s v="PRESUPUESTARIA"/>
    <s v="SE REALIZA LA OPTIMIZACION DE RECURSOS, PARA FINANCIAR EL REQUERIMIENTO DE PAGO DE VIÁTICOS CONDUCTORES, DESTINADO PARA EL SERVICIO DE ABASTECIMIENTO DE COMBUSTIBLE (GASOLINA Y DIESEL)."/>
    <s v="ADMINISTRACION CENTRAL"/>
    <s v="PAGO PARA LA EMISIÓN DE CERTIFICADOS DE OPERACIÓN REGULAR PARA VEHÍCULOS DE CARGA PESADA (UNIDAD DE PESOS Y DIMENSIONES)"/>
    <s v="PLANTA CENTRAL"/>
    <n v="9999"/>
    <s v="01"/>
    <s v="000"/>
    <s v="001"/>
    <n v="570102"/>
    <n v="1701"/>
    <s v="001"/>
    <s v="0000"/>
    <s v="0000"/>
    <n v="0"/>
    <n v="0"/>
    <n v="0"/>
    <n v="110"/>
    <m/>
    <n v="110"/>
    <s v="SI"/>
    <m/>
    <m/>
    <x v="3"/>
    <n v="340"/>
    <n v="0"/>
    <n v="340"/>
    <s v="COOR ADMINISTRATIVA FINANCIERA"/>
    <s v="DIR ADMINISTRATIVA"/>
    <s v="GI TRANSPORTES"/>
    <s v="SI"/>
    <n v="0"/>
  </r>
  <r>
    <x v="394"/>
    <s v="134003058"/>
    <s v="MSP-DA-2022-2500-M"/>
    <x v="191"/>
    <x v="50"/>
    <m/>
    <s v="PRESUPUESTARIA"/>
    <s v="SE REALIZA LA OPTIMIZACION DE RECURSOS, PARA FINANCIAR EL REQUERIMIENTO DE PAGO DE VIÁTICOS CONDUCTORES, DESTINADO PARA EL SERVICIO DE ABASTECIMIENTO DE COMBUSTIBLE (GASOLINA Y DIESEL)."/>
    <s v="ADMINISTRACION CENTRAL"/>
    <s v="PAGO TRANSFERENCIA DE DOMINIO DEL PARQUE AUTOMOTOR DEL MINISTERIO DE SALUD"/>
    <s v="PLANTA CENTRAL"/>
    <n v="9999"/>
    <s v="01"/>
    <s v="000"/>
    <s v="001"/>
    <n v="570102"/>
    <n v="1701"/>
    <s v="001"/>
    <s v="0000"/>
    <s v="0000"/>
    <n v="0"/>
    <n v="0"/>
    <n v="0"/>
    <n v="484"/>
    <m/>
    <n v="484"/>
    <s v="SI"/>
    <m/>
    <m/>
    <x v="3"/>
    <n v="58"/>
    <n v="0"/>
    <n v="58"/>
    <s v="COOR ADMINISTRATIVA FINANCIERA"/>
    <s v="DIR ADMINISTRATIVA"/>
    <s v="GI TRANSPORTES"/>
    <s v="SI"/>
    <n v="0"/>
  </r>
  <r>
    <x v="394"/>
    <s v="134003059"/>
    <s v="MSP-DA-2022-2500-M"/>
    <x v="191"/>
    <x v="50"/>
    <m/>
    <s v="PRESUPUESTARIA"/>
    <s v="SE REALIZA LA OPTIMIZACION DE RECURSOS, PARA FINANCIAR EL REQUERIMIENTO DE PAGO DE VIÁTICOS CONDUCTORES, DESTINADO PARA EL SERVICIO DE ABASTECIMIENTO DE COMBUSTIBLE (GASOLINA Y DIESEL)."/>
    <s v="ADMINISTRACION CENTRAL"/>
    <s v="PAGO PARA LA OBTENCIÓN DE PERMISOS DE PORTAR LÁMINAS DE PROTECCIÓN (POLARIZADOS) DE TRES VEHÍCULOS INSTITUCIONALES ASIGNADOS A LA CÁPSULA DE SEGURIDAD DE LA SRA. MINISTRA."/>
    <s v="PLANTA CENTRAL"/>
    <n v="9999"/>
    <s v="01"/>
    <s v="000"/>
    <s v="001"/>
    <n v="570102"/>
    <n v="1701"/>
    <s v="001"/>
    <s v="0000"/>
    <s v="0000"/>
    <n v="0"/>
    <n v="0"/>
    <n v="0"/>
    <n v="118"/>
    <m/>
    <n v="118"/>
    <s v="SI"/>
    <m/>
    <m/>
    <x v="3"/>
    <n v="132"/>
    <n v="0"/>
    <n v="132"/>
    <s v="COOR ADMINISTRATIVA FINANCIERA"/>
    <s v="DIR ADMINISTRATIVA"/>
    <s v="GI TRANSPORTES"/>
    <s v="SI"/>
    <n v="0"/>
  </r>
  <r>
    <x v="394"/>
    <s v="134003270"/>
    <s v="MSP-DA-2022-2500-M"/>
    <x v="191"/>
    <x v="50"/>
    <m/>
    <s v="PRESUPUESTARIA"/>
    <s v="SE REALIZA LA OPTIMIZACION DE RECURSOS, PARA FINANCIAR EL REQUERIMIENTO DE PAGO DE VIÁTICOS CONDUCTORES, DESTINADO PARA EL SERVICIO DE ABASTECIMIENTO DE COMBUSTIBLE (GASOLINA Y DIESEL)."/>
    <s v="ADMINISTRACION CENTRAL"/>
    <s v="Servicio de emisión de pasajes aéreos nacionales e internacionales para autoridades del Ministerio de Salud Pública (Planta Central) y pacientes RPIS"/>
    <s v="PLANTA CENTRAL"/>
    <n v="9999"/>
    <s v="01"/>
    <s v="000"/>
    <s v="001"/>
    <n v="530301"/>
    <n v="1701"/>
    <s v="001"/>
    <s v="0000"/>
    <s v="0000"/>
    <n v="0"/>
    <n v="0"/>
    <n v="0"/>
    <n v="2510"/>
    <m/>
    <n v="2510"/>
    <s v="SI"/>
    <m/>
    <m/>
    <x v="3"/>
    <n v="-10"/>
    <n v="10"/>
    <n v="0"/>
    <s v="COOR ADMINISTRATIVA FINANCIERA"/>
    <s v="DIR ADMINISTRATIVA"/>
    <s v="GI TRANSPORTES"/>
    <s v="NO"/>
    <n v="0"/>
  </r>
  <r>
    <x v="394"/>
    <s v="134003277"/>
    <s v="MSP-DA-2022-2500-M"/>
    <x v="191"/>
    <x v="50"/>
    <m/>
    <s v="PRESUPUESTARIA"/>
    <s v="SE REALIZA LA OPTIMIZACION DE RECURSOS, PARA FINANCIAR EL REQUERIMIENTO DE PAGO DE VIÁTICOS CONDUCTORES, DESTINADO PARA EL SERVICIO DE ABASTECIMIENTO DE COMBUSTIBLE (GASOLINA Y DIESEL)."/>
    <s v="ADMINISTRACION CENTRAL"/>
    <s v="PAGO DE VIÁTICOS CONDUCTORES, DESTINADO PARA EL SERVICIO DE ABASTECIMIENTO DE COMBUSTIBLE (GASOLINA Y DIESEL)."/>
    <s v="PLANTA CENTRAL"/>
    <n v="9999"/>
    <s v="01"/>
    <s v="000"/>
    <s v="001"/>
    <n v="530803"/>
    <n v="1701"/>
    <s v="001"/>
    <s v="0000"/>
    <s v="0000"/>
    <n v="6721.12"/>
    <n v="0"/>
    <n v="6721.12"/>
    <n v="0"/>
    <n v="0"/>
    <n v="0"/>
    <s v="SI"/>
    <m/>
    <m/>
    <x v="3"/>
    <n v="6721.12"/>
    <n v="0"/>
    <n v="6721.12"/>
    <s v="COOR ADMINISTRATIVA FINANCIERA"/>
    <s v="DIR ADMINISTRATIVA"/>
    <s v="GI MANTENIMIENTO"/>
    <s v="SI"/>
    <n v="0"/>
  </r>
  <r>
    <x v="395"/>
    <s v="CZ9"/>
    <s v="'MSP-DNEPCET-2022-2183-M"/>
    <x v="191"/>
    <x v="349"/>
    <d v="2022-10-11T00:00:00"/>
    <s v="PRESUPUESTARIA"/>
    <s v="En atención al memorando Nro. MSP-DNEPCET-2022-2183-M, se plante la presente reforma con el fin de financiar a los distritos 1432/1435 y 0059, la compra de dispostivos médicos prueba rápida de sífilis de la Coordinación Zonal 9. "/>
    <m/>
    <m/>
    <s v="CZ9"/>
    <n v="1438"/>
    <n v="56"/>
    <s v="000"/>
    <s v="001"/>
    <n v="530810"/>
    <n v="1701"/>
    <s v="001"/>
    <s v="0000"/>
    <s v="0000"/>
    <n v="80000"/>
    <n v="0"/>
    <n v="80000"/>
    <n v="0"/>
    <n v="0"/>
    <n v="0"/>
    <s v="SI"/>
    <m/>
    <m/>
    <x v="5"/>
    <e v="#N/A"/>
    <e v="#N/A"/>
    <e v="#N/A"/>
    <e v="#N/A"/>
    <e v="#N/A"/>
    <e v="#N/A"/>
    <e v="#N/A"/>
    <e v="#N/A"/>
  </r>
  <r>
    <x v="395"/>
    <s v="CZ9"/>
    <s v="'MSP-DNEPCET-2022-2183-M"/>
    <x v="191"/>
    <x v="349"/>
    <d v="2022-10-11T00:00:00"/>
    <s v="PRESUPUESTARIA"/>
    <s v="En atención al memorando Nro. MSP-DNEPCET-2022-2183-M, se plante la presente reforma con el fin de financiar a los distritos 1432/1435 y 0059, la compra de dispostivos médicos prueba rápida de sífilis de la Coordinación Zonal 9. "/>
    <m/>
    <m/>
    <s v="CZ9"/>
    <n v="1435"/>
    <n v="56"/>
    <s v="000"/>
    <s v="001"/>
    <n v="530810"/>
    <n v="1701"/>
    <s v="001"/>
    <s v="0000"/>
    <s v="0000"/>
    <n v="100000"/>
    <n v="0"/>
    <n v="100000"/>
    <n v="0"/>
    <n v="0"/>
    <n v="0"/>
    <s v="SI"/>
    <m/>
    <m/>
    <x v="5"/>
    <e v="#N/A"/>
    <e v="#N/A"/>
    <e v="#N/A"/>
    <e v="#N/A"/>
    <e v="#N/A"/>
    <e v="#N/A"/>
    <e v="#N/A"/>
    <e v="#N/A"/>
  </r>
  <r>
    <x v="395"/>
    <s v="CZ9"/>
    <s v="'MSP-DNEPCET-2022-2183-M"/>
    <x v="191"/>
    <x v="349"/>
    <d v="2022-10-11T00:00:00"/>
    <s v="PRESUPUESTARIA"/>
    <s v="En atención al memorando Nro. MSP-DNEPCET-2022-2183-M, se plante la presente reforma con el fin de financiar a los distritos 1432/1435 y 0059, la compra de dispostivos médicos prueba rápida de sífilis de la Coordinación Zonal 9. "/>
    <m/>
    <m/>
    <s v="CZ9"/>
    <s v="0059"/>
    <n v="56"/>
    <s v="000"/>
    <s v="001"/>
    <n v="530810"/>
    <n v="1701"/>
    <s v="001"/>
    <s v="0000"/>
    <s v="0000"/>
    <n v="20000"/>
    <n v="0"/>
    <n v="20000"/>
    <n v="0"/>
    <n v="0"/>
    <n v="0"/>
    <s v="SI"/>
    <m/>
    <m/>
    <x v="5"/>
    <e v="#N/A"/>
    <e v="#N/A"/>
    <e v="#N/A"/>
    <e v="#N/A"/>
    <e v="#N/A"/>
    <e v="#N/A"/>
    <e v="#N/A"/>
    <e v="#N/A"/>
  </r>
  <r>
    <x v="395"/>
    <s v="112003078"/>
    <s v="'MSP-DNEPCET-2022-2183-M"/>
    <x v="191"/>
    <x v="349"/>
    <d v="2022-10-11T00:00:00"/>
    <s v="PRESUPUESTARIA"/>
    <s v="En atención al memorando Nro. MSP-DNEPCET-2022-2183-M, se plante la presente reforma con el fin de financiar a los distritos 1432/1435 y 0059, la compra de dispostivos médicos prueba rápida de sífilis de la Coordinación Zonal 9. "/>
    <s v="VIGILANCIA Y CONTROL SANITARIO"/>
    <s v="Adquisición de prueba rápida para determinación de Hepatitis B, antígeno de superficie y adquisición de prueba rápida para determinación de Hepatitis C, anticuerpos"/>
    <s v="PLANTA CENTRAL"/>
    <n v="9999"/>
    <n v="56"/>
    <s v="000"/>
    <s v="001"/>
    <n v="581202"/>
    <n v="1701"/>
    <s v="001"/>
    <s v="0000"/>
    <s v="0000"/>
    <n v="0"/>
    <n v="0"/>
    <n v="0"/>
    <n v="200000"/>
    <n v="0"/>
    <n v="200000"/>
    <s v="SI"/>
    <m/>
    <m/>
    <x v="5"/>
    <n v="167835.41000000015"/>
    <n v="0"/>
    <n v="167835.41000000015"/>
    <s v="SUB VIGILANCIA PREVENCION CONTROL SALUD"/>
    <s v="DIR NAC ESTRATEGIAS PREVENCION CONTROL ENFERMEDADES TRANSMISIBLES "/>
    <s v="ENVIH"/>
    <s v="SI"/>
    <n v="167835.41000000015"/>
  </r>
  <r>
    <x v="396"/>
    <s v="137000021"/>
    <s v="MSP-DCIP-2022-0536-M"/>
    <x v="192"/>
    <x v="50"/>
    <m/>
    <s v="PRESUPUESTARIA"/>
    <s v="La reforma se realiza por solicitud de la DCIP para dar a conocer a la población de la zona los nuevos servicios proporcionados por el Hospital General Dr. Enrique Ortega Moreira, aporte en el cumplimiento de los objetivos institucionales"/>
    <s v="ADMINISTRACION CENTRAL"/>
    <s v="CONTRATACIÓN DEL SERVICIO DE ORGANIZACIÓN Y DESARROLLO DE EVENTOS DEL MINISTERIO DE SALUD PÚBLICA"/>
    <s v="PLANTA CENTRAL"/>
    <n v="9999"/>
    <s v="01"/>
    <s v="000"/>
    <s v="001"/>
    <n v="530249"/>
    <n v="1701"/>
    <s v="001"/>
    <s v="0000"/>
    <s v="0000"/>
    <n v="0"/>
    <n v="0"/>
    <n v="0"/>
    <n v="6700"/>
    <n v="0"/>
    <n v="6700"/>
    <s v="SI"/>
    <m/>
    <m/>
    <x v="14"/>
    <n v="51644.59"/>
    <n v="0"/>
    <n v="51644.59"/>
    <s v="DESPACHO MINISTERIAL"/>
    <s v="DIREC COMUNICACION IMAGEN PRENSA"/>
    <s v="NO APLICA"/>
    <s v="SI"/>
    <n v="51644.59"/>
  </r>
  <r>
    <x v="396"/>
    <s v="Zona 8"/>
    <s v="MSP-DCIP-2022-0536-M"/>
    <x v="192"/>
    <x v="50"/>
    <m/>
    <s v="PRESUPUESTARIA"/>
    <s v="La reforma se realiza por solicitud de la DCIP para dar a conocer a la población de la zona los nuevos servicios proporcionados por el Hospital General Dr. Enrique Ortega Moreira, aporte en el cumplimiento de los objetivos institucionales"/>
    <s v="ZONA 8"/>
    <s v="Contratación necesidad institucional"/>
    <s v="CZ8"/>
    <s v="9008"/>
    <n v="90"/>
    <s v="000"/>
    <s v="004"/>
    <s v="530249"/>
    <s v="001"/>
    <n v="907"/>
    <s v="0000"/>
    <s v="0000"/>
    <n v="6700"/>
    <n v="0"/>
    <n v="6700"/>
    <n v="0"/>
    <n v="0"/>
    <n v="0"/>
    <s v="SI"/>
    <m/>
    <m/>
    <x v="14"/>
    <e v="#N/A"/>
    <e v="#N/A"/>
    <e v="#N/A"/>
    <e v="#N/A"/>
    <e v="#N/A"/>
    <e v="#N/A"/>
    <e v="#N/A"/>
    <e v="#N/A"/>
  </r>
  <r>
    <x v="397"/>
    <s v="135000023"/>
    <s v="'MSP-DTIC-2022-1546-M"/>
    <x v="192"/>
    <x v="350"/>
    <d v="2022-10-11T00:00:00"/>
    <s v="PRESUPUESTARIA"/>
    <s v="Se plantea la reforma para redistribución de los recursos para el pago de varios procesos de la Dirección de Tecnologías de la Información y Comunicaciones. "/>
    <s v="ADMINISTRACION CENTRAL"/>
    <s v="CONTRATACIÓN DE LA SUSCRIPCIÓN DEL SOPORTE DEL FABRICANTE PARA EL MOTOR DE BASE DE DATOS ORACLE Y PRODUCTOS COMPLEMENTARIOS UTILIZADOS POR LOS SISTEMAS INFORMÁTICOS DE PRODUCCIÓN DEL MSP"/>
    <s v="PLANTA CENTRAL"/>
    <n v="9999"/>
    <s v="01"/>
    <s v="000"/>
    <s v="001"/>
    <n v="530701"/>
    <n v="1701"/>
    <s v="001"/>
    <s v="0000"/>
    <s v="0000"/>
    <n v="0"/>
    <n v="0"/>
    <n v="0"/>
    <n v="37435.78"/>
    <n v="0"/>
    <n v="37435.78"/>
    <s v="SI"/>
    <m/>
    <m/>
    <x v="5"/>
    <n v="2848.1699999999255"/>
    <n v="192.6876000000002"/>
    <n v="3040.8575999999257"/>
    <s v="DESPACHO MINISTERIAL"/>
    <s v="DIR TECNOLOGIAS INFORMACION COMUNICACION"/>
    <s v="NO APLICA"/>
    <s v="SI"/>
    <n v="3040.8575999999257"/>
  </r>
  <r>
    <x v="397"/>
    <n v="135000017"/>
    <s v="'MSP-DTIC-2022-1546-M"/>
    <x v="192"/>
    <x v="350"/>
    <d v="2022-10-11T00:00:00"/>
    <s v="PRESUPUESTARIA"/>
    <s v="Se plantea la reforma para redistribución de los recursos para el pago de varios procesos de la Dirección de Tecnologías de la Información y Comunicaciones. "/>
    <s v="ADMINISTRACION CENTRAL"/>
    <s v="ADQUISICIÓN DE LICENCIAS DE ANTIVIRUS PARA EQUIPOS INFORMÁTICOS DEL MSP PLANTA CENTRAL"/>
    <s v="PLANTA CENTRAL"/>
    <n v="9999"/>
    <s v="01"/>
    <s v="000"/>
    <s v="001"/>
    <n v="530702"/>
    <n v="1701"/>
    <s v="001"/>
    <s v="0000"/>
    <s v="0000"/>
    <n v="6772.22"/>
    <n v="0"/>
    <n v="6772.22"/>
    <n v="0"/>
    <n v="0"/>
    <n v="0"/>
    <s v="SI"/>
    <m/>
    <m/>
    <x v="5"/>
    <n v="6772.2200000000012"/>
    <n v="0"/>
    <n v="6772.2200000000012"/>
    <s v="DESPACHO MINISTERIAL"/>
    <s v="DIR TECNOLOGIAS INFORMACION COMUNICACION"/>
    <s v="NO APLICA"/>
    <s v="SI"/>
    <n v="6772.2200000000012"/>
  </r>
  <r>
    <x v="397"/>
    <n v="135000018"/>
    <s v="'MSP-DTIC-2022-1546-M"/>
    <x v="192"/>
    <x v="350"/>
    <d v="2022-10-11T00:00:00"/>
    <s v="PRESUPUESTARIA"/>
    <s v="Se plantea la reforma para redistribución de los recursos para el pago de varios procesos de la Dirección de Tecnologías de la Información y Comunicaciones. "/>
    <s v="ADMINISTRACION CENTRAL"/>
    <s v=" DOS CERTIFICADOS SSL TIPO  WILDCARD PARA LOS  DOMINIOS MSP.GOB.EC Y MSPSALUD.GOB.EC"/>
    <s v="PLANTA CENTRAL"/>
    <n v="9999"/>
    <s v="01"/>
    <s v="000"/>
    <s v="001"/>
    <n v="530702"/>
    <n v="1701"/>
    <s v="001"/>
    <s v="0000"/>
    <s v="0000"/>
    <n v="6779"/>
    <n v="0"/>
    <n v="6779"/>
    <n v="0"/>
    <n v="0"/>
    <n v="0"/>
    <s v="SI"/>
    <m/>
    <m/>
    <x v="5"/>
    <n v="6779"/>
    <n v="0"/>
    <n v="6779"/>
    <s v="DESPACHO MINISTERIAL"/>
    <s v="DIR TECNOLOGIAS INFORMACION COMUNICACION"/>
    <s v="NO APLICA"/>
    <s v="SI"/>
    <n v="6779"/>
  </r>
  <r>
    <x v="397"/>
    <n v="135000020"/>
    <s v="'MSP-DTIC-2022-1546-M"/>
    <x v="192"/>
    <x v="350"/>
    <d v="2022-10-11T00:00:00"/>
    <s v="PRESUPUESTARIA"/>
    <s v="Se plantea la reforma para redistribución de los recursos para el pago de varios procesos de la Dirección de Tecnologías de la Información y Comunicaciones. "/>
    <s v="ADMINISTRACION CENTRAL"/>
    <s v="CONTRATACIÓN DEL SERVICIO DE ENLACES DE DATOS  PARA EL MINISTERIO DE SALUD PÚBLICA"/>
    <s v="PLANTA CENTRAL"/>
    <n v="9999"/>
    <s v="01"/>
    <s v="000"/>
    <s v="001"/>
    <n v="530105"/>
    <n v="1701"/>
    <s v="001"/>
    <s v="0000"/>
    <s v="0000"/>
    <n v="20432.64"/>
    <n v="2451.9168"/>
    <n v="22884.556799999998"/>
    <n v="0"/>
    <n v="0"/>
    <n v="0"/>
    <s v="SI"/>
    <m/>
    <m/>
    <x v="5"/>
    <n v="20432.64"/>
    <n v="2451.9168"/>
    <n v="22884.556799999998"/>
    <s v="DESPACHO MINISTERIAL"/>
    <s v="DIR TECNOLOGIAS INFORMACION COMUNICACION"/>
    <s v="NO APLICA"/>
    <s v="SI"/>
    <n v="22884.556799999998"/>
  </r>
  <r>
    <x v="397"/>
    <n v="135000025"/>
    <s v="'MSP-DTIC-2022-1546-M"/>
    <x v="192"/>
    <x v="350"/>
    <d v="2022-10-11T00:00:00"/>
    <s v="PRESUPUESTARIA"/>
    <s v="Se plantea la reforma para redistribución de los recursos para el pago de varios procesos de la Dirección de Tecnologías de la Información y Comunicaciones. "/>
    <s v="ADMINISTRACION CENTRAL"/>
    <s v="RENOVACIÓN DE DOMINIOS DEL MINISTERIO DE SALUD PUBLICA"/>
    <s v="PLANTA CENTRAL"/>
    <n v="9999"/>
    <s v="01"/>
    <s v="000"/>
    <s v="001"/>
    <n v="530702"/>
    <n v="1701"/>
    <s v="001"/>
    <s v="0000"/>
    <s v="0000"/>
    <n v="1000"/>
    <n v="0"/>
    <n v="1000"/>
    <n v="0"/>
    <n v="0"/>
    <n v="0"/>
    <s v="SI"/>
    <m/>
    <m/>
    <x v="5"/>
    <n v="1000"/>
    <n v="0"/>
    <n v="1000"/>
    <s v="DESPACHO MINISTERIAL"/>
    <s v="DIR TECNOLOGIAS INFORMACION COMUNICACION"/>
    <s v="NO APLICA"/>
    <s v="SI"/>
    <n v="1000"/>
  </r>
  <r>
    <x v="398"/>
    <s v="135000023"/>
    <s v="'MSP-DTIC-2022-1546-M"/>
    <x v="192"/>
    <x v="351"/>
    <d v="2022-10-11T00:00:00"/>
    <s v="POA"/>
    <s v="Se plantea la reforma para redistribución de los recursos para el pago de varios procesos de la Dirección de Tecnologías de la Información y Comunicaciones. "/>
    <s v="ADMINISTRACION CENTRAL"/>
    <s v="CONTRATACIÓN DE LA SUSCRIPCIÓN DEL SOPORTE DEL FABRICANTE PARA EL MOTOR DE BASE DE DATOS ORACLE Y PRODUCTOS COMPLEMENTARIOS UTILIZADOS POR LOS SISTEMAS INFORMÁTICOS DE PRODUCCIÓN DEL MSP"/>
    <s v="PLANTA CENTRAL"/>
    <n v="9999"/>
    <s v="01"/>
    <s v="000"/>
    <s v="001"/>
    <n v="530701"/>
    <n v="1701"/>
    <s v="001"/>
    <s v="0000"/>
    <s v="0000"/>
    <n v="0"/>
    <n v="0"/>
    <n v="0"/>
    <n v="6779"/>
    <n v="0"/>
    <n v="6779"/>
    <s v="NO"/>
    <m/>
    <m/>
    <x v="5"/>
    <n v="2848.1699999999255"/>
    <n v="192.6876000000002"/>
    <n v="3040.8575999999257"/>
    <s v="DESPACHO MINISTERIAL"/>
    <s v="DIR TECNOLOGIAS INFORMACION COMUNICACION"/>
    <s v="NO APLICA"/>
    <s v="SI"/>
    <n v="3040.8575999999257"/>
  </r>
  <r>
    <x v="398"/>
    <n v="135000026"/>
    <s v="'MSP-DTIC-2022-1546-M"/>
    <x v="192"/>
    <x v="351"/>
    <d v="2022-10-11T00:00:00"/>
    <s v="POA"/>
    <s v="Se plantea la reforma para redistribución de los recursos para el pago de varios procesos de la Dirección de Tecnologías de la Información y Comunicaciones. "/>
    <s v="ADMINISTRACION CENTRAL"/>
    <s v="ACTUALIZACIÓN DE PLATAFORMA DE CORREO ELECTRÓNICO ZIMBRA MAIL.MSPSALUD.GOB.EC DEL MINISTERIO DE SALUD PÚBLICA "/>
    <s v="PLANTA CENTRAL"/>
    <n v="9999"/>
    <s v="01"/>
    <s v="000"/>
    <s v="001"/>
    <n v="530701"/>
    <n v="1701"/>
    <s v="001"/>
    <s v="0000"/>
    <s v="0000"/>
    <n v="6779"/>
    <n v="0"/>
    <n v="6779"/>
    <n v="0"/>
    <n v="0"/>
    <n v="0"/>
    <s v="NO"/>
    <m/>
    <m/>
    <x v="5"/>
    <n v="6779"/>
    <n v="0"/>
    <n v="6779"/>
    <s v="DESPACHO MINISTERIAL"/>
    <s v="DIR TECNOLOGIAS INFORMACION COMUNICACION"/>
    <s v="NO APLICA"/>
    <s v="SI"/>
    <n v="6779"/>
  </r>
  <r>
    <x v="399"/>
    <s v="121003001"/>
    <s v="MSP-SRAIPN-2022-0054-M"/>
    <x v="193"/>
    <x v="50"/>
    <m/>
    <s v="POA"/>
    <s v="Con la presente modificación se mantiene la actividad de adquisición de compra del medicamento Increlex (Mecasermina) por el mismo valor certificado, la modificación se enmarca en la reprogramación y fractamentación de las entregas parciales estipuladas para el mes de septiembre y noviembre del 2022 y, febrero del 2023 acordadon la cancelación contraentrega en un período de 30 días. "/>
    <s v="PROVISION Y PRESTACION DE SERVICIOS DE SALUD"/>
    <s v="ADQUISICIÓN DE MECASERMINA, SOLUCIÓN INYECTABLE 10 MG/ML PARA PACIENTES CON DIAGNÓSTICO DE SÍNDROME DE LARON"/>
    <s v="PLANTA CENTRAL"/>
    <n v="9999"/>
    <n v="90"/>
    <s v="000"/>
    <s v="001"/>
    <n v="530809"/>
    <n v="1701"/>
    <s v="001"/>
    <s v="0000"/>
    <s v="0000"/>
    <n v="0"/>
    <n v="0"/>
    <n v="0"/>
    <n v="0"/>
    <n v="0"/>
    <n v="0"/>
    <s v="SI"/>
    <m/>
    <m/>
    <x v="6"/>
    <n v="156161"/>
    <n v="0"/>
    <n v="156161"/>
    <s v="SUB REDES ATENCION INTEGRAL EN PRIMER NIVEL "/>
    <s v="DIR NAC ATENCION INTEGRAL EN SALUD "/>
    <s v="SENTENCIA CORTE CONSTITUCIONAL "/>
    <s v="SI"/>
    <n v="1"/>
  </r>
  <r>
    <x v="400"/>
    <s v="111003001"/>
    <s v="MSP-DNPNMS-2022-0236-M"/>
    <x v="194"/>
    <x v="352"/>
    <d v="2022-10-18T00:00:00"/>
    <s v="PRESUPUESTARIA"/>
    <s v="Financiamiento libro Dirección de Políticas "/>
    <s v="GOBERNANZA DE LA SALUD"/>
    <s v="Adquisición del Número Estándar Internacional del Libro - ISBN"/>
    <s v="PLANTA CENTRAL"/>
    <n v="9999"/>
    <n v="58"/>
    <s v="000"/>
    <s v="001"/>
    <n v="530239"/>
    <n v="1701"/>
    <s v="001"/>
    <s v="0000"/>
    <s v="0000"/>
    <n v="2500"/>
    <n v="0"/>
    <n v="2500"/>
    <n v="0"/>
    <n v="0"/>
    <n v="0"/>
    <s v="SI"/>
    <m/>
    <m/>
    <x v="1"/>
    <n v="2500"/>
    <n v="0"/>
    <n v="2500"/>
    <s v="SUBSE RECTORIA SISTEMA NACIONAL SALUD"/>
    <s v="DIR POLITICAS NORMATIVIDAD MODELAMIENTO SALUD"/>
    <s v="NO APLICA"/>
    <s v="SI"/>
    <n v="2500"/>
  </r>
  <r>
    <x v="400"/>
    <s v="132001004"/>
    <s v="MSP-DNPNMS-2022-0236-M"/>
    <x v="194"/>
    <x v="352"/>
    <d v="2022-10-18T00:00:00"/>
    <s v="PRESUPUESTARIA"/>
    <s v="Financiamiento libro Dirección de Políticas "/>
    <s v="ADMINISTRACION CENTRAL"/>
    <s v="Asignación esigef para financiar actividades priorizadas "/>
    <s v="PLANTA CENTRAL"/>
    <n v="9999"/>
    <s v="01"/>
    <s v="000"/>
    <s v="001"/>
    <n v="580204"/>
    <n v="1701"/>
    <s v="001"/>
    <s v="0000"/>
    <s v="0000"/>
    <n v="0"/>
    <n v="0"/>
    <n v="0"/>
    <n v="2500"/>
    <n v="0"/>
    <n v="2500"/>
    <s v="SI"/>
    <m/>
    <m/>
    <x v="1"/>
    <n v="103374.34"/>
    <n v="0"/>
    <n v="103374.34"/>
    <s v="COOR PLANIFICACION GEST ESTRAT"/>
    <s v="DIR PLANIFICACION INVERSION"/>
    <s v="Presupuesto por Resultados"/>
    <s v="SI"/>
    <n v="103374.34"/>
  </r>
  <r>
    <x v="401"/>
    <s v="Zona 1"/>
    <s v="MSP-DNEPCET-2022-2200-M"/>
    <x v="195"/>
    <x v="353"/>
    <d v="2022-10-13T00:00:00"/>
    <s v="PRESUPUESTARIA"/>
    <s v="Se plantea la presente reforma con el fin de asignar recursos a las Coordinaciones Zonales para la adquisición de Colposcopios el cual se lo realizará a través del Fondo Estratégico de OPS con INT 0000000786."/>
    <s v="CZ1"/>
    <s v="Adquisicion de  Colposcopio  fijo Hospital Luis G Dávila"/>
    <s v="CZ1"/>
    <n v="1070"/>
    <n v="56"/>
    <s v="000"/>
    <s v="001"/>
    <n v="530404"/>
    <s v="0401"/>
    <s v="001"/>
    <s v="0000"/>
    <s v="0000"/>
    <s v="*17000"/>
    <n v="0"/>
    <n v="0"/>
    <n v="0"/>
    <n v="0"/>
    <n v="0"/>
    <s v="NO"/>
    <m/>
    <s v="SE DEJA INSUBSISTENTE CON MEMORANDO Nro. MSP-DNEPCENTSMFSD-2022-0005-M"/>
    <x v="5"/>
    <e v="#N/A"/>
    <e v="#N/A"/>
    <e v="#N/A"/>
    <e v="#N/A"/>
    <e v="#N/A"/>
    <e v="#N/A"/>
    <s v="SI"/>
    <e v="#N/A"/>
  </r>
  <r>
    <x v="401"/>
    <s v="Zona 3"/>
    <s v="MSP-DNEPCET-2022-2200-M"/>
    <x v="195"/>
    <x v="353"/>
    <d v="2022-10-13T00:00:00"/>
    <s v="PRESUPUESTARIA"/>
    <s v="Se plantea la presente reforma con el fin de asignar recursos a las Coordinaciones Zonales para la adquisición de Colposcopios el cual se lo realizará a través del Fondo Estratégico de OPS con INT 0000000786."/>
    <s v="CZ3"/>
    <s v="Adquisicion de  Colposcopio  fijo Hospital G de Latacunga "/>
    <s v="CZ3"/>
    <n v="1090"/>
    <n v="56"/>
    <s v="000"/>
    <s v="001"/>
    <n v="530404"/>
    <s v="0501"/>
    <s v="001"/>
    <s v="0000"/>
    <s v="0000"/>
    <s v="*17000"/>
    <n v="0"/>
    <n v="0"/>
    <n v="0"/>
    <n v="0"/>
    <n v="0"/>
    <s v="NO"/>
    <m/>
    <s v="SE DEJA INSUBSISTENTE CON MEMORANDO Nro. MSP-DNEPCENTSMFSD-2022-0005-M"/>
    <x v="5"/>
    <e v="#N/A"/>
    <e v="#N/A"/>
    <e v="#N/A"/>
    <e v="#N/A"/>
    <e v="#N/A"/>
    <e v="#N/A"/>
    <s v="SI"/>
    <e v="#N/A"/>
  </r>
  <r>
    <x v="401"/>
    <s v="Zona 3 "/>
    <s v="MSP-DNEPCET-2022-2200-M"/>
    <x v="195"/>
    <x v="353"/>
    <d v="2022-10-13T00:00:00"/>
    <s v="PRESUPUESTARIA"/>
    <s v="Se plantea la presente reforma con el fin de asignar recursos a las Coordinaciones Zonales para la adquisición de Colposcopios el cual se lo realizará a través del Fondo Estratégico de OPS con INT 0000000786."/>
    <s v="CZ3"/>
    <s v="Adquisicion de  Colposcopio  fijo Hospital General de Ambato "/>
    <s v="CZ3"/>
    <n v="1460"/>
    <n v="56"/>
    <s v="000"/>
    <s v="001"/>
    <n v="530404"/>
    <n v="1801"/>
    <s v="001"/>
    <s v="0000"/>
    <s v="0000"/>
    <s v="*17000"/>
    <n v="0"/>
    <n v="0"/>
    <n v="0"/>
    <n v="0"/>
    <n v="0"/>
    <s v="NO"/>
    <m/>
    <s v="SE DEJA INSUBSISTENTE CON MEMORANDO Nro. MSP-DNEPCENTSMFSD-2022-0005-M"/>
    <x v="5"/>
    <e v="#N/A"/>
    <e v="#N/A"/>
    <e v="#N/A"/>
    <e v="#N/A"/>
    <e v="#N/A"/>
    <e v="#N/A"/>
    <s v="SI"/>
    <e v="#N/A"/>
  </r>
  <r>
    <x v="401"/>
    <s v="Zona 3 "/>
    <s v="MSP-DNEPCET-2022-2200-M"/>
    <x v="195"/>
    <x v="353"/>
    <d v="2022-10-13T00:00:00"/>
    <s v="PRESUPUESTARIA"/>
    <s v="Se plantea la presente reforma con el fin de asignar recursos a las Coordinaciones Zonales para la adquisición de Colposcopios el cual se lo realizará a través del Fondo Estratégico de OPS con INT 0000000786."/>
    <s v="CZ3"/>
    <s v="Adquisicion de  Colposcopio  fijo Hospital General del Puyo"/>
    <s v="CZ3"/>
    <n v="1400"/>
    <n v="56"/>
    <s v="000"/>
    <s v="001"/>
    <n v="530404"/>
    <n v="1601"/>
    <s v="001"/>
    <s v="0000"/>
    <s v="0000"/>
    <s v="*17000"/>
    <n v="0"/>
    <n v="0"/>
    <n v="0"/>
    <n v="0"/>
    <n v="0"/>
    <s v="NO"/>
    <m/>
    <s v="SE DEJA INSUBSISTENTE CON MEMORANDO Nro. MSP-DNEPCENTSMFSD-2022-0005-M"/>
    <x v="5"/>
    <e v="#N/A"/>
    <e v="#N/A"/>
    <e v="#N/A"/>
    <e v="#N/A"/>
    <e v="#N/A"/>
    <e v="#N/A"/>
    <s v="SI"/>
    <e v="#N/A"/>
  </r>
  <r>
    <x v="401"/>
    <s v="Zona 5"/>
    <s v="MSP-DNEPCET-2022-2200-M"/>
    <x v="195"/>
    <x v="353"/>
    <d v="2022-10-13T00:00:00"/>
    <s v="PRESUPUESTARIA"/>
    <s v="Se plantea la presente reforma con el fin de asignar recursos a las Coordinaciones Zonales para la adquisición de Colposcopios el cual se lo realizará a través del Fondo Estratégico de OPS con INT 0000000786."/>
    <s v="CZ5"/>
    <s v="Adquisicion de  Colposcopio  portátil Hospital General Alfredo Noboa M. (Guaranda)"/>
    <s v="CZ5"/>
    <n v="1030"/>
    <n v="56"/>
    <s v="000"/>
    <s v="001"/>
    <n v="530404"/>
    <s v="0201"/>
    <s v="001"/>
    <s v="0000"/>
    <s v="0000"/>
    <s v="*6000"/>
    <n v="0"/>
    <n v="0"/>
    <n v="0"/>
    <n v="0"/>
    <n v="0"/>
    <s v="NO"/>
    <m/>
    <s v="SE DEJA INSUBSISTENTE CON MEMORANDO Nro. MSP-DNEPCENTSMFSD-2022-0005-M"/>
    <x v="5"/>
    <e v="#N/A"/>
    <e v="#N/A"/>
    <e v="#N/A"/>
    <e v="#N/A"/>
    <e v="#N/A"/>
    <e v="#N/A"/>
    <s v="SI"/>
    <e v="#N/A"/>
  </r>
  <r>
    <x v="401"/>
    <s v="Zona 5"/>
    <s v="MSP-DNEPCET-2022-2200-M"/>
    <x v="195"/>
    <x v="353"/>
    <d v="2022-10-13T00:00:00"/>
    <s v="PRESUPUESTARIA"/>
    <s v="Se plantea la presente reforma con el fin de asignar recursos a las Coordinaciones Zonales para la adquisición de Colposcopios el cual se lo realizará a través del Fondo Estratégico de OPS con INT 0000000786."/>
    <s v="CZ5"/>
    <s v="Adquisicion de  Colposcopio  fijo Hospital General  Martin Icaza B"/>
    <s v="CZ5"/>
    <n v="1300"/>
    <n v="56"/>
    <s v="000"/>
    <s v="001"/>
    <n v="530404"/>
    <n v="1201"/>
    <s v="001"/>
    <s v="0000"/>
    <s v="0000"/>
    <s v="*17000"/>
    <n v="0"/>
    <n v="0"/>
    <n v="0"/>
    <n v="0"/>
    <n v="0"/>
    <s v="NO"/>
    <m/>
    <s v="SE DEJA INSUBSISTENTE CON MEMORANDO Nro. MSP-DNEPCENTSMFSD-2022-0005-M"/>
    <x v="5"/>
    <e v="#N/A"/>
    <e v="#N/A"/>
    <e v="#N/A"/>
    <e v="#N/A"/>
    <e v="#N/A"/>
    <e v="#N/A"/>
    <s v="SI"/>
    <e v="#N/A"/>
  </r>
  <r>
    <x v="401"/>
    <s v="Zona 5"/>
    <s v="MSP-DNEPCET-2022-2200-M"/>
    <x v="195"/>
    <x v="353"/>
    <d v="2022-10-13T00:00:00"/>
    <s v="PRESUPUESTARIA"/>
    <s v="Se plantea la presente reforma con el fin de asignar recursos a las Coordinaciones Zonales para la adquisición de Colposcopios el cual se lo realizará a través del Fondo Estratégico de OPS con INT 0000000786."/>
    <s v="CZ5"/>
    <s v="Adquisicion de  Colposcopio  fijo Hospital General Oskar Jandl "/>
    <s v="CZ5"/>
    <n v="1512"/>
    <n v="56"/>
    <s v="000"/>
    <s v="001"/>
    <n v="530404"/>
    <n v="2001"/>
    <s v="001"/>
    <s v="0000"/>
    <s v="0000"/>
    <s v="*17000"/>
    <n v="0"/>
    <n v="0"/>
    <n v="0"/>
    <n v="0"/>
    <n v="0"/>
    <s v="NO"/>
    <m/>
    <s v="SE DEJA INSUBSISTENTE CON MEMORANDO Nro. MSP-DNEPCENTSMFSD-2022-0005-M"/>
    <x v="5"/>
    <e v="#N/A"/>
    <e v="#N/A"/>
    <e v="#N/A"/>
    <e v="#N/A"/>
    <e v="#N/A"/>
    <e v="#N/A"/>
    <s v="SI"/>
    <e v="#N/A"/>
  </r>
  <r>
    <x v="401"/>
    <s v="Zona 6"/>
    <s v="MSP-DNEPCET-2022-2200-M"/>
    <x v="195"/>
    <x v="353"/>
    <d v="2022-10-13T00:00:00"/>
    <s v="PRESUPUESTARIA"/>
    <s v="Se plantea la presente reforma con el fin de asignar recursos a las Coordinaciones Zonales para la adquisición de Colposcopios el cual se lo realizará a través del Fondo Estratégico de OPS con INT 0000000786."/>
    <s v="CZ6"/>
    <s v="Adquisicion de  Colposcopio  fijo Hospital Vicente Corral M."/>
    <s v="CZ6"/>
    <n v="1000"/>
    <n v="56"/>
    <s v="000"/>
    <s v="001"/>
    <n v="530404"/>
    <s v="0101"/>
    <s v="001"/>
    <s v="0000"/>
    <s v="0000"/>
    <s v="*17000"/>
    <n v="0"/>
    <n v="0"/>
    <n v="0"/>
    <n v="0"/>
    <n v="0"/>
    <s v="NO"/>
    <m/>
    <s v="SE DEJA INSUBSISTENTE CON MEMORANDO Nro. MSP-DNEPCENTSMFSD-2022-0005-M"/>
    <x v="5"/>
    <e v="#N/A"/>
    <e v="#N/A"/>
    <e v="#N/A"/>
    <e v="#N/A"/>
    <e v="#N/A"/>
    <e v="#N/A"/>
    <s v="SI"/>
    <e v="#N/A"/>
  </r>
  <r>
    <x v="401"/>
    <s v="Zona 6"/>
    <s v="MSP-DNEPCET-2022-2200-M"/>
    <x v="195"/>
    <x v="353"/>
    <d v="2022-10-13T00:00:00"/>
    <s v="PRESUPUESTARIA"/>
    <s v="Se plantea la presente reforma con el fin de asignar recursos a las Coordinaciones Zonales para la adquisición de Colposcopios el cual se lo realizará a través del Fondo Estratégico de OPS con INT 0000000786."/>
    <s v="CZ6"/>
    <s v="Adquisicion de  Colposcopio  portatil Hospital Macas "/>
    <s v="CZ6"/>
    <n v="1360"/>
    <n v="56"/>
    <s v="000"/>
    <s v="001"/>
    <n v="530404"/>
    <n v="1401"/>
    <s v="001"/>
    <s v="0000"/>
    <s v="0000"/>
    <s v="*6000"/>
    <n v="0"/>
    <n v="0"/>
    <n v="0"/>
    <n v="0"/>
    <n v="0"/>
    <s v="NO"/>
    <m/>
    <s v="SE DEJA INSUBSISTENTE CON MEMORANDO Nro. MSP-DNEPCENTSMFSD-2022-0005-M"/>
    <x v="5"/>
    <e v="#N/A"/>
    <e v="#N/A"/>
    <e v="#N/A"/>
    <e v="#N/A"/>
    <e v="#N/A"/>
    <e v="#N/A"/>
    <s v="SI"/>
    <e v="#N/A"/>
  </r>
  <r>
    <x v="401"/>
    <s v="Zona 6"/>
    <s v="MSP-DNEPCET-2022-2200-M"/>
    <x v="195"/>
    <x v="353"/>
    <d v="2022-10-13T00:00:00"/>
    <s v="PRESUPUESTARIA"/>
    <s v="Se plantea la presente reforma con el fin de asignar recursos a las Coordinaciones Zonales para la adquisición de Colposcopios el cual se lo realizará a través del Fondo Estratégico de OPS con INT 0000000786."/>
    <s v="CZ6"/>
    <s v="Adquisicion de  Colposcopio  fijo Hospital  Homero Castanier"/>
    <s v="CZ6"/>
    <n v="1050"/>
    <n v="56"/>
    <s v="000"/>
    <s v="001"/>
    <n v="530404"/>
    <s v="0301"/>
    <s v="001"/>
    <s v="0000"/>
    <s v="0000"/>
    <s v="*17000"/>
    <n v="0"/>
    <n v="0"/>
    <n v="0"/>
    <n v="0"/>
    <n v="0"/>
    <s v="NO"/>
    <m/>
    <s v="SE DEJA INSUBSISTENTE CON MEMORANDO Nro. MSP-DNEPCENTSMFSD-2022-0005-M"/>
    <x v="5"/>
    <e v="#N/A"/>
    <e v="#N/A"/>
    <e v="#N/A"/>
    <e v="#N/A"/>
    <e v="#N/A"/>
    <e v="#N/A"/>
    <s v="SI"/>
    <e v="#N/A"/>
  </r>
  <r>
    <x v="401"/>
    <s v="Zona 7"/>
    <s v="MSP-DNEPCET-2022-2200-M"/>
    <x v="195"/>
    <x v="353"/>
    <d v="2022-10-13T00:00:00"/>
    <s v="PRESUPUESTARIA"/>
    <s v="Se plantea la presente reforma con el fin de asignar recursos a las Coordinaciones Zonales para la adquisición de Colposcopios el cual se lo realizará a través del Fondo Estratégico de OPS con INT 0000000786."/>
    <s v="CZ7"/>
    <s v="Adquisicion de  Colposcopio  fijo Hospital  Julius Doepfner"/>
    <s v="CZ7"/>
    <n v="1490"/>
    <n v="56"/>
    <s v="000"/>
    <s v="001"/>
    <n v="530404"/>
    <n v="1901"/>
    <s v="001"/>
    <s v="0000"/>
    <s v="0000"/>
    <s v="*17000"/>
    <n v="0"/>
    <n v="0"/>
    <n v="0"/>
    <n v="0"/>
    <n v="0"/>
    <s v="NO"/>
    <m/>
    <s v="SE DEJA INSUBSISTENTE CON MEMORANDO Nro. MSP-DNEPCENTSMFSD-2022-0005-M"/>
    <x v="5"/>
    <e v="#N/A"/>
    <e v="#N/A"/>
    <e v="#N/A"/>
    <e v="#N/A"/>
    <e v="#N/A"/>
    <e v="#N/A"/>
    <s v="SI"/>
    <e v="#N/A"/>
  </r>
  <r>
    <x v="401"/>
    <s v="112003068"/>
    <s v="MSP-DNEPCET-2022-2200-M"/>
    <x v="195"/>
    <x v="353"/>
    <d v="2022-10-13T00:00:00"/>
    <s v="PRESUPUESTARIA"/>
    <s v="Se plantea la presente reforma con el fin de asignar recursos a las Coordinaciones Zonales para la adquisición de Colposcopios el cual se lo realizará a través del Fondo Estratégico de OPS con INT 0000000786."/>
    <s v="VIGILANCIA Y CONTROL SANITARIO"/>
    <s v="Compra de tensiómetros para fortalecer la prevención de los servicios de salud en la Iniciativa Hearts, en el primer nivel de atención"/>
    <s v="PLANTA CENTRAL"/>
    <n v="9999"/>
    <n v="56"/>
    <s v="000"/>
    <s v="001"/>
    <n v="581202"/>
    <n v="1701"/>
    <s v="001"/>
    <s v="0000"/>
    <s v="0000"/>
    <n v="0"/>
    <n v="0"/>
    <n v="0"/>
    <s v="*165000"/>
    <n v="0"/>
    <n v="0"/>
    <s v="NO"/>
    <m/>
    <s v="SE DEJA INSUBSISTENTE CON MEMORANDO Nro. MSP-DNEPCENTSMFSD-2022-0005-M"/>
    <x v="5"/>
    <n v="125000"/>
    <n v="0"/>
    <n v="125000"/>
    <s v="SUB VIGILANCIA PREVENCION CONTROL SALUD"/>
    <s v="DIR NAC ESTRATEGIAS PREVENCION CONTROL ENFERMEDADES NO TRANSMISIBLES SALUD MENTAL FENOMENO SOCIOECONOMICO DROGAS"/>
    <s v="CRONICAS"/>
    <s v="SI"/>
    <n v="1965.5799999999872"/>
  </r>
  <r>
    <x v="402"/>
    <s v="ZONA 7"/>
    <s v="MSP-DNIS-2022-1648-M _x000a_MSP-DNIS-2022-1668-M_x000a_MSP-DNIS-2022-1740-M"/>
    <x v="196"/>
    <x v="354"/>
    <d v="2022-10-12T00:00:00"/>
    <s v="PRESUPUESTARIA"/>
    <s v="OPTIMIZACION RECURSOS DE INFRAESTRUCTURA SANITARIA "/>
    <s v="ZONA 7"/>
    <s v="ZONA 7"/>
    <s v="ZONA 7"/>
    <n v="57"/>
    <n v="57"/>
    <s v="000"/>
    <s v="001"/>
    <n v="530601"/>
    <n v="1101"/>
    <s v="001"/>
    <s v="0000"/>
    <s v="0000"/>
    <n v="0"/>
    <n v="0"/>
    <n v="0"/>
    <n v="601.64"/>
    <n v="0"/>
    <n v="601.64"/>
    <s v="NO"/>
    <m/>
    <m/>
    <x v="7"/>
    <e v="#N/A"/>
    <e v="#N/A"/>
    <e v="#N/A"/>
    <e v="#N/A"/>
    <e v="#N/A"/>
    <e v="#N/A"/>
    <e v="#N/A"/>
    <e v="#N/A"/>
  </r>
  <r>
    <x v="402"/>
    <s v="ZONA 6"/>
    <s v="MSP-DNIS-2022-1648-M _x000a_MSP-DNIS-2022-1668-M_x000a_MSP-DNIS-2022-1740-M"/>
    <x v="196"/>
    <x v="354"/>
    <d v="2022-10-12T00:00:00"/>
    <s v="PRESUPUESTARIA"/>
    <s v="OPTIMIZACION RECURSOS DE INFRAESTRUCTURA SANITARIA "/>
    <s v="ZONA 6"/>
    <s v="ZONA 6"/>
    <s v="ZONA 6"/>
    <n v="1009"/>
    <n v="57"/>
    <s v="000"/>
    <s v="001"/>
    <n v="530402"/>
    <n v="103"/>
    <s v="001"/>
    <s v="0000"/>
    <s v="0000"/>
    <n v="0"/>
    <n v="0"/>
    <n v="0"/>
    <n v="150"/>
    <n v="0"/>
    <n v="150"/>
    <s v="NO"/>
    <m/>
    <m/>
    <x v="7"/>
    <e v="#N/A"/>
    <e v="#N/A"/>
    <e v="#N/A"/>
    <e v="#N/A"/>
    <e v="#N/A"/>
    <e v="#N/A"/>
    <e v="#N/A"/>
    <e v="#N/A"/>
  </r>
  <r>
    <x v="402"/>
    <s v="ZONA 6"/>
    <s v="MSP-DNIS-2022-1648-M _x000a_MSP-DNIS-2022-1668-M_x000a_MSP-DNIS-2022-1740-M"/>
    <x v="196"/>
    <x v="354"/>
    <d v="2022-10-12T00:00:00"/>
    <s v="PRESUPUESTARIA"/>
    <s v="OPTIMIZACION RECURSOS DE INFRAESTRUCTURA SANITARIA "/>
    <s v="ZONA 6"/>
    <s v="ZONA 6"/>
    <s v="ZONA 6"/>
    <n v="1009"/>
    <n v="57"/>
    <s v="000"/>
    <s v="001"/>
    <n v="530417"/>
    <n v="103"/>
    <s v="001"/>
    <s v="0000"/>
    <s v="0000"/>
    <n v="0"/>
    <n v="0"/>
    <n v="0"/>
    <n v="8756.14"/>
    <n v="0"/>
    <n v="8756.14"/>
    <s v="NO"/>
    <m/>
    <m/>
    <x v="7"/>
    <e v="#N/A"/>
    <e v="#N/A"/>
    <e v="#N/A"/>
    <e v="#N/A"/>
    <e v="#N/A"/>
    <e v="#N/A"/>
    <e v="#N/A"/>
    <e v="#N/A"/>
  </r>
  <r>
    <x v="402"/>
    <s v="ZONA 6"/>
    <s v="MSP-DNIS-2022-1648-M _x000a_MSP-DNIS-2022-1668-M_x000a_MSP-DNIS-2022-1740-M"/>
    <x v="196"/>
    <x v="354"/>
    <d v="2022-10-12T00:00:00"/>
    <s v="PRESUPUESTARIA"/>
    <s v="OPTIMIZACION RECURSOS DE INFRAESTRUCTURA SANITARIA "/>
    <s v="ZONA 6"/>
    <s v="ZONA 6"/>
    <s v="ZONA 6"/>
    <n v="1009"/>
    <n v="57"/>
    <s v="000"/>
    <s v="001"/>
    <n v="530811"/>
    <n v="103"/>
    <s v="001"/>
    <s v="0000"/>
    <s v="0000"/>
    <n v="0"/>
    <n v="0"/>
    <n v="0"/>
    <n v="5208.0200000000004"/>
    <n v="0"/>
    <n v="5208.0200000000004"/>
    <s v="NO"/>
    <m/>
    <m/>
    <x v="7"/>
    <e v="#N/A"/>
    <e v="#N/A"/>
    <e v="#N/A"/>
    <e v="#N/A"/>
    <e v="#N/A"/>
    <e v="#N/A"/>
    <e v="#N/A"/>
    <e v="#N/A"/>
  </r>
  <r>
    <x v="402"/>
    <s v="ZONA 6"/>
    <s v="MSP-DNIS-2022-1648-M _x000a_MSP-DNIS-2022-1668-M_x000a_MSP-DNIS-2022-1740-M"/>
    <x v="196"/>
    <x v="354"/>
    <d v="2022-10-12T00:00:00"/>
    <s v="PRESUPUESTARIA"/>
    <s v="OPTIMIZACION RECURSOS DE INFRAESTRUCTURA SANITARIA "/>
    <s v="ZONA 6"/>
    <s v="ZONA 6"/>
    <s v="ZONA 6"/>
    <n v="1020"/>
    <n v="57"/>
    <s v="000"/>
    <s v="001"/>
    <n v="530803"/>
    <n v="102"/>
    <s v="001"/>
    <s v="0000"/>
    <s v="0000"/>
    <n v="0"/>
    <n v="0"/>
    <n v="0"/>
    <n v="7.95"/>
    <n v="0"/>
    <n v="7.95"/>
    <s v="NO"/>
    <m/>
    <m/>
    <x v="7"/>
    <e v="#N/A"/>
    <e v="#N/A"/>
    <e v="#N/A"/>
    <e v="#N/A"/>
    <e v="#N/A"/>
    <e v="#N/A"/>
    <e v="#N/A"/>
    <e v="#N/A"/>
  </r>
  <r>
    <x v="402"/>
    <s v="ZONA 6"/>
    <s v="MSP-DNIS-2022-1648-M _x000a_MSP-DNIS-2022-1668-M_x000a_MSP-DNIS-2022-1740-M"/>
    <x v="196"/>
    <x v="354"/>
    <d v="2022-10-12T00:00:00"/>
    <s v="PRESUPUESTARIA"/>
    <s v="OPTIMIZACION RECURSOS DE INFRAESTRUCTURA SANITARIA "/>
    <s v="ZONA 6"/>
    <s v="ZONA 6"/>
    <s v="ZONA 6"/>
    <n v="1050"/>
    <n v="57"/>
    <s v="000"/>
    <s v="001"/>
    <n v="530811"/>
    <n v="301"/>
    <s v="001"/>
    <s v="0000"/>
    <s v="0000"/>
    <n v="0"/>
    <n v="0"/>
    <n v="0"/>
    <n v="29"/>
    <n v="0"/>
    <n v="29"/>
    <s v="NO"/>
    <m/>
    <m/>
    <x v="7"/>
    <e v="#N/A"/>
    <e v="#N/A"/>
    <e v="#N/A"/>
    <e v="#N/A"/>
    <e v="#N/A"/>
    <e v="#N/A"/>
    <e v="#N/A"/>
    <e v="#N/A"/>
  </r>
  <r>
    <x v="402"/>
    <s v="ZONA 1"/>
    <s v="MSP-DNIS-2022-1648-M _x000a_MSP-DNIS-2022-1668-M_x000a_MSP-DNIS-2022-1740-M"/>
    <x v="196"/>
    <x v="354"/>
    <d v="2022-10-12T00:00:00"/>
    <s v="PRESUPUESTARIA"/>
    <s v="OPTIMIZACION RECURSOS DE INFRAESTRUCTURA SANITARIA "/>
    <s v="ZONA 1"/>
    <s v="ZONA 1"/>
    <s v="ZONA 1"/>
    <n v="1070"/>
    <n v="57"/>
    <s v="000"/>
    <s v="002"/>
    <n v="530803"/>
    <n v="401"/>
    <s v="001"/>
    <s v="0000"/>
    <s v="0000"/>
    <n v="0"/>
    <n v="0"/>
    <n v="0"/>
    <n v="3.23"/>
    <n v="0"/>
    <n v="3.23"/>
    <s v="NO"/>
    <m/>
    <m/>
    <x v="7"/>
    <e v="#N/A"/>
    <e v="#N/A"/>
    <e v="#N/A"/>
    <e v="#N/A"/>
    <e v="#N/A"/>
    <e v="#N/A"/>
    <e v="#N/A"/>
    <e v="#N/A"/>
  </r>
  <r>
    <x v="402"/>
    <s v="ZONA 1"/>
    <s v="MSP-DNIS-2022-1648-M _x000a_MSP-DNIS-2022-1668-M_x000a_MSP-DNIS-2022-1740-M"/>
    <x v="196"/>
    <x v="354"/>
    <d v="2022-10-12T00:00:00"/>
    <s v="PRESUPUESTARIA"/>
    <s v="OPTIMIZACION RECURSOS DE INFRAESTRUCTURA SANITARIA "/>
    <s v="ZONA 1"/>
    <s v="ZONA 1"/>
    <s v="ZONA 1"/>
    <n v="1070"/>
    <n v="57"/>
    <s v="000"/>
    <s v="001"/>
    <n v="530402"/>
    <n v="401"/>
    <s v="001"/>
    <s v="0000"/>
    <s v="0000"/>
    <n v="0"/>
    <n v="0"/>
    <n v="0"/>
    <n v="5.93"/>
    <n v="0"/>
    <n v="5.93"/>
    <s v="NO"/>
    <m/>
    <m/>
    <x v="7"/>
    <e v="#N/A"/>
    <e v="#N/A"/>
    <e v="#N/A"/>
    <e v="#N/A"/>
    <e v="#N/A"/>
    <e v="#N/A"/>
    <e v="#N/A"/>
    <e v="#N/A"/>
  </r>
  <r>
    <x v="402"/>
    <s v="ZONA 1"/>
    <s v="MSP-DNIS-2022-1648-M _x000a_MSP-DNIS-2022-1668-M_x000a_MSP-DNIS-2022-1740-M"/>
    <x v="196"/>
    <x v="354"/>
    <d v="2022-10-12T00:00:00"/>
    <s v="PRESUPUESTARIA"/>
    <s v="OPTIMIZACION RECURSOS DE INFRAESTRUCTURA SANITARIA "/>
    <s v="ZONA 1"/>
    <s v="ZONA 1"/>
    <s v="ZONA 1"/>
    <n v="1070"/>
    <n v="57"/>
    <s v="000"/>
    <s v="002"/>
    <n v="530811"/>
    <n v="401"/>
    <s v="001"/>
    <s v="0000"/>
    <s v="0000"/>
    <n v="0"/>
    <n v="0"/>
    <n v="0"/>
    <n v="43.5"/>
    <n v="0"/>
    <n v="43.5"/>
    <s v="NO"/>
    <m/>
    <m/>
    <x v="7"/>
    <e v="#N/A"/>
    <e v="#N/A"/>
    <e v="#N/A"/>
    <e v="#N/A"/>
    <e v="#N/A"/>
    <e v="#N/A"/>
    <e v="#N/A"/>
    <e v="#N/A"/>
  </r>
  <r>
    <x v="402"/>
    <s v="ZONA 1"/>
    <s v="MSP-DNIS-2022-1648-M _x000a_MSP-DNIS-2022-1668-M_x000a_MSP-DNIS-2022-1740-M"/>
    <x v="196"/>
    <x v="354"/>
    <d v="2022-10-12T00:00:00"/>
    <s v="PRESUPUESTARIA"/>
    <s v="OPTIMIZACION RECURSOS DE INFRAESTRUCTURA SANITARIA "/>
    <s v="ZONA 1"/>
    <s v="ZONA 1"/>
    <s v="ZONA 1"/>
    <n v="1072"/>
    <n v="57"/>
    <s v="000"/>
    <s v="001"/>
    <n v="530402"/>
    <n v="405"/>
    <s v="001"/>
    <s v="0000"/>
    <s v="0000"/>
    <n v="0"/>
    <n v="0"/>
    <n v="0"/>
    <n v="14797.08"/>
    <n v="0"/>
    <n v="14797.08"/>
    <s v="NO"/>
    <m/>
    <m/>
    <x v="7"/>
    <e v="#N/A"/>
    <e v="#N/A"/>
    <e v="#N/A"/>
    <e v="#N/A"/>
    <e v="#N/A"/>
    <e v="#N/A"/>
    <e v="#N/A"/>
    <e v="#N/A"/>
  </r>
  <r>
    <x v="402"/>
    <s v="ZONA 3"/>
    <s v="MSP-DNIS-2022-1648-M _x000a_MSP-DNIS-2022-1668-M_x000a_MSP-DNIS-2022-1740-M"/>
    <x v="196"/>
    <x v="354"/>
    <d v="2022-10-12T00:00:00"/>
    <s v="PRESUPUESTARIA"/>
    <s v="OPTIMIZACION RECURSOS DE INFRAESTRUCTURA SANITARIA "/>
    <s v="ZONA 3"/>
    <s v="ZONA 3"/>
    <s v="ZONA 3"/>
    <n v="1092"/>
    <n v="57"/>
    <s v="000"/>
    <s v="001"/>
    <n v="530402"/>
    <n v="504"/>
    <s v="001"/>
    <s v="0000"/>
    <s v="0000"/>
    <n v="0"/>
    <n v="0"/>
    <n v="0"/>
    <n v="811.09"/>
    <n v="0"/>
    <n v="811.09"/>
    <s v="NO"/>
    <m/>
    <m/>
    <x v="7"/>
    <e v="#N/A"/>
    <e v="#N/A"/>
    <e v="#N/A"/>
    <e v="#N/A"/>
    <e v="#N/A"/>
    <e v="#N/A"/>
    <e v="#N/A"/>
    <e v="#N/A"/>
  </r>
  <r>
    <x v="402"/>
    <s v="ZONA 3"/>
    <s v="MSP-DNIS-2022-1648-M _x000a_MSP-DNIS-2022-1668-M_x000a_MSP-DNIS-2022-1740-M"/>
    <x v="196"/>
    <x v="354"/>
    <d v="2022-10-12T00:00:00"/>
    <s v="PRESUPUESTARIA"/>
    <s v="OPTIMIZACION RECURSOS DE INFRAESTRUCTURA SANITARIA "/>
    <s v="ZONA 3"/>
    <s v="ZONA 3"/>
    <s v="ZONA 3"/>
    <n v="1093"/>
    <n v="57"/>
    <s v="000"/>
    <s v="001"/>
    <n v="530402"/>
    <n v="505"/>
    <s v="001"/>
    <s v="0000"/>
    <s v="0000"/>
    <n v="0"/>
    <n v="0"/>
    <n v="0"/>
    <n v="0.91"/>
    <n v="0"/>
    <n v="0.91"/>
    <s v="NO"/>
    <m/>
    <m/>
    <x v="7"/>
    <e v="#N/A"/>
    <e v="#N/A"/>
    <e v="#N/A"/>
    <e v="#N/A"/>
    <e v="#N/A"/>
    <e v="#N/A"/>
    <e v="#N/A"/>
    <e v="#N/A"/>
  </r>
  <r>
    <x v="402"/>
    <s v="ZONA 3"/>
    <s v="MSP-DNIS-2022-1648-M _x000a_MSP-DNIS-2022-1668-M_x000a_MSP-DNIS-2022-1740-M"/>
    <x v="196"/>
    <x v="354"/>
    <d v="2022-10-12T00:00:00"/>
    <s v="PRESUPUESTARIA"/>
    <s v="OPTIMIZACION RECURSOS DE INFRAESTRUCTURA SANITARIA "/>
    <s v="ZONA 3"/>
    <s v="ZONA 3"/>
    <s v="ZONA 3"/>
    <n v="1096"/>
    <n v="57"/>
    <s v="000"/>
    <s v="001"/>
    <n v="530811"/>
    <n v="503"/>
    <s v="001"/>
    <s v="0000"/>
    <s v="0000"/>
    <n v="0"/>
    <n v="0"/>
    <n v="0"/>
    <n v="1594.7"/>
    <n v="0"/>
    <n v="1594.7"/>
    <s v="NO"/>
    <m/>
    <m/>
    <x v="7"/>
    <e v="#N/A"/>
    <e v="#N/A"/>
    <e v="#N/A"/>
    <e v="#N/A"/>
    <e v="#N/A"/>
    <e v="#N/A"/>
    <e v="#N/A"/>
    <e v="#N/A"/>
  </r>
  <r>
    <x v="402"/>
    <s v="ZONA 3"/>
    <s v="MSP-DNIS-2022-1648-M _x000a_MSP-DNIS-2022-1668-M_x000a_MSP-DNIS-2022-1740-M"/>
    <x v="196"/>
    <x v="354"/>
    <d v="2022-10-12T00:00:00"/>
    <s v="PRESUPUESTARIA"/>
    <s v="OPTIMIZACION RECURSOS DE INFRAESTRUCTURA SANITARIA "/>
    <s v="ZONA 3"/>
    <s v="ZONA 3"/>
    <s v="ZONA 3"/>
    <n v="1096"/>
    <n v="57"/>
    <s v="000"/>
    <s v="001"/>
    <n v="530402"/>
    <n v="503"/>
    <s v="001"/>
    <s v="0000"/>
    <s v="0000"/>
    <n v="0"/>
    <n v="0"/>
    <n v="0"/>
    <n v="197.4"/>
    <n v="0"/>
    <n v="197.4"/>
    <s v="NO"/>
    <m/>
    <m/>
    <x v="7"/>
    <e v="#N/A"/>
    <e v="#N/A"/>
    <e v="#N/A"/>
    <e v="#N/A"/>
    <e v="#N/A"/>
    <e v="#N/A"/>
    <e v="#N/A"/>
    <e v="#N/A"/>
  </r>
  <r>
    <x v="402"/>
    <s v="ZONA 3"/>
    <s v="MSP-DNIS-2022-1648-M _x000a_MSP-DNIS-2022-1668-M_x000a_MSP-DNIS-2022-1740-M"/>
    <x v="196"/>
    <x v="354"/>
    <d v="2022-10-12T00:00:00"/>
    <s v="PRESUPUESTARIA"/>
    <s v="OPTIMIZACION RECURSOS DE INFRAESTRUCTURA SANITARIA "/>
    <s v="ZONA 3"/>
    <s v="ZONA 3"/>
    <s v="ZONA 3"/>
    <n v="1096"/>
    <n v="57"/>
    <s v="000"/>
    <s v="001"/>
    <n v="531406"/>
    <n v="503"/>
    <s v="001"/>
    <s v="0000"/>
    <s v="0000"/>
    <n v="0"/>
    <n v="0"/>
    <n v="0"/>
    <n v="102.83"/>
    <n v="0"/>
    <n v="102.83"/>
    <s v="NO"/>
    <m/>
    <m/>
    <x v="7"/>
    <e v="#N/A"/>
    <e v="#N/A"/>
    <e v="#N/A"/>
    <e v="#N/A"/>
    <e v="#N/A"/>
    <e v="#N/A"/>
    <e v="#N/A"/>
    <e v="#N/A"/>
  </r>
  <r>
    <x v="402"/>
    <s v="ZONA 3"/>
    <s v="MSP-DNIS-2022-1648-M _x000a_MSP-DNIS-2022-1668-M_x000a_MSP-DNIS-2022-1740-M"/>
    <x v="196"/>
    <x v="354"/>
    <d v="2022-10-12T00:00:00"/>
    <s v="PRESUPUESTARIA"/>
    <s v="OPTIMIZACION RECURSOS DE INFRAESTRUCTURA SANITARIA "/>
    <s v="ZONA 3"/>
    <s v="ZONA 3"/>
    <s v="ZONA 3"/>
    <n v="1112"/>
    <n v="57"/>
    <s v="000"/>
    <s v="001"/>
    <n v="530404"/>
    <n v="601"/>
    <s v="001"/>
    <s v="0000"/>
    <s v="0000"/>
    <n v="0"/>
    <n v="0"/>
    <n v="0"/>
    <n v="87.82"/>
    <n v="0"/>
    <n v="87.82"/>
    <s v="NO"/>
    <m/>
    <m/>
    <x v="7"/>
    <e v="#N/A"/>
    <e v="#N/A"/>
    <e v="#N/A"/>
    <e v="#N/A"/>
    <e v="#N/A"/>
    <e v="#N/A"/>
    <e v="#N/A"/>
    <e v="#N/A"/>
  </r>
  <r>
    <x v="402"/>
    <s v="ZONA 3"/>
    <s v="MSP-DNIS-2022-1648-M _x000a_MSP-DNIS-2022-1668-M_x000a_MSP-DNIS-2022-1740-M"/>
    <x v="196"/>
    <x v="354"/>
    <d v="2022-10-12T00:00:00"/>
    <s v="PRESUPUESTARIA"/>
    <s v="OPTIMIZACION RECURSOS DE INFRAESTRUCTURA SANITARIA "/>
    <s v="ZONA 3"/>
    <s v="ZONA 3"/>
    <s v="ZONA 3"/>
    <n v="1115"/>
    <n v="57"/>
    <s v="000"/>
    <s v="001"/>
    <n v="530404"/>
    <n v="606"/>
    <s v="001"/>
    <s v="0000"/>
    <s v="0000"/>
    <n v="0"/>
    <n v="0"/>
    <n v="0"/>
    <n v="805.73"/>
    <n v="0"/>
    <n v="805.73"/>
    <s v="NO"/>
    <m/>
    <m/>
    <x v="7"/>
    <e v="#N/A"/>
    <e v="#N/A"/>
    <e v="#N/A"/>
    <e v="#N/A"/>
    <e v="#N/A"/>
    <e v="#N/A"/>
    <e v="#N/A"/>
    <e v="#N/A"/>
  </r>
  <r>
    <x v="402"/>
    <s v="ZONA 3"/>
    <s v="MSP-DNIS-2022-1648-M _x000a_MSP-DNIS-2022-1668-M_x000a_MSP-DNIS-2022-1740-M"/>
    <x v="196"/>
    <x v="354"/>
    <d v="2022-10-12T00:00:00"/>
    <s v="PRESUPUESTARIA"/>
    <s v="OPTIMIZACION RECURSOS DE INFRAESTRUCTURA SANITARIA "/>
    <s v="ZONA 3"/>
    <s v="ZONA 3"/>
    <s v="ZONA 3"/>
    <n v="1115"/>
    <n v="57"/>
    <s v="000"/>
    <s v="001"/>
    <n v="530604"/>
    <n v="606"/>
    <s v="001"/>
    <s v="0000"/>
    <s v="0000"/>
    <n v="0"/>
    <n v="0"/>
    <n v="0"/>
    <n v="5508.3"/>
    <n v="0"/>
    <n v="5508.3"/>
    <s v="NO"/>
    <m/>
    <m/>
    <x v="7"/>
    <e v="#N/A"/>
    <e v="#N/A"/>
    <e v="#N/A"/>
    <e v="#N/A"/>
    <e v="#N/A"/>
    <e v="#N/A"/>
    <e v="#N/A"/>
    <e v="#N/A"/>
  </r>
  <r>
    <x v="402"/>
    <s v="ZONA 3"/>
    <s v="MSP-DNIS-2022-1648-M _x000a_MSP-DNIS-2022-1668-M_x000a_MSP-DNIS-2022-1740-M"/>
    <x v="196"/>
    <x v="354"/>
    <d v="2022-10-12T00:00:00"/>
    <s v="PRESUPUESTARIA"/>
    <s v="OPTIMIZACION RECURSOS DE INFRAESTRUCTURA SANITARIA "/>
    <s v="ZONA 3"/>
    <s v="ZONA 3"/>
    <s v="ZONA 3"/>
    <n v="1115"/>
    <n v="57"/>
    <s v="000"/>
    <s v="001"/>
    <n v="531406"/>
    <n v="606"/>
    <s v="001"/>
    <s v="0000"/>
    <s v="0000"/>
    <n v="0"/>
    <n v="0"/>
    <n v="0"/>
    <n v="1"/>
    <n v="0"/>
    <n v="1"/>
    <s v="NO"/>
    <m/>
    <m/>
    <x v="7"/>
    <e v="#N/A"/>
    <e v="#N/A"/>
    <e v="#N/A"/>
    <e v="#N/A"/>
    <e v="#N/A"/>
    <e v="#N/A"/>
    <e v="#N/A"/>
    <e v="#N/A"/>
  </r>
  <r>
    <x v="402"/>
    <s v="ZONA 7"/>
    <s v="MSP-DNIS-2022-1648-M _x000a_MSP-DNIS-2022-1668-M_x000a_MSP-DNIS-2022-1740-M"/>
    <x v="196"/>
    <x v="354"/>
    <d v="2022-10-12T00:00:00"/>
    <s v="PRESUPUESTARIA"/>
    <s v="OPTIMIZACION RECURSOS DE INFRAESTRUCTURA SANITARIA "/>
    <s v="ZONA 7"/>
    <s v="ZONA 7"/>
    <s v="ZONA 7"/>
    <n v="1130"/>
    <n v="57"/>
    <s v="000"/>
    <s v="001"/>
    <n v="530803"/>
    <n v="701"/>
    <s v="001"/>
    <s v="0000"/>
    <s v="0000"/>
    <n v="0"/>
    <n v="0"/>
    <n v="0"/>
    <n v="578.04"/>
    <n v="0"/>
    <n v="578.04"/>
    <s v="NO"/>
    <m/>
    <m/>
    <x v="7"/>
    <e v="#N/A"/>
    <e v="#N/A"/>
    <e v="#N/A"/>
    <e v="#N/A"/>
    <e v="#N/A"/>
    <e v="#N/A"/>
    <e v="#N/A"/>
    <e v="#N/A"/>
  </r>
  <r>
    <x v="402"/>
    <s v="ZONA 7"/>
    <s v="MSP-DNIS-2022-1648-M _x000a_MSP-DNIS-2022-1668-M_x000a_MSP-DNIS-2022-1740-M"/>
    <x v="196"/>
    <x v="354"/>
    <d v="2022-10-12T00:00:00"/>
    <s v="PRESUPUESTARIA"/>
    <s v="OPTIMIZACION RECURSOS DE INFRAESTRUCTURA SANITARIA "/>
    <s v="ZONA 7"/>
    <s v="ZONA 7"/>
    <s v="ZONA 7"/>
    <n v="1130"/>
    <n v="57"/>
    <s v="000"/>
    <s v="001"/>
    <n v="530404"/>
    <n v="701"/>
    <s v="001"/>
    <s v="0000"/>
    <s v="0000"/>
    <n v="0"/>
    <n v="0"/>
    <n v="0"/>
    <n v="498.62"/>
    <n v="0"/>
    <n v="498.62"/>
    <s v="NO"/>
    <m/>
    <m/>
    <x v="7"/>
    <e v="#N/A"/>
    <e v="#N/A"/>
    <e v="#N/A"/>
    <e v="#N/A"/>
    <e v="#N/A"/>
    <e v="#N/A"/>
    <e v="#N/A"/>
    <e v="#N/A"/>
  </r>
  <r>
    <x v="402"/>
    <s v="ZONA 7"/>
    <s v="MSP-DNIS-2022-1648-M _x000a_MSP-DNIS-2022-1668-M_x000a_MSP-DNIS-2022-1740-M"/>
    <x v="196"/>
    <x v="354"/>
    <d v="2022-10-12T00:00:00"/>
    <s v="PRESUPUESTARIA"/>
    <s v="OPTIMIZACION RECURSOS DE INFRAESTRUCTURA SANITARIA "/>
    <s v="ZONA 7"/>
    <s v="ZONA 7"/>
    <s v="ZONA 7"/>
    <n v="1130"/>
    <n v="57"/>
    <s v="000"/>
    <s v="002"/>
    <n v="530404"/>
    <n v="701"/>
    <s v="001"/>
    <s v="0000"/>
    <s v="0000"/>
    <n v="0"/>
    <n v="0"/>
    <n v="0"/>
    <n v="4530.08"/>
    <n v="0"/>
    <n v="4530.08"/>
    <s v="NO"/>
    <m/>
    <m/>
    <x v="7"/>
    <e v="#N/A"/>
    <e v="#N/A"/>
    <e v="#N/A"/>
    <e v="#N/A"/>
    <e v="#N/A"/>
    <e v="#N/A"/>
    <e v="#N/A"/>
    <e v="#N/A"/>
  </r>
  <r>
    <x v="402"/>
    <s v="ZONA 7"/>
    <s v="MSP-DNIS-2022-1648-M _x000a_MSP-DNIS-2022-1668-M_x000a_MSP-DNIS-2022-1740-M"/>
    <x v="196"/>
    <x v="354"/>
    <d v="2022-10-12T00:00:00"/>
    <s v="PRESUPUESTARIA"/>
    <s v="OPTIMIZACION RECURSOS DE INFRAESTRUCTURA SANITARIA "/>
    <s v="ZONA 7"/>
    <s v="ZONA 7"/>
    <s v="ZONA 7"/>
    <n v="1132"/>
    <n v="57"/>
    <s v="000"/>
    <s v="001"/>
    <n v="530417"/>
    <n v="701"/>
    <s v="001"/>
    <s v="0000"/>
    <s v="0000"/>
    <n v="0"/>
    <n v="0"/>
    <n v="0"/>
    <n v="0.57999999999999996"/>
    <n v="0"/>
    <n v="0.57999999999999996"/>
    <s v="NO"/>
    <m/>
    <m/>
    <x v="7"/>
    <e v="#N/A"/>
    <e v="#N/A"/>
    <e v="#N/A"/>
    <e v="#N/A"/>
    <e v="#N/A"/>
    <e v="#N/A"/>
    <e v="#N/A"/>
    <e v="#N/A"/>
  </r>
  <r>
    <x v="402"/>
    <s v="ZONA 7"/>
    <s v="MSP-DNIS-2022-1648-M _x000a_MSP-DNIS-2022-1668-M_x000a_MSP-DNIS-2022-1740-M"/>
    <x v="196"/>
    <x v="354"/>
    <d v="2022-10-12T00:00:00"/>
    <s v="PRESUPUESTARIA"/>
    <s v="OPTIMIZACION RECURSOS DE INFRAESTRUCTURA SANITARIA "/>
    <s v="ZONA 7"/>
    <s v="ZONA 7"/>
    <s v="ZONA 7"/>
    <n v="1135"/>
    <n v="57"/>
    <s v="000"/>
    <s v="001"/>
    <n v="530803"/>
    <n v="709"/>
    <s v="001"/>
    <s v="0000"/>
    <s v="0000"/>
    <n v="0"/>
    <n v="0"/>
    <n v="0"/>
    <n v="0.01"/>
    <n v="0"/>
    <n v="0.01"/>
    <s v="NO"/>
    <m/>
    <m/>
    <x v="7"/>
    <e v="#N/A"/>
    <e v="#N/A"/>
    <e v="#N/A"/>
    <e v="#N/A"/>
    <e v="#N/A"/>
    <e v="#N/A"/>
    <e v="#N/A"/>
    <e v="#N/A"/>
  </r>
  <r>
    <x v="402"/>
    <s v="ZONA 7"/>
    <s v="MSP-DNIS-2022-1648-M _x000a_MSP-DNIS-2022-1668-M_x000a_MSP-DNIS-2022-1740-M"/>
    <x v="196"/>
    <x v="354"/>
    <d v="2022-10-12T00:00:00"/>
    <s v="PRESUPUESTARIA"/>
    <s v="OPTIMIZACION RECURSOS DE INFRAESTRUCTURA SANITARIA "/>
    <s v="ZONA 7"/>
    <s v="ZONA 7"/>
    <s v="ZONA 7"/>
    <n v="1136"/>
    <n v="57"/>
    <s v="000"/>
    <s v="001"/>
    <n v="530404"/>
    <n v="712"/>
    <s v="001"/>
    <s v="0000"/>
    <s v="0000"/>
    <n v="0"/>
    <n v="0"/>
    <n v="0"/>
    <n v="25"/>
    <n v="0"/>
    <n v="25"/>
    <s v="NO"/>
    <m/>
    <m/>
    <x v="7"/>
    <e v="#N/A"/>
    <e v="#N/A"/>
    <e v="#N/A"/>
    <e v="#N/A"/>
    <e v="#N/A"/>
    <e v="#N/A"/>
    <e v="#N/A"/>
    <e v="#N/A"/>
  </r>
  <r>
    <x v="402"/>
    <s v="ZONA 7"/>
    <s v="MSP-DNIS-2022-1648-M _x000a_MSP-DNIS-2022-1668-M_x000a_MSP-DNIS-2022-1740-M"/>
    <x v="196"/>
    <x v="354"/>
    <d v="2022-10-12T00:00:00"/>
    <s v="PRESUPUESTARIA"/>
    <s v="OPTIMIZACION RECURSOS DE INFRAESTRUCTURA SANITARIA "/>
    <s v="ZONA 7"/>
    <s v="ZONA 7"/>
    <s v="ZONA 7"/>
    <n v="1139"/>
    <n v="57"/>
    <s v="000"/>
    <s v="001"/>
    <n v="530417"/>
    <n v="710"/>
    <s v="001"/>
    <s v="0000"/>
    <s v="0000"/>
    <n v="0"/>
    <n v="0"/>
    <n v="0"/>
    <n v="72.83"/>
    <n v="0"/>
    <n v="72.83"/>
    <s v="NO"/>
    <m/>
    <m/>
    <x v="7"/>
    <e v="#N/A"/>
    <e v="#N/A"/>
    <e v="#N/A"/>
    <e v="#N/A"/>
    <e v="#N/A"/>
    <e v="#N/A"/>
    <e v="#N/A"/>
    <e v="#N/A"/>
  </r>
  <r>
    <x v="402"/>
    <s v="ZONA 1"/>
    <s v="MSP-DNIS-2022-1648-M _x000a_MSP-DNIS-2022-1668-M_x000a_MSP-DNIS-2022-1740-M"/>
    <x v="196"/>
    <x v="354"/>
    <d v="2022-10-12T00:00:00"/>
    <s v="PRESUPUESTARIA"/>
    <s v="OPTIMIZACION RECURSOS DE INFRAESTRUCTURA SANITARIA "/>
    <s v="ZONA 1"/>
    <s v="ZONA 1"/>
    <s v="ZONA 1"/>
    <n v="1160"/>
    <n v="57"/>
    <s v="000"/>
    <s v="001"/>
    <n v="530402"/>
    <n v="801"/>
    <s v="001"/>
    <s v="0000"/>
    <s v="0000"/>
    <n v="0"/>
    <n v="0"/>
    <n v="0"/>
    <n v="111.33"/>
    <n v="0"/>
    <n v="111.33"/>
    <s v="NO"/>
    <m/>
    <m/>
    <x v="7"/>
    <e v="#N/A"/>
    <e v="#N/A"/>
    <e v="#N/A"/>
    <e v="#N/A"/>
    <e v="#N/A"/>
    <e v="#N/A"/>
    <e v="#N/A"/>
    <e v="#N/A"/>
  </r>
  <r>
    <x v="402"/>
    <s v="ZONA 1"/>
    <s v="MSP-DNIS-2022-1648-M _x000a_MSP-DNIS-2022-1668-M_x000a_MSP-DNIS-2022-1740-M"/>
    <x v="196"/>
    <x v="354"/>
    <d v="2022-10-12T00:00:00"/>
    <s v="PRESUPUESTARIA"/>
    <s v="OPTIMIZACION RECURSOS DE INFRAESTRUCTURA SANITARIA "/>
    <s v="ZONA 1"/>
    <s v="ZONA 1"/>
    <s v="ZONA 1"/>
    <n v="1165"/>
    <n v="57"/>
    <s v="000"/>
    <s v="001"/>
    <n v="530402"/>
    <n v="806"/>
    <s v="001"/>
    <s v="0000"/>
    <s v="0000"/>
    <n v="0"/>
    <n v="0"/>
    <n v="0"/>
    <n v="5562.22"/>
    <n v="0"/>
    <n v="5562.22"/>
    <s v="NO"/>
    <m/>
    <m/>
    <x v="7"/>
    <e v="#N/A"/>
    <e v="#N/A"/>
    <e v="#N/A"/>
    <e v="#N/A"/>
    <e v="#N/A"/>
    <e v="#N/A"/>
    <e v="#N/A"/>
    <e v="#N/A"/>
  </r>
  <r>
    <x v="402"/>
    <s v="ZONA 1"/>
    <s v="MSP-DNIS-2022-1648-M _x000a_MSP-DNIS-2022-1668-M_x000a_MSP-DNIS-2022-1740-M"/>
    <x v="196"/>
    <x v="354"/>
    <d v="2022-10-12T00:00:00"/>
    <s v="PRESUPUESTARIA"/>
    <s v="OPTIMIZACION RECURSOS DE INFRAESTRUCTURA SANITARIA "/>
    <s v="ZONA 1"/>
    <s v="ZONA 1"/>
    <s v="ZONA 1"/>
    <n v="1167"/>
    <n v="57"/>
    <s v="000"/>
    <s v="001"/>
    <n v="530813"/>
    <n v="805"/>
    <s v="001"/>
    <s v="0000"/>
    <s v="0000"/>
    <n v="0"/>
    <n v="0"/>
    <n v="0"/>
    <n v="2155.15"/>
    <n v="0"/>
    <n v="2155.15"/>
    <s v="NO"/>
    <m/>
    <m/>
    <x v="7"/>
    <e v="#N/A"/>
    <e v="#N/A"/>
    <e v="#N/A"/>
    <e v="#N/A"/>
    <e v="#N/A"/>
    <e v="#N/A"/>
    <e v="#N/A"/>
    <e v="#N/A"/>
  </r>
  <r>
    <x v="402"/>
    <s v="ZONA 1"/>
    <s v="MSP-DNIS-2022-1648-M _x000a_MSP-DNIS-2022-1668-M_x000a_MSP-DNIS-2022-1740-M"/>
    <x v="196"/>
    <x v="354"/>
    <d v="2022-10-12T00:00:00"/>
    <s v="PRESUPUESTARIA"/>
    <s v="OPTIMIZACION RECURSOS DE INFRAESTRUCTURA SANITARIA "/>
    <s v="ZONA 1"/>
    <s v="ZONA 1"/>
    <s v="ZONA 1"/>
    <n v="1225"/>
    <n v="57"/>
    <s v="000"/>
    <s v="001"/>
    <n v="530404"/>
    <n v="1003"/>
    <s v="001"/>
    <s v="0000"/>
    <s v="0000"/>
    <n v="0"/>
    <n v="0"/>
    <n v="0"/>
    <n v="12695.63"/>
    <n v="0"/>
    <n v="12695.63"/>
    <s v="NO"/>
    <m/>
    <m/>
    <x v="7"/>
    <e v="#N/A"/>
    <e v="#N/A"/>
    <e v="#N/A"/>
    <e v="#N/A"/>
    <e v="#N/A"/>
    <e v="#N/A"/>
    <e v="#N/A"/>
    <e v="#N/A"/>
  </r>
  <r>
    <x v="402"/>
    <s v="ZONA 1"/>
    <s v="MSP-DNIS-2022-1648-M _x000a_MSP-DNIS-2022-1668-M_x000a_MSP-DNIS-2022-1740-M"/>
    <x v="196"/>
    <x v="354"/>
    <d v="2022-10-12T00:00:00"/>
    <s v="PRESUPUESTARIA"/>
    <s v="OPTIMIZACION RECURSOS DE INFRAESTRUCTURA SANITARIA "/>
    <s v="ZONA 1"/>
    <s v="ZONA 1"/>
    <s v="ZONA 1"/>
    <n v="1225"/>
    <n v="57"/>
    <s v="000"/>
    <s v="001"/>
    <n v="530813"/>
    <n v="1003"/>
    <s v="001"/>
    <s v="0000"/>
    <s v="0000"/>
    <n v="0"/>
    <n v="0"/>
    <n v="0"/>
    <n v="3085.87"/>
    <n v="0"/>
    <n v="3085.87"/>
    <s v="NO"/>
    <m/>
    <m/>
    <x v="7"/>
    <e v="#N/A"/>
    <e v="#N/A"/>
    <e v="#N/A"/>
    <e v="#N/A"/>
    <e v="#N/A"/>
    <e v="#N/A"/>
    <e v="#N/A"/>
    <e v="#N/A"/>
  </r>
  <r>
    <x v="402"/>
    <s v="ZONA 1"/>
    <s v="MSP-DNIS-2022-1648-M _x000a_MSP-DNIS-2022-1668-M_x000a_MSP-DNIS-2022-1740-M"/>
    <x v="196"/>
    <x v="354"/>
    <d v="2022-10-12T00:00:00"/>
    <s v="PRESUPUESTARIA"/>
    <s v="OPTIMIZACION RECURSOS DE INFRAESTRUCTURA SANITARIA "/>
    <s v="ZONA 1"/>
    <s v="ZONA 1"/>
    <s v="ZONA 1"/>
    <n v="1256"/>
    <n v="57"/>
    <s v="000"/>
    <s v="001"/>
    <n v="530813"/>
    <n v="1004"/>
    <s v="001"/>
    <s v="0000"/>
    <s v="0000"/>
    <n v="0"/>
    <n v="0"/>
    <n v="0"/>
    <n v="6214.5"/>
    <n v="0"/>
    <n v="6214.5"/>
    <s v="NO"/>
    <m/>
    <m/>
    <x v="7"/>
    <e v="#N/A"/>
    <e v="#N/A"/>
    <e v="#N/A"/>
    <e v="#N/A"/>
    <e v="#N/A"/>
    <e v="#N/A"/>
    <e v="#N/A"/>
    <e v="#N/A"/>
  </r>
  <r>
    <x v="402"/>
    <s v="ZONA 1"/>
    <s v="MSP-DNIS-2022-1648-M _x000a_MSP-DNIS-2022-1668-M_x000a_MSP-DNIS-2022-1740-M"/>
    <x v="196"/>
    <x v="354"/>
    <d v="2022-10-12T00:00:00"/>
    <s v="PRESUPUESTARIA"/>
    <s v="OPTIMIZACION RECURSOS DE INFRAESTRUCTURA SANITARIA "/>
    <s v="ZONA 1"/>
    <s v="ZONA 1"/>
    <s v="ZONA 1"/>
    <n v="1256"/>
    <n v="57"/>
    <s v="000"/>
    <s v="002"/>
    <n v="530803"/>
    <n v="1004"/>
    <s v="001"/>
    <s v="0000"/>
    <s v="0000"/>
    <n v="0"/>
    <n v="0"/>
    <n v="0"/>
    <n v="3035.72"/>
    <n v="0"/>
    <n v="3035.72"/>
    <s v="NO"/>
    <m/>
    <m/>
    <x v="7"/>
    <e v="#N/A"/>
    <e v="#N/A"/>
    <e v="#N/A"/>
    <e v="#N/A"/>
    <e v="#N/A"/>
    <e v="#N/A"/>
    <e v="#N/A"/>
    <e v="#N/A"/>
  </r>
  <r>
    <x v="402"/>
    <s v="ZONA 1"/>
    <s v="MSP-DNIS-2022-1648-M _x000a_MSP-DNIS-2022-1668-M_x000a_MSP-DNIS-2022-1740-M"/>
    <x v="196"/>
    <x v="354"/>
    <d v="2022-10-12T00:00:00"/>
    <s v="PRESUPUESTARIA"/>
    <s v="OPTIMIZACION RECURSOS DE INFRAESTRUCTURA SANITARIA "/>
    <s v="ZONA 1"/>
    <s v="ZONA 1"/>
    <s v="ZONA 1"/>
    <n v="1256"/>
    <n v="57"/>
    <s v="000"/>
    <s v="002"/>
    <n v="530813"/>
    <n v="1004"/>
    <s v="001"/>
    <s v="0000"/>
    <s v="0000"/>
    <n v="0"/>
    <n v="0"/>
    <n v="0"/>
    <n v="28700"/>
    <n v="0"/>
    <n v="28700"/>
    <s v="NO"/>
    <m/>
    <m/>
    <x v="7"/>
    <e v="#N/A"/>
    <e v="#N/A"/>
    <e v="#N/A"/>
    <e v="#N/A"/>
    <e v="#N/A"/>
    <e v="#N/A"/>
    <e v="#N/A"/>
    <e v="#N/A"/>
  </r>
  <r>
    <x v="402"/>
    <s v="ZONA 7"/>
    <s v="MSP-DNIS-2022-1648-M _x000a_MSP-DNIS-2022-1668-M_x000a_MSP-DNIS-2022-1740-M"/>
    <x v="196"/>
    <x v="354"/>
    <d v="2022-10-12T00:00:00"/>
    <s v="PRESUPUESTARIA"/>
    <s v="OPTIMIZACION RECURSOS DE INFRAESTRUCTURA SANITARIA "/>
    <s v="ZONA 7"/>
    <s v="ZONA 7"/>
    <s v="ZONA 7"/>
    <n v="1270"/>
    <n v="57"/>
    <s v="000"/>
    <s v="001"/>
    <n v="530803"/>
    <n v="1101"/>
    <s v="001"/>
    <s v="0000"/>
    <s v="0000"/>
    <n v="0"/>
    <n v="0"/>
    <n v="0"/>
    <n v="1136.1600000000001"/>
    <n v="0"/>
    <n v="1136.1600000000001"/>
    <s v="NO"/>
    <m/>
    <m/>
    <x v="7"/>
    <e v="#N/A"/>
    <e v="#N/A"/>
    <e v="#N/A"/>
    <e v="#N/A"/>
    <e v="#N/A"/>
    <e v="#N/A"/>
    <e v="#N/A"/>
    <e v="#N/A"/>
  </r>
  <r>
    <x v="402"/>
    <s v="ZONA 7"/>
    <s v="MSP-DNIS-2022-1648-M _x000a_MSP-DNIS-2022-1668-M_x000a_MSP-DNIS-2022-1740-M"/>
    <x v="196"/>
    <x v="354"/>
    <d v="2022-10-12T00:00:00"/>
    <s v="PRESUPUESTARIA"/>
    <s v="OPTIMIZACION RECURSOS DE INFRAESTRUCTURA SANITARIA "/>
    <s v="ZONA 7"/>
    <s v="ZONA 7"/>
    <s v="ZONA 7"/>
    <n v="1270"/>
    <n v="57"/>
    <s v="000"/>
    <s v="002"/>
    <n v="530402"/>
    <n v="1101"/>
    <s v="001"/>
    <s v="0000"/>
    <s v="0000"/>
    <n v="0"/>
    <n v="0"/>
    <n v="0"/>
    <n v="19503.580000000002"/>
    <n v="0"/>
    <n v="19503.580000000002"/>
    <s v="NO"/>
    <m/>
    <m/>
    <x v="7"/>
    <e v="#N/A"/>
    <e v="#N/A"/>
    <e v="#N/A"/>
    <e v="#N/A"/>
    <e v="#N/A"/>
    <e v="#N/A"/>
    <e v="#N/A"/>
    <e v="#N/A"/>
  </r>
  <r>
    <x v="402"/>
    <s v="ZONA 7"/>
    <s v="MSP-DNIS-2022-1648-M _x000a_MSP-DNIS-2022-1668-M_x000a_MSP-DNIS-2022-1740-M"/>
    <x v="196"/>
    <x v="354"/>
    <d v="2022-10-12T00:00:00"/>
    <s v="PRESUPUESTARIA"/>
    <s v="OPTIMIZACION RECURSOS DE INFRAESTRUCTURA SANITARIA "/>
    <s v="ZONA 7"/>
    <s v="ZONA 7"/>
    <s v="ZONA 7"/>
    <n v="1270"/>
    <n v="57"/>
    <s v="000"/>
    <s v="002"/>
    <n v="530404"/>
    <n v="1101"/>
    <s v="001"/>
    <s v="0000"/>
    <s v="0000"/>
    <n v="0"/>
    <n v="0"/>
    <n v="0"/>
    <n v="6700"/>
    <n v="0"/>
    <n v="6700"/>
    <s v="NO"/>
    <m/>
    <m/>
    <x v="7"/>
    <e v="#N/A"/>
    <e v="#N/A"/>
    <e v="#N/A"/>
    <e v="#N/A"/>
    <e v="#N/A"/>
    <e v="#N/A"/>
    <e v="#N/A"/>
    <e v="#N/A"/>
  </r>
  <r>
    <x v="402"/>
    <s v="ZONA 7"/>
    <s v="MSP-DNIS-2022-1648-M _x000a_MSP-DNIS-2022-1668-M_x000a_MSP-DNIS-2022-1740-M"/>
    <x v="196"/>
    <x v="354"/>
    <d v="2022-10-12T00:00:00"/>
    <s v="PRESUPUESTARIA"/>
    <s v="OPTIMIZACION RECURSOS DE INFRAESTRUCTURA SANITARIA "/>
    <s v="ZONA 7"/>
    <s v="ZONA 7"/>
    <s v="ZONA 7"/>
    <n v="1270"/>
    <n v="57"/>
    <s v="000"/>
    <s v="002"/>
    <n v="530813"/>
    <n v="1101"/>
    <s v="001"/>
    <s v="0000"/>
    <s v="0000"/>
    <n v="0"/>
    <n v="0"/>
    <n v="0"/>
    <n v="6205"/>
    <n v="0"/>
    <n v="6205"/>
    <s v="NO"/>
    <m/>
    <m/>
    <x v="7"/>
    <e v="#N/A"/>
    <e v="#N/A"/>
    <e v="#N/A"/>
    <e v="#N/A"/>
    <e v="#N/A"/>
    <e v="#N/A"/>
    <e v="#N/A"/>
    <e v="#N/A"/>
  </r>
  <r>
    <x v="402"/>
    <s v="ZONA 7"/>
    <s v="MSP-DNIS-2022-1648-M _x000a_MSP-DNIS-2022-1668-M_x000a_MSP-DNIS-2022-1740-M"/>
    <x v="196"/>
    <x v="354"/>
    <d v="2022-10-12T00:00:00"/>
    <s v="PRESUPUESTARIA"/>
    <s v="OPTIMIZACION RECURSOS DE INFRAESTRUCTURA SANITARIA "/>
    <s v="ZONA 7"/>
    <s v="ZONA 7"/>
    <s v="ZONA 7"/>
    <n v="1275"/>
    <n v="57"/>
    <s v="000"/>
    <s v="001"/>
    <n v="530601"/>
    <n v="1102"/>
    <s v="001"/>
    <s v="0000"/>
    <s v="0000"/>
    <n v="0"/>
    <n v="0"/>
    <n v="0"/>
    <n v="550"/>
    <n v="0"/>
    <n v="550"/>
    <s v="NO"/>
    <m/>
    <m/>
    <x v="7"/>
    <e v="#N/A"/>
    <e v="#N/A"/>
    <e v="#N/A"/>
    <e v="#N/A"/>
    <e v="#N/A"/>
    <e v="#N/A"/>
    <e v="#N/A"/>
    <e v="#N/A"/>
  </r>
  <r>
    <x v="402"/>
    <s v="ZONA 7"/>
    <s v="MSP-DNIS-2022-1648-M _x000a_MSP-DNIS-2022-1668-M_x000a_MSP-DNIS-2022-1740-M"/>
    <x v="196"/>
    <x v="354"/>
    <d v="2022-10-12T00:00:00"/>
    <s v="PRESUPUESTARIA"/>
    <s v="OPTIMIZACION RECURSOS DE INFRAESTRUCTURA SANITARIA "/>
    <s v="ZONA 7"/>
    <s v="ZONA 7"/>
    <s v="ZONA 7"/>
    <n v="1276"/>
    <n v="57"/>
    <s v="000"/>
    <s v="001"/>
    <n v="530404"/>
    <n v="1106"/>
    <s v="001"/>
    <s v="0000"/>
    <s v="0000"/>
    <n v="0"/>
    <n v="0"/>
    <n v="0"/>
    <n v="1587"/>
    <n v="0"/>
    <n v="1587"/>
    <s v="NO"/>
    <m/>
    <m/>
    <x v="7"/>
    <e v="#N/A"/>
    <e v="#N/A"/>
    <e v="#N/A"/>
    <e v="#N/A"/>
    <e v="#N/A"/>
    <e v="#N/A"/>
    <e v="#N/A"/>
    <e v="#N/A"/>
  </r>
  <r>
    <x v="402"/>
    <s v="ZONA 7"/>
    <s v="MSP-DNIS-2022-1648-M _x000a_MSP-DNIS-2022-1668-M_x000a_MSP-DNIS-2022-1740-M"/>
    <x v="196"/>
    <x v="354"/>
    <d v="2022-10-12T00:00:00"/>
    <s v="PRESUPUESTARIA"/>
    <s v="OPTIMIZACION RECURSOS DE INFRAESTRUCTURA SANITARIA "/>
    <s v="ZONA 7"/>
    <s v="ZONA 7"/>
    <s v="ZONA 7"/>
    <n v="1276"/>
    <n v="57"/>
    <s v="000"/>
    <s v="001"/>
    <n v="530813"/>
    <n v="1106"/>
    <s v="001"/>
    <s v="0000"/>
    <s v="0000"/>
    <n v="0"/>
    <n v="0"/>
    <n v="0"/>
    <n v="414"/>
    <n v="0"/>
    <n v="414"/>
    <s v="NO"/>
    <m/>
    <m/>
    <x v="7"/>
    <e v="#N/A"/>
    <e v="#N/A"/>
    <e v="#N/A"/>
    <e v="#N/A"/>
    <e v="#N/A"/>
    <e v="#N/A"/>
    <e v="#N/A"/>
    <e v="#N/A"/>
  </r>
  <r>
    <x v="402"/>
    <s v="ZONA 7"/>
    <s v="MSP-DNIS-2022-1648-M _x000a_MSP-DNIS-2022-1668-M_x000a_MSP-DNIS-2022-1740-M"/>
    <x v="196"/>
    <x v="354"/>
    <d v="2022-10-12T00:00:00"/>
    <s v="PRESUPUESTARIA"/>
    <s v="OPTIMIZACION RECURSOS DE INFRAESTRUCTURA SANITARIA "/>
    <s v="ZONA 7"/>
    <s v="ZONA 7"/>
    <s v="ZONA 7"/>
    <n v="1279"/>
    <n v="57"/>
    <s v="000"/>
    <s v="001"/>
    <n v="530601"/>
    <n v="1110"/>
    <s v="001"/>
    <s v="0000"/>
    <s v="0000"/>
    <n v="0"/>
    <n v="0"/>
    <n v="0"/>
    <n v="1353.57"/>
    <n v="0"/>
    <n v="1353.57"/>
    <s v="NO"/>
    <m/>
    <m/>
    <x v="7"/>
    <e v="#N/A"/>
    <e v="#N/A"/>
    <e v="#N/A"/>
    <e v="#N/A"/>
    <e v="#N/A"/>
    <e v="#N/A"/>
    <e v="#N/A"/>
    <e v="#N/A"/>
  </r>
  <r>
    <x v="402"/>
    <s v="ZONA 4"/>
    <s v="MSP-DNIS-2022-1648-M _x000a_MSP-DNIS-2022-1668-M_x000a_MSP-DNIS-2022-1740-M"/>
    <x v="196"/>
    <x v="354"/>
    <d v="2022-10-12T00:00:00"/>
    <s v="PRESUPUESTARIA"/>
    <s v="OPTIMIZACION RECURSOS DE INFRAESTRUCTURA SANITARIA "/>
    <s v="ZONA 4"/>
    <s v="ZONA 4"/>
    <s v="ZONA 4"/>
    <n v="1330"/>
    <n v="57"/>
    <s v="000"/>
    <s v="001"/>
    <n v="530404"/>
    <n v="1301"/>
    <s v="001"/>
    <s v="0000"/>
    <s v="0000"/>
    <n v="0"/>
    <n v="0"/>
    <n v="0"/>
    <n v="49029.62"/>
    <n v="0"/>
    <n v="49029.62"/>
    <s v="NO"/>
    <m/>
    <m/>
    <x v="7"/>
    <e v="#N/A"/>
    <e v="#N/A"/>
    <e v="#N/A"/>
    <e v="#N/A"/>
    <e v="#N/A"/>
    <e v="#N/A"/>
    <e v="#N/A"/>
    <e v="#N/A"/>
  </r>
  <r>
    <x v="402"/>
    <s v="ZONA 4"/>
    <s v="MSP-DNIS-2022-1648-M _x000a_MSP-DNIS-2022-1668-M_x000a_MSP-DNIS-2022-1740-M"/>
    <x v="196"/>
    <x v="354"/>
    <d v="2022-10-12T00:00:00"/>
    <s v="PRESUPUESTARIA"/>
    <s v="OPTIMIZACION RECURSOS DE INFRAESTRUCTURA SANITARIA "/>
    <s v="ZONA 4"/>
    <s v="ZONA 4"/>
    <s v="ZONA 4"/>
    <n v="1330"/>
    <n v="57"/>
    <s v="000"/>
    <s v="001"/>
    <n v="530813"/>
    <n v="1301"/>
    <s v="001"/>
    <s v="0000"/>
    <s v="0000"/>
    <n v="0"/>
    <n v="0"/>
    <n v="0"/>
    <n v="170.96"/>
    <n v="0"/>
    <n v="170.96"/>
    <s v="NO"/>
    <m/>
    <m/>
    <x v="7"/>
    <e v="#N/A"/>
    <e v="#N/A"/>
    <e v="#N/A"/>
    <e v="#N/A"/>
    <e v="#N/A"/>
    <e v="#N/A"/>
    <e v="#N/A"/>
    <e v="#N/A"/>
  </r>
  <r>
    <x v="402"/>
    <s v="ZONA 4"/>
    <s v="MSP-DNIS-2022-1648-M _x000a_MSP-DNIS-2022-1668-M_x000a_MSP-DNIS-2022-1740-M"/>
    <x v="196"/>
    <x v="354"/>
    <d v="2022-10-12T00:00:00"/>
    <s v="PRESUPUESTARIA"/>
    <s v="OPTIMIZACION RECURSOS DE INFRAESTRUCTURA SANITARIA "/>
    <s v="ZONA 4"/>
    <s v="ZONA 4"/>
    <s v="ZONA 4"/>
    <n v="1334"/>
    <n v="57"/>
    <s v="000"/>
    <s v="001"/>
    <n v="530404"/>
    <n v="1306"/>
    <s v="001"/>
    <s v="0000"/>
    <s v="0000"/>
    <n v="0"/>
    <n v="0"/>
    <n v="0"/>
    <n v="349.25"/>
    <n v="0"/>
    <n v="349.25"/>
    <s v="NO"/>
    <m/>
    <m/>
    <x v="7"/>
    <e v="#N/A"/>
    <e v="#N/A"/>
    <e v="#N/A"/>
    <e v="#N/A"/>
    <e v="#N/A"/>
    <e v="#N/A"/>
    <e v="#N/A"/>
    <e v="#N/A"/>
  </r>
  <r>
    <x v="402"/>
    <s v="ZONA 4"/>
    <s v="MSP-DNIS-2022-1648-M _x000a_MSP-DNIS-2022-1668-M_x000a_MSP-DNIS-2022-1740-M"/>
    <x v="196"/>
    <x v="354"/>
    <d v="2022-10-12T00:00:00"/>
    <s v="PRESUPUESTARIA"/>
    <s v="OPTIMIZACION RECURSOS DE INFRAESTRUCTURA SANITARIA "/>
    <s v="ZONA 4"/>
    <s v="ZONA 4"/>
    <s v="ZONA 4"/>
    <n v="1347"/>
    <n v="57"/>
    <s v="000"/>
    <s v="001"/>
    <n v="530404"/>
    <n v="1305"/>
    <s v="001"/>
    <s v="0000"/>
    <s v="0000"/>
    <n v="0"/>
    <n v="0"/>
    <n v="0"/>
    <n v="2250"/>
    <n v="0"/>
    <n v="2250"/>
    <s v="NO"/>
    <m/>
    <m/>
    <x v="7"/>
    <e v="#N/A"/>
    <e v="#N/A"/>
    <e v="#N/A"/>
    <e v="#N/A"/>
    <e v="#N/A"/>
    <e v="#N/A"/>
    <e v="#N/A"/>
    <e v="#N/A"/>
  </r>
  <r>
    <x v="402"/>
    <s v="ZONA 6"/>
    <s v="MSP-DNIS-2022-1648-M _x000a_MSP-DNIS-2022-1668-M_x000a_MSP-DNIS-2022-1740-M"/>
    <x v="196"/>
    <x v="354"/>
    <d v="2022-10-12T00:00:00"/>
    <s v="PRESUPUESTARIA"/>
    <s v="OPTIMIZACION RECURSOS DE INFRAESTRUCTURA SANITARIA "/>
    <s v="ZONA 6"/>
    <s v="ZONA 6"/>
    <s v="ZONA 6"/>
    <n v="1365"/>
    <n v="57"/>
    <s v="000"/>
    <s v="002"/>
    <n v="530203"/>
    <n v="1406"/>
    <s v="001"/>
    <s v="0000"/>
    <s v="0000"/>
    <n v="0"/>
    <n v="0"/>
    <n v="0"/>
    <n v="112.84"/>
    <n v="0"/>
    <n v="112.84"/>
    <s v="NO"/>
    <m/>
    <m/>
    <x v="7"/>
    <e v="#N/A"/>
    <e v="#N/A"/>
    <e v="#N/A"/>
    <e v="#N/A"/>
    <e v="#N/A"/>
    <e v="#N/A"/>
    <e v="#N/A"/>
    <e v="#N/A"/>
  </r>
  <r>
    <x v="402"/>
    <s v="ZONA 6"/>
    <s v="MSP-DNIS-2022-1648-M _x000a_MSP-DNIS-2022-1668-M_x000a_MSP-DNIS-2022-1740-M"/>
    <x v="196"/>
    <x v="354"/>
    <d v="2022-10-12T00:00:00"/>
    <s v="PRESUPUESTARIA"/>
    <s v="OPTIMIZACION RECURSOS DE INFRAESTRUCTURA SANITARIA "/>
    <s v="ZONA 6"/>
    <s v="ZONA 6"/>
    <s v="ZONA 6"/>
    <n v="1365"/>
    <n v="57"/>
    <s v="000"/>
    <s v="002"/>
    <n v="530402"/>
    <n v="1406"/>
    <s v="001"/>
    <s v="0000"/>
    <s v="0000"/>
    <n v="0"/>
    <n v="0"/>
    <n v="0"/>
    <n v="138.19999999999999"/>
    <n v="0"/>
    <n v="138.19999999999999"/>
    <s v="NO"/>
    <m/>
    <m/>
    <x v="7"/>
    <e v="#N/A"/>
    <e v="#N/A"/>
    <e v="#N/A"/>
    <e v="#N/A"/>
    <e v="#N/A"/>
    <e v="#N/A"/>
    <e v="#N/A"/>
    <e v="#N/A"/>
  </r>
  <r>
    <x v="402"/>
    <s v="ZONA 6"/>
    <s v="MSP-DNIS-2022-1648-M _x000a_MSP-DNIS-2022-1668-M_x000a_MSP-DNIS-2022-1740-M"/>
    <x v="196"/>
    <x v="354"/>
    <d v="2022-10-12T00:00:00"/>
    <s v="PRESUPUESTARIA"/>
    <s v="OPTIMIZACION RECURSOS DE INFRAESTRUCTURA SANITARIA "/>
    <s v="ZONA 6"/>
    <s v="ZONA 6"/>
    <s v="ZONA 6"/>
    <n v="1366"/>
    <n v="57"/>
    <s v="000"/>
    <s v="001"/>
    <n v="530803"/>
    <n v="1409"/>
    <s v="001"/>
    <s v="0000"/>
    <s v="0000"/>
    <n v="0"/>
    <n v="0"/>
    <n v="0"/>
    <n v="2.4"/>
    <n v="0"/>
    <n v="2.4"/>
    <s v="NO"/>
    <m/>
    <m/>
    <x v="7"/>
    <e v="#N/A"/>
    <e v="#N/A"/>
    <e v="#N/A"/>
    <e v="#N/A"/>
    <e v="#N/A"/>
    <e v="#N/A"/>
    <e v="#N/A"/>
    <e v="#N/A"/>
  </r>
  <r>
    <x v="402"/>
    <s v="ZONA 3"/>
    <s v="MSP-DNIS-2022-1648-M _x000a_MSP-DNIS-2022-1668-M_x000a_MSP-DNIS-2022-1740-M"/>
    <x v="196"/>
    <x v="354"/>
    <d v="2022-10-12T00:00:00"/>
    <s v="PRESUPUESTARIA"/>
    <s v="OPTIMIZACION RECURSOS DE INFRAESTRUCTURA SANITARIA "/>
    <s v="ZONA 3"/>
    <s v="ZONA 3"/>
    <s v="ZONA 3"/>
    <n v="1401"/>
    <n v="57"/>
    <s v="000"/>
    <s v="001"/>
    <n v="530811"/>
    <n v="1601"/>
    <s v="001"/>
    <s v="0000"/>
    <s v="0000"/>
    <n v="0"/>
    <n v="0"/>
    <n v="0"/>
    <n v="1277.3399999999999"/>
    <n v="0"/>
    <n v="1277.3399999999999"/>
    <s v="NO"/>
    <m/>
    <m/>
    <x v="7"/>
    <e v="#N/A"/>
    <e v="#N/A"/>
    <e v="#N/A"/>
    <e v="#N/A"/>
    <e v="#N/A"/>
    <e v="#N/A"/>
    <e v="#N/A"/>
    <e v="#N/A"/>
  </r>
  <r>
    <x v="402"/>
    <s v="ZONA 9"/>
    <s v="MSP-DNIS-2022-1648-M _x000a_MSP-DNIS-2022-1668-M_x000a_MSP-DNIS-2022-1740-M"/>
    <x v="196"/>
    <x v="354"/>
    <d v="2022-10-12T00:00:00"/>
    <s v="PRESUPUESTARIA"/>
    <s v="OPTIMIZACION RECURSOS DE INFRAESTRUCTURA SANITARIA "/>
    <s v="ZONA 9"/>
    <s v="ZONA 9"/>
    <s v="ZONA 9"/>
    <n v="1421"/>
    <n v="57"/>
    <s v="000"/>
    <s v="001"/>
    <n v="530813"/>
    <n v="1701"/>
    <s v="001"/>
    <s v="0000"/>
    <s v="0000"/>
    <n v="0"/>
    <n v="0"/>
    <n v="0"/>
    <n v="18963.7"/>
    <n v="0"/>
    <n v="18963.7"/>
    <s v="NO"/>
    <m/>
    <m/>
    <x v="7"/>
    <e v="#N/A"/>
    <e v="#N/A"/>
    <e v="#N/A"/>
    <e v="#N/A"/>
    <e v="#N/A"/>
    <e v="#N/A"/>
    <e v="#N/A"/>
    <e v="#N/A"/>
  </r>
  <r>
    <x v="402"/>
    <s v="ZONA 3"/>
    <s v="MSP-DNIS-2022-1648-M _x000a_MSP-DNIS-2022-1668-M_x000a_MSP-DNIS-2022-1740-M"/>
    <x v="196"/>
    <x v="354"/>
    <d v="2022-10-12T00:00:00"/>
    <s v="PRESUPUESTARIA"/>
    <s v="OPTIMIZACION RECURSOS DE INFRAESTRUCTURA SANITARIA "/>
    <s v="ZONA 3"/>
    <s v="ZONA 3"/>
    <s v="ZONA 3"/>
    <n v="1460"/>
    <n v="57"/>
    <n v="0"/>
    <s v="001"/>
    <n v="530803"/>
    <n v="1801"/>
    <s v="001"/>
    <s v="0000"/>
    <s v="0000"/>
    <n v="0"/>
    <n v="0"/>
    <n v="0"/>
    <n v="348.11"/>
    <n v="0"/>
    <n v="348.11"/>
    <s v="NO"/>
    <m/>
    <m/>
    <x v="7"/>
    <e v="#N/A"/>
    <e v="#N/A"/>
    <e v="#N/A"/>
    <e v="#N/A"/>
    <e v="#N/A"/>
    <e v="#N/A"/>
    <e v="#N/A"/>
    <e v="#N/A"/>
  </r>
  <r>
    <x v="402"/>
    <s v="ZONA 7"/>
    <s v="MSP-DNIS-2022-1648-M _x000a_MSP-DNIS-2022-1668-M_x000a_MSP-DNIS-2022-1740-M"/>
    <x v="196"/>
    <x v="354"/>
    <d v="2022-10-12T00:00:00"/>
    <s v="PRESUPUESTARIA"/>
    <s v="OPTIMIZACION RECURSOS DE INFRAESTRUCTURA SANITARIA "/>
    <s v="ZONA 7"/>
    <s v="ZONA 7"/>
    <s v="ZONA 7"/>
    <n v="1490"/>
    <n v="57"/>
    <s v="000"/>
    <s v="001"/>
    <n v="530203"/>
    <n v="1901"/>
    <s v="001"/>
    <s v="0000"/>
    <s v="0000"/>
    <n v="0"/>
    <n v="0"/>
    <n v="0"/>
    <n v="164"/>
    <n v="0"/>
    <n v="164"/>
    <s v="NO"/>
    <m/>
    <m/>
    <x v="7"/>
    <e v="#N/A"/>
    <e v="#N/A"/>
    <e v="#N/A"/>
    <e v="#N/A"/>
    <e v="#N/A"/>
    <e v="#N/A"/>
    <e v="#N/A"/>
    <e v="#N/A"/>
  </r>
  <r>
    <x v="402"/>
    <s v="ZONA 7"/>
    <s v="MSP-DNIS-2022-1648-M _x000a_MSP-DNIS-2022-1668-M_x000a_MSP-DNIS-2022-1740-M"/>
    <x v="196"/>
    <x v="354"/>
    <d v="2022-10-12T00:00:00"/>
    <s v="PRESUPUESTARIA"/>
    <s v="OPTIMIZACION RECURSOS DE INFRAESTRUCTURA SANITARIA "/>
    <s v="ZONA 7"/>
    <s v="ZONA 7"/>
    <s v="ZONA 7"/>
    <n v="1490"/>
    <n v="57"/>
    <s v="000"/>
    <s v="001"/>
    <n v="530404"/>
    <n v="1901"/>
    <s v="001"/>
    <s v="0000"/>
    <s v="0000"/>
    <n v="0"/>
    <n v="0"/>
    <n v="0"/>
    <n v="387.8"/>
    <n v="0"/>
    <n v="387.8"/>
    <s v="NO"/>
    <m/>
    <m/>
    <x v="7"/>
    <e v="#N/A"/>
    <e v="#N/A"/>
    <e v="#N/A"/>
    <e v="#N/A"/>
    <e v="#N/A"/>
    <e v="#N/A"/>
    <e v="#N/A"/>
    <e v="#N/A"/>
  </r>
  <r>
    <x v="402"/>
    <s v="ZONA 7"/>
    <s v="MSP-DNIS-2022-1648-M _x000a_MSP-DNIS-2022-1668-M_x000a_MSP-DNIS-2022-1740-M"/>
    <x v="196"/>
    <x v="354"/>
    <d v="2022-10-12T00:00:00"/>
    <s v="PRESUPUESTARIA"/>
    <s v="OPTIMIZACION RECURSOS DE INFRAESTRUCTURA SANITARIA "/>
    <s v="ZONA 7"/>
    <s v="ZONA 7"/>
    <s v="ZONA 7"/>
    <n v="1492"/>
    <n v="57"/>
    <s v="000"/>
    <s v="001"/>
    <n v="530601"/>
    <n v="1902"/>
    <s v="001"/>
    <s v="0000"/>
    <s v="0000"/>
    <n v="0"/>
    <n v="0"/>
    <n v="0"/>
    <n v="1755.36"/>
    <n v="0"/>
    <n v="1755.36"/>
    <s v="NO"/>
    <m/>
    <m/>
    <x v="7"/>
    <e v="#N/A"/>
    <e v="#N/A"/>
    <e v="#N/A"/>
    <e v="#N/A"/>
    <e v="#N/A"/>
    <e v="#N/A"/>
    <e v="#N/A"/>
    <e v="#N/A"/>
  </r>
  <r>
    <x v="402"/>
    <s v="ZONA 1"/>
    <s v="MSP-DNIS-2022-1648-M _x000a_MSP-DNIS-2022-1668-M_x000a_MSP-DNIS-2022-1740-M"/>
    <x v="196"/>
    <x v="354"/>
    <d v="2022-10-12T00:00:00"/>
    <s v="PRESUPUESTARIA"/>
    <s v="OPTIMIZACION RECURSOS DE INFRAESTRUCTURA SANITARIA "/>
    <s v="ZONA 1"/>
    <s v="ZONA 1"/>
    <s v="ZONA 1"/>
    <n v="1530"/>
    <n v="57"/>
    <s v="000"/>
    <s v="001"/>
    <n v="530402"/>
    <n v="2101"/>
    <s v="001"/>
    <s v="0000"/>
    <s v="0000"/>
    <n v="0"/>
    <n v="0"/>
    <n v="0"/>
    <n v="200"/>
    <n v="0"/>
    <n v="200"/>
    <s v="NO"/>
    <m/>
    <m/>
    <x v="7"/>
    <e v="#N/A"/>
    <e v="#N/A"/>
    <e v="#N/A"/>
    <e v="#N/A"/>
    <e v="#N/A"/>
    <e v="#N/A"/>
    <e v="#N/A"/>
    <e v="#N/A"/>
  </r>
  <r>
    <x v="402"/>
    <s v="ZONA 1"/>
    <s v="MSP-DNIS-2022-1648-M _x000a_MSP-DNIS-2022-1668-M_x000a_MSP-DNIS-2022-1740-M"/>
    <x v="196"/>
    <x v="354"/>
    <d v="2022-10-12T00:00:00"/>
    <s v="PRESUPUESTARIA"/>
    <s v="OPTIMIZACION RECURSOS DE INFRAESTRUCTURA SANITARIA "/>
    <s v="ZONA 1"/>
    <s v="ZONA 1"/>
    <s v="ZONA 1"/>
    <n v="1530"/>
    <n v="57"/>
    <s v="000"/>
    <s v="001"/>
    <n v="530404"/>
    <n v="2101"/>
    <s v="001"/>
    <s v="0000"/>
    <s v="0000"/>
    <n v="0"/>
    <n v="0"/>
    <n v="0"/>
    <n v="492.42"/>
    <n v="0"/>
    <n v="492.42"/>
    <s v="NO"/>
    <m/>
    <m/>
    <x v="7"/>
    <e v="#N/A"/>
    <e v="#N/A"/>
    <e v="#N/A"/>
    <e v="#N/A"/>
    <e v="#N/A"/>
    <e v="#N/A"/>
    <e v="#N/A"/>
    <e v="#N/A"/>
  </r>
  <r>
    <x v="402"/>
    <s v="ZONA 3"/>
    <s v="MSP-DNIS-2022-1648-M _x000a_MSP-DNIS-2022-1668-M_x000a_MSP-DNIS-2022-1740-M"/>
    <x v="196"/>
    <x v="354"/>
    <d v="2022-10-12T00:00:00"/>
    <s v="PRESUPUESTARIA"/>
    <s v="OPTIMIZACION RECURSOS DE INFRAESTRUCTURA SANITARIA "/>
    <s v="ZONA 3"/>
    <s v="ZONA 3"/>
    <s v="ZONA 3"/>
    <n v="3340"/>
    <n v="57"/>
    <s v="000"/>
    <s v="001"/>
    <n v="530417"/>
    <n v="602"/>
    <s v="001"/>
    <s v="0000"/>
    <s v="0000"/>
    <n v="0"/>
    <n v="0"/>
    <n v="0"/>
    <n v="539.24"/>
    <n v="0"/>
    <n v="539.24"/>
    <s v="NO"/>
    <m/>
    <m/>
    <x v="7"/>
    <e v="#N/A"/>
    <e v="#N/A"/>
    <e v="#N/A"/>
    <e v="#N/A"/>
    <e v="#N/A"/>
    <e v="#N/A"/>
    <e v="#N/A"/>
    <e v="#N/A"/>
  </r>
  <r>
    <x v="402"/>
    <s v="ZONA 3"/>
    <s v="MSP-DNIS-2022-1648-M _x000a_MSP-DNIS-2022-1668-M_x000a_MSP-DNIS-2022-1740-M"/>
    <x v="196"/>
    <x v="354"/>
    <d v="2022-10-12T00:00:00"/>
    <s v="PRESUPUESTARIA"/>
    <s v="OPTIMIZACION RECURSOS DE INFRAESTRUCTURA SANITARIA "/>
    <s v="ZONA 3"/>
    <s v="ZONA 3"/>
    <s v="ZONA 3"/>
    <n v="3430"/>
    <n v="57"/>
    <s v="000"/>
    <s v="001"/>
    <n v="530404"/>
    <n v="1604"/>
    <s v="001"/>
    <s v="0000"/>
    <s v="0000"/>
    <n v="0"/>
    <n v="0"/>
    <n v="0"/>
    <n v="304"/>
    <n v="0"/>
    <n v="304"/>
    <s v="NO"/>
    <m/>
    <m/>
    <x v="7"/>
    <e v="#N/A"/>
    <e v="#N/A"/>
    <e v="#N/A"/>
    <e v="#N/A"/>
    <e v="#N/A"/>
    <e v="#N/A"/>
    <e v="#N/A"/>
    <e v="#N/A"/>
  </r>
  <r>
    <x v="402"/>
    <s v="ZONA 3"/>
    <s v="MSP-DNIS-2022-1648-M _x000a_MSP-DNIS-2022-1668-M_x000a_MSP-DNIS-2022-1740-M"/>
    <x v="196"/>
    <x v="354"/>
    <d v="2022-10-12T00:00:00"/>
    <s v="PRESUPUESTARIA"/>
    <s v="OPTIMIZACION RECURSOS DE INFRAESTRUCTURA SANITARIA "/>
    <s v="ZONA 3"/>
    <s v="ZONA 3"/>
    <s v="ZONA 3"/>
    <n v="3430"/>
    <n v="57"/>
    <s v="000"/>
    <s v="001"/>
    <n v="530811"/>
    <n v="1604"/>
    <s v="001"/>
    <s v="0000"/>
    <s v="0000"/>
    <n v="0"/>
    <n v="0"/>
    <n v="0"/>
    <n v="602.16999999999996"/>
    <n v="0"/>
    <n v="602.16999999999996"/>
    <s v="NO"/>
    <m/>
    <m/>
    <x v="7"/>
    <e v="#N/A"/>
    <e v="#N/A"/>
    <e v="#N/A"/>
    <e v="#N/A"/>
    <e v="#N/A"/>
    <e v="#N/A"/>
    <e v="#N/A"/>
    <e v="#N/A"/>
  </r>
  <r>
    <x v="402"/>
    <s v="ZONA 3"/>
    <s v="MSP-DNIS-2022-1648-M _x000a_MSP-DNIS-2022-1668-M_x000a_MSP-DNIS-2022-1740-M"/>
    <x v="196"/>
    <x v="354"/>
    <d v="2022-10-12T00:00:00"/>
    <s v="PRESUPUESTARIA"/>
    <s v="OPTIMIZACION RECURSOS DE INFRAESTRUCTURA SANITARIA "/>
    <s v="ZONA 3"/>
    <s v="ZONA 3"/>
    <s v="ZONA 3"/>
    <n v="3430"/>
    <n v="57"/>
    <s v="000"/>
    <s v="001"/>
    <n v="531406"/>
    <n v="1604"/>
    <s v="001"/>
    <s v="0000"/>
    <s v="0000"/>
    <n v="0"/>
    <n v="0"/>
    <n v="0"/>
    <n v="193.53"/>
    <n v="0"/>
    <n v="193.53"/>
    <s v="NO"/>
    <m/>
    <m/>
    <x v="7"/>
    <e v="#N/A"/>
    <e v="#N/A"/>
    <e v="#N/A"/>
    <e v="#N/A"/>
    <e v="#N/A"/>
    <e v="#N/A"/>
    <e v="#N/A"/>
    <e v="#N/A"/>
  </r>
  <r>
    <x v="402"/>
    <s v="ZONA 3"/>
    <s v="MSP-DNIS-2022-1648-M _x000a_MSP-DNIS-2022-1668-M_x000a_MSP-DNIS-2022-1740-M"/>
    <x v="196"/>
    <x v="354"/>
    <d v="2022-10-12T00:00:00"/>
    <s v="PRESUPUESTARIA"/>
    <s v="OPTIMIZACION RECURSOS DE INFRAESTRUCTURA SANITARIA "/>
    <s v="ZONA 3"/>
    <s v="ZONA 3"/>
    <s v="ZONA 3"/>
    <n v="3430"/>
    <n v="57"/>
    <s v="000"/>
    <s v="001"/>
    <n v="530813"/>
    <n v="1604"/>
    <s v="001"/>
    <s v="0000"/>
    <s v="0000"/>
    <n v="0"/>
    <n v="0"/>
    <n v="0"/>
    <n v="0.15"/>
    <n v="0"/>
    <n v="0.15"/>
    <s v="NO"/>
    <m/>
    <m/>
    <x v="7"/>
    <e v="#N/A"/>
    <e v="#N/A"/>
    <e v="#N/A"/>
    <e v="#N/A"/>
    <e v="#N/A"/>
    <e v="#N/A"/>
    <e v="#N/A"/>
    <e v="#N/A"/>
  </r>
  <r>
    <x v="402"/>
    <s v="ZONA 6"/>
    <s v="MSP-DNIS-2022-1648-M _x000a_MSP-DNIS-2022-1668-M_x000a_MSP-DNIS-2022-1740-M"/>
    <x v="196"/>
    <x v="354"/>
    <d v="2022-10-12T00:00:00"/>
    <s v="PRESUPUESTARIA"/>
    <s v="OPTIMIZACION RECURSOS DE INFRAESTRUCTURA SANITARIA "/>
    <s v="ZONA 6"/>
    <s v="ZONA 6"/>
    <s v="ZONA 6"/>
    <n v="6330"/>
    <n v="57"/>
    <s v="000"/>
    <s v="001"/>
    <n v="530604"/>
    <n v="303"/>
    <s v="001"/>
    <s v="0000"/>
    <s v="0000"/>
    <n v="0"/>
    <n v="0"/>
    <n v="0"/>
    <n v="2085.75"/>
    <n v="0"/>
    <n v="2085.75"/>
    <s v="NO"/>
    <m/>
    <m/>
    <x v="7"/>
    <e v="#N/A"/>
    <e v="#N/A"/>
    <e v="#N/A"/>
    <e v="#N/A"/>
    <e v="#N/A"/>
    <e v="#N/A"/>
    <e v="#N/A"/>
    <e v="#N/A"/>
  </r>
  <r>
    <x v="402"/>
    <s v="ZONA 7"/>
    <s v="MSP-DNIS-2022-1648-M _x000a_MSP-DNIS-2022-1668-M_x000a_MSP-DNIS-2022-1740-M"/>
    <x v="196"/>
    <x v="354"/>
    <d v="2022-10-12T00:00:00"/>
    <s v="PRESUPUESTARIA"/>
    <s v="OPTIMIZACION RECURSOS DE INFRAESTRUCTURA SANITARIA "/>
    <s v="ZONA 7"/>
    <s v="ZONA 7"/>
    <s v="ZONA 7"/>
    <n v="7520"/>
    <n v="57"/>
    <s v="000"/>
    <s v="001"/>
    <n v="530803"/>
    <n v="1901"/>
    <s v="001"/>
    <s v="0000"/>
    <s v="0000"/>
    <n v="0"/>
    <n v="0"/>
    <n v="0"/>
    <n v="7.0000000000000007E-2"/>
    <n v="0"/>
    <n v="7.0000000000000007E-2"/>
    <s v="NO"/>
    <m/>
    <m/>
    <x v="7"/>
    <e v="#N/A"/>
    <e v="#N/A"/>
    <e v="#N/A"/>
    <e v="#N/A"/>
    <e v="#N/A"/>
    <e v="#N/A"/>
    <e v="#N/A"/>
    <e v="#N/A"/>
  </r>
  <r>
    <x v="402"/>
    <s v="ZONA 7"/>
    <s v="MSP-DNIS-2022-1648-M _x000a_MSP-DNIS-2022-1668-M_x000a_MSP-DNIS-2022-1740-M"/>
    <x v="196"/>
    <x v="354"/>
    <d v="2022-10-12T00:00:00"/>
    <s v="PRESUPUESTARIA"/>
    <s v="OPTIMIZACION RECURSOS DE INFRAESTRUCTURA SANITARIA "/>
    <s v="ZONA 7"/>
    <s v="ZONA 7"/>
    <s v="ZONA 7"/>
    <n v="7520"/>
    <n v="57"/>
    <s v="000"/>
    <s v="001"/>
    <n v="530813"/>
    <n v="1901"/>
    <s v="001"/>
    <s v="0000"/>
    <s v="0000"/>
    <n v="0"/>
    <n v="0"/>
    <n v="0"/>
    <n v="6.94"/>
    <n v="0"/>
    <n v="6.94"/>
    <s v="NO"/>
    <m/>
    <m/>
    <x v="7"/>
    <e v="#N/A"/>
    <e v="#N/A"/>
    <e v="#N/A"/>
    <e v="#N/A"/>
    <e v="#N/A"/>
    <e v="#N/A"/>
    <e v="#N/A"/>
    <e v="#N/A"/>
  </r>
  <r>
    <x v="402"/>
    <s v="ZONA 7"/>
    <s v="MSP-DNIS-2022-1648-M _x000a_MSP-DNIS-2022-1668-M_x000a_MSP-DNIS-2022-1740-M"/>
    <x v="196"/>
    <x v="354"/>
    <d v="2022-10-12T00:00:00"/>
    <s v="PRESUPUESTARIA"/>
    <s v="OPTIMIZACION RECURSOS DE INFRAESTRUCTURA SANITARIA "/>
    <s v="ZONA 7"/>
    <s v="ZONA 7"/>
    <s v="ZONA 7"/>
    <n v="7531"/>
    <n v="57"/>
    <s v="000"/>
    <s v="001"/>
    <n v="530402"/>
    <n v="1909"/>
    <s v="001"/>
    <s v="0000"/>
    <s v="0000"/>
    <n v="0"/>
    <n v="0"/>
    <n v="0"/>
    <n v="3.2"/>
    <n v="0"/>
    <n v="3.2"/>
    <s v="NO"/>
    <m/>
    <m/>
    <x v="7"/>
    <e v="#N/A"/>
    <e v="#N/A"/>
    <e v="#N/A"/>
    <e v="#N/A"/>
    <e v="#N/A"/>
    <e v="#N/A"/>
    <e v="#N/A"/>
    <e v="#N/A"/>
  </r>
  <r>
    <x v="402"/>
    <s v="ZONA 7"/>
    <s v="MSP-DNIS-2022-1648-M _x000a_MSP-DNIS-2022-1668-M_x000a_MSP-DNIS-2022-1740-M"/>
    <x v="196"/>
    <x v="354"/>
    <d v="2022-10-12T00:00:00"/>
    <s v="PRESUPUESTARIA"/>
    <s v="OPTIMIZACION RECURSOS DE INFRAESTRUCTURA SANITARIA "/>
    <s v="ZONA 7"/>
    <s v="ZONA 7"/>
    <s v="ZONA 7"/>
    <n v="9003"/>
    <n v="57"/>
    <s v="000"/>
    <s v="001"/>
    <n v="530404"/>
    <n v="1905"/>
    <s v="001"/>
    <s v="0000"/>
    <s v="0000"/>
    <n v="0"/>
    <n v="0"/>
    <n v="0"/>
    <n v="15.43"/>
    <n v="0"/>
    <n v="15.43"/>
    <s v="NO"/>
    <m/>
    <m/>
    <x v="7"/>
    <e v="#N/A"/>
    <e v="#N/A"/>
    <e v="#N/A"/>
    <e v="#N/A"/>
    <e v="#N/A"/>
    <e v="#N/A"/>
    <e v="#N/A"/>
    <e v="#N/A"/>
  </r>
  <r>
    <x v="402"/>
    <s v="ZONA 8"/>
    <s v="MSP-DNIS-2022-1648-M _x000a_MSP-DNIS-2022-1668-M_x000a_MSP-DNIS-2022-1740-M"/>
    <x v="196"/>
    <x v="354"/>
    <d v="2022-10-12T00:00:00"/>
    <s v="PRESUPUESTARIA"/>
    <s v="OPTIMIZACION RECURSOS DE INFRAESTRUCTURA SANITARIA "/>
    <s v="ZONA 8"/>
    <s v="ZONA 8"/>
    <s v="ZONA 8"/>
    <s v="8001"/>
    <n v="57"/>
    <s v="000"/>
    <s v="002"/>
    <s v="530402"/>
    <s v="0901"/>
    <s v="001"/>
    <s v="0000"/>
    <s v="0000"/>
    <n v="222819.64"/>
    <n v="0"/>
    <n v="222819.64"/>
    <n v="0"/>
    <n v="0"/>
    <n v="0"/>
    <s v="NO"/>
    <m/>
    <m/>
    <x v="7"/>
    <e v="#N/A"/>
    <e v="#N/A"/>
    <e v="#N/A"/>
    <e v="#N/A"/>
    <e v="#N/A"/>
    <e v="#N/A"/>
    <e v="#N/A"/>
    <e v="#N/A"/>
  </r>
  <r>
    <x v="403"/>
    <s v="CZ8 "/>
    <s v="'MSP-CZ8S-DESPACHO-2022-18042-M"/>
    <x v="197"/>
    <x v="355"/>
    <d v="2022-10-12T00:00:00"/>
    <s v="PRESUPUESTARIA"/>
    <s v="Se plantea la presente reforma para el pago de contrato de arrastre del año 2018, sucrito por la Coordinación Zonal 8, en el Hospital General Guasmo Sur. "/>
    <s v="ZONA 8 "/>
    <s v="ZONA 8 "/>
    <s v="ZONA 8 "/>
    <s v="1195"/>
    <s v="90"/>
    <s v="000"/>
    <s v="004"/>
    <n v="990102"/>
    <s v="0901"/>
    <s v="001"/>
    <s v="0000"/>
    <s v="0000"/>
    <s v="*317791,46"/>
    <n v="0"/>
    <n v="0"/>
    <n v="0"/>
    <n v="0"/>
    <n v="0"/>
    <s v="NO"/>
    <m/>
    <m/>
    <x v="5"/>
    <e v="#N/A"/>
    <e v="#N/A"/>
    <e v="#N/A"/>
    <e v="#N/A"/>
    <e v="#N/A"/>
    <e v="#N/A"/>
    <e v="#N/A"/>
    <e v="#N/A"/>
  </r>
  <r>
    <x v="403"/>
    <s v="121004021"/>
    <s v="'MSP-CZ8S-DESPACHO-2022-18042-M"/>
    <x v="197"/>
    <x v="355"/>
    <d v="2022-10-12T00:00:00"/>
    <s v="PRESUPUESTARIA"/>
    <s v="Se plantea la presente reforma para el pago de contrato de arrastre del año 2018, sucrito por la Coordinación Zonal 8, en el Hospital General Guasmo Sur. "/>
    <s v="PROVISION Y PRESTACION DE SERVICIOS DE SALUD"/>
    <s v="PAGO DE CONTRATO DE EMERGENCIA NO.  CE-20200001847291 (DOBUTAMINA)"/>
    <s v="PLANTA CENTRAL"/>
    <n v="9999"/>
    <n v="90"/>
    <s v="000"/>
    <s v="001"/>
    <n v="990102"/>
    <n v="1701"/>
    <s v="001"/>
    <s v="0000"/>
    <s v="0000"/>
    <n v="0"/>
    <n v="0"/>
    <n v="0"/>
    <s v="*9554,17"/>
    <n v="0"/>
    <n v="0"/>
    <s v="NO"/>
    <m/>
    <m/>
    <x v="5"/>
    <n v="3429.7199999999993"/>
    <n v="0"/>
    <n v="3429.7199999999993"/>
    <s v="SUB REDES ATENCION INTEGRAL EN PRIMER NIVEL "/>
    <s v="DIR NAC DISCAPACIDADES REHABILITACION CUIDADOS PALIATIVOS"/>
    <s v="EMERGENCIA SANITARIA POR COVID"/>
    <s v="SI"/>
    <n v="3429.7199999999993"/>
  </r>
  <r>
    <x v="403"/>
    <s v="136000008"/>
    <s v="'MSP-CZ8S-DESPACHO-2022-18042-M"/>
    <x v="197"/>
    <x v="355"/>
    <d v="2022-10-12T00:00:00"/>
    <s v="PRESUPUESTARIA"/>
    <s v="Se plantea la presente reforma para el pago de contrato de arrastre del año 2018, sucrito por la Coordinación Zonal 8, en el Hospital General Guasmo Sur. "/>
    <s v="ADMINISTRACION CENTRAL"/>
    <s v="Informe situacional de cooperación para la participación de la Máxima Autoridad o su delegado en reuniones internacionales oficiales"/>
    <s v="PLANTA CENTRAL"/>
    <n v="9999"/>
    <s v="01"/>
    <s v="000"/>
    <s v="001"/>
    <n v="990102"/>
    <n v="1701"/>
    <s v="001"/>
    <s v="0000"/>
    <s v="0000"/>
    <n v="0"/>
    <n v="0"/>
    <n v="0"/>
    <s v="*20,24"/>
    <n v="0"/>
    <n v="0"/>
    <s v="NO"/>
    <m/>
    <m/>
    <x v="5"/>
    <n v="139.76"/>
    <n v="0"/>
    <n v="139.76"/>
    <s v="DESPACHO MINISTERIAL"/>
    <s v="DIREC COOP RELACIONES INTERNACIONALES"/>
    <s v="NO APLICA"/>
    <s v="SI"/>
    <n v="0"/>
  </r>
  <r>
    <x v="403"/>
    <s v="132001046"/>
    <s v="'MSP-CZ8S-DESPACHO-2022-18042-M"/>
    <x v="197"/>
    <x v="355"/>
    <d v="2022-10-12T00:00:00"/>
    <s v="PRESUPUESTARIA"/>
    <s v="Se plantea la presente reforma para el pago de contrato de arrastre del año 2018, sucrito por la Coordinación Zonal 8, en el Hospital General Guasmo Sur. "/>
    <s v="ADMINISTRACION CENTRAL"/>
    <s v="DEVOLUCION DE RECURSOS DE LA DNA para financiar prioridades del MSP"/>
    <s v="PLANTA CENTRAL"/>
    <n v="9999"/>
    <s v="01"/>
    <s v="000"/>
    <s v="001"/>
    <n v="990102"/>
    <n v="1701"/>
    <s v="001"/>
    <s v="0000"/>
    <s v="0000"/>
    <n v="0"/>
    <n v="0"/>
    <n v="0"/>
    <s v="*5069,37"/>
    <n v="0"/>
    <n v="0"/>
    <s v="NO"/>
    <m/>
    <m/>
    <x v="5"/>
    <n v="0"/>
    <n v="0"/>
    <n v="0"/>
    <s v="COOR PLANIFICACION GEST ESTRAT"/>
    <s v="DIR PLANIFICACION INVERSION"/>
    <s v="NO APLICA"/>
    <s v="NO"/>
    <n v="0"/>
  </r>
  <r>
    <x v="403"/>
    <s v="132001048"/>
    <s v="'MSP-CZ8S-DESPACHO-2022-18042-M"/>
    <x v="197"/>
    <x v="355"/>
    <d v="2022-10-12T00:00:00"/>
    <s v="PRESUPUESTARIA"/>
    <s v="Se plantea la presente reforma para el pago de contrato de arrastre del año 2018, sucrito por la Coordinación Zonal 8, en el Hospital General Guasmo Sur. "/>
    <s v="GARANTIA DE LA CALIDAD DE LOS SERVICIOS DE SALUD"/>
    <s v="DEVOLUCION DE RECURSOS DE LA DNES para financiar prioridades del MSP"/>
    <s v="PLANTA CENTRAL"/>
    <n v="9999"/>
    <n v="57"/>
    <s v="000"/>
    <s v="002"/>
    <n v="990102"/>
    <n v="1701"/>
    <s v="001"/>
    <s v="0000"/>
    <s v="0000"/>
    <n v="0"/>
    <n v="0"/>
    <n v="0"/>
    <s v="*48,65"/>
    <n v="0"/>
    <n v="0"/>
    <s v="NO"/>
    <m/>
    <m/>
    <x v="5"/>
    <n v="0"/>
    <n v="0"/>
    <n v="0"/>
    <s v="COOR PLANIFICACION GEST ESTRAT"/>
    <s v="DIR PLANIFICACION INVERSION"/>
    <s v="NO APLICA"/>
    <s v="NO"/>
    <n v="0"/>
  </r>
  <r>
    <x v="403"/>
    <s v="134003052"/>
    <s v="'MSP-CZ8S-DESPACHO-2022-18042-M"/>
    <x v="197"/>
    <x v="355"/>
    <d v="2022-10-12T00:00:00"/>
    <s v="PRESUPUESTARIA"/>
    <s v="Se plantea la presente reforma para el pago de contrato de arrastre del año 2018, sucrito por la Coordinación Zonal 8, en el Hospital General Guasmo Sur. "/>
    <s v="ADMINISTRACION CENTRAL"/>
    <s v="SERVICIO DE ABASTECIMIENTO DE COMBUSTIBLE (GASOLINA Y DIESEL) PARA EL PARQUE AUTOMOTOR DEL MINISTERIO DE SALUD PÚBLICA (PLANTA CENTRAL)"/>
    <s v="PLANTA CENTRAL"/>
    <n v="9999"/>
    <s v="01"/>
    <s v="000"/>
    <s v="001"/>
    <n v="990102"/>
    <n v="1701"/>
    <s v="001"/>
    <s v="0000"/>
    <s v="0000"/>
    <n v="0"/>
    <n v="0"/>
    <n v="0"/>
    <s v="*1922,55"/>
    <n v="0"/>
    <n v="0"/>
    <s v="NO"/>
    <m/>
    <m/>
    <x v="5"/>
    <n v="16021.25"/>
    <n v="0"/>
    <n v="16021.25"/>
    <s v="COOR ADMINISTRATIVA FINANCIERA"/>
    <s v="DIR ADMINISTRATIVA"/>
    <s v="GI TRANSPORTES"/>
    <s v="SI"/>
    <n v="0"/>
  </r>
  <r>
    <x v="403"/>
    <s v="134003053"/>
    <s v="'MSP-CZ8S-DESPACHO-2022-18042-M"/>
    <x v="197"/>
    <x v="355"/>
    <d v="2022-10-12T00:00:00"/>
    <s v="PRESUPUESTARIA"/>
    <s v="Se plantea la presente reforma para el pago de contrato de arrastre del año 2018, sucrito por la Coordinación Zonal 8, en el Hospital General Guasmo Sur. "/>
    <s v="ADMINISTRACION CENTRAL"/>
    <s v="SERVICIO DE EMISIÓN DE PASAJES AEREOS NACIONALES  E INTERNACIONALES PARA SERVIDORES DEL MSP Y PACIENTES RPIS). (convenio de pago)"/>
    <s v="PLANTA CENTRAL"/>
    <n v="9999"/>
    <s v="01"/>
    <s v="000"/>
    <s v="001"/>
    <n v="990102"/>
    <n v="1701"/>
    <s v="001"/>
    <s v="0000"/>
    <s v="0000"/>
    <n v="0"/>
    <n v="0"/>
    <n v="0"/>
    <s v="*0,04"/>
    <n v="0"/>
    <n v="0"/>
    <s v="NO"/>
    <m/>
    <m/>
    <x v="5"/>
    <n v="23283.189999999995"/>
    <n v="16.739999999999998"/>
    <n v="23299.929999999997"/>
    <s v="COOR ADMINISTRATIVA FINANCIERA"/>
    <s v="DIR ADMINISTRATIVA"/>
    <s v="GI TRANSPORTES"/>
    <s v="SI"/>
    <n v="-7.2759576141834259E-12"/>
  </r>
  <r>
    <x v="403"/>
    <s v="134003054"/>
    <s v="'MSP-CZ8S-DESPACHO-2022-18042-M"/>
    <x v="197"/>
    <x v="355"/>
    <d v="2022-10-12T00:00:00"/>
    <s v="PRESUPUESTARIA"/>
    <s v="Se plantea la presente reforma para el pago de contrato de arrastre del año 2018, sucrito por la Coordinación Zonal 8, en el Hospital General Guasmo Sur. "/>
    <s v="ADMINISTRACION CENTRAL"/>
    <s v="CONVENIO DE PAGO DEL SERVICIO DE LAN GESTIONADA DEL MINISTERIO DE SALUD PÚBLICA EN LA PLATAFORMA GUBERNAMENTAL DE DESARROLLO SOCIAL."/>
    <s v="PLANTA CENTRAL"/>
    <n v="9999"/>
    <s v="01"/>
    <s v="000"/>
    <s v="001"/>
    <n v="990102"/>
    <n v="1701"/>
    <s v="001"/>
    <s v="0000"/>
    <s v="0000"/>
    <n v="0"/>
    <n v="0"/>
    <n v="0"/>
    <s v="*299176,44"/>
    <n v="0"/>
    <n v="0"/>
    <s v="NO"/>
    <m/>
    <m/>
    <x v="5"/>
    <n v="0"/>
    <n v="0"/>
    <n v="0"/>
    <s v="COOR ADMINISTRATIVA FINANCIERA"/>
    <s v="DIR ADMINISTRATIVA"/>
    <s v="GI TRANSPORTES"/>
    <s v="NO"/>
    <n v="0"/>
  </r>
  <r>
    <x v="403"/>
    <s v="134003055"/>
    <s v="'MSP-CZ8S-DESPACHO-2022-18042-M"/>
    <x v="197"/>
    <x v="355"/>
    <d v="2022-10-12T00:00:00"/>
    <s v="PRESUPUESTARIA"/>
    <s v="Se plantea la presente reforma para el pago de contrato de arrastre del año 2018, sucrito por la Coordinación Zonal 8, en el Hospital General Guasmo Sur. "/>
    <s v="ADMINISTRACION CENTRAL"/>
    <s v="SERVICIO DE EMISIÓN DE PASAJES AEREOS NACIONALES PARA SERVIDORES DEL MSP Y PACIENTES RPIS"/>
    <s v="PLANTA CENTRAL"/>
    <n v="9999"/>
    <s v="01"/>
    <s v="000"/>
    <s v="001"/>
    <n v="990102"/>
    <n v="1701"/>
    <s v="001"/>
    <s v="0000"/>
    <s v="0000"/>
    <n v="0"/>
    <n v="0"/>
    <n v="0"/>
    <s v="*2000"/>
    <n v="0"/>
    <n v="0"/>
    <s v="NO"/>
    <m/>
    <m/>
    <x v="5"/>
    <n v="744.1099999999999"/>
    <n v="0"/>
    <n v="744.1099999999999"/>
    <s v="COOR ADMINISTRATIVA FINANCIERA"/>
    <s v="DIR ADMINISTRATIVA"/>
    <s v="GI TRANSPORTES"/>
    <s v="SI"/>
    <n v="744.1099999999999"/>
  </r>
  <r>
    <x v="404"/>
    <s v="CZ8 "/>
    <s v="'MSP-CZ8S-DESPACHO-2022-18042-M"/>
    <x v="197"/>
    <x v="355"/>
    <d v="2022-10-12T00:00:00"/>
    <s v="PRESUPUESTARIA"/>
    <s v="Se plantea la presente reforma para el pago de contrato de arrastre del año 2018, sucrito por la Coordinación Zonal 8, en el Hospital General Guasmo Sur. "/>
    <s v="ZONA 8 "/>
    <s v="ZONA 8 "/>
    <s v="ZONA 8 "/>
    <s v="1195"/>
    <s v="90"/>
    <s v="000"/>
    <s v="004"/>
    <n v="990102"/>
    <s v="0901"/>
    <s v="001"/>
    <s v="0000"/>
    <s v="0000"/>
    <n v="317791.46000000002"/>
    <n v="0"/>
    <n v="317791.46000000002"/>
    <n v="0"/>
    <n v="0"/>
    <n v="0"/>
    <s v="SI"/>
    <m/>
    <m/>
    <x v="5"/>
    <e v="#N/A"/>
    <e v="#N/A"/>
    <e v="#N/A"/>
    <e v="#N/A"/>
    <e v="#N/A"/>
    <e v="#N/A"/>
    <e v="#N/A"/>
    <e v="#N/A"/>
  </r>
  <r>
    <x v="404"/>
    <s v="121004021"/>
    <s v="'MSP-CZ8S-DESPACHO-2022-18042-M"/>
    <x v="197"/>
    <x v="355"/>
    <d v="2022-10-12T00:00:00"/>
    <s v="PRESUPUESTARIA"/>
    <s v="Se plantea la presente reforma para el pago de contrato de arrastre del año 2018, sucrito por la Coordinación Zonal 8, en el Hospital General Guasmo Sur. "/>
    <s v="PROVISION Y PRESTACION DE SERVICIOS DE SALUD"/>
    <s v="PAGO DE CONTRATO DE EMERGENCIA NO.  CE-20200001847291 (DOBUTAMINA)"/>
    <s v="PLANTA CENTRAL"/>
    <n v="9999"/>
    <n v="90"/>
    <s v="000"/>
    <s v="001"/>
    <n v="990102"/>
    <n v="1701"/>
    <s v="001"/>
    <s v="0000"/>
    <s v="0000"/>
    <n v="0"/>
    <n v="0"/>
    <n v="0"/>
    <n v="10298.280000000001"/>
    <n v="0"/>
    <n v="10298.280000000001"/>
    <s v="SI"/>
    <m/>
    <m/>
    <x v="5"/>
    <n v="3429.7199999999993"/>
    <n v="0"/>
    <n v="3429.7199999999993"/>
    <s v="SUB REDES ATENCION INTEGRAL EN PRIMER NIVEL "/>
    <s v="DIR NAC DISCAPACIDADES REHABILITACION CUIDADOS PALIATIVOS"/>
    <s v="EMERGENCIA SANITARIA POR COVID"/>
    <s v="SI"/>
    <n v="3429.7199999999993"/>
  </r>
  <r>
    <x v="404"/>
    <s v="136000008"/>
    <s v="'MSP-CZ8S-DESPACHO-2022-18042-M"/>
    <x v="197"/>
    <x v="355"/>
    <d v="2022-10-12T00:00:00"/>
    <s v="PRESUPUESTARIA"/>
    <s v="Se plantea la presente reforma para el pago de contrato de arrastre del año 2018, sucrito por la Coordinación Zonal 8, en el Hospital General Guasmo Sur. "/>
    <s v="ADMINISTRACION CENTRAL"/>
    <s v="Informe situacional de cooperación para la participación de la Máxima Autoridad o su delegado en reuniones internacionales oficiales"/>
    <s v="PLANTA CENTRAL"/>
    <n v="9999"/>
    <s v="01"/>
    <s v="000"/>
    <s v="001"/>
    <n v="990102"/>
    <n v="1701"/>
    <s v="001"/>
    <s v="0000"/>
    <s v="0000"/>
    <n v="0"/>
    <n v="0"/>
    <n v="0"/>
    <n v="20.239999999999998"/>
    <n v="0"/>
    <n v="20.239999999999998"/>
    <s v="SI"/>
    <m/>
    <m/>
    <x v="5"/>
    <n v="139.76"/>
    <n v="0"/>
    <n v="139.76"/>
    <s v="DESPACHO MINISTERIAL"/>
    <s v="DIREC COOP RELACIONES INTERNACIONALES"/>
    <s v="NO APLICA"/>
    <s v="SI"/>
    <n v="0"/>
  </r>
  <r>
    <x v="404"/>
    <s v="132001046"/>
    <s v="'MSP-CZ8S-DESPACHO-2022-18042-M"/>
    <x v="197"/>
    <x v="355"/>
    <d v="2022-10-12T00:00:00"/>
    <s v="PRESUPUESTARIA"/>
    <s v="Se plantea la presente reforma para el pago de contrato de arrastre del año 2018, sucrito por la Coordinación Zonal 8, en el Hospital General Guasmo Sur. "/>
    <s v="ADMINISTRACION CENTRAL"/>
    <s v="DEVOLUCION DE RECURSOS DE LA DNA para financiar prioridades del MSP"/>
    <s v="PLANTA CENTRAL"/>
    <n v="9999"/>
    <s v="01"/>
    <s v="000"/>
    <s v="001"/>
    <n v="990102"/>
    <n v="1701"/>
    <s v="001"/>
    <s v="0000"/>
    <s v="0000"/>
    <n v="0"/>
    <n v="0"/>
    <n v="0"/>
    <n v="5069.37"/>
    <n v="0"/>
    <n v="5069.37"/>
    <s v="SI"/>
    <m/>
    <m/>
    <x v="5"/>
    <n v="0"/>
    <n v="0"/>
    <n v="0"/>
    <s v="COOR PLANIFICACION GEST ESTRAT"/>
    <s v="DIR PLANIFICACION INVERSION"/>
    <s v="NO APLICA"/>
    <s v="NO"/>
    <n v="0"/>
  </r>
  <r>
    <x v="404"/>
    <s v="132001048"/>
    <s v="'MSP-CZ8S-DESPACHO-2022-18042-M"/>
    <x v="197"/>
    <x v="355"/>
    <d v="2022-10-12T00:00:00"/>
    <s v="PRESUPUESTARIA"/>
    <s v="Se plantea la presente reforma para el pago de contrato de arrastre del año 2018, sucrito por la Coordinación Zonal 8, en el Hospital General Guasmo Sur. "/>
    <s v="GARANTIA DE LA CALIDAD DE LOS SERVICIOS DE SALUD"/>
    <s v="DEVOLUCION DE RECURSOS DE LA DNES para financiar prioridades del MSP"/>
    <s v="PLANTA CENTRAL"/>
    <n v="9999"/>
    <n v="57"/>
    <s v="000"/>
    <s v="002"/>
    <n v="990102"/>
    <n v="1701"/>
    <s v="001"/>
    <s v="0000"/>
    <s v="0000"/>
    <n v="0"/>
    <n v="0"/>
    <n v="0"/>
    <n v="48.65"/>
    <n v="0"/>
    <n v="48.65"/>
    <s v="SI"/>
    <m/>
    <m/>
    <x v="5"/>
    <n v="0"/>
    <n v="0"/>
    <n v="0"/>
    <s v="COOR PLANIFICACION GEST ESTRAT"/>
    <s v="DIR PLANIFICACION INVERSION"/>
    <s v="NO APLICA"/>
    <s v="NO"/>
    <n v="0"/>
  </r>
  <r>
    <x v="404"/>
    <s v="134003052"/>
    <s v="'MSP-CZ8S-DESPACHO-2022-18042-M"/>
    <x v="197"/>
    <x v="355"/>
    <d v="2022-10-12T00:00:00"/>
    <s v="PRESUPUESTARIA"/>
    <s v="Se plantea la presente reforma para el pago de contrato de arrastre del año 2018, sucrito por la Coordinación Zonal 8, en el Hospital General Guasmo Sur. "/>
    <s v="ADMINISTRACION CENTRAL"/>
    <s v="SERVICIO DE ABASTECIMIENTO DE COMBUSTIBLE (GASOLINA Y DIESEL) PARA EL PARQUE AUTOMOTOR DEL MINISTERIO DE SALUD PÚBLICA (PLANTA CENTRAL)"/>
    <s v="PLANTA CENTRAL"/>
    <n v="9999"/>
    <s v="01"/>
    <s v="000"/>
    <s v="001"/>
    <n v="990102"/>
    <n v="1701"/>
    <s v="001"/>
    <s v="0000"/>
    <s v="0000"/>
    <n v="0"/>
    <n v="0"/>
    <n v="0"/>
    <n v="1922.55"/>
    <n v="0"/>
    <n v="1922.55"/>
    <s v="SI"/>
    <m/>
    <m/>
    <x v="5"/>
    <n v="16021.25"/>
    <n v="0"/>
    <n v="16021.25"/>
    <s v="COOR ADMINISTRATIVA FINANCIERA"/>
    <s v="DIR ADMINISTRATIVA"/>
    <s v="GI TRANSPORTES"/>
    <s v="SI"/>
    <n v="0"/>
  </r>
  <r>
    <x v="404"/>
    <s v="134003053"/>
    <s v="'MSP-CZ8S-DESPACHO-2022-18042-M"/>
    <x v="197"/>
    <x v="355"/>
    <d v="2022-10-12T00:00:00"/>
    <s v="PRESUPUESTARIA"/>
    <s v="Se plantea la presente reforma para el pago de contrato de arrastre del año 2018, sucrito por la Coordinación Zonal 8, en el Hospital General Guasmo Sur. "/>
    <s v="ADMINISTRACION CENTRAL"/>
    <s v="SERVICIO DE EMISIÓN DE PASAJES AEREOS NACIONALES  E INTERNACIONALES PARA SERVIDORES DEL MSP Y PACIENTES RPIS). (convenio de pago)"/>
    <s v="PLANTA CENTRAL"/>
    <n v="9999"/>
    <s v="01"/>
    <s v="000"/>
    <s v="001"/>
    <n v="990102"/>
    <n v="1701"/>
    <s v="001"/>
    <s v="0000"/>
    <s v="0000"/>
    <n v="0"/>
    <n v="0"/>
    <n v="0"/>
    <n v="0.04"/>
    <n v="0"/>
    <n v="0.04"/>
    <s v="SI"/>
    <m/>
    <m/>
    <x v="5"/>
    <n v="23283.189999999995"/>
    <n v="16.739999999999998"/>
    <n v="23299.929999999997"/>
    <s v="COOR ADMINISTRATIVA FINANCIERA"/>
    <s v="DIR ADMINISTRATIVA"/>
    <s v="GI TRANSPORTES"/>
    <s v="SI"/>
    <n v="-7.2759576141834259E-12"/>
  </r>
  <r>
    <x v="404"/>
    <s v="134003054"/>
    <s v="'MSP-CZ8S-DESPACHO-2022-18042-M"/>
    <x v="197"/>
    <x v="355"/>
    <d v="2022-10-12T00:00:00"/>
    <s v="PRESUPUESTARIA"/>
    <s v="Se plantea la presente reforma para el pago de contrato de arrastre del año 2018, sucrito por la Coordinación Zonal 8, en el Hospital General Guasmo Sur. "/>
    <s v="ADMINISTRACION CENTRAL"/>
    <s v="CONVENIO DE PAGO DEL SERVICIO DE LAN GESTIONADA DEL MINISTERIO DE SALUD PÚBLICA EN LA PLATAFORMA GUBERNAMENTAL DE DESARROLLO SOCIAL."/>
    <s v="PLANTA CENTRAL"/>
    <n v="9999"/>
    <s v="01"/>
    <s v="000"/>
    <s v="001"/>
    <n v="990102"/>
    <n v="1701"/>
    <s v="001"/>
    <s v="0000"/>
    <s v="0000"/>
    <n v="0"/>
    <n v="0"/>
    <n v="0"/>
    <n v="299176.44"/>
    <n v="0"/>
    <n v="299176.44"/>
    <s v="SI"/>
    <m/>
    <m/>
    <x v="5"/>
    <n v="0"/>
    <n v="0"/>
    <n v="0"/>
    <s v="COOR ADMINISTRATIVA FINANCIERA"/>
    <s v="DIR ADMINISTRATIVA"/>
    <s v="GI TRANSPORTES"/>
    <s v="NO"/>
    <n v="0"/>
  </r>
  <r>
    <x v="404"/>
    <s v="134003055"/>
    <s v="'MSP-CZ8S-DESPACHO-2022-18042-M"/>
    <x v="197"/>
    <x v="355"/>
    <d v="2022-10-12T00:00:00"/>
    <s v="PRESUPUESTARIA"/>
    <s v="Se plantea la presente reforma para el pago de contrato de arrastre del año 2018, sucrito por la Coordinación Zonal 8, en el Hospital General Guasmo Sur. "/>
    <s v="ADMINISTRACION CENTRAL"/>
    <s v="SERVICIO DE EMISIÓN DE PASAJES AEREOS NACIONALES PARA SERVIDORES DEL MSP Y PACIENTES RPIS"/>
    <s v="PLANTA CENTRAL"/>
    <n v="9999"/>
    <s v="01"/>
    <s v="000"/>
    <s v="001"/>
    <n v="990102"/>
    <n v="1701"/>
    <s v="001"/>
    <s v="0000"/>
    <s v="0000"/>
    <n v="0"/>
    <n v="0"/>
    <n v="0"/>
    <n v="1255.8900000000001"/>
    <n v="0"/>
    <n v="1255.8900000000001"/>
    <s v="SI"/>
    <m/>
    <m/>
    <x v="5"/>
    <n v="744.1099999999999"/>
    <n v="0"/>
    <n v="744.1099999999999"/>
    <s v="COOR ADMINISTRATIVA FINANCIERA"/>
    <s v="DIR ADMINISTRATIVA"/>
    <s v="GI TRANSPORTES"/>
    <s v="SI"/>
    <n v="744.1099999999999"/>
  </r>
  <r>
    <x v="405"/>
    <s v="137000021"/>
    <s v="MSP-DCIP-2022-0544-M"/>
    <x v="194"/>
    <x v="356"/>
    <d v="2022-10-13T00:00:00"/>
    <s v="PRESUPUESTARIA"/>
    <s v="La reforma se realiza para dar a conocer a la población de la zona los nuevos servicios proporcionados por los centros de salud  tipo C ubicados en las localidades de Brisas del Mar y El Paraíso, cantón Machala, provincia de El Oro."/>
    <s v="ADMINISTRACION CENTRAL"/>
    <s v="CONTRATACIÓN DEL SERVICIO DE ORGANIZACIÓN Y DESARROLLO DE EVENTOS DEL MINISTERIO DE SALUD PÚBLICA"/>
    <s v="PLANTA CENTRAL"/>
    <n v="9999"/>
    <s v="01"/>
    <s v="000"/>
    <s v="001"/>
    <n v="530249"/>
    <n v="1701"/>
    <s v="001"/>
    <s v="0000"/>
    <s v="0000"/>
    <n v="0"/>
    <n v="0"/>
    <n v="0"/>
    <n v="6700"/>
    <n v="0"/>
    <n v="6700"/>
    <s v="SI"/>
    <m/>
    <m/>
    <x v="13"/>
    <n v="51644.59"/>
    <n v="0"/>
    <n v="51644.59"/>
    <s v="DESPACHO MINISTERIAL"/>
    <s v="DIREC COMUNICACION IMAGEN PRENSA"/>
    <s v="NO APLICA"/>
    <s v="SI"/>
    <n v="51644.59"/>
  </r>
  <r>
    <x v="405"/>
    <s v="ZONA 7"/>
    <s v="MSP-DCIP-2022-0544-M"/>
    <x v="194"/>
    <x v="356"/>
    <d v="2022-10-13T00:00:00"/>
    <s v="PRESUPUESTARIA"/>
    <s v="La reforma se realiza para dar a conocer a la población de la zona los nuevos servicios proporcionados por los centros de salud  tipo C ubicados en las localidades de Brisas del Mar y El Paraíso, cantón Machala, provincia de El Oro."/>
    <s v="COORDINACIÓN ZONAL 7"/>
    <s v="COORDINACIÓN ZONAL 7"/>
    <s v="COORDINACIÓN ZONAL 7"/>
    <s v="1132"/>
    <n v="90"/>
    <s v="000"/>
    <s v="001"/>
    <s v="530249"/>
    <s v="001"/>
    <s v="0701"/>
    <s v="0000"/>
    <s v="0000"/>
    <n v="6700"/>
    <n v="0"/>
    <n v="6700"/>
    <n v="0"/>
    <n v="0"/>
    <n v="0"/>
    <s v="SI"/>
    <m/>
    <m/>
    <x v="13"/>
    <e v="#N/A"/>
    <e v="#N/A"/>
    <e v="#N/A"/>
    <e v="#N/A"/>
    <e v="#N/A"/>
    <e v="#N/A"/>
    <e v="#N/A"/>
    <e v="#N/A"/>
  </r>
  <r>
    <x v="406"/>
    <n v="111005009"/>
    <s v="MSP-DNAMDMOBES-2022-0007-M"/>
    <x v="197"/>
    <x v="357"/>
    <d v="2022-10-14T00:00:00"/>
    <s v="PRESUPUESTARIA"/>
    <s v="LA REFORMA SE REALIZA PARA FINANCIAR LA ADQUISICIÓN DE MEDICAMENTOS Y DISPOSITIVOS MÉDICOS PARA NUEVOS CENTROS DE SALUD TIPO C EN EL DISTRITO 07D02 - MACHALA CONFORME INFORME TÉCNICO No. MSP-DNMDM-GIMEG-IT0141-2022"/>
    <s v="PROVISION Y PRESTACION DE SERVICIOS DE SALUD"/>
    <s v="Adquisición del medicamento DEXMEDETOMIDINA LÍQUIDO PARENTERAL 100 MCG/ML (0,1 MG/ML) CAJA X VIAL(ES) X 2 ML para los Establecimientos del Ministerio de Salud Pública"/>
    <s v="PLANTA CENTRAL"/>
    <n v="9999"/>
    <n v="90"/>
    <s v="000"/>
    <s v="001"/>
    <n v="530809"/>
    <n v="1701"/>
    <s v="001"/>
    <s v="0000"/>
    <s v="0000"/>
    <m/>
    <m/>
    <n v="0"/>
    <n v="71187.3"/>
    <n v="0"/>
    <n v="71187.3"/>
    <s v="SI"/>
    <m/>
    <m/>
    <x v="1"/>
    <n v="0"/>
    <n v="0"/>
    <n v="0"/>
    <s v="SUB GESTION OPERACIONES LOGISTICA SALUD "/>
    <s v="DIR NACIONAL ABASTECIMIENTO MEDICAMENTOS DIPOSITIVOS MEDICOS OTROS BIENES ESTRATÉGICOS EN SALUD"/>
    <s v="NO APLICA"/>
    <s v="NO"/>
    <n v="0"/>
  </r>
  <r>
    <x v="406"/>
    <n v="111005011"/>
    <s v="MSP-DNAMDMOBES-2022-0007-M"/>
    <x v="197"/>
    <x v="357"/>
    <d v="2022-10-14T00:00:00"/>
    <s v="PRESUPUESTARIA"/>
    <s v="LA REFORMA SE REALIZA PARA FINANCIAR LA ADQUISICIÓN DE MEDICAMENTOS Y DISPOSITIVOS MÉDICOS PARA NUEVOS CENTROS DE SALUD TIPO C EN EL DISTRITO 07D02 - MACHALA CONFORME INFORME TÉCNICO No. MSP-DNMDM-GIMEG-IT0141-2022"/>
    <s v="PROVISION Y PRESTACION DE SERVICIOS DE SALUD"/>
    <s v="Adquisición del medicamento MICOFENOLATO SÓLIDO ORAL 500 MG CAJA X BLÍSTER/RISTRA para los Establecimientos del Ministerio de Salud Pública"/>
    <s v="PLANTA CENTRAL"/>
    <n v="9999"/>
    <n v="90"/>
    <s v="000"/>
    <s v="001"/>
    <n v="530809"/>
    <n v="1701"/>
    <s v="001"/>
    <s v="0000"/>
    <s v="0000"/>
    <m/>
    <m/>
    <n v="0"/>
    <n v="8239.44"/>
    <n v="0"/>
    <n v="8239.44"/>
    <s v="SI"/>
    <m/>
    <m/>
    <x v="1"/>
    <n v="15543.400000000001"/>
    <n v="0"/>
    <n v="15543.400000000001"/>
    <s v="SUB GESTION OPERACIONES LOGISTICA SALUD "/>
    <s v="DIR NACIONAL ABASTECIMIENTO MEDICAMENTOS DIPOSITIVOS MEDICOS OTROS BIENES ESTRATÉGICOS EN SALUD"/>
    <s v="NO APLICA"/>
    <s v="SI"/>
    <n v="1.8189894035458565E-12"/>
  </r>
  <r>
    <x v="406"/>
    <n v="111005010"/>
    <s v="MSP-DNAMDMOBES-2022-0007-M"/>
    <x v="197"/>
    <x v="357"/>
    <d v="2022-10-14T00:00:00"/>
    <s v="PRESUPUESTARIA"/>
    <s v="LA REFORMA SE REALIZA PARA FINANCIAR LA ADQUISICIÓN DE MEDICAMENTOS Y DISPOSITIVOS MÉDICOS PARA NUEVOS CENTROS DE SALUD TIPO C EN EL DISTRITO 07D02 - MACHALA CONFORME INFORME TÉCNICO No. MSP-DNMDM-GIMEG-IT0141-2022"/>
    <s v="PROVISION Y PRESTACION DE SERVICIOS DE SALUD"/>
    <s v="Adquisición del medicamento METFORMINA SÓLIDO ORAL 500 MG CAJA X BLÍSTER/RISTRA para los Establecimientos del Ministerio de Salud Pública"/>
    <s v="PLANTA CENTRAL"/>
    <n v="9999"/>
    <n v="90"/>
    <s v="000"/>
    <s v="001"/>
    <n v="530809"/>
    <n v="1701"/>
    <s v="001"/>
    <s v="0000"/>
    <s v="0000"/>
    <m/>
    <m/>
    <n v="0"/>
    <n v="8675.1799999999967"/>
    <n v="0"/>
    <n v="8675.1799999999967"/>
    <s v="SI"/>
    <m/>
    <m/>
    <x v="1"/>
    <n v="26482.880000000005"/>
    <n v="0"/>
    <n v="26482.880000000005"/>
    <s v="SUB GESTION OPERACIONES LOGISTICA SALUD "/>
    <s v="DIR NACIONAL ABASTECIMIENTO MEDICAMENTOS DIPOSITIVOS MEDICOS OTROS BIENES ESTRATÉGICOS EN SALUD"/>
    <s v="NO APLICA"/>
    <s v="SI"/>
    <n v="3.637978807091713E-12"/>
  </r>
  <r>
    <x v="406"/>
    <s v="111005028"/>
    <s v="MSP-DNAMDMOBES-2022-0007-M"/>
    <x v="197"/>
    <x v="357"/>
    <d v="2022-10-14T00:00:00"/>
    <s v="PRESUPUESTARIA"/>
    <s v="LA REFORMA SE REALIZA PARA FINANCIAR LA ADQUISICIÓN DE MEDICAMENTOS Y DISPOSITIVOS MÉDICOS PARA NUEVOS CENTROS DE SALUD TIPO C EN EL DISTRITO 07D02 - MACHALA CONFORME INFORME TÉCNICO No. MSP-DNMDM-GIMEG-IT0141-2022"/>
    <s v="PROVISION Y PRESTACION DE SERVICIOS DE SALUD"/>
    <s v="Incremento Presupuestario del MEF para cubrir la Emergencia del Secto Salud (Decreto Ejecutivo 454 de 2022)"/>
    <s v="PLANTA CENTRAL"/>
    <n v="9999"/>
    <n v="90"/>
    <s v="000"/>
    <s v="001"/>
    <n v="530809"/>
    <n v="1701"/>
    <s v="001"/>
    <s v="0000"/>
    <s v="0000"/>
    <m/>
    <m/>
    <n v="0"/>
    <n v="42045.539999999994"/>
    <n v="0"/>
    <n v="42045.539999999994"/>
    <s v="SI"/>
    <m/>
    <m/>
    <x v="1"/>
    <n v="0"/>
    <n v="0"/>
    <n v="0"/>
    <s v="SUB GESTION OPERACIONES LOGISTICA SALUD "/>
    <s v="DIR NACIONAL ABASTECIMIENTO MEDICAMENTOS DIPOSITIVOS MEDICOS OTROS BIENES ESTRATÉGICOS EN SALUD"/>
    <s v="EMERGENCIA SECTOR SALUD"/>
    <s v="NO"/>
    <n v="0"/>
  </r>
  <r>
    <x v="406"/>
    <s v="CZ7"/>
    <s v="MSP-DNAMDMOBES-2022-0007-M"/>
    <x v="197"/>
    <x v="357"/>
    <d v="2022-10-14T00:00:00"/>
    <s v="PRESUPUESTARIA"/>
    <s v="LA REFORMA SE REALIZA PARA FINANCIAR LA ADQUISICIÓN DE MEDICAMENTOS Y DISPOSITIVOS MÉDICOS PARA NUEVOS CENTROS DE SALUD TIPO C EN EL DISTRITO 07D02 - MACHALA CONFORME INFORME TÉCNICO No. MSP-DNMDM-GIMEG-IT0141-2022"/>
    <s v="COORDINACIÓN ZONAL 7"/>
    <s v="COORDINACIÓN ZONAL 7"/>
    <s v="COORDINACIÓN ZONAL 7"/>
    <s v="1132"/>
    <n v="90"/>
    <s v="000"/>
    <s v="005"/>
    <s v="530809"/>
    <n v="701"/>
    <s v="001"/>
    <s v="0000"/>
    <s v="0000"/>
    <n v="63449.06"/>
    <n v="0"/>
    <n v="63449.06"/>
    <n v="0"/>
    <n v="0"/>
    <n v="0"/>
    <s v="SI"/>
    <m/>
    <m/>
    <x v="1"/>
    <e v="#N/A"/>
    <e v="#N/A"/>
    <e v="#N/A"/>
    <e v="#N/A"/>
    <e v="#N/A"/>
    <e v="#N/A"/>
    <e v="#N/A"/>
    <e v="#N/A"/>
  </r>
  <r>
    <x v="406"/>
    <s v="CZ7"/>
    <s v="MSP-DNAMDMOBES-2022-0007-M"/>
    <x v="197"/>
    <x v="357"/>
    <d v="2022-10-14T00:00:00"/>
    <s v="PRESUPUESTARIA"/>
    <s v="LA REFORMA SE REALIZA PARA FINANCIAR LA ADQUISICIÓN DE MEDICAMENTOS Y DISPOSITIVOS MÉDICOS PARA NUEVOS CENTROS DE SALUD TIPO C EN EL DISTRITO 07D02 - MACHALA CONFORME INFORME TÉCNICO No. MSP-DNMDM-GIMEG-IT0141-2022"/>
    <s v="COORDINACIÓN ZONAL 7"/>
    <s v="COORDINACIÓN ZONAL 7"/>
    <s v="COORDINACIÓN ZONAL 7"/>
    <s v="1132"/>
    <n v="90"/>
    <s v="000"/>
    <s v="005"/>
    <s v="530826"/>
    <n v="701"/>
    <s v="001"/>
    <s v="0000"/>
    <s v="0000"/>
    <n v="16714.25"/>
    <n v="0"/>
    <n v="16714.25"/>
    <n v="0"/>
    <n v="0"/>
    <n v="0"/>
    <s v="SI"/>
    <m/>
    <m/>
    <x v="1"/>
    <e v="#N/A"/>
    <e v="#N/A"/>
    <e v="#N/A"/>
    <e v="#N/A"/>
    <e v="#N/A"/>
    <e v="#N/A"/>
    <e v="#N/A"/>
    <e v="#N/A"/>
  </r>
  <r>
    <x v="406"/>
    <s v="CZ7"/>
    <s v="MSP-DNAMDMOBES-2022-0007-M"/>
    <x v="197"/>
    <x v="357"/>
    <d v="2022-10-14T00:00:00"/>
    <s v="PRESUPUESTARIA"/>
    <s v="LA REFORMA SE REALIZA PARA FINANCIAR LA ADQUISICIÓN DE MEDICAMENTOS Y DISPOSITIVOS MÉDICOS PARA NUEVOS CENTROS DE SALUD TIPO C EN EL DISTRITO 07D02 - MACHALA CONFORME INFORME TÉCNICO No. MSP-DNMDM-GIMEG-IT0141-2022"/>
    <s v="COORDINACIÓN ZONAL 7"/>
    <s v="COORDINACIÓN ZONAL 7"/>
    <s v="COORDINACIÓN ZONAL 7"/>
    <s v="1132"/>
    <n v="90"/>
    <s v="000"/>
    <s v="005"/>
    <s v="530810"/>
    <n v="701"/>
    <s v="001"/>
    <s v="0000"/>
    <s v="0000"/>
    <n v="35698.550000000003"/>
    <n v="0"/>
    <n v="35698.550000000003"/>
    <n v="0"/>
    <n v="0"/>
    <n v="0"/>
    <s v="SI"/>
    <m/>
    <m/>
    <x v="1"/>
    <e v="#N/A"/>
    <e v="#N/A"/>
    <e v="#N/A"/>
    <e v="#N/A"/>
    <e v="#N/A"/>
    <e v="#N/A"/>
    <e v="#N/A"/>
    <e v="#N/A"/>
  </r>
  <r>
    <x v="406"/>
    <s v="CZ7"/>
    <s v="MSP-DNAMDMOBES-2022-0007-M"/>
    <x v="197"/>
    <x v="357"/>
    <d v="2022-10-14T00:00:00"/>
    <s v="PRESUPUESTARIA"/>
    <s v="LA REFORMA SE REALIZA PARA FINANCIAR LA ADQUISICIÓN DE MEDICAMENTOS Y DISPOSITIVOS MÉDICOS PARA NUEVOS CENTROS DE SALUD TIPO C EN EL DISTRITO 07D02 - MACHALA CONFORME INFORME TÉCNICO No. MSP-DNMDM-GIMEG-IT0141-2022"/>
    <s v="COORDINACIÓN ZONAL 7"/>
    <s v="COORDINACIÓN ZONAL 7"/>
    <s v="COORDINACIÓN ZONAL 7"/>
    <s v="1132"/>
    <n v="90"/>
    <s v="000"/>
    <s v="005"/>
    <s v="530832"/>
    <n v="701"/>
    <s v="001"/>
    <s v="0000"/>
    <s v="0000"/>
    <n v="14285.6"/>
    <n v="0"/>
    <n v="14285.6"/>
    <n v="0"/>
    <n v="0"/>
    <n v="0"/>
    <s v="SI"/>
    <m/>
    <m/>
    <x v="1"/>
    <e v="#N/A"/>
    <e v="#N/A"/>
    <e v="#N/A"/>
    <e v="#N/A"/>
    <e v="#N/A"/>
    <e v="#N/A"/>
    <e v="#N/A"/>
    <e v="#N/A"/>
  </r>
  <r>
    <x v="407"/>
    <s v="121000001"/>
    <s v="MSP-SASMHCE-2022-3490-M"/>
    <x v="198"/>
    <x v="358"/>
    <d v="2022-10-17T00:00:00"/>
    <s v="POA"/>
    <s v="La reforma POA se realiza con el objetivo de distribuir el recurso de la Subsecretaria de Provisión entre las nuevas subsecretarias creadas"/>
    <s v="PROVISION Y PRESTACION DE SERVICIOS DE SALUD"/>
    <s v="VIATICOS Y SUBSISTENCIAS EN EL INTERIOR"/>
    <s v="PLANTA CENTRAL"/>
    <n v="9999"/>
    <n v="90"/>
    <s v="000"/>
    <s v="001"/>
    <n v="530303"/>
    <n v="1701"/>
    <s v="001"/>
    <s v="0000"/>
    <s v="0000"/>
    <n v="0"/>
    <n v="0"/>
    <n v="0"/>
    <n v="43128.13"/>
    <n v="0"/>
    <n v="43128.13"/>
    <s v="NO"/>
    <m/>
    <m/>
    <x v="13"/>
    <n v="10081.929999999993"/>
    <n v="0"/>
    <n v="10081.929999999993"/>
    <s v="SUB PROVISION SERVICIOS SALUD"/>
    <s v="SUBSE PROVISION SERVICIOS SALUD"/>
    <s v="NO APLICA"/>
    <s v="SI"/>
    <n v="-7.2759576141834259E-12"/>
  </r>
  <r>
    <x v="407"/>
    <s v="12400001"/>
    <s v="MSP-SASMHCE-2022-3490-M"/>
    <x v="198"/>
    <x v="358"/>
    <d v="2022-10-17T00:00:00"/>
    <s v="POA"/>
    <s v="La reforma POA se realiza con el objetivo de distribuir el recurso de la Subsecretaria de Provisión entre las nuevas subsecretarias creadas"/>
    <s v="PROVISION Y PRESTACION DE SERVICIOS DE SALUD"/>
    <s v="VIATICOS Y SUBSISTENCIAS EN EL INTERIOR"/>
    <s v="PLANTA CENTRAL"/>
    <n v="9999"/>
    <n v="90"/>
    <s v="000"/>
    <s v="001"/>
    <n v="530303"/>
    <n v="1701"/>
    <s v="001"/>
    <s v="0000"/>
    <s v="0000"/>
    <n v="17258.13"/>
    <n v="0"/>
    <n v="17258.13"/>
    <n v="0"/>
    <n v="0"/>
    <n v="0"/>
    <s v="NO"/>
    <m/>
    <m/>
    <x v="13"/>
    <n v="17258.13"/>
    <n v="0"/>
    <n v="17258.13"/>
    <s v="SUB ATENCION SALUD MOVIL HOSPITALARIA CENTROS ESPECIALIZADOS"/>
    <s v="SUB ATENCION SALUD MOVIL HOSPITALARIA CENTROS ESPECIALIZADOS"/>
    <s v="NO APLICA"/>
    <s v="NO"/>
    <n v="5068.130000000001"/>
  </r>
  <r>
    <x v="407"/>
    <s v="12300001"/>
    <s v="MSP-SASMHCE-2022-3490-M"/>
    <x v="198"/>
    <x v="358"/>
    <d v="2022-10-17T00:00:00"/>
    <s v="POA"/>
    <s v="La reforma POA se realiza con el objetivo de distribuir el recurso de la Subsecretaria de Provisión entre las nuevas subsecretarias creadas de acuerdo al nuevo Estatuto"/>
    <s v="PROVISION Y PRESTACION DE SERVICIOS DE SALUD"/>
    <s v="VIATICOS Y SUBSISTENCIAS EN EL INTERIOR"/>
    <s v="PLANTA CENTRAL"/>
    <n v="9999"/>
    <n v="90"/>
    <s v="000"/>
    <s v="001"/>
    <n v="530303"/>
    <n v="1701"/>
    <s v="001"/>
    <s v="0000"/>
    <s v="0000"/>
    <n v="25870"/>
    <n v="0"/>
    <n v="25870"/>
    <n v="0"/>
    <n v="0"/>
    <n v="0"/>
    <s v="NO"/>
    <m/>
    <m/>
    <x v="13"/>
    <n v="25870"/>
    <n v="0"/>
    <n v="25870"/>
    <s v="SUB REDES ATENCION INTEGRAL EN PRIMER NIVEL "/>
    <s v="SUB REDES ATENCION INTEGRAL EN SALUD"/>
    <s v="NO APLICA"/>
    <s v="NO"/>
    <n v="25870"/>
  </r>
  <r>
    <x v="408"/>
    <s v="122000114"/>
    <s v="MSP-SASMHCE-2022-3490-M"/>
    <x v="198"/>
    <x v="359"/>
    <d v="2022-10-19T00:00:00"/>
    <s v="PRESUPUESTARIA"/>
    <s v="La reforma POA se realiza con el objetivo de distribuir el recurso de la Subsecretaria de Provisión entre las nuevas subsecretarias creadas de acuerdo al nuevo Estatuto"/>
    <s v="GARANTIA DE LA CALIDAD DE LOS SERVICIOS DE SALUD"/>
    <s v="SUBSITENCIA Y VIATICOS EN EL INTERIOR"/>
    <s v="PLANTA CENTRAL"/>
    <n v="9999"/>
    <n v="57"/>
    <s v="000"/>
    <s v="002"/>
    <n v="530303"/>
    <n v="1701"/>
    <s v="001"/>
    <s v="0000"/>
    <s v="0000"/>
    <n v="20360"/>
    <n v="0"/>
    <n v="20360"/>
    <n v="0"/>
    <n v="0"/>
    <n v="0"/>
    <s v="SI"/>
    <m/>
    <m/>
    <x v="13"/>
    <n v="24520"/>
    <n v="0"/>
    <n v="24520"/>
    <s v="SUB GESTION OPERACIONES LOGISTICA SALUD "/>
    <s v="SUB GESTION OPERACIONES LOGISTICA SALUD "/>
    <s v="NO APLICA"/>
    <s v="SI"/>
    <n v="20360"/>
  </r>
  <r>
    <x v="408"/>
    <s v="121000001"/>
    <s v="MSP-SASMHCE-2022-3490-M"/>
    <x v="198"/>
    <x v="359"/>
    <d v="2022-10-19T00:00:00"/>
    <s v="PRESUPUESTARIA"/>
    <s v="En el marco de los cambio por el nuevo Estatuto MSP, la reforma POA se realiza con el objetivo de distribuir y optimizar el recurso de la Subsecretaria de Provisión para la adquisición de fórmulas libres de fenilalanina y rica en tirosina para el tratamiento de casos positivos de Tamizaje Neonatal"/>
    <s v="PROVISION Y PRESTACION DE SERVICIOS DE SALUD"/>
    <s v="VIATICOS Y SUBSISTENCIAS EN EL INTERIOR"/>
    <s v="PLANTA CENTRAL"/>
    <n v="9999"/>
    <n v="90"/>
    <s v="000"/>
    <s v="001"/>
    <n v="530303"/>
    <n v="1701"/>
    <s v="001"/>
    <s v="0000"/>
    <s v="0000"/>
    <n v="0"/>
    <n v="0"/>
    <n v="0"/>
    <n v="69989.94"/>
    <n v="0"/>
    <n v="69989.94"/>
    <s v="SI"/>
    <m/>
    <m/>
    <x v="13"/>
    <n v="10081.929999999993"/>
    <n v="0"/>
    <n v="10081.929999999993"/>
    <s v="SUB PROVISION SERVICIOS SALUD"/>
    <s v="SUBSE PROVISION SERVICIOS SALUD"/>
    <s v="NO APLICA"/>
    <s v="SI"/>
    <n v="-7.2759576141834259E-12"/>
  </r>
  <r>
    <x v="408"/>
    <s v="ZONA 8 "/>
    <s v="MSP-SASMHCE-2022-3490-M"/>
    <x v="198"/>
    <x v="359"/>
    <d v="2022-10-19T00:00:00"/>
    <s v="PRESUPUESTARIA"/>
    <s v="En el marco de los cambio por el nuevo Estatuto MSP, la reforma POA se realiza con el objetivo de distribuir y optimizar el recurso de la Subsecretaria de Provisión para la adquisición de fórmulas libres de fenilalanina y rica en tirosina para el tratamiento de casos positivos de Tamizaje Neonatal financiamiento de viáticos de la Subsecretaría de Gestión de Operaciones y Logística en Salud."/>
    <s v="ZONA 8"/>
    <s v="ZONA 8"/>
    <s v="ZONA 8"/>
    <s v="1190"/>
    <n v="90"/>
    <s v="00"/>
    <s v="005"/>
    <s v="530809"/>
    <s v="0901"/>
    <s v="001"/>
    <s v="000"/>
    <s v="000"/>
    <n v="49629.94"/>
    <n v="0"/>
    <n v="49629.94"/>
    <n v="0"/>
    <n v="0"/>
    <n v="0"/>
    <s v="SI"/>
    <m/>
    <m/>
    <x v="13"/>
    <e v="#N/A"/>
    <e v="#N/A"/>
    <e v="#N/A"/>
    <e v="#N/A"/>
    <e v="#N/A"/>
    <e v="#N/A"/>
    <e v="#N/A"/>
    <e v="#N/A"/>
  </r>
  <r>
    <x v="409"/>
    <s v="111000018"/>
    <s v="MSP-SRSNS-2022-2651-M"/>
    <x v="199"/>
    <x v="360"/>
    <d v="2022-10-19T00:00:00"/>
    <s v="PRESUPUESTARIA"/>
    <s v="PAGO DE PRESTACIONES DEL SERVICIO DE SALUD, POR CONCEPTO DE DERIVACIONES DE USUARIOS Y PACIENTES DE LA RED INTEGRAL DE SALUD Y RED PÚBLICA COMPLEMENTARIA, SOLCA MATRIZ Y NÚCLEOS, IT. No.DNARPCS-INF-2022-0142"/>
    <s v="ADMINISTRACION CENTRAL"/>
    <s v="Preasignación para pago de tratamientos oncológicos"/>
    <s v="PLANTA CENTRAL"/>
    <n v="9999"/>
    <s v="01"/>
    <s v="000"/>
    <s v="001"/>
    <n v="530226"/>
    <n v="1701"/>
    <s v="003"/>
    <s v="0000"/>
    <s v="0000"/>
    <n v="0"/>
    <n v="0"/>
    <n v="0"/>
    <n v="6359164.9800000004"/>
    <n v="0"/>
    <n v="6359164.9800000004"/>
    <s v="SI"/>
    <m/>
    <m/>
    <x v="1"/>
    <n v="6492214.75"/>
    <n v="0"/>
    <n v="6492214.75"/>
    <s v="SUBSE RECTORIA SISTEMA NACIONAL SALUD"/>
    <s v="DIR ARTICULACION RED PUBLICA COMPLEMENTARIA "/>
    <s v="ONCOLÓGICOS"/>
    <s v="SI"/>
    <n v="6492214.75"/>
  </r>
  <r>
    <x v="409"/>
    <s v="ZONAL 3"/>
    <s v="MSP-SRSNS-2022-2651-M"/>
    <x v="199"/>
    <x v="360"/>
    <d v="2022-10-19T00:00:00"/>
    <s v="PRESUPUESTARIA"/>
    <s v="PAGO DE PRESTACIONES DEL SERVICIO DE SALUD, POR CONCEPTO DE DERIVACIONES DE USUARIOS Y PACIENTES DE LA RED INTEGRAL DE SALUD Y RED PÚBLICA COMPLEMENTARIA, SOLCA MATRIZ Y NÚCLEOS, IT. No.DNARPCS-INF-2022-0142"/>
    <s v="ZONAL 3"/>
    <s v="ZONAL 3"/>
    <s v="ZONAL 3"/>
    <n v="53"/>
    <s v="58"/>
    <s v="000"/>
    <s v="002"/>
    <n v="530226"/>
    <s v="601"/>
    <s v="003"/>
    <s v="0000"/>
    <s v="0000"/>
    <n v="546856.67000000004"/>
    <n v="0"/>
    <n v="546856.67000000004"/>
    <n v="0"/>
    <n v="0"/>
    <n v="0"/>
    <s v="SI"/>
    <m/>
    <m/>
    <x v="1"/>
    <e v="#N/A"/>
    <e v="#N/A"/>
    <e v="#N/A"/>
    <e v="#N/A"/>
    <e v="#N/A"/>
    <e v="#N/A"/>
    <e v="#N/A"/>
    <e v="#N/A"/>
  </r>
  <r>
    <x v="409"/>
    <s v="ZONAL 4"/>
    <s v="MSP-SRSNS-2022-2651-M"/>
    <x v="199"/>
    <x v="360"/>
    <d v="2022-10-19T00:00:00"/>
    <s v="PRESUPUESTARIA"/>
    <s v="PAGO DE PRESTACIONES DEL SERVICIO DE SALUD, POR CONCEPTO DE DERIVACIONES DE USUARIOS Y PACIENTES DE LA RED INTEGRAL DE SALUD Y RED PÚBLICA COMPLEMENTARIA, SOLCA MATRIZ Y NÚCLEOS, IT. No.DNARPCS-INF-2022-0142"/>
    <s v="ZONAL 4"/>
    <s v="ZONAL 4"/>
    <s v="ZONAL 4"/>
    <n v="54"/>
    <s v="58"/>
    <s v="000"/>
    <s v="002"/>
    <n v="530226"/>
    <s v="1301"/>
    <s v="003"/>
    <s v="0000"/>
    <s v="0000"/>
    <n v="1179895.43"/>
    <m/>
    <n v="1179895.43"/>
    <m/>
    <m/>
    <n v="0"/>
    <s v="SI"/>
    <m/>
    <m/>
    <x v="1"/>
    <e v="#N/A"/>
    <e v="#N/A"/>
    <e v="#N/A"/>
    <e v="#N/A"/>
    <e v="#N/A"/>
    <e v="#N/A"/>
    <e v="#N/A"/>
    <e v="#N/A"/>
  </r>
  <r>
    <x v="409"/>
    <s v="ZONAL 6"/>
    <s v="MSP-SRSNS-2022-2651-M"/>
    <x v="199"/>
    <x v="360"/>
    <d v="2022-10-19T00:00:00"/>
    <s v="PRESUPUESTARIA"/>
    <s v="PAGO DE PRESTACIONES DEL SERVICIO DE SALUD, POR CONCEPTO DE DERIVACIONES DE USUARIOS Y PACIENTES DE LA RED INTEGRAL DE SALUD Y RED PÚBLICA COMPLEMENTARIA, SOLCA MATRIZ Y NÚCLEOS, IT. No.DNARPCS-INF-2022-0142"/>
    <s v="ZONAL 6"/>
    <s v="ZONAL 6"/>
    <s v="ZONAL 6"/>
    <n v="56"/>
    <s v="58"/>
    <s v="000"/>
    <s v="002"/>
    <n v="530226"/>
    <s v="101"/>
    <s v="003"/>
    <s v="0000"/>
    <s v="0000"/>
    <n v="765514.11"/>
    <n v="0"/>
    <n v="765514.11"/>
    <n v="0"/>
    <n v="0"/>
    <n v="0"/>
    <s v="SI"/>
    <m/>
    <m/>
    <x v="1"/>
    <e v="#N/A"/>
    <e v="#N/A"/>
    <e v="#N/A"/>
    <e v="#N/A"/>
    <e v="#N/A"/>
    <e v="#N/A"/>
    <e v="#N/A"/>
    <e v="#N/A"/>
  </r>
  <r>
    <x v="409"/>
    <s v="ZONAL 7"/>
    <s v="MSP-SRSNS-2022-2651-M"/>
    <x v="199"/>
    <x v="360"/>
    <d v="2022-10-19T00:00:00"/>
    <s v="PRESUPUESTARIA"/>
    <s v="PAGO DE PRESTACIONES DEL SERVICIO DE SALUD, POR CONCEPTO DE DERIVACIONES DE USUARIOS Y PACIENTES DE LA RED INTEGRAL DE SALUD Y RED PÚBLICA COMPLEMENTARIA, SOLCA MATRIZ Y NÚCLEOS, IT. No.DNARPCS-INF-2022-0142"/>
    <s v="ZONAL 7"/>
    <s v="ZONAL 7"/>
    <s v="ZONAL 7"/>
    <n v="57"/>
    <s v="58"/>
    <s v="000"/>
    <s v="002"/>
    <n v="530226"/>
    <s v="1101"/>
    <s v="003"/>
    <s v="0000"/>
    <s v="0000"/>
    <n v="911125.05"/>
    <n v="0"/>
    <n v="911125.05"/>
    <n v="0"/>
    <n v="0"/>
    <n v="0"/>
    <s v="SI"/>
    <m/>
    <m/>
    <x v="1"/>
    <e v="#N/A"/>
    <e v="#N/A"/>
    <e v="#N/A"/>
    <e v="#N/A"/>
    <e v="#N/A"/>
    <e v="#N/A"/>
    <e v="#N/A"/>
    <e v="#N/A"/>
  </r>
  <r>
    <x v="409"/>
    <s v="ZONAL 8"/>
    <s v="MSP-SRSNS-2022-2651-M"/>
    <x v="199"/>
    <x v="360"/>
    <d v="2022-10-19T00:00:00"/>
    <s v="PRESUPUESTARIA"/>
    <s v="PAGO DE PRESTACIONES DEL SERVICIO DE SALUD, POR CONCEPTO DE DERIVACIONES DE USUARIOS Y PACIENTES DE LA RED INTEGRAL DE SALUD Y RED PÚBLICA COMPLEMENTARIA, SOLCA MATRIZ Y NÚCLEOS, IT. No.DNARPCS-INF-2022-0142"/>
    <s v="ZONAL 8"/>
    <s v="ZONAL 8"/>
    <s v="ZONAL 8"/>
    <n v="58"/>
    <s v="58"/>
    <s v="000"/>
    <s v="002"/>
    <n v="530226"/>
    <s v="901"/>
    <s v="003"/>
    <s v="0000"/>
    <s v="0000"/>
    <n v="2013883.51"/>
    <n v="0"/>
    <n v="2013883.51"/>
    <n v="0"/>
    <n v="0"/>
    <n v="0"/>
    <s v="SI"/>
    <m/>
    <m/>
    <x v="1"/>
    <e v="#N/A"/>
    <e v="#N/A"/>
    <e v="#N/A"/>
    <e v="#N/A"/>
    <e v="#N/A"/>
    <e v="#N/A"/>
    <e v="#N/A"/>
    <e v="#N/A"/>
  </r>
  <r>
    <x v="409"/>
    <s v="ZONAL 9"/>
    <s v="MSP-SRSNS-2022-2651-M"/>
    <x v="199"/>
    <x v="360"/>
    <d v="2022-10-19T00:00:00"/>
    <s v="PRESUPUESTARIA"/>
    <s v="PAGO DE PRESTACIONES DEL SERVICIO DE SALUD, POR CONCEPTO DE DERIVACIONES DE USUARIOS Y PACIENTES DE LA RED INTEGRAL DE SALUD Y RED PÚBLICA COMPLEMENTARIA, SOLCA MATRIZ Y NÚCLEOS, IT. No.DNARPCS-INF-2022-0142"/>
    <s v="ZONAL 9"/>
    <s v="ZONAL 9"/>
    <s v="ZONAL 9"/>
    <n v="59"/>
    <s v="58"/>
    <s v="000"/>
    <s v="002"/>
    <n v="530226"/>
    <s v="1701"/>
    <s v="003"/>
    <s v="0000"/>
    <s v="0000"/>
    <n v="941890.21"/>
    <n v="0"/>
    <n v="941890.21"/>
    <n v="0"/>
    <n v="0"/>
    <n v="0"/>
    <s v="SI"/>
    <m/>
    <m/>
    <x v="1"/>
    <e v="#N/A"/>
    <e v="#N/A"/>
    <e v="#N/A"/>
    <e v="#N/A"/>
    <e v="#N/A"/>
    <e v="#N/A"/>
    <e v="#N/A"/>
    <e v="#N/A"/>
  </r>
  <r>
    <x v="410"/>
    <s v="ZONA 5"/>
    <s v="MSP-DNIS-2022-1774-M"/>
    <x v="200"/>
    <x v="50"/>
    <m/>
    <s v="PRESUPUESTARIA"/>
    <s v="Priorización de recursos PPR"/>
    <s v="PREVENCION Y PROMOCION DE LA SALUD"/>
    <s v="Redistribución Presupuesto mantenimientos infraestructura"/>
    <s v="ZONA 5"/>
    <s v="55"/>
    <s v="55"/>
    <s v="000"/>
    <s v="005"/>
    <s v="530417"/>
    <s v="001"/>
    <n v="910"/>
    <s v="0000"/>
    <s v="0000"/>
    <n v="0"/>
    <n v="0"/>
    <n v="0"/>
    <n v="85814.32"/>
    <n v="0"/>
    <n v="85814.32"/>
    <s v="NO"/>
    <m/>
    <m/>
    <x v="0"/>
    <e v="#N/A"/>
    <e v="#N/A"/>
    <e v="#N/A"/>
    <e v="#N/A"/>
    <e v="#N/A"/>
    <e v="#N/A"/>
    <e v="#N/A"/>
    <e v="#N/A"/>
  </r>
  <r>
    <x v="410"/>
    <s v="ZONA 9"/>
    <s v="MSP-DNIS-2022-1774-M"/>
    <x v="200"/>
    <x v="50"/>
    <m/>
    <s v="PRESUPUESTARIA"/>
    <s v="Priorización de recursos PPR"/>
    <s v="PREVENCION Y PROMOCION DE LA SALUD"/>
    <s v="Redistribución Presupuesto mantenimientos infraestructura"/>
    <s v="ZONA 9"/>
    <s v="1438"/>
    <s v="55"/>
    <s v="000"/>
    <s v="005"/>
    <s v="530417"/>
    <s v="001"/>
    <n v="1701"/>
    <s v="0000"/>
    <s v="0000"/>
    <n v="6535.28"/>
    <n v="0"/>
    <n v="6535.28"/>
    <n v="0"/>
    <n v="0"/>
    <n v="0"/>
    <s v="NO"/>
    <m/>
    <m/>
    <x v="0"/>
    <e v="#N/A"/>
    <e v="#N/A"/>
    <e v="#N/A"/>
    <e v="#N/A"/>
    <e v="#N/A"/>
    <e v="#N/A"/>
    <e v="#N/A"/>
    <e v="#N/A"/>
  </r>
  <r>
    <x v="410"/>
    <s v="ZONA 4"/>
    <s v="MSP-DNIS-2022-1774-M"/>
    <x v="200"/>
    <x v="50"/>
    <m/>
    <s v="PRESUPUESTARIA"/>
    <s v="Priorización de recursos PPR"/>
    <s v="PREVENCION Y PROMOCION DE LA SALUD"/>
    <s v="Redistribución Presupuesto mantenimientos infraestructura"/>
    <s v="ZONA 4"/>
    <s v="1344"/>
    <s v="55"/>
    <s v="000"/>
    <s v="007"/>
    <s v="530417"/>
    <s v="001"/>
    <n v="1313"/>
    <s v="0000"/>
    <s v="0000"/>
    <n v="39657.360000000001"/>
    <n v="0"/>
    <n v="39657.360000000001"/>
    <n v="0"/>
    <n v="0"/>
    <n v="0"/>
    <s v="NO"/>
    <m/>
    <m/>
    <x v="0"/>
    <e v="#N/A"/>
    <e v="#N/A"/>
    <e v="#N/A"/>
    <e v="#N/A"/>
    <e v="#N/A"/>
    <e v="#N/A"/>
    <e v="#N/A"/>
    <e v="#N/A"/>
  </r>
  <r>
    <x v="410"/>
    <s v="ZONA 6"/>
    <s v="MSP-DNIS-2022-1774-M"/>
    <x v="200"/>
    <x v="50"/>
    <m/>
    <s v="PRESUPUESTARIA"/>
    <s v="Priorización de recursos PPR"/>
    <s v="PREVENCION Y PROMOCION DE LA SALUD"/>
    <s v="Redistribución Presupuesto mantenimientos infraestructura"/>
    <s v="ZONA 6"/>
    <s v="1051"/>
    <s v="55"/>
    <s v="000"/>
    <s v="005"/>
    <s v="530417"/>
    <s v="001"/>
    <n v="301"/>
    <s v="0000"/>
    <s v="0000"/>
    <n v="39621.68"/>
    <n v="0"/>
    <n v="39621.68"/>
    <n v="0"/>
    <n v="0"/>
    <n v="0"/>
    <s v="NO"/>
    <m/>
    <m/>
    <x v="0"/>
    <e v="#N/A"/>
    <e v="#N/A"/>
    <e v="#N/A"/>
    <e v="#N/A"/>
    <e v="#N/A"/>
    <e v="#N/A"/>
    <e v="#N/A"/>
    <e v="#N/A"/>
  </r>
  <r>
    <x v="411"/>
    <s v="Zona 1"/>
    <s v="'MSP-DNEPCENTSMFSD-2022-0005-M"/>
    <x v="201"/>
    <x v="50"/>
    <m/>
    <s v="PRESUPUESTARIA"/>
    <s v="Se plantea la presente reforma con el fin de asignar recursos a las Coordinaciones Zonales para la adquisición de Colposcopios el cual se lo realizará a través del Fondo Estratégico de OPS con INT 0000000786."/>
    <s v="CZ1"/>
    <s v="Adquisicion de  Colposcopio  fijo Hospital Luis G Dávila"/>
    <s v="CZ1"/>
    <n v="1070"/>
    <n v="56"/>
    <s v="000"/>
    <s v="001"/>
    <n v="840113"/>
    <s v="0401"/>
    <s v="001"/>
    <s v="0000"/>
    <s v="0000"/>
    <n v="17000"/>
    <n v="0"/>
    <n v="17000"/>
    <n v="0"/>
    <n v="0"/>
    <n v="0"/>
    <s v="NO"/>
    <m/>
    <m/>
    <x v="5"/>
    <e v="#N/A"/>
    <e v="#N/A"/>
    <e v="#N/A"/>
    <e v="#N/A"/>
    <e v="#N/A"/>
    <e v="#N/A"/>
    <e v="#N/A"/>
    <e v="#N/A"/>
  </r>
  <r>
    <x v="411"/>
    <s v="Zona 3"/>
    <s v="'MSP-DNEPCENTSMFSD-2022-0005-M"/>
    <x v="201"/>
    <x v="50"/>
    <m/>
    <s v="PRESUPUESTARIA"/>
    <s v="Se plantea la presente reforma con el fin de asignar recursos a las Coordinaciones Zonales para la adquisición de Colposcopios el cual se lo realizará a través del Fondo Estratégico de OPS con INT 0000000786."/>
    <s v="CZ3"/>
    <s v="Adquisicion de  Colposcopio  fijo Hospital G de Latacunga "/>
    <s v="CZ3"/>
    <n v="1090"/>
    <n v="56"/>
    <s v="000"/>
    <s v="001"/>
    <n v="840113"/>
    <s v="0501"/>
    <s v="001"/>
    <s v="0000"/>
    <s v="0000"/>
    <n v="17000"/>
    <n v="0"/>
    <n v="17000"/>
    <n v="0"/>
    <n v="0"/>
    <n v="0"/>
    <s v="NO"/>
    <m/>
    <m/>
    <x v="5"/>
    <e v="#N/A"/>
    <e v="#N/A"/>
    <e v="#N/A"/>
    <e v="#N/A"/>
    <e v="#N/A"/>
    <e v="#N/A"/>
    <e v="#N/A"/>
    <e v="#N/A"/>
  </r>
  <r>
    <x v="411"/>
    <s v="Zona 3 "/>
    <s v="'MSP-DNEPCENTSMFSD-2022-0005-M"/>
    <x v="201"/>
    <x v="50"/>
    <m/>
    <s v="PRESUPUESTARIA"/>
    <s v="Se plantea la presente reforma con el fin de asignar recursos a las Coordinaciones Zonales para la adquisición de Colposcopios el cual se lo realizará a través del Fondo Estratégico de OPS con INT 0000000786."/>
    <s v="CZ3"/>
    <s v="Adquisicion de  Colposcopio  fijo Hospital General de Ambato "/>
    <s v="CZ3"/>
    <n v="1460"/>
    <n v="56"/>
    <s v="000"/>
    <s v="001"/>
    <n v="840113"/>
    <n v="1801"/>
    <s v="001"/>
    <s v="0000"/>
    <s v="0000"/>
    <n v="17000"/>
    <n v="0"/>
    <n v="17000"/>
    <n v="0"/>
    <n v="0"/>
    <n v="0"/>
    <s v="NO"/>
    <m/>
    <m/>
    <x v="5"/>
    <e v="#N/A"/>
    <e v="#N/A"/>
    <e v="#N/A"/>
    <e v="#N/A"/>
    <e v="#N/A"/>
    <e v="#N/A"/>
    <e v="#N/A"/>
    <e v="#N/A"/>
  </r>
  <r>
    <x v="411"/>
    <s v="Zona 3 "/>
    <s v="'MSP-DNEPCENTSMFSD-2022-0005-M"/>
    <x v="201"/>
    <x v="50"/>
    <m/>
    <s v="PRESUPUESTARIA"/>
    <s v="Se plantea la presente reforma con el fin de asignar recursos a las Coordinaciones Zonales para la adquisición de Colposcopios el cual se lo realizará a través del Fondo Estratégico de OPS con INT 0000000786."/>
    <s v="CZ3"/>
    <s v="Adquisicion de  Colposcopio  fijo Hospital General del Puyo"/>
    <s v="CZ3"/>
    <n v="1400"/>
    <n v="56"/>
    <s v="000"/>
    <s v="001"/>
    <n v="840113"/>
    <n v="1601"/>
    <s v="001"/>
    <s v="0000"/>
    <s v="0000"/>
    <n v="17000"/>
    <n v="0"/>
    <n v="17000"/>
    <n v="0"/>
    <n v="0"/>
    <n v="0"/>
    <s v="NO"/>
    <m/>
    <m/>
    <x v="5"/>
    <e v="#N/A"/>
    <e v="#N/A"/>
    <e v="#N/A"/>
    <e v="#N/A"/>
    <e v="#N/A"/>
    <e v="#N/A"/>
    <e v="#N/A"/>
    <e v="#N/A"/>
  </r>
  <r>
    <x v="411"/>
    <s v="Zona 5"/>
    <s v="'MSP-DNEPCENTSMFSD-2022-0005-M"/>
    <x v="201"/>
    <x v="50"/>
    <m/>
    <s v="PRESUPUESTARIA"/>
    <s v="Se plantea la presente reforma con el fin de asignar recursos a las Coordinaciones Zonales para la adquisición de Colposcopios el cual se lo realizará a través del Fondo Estratégico de OPS con INT 0000000786."/>
    <s v="CZ5"/>
    <s v="Adquisicion de  Colposcopio  portátil Hospital General Alfredo Noboa M. (Guaranda)"/>
    <s v="CZ5"/>
    <n v="1030"/>
    <n v="56"/>
    <s v="000"/>
    <s v="001"/>
    <n v="840113"/>
    <s v="0201"/>
    <s v="001"/>
    <s v="0000"/>
    <s v="0000"/>
    <n v="6000"/>
    <n v="0"/>
    <n v="6000"/>
    <n v="0"/>
    <n v="0"/>
    <n v="0"/>
    <s v="NO"/>
    <m/>
    <m/>
    <x v="5"/>
    <e v="#N/A"/>
    <e v="#N/A"/>
    <e v="#N/A"/>
    <e v="#N/A"/>
    <e v="#N/A"/>
    <e v="#N/A"/>
    <e v="#N/A"/>
    <e v="#N/A"/>
  </r>
  <r>
    <x v="411"/>
    <s v="Zona 5"/>
    <s v="'MSP-DNEPCENTSMFSD-2022-0005-M"/>
    <x v="201"/>
    <x v="50"/>
    <m/>
    <s v="PRESUPUESTARIA"/>
    <s v="Se plantea la presente reforma con el fin de asignar recursos a las Coordinaciones Zonales para la adquisición de Colposcopios el cual se lo realizará a través del Fondo Estratégico de OPS con INT 0000000786."/>
    <s v="CZ5"/>
    <s v="Adquisicion de  Colposcopio  fijo Hospital General  Martin Icaza B"/>
    <s v="CZ5"/>
    <n v="1300"/>
    <n v="56"/>
    <s v="000"/>
    <s v="001"/>
    <n v="840113"/>
    <n v="1201"/>
    <s v="001"/>
    <s v="0000"/>
    <s v="0000"/>
    <n v="17000"/>
    <n v="0"/>
    <n v="17000"/>
    <n v="0"/>
    <n v="0"/>
    <n v="0"/>
    <s v="NO"/>
    <m/>
    <m/>
    <x v="5"/>
    <e v="#N/A"/>
    <e v="#N/A"/>
    <e v="#N/A"/>
    <e v="#N/A"/>
    <e v="#N/A"/>
    <e v="#N/A"/>
    <e v="#N/A"/>
    <e v="#N/A"/>
  </r>
  <r>
    <x v="411"/>
    <s v="Zona 5"/>
    <s v="'MSP-DNEPCENTSMFSD-2022-0005-M"/>
    <x v="201"/>
    <x v="50"/>
    <m/>
    <s v="PRESUPUESTARIA"/>
    <s v="Se plantea la presente reforma con el fin de asignar recursos a las Coordinaciones Zonales para la adquisición de Colposcopios el cual se lo realizará a través del Fondo Estratégico de OPS con INT 0000000786."/>
    <s v="CZ5"/>
    <s v="Adquisicion de  Colposcopio  fijo Hospital General Oskar Jandl "/>
    <s v="CZ5"/>
    <n v="1512"/>
    <n v="56"/>
    <s v="000"/>
    <s v="001"/>
    <n v="840113"/>
    <n v="2001"/>
    <s v="001"/>
    <s v="0000"/>
    <s v="0000"/>
    <n v="17000"/>
    <n v="0"/>
    <n v="17000"/>
    <n v="0"/>
    <n v="0"/>
    <n v="0"/>
    <s v="NO"/>
    <m/>
    <m/>
    <x v="5"/>
    <e v="#N/A"/>
    <e v="#N/A"/>
    <e v="#N/A"/>
    <e v="#N/A"/>
    <e v="#N/A"/>
    <e v="#N/A"/>
    <e v="#N/A"/>
    <e v="#N/A"/>
  </r>
  <r>
    <x v="411"/>
    <s v="Zona 6"/>
    <s v="'MSP-DNEPCENTSMFSD-2022-0005-M"/>
    <x v="201"/>
    <x v="50"/>
    <m/>
    <s v="PRESUPUESTARIA"/>
    <s v="Se plantea la presente reforma con el fin de asignar recursos a las Coordinaciones Zonales para la adquisición de Colposcopios el cual se lo realizará a través del Fondo Estratégico de OPS con INT 0000000786."/>
    <s v="CZ6"/>
    <s v="Adquisicion de  Colposcopio  fijo Hospital Vicente Corral M."/>
    <s v="CZ6"/>
    <n v="1000"/>
    <n v="56"/>
    <s v="000"/>
    <s v="001"/>
    <n v="840113"/>
    <s v="0101"/>
    <s v="001"/>
    <s v="0000"/>
    <s v="0000"/>
    <n v="17000"/>
    <n v="0"/>
    <n v="17000"/>
    <n v="0"/>
    <n v="0"/>
    <n v="0"/>
    <s v="NO"/>
    <m/>
    <m/>
    <x v="5"/>
    <e v="#N/A"/>
    <e v="#N/A"/>
    <e v="#N/A"/>
    <e v="#N/A"/>
    <e v="#N/A"/>
    <e v="#N/A"/>
    <e v="#N/A"/>
    <e v="#N/A"/>
  </r>
  <r>
    <x v="411"/>
    <s v="Zona 6"/>
    <s v="'MSP-DNEPCENTSMFSD-2022-0005-M"/>
    <x v="201"/>
    <x v="50"/>
    <m/>
    <s v="PRESUPUESTARIA"/>
    <s v="Se plantea la presente reforma con el fin de asignar recursos a las Coordinaciones Zonales para la adquisición de Colposcopios el cual se lo realizará a través del Fondo Estratégico de OPS con INT 0000000786."/>
    <s v="CZ6"/>
    <s v="Adquisicion de  Colposcopio  portatil Hospital Macas "/>
    <s v="CZ6"/>
    <n v="1360"/>
    <n v="56"/>
    <s v="000"/>
    <s v="001"/>
    <n v="840113"/>
    <n v="1401"/>
    <s v="001"/>
    <s v="0000"/>
    <s v="0000"/>
    <n v="6000"/>
    <n v="0"/>
    <n v="6000"/>
    <n v="0"/>
    <n v="0"/>
    <n v="0"/>
    <s v="NO"/>
    <m/>
    <m/>
    <x v="5"/>
    <e v="#N/A"/>
    <e v="#N/A"/>
    <e v="#N/A"/>
    <e v="#N/A"/>
    <e v="#N/A"/>
    <e v="#N/A"/>
    <e v="#N/A"/>
    <e v="#N/A"/>
  </r>
  <r>
    <x v="411"/>
    <s v="Zona 6"/>
    <s v="'MSP-DNEPCENTSMFSD-2022-0005-M"/>
    <x v="201"/>
    <x v="50"/>
    <m/>
    <s v="PRESUPUESTARIA"/>
    <s v="Se plantea la presente reforma con el fin de asignar recursos a las Coordinaciones Zonales para la adquisición de Colposcopios el cual se lo realizará a través del Fondo Estratégico de OPS con INT 0000000786."/>
    <s v="CZ6"/>
    <s v="Adquisicion de  Colposcopio  fijo Hospital  Homero Castanier"/>
    <s v="CZ6"/>
    <n v="1050"/>
    <n v="56"/>
    <s v="000"/>
    <s v="001"/>
    <n v="840113"/>
    <s v="0301"/>
    <s v="001"/>
    <s v="0000"/>
    <s v="0000"/>
    <n v="17000"/>
    <n v="0"/>
    <n v="17000"/>
    <n v="0"/>
    <n v="0"/>
    <n v="0"/>
    <s v="NO"/>
    <m/>
    <m/>
    <x v="5"/>
    <e v="#N/A"/>
    <e v="#N/A"/>
    <e v="#N/A"/>
    <e v="#N/A"/>
    <e v="#N/A"/>
    <e v="#N/A"/>
    <e v="#N/A"/>
    <e v="#N/A"/>
  </r>
  <r>
    <x v="411"/>
    <s v="Zona 7"/>
    <s v="'MSP-DNEPCENTSMFSD-2022-0005-M"/>
    <x v="201"/>
    <x v="50"/>
    <m/>
    <s v="PRESUPUESTARIA"/>
    <s v="Se plantea la presente reforma con el fin de asignar recursos a las Coordinaciones Zonales para la adquisición de Colposcopios el cual se lo realizará a través del Fondo Estratégico de OPS con INT 0000000786."/>
    <s v="CZ7"/>
    <s v="Adquisicion de  Colposcopio  fijo Hospital  Julius Doepfner"/>
    <s v="CZ7"/>
    <n v="1490"/>
    <n v="56"/>
    <s v="000"/>
    <s v="001"/>
    <n v="840113"/>
    <n v="1901"/>
    <s v="001"/>
    <s v="0000"/>
    <s v="0000"/>
    <n v="17000"/>
    <n v="0"/>
    <n v="17000"/>
    <n v="0"/>
    <n v="0"/>
    <n v="0"/>
    <s v="NO"/>
    <m/>
    <m/>
    <x v="5"/>
    <e v="#N/A"/>
    <e v="#N/A"/>
    <e v="#N/A"/>
    <e v="#N/A"/>
    <e v="#N/A"/>
    <e v="#N/A"/>
    <e v="#N/A"/>
    <e v="#N/A"/>
  </r>
  <r>
    <x v="411"/>
    <s v="112003068"/>
    <s v="'MSP-DNEPCENTSMFSD-2022-0005-M"/>
    <x v="201"/>
    <x v="50"/>
    <m/>
    <s v="PRESUPUESTARIA"/>
    <s v="Se plantea la presente reforma con el fin de asignar recursos a las Coordinaciones Zonales para la adquisición de Colposcopios el cual se lo realizará a través del Fondo Estratégico de OPS con INT 0000000786."/>
    <s v="VIGILANCIA Y CONTROL SANITARIO"/>
    <s v="Compra de tensiómetros para fortalecer la prevención de los servicios de salud en la Iniciativa Hearts, en el primer nivel de atención"/>
    <s v="PLANTA CENTRAL"/>
    <n v="9999"/>
    <n v="56"/>
    <s v="000"/>
    <s v="001"/>
    <n v="581202"/>
    <n v="1701"/>
    <s v="001"/>
    <s v="0000"/>
    <s v="0000"/>
    <n v="0"/>
    <n v="0"/>
    <n v="0"/>
    <n v="165000"/>
    <n v="0"/>
    <n v="165000"/>
    <s v="NO"/>
    <m/>
    <m/>
    <x v="5"/>
    <n v="125000"/>
    <n v="0"/>
    <n v="125000"/>
    <s v="SUB VIGILANCIA PREVENCION CONTROL SALUD"/>
    <s v="DIR NAC ESTRATEGIAS PREVENCION CONTROL ENFERMEDADES NO TRANSMISIBLES SALUD MENTAL FENOMENO SOCIOECONOMICO DROGAS"/>
    <s v="CRONICAS"/>
    <s v="SI"/>
    <n v="1965.5799999999872"/>
  </r>
  <r>
    <x v="412"/>
    <s v="112003043"/>
    <s v="'MSP-DNEPCET-2022-2290-M"/>
    <x v="202"/>
    <x v="50"/>
    <m/>
    <s v="POA"/>
    <s v="Se plantea la presente reforma con el fin de asignar recursos a OPS para la adquisición de equipos de GNEEXPERT"/>
    <s v="VIGILANCIA Y CONTROL SANITARIO"/>
    <s v="Adquisición de equipos Genexpert multienfermedad"/>
    <s v="PLANTA CENTRAL"/>
    <n v="9999"/>
    <n v="56"/>
    <s v="000"/>
    <s v="001"/>
    <n v="581202"/>
    <n v="1701"/>
    <s v="001"/>
    <s v="0000"/>
    <s v="0000"/>
    <n v="386917.24"/>
    <n v="0"/>
    <n v="386917.24"/>
    <n v="0"/>
    <n v="0"/>
    <n v="0"/>
    <s v="NO"/>
    <m/>
    <m/>
    <x v="5"/>
    <n v="886917.24"/>
    <n v="0"/>
    <n v="886917.24"/>
    <s v="SUB VIGILANCIA PREVENCION CONTROL SALUD"/>
    <s v="DIR NAC ESTRATEGIAS PREVENCION CONTROL ENFERMEDADES TRANSMISIBLES "/>
    <s v="ENVIH"/>
    <s v="SI"/>
    <n v="0"/>
  </r>
  <r>
    <x v="412"/>
    <s v="112003078"/>
    <s v="'MSP-DNEPCET-2022-2290-M"/>
    <x v="202"/>
    <x v="50"/>
    <m/>
    <s v="POA"/>
    <s v="Se plantea la presente reforma con el fin de asignar recursos a OPS para la adquisición de equipos de GNEEXPERT"/>
    <s v="VIGILANCIA Y CONTROL SANITARIO"/>
    <s v="Adquisición de prueba rápida para determinación de Hepatitis B, antígeno de superficie y adquisición de prueba rápida para determinación de Hepatitis C, anticuerpos"/>
    <s v="PLANTA CENTRAL"/>
    <n v="9999"/>
    <n v="56"/>
    <s v="000"/>
    <s v="001"/>
    <n v="581202"/>
    <n v="1701"/>
    <s v="001"/>
    <s v="0000"/>
    <s v="0000"/>
    <n v="0"/>
    <n v="0"/>
    <n v="0"/>
    <n v="386917.24"/>
    <n v="0"/>
    <n v="386917.24"/>
    <s v="NO"/>
    <m/>
    <m/>
    <x v="5"/>
    <n v="167835.41000000015"/>
    <n v="0"/>
    <n v="167835.41000000015"/>
    <s v="SUB VIGILANCIA PREVENCION CONTROL SALUD"/>
    <s v="DIR NAC ESTRATEGIAS PREVENCION CONTROL ENFERMEDADES TRANSMISIBLES "/>
    <s v="ENVIH"/>
    <s v="SI"/>
    <n v="167835.41000000015"/>
  </r>
  <r>
    <x v="413"/>
    <s v="111005007"/>
    <s v="MSP-SGOLS-2022-1734-M"/>
    <x v="201"/>
    <x v="361"/>
    <d v="2022-10-20T00:00:00"/>
    <s v="PRESUPUESTARIA"/>
    <s v="ASIGNACIÓN DE RECURSOS A LAS COORDINACIONES ZONALES 6-7-8 Y 9 PARA ABASTECIMIENTO DE MEDICAMENTOS Y DISPOSITIVOS MÉDICOS"/>
    <s v="PROVISION Y PRESTACION DE SERVICIOS DE SALUD"/>
    <s v="“ADQUISICIÓN DE MEDICAMENTOS PARA LOS ESTABLECIMIENTOS DEL MINISTERIO DE SALUD PÚBLICA”"/>
    <s v="PLANTA CENTRAL"/>
    <n v="9999"/>
    <n v="90"/>
    <s v="000"/>
    <s v="001"/>
    <n v="530809"/>
    <n v="1701"/>
    <s v="001"/>
    <s v="0000"/>
    <s v="0000"/>
    <n v="0"/>
    <n v="0"/>
    <n v="0"/>
    <n v="1"/>
    <n v="0"/>
    <n v="1"/>
    <s v="SI"/>
    <m/>
    <m/>
    <x v="1"/>
    <n v="12999999"/>
    <n v="0"/>
    <n v="12999999"/>
    <s v="SUB GESTION OPERACIONES LOGISTICA SALUD "/>
    <s v="DIR NACIONAL ABASTECIMIENTO MEDICAMENTOS DIPOSITIVOS MEDICOS OTROS BIENES ESTRATÉGICOS EN SALUD"/>
    <s v="NO APLICA"/>
    <s v="SI"/>
    <n v="0"/>
  </r>
  <r>
    <x v="413"/>
    <s v="111005020"/>
    <s v="MSP-SGOLS-2022-1734-M"/>
    <x v="201"/>
    <x v="361"/>
    <d v="2022-10-20T00:00:00"/>
    <s v="PRESUPUESTARIA"/>
    <s v="ASIGNACIÓN DE RECURSOS A LAS COORDINACIONES ZONALES 6-7-8 Y 9 PARA ABASTECIMIENTO DE MEDICAMENTOS Y DISPOSITIVOS MÉDICOS"/>
    <s v="PROGRAMAS DE SALUD PUBLICA"/>
    <s v="Adquisición de medicamentos de consulta externa a través del procedimiento de externalización de farmacias para la Fase 3"/>
    <s v="PLANTA CENTRAL"/>
    <n v="9999"/>
    <n v="24"/>
    <s v="000"/>
    <s v="002"/>
    <n v="530809"/>
    <n v="1701"/>
    <s v="001"/>
    <s v="0000"/>
    <s v="0000"/>
    <n v="0"/>
    <n v="0"/>
    <n v="0"/>
    <n v="3665978.5"/>
    <n v="0"/>
    <n v="3665978.5"/>
    <s v="SI"/>
    <m/>
    <m/>
    <x v="1"/>
    <n v="2727704.09"/>
    <n v="0"/>
    <n v="2727704.09"/>
    <s v="SUB GESTION OPERACIONES LOGISTICA SALUD "/>
    <s v="DIR NACIONAL ABASTECIMIENTO MEDICAMENTOS DIPOSITIVOS MEDICOS OTROS BIENES ESTRATÉGICOS EN SALUD"/>
    <s v="Externalización de Medicamentos"/>
    <s v="SI"/>
    <n v="2727704.09"/>
  </r>
  <r>
    <x v="413"/>
    <s v="111005026"/>
    <s v="MSP-SGOLS-2022-1734-M"/>
    <x v="201"/>
    <x v="361"/>
    <d v="2022-10-20T00:00:00"/>
    <s v="PRESUPUESTARIA"/>
    <s v="ASIGNACIÓN DE RECURSOS A LAS COORDINACIONES ZONALES 6-7-8 Y 9 PARA ABASTECIMIENTO DE MEDICAMENTOS Y DISPOSITIVOS MÉDICOS"/>
    <s v="PROGRAMAS DE SALUD PUBLICA"/>
    <s v="Adquisición de medicamentos de consulta externa a través del procedimiento de externalización de farmacias para la Fase 1 (Porcentaje de incremento costos operativos)"/>
    <s v="PLANTA CENTRAL"/>
    <n v="9999"/>
    <n v="24"/>
    <s v="000"/>
    <s v="002"/>
    <n v="530242"/>
    <n v="1701"/>
    <s v="001"/>
    <s v="0000"/>
    <s v="0000"/>
    <n v="0"/>
    <n v="0"/>
    <n v="0"/>
    <n v="151855.54999999999"/>
    <n v="0"/>
    <n v="151855.54999999999"/>
    <s v="SI"/>
    <m/>
    <m/>
    <x v="1"/>
    <n v="212597.77000000002"/>
    <n v="0"/>
    <n v="212597.77000000002"/>
    <s v="SUB GESTION OPERACIONES LOGISTICA SALUD "/>
    <s v="DIR NACIONAL ABASTECIMIENTO MEDICAMENTOS DIPOSITIVOS MEDICOS OTROS BIENES ESTRATÉGICOS EN SALUD"/>
    <s v="Externalización de Medicamentos"/>
    <s v="SI"/>
    <n v="2.9103830456733704E-11"/>
  </r>
  <r>
    <x v="413"/>
    <s v="111005028"/>
    <s v="MSP-SGOLS-2022-1734-M"/>
    <x v="201"/>
    <x v="361"/>
    <d v="2022-10-20T00:00:00"/>
    <s v="PRESUPUESTARIA"/>
    <s v="ASIGNACIÓN DE RECURSOS A LAS COORDINACIONES ZONALES 6-7-8 Y 9 PARA ABASTECIMIENTO DE MEDICAMENTOS Y DISPOSITIVOS MÉDICOS"/>
    <s v="PROVISION Y PRESTACION DE SERVICIOS DE SALUD"/>
    <s v="Incremento Presupuestario del MEF para cubrir la Emergencia del Secto Salud (Decreto Ejecutivo 454 de 2022)"/>
    <s v="PLANTA CENTRAL"/>
    <n v="9999"/>
    <n v="90"/>
    <s v="000"/>
    <s v="001"/>
    <n v="530809"/>
    <n v="1701"/>
    <s v="001"/>
    <s v="0000"/>
    <s v="0000"/>
    <n v="0"/>
    <n v="0"/>
    <n v="0"/>
    <n v="268869.42"/>
    <n v="0"/>
    <n v="268869.42"/>
    <s v="SI"/>
    <m/>
    <m/>
    <x v="1"/>
    <n v="0"/>
    <n v="0"/>
    <n v="0"/>
    <s v="SUB GESTION OPERACIONES LOGISTICA SALUD "/>
    <s v="DIR NACIONAL ABASTECIMIENTO MEDICAMENTOS DIPOSITIVOS MEDICOS OTROS BIENES ESTRATÉGICOS EN SALUD"/>
    <s v="EMERGENCIA SECTOR SALUD"/>
    <s v="NO"/>
    <n v="0"/>
  </r>
  <r>
    <x v="413"/>
    <s v="111005043"/>
    <s v="MSP-SGOLS-2022-1734-M"/>
    <x v="201"/>
    <x v="361"/>
    <d v="2022-10-20T00:00:00"/>
    <s v="PRESUPUESTARIA"/>
    <s v="ASIGNACIÓN DE RECURSOS A LAS COORDINACIONES ZONALES 6-7-8 Y 9 PARA ABASTECIMIENTO DE MEDICAMENTOS Y DISPOSITIVOS MÉDICOS"/>
    <s v="PROVISION Y PRESTACION DE SERVICIOS DE SALUD"/>
    <s v="“ADQUISICIÓN DE DISPOSITIVOS MÉDICOS DE USO GENERAL PARA LOS ESTABLECIMIENTOS DE SALUD DEL MINISTERIO DE SALUD PÚBLICA POR DECLARATORIA DE EMERGENCIA ”"/>
    <s v="PLANTA CENTRAL"/>
    <n v="9999"/>
    <n v="90"/>
    <s v="000"/>
    <s v="001"/>
    <n v="530826"/>
    <n v="1701"/>
    <s v="001"/>
    <s v="0000"/>
    <s v="0000"/>
    <n v="0"/>
    <n v="0"/>
    <n v="0"/>
    <n v="0.01"/>
    <n v="0"/>
    <n v="0.01"/>
    <s v="SI"/>
    <m/>
    <m/>
    <x v="1"/>
    <n v="1352729.6199999973"/>
    <n v="0"/>
    <n v="1352729.6199999973"/>
    <s v="SUB GESTION OPERACIONES LOGISTICA SALUD "/>
    <s v="DIR NACIONAL ABASTECIMIENTO MEDICAMENTOS DIPOSITIVOS MEDICOS OTROS BIENES ESTRATÉGICOS EN SALUD"/>
    <s v="EMERGENCIA SECTOR SALUD"/>
    <s v="SI"/>
    <n v="-2.7939677238464355E-9"/>
  </r>
  <r>
    <x v="413"/>
    <s v="111005044"/>
    <s v="MSP-SGOLS-2022-1734-M"/>
    <x v="201"/>
    <x v="361"/>
    <d v="2022-10-20T00:00:00"/>
    <s v="PRESUPUESTARIA"/>
    <s v="ASIGNACIÓN DE RECURSOS A LAS COORDINACIONES ZONALES 6-7-8 Y 9 PARA ABASTECIMIENTO DE MEDICAMENTOS Y DISPOSITIVOS MÉDICOS"/>
    <s v="PROGRAMAS DE SALUD PUBLICA"/>
    <s v="COSTOS OPERATIVOS ADQUISICIÓN DE MEDICAMENTOS DE CONSULTA EXTERNA A TRAVÉS DEL PROCEDIMIENTO DEEXTERNALIZACIÓN DE FARMACIAS PARA EL GRUPO I DE LA FASE II”"/>
    <s v="PLANTA CENTRAL"/>
    <n v="9999"/>
    <n v="24"/>
    <s v="000"/>
    <s v="002"/>
    <n v="530242"/>
    <n v="1701"/>
    <s v="001"/>
    <s v="0000"/>
    <s v="0000"/>
    <n v="0"/>
    <n v="0"/>
    <n v="0"/>
    <n v="90771.29"/>
    <n v="0"/>
    <n v="90771.29"/>
    <s v="SI"/>
    <m/>
    <m/>
    <x v="1"/>
    <n v="30257.100000000006"/>
    <n v="0"/>
    <n v="30257.100000000006"/>
    <s v="SUB GESTION OPERACIONES LOGISTICA SALUD "/>
    <s v="DIR NACIONAL ABASTECIMIENTO MEDICAMENTOS DIPOSITIVOS MEDICOS OTROS BIENES ESTRATÉGICOS EN SALUD"/>
    <s v="Externalización de Medicamentos"/>
    <s v="SI"/>
    <n v="7.2759576141834259E-12"/>
  </r>
  <r>
    <x v="413"/>
    <s v="111005045"/>
    <s v="MSP-SGOLS-2022-1734-M"/>
    <x v="201"/>
    <x v="361"/>
    <d v="2022-10-20T00:00:00"/>
    <s v="PRESUPUESTARIA"/>
    <s v="ASIGNACIÓN DE RECURSOS A LAS COORDINACIONES ZONALES 6-7-8 Y 9 PARA ABASTECIMIENTO DE MEDICAMENTOS Y DISPOSITIVOS MÉDICOS"/>
    <s v="PROGRAMAS DE SALUD PUBLICA"/>
    <s v="&quot;COSTOS OPERATIVOS PARA  &quot;ADQUISICIÓN DE MEDICAMENTOS DE CONSULTA EXTERNA A TRAVÉS DEL PROCEDIMIENTO DE EXTERNALIZACIÓN DE FARMACIAS PARA EL GRUPO II DE LA FASE II&quot;"/>
    <s v="PLANTA CENTRAL"/>
    <n v="9999"/>
    <n v="24"/>
    <s v="000"/>
    <s v="002"/>
    <n v="530242"/>
    <n v="1701"/>
    <s v="001"/>
    <s v="0000"/>
    <s v="0000"/>
    <n v="0"/>
    <n v="0"/>
    <n v="0"/>
    <n v="56010.91"/>
    <n v="0"/>
    <n v="56010.91"/>
    <s v="SI"/>
    <m/>
    <m/>
    <x v="1"/>
    <n v="18669.97"/>
    <n v="0"/>
    <n v="18669.97"/>
    <s v="SUB GESTION OPERACIONES LOGISTICA SALUD "/>
    <s v="DIR NACIONAL ABASTECIMIENTO MEDICAMENTOS DIPOSITIVOS MEDICOS OTROS BIENES ESTRATÉGICOS EN SALUD"/>
    <s v="Externalización de Medicamentos"/>
    <s v="SI"/>
    <n v="0"/>
  </r>
  <r>
    <x v="413"/>
    <s v="111005046"/>
    <s v="MSP-SGOLS-2022-1734-M"/>
    <x v="201"/>
    <x v="361"/>
    <d v="2022-10-20T00:00:00"/>
    <s v="PRESUPUESTARIA"/>
    <s v="ASIGNACIÓN DE RECURSOS A LAS COORDINACIONES ZONALES 6-7-8 Y 9 PARA ABASTECIMIENTO DE MEDICAMENTOS Y DISPOSITIVOS MÉDICOS"/>
    <s v="PROGRAMAS DE SALUD PUBLICA"/>
    <s v="ADQUISICIÓN DE MEDICAMENTOS DE CONSULTA EXTERNA A TRAVÉS DEL PROCEDIMIENTO DE EXTERNALIZACIÓN DE FARMACIAS PARA EL GRUPO II DE LA FASE II "/>
    <s v="PLANTA CENTRAL"/>
    <n v="9999"/>
    <n v="24"/>
    <s v="000"/>
    <s v="002"/>
    <n v="530809"/>
    <n v="1701"/>
    <s v="001"/>
    <s v="0000"/>
    <s v="0000"/>
    <n v="0"/>
    <n v="0"/>
    <n v="0"/>
    <n v="1120198.1200000001"/>
    <n v="0"/>
    <n v="1120198.1200000001"/>
    <s v="SI"/>
    <m/>
    <m/>
    <x v="1"/>
    <n v="373399.37000000011"/>
    <n v="0"/>
    <n v="373399.37000000011"/>
    <s v="SUB GESTION OPERACIONES LOGISTICA SALUD "/>
    <s v="DIR NACIONAL ABASTECIMIENTO MEDICAMENTOS DIPOSITIVOS MEDICOS OTROS BIENES ESTRATÉGICOS EN SALUD"/>
    <s v="Externalización de Medicamentos"/>
    <s v="SI"/>
    <n v="1.1641532182693481E-10"/>
  </r>
  <r>
    <x v="413"/>
    <s v="CZ6"/>
    <s v="MSP-SGOLS-2022-1734-M"/>
    <x v="201"/>
    <x v="361"/>
    <d v="2022-10-20T00:00:00"/>
    <s v="PRESUPUESTARIA"/>
    <s v="ASIGNACIÓN DE RECURSOS A LAS COORDINACIONES ZONALES 6-7-8 Y 9 PARA ABASTECIMIENTO DE MEDICAMENTOS Y DISPOSITIVOS MÉDICOS"/>
    <s v="CZ6"/>
    <s v="CZ6"/>
    <s v="CZ6"/>
    <s v="56"/>
    <n v="90"/>
    <s v="000"/>
    <s v="001"/>
    <s v="530826"/>
    <n v="101"/>
    <s v="001"/>
    <s v="0000"/>
    <s v="0000"/>
    <n v="1498752.26"/>
    <n v="0"/>
    <n v="1498752.26"/>
    <n v="0"/>
    <n v="0"/>
    <n v="0"/>
    <s v="SI"/>
    <m/>
    <m/>
    <x v="1"/>
    <e v="#N/A"/>
    <e v="#N/A"/>
    <e v="#N/A"/>
    <e v="#N/A"/>
    <e v="#N/A"/>
    <e v="#N/A"/>
    <e v="#N/A"/>
    <e v="#N/A"/>
  </r>
  <r>
    <x v="413"/>
    <s v="CZ7"/>
    <s v="MSP-SGOLS-2022-1734-M"/>
    <x v="201"/>
    <x v="361"/>
    <d v="2022-10-20T00:00:00"/>
    <s v="PRESUPUESTARIA"/>
    <s v="ASIGNACIÓN DE RECURSOS A LAS COORDINACIONES ZONALES 6-7-8 Y 9 PARA ABASTECIMIENTO DE MEDICAMENTOS Y DISPOSITIVOS MÉDICOS"/>
    <s v="CZ7"/>
    <s v="CZ7"/>
    <s v="CZ7"/>
    <s v="57"/>
    <n v="90"/>
    <s v="000"/>
    <s v="001"/>
    <s v="530826"/>
    <n v="1101"/>
    <s v="001"/>
    <s v="0000"/>
    <s v="0000"/>
    <n v="1605867.66"/>
    <n v="0"/>
    <n v="1605867.66"/>
    <n v="0"/>
    <n v="0"/>
    <n v="0"/>
    <s v="SI"/>
    <m/>
    <m/>
    <x v="1"/>
    <e v="#N/A"/>
    <e v="#N/A"/>
    <e v="#N/A"/>
    <e v="#N/A"/>
    <e v="#N/A"/>
    <e v="#N/A"/>
    <e v="#N/A"/>
    <e v="#N/A"/>
  </r>
  <r>
    <x v="413"/>
    <s v="CZ8"/>
    <s v="MSP-SGOLS-2022-1734-M"/>
    <x v="201"/>
    <x v="361"/>
    <d v="2022-10-20T00:00:00"/>
    <s v="PRESUPUESTARIA"/>
    <s v="ASIGNACIÓN DE RECURSOS A LAS COORDINACIONES ZONALES 6-7-8 Y 9 PARA ABASTECIMIENTO DE MEDICAMENTOS Y DISPOSITIVOS MÉDICOS"/>
    <s v="CZ8"/>
    <s v="CZ8"/>
    <s v="CZ8"/>
    <s v="58"/>
    <n v="90"/>
    <s v="000"/>
    <s v="001"/>
    <s v="530826"/>
    <n v="901"/>
    <s v="001"/>
    <s v="0000"/>
    <s v="0000"/>
    <n v="1227861.79"/>
    <n v="0"/>
    <n v="1227861.79"/>
    <n v="0"/>
    <n v="0"/>
    <n v="0"/>
    <s v="SI"/>
    <m/>
    <m/>
    <x v="1"/>
    <e v="#N/A"/>
    <e v="#N/A"/>
    <e v="#N/A"/>
    <e v="#N/A"/>
    <e v="#N/A"/>
    <e v="#N/A"/>
    <e v="#N/A"/>
    <e v="#N/A"/>
  </r>
  <r>
    <x v="413"/>
    <s v="CZ9"/>
    <s v="MSP-SGOLS-2022-1734-M"/>
    <x v="201"/>
    <x v="361"/>
    <d v="2022-10-20T00:00:00"/>
    <s v="PRESUPUESTARIA"/>
    <s v="ASIGNACIÓN DE RECURSOS A LAS COORDINACIONES ZONALES 6-7-8 Y 9 PARA ABASTECIMIENTO DE MEDICAMENTOS Y DISPOSITIVOS MÉDICOS"/>
    <s v="CZ9"/>
    <s v="CZ9"/>
    <s v="CZ9"/>
    <s v="59"/>
    <n v="90"/>
    <s v="000"/>
    <s v="001"/>
    <s v="530826"/>
    <n v="1701"/>
    <s v="001"/>
    <s v="0000"/>
    <s v="0000"/>
    <n v="1021203.09"/>
    <n v="0"/>
    <n v="1021203.09"/>
    <n v="0"/>
    <n v="0"/>
    <n v="0"/>
    <s v="SI"/>
    <m/>
    <m/>
    <x v="1"/>
    <e v="#N/A"/>
    <e v="#N/A"/>
    <e v="#N/A"/>
    <e v="#N/A"/>
    <e v="#N/A"/>
    <e v="#N/A"/>
    <e v="#N/A"/>
    <e v="#N/A"/>
  </r>
  <r>
    <x v="414"/>
    <s v="137000021"/>
    <s v="MSP-DCIP-2022-0569-M"/>
    <x v="203"/>
    <x v="362"/>
    <d v="2022-10-24T00:00:00"/>
    <s v="PRESUPUESTARIA"/>
    <s v="La reforma se realiza para el financiamiento en la CZ4 de la organización y logística del evento de Apertura de la primera fase del Hospital Miguel Alcívar Bahía de Caráquez"/>
    <s v="ADMINISTRACION CENTRAL"/>
    <s v="CONTRATACIÓN DEL SERVICIO DE ORGANIZACIÓN Y DESARROLLO DE EVENTOS DEL MINISTERIO DE SALUD PÚBLICA"/>
    <s v="PLANTA CENTRAL"/>
    <n v="9999"/>
    <s v="01"/>
    <s v="000"/>
    <s v="001"/>
    <n v="530249"/>
    <n v="1701"/>
    <s v="001"/>
    <s v="0000"/>
    <s v="0000"/>
    <n v="0"/>
    <n v="0"/>
    <n v="0"/>
    <n v="6725"/>
    <n v="0"/>
    <n v="6725"/>
    <s v="SI"/>
    <m/>
    <m/>
    <x v="13"/>
    <n v="51644.59"/>
    <n v="0"/>
    <n v="51644.59"/>
    <s v="DESPACHO MINISTERIAL"/>
    <s v="DIREC COMUNICACION IMAGEN PRENSA"/>
    <s v="NO APLICA"/>
    <s v="SI"/>
    <n v="51644.59"/>
  </r>
  <r>
    <x v="414"/>
    <s v="CZ4"/>
    <s v="MSP-DCIP-2022-0569-M"/>
    <x v="203"/>
    <x v="362"/>
    <d v="2022-10-24T00:00:00"/>
    <s v="PRESUPUESTARIA"/>
    <s v="La reforma se realiza para el financiamiento en la CZ4 de la organización y logística del evento de Apertura de la primera fase del Hospital Miguel Alcívar Bahía de Caráquez"/>
    <s v="ZONA 4"/>
    <s v="ZONA 4"/>
    <s v="ZONA 4"/>
    <s v="0054"/>
    <s v="01"/>
    <s v="000"/>
    <s v="001"/>
    <s v="530249"/>
    <n v="1301"/>
    <s v="001"/>
    <s v="0000"/>
    <s v="0000"/>
    <n v="6725"/>
    <n v="0"/>
    <n v="6725"/>
    <n v="0"/>
    <n v="0"/>
    <n v="0"/>
    <s v="SI"/>
    <m/>
    <m/>
    <x v="13"/>
    <e v="#N/A"/>
    <e v="#N/A"/>
    <e v="#N/A"/>
    <e v="#N/A"/>
    <e v="#N/A"/>
    <e v="#N/A"/>
    <e v="#N/A"/>
    <e v="#N/A"/>
  </r>
  <r>
    <x v="415"/>
    <s v="113001011"/>
    <s v="MSP-DNPS-2022-1043-M"/>
    <x v="201"/>
    <x v="50"/>
    <m/>
    <s v="PRESUPUESTARIA"/>
    <s v="LA REFORMA SE REALIZA CON LA FINALIDAD DE EFECTUAR LA ACTIVIDAD &quot;SERVICIO DE DISEÑO, EDICIÓN, DIAGRAMACIÓN, REPRODUCCIÓN E IMPRESIÓN DE MATERIAL EDUCOMUNICACIONAL DE PROMOCIÓN DE LA SALUD E IGUALDAD&quot;, PROCESO QUE CONTEMPLA UNA CERTIFICACIÓN PRESUPUESTARIA PLURIANUAL._x000a__x000a__x000a__x000a_"/>
    <s v="PREVENCION Y PROMOCION DE LA SALUD"/>
    <s v="Servicio de diseño, edición, diagramación, reproducción e impresión de material educomunicacional de promoción de la salud e igualdad"/>
    <s v="PLANTA CENTRAL"/>
    <n v="9999"/>
    <n v="55"/>
    <s v="000"/>
    <s v="002"/>
    <n v="530204"/>
    <n v="1701"/>
    <s v="001"/>
    <s v="0000"/>
    <s v="0000"/>
    <n v="1"/>
    <n v="0"/>
    <n v="1"/>
    <n v="0"/>
    <n v="0"/>
    <n v="0"/>
    <s v="SI"/>
    <m/>
    <m/>
    <x v="6"/>
    <n v="1"/>
    <n v="0"/>
    <n v="1"/>
    <s v="SUB PROMOCION SALUD INTERCULTURAL  IGUALDAD"/>
    <s v="DIR NAC PROMOCION SALUD"/>
    <s v="NO APLICA"/>
    <s v="SI"/>
    <n v="0"/>
  </r>
  <r>
    <x v="415"/>
    <s v="132001001"/>
    <s v="MSP-DNPS-2022-1043-M"/>
    <x v="201"/>
    <x v="50"/>
    <m/>
    <s v="PRESUPUESTARIA"/>
    <s v="LA REFORMA SE REALIZA CON LA FINALIDAD DE EFECTUAR LA ACTIVIDAD &quot;SERVICIO DE DISEÑO, EDICIÓN, DIAGRAMACIÓN, REPRODUCCIÓN E IMPRESIÓN DE MATERIAL EDUCOMUNICACIONAL DE PROMOCIÓN DE LA SALUD E IGUALDAD&quot;, PROCESO QUE CONTEMPLA UNA CERTIFICACIÓN PRESUPUESTARIA PLURIANUAL."/>
    <s v="ADMINISTRACION CENTRAL"/>
    <s v="Asignación esigef para financiar actividades priorizadas "/>
    <s v="PLANTA CENTRAL"/>
    <n v="9999"/>
    <s v="01"/>
    <s v="000"/>
    <s v="001"/>
    <n v="530106"/>
    <n v="1701"/>
    <s v="001"/>
    <s v="0000"/>
    <s v="0000"/>
    <n v="0"/>
    <n v="0"/>
    <n v="0"/>
    <n v="1"/>
    <n v="0"/>
    <n v="1"/>
    <s v="SI"/>
    <m/>
    <m/>
    <x v="6"/>
    <n v="1150.6499999999996"/>
    <n v="0"/>
    <n v="1150.6499999999996"/>
    <s v="COOR PLANIFICACION GEST ESTRAT"/>
    <s v="DIR PLANIFICACION INVERSION"/>
    <s v="NO APLICA"/>
    <s v="SI"/>
    <n v="1150.6499999999996"/>
  </r>
  <r>
    <x v="416"/>
    <s v="111005020"/>
    <s v="MSP-SGOLS-2022-1744-M"/>
    <x v="204"/>
    <x v="50"/>
    <m/>
    <s v="PRESUPUESTARIA"/>
    <s v="ABASTECIMIENTO DE MEDICAMENTOS &quot;ELOSULFASA ALFA LÍQUIDO PARENTERAL 1 MG/ML X 5 ML&quot; RESOLUCIÓN JUDICIAL MEDIDAS CAUTELARES NRO. 17204-2022-02914_CZ9"/>
    <s v="PROGRAMAS DE SALUD PUBLICA"/>
    <s v="Adquisición de medicamentos de consulta externa a través del procedimiento de externalización de farmacias para la Fase 3"/>
    <s v="PLANTA CENTRAL"/>
    <n v="9999"/>
    <n v="24"/>
    <s v="000"/>
    <s v="002"/>
    <n v="530809"/>
    <n v="1701"/>
    <s v="001"/>
    <s v="0000"/>
    <s v="0000"/>
    <n v="0"/>
    <m/>
    <n v="0"/>
    <n v="465192"/>
    <m/>
    <n v="465192"/>
    <s v="SI"/>
    <m/>
    <m/>
    <x v="1"/>
    <n v="2727704.09"/>
    <n v="0"/>
    <n v="2727704.09"/>
    <s v="SUB GESTION OPERACIONES LOGISTICA SALUD "/>
    <s v="DIR NACIONAL ABASTECIMIENTO MEDICAMENTOS DIPOSITIVOS MEDICOS OTROS BIENES ESTRATÉGICOS EN SALUD"/>
    <s v="Externalización de Medicamentos"/>
    <s v="SI"/>
    <n v="2727704.09"/>
  </r>
  <r>
    <x v="416"/>
    <s v="CZ9"/>
    <s v="MSP-SGOLS-2022-1744-M"/>
    <x v="204"/>
    <x v="50"/>
    <m/>
    <s v="PRESUPUESTARIA"/>
    <s v="ABASTECIMIENTO DE MEDICAMENTOS &quot;ELOSULFASA ALFA LÍQUIDO PARENTERAL 1 MG/ML X 5 ML&quot; RESOLUCIÓN JUDICIAL MEDIDAS CAUTELARES NRO. 17204-2022-02914_CZ9"/>
    <s v="CZ9"/>
    <s v="CZ9"/>
    <s v="CZ9"/>
    <s v="1421"/>
    <n v="90"/>
    <s v="000"/>
    <s v="005"/>
    <s v="530809"/>
    <n v="1701"/>
    <s v="001"/>
    <s v="0000"/>
    <s v="0000"/>
    <n v="465192"/>
    <n v="0"/>
    <n v="465192"/>
    <m/>
    <m/>
    <n v="0"/>
    <s v="SI"/>
    <m/>
    <m/>
    <x v="1"/>
    <e v="#N/A"/>
    <e v="#N/A"/>
    <e v="#N/A"/>
    <e v="#N/A"/>
    <e v="#N/A"/>
    <e v="#N/A"/>
    <e v="#N/A"/>
    <e v="#N/A"/>
  </r>
  <r>
    <x v="417"/>
    <s v="ZONA 1"/>
    <s v="MSP-DNIS-2022-1826-M"/>
    <x v="204"/>
    <x v="363"/>
    <d v="2022-10-24T00:00:00"/>
    <s v="PRESUPUESTARIA"/>
    <s v="SALDOS DISPONIBLES NO SE EJECUTARÁN DENTRO DEL PRESENTE PERÍODO FISCAL 2022, SE OPTIMIZA EL RECURSO PARA CUBRIR NECESIDADES EMERGENTES."/>
    <s v="ZONA 1"/>
    <s v="ZONA 1"/>
    <s v="ZONA 1"/>
    <n v="51"/>
    <n v="55"/>
    <s v="000"/>
    <s v="005"/>
    <n v="530417"/>
    <s v="001"/>
    <n v="1001"/>
    <s v="0000"/>
    <s v="0000"/>
    <n v="0"/>
    <n v="0"/>
    <n v="0"/>
    <n v="70.930000000000007"/>
    <n v="0"/>
    <n v="70.930000000000007"/>
    <s v="SI"/>
    <m/>
    <m/>
    <x v="1"/>
    <e v="#N/A"/>
    <e v="#N/A"/>
    <e v="#N/A"/>
    <e v="#N/A"/>
    <e v="#N/A"/>
    <e v="#N/A"/>
    <e v="#N/A"/>
    <e v="#N/A"/>
  </r>
  <r>
    <x v="417"/>
    <s v="ZONA 3"/>
    <s v="MSP-DNIS-2022-1826-M"/>
    <x v="204"/>
    <x v="363"/>
    <d v="2022-10-24T00:00:00"/>
    <s v="PRESUPUESTARIA"/>
    <s v="SALDOS DISPONIBLES NO SE EJECUTARÁN DENTRO DEL PRESENTE PERÍODO FISCAL 2022, SE OPTIMIZA EL RECURSO PARA CUBRIR NECESIDADES EMERGENTES."/>
    <s v="ZONA 3"/>
    <s v="ZONA 3"/>
    <s v="ZONA 3"/>
    <n v="53"/>
    <n v="55"/>
    <s v="000"/>
    <s v="005"/>
    <n v="530417"/>
    <s v="001"/>
    <n v="601"/>
    <s v="0000"/>
    <s v="0000"/>
    <n v="0"/>
    <n v="0"/>
    <n v="0"/>
    <n v="18067.990000000002"/>
    <n v="0"/>
    <n v="18067.990000000002"/>
    <s v="SI"/>
    <m/>
    <m/>
    <x v="1"/>
    <e v="#N/A"/>
    <e v="#N/A"/>
    <e v="#N/A"/>
    <e v="#N/A"/>
    <e v="#N/A"/>
    <e v="#N/A"/>
    <e v="#N/A"/>
    <e v="#N/A"/>
  </r>
  <r>
    <x v="417"/>
    <s v="ZONA 4"/>
    <s v="MSP-DNIS-2022-1826-M"/>
    <x v="204"/>
    <x v="363"/>
    <d v="2022-10-24T00:00:00"/>
    <s v="PRESUPUESTARIA"/>
    <s v="SALDOS DISPONIBLES NO SE EJECUTARÁN DENTRO DEL PRESENTE PERÍODO FISCAL 2022, SE OPTIMIZA EL RECURSO PARA CUBRIR NECESIDADES EMERGENTES."/>
    <s v="ZONA 4"/>
    <s v="ZONA 4"/>
    <s v="ZONA 4"/>
    <n v="54"/>
    <n v="55"/>
    <s v="000"/>
    <s v="005"/>
    <n v="530417"/>
    <s v="001"/>
    <n v="1301"/>
    <s v="0000"/>
    <s v="0000"/>
    <n v="0"/>
    <n v="0"/>
    <n v="0"/>
    <n v="19591.95"/>
    <n v="0"/>
    <n v="19591.95"/>
    <s v="SI"/>
    <m/>
    <m/>
    <x v="1"/>
    <e v="#N/A"/>
    <e v="#N/A"/>
    <e v="#N/A"/>
    <e v="#N/A"/>
    <e v="#N/A"/>
    <e v="#N/A"/>
    <e v="#N/A"/>
    <e v="#N/A"/>
  </r>
  <r>
    <x v="417"/>
    <s v="ZONA 5"/>
    <s v="MSP-DNIS-2022-1826-M"/>
    <x v="204"/>
    <x v="363"/>
    <d v="2022-10-24T00:00:00"/>
    <s v="PRESUPUESTARIA"/>
    <s v="SALDOS DISPONIBLES NO SE EJECUTARÁN DENTRO DEL PRESENTE PERÍODO FISCAL 2022, SE OPTIMIZA EL RECURSO PARA CUBRIR NECESIDADES EMERGENTES."/>
    <s v="ZONA 5"/>
    <s v="ZONA 5"/>
    <s v="ZONA 5"/>
    <n v="55"/>
    <n v="55"/>
    <s v="000"/>
    <s v="005"/>
    <n v="530417"/>
    <s v="001"/>
    <n v="910"/>
    <s v="0000"/>
    <s v="0000"/>
    <n v="0"/>
    <n v="0"/>
    <n v="0"/>
    <n v="63009.63"/>
    <n v="0"/>
    <n v="63009.63"/>
    <s v="SI"/>
    <m/>
    <m/>
    <x v="1"/>
    <e v="#N/A"/>
    <e v="#N/A"/>
    <e v="#N/A"/>
    <e v="#N/A"/>
    <e v="#N/A"/>
    <e v="#N/A"/>
    <e v="#N/A"/>
    <e v="#N/A"/>
  </r>
  <r>
    <x v="417"/>
    <s v="ZONA 6"/>
    <s v="MSP-DNIS-2022-1826-M"/>
    <x v="204"/>
    <x v="363"/>
    <d v="2022-10-24T00:00:00"/>
    <s v="PRESUPUESTARIA"/>
    <s v="SALDOS DISPONIBLES NO SE EJECUTARÁN DENTRO DEL PRESENTE PERÍODO FISCAL 2022, SE OPTIMIZA EL RECURSO PARA CUBRIR NECESIDADES EMERGENTES."/>
    <s v="ZONA 6"/>
    <s v="ZONA 6"/>
    <s v="ZONA 6"/>
    <n v="1009"/>
    <n v="55"/>
    <s v="000"/>
    <s v="005"/>
    <n v="530417"/>
    <s v="001"/>
    <n v="103"/>
    <s v="0000"/>
    <s v="0000"/>
    <n v="0"/>
    <n v="0"/>
    <n v="0"/>
    <n v="824.47"/>
    <n v="0"/>
    <n v="824.47"/>
    <s v="SI"/>
    <m/>
    <m/>
    <x v="1"/>
    <e v="#N/A"/>
    <e v="#N/A"/>
    <e v="#N/A"/>
    <e v="#N/A"/>
    <e v="#N/A"/>
    <e v="#N/A"/>
    <e v="#N/A"/>
    <e v="#N/A"/>
  </r>
  <r>
    <x v="417"/>
    <s v="ZONA 6"/>
    <s v="MSP-DNIS-2022-1826-M"/>
    <x v="204"/>
    <x v="363"/>
    <d v="2022-10-24T00:00:00"/>
    <s v="PRESUPUESTARIA"/>
    <s v="SALDOS DISPONIBLES NO SE EJECUTARÁN DENTRO DEL PRESENTE PERÍODO FISCAL 2022, SE OPTIMIZA EL RECURSO PARA CUBRIR NECESIDADES EMERGENTES."/>
    <s v="ZONA 6"/>
    <s v="ZONA 6"/>
    <s v="ZONA 6"/>
    <n v="1009"/>
    <n v="55"/>
    <s v="000"/>
    <s v="005"/>
    <s v="530604"/>
    <s v="001"/>
    <n v="103"/>
    <s v="0000"/>
    <s v="0000"/>
    <n v="0"/>
    <n v="0"/>
    <n v="0"/>
    <n v="604.67999999999995"/>
    <m/>
    <n v="604.67999999999995"/>
    <s v="SI"/>
    <m/>
    <m/>
    <x v="1"/>
    <e v="#N/A"/>
    <e v="#N/A"/>
    <e v="#N/A"/>
    <e v="#N/A"/>
    <e v="#N/A"/>
    <e v="#N/A"/>
    <e v="#N/A"/>
    <e v="#N/A"/>
  </r>
  <r>
    <x v="417"/>
    <s v="ZONA 4"/>
    <s v="MSP-DNIS-2022-1826-M"/>
    <x v="204"/>
    <x v="363"/>
    <d v="2022-10-24T00:00:00"/>
    <s v="PRESUPUESTARIA"/>
    <s v="SALDOS DISPONIBLES NO SE EJECUTARÁN DENTRO DEL PRESENTE PERÍODO FISCAL 2022, SE OPTIMIZA EL RECURSO PARA CUBRIR NECESIDADES EMERGENTES."/>
    <s v="ZONA 4"/>
    <s v="ZONA 4"/>
    <s v="ZONA 4"/>
    <n v="1336"/>
    <n v="55"/>
    <s v="000"/>
    <s v="005"/>
    <n v="530417"/>
    <s v="001"/>
    <n v="1308"/>
    <s v="0000"/>
    <s v="0000"/>
    <n v="0"/>
    <n v="0"/>
    <n v="0"/>
    <n v="199999.99"/>
    <n v="0"/>
    <n v="199999.99"/>
    <s v="SI"/>
    <m/>
    <m/>
    <x v="1"/>
    <e v="#N/A"/>
    <e v="#N/A"/>
    <e v="#N/A"/>
    <e v="#N/A"/>
    <e v="#N/A"/>
    <e v="#N/A"/>
    <e v="#N/A"/>
    <e v="#N/A"/>
  </r>
  <r>
    <x v="417"/>
    <s v="ZONA 3"/>
    <s v="MSP-DNIS-2022-1826-M"/>
    <x v="204"/>
    <x v="363"/>
    <d v="2022-10-24T00:00:00"/>
    <s v="PRESUPUESTARIA"/>
    <s v="SALDOS DISPONIBLES NO SE EJECUTARÁN DENTRO DEL PRESENTE PERÍODO FISCAL 2022, SE OPTIMIZA EL RECURSO PARA CUBRIR NECESIDADES EMERGENTES."/>
    <s v="ZONA 3"/>
    <s v="ZONA 3"/>
    <s v="ZONA 3"/>
    <n v="1463"/>
    <n v="55"/>
    <s v="000"/>
    <s v="005"/>
    <n v="530417"/>
    <s v="001"/>
    <n v="1801"/>
    <s v="0000"/>
    <s v="0000"/>
    <n v="0"/>
    <n v="0"/>
    <n v="0"/>
    <n v="13.5"/>
    <n v="0"/>
    <n v="13.5"/>
    <s v="SI"/>
    <m/>
    <m/>
    <x v="1"/>
    <e v="#N/A"/>
    <e v="#N/A"/>
    <e v="#N/A"/>
    <e v="#N/A"/>
    <e v="#N/A"/>
    <e v="#N/A"/>
    <e v="#N/A"/>
    <e v="#N/A"/>
  </r>
  <r>
    <x v="417"/>
    <s v="ZONA 3"/>
    <s v="MSP-DNIS-2022-1826-M"/>
    <x v="204"/>
    <x v="363"/>
    <d v="2022-10-24T00:00:00"/>
    <s v="PRESUPUESTARIA"/>
    <s v="SALDOS DISPONIBLES NO SE EJECUTARÁN DENTRO DEL PRESENTE PERÍODO FISCAL 2022, SE OPTIMIZA EL RECURSO PARA CUBRIR NECESIDADES EMERGENTES."/>
    <s v="ZONA 3"/>
    <s v="ZONA 3"/>
    <s v="ZONA 3"/>
    <n v="1463"/>
    <n v="55"/>
    <s v="000"/>
    <s v="005"/>
    <s v="530604"/>
    <s v="001"/>
    <n v="1801"/>
    <s v="0000"/>
    <s v="0000"/>
    <n v="0"/>
    <n v="0"/>
    <n v="0"/>
    <n v="1117.33"/>
    <n v="0"/>
    <n v="1117.33"/>
    <s v="SI"/>
    <m/>
    <m/>
    <x v="1"/>
    <e v="#N/A"/>
    <e v="#N/A"/>
    <e v="#N/A"/>
    <e v="#N/A"/>
    <e v="#N/A"/>
    <e v="#N/A"/>
    <e v="#N/A"/>
    <e v="#N/A"/>
  </r>
  <r>
    <x v="417"/>
    <s v="ZONA 3"/>
    <s v="MSP-DNIS-2022-1826-M"/>
    <x v="204"/>
    <x v="363"/>
    <d v="2022-10-24T00:00:00"/>
    <s v="PRESUPUESTARIA"/>
    <s v="SALDOS DISPONIBLES NO SE EJECUTARÁN DENTRO DEL PRESENTE PERÍODO FISCAL 2022, SE OPTIMIZA EL RECURSO PARA CUBRIR NECESIDADES EMERGENTES."/>
    <s v="ZONA 3"/>
    <s v="ZONA 3"/>
    <s v="ZONA 3"/>
    <n v="1465"/>
    <n v="55"/>
    <s v="000"/>
    <s v="005"/>
    <n v="530417"/>
    <s v="001"/>
    <n v="1807"/>
    <s v="0000"/>
    <s v="0000"/>
    <n v="0"/>
    <n v="0"/>
    <n v="0"/>
    <n v="0.01"/>
    <n v="0"/>
    <n v="0.01"/>
    <s v="SI"/>
    <m/>
    <m/>
    <x v="1"/>
    <e v="#N/A"/>
    <e v="#N/A"/>
    <e v="#N/A"/>
    <e v="#N/A"/>
    <e v="#N/A"/>
    <e v="#N/A"/>
    <e v="#N/A"/>
    <e v="#N/A"/>
  </r>
  <r>
    <x v="417"/>
    <s v="ZONA 3"/>
    <s v="MSP-DNIS-2022-1826-M"/>
    <x v="204"/>
    <x v="363"/>
    <d v="2022-10-24T00:00:00"/>
    <s v="PRESUPUESTARIA"/>
    <s v="SALDOS DISPONIBLES NO SE EJECUTARÁN DENTRO DEL PRESENTE PERÍODO FISCAL 2022, SE OPTIMIZA EL RECURSO PARA CUBRIR NECESIDADES EMERGENTES."/>
    <s v="ZONA 3"/>
    <s v="ZONA 3"/>
    <s v="ZONA 3"/>
    <n v="1465"/>
    <n v="55"/>
    <s v="000"/>
    <s v="005"/>
    <s v="530604"/>
    <s v="001"/>
    <n v="1807"/>
    <s v="0000"/>
    <s v="0000"/>
    <n v="0"/>
    <n v="0"/>
    <n v="0"/>
    <n v="1342.58"/>
    <n v="0"/>
    <n v="1342.58"/>
    <s v="SI"/>
    <m/>
    <m/>
    <x v="1"/>
    <e v="#N/A"/>
    <e v="#N/A"/>
    <e v="#N/A"/>
    <e v="#N/A"/>
    <e v="#N/A"/>
    <e v="#N/A"/>
    <e v="#N/A"/>
    <e v="#N/A"/>
  </r>
  <r>
    <x v="417"/>
    <s v="ZONA 3"/>
    <s v="MSP-DNIS-2022-1826-M"/>
    <x v="204"/>
    <x v="363"/>
    <d v="2022-10-24T00:00:00"/>
    <s v="PRESUPUESTARIA"/>
    <s v="SALDOS DISPONIBLES NO SE EJECUTARÁN DENTRO DEL PRESENTE PERÍODO FISCAL 2022, SE OPTIMIZA EL RECURSO PARA CUBRIR NECESIDADES EMERGENTES."/>
    <s v="ZONA 3"/>
    <s v="ZONA 3"/>
    <s v="ZONA 3"/>
    <n v="3340"/>
    <n v="55"/>
    <s v="000"/>
    <s v="005"/>
    <n v="530417"/>
    <s v="001"/>
    <n v="602"/>
    <s v="0000"/>
    <s v="0000"/>
    <n v="0"/>
    <n v="0"/>
    <n v="0"/>
    <n v="25535.48"/>
    <n v="0"/>
    <n v="25535.48"/>
    <s v="SI"/>
    <m/>
    <m/>
    <x v="1"/>
    <e v="#N/A"/>
    <e v="#N/A"/>
    <e v="#N/A"/>
    <e v="#N/A"/>
    <e v="#N/A"/>
    <e v="#N/A"/>
    <e v="#N/A"/>
    <e v="#N/A"/>
  </r>
  <r>
    <x v="417"/>
    <s v="ZONA 5"/>
    <s v="MSP-DNIS-2022-1826-M"/>
    <x v="204"/>
    <x v="363"/>
    <d v="2022-10-24T00:00:00"/>
    <s v="PRESUPUESTARIA"/>
    <s v="SALDOS DISPONIBLES NO SE EJECUTARÁN DENTRO DEL PRESENTE PERÍODO FISCAL 2022, SE OPTIMIZA EL RECURSO PARA CUBRIR NECESIDADES EMERGENTES."/>
    <s v="ZONA 5"/>
    <s v="ZONA 5"/>
    <s v="ZONA 5"/>
    <n v="1304"/>
    <n v="55"/>
    <s v="000"/>
    <s v="005"/>
    <s v="530402"/>
    <s v="001"/>
    <n v="1206"/>
    <s v="0000"/>
    <s v="0000"/>
    <n v="0"/>
    <n v="0"/>
    <n v="0"/>
    <n v="19400.05"/>
    <n v="0"/>
    <n v="19400.05"/>
    <s v="SI"/>
    <m/>
    <m/>
    <x v="1"/>
    <e v="#N/A"/>
    <e v="#N/A"/>
    <e v="#N/A"/>
    <e v="#N/A"/>
    <e v="#N/A"/>
    <e v="#N/A"/>
    <e v="#N/A"/>
    <e v="#N/A"/>
  </r>
  <r>
    <x v="417"/>
    <s v="122002012"/>
    <s v="MSP-DNIS-2022-1826-M"/>
    <x v="204"/>
    <x v="363"/>
    <d v="2022-10-24T00:00:00"/>
    <s v="PRESUPUESTARIA"/>
    <s v="SALDOS DISPONIBLES NO SE EJECUTARÁN DENTRO DEL PRESENTE PERÍODO FISCAL 2022, SE OPTIMIZA EL RECURSO PARA CUBRIR NECESIDADES EMERGENTES."/>
    <s v="PREVENCION Y PROMOCION DE LA SALUD"/>
    <s v="PPR MANTENIMIENTO INFRAESTRUCTURA 1ER NIVEL "/>
    <s v="PLANTA CENTRAL"/>
    <n v="9999"/>
    <n v="55"/>
    <s v="000"/>
    <s v="005"/>
    <n v="530402"/>
    <n v="1701"/>
    <s v="001"/>
    <s v="0000"/>
    <s v="0000"/>
    <n v="343322.16"/>
    <n v="0"/>
    <n v="343322.16"/>
    <n v="0"/>
    <n v="0"/>
    <n v="0"/>
    <s v="SI"/>
    <m/>
    <m/>
    <x v="1"/>
    <n v="393523.22000000003"/>
    <n v="0"/>
    <n v="393523.22000000003"/>
    <s v="SUB GESTION OPERACIONES LOGISTICA SALUD "/>
    <s v="DIR NAC INFRAESTRUCTURA SANITARIA"/>
    <s v="Presupuesto por Resultados"/>
    <s v="SI"/>
    <n v="393523.22000000003"/>
  </r>
  <r>
    <x v="417"/>
    <s v="122002012"/>
    <s v="MSP-DNIS-2022-1826-M"/>
    <x v="204"/>
    <x v="363"/>
    <d v="2022-10-24T00:00:00"/>
    <s v="PRESUPUESTARIA"/>
    <s v="SALDOS DISPONIBLES NO SE EJECUTARÁN DENTRO DEL PRESENTE PERÍODO FISCAL 2022, SE OPTIMIZA EL RECURSO PARA CUBRIR NECESIDADES EMERGENTES."/>
    <s v="PREVENCION Y PROMOCION DE LA SALUD"/>
    <s v="PPR MANTENIMIENTO INFRAESTRUCTURA 1ER NIVEL "/>
    <s v="PLANTA CENTRAL"/>
    <n v="9999"/>
    <n v="55"/>
    <s v="000"/>
    <s v="005"/>
    <n v="530402"/>
    <n v="1701"/>
    <s v="001"/>
    <s v="0000"/>
    <s v="0000"/>
    <n v="6256.4300000000512"/>
    <n v="0"/>
    <n v="6256.4300000000512"/>
    <n v="0"/>
    <n v="0"/>
    <n v="0"/>
    <s v="NO"/>
    <m/>
    <m/>
    <x v="1"/>
    <n v="393523.22000000003"/>
    <n v="0"/>
    <n v="393523.22000000003"/>
    <s v="SUB GESTION OPERACIONES LOGISTICA SALUD "/>
    <s v="DIR NAC INFRAESTRUCTURA SANITARIA"/>
    <s v="Presupuesto por Resultados"/>
    <s v="SI"/>
    <n v="393523.22000000003"/>
  </r>
  <r>
    <x v="418"/>
    <s v="121091011"/>
    <s v="  MSP-SRAIPN-2022-0139-M"/>
    <x v="204"/>
    <x v="50"/>
    <m/>
    <s v="POA"/>
    <s v="La reforma se realiza con la finalidad de cancelar las obligaciones generadas en el contrato Nro. 0076 correspondiente al mes de Agosto de 2022, por servicios de Contact Center."/>
    <s v="PROVISION Y PRESTACION DE SERVICIOS DE SALUD"/>
    <s v="PROCESO DE CONTRATACIÓN SERVICIO DE CONTACT CENTER PARA AGENDAMIENTO EN ESTABLECIMIENTOS DE SALUD DEL PRIMER NIVEL DE ATENCIÓN 2021 (PAGO MESES DE AGOSTO, SEPTIEMBRE Y OCTUBRE 2022)"/>
    <s v="PLANTA CENTRAL"/>
    <n v="9999"/>
    <n v="90"/>
    <s v="000"/>
    <s v="001"/>
    <n v="530105"/>
    <n v="1701"/>
    <s v="001"/>
    <s v="0000"/>
    <s v="0000"/>
    <n v="0"/>
    <n v="0"/>
    <n v="0"/>
    <n v="623674.39357142895"/>
    <n v="74840.926428571402"/>
    <n v="698515.3200000003"/>
    <s v="SI"/>
    <m/>
    <m/>
    <x v="6"/>
    <n v="584557.00642857119"/>
    <n v="99520.073571428569"/>
    <n v="684077.07999999973"/>
    <e v="#N/A"/>
    <s v="DIR NAC GESTION USUARIOS PACIENTES "/>
    <s v="CONTACT CENTER"/>
    <s v="SI"/>
    <n v="684077.07999999973"/>
  </r>
  <r>
    <x v="418"/>
    <s v="121091012"/>
    <s v="  MSP-SRAIPN-2022-0139-M"/>
    <x v="204"/>
    <x v="50"/>
    <m/>
    <s v="POA"/>
    <s v="La reforma se realiza con la finalidad de cancelar las obligaciones generadas en el contrato Nro. 0076 correspondiente al mes de Agosto de 2022, por servicios de Contact Center."/>
    <s v="PROVISION Y PRESTACION DE SERVICIOS DE SALUD"/>
    <s v="PROCESO DE CONTRATACIÓN SERVICIO DE CONTACT CENTER PARA AGENDAMIENTO EN ESTABLECIMIENTOS DE SALUD DEL PRIMER NIVEL DE ATENCIÓN 2021 (PAGO DE AGOSTO 2022)"/>
    <s v="PLANTA CENTRAL"/>
    <n v="9999"/>
    <n v="90"/>
    <s v="000"/>
    <s v="001"/>
    <n v="530105"/>
    <n v="1701"/>
    <s v="001"/>
    <s v="0000"/>
    <s v="0000"/>
    <n v="623674.39"/>
    <n v="74840.926800000001"/>
    <n v="698515.31680000003"/>
    <n v="0"/>
    <n v="0"/>
    <n v="0"/>
    <s v="SI"/>
    <m/>
    <m/>
    <x v="6"/>
    <n v="623674.39"/>
    <n v="74840.926800000001"/>
    <n v="698515.31680000003"/>
    <e v="#N/A"/>
    <s v="DIR NAC GESTION USUARIOS PACIENTES "/>
    <s v="CONTACT CENTER"/>
    <s v="SI"/>
    <n v="0"/>
  </r>
  <r>
    <x v="419"/>
    <s v="111005020"/>
    <s v="MSP-DTIC-2022-1545-M"/>
    <x v="192"/>
    <x v="50"/>
    <m/>
    <s v="PRESUPUESTARIA"/>
    <s v="Se plantea la reforma con el fin de financiar  la contratación del proceso denominado “SERVICIO HOUSING EN UN CENTRO DE DATOS CATEGORÍA TIER III PARA LA INFRAESTRUCTURA TECNOLÓGICA DEL MSP PLANTA CENTRAL”."/>
    <s v="PROGRAMAS DE SALUD PUBLICA"/>
    <s v="Adquisición de medicamentos de consulta externa a través del procedimiento de externalización de farmacias para la Fase 3"/>
    <s v="PLANTA CENTRAL"/>
    <n v="9999"/>
    <n v="24"/>
    <s v="000"/>
    <s v="002"/>
    <n v="530809"/>
    <n v="1701"/>
    <s v="001"/>
    <s v="0000"/>
    <s v="0000"/>
    <n v="0"/>
    <n v="0"/>
    <n v="0"/>
    <n v="454764.79999999999"/>
    <m/>
    <n v="454764.79999999999"/>
    <s v="SI"/>
    <m/>
    <m/>
    <x v="5"/>
    <n v="2727704.09"/>
    <n v="0"/>
    <n v="2727704.09"/>
    <s v="SUB GESTION OPERACIONES LOGISTICA SALUD "/>
    <s v="DIR NACIONAL ABASTECIMIENTO MEDICAMENTOS DIPOSITIVOS MEDICOS OTROS BIENES ESTRATÉGICOS EN SALUD"/>
    <s v="Externalización de Medicamentos"/>
    <s v="SI"/>
    <n v="2727704.09"/>
  </r>
  <r>
    <x v="419"/>
    <n v="135000024"/>
    <s v="MSP-DTIC-2022-1545-M"/>
    <x v="192"/>
    <x v="50"/>
    <m/>
    <s v="PRESUPUESTARIA"/>
    <s v="Se plantea la reforma con el fin de financiar  la contratación del proceso denominado “SERVICIO HOUSING EN UN CENTRO DE DATOS CATEGORÍA TIER III PARA LA INFRAESTRUCTURA TECNOLÓGICA DEL MSP PLANTA CENTRAL”."/>
    <s v="ADMINISTRACION CENTRAL"/>
    <s v="SERVICIO HOUSING EN UN CENTRO DE DATOS CATEGORÍA TIER III PARA LA INFRAESTRUCTURA TECNOLÓGICA DEL MSP PLANTA CENTRAL"/>
    <s v="PLANTA CENTRAL"/>
    <n v="9999"/>
    <s v="01"/>
    <s v="000"/>
    <s v="001"/>
    <n v="530105"/>
    <n v="1701"/>
    <s v="001"/>
    <s v="0000"/>
    <s v="0000"/>
    <n v="406040"/>
    <n v="48724.799999999996"/>
    <n v="454764.79999999999"/>
    <n v="0"/>
    <n v="0"/>
    <n v="0"/>
    <s v="SI"/>
    <m/>
    <m/>
    <x v="5"/>
    <n v="406040"/>
    <n v="48724.799999999996"/>
    <n v="454764.79999999999"/>
    <s v="DESPACHO MINISTERIAL"/>
    <s v="DIR TECNOLOGIAS INFORMACION COMUNICACION"/>
    <s v="NO APLICA"/>
    <s v="SI"/>
    <n v="454764.79999999999"/>
  </r>
  <r>
    <x v="420"/>
    <s v="ZONA 1"/>
    <s v="MSP-DNES-2022-1857-M"/>
    <x v="205"/>
    <x v="50"/>
    <m/>
    <s v="PRESUPUESTARIA"/>
    <s v="Se plantea esta reforma para la optimización de Recursos Disponibles para la Redistribucón en las Direcciones que lo requieran pertenecientes a Planta Central."/>
    <s v="CZ1"/>
    <s v="PPR-OPTIMIZACION RECURSOS PRIMER NIVEL -  1073DIRECCION DISTRITAL 04D03 - ESPEJO-MIRA - SALUD"/>
    <s v="CZ1"/>
    <n v="1073"/>
    <n v="55"/>
    <s v="000"/>
    <s v="005"/>
    <n v="530813"/>
    <n v="403"/>
    <s v="001"/>
    <s v="0000"/>
    <s v="0000"/>
    <n v="0"/>
    <n v="0"/>
    <n v="0"/>
    <n v="821"/>
    <n v="0"/>
    <n v="821"/>
    <s v="SI"/>
    <m/>
    <m/>
    <x v="11"/>
    <e v="#N/A"/>
    <e v="#N/A"/>
    <e v="#N/A"/>
    <e v="#N/A"/>
    <e v="#N/A"/>
    <e v="#N/A"/>
    <s v="SI"/>
    <e v="#N/A"/>
  </r>
  <r>
    <x v="420"/>
    <s v="ZONA 3"/>
    <s v="MSP-DNES-2022-1857-M"/>
    <x v="205"/>
    <x v="50"/>
    <m/>
    <s v="PRESUPUESTARIA"/>
    <s v="Se plantea esta reforma para la optimización de Recursos Disponibles para la Redistribucón en las Direcciones que lo requieran pertenecientes a Planta Central."/>
    <s v="CZ3"/>
    <s v="PPR-OPTIMIZACION RECURSOS PRIMER NIVEL -  1073DIRECCION DISTRITAL 04D03 - ESPEJO-MIRA - SALUD"/>
    <s v="CZ3"/>
    <n v="1115"/>
    <n v="55"/>
    <s v="000"/>
    <s v="005"/>
    <n v="530404"/>
    <n v="606"/>
    <s v="001"/>
    <s v="0000"/>
    <s v="0000"/>
    <n v="0"/>
    <n v="0"/>
    <n v="0"/>
    <n v="10049"/>
    <n v="0"/>
    <n v="10049"/>
    <s v="SI"/>
    <m/>
    <m/>
    <x v="11"/>
    <e v="#N/A"/>
    <e v="#N/A"/>
    <e v="#N/A"/>
    <e v="#N/A"/>
    <e v="#N/A"/>
    <e v="#N/A"/>
    <s v="SI"/>
    <e v="#N/A"/>
  </r>
  <r>
    <x v="420"/>
    <s v="ZONA 8"/>
    <s v="MSP-DNES-2022-1857-M"/>
    <x v="205"/>
    <x v="50"/>
    <m/>
    <s v="PRESUPUESTARIA"/>
    <s v="Se plantea esta reforma para la optimización de Recursos Disponibles para la Redistribucón en las Direcciones que lo requieran pertenecientes a Planta Central."/>
    <s v="CZ8"/>
    <s v="PPR-OPTIMIZACION RECURSOS PRIMER NIVEL -  1073DIRECCION DISTRITAL 04D03 - ESPEJO-MIRA - SALUD"/>
    <s v="CZ8"/>
    <n v="1198"/>
    <n v="55"/>
    <s v="000"/>
    <s v="005"/>
    <n v="530404"/>
    <n v="901"/>
    <s v="001"/>
    <s v="0000"/>
    <s v="0000"/>
    <n v="0"/>
    <n v="0"/>
    <n v="0"/>
    <n v="14832.46"/>
    <n v="0"/>
    <n v="14832.46"/>
    <s v="SI"/>
    <m/>
    <m/>
    <x v="11"/>
    <e v="#N/A"/>
    <e v="#N/A"/>
    <e v="#N/A"/>
    <e v="#N/A"/>
    <e v="#N/A"/>
    <e v="#N/A"/>
    <s v="SI"/>
    <e v="#N/A"/>
  </r>
  <r>
    <x v="420"/>
    <s v="ZONA 5"/>
    <s v="MSP-DNES-2022-1857-M"/>
    <x v="205"/>
    <x v="50"/>
    <m/>
    <s v="PRESUPUESTARIA"/>
    <s v="Se plantea esta reforma para la optimización de Recursos Disponibles para la Redistribucón en las Direcciones que lo requieran pertenecientes a Planta Central."/>
    <s v="CZ5"/>
    <s v="PPR-OPTIMIZACION RECURSOS PRIMER NIVEL -  1073DIRECCION DISTRITAL 04D03 - ESPEJO-MIRA - SALUD"/>
    <s v="CZ5"/>
    <n v="1217"/>
    <n v="55"/>
    <s v="000"/>
    <s v="005"/>
    <n v="530404"/>
    <n v="2403"/>
    <s v="001"/>
    <s v="0000"/>
    <s v="0000"/>
    <n v="0"/>
    <n v="0"/>
    <n v="0"/>
    <n v="3420"/>
    <n v="0"/>
    <n v="3420"/>
    <s v="SI"/>
    <m/>
    <m/>
    <x v="11"/>
    <e v="#N/A"/>
    <e v="#N/A"/>
    <e v="#N/A"/>
    <e v="#N/A"/>
    <e v="#N/A"/>
    <e v="#N/A"/>
    <s v="SI"/>
    <e v="#N/A"/>
  </r>
  <r>
    <x v="420"/>
    <s v="ZONA 1"/>
    <s v="MSP-DNES-2022-1857-M"/>
    <x v="205"/>
    <x v="50"/>
    <m/>
    <s v="PRESUPUESTARIA"/>
    <s v="Se plantea esta reforma para la optimización de Recursos Disponibles para la Redistribucón en las Direcciones que lo requieran pertenecientes a Planta Central."/>
    <s v="CZ1"/>
    <s v="PPR-OPTIMIZACION RECURSOS PRIMER NIVEL -  1073DIRECCION DISTRITAL 04D03 - ESPEJO-MIRA - SALUD"/>
    <s v="CZ1"/>
    <n v="1531"/>
    <n v="55"/>
    <s v="000"/>
    <s v="005"/>
    <n v="530404"/>
    <n v="2104"/>
    <s v="001"/>
    <s v="0000"/>
    <s v="0000"/>
    <n v="0"/>
    <n v="0"/>
    <n v="0"/>
    <n v="14804.05"/>
    <n v="0"/>
    <n v="14804.05"/>
    <s v="SI"/>
    <m/>
    <m/>
    <x v="11"/>
    <e v="#N/A"/>
    <e v="#N/A"/>
    <e v="#N/A"/>
    <e v="#N/A"/>
    <e v="#N/A"/>
    <e v="#N/A"/>
    <s v="SI"/>
    <e v="#N/A"/>
  </r>
  <r>
    <x v="420"/>
    <s v="ZONA 5"/>
    <s v="MSP-DNES-2022-1857-M"/>
    <x v="205"/>
    <x v="50"/>
    <m/>
    <s v="PRESUPUESTARIA"/>
    <s v="Se plantea esta reforma para la optimización de Recursos Disponibles para la Redistribucón en las Direcciones que lo requieran pertenecientes a Planta Central."/>
    <s v="CZ5"/>
    <s v="PPR-OPTIMIZACION RECURSOS PRIMER NIVEL -  1073DIRECCION DISTRITAL 04D03 - ESPEJO-MIRA - SALUD"/>
    <s v="CZ5"/>
    <n v="5450"/>
    <n v="55"/>
    <s v="000"/>
    <s v="005"/>
    <n v="530404"/>
    <n v="1205"/>
    <s v="001"/>
    <s v="0000"/>
    <s v="0000"/>
    <n v="0"/>
    <n v="0"/>
    <n v="0"/>
    <n v="5039.46"/>
    <n v="0"/>
    <n v="5039.46"/>
    <s v="SI"/>
    <m/>
    <m/>
    <x v="11"/>
    <e v="#N/A"/>
    <e v="#N/A"/>
    <e v="#N/A"/>
    <e v="#N/A"/>
    <e v="#N/A"/>
    <e v="#N/A"/>
    <s v="SI"/>
    <e v="#N/A"/>
  </r>
  <r>
    <x v="420"/>
    <s v="ZONA 7"/>
    <s v="MSP-DNES-2022-1857-M"/>
    <x v="205"/>
    <x v="50"/>
    <m/>
    <s v="PRESUPUESTARIA"/>
    <s v="Se plantea esta reforma para la optimización de Recursos Disponibles para la Redistribucón en las Direcciones que lo requieran pertenecientes a Planta Central."/>
    <s v="CZ7"/>
    <s v="PPR-OPTIMIZACION RECURSOS PRIMER NIVEL -  1073DIRECCION DISTRITAL 04D03 - ESPEJO-MIRA - SALUD"/>
    <s v="CZ7"/>
    <n v="7520"/>
    <n v="55"/>
    <s v="000"/>
    <s v="005"/>
    <n v="530404"/>
    <n v="1901"/>
    <s v="001"/>
    <s v="0000"/>
    <s v="0000"/>
    <n v="0"/>
    <n v="0"/>
    <n v="0"/>
    <n v="15"/>
    <n v="0"/>
    <n v="15"/>
    <s v="SI"/>
    <m/>
    <m/>
    <x v="11"/>
    <e v="#N/A"/>
    <e v="#N/A"/>
    <e v="#N/A"/>
    <e v="#N/A"/>
    <e v="#N/A"/>
    <e v="#N/A"/>
    <s v="SI"/>
    <e v="#N/A"/>
  </r>
  <r>
    <x v="420"/>
    <s v="ZONA 1"/>
    <s v="MSP-DNES-2022-1857-M"/>
    <x v="205"/>
    <x v="50"/>
    <m/>
    <s v="PRESUPUESTARIA"/>
    <s v="Se plantea esta reforma para la optimización de Recursos Disponibles para la Redistribucón en las Direcciones que lo requieran pertenecientes a Planta Central."/>
    <s v="CZ1"/>
    <s v="PPR-OPTIMIZACION RECURSOS PRIMER NIVEL -  1073DIRECCION DISTRITAL 04D03 - ESPEJO-MIRA - SALUD"/>
    <s v="CZ1"/>
    <n v="1166"/>
    <n v="55"/>
    <s v="000"/>
    <s v="005"/>
    <n v="530813"/>
    <n v="804"/>
    <s v="001"/>
    <s v="0000"/>
    <s v="0000"/>
    <n v="0"/>
    <n v="0"/>
    <n v="0"/>
    <n v="200.01"/>
    <n v="0"/>
    <n v="200.01"/>
    <s v="SI"/>
    <m/>
    <m/>
    <x v="11"/>
    <e v="#N/A"/>
    <e v="#N/A"/>
    <e v="#N/A"/>
    <e v="#N/A"/>
    <e v="#N/A"/>
    <e v="#N/A"/>
    <s v="SI"/>
    <e v="#N/A"/>
  </r>
  <r>
    <x v="420"/>
    <s v="ZONA 1"/>
    <s v="MSP-DNES-2022-1857-M"/>
    <x v="205"/>
    <x v="50"/>
    <m/>
    <s v="PRESUPUESTARIA"/>
    <s v="Se plantea esta reforma para la optimización de Recursos Disponibles para la Redistribucón en las Direcciones que lo requieran pertenecientes a Planta Central."/>
    <s v="CZ1"/>
    <s v="PPR-OPTIMIZACION RECURSOS PRIMER NIVEL -  1073DIRECCION DISTRITAL 04D03 - ESPEJO-MIRA - SALUD"/>
    <s v="CZ1"/>
    <n v="1167"/>
    <n v="55"/>
    <s v="000"/>
    <s v="005"/>
    <n v="530403"/>
    <n v="805"/>
    <s v="001"/>
    <s v="0000"/>
    <s v="0000"/>
    <n v="0"/>
    <n v="0"/>
    <n v="0"/>
    <n v="3.75"/>
    <n v="0"/>
    <n v="3.75"/>
    <s v="SI"/>
    <m/>
    <m/>
    <x v="11"/>
    <e v="#N/A"/>
    <e v="#N/A"/>
    <e v="#N/A"/>
    <e v="#N/A"/>
    <e v="#N/A"/>
    <e v="#N/A"/>
    <s v="SI"/>
    <e v="#N/A"/>
  </r>
  <r>
    <x v="420"/>
    <s v="ZONA 1"/>
    <s v="MSP-DNES-2022-1857-M"/>
    <x v="205"/>
    <x v="50"/>
    <m/>
    <s v="PRESUPUESTARIA"/>
    <s v="Se plantea esta reforma para la optimización de Recursos Disponibles para la Redistribucón en las Direcciones que lo requieran pertenecientes a Planta Central."/>
    <s v="CZ1"/>
    <s v="PPR-OPTIMIZACION RECURSOS PRIMER NIVEL -  1073DIRECCION DISTRITAL 04D03 - ESPEJO-MIRA - SALUD"/>
    <s v="CZ1"/>
    <n v="1168"/>
    <n v="55"/>
    <s v="000"/>
    <s v="005"/>
    <n v="530404"/>
    <n v="802"/>
    <s v="001"/>
    <s v="0000"/>
    <s v="0000"/>
    <n v="0"/>
    <n v="0"/>
    <n v="0"/>
    <n v="4064.46"/>
    <n v="0"/>
    <n v="4064.46"/>
    <s v="SI"/>
    <m/>
    <m/>
    <x v="11"/>
    <e v="#N/A"/>
    <e v="#N/A"/>
    <e v="#N/A"/>
    <e v="#N/A"/>
    <e v="#N/A"/>
    <e v="#N/A"/>
    <s v="SI"/>
    <e v="#N/A"/>
  </r>
  <r>
    <x v="420"/>
    <s v="ZONA 5 "/>
    <s v="MSP-DNES-2022-1857-M"/>
    <x v="205"/>
    <x v="50"/>
    <m/>
    <s v="PRESUPUESTARIA"/>
    <s v="Se plantea esta reforma para la optimización de Recursos Disponibles para la Redistribucón en las Direcciones que lo requieran pertenecientes a Planta Central."/>
    <s v="CZ5"/>
    <s v="PPR-OPTIMIZACION RECURSOS PRIMER NIVEL -  1073DIRECCION DISTRITAL 04D03 - ESPEJO-MIRA - SALUD"/>
    <s v="CZ5"/>
    <n v="1218"/>
    <n v="55"/>
    <s v="000"/>
    <s v="005"/>
    <n v="530813"/>
    <n v="921"/>
    <s v="001"/>
    <s v="0000"/>
    <s v="0000"/>
    <n v="0"/>
    <n v="0"/>
    <n v="0"/>
    <n v="146.060000000001"/>
    <n v="0"/>
    <n v="146.060000000001"/>
    <s v="SI"/>
    <m/>
    <m/>
    <x v="11"/>
    <e v="#N/A"/>
    <e v="#N/A"/>
    <e v="#N/A"/>
    <e v="#N/A"/>
    <e v="#N/A"/>
    <e v="#N/A"/>
    <s v="SI"/>
    <e v="#N/A"/>
  </r>
  <r>
    <x v="420"/>
    <s v="ZONA 9"/>
    <s v="MSP-DNES-2022-1857-M"/>
    <x v="205"/>
    <x v="50"/>
    <m/>
    <s v="PRESUPUESTARIA"/>
    <s v="Se plantea esta reforma para la optimización de Recursos Disponibles para la Redistribucón en las Direcciones que lo requieran pertenecientes a Planta Central."/>
    <s v="CZ9"/>
    <s v="PPR-OPTIMIZACION RECURSOS PRIMER NIVEL -  1073DIRECCION DISTRITAL 04D03 - ESPEJO-MIRA - SALUD"/>
    <s v="CZ9"/>
    <n v="1435"/>
    <n v="55"/>
    <s v="000"/>
    <s v="005"/>
    <n v="530404"/>
    <n v="1701"/>
    <s v="001"/>
    <s v="0000"/>
    <s v="0000"/>
    <n v="0"/>
    <n v="0"/>
    <n v="0"/>
    <n v="200"/>
    <n v="0"/>
    <n v="200"/>
    <s v="SI"/>
    <m/>
    <m/>
    <x v="11"/>
    <e v="#N/A"/>
    <e v="#N/A"/>
    <e v="#N/A"/>
    <e v="#N/A"/>
    <e v="#N/A"/>
    <e v="#N/A"/>
    <s v="SI"/>
    <e v="#N/A"/>
  </r>
  <r>
    <x v="420"/>
    <s v="ZONA 6"/>
    <s v="MSP-DNES-2022-1857-M"/>
    <x v="205"/>
    <x v="50"/>
    <m/>
    <s v="PRESUPUESTARIA"/>
    <s v="Se plantea esta reforma para la optimización de Recursos Disponibles para la Redistribucón en las Direcciones que lo requieran pertenecientes a Planta Central."/>
    <s v="CZ6"/>
    <s v="PPR-OPTIMIZACION RECURSOS PRIMER NIVEL -  1073DIRECCION DISTRITAL 04D03 - ESPEJO-MIRA - SALUD"/>
    <s v="CZ6"/>
    <n v="56"/>
    <n v="55"/>
    <s v="000"/>
    <s v="005"/>
    <n v="530404"/>
    <n v="101"/>
    <s v="001"/>
    <s v="0000"/>
    <s v="0000"/>
    <n v="0"/>
    <n v="0"/>
    <n v="0"/>
    <n v="3848"/>
    <n v="0"/>
    <n v="3848"/>
    <s v="SI"/>
    <m/>
    <m/>
    <x v="11"/>
    <e v="#N/A"/>
    <e v="#N/A"/>
    <e v="#N/A"/>
    <e v="#N/A"/>
    <e v="#N/A"/>
    <e v="#N/A"/>
    <s v="SI"/>
    <e v="#N/A"/>
  </r>
  <r>
    <x v="420"/>
    <s v="ZONA 3"/>
    <s v="MSP-DNES-2022-1857-M"/>
    <x v="205"/>
    <x v="50"/>
    <m/>
    <s v="PRESUPUESTARIA"/>
    <s v="Se plantea esta reforma para la optimización de Recursos Disponibles para la Redistribucón en las Direcciones que lo requieran pertenecientes a Planta Central."/>
    <s v="CZ3"/>
    <s v="PPR-OPTIMIZACION RECURSOS PRIMER NIVEL -  1073DIRECCION DISTRITAL 04D03 - ESPEJO-MIRA - SALUD"/>
    <s v="CZ3"/>
    <n v="1091"/>
    <n v="55"/>
    <s v="000"/>
    <s v="005"/>
    <n v="530404"/>
    <n v="501"/>
    <s v="001"/>
    <s v="0000"/>
    <s v="0000"/>
    <n v="0"/>
    <n v="0"/>
    <n v="0"/>
    <n v="7432"/>
    <n v="0"/>
    <n v="7432"/>
    <s v="SI"/>
    <m/>
    <m/>
    <x v="11"/>
    <e v="#N/A"/>
    <e v="#N/A"/>
    <e v="#N/A"/>
    <e v="#N/A"/>
    <e v="#N/A"/>
    <e v="#N/A"/>
    <s v="SI"/>
    <e v="#N/A"/>
  </r>
  <r>
    <x v="420"/>
    <s v="ZONA 3"/>
    <s v="MSP-DNES-2022-1857-M"/>
    <x v="205"/>
    <x v="50"/>
    <m/>
    <s v="PRESUPUESTARIA"/>
    <s v="Se plantea esta reforma para la optimización de Recursos Disponibles para la Redistribucón en las Direcciones que lo requieran pertenecientes a Planta Central."/>
    <s v="CZ3"/>
    <s v="PPR-OPTIMIZACION RECURSOS PRIMER NIVEL -  1073DIRECCION DISTRITAL 04D03 - ESPEJO-MIRA - SALUD"/>
    <s v="CZ3"/>
    <n v="1091"/>
    <n v="55"/>
    <s v="000"/>
    <s v="005"/>
    <n v="530813"/>
    <n v="501"/>
    <s v="001"/>
    <s v="0000"/>
    <s v="0000"/>
    <n v="0"/>
    <n v="0"/>
    <n v="0"/>
    <n v="9164"/>
    <n v="0"/>
    <n v="9164"/>
    <s v="SI"/>
    <m/>
    <m/>
    <x v="11"/>
    <e v="#N/A"/>
    <e v="#N/A"/>
    <e v="#N/A"/>
    <e v="#N/A"/>
    <e v="#N/A"/>
    <e v="#N/A"/>
    <s v="SI"/>
    <e v="#N/A"/>
  </r>
  <r>
    <x v="420"/>
    <s v="ZONA 4"/>
    <s v="MSP-DNES-2022-1857-M"/>
    <x v="205"/>
    <x v="50"/>
    <m/>
    <s v="PRESUPUESTARIA"/>
    <s v="Se plantea esta reforma para la optimización de Recursos Disponibles para la Redistribucón en las Direcciones que lo requieran pertenecientes a Planta Central."/>
    <s v="CZ4"/>
    <s v="PPR-OPTIMIZACION RECURSOS PRIMER NIVEL -  1073DIRECCION DISTRITAL 04D03 - ESPEJO-MIRA - SALUD"/>
    <s v="CZ4"/>
    <n v="54"/>
    <n v="55"/>
    <s v="000"/>
    <s v="005"/>
    <n v="530404"/>
    <n v="1301"/>
    <s v="001"/>
    <s v="0000"/>
    <s v="0000"/>
    <n v="0"/>
    <n v="0"/>
    <n v="0"/>
    <n v="2820.33"/>
    <n v="0"/>
    <n v="2820.33"/>
    <s v="SI"/>
    <m/>
    <m/>
    <x v="11"/>
    <e v="#N/A"/>
    <e v="#N/A"/>
    <e v="#N/A"/>
    <e v="#N/A"/>
    <e v="#N/A"/>
    <e v="#N/A"/>
    <s v="SI"/>
    <e v="#N/A"/>
  </r>
  <r>
    <x v="420"/>
    <s v="ZONA 6"/>
    <s v="MSP-DNES-2022-1857-M"/>
    <x v="205"/>
    <x v="50"/>
    <m/>
    <s v="PRESUPUESTARIA"/>
    <s v="Se plantea esta reforma para la optimización de Recursos Disponibles para la Redistribucón en las Direcciones que lo requieran pertenecientes a Planta Central."/>
    <s v="CZ6"/>
    <s v="PPR-OPTIMIZACION RECURSOS PRIMER NIVEL -  1073DIRECCION DISTRITAL 04D03 - ESPEJO-MIRA - SALUD"/>
    <s v="CZ6"/>
    <n v="1009"/>
    <n v="55"/>
    <s v="000"/>
    <s v="005"/>
    <n v="530404"/>
    <n v="103"/>
    <s v="001"/>
    <s v="0000"/>
    <s v="0000"/>
    <n v="0"/>
    <n v="0"/>
    <n v="0"/>
    <n v="3901.67"/>
    <n v="0"/>
    <n v="3901.67"/>
    <s v="SI"/>
    <m/>
    <m/>
    <x v="11"/>
    <e v="#N/A"/>
    <e v="#N/A"/>
    <e v="#N/A"/>
    <e v="#N/A"/>
    <e v="#N/A"/>
    <e v="#N/A"/>
    <s v="SI"/>
    <e v="#N/A"/>
  </r>
  <r>
    <x v="420"/>
    <s v="ZONA 1"/>
    <s v="MSP-DNES-2022-1857-M"/>
    <x v="205"/>
    <x v="50"/>
    <m/>
    <s v="PRESUPUESTARIA"/>
    <s v="Se plantea esta reforma para la optimización de Recursos Disponibles para la Redistribucón en las Direcciones que lo requieran pertenecientes a Planta Central."/>
    <s v="CZ1"/>
    <s v="PPR-OPTIMIZACION RECURSOS PRIMER NIVEL -  1073DIRECCION DISTRITAL 04D03 - ESPEJO-MIRA - SALUD"/>
    <s v="CZ1"/>
    <n v="1071"/>
    <n v="55"/>
    <s v="000"/>
    <s v="005"/>
    <n v="530813"/>
    <n v="401"/>
    <s v="001"/>
    <s v="0000"/>
    <s v="0000"/>
    <n v="0"/>
    <n v="0"/>
    <n v="0"/>
    <n v="2559.56"/>
    <n v="0"/>
    <n v="2559.56"/>
    <s v="SI"/>
    <m/>
    <m/>
    <x v="11"/>
    <e v="#N/A"/>
    <e v="#N/A"/>
    <e v="#N/A"/>
    <e v="#N/A"/>
    <e v="#N/A"/>
    <e v="#N/A"/>
    <s v="SI"/>
    <e v="#N/A"/>
  </r>
  <r>
    <x v="420"/>
    <s v="ZONA 3"/>
    <s v="MSP-DNES-2022-1857-M"/>
    <x v="205"/>
    <x v="50"/>
    <m/>
    <s v="PRESUPUESTARIA"/>
    <s v="Se plantea esta reforma para la optimización de Recursos Disponibles para la Redistribucón en las Direcciones que lo requieran pertenecientes a Planta Central."/>
    <s v="CZ3"/>
    <s v="PPR-OPTIMIZACION RECURSOS PRIMER NIVEL -  1073DIRECCION DISTRITAL 04D03 - ESPEJO-MIRA - SALUD"/>
    <s v="CZ3"/>
    <n v="1093"/>
    <n v="55"/>
    <s v="000"/>
    <s v="005"/>
    <n v="530404"/>
    <n v="505"/>
    <s v="001"/>
    <s v="0000"/>
    <s v="0000"/>
    <n v="0"/>
    <n v="0"/>
    <n v="0"/>
    <n v="800"/>
    <n v="0"/>
    <n v="800"/>
    <s v="SI"/>
    <m/>
    <m/>
    <x v="11"/>
    <e v="#N/A"/>
    <e v="#N/A"/>
    <e v="#N/A"/>
    <e v="#N/A"/>
    <e v="#N/A"/>
    <e v="#N/A"/>
    <s v="SI"/>
    <e v="#N/A"/>
  </r>
  <r>
    <x v="420"/>
    <s v="ZONA 7"/>
    <s v="MSP-DNES-2022-1857-M"/>
    <x v="205"/>
    <x v="50"/>
    <m/>
    <s v="PRESUPUESTARIA"/>
    <s v="Se plantea esta reforma para la optimización de Recursos Disponibles para la Redistribucón en las Direcciones que lo requieran pertenecientes a Planta Central."/>
    <s v="CZ7"/>
    <s v="PPR-OPTIMIZACION RECURSOS PRIMER NIVEL -  1073DIRECCION DISTRITAL 04D03 - ESPEJO-MIRA - SALUD"/>
    <s v="CZ7"/>
    <n v="1132"/>
    <n v="55"/>
    <s v="000"/>
    <s v="005"/>
    <n v="530404"/>
    <n v="701"/>
    <s v="001"/>
    <s v="0000"/>
    <s v="0000"/>
    <n v="0"/>
    <n v="0"/>
    <n v="0"/>
    <n v="1.1499999999999999"/>
    <n v="0"/>
    <n v="1.1499999999999999"/>
    <s v="SI"/>
    <m/>
    <m/>
    <x v="11"/>
    <e v="#N/A"/>
    <e v="#N/A"/>
    <e v="#N/A"/>
    <e v="#N/A"/>
    <e v="#N/A"/>
    <e v="#N/A"/>
    <s v="SI"/>
    <e v="#N/A"/>
  </r>
  <r>
    <x v="420"/>
    <s v="ZONA 8"/>
    <s v="MSP-DNES-2022-1857-M"/>
    <x v="205"/>
    <x v="50"/>
    <m/>
    <s v="PRESUPUESTARIA"/>
    <s v="Se plantea esta reforma para la optimización de Recursos Disponibles para la Redistribucón en las Direcciones que lo requieran pertenecientes a Planta Central."/>
    <s v="CZ8"/>
    <s v="PPR-OPTIMIZACION RECURSOS PRIMER NIVEL -  1073DIRECCION DISTRITAL 04D03 - ESPEJO-MIRA - SALUD"/>
    <s v="CZ8"/>
    <n v="1204"/>
    <n v="55"/>
    <s v="000"/>
    <s v="005"/>
    <n v="530404"/>
    <n v="901"/>
    <s v="001"/>
    <s v="0000"/>
    <s v="0000"/>
    <n v="0"/>
    <n v="0"/>
    <n v="0"/>
    <n v="374.099999999977"/>
    <n v="0"/>
    <n v="374.099999999977"/>
    <s v="SI"/>
    <m/>
    <m/>
    <x v="11"/>
    <e v="#N/A"/>
    <e v="#N/A"/>
    <e v="#N/A"/>
    <e v="#N/A"/>
    <e v="#N/A"/>
    <e v="#N/A"/>
    <s v="SI"/>
    <e v="#N/A"/>
  </r>
  <r>
    <x v="420"/>
    <s v="ZONA 4"/>
    <s v="MSP-DNES-2022-1857-M"/>
    <x v="205"/>
    <x v="50"/>
    <m/>
    <s v="PRESUPUESTARIA"/>
    <s v="Se plantea esta reforma para la optimización de Recursos Disponibles para la Redistribucón en las Direcciones que lo requieran pertenecientes a Planta Central."/>
    <s v="CZ4"/>
    <s v="PPR-OPTIMIZACION RECURSOS PRIMER NIVEL -  1073DIRECCION DISTRITAL 04D03 - ESPEJO-MIRA - SALUD"/>
    <s v="CZ4"/>
    <n v="1337"/>
    <n v="55"/>
    <s v="000"/>
    <s v="005"/>
    <n v="530403"/>
    <n v="1303"/>
    <s v="001"/>
    <s v="0000"/>
    <s v="0000"/>
    <n v="0"/>
    <n v="0"/>
    <n v="0"/>
    <n v="479.6"/>
    <n v="0"/>
    <n v="479.6"/>
    <s v="SI"/>
    <m/>
    <m/>
    <x v="11"/>
    <e v="#N/A"/>
    <e v="#N/A"/>
    <e v="#N/A"/>
    <e v="#N/A"/>
    <e v="#N/A"/>
    <e v="#N/A"/>
    <s v="SI"/>
    <e v="#N/A"/>
  </r>
  <r>
    <x v="420"/>
    <s v="ZONA 4"/>
    <s v="MSP-DNES-2022-1857-M"/>
    <x v="205"/>
    <x v="50"/>
    <m/>
    <s v="PRESUPUESTARIA"/>
    <s v="Se plantea esta reforma para la optimización de Recursos Disponibles para la Redistribucón en las Direcciones que lo requieran pertenecientes a Planta Central."/>
    <s v="CZ4"/>
    <s v="PPR-OPTIMIZACION RECURSOS PRIMER NIVEL -  1073DIRECCION DISTRITAL 04D03 - ESPEJO-MIRA - SALUD"/>
    <s v="CZ4"/>
    <n v="1337"/>
    <n v="55"/>
    <s v="000"/>
    <s v="005"/>
    <n v="530404"/>
    <n v="1303"/>
    <s v="001"/>
    <s v="0000"/>
    <s v="0000"/>
    <n v="0"/>
    <n v="0"/>
    <n v="0"/>
    <n v="3075.24"/>
    <n v="0"/>
    <n v="3075.24"/>
    <s v="SI"/>
    <m/>
    <m/>
    <x v="11"/>
    <e v="#N/A"/>
    <e v="#N/A"/>
    <e v="#N/A"/>
    <e v="#N/A"/>
    <e v="#N/A"/>
    <e v="#N/A"/>
    <s v="SI"/>
    <e v="#N/A"/>
  </r>
  <r>
    <x v="420"/>
    <s v="ZONA 4"/>
    <s v="MSP-DNES-2022-1857-M"/>
    <x v="205"/>
    <x v="50"/>
    <m/>
    <s v="PRESUPUESTARIA"/>
    <s v="Se plantea esta reforma para la optimización de Recursos Disponibles para la Redistribucón en las Direcciones que lo requieran pertenecientes a Planta Central."/>
    <s v="CZ4"/>
    <s v="PPR-OPTIMIZACION RECURSOS PRIMER NIVEL -  1073DIRECCION DISTRITAL 04D03 - ESPEJO-MIRA - SALUD"/>
    <s v="CZ4"/>
    <n v="1340"/>
    <n v="55"/>
    <s v="000"/>
    <s v="005"/>
    <n v="530404"/>
    <n v="1307"/>
    <s v="001"/>
    <s v="0000"/>
    <s v="0000"/>
    <n v="0"/>
    <n v="0"/>
    <n v="0"/>
    <n v="6045"/>
    <n v="0"/>
    <n v="6045"/>
    <s v="SI"/>
    <m/>
    <m/>
    <x v="11"/>
    <e v="#N/A"/>
    <e v="#N/A"/>
    <e v="#N/A"/>
    <e v="#N/A"/>
    <e v="#N/A"/>
    <e v="#N/A"/>
    <s v="SI"/>
    <e v="#N/A"/>
  </r>
  <r>
    <x v="420"/>
    <s v="ZONA 4"/>
    <s v="MSP-DNES-2022-1857-M"/>
    <x v="205"/>
    <x v="50"/>
    <m/>
    <s v="PRESUPUESTARIA"/>
    <s v="Se plantea esta reforma para la optimización de Recursos Disponibles para la Redistribucón en las Direcciones que lo requieran pertenecientes a Planta Central."/>
    <s v="CZ4"/>
    <s v="PPR-OPTIMIZACION RECURSOS PRIMER NIVEL -  1073DIRECCION DISTRITAL 04D03 - ESPEJO-MIRA - SALUD"/>
    <s v="CZ4"/>
    <n v="1343"/>
    <n v="55"/>
    <s v="000"/>
    <s v="005"/>
    <n v="530404"/>
    <n v="1310"/>
    <s v="001"/>
    <s v="0000"/>
    <s v="0000"/>
    <n v="0"/>
    <n v="0"/>
    <n v="0"/>
    <n v="11761.71"/>
    <n v="0"/>
    <n v="11761.71"/>
    <s v="SI"/>
    <m/>
    <m/>
    <x v="11"/>
    <e v="#N/A"/>
    <e v="#N/A"/>
    <e v="#N/A"/>
    <e v="#N/A"/>
    <e v="#N/A"/>
    <e v="#N/A"/>
    <s v="SI"/>
    <e v="#N/A"/>
  </r>
  <r>
    <x v="420"/>
    <s v="ZONA 6"/>
    <s v="MSP-DNES-2022-1857-M"/>
    <x v="205"/>
    <x v="50"/>
    <m/>
    <s v="PRESUPUESTARIA"/>
    <s v="Se plantea esta reforma para la optimización de Recursos Disponibles para la Redistribucón en las Direcciones que lo requieran pertenecientes a Planta Central."/>
    <s v="CZ6"/>
    <s v="PPR-OPTIMIZACION RECURSOS PRIMER NIVEL -  1073DIRECCION DISTRITAL 04D03 - ESPEJO-MIRA - SALUD"/>
    <s v="CZ6"/>
    <n v="1365"/>
    <n v="55"/>
    <s v="000"/>
    <s v="005"/>
    <n v="530813"/>
    <n v="1406"/>
    <s v="001"/>
    <s v="0000"/>
    <s v="0000"/>
    <n v="0"/>
    <n v="0"/>
    <n v="0"/>
    <n v="26.069999999999698"/>
    <n v="0"/>
    <n v="26.069999999999698"/>
    <s v="SI"/>
    <m/>
    <m/>
    <x v="11"/>
    <e v="#N/A"/>
    <e v="#N/A"/>
    <e v="#N/A"/>
    <e v="#N/A"/>
    <e v="#N/A"/>
    <e v="#N/A"/>
    <s v="SI"/>
    <e v="#N/A"/>
  </r>
  <r>
    <x v="420"/>
    <s v="ZONA 4"/>
    <s v="MSP-DNES-2022-1857-M"/>
    <x v="205"/>
    <x v="50"/>
    <m/>
    <s v="PRESUPUESTARIA"/>
    <s v="Se plantea esta reforma para la optimización de Recursos Disponibles para la Redistribucón en las Direcciones que lo requieran pertenecientes a Planta Central."/>
    <s v="CZ4"/>
    <s v="PPR-OPTIMIZACION RECURSOS PRIMER NIVEL -  1073DIRECCION DISTRITAL 04D03 - ESPEJO-MIRA - SALUD"/>
    <s v="CZ4"/>
    <n v="1447"/>
    <n v="55"/>
    <s v="000"/>
    <s v="005"/>
    <n v="530403"/>
    <n v="2301"/>
    <s v="001"/>
    <s v="0000"/>
    <s v="0000"/>
    <n v="0"/>
    <n v="0"/>
    <n v="0"/>
    <n v="10"/>
    <n v="0"/>
    <n v="10"/>
    <s v="SI"/>
    <m/>
    <m/>
    <x v="11"/>
    <e v="#N/A"/>
    <e v="#N/A"/>
    <e v="#N/A"/>
    <e v="#N/A"/>
    <e v="#N/A"/>
    <e v="#N/A"/>
    <s v="SI"/>
    <e v="#N/A"/>
  </r>
  <r>
    <x v="420"/>
    <s v="ZONA 3"/>
    <s v="MSP-DNES-2022-1857-M"/>
    <x v="205"/>
    <x v="50"/>
    <m/>
    <s v="PRESUPUESTARIA"/>
    <s v="Se plantea esta reforma para la optimización de Recursos Disponibles para la Redistribucón en las Direcciones que lo requieran pertenecientes a Planta Central."/>
    <s v="CZ3"/>
    <s v="PPR-OPTIMIZACION RECURSOS PRIMER NIVEL -  1073DIRECCION DISTRITAL 04D03 - ESPEJO-MIRA - SALUD"/>
    <s v="CZ3"/>
    <n v="1465"/>
    <n v="55"/>
    <s v="000"/>
    <s v="005"/>
    <n v="530813"/>
    <n v="1807"/>
    <s v="001"/>
    <s v="0000"/>
    <s v="0000"/>
    <n v="0"/>
    <n v="0"/>
    <n v="0"/>
    <n v="12105.8"/>
    <n v="0"/>
    <n v="12105.8"/>
    <s v="SI"/>
    <m/>
    <m/>
    <x v="11"/>
    <e v="#N/A"/>
    <e v="#N/A"/>
    <e v="#N/A"/>
    <e v="#N/A"/>
    <e v="#N/A"/>
    <e v="#N/A"/>
    <s v="SI"/>
    <e v="#N/A"/>
  </r>
  <r>
    <x v="420"/>
    <s v="ZONA 5"/>
    <s v="MSP-DNES-2022-1857-M"/>
    <x v="205"/>
    <x v="50"/>
    <m/>
    <s v="PRESUPUESTARIA"/>
    <s v="Se plantea esta reforma para la optimización de Recursos Disponibles para la Redistribucón en las Direcciones que lo requieran pertenecientes a Planta Central."/>
    <s v="CZ5"/>
    <s v="PPR-OPTIMIZACION RECURSOS PRIMER NIVEL -  1073DIRECCION DISTRITAL 04D03 - ESPEJO-MIRA - SALUD"/>
    <s v="CZ5"/>
    <n v="5450"/>
    <n v="55"/>
    <s v="000"/>
    <s v="005"/>
    <n v="530813"/>
    <n v="1205"/>
    <s v="001"/>
    <s v="0000"/>
    <s v="0000"/>
    <n v="0"/>
    <n v="0"/>
    <n v="0"/>
    <n v="5039.47"/>
    <n v="0"/>
    <n v="5039.47"/>
    <s v="SI"/>
    <m/>
    <m/>
    <x v="11"/>
    <e v="#N/A"/>
    <e v="#N/A"/>
    <e v="#N/A"/>
    <e v="#N/A"/>
    <e v="#N/A"/>
    <e v="#N/A"/>
    <s v="SI"/>
    <e v="#N/A"/>
  </r>
  <r>
    <x v="420"/>
    <s v="ZONA 4"/>
    <s v="MSP-DNES-2022-1857-M"/>
    <x v="205"/>
    <x v="50"/>
    <m/>
    <s v="PRESUPUESTARIA"/>
    <s v="Se plantea esta reforma para la optimización de Recursos Disponibles para la Redistribucón en las Direcciones que lo requieran pertenecientes a Planta Central."/>
    <s v="CZ4"/>
    <s v="PPR-OPTIMIZACION RECURSOS PRIMER NIVEL -  1073DIRECCION DISTRITAL 04D03 - ESPEJO-MIRA - SALUD"/>
    <s v="CZ4"/>
    <n v="1336"/>
    <n v="55"/>
    <s v="000"/>
    <s v="005"/>
    <n v="530404"/>
    <n v="1308"/>
    <s v="001"/>
    <s v="0000"/>
    <s v="0000"/>
    <n v="0"/>
    <n v="0"/>
    <n v="0"/>
    <n v="7126"/>
    <n v="0"/>
    <n v="7126"/>
    <s v="SI"/>
    <m/>
    <m/>
    <x v="11"/>
    <e v="#N/A"/>
    <e v="#N/A"/>
    <e v="#N/A"/>
    <e v="#N/A"/>
    <e v="#N/A"/>
    <e v="#N/A"/>
    <s v="SI"/>
    <e v="#N/A"/>
  </r>
  <r>
    <x v="420"/>
    <s v="ZONA 3"/>
    <s v="MSP-DNES-2022-1857-M"/>
    <x v="205"/>
    <x v="50"/>
    <m/>
    <s v="PRESUPUESTARIA"/>
    <s v="Se plantea esta reforma para la optimización de Recursos Disponibles para la Redistribucón en las Direcciones que lo requieran pertenecientes a Planta Central."/>
    <s v="CZ3"/>
    <s v="PPR-OPTIMIZACION RECURSOS PRIMER NIVEL -  1073DIRECCION DISTRITAL 04D03 - ESPEJO-MIRA - SALUD"/>
    <s v="CZ3"/>
    <n v="1463"/>
    <n v="55"/>
    <s v="000"/>
    <s v="005"/>
    <n v="530404"/>
    <n v="1801"/>
    <s v="001"/>
    <s v="0000"/>
    <s v="0000"/>
    <n v="0"/>
    <n v="0"/>
    <n v="0"/>
    <n v="6187.9"/>
    <n v="0"/>
    <n v="6187.9"/>
    <s v="SI"/>
    <m/>
    <m/>
    <x v="11"/>
    <e v="#N/A"/>
    <e v="#N/A"/>
    <e v="#N/A"/>
    <e v="#N/A"/>
    <e v="#N/A"/>
    <e v="#N/A"/>
    <s v="SI"/>
    <e v="#N/A"/>
  </r>
  <r>
    <x v="420"/>
    <s v="ZONA 3"/>
    <s v="MSP-DNES-2022-1857-M"/>
    <x v="205"/>
    <x v="50"/>
    <m/>
    <s v="PRESUPUESTARIA"/>
    <s v="Se plantea esta reforma para la optimización de Recursos Disponibles para la Redistribucón en las Direcciones que lo requieran pertenecientes a Planta Central."/>
    <s v="CZ3"/>
    <s v="PPR-OPTIMIZACION RECURSOS PRIMER NIVEL -  1073DIRECCION DISTRITAL 04D03 - ESPEJO-MIRA - SALUD"/>
    <s v="CZ3"/>
    <n v="3340"/>
    <n v="55"/>
    <s v="000"/>
    <s v="005"/>
    <n v="530813"/>
    <n v="602"/>
    <s v="001"/>
    <s v="0000"/>
    <s v="0000"/>
    <n v="0"/>
    <n v="0"/>
    <n v="0"/>
    <n v="2419.64"/>
    <n v="0"/>
    <n v="2419.64"/>
    <s v="SI"/>
    <m/>
    <m/>
    <x v="11"/>
    <e v="#N/A"/>
    <e v="#N/A"/>
    <e v="#N/A"/>
    <e v="#N/A"/>
    <e v="#N/A"/>
    <e v="#N/A"/>
    <s v="SI"/>
    <e v="#N/A"/>
  </r>
  <r>
    <x v="420"/>
    <s v="ZONA 7"/>
    <s v="MSP-DNES-2022-1857-M"/>
    <x v="205"/>
    <x v="50"/>
    <m/>
    <s v="PRESUPUESTARIA"/>
    <s v="Se plantea esta reforma para la optimización de Recursos Disponibles para la Redistribucón en las Direcciones que lo requieran pertenecientes a Planta Central."/>
    <s v="CZ7"/>
    <s v="PPR-OPTIMIZACION RECURSOS PRIMER NIVEL -  1073DIRECCION DISTRITAL 04D03 - ESPEJO-MIRA - SALUD"/>
    <s v="CZ7"/>
    <n v="7531"/>
    <n v="55"/>
    <s v="000"/>
    <s v="005"/>
    <n v="530404"/>
    <n v="1909"/>
    <s v="001"/>
    <s v="0000"/>
    <s v="0000"/>
    <n v="0"/>
    <n v="0"/>
    <n v="0"/>
    <n v="883.08"/>
    <n v="0"/>
    <n v="883.08"/>
    <s v="SI"/>
    <m/>
    <m/>
    <x v="11"/>
    <e v="#N/A"/>
    <e v="#N/A"/>
    <e v="#N/A"/>
    <e v="#N/A"/>
    <e v="#N/A"/>
    <e v="#N/A"/>
    <s v="SI"/>
    <e v="#N/A"/>
  </r>
  <r>
    <x v="420"/>
    <s v="ZONA 8"/>
    <s v="MSP-DNES-2022-1857-M"/>
    <x v="205"/>
    <x v="50"/>
    <m/>
    <s v="PRESUPUESTARIA"/>
    <s v="Se plantea esta reforma para la optimización de Recursos Disponibles para la Redistribucón en las Direcciones que lo requieran pertenecientes a Planta Central."/>
    <s v="CZ8"/>
    <s v="PPR-OPTIMIZACION RECURSOS PRIMER NIVEL -  1073DIRECCION DISTRITAL 04D03 - ESPEJO-MIRA - SALUD"/>
    <s v="CZ8"/>
    <n v="8230"/>
    <n v="55"/>
    <s v="000"/>
    <s v="005"/>
    <n v="530404"/>
    <n v="901"/>
    <s v="001"/>
    <s v="0000"/>
    <s v="0000"/>
    <n v="0"/>
    <n v="0"/>
    <n v="0"/>
    <n v="1343"/>
    <n v="0"/>
    <n v="1343"/>
    <s v="SI"/>
    <m/>
    <m/>
    <x v="11"/>
    <e v="#N/A"/>
    <e v="#N/A"/>
    <e v="#N/A"/>
    <e v="#N/A"/>
    <e v="#N/A"/>
    <e v="#N/A"/>
    <s v="SI"/>
    <e v="#N/A"/>
  </r>
  <r>
    <x v="420"/>
    <s v="ZONA 2"/>
    <s v="MSP-DNES-2022-1857-M"/>
    <x v="205"/>
    <x v="50"/>
    <m/>
    <s v="PRESUPUESTARIA"/>
    <s v="Se plantea esta reforma para la optimización de Recursos Disponibles para la Redistribucón en las Direcciones que lo requieran pertenecientes a Planta Central."/>
    <s v="CZ2"/>
    <s v="PPR-OPTIMIZACION RECURSOS PRIMER NIVEL -  1073DIRECCION DISTRITAL 04D03 - ESPEJO-MIRA - SALUD"/>
    <s v="CZ2"/>
    <n v="52"/>
    <n v="55"/>
    <s v="000"/>
    <s v="005"/>
    <n v="530404"/>
    <n v="1501"/>
    <s v="001"/>
    <s v="0000"/>
    <s v="0000"/>
    <n v="0"/>
    <n v="0"/>
    <n v="0"/>
    <n v="48448.62"/>
    <n v="0"/>
    <n v="48448.62"/>
    <s v="SI"/>
    <m/>
    <m/>
    <x v="11"/>
    <e v="#N/A"/>
    <e v="#N/A"/>
    <e v="#N/A"/>
    <e v="#N/A"/>
    <e v="#N/A"/>
    <e v="#N/A"/>
    <s v="SI"/>
    <e v="#N/A"/>
  </r>
  <r>
    <x v="420"/>
    <s v="ZONA 1"/>
    <s v="MSP-DNES-2022-1857-M"/>
    <x v="205"/>
    <x v="50"/>
    <m/>
    <s v="PRESUPUESTARIA"/>
    <s v="Se plantea esta reforma para la optimización de Recursos Disponibles para la Redistribucón en las Direcciones que lo requieran pertenecientes a Planta Central."/>
    <s v="CZ1"/>
    <s v="PPR-OPTIMIZACION RECURSOS PRIMER NIVEL -  1073DIRECCION DISTRITAL 04D03 - ESPEJO-MIRA - SALUD"/>
    <s v="CZ1"/>
    <n v="1072"/>
    <n v="55"/>
    <s v="000"/>
    <s v="005"/>
    <n v="530813"/>
    <n v="405"/>
    <s v="001"/>
    <s v="0000"/>
    <s v="0000"/>
    <n v="0"/>
    <n v="0"/>
    <n v="0"/>
    <n v="2565.5500000000002"/>
    <n v="0"/>
    <n v="2565.5500000000002"/>
    <s v="SI"/>
    <m/>
    <m/>
    <x v="11"/>
    <e v="#N/A"/>
    <e v="#N/A"/>
    <e v="#N/A"/>
    <e v="#N/A"/>
    <e v="#N/A"/>
    <e v="#N/A"/>
    <s v="SI"/>
    <e v="#N/A"/>
  </r>
  <r>
    <x v="420"/>
    <s v="ZONA 1"/>
    <s v="MSP-DNES-2022-1857-M"/>
    <x v="205"/>
    <x v="50"/>
    <m/>
    <s v="PRESUPUESTARIA"/>
    <s v="Se plantea esta reforma para la optimización de Recursos Disponibles para la Redistribucón en las Direcciones que lo requieran pertenecientes a Planta Central."/>
    <s v="CZ1"/>
    <s v="PPR-OPTIMIZACION RECURSOS PRIMER NIVEL -  1073DIRECCION DISTRITAL 04D03 - ESPEJO-MIRA - SALUD"/>
    <s v="CZ1"/>
    <n v="1073"/>
    <n v="55"/>
    <s v="000"/>
    <s v="005"/>
    <n v="530404"/>
    <n v="403"/>
    <s v="001"/>
    <s v="0000"/>
    <s v="0000"/>
    <n v="0"/>
    <n v="0"/>
    <n v="0"/>
    <n v="4795"/>
    <n v="0"/>
    <n v="4795"/>
    <s v="SI"/>
    <m/>
    <m/>
    <x v="11"/>
    <e v="#N/A"/>
    <e v="#N/A"/>
    <e v="#N/A"/>
    <e v="#N/A"/>
    <e v="#N/A"/>
    <e v="#N/A"/>
    <s v="SI"/>
    <e v="#N/A"/>
  </r>
  <r>
    <x v="420"/>
    <s v="ZONA 1"/>
    <s v="MSP-DNES-2022-1857-M"/>
    <x v="205"/>
    <x v="50"/>
    <m/>
    <s v="PRESUPUESTARIA"/>
    <s v="Se plantea esta reforma para la optimización de Recursos Disponibles para la Redistribucón en las Direcciones que lo requieran pertenecientes a Planta Central."/>
    <s v="CZ1"/>
    <s v="PPR-OPTIMIZACION RECURSOS PRIMER NIVEL -  1073DIRECCION DISTRITAL 04D03 - ESPEJO-MIRA - SALUD"/>
    <s v="CZ1"/>
    <n v="1166"/>
    <n v="55"/>
    <s v="000"/>
    <s v="005"/>
    <n v="530404"/>
    <n v="804"/>
    <s v="001"/>
    <s v="0000"/>
    <s v="0000"/>
    <n v="0"/>
    <n v="0"/>
    <n v="0"/>
    <n v="3300"/>
    <n v="0"/>
    <n v="3300"/>
    <s v="SI"/>
    <m/>
    <m/>
    <x v="11"/>
    <e v="#N/A"/>
    <e v="#N/A"/>
    <e v="#N/A"/>
    <e v="#N/A"/>
    <e v="#N/A"/>
    <e v="#N/A"/>
    <s v="SI"/>
    <e v="#N/A"/>
  </r>
  <r>
    <x v="420"/>
    <s v="ZONA 5"/>
    <s v="MSP-DNES-2022-1857-M"/>
    <x v="205"/>
    <x v="50"/>
    <m/>
    <s v="PRESUPUESTARIA"/>
    <s v="Se plantea esta reforma para la optimización de Recursos Disponibles para la Redistribucón en las Direcciones que lo requieran pertenecientes a Planta Central."/>
    <s v="CZ5"/>
    <s v="PPR-OPTIMIZACION RECURSOS PRIMER NIVEL -  1073DIRECCION DISTRITAL 04D03 - ESPEJO-MIRA - SALUD"/>
    <s v="CZ5"/>
    <n v="1223"/>
    <n v="55"/>
    <s v="000"/>
    <s v="005"/>
    <n v="530813"/>
    <n v="914"/>
    <s v="001"/>
    <s v="0000"/>
    <s v="0000"/>
    <n v="0"/>
    <n v="0"/>
    <n v="0"/>
    <n v="62.059999999999498"/>
    <n v="0"/>
    <n v="62.059999999999498"/>
    <s v="SI"/>
    <m/>
    <m/>
    <x v="11"/>
    <e v="#N/A"/>
    <e v="#N/A"/>
    <e v="#N/A"/>
    <e v="#N/A"/>
    <e v="#N/A"/>
    <e v="#N/A"/>
    <s v="SI"/>
    <e v="#N/A"/>
  </r>
  <r>
    <x v="420"/>
    <s v="ZONA 1"/>
    <s v="MSP-DNES-2022-1857-M"/>
    <x v="205"/>
    <x v="50"/>
    <m/>
    <s v="PRESUPUESTARIA"/>
    <s v="Se plantea esta reforma para la optimización de Recursos Disponibles para la Redistribucón en las Direcciones que lo requieran pertenecientes a Planta Central."/>
    <s v="CZ1"/>
    <s v="PPR-OPTIMIZACION RECURSOS PRIMER NIVEL -  1073DIRECCION DISTRITAL 04D03 - ESPEJO-MIRA - SALUD"/>
    <s v="CZ1"/>
    <n v="1257"/>
    <n v="55"/>
    <s v="000"/>
    <s v="005"/>
    <n v="530813"/>
    <n v="1004"/>
    <s v="001"/>
    <s v="0000"/>
    <s v="0000"/>
    <n v="0"/>
    <n v="0"/>
    <n v="0"/>
    <n v="81"/>
    <n v="0"/>
    <n v="81"/>
    <s v="SI"/>
    <m/>
    <m/>
    <x v="11"/>
    <e v="#N/A"/>
    <e v="#N/A"/>
    <e v="#N/A"/>
    <e v="#N/A"/>
    <e v="#N/A"/>
    <e v="#N/A"/>
    <s v="SI"/>
    <e v="#N/A"/>
  </r>
  <r>
    <x v="420"/>
    <s v="ZONA 5"/>
    <s v="MSP-DNES-2022-1857-M"/>
    <x v="205"/>
    <x v="50"/>
    <m/>
    <s v="PRESUPUESTARIA"/>
    <s v="Se plantea esta reforma para la optimización de Recursos Disponibles para la Redistribucón en las Direcciones que lo requieran pertenecientes a Planta Central."/>
    <s v="CZ5"/>
    <s v="PPR-OPTIMIZACION RECURSOS PRIMER NIVEL -  1073DIRECCION DISTRITAL 04D03 - ESPEJO-MIRA - SALUD"/>
    <s v="CZ5"/>
    <n v="1304"/>
    <n v="55"/>
    <s v="000"/>
    <s v="005"/>
    <n v="530813"/>
    <n v="1206"/>
    <s v="001"/>
    <s v="0000"/>
    <s v="0000"/>
    <n v="0"/>
    <n v="0"/>
    <n v="0"/>
    <n v="2248.02"/>
    <n v="0"/>
    <n v="2248.02"/>
    <s v="SI"/>
    <m/>
    <m/>
    <x v="11"/>
    <e v="#N/A"/>
    <e v="#N/A"/>
    <e v="#N/A"/>
    <e v="#N/A"/>
    <e v="#N/A"/>
    <e v="#N/A"/>
    <s v="SI"/>
    <e v="#N/A"/>
  </r>
  <r>
    <x v="420"/>
    <s v="ZONA 4"/>
    <s v="MSP-DNES-2022-1857-M"/>
    <x v="205"/>
    <x v="50"/>
    <m/>
    <s v="PRESUPUESTARIA"/>
    <s v="Se plantea esta reforma para la optimización de Recursos Disponibles para la Redistribucón en las Direcciones que lo requieran pertenecientes a Planta Central."/>
    <s v="CZ4"/>
    <s v="PPR-OPTIMIZACION RECURSOS PRIMER NIVEL -  1073DIRECCION DISTRITAL 04D03 - ESPEJO-MIRA - SALUD"/>
    <s v="CZ4"/>
    <n v="1344"/>
    <n v="55"/>
    <s v="000"/>
    <s v="005"/>
    <n v="530404"/>
    <n v="1313"/>
    <s v="001"/>
    <s v="0000"/>
    <s v="0000"/>
    <n v="0"/>
    <n v="0"/>
    <n v="0"/>
    <n v="14000"/>
    <n v="0"/>
    <n v="14000"/>
    <s v="SI"/>
    <m/>
    <m/>
    <x v="11"/>
    <e v="#N/A"/>
    <e v="#N/A"/>
    <e v="#N/A"/>
    <e v="#N/A"/>
    <e v="#N/A"/>
    <e v="#N/A"/>
    <s v="SI"/>
    <e v="#N/A"/>
  </r>
  <r>
    <x v="420"/>
    <s v="ZONA 1"/>
    <s v="MSP-DNES-2022-1857-M"/>
    <x v="205"/>
    <x v="50"/>
    <m/>
    <s v="PRESUPUESTARIA"/>
    <s v="Se plantea esta reforma para la optimización de Recursos Disponibles para la Redistribucón en las Direcciones que lo requieran pertenecientes a Planta Central."/>
    <s v="CZ1"/>
    <s v="PPR-OPTIMIZACION RECURSOS PRIMER NIVEL -  1073DIRECCION DISTRITAL 04D03 - ESPEJO-MIRA - SALUD"/>
    <s v="CZ1"/>
    <n v="1531"/>
    <n v="55"/>
    <s v="000"/>
    <s v="005"/>
    <n v="530813"/>
    <n v="2104"/>
    <s v="001"/>
    <s v="0000"/>
    <s v="0000"/>
    <n v="0"/>
    <n v="0"/>
    <n v="0"/>
    <n v="10575"/>
    <n v="0"/>
    <n v="10575"/>
    <s v="SI"/>
    <m/>
    <m/>
    <x v="11"/>
    <e v="#N/A"/>
    <e v="#N/A"/>
    <e v="#N/A"/>
    <e v="#N/A"/>
    <e v="#N/A"/>
    <e v="#N/A"/>
    <s v="SI"/>
    <e v="#N/A"/>
  </r>
  <r>
    <x v="420"/>
    <s v="ZONA 4"/>
    <s v="MSP-DNES-2022-1857-M"/>
    <x v="205"/>
    <x v="50"/>
    <m/>
    <s v="PRESUPUESTARIA"/>
    <s v="Se plantea esta reforma para la optimización de Recursos Disponibles para la Redistribucón en las Direcciones que lo requieran pertenecientes a Planta Central."/>
    <s v="CZ4"/>
    <s v="PPR-OPTIMIZACION RECURSOS PRIMER NIVEL -  1073DIRECCION DISTRITAL 04D03 - ESPEJO-MIRA - SALUD"/>
    <s v="CZ4"/>
    <n v="54"/>
    <n v="55"/>
    <s v="000"/>
    <s v="005"/>
    <n v="530403"/>
    <n v="1301"/>
    <s v="001"/>
    <s v="0000"/>
    <s v="0000"/>
    <n v="0"/>
    <n v="0"/>
    <n v="0"/>
    <n v="1339.83"/>
    <n v="0"/>
    <n v="1339.83"/>
    <s v="SI"/>
    <m/>
    <m/>
    <x v="11"/>
    <e v="#N/A"/>
    <e v="#N/A"/>
    <e v="#N/A"/>
    <e v="#N/A"/>
    <e v="#N/A"/>
    <e v="#N/A"/>
    <s v="SI"/>
    <e v="#N/A"/>
  </r>
  <r>
    <x v="420"/>
    <s v="ZONA 3"/>
    <s v="MSP-DNES-2022-1857-M"/>
    <x v="205"/>
    <x v="50"/>
    <m/>
    <s v="PRESUPUESTARIA"/>
    <s v="Se plantea esta reforma para la optimización de Recursos Disponibles para la Redistribucón en las Direcciones que lo requieran pertenecientes a Planta Central."/>
    <s v="CZ3"/>
    <s v="PPR-OPTIMIZACION RECURSOS PRIMER NIVEL -  1073DIRECCION DISTRITAL 04D03 - ESPEJO-MIRA - SALUD"/>
    <s v="CZ3"/>
    <n v="1115"/>
    <n v="55"/>
    <s v="000"/>
    <s v="005"/>
    <n v="530813"/>
    <n v="606"/>
    <s v="001"/>
    <s v="0000"/>
    <s v="0000"/>
    <n v="0"/>
    <n v="0"/>
    <n v="0"/>
    <n v="11095"/>
    <n v="0"/>
    <n v="11095"/>
    <s v="SI"/>
    <m/>
    <m/>
    <x v="11"/>
    <e v="#N/A"/>
    <e v="#N/A"/>
    <e v="#N/A"/>
    <e v="#N/A"/>
    <e v="#N/A"/>
    <e v="#N/A"/>
    <s v="SI"/>
    <e v="#N/A"/>
  </r>
  <r>
    <x v="420"/>
    <s v="ZONA 5"/>
    <s v="MSP-DNES-2022-1857-M"/>
    <x v="205"/>
    <x v="50"/>
    <m/>
    <s v="PRESUPUESTARIA"/>
    <s v="Se plantea esta reforma para la optimización de Recursos Disponibles para la Redistribucón en las Direcciones que lo requieran pertenecientes a Planta Central."/>
    <s v="CZ5"/>
    <s v="PPR-OPTIMIZACION RECURSOS PRIMER NIVEL -  1073DIRECCION DISTRITAL 04D03 - ESPEJO-MIRA - SALUD"/>
    <s v="CZ5"/>
    <n v="1223"/>
    <n v="55"/>
    <s v="000"/>
    <s v="005"/>
    <n v="530403"/>
    <n v="914"/>
    <s v="001"/>
    <s v="0000"/>
    <s v="0000"/>
    <n v="0"/>
    <n v="0"/>
    <n v="0"/>
    <n v="2755.68"/>
    <n v="0"/>
    <n v="2755.68"/>
    <s v="SI"/>
    <m/>
    <m/>
    <x v="11"/>
    <e v="#N/A"/>
    <e v="#N/A"/>
    <e v="#N/A"/>
    <e v="#N/A"/>
    <e v="#N/A"/>
    <e v="#N/A"/>
    <s v="SI"/>
    <e v="#N/A"/>
  </r>
  <r>
    <x v="420"/>
    <s v="ZONA 8"/>
    <s v="MSP-DNES-2022-1857-M"/>
    <x v="205"/>
    <x v="50"/>
    <m/>
    <s v="PRESUPUESTARIA"/>
    <s v="Se plantea esta reforma para la optimización de Recursos Disponibles para la Redistribucón en las Direcciones que lo requieran pertenecientes a Planta Central."/>
    <s v="CZ8"/>
    <s v="PPR-OPTIMIZACION RECURSOS PRIMER NIVEL -  1073DIRECCION DISTRITAL 04D03 - ESPEJO-MIRA - SALUD"/>
    <s v="CZ8"/>
    <n v="1232"/>
    <n v="55"/>
    <s v="000"/>
    <s v="005"/>
    <n v="530404"/>
    <n v="907"/>
    <s v="001"/>
    <s v="0000"/>
    <s v="0000"/>
    <n v="0"/>
    <n v="0"/>
    <n v="0"/>
    <n v="39012.14"/>
    <n v="0"/>
    <n v="39012.14"/>
    <s v="SI"/>
    <m/>
    <m/>
    <x v="11"/>
    <e v="#N/A"/>
    <e v="#N/A"/>
    <e v="#N/A"/>
    <e v="#N/A"/>
    <e v="#N/A"/>
    <e v="#N/A"/>
    <s v="SI"/>
    <e v="#N/A"/>
  </r>
  <r>
    <x v="420"/>
    <s v="ZONA 4"/>
    <s v="MSP-DNES-2022-1857-M"/>
    <x v="205"/>
    <x v="50"/>
    <m/>
    <s v="PRESUPUESTARIA"/>
    <s v="Se plantea esta reforma para la optimización de Recursos Disponibles para la Redistribucón en las Direcciones que lo requieran pertenecientes a Planta Central."/>
    <s v="CZ4"/>
    <s v="PPR-OPTIMIZACION RECURSOS PRIMER NIVEL -  1073DIRECCION DISTRITAL 04D03 - ESPEJO-MIRA - SALUD"/>
    <s v="CZ4"/>
    <n v="1339"/>
    <n v="55"/>
    <s v="000"/>
    <s v="005"/>
    <n v="530404"/>
    <n v="1314"/>
    <s v="001"/>
    <s v="0000"/>
    <s v="0000"/>
    <n v="0"/>
    <n v="0"/>
    <n v="0"/>
    <n v="19940"/>
    <n v="0"/>
    <n v="19940"/>
    <s v="SI"/>
    <m/>
    <m/>
    <x v="11"/>
    <e v="#N/A"/>
    <e v="#N/A"/>
    <e v="#N/A"/>
    <e v="#N/A"/>
    <e v="#N/A"/>
    <e v="#N/A"/>
    <s v="SI"/>
    <e v="#N/A"/>
  </r>
  <r>
    <x v="420"/>
    <s v="ZONA 6"/>
    <s v="MSP-DNES-2022-1857-M"/>
    <x v="205"/>
    <x v="50"/>
    <m/>
    <s v="PRESUPUESTARIA"/>
    <s v="Se plantea esta reforma para la optimización de Recursos Disponibles para la Redistribucón en las Direcciones que lo requieran pertenecientes a Planta Central."/>
    <s v="CZ6"/>
    <s v="PPR-OPTIMIZACION RECURSOS PRIMER NIVEL -  1073DIRECCION DISTRITAL 04D03 - ESPEJO-MIRA - SALUD"/>
    <s v="CZ6"/>
    <n v="1361"/>
    <n v="55"/>
    <s v="000"/>
    <s v="005"/>
    <n v="530404"/>
    <n v="1402"/>
    <s v="001"/>
    <s v="0000"/>
    <s v="0000"/>
    <n v="0"/>
    <n v="0"/>
    <n v="0"/>
    <n v="3058"/>
    <n v="0"/>
    <n v="3058"/>
    <s v="SI"/>
    <m/>
    <m/>
    <x v="11"/>
    <e v="#N/A"/>
    <e v="#N/A"/>
    <e v="#N/A"/>
    <e v="#N/A"/>
    <e v="#N/A"/>
    <e v="#N/A"/>
    <s v="SI"/>
    <e v="#N/A"/>
  </r>
  <r>
    <x v="420"/>
    <s v="ZONA 2"/>
    <s v="MSP-DNES-2022-1857-M"/>
    <x v="205"/>
    <x v="50"/>
    <m/>
    <s v="PRESUPUESTARIA"/>
    <s v="Se plantea esta reforma para la optimización de Recursos Disponibles para la Redistribucón en las Direcciones que lo requieran pertenecientes a Planta Central."/>
    <s v="CZ2"/>
    <s v="PPR-OPTIMIZACION RECURSOS PRIMER NIVEL -  1073DIRECCION DISTRITAL 04D03 - ESPEJO-MIRA - SALUD"/>
    <s v="CZ2"/>
    <n v="2320"/>
    <n v="55"/>
    <s v="000"/>
    <s v="005"/>
    <n v="530404"/>
    <n v="2201"/>
    <s v="001"/>
    <s v="0000"/>
    <s v="0000"/>
    <n v="0"/>
    <n v="0"/>
    <n v="0"/>
    <n v="44"/>
    <n v="0"/>
    <n v="44"/>
    <s v="SI"/>
    <m/>
    <m/>
    <x v="11"/>
    <e v="#N/A"/>
    <e v="#N/A"/>
    <e v="#N/A"/>
    <e v="#N/A"/>
    <e v="#N/A"/>
    <e v="#N/A"/>
    <s v="SI"/>
    <e v="#N/A"/>
  </r>
  <r>
    <x v="420"/>
    <s v="ZONA 3"/>
    <s v="MSP-DNES-2022-1857-M"/>
    <x v="205"/>
    <x v="50"/>
    <m/>
    <s v="PRESUPUESTARIA"/>
    <s v="Se plantea esta reforma para la optimización de Recursos Disponibles para la Redistribucón en las Direcciones que lo requieran pertenecientes a Planta Central."/>
    <s v="CZ3"/>
    <s v="PPR-OPTIMIZACION RECURSOS PRIMER NIVEL -  1073DIRECCION DISTRITAL 04D03 - ESPEJO-MIRA - SALUD"/>
    <s v="CZ3"/>
    <n v="3340"/>
    <n v="55"/>
    <s v="000"/>
    <s v="005"/>
    <n v="530404"/>
    <n v="602"/>
    <s v="001"/>
    <s v="0000"/>
    <s v="0000"/>
    <n v="0"/>
    <n v="0"/>
    <n v="0"/>
    <n v="9845.31"/>
    <n v="0"/>
    <n v="9845.31"/>
    <s v="SI"/>
    <m/>
    <m/>
    <x v="11"/>
    <e v="#N/A"/>
    <e v="#N/A"/>
    <e v="#N/A"/>
    <e v="#N/A"/>
    <e v="#N/A"/>
    <e v="#N/A"/>
    <s v="SI"/>
    <e v="#N/A"/>
  </r>
  <r>
    <x v="420"/>
    <s v="ZONA 2"/>
    <s v="MSP-DNES-2022-1857-M"/>
    <x v="205"/>
    <x v="50"/>
    <m/>
    <s v="PRESUPUESTARIA"/>
    <s v="Se plantea esta reforma para la optimización de Recursos Disponibles para la Redistribucón en las Direcciones que lo requieran pertenecientes a Planta Central."/>
    <s v="CZ2"/>
    <s v="PPR-OPTIMIZACION RECURSOS PRIMER NIVEL -  1073DIRECCION DISTRITAL 04D03 - ESPEJO-MIRA - SALUD"/>
    <s v="CZ2"/>
    <n v="52"/>
    <n v="55"/>
    <s v="000"/>
    <s v="005"/>
    <n v="530813"/>
    <n v="1501"/>
    <s v="001"/>
    <s v="0000"/>
    <s v="0000"/>
    <n v="0"/>
    <n v="0"/>
    <n v="0"/>
    <n v="1166.1099999999999"/>
    <n v="0"/>
    <n v="1166.1099999999999"/>
    <s v="SI"/>
    <m/>
    <m/>
    <x v="11"/>
    <e v="#N/A"/>
    <e v="#N/A"/>
    <e v="#N/A"/>
    <e v="#N/A"/>
    <e v="#N/A"/>
    <e v="#N/A"/>
    <s v="SI"/>
    <e v="#N/A"/>
  </r>
  <r>
    <x v="420"/>
    <s v="ZONA 5"/>
    <s v="MSP-DNES-2022-1857-M"/>
    <x v="205"/>
    <x v="50"/>
    <m/>
    <s v="PRESUPUESTARIA"/>
    <s v="Se plantea esta reforma para la optimización de Recursos Disponibles para la Redistribucón en las Direcciones que lo requieran pertenecientes a Planta Central."/>
    <s v="CZ5"/>
    <s v="PPR-OPTIMIZACION RECURSOS PRIMER NIVEL -  1073DIRECCION DISTRITAL 04D03 - ESPEJO-MIRA - SALUD"/>
    <s v="CZ5"/>
    <n v="55"/>
    <n v="55"/>
    <s v="000"/>
    <s v="005"/>
    <n v="530404"/>
    <n v="910"/>
    <s v="001"/>
    <s v="0000"/>
    <s v="0000"/>
    <n v="0"/>
    <n v="0"/>
    <n v="0"/>
    <n v="16335"/>
    <n v="0"/>
    <n v="16335"/>
    <s v="SI"/>
    <m/>
    <m/>
    <x v="11"/>
    <e v="#N/A"/>
    <e v="#N/A"/>
    <e v="#N/A"/>
    <e v="#N/A"/>
    <e v="#N/A"/>
    <e v="#N/A"/>
    <s v="SI"/>
    <e v="#N/A"/>
  </r>
  <r>
    <x v="420"/>
    <s v="ZONA 5"/>
    <s v="MSP-DNES-2022-1857-M"/>
    <x v="205"/>
    <x v="50"/>
    <m/>
    <s v="PRESUPUESTARIA"/>
    <s v="Se plantea esta reforma para la optimización de Recursos Disponibles para la Redistribucón en las Direcciones que lo requieran pertenecientes a Planta Central."/>
    <s v="CZ5"/>
    <s v="PPR-OPTIMIZACION RECURSOS PRIMER NIVEL -  1073DIRECCION DISTRITAL 04D03 - ESPEJO-MIRA - SALUD"/>
    <s v="CZ5"/>
    <n v="55"/>
    <n v="55"/>
    <s v="000"/>
    <s v="005"/>
    <n v="530813"/>
    <n v="910"/>
    <s v="001"/>
    <s v="0000"/>
    <s v="0000"/>
    <n v="0"/>
    <n v="0"/>
    <n v="0"/>
    <n v="23125.200000000001"/>
    <n v="0"/>
    <n v="23125.200000000001"/>
    <s v="SI"/>
    <m/>
    <m/>
    <x v="11"/>
    <e v="#N/A"/>
    <e v="#N/A"/>
    <e v="#N/A"/>
    <e v="#N/A"/>
    <e v="#N/A"/>
    <e v="#N/A"/>
    <s v="SI"/>
    <e v="#N/A"/>
  </r>
  <r>
    <x v="420"/>
    <s v="ZONA 6"/>
    <s v="MSP-DNES-2022-1857-M"/>
    <x v="205"/>
    <x v="50"/>
    <m/>
    <s v="PRESUPUESTARIA"/>
    <s v="Se plantea esta reforma para la optimización de Recursos Disponibles para la Redistribucón en las Direcciones que lo requieran pertenecientes a Planta Central."/>
    <s v="CZ6"/>
    <s v="PPR-OPTIMIZACION RECURSOS PRIMER NIVEL -  1073DIRECCION DISTRITAL 04D03 - ESPEJO-MIRA - SALUD"/>
    <s v="CZ6"/>
    <n v="1055"/>
    <n v="55"/>
    <s v="000"/>
    <s v="005"/>
    <n v="530404"/>
    <n v="304"/>
    <s v="001"/>
    <s v="0000"/>
    <s v="0000"/>
    <n v="0"/>
    <n v="0"/>
    <n v="0"/>
    <n v="0.60000000000036402"/>
    <n v="0"/>
    <n v="0.60000000000036402"/>
    <s v="SI"/>
    <m/>
    <m/>
    <x v="11"/>
    <e v="#N/A"/>
    <e v="#N/A"/>
    <e v="#N/A"/>
    <e v="#N/A"/>
    <e v="#N/A"/>
    <e v="#N/A"/>
    <s v="SI"/>
    <e v="#N/A"/>
  </r>
  <r>
    <x v="420"/>
    <s v="ZONA 5"/>
    <s v="MSP-DNES-2022-1857-M"/>
    <x v="205"/>
    <x v="50"/>
    <m/>
    <s v="PRESUPUESTARIA"/>
    <s v="Se plantea esta reforma para la optimización de Recursos Disponibles para la Redistribucón en las Direcciones que lo requieran pertenecientes a Planta Central."/>
    <s v="CZ5"/>
    <s v="PPR-OPTIMIZACION RECURSOS PRIMER NIVEL -  1073DIRECCION DISTRITAL 04D03 - ESPEJO-MIRA - SALUD"/>
    <s v="CZ5"/>
    <n v="1304"/>
    <n v="55"/>
    <s v="000"/>
    <s v="005"/>
    <n v="530404"/>
    <n v="1206"/>
    <s v="001"/>
    <s v="0000"/>
    <s v="0000"/>
    <n v="0"/>
    <n v="0"/>
    <n v="0"/>
    <n v="3214.08"/>
    <n v="0"/>
    <n v="3214.08"/>
    <s v="SI"/>
    <m/>
    <m/>
    <x v="11"/>
    <e v="#N/A"/>
    <e v="#N/A"/>
    <e v="#N/A"/>
    <e v="#N/A"/>
    <e v="#N/A"/>
    <e v="#N/A"/>
    <s v="SI"/>
    <e v="#N/A"/>
  </r>
  <r>
    <x v="420"/>
    <s v="ZONA 4"/>
    <s v="MSP-DNES-2022-1857-M"/>
    <x v="205"/>
    <x v="50"/>
    <m/>
    <s v="PRESUPUESTARIA"/>
    <s v="Se plantea esta reforma para la optimización de Recursos Disponibles para la Redistribucón en las Direcciones que lo requieran pertenecientes a Planta Central."/>
    <s v="CZ4"/>
    <s v="PPR-OPTIMIZACION RECURSOS PRIMER NIVEL -  1073DIRECCION DISTRITAL 04D03 - ESPEJO-MIRA - SALUD"/>
    <s v="CZ4"/>
    <n v="1340"/>
    <n v="55"/>
    <s v="000"/>
    <s v="005"/>
    <n v="530403"/>
    <n v="1307"/>
    <s v="001"/>
    <s v="0000"/>
    <s v="0000"/>
    <n v="0"/>
    <n v="0"/>
    <n v="0"/>
    <n v="1165"/>
    <n v="0"/>
    <n v="1165"/>
    <s v="SI"/>
    <m/>
    <m/>
    <x v="11"/>
    <e v="#N/A"/>
    <e v="#N/A"/>
    <e v="#N/A"/>
    <e v="#N/A"/>
    <e v="#N/A"/>
    <e v="#N/A"/>
    <s v="SI"/>
    <e v="#N/A"/>
  </r>
  <r>
    <x v="420"/>
    <s v="ZONA 4"/>
    <s v="MSP-DNES-2022-1857-M"/>
    <x v="205"/>
    <x v="50"/>
    <m/>
    <s v="PRESUPUESTARIA"/>
    <s v="Se plantea esta reforma para la optimización de Recursos Disponibles para la Redistribucón en las Direcciones que lo requieran pertenecientes a Planta Central."/>
    <s v="CZ4"/>
    <s v="PPR-OPTIMIZACION RECURSOS PRIMER NIVEL -  1073DIRECCION DISTRITAL 04D03 - ESPEJO-MIRA - SALUD"/>
    <s v="CZ4"/>
    <n v="1341"/>
    <n v="55"/>
    <s v="000"/>
    <s v="005"/>
    <n v="530404"/>
    <n v="1312"/>
    <s v="001"/>
    <s v="0000"/>
    <s v="0000"/>
    <n v="0"/>
    <n v="0"/>
    <n v="0"/>
    <n v="46195"/>
    <n v="0"/>
    <n v="46195"/>
    <s v="SI"/>
    <m/>
    <m/>
    <x v="11"/>
    <e v="#N/A"/>
    <e v="#N/A"/>
    <e v="#N/A"/>
    <e v="#N/A"/>
    <e v="#N/A"/>
    <e v="#N/A"/>
    <s v="SI"/>
    <e v="#N/A"/>
  </r>
  <r>
    <x v="420"/>
    <s v="ZONA 6"/>
    <s v="MSP-DNES-2022-1857-M"/>
    <x v="205"/>
    <x v="50"/>
    <m/>
    <s v="PRESUPUESTARIA"/>
    <s v="Se plantea esta reforma para la optimización de Recursos Disponibles para la Redistribucón en las Direcciones que lo requieran pertenecientes a Planta Central."/>
    <s v="CZ6"/>
    <s v="PPR-OPTIMIZACION RECURSOS PRIMER NIVEL -  1073DIRECCION DISTRITAL 04D03 - ESPEJO-MIRA - SALUD"/>
    <s v="CZ6"/>
    <n v="1367"/>
    <n v="55"/>
    <s v="000"/>
    <s v="005"/>
    <n v="530813"/>
    <n v="1401"/>
    <s v="001"/>
    <s v="0000"/>
    <s v="0000"/>
    <n v="0"/>
    <n v="0"/>
    <n v="0"/>
    <n v="195.990000000002"/>
    <n v="0"/>
    <n v="195.990000000002"/>
    <s v="SI"/>
    <m/>
    <m/>
    <x v="11"/>
    <e v="#N/A"/>
    <e v="#N/A"/>
    <e v="#N/A"/>
    <e v="#N/A"/>
    <e v="#N/A"/>
    <e v="#N/A"/>
    <s v="SI"/>
    <e v="#N/A"/>
  </r>
  <r>
    <x v="420"/>
    <s v="ZONA 3"/>
    <s v="MSP-DNES-2022-1857-M"/>
    <x v="205"/>
    <x v="50"/>
    <m/>
    <s v="PRESUPUESTARIA"/>
    <s v="Se plantea esta reforma para la optimización de Recursos Disponibles para la Redistribucón en las Direcciones que lo requieran pertenecientes a Planta Central."/>
    <s v="CZ3"/>
    <s v="PPR-OPTIMIZACION RECURSOS PRIMER NIVEL -  1073DIRECCION DISTRITAL 04D03 - ESPEJO-MIRA - SALUD"/>
    <s v="CZ3"/>
    <n v="1401"/>
    <n v="55"/>
    <s v="000"/>
    <s v="005"/>
    <n v="530404"/>
    <n v="1601"/>
    <s v="001"/>
    <s v="0000"/>
    <s v="0000"/>
    <n v="0"/>
    <n v="0"/>
    <n v="0"/>
    <n v="45900"/>
    <n v="0"/>
    <n v="45900"/>
    <s v="SI"/>
    <m/>
    <m/>
    <x v="11"/>
    <e v="#N/A"/>
    <e v="#N/A"/>
    <e v="#N/A"/>
    <e v="#N/A"/>
    <e v="#N/A"/>
    <e v="#N/A"/>
    <s v="SI"/>
    <e v="#N/A"/>
  </r>
  <r>
    <x v="420"/>
    <s v="ZONA 9 "/>
    <s v="MSP-DNES-2022-1857-M"/>
    <x v="205"/>
    <x v="50"/>
    <m/>
    <s v="PRESUPUESTARIA"/>
    <s v="Se plantea esta reforma para la optimización de Recursos Disponibles para la Redistribucón en las Direcciones que lo requieran pertenecientes a Planta Central."/>
    <s v="CZ9"/>
    <s v="PPR-OPTIMIZACION RECURSOS PRIMER NIVEL -  1073DIRECCION DISTRITAL 04D03 - ESPEJO-MIRA - SALUD"/>
    <s v="CZ9"/>
    <n v="1438"/>
    <n v="55"/>
    <s v="000"/>
    <s v="005"/>
    <n v="530404"/>
    <n v="1701"/>
    <s v="001"/>
    <s v="0000"/>
    <s v="0000"/>
    <n v="0"/>
    <n v="0"/>
    <n v="0"/>
    <n v="2318"/>
    <n v="0"/>
    <n v="2318"/>
    <s v="SI"/>
    <m/>
    <m/>
    <x v="11"/>
    <e v="#N/A"/>
    <e v="#N/A"/>
    <e v="#N/A"/>
    <e v="#N/A"/>
    <e v="#N/A"/>
    <e v="#N/A"/>
    <s v="SI"/>
    <e v="#N/A"/>
  </r>
  <r>
    <x v="420"/>
    <s v="ZONA 5"/>
    <s v="MSP-DNES-2022-1857-M"/>
    <x v="205"/>
    <x v="50"/>
    <m/>
    <s v="PRESUPUESTARIA"/>
    <s v="Se plantea esta reforma para la optimización de Recursos Disponibles para la Redistribucón en las Direcciones que lo requieran pertenecientes a Planta Central."/>
    <s v="CZ5"/>
    <s v="PPR-OPTIMIZACION RECURSOS PRIMER NIVEL -  1073DIRECCION DISTRITAL 04D03 - ESPEJO-MIRA - SALUD"/>
    <s v="CZ5"/>
    <n v="1510"/>
    <n v="55"/>
    <s v="000"/>
    <s v="005"/>
    <n v="530813"/>
    <n v="2001"/>
    <s v="001"/>
    <s v="0000"/>
    <s v="0000"/>
    <n v="0"/>
    <n v="0"/>
    <n v="0"/>
    <n v="15710"/>
    <n v="0"/>
    <n v="15710"/>
    <s v="SI"/>
    <m/>
    <m/>
    <x v="11"/>
    <e v="#N/A"/>
    <e v="#N/A"/>
    <e v="#N/A"/>
    <e v="#N/A"/>
    <e v="#N/A"/>
    <e v="#N/A"/>
    <s v="SI"/>
    <e v="#N/A"/>
  </r>
  <r>
    <x v="420"/>
    <s v="122003014"/>
    <s v="MSP-DNES-2022-1857-M"/>
    <x v="205"/>
    <x v="50"/>
    <m/>
    <s v="PRESUPUESTARIA"/>
    <s v="Se plantea esta reforma para la optimización de Recursos Disponibles para la Redistribucón en las Direcciones que lo requieran pertenecientes a Planta Central."/>
    <s v="PREVENCION Y PROMOCION DE LA SALUD"/>
    <s v="PPR-OPTIMIZACION RECURSOS PRIMER NIVEL"/>
    <s v="PLANTA CENTRAL"/>
    <n v="9999"/>
    <n v="55"/>
    <s v="000"/>
    <s v="005"/>
    <n v="530404"/>
    <n v="1701"/>
    <s v="001"/>
    <s v="0000"/>
    <s v="0000"/>
    <n v="465032.84"/>
    <n v="0"/>
    <n v="465032.84"/>
    <m/>
    <n v="0"/>
    <n v="0"/>
    <s v="SI"/>
    <m/>
    <m/>
    <x v="11"/>
    <n v="469488.76"/>
    <n v="0"/>
    <n v="469488.76"/>
    <s v="SUB GESTION OPERACIONES LOGISTICA SALUD "/>
    <s v="DIR NAC EQUIPAMIENTO SANITARIO"/>
    <s v="NO APLICA"/>
    <s v="SI"/>
    <n v="469488.76"/>
  </r>
  <r>
    <x v="420"/>
    <s v="122003014"/>
    <s v="MSP-DNES-2022-1857-M"/>
    <x v="205"/>
    <x v="50"/>
    <m/>
    <s v="PRESUPUESTARIA"/>
    <s v="Se plantea esta reforma para la optimización de Recursos Disponibles para la Redistribucón en las Direcciones que lo requieran pertenecientes a Planta Central."/>
    <s v="PREVENCION Y PROMOCION DE LA SALUD"/>
    <s v="PPR-OPTIMIZACION RECURSOS PRIMER NIVEL"/>
    <s v="PLANTA CENTRAL"/>
    <n v="9999"/>
    <n v="55"/>
    <s v="000"/>
    <s v="005"/>
    <n v="530404"/>
    <n v="1701"/>
    <s v="001"/>
    <s v="0000"/>
    <s v="0000"/>
    <n v="4455.9199999999837"/>
    <n v="0"/>
    <n v="4455.9199999999837"/>
    <n v="0"/>
    <n v="0"/>
    <n v="0"/>
    <s v="NO"/>
    <m/>
    <m/>
    <x v="11"/>
    <n v="469488.76"/>
    <n v="0"/>
    <n v="469488.76"/>
    <s v="SUB GESTION OPERACIONES LOGISTICA SALUD "/>
    <s v="DIR NAC EQUIPAMIENTO SANITARIO"/>
    <s v="NO APLICA"/>
    <s v="SI"/>
    <n v="469488.76"/>
  </r>
  <r>
    <x v="421"/>
    <s v="113001017"/>
    <s v="MSP-DNPS-2022-1079-M"/>
    <x v="205"/>
    <x v="50"/>
    <m/>
    <s v="PRESUPUESTARIA"/>
    <s v="La reforma se realiza debido a cambio en el ítem presupuestario, a fin de efectuar la &quot;Contratación de la XII Ronda de Advertencias Sanitarias para Envases de Tabaco&quot;, conforme lo requerido por la Dirección Financiera a través de Memorando Nro MSP-DF-2022-4924-M."/>
    <s v="PREVENCION Y PROMOCION DE LA SALUD"/>
    <s v="Contratación de la XII Ronda de Advertencias Sanitarias para Envases de Tabaco"/>
    <s v="PLANTA CENTRAL"/>
    <n v="9999"/>
    <n v="55"/>
    <s v="000"/>
    <s v="002"/>
    <n v="530207"/>
    <n v="1701"/>
    <s v="001"/>
    <s v="0000"/>
    <s v="0000"/>
    <n v="0"/>
    <n v="0"/>
    <n v="0"/>
    <n v="6415"/>
    <n v="0"/>
    <n v="6415"/>
    <s v="NO"/>
    <m/>
    <m/>
    <x v="6"/>
    <n v="0"/>
    <n v="0"/>
    <n v="0"/>
    <s v="SUB PROMOCION SALUD INTERCULTURAL  IGUALDAD"/>
    <s v="DIR NAC PROMOCION SALUD"/>
    <s v="NO APLICA"/>
    <s v="SI"/>
    <n v="0"/>
  </r>
  <r>
    <x v="421"/>
    <s v="113001046"/>
    <s v="MSP-DNPS-2022-1079-M"/>
    <x v="205"/>
    <x v="50"/>
    <m/>
    <s v="PRESUPUESTARIA"/>
    <s v="La reforma se realiza debido a cambio en el ítem presupuestario, a fin de efectuar la &quot;Contratación de la XII Ronda de Advertencias Sanitarias para Envases de Tabaco&quot;, conforme lo requerido por la Dirección Financiera a través de Memorando Nro MSP-DF-2022-4924-M."/>
    <s v="PREVENCION Y PROMOCION DE LA SALUD"/>
    <s v="Contratación de la XII Ronda de Advertencias Sanitarias para Envases de Tabaco"/>
    <s v="PLANTA CENTRAL"/>
    <n v="9999"/>
    <n v="55"/>
    <s v="000"/>
    <s v="002"/>
    <n v="530204"/>
    <n v="1701"/>
    <s v="001"/>
    <s v="0000"/>
    <s v="0000"/>
    <n v="6415"/>
    <n v="0"/>
    <n v="6415"/>
    <n v="0"/>
    <n v="0"/>
    <n v="0"/>
    <s v="NO"/>
    <m/>
    <m/>
    <x v="6"/>
    <n v="6415"/>
    <n v="0"/>
    <n v="6415"/>
    <s v="SUB PROMOCION SALUD INTERCULTURAL  IGUALDAD"/>
    <s v="DIR NAC PROMOCION SALUD"/>
    <s v="NO APLICA"/>
    <s v="NO"/>
    <n v="0"/>
  </r>
  <r>
    <x v="422"/>
    <s v="ZONA 6"/>
    <s v="MSP-DNIS-2022-1864-M"/>
    <x v="206"/>
    <x v="364"/>
    <d v="2022-10-27T00:00:00"/>
    <s v="PRESUPUESTARIA"/>
    <s v="Se optimiza el recurso en función de las necesidades de la Gerencia del Programa Ecuador Crece sin Desnutrición Infantil"/>
    <s v="ZONA 6"/>
    <s v="ZONA 6"/>
    <s v="ZONA 6"/>
    <n v="1051"/>
    <n v="55"/>
    <s v="000"/>
    <s v="005"/>
    <n v="530417"/>
    <s v="001"/>
    <s v="0301"/>
    <s v="0000"/>
    <s v="0000"/>
    <n v="0"/>
    <n v="0"/>
    <n v="0"/>
    <n v="39621.68"/>
    <n v="0"/>
    <n v="39621.68"/>
    <s v="NO"/>
    <m/>
    <m/>
    <x v="13"/>
    <e v="#N/A"/>
    <e v="#N/A"/>
    <e v="#N/A"/>
    <e v="#N/A"/>
    <e v="#N/A"/>
    <e v="#N/A"/>
    <e v="#N/A"/>
    <e v="#N/A"/>
  </r>
  <r>
    <x v="422"/>
    <s v="ZONA 2"/>
    <s v="MSP-DNIS-2022-1864-M"/>
    <x v="206"/>
    <x v="364"/>
    <d v="2022-10-27T00:00:00"/>
    <s v="PRESUPUESTARIA"/>
    <s v="Se optimiza el recurso en función de las necesidades de la Gerencia del Programa Ecuador Crece sin Desnutrición Infantil"/>
    <s v="ZONA 2"/>
    <s v="ZONA 2"/>
    <s v="ZONA 2"/>
    <n v="52"/>
    <n v="55"/>
    <s v="000"/>
    <s v="004"/>
    <s v="530417"/>
    <s v="001"/>
    <n v="1501"/>
    <s v="0000"/>
    <s v="0000"/>
    <n v="0"/>
    <n v="0"/>
    <n v="0"/>
    <n v="4322.95"/>
    <n v="0"/>
    <n v="4322.95"/>
    <s v="NO"/>
    <m/>
    <m/>
    <x v="13"/>
    <e v="#N/A"/>
    <e v="#N/A"/>
    <e v="#N/A"/>
    <e v="#N/A"/>
    <e v="#N/A"/>
    <e v="#N/A"/>
    <e v="#N/A"/>
    <e v="#N/A"/>
  </r>
  <r>
    <x v="422"/>
    <s v="122002012"/>
    <s v="MSP-DNIS-2022-1864-M"/>
    <x v="206"/>
    <x v="364"/>
    <d v="2022-10-27T00:00:00"/>
    <s v="PRESUPUESTARIA"/>
    <s v="Se optimiza el recurso en función de las necesidades de la Gerencia del Programa Ecuador Crece sin Desnutrición Infantil"/>
    <s v="PREVENCION Y PROMOCION DE LA SALUD"/>
    <s v="PPR MANTENIMIENTO INFRAESTRUCTURA 1ER NIVEL "/>
    <s v="PLANTA CENTRAL"/>
    <n v="9999"/>
    <n v="55"/>
    <s v="000"/>
    <s v="005"/>
    <n v="530402"/>
    <n v="1701"/>
    <s v="001"/>
    <s v="0000"/>
    <s v="0000"/>
    <n v="43944.63"/>
    <n v="0"/>
    <n v="43944.63"/>
    <n v="0"/>
    <n v="0"/>
    <n v="0"/>
    <s v="NO"/>
    <m/>
    <m/>
    <x v="13"/>
    <n v="393523.22000000003"/>
    <n v="0"/>
    <n v="393523.22000000003"/>
    <s v="SUB GESTION OPERACIONES LOGISTICA SALUD "/>
    <s v="DIR NAC INFRAESTRUCTURA SANITARIA"/>
    <s v="Presupuesto por Resultados"/>
    <s v="SI"/>
    <n v="393523.22000000003"/>
  </r>
  <r>
    <x v="423"/>
    <s v="121091011"/>
    <s v="MSP-SRAIPN-2022-0170-M"/>
    <x v="206"/>
    <x v="50"/>
    <m/>
    <s v="POA"/>
    <s v="La reforma se realiza con la finalidad de efectuar  el pago del contrato Nro. 0076 correspondiente al mes de Septiembre de 2022, por servicios de Contact Center._x000a__x000a_"/>
    <s v="PROVISION Y PRESTACION DE SERVICIOS DE SALUD"/>
    <s v="PROCESO DE CONTRATACIÓN SERVICIO DE CONTACT CENTER PARA AGENDAMIENTO EN ESTABLECIMIENTOS DE SALUD DEL PRIMER NIVEL DE ATENCIÓN 2021 (PAGO MESES DE AGOSTO, SEPTIEMBRE Y OCTUBRE 2022)"/>
    <s v="PLANTA CENTRAL"/>
    <n v="9999"/>
    <n v="90"/>
    <s v="000"/>
    <s v="001"/>
    <n v="530105"/>
    <n v="1701"/>
    <s v="001"/>
    <s v="0000"/>
    <s v="0000"/>
    <n v="0"/>
    <n v="0"/>
    <n v="0"/>
    <n v="576142.71"/>
    <n v="69137.13"/>
    <n v="645279.84"/>
    <s v="SI"/>
    <m/>
    <m/>
    <x v="6"/>
    <n v="584557.00642857119"/>
    <n v="99520.073571428569"/>
    <n v="684077.07999999973"/>
    <e v="#N/A"/>
    <s v="DIR NAC GESTION USUARIOS PACIENTES "/>
    <s v="CONTACT CENTER"/>
    <s v="SI"/>
    <n v="684077.07999999973"/>
  </r>
  <r>
    <x v="423"/>
    <s v="121091013"/>
    <s v="MSP-SRAIPN-2022-0170-M"/>
    <x v="206"/>
    <x v="50"/>
    <m/>
    <s v="POA"/>
    <s v="La reforma se realiza con la finalidad de efectuar  el pago del contrato Nro. 0076 correspondiente al mes de Septiembre de 2022, por servicios de Contact Center._x000a__x000a_"/>
    <s v="PROVISION Y PRESTACION DE SERVICIOS DE SALUD"/>
    <s v="PROCESO DE CONTRATACIÓN SERVICIO DE CONTACT CENTER PARA AGENDAMIENTO EN ESTABLECIMIENTOS DE SALUD DEL PRIMER NIVEL DE ATENCIÓN 2021 (PAGO DE SEPTIEMBRE 2022)"/>
    <s v="PLANTA CENTRAL"/>
    <n v="9999"/>
    <n v="90"/>
    <s v="000"/>
    <s v="001"/>
    <n v="530105"/>
    <n v="1701"/>
    <s v="001"/>
    <s v="0000"/>
    <s v="0000"/>
    <n v="576142.71"/>
    <n v="69137.13"/>
    <n v="645279.84"/>
    <n v="0"/>
    <n v="0"/>
    <n v="0"/>
    <s v="SI"/>
    <m/>
    <m/>
    <x v="6"/>
    <n v="576142.71"/>
    <n v="69137.13"/>
    <n v="645279.84"/>
    <e v="#N/A"/>
    <s v="DIR NAC GESTION USUARIOS PACIENTES "/>
    <s v="CONTACT CENTER"/>
    <s v="SI"/>
    <n v="0"/>
  </r>
  <r>
    <x v="424"/>
    <s v="134003069"/>
    <s v="MSP-DA-2022-2666-M"/>
    <x v="205"/>
    <x v="50"/>
    <m/>
    <s v="POA"/>
    <s v="cambio de nombre en las sub actividad"/>
    <s v="ADMINISTRACION CENTRAL"/>
    <s v="CONTROL DE PLAGAS Y MANTENIMIENTO PREVENTIVO Y CORRECTIVO DE LAS CISTERNAS DE LOS EDIFICIOS ANEXOS A PLANTA CENTRAL."/>
    <s v="PLANTA CENTRAL"/>
    <n v="9999"/>
    <s v="01"/>
    <s v="000"/>
    <s v="001"/>
    <n v="530209"/>
    <n v="1701"/>
    <s v="001"/>
    <s v="0000"/>
    <s v="0000"/>
    <n v="0"/>
    <n v="0"/>
    <n v="0"/>
    <n v="0"/>
    <n v="0"/>
    <n v="0"/>
    <s v="SI"/>
    <m/>
    <m/>
    <x v="3"/>
    <n v="6400"/>
    <n v="0"/>
    <n v="6400"/>
    <s v="COOR ADMINISTRATIVA FINANCIERA"/>
    <s v="DIR ADMINISTRATIVA"/>
    <s v="GI MANTENIMIENTO"/>
    <s v="SI"/>
    <n v="6400"/>
  </r>
  <r>
    <x v="424"/>
    <s v="134003074"/>
    <s v="MSP-DA-2022-2666-M"/>
    <x v="205"/>
    <x v="50"/>
    <m/>
    <s v="POA"/>
    <s v="cambio de nombre en las sub actividad"/>
    <s v="ADMINISTRACION CENTRAL"/>
    <s v="CONTROL DE PLAGAS Y MANTENIMIENTO PREVENTIVO Y CORRECTIVO DE LAS CISTERNAS DE LOS EDIFICIOS ANEXOS A PLANTA CENTRAL."/>
    <s v="PLANTA CENTRAL"/>
    <n v="9999"/>
    <s v="01"/>
    <s v="000"/>
    <s v="001"/>
    <n v="530402"/>
    <n v="1701"/>
    <s v="001"/>
    <s v="0000"/>
    <s v="0000"/>
    <n v="0"/>
    <n v="0"/>
    <n v="0"/>
    <n v="0"/>
    <n v="0"/>
    <n v="0"/>
    <s v="SI"/>
    <m/>
    <m/>
    <x v="3"/>
    <n v="3500"/>
    <n v="0"/>
    <n v="3500"/>
    <s v="COOR ADMINISTRATIVA FINANCIERA"/>
    <s v="DIR ADMINISTRATIVA"/>
    <s v="GI MANTENIMIENTO"/>
    <s v="SI"/>
    <n v="3500"/>
  </r>
  <r>
    <x v="425"/>
    <s v="121003001"/>
    <s v="MSP-VAIS-2022-1423-M"/>
    <x v="207"/>
    <x v="50"/>
    <m/>
    <s v="PRESUPUESTARIA"/>
    <m/>
    <s v="PROVISION Y PRESTACION DE SERVICIOS DE SALUD"/>
    <s v="ADQUISICIÓN DE MECASERMINA, SOLUCIÓN INYECTABLE 10 MG/ML PARA PACIENTES CON DIAGNÓSTICO DE SÍNDROME DE LARON"/>
    <s v="PLANTA CENTRAL"/>
    <n v="9999"/>
    <n v="90"/>
    <s v="000"/>
    <s v="001"/>
    <n v="530809"/>
    <n v="1701"/>
    <s v="001"/>
    <s v="0000"/>
    <s v="0000"/>
    <n v="0"/>
    <n v="0"/>
    <n v="0"/>
    <n v="139376.79999999999"/>
    <n v="0"/>
    <n v="139376.79999999999"/>
    <s v="SI"/>
    <m/>
    <m/>
    <x v="1"/>
    <n v="156161"/>
    <n v="0"/>
    <n v="156161"/>
    <s v="SUB REDES ATENCION INTEGRAL EN PRIMER NIVEL "/>
    <s v="DIR NAC ATENCION INTEGRAL EN SALUD "/>
    <s v="SENTENCIA CORTE CONSTITUCIONAL "/>
    <s v="SI"/>
    <n v="1"/>
  </r>
  <r>
    <x v="425"/>
    <s v="121004004"/>
    <s v="MSP-VAIS-2022-1423-M"/>
    <x v="207"/>
    <x v="50"/>
    <m/>
    <s v="PRESUPUESTARIA"/>
    <m/>
    <s v="PROVISION Y PRESTACION DE SERVICIOS DE SALUD"/>
    <s v="PAGO DE CONTRATO DE EMERGENCIA NO.  00045-2020"/>
    <s v="PLANTA CENTRAL"/>
    <n v="9999"/>
    <n v="90"/>
    <s v="000"/>
    <s v="001"/>
    <n v="530810"/>
    <n v="1701"/>
    <s v="001"/>
    <s v="0000"/>
    <s v="0000"/>
    <n v="0"/>
    <n v="0"/>
    <n v="0"/>
    <n v="65625"/>
    <n v="0"/>
    <n v="65625"/>
    <s v="SI"/>
    <m/>
    <m/>
    <x v="1"/>
    <n v="0"/>
    <n v="0"/>
    <n v="0"/>
    <s v="SUB REDES ATENCION INTEGRAL EN PRIMER NIVEL "/>
    <s v="DIR NAC DISCAPACIDADES REHABILITACION CUIDADOS PALIATIVOS"/>
    <s v="EMERGENCIA SANITARIA POR COVID"/>
    <s v="NO"/>
    <n v="0"/>
  </r>
  <r>
    <x v="425"/>
    <s v="121004006"/>
    <s v="MSP-VAIS-2022-1423-M"/>
    <x v="207"/>
    <x v="50"/>
    <m/>
    <s v="PRESUPUESTARIA"/>
    <m/>
    <s v="PROVISION Y PRESTACION DE SERVICIOS DE SALUD"/>
    <s v="PAGO DE CONTRATO DE EMERGENCIA NO.  00050-2020"/>
    <s v="PLANTA CENTRAL"/>
    <n v="9999"/>
    <n v="90"/>
    <s v="000"/>
    <s v="001"/>
    <n v="530810"/>
    <n v="1701"/>
    <s v="001"/>
    <s v="0000"/>
    <s v="0000"/>
    <n v="0"/>
    <n v="0"/>
    <n v="0"/>
    <n v="554505"/>
    <m/>
    <n v="554505"/>
    <s v="SI"/>
    <m/>
    <m/>
    <x v="1"/>
    <n v="0"/>
    <n v="0"/>
    <n v="0"/>
    <s v="SUB REDES ATENCION INTEGRAL EN PRIMER NIVEL "/>
    <s v="DIR NAC DISCAPACIDADES REHABILITACION CUIDADOS PALIATIVOS"/>
    <s v="EMERGENCIA SANITARIA POR COVID"/>
    <s v="NO"/>
    <n v="0"/>
  </r>
  <r>
    <x v="425"/>
    <s v="121004023"/>
    <s v="MSP-VAIS-2022-1423-M"/>
    <x v="207"/>
    <x v="50"/>
    <m/>
    <s v="PRESUPUESTARIA"/>
    <m/>
    <s v="PROVISION Y PRESTACION DE SERVICIOS DE SALUD"/>
    <s v="PAGO DE CONTRATO DE EMERGENCIA NO.  00042-2020 (PARACETAMOL)"/>
    <s v="PLANTA CENTRAL"/>
    <n v="9999"/>
    <n v="90"/>
    <s v="000"/>
    <s v="001"/>
    <n v="530809"/>
    <n v="1701"/>
    <s v="001"/>
    <s v="0000"/>
    <s v="0000"/>
    <n v="0"/>
    <n v="0"/>
    <n v="0"/>
    <n v="305500"/>
    <m/>
    <n v="305500"/>
    <s v="SI"/>
    <m/>
    <m/>
    <x v="1"/>
    <n v="0"/>
    <n v="0"/>
    <n v="0"/>
    <s v="SUB REDES ATENCION INTEGRAL EN PRIMER NIVEL "/>
    <s v="DIR NAC DISCAPACIDADES REHABILITACION CUIDADOS PALIATIVOS"/>
    <s v="EMERGENCIA SANITARIA POR COVID"/>
    <s v="NO"/>
    <n v="0"/>
  </r>
  <r>
    <x v="425"/>
    <s v="111000020"/>
    <s v="MSP-VAIS-2022-1423-M"/>
    <x v="207"/>
    <x v="50"/>
    <m/>
    <s v="PRESUPUESTARIA"/>
    <m/>
    <s v="GOBERNANZA DE LA SALUD"/>
    <s v="Adquisición de Factor VIII de 500 UI KIT"/>
    <s v="PLANTA CENTRAL"/>
    <n v="9999"/>
    <n v="58"/>
    <s v="000"/>
    <s v="001"/>
    <n v="530809"/>
    <n v="1701"/>
    <s v="001"/>
    <s v="0000"/>
    <s v="0000"/>
    <n v="0"/>
    <n v="0"/>
    <n v="0"/>
    <n v="1.8200000002980232"/>
    <m/>
    <n v="1.8200000002980232"/>
    <s v="SI"/>
    <m/>
    <m/>
    <x v="1"/>
    <n v="4305155.62"/>
    <n v="0"/>
    <n v="4305155.62"/>
    <s v="SUB GESTION OPERACIONES LOGISTICA SALUD "/>
    <s v="SUB GESTION OPERACIONES LOGISTICA SALUD "/>
    <s v="PROGRAMA NACIONAL DE SANGRE"/>
    <s v="SI"/>
    <n v="-1"/>
  </r>
  <r>
    <x v="425"/>
    <s v="132001018"/>
    <s v="MSP-VAIS-2022-1423-M"/>
    <x v="207"/>
    <x v="50"/>
    <m/>
    <s v="PRESUPUESTARIA"/>
    <m/>
    <s v="PROVISION Y PRESTACION DE SERVICIOS DE SALUD"/>
    <s v="Asignación esigef para financiar actividades priorizadas "/>
    <s v="PLANTA CENTRAL"/>
    <n v="9999"/>
    <n v="90"/>
    <s v="000"/>
    <s v="001"/>
    <n v="530810"/>
    <n v="1701"/>
    <s v="001"/>
    <s v="0000"/>
    <s v="0000"/>
    <n v="0"/>
    <n v="0"/>
    <n v="0"/>
    <n v="2309011"/>
    <m/>
    <n v="2309011"/>
    <s v="SI"/>
    <m/>
    <m/>
    <x v="1"/>
    <n v="0"/>
    <n v="0"/>
    <n v="0"/>
    <s v="COOR PLANIFICACION GEST ESTRAT"/>
    <s v="DIR PLANIFICACION INVERSION"/>
    <s v="NO APLICA"/>
    <s v="NO"/>
    <n v="0"/>
  </r>
  <r>
    <x v="425"/>
    <s v="111005007"/>
    <s v="MSP-VAIS-2022-1423-M"/>
    <x v="207"/>
    <x v="50"/>
    <m/>
    <s v="PRESUPUESTARIA"/>
    <m/>
    <s v="PROVISION Y PRESTACION DE SERVICIOS DE SALUD"/>
    <s v="“ADQUISICIÓN DE MEDICAMENTOS PARA LOS ESTABLECIMIENTOS DEL MINISTERIO DE SALUD PÚBLICA”"/>
    <s v="PLANTA CENTRAL"/>
    <n v="9999"/>
    <n v="90"/>
    <s v="000"/>
    <s v="001"/>
    <n v="530809"/>
    <n v="1701"/>
    <s v="001"/>
    <s v="0000"/>
    <s v="0000"/>
    <n v="0"/>
    <n v="0"/>
    <n v="0"/>
    <n v="6860269.6299999999"/>
    <m/>
    <n v="6860269.6299999999"/>
    <s v="SI"/>
    <m/>
    <m/>
    <x v="1"/>
    <n v="12999999"/>
    <n v="0"/>
    <n v="12999999"/>
    <s v="SUB GESTION OPERACIONES LOGISTICA SALUD "/>
    <s v="DIR NACIONAL ABASTECIMIENTO MEDICAMENTOS DIPOSITIVOS MEDICOS OTROS BIENES ESTRATÉGICOS EN SALUD"/>
    <s v="NO APLICA"/>
    <s v="SI"/>
    <n v="0"/>
  </r>
  <r>
    <x v="425"/>
    <s v="CZ1"/>
    <s v="MSP-VAIS-2022-1423-M"/>
    <x v="207"/>
    <x v="50"/>
    <m/>
    <s v="PRESUPUESTARIA"/>
    <m/>
    <s v="CZ1"/>
    <s v="CZ1"/>
    <s v="CZ1"/>
    <s v="51"/>
    <n v="90"/>
    <s v="000"/>
    <s v="001"/>
    <s v="530826"/>
    <n v="1001"/>
    <s v="001"/>
    <s v="0000"/>
    <s v="0000"/>
    <n v="791229.27"/>
    <n v="0"/>
    <n v="791229.27"/>
    <n v="0"/>
    <m/>
    <n v="0"/>
    <s v="SI"/>
    <m/>
    <m/>
    <x v="1"/>
    <e v="#N/A"/>
    <e v="#N/A"/>
    <e v="#N/A"/>
    <e v="#N/A"/>
    <e v="#N/A"/>
    <e v="#N/A"/>
    <e v="#N/A"/>
    <e v="#N/A"/>
  </r>
  <r>
    <x v="425"/>
    <s v="CZ1"/>
    <s v="MSP-VAIS-2022-1423-M"/>
    <x v="207"/>
    <x v="50"/>
    <m/>
    <s v="PRESUPUESTARIA"/>
    <m/>
    <s v="CZ1"/>
    <s v="CZ1"/>
    <s v="CZ1"/>
    <s v="1160"/>
    <n v="90"/>
    <s v="000"/>
    <s v="001"/>
    <s v="530826"/>
    <s v="0801"/>
    <s v="001"/>
    <s v="0000"/>
    <s v="0000"/>
    <n v="400000"/>
    <n v="0"/>
    <n v="400000"/>
    <n v="0"/>
    <m/>
    <n v="0"/>
    <s v="SI"/>
    <m/>
    <m/>
    <x v="1"/>
    <e v="#N/A"/>
    <e v="#N/A"/>
    <e v="#N/A"/>
    <e v="#N/A"/>
    <e v="#N/A"/>
    <e v="#N/A"/>
    <e v="#N/A"/>
    <e v="#N/A"/>
  </r>
  <r>
    <x v="425"/>
    <s v="CZ1"/>
    <s v="MSP-VAIS-2022-1423-M"/>
    <x v="207"/>
    <x v="50"/>
    <m/>
    <s v="PRESUPUESTARIA"/>
    <m/>
    <s v="CZ1"/>
    <s v="CZ1"/>
    <s v="CZ1"/>
    <s v="1530"/>
    <n v="90"/>
    <s v="000"/>
    <s v="001"/>
    <s v="530826"/>
    <s v="2101"/>
    <s v="001"/>
    <s v="0000"/>
    <s v="0000"/>
    <n v="600000"/>
    <n v="0"/>
    <n v="600000"/>
    <n v="0"/>
    <m/>
    <n v="0"/>
    <s v="SI"/>
    <m/>
    <m/>
    <x v="1"/>
    <e v="#N/A"/>
    <e v="#N/A"/>
    <e v="#N/A"/>
    <e v="#N/A"/>
    <e v="#N/A"/>
    <e v="#N/A"/>
    <e v="#N/A"/>
    <e v="#N/A"/>
  </r>
  <r>
    <x v="425"/>
    <s v="CZ2"/>
    <s v="MSP-VAIS-2022-1423-M"/>
    <x v="207"/>
    <x v="50"/>
    <m/>
    <s v="PRESUPUESTARIA"/>
    <m/>
    <s v="CZ2"/>
    <s v="CZ2"/>
    <s v="CZ2"/>
    <s v="52"/>
    <n v="90"/>
    <s v="000"/>
    <s v="001"/>
    <s v="530826"/>
    <n v="1500"/>
    <s v="001"/>
    <s v="0000"/>
    <s v="0000"/>
    <n v="739462.56"/>
    <n v="0"/>
    <n v="739462.56"/>
    <n v="0"/>
    <m/>
    <n v="0"/>
    <s v="SI"/>
    <m/>
    <m/>
    <x v="1"/>
    <e v="#N/A"/>
    <e v="#N/A"/>
    <e v="#N/A"/>
    <e v="#N/A"/>
    <e v="#N/A"/>
    <e v="#N/A"/>
    <e v="#N/A"/>
    <e v="#N/A"/>
  </r>
  <r>
    <x v="425"/>
    <s v="CZ3"/>
    <s v="MSP-VAIS-2022-1423-M"/>
    <x v="207"/>
    <x v="50"/>
    <m/>
    <s v="PRESUPUESTARIA"/>
    <m/>
    <s v="CZ3"/>
    <s v="CZ3"/>
    <s v="CZ3"/>
    <s v="53"/>
    <n v="90"/>
    <s v="000"/>
    <s v="001"/>
    <s v="530826"/>
    <n v="601"/>
    <s v="001"/>
    <s v="0000"/>
    <s v="0000"/>
    <n v="757079.78999999992"/>
    <n v="0"/>
    <n v="757079.78999999992"/>
    <n v="0"/>
    <m/>
    <n v="0"/>
    <s v="SI"/>
    <m/>
    <m/>
    <x v="1"/>
    <e v="#N/A"/>
    <e v="#N/A"/>
    <e v="#N/A"/>
    <e v="#N/A"/>
    <e v="#N/A"/>
    <e v="#N/A"/>
    <e v="#N/A"/>
    <e v="#N/A"/>
  </r>
  <r>
    <x v="425"/>
    <s v="CZ4"/>
    <s v="MSP-VAIS-2022-1423-M"/>
    <x v="207"/>
    <x v="50"/>
    <m/>
    <s v="PRESUPUESTARIA"/>
    <m/>
    <s v="CZ4"/>
    <s v="CZ4"/>
    <s v="CZ4"/>
    <s v="54"/>
    <n v="90"/>
    <s v="000"/>
    <s v="001"/>
    <s v="530826"/>
    <n v="1301"/>
    <s v="001"/>
    <s v="0000"/>
    <s v="0000"/>
    <n v="621257.06999999995"/>
    <n v="0"/>
    <n v="621257.06999999995"/>
    <n v="0"/>
    <m/>
    <n v="0"/>
    <s v="SI"/>
    <m/>
    <m/>
    <x v="1"/>
    <e v="#N/A"/>
    <e v="#N/A"/>
    <e v="#N/A"/>
    <e v="#N/A"/>
    <e v="#N/A"/>
    <e v="#N/A"/>
    <e v="#N/A"/>
    <e v="#N/A"/>
  </r>
  <r>
    <x v="425"/>
    <s v="CZ4"/>
    <s v="MSP-VAIS-2022-1423-M"/>
    <x v="207"/>
    <x v="50"/>
    <m/>
    <s v="PRESUPUESTARIA"/>
    <m/>
    <s v="CZ4"/>
    <s v="CZ4"/>
    <s v="CZ4"/>
    <s v="9004"/>
    <n v="90"/>
    <s v="000"/>
    <s v="001"/>
    <s v="530826"/>
    <n v="1301"/>
    <s v="001"/>
    <s v="0000"/>
    <s v="0000"/>
    <n v="500000"/>
    <n v="0"/>
    <n v="500000"/>
    <n v="0"/>
    <m/>
    <n v="0"/>
    <s v="SI"/>
    <m/>
    <m/>
    <x v="1"/>
    <e v="#N/A"/>
    <e v="#N/A"/>
    <e v="#N/A"/>
    <e v="#N/A"/>
    <e v="#N/A"/>
    <e v="#N/A"/>
    <e v="#N/A"/>
    <e v="#N/A"/>
  </r>
  <r>
    <x v="425"/>
    <s v="CZ5"/>
    <s v="MSP-VAIS-2022-1423-M"/>
    <x v="207"/>
    <x v="50"/>
    <m/>
    <s v="PRESUPUESTARIA"/>
    <m/>
    <s v="CZ5"/>
    <s v="CZ5"/>
    <s v="CZ5"/>
    <s v="55"/>
    <n v="90"/>
    <s v="000"/>
    <s v="001"/>
    <s v="530826"/>
    <n v="900"/>
    <s v="001"/>
    <s v="0000"/>
    <s v="0000"/>
    <n v="221378.19"/>
    <n v="0"/>
    <n v="221378.19"/>
    <n v="0"/>
    <n v="0"/>
    <n v="0"/>
    <s v="SI"/>
    <m/>
    <m/>
    <x v="1"/>
    <e v="#N/A"/>
    <e v="#N/A"/>
    <e v="#N/A"/>
    <e v="#N/A"/>
    <e v="#N/A"/>
    <e v="#N/A"/>
    <e v="#N/A"/>
    <e v="#N/A"/>
  </r>
  <r>
    <x v="425"/>
    <s v="CZ7"/>
    <s v="MSP-VAIS-2022-1423-M"/>
    <x v="207"/>
    <x v="50"/>
    <m/>
    <s v="PRESUPUESTARIA"/>
    <m/>
    <s v="CZ7"/>
    <s v="CZ7"/>
    <s v="CZ7"/>
    <s v="57"/>
    <n v="90"/>
    <s v="000"/>
    <s v="001"/>
    <s v="530826"/>
    <n v="101"/>
    <s v="001"/>
    <s v="0000"/>
    <s v="0000"/>
    <n v="500000"/>
    <n v="0"/>
    <n v="500000"/>
    <n v="0"/>
    <m/>
    <n v="0"/>
    <s v="SI"/>
    <m/>
    <m/>
    <x v="1"/>
    <e v="#N/A"/>
    <e v="#N/A"/>
    <e v="#N/A"/>
    <e v="#N/A"/>
    <e v="#N/A"/>
    <e v="#N/A"/>
    <e v="#N/A"/>
    <e v="#N/A"/>
  </r>
  <r>
    <x v="425"/>
    <s v="CZ7"/>
    <s v="MSP-VAIS-2022-1423-M"/>
    <x v="207"/>
    <x v="50"/>
    <m/>
    <s v="PRESUPUESTARIA"/>
    <m/>
    <s v="CZ7"/>
    <s v="CZ7"/>
    <s v="CZ7"/>
    <s v="1135"/>
    <n v="90"/>
    <s v="000"/>
    <s v="001"/>
    <s v="530826"/>
    <n v="709"/>
    <s v="001"/>
    <s v="0000"/>
    <s v="0000"/>
    <n v="309000"/>
    <n v="0"/>
    <n v="309000"/>
    <n v="0"/>
    <m/>
    <n v="0"/>
    <s v="SI"/>
    <m/>
    <m/>
    <x v="1"/>
    <e v="#N/A"/>
    <e v="#N/A"/>
    <e v="#N/A"/>
    <e v="#N/A"/>
    <e v="#N/A"/>
    <e v="#N/A"/>
    <e v="#N/A"/>
    <e v="#N/A"/>
  </r>
  <r>
    <x v="425"/>
    <s v="CZ8"/>
    <s v="MSP-VAIS-2022-1423-M"/>
    <x v="207"/>
    <x v="50"/>
    <m/>
    <s v="PRESUPUESTARIA"/>
    <m/>
    <s v="CZ8"/>
    <s v="CZ8"/>
    <s v="CZ8"/>
    <s v="9008"/>
    <n v="90"/>
    <s v="000"/>
    <s v="001"/>
    <s v="530808"/>
    <n v="900"/>
    <s v="001"/>
    <s v="0000"/>
    <s v="0000"/>
    <n v="996689.12"/>
    <n v="0"/>
    <n v="996689.12"/>
    <n v="0"/>
    <m/>
    <n v="0"/>
    <s v="SI"/>
    <m/>
    <m/>
    <x v="1"/>
    <e v="#N/A"/>
    <e v="#N/A"/>
    <e v="#N/A"/>
    <e v="#N/A"/>
    <e v="#N/A"/>
    <e v="#N/A"/>
    <e v="#N/A"/>
    <e v="#N/A"/>
  </r>
  <r>
    <x v="425"/>
    <s v="CZ8"/>
    <s v="MSP-VAIS-2022-1423-M"/>
    <x v="207"/>
    <x v="50"/>
    <m/>
    <s v="PRESUPUESTARIA"/>
    <m/>
    <s v="CZ8"/>
    <s v="CZ8"/>
    <s v="CZ8"/>
    <s v="9006"/>
    <n v="90"/>
    <s v="000"/>
    <s v="001"/>
    <s v="530826"/>
    <n v="901"/>
    <s v="001"/>
    <s v="0000"/>
    <s v="0000"/>
    <n v="663976.04"/>
    <n v="0"/>
    <n v="663976.04"/>
    <n v="0"/>
    <m/>
    <n v="0"/>
    <s v="SI"/>
    <m/>
    <m/>
    <x v="1"/>
    <e v="#N/A"/>
    <e v="#N/A"/>
    <e v="#N/A"/>
    <e v="#N/A"/>
    <e v="#N/A"/>
    <e v="#N/A"/>
    <e v="#N/A"/>
    <e v="#N/A"/>
  </r>
  <r>
    <x v="425"/>
    <s v="CZ9"/>
    <s v="MSP-VAIS-2022-1423-M"/>
    <x v="207"/>
    <x v="50"/>
    <m/>
    <s v="PRESUPUESTARIA"/>
    <m/>
    <s v="CZ9"/>
    <s v="CZ9"/>
    <s v="CZ9"/>
    <s v="59"/>
    <n v="90"/>
    <s v="000"/>
    <s v="001"/>
    <s v="530826"/>
    <n v="1700"/>
    <s v="001"/>
    <s v="0000"/>
    <s v="0000"/>
    <n v="659586.48"/>
    <n v="0"/>
    <n v="659586.48"/>
    <n v="0"/>
    <m/>
    <n v="0"/>
    <s v="SI"/>
    <m/>
    <m/>
    <x v="1"/>
    <e v="#N/A"/>
    <e v="#N/A"/>
    <e v="#N/A"/>
    <e v="#N/A"/>
    <e v="#N/A"/>
    <e v="#N/A"/>
    <e v="#N/A"/>
    <e v="#N/A"/>
  </r>
  <r>
    <x v="425"/>
    <s v="CZ1"/>
    <s v="MSP-VAIS-2022-1423-M"/>
    <x v="207"/>
    <x v="50"/>
    <m/>
    <s v="PRESUPUESTARIA"/>
    <m/>
    <s v="CZ1"/>
    <s v="CZ1"/>
    <s v="CZ1"/>
    <s v="51"/>
    <n v="90"/>
    <s v="000"/>
    <s v="001"/>
    <n v="530101"/>
    <n v="1001"/>
    <s v="001"/>
    <s v="0000"/>
    <s v="0000"/>
    <n v="214359.03"/>
    <n v="0"/>
    <n v="214359.03"/>
    <n v="0"/>
    <m/>
    <n v="0"/>
    <s v="SI"/>
    <m/>
    <m/>
    <x v="1"/>
    <e v="#N/A"/>
    <e v="#N/A"/>
    <e v="#N/A"/>
    <e v="#N/A"/>
    <e v="#N/A"/>
    <e v="#N/A"/>
    <e v="#N/A"/>
    <e v="#N/A"/>
  </r>
  <r>
    <x v="425"/>
    <s v="CZ1"/>
    <s v="MSP-VAIS-2022-1423-M"/>
    <x v="207"/>
    <x v="50"/>
    <m/>
    <s v="PRESUPUESTARIA"/>
    <m/>
    <s v="CZ1"/>
    <s v="CZ1"/>
    <s v="CZ1"/>
    <s v="51"/>
    <n v="90"/>
    <s v="000"/>
    <s v="001"/>
    <n v="530104"/>
    <n v="1001"/>
    <s v="001"/>
    <s v="0000"/>
    <s v="0000"/>
    <n v="1488368.74"/>
    <n v="0"/>
    <n v="1488368.74"/>
    <n v="0"/>
    <m/>
    <n v="0"/>
    <s v="SI"/>
    <m/>
    <m/>
    <x v="1"/>
    <e v="#N/A"/>
    <e v="#N/A"/>
    <e v="#N/A"/>
    <e v="#N/A"/>
    <e v="#N/A"/>
    <e v="#N/A"/>
    <e v="#N/A"/>
    <e v="#N/A"/>
  </r>
  <r>
    <x v="425"/>
    <s v="CZ1"/>
    <s v="MSP-VAIS-2022-1423-M"/>
    <x v="207"/>
    <x v="50"/>
    <m/>
    <s v="PRESUPUESTARIA"/>
    <m/>
    <s v="CZ1"/>
    <s v="CZ1"/>
    <s v="CZ1"/>
    <s v="51"/>
    <n v="90"/>
    <s v="000"/>
    <s v="001"/>
    <n v="530105"/>
    <n v="1001"/>
    <s v="001"/>
    <s v="0000"/>
    <s v="0000"/>
    <n v="635193.63"/>
    <n v="0"/>
    <n v="635193.63"/>
    <n v="0"/>
    <m/>
    <n v="0"/>
    <s v="SI"/>
    <m/>
    <m/>
    <x v="1"/>
    <e v="#N/A"/>
    <e v="#N/A"/>
    <e v="#N/A"/>
    <e v="#N/A"/>
    <e v="#N/A"/>
    <e v="#N/A"/>
    <e v="#N/A"/>
    <e v="#N/A"/>
  </r>
  <r>
    <x v="425"/>
    <s v="CZ6"/>
    <s v="MSP-VAIS-2022-1423-M"/>
    <x v="207"/>
    <x v="50"/>
    <m/>
    <s v="PRESUPUESTARIA"/>
    <m/>
    <s v="CZ6"/>
    <s v="CZ6"/>
    <s v="CZ6"/>
    <s v="56"/>
    <n v="90"/>
    <s v="000"/>
    <s v="001"/>
    <n v="530105"/>
    <s v="101"/>
    <s v="001"/>
    <s v="0000"/>
    <s v="0000"/>
    <n v="33109.330000000009"/>
    <n v="0"/>
    <n v="33109.330000000009"/>
    <n v="0"/>
    <m/>
    <n v="0"/>
    <s v="SI"/>
    <m/>
    <m/>
    <x v="1"/>
    <e v="#N/A"/>
    <e v="#N/A"/>
    <e v="#N/A"/>
    <e v="#N/A"/>
    <e v="#N/A"/>
    <e v="#N/A"/>
    <e v="#N/A"/>
    <e v="#N/A"/>
  </r>
  <r>
    <x v="425"/>
    <s v="CZ3"/>
    <s v="MSP-VAIS-2022-1423-M"/>
    <x v="207"/>
    <x v="50"/>
    <m/>
    <s v="PRESUPUESTARIA"/>
    <m/>
    <s v="CZ3"/>
    <s v="CZ3"/>
    <s v="CZ3"/>
    <s v="53"/>
    <n v="90"/>
    <s v="000"/>
    <s v="001"/>
    <n v="570201"/>
    <s v="601"/>
    <s v="001"/>
    <s v="0000"/>
    <s v="0000"/>
    <n v="103600"/>
    <n v="0"/>
    <n v="103600"/>
    <n v="0"/>
    <m/>
    <n v="0"/>
    <s v="SI"/>
    <m/>
    <m/>
    <x v="1"/>
    <e v="#N/A"/>
    <e v="#N/A"/>
    <e v="#N/A"/>
    <e v="#N/A"/>
    <e v="#N/A"/>
    <e v="#N/A"/>
    <e v="#N/A"/>
    <e v="#N/A"/>
  </r>
  <r>
    <x v="426"/>
    <s v="134000012"/>
    <s v="MSP-SRSNS-2022-2764-M"/>
    <x v="208"/>
    <x v="50"/>
    <m/>
    <s v="PRESUPUESTARIA"/>
    <s v="PAGO DE PRESTACIONES DE SERVICIOS DE SALUD DE LA RED CON CORTE AL 30 DE OCTUBRE DE 2022 CONFORME AUDITORIAS DE CALIDAD DE FACTURACIÓN Y EN EL MARCO DE LOS ACUERDOS CON EL MEF (DISM G84 AUN G52)"/>
    <s v="PROGRAMAS DE SALUD PUBLICA"/>
    <s v="Monto asignado por el MEF - Adquisición de equipo médico"/>
    <s v="PLANTA CENTRAL"/>
    <n v="9999"/>
    <n v="24"/>
    <s v="000"/>
    <s v="001"/>
    <n v="840113"/>
    <n v="1701"/>
    <s v="002"/>
    <s v="0000"/>
    <s v="0000"/>
    <n v="0"/>
    <n v="0"/>
    <n v="0"/>
    <s v="20000000"/>
    <n v="0"/>
    <n v="0"/>
    <s v="NO"/>
    <m/>
    <s v="REFORMA RECHAZADA POR EL MEF CONFORME NOTIFICACIÓN DE LA DIRECCIÓN FINANCIERA CONFORME MEMORANDO No. MSP-DF-2022-5250-M, SEGÚN COMENTARIO REGISTRADO EN LA REF REFORMA  EN DISM 4968 Y INTER 4969 &quot;favor solicitar nuevamente la reforma con lo coordinado por la autoridad&quot;. "/>
    <x v="1"/>
    <n v="201786048.59999999"/>
    <n v="0"/>
    <n v="201786048.59999999"/>
    <s v="COOR ADMINISTRATIVA FINANCIERA"/>
    <s v="COOR ADMINISTRATIVA FINANCIERA"/>
    <s v="NO APLICA"/>
    <s v="SI"/>
    <n v="201786048.59999999"/>
  </r>
  <r>
    <x v="426"/>
    <s v="111002021"/>
    <s v="MSP-SRSNS-2022-2764-M"/>
    <x v="208"/>
    <x v="50"/>
    <m/>
    <s v="PRESUPUESTARIA"/>
    <s v="PAGO DE PRESTACIONES DE SERVICIOS DE SALUD DE LA RED CON CORTE AL 30 DE OCTUBRE DE 2022 CONFORME AUDITORIAS DE CALIDAD DE FACTURACIÓN Y EN EL MARCO DE LOS ACUERDOS CON EL MEF (DISM G84 AUN G52)"/>
    <s v="GOBERNANZA DE LA SALUD"/>
    <s v="Monto asignado por el MEF para pago prestaciones de servicios de Salud la Red "/>
    <s v="PLANTA CENTRAL"/>
    <n v="9999"/>
    <n v="58"/>
    <s v="000"/>
    <s v="002"/>
    <n v="530226"/>
    <n v="1701"/>
    <s v="001"/>
    <s v="0000"/>
    <s v="0000"/>
    <s v="20000000"/>
    <n v="0"/>
    <n v="0"/>
    <n v="0"/>
    <n v="0"/>
    <n v="0"/>
    <s v="NO"/>
    <m/>
    <s v="REFORMA RECHAZADA POR EL MEF CONFORME NOTIFICACIÓN DE LA DIRECCIÓN FINANCIERA CONFORME MEMORANDO No. MSP-DF-2022-5250-M, SEGÚN COMENTARIO REGISTRADO EN LA REF REFORMA  EN DISM 4968 Y INTER 4969 &quot;favor solicitar nuevamente la reforma con lo coordinado por la autoridad&quot;. "/>
    <x v="1"/>
    <n v="20000000"/>
    <n v="0"/>
    <n v="20000000"/>
    <s v="SUBSE RECTORIA SISTEMA NACIONAL SALUD"/>
    <s v="DIR ARTICULACION RED PUBLICA COMPLEMENTARIA "/>
    <s v="NO APLICA"/>
    <s v="NO"/>
    <n v="20000000"/>
  </r>
  <r>
    <x v="427"/>
    <s v="111002004"/>
    <s v="MSP-DNARPC-2022-1219-M"/>
    <x v="208"/>
    <x v="50"/>
    <m/>
    <s v="PRESUPUESTARIA"/>
    <s v="LIQUIDACIÓN  LIQUIDACIÓN DE FONDOS ENTREGADOS EN CALIDAD DE  ANTICIPO POR AYUDAS ECONÓMICAS A PACIENTES POR DERIVACIÓN INTERNACIONAL,"/>
    <s v="GOBERNANZA DE LA SALUD"/>
    <s v="Pago viaticos al exterior casos de pacientes por derivaciòn internacional"/>
    <s v="PLANTA CENTRAL"/>
    <n v="9999"/>
    <n v="58"/>
    <s v="000"/>
    <s v="002"/>
    <n v="530304"/>
    <n v="1701"/>
    <s v="001"/>
    <s v="0000"/>
    <s v="0000"/>
    <n v="0"/>
    <n v="0"/>
    <n v="0"/>
    <n v="525386.72"/>
    <n v="0"/>
    <n v="525386.72"/>
    <s v="NO"/>
    <m/>
    <m/>
    <x v="1"/>
    <n v="367127.51"/>
    <n v="0"/>
    <n v="367127.51"/>
    <s v="SUBSE RECTORIA SISTEMA NACIONAL SALUD"/>
    <s v="DIR ARTICULACION RED PUBLICA COMPLEMENTARIA "/>
    <s v="NO APLICA"/>
    <s v="SI"/>
    <n v="367127.51"/>
  </r>
  <r>
    <x v="427"/>
    <s v="111002022"/>
    <s v="MSP-DNARPC-2022-1219-M"/>
    <x v="208"/>
    <x v="50"/>
    <m/>
    <s v="PRESUPUESTARIA"/>
    <s v=" LIQUIDACIÓN DE FONDOS ENTREGADOS EN CALIDAD DE  ANTICIPO POR AYUDAS ECONÓMICAS A PACIENTES POR DERIVACIÓN INTERNACIONAL,"/>
    <s v="GOBERNANZA DE LA SALUD"/>
    <s v="ANTICIPO AYUDAS ECONÓMICAS PACIENTES POR DERIVACIÓN INTERNACIONAL"/>
    <s v="PLANTA CENTRAL"/>
    <n v="9999"/>
    <n v="58"/>
    <s v="000"/>
    <s v="002"/>
    <n v="581201"/>
    <n v="1701"/>
    <s v="001"/>
    <s v="0000"/>
    <s v="0000"/>
    <n v="525386.72"/>
    <n v="0"/>
    <n v="525386.72"/>
    <n v="0"/>
    <n v="0"/>
    <n v="0"/>
    <s v="NO"/>
    <m/>
    <m/>
    <x v="1"/>
    <n v="525386.72"/>
    <n v="0"/>
    <n v="525386.72"/>
    <s v="SUBSE RECTORIA SISTEMA NACIONAL SALUD"/>
    <s v="DIR ARTICULACION RED PUBLICA COMPLEMENTARIA "/>
    <s v="NO APLICA"/>
    <s v="NO"/>
    <n v="525386.72"/>
  </r>
  <r>
    <x v="428"/>
    <s v="ZONA 9"/>
    <s v="MSP-SGOLS-2022-1745-M"/>
    <x v="204"/>
    <x v="50"/>
    <m/>
    <s v="PRESUPUESTARIA"/>
    <s v="FINANCIAR ACTIVIDADES EMERGENTES DE MANTENIMIENTO Y EQUIPAMIENTO EN INFRAESTRUCTURA SANITARIA."/>
    <s v="ZONA 9"/>
    <s v="ZONA 9"/>
    <s v="ZONA 9"/>
    <n v="1426"/>
    <n v="57"/>
    <s v="000"/>
    <s v="001"/>
    <n v="530813"/>
    <n v="1701"/>
    <s v="001"/>
    <s v="0000"/>
    <s v="0000"/>
    <n v="0"/>
    <n v="0"/>
    <n v="0"/>
    <n v="69999.63"/>
    <n v="0"/>
    <n v="69999.63"/>
    <s v="NO"/>
    <m/>
    <m/>
    <x v="1"/>
    <e v="#N/A"/>
    <e v="#N/A"/>
    <e v="#N/A"/>
    <e v="#N/A"/>
    <e v="#N/A"/>
    <e v="#N/A"/>
    <e v="#N/A"/>
    <e v="#N/A"/>
  </r>
  <r>
    <x v="428"/>
    <s v="ZONA 9"/>
    <s v="MSP-SGOLS-2022-1745-M"/>
    <x v="204"/>
    <x v="50"/>
    <m/>
    <s v="PRESUPUESTARIA"/>
    <s v="FINANCIAR ACTIVIDADES EMERGENTES DE MANTENIMIENTO Y EQUIPAMIENTO EN INFRAESTRUCTURA SANITARIA."/>
    <s v="ZONA 9"/>
    <s v="ZONA 9"/>
    <s v="ZONA 9"/>
    <n v="1426"/>
    <n v="57"/>
    <s v="000"/>
    <s v="002"/>
    <n v="530601"/>
    <n v="1701"/>
    <s v="001"/>
    <s v="0000"/>
    <s v="0000"/>
    <n v="0"/>
    <n v="0"/>
    <n v="0"/>
    <n v="107377.06"/>
    <n v="0"/>
    <n v="107377.06"/>
    <s v="NO"/>
    <m/>
    <m/>
    <x v="1"/>
    <e v="#N/A"/>
    <e v="#N/A"/>
    <e v="#N/A"/>
    <e v="#N/A"/>
    <e v="#N/A"/>
    <e v="#N/A"/>
    <e v="#N/A"/>
    <e v="#N/A"/>
  </r>
  <r>
    <x v="428"/>
    <s v="ZONA 9"/>
    <s v="MSP-SGOLS-2022-1745-M"/>
    <x v="204"/>
    <x v="50"/>
    <m/>
    <s v="PRESUPUESTARIA"/>
    <s v="FINANCIAR ACTIVIDADES EMERGENTES DE MANTENIMIENTO Y EQUIPAMIENTO EN INFRAESTRUCTURA SANITARIA."/>
    <s v="ZONA 9"/>
    <s v="ZONA 9"/>
    <s v="ZONA 9"/>
    <n v="1427"/>
    <n v="57"/>
    <s v="000"/>
    <s v="001"/>
    <n v="530404"/>
    <n v="1701"/>
    <s v="001"/>
    <s v="0000"/>
    <s v="0000"/>
    <n v="0"/>
    <n v="0"/>
    <n v="0"/>
    <n v="264157.55"/>
    <n v="0"/>
    <n v="264157.55"/>
    <s v="NO"/>
    <m/>
    <m/>
    <x v="1"/>
    <e v="#N/A"/>
    <e v="#N/A"/>
    <e v="#N/A"/>
    <e v="#N/A"/>
    <e v="#N/A"/>
    <e v="#N/A"/>
    <e v="#N/A"/>
    <e v="#N/A"/>
  </r>
  <r>
    <x v="428"/>
    <s v="ZONA 4"/>
    <s v="MSP-SGOLS-2022-1745-M"/>
    <x v="204"/>
    <x v="50"/>
    <m/>
    <s v="PRESUPUESTARIA"/>
    <s v="FINANCIAR ACTIVIDADES EMERGENTES DE MANTENIMIENTO Y EQUIPAMIENTO EN INFRAESTRUCTURA SANITARIA."/>
    <s v="ZONA 4"/>
    <s v="ZONA 4"/>
    <s v="ZONA 4"/>
    <n v="1428"/>
    <n v="57"/>
    <s v="000"/>
    <s v="001"/>
    <n v="530404"/>
    <n v="2301"/>
    <s v="001"/>
    <s v="0000"/>
    <s v="0000"/>
    <n v="0"/>
    <n v="0"/>
    <n v="0"/>
    <n v="75374.06"/>
    <n v="0"/>
    <n v="75374.06"/>
    <s v="NO"/>
    <m/>
    <m/>
    <x v="1"/>
    <e v="#N/A"/>
    <e v="#N/A"/>
    <e v="#N/A"/>
    <e v="#N/A"/>
    <e v="#N/A"/>
    <e v="#N/A"/>
    <e v="#N/A"/>
    <e v="#N/A"/>
  </r>
  <r>
    <x v="428"/>
    <s v="ZONA 4"/>
    <s v="MSP-SGOLS-2022-1745-M"/>
    <x v="204"/>
    <x v="50"/>
    <m/>
    <s v="PRESUPUESTARIA"/>
    <s v="FINANCIAR ACTIVIDADES EMERGENTES DE MANTENIMIENTO Y EQUIPAMIENTO EN INFRAESTRUCTURA SANITARIA."/>
    <s v="ZONA 4"/>
    <s v="ZONA 4"/>
    <s v="ZONA 4"/>
    <n v="1428"/>
    <n v="57"/>
    <s v="000"/>
    <s v="001"/>
    <n v="530811"/>
    <n v="2301"/>
    <s v="001"/>
    <s v="0000"/>
    <s v="0000"/>
    <n v="0"/>
    <n v="0"/>
    <n v="0"/>
    <n v="111406.11000000012"/>
    <n v="0"/>
    <n v="111406.11000000012"/>
    <s v="NO"/>
    <m/>
    <m/>
    <x v="1"/>
    <e v="#N/A"/>
    <e v="#N/A"/>
    <e v="#N/A"/>
    <e v="#N/A"/>
    <e v="#N/A"/>
    <e v="#N/A"/>
    <e v="#N/A"/>
    <e v="#N/A"/>
  </r>
  <r>
    <x v="428"/>
    <s v="ZONA 1"/>
    <s v="MSP-SGOLS-2022-1745-M"/>
    <x v="204"/>
    <x v="50"/>
    <m/>
    <s v="PRESUPUESTARIA"/>
    <s v="FINANCIAR ACTIVIDADES EMERGENTES DE MANTENIMIENTO Y EQUIPAMIENTO EN INFRAESTRUCTURA SANITARIA."/>
    <s v="ZONA 1"/>
    <s v="ZONA 1"/>
    <s v="ZONA 1"/>
    <s v="1530"/>
    <n v="57"/>
    <s v="000"/>
    <s v="001"/>
    <s v="530402"/>
    <s v="2101"/>
    <s v="001"/>
    <s v="0000"/>
    <s v="0000"/>
    <n v="69999.63"/>
    <n v="0"/>
    <n v="69999.63"/>
    <n v="0"/>
    <n v="0"/>
    <n v="0"/>
    <s v="NO"/>
    <m/>
    <m/>
    <x v="1"/>
    <e v="#N/A"/>
    <e v="#N/A"/>
    <e v="#N/A"/>
    <e v="#N/A"/>
    <e v="#N/A"/>
    <e v="#N/A"/>
    <e v="#N/A"/>
    <e v="#N/A"/>
  </r>
  <r>
    <x v="428"/>
    <s v="ZONA 7"/>
    <s v="MSP-SGOLS-2022-1745-M"/>
    <x v="204"/>
    <x v="50"/>
    <m/>
    <s v="PRESUPUESTARIA"/>
    <s v="FINANCIAR ACTIVIDADES EMERGENTES DE MANTENIMIENTO Y EQUIPAMIENTO EN INFRAESTRUCTURA SANITARIA."/>
    <s v="ZONA 7"/>
    <s v="ZONA 7"/>
    <s v="ZONA 7"/>
    <s v="9003"/>
    <n v="57"/>
    <s v="000"/>
    <s v="002"/>
    <s v="530402"/>
    <n v="1905"/>
    <s v="001"/>
    <s v="0000"/>
    <s v="0000"/>
    <n v="107377.06"/>
    <n v="0"/>
    <n v="107377.06"/>
    <n v="0"/>
    <n v="0"/>
    <n v="0"/>
    <s v="NO"/>
    <m/>
    <m/>
    <x v="1"/>
    <e v="#N/A"/>
    <e v="#N/A"/>
    <e v="#N/A"/>
    <e v="#N/A"/>
    <e v="#N/A"/>
    <e v="#N/A"/>
    <e v="#N/A"/>
    <e v="#N/A"/>
  </r>
  <r>
    <x v="428"/>
    <s v="ZONA 8"/>
    <s v="MSP-SGOLS-2022-1745-M"/>
    <x v="204"/>
    <x v="50"/>
    <m/>
    <s v="PRESUPUESTARIA"/>
    <s v="FINANCIAR ACTIVIDADES EMERGENTES DE MANTENIMIENTO Y EQUIPAMIENTO EN INFRAESTRUCTURA SANITARIA."/>
    <s v="ZONA 8"/>
    <s v="ZONA 8"/>
    <s v="ZONA 8"/>
    <s v="8001"/>
    <n v="57"/>
    <s v="000"/>
    <s v="002"/>
    <s v="530402"/>
    <s v="901"/>
    <s v="001"/>
    <s v="0000"/>
    <s v="0000"/>
    <n v="264157.55"/>
    <n v="0"/>
    <n v="264157.55"/>
    <n v="0"/>
    <n v="0"/>
    <n v="0"/>
    <s v="NO"/>
    <m/>
    <m/>
    <x v="1"/>
    <e v="#N/A"/>
    <e v="#N/A"/>
    <e v="#N/A"/>
    <e v="#N/A"/>
    <e v="#N/A"/>
    <e v="#N/A"/>
    <e v="#N/A"/>
    <e v="#N/A"/>
  </r>
  <r>
    <x v="428"/>
    <s v="ZONA 9"/>
    <s v="MSP-SGOLS-2022-1745-M"/>
    <x v="204"/>
    <x v="50"/>
    <m/>
    <s v="PRESUPUESTARIA"/>
    <s v="FINANCIAR ACTIVIDADES EMERGENTES DE MANTENIMIENTO Y EQUIPAMIENTO EN INFRAESTRUCTURA SANITARIA."/>
    <s v="ZONA 9"/>
    <s v="ZONA 9"/>
    <s v="ZONA 9"/>
    <s v="9002"/>
    <n v="57"/>
    <s v="000"/>
    <s v="002"/>
    <s v="530402"/>
    <s v="1701"/>
    <s v="001"/>
    <s v="0000"/>
    <s v="0000"/>
    <n v="81957.39"/>
    <n v="0"/>
    <n v="81957.39"/>
    <n v="0"/>
    <n v="0"/>
    <n v="0"/>
    <s v="NO"/>
    <m/>
    <m/>
    <x v="1"/>
    <e v="#N/A"/>
    <e v="#N/A"/>
    <e v="#N/A"/>
    <e v="#N/A"/>
    <e v="#N/A"/>
    <e v="#N/A"/>
    <e v="#N/A"/>
    <e v="#N/A"/>
  </r>
  <r>
    <x v="428"/>
    <s v="122002013"/>
    <s v="MSP-SGOLS-2022-1745-M"/>
    <x v="204"/>
    <x v="50"/>
    <m/>
    <s v="PRESUPUESTARIA"/>
    <s v="FINANCIAR ACTIVIDADES EMERGENTES DE MANTENIMIENTO Y EQUIPAMIENTO EN INFRAESTRUCTURA SANITARIA."/>
    <s v="GARANTIA DE LA CALIDAD DE LOS SERVICIOS DE SALUD"/>
    <s v="MANTENIMIENTO"/>
    <s v="PLANTA CENTRAL"/>
    <n v="9999"/>
    <n v="57"/>
    <s v="000"/>
    <s v="001"/>
    <n v="530402"/>
    <n v="1701"/>
    <s v="001"/>
    <s v="0000"/>
    <s v="0000"/>
    <n v="104822.78"/>
    <n v="0"/>
    <n v="104822.78"/>
    <n v="0"/>
    <n v="0"/>
    <n v="0"/>
    <s v="NO"/>
    <m/>
    <m/>
    <x v="1"/>
    <n v="0"/>
    <n v="0"/>
    <n v="0"/>
    <s v="SUB GESTION OPERACIONES LOGISTICA SALUD "/>
    <s v="DIR NAC INFRAESTRUCTURA SANITARIA"/>
    <s v="Presupuesto por Resultados"/>
    <s v="NO"/>
    <n v="0"/>
  </r>
  <r>
    <x v="429"/>
    <s v="ZONA 1"/>
    <s v="'MSP-DTIC-2022-1680-M"/>
    <x v="209"/>
    <x v="50"/>
    <m/>
    <s v="PRESUPUESTARIA"/>
    <s v="Se plantea la presente reforma con el fin de financiar la Zona 1 con el fin de redistribuir los recursos de PPR, para Telecomunicaciones , gestionada por la Estrategia Ecuador Crece sin Desnutrición Infantil. "/>
    <s v="ZONA 1"/>
    <s v="ZONA 1"/>
    <s v="ZONA 1"/>
    <s v="1162"/>
    <n v="55"/>
    <s v="000"/>
    <s v="005"/>
    <n v="530105"/>
    <n v="801"/>
    <s v="001"/>
    <s v="0000"/>
    <s v="0000"/>
    <n v="9426.8799999999992"/>
    <n v="1131.23"/>
    <n v="10558.109999999999"/>
    <n v="0"/>
    <n v="0"/>
    <n v="0"/>
    <s v="NO"/>
    <m/>
    <m/>
    <x v="5"/>
    <e v="#N/A"/>
    <e v="#N/A"/>
    <e v="#N/A"/>
    <e v="#N/A"/>
    <e v="#N/A"/>
    <e v="#N/A"/>
    <e v="#N/A"/>
    <e v="#N/A"/>
  </r>
  <r>
    <x v="429"/>
    <s v="ZONA 1"/>
    <s v="'MSP-DTIC-2022-1680-M"/>
    <x v="209"/>
    <x v="50"/>
    <m/>
    <s v="PRESUPUESTARIA"/>
    <s v="Se plantea la presente reforma con el fin de financiar la Zona 1 con el fin de redistribuir los recursos de PPR, para Telecomunicaciones , gestionada por la Estrategia Ecuador Crece sin Desnutrición Infantil. "/>
    <s v="ZONA1 "/>
    <s v="ZONA1 "/>
    <s v="ZONA1 "/>
    <s v="1165"/>
    <n v="55"/>
    <s v="000"/>
    <s v="005"/>
    <n v="530105"/>
    <n v="803"/>
    <s v="001"/>
    <s v="0000"/>
    <s v="0000"/>
    <n v="3386.78"/>
    <n v="406.41"/>
    <n v="3793.19"/>
    <n v="0"/>
    <n v="0"/>
    <n v="0"/>
    <s v="NO"/>
    <m/>
    <m/>
    <x v="5"/>
    <e v="#N/A"/>
    <e v="#N/A"/>
    <e v="#N/A"/>
    <e v="#N/A"/>
    <e v="#N/A"/>
    <e v="#N/A"/>
    <e v="#N/A"/>
    <e v="#N/A"/>
  </r>
  <r>
    <x v="429"/>
    <s v="ZONA 1"/>
    <s v="'MSP-DTIC-2022-1680-M"/>
    <x v="209"/>
    <x v="50"/>
    <m/>
    <s v="PRESUPUESTARIA"/>
    <s v="Se plantea la presente reforma con el fin de financiar la Zona 1 con el fin de redistribuir los recursos de PPR, para Telecomunicaciones , gestionada por la Estrategia Ecuador Crece sin Desnutrición Infantil. "/>
    <s v="ZONA 1"/>
    <s v="ZONA 1"/>
    <s v="ZONA 1"/>
    <s v="1255"/>
    <n v="55"/>
    <s v="000"/>
    <s v="005"/>
    <n v="530105"/>
    <n v="1003"/>
    <s v="001"/>
    <s v="0000"/>
    <s v="0000"/>
    <n v="5162.1099999999997"/>
    <n v="619.45000000000005"/>
    <n v="5781.5599999999995"/>
    <n v="0"/>
    <n v="0"/>
    <n v="0"/>
    <s v="NO"/>
    <m/>
    <m/>
    <x v="5"/>
    <e v="#N/A"/>
    <e v="#N/A"/>
    <e v="#N/A"/>
    <e v="#N/A"/>
    <e v="#N/A"/>
    <e v="#N/A"/>
    <e v="#N/A"/>
    <e v="#N/A"/>
  </r>
  <r>
    <x v="429"/>
    <s v="ZONA 1"/>
    <s v="'MSP-DTIC-2022-1680-M"/>
    <x v="209"/>
    <x v="50"/>
    <m/>
    <s v="PRESUPUESTARIA"/>
    <s v="Se plantea la presente reforma con el fin de financiar la Zona 1 con el fin de redistribuir los recursos de PPR, para Telecomunicaciones , gestionada por la Estrategia Ecuador Crece sin Desnutrición Infantil. "/>
    <s v="ZONA 1 "/>
    <s v="ZONA 1 "/>
    <s v="ZONA 1 "/>
    <s v="1167"/>
    <n v="55"/>
    <s v="000"/>
    <s v="005"/>
    <n v="530105"/>
    <n v="805"/>
    <s v="001"/>
    <s v="0000"/>
    <s v="0000"/>
    <n v="5223.22"/>
    <n v="626.78"/>
    <n v="5850"/>
    <n v="0"/>
    <n v="0"/>
    <n v="0"/>
    <s v="NO"/>
    <m/>
    <m/>
    <x v="5"/>
    <e v="#N/A"/>
    <e v="#N/A"/>
    <e v="#N/A"/>
    <e v="#N/A"/>
    <e v="#N/A"/>
    <e v="#N/A"/>
    <e v="#N/A"/>
    <e v="#N/A"/>
  </r>
  <r>
    <x v="429"/>
    <s v="ZONA 6"/>
    <s v="'MSP-DTIC-2022-1680-M"/>
    <x v="209"/>
    <x v="50"/>
    <m/>
    <s v="PRESUPUESTARIA"/>
    <s v="Se plantea la presente reforma con el fin de financiar la Zona 1 con el fin de redistribuir los recursos de PPR, para Telecomunicaciones , gestionada por la Estrategia Ecuador Crece sin Desnutrición Infantil. "/>
    <s v="ZONA 6"/>
    <s v="ZONA 6"/>
    <s v="ZONA 6"/>
    <s v="1366"/>
    <n v="55"/>
    <s v="000"/>
    <s v="005"/>
    <n v="530105"/>
    <n v="1409"/>
    <s v="001"/>
    <s v="0000"/>
    <s v="0000"/>
    <n v="0"/>
    <n v="0"/>
    <n v="0"/>
    <n v="126.3"/>
    <n v="15.15"/>
    <n v="141.44999999999999"/>
    <s v="NO"/>
    <m/>
    <m/>
    <x v="5"/>
    <e v="#N/A"/>
    <e v="#N/A"/>
    <e v="#N/A"/>
    <e v="#N/A"/>
    <e v="#N/A"/>
    <e v="#N/A"/>
    <e v="#N/A"/>
    <e v="#N/A"/>
  </r>
  <r>
    <x v="429"/>
    <s v="ZONA 6"/>
    <s v="'MSP-DTIC-2022-1680-M"/>
    <x v="209"/>
    <x v="50"/>
    <m/>
    <s v="PRESUPUESTARIA"/>
    <s v="Se plantea la presente reforma con el fin de financiar la Zona 1 con el fin de redistribuir los recursos de PPR, para Telecomunicaciones , gestionada por la Estrategia Ecuador Crece sin Desnutrición Infantil. "/>
    <s v="ZONA 6 "/>
    <s v="ZONA 6 "/>
    <s v="ZONA 6 "/>
    <s v="1367"/>
    <n v="55"/>
    <s v="000"/>
    <s v="005"/>
    <n v="530105"/>
    <n v="1401"/>
    <s v="001"/>
    <s v="0000"/>
    <s v="0000"/>
    <n v="0"/>
    <n v="0"/>
    <n v="0"/>
    <n v="23072.69"/>
    <n v="2768.72"/>
    <n v="25841.41"/>
    <s v="NO"/>
    <m/>
    <m/>
    <x v="5"/>
    <e v="#N/A"/>
    <e v="#N/A"/>
    <e v="#N/A"/>
    <e v="#N/A"/>
    <e v="#N/A"/>
    <e v="#N/A"/>
    <e v="#N/A"/>
    <e v="#N/A"/>
  </r>
  <r>
    <x v="430"/>
    <s v="134000012"/>
    <s v="CUR 915"/>
    <x v="203"/>
    <x v="50"/>
    <m/>
    <s v="POA "/>
    <s v="CUADRE POA AL 31 DE OCTUBRE DE 2022; GG84fte002: Incremento presupuestario para financiar necesidades prioritarias de servicios externalizados y servicios generales; por lo cual la CGPGE indica los montos acordados. Así mismo se genera la devolución de espacio presupuestario en el fuente 002 correspondiente al grupo de gasto 84, que no posee recaudación de ingresos, de acuerdo a las las reuniones mantenidas por autroidades del MSP y MEF."/>
    <s v="PROGRAMAS DE SALUD PUBLICA"/>
    <s v="Monto asignado por el MEF - Adquisición de equipo médico"/>
    <s v="PLANTA CENTRAL"/>
    <n v="9999"/>
    <n v="24"/>
    <s v="000"/>
    <s v="001"/>
    <n v="840113"/>
    <n v="1701"/>
    <s v="002"/>
    <s v="0000"/>
    <s v="0000"/>
    <n v="0"/>
    <n v="0"/>
    <n v="0"/>
    <n v="20000000"/>
    <n v="0"/>
    <n v="20000000"/>
    <s v="SI"/>
    <m/>
    <m/>
    <x v="7"/>
    <n v="201786048.59999999"/>
    <n v="0"/>
    <n v="201786048.59999999"/>
    <s v="COOR ADMINISTRATIVA FINANCIERA"/>
    <s v="COOR ADMINISTRATIVA FINANCIERA"/>
    <s v="NO APLICA"/>
    <s v="SI"/>
    <n v="201786048.59999999"/>
  </r>
  <r>
    <x v="430"/>
    <s v="134003273"/>
    <s v="MSP-DNA-2022-2426-M"/>
    <x v="190"/>
    <x v="50"/>
    <m/>
    <s v="POA "/>
    <s v="CUADRE POA AL 31 DE OCTUBRE DE 2022; Grupo 53 Fte 998 Org 0000 Cor 0000: Reforma para asignar recursos de fuente 998 para financiar el contrato 0046-2014 implementación de la señaletica de todos los edficios del MSP-Planta Central. Según Memorando No. MSP-DNA-2022-2426-M"/>
    <s v="ADMINISTRACION CENTRAL"/>
    <s v="IMPLEMENTACIÓN DE LA SEÑALÉTICA EN TODOS LOS EDIFICIOS DEL MINISTERIO DE SALUD PÚBLICA (PLANTA CENTRAL)"/>
    <s v="PLANTA CENTRAL"/>
    <n v="9999"/>
    <s v="01"/>
    <s v="000"/>
    <s v="001"/>
    <n v="530402"/>
    <n v="1701"/>
    <n v="998"/>
    <s v="0000"/>
    <s v="0000"/>
    <n v="28700"/>
    <n v="0"/>
    <n v="28700"/>
    <n v="0"/>
    <n v="0"/>
    <n v="0"/>
    <s v="SI"/>
    <m/>
    <m/>
    <x v="7"/>
    <n v="54115.290000000008"/>
    <n v="0"/>
    <n v="54115.290000000008"/>
    <s v="COOR ADMINISTRATIVA FINANCIERA"/>
    <s v="DIR ADMINISTRATIVA"/>
    <s v="GI MANTENIMIENTO"/>
    <s v="SI"/>
    <n v="7.2759576141834259E-12"/>
  </r>
  <r>
    <x v="430"/>
    <s v="134001001"/>
    <s v="CUADRE POA "/>
    <x v="210"/>
    <x v="50"/>
    <m/>
    <s v="POA "/>
    <s v="CUADRE POA AL 31 DE OCTUBRE DE 2022; GRUPO 71, 99 Y FUENTE 998"/>
    <s v="ADMINISTRACION CENTRAL"/>
    <s v="Reporte de remuneración mensual unificada e ingresos complementarios"/>
    <s v="PLANTA CENTRAL"/>
    <n v="9999"/>
    <s v="01"/>
    <s v="000"/>
    <s v="001"/>
    <n v="510105"/>
    <n v="1700"/>
    <s v="001"/>
    <s v="0000"/>
    <s v="0000"/>
    <n v="0"/>
    <n v="0"/>
    <n v="0"/>
    <n v="19000"/>
    <n v="0"/>
    <n v="19000"/>
    <s v="SI"/>
    <m/>
    <m/>
    <x v="7"/>
    <n v="4249481.95"/>
    <n v="0"/>
    <n v="4249481.95"/>
    <s v="COOR ADMINISTRATIVA FINANCIERA"/>
    <s v="DIR ADMINISTRACION TALENTO HUMANO"/>
    <s v="REMUNERACIONES"/>
    <s v="SI"/>
    <n v="4249481.95"/>
  </r>
  <r>
    <x v="430"/>
    <s v="134001007"/>
    <s v="CUADRE POA "/>
    <x v="210"/>
    <x v="50"/>
    <m/>
    <s v="POA "/>
    <s v="CUADRE POA AL 31 DE OCTUBRE DE 2022; GRUPO 71, 99 Y FUENTE 998"/>
    <s v="ADMINISTRACION CENTRAL"/>
    <s v="Reporte de remuneración mensual unificada e ingresos complementarios"/>
    <s v="PLANTA CENTRAL"/>
    <n v="9999"/>
    <s v="01"/>
    <s v="000"/>
    <s v="001"/>
    <n v="510510"/>
    <n v="1700"/>
    <s v="001"/>
    <s v="0000"/>
    <s v="0000"/>
    <n v="0"/>
    <n v="0"/>
    <n v="0"/>
    <n v="6000"/>
    <n v="0"/>
    <n v="6000"/>
    <s v="SI"/>
    <m/>
    <m/>
    <x v="7"/>
    <n v="2216601.9900000002"/>
    <n v="0"/>
    <n v="2216601.9900000002"/>
    <s v="COOR ADMINISTRATIVA FINANCIERA"/>
    <s v="DIR ADMINISTRACION TALENTO HUMANO"/>
    <s v="REMUNERACIONES"/>
    <s v="SI"/>
    <n v="2216601.9900000002"/>
  </r>
  <r>
    <x v="430"/>
    <s v="134001052"/>
    <s v="CUADRE POA "/>
    <x v="210"/>
    <x v="50"/>
    <m/>
    <s v="POA "/>
    <s v="CUADRE POA AL 31 DE OCTUBRE DE 2022; GRUPO 71, 99 Y FUENTE 998"/>
    <s v="ADMINISTRACION CENTRAL"/>
    <s v="Reporte de remuneración mensual unificada e ingresos complementarios"/>
    <s v="PLANTA CENTRAL"/>
    <n v="9999"/>
    <s v="01"/>
    <s v="000"/>
    <s v="001"/>
    <n v="510510"/>
    <n v="1709"/>
    <s v="001"/>
    <s v="0000"/>
    <s v="0000"/>
    <n v="0"/>
    <n v="0"/>
    <n v="0"/>
    <n v="176145.2"/>
    <n v="0"/>
    <n v="176145.2"/>
    <s v="SI"/>
    <m/>
    <m/>
    <x v="7"/>
    <n v="7610.8900000154972"/>
    <n v="0"/>
    <n v="7610.8900000154972"/>
    <s v="COOR ADMINISTRATIVA FINANCIERA"/>
    <s v="DIR ADMINISTRACION TALENTO HUMANO"/>
    <s v="REMUNERACIONES"/>
    <s v="SI"/>
    <n v="7610.8900000154972"/>
  </r>
  <r>
    <x v="430"/>
    <s v="134001059"/>
    <s v="CUADRE POA "/>
    <x v="210"/>
    <x v="50"/>
    <m/>
    <s v="POA "/>
    <s v="CUADRE POA AL 31 DE OCTUBRE DE 2022; GRUPO 71, 99 Y FUENTE 998"/>
    <s v="ADMINISTRACION CENTRAL"/>
    <s v="Reporte de remuneración mensual unificada e ingresos complementarios"/>
    <s v="PLANTA CENTRAL"/>
    <n v="9999"/>
    <s v="01"/>
    <s v="000"/>
    <s v="001"/>
    <n v="510512"/>
    <n v="1700"/>
    <s v="001"/>
    <s v="0000"/>
    <s v="0000"/>
    <n v="2000"/>
    <n v="0"/>
    <n v="2000"/>
    <n v="0"/>
    <n v="0"/>
    <n v="0"/>
    <s v="SI"/>
    <m/>
    <m/>
    <x v="7"/>
    <n v="9968"/>
    <n v="0"/>
    <n v="9968"/>
    <s v="COOR ADMINISTRATIVA FINANCIERA"/>
    <s v="DIR ADMINISTRACION TALENTO HUMANO"/>
    <s v="REMUNERACIONES"/>
    <s v="SI"/>
    <n v="9968"/>
  </r>
  <r>
    <x v="430"/>
    <s v="134001097"/>
    <s v="CUADRE POA "/>
    <x v="210"/>
    <x v="50"/>
    <m/>
    <s v="POA "/>
    <s v="CUADRE POA AL 31 DE OCTUBRE DE 2022; GRUPO 71, 99 Y FUENTE 998"/>
    <s v="ADMINISTRACION CENTRAL"/>
    <s v="Reporte de remuneración mensual unificada e ingresos complementarios"/>
    <s v="PLANTA CENTRAL"/>
    <n v="9999"/>
    <s v="01"/>
    <s v="000"/>
    <s v="001"/>
    <n v="510515"/>
    <n v="1709"/>
    <s v="001"/>
    <s v="0000"/>
    <s v="0000"/>
    <n v="101878.25999999998"/>
    <n v="0"/>
    <n v="101878.25999999998"/>
    <n v="0"/>
    <n v="0"/>
    <n v="0"/>
    <s v="SI"/>
    <m/>
    <m/>
    <x v="7"/>
    <n v="250322.6799999997"/>
    <n v="0"/>
    <n v="250322.6799999997"/>
    <s v="COOR ADMINISTRATIVA FINANCIERA"/>
    <s v="DIR ADMINISTRACION TALENTO HUMANO"/>
    <s v="REMUNERACIONES"/>
    <s v="SI"/>
    <n v="250322.6799999997"/>
  </r>
  <r>
    <x v="430"/>
    <s v="134001111"/>
    <s v="CUADRE POA "/>
    <x v="210"/>
    <x v="50"/>
    <m/>
    <s v="POA "/>
    <s v="CUADRE POA AL 31 DE OCTUBRE DE 2022; GRUPO 71, 99 Y FUENTE 998"/>
    <s v="ADMINISTRACION CENTRAL"/>
    <s v="Reporte de remuneración mensual unificada e ingresos complementarios"/>
    <s v="PLANTA CENTRAL"/>
    <n v="9999"/>
    <s v="01"/>
    <s v="000"/>
    <s v="001"/>
    <n v="510516"/>
    <n v="1709"/>
    <s v="001"/>
    <s v="0000"/>
    <s v="0000"/>
    <n v="0"/>
    <n v="0"/>
    <n v="0"/>
    <n v="663761.51"/>
    <n v="0"/>
    <n v="663761.51"/>
    <s v="SI"/>
    <m/>
    <m/>
    <x v="7"/>
    <n v="779181.71999999974"/>
    <n v="0"/>
    <n v="779181.71999999974"/>
    <s v="COOR ADMINISTRATIVA FINANCIERA"/>
    <s v="DIR ADMINISTRACION TALENTO HUMANO"/>
    <s v="REMUNERACIONES"/>
    <s v="SI"/>
    <n v="779181.71999999974"/>
  </r>
  <r>
    <x v="430"/>
    <s v="134001029"/>
    <s v="CUADRE POA "/>
    <x v="210"/>
    <x v="50"/>
    <m/>
    <s v="POA "/>
    <s v="CUADRE POA AL 31 DE OCTUBRE DE 2022; GRUPO 71, 99 Y FUENTE 998"/>
    <s v="ADMINISTRACION CENTRAL"/>
    <s v="Reporte de remuneración mensual unificada e ingresos complementarios"/>
    <s v="PLANTA CENTRAL"/>
    <n v="9999"/>
    <s v="01"/>
    <s v="000"/>
    <s v="001"/>
    <n v="510602"/>
    <n v="1700"/>
    <s v="001"/>
    <s v="0000"/>
    <s v="0000"/>
    <n v="0"/>
    <n v="0"/>
    <n v="0"/>
    <n v="3000"/>
    <n v="0"/>
    <n v="3000"/>
    <s v="SI"/>
    <m/>
    <m/>
    <x v="7"/>
    <n v="550762.44999999995"/>
    <n v="0"/>
    <n v="550762.44999999995"/>
    <s v="COOR ADMINISTRATIVA FINANCIERA"/>
    <s v="DIR ADMINISTRACION TALENTO HUMANO"/>
    <s v="REMUNERACIONES"/>
    <s v="SI"/>
    <n v="550762.44999999995"/>
  </r>
  <r>
    <x v="430"/>
    <s v="134001066"/>
    <s v="CUADRE POA "/>
    <x v="210"/>
    <x v="50"/>
    <m/>
    <s v="POA "/>
    <s v="CUADRE POA AL 31 DE OCTUBRE DE 2022; GRUPO 71, 99 Y FUENTE 998"/>
    <s v="ADMINISTRACION CENTRAL"/>
    <s v="Reporte de remuneración mensual unificada e ingresos complementarios"/>
    <s v="PLANTA CENTRAL"/>
    <n v="9999"/>
    <s v="01"/>
    <s v="000"/>
    <s v="001"/>
    <n v="510707"/>
    <n v="1700"/>
    <s v="001"/>
    <s v="0000"/>
    <s v="0000"/>
    <n v="42000"/>
    <n v="0"/>
    <n v="42000"/>
    <n v="0"/>
    <n v="0"/>
    <n v="0"/>
    <s v="SI"/>
    <m/>
    <m/>
    <x v="7"/>
    <n v="145073.41000000003"/>
    <n v="0"/>
    <n v="145073.41000000003"/>
    <s v="COOR ADMINISTRATIVA FINANCIERA"/>
    <s v="DIR ADMINISTRACION TALENTO HUMANO"/>
    <s v="REMUNERACIONES"/>
    <s v="SI"/>
    <n v="145073.41000000003"/>
  </r>
  <r>
    <x v="430"/>
    <s v="134001067"/>
    <s v="CUADRE POA "/>
    <x v="210"/>
    <x v="50"/>
    <m/>
    <s v="POA "/>
    <s v="CUADRE POA AL 31 DE OCTUBRE DE 2022; GRUPO 71, 99 Y FUENTE 998"/>
    <s v="ADMINISTRACION CENTRAL"/>
    <s v="Reporte de remuneración mensual unificada e ingresos complementarios"/>
    <s v="PLANTA CENTRAL"/>
    <n v="9999"/>
    <s v="01"/>
    <s v="000"/>
    <s v="001"/>
    <n v="990101"/>
    <n v="1700"/>
    <s v="001"/>
    <s v="0000"/>
    <s v="0000"/>
    <n v="24352.720000000001"/>
    <n v="0"/>
    <n v="24352.720000000001"/>
    <n v="0"/>
    <n v="0"/>
    <n v="0"/>
    <s v="SI"/>
    <m/>
    <m/>
    <x v="7"/>
    <n v="192662.3"/>
    <n v="0"/>
    <n v="192662.3"/>
    <s v="COOR ADMINISTRATIVA FINANCIERA"/>
    <s v="DIR ADMINISTRACION TALENTO HUMANO"/>
    <s v="REMUNERACIONES"/>
    <s v="SI"/>
    <n v="192662.3"/>
  </r>
  <r>
    <x v="430"/>
    <s v="134001002"/>
    <s v="CUADRE POA "/>
    <x v="210"/>
    <x v="50"/>
    <m/>
    <s v="POA "/>
    <s v="CUADRE POA AL 31 DE OCTUBRE DE 2022; GRUPO 71, 99 Y FUENTE 998"/>
    <s v="PREVENCION Y PROMOCION DE LA SALUD"/>
    <s v="Reporte de remuneración mensual unificada e ingresos complementarios"/>
    <s v="PLANTA CENTRAL"/>
    <n v="9999"/>
    <n v="55"/>
    <s v="000"/>
    <s v="003"/>
    <n v="510105"/>
    <n v="1700"/>
    <s v="001"/>
    <s v="0000"/>
    <s v="0000"/>
    <n v="5000"/>
    <n v="0"/>
    <n v="5000"/>
    <n v="0"/>
    <n v="0"/>
    <n v="0"/>
    <s v="SI"/>
    <m/>
    <m/>
    <x v="7"/>
    <n v="499451.37"/>
    <n v="0"/>
    <n v="499451.37"/>
    <s v="COOR ADMINISTRATIVA FINANCIERA"/>
    <s v="DIR ADMINISTRACION TALENTO HUMANO"/>
    <s v="REMUNERACIONES"/>
    <s v="SI"/>
    <n v="499451.37"/>
  </r>
  <r>
    <x v="430"/>
    <s v="134001077"/>
    <s v="CUADRE POA "/>
    <x v="210"/>
    <x v="50"/>
    <m/>
    <s v="POA "/>
    <s v="CUADRE POA AL 31 DE OCTUBRE DE 2022; GRUPO 71, 99 Y FUENTE 998"/>
    <s v="PREVENCION Y PROMOCION DE LA SALUD"/>
    <s v="Reporte de remuneración mensual unificada e ingresos complementarios"/>
    <s v="PLANTA CENTRAL"/>
    <n v="9999"/>
    <n v="55"/>
    <s v="000"/>
    <s v="003"/>
    <n v="510509"/>
    <n v="1700"/>
    <s v="001"/>
    <s v="0000"/>
    <s v="0000"/>
    <n v="1000"/>
    <n v="0"/>
    <n v="1000"/>
    <n v="0"/>
    <n v="0"/>
    <n v="0"/>
    <s v="SI"/>
    <m/>
    <m/>
    <x v="7"/>
    <n v="1957"/>
    <n v="0"/>
    <n v="1957"/>
    <s v="COOR ADMINISTRATIVA FINANCIERA"/>
    <s v="DIR ADMINISTRACION TALENTO HUMANO"/>
    <s v="REMUNERACIONES"/>
    <s v="SI"/>
    <n v="1957"/>
  </r>
  <r>
    <x v="430"/>
    <s v="134001030"/>
    <s v="CUADRE POA "/>
    <x v="210"/>
    <x v="50"/>
    <m/>
    <s v="POA "/>
    <s v="CUADRE POA AL 31 DE OCTUBRE DE 2022; GRUPO 71, 99 Y FUENTE 998"/>
    <s v="PREVENCION Y PROMOCION DE LA SALUD"/>
    <s v="Reporte de remuneración mensual unificada e ingresos complementarios"/>
    <s v="PLANTA CENTRAL"/>
    <n v="9999"/>
    <n v="55"/>
    <s v="000"/>
    <s v="003"/>
    <n v="510602"/>
    <n v="1700"/>
    <s v="001"/>
    <s v="0000"/>
    <s v="0000"/>
    <n v="3000"/>
    <n v="0"/>
    <n v="3000"/>
    <n v="0"/>
    <n v="0"/>
    <n v="0"/>
    <s v="SI"/>
    <m/>
    <m/>
    <x v="7"/>
    <n v="58323.519999999997"/>
    <n v="0"/>
    <n v="58323.519999999997"/>
    <s v="COOR ADMINISTRATIVA FINANCIERA"/>
    <s v="DIR ADMINISTRACION TALENTO HUMANO"/>
    <s v="REMUNERACIONES"/>
    <s v="SI"/>
    <n v="58323.519999999997"/>
  </r>
  <r>
    <x v="430"/>
    <s v="134001003"/>
    <s v="CUADRE POA "/>
    <x v="210"/>
    <x v="50"/>
    <m/>
    <s v="POA "/>
    <s v="CUADRE POA AL 31 DE OCTUBRE DE 2022; GRUPO 71, 99 Y FUENTE 998"/>
    <s v="VIGILANCIA Y CONTROL SANITARIO"/>
    <s v="Reporte de remuneración mensual unificada e ingresos complementarios"/>
    <s v="PLANTA CENTRAL"/>
    <n v="9999"/>
    <n v="56"/>
    <s v="000"/>
    <s v="002"/>
    <n v="510105"/>
    <n v="1700"/>
    <s v="001"/>
    <s v="0000"/>
    <s v="0000"/>
    <n v="4000"/>
    <n v="0"/>
    <n v="4000"/>
    <n v="0"/>
    <n v="0"/>
    <n v="0"/>
    <s v="SI"/>
    <m/>
    <m/>
    <x v="7"/>
    <n v="462088"/>
    <n v="0"/>
    <n v="462088"/>
    <s v="COOR ADMINISTRATIVA FINANCIERA"/>
    <s v="DIR ADMINISTRACION TALENTO HUMANO"/>
    <s v="REMUNERACIONES"/>
    <s v="SI"/>
    <n v="462088"/>
  </r>
  <r>
    <x v="430"/>
    <s v="134001037"/>
    <s v="CUADRE POA "/>
    <x v="210"/>
    <x v="50"/>
    <m/>
    <s v="POA "/>
    <s v="CUADRE POA AL 31 DE OCTUBRE DE 2022; GRUPO 71, 99 Y FUENTE 998"/>
    <s v="VIGILANCIA Y CONTROL SANITARIO"/>
    <s v="Reporte de remuneración mensual unificada e ingresos complementarios"/>
    <s v="PLANTA CENTRAL"/>
    <n v="9999"/>
    <n v="56"/>
    <s v="000"/>
    <s v="002"/>
    <n v="510203"/>
    <n v="1700"/>
    <s v="001"/>
    <s v="0000"/>
    <s v="0000"/>
    <n v="3000"/>
    <n v="0"/>
    <n v="3000"/>
    <n v="0"/>
    <n v="0"/>
    <n v="0"/>
    <s v="SI"/>
    <m/>
    <m/>
    <x v="7"/>
    <n v="60687.950000000012"/>
    <n v="0"/>
    <n v="60687.950000000012"/>
    <s v="COOR ADMINISTRATIVA FINANCIERA"/>
    <s v="DIR ADMINISTRACION TALENTO HUMANO"/>
    <s v="REMUNERACIONES"/>
    <s v="SI"/>
    <n v="60687.950000000012"/>
  </r>
  <r>
    <x v="430"/>
    <s v="134001080"/>
    <s v="CUADRE POA "/>
    <x v="210"/>
    <x v="50"/>
    <m/>
    <s v="POA "/>
    <s v="CUADRE POA AL 31 DE OCTUBRE DE 2022; GRUPO 71, 99 Y FUENTE 998"/>
    <s v="VIGILANCIA Y CONTROL SANITARIO"/>
    <s v="Reporte de remuneración mensual unificada e ingresos complementarios"/>
    <s v="PLANTA CENTRAL"/>
    <n v="9999"/>
    <n v="56"/>
    <s v="000"/>
    <s v="002"/>
    <n v="510509"/>
    <n v="1700"/>
    <s v="001"/>
    <s v="0000"/>
    <s v="0000"/>
    <n v="1000"/>
    <n v="0"/>
    <n v="1000"/>
    <n v="0"/>
    <n v="0"/>
    <n v="0"/>
    <s v="SI"/>
    <m/>
    <m/>
    <x v="7"/>
    <n v="1957"/>
    <n v="0"/>
    <n v="1957"/>
    <s v="COOR ADMINISTRATIVA FINANCIERA"/>
    <s v="DIR ADMINISTRACION TALENTO HUMANO"/>
    <s v="REMUNERACIONES"/>
    <s v="SI"/>
    <n v="1957"/>
  </r>
  <r>
    <x v="430"/>
    <s v="134001009"/>
    <s v="CUADRE POA "/>
    <x v="210"/>
    <x v="50"/>
    <m/>
    <s v="POA "/>
    <s v="CUADRE POA AL 31 DE OCTUBRE DE 2022; GRUPO 71, 99 Y FUENTE 998"/>
    <s v="VIGILANCIA Y CONTROL SANITARIO"/>
    <s v="Reporte de remuneración mensual unificada e ingresos complementarios"/>
    <s v="PLANTA CENTRAL"/>
    <n v="9999"/>
    <n v="56"/>
    <s v="000"/>
    <s v="002"/>
    <n v="510510"/>
    <n v="1700"/>
    <s v="001"/>
    <s v="0000"/>
    <s v="0000"/>
    <n v="3000"/>
    <n v="0"/>
    <n v="3000"/>
    <n v="0"/>
    <n v="0"/>
    <n v="0"/>
    <s v="SI"/>
    <m/>
    <m/>
    <x v="7"/>
    <n v="233344"/>
    <n v="0"/>
    <n v="233344"/>
    <s v="COOR ADMINISTRATIVA FINANCIERA"/>
    <s v="DIR ADMINISTRACION TALENTO HUMANO"/>
    <s v="REMUNERACIONES"/>
    <s v="SI"/>
    <n v="233344"/>
  </r>
  <r>
    <x v="430"/>
    <s v="134001082"/>
    <s v="CUADRE POA "/>
    <x v="210"/>
    <x v="50"/>
    <m/>
    <s v="POA "/>
    <s v="CUADRE POA AL 31 DE OCTUBRE DE 2022; GRUPO 71, 99 Y FUENTE 998"/>
    <s v="VIGILANCIA Y CONTROL SANITARIO"/>
    <s v="Reporte de remuneración mensual unificada e ingresos complementarios"/>
    <s v="PLANTA CENTRAL"/>
    <n v="9999"/>
    <n v="56"/>
    <s v="000"/>
    <s v="002"/>
    <n v="510513"/>
    <n v="1700"/>
    <s v="001"/>
    <s v="0000"/>
    <s v="0000"/>
    <n v="0"/>
    <n v="0"/>
    <n v="0"/>
    <n v="4000"/>
    <n v="0"/>
    <n v="4000"/>
    <s v="SI"/>
    <m/>
    <m/>
    <x v="7"/>
    <n v="6314"/>
    <n v="0"/>
    <n v="6314"/>
    <s v="COOR ADMINISTRATIVA FINANCIERA"/>
    <s v="DIR ADMINISTRACION TALENTO HUMANO"/>
    <s v="REMUNERACIONES"/>
    <s v="SI"/>
    <n v="6314"/>
  </r>
  <r>
    <x v="430"/>
    <s v="134001005"/>
    <s v="CUADRE POA "/>
    <x v="210"/>
    <x v="50"/>
    <m/>
    <s v="POA "/>
    <s v="CUADRE POA AL 31 DE OCTUBRE DE 2022; GRUPO 71, 99 Y FUENTE 998"/>
    <s v="GOBERNANZA DE LA SALUD"/>
    <s v="Reporte de remuneración mensual unificada e ingresos complementarios"/>
    <s v="PLANTA CENTRAL"/>
    <n v="9999"/>
    <n v="58"/>
    <s v="000"/>
    <s v="003"/>
    <n v="510105"/>
    <n v="1700"/>
    <s v="001"/>
    <s v="0000"/>
    <s v="0000"/>
    <n v="6000"/>
    <n v="0"/>
    <n v="6000"/>
    <n v="0"/>
    <n v="0"/>
    <n v="0"/>
    <s v="SI"/>
    <m/>
    <m/>
    <x v="7"/>
    <n v="946472"/>
    <n v="0"/>
    <n v="946472"/>
    <s v="COOR ADMINISTRATIVA FINANCIERA"/>
    <s v="DIR ADMINISTRACION TALENTO HUMANO"/>
    <s v="REMUNERACIONES"/>
    <s v="SI"/>
    <n v="946472"/>
  </r>
  <r>
    <x v="430"/>
    <s v="134001039"/>
    <s v="CUADRE POA "/>
    <x v="210"/>
    <x v="50"/>
    <m/>
    <s v="POA "/>
    <s v="CUADRE POA AL 31 DE OCTUBRE DE 2022; GRUPO 71, 99 Y FUENTE 998"/>
    <s v="GOBERNANZA DE LA SALUD"/>
    <s v="Reporte de remuneración mensual unificada e ingresos complementarios"/>
    <s v="PLANTA CENTRAL"/>
    <n v="9999"/>
    <n v="58"/>
    <s v="000"/>
    <s v="003"/>
    <n v="510203"/>
    <n v="1700"/>
    <s v="001"/>
    <s v="0000"/>
    <s v="0000"/>
    <n v="1000"/>
    <n v="0"/>
    <n v="1000"/>
    <n v="0"/>
    <n v="0"/>
    <n v="0"/>
    <s v="SI"/>
    <m/>
    <m/>
    <x v="7"/>
    <n v="136882.72000000003"/>
    <n v="0"/>
    <n v="136882.72000000003"/>
    <s v="COOR ADMINISTRATIVA FINANCIERA"/>
    <s v="DIR ADMINISTRACION TALENTO HUMANO"/>
    <s v="REMUNERACIONES"/>
    <s v="SI"/>
    <n v="136882.72000000003"/>
  </r>
  <r>
    <x v="430"/>
    <s v="134001088"/>
    <s v="CUADRE POA "/>
    <x v="210"/>
    <x v="50"/>
    <m/>
    <s v="POA "/>
    <s v="CUADRE POA AL 31 DE OCTUBRE DE 2022; GRUPO 71, 99 Y FUENTE 998"/>
    <s v="GOBERNANZA DE LA SALUD"/>
    <s v="Reporte de remuneración mensual unificada e ingresos complementarios"/>
    <s v="PLANTA CENTRAL"/>
    <n v="9999"/>
    <n v="58"/>
    <s v="000"/>
    <s v="003"/>
    <n v="510513"/>
    <n v="1700"/>
    <s v="001"/>
    <s v="0000"/>
    <s v="0000"/>
    <n v="0"/>
    <n v="0"/>
    <n v="0"/>
    <n v="3000"/>
    <n v="0"/>
    <n v="3000"/>
    <s v="SI"/>
    <m/>
    <m/>
    <x v="7"/>
    <n v="6064"/>
    <n v="0"/>
    <n v="6064"/>
    <s v="COOR ADMINISTRATIVA FINANCIERA"/>
    <s v="DIR ADMINISTRACION TALENTO HUMANO"/>
    <s v="REMUNERACIONES"/>
    <s v="SI"/>
    <n v="6064"/>
  </r>
  <r>
    <x v="430"/>
    <s v="134001006"/>
    <s v="CUADRE POA "/>
    <x v="210"/>
    <x v="50"/>
    <m/>
    <s v="POA "/>
    <s v="CUADRE POA AL 31 DE OCTUBRE DE 2022; GRUPO 71, 99 Y FUENTE 998"/>
    <s v="PROVISION Y PRESTACION DE SERVICIOS DE SALUD"/>
    <s v="Reporte de remuneración mensual unificada e ingresos complementarios"/>
    <s v="PLANTA CENTRAL"/>
    <n v="9999"/>
    <n v="90"/>
    <s v="000"/>
    <s v="003"/>
    <n v="510105"/>
    <n v="1700"/>
    <s v="001"/>
    <s v="0000"/>
    <s v="0000"/>
    <n v="0"/>
    <n v="0"/>
    <n v="0"/>
    <n v="16000"/>
    <n v="0"/>
    <n v="16000"/>
    <s v="SI"/>
    <m/>
    <m/>
    <x v="7"/>
    <n v="665060"/>
    <n v="0"/>
    <n v="665060"/>
    <s v="COOR ADMINISTRATIVA FINANCIERA"/>
    <s v="DIR ADMINISTRACION TALENTO HUMANO"/>
    <s v="REMUNERACIONES"/>
    <s v="SI"/>
    <n v="665060"/>
  </r>
  <r>
    <x v="430"/>
    <s v="134001040"/>
    <s v="CUADRE POA "/>
    <x v="210"/>
    <x v="50"/>
    <m/>
    <s v="POA "/>
    <s v="CUADRE POA AL 31 DE OCTUBRE DE 2022; GRUPO 71, 99 Y FUENTE 998"/>
    <s v="PROVISION Y PRESTACION DE SERVICIOS DE SALUD"/>
    <s v="Reporte de remuneración mensual unificada e ingresos complementarios"/>
    <s v="PLANTA CENTRAL"/>
    <n v="9999"/>
    <n v="90"/>
    <s v="000"/>
    <s v="003"/>
    <n v="510203"/>
    <n v="1700"/>
    <s v="001"/>
    <s v="0000"/>
    <s v="0000"/>
    <n v="0"/>
    <n v="0"/>
    <n v="0"/>
    <n v="4000"/>
    <n v="0"/>
    <n v="4000"/>
    <s v="SI"/>
    <m/>
    <m/>
    <x v="7"/>
    <n v="103732.59"/>
    <n v="0"/>
    <n v="103732.59"/>
    <s v="COOR ADMINISTRATIVA FINANCIERA"/>
    <s v="DIR ADMINISTRACION TALENTO HUMANO"/>
    <s v="REMUNERACIONES"/>
    <s v="SI"/>
    <n v="103732.59"/>
  </r>
  <r>
    <x v="430"/>
    <s v="134001090"/>
    <s v="CUADRE POA "/>
    <x v="210"/>
    <x v="50"/>
    <m/>
    <s v="POA "/>
    <s v="CUADRE POA AL 31 DE OCTUBRE DE 2022; GRUPO 71, 99 Y FUENTE 998"/>
    <s v="PROVISION Y PRESTACION DE SERVICIOS DE SALUD"/>
    <s v="Reporte de remuneración mensual unificada e ingresos complementarios"/>
    <s v="PLANTA CENTRAL"/>
    <n v="9999"/>
    <n v="90"/>
    <s v="000"/>
    <s v="003"/>
    <n v="510509"/>
    <n v="1700"/>
    <s v="001"/>
    <s v="0000"/>
    <s v="0000"/>
    <n v="1000"/>
    <n v="0"/>
    <n v="1000"/>
    <n v="0"/>
    <n v="0"/>
    <n v="0"/>
    <s v="SI"/>
    <m/>
    <m/>
    <x v="7"/>
    <n v="1957"/>
    <n v="0"/>
    <n v="1957"/>
    <s v="COOR ADMINISTRATIVA FINANCIERA"/>
    <s v="DIR ADMINISTRACION TALENTO HUMANO"/>
    <s v="REMUNERACIONES"/>
    <s v="SI"/>
    <n v="1957"/>
  </r>
  <r>
    <x v="430"/>
    <s v="134001012"/>
    <s v="CUADRE POA "/>
    <x v="210"/>
    <x v="50"/>
    <m/>
    <s v="POA "/>
    <s v="CUADRE POA AL 31 DE OCTUBRE DE 2022; GRUPO 71, 99 Y FUENTE 998"/>
    <s v="PROVISION Y PRESTACION DE SERVICIOS DE SALUD"/>
    <s v="Reporte de remuneración mensual unificada e ingresos complementarios"/>
    <s v="PLANTA CENTRAL"/>
    <n v="9999"/>
    <n v="90"/>
    <s v="000"/>
    <s v="003"/>
    <n v="510510"/>
    <n v="1700"/>
    <s v="001"/>
    <s v="0000"/>
    <s v="0000"/>
    <n v="3000"/>
    <n v="0"/>
    <n v="3000"/>
    <n v="0"/>
    <n v="0"/>
    <n v="0"/>
    <s v="SI"/>
    <m/>
    <m/>
    <x v="7"/>
    <n v="538698.53"/>
    <n v="0"/>
    <n v="538698.53"/>
    <s v="COOR ADMINISTRATIVA FINANCIERA"/>
    <s v="DIR ADMINISTRACION TALENTO HUMANO"/>
    <s v="REMUNERACIONES"/>
    <s v="SI"/>
    <n v="538698.53"/>
  </r>
  <r>
    <x v="430"/>
    <s v="134001091"/>
    <s v="CUADRE POA "/>
    <x v="210"/>
    <x v="50"/>
    <m/>
    <s v="POA "/>
    <s v="CUADRE POA AL 31 DE OCTUBRE DE 2022; GRUPO 71, 99 Y FUENTE 998"/>
    <s v="PROVISION Y PRESTACION DE SERVICIOS DE SALUD"/>
    <s v="Reporte de remuneración mensual unificada e ingresos complementarios"/>
    <s v="PLANTA CENTRAL"/>
    <n v="9999"/>
    <n v="90"/>
    <s v="000"/>
    <s v="003"/>
    <n v="510512"/>
    <n v="1700"/>
    <s v="001"/>
    <s v="0000"/>
    <s v="0000"/>
    <n v="2000"/>
    <n v="0"/>
    <n v="2000"/>
    <n v="0"/>
    <n v="0"/>
    <n v="0"/>
    <s v="SI"/>
    <m/>
    <m/>
    <x v="7"/>
    <n v="8477"/>
    <n v="0"/>
    <n v="8477"/>
    <s v="COOR ADMINISTRATIVA FINANCIERA"/>
    <s v="DIR ADMINISTRACION TALENTO HUMANO"/>
    <s v="REMUNERACIONES"/>
    <s v="SI"/>
    <n v="8477"/>
  </r>
  <r>
    <x v="430"/>
    <s v="134001064"/>
    <s v="CUADRE POA "/>
    <x v="210"/>
    <x v="50"/>
    <m/>
    <s v="POA "/>
    <s v="CUADRE POA AL 31 DE OCTUBRE DE 2022; GRUPO 71, 99 Y FUENTE 998"/>
    <s v="ADMINISTRACION CENTRAL"/>
    <s v="Reporte de remuneración mensual unificada e ingresos complementarios"/>
    <s v="PLANTA CENTRAL"/>
    <n v="9999"/>
    <s v="01"/>
    <s v="000"/>
    <s v="001"/>
    <n v="580209"/>
    <n v="1701"/>
    <s v="001"/>
    <s v="0000"/>
    <s v="0000"/>
    <n v="0"/>
    <n v="0"/>
    <n v="0"/>
    <n v="5969.37"/>
    <n v="0"/>
    <n v="5969.37"/>
    <s v="SI"/>
    <m/>
    <m/>
    <x v="7"/>
    <n v="219894.63"/>
    <n v="0"/>
    <n v="219894.63"/>
    <s v="COOR ADMINISTRATIVA FINANCIERA"/>
    <s v="DIR ADMINISTRACION TALENTO HUMANO"/>
    <s v="REMUNERACIONES"/>
    <s v="SI"/>
    <n v="219894.63"/>
  </r>
  <r>
    <x v="430"/>
    <s v="121003001"/>
    <s v="CUADRE POA "/>
    <x v="210"/>
    <x v="50"/>
    <m/>
    <s v="POA "/>
    <s v="CUADRE POA AL 31 DE OCTUBRE DE 2022; GRUPO 71, 99 Y FUENTE 998"/>
    <s v="PROVISION Y PRESTACION DE SERVICIOS DE SALUD"/>
    <s v="ADQUISICIÓN DE MECASERMINA, SOLUCIÓN INYECTABLE 10 MG/ML PARA PACIENTES CON DIAGNÓSTICO DE SÍNDROME DE LARON"/>
    <s v="PLANTA CENTRAL"/>
    <n v="9999"/>
    <n v="90"/>
    <s v="000"/>
    <s v="001"/>
    <n v="530809"/>
    <n v="1701"/>
    <s v="001"/>
    <s v="0000"/>
    <s v="0000"/>
    <n v="1"/>
    <n v="0"/>
    <n v="1"/>
    <n v="0"/>
    <n v="0"/>
    <n v="0"/>
    <s v="SI"/>
    <m/>
    <m/>
    <x v="7"/>
    <n v="156161"/>
    <n v="0"/>
    <n v="156161"/>
    <s v="SUB REDES ATENCION INTEGRAL EN PRIMER NIVEL "/>
    <s v="DIR NAC ATENCION INTEGRAL EN SALUD "/>
    <s v="SENTENCIA CORTE CONSTITUCIONAL "/>
    <s v="SI"/>
    <n v="1"/>
  </r>
  <r>
    <x v="430"/>
    <s v="111000020"/>
    <s v="CUADRE POA "/>
    <x v="210"/>
    <x v="50"/>
    <m/>
    <s v="POA "/>
    <s v="CUADRE POA AL 31 DE OCTUBRE DE 2022; GRUPO 71, 99 Y FUENTE 998"/>
    <s v="GOBERNANZA DE LA SALUD"/>
    <s v="Adquisición de Factor VIII de 500 UI KIT"/>
    <s v="PLANTA CENTRAL"/>
    <n v="9999"/>
    <n v="58"/>
    <s v="000"/>
    <s v="001"/>
    <n v="530809"/>
    <n v="1701"/>
    <s v="001"/>
    <s v="0000"/>
    <s v="0000"/>
    <n v="0"/>
    <n v="0"/>
    <n v="0"/>
    <n v="1"/>
    <n v="0"/>
    <n v="1"/>
    <s v="SI"/>
    <m/>
    <m/>
    <x v="7"/>
    <n v="4305155.62"/>
    <n v="0"/>
    <n v="4305155.62"/>
    <s v="SUB GESTION OPERACIONES LOGISTICA SALUD "/>
    <s v="SUB GESTION OPERACIONES LOGISTICA SALUD "/>
    <s v="PROGRAMA NACIONAL DE SANGRE"/>
    <s v="SI"/>
    <n v="-1"/>
  </r>
  <r>
    <x v="431"/>
    <s v="134000012"/>
    <s v="MSP-SRSNS-2022-2764-M"/>
    <x v="208"/>
    <x v="50"/>
    <m/>
    <s v="PRESUPUESTARIA"/>
    <s v="PAGO DE PRESTACIONES DE SERVICIOS DE SALUD DE LA RED CON CORTE AL 30 DE OCTUBRE DE 2022 CONFORME AUDITORIAS DE CALIDAD DE FACTURACIÓN Y EN EL MARCO DE LOS ACUERDOS CON EL MEF (DISM G84 AUN G52)_ PLANTEAMIETO DE REFORMA CONFORME LO SEÑALADO POR LA DF EN MEORANDO No. No. MSP-DF-2022-5250-M"/>
    <s v="PROGRAMAS DE SALUD PUBLICA"/>
    <s v="Monto asignado por el MEF - Adquisición de equipo médico"/>
    <s v="PLANTA CENTRAL"/>
    <n v="9999"/>
    <n v="24"/>
    <s v="000"/>
    <s v="001"/>
    <n v="840113"/>
    <n v="1701"/>
    <s v="002"/>
    <s v="0000"/>
    <s v="0000"/>
    <n v="0"/>
    <n v="0"/>
    <n v="0"/>
    <n v="5000000"/>
    <n v="0"/>
    <n v="5000000"/>
    <s v="NO"/>
    <m/>
    <m/>
    <x v="1"/>
    <n v="201786048.59999999"/>
    <n v="0"/>
    <n v="201786048.59999999"/>
    <s v="COOR ADMINISTRATIVA FINANCIERA"/>
    <s v="COOR ADMINISTRATIVA FINANCIERA"/>
    <s v="NO APLICA"/>
    <s v="SI"/>
    <n v="201786048.59999999"/>
  </r>
  <r>
    <x v="431"/>
    <s v="111002021"/>
    <s v="MSP-SRSNS-2022-2764-M"/>
    <x v="208"/>
    <x v="50"/>
    <m/>
    <s v="PRESUPUESTARIA"/>
    <s v="PAGO DE PRESTACIONES DE SERVICIOS DE SALUD DE LA RED CON CORTE AL 30 DE OCTUBRE DE 2022 CONFORME AUDITORIAS DE CALIDAD DE FACTURACIÓN Y EN EL MARCO DE LOS ACUERDOS CON EL MEF (DISM G84 AUN G52)_ PLANTEAMIETO DE REFORMA CONFORME LO SEÑALADO POR LA DF EN MEORANDO No. No. MSP-DF-2022-5250-M"/>
    <s v="GOBERNANZA DE LA SALUD"/>
    <s v="Monto asignado por el MEF para pago prestaciones de servicios de Salud la Red "/>
    <s v="PLANTA CENTRAL"/>
    <n v="9999"/>
    <n v="58"/>
    <s v="000"/>
    <s v="002"/>
    <n v="530226"/>
    <n v="1701"/>
    <s v="001"/>
    <s v="0000"/>
    <s v="0000"/>
    <n v="5000000"/>
    <n v="0"/>
    <n v="5000000"/>
    <n v="0"/>
    <n v="0"/>
    <n v="0"/>
    <s v="NO"/>
    <m/>
    <m/>
    <x v="1"/>
    <n v="20000000"/>
    <n v="0"/>
    <n v="20000000"/>
    <s v="SUBSE RECTORIA SISTEMA NACIONAL SALUD"/>
    <s v="DIR ARTICULACION RED PUBLICA COMPLEMENTARIA "/>
    <s v="NO APLICA"/>
    <s v="NO"/>
    <n v="20000000"/>
  </r>
  <r>
    <x v="432"/>
    <s v="134000012"/>
    <s v="MSP-SRSNS-2022-2764-M"/>
    <x v="208"/>
    <x v="50"/>
    <m/>
    <s v="PRESUPUESTARIA"/>
    <s v="PAGO DE PRESTACIONES DE SERVICIOS DE SALUD DE LA RED CON CORTE AL 30 DE OCTUBRE DE 2022 CONFORME AUDITORIAS DE CALIDAD DE FACTURACIÓN Y EN EL MARCO DE LOS ACUERDOS CON EL MEF (DISM G84 AUN G52)_ PLANTEAMIETO DE REFORMA CONFORME LO SEÑALADO POR LA DF EN MEORANDO No. No. MSP-DF-2022-5250-M"/>
    <s v="PROGRAMAS DE SALUD PUBLICA"/>
    <s v="Monto asignado por el MEF - Adquisición de equipo médico"/>
    <s v="PLANTA CENTRAL"/>
    <n v="9999"/>
    <n v="24"/>
    <s v="000"/>
    <s v="001"/>
    <n v="840113"/>
    <n v="1701"/>
    <s v="002"/>
    <s v="0000"/>
    <s v="0000"/>
    <n v="0"/>
    <n v="0"/>
    <n v="0"/>
    <n v="15000000"/>
    <n v="0"/>
    <n v="15000000"/>
    <s v="NO"/>
    <m/>
    <m/>
    <x v="1"/>
    <n v="201786048.59999999"/>
    <n v="0"/>
    <n v="201786048.59999999"/>
    <s v="COOR ADMINISTRATIVA FINANCIERA"/>
    <s v="COOR ADMINISTRATIVA FINANCIERA"/>
    <s v="NO APLICA"/>
    <s v="SI"/>
    <n v="201786048.59999999"/>
  </r>
  <r>
    <x v="432"/>
    <s v="111002021"/>
    <s v="MSP-SRSNS-2022-2764-M"/>
    <x v="208"/>
    <x v="50"/>
    <m/>
    <s v="PRESUPUESTARIA"/>
    <s v="PAGO DE PRESTACIONES DE SERVICIOS DE SALUD DE LA RED CON CORTE AL 30 DE OCTUBRE DE 2022 CONFORME AUDITORIAS DE CALIDAD DE FACTURACIÓN Y EN EL MARCO DE LOS ACUERDOS CON EL MEF (DISM G84 AUN G52)_ PLANTEAMIETO DE REFORMA CONFORME LO SEÑALADO POR LA DF EN MEORANDO No. No. MSP-DF-2022-5250-M"/>
    <s v="GOBERNANZA DE LA SALUD"/>
    <s v="Monto asignado por el MEF para pago prestaciones de servicios de Salud la Red "/>
    <s v="PLANTA CENTRAL"/>
    <n v="9999"/>
    <n v="58"/>
    <s v="000"/>
    <s v="002"/>
    <n v="530226"/>
    <n v="1701"/>
    <s v="001"/>
    <s v="0000"/>
    <s v="0000"/>
    <n v="15000000"/>
    <n v="0"/>
    <n v="15000000"/>
    <n v="0"/>
    <n v="0"/>
    <n v="0"/>
    <s v="NO"/>
    <m/>
    <m/>
    <x v="1"/>
    <n v="20000000"/>
    <n v="0"/>
    <n v="20000000"/>
    <s v="SUBSE RECTORIA SISTEMA NACIONAL SALUD"/>
    <s v="DIR ARTICULACION RED PUBLICA COMPLEMENTARIA "/>
    <s v="NO APLICA"/>
    <s v="NO"/>
    <n v="20000000"/>
  </r>
  <r>
    <x v="433"/>
    <s v="122002013"/>
    <s v="MSP-SGOLS-2022-1835-M"/>
    <x v="209"/>
    <x v="50"/>
    <m/>
    <s v="PRESUPUESTARIA"/>
    <s v="FINANCIAMIENTO ACTIVIDADES EMERGENTES DE MANTENIMIENTO Y EQUIPAMIENTO EN INFRAESTRUCTURA SANITARIA."/>
    <s v="GARANTIA DE LA CALIDAD DE LOS SERVICIOS DE SALUD"/>
    <s v="MANTENIMIENTO"/>
    <s v="PLANTA CENTRAL"/>
    <n v="9999"/>
    <n v="57"/>
    <s v="000"/>
    <s v="001"/>
    <n v="530402"/>
    <n v="1701"/>
    <s v="001"/>
    <s v="0000"/>
    <s v="0000"/>
    <n v="0"/>
    <n v="0"/>
    <n v="0"/>
    <n v="104822.78"/>
    <n v="0"/>
    <n v="104822.78"/>
    <s v="NO"/>
    <m/>
    <m/>
    <x v="1"/>
    <n v="0"/>
    <n v="0"/>
    <n v="0"/>
    <s v="SUB GESTION OPERACIONES LOGISTICA SALUD "/>
    <s v="DIR NAC INFRAESTRUCTURA SANITARIA"/>
    <s v="Presupuesto por Resultados"/>
    <s v="NO"/>
    <n v="0"/>
  </r>
  <r>
    <x v="433"/>
    <s v="ZONA 8"/>
    <s v="MSP-SGOLS-2022-1835-M"/>
    <x v="209"/>
    <x v="50"/>
    <m/>
    <s v="PRESUPUESTARIA"/>
    <s v="FINANCIAMIENTO ACTIVIDADES EMERGENTES DE MANTENIMIENTO Y EQUIPAMIENTO EN INFRAESTRUCTURA SANITARIA."/>
    <s v="ZONA 8"/>
    <s v="ZONA 8"/>
    <s v="ZONA 8"/>
    <s v="8001"/>
    <n v="57"/>
    <s v="000"/>
    <s v="002"/>
    <s v="530402"/>
    <s v="901"/>
    <s v="001"/>
    <s v="0000"/>
    <s v="0000"/>
    <n v="104822.78"/>
    <n v="0"/>
    <n v="104822.78"/>
    <n v="0"/>
    <n v="0"/>
    <n v="0"/>
    <s v="NO"/>
    <m/>
    <m/>
    <x v="1"/>
    <e v="#N/A"/>
    <e v="#N/A"/>
    <e v="#N/A"/>
    <e v="#N/A"/>
    <e v="#N/A"/>
    <e v="#N/A"/>
    <e v="#N/A"/>
    <e v="#N/A"/>
  </r>
  <r>
    <x v="434"/>
    <s v="111005020"/>
    <m/>
    <x v="82"/>
    <x v="50"/>
    <m/>
    <s v="PRESUPUESTARIA"/>
    <m/>
    <s v="PROGRAMAS DE SALUD PUBLICA"/>
    <s v="Adquisición de medicamentos de consulta externa a través del procedimiento de externalización de farmacias para la Fase 3"/>
    <s v="PLANTA CENTRAL"/>
    <n v="9999"/>
    <n v="24"/>
    <s v="000"/>
    <s v="002"/>
    <n v="530809"/>
    <n v="1701"/>
    <s v="001"/>
    <s v="0000"/>
    <s v="0000"/>
    <n v="0"/>
    <n v="0"/>
    <n v="0"/>
    <n v="1828553.6"/>
    <n v="0"/>
    <n v="1828553.6"/>
    <s v="NO"/>
    <m/>
    <m/>
    <x v="7"/>
    <n v="2727704.09"/>
    <n v="0"/>
    <n v="2727704.09"/>
    <s v="SUB GESTION OPERACIONES LOGISTICA SALUD "/>
    <s v="DIR NACIONAL ABASTECIMIENTO MEDICAMENTOS DIPOSITIVOS MEDICOS OTROS BIENES ESTRATÉGICOS EN SALUD"/>
    <s v="Externalización de Medicamentos"/>
    <s v="SI"/>
    <n v="2727704.09"/>
  </r>
  <r>
    <x v="434"/>
    <s v="CZ8"/>
    <m/>
    <x v="211"/>
    <x v="50"/>
    <m/>
    <s v="PRESUPUESTARIA"/>
    <s v="Asignación de recursos  al Hospital Monte Sinaí (MSP-CZ8S-HGMS-GERENCIA-2022-3013-M del 07 de noviembre de 2022) &quot;ADQUISICIÓN DE DISPOSITIVOS MÉDICOS DE USO GENERAL PARA EL ÁREA DE TERAPIA RESPIRATORIA DEL HOSPITAL GENERAL MONTE SINAÍ&quot;y Hospital Enrique Garcés (MSP-CZ9-HEG-2022-3819-M del 08 de noviembre de 2022) para la ADQUISICIÓN DE MATERIAL QUIRÚRGICO DE OSTEOSÍNTESIS PARA EL HOSPITAL GENERAL ENRIQUE GARCÉS PARA EL AÑO 2022"/>
    <s v="CZ8"/>
    <s v="CZ8"/>
    <s v="CZ8"/>
    <s v="9006"/>
    <n v="90"/>
    <s v="000"/>
    <s v="001"/>
    <s v="530826"/>
    <s v="0901"/>
    <s v="001"/>
    <s v="0000"/>
    <s v="0000"/>
    <n v="654000"/>
    <n v="0"/>
    <n v="654000"/>
    <n v="0"/>
    <n v="0"/>
    <n v="0"/>
    <s v="NO"/>
    <m/>
    <m/>
    <x v="7"/>
    <e v="#N/A"/>
    <e v="#N/A"/>
    <e v="#N/A"/>
    <e v="#N/A"/>
    <e v="#N/A"/>
    <e v="#N/A"/>
    <e v="#N/A"/>
    <e v="#N/A"/>
  </r>
  <r>
    <x v="434"/>
    <s v="CZ9"/>
    <m/>
    <x v="211"/>
    <x v="50"/>
    <m/>
    <s v="PRESUPUESTARIA"/>
    <s v="Asignación de recursos  al Hospital Monte Sinaí (MSP-CZ8S-HGMS-GERENCIA-2022-3013-M del 07 de noviembre de 2022) &quot;ADQUISICIÓN DE DISPOSITIVOS MÉDICOS DE USO GENERAL PARA EL ÁREA DE TERAPIA RESPIRATORIA DEL HOSPITAL GENERAL MONTE SINAÍ&quot;y Hospital Enrique Garcés (MSP-CZ9-HEG-2022-3819-M del 08 de noviembre de 2022) para la ADQUISICIÓN DE MATERIAL QUIRÚRGICO DE OSTEOSÍNTESIS PARA EL HOSPITAL GENERAL ENRIQUE GARCÉS PARA EL AÑO 2022"/>
    <s v="CZ9"/>
    <s v="CZ9"/>
    <s v="CZ9"/>
    <s v="1427"/>
    <n v="90"/>
    <s v="000"/>
    <s v="001"/>
    <s v="530834"/>
    <n v="1701"/>
    <s v="001"/>
    <s v="0000"/>
    <s v="0000"/>
    <n v="1174553.6000000001"/>
    <n v="0"/>
    <n v="1174553.6000000001"/>
    <n v="0"/>
    <n v="0"/>
    <n v="0"/>
    <s v="NO"/>
    <m/>
    <m/>
    <x v="7"/>
    <e v="#N/A"/>
    <e v="#N/A"/>
    <e v="#N/A"/>
    <e v="#N/A"/>
    <e v="#N/A"/>
    <e v="#N/A"/>
    <e v="#N/A"/>
    <e v="#N/A"/>
  </r>
</pivotCacheRecords>
</file>

<file path=xl/pivotCache/pivotCacheRecords2.xml><?xml version="1.0" encoding="utf-8"?>
<pivotCacheRecords xmlns="http://schemas.openxmlformats.org/spreadsheetml/2006/main" xmlns:r="http://schemas.openxmlformats.org/officeDocument/2006/relationships" count="550">
  <r>
    <x v="0"/>
    <s v="134003122"/>
    <s v="MSP-DNA-2022-0071-M"/>
    <d v="2022-01-13T00:00:00"/>
    <x v="0"/>
    <d v="2022-01-14T00:00:00"/>
    <s v="APROBADA"/>
    <s v="En atención a Memorando 071, se realiza la certificación del servicio de vigilancia "/>
    <s v="ADMINISTRACION CENTRAL"/>
    <n v="5480.3099999999995"/>
    <s v="Garantizar la seguridad fisica del Ministerio de Salud Pública a nivel central y diseñar lineamientos para el nivel desconcentrado."/>
    <s v="Informes de monitoreo de actividades refrentes a seguridad y limpieza."/>
    <s v="CONTRATACIÓN DEL SERVICIO DE VIGILANCIA Y SEGURIDAD PRIVADA FIJA PARA LOS BIENES MUEBLES E INMUEBLES DEL MINISTERIO DE SALUD PÚBLICA PLANTA CENTRAL."/>
    <n v="5479.31"/>
    <n v="0"/>
    <n v="5479.31"/>
    <n v="0"/>
    <n v="0"/>
    <n v="0"/>
    <s v="NUEVA"/>
    <n v="9999"/>
    <s v="01"/>
    <s v="000"/>
    <s v="001"/>
    <n v="530208"/>
    <n v="1701"/>
    <s v="001"/>
    <s v="0000"/>
    <s v="0000"/>
    <n v="0.99999999999909051"/>
    <s v="SERVICIO DE SEGURIDAD Y VIGILANCIA"/>
    <s v="COOR ADMINISTRATIVA FINANCIERA"/>
    <s v="DIR ADMINISTRATIVA"/>
    <s v="GI MANTENIMIENTO"/>
    <m/>
    <x v="0"/>
  </r>
  <r>
    <x v="1"/>
    <s v="111004002"/>
    <s v="MSP-DNNTHS-2022-0007-M_x000a_'MSP-DNNTHS-2022-0010-M_x000a_MSP-DNNTHS-2022-0019-M"/>
    <s v="05/01/2022_x000a_06/01/2022_x000a_12/01/2022"/>
    <x v="1"/>
    <d v="2022-01-19T00:00:00"/>
    <s v="APROBADA"/>
    <s v="CONVENIO ESPECIFICO DE COOPERACION INTERINSTITUCIONAL ENTRE EL MINISTERIO DE SALUD PUBLICA Y LA UNIVERSIDAD DE CUENCA PARA EL DESARROLLO DE LA MAESTRIA EN ENFERMERIA FAMILIAR EN CALIDAD DE AUTOFINANCAIADO "/>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IFICO DE COOPERACION INTERINSTITUCIONAL ENTRE EL MINISTERIO DE SALUD PUBLICA Y LA UNIVERSIDAD DE CUENCA PARA EL DESARROLLO DE LA MAESTRIA EN ENFERMERIA FAMILIAR EN CALIDAD DE AUTOFINANCAIADO "/>
    <n v="0"/>
    <n v="0"/>
    <n v="0"/>
    <n v="0"/>
    <n v="0"/>
    <n v="0"/>
    <s v="NUEVA"/>
    <n v="9999"/>
    <n v="58"/>
    <s v="000"/>
    <s v="002"/>
    <n v="0"/>
    <n v="1701"/>
    <s v="001"/>
    <s v="0000"/>
    <s v="0000"/>
    <n v="0"/>
    <s v=""/>
    <s v="SUBSE RECTORIA SISTEMA NACIONAL SALUD"/>
    <s v="DIR FORTALECIMIENTO PROFESIONAL CARRERA SANITARIA"/>
    <s v="NO APLICA"/>
    <s v="SON CONVENIOS QUE NO TIENEN AFECTACIÓN PRESUPUESTARIA "/>
    <x v="1"/>
  </r>
  <r>
    <x v="1"/>
    <s v="111004003"/>
    <s v="MSP-DNNTHS-2022-0007-M_x000a_'MSP-DNNTHS-2022-0010-M_x000a_MSP-DNNTHS-2022-0019-M"/>
    <s v="05/01/2022_x000a_06/01/2022_x000a_12/01/2022"/>
    <x v="1"/>
    <d v="2022-01-19T00:00:00"/>
    <s v="APROBADA"/>
    <s v="CONVENIO ESPECIFICO DE COOPERACION INTERINSTITUCIONAL ENTRE EL MINISTERIO DE SALUD PUBLICA Y LA UNIVERSIDAD DE CUENCA PARA EL DESARROLLO DE LA MAESTRIA EN NUTRICION Y DIETETICA EN CALIDAD DE AUTOFINANCAIADO "/>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IFICO DE COOPERACION INTERINSTITUCIONAL ENTRE EL MINISTERIO DE SALUD PUBLICA Y LA UNIVERSIDAD DE CUENCA PARA EL DESARROLLO DE LA MAESTRIA EN NUTRICION Y DIETETICA EN CALIDAD DE AUTOFINANCAIADO "/>
    <n v="0"/>
    <n v="0"/>
    <n v="0"/>
    <n v="0"/>
    <n v="0"/>
    <n v="0"/>
    <s v="NUEVA"/>
    <n v="9999"/>
    <n v="58"/>
    <s v="000"/>
    <s v="002"/>
    <n v="0"/>
    <n v="1701"/>
    <s v="001"/>
    <s v="0000"/>
    <s v="0000"/>
    <n v="0"/>
    <s v=""/>
    <s v="SUBSE RECTORIA SISTEMA NACIONAL SALUD"/>
    <s v="DIR FORTALECIMIENTO PROFESIONAL CARRERA SANITARIA"/>
    <s v="NO APLICA"/>
    <s v="SON CONVENIOS QUE NO TIENEN AFECTACIÓN PRESUPUESTARIA "/>
    <x v="1"/>
  </r>
  <r>
    <x v="1"/>
    <s v="111004004"/>
    <s v="MSP-DNNTHS-2022-0007-M_x000a_'MSP-DNNTHS-2022-0010-M_x000a_MSP-DNNTHS-2022-0019-M"/>
    <s v="05/01/2022_x000a_06/01/2022_x000a_12/01/2022"/>
    <x v="1"/>
    <d v="2022-01-19T00:00:00"/>
    <s v="APROBADA"/>
    <s v="CONVENIO ESPECIFICO DE COOPERACION INTERINSTITUCIONAL ENTRE EL MINISTERIO DE SALUD PUBLICA Y LA UNIVERSIDAD DE CUENCA PARA EL DESARROLLO DE PROGRAMAS DE ESPECIALIZACIONES MÉDICAS EN CALIDAD DE AUTOFINANCAIADO "/>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IFICO DE COOPERACION INTERINSTITUCIONAL ENTRE EL MINISTERIO DE SALUD PUBLICA Y LA UNIVERSIDAD DE CUENCA PARA EL DESARROLLO DE PROGRAMAS DE ESPECIALIZACIONES MÉDICAS EN CALIDAD DE AUTOFINANCAIADO "/>
    <n v="0"/>
    <n v="0"/>
    <n v="0"/>
    <n v="0"/>
    <n v="0"/>
    <n v="0"/>
    <s v="NUEVA"/>
    <n v="9999"/>
    <n v="58"/>
    <s v="000"/>
    <s v="002"/>
    <n v="0"/>
    <n v="1701"/>
    <s v="001"/>
    <s v="0000"/>
    <s v="0000"/>
    <n v="0"/>
    <s v=""/>
    <s v="SUBSE RECTORIA SISTEMA NACIONAL SALUD"/>
    <s v="DIR FORTALECIMIENTO PROFESIONAL CARRERA SANITARIA"/>
    <s v="NO APLICA"/>
    <s v="SON CONVENIOS QUE NO TIENEN AFECTACIÓN PRESUPUESTARIA "/>
    <x v="1"/>
  </r>
  <r>
    <x v="1"/>
    <s v="111004005"/>
    <s v="MSP-DNNTHS-2022-0007-M_x000a_'MSP-DNNTHS-2022-0010-M_x000a_MSP-DNNTHS-2022-0019-M"/>
    <s v="05/01/2022_x000a_06/01/2022_x000a_12/01/2022"/>
    <x v="1"/>
    <d v="2022-01-19T00:00:00"/>
    <s v="APROBADA"/>
    <s v="CONVENIO MARCO DE COOPERACION INTERINSTITUCIONAL ENTRE EL MINISTERIO DE SALUD PUBLICA Y LA UNIVERSIDAD BOLIVARIANA DEL ECUADOR "/>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MARCO DE COOPERACION INTERINSTITUCIONAL ENTRE EL MINISTERIO DE SALUD PUBLICA Y LA UNIVERSIDAD BOLIVARIANA DEL ECUADOR "/>
    <n v="0"/>
    <n v="0"/>
    <n v="0"/>
    <n v="0"/>
    <n v="0"/>
    <n v="0"/>
    <s v="NUEVA"/>
    <n v="9999"/>
    <n v="58"/>
    <s v="000"/>
    <s v="002"/>
    <n v="0"/>
    <n v="1701"/>
    <s v="001"/>
    <s v="0000"/>
    <s v="0000"/>
    <n v="0"/>
    <s v=""/>
    <s v="SUBSE RECTORIA SISTEMA NACIONAL SALUD"/>
    <s v="DIR FORTALECIMIENTO PROFESIONAL CARRERA SANITARIA"/>
    <s v="NO APLICA"/>
    <s v="SON CONVENIOS QUE NO TIENEN AFECTACIÓN PRESUPUESTARIA "/>
    <x v="1"/>
  </r>
  <r>
    <x v="1"/>
    <s v="111004006"/>
    <s v="MSP-DNNTHS-2022-0007-M_x000a_'MSP-DNNTHS-2022-0010-M_x000a_MSP-DNNTHS-2022-0019-M"/>
    <s v="05/01/2022_x000a_06/01/2022_x000a_12/01/2022"/>
    <x v="1"/>
    <d v="2022-01-19T00:00:00"/>
    <s v="APROBADA"/>
    <s v="CONVENIO MARCO DE COOPERACION INTERINSTITUCIONAL ENTRE EL MINISTERIO DE SALUD PUBLICA Y LA UNIVERSIDAD NACIONAL DE LOJA "/>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MARCO DE COOPERACION INTERINSTITUCIONAL ENTRE EL MINISTERIO DE SALUD PUBLICA Y LA UNIVERSIDAD NACIONAL DE LOJA "/>
    <n v="0"/>
    <n v="0"/>
    <n v="0"/>
    <n v="0"/>
    <n v="0"/>
    <n v="0"/>
    <s v="NUEVA"/>
    <n v="9999"/>
    <n v="58"/>
    <s v="000"/>
    <s v="002"/>
    <n v="0"/>
    <n v="1701"/>
    <s v="001"/>
    <s v="0000"/>
    <s v="0000"/>
    <n v="0"/>
    <s v=""/>
    <s v="SUBSE RECTORIA SISTEMA NACIONAL SALUD"/>
    <s v="DIR FORTALECIMIENTO PROFESIONAL CARRERA SANITARIA"/>
    <s v="NO APLICA"/>
    <s v="SON CONVENIOS QUE NO TIENEN AFECTACIÓN PRESUPUESTARIA "/>
    <x v="1"/>
  </r>
  <r>
    <x v="1"/>
    <s v="111004007"/>
    <s v="MSP-DNNTHS-2022-0007-M_x000a_'MSP-DNNTHS-2022-0010-M_x000a_MSP-DNNTHS-2022-0019-M"/>
    <s v="05/01/2022_x000a_06/01/2022_x000a_12/01/2022"/>
    <x v="1"/>
    <d v="2022-01-19T00:00:00"/>
    <s v="APROBADA"/>
    <s v="CONVENIO MARCO DE COOPERACION INTERINSTITUCIONAL ENTRE EL MINISTERIO DE SALUD PUBLICA Y LA PONTIFICIA UNIVERSIDAD CATOLICA DEL ECUADOR "/>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MARCO DE COOPERACION INTERINSTITUCIONAL ENTRE EL MINISTERIO DE SALUD PUBLICA Y LA PONTIFICIA UNIVERSIDAD CATOLICA DEL ECUADOR "/>
    <n v="0"/>
    <n v="0"/>
    <n v="0"/>
    <n v="0"/>
    <n v="0"/>
    <n v="0"/>
    <s v="NUEVA"/>
    <n v="9999"/>
    <n v="58"/>
    <s v="000"/>
    <s v="002"/>
    <n v="0"/>
    <n v="1701"/>
    <s v="001"/>
    <s v="0000"/>
    <s v="0000"/>
    <n v="0"/>
    <s v=""/>
    <s v="SUBSE RECTORIA SISTEMA NACIONAL SALUD"/>
    <s v="DIR FORTALECIMIENTO PROFESIONAL CARRERA SANITARIA"/>
    <s v="NO APLICA"/>
    <s v="SON CONVENIOS QUE NO TIENEN AFECTACIÓN PRESUPUESTARIA "/>
    <x v="1"/>
  </r>
  <r>
    <x v="1"/>
    <s v="111004008"/>
    <s v="MSP-DNNTHS-2022-0007-M_x000a_'MSP-DNNTHS-2022-0010-M_x000a_MSP-DNNTHS-2022-0019-M"/>
    <s v="05/01/2022_x000a_06/01/2022_x000a_12/01/2022"/>
    <x v="1"/>
    <d v="2022-01-19T00:00:00"/>
    <s v="APROBADA"/>
    <s v="CONVENIO MARCO DE COOPERACION INTERINSTITUCIONAL ENTRE EL MINISTERIO DE SALUD PUBLICA Y LA ESCUELA SUPERIOR POLITECNICA DE CHIMBORAZO "/>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MARCO DE COOPERACION INTERINSTITUCIONAL ENTRE EL MINISTERIO DE SALUD PUBLICA Y LA ESCUELA SUPERIOR POLITECNICA DE CHIMBORAZO "/>
    <n v="0"/>
    <n v="0"/>
    <n v="0"/>
    <n v="0"/>
    <n v="0"/>
    <n v="0"/>
    <s v="NUEVA"/>
    <n v="9999"/>
    <n v="58"/>
    <s v="000"/>
    <s v="002"/>
    <n v="0"/>
    <n v="1701"/>
    <s v="001"/>
    <s v="0000"/>
    <s v="0000"/>
    <n v="0"/>
    <s v=""/>
    <s v="SUBSE RECTORIA SISTEMA NACIONAL SALUD"/>
    <s v="DIR FORTALECIMIENTO PROFESIONAL CARRERA SANITARIA"/>
    <s v="NO APLICA"/>
    <s v="SON CONVENIOS QUE NO TIENEN AFECTACIÓN PRESUPUESTARIA "/>
    <x v="1"/>
  </r>
  <r>
    <x v="1"/>
    <s v="111004009"/>
    <s v="MSP-DNNTHS-2022-0007-M_x000a_'MSP-DNNTHS-2022-0010-M_x000a_MSP-DNNTHS-2022-0019-M"/>
    <s v="05/01/2022_x000a_06/01/2022_x000a_12/01/2022"/>
    <x v="1"/>
    <d v="2022-01-19T00:00:00"/>
    <s v="APROBADA"/>
    <s v="CONVENIO MARCO DE COOPERACION INTERINSTITUCIONAL ENTRE EL MINISTERIO DE SALUD PUBLICA Y LA UNIVERSIDAD TECNICA DEL NORTE"/>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MARCO DE COOPERACION INTERINSTITUCIONAL ENTRE EL MINISTERIO DE SALUD PUBLICA Y LA UNIVERSIDAD TECNICA DEL NORTE"/>
    <n v="0"/>
    <n v="0"/>
    <n v="0"/>
    <n v="0"/>
    <n v="0"/>
    <n v="0"/>
    <s v="NUEVA"/>
    <n v="9999"/>
    <n v="58"/>
    <s v="000"/>
    <s v="002"/>
    <n v="0"/>
    <n v="1701"/>
    <s v="001"/>
    <s v="0000"/>
    <s v="0000"/>
    <n v="0"/>
    <s v=""/>
    <s v="SUBSE RECTORIA SISTEMA NACIONAL SALUD"/>
    <s v="DIR FORTALECIMIENTO PROFESIONAL CARRERA SANITARIA"/>
    <s v="NO APLICA"/>
    <s v="SON CONVENIOS QUE NO TIENEN AFECTACIÓN PRESUPUESTARIA "/>
    <x v="1"/>
  </r>
  <r>
    <x v="1"/>
    <s v="111004010"/>
    <s v="MSP-DNNTHS-2022-0007-M_x000a_'MSP-DNNTHS-2022-0010-M_x000a_MSP-DNNTHS-2022-0019-M"/>
    <s v="05/01/2022_x000a_06/01/2022_x000a_12/01/2022"/>
    <x v="1"/>
    <d v="2022-01-19T00:00:00"/>
    <s v="APROBADA"/>
    <s v="CONVENIO MARCO DE COOPERACION INTERINSTITUCIONAL ENTRE EL MINISTERIO DE SALUD PUBLICA Y LA UNIVERSIDAD DE GUAYAQUIL "/>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MARCO DE COOPERACION INTERINSTITUCIONAL ENTRE EL MINISTERIO DE SALUD PUBLICA Y LA UNIVERSIDAD DE GUAYAQUIL "/>
    <n v="0"/>
    <n v="0"/>
    <n v="0"/>
    <n v="0"/>
    <n v="0"/>
    <n v="0"/>
    <s v="NUEVA"/>
    <n v="9999"/>
    <n v="58"/>
    <s v="000"/>
    <s v="002"/>
    <n v="0"/>
    <n v="1701"/>
    <s v="001"/>
    <s v="0000"/>
    <s v="0000"/>
    <n v="0"/>
    <s v=""/>
    <s v="SUBSE RECTORIA SISTEMA NACIONAL SALUD"/>
    <s v="DIR FORTALECIMIENTO PROFESIONAL CARRERA SANITARIA"/>
    <s v="NO APLICA"/>
    <s v="SON CONVENIOS QUE NO TIENEN AFECTACIÓN PRESUPUESTARIA "/>
    <x v="1"/>
  </r>
  <r>
    <x v="1"/>
    <s v="111004011"/>
    <s v="MSP-DNNTHS-2022-0007-M_x000a_'MSP-DNNTHS-2022-0010-M_x000a_MSP-DNNTHS-2022-0019-M"/>
    <s v="05/01/2022_x000a_06/01/2022_x000a_12/01/2022"/>
    <x v="1"/>
    <d v="2022-01-19T00:00:00"/>
    <s v="APROBADA"/>
    <s v="CONVENIO MARCO DE COOPERACION INTERINSTITUCIONAL ENTRE EL MINISTERIO DE SALUD PUBLICA Y LA UNIVERSIDAD NACIONAL DE CHIMBORAZO "/>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MARCO DE COOPERACION INTERINSTITUCIONAL ENTRE EL MINISTERIO DE SALUD PUBLICA Y LA UNIVERSIDAD NACIONAL DE CHIMBORAZO "/>
    <n v="0"/>
    <n v="0"/>
    <n v="0"/>
    <n v="0"/>
    <n v="0"/>
    <n v="0"/>
    <s v="NUEVA"/>
    <n v="9999"/>
    <n v="58"/>
    <s v="000"/>
    <s v="002"/>
    <n v="0"/>
    <n v="1701"/>
    <s v="001"/>
    <s v="0000"/>
    <s v="0000"/>
    <n v="0"/>
    <s v=""/>
    <s v="SUBSE RECTORIA SISTEMA NACIONAL SALUD"/>
    <s v="DIR FORTALECIMIENTO PROFESIONAL CARRERA SANITARIA"/>
    <s v="NO APLICA"/>
    <s v="SON CONVENIOS QUE NO TIENEN AFECTACIÓN PRESUPUESTARIA "/>
    <x v="1"/>
  </r>
  <r>
    <x v="1"/>
    <s v="111004012"/>
    <s v="MSP-DNNTHS-2022-0007-M_x000a_'MSP-DNNTHS-2022-0010-M_x000a_MSP-DNNTHS-2022-0019-M"/>
    <s v="05/01/2022_x000a_06/01/2022_x000a_12/01/2022"/>
    <x v="1"/>
    <d v="2022-01-19T00:00:00"/>
    <s v="APROBADA"/>
    <s v="CONVENIO MARCO DE COOPERACION INTERINSTITUCIONAL ENTRE EL MINISTERIO DE SALUD PUBLICA Y LA UNIVERSIDAD CATOLICA DE CUENCA "/>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MARCO DE COOPERACION INTERINSTITUCIONAL ENTRE EL MINISTERIO DE SALUD PUBLICA Y LA UNIVERSIDAD CATOLICA DE CUENCA "/>
    <n v="0"/>
    <n v="0"/>
    <n v="0"/>
    <n v="0"/>
    <n v="0"/>
    <n v="0"/>
    <s v="NUEVA"/>
    <n v="9999"/>
    <n v="58"/>
    <s v="000"/>
    <s v="002"/>
    <n v="0"/>
    <n v="1701"/>
    <s v="001"/>
    <s v="0000"/>
    <s v="0000"/>
    <n v="0"/>
    <s v=""/>
    <s v="SUBSE RECTORIA SISTEMA NACIONAL SALUD"/>
    <s v="DIR FORTALECIMIENTO PROFESIONAL CARRERA SANITARIA"/>
    <s v="NO APLICA"/>
    <s v="SON CONVENIOS QUE NO TIENEN AFECTACIÓN PRESUPUESTARIA "/>
    <x v="1"/>
  </r>
  <r>
    <x v="1"/>
    <s v="111004013"/>
    <s v="MSP-DNNTHS-2022-0007-M_x000a_'MSP-DNNTHS-2022-0010-M_x000a_MSP-DNNTHS-2022-0019-M"/>
    <s v="05/01/2022_x000a_06/01/2022_x000a_12/01/2022"/>
    <x v="1"/>
    <d v="2022-01-19T00:00:00"/>
    <s v="APROBADA"/>
    <s v="CONVENIO MARCO DE COOPERACION INTERINSTITUCIONAL ENTRE EL MINISTERIO DE SALUD PUBLICA Y LA UNIVERSIDAD TECNICA PARTICULAR DE LOJA "/>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MARCO DE COOPERACION INTERINSTITUCIONAL ENTRE EL MINISTERIO DE SALUD PUBLICA Y LA UNIVERSIDAD TECNICA PARTICULAR DE LOJA "/>
    <n v="0"/>
    <n v="0"/>
    <n v="0"/>
    <n v="0"/>
    <n v="0"/>
    <n v="0"/>
    <s v="NUEVA"/>
    <n v="9999"/>
    <n v="58"/>
    <s v="000"/>
    <s v="002"/>
    <n v="0"/>
    <n v="1701"/>
    <s v="001"/>
    <s v="0000"/>
    <s v="0000"/>
    <n v="0"/>
    <s v=""/>
    <s v="SUBSE RECTORIA SISTEMA NACIONAL SALUD"/>
    <s v="DIR FORTALECIMIENTO PROFESIONAL CARRERA SANITARIA"/>
    <s v="NO APLICA"/>
    <s v="SON CONVENIOS QUE NO TIENEN AFECTACIÓN PRESUPUESTARIA "/>
    <x v="1"/>
  </r>
  <r>
    <x v="2"/>
    <s v="134003083"/>
    <s v="MSP-DNA-2022-0100-M"/>
    <d v="2022-01-18T00:00:00"/>
    <x v="2"/>
    <d v="2022-01-19T00:00:00"/>
    <s v="APROBADA"/>
    <s v="En atención a Memorando 100, se realiza la certificación de servicios básicos "/>
    <s v="ADMINISTRACION CENTRAL"/>
    <n v="60000"/>
    <s v="Administrar los servicios administrativos de acuerdo a los requerimientos y necesidades del nivel central"/>
    <s v="Informe de pagos de servicios básicos, impuestos y mantenimiento de los inmuebles de nivel central."/>
    <s v="PAGO SERVICIOS BÁSICOS ENERGÍA ELÉCTRICA"/>
    <n v="60000"/>
    <n v="0"/>
    <n v="60000"/>
    <n v="0"/>
    <n v="0"/>
    <n v="0"/>
    <s v="NUEVA"/>
    <n v="9999"/>
    <s v="01"/>
    <s v="000"/>
    <s v="001"/>
    <n v="530104"/>
    <n v="1701"/>
    <s v="001"/>
    <s v="0000"/>
    <s v="0000"/>
    <n v="0"/>
    <s v="ENERGIA ELECTRICA"/>
    <s v="COOR ADMINISTRATIVA FINANCIERA"/>
    <s v="DIR ADMINISTRATIVA"/>
    <s v="GI MANTENIMIENTO"/>
    <m/>
    <x v="2"/>
  </r>
  <r>
    <x v="2"/>
    <s v="134003084"/>
    <s v="MSP-DNA-2022-0100-M"/>
    <d v="2022-01-18T00:00:00"/>
    <x v="2"/>
    <d v="2022-01-19T00:00:00"/>
    <s v="APROBADA"/>
    <s v="En atención a Memorando 100, se realiza la certificación de servicios básicos "/>
    <s v="ADMINISTRACION CENTRAL"/>
    <n v="276080"/>
    <s v="Administrar los servicios administrativos de acuerdo a los requerimientos y necesidades del nivel central"/>
    <s v="Informe de pagos de servicios básicos, impuestos y mantenimiento de los inmuebles de nivel central."/>
    <s v="PAGO SERVICIOS BÁSICOS TELECOMUNICACIONES"/>
    <n v="246500"/>
    <n v="0"/>
    <n v="246500"/>
    <n v="0"/>
    <n v="0"/>
    <n v="0"/>
    <s v="NUEVA"/>
    <n v="9999"/>
    <s v="01"/>
    <s v="000"/>
    <s v="001"/>
    <n v="530105"/>
    <n v="1701"/>
    <s v="001"/>
    <s v="0000"/>
    <s v="0000"/>
    <n v="29580"/>
    <s v="TELECOMUNICACIONES"/>
    <s v="COOR ADMINISTRATIVA FINANCIERA"/>
    <s v="DIR ADMINISTRATIVA"/>
    <s v="GI MANTENIMIENTO"/>
    <m/>
    <x v="2"/>
  </r>
  <r>
    <x v="2"/>
    <s v="134003085"/>
    <s v="MSP-DNA-2022-0100-M"/>
    <d v="2022-01-18T00:00:00"/>
    <x v="2"/>
    <d v="2022-01-19T00:00:00"/>
    <s v="APROBADA"/>
    <s v="En atención a Memorando 100, se realiza la certificación de servicios básicos "/>
    <s v="ADMINISTRACION CENTRAL"/>
    <n v="9600"/>
    <s v="Administrar los servicios administrativos de acuerdo a los requerimientos y necesidades del nivel central"/>
    <s v="Informe de pagos de servicios básicos, impuestos y mantenimiento de los inmuebles de nivel central."/>
    <s v="PAGO SERVICIOS BÁSICOS AGUA POTABLE"/>
    <n v="9600"/>
    <n v="0"/>
    <n v="9600"/>
    <n v="0"/>
    <n v="0"/>
    <n v="0"/>
    <s v="NUEVA"/>
    <n v="9999"/>
    <s v="01"/>
    <s v="000"/>
    <s v="001"/>
    <n v="530101"/>
    <n v="1701"/>
    <s v="001"/>
    <s v="0000"/>
    <s v="0000"/>
    <n v="0"/>
    <s v="AGUA POTABLE"/>
    <s v="COOR ADMINISTRATIVA FINANCIERA"/>
    <s v="DIR ADMINISTRATIVA"/>
    <s v="GI MANTENIMIENTO"/>
    <m/>
    <x v="2"/>
  </r>
  <r>
    <x v="3"/>
    <s v="134003071"/>
    <s v="MSP-DNA-2022-0105-M"/>
    <d v="2022-01-18T00:00:00"/>
    <x v="3"/>
    <d v="2022-01-19T00:00:00"/>
    <s v="APROBADA"/>
    <s v="En atención a Memorando 105, se realiza la certificación para servicio de vigilancia "/>
    <s v="ADMINISTRACION CENTRAL"/>
    <n v="142477.22"/>
    <s v="Garantizar la seguridad fisica del Ministerio de Salud Pública a nivel central y diseñar lineamientos para el nivel desconcentrado."/>
    <s v="Informes de monitoreo de actividades refrentes a seguridad y limpieza."/>
    <s v="Contratación del servicio de vigilancia y seguridad privada fija para los bienes muebles e inmuebles del Ministerio de Salud Pública Planta Central para el período 2022-2023."/>
    <n v="140613.75"/>
    <n v="0"/>
    <n v="140613.75"/>
    <n v="0"/>
    <n v="0"/>
    <n v="0"/>
    <s v="ARRASTRE"/>
    <n v="9999"/>
    <s v="01"/>
    <s v="000"/>
    <s v="001"/>
    <n v="530208"/>
    <n v="1701"/>
    <s v="001"/>
    <s v="0000"/>
    <s v="0000"/>
    <n v="1863.4700000000012"/>
    <s v="SERVICIO DE SEGURIDAD Y VIGILANCIA"/>
    <s v="COOR ADMINISTRATIVA FINANCIERA"/>
    <s v="DIR ADMINISTRATIVA"/>
    <s v="GI MANTENIMIENTO"/>
    <s v="La Contratación del servicio de vigilancia y seguridad privada fija para los bienes muebles e inmuebles del Ministerio de Salud Pública Planta Central para el período 2022-2023, corresponde a un proceso plurianual que inicia en el año 2021, mismo que utilizará en el año 1 (2021) $1,00 un dólar con 00/100 dólares de los Estados Unidos de América y para el año 2 (2022) $140.613,75 ciento cuarenta mil seiscientos trece con 75/100 dólares de los Estados Unidos de América y para el año 3 (2023) $6.026,25 seis mil veinte y seis con 25/100 dólares de los Estados Unidos de América. Dicha certificación plurianual corresponde al Nro. 8350, con fecha del 23 de noviembre de 2021. "/>
    <x v="2"/>
  </r>
  <r>
    <x v="4"/>
    <s v="134003082"/>
    <s v="MSP-DNA-2022-106-M"/>
    <d v="2022-01-18T00:00:00"/>
    <x v="4"/>
    <d v="2022-01-19T00:00:00"/>
    <s v="APROBADA"/>
    <s v="En atención a Memorando 106, se realiza la certificación para recarga botellones. "/>
    <s v="ADMINISTRACION CENTRAL"/>
    <n v="422.4"/>
    <s v="Administrar los servicios administrativos de acuerdo a los requerimientos y necesidades del nivel central"/>
    <s v="Informe con análisis de costos de bienes, servicios y obras requeridos para la gestion y mantenimiento de la Institución."/>
    <s v="SERVICIO DE RECARGA DE BOTELLONES DE AGUA PARA EL DESPACHO MINISTERIAL"/>
    <n v="422.4"/>
    <n v="0"/>
    <n v="422.4"/>
    <n v="0"/>
    <n v="0"/>
    <n v="0"/>
    <s v="NUEVA"/>
    <n v="9999"/>
    <s v="01"/>
    <s v="000"/>
    <s v="001"/>
    <n v="530801"/>
    <n v="1701"/>
    <s v="001"/>
    <s v="0000"/>
    <s v="0000"/>
    <n v="0"/>
    <s v="ALIMENTOS Y BEBIDAS"/>
    <s v="COOR ADMINISTRATIVA FINANCIERA"/>
    <s v="DIR ADMINISTRATIVA"/>
    <s v="GI MANTENIMIENTO"/>
    <s v="Insubsistencia parcial con memo MSP-DNA-2022-1781-M del 15-07-2022"/>
    <x v="2"/>
  </r>
  <r>
    <x v="5"/>
    <s v="121091004"/>
    <s v="MSP-SNPSS-2022-0204-M"/>
    <d v="2022-01-19T00:00:00"/>
    <x v="5"/>
    <d v="2022-01-21T00:00:00"/>
    <s v="APROBADA"/>
    <s v="Toda vez que se realizó el pago del mes de mayo, se procedió a realizar la respectiva liquidación a fin de que el saldo sea reformado para realizar el pago del consumo del mes de abril"/>
    <s v="PROVISION Y PRESTACION DE SERVICIOS DE SALUD"/>
    <n v="4376668.05"/>
    <s v="p. Gestionar y administrar los requerimientos a incluirse en el sistema de agendamiento de citas las instancias correspondientes"/>
    <s v="2. Informe de ejecución de estrategias para prestar el servicio de agendamiento de citas médicas."/>
    <s v="PROCESO DE CONTRATACIÓN SERVICIO DE CONTACT CENTER PARA AGENDAMIENTO EN ESTABLECIMIENTOS DE SALUD DEL PRIMER NIVEL DE ATENCIÓN 2021 (PAGOS 2021)"/>
    <n v="3907739.33"/>
    <n v="468928.72000000003"/>
    <n v="4376668.05"/>
    <n v="0"/>
    <n v="0"/>
    <n v="0"/>
    <s v="ARRASTRE"/>
    <n v="9999"/>
    <n v="90"/>
    <s v="000"/>
    <s v="001"/>
    <n v="530105"/>
    <n v="1701"/>
    <s v="001"/>
    <s v="0000"/>
    <s v="0000"/>
    <n v="0"/>
    <s v="TELECOMUNICACIONES"/>
    <e v="#N/A"/>
    <s v="DIR NAC GESTION USUARIOS PACIENTES "/>
    <s v="CONTACT CENTER"/>
    <s v="NINGUNA"/>
    <x v="3"/>
  </r>
  <r>
    <x v="6"/>
    <s v="111005007"/>
    <s v="MSP-SNGSP-2022-0125-M"/>
    <d v="2022-01-19T00:00:00"/>
    <x v="6"/>
    <d v="2022-01-21T00:00:00"/>
    <s v="APROBADA"/>
    <s v="FINANCIAMIENTO CONTRATO EMERGENCIA MEDICAMENTOS _DIC 2021"/>
    <s v="PROVISION Y PRESTACION DE SERVICIOS DE SALUD"/>
    <n v="12999999"/>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 MEDICAMENTOS PARA LOS ESTABLECIMIENTOS DEL MINISTERIO DE SALUD PÚBLICA”"/>
    <n v="12999999"/>
    <n v="0"/>
    <n v="12999999"/>
    <n v="0"/>
    <n v="0"/>
    <n v="0"/>
    <s v="NUEVA"/>
    <n v="9999"/>
    <n v="90"/>
    <s v="000"/>
    <s v="001"/>
    <n v="530809"/>
    <n v="1701"/>
    <s v="001"/>
    <s v="0000"/>
    <s v="0000"/>
    <n v="0"/>
    <s v="MEDICAMENTOS"/>
    <s v="SUB GESTION OPERACIONES LOGISTICA SALUD "/>
    <s v="DIR NACIONAL ABASTECIMIENTO MEDICAMENTOS DIPOSITIVOS MEDICOS OTROS BIENES ESTRATÉGICOS EN SALUD"/>
    <s v="NO APLICA"/>
    <s v="Con memorando No. MSP-VAIS-2022-1417-M de 27 de cotubre de 2022, el VAIS solicita &quot;a fin de optimizar dichos recursos, solicito disponer a quien corresponda_x000a_se proceda con la liberación parcial de las líneas POA&quot;, por liquidación de contrato suscrito con la UTA EP. SELIBERA 1 DOLAR "/>
    <x v="1"/>
  </r>
  <r>
    <x v="7"/>
    <s v="134003015"/>
    <s v="MSP--DNA-2022-0147-M"/>
    <d v="2022-01-21T00:00:00"/>
    <x v="7"/>
    <d v="2022-01-21T00:00:00"/>
    <s v="APROBADA"/>
    <s v="Conforme a solicitud cursada a través de memorando Nro. MSP-DNA-2022-0147-M, se procede con la presente certificación POA, toda vez que obedece al proceso de contratación “SERVICIO DE TRANSPORTE A FUNCIONARIOS POR VÍAS PRINCIPALES CON RECORRIDO DE RUTA DE 61 HASTA 120 KM DIARIOS (VEHÍCULOS TIPO BUS) PARA EL MINISTERIO DE SALUD PÚBLICA / PLANTA CENTRAL”, tiene un plazo de ejecución de 365 días calendario, en consecuencia esto afectaría el ejercicio presupuestario del año 2022 y 2023, por lo cual se requiere contar con las certificaciones presupuestarias anuales y plurianules, particular que se encuentra detallado en la matriz de solicitud de certificación POA. Cabe mencionar, que se realizó la validación previa con la Dirección Nacional Financiera y se cuenta con el techo presupuestario para el año 2023."/>
    <s v="ADMINISTRACION CENTRAL"/>
    <n v="100000"/>
    <s v="Elaborar y ejecutar el plan del servicio de transportes y movilización para la institución."/>
    <s v="Informe de servicios de transporte institucional y movilización de las y los servidores públicos."/>
    <s v="SERVICIO DE TRANSPORTE A FUNCIONARIOS POR VÍAS PRINCIPALES CON RECORRIDO DE RUTA DE 61 HASTA 120 KM DIARIOS (VEHÍCULOS TIPO BÚS) PARA EL MINISTERIO DE SALUD PÚBLICA."/>
    <n v="100000"/>
    <n v="0"/>
    <n v="100000"/>
    <n v="0"/>
    <n v="0"/>
    <n v="0"/>
    <s v="ARRASTRE"/>
    <n v="9999"/>
    <s v="01"/>
    <s v="000"/>
    <s v="001"/>
    <n v="530201"/>
    <n v="1701"/>
    <s v="001"/>
    <s v="0000"/>
    <s v="0000"/>
    <n v="0"/>
    <s v="TRANSPORTE DE PERSONAL"/>
    <s v="COOR ADMINISTRATIVA FINANCIERA"/>
    <s v="DIR ADMINISTRATIVA"/>
    <s v="GI TRANSPORTES"/>
    <s v="CERTIFICACIÓN PLURIANUAL PARA 2022 : 100000 Y PARA 2023: 20,000"/>
    <x v="0"/>
  </r>
  <r>
    <x v="8"/>
    <s v="134003044"/>
    <s v="MSP--DNA-2022-0147-M"/>
    <d v="2022-01-21T00:00:00"/>
    <x v="7"/>
    <d v="2022-01-21T00:00:00"/>
    <s v="APROBADA"/>
    <s v="Conforme a solicitud cursada se procede con la certificación de pago de gastos de vehículos "/>
    <s v="ADMINISTRACION CENTRAL"/>
    <n v="5113.0200000000004"/>
    <s v="Administrar los servicios administrativos de acuerdo a los requerimientos y necesidades del nivel central."/>
    <s v="Documentos habilitantes para conducción de vehículos (Póliza de seguros, SOAT, CORPAIRE, matrícula, licencias de conductores, etc.)."/>
    <s v="MATRICULACIÓN DEL PARQUE AUTOMOTOR DEL MINISTERIO DE SALUD"/>
    <n v="5113.0200000000004"/>
    <n v="0"/>
    <n v="5113.0200000000004"/>
    <n v="0"/>
    <n v="0"/>
    <n v="0"/>
    <s v="NUEVA"/>
    <n v="9999"/>
    <s v="01"/>
    <s v="000"/>
    <s v="001"/>
    <n v="570102"/>
    <n v="1701"/>
    <s v="001"/>
    <s v="0000"/>
    <s v="0000"/>
    <n v="0"/>
    <s v="TASAS GENERALES IMPUESTOS PERMISOS LICENCIAS Y PAT"/>
    <s v="COOR ADMINISTRATIVA FINANCIERA"/>
    <s v="DIR ADMINISTRATIVA"/>
    <s v="GI TRANSPORTES"/>
    <s v="Con memorando MSP-DNA-2022-1637-M se deja parcialmente insubsistente la certificacion para liberar 3.340,25 y optimizar los mismos"/>
    <x v="0"/>
  </r>
  <r>
    <x v="8"/>
    <s v="134003046"/>
    <s v="MSP--DNA-2022-0147-M"/>
    <d v="2022-01-21T00:00:00"/>
    <x v="7"/>
    <d v="2022-01-21T00:00:00"/>
    <s v="APROBADA"/>
    <s v="Conforme a solicitud cursada se procede con la certificación de pago de gastos de vehículos "/>
    <s v="ADMINISTRACION CENTRAL"/>
    <n v="944.33999999999924"/>
    <s v="Administrar los servicios administrativos de acuerdo a los requerimientos y necesidades del nivel central."/>
    <s v="Documentos habilitantes para conducción de vehículos (Póliza de seguros, SOAT, CORPAIRE, matrícula, licencias de conductores, etc.)."/>
    <s v="REVISIÓN TÉCNICA DEL PARQUE AUTOMOTOR DEL MINISTERIO DE SALUD"/>
    <n v="944.33999999999992"/>
    <n v="0"/>
    <n v="944.33999999999992"/>
    <n v="0"/>
    <n v="0"/>
    <n v="0"/>
    <s v="NUEVA"/>
    <n v="9999"/>
    <s v="01"/>
    <s v="000"/>
    <s v="001"/>
    <n v="570102"/>
    <n v="1701"/>
    <s v="001"/>
    <s v="0000"/>
    <s v="0000"/>
    <n v="-6.8212102632969618E-13"/>
    <s v="TASAS GENERALES IMPUESTOS PERMISOS LICENCIAS Y PAT"/>
    <s v="COOR ADMINISTRATIVA FINANCIERA"/>
    <s v="DIR ADMINISTRATIVA"/>
    <s v="GI TRANSPORTES"/>
    <s v="Insubsistencia parcioal solicitada con memorando MSP-DNA-2022-1722-M de l 08-07-2022 /  se libera según memo MSP-DNA-2022-2327-M $1809,52"/>
    <x v="0"/>
  </r>
  <r>
    <x v="8"/>
    <s v="134003057"/>
    <s v="MSP--DNA-2022-0147-M"/>
    <d v="2022-01-21T00:00:00"/>
    <x v="7"/>
    <d v="2022-01-21T00:00:00"/>
    <s v="APROBADA"/>
    <s v="Conforme a solicitud cursada se procede con la certificación de pago de gastos de vehículos "/>
    <s v="ADMINISTRACION CENTRAL"/>
    <n v="340"/>
    <s v="Administrar los servicios administrativos de acuerdo a los requerimientos y necesidades del nivel central."/>
    <s v="Documentos habilitantes para conducción de vehículos (Póliza de seguros, SOAT, CORPAIRE, matrícula, licencias de conductores, etc.)."/>
    <s v="PAGO PARA LA EMISIÓN DE CERTIFICADOS DE OPERACIÓN REGULAR PARA VEHÍCULOS DE CARGA PESADA (UNIDAD DE PESOS Y DIMENSIONES)"/>
    <n v="340"/>
    <n v="0"/>
    <n v="340"/>
    <n v="0"/>
    <n v="0"/>
    <n v="0"/>
    <s v="NUEVA"/>
    <n v="9999"/>
    <s v="01"/>
    <s v="000"/>
    <s v="001"/>
    <n v="570102"/>
    <n v="1701"/>
    <s v="001"/>
    <s v="0000"/>
    <s v="0000"/>
    <n v="0"/>
    <s v="TASAS GENERALES IMPUESTOS PERMISOS LICENCIAS Y PAT"/>
    <s v="COOR ADMINISTRATIVA FINANCIERA"/>
    <s v="DIR ADMINISTRATIVA"/>
    <s v="GI TRANSPORTES"/>
    <m/>
    <x v="0"/>
  </r>
  <r>
    <x v="8"/>
    <s v="134003058"/>
    <s v="MSP--DNA-2022-0147-M"/>
    <d v="2022-01-21T00:00:00"/>
    <x v="7"/>
    <d v="2022-01-21T00:00:00"/>
    <s v="APROBADA"/>
    <s v="Conforme a solicitud cursada se procede con la certificación de pago de gastos de vehículos "/>
    <s v="ADMINISTRACION CENTRAL"/>
    <n v="58"/>
    <s v="Administrar los servicios administrativos de acuerdo a los requerimientos y necesidades del nivel central."/>
    <s v="Documentos habilitantes para conducción de vehículos (Póliza de seguros, SOAT, CORPAIRE, matrícula, licencias de conductores, etc.)."/>
    <s v="PAGO TRANSFERENCIA DE DOMINIO DEL PARQUE AUTOMOTOR DEL MINISTERIO DE SALUD"/>
    <n v="58"/>
    <n v="0"/>
    <n v="58"/>
    <n v="0"/>
    <n v="0"/>
    <n v="0"/>
    <s v="NUEVA"/>
    <n v="9999"/>
    <s v="01"/>
    <s v="000"/>
    <s v="001"/>
    <n v="570102"/>
    <n v="1701"/>
    <s v="001"/>
    <s v="0000"/>
    <s v="0000"/>
    <n v="0"/>
    <s v="TASAS GENERALES IMPUESTOS PERMISOS LICENCIAS Y PAT"/>
    <s v="COOR ADMINISTRATIVA FINANCIERA"/>
    <s v="DIR ADMINISTRATIVA"/>
    <s v="GI TRANSPORTES"/>
    <s v="Insubsistencia parcioal solicitada con memorando MSP-DNA-2022-1722-M de l 08-07-2022"/>
    <x v="0"/>
  </r>
  <r>
    <x v="8"/>
    <s v="134003059"/>
    <s v="MSP--DNA-2022-0147-M"/>
    <d v="2022-01-21T00:00:00"/>
    <x v="7"/>
    <d v="2022-01-21T00:00:00"/>
    <s v="APROBADA"/>
    <s v="Conforme a solicitud cursada se procede con la certificación de pago de gastos de vehículos "/>
    <s v="ADMINISTRACION CENTRAL"/>
    <n v="132"/>
    <s v="Administrar los servicios administrativos de acuerdo a los requerimientos y necesidades del nivel central."/>
    <s v="Documentos habilitantes para conducción de vehículos (Póliza de seguros, SOAT, CORPAIRE, matrícula, licencias de conductores, etc.)."/>
    <s v="PAGO PARA LA OBTENCIÓN DE PERMISOS DE PORTAR LÁMINAS DE PROTECCIÓN (POLARIZADOS) DE TRES VEHÍCULOS INSTITUCIONALES ASIGNADOS A LA CÁPSULA DE SEGURIDAD DE LA SRA. MINISTRA."/>
    <n v="132"/>
    <n v="0"/>
    <n v="132"/>
    <n v="0"/>
    <n v="0"/>
    <n v="0"/>
    <s v="NUEVA"/>
    <n v="9999"/>
    <s v="01"/>
    <s v="000"/>
    <s v="001"/>
    <n v="570102"/>
    <n v="1701"/>
    <s v="001"/>
    <s v="0000"/>
    <s v="0000"/>
    <n v="0"/>
    <s v="TASAS GENERALES IMPUESTOS PERMISOS LICENCIAS Y PAT"/>
    <s v="COOR ADMINISTRATIVA FINANCIERA"/>
    <s v="DIR ADMINISTRATIVA"/>
    <s v="GI TRANSPORTES"/>
    <m/>
    <x v="0"/>
  </r>
  <r>
    <x v="9"/>
    <s v="134003061"/>
    <s v="MSP-DNA-2022-0146-M"/>
    <d v="2022-01-21T00:00:00"/>
    <x v="8"/>
    <d v="2022-01-21T00:00:00"/>
    <s v="INSUBSISTENTE"/>
    <s v="Conforme a solicitud cursada a través de memorando MSP-DNA-2022-146-M, se procede a certificar viáticos "/>
    <s v="ADMINISTRACION CENTRAL"/>
    <n v="22100"/>
    <s v="Administrar los servicios administrativos de acuerdo a los requerimientos y necesidades del nivel central"/>
    <s v="Salvoconductos y documentos que soporten la legalidad y cumplimiento del servicio de transporte prestado."/>
    <s v="PAGO DE VIÁTICOS CONDUCTORES"/>
    <n v="0"/>
    <n v="0"/>
    <s v=""/>
    <n v="0"/>
    <n v="0"/>
    <n v="0"/>
    <s v="ARRASTRE"/>
    <n v="9999"/>
    <s v="01"/>
    <s v="000"/>
    <s v="001"/>
    <n v="990102"/>
    <n v="1701"/>
    <s v="001"/>
    <s v="0000"/>
    <s v="0000"/>
    <n v="0"/>
    <s v="OBLIGACIONES DE EJERCICIOS ANTERIORES POR EGRESOS"/>
    <s v="COOR ADMINISTRATIVA FINANCIERA"/>
    <s v="DIR ADMINISTRATIVA"/>
    <s v="GI TRANSPORTES"/>
    <m/>
    <x v="0"/>
  </r>
  <r>
    <x v="9"/>
    <s v="134003062"/>
    <s v="MSP-DNA-2022-0146-M"/>
    <d v="2022-01-21T00:00:00"/>
    <x v="8"/>
    <d v="2022-01-21T00:00:00"/>
    <s v="INSUBSISTENTE"/>
    <s v="Conforme a solicitud cursada a través de memorando MSP-DNA-2022-146-M, se procede a certificar viáticos "/>
    <s v="ADMINISTRACION CENTRAL"/>
    <n v="0"/>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RECARGA ANUAL DE EXTINTORES DE LOS EDIFICIOS ANEXOS A PLANTA CENTRAL"/>
    <n v="1000"/>
    <n v="0"/>
    <s v=""/>
    <n v="0"/>
    <n v="0"/>
    <n v="0"/>
    <s v="ARRASTRE"/>
    <n v="9999"/>
    <s v="01"/>
    <s v="000"/>
    <s v="001"/>
    <n v="990102"/>
    <n v="1701"/>
    <s v="001"/>
    <s v="0000"/>
    <s v="0000"/>
    <n v="0"/>
    <s v="OBLIGACIONES DE EJERCICIOS ANTERIORES POR EGRESOS"/>
    <s v="COOR ADMINISTRATIVA FINANCIERA"/>
    <s v="DIR ADMINISTRATIVA"/>
    <s v="GI TRANSPORTES"/>
    <m/>
    <x v="0"/>
  </r>
  <r>
    <x v="9"/>
    <s v="134003063"/>
    <s v="MSP-DNA-2022-0146-M"/>
    <d v="2022-01-21T00:00:00"/>
    <x v="8"/>
    <d v="2022-01-21T00:00:00"/>
    <s v="INSUBSISTENTE"/>
    <s v="Conforme a solicitud cursada a través de memorando MSP-DNA-2022-146-M, se procede a certificar viáticos "/>
    <s v="ADMINISTRACION CENTRAL"/>
    <n v="1520"/>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MANTENIMIENTO CORRECTIVO Y PREVENTIVO DE LA MÁQUINA GTO-52"/>
    <n v="0"/>
    <n v="0"/>
    <s v=""/>
    <n v="0"/>
    <n v="0"/>
    <n v="0"/>
    <s v="ARRASTRE"/>
    <n v="9999"/>
    <s v="01"/>
    <s v="000"/>
    <s v="001"/>
    <n v="990102"/>
    <n v="1701"/>
    <s v="001"/>
    <s v="0000"/>
    <s v="0000"/>
    <n v="0"/>
    <s v="OBLIGACIONES DE EJERCICIOS ANTERIORES POR EGRESOS"/>
    <s v="COOR ADMINISTRATIVA FINANCIERA"/>
    <s v="DIR ADMINISTRATIVA"/>
    <s v="GI TRANSPORTES"/>
    <s v="Se deja insubsistente ya que se unificaron líneas para financiar viáticos, pero esta línea fue mantenida y se puso el tema de mantenimientos para lo de GT052"/>
    <x v="0"/>
  </r>
  <r>
    <x v="9"/>
    <s v="134003064"/>
    <s v="MSP-DNA-2022-0146-M"/>
    <d v="2022-01-21T00:00:00"/>
    <x v="8"/>
    <d v="2022-01-21T00:00:00"/>
    <s v="APROBADA"/>
    <s v="Conforme a solicitud cursada a través de memorando MSP-DNA-2022-146-M, se procede a certificar viáticos "/>
    <s v="ADMINISTRACION CENTRAL"/>
    <n v="180000"/>
    <s v="Administrar los servicios administrativos de acuerdo a los requerimientos y necesidades del nivel central"/>
    <s v="Salvoconductos y documentos que soporten la legalidad y cumplimiento del servicio de transporte prestado."/>
    <s v="VIÁTICOS CONDUCTORES"/>
    <n v="180000"/>
    <n v="0"/>
    <n v="180000"/>
    <n v="0"/>
    <n v="0"/>
    <n v="0"/>
    <s v="NUEVA"/>
    <n v="9999"/>
    <s v="01"/>
    <s v="000"/>
    <s v="001"/>
    <n v="530303"/>
    <n v="1701"/>
    <s v="001"/>
    <s v="0000"/>
    <s v="0000"/>
    <n v="0"/>
    <s v="VIATICOS Y SUBSISTENCIAS EN EL INTERIOR"/>
    <s v="COOR ADMINISTRATIVA FINANCIERA"/>
    <s v="DIR ADMINISTRATIVA"/>
    <s v="GI TRANSPORTES"/>
    <m/>
    <x v="0"/>
  </r>
  <r>
    <x v="9"/>
    <s v="134003065"/>
    <s v="MSP-DNA-2022-0146-M"/>
    <d v="2022-01-21T00:00:00"/>
    <x v="8"/>
    <d v="2022-01-21T00:00:00"/>
    <s v="APROBADA"/>
    <s v="Conforme a solicitud cursada a través de memorando MSP-DNA-2022-146-M, se procede a certificar viáticos "/>
    <s v="ADMINISTRACION CENTRAL"/>
    <n v="6000"/>
    <s v="Administrar los servicios administrativos de acuerdo a los requerimientos y necesidades del nivel central"/>
    <s v="Salvoconductos y documentos que soporten la legalidad y cumplimiento del servicio de transporte prestado."/>
    <s v="VIÁTICOS CONDUCTORES"/>
    <n v="6000"/>
    <n v="0"/>
    <n v="6000"/>
    <n v="0"/>
    <n v="0"/>
    <n v="0"/>
    <s v="NUEVA"/>
    <n v="9999"/>
    <s v="01"/>
    <s v="000"/>
    <s v="001"/>
    <n v="570102"/>
    <n v="1701"/>
    <s v="001"/>
    <s v="0000"/>
    <s v="0000"/>
    <n v="0"/>
    <s v="TASAS GENERALES IMPUESTOS PERMISOS LICENCIAS Y PAT"/>
    <s v="COOR ADMINISTRATIVA FINANCIERA"/>
    <s v="DIR ADMINISTRATIVA"/>
    <s v="GI TRANSPORTES"/>
    <m/>
    <x v="0"/>
  </r>
  <r>
    <x v="9"/>
    <s v="134003066"/>
    <s v="MSP-DNA-2022-0146-M"/>
    <d v="2022-01-21T00:00:00"/>
    <x v="8"/>
    <d v="2022-01-21T00:00:00"/>
    <s v="APROBADA"/>
    <s v="Conforme a solicitud cursada a través de memorando MSP-DNA-2022-146-M, se procede a certificar viáticos "/>
    <s v="ADMINISTRACION CENTRAL"/>
    <n v="24000"/>
    <s v="Administrar los servicios administrativos de acuerdo a los requerimientos y necesidades del nivel central"/>
    <s v="Salvoconductos y documentos que soporten la legalidad y cumplimiento del servicio de transporte prestado."/>
    <s v="VIÁTICOS CONDUCTORES"/>
    <n v="24000"/>
    <n v="0"/>
    <n v="24000"/>
    <n v="0"/>
    <n v="0"/>
    <n v="0"/>
    <s v="NUEVA"/>
    <n v="9999"/>
    <s v="01"/>
    <s v="000"/>
    <s v="001"/>
    <n v="530803"/>
    <n v="1701"/>
    <s v="001"/>
    <s v="0000"/>
    <s v="0000"/>
    <n v="0"/>
    <s v="COMBUSTIBLES Y LUBRICANTES"/>
    <s v="COOR ADMINISTRATIVA FINANCIERA"/>
    <s v="DIR ADMINISTRATIVA"/>
    <s v="GI TRANSPORTES"/>
    <m/>
    <x v="0"/>
  </r>
  <r>
    <x v="9"/>
    <s v="134003067"/>
    <s v="MSP-DNA-2022-0146-M"/>
    <d v="2022-01-21T00:00:00"/>
    <x v="8"/>
    <d v="2022-01-21T00:00:00"/>
    <s v="APROBADA"/>
    <s v="Conforme a solicitud cursada a través de memorando MSP-DNA-2022-146-M, se procede a certificar viáticos "/>
    <s v="ADMINISTRACION CENTRAL"/>
    <n v="2000"/>
    <n v="0"/>
    <n v="0"/>
    <s v="VIÁTICOS PERSONAL DNA"/>
    <n v="2000"/>
    <n v="0"/>
    <n v="2000"/>
    <n v="0"/>
    <n v="0"/>
    <n v="0"/>
    <s v="NUEVA"/>
    <n v="9999"/>
    <s v="01"/>
    <s v="000"/>
    <s v="001"/>
    <n v="530303"/>
    <n v="1701"/>
    <s v="001"/>
    <s v="0000"/>
    <s v="0000"/>
    <n v="0"/>
    <s v="VIATICOS Y SUBSISTENCIAS EN EL INTERIOR"/>
    <s v="COOR ADMINISTRATIVA FINANCIERA"/>
    <s v="DIR ADMINISTRATIVA"/>
    <s v="NO APLICA"/>
    <m/>
    <x v="0"/>
  </r>
  <r>
    <x v="10"/>
    <n v="135000009"/>
    <s v="MSP-DNTIC-2022-0069-M"/>
    <d v="2022-01-17T00:00:00"/>
    <x v="6"/>
    <d v="2022-01-25T00:00:00"/>
    <s v="INSUBSISTENTE"/>
    <s v="CONTRATACIÓN DEL SERVICIO DE ENLACE DE INTERNET  PARA  EL  DESPLIEGUE  DEL  APLICATIVO  WEB  DE  CONSULTA  DE  SITIO  DE VACUNACIÓN DEL MINISTERIO DE SALUD PÚBLICA DEL ECUADOR - CONSEJO NACIONAL ELECTORAL"/>
    <s v="ADMINISTRACION CENTRAL"/>
    <n v="0"/>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CONTRATACIÓN DEL SERVICIO DE ENLACE DE INTERNET  PARA  EL  DESPLIEGUE  DEL  APLICATIVO  WEB  DE  CONSULTA  DE  SITIO  DE VACUNACIÓN DEL MINISTERIO DE SALUD PÚBLICA DEL ECUADOR - CONSEJO NACIONAL ELECTORAL"/>
    <n v="360"/>
    <n v="43.2"/>
    <s v=""/>
    <n v="0"/>
    <n v="0"/>
    <n v="0"/>
    <s v="ARRASTRE"/>
    <n v="9999"/>
    <s v="01"/>
    <s v="000"/>
    <s v="001"/>
    <n v="530105"/>
    <n v="1701"/>
    <s v="001"/>
    <s v="0000"/>
    <s v="0000"/>
    <n v="0"/>
    <s v="TELECOMUNICACIONES"/>
    <s v="DESPACHO MINISTERIAL"/>
    <s v="DIR TECNOLOGIAS INFORMACION COMUNICACION"/>
    <s v="NO APLICA"/>
    <s v="SE DEJA INSUBSISTENTE POR SOLICITUD DE LA DNTIC A TRAVÉS DE MEMORANDO NRO. MSP-DNTIC-2022-0364-M"/>
    <x v="4"/>
  </r>
  <r>
    <x v="11"/>
    <n v="135000011"/>
    <s v="MSP-DNTIC-2022-0077-M"/>
    <d v="2022-01-18T00:00:00"/>
    <x v="9"/>
    <d v="2022-01-24T00:00:00"/>
    <s v="INSUBSISTENTE"/>
    <s v="SERVICIO DE EXTERNALIZACIÓN DE CORREO ELECTRÓNICO PARA EL MINISTERIO DE SALUD PÚBLICA PLANTA CENTRAL"/>
    <s v="ADMINISTRACION CENTRAL"/>
    <n v="38598.74"/>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SERVICIO DE EXTERNALIZACIÓN DE CORREO ELECTRÓNICO PARA EL MINISTERIO DE SALUD PÚBLICA PLANTA CENTRAL"/>
    <n v="31591.23"/>
    <n v="3790.9476"/>
    <s v=""/>
    <s v="3216,56"/>
    <n v="0"/>
    <n v="0"/>
    <s v="ARRASTRE"/>
    <n v="9999"/>
    <s v="01"/>
    <s v="000"/>
    <s v="001"/>
    <n v="530105"/>
    <n v="1701"/>
    <s v="001"/>
    <s v="0000"/>
    <s v="0000"/>
    <n v="3216.5623999999953"/>
    <s v="TELECOMUNICACIONES"/>
    <s v="DESPACHO MINISTERIAL"/>
    <s v="DIR TECNOLOGIAS INFORMACION COMUNICACION"/>
    <s v="NO APLICA"/>
    <s v="CERTIFICACIÓN PLURIANUAL: 2023 MONTO USD 3,216.56"/>
    <x v="4"/>
  </r>
  <r>
    <x v="12"/>
    <n v="135000006"/>
    <s v="MSP-DNTIC-2022-0069-M"/>
    <d v="2022-01-17T00:00:00"/>
    <x v="10"/>
    <d v="2022-01-25T00:00:00"/>
    <s v="INSUBSISTENTE"/>
    <s v="CONTRATACIÓN DEL SERVICIO DE EXTERNALIZACIÓN DE CORREO ELECTRÓNICO 2020-2021"/>
    <e v="#N/A"/>
    <e v="#N/A"/>
    <e v="#N/A"/>
    <e v="#N/A"/>
    <e v="#N/A"/>
    <n v="10110.280000000001"/>
    <n v="3316.51"/>
    <s v=""/>
    <n v="0"/>
    <n v="0"/>
    <n v="0"/>
    <e v="#N/A"/>
    <e v="#N/A"/>
    <e v="#N/A"/>
    <e v="#N/A"/>
    <e v="#N/A"/>
    <e v="#N/A"/>
    <e v="#N/A"/>
    <e v="#N/A"/>
    <e v="#N/A"/>
    <e v="#N/A"/>
    <e v="#N/A"/>
    <e v="#N/A"/>
    <e v="#N/A"/>
    <e v="#N/A"/>
    <e v="#N/A"/>
    <s v="La DNTIC deja insubsistente a través de memorando nro. MSP-DNTIC-2022-0267-M del 10/02/2022"/>
    <x v="4"/>
  </r>
  <r>
    <x v="13"/>
    <n v="135000002"/>
    <s v="MSP-DNTIC-2022-0069-M"/>
    <d v="2022-01-17T00:00:00"/>
    <x v="11"/>
    <d v="2022-01-25T00:00:00"/>
    <s v="APROBADA"/>
    <s v="CONTRATACIÓN DEL SERVICIO DE ALOJAMIENTO EN UN CENTRO DE DATOS CATEGORÍA TIER III PARA LOS EQUIPOS INFORMÁTICOS DEL MINISTERIO DE SALUD PÚBLICA"/>
    <s v="ADMINISTRACION CENTRAL"/>
    <n v="95709.479999999981"/>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CONTRATACIÓN DEL SERVICIO DE ALOJAMIENTO EN UN CENTRO DE DATOS CATEGORÍA TIER III PARA LOS EQUIPOS INFORMÁTICOS DEL MINISTERIO DE SALUD PÚBLICA"/>
    <n v="85454.89"/>
    <n v="10254.586799999999"/>
    <n v="95709.476800000004"/>
    <n v="0"/>
    <n v="0"/>
    <n v="0"/>
    <s v="ARRASTRE"/>
    <n v="9999"/>
    <s v="01"/>
    <s v="000"/>
    <s v="001"/>
    <n v="530502"/>
    <n v="1701"/>
    <s v="001"/>
    <s v="0000"/>
    <s v="0000"/>
    <n v="3.1999999773688614E-3"/>
    <s v="EDIFICIOS LOCALES RESIDENCIAS PARQUEADEROS CASILLE"/>
    <s v="DESPACHO MINISTERIAL"/>
    <s v="DIR TECNOLOGIAS INFORMACION COMUNICACION"/>
    <s v="NO APLICA"/>
    <m/>
    <x v="4"/>
  </r>
  <r>
    <x v="14"/>
    <n v="135000005"/>
    <s v="MSP-DNTIC-2022-0069-M"/>
    <d v="2022-01-17T00:00:00"/>
    <x v="12"/>
    <d v="2022-01-25T00:00:00"/>
    <s v="INSUBSISTENTE"/>
    <s v="CONTRATACIÓN DE 70 HORAS DE SOPORTE ALFRESCO DE ACUERDO A ESPECIFICACIONES TECNICAS – ORDEN DE SERVICIO MSP-DNCP-OS-0074-2017"/>
    <s v="ADMINISTRACION CENTRAL"/>
    <n v="0"/>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CONTRATACIÓN DE 70 HORAS DE SOPORTE ALFRESCO DE ACUERDO A ESPECIFICACIONES TECNICAS – ORDEN DE SERVICIO MSP-DNCP-OS-0074-2017"/>
    <n v="2957"/>
    <n v="0"/>
    <s v=""/>
    <n v="0"/>
    <n v="0"/>
    <n v="0"/>
    <s v="ARRASTRE"/>
    <n v="9999"/>
    <s v="01"/>
    <s v="000"/>
    <s v="001"/>
    <n v="530701"/>
    <n v="1701"/>
    <s v="001"/>
    <s v="0000"/>
    <s v="0000"/>
    <n v="0"/>
    <s v="DESARROLLO ACTUALIZACION ASISTENCIA TECNICA Y SOPO"/>
    <s v="DESPACHO MINISTERIAL"/>
    <s v="DIR TECNOLOGIAS INFORMACION COMUNICACION"/>
    <s v="NO APLICA"/>
    <s v="INSUBSISTENTE: Con base en el planteamiento de la reforma 123 de optimización "/>
    <x v="4"/>
  </r>
  <r>
    <x v="15"/>
    <n v="135000003"/>
    <s v="MSP-DNTIC-2022-0108-M"/>
    <d v="2022-01-22T00:00:00"/>
    <x v="13"/>
    <d v="2022-01-25T00:00:00"/>
    <s v="APROBADA"/>
    <s v="CONTRATACIÓN DEL ENLACE DE DATOS Y LAN GESTIONADA EN LA PLATAFORMA GUBERNAMENTAL DE GESTIÓN FINANCIERA PARA LOS FUNCIONARIOS DEL DESPACHO MINISTERIAL DEL MINISTERIO DE SALUD PÚBLICA"/>
    <s v="ADMINISTRACION CENTRAL"/>
    <n v="4573.2299999999996"/>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CONTRATACIÓN DEL ENLACE DE DATOS Y LAN GESTIONADA EN LA PLATAFORMA GUBERNAMENTAL DE GESTIÓN FINANCIERA PARA LOS FUNCIONARIOS DEL DESPACHO MINISTERIAL DEL MINISTERIO DE SALUD PÚBLICA"/>
    <n v="4083.24"/>
    <n v="489.98879999999997"/>
    <n v="4573.2287999999999"/>
    <n v="0"/>
    <n v="0"/>
    <n v="0"/>
    <s v="ARRASTRE"/>
    <n v="9999"/>
    <s v="01"/>
    <s v="000"/>
    <s v="001"/>
    <n v="530105"/>
    <n v="1701"/>
    <s v="001"/>
    <s v="0000"/>
    <s v="0000"/>
    <n v="1.1999999996987754E-3"/>
    <s v="TELECOMUNICACIONES"/>
    <s v="DESPACHO MINISTERIAL"/>
    <s v="DIR TECNOLOGIAS INFORMACION COMUNICACION"/>
    <s v="NO APLICA"/>
    <m/>
    <x v="4"/>
  </r>
  <r>
    <x v="16"/>
    <n v="135000011"/>
    <s v="MSP-DNTIC-2022-0131-M"/>
    <d v="2021-01-25T00:00:00"/>
    <x v="14"/>
    <d v="2022-01-27T00:00:00"/>
    <s v="APROBADA"/>
    <s v="SERVICIO DE EXTERNALIZACIÓN DE CORREO ELECTRÓNICO PARA EL MINISTERIO DE SALUD PÚBLICA PLANTA CENTRAL"/>
    <s v="ADMINISTRACION CENTRAL"/>
    <n v="38598.74"/>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SERVICIO DE EXTERNALIZACIÓN DE CORREO ELECTRÓNICO PARA EL MINISTERIO DE SALUD PÚBLICA PLANTA CENTRAL"/>
    <n v="31591.23"/>
    <n v="3790.9476"/>
    <n v="35382.177600000003"/>
    <n v="3216.56"/>
    <n v="0"/>
    <n v="0"/>
    <s v="ARRASTRE"/>
    <n v="9999"/>
    <s v="01"/>
    <s v="000"/>
    <s v="001"/>
    <n v="530105"/>
    <n v="1701"/>
    <s v="001"/>
    <s v="0000"/>
    <s v="0000"/>
    <n v="3216.5623999999953"/>
    <s v="TELECOMUNICACIONES"/>
    <s v="DESPACHO MINISTERIAL"/>
    <s v="DIR TECNOLOGIAS INFORMACION COMUNICACION"/>
    <s v="NO APLICA"/>
    <s v="CERTIFICACIÓN PLURIANUAL: 2023 MONTO USD 3,216.56"/>
    <x v="4"/>
  </r>
  <r>
    <x v="17"/>
    <s v="134000001"/>
    <s v="MSP-CGAF-2022-0215-M"/>
    <d v="2022-01-26T00:00:00"/>
    <x v="15"/>
    <d v="2022-01-27T00:00:00"/>
    <s v="APROBADA"/>
    <s v="A través de memorando Nro. MSP-CGAF-2022-0215-M, solicitan la certificación de los valores para viáticos al interior del despacho ministerial "/>
    <s v="ADMINISTRACION CENTRAL"/>
    <n v="98280"/>
    <s v="a. Evaluar la ejecución del ciclo presupuestario del gasto permanente del Ministerio de Salud Pública en coordinación con los coodinadores zonales de salud; directores distritales y máximas autoridades de establecimientos de salud del Ministerio de Salud Pública conforme corresponda el caso."/>
    <s v="N/A"/>
    <s v="PAGO DE VIÁTICOS Y SUBSISTENCIAS AL INTERIOR"/>
    <n v="98280"/>
    <n v="0"/>
    <n v="98280"/>
    <n v="0"/>
    <n v="0"/>
    <n v="0"/>
    <s v="NUEVA"/>
    <n v="9999"/>
    <s v="01"/>
    <s v="000"/>
    <s v="001"/>
    <n v="530303"/>
    <n v="1701"/>
    <s v="001"/>
    <s v="0000"/>
    <s v="0000"/>
    <n v="0"/>
    <s v="VIATICOS Y SUBSISTENCIAS EN EL INTERIOR"/>
    <s v="COOR ADMINISTRATIVA FINANCIERA"/>
    <s v="COOR ADMINISTRATIVA FINANCIERA"/>
    <s v="NO APLICA"/>
    <m/>
    <x v="0"/>
  </r>
  <r>
    <x v="18"/>
    <s v="134000004"/>
    <s v="MSP-CGAF-2022-0225-M"/>
    <d v="2022-01-27T00:00:00"/>
    <x v="16"/>
    <d v="2022-01-27T00:00:00"/>
    <s v="APROBADA"/>
    <s v="A través de memorando Nro. MSP-CGAF-2022-0225-M, solicitan la certificación de los valores para viáticos al exterior del despacho ministerial "/>
    <s v="ADMINISTRACION CENTRAL"/>
    <n v="23267.8"/>
    <s v="v. Ejercer las funciones, representaciones y delegaciones que le asignen el/la Ministro/a de Salud Pública"/>
    <s v="N/A"/>
    <s v="PAGO DE VIÁTICOS Y SUBSISTENCIAS AL EXTERIOR"/>
    <n v="13267.8"/>
    <n v="0"/>
    <n v="13267.8"/>
    <n v="0"/>
    <n v="0"/>
    <n v="0"/>
    <s v="NUEVA"/>
    <n v="9999"/>
    <s v="01"/>
    <s v="000"/>
    <s v="001"/>
    <n v="530304"/>
    <n v="1701"/>
    <s v="001"/>
    <s v="0000"/>
    <s v="0000"/>
    <n v="10000"/>
    <s v="VIATICOS Y SUBSISTENCIAS EN EL EXTERIOR"/>
    <s v="COOR ADMINISTRATIVA FINANCIERA"/>
    <s v="COOR ADMINISTRATIVA FINANCIERA"/>
    <s v="NO APLICA"/>
    <m/>
    <x v="0"/>
  </r>
  <r>
    <x v="19"/>
    <s v="134003128"/>
    <s v="MSP-DNA-2022-0176-M"/>
    <d v="2022-01-26T00:00:00"/>
    <x v="17"/>
    <d v="2022-01-30T00:00:00"/>
    <s v="APROBADA"/>
    <s v="A través de memorando Nro. MSP-DNA-2022-0176-M, mediante el cual se solicita la certificación del contrato Nro. 037."/>
    <s v="ADMINISTRACION CENTRAL"/>
    <n v="55000"/>
    <s v="r. Gestionar y autorizar los trámites de importación y desaduanización correspondientes a bienes y existencias del Ministerio de Salud Pública sujetos a la descrita modalidad."/>
    <s v="2. Reportes de desaduanizaciones ejecutadas."/>
    <s v="CONTRATACIÓN  LEGALIZACIÓN Y DESADUANIZACIÓN IMPORTACIONES (AGENTE DE ADUANAS)"/>
    <n v="55000"/>
    <n v="0"/>
    <n v="55000"/>
    <n v="0"/>
    <n v="0"/>
    <n v="0"/>
    <s v="ARRASTRE"/>
    <n v="9999"/>
    <s v="01"/>
    <s v="000"/>
    <s v="001"/>
    <n v="530607"/>
    <n v="1701"/>
    <s v="001"/>
    <s v="0000"/>
    <s v="0000"/>
    <n v="0"/>
    <s v="SERVICIOS TECNICOS ESPECIALIZADOS"/>
    <s v="COOR ADMINISTRATIVA FINANCIERA"/>
    <s v="DIR ADMINISTRATIVA"/>
    <s v="GI IMPORTACIONES"/>
    <m/>
    <x v="0"/>
  </r>
  <r>
    <x v="20"/>
    <s v="134003072"/>
    <s v="MSP-DNA-2022-0188-M"/>
    <d v="2022-01-26T00:00:00"/>
    <x v="18"/>
    <d v="2022-01-30T00:00:00"/>
    <s v="APROBADA"/>
    <s v="A través de memorando Nro. MSP-CGAF-2022-0188-M, Solicitan certificar el saldo total para el pago del contrato de vigilancia. "/>
    <s v="ADMINISTRACION CENTRAL"/>
    <n v="14504.69"/>
    <s v="Garantizar la seguridad fisica del Ministerio de Salud Pública a nivel central y diseñar lineamientos para el nivel desconcentrado."/>
    <s v="Informes de monitoreo de actividades refrentes a seguridad y limpieza."/>
    <s v="CONTRATACIÓN DEL SERVICIO DE VIGILANCIA Y SEGURIDAD PRIVADA FIJA PARA LOS BIENES MUEBLES E INMUEBLES DEL MINISTERIO DE SALUD PÚBLICA PLANTA CENTRAL."/>
    <n v="14504.69"/>
    <n v="0"/>
    <n v="14504.69"/>
    <n v="0"/>
    <n v="0"/>
    <n v="0"/>
    <s v="ARRASTRE"/>
    <n v="9999"/>
    <s v="01"/>
    <s v="000"/>
    <s v="001"/>
    <n v="530208"/>
    <n v="1701"/>
    <s v="001"/>
    <s v="0000"/>
    <s v="0000"/>
    <n v="0"/>
    <s v="SERVICIO DE SEGURIDAD Y VIGILANCIA"/>
    <s v="COOR ADMINISTRATIVA FINANCIERA"/>
    <s v="DIR ADMINISTRATIVA"/>
    <s v="GI MANTENIMIENTO"/>
    <m/>
    <x v="0"/>
  </r>
  <r>
    <x v="21"/>
    <s v="134003137"/>
    <s v="MSP-DNA-2022-0183-M"/>
    <d v="2022-01-26T00:00:00"/>
    <x v="19"/>
    <d v="2022-01-30T00:00:00"/>
    <s v="APROBADA"/>
    <s v="A través de memorando Nro. MSP-CGAF-2022-0183-M, soliita se realice la certificación para el a &quot;CONTRATACIÓN SERVICIO DE SOFTWARE_x000a_DE GESTIÓN DE IMPORTACIONES (PRESTACIÓN DE SERVICIOS DE SOPORTE SOFTWARE ARANCEL_x000a_Y SOFTWARE ADUANET DAV Y CONCESIÓN DE LICENCIA DE USUARIO FINAL (CLUF))"/>
    <s v="ADMINISTRACION CENTRAL"/>
    <n v="1014.99"/>
    <s v="p. Gestionar la aprobación de las licencias de importación a través del sistema del Servicio Nacional de Aduanas del Ecuador – SENAE, para las adquisiciones en el exterior."/>
    <s v="4. Notas de pedido para gestionar las autorizaciones de importación."/>
    <s v="CONTRATACIÓN SERVICIO DE SOFTWARE DE GESTIÓN DE IMPORTACIONES (PRESTACIÓN DE SERVICIOS DE SOPORTE SOFTWARE ARANCEL Y SOFTWARE ADUANET DAV Y CONCESIÓN DE LICENCIA DE USUARIO FINAL (CLUF))"/>
    <n v="874"/>
    <n v="0"/>
    <n v="874"/>
    <n v="0"/>
    <n v="0"/>
    <n v="0"/>
    <s v="ARRASTRE"/>
    <n v="9999"/>
    <s v="01"/>
    <s v="000"/>
    <s v="001"/>
    <n v="530702"/>
    <n v="1701"/>
    <s v="001"/>
    <s v="0000"/>
    <s v="0000"/>
    <n v="140.99"/>
    <s v="ARRENDAMIENTO Y LICENCIAS DE USO DE PAQUETES INFOR"/>
    <s v="COOR ADMINISTRATIVA FINANCIERA"/>
    <s v="DIR ADMINISTRATIVA"/>
    <s v="GI IMPORTACIONES"/>
    <m/>
    <x v="0"/>
  </r>
  <r>
    <x v="22"/>
    <n v="135000001"/>
    <s v="MSP-DNTIC-2022-0069-M"/>
    <d v="2022-01-17T00:00:00"/>
    <x v="20"/>
    <d v="2022-02-01T00:00:00"/>
    <s v="APROBADA"/>
    <s v="ENLACE DE DATOS DEL MINISTERIO DE SALUD PÚBLICA DEL ECUADOR - PLATAFORMA GUBERNAMENTAL SOCIAL"/>
    <s v="ADMINISTRACION CENTRAL"/>
    <n v="19036.38"/>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SERVICIO DE ENLACE DE DATOS DEL MINISTERIO DE SALUD PÚBLICA DEL ECUADOR - PLATAFORMA GUBERNAMENTAL SOCIAL"/>
    <n v="16996.77"/>
    <n v="2039.61"/>
    <n v="19036.38"/>
    <n v="0"/>
    <n v="0"/>
    <n v="0"/>
    <s v="ARRASTRE"/>
    <n v="9999"/>
    <s v="01"/>
    <s v="000"/>
    <s v="001"/>
    <n v="530105"/>
    <n v="1701"/>
    <s v="001"/>
    <s v="0000"/>
    <s v="0000"/>
    <n v="0"/>
    <s v="TELECOMUNICACIONES"/>
    <s v="DESPACHO MINISTERIAL"/>
    <s v="DIR TECNOLOGIAS INFORMACION COMUNICACION"/>
    <s v="NO APLICA"/>
    <m/>
    <x v="4"/>
  </r>
  <r>
    <x v="23"/>
    <n v="135000007"/>
    <s v="MSP-DNTIC-2022-0069-M"/>
    <d v="2022-01-17T00:00:00"/>
    <x v="21"/>
    <d v="2022-02-01T00:00:00"/>
    <s v="APROBADA"/>
    <s v="CONTRATACIÓN DEL SOPORTE TÉCNICO ESPECIALIZADO Y MANTENIMIENTO PREVENTIVO PARA LA INFRAESTRUCTURA TECNOLÓGICA DE CENTRO DE DATOS DEL MINISTERIO DE SALUD PUBLICA DEL ECUADOR"/>
    <s v="ADMINISTRACION CENTRAL"/>
    <n v="4320"/>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CONTRATACIÓN DEL SOPORTE TÉCNICO ESPECIALIZADO Y MANTENIMIENTO PREVENTIVO PARA LA INFRAESTRUCTURA TECNOLÓGICA DE CENTRO DE DATOS DEL MINISTERIO DE SALUD PUBLICA DEL ECUADOR"/>
    <n v="4320"/>
    <n v="0"/>
    <n v="4320"/>
    <n v="0"/>
    <n v="0"/>
    <n v="0"/>
    <s v="ARRASTRE"/>
    <n v="9999"/>
    <s v="01"/>
    <s v="000"/>
    <s v="001"/>
    <n v="530701"/>
    <n v="1701"/>
    <s v="001"/>
    <s v="0000"/>
    <s v="0000"/>
    <n v="0"/>
    <s v="DESARROLLO ACTUALIZACION ASISTENCIA TECNICA Y SOPO"/>
    <s v="DESPACHO MINISTERIAL"/>
    <s v="DIR TECNOLOGIAS INFORMACION COMUNICACION"/>
    <s v="NO APLICA"/>
    <m/>
    <x v="4"/>
  </r>
  <r>
    <x v="23"/>
    <n v="135000008"/>
    <s v="MSP-DNTIC-2022-0069-M"/>
    <d v="2022-01-17T00:00:00"/>
    <x v="21"/>
    <d v="2022-02-01T00:00:00"/>
    <s v="APROBADA"/>
    <s v="CONTRATACIÓN DEL SOPORTE TÉCNICO ESPECIALIZADO Y MANTENIMIENTO PREVENTIVO PARA LA INFRAESTRUCTURA TECNOLÓGICA DE CENTRO DE DATOS DEL MINISTERIO DE SALUD PUBLICA DEL ECUADOR"/>
    <s v="ADMINISTRACION CENTRAL"/>
    <n v="800"/>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CONTRATACIÓN DEL SOPORTE TÉCNICO ESPECIALIZADO Y MANTENIMIENTO PREVENTIVO PARA LA INFRAESTRUCTURA TECNOLÓGICA DE CENTRO DE DATOS DEL MINISTERIO DE SALUD PUBLICA DEL ECUADOR"/>
    <n v="800"/>
    <n v="0"/>
    <n v="800"/>
    <n v="0"/>
    <n v="0"/>
    <n v="0"/>
    <s v="ARRASTRE"/>
    <n v="9999"/>
    <s v="01"/>
    <s v="000"/>
    <s v="001"/>
    <n v="530704"/>
    <n v="1701"/>
    <s v="001"/>
    <s v="0000"/>
    <s v="0000"/>
    <n v="0"/>
    <s v="MANTENIMIENTO Y REPARACION DE EQUIPOS Y SISTEMAS I"/>
    <s v="DESPACHO MINISTERIAL"/>
    <s v="DIR TECNOLOGIAS INFORMACION COMUNICACION"/>
    <s v="NO APLICA"/>
    <m/>
    <x v="4"/>
  </r>
  <r>
    <x v="24"/>
    <n v="135000010"/>
    <s v="MSP-DNTIC-2022-0069-M"/>
    <d v="2022-01-17T00:00:00"/>
    <x v="22"/>
    <d v="2022-02-01T00:00:00"/>
    <s v="APROBADA"/>
    <s v="CONTRATACIÓN DE LAN GESTIONADA PARA EL MINISTERIO DE SALUD PÚBLICA PLANTA CENTRAL"/>
    <s v="ADMINISTRACION CENTRAL"/>
    <n v="160544.56000000003"/>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CONTRATACIÓN DE LAN GESTIONADA PARA EL MINISTERIO DE SALUD PÚBLICA PLANTA CENTRAL"/>
    <n v="143343.35999999999"/>
    <n v="17201.2"/>
    <n v="160544.56"/>
    <n v="0"/>
    <n v="0"/>
    <n v="0"/>
    <s v="ARRASTRE"/>
    <n v="9999"/>
    <s v="01"/>
    <s v="000"/>
    <s v="001"/>
    <n v="530105"/>
    <n v="1701"/>
    <s v="001"/>
    <s v="0000"/>
    <s v="0000"/>
    <n v="2.9103830456733704E-11"/>
    <s v="TELECOMUNICACIONES"/>
    <s v="DESPACHO MINISTERIAL"/>
    <s v="DIR TECNOLOGIAS INFORMACION COMUNICACION"/>
    <s v="NO APLICA"/>
    <m/>
    <x v="4"/>
  </r>
  <r>
    <x v="25"/>
    <s v="111004014"/>
    <s v="MSP-DNNTHS-2022-0072-M"/>
    <d v="2022-01-25T00:00:00"/>
    <x v="23"/>
    <d v="2022-02-01T00:00:00"/>
    <s v="APROBADA"/>
    <s v="CONVENIO MARCO DE COOPERACION INTERINSTITUCIONAL ENTRE EL MINISTERIO DE SALUD PUBLICA Y LA UNIVERSIDAD POLITECNICA SALESIANA"/>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MARCO DE COOPERACION INTERINSTITUCIONAL ENTRE EL MINISTERIO DE SALUD PUBLICA Y LA UNIVERSIDAD POLITECNICA SALESIANA"/>
    <n v="0"/>
    <n v="0"/>
    <n v="0"/>
    <n v="0"/>
    <n v="0"/>
    <n v="0"/>
    <s v="NUEVA"/>
    <n v="9999"/>
    <n v="58"/>
    <s v="000"/>
    <s v="002"/>
    <n v="0"/>
    <n v="1701"/>
    <s v="001"/>
    <s v="0000"/>
    <s v="0000"/>
    <n v="0"/>
    <s v=""/>
    <s v="SUBSE RECTORIA SISTEMA NACIONAL SALUD"/>
    <s v="DIR FORTALECIMIENTO PROFESIONAL CARRERA SANITARIA"/>
    <s v="NO APLICA"/>
    <s v="NINGUNA"/>
    <x v="1"/>
  </r>
  <r>
    <x v="25"/>
    <s v="111004015"/>
    <s v="MSP-DNNTHS-2022-0072-M"/>
    <d v="2022-01-25T00:00:00"/>
    <x v="23"/>
    <d v="2022-02-01T00:00:00"/>
    <s v="APROBADA"/>
    <s v="CONVENIO MARCO DE COOPERACION INTERINSTITUCIONAL ENTRE EL MINISTERIO DE SALUD PUBLICA Y LA UNIVERSIDAD TECNICA DE MANABI"/>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MARCO DE COOPERACION INTERINSTITUCIONAL ENTRE EL MINISTERIO DE SALUD PUBLICA Y LA UNIVERSIDAD TECNICA DE MANABI"/>
    <n v="0"/>
    <n v="0"/>
    <n v="0"/>
    <n v="0"/>
    <n v="0"/>
    <n v="0"/>
    <s v="NUEVA"/>
    <n v="9999"/>
    <n v="58"/>
    <s v="000"/>
    <s v="002"/>
    <n v="0"/>
    <n v="1701"/>
    <s v="001"/>
    <s v="0000"/>
    <s v="0000"/>
    <n v="0"/>
    <s v=""/>
    <s v="SUBSE RECTORIA SISTEMA NACIONAL SALUD"/>
    <s v="DIR FORTALECIMIENTO PROFESIONAL CARRERA SANITARIA"/>
    <s v="NO APLICA"/>
    <s v="NINGUNA"/>
    <x v="1"/>
  </r>
  <r>
    <x v="25"/>
    <s v="111004016"/>
    <s v="MSP-DNNTHS-2022-0072-M"/>
    <d v="2022-01-25T00:00:00"/>
    <x v="23"/>
    <d v="2022-02-01T00:00:00"/>
    <s v="APROBADA"/>
    <s v="CONVENIO ESPECIFICO DE COOPERACION INTERINSTITUCIONAL ENTRE EL MINISTERIO DE SALUD PÚBLICA Y LA UNIVERSIDAD UTE PARA EL DESARROLLO DEL PROGRAMA DE ESPECIALIZACIÓN EN AUDITORÍA DE SERVICIOS DE LA SALUD"/>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IFICO DE COOPERACION INTERINSTITUCIONAL ENTRE EL MINISTERIO DE SALUD PÚBLICA Y LA UNIVERSIDAD UTE PARA EL DESARROLLO DEL PROGRAMA DE ESPECIALIZACIÓN EN AUDITORÍA DE SERVICIOS DE LA SALUD"/>
    <n v="0"/>
    <n v="0"/>
    <n v="0"/>
    <n v="0"/>
    <n v="0"/>
    <n v="0"/>
    <s v="NUEVA"/>
    <n v="9999"/>
    <n v="58"/>
    <s v="000"/>
    <s v="002"/>
    <n v="0"/>
    <n v="1701"/>
    <s v="001"/>
    <s v="0000"/>
    <s v="0000"/>
    <n v="0"/>
    <s v=""/>
    <s v="SUBSE RECTORIA SISTEMA NACIONAL SALUD"/>
    <s v="DIR FORTALECIMIENTO PROFESIONAL CARRERA SANITARIA"/>
    <s v="NO APLICA"/>
    <s v="NINGUNA"/>
    <x v="1"/>
  </r>
  <r>
    <x v="25"/>
    <s v="111004017"/>
    <s v="MSP-DNNTHS-2022-0072-M"/>
    <d v="2022-01-25T00:00:00"/>
    <x v="23"/>
    <d v="2022-02-01T00:00:00"/>
    <s v="APROBADA"/>
    <s v="CONVENIO ESPECIFICO DE COOPERACION INTERINSTITUCIONAL ENTRE EL MINISTERIO DE SALUD PÚBLICA Y LA UNIVERSIDAD UTE PARA EL DESARROLLO DEL PROGRAMA DE ESPECIALIZACIÓN EN DERMATOLOGÍA"/>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IFICO DE COOPERACION INTERINSTITUCIONAL ENTRE EL MINISTERIO DE SALUD PÚBLICA Y LA UNIVERSIDAD UTE PARA EL DESARROLLO DEL PROGRAMA DE ESPECIALIZACIÓN EN DERMATOLOGÍA"/>
    <n v="0"/>
    <n v="0"/>
    <n v="0"/>
    <n v="0"/>
    <n v="0"/>
    <n v="0"/>
    <s v="NUEVA"/>
    <n v="9999"/>
    <n v="58"/>
    <s v="000"/>
    <s v="002"/>
    <n v="0"/>
    <n v="1701"/>
    <s v="001"/>
    <s v="0000"/>
    <s v="0000"/>
    <n v="0"/>
    <s v=""/>
    <s v="SUBSE RECTORIA SISTEMA NACIONAL SALUD"/>
    <s v="DIR FORTALECIMIENTO PROFESIONAL CARRERA SANITARIA"/>
    <s v="NO APLICA"/>
    <s v="NINGUNA"/>
    <x v="1"/>
  </r>
  <r>
    <x v="26"/>
    <s v="134003012"/>
    <s v="MSP-DNA-2022-0216-M"/>
    <d v="2022-01-28T00:00:00"/>
    <x v="24"/>
    <d v="2022-02-08T00:00:00"/>
    <s v="APROBADA"/>
    <m/>
    <s v="ADMINISTRACION CENTRAL"/>
    <n v="100800"/>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ABASTECIMIENTO DE COMBUSTIBLE (GASOLINA Y DIESEL) PARA EL PARQUE AUTOMOTOR DEL MINISTERIO DE SALUD PÚBLICA (PLANTA CENTRAL)"/>
    <n v="90000"/>
    <n v="10800"/>
    <n v="100800"/>
    <n v="0"/>
    <n v="0"/>
    <n v="0"/>
    <s v="ARRASTRE"/>
    <n v="9999"/>
    <s v="01"/>
    <s v="000"/>
    <s v="001"/>
    <n v="530803"/>
    <n v="1701"/>
    <s v="001"/>
    <s v="0000"/>
    <s v="0000"/>
    <n v="0"/>
    <s v="COMBUSTIBLES Y LUBRICANTES"/>
    <s v="COOR ADMINISTRATIVA FINANCIERA"/>
    <s v="DIR ADMINISTRATIVA"/>
    <s v="GI TRANSPORTES"/>
    <m/>
    <x v="5"/>
  </r>
  <r>
    <x v="26"/>
    <s v="134003038"/>
    <s v="MSP-DNA-2022-0216-M"/>
    <d v="2022-01-28T00:00:00"/>
    <x v="24"/>
    <d v="2022-02-08T00:00:00"/>
    <s v="APROBADA"/>
    <m/>
    <s v="ADMINISTRACION CENTRAL"/>
    <n v="87475.14"/>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EMISIÓN DE PASAJES AEREOS NACIONALES PARA SERVIDORES DEL MSP Y PACIENTES RPIS"/>
    <n v="86467.14"/>
    <n v="0"/>
    <n v="86467.14"/>
    <n v="0"/>
    <n v="0"/>
    <n v="0"/>
    <s v="ARRASTRE"/>
    <n v="9999"/>
    <s v="01"/>
    <s v="000"/>
    <s v="001"/>
    <n v="530301"/>
    <n v="1701"/>
    <s v="001"/>
    <s v="0000"/>
    <s v="0000"/>
    <n v="504"/>
    <s v="PASAJES AL INTERIOR"/>
    <s v="COOR ADMINISTRATIVA FINANCIERA"/>
    <s v="DIR ADMINISTRATIVA"/>
    <s v="GI TRANSPORTES"/>
    <s v="SE DEJA INSUBSISTENTE LA CERTIFICACION CON MONTO INICIAL DE USD 175.000,00, PARCIALMENTE YA QUE LA CERTIFICACION PRESUPUESTARIA 510 TUVO UN REVERSO DE 88.532,86"/>
    <x v="5"/>
  </r>
  <r>
    <x v="26"/>
    <s v="134003039"/>
    <s v="MSP-DNA-2022-0216-M"/>
    <d v="2022-01-28T00:00:00"/>
    <x v="24"/>
    <d v="2022-02-08T00:00:00"/>
    <s v="APROBADA"/>
    <m/>
    <s v="ADMINISTRACION CENTRAL"/>
    <n v="63706.04"/>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EMISIÓN DE PASAJES AEREOS INTERNACIONALES PARA SERVIDORES DEL MSP Y PACIENTES RPIS"/>
    <n v="63466.04"/>
    <n v="0"/>
    <n v="63466.04"/>
    <n v="0"/>
    <n v="0"/>
    <n v="0"/>
    <s v="ARRASTRE"/>
    <n v="9999"/>
    <s v="01"/>
    <s v="000"/>
    <s v="001"/>
    <n v="530302"/>
    <n v="1701"/>
    <s v="001"/>
    <s v="0000"/>
    <s v="0000"/>
    <n v="120"/>
    <s v="PASAJES AL EXTERIOR"/>
    <s v="COOR ADMINISTRATIVA FINANCIERA"/>
    <s v="DIR ADMINISTRATIVA"/>
    <s v="GI TRANSPORTES"/>
    <s v="SE DEJA INSUBSISTENTE PARCIALMENTE EL MONTO TOTAL DE LA CERTIFICACION ERA DE 75.000,00 YA QUE SE REVERSO LA CERTIFICACION PRESUPUESTARIA 510 POR 11.533,96"/>
    <x v="5"/>
  </r>
  <r>
    <x v="26"/>
    <s v="134003056"/>
    <s v="MSP-DNA-2022-0216-M"/>
    <d v="2022-01-28T00:00:00"/>
    <x v="24"/>
    <d v="2022-02-08T00:00:00"/>
    <s v="APROBADA"/>
    <m/>
    <s v="ADMINISTRACION CENTRAL"/>
    <n v="106.72"/>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EMISIÓN DE PASAJES AEREOS NACIONALES PARA SERVIDORES DEL MSP Y PACIENTES RPIS"/>
    <n v="106.72"/>
    <n v="0"/>
    <n v="106.72"/>
    <n v="0"/>
    <n v="0"/>
    <n v="0"/>
    <s v="ARRASTRE"/>
    <n v="9999"/>
    <s v="01"/>
    <s v="000"/>
    <s v="001"/>
    <n v="530301"/>
    <n v="1701"/>
    <s v="001"/>
    <s v="0000"/>
    <s v="0000"/>
    <n v="0"/>
    <s v="PASAJES AL INTERIOR"/>
    <s v="COOR ADMINISTRATIVA FINANCIERA"/>
    <s v="DIR ADMINISTRATIVA"/>
    <s v="GI TRANSPORTES"/>
    <s v="Con memorando MSP-DNA-2022-1570-M (28-06-2022) deja parcialmente insubsistente la certificación 27. En este documento se solicita liberar 193,28 para reformar a una nueva línea POA."/>
    <x v="5"/>
  </r>
  <r>
    <x v="27"/>
    <s v="134003017"/>
    <s v="MSP-DNA-2022-0216-M"/>
    <d v="2022-01-28T00:00:00"/>
    <x v="24"/>
    <d v="2022-02-08T00:00:00"/>
    <s v="INSUBSISTENTE"/>
    <s v="En atención a memorando Nro. MSP-DNA-2022-0410-M, mediante el cual solicita dejar insubsistente la cert. 028 de manera parcial, específicamente la línea 134003017 de rastreo satelital, se procede con el trámite requerido "/>
    <s v="ADMINISTRACION CENTRAL"/>
    <n v="27528.5"/>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RASTREO SATELITAL PARA LA FLOTA VEHICULAR DEL MINISTERIO DE SALUD PÚBLICA (PLANTA CENTRAL)"/>
    <n v="0"/>
    <n v="0"/>
    <s v=""/>
    <n v="0"/>
    <n v="0"/>
    <n v="0"/>
    <s v="ARRASTRE"/>
    <n v="9999"/>
    <s v="01"/>
    <s v="000"/>
    <s v="001"/>
    <n v="530246"/>
    <n v="1701"/>
    <s v="001"/>
    <s v="0000"/>
    <s v="0000"/>
    <n v="1"/>
    <s v="SERVICIOS DE IDENTIFICACION MARCACION AUTENTIFICAC"/>
    <s v="COOR ADMINISTRATIVA FINANCIERA"/>
    <s v="DIR ADMINISTRATIVA"/>
    <s v="GI TRANSPORTES"/>
    <m/>
    <x v="5"/>
  </r>
  <r>
    <x v="27"/>
    <s v="134003035"/>
    <s v="MSP-DNA-2022-0216-M"/>
    <d v="2022-01-28T00:00:00"/>
    <x v="24"/>
    <d v="2022-02-08T00:00:00"/>
    <s v="APROBADA"/>
    <m/>
    <s v="ADMINISTRACION CENTRAL"/>
    <n v="213750"/>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MANTENIMIENTO PREVENTIVO Y CORRECTIVO DE LOS VEHÍCULOS LIVIANOS Y PESADOS PERTENECIENTES AL PARQUE AUTOMOTOR DEL MINISTERIO DE SALUD PÚBLICA (PLANTA CENTRAL)"/>
    <n v="213750"/>
    <n v="0"/>
    <n v="213750"/>
    <n v="0"/>
    <n v="0"/>
    <n v="0"/>
    <s v="NUEVA"/>
    <n v="9999"/>
    <s v="01"/>
    <s v="000"/>
    <s v="001"/>
    <n v="530813"/>
    <n v="1701"/>
    <s v="001"/>
    <s v="0000"/>
    <s v="0000"/>
    <n v="0"/>
    <s v="REPUESTOS Y ACCESORIOS"/>
    <s v="COOR ADMINISTRATIVA FINANCIERA"/>
    <s v="DIR ADMINISTRATIVA"/>
    <s v="GI TRANSPORTES"/>
    <m/>
    <x v="5"/>
  </r>
  <r>
    <x v="27"/>
    <s v="134003036"/>
    <s v="MSP-DNA-2022-0216-M"/>
    <d v="2022-01-28T00:00:00"/>
    <x v="24"/>
    <d v="2022-02-08T00:00:00"/>
    <s v="APROBADA"/>
    <m/>
    <s v="ADMINISTRACION CENTRAL"/>
    <n v="108750"/>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MANTENIMIENTO PREVENTIVO Y CORRECTIVO DE LOS VEHÍCULOS LIVIANOS Y PESADOS PERTENECIENTES AL PARQUE AUTOMOTOR DEL MINISTERIO DE SALUD PÚBLICA (PLANTA CENTRAL)"/>
    <n v="108750"/>
    <n v="0"/>
    <n v="108750"/>
    <n v="0"/>
    <n v="0"/>
    <n v="0"/>
    <s v="NUEVA"/>
    <n v="9999"/>
    <s v="01"/>
    <s v="000"/>
    <s v="001"/>
    <n v="530405"/>
    <n v="1701"/>
    <s v="001"/>
    <s v="0000"/>
    <s v="0000"/>
    <n v="0"/>
    <s v="VEHICULOS (SERVICIO PARA MANTENIMIENTO Y REPARACIO"/>
    <s v="COOR ADMINISTRATIVA FINANCIERA"/>
    <s v="DIR ADMINISTRATIVA"/>
    <s v="GI TRANSPORTES"/>
    <m/>
    <x v="5"/>
  </r>
  <r>
    <x v="27"/>
    <s v="134003037"/>
    <s v="MSP-DNA-2022-0216-M"/>
    <d v="2022-01-28T00:00:00"/>
    <x v="24"/>
    <d v="2022-02-08T00:00:00"/>
    <s v="APROBADA"/>
    <m/>
    <s v="ADMINISTRACION CENTRAL"/>
    <n v="48750"/>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MANTENIMIENTO PREVENTIVO Y CORRECTIVO DE LOS VEHÍCULOS LIVIANOS Y PESADOS PERTENECIENTES AL PARQUE AUTOMOTOR DEL MINISTERIO DE SALUD PÚBLICA (PLANTA CENTRAL)"/>
    <n v="48750"/>
    <n v="0"/>
    <n v="48750"/>
    <n v="0"/>
    <n v="0"/>
    <n v="0"/>
    <s v="NUEVA"/>
    <n v="9999"/>
    <s v="01"/>
    <s v="000"/>
    <s v="001"/>
    <n v="530803"/>
    <n v="1701"/>
    <s v="001"/>
    <s v="0000"/>
    <s v="0000"/>
    <n v="0"/>
    <s v="COMBUSTIBLES Y LUBRICANTES"/>
    <s v="COOR ADMINISTRATIVA FINANCIERA"/>
    <s v="DIR ADMINISTRATIVA"/>
    <s v="GI TRANSPORTES"/>
    <m/>
    <x v="5"/>
  </r>
  <r>
    <x v="28"/>
    <s v="134003124"/>
    <s v="MSP-DNA-2022-0217-M"/>
    <d v="2022-01-28T00:00:00"/>
    <x v="25"/>
    <d v="2022-02-01T00:00:00"/>
    <s v="INSUBSISTENTE"/>
    <m/>
    <s v="ADMINISTRACION CENTRAL"/>
    <n v="1207487.8699999999"/>
    <s v="Gestionar la contratación de las pólizas de seguros del nivel central y diseñar lineamientos para el nivel desconcentrado"/>
    <s v="Estudios para la contratación, administración y control de pólizas de seguros en nivel central."/>
    <s v="CONTRATACIÓN DE PÓLIZAS DE SEGUROS DE VIDA"/>
    <s v="'''837504"/>
    <n v="0"/>
    <m/>
    <n v="0"/>
    <n v="0"/>
    <n v="0"/>
    <s v="ARRASTRE"/>
    <n v="9999"/>
    <s v="01"/>
    <s v="000"/>
    <s v="001"/>
    <n v="570201"/>
    <n v="1701"/>
    <s v="001"/>
    <s v="0000"/>
    <s v="0000"/>
    <n v="1207487.8699999999"/>
    <s v="SEGUROS"/>
    <s v="COOR ADMINISTRATIVA FINANCIERA"/>
    <s v="DIR ADMINISTRATIVA"/>
    <s v="SEGUROS"/>
    <s v="SE DEJA INSUBSISTENTE MSP-DNA-2022-2298-M"/>
    <x v="5"/>
  </r>
  <r>
    <x v="29"/>
    <s v="137000051"/>
    <s v="MSP-DNCIP-2022-0046-M"/>
    <d v="2022-02-01T00:00:00"/>
    <x v="26"/>
    <d v="2022-02-04T00:00:00"/>
    <s v="INSUBSISTENTE"/>
    <m/>
    <s v="ADMINISTRACION CENTRAL"/>
    <n v="0"/>
    <s v="Desarrollar y revisar políticas internas y estrategias de comunicación social e imagen institucional, y vigilar su ejecución y cumplimiento en toda su jurisdicción operativa"/>
    <s v="Informes anuales de gestión ministerial."/>
    <s v="Viáticos y subsistencia "/>
    <n v="130.44"/>
    <n v="0"/>
    <s v=""/>
    <n v="0"/>
    <n v="0"/>
    <n v="0"/>
    <s v="ARRASTRE"/>
    <n v="9999"/>
    <s v="01"/>
    <s v="000"/>
    <s v="001"/>
    <n v="530303"/>
    <n v="1701"/>
    <s v="001"/>
    <s v="0000"/>
    <s v="0000"/>
    <n v="0"/>
    <s v="VIATICOS Y SUBSISTENCIAS EN EL INTERIOR"/>
    <s v="DESPACHO MINISTERIAL"/>
    <s v="DIREC COMUNICACION IMAGEN PRENSA"/>
    <s v="NO APLICA"/>
    <s v="insubsistente"/>
    <x v="6"/>
  </r>
  <r>
    <x v="30"/>
    <s v="134003061"/>
    <s v="MSP-DNA-2022-0264-M"/>
    <d v="2022-02-03T00:00:00"/>
    <x v="27"/>
    <d v="2022-02-09T00:00:00"/>
    <s v="APROBADA"/>
    <s v="Conforme a solicitud cursada a través de Memorando Nro. MSP-DNA-2022-0264-M, se deja insubsistente la reforma 010 que corresponde a la línea POA 134003061 y se emite una nueva certificación para el efecto. "/>
    <s v="ADMINISTRACION CENTRAL"/>
    <n v="22100"/>
    <s v="Administrar los servicios administrativos de acuerdo a los requerimientos y necesidades del nivel central"/>
    <s v="Salvoconductos y documentos que soporten la legalidad y cumplimiento del servicio de transporte prestado."/>
    <s v="PAGO DE VIÁTICOS CONDUCTORES"/>
    <n v="22100"/>
    <n v="0"/>
    <n v="22100"/>
    <n v="0"/>
    <n v="0"/>
    <n v="0"/>
    <s v="ARRASTRE"/>
    <n v="9999"/>
    <s v="01"/>
    <s v="000"/>
    <s v="001"/>
    <n v="990102"/>
    <n v="1701"/>
    <s v="001"/>
    <s v="0000"/>
    <s v="0000"/>
    <n v="0"/>
    <s v="OBLIGACIONES DE EJERCICIOS ANTERIORES POR EGRESOS"/>
    <s v="COOR ADMINISTRATIVA FINANCIERA"/>
    <s v="DIR ADMINISTRATIVA"/>
    <s v="GI TRANSPORTES"/>
    <m/>
    <x v="0"/>
  </r>
  <r>
    <x v="31"/>
    <s v="134003147"/>
    <s v="MSP-DNA-2022-0293-M "/>
    <d v="2022-02-07T00:00:00"/>
    <x v="28"/>
    <d v="2022-02-10T00:00:00"/>
    <s v="APROBADA"/>
    <s v="Se realiza la certificación  en función de registrar el Comodato del bien inmueble ubicado en la Av. República de El Salvador N36-64 Y Suecia propiedad del Ministerio de Salud Pública a favor del Ministerio de Energía y Recursos Naturales No Renovables, Predio Nro. 70216."/>
    <s v="ADMINISTRACION CENTRAL"/>
    <n v="0"/>
    <s v="Administrar los servicios administrativos de acuerdo a los requerimientos y necesidades del nivel central"/>
    <s v="Informe de pagos de servicios básicos, impuestos y mantenimiento de los inmuebles de nivel central."/>
    <s v="Comodato del bien inmueble ubicado en la Av. República de El Salvador N36-64 Y Suecia propiedad del Ministerio de Salud Pública a favor del Ministerio de Energía y Recursos Naturales No Renovables, Predio Nro. 70216."/>
    <n v="0"/>
    <n v="0"/>
    <n v="0"/>
    <n v="0"/>
    <n v="0"/>
    <n v="0"/>
    <s v="NUEVA"/>
    <n v="9999"/>
    <s v="01"/>
    <s v="000"/>
    <s v="001"/>
    <n v="0"/>
    <n v="0"/>
    <n v="0"/>
    <s v=""/>
    <s v=""/>
    <n v="0"/>
    <s v=""/>
    <s v="COOR ADMINISTRATIVA FINANCIERA"/>
    <s v="DIR ADMINISTRATIVA"/>
    <s v="GI MANTENIMIENTO"/>
    <m/>
    <x v="0"/>
  </r>
  <r>
    <x v="32"/>
    <s v="134000002"/>
    <s v="MSP-DNA-2022-0347-M "/>
    <d v="2022-02-08T00:00:00"/>
    <x v="29"/>
    <d v="2022-02-09T00:00:00"/>
    <s v="INSUBSISTENTE"/>
    <s v="SE DEJA INSUBSISTENTE POR NO SER PROCEDENTE Y SE REALIZA UNA NUEVA REFORMA LA 049 PARA DAR UNA NUEVA CERTIFICACIÓN CON NÚMERO 042."/>
    <s v="ADMINISTRACION CENTRAL"/>
    <n v="547.39999999999964"/>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Despacho"/>
    <n v="428.7"/>
    <n v="0"/>
    <s v=""/>
    <n v="0"/>
    <n v="0"/>
    <n v="0"/>
    <s v="NUEVA"/>
    <n v="9999"/>
    <s v="01"/>
    <s v="000"/>
    <s v="001"/>
    <n v="531601"/>
    <n v="1701"/>
    <s v="001"/>
    <s v="0000"/>
    <s v="0000"/>
    <n v="547.39999999999964"/>
    <s v="FONDOS DE REPOSICION CAJAS CHICAS"/>
    <s v="COOR ADMINISTRATIVA FINANCIERA"/>
    <s v="COOR ADMINISTRATIVA FINANCIERA"/>
    <s v="NO APLICA"/>
    <m/>
    <x v="0"/>
  </r>
  <r>
    <x v="33"/>
    <s v="134000003"/>
    <s v="MSP-CGAF-2022-0359-M"/>
    <d v="2022-02-09T00:00:00"/>
    <x v="30"/>
    <d v="2022-02-09T00:00:00"/>
    <s v="APROBADA"/>
    <s v="Conforme a solicitud Nro. MSP-DNA-2022-0347-M, mediante el cual solicita realizar la certificación de los valores de caja chica de la Coordinación Administrativa Financiera "/>
    <s v="ADMINISTRACION CENTRAL"/>
    <n v="360"/>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CGAF"/>
    <n v="155.43"/>
    <n v="0"/>
    <n v="155.43"/>
    <n v="0"/>
    <n v="0"/>
    <n v="0"/>
    <s v="NUEVA"/>
    <n v="9999"/>
    <s v="01"/>
    <s v="000"/>
    <s v="001"/>
    <n v="531601"/>
    <n v="1701"/>
    <s v="001"/>
    <s v="0000"/>
    <s v="0000"/>
    <n v="4.5699999999999932"/>
    <s v="FONDOS DE REPOSICION CAJAS CHICAS"/>
    <s v="COOR ADMINISTRATIVA FINANCIERA"/>
    <s v="COOR ADMINISTRATIVA FINANCIERA"/>
    <s v="NO APLICA"/>
    <m/>
    <x v="0"/>
  </r>
  <r>
    <x v="34"/>
    <n v="135000064"/>
    <s v="MSP-DNTIC-2022-0241-M"/>
    <d v="2022-02-07T00:00:00"/>
    <x v="31"/>
    <d v="2022-02-14T00:00:00"/>
    <s v="APROBADA"/>
    <s v="EXTERNALIZACIÓN DE CORREO ELECTRÓNICO "/>
    <s v="ADMINISTRACION CENTRAL"/>
    <n v="1276"/>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SERVICIO DE EXTERNALIZACIÓN DE CORREO ELECTRÓNICO PARA EL MINISTERIO DE SALUD PÚBLICA PLANTA CENTRAL"/>
    <n v="1276"/>
    <n v="0"/>
    <n v="1276"/>
    <n v="0"/>
    <n v="0"/>
    <n v="0"/>
    <s v="ARRASTRE"/>
    <n v="9999"/>
    <s v="01"/>
    <s v="000"/>
    <s v="001"/>
    <n v="530701"/>
    <n v="1701"/>
    <s v="001"/>
    <s v="0000"/>
    <s v="0000"/>
    <n v="0"/>
    <s v="DESARROLLO ACTUALIZACION ASISTENCIA TECNICA Y SOPO"/>
    <s v="DESPACHO MINISTERIAL"/>
    <s v="DIR TECNOLOGIAS INFORMACION COMUNICACION"/>
    <s v="Presupuesto por Resultados"/>
    <m/>
    <x v="4"/>
  </r>
  <r>
    <x v="35"/>
    <n v="135000065"/>
    <s v="MSP-DNTIC-2022-0241-M"/>
    <d v="2022-02-07T00:00:00"/>
    <x v="32"/>
    <d v="2022-02-14T00:00:00"/>
    <s v="APROBADA"/>
    <s v="EXTERNALIZACIÓN DE CORREO ELECTRÓNICO "/>
    <s v="ADMINISTRACION CENTRAL"/>
    <n v="13426.79"/>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CONTRATACIÓN DEL SERVICIO DE EXTERNALIZACIÓN DE CORREO ELECTRÓNICO 2020-2021"/>
    <n v="10110.280000000001"/>
    <n v="3316.51"/>
    <n v="13426.79"/>
    <n v="0"/>
    <n v="0"/>
    <n v="0"/>
    <s v="ARRASTRE"/>
    <n v="9999"/>
    <s v="01"/>
    <s v="000"/>
    <s v="001"/>
    <n v="530701"/>
    <n v="1701"/>
    <s v="001"/>
    <s v="0000"/>
    <s v="0000"/>
    <n v="0"/>
    <s v="DESARROLLO ACTUALIZACION ASISTENCIA TECNICA Y SOPO"/>
    <s v="DESPACHO MINISTERIAL"/>
    <s v="DIR TECNOLOGIAS INFORMACION COMUNICACION"/>
    <s v="Presupuesto por Resultados"/>
    <m/>
    <x v="4"/>
  </r>
  <r>
    <x v="36"/>
    <s v="120000001"/>
    <s v="'MSP-VAIS-2022-0130-M"/>
    <d v="2022-02-04T00:00:00"/>
    <x v="33"/>
    <d v="2022-02-14T00:00:00"/>
    <s v="APROBADA"/>
    <s v="VIÁTICOS VICEMINISTERIO"/>
    <s v="PROVISION Y PRESTACION DE SERVICIOS DE SALUD"/>
    <n v="7800"/>
    <s v="Ejercer la rectoria en los servicios del Ministerio de Salud Pública, en procura de universalizar la atención en salud"/>
    <s v="Ejercer la rectoria en los servicios del Ministerio de Salud Pública, en procura de universalizar la atención en salud"/>
    <s v="VIATICOS Y SUBSISTENCIAS EN EL INTERIOR"/>
    <n v="7800"/>
    <n v="0"/>
    <n v="7800"/>
    <n v="0"/>
    <n v="0"/>
    <n v="0"/>
    <s v="NUEVA"/>
    <n v="9999"/>
    <n v="90"/>
    <s v="000"/>
    <s v="001"/>
    <n v="530303"/>
    <n v="1701"/>
    <s v="001"/>
    <s v="0000"/>
    <s v="0000"/>
    <n v="0"/>
    <s v="VIATICOS Y SUBSISTENCIAS EN EL INTERIOR"/>
    <s v="VICEM ATENCION INTEGRAL SALUD"/>
    <s v="VICEM ATENCION INTEGRAL SALUD"/>
    <s v="NO APLICA"/>
    <m/>
    <x v="5"/>
  </r>
  <r>
    <x v="37"/>
    <s v="134003032"/>
    <s v="'MSP-DNA-2022-0329-M"/>
    <d v="2022-02-10T00:00:00"/>
    <x v="34"/>
    <d v="2022-02-16T00:00:00"/>
    <s v="INSUBSISTENTE"/>
    <s v="Solicitud de certificación para contratación de mantenimiento de la flota del Ministerio "/>
    <s v="ADMINISTRACION CENTRAL"/>
    <n v="61123.540000000008"/>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CONTRATACIÓN DE UN TALLER AUTOMOTRIZ PARA EJECUTAR MANTENIMIENTO PREVENTIVO Y CORRECTIVO DE LOS VEHÍCULOS LIVIANOS Y PESADOS PERTENECIENTES AL PARQUE AUTOMOTOR DEL MINISTERIO DE SALUD PÚBLICA (PLANTA CENTRAL)"/>
    <n v="37065.019999999997"/>
    <n v="4447.8023999999996"/>
    <s v=""/>
    <n v="0"/>
    <n v="0"/>
    <n v="0"/>
    <s v="ARRASTRE"/>
    <n v="9999"/>
    <s v="01"/>
    <s v="000"/>
    <s v="001"/>
    <n v="530813"/>
    <n v="1701"/>
    <s v="001"/>
    <s v="0000"/>
    <s v="0000"/>
    <n v="7.2759576141834259E-12"/>
    <s v="REPUESTOS Y ACCESORIOS"/>
    <s v="COOR ADMINISTRATIVA FINANCIERA"/>
    <s v="DIR ADMINISTRATIVA"/>
    <s v="GI TRANSPORTES"/>
    <m/>
    <x v="0"/>
  </r>
  <r>
    <x v="37"/>
    <s v="134003033"/>
    <s v="'MSP-DNA-2022-0329-M"/>
    <d v="2022-02-10T00:00:00"/>
    <x v="34"/>
    <d v="2022-02-16T00:00:00"/>
    <s v="INSUBSISTENTE"/>
    <s v="Solicitud de certificación para contratación de mantenimiento de la flota del Ministerio "/>
    <s v="ADMINISTRACION CENTRAL"/>
    <n v="37363.050000000003"/>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CONTRATACIÓN DE UN TALLER AUTOMOTRIZ PARA EJECUTAR MANTENIMIENTO PREVENTIVO Y CORRECTIVO DE LOS VEHÍCULOS LIVIANOS Y PESADOS PERTENECIENTES AL PARQUE AUTOMOTOR DEL MINISTERIO DE SALUD PÚBLICA (PLANTA CENTRAL)"/>
    <n v="41521.03"/>
    <n v="4982.5235999999995"/>
    <s v=""/>
    <n v="0"/>
    <n v="0"/>
    <n v="0"/>
    <s v="ARRASTRE"/>
    <n v="9999"/>
    <s v="01"/>
    <s v="000"/>
    <s v="001"/>
    <n v="530405"/>
    <n v="1701"/>
    <s v="001"/>
    <s v="0000"/>
    <s v="0000"/>
    <n v="0"/>
    <s v="VEHICULOS (SERVICIO PARA MANTENIMIENTO Y REPARACIO"/>
    <s v="COOR ADMINISTRATIVA FINANCIERA"/>
    <s v="DIR ADMINISTRATIVA"/>
    <s v="GI TRANSPORTES"/>
    <m/>
    <x v="0"/>
  </r>
  <r>
    <x v="37"/>
    <s v="134003034"/>
    <s v="'MSP-DNA-2022-0329-M"/>
    <d v="2022-02-10T00:00:00"/>
    <x v="34"/>
    <d v="2022-02-16T00:00:00"/>
    <s v="INSUBSISTENTE"/>
    <s v="Solicitud de certificación para contratación de mantenimiento de la flota del Ministerio "/>
    <s v="ADMINISTRACION CENTRAL"/>
    <n v="6272.2099999999991"/>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CONTRATACIÓN DE UN TALLER AUTOMOTRIZ PARA EJECUTAR MANTENIMIENTO PREVENTIVO Y CORRECTIVO DE LOS VEHÍCULOS LIVIANOS Y PESADOS PERTENECIENTES AL PARQUE AUTOMOTOR DEL MINISTERIO DE SALUD PÚBLICA (PLANTA CENTRAL)"/>
    <n v="26172.75"/>
    <n v="3140.73"/>
    <s v=""/>
    <n v="0"/>
    <n v="0"/>
    <n v="0"/>
    <s v="ARRASTRE"/>
    <n v="9999"/>
    <s v="01"/>
    <s v="000"/>
    <s v="001"/>
    <n v="530803"/>
    <n v="1701"/>
    <s v="001"/>
    <s v="0000"/>
    <s v="0000"/>
    <n v="-9.0949470177292824E-13"/>
    <s v="COMBUSTIBLES Y LUBRICANTES"/>
    <s v="COOR ADMINISTRATIVA FINANCIERA"/>
    <s v="DIR ADMINISTRATIVA"/>
    <s v="GI TRANSPORTES"/>
    <m/>
    <x v="0"/>
  </r>
  <r>
    <x v="38"/>
    <s v="134003113"/>
    <s v="MSP-DNA-2022-0330-M"/>
    <d v="2022-02-10T00:00:00"/>
    <x v="35"/>
    <d v="2022-02-15T00:00:00"/>
    <s v="INSUBSISTENTE"/>
    <s v="Solicitud de certificación para el pago de Plan de Datos del Despacho Ministerial "/>
    <s v="ADMINISTRACION CENTRAL"/>
    <n v="135"/>
    <s v="Administrar los servicios administrativos de acuerdo a los requerimientos y necesidades del nivel central"/>
    <s v="Informe de pagos de servicios básicos, impuestos y mantenimiento de los inmuebles de nivel central."/>
    <s v="PLAN DE DATOS DEL DESPACHO MINISTERIAL"/>
    <n v="180"/>
    <n v="0"/>
    <s v=""/>
    <n v="0"/>
    <n v="0"/>
    <n v="0"/>
    <s v="NUEVA"/>
    <n v="9999"/>
    <s v="01"/>
    <s v="000"/>
    <s v="001"/>
    <n v="530105"/>
    <n v="1701"/>
    <s v="001"/>
    <s v="0000"/>
    <s v="0000"/>
    <n v="0"/>
    <s v="TELECOMUNICACIONES"/>
    <s v="COOR ADMINISTRATIVA FINANCIERA"/>
    <s v="DIR ADMINISTRATIVA"/>
    <s v="GI MANTENIMIENTO"/>
    <m/>
    <x v="0"/>
  </r>
  <r>
    <x v="39"/>
    <s v="134001093"/>
    <s v="MSP-DNTH-2022-0785-M"/>
    <d v="2022-02-10T00:00:00"/>
    <x v="36"/>
    <d v="2022-02-16T00:00:00"/>
    <s v="APROBADA"/>
    <s v="Solicitud de certificación a través de memorando Nro. 785, para pago de viáticos "/>
    <s v="ADMINISTRACION CENTRAL"/>
    <n v="15000"/>
    <s v="Vigilar la implementación y el cumplimiento del marco normativo legal en temas relacionados con gestión del talento humano en el Ministerio de Salud Pública y los niveles desconcentrados"/>
    <s v="Informe de control y monitoreo de la gestión de remuneración y nómina en el nivel desconcentrado."/>
    <s v="VIATICOS_Y_SUBSISTENCIAS_EN_EL_INTERIOR (DNTH)"/>
    <n v="5000"/>
    <n v="0"/>
    <n v="5000"/>
    <n v="0"/>
    <n v="0"/>
    <n v="0"/>
    <s v="NUEVA"/>
    <n v="9999"/>
    <s v="01"/>
    <s v="000"/>
    <s v="001"/>
    <n v="530303"/>
    <n v="1701"/>
    <s v="001"/>
    <s v="0000"/>
    <s v="0000"/>
    <n v="0"/>
    <s v="VIATICOS Y SUBSISTENCIAS EN EL INTERIOR"/>
    <s v="COOR ADMINISTRATIVA FINANCIERA"/>
    <s v="DIR ADMINISTRACION TALENTO HUMANO"/>
    <s v="REMUNERACIONES"/>
    <m/>
    <x v="0"/>
  </r>
  <r>
    <x v="40"/>
    <s v="111000001"/>
    <s v="MSP-SNGSP-2022-0342-M"/>
    <d v="2022-02-08T00:00:00"/>
    <x v="37"/>
    <d v="2022-02-16T00:00:00"/>
    <s v="APROBADA"/>
    <s v="SOLICITUD DE CERTIFICACIÓN POA PARA EL  APROVISIONAMIENTO DE COMPONENTES SANGUÍNEOS"/>
    <s v="GOBERNANZA DE LA SALUD"/>
    <n v="1921107.82"/>
    <s v="Garantizar la generación e implementación de estrategias para coordinar y concertar con las_x000a_instituciones del Sistema Nacional de Salud, la gestión y ejecución de las políticas, normas,_x000a_convenios, estándares y herramientas técnicas en la red pública y complementaria de los_x000a_diferentes niveles territoriales que respondan a las demandas de la población"/>
    <s v="Garantizar la generación e implementación de estrategias para coordinar y concertar con las_x000a_instituciones del Sistema Nacional de Salud, la gestión y ejecución de las políticas, normas,_x000a_convenios, estándares y herramientas técnicas en la red pública y complementaria de los_x000a_diferentes niveles territoriales que respondan a las demandas de la población"/>
    <s v="Aprovisionamiento de componentes sanguíneos "/>
    <n v="1921107.82"/>
    <n v="0"/>
    <n v="1921107.82"/>
    <n v="0"/>
    <n v="0"/>
    <n v="0"/>
    <s v="ARRASTRE"/>
    <n v="9999"/>
    <n v="58"/>
    <s v="000"/>
    <s v="001"/>
    <n v="530809"/>
    <n v="1701"/>
    <s v="001"/>
    <s v="0000"/>
    <s v="0000"/>
    <n v="0"/>
    <s v="MEDICAMENTOS"/>
    <s v="SUB GESTION OPERACIONES LOGISTICA SALUD "/>
    <s v="SUB GESTION OPERACIONES LOGISTICA SALUD "/>
    <s v="PROGRAMA NACIONAL DE SANGRE"/>
    <m/>
    <x v="6"/>
  </r>
  <r>
    <x v="41"/>
    <s v="134000006"/>
    <s v="MSP-CGAF-2022-0400-M"/>
    <d v="2022-02-15T00:00:00"/>
    <x v="38"/>
    <d v="2022-02-17T00:00:00"/>
    <s v="APROBADA"/>
    <s v="SE procede con la certificación según requerimiento cursado a través de Memorando Nro. MSP-CGAF-2022-0400-M y se deja insubsistente la certificación Nro. 033"/>
    <s v="ADMINISTRACION CENTRAL"/>
    <n v="4619.8"/>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Despacho Ministerial"/>
    <n v="295.66000000000003"/>
    <n v="0"/>
    <n v="295.66000000000003"/>
    <n v="0"/>
    <n v="0"/>
    <n v="0"/>
    <s v="NUEVA"/>
    <n v="9999"/>
    <s v="01"/>
    <s v="000"/>
    <s v="001"/>
    <n v="530801"/>
    <n v="1701"/>
    <s v="001"/>
    <s v="0000"/>
    <s v="0000"/>
    <n v="3275.1900000000005"/>
    <s v="ALIMENTOS Y BEBIDAS"/>
    <s v="COOR ADMINISTRATIVA FINANCIERA"/>
    <s v="COOR ADMINISTRATIVA FINANCIERA"/>
    <s v="NO APLICA"/>
    <m/>
    <x v="0"/>
  </r>
  <r>
    <x v="41"/>
    <s v="134000007"/>
    <s v="MSP-CGAF-2022-0400-M"/>
    <d v="2022-02-15T00:00:00"/>
    <x v="38"/>
    <d v="2022-02-17T00:00:00"/>
    <s v="APROBADA"/>
    <s v="SE procede con la certificación según requerimiento cursado a través de Memorando Nro. MSP-CGAF-2022-0400-M y se deja insubsistente la certificación Nro. 033"/>
    <s v="ADMINISTRACION CENTRAL"/>
    <n v="1633.2"/>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Despacho Ministerial"/>
    <n v="88.24"/>
    <n v="0"/>
    <n v="88.24"/>
    <n v="0"/>
    <n v="0"/>
    <n v="0"/>
    <s v="NUEVA"/>
    <n v="9999"/>
    <s v="01"/>
    <s v="000"/>
    <s v="001"/>
    <n v="530820"/>
    <n v="1701"/>
    <s v="001"/>
    <s v="0000"/>
    <s v="0000"/>
    <n v="1338.45"/>
    <s v="MENAJE Y ACCESORIOS DESCARTABLES"/>
    <s v="COOR ADMINISTRATIVA FINANCIERA"/>
    <s v="COOR ADMINISTRATIVA FINANCIERA"/>
    <s v="NO APLICA"/>
    <m/>
    <x v="0"/>
  </r>
  <r>
    <x v="41"/>
    <s v="134000008"/>
    <s v="MSP-CGAF-2022-0400-M"/>
    <d v="2022-02-15T00:00:00"/>
    <x v="38"/>
    <d v="2022-02-17T00:00:00"/>
    <s v="APROBADA"/>
    <s v="SE procede con la certificación según requerimiento cursado a través de Memorando Nro. MSP-CGAF-2022-0400-M y se deja insubsistente la certificación Nro. 033"/>
    <s v="ADMINISTRACION CENTRAL"/>
    <n v="644.79999999999995"/>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Despacho Ministerial"/>
    <n v="44.8"/>
    <n v="0"/>
    <n v="44.8"/>
    <n v="0"/>
    <n v="0"/>
    <n v="0"/>
    <s v="NUEVA"/>
    <n v="9999"/>
    <s v="01"/>
    <s v="000"/>
    <s v="001"/>
    <n v="530822"/>
    <n v="1701"/>
    <s v="001"/>
    <s v="0000"/>
    <s v="0000"/>
    <n v="361.99999999999994"/>
    <s v="CONDECORACIONES"/>
    <s v="COOR ADMINISTRATIVA FINANCIERA"/>
    <s v="COOR ADMINISTRATIVA FINANCIERA"/>
    <s v="NO APLICA"/>
    <m/>
    <x v="0"/>
  </r>
  <r>
    <x v="42"/>
    <s v="134003051"/>
    <s v="MSP-DNA-2022-0344-M"/>
    <d v="2022-02-10T00:00:00"/>
    <x v="39"/>
    <d v="2022-02-17T00:00:00"/>
    <s v="APROBADA"/>
    <s v="En referencia al requerimiento cursado, se procede con la certificación para el servicio de abstecimiento de combustible para el parque automotor de PLANTA CENTRAL MSP"/>
    <s v="ADMINISTRACION CENTRAL"/>
    <n v="7175.04"/>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ABASTECIMIENTO DE COMBUSTIBLE (GASOLINA Y DIESEL) PARA EL PARQUE AUTOMOTOR DEL MINISTERIO DE SALUD PÚBLICA (PLANTA CENTRAL)"/>
    <n v="6406.29"/>
    <n v="768.75"/>
    <n v="7175.04"/>
    <n v="0"/>
    <n v="0"/>
    <n v="0"/>
    <s v="ARRASTRE"/>
    <n v="9999"/>
    <s v="01"/>
    <s v="000"/>
    <s v="001"/>
    <n v="990102"/>
    <n v="1701"/>
    <s v="001"/>
    <s v="0000"/>
    <s v="0000"/>
    <n v="0"/>
    <s v="OBLIGACIONES DE EJERCICIOS ANTERIORES POR EGRESOS"/>
    <s v="COOR ADMINISTRATIVA FINANCIERA"/>
    <s v="DIR ADMINISTRATIVA"/>
    <s v="GI TRANSPORTES"/>
    <m/>
    <x v="0"/>
  </r>
  <r>
    <x v="43"/>
    <s v="134004001"/>
    <s v="MSP-DNCP-2022-0121-M"/>
    <d v="2022-02-10T00:00:00"/>
    <x v="40"/>
    <d v="2022-02-17T00:00:00"/>
    <s v="APROBADA"/>
    <s v="Se procede a certificaro los valores programados para Viáticos de la Dirección de Compras Públicas para el año 2022,"/>
    <s v="ADMINISTRACION CENTRAL"/>
    <n v="3000"/>
    <s v="Controlar la implementación y el cumplimiento del marco normativo legal en temas relacionados con la gestión de contratación pública en el Ministerio de Salud Pública y niveles desconcentrados;"/>
    <s v="Informes de las visitas técnicas a diferentes establecimientos de salud y Coordinaciones Zonales pertenecientes al Ministerio de Salud Pública"/>
    <s v="Pago de Viáticos y subsistencia a funcionarios de la Dirección Nacional de Contratación Pública"/>
    <n v="3000"/>
    <n v="0"/>
    <n v="3000"/>
    <n v="0"/>
    <n v="0"/>
    <n v="0"/>
    <s v="NUEVA"/>
    <n v="9999"/>
    <s v="01"/>
    <s v="000"/>
    <s v="001"/>
    <n v="530303"/>
    <n v="1701"/>
    <s v="001"/>
    <s v="0000"/>
    <s v="0000"/>
    <n v="0"/>
    <s v="VIATICOS Y SUBSISTENCIAS EN EL INTERIOR"/>
    <s v="COOR ADMINISTRATIVA FINANCIERA"/>
    <s v="DIR CONTRATACION PUBLICA"/>
    <s v="NO APLICA"/>
    <m/>
    <x v="0"/>
  </r>
  <r>
    <x v="44"/>
    <s v="121001001"/>
    <s v="MSP-DNCE-2022-0154-M"/>
    <d v="2022-01-25T00:00:00"/>
    <x v="41"/>
    <d v="2022-02-16T00:00:00"/>
    <s v="APROBADA"/>
    <s v="NINGUNA"/>
    <s v="PREVENCION Y PROMOCION DE LA SALUD"/>
    <n v="977160"/>
    <s v="PROVEER INFORMACIÓN OPORTUNA A LOS USUARIOS INTERNOS Y EXTERNOS, SOBRE TEMAS DE ATENCIÓN ESPECIALIZADA, Y GARANTIZAR LA PROVISIÓN DE MEDICAMENTOS E INSUMOS PARA LOS CASOS QUE SEAN ATENDIDOS EN LOS CENTROS ESPECIALIZADOS DEL MINISTERIO DE SALUD"/>
    <s v="PLANES, PROYECTOS Y DEMÁS HERRAMIENTAS PARA LA ATENCIÓN EN CENTROS ESPECIALIZADOS DEL MINISTERIO DE SALUD PÚBLICA, EN BASE A LAS POLÍTICAS Y LINEAMIENTOS ESTRATÉGICOS ESTABLECIDOS"/>
    <s v="CONTRATACIÓN DEL SERVICIO INTEGRAL DE TAMIZAJE METABÓLICO NEONATAL"/>
    <n v="977160"/>
    <n v="0"/>
    <n v="977160"/>
    <n v="0"/>
    <n v="0"/>
    <n v="0"/>
    <s v="ARRASTRE"/>
    <n v="9999"/>
    <n v="55"/>
    <s v="000"/>
    <s v="008"/>
    <n v="530226"/>
    <n v="1701"/>
    <s v="001"/>
    <s v="0000"/>
    <s v="0000"/>
    <n v="0"/>
    <s v="SERVICIOS MEDICOS HOSPITALARIOS Y COMPLEMENTARIOS"/>
    <s v="SUB ATENCION SALUD MOVIL HOSPITALARIA CENTROS ESPECIALIZADOS"/>
    <s v="DIR NAC CENTROS ESPECIALIZADOS"/>
    <s v="Presupuesto por Resultados"/>
    <m/>
    <x v="3"/>
  </r>
  <r>
    <x v="45"/>
    <s v="134002002"/>
    <s v="MSP-DNF-2022-0428-M"/>
    <d v="2022-02-15T00:00:00"/>
    <x v="42"/>
    <d v="2022-02-17T00:00:00"/>
    <s v="APROBADA"/>
    <s v="Se procede con la certificación según requerimiento de la DNF, para viáticos del año 2022. "/>
    <s v="ADMINISTRACION CENTRAL"/>
    <n v="8800"/>
    <s v="Vigilar la implementación y el cumplimiento del marco normativo legal en temas relacionados con gestión financiera en el Ministerio de Salud Pública y los niveles desconcentrados;"/>
    <s v="Comprobante único de registro contable de liquidación de viáticos, subsistencias y movilización, a nivel central."/>
    <s v="PAGO DE VIÁTICOS Y SUBSISTENCIAS AL INTERIOR"/>
    <n v="8800"/>
    <n v="0"/>
    <n v="8800"/>
    <n v="0"/>
    <n v="0"/>
    <n v="0"/>
    <s v="NUEVA"/>
    <n v="9999"/>
    <s v="01"/>
    <s v="000"/>
    <s v="001"/>
    <n v="530303"/>
    <n v="1701"/>
    <s v="001"/>
    <s v="0000"/>
    <s v="0000"/>
    <n v="0"/>
    <s v="VIATICOS Y SUBSISTENCIAS EN EL INTERIOR"/>
    <s v="COOR ADMINISTRATIVA FINANCIERA"/>
    <s v="DIR FINANCIERA"/>
    <s v="NO APLICA"/>
    <m/>
    <x v="0"/>
  </r>
  <r>
    <x v="46"/>
    <s v="111002014"/>
    <s v="MSP-SNGSP-2022-0185-M"/>
    <d v="2022-01-25T00:00:00"/>
    <x v="43"/>
    <d v="2022-02-17T00:00:00"/>
    <s v="APROBADA"/>
    <s v="Se procede con la certificacion de servicios y viáticos para pacientes oncologicos SOLCA y NUCLEOS"/>
    <s v="GOBERNANZA DE LA SALUD"/>
    <n v="3285632.91"/>
    <s v="J. GESTIONAR INTERNACIONALMENTE LA RESOLUCIÓN DE CASOS DE ATENCIONES DE ALTA COMPLEJIDAD A PACIENTES QUE SEAN SOLICITADOS A LA INSTITUCIÓN, ASEGURANDO SEGUIMIENTO Y LA CONFIDENCIALIDAD;"/>
    <s v="16. INFORME TÉCNICO DE LA RESOLUCIÓN DE CASOS DE ATENCIONES DE ALTA COMPLEJIDAD A PACIENTES QUE SEAN SOLICITADOS A LA INSTITUCIÓN, ASEGURANDO SEGUIMIENTO Y LA CONFIDENCIALIDAD, A NIVEL INTERNACIONAL."/>
    <s v="Pago de tratamientos médicos casos de pacientes por derivación internacional"/>
    <n v="1000000"/>
    <n v="0"/>
    <n v="1000000"/>
    <n v="0"/>
    <n v="0"/>
    <n v="0"/>
    <s v="NUEVA"/>
    <n v="9999"/>
    <n v="58"/>
    <s v="000"/>
    <s v="002"/>
    <n v="530226"/>
    <n v="1701"/>
    <n v="202"/>
    <n v="8888"/>
    <n v="8888"/>
    <n v="270"/>
    <s v="SERVICIOS MEDICOS HOSPITALARIOS Y COMPLEMENTARIOS"/>
    <s v="SUBSE RECTORIA SISTEMA NACIONAL SALUD"/>
    <s v="DIR ARTICULACION RED PUBLICA COMPLEMENTARIA "/>
    <s v="NO APLICA"/>
    <s v="NINGUNA"/>
    <x v="1"/>
  </r>
  <r>
    <x v="46"/>
    <s v="111002015"/>
    <s v="MSP-SNGSP-2022-0185-M"/>
    <d v="2022-01-25T00:00:00"/>
    <x v="43"/>
    <d v="2022-02-17T00:00:00"/>
    <s v="APROBADA"/>
    <s v="Se procede con la certificacion de servicios y viáticos para pacientes oncologicos SOLCA y NUCLEOS"/>
    <s v="GOBERNANZA DE LA SALUD"/>
    <n v="669136.22"/>
    <s v="J. GESTIONAR INTERNACIONALMENTE LA RESOLUCIÓN DE CASOS DE ATENCIONES DE ALTA COMPLEJIDAD A PACIENTES QUE SEAN SOLICITADOS A LA INSTITUCIÓN, ASEGURANDO SEGUIMIENTO Y LA CONFIDENCIALIDAD;"/>
    <s v="16. INFORME TÉCNICO DE LA RESOLUCIÓN DE CASOS DE ATENCIONES DE ALTA COMPLEJIDAD A PACIENTES QUE SEAN SOLICITADOS A LA INSTITUCIÓN, ASEGURANDO SEGUIMIENTO Y LA CONFIDENCIALIDAD, A NIVEL INTERNACIONAL."/>
    <s v="Pago de tratamientos médicos casos de pacientes por derivación internacional"/>
    <n v="669136.22"/>
    <n v="0"/>
    <n v="669136.22"/>
    <n v="0"/>
    <n v="0"/>
    <n v="0"/>
    <s v="ARRASTRE"/>
    <n v="9999"/>
    <n v="58"/>
    <s v="000"/>
    <s v="002"/>
    <n v="530226"/>
    <n v="1701"/>
    <n v="202"/>
    <n v="8888"/>
    <n v="8888"/>
    <n v="0"/>
    <s v="SERVICIOS MEDICOS HOSPITALARIOS Y COMPLEMENTARIOS"/>
    <s v="SUBSE RECTORIA SISTEMA NACIONAL SALUD"/>
    <s v="DIR ARTICULACION RED PUBLICA COMPLEMENTARIA "/>
    <s v="NO APLICA"/>
    <s v="La certificacion 047 inicialemente fue solicitada  por el monto de $800.000 sin embargo con memorando MSP-DNARPCS-2022-0341-M, se deja parcialmente insubsistente poara atender la reforma solicitada "/>
    <x v="1"/>
  </r>
  <r>
    <x v="46"/>
    <s v="111002017"/>
    <s v="MSP-SNGSP-2022-0185-M"/>
    <d v="2022-01-25T00:00:00"/>
    <x v="43"/>
    <d v="2022-02-17T00:00:00"/>
    <s v="APROBADA"/>
    <s v="Se procede con la certificacion de servicios y viáticos para pacientes oncologicos SOLCA y NUCLEOS"/>
    <s v="GOBERNANZA DE LA SALUD"/>
    <n v="889738.05999999994"/>
    <s v="J. GESTIONAR INTERNACIONALMENTE LA RESOLUCIÓN DE CASOS DE ATENCIONES DE ALTA COMPLEJIDAD A PACIENTES QUE SEAN SOLICITADOS A LA INSTITUCIÓN, ASEGURANDO SEGUIMIENTO Y LA CONFIDENCIALIDAD;"/>
    <s v="16. INFORME TÉCNICO DE LA RESOLUCIÓN DE CASOS DE ATENCIONES DE ALTA COMPLEJIDAD A PACIENTES QUE SEAN SOLICITADOS A LA INSTITUCIÓN, ASEGURANDO SEGUIMIENTO Y LA CONFIDENCIALIDAD, A NIVEL INTERNACIONAL."/>
    <s v="Pago viaticos al exterior casos de pacientes por derivaciòn internacional"/>
    <n v="149730.56"/>
    <n v="0"/>
    <n v="149730.56"/>
    <n v="0"/>
    <n v="0"/>
    <n v="0"/>
    <s v="NUEVA"/>
    <n v="9999"/>
    <n v="58"/>
    <s v="000"/>
    <s v="002"/>
    <n v="581201"/>
    <n v="1701"/>
    <n v="202"/>
    <n v="8888"/>
    <n v="8888"/>
    <n v="740007.5"/>
    <s v="A USUARIOS CON ENFERMEDADES CATASTRÓFICAS BENEFICIARIOS DE COBERTURA INTERNACIONAL"/>
    <s v="SUBSE RECTORIA SISTEMA NACIONAL SALUD"/>
    <s v="DIR ARTICULACION RED PUBLICA COMPLEMENTARIA "/>
    <s v="NO APLICA"/>
    <s v="NINGUNA"/>
    <x v="1"/>
  </r>
  <r>
    <x v="47"/>
    <s v="134003052"/>
    <s v="MSP-DNA-2022-0365-M"/>
    <d v="2022-02-14T00:00:00"/>
    <x v="44"/>
    <d v="2022-02-17T00:00:00"/>
    <s v="INSUBSISTENTE"/>
    <s v="Se procede con la certificación solicitada por la Dirección Nacional Administrativa para Servicio de combustible y pasajes aéreos. "/>
    <s v="ADMINISTRACION CENTRAL"/>
    <n v="16021.25"/>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ABASTECIMIENTO DE COMBUSTIBLE (GASOLINA Y DIESEL) PARA EL PARQUE AUTOMOTOR DEL MINISTERIO DE SALUD PÚBLICA (PLANTA CENTRAL)"/>
    <s v="'16021,25"/>
    <s v="'1922,55"/>
    <m/>
    <n v="0"/>
    <n v="0"/>
    <n v="0"/>
    <s v="ARRASTRE"/>
    <n v="9999"/>
    <s v="01"/>
    <s v="000"/>
    <s v="001"/>
    <n v="990102"/>
    <n v="1701"/>
    <s v="001"/>
    <s v="0000"/>
    <s v="0000"/>
    <n v="0"/>
    <s v="OBLIGACIONES DE EJERCICIOS ANTERIORES POR EGRESOS"/>
    <s v="COOR ADMINISTRATIVA FINANCIERA"/>
    <s v="DIR ADMINISTRATIVA"/>
    <s v="GI TRANSPORTES"/>
    <s v="se solicito la insubsistecia MSP-DNA-2022-2232-M"/>
    <x v="0"/>
  </r>
  <r>
    <x v="47"/>
    <s v="134003053"/>
    <s v="MSP-DNA-2022-0365-M"/>
    <d v="2022-02-14T00:00:00"/>
    <x v="44"/>
    <d v="2022-02-17T00:00:00"/>
    <s v="INSUBSISTENTE"/>
    <s v="Se procede con la certificación solicitada por la Dirección Nacional Administrativa para Servicio de combustible y pasajes aéreos. "/>
    <s v="ADMINISTRACION CENTRAL"/>
    <n v="23299.929999999997"/>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EMISIÓN DE PASAJES AEREOS NACIONALES  E INTERNACIONALES PARA SERVIDORES DEL MSP Y PACIENTES RPIS). (convenio de pago)"/>
    <n v="33811.339999999997"/>
    <n v="0"/>
    <s v=""/>
    <n v="0"/>
    <n v="0"/>
    <n v="0"/>
    <s v="ARRASTRE"/>
    <n v="9999"/>
    <s v="01"/>
    <s v="000"/>
    <s v="001"/>
    <n v="990102"/>
    <n v="1701"/>
    <s v="001"/>
    <s v="0000"/>
    <s v="0000"/>
    <n v="-7.2759576141834259E-12"/>
    <s v="OBLIGACIONES DE EJERCICIOS ANTERIORES POR EGRESOS"/>
    <s v="COOR ADMINISTRATIVA FINANCIERA"/>
    <s v="DIR ADMINISTRATIVA"/>
    <s v="GI TRANSPORTES"/>
    <s v="SE SOLICITA LA INSUBSISTENCIA CON MEMORANDO MSP-DNA-2022-1959-M"/>
    <x v="0"/>
  </r>
  <r>
    <x v="48"/>
    <s v="134003139"/>
    <s v="MSP-DNA-2022-0386-M"/>
    <d v="2022-02-15T00:00:00"/>
    <x v="45"/>
    <d v="2022-02-17T00:00:00"/>
    <s v="APROBADA"/>
    <s v="Se procede con la certificación solicitada por la DNA PARA CONTROL DE PLAGAS DE PLANTA CENTRAL "/>
    <s v="ADMINISTRACION CENTRAL"/>
    <n v="305"/>
    <s v="Vigilar y supervisar los procesos de control interno sobre uso y mantenimiento de bienes muebles e inmuebles, suministros y materiales a nivel central y diseñar lineamientos para el nivel desconcentrado."/>
    <s v="Informe con análisis de costos de bienes, servicios y obras requeridos para la gestion y mantenimiento de la Institución."/>
    <s v="SERVICIO DE FUMIGACIÓN Y CONTROL DE PLAGAS Y ROEDORES PARA LOS EDIFICIOS DEL MINISTERIO DE SALUD PÚBLICA "/>
    <n v="305"/>
    <n v="0"/>
    <n v="305"/>
    <n v="0"/>
    <n v="0"/>
    <n v="0"/>
    <s v="ARRASTRE"/>
    <n v="9999"/>
    <s v="01"/>
    <s v="000"/>
    <s v="001"/>
    <n v="990102"/>
    <n v="1701"/>
    <s v="001"/>
    <s v="0000"/>
    <s v="0000"/>
    <n v="0"/>
    <s v="OBLIGACIONES DE EJERCICIOS ANTERIORES POR EGRESOS"/>
    <s v="COOR ADMINISTRATIVA FINANCIERA"/>
    <s v="DIR ADMINISTRATIVA"/>
    <s v="GI IMPORTACIONES"/>
    <m/>
    <x v="0"/>
  </r>
  <r>
    <x v="48"/>
    <s v="134003070"/>
    <s v="MSP-DNA-2022-0386-M"/>
    <d v="2022-02-15T00:00:00"/>
    <x v="45"/>
    <d v="2022-02-17T00:00:00"/>
    <s v="APROBADA"/>
    <s v="Se procede con la certificación solicitada por la DNA PARA CONTROL DE PLAGAS DE PLANTA CENTRAL "/>
    <s v="ADMINISTRACION CENTRAL"/>
    <n v="3355"/>
    <s v="Vigilar y supervisar los procesos de control interno sobre uso y mantenimiento de bienes muebles e inmuebles, suministros y materiales a nivel central y diseñar lineamientos para el nivel desconcentrado."/>
    <s v="Informe con análisis de costos de bienes, servicios y obras requeridos para la gestion y mantenimiento de la Institución."/>
    <s v="SERVICIO DE FUMIGACIÓN Y CONTROL DE PLAGAS Y ROEDORES PARA LOS EDIFICIOS DEL MINISTERIO DE SALUD PÚBLICA "/>
    <n v="3355"/>
    <n v="0"/>
    <n v="3355"/>
    <n v="0"/>
    <n v="0"/>
    <n v="0"/>
    <s v="ARRASTRE"/>
    <n v="9999"/>
    <s v="01"/>
    <s v="000"/>
    <s v="001"/>
    <n v="530209"/>
    <n v="1701"/>
    <s v="001"/>
    <s v="0000"/>
    <s v="0000"/>
    <n v="0"/>
    <s v="SERVICIOS DE ASEO LAVADO DE VESTIMENTA DE TRABAJO"/>
    <s v="COOR ADMINISTRATIVA FINANCIERA"/>
    <s v="DIR ADMINISTRATIVA"/>
    <s v="GI MANTENIMIENTO"/>
    <m/>
    <x v="0"/>
  </r>
  <r>
    <x v="49"/>
    <s v="121000001"/>
    <s v="MSP-SNPSS-2022-0581-M"/>
    <d v="2022-02-15T00:00:00"/>
    <x v="46"/>
    <d v="2022-02-18T00:00:00"/>
    <s v="APROBADA"/>
    <s v="NINGUNA"/>
    <s v="PROVISION Y PRESTACION DE SERVICIOS DE SALUD"/>
    <n v="10081.929999999993"/>
    <s v="k. Coordinar con los niveles desconcentrados, la adecuada gestión relacionada al ámbito_x000a_de su competencia;_x000a_"/>
    <s v="N/A"/>
    <s v="VIATICOS Y SUBSISTENCIAS EN EL INTERIOR"/>
    <n v="10081.93"/>
    <n v="0"/>
    <n v="10081.93"/>
    <n v="0"/>
    <n v="0"/>
    <n v="0"/>
    <s v="NUEVA"/>
    <n v="9999"/>
    <n v="90"/>
    <s v="000"/>
    <s v="001"/>
    <n v="530303"/>
    <n v="1701"/>
    <s v="001"/>
    <s v="0000"/>
    <s v="0000"/>
    <n v="-7.2759576141834259E-12"/>
    <s v="VIATICOS Y SUBSISTENCIAS EN EL INTERIOR"/>
    <s v="SUB PROVISION SERVICIOS SALUD"/>
    <s v="SUBSE PROVISION SERVICIOS SALUD"/>
    <s v="NO APLICA"/>
    <s v="Certificación POA inicial fue de $ 123.200,00, con memorando Nro. MSP-SNPSS-2022-3064-M, solicita liquidación de certificación parcial por el saldo disponible y la diferencia se realiza una distribución de recursos para nuevas Subsecretarias"/>
    <x v="3"/>
  </r>
  <r>
    <x v="49"/>
    <s v="121000003"/>
    <s v="MSP-SNPSS-2022-0581-M"/>
    <d v="2022-02-15T00:00:00"/>
    <x v="46"/>
    <d v="2022-02-18T00:00:00"/>
    <s v="APROBADA"/>
    <s v="NINGUNA"/>
    <s v="PROVISION Y PRESTACION DE SERVICIOS DE SALUD"/>
    <n v="2400"/>
    <s v="k. Coordinar con los niveles desconcentrados, la adecuada gestión relacionada al ámbito_x000a_de su competencia;_x000a_"/>
    <s v="N/A"/>
    <s v="VIATICOS Y SUBSISTENCIAS EN EL INTERIOR"/>
    <n v="2400"/>
    <n v="0"/>
    <n v="2400"/>
    <n v="0"/>
    <n v="0"/>
    <n v="0"/>
    <s v="ARRASTRE"/>
    <n v="9999"/>
    <n v="90"/>
    <s v="000"/>
    <s v="001"/>
    <n v="990102"/>
    <n v="1701"/>
    <s v="001"/>
    <s v="0000"/>
    <s v="0000"/>
    <n v="0"/>
    <s v="OBLIGACIONES DE EJERCICIOS ANTERIORES POR EGRESOS"/>
    <s v="SUB PROVISION SERVICIOS SALUD"/>
    <s v="SUBSE PROVISION SERVICIOS SALUD"/>
    <s v="NO APLICA"/>
    <m/>
    <x v="3"/>
  </r>
  <r>
    <x v="50"/>
    <s v="134003063"/>
    <s v="MSP-DNA-2022-0396-M"/>
    <d v="2022-02-16T00:00:00"/>
    <x v="47"/>
    <d v="2022-02-21T00:00:00"/>
    <s v="APROBADA"/>
    <s v="SE EMITE Certificación POA, para el &quot;MANTENIMIENTO CORRECTIVO Y PREVENTIVO DE_x000a_LA MÁQUINA GTO-52&quot;. "/>
    <s v="ADMINISTRACION CENTRAL"/>
    <n v="1520"/>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MANTENIMIENTO CORRECTIVO Y PREVENTIVO DE LA MÁQUINA GTO-52"/>
    <n v="1520"/>
    <n v="0"/>
    <n v="1520"/>
    <n v="0"/>
    <n v="0"/>
    <n v="0"/>
    <s v="ARRASTRE"/>
    <n v="9999"/>
    <s v="01"/>
    <s v="000"/>
    <s v="001"/>
    <n v="990102"/>
    <n v="1701"/>
    <s v="001"/>
    <s v="0000"/>
    <s v="0000"/>
    <n v="0"/>
    <s v="OBLIGACIONES DE EJERCICIOS ANTERIORES POR EGRESOS"/>
    <s v="COOR ADMINISTRATIVA FINANCIERA"/>
    <s v="DIR ADMINISTRATIVA"/>
    <s v="GI TRANSPORTES"/>
    <m/>
    <x v="0"/>
  </r>
  <r>
    <x v="50"/>
    <s v="134003094"/>
    <s v="MSP-DNA-2022-0396-M"/>
    <d v="2022-02-16T00:00:00"/>
    <x v="47"/>
    <d v="2022-02-21T00:00:00"/>
    <s v="APROBADA"/>
    <s v="SE EMITE Certificación POA, para el &quot;MANTENIMIENTO CORRECTIVO Y PREVENTIVO DE_x000a_LA MÁQUINA GTO-52&quot;. "/>
    <s v="ADMINISTRACION CENTRAL"/>
    <n v="900"/>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MANTENIMIENTO CORRECTIVO Y PREVENTIVO DE LA MÁQUINA GTO-52"/>
    <n v="900"/>
    <n v="0"/>
    <n v="900"/>
    <n v="0"/>
    <n v="0"/>
    <n v="0"/>
    <s v="ARRASTRE"/>
    <n v="9999"/>
    <s v="01"/>
    <s v="000"/>
    <s v="001"/>
    <n v="530404"/>
    <n v="1701"/>
    <s v="001"/>
    <s v="0000"/>
    <s v="0000"/>
    <n v="0"/>
    <s v="MAQUINARIAS Y EQUIPOS (INSTALACION MANTENIMIENTO Y"/>
    <s v="COOR ADMINISTRATIVA FINANCIERA"/>
    <s v="DIR ADMINISTRATIVA"/>
    <s v="GI MANTENIMIENTO"/>
    <m/>
    <x v="0"/>
  </r>
  <r>
    <x v="51"/>
    <s v="134003141"/>
    <s v="MSP-DNA-2022-0397-M"/>
    <d v="2022-02-16T00:00:00"/>
    <x v="48"/>
    <d v="2022-02-21T00:00:00"/>
    <s v="INSUBSISTENTE"/>
    <s v="Se emite certificación para plan de datos Despacho / a TRAVÉS DE MEMORANDO, SE SOLICITA DEJAR INSUBSISTENTE LA PRESENTE CERTIFICACIÓN YA QUE SE DEBE DESGLOSAR EL IVA, POR SER EL PAGO A UNA EMPRESA PÚBLICA "/>
    <s v="ADMINISTRACION CENTRAL"/>
    <n v="30.89"/>
    <s v="Administrar los servicios administrativos de acuerdo a los requerimientos y necesidades del nivel central"/>
    <s v="Informe de pagos de servicios básicos, impuestos y mantenimiento de los inmuebles de nivel central."/>
    <s v="PLAN DE DATOS DEL DESPACHO MINISTERIAL"/>
    <n v="38"/>
    <n v="0"/>
    <s v=""/>
    <n v="0"/>
    <n v="0"/>
    <n v="0"/>
    <s v="NUEVA"/>
    <n v="9999"/>
    <s v="01"/>
    <s v="000"/>
    <s v="001"/>
    <n v="990102"/>
    <n v="1701"/>
    <s v="001"/>
    <s v="0000"/>
    <s v="0000"/>
    <n v="3.5527136788005009E-15"/>
    <s v="OBLIGACIONES DE EJERCICIOS ANTERIORES POR EGRESOS"/>
    <s v="COOR ADMINISTRATIVA FINANCIERA"/>
    <s v="DIR ADMINISTRATIVA"/>
    <s v="GI IMPORTACIONES"/>
    <m/>
    <x v="0"/>
  </r>
  <r>
    <x v="52"/>
    <s v="134003142"/>
    <s v="MSP-DNA-2022-0400-M"/>
    <d v="2022-02-16T00:00:00"/>
    <x v="49"/>
    <d v="2022-02-21T00:00:00"/>
    <s v="APROBADA"/>
    <s v="Se emite certificación para adquisición de herramientas para mantenimiento de edificios "/>
    <s v="ADMINISTRACION CENTRAL"/>
    <n v="6416"/>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ADQUISICIÓN DE HERRAMIENTAS PARA MANTENIMIENTO DE EDIFICIOS"/>
    <n v="6416"/>
    <n v="0"/>
    <n v="6416"/>
    <n v="0"/>
    <n v="0"/>
    <n v="0"/>
    <s v="NUEVA"/>
    <n v="9999"/>
    <s v="01"/>
    <s v="000"/>
    <s v="001"/>
    <n v="990102"/>
    <n v="1701"/>
    <s v="001"/>
    <s v="0000"/>
    <s v="0000"/>
    <n v="0"/>
    <s v="OBLIGACIONES DE EJERCICIOS ANTERIORES POR EGRESOS"/>
    <s v="COOR ADMINISTRATIVA FINANCIERA"/>
    <s v="DIR ADMINISTRATIVA"/>
    <s v="GI IMPORTACIONES"/>
    <m/>
    <x v="2"/>
  </r>
  <r>
    <x v="53"/>
    <s v="134003140"/>
    <s v="MSP-DNA-2022-0401-M"/>
    <d v="2022-02-16T00:00:00"/>
    <x v="50"/>
    <d v="2022-02-21T00:00:00"/>
    <s v="APROBADA"/>
    <s v="SE emite certificación para mantenimiento correctivo y preventivo de cisternas "/>
    <s v="ADMINISTRACION CENTRAL"/>
    <n v="390"/>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MANTENIMIENTO PREVENTIVO DE CISTERNAS DE LOS EDIFICIOS ANEXOS A PLANTA CENTRAL"/>
    <n v="390"/>
    <n v="0"/>
    <n v="390"/>
    <n v="0"/>
    <n v="0"/>
    <n v="0"/>
    <s v="ARRASTRE"/>
    <n v="9999"/>
    <s v="01"/>
    <s v="000"/>
    <s v="001"/>
    <n v="990102"/>
    <n v="1701"/>
    <s v="001"/>
    <s v="0000"/>
    <s v="0000"/>
    <n v="0"/>
    <s v="OBLIGACIONES DE EJERCICIOS ANTERIORES POR EGRESOS"/>
    <s v="COOR ADMINISTRATIVA FINANCIERA"/>
    <s v="DIR ADMINISTRATIVA"/>
    <s v="GI IMPORTACIONES"/>
    <m/>
    <x v="0"/>
  </r>
  <r>
    <x v="53"/>
    <s v="134003073"/>
    <s v="MSP-DNA-2022-0401-M"/>
    <d v="2022-02-16T00:00:00"/>
    <x v="50"/>
    <d v="2022-02-21T00:00:00"/>
    <s v="APROBADA"/>
    <s v="SE emite certificación para mantenimiento correctivo y preventivo de cisternas "/>
    <s v="ADMINISTRACION CENTRAL"/>
    <n v="480"/>
    <s v="Vigilar y supervisar los procesos de control interno sobre uso y mantenimiento de bienes muebles e inmuebles, suministros y materiales a nivel central y diseñar lineamientos para el nivel desconcentrado."/>
    <s v="Informe con análisis de costos de bienes, servicios y obras requeridos para la gestion y mantenimiento de la Institución."/>
    <s v="MANTENIMIENTO PREVENTIVO DE CISTERNAS DE LOS EDIFICIOS ANEXOS A PLANTA CENTRAL"/>
    <n v="480"/>
    <n v="0"/>
    <n v="480"/>
    <n v="0"/>
    <n v="0"/>
    <n v="0"/>
    <s v="ARRASTRE"/>
    <n v="9999"/>
    <s v="01"/>
    <s v="000"/>
    <s v="001"/>
    <n v="530402"/>
    <n v="1701"/>
    <s v="001"/>
    <s v="0000"/>
    <s v="0000"/>
    <n v="0"/>
    <s v="EDIFICIOS LOCALES RESIDENCIAS Y CABLEADO ESTRUCTUR"/>
    <s v="COOR ADMINISTRATIVA FINANCIERA"/>
    <s v="DIR ADMINISTRATIVA"/>
    <s v="GI MANTENIMIENTO"/>
    <m/>
    <x v="0"/>
  </r>
  <r>
    <x v="54"/>
    <s v="134003017"/>
    <s v="MSP-DNA-2022-0410-M"/>
    <d v="2022-02-16T00:00:00"/>
    <x v="51"/>
    <d v="2022-02-21T00:00:00"/>
    <s v="APROBADA"/>
    <s v="Se emite la certificación con el fin de atender pedido de pago de rastreo satelital flota vehículos MSP y se deja insubsistente de manera parcial la cert. 028,"/>
    <s v="ADMINISTRACION CENTRAL"/>
    <n v="27528.5"/>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RASTREO SATELITAL PARA LA FLOTA VEHICULAR DEL MINISTERIO DE SALUD PÚBLICA (PLANTA CENTRAL)"/>
    <n v="27527.5"/>
    <n v="0"/>
    <n v="27527.5"/>
    <n v="2502.5"/>
    <n v="0"/>
    <n v="0"/>
    <s v="ARRASTRE"/>
    <n v="9999"/>
    <s v="01"/>
    <s v="000"/>
    <s v="001"/>
    <n v="530246"/>
    <n v="1701"/>
    <s v="001"/>
    <s v="0000"/>
    <s v="0000"/>
    <n v="1"/>
    <s v="SERVICIOS DE IDENTIFICACION MARCACION AUTENTIFICAC"/>
    <s v="COOR ADMINISTRATIVA FINANCIERA"/>
    <s v="DIR ADMINISTRATIVA"/>
    <s v="GI TRANSPORTES"/>
    <s v="Es una certificación Plurianual, por lo que para el año 2022 se certifica el valor de 27.527,50 y para el año 2023 2.502,50, siendo el monto total del contrato de 30.030"/>
    <x v="0"/>
  </r>
  <r>
    <x v="55"/>
    <s v="121091001"/>
    <s v="MSP-SNPSS-2022-0580-M"/>
    <d v="2022-02-15T00:00:00"/>
    <x v="52"/>
    <d v="2022-02-21T00:00:00"/>
    <s v="INSUBSISTENTE"/>
    <s v="NINGUNA"/>
    <s v="PROVISION Y PRESTACION DE SERVICIOS DE SALUD"/>
    <n v="0"/>
    <s v="p. Gestionar y administrar los requerimientos a incluirse en el sistema de agendamiento de citas las instancias correspondientes"/>
    <s v="2. Informe de ejecución de estrategias para prestar el servicio de agendamiento de citas médicas."/>
    <s v="CONVENIO DE PAGO DEL SERVICIO DE CONTACT CENTER DEL 19 AGOSTO A 15 DE DICIEMBRE 2019"/>
    <n v="2435350"/>
    <n v="292242"/>
    <s v=""/>
    <n v="0"/>
    <n v="0"/>
    <n v="0"/>
    <s v="ARRASTRE"/>
    <n v="9999"/>
    <n v="90"/>
    <s v="000"/>
    <s v="001"/>
    <n v="990102"/>
    <n v="1701"/>
    <s v="001"/>
    <s v="0000"/>
    <s v="0000"/>
    <n v="0"/>
    <s v="OBLIGACIONES DE EJERCICIOS ANTERIORES POR EGRESOS"/>
    <e v="#N/A"/>
    <s v="DIR NAC GESTION USUARIOS PACIENTES "/>
    <s v="CONTACT CENTER"/>
    <s v="NO TIENE FINANCIAMIENTO"/>
    <x v="3"/>
  </r>
  <r>
    <x v="55"/>
    <s v="121091002"/>
    <s v="MSP-SNPSS-2022-0580-M"/>
    <d v="2022-02-15T00:00:00"/>
    <x v="52"/>
    <d v="2022-02-21T00:00:00"/>
    <s v="INSUBSISTENTE"/>
    <s v="NINGUNA"/>
    <s v="PROVISION Y PRESTACION DE SERVICIOS DE SALUD"/>
    <n v="0"/>
    <s v="p. Gestionar y administrar los requerimientos a incluirse en el sistema de agendamiento de citas las instancias correspondientes"/>
    <s v="2. Informe de ejecución de estrategias para prestar el servicio de agendamiento de citas médicas."/>
    <s v="CONVENIO DE PAGO DEL SERVICIO TELEASISTENCIA CONTRATO NRO. 0015-2020. SALUD MENTAL DEL 08 DE ABRIL AL 26 DE JULIO 2020."/>
    <n v="37655"/>
    <n v="4518.6000000000004"/>
    <s v=""/>
    <n v="0"/>
    <n v="0"/>
    <n v="0"/>
    <s v="ARRASTRE"/>
    <n v="9999"/>
    <n v="90"/>
    <s v="000"/>
    <s v="001"/>
    <n v="990102"/>
    <n v="1701"/>
    <s v="001"/>
    <s v="0000"/>
    <s v="0000"/>
    <n v="0"/>
    <s v="OBLIGACIONES DE EJERCICIOS ANTERIORES POR EGRESOS"/>
    <e v="#N/A"/>
    <s v="DIR NAC GESTION USUARIOS PACIENTES "/>
    <s v="NO APLICA"/>
    <s v="NO TIENE FINANCIAMIENTO"/>
    <x v="3"/>
  </r>
  <r>
    <x v="56"/>
    <s v="137000053"/>
    <s v="MSP-DNCIP-2022-0072-M"/>
    <d v="2022-02-17T00:00:00"/>
    <x v="53"/>
    <d v="2022-02-24T00:00:00"/>
    <s v="INSUBSISTENTE"/>
    <s v="Se emite certificación a fin de dar continuidad al tramite respectivo para el proceso de pago de viaticos de arrastre"/>
    <s v="ADMINISTRACION CENTRAL"/>
    <n v="400"/>
    <s v="Desarrollar y revisar políticas internas y estrategias de comunicación social e imagen institucional, y vigilar su ejecución y cumplimiento en toda su jurisdicción operativa"/>
    <s v="Informes anuales de gestión ministerial."/>
    <s v="Viáticos y subsistencia de arrastre"/>
    <n v="130.44"/>
    <n v="0"/>
    <s v=""/>
    <n v="0"/>
    <n v="0"/>
    <n v="0"/>
    <s v="ARRASTRE"/>
    <n v="9999"/>
    <s v="01"/>
    <s v="000"/>
    <s v="001"/>
    <n v="990102"/>
    <n v="1701"/>
    <s v="001"/>
    <s v="0000"/>
    <s v="0000"/>
    <n v="0"/>
    <s v="OBLIGACIONES DE EJERCICIOS ANTERIORES POR EGRESOS"/>
    <s v="DESPACHO MINISTERIAL"/>
    <s v="DIREC COMUNICACION IMAGEN PRENSA"/>
    <s v="NO APLICA"/>
    <s v="se deja insubsistente con memorando MSP-DNCIP-2022-0137-M"/>
    <x v="6"/>
  </r>
  <r>
    <x v="57"/>
    <s v="134003148"/>
    <s v="MSP-DNA-2022-0286-M"/>
    <d v="2022-02-07T00:00:00"/>
    <x v="54"/>
    <d v="2022-02-24T00:00:00"/>
    <s v="APROBADA"/>
    <s v="Se emite certificación para pago de botellones de agua para el Despacho Ministerial "/>
    <s v="ADMINISTRACION CENTRAL"/>
    <n v="22.1"/>
    <s v="Administrar los servicios administrativos de acuerdo a los requerimientos y necesidades del nivel central"/>
    <s v="Informe con análisis de costos de bienes, servicios y obras requeridos para la gestion y mantenimiento de la Institución."/>
    <s v="SERVICIO DE RECARGA DE BOTELLONES DE AGUA PARA EL DESPACHO MINISTERIAL"/>
    <n v="22.1"/>
    <n v="0"/>
    <n v="22.1"/>
    <n v="0"/>
    <n v="0"/>
    <n v="0"/>
    <s v="ARRASTRE"/>
    <n v="9999"/>
    <s v="01"/>
    <s v="000"/>
    <s v="001"/>
    <n v="990102"/>
    <n v="1701"/>
    <s v="001"/>
    <s v="0000"/>
    <s v="0000"/>
    <n v="0"/>
    <s v="OBLIGACIONES DE EJERCICIOS ANTERIORES POR EGRESOS"/>
    <s v="COOR ADMINISTRATIVA FINANCIERA"/>
    <s v="DIR ADMINISTRATIVA"/>
    <s v="NO APLICA"/>
    <m/>
    <x v="0"/>
  </r>
  <r>
    <x v="57"/>
    <s v="134003149"/>
    <s v="'MSP-DNA-2022-0286-M"/>
    <d v="2022-02-07T00:00:00"/>
    <x v="54"/>
    <d v="2022-02-24T00:00:00"/>
    <s v="APROBADA"/>
    <s v="Se emite certificación para pago de botellones de agua para el Despacho Ministerial "/>
    <s v="ADMINISTRACION CENTRAL"/>
    <n v="98.6"/>
    <s v="Administrar los servicios administrativos de acuerdo a los requerimientos y necesidades del nivel central"/>
    <s v="Informe con análisis de costos de bienes, servicios y obras requeridos para la gestion y mantenimiento de la Institución."/>
    <s v="SERVICIO DE RECARGA DE BOTELLONES DE AGUA PARA EL DESPACHO MINISTERIAL"/>
    <n v="98.6"/>
    <n v="0"/>
    <n v="98.6"/>
    <n v="0"/>
    <n v="0"/>
    <n v="0"/>
    <s v="NUEVA"/>
    <n v="9999"/>
    <s v="01"/>
    <s v="000"/>
    <s v="001"/>
    <n v="530801"/>
    <n v="1701"/>
    <s v="001"/>
    <s v="0000"/>
    <s v="0000"/>
    <n v="0"/>
    <s v="ALIMENTOS Y BEBIDAS"/>
    <s v="COOR ADMINISTRATIVA FINANCIERA"/>
    <s v="DIR ADMINISTRATIVA"/>
    <s v="NO APLICA"/>
    <m/>
    <x v="0"/>
  </r>
  <r>
    <x v="58"/>
    <s v="135000066"/>
    <s v="MSP-DNTIC-2022-0340-M"/>
    <d v="2022-02-21T00:00:00"/>
    <x v="55"/>
    <d v="2022-02-22T00:00:00"/>
    <s v="APROBADA"/>
    <s v="Convenio Específico Interinstitucional entre MSP y el IESS"/>
    <s v="ADMINISTRACION CENTRAL"/>
    <n v="0"/>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CONVENIO ESPECÍFICO INTERINSTITUCIONAL ENTRE EL MINISTERIO DE SALUD PÚBLICA DEL ECUADOR Y EL INSTITUTO ECUATORIANO DE SEGURIDAD SOCIAL, PARA LA ENTREGA EN CONVENIO DE USO Y DESARROLLO DE APLICACIONES WEB DEL IESS._x000a_"/>
    <n v="0"/>
    <n v="0"/>
    <n v="0"/>
    <n v="0"/>
    <n v="0"/>
    <n v="0"/>
    <s v="NUEVO"/>
    <n v="9999"/>
    <s v="01"/>
    <s v="000"/>
    <s v="001"/>
    <n v="0"/>
    <n v="1701"/>
    <s v="001"/>
    <s v="0000"/>
    <s v="0000"/>
    <n v="0"/>
    <s v=""/>
    <s v="DESPACHO MINISTERIAL"/>
    <s v="DIR TECNOLOGIAS INFORMACION COMUNICACION"/>
    <s v="Presupuesto por Resultados"/>
    <m/>
    <x v="4"/>
  </r>
  <r>
    <x v="59"/>
    <s v="134003150"/>
    <s v="MSP-DNA-2022-0446-M"/>
    <d v="2022-02-22T00:00:00"/>
    <x v="56"/>
    <d v="2022-02-25T00:00:00"/>
    <s v="APROBADA"/>
    <s v="Pago servicio de telecomunicaciones "/>
    <s v="ADMINISTRACION CENTRAL"/>
    <n v="3354.9700000000003"/>
    <s v="Administrar los servicios administrativos de acuerdo a los requerimientos y necesidades del nivel central"/>
    <s v="Informe de pagos de servicios básicos, impuestos y mantenimiento de los inmuebles de nivel central."/>
    <s v="Pago servicios básicos Telecomunicaciones"/>
    <n v="2995.51"/>
    <n v="359.46"/>
    <n v="3354.9700000000003"/>
    <n v="0"/>
    <n v="0"/>
    <n v="0"/>
    <s v="ARRASTRE"/>
    <n v="9999"/>
    <s v="01"/>
    <s v="000"/>
    <s v="001"/>
    <n v="990102"/>
    <n v="1701"/>
    <s v="001"/>
    <s v="0000"/>
    <s v="0000"/>
    <n v="0"/>
    <s v="OBLIGACIONES DE EJERCICIOS ANTERIORES POR EGRESOS"/>
    <s v="COOR ADMINISTRATIVA FINANCIERA"/>
    <s v="DIR ADMINISTRATIVA"/>
    <s v="NO APLICA"/>
    <m/>
    <x v="0"/>
  </r>
  <r>
    <x v="60"/>
    <s v="111004018"/>
    <s v="'MSP-DNNTHS-2022-0181-M_x000a_'MSP-DNNTHS-2022-0182-M_x000a_MSP-DNNTHS-2022-0186-M"/>
    <d v="2022-02-21T00:00:00"/>
    <x v="57"/>
    <d v="2022-03-04T00:00:00"/>
    <s v="APROBADA"/>
    <s v="CONVENIO ESPECÍFICO DE COOPERACION INTERINSTITUCIONAL ENTRE EL MINISTERIO DE SALUD PUBLICA Y LA UNIVERSIDAD TÉCNICA DE MANABÍ PARA EL DESARROLLO DE LA ESPECIALIZACIÓN MÈDICA EN CIRUGÍA GENERAL Y LAPARAROSCOPICA EN CALIDAD DE AUTOFINANCIADO "/>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ÍFICO DE COOPERACION INTERINSTITUCIONAL ENTRE EL MINISTERIO DE SALUD PUBLICA Y LA UNIVERSIDAD TÉCNICA DE MANABÍ PARA EL DESARROLLO DE LA ESPECIALIZACIÓN MÈDICA EN CIRUGÍA GENERAL Y LAPARAROSCOPICA EN CALIDAD DE AUTOFINANCIADO"/>
    <n v="0"/>
    <n v="0"/>
    <n v="0"/>
    <n v="0"/>
    <n v="0"/>
    <n v="0"/>
    <s v="NUEVA"/>
    <n v="9999"/>
    <n v="58"/>
    <s v="000"/>
    <s v="002"/>
    <n v="0"/>
    <n v="1701"/>
    <s v="001"/>
    <s v="0000"/>
    <s v="0000"/>
    <n v="0"/>
    <s v=""/>
    <s v="SUBSE RECTORIA SISTEMA NACIONAL SALUD"/>
    <s v="DIR FORTALECIMIENTO PROFESIONAL CARRERA SANITARIA"/>
    <s v="NO APLICA"/>
    <s v="NINGUNA"/>
    <x v="1"/>
  </r>
  <r>
    <x v="60"/>
    <s v="111004019"/>
    <s v="'MSP-DNNTHS-2022-0181-M_x000a_'MSP-DNNTHS-2022-0182-M_x000a_MSP-DNNTHS-2022-0186-M"/>
    <d v="2022-02-21T00:00:00"/>
    <x v="57"/>
    <d v="2022-03-04T00:00:00"/>
    <s v="APROBADA"/>
    <s v="CONVENIO ESPECÍFICO DE COOPERACION INTERINSTITUCIONAL ENTRE EL MINISTERIO DE SALUD PUBLICA Y LA UNIVERSIDAD TÉCNICA DE MANABÍ PARA EL DESARROLLO DE LA ESPECIALIZACIÓN MÈDICA EN ENFERMERÍA EN SALUD FAMILIAR Y COMUNITARIA  EN CALIDAD DE AUTOFINANCIADO "/>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ÍFICO DE COOPERACION INTERINSTITUCIONAL ENTRE EL MINISTERIO DE SALUD PUBLICA Y LA UNIVERSIDAD TÉCNICA DE MANABÍ PARA EL DESARROLLO DE LA ESPECIALIZACIÓN MÈDICA EN ENFERMERÍA EN SALUD FAMILIAR Y COMUNITARIA EN CALIDAD DE AUTOFINANCIADO"/>
    <n v="0"/>
    <n v="0"/>
    <n v="0"/>
    <n v="0"/>
    <n v="0"/>
    <n v="0"/>
    <s v="NUEVA"/>
    <n v="9999"/>
    <n v="58"/>
    <s v="000"/>
    <s v="002"/>
    <n v="0"/>
    <n v="1701"/>
    <s v="001"/>
    <s v="0000"/>
    <s v="0000"/>
    <n v="0"/>
    <s v=""/>
    <s v="SUBSE RECTORIA SISTEMA NACIONAL SALUD"/>
    <s v="DIR FORTALECIMIENTO PROFESIONAL CARRERA SANITARIA"/>
    <s v="NO APLICA"/>
    <s v="NINGUNA"/>
    <x v="1"/>
  </r>
  <r>
    <x v="60"/>
    <s v="111004020"/>
    <s v="'MSP-DNNTHS-2022-0181-M_x000a_'MSP-DNNTHS-2022-0182-M_x000a_MSP-DNNTHS-2022-0186-M"/>
    <d v="2022-02-21T00:00:00"/>
    <x v="57"/>
    <d v="2022-03-04T00:00:00"/>
    <s v="APROBADA"/>
    <s v="CONVENIO MARCO DE COOPERACION INTERINSTITUCIONAL ENTRE EL MINISTERIO DE SALUD PUBLICA Y LA UNIVERSIDAD INTERANCIONAL DEL ECUADOR "/>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MARCO DE COOPERACION INTERINSTITUCIONAL ENTRE EL MINISTERIO DE SALUD PUBLICA Y LA UNIVERSIDAD INTERANCIONAL DEL ECUADOR"/>
    <n v="0"/>
    <n v="0"/>
    <n v="0"/>
    <n v="0"/>
    <n v="0"/>
    <n v="0"/>
    <s v="NUEVA"/>
    <n v="9999"/>
    <n v="58"/>
    <s v="000"/>
    <s v="002"/>
    <n v="0"/>
    <n v="1701"/>
    <s v="001"/>
    <s v="0000"/>
    <s v="0000"/>
    <n v="0"/>
    <s v=""/>
    <s v="SUBSE RECTORIA SISTEMA NACIONAL SALUD"/>
    <s v="DIR FORTALECIMIENTO PROFESIONAL CARRERA SANITARIA"/>
    <s v="NO APLICA"/>
    <s v="NINGUNA"/>
    <x v="1"/>
  </r>
  <r>
    <x v="60"/>
    <s v="111004021"/>
    <s v="'MSP-DNNTHS-2022-0181-M_x000a_'MSP-DNNTHS-2022-0182-M_x000a_MSP-DNNTHS-2022-0186-M"/>
    <d v="2022-02-21T00:00:00"/>
    <x v="57"/>
    <d v="2022-03-04T00:00:00"/>
    <s v="APROBADA"/>
    <s v="CONVENIO ESPECÍFICO DE COOPERACIÓN INTERINSTITUCIONAL ENTRE EL MINISTERIO DESALUD PÚBLICA Y LA UNIVERSIDAD UTE PARA EL DESARROLLO DE LA MAESTRÍA EN EPIDEMILOGÍA CON MENCIÓN ENINVESTIGACIÓN CLÍNICA APLICADA EN CALIDAD DE AUTOFINANCIADO&quot;"/>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ÍFICO DE COOPERACIÓN INTERINSTITUCIONAL ENTRE EL MINISTERIO DE SALUD PÚBLICA Y LA UNIVERSIDAD UTE PARA EL DESARROLLO DE LA MAESTRÍA EN EPIDEMILOGÍA CON MENCIÓN EN INVESTIGACIÓN CLÍNICA APLICADA EN CALIDAD DE AUTOFINANCIADO"/>
    <n v="0"/>
    <n v="0"/>
    <n v="0"/>
    <n v="0"/>
    <n v="0"/>
    <n v="0"/>
    <s v="NUEVA"/>
    <n v="9999"/>
    <n v="58"/>
    <s v="000"/>
    <s v="002"/>
    <n v="0"/>
    <n v="1701"/>
    <s v="001"/>
    <s v="0000"/>
    <s v="0000"/>
    <n v="0"/>
    <s v=""/>
    <s v="SUBSE RECTORIA SISTEMA NACIONAL SALUD"/>
    <s v="DIR FORTALECIMIENTO PROFESIONAL CARRERA SANITARIA"/>
    <s v="NO APLICA"/>
    <s v="NINGUNA"/>
    <x v="1"/>
  </r>
  <r>
    <x v="61"/>
    <n v="111005010"/>
    <s v="MSP-DNMDM-2022-0239-M"/>
    <d v="2022-02-22T00:00:00"/>
    <x v="58"/>
    <d v="2022-03-09T00:00:00"/>
    <s v="APROBADA"/>
    <s v="LIQUIDACIÓN CONTRATO 2021 FLUOXETINA "/>
    <s v="PROVISION Y PRESTACION DE SERVICIOS DE SALUD"/>
    <n v="26482.880000000005"/>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l medicamento METFORMINA SÓLIDO ORAL 500 MG CAJA X BLÍSTER/RISTRA para los Establecimientos del Ministerio de Salud Pública"/>
    <n v="26482.880000000001"/>
    <n v="0"/>
    <n v="26482.880000000001"/>
    <n v="0"/>
    <n v="0"/>
    <n v="0"/>
    <s v="ARRASTRE"/>
    <n v="9999"/>
    <n v="90"/>
    <s v="000"/>
    <s v="001"/>
    <n v="530809"/>
    <n v="1701"/>
    <s v="001"/>
    <s v="0000"/>
    <s v="0000"/>
    <n v="3.637978807091713E-12"/>
    <s v="MEDICAMENTOS"/>
    <s v="SUB GESTION OPERACIONES LOGISTICA SALUD "/>
    <s v="DIR NACIONAL ABASTECIMIENTO MEDICAMENTOS DIPOSITIVOS MEDICOS OTROS BIENES ESTRATÉGICOS EN SALUD"/>
    <s v="NO APLICA"/>
    <s v="NINGUNA"/>
    <x v="1"/>
  </r>
  <r>
    <x v="62"/>
    <s v="134003038"/>
    <s v="MSP-DNA-2022-0488-M"/>
    <d v="2022-02-25T00:00:00"/>
    <x v="59"/>
    <d v="2022-02-25T00:00:00"/>
    <s v="APROBADA"/>
    <s v="correspondiente._x000a_A través de Memorando Nro. MSP-DNA-2022-0488-M, se solicita se realice la reforma presupuestaria para financiar el valor del IVA únicamente al FEE de emisión tanto de pasajes nacionales como internacionales y a la vez dejar insubsistente de manera parcial la Certificación Nro. 027, en las líneas 134003038 y 134003039."/>
    <s v="ADMINISTRACION CENTRAL"/>
    <n v="87475.14"/>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EMISIÓN DE PASAJES AEREOS NACIONALES PARA SERVIDORES DEL MSP Y PACIENTES RPIS"/>
    <n v="0"/>
    <n v="504"/>
    <n v="504"/>
    <n v="0"/>
    <n v="0"/>
    <n v="0"/>
    <s v="ARRASTRE"/>
    <n v="9999"/>
    <s v="01"/>
    <s v="000"/>
    <s v="001"/>
    <n v="530301"/>
    <n v="1701"/>
    <s v="001"/>
    <s v="0000"/>
    <s v="0000"/>
    <n v="504"/>
    <s v="PASAJES AL INTERIOR"/>
    <s v="COOR ADMINISTRATIVA FINANCIERA"/>
    <s v="DIR ADMINISTRATIVA"/>
    <s v="GI TRANSPORTES"/>
    <m/>
    <x v="0"/>
  </r>
  <r>
    <x v="62"/>
    <s v="134003039"/>
    <s v="MSP-DNA-2022-0488-M"/>
    <d v="2022-02-25T00:00:00"/>
    <x v="59"/>
    <d v="2022-02-25T00:00:00"/>
    <s v="APROBADA"/>
    <s v="correspondiente._x000a_A través de Memorando Nro. MSP-DNA-2022-0488-M, se solicita se realice la reforma presupuestaria para financiar el valor del IVA únicamente al FEE de emisión tanto de pasajes nacionales como internacionales y a la vez dejar insubsistente de manera parcial la Certificación Nro. 027, en las líneas 134003038 y 134003039."/>
    <s v="ADMINISTRACION CENTRAL"/>
    <n v="63706.04"/>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EMISIÓN DE PASAJES AEREOS INTERNACIONALES PARA SERVIDORES DEL MSP Y PACIENTES RPIS"/>
    <n v="0"/>
    <n v="120"/>
    <n v="120"/>
    <n v="0"/>
    <n v="0"/>
    <n v="0"/>
    <s v="ARRASTRE"/>
    <n v="9999"/>
    <s v="01"/>
    <s v="000"/>
    <s v="001"/>
    <n v="530302"/>
    <n v="1701"/>
    <s v="001"/>
    <s v="0000"/>
    <s v="0000"/>
    <n v="120"/>
    <s v="PASAJES AL EXTERIOR"/>
    <s v="COOR ADMINISTRATIVA FINANCIERA"/>
    <s v="DIR ADMINISTRATIVA"/>
    <s v="GI TRANSPORTES"/>
    <m/>
    <x v="0"/>
  </r>
  <r>
    <x v="63"/>
    <s v="111005016"/>
    <s v="MSP-DNMDM-2022-0239-M"/>
    <d v="2022-02-22T00:00:00"/>
    <x v="58"/>
    <d v="2022-03-09T00:00:00"/>
    <s v="INSUBSISTENTE"/>
    <s v="LIQUIDACIÓN CONTRATO 2021 METFORMINA"/>
    <s v="PROVISION Y PRESTACION DE SERVICIOS DE SALUD"/>
    <n v="8119"/>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L MEDICAMENTO_x000a_FLUOXETINA SOLIDO ORAL DE 20 MG CAJA X BLÍSTER RISTRA PARA LOS_x000a_ESTABLECIMIENTOS DEL MINISTERIO DE SALUD"/>
    <n v="6221.44"/>
    <m/>
    <s v=""/>
    <m/>
    <m/>
    <m/>
    <s v="ARRASTRE"/>
    <n v="9999"/>
    <n v="90"/>
    <s v="000"/>
    <s v="001"/>
    <n v="530809"/>
    <n v="1701"/>
    <s v="001"/>
    <s v="0000"/>
    <s v="0000"/>
    <n v="0"/>
    <s v="MEDICAMENTOS"/>
    <s v="SUB GESTION OPERACIONES LOGISTICA SALUD "/>
    <s v="DIR NACIONAL ABASTECIMIENTO MEDICAMENTOS DIPOSITIVOS MEDICOS OTROS BIENES ESTRATÉGICOS EN SALUD"/>
    <s v="NO APLICA"/>
    <s v="NINGUNA"/>
    <x v="1"/>
  </r>
  <r>
    <x v="64"/>
    <s v="134003145"/>
    <s v="MSP-DNA-2022-0438-M"/>
    <d v="2022-02-22T00:00:00"/>
    <x v="60"/>
    <d v="2022-03-04T00:00:00"/>
    <s v="INSUBSISTENTE"/>
    <s v="A través de Memorando MSP-DNA-2022-0725-M, se solicita que se deje insubistente la certificación Nro. 65 ya que se reformó los valores, por lo que la presente certificación se deja sin validez para los trámites correspondientes. "/>
    <s v="ADMINISTRACION CENTRAL"/>
    <n v="93831.56"/>
    <s v="r. Gestionar y autorizar los trámites de importación y desaduanización correspondientes a bienes y existencias del Ministerio de Salud Pública sujetos a la descrita modalidad."/>
    <s v="7. Informes de satisfacción para solicitudes de pago de servicios obtenidos y gastos de desaduanización generados en procesos de importación y donación."/>
    <s v="PAGO OBLIGACIONES PENDIENTES REEMBOLSO AGENTE DE ADUANAS (GASTOS NAVIEROS) Y ALMACENAJE"/>
    <n v="95000"/>
    <n v="0"/>
    <s v=""/>
    <n v="0"/>
    <n v="0"/>
    <n v="0"/>
    <s v="ARRASTRE"/>
    <n v="9999"/>
    <s v="01"/>
    <s v="000"/>
    <s v="001"/>
    <n v="990102"/>
    <n v="1701"/>
    <s v="001"/>
    <s v="0000"/>
    <s v="0000"/>
    <n v="0"/>
    <s v="OBLIGACIONES DE EJERCICIOS ANTERIORES POR EGRESOS"/>
    <s v="COOR ADMINISTRATIVA FINANCIERA"/>
    <s v="DIR ADMINISTRATIVA"/>
    <s v="GI IMPORTACIONES"/>
    <s v="Insubsistencia parcial con memo MSP-DNA-2022-1781-M del 15-07-2022"/>
    <x v="0"/>
  </r>
  <r>
    <x v="64"/>
    <s v="134003144"/>
    <s v="MSP-DNA-2022-0438-M"/>
    <d v="2022-02-22T00:00:00"/>
    <x v="60"/>
    <d v="2022-03-04T00:00:00"/>
    <s v="INSUBSISTENTE"/>
    <s v="A través de Memorando MSP-DNA-2022-0725-M, se solicita que se deje insubistente la certificación Nro. 65 ya que se reformó los valores, por lo que la presente certificación se deja sin validez para los trámites correspondientes. "/>
    <s v="ADMINISTRACION CENTRAL"/>
    <n v="5600"/>
    <s v="r. Gestionar y autorizar los trámites de importación y desaduanización correspondientes a bienes y existencias del Ministerio de Salud Pública sujetos a la descrita modalidad."/>
    <s v="7. Informes de satisfacción para solicitudes de pago de servicios obtenidos y gastos de desaduanización generados en procesos de importación y donación."/>
    <s v="PAGO OBLIGACIONES PENDIENTES REEMBOLSO AGENTE DE ADUANAS (RETIRO GUÍAS AÉREAS, TRANSPORTE)"/>
    <n v="5000"/>
    <n v="0"/>
    <s v=""/>
    <n v="0"/>
    <n v="0"/>
    <n v="0"/>
    <s v="ARRASTRE"/>
    <n v="9999"/>
    <s v="01"/>
    <s v="000"/>
    <s v="001"/>
    <n v="990102"/>
    <n v="1701"/>
    <s v="001"/>
    <s v="0000"/>
    <s v="0000"/>
    <n v="0"/>
    <s v="OBLIGACIONES DE EJERCICIOS ANTERIORES POR EGRESOS"/>
    <s v="COOR ADMINISTRATIVA FINANCIERA"/>
    <s v="DIR ADMINISTRATIVA"/>
    <s v="GI IMPORTACIONES"/>
    <m/>
    <x v="0"/>
  </r>
  <r>
    <x v="65"/>
    <s v="134003132"/>
    <s v="MSP-DNA-2022-0439-M"/>
    <d v="2022-02-22T00:00:00"/>
    <x v="61"/>
    <d v="2022-03-04T00:00:00"/>
    <s v="APROBADA"/>
    <s v="Certificación para proceso de pago de servicio de aduanas según memorando Nro. MSP-DNA-2022-439-M "/>
    <s v="ADMINISTRACION CENTRAL"/>
    <n v="84999.999999999985"/>
    <s v="r. Gestionar y autorizar los trámites de importación y desaduanización correspondientes a bienes y existencias del Ministerio de Salud Pública sujetos a la descrita modalidad."/>
    <s v="7. Informes de satisfacción para solicitudes de pago de servicios obtenidos y gastos de desaduanización generados en procesos de importación y donación."/>
    <s v="PAGO OBLIGACIONES PENDIENTES REEMBOLSO AGENTE DE ADUANAS (RETIRO GUÍAS AÉREAS, TRANSPORTE)"/>
    <n v="17672.490000000005"/>
    <n v="0"/>
    <n v="17672.490000000005"/>
    <n v="0"/>
    <n v="0"/>
    <n v="0"/>
    <s v="NUEVA"/>
    <n v="9999"/>
    <s v="01"/>
    <s v="000"/>
    <s v="001"/>
    <n v="530202"/>
    <n v="1701"/>
    <s v="001"/>
    <s v="0000"/>
    <s v="0000"/>
    <n v="-1.4551915228366852E-11"/>
    <s v="FLETES Y MANIOBRAS"/>
    <s v="COOR ADMINISTRATIVA FINANCIERA"/>
    <s v="DIR ADMINISTRATIVA"/>
    <s v="GI IMPORTACIONES"/>
    <s v="LIBERACION DE RECURSOS SEGÚN MEMO 'MSP-DNA-2022-2445-M Y LIQUIDACIONES PLANTEADAS POR LA DNF msp-dnf-2022-4432-m"/>
    <x v="0"/>
  </r>
  <r>
    <x v="65"/>
    <s v="134003133"/>
    <s v="MSP-DNA-2022-0439-M"/>
    <d v="2022-02-22T00:00:00"/>
    <x v="61"/>
    <d v="2022-03-04T00:00:00"/>
    <s v="APROBADA"/>
    <s v="Certificación para proceso de pago de servicio de aduanas según memorando Nro. MSP-DNA-2022-439-M "/>
    <s v="ADMINISTRACION CENTRAL"/>
    <n v="230244.03999999998"/>
    <s v="r. Gestionar y autorizar los trámites de importación y desaduanización correspondientes a bienes y existencias del Ministerio de Salud Pública sujetos a la descrita modalidad."/>
    <s v="7. Informes de satisfacción para solicitudes de pago de servicios obtenidos y gastos de desaduanización generados en procesos de importación y donación."/>
    <s v="PAGO OBLIGACIONES PENDIENTES REEMBOLSO AGENTE DE ADUANAS (GASTOS NAVIEROS) Y ALMACENAJE"/>
    <n v="86599.15"/>
    <n v="0"/>
    <n v="86599.15"/>
    <n v="0"/>
    <n v="0"/>
    <n v="0"/>
    <s v="NUEVA"/>
    <n v="9999"/>
    <s v="01"/>
    <s v="000"/>
    <s v="001"/>
    <n v="570103"/>
    <n v="1701"/>
    <s v="001"/>
    <s v="0000"/>
    <s v="0000"/>
    <n v="-2.9103830456733704E-11"/>
    <s v="TASAS PORTUARIAS Y AEROPORTUARIAS"/>
    <s v="COOR ADMINISTRATIVA FINANCIERA"/>
    <s v="DIR ADMINISTRATIVA"/>
    <s v="GI IMPORTACIONES"/>
    <s v="LIBERACION DE RECURSOS SEGÚN MEMO 'MSP-DNA-2022-2445-M Y LIQUIDACIONES PLANTEADAS POR LA DNF msp-dnf-2022-4432-m"/>
    <x v="0"/>
  </r>
  <r>
    <x v="65"/>
    <s v="134003134"/>
    <s v="MSP-DNA-2022-0439-M"/>
    <d v="2022-02-22T00:00:00"/>
    <x v="61"/>
    <d v="2022-03-04T00:00:00"/>
    <s v="APROBADA"/>
    <s v="Certificación para proceso de pago de servicio de aduanas según memorando Nro. MSP-DNA-2022-439-M "/>
    <s v="ADMINISTRACION CENTRAL"/>
    <n v="2000"/>
    <s v="r. Gestionar y autorizar los trámites de importación y desaduanización correspondientes a bienes y existencias del Ministerio de Salud Pública sujetos a la descrita modalidad."/>
    <s v="7. Informes de satisfacción para solicitudes de pago de servicios obtenidos y gastos de desaduanización generados en procesos de importación y donación."/>
    <s v="PAGOS  OBLIGACIONES PENDIENTES REEMBOLSO AGENTE DE ADUANAS  LICENCIAS PREVIAS DE IMPORTACIÓN"/>
    <n v="33"/>
    <n v="0"/>
    <n v="33"/>
    <n v="0"/>
    <n v="0"/>
    <n v="0"/>
    <s v="NUEVA"/>
    <n v="9999"/>
    <s v="01"/>
    <s v="000"/>
    <s v="001"/>
    <n v="570102"/>
    <n v="1701"/>
    <s v="001"/>
    <s v="0000"/>
    <s v="0000"/>
    <n v="0"/>
    <s v="TASAS GENERALES IMPUESTOS PERMISOS LICENCIAS Y PAT"/>
    <s v="COOR ADMINISTRATIVA FINANCIERA"/>
    <s v="DIR ADMINISTRATIVA"/>
    <s v="GI IMPORTACIONES"/>
    <s v="LIBERACION DE RECURSOS SEGÚN MEMO 'MSP-DNA-2022-2445-M Y LIQUIDACIONES PLANTEADAS POR LA DNF msp-dnf-2022-4432-m"/>
    <x v="0"/>
  </r>
  <r>
    <x v="65"/>
    <s v="134003135"/>
    <s v="MSP-DNA-2022-0439-M"/>
    <d v="2022-02-22T00:00:00"/>
    <x v="61"/>
    <d v="2022-03-04T00:00:00"/>
    <s v="APROBADA"/>
    <s v="Certificación para proceso de pago de servicio de aduanas según memorando Nro. MSP-DNA-2022-439-M "/>
    <s v="ADMINISTRACION CENTRAL"/>
    <n v="99.25"/>
    <s v="r. Gestionar y autorizar los trámites de importación y desaduanización correspondientes a bienes y existencias del Ministerio de Salud Pública sujetos a la descrita modalidad."/>
    <s v="7. Informes de satisfacción para solicitudes de pago de servicios obtenidos y gastos de desaduanización generados en procesos de importación y donación."/>
    <s v="PAGOS OBLIGACIONES PENDIENTES  REEMBOLSO AGENTE DE ADUANAS COMISIONES BANCARIAS"/>
    <n v="0"/>
    <n v="0"/>
    <n v="0"/>
    <n v="0"/>
    <n v="0"/>
    <n v="0"/>
    <s v="NUEVA"/>
    <n v="9999"/>
    <s v="01"/>
    <s v="000"/>
    <s v="001"/>
    <n v="570203"/>
    <n v="1701"/>
    <s v="001"/>
    <s v="0000"/>
    <s v="0000"/>
    <n v="0"/>
    <s v="COMISIONES BANCARIAS"/>
    <s v="COOR ADMINISTRATIVA FINANCIERA"/>
    <s v="DIR ADMINISTRATIVA"/>
    <s v="GI IMPORTACIONES"/>
    <s v="LIBERACION DE RECURSOS SEGÚN MEMO 'MSP-DNA-2022-2445-M Y LIQUIDACIONES PLANTEADAS POR LA DNF msp-dnf-2022-4432-m"/>
    <x v="0"/>
  </r>
  <r>
    <x v="66"/>
    <s v="134003032"/>
    <s v="MSP-DNA-2022-0456-M"/>
    <d v="2022-02-23T00:00:00"/>
    <x v="62"/>
    <d v="2022-03-04T00:00:00"/>
    <s v="APROBADA"/>
    <s v="A través de memorando Nro. MSP-DNA-2022-0456-M , mediante el cual solicita la insubsistencia de la certificación 038 por un reajuste en los montos del contrato. "/>
    <s v="ADMINISTRACION CENTRAL"/>
    <n v="61123.540000000008"/>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CONTRATACIÓN DE UN TALLER AUTOMOTRIZ PARA EJECUTAR MANTENIMIENTO PREVENTIVO Y CORRECTIVO DE LOS VEHÍCULOS LIVIANOS Y PESADOS PERTENECIENTES AL PARQUE AUTOMOTOR DEL MINISTERIO DE SALUD PÚBLICA (PLANTA CENTRAL)"/>
    <n v="61123.54"/>
    <n v="0"/>
    <n v="61123.54"/>
    <n v="0"/>
    <n v="0"/>
    <n v="0"/>
    <s v="ARRASTRE"/>
    <n v="9999"/>
    <s v="01"/>
    <s v="000"/>
    <s v="001"/>
    <n v="530813"/>
    <n v="1701"/>
    <s v="001"/>
    <s v="0000"/>
    <s v="0000"/>
    <n v="7.2759576141834259E-12"/>
    <s v="REPUESTOS Y ACCESORIOS"/>
    <s v="COOR ADMINISTRATIVA FINANCIERA"/>
    <s v="DIR ADMINISTRATIVA"/>
    <s v="GI TRANSPORTES"/>
    <m/>
    <x v="0"/>
  </r>
  <r>
    <x v="66"/>
    <s v="134003033"/>
    <s v="MSP-DNA-2022-0456-M"/>
    <d v="2022-02-23T00:00:00"/>
    <x v="62"/>
    <d v="2022-03-04T00:00:00"/>
    <s v="APROBADA"/>
    <s v="A través de memorando Nro. MSP-DNA-2022-0456-M , mediante el cual solicita la insubsistencia de la certificación 038 por un reajuste en los montos del contrato. "/>
    <s v="ADMINISTRACION CENTRAL"/>
    <n v="37363.050000000003"/>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CONTRATACIÓN DE UN TALLER AUTOMOTRIZ PARA EJECUTAR MANTENIMIENTO PREVENTIVO Y CORRECTIVO DE LOS VEHÍCULOS LIVIANOS Y PESADOS PERTENECIENTES AL PARQUE AUTOMOTOR DEL MINISTERIO DE SALUD PÚBLICA (PLANTA CENTRAL)"/>
    <n v="37363.050000000003"/>
    <n v="0"/>
    <n v="37363.050000000003"/>
    <n v="0"/>
    <n v="0"/>
    <n v="0"/>
    <s v="ARRASTRE"/>
    <n v="9999"/>
    <s v="01"/>
    <s v="000"/>
    <s v="001"/>
    <n v="530405"/>
    <n v="1701"/>
    <s v="001"/>
    <s v="0000"/>
    <s v="0000"/>
    <n v="0"/>
    <s v="VEHICULOS (SERVICIO PARA MANTENIMIENTO Y REPARACIO"/>
    <s v="COOR ADMINISTRATIVA FINANCIERA"/>
    <s v="DIR ADMINISTRATIVA"/>
    <s v="GI TRANSPORTES"/>
    <m/>
    <x v="0"/>
  </r>
  <r>
    <x v="66"/>
    <s v="134003034"/>
    <s v="MSP-DNA-2022-0456-M"/>
    <d v="2022-02-23T00:00:00"/>
    <x v="62"/>
    <d v="2022-03-04T00:00:00"/>
    <s v="APROBADA"/>
    <s v="A través de memorando Nro. MSP-DNA-2022-0456-M , mediante el cual solicita la insubsistencia de la certificación 038 por un reajuste en los montos del contrato. "/>
    <s v="ADMINISTRACION CENTRAL"/>
    <n v="6272.2099999999991"/>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CONTRATACIÓN DE UN TALLER AUTOMOTRIZ PARA EJECUTAR MANTENIMIENTO PREVENTIVO Y CORRECTIVO DE LOS VEHÍCULOS LIVIANOS Y PESADOS PERTENECIENTES AL PARQUE AUTOMOTOR DEL MINISTERIO DE SALUD PÚBLICA (PLANTA CENTRAL)"/>
    <n v="6272.21"/>
    <n v="0"/>
    <n v="6272.21"/>
    <n v="0"/>
    <n v="0"/>
    <n v="0"/>
    <s v="ARRASTRE"/>
    <n v="9999"/>
    <s v="01"/>
    <s v="000"/>
    <s v="001"/>
    <n v="530803"/>
    <n v="1701"/>
    <s v="001"/>
    <s v="0000"/>
    <s v="0000"/>
    <n v="-9.0949470177292824E-13"/>
    <s v="COMBUSTIBLES Y LUBRICANTES"/>
    <s v="COOR ADMINISTRATIVA FINANCIERA"/>
    <s v="DIR ADMINISTRATIVA"/>
    <s v="GI TRANSPORTES"/>
    <m/>
    <x v="0"/>
  </r>
  <r>
    <x v="67"/>
    <s v="134003113"/>
    <s v="MSP-DNA-2022-0467-M"/>
    <d v="2022-02-23T00:00:00"/>
    <x v="63"/>
    <d v="2022-03-03T00:00:00"/>
    <s v="APROBADA"/>
    <s v="Conforme a solicitud de memorandos MSP-DNA-2022-0330-M, MSP-DNA-2022-0378-M Y MSP-DNA-2022-0467-M, Se emite certificación poa que contempla valores plurianuales para el año 2023 y se deja insubsistente la certificación 039"/>
    <s v="ADMINISTRACION CENTRAL"/>
    <n v="135"/>
    <s v="Administrar los servicios administrativos de acuerdo a los requerimientos y necesidades del nivel central"/>
    <s v="Informe de pagos de servicios básicos, impuestos y mantenimiento de los inmuebles de nivel central."/>
    <s v="PLAN DE DATOS DEL DESPACHO MINISTERIAL"/>
    <n v="135"/>
    <n v="0"/>
    <n v="135"/>
    <n v="45"/>
    <n v="0"/>
    <n v="0"/>
    <s v="NUEVA"/>
    <n v="9999"/>
    <s v="01"/>
    <s v="000"/>
    <s v="001"/>
    <n v="530105"/>
    <n v="1701"/>
    <s v="001"/>
    <s v="0000"/>
    <s v="0000"/>
    <n v="0"/>
    <s v="TELECOMUNICACIONES"/>
    <s v="COOR ADMINISTRATIVA FINANCIERA"/>
    <s v="DIR ADMINISTRATIVA"/>
    <s v="GI MANTENIMIENTO"/>
    <s v="ES UNA CERTIFICACIÓN PLURIANUAL, PARA EL AÑO 2022 135 Y PARA EL AÑO 2023 45"/>
    <x v="0"/>
  </r>
  <r>
    <x v="68"/>
    <s v="111000004"/>
    <s v="MSP-SNGSP-2022-0520-M"/>
    <d v="2022-02-18T00:00:00"/>
    <x v="64"/>
    <d v="2022-03-02T00:00:00"/>
    <s v="APROBADA"/>
    <s v="ADQUISICIÓN FACTORES DE COAGULACIÓN"/>
    <s v="GOBERNANZA DE LA SALUD"/>
    <n v="650327.19999999995"/>
    <s v="Garantizar la generación e implementación de estrategias para coordinar y concertar con las instituciones del Sistema Nacional de Salud, la gestión y ejecución de las políticas, normas, convenios, estándares y herramientas técnicas en la red pública y com"/>
    <s v="Garantizar la generación e implementación de estrategias para coordinar y concertar con las instituciones del Sistema Nacional de Salud, la gestión y ejecución de las políticas, normas, convenios, estándares y herramientas técnicas en la red pública y com"/>
    <s v="Adquisición de Factor VIII 250 UI KIT"/>
    <n v="650327.19999999995"/>
    <n v="0"/>
    <n v="650327.19999999995"/>
    <n v="0"/>
    <n v="0"/>
    <n v="0"/>
    <s v="NUEVA"/>
    <n v="9999"/>
    <n v="58"/>
    <s v="000"/>
    <s v="001"/>
    <n v="530809"/>
    <n v="1701"/>
    <s v="001"/>
    <s v="0000"/>
    <s v="0000"/>
    <n v="0"/>
    <s v="MEDICAMENTOS"/>
    <s v="SUB GESTION OPERACIONES LOGISTICA SALUD "/>
    <s v="SUB GESTION OPERACIONES LOGISTICA SALUD "/>
    <s v="PROGRAMA NACIONAL DE SANGRE"/>
    <s v="NINGUNA"/>
    <x v="1"/>
  </r>
  <r>
    <x v="68"/>
    <s v="111000005"/>
    <s v="MSP-SNGSP-2022-0520-M"/>
    <d v="2022-02-18T00:00:00"/>
    <x v="64"/>
    <d v="2022-03-02T00:00:00"/>
    <s v="APROBADA"/>
    <s v="ADQUISICIÓN FACTORES DE COAGULACIÓN"/>
    <s v="GOBERNANZA DE LA SALUD"/>
    <n v="3794594"/>
    <s v="Garantizar la generación e implementación de estrategias para coordinar y concertar con las instituciones del Sistema Nacional de Salud, la gestión y ejecución de las políticas, normas, convenios, estándares y herramientas técnicas en la red pública y com"/>
    <s v="Garantizar la generación e implementación de estrategias para coordinar y concertar con las instituciones del Sistema Nacional de Salud, la gestión y ejecución de las políticas, normas, convenios, estándares y herramientas técnicas en la red pública y com"/>
    <s v="Adquisición de Factor VIII de 500 UI"/>
    <n v="3794594"/>
    <n v="0"/>
    <n v="3794594"/>
    <n v="0"/>
    <n v="0"/>
    <n v="0"/>
    <s v="NUEVA"/>
    <n v="9999"/>
    <n v="58"/>
    <s v="000"/>
    <s v="001"/>
    <n v="530809"/>
    <n v="1701"/>
    <s v="001"/>
    <s v="0000"/>
    <s v="0000"/>
    <n v="0"/>
    <s v="MEDICAMENTOS"/>
    <s v="SUB GESTION OPERACIONES LOGISTICA SALUD "/>
    <s v="SUB GESTION OPERACIONES LOGISTICA SALUD "/>
    <s v="PROGRAMA NACIONAL DE SANGRE"/>
    <s v="NINGUNA"/>
    <x v="1"/>
  </r>
  <r>
    <x v="68"/>
    <s v="111000011"/>
    <s v="MSP-SNGSP-2022-0520-M"/>
    <d v="2022-02-18T00:00:00"/>
    <x v="64"/>
    <d v="2022-03-02T00:00:00"/>
    <s v="APROBADA"/>
    <s v="ADQUISICIÓN FACTORES DE COAGULACIÓN"/>
    <s v="GOBERNANZA DE LA SALUD"/>
    <n v="374067"/>
    <s v="Garantizar la generación e implementación de estrategias para coordinar y concertar con las instituciones del Sistema Nacional de Salud, la gestión y ejecución de las políticas, normas, convenios, estándares y herramientas técnicas en la red pública y com"/>
    <s v="Garantizar la generación e implementación de estrategias para coordinar y concertar con las instituciones del Sistema Nacional de Salud, la gestión y ejecución de las políticas, normas, convenios, estándares y herramientas técnicas en la red pública y com"/>
    <s v="Adquisiciòn de Factor IX de 250 UI"/>
    <n v="374067"/>
    <n v="0"/>
    <n v="374067"/>
    <n v="0"/>
    <n v="0"/>
    <n v="0"/>
    <s v="NUEVA"/>
    <n v="9999"/>
    <n v="58"/>
    <s v="000"/>
    <s v="001"/>
    <n v="530809"/>
    <n v="1701"/>
    <s v="001"/>
    <s v="0000"/>
    <s v="0000"/>
    <n v="0"/>
    <s v="MEDICAMENTOS"/>
    <s v="SUB GESTION OPERACIONES LOGISTICA SALUD "/>
    <s v="SUB GESTION OPERACIONES LOGISTICA SALUD "/>
    <s v="PROGRAMA NACIONAL DE SANGRE"/>
    <s v="NINGUNA"/>
    <x v="1"/>
  </r>
  <r>
    <x v="69"/>
    <s v="122002005"/>
    <s v="MSP-DNIS-2022-0246-M"/>
    <d v="2022-02-22T00:00:00"/>
    <x v="65"/>
    <d v="2022-03-04T00:00:00"/>
    <s v="APROBADA"/>
    <m/>
    <s v="GARANTIA DE LA CALIDAD DE LOS SERVICIOS DE SALUD"/>
    <n v="38277.01"/>
    <s v="DAR SEGUIMIENTO AL MONITOREO DE LA EJECUCIÓN Y AVANCE DE OBRAS QUE SE EJECUTA DESDE EL NIVEL ZONAL."/>
    <s v="DIAGNÓSTICO CONSOLIDADO Y ACTUALIZADO DEL ESTADO DE INFRAESTRUCTURA Y PROYECCIÓN DE INTERVENCIONES O ADQUISICIONES, EN BASE A LA INFORMACIÓN GENERADA DESDE LAS COORDINACIONES ZONALES Y EN ARTICULACIÓN CON LA COORDINACIÓN GENERAL DE PLANIFICACIÓN."/>
    <s v="VIÁTICOS Y SUBSISTENCIAS"/>
    <n v="38277.01"/>
    <m/>
    <n v="38277.01"/>
    <n v="0"/>
    <n v="0"/>
    <n v="0"/>
    <s v="NUEVA"/>
    <n v="9999"/>
    <n v="57"/>
    <s v="000"/>
    <s v="002"/>
    <n v="530303"/>
    <n v="1701"/>
    <s v="001"/>
    <s v="0000"/>
    <s v="0000"/>
    <n v="0"/>
    <s v="VIATICOS Y SUBSISTENCIAS EN EL INTERIOR"/>
    <s v="SUB GESTION OPERACIONES LOGISTICA SALUD "/>
    <s v="DIR NAC INFRAESTRUCTURA SANITARIA"/>
    <s v="NO APLICA"/>
    <m/>
    <x v="6"/>
  </r>
  <r>
    <x v="69"/>
    <s v="122002007"/>
    <s v="MSP-DNIS-2022-0246-M"/>
    <d v="2022-02-22T00:00:00"/>
    <x v="65"/>
    <d v="2022-03-04T00:00:00"/>
    <s v="APROBADA"/>
    <m/>
    <s v="GARANTIA DE LA CALIDAD DE LOS SERVICIOS DE SALUD"/>
    <n v="1000"/>
    <s v="DAR SEGUIMIENTO AL MONITOREO DE LA EJECUCIÓN Y AVANCE DE OBRAS QUE SE EJECUTA DESDE EL NIVEL ZONAL."/>
    <s v="DIAGNÓSTICO CONSOLIDADO Y ACTUALIZADO DEL ESTADO DE INFRAESTRUCTURA Y PROYECCIÓN DE INTERVENCIONES O ADQUISICIONES, EN BASE A LA INFORMACIÓN GENERADA DESDE LAS COORDINACIONES ZONALES Y EN ARTICULACIÓN CON LA COORDINACIÓN GENERAL DE PLANIFICACIÓN."/>
    <s v="PASAJES AL INTERIOR"/>
    <n v="1000"/>
    <m/>
    <n v="1000"/>
    <n v="0"/>
    <n v="0"/>
    <n v="0"/>
    <s v="NUEVA"/>
    <n v="9999"/>
    <n v="57"/>
    <s v="000"/>
    <s v="002"/>
    <n v="530301"/>
    <n v="1701"/>
    <s v="001"/>
    <s v="0000"/>
    <s v="0000"/>
    <n v="0"/>
    <s v="PASAJES AL INTERIOR"/>
    <s v="SUB GESTION OPERACIONES LOGISTICA SALUD "/>
    <s v="DIR NAC INFRAESTRUCTURA SANITARIA"/>
    <s v="NO APLICA"/>
    <m/>
    <x v="6"/>
  </r>
  <r>
    <x v="69"/>
    <s v="122002008"/>
    <s v="MSP-DNIS-2022-0246-M"/>
    <d v="2022-02-22T00:00:00"/>
    <x v="65"/>
    <d v="2022-03-04T00:00:00"/>
    <s v="APROBADA"/>
    <m/>
    <s v="GARANTIA DE LA CALIDAD DE LOS SERVICIOS DE SALUD"/>
    <n v="1000"/>
    <s v="DAR SEGUIMIENTO AL MONITOREO DE LA EJECUCIÓN Y AVANCE DE OBRAS QUE SE EJECUTA DESDE EL NIVEL ZONAL."/>
    <s v="DIAGNÓSTICO CONSOLIDADO Y ACTUALIZADO DEL ESTADO DE INFRAESTRUCTURA Y PROYECCIÓN DE INTERVENCIONES O ADQUISICIONES, EN BASE A LA INFORMACIÓN GENERADA DESDE LAS COORDINACIONES ZONALES Y EN ARTICULACIÓN CON LA COORDINACIÓN GENERAL DE PLANIFICACIÓN."/>
    <s v="PARQUEADEROS"/>
    <n v="1000"/>
    <m/>
    <n v="1000"/>
    <n v="0"/>
    <n v="0"/>
    <n v="0"/>
    <s v="NUEVA"/>
    <n v="9999"/>
    <n v="57"/>
    <s v="000"/>
    <s v="002"/>
    <n v="530502"/>
    <n v="1701"/>
    <s v="001"/>
    <s v="0000"/>
    <s v="0000"/>
    <n v="0"/>
    <s v="EDIFICIOS LOCALES RESIDENCIAS PARQUEADEROS CASILLE"/>
    <s v="SUB GESTION OPERACIONES LOGISTICA SALUD "/>
    <s v="DIR NAC INFRAESTRUCTURA SANITARIA"/>
    <s v="NO APLICA"/>
    <m/>
    <x v="6"/>
  </r>
  <r>
    <x v="70"/>
    <s v="122002004"/>
    <s v="MSP-DNIS-2022-0265-M"/>
    <d v="2022-02-23T00:00:00"/>
    <x v="66"/>
    <d v="2022-03-04T00:00:00"/>
    <s v="INSUBSISTENTE"/>
    <s v="Con memorando Nro. 'MSP-DNIS-2022-0798-M solicita reforma e insubsistencia de certificación POA"/>
    <s v="PREVENCION Y PROMOCION DE LA SALUD"/>
    <n v="160"/>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PRESUPUESTO POR RESULTADOS PRIMER NIVEL VIÁTICOS"/>
    <n v="0"/>
    <n v="0"/>
    <s v=""/>
    <n v="0"/>
    <n v="0"/>
    <n v="0"/>
    <s v="NUEVA"/>
    <n v="9999"/>
    <n v="55"/>
    <s v="000"/>
    <s v="005"/>
    <n v="530303"/>
    <n v="1701"/>
    <s v="001"/>
    <s v="0000"/>
    <s v="0000"/>
    <n v="160"/>
    <s v="VIATICOS Y SUBSISTENCIAS EN EL INTERIOR"/>
    <s v="SUB GESTION OPERACIONES LOGISTICA SALUD "/>
    <s v="DIR NAC INFRAESTRUCTURA SANITARIA"/>
    <s v="Presupuesto por Resultados"/>
    <m/>
    <x v="6"/>
  </r>
  <r>
    <x v="71"/>
    <s v="122000114"/>
    <s v="MSP-SNGCSS-2022-0334-M"/>
    <d v="2022-02-24T00:00:00"/>
    <x v="67"/>
    <d v="2022-03-04T00:00:00"/>
    <s v="APROBADA"/>
    <m/>
    <s v="GARANTIA DE LA CALIDAD DE LOS SERVICIOS DE SALUD"/>
    <n v="24520"/>
    <s v="h. Evaluar la disponibilidad y el cumplimiento de requisitos de la infraestructura, equipamiento, medicamentos, dispositivos médicos y otros bienes estratégicos en salud en los servicios de salud del Ministerio de Salud Pública, a través la generación de estándares técnicos, conforme a las políticas sectoriales, modelos de calidad y lineamientos estratégicos establecidos; y, (SGOLS)"/>
    <s v="h. Evaluar la disponibilidad y el cumplimiento de requisitos de la infraestructura, equipamiento, medicamentos, dispositivos médicos y otros bienes estratégicos en salud en los servicios de salud del Ministerio de Salud Pública, a través la generación de estándares técnicos, conforme a las políticas sectoriales, modelos de calidad y lineamientos estratégicos establecidos; y, (SGOLS)"/>
    <s v="SUBSITENCIA Y VIATICOS EN EL INTERIOR"/>
    <n v="4160"/>
    <n v="0"/>
    <n v="4160"/>
    <n v="0"/>
    <n v="0"/>
    <n v="0"/>
    <s v="NUEVA"/>
    <n v="9999"/>
    <n v="57"/>
    <s v="000"/>
    <s v="002"/>
    <n v="530303"/>
    <n v="1701"/>
    <s v="001"/>
    <s v="0000"/>
    <s v="0000"/>
    <n v="20360"/>
    <s v="VIATICOS Y SUBSISTENCIAS EN EL INTERIOR"/>
    <s v="SUB GESTION OPERACIONES LOGISTICA SALUD "/>
    <s v="SUB GESTION OPERACIONES LOGISTICA SALUD "/>
    <s v="NO APLICA"/>
    <m/>
    <x v="6"/>
  </r>
  <r>
    <x v="71"/>
    <s v="122000115"/>
    <s v="MSP-SNGCSS-2022-0334-M"/>
    <d v="2022-02-24T00:00:00"/>
    <x v="67"/>
    <d v="2022-03-04T00:00:00"/>
    <s v="APROBADA"/>
    <m/>
    <s v="GARANTIA DE LA CALIDAD DE LOS SERVICIOS DE SALUD"/>
    <n v="160"/>
    <n v="0"/>
    <n v="0"/>
    <s v="PASAJES AL INTERIOR"/>
    <n v="160"/>
    <n v="0"/>
    <n v="160"/>
    <n v="0"/>
    <n v="0"/>
    <n v="0"/>
    <s v="NUEVA"/>
    <n v="9999"/>
    <n v="57"/>
    <s v="000"/>
    <s v="002"/>
    <n v="530301"/>
    <n v="1701"/>
    <s v="001"/>
    <s v="0000"/>
    <s v="0000"/>
    <n v="0"/>
    <s v="PASAJES AL INTERIOR"/>
    <s v="SUB GESTION OPERACIONES LOGISTICA SALUD "/>
    <s v="SUB GESTION OPERACIONES LOGISTICA SALUD "/>
    <s v="NO APLICA"/>
    <m/>
    <x v="6"/>
  </r>
  <r>
    <x v="72"/>
    <s v="122002006"/>
    <s v="MSP-DNIS-2022-0274-M"/>
    <d v="2022-02-25T00:00:00"/>
    <x v="68"/>
    <d v="2022-03-04T00:00:00"/>
    <s v="APROBADA"/>
    <m/>
    <s v="GARANTIA DE LA CALIDAD DE LOS SERVICIOS DE SALUD"/>
    <n v="62.99"/>
    <s v="DAR SEGUIMIENTO AL MONITOREO DE LA EJECUCIÓN Y AVANCE DE OBRAS QUE SE EJECUTA DESDE EL NIVEL ZONAL."/>
    <s v="DIAGNÓSTICO CONSOLIDADO Y ACTUALIZADO DEL ESTADO DE INFRAESTRUCTURA Y PROYECCIÓN DE INTERVENCIONES O ADQUISICIONES, EN BASE A LA INFORMACIÓN GENERADA DESDE LAS COORDINACIONES ZONALES Y EN ARTICULACIÓN CON LA COORDINACIÓN GENERAL DE PLANIFICACIÓN."/>
    <s v="VIÁTICOS Y SUBSISTENCIAS"/>
    <n v="62.99"/>
    <n v="0"/>
    <n v="62.99"/>
    <n v="0"/>
    <n v="0"/>
    <n v="0"/>
    <s v="ARRASTRE"/>
    <n v="9999"/>
    <n v="57"/>
    <s v="000"/>
    <s v="002"/>
    <n v="990102"/>
    <n v="1701"/>
    <s v="001"/>
    <s v="0000"/>
    <s v="0000"/>
    <n v="0"/>
    <s v="OBLIGACIONES DE EJERCICIOS ANTERIORES POR EGRESOS"/>
    <s v="SUB GESTION OPERACIONES LOGISTICA SALUD "/>
    <s v="DIR NAC INFRAESTRUCTURA SANITARIA"/>
    <s v="NO APLICA"/>
    <m/>
    <x v="6"/>
  </r>
  <r>
    <x v="73"/>
    <n v="122003007"/>
    <s v="MSP-DNES-2022-0285-M"/>
    <d v="2022-02-25T00:00:00"/>
    <x v="69"/>
    <d v="2022-03-04T00:00:00"/>
    <s v="APROBADA"/>
    <m/>
    <s v="PREVENCION Y PROMOCION DE LA SALUD"/>
    <n v="6400"/>
    <s v="a. Proveer insumos para la formulación de políticas públicas para el mantenimiento de equipamiento sanitario de establecimientos de salud, observando normas internacionales, así como para la definición de los respectivos estándares para el Sistema Nacional de Salud;"/>
    <s v="d. Plan Nacional de mantenimiento de equipamiento sanitario en base a la información generada desde las Coordinaciones Zonales y en coordinación con la Dirección Nacional Administrativa;"/>
    <s v="PRESUPUESTO POR RESULTADOS PRIMER NIVEL VÁTICOS DIR. EQUIPAMIENTO"/>
    <n v="6400"/>
    <n v="0"/>
    <n v="6400"/>
    <n v="0"/>
    <n v="0"/>
    <n v="0"/>
    <s v="NUEVA"/>
    <n v="9999"/>
    <n v="55"/>
    <s v="000"/>
    <s v="005"/>
    <n v="530303"/>
    <n v="1701"/>
    <s v="001"/>
    <s v="0000"/>
    <s v="0000"/>
    <n v="0"/>
    <s v="VIATICOS Y SUBSISTENCIAS EN EL INTERIOR"/>
    <s v="SUB GESTION OPERACIONES LOGISTICA SALUD "/>
    <s v="DIR NAC EQUIPAMIENTO SANITARIO"/>
    <s v="Presupuesto por Resultados"/>
    <m/>
    <x v="6"/>
  </r>
  <r>
    <x v="74"/>
    <s v="122003008"/>
    <s v="MSP-DNES-2022-0275-M"/>
    <d v="2022-02-24T00:00:00"/>
    <x v="70"/>
    <d v="2022-03-04T00:00:00"/>
    <s v="APROBADA"/>
    <s v="Mediante Memo MSP-DNES-2022-1297-M la Dirección Nacional de Equipamiento Sanitario, deja insubsistente parcialmente la presente cetificación para dar uso únicamente el valor necesario para cubrir el valor de viáticos de los funcionarios actales."/>
    <s v="GARANTIA DE LA CALIDAD DE LOS SERVICIOS DE SALUD"/>
    <n v="17296.63"/>
    <s v="Planificación para adquisición de equipamiento, accesorios, repuestos y mantenimiento"/>
    <s v="Planificaciones de mantenimiento de EB elaboradas"/>
    <s v="VIÁTICOS Y SUBSISTENCIAS"/>
    <n v="4816.630000000001"/>
    <n v="0"/>
    <n v="4816.630000000001"/>
    <n v="0"/>
    <n v="0"/>
    <n v="0"/>
    <s v="NUEVA"/>
    <n v="9999"/>
    <n v="57"/>
    <s v="000"/>
    <s v="002"/>
    <n v="530303"/>
    <n v="1701"/>
    <s v="001"/>
    <s v="0000"/>
    <s v="0000"/>
    <n v="0"/>
    <s v="VIATICOS Y SUBSISTENCIAS EN EL INTERIOR"/>
    <s v="SUB GESTION OPERACIONES LOGISTICA SALUD "/>
    <s v="DIR NAC EQUIPAMIENTO SANITARIO"/>
    <s v="NO APLICA"/>
    <m/>
    <x v="6"/>
  </r>
  <r>
    <x v="74"/>
    <s v="122003009"/>
    <s v="MSP-DNES-2022-0275-M"/>
    <d v="2022-02-24T00:00:00"/>
    <x v="70"/>
    <d v="2022-03-04T00:00:00"/>
    <s v="APROBADA"/>
    <s v="Mediante Memo MSP-DNES-2022-1297-M la Dirección Nacional de Equipamiento Sanitario, deja insubsistente parcialmente la presente cetificación para dar uso únicamente el valor necesario para cubrir el valor de viáticos de los funcionarios actales."/>
    <s v="GARANTIA DE LA CALIDAD DE LOS SERVICIOS DE SALUD"/>
    <n v="451.35"/>
    <s v="Planificación para adquisición de equipamiento, accesorios, repuestos y mantenimiento"/>
    <s v="Planificaciones de mantenimiento de EB elaboradas"/>
    <s v="VIÁTICOS Y SUBSISTENCIAS"/>
    <n v="451.35"/>
    <n v="0"/>
    <n v="451.35"/>
    <n v="0"/>
    <n v="0"/>
    <n v="0"/>
    <s v="ARRASTRE"/>
    <n v="9999"/>
    <n v="57"/>
    <s v="000"/>
    <s v="002"/>
    <n v="990102"/>
    <n v="1701"/>
    <s v="001"/>
    <s v="0000"/>
    <s v="0000"/>
    <n v="0"/>
    <s v="OBLIGACIONES DE EJERCICIOS ANTERIORES POR EGRESOS"/>
    <s v="SUB GESTION OPERACIONES LOGISTICA SALUD "/>
    <s v="DIR NAC EQUIPAMIENTO SANITARIO"/>
    <s v="NO APLICA"/>
    <m/>
    <x v="6"/>
  </r>
  <r>
    <x v="74"/>
    <s v="122003010"/>
    <s v="MSP-DNES-2022-0275-M"/>
    <d v="2022-02-24T00:00:00"/>
    <x v="70"/>
    <d v="2022-03-04T00:00:00"/>
    <s v="APROBADA"/>
    <s v="Mediante Memo MSP-DNES-2022-1297-M la Dirección Nacional de Equipamiento Sanitario, deja insubsistente parcialmente la presente cetificación para dar uso únicamente el valor necesario para cubrir el valor de viáticos de los funcionarios actales."/>
    <s v="GARANTIA DE LA CALIDAD DE LOS SERVICIOS DE SALUD"/>
    <n v="300"/>
    <s v="Planificación para adquisición de equipamiento, accesorios, repuestos y mantenimiento"/>
    <s v="Planificaciones de mantenimiento de EB elaboradas"/>
    <s v="PASAJES AL INTERIOR"/>
    <n v="97"/>
    <n v="0"/>
    <n v="97"/>
    <n v="0"/>
    <n v="0"/>
    <n v="0"/>
    <s v="NUEVA"/>
    <n v="9999"/>
    <n v="57"/>
    <s v="000"/>
    <s v="002"/>
    <n v="530301"/>
    <n v="1701"/>
    <s v="001"/>
    <s v="0000"/>
    <s v="0000"/>
    <n v="0"/>
    <s v="PASAJES AL INTERIOR"/>
    <s v="SUB GESTION OPERACIONES LOGISTICA SALUD "/>
    <s v="DIR NAC EQUIPAMIENTO SANITARIO"/>
    <s v="NO APLICA"/>
    <m/>
    <x v="6"/>
  </r>
  <r>
    <x v="74"/>
    <s v="122003011"/>
    <s v="MSP-DNES-2022-0275-M"/>
    <d v="2022-02-24T00:00:00"/>
    <x v="70"/>
    <d v="2022-03-04T00:00:00"/>
    <s v="APROBADA"/>
    <s v="Mediante Memo MSP-DNES-2022-1297-M la Dirección Nacional de Equipamiento Sanitario, deja insubsistente parcialmente la presente cetificación para dar uso únicamente el valor necesario para cubrir el valor de viáticos de los funcionarios actales."/>
    <s v="GARANTIA DE LA CALIDAD DE LOS SERVICIOS DE SALUD"/>
    <n v="200"/>
    <s v="Planificación para adquisición de equipamiento, accesorios, repuestos y mantenimiento"/>
    <s v="Planificaciones de mantenimiento de EB elaboradas"/>
    <s v="PARQUEADEROS"/>
    <n v="60"/>
    <n v="0"/>
    <n v="60"/>
    <n v="0"/>
    <n v="0"/>
    <n v="0"/>
    <s v="NUEVA"/>
    <n v="9999"/>
    <n v="57"/>
    <s v="000"/>
    <s v="002"/>
    <n v="530502"/>
    <n v="1701"/>
    <s v="001"/>
    <s v="0000"/>
    <s v="0000"/>
    <n v="0"/>
    <s v="EDIFICIOS LOCALES RESIDENCIAS PARQUEADEROS CASILLE"/>
    <s v="SUB GESTION OPERACIONES LOGISTICA SALUD "/>
    <s v="DIR NAC EQUIPAMIENTO SANITARIO"/>
    <s v="NO APLICA"/>
    <m/>
    <x v="6"/>
  </r>
  <r>
    <x v="75"/>
    <s v="121001002"/>
    <s v="MSP-DNCE-2022-0339-M"/>
    <d v="2022-02-24T00:00:00"/>
    <x v="71"/>
    <d v="2022-03-03T00:00:00"/>
    <s v="APROBADA"/>
    <s v="NINGUNA"/>
    <s v="PREVENCION Y PROMOCION DE LA SALUD"/>
    <n v="3200328.06"/>
    <s v="PROVEER INFORMACIÓN OPORTUNA A LOS USUARIOS INTERNOS Y EXTERNOS, SOBRE TEMAS DE ATENCIÓN ESPECIALIZADA, Y GARANTIZAR LA PROVISIÓN DE MEDICAMENTOS E INSUMOS PARA LOS CASOS QUE SEAN ATENDIDOS EN LOS CENTROS ESPECIALIZADOS DEL MINISTERIO DE SALUD"/>
    <s v="PLANES, PROYECTOS Y DEMÁS HERRAMIENTAS PARA LA ATENCIÓN EN CENTROS ESPECIALIZADOS DEL MINISTERIO DE SALUD PÚBLICA, EN BASE A LAS POLÍTICAS Y LINEAMIENTOS ESTRATÉGICOS ESTABLECIDOS"/>
    <s v="CONTRATACIÓN DEL SERVICIO INTEGRAL DE TAMIZAJE METABÓLICO NEONATAL"/>
    <n v="803460"/>
    <n v="0"/>
    <n v="803460"/>
    <n v="0"/>
    <n v="0"/>
    <n v="0"/>
    <s v="NUEVA"/>
    <n v="9999"/>
    <n v="55"/>
    <s v="000"/>
    <s v="005"/>
    <n v="530226"/>
    <n v="1701"/>
    <s v="001"/>
    <s v="0000"/>
    <s v="0000"/>
    <n v="54661.060000000056"/>
    <s v="SERVICIOS MEDICOS HOSPITALARIOS Y COMPLEMENTARIOS"/>
    <s v="SUB ATENCION SALUD MOVIL HOSPITALARIA CENTROS ESPECIALIZADOS"/>
    <s v="DIR NAC CENTROS ESPECIALIZADOS"/>
    <s v="Presupuesto por Resultados"/>
    <s v="Mediante memorando Nro. MSP-DNCE-2022-1484-M se solicita liquidación PARCIAL de certificacion Nro. 076 por un valor inicial de $1680,00, se adjunta memorando de la DNF MSP-DNF-2022-3374 de 08/08/2022._x000a_La certificación original fue de $ 805.140,00"/>
    <x v="3"/>
  </r>
  <r>
    <x v="76"/>
    <s v="134003143"/>
    <s v="MSP-DNA-2022-0484-M"/>
    <d v="2022-02-25T00:00:00"/>
    <x v="72"/>
    <d v="2022-03-04T00:00:00"/>
    <s v="APROBADA"/>
    <s v="En atención a memorando Nro. MSP-DNA-2022-0484-M, mediante el cual solicita la certificación para los procesos de Mantenimiento de Jack Pallets de bodegas, con orden de compra Nro. 13 y orden de servicio Nro. 12. "/>
    <s v="ADMINISTRACION CENTRAL"/>
    <n v="2695.1200000000003"/>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SERVICIO DE MANTENIMIENTO PREVENTIVO Y CORRECTIVO DE LOS JACK PALETS DE LAS BODEGAS DE LOS EDIFICIOS ANEXOS A PLANTA CENTRAL"/>
    <n v="2695.12"/>
    <n v="0"/>
    <n v="2695.12"/>
    <n v="0"/>
    <n v="0"/>
    <n v="0"/>
    <s v="ARRASTRE"/>
    <n v="9999"/>
    <s v="01"/>
    <s v="000"/>
    <s v="001"/>
    <n v="990102"/>
    <n v="1701"/>
    <s v="001"/>
    <s v="0000"/>
    <s v="0000"/>
    <n v="4.5474735088646412E-13"/>
    <s v="OBLIGACIONES DE EJERCICIOS ANTERIORES POR EGRESOS"/>
    <s v="COOR ADMINISTRATIVA FINANCIERA"/>
    <s v="DIR ADMINISTRATIVA"/>
    <s v="GI IMPORTACIONES"/>
    <m/>
    <x v="0"/>
  </r>
  <r>
    <x v="76"/>
    <s v="134003086"/>
    <s v="MSP-DNA-2022-0484-M"/>
    <d v="2022-02-25T00:00:00"/>
    <x v="72"/>
    <d v="2022-03-04T00:00:00"/>
    <s v="APROBADA"/>
    <s v="En atención a memorando Nro. MSP-DNA-2022-0484-M, mediante el cual solicita la certificación para los procesos de Mantenimiento de Jack Pallets de bodegas, con orden de compra Nro. 13 y orden de servicio Nro. 12. "/>
    <s v="ADMINISTRACION CENTRAL"/>
    <n v="800.00000000000011"/>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SERVICIO DE MANTENIMIENTO PREVENTIVO Y CORRECTIVO DE LOS JACK PALETS DE LAS BODEGAS DE LOS EDIFICIOS ANEXOS A PLANTA CENTRAL"/>
    <n v="800"/>
    <n v="0"/>
    <n v="800"/>
    <n v="0"/>
    <n v="0"/>
    <n v="0"/>
    <s v="ARRASTRE"/>
    <n v="9999"/>
    <s v="01"/>
    <s v="000"/>
    <s v="001"/>
    <n v="530404"/>
    <n v="1701"/>
    <s v="001"/>
    <s v="0000"/>
    <s v="0000"/>
    <n v="1.1368683772161603E-13"/>
    <s v="MAQUINARIAS Y EQUIPOS (INSTALACION MANTENIMIENTO Y"/>
    <s v="COOR ADMINISTRATIVA FINANCIERA"/>
    <s v="DIR ADMINISTRATIVA"/>
    <s v="GI MANTENIMIENTO"/>
    <m/>
    <x v="0"/>
  </r>
  <r>
    <x v="77"/>
    <s v="111000019"/>
    <s v="MSP-SNGSP-2022-0547-M"/>
    <d v="2022-03-02T00:00:00"/>
    <x v="73"/>
    <d v="2022-03-10T00:00:00"/>
    <s v="APROBADA"/>
    <s v="Financiemitno pago viaticos arrastre 2021 personal de la Subsecretaría Nacional de Gobernanza"/>
    <s v="GOBERNANZA DE LA SALUD"/>
    <n v="3000"/>
    <s v="Garantizar la generación e implementación de estrategias para coordinar y concertar con las instituciones del Sistema Nacional de Salud, la gestión y ejecución de las políticas, normas, convenios, estándares y herramientas técnicas en la red pública y com                                 Coordinar con los niveles desconcentrados, la adecuada gestión relacionada al ámbito de su_x000a_competencia;_x000a_i. Planificar, dirigir, aprobar y evaluar la gestión de la Subsecretaría a su cargo, y asegurar la_x000a_adecuada coordinación con las demás instancias del Ministerio;_x000a_j. Generar y monitorear el cumplimiento de indicadores de gestión e impacto de la_x000a_Subsecretaría a su cargo;"/>
    <s v="Garantizar la generación e implementación de estrategias para coordinar y concertar con las instituciones del Sistema Nacional de Salud, la gestión y ejecución de las políticas, normas, convenios, estándares y herramientas técnicas en la red pública y com                                 Coordinar con los niveles desconcentrados, la adecuada gestión relacionada al ámbito de su_x000a_competencia;_x000a_i. Planificar, dirigir, aprobar y evaluar la gestión de la Subsecretaría a su cargo, y asegurar la_x000a_adecuada coordinación con las demás instancias del Ministerio;_x000a_j. Generar y monitorear el cumplimiento de indicadores de gestión e impacto de la_x000a_Subsecretaría a su cargo;"/>
    <s v="Viáticos Intervención a territorio para monitoreo de las diferentes gestiones de las Direcciones de Articulación , Medicamentos, Normatizacion de Talento Humano, Gerencia de la Calidad del Gasto en el ejercicio fiscal 2021."/>
    <n v="3000"/>
    <n v="0"/>
    <n v="3000"/>
    <n v="0"/>
    <n v="0"/>
    <n v="0"/>
    <s v="NUEVA"/>
    <n v="9999"/>
    <n v="58"/>
    <s v="000"/>
    <s v="003"/>
    <n v="990102"/>
    <n v="1701"/>
    <s v="001"/>
    <s v="0000"/>
    <s v="0000"/>
    <n v="0"/>
    <s v="OBLIGACIONES DE EJERCICIOS ANTERIORES POR EGRESOS"/>
    <s v="SUBSE RECTORIA SISTEMA NACIONAL SALUD"/>
    <s v="SUBSE RECTORIA SISTEMA NACIONAL SALUD"/>
    <s v="NO APLICA"/>
    <s v="NINGUNA"/>
    <x v="1"/>
  </r>
  <r>
    <x v="78"/>
    <s v="113005003"/>
    <s v="MSP-DNPSS-2022-0058-M"/>
    <d v="2022-03-02T00:00:00"/>
    <x v="74"/>
    <d v="2022-03-09T00:00:00"/>
    <s v="APROBADA"/>
    <s v="La Dirección Nacional de Participacion Social en Salud solicita la certificación de la programación de Actividades en el POA de la siguiente actividad: Pago de dietas al Consejo Ciudadano Sectorial de Salud, de acuerdo a lo establecido por el Decreto Presidencial 656"/>
    <s v="PREVENCION Y PROMOCION DE LA SALUD"/>
    <n v="22172"/>
    <s v="i. Acompañar y evaluar los diferentes mecanismos de participación social relacionados con el Ministerio de Salud Pública, sean comités, asambleas, consejos consultivos, observatorios, veedurías, u otros que establece el marco normativo vigente."/>
    <s v="7. Documentos de identificación de actores para alianzas público privadas y generación de redes para el fortalecimiento de espacios de participación ciudadana en el desarrollo e implementación del ciclo de gestión de políticas públicas."/>
    <s v="Pago de dietas al Consejo Ciudadano Sectorial de Salud, de acuerdo a lo establecido por el Decreto Presidencial 656"/>
    <n v="22172"/>
    <n v="0"/>
    <n v="22172"/>
    <n v="0"/>
    <n v="0"/>
    <n v="0"/>
    <s v="NUEVA"/>
    <n v="9999"/>
    <n v="55"/>
    <s v="000"/>
    <s v="002"/>
    <n v="570301"/>
    <n v="1701"/>
    <s v="001"/>
    <s v="0000"/>
    <s v="0000"/>
    <n v="0"/>
    <s v="DIETAS"/>
    <s v="SUB PROMOCION SALUD INTERCULTURAL  IGUALDAD"/>
    <s v="DIR NAC PARTICIPACION SOCIAL SALUD"/>
    <s v="NO APLICA"/>
    <m/>
    <x v="7"/>
  </r>
  <r>
    <x v="79"/>
    <s v="113003006"/>
    <s v="MSP-DNSI-2022-0069-M"/>
    <d v="2022-02-25T00:00:00"/>
    <x v="75"/>
    <d v="2022-03-08T00:00:00"/>
    <s v="APROBADA"/>
    <s v="La Dirección Nacional de Salud Intercultural solicita la certificación de la programación de Actividades en el POA de la siguiente actividad: Feria nacional de experiencias en salud intercultural"/>
    <s v="ADMINISTRACION CENTRAL"/>
    <n v="5000"/>
    <s v="b. Desarrollar planes, programas, proyectos, herramientas, instrumentos técnicos con lineamientos y/o estrategias para la institucionalización y transversalización de la interculturalidad en el Sistema Nacional de Salud;_x000a__x000a_"/>
    <s v="2. Planes, programas, proyectos, herramientas, instrumentos técnicos con lineamientos y/o estrategias para la institucionalización y transversalización de la interculturalidad en el Sistema Nacional de Salud."/>
    <s v="Feria nacional de experiencias en salud intercultural "/>
    <n v="5000"/>
    <n v="0"/>
    <n v="5000"/>
    <n v="0"/>
    <n v="0"/>
    <n v="0"/>
    <s v="NUEVA"/>
    <n v="9999"/>
    <s v="01"/>
    <s v="000"/>
    <s v="002"/>
    <n v="530205"/>
    <n v="1701"/>
    <s v="001"/>
    <s v="0000"/>
    <s v="0000"/>
    <n v="0"/>
    <s v="ESPECTACULOS CULTURALES Y SOCIALES"/>
    <s v="SUB PROMOCION SALUD INTERCULTURAL  IGUALDAD"/>
    <s v="DIR NAC SALUD INTERCULTURAL EQUIDAD"/>
    <s v="NO APLICA"/>
    <m/>
    <x v="8"/>
  </r>
  <r>
    <x v="80"/>
    <s v="112003068"/>
    <s v="MSP-DNEPC-2022-0453-M"/>
    <d v="2022-03-03T00:00:00"/>
    <x v="76"/>
    <d v="2022-03-10T00:00:00"/>
    <s v="INSUBSISTENTE"/>
    <s v="La Dirección Nacional de Estrategias de Prevención y Control solicita la certificación de la programación de Actividades en el POA de la siguiente actividad: Compra de tensiómetros para fortalecer la prevención de los servicios de salud en la Iniciativa Hearts, en el primer nivel de atención"/>
    <s v="VIGILANCIA Y CONTROL SANITARIO"/>
    <n v="125000"/>
    <s v="i. Gestionar con las instancias respectivas, la integración de estrategias y acciones de prevención y control de enfermedades no transmisibles, crónicas, salud oral, salud mental y fenómeno socioeconómico de las drogas de importancia para la salud pública, en todos los niveles de gestión y atención del Sistema Nacional de Salud;"/>
    <s v="6. Especificaciones técnicas para la compra de medicamentos, plaguicidas, dispositivos médicos y equipos requeridos para la prevención y control de enfermedades cardiometabólicas y de salud oral. "/>
    <s v="Compra de tensiómetros para fortalecer la prevención de los servicios de salud en la Iniciativa Hearts, en el primer nivel de atención"/>
    <s v="290000"/>
    <n v="0"/>
    <s v=""/>
    <n v="0"/>
    <n v="0"/>
    <n v="0"/>
    <s v="NUEVA"/>
    <n v="9999"/>
    <n v="56"/>
    <s v="000"/>
    <s v="001"/>
    <n v="581202"/>
    <n v="1701"/>
    <s v="001"/>
    <s v="0000"/>
    <s v="0000"/>
    <n v="1965.5799999999872"/>
    <s v="CONVENIO DE COOPERACIÓN TÉCNICA INTERNACIONAL"/>
    <s v="SUB VIGILANCIA PREVENCION CONTROL SALUD"/>
    <s v="DIR NAC ESTRATEGIAS PREVENCION CONTROL ENFERMEDADES NO TRANSMISIBLES SALUD MENTAL FENOMENO SOCIOECONOMICO DROGAS"/>
    <s v="CRONICAS"/>
    <s v="SE DEJA INSUBSISTENTE POR VENCIMIENTO SOLICITA CON MEMORANDO MSP-DNEPC-2022-1247-M"/>
    <x v="7"/>
  </r>
  <r>
    <x v="81"/>
    <s v="113000014"/>
    <s v="MSP-SNPSI-2022-0377-M"/>
    <d v="2022-03-03T00:00:00"/>
    <x v="77"/>
    <d v="2022-03-10T00:00:00"/>
    <s v="INSUBSISTENTE"/>
    <s v="Cubrir los gastos de viáticos del período fiscal 2022 de los servidores de la SNPSI"/>
    <s v="PREVENCION Y PROMOCION DE LA SALUD"/>
    <n v="37707.97"/>
    <s v="a. Presentar propuestas de política pública, proyectos de ley, modelos de gestión, normas técnicas, reglamentos, convenios y otros instrumentos normativos relacionados con la promoción de la salud e igualdad;_x000a_b. Autorizar el inicio de la elaboración"/>
    <s v="No aplica"/>
    <s v="Movilizaciones para implementar en territorio políticas, marcos normativos, planes, estrategias y actividades sobre promoción de la salud, derechos humanos, salud intercultural, ambiente y salud y participación social en salud en el marco de Ppr"/>
    <n v="10593.37"/>
    <n v="0"/>
    <s v=""/>
    <n v="0"/>
    <n v="0"/>
    <n v="0"/>
    <s v="NUEVA"/>
    <n v="9999"/>
    <n v="55"/>
    <s v="000"/>
    <s v="005"/>
    <n v="530303"/>
    <n v="1701"/>
    <s v="001"/>
    <s v="0000"/>
    <s v="0000"/>
    <n v="30394.370000000003"/>
    <s v="VIATICOS Y SUBSISTENCIAS EN EL INTERIOR"/>
    <s v="SUB PROMOCION SALUD INTERCULTURAL  IGUALDAD"/>
    <s v="SUB PROMOCION SALUD INTERCULTURAL  IGUALDAD"/>
    <s v="Presupuesto por Resultados"/>
    <s v="LA UNIDAD DEJA ANULADO PARCIALMENTE MEDIANTE MEMORANDO NRO.  MSP-SPSII-2022-2299-M DE 02/11/2022 LA CERTITICACIÓN POA "/>
    <x v="7"/>
  </r>
  <r>
    <x v="82"/>
    <s v="137000055"/>
    <s v="MSP-DNCIP-2022-0093-M"/>
    <d v="2022-03-04T00:00:00"/>
    <x v="78"/>
    <s v="14-03-"/>
    <s v="APROBADA"/>
    <s v="CERTIFICACIÓN EMITIDA PARA CONVENIO QUE NO INCURRE EN EROGACIÓN DE RECURSOS"/>
    <s v="ADMINISTRACION CENTRAL"/>
    <n v="0"/>
    <s v="Coordinar con las instituciones gubernamentales, no gubernamentales y agencias de cooperación internacional, la planificación y ejecución de estrategias de comunicación, líneas informativas de gobierno en temas de salud"/>
    <s v="Informe de participación en campañas nacionales y ruedas de prensa ejecutadas."/>
    <s v="Convenio de Cooperación Interinstitucional para la difusión de la Campaña de Vacunación contra la influenza  entre el Ministerio de Salud Pública y Sanofi-Aventis del Ecuador S.A."/>
    <n v="0"/>
    <n v="0"/>
    <n v="0"/>
    <n v="0"/>
    <n v="0"/>
    <n v="0"/>
    <s v="NUEVA"/>
    <n v="9999"/>
    <s v="01"/>
    <s v="000"/>
    <s v="001"/>
    <n v="0"/>
    <n v="1701"/>
    <n v="0"/>
    <n v="0"/>
    <n v="0"/>
    <n v="0"/>
    <s v=""/>
    <s v="SUBSE NAC GOBERNANZA SALUD"/>
    <s v="DIREC COMUNICACION IMAGEN PRENSA"/>
    <s v="Estrategia comunicacional de promoción "/>
    <m/>
    <x v="6"/>
  </r>
  <r>
    <x v="83"/>
    <s v="136000001"/>
    <s v="MSP-DNCRI-2022-0651-M"/>
    <d v="2022-03-04T00:00:00"/>
    <x v="79"/>
    <d v="2022-03-13T00:00:00"/>
    <s v="APROBADA"/>
    <s v="NINGUNA"/>
    <s v="ADMINISTRACION CENTRAL"/>
    <n v="183266"/>
    <s v="_x000a_Gestionar el apoyo político y financiero del Ministerio de Salud Pública y/o de las autoridades competentes del Sistema Nacional de Salud, mediante la generación de contraparte técnica y financiera para ejecutar los convenios y proyectos de cooperación internacional con el fin de lograr la sostenibilidad"/>
    <s v="_x000a_Propuestas de instrumentos internacionales de cooperación en materia de salud"/>
    <s v="PAGO ORAS / CONHU 2022"/>
    <n v="183266"/>
    <n v="0"/>
    <n v="183266"/>
    <n v="0"/>
    <n v="0"/>
    <n v="0"/>
    <s v="NUEVA"/>
    <n v="9999"/>
    <s v="01"/>
    <s v="000"/>
    <s v="001"/>
    <n v="580301"/>
    <n v="1701"/>
    <s v="001"/>
    <s v="0000"/>
    <s v="0000"/>
    <n v="0"/>
    <s v="A ORGANISMOS MULTILATERALES"/>
    <s v="DESPACHO MINISTERIAL"/>
    <s v="DIREC COOP RELACIONES INTERNACIONALES"/>
    <s v="SUSCRIPCIONES INTERNACIONALES"/>
    <m/>
    <x v="3"/>
  </r>
  <r>
    <x v="83"/>
    <s v="136000003"/>
    <s v="MSP-DNCRI-2022-0651-M"/>
    <d v="2022-03-04T00:00:00"/>
    <x v="79"/>
    <d v="2022-03-13T00:00:00"/>
    <s v="APROBADA"/>
    <s v="NINGUNA"/>
    <s v="ADMINISTRACION CENTRAL"/>
    <n v="930204"/>
    <s v="_x000a_Gestionar el apoyo político y financiero del Ministerio de Salud Pública y/o de las autoridades competentes del Sistema Nacional de Salud, mediante la generación de contraparte técnica y financiera para ejecutar los convenios y proyectos de cooperación internacional con el fin de lograr la sostenibilidad"/>
    <s v="_x000a_Propuestas de instrumentos internacionales de cooperación en materia de salud"/>
    <s v="PAGO OPS 2022-2023"/>
    <n v="930204"/>
    <n v="0"/>
    <n v="930204"/>
    <n v="0"/>
    <n v="0"/>
    <n v="0"/>
    <s v="NUEVA"/>
    <n v="9999"/>
    <s v="01"/>
    <s v="000"/>
    <s v="001"/>
    <n v="580301"/>
    <n v="1701"/>
    <s v="001"/>
    <s v="0000"/>
    <s v="0000"/>
    <n v="0"/>
    <s v="A ORGANISMOS MULTILATERALES"/>
    <s v="DESPACHO MINISTERIAL"/>
    <s v="DIREC COOP RELACIONES INTERNACIONALES"/>
    <s v="SUSCRIPCIONES INTERNACIONALES"/>
    <m/>
    <x v="3"/>
  </r>
  <r>
    <x v="83"/>
    <s v="136000004"/>
    <s v="MSP-DNCRI-2022-0651-M"/>
    <d v="2022-03-04T00:00:00"/>
    <x v="79"/>
    <d v="2022-03-13T00:00:00"/>
    <s v="APROBADA"/>
    <s v="NINGUNA"/>
    <s v="ADMINISTRACION CENTRAL"/>
    <n v="191395"/>
    <s v="_x000a_Gestionar el apoyo político y financiero del Ministerio de Salud Pública y/o de las autoridades competentes del Sistema Nacional de Salud, mediante la generación de contraparte técnica y financiera para ejecutar los convenios y proyectos de cooperación internacional con el fin de lograr la sostenibilidad"/>
    <s v="_x000a_Propuestas de instrumentos internacionales de cooperación en materia de salud"/>
    <s v="PAGO OMS 2022 DÓLARES"/>
    <n v="191395"/>
    <n v="0"/>
    <n v="191395"/>
    <n v="0"/>
    <n v="0"/>
    <n v="0"/>
    <s v="NUEVA"/>
    <n v="9999"/>
    <s v="01"/>
    <s v="000"/>
    <s v="001"/>
    <n v="580301"/>
    <n v="1701"/>
    <s v="001"/>
    <s v="0000"/>
    <s v="0000"/>
    <n v="0"/>
    <s v="A ORGANISMOS MULTILATERALES"/>
    <s v="DESPACHO MINISTERIAL"/>
    <s v="DIREC COOP RELACIONES INTERNACIONALES"/>
    <s v="SUSCRIPCIONES INTERNACIONALES"/>
    <m/>
    <x v="3"/>
  </r>
  <r>
    <x v="83"/>
    <s v="136000005"/>
    <s v="MSP-DNCRI-2022-0651-M"/>
    <d v="2022-03-04T00:00:00"/>
    <x v="79"/>
    <d v="2022-03-13T00:00:00"/>
    <s v="APROBADA"/>
    <s v="NINGUNA"/>
    <s v="ADMINISTRACION CENTRAL"/>
    <n v="195000"/>
    <s v="_x000a_Gestionar el apoyo político y financiero del Ministerio de Salud Pública y/o de las autoridades competentes del Sistema Nacional de Salud, mediante la generación de contraparte técnica y financiera para ejecutar los convenios y proyectos de cooperación internacional con el fin de lograr la sostenibilidad"/>
    <s v="_x000a_Propuestas de instrumentos internacionales de cooperación en materia de salud"/>
    <s v="PAGO OMS 2022 FRANCOS SUIZOS"/>
    <n v="195000"/>
    <n v="0"/>
    <n v="195000"/>
    <n v="0"/>
    <n v="0"/>
    <n v="0"/>
    <s v="NUEVA"/>
    <n v="9999"/>
    <s v="01"/>
    <s v="000"/>
    <s v="001"/>
    <n v="580301"/>
    <n v="1701"/>
    <s v="001"/>
    <s v="0000"/>
    <s v="0000"/>
    <n v="0"/>
    <s v="A ORGANISMOS MULTILATERALES"/>
    <s v="DESPACHO MINISTERIAL"/>
    <s v="DIREC COOP RELACIONES INTERNACIONALES"/>
    <s v="SUSCRIPCIONES INTERNACIONALES"/>
    <m/>
    <x v="3"/>
  </r>
  <r>
    <x v="84"/>
    <s v="132002001"/>
    <s v="MSP-DNGP-2022-0126-M "/>
    <d v="2022-03-10T00:00:00"/>
    <x v="80"/>
    <d v="2022-03-11T00:00:00"/>
    <s v="APROBADA"/>
    <s v="NINGUNA"/>
    <s v="ADMINISTRACION CENTRAL"/>
    <n v="8960"/>
    <s v="Realizar el levantamiento o diseño de nuevos de procesos y procedimientos del Ministerio de_x000a_Salud en sus niveles central, desconcentrados y adscritos"/>
    <s v="Herramientas para implementar la metodología de identificación, desarrollo y mejora_x000a_continua de procesos de la Institución"/>
    <s v="Viáticos contemplados para visitas y gestiones propios de la Dirección Nacional de Gestión de Procesos"/>
    <n v="5120"/>
    <n v="0"/>
    <n v="5120"/>
    <n v="0"/>
    <n v="0"/>
    <n v="0"/>
    <s v="NUEVA"/>
    <n v="9999"/>
    <s v="01"/>
    <s v="000"/>
    <s v="001"/>
    <n v="530303"/>
    <n v="1701"/>
    <s v="001"/>
    <s v="0000"/>
    <s v="0000"/>
    <n v="0"/>
    <s v="VIATICOS Y SUBSISTENCIAS EN EL INTERIOR"/>
    <s v="COOR PLANIFICACION GEST ESTRAT"/>
    <s v="DIR PROCESOS SERVICIOS MEJORA CONTINUA Y CAMBIO ORGANIZACIONAL"/>
    <s v="NO APLICA"/>
    <m/>
    <x v="0"/>
  </r>
  <r>
    <x v="85"/>
    <s v="111005007"/>
    <s v="MSP-DNMDM-2022-0318-M"/>
    <d v="2022-03-08T00:00:00"/>
    <x v="81"/>
    <d v="2022-03-14T00:00:00"/>
    <s v="INSUBSISTENTE"/>
    <s v="NINGUNA"/>
    <s v="PROVISION Y PRESTACION DE SERVICIOS DE SALUD"/>
    <n v="12999999"/>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 MEDICAMENTOS PARA LOS ESTABLECIMIENTOS DEL MINISTERIO DE SALUD PÚBLICA”"/>
    <s v="'1"/>
    <n v="0"/>
    <s v=""/>
    <n v="0"/>
    <n v="0"/>
    <n v="0"/>
    <s v="NUEVA"/>
    <n v="9999"/>
    <n v="90"/>
    <s v="000"/>
    <s v="001"/>
    <n v="530809"/>
    <n v="1701"/>
    <s v="001"/>
    <s v="0000"/>
    <s v="0000"/>
    <n v="0"/>
    <s v="MEDICAMENTOS"/>
    <s v="SUB GESTION OPERACIONES LOGISTICA SALUD "/>
    <s v="DIR NACIONAL ABASTECIMIENTO MEDICAMENTOS DIPOSITIVOS MEDICOS OTROS BIENES ESTRATÉGICOS EN SALUD"/>
    <s v="NO APLICA"/>
    <m/>
    <x v="1"/>
  </r>
  <r>
    <x v="86"/>
    <s v="134000009"/>
    <s v="Nro. MSP-CGAF-2022-0549-M"/>
    <d v="2022-03-10T00:00:00"/>
    <x v="82"/>
    <d v="2022-03-15T00:00:00"/>
    <s v="INSUBSISTENTE"/>
    <s v="NINGUNA"/>
    <s v="ADMINISTRACION CENTRAL"/>
    <n v="479.83000000000004"/>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CGAF"/>
    <n v="112.34"/>
    <n v="0"/>
    <s v=""/>
    <n v="0"/>
    <n v="0"/>
    <n v="0"/>
    <s v="NUEVA"/>
    <n v="9999"/>
    <s v="01"/>
    <s v="000"/>
    <s v="001"/>
    <n v="530801"/>
    <n v="1701"/>
    <s v="001"/>
    <s v="0000"/>
    <s v="0000"/>
    <n v="113.79000000000002"/>
    <s v="ALIMENTOS Y BEBIDAS"/>
    <s v="COOR ADMINISTRATIVA FINANCIERA"/>
    <s v="COOR ADMINISTRATIVA FINANCIERA"/>
    <s v="NO APLICA"/>
    <m/>
    <x v="0"/>
  </r>
  <r>
    <x v="86"/>
    <s v="134000010"/>
    <s v="Nro. MSP-CGAF-2022-0549-M"/>
    <d v="2022-03-10T00:00:00"/>
    <x v="82"/>
    <d v="2022-03-15T00:00:00"/>
    <s v="INSUBSISTENTE"/>
    <s v="NINGUNA"/>
    <s v="ADMINISTRACION CENTRAL"/>
    <n v="279.60000000000002"/>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CGAF"/>
    <n v="43.09"/>
    <n v="0"/>
    <s v=""/>
    <n v="0"/>
    <n v="0"/>
    <n v="0"/>
    <s v="NUEVA"/>
    <n v="9999"/>
    <s v="01"/>
    <s v="000"/>
    <s v="001"/>
    <n v="530820"/>
    <n v="1701"/>
    <s v="001"/>
    <s v="0000"/>
    <s v="0000"/>
    <n v="77.07000000000005"/>
    <s v="MENAJE Y ACCESORIOS DESCARTABLES"/>
    <s v="COOR ADMINISTRATIVA FINANCIERA"/>
    <s v="COOR ADMINISTRATIVA FINANCIERA"/>
    <s v="NO APLICA"/>
    <m/>
    <x v="0"/>
  </r>
  <r>
    <x v="87"/>
    <s v="134003125"/>
    <s v="Nro. MSP-DNA-2022-0642-M"/>
    <d v="2022-03-11T00:00:00"/>
    <x v="83"/>
    <d v="2022-03-15T00:00:00"/>
    <s v="APROBADA"/>
    <s v="NINGUNA"/>
    <s v="ADMINISTRACION CENTRAL"/>
    <n v="437156.81"/>
    <s v="Gestionar la contratación de las pólizas de seguros del nivel central y diseñar lineamientos para el nivel desconcentrado"/>
    <s v="Estudios para la contratación, administración y control de pólizas de seguros en nivel central."/>
    <s v="CONTRATACIÓN DE PÓLIZAS DE SEGUROS DE: INCENDIO, ROBO, EQUIPO ELECTRÓNICO, ROTURA DE MAQUINARIA, EQUIPO Y MAQUINARIA, VEHÍCULOS, TRANSPORTE INTERNO, PARA LOS BIENES, Y FIDELIDAD PARA LOS SERVIDORES Y TRABAJADORES CAUCIONADOS, DE PLANTA CENTRAL Y EDIFICIOS ANEXOS DEL MINISTERIO DE SALUD PÚBLICA. "/>
    <n v="437155.81"/>
    <n v="0"/>
    <n v="437155.81"/>
    <n v="0"/>
    <n v="0"/>
    <n v="0"/>
    <s v="ARRASTRE"/>
    <n v="9999"/>
    <s v="01"/>
    <s v="000"/>
    <s v="001"/>
    <n v="570201"/>
    <n v="1701"/>
    <s v="001"/>
    <s v="0000"/>
    <s v="0000"/>
    <n v="1"/>
    <s v="SEGUROS"/>
    <s v="COOR ADMINISTRATIVA FINANCIERA"/>
    <s v="DIR ADMINISTRATIVA"/>
    <s v="SEGUROS"/>
    <m/>
    <x v="0"/>
  </r>
  <r>
    <x v="88"/>
    <s v="134003151"/>
    <s v="MSP-DNA-2022-0646-M"/>
    <d v="2022-03-14T00:00:00"/>
    <x v="84"/>
    <d v="2022-03-15T00:00:00"/>
    <s v="APROBADA"/>
    <s v="NINGUNA"/>
    <s v="ADMINISTRACION CENTRAL"/>
    <n v="1300"/>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MANTENIMIENTO PREVENTIVO Y CORRECTIVO DE LOS VEHÍCULOS LIVIANOS Y PESADOS PERTENECIENTES AL PARQUE AUTOMOTOR DEL MINISTERIO DE SALUD PÚBLICA (PLANTA CENTRAL)"/>
    <n v="1300"/>
    <n v="0"/>
    <n v="1300"/>
    <n v="0"/>
    <n v="0"/>
    <n v="0"/>
    <s v="NUEVA"/>
    <n v="9999"/>
    <s v="01"/>
    <s v="000"/>
    <s v="001"/>
    <n v="530405"/>
    <n v="1701"/>
    <s v="001"/>
    <s v="0000"/>
    <s v="0000"/>
    <n v="0"/>
    <s v="VEHICULOS (SERVICIO PARA MANTENIMIENTO Y REPARACIO"/>
    <s v="COOR ADMINISTRATIVA FINANCIERA"/>
    <s v="DIR ADMINISTRATIVA"/>
    <s v="GI TRANSPORTES"/>
    <m/>
    <x v="0"/>
  </r>
  <r>
    <x v="88"/>
    <s v="134003152"/>
    <s v="MSP-DNA-2022-0646-M"/>
    <d v="2022-03-14T00:00:00"/>
    <x v="84"/>
    <d v="2022-03-15T00:00:00"/>
    <s v="APROBADA"/>
    <s v="NINGUNA"/>
    <s v="ADMINISTRACION CENTRAL"/>
    <n v="2829"/>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MANTENIMIENTO PREVENTIVO Y CORRECTIVO DE LOS VEHÍCULOS LIVIANOS Y PESADOS PERTENECIENTES AL PARQUE AUTOMOTOR DEL MINISTERIO DE SALUD PÚBLICA (PLANTA CENTRAL)"/>
    <n v="2829"/>
    <n v="0"/>
    <n v="2829"/>
    <n v="0"/>
    <n v="0"/>
    <n v="0"/>
    <s v="NUEVA"/>
    <n v="9999"/>
    <s v="01"/>
    <s v="000"/>
    <s v="001"/>
    <n v="530803"/>
    <n v="1701"/>
    <s v="001"/>
    <s v="0000"/>
    <s v="0000"/>
    <n v="0"/>
    <s v="COMBUSTIBLES Y LUBRICANTES"/>
    <s v="COOR ADMINISTRATIVA FINANCIERA"/>
    <s v="DIR ADMINISTRATIVA"/>
    <s v="GI TRANSPORTES"/>
    <m/>
    <x v="0"/>
  </r>
  <r>
    <x v="88"/>
    <s v="134003153"/>
    <s v="MSP-DNA-2022-0646-M"/>
    <d v="2022-03-14T00:00:00"/>
    <x v="84"/>
    <d v="2022-03-15T00:00:00"/>
    <s v="APROBADA"/>
    <s v="NINGUNA"/>
    <s v="ADMINISTRACION CENTRAL"/>
    <n v="2650"/>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MANTENIMIENTO PREVENTIVO Y CORRECTIVO DE LOS VEHÍCULOS LIVIANOS Y PESADOS PERTENECIENTES AL PARQUE AUTOMOTOR DEL MINISTERIO DE SALUD PÚBLICA (PLANTA CENTRAL)"/>
    <n v="2650"/>
    <n v="0"/>
    <n v="2650"/>
    <n v="0"/>
    <n v="0"/>
    <n v="0"/>
    <s v="NUEVA"/>
    <n v="9999"/>
    <s v="01"/>
    <s v="000"/>
    <s v="001"/>
    <n v="530813"/>
    <n v="1701"/>
    <s v="001"/>
    <s v="0000"/>
    <s v="0000"/>
    <n v="0"/>
    <s v="REPUESTOS Y ACCESORIOS"/>
    <s v="COOR ADMINISTRATIVA FINANCIERA"/>
    <s v="DIR ADMINISTRATIVA"/>
    <s v="GI TRANSPORTES"/>
    <m/>
    <x v="0"/>
  </r>
  <r>
    <x v="89"/>
    <s v="136000008"/>
    <s v="MSP-DNCRI-2022-0685-M"/>
    <d v="2022-03-08T00:00:00"/>
    <x v="85"/>
    <d v="2022-03-15T00:00:00"/>
    <s v="APROBADA"/>
    <s v="NINGUNA"/>
    <s v="ADMINISTRACION CENTRAL"/>
    <n v="139.76"/>
    <s v="Gestionar la adecuada participación del Ministerio de Salud Pública en espacios dediálogo de salud nacional"/>
    <s v="Gestionar la adecuada participación del Ministerio de Salud Pública en espacios dediálogo de salud nacional"/>
    <s v="Informe situacional de cooperación para la participación de la Máxima Autoridad o su delegado en reuniones internacionales oficiales"/>
    <n v="139.76"/>
    <n v="0"/>
    <n v="139.76"/>
    <n v="0"/>
    <n v="0"/>
    <n v="0"/>
    <s v="ARRASTRE"/>
    <n v="9999"/>
    <s v="01"/>
    <s v="000"/>
    <s v="001"/>
    <n v="990102"/>
    <n v="1701"/>
    <s v="001"/>
    <s v="0000"/>
    <s v="0000"/>
    <n v="0"/>
    <s v="OBLIGACIONES DE EJERCICIOS ANTERIORES POR EGRESOS"/>
    <s v="DESPACHO MINISTERIAL"/>
    <s v="DIREC COOP RELACIONES INTERNACIONALES"/>
    <s v="NO APLICA"/>
    <m/>
    <x v="3"/>
  </r>
  <r>
    <x v="90"/>
    <s v="121004016"/>
    <s v=" MSP-SNPSS-2022-0870-M"/>
    <d v="2022-03-07T00:00:00"/>
    <x v="86"/>
    <d v="2022-03-15T00:00:00"/>
    <s v="INSUBSISTENTE"/>
    <s v="LA UNIDAD SOLICITO REFORMA MEDIANTE MEMORANDO NRO. MSP-DND-2022-0801-M"/>
    <s v="PROVISION Y PRESTACION DE SERVICIOS DE SALUD"/>
    <n v="0"/>
    <s v="Conducir y coordinar la formulación de iniciativas, estrategias y mecanismos para la implementación de políticas públicas, planes, programas y proyectos para la atención a personas con discapacidades en los servicios de salud del Ministerio de Salud Pública"/>
    <s v="INFORME DE COORDINACIÓN PARA LA DETERMINACIÓN DE PLANES, PROGRAMAS Y PROYECTOS EN BASE A LAS NECESIDADES IDENTIFICADAS EN EL TRATAMIENTO DE DISCAPACIDADES DE MANERA INTEGRADA E INTEGRAL CONTEMPLANDO CASOS INTRA Y EXTRA MURALES Y EL ENTORNO FÍSICO-AMBIENTAL"/>
    <s v="PAGO DE CONTRATO DE EMERGENCIA NO.  00078-2020"/>
    <n v="197600"/>
    <n v="0"/>
    <s v=""/>
    <n v="0"/>
    <n v="0"/>
    <n v="0"/>
    <s v="ARRASTRE"/>
    <n v="9999"/>
    <n v="90"/>
    <s v="000"/>
    <s v="001"/>
    <n v="530810"/>
    <n v="1701"/>
    <s v="001"/>
    <s v="0000"/>
    <s v="0000"/>
    <n v="0"/>
    <s v="DISPOSITIVOS MEDICOS PARA LABORATORIO CLINICO Y DE"/>
    <s v="SUB REDES ATENCION INTEGRAL EN PRIMER NIVEL "/>
    <s v="DIR NAC DISCAPACIDADES REHABILITACION CUIDADOS PALIATIVOS"/>
    <s v="EMERGENCIA SANITARIA POR COVID"/>
    <s v="SOLICITUD REFORMA"/>
    <x v="3"/>
  </r>
  <r>
    <x v="91"/>
    <s v="111000015"/>
    <s v="MSP-SNGSP-2022-0592-M"/>
    <d v="2022-03-07T00:00:00"/>
    <x v="87"/>
    <d v="2022-03-15T00:00:00"/>
    <s v="APROBADA"/>
    <s v="NINGUNA"/>
    <s v="GOBERNANZA DE LA SALUD"/>
    <n v="11520"/>
    <s v="Garantizar la generación e implementación de estrategias para coordinar y concertar con las instituciones del Sistema Nacional de Salud, la gestión y ejecución de las políticas, normas, convenios, estándares y herramientas técnicas en la red pública y com                                 Coordinar con los niveles desconcentrados, la adecuada gestión relacionada al ámbito de su_x000a_competencia;_x000a_i. Planificar, dirigir, aprobar y evaluar la gestión de la Subsecretaría a su cargo, y asegurar la_x000a_adecuada coordinación con las demás instancias del Ministerio;_x000a_j. Generar y monitorear el cumplimiento de indicadores de gestión e impacto de la_x000a_Subsecretaría a su cargo;"/>
    <s v="Garantizar la generación e implementación de estrategias para coordinar y concertar con las instituciones del Sistema Nacional de Salud, la gestión y ejecución de las políticas, normas, convenios, estándares y herramientas técnicas en la red pública y com                                 Coordinar con los niveles desconcentrados, la adecuada gestión relacionada al ámbito de su_x000a_competencia;_x000a_i. Planificar, dirigir, aprobar y evaluar la gestión de la Subsecretaría a su cargo, y asegurar la_x000a_adecuada coordinación con las demás instancias del Ministerio;_x000a_j. Generar y monitorear el cumplimiento de indicadores de gestión e impacto de la_x000a_Subsecretaría a su cargo;"/>
    <s v="Viáticos Intervención a territorio para monitoreo de las diferentes gestiones de las Direcciones  de Articulación , Medicamentos, Normatizacion de Talento Humano, Normatizacion, Politicas , Programa Nacional de Sangre , Gerencia de la Calidad del Gasto. "/>
    <n v="11520"/>
    <n v="0"/>
    <n v="11520"/>
    <n v="0"/>
    <n v="0"/>
    <n v="0"/>
    <s v="NUEVA"/>
    <n v="9999"/>
    <n v="58"/>
    <s v="000"/>
    <s v="003"/>
    <n v="530303"/>
    <n v="1701"/>
    <s v="001"/>
    <s v="0000"/>
    <s v="0000"/>
    <n v="0"/>
    <s v="VIATICOS Y SUBSISTENCIAS EN EL INTERIOR"/>
    <s v="SUBSE RECTORIA SISTEMA NACIONAL SALUD"/>
    <s v="SUBSE RECTORIA SISTEMA NACIONAL SALUD"/>
    <s v="NO APLICA"/>
    <s v="NINGUNA"/>
    <x v="1"/>
  </r>
  <r>
    <x v="92"/>
    <s v="121003006"/>
    <s v=" MSP-DNPNAS-2022-0436-M"/>
    <d v="2022-02-25T00:00:00"/>
    <x v="88"/>
    <d v="2022-03-16T00:00:00"/>
    <s v="INSUBSISTENTE"/>
    <s v="NINGUNA"/>
    <s v="PROVISION Y PRESTACION DE SERVICIOS DE SALUD"/>
    <n v="0"/>
    <s v="p. Gestionar y administrar los requerimientos a incluirse en el sistema de agendamiento de citas las instancias correspondientes"/>
    <s v="2. Informe de ejecución de estrategias para prestar el servicio de agendamiento de citas médicas."/>
    <s v="CONVENIO DE PAGO DE SERVICIO DE CONTAC CENTER DIC 2013- JULIO2014"/>
    <n v="3692484"/>
    <n v="0"/>
    <s v=""/>
    <n v="0"/>
    <n v="0"/>
    <n v="0"/>
    <s v="ARRASTRE"/>
    <n v="9999"/>
    <n v="90"/>
    <s v="000"/>
    <s v="001"/>
    <n v="990102"/>
    <n v="1701"/>
    <s v="001"/>
    <s v="0000"/>
    <s v="0000"/>
    <n v="0"/>
    <s v="OBLIGACIONES DE EJERCICIOS ANTERIORES POR EGRESOS"/>
    <e v="#N/A"/>
    <s v="DIR NAC GESTION USUARIOS PACIENTES "/>
    <s v="CONTACT CENTER"/>
    <m/>
    <x v="3"/>
  </r>
  <r>
    <x v="93"/>
    <s v="137000036"/>
    <s v="MSP-DNCIP-2022-0105-M"/>
    <d v="2022-03-11T00:00:00"/>
    <x v="89"/>
    <d v="2022-03-15T00:00:00"/>
    <s v="APROBADA"/>
    <s v="NINGUNA"/>
    <s v="ADMINISTRACION CENTRAL"/>
    <n v="4335.8999999999996"/>
    <s v="Controlar, monitorear, analizar y sistematizar la información que se difunde al interior y exterior de la institución;"/>
    <s v="Informe de monitoreo de medios de comunicación nacionales."/>
    <s v="Contratación del servicio de monitoreo en medios para el Ministerio de Salud Pública"/>
    <n v="4335.8999999999996"/>
    <n v="0"/>
    <n v="4335.8999999999996"/>
    <n v="0"/>
    <n v="0"/>
    <n v="0"/>
    <s v="NUEVA"/>
    <n v="9999"/>
    <s v="01"/>
    <s v="000"/>
    <s v="001"/>
    <n v="530241"/>
    <n v="1701"/>
    <s v="001"/>
    <s v="0000"/>
    <s v="0000"/>
    <n v="0"/>
    <s v="SERVICIO DE MONITOREO DE LA INFORMACION EN TELEVIS"/>
    <s v="DESPACHO MINISTERIAL"/>
    <s v="DIREC COMUNICACION IMAGEN PRENSA"/>
    <s v="NO APLICA"/>
    <m/>
    <x v="6"/>
  </r>
  <r>
    <x v="94"/>
    <s v="121000005"/>
    <s v="  MSP-SNPSS-2022-0945-M"/>
    <d v="2022-03-13T00:00:00"/>
    <x v="90"/>
    <d v="2022-03-15T00:00:00"/>
    <s v="APROBADA"/>
    <s v="ES UNA CONVENIO ENTRE EL MSP - IESS SIN EROGACIÓN DE RECURSOS"/>
    <s v="PROVISION Y PRESTACION DE SERVICIOS DE SALUD"/>
    <n v="0"/>
    <s v="Garantizar la calidad y calidez en la prestación de servicios de salud del Ministerio de Salud Pública, articulados a todos los niveles de atención que conforman el Sistema Nacional de Salud, conforme a las políticas sectoriales y en el marco del derecho y equidad social"/>
    <s v="Garantizar la calidad y calidez en la prestación de servicios de salud del Ministerio de Salud Pública, articulados a todos los niveles de atención que conforman el Sistema Nacional de Salud, conforme a las políticas sectoriales y en el marco del derecho y equidad social"/>
    <s v="CONVENIO MARCO INTERINSTITUCIONAL ENTRE EL MINISTERIO DE SALUD PÚBLICA Y EL INSTITUTO ECUATORIANO DE SEGURIDAD SOCIAL"/>
    <n v="0"/>
    <n v="0"/>
    <n v="0"/>
    <n v="0"/>
    <n v="0"/>
    <n v="0"/>
    <s v="NUEVA"/>
    <n v="9999"/>
    <n v="90"/>
    <s v="000"/>
    <s v="001"/>
    <n v="0"/>
    <n v="1701"/>
    <s v="001"/>
    <s v="0000"/>
    <s v="0000"/>
    <n v="0"/>
    <s v=""/>
    <s v="SUB PROVISION SERVICIOS SALUD"/>
    <s v="SUBSE PROVISION SERVICIOS SALUD"/>
    <s v="GERENCIA INSTITUCIONAL DE ESTRATEGIAS DE ABASTECIMIENTO DE MEDICAMENTOS Y DISPOSITIVOS)"/>
    <m/>
    <x v="3"/>
  </r>
  <r>
    <x v="95"/>
    <s v="111004022"/>
    <s v="MSP-DNNTHS-2022-0235-M_x000a_MSP-DNNTHS-2022-0239-M_x000a_MSP-DNNTHS-2022-0285-M"/>
    <s v="07-03-2022_x000a_08-03-2022_x000a_16-03-2022"/>
    <x v="91"/>
    <d v="2022-03-18T00:00:00"/>
    <s v="APROBADA"/>
    <s v="SUSCRIPCION CONVENIOS INTERINSTITUCIONALES CON UNIVERSIDADES"/>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ÍFICO DE COOPERACION INTERINSTITUCIONAL ENTRE EL MINISTERIO DE SALUD PUBLICA Y LA UNIVERSIDAD INTERNACIONAL DEL ECUADOR PARA EL DESARROLLO DE PROGRAMAS DE ESPECIALIZACIONES MEDICAS EN CALIDAD DE AUTOFINANCIADO"/>
    <n v="0"/>
    <n v="0"/>
    <n v="0"/>
    <n v="0"/>
    <n v="0"/>
    <n v="0"/>
    <s v="NUEVA"/>
    <n v="9999"/>
    <n v="58"/>
    <s v="000"/>
    <s v="002"/>
    <n v="0"/>
    <n v="1701"/>
    <s v="001"/>
    <s v="0000"/>
    <s v="0000"/>
    <n v="0"/>
    <s v=""/>
    <s v="SUBSE RECTORIA SISTEMA NACIONAL SALUD"/>
    <s v="DIR FORTALECIMIENTO PROFESIONAL CARRERA SANITARIA"/>
    <s v="NO APLICA"/>
    <s v="NINGUNA"/>
    <x v="1"/>
  </r>
  <r>
    <x v="95"/>
    <s v="111004023"/>
    <s v="MSP-DNNTHS-2022-0235-M_x000a_MSP-DNNTHS-2022-0239-M_x000a_MSP-DNNTHS-2022-0285-M"/>
    <s v="07-03-2022_x000a_08-03-2022_x000a_16-03-2022"/>
    <x v="91"/>
    <d v="2022-03-18T00:00:00"/>
    <s v="APROBADA"/>
    <s v="SUSCRIPCION CONVENIOS INTERINSTITUCIONALES CON UNIVERSIDADES"/>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ÍFICO DE COOPERACION INTERINSTITUCIONAL ENTRE EL MINISTERIO DE SALUD PUBLICA Y LA UNIVERSIDAD CATÓLICA SANTIAGO DE GUAYAQUIL PARA EL DESARROLLO DE PROGRAMAS DE ESPECIALIZACIONES MEDICAS EN CALIDAD DE AUTOFINANCIADO"/>
    <n v="0"/>
    <n v="0"/>
    <n v="0"/>
    <n v="0"/>
    <n v="0"/>
    <n v="0"/>
    <s v="NUEVA"/>
    <n v="9999"/>
    <n v="58"/>
    <s v="000"/>
    <s v="002"/>
    <n v="0"/>
    <n v="1701"/>
    <s v="001"/>
    <s v="0000"/>
    <s v="0000"/>
    <n v="0"/>
    <s v=""/>
    <s v="SUBSE RECTORIA SISTEMA NACIONAL SALUD"/>
    <s v="DIR FORTALECIMIENTO PROFESIONAL CARRERA SANITARIA"/>
    <s v="NO APLICA"/>
    <s v="NINGUNA"/>
    <x v="1"/>
  </r>
  <r>
    <x v="95"/>
    <s v="111004024"/>
    <s v="MSP-DNNTHS-2022-0235-M_x000a_MSP-DNNTHS-2022-0239-M_x000a_MSP-DNNTHS-2022-0285-M"/>
    <s v="07-03-2022_x000a_08-03-2022_x000a_16-03-2022"/>
    <x v="91"/>
    <d v="2022-03-18T00:00:00"/>
    <s v="APROBADA"/>
    <s v="SUSCRIPCION CONVENIOS INTERINSTITUCIONALES CON UNIVERSIDADES"/>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ÍFICO DE COOPERACIÓN INTERINSTITUCIONAL ENTRE EL MINISTERIO DE SALUD PÚBLICA Y LA UNIVERSIDAD ESTATAL DEL SUR DE MANABÍ PARA EL DESARROLLO DEL PROGRAMA DE MAESTRÍA EN GESTIÓN DEL CUIDADO EN CALIDAD DE AUTOFINANCIADO"/>
    <n v="0"/>
    <n v="0"/>
    <n v="0"/>
    <n v="0"/>
    <n v="0"/>
    <n v="0"/>
    <s v="NUEVA"/>
    <n v="9999"/>
    <n v="58"/>
    <s v="000"/>
    <s v="002"/>
    <n v="0"/>
    <n v="1701"/>
    <s v="001"/>
    <s v="0000"/>
    <s v="0000"/>
    <n v="0"/>
    <s v=""/>
    <s v="SUBSE RECTORIA SISTEMA NACIONAL SALUD"/>
    <s v="DIR FORTALECIMIENTO PROFESIONAL CARRERA SANITARIA"/>
    <s v="NO APLICA"/>
    <s v="NINGUNA"/>
    <x v="1"/>
  </r>
  <r>
    <x v="96"/>
    <s v="121004010"/>
    <s v="MSP-DND-2022-0692-M"/>
    <d v="2022-03-17T00:00:00"/>
    <x v="92"/>
    <m/>
    <s v="INSUBSISTENTE"/>
    <s v="LA UNIDAD SOLICITO REFORMA MEDIANTE MEMORANDO NRO. MSP-DND-2022-0801-M"/>
    <s v="PROVISION Y PRESTACION DE SERVICIOS DE SALUD"/>
    <n v="0"/>
    <n v="0"/>
    <n v="0"/>
    <s v="PAGO DE CONTRATO DE EMERGENCIA NO.  CE-20200001847293"/>
    <n v="56700"/>
    <n v="0"/>
    <s v=""/>
    <n v="0"/>
    <n v="0"/>
    <n v="0"/>
    <s v="ARRASTRE"/>
    <n v="9999"/>
    <n v="90"/>
    <s v="000"/>
    <s v="001"/>
    <n v="530810"/>
    <n v="1701"/>
    <s v="001"/>
    <s v="0000"/>
    <s v="0000"/>
    <n v="0"/>
    <s v="DISPOSITIVOS MEDICOS PARA LABORATORIO CLINICO Y DE"/>
    <s v="SUB REDES ATENCION INTEGRAL EN PRIMER NIVEL "/>
    <s v="DIR NAC DISCAPACIDADES REHABILITACION CUIDADOS PALIATIVOS"/>
    <s v="EMERGENCIA SANITARIA POR COVID"/>
    <m/>
    <x v="9"/>
  </r>
  <r>
    <x v="97"/>
    <s v="134003047"/>
    <s v="MSP-DNA-2022-0679-M"/>
    <d v="2022-03-17T00:00:00"/>
    <x v="93"/>
    <d v="2022-03-18T00:00:00"/>
    <s v="APROBADA"/>
    <s v="NINGUNA"/>
    <s v="ADMINISTRACION CENTRAL"/>
    <n v="3500"/>
    <s v="Administrar los servicios administrativos de acuerdo a los requerimientos y necesidades del nivel central."/>
    <s v="Documentos habilitantes para conducción de vehículos (Póliza de seguros, SOAT, CORPAIRE, matrícula, licencias de conductores, etc.)."/>
    <s v="RECARGA DEL TELEPEAJE DEL TÚNEL DE GUAYASAMÍN, PARA LOS VEHÍCULOS DEL MINISTERIO DE SALUD PÚBLICA (PLANTA CENTRAL)"/>
    <n v="2824"/>
    <n v="0"/>
    <n v="2824"/>
    <n v="0"/>
    <n v="0"/>
    <n v="0"/>
    <s v="NUEVA"/>
    <n v="9999"/>
    <s v="01"/>
    <s v="000"/>
    <s v="001"/>
    <n v="570102"/>
    <n v="1701"/>
    <s v="001"/>
    <s v="0000"/>
    <s v="0000"/>
    <n v="676"/>
    <s v="TASAS GENERALES IMPUESTOS PERMISOS LICENCIAS Y PAT"/>
    <s v="COOR ADMINISTRATIVA FINANCIERA"/>
    <s v="DIR ADMINISTRATIVA"/>
    <s v="GI TRANSPORTES"/>
    <m/>
    <x v="0"/>
  </r>
  <r>
    <x v="98"/>
    <s v="122001003"/>
    <s v="MSP-DNCSS-2022-0147-M"/>
    <d v="2022-03-11T00:00:00"/>
    <x v="94"/>
    <d v="2022-03-21T00:00:00"/>
    <s v="APROBADA"/>
    <s v="s/n"/>
    <s v="GARANTIA DE LA CALIDAD DE LOS SERVICIOS DE SALUD"/>
    <n v="27871"/>
    <n v="0"/>
    <n v="0"/>
    <s v="Viáticos y Subsistencias en el Interior"/>
    <n v="27871"/>
    <n v="0"/>
    <n v="27871"/>
    <n v="0"/>
    <n v="0"/>
    <n v="0"/>
    <s v="NUEVA"/>
    <n v="9999"/>
    <n v="57"/>
    <s v="000"/>
    <s v="002"/>
    <n v="530303"/>
    <n v="1701"/>
    <s v="001"/>
    <s v="0000"/>
    <s v="0000"/>
    <n v="0"/>
    <s v="VIATICOS Y SUBSISTENCIAS EN EL INTERIOR"/>
    <s v="SUBSE RECTORIA SISTEMA NACIONAL SALUD"/>
    <s v="DIR CALIDAD SEGURIDAD PACIENTE CONTROL SANITARIO "/>
    <s v="NO APLICA"/>
    <m/>
    <x v="6"/>
  </r>
  <r>
    <x v="98"/>
    <s v="122001004"/>
    <s v="MSP-DNCSS-2022-0147-M"/>
    <d v="2022-03-11T00:00:00"/>
    <x v="94"/>
    <d v="2022-03-21T00:00:00"/>
    <s v="APROBADA"/>
    <s v="s/n"/>
    <s v="GARANTIA DE LA CALIDAD DE LOS SERVICIOS DE SALUD"/>
    <n v="289"/>
    <n v="0"/>
    <n v="0"/>
    <s v="Viáticos y Subsistencias en el Interior"/>
    <n v="289"/>
    <n v="0"/>
    <n v="289"/>
    <n v="0"/>
    <n v="0"/>
    <n v="0"/>
    <s v="ARRASTRE"/>
    <n v="9999"/>
    <n v="57"/>
    <s v="000"/>
    <s v="002"/>
    <n v="990102"/>
    <n v="1701"/>
    <s v="001"/>
    <s v="0000"/>
    <s v="0000"/>
    <n v="0"/>
    <s v="OBLIGACIONES DE EJERCICIOS ANTERIORES POR EGRESOS"/>
    <s v="SUBSE RECTORIA SISTEMA NACIONAL SALUD"/>
    <s v="DIR CALIDAD SEGURIDAD PACIENTE CONTROL SANITARIO "/>
    <s v="NO APLICA"/>
    <m/>
    <x v="6"/>
  </r>
  <r>
    <x v="98"/>
    <s v="122001005"/>
    <s v="MSP-DNCSS-2022-0147-M"/>
    <d v="2022-03-11T00:00:00"/>
    <x v="94"/>
    <d v="2022-03-21T00:00:00"/>
    <s v="APROBADA"/>
    <s v="s/n"/>
    <s v="GARANTIA DE LA CALIDAD DE LOS SERVICIOS DE SALUD"/>
    <n v="3400"/>
    <n v="0"/>
    <n v="0"/>
    <s v="Pasajes al Interior"/>
    <n v="3400"/>
    <n v="0"/>
    <n v="3400"/>
    <n v="0"/>
    <n v="0"/>
    <n v="0"/>
    <s v="NUEVA"/>
    <n v="9999"/>
    <n v="57"/>
    <s v="000"/>
    <s v="002"/>
    <n v="530301"/>
    <n v="1701"/>
    <s v="001"/>
    <s v="0000"/>
    <s v="0000"/>
    <n v="0"/>
    <s v="PASAJES AL INTERIOR"/>
    <s v="SUBSE RECTORIA SISTEMA NACIONAL SALUD"/>
    <s v="DIR CALIDAD SEGURIDAD PACIENTE CONTROL SANITARIO "/>
    <s v="NO APLICA"/>
    <m/>
    <x v="6"/>
  </r>
  <r>
    <x v="99"/>
    <s v="137000024"/>
    <s v="MSP-DNCIP-2022-0107-M"/>
    <d v="2022-03-15T00:00:00"/>
    <x v="95"/>
    <d v="2022-03-21T00:00:00"/>
    <s v="APROBADA"/>
    <s v="s/n"/>
    <s v="ADMINISTRACION CENTRAL"/>
    <n v="213"/>
    <s v="Dirigir, coordinar y supervisar la elaboración, producción, edición, difusión y distribución de material informativo y piezas comunicacionales para promover la gestión institucional, alineados a las políticas emitidas por la entidad rectora en comunicación;"/>
    <s v="Material comunicacional y educomunicacional físico y/o digital."/>
    <s v="Contratación del servicio de impresión de  fotografías e imágenes"/>
    <n v="213"/>
    <n v="0"/>
    <n v="213"/>
    <n v="0"/>
    <n v="0"/>
    <n v="0"/>
    <s v="NUEVA"/>
    <n v="9999"/>
    <s v="01"/>
    <s v="000"/>
    <s v="001"/>
    <n v="530204"/>
    <n v="1701"/>
    <s v="001"/>
    <s v="0000"/>
    <s v="0000"/>
    <n v="0"/>
    <s v="EDICIÓN IMPRESIÓN REPRODUCCIÓN PUBLICACIONES SUSCR"/>
    <s v="DESPACHO MINISTERIAL"/>
    <s v="DIREC COMUNICACION IMAGEN PRENSA"/>
    <s v="NO APLICA"/>
    <m/>
    <x v="6"/>
  </r>
  <r>
    <x v="100"/>
    <s v="121004011"/>
    <s v="MSP-DND-2022-0668-M"/>
    <d v="2022-03-14T00:00:00"/>
    <x v="92"/>
    <m/>
    <s v="INSUBSISTENTE"/>
    <s v="LA UNIDAD SOLICITO REFORMA MEDIANTE MEMORANDO NRO. MSP-DND-2022-0801-M"/>
    <s v="PROVISION Y PRESTACION DE SERVICIOS DE SALUD"/>
    <n v="0"/>
    <n v="0"/>
    <n v="0"/>
    <s v="PAGO DE CONTRATO DE EMERGENCIA NO.  CE-20200001847288"/>
    <n v="503608"/>
    <n v="0"/>
    <s v=""/>
    <n v="0"/>
    <n v="0"/>
    <n v="0"/>
    <s v="ARRASTRE"/>
    <n v="9999"/>
    <n v="90"/>
    <s v="000"/>
    <s v="001"/>
    <n v="530810"/>
    <n v="1701"/>
    <s v="001"/>
    <s v="0000"/>
    <s v="0000"/>
    <n v="0"/>
    <s v="DISPOSITIVOS MEDICOS PARA LABORATORIO CLINICO Y DE"/>
    <s v="SUB REDES ATENCION INTEGRAL EN PRIMER NIVEL "/>
    <s v="DIR NAC DISCAPACIDADES REHABILITACION CUIDADOS PALIATIVOS"/>
    <s v="EMERGENCIA SANITARIA POR COVID"/>
    <m/>
    <x v="9"/>
  </r>
  <r>
    <x v="100"/>
    <s v="121004012"/>
    <s v="MSP-DND-2022-0668-M"/>
    <d v="2022-03-14T00:00:00"/>
    <x v="92"/>
    <m/>
    <s v="INSUBSISTENTE"/>
    <s v="LA UNIDAD SOLICITO REFORMA MEDIANTE MEMORANDO NRO. MSP-DND-2022-0801-M"/>
    <s v="PROVISION Y PRESTACION DE SERVICIOS DE SALUD"/>
    <n v="0"/>
    <n v="0"/>
    <n v="0"/>
    <s v="PAGO DE CONTRATO DE EMERGENCIA NO.  CE-20200001847289"/>
    <n v="187600"/>
    <n v="0"/>
    <s v=""/>
    <n v="0"/>
    <n v="0"/>
    <n v="0"/>
    <s v="ARRASTRE"/>
    <n v="9999"/>
    <n v="90"/>
    <s v="000"/>
    <s v="001"/>
    <n v="530810"/>
    <n v="1701"/>
    <s v="001"/>
    <s v="0000"/>
    <s v="0000"/>
    <n v="0"/>
    <s v="DISPOSITIVOS MEDICOS PARA LABORATORIO CLINICO Y DE"/>
    <s v="SUB REDES ATENCION INTEGRAL EN PRIMER NIVEL "/>
    <s v="DIR NAC DISCAPACIDADES REHABILITACION CUIDADOS PALIATIVOS"/>
    <s v="EMERGENCIA SANITARIA POR COVID"/>
    <m/>
    <x v="9"/>
  </r>
  <r>
    <x v="101"/>
    <s v="132000004"/>
    <s v="MSP-CGPGE-2022-0164-M"/>
    <d v="2022-03-16T00:00:00"/>
    <x v="96"/>
    <d v="2022-02-22T00:00:00"/>
    <s v="APROBADA"/>
    <s v="VIATICOS CGPGE APIT"/>
    <s v="ADMINISTRACION CENTRAL"/>
    <n v="2600"/>
    <s v="a. Coordinar la implementación de políticas, normas técnicas, metodologías y herramientas para la ejecución de los procesos de planificación, seguimiento e inversión, así como la gestión, innovación y calidad de procesos y servicios institucionales; la gestión del cambio de cultura, reforma institucional, y tecnologías de la información y comunicaciones"/>
    <s v="a. Coordinar la implementación de políticas, normas técnicas, metodologías y herramientas para la ejecución de los procesos de planificación, seguimiento e inversión, así como la gestión, innovación y calidad de procesos y servicios institucionales; la gestión del cambio de cultura, reforma institucional, y tecnologías de la información y comunicaciones"/>
    <s v="VIATICOS Y SUBSISTENCIAS EN EL INTERIOR (CGPGE)"/>
    <n v="2600"/>
    <n v="0"/>
    <n v="2600"/>
    <n v="0"/>
    <n v="0"/>
    <n v="0"/>
    <s v="NUEVA"/>
    <n v="9999"/>
    <s v="01"/>
    <s v="000"/>
    <s v="001"/>
    <n v="530303"/>
    <n v="1701"/>
    <s v="001"/>
    <s v="0000"/>
    <s v="0000"/>
    <n v="0"/>
    <s v="VIATICOS Y SUBSISTENCIAS EN EL INTERIOR"/>
    <s v="COOR PLANIFICACION GEST ESTRAT"/>
    <s v="COORDI PLANIFICACION GEST ESTRAT"/>
    <s v="N/A"/>
    <m/>
    <x v="4"/>
  </r>
  <r>
    <x v="102"/>
    <s v="112003069"/>
    <s v="MSP-DNEPC-2022-0551-M"/>
    <d v="2022-03-16T00:00:00"/>
    <x v="97"/>
    <d v="2022-03-22T00:00:00"/>
    <s v="APROBADA"/>
    <s v="La Dirección Nacional de Estrategias de Prevención y Control solicita la certificación de la programación de Actividades en el POA de la siguiente actividad: Adquisición de Medicamentos OPS - Antirretrovirales"/>
    <s v="VIGILANCIA Y CONTROL SANITARIO"/>
    <n v="4264545.99"/>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Adquisición de Medicamentos OPS - Antirretrovirales"/>
    <n v="4264545.99"/>
    <n v="0"/>
    <n v="4264545.99"/>
    <n v="0"/>
    <n v="0"/>
    <n v="0"/>
    <s v="NUEVA"/>
    <n v="9999"/>
    <n v="56"/>
    <s v="000"/>
    <s v="001"/>
    <n v="581202"/>
    <n v="1701"/>
    <s v="001"/>
    <s v="0000"/>
    <s v="0000"/>
    <n v="0"/>
    <s v="CONVENIO DE COOPERACIÓN TÉCNICA INTERNACIONAL"/>
    <s v="SUB VIGILANCIA PREVENCION CONTROL SALUD"/>
    <s v="DIR NAC ESTRATEGIAS PREVENCION CONTROL ENFERMEDADES TRANSMISIBLES "/>
    <s v="ENVIH - F. ESTRATÉGICO"/>
    <m/>
    <x v="7"/>
  </r>
  <r>
    <x v="103"/>
    <s v="134001095"/>
    <s v="MSP-DNTH-2022-1220-M"/>
    <d v="2022-03-07T00:00:00"/>
    <x v="98"/>
    <d v="2022-03-23T00:00:00"/>
    <s v="APROBADA"/>
    <s v="NINGUNA"/>
    <s v="ADMINISTRACION CENTRAL"/>
    <n v="1040"/>
    <s v="Vigilar la implementación y el cumplimiento del marco normativo legal en temas relacionados con gestión del talento humano en el Ministerio de Salud Pública y los niveles desconcentrados"/>
    <s v="Informe de control y monitoreo de la gestión de remuneración y nómina en el nivel desconcentrado."/>
    <s v="OBLIGACIONES DE EJERCICIOS ANTERIORES POR EGRESOS EN SERVICIOS (DNTH)"/>
    <n v="1040"/>
    <n v="0"/>
    <n v="1040"/>
    <n v="0"/>
    <n v="0"/>
    <n v="0"/>
    <s v="ARRASTRE"/>
    <n v="9999"/>
    <s v="01"/>
    <s v="000"/>
    <s v="001"/>
    <n v="990102"/>
    <n v="1701"/>
    <s v="001"/>
    <s v="0000"/>
    <s v="0000"/>
    <n v="0"/>
    <s v="OBLIGACIONES DE EJERCICIOS ANTERIORES POR EGRESOS"/>
    <s v="COOR ADMINISTRATIVA FINANCIERA"/>
    <s v="DIR ADMINISTRACION TALENTO HUMANO"/>
    <s v="VIÁTICOS "/>
    <m/>
    <x v="0"/>
  </r>
  <r>
    <x v="104"/>
    <s v="111005017"/>
    <s v="MSP-DNMDM-2022-0354-M"/>
    <d v="2022-03-18T00:00:00"/>
    <x v="99"/>
    <d v="2022-03-22T00:00:00"/>
    <s v="APROBADA"/>
    <s v="Compra de Medicamentos 11 portafolio - PNUD"/>
    <s v="PROVISION Y PRESTACION DE SERVICIOS DE SALUD"/>
    <n v="1164445.6599999999"/>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COMPRA DE MEDICAMENTOS CON EL PROGRAMA DE LAS NACIONES UNIDAS PARA EL DESARROLLO - PNUD”"/>
    <n v="1164445.6599999999"/>
    <n v="0"/>
    <n v="1164445.6599999999"/>
    <n v="0"/>
    <n v="0"/>
    <n v="0"/>
    <s v="NUEVA"/>
    <n v="9999"/>
    <n v="90"/>
    <s v="000"/>
    <s v="001"/>
    <n v="530809"/>
    <n v="1701"/>
    <s v="001"/>
    <s v="0000"/>
    <s v="0000"/>
    <n v="0"/>
    <s v="MEDICAMENTOS"/>
    <s v="SUB GESTION OPERACIONES LOGISTICA SALUD "/>
    <s v="DIR NACIONAL ABASTECIMIENTO MEDICAMENTOS DIPOSITIVOS MEDICOS OTROS BIENES ESTRATÉGICOS EN SALUD"/>
    <s v="NO APLICA"/>
    <s v="CONVENIO PNUD"/>
    <x v="1"/>
  </r>
  <r>
    <x v="105"/>
    <s v="112003015"/>
    <s v="MSP-DNEPC-2022-0568-M"/>
    <d v="2022-03-17T00:00:00"/>
    <x v="100"/>
    <d v="2022-03-23T00:00:00"/>
    <s v="INSUBSISTENTE"/>
    <s v="La Dirección Nacional de Estrategias de Prevención y Control solicita la certificación de la programación de Actividades en el POA de la siguiente actividad: Adquisición de Vacunas OPS - PPR"/>
    <s v="PREVENCION Y PROMOCION DE LA SALUD"/>
    <n v="11469215.08"/>
    <s v="5. Plan anual de la necesidad de equipos de cadena de frío, medicamentos biológicos y dispositivos médicos relacionados para el proceso de vacunación."/>
    <s v="5. Plan anual de la necesidad de equipos de cadena de frío, medicamentos biológicos y dispositivos médicos relacionados para el proceso de vacunación."/>
    <s v="VACUNAS ESQUEMA MENORES DE 5 AÑOS"/>
    <n v="0"/>
    <n v="0"/>
    <s v=""/>
    <n v="0"/>
    <n v="0"/>
    <n v="0"/>
    <s v="ARRASTRE"/>
    <n v="9999"/>
    <n v="55"/>
    <s v="000"/>
    <s v="006"/>
    <n v="581202"/>
    <n v="1701"/>
    <s v="001"/>
    <s v="0000"/>
    <s v="0000"/>
    <n v="0"/>
    <s v="CONVENIO DE COOPERACIÓN TÉCNICA INTERNACIONAL"/>
    <s v="SUB VIGILANCIA PREVENCION CONTROL SALUD"/>
    <s v="DIR NAC INMUNIZACIONES"/>
    <s v="Presupuesto por Resultados - F. ROTATORIO"/>
    <s v="SE DEJA INSUBSISTENTE POR ERROR INVOLUNTARIO DE DIGITACIÓN"/>
    <x v="7"/>
  </r>
  <r>
    <x v="105"/>
    <s v="112003016"/>
    <s v="MSP-DNEPC-2022-0568-M"/>
    <d v="2022-03-17T00:00:00"/>
    <x v="100"/>
    <d v="2022-03-23T00:00:00"/>
    <s v="INSUBSISTENTE"/>
    <s v="La Dirección Nacional de Estrategias de Prevención y Control solicita la certificación de la programación de Actividades en el POA de la siguiente actividad: Adquisición de Vacunas OPS - PPR"/>
    <s v="PREVENCION Y PROMOCION DE LA SALUD"/>
    <n v="10095751.390000001"/>
    <s v="5. Plan anual de la necesidad de equipos de cadena de frío, medicamentos biológicos y dispositivos médicos relacionados para el proceso de vacunación."/>
    <s v="5. Plan anual de la necesidad de equipos de cadena de frío, medicamentos biológicos y dispositivos médicos relacionados para el proceso de vacunación."/>
    <s v="VACUNAS INFLUENZA EMBARAZADAS SEGÚN DECRETO 1211"/>
    <n v="0"/>
    <n v="0"/>
    <s v=""/>
    <n v="0"/>
    <n v="0"/>
    <n v="0"/>
    <s v="ARRASTRE"/>
    <n v="9999"/>
    <n v="55"/>
    <s v="000"/>
    <s v="006"/>
    <n v="581202"/>
    <n v="1701"/>
    <s v="001"/>
    <s v="0000"/>
    <s v="0000"/>
    <n v="0"/>
    <s v="CONVENIO DE COOPERACIÓN TÉCNICA INTERNACIONAL"/>
    <s v="SUB VIGILANCIA PREVENCION CONTROL SALUD"/>
    <s v="DIR NAC INMUNIZACIONES"/>
    <s v="Presupuesto por Resultados - F. ROTATORIO"/>
    <s v="SE DEJA INSUBSISTENTE POR ERROR INVOLUNTARIO DE DIGITACIÓN"/>
    <x v="7"/>
  </r>
  <r>
    <x v="105"/>
    <s v="112003017"/>
    <s v="MSP-DNEPC-2022-0568-M"/>
    <d v="2022-03-17T00:00:00"/>
    <x v="100"/>
    <d v="2022-03-23T00:00:00"/>
    <s v="INSUBSISTENTE"/>
    <s v="La Dirección Nacional de Estrategias de Prevención y Control solicita la certificación de la programación de Actividades en el POA de la siguiente actividad: Adquisición de Vacunas OPS - PPR"/>
    <s v="PREVENCION Y PROMOCION DE LA SALUD"/>
    <n v="790226.89"/>
    <s v="5. Plan anual de la necesidad de equipos de cadena de frío, medicamentos biológicos y dispositivos médicos relacionados para el proceso de vacunación "/>
    <s v="5. Plan anual de la necesidad de equipos de cadena de frío, medicamentos biológicos y dispositivos médicos relacionados para el proceso de vacunación "/>
    <s v="JERINGAS PARA LA APLICACIÓN  DE VACUNA CONTRA LA COVID A MENORES DE 5 AÑOS"/>
    <n v="0"/>
    <n v="0"/>
    <s v=""/>
    <n v="0"/>
    <n v="0"/>
    <n v="0"/>
    <s v="ARRASTRE"/>
    <n v="9999"/>
    <n v="55"/>
    <s v="000"/>
    <s v="006"/>
    <n v="581202"/>
    <n v="1701"/>
    <s v="001"/>
    <s v="0000"/>
    <s v="0000"/>
    <n v="0"/>
    <s v="CONVENIO DE COOPERACIÓN TÉCNICA INTERNACIONAL"/>
    <s v="SUB VIGILANCIA PREVENCION CONTROL SALUD"/>
    <s v="DIR NAC INMUNIZACIONES"/>
    <s v="Presupuesto por Resultados - F. ROTATORIO"/>
    <s v="SE DEJA INSUBSISTENTE POR ERROR INVOLUNTARIO DE DIGITACIÓN"/>
    <x v="7"/>
  </r>
  <r>
    <x v="105"/>
    <s v="112003018"/>
    <s v="MSP-DNEPC-2022-0568-M"/>
    <d v="2022-03-17T00:00:00"/>
    <x v="100"/>
    <d v="2022-03-23T00:00:00"/>
    <s v="INSUBSISTENTE"/>
    <s v="La Dirección Nacional de Estrategias de Prevención y Control solicita la certificación de la programación de Actividades en el POA de la siguiente actividad: Adquisición de Vacunas OPS - PPR"/>
    <s v="PREVENCION Y PROMOCION DE LA SALUD"/>
    <n v="3708922.32"/>
    <s v="5. Plan anual de la necesidad de equipos de cadena de frío, medicamentos biológicos y dispositivos médicos relacionados para el proceso de vacunación "/>
    <s v="5. Plan anual de la necesidad de equipos de cadena de frío, medicamentos biológicos y dispositivos médicos relacionados para el proceso de vacunación "/>
    <s v="ADQUISICIÓN DE EQUIPOS DE CADENA DE FRÍO"/>
    <n v="0"/>
    <n v="0"/>
    <s v=""/>
    <n v="0"/>
    <n v="0"/>
    <n v="0"/>
    <s v="ARRASTRE"/>
    <n v="9999"/>
    <n v="55"/>
    <s v="000"/>
    <s v="006"/>
    <n v="581202"/>
    <n v="1701"/>
    <s v="001"/>
    <s v="0000"/>
    <s v="0000"/>
    <n v="0"/>
    <s v="CONVENIO DE COOPERACIÓN TÉCNICA INTERNACIONAL"/>
    <s v="SUB VIGILANCIA PREVENCION CONTROL SALUD"/>
    <s v="DIR NAC INMUNIZACIONES"/>
    <s v="Presupuesto por Resultados - F. ROTATORIO"/>
    <s v="SE DEJA INSUBSISTENTE POR ERROR INVOLUNTARIO DE DIGITACIÓN"/>
    <x v="7"/>
  </r>
  <r>
    <x v="105"/>
    <s v="112003019"/>
    <s v="MSP-DNEPC-2022-0568-M"/>
    <d v="2022-03-17T00:00:00"/>
    <x v="100"/>
    <d v="2022-03-23T00:00:00"/>
    <s v="INSUBSISTENTE"/>
    <s v="La Dirección Nacional de Estrategias de Prevención y Control solicita la certificación de la programación de Actividades en el POA de la siguiente actividad: Adquisición de Vacunas OPS - PPR"/>
    <s v="PREVENCION Y PROMOCION DE LA SALUD"/>
    <n v="1337823.7299999997"/>
    <s v="5. Plan anual de la necesidad de equipos de cadena de frío, medicamentos biológicos y dispositivos médicos relacionados para el proceso de vacunación"/>
    <s v="5. Plan anual de la necesidad de equipos de cadena de frío, medicamentos biológicos y dispositivos médicos relacionados para el proceso de vacunación"/>
    <s v="DISPOSITIVOS E INSUMOS (JERINGAS) ESQUEMA MAS REGULAR"/>
    <n v="0"/>
    <n v="0"/>
    <s v=""/>
    <n v="0"/>
    <n v="0"/>
    <n v="0"/>
    <s v="ARRASTRE"/>
    <n v="9999"/>
    <n v="55"/>
    <s v="000"/>
    <s v="006"/>
    <n v="581202"/>
    <n v="1701"/>
    <s v="001"/>
    <s v="0000"/>
    <s v="0000"/>
    <n v="0"/>
    <s v="CONVENIO DE COOPERACIÓN TÉCNICA INTERNACIONAL"/>
    <s v="SUB VIGILANCIA PREVENCION CONTROL SALUD"/>
    <s v="DIR NAC INMUNIZACIONES"/>
    <s v="Presupuesto por Resultados - F. ROTATORIO"/>
    <s v="SE DEJA INSUBSISTENTE POR ERROR INVOLUNTARIO DE DIGITACIÓN"/>
    <x v="7"/>
  </r>
  <r>
    <x v="105"/>
    <s v="112003021"/>
    <s v="MSP-DNEPC-2022-0568-M"/>
    <d v="2022-03-17T00:00:00"/>
    <x v="100"/>
    <d v="2022-03-23T00:00:00"/>
    <s v="INSUBSISTENTE"/>
    <s v="La Dirección Nacional de Estrategias de Prevención y Control solicita la certificación de la programación de Actividades en el POA de la siguiente actividad: Adquisición de Vacunas OPS - PPR"/>
    <s v="PREVENCION Y PROMOCION DE LA SALUD"/>
    <n v="198900"/>
    <s v="5. Plan anual de la necesidad de equipos de cadena de frío, medicamentos biológicos y dispositivos médicos relacionados para el proceso de vacunación "/>
    <s v="5. Plan anual de la necesidad de equipos de cadena de frío, medicamentos biológicos y dispositivos médicos relacionados para el proceso de vacunación "/>
    <s v="VACUNAS MUJERES EMBARAZADAS (dT)"/>
    <n v="0"/>
    <n v="0"/>
    <s v=""/>
    <n v="0"/>
    <n v="0"/>
    <n v="0"/>
    <s v="NUEVA"/>
    <n v="9999"/>
    <n v="55"/>
    <s v="000"/>
    <s v="006"/>
    <n v="581202"/>
    <n v="1701"/>
    <s v="001"/>
    <s v="0000"/>
    <s v="0000"/>
    <n v="0"/>
    <s v="CONVENIO DE COOPERACIÓN TÉCNICA INTERNACIONAL"/>
    <s v="SUB VIGILANCIA PREVENCION CONTROL SALUD"/>
    <s v="DIR NAC INMUNIZACIONES"/>
    <s v="Presupuesto por Resultados - F. ROTATORIO"/>
    <s v="SE DEJA INSUBSISTENTE POR ERROR INVOLUNTARIO DE DIGITACIÓN"/>
    <x v="7"/>
  </r>
  <r>
    <x v="105"/>
    <s v="112003022"/>
    <s v="MSP-DNEPC-2022-0568-M"/>
    <d v="2022-03-17T00:00:00"/>
    <x v="100"/>
    <d v="2022-03-23T00:00:00"/>
    <s v="INSUBSISTENTE"/>
    <s v="La Dirección Nacional de Estrategias de Prevención y Control solicita la certificación de la programación de Actividades en el POA de la siguiente actividad: Adquisición de Vacunas OPS - PPR"/>
    <s v="PREVENCION Y PROMOCION DE LA SALUD"/>
    <n v="7584800"/>
    <s v="5. Plan anual de la necesidad de equipos de cadena de frío, medicamentos biológicos y dispositivos médicos relacionados para el proceso de vacunación "/>
    <s v="5. Plan anual de la necesidad de equipos de cadena de frío, medicamentos biológicos y dispositivos médicos relacionados para el proceso de vacunación "/>
    <s v="VACUNAS INFLUENZA EMBARAZADAS SEGÚN DECRETO 1211"/>
    <n v="0"/>
    <n v="0"/>
    <s v=""/>
    <n v="0"/>
    <n v="0"/>
    <n v="0"/>
    <s v="NUEVA"/>
    <n v="9999"/>
    <n v="55"/>
    <s v="000"/>
    <s v="006"/>
    <n v="581202"/>
    <n v="1701"/>
    <s v="001"/>
    <s v="0000"/>
    <s v="0000"/>
    <n v="0"/>
    <s v="CONVENIO DE COOPERACIÓN TÉCNICA INTERNACIONAL"/>
    <s v="SUB VIGILANCIA PREVENCION CONTROL SALUD"/>
    <s v="DIR NAC INMUNIZACIONES"/>
    <s v="Presupuesto por Resultados - F. ROTATORIO"/>
    <s v="SE DEJA INSUBSISTENTE POR ERROR INVOLUNTARIO DE DIGITACIÓN"/>
    <x v="7"/>
  </r>
  <r>
    <x v="105"/>
    <s v="112003023"/>
    <s v="MSP-DNEPC-2022-0568-M"/>
    <d v="2022-03-17T00:00:00"/>
    <x v="100"/>
    <d v="2022-03-23T00:00:00"/>
    <s v="INSUBSISTENTE"/>
    <s v="La Dirección Nacional de Estrategias de Prevención y Control solicita la certificación de la programación de Actividades en el POA de la siguiente actividad: Adquisición de Vacunas OPS - PPR"/>
    <s v="PREVENCION Y PROMOCION DE LA SALUD"/>
    <n v="506820"/>
    <s v="5. Plan anual de la necesidad de equipos de cadena de frío, medicamentos biológicos y dispositivos médicos relacionados para el proceso de vacunación "/>
    <s v="5. Plan anual de la necesidad de equipos de cadena de frío, medicamentos biológicos y dispositivos médicos relacionados para el proceso de vacunación "/>
    <s v="ADQUISICIÓN DE EQUIPOS DE CADENA DE FRÍO"/>
    <n v="0"/>
    <n v="0"/>
    <s v=""/>
    <n v="0"/>
    <n v="0"/>
    <n v="0"/>
    <s v="NUEVA"/>
    <n v="9999"/>
    <n v="55"/>
    <s v="000"/>
    <s v="006"/>
    <n v="581202"/>
    <n v="1701"/>
    <s v="001"/>
    <s v="0000"/>
    <s v="0000"/>
    <n v="0"/>
    <s v="CONVENIO DE COOPERACIÓN TÉCNICA INTERNACIONAL"/>
    <s v="SUB VIGILANCIA PREVENCION CONTROL SALUD"/>
    <s v="DIR NAC INMUNIZACIONES"/>
    <s v="Presupuesto por Resultados - F. ROTATORIO"/>
    <s v="SE DEJA INSUBSISTENTE POR ERROR INVOLUNTARIO DE DIGITACIÓN"/>
    <x v="7"/>
  </r>
  <r>
    <x v="105"/>
    <s v="112003024"/>
    <s v="MSP-DNEPC-2022-0568-M"/>
    <d v="2022-03-17T00:00:00"/>
    <x v="100"/>
    <d v="2022-03-23T00:00:00"/>
    <s v="INSUBSISTENTE"/>
    <s v="La Dirección Nacional de Estrategias de Prevención y Control solicita la certificación de la programación de Actividades en el POA de la siguiente actividad: Adquisición de Vacunas OPS - PPR"/>
    <s v="PREVENCION Y PROMOCION DE LA SALUD"/>
    <n v="121936.43"/>
    <s v="5. Plan anual de la necesidad de equipos de cadena de frío, medicamentos biológicos y dispositivos médicos relacionados para el proceso de vacunación"/>
    <s v="5. Plan anual de la necesidad de equipos de cadena de frío, medicamentos biológicos y dispositivos médicos relacionados para el proceso de vacunación"/>
    <s v="DISPOSITIVOS E INSUMOS (JERINGAS) SEGÚN DECRETO 1211"/>
    <n v="0"/>
    <n v="0"/>
    <s v=""/>
    <n v="0"/>
    <n v="0"/>
    <n v="0"/>
    <s v="NUEVA"/>
    <n v="9999"/>
    <n v="55"/>
    <s v="000"/>
    <s v="006"/>
    <n v="581202"/>
    <n v="1701"/>
    <s v="001"/>
    <s v="0000"/>
    <s v="0000"/>
    <n v="0"/>
    <s v="CONVENIO DE COOPERACIÓN TÉCNICA INTERNACIONAL"/>
    <s v="SUB VIGILANCIA PREVENCION CONTROL SALUD"/>
    <s v="DIR NAC INMUNIZACIONES"/>
    <s v="Presupuesto por Resultados - F. ROTATORIO"/>
    <s v="SE DEJA INSUBSISTENTE POR ERROR INVOLUNTARIO DE DIGITACIÓN"/>
    <x v="7"/>
  </r>
  <r>
    <x v="106"/>
    <s v="121091003"/>
    <s v="MSP-MSP-2022-0531-M"/>
    <d v="2022-03-21T00:00:00"/>
    <x v="101"/>
    <d v="2022-03-24T00:00:00"/>
    <s v="INSUBSISTENTE"/>
    <m/>
    <s v="PROVISION Y PRESTACION DE SERVICIOS DE SALUD"/>
    <n v="0"/>
    <s v="p. Gestionar y administrar los requerimientos a incluirse en el sistema de agendamiento de citas las instancias correspondientes"/>
    <s v="2. Informe de ejecución de estrategias para prestar el servicio de agendamiento de citas médicas."/>
    <s v="CONVENIO DE PAGO DEL SERVICIO DE CONTACT CENTER DEL 27 DE FEBRERO AL 15 SEPTIEMBRE DE 2021"/>
    <n v="4221521.82"/>
    <n v="506582.62"/>
    <s v=""/>
    <n v="0"/>
    <n v="0"/>
    <n v="0"/>
    <s v="ARRASTRE"/>
    <n v="9999"/>
    <n v="90"/>
    <s v="000"/>
    <s v="001"/>
    <n v="990102"/>
    <n v="1701"/>
    <s v="001"/>
    <s v="0000"/>
    <s v="0000"/>
    <n v="0"/>
    <s v="OBLIGACIONES DE EJERCICIOS ANTERIORES POR EGRESOS"/>
    <e v="#N/A"/>
    <s v="DIR NAC GESTION USUARIOS PACIENTES "/>
    <s v="CONTACT CENTER"/>
    <m/>
    <x v="3"/>
  </r>
  <r>
    <x v="107"/>
    <s v="134003144"/>
    <s v="MSP-DNA-2022-0725-M"/>
    <d v="2022-03-22T00:00:00"/>
    <x v="102"/>
    <d v="2022-03-23T00:00:00"/>
    <s v="APROBADA"/>
    <s v="A través de Memorando Nro. MSP-DNA-2022-0725-M, solicita que se deje insubsistente la certificación Nro. 065. En este sentido, se emite una nueva certificación, toda vez que se reformó los valores entre las líneas. "/>
    <s v="ADMINISTRACION CENTRAL"/>
    <n v="5600"/>
    <s v="r. Gestionar y autorizar los trámites de importación y desaduanización correspondientes a bienes y existencias del Ministerio de Salud Pública sujetos a la descrita modalidad."/>
    <s v="7. Informes de satisfacción para solicitudes de pago de servicios obtenidos y gastos de desaduanización generados en procesos de importación y donación."/>
    <s v="PAGO OBLIGACIONES PENDIENTES REEMBOLSO AGENTE DE ADUANAS (RETIRO GUÍAS AÉREAS, TRANSPORTE)"/>
    <n v="5600"/>
    <n v="0"/>
    <n v="5600"/>
    <n v="0"/>
    <n v="0"/>
    <n v="0"/>
    <s v="ARRASTRE"/>
    <n v="9999"/>
    <s v="01"/>
    <s v="000"/>
    <s v="001"/>
    <n v="990102"/>
    <n v="1701"/>
    <s v="001"/>
    <s v="0000"/>
    <s v="0000"/>
    <n v="0"/>
    <s v="OBLIGACIONES DE EJERCICIOS ANTERIORES POR EGRESOS"/>
    <s v="COOR ADMINISTRATIVA FINANCIERA"/>
    <s v="DIR ADMINISTRATIVA"/>
    <s v="GI IMPORTACIONES"/>
    <m/>
    <x v="0"/>
  </r>
  <r>
    <x v="107"/>
    <s v="134003145"/>
    <s v="MSP-DNA-2022-0725-M"/>
    <d v="2022-03-22T00:00:00"/>
    <x v="102"/>
    <d v="2022-03-23T00:00:00"/>
    <s v="APROBADA"/>
    <s v="A través de Memorando Nro. MSP-DNA-2022-0725-M, solicita que se deje insubsistente la certificación Nro. 065. En este sentido, se emite una nueva certificación, toda vez que se reformó los valores entre las líneas. "/>
    <s v="ADMINISTRACION CENTRAL"/>
    <n v="93831.56"/>
    <s v="r. Gestionar y autorizar los trámites de importación y desaduanización correspondientes a bienes y existencias del Ministerio de Salud Pública sujetos a la descrita modalidad."/>
    <s v="7. Informes de satisfacción para solicitudes de pago de servicios obtenidos y gastos de desaduanización generados en procesos de importación y donación."/>
    <s v="PAGO OBLIGACIONES PENDIENTES REEMBOLSO AGENTE DE ADUANAS (GASTOS NAVIEROS) Y ALMACENAJE"/>
    <n v="93831.56"/>
    <n v="0"/>
    <n v="93831.56"/>
    <n v="0"/>
    <n v="0"/>
    <n v="0"/>
    <s v="ARRASTRE"/>
    <n v="9999"/>
    <s v="01"/>
    <s v="000"/>
    <s v="001"/>
    <n v="990102"/>
    <n v="1701"/>
    <s v="001"/>
    <s v="0000"/>
    <s v="0000"/>
    <n v="0"/>
    <s v="OBLIGACIONES DE EJERCICIOS ANTERIORES POR EGRESOS"/>
    <s v="COOR ADMINISTRATIVA FINANCIERA"/>
    <s v="DIR ADMINISTRATIVA"/>
    <s v="GI IMPORTACIONES"/>
    <s v="Insubsistencia parcial con memo MSP-DNA-2022-1781-M del 15-07-2022"/>
    <x v="0"/>
  </r>
  <r>
    <x v="108"/>
    <s v="134005005"/>
    <s v="MSP-DNSG-2022-0207-M"/>
    <d v="2022-03-21T00:00:00"/>
    <x v="103"/>
    <d v="2022-03-24T00:00:00"/>
    <s v="APROBADA"/>
    <s v="A través de Memorando Nro.MSP-DNSG-2022-0207-M, solicita se certifiquen los valores para la adquisición de numeradoras automáticas. "/>
    <s v="ADMINISTRACION CENTRAL"/>
    <n v="2382.2399999999998"/>
    <s v="Administrar y supervisar el archivo central institucional."/>
    <s v="Inventario consolidado de expedientes, documentación, transferencias y baja documental de la documentación institucional"/>
    <s v="ADQUISISCIÓN DE NUMERADORAS AUTOMÀTICAS"/>
    <n v="2382.2399999999998"/>
    <n v="0"/>
    <n v="2382.2399999999998"/>
    <n v="0"/>
    <n v="0"/>
    <n v="0"/>
    <s v="NUEVA"/>
    <n v="9999"/>
    <s v="01"/>
    <s v="000"/>
    <s v="001"/>
    <n v="530804"/>
    <n v="1701"/>
    <s v="001"/>
    <s v="0000"/>
    <s v="0000"/>
    <n v="0"/>
    <s v="MATERIALES DE OFICINA"/>
    <s v="COOR ADMINISTRATIVA FINANCIERA"/>
    <s v="DIR GESTION DOCUMENTAL ATENCION USUARIO "/>
    <s v="NO APLICA"/>
    <m/>
    <x v="0"/>
  </r>
  <r>
    <x v="109"/>
    <s v="137000020"/>
    <s v="MSP-DNCIP-2022-0129-M"/>
    <d v="2022-03-23T00:00:00"/>
    <x v="104"/>
    <d v="2022-03-25T00:00:00"/>
    <s v="APROBADA"/>
    <s v="viaticos 2022"/>
    <s v="ADMINISTRACION CENTRAL"/>
    <n v="6600"/>
    <s v="Desarrollar y revisar políticas internas y estrategias de comunicación social e imagen institucional, y vigilar su ejecución y cumplimiento en toda su jurisdicción operativa"/>
    <s v="Informes anuales de gestión ministerial."/>
    <s v="Viaticos y subsistencias"/>
    <n v="1200"/>
    <n v="0"/>
    <n v="1200"/>
    <n v="0"/>
    <n v="0"/>
    <n v="0"/>
    <s v="NUEVA"/>
    <n v="9999"/>
    <s v="01"/>
    <s v="000"/>
    <s v="001"/>
    <n v="530303"/>
    <n v="1701"/>
    <s v="001"/>
    <s v="0000"/>
    <s v="0000"/>
    <n v="3070"/>
    <s v="VIATICOS Y SUBSISTENCIAS EN EL INTERIOR"/>
    <s v="DESPACHO MINISTERIAL"/>
    <s v="DIREC COMUNICACION IMAGEN PRENSA"/>
    <s v="NO APLICA"/>
    <m/>
    <x v="6"/>
  </r>
  <r>
    <x v="110"/>
    <s v="113003011"/>
    <s v="MSP-DNSI-2022-0082-M"/>
    <d v="2022-03-14T00:00:00"/>
    <x v="105"/>
    <d v="2022-03-25T00:00:00"/>
    <s v="APROBADA"/>
    <s v="Seguimiento y monitoreo a la implementación de normativas de salud intercultural planificada.  Elaboración de la normativa para el fortalecimiento de la medicina ancestral - tradicional."/>
    <s v="PREVENCION Y PROMOCION DE LA SALUD"/>
    <n v="4650"/>
    <s v="c. Gestionar, monitorear y evaluar la implementación y aplicación de la normativa técnica y legal, planes, programas, proyectos, herramientas y/o instrumentos técnicos con lineamientos y/o estrategias para la transversalización de la interculturalidad en el Sistema Nacional de Salud;"/>
    <s v="14. Informes de monitoreo y cumplimiento de objetivos, metas e indicadores sobre interculturalidad en salud a nivel nacional."/>
    <s v="Seguimiento y monitoreo a la implementación de normativas de salud intercultural."/>
    <n v="4650"/>
    <n v="0"/>
    <n v="4650"/>
    <n v="0"/>
    <n v="0"/>
    <n v="0"/>
    <s v="NUEVA"/>
    <n v="9999"/>
    <n v="55"/>
    <s v="000"/>
    <s v="002"/>
    <n v="530303"/>
    <n v="1701"/>
    <s v="001"/>
    <s v="0000"/>
    <s v="0000"/>
    <n v="0"/>
    <s v="VIATICOS Y SUBSISTENCIAS EN EL INTERIOR"/>
    <s v="SUB PROMOCION SALUD INTERCULTURAL  IGUALDAD"/>
    <s v="DIR NAC SALUD INTERCULTURAL EQUIDAD"/>
    <s v="NO APLICA"/>
    <m/>
    <x v="8"/>
  </r>
  <r>
    <x v="110"/>
    <s v="113003014"/>
    <s v="MSP-DNSI-2022-0082-M"/>
    <d v="2022-03-14T00:00:00"/>
    <x v="105"/>
    <d v="2022-03-25T00:00:00"/>
    <s v="APROBADA"/>
    <s v="Seguimiento y monitoreo a la implementación de normativas de salud intercultural planificada.  Elaboración de la normativa para el fortalecimiento de la medicina ancestral - tradicional."/>
    <s v="PREVENCION Y PROMOCION DE LA SALUD"/>
    <n v="2400"/>
    <s v="a. Desarrollar propuestas de política pública, proyectos de ley, modelos de gestión, normas técnicas, reglamentos, convenios y otros instrumentos normativos para la institucionalización y transversalización de la interculturalidad en el Sistema Nacional de Salud, así como para la articulación, integración, aplicación, protección y fortalecimiento de la medicina ancestral–tradicional;"/>
    <s v="1. Propuestas de política pública, proyectos de ley, modelos de gestión, normas técnicas, convenios reglamentos y otros instrumentos normativos para la articulación, regulación, integración y aplicación de la medicina alternativa y terapias alternativas-complementaria con las medicinas ancestral – tradicional y alopática – convencional en el Sistema Nacional de Salud."/>
    <s v="Elaboración de la normativa para el fortalecimiento de la medicina ancestral - tradicional"/>
    <n v="2400"/>
    <n v="0"/>
    <n v="2400"/>
    <n v="0"/>
    <n v="0"/>
    <n v="0"/>
    <s v="NUEVA"/>
    <n v="9999"/>
    <n v="55"/>
    <s v="000"/>
    <s v="002"/>
    <n v="530303"/>
    <n v="1701"/>
    <s v="001"/>
    <s v="0000"/>
    <s v="0000"/>
    <n v="0"/>
    <s v="VIATICOS Y SUBSISTENCIAS EN EL INTERIOR"/>
    <s v="SUB PROMOCION SALUD INTERCULTURAL  IGUALDAD"/>
    <s v="DIR NAC SALUD INTERCULTURAL EQUIDAD"/>
    <s v="NO APLICA"/>
    <m/>
    <x v="8"/>
  </r>
  <r>
    <x v="111"/>
    <s v="134003005"/>
    <s v=" MSP-DNA-2022-0732-M"/>
    <d v="2022-03-22T00:00:00"/>
    <x v="106"/>
    <d v="2022-03-28T00:00:00"/>
    <s v="APROBADA"/>
    <s v="A través de Memorando Nro. MSP-DNA-2022-0732-M, solicita la certificación de los valores para atender la compra de tóners para el MSP. "/>
    <s v="ADMINISTRACION CENTRAL"/>
    <n v="131557.67000000001"/>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COMPRA DE TONER PARA EQUIPOS DE  IMPRESIÓN PARA EL MINISTERIO DE SALUD PÚBLICA -PLANTA CENTRAL"/>
    <n v="131557.67000000001"/>
    <n v="0"/>
    <n v="131557.67000000001"/>
    <n v="0"/>
    <n v="0"/>
    <n v="0"/>
    <s v="NUEVA"/>
    <n v="9999"/>
    <s v="01"/>
    <s v="000"/>
    <s v="001"/>
    <n v="530804"/>
    <n v="1701"/>
    <s v="001"/>
    <s v="0000"/>
    <s v="0000"/>
    <n v="0"/>
    <s v="MATERIALES DE OFICINA"/>
    <s v="COOR ADMINISTRATIVA FINANCIERA"/>
    <s v="DIR ADMINISTRATIVA"/>
    <s v="GI ACTIVOS FIJOS Y BODEGAS"/>
    <m/>
    <x v="0"/>
  </r>
  <r>
    <x v="112"/>
    <s v="121001011"/>
    <s v="MSP-DNCE-2022-0491-M"/>
    <d v="2022-03-25T00:00:00"/>
    <x v="107"/>
    <d v="2022-03-29T00:00:00"/>
    <s v="INSUBSISTENTE"/>
    <s v="NINGUNA"/>
    <s v="PROVISION Y PRESTACION DE SERVICIOS DE SALUD"/>
    <n v="8791.8699999999953"/>
    <s v="PROVEER INFORMACIÓN OPORTUNA A LOS USUARIOS INTERNOS Y EXTERNOS, SOBRE TEMAS DE ATENCIÓN ESPECIALIZADA, Y GARANTIZAR LA PROVISIÓN DE MEDICAMENTOS E INSUMOS PARA LOS CASOS QUE SEAN ATENDIDOS EN LOS CENTROS ESPECIALIZADOS DEL MINISTERIO DE SALUD"/>
    <s v="PLANES, PROYECTOS Y DEMÁS HERRAMIENTAS PARA LA ATENCIÓN EN CENTROS ESPECIALIZADOS DEL MINISTERIO DE SALUD PÚBLICA, EN BASE A LAS POLÍTICAS Y LINEAMIENTOS ESTRATÉGICOS ESTABLECIDOS"/>
    <s v="ADQUISICIÓN DE REACTIVOS PARA DIAGNÓSTICO DE ENFERMEDADES GENÉTICAS MEDIANTE EL USO DE SONDAS FISH (HIBRIDACIÓN FLUORESCENTE IN SITU)"/>
    <n v="102572"/>
    <n v="0"/>
    <s v=""/>
    <n v="0"/>
    <n v="0"/>
    <n v="0"/>
    <s v="NUEVA"/>
    <n v="9999"/>
    <n v="90"/>
    <s v="000"/>
    <s v="005"/>
    <n v="530810"/>
    <n v="1701"/>
    <s v="001"/>
    <s v="0000"/>
    <s v="0000"/>
    <n v="8791.8699999999953"/>
    <s v="DISPOSITIVOS MEDICOS PARA LABORATORIO CLINICO Y DE"/>
    <s v="SUB ATENCION SALUD MOVIL HOSPITALARIA CENTROS ESPECIALIZADOS"/>
    <s v="DIR NAC CENTROS ESPECIALIZADOS"/>
    <s v="PREV. DISCAPACIDADES Y ENFERMEDADES GENÉTICAS"/>
    <m/>
    <x v="3"/>
  </r>
  <r>
    <x v="113"/>
    <s v="135000067"/>
    <s v="MSP-DNTIC-2022-0491-M"/>
    <d v="2022-03-23T00:00:00"/>
    <x v="108"/>
    <d v="2022-03-29T00:00:00"/>
    <s v="APROBADA"/>
    <s v="CONTRATACIÓN DEL SERVICIO DE ENLACE DE INTERNET PARA EL DESPLIEGUE DEL APLICATIVO WEB DE CONSULTA DE SITIO DE VACUNACIÓN DEL MINISTERIO DE SALUD PÚBLICA DEL ECUADOR-CONSEJO NACIONAL ELECTORAL"/>
    <s v="VIGILANCIA Y CONTROL SANITARIO"/>
    <n v="403.2"/>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CONTRATACIÓN DEL SERVICIO DE ENLACE DE INTERNET  PARA  EL  DESPLIEGUE  DEL  APLICATIVO  WEB  DE  CONSULTA  DE  SITIO  DE VACUNACIÓN DEL MINISTERIO DE SALUD PÚBLICA DEL ECUADOR - CONSEJO NACIONAL ELECTORAL"/>
    <n v="360"/>
    <n v="43.199999999999996"/>
    <n v="403.2"/>
    <n v="0"/>
    <n v="0"/>
    <n v="0"/>
    <s v="ARRASTRE"/>
    <n v="9999"/>
    <n v="56"/>
    <s v="000"/>
    <s v="003"/>
    <n v="530105"/>
    <n v="1701"/>
    <s v="001"/>
    <s v="0000"/>
    <s v="0000"/>
    <n v="0"/>
    <s v="TELECOMUNICACIONES"/>
    <s v="DESPACHO MINISTERIAL"/>
    <s v="DIR TECNOLOGIAS INFORMACION COMUNICACION"/>
    <s v="EMERGENCIA SANITARIA POR COVID"/>
    <m/>
    <x v="4"/>
  </r>
  <r>
    <x v="114"/>
    <s v="111002014"/>
    <s v="MSP-DNARPCS-2022-0341-M"/>
    <d v="2022-03-28T00:00:00"/>
    <x v="109"/>
    <d v="2022-03-29T00:00:00"/>
    <s v="APROBADA"/>
    <s v="Financiamiento Pacientes por Derivación Internacional"/>
    <s v="GOBERNANZA DE LA SALUD"/>
    <n v="3285632.91"/>
    <s v="J. GESTIONAR INTERNACIONALMENTE LA RESOLUCIÓN DE CASOS DE ATENCIONES DE ALTA COMPLEJIDAD A PACIENTES QUE SEAN SOLICITADOS A LA INSTITUCIÓN, ASEGURANDO SEGUIMIENTO Y LA CONFIDENCIALIDAD;"/>
    <s v="16. INFORME TÉCNICO DE LA RESOLUCIÓN DE CASOS DE ATENCIONES DE ALTA COMPLEJIDAD A PACIENTES QUE SEAN SOLICITADOS A LA INSTITUCIÓN, ASEGURANDO SEGUIMIENTO Y LA CONFIDENCIALIDAD, A NIVEL INTERNACIONAL."/>
    <s v="Pago de tratamientos médicos casos de pacientes por derivación internacional"/>
    <n v="2285362.91"/>
    <n v="0"/>
    <n v="2285362.91"/>
    <n v="0"/>
    <n v="0"/>
    <n v="0"/>
    <s v="NUEVA"/>
    <n v="9999"/>
    <n v="58"/>
    <s v="000"/>
    <s v="002"/>
    <n v="530226"/>
    <n v="1701"/>
    <n v="202"/>
    <n v="8888"/>
    <n v="8888"/>
    <n v="270"/>
    <s v="SERVICIOS MEDICOS HOSPITALARIOS Y COMPLEMENTARIOS"/>
    <s v="SUBSE RECTORIA SISTEMA NACIONAL SALUD"/>
    <s v="DIR ARTICULACION RED PUBLICA COMPLEMENTARIA "/>
    <s v="NO APLICA"/>
    <s v="La certificacion 115 inicialemente fue solicitada  por el monto de $3.500.000, sin embargo con memorando MSP-DNARPCS-2022-0341-M, se deja parcialmente insubsistente poara atender la reforma solicitada "/>
    <x v="1"/>
  </r>
  <r>
    <x v="115"/>
    <s v="113001031"/>
    <s v="MSP-DNPS-2022-0199-M"/>
    <d v="2022-03-21T00:00:00"/>
    <x v="110"/>
    <d v="2022-03-30T00:00:00"/>
    <s v="APROBADA"/>
    <s v="Certificación de actividades registrado en el Plan Operativo Anual (POA), para continuar con el proceso correspondiente establecido en el Reglamento para la Suscripción y Ejecución de Convenios del MSP."/>
    <s v="PREVENCION Y PROMOCION DE LA SALUD"/>
    <n v="0"/>
    <s v="a. Desarrollar propuestas de política pública, proyectos de ley, modelos de gestión, normas técnicas, reglamentos, convenios y otros instrumentos normativos de promoción de la salud y acción sobre determinantes de la salud;"/>
    <s v="1. Propuestas de política pública, proyectos de ley, modelos de gestión, normas técnicas, reglamentos, convenios y otros instrumentos normativos para la promoción de la salud, desde un enfoque de determinantes sociales de la salud."/>
    <s v="Convenio  de Cooperación Interinstitucional entre el Ministerio de Salud Pública del Ecuador (MSP) y la Asciación de Municipalidades Ecuatorianas (AME)."/>
    <n v="0"/>
    <n v="0"/>
    <n v="0"/>
    <n v="0"/>
    <n v="0"/>
    <n v="0"/>
    <s v="NUEVA"/>
    <n v="9999"/>
    <n v="55"/>
    <s v="000"/>
    <s v="001"/>
    <n v="0"/>
    <n v="1701"/>
    <s v="001"/>
    <s v="0000"/>
    <s v="0000"/>
    <n v="0"/>
    <s v=""/>
    <s v="SUB PROMOCION SALUD INTERCULTURAL  IGUALDAD"/>
    <s v="DIR NAC PROMOCION SALUD"/>
    <s v="NO APLICA"/>
    <m/>
    <x v="8"/>
  </r>
  <r>
    <x v="116"/>
    <s v="134003146"/>
    <s v="MSP-DNA-2022-0749-M"/>
    <d v="2022-03-26T00:00:00"/>
    <x v="111"/>
    <d v="2022-03-30T00:00:00"/>
    <s v="APROBADA"/>
    <s v="Pago impuestos prediales MSP "/>
    <s v="ADMINISTRACION CENTRAL"/>
    <n v="21254.880000000001"/>
    <s v="Administrar los servicios administrativos de acuerdo a los requerimientos y necesidades del nivel central"/>
    <s v="Informe de pagos de servicios básicos, impuestos y mantenimiento de los inmuebles de nivel central."/>
    <s v="PAGO DE IMPUESTO PREDIAL PARA EDIFICIOS ANEXOS A PLANTA CENTRAL"/>
    <n v="21254.880000000001"/>
    <n v="0"/>
    <n v="21254.880000000001"/>
    <n v="0"/>
    <n v="0"/>
    <n v="0"/>
    <s v="NUEVA"/>
    <n v="9999"/>
    <s v="01"/>
    <s v="000"/>
    <s v="001"/>
    <n v="570102"/>
    <n v="1701"/>
    <s v="001"/>
    <s v="0000"/>
    <s v="0000"/>
    <n v="0"/>
    <s v="TASAS GENERALES IMPUESTOS PERMISOS LICENCIAS Y PAT"/>
    <s v="COOR ADMINISTRATIVA FINANCIERA"/>
    <s v="DIR ADMINISTRATIVA"/>
    <s v="GI MANTENIMIENTO"/>
    <s v="Insubsistencia parcial con memo MSP-DNA-2022-1781-M del 15-07-2022"/>
    <x v="0"/>
  </r>
  <r>
    <x v="117"/>
    <s v="137000053"/>
    <s v="MSP-DNCIP-2022-0137-M"/>
    <d v="2022-03-24T00:00:00"/>
    <x v="112"/>
    <d v="2022-03-31T00:00:00"/>
    <s v="APROBADA"/>
    <s v="VIATICOS DE ARRASTRE"/>
    <s v="ADMINISTRACION CENTRAL"/>
    <n v="400"/>
    <s v="Desarrollar y revisar políticas internas y estrategias de comunicación social e imagen institucional, y vigilar su ejecución y cumplimiento en toda su jurisdicción operativa"/>
    <s v="Informes anuales de gestión ministerial."/>
    <s v="Viáticos y subsistencia de arrastre"/>
    <n v="160"/>
    <n v="0"/>
    <n v="160"/>
    <n v="0"/>
    <n v="0"/>
    <n v="0"/>
    <s v="ARRASTRE"/>
    <n v="9999"/>
    <s v="01"/>
    <s v="000"/>
    <s v="001"/>
    <n v="990102"/>
    <n v="1701"/>
    <s v="001"/>
    <s v="0000"/>
    <s v="0000"/>
    <n v="0"/>
    <s v="OBLIGACIONES DE EJERCICIOS ANTERIORES POR EGRESOS"/>
    <s v="DESPACHO MINISTERIAL"/>
    <s v="DIREC COMUNICACION IMAGEN PRENSA"/>
    <s v="NO APLICA"/>
    <m/>
    <x v="6"/>
  </r>
  <r>
    <x v="118"/>
    <s v="112003006"/>
    <s v="MSP-DNEPC-2022-0605-M"/>
    <d v="2022-03-23T00:00:00"/>
    <x v="113"/>
    <d v="2022-03-31T00:00:00"/>
    <s v="APROBADA"/>
    <s v="La Dirección Nacional de Estrategias de Prevención y Control solicita la certificación de la programación de Actividades en el POA de la siguiente actividad: Adquisición de Malathion líquido 95-96%"/>
    <s v="VIGILANCIA Y CONTROL SANITARIO"/>
    <n v="2751938.07"/>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8. Plan de abastecimiento para el control y prevención de enfermedades metaxénicas y zoonóticas."/>
    <s v="Adqusición de Malathion liquido 95-96%"/>
    <n v="2751938.07"/>
    <n v="0"/>
    <n v="2751938.07"/>
    <n v="0"/>
    <n v="0"/>
    <n v="0"/>
    <s v="NUEVA"/>
    <n v="9999"/>
    <n v="56"/>
    <s v="000"/>
    <s v="001"/>
    <n v="530819"/>
    <n v="1701"/>
    <s v="001"/>
    <s v="0000"/>
    <s v="0000"/>
    <n v="0"/>
    <s v="ACCESORIOS E INSUMOS QUIMICOS Y ORGANICOS"/>
    <s v="SUB VIGILANCIA PREVENCION CONTROL SALUD"/>
    <s v="DIR NAC ESTRATEGIAS PREVENCION CONTROL ENFERMEDADES TRANSMISIBLES "/>
    <s v="METAXENICAS Y ZOONOTICAS"/>
    <m/>
    <x v="7"/>
  </r>
  <r>
    <x v="119"/>
    <s v="112003007"/>
    <s v="MSP-DNEPC-2022-0604-M"/>
    <d v="2022-03-23T00:00:00"/>
    <x v="114"/>
    <d v="2022-03-31T00:00:00"/>
    <s v="APROBADA"/>
    <s v="La Dirección Nacional de Estrategias de Prevención y Control solicita la certificación de la programación de Actividades en el POA de la siguiente actividad: Adquisición de Deltametrina líquida 2,5%"/>
    <s v="VIGILANCIA Y CONTROL SANITARIO"/>
    <n v="388819.34"/>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8. Plan de abastecimiento para el control y prevención de enfermedades metaxénicas y zoonóticas."/>
    <s v="Adquisición de Deltametrina liquida 2,5%"/>
    <n v="388819.34"/>
    <n v="0"/>
    <n v="388819.34"/>
    <n v="0"/>
    <n v="0"/>
    <n v="0"/>
    <s v="NUEVA"/>
    <n v="9999"/>
    <n v="56"/>
    <s v="000"/>
    <s v="001"/>
    <n v="530819"/>
    <n v="1701"/>
    <s v="001"/>
    <s v="0000"/>
    <s v="0000"/>
    <n v="0"/>
    <s v="ACCESORIOS E INSUMOS QUIMICOS Y ORGANICOS"/>
    <s v="SUB VIGILANCIA PREVENCION CONTROL SALUD"/>
    <s v="DIR NAC ESTRATEGIAS PREVENCION CONTROL ENFERMEDADES TRANSMISIBLES "/>
    <s v="METAXENICAS Y ZOONOTICAS"/>
    <m/>
    <x v="7"/>
  </r>
  <r>
    <x v="120"/>
    <s v="112003008"/>
    <s v="MSP-DNEPC-2022-0606-M"/>
    <d v="2022-03-23T00:00:00"/>
    <x v="115"/>
    <d v="2022-03-31T00:00:00"/>
    <s v="APROBADA"/>
    <s v="La Dirección Nacional de Estrategias de Prevención y Control solicita la certificación de la programación de Actividades en el POA de la siguiente actividad: Adquisición de Temephos Granulado 1%"/>
    <s v="VIGILANCIA Y CONTROL SANITARIO"/>
    <n v="1141870"/>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8. Plan de abastecimiento para el control y prevención de enfermedades metaxénicas y zoonóticas."/>
    <s v="Adqusición de Temephos Granulado 1%"/>
    <n v="1141870"/>
    <n v="0"/>
    <n v="1141870"/>
    <n v="0"/>
    <n v="0"/>
    <n v="0"/>
    <s v="NUEVA"/>
    <n v="9999"/>
    <n v="56"/>
    <s v="000"/>
    <s v="001"/>
    <n v="530819"/>
    <n v="1701"/>
    <s v="001"/>
    <s v="0000"/>
    <s v="0000"/>
    <n v="0"/>
    <s v="ACCESORIOS E INSUMOS QUIMICOS Y ORGANICOS"/>
    <s v="SUB VIGILANCIA PREVENCION CONTROL SALUD"/>
    <s v="DIR NAC ESTRATEGIAS PREVENCION CONTROL ENFERMEDADES TRANSMISIBLES "/>
    <s v="METAXENICAS Y ZOONOTICAS"/>
    <m/>
    <x v="7"/>
  </r>
  <r>
    <x v="121"/>
    <s v="121004001"/>
    <s v="MSP-DND-2022-0714-M"/>
    <d v="2022-03-24T00:00:00"/>
    <x v="116"/>
    <d v="2022-03-31T00:00:00"/>
    <s v="APROBADA"/>
    <s v="NINGUNA"/>
    <s v="PROVISION Y PRESTACION DE SERVICIOS DE SALUD"/>
    <n v="1104798.02"/>
    <s v="Conducir y coordinar la formulación de iniciativas, estrategias y mecanismos para la implementación de políticas públicas, planes, programas y proyectos para la atención a personas con discapacidades en los servicios de salud del Ministerio de Salud Pública"/>
    <s v="INFORME DE COORDINACIÓN PARA LA DETERMINACIÓN DE PLANES, PROGRAMAS Y PROYECTOS EN BASE A LAS NECESIDADES IDENTIFICADAS EN EL TRATAMIENTO DE DISCAPACIDADES DE MANERA INTEGRADA E INTEGRAL CONTEMPLANDO CASOS INTRA Y EXTRA MURALES Y EL ENTORNO FÍSICO-AMBIENTAL"/>
    <s v="PAGO LIQUIDACIÓN CONVENIOS CON CUBA"/>
    <n v="1104798.02"/>
    <n v="0"/>
    <n v="1104798.02"/>
    <n v="0"/>
    <n v="0"/>
    <n v="0"/>
    <s v="ARRASTRE"/>
    <n v="9999"/>
    <n v="90"/>
    <s v="000"/>
    <s v="001"/>
    <n v="580302"/>
    <n v="1701"/>
    <s v="001"/>
    <s v="0000"/>
    <s v="0000"/>
    <n v="0"/>
    <s v="A GOBIERNOS Y ORGANISMOS GUBERNAMENTALES"/>
    <s v="SUB REDES ATENCION INTEGRAL EN PRIMER NIVEL "/>
    <s v="DIR NAC DISCAPACIDADES REHABILITACION CUIDADOS PALIATIVOS"/>
    <s v="NO APLICA"/>
    <m/>
    <x v="3"/>
  </r>
  <r>
    <x v="122"/>
    <s v="111004025"/>
    <s v="MSP-DNNTHS-2022-0320-M"/>
    <d v="2022-03-30T00:00:00"/>
    <x v="117"/>
    <d v="2022-04-01T00:00:00"/>
    <s v="APROBADA"/>
    <s v="SUSCRIPCI{ON CONVENIO MARCO DE COOPERACION INTERINSTITUCIONAL ENTRE EL MINISTERIO DE SALUD PUBLICA Y LA UNIVERSIDAD INTERNACIONAL SEK "/>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MARCO DE COOPERACION INTERINSTITUCIONAL ENTRE EL MINISTERIO DE SALUD PUBLICA Y LA UNIVERSIDAD INTERNACIONAL SEK  "/>
    <n v="0"/>
    <n v="0"/>
    <n v="0"/>
    <n v="0"/>
    <n v="0"/>
    <n v="0"/>
    <s v="NUEVA"/>
    <n v="9999"/>
    <n v="58"/>
    <s v="000"/>
    <s v="002"/>
    <n v="0"/>
    <n v="1701"/>
    <s v="001"/>
    <s v="0000"/>
    <s v="0000"/>
    <n v="0"/>
    <s v=""/>
    <s v="SUBSE RECTORIA SISTEMA NACIONAL SALUD"/>
    <s v="DIR FORTALECIMIENTO PROFESIONAL CARRERA SANITARIA"/>
    <s v="NO APLICA"/>
    <m/>
    <x v="1"/>
  </r>
  <r>
    <x v="123"/>
    <s v="134000009"/>
    <s v="MSP-CGAF-2022-0733-M"/>
    <d v="2022-03-31T00:00:00"/>
    <x v="118"/>
    <d v="2022-04-01T00:00:00"/>
    <s v="APROBADA"/>
    <s v="Se certifica para pago de caja chica CGAF"/>
    <s v="ADMINISTRACION CENTRAL"/>
    <n v="479.83000000000004"/>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CGAF"/>
    <n v="95.83"/>
    <n v="0"/>
    <n v="95.83"/>
    <n v="0"/>
    <n v="0"/>
    <n v="0"/>
    <s v="NUEVA"/>
    <n v="9999"/>
    <s v="01"/>
    <s v="000"/>
    <s v="001"/>
    <n v="530801"/>
    <n v="1701"/>
    <s v="001"/>
    <s v="0000"/>
    <s v="0000"/>
    <n v="113.79000000000002"/>
    <s v="ALIMENTOS Y BEBIDAS"/>
    <s v="COOR ADMINISTRATIVA FINANCIERA"/>
    <s v="COOR ADMINISTRATIVA FINANCIERA"/>
    <s v="NO APLICA"/>
    <m/>
    <x v="0"/>
  </r>
  <r>
    <x v="123"/>
    <s v="134000010"/>
    <s v="MSP-CGAF-2022-0733-M"/>
    <d v="2022-03-31T00:00:00"/>
    <x v="118"/>
    <d v="2022-04-01T00:00:00"/>
    <s v="APROBADA"/>
    <s v="Se certifica para pago de caja chica CGAF"/>
    <s v="ADMINISTRACION CENTRAL"/>
    <n v="279.60000000000002"/>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CGAF"/>
    <n v="59.6"/>
    <n v="0"/>
    <n v="59.6"/>
    <n v="0"/>
    <n v="0"/>
    <n v="0"/>
    <s v="NUEVA"/>
    <n v="9999"/>
    <s v="01"/>
    <s v="000"/>
    <s v="001"/>
    <n v="530820"/>
    <n v="1701"/>
    <s v="001"/>
    <s v="0000"/>
    <s v="0000"/>
    <n v="77.07000000000005"/>
    <s v="MENAJE Y ACCESORIOS DESCARTABLES"/>
    <s v="COOR ADMINISTRATIVA FINANCIERA"/>
    <s v="COOR ADMINISTRATIVA FINANCIERA"/>
    <s v="NO APLICA"/>
    <m/>
    <x v="0"/>
  </r>
  <r>
    <x v="124"/>
    <s v="121003003"/>
    <s v="MSP-DNPNAS-2022-0693-M"/>
    <d v="2022-03-30T00:00:00"/>
    <x v="119"/>
    <d v="2022-04-01T00:00:00"/>
    <s v="APROBADA"/>
    <s v="NINGUNA"/>
    <s v="PROVISION Y PRESTACION DE SERVICIOS DE SALUD"/>
    <n v="1257663.07"/>
    <s v="M: Estrategias para detección de las necesidades de salud de la población, en base a los lineamientos estratégicos establecidos; "/>
    <s v="D: Coordinar y controlar la implementación de modelos de gestión, planes, priyectos y demás herramientas establecidas para los servicios de salud del primer nivel de atención del Ministerio de Salud Pública; "/>
    <s v="ADQUISICIÓN DE MEDICAMENTOS ANTICONCEPTIVOS (ACUERDO DE COFINANCIACIÓN 00052-2020- UNFPA)"/>
    <n v="1257663.07"/>
    <n v="0"/>
    <n v="1257663.07"/>
    <n v="0"/>
    <n v="0"/>
    <n v="0"/>
    <s v="NUEVA"/>
    <n v="9999"/>
    <n v="90"/>
    <s v="000"/>
    <s v="001"/>
    <n v="530809"/>
    <n v="1701"/>
    <s v="001"/>
    <s v="0000"/>
    <s v="0000"/>
    <n v="0"/>
    <s v="MEDICAMENTOS"/>
    <s v="SUB REDES ATENCION INTEGRAL EN PRIMER NIVEL "/>
    <s v="DIR NAC ATENCION INTEGRAL EN SALUD "/>
    <s v="SALUD SEXUAL Y REPRODUCTIVA"/>
    <m/>
    <x v="3"/>
  </r>
  <r>
    <x v="124"/>
    <s v="121003004"/>
    <s v="MSP-DNPNAS-2022-0693-M"/>
    <d v="2022-03-30T00:00:00"/>
    <x v="119"/>
    <d v="2022-04-01T00:00:00"/>
    <s v="APROBADA"/>
    <s v="NINGUNA"/>
    <s v="PROVISION Y PRESTACION DE SERVICIOS DE SALUD"/>
    <n v="22556.97"/>
    <s v="M: Estrategias para detección de las necesidades de salud de la población, en base a los lineamientos estratégicos establecidos; "/>
    <s v="D: Coordinar y controlar la implementación de modelos de gestión, planes, priyectos y demás herramientas establecidas para los servicios de salud del primer nivel de atención del Ministerio de Salud Pública; "/>
    <s v="ADQUISICIÓN DE DISPOSITIVOSMÉDICOS ANTICONCEPTIVOS  (ACUERDO DE COFINANCIACIÓN 00052-2020- UNFPA)"/>
    <n v="22556.97"/>
    <n v="0"/>
    <n v="22556.97"/>
    <n v="0"/>
    <n v="0"/>
    <n v="0"/>
    <s v="NUEVA"/>
    <n v="9999"/>
    <n v="90"/>
    <s v="000"/>
    <s v="001"/>
    <n v="530826"/>
    <n v="1701"/>
    <s v="001"/>
    <s v="0000"/>
    <s v="0000"/>
    <n v="0"/>
    <s v="DISPOSITIVOS MEDICOS DE USO GENERAL"/>
    <s v="SUB REDES ATENCION INTEGRAL EN PRIMER NIVEL "/>
    <s v="DIR NAC ATENCION INTEGRAL EN SALUD "/>
    <s v="SALUD SEXUAL Y REPRODUCTIVA"/>
    <m/>
    <x v="3"/>
  </r>
  <r>
    <x v="125"/>
    <s v="111000002"/>
    <s v="MSP-SNGSP-2022-0816-M"/>
    <d v="2022-03-31T00:00:00"/>
    <x v="120"/>
    <d v="2022-04-05T00:00:00"/>
    <s v="APROBADA"/>
    <s v="Aprovisionamiento de componentes sanguíneos "/>
    <s v="GOBERNANZA DE LA SALUD"/>
    <n v="4998510.3599999994"/>
    <s v="Garantizar la generación e implementación de estrategias para coordinar y concertar con las instituciones del Sistema Nacional de Salud, la gestión y ejecución de las políticas, normas, convenios, estándares y herramientas técnicas en la red pública y com"/>
    <s v="Garantizar la generación e implementación de estrategias para coordinar y concertar con las instituciones del Sistema Nacional de Salud, la gestión y ejecución de las políticas, normas, convenios, estándares y herramientas técnicas en la red pública y com"/>
    <s v="Aprovisionamiento de componentes sanguíneos "/>
    <n v="4998510.3599999994"/>
    <n v="0"/>
    <n v="4998510.3599999994"/>
    <n v="0"/>
    <n v="0"/>
    <n v="0"/>
    <s v="NUEVA"/>
    <n v="9999"/>
    <n v="58"/>
    <s v="000"/>
    <s v="001"/>
    <n v="530809"/>
    <n v="1701"/>
    <s v="001"/>
    <s v="0000"/>
    <s v="0000"/>
    <n v="0"/>
    <s v="MEDICAMENTOS"/>
    <s v="SUB GESTION OPERACIONES LOGISTICA SALUD "/>
    <s v="SUB GESTION OPERACIONES LOGISTICA SALUD "/>
    <s v="PROGRAMA NACIONAL DE SANGRE"/>
    <s v="Liquidación parcial de la certificacion presupuestaria, conforme solicitud planteada con Memorando No. MSP-SNGSP-2022-2140-M, liquidación de la CER Presupuestaria según CUR No. 4383, comunicado por la DF con Memorando No. MSP-DNF-2022-3514-M"/>
    <x v="1"/>
  </r>
  <r>
    <x v="125"/>
    <s v="111000014"/>
    <s v="MSP-SNGSP-2022-0816-M"/>
    <d v="2022-03-31T00:00:00"/>
    <x v="120"/>
    <d v="2022-04-05T00:00:00"/>
    <s v="APROBADA"/>
    <s v="Adquisición de Complejo coagulante anti-inhibidor del Factor VIII de 500 UI KIT"/>
    <s v="GOBERNANZA DE LA SALUD"/>
    <n v="1447200"/>
    <s v="Garantizar la generación e implementación de estrategias para coordinar y concertar con las instituciones del Sistema Nacional de Salud, la gestión y ejecución de las políticas, normas, convenios, estándares y herramientas técnicas en la red pública y com"/>
    <s v="Garantizar la generación e implementación de estrategias para coordinar y concertar con las instituciones del Sistema Nacional de Salud, la gestión y ejecución de las políticas, normas, convenios, estándares y herramientas técnicas en la red pública y com"/>
    <s v="Adquisición de Complejo coagulante anti-inhibidor del Factor VIII de 500 UI KIT"/>
    <n v="1447200"/>
    <n v="0"/>
    <n v="1447200"/>
    <n v="0"/>
    <n v="0"/>
    <n v="0"/>
    <s v="NUEVA"/>
    <n v="9999"/>
    <n v="58"/>
    <s v="000"/>
    <s v="001"/>
    <n v="530809"/>
    <n v="1701"/>
    <s v="001"/>
    <s v="0000"/>
    <s v="0000"/>
    <n v="0"/>
    <s v="MEDICAMENTOS"/>
    <s v="SUB GESTION OPERACIONES LOGISTICA SALUD "/>
    <s v="SUB GESTION OPERACIONES LOGISTICA SALUD "/>
    <s v="PROGRAMA NACIONAL DE SANGRE"/>
    <m/>
    <x v="1"/>
  </r>
  <r>
    <x v="126"/>
    <s v="112003015"/>
    <s v="MSP-DNEPC-2022-0568-M"/>
    <d v="2022-03-17T00:00:00"/>
    <x v="121"/>
    <d v="2022-04-05T00:00:00"/>
    <s v="APROBADA"/>
    <s v="La Dirección Nacional de Estrategias de Prevención y Control solicita la certificación de la programación de Actividades en el POA de la siguiente actividad: Adquisición de Vacunas OPS - PPR"/>
    <s v="PREVENCION Y PROMOCION DE LA SALUD"/>
    <n v="11469215.08"/>
    <s v="5. Plan anual de la necesidad de equipos de cadena de frío, medicamentos biológicos y dispositivos médicos relacionados para el proceso de vacunación."/>
    <s v="5. Plan anual de la necesidad de equipos de cadena de frío, medicamentos biológicos y dispositivos médicos relacionados para el proceso de vacunación."/>
    <s v="VACUNAS ESQUEMA MENORES DE 5 AÑOS"/>
    <n v="11469215.08"/>
    <n v="0"/>
    <n v="11469215.08"/>
    <n v="0"/>
    <n v="0"/>
    <n v="0"/>
    <s v="ARRASTRE"/>
    <n v="9999"/>
    <n v="55"/>
    <s v="000"/>
    <s v="006"/>
    <n v="581202"/>
    <n v="1701"/>
    <s v="001"/>
    <s v="0000"/>
    <s v="0000"/>
    <n v="0"/>
    <s v="CONVENIO DE COOPERACIÓN TÉCNICA INTERNACIONAL"/>
    <s v="SUB VIGILANCIA PREVENCION CONTROL SALUD"/>
    <s v="DIR NAC INMUNIZACIONES"/>
    <s v="Presupuesto por Resultados - F. ROTATORIO"/>
    <m/>
    <x v="7"/>
  </r>
  <r>
    <x v="126"/>
    <s v="112003016"/>
    <s v="MSP-DNEPC-2022-0568-M"/>
    <d v="2022-03-17T00:00:00"/>
    <x v="121"/>
    <d v="2022-04-05T00:00:00"/>
    <s v="APROBADA"/>
    <s v="La Dirección Nacional de Estrategias de Prevención y Control solicita la certificación de la programación de Actividades en el POA de la siguiente actividad: Adquisición de Vacunas OPS - PPR"/>
    <s v="PREVENCION Y PROMOCION DE LA SALUD"/>
    <n v="10095751.390000001"/>
    <s v="5. Plan anual de la necesidad de equipos de cadena de frío, medicamentos biológicos y dispositivos médicos relacionados para el proceso de vacunación."/>
    <s v="5. Plan anual de la necesidad de equipos de cadena de frío, medicamentos biológicos y dispositivos médicos relacionados para el proceso de vacunación."/>
    <s v="VACUNAS INFLUENZA EMBARAZADAS SEGÚN DECRETO 1211"/>
    <n v="10095751.390000001"/>
    <n v="0"/>
    <n v="10095751.390000001"/>
    <n v="0"/>
    <n v="0"/>
    <n v="0"/>
    <s v="ARRASTRE"/>
    <n v="9999"/>
    <n v="55"/>
    <s v="000"/>
    <s v="006"/>
    <n v="581202"/>
    <n v="1701"/>
    <s v="001"/>
    <s v="0000"/>
    <s v="0000"/>
    <n v="0"/>
    <s v="CONVENIO DE COOPERACIÓN TÉCNICA INTERNACIONAL"/>
    <s v="SUB VIGILANCIA PREVENCION CONTROL SALUD"/>
    <s v="DIR NAC INMUNIZACIONES"/>
    <s v="Presupuesto por Resultados - F. ROTATORIO"/>
    <m/>
    <x v="7"/>
  </r>
  <r>
    <x v="126"/>
    <s v="112003017"/>
    <s v="MSP-DNEPC-2022-0568-M"/>
    <d v="2022-03-17T00:00:00"/>
    <x v="121"/>
    <d v="2022-04-05T00:00:00"/>
    <s v="APROBADA"/>
    <s v="La Dirección Nacional de Estrategias de Prevención y Control solicita la certificación de la programación de Actividades en el POA de la siguiente actividad: Adquisición de Vacunas OPS - PPR"/>
    <s v="PREVENCION Y PROMOCION DE LA SALUD"/>
    <n v="790226.89"/>
    <s v="5. Plan anual de la necesidad de equipos de cadena de frío, medicamentos biológicos y dispositivos médicos relacionados para el proceso de vacunación "/>
    <s v="5. Plan anual de la necesidad de equipos de cadena de frío, medicamentos biológicos y dispositivos médicos relacionados para el proceso de vacunación "/>
    <s v="JERINGAS PARA LA APLICACIÓN  DE VACUNA CONTRA LA COVID A MENORES DE 5 AÑOS"/>
    <n v="790226.89"/>
    <n v="0"/>
    <n v="790226.89"/>
    <n v="0"/>
    <n v="0"/>
    <n v="0"/>
    <s v="ARRASTRE"/>
    <n v="9999"/>
    <n v="55"/>
    <s v="000"/>
    <s v="006"/>
    <n v="581202"/>
    <n v="1701"/>
    <s v="001"/>
    <s v="0000"/>
    <s v="0000"/>
    <n v="0"/>
    <s v="CONVENIO DE COOPERACIÓN TÉCNICA INTERNACIONAL"/>
    <s v="SUB VIGILANCIA PREVENCION CONTROL SALUD"/>
    <s v="DIR NAC INMUNIZACIONES"/>
    <s v="Presupuesto por Resultados - F. ROTATORIO"/>
    <m/>
    <x v="7"/>
  </r>
  <r>
    <x v="126"/>
    <s v="112003018"/>
    <s v="MSP-DNEPC-2022-0568-M"/>
    <d v="2022-03-17T00:00:00"/>
    <x v="121"/>
    <d v="2022-04-05T00:00:00"/>
    <s v="APROBADA"/>
    <s v="La Dirección Nacional de Estrategias de Prevención y Control solicita la certificación de la programación de Actividades en el POA de la siguiente actividad: Adquisición de Vacunas OPS - PPR"/>
    <s v="PREVENCION Y PROMOCION DE LA SALUD"/>
    <n v="3708922.32"/>
    <s v="5. Plan anual de la necesidad de equipos de cadena de frío, medicamentos biológicos y dispositivos médicos relacionados para el proceso de vacunación "/>
    <s v="5. Plan anual de la necesidad de equipos de cadena de frío, medicamentos biológicos y dispositivos médicos relacionados para el proceso de vacunación "/>
    <s v="ADQUISICIÓN DE EQUIPOS DE CADENA DE FRÍO"/>
    <n v="3708922.32"/>
    <n v="0"/>
    <n v="3708922.32"/>
    <n v="0"/>
    <n v="0"/>
    <n v="0"/>
    <s v="ARRASTRE"/>
    <n v="9999"/>
    <n v="55"/>
    <s v="000"/>
    <s v="006"/>
    <n v="581202"/>
    <n v="1701"/>
    <s v="001"/>
    <s v="0000"/>
    <s v="0000"/>
    <n v="0"/>
    <s v="CONVENIO DE COOPERACIÓN TÉCNICA INTERNACIONAL"/>
    <s v="SUB VIGILANCIA PREVENCION CONTROL SALUD"/>
    <s v="DIR NAC INMUNIZACIONES"/>
    <s v="Presupuesto por Resultados - F. ROTATORIO"/>
    <m/>
    <x v="7"/>
  </r>
  <r>
    <x v="126"/>
    <s v="112003019"/>
    <s v="MSP-DNEPC-2022-0568-M"/>
    <d v="2022-03-17T00:00:00"/>
    <x v="121"/>
    <d v="2022-04-05T00:00:00"/>
    <s v="APROBADA"/>
    <s v="La Dirección Nacional de Estrategias de Prevención y Control solicita la certificación de la programación de Actividades en el POA de la siguiente actividad: Adquisición de Vacunas OPS - PPR"/>
    <s v="PREVENCION Y PROMOCION DE LA SALUD"/>
    <n v="1337823.7299999997"/>
    <s v="5. Plan anual de la necesidad de equipos de cadena de frío, medicamentos biológicos y dispositivos médicos relacionados para el proceso de vacunación"/>
    <s v="5. Plan anual de la necesidad de equipos de cadena de frío, medicamentos biológicos y dispositivos médicos relacionados para el proceso de vacunación"/>
    <s v="DISPOSITIVOS E INSUMOS (JERINGAS) ESQUEMA MAS REGULAR"/>
    <n v="1337823.7299999997"/>
    <n v="0"/>
    <n v="1337823.7299999997"/>
    <n v="0"/>
    <n v="0"/>
    <n v="0"/>
    <s v="ARRASTRE"/>
    <n v="9999"/>
    <n v="55"/>
    <s v="000"/>
    <s v="006"/>
    <n v="581202"/>
    <n v="1701"/>
    <s v="001"/>
    <s v="0000"/>
    <s v="0000"/>
    <n v="0"/>
    <s v="CONVENIO DE COOPERACIÓN TÉCNICA INTERNACIONAL"/>
    <s v="SUB VIGILANCIA PREVENCION CONTROL SALUD"/>
    <s v="DIR NAC INMUNIZACIONES"/>
    <s v="Presupuesto por Resultados - F. ROTATORIO"/>
    <m/>
    <x v="7"/>
  </r>
  <r>
    <x v="126"/>
    <s v="112003021"/>
    <s v="MSP-DNEPC-2022-0568-M"/>
    <d v="2022-03-17T00:00:00"/>
    <x v="121"/>
    <d v="2022-04-05T00:00:00"/>
    <s v="APROBADA"/>
    <s v="La Dirección Nacional de Estrategias de Prevención y Control solicita la certificación de la programación de Actividades en el POA de la siguiente actividad: Adquisición de Vacunas OPS - PPR"/>
    <s v="PREVENCION Y PROMOCION DE LA SALUD"/>
    <n v="198900"/>
    <s v="5. Plan anual de la necesidad de equipos de cadena de frío, medicamentos biológicos y dispositivos médicos relacionados para el proceso de vacunación "/>
    <s v="5. Plan anual de la necesidad de equipos de cadena de frío, medicamentos biológicos y dispositivos médicos relacionados para el proceso de vacunación "/>
    <s v="VACUNAS MUJERES EMBARAZADAS (dT)"/>
    <n v="198900"/>
    <n v="0"/>
    <n v="198900"/>
    <n v="0"/>
    <n v="0"/>
    <n v="0"/>
    <s v="NUEVA"/>
    <n v="9999"/>
    <n v="55"/>
    <s v="000"/>
    <s v="006"/>
    <n v="581202"/>
    <n v="1701"/>
    <s v="001"/>
    <s v="0000"/>
    <s v="0000"/>
    <n v="0"/>
    <s v="CONVENIO DE COOPERACIÓN TÉCNICA INTERNACIONAL"/>
    <s v="SUB VIGILANCIA PREVENCION CONTROL SALUD"/>
    <s v="DIR NAC INMUNIZACIONES"/>
    <s v="Presupuesto por Resultados - F. ROTATORIO"/>
    <m/>
    <x v="7"/>
  </r>
  <r>
    <x v="126"/>
    <s v="112003022"/>
    <s v="MSP-DNEPC-2022-0568-M"/>
    <d v="2022-03-17T00:00:00"/>
    <x v="121"/>
    <d v="2022-04-05T00:00:00"/>
    <s v="APROBADA"/>
    <s v="La Dirección Nacional de Estrategias de Prevención y Control solicita la certificación de la programación de Actividades en el POA de la siguiente actividad: Adquisición de Vacunas OPS - PPR"/>
    <s v="PREVENCION Y PROMOCION DE LA SALUD"/>
    <n v="7584800"/>
    <s v="5. Plan anual de la necesidad de equipos de cadena de frío, medicamentos biológicos y dispositivos médicos relacionados para el proceso de vacunación "/>
    <s v="5. Plan anual de la necesidad de equipos de cadena de frío, medicamentos biológicos y dispositivos médicos relacionados para el proceso de vacunación "/>
    <s v="VACUNAS INFLUENZA EMBARAZADAS SEGÚN DECRETO 1211"/>
    <n v="7584800"/>
    <n v="0"/>
    <n v="7584800"/>
    <n v="0"/>
    <n v="0"/>
    <n v="0"/>
    <s v="NUEVA"/>
    <n v="9999"/>
    <n v="55"/>
    <s v="000"/>
    <s v="006"/>
    <n v="581202"/>
    <n v="1701"/>
    <s v="001"/>
    <s v="0000"/>
    <s v="0000"/>
    <n v="0"/>
    <s v="CONVENIO DE COOPERACIÓN TÉCNICA INTERNACIONAL"/>
    <s v="SUB VIGILANCIA PREVENCION CONTROL SALUD"/>
    <s v="DIR NAC INMUNIZACIONES"/>
    <s v="Presupuesto por Resultados - F. ROTATORIO"/>
    <m/>
    <x v="7"/>
  </r>
  <r>
    <x v="126"/>
    <s v="112003023"/>
    <s v="MSP-DNEPC-2022-0568-M"/>
    <d v="2022-03-17T00:00:00"/>
    <x v="121"/>
    <d v="2022-04-05T00:00:00"/>
    <s v="APROBADA"/>
    <s v="La Dirección Nacional de Estrategias de Prevención y Control solicita la certificación de la programación de Actividades en el POA de la siguiente actividad: Adquisición de Vacunas OPS - PPR"/>
    <s v="PREVENCION Y PROMOCION DE LA SALUD"/>
    <n v="506820"/>
    <s v="5. Plan anual de la necesidad de equipos de cadena de frío, medicamentos biológicos y dispositivos médicos relacionados para el proceso de vacunación "/>
    <s v="5. Plan anual de la necesidad de equipos de cadena de frío, medicamentos biológicos y dispositivos médicos relacionados para el proceso de vacunación "/>
    <s v="ADQUISICIÓN DE EQUIPOS DE CADENA DE FRÍO"/>
    <n v="506820"/>
    <n v="0"/>
    <n v="506820"/>
    <n v="0"/>
    <n v="0"/>
    <n v="0"/>
    <s v="NUEVA"/>
    <n v="9999"/>
    <n v="55"/>
    <s v="000"/>
    <s v="006"/>
    <n v="581202"/>
    <n v="1701"/>
    <s v="001"/>
    <s v="0000"/>
    <s v="0000"/>
    <n v="0"/>
    <s v="CONVENIO DE COOPERACIÓN TÉCNICA INTERNACIONAL"/>
    <s v="SUB VIGILANCIA PREVENCION CONTROL SALUD"/>
    <s v="DIR NAC INMUNIZACIONES"/>
    <s v="Presupuesto por Resultados - F. ROTATORIO"/>
    <m/>
    <x v="7"/>
  </r>
  <r>
    <x v="126"/>
    <s v="112003024"/>
    <s v="MSP-DNEPC-2022-0568-M"/>
    <d v="2022-03-17T00:00:00"/>
    <x v="121"/>
    <d v="2022-04-05T00:00:00"/>
    <s v="APROBADA"/>
    <s v="La Dirección Nacional de Estrategias de Prevención y Control solicita la certificación de la programación de Actividades en el POA de la siguiente actividad: Adquisición de Vacunas OPS - PPR"/>
    <s v="PREVENCION Y PROMOCION DE LA SALUD"/>
    <n v="121936.43"/>
    <s v="5. Plan anual de la necesidad de equipos de cadena de frío, medicamentos biológicos y dispositivos médicos relacionados para el proceso de vacunación"/>
    <s v="5. Plan anual de la necesidad de equipos de cadena de frío, medicamentos biológicos y dispositivos médicos relacionados para el proceso de vacunación"/>
    <s v="DISPOSITIVOS E INSUMOS (JERINGAS) SEGÚN DECRETO 1211"/>
    <n v="121936.43"/>
    <n v="0"/>
    <n v="121936.43"/>
    <n v="0"/>
    <n v="0"/>
    <n v="0"/>
    <s v="NUEVA"/>
    <n v="9999"/>
    <n v="55"/>
    <s v="000"/>
    <s v="006"/>
    <n v="581202"/>
    <n v="1701"/>
    <s v="001"/>
    <s v="0000"/>
    <s v="0000"/>
    <n v="0"/>
    <s v="CONVENIO DE COOPERACIÓN TÉCNICA INTERNACIONAL"/>
    <s v="SUB VIGILANCIA PREVENCION CONTROL SALUD"/>
    <s v="DIR NAC INMUNIZACIONES"/>
    <s v="Presupuesto por Resultados - F. ROTATORIO"/>
    <m/>
    <x v="7"/>
  </r>
  <r>
    <x v="127"/>
    <s v="134001060"/>
    <s v="MSP-DNTH-2022-1736-M"/>
    <d v="2022-03-31T00:00:00"/>
    <x v="122"/>
    <d v="2022-04-06T00:00:00"/>
    <s v="INSUBSISTENTE"/>
    <s v="Solicitud de certificación para procesos de compra de ropa de trabajo y zapatos para personal del MSP "/>
    <s v="ADMINISTRACION CENTRAL"/>
    <n v="0"/>
    <s v="Implementar y supervisar acciones de bienestar laboral conforme la normativa vigente"/>
    <s v="Informe de administración y cumplimiento de los beneficios establecidos por la normativa vigente (dotación de ropa de trabajo y póliza de vida) para el Código de Trabajo."/>
    <s v="Adquisición de calzado para las y los trabajadores de contrato colectivo del Ministerio de Salud Pública Planta Central"/>
    <s v="6779,95"/>
    <n v="0"/>
    <s v=""/>
    <n v="0"/>
    <n v="0"/>
    <n v="0"/>
    <s v="NUEVA"/>
    <n v="9999"/>
    <s v="01"/>
    <s v="000"/>
    <s v="001"/>
    <n v="530802"/>
    <n v="1701"/>
    <s v="001"/>
    <s v="0000"/>
    <s v="0000"/>
    <n v="0"/>
    <s v="VESTUARIO LENCERÍA PRENDAS DE PROTECCIÓN Y ACCESOR"/>
    <s v="COOR ADMINISTRATIVA FINANCIERA"/>
    <s v="DIR ADMINISTRACION TALENTO HUMANO"/>
    <s v="BIENESTAR LABORAL"/>
    <s v="SE DEJA INSUBSISTENTE CON BASE EN EL MEMORANDO MSP-DNTH-2022-3172-M, CON EL CUAL EL AREA TECNICA SOLICITA REPROGRAMACION DE RECURSOS "/>
    <x v="0"/>
  </r>
  <r>
    <x v="127"/>
    <s v="134001061"/>
    <s v="MSP-DNTH-2022-1736-M"/>
    <d v="2022-03-31T00:00:00"/>
    <x v="122"/>
    <d v="2022-04-06T00:00:00"/>
    <s v="INSUBSISTENTE"/>
    <s v="Solicitud de certificación para procesos de compra de ropa de trabajo y zapatos para personal del MSP "/>
    <s v="ADMINISTRACION CENTRAL"/>
    <n v="0"/>
    <s v="Implementar y supervisar acciones de bienestar laboral conforme la normativa vigente"/>
    <s v="Informe de administración y cumplimiento de los beneficios establecidos por la normativa vigente (dotación de ropa de trabajo y póliza de vida) para el Código de Trabajo."/>
    <s v="Adquisición de ropa de trabajo para las y los trabajadores de contrato colectivo del Ministerio de Salud Pública - Planta Central"/>
    <n v="10941.97"/>
    <n v="0"/>
    <s v=""/>
    <n v="0"/>
    <n v="0"/>
    <n v="0"/>
    <s v="NUEVA"/>
    <n v="9999"/>
    <s v="01"/>
    <s v="000"/>
    <s v="001"/>
    <n v="530802"/>
    <n v="1701"/>
    <s v="001"/>
    <s v="0000"/>
    <s v="0000"/>
    <n v="0"/>
    <s v="VESTUARIO LENCERÍA PRENDAS DE PROTECCIÓN Y ACCESOR"/>
    <s v="COOR ADMINISTRATIVA FINANCIERA"/>
    <s v="DIR ADMINISTRACION TALENTO HUMANO"/>
    <s v="BIENESTAR LABORAL"/>
    <s v="SE DEJA INSUBSISTENTE PARCIALMENTE EL MONTO TOTAL DE LA CERTIFICACION ERA DE 12.470,14, DADO QUE CON BASE EN EL MEMORANDO NRO. MSP-DNTH-202-3172-M EL AREA REQUIRENTE SOLICITA LA REPROGRAMACION DE RECURSOS POR EL VALOR DE usd 1.528,17; se deja insubsistente con memorando Nro. MSP-DNTH-2022-3977-M, en el que se libera 10.941,97."/>
    <x v="0"/>
  </r>
  <r>
    <x v="128"/>
    <s v="134000006"/>
    <s v="MSP-CGAF-2022-0788-M"/>
    <d v="2022-04-05T00:00:00"/>
    <x v="123"/>
    <d v="2022-04-08T00:00:00"/>
    <s v="APROBADA"/>
    <s v="Pago caja chica CGAF"/>
    <s v="ADMINISTRACION CENTRAL"/>
    <n v="4619.8"/>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Despacho Ministerial"/>
    <n v="324.14"/>
    <n v="0"/>
    <n v="324.14"/>
    <n v="0"/>
    <n v="0"/>
    <n v="0"/>
    <s v="NUEVA"/>
    <n v="9999"/>
    <s v="01"/>
    <s v="000"/>
    <s v="001"/>
    <n v="530801"/>
    <n v="1701"/>
    <s v="001"/>
    <s v="0000"/>
    <s v="0000"/>
    <n v="3275.1900000000005"/>
    <s v="ALIMENTOS Y BEBIDAS"/>
    <s v="COOR ADMINISTRATIVA FINANCIERA"/>
    <s v="COOR ADMINISTRATIVA FINANCIERA"/>
    <s v="NO APLICA"/>
    <m/>
    <x v="0"/>
  </r>
  <r>
    <x v="128"/>
    <s v="134000007"/>
    <s v="MSP-CGAF-2022-0788-M"/>
    <d v="2022-04-05T00:00:00"/>
    <x v="123"/>
    <d v="2022-04-08T00:00:00"/>
    <s v="APROBADA"/>
    <s v="Pago caja chica CGAF"/>
    <s v="ADMINISTRACION CENTRAL"/>
    <n v="1633.2"/>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Despacho Ministerial"/>
    <n v="44.96"/>
    <n v="0"/>
    <n v="44.96"/>
    <n v="0"/>
    <n v="0"/>
    <n v="0"/>
    <s v="NUEVA"/>
    <n v="9999"/>
    <s v="01"/>
    <s v="000"/>
    <s v="001"/>
    <n v="530820"/>
    <n v="1701"/>
    <s v="001"/>
    <s v="0000"/>
    <s v="0000"/>
    <n v="1338.45"/>
    <s v="MENAJE Y ACCESORIOS DESCARTABLES"/>
    <s v="COOR ADMINISTRATIVA FINANCIERA"/>
    <s v="COOR ADMINISTRATIVA FINANCIERA"/>
    <s v="NO APLICA"/>
    <m/>
    <x v="0"/>
  </r>
  <r>
    <x v="128"/>
    <s v="134000013"/>
    <s v="MSP-CGAF-2022-0788-M"/>
    <d v="2022-04-05T00:00:00"/>
    <x v="123"/>
    <d v="2022-04-08T00:00:00"/>
    <s v="APROBADA"/>
    <s v="Pago caja chica CGAF"/>
    <s v="ADMINISTRACION CENTRAL"/>
    <n v="220"/>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Despacho Ministerial"/>
    <n v="20"/>
    <n v="0"/>
    <n v="20"/>
    <n v="0"/>
    <n v="0"/>
    <n v="0"/>
    <s v="NUEVA"/>
    <s v="9999"/>
    <s v="01"/>
    <s v="000"/>
    <s v="001"/>
    <n v="530702"/>
    <n v="1701"/>
    <s v="001"/>
    <s v="0000"/>
    <s v="0000"/>
    <n v="200"/>
    <s v="ARRENDAMIENTO Y LICENCIAS DE USO DE PAQUETES INFOR"/>
    <s v="COOR ADMINISTRATIVA FINANCIERA"/>
    <s v="COOR ADMINISTRATIVA FINANCIERA"/>
    <s v="NO APLICA"/>
    <m/>
    <x v="0"/>
  </r>
  <r>
    <x v="128"/>
    <s v="134000014"/>
    <s v="MSP-CGAF-2022-0788-M"/>
    <d v="2022-04-05T00:00:00"/>
    <x v="123"/>
    <d v="2022-04-08T00:00:00"/>
    <s v="APROBADA"/>
    <s v="Pago caja chica CGAF"/>
    <s v="ADMINISTRACION CENTRAL"/>
    <n v="563.5"/>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Despacho Ministerial"/>
    <n v="63.5"/>
    <n v="0"/>
    <n v="63.5"/>
    <n v="0"/>
    <n v="0"/>
    <n v="0"/>
    <s v="NUEVA"/>
    <s v="9999"/>
    <s v="01"/>
    <s v="000"/>
    <s v="001"/>
    <n v="530811"/>
    <n v="1701"/>
    <s v="001"/>
    <s v="0000"/>
    <s v="0000"/>
    <n v="379.15999999999997"/>
    <s v="INSUMOS MATERIALES Y SUMINISTROS PARA CONSTRUCCIÓN"/>
    <s v="COOR ADMINISTRATIVA FINANCIERA"/>
    <s v="COOR ADMINISTRATIVA FINANCIERA"/>
    <s v="NO APLICA"/>
    <m/>
    <x v="0"/>
  </r>
  <r>
    <x v="129"/>
    <s v="112003070"/>
    <s v="MSP-DNEPC-2022-0743-M"/>
    <d v="2022-04-05T00:00:00"/>
    <x v="124"/>
    <d v="2022-04-11T00:00:00"/>
    <s v="APROBADA"/>
    <s v="La Dirección Nacional de Estrategias de Prevención y Control solicita la certificación de la programación de Actividades en el POA de la siguiente actividad: Adquisición de medicamentos y dispositivos médicos para pacientes Estratégia Nacional de Tuberculosis a través de Fondo Estratégico de OPS"/>
    <s v="VIGILANCIA Y CONTROL SANITARIO"/>
    <n v="3257013.74"/>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Adquisición de medicamentos y dispositivos médicos para pacientes Estrategia Nacional de Tuberculosis a través de Fondo Estratégico de OPS"/>
    <n v="3257013.74"/>
    <n v="0"/>
    <n v="3257013.74"/>
    <n v="0"/>
    <n v="0"/>
    <n v="0"/>
    <s v="NUEVA"/>
    <n v="9999"/>
    <n v="56"/>
    <s v="000"/>
    <s v="001"/>
    <n v="581202"/>
    <n v="1701"/>
    <s v="001"/>
    <s v="0000"/>
    <s v="0000"/>
    <n v="0"/>
    <s v="CONVENIO DE COOPERACIÓN TÉCNICA INTERNACIONAL"/>
    <s v="SUB VIGILANCIA PREVENCION CONTROL SALUD"/>
    <s v="DIR NAC ESTRATEGIAS PREVENCION CONTROL ENFERMEDADES TRANSMISIBLES "/>
    <s v="ENTB"/>
    <m/>
    <x v="7"/>
  </r>
  <r>
    <x v="130"/>
    <s v="134003141"/>
    <s v="MSP-DNA-2022-0837-M"/>
    <d v="2022-04-06T00:00:00"/>
    <x v="125"/>
    <d v="2022-04-14T00:00:00"/>
    <s v="APROBADA"/>
    <s v="A través de memorando Nro. MSP-DNA-2022-0837-M, se solicita dejar insubsistente la certificación 052 y proceder a emitir un nuevo informe en el que se desglose el valor del IVA. "/>
    <s v="ADMINISTRACION CENTRAL"/>
    <n v="30.89"/>
    <s v="Administrar los servicios administrativos de acuerdo a los requerimientos y necesidades del nivel central"/>
    <s v="Informe de pagos de servicios básicos, impuestos y mantenimiento de los inmuebles de nivel central."/>
    <s v="PLAN DE DATOS DEL DESPACHO MINISTERIAL"/>
    <n v="27.58"/>
    <n v="3.31"/>
    <n v="30.889999999999997"/>
    <n v="0"/>
    <n v="0"/>
    <n v="0"/>
    <s v="NUEVA"/>
    <n v="9999"/>
    <s v="01"/>
    <s v="000"/>
    <s v="001"/>
    <n v="990102"/>
    <n v="1701"/>
    <s v="001"/>
    <s v="0000"/>
    <s v="0000"/>
    <n v="3.5527136788005009E-15"/>
    <s v="OBLIGACIONES DE EJERCICIOS ANTERIORES POR EGRESOS"/>
    <s v="COOR ADMINISTRATIVA FINANCIERA"/>
    <s v="DIR ADMINISTRATIVA"/>
    <s v="GI IMPORTACIONES"/>
    <m/>
    <x v="0"/>
  </r>
  <r>
    <x v="131"/>
    <s v="134005001"/>
    <s v="MSP-DNSG-2022-0281-M"/>
    <d v="2022-04-12T00:00:00"/>
    <x v="126"/>
    <d v="2022-04-19T00:00:00"/>
    <s v="APROBADA"/>
    <s v="Se emite certificación para servicio de correspondencia "/>
    <s v="ADMINISTRACION CENTRAL"/>
    <n v="7487.82"/>
    <s v="Administrar el servicio de correspondencia institucional para envíos de documentación generada por el Ministerio de Salud Pública"/>
    <s v="Reporte de control de correspondencia recibida y despachada"/>
    <s v="SERVICIO DE TRANSPORTE DE CORRESPONDENCIA A NIVEL LOCAL, NACIONAL E INTERNACIONAL"/>
    <n v="7487.82"/>
    <n v="0"/>
    <n v="7487.82"/>
    <n v="0"/>
    <n v="0"/>
    <n v="0"/>
    <s v="NUEVA"/>
    <n v="9999"/>
    <s v="01"/>
    <s v="000"/>
    <s v="001"/>
    <n v="530106"/>
    <n v="1701"/>
    <s v="001"/>
    <s v="0000"/>
    <s v="0000"/>
    <n v="0"/>
    <s v="SERVICIO DE CORREO"/>
    <s v="COOR ADMINISTRATIVA FINANCIERA"/>
    <s v="DIR GESTION DOCUMENTAL ATENCION USUARIO "/>
    <s v="NO APLICA"/>
    <m/>
    <x v="0"/>
  </r>
  <r>
    <x v="132"/>
    <n v="135000056"/>
    <s v="MSP-DNTIC-2022-0605-M"/>
    <d v="2022-04-12T00:00:00"/>
    <x v="127"/>
    <d v="2022-04-14T00:00:00"/>
    <s v="APROBADA"/>
    <s v="VIATICOS DNTIC "/>
    <s v="ADMINISTRACION CENTRAL"/>
    <n v="3360"/>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VIATICOS"/>
    <n v="3360"/>
    <n v="0"/>
    <n v="3360"/>
    <n v="0"/>
    <n v="0"/>
    <n v="0"/>
    <s v="NUEVA"/>
    <n v="9999"/>
    <s v="01"/>
    <s v="000"/>
    <s v="001"/>
    <n v="530303"/>
    <n v="1701"/>
    <s v="001"/>
    <s v="0000"/>
    <s v="0000"/>
    <n v="0"/>
    <s v="VIATICOS Y SUBSISTENCIAS EN EL INTERIOR"/>
    <s v="DESPACHO MINISTERIAL"/>
    <s v="DIR TECNOLOGIAS INFORMACION COMUNICACION"/>
    <s v="NO APLICA"/>
    <m/>
    <x v="4"/>
  </r>
  <r>
    <x v="133"/>
    <n v="135000063"/>
    <s v="MSP-DNTIC-2022-0605-M"/>
    <d v="2022-04-12T00:00:00"/>
    <x v="128"/>
    <d v="2022-04-14T00:00:00"/>
    <s v="APROBADA"/>
    <s v="VIATICOS RECETA ELECTRÓNICA "/>
    <s v="PREVENCION Y PROMOCION DE LA SALUD"/>
    <n v="3200"/>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Viáticos al interior (PPR)"/>
    <n v="3200"/>
    <n v="0"/>
    <n v="3200"/>
    <n v="0"/>
    <n v="0"/>
    <n v="0"/>
    <s v="NUEVA"/>
    <n v="9999"/>
    <n v="55"/>
    <s v="000"/>
    <s v="005"/>
    <n v="530303"/>
    <n v="1701"/>
    <s v="001"/>
    <s v="0000"/>
    <s v="0000"/>
    <n v="0"/>
    <s v="VIATICOS Y SUBSISTENCIAS EN EL INTERIOR"/>
    <s v="DESPACHO MINISTERIAL"/>
    <s v="DIR TECNOLOGIAS INFORMACION COMUNICACION"/>
    <s v="Presupuesto por Resultados"/>
    <m/>
    <x v="4"/>
  </r>
  <r>
    <x v="134"/>
    <s v="137000047"/>
    <s v="MSP-DNCIP-2022-0170-M"/>
    <d v="2022-04-12T00:00:00"/>
    <x v="129"/>
    <d v="2022-04-20T00:00:00"/>
    <s v="APROBADA"/>
    <s v="Plan Decenal "/>
    <s v="ADMINISTRACION CENTRAL"/>
    <n v="6600"/>
    <s v="Dirigir, coordinar y supervisar la elaboración, producción, edición, difusión y distribución de material informativo y piezas comunicacionales para promover la gestión institucional, alineados a las políticas emitidas por la entidad rectora en comunicación;"/>
    <s v="Material comunicacional y educomunicacional físico y/o digital."/>
    <s v="Contratación del Servicio de impresión del Plan Decenal de Salud 2022-2031"/>
    <n v="6600"/>
    <n v="0"/>
    <n v="6600"/>
    <n v="0"/>
    <n v="0"/>
    <n v="0"/>
    <s v="NUEVA"/>
    <n v="9999"/>
    <s v="01"/>
    <s v="000"/>
    <s v="001"/>
    <n v="530204"/>
    <n v="1701"/>
    <s v="001"/>
    <s v="0000"/>
    <s v="0000"/>
    <n v="0"/>
    <s v="EDICIÓN IMPRESIÓN REPRODUCCIÓN PUBLICACIONES SUSCR"/>
    <s v="DESPACHO MINISTERIAL"/>
    <s v="DIREC COMUNICACION IMAGEN PRENSA"/>
    <s v="NO APLICA"/>
    <m/>
    <x v="6"/>
  </r>
  <r>
    <x v="135"/>
    <s v="112003071"/>
    <s v="MSP-DNEPC-2022-0802-M"/>
    <d v="2022-04-13T00:00:00"/>
    <x v="130"/>
    <d v="2022-04-19T00:00:00"/>
    <s v="INSUBSISTENTE"/>
    <s v="La Dirección Nacional de Estrategias de Prevención y Control solicita la certificación de la programación de Actividades en el POA de la siguiente actividad: Adqusisición de medicamentos Estratégia de Enfermedades Metaxénicas y zoonóticas a través de Fondo Estratégico-OPS"/>
    <s v="VIGILANCIA Y CONTROL SANITARIO"/>
    <n v="216446.08000000002"/>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Adqusisición de medicamentos Estratégia de Enfermedades Metaxénicas y zoonóticas a través de Fondo Estratégico-OPS"/>
    <n v="267701.46000000002"/>
    <n v="0"/>
    <s v=""/>
    <n v="0"/>
    <n v="0"/>
    <n v="0"/>
    <s v="NUEVA"/>
    <n v="9999"/>
    <n v="56"/>
    <s v="000"/>
    <s v="001"/>
    <n v="581202"/>
    <n v="1701"/>
    <s v="001"/>
    <s v="0000"/>
    <s v="0000"/>
    <n v="2.9103830456733704E-11"/>
    <s v="CONVENIO DE COOPERACIÓN TÉCNICA INTERNACIONAL"/>
    <s v="SUB VIGILANCIA PREVENCION CONTROL SALUD"/>
    <s v="DIR NAC ESTRATEGIAS PREVENCION CONTROL ENFERMEDADES TRANSMISIBLES "/>
    <s v="METAXENICAS Y ZOONOTICAS"/>
    <m/>
    <x v="7"/>
  </r>
  <r>
    <x v="135"/>
    <s v="112003072"/>
    <s v="MSP-DNEPC-2022-0802-M"/>
    <d v="2022-04-13T00:00:00"/>
    <x v="130"/>
    <d v="2022-04-19T00:00:00"/>
    <s v="INSUBSISTENTE"/>
    <s v="La Dirección Nacional de Estrategias de Prevención y Control solicita la certificación de la programación de Actividades en el POA de la siguiente actividad: Adqusisición de medicamentos Estratégia de Enfermedades Metaxénicas y zoonóticas a través de Fondo Estratégico-OPS"/>
    <s v="VIGILANCIA Y CONTROL SANITARIO"/>
    <n v="251782.44"/>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Adquisición de pruebas de diagnóstico rápido para Enfermedades Metaxénicas a través de Fondo Estratégico -OPS"/>
    <n v="267000"/>
    <n v="0"/>
    <s v=""/>
    <n v="0"/>
    <n v="0"/>
    <n v="0"/>
    <s v="NUEVA"/>
    <n v="9999"/>
    <n v="56"/>
    <s v="000"/>
    <s v="001"/>
    <n v="581202"/>
    <n v="1701"/>
    <s v="001"/>
    <s v="0000"/>
    <s v="0000"/>
    <n v="0"/>
    <s v="CONVENIO DE COOPERACIÓN TÉCNICA INTERNACIONAL"/>
    <s v="SUB VIGILANCIA PREVENCION CONTROL SALUD"/>
    <s v="DIR NAC ESTRATEGIAS PREVENCION CONTROL ENFERMEDADES TRANSMISIBLES "/>
    <s v="METAXENICAS Y ZOONOTICAS"/>
    <m/>
    <x v="7"/>
  </r>
  <r>
    <x v="136"/>
    <s v="137000050"/>
    <s v="MSP-DNCIP-2022-0181-M"/>
    <d v="2022-04-14T00:00:00"/>
    <x v="131"/>
    <d v="2022-04-20T00:00:00"/>
    <s v="APROBADA"/>
    <m/>
    <s v="ADMINISTRACION CENTRAL"/>
    <n v="6620"/>
    <s v="Gestionar acciones comunicacionales en el marco de las líneas de comunicación del Gobierno, prevención de enfermedades, promoción y atención en salud, incorporando estrategias de mercadeo social con el fin de motivar la participación ciudadana;"/>
    <s v="Informe de participación en campañas nacionales y ruedas de prensa ejecutadas."/>
    <s v="Servicio de publicación de notificaciones en prensa escrita"/>
    <n v="6620"/>
    <n v="0"/>
    <n v="6620"/>
    <n v="0"/>
    <n v="0"/>
    <n v="0"/>
    <s v="NUEVA"/>
    <n v="9999"/>
    <s v="01"/>
    <s v="000"/>
    <s v="001"/>
    <n v="530207"/>
    <n v="1701"/>
    <s v="001"/>
    <s v="0000"/>
    <s v="0000"/>
    <n v="0"/>
    <s v="DIFUSION INFORMACION Y PUBLICIDAD"/>
    <s v="DESPACHO MINISTERIAL"/>
    <s v="DIREC COMUNICACION IMAGEN PRENSA"/>
    <s v="NO APLICA"/>
    <m/>
    <x v="6"/>
  </r>
  <r>
    <x v="137"/>
    <s v="134003090"/>
    <s v="MSP-DNA-2022-0948-M"/>
    <d v="2022-04-13T00:00:00"/>
    <x v="132"/>
    <d v="2022-04-20T00:00:00"/>
    <s v="APROBADA"/>
    <s v="Certificación para pago de contrato de mantenimiento de extintores "/>
    <s v="ADMINISTRACION CENTRAL"/>
    <n v="4687.75"/>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CONTRATACIÓN DE EMPRESA ESPECIALIZADA PARA LA RECARGA Y MANTENIMIENTO DE EXTINTORES DE INCENDIOS DE LOS EDIFICIOS DEL MINISTERIO DE SALUD PÚBLICA - PLANTA CENTRAL"/>
    <n v="1568"/>
    <n v="0"/>
    <n v="1568"/>
    <n v="0"/>
    <n v="0"/>
    <n v="0"/>
    <s v="NUEVA"/>
    <n v="9999"/>
    <s v="01"/>
    <s v="000"/>
    <s v="001"/>
    <n v="530203"/>
    <n v="1701"/>
    <s v="001"/>
    <s v="0000"/>
    <s v="0000"/>
    <n v="3119.75"/>
    <s v="ALMACENAMIENTO EMBALAJE DESEMBALAJE ENVASE DESENVA"/>
    <s v="COOR ADMINISTRATIVA FINANCIERA"/>
    <s v="DIR ADMINISTRATIVA"/>
    <s v="GI MANTENIMIENTO"/>
    <m/>
    <x v="0"/>
  </r>
  <r>
    <x v="138"/>
    <s v="134000003"/>
    <s v="MSP-CGAF-2022-0871-M"/>
    <d v="2022-04-13T00:00:00"/>
    <x v="133"/>
    <d v="2022-04-21T00:00:00"/>
    <s v="APROBADA"/>
    <s v="Certificación Caja Chica CGAF"/>
    <s v="ADMINISTRACION CENTRAL"/>
    <n v="360"/>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CGAF"/>
    <n v="200"/>
    <n v="0"/>
    <n v="200"/>
    <n v="0"/>
    <n v="0"/>
    <n v="0"/>
    <s v="NUEVA"/>
    <n v="9999"/>
    <s v="01"/>
    <s v="000"/>
    <s v="001"/>
    <n v="531601"/>
    <n v="1701"/>
    <s v="001"/>
    <s v="0000"/>
    <s v="0000"/>
    <n v="4.5699999999999932"/>
    <s v="FONDOS DE REPOSICION CAJAS CHICAS"/>
    <s v="COOR ADMINISTRATIVA FINANCIERA"/>
    <s v="COOR ADMINISTRATIVA FINANCIERA"/>
    <s v="NO APLICA"/>
    <m/>
    <x v="0"/>
  </r>
  <r>
    <x v="139"/>
    <s v="111000007"/>
    <s v="MSP-SNGSP-2022-0913-M"/>
    <d v="2022-04-13T00:00:00"/>
    <x v="92"/>
    <m/>
    <s v="APROBADA"/>
    <s v="Certificación Factores de Coagulación "/>
    <s v="GOBERNANZA DE LA SALUD"/>
    <n v="2551428"/>
    <s v="Garantizar la generación e implementación de estrategias para coordinar y concertar con las instituciones del Sistema Nacional de Salud, la gestión y ejecución de las políticas, normas, convenios, estándares y herramientas técnicas en la red pública y com"/>
    <s v="Garantizar la generación e implementación de estrategias para coordinar y concertar con las instituciones del Sistema Nacional de Salud, la gestión y ejecución de las políticas, normas, convenios, estándares y herramientas técnicas en la red pública y com"/>
    <s v="Adquisición de Factor VIII de 1.000 UI KIT"/>
    <n v="2551428"/>
    <n v="0"/>
    <n v="2551428"/>
    <n v="0"/>
    <n v="0"/>
    <n v="0"/>
    <s v="NUEVA"/>
    <n v="9999"/>
    <n v="58"/>
    <s v="000"/>
    <s v="001"/>
    <n v="530809"/>
    <n v="1701"/>
    <s v="001"/>
    <s v="0000"/>
    <s v="0000"/>
    <n v="0"/>
    <s v="MEDICAMENTOS"/>
    <s v="SUB GESTION OPERACIONES LOGISTICA SALUD "/>
    <s v="SUB GESTION OPERACIONES LOGISTICA SALUD "/>
    <s v="PROGRAMA NACIONAL DE SANGRE"/>
    <m/>
    <x v="1"/>
  </r>
  <r>
    <x v="139"/>
    <s v="111000009"/>
    <s v="MSP-SNGSP-2022-0913-M"/>
    <d v="2022-04-13T00:00:00"/>
    <x v="92"/>
    <m/>
    <s v="APROBADA"/>
    <s v="Certificación Factores de Coagulación "/>
    <s v="GOBERNANZA DE LA SALUD"/>
    <n v="145080"/>
    <s v="Garantizar la generación e implementación de estrategias para coordinar y concertar con las instituciones del Sistema Nacional de Salud, la gestión y ejecución de las políticas, normas, convenios, estándares y herramientas técnicas en la red pública y com"/>
    <s v="Garantizar la generación e implementación de estrategias para coordinar y concertar con las instituciones del Sistema Nacional de Salud, la gestión y ejecución de las políticas, normas, convenios, estándares y herramientas técnicas en la red pública y com"/>
    <s v="Adquisición de Factor Von Willebrand / Factor VIII de 500 UI / 500  UI KIT"/>
    <n v="145080"/>
    <n v="0"/>
    <n v="145080"/>
    <n v="0"/>
    <n v="0"/>
    <n v="0"/>
    <s v="NUEVA"/>
    <n v="9999"/>
    <n v="58"/>
    <s v="000"/>
    <s v="001"/>
    <n v="530809"/>
    <n v="1701"/>
    <s v="001"/>
    <s v="0000"/>
    <s v="0000"/>
    <n v="0"/>
    <s v="MEDICAMENTOS"/>
    <s v="SUB GESTION OPERACIONES LOGISTICA SALUD "/>
    <s v="SUB GESTION OPERACIONES LOGISTICA SALUD "/>
    <s v="PROGRAMA NACIONAL DE SANGRE"/>
    <m/>
    <x v="1"/>
  </r>
  <r>
    <x v="139"/>
    <s v="111000010"/>
    <s v="MSP-SNGSP-2022-0913-M"/>
    <d v="2022-04-13T00:00:00"/>
    <x v="92"/>
    <m/>
    <s v="APROBADA"/>
    <s v="Certificación Factores de Coagulación "/>
    <s v="GOBERNANZA DE LA SALUD"/>
    <n v="711360"/>
    <s v="Garantizar la generación e implementación de estrategias para coordinar y concertar con las instituciones del Sistema Nacional de Salud, la gestión y ejecución de las políticas, normas, convenios, estándares y herramientas técnicas en la red pública y com"/>
    <s v="Garantizar la generación e implementación de estrategias para coordinar y concertar con las instituciones del Sistema Nacional de Salud, la gestión y ejecución de las políticas, normas, convenios, estándares y herramientas técnicas en la red pública y com"/>
    <s v="Adquisición de Factor Von Willebrand / Factor VIII de 1.000 UI / 1.000  UI KIT"/>
    <n v="711360"/>
    <n v="0"/>
    <n v="711360"/>
    <n v="0"/>
    <n v="0"/>
    <n v="0"/>
    <s v="NUEVA"/>
    <n v="9999"/>
    <n v="58"/>
    <s v="000"/>
    <s v="001"/>
    <n v="530809"/>
    <n v="1701"/>
    <s v="001"/>
    <s v="0000"/>
    <s v="0000"/>
    <n v="0"/>
    <s v="MEDICAMENTOS"/>
    <s v="SUB GESTION OPERACIONES LOGISTICA SALUD "/>
    <s v="SUB GESTION OPERACIONES LOGISTICA SALUD "/>
    <s v="PROGRAMA NACIONAL DE SANGRE"/>
    <m/>
    <x v="1"/>
  </r>
  <r>
    <x v="139"/>
    <s v="111000012"/>
    <s v="MSP-SNGSP-2022-0913-M"/>
    <d v="2022-04-13T00:00:00"/>
    <x v="92"/>
    <m/>
    <s v="APROBADA"/>
    <s v="Certificación Factores de Coagulación "/>
    <s v="GOBERNANZA DE LA SALUD"/>
    <n v="184951.67999999993"/>
    <s v="Garantizar la generación e implementación de estrategias para coordinar y concertar con las instituciones del Sistema Nacional de Salud, la gestión y ejecución de las políticas, normas, convenios, estándares y herramientas técnicas en la red pública y com"/>
    <s v="Garantizar la generación e implementación de estrategias para coordinar y concertar con las instituciones del Sistema Nacional de Salud, la gestión y ejecución de las políticas, normas, convenios, estándares y herramientas técnicas en la red pública y com"/>
    <s v="Adquisición de Factor IX de 600 UI KIT"/>
    <n v="184951.67999999999"/>
    <n v="0"/>
    <n v="184951.67999999999"/>
    <n v="0"/>
    <n v="0"/>
    <n v="0"/>
    <s v="NUEVA"/>
    <n v="9999"/>
    <n v="58"/>
    <s v="000"/>
    <s v="001"/>
    <n v="530809"/>
    <n v="1701"/>
    <s v="001"/>
    <s v="0000"/>
    <s v="0000"/>
    <n v="-5.8207660913467407E-11"/>
    <s v="MEDICAMENTOS"/>
    <s v="SUB GESTION OPERACIONES LOGISTICA SALUD "/>
    <s v="SUB GESTION OPERACIONES LOGISTICA SALUD "/>
    <s v="PROGRAMA NACIONAL DE SANGRE"/>
    <s v="Con memorando MSP-SNGSP-2022-2290-M (13-09-2022) deja parcialmente insubsistente la certificación 140. En este documento se solicita liberar $247.420  para reformar a una nueva línea POA."/>
    <x v="1"/>
  </r>
  <r>
    <x v="140"/>
    <s v="134003154"/>
    <s v="MSP-DNA-2022-1016-M"/>
    <d v="2022-04-21T00:00:00"/>
    <x v="134"/>
    <d v="2022-04-21T00:00:00"/>
    <s v="APROBADA"/>
    <s v="Certificación para celebración de Convenio entre el MIES Y MSP, sin errogación de fondos "/>
    <s v="ADMINISTRACION CENTRAL"/>
    <n v="0"/>
    <s v="Administrar los servicios administrativos de acuerdo a los requerimientos y necesidades del nivel central"/>
    <s v="Informe de pagos de servicios básicos, impuestos y mantenimiento de los inmuebles de nivel central."/>
    <s v="CONVENIO ESPECÍFICO DE COOPERACIÓN INTERINSTITUCIONAL ENTRE EL MINISTERIO DE INCLUSIÓN ECONÓMICA Y SOCIAL - MIES Y EL MINISTERIO DE SALUD PÚBLICA - MSP"/>
    <n v="0"/>
    <n v="0"/>
    <n v="0"/>
    <n v="0"/>
    <n v="0"/>
    <n v="0"/>
    <s v="NUEVA"/>
    <n v="9999"/>
    <s v="01"/>
    <s v="000"/>
    <s v="001"/>
    <n v="0"/>
    <n v="1701"/>
    <n v="0"/>
    <n v="0"/>
    <s v=""/>
    <n v="0"/>
    <s v=""/>
    <s v="COOR ADMINISTRATIVA FINANCIERA"/>
    <s v="DIR ADMINISTRATIVA"/>
    <s v="NO APLICA"/>
    <m/>
    <x v="0"/>
  </r>
  <r>
    <x v="141"/>
    <s v="112003073"/>
    <s v="MSP-DNEPC-2022-0781-M"/>
    <d v="2022-04-11T00:00:00"/>
    <x v="135"/>
    <d v="2022-04-28T00:00:00"/>
    <s v="INSUBSISTENTE"/>
    <s v="La Dirección Nacional de Estrategias de Prevención y Control solicita la certificación de la programación de Actividades en el POA con el fin de suscribir el Convenio de Cooperación entre el Ministerio de Salud (MSP) y las Fuerzas Armadas del Ecuador el cual tiene como objeto establecer vínculos de cooperación, coordinación y participación interinstitucional entre el Ministerio de Salud Pública y las Fuerzas Armadas de Ecuador con el fin de aunar esfuerzos para que se ejecute el Plan para la Vacunación contra la Covid-19, vacunación del programa regular y contra la influenza, con una vigencia de 9 meses a partir de la suscripción."/>
    <s v="VIGILANCIA Y CONTROL SANITARIO"/>
    <n v="0"/>
    <s v="a. Desarrollar propuestas de política pública, proyectos de ley, modelos de gestión, normas técnicas, reglamentos, convenios y otros instrumentos normativos para el proceso de vacunación;"/>
    <s v="1. Propuestas de política pública, proyectos de ley, modelos de gestión, normas técnicas, reglamentos, convenios y otros instrumentos normativos para el proceso de vacunación."/>
    <s v="Convenio Específico de Cooperación Interinstitucional entre el Ministerio de Salud (MSP) y las Fuerzas Armadas del Ecuador"/>
    <n v="0"/>
    <n v="0"/>
    <s v=""/>
    <n v="0"/>
    <n v="0"/>
    <n v="0"/>
    <s v="NUEVA"/>
    <n v="9999"/>
    <n v="56"/>
    <s v="000"/>
    <s v="001"/>
    <n v="0"/>
    <n v="1701"/>
    <n v="0"/>
    <s v=""/>
    <s v=""/>
    <n v="0"/>
    <s v=""/>
    <s v="SUB VIGILANCIA PREVENCION CONTROL SALUD"/>
    <s v="DIR NAC INMUNIZACIONES"/>
    <s v="INMUNIZACIONES-CONVENIO"/>
    <m/>
    <x v="7"/>
  </r>
  <r>
    <x v="142"/>
    <s v="111004031"/>
    <s v="MSP-DNNTHS-2022-0385-M"/>
    <d v="2022-04-22T00:00:00"/>
    <x v="136"/>
    <d v="2022-04-28T00:00:00"/>
    <s v="APROBADA"/>
    <s v="PARA FIRMA DE CONVENIO"/>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IFICIO DE COOPERACIÓN INTERINSTITUCIONAL ENTRE EL MINISTERIO DE SALUD PÚBLICA Y LA UNIVERSIDAD DEL AZUAY PARA EL DESARROLLO DE PROGRAMAS DE ESPECIALIZACIONES MÉDICAS EN CALIDAD DE AUTOFINANCIADO"/>
    <n v="0"/>
    <n v="0"/>
    <n v="0"/>
    <n v="0"/>
    <n v="0"/>
    <n v="0"/>
    <s v="NUEVA"/>
    <n v="9999"/>
    <n v="58"/>
    <s v="000"/>
    <s v="002"/>
    <n v="0"/>
    <n v="1701"/>
    <s v="001"/>
    <s v="0000"/>
    <s v="0000"/>
    <n v="0"/>
    <s v=""/>
    <s v="SUBSE RECTORIA SISTEMA NACIONAL SALUD"/>
    <s v="DIR FORTALECIMIENTO PROFESIONAL CARRERA SANITARIA"/>
    <s v="NO APLICA"/>
    <m/>
    <x v="6"/>
  </r>
  <r>
    <x v="143"/>
    <s v="137000020"/>
    <s v="MSP-DNCIP-2022-0203-M"/>
    <d v="2022-04-27T00:00:00"/>
    <x v="137"/>
    <d v="2022-04-28T00:00:00"/>
    <s v="APROBADA"/>
    <s v="viaticos"/>
    <s v="ADMINISTRACION CENTRAL"/>
    <n v="6600"/>
    <s v="Desarrollar y revisar políticas internas y estrategias de comunicación social e imagen institucional, y vigilar su ejecución y cumplimiento en toda su jurisdicción operativa"/>
    <s v="Informes anuales de gestión ministerial."/>
    <s v="Viaticos y subsistencias"/>
    <n v="2330"/>
    <n v="0"/>
    <n v="2330"/>
    <n v="0"/>
    <n v="0"/>
    <n v="0"/>
    <s v="NUEVA"/>
    <n v="9999"/>
    <s v="01"/>
    <s v="000"/>
    <s v="001"/>
    <n v="530303"/>
    <n v="1701"/>
    <s v="001"/>
    <s v="0000"/>
    <s v="0000"/>
    <n v="3070"/>
    <s v="VIATICOS Y SUBSISTENCIAS EN EL INTERIOR"/>
    <s v="DESPACHO MINISTERIAL"/>
    <s v="DIREC COMUNICACION IMAGEN PRENSA"/>
    <s v="NO APLICA"/>
    <m/>
    <x v="6"/>
  </r>
  <r>
    <x v="144"/>
    <s v="137000021"/>
    <s v="MSP-DNCIP-2022-0200-M"/>
    <d v="2022-04-27T00:00:00"/>
    <x v="138"/>
    <d v="2022-05-04T00:00:00"/>
    <s v="APROBADA"/>
    <s v="SE DEJA INSUBSISTENTE A TRAVÉS DE MEMORANDO MSP-DNCIP-2022-0456-M"/>
    <s v="ADMINISTRACION CENTRAL"/>
    <n v="51644.59"/>
    <s v="Gestionar acciones comunicacionales en el marco de las líneas de comunicación del Gobierno, prevención de enfermedades, promoción y atención en salud, incorporando estrategias de mercadeo social con el fin de motivar la participación ciudadana;"/>
    <s v="Informes de eventos públicos, coberturas mediáticas."/>
    <s v="CONTRATACIÓN DEL SERVICIO DE ORGANIZACIÓN Y DESARROLLO DE EVENTOS DEL MINISTERIO DE SALUD PÚBLICA"/>
    <m/>
    <n v="0"/>
    <n v="0"/>
    <n v="0"/>
    <n v="0"/>
    <n v="0"/>
    <s v="NUEVA"/>
    <n v="9999"/>
    <s v="01"/>
    <s v="000"/>
    <s v="001"/>
    <n v="530249"/>
    <n v="1701"/>
    <s v="001"/>
    <s v="0000"/>
    <s v="0000"/>
    <n v="51644.59"/>
    <s v="EVENTOS PUBLICOS PROMOCIONALES"/>
    <s v="DESPACHO MINISTERIAL"/>
    <s v="DIREC COMUNICACION IMAGEN PRENSA"/>
    <s v="NO APLICA"/>
    <m/>
    <x v="6"/>
  </r>
  <r>
    <x v="145"/>
    <s v="112003043"/>
    <s v="MSP-DNEPC-2022-0827-M"/>
    <d v="2022-04-18T00:00:00"/>
    <x v="139"/>
    <d v="2022-05-05T00:00:00"/>
    <s v="APROBADA"/>
    <s v="Adquisición de equipos Genexpert multienfermedad - OPS"/>
    <s v="VIGILANCIA Y CONTROL SANITARIO"/>
    <n v="886917.24"/>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Adquisición de equipos Genexpert multienfermedad"/>
    <n v="468955.8"/>
    <n v="0"/>
    <n v="468955.8"/>
    <n v="0"/>
    <n v="0"/>
    <n v="0"/>
    <s v="NUEVA"/>
    <n v="9999"/>
    <n v="56"/>
    <s v="000"/>
    <s v="001"/>
    <n v="581202"/>
    <n v="1701"/>
    <s v="001"/>
    <s v="0000"/>
    <s v="0000"/>
    <n v="0"/>
    <s v="CONVENIO DE COOPERACIÓN TÉCNICA INTERNACIONAL"/>
    <s v="SUB VIGILANCIA PREVENCION CONTROL SALUD"/>
    <s v="DIR NAC ESTRATEGIAS PREVENCION CONTROL ENFERMEDADES TRANSMISIBLES "/>
    <s v="ENVIH"/>
    <m/>
    <x v="7"/>
  </r>
  <r>
    <x v="146"/>
    <s v="121004022"/>
    <s v="MSP-DND-2022-0904-M"/>
    <d v="2022-05-04T00:00:00"/>
    <x v="140"/>
    <d v="2022-05-06T00:00:00"/>
    <s v="APROBADA"/>
    <m/>
    <s v="VIGILANCIA Y CONTROL SANITARIO"/>
    <n v="197600"/>
    <s v="Conducir y coordinar la formulación de iniciativas, estrategias y mecanismos para la implementación de políticas públicas, planes, programas y proyectos para la atención a personas con discapacidades en los servicios de salud del Ministerio de Salud Pública"/>
    <s v="Informe de coordinación para la determinación de planes, programas y proyectos en base a las necesidades identificadas en el tratamiento de discapacidades de manera integrada e integral contemplando casos intra y extra murales y el entorno físico-ambiental"/>
    <s v="PAGO DE CONTRATO DE EMERGENCIA NO.  00078-2020 (ALCOHOL ETÍLICO)"/>
    <n v="197600"/>
    <n v="0"/>
    <n v="197600"/>
    <n v="0"/>
    <n v="0"/>
    <n v="0"/>
    <s v="ARRASTRE"/>
    <n v="9999"/>
    <n v="56"/>
    <s v="000"/>
    <s v="003"/>
    <n v="530809"/>
    <n v="1701"/>
    <s v="001"/>
    <s v="0000"/>
    <s v="0000"/>
    <n v="0"/>
    <s v="MEDICAMENTOS"/>
    <s v="SUB REDES ATENCION INTEGRAL EN PRIMER NIVEL "/>
    <s v="DIR NAC DISCAPACIDADES REHABILITACION CUIDADOS PALIATIVOS"/>
    <s v="EMERGENCIA SANITARIA POR COVID"/>
    <m/>
    <x v="3"/>
  </r>
  <r>
    <x v="147"/>
    <s v="136000002"/>
    <s v="MSP-DNCRI-2022-1310-M"/>
    <d v="2022-05-06T00:00:00"/>
    <x v="141"/>
    <d v="2022-05-10T00:00:00"/>
    <s v="APROBADA"/>
    <m/>
    <s v="ADMINISTRACION CENTRAL"/>
    <n v="101256"/>
    <s v="_x000a_Gestionar el apoyo político y financiero del Ministerio de Salud Pública y/o de las autoridades competentes del Sistema Nacional de Salud, mediante la generación de contraparte técnica y financiera para ejecutar los convenios y proyectos de cooperación internacional con el fin de lograr la sostenibilidad"/>
    <s v="_x000a_Propuestas de instrumentos internacionales de cooperación en materia de salud"/>
    <s v="PAGO ORAS / CONHU 2023"/>
    <n v="101256"/>
    <n v="0"/>
    <n v="101256"/>
    <n v="0"/>
    <n v="0"/>
    <n v="0"/>
    <s v="NUEVA"/>
    <n v="9999"/>
    <s v="01"/>
    <s v="000"/>
    <s v="001"/>
    <n v="580301"/>
    <n v="1701"/>
    <s v="001"/>
    <s v="0000"/>
    <s v="0000"/>
    <n v="0"/>
    <s v="A ORGANISMOS MULTILATERALES"/>
    <s v="DESPACHO MINISTERIAL"/>
    <s v="DIREC COOP RELACIONES INTERNACIONALES"/>
    <s v="SUSCRIPCIONES INTERNACIONALES"/>
    <m/>
    <x v="3"/>
  </r>
  <r>
    <x v="148"/>
    <s v="121004019"/>
    <s v="_x000a_MSP-DND-2022-0909-M_x000a_"/>
    <d v="2022-05-05T00:00:00"/>
    <x v="142"/>
    <d v="2022-05-10T00:00:00"/>
    <s v="APROBADA"/>
    <m/>
    <s v="VIGILANCIA Y CONTROL SANITARIO"/>
    <n v="503608"/>
    <s v="Conducir y coordinar la formulación de iniciativas, estrategias y mecanismos para la implementación de políticas públicas, planes, programas y proyectos para la atención a personas con discapacidades en los servicios de salud del Ministerio de Salud Pública"/>
    <s v="Informe de coordinación para la determinación de planes, programas y proyectos en base a las necesidades identificadas en el tratamiento de discapacidades de manera integrada e integral contemplando casos intra y extra murales y el entorno físico-ambiental"/>
    <s v="PAGO DE CONTRATO DE EMERGENCIA NO.  CE-20200001847288 (MEROPENEM 1000MG)"/>
    <n v="503608"/>
    <n v="0"/>
    <n v="503608"/>
    <n v="0"/>
    <n v="0"/>
    <n v="0"/>
    <s v="ARRASTRE"/>
    <n v="9999"/>
    <n v="56"/>
    <s v="000"/>
    <s v="003"/>
    <n v="990102"/>
    <n v="1701"/>
    <s v="001"/>
    <s v="0000"/>
    <s v="0000"/>
    <n v="0"/>
    <s v="OBLIGACIONES DE EJERCICIOS ANTERIORES POR EGRESOS"/>
    <s v="SUB REDES ATENCION INTEGRAL EN PRIMER NIVEL "/>
    <s v="DIR NAC DISCAPACIDADES REHABILITACION CUIDADOS PALIATIVOS"/>
    <s v="EMERGENCIA SANITARIA POR COVID"/>
    <m/>
    <x v="3"/>
  </r>
  <r>
    <x v="148"/>
    <s v="121004020"/>
    <s v="_x000a_MSP-DND-2022-0909-M_x000a_"/>
    <d v="2022-05-05T00:00:00"/>
    <x v="142"/>
    <d v="2022-05-10T00:00:00"/>
    <s v="APROBADA"/>
    <m/>
    <s v="VIGILANCIA Y CONTROL SANITARIO"/>
    <n v="187600"/>
    <s v="Conducir y coordinar la formulación de iniciativas, estrategias y mecanismos para la implementación de políticas públicas, planes, programas y proyectos para la atención a personas con discapacidades en los servicios de salud del Ministerio de Salud Pública"/>
    <s v="Informe de coordinación para la determinación de planes, programas y proyectos en base a las necesidades identificadas en el tratamiento de discapacidades de manera integrada e integral contemplando casos intra y extra murales y el entorno físico-ambiental"/>
    <s v="PAGO DE CONTRATO DE EMERGENCIA NO.  CE-20200001847289 (MEROPENEM 500MG)"/>
    <n v="187600"/>
    <n v="0"/>
    <n v="187600"/>
    <n v="0"/>
    <n v="0"/>
    <n v="0"/>
    <s v="ARRASTRE"/>
    <n v="9999"/>
    <n v="56"/>
    <s v="000"/>
    <s v="003"/>
    <n v="990102"/>
    <n v="1701"/>
    <s v="001"/>
    <s v="0000"/>
    <s v="0000"/>
    <n v="0"/>
    <s v="OBLIGACIONES DE EJERCICIOS ANTERIORES POR EGRESOS"/>
    <s v="SUB REDES ATENCION INTEGRAL EN PRIMER NIVEL "/>
    <s v="DIR NAC DISCAPACIDADES REHABILITACION CUIDADOS PALIATIVOS"/>
    <s v="EMERGENCIA SANITARIA POR COVID"/>
    <m/>
    <x v="3"/>
  </r>
  <r>
    <x v="149"/>
    <s v="112003074"/>
    <s v="MSP-DNEPC-2022-0836-M"/>
    <d v="2022-05-10T00:00:00"/>
    <x v="143"/>
    <s v="N/A"/>
    <s v="INSUBSISTENTE"/>
    <s v="Convenio con la la empresa GLAXOSMITHKLINE ECUADOR S.A., con el objetivo de desarrollar el curso virtual de vacunología para el personal de salud y apoyo en actividades de comunicación para la población con una vigencia de 12 meses a partir de su suscripción."/>
    <s v="VIGILANCIA Y CONTROL SANITARIO"/>
    <n v="0"/>
    <s v="a. Desarrollar propuestas de política pública, proyectos de ley, modelos de gestión, normas técnicas, reglamentos, convenios y otros instrumentos normativos para el proceso de vacunación;"/>
    <s v="1. Propuestas de política pública, proyectos de ley, modelos de gestión, normas técnicas, reglamentos, convenios y otros instrumentos normativos para el proceso de vacunación."/>
    <s v="CONVENIO ESPECÍFICO DE COOPERACIÓN ENTRE EL MINISTERIO DE SALUD PÚBLICA Y GLAXOSMITHKLINE ECUADOR S.A. (GSK) PARA EL DESARROLLO DEL CURSO VIRTUAL DE VACUNOLOGÍA PARA EL PERSONAL DE SALUD Y APOYO EN ACTIVIDADES DE COMUNICACIÓN PARA LA POBLACIÓN"/>
    <n v="0"/>
    <n v="0"/>
    <s v=""/>
    <n v="0"/>
    <n v="0"/>
    <n v="0"/>
    <s v="NUEVA"/>
    <n v="9999"/>
    <n v="56"/>
    <s v="000"/>
    <s v="001"/>
    <n v="0"/>
    <n v="1701"/>
    <n v="0"/>
    <s v=""/>
    <s v=""/>
    <n v="0"/>
    <s v=""/>
    <s v="SUB VIGILANCIA PREVENCION CONTROL SALUD"/>
    <s v="DIR NAC INMUNIZACIONES"/>
    <s v="INMUNIZACIONES-CONVENIO"/>
    <m/>
    <x v="7"/>
  </r>
  <r>
    <x v="150"/>
    <s v="136000007"/>
    <s v="MSP-DNCRI-2022-1318-M"/>
    <d v="2022-05-06T00:00:00"/>
    <x v="144"/>
    <d v="2022-05-10T00:00:00"/>
    <s v="APROBADA"/>
    <s v="NINGUNA"/>
    <s v="ADMINISTRACION CENTRAL"/>
    <n v="9767"/>
    <s v="Gestionar la adecuada participación del Ministerio de Salud Pública en Espacios de dialogo de salud Internacional"/>
    <s v="_x000a_Propuestas de instrumentos internacionales de cooperación en materia de salud. "/>
    <s v="Participación de la delegación del Ecuador en las sesiones de los cuerpos directivos de la OMS"/>
    <n v="6265.35"/>
    <n v="0"/>
    <n v="6265.35"/>
    <n v="0"/>
    <n v="0"/>
    <n v="0"/>
    <s v="NUEVA"/>
    <n v="9999"/>
    <s v="01"/>
    <s v="000"/>
    <s v="001"/>
    <n v="530304"/>
    <n v="1701"/>
    <s v="001"/>
    <s v="0000"/>
    <s v="0000"/>
    <n v="0"/>
    <s v="VIATICOS Y SUBSISTENCIAS EN EL EXTERIOR"/>
    <s v="DESPACHO MINISTERIAL"/>
    <s v="DIREC COOP RELACIONES INTERNACIONALES"/>
    <s v="NO APLICA"/>
    <m/>
    <x v="3"/>
  </r>
  <r>
    <x v="151"/>
    <s v="111005016"/>
    <s v="MSP-DNMDM-2022-0551-M"/>
    <d v="2022-05-05T00:00:00"/>
    <x v="145"/>
    <d v="2022-05-13T00:00:00"/>
    <s v="APROBADA"/>
    <s v="NINGUNA"/>
    <s v="PROVISION Y PRESTACION DE SERVICIOS DE SALUD"/>
    <n v="8119"/>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L MEDICAMENTO_x000a_FLUOXETINA SOLIDO ORAL DE 20 MG CAJA X BLÍSTER RISTRA PARA LOS_x000a_ESTABLECIMIENTOS DEL MINISTERIO DE SALUD"/>
    <n v="8119"/>
    <n v="0"/>
    <n v="8119"/>
    <n v="0"/>
    <n v="0"/>
    <n v="0"/>
    <s v="ARRASTRE"/>
    <n v="9999"/>
    <n v="90"/>
    <s v="000"/>
    <s v="001"/>
    <n v="530809"/>
    <n v="1701"/>
    <s v="001"/>
    <s v="0000"/>
    <s v="0000"/>
    <n v="0"/>
    <s v="MEDICAMENTOS"/>
    <s v="SUB GESTION OPERACIONES LOGISTICA SALUD "/>
    <s v="DIR NACIONAL ABASTECIMIENTO MEDICAMENTOS DIPOSITIVOS MEDICOS OTROS BIENES ESTRATÉGICOS EN SALUD"/>
    <s v="NO APLICA"/>
    <m/>
    <x v="5"/>
  </r>
  <r>
    <x v="152"/>
    <s v="111002017"/>
    <s v="MSP-SNGSP-2022-1149-M"/>
    <d v="2022-05-10T00:00:00"/>
    <x v="146"/>
    <d v="2022-05-16T00:00:00"/>
    <s v="APROBADA"/>
    <s v="NINGUNA"/>
    <s v="GOBERNANZA DE LA SALUD"/>
    <n v="889738.05999999994"/>
    <s v="J. GESTIONAR INTERNACIONALMENTE LA RESOLUCIÓN DE CASOS DE ATENCIONES DE ALTA COMPLEJIDAD A PACIENTES QUE SEAN SOLICITADOS A LA INSTITUCIÓN, ASEGURANDO SEGUIMIENTO Y LA CONFIDENCIALIDAD;"/>
    <s v="16. INFORME TÉCNICO DE LA RESOLUCIÓN DE CASOS DE ATENCIONES DE ALTA COMPLEJIDAD A PACIENTES QUE SEAN SOLICITADOS A LA INSTITUCIÓN, ASEGURANDO SEGUIMIENTO Y LA CONFIDENCIALIDAD, A NIVEL INTERNACIONAL."/>
    <s v="Pago viaticos al exterior casos de pacientes por derivaciòn internacional"/>
    <n v="0"/>
    <n v="0"/>
    <n v="0"/>
    <n v="0"/>
    <n v="0"/>
    <n v="0"/>
    <s v="NUEVA"/>
    <n v="9999"/>
    <n v="58"/>
    <s v="000"/>
    <s v="002"/>
    <n v="581201"/>
    <n v="1701"/>
    <n v="202"/>
    <n v="8888"/>
    <n v="8888"/>
    <n v="740007.5"/>
    <s v="A USUARIOS CON ENFERMEDADES CATASTRÓFICAS BENEFICIARIOS DE COBERTURA INTERNACIONAL"/>
    <s v="SUBSE RECTORIA SISTEMA NACIONAL SALUD"/>
    <s v="DIR ARTICULACION RED PUBLICA COMPLEMENTARIA "/>
    <s v="NO APLICA"/>
    <m/>
    <x v="5"/>
  </r>
  <r>
    <x v="153"/>
    <s v="111004030"/>
    <s v="MSP-DNNTHS-2022-0478-M"/>
    <d v="2022-05-17T00:00:00"/>
    <x v="147"/>
    <d v="2022-05-18T00:00:00"/>
    <s v="APROBADA"/>
    <s v="INCLUSIÓN SIN EROGACIÓN DE RECURSOS PARA CONVENIO FIRMADO ENTRE EL MSP Y UNIVERSIDADES"/>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marco de cooperación interinstitucional entre el Ministerio de Salud Pública y el Instituto Superior Tecnológico ¨José Chiriboga Grijalva¨"/>
    <m/>
    <m/>
    <n v="0"/>
    <m/>
    <m/>
    <m/>
    <s v="NUEVA"/>
    <n v="9999"/>
    <n v="58"/>
    <s v="000"/>
    <s v="002"/>
    <n v="0"/>
    <n v="1701"/>
    <s v="001"/>
    <s v="0000"/>
    <s v="0000"/>
    <n v="0"/>
    <s v=""/>
    <s v="SUBSE RECTORIA SISTEMA NACIONAL SALUD"/>
    <s v="DIR FORTALECIMIENTO PROFESIONAL CARRERA SANITARIA"/>
    <s v="NO APLICA"/>
    <m/>
    <x v="6"/>
  </r>
  <r>
    <x v="153"/>
    <s v="111004032"/>
    <s v=" MSP-DNNTHS-2022-0479-M"/>
    <d v="2022-05-17T00:00:00"/>
    <x v="147"/>
    <d v="2022-05-18T00:00:00"/>
    <s v="APROBADA"/>
    <s v="INCLUSIÓN SIN EROGACIÓN DE RECURSOS PARA CONVENIO FIRMADO ENTRE EL MSP Y UNIVERSIDADES"/>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ífico de cooperación interinstitucional entre el Ministerio de Salud Pública y la Universidad UTE para el desarrollo del programa de especialización médica en Odontopediatria en calidad de autofinanciado"/>
    <m/>
    <m/>
    <n v="0"/>
    <m/>
    <m/>
    <m/>
    <s v="NUEVA"/>
    <n v="9999"/>
    <n v="58"/>
    <s v="000"/>
    <s v="002"/>
    <n v="0"/>
    <n v="1701"/>
    <s v="001"/>
    <s v="0000"/>
    <s v="0000"/>
    <n v="0"/>
    <s v=""/>
    <s v="SUBSE RECTORIA SISTEMA NACIONAL SALUD"/>
    <s v="DIR FORTALECIMIENTO PROFESIONAL CARRERA SANITARIA"/>
    <s v="NO APLICA"/>
    <m/>
    <x v="6"/>
  </r>
  <r>
    <x v="153"/>
    <s v="111004033"/>
    <s v="MSP-DNNTHS-2022-0480-M"/>
    <d v="2022-05-17T00:00:00"/>
    <x v="147"/>
    <d v="2022-05-18T00:00:00"/>
    <s v="APROBADA"/>
    <s v="INCLUSIÓN SIN EROGACIÓN DE RECURSOS PARA CONVENIO FIRMADO ENTRE EL MSP Y UNIVERSIDADES"/>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marco de cooperación interinstitucional entre el Ministerio de Salud Pública y el Instituto Superior Tecnologico Bolivariano de Tecnologia (ITB)"/>
    <m/>
    <m/>
    <n v="0"/>
    <m/>
    <m/>
    <m/>
    <s v="NUEVA"/>
    <n v="9999"/>
    <n v="58"/>
    <s v="000"/>
    <s v="002"/>
    <n v="0"/>
    <n v="1701"/>
    <s v="001"/>
    <s v="0000"/>
    <s v="0000"/>
    <n v="0"/>
    <s v=""/>
    <s v="SUBSE RECTORIA SISTEMA NACIONAL SALUD"/>
    <s v="DIR FORTALECIMIENTO PROFESIONAL CARRERA SANITARIA"/>
    <s v="NO APLICA"/>
    <m/>
    <x v="6"/>
  </r>
  <r>
    <x v="154"/>
    <s v="111004026"/>
    <s v="MSP-DNNTHS-2022-0445-M"/>
    <d v="2022-05-09T00:00:00"/>
    <x v="148"/>
    <d v="2022-05-18T00:00:00"/>
    <s v="APROBADA"/>
    <s v="INCLUSIÓN SIN EROGACIÓN DE RECURSOS PARA CONVENIO FIRMADO ENTRE EL MSP Y UNIVERSIDADES"/>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ÍFICO DE COOPERACIÓN INTERINSTITUCIONAL ENTRE EL MINISTERIO DE SALUD PÚBLICA Y LA UNIVERSIDAD SAN FRANCISCO DE QUITO, PARA EL DESARROLLO DEL PROGRAMA DE CIRUGÍA ORAL Y MAXILOFACIAL , EN CALIDAD DE AUTOFINANCIADO"/>
    <n v="0"/>
    <n v="0"/>
    <n v="0"/>
    <n v="0"/>
    <n v="0"/>
    <n v="0"/>
    <s v="NUEVA"/>
    <n v="9999"/>
    <n v="58"/>
    <s v="000"/>
    <s v="002"/>
    <n v="0"/>
    <n v="1701"/>
    <s v="001"/>
    <s v="0000"/>
    <s v="0000"/>
    <n v="0"/>
    <s v=""/>
    <s v="SUBSE RECTORIA SISTEMA NACIONAL SALUD"/>
    <s v="DIR FORTALECIMIENTO PROFESIONAL CARRERA SANITARIA"/>
    <s v="NO APLICA"/>
    <m/>
    <x v="6"/>
  </r>
  <r>
    <x v="154"/>
    <s v="111004027"/>
    <s v="MSP-DNNTHS-2022-0446-M"/>
    <d v="2022-05-09T00:00:00"/>
    <x v="148"/>
    <d v="2022-05-18T00:00:00"/>
    <s v="APROBADA"/>
    <s v="INCLUSIÓN SIN EROGACIÓN DE RECURSOS PARA CONVENIO FIRMADO ENTRE EL MSP Y UNIVERSIDADES"/>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MARCO DE COOPERACIÓN INTERINSTITUCIONAL ENTRE EL MINISTERIO DE SALUD PÚBLICA Y LA UNIVERSIDAD TÉCNICA DE BABAHOYO"/>
    <n v="0"/>
    <n v="0"/>
    <n v="0"/>
    <n v="0"/>
    <n v="0"/>
    <n v="0"/>
    <s v="NUEVA"/>
    <n v="9999"/>
    <n v="58"/>
    <s v="000"/>
    <s v="002"/>
    <n v="0"/>
    <n v="1701"/>
    <s v="001"/>
    <s v="0000"/>
    <s v="0000"/>
    <n v="0"/>
    <s v=""/>
    <s v="SUBSE RECTORIA SISTEMA NACIONAL SALUD"/>
    <s v="DIR FORTALECIMIENTO PROFESIONAL CARRERA SANITARIA"/>
    <s v="NO APLICA"/>
    <m/>
    <x v="6"/>
  </r>
  <r>
    <x v="154"/>
    <s v="111004028"/>
    <s v="MSP-DNNTHS-2022-0447-M"/>
    <d v="2022-05-09T00:00:00"/>
    <x v="148"/>
    <d v="2022-05-18T00:00:00"/>
    <s v="APROBADA"/>
    <s v="INCLUSIÓN SIN EROGACIÓN DE RECURSOS PARA CONVENIO FIRMADO ENTRE EL MSP Y UNIVERSIDADES"/>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MARCO DE COOPERACIÓN INTERINSTITUCIONAL ENTRE EL MINISTERIO DE SALUD PÚBLICA Y LA UNIVERSIDAD TÉCNICA DE MACHALA"/>
    <n v="0"/>
    <n v="0"/>
    <n v="0"/>
    <n v="0"/>
    <n v="0"/>
    <n v="0"/>
    <s v="NUEVA"/>
    <n v="9999"/>
    <n v="58"/>
    <s v="000"/>
    <s v="002"/>
    <n v="0"/>
    <n v="1701"/>
    <s v="001"/>
    <s v="0000"/>
    <s v="0000"/>
    <n v="0"/>
    <s v=""/>
    <s v="SUBSE RECTORIA SISTEMA NACIONAL SALUD"/>
    <s v="DIR FORTALECIMIENTO PROFESIONAL CARRERA SANITARIA"/>
    <s v="NO APLICA"/>
    <m/>
    <x v="6"/>
  </r>
  <r>
    <x v="154"/>
    <s v="111004029"/>
    <s v="MSP-DNNTHS-2022-0465-M"/>
    <d v="2022-05-11T00:00:00"/>
    <x v="148"/>
    <d v="2022-05-18T00:00:00"/>
    <s v="APROBADA"/>
    <s v="INCLUSIÓN SIN EROGACIÓN DE RECURSOS PARA CONVENIO FIRMADO ENTRE EL MSP Y UNIVERSIDADES"/>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ífico de cooperación interinstitucional entre el Ministerio de Salud Pública y la Universidad de las Américas para el desarrollo de programas de especializaciones médicas en calidad de autofinanciado"/>
    <n v="0"/>
    <n v="0"/>
    <n v="0"/>
    <n v="0"/>
    <n v="0"/>
    <n v="0"/>
    <s v="NUEVA"/>
    <n v="9999"/>
    <n v="58"/>
    <s v="000"/>
    <s v="002"/>
    <n v="0"/>
    <n v="1701"/>
    <s v="001"/>
    <s v="0000"/>
    <s v="0000"/>
    <n v="0"/>
    <s v=""/>
    <s v="SUBSE RECTORIA SISTEMA NACIONAL SALUD"/>
    <s v="DIR FORTALECIMIENTO PROFESIONAL CARRERA SANITARIA"/>
    <s v="NO APLICA"/>
    <m/>
    <x v="6"/>
  </r>
  <r>
    <x v="155"/>
    <s v="121001013"/>
    <s v="MSP-DNCE-2022-0760-M"/>
    <d v="2022-05-12T00:00:00"/>
    <x v="149"/>
    <d v="2022-04-12T00:00:00"/>
    <s v="APROBADA"/>
    <s v="Asignación de recursos para COACTIVA - Causa Nro. 002-2020-PEC"/>
    <s v="PROVISION Y PRESTACION DE SERVICIOS DE SALUD"/>
    <n v="89139.5"/>
    <s v="Proveer información oportuna a los usuarios internos y externos, sobre temas de atención especializada, y garantizar la provisión de medicamentos e insumos para los casos que sean atendidos en los centros especializados del Ministerio de Salud"/>
    <s v="Planes, proyectos y demás herramientas para la atención en centros especializados del Ministerio de Salud Pública, en base a las políticas y lineamientos estratégicos establecidos"/>
    <s v="TRANSPORTE DE MUESTRAS DE TAMIZAJE METABÓLICO NEONATAL AÑO 2016-2017"/>
    <n v="89139.5"/>
    <n v="0"/>
    <n v="89139.5"/>
    <n v="0"/>
    <n v="0"/>
    <n v="0"/>
    <s v="ARRASTRE"/>
    <n v="9999"/>
    <n v="90"/>
    <s v="000"/>
    <s v="005"/>
    <n v="530202"/>
    <n v="1701"/>
    <s v="001"/>
    <s v="0000"/>
    <s v="0000"/>
    <n v="0"/>
    <s v="FLETES Y MANIOBRAS"/>
    <s v="SUB ATENCION SALUD MOVIL HOSPITALARIA CENTROS ESPECIALIZADOS"/>
    <s v="DIR NAC CENTROS ESPECIALIZADOS"/>
    <s v="NO APLICA"/>
    <m/>
    <x v="4"/>
  </r>
  <r>
    <x v="156"/>
    <s v="112001001"/>
    <s v="'MSP-DNVE-2022-0352-M"/>
    <d v="2022-05-09T00:00:00"/>
    <x v="150"/>
    <d v="2022-05-20T00:00:00"/>
    <s v="INSUBSISTENTE"/>
    <s v="CERTIFICACIÓN DE VIÁTICOS "/>
    <s v="VIGILANCIA Y CONTROL SANITARIO"/>
    <n v="0"/>
    <s v="p. Desarrollar y monitorear el cumplimiento de indicadores del sistema de vigilancia_x000a_epidemiológica para garantizar su mejoramiento continuo;"/>
    <s v="5. Informes de supervisión de los Sistemas de Vigilancia en temas relacionados a enfermedades infecciosas con potencial pandémico y epidémico"/>
    <s v="TRANSPORTE DE PERSONAL"/>
    <s v="1000"/>
    <n v="0"/>
    <s v=""/>
    <n v="0"/>
    <n v="0"/>
    <n v="0"/>
    <s v="NUEVA"/>
    <n v="9999"/>
    <n v="56"/>
    <s v="000"/>
    <s v="001"/>
    <n v="530201"/>
    <n v="1701"/>
    <s v="001"/>
    <s v="0000"/>
    <s v="0000"/>
    <n v="0"/>
    <s v="TRANSPORTE DE PERSONAL"/>
    <s v="SUB VIGILANCIA PREVENCION CONTROL SALUD"/>
    <s v="DIR NAC VIGILANCIA EPIDEMIOLOGICA"/>
    <s v="NO APLICA"/>
    <s v="SE DEJA INSUBSISTENTE LA CERTIFICACION DE 1.000,00, CON BASE EN EL MEMORANDO NRO.'MSP-DNVE-2022-0428-M"/>
    <x v="0"/>
  </r>
  <r>
    <x v="157"/>
    <s v="111005018"/>
    <s v="MSP-SNGSP-2022-1244-M"/>
    <d v="2022-05-19T00:00:00"/>
    <x v="151"/>
    <d v="2022-05-19T00:00:00"/>
    <s v="INSUBSISTENTE"/>
    <m/>
    <s v="PROGRAMAS DE SALUD PUBLICA"/>
    <n v="4251955.2999999989"/>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 medicamentos de consulta externa a través del procedimiento de externalización de farmacias para la Fase 1"/>
    <n v="7289066.2400000002"/>
    <n v="0"/>
    <s v=""/>
    <n v="0"/>
    <n v="0"/>
    <n v="0"/>
    <s v="NUEVA"/>
    <n v="9999"/>
    <n v="24"/>
    <s v="000"/>
    <s v="002"/>
    <n v="530809"/>
    <n v="1701"/>
    <s v="001"/>
    <s v="0000"/>
    <s v="0000"/>
    <n v="-9.3132257461547852E-10"/>
    <s v="MEDICAMENTOS"/>
    <s v="SUB GESTION OPERACIONES LOGISTICA SALUD "/>
    <s v="DIR NACIONAL ABASTECIMIENTO MEDICAMENTOS DIPOSITIVOS MEDICOS OTROS BIENES ESTRATÉGICOS EN SALUD"/>
    <s v="Externalización de Medicamentos"/>
    <m/>
    <x v="5"/>
  </r>
  <r>
    <x v="158"/>
    <s v="111005018"/>
    <s v="MSP-SNGSP-2022-1264-M"/>
    <d v="2022-05-20T00:00:00"/>
    <x v="152"/>
    <d v="2022-05-20T00:00:00"/>
    <s v="APROBADA"/>
    <m/>
    <s v="PROGRAMAS DE SALUD PUBLICA"/>
    <n v="4251955.2999999989"/>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 medicamentos de consulta externa a través del procedimiento de externalización de farmacias para la Fase 1"/>
    <n v="4251955.3"/>
    <n v="0"/>
    <n v="4251955.3"/>
    <n v="3037110.93"/>
    <n v="0"/>
    <n v="0"/>
    <s v="NUEVA"/>
    <n v="9999"/>
    <n v="24"/>
    <s v="000"/>
    <s v="002"/>
    <n v="530809"/>
    <n v="1701"/>
    <s v="001"/>
    <s v="0000"/>
    <s v="0000"/>
    <n v="-9.3132257461547852E-10"/>
    <s v="MEDICAMENTOS"/>
    <s v="SUB GESTION OPERACIONES LOGISTICA SALUD "/>
    <s v="DIR NACIONAL ABASTECIMIENTO MEDICAMENTOS DIPOSITIVOS MEDICOS OTROS BIENES ESTRATÉGICOS EN SALUD"/>
    <s v="Externalización de Medicamentos"/>
    <m/>
    <x v="5"/>
  </r>
  <r>
    <x v="159"/>
    <s v="113002006"/>
    <s v="MSP-DNDHGI-2022-0135-M"/>
    <d v="2022-05-11T00:00:00"/>
    <x v="153"/>
    <d v="2022-05-24T00:00:00"/>
    <s v="APROBADA"/>
    <s v="DNDHGI 02"/>
    <s v="PREVENCION Y PROMOCION DE LA SALUD"/>
    <n v="5000"/>
    <s v="d. Gestionar la incorporación de los enfoques de derechos humanos, género e inclusión en las políticas y modelos que se generen desde el Ministerio de Salud Pública, así como en su gestión;"/>
    <s v="1. Propuestas de política pública, proyectos de ley, modelos de gestión, normas técnicas, reglamentos, convenios y otros instrumentos normativos para institucionalizar el enfoque de derechos humanos, género e inclusión en el Sistema Nacional de Salud."/>
    <s v="Seguimiento y monitoreo a la implementación de normativas y acciones vinculadas a derechos humanos, género e inclusión. "/>
    <n v="5000"/>
    <n v="0"/>
    <n v="5000"/>
    <n v="0"/>
    <n v="0"/>
    <n v="0"/>
    <s v="NUEVA"/>
    <n v="9999"/>
    <n v="55"/>
    <s v="000"/>
    <s v="002"/>
    <n v="530303"/>
    <n v="1701"/>
    <s v="001"/>
    <s v="0000"/>
    <s v="0000"/>
    <n v="0"/>
    <s v="VIATICOS Y SUBSISTENCIAS EN EL INTERIOR"/>
    <s v="SUB PROMOCION SALUD INTERCULTURAL  IGUALDAD"/>
    <s v="DIR NAC DERECHOS HUMANOS GENERO INCLUSION"/>
    <s v="NO APLICA"/>
    <m/>
    <x v="7"/>
  </r>
  <r>
    <x v="160"/>
    <n v="135000051"/>
    <s v="MSP-DNTIC-2022-0790-M"/>
    <d v="2022-05-19T00:00:00"/>
    <x v="154"/>
    <d v="2022-05-24T00:00:00"/>
    <s v="APROBADA"/>
    <s v="CONVENIO DE PAGO DEL SERVICIO DE ENLACE DE DATOS DEL MINISTERIO DE SALUD PÚBLICA PLANTA CENTRAL"/>
    <s v="ADMINISTRACION CENTRAL"/>
    <n v="1222.9056"/>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CONVENIO DE PAGO DEL SERVICIO DE ENLACE DE DATOS DEL MINISTERIO DE SALUD PÚBLICA PLANTA CENTRAL"/>
    <n v="1091.8800000000001"/>
    <n v="131.0256"/>
    <n v="1222.9056"/>
    <n v="0"/>
    <n v="0"/>
    <n v="0"/>
    <s v="NUEVA"/>
    <n v="9999"/>
    <s v="01"/>
    <s v="000"/>
    <s v="001"/>
    <n v="530105"/>
    <n v="1701"/>
    <s v="001"/>
    <s v="0000"/>
    <s v="0000"/>
    <n v="0"/>
    <s v="TELECOMUNICACIONES"/>
    <s v="DESPACHO MINISTERIAL"/>
    <s v="DIR TECNOLOGIAS INFORMACION COMUNICACION"/>
    <s v="NO APLICA"/>
    <m/>
    <x v="4"/>
  </r>
  <r>
    <x v="161"/>
    <s v="134003129"/>
    <s v="MSP-DNA-2022-1283-M"/>
    <d v="2022-05-25T00:00:00"/>
    <x v="155"/>
    <d v="2022-05-30T00:00:00"/>
    <s v="APROBADA"/>
    <s v="Para servicio de desaduanización "/>
    <s v="ADMINISTRACION CENTRAL"/>
    <n v="42558.28"/>
    <s v="r. Gestionar y autorizar los trámites de importación y desaduanización correspondientes a bienes y existencias del Ministerio de Salud Pública sujetos a la descrita modalidad."/>
    <s v="2. Reportes de desaduanizaciones ejecutadas."/>
    <s v="SERVICIO DE DESADUANIZACIÓN Y LEGALIZACIÓN DE MERCADERÍAS IMPORTADAS POR EL MINISTERIO DE SALUD PÚBLICA"/>
    <n v="37998.46"/>
    <n v="4559.82"/>
    <n v="42558.28"/>
    <n v="42558.27"/>
    <m/>
    <m/>
    <s v="NUEVA"/>
    <n v="9999"/>
    <s v="01"/>
    <s v="000"/>
    <s v="001"/>
    <n v="530607"/>
    <n v="1701"/>
    <s v="001"/>
    <s v="0000"/>
    <s v="0000"/>
    <n v="0"/>
    <s v="SERVICIOS TECNICOS ESPECIALIZADOS"/>
    <s v="COOR ADMINISTRATIVA FINANCIERA"/>
    <s v="DIR ADMINISTRATIVA"/>
    <s v="GI IMPORTACIONES"/>
    <m/>
    <x v="2"/>
  </r>
  <r>
    <x v="162"/>
    <s v="113001034"/>
    <s v="MSP-DNPS-2022-0417-M"/>
    <d v="2022-05-20T00:00:00"/>
    <x v="156"/>
    <d v="2022-05-27T00:00:00"/>
    <s v="APROBADA"/>
    <s v="Para pago de rotafolio PPR "/>
    <s v="PREVENCION Y PROMOCION DE LA SALUD"/>
    <n v="77033"/>
    <s v="b. Desarrollar planes, programas, proyectos, herramientas y/o instrumentos técnicos con lineamientos/estrategias para alimentación saludable y nutrición considerando la situación epidemiológica nutricional, determinantes de la salud, seguridad y soberanía alimentaria del país; así como para prevenir enfermedades relacionadas con la nutrición;"/>
    <s v="5. Documento con estrategias de educación, comunicación y capacitación en alimentación saludable y nutrición para el personal de salud y otros actores involucrados en el ciclo de vida."/>
    <s v="Reproducción de material educativo Rotafolio de la concepción a los 5 años. Maternidad segura y primera infancia."/>
    <n v="77033"/>
    <m/>
    <n v="77033"/>
    <m/>
    <m/>
    <m/>
    <s v="NUEVA"/>
    <n v="9999"/>
    <n v="55"/>
    <s v="000"/>
    <s v="005"/>
    <n v="530204"/>
    <n v="1701"/>
    <s v="001"/>
    <s v="0000"/>
    <s v="0000"/>
    <n v="0"/>
    <s v="EDICIÓN IMPRESIÓN REPRODUCCIÓN PUBLICACIONES SUSCR"/>
    <s v="SUB PROMOCION SALUD INTERCULTURAL  IGUALDAD"/>
    <s v="DIR NAC PROMOCION SALUD"/>
    <s v="Presupuesto por Resultados"/>
    <m/>
    <x v="0"/>
  </r>
  <r>
    <x v="163"/>
    <s v="137000049"/>
    <s v="MSP-DNCIP-2022-0251-M"/>
    <d v="2022-05-24T00:00:00"/>
    <x v="157"/>
    <d v="2022-05-27T00:00:00"/>
    <s v="INSUBSISTENTE"/>
    <s v="Con documento Nro. MSP-DNCIP-2022-0511-M, de 22 de septiembre de 2022, solicita la Dirección de Comunicación dejar insubistente la certificación por cambiar el proceso de contratación "/>
    <s v="ADMINISTRACION CENTRAL"/>
    <n v="449341.61"/>
    <s v="Gestionar acciones comunicacionales en el marco de las líneas de comunicación del Gobierno, prevención de enfermedades, promoción y atención en salud, incorporando estrategias de mercadeo social con el fin de motivar la participación ciudadana;"/>
    <s v="Informe de participación en campañas nacionales y ruedas de prensa ejecutadas."/>
    <s v="SERVICIO DE DIFUSIÓN DE CAMPAÑAS DE COMUNICACIÓN DEL MINISTERIO DE SALUD PÚBLICA"/>
    <s v="*99341,61"/>
    <n v="0"/>
    <s v=""/>
    <n v="0"/>
    <n v="0"/>
    <n v="0"/>
    <s v="NUEVA"/>
    <n v="9999"/>
    <s v="01"/>
    <s v="000"/>
    <s v="001"/>
    <n v="530207"/>
    <n v="1701"/>
    <s v="001"/>
    <s v="0000"/>
    <s v="0000"/>
    <n v="179741.13"/>
    <s v="DIFUSION INFORMACION Y PUBLICIDAD"/>
    <s v="DESPACHO MINISTERIAL"/>
    <s v="DIREC COMUNICACION IMAGEN PRENSA"/>
    <s v="NO APLICA"/>
    <m/>
    <x v="6"/>
  </r>
  <r>
    <x v="164"/>
    <s v="112003073"/>
    <s v="MSP-DNEPC-2022-1076-M"/>
    <d v="2022-05-20T00:00:00"/>
    <x v="158"/>
    <d v="2022-05-30T00:00:00"/>
    <s v="APROBADA"/>
    <s v="Convenio Específico de Cooperación Interinstitucional entre el Ministerio de Salud (MSP) y las Fuerzas Armadas del Ecuador"/>
    <s v="VIGILANCIA Y CONTROL SANITARIO"/>
    <n v="0"/>
    <s v="a. Desarrollar propuestas de política pública, proyectos de ley, modelos de gestión, normas técnicas, reglamentos, convenios y otros instrumentos normativos para el proceso de vacunación;"/>
    <s v="1. Propuestas de política pública, proyectos de ley, modelos de gestión, normas técnicas, reglamentos, convenios y otros instrumentos normativos para el proceso de vacunación."/>
    <s v="Convenio Específico de Cooperación Interinstitucional entre el Ministerio de Salud (MSP) y las Fuerzas Armadas del Ecuador"/>
    <n v="0"/>
    <n v="0"/>
    <n v="0"/>
    <n v="0"/>
    <n v="0"/>
    <n v="0"/>
    <s v="NUEVA"/>
    <n v="9999"/>
    <n v="56"/>
    <s v="000"/>
    <s v="001"/>
    <n v="0"/>
    <n v="1701"/>
    <n v="0"/>
    <s v=""/>
    <s v=""/>
    <n v="0"/>
    <s v=""/>
    <s v="SUB VIGILANCIA PREVENCION CONTROL SALUD"/>
    <s v="DIR NAC INMUNIZACIONES"/>
    <s v="INMUNIZACIONES-CONVENIO"/>
    <m/>
    <x v="7"/>
  </r>
  <r>
    <x v="165"/>
    <s v="112003026"/>
    <s v="MSP-DNEPC-2022-1054-M"/>
    <d v="2022-05-18T00:00:00"/>
    <x v="159"/>
    <d v="2022-05-30T00:00:00"/>
    <s v="APROBADA"/>
    <s v="VIÁTICOS Inmunizaciones PPR"/>
    <s v="PREVENCION Y PROMOCION DE LA SALUD"/>
    <n v="13440"/>
    <s v="1. Informe de supervisión, evaluación y monitoreo del proceso de vacunación del Plan Nacional de Inmunizaciones y Plan Emergente de Inmunizaciones - Cadena de frío, medicamentos biológicos y dispositivos médicos para el proceso de vacunación"/>
    <s v="1. Informe de supervisión, evaluación y monitoreo del proceso de vacunación del Plan Nacional de Inmunizaciones y Plan Emergente de Inmunizaciones - Cadena de frío, medicamentos biológicos y dispositivos médicos para el proceso de vacunación"/>
    <s v="VIÁTICOS PARA SUPERVISIÓN DE ZONAS, DISTRITOS Y CENTROS DE SALUD"/>
    <n v="13440"/>
    <n v="0"/>
    <n v="13440"/>
    <n v="0"/>
    <n v="0"/>
    <n v="0"/>
    <s v="NUEVA"/>
    <n v="9999"/>
    <n v="55"/>
    <s v="000"/>
    <s v="006"/>
    <n v="530303"/>
    <n v="1701"/>
    <s v="001"/>
    <s v="0000"/>
    <s v="0000"/>
    <n v="0"/>
    <s v="VIATICOS Y SUBSISTENCIAS EN EL INTERIOR"/>
    <s v="SUB VIGILANCIA PREVENCION CONTROL SALUD"/>
    <s v="DIR NAC INMUNIZACIONES"/>
    <s v="Presupuesto por Resultados"/>
    <m/>
    <x v="7"/>
  </r>
  <r>
    <x v="166"/>
    <s v="121001002"/>
    <s v="MSP-DNCE-2022-0844-M"/>
    <d v="2022-05-26T00:00:00"/>
    <x v="160"/>
    <d v="2022-05-30T00:00:00"/>
    <s v="APROBADA"/>
    <m/>
    <s v="PREVENCION Y PROMOCION DE LA SALUD"/>
    <n v="3200328.06"/>
    <s v="PROVEER INFORMACIÓN OPORTUNA A LOS USUARIOS INTERNOS Y EXTERNOS, SOBRE TEMAS DE ATENCIÓN ESPECIALIZADA, Y GARANTIZAR LA PROVISIÓN DE MEDICAMENTOS E INSUMOS PARA LOS CASOS QUE SEAN ATENDIDOS EN LOS CENTROS ESPECIALIZADOS DEL MINISTERIO DE SALUD"/>
    <s v="PLANES, PROYECTOS Y DEMÁS HERRAMIENTAS PARA LA ATENCIÓN EN CENTROS ESPECIALIZADOS DEL MINISTERIO DE SALUD PÚBLICA, EN BASE A LAS POLÍTICAS Y LINEAMIENTOS ESTRATÉGICOS ESTABLECIDOS"/>
    <s v="CONTRATACIÓN DEL SERVICIO INTEGRAL DE TAMIZAJE METABÓLICO NEONATAL"/>
    <n v="847596"/>
    <n v="0"/>
    <n v="847596"/>
    <n v="0"/>
    <n v="0"/>
    <n v="0"/>
    <s v="NUEVA"/>
    <n v="9999"/>
    <n v="55"/>
    <s v="000"/>
    <s v="005"/>
    <n v="530226"/>
    <n v="1701"/>
    <s v="001"/>
    <s v="0000"/>
    <s v="0000"/>
    <n v="54661.060000000056"/>
    <s v="SERVICIOS MEDICOS HOSPITALARIOS Y COMPLEMENTARIOS"/>
    <s v="SUB ATENCION SALUD MOVIL HOSPITALARIA CENTROS ESPECIALIZADOS"/>
    <s v="DIR NAC CENTROS ESPECIALIZADOS"/>
    <s v="Presupuesto por Resultados"/>
    <s v="Mediante memorando Nro. MSP-DNCE-2022-1484-M se solicita liquidación PARCIAL de certificacion Nro. 167 por un valor inicial de $ 4.683,03, se adjunta memorando a la DNF MSP-DNCE-2022-1503-M de 18/10/2022._x000a_La certificación original fue de $ 852.279,03"/>
    <x v="3"/>
  </r>
  <r>
    <x v="167"/>
    <s v="137000056"/>
    <s v="MSP-DNCIP-2022-0260-M"/>
    <d v="2022-05-25T00:00:00"/>
    <x v="161"/>
    <d v="2022-06-02T00:00:00"/>
    <s v="APROBADA"/>
    <m/>
    <s v="ADMINISTRACION CENTRAL"/>
    <n v="4481.3999999999996"/>
    <s v="Dirigir, coordinar y supervisar la elaboración, producción, edición, difusión y distribución de material informativo y piezas comunicacionales para promover la gestión institucional, alineados a las políticas emitidas por la entidad rectora en comunicación;"/>
    <s v="Material gráfico elaborado en la imprenta institucional pre – post prensa."/>
    <s v="Provisión de materiales para la imprenta institucional"/>
    <n v="4481.3999999999996"/>
    <n v="0"/>
    <n v="4481.3999999999996"/>
    <n v="0"/>
    <n v="0"/>
    <n v="0"/>
    <s v="NUEVA"/>
    <n v="9999"/>
    <s v="01"/>
    <s v="000"/>
    <s v="001"/>
    <n v="530807"/>
    <n v="1701"/>
    <s v="001"/>
    <s v="0000"/>
    <s v="0000"/>
    <n v="0"/>
    <s v="MATERIALES DE IMPRESIÓN FOTOGRAFIA REPRODUCCION Y"/>
    <s v="DESPACHO MINISTERIAL"/>
    <s v="DIREC COMUNICACION IMAGEN PRENSA"/>
    <s v="Estrategia comunicacional de promoción "/>
    <m/>
    <x v="6"/>
  </r>
  <r>
    <x v="168"/>
    <n v="111005011"/>
    <s v="MSP-DNMDM-2022-0668-M"/>
    <d v="2022-05-30T00:00:00"/>
    <x v="162"/>
    <d v="2022-06-02T00:00:00"/>
    <s v="APROBADA"/>
    <m/>
    <s v="PROVISION Y PRESTACION DE SERVICIOS DE SALUD"/>
    <n v="15543.400000000001"/>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l medicamento MICOFENOLATO SÓLIDO ORAL 500 MG CAJA X BLÍSTER/RISTRA para los Establecimientos del Ministerio de Salud Pública"/>
    <n v="15543.4"/>
    <n v="0"/>
    <n v="15543.4"/>
    <n v="0"/>
    <n v="0"/>
    <n v="0"/>
    <s v="ARRASTRE"/>
    <n v="9999"/>
    <n v="90"/>
    <s v="000"/>
    <s v="001"/>
    <n v="530809"/>
    <n v="1701"/>
    <s v="001"/>
    <s v="0000"/>
    <s v="0000"/>
    <n v="1.8189894035458565E-12"/>
    <s v="MEDICAMENTOS"/>
    <s v="SUB GESTION OPERACIONES LOGISTICA SALUD "/>
    <s v="DIR NACIONAL ABASTECIMIENTO MEDICAMENTOS DIPOSITIVOS MEDICOS OTROS BIENES ESTRATÉGICOS EN SALUD"/>
    <s v="NO APLICA"/>
    <m/>
    <x v="5"/>
  </r>
  <r>
    <x v="169"/>
    <s v="134001105"/>
    <s v="MSP-DNTH-2022-2636-M"/>
    <d v="2022-05-09T00:00:00"/>
    <x v="163"/>
    <d v="2022-06-02T00:00:00"/>
    <s v="APROBADA"/>
    <m/>
    <s v="ADMINISTRACION CENTRAL"/>
    <n v="448"/>
    <s v="Controlar el cumplimiento y gestionar la legalización de las jornadas especiales de trabajo a nivel nacional"/>
    <s v="Registros, listas y control de asistencias"/>
    <s v="MANTENIMIENTO Y REPARACIÓN DE EQUIPOS Y SISTEMAS INFORMÁTICOS "/>
    <n v="448"/>
    <n v="0"/>
    <n v="448"/>
    <n v="0"/>
    <n v="0"/>
    <n v="0"/>
    <s v="NUEVA"/>
    <n v="9999"/>
    <s v="01"/>
    <s v="000"/>
    <s v="001"/>
    <n v="530704"/>
    <n v="1701"/>
    <s v="001"/>
    <s v="0000"/>
    <s v="0000"/>
    <n v="0"/>
    <s v="MANTENIMIENTO Y REPARACION DE EQUIPOS Y SISTEMAS I"/>
    <s v="COOR ADMINISTRATIVA FINANCIERA"/>
    <s v="DIR ADMINISTRACION TALENTO HUMANO"/>
    <s v="NO APLICA"/>
    <m/>
    <x v="10"/>
  </r>
  <r>
    <x v="170"/>
    <s v="121091007"/>
    <s v="MSP-SNPSS-2022-2038-M"/>
    <d v="2022-06-01T00:00:00"/>
    <x v="164"/>
    <d v="2022-06-03T00:00:00"/>
    <s v="APROBADA"/>
    <m/>
    <s v="PROVISION Y PRESTACION DE SERVICIOS DE SALUD"/>
    <n v="654079"/>
    <s v="p. Gestionar y administrar los requerimientos a incluirse en el sistema de agendamiento de citas las instancias correspondientes"/>
    <s v="2. Informe de ejecución de estrategias para prestar el servicio de agendamiento de citas médicas."/>
    <s v="PROCESO DE CONTRATACIÓN SERVICIO DE CONTACT CENTER PARA AGENDAMIENTO EN ESTABLECIMIENTOS DE SALUD DEL PRIMER NIVEL DE ATENCIÓN 2021 (PAGO DE ABRIL 2022)"/>
    <n v="583999.11"/>
    <n v="70079.89"/>
    <n v="654079"/>
    <n v="0"/>
    <n v="0"/>
    <n v="0"/>
    <s v="ARRASTRE"/>
    <n v="9999"/>
    <n v="90"/>
    <s v="000"/>
    <s v="001"/>
    <n v="530105"/>
    <n v="1701"/>
    <s v="001"/>
    <s v="0000"/>
    <s v="0000"/>
    <n v="0"/>
    <s v="TELECOMUNICACIONES"/>
    <e v="#N/A"/>
    <s v="DIR NAC GESTION USUARIOS PACIENTES "/>
    <s v="CONTACT CENTER"/>
    <m/>
    <x v="3"/>
  </r>
  <r>
    <x v="171"/>
    <s v="134001118"/>
    <s v=" MSP-DNTH-2022-3144-M"/>
    <d v="2022-06-03T00:00:00"/>
    <x v="165"/>
    <d v="2022-06-06T00:00:00"/>
    <s v="APROBADA"/>
    <s v="Se certifica para pago de sentencia "/>
    <s v="ADMINISTRACION CENTRAL"/>
    <n v="36303.199999999997"/>
    <s v="Vigilar la implementación y el cumplimiento del marco normativo legal en temas relacionados con gestión del talento humano en el Ministerio de Salud Pública y los niveles desconcentrados"/>
    <s v="Informe de control y monitoreo de la gestión de remuneración y nómina en el nivel desconcentrado."/>
    <s v="Indemnizaciones por Sentencias Judiciales"/>
    <n v="36303.199999999997"/>
    <n v="0"/>
    <n v="36303.199999999997"/>
    <n v="0"/>
    <n v="0"/>
    <n v="0"/>
    <s v="NUEVA"/>
    <n v="9999"/>
    <s v="01"/>
    <s v="000"/>
    <s v="001"/>
    <n v="570215"/>
    <n v="1701"/>
    <s v="001"/>
    <s v="0000"/>
    <s v="0000"/>
    <n v="0"/>
    <s v="INDEMNIZACIONES POR SENTENCIAS JUDICIALES"/>
    <s v="COOR ADMINISTRATIVA FINANCIERA"/>
    <s v="DIR ADMINISTRACION TALENTO HUMANO"/>
    <s v="REMUNERACIONES"/>
    <m/>
    <x v="2"/>
  </r>
  <r>
    <x v="172"/>
    <s v="113001032"/>
    <s v="MSP-DNPS-2022-0429-M"/>
    <d v="2022-05-26T00:00:00"/>
    <x v="166"/>
    <d v="2022-06-06T00:00:00"/>
    <s v="APROBADA"/>
    <s v="Reproducción de material educativo Guías Alimentarias Basadas en Alimentos (GABAs) para brindar sesiones de educación alimentaria-nutricional dirigidas al grupo materno infantil."/>
    <s v="PREVENCION Y PROMOCION DE LA SALUD"/>
    <n v="156500"/>
    <s v="b. Desarrollar planes, programas, proyectos, herramientas y/o instrumentos técnicos con lineamientos/estrategias para alimentación saludable y nutrición considerando la situación epidemiológica nutricional, determinantes de la salud, seguridad y soberanía alimentaria del país; así como para prevenir enfermedades relacionadas con la nutrición;"/>
    <s v="5. Documento con estrategias de educación, comunicación y capacitación en alimentación saludable y nutrición para el personal de salud y otros actores involucrados en el ciclo de vida."/>
    <s v="Reproducción de material educativo Guías Alimentarias Basadas en Alimentos (GABAs) para brindar sesiones de educación alimentaria-nutricional dirigidas al grupo materno infantil."/>
    <n v="156500"/>
    <n v="0"/>
    <n v="156500"/>
    <n v="0"/>
    <n v="0"/>
    <n v="0"/>
    <s v="NUEVA"/>
    <n v="9999"/>
    <n v="55"/>
    <s v="000"/>
    <s v="005"/>
    <n v="530812"/>
    <n v="1701"/>
    <s v="001"/>
    <s v="0000"/>
    <s v="0000"/>
    <n v="0"/>
    <s v="MATERIALES DIDACTICOS"/>
    <s v="SUB PROMOCION SALUD INTERCULTURAL  IGUALDAD"/>
    <s v="DIR NAC PROMOCION SALUD"/>
    <s v="Presupuesto por Resultados"/>
    <m/>
    <x v="7"/>
  </r>
  <r>
    <x v="173"/>
    <s v="113001033"/>
    <s v="MSP-DNPS-2022-0428-M"/>
    <d v="2022-05-26T00:00:00"/>
    <x v="167"/>
    <d v="2022-06-06T00:00:00"/>
    <s v="APROBADA"/>
    <s v="Reproducción de material educativo Manual Paso a Paso."/>
    <s v="PREVENCION Y PROMOCION DE LA SALUD"/>
    <n v="71278.62"/>
    <s v="b. Desarrollar planes, programas, proyectos, herramientas y/o instrumentos técnicos con lineamientos/estrategias para alimentación saludable y nutrición considerando la situación epidemiológica nutricional, determinantes de la salud, seguridad y soberanía alimentaria del país; así como para prevenir enfermedades relacionadas con la nutrición;"/>
    <s v="5. Documento con estrategias de educación, comunicación y capacitación en alimentación saludable y nutrición para el personal de salud y otros actores involucrados en el ciclo de vida."/>
    <s v="Reproducción de material educativo Manual Paso a Paso."/>
    <n v="71278.62"/>
    <n v="0"/>
    <n v="71278.62"/>
    <n v="0"/>
    <n v="0"/>
    <n v="0"/>
    <s v="NUEVA"/>
    <n v="9999"/>
    <n v="55"/>
    <s v="000"/>
    <s v="005"/>
    <n v="530204"/>
    <n v="1701"/>
    <s v="001"/>
    <s v="0000"/>
    <s v="0000"/>
    <n v="0"/>
    <s v="EDICIÓN IMPRESIÓN REPRODUCCIÓN PUBLICACIONES SUSCR"/>
    <s v="SUB PROMOCION SALUD INTERCULTURAL  IGUALDAD"/>
    <s v="DIR NAC PROMOCION SALUD"/>
    <s v="Presupuesto por Resultados"/>
    <m/>
    <x v="7"/>
  </r>
  <r>
    <x v="174"/>
    <s v="111004034"/>
    <s v="MSP-DNNTHS-2022-0521-M"/>
    <d v="2022-06-01T00:00:00"/>
    <x v="168"/>
    <d v="2022-06-06T00:00:00"/>
    <s v="APROBADA"/>
    <s v="Se requiere reformar el POA con el fin de suscibir convenios entre el MSP y Universidades del Ecuador, que permitan contribuir con el fortalecimiento y formación de  talento  humano en el área  de  salud  pública,  mediante  la articulación, ejecución y administración de programas de becas."/>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ífico de cooperación interinstitucional entre el Ministerio de Salud Pública y la Pontificia Universidad Católica del Ecuador para el desarrollo de programas de especializaciones médicas en calidad de autofinanciado"/>
    <n v="0"/>
    <n v="0"/>
    <n v="0"/>
    <n v="0"/>
    <n v="0"/>
    <n v="0"/>
    <s v="NUEVA"/>
    <n v="9999"/>
    <n v="58"/>
    <s v="000"/>
    <s v="002"/>
    <n v="0"/>
    <n v="1701"/>
    <s v="001"/>
    <s v="0000"/>
    <s v="0000"/>
    <n v="0"/>
    <s v=""/>
    <s v="SUBSE RECTORIA SISTEMA NACIONAL SALUD"/>
    <s v="DIR FORTALECIMIENTO PROFESIONAL CARRERA SANITARIA"/>
    <s v="NO APLICA"/>
    <m/>
    <x v="6"/>
  </r>
  <r>
    <x v="174"/>
    <s v="111004035"/>
    <s v="MSP-DNNTHS-2022-0521-M"/>
    <d v="2022-06-01T00:00:00"/>
    <x v="168"/>
    <d v="2022-06-06T00:00:00"/>
    <s v="APROBADA"/>
    <s v="Se requiere reformar el POA con el fin de suscibir convenios entre el MSP y Universidades del Ecuador, que permitan contribuir con el fortalecimiento y formación de  talento  humano en el área  de  salud  pública,  mediante  la articulación, ejecución y administración de programas de becas."/>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marco de cooperación interinstitucional entre el Ministerio de Salud Pública y la Universidad Estatal Península de Santa Elena"/>
    <n v="0"/>
    <n v="0"/>
    <n v="0"/>
    <n v="0"/>
    <n v="0"/>
    <n v="0"/>
    <s v="NUEVA"/>
    <n v="9999"/>
    <n v="58"/>
    <s v="000"/>
    <s v="002"/>
    <n v="0"/>
    <n v="1701"/>
    <s v="001"/>
    <s v="0000"/>
    <s v="0000"/>
    <n v="0"/>
    <s v=""/>
    <s v="SUBSE RECTORIA SISTEMA NACIONAL SALUD"/>
    <s v="DIR FORTALECIMIENTO PROFESIONAL CARRERA SANITARIA"/>
    <s v="NO APLICA"/>
    <m/>
    <x v="6"/>
  </r>
  <r>
    <x v="174"/>
    <s v="111004036"/>
    <s v="MSP-DNNTHS-2022-0466-M"/>
    <d v="2022-05-11T00:00:00"/>
    <x v="168"/>
    <d v="2022-06-06T00:00:00"/>
    <s v="APROBADA"/>
    <s v="Se requiere reformar el POA con el fin de suscibir convenios entre el MSP y Universidades del Ecuador, que permitan contribuir con el fortalecimiento y formación de  talento  humano en el área  de  salud  pública,  mediante  la articulación, ejecución y administración de programas de becas."/>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MARCO DE COOPERACIÓN INTERINSTITUCIONAL ENTRE EL MINISTERIO DE SALUD PÚBLICA Y EL INSTITUTO TECNOLÓGICO SUPERIOR UNIVERSIDAD SAN ISIDRO"/>
    <n v="0"/>
    <n v="0"/>
    <n v="0"/>
    <n v="0"/>
    <n v="0"/>
    <n v="0"/>
    <s v="NUEVA"/>
    <n v="9999"/>
    <n v="58"/>
    <s v="000"/>
    <s v="002"/>
    <n v="0"/>
    <n v="1701"/>
    <s v="001"/>
    <s v="0000"/>
    <s v="0000"/>
    <n v="0"/>
    <s v=""/>
    <s v="SUBSE RECTORIA SISTEMA NACIONAL SALUD"/>
    <s v="DIR FORTALECIMIENTO PROFESIONAL CARRERA SANITARIA"/>
    <s v="NO APLICA"/>
    <m/>
    <x v="6"/>
  </r>
  <r>
    <x v="175"/>
    <s v="113001004"/>
    <s v="MSP-DNPS-2022-0446-M"/>
    <d v="2022-05-27T00:00:00"/>
    <x v="169"/>
    <d v="2022-06-06T00:00:00"/>
    <s v="INSUBSISTENTE"/>
    <s v="Elaboración de productos comunicacionales para el desarrollo de la campaña masiva de donación de leche humana _x000a_*La Unidad solicita anulación mediante memorando Nro. . MSP-DNPS-2022-1076-M de 25 de octubre de 2022, debido a la estimación de los tiempos que demanda levantar nuevamente la etapa preparatoria, precontractual y contractual del proceso en mención, así como, considerando que el año fiscal se encuentra en el último trimestre"/>
    <s v="PREVENCION Y PROMOCION DE LA SALUD"/>
    <n v="7143"/>
    <s v="b. Desarrollar planes, programas, proyectos, herramientas y/o instrumentos técnicos con lineamientos/estrategias para alimentación saludable y nutrición considerando la situación epidemiológica nutricional, determinantes de la salud, seguridad y soberanía alimentaria del país; así como para prevenir enfermedades relacionadas con la nutrición;"/>
    <s v="1. Propuestas de política pública, proyectos de ley, modelos de gestión, normas técnicas, reglamentos, convenios y otros instrumentos normativos para la alimentación saludable y nutrición saludable en el grupo materno – infantil, escolar, de adolescentes, de adultos y adultos mayores."/>
    <s v="Elaboración de productos comunicacionales para el desarrollo de la campaña masiva de donación de leche humana "/>
    <s v="7143"/>
    <n v="0"/>
    <s v=""/>
    <n v="0"/>
    <n v="0"/>
    <n v="0"/>
    <s v="NUEVA"/>
    <n v="9999"/>
    <n v="55"/>
    <s v="000"/>
    <s v="005"/>
    <n v="530204"/>
    <n v="1701"/>
    <s v="001"/>
    <s v="0000"/>
    <s v="0000"/>
    <n v="7143"/>
    <s v="EDICIÓN IMPRESIÓN REPRODUCCIÓN PUBLICACIONES SUSCR"/>
    <s v="SUB PROMOCION SALUD INTERCULTURAL  IGUALDAD"/>
    <s v="DIR NAC PROMOCION SALUD"/>
    <s v="Presupuesto por Resultados"/>
    <m/>
    <x v="7"/>
  </r>
  <r>
    <x v="176"/>
    <n v="135000030"/>
    <s v="MSP-DNTIC-2022-0821-M"/>
    <d v="2022-05-30T00:00:00"/>
    <x v="170"/>
    <d v="2022-06-07T00:00:00"/>
    <s v="APROBADA"/>
    <s v="ADQUISICIÓN DE CINTAS LTO"/>
    <s v="ADMINISTRACION CENTRAL"/>
    <n v="5676.2"/>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ADQUISICIÓN DE CINTAS LTO PARA RESPALDAR LA INFORMACIÓN DEL MSP PLANTA CENTRAL"/>
    <n v="5676.2"/>
    <n v="0"/>
    <n v="5676.2"/>
    <n v="0"/>
    <n v="0"/>
    <n v="0"/>
    <s v="NUEVA"/>
    <n v="9999"/>
    <s v="01"/>
    <s v="000"/>
    <s v="001"/>
    <n v="530813"/>
    <n v="1701"/>
    <s v="001"/>
    <s v="0000"/>
    <s v="0000"/>
    <n v="0"/>
    <s v="REPUESTOS Y ACCESORIOS"/>
    <s v="DESPACHO MINISTERIAL"/>
    <s v="DIR TECNOLOGIAS INFORMACION COMUNICACION"/>
    <s v="NO APLICA"/>
    <m/>
    <x v="4"/>
  </r>
  <r>
    <x v="177"/>
    <s v="122002009"/>
    <s v="MSP-DNIS-2022-0972-M"/>
    <d v="2022-06-07T00:00:00"/>
    <x v="171"/>
    <d v="2022-06-13T00:00:00"/>
    <s v="APROBADA"/>
    <s v="certificación POA para financiar el pago de viáticos, pasajes al interior y parqueaderos, de funcionarios de esta_x000a_Dirección Nacional a cargo del seguimiento de PPR-Estrategia ECSDI"/>
    <s v="PREVENCION Y PROMOCION DE LA SALUD"/>
    <n v="5140"/>
    <s v="DAR SEGUIMIENTO AL MONITOREO DE LA EJECUCIÓN Y AVANCE DE OBRAS QUE SE EJECUTA DESDE EL NIVEL ZONAL."/>
    <s v="DIAGNÓSTICO CONSOLIDADO Y ACTUALIZADO DEL ESTADO DE INFRAESTRUCTURA Y PROYECCIÓN DE INTERVENCIONES O ADQUISICIONES, EN BASE A LA INFORMACIÓN GENERADA DESDE LAS COORDINACIONES ZONALES Y EN ARTICULACIÓN CON LA COORDINACIÓN GENERAL DE PLANIFICACIÓN."/>
    <s v="Viáticos y subsistencias (PPR-Estrategia ECSDI)"/>
    <n v="5140"/>
    <n v="0"/>
    <n v="5140"/>
    <n v="0"/>
    <n v="0"/>
    <n v="0"/>
    <s v="NUEVA"/>
    <n v="9999"/>
    <n v="55"/>
    <s v="000"/>
    <s v="005"/>
    <n v="530303"/>
    <n v="1701"/>
    <s v="001"/>
    <s v="0000"/>
    <s v="0000"/>
    <n v="0"/>
    <s v="VIATICOS Y SUBSISTENCIAS EN EL INTERIOR"/>
    <s v="SUB GESTION OPERACIONES LOGISTICA SALUD "/>
    <s v="DIR NAC INFRAESTRUCTURA SANITARIA"/>
    <s v="Presupuesto por Resultados"/>
    <m/>
    <x v="6"/>
  </r>
  <r>
    <x v="177"/>
    <s v="122002010"/>
    <s v="MSP-DNIS-2022-0972-M"/>
    <d v="2022-06-07T00:00:00"/>
    <x v="171"/>
    <d v="2022-06-13T00:00:00"/>
    <s v="APROBADA"/>
    <s v="certificación POA para financiar el pago de viáticos, pasajes al interior y parqueaderos, de funcionarios de esta_x000a_Dirección Nacional a cargo del seguimiento de PPR-Estrategia ECSDI"/>
    <s v="PREVENCION Y PROMOCION DE LA SALUD"/>
    <n v="550"/>
    <s v="DAR SEGUIMIENTO AL MONITOREO DE LA EJECUCIÓN Y AVANCE DE OBRAS QUE SE EJECUTA DESDE EL NIVEL ZONAL."/>
    <s v="DIAGNÓSTICO CONSOLIDADO Y ACTUALIZADO DEL ESTADO DE INFRAESTRUCTURA Y PROYECCIÓN DE INTERVENCIONES O ADQUISICIONES, EN BASE A LA INFORMACIÓN GENERADA DESDE LAS COORDINACIONES ZONALES Y EN ARTICULACIÓN CON LA COORDINACIÓN GENERAL DE PLANIFICACIÓN."/>
    <s v="Pasajes al interior"/>
    <n v="550"/>
    <n v="0"/>
    <n v="550"/>
    <n v="0"/>
    <n v="0"/>
    <n v="0"/>
    <s v="NUEVA"/>
    <n v="9999"/>
    <n v="55"/>
    <s v="000"/>
    <s v="005"/>
    <n v="530301"/>
    <n v="1701"/>
    <s v="001"/>
    <s v="0000"/>
    <s v="0000"/>
    <n v="0"/>
    <s v="PASAJES AL INTERIOR"/>
    <s v="SUB GESTION OPERACIONES LOGISTICA SALUD "/>
    <s v="DIR NAC INFRAESTRUCTURA SANITARIA"/>
    <s v="Presupuesto por Resultados"/>
    <m/>
    <x v="6"/>
  </r>
  <r>
    <x v="177"/>
    <s v="122002011"/>
    <s v="MSP-DNIS-2022-0972-M"/>
    <d v="2022-06-07T00:00:00"/>
    <x v="171"/>
    <d v="2022-06-13T00:00:00"/>
    <s v="APROBADA"/>
    <s v="certificación POA para financiar el pago de viáticos, pasajes al interior y parqueaderos, de funcionarios de esta_x000a_Dirección Nacional a cargo del seguimiento de PPR-Estrategia ECSDI"/>
    <s v="PREVENCION Y PROMOCION DE LA SALUD"/>
    <n v="550"/>
    <s v="DAR SEGUIMIENTO AL MONITOREO DE LA EJECUCIÓN Y AVANCE DE OBRAS QUE SE EJECUTA DESDE EL NIVEL ZONAL."/>
    <s v="DIAGNÓSTICO CONSOLIDADO Y ACTUALIZADO DEL ESTADO DE INFRAESTRUCTURA Y PROYECCIÓN DE INTERVENCIONES O ADQUISICIONES, EN BASE A LA INFORMACIÓN GENERADA DESDE LAS COORDINACIONES ZONALES Y EN ARTICULACIÓN CON LA COORDINACIÓN GENERAL DE PLANIFICACIÓN."/>
    <s v="Parqueaderos"/>
    <n v="550"/>
    <n v="0"/>
    <n v="550"/>
    <n v="0"/>
    <n v="0"/>
    <n v="0"/>
    <s v="NUEVA"/>
    <n v="9999"/>
    <n v="55"/>
    <s v="000"/>
    <s v="005"/>
    <n v="530502"/>
    <n v="1701"/>
    <s v="001"/>
    <s v="0000"/>
    <s v="0000"/>
    <n v="0"/>
    <s v="EDIFICIOS LOCALES RESIDENCIAS PARQUEADEROS CASILLE"/>
    <s v="SUB GESTION OPERACIONES LOGISTICA SALUD "/>
    <s v="DIR NAC INFRAESTRUCTURA SANITARIA"/>
    <s v="Presupuesto por Resultados"/>
    <m/>
    <x v="6"/>
  </r>
  <r>
    <x v="178"/>
    <s v="134003227"/>
    <s v="MSP-DNA-2022-1363-M"/>
    <d v="2022-06-03T00:00:00"/>
    <x v="172"/>
    <d v="2022-06-09T00:00:00"/>
    <s v="APROBADA"/>
    <s v="PARA PROCESO DE CONTRATACIÓN DE PASAJES AÉREOS "/>
    <s v="ADMINISTRACION CENTRAL"/>
    <n v="49441.37"/>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EMISIÓN DE PASAJES AEREOS NACIONALES PARA SERVIDORES DEL MSP Y PACIENTES RPIS"/>
    <n v="49441.37"/>
    <n v="0"/>
    <n v="49441.37"/>
    <n v="0"/>
    <n v="0"/>
    <n v="0"/>
    <s v="ARRASTRE"/>
    <n v="9999"/>
    <s v="01"/>
    <s v="000"/>
    <s v="001"/>
    <n v="530301"/>
    <n v="1701"/>
    <s v="001"/>
    <s v="0000"/>
    <s v="0000"/>
    <n v="0"/>
    <s v="PASAJES AL INTERIOR"/>
    <s v="COOR ADMINISTRATIVA FINANCIERA"/>
    <s v="DIR ADMINISTRATIVA"/>
    <s v="GI TRANSPORTES"/>
    <s v="SEGÚN MEMORANDO NRO. 2144, SE DEJA INSUBSISTNTE PARCIALMENTE LAS CERT 179 PARA LIBERAR RECURSOS "/>
    <x v="2"/>
  </r>
  <r>
    <x v="178"/>
    <s v="134003228"/>
    <s v="MSP-DNA-2022-1363-M"/>
    <d v="2022-06-03T00:00:00"/>
    <x v="172"/>
    <d v="2022-06-09T00:00:00"/>
    <s v="APROBADA"/>
    <s v="PARA PROCESO DE CONTRATACIÓN DE PASAJES AÉREOS "/>
    <s v="ADMINISTRACION CENTRAL"/>
    <n v="35910.03"/>
    <n v="0"/>
    <n v="0"/>
    <s v="SERVICIO DE EMISIÓN DE PASAJES AEREOS INTERNACIONALES PARA SERVIDORES DEL MSP Y PACIENTES RPIS"/>
    <n v="35910.03"/>
    <n v="0"/>
    <n v="35910.03"/>
    <n v="0"/>
    <n v="0"/>
    <n v="0"/>
    <s v="ARRASTRE"/>
    <n v="9999"/>
    <s v="01"/>
    <s v="000"/>
    <s v="001"/>
    <n v="530302"/>
    <n v="1701"/>
    <s v="001"/>
    <s v="0000"/>
    <s v="0000"/>
    <n v="0"/>
    <s v="PASAJES AL EXTERIOR"/>
    <s v="COOR ADMINISTRATIVA FINANCIERA"/>
    <s v="DIR ADMINISTRATIVA"/>
    <s v="NO APLICA"/>
    <s v="SEGÚN MEMORANDO NRO. 2144, SE DEJA INSUBSISTNTE PARCIALMENTE LAS CERT 179 PARA LIBERAR RECURSOS "/>
    <x v="2"/>
  </r>
  <r>
    <x v="179"/>
    <s v="134003229"/>
    <s v="MSP-DNA-2022-1381-M"/>
    <d v="2022-06-03T00:00:00"/>
    <x v="173"/>
    <d v="2022-06-09T00:00:00"/>
    <s v="APROBADA"/>
    <s v="PARA PROCESO DE CONTRATO COMPLEMENTARIO "/>
    <s v="ADMINISTRACION CENTRAL"/>
    <n v="240"/>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CONTRATO COMPLEMENTARIO AL CONTRATO NRO. 00117-2020 CORRESPONDIENTE AL &quot;SERVICIO DE EMISIÓN DE PASAJES AEREOS NACIONALES E INTERNACIONALES PARA SERVIDORES DEL MINISTERIO DE SALUD PÚBLICA (PLANTA CENTRAL) Y PACIENTES RPIS&quot;"/>
    <n v="0"/>
    <n v="240"/>
    <n v="240"/>
    <n v="0"/>
    <n v="0"/>
    <n v="0"/>
    <s v="NUEVA"/>
    <n v="9999"/>
    <s v="01"/>
    <s v="000"/>
    <s v="001"/>
    <n v="530301"/>
    <n v="1701"/>
    <s v="001"/>
    <s v="0000"/>
    <s v="0000"/>
    <n v="0"/>
    <s v="PASAJES AL INTERIOR"/>
    <s v="COOR ADMINISTRATIVA FINANCIERA"/>
    <s v="DIR ADMINISTRATIVA"/>
    <s v="GI TRANSPORTES"/>
    <s v="SEGÚN MEMORANDO NRO. 2144, SE DEJA INSUBSISTNTE PARCIALMENTE LAS CERT 180 PARA LIBERAR RECURSOS "/>
    <x v="2"/>
  </r>
  <r>
    <x v="179"/>
    <s v="134003230"/>
    <s v="MSP-DNA-2022-1381-M"/>
    <d v="2022-06-03T00:00:00"/>
    <x v="173"/>
    <d v="2022-06-09T00:00:00"/>
    <s v="APROBADA"/>
    <s v="PARA PROCESO DE CONTRATO COMPLEMENTARIO "/>
    <s v="ADMINISTRACION CENTRAL"/>
    <n v="17360.280000000002"/>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CONTRATO COMPLEMENTARIO AL CONTRATO NRO. 00117-2020 CORRESPONDIENTE AL &quot;SERVICIO DE EMISIÓN DE PASAJES AEREOS NACIONALES E INTERNACIONALES PARA SERVIDORES DEL MINISTERIO DE SALUD PÚBLICA (PLANTA CENTRAL) Y PACIENTES RPIS&quot;"/>
    <n v="15200.880000000001"/>
    <n v="2159.4"/>
    <n v="17360.280000000002"/>
    <n v="0"/>
    <n v="0"/>
    <n v="0"/>
    <s v="NUEVA"/>
    <n v="9999"/>
    <s v="01"/>
    <s v="000"/>
    <s v="001"/>
    <n v="530302"/>
    <n v="1701"/>
    <s v="001"/>
    <s v="0000"/>
    <s v="0000"/>
    <n v="0"/>
    <s v="PASAJES AL EXTERIOR"/>
    <s v="COOR ADMINISTRATIVA FINANCIERA"/>
    <s v="DIR ADMINISTRATIVA"/>
    <s v="NO APLICA"/>
    <s v="SEGÚN MEMORANDO NRO. 2144, SE DEJA INSUBSISTNTE PARCIALMENTE LAS CERT 180 PARA LIBERAR RECURSOS "/>
    <x v="2"/>
  </r>
  <r>
    <x v="180"/>
    <s v="121003001"/>
    <s v=" MSP-SNPSS-2022-2009-M"/>
    <d v="2022-05-30T00:00:00"/>
    <x v="174"/>
    <m/>
    <s v="INSUBSISTENTE"/>
    <s v="LA UNIDAD SOLICITA SE DEJE INSUBSISTENTE MEDIANTE MEMORANDO NRO. MSP-DNPNAS-2022-1592-M  DE 15/07/2022 DICHA CERTIFICACIÓN POA , YA QUE EL PROCESO SE REALIZARÁ  CON UNA CPP"/>
    <s v="PROVISION Y PRESTACION DE SERVICIOS DE SALUD"/>
    <n v="156161"/>
    <s v="Coordinar y desarrollar estrategias para la detección de las necesidades de salud de la población, en base a los lineamientos estratégicos establecidos"/>
    <s v="Estrategias para la detección de las necesidades de salud de la población, en base a los lineamientos estratégicos establecidos"/>
    <s v="ADQUISICIÓN DE MECASERMINA, SOLUCIÓN INYECTABLE 10 MG/ML PARA PACIENTES CON DIAGNÓSTICO DE SÍNDROME DE LARON"/>
    <s v="292800"/>
    <n v="0"/>
    <s v=""/>
    <n v="0"/>
    <n v="0"/>
    <n v="0"/>
    <s v="NUEVA"/>
    <n v="9999"/>
    <n v="90"/>
    <s v="000"/>
    <s v="001"/>
    <n v="530809"/>
    <n v="1701"/>
    <s v="001"/>
    <s v="0000"/>
    <s v="0000"/>
    <n v="1"/>
    <s v="MEDICAMENTOS"/>
    <s v="SUB REDES ATENCION INTEGRAL EN PRIMER NIVEL "/>
    <s v="DIR NAC ATENCION INTEGRAL EN SALUD "/>
    <s v="SENTENCIA CORTE CONSTITUCIONAL "/>
    <m/>
    <x v="3"/>
  </r>
  <r>
    <x v="181"/>
    <s v="113001042"/>
    <s v="MSP-DNPS-2022-0485-M"/>
    <d v="2022-06-03T00:00:00"/>
    <x v="175"/>
    <d v="2022-06-13T00:00:00"/>
    <s v="INSUBSISTENTE"/>
    <s v="Adquisición de pasteurizadores, enfriadores y baño maría para fortalecimiento de bancos de leche humana_x000a_*La Unidad solicita anular mediante memorando Nro. MSP-DNPS-2022-1075-M de 25 de octubre de 2022, la certificación POA debido a que es necesario realizar la modificación de los documentos preparatorios del proceso “Adquisición de pasteurizadores, enfriadores y baño maría para fortalecimiento de Bancos de Leche Humana&quot;,"/>
    <s v="PREVENCION Y PROMOCION DE LA SALUD"/>
    <n v="350000"/>
    <s v="a. Desarrollar propuestas de política pública, proyectos de ley, modelos de gestión, normas técnicas, reglamentos, convenios y otros instrumentos normativos para alimentación saludable y nutrición considerando la situación epidemiológica nutricional, determinantes de la salud, seguridad y soberanía alimentaria del país; así como para prevenir enfermedades relacionadas con la nutrición;"/>
    <s v="1. Propuestas de política pública, proyectos de ley, modelos de gestión, normas técnicas, reglamentos, convenios y otros instrumentos normativos para la alimentación saludable y nutrición saludable en el grupo materno – infantil, escolar, de adolescentes, de adultos y adultos mayores."/>
    <s v="Adquisición de pasteurizadores, enfriadores y baño maría para fortalecimiento de bancos de leche humana"/>
    <s v="349995"/>
    <n v="0"/>
    <s v=""/>
    <n v="0"/>
    <n v="0"/>
    <n v="0"/>
    <s v="NUEVA"/>
    <n v="9999"/>
    <n v="55"/>
    <s v="000"/>
    <s v="005"/>
    <n v="840113"/>
    <n v="1701"/>
    <s v="001"/>
    <s v="0000"/>
    <s v="0000"/>
    <n v="350000"/>
    <s v="EQUIPOS MEDICOS"/>
    <s v="SUB PROMOCION SALUD INTERCULTURAL  IGUALDAD"/>
    <s v="DIR NAC PROMOCION SALUD"/>
    <s v="NO APLICA"/>
    <m/>
    <x v="7"/>
  </r>
  <r>
    <x v="182"/>
    <s v="133001007"/>
    <s v="MSP-DNJ-2022-2605-M"/>
    <d v="2022-06-10T00:00:00"/>
    <x v="176"/>
    <d v="2022-06-10T00:00:00"/>
    <s v="APROBADA"/>
    <s v="COSTES TRÁMITES NOTARIALES"/>
    <s v="ADMINISTRACION CENTRAL"/>
    <n v="1400"/>
    <s v="r) Las demás que le sean asignadas por el Coordinador/a Jurídico/a."/>
    <s v="d) Demandas, alegatos, y preparación de pruebas procesales;"/>
    <s v="Costas Judiciales, Trámites Notariales, Legalización de Documentos y Arreglos Extrajudiciales_x000a_Egresos para costas judiciales, trámites notariales, legalización de documentos y arreglos extrajudiciales"/>
    <n v="600"/>
    <n v="0"/>
    <n v="600"/>
    <n v="0"/>
    <n v="0"/>
    <n v="0"/>
    <s v="NUEVA"/>
    <n v="9999"/>
    <s v="01"/>
    <s v="000"/>
    <s v="001"/>
    <n v="570206"/>
    <n v="1701"/>
    <s v="001"/>
    <s v="0000"/>
    <s v="0000"/>
    <n v="0"/>
    <s v="COSTAS JUDICIALES TRAMITES NOTARIALES LEGALIZACION"/>
    <s v="COOR ASESORIA JURIDICA"/>
    <s v="DIR PATROCINIO "/>
    <s v="NO APLICA"/>
    <m/>
    <x v="4"/>
  </r>
  <r>
    <x v="183"/>
    <s v="133001007"/>
    <s v="MSP-DNJ-2022-2608-M "/>
    <d v="2022-06-10T00:00:00"/>
    <x v="177"/>
    <d v="2022-06-10T00:00:00"/>
    <s v="APROBADA"/>
    <s v="COSTES TRÁMITES NOTARIALES"/>
    <s v="ADMINISTRACION CENTRAL"/>
    <n v="1400"/>
    <s v="r) Las demás que le sean asignadas por el Coordinador/a Jurídico/a."/>
    <s v="d) Demandas, alegatos, y preparación de pruebas procesales;"/>
    <s v="Costas Judiciales, Trámites Notariales, Legalización de Documentos y Arreglos Extrajudiciales_x000a_Egresos para costas judiciales, trámites notariales, legalización de documentos y arreglos extrajudiciales"/>
    <n v="800"/>
    <n v="0"/>
    <n v="800"/>
    <n v="0"/>
    <n v="0"/>
    <n v="0"/>
    <s v="NUEVA"/>
    <n v="9999"/>
    <s v="01"/>
    <s v="000"/>
    <s v="001"/>
    <n v="570206"/>
    <n v="1701"/>
    <s v="001"/>
    <s v="0000"/>
    <s v="0000"/>
    <n v="0"/>
    <s v="COSTAS JUDICIALES TRAMITES NOTARIALES LEGALIZACION"/>
    <s v="COOR ASESORIA JURIDICA"/>
    <s v="DIR PATROCINIO "/>
    <s v="NO APLICA"/>
    <m/>
    <x v="4"/>
  </r>
  <r>
    <x v="184"/>
    <s v="112003075"/>
    <s v="MSP-DNEPC-2022-1196-M"/>
    <d v="2022-06-06T00:00:00"/>
    <x v="178"/>
    <d v="2022-06-13T00:00:00"/>
    <s v="APROBADA"/>
    <s v="Adquisición de Carga viral cuantitativa de VIH WAMBO-OPS"/>
    <s v="VIGILANCIA Y CONTROL SANITARIO"/>
    <n v="777506.53"/>
    <s v="j. Realizar la planificación para la adquisición, almacenamiento y distribución oportuna de medicamentos biológicos y dispositivos médicos relacionados, equipos de cadena de frío y otros insumos de acuerdo a la programación en coordinación con las instancias correspondientes;"/>
    <s v="8. Plan de abastecimiento para el control y prevención de enfermedades metaxénicas y zoonóticas."/>
    <s v="Adquisición de Carga viral cuantitativa de VIH WAMBO"/>
    <n v="777506.53"/>
    <n v="0"/>
    <n v="777506.53"/>
    <n v="0"/>
    <n v="0"/>
    <n v="0"/>
    <s v="NUEVA"/>
    <n v="9999"/>
    <n v="56"/>
    <s v="000"/>
    <s v="001"/>
    <n v="581202"/>
    <n v="1701"/>
    <s v="001"/>
    <s v="0000"/>
    <s v="0000"/>
    <n v="0"/>
    <s v="CONVENIO DE COOPERACIÓN TÉCNICA INTERNACIONAL"/>
    <s v="SUB VIGILANCIA PREVENCION CONTROL SALUD"/>
    <s v="DIR NAC ESTRATEGIAS PREVENCION CONTROL ENFERMEDADES TRANSMISIBLES "/>
    <s v="ENVIH"/>
    <m/>
    <x v="7"/>
  </r>
  <r>
    <x v="185"/>
    <s v="134003157"/>
    <s v="MSP-DNA-2022-1369-M"/>
    <d v="2022-06-03T00:00:00"/>
    <x v="179"/>
    <d v="2022-06-13T00:00:00"/>
    <s v="APROBADA"/>
    <m/>
    <s v="ADMINISTRACION CENTRAL"/>
    <n v="280"/>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AGUZADOR ELÉCTRICO"/>
    <n v="280"/>
    <n v="0"/>
    <n v="280"/>
    <n v="0"/>
    <n v="0"/>
    <n v="0"/>
    <s v="NUEVA"/>
    <n v="9999"/>
    <s v="01"/>
    <s v="000"/>
    <s v="001"/>
    <n v="530804"/>
    <n v="1701"/>
    <s v="001"/>
    <s v="0000"/>
    <s v="0000"/>
    <n v="0"/>
    <s v="MATERIALES DE OFICINA"/>
    <s v="COOR ADMINISTRATIVA FINANCIERA"/>
    <s v="DIR ADMINISTRATIVA"/>
    <s v="GI MANTENIMIENTO"/>
    <m/>
    <x v="6"/>
  </r>
  <r>
    <x v="185"/>
    <s v="134003158"/>
    <s v="MSP-DNA-2022-1369-M"/>
    <d v="2022-06-03T00:00:00"/>
    <x v="179"/>
    <d v="2022-06-13T00:00:00"/>
    <s v="APROBADA"/>
    <m/>
    <s v="ADMINISTRACION CENTRAL"/>
    <n v="71.45"/>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BORRADOR (GRANDE) PARA LÁPIZ - PZ - 20"/>
    <n v="71.45"/>
    <n v="0"/>
    <n v="71.45"/>
    <n v="0"/>
    <n v="0"/>
    <n v="0"/>
    <s v="NUEVA"/>
    <n v="9999"/>
    <s v="01"/>
    <s v="000"/>
    <s v="001"/>
    <n v="530804"/>
    <n v="1701"/>
    <s v="001"/>
    <s v="0000"/>
    <s v="0000"/>
    <n v="0"/>
    <s v="MATERIALES DE OFICINA"/>
    <s v="COOR ADMINISTRATIVA FINANCIERA"/>
    <s v="DIR ADMINISTRATIVA"/>
    <s v="GI MANTENIMIENTO"/>
    <m/>
    <x v="6"/>
  </r>
  <r>
    <x v="185"/>
    <s v="134003159"/>
    <s v="MSP-DNA-2022-1369-M"/>
    <d v="2022-06-03T00:00:00"/>
    <x v="179"/>
    <d v="2022-06-13T00:00:00"/>
    <s v="APROBADA"/>
    <m/>
    <s v="ADMINISTRACION CENTRAL"/>
    <n v="5480"/>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ARCHIVADOR DE CARTÓN NRO. 15 CON TAPA"/>
    <n v="5480"/>
    <n v="0"/>
    <n v="5480"/>
    <n v="0"/>
    <n v="0"/>
    <n v="0"/>
    <s v="NUEVA"/>
    <n v="9999"/>
    <s v="01"/>
    <s v="000"/>
    <s v="001"/>
    <n v="530804"/>
    <n v="1701"/>
    <s v="001"/>
    <s v="0000"/>
    <s v="0000"/>
    <n v="0"/>
    <s v="MATERIALES DE OFICINA"/>
    <s v="COOR ADMINISTRATIVA FINANCIERA"/>
    <s v="DIR ADMINISTRATIVA"/>
    <s v="GI MANTENIMIENTO"/>
    <m/>
    <x v="6"/>
  </r>
  <r>
    <x v="185"/>
    <s v="134003160"/>
    <s v="MSP-DNA-2022-1369-M"/>
    <d v="2022-06-03T00:00:00"/>
    <x v="179"/>
    <d v="2022-06-13T00:00:00"/>
    <s v="APROBADA"/>
    <m/>
    <s v="ADMINISTRACION CENTRAL"/>
    <n v="2992"/>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ARCHIVADOR TAMAÑO OFICIO LOMO 8 CMS CON VINCHA"/>
    <n v="2992"/>
    <n v="0"/>
    <n v="2992"/>
    <n v="0"/>
    <n v="0"/>
    <n v="0"/>
    <s v="NUEVA"/>
    <n v="9999"/>
    <s v="01"/>
    <s v="000"/>
    <s v="001"/>
    <n v="530804"/>
    <n v="1701"/>
    <s v="001"/>
    <s v="0000"/>
    <s v="0000"/>
    <n v="0"/>
    <s v="MATERIALES DE OFICINA"/>
    <s v="COOR ADMINISTRATIVA FINANCIERA"/>
    <s v="DIR ADMINISTRATIVA"/>
    <s v="GI MANTENIMIENTO"/>
    <m/>
    <x v="6"/>
  </r>
  <r>
    <x v="185"/>
    <s v="134003161"/>
    <s v="MSP-DNA-2022-1369-M"/>
    <d v="2022-06-03T00:00:00"/>
    <x v="179"/>
    <d v="2022-06-13T00:00:00"/>
    <s v="APROBADA"/>
    <m/>
    <s v="ADMINISTRACION CENTRAL"/>
    <n v="467.3"/>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CARPETA PLÁSTICA UN LADO TRANSPARENTE"/>
    <n v="467.3"/>
    <n v="0"/>
    <n v="467.3"/>
    <n v="0"/>
    <n v="0"/>
    <n v="0"/>
    <s v="NUEVA"/>
    <n v="9999"/>
    <s v="01"/>
    <s v="000"/>
    <s v="001"/>
    <n v="530804"/>
    <n v="1701"/>
    <s v="001"/>
    <s v="0000"/>
    <s v="0000"/>
    <n v="0"/>
    <s v="MATERIALES DE OFICINA"/>
    <s v="COOR ADMINISTRATIVA FINANCIERA"/>
    <s v="DIR ADMINISTRATIVA"/>
    <s v="GI MANTENIMIENTO"/>
    <m/>
    <x v="6"/>
  </r>
  <r>
    <x v="185"/>
    <s v="134003162"/>
    <s v="MSP-DNA-2022-1369-M"/>
    <d v="2022-06-03T00:00:00"/>
    <x v="179"/>
    <d v="2022-06-13T00:00:00"/>
    <s v="APROBADA"/>
    <m/>
    <s v="ADMINISTRACION CENTRAL"/>
    <n v="577.26"/>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ARCHIVADOR TIPO ACORDEÓN"/>
    <n v="577.26"/>
    <n v="0"/>
    <n v="577.26"/>
    <n v="0"/>
    <n v="0"/>
    <n v="0"/>
    <s v="NUEVA"/>
    <n v="9999"/>
    <s v="01"/>
    <s v="000"/>
    <s v="001"/>
    <n v="530804"/>
    <n v="1701"/>
    <s v="001"/>
    <s v="0000"/>
    <s v="0000"/>
    <n v="0"/>
    <s v="MATERIALES DE OFICINA"/>
    <s v="COOR ADMINISTRATIVA FINANCIERA"/>
    <s v="DIR ADMINISTRATIVA"/>
    <s v="GI MANTENIMIENTO"/>
    <m/>
    <x v="6"/>
  </r>
  <r>
    <x v="185"/>
    <s v="134003163"/>
    <s v="MSP-DNA-2022-1369-M"/>
    <d v="2022-06-03T00:00:00"/>
    <x v="179"/>
    <d v="2022-06-13T00:00:00"/>
    <s v="APROBADA"/>
    <m/>
    <s v="ADMINISTRACION CENTRAL"/>
    <n v="182.2"/>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CERA PARA DEDOS / CREMA CONTAR BILLETES (GRANDE)"/>
    <n v="182.2"/>
    <n v="0"/>
    <n v="182.2"/>
    <n v="0"/>
    <n v="0"/>
    <n v="0"/>
    <s v="NUEVA"/>
    <n v="9999"/>
    <s v="01"/>
    <s v="000"/>
    <s v="001"/>
    <n v="530804"/>
    <n v="1701"/>
    <s v="001"/>
    <s v="0000"/>
    <s v="0000"/>
    <n v="0"/>
    <s v="MATERIALES DE OFICINA"/>
    <s v="COOR ADMINISTRATIVA FINANCIERA"/>
    <s v="DIR ADMINISTRATIVA"/>
    <s v="GI MANTENIMIENTO"/>
    <m/>
    <x v="6"/>
  </r>
  <r>
    <x v="185"/>
    <s v="134003164"/>
    <s v="MSP-DNA-2022-1369-M"/>
    <d v="2022-06-03T00:00:00"/>
    <x v="179"/>
    <d v="2022-06-13T00:00:00"/>
    <s v="APROBADA"/>
    <m/>
    <s v="ADMINISTRACION CENTRAL"/>
    <n v="881.2"/>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CINTA DE EMBALAJE TRANSPARENTE 2 PULGADAS X 40 YDAS"/>
    <n v="881.2"/>
    <n v="0"/>
    <n v="881.2"/>
    <n v="0"/>
    <n v="0"/>
    <n v="0"/>
    <s v="NUEVA"/>
    <n v="9999"/>
    <s v="01"/>
    <s v="000"/>
    <s v="001"/>
    <n v="530804"/>
    <n v="1701"/>
    <s v="001"/>
    <s v="0000"/>
    <s v="0000"/>
    <n v="0"/>
    <s v="MATERIALES DE OFICINA"/>
    <s v="COOR ADMINISTRATIVA FINANCIERA"/>
    <s v="DIR ADMINISTRATIVA"/>
    <s v="GI MANTENIMIENTO"/>
    <m/>
    <x v="6"/>
  </r>
  <r>
    <x v="185"/>
    <s v="134003165"/>
    <s v="MSP-DNA-2022-1369-M"/>
    <d v="2022-06-03T00:00:00"/>
    <x v="179"/>
    <d v="2022-06-13T00:00:00"/>
    <s v="APROBADA"/>
    <m/>
    <s v="ADMINISTRACION CENTRAL"/>
    <n v="107.4"/>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CINTA ADHESIVA TRANSPARENTE 18X25 YDAS"/>
    <n v="107.4"/>
    <n v="0"/>
    <n v="107.4"/>
    <n v="0"/>
    <n v="0"/>
    <n v="0"/>
    <s v="NUEVA"/>
    <n v="9999"/>
    <s v="01"/>
    <s v="000"/>
    <s v="001"/>
    <n v="530804"/>
    <n v="1701"/>
    <s v="001"/>
    <s v="0000"/>
    <s v="0000"/>
    <n v="0"/>
    <s v="MATERIALES DE OFICINA"/>
    <s v="COOR ADMINISTRATIVA FINANCIERA"/>
    <s v="DIR ADMINISTRATIVA"/>
    <s v="GI MANTENIMIENTO"/>
    <m/>
    <x v="6"/>
  </r>
  <r>
    <x v="185"/>
    <s v="134003166"/>
    <s v="MSP-DNA-2022-1369-M"/>
    <d v="2022-06-03T00:00:00"/>
    <x v="179"/>
    <d v="2022-06-13T00:00:00"/>
    <s v="APROBADA"/>
    <m/>
    <s v="ADMINISTRACION CENTRAL"/>
    <n v="175"/>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CLIPS ESTÁNDAR 32 MM COLORES CAJA X 100U"/>
    <n v="175"/>
    <n v="0"/>
    <n v="175"/>
    <n v="0"/>
    <n v="0"/>
    <n v="0"/>
    <s v="NUEVA"/>
    <n v="9999"/>
    <s v="01"/>
    <s v="000"/>
    <s v="001"/>
    <n v="530804"/>
    <n v="1701"/>
    <s v="001"/>
    <s v="0000"/>
    <s v="0000"/>
    <n v="0"/>
    <s v="MATERIALES DE OFICINA"/>
    <s v="COOR ADMINISTRATIVA FINANCIERA"/>
    <s v="DIR ADMINISTRATIVA"/>
    <s v="GI MANTENIMIENTO"/>
    <m/>
    <x v="6"/>
  </r>
  <r>
    <x v="185"/>
    <s v="134003167"/>
    <s v="MSP-DNA-2022-1369-M"/>
    <d v="2022-06-03T00:00:00"/>
    <x v="179"/>
    <d v="2022-06-13T00:00:00"/>
    <s v="APROBADA"/>
    <m/>
    <s v="ADMINISTRACION CENTRAL"/>
    <n v="416.65"/>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TINTA CORRECTORA TIPO ESFERO"/>
    <n v="416.65"/>
    <n v="0"/>
    <n v="416.65"/>
    <n v="0"/>
    <n v="0"/>
    <n v="0"/>
    <s v="NUEVA"/>
    <n v="9999"/>
    <s v="01"/>
    <s v="000"/>
    <s v="001"/>
    <n v="530804"/>
    <n v="1701"/>
    <s v="001"/>
    <s v="0000"/>
    <s v="0000"/>
    <n v="0"/>
    <s v="MATERIALES DE OFICINA"/>
    <s v="COOR ADMINISTRATIVA FINANCIERA"/>
    <s v="DIR ADMINISTRATIVA"/>
    <s v="GI MANTENIMIENTO"/>
    <m/>
    <x v="6"/>
  </r>
  <r>
    <x v="185"/>
    <s v="134003168"/>
    <s v="MSP-DNA-2022-1369-M"/>
    <d v="2022-06-03T00:00:00"/>
    <x v="179"/>
    <d v="2022-06-13T00:00:00"/>
    <s v="APROBADA"/>
    <m/>
    <s v="ADMINISTRACION CENTRAL"/>
    <n v="174"/>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ESTILETES PLÁSTICOS GRANDES"/>
    <n v="174"/>
    <n v="0"/>
    <n v="174"/>
    <n v="0"/>
    <n v="0"/>
    <n v="0"/>
    <s v="NUEVA"/>
    <n v="9999"/>
    <s v="01"/>
    <s v="000"/>
    <s v="001"/>
    <n v="530804"/>
    <n v="1701"/>
    <s v="001"/>
    <s v="0000"/>
    <s v="0000"/>
    <n v="0"/>
    <s v="MATERIALES DE OFICINA"/>
    <s v="COOR ADMINISTRATIVA FINANCIERA"/>
    <s v="DIR ADMINISTRATIVA"/>
    <s v="GI MANTENIMIENTO"/>
    <m/>
    <x v="6"/>
  </r>
  <r>
    <x v="185"/>
    <s v="134003169"/>
    <s v="MSP-DNA-2022-1369-M"/>
    <d v="2022-06-03T00:00:00"/>
    <x v="179"/>
    <d v="2022-06-13T00:00:00"/>
    <s v="APROBADA"/>
    <m/>
    <s v="ADMINISTRACION CENTRAL"/>
    <n v="3300"/>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FLASH MEMORY 16 GB"/>
    <n v="3300"/>
    <n v="0"/>
    <n v="3300"/>
    <n v="0"/>
    <n v="0"/>
    <n v="0"/>
    <s v="NUEVA"/>
    <n v="9999"/>
    <s v="01"/>
    <s v="000"/>
    <s v="001"/>
    <n v="530804"/>
    <n v="1701"/>
    <s v="001"/>
    <s v="0000"/>
    <s v="0000"/>
    <n v="0"/>
    <s v="MATERIALES DE OFICINA"/>
    <s v="COOR ADMINISTRATIVA FINANCIERA"/>
    <s v="DIR ADMINISTRATIVA"/>
    <s v="GI MANTENIMIENTO"/>
    <m/>
    <x v="6"/>
  </r>
  <r>
    <x v="185"/>
    <s v="134003170"/>
    <s v="MSP-DNA-2022-1369-M"/>
    <d v="2022-06-03T00:00:00"/>
    <x v="179"/>
    <d v="2022-06-13T00:00:00"/>
    <s v="APROBADA"/>
    <m/>
    <s v="ADMINISTRACION CENTRAL"/>
    <n v="3600"/>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FLASH MEMORY 32 GB"/>
    <n v="3600"/>
    <n v="0"/>
    <n v="3600"/>
    <n v="0"/>
    <n v="0"/>
    <n v="0"/>
    <s v="NUEVA"/>
    <n v="9999"/>
    <s v="01"/>
    <s v="000"/>
    <s v="001"/>
    <n v="530804"/>
    <n v="1701"/>
    <s v="001"/>
    <s v="0000"/>
    <s v="0000"/>
    <n v="0"/>
    <s v="MATERIALES DE OFICINA"/>
    <s v="COOR ADMINISTRATIVA FINANCIERA"/>
    <s v="DIR ADMINISTRATIVA"/>
    <s v="GI MANTENIMIENTO"/>
    <m/>
    <x v="6"/>
  </r>
  <r>
    <x v="185"/>
    <s v="134003171"/>
    <s v="MSP-DNA-2022-1369-M"/>
    <d v="2022-06-03T00:00:00"/>
    <x v="179"/>
    <d v="2022-06-13T00:00:00"/>
    <s v="APROBADA"/>
    <m/>
    <s v="ADMINISTRACION CENTRAL"/>
    <n v="9000"/>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FLASH MEMORY 64 GB"/>
    <n v="9000"/>
    <n v="0"/>
    <n v="9000"/>
    <n v="0"/>
    <n v="0"/>
    <n v="0"/>
    <s v="NUEVA"/>
    <n v="9999"/>
    <s v="01"/>
    <s v="000"/>
    <s v="001"/>
    <n v="530804"/>
    <n v="1701"/>
    <s v="001"/>
    <s v="0000"/>
    <s v="0000"/>
    <n v="0"/>
    <s v="MATERIALES DE OFICINA"/>
    <s v="COOR ADMINISTRATIVA FINANCIERA"/>
    <s v="DIR ADMINISTRATIVA"/>
    <s v="GI MANTENIMIENTO"/>
    <m/>
    <x v="6"/>
  </r>
  <r>
    <x v="185"/>
    <s v="134003172"/>
    <s v="MSP-DNA-2022-1369-M"/>
    <d v="2022-06-03T00:00:00"/>
    <x v="179"/>
    <d v="2022-06-13T00:00:00"/>
    <s v="APROBADA"/>
    <m/>
    <s v="ADMINISTRACION CENTRAL"/>
    <n v="9420"/>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FLASH MEMORY 128 GB"/>
    <n v="9420"/>
    <n v="0"/>
    <n v="9420"/>
    <n v="0"/>
    <n v="0"/>
    <n v="0"/>
    <s v="NUEVA"/>
    <n v="9999"/>
    <s v="01"/>
    <s v="000"/>
    <s v="001"/>
    <n v="530804"/>
    <n v="1701"/>
    <s v="001"/>
    <s v="0000"/>
    <s v="0000"/>
    <n v="0"/>
    <s v="MATERIALES DE OFICINA"/>
    <s v="COOR ADMINISTRATIVA FINANCIERA"/>
    <s v="DIR ADMINISTRATIVA"/>
    <s v="GI MANTENIMIENTO"/>
    <m/>
    <x v="6"/>
  </r>
  <r>
    <x v="185"/>
    <s v="134003173"/>
    <s v="MSP-DNA-2022-1369-M"/>
    <d v="2022-06-03T00:00:00"/>
    <x v="179"/>
    <d v="2022-06-13T00:00:00"/>
    <s v="APROBADA"/>
    <m/>
    <s v="ADMINISTRACION CENTRAL"/>
    <n v="476"/>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CARPETA FOLDER DE CARTULINA MANILA (VINCHA INCLUIDA)"/>
    <n v="476"/>
    <n v="0"/>
    <n v="476"/>
    <n v="0"/>
    <n v="0"/>
    <n v="0"/>
    <s v="NUEVA"/>
    <n v="9999"/>
    <s v="01"/>
    <s v="000"/>
    <s v="001"/>
    <n v="530804"/>
    <n v="1701"/>
    <s v="001"/>
    <s v="0000"/>
    <s v="0000"/>
    <n v="0"/>
    <s v="MATERIALES DE OFICINA"/>
    <s v="COOR ADMINISTRATIVA FINANCIERA"/>
    <s v="DIR ADMINISTRATIVA"/>
    <s v="GI MANTENIMIENTO"/>
    <m/>
    <x v="6"/>
  </r>
  <r>
    <x v="185"/>
    <s v="134003175"/>
    <s v="MSP-DNA-2022-1369-M"/>
    <d v="2022-06-03T00:00:00"/>
    <x v="179"/>
    <d v="2022-06-13T00:00:00"/>
    <s v="APROBADA"/>
    <m/>
    <s v="ADMINISTRACION CENTRAL"/>
    <n v="1062.06"/>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GRAPADORA NORMAL METÁLICA GRANDE"/>
    <n v="1062.06"/>
    <n v="0"/>
    <n v="1062.06"/>
    <n v="0"/>
    <n v="0"/>
    <n v="0"/>
    <s v="NUEVA"/>
    <n v="9999"/>
    <s v="01"/>
    <s v="000"/>
    <s v="001"/>
    <n v="530804"/>
    <n v="1701"/>
    <s v="001"/>
    <s v="0000"/>
    <s v="0000"/>
    <n v="0"/>
    <s v="MATERIALES DE OFICINA"/>
    <s v="COOR ADMINISTRATIVA FINANCIERA"/>
    <s v="DIR ADMINISTRATIVA"/>
    <s v="GI MANTENIMIENTO"/>
    <m/>
    <x v="6"/>
  </r>
  <r>
    <x v="185"/>
    <s v="134003176"/>
    <s v="MSP-DNA-2022-1369-M"/>
    <d v="2022-06-03T00:00:00"/>
    <x v="179"/>
    <d v="2022-06-13T00:00:00"/>
    <s v="APROBADA"/>
    <m/>
    <s v="ADMINISTRACION CENTRAL"/>
    <n v="60.94"/>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GRAPAS 26/6MM CAJA DE 5000 U"/>
    <n v="60.94"/>
    <n v="0"/>
    <n v="60.94"/>
    <n v="0"/>
    <n v="0"/>
    <n v="0"/>
    <s v="NUEVA"/>
    <n v="9999"/>
    <s v="01"/>
    <s v="000"/>
    <s v="001"/>
    <n v="530804"/>
    <n v="1701"/>
    <s v="001"/>
    <s v="0000"/>
    <s v="0000"/>
    <n v="0"/>
    <s v="MATERIALES DE OFICINA"/>
    <s v="COOR ADMINISTRATIVA FINANCIERA"/>
    <s v="DIR ADMINISTRATIVA"/>
    <s v="GI MANTENIMIENTO"/>
    <m/>
    <x v="6"/>
  </r>
  <r>
    <x v="185"/>
    <s v="134003177"/>
    <s v="MSP-DNA-2022-1369-M"/>
    <d v="2022-06-03T00:00:00"/>
    <x v="179"/>
    <d v="2022-06-13T00:00:00"/>
    <s v="APROBADA"/>
    <m/>
    <s v="ADMINISTRACION CENTRAL"/>
    <n v="93"/>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MARCADOR PARA CD"/>
    <n v="93"/>
    <n v="0"/>
    <n v="93"/>
    <n v="0"/>
    <n v="0"/>
    <n v="0"/>
    <s v="NUEVA"/>
    <n v="9999"/>
    <s v="01"/>
    <s v="000"/>
    <s v="001"/>
    <n v="530804"/>
    <n v="1701"/>
    <s v="001"/>
    <s v="0000"/>
    <s v="0000"/>
    <n v="0"/>
    <s v="MATERIALES DE OFICINA"/>
    <s v="COOR ADMINISTRATIVA FINANCIERA"/>
    <s v="DIR ADMINISTRATIVA"/>
    <s v="GI MANTENIMIENTO"/>
    <m/>
    <x v="6"/>
  </r>
  <r>
    <x v="185"/>
    <s v="134003178"/>
    <s v="MSP-DNA-2022-1369-M"/>
    <d v="2022-06-03T00:00:00"/>
    <x v="179"/>
    <d v="2022-06-13T00:00:00"/>
    <s v="APROBADA"/>
    <m/>
    <s v="ADMINISTRACION CENTRAL"/>
    <n v="45"/>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MARCADOR PERMANENTE NEGRO PUNTA GRUESA"/>
    <n v="45"/>
    <n v="0"/>
    <n v="45"/>
    <n v="0"/>
    <n v="0"/>
    <n v="0"/>
    <s v="NUEVA"/>
    <n v="9999"/>
    <s v="01"/>
    <s v="000"/>
    <s v="001"/>
    <n v="530804"/>
    <n v="1701"/>
    <s v="001"/>
    <s v="0000"/>
    <s v="0000"/>
    <n v="0"/>
    <s v="MATERIALES DE OFICINA"/>
    <s v="COOR ADMINISTRATIVA FINANCIERA"/>
    <s v="DIR ADMINISTRATIVA"/>
    <s v="GI MANTENIMIENTO"/>
    <m/>
    <x v="6"/>
  </r>
  <r>
    <x v="185"/>
    <s v="134003179"/>
    <s v="MSP-DNA-2022-1369-M"/>
    <d v="2022-06-03T00:00:00"/>
    <x v="179"/>
    <d v="2022-06-13T00:00:00"/>
    <s v="APROBADA"/>
    <m/>
    <s v="ADMINISTRACION CENTRAL"/>
    <n v="245"/>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TIZA LÍQUIDA PUNTA GRUESA VARIOS COLORES"/>
    <n v="245"/>
    <n v="0"/>
    <n v="245"/>
    <n v="0"/>
    <n v="0"/>
    <n v="0"/>
    <s v="NUEVA"/>
    <n v="9999"/>
    <s v="01"/>
    <s v="000"/>
    <s v="001"/>
    <n v="530804"/>
    <n v="1701"/>
    <s v="001"/>
    <s v="0000"/>
    <s v="0000"/>
    <n v="0"/>
    <s v="MATERIALES DE OFICINA"/>
    <s v="COOR ADMINISTRATIVA FINANCIERA"/>
    <s v="DIR ADMINISTRATIVA"/>
    <s v="GI MANTENIMIENTO"/>
    <m/>
    <x v="6"/>
  </r>
  <r>
    <x v="185"/>
    <s v="134003180"/>
    <s v="MSP-DNA-2022-1369-M"/>
    <d v="2022-06-03T00:00:00"/>
    <x v="179"/>
    <d v="2022-06-13T00:00:00"/>
    <s v="APROBADA"/>
    <m/>
    <s v="ADMINISTRACION CENTRAL"/>
    <n v="300"/>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MASKING DE 2 PULG. X 40 YARDAS MULTIUSO"/>
    <n v="300"/>
    <n v="0"/>
    <n v="300"/>
    <n v="0"/>
    <n v="0"/>
    <n v="0"/>
    <s v="NUEVA"/>
    <n v="9999"/>
    <s v="01"/>
    <s v="000"/>
    <s v="001"/>
    <n v="530804"/>
    <n v="1701"/>
    <s v="001"/>
    <s v="0000"/>
    <s v="0000"/>
    <n v="0"/>
    <s v="MATERIALES DE OFICINA"/>
    <s v="COOR ADMINISTRATIVA FINANCIERA"/>
    <s v="DIR ADMINISTRATIVA"/>
    <s v="GI MANTENIMIENTO"/>
    <m/>
    <x v="6"/>
  </r>
  <r>
    <x v="185"/>
    <s v="134003181"/>
    <s v="MSP-DNA-2022-1369-M"/>
    <d v="2022-06-03T00:00:00"/>
    <x v="179"/>
    <d v="2022-06-13T00:00:00"/>
    <s v="APROBADA"/>
    <m/>
    <s v="ADMINISTRACION CENTRAL"/>
    <n v="540.55999999999995"/>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MOUSE PAD CON APOYA MUÑECAS DE GEL"/>
    <n v="540.55999999999995"/>
    <n v="0"/>
    <n v="540.55999999999995"/>
    <n v="0"/>
    <n v="0"/>
    <n v="0"/>
    <s v="NUEVA"/>
    <n v="9999"/>
    <s v="01"/>
    <s v="000"/>
    <s v="001"/>
    <n v="530804"/>
    <n v="1701"/>
    <s v="001"/>
    <s v="0000"/>
    <s v="0000"/>
    <n v="0"/>
    <s v="MATERIALES DE OFICINA"/>
    <s v="COOR ADMINISTRATIVA FINANCIERA"/>
    <s v="DIR ADMINISTRATIVA"/>
    <s v="GI MANTENIMIENTO"/>
    <m/>
    <x v="6"/>
  </r>
  <r>
    <x v="185"/>
    <s v="134003182"/>
    <s v="MSP-DNA-2022-1369-M"/>
    <d v="2022-06-03T00:00:00"/>
    <x v="179"/>
    <d v="2022-06-13T00:00:00"/>
    <s v="APROBADA"/>
    <m/>
    <s v="ADMINISTRACION CENTRAL"/>
    <n v="229.49"/>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PERFORADORA DE ESCRITORIO GRANDE"/>
    <n v="229.49"/>
    <n v="0"/>
    <n v="229.49"/>
    <n v="0"/>
    <n v="0"/>
    <n v="0"/>
    <s v="NUEVA"/>
    <n v="9999"/>
    <s v="01"/>
    <s v="000"/>
    <s v="001"/>
    <n v="530804"/>
    <n v="1701"/>
    <s v="001"/>
    <s v="0000"/>
    <s v="0000"/>
    <n v="0"/>
    <s v="MATERIALES DE OFICINA"/>
    <s v="COOR ADMINISTRATIVA FINANCIERA"/>
    <s v="DIR ADMINISTRATIVA"/>
    <s v="GI MANTENIMIENTO"/>
    <m/>
    <x v="6"/>
  </r>
  <r>
    <x v="185"/>
    <s v="134003183"/>
    <s v="MSP-DNA-2022-1369-M"/>
    <d v="2022-06-03T00:00:00"/>
    <x v="179"/>
    <d v="2022-06-13T00:00:00"/>
    <s v="APROBADA"/>
    <m/>
    <s v="ADMINISTRACION CENTRAL"/>
    <n v="111.6"/>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PARES PILAS AA (ALCALINAS)"/>
    <n v="111.6"/>
    <n v="0"/>
    <n v="111.6"/>
    <n v="0"/>
    <n v="0"/>
    <n v="0"/>
    <s v="NUEVA"/>
    <n v="9999"/>
    <s v="01"/>
    <s v="000"/>
    <s v="001"/>
    <n v="530804"/>
    <n v="1701"/>
    <s v="001"/>
    <s v="0000"/>
    <s v="0000"/>
    <n v="0"/>
    <s v="MATERIALES DE OFICINA"/>
    <s v="COOR ADMINISTRATIVA FINANCIERA"/>
    <s v="DIR ADMINISTRATIVA"/>
    <s v="GI MANTENIMIENTO"/>
    <m/>
    <x v="6"/>
  </r>
  <r>
    <x v="185"/>
    <s v="134003184"/>
    <s v="MSP-DNA-2022-1369-M"/>
    <d v="2022-06-03T00:00:00"/>
    <x v="179"/>
    <d v="2022-06-13T00:00:00"/>
    <s v="APROBADA"/>
    <m/>
    <s v="ADMINISTRACION CENTRAL"/>
    <n v="111.6"/>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PARES PILAS AAA (ALCALINAS)"/>
    <n v="111.6"/>
    <n v="0"/>
    <n v="111.6"/>
    <n v="0"/>
    <n v="0"/>
    <n v="0"/>
    <s v="NUEVA"/>
    <n v="9999"/>
    <s v="01"/>
    <s v="000"/>
    <s v="001"/>
    <n v="530804"/>
    <n v="1701"/>
    <s v="001"/>
    <s v="0000"/>
    <s v="0000"/>
    <n v="0"/>
    <s v="MATERIALES DE OFICINA"/>
    <s v="COOR ADMINISTRATIVA FINANCIERA"/>
    <s v="DIR ADMINISTRATIVA"/>
    <s v="GI MANTENIMIENTO"/>
    <m/>
    <x v="6"/>
  </r>
  <r>
    <x v="185"/>
    <s v="134003185"/>
    <s v="MSP-DNA-2022-1369-M"/>
    <d v="2022-06-03T00:00:00"/>
    <x v="179"/>
    <d v="2022-06-13T00:00:00"/>
    <s v="APROBADA"/>
    <m/>
    <s v="ADMINISTRACION CENTRAL"/>
    <n v="6.95"/>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REGLA PLÁSTICA 30 CM"/>
    <n v="6.95"/>
    <n v="0"/>
    <n v="6.95"/>
    <n v="0"/>
    <n v="0"/>
    <n v="0"/>
    <s v="NUEVA"/>
    <n v="9999"/>
    <s v="01"/>
    <s v="000"/>
    <s v="001"/>
    <n v="530804"/>
    <n v="1701"/>
    <s v="001"/>
    <s v="0000"/>
    <s v="0000"/>
    <n v="0"/>
    <s v="MATERIALES DE OFICINA"/>
    <s v="COOR ADMINISTRATIVA FINANCIERA"/>
    <s v="DIR ADMINISTRATIVA"/>
    <s v="GI MANTENIMIENTO"/>
    <m/>
    <x v="6"/>
  </r>
  <r>
    <x v="185"/>
    <s v="134003186"/>
    <s v="MSP-DNA-2022-1369-M"/>
    <d v="2022-06-03T00:00:00"/>
    <x v="179"/>
    <d v="2022-06-13T00:00:00"/>
    <s v="APROBADA"/>
    <m/>
    <s v="ADMINISTRACION CENTRAL"/>
    <n v="960"/>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RESALTADORES VARIOS COLORES"/>
    <n v="960"/>
    <n v="0"/>
    <n v="960"/>
    <n v="0"/>
    <n v="0"/>
    <n v="0"/>
    <s v="NUEVA"/>
    <n v="9999"/>
    <s v="01"/>
    <s v="000"/>
    <s v="001"/>
    <n v="530804"/>
    <n v="1701"/>
    <s v="001"/>
    <s v="0000"/>
    <s v="0000"/>
    <n v="0"/>
    <s v="MATERIALES DE OFICINA"/>
    <s v="COOR ADMINISTRATIVA FINANCIERA"/>
    <s v="DIR ADMINISTRATIVA"/>
    <s v="GI MANTENIMIENTO"/>
    <m/>
    <x v="6"/>
  </r>
  <r>
    <x v="185"/>
    <s v="134003187"/>
    <s v="MSP-DNA-2022-1369-M"/>
    <d v="2022-06-03T00:00:00"/>
    <x v="179"/>
    <d v="2022-06-13T00:00:00"/>
    <s v="APROBADA"/>
    <m/>
    <s v="ADMINISTRACION CENTRAL"/>
    <n v="6.51"/>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SACAGRAPAS"/>
    <n v="6.51"/>
    <n v="0"/>
    <n v="6.51"/>
    <n v="0"/>
    <n v="0"/>
    <n v="0"/>
    <s v="NUEVA"/>
    <n v="9999"/>
    <s v="01"/>
    <s v="000"/>
    <s v="001"/>
    <n v="530804"/>
    <n v="1701"/>
    <s v="001"/>
    <s v="0000"/>
    <s v="0000"/>
    <n v="0"/>
    <s v="MATERIALES DE OFICINA"/>
    <s v="COOR ADMINISTRATIVA FINANCIERA"/>
    <s v="DIR ADMINISTRATIVA"/>
    <s v="GI MANTENIMIENTO"/>
    <m/>
    <x v="6"/>
  </r>
  <r>
    <x v="185"/>
    <s v="134003188"/>
    <s v="MSP-DNA-2022-1369-M"/>
    <d v="2022-06-03T00:00:00"/>
    <x v="179"/>
    <d v="2022-06-13T00:00:00"/>
    <s v="APROBADA"/>
    <m/>
    <s v="ADMINISTRACION CENTRAL"/>
    <n v="1746.6"/>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SEPARADORES PLÁSTICOS A4 FUNDA DE 10 UNIDADES"/>
    <n v="1746.6"/>
    <n v="0"/>
    <n v="1746.6"/>
    <n v="0"/>
    <n v="0"/>
    <n v="0"/>
    <s v="NUEVA"/>
    <n v="9999"/>
    <s v="01"/>
    <s v="000"/>
    <s v="001"/>
    <n v="530804"/>
    <n v="1701"/>
    <s v="001"/>
    <s v="0000"/>
    <s v="0000"/>
    <n v="0"/>
    <s v="MATERIALES DE OFICINA"/>
    <s v="COOR ADMINISTRATIVA FINANCIERA"/>
    <s v="DIR ADMINISTRATIVA"/>
    <s v="GI MANTENIMIENTO"/>
    <m/>
    <x v="6"/>
  </r>
  <r>
    <x v="185"/>
    <s v="134003189"/>
    <s v="MSP-DNA-2022-1369-M"/>
    <d v="2022-06-03T00:00:00"/>
    <x v="179"/>
    <d v="2022-06-13T00:00:00"/>
    <s v="APROBADA"/>
    <m/>
    <s v="ADMINISTRACION CENTRAL"/>
    <n v="420.36"/>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TIJERA GRANDE DE 8 PULGADAS"/>
    <n v="420.36"/>
    <n v="0"/>
    <n v="420.36"/>
    <n v="0"/>
    <n v="0"/>
    <n v="0"/>
    <s v="NUEVA"/>
    <n v="9999"/>
    <s v="01"/>
    <s v="000"/>
    <s v="001"/>
    <n v="530804"/>
    <n v="1701"/>
    <s v="001"/>
    <s v="0000"/>
    <s v="0000"/>
    <n v="0"/>
    <s v="MATERIALES DE OFICINA"/>
    <s v="COOR ADMINISTRATIVA FINANCIERA"/>
    <s v="DIR ADMINISTRATIVA"/>
    <s v="GI MANTENIMIENTO"/>
    <m/>
    <x v="6"/>
  </r>
  <r>
    <x v="185"/>
    <s v="134003190"/>
    <s v="MSP-DNA-2022-1369-M"/>
    <d v="2022-06-03T00:00:00"/>
    <x v="179"/>
    <d v="2022-06-13T00:00:00"/>
    <s v="APROBADA"/>
    <m/>
    <s v="ADMINISTRACION CENTRAL"/>
    <n v="5.82"/>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Suministros de Oficina para el Ministerio de Salud Pública - Planta Central - (Catálogo Electrónico) TINTA PARA ALMOHADILLA"/>
    <n v="5.82"/>
    <n v="0"/>
    <n v="5.82"/>
    <n v="0"/>
    <n v="0"/>
    <n v="0"/>
    <s v="NUEVA"/>
    <n v="9999"/>
    <s v="01"/>
    <s v="000"/>
    <s v="001"/>
    <n v="530804"/>
    <n v="1701"/>
    <s v="001"/>
    <s v="0000"/>
    <s v="0000"/>
    <n v="0"/>
    <s v="MATERIALES DE OFICINA"/>
    <s v="COOR ADMINISTRATIVA FINANCIERA"/>
    <s v="DIR ADMINISTRATIVA"/>
    <s v="GI MANTENIMIENTO"/>
    <m/>
    <x v="6"/>
  </r>
  <r>
    <x v="186"/>
    <s v="111002018"/>
    <s v="MSP-SNGSP-2022-1343-M"/>
    <d v="2022-06-01T00:00:00"/>
    <x v="180"/>
    <d v="2022-06-18T00:00:00"/>
    <s v="APROBADA"/>
    <m/>
    <s v="GOBERNANZA DE LA SALUD"/>
    <n v="2776.17"/>
    <s v="J. GESTIONAR INTERNACIONALMENTE LA RESOLUCIÓN DE CASOS DE ATENCIONES DE ALTA COMPLEJIDAD A PACIENTES QUE SEAN SOLICITADOS A LA INSTITUCIÓN, ASEGURANDO SEGUIMIENTO Y LA CONFIDENCIALIDAD;"/>
    <s v="16. INFORME TÉCNICO DE LA RESOLUCIÓN DE CASOS DE ATENCIONES DE ALTA COMPLEJIDAD A PACIENTES QUE SEAN SOLICITADOS A LA INSTITUCIÓN, ASEGURANDO SEGUIMIENTO Y LA CONFIDENCIALIDAD, A NIVEL INTERNACIONAL."/>
    <s v="PAGOS PASAJES  AL EXTERIOR CASOS DE PACIENTES POR DERIVACION INTERNACIONAL. (REEMBOLSO)"/>
    <n v="2776.17"/>
    <n v="0"/>
    <n v="2776.17"/>
    <n v="0"/>
    <n v="0"/>
    <n v="0"/>
    <s v="NUEVA"/>
    <n v="9999"/>
    <n v="58"/>
    <s v="000"/>
    <s v="002"/>
    <n v="530302"/>
    <n v="1701"/>
    <n v="202"/>
    <n v="8888"/>
    <n v="8888"/>
    <n v="0"/>
    <s v="PASAJES AL EXTERIOR"/>
    <s v="SUBSE RECTORIA SISTEMA NACIONAL SALUD"/>
    <s v="DIR ARTICULACION RED PUBLICA COMPLEMENTARIA "/>
    <s v="NO APLICA"/>
    <m/>
    <x v="1"/>
  </r>
  <r>
    <x v="187"/>
    <s v="134005002"/>
    <s v="MSP-DNSG-2022-0456-M"/>
    <d v="2022-06-01T00:00:00"/>
    <x v="181"/>
    <d v="2022-06-16T00:00:00"/>
    <s v="APROBADA"/>
    <m/>
    <s v="ADMINISTRACION CENTRAL"/>
    <n v="629.5"/>
    <s v="Ejecutar las veces de fedatario administrativo del Ministerio de Salud Pública, y registrar las designaciones en los niveles desconcentrados"/>
    <s v="Reporte de solicitudes de certificación por parte de usuarios internos y externos."/>
    <s v="ADQUISICIÓN DE SELLOS Y TINTAS"/>
    <n v="629.5"/>
    <n v="0"/>
    <n v="629.5"/>
    <n v="0"/>
    <n v="0"/>
    <n v="0"/>
    <s v="NUEVA"/>
    <n v="9999"/>
    <s v="01"/>
    <s v="000"/>
    <s v="001"/>
    <n v="530804"/>
    <n v="1701"/>
    <s v="001"/>
    <s v="0000"/>
    <s v="0000"/>
    <n v="0"/>
    <s v="MATERIALES DE OFICINA"/>
    <s v="COOR ADMINISTRATIVA FINANCIERA"/>
    <s v="DIR GESTION DOCUMENTAL ATENCION USUARIO "/>
    <s v="NO APLICA"/>
    <m/>
    <x v="6"/>
  </r>
  <r>
    <x v="188"/>
    <s v="121004018"/>
    <s v="MSP-DND-2022-1064-M"/>
    <d v="2022-06-02T00:00:00"/>
    <x v="182"/>
    <d v="2022-06-17T00:00:00"/>
    <s v="APROBADA"/>
    <m/>
    <s v="PROVISION Y PRESTACION DE SERVICIOS DE SALUD"/>
    <n v="56700"/>
    <s v="Conducir y coordinar la formulación de iniciativas, estrategias y mecanismos para la implementación de políticas públicas, planes, programas y proyectos para la atención a personas con discapacidades en los servicios de salud del Ministerio de Salud Pública"/>
    <s v="Informe de coordinación para la determinación de planes, programas y proyectos en base a las necesidades identificadas en el tratamiento de discapacidades de manera integrada e integral contemplando casos intra y extra murales y el entorno físico-ambiental"/>
    <s v="PAGO DE CONTRATO DE EMERGENCIA NO.  CE-20200001847293 (SALBUTAMOL)"/>
    <n v="56700"/>
    <n v="0"/>
    <n v="56700"/>
    <n v="0"/>
    <n v="0"/>
    <n v="0"/>
    <s v="ARRASTRE"/>
    <n v="9999"/>
    <n v="90"/>
    <s v="000"/>
    <s v="001"/>
    <n v="990102"/>
    <n v="1701"/>
    <s v="001"/>
    <s v="0000"/>
    <s v="0000"/>
    <n v="0"/>
    <s v="OBLIGACIONES DE EJERCICIOS ANTERIORES POR EGRESOS"/>
    <s v="SUB REDES ATENCION INTEGRAL EN PRIMER NIVEL "/>
    <s v="DIR NAC DISCAPACIDADES REHABILITACION CUIDADOS PALIATIVOS"/>
    <s v="EMERGENCIA SANITARIA POR COVID"/>
    <m/>
    <x v="3"/>
  </r>
  <r>
    <x v="188"/>
    <s v="121004024"/>
    <s v="MSP-DND-2022-1064-M"/>
    <d v="2022-06-02T00:00:00"/>
    <x v="182"/>
    <d v="2022-06-17T00:00:00"/>
    <s v="APROBADA"/>
    <m/>
    <s v="PROVISION Y PRESTACION DE SERVICIOS DE SALUD"/>
    <n v="127500"/>
    <s v="Conducir y coordinar la formulación de iniciativas, estrategias y mecanismos para la implementación de políticas públicas, planes, programas y proyectos para la atención a personas con discapacidades en los servicios de salud del Ministerio de Salud Pública"/>
    <s v="Informe de coordinación para la determinación de planes, programas y proyectos en base a las necesidades identificadas en el tratamiento de discapacidades de manera integrada e integral contemplando casos intra y extra murales y el entorno físico-ambiental"/>
    <s v="PAGO DE CONTRATO DE EMERGENCIA NO.  CE-20200001847292 (SALBUTAMOL)"/>
    <n v="127500"/>
    <n v="0"/>
    <n v="127500"/>
    <n v="0"/>
    <n v="0"/>
    <n v="0"/>
    <s v="ARRASTRE"/>
    <n v="9999"/>
    <n v="90"/>
    <s v="000"/>
    <s v="001"/>
    <n v="990102"/>
    <n v="1701"/>
    <s v="001"/>
    <s v="0000"/>
    <s v="0000"/>
    <n v="0"/>
    <s v="OBLIGACIONES DE EJERCICIOS ANTERIORES POR EGRESOS"/>
    <s v="SUB REDES ATENCION INTEGRAL EN PRIMER NIVEL "/>
    <s v="DIR NAC DISCAPACIDADES REHABILITACION CUIDADOS PALIATIVOS"/>
    <s v="EMERGENCIA SANITARIA POR COVID"/>
    <m/>
    <x v="3"/>
  </r>
  <r>
    <x v="189"/>
    <s v="111004037"/>
    <s v="MSP-DNNTHS-2022-0568-M"/>
    <d v="2022-06-14T00:00:00"/>
    <x v="183"/>
    <d v="2022-06-17T00:00:00"/>
    <s v="APROBADA"/>
    <m/>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ífico de cooperación interinstitucional entre el Ministerio de Salud Pública y la UniversidadCentral del Ecuador para el desarrollo de programas de maestrías en el campo de la salud  en calidad de autofinanciado"/>
    <m/>
    <n v="0"/>
    <n v="0"/>
    <n v="0"/>
    <n v="0"/>
    <n v="0"/>
    <s v="NUEVA"/>
    <n v="9999"/>
    <n v="58"/>
    <s v="000"/>
    <s v="002"/>
    <n v="0"/>
    <n v="1701"/>
    <s v="001"/>
    <s v="0000"/>
    <s v="0000"/>
    <n v="0"/>
    <s v=""/>
    <s v="SUBSE RECTORIA SISTEMA NACIONAL SALUD"/>
    <s v="DIR FORTALECIMIENTO PROFESIONAL CARRERA SANITARIA"/>
    <s v="NO APLICA"/>
    <m/>
    <x v="1"/>
  </r>
  <r>
    <x v="190"/>
    <s v="134003220"/>
    <s v="MSP-DNA-2022-1457-M"/>
    <d v="2022-06-13T00:00:00"/>
    <x v="184"/>
    <d v="2022-06-21T00:00:00"/>
    <s v="INSUBSISTENTE"/>
    <m/>
    <s v="ADMINISTRACION CENTRAL"/>
    <n v="0"/>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Adquisición de Ropa de trabajo - Catálogo Electronico (Botín dieléctrico cuero hirofugado)."/>
    <n v="609.92999999999995"/>
    <n v="0"/>
    <s v=""/>
    <n v="0"/>
    <n v="0"/>
    <n v="0"/>
    <s v="NUEVA"/>
    <n v="9999"/>
    <s v="01"/>
    <s v="000"/>
    <s v="001"/>
    <n v="530209"/>
    <n v="1701"/>
    <s v="001"/>
    <s v="0000"/>
    <s v="0000"/>
    <n v="0"/>
    <s v="SERVICIOS DE ASEO LAVADO DE VESTIMENTA DE TRABAJO"/>
    <s v="COOR ADMINISTRATIVA FINANCIERA"/>
    <s v="DIR ADMINISTRATIVA"/>
    <s v="NO APLICA"/>
    <s v="Se solicitó anulacion total de la certificacion con memorando MSP-DNA-2022-1783-M"/>
    <x v="6"/>
  </r>
  <r>
    <x v="190"/>
    <s v="134003221"/>
    <s v="MSP-DNA-2022-1457-M"/>
    <d v="2022-06-13T00:00:00"/>
    <x v="184"/>
    <d v="2022-06-21T00:00:00"/>
    <s v="INSUBSISTENTE"/>
    <m/>
    <s v="ADMINISTRACION CENTRAL"/>
    <n v="0"/>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Adquisición de Ropa de trabajo- Catálogo Electronico (Buzo tipo polo de algodón peinado manga larga, con cuello tejido y puño de resorte )."/>
    <n v="241.29"/>
    <n v="0"/>
    <s v=""/>
    <n v="0"/>
    <n v="0"/>
    <n v="0"/>
    <s v="NUEVA"/>
    <n v="9999"/>
    <s v="01"/>
    <s v="000"/>
    <s v="001"/>
    <n v="530209"/>
    <n v="1701"/>
    <s v="001"/>
    <s v="0000"/>
    <s v="0000"/>
    <n v="0"/>
    <s v="SERVICIOS DE ASEO LAVADO DE VESTIMENTA DE TRABAJO"/>
    <s v="COOR ADMINISTRATIVA FINANCIERA"/>
    <s v="DIR ADMINISTRATIVA"/>
    <s v="NO APLICA"/>
    <s v="Se solicitó anulacion total de la certificacion con memorando MSP-DNA-2022-1783-M"/>
    <x v="6"/>
  </r>
  <r>
    <x v="190"/>
    <s v="134003222"/>
    <s v="MSP-DNA-2022-1457-M"/>
    <d v="2022-06-13T00:00:00"/>
    <x v="184"/>
    <d v="2022-06-21T00:00:00"/>
    <s v="INSUBSISTENTE"/>
    <m/>
    <s v="ADMINISTRACION CENTRAL"/>
    <n v="0"/>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Adquisición de Ropa de trabajo-Catálogo Electronico (Camisa jean con cinta reflectiva tipo II)."/>
    <n v="465.36"/>
    <n v="0"/>
    <s v=""/>
    <n v="0"/>
    <n v="0"/>
    <n v="0"/>
    <s v="NUEVA"/>
    <n v="9999"/>
    <s v="01"/>
    <s v="000"/>
    <s v="001"/>
    <n v="530209"/>
    <n v="1701"/>
    <s v="001"/>
    <s v="0000"/>
    <s v="0000"/>
    <n v="0"/>
    <s v="SERVICIOS DE ASEO LAVADO DE VESTIMENTA DE TRABAJO"/>
    <s v="COOR ADMINISTRATIVA FINANCIERA"/>
    <s v="DIR ADMINISTRATIVA"/>
    <s v="NO APLICA"/>
    <s v="Se solicitó anulacion total de la certificacion con memorando MSP-DNA-2022-1783-M"/>
    <x v="6"/>
  </r>
  <r>
    <x v="190"/>
    <s v="134003223"/>
    <s v="MSP-DNA-2022-1457-M"/>
    <d v="2022-06-13T00:00:00"/>
    <x v="184"/>
    <d v="2022-06-21T00:00:00"/>
    <s v="INSUBSISTENTE"/>
    <m/>
    <s v="ADMINISTRACION CENTRAL"/>
    <n v="0"/>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Adquisición de Ropa de trabajo- Catálogo Electronico (Pantalon indigo con cinta reflectiva)."/>
    <n v="371.91"/>
    <n v="0"/>
    <s v=""/>
    <n v="0"/>
    <n v="0"/>
    <n v="0"/>
    <s v="NUEVA"/>
    <n v="9999"/>
    <s v="01"/>
    <s v="000"/>
    <s v="001"/>
    <n v="530209"/>
    <n v="1701"/>
    <s v="001"/>
    <s v="0000"/>
    <s v="0000"/>
    <n v="0"/>
    <s v="SERVICIOS DE ASEO LAVADO DE VESTIMENTA DE TRABAJO"/>
    <s v="COOR ADMINISTRATIVA FINANCIERA"/>
    <s v="DIR ADMINISTRATIVA"/>
    <s v="GI TRANSPORTES"/>
    <s v="Se solicitó anulacion total de la certificacion con memorando MSP-DNA-2022-1783-M"/>
    <x v="6"/>
  </r>
  <r>
    <x v="190"/>
    <s v="134003224"/>
    <s v="MSP-DNA-2022-1457-M"/>
    <d v="2022-06-13T00:00:00"/>
    <x v="184"/>
    <d v="2022-06-21T00:00:00"/>
    <s v="INSUBSISTENTE"/>
    <m/>
    <s v="ADMINISTRACION CENTRAL"/>
    <n v="0"/>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Adquisición de Ropa de trabaj-Catálogo Electronico (Mandil de trabajo)."/>
    <n v="71.12"/>
    <n v="0"/>
    <s v=""/>
    <n v="0"/>
    <n v="0"/>
    <n v="0"/>
    <s v="NUEVA"/>
    <n v="9999"/>
    <s v="01"/>
    <s v="000"/>
    <s v="001"/>
    <n v="530209"/>
    <n v="1701"/>
    <s v="001"/>
    <s v="0000"/>
    <s v="0000"/>
    <n v="0"/>
    <s v="SERVICIOS DE ASEO LAVADO DE VESTIMENTA DE TRABAJO"/>
    <s v="COOR ADMINISTRATIVA FINANCIERA"/>
    <s v="DIR ADMINISTRATIVA"/>
    <s v="GI TRANSPORTES"/>
    <s v="Se solicitó anulacion total de la certificacion con memorando MSP-DNA-2022-1783-M"/>
    <x v="6"/>
  </r>
  <r>
    <x v="190"/>
    <s v="134003225"/>
    <s v="MSP-DNA-2022-1457-M"/>
    <d v="2022-06-13T00:00:00"/>
    <x v="184"/>
    <d v="2022-06-21T00:00:00"/>
    <s v="INSUBSISTENTE"/>
    <m/>
    <s v="ADMINISTRACION CENTRAL"/>
    <n v="0"/>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Adquisición de Ropa de trabajo-Catálogo Electronico (Chompa impermeable con cinta reflectiva)."/>
    <n v="771.84"/>
    <n v="0"/>
    <s v=""/>
    <n v="0"/>
    <n v="0"/>
    <n v="0"/>
    <s v="NUEVA"/>
    <n v="9999"/>
    <s v="01"/>
    <s v="000"/>
    <s v="001"/>
    <n v="530209"/>
    <n v="1701"/>
    <s v="001"/>
    <s v="0000"/>
    <s v="0000"/>
    <n v="0"/>
    <s v="SERVICIOS DE ASEO LAVADO DE VESTIMENTA DE TRABAJO"/>
    <s v="COOR ADMINISTRATIVA FINANCIERA"/>
    <s v="DIR ADMINISTRATIVA"/>
    <s v="GI TRANSPORTES"/>
    <s v="Se solicitó anulacion total de la certificacion con memorando MSP-DNA-2022-1783-M"/>
    <x v="6"/>
  </r>
  <r>
    <x v="190"/>
    <s v="134003226"/>
    <s v="MSP-DNA-2022-1457-M"/>
    <d v="2022-06-13T00:00:00"/>
    <x v="184"/>
    <d v="2022-06-21T00:00:00"/>
    <s v="INSUBSISTENTE"/>
    <m/>
    <s v="ADMINISTRACION CENTRAL"/>
    <n v="0"/>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Adquisición de Ropa de trabajo -Catálogo Electronico (Chaleco multifunción)."/>
    <n v="245.97"/>
    <n v="0"/>
    <s v=""/>
    <n v="0"/>
    <n v="0"/>
    <n v="0"/>
    <s v="NUEVA"/>
    <n v="9999"/>
    <s v="01"/>
    <s v="000"/>
    <s v="001"/>
    <n v="530209"/>
    <n v="1701"/>
    <s v="001"/>
    <s v="0000"/>
    <s v="0000"/>
    <n v="0"/>
    <s v="SERVICIOS DE ASEO LAVADO DE VESTIMENTA DE TRABAJO"/>
    <s v="COOR ADMINISTRATIVA FINANCIERA"/>
    <s v="DIR ADMINISTRATIVA"/>
    <s v="NO APLICA"/>
    <s v="Se solicitó anulacion total de la certificacion con memorando MSP-DNA-2022-1783-M"/>
    <x v="6"/>
  </r>
  <r>
    <x v="191"/>
    <s v="112003068"/>
    <s v="MSP-DNEPC-2022-1247-M"/>
    <d v="2022-06-10T00:00:00"/>
    <x v="185"/>
    <d v="2022-06-21T00:00:00"/>
    <s v="APROBADA"/>
    <s v="La Dirección Nacional de Estrategias de Prevención y Control solicita la certificación de la programación de Actividades en el POA de la siguiente actividad: Compra de tensiómetros para fortalecer la prevención de los servicios de salud en la Iniciativa Hearts, en el primer nivel de atención"/>
    <s v="VIGILANCIA Y CONTROL SANITARIO"/>
    <n v="125000"/>
    <s v="i. Gestionar con las instancias respectivas, la integración de estrategias y acciones de prevención y control de enfermedades no transmisibles, crónicas, salud oral, salud mental y fenómeno socioeconómico de las drogas de importancia para la salud pública, en todos los niveles de gestión y atención del Sistema Nacional de Salud;"/>
    <s v="6. Especificaciones técnicas para la compra de medicamentos, plaguicidas, dispositivos médicos y equipos requeridos para la prevención y control de enfermedades cardiometabólicas y de salud oral. "/>
    <s v="Compra de tensiómetros para fortalecer la prevención de los servicios de salud en la Iniciativa Hearts, en el primer nivel de atención"/>
    <n v="123034.42000000001"/>
    <m/>
    <n v="123034.42000000001"/>
    <n v="0"/>
    <n v="0"/>
    <n v="0"/>
    <s v="NUEVA"/>
    <n v="9999"/>
    <n v="56"/>
    <s v="000"/>
    <s v="001"/>
    <n v="581202"/>
    <n v="1701"/>
    <s v="001"/>
    <s v="0000"/>
    <s v="0000"/>
    <n v="1965.5799999999872"/>
    <s v="CONVENIO DE COOPERACIÓN TÉCNICA INTERNACIONAL"/>
    <s v="SUB VIGILANCIA PREVENCION CONTROL SALUD"/>
    <s v="DIR NAC ESTRATEGIAS PREVENCION CONTROL ENFERMEDADES NO TRANSMISIBLES SALUD MENTAL FENOMENO SOCIOECONOMICO DROGAS"/>
    <s v="CRONICAS"/>
    <m/>
    <x v="7"/>
  </r>
  <r>
    <x v="192"/>
    <s v="134001093"/>
    <s v="MSP-DNTH-2022-3357-M"/>
    <d v="2022-06-10T00:00:00"/>
    <x v="186"/>
    <d v="2022-06-22T00:00:00"/>
    <s v="APROBADA"/>
    <m/>
    <s v="ADMINISTRACION CENTRAL"/>
    <n v="15000"/>
    <s v="Vigilar la implementación y el cumplimiento del marco normativo legal en temas relacionados con gestión del talento humano en el Ministerio de Salud Pública y los niveles desconcentrados"/>
    <s v="Informe de control y monitoreo de la gestión de remuneración y nómina en el nivel desconcentrado."/>
    <s v="VIATICOS_Y_SUBSISTENCIAS_EN_EL_INTERIOR (DNTH)"/>
    <n v="10000"/>
    <n v="0"/>
    <n v="10000"/>
    <n v="0"/>
    <n v="0"/>
    <n v="0"/>
    <s v="NUEVA"/>
    <n v="9999"/>
    <s v="01"/>
    <s v="000"/>
    <s v="001"/>
    <n v="530303"/>
    <n v="1701"/>
    <s v="001"/>
    <s v="0000"/>
    <s v="0000"/>
    <n v="0"/>
    <s v="VIATICOS Y SUBSISTENCIAS EN EL INTERIOR"/>
    <s v="COOR ADMINISTRATIVA FINANCIERA"/>
    <s v="DIR ADMINISTRACION TALENTO HUMANO"/>
    <s v="REMUNERACIONES"/>
    <m/>
    <x v="6"/>
  </r>
  <r>
    <x v="192"/>
    <s v="134001121"/>
    <s v="MSP-DNTH-2022-3357-M"/>
    <d v="2022-06-10T00:00:00"/>
    <x v="186"/>
    <d v="2022-06-22T00:00:00"/>
    <s v="APROBADA"/>
    <m/>
    <s v="ADMINISTRACION CENTRAL"/>
    <n v="100"/>
    <s v="Vigilar la implementación y el cumplimiento del marco normativo legal en temas relacionados con gestión del talento humano en el Ministerio de Salud Pública y los niveles desconcentrados"/>
    <s v="Informe de control y monitoreo de la gestión de remuneración y nómina en el nivel desconcentrado."/>
    <s v="PASAJES AL INTERIOR (DNTH)"/>
    <n v="100"/>
    <n v="0"/>
    <n v="100"/>
    <n v="0"/>
    <n v="0"/>
    <n v="0"/>
    <s v="NUEVA"/>
    <n v="9999"/>
    <s v="01"/>
    <s v="000"/>
    <s v="001"/>
    <n v="530301"/>
    <n v="1701"/>
    <s v="001"/>
    <s v="0000"/>
    <s v="0000"/>
    <n v="0"/>
    <s v="PASAJES AL INTERIOR"/>
    <s v="COOR ADMINISTRATIVA FINANCIERA"/>
    <s v="DIR ADMINISTRACION TALENTO HUMANO"/>
    <s v="NO APLICA"/>
    <m/>
    <x v="6"/>
  </r>
  <r>
    <x v="193"/>
    <s v="111004038"/>
    <s v="MSP-DNNTHS-2022-0579-M"/>
    <d v="2022-06-20T00:00:00"/>
    <x v="187"/>
    <d v="2022-06-23T00:00:00"/>
    <s v="APROBADA"/>
    <m/>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IFICIO DE COOPERACIÓN_x000a_INTERINSTITUCIONAL ENTRE EL MINISTERIO DE_x000a_SALUD PÚBLICA Y LA PONTIFICIA UNIVERSIDAD_x000a_CATÓLICA DEL ECUADOR, PARA EL DESARROLLO_x000a_DEL PROGRAMA DE ESPECIALIZACIÓN EN_x000a_ENFERMERÍA EN SALUD FAMILIAR Y COMUNITARIA,_x000a_EN CALIDAD DE AUTOFINANCIADO"/>
    <n v="0"/>
    <n v="0"/>
    <n v="0"/>
    <n v="0"/>
    <n v="0"/>
    <n v="0"/>
    <s v="NUEVA"/>
    <n v="9999"/>
    <n v="58"/>
    <s v="000"/>
    <s v="002"/>
    <n v="0"/>
    <n v="1701"/>
    <s v="001"/>
    <s v="0000"/>
    <s v="0000"/>
    <n v="0"/>
    <s v=""/>
    <s v="SUBSE RECTORIA SISTEMA NACIONAL SALUD"/>
    <s v="DIR FORTALECIMIENTO PROFESIONAL CARRERA SANITARIA"/>
    <s v="NO APLICA"/>
    <m/>
    <x v="1"/>
  </r>
  <r>
    <x v="193"/>
    <s v="111004039"/>
    <s v="MSP-DNNTHS-2022-0579-M"/>
    <d v="2022-06-20T00:00:00"/>
    <x v="187"/>
    <d v="2022-06-23T00:00:00"/>
    <s v="APROBADA"/>
    <m/>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ÍFICO DE COOPERACIÓN_x000a_INTERINSTITUCIONAL ENTRE EL MINISTERIO DE_x000a_SALUD PÚBLICA Y LA PONTIFICIA UNIVERSIDAD_x000a_CATÓLICA DEL ECUADOR PARA EL DESARROLLO DE_x000a_LA MAESTRÍA EN GESTIÓN DEL CUIDADO CON_x000a_MENCIÓN EN UNIDADES DE EMERGENCIAS Y_x000a_UNIDADES DE CUIDADOS INTENSIVOS EN CALIDAD_x000a_DE AUTOFINANCIADO_x000a_"/>
    <n v="0"/>
    <n v="0"/>
    <n v="0"/>
    <n v="0"/>
    <n v="0"/>
    <n v="0"/>
    <s v="NUEVA"/>
    <n v="9999"/>
    <n v="58"/>
    <s v="000"/>
    <s v="002"/>
    <n v="0"/>
    <n v="1701"/>
    <s v="001"/>
    <s v="0000"/>
    <s v="0000"/>
    <n v="0"/>
    <s v=""/>
    <s v="SUBSE RECTORIA SISTEMA NACIONAL SALUD"/>
    <s v="DIR FORTALECIMIENTO PROFESIONAL CARRERA SANITARIA"/>
    <s v="NO APLICA"/>
    <m/>
    <x v="1"/>
  </r>
  <r>
    <x v="194"/>
    <s v="134000009"/>
    <s v="MSP-CGAF-2022-1415-M"/>
    <d v="2022-06-15T00:00:00"/>
    <x v="188"/>
    <d v="2022-06-22T00:00:00"/>
    <s v="APROBADA"/>
    <m/>
    <s v="ADMINISTRACION CENTRAL"/>
    <n v="479.83000000000004"/>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CGAF"/>
    <n v="105.67"/>
    <n v="0"/>
    <n v="105.67"/>
    <n v="0"/>
    <n v="0"/>
    <n v="0"/>
    <s v="NUEVA"/>
    <n v="9999"/>
    <s v="01"/>
    <s v="000"/>
    <s v="001"/>
    <n v="530801"/>
    <n v="1701"/>
    <s v="001"/>
    <s v="0000"/>
    <s v="0000"/>
    <n v="113.79000000000002"/>
    <s v="ALIMENTOS Y BEBIDAS"/>
    <s v="COOR ADMINISTRATIVA FINANCIERA"/>
    <s v="COOR ADMINISTRATIVA FINANCIERA"/>
    <s v="NO APLICA"/>
    <m/>
    <x v="6"/>
  </r>
  <r>
    <x v="194"/>
    <s v="134000010"/>
    <s v="MSP-CGAF-2022-1415-M"/>
    <d v="2022-06-15T00:00:00"/>
    <x v="188"/>
    <d v="2022-06-22T00:00:00"/>
    <s v="APROBADA"/>
    <m/>
    <s v="ADMINISTRACION CENTRAL"/>
    <n v="279.60000000000002"/>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CGAF"/>
    <n v="46.73"/>
    <n v="0"/>
    <n v="46.73"/>
    <n v="0"/>
    <n v="0"/>
    <n v="0"/>
    <s v="NUEVA"/>
    <n v="9999"/>
    <s v="01"/>
    <s v="000"/>
    <s v="001"/>
    <n v="530820"/>
    <n v="1701"/>
    <s v="001"/>
    <s v="0000"/>
    <s v="0000"/>
    <n v="77.07000000000005"/>
    <s v="MENAJE Y ACCESORIOS DESCARTABLES"/>
    <s v="COOR ADMINISTRATIVA FINANCIERA"/>
    <s v="COOR ADMINISTRATIVA FINANCIERA"/>
    <s v="NO APLICA"/>
    <m/>
    <x v="6"/>
  </r>
  <r>
    <x v="194"/>
    <s v="134000019"/>
    <s v="MSP-CGAF-2022-1415-M"/>
    <d v="2022-06-15T00:00:00"/>
    <x v="188"/>
    <d v="2022-06-22T00:00:00"/>
    <s v="APROBADA"/>
    <m/>
    <s v="ADMINISTRACION CENTRAL"/>
    <n v="50"/>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CGAF"/>
    <n v="47.6"/>
    <n v="0"/>
    <n v="47.6"/>
    <n v="0"/>
    <n v="0"/>
    <n v="0"/>
    <s v="NUEVA"/>
    <s v="9999"/>
    <s v="01"/>
    <s v="000"/>
    <s v="001"/>
    <n v="530204"/>
    <n v="1701"/>
    <s v="001"/>
    <s v="0000"/>
    <s v="0000"/>
    <n v="2.3999999999999986"/>
    <s v="EDICIÓN IMPRESIÓN REPRODUCCIÓN PUBLICACIONES SUSCR"/>
    <s v="COOR ADMINISTRATIVA FINANCIERA"/>
    <s v="COOR ADMINISTRATIVA FINANCIERA"/>
    <s v="NO APLICA"/>
    <m/>
    <x v="6"/>
  </r>
  <r>
    <x v="195"/>
    <s v="134000006"/>
    <s v="MSP-CGAF-2022-1470-M"/>
    <d v="2022-06-21T00:00:00"/>
    <x v="189"/>
    <d v="2022-06-22T00:00:00"/>
    <s v="APROBADA"/>
    <m/>
    <s v="ADMINISTRACION CENTRAL"/>
    <n v="4619.8"/>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Despacho Ministerial"/>
    <n v="329.7"/>
    <n v="0"/>
    <n v="329.7"/>
    <n v="0"/>
    <n v="0"/>
    <n v="0"/>
    <s v="NUEVA"/>
    <n v="9999"/>
    <s v="01"/>
    <s v="000"/>
    <s v="001"/>
    <n v="530801"/>
    <n v="1701"/>
    <s v="001"/>
    <s v="0000"/>
    <s v="0000"/>
    <n v="3275.1900000000005"/>
    <s v="ALIMENTOS Y BEBIDAS"/>
    <s v="COOR ADMINISTRATIVA FINANCIERA"/>
    <s v="COOR ADMINISTRATIVA FINANCIERA"/>
    <s v="NO APLICA"/>
    <m/>
    <x v="6"/>
  </r>
  <r>
    <x v="195"/>
    <s v="134000007"/>
    <s v="MSP-CGAF-2022-1470-M"/>
    <d v="2022-06-21T00:00:00"/>
    <x v="189"/>
    <d v="2022-06-22T00:00:00"/>
    <s v="APROBADA"/>
    <m/>
    <s v="ADMINISTRACION CENTRAL"/>
    <n v="1633.2"/>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Despacho Ministerial"/>
    <n v="33.46"/>
    <n v="0"/>
    <n v="33.46"/>
    <n v="0"/>
    <n v="0"/>
    <n v="0"/>
    <s v="NUEVA"/>
    <n v="9999"/>
    <s v="01"/>
    <s v="000"/>
    <s v="001"/>
    <n v="530820"/>
    <n v="1701"/>
    <s v="001"/>
    <s v="0000"/>
    <s v="0000"/>
    <n v="1338.45"/>
    <s v="MENAJE Y ACCESORIOS DESCARTABLES"/>
    <s v="COOR ADMINISTRATIVA FINANCIERA"/>
    <s v="COOR ADMINISTRATIVA FINANCIERA"/>
    <s v="NO APLICA"/>
    <m/>
    <x v="6"/>
  </r>
  <r>
    <x v="195"/>
    <s v="134000008"/>
    <s v="MSP-CGAF-2022-1470-M"/>
    <d v="2022-06-21T00:00:00"/>
    <x v="189"/>
    <d v="2022-06-22T00:00:00"/>
    <s v="APROBADA"/>
    <m/>
    <s v="ADMINISTRACION CENTRAL"/>
    <n v="644.79999999999995"/>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Despacho Ministerial"/>
    <n v="80"/>
    <n v="0"/>
    <n v="80"/>
    <n v="0"/>
    <n v="0"/>
    <n v="0"/>
    <s v="NUEVA"/>
    <n v="9999"/>
    <s v="01"/>
    <s v="000"/>
    <s v="001"/>
    <n v="530822"/>
    <n v="1701"/>
    <s v="001"/>
    <s v="0000"/>
    <s v="0000"/>
    <n v="361.99999999999994"/>
    <s v="CONDECORACIONES"/>
    <s v="COOR ADMINISTRATIVA FINANCIERA"/>
    <s v="COOR ADMINISTRATIVA FINANCIERA"/>
    <s v="NO APLICA"/>
    <m/>
    <x v="6"/>
  </r>
  <r>
    <x v="195"/>
    <s v="134000014"/>
    <s v="MSP-CGAF-2022-1470-M"/>
    <d v="2022-06-21T00:00:00"/>
    <x v="189"/>
    <d v="2022-06-22T00:00:00"/>
    <s v="APROBADA"/>
    <m/>
    <s v="ADMINISTRACION CENTRAL"/>
    <n v="563.5"/>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Despacho Ministerial"/>
    <n v="40.840000000000003"/>
    <n v="0"/>
    <n v="40.840000000000003"/>
    <n v="0"/>
    <n v="0"/>
    <n v="0"/>
    <s v="NUEVA"/>
    <s v="9999"/>
    <s v="01"/>
    <s v="000"/>
    <s v="001"/>
    <n v="530811"/>
    <n v="1701"/>
    <s v="001"/>
    <s v="0000"/>
    <s v="0000"/>
    <n v="379.15999999999997"/>
    <s v="INSUMOS MATERIALES Y SUMINISTROS PARA CONSTRUCCIÓN"/>
    <s v="COOR ADMINISTRATIVA FINANCIERA"/>
    <s v="COOR ADMINISTRATIVA FINANCIERA"/>
    <s v="NO APLICA"/>
    <m/>
    <x v="6"/>
  </r>
  <r>
    <x v="195"/>
    <s v="134000016"/>
    <s v="MSP-CGAF-2022-1470-M"/>
    <d v="2022-06-21T00:00:00"/>
    <x v="189"/>
    <d v="2022-06-22T00:00:00"/>
    <s v="APROBADA"/>
    <m/>
    <s v="ADMINISTRACION CENTRAL"/>
    <n v="600"/>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Despacho Ministerial"/>
    <n v="16"/>
    <n v="0"/>
    <n v="16"/>
    <n v="0"/>
    <n v="0"/>
    <n v="0"/>
    <s v="NUEVA"/>
    <s v="9999"/>
    <s v="01"/>
    <s v="000"/>
    <s v="001"/>
    <n v="530204"/>
    <n v="1701"/>
    <s v="001"/>
    <s v="0000"/>
    <s v="0000"/>
    <n v="584"/>
    <s v="EDICIÓN IMPRESIÓN REPRODUCCIÓN PUBLICACIONES SUSCR"/>
    <s v="COOR ADMINISTRATIVA FINANCIERA"/>
    <s v="COOR ADMINISTRATIVA FINANCIERA"/>
    <s v="NO APLICA"/>
    <m/>
    <x v="6"/>
  </r>
  <r>
    <x v="196"/>
    <s v="134003013"/>
    <s v="MSP-DNA-2022-1415-M"/>
    <d v="2022-06-08T00:00:00"/>
    <x v="190"/>
    <d v="2022-06-22T00:00:00"/>
    <s v="APROBADA"/>
    <s v="la existencia de la programación de la actividad, de acuerdo a los datos detallados en el Requerimiento y Validación de este Informe para el año 2022. _x000a_Para el año 2023 la Dirección Nacional Financiera en función a su competencia expone &quot;(…)me permito informar que el techo plurianual para el año 2023, para el Grupo 53  es de  USD 550,298.28;  sin embargo es preciso indicar  que este techo  presupuestario,  varia según los requerimientos de las unidades a nivel nacional&quot;"/>
    <s v="ADMINISTRACION CENTRAL"/>
    <n v="60627.414400000009"/>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ABASTECIMIENTO DE COMBUSTIBLE (GASOLINA Y DIESEL) PARA EL PARQUE AUTOMOTOR DEL MINISTERIO DE SALUD PÚBLICA (PLANTA CENTRAL)"/>
    <n v="60627.414400000001"/>
    <n v="0"/>
    <n v="60627.414400000001"/>
    <n v="0"/>
    <n v="0"/>
    <n v="0"/>
    <s v="NUEVA"/>
    <n v="9999"/>
    <s v="01"/>
    <s v="000"/>
    <s v="001"/>
    <n v="530803"/>
    <n v="1701"/>
    <s v="001"/>
    <s v="0000"/>
    <s v="0000"/>
    <n v="7.2759576141834259E-12"/>
    <s v="COMBUSTIBLES Y LUBRICANTES"/>
    <s v="COOR ADMINISTRATIVA FINANCIERA"/>
    <s v="DIR ADMINISTRATIVA"/>
    <s v="GI TRANSPORTES"/>
    <m/>
    <x v="6"/>
  </r>
  <r>
    <x v="197"/>
    <n v="135000022"/>
    <s v="MSP-DNTIC-2022-0906-M"/>
    <d v="2022-06-14T00:00:00"/>
    <x v="92"/>
    <m/>
    <s v="APROBADA"/>
    <m/>
    <e v="#N/A"/>
    <e v="#N/A"/>
    <e v="#N/A"/>
    <e v="#N/A"/>
    <e v="#N/A"/>
    <n v="517515.9"/>
    <n v="0"/>
    <n v="517515.9"/>
    <n v="0"/>
    <n v="0"/>
    <n v="0"/>
    <e v="#N/A"/>
    <e v="#N/A"/>
    <e v="#N/A"/>
    <e v="#N/A"/>
    <e v="#N/A"/>
    <e v="#N/A"/>
    <e v="#N/A"/>
    <e v="#N/A"/>
    <e v="#N/A"/>
    <e v="#N/A"/>
    <e v="#N/A"/>
    <e v="#N/A"/>
    <e v="#N/A"/>
    <e v="#N/A"/>
    <e v="#N/A"/>
    <m/>
    <x v="9"/>
  </r>
  <r>
    <x v="198"/>
    <s v="134003040"/>
    <s v="MSP-DNA-2022-1413-M"/>
    <d v="2022-06-08T00:00:00"/>
    <x v="191"/>
    <d v="2022-06-23T00:00:00"/>
    <s v="APROBADA"/>
    <m/>
    <s v="ADMINISTRACION CENTRAL"/>
    <n v="150475"/>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EMISIÓN DE PASAJES AEREOS NACIONALES E INTERNACIONALES PARA SERVIDORES DEL MINISTERIO DE SALUD PÚBLICA (PLANTA CENTRAL) Y PACIENTES RPIS"/>
    <n v="150000"/>
    <n v="475"/>
    <n v="150475"/>
    <n v="112285"/>
    <n v="0"/>
    <n v="0"/>
    <s v="NUEVA"/>
    <n v="9999"/>
    <s v="01"/>
    <s v="000"/>
    <s v="001"/>
    <n v="530301"/>
    <n v="1701"/>
    <s v="001"/>
    <s v="0000"/>
    <s v="0000"/>
    <n v="0"/>
    <s v="PASAJES AL INTERIOR"/>
    <s v="COOR ADMINISTRATIVA FINANCIERA"/>
    <s v="DIR ADMINISTRATIVA"/>
    <s v="GI TRANSPORTES"/>
    <m/>
    <x v="6"/>
  </r>
  <r>
    <x v="198"/>
    <s v="134003041"/>
    <s v="MSP-DNA-2022-1413-M"/>
    <d v="2022-06-08T00:00:00"/>
    <x v="191"/>
    <d v="2022-06-23T00:00:00"/>
    <s v="APROBADA"/>
    <m/>
    <s v="ADMINISTRACION CENTRAL"/>
    <n v="85100"/>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EMISIÓN DE PASAJES AEREOS NACIONALES E INTERNACIONALES PARA SERVIDORES DEL MINISTERIO DE SALUD PÚBLICA (PLANTA CENTRAL) Y PACIENTES RPIS"/>
    <n v="85000"/>
    <n v="100"/>
    <n v="85100"/>
    <n v="84745"/>
    <n v="0"/>
    <n v="0"/>
    <s v="NUEVA"/>
    <n v="9999"/>
    <s v="01"/>
    <s v="000"/>
    <s v="001"/>
    <n v="530302"/>
    <n v="1701"/>
    <s v="001"/>
    <s v="0000"/>
    <s v="0000"/>
    <n v="0"/>
    <s v="PASAJES AL EXTERIOR"/>
    <s v="COOR ADMINISTRATIVA FINANCIERA"/>
    <s v="DIR ADMINISTRATIVA"/>
    <s v="GI TRANSPORTES"/>
    <m/>
    <x v="6"/>
  </r>
  <r>
    <x v="199"/>
    <s v="112001004"/>
    <s v="MSP-DNVE-2022-0462-M"/>
    <d v="2022-06-21T00:00:00"/>
    <x v="192"/>
    <d v="2022-06-24T00:00:00"/>
    <s v="APROBADA"/>
    <s v="La Dirección Nacional de Vigilancia Epidemiológica solicita la certificación de la linea POA de pasajes, viáticos y subsistencias"/>
    <s v="VIGILANCIA Y CONTROL SANITARIO"/>
    <n v="2000"/>
    <s v="f. Ejecutar la investigación de brotes y epidemias de eventos de importancia de salud pública_x000a_nacional e internacional según requerimiento"/>
    <s v="6. Informes de monitorco de los indicadores de los sistemas de vigilancia."/>
    <s v="Viáticos  y Subsistencias en el interior "/>
    <n v="2000"/>
    <n v="0"/>
    <n v="2000"/>
    <n v="0"/>
    <n v="0"/>
    <n v="0"/>
    <s v="NUEVA"/>
    <n v="9999"/>
    <n v="56"/>
    <s v="000"/>
    <s v="001"/>
    <n v="530303"/>
    <n v="1701"/>
    <s v="001"/>
    <s v="0000"/>
    <s v="0000"/>
    <n v="0"/>
    <s v="VIATICOS Y SUBSISTENCIAS EN EL INTERIOR"/>
    <s v="SUB VIGILANCIA PREVENCION CONTROL SALUD"/>
    <s v="DIR NAC VIGILANCIA EPIDEMIOLOGICA"/>
    <s v="NO APLICA"/>
    <m/>
    <x v="7"/>
  </r>
  <r>
    <x v="199"/>
    <s v="112001005"/>
    <s v="MSP-DNVE-2022-0462-M"/>
    <d v="2022-06-21T00:00:00"/>
    <x v="192"/>
    <d v="2022-06-24T00:00:00"/>
    <s v="APROBADA"/>
    <s v="La Dirección Nacional de Vigilancia Epidemiológica solicita la certificación de la linea POA de pasajes, viáticos y subsistencias"/>
    <s v="VIGILANCIA Y CONTROL SANITARIO"/>
    <n v="1000"/>
    <s v="p. Desarrollar y monitorear el cumplimiento de indicadores del sistema de vigilancia_x000a_epidemiológica para garantizar su mejoramiento continuo;"/>
    <s v="12. Planes de gestión y capacitación para fortalecer la capacidad de acción y respuesta de la red de_x000a_epidemiólogos a nivel nacional"/>
    <s v="Pasajes interior "/>
    <n v="1000"/>
    <n v="0"/>
    <n v="1000"/>
    <n v="0"/>
    <n v="0"/>
    <n v="0"/>
    <s v="NUEVA"/>
    <n v="9999"/>
    <n v="56"/>
    <s v="000"/>
    <s v="001"/>
    <n v="530301"/>
    <n v="1701"/>
    <s v="001"/>
    <s v="0000"/>
    <s v="0000"/>
    <n v="0"/>
    <s v="PASAJES AL INTERIOR"/>
    <s v="SUB VIGILANCIA PREVENCION CONTROL SALUD"/>
    <s v="DIR NAC VIGILANCIA EPIDEMIOLOGICA"/>
    <s v="NO APLICA"/>
    <m/>
    <x v="7"/>
  </r>
  <r>
    <x v="200"/>
    <s v="113001029"/>
    <s v="MSP-DNPS-2022-0471-M"/>
    <d v="2022-06-01T00:00:00"/>
    <x v="193"/>
    <d v="2022-06-30T00:00:00"/>
    <s v="APROBADA"/>
    <m/>
    <s v="PREVENCION Y PROMOCION DE LA SALUD"/>
    <n v="0"/>
    <s v="b. Desarrollar planes, programas, proyectos, herramientas y/o instrumentos técnicos con lineamientos/estrategias para alimentación saludable y nutrición considerando la situación epidemiológica nutricional, determinantes de la salud, seguridad y soberanía alimentaria del país; así como para prevenir enfermedades relacionadas con la nutrición;"/>
    <s v="3. Informes y/o reportes de implementación, seguimiento y evaluación de aplicación de las políticas, normas, planes y proyectos de alimentación saludable y nutrición."/>
    <s v="Convenio de Cooperación Interinstitucional entre el Ministerio de Salud Pública (MSP) y la Organización Children International."/>
    <n v="0"/>
    <n v="0"/>
    <n v="0"/>
    <n v="0"/>
    <n v="0"/>
    <n v="0"/>
    <s v="NUEVA"/>
    <n v="9999"/>
    <n v="55"/>
    <s v="000"/>
    <s v="001"/>
    <n v="0"/>
    <n v="1701"/>
    <s v="001"/>
    <s v="0000"/>
    <s v="0000"/>
    <n v="0"/>
    <s v=""/>
    <s v="SUB PROMOCION SALUD INTERCULTURAL  IGUALDAD"/>
    <s v="DIR NAC PROMOCION SALUD"/>
    <s v="NO APLICA"/>
    <m/>
    <x v="11"/>
  </r>
  <r>
    <x v="200"/>
    <s v="113001030"/>
    <s v="MSP-DNPS-2022-0471-M"/>
    <d v="2022-06-01T00:00:00"/>
    <x v="193"/>
    <d v="2022-06-30T00:00:00"/>
    <s v="APROBADA"/>
    <m/>
    <s v="PREVENCION Y PROMOCION DE LA SALUD"/>
    <n v="0"/>
    <s v="a. Desarrollar propuestas de política pública, proyectos de ley, modelos de gestión, normas técnicas, reglamentos, convenios y otros instrumentos normativos de promoción de la salud y acción sobre determinantes de la salud;"/>
    <s v="1. Propuestas de política pública, proyectos de ley, modelos de gestión, normas técnicas, reglamentos, convenios y otros instrumentos normativos para la promoción de la salud, desde un enfoque de determinantes sociales de la salud."/>
    <s v="Convenio marco interinstitucional de cooperación entre el Ministerio de Salud Pública del Ecuador y CARE-Ecuador."/>
    <n v="0"/>
    <n v="0"/>
    <n v="0"/>
    <n v="0"/>
    <n v="0"/>
    <n v="0"/>
    <s v="NUEVA"/>
    <n v="9999"/>
    <n v="55"/>
    <s v="000"/>
    <s v="001"/>
    <n v="0"/>
    <n v="1701"/>
    <s v="001"/>
    <s v="0000"/>
    <s v="0000"/>
    <n v="0"/>
    <s v=""/>
    <s v="SUB PROMOCION SALUD INTERCULTURAL  IGUALDAD"/>
    <s v="DIR NAC PROMOCION SALUD"/>
    <s v="NO APLICA"/>
    <m/>
    <x v="11"/>
  </r>
  <r>
    <x v="201"/>
    <s v="111005026"/>
    <s v="MSP-SNGSP-2022-1625-M"/>
    <d v="2022-06-29T00:00:00"/>
    <x v="194"/>
    <d v="2022-06-29T00:00:00"/>
    <s v="APROBADA"/>
    <m/>
    <s v="PROGRAMAS DE SALUD PUBLICA"/>
    <n v="212597.77000000002"/>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 medicamentos de consulta externa a través del procedimiento de externalización de farmacias para la Fase 1 (Porcentaje de incremento costos operativos)"/>
    <n v="0"/>
    <n v="0"/>
    <n v="0"/>
    <n v="0"/>
    <n v="0"/>
    <n v="0"/>
    <s v="NUEVA"/>
    <n v="9999"/>
    <n v="24"/>
    <s v="000"/>
    <s v="002"/>
    <n v="530242"/>
    <n v="1701"/>
    <s v="001"/>
    <s v="0000"/>
    <s v="0000"/>
    <n v="2.9103830456733704E-11"/>
    <s v="SERVICIOS DE ALMACENAMIENTO CONTROL CUSTORIA DISPE"/>
    <s v="SUB GESTION OPERACIONES LOGISTICA SALUD "/>
    <s v="DIR NACIONAL ABASTECIMIENTO MEDICAMENTOS DIPOSITIVOS MEDICOS OTROS BIENES ESTRATÉGICOS EN SALUD"/>
    <s v="Externalización de Medicamentos"/>
    <s v="Se deja insubsistente por cambio de denominación de la subactividad y por financiar la totalidad del %5 de costos operativos de Convenios de Adhesisón en el marco del procedimiento de contratación aplicable, que comprende Regimen Especial."/>
    <x v="1"/>
  </r>
  <r>
    <x v="202"/>
    <s v="111005026"/>
    <s v="SP-DNMDM-2022-0808-M d"/>
    <d v="2022-06-30T00:00:00"/>
    <x v="195"/>
    <d v="2022-06-30T00:00:00"/>
    <s v="APROBADA"/>
    <m/>
    <s v="PROGRAMAS DE SALUD PUBLICA"/>
    <n v="212597.77000000002"/>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 medicamentos de consulta externa a través del procedimiento de externalización de farmacias para la Fase 1 (Porcentaje de incremento costos operativos)"/>
    <n v="212597.77"/>
    <n v="0"/>
    <n v="212597.77"/>
    <n v="0"/>
    <n v="0"/>
    <n v="0"/>
    <s v="NUEVA"/>
    <n v="9999"/>
    <n v="24"/>
    <s v="000"/>
    <s v="002"/>
    <n v="530242"/>
    <n v="1701"/>
    <s v="001"/>
    <s v="0000"/>
    <s v="0000"/>
    <n v="2.9103830456733704E-11"/>
    <s v="SERVICIOS DE ALMACENAMIENTO CONTROL CUSTORIA DISPE"/>
    <s v="SUB GESTION OPERACIONES LOGISTICA SALUD "/>
    <s v="DIR NACIONAL ABASTECIMIENTO MEDICAMENTOS DIPOSITIVOS MEDICOS OTROS BIENES ESTRATÉGICOS EN SALUD"/>
    <s v="Externalización de Medicamentos"/>
    <s v="Se deja insubsistente por cambio de denominación de la subactividad y por financiar la totalidad del %5 de costos operativos de Convenios de Adhesisón en el marco del procedimiento de contratación aplicable, que comprende Regimen Especial."/>
    <x v="1"/>
  </r>
  <r>
    <x v="203"/>
    <s v="111005024"/>
    <s v="MSP-DNMDM-2022-0809-M"/>
    <d v="2022-07-01T00:00:00"/>
    <x v="196"/>
    <d v="2022-07-04T00:00:00"/>
    <s v="APROBADA"/>
    <s v="ADQUISICIÓN DE 4 (CUATRO) MEDICAMENTOS POR MEDIO DEL CONVENIO DE COOPERACIÓN ENTRE EL MINISTERIO DE SALUD PÚBLICA DEL ECUADOR Y LA ORGANIZACIÓN PANAMERICANA DE LA SALUD A TRAVEZ DEL FONDO ESTRATEGICO"/>
    <s v="GOBERNANZA DE LA SALUD"/>
    <n v="1379176.17"/>
    <s v="I. COORDINAR LA APLICACIÓN DE LOS MODELOS Y LA POLÍTICA DE FINANCIAMIENTO Y ASIGNACIÓN DE RECURSOS DE LA RED PÚBLICA Y COMPLEMENTARIA EN COORDINACIÓN CON LAS INSTANCIAS PERTINENTES"/>
    <s v="Q. INFORMES DE SEGUIMIENTO Y EVALUACIÓN SOBRE LA IMPLEMENTACIÓN DE LA POLÍTICA DE FINANCIAMIENTO Y ASIGNACIÓN DE RECURSOS, EN LA RED PÚBLICA Y COMPLEMENTARIA DE SALUD "/>
    <s v="ADQUISICIÓN DE 4 (CUATRO) MEDICAMENTOS POR MEDIO DEL CONVENIO DE COOPERACIÓN ENTRE EL MINISTERIO DE SALUD PÚBLICA DEL ECUADOR Y LA ORGANIZACIÓN PANAMERICANA DE LA SALUD A TRAVEZ DEL FONDO ESTRATEGICO"/>
    <n v="1379176.17"/>
    <n v="0"/>
    <n v="1379176.17"/>
    <n v="0"/>
    <n v="0"/>
    <n v="0"/>
    <s v="NUEVA"/>
    <n v="9999"/>
    <n v="58"/>
    <s v="000"/>
    <s v="003"/>
    <n v="581202"/>
    <n v="1701"/>
    <s v="001"/>
    <s v="0000"/>
    <s v="0000"/>
    <n v="0"/>
    <s v="CONVENIO DE COOPERACIÓN TÉCNICA INTERNACIONAL"/>
    <s v="SUB GESTION OPERACIONES LOGISTICA SALUD "/>
    <s v="DIR NACIONAL ABASTECIMIENTO MEDICAMENTOS DIPOSITIVOS MEDICOS OTROS BIENES ESTRATÉGICOS EN SALUD"/>
    <s v="NO APLICA"/>
    <m/>
    <x v="1"/>
  </r>
  <r>
    <x v="204"/>
    <s v="134003231"/>
    <s v="MSP-DNA-2022-1601-M"/>
    <d v="2022-07-01T00:00:00"/>
    <x v="197"/>
    <d v="2022-07-04T00:00:00"/>
    <s v="INSUBSISTENTE"/>
    <m/>
    <s v="ADMINISTRACION CENTRAL"/>
    <n v="249.79999999999995"/>
    <n v="0"/>
    <n v="0"/>
    <s v="ADQUISICIÓN DE SUMINISTROS DE OFICINA NO CATALOGADOS PARA EL MINISTERIO DE SALUD PÚBLICA - PLANTA CENTRAL"/>
    <n v="14000"/>
    <n v="500"/>
    <s v=""/>
    <n v="0"/>
    <n v="0"/>
    <n v="0"/>
    <s v="NUEVA"/>
    <n v="9999"/>
    <s v="01"/>
    <s v="000"/>
    <s v="001"/>
    <n v="530804"/>
    <n v="1701"/>
    <s v="001"/>
    <s v="0000"/>
    <s v="0000"/>
    <n v="249.79999999999995"/>
    <s v="MATERIALES DE OFICINA"/>
    <s v="COOR ADMINISTRATIVA FINANCIERA"/>
    <s v="DIR ADMINISTRATIVA"/>
    <s v="NO APLICA"/>
    <s v="se deja insubsistente con memorando MSP-DNA-2022-1914-M"/>
    <x v="6"/>
  </r>
  <r>
    <x v="205"/>
    <s v="111005029"/>
    <s v="MSP-SNGSP-2022-1664-M"/>
    <d v="2022-07-04T00:00:00"/>
    <x v="198"/>
    <d v="2022-07-04T00:00:00"/>
    <s v="APROBADA"/>
    <m/>
    <s v="PROVISION Y PRESTACION DE SERVICIOS DE SALUD"/>
    <n v="325213.71999999997"/>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   MEDICAMENTOS   DEL   GRUPO TERAPÉUTICO A - TRACTO ALIMENTARIO Y METABOLISMO PARA LOS ESTABLECIMIENTOS _x000a_DE SALUD DEL MINISTERIO DE SALUD PÚBLICA POR DECLARATORIA DE EMERGENCIA ”"/>
    <n v="325213.71999999997"/>
    <n v="0"/>
    <n v="325213.71999999997"/>
    <n v="0"/>
    <n v="0"/>
    <n v="0"/>
    <s v="NUEVA"/>
    <n v="9999"/>
    <n v="90"/>
    <s v="000"/>
    <s v="001"/>
    <n v="530809"/>
    <n v="1701"/>
    <s v="001"/>
    <s v="0000"/>
    <s v="0000"/>
    <n v="0"/>
    <s v="MEDICAMENTOS"/>
    <s v="SUB GESTION OPERACIONES LOGISTICA SALUD "/>
    <s v="DIR NACIONAL ABASTECIMIENTO MEDICAMENTOS DIPOSITIVOS MEDICOS OTROS BIENES ESTRATÉGICOS EN SALUD"/>
    <s v="EMERGENCIA SECTOR SALUD"/>
    <s v="Se liquida parcialmente la certificación POA GC-CER-2022-206, por pedido de la Sub. Gobernanza conforme memorando No. MSP-DNMDM-2022-1156-M y una vez liquidadas la Certifiaciones Presupuestarias por parte de la DNF conforme memorando No. MSP-DNF-2022-3773-M del 29 de agosto de 2022"/>
    <x v="1"/>
  </r>
  <r>
    <x v="205"/>
    <s v="111005030"/>
    <s v="MSP-SNGSP-2022-1664-M"/>
    <d v="2022-07-04T00:00:00"/>
    <x v="198"/>
    <d v="2022-07-04T00:00:00"/>
    <s v="APROBADA"/>
    <m/>
    <s v="PROVISION Y PRESTACION DE SERVICIOS DE SALUD"/>
    <n v="209255.83000000007"/>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   MEDICAMENTOS   DEL   GRUPO TERAPÉUTICO B - SANGRE Y ÓRGANOS FORMADORES DE SANGRE PARA LOS ESTABLECIMIENTOS DE SALUD DEL MINISTERIO DE SALUD PÚBLICA POR DECLARATORIA DE EMERGENCIA ”"/>
    <n v="209255.83000000007"/>
    <n v="0"/>
    <n v="209255.83000000007"/>
    <n v="0"/>
    <n v="0"/>
    <n v="0"/>
    <s v="NUEVA"/>
    <n v="9999"/>
    <n v="90"/>
    <s v="000"/>
    <s v="001"/>
    <n v="530809"/>
    <n v="1701"/>
    <s v="001"/>
    <s v="0000"/>
    <s v="0000"/>
    <n v="0"/>
    <s v="MEDICAMENTOS"/>
    <s v="SUB GESTION OPERACIONES LOGISTICA SALUD "/>
    <s v="DIR NACIONAL ABASTECIMIENTO MEDICAMENTOS DIPOSITIVOS MEDICOS OTROS BIENES ESTRATÉGICOS EN SALUD"/>
    <s v="EMERGENCIA SECTOR SALUD"/>
    <s v="Se liquida parcialmente la certificación POA GC-CER-2022-206, por pedido de la Sub. Gobernanza conforme memorando No. MSP-DNMDM-2022-1156-M y una vez liquidadas la Certifiaciones Presupuestarias por parte de la DNF conforme memorando No. MSP-DNF-2022-3773-M del 29 de agosto de 2022"/>
    <x v="1"/>
  </r>
  <r>
    <x v="205"/>
    <s v="111005031"/>
    <s v="MSP-SNGSP-2022-1664-M"/>
    <d v="2022-07-04T00:00:00"/>
    <x v="198"/>
    <d v="2022-07-04T00:00:00"/>
    <s v="APROBADA"/>
    <m/>
    <s v="PROVISION Y PRESTACION DE SERVICIOS DE SALUD"/>
    <n v="108077.68999999997"/>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   MEDICAMENTOS   DEL   GRUPO TERAPÉUTICO C - SISTEMA CARDIOVASCULAR PARA LOS ESTABLECIMIENTOS DE SALUD DEL MINISTERIO DE SALUD PÚBLICA POR DECLARATORIA DE EMERGENCIA ”"/>
    <n v="108077.69"/>
    <n v="0"/>
    <n v="108077.69"/>
    <n v="0"/>
    <n v="0"/>
    <n v="0"/>
    <s v="NUEVA"/>
    <n v="9999"/>
    <n v="90"/>
    <s v="000"/>
    <s v="001"/>
    <n v="530809"/>
    <n v="1701"/>
    <s v="001"/>
    <s v="0000"/>
    <s v="0000"/>
    <n v="-2.9103830456733704E-11"/>
    <s v="MEDICAMENTOS"/>
    <s v="SUB GESTION OPERACIONES LOGISTICA SALUD "/>
    <s v="DIR NACIONAL ABASTECIMIENTO MEDICAMENTOS DIPOSITIVOS MEDICOS OTROS BIENES ESTRATÉGICOS EN SALUD"/>
    <s v="EMERGENCIA SECTOR SALUD"/>
    <s v="Se realiza la liquidación parcial de la certificación POA 206, conforme solicitud realizada por la Sub. Gobernanza con memorando No. MSP-DNMDM-2022-1200-M de 07.09.2022, posterior a la liquidación de la certificación presupuestaria No. 289 por parte de la DNF"/>
    <x v="1"/>
  </r>
  <r>
    <x v="205"/>
    <s v="111005032"/>
    <s v="MSP-SNGSP-2022-1664-M"/>
    <d v="2022-07-04T00:00:00"/>
    <x v="198"/>
    <d v="2022-07-04T00:00:00"/>
    <s v="APROBADA"/>
    <m/>
    <s v="PROVISION Y PRESTACION DE SERVICIOS DE SALUD"/>
    <n v="57143"/>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   MEDICAMENTOS   DEL   GRUPO TERAPÉUTICO D - DERMATOLÓGICOS PARA LOS ESTABLECIMIENTOS DE SALUD DEL MINISTERIO DE SALUD PÚBLICA POR DECLARATORIA DE EMERGENCIA ”"/>
    <n v="57142.999999999971"/>
    <n v="0"/>
    <n v="57142.999999999971"/>
    <n v="0"/>
    <n v="0"/>
    <n v="0"/>
    <s v="NUEVA"/>
    <n v="9999"/>
    <n v="90"/>
    <s v="000"/>
    <s v="001"/>
    <n v="530809"/>
    <n v="1701"/>
    <s v="001"/>
    <s v="0000"/>
    <s v="0000"/>
    <n v="2.9103830456733704E-11"/>
    <s v="MEDICAMENTOS"/>
    <s v="SUB GESTION OPERACIONES LOGISTICA SALUD "/>
    <s v="DIR NACIONAL ABASTECIMIENTO MEDICAMENTOS DIPOSITIVOS MEDICOS OTROS BIENES ESTRATÉGICOS EN SALUD"/>
    <s v="EMERGENCIA SECTOR SALUD"/>
    <s v="Se liquida parcialmente la certificación POA GC-CER-2022-206, por pedido de la Sub. Gobernanza conforme memorando No. MSP-DNMDM-2022-1156-M y una vez liquidadas la Certifiaciones Presupuestarias por parte de la DNF conforme memorando No. MSP-DNF-2022-3773-M del 29 de agosto de 2022"/>
    <x v="1"/>
  </r>
  <r>
    <x v="205"/>
    <s v="111005033"/>
    <s v="MSP-SNGSP-2022-1664-M"/>
    <d v="2022-07-04T00:00:00"/>
    <x v="198"/>
    <d v="2022-07-04T00:00:00"/>
    <s v="APROBADA"/>
    <m/>
    <s v="PROVISION Y PRESTACION DE SERVICIOS DE SALUD"/>
    <n v="15090.420000000013"/>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   MEDICAMENTOS   DEL   GRUPO TERAPÉUTICO G - SISTEMA GENITO-URINARIO Y HORMONAS SEXUALES PARA LOS ESTABLECIMIENTOS DE SALUD DEL MINISTERIO DE SALUD PÚBLICA POR DECLARATORIA DE EMERGENCIA ”"/>
    <n v="15090.419999999984"/>
    <n v="0"/>
    <n v="15090.419999999984"/>
    <n v="0"/>
    <n v="0"/>
    <n v="0"/>
    <s v="NUEVA"/>
    <n v="9999"/>
    <n v="90"/>
    <s v="000"/>
    <s v="001"/>
    <n v="530809"/>
    <n v="1701"/>
    <s v="001"/>
    <s v="0000"/>
    <s v="0000"/>
    <n v="2.9103830456733704E-11"/>
    <s v="MEDICAMENTOS"/>
    <s v="SUB GESTION OPERACIONES LOGISTICA SALUD "/>
    <s v="DIR NACIONAL ABASTECIMIENTO MEDICAMENTOS DIPOSITIVOS MEDICOS OTROS BIENES ESTRATÉGICOS EN SALUD"/>
    <s v="EMERGENCIA SECTOR SALUD"/>
    <s v="Se liquida parcialmente la certificación POA GC-CER-2022-206, por pedido de la Sub. Gobernanza conforme memorando No. MSP-DNMDM-2022-1156-M y una vez liquidadas la Certifiaciones Presupuestarias por parte de la DNF conforme memorando No. MSP-DNF-2022-3773-M del 29 de agosto de 2022"/>
    <x v="1"/>
  </r>
  <r>
    <x v="205"/>
    <s v="111005034"/>
    <s v="MSP-SNGSP-2022-1664-M"/>
    <d v="2022-07-04T00:00:00"/>
    <x v="198"/>
    <d v="2022-07-04T00:00:00"/>
    <s v="APROBADA"/>
    <m/>
    <s v="PROVISION Y PRESTACION DE SERVICIOS DE SALUD"/>
    <n v="102388.19"/>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   MEDICAMENTOS   DEL   GRUPO TERAPÉUTICO H - PREPARADOS HORMONALES SISTÉMICOS, EXCLUYE HORMONAS SEXUALES E INSULINAS PARA LOS ESTABLECIMIENTOS DE SALUD DEL MINISTERIO DE SALUD PÚBLICA POR DECLARATORIA DE EMERGENCIA ”"/>
    <n v="102388.19000000003"/>
    <n v="0"/>
    <n v="102388.19000000003"/>
    <n v="0"/>
    <n v="0"/>
    <n v="0"/>
    <s v="NUEVA"/>
    <n v="9999"/>
    <n v="90"/>
    <s v="000"/>
    <s v="001"/>
    <n v="530809"/>
    <n v="1701"/>
    <s v="001"/>
    <s v="0000"/>
    <s v="0000"/>
    <n v="-2.9103830456733704E-11"/>
    <s v="MEDICAMENTOS"/>
    <s v="SUB GESTION OPERACIONES LOGISTICA SALUD "/>
    <s v="DIR NACIONAL ABASTECIMIENTO MEDICAMENTOS DIPOSITIVOS MEDICOS OTROS BIENES ESTRATÉGICOS EN SALUD"/>
    <s v="EMERGENCIA SECTOR SALUD"/>
    <s v="Se liquida parcialmente la certificación POA GC-CER-2022-206, por pedido de la Sub. Gobernanza conforme memorando No. MSP-DNMDM-2022-1156-M y una vez liquidadas la Certifiaciones Presupuestarias por parte de la DNF conforme memorando No. MSP-DNF-2022-3773-M del 29 de agosto de 2022"/>
    <x v="1"/>
  </r>
  <r>
    <x v="205"/>
    <s v="111005035"/>
    <s v="MSP-SNGSP-2022-1664-M"/>
    <d v="2022-07-04T00:00:00"/>
    <x v="198"/>
    <d v="2022-07-04T00:00:00"/>
    <s v="APROBADA"/>
    <m/>
    <s v="PROVISION Y PRESTACION DE SERVICIOS DE SALUD"/>
    <n v="140159.38000000035"/>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   MEDICAMENTOS   DEL   GRUPO TERAPÉUTICO J - ANTIINFECCIOSOS PARA USO SISTÉMICO PARA LOS ESTABLECIMIENTOS DE SALUD DEL MINISTERIO DE SALUD PÚBLICA POR DECLARATORIA DE EMERGENCIA ”"/>
    <n v="140159.37999999989"/>
    <n v="0"/>
    <n v="140159.37999999989"/>
    <n v="0"/>
    <n v="0"/>
    <n v="0"/>
    <s v="NUEVA"/>
    <n v="9999"/>
    <n v="90"/>
    <s v="000"/>
    <s v="001"/>
    <n v="530809"/>
    <n v="1701"/>
    <s v="001"/>
    <s v="0000"/>
    <s v="0000"/>
    <n v="4.6566128730773926E-10"/>
    <s v="MEDICAMENTOS"/>
    <s v="SUB GESTION OPERACIONES LOGISTICA SALUD "/>
    <s v="DIR NACIONAL ABASTECIMIENTO MEDICAMENTOS DIPOSITIVOS MEDICOS OTROS BIENES ESTRATÉGICOS EN SALUD"/>
    <s v="EMERGENCIA SECTOR SALUD"/>
    <s v="Se liquida parcialmente la certificación POA GC-CER-2022-206, por pedido de la Sub. Gobernanza conforme memorando No. MSP-DNMDM-2022-1156-M y una vez liquidadas la Certifiaciones Presupuestarias por parte de la DNF conforme memorando No. MSP-DNF-2022-3773-M del 29 de agosto de 2022"/>
    <x v="1"/>
  </r>
  <r>
    <x v="205"/>
    <s v="111005036"/>
    <s v="MSP-SNGSP-2022-1664-M"/>
    <d v="2022-07-04T00:00:00"/>
    <x v="198"/>
    <d v="2022-07-04T00:00:00"/>
    <s v="APROBADA"/>
    <m/>
    <s v="PROVISION Y PRESTACION DE SERVICIOS DE SALUD"/>
    <n v="993212.83999999985"/>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   MEDICAMENTOS   DEL   GRUPO TERAPÉUTICO L - AGENTES ANTINEOPLÁSICOS E INMUNOMODULADORES PARA LOS ESTABLECIMIENTOS DE SALUD DEL MINISTERIO DE SALUD PÚBLICA POR DECLARATORIA DE EMERGENCIA ”"/>
    <n v="993212.84000000008"/>
    <n v="0"/>
    <n v="993212.84000000008"/>
    <n v="0"/>
    <n v="0"/>
    <n v="0"/>
    <s v="NUEVA"/>
    <n v="9999"/>
    <n v="90"/>
    <s v="000"/>
    <s v="001"/>
    <n v="530809"/>
    <n v="1701"/>
    <s v="001"/>
    <s v="0000"/>
    <s v="0000"/>
    <n v="-2.3283064365386963E-10"/>
    <s v="MEDICAMENTOS"/>
    <s v="SUB GESTION OPERACIONES LOGISTICA SALUD "/>
    <s v="DIR NACIONAL ABASTECIMIENTO MEDICAMENTOS DIPOSITIVOS MEDICOS OTROS BIENES ESTRATÉGICOS EN SALUD"/>
    <s v="EMERGENCIA SECTOR SALUD"/>
    <s v="Se liquida parcialmente la certificación POA GC-CER-2022-206, por pedido de la Sub. Gobernanza conforme memorando No. MSP-DNMDM-2022-1156-M y una vez liquidadas la Certifiaciones Presupuestarias por parte de la DNF conforme memorando No. MSP-DNF-2022-3773-M del 29 de agosto de 2022"/>
    <x v="1"/>
  </r>
  <r>
    <x v="205"/>
    <s v="111005037"/>
    <s v="MSP-SNGSP-2022-1664-M"/>
    <d v="2022-07-04T00:00:00"/>
    <x v="198"/>
    <d v="2022-07-04T00:00:00"/>
    <s v="APROBADA"/>
    <m/>
    <s v="PROVISION Y PRESTACION DE SERVICIOS DE SALUD"/>
    <n v="111983.54999999999"/>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   MEDICAMENTOS   DEL   GRUPO TERAPÉUTICO M - SISTEMA MÚSCULO-ESQUELÉTICO PARA LOS ESTABLECIMIENTOS DE SALUD DEL MINISTERIO DE SALUD PÚBLICA POR DECLARATORIA DE EMERGENCIA ”"/>
    <n v="111983.54999999999"/>
    <n v="0"/>
    <n v="111983.54999999999"/>
    <n v="0"/>
    <n v="0"/>
    <n v="0"/>
    <s v="NUEVA"/>
    <n v="9999"/>
    <n v="90"/>
    <s v="000"/>
    <s v="001"/>
    <n v="530809"/>
    <n v="1701"/>
    <s v="001"/>
    <s v="0000"/>
    <s v="0000"/>
    <n v="0"/>
    <s v="MEDICAMENTOS"/>
    <s v="SUB GESTION OPERACIONES LOGISTICA SALUD "/>
    <s v="DIR NACIONAL ABASTECIMIENTO MEDICAMENTOS DIPOSITIVOS MEDICOS OTROS BIENES ESTRATÉGICOS EN SALUD"/>
    <s v="EMERGENCIA SECTOR SALUD"/>
    <s v="Se liquida parcialmente la certificación POA GC-CER-2022-206, por pedido de la Sub. Gobernanza conforme memorando No. MSP-DNMDM-2022-1156-M y una vez liquidadas la Certifiaciones Presupuestarias por parte de la DNF conforme memorando No. MSP-DNF-2022-3773-M del 29 de agosto de 2022"/>
    <x v="1"/>
  </r>
  <r>
    <x v="205"/>
    <s v="111005038"/>
    <s v="MSP-SNGSP-2022-1664-M"/>
    <d v="2022-07-04T00:00:00"/>
    <x v="198"/>
    <d v="2022-07-04T00:00:00"/>
    <s v="APROBADA"/>
    <m/>
    <s v="PROVISION Y PRESTACION DE SERVICIOS DE SALUD"/>
    <n v="318109.41999999993"/>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   MEDICAMENTOS   DEL   GRUPO TERAPÉUTICO N - SISTEMA NERVIOSO PARA LOS ESTABLECIMIENTOS DE SALUD DEL MINISTERIO DE SALUD PÚBLICA POR DECLARATORIA DE EMERGENCIA ”"/>
    <n v="318109.41999999993"/>
    <n v="0"/>
    <n v="318109.41999999993"/>
    <n v="0"/>
    <n v="0"/>
    <n v="0"/>
    <s v="NUEVA"/>
    <n v="9999"/>
    <n v="90"/>
    <s v="000"/>
    <s v="001"/>
    <n v="530809"/>
    <n v="1701"/>
    <s v="001"/>
    <s v="0000"/>
    <s v="0000"/>
    <n v="0"/>
    <s v="MEDICAMENTOS"/>
    <s v="SUB GESTION OPERACIONES LOGISTICA SALUD "/>
    <s v="DIR NACIONAL ABASTECIMIENTO MEDICAMENTOS DIPOSITIVOS MEDICOS OTROS BIENES ESTRATÉGICOS EN SALUD"/>
    <s v="EMERGENCIA SECTOR SALUD"/>
    <s v="Se liquida parcialmente la certificación POA GC-CER-2022-206, por pedido de la Sub. Gobernanza conforme memorando No. MSP-DNMDM-2022-1156-M y una vez liquidadas la Certifiaciones Presupuestarias por parte de la DNF conforme memorando No. MSP-DNF-2022-3773-M del 29 de agosto de 2022"/>
    <x v="1"/>
  </r>
  <r>
    <x v="205"/>
    <s v="111005039"/>
    <s v="MSP-SNGSP-2022-1664-M"/>
    <d v="2022-07-04T00:00:00"/>
    <x v="198"/>
    <d v="2022-07-04T00:00:00"/>
    <s v="APROBADA"/>
    <m/>
    <s v="PROVISION Y PRESTACION DE SERVICIOS DE SALUD"/>
    <n v="0"/>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   MEDICAMENTOS   DEL   GRUPO TERAPÉUTICO P - PRODUCTOS ANTIPARASITARIOS, INSECTICIDAS Y REPELENTES PARA LOS ESTABLECIMIENTOS DE SALUD DEL MINISTERIO DE SALUD PÚBLICA POR DECLARATORIA DE EMERGENCIA ”"/>
    <n v="0"/>
    <n v="0"/>
    <n v="0"/>
    <n v="0"/>
    <n v="0"/>
    <n v="0"/>
    <s v="NUEVA"/>
    <n v="9999"/>
    <n v="90"/>
    <s v="000"/>
    <s v="001"/>
    <n v="530809"/>
    <n v="1701"/>
    <s v="001"/>
    <s v="0000"/>
    <s v="0000"/>
    <n v="0"/>
    <s v="MEDICAMENTOS"/>
    <s v="SUB GESTION OPERACIONES LOGISTICA SALUD "/>
    <s v="DIR NACIONAL ABASTECIMIENTO MEDICAMENTOS DIPOSITIVOS MEDICOS OTROS BIENES ESTRATÉGICOS EN SALUD"/>
    <s v="EMERGENCIA SECTOR SALUD"/>
    <s v="Se liquida parcialmente la certificación POA GC-CER-2022-206, por pedido de la Sub. Gobernanza conforme memoranda No. MSP-DNMDM-2022-1334-M de 20.09.2022 y una vez liquidadas la Certificaciones Presupuestarias por parte de la DNF conforme memorando No. MSP-DNF-2022-4157-M del 15 de septiembre de 2022."/>
    <x v="1"/>
  </r>
  <r>
    <x v="205"/>
    <s v="111005040"/>
    <s v="MSP-SNGSP-2022-1664-M"/>
    <d v="2022-07-04T00:00:00"/>
    <x v="198"/>
    <d v="2022-07-04T00:00:00"/>
    <s v="APROBADA"/>
    <m/>
    <s v="PROVISION Y PRESTACION DE SERVICIOS DE SALUD"/>
    <n v="74580.849999999977"/>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   MEDICAMENTOS   DEL   GRUPO TERAPÉUTICO R - SISTEMA RESPIRATORIO PARA LOS ESTABLECIMIENTOS DE SALUD DEL MINISTERIO DE SALUD PÚBLICA POR DECLARATORIA DE EMERGENCIA ”"/>
    <n v="74580.849999999977"/>
    <n v="0"/>
    <n v="74580.849999999977"/>
    <n v="0"/>
    <n v="0"/>
    <n v="0"/>
    <s v="NUEVA"/>
    <n v="9999"/>
    <n v="90"/>
    <s v="000"/>
    <s v="001"/>
    <n v="530809"/>
    <n v="1701"/>
    <s v="001"/>
    <s v="0000"/>
    <s v="0000"/>
    <n v="0"/>
    <s v="MEDICAMENTOS"/>
    <s v="SUB GESTION OPERACIONES LOGISTICA SALUD "/>
    <s v="DIR NACIONAL ABASTECIMIENTO MEDICAMENTOS DIPOSITIVOS MEDICOS OTROS BIENES ESTRATÉGICOS EN SALUD"/>
    <s v="EMERGENCIA SECTOR SALUD"/>
    <s v="Se liquida parcialmente la certificación POA GC-CER-2022-206, por pedido de la Sub. Gobernanza conforme memorando No. MSP-DNMDM-2022-1156-M y una vez liquidadas la Certifiaciones Presupuestarias por parte de la DNF conforme memorando No. MSP-DNF-2022-3773-M del 29 de agosto de 2022"/>
    <x v="1"/>
  </r>
  <r>
    <x v="205"/>
    <s v="111005041"/>
    <s v="MSP-SNGSP-2022-1664-M"/>
    <d v="2022-07-04T00:00:00"/>
    <x v="198"/>
    <d v="2022-07-04T00:00:00"/>
    <s v="APROBADA"/>
    <m/>
    <s v="PROVISION Y PRESTACION DE SERVICIOS DE SALUD"/>
    <n v="0"/>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   MEDICAMENTOS   DEL   GRUPO TERAPÉUTICO S - ÓRGANOS DE LOS SENTIDOS PARA LOS ESTABLECIMIENTOS DE SALUD DEL MINISTERIO DE SALUD PÚBLICA POR DECLARATORIA DE EMERGENCIA ”"/>
    <n v="0"/>
    <n v="0"/>
    <n v="0"/>
    <n v="0"/>
    <n v="0"/>
    <n v="0"/>
    <s v="NUEVA"/>
    <n v="9999"/>
    <n v="90"/>
    <s v="000"/>
    <s v="001"/>
    <n v="530809"/>
    <n v="1701"/>
    <s v="001"/>
    <s v="0000"/>
    <s v="0000"/>
    <n v="0"/>
    <s v="MEDICAMENTOS"/>
    <s v="SUB GESTION OPERACIONES LOGISTICA SALUD "/>
    <s v="DIR NACIONAL ABASTECIMIENTO MEDICAMENTOS DIPOSITIVOS MEDICOS OTROS BIENES ESTRATÉGICOS EN SALUD"/>
    <s v="EMERGENCIA SECTOR SALUD"/>
    <s v="Se liquida parcialmente la certificación POA GC-CER-2022-206, por pedido de la Sub. Gobernanza conforme memoranda No. MSP-DNMDM-2022-1334-M de 20.09.2022 y una vez liquidadas la Certificaciones Presupuestarias por parte de la DNF conforme memorando No. MSP-DNF-2022-4157-M del 15 de septiembre de 2022."/>
    <x v="1"/>
  </r>
  <r>
    <x v="205"/>
    <s v="111005042"/>
    <s v="MSP-SNGSP-2022-1664-M"/>
    <d v="2022-07-04T00:00:00"/>
    <x v="198"/>
    <d v="2022-07-04T00:00:00"/>
    <s v="APROBADA"/>
    <m/>
    <s v="PROVISION Y PRESTACION DE SERVICIOS DE SALUD"/>
    <n v="61485"/>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   MEDICAMENTOS   DEL   GRUPO TERAPÉUTICO V - VARIOS PARA LOS ESTABLECIMIENTOS DE SALUD DEL MINISTERIO DE SALUD PÚBLICA POR DECLARATORIA DE EMERGENCIA ”"/>
    <n v="61484.999999999993"/>
    <n v="0"/>
    <n v="61484.999999999993"/>
    <n v="0"/>
    <n v="0"/>
    <n v="0"/>
    <s v="NUEVA"/>
    <n v="9999"/>
    <n v="90"/>
    <s v="000"/>
    <s v="001"/>
    <n v="530809"/>
    <n v="1701"/>
    <s v="001"/>
    <s v="0000"/>
    <s v="0000"/>
    <n v="7.2759576141834259E-12"/>
    <s v="MEDICAMENTOS"/>
    <s v="SUB GESTION OPERACIONES LOGISTICA SALUD "/>
    <s v="DIR NACIONAL ABASTECIMIENTO MEDICAMENTOS DIPOSITIVOS MEDICOS OTROS BIENES ESTRATÉGICOS EN SALUD"/>
    <s v="EMERGENCIA SECTOR SALUD"/>
    <s v="Se liquida parcialmente la certificación POA GC-CER-2022-206, por pedido de la Sub. Gobernanza conforme memorando No. MSP-DNMDM-2022-1156-M y una vez liquidadas la Certifiaciones Presupuestarias por parte de la DNF conforme memorando No. MSP-DNF-2022-3773-M del 29 de agosto de 2022"/>
    <x v="1"/>
  </r>
  <r>
    <x v="206"/>
    <s v="134003233"/>
    <s v="MSP-DNA-2022-1636-M"/>
    <d v="2022-07-03T00:00:00"/>
    <x v="199"/>
    <d v="2022-07-11T00:00:00"/>
    <s v="INSUBSISTENTE"/>
    <m/>
    <s v="ADMINISTRACION CENTRAL"/>
    <n v="0"/>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EMISIÓN DE PASAJES AEREOS NACIONALES E INTERNACIONALES PARA SERVIDORES DEL MINISTERIO DE SALUD PÚBLICA (PLANTA CENTRAL) Y PACIENTES RPIS"/>
    <n v="192.14"/>
    <n v="1.1399999999999999"/>
    <s v=""/>
    <n v="0"/>
    <n v="0"/>
    <n v="0"/>
    <s v="ARRASTRE"/>
    <n v="9999"/>
    <s v="01"/>
    <s v="000"/>
    <s v="001"/>
    <n v="530301"/>
    <n v="1701"/>
    <s v="001"/>
    <s v="0000"/>
    <s v="0000"/>
    <n v="0"/>
    <s v="PASAJES AL INTERIOR"/>
    <s v="COOR ADMINISTRATIVA FINANCIERA"/>
    <s v="DIR ADMINISTRATIVA"/>
    <s v="GI TRANSPORTES"/>
    <s v="SE DEJA INSUBSISTENTE MEDIANTE MEMORANDO  MSP-DNA-2022-1781-M A FIN DE OPTIMIZAR RECURSOS"/>
    <x v="6"/>
  </r>
  <r>
    <x v="207"/>
    <s v="134003234"/>
    <s v="MSP-DNA-2022-1637-M"/>
    <d v="2022-07-03T00:00:00"/>
    <x v="200"/>
    <d v="2022-07-14T00:00:00"/>
    <s v="APROBADA"/>
    <m/>
    <s v="ADMINISTRACION CENTRAL"/>
    <n v="3340.25"/>
    <s v="Administrar los servicios administrativos de acuerdo a los requerimientos y necesidades del nivel central."/>
    <s v="Documentos habilitantes para conducción de vehículos (Póliza de seguros, SOAT, CORPAIRE, matrícula, licencias de conductores, etc.)."/>
    <s v="MATRICULACIÓN VEHICULAR DE 37 VEHÍCULOS QUE CONFORMA EL PARQUE AUTOMOTOR DEL MINISTERIO DE SALUD PÚBLICA - PLANTA CENTRAL (AÑO 2022)"/>
    <n v="3340.25"/>
    <n v="0"/>
    <n v="3340.25"/>
    <n v="0"/>
    <n v="0"/>
    <n v="0"/>
    <s v="NUEVA"/>
    <n v="9999"/>
    <s v="01"/>
    <s v="000"/>
    <s v="001"/>
    <n v="570102"/>
    <n v="1701"/>
    <s v="001"/>
    <s v="0000"/>
    <s v="0000"/>
    <n v="0"/>
    <s v="TASAS GENERALES IMPUESTOS PERMISOS LICENCIAS Y PAT"/>
    <s v="COOR ADMINISTRATIVA FINANCIERA"/>
    <s v="DIR ADMINISTRATIVA"/>
    <s v="GI TRANSPORTES"/>
    <m/>
    <x v="6"/>
  </r>
  <r>
    <x v="208"/>
    <s v="134003206"/>
    <s v="MSP-DNA-2022-1638-M"/>
    <d v="2022-07-03T00:00:00"/>
    <x v="201"/>
    <d v="2022-07-14T00:00:00"/>
    <s v="APROBADA"/>
    <m/>
    <s v="ADMINISTRACION CENTRAL"/>
    <n v="3568.6"/>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DQUISICIÓN DE NEUMÁTICOS CATALOGADOS PARA EL PARQUE AUTOMOTOR DEL MINISTERIO DE SALUD PÚBLICA (PLANTA CENTRAL) (235 / 75 R 15)"/>
    <n v="3568.6"/>
    <m/>
    <n v="3568.6"/>
    <n v="0"/>
    <n v="0"/>
    <n v="0"/>
    <s v="NUEVA"/>
    <n v="9999"/>
    <s v="01"/>
    <s v="000"/>
    <s v="001"/>
    <n v="530813"/>
    <n v="1701"/>
    <s v="001"/>
    <s v="0000"/>
    <s v="0000"/>
    <n v="0"/>
    <s v="REPUESTOS Y ACCESORIOS"/>
    <s v="COOR ADMINISTRATIVA FINANCIERA"/>
    <s v="DIR ADMINISTRATIVA"/>
    <s v="GI IMPORTACIONES"/>
    <m/>
    <x v="6"/>
  </r>
  <r>
    <x v="208"/>
    <s v="134003207"/>
    <s v="MSP-DNA-2022-1638-M"/>
    <d v="2022-07-03T00:00:00"/>
    <x v="201"/>
    <d v="2022-07-14T00:00:00"/>
    <s v="APROBADA"/>
    <m/>
    <s v="ADMINISTRACION CENTRAL"/>
    <n v="207.22"/>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DQUISICIÓN DE NEUMÁTICOS CATALOGADOS PARA EL PARQUE AUTOMOTOR DEL MINISTERIO DE SALUD PÚBLICA (PLANTA CENTRAL) (205 / 65 R 15)"/>
    <n v="207.22"/>
    <m/>
    <n v="207.22"/>
    <n v="0"/>
    <n v="0"/>
    <n v="0"/>
    <s v="NUEVA"/>
    <n v="9999"/>
    <s v="01"/>
    <s v="000"/>
    <s v="001"/>
    <n v="530813"/>
    <n v="1701"/>
    <s v="001"/>
    <s v="0000"/>
    <s v="0000"/>
    <n v="0"/>
    <s v="REPUESTOS Y ACCESORIOS"/>
    <s v="COOR ADMINISTRATIVA FINANCIERA"/>
    <s v="DIR ADMINISTRATIVA"/>
    <s v="GI IMPORTACIONES"/>
    <m/>
    <x v="6"/>
  </r>
  <r>
    <x v="208"/>
    <s v="134003208"/>
    <s v="MSP-DNA-2022-1638-M"/>
    <d v="2022-07-03T00:00:00"/>
    <x v="201"/>
    <d v="2022-07-14T00:00:00"/>
    <s v="APROBADA"/>
    <m/>
    <s v="ADMINISTRACION CENTRAL"/>
    <n v="2764.08"/>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DQUISICIÓN DE NEUMÁTICOS CATALOGADOS PARA EL PARQUE AUTOMOTOR DEL MINISTERIO DE SALUD PÚBLICA (PLANTA CENTRAL) (235 / 60 R 16)"/>
    <n v="2764.08"/>
    <m/>
    <n v="2764.08"/>
    <n v="0"/>
    <n v="0"/>
    <n v="0"/>
    <s v="NUEVA"/>
    <n v="9999"/>
    <s v="01"/>
    <s v="000"/>
    <s v="001"/>
    <n v="530813"/>
    <n v="1701"/>
    <s v="001"/>
    <s v="0000"/>
    <s v="0000"/>
    <n v="0"/>
    <s v="REPUESTOS Y ACCESORIOS"/>
    <s v="COOR ADMINISTRATIVA FINANCIERA"/>
    <s v="DIR ADMINISTRATIVA"/>
    <s v="GI IMPORTACIONES"/>
    <m/>
    <x v="6"/>
  </r>
  <r>
    <x v="208"/>
    <s v="134003209"/>
    <s v="MSP-DNA-2022-1638-M"/>
    <d v="2022-07-03T00:00:00"/>
    <x v="201"/>
    <d v="2022-07-14T00:00:00"/>
    <s v="APROBADA"/>
    <m/>
    <s v="ADMINISTRACION CENTRAL"/>
    <n v="4291.5600000000004"/>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DQUISICIÓN DE NEUMÁTICOS CATALOGADOS PARA EL PARQUE AUTOMOTOR DEL MINISTERIO DE SALUD PÚBLICA (PLANTA CENTRAL) (255 / 70  R 16)"/>
    <n v="4291.5600000000004"/>
    <m/>
    <n v="4291.5600000000004"/>
    <n v="0"/>
    <n v="0"/>
    <n v="0"/>
    <s v="NUEVA"/>
    <n v="9999"/>
    <s v="01"/>
    <s v="000"/>
    <s v="001"/>
    <n v="530813"/>
    <n v="1701"/>
    <s v="001"/>
    <s v="0000"/>
    <s v="0000"/>
    <n v="0"/>
    <s v="REPUESTOS Y ACCESORIOS"/>
    <s v="COOR ADMINISTRATIVA FINANCIERA"/>
    <s v="DIR ADMINISTRATIVA"/>
    <s v="GI IMPORTACIONES"/>
    <m/>
    <x v="6"/>
  </r>
  <r>
    <x v="208"/>
    <s v="134003210"/>
    <s v="MSP-DNA-2022-1638-M"/>
    <d v="2022-07-03T00:00:00"/>
    <x v="201"/>
    <d v="2022-07-14T00:00:00"/>
    <s v="APROBADA"/>
    <m/>
    <s v="ADMINISTRACION CENTRAL"/>
    <n v="1674.1"/>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DQUISICIÓN DE NEUMÁTICOS CATALOGADOS PARA EL PARQUE AUTOMOTOR DEL MINISTERIO DE SALUD PÚBLICA (PLANTA CENTRAL) (265 / 70 R 16)"/>
    <n v="1674.1"/>
    <m/>
    <n v="1674.1"/>
    <n v="0"/>
    <n v="0"/>
    <n v="0"/>
    <s v="NUEVA"/>
    <n v="9999"/>
    <s v="01"/>
    <s v="000"/>
    <s v="001"/>
    <n v="530813"/>
    <n v="1701"/>
    <s v="001"/>
    <s v="0000"/>
    <s v="0000"/>
    <n v="0"/>
    <s v="REPUESTOS Y ACCESORIOS"/>
    <s v="COOR ADMINISTRATIVA FINANCIERA"/>
    <s v="DIR ADMINISTRATIVA"/>
    <s v="GI IMPORTACIONES"/>
    <m/>
    <x v="6"/>
  </r>
  <r>
    <x v="208"/>
    <s v="134003211"/>
    <s v="MSP-DNA-2022-1638-M"/>
    <d v="2022-07-03T00:00:00"/>
    <x v="201"/>
    <d v="2022-07-14T00:00:00"/>
    <s v="APROBADA"/>
    <m/>
    <s v="ADMINISTRACION CENTRAL"/>
    <n v="1737.6"/>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DQUISICIÓN DE NEUMÁTICOS CATALOGADOS PARA EL PARQUE AUTOMOTOR DEL MINISTERIO DE SALUD PÚBLICA (PLANTA CENTRAL) (235 / 65 R 17)"/>
    <n v="1737.6"/>
    <m/>
    <n v="1737.6"/>
    <n v="0"/>
    <n v="0"/>
    <n v="0"/>
    <s v="NUEVA"/>
    <n v="9999"/>
    <s v="01"/>
    <s v="000"/>
    <s v="001"/>
    <n v="530813"/>
    <n v="1701"/>
    <s v="001"/>
    <s v="0000"/>
    <s v="0000"/>
    <n v="0"/>
    <s v="REPUESTOS Y ACCESORIOS"/>
    <s v="COOR ADMINISTRATIVA FINANCIERA"/>
    <s v="DIR ADMINISTRATIVA"/>
    <s v="GI IMPORTACIONES"/>
    <m/>
    <x v="6"/>
  </r>
  <r>
    <x v="208"/>
    <s v="134003212"/>
    <s v="MSP-DNA-2022-1638-M"/>
    <d v="2022-07-03T00:00:00"/>
    <x v="201"/>
    <d v="2022-07-14T00:00:00"/>
    <s v="APROBADA"/>
    <m/>
    <s v="ADMINISTRACION CENTRAL"/>
    <n v="725.8"/>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DQUISICIÓN DE NEUMÁTICOS CATALOGADOS PARA EL PARQUE AUTOMOTOR DEL MINISTERIO DE SALUD PÚBLICA (PLANTA CENTRAL) (265 / 65 R 17)"/>
    <n v="725.8"/>
    <m/>
    <n v="725.8"/>
    <n v="0"/>
    <n v="0"/>
    <n v="0"/>
    <s v="NUEVA"/>
    <n v="9999"/>
    <s v="01"/>
    <s v="000"/>
    <s v="001"/>
    <n v="530813"/>
    <n v="1701"/>
    <s v="001"/>
    <s v="0000"/>
    <s v="0000"/>
    <n v="0"/>
    <s v="REPUESTOS Y ACCESORIOS"/>
    <s v="COOR ADMINISTRATIVA FINANCIERA"/>
    <s v="DIR ADMINISTRATIVA"/>
    <s v="GI IMPORTACIONES"/>
    <m/>
    <x v="6"/>
  </r>
  <r>
    <x v="208"/>
    <s v="134003213"/>
    <s v="MSP-DNA-2022-1638-M"/>
    <d v="2022-07-03T00:00:00"/>
    <x v="201"/>
    <d v="2022-07-14T00:00:00"/>
    <s v="APROBADA"/>
    <m/>
    <s v="ADMINISTRACION CENTRAL"/>
    <n v="217.84"/>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DQUISICIÓN DE NEUMÁTICOS CATALOGADOS PARA EL PARQUE AUTOMOTOR DEL MINISTERIO DE SALUD PÚBLICA (PLANTA CENTRAL) (225 / 70 R 15)"/>
    <n v="217.84"/>
    <m/>
    <n v="217.84"/>
    <n v="0"/>
    <n v="0"/>
    <n v="0"/>
    <s v="NUEVA"/>
    <n v="9999"/>
    <s v="01"/>
    <s v="000"/>
    <s v="001"/>
    <n v="530813"/>
    <n v="1701"/>
    <s v="001"/>
    <s v="0000"/>
    <s v="0000"/>
    <n v="0"/>
    <s v="REPUESTOS Y ACCESORIOS"/>
    <s v="COOR ADMINISTRATIVA FINANCIERA"/>
    <s v="DIR ADMINISTRATIVA"/>
    <s v="GI IMPORTACIONES"/>
    <m/>
    <x v="6"/>
  </r>
  <r>
    <x v="208"/>
    <s v="134003214"/>
    <s v="MSP-DNA-2022-1638-M"/>
    <d v="2022-07-03T00:00:00"/>
    <x v="201"/>
    <d v="2022-07-14T00:00:00"/>
    <s v="APROBADA"/>
    <m/>
    <s v="ADMINISTRACION CENTRAL"/>
    <n v="217.72"/>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DQUISICIÓN DE NEUMÁTICOS CATALOGADOS PARA EL PARQUE AUTOMOTOR DEL MINISTERIO DE SALUD PÚBLICA (PLANTA CENTRAL) (215 / 75 R 14)"/>
    <n v="217.72"/>
    <m/>
    <n v="217.72"/>
    <n v="0"/>
    <n v="0"/>
    <n v="0"/>
    <s v="NUEVA"/>
    <n v="9999"/>
    <s v="01"/>
    <s v="000"/>
    <s v="001"/>
    <n v="530813"/>
    <n v="1701"/>
    <s v="001"/>
    <s v="0000"/>
    <s v="0000"/>
    <n v="0"/>
    <s v="REPUESTOS Y ACCESORIOS"/>
    <s v="COOR ADMINISTRATIVA FINANCIERA"/>
    <s v="DIR ADMINISTRATIVA"/>
    <s v="GI IMPORTACIONES"/>
    <m/>
    <x v="6"/>
  </r>
  <r>
    <x v="208"/>
    <s v="134003215"/>
    <s v="MSP-DNA-2022-1638-M"/>
    <d v="2022-07-03T00:00:00"/>
    <x v="201"/>
    <d v="2022-07-14T00:00:00"/>
    <s v="APROBADA"/>
    <m/>
    <s v="ADMINISTRACION CENTRAL"/>
    <n v="7320.9"/>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DQUISICIÓN DE NEUMÁTICOS CATALOGADOS PARA EL PARQUE AUTOMOTOR DEL MINISTERIO DE SALUD PÚBLICA (PLANTA CENTRAL) (215 / 75 R 17.5)"/>
    <n v="7320.9"/>
    <m/>
    <n v="7320.9"/>
    <n v="0"/>
    <n v="0"/>
    <n v="0"/>
    <s v="NUEVA"/>
    <n v="9999"/>
    <s v="01"/>
    <s v="000"/>
    <s v="001"/>
    <n v="530813"/>
    <n v="1701"/>
    <s v="001"/>
    <s v="0000"/>
    <s v="0000"/>
    <n v="0"/>
    <s v="REPUESTOS Y ACCESORIOS"/>
    <s v="COOR ADMINISTRATIVA FINANCIERA"/>
    <s v="DIR ADMINISTRATIVA"/>
    <s v="GI IMPORTACIONES"/>
    <m/>
    <x v="6"/>
  </r>
  <r>
    <x v="208"/>
    <s v="134003216"/>
    <s v="MSP-DNA-2022-1638-M"/>
    <d v="2022-07-03T00:00:00"/>
    <x v="201"/>
    <d v="2022-07-14T00:00:00"/>
    <s v="APROBADA"/>
    <m/>
    <s v="ADMINISTRACION CENTRAL"/>
    <n v="5229.3"/>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DQUISICIÓN DE NEUMÁTICOS CATALOGADOS PARA EL PARQUE AUTOMOTOR DEL MINISTERIO DE SALUD PÚBLICA (PLANTA CENTRAL) (11 R 22.5)"/>
    <n v="5229.3"/>
    <m/>
    <n v="5229.3"/>
    <n v="0"/>
    <n v="0"/>
    <n v="0"/>
    <s v="NUEVA"/>
    <n v="9999"/>
    <s v="01"/>
    <s v="000"/>
    <s v="001"/>
    <n v="530813"/>
    <n v="1701"/>
    <s v="001"/>
    <s v="0000"/>
    <s v="0000"/>
    <n v="0"/>
    <s v="REPUESTOS Y ACCESORIOS"/>
    <s v="COOR ADMINISTRATIVA FINANCIERA"/>
    <s v="DIR ADMINISTRATIVA"/>
    <s v="GI IMPORTACIONES"/>
    <m/>
    <x v="6"/>
  </r>
  <r>
    <x v="208"/>
    <s v="134003217"/>
    <s v="MSP-DNA-2022-1638-M"/>
    <d v="2022-07-03T00:00:00"/>
    <x v="201"/>
    <d v="2022-07-14T00:00:00"/>
    <s v="APROBADA"/>
    <m/>
    <s v="ADMINISTRACION CENTRAL"/>
    <n v="17371.62"/>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DQUISICIÓN DE NEUMÁTICOS CATALOGADOS PARA EL PARQUE AUTOMOTOR DEL MINISTERIO DE SALUD PÚBLICA (PLANTA CENTRAL) (12 R 22.5 )"/>
    <n v="17371.62"/>
    <m/>
    <n v="17371.62"/>
    <n v="0"/>
    <n v="0"/>
    <n v="0"/>
    <s v="NUEVA"/>
    <n v="9999"/>
    <s v="01"/>
    <s v="000"/>
    <s v="001"/>
    <n v="530813"/>
    <n v="1701"/>
    <s v="001"/>
    <s v="0000"/>
    <s v="0000"/>
    <n v="0"/>
    <s v="REPUESTOS Y ACCESORIOS"/>
    <s v="COOR ADMINISTRATIVA FINANCIERA"/>
    <s v="DIR ADMINISTRATIVA"/>
    <s v="GI IMPORTACIONES"/>
    <m/>
    <x v="6"/>
  </r>
  <r>
    <x v="208"/>
    <s v="134003218"/>
    <s v="MSP-DNA-2022-1638-M"/>
    <d v="2022-07-03T00:00:00"/>
    <x v="201"/>
    <d v="2022-07-14T00:00:00"/>
    <s v="APROBADA"/>
    <m/>
    <s v="ADMINISTRACION CENTRAL"/>
    <n v="5778.36"/>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DQUISICIÓN DE NEUMÁTICOS CATALOGADOS PARA EL PARQUE AUTOMOTOR DEL MINISTERIO DE SALUD PÚBLICA (PLANTA CENTRAL) (275 / 80 R 22.5 )"/>
    <n v="5778.36"/>
    <m/>
    <n v="5778.36"/>
    <n v="0"/>
    <n v="0"/>
    <n v="0"/>
    <s v="NUEVA"/>
    <n v="9999"/>
    <s v="01"/>
    <s v="000"/>
    <s v="001"/>
    <n v="530813"/>
    <n v="1701"/>
    <s v="001"/>
    <s v="0000"/>
    <s v="0000"/>
    <n v="0"/>
    <s v="REPUESTOS Y ACCESORIOS"/>
    <s v="COOR ADMINISTRATIVA FINANCIERA"/>
    <s v="DIR ADMINISTRATIVA"/>
    <s v="GI MANTENIMIENTO"/>
    <m/>
    <x v="6"/>
  </r>
  <r>
    <x v="209"/>
    <s v="134003235"/>
    <s v="MSP-DNA-2022-1660-M"/>
    <d v="2022-07-05T00:00:00"/>
    <x v="202"/>
    <d v="2022-07-14T00:00:00"/>
    <s v="INSUBSISTENTE"/>
    <m/>
    <s v="ADMINISTRACION CENTRAL"/>
    <n v="0"/>
    <n v="0"/>
    <n v="0"/>
    <s v="CONVENIO MARCO DE COOPERACIÓN INTERINSTITUCIONAL ENTRE EL INSTITUTO DE ALTOS ESTUDIOS NACIONALES (IAEN) Y MINISTERIO DE SALUD PÚBLICA (MSP)"/>
    <n v="0"/>
    <n v="0"/>
    <s v=""/>
    <n v="0"/>
    <n v="0"/>
    <n v="0"/>
    <s v="NUEVA"/>
    <n v="9999"/>
    <s v="01"/>
    <s v="000"/>
    <s v="001"/>
    <n v="0"/>
    <n v="1701"/>
    <n v="0"/>
    <n v="0"/>
    <s v=""/>
    <n v="0"/>
    <s v=""/>
    <s v="COOR ADMINISTRATIVA FINANCIERA"/>
    <s v="DIR ADMINISTRATIVA"/>
    <n v="0"/>
    <s v="se deja insubsistente con MSP-DNA-2022-1879-M y alcance "/>
    <x v="6"/>
  </r>
  <r>
    <x v="210"/>
    <s v="134001061"/>
    <s v="MSP-DNTH-2022-3977-M"/>
    <d v="2022-07-11T00:00:00"/>
    <x v="203"/>
    <d v="2022-07-14T00:00:00"/>
    <s v="INSUBSISTENTE"/>
    <m/>
    <s v="ADMINISTRACION CENTRAL"/>
    <n v="0"/>
    <s v="Implementar y supervisar acciones de bienestar laboral conforme la normativa vigente"/>
    <s v="Informe de administración y cumplimiento de los beneficios establecidos por la normativa vigente (dotación de ropa de trabajo y póliza de vida) para el Código de Trabajo."/>
    <s v="Adquisición de ropa de trabajo para las y los trabajadores de contrato colectivo del Ministerio de Salud Pública - Planta Central"/>
    <n v="8293.44"/>
    <n v="0"/>
    <m/>
    <n v="0"/>
    <n v="0"/>
    <n v="0"/>
    <s v="NUEVA"/>
    <n v="9999"/>
    <s v="01"/>
    <s v="000"/>
    <s v="001"/>
    <n v="530802"/>
    <n v="1701"/>
    <s v="001"/>
    <s v="0000"/>
    <s v="0000"/>
    <n v="0"/>
    <s v="VESTUARIO LENCERÍA PRENDAS DE PROTECCIÓN Y ACCESOR"/>
    <s v="COOR ADMINISTRATIVA FINANCIERA"/>
    <s v="DIR ADMINISTRACION TALENTO HUMANO"/>
    <s v="BIENESTAR LABORAL"/>
    <m/>
    <x v="6"/>
  </r>
  <r>
    <x v="210"/>
    <s v="134001119"/>
    <s v="MSP-DNTH-2022-3977-M"/>
    <d v="2022-07-11T00:00:00"/>
    <x v="203"/>
    <d v="2022-07-14T00:00:00"/>
    <s v="INSUBSISTENTE"/>
    <m/>
    <s v="ADMINISTRACION CENTRAL"/>
    <n v="0"/>
    <s v="Implementar y supervisar acciones de bienestar laboral conforme la normativa vigente"/>
    <s v="Informe de administración y cumplimiento de los beneficios establecidos por la normativa vigente (dotación de ropa de trabajo y póliza de vida) para el Código de Trabajo."/>
    <s v="Adquisición de calzado para las y los trabajadores de contrato colectivo del Ministerio de Salud Pública Planta Central (CABALLEROS)"/>
    <n v="7222"/>
    <n v="0"/>
    <m/>
    <n v="0"/>
    <n v="0"/>
    <n v="0"/>
    <s v="NUEVA"/>
    <n v="9999"/>
    <s v="01"/>
    <s v="000"/>
    <s v="001"/>
    <n v="530802"/>
    <n v="1701"/>
    <s v="001"/>
    <s v="0000"/>
    <s v="0000"/>
    <n v="0"/>
    <s v="VESTUARIO LENCERÍA PRENDAS DE PROTECCIÓN Y ACCESOR"/>
    <s v="COOR ADMINISTRATIVA FINANCIERA"/>
    <s v="DIR ADMINISTRACION TALENTO HUMANO"/>
    <s v="NO APLICA"/>
    <m/>
    <x v="6"/>
  </r>
  <r>
    <x v="210"/>
    <s v="134001120"/>
    <s v="MSP-DNTH-2022-3977-M"/>
    <d v="2022-07-11T00:00:00"/>
    <x v="203"/>
    <d v="2022-07-14T00:00:00"/>
    <s v="INSUBSISTENTE"/>
    <m/>
    <s v="ADMINISTRACION CENTRAL"/>
    <n v="0"/>
    <s v="Implementar y supervisar acciones de bienestar laboral conforme la normativa vigente"/>
    <s v="Informe de administración y cumplimiento de los beneficios establecidos por la normativa vigente (dotación de ropa de trabajo y póliza de vida) para el Código de Trabajo."/>
    <s v="Adquisición de calzado para las y los trabajadores de contrato colectivo del Ministerio de Salud Pública Planta Central (DAMAS)"/>
    <n v="1086.1199999999992"/>
    <n v="0"/>
    <m/>
    <n v="0"/>
    <n v="0"/>
    <n v="0"/>
    <s v="NUEVA"/>
    <n v="9999"/>
    <s v="01"/>
    <s v="000"/>
    <s v="001"/>
    <n v="530802"/>
    <n v="1701"/>
    <s v="001"/>
    <s v="0000"/>
    <s v="0000"/>
    <n v="0"/>
    <s v="VESTUARIO LENCERÍA PRENDAS DE PROTECCIÓN Y ACCESOR"/>
    <s v="COOR ADMINISTRATIVA FINANCIERA"/>
    <s v="DIR ADMINISTRACION TALENTO HUMANO"/>
    <s v="NO APLICA"/>
    <m/>
    <x v="6"/>
  </r>
  <r>
    <x v="211"/>
    <s v="112003071"/>
    <s v="MSP-DNEPC-2022-1423-M"/>
    <d v="2022-07-04T00:00:00"/>
    <x v="204"/>
    <d v="2022-07-14T00:00:00"/>
    <s v="APROBADA"/>
    <s v="La Dirección Nacional de Estrategias de Prevención y Control solicita la certificación de la programación de Actividades en el POA de la siguiente actividad: Adqusisición de medicamentos Estratégia de Enfermedades Metaxénicas y zoonóticas a través de Fondo Estratégico-OPS"/>
    <s v="VIGILANCIA Y CONTROL SANITARIO"/>
    <n v="216446.08000000002"/>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Adqusisición de medicamentos Estratégia de Enfermedades Metaxénicas y zoonóticas a través de Fondo Estratégico-OPS"/>
    <n v="216446.07999999999"/>
    <n v="0"/>
    <n v="216446.07999999999"/>
    <n v="0"/>
    <n v="0"/>
    <n v="0"/>
    <s v="NUEVA"/>
    <n v="9999"/>
    <n v="56"/>
    <s v="000"/>
    <s v="001"/>
    <n v="581202"/>
    <n v="1701"/>
    <s v="001"/>
    <s v="0000"/>
    <s v="0000"/>
    <n v="2.9103830456733704E-11"/>
    <s v="CONVENIO DE COOPERACIÓN TÉCNICA INTERNACIONAL"/>
    <s v="SUB VIGILANCIA PREVENCION CONTROL SALUD"/>
    <s v="DIR NAC ESTRATEGIAS PREVENCION CONTROL ENFERMEDADES TRANSMISIBLES "/>
    <s v="METAXENICAS Y ZOONOTICAS"/>
    <m/>
    <x v="7"/>
  </r>
  <r>
    <x v="211"/>
    <s v="112003072"/>
    <s v="MSP-DNEPC-2022-1423-M"/>
    <d v="2022-07-04T00:00:00"/>
    <x v="204"/>
    <d v="2022-07-14T00:00:00"/>
    <s v="APROBADA"/>
    <s v="La Dirección Nacional de Estrategias de Prevención y Control solicita la certificación de la programación de Actividades en el POA de la siguiente actividad: Adqusisición de medicamentos Estratégia de Enfermedades Metaxénicas y zoonóticas a través de Fondo Estratégico-OPS"/>
    <s v="VIGILANCIA Y CONTROL SANITARIO"/>
    <n v="251782.44"/>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Adquisición de pruebas de diagnóstico rápido para Enfermedades Metaxénicas a través de Fondo Estratégico -OPS"/>
    <n v="251782.44"/>
    <n v="0"/>
    <n v="251782.44"/>
    <n v="0"/>
    <n v="0"/>
    <n v="0"/>
    <s v="NUEVA"/>
    <n v="9999"/>
    <n v="56"/>
    <s v="000"/>
    <s v="001"/>
    <n v="581202"/>
    <n v="1701"/>
    <s v="001"/>
    <s v="0000"/>
    <s v="0000"/>
    <n v="0"/>
    <s v="CONVENIO DE COOPERACIÓN TÉCNICA INTERNACIONAL"/>
    <s v="SUB VIGILANCIA PREVENCION CONTROL SALUD"/>
    <s v="DIR NAC ESTRATEGIAS PREVENCION CONTROL ENFERMEDADES TRANSMISIBLES "/>
    <s v="METAXENICAS Y ZOONOTICAS"/>
    <m/>
    <x v="7"/>
  </r>
  <r>
    <x v="212"/>
    <s v="111004040"/>
    <s v="MSP-DNNTHS-2022-0684-M"/>
    <d v="2022-07-12T00:00:00"/>
    <x v="205"/>
    <d v="2022-07-14T00:00:00"/>
    <s v="APROBADA"/>
    <m/>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S MARCO DE COOPERACIÓN INTERINSTITUCIONAL ENTRE EL MINISTERIO DE SALUD PÚBLICA Y LA UNIVERSIDAD TÉCNICA ESTATAL DE QUEVEDO"/>
    <n v="0"/>
    <n v="0"/>
    <n v="0"/>
    <n v="0"/>
    <n v="0"/>
    <n v="0"/>
    <s v="NUEVA"/>
    <n v="9999"/>
    <n v="58"/>
    <s v="000"/>
    <s v="002"/>
    <n v="0"/>
    <n v="1701"/>
    <s v="001"/>
    <s v="0000"/>
    <s v="0000"/>
    <n v="0"/>
    <s v=""/>
    <s v="SUBSE RECTORIA SISTEMA NACIONAL SALUD"/>
    <s v="DIR FORTALECIMIENTO PROFESIONAL CARRERA SANITARIA"/>
    <s v="NO APLICA"/>
    <m/>
    <x v="1"/>
  </r>
  <r>
    <x v="213"/>
    <s v="121091008"/>
    <s v="     MSP-SNPSS-2022-2439-M"/>
    <d v="2022-07-11T00:00:00"/>
    <x v="206"/>
    <d v="2022-07-21T00:00:00"/>
    <s v="APROBADA"/>
    <m/>
    <s v="PROVISION Y PRESTACION DE SERVICIOS DE SALUD"/>
    <n v="675339.25"/>
    <s v="p. Gestionar y administrar los requerimientos a incluirse en el sistema de agendamiento de citas las instancias correspondientes"/>
    <s v="2. Informe de ejecución de estrategias para prestar el servicio de agendamiento de citas médicas."/>
    <s v="PROCESO DE CONTRATACIÓN SERVICIO DE CONTACT CENTER PARA AGENDAMIENTO EN ESTABLECIMIENTOS DE SALUD DEL PRIMER NIVEL DE ATENCIÓN 2021 (PAGO DE MAYO 2022)"/>
    <n v="602981.47"/>
    <n v="72357.776399999988"/>
    <n v="675339.24639999995"/>
    <n v="0"/>
    <n v="0"/>
    <n v="0"/>
    <s v="ARRASTRE"/>
    <n v="9999"/>
    <n v="90"/>
    <s v="000"/>
    <s v="001"/>
    <n v="530105"/>
    <n v="1701"/>
    <s v="001"/>
    <s v="0000"/>
    <s v="0000"/>
    <n v="3.6000000545755029E-3"/>
    <s v="TELECOMUNICACIONES"/>
    <e v="#N/A"/>
    <s v="DIR NAC GESTION USUARIOS PACIENTES "/>
    <s v="CONTACT CENTER"/>
    <m/>
    <x v="3"/>
  </r>
  <r>
    <x v="214"/>
    <s v="112003074"/>
    <s v="MSP-DNEPC-2022-1473-M"/>
    <d v="2022-07-08T00:00:00"/>
    <x v="207"/>
    <d v="2022-07-19T00:00:00"/>
    <s v="APROBADA"/>
    <s v="Convenio con la la empresa GLAXOSMITHKLINE ECUADOR S.A., con el objetivo de desarrollar el curso virtual de vacunología para el personal de salud y apoyo en actividades de comunicación para la población con una vigencia de 12 meses a partir de su suscripción."/>
    <s v="VIGILANCIA Y CONTROL SANITARIO"/>
    <n v="0"/>
    <s v="a. Desarrollar propuestas de política pública, proyectos de ley, modelos de gestión, normas técnicas, reglamentos, convenios y otros instrumentos normativos para el proceso de vacunación;"/>
    <s v="1. Propuestas de política pública, proyectos de ley, modelos de gestión, normas técnicas, reglamentos, convenios y otros instrumentos normativos para el proceso de vacunación."/>
    <s v="CONVENIO ESPECÍFICO DE COOPERACIÓN ENTRE EL MINISTERIO DE SALUD PÚBLICA Y GLAXOSMITHKLINE ECUADOR S.A. (GSK) PARA EL DESARROLLO DEL CURSO VIRTUAL DE VACUNOLOGÍA PARA EL PERSONAL DE SALUD Y APOYO EN ACTIVIDADES DE COMUNICACIÓN PARA LA POBLACIÓN"/>
    <n v="0"/>
    <n v="0"/>
    <n v="0"/>
    <n v="0"/>
    <n v="0"/>
    <n v="0"/>
    <s v="NUEVA"/>
    <n v="9999"/>
    <n v="56"/>
    <s v="000"/>
    <s v="001"/>
    <n v="0"/>
    <n v="1701"/>
    <n v="0"/>
    <s v=""/>
    <s v=""/>
    <n v="0"/>
    <s v=""/>
    <s v="SUB VIGILANCIA PREVENCION CONTROL SALUD"/>
    <s v="DIR NAC INMUNIZACIONES"/>
    <s v="INMUNIZACIONES-CONVENIO"/>
    <m/>
    <x v="7"/>
  </r>
  <r>
    <x v="215"/>
    <s v="111000020"/>
    <s v="MSP-SNGSP-2022-1752-M"/>
    <d v="2022-07-18T00:00:00"/>
    <x v="208"/>
    <d v="2022-07-18T00:00:00"/>
    <s v="APROBADA"/>
    <s v="Adquisición de Factor VIII de 500 UI KIT"/>
    <s v="GOBERNANZA DE LA SALUD"/>
    <n v="4305155.62"/>
    <s v="Garantizar la generación e implementación de estrategias para coordinar y concertar con las_x000a_instituciones del Sistema Nacional de Salud, la gestión y ejecución de las políticas, normas,_x000a_convenios, estándares y herramientas técnicas en la red pública y complementaria de los_x000a_diferentes niveles territoriales que respondan a las demandas de la población"/>
    <s v="Garantizar la generación e implementación de estrategias para coordinar y concertar con las_x000a_instituciones del Sistema Nacional de Salud, la gestión y ejecución de las políticas, normas,_x000a_convenios, estándares y herramientas técnicas en la red pública y complementaria de los_x000a_diferentes niveles territoriales que respondan a las demandas de la población"/>
    <s v="Adquisición de Factor VIII de 500 UI KIT"/>
    <n v="4305156.62"/>
    <n v="0"/>
    <n v="4305156.62"/>
    <n v="0"/>
    <n v="0"/>
    <n v="0"/>
    <s v="NUEVA"/>
    <n v="9999"/>
    <n v="58"/>
    <s v="000"/>
    <s v="001"/>
    <n v="530809"/>
    <n v="1701"/>
    <s v="001"/>
    <s v="0000"/>
    <s v="0000"/>
    <n v="-1"/>
    <s v="MEDICAMENTOS"/>
    <s v="SUB GESTION OPERACIONES LOGISTICA SALUD "/>
    <s v="SUB GESTION OPERACIONES LOGISTICA SALUD "/>
    <s v="PROGRAMA NACIONAL DE SANGRE"/>
    <m/>
    <x v="1"/>
  </r>
  <r>
    <x v="216"/>
    <s v="111005043"/>
    <s v="MSP-SNGSP-2022-1770-M_x000a_MSP-DNMDM-2022-0891-M"/>
    <d v="2022-07-19T00:00:00"/>
    <x v="209"/>
    <d v="2022-07-19T00:00:00"/>
    <s v="APROBADA"/>
    <s v="“ADQUISICIÓN DE DISPOSITIVOS MÉDICOS DE USO GENERAL PARA LOS ESTABLECIMIENTOS DE SALUD DEL MINISTERIO DE SALUD PÚBLICA POR DECLARATORIA DE EMERGENCIA ”"/>
    <s v="PROVISION Y PRESTACION DE SERVICIOS DE SALUD"/>
    <n v="1352729.6199999973"/>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 DISPOSITIVOS MÉDICOS DE USO GENERAL PARA LOS ESTABLECIMIENTOS DE SALUD DEL MINISTERIO DE SALUD PÚBLICA POR DECLARATORIA DE EMERGENCIA ”"/>
    <n v="1352729.62"/>
    <n v="0"/>
    <n v="1352729.62"/>
    <n v="0"/>
    <n v="0"/>
    <n v="0"/>
    <s v="NUEVA"/>
    <n v="9999"/>
    <n v="90"/>
    <s v="000"/>
    <s v="001"/>
    <n v="530826"/>
    <n v="1701"/>
    <s v="001"/>
    <s v="0000"/>
    <s v="0000"/>
    <n v="-2.7939677238464355E-9"/>
    <s v="DISPOSITIVOS MEDICOS DE USO GENERAL"/>
    <s v="SUB GESTION OPERACIONES LOGISTICA SALUD "/>
    <s v="DIR NACIONAL ABASTECIMIENTO MEDICAMENTOS DIPOSITIVOS MEDICOS OTROS BIENES ESTRATÉGICOS EN SALUD"/>
    <s v="EMERGENCIA SECTOR SALUD"/>
    <s v="Se realiza la liquidación parcial de la certificación POA 217, conforme solicitud realizada por la Sub. Gobernanza con memorando No. MSP-DNMDM-2022-1200-M de 07.09.2022, posterior a la liquidación de la certificación presupuestaria No. 321 por parte de la DNF"/>
    <x v="1"/>
  </r>
  <r>
    <x v="217"/>
    <s v="134003236"/>
    <s v="MSP-DNA-2022-1722-M"/>
    <d v="2022-07-08T00:00:00"/>
    <x v="210"/>
    <d v="2022-07-08T00:00:00"/>
    <s v="APROBADA"/>
    <m/>
    <s v="ADMINISTRACION CENTRAL"/>
    <n v="3793.75"/>
    <s v="Administrar los servicios administrativos de acuerdo a los requerimientos y necesidades del nivel central."/>
    <s v="Documentos habilitantes para conducción de vehículos (Póliza de seguros, SOAT, CORPAIRE, matrícula, licencias de conductores, etc.)."/>
    <s v="REVISIÓN TÉCNICA VEHICULAR, STICKER RTV E IMPUESTO AL RODAJE DE LA FLOTA VEHICULAR DEL MINISTERIO DE SALUD PÚBLICA - PLANTA CENTRAL CORRESPONDIENTE AL AÑO 2022"/>
    <n v="3793.75"/>
    <n v="0"/>
    <n v="3793.75"/>
    <n v="0"/>
    <n v="0"/>
    <n v="0"/>
    <s v="NUEVA"/>
    <n v="9999"/>
    <s v="01"/>
    <s v="000"/>
    <s v="001"/>
    <n v="570102"/>
    <n v="1701"/>
    <s v="001"/>
    <s v="0000"/>
    <s v="0000"/>
    <n v="0"/>
    <s v="TASAS GENERALES IMPUESTOS PERMISOS LICENCIAS Y PAT"/>
    <s v="COOR ADMINISTRATIVA FINANCIERA"/>
    <s v="DIR ADMINISTRATIVA"/>
    <n v="0"/>
    <m/>
    <x v="6"/>
  </r>
  <r>
    <x v="217"/>
    <s v="134003237"/>
    <s v="MSP-DNA-2022-1722-M"/>
    <d v="2022-07-08T00:00:00"/>
    <x v="210"/>
    <d v="2022-07-08T00:00:00"/>
    <s v="APROBADA"/>
    <m/>
    <s v="ADMINISTRACION CENTRAL"/>
    <n v="58"/>
    <s v="Administrar los servicios administrativos de acuerdo a los requerimientos y necesidades del nivel central."/>
    <s v="Documentos habilitantes para conducción de vehículos (Póliza de seguros, SOAT, CORPAIRE, matrícula, licencias de conductores, etc.)."/>
    <s v="TRANSFERENCIA DE DOMINIO DE DOS VEHÍCULOS QUE CONFORMAN EL PARQUE AUTOMOTOR DEL MINISTERIO DE SALUD PÚBLICA - PLANTA CENTRAL (AÑO 2022)"/>
    <n v="58"/>
    <n v="0"/>
    <n v="58"/>
    <n v="0"/>
    <n v="0"/>
    <n v="0"/>
    <s v="NUEVA"/>
    <n v="9999"/>
    <s v="01"/>
    <s v="000"/>
    <s v="001"/>
    <n v="570102"/>
    <n v="1701"/>
    <s v="001"/>
    <s v="0000"/>
    <s v="0000"/>
    <n v="0"/>
    <s v="TASAS GENERALES IMPUESTOS PERMISOS LICENCIAS Y PAT"/>
    <s v="COOR ADMINISTRATIVA FINANCIERA"/>
    <s v="DIR ADMINISTRATIVA"/>
    <n v="0"/>
    <m/>
    <x v="6"/>
  </r>
  <r>
    <x v="218"/>
    <s v="134003194"/>
    <s v="MSP-DNA-2022-1726-M"/>
    <d v="2022-07-08T00:00:00"/>
    <x v="211"/>
    <d v="2022-07-21T00:00:00"/>
    <s v="APROBADA"/>
    <m/>
    <s v="ADMINISTRACION CENTRAL"/>
    <n v="754"/>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ÓN DE MATERIALES DE ASEO PARA EL MINISTERIO DE SALUD PÚBLICA - PLANTA CENTRAL (CATÁLOGO ELECTRÓNICO) - AMBIENTAL VARIAS FRAGANCIAS EN AEROSOL 400 CC"/>
    <n v="754"/>
    <m/>
    <n v="754"/>
    <n v="0"/>
    <n v="0"/>
    <n v="0"/>
    <s v="NUEVA"/>
    <n v="9999"/>
    <s v="01"/>
    <s v="000"/>
    <s v="001"/>
    <n v="530805"/>
    <n v="1701"/>
    <s v="001"/>
    <s v="0000"/>
    <s v="0000"/>
    <n v="0"/>
    <s v="MATERIALES DE ASEO"/>
    <s v="COOR ADMINISTRATIVA FINANCIERA"/>
    <s v="DIR ADMINISTRATIVA"/>
    <s v="GI MANTENIMIENTO"/>
    <m/>
    <x v="6"/>
  </r>
  <r>
    <x v="218"/>
    <s v="134003195"/>
    <s v="MSP-DNA-2022-1726-M"/>
    <d v="2022-07-08T00:00:00"/>
    <x v="211"/>
    <d v="2022-07-21T00:00:00"/>
    <s v="APROBADA"/>
    <m/>
    <s v="ADMINISTRACION CENTRAL"/>
    <n v="179"/>
    <n v="0"/>
    <n v="0"/>
    <s v="ADQUISICIÓN DE MATERIALES DE ASEO PARA EL MINISTERIO DE SALUD PÚBLICA - PLANTA CENTRAL (CATÁLOGO ELECTRÓNICO) - ANTISARRO LITRO"/>
    <n v="179"/>
    <m/>
    <n v="179"/>
    <n v="0"/>
    <n v="0"/>
    <n v="0"/>
    <s v="NUEVA"/>
    <n v="9999"/>
    <s v="01"/>
    <s v="000"/>
    <s v="001"/>
    <n v="530805"/>
    <n v="1701"/>
    <s v="001"/>
    <s v="0000"/>
    <s v="0000"/>
    <n v="0"/>
    <s v="MATERIALES DE ASEO"/>
    <s v="COOR ADMINISTRATIVA FINANCIERA"/>
    <s v="DIR ADMINISTRATIVA"/>
    <s v="SEGUROS"/>
    <m/>
    <x v="6"/>
  </r>
  <r>
    <x v="218"/>
    <s v="134003196"/>
    <s v="MSP-DNA-2022-1726-M"/>
    <d v="2022-07-08T00:00:00"/>
    <x v="211"/>
    <d v="2022-07-21T00:00:00"/>
    <s v="APROBADA"/>
    <m/>
    <s v="ADMINISTRACION CENTRAL"/>
    <n v="89.28"/>
    <n v="0"/>
    <n v="0"/>
    <s v="ADQUISICIÓN DE MATERIALES DE ASEO PARA EL MINISTERIO DE SALUD PÚBLICA - PLANTA CENTRAL (CATÁLOGO ELECTRÓNICO) - ATOMIZADOR 500 CC"/>
    <n v="89.28"/>
    <m/>
    <n v="89.28"/>
    <n v="0"/>
    <n v="0"/>
    <n v="0"/>
    <s v="NUEVA"/>
    <n v="9999"/>
    <s v="01"/>
    <s v="000"/>
    <s v="001"/>
    <n v="530805"/>
    <n v="1701"/>
    <s v="001"/>
    <s v="0000"/>
    <s v="0000"/>
    <n v="0"/>
    <s v="MATERIALES DE ASEO"/>
    <s v="COOR ADMINISTRATIVA FINANCIERA"/>
    <s v="DIR ADMINISTRATIVA"/>
    <s v="SEGUROS"/>
    <m/>
    <x v="6"/>
  </r>
  <r>
    <x v="218"/>
    <s v="134003197"/>
    <s v="MSP-DNA-2022-1726-M"/>
    <d v="2022-07-08T00:00:00"/>
    <x v="211"/>
    <d v="2022-07-21T00:00:00"/>
    <s v="APROBADA"/>
    <m/>
    <s v="ADMINISTRACION CENTRAL"/>
    <n v="1290"/>
    <n v="0"/>
    <n v="0"/>
    <s v="ADQUISICIÓN DE MATERIALES DE ASEO PARA EL MINISTERIO DE SALUD PÚBLICA - PLANTA CENTRAL (CATÁLOGO ELECTRÓNICO) - DESINFECTANTE AMONIO CUATERNARIO LITRO"/>
    <n v="1290"/>
    <m/>
    <n v="1290"/>
    <n v="0"/>
    <n v="0"/>
    <n v="0"/>
    <s v="NUEVA"/>
    <n v="9999"/>
    <s v="01"/>
    <s v="000"/>
    <s v="001"/>
    <n v="530805"/>
    <n v="1701"/>
    <s v="001"/>
    <s v="0000"/>
    <s v="0000"/>
    <n v="0"/>
    <s v="MATERIALES DE ASEO"/>
    <s v="COOR ADMINISTRATIVA FINANCIERA"/>
    <s v="DIR ADMINISTRATIVA"/>
    <s v="SEGUROS"/>
    <m/>
    <x v="6"/>
  </r>
  <r>
    <x v="218"/>
    <s v="134003198"/>
    <s v="MSP-DNA-2022-1726-M"/>
    <d v="2022-07-08T00:00:00"/>
    <x v="211"/>
    <d v="2022-07-21T00:00:00"/>
    <s v="APROBADA"/>
    <m/>
    <s v="ADMINISTRACION CENTRAL"/>
    <n v="404"/>
    <n v="0"/>
    <n v="0"/>
    <s v="ADQUISICIÓN DE MATERIALES DE ASEO PARA EL MINISTERIO DE SALUD PÚBLICA - PLANTA CENTRAL (CATÁLOGO ELECTRÓNICO) - FUNDA BASURA DOMÉSTICA NEGRA 23X28 PULGADAS"/>
    <n v="404"/>
    <m/>
    <n v="404"/>
    <n v="0"/>
    <n v="0"/>
    <n v="0"/>
    <s v="NUEVA"/>
    <n v="9999"/>
    <s v="01"/>
    <s v="000"/>
    <s v="001"/>
    <n v="530805"/>
    <n v="1701"/>
    <s v="001"/>
    <s v="0000"/>
    <s v="0000"/>
    <n v="0"/>
    <s v="MATERIALES DE ASEO"/>
    <s v="COOR ADMINISTRATIVA FINANCIERA"/>
    <s v="DIR ADMINISTRATIVA"/>
    <s v="SEGUROS"/>
    <m/>
    <x v="6"/>
  </r>
  <r>
    <x v="218"/>
    <s v="134003199"/>
    <s v="MSP-DNA-2022-1726-M"/>
    <d v="2022-07-08T00:00:00"/>
    <x v="211"/>
    <d v="2022-07-21T00:00:00"/>
    <s v="APROBADA"/>
    <m/>
    <s v="ADMINISTRACION CENTRAL"/>
    <n v="1978"/>
    <n v="0"/>
    <n v="0"/>
    <s v="ADQUISICIÓN DE MATERIALES DE ASEO PARA EL MINISTERIO DE SALUD PÚBLICA - PLANTA CENTRAL (CATÁLOGO ELECTRÓNICO) - JABÓN TOCADOR LÍQUIDO CON VÁLVULA 1000 ML"/>
    <n v="1976.33"/>
    <m/>
    <n v="1976.33"/>
    <n v="0"/>
    <n v="0"/>
    <n v="0"/>
    <s v="NUEVA"/>
    <n v="9999"/>
    <s v="01"/>
    <s v="000"/>
    <s v="001"/>
    <n v="530805"/>
    <n v="1701"/>
    <s v="001"/>
    <s v="0000"/>
    <s v="0000"/>
    <n v="1.6700000000000728"/>
    <s v="MATERIALES DE ASEO"/>
    <s v="COOR ADMINISTRATIVA FINANCIERA"/>
    <s v="DIR ADMINISTRATIVA"/>
    <s v="SEGUROS"/>
    <m/>
    <x v="6"/>
  </r>
  <r>
    <x v="218"/>
    <s v="134003200"/>
    <s v="MSP-DNA-2022-1726-M"/>
    <d v="2022-07-08T00:00:00"/>
    <x v="211"/>
    <d v="2022-07-21T00:00:00"/>
    <s v="APROBADA"/>
    <m/>
    <s v="ADMINISTRACION CENTRAL"/>
    <n v="326"/>
    <n v="0"/>
    <n v="0"/>
    <s v="ADQUISICIÓN DE MATERIALES DE ASEO PARA EL MINISTERIO DE SALUD PÚBLICA - PLANTA CENTRAL (CATÁLOGO ELECTRÓNICO) - LAVA VAJILLA LÍQUIDO DE LITRO"/>
    <n v="326"/>
    <m/>
    <n v="326"/>
    <n v="0"/>
    <n v="0"/>
    <n v="0"/>
    <s v="NUEVA"/>
    <n v="9999"/>
    <s v="01"/>
    <s v="000"/>
    <s v="001"/>
    <n v="530805"/>
    <n v="1701"/>
    <s v="001"/>
    <s v="0000"/>
    <s v="0000"/>
    <n v="0"/>
    <s v="MATERIALES DE ASEO"/>
    <s v="COOR ADMINISTRATIVA FINANCIERA"/>
    <s v="DIR ADMINISTRATIVA"/>
    <s v="GI IMPORTACIONES"/>
    <m/>
    <x v="6"/>
  </r>
  <r>
    <x v="218"/>
    <s v="134003201"/>
    <s v="MSP-DNA-2022-1726-M"/>
    <d v="2022-07-08T00:00:00"/>
    <x v="211"/>
    <d v="2022-07-21T00:00:00"/>
    <s v="APROBADA"/>
    <m/>
    <s v="ADMINISTRACION CENTRAL"/>
    <n v="1095"/>
    <n v="0"/>
    <n v="0"/>
    <s v="ADQUISICIÓN DE MATERIALES DE ASEO PARA EL MINISTERIO DE SALUD PÚBLICA - PLANTA CENTRAL (CATÁLOGO ELECTRÓNICO) - PAÑO DE LIMPIEZA PARA SUPERFICIES 10 UNIDADES"/>
    <n v="1095"/>
    <m/>
    <n v="1095"/>
    <n v="0"/>
    <n v="0"/>
    <n v="0"/>
    <s v="NUEVA"/>
    <n v="9999"/>
    <s v="01"/>
    <s v="000"/>
    <s v="001"/>
    <n v="530805"/>
    <n v="1701"/>
    <s v="001"/>
    <s v="0000"/>
    <s v="0000"/>
    <n v="0"/>
    <s v="MATERIALES DE ASEO"/>
    <s v="COOR ADMINISTRATIVA FINANCIERA"/>
    <s v="DIR ADMINISTRATIVA"/>
    <s v="GI IMPORTACIONES"/>
    <m/>
    <x v="6"/>
  </r>
  <r>
    <x v="218"/>
    <s v="134003202"/>
    <s v="MSP-DNA-2022-1726-M"/>
    <d v="2022-07-08T00:00:00"/>
    <x v="211"/>
    <d v="2022-07-21T00:00:00"/>
    <s v="APROBADA"/>
    <m/>
    <s v="ADMINISTRACION CENTRAL"/>
    <n v="897"/>
    <n v="0"/>
    <n v="0"/>
    <s v="ADQUISICIÓN DE MATERIALES DE ASEO PARA EL MINISTERIO DE SALUD PÚBLICA - PLANTA CENTRAL (CATÁLOGO ELECTRÓNICO) - PAPEL HIGIÉNICO JUMBO DOBLE HOJA BLANCO 250 METROS"/>
    <n v="895.4"/>
    <m/>
    <n v="895.4"/>
    <n v="0"/>
    <n v="0"/>
    <n v="0"/>
    <s v="NUEVA"/>
    <n v="9999"/>
    <s v="01"/>
    <s v="000"/>
    <s v="001"/>
    <n v="530805"/>
    <n v="1701"/>
    <s v="001"/>
    <s v="0000"/>
    <s v="0000"/>
    <n v="1.6000000000000227"/>
    <s v="MATERIALES DE ASEO"/>
    <s v="COOR ADMINISTRATIVA FINANCIERA"/>
    <s v="DIR ADMINISTRATIVA"/>
    <s v="GI IMPORTACIONES"/>
    <m/>
    <x v="6"/>
  </r>
  <r>
    <x v="218"/>
    <s v="134003203"/>
    <s v="MSP-DNA-2022-1726-M"/>
    <d v="2022-07-08T00:00:00"/>
    <x v="211"/>
    <d v="2022-07-21T00:00:00"/>
    <s v="APROBADA"/>
    <m/>
    <s v="ADMINISTRACION CENTRAL"/>
    <n v="897.6"/>
    <n v="0"/>
    <n v="0"/>
    <s v="ADQUISICIÓN DE MATERIALES DE ASEO PARA EL MINISTERIO DE SALUD PÚBLICA - PLANTA CENTRAL (CATÁLOGO ELECTRÓNICO) - PAPEL TOALLA DE MANOS BLANCO EN Z 150 UNIDADES"/>
    <n v="771.12"/>
    <m/>
    <n v="771.12"/>
    <n v="0"/>
    <n v="0"/>
    <n v="0"/>
    <s v="NUEVA"/>
    <n v="9999"/>
    <s v="01"/>
    <s v="000"/>
    <s v="001"/>
    <n v="530805"/>
    <n v="1701"/>
    <s v="001"/>
    <s v="0000"/>
    <s v="0000"/>
    <n v="126.48000000000002"/>
    <s v="MATERIALES DE ASEO"/>
    <s v="COOR ADMINISTRATIVA FINANCIERA"/>
    <s v="DIR ADMINISTRATIVA"/>
    <s v="GI IMPORTACIONES"/>
    <m/>
    <x v="6"/>
  </r>
  <r>
    <x v="218"/>
    <s v="134003204"/>
    <s v="MSP-DNA-2022-1726-M"/>
    <d v="2022-07-08T00:00:00"/>
    <x v="211"/>
    <d v="2022-07-21T00:00:00"/>
    <s v="APROBADA"/>
    <m/>
    <s v="ADMINISTRACION CENTRAL"/>
    <n v="771.12"/>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DQUISICIÓN DE MATERIALES DE ASEO PARA EL MINISTERIO DE SALUD PÚBLICA - PLANTA CENTRAL (CATÁLOGO ELECTRÓNICO) - SHAMPOO PARA AUTOS GALÓN"/>
    <n v="21.92"/>
    <m/>
    <n v="21.92"/>
    <n v="0"/>
    <n v="0"/>
    <n v="0"/>
    <s v="NUEVA"/>
    <n v="9999"/>
    <s v="01"/>
    <s v="000"/>
    <s v="001"/>
    <n v="530805"/>
    <n v="1701"/>
    <s v="001"/>
    <s v="0000"/>
    <s v="0000"/>
    <n v="749.2"/>
    <s v="MATERIALES DE ASEO"/>
    <s v="COOR ADMINISTRATIVA FINANCIERA"/>
    <s v="DIR ADMINISTRATIVA"/>
    <s v="GI IMPORTACIONES"/>
    <m/>
    <x v="6"/>
  </r>
  <r>
    <x v="219"/>
    <s v="121003001"/>
    <s v=" MSP-DNPNAS-2022-1592-M"/>
    <d v="2022-07-15T00:00:00"/>
    <x v="212"/>
    <d v="2022-07-21T00:00:00"/>
    <s v="APROBADA"/>
    <m/>
    <s v="PROVISION Y PRESTACION DE SERVICIOS DE SALUD"/>
    <n v="156161"/>
    <s v="Coordinar y desarrollar estrategias para la detección de las necesidades de salud de la población, en base a los lineamientos estratégicos establecidos"/>
    <s v="Estrategias para la detección de las necesidades de salud de la población, en base a los lineamientos estratégicos establecidos"/>
    <s v="ADQUISICIÓN DE MECASERMINA, SOLUCIÓN INYECTABLE 10 MG/ML PARA PACIENTES CON DIAGNÓSTICO DE SÍNDROME DE LARON"/>
    <n v="156160"/>
    <n v="0"/>
    <n v="156160"/>
    <n v="136640"/>
    <n v="0"/>
    <n v="0"/>
    <s v="NUEVA"/>
    <n v="9999"/>
    <n v="90"/>
    <s v="000"/>
    <s v="001"/>
    <n v="530809"/>
    <n v="1701"/>
    <s v="001"/>
    <s v="0000"/>
    <s v="0000"/>
    <n v="1"/>
    <s v="MEDICAMENTOS"/>
    <s v="SUB REDES ATENCION INTEGRAL EN PRIMER NIVEL "/>
    <s v="DIR NAC ATENCION INTEGRAL EN SALUD "/>
    <s v="SENTENCIA CORTE CONSTITUCIONAL "/>
    <m/>
    <x v="3"/>
  </r>
  <r>
    <x v="220"/>
    <s v="134000009"/>
    <s v="MSP-CGAF-2022-1767-M"/>
    <d v="2022-07-20T00:00:00"/>
    <x v="213"/>
    <d v="2022-07-25T00:00:00"/>
    <s v="APROBADA"/>
    <m/>
    <s v="ADMINISTRACION CENTRAL"/>
    <n v="479.83000000000004"/>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CGAF"/>
    <n v="75.489999999999995"/>
    <n v="0"/>
    <n v="75.489999999999995"/>
    <n v="0"/>
    <n v="0"/>
    <n v="0"/>
    <s v="NUEVA"/>
    <n v="9999"/>
    <s v="01"/>
    <s v="000"/>
    <s v="001"/>
    <n v="530801"/>
    <n v="1701"/>
    <s v="001"/>
    <s v="0000"/>
    <s v="0000"/>
    <n v="113.79000000000002"/>
    <s v="ALIMENTOS Y BEBIDAS"/>
    <s v="COOR ADMINISTRATIVA FINANCIERA"/>
    <s v="COOR ADMINISTRATIVA FINANCIERA"/>
    <s v="NO APLICA"/>
    <m/>
    <x v="6"/>
  </r>
  <r>
    <x v="220"/>
    <s v="134000010"/>
    <s v="MSP-CGAF-2022-1767-M"/>
    <d v="2022-07-20T00:00:00"/>
    <x v="213"/>
    <d v="2022-07-25T00:00:00"/>
    <s v="APROBADA"/>
    <m/>
    <s v="ADMINISTRACION CENTRAL"/>
    <n v="279.60000000000002"/>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CGAF"/>
    <n v="52.5"/>
    <n v="0"/>
    <n v="52.5"/>
    <n v="0"/>
    <n v="0"/>
    <n v="0"/>
    <s v="NUEVA"/>
    <n v="9999"/>
    <s v="01"/>
    <s v="000"/>
    <s v="001"/>
    <n v="530820"/>
    <n v="1701"/>
    <s v="001"/>
    <s v="0000"/>
    <s v="0000"/>
    <n v="77.07000000000005"/>
    <s v="MENAJE Y ACCESORIOS DESCARTABLES"/>
    <s v="COOR ADMINISTRATIVA FINANCIERA"/>
    <s v="COOR ADMINISTRATIVA FINANCIERA"/>
    <s v="NO APLICA"/>
    <m/>
    <x v="6"/>
  </r>
  <r>
    <x v="220"/>
    <s v="134000020"/>
    <s v="MSP-CGAF-2022-1767-M"/>
    <d v="2022-07-20T00:00:00"/>
    <x v="213"/>
    <d v="2022-07-25T00:00:00"/>
    <s v="APROBADA"/>
    <m/>
    <s v="ADMINISTRACION CENTRAL"/>
    <n v="66"/>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CGAF"/>
    <n v="65.290000000000006"/>
    <n v="0"/>
    <n v="65.290000000000006"/>
    <n v="0"/>
    <n v="0"/>
    <n v="0"/>
    <s v="NUEVA"/>
    <s v="9999"/>
    <s v="01"/>
    <s v="000"/>
    <s v="001"/>
    <n v="570206"/>
    <n v="1701"/>
    <s v="001"/>
    <s v="0000"/>
    <s v="0000"/>
    <n v="0.70999999999999375"/>
    <s v="COSTAS JUDICIALES TRAMITES NOTARIALES LEGALIZACION"/>
    <s v="COOR ADMINISTRATIVA FINANCIERA"/>
    <s v="COOR ADMINISTRATIVA FINANCIERA"/>
    <s v="NO APLICA"/>
    <m/>
    <x v="6"/>
  </r>
  <r>
    <x v="221"/>
    <s v="113001043"/>
    <s v="MSP-DNPS-2022-0687-M"/>
    <d v="2022-07-20T00:00:00"/>
    <x v="214"/>
    <d v="2022-08-01T00:00:00"/>
    <s v="APROBADA"/>
    <m/>
    <s v="PREVENCION Y PROMOCION DE LA SALUD"/>
    <n v="15510"/>
    <s v="d. Gestionar y coordinar herramientas de educación y comunicación para la promoción de la salud dirigida al ciudadano, a su entorno familiar y social, así como lineamientos para la elaboración de materiales y publicaciones de información en promoción de la salud."/>
    <s v="6. Metodologías, técnicas y materiales educativos y de comunicación para la promoción de la salud, dirigidos a la población."/>
    <s v="Diseño y elaboración de metodología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
    <n v="15510"/>
    <n v="0"/>
    <n v="15510"/>
    <n v="0"/>
    <n v="0"/>
    <n v="0"/>
    <s v="NUEVA"/>
    <n v="9999"/>
    <n v="55"/>
    <s v="000"/>
    <s v="002"/>
    <n v="530601"/>
    <n v="1701"/>
    <s v="001"/>
    <s v="0000"/>
    <s v="0000"/>
    <n v="0"/>
    <s v="CONSULTORIA ASESORIA E INVESTIGACION ESPECIALIZADA"/>
    <s v="SUB PROMOCION SALUD INTERCULTURAL  IGUALDAD"/>
    <s v="DIR NAC PROMOCION SALUD"/>
    <s v="NO APLICA"/>
    <s v="OPTIMIZACIÓN: La certificación POA inicialmente tenia un valor de USD 17.755,00, se optimizó 2.245, en función de la Optimización remitida por la Dirección Nacional de Seguimiento con memorando MSP-DNSECG-2022-0772-M de 19 de septiembre de 2022"/>
    <x v="11"/>
  </r>
  <r>
    <x v="222"/>
    <s v="111005027"/>
    <s v="MSP-SNGSP-2022-1853-M"/>
    <d v="2022-07-26T00:00:00"/>
    <x v="215"/>
    <d v="2022-07-29T00:00:00"/>
    <s v="APROBADA"/>
    <m/>
    <s v="GOBERNANZA DE LA SALUD"/>
    <n v="78926.460000000006"/>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 2 (dos) medicamentos por medio del convenio de cooperación entre el ministerio de salud pública del ecuador y la organización panamericana de la salud."/>
    <n v="78926.460000000006"/>
    <n v="0"/>
    <n v="78926.460000000006"/>
    <n v="0"/>
    <n v="0"/>
    <n v="0"/>
    <s v="NUEVA"/>
    <n v="9999"/>
    <n v="58"/>
    <s v="000"/>
    <s v="002"/>
    <n v="581202"/>
    <n v="1701"/>
    <s v="003"/>
    <s v="0000"/>
    <s v="0000"/>
    <n v="0"/>
    <s v="CONVENIO DE COOPERACIÓN TÉCNICA INTERNACIONAL"/>
    <s v="SUB GESTION OPERACIONES LOGISTICA SALUD "/>
    <s v="DIR NACIONAL ABASTECIMIENTO MEDICAMENTOS DIPOSITIVOS MEDICOS OTROS BIENES ESTRATÉGICOS EN SALUD"/>
    <s v="NO APLICA"/>
    <m/>
    <x v="1"/>
  </r>
  <r>
    <x v="223"/>
    <s v="132003001"/>
    <s v="MSP-DNEAIS-2022-2060-M"/>
    <d v="2022-07-26T00:00:00"/>
    <x v="92"/>
    <m/>
    <s v="APROBADA"/>
    <m/>
    <s v="ADMINISTRACION CENTRAL"/>
    <n v="800"/>
    <s v="c. Gestionar y evaluar la implementación y aplicación de la normativa técnica y legal, planes, programas, proyectos, modelos de gestión, herramientas y/o instrumentos técnicos  relacionados a la generación, recolección, estandarización, procesamiento, calidad,  publicación y análisis de información estadística geográfica y sectorial e indicadores de salud  del Sistema Nacional de Salud;"/>
    <s v="3. Informes de evaluación e implementación de la aplicación de la normativa técnica y legal, planes, programas, proyectos, modelos de gestión, herramientas y/o instrumentos técnicos relacionados a la generación, recolección, estandarización, procesamiento, calidad, publicación y análisis de información estadística geográfica y sectorial e indicadores de salud."/>
    <s v="Viáticos contemplados para visitas y gestiones propios de la Dirección Nacional de Estadística y Análisis de Información de Salud"/>
    <n v="480"/>
    <n v="0"/>
    <n v="480"/>
    <n v="0"/>
    <n v="0"/>
    <n v="0"/>
    <s v="NUEVA"/>
    <n v="9999"/>
    <s v="01"/>
    <s v="000"/>
    <s v="001"/>
    <n v="530303"/>
    <n v="1701"/>
    <s v="001"/>
    <s v="0000"/>
    <s v="0000"/>
    <n v="320"/>
    <s v="VIATICOS Y SUBSISTENCIAS EN EL INTERIOR"/>
    <s v="COOR SOSTENIBILIDAD SISTEMA RECURSOS "/>
    <s v="DIR ESTADISTICA ANALISIS INFORMACION SALUD"/>
    <s v="NO APLICA"/>
    <m/>
    <x v="5"/>
  </r>
  <r>
    <x v="224"/>
    <s v="134001094"/>
    <s v="MSP-DNTH-2022-4312-M"/>
    <d v="2022-07-26T00:00:00"/>
    <x v="216"/>
    <d v="2022-08-02T00:00:00"/>
    <s v="INSUBSISTENTE"/>
    <m/>
    <s v="ADMINISTRACION CENTRAL"/>
    <n v="0"/>
    <s v="Ejecutar el proceso de selección y contratación de servidores con base en las necesidades y planificación de las diferentes instancias del Ministerio de Salud Pública y al Manual de Descripción, Valoración y Clasificación de puestos"/>
    <s v="Matriz validada de los requerimientos de talento humano con base en la planificación del talento humano Institucional de las instancias del Ministerio de Salud Pública a nivel nacional."/>
    <s v="Adquisición de insumos para elaboración y renovación de credenciales institucionales del personal del Ministerio de Salud Pública - Planta Central."/>
    <n v="2483"/>
    <n v="0"/>
    <s v=""/>
    <n v="0"/>
    <n v="0"/>
    <n v="0"/>
    <s v="NUEVA"/>
    <n v="9999"/>
    <s v="01"/>
    <s v="000"/>
    <s v="001"/>
    <n v="530204"/>
    <n v="1701"/>
    <s v="001"/>
    <s v="0000"/>
    <s v="0000"/>
    <n v="0"/>
    <s v="EDICIÓN IMPRESIÓN REPRODUCCIÓN PUBLICACIONES SUSCR"/>
    <s v="COOR ADMINISTRATIVA FINANCIERA"/>
    <s v="DIR ADMINISTRACION TALENTO HUMANO"/>
    <s v="NO APLICA"/>
    <s v="de deja insubsistente mediante solicitud realizada por la DNTH con MSP-DNTH-2022-4617-M"/>
    <x v="6"/>
  </r>
  <r>
    <x v="225"/>
    <s v="122003008"/>
    <s v="MSP-DNES-2022-1330-M"/>
    <d v="2022-07-27T00:00:00"/>
    <x v="217"/>
    <d v="2022-08-04T00:00:00"/>
    <s v="APROBADA"/>
    <m/>
    <s v="GARANTIA DE LA CALIDAD DE LOS SERVICIOS DE SALUD"/>
    <n v="17296.63"/>
    <s v="Planificación para adquisición de equipamiento, accesorios, repuestos y mantenimiento"/>
    <s v="Planificaciones de mantenimiento de EB elaboradas"/>
    <s v="VIÁTICOS Y SUBSISTENCIAS"/>
    <n v="12480"/>
    <n v="0"/>
    <n v="12480"/>
    <n v="0"/>
    <n v="0"/>
    <n v="0"/>
    <s v="NUEVA"/>
    <n v="9999"/>
    <n v="57"/>
    <s v="000"/>
    <s v="002"/>
    <n v="530303"/>
    <n v="1701"/>
    <s v="001"/>
    <s v="0000"/>
    <s v="0000"/>
    <n v="0"/>
    <s v="VIATICOS Y SUBSISTENCIAS EN EL INTERIOR"/>
    <s v="SUB GESTION OPERACIONES LOGISTICA SALUD "/>
    <s v="DIR NAC EQUIPAMIENTO SANITARIO"/>
    <s v="NO APLICA"/>
    <m/>
    <x v="12"/>
  </r>
  <r>
    <x v="225"/>
    <s v="122003010"/>
    <s v="MSP-DNES-2022-1330-M"/>
    <d v="2022-07-27T00:00:00"/>
    <x v="217"/>
    <d v="2022-08-04T00:00:00"/>
    <s v="APROBADA"/>
    <m/>
    <s v="GARANTIA DE LA CALIDAD DE LOS SERVICIOS DE SALUD"/>
    <n v="300"/>
    <s v="Planificación para adquisición de equipamiento, accesorios, repuestos y mantenimiento"/>
    <s v="Planificaciones de mantenimiento de EB elaboradas"/>
    <s v="PASAJES AL INTERIOR"/>
    <n v="203"/>
    <n v="0"/>
    <n v="203"/>
    <n v="0"/>
    <n v="0"/>
    <n v="0"/>
    <s v="NUEVA"/>
    <n v="9999"/>
    <n v="57"/>
    <s v="000"/>
    <s v="002"/>
    <n v="530301"/>
    <n v="1701"/>
    <s v="001"/>
    <s v="0000"/>
    <s v="0000"/>
    <n v="0"/>
    <s v="PASAJES AL INTERIOR"/>
    <s v="SUB GESTION OPERACIONES LOGISTICA SALUD "/>
    <s v="DIR NAC EQUIPAMIENTO SANITARIO"/>
    <s v="NO APLICA"/>
    <m/>
    <x v="12"/>
  </r>
  <r>
    <x v="225"/>
    <s v="122003011"/>
    <s v="MSP-DNES-2022-1330-M"/>
    <d v="2022-07-27T00:00:00"/>
    <x v="217"/>
    <d v="2022-08-04T00:00:00"/>
    <s v="APROBADA"/>
    <m/>
    <s v="GARANTIA DE LA CALIDAD DE LOS SERVICIOS DE SALUD"/>
    <n v="200"/>
    <s v="Planificación para adquisición de equipamiento, accesorios, repuestos y mantenimiento"/>
    <s v="Planificaciones de mantenimiento de EB elaboradas"/>
    <s v="PARQUEADEROS"/>
    <n v="140"/>
    <n v="0"/>
    <n v="140"/>
    <n v="0"/>
    <n v="0"/>
    <n v="0"/>
    <s v="NUEVA"/>
    <n v="9999"/>
    <n v="57"/>
    <s v="000"/>
    <s v="002"/>
    <n v="530502"/>
    <n v="1701"/>
    <s v="001"/>
    <s v="0000"/>
    <s v="0000"/>
    <n v="0"/>
    <s v="EDIFICIOS LOCALES RESIDENCIAS PARQUEADEROS CASILLE"/>
    <s v="SUB GESTION OPERACIONES LOGISTICA SALUD "/>
    <s v="DIR NAC EQUIPAMIENTO SANITARIO"/>
    <s v="NO APLICA"/>
    <m/>
    <x v="12"/>
  </r>
  <r>
    <x v="226"/>
    <s v="121091009"/>
    <s v="  MSP-SNPSS-2022-2640-M"/>
    <d v="2022-07-29T00:00:00"/>
    <x v="218"/>
    <d v="2022-08-02T00:00:00"/>
    <s v="APROBADA"/>
    <m/>
    <s v="PROVISION Y PRESTACION DE SERVICIOS DE SALUD"/>
    <n v="677991.13879999996"/>
    <s v="p. Gestionar y administrar los requerimientos a incluirse en el sistema de agendamiento de citas las instancias correspondientes"/>
    <s v="2. Informe de ejecución de estrategias para prestar el servicio de agendamiento de citas médicas."/>
    <s v="PROCESO DE CONTRATACIÓN SERVICIO DE CONTACT CENTER PARA AGENDAMIENTO EN ESTABLECIMIENTOS DE SALUD DEL PRIMER NIVEL DE ATENCIÓN 2021 (PAGO DE JUNIO 2022)"/>
    <n v="605349.23"/>
    <n v="72641.91"/>
    <n v="677991.14"/>
    <n v="0"/>
    <n v="0"/>
    <n v="0"/>
    <s v="ARRASTRE"/>
    <n v="9999"/>
    <n v="90"/>
    <s v="000"/>
    <s v="001"/>
    <n v="530105"/>
    <n v="1701"/>
    <s v="001"/>
    <s v="0000"/>
    <s v="0000"/>
    <n v="-1.2000000569969416E-3"/>
    <s v="TELECOMUNICACIONES"/>
    <e v="#N/A"/>
    <s v="DIR NAC GESTION USUARIOS PACIENTES "/>
    <s v="CONTACT CENTER"/>
    <m/>
    <x v="3"/>
  </r>
  <r>
    <x v="227"/>
    <s v="134003156"/>
    <s v="MSP-DNA-2022-1908-M"/>
    <d v="2022-07-27T00:00:00"/>
    <x v="219"/>
    <d v="2022-08-02T00:00:00"/>
    <s v="APROBADA"/>
    <m/>
    <s v="ADMINISTRACION CENTRAL"/>
    <n v="19500"/>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ADQUISICION DE COOLERS PARA EL ENVIO DE MEDICAMENTOS DE CADENA DE FRIO"/>
    <n v="18864"/>
    <n v="0"/>
    <n v="18864"/>
    <n v="0"/>
    <n v="0"/>
    <n v="0"/>
    <s v="NUEVA"/>
    <n v="9999"/>
    <s v="01"/>
    <s v="000"/>
    <s v="001"/>
    <n v="530810"/>
    <n v="1701"/>
    <s v="001"/>
    <s v="0000"/>
    <s v="0000"/>
    <n v="636"/>
    <s v="DISPOSITIVOS MEDICOS PARA LABORATORIO CLINICO Y DE"/>
    <s v="COOR ADMINISTRATIVA FINANCIERA"/>
    <s v="DIR ADMINISTRATIVA"/>
    <s v="GI MANTENIMIENTO"/>
    <m/>
    <x v="6"/>
  </r>
  <r>
    <x v="228"/>
    <s v="134003246"/>
    <s v="MSP-DNA-2022-1938-M"/>
    <d v="2022-08-01T00:00:00"/>
    <x v="220"/>
    <d v="2022-08-04T00:00:00"/>
    <s v="APROBADA"/>
    <m/>
    <s v="ADMINISTRACION CENTRAL"/>
    <n v="5349.95"/>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emisión de pasajes aéreos nacionales e internacionales para servidores del Ministerio de Salud Pública (Planta Central) y pacientes RPIS”."/>
    <n v="5279.95"/>
    <n v="70"/>
    <n v="5349.95"/>
    <n v="0"/>
    <n v="0"/>
    <n v="0"/>
    <s v="NUEVA"/>
    <n v="9999"/>
    <s v="01"/>
    <s v="000"/>
    <s v="001"/>
    <n v="530301"/>
    <n v="1701"/>
    <s v="001"/>
    <s v="0000"/>
    <s v="0000"/>
    <n v="0"/>
    <s v="PASAJES AL INTERIOR"/>
    <s v="COOR ADMINISTRATIVA FINANCIERA"/>
    <s v="DIR ADMINISTRATIVA"/>
    <s v="NO APLICA"/>
    <m/>
    <x v="6"/>
  </r>
  <r>
    <x v="228"/>
    <s v="134003247"/>
    <s v="MSP-DNA-2022-1938-M"/>
    <d v="2022-08-01T00:00:00"/>
    <x v="220"/>
    <d v="2022-08-04T00:00:00"/>
    <s v="APROBADA"/>
    <m/>
    <s v="ADMINISTRACION CENTRAL"/>
    <n v="1580"/>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emisión de pasajes aéreos nacionales e internacionales para servidores del Ministerio de Salud Pública (Planta Central) y pacientes RPIS”."/>
    <n v="1500"/>
    <n v="80"/>
    <n v="1580"/>
    <n v="0"/>
    <n v="0"/>
    <n v="0"/>
    <s v="NUEVA"/>
    <n v="9999"/>
    <s v="01"/>
    <s v="000"/>
    <s v="001"/>
    <n v="530302"/>
    <n v="1701"/>
    <s v="001"/>
    <s v="0000"/>
    <s v="0000"/>
    <n v="0"/>
    <s v="PASAJES AL EXTERIOR"/>
    <s v="COOR ADMINISTRATIVA FINANCIERA"/>
    <s v="DIR ADMINISTRATIVA"/>
    <s v="NO APLICA"/>
    <m/>
    <x v="6"/>
  </r>
  <r>
    <x v="229"/>
    <s v="134003245"/>
    <s v="MSP-DNA-2022-1962-M"/>
    <d v="2022-08-01T00:00:00"/>
    <x v="221"/>
    <d v="2022-08-04T00:00:00"/>
    <s v="APROBADA"/>
    <m/>
    <s v="ADMINISTRACION CENTRAL"/>
    <n v="11965"/>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Reembolso de pasajes aéreos nacionales para servidores del Ministerio de Salud Pública (Planta Central) "/>
    <n v="11965"/>
    <n v="0"/>
    <n v="11965"/>
    <n v="0"/>
    <n v="0"/>
    <n v="0"/>
    <s v="NUEVA"/>
    <n v="9999"/>
    <s v="01"/>
    <s v="000"/>
    <s v="001"/>
    <n v="530301"/>
    <n v="1701"/>
    <s v="001"/>
    <s v="0000"/>
    <s v="0000"/>
    <n v="0"/>
    <s v="PASAJES AL INTERIOR"/>
    <s v="COOR ADMINISTRATIVA FINANCIERA"/>
    <s v="DIR ADMINISTRATIVA"/>
    <s v="NO APLICA"/>
    <m/>
    <x v="6"/>
  </r>
  <r>
    <x v="230"/>
    <s v="111002019"/>
    <s v="MSP-DNARPCS-2022-0876-M"/>
    <d v="2022-08-02T00:00:00"/>
    <x v="222"/>
    <d v="2022-08-02T00:00:00"/>
    <s v="APROBADA"/>
    <m/>
    <s v="GOBERNANZA DE LA SALUD"/>
    <n v="98262.399999999994"/>
    <s v="J. GESTIONAR INTERNACIONALMENTE LA RESOLUCIÓN DE CASOS DE ATENCIONES DE ALTA COMPLEJIDAD A PACIENTES QUE SEAN SOLICITADOS A LA INSTITUCIÓN, ASEGURANDO SEGUIMIENTO Y LA CONFIDENCIALIDAD;"/>
    <s v="16. INFORME TÉCNICO DE LA RESOLUCIÓN DE CASOS DE ATENCIONES DE ALTA COMPLEJIDAD A PACIENTES QUE SEAN SOLICITADOS A LA INSTITUCIÓN, ASEGURANDO SEGUIMIENTO Y LA CONFIDENCIALIDAD, A NIVEL INTERNACIONAL."/>
    <s v="ADQUISICIÓN DE PASAJES AL EXTERIOR PARA  PACIENTES POR DERIVACIÒN INTERNACIONAL"/>
    <n v="87734.29"/>
    <n v="10528.11"/>
    <n v="98262.399999999994"/>
    <n v="0"/>
    <n v="0"/>
    <n v="0"/>
    <s v="NUEVA"/>
    <n v="9999"/>
    <n v="58"/>
    <s v="000"/>
    <s v="002"/>
    <n v="581201"/>
    <n v="1701"/>
    <s v="001"/>
    <s v="0000"/>
    <s v="0000"/>
    <n v="0"/>
    <s v="A USUARIOS CON ENFERMEDADES CATASTRÓFICAS BENEFICIARIOS DE COBERTURA INTERNACIONAL"/>
    <s v="SUBSE RECTORIA SISTEMA NACIONAL SALUD"/>
    <s v="DIR ARTICULACION RED PUBLICA COMPLEMENTARIA "/>
    <s v="NO APLICA"/>
    <m/>
    <x v="1"/>
  </r>
  <r>
    <x v="230"/>
    <s v="111002020"/>
    <s v="MSP-DNARPCS-2022-0876-M"/>
    <d v="2022-08-02T00:00:00"/>
    <x v="222"/>
    <d v="2022-08-02T00:00:00"/>
    <s v="APROBADA"/>
    <m/>
    <s v="GOBERNANZA DE LA SALUD"/>
    <n v="3000000"/>
    <s v="J. GESTIONAR INTERNACIONALMENTE LA RESOLUCIÓN DE CASOS DE ATENCIONES DE ALTA COMPLEJIDAD A PACIENTES QUE SEAN SOLICITADOS A LA INSTITUCIÓN, ASEGURANDO SEGUIMIENTO Y LA CONFIDENCIALIDAD;"/>
    <s v="16. INFORME TÉCNICO DE LA RESOLUCIÓN DE CASOS DE ATENCIONES DE ALTA COMPLEJIDAD A PACIENTES QUE SEAN SOLICITADOS A LA INSTITUCIÓN, ASEGURANDO SEGUIMIENTO Y LA CONFIDENCIALIDAD, A NIVEL INTERNACIONAL."/>
    <s v="Pago de tratamientos médicos casos de pacientes por derivación internacional"/>
    <n v="3000000"/>
    <n v="0"/>
    <n v="3000000"/>
    <n v="0"/>
    <n v="0"/>
    <n v="0"/>
    <s v="NUEVA"/>
    <n v="9999"/>
    <n v="58"/>
    <s v="000"/>
    <s v="002"/>
    <n v="530226"/>
    <n v="1701"/>
    <s v="001"/>
    <s v="0000"/>
    <s v="0000"/>
    <n v="0"/>
    <s v="SERVICIOS MEDICOS HOSPITALARIOS Y COMPLEMENTARIOS"/>
    <s v="SUBSE RECTORIA SISTEMA NACIONAL SALUD"/>
    <s v="DIR ARTICULACION RED PUBLICA COMPLEMENTARIA "/>
    <s v="NO APLICA"/>
    <m/>
    <x v="1"/>
  </r>
  <r>
    <x v="231"/>
    <s v="111000021"/>
    <s v="MSP-SNGSP-2022-1963-M"/>
    <d v="2022-08-03T00:00:00"/>
    <x v="223"/>
    <d v="2022-08-05T00:00:00"/>
    <s v="APROBADA"/>
    <m/>
    <s v="GOBERNANZA DE LA SALUD"/>
    <n v="5906781.4800000004"/>
    <s v="Garantizar la generación e implementación de estrategias para coordinar y concertar con las instituciones del Sistema Nacional de Salud, la gestión y ejecución de las políticas, normas,_x000a_convenios, estándares y herramientas técnicas en la red pública y complementaria de los_x000a_diferentes niveles territoriales que respondan a las demandas de la población"/>
    <s v="Garantizar la generación e implementación de estrategias para coordinar y concertar con las_x000a_instituciones del Sistema Nacional de Salud, la gestión y ejecución de las políticas, normas,_x000a_convenios, estándares y herramientas técnicas en la red pública y complementaria de los_x000a_diferentes niveles territoriales que respondan a las demandas de la población"/>
    <s v="Aprovisionamiento de componentes sanguíneos "/>
    <n v="5906781.4800000004"/>
    <n v="0"/>
    <n v="5906781.4800000004"/>
    <n v="0"/>
    <n v="0"/>
    <n v="0"/>
    <s v="NUEVA"/>
    <n v="9999"/>
    <n v="58"/>
    <s v="000"/>
    <s v="001"/>
    <n v="530809"/>
    <n v="1701"/>
    <s v="001"/>
    <s v="0000"/>
    <s v="0000"/>
    <n v="0"/>
    <s v="MEDICAMENTOS"/>
    <s v="SUB GESTION OPERACIONES LOGISTICA SALUD "/>
    <s v="SUB GESTION OPERACIONES LOGISTICA SALUD "/>
    <s v="PROGRAMA NACIONAL DE SANGRE"/>
    <m/>
    <x v="1"/>
  </r>
  <r>
    <x v="232"/>
    <s v="134003238"/>
    <s v="MSP-DNA-2022-1987-M"/>
    <d v="2022-08-03T00:00:00"/>
    <x v="224"/>
    <d v="2022-08-05T00:00:00"/>
    <s v="APROBADA"/>
    <m/>
    <s v="ADMINISTRACION CENTRAL"/>
    <n v="609.92999999999995"/>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Adquisición de Ropa de Trabajo- Catálogo Electrónico (Botín Dieléctrico Cuero Hidrofugado)."/>
    <n v="609.92999999999995"/>
    <n v="0"/>
    <n v="609.92999999999995"/>
    <n v="0"/>
    <n v="0"/>
    <n v="0"/>
    <s v="NUEVA"/>
    <n v="9999"/>
    <s v="01"/>
    <s v="000"/>
    <s v="001"/>
    <n v="530802"/>
    <n v="1701"/>
    <s v="001"/>
    <s v="0000"/>
    <s v="0000"/>
    <n v="0"/>
    <s v="VESTUARIO LENCERÍA PRENDAS DE PROTECCIÓN Y ACCESOR"/>
    <s v="COOR ADMINISTRATIVA FINANCIERA"/>
    <s v="DIR ADMINISTRATIVA"/>
    <s v="NO APLICA"/>
    <m/>
    <x v="6"/>
  </r>
  <r>
    <x v="232"/>
    <s v="134003239"/>
    <s v="MSP-DNA-2022-1987-M"/>
    <d v="2022-08-03T00:00:00"/>
    <x v="224"/>
    <d v="2022-08-05T00:00:00"/>
    <s v="APROBADA"/>
    <m/>
    <s v="ADMINISTRACION CENTRAL"/>
    <n v="241.29"/>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Adquisición de Ropa de Trabajo- Catálogo Electrónico (Buzo tipo polo de algodón peinado manga larga, con cuello tejido y puño de resorte )."/>
    <n v="241.29"/>
    <n v="0"/>
    <n v="241.29"/>
    <n v="0"/>
    <n v="0"/>
    <n v="0"/>
    <s v="NUEVA"/>
    <n v="9999"/>
    <s v="01"/>
    <s v="000"/>
    <s v="001"/>
    <n v="530802"/>
    <n v="1701"/>
    <s v="001"/>
    <s v="0000"/>
    <s v="0000"/>
    <n v="0"/>
    <s v="VESTUARIO LENCERÍA PRENDAS DE PROTECCIÓN Y ACCESOR"/>
    <s v="COOR ADMINISTRATIVA FINANCIERA"/>
    <s v="DIR ADMINISTRATIVA"/>
    <s v="NO APLICA"/>
    <m/>
    <x v="6"/>
  </r>
  <r>
    <x v="232"/>
    <s v="134003240"/>
    <s v="MSP-DNA-2022-1987-M"/>
    <d v="2022-08-03T00:00:00"/>
    <x v="224"/>
    <d v="2022-08-05T00:00:00"/>
    <s v="APROBADA"/>
    <m/>
    <s v="ADMINISTRACION CENTRAL"/>
    <n v="465.36"/>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Adquisición de Ropa de Trabajo- Catálogo Electrónico (Camisa jean con cinta reflectiva tipo II)."/>
    <n v="465.36"/>
    <n v="0"/>
    <n v="465.36"/>
    <n v="0"/>
    <n v="0"/>
    <n v="0"/>
    <s v="NUEVA"/>
    <n v="9999"/>
    <s v="01"/>
    <s v="000"/>
    <s v="001"/>
    <n v="530802"/>
    <n v="1701"/>
    <s v="001"/>
    <s v="0000"/>
    <s v="0000"/>
    <n v="0"/>
    <s v="VESTUARIO LENCERÍA PRENDAS DE PROTECCIÓN Y ACCESOR"/>
    <s v="COOR ADMINISTRATIVA FINANCIERA"/>
    <s v="DIR ADMINISTRATIVA"/>
    <s v="NO APLICA"/>
    <m/>
    <x v="6"/>
  </r>
  <r>
    <x v="232"/>
    <s v="134003241"/>
    <s v="MSP-DNA-2022-1987-M"/>
    <d v="2022-08-03T00:00:00"/>
    <x v="224"/>
    <d v="2022-08-05T00:00:00"/>
    <s v="APROBADA"/>
    <m/>
    <s v="ADMINISTRACION CENTRAL"/>
    <n v="371.91"/>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Adquisición de Ropa de Trabajo- Catálogo Electrónico (Pantalon indigo con cinta reflectiva)."/>
    <n v="371.91"/>
    <n v="0"/>
    <n v="371.91"/>
    <n v="0"/>
    <n v="0"/>
    <n v="0"/>
    <s v="NUEVA"/>
    <n v="9999"/>
    <s v="01"/>
    <s v="000"/>
    <s v="001"/>
    <n v="530802"/>
    <n v="1701"/>
    <s v="001"/>
    <s v="0000"/>
    <s v="0000"/>
    <n v="0"/>
    <s v="VESTUARIO LENCERÍA PRENDAS DE PROTECCIÓN Y ACCESOR"/>
    <s v="COOR ADMINISTRATIVA FINANCIERA"/>
    <s v="DIR ADMINISTRATIVA"/>
    <s v="GI TRANSPORTES"/>
    <m/>
    <x v="6"/>
  </r>
  <r>
    <x v="232"/>
    <s v="134003242"/>
    <s v="MSP-DNA-2022-1987-M"/>
    <d v="2022-08-03T00:00:00"/>
    <x v="224"/>
    <d v="2022-08-05T00:00:00"/>
    <s v="APROBADA"/>
    <m/>
    <s v="ADMINISTRACION CENTRAL"/>
    <n v="71.12"/>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Adquisición de Ropa de Trabajo- Catálogo Electrónico (Mandil de trabajo)."/>
    <n v="71.12"/>
    <n v="0"/>
    <n v="71.12"/>
    <n v="0"/>
    <n v="0"/>
    <n v="0"/>
    <s v="NUEVA"/>
    <n v="9999"/>
    <s v="01"/>
    <s v="000"/>
    <s v="001"/>
    <n v="530802"/>
    <n v="1701"/>
    <s v="001"/>
    <s v="0000"/>
    <s v="0000"/>
    <n v="0"/>
    <s v="VESTUARIO LENCERÍA PRENDAS DE PROTECCIÓN Y ACCESOR"/>
    <s v="COOR ADMINISTRATIVA FINANCIERA"/>
    <s v="DIR ADMINISTRATIVA"/>
    <s v="GI TRANSPORTES"/>
    <m/>
    <x v="6"/>
  </r>
  <r>
    <x v="232"/>
    <s v="134003243"/>
    <s v="MSP-DNA-2022-1987-M"/>
    <d v="2022-08-03T00:00:00"/>
    <x v="224"/>
    <d v="2022-08-05T00:00:00"/>
    <s v="APROBADA"/>
    <m/>
    <s v="ADMINISTRACION CENTRAL"/>
    <n v="771.84"/>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Adquisición de Ropa de Trabajo- Catálogo Electrónico (Chompa impermeable con cinta reflectiva)."/>
    <n v="771.84"/>
    <n v="0"/>
    <n v="771.84"/>
    <n v="0"/>
    <n v="0"/>
    <n v="0"/>
    <s v="NUEVA"/>
    <n v="9999"/>
    <s v="01"/>
    <s v="000"/>
    <s v="001"/>
    <n v="530802"/>
    <n v="1701"/>
    <s v="001"/>
    <s v="0000"/>
    <s v="0000"/>
    <n v="0"/>
    <s v="VESTUARIO LENCERÍA PRENDAS DE PROTECCIÓN Y ACCESOR"/>
    <s v="COOR ADMINISTRATIVA FINANCIERA"/>
    <s v="DIR ADMINISTRATIVA"/>
    <s v="GI TRANSPORTES"/>
    <m/>
    <x v="6"/>
  </r>
  <r>
    <x v="232"/>
    <s v="134003244"/>
    <s v="MSP-DNA-2022-1987-M"/>
    <d v="2022-08-03T00:00:00"/>
    <x v="224"/>
    <d v="2022-08-05T00:00:00"/>
    <s v="APROBADA"/>
    <m/>
    <s v="ADMINISTRACION CENTRAL"/>
    <n v="245.97"/>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Adquisición de Ropa de Trabajo- Catálogo Electrónico (Chaleco multifunción)."/>
    <n v="245.96999999999997"/>
    <n v="0"/>
    <n v="245.96999999999997"/>
    <n v="0"/>
    <n v="0"/>
    <n v="0"/>
    <s v="NUEVA"/>
    <n v="9999"/>
    <s v="01"/>
    <s v="000"/>
    <s v="001"/>
    <n v="530802"/>
    <n v="1701"/>
    <s v="001"/>
    <s v="0000"/>
    <s v="0000"/>
    <n v="2.8421709430404007E-14"/>
    <s v="VESTUARIO LENCERÍA PRENDAS DE PROTECCIÓN Y ACCESOR"/>
    <s v="COOR ADMINISTRATIVA FINANCIERA"/>
    <s v="DIR ADMINISTRATIVA"/>
    <s v="NO APLICA"/>
    <m/>
    <x v="6"/>
  </r>
  <r>
    <x v="233"/>
    <s v="121001002"/>
    <s v=" MSP-DNCE-2022-1158-M"/>
    <d v="2022-08-05T00:00:00"/>
    <x v="225"/>
    <d v="2022-08-09T00:00:00"/>
    <s v="APROBADA"/>
    <m/>
    <s v="PREVENCION Y PROMOCION DE LA SALUD"/>
    <n v="3200328.06"/>
    <s v="PROVEER INFORMACIÓN OPORTUNA A LOS USUARIOS INTERNOS Y EXTERNOS, SOBRE TEMAS DE ATENCIÓN ESPECIALIZADA, Y GARANTIZAR LA PROVISIÓN DE MEDICAMENTOS E INSUMOS PARA LOS CASOS QUE SEAN ATENDIDOS EN LOS CENTROS ESPECIALIZADOS DEL MINISTERIO DE SALUD"/>
    <s v="PLANES, PROYECTOS Y DEMÁS HERRAMIENTAS PARA LA ATENCIÓN EN CENTROS ESPECIALIZADOS DEL MINISTERIO DE SALUD PÚBLICA, EN BASE A LAS POLÍTICAS Y LINEAMIENTOS ESTRATÉGICOS ESTABLECIDOS"/>
    <s v="CONTRATACIÓN DEL SERVICIO INTEGRAL DE TAMIZAJE METABÓLICO NEONATAL"/>
    <n v="760400"/>
    <n v="0"/>
    <n v="760400"/>
    <n v="0"/>
    <n v="0"/>
    <n v="0"/>
    <s v="NUEVA"/>
    <n v="9999"/>
    <n v="55"/>
    <s v="000"/>
    <s v="005"/>
    <n v="530226"/>
    <n v="1701"/>
    <s v="001"/>
    <s v="0000"/>
    <s v="0000"/>
    <n v="54661.060000000056"/>
    <s v="SERVICIOS MEDICOS HOSPITALARIOS Y COMPLEMENTARIOS"/>
    <s v="SUB ATENCION SALUD MOVIL HOSPITALARIA CENTROS ESPECIALIZADOS"/>
    <s v="DIR NAC CENTROS ESPECIALIZADOS"/>
    <s v="Presupuesto por Resultados"/>
    <s v="Mediante memorando Nro. MSP-DNCE-2022-1484-M se solicita liquidación PARCIAL de certificacion Nro. 234 por un valor  de $ 44.740,00, se adjunta memorando a la DNF MSP-DNCE-2022-1503-M de 18/10/2022._x000a_La certificación original fue de $ 805.140,00"/>
    <x v="3"/>
  </r>
  <r>
    <x v="234"/>
    <s v="134003248"/>
    <s v="MSP-DNA-2022-2044-M"/>
    <d v="2022-08-09T00:00:00"/>
    <x v="226"/>
    <d v="2022-08-16T00:00:00"/>
    <s v="APROBADA"/>
    <m/>
    <s v="ADMINISTRACION CENTRAL"/>
    <n v="13100"/>
    <n v="0"/>
    <n v="0"/>
    <s v="ADQUISICIÓN DE SUMINISTROS DE OFICINA NO CATALOGADOS PARA EL MINISTERIO DE SALUD PÚBLICA - PLANTA CENTRAL -  RESMA DE PAPEL BOND A4 DE 75 GRAMOS "/>
    <n v="13100"/>
    <n v="0"/>
    <n v="13100"/>
    <n v="0"/>
    <n v="0"/>
    <n v="0"/>
    <s v="NUEVA"/>
    <n v="9999"/>
    <s v="01"/>
    <s v="000"/>
    <s v="001"/>
    <n v="530804"/>
    <n v="1701"/>
    <s v="001"/>
    <s v="0000"/>
    <s v="0000"/>
    <n v="0"/>
    <s v="MATERIALES DE OFICINA"/>
    <s v="COOR ADMINISTRATIVA FINANCIERA"/>
    <s v="DIR ADMINISTRATIVA"/>
    <s v="NO APLICA"/>
    <m/>
    <x v="6"/>
  </r>
  <r>
    <x v="234"/>
    <s v="134003249"/>
    <s v="MSP-DNA-2022-2044-M"/>
    <d v="2022-08-09T00:00:00"/>
    <x v="226"/>
    <d v="2022-08-16T00:00:00"/>
    <s v="APROBADA"/>
    <m/>
    <s v="ADMINISTRACION CENTRAL"/>
    <n v="425"/>
    <n v="0"/>
    <n v="0"/>
    <s v="ADQUISICIÓN DE SUMINISTROS DE OFICINA NO CATALOGADOS PARA EL MINISTERIO DE SALUD PÚBLICA - PLANTA CENTRAL  - ESFEROGRAFICOS COLOR AZUL"/>
    <n v="425"/>
    <n v="0"/>
    <n v="425"/>
    <n v="0"/>
    <n v="0"/>
    <n v="0"/>
    <s v="NUEVA"/>
    <n v="9999"/>
    <s v="01"/>
    <s v="000"/>
    <s v="001"/>
    <n v="530804"/>
    <n v="1701"/>
    <s v="001"/>
    <s v="0000"/>
    <s v="0000"/>
    <n v="0"/>
    <s v="MATERIALES DE OFICINA"/>
    <s v="COOR ADMINISTRATIVA FINANCIERA"/>
    <s v="DIR ADMINISTRATIVA"/>
    <s v="NO APLICA"/>
    <m/>
    <x v="6"/>
  </r>
  <r>
    <x v="234"/>
    <s v="134003250"/>
    <s v="MSP-DNA-2022-2044-M"/>
    <d v="2022-08-09T00:00:00"/>
    <x v="226"/>
    <d v="2022-08-16T00:00:00"/>
    <s v="APROBADA"/>
    <m/>
    <s v="ADMINISTRACION CENTRAL"/>
    <n v="45"/>
    <n v="0"/>
    <n v="0"/>
    <s v="ADQUISICIÓN DE SUMINISTROS DE OFICINA NO CATALOGADOS PARA EL MINISTERIO DE SALUD PÚBLICA - PLANTA CENTRAL  - ESFEROGRÁFICOS COLOR NEGRO"/>
    <n v="45"/>
    <n v="0"/>
    <n v="45"/>
    <n v="0"/>
    <n v="0"/>
    <n v="0"/>
    <s v="NUEVA"/>
    <n v="9999"/>
    <s v="01"/>
    <s v="000"/>
    <s v="001"/>
    <n v="530804"/>
    <n v="1701"/>
    <s v="001"/>
    <s v="0000"/>
    <s v="0000"/>
    <n v="0"/>
    <s v="MATERIALES DE OFICINA"/>
    <s v="COOR ADMINISTRATIVA FINANCIERA"/>
    <s v="DIR ADMINISTRATIVA"/>
    <s v="NO APLICA"/>
    <m/>
    <x v="6"/>
  </r>
  <r>
    <x v="234"/>
    <s v="134003251"/>
    <s v="MSP-DNA-2022-2044-M"/>
    <d v="2022-08-09T00:00:00"/>
    <x v="226"/>
    <d v="2022-08-16T00:00:00"/>
    <s v="APROBADA"/>
    <m/>
    <s v="ADMINISTRACION CENTRAL"/>
    <n v="30"/>
    <n v="0"/>
    <n v="0"/>
    <s v="ADQUISICIÓN DE SUMINISTROS DE OFICINA NO CATALOGADOS PARA EL MINISTERIO DE SALUD PÚBLICA - PLANTA CENTRAL - ESFEROGRÁFICOS COLOR ROJO"/>
    <n v="30"/>
    <n v="0"/>
    <n v="30"/>
    <n v="0"/>
    <n v="0"/>
    <n v="0"/>
    <s v="NUEVA"/>
    <n v="9999"/>
    <s v="01"/>
    <s v="000"/>
    <s v="001"/>
    <n v="530804"/>
    <n v="1701"/>
    <s v="001"/>
    <s v="0000"/>
    <s v="0000"/>
    <n v="0"/>
    <s v="MATERIALES DE OFICINA"/>
    <s v="COOR ADMINISTRATIVA FINANCIERA"/>
    <s v="DIR ADMINISTRATIVA"/>
    <s v="NO APLICA"/>
    <m/>
    <x v="6"/>
  </r>
  <r>
    <x v="234"/>
    <s v="134003252"/>
    <s v="MSP-DNA-2022-2044-M"/>
    <d v="2022-08-09T00:00:00"/>
    <x v="226"/>
    <d v="2022-08-16T00:00:00"/>
    <s v="APROBADA"/>
    <m/>
    <s v="ADMINISTRACION CENTRAL"/>
    <n v="30"/>
    <n v="0"/>
    <n v="0"/>
    <s v="ADQUISICIÓN DE SUMINISTROS DE OFICINA NO CATALOGADOS PARA EL MINISTERIO DE SALUD PÚBLICA - PLANTA CENTRAL - MINAS 0.5 MM"/>
    <n v="30"/>
    <n v="0"/>
    <n v="30"/>
    <n v="0"/>
    <n v="0"/>
    <n v="0"/>
    <s v="NUEVA"/>
    <n v="9999"/>
    <s v="01"/>
    <s v="000"/>
    <s v="001"/>
    <n v="530804"/>
    <n v="1701"/>
    <s v="001"/>
    <s v="0000"/>
    <s v="0000"/>
    <n v="0"/>
    <s v="MATERIALES DE OFICINA"/>
    <s v="COOR ADMINISTRATIVA FINANCIERA"/>
    <s v="DIR ADMINISTRATIVA"/>
    <s v="NO APLICA"/>
    <m/>
    <x v="6"/>
  </r>
  <r>
    <x v="234"/>
    <s v="134003253"/>
    <s v="MSP-DNA-2022-2044-M"/>
    <d v="2022-08-09T00:00:00"/>
    <x v="226"/>
    <d v="2022-08-16T00:00:00"/>
    <s v="APROBADA"/>
    <m/>
    <s v="ADMINISTRACION CENTRAL"/>
    <n v="120"/>
    <n v="0"/>
    <n v="0"/>
    <s v="ADQUISICIÓN DE SUMINISTROS DE OFICINA NO CATALOGADOS PARA EL MINISTERIO DE SALUD PÚBLICA - PLANTA CENTRAL - PORTAMINAS 0.5 MM (METÁLICO)"/>
    <n v="120"/>
    <n v="0"/>
    <n v="120"/>
    <n v="0"/>
    <n v="0"/>
    <n v="0"/>
    <s v="NUEVA"/>
    <n v="9999"/>
    <s v="01"/>
    <s v="000"/>
    <s v="001"/>
    <n v="530804"/>
    <n v="1701"/>
    <s v="001"/>
    <s v="0000"/>
    <s v="0000"/>
    <n v="0"/>
    <s v="MATERIALES DE OFICINA"/>
    <s v="COOR ADMINISTRATIVA FINANCIERA"/>
    <s v="DIR ADMINISTRATIVA"/>
    <s v="NO APLICA"/>
    <m/>
    <x v="6"/>
  </r>
  <r>
    <x v="234"/>
    <s v="134003254"/>
    <s v="MSP-DNA-2022-2044-M"/>
    <d v="2022-08-09T00:00:00"/>
    <x v="226"/>
    <d v="2022-08-16T00:00:00"/>
    <s v="APROBADA"/>
    <m/>
    <s v="ADMINISTRACION CENTRAL"/>
    <n v="100"/>
    <n v="0"/>
    <n v="0"/>
    <s v="ADQUISICIÓN DE SUMINISTROS DE OFICINA NO CATALOGADOS PARA EL MINISTERIO DE SALUD PÚBLICA - PLANTA CENTRAL - GOMA LIQUIDA 120 CC"/>
    <n v="100"/>
    <n v="0"/>
    <n v="100"/>
    <n v="0"/>
    <n v="0"/>
    <n v="0"/>
    <s v="NUEVA"/>
    <n v="9999"/>
    <s v="01"/>
    <s v="000"/>
    <s v="001"/>
    <n v="530804"/>
    <n v="1701"/>
    <s v="001"/>
    <s v="0000"/>
    <s v="0000"/>
    <n v="0"/>
    <s v="MATERIALES DE OFICINA"/>
    <s v="COOR ADMINISTRATIVA FINANCIERA"/>
    <s v="DIR ADMINISTRATIVA"/>
    <s v="NO APLICA"/>
    <m/>
    <x v="6"/>
  </r>
  <r>
    <x v="234"/>
    <s v="134003255"/>
    <s v="MSP-DNA-2022-2044-M"/>
    <d v="2022-08-09T00:00:00"/>
    <x v="226"/>
    <d v="2022-08-16T00:00:00"/>
    <s v="APROBADA"/>
    <m/>
    <s v="ADMINISTRACION CENTRAL"/>
    <n v="75"/>
    <n v="0"/>
    <n v="0"/>
    <s v="ADQUISICIÓN DE SUMINISTROS DE OFICINA NO CATALOGADOS PARA EL MINISTERIO DE SALUD PÚBLICA - PLANTA CENTRAL - ETIQUETA IMPRESORA ZEBRA"/>
    <n v="75"/>
    <n v="0"/>
    <n v="75"/>
    <n v="0"/>
    <n v="0"/>
    <n v="0"/>
    <s v="NUEVA"/>
    <n v="9999"/>
    <s v="01"/>
    <s v="000"/>
    <s v="001"/>
    <n v="530804"/>
    <n v="1701"/>
    <s v="001"/>
    <s v="0000"/>
    <s v="0000"/>
    <n v="0"/>
    <s v="MATERIALES DE OFICINA"/>
    <s v="COOR ADMINISTRATIVA FINANCIERA"/>
    <s v="DIR ADMINISTRATIVA"/>
    <s v="NO APLICA"/>
    <m/>
    <x v="6"/>
  </r>
  <r>
    <x v="235"/>
    <s v="111004041"/>
    <s v="MSP-DNNTHS-2022-0807-M"/>
    <d v="2022-08-11T00:00:00"/>
    <x v="227"/>
    <d v="2022-08-15T00:00:00"/>
    <s v="APROBADA"/>
    <m/>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marco de cooperación interinstitucional entre el Ministerio de Salud Pública y el Instituto Superior Tecnologico Japon  "/>
    <n v="0"/>
    <n v="0"/>
    <n v="0"/>
    <n v="0"/>
    <n v="0"/>
    <n v="0"/>
    <s v="NUEVA"/>
    <n v="9999"/>
    <n v="58"/>
    <s v="000"/>
    <s v="002"/>
    <n v="0"/>
    <n v="1701"/>
    <s v="001"/>
    <s v="0000"/>
    <s v="0000"/>
    <n v="0"/>
    <s v=""/>
    <s v="SUBSE RECTORIA SISTEMA NACIONAL SALUD"/>
    <s v="DIR FORTALECIMIENTO PROFESIONAL CARRERA SANITARIA"/>
    <s v="NO APLICA"/>
    <m/>
    <x v="1"/>
  </r>
  <r>
    <x v="235"/>
    <s v="111004042"/>
    <s v="MSP-DNNTHS-2022-0807-M"/>
    <d v="2022-08-11T00:00:00"/>
    <x v="227"/>
    <d v="2022-08-15T00:00:00"/>
    <s v="APROBADA"/>
    <m/>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ífico de cooperación interinstitucional entre el Ministerio de Salud Pública y la Universidad de Cuenca para el desarrollo del programa de especialización médica en Medicina de Emergecnias y Desastres en calidad de autofinanciado”"/>
    <n v="0"/>
    <n v="0"/>
    <n v="0"/>
    <n v="0"/>
    <n v="0"/>
    <n v="0"/>
    <s v="NUEVA"/>
    <n v="9999"/>
    <n v="58"/>
    <s v="000"/>
    <s v="002"/>
    <n v="0"/>
    <n v="1701"/>
    <s v="001"/>
    <s v="0000"/>
    <s v="0000"/>
    <n v="0"/>
    <s v=""/>
    <s v="SUBSE RECTORIA SISTEMA NACIONAL SALUD"/>
    <s v="DIR FORTALECIMIENTO PROFESIONAL CARRERA SANITARIA"/>
    <s v="NO APLICA"/>
    <m/>
    <x v="1"/>
  </r>
  <r>
    <x v="235"/>
    <s v="111004043"/>
    <s v="MSP-DNNTHS-2022-0807-M"/>
    <d v="2022-08-11T00:00:00"/>
    <x v="227"/>
    <d v="2022-08-15T00:00:00"/>
    <s v="APROBADA"/>
    <m/>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ífico de cooperación interinstitucional entre el Ministerio de Salud Pública y la Universidad de Especialidades Espíritu Santo para el desarrollo del programa de especialización médica en Otorrinolaringología  en calidad de autofinanciado”"/>
    <n v="0"/>
    <n v="0"/>
    <n v="0"/>
    <n v="0"/>
    <n v="0"/>
    <n v="0"/>
    <s v="NUEVA"/>
    <n v="9999"/>
    <n v="58"/>
    <s v="000"/>
    <s v="002"/>
    <n v="0"/>
    <n v="1701"/>
    <s v="001"/>
    <s v="0000"/>
    <s v="0000"/>
    <n v="0"/>
    <s v=""/>
    <s v="SUBSE RECTORIA SISTEMA NACIONAL SALUD"/>
    <s v="DIR FORTALECIMIENTO PROFESIONAL CARRERA SANITARIA"/>
    <s v="NO APLICA"/>
    <m/>
    <x v="1"/>
  </r>
  <r>
    <x v="236"/>
    <s v="132004001"/>
    <s v="MSP-DNSECG-2022-0677-M"/>
    <d v="2022-07-26T00:00:00"/>
    <x v="228"/>
    <d v="2022-08-26T00:00:00"/>
    <s v="APROBADA"/>
    <s v="PAGO VIATICOS MATEO IZA "/>
    <s v="ADMINISTRACION CENTRAL"/>
    <n v="460"/>
    <s v="d. Supervisar el desarrollo de planes de seguimiento, evaluación y control de la planificación y gestión institucional;"/>
    <s v="f. Informes de seguimiento, evaluación y control de los avances de la planificación institucional y gestión institucional;"/>
    <s v="Viáticos contemplados para visitas y gestiones propios de la Dirección Nacional de Seguimiento, Evaluación y Control de la Gestión"/>
    <n v="80"/>
    <n v="0"/>
    <n v="80"/>
    <n v="0"/>
    <n v="0"/>
    <n v="0"/>
    <s v="NUEVA"/>
    <n v="9999"/>
    <s v="01"/>
    <s v="000"/>
    <s v="001"/>
    <n v="530303"/>
    <n v="1701"/>
    <s v="001"/>
    <s v="0000"/>
    <s v="0000"/>
    <n v="380"/>
    <s v="VIATICOS Y SUBSISTENCIAS EN EL INTERIOR"/>
    <s v="COOR PLANIFICACION GEST ESTRAT"/>
    <s v="DIR SEGUIMIENTO EVALUACION CONTROL"/>
    <s v="NO APLICA"/>
    <m/>
    <x v="4"/>
  </r>
  <r>
    <x v="237"/>
    <s v="134000006"/>
    <s v="MSP-CGAF-2022-1976-M"/>
    <d v="2022-08-15T00:00:00"/>
    <x v="229"/>
    <d v="2022-08-18T00:00:00"/>
    <s v="APROBADA"/>
    <m/>
    <s v="ADMINISTRACION CENTRAL"/>
    <n v="4619.8"/>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Despacho Ministerial"/>
    <n v="173.85"/>
    <n v="0"/>
    <n v="173.85"/>
    <n v="0"/>
    <n v="0"/>
    <n v="0"/>
    <s v="NUEVA"/>
    <n v="9999"/>
    <s v="01"/>
    <s v="000"/>
    <s v="001"/>
    <n v="530801"/>
    <n v="1701"/>
    <s v="001"/>
    <s v="0000"/>
    <s v="0000"/>
    <n v="3275.1900000000005"/>
    <s v="ALIMENTOS Y BEBIDAS"/>
    <s v="COOR ADMINISTRATIVA FINANCIERA"/>
    <s v="COOR ADMINISTRATIVA FINANCIERA"/>
    <s v="NO APLICA"/>
    <m/>
    <x v="6"/>
  </r>
  <r>
    <x v="237"/>
    <s v="134000007"/>
    <s v="MSP-CGAF-2022-1976-M"/>
    <d v="2022-08-15T00:00:00"/>
    <x v="229"/>
    <d v="2022-08-18T00:00:00"/>
    <s v="APROBADA"/>
    <m/>
    <s v="ADMINISTRACION CENTRAL"/>
    <n v="1633.2"/>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Despacho Ministerial"/>
    <n v="48.11"/>
    <n v="0"/>
    <n v="48.11"/>
    <n v="0"/>
    <n v="0"/>
    <n v="0"/>
    <s v="NUEVA"/>
    <n v="9999"/>
    <s v="01"/>
    <s v="000"/>
    <s v="001"/>
    <n v="530820"/>
    <n v="1701"/>
    <s v="001"/>
    <s v="0000"/>
    <s v="0000"/>
    <n v="1338.45"/>
    <s v="MENAJE Y ACCESORIOS DESCARTABLES"/>
    <s v="COOR ADMINISTRATIVA FINANCIERA"/>
    <s v="COOR ADMINISTRATIVA FINANCIERA"/>
    <s v="NO APLICA"/>
    <m/>
    <x v="6"/>
  </r>
  <r>
    <x v="237"/>
    <s v="134000008"/>
    <s v="MSP-CGAF-2022-1976-M"/>
    <d v="2022-08-15T00:00:00"/>
    <x v="229"/>
    <d v="2022-08-18T00:00:00"/>
    <s v="APROBADA"/>
    <m/>
    <s v="ADMINISTRACION CENTRAL"/>
    <n v="644.79999999999995"/>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Despacho Ministerial"/>
    <n v="30"/>
    <n v="0"/>
    <n v="30"/>
    <n v="0"/>
    <n v="0"/>
    <n v="0"/>
    <s v="NUEVA"/>
    <n v="9999"/>
    <s v="01"/>
    <s v="000"/>
    <s v="001"/>
    <n v="530822"/>
    <n v="1701"/>
    <s v="001"/>
    <s v="0000"/>
    <s v="0000"/>
    <n v="361.99999999999994"/>
    <s v="CONDECORACIONES"/>
    <s v="COOR ADMINISTRATIVA FINANCIERA"/>
    <s v="COOR ADMINISTRATIVA FINANCIERA"/>
    <s v="NO APLICA"/>
    <m/>
    <x v="6"/>
  </r>
  <r>
    <x v="237"/>
    <s v="134000014"/>
    <s v="MSP-CGAF-2022-1976-M"/>
    <d v="2022-08-15T00:00:00"/>
    <x v="229"/>
    <d v="2022-08-18T00:00:00"/>
    <s v="APROBADA"/>
    <m/>
    <s v="ADMINISTRACION CENTRAL"/>
    <n v="563.5"/>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Despacho Ministerial"/>
    <n v="40"/>
    <n v="0"/>
    <n v="40"/>
    <n v="0"/>
    <n v="0"/>
    <n v="0"/>
    <s v="NUEVA"/>
    <s v="9999"/>
    <s v="01"/>
    <s v="000"/>
    <s v="001"/>
    <n v="530811"/>
    <n v="1701"/>
    <s v="001"/>
    <s v="0000"/>
    <s v="0000"/>
    <n v="379.15999999999997"/>
    <s v="INSUMOS MATERIALES Y SUMINISTROS PARA CONSTRUCCIÓN"/>
    <s v="COOR ADMINISTRATIVA FINANCIERA"/>
    <s v="COOR ADMINISTRATIVA FINANCIERA"/>
    <s v="NO APLICA"/>
    <m/>
    <x v="6"/>
  </r>
  <r>
    <x v="238"/>
    <s v="112003077"/>
    <s v="MSP-DNEPC-2022-1747-M"/>
    <d v="2022-08-16T00:00:00"/>
    <x v="230"/>
    <d v="2022-08-19T00:00:00"/>
    <s v="APROBADA"/>
    <s v="Adquisición de Anticonceptivos_x000a_WAMBO - DNEPC "/>
    <s v="VIGILANCIA Y CONTROL SANITARIO"/>
    <n v="249390.78"/>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ADQUISICIÓN DE PRESERVATIVOS MASCULINOS  - WAMBO"/>
    <n v="249373.26"/>
    <n v="0"/>
    <n v="249373.26"/>
    <n v="0"/>
    <n v="0"/>
    <n v="0"/>
    <s v="NUEVA"/>
    <n v="9999"/>
    <n v="56"/>
    <s v="000"/>
    <s v="001"/>
    <n v="581202"/>
    <n v="1701"/>
    <s v="001"/>
    <s v="0000"/>
    <s v="0000"/>
    <n v="17.519999999989523"/>
    <s v="CONVENIO DE COOPERACIÓN TÉCNICA INTERNACIONAL"/>
    <s v="SUB VIGILANCIA PREVENCION CONTROL SALUD"/>
    <s v="DIR NAC ESTRATEGIAS PREVENCION CONTROL ENFERMEDADES TRANSMISIBLES "/>
    <s v="ENVIH"/>
    <m/>
    <x v="7"/>
  </r>
  <r>
    <x v="239"/>
    <s v="134001128"/>
    <s v="MSP-DNTH-2022-4852-M"/>
    <d v="2022-08-17T00:00:00"/>
    <x v="231"/>
    <d v="2022-08-29T00:00:00"/>
    <s v="APROBADA"/>
    <m/>
    <s v="ADMINISTRACION CENTRAL"/>
    <n v="2289"/>
    <s v="Ejecutar el proceso de selección y contratación de servidores con base en las necesidades y planificación de las diferentes instancias del Ministerio de Salud Pública y al Manual de Descripción, Valoración y Clasificación de puestos"/>
    <s v="Matriz validada de los requerimientos de talento humano con base en la planificación del talento humano Institucional de las instancias del Ministerio de Salud Pública a nivel nacional."/>
    <s v="Adquisición de insumos para elaboración y renovación de credenciales institucionales del personal del Ministerio de Salud Pública - Planta Central.(Tarjetas PVC, portacredenciales, cordones portacredenciales)"/>
    <n v="2167"/>
    <n v="0"/>
    <n v="2167"/>
    <n v="0"/>
    <n v="0"/>
    <n v="0"/>
    <s v="NUEVA"/>
    <n v="9999"/>
    <s v="01"/>
    <s v="000"/>
    <s v="001"/>
    <n v="530804"/>
    <n v="1701"/>
    <s v="001"/>
    <s v="0000"/>
    <s v="0000"/>
    <n v="122"/>
    <s v="MATERIALES DE OFICINA"/>
    <s v="COOR ADMINISTRATIVA FINANCIERA"/>
    <s v="DIR ADMINISTRACION TALENTO HUMANO"/>
    <s v="NO APLICA"/>
    <m/>
    <x v="6"/>
  </r>
  <r>
    <x v="239"/>
    <s v="134001129"/>
    <s v="MSP-DNTH-2022-4852-M"/>
    <d v="2022-08-17T00:00:00"/>
    <x v="231"/>
    <d v="2022-08-29T00:00:00"/>
    <s v="APROBADA"/>
    <m/>
    <s v="ADMINISTRACION CENTRAL"/>
    <n v="711"/>
    <s v="Ejecutar el proceso de selección y contratación de servidores con base en las necesidades y planificación de las diferentes instancias del Ministerio de Salud Pública y al Manual de Descripción, Valoración y Clasificación de puestos"/>
    <s v="Matriz validada de los requerimientos de talento humano con base en la planificación del talento humano Institucional de las instancias del Ministerio de Salud Pública a nivel nacional."/>
    <s v="Adquisición de insumos para elaboración y renovación de credenciales institucionales del personal del Ministerio de Salud Pública - Planta Central. (Cartuchos MAGICARD para impresora de credenciales)"/>
    <n v="316"/>
    <n v="0"/>
    <n v="316"/>
    <n v="0"/>
    <n v="0"/>
    <n v="0"/>
    <s v="NUEVA"/>
    <n v="9999"/>
    <s v="01"/>
    <s v="000"/>
    <s v="001"/>
    <n v="530807"/>
    <n v="1701"/>
    <s v="001"/>
    <s v="0000"/>
    <s v="0000"/>
    <n v="395"/>
    <s v="MATERIALES DE IMPRESIÓN FOTOGRAFIA REPRODUCCION Y"/>
    <s v="COOR ADMINISTRATIVA FINANCIERA"/>
    <s v="DIR ADMINISTRACION TALENTO HUMANO"/>
    <s v="NO APLICA"/>
    <m/>
    <x v="6"/>
  </r>
  <r>
    <x v="240"/>
    <s v="137000053"/>
    <s v="MSP-DNCIP-2022-0443-M"/>
    <d v="2022-08-19T00:00:00"/>
    <x v="232"/>
    <s v="22/08/20222"/>
    <s v="APROBADA"/>
    <m/>
    <s v="ADMINISTRACION CENTRAL"/>
    <n v="400"/>
    <s v="Desarrollar y revisar políticas internas y estrategias de comunicación social e imagen institucional, y vigilar su ejecución y cumplimiento en toda su jurisdicción operativa"/>
    <s v="Informes anuales de gestión ministerial."/>
    <s v="Viáticos y subsistencia de arrastre"/>
    <n v="240"/>
    <n v="0"/>
    <n v="240"/>
    <n v="0"/>
    <n v="0"/>
    <n v="0"/>
    <s v="ARRASTRE"/>
    <n v="9999"/>
    <s v="01"/>
    <s v="000"/>
    <s v="001"/>
    <n v="990102"/>
    <n v="1701"/>
    <s v="001"/>
    <s v="0000"/>
    <s v="0000"/>
    <n v="0"/>
    <s v="OBLIGACIONES DE EJERCICIOS ANTERIORES POR EGRESOS"/>
    <s v="DESPACHO MINISTERIAL"/>
    <s v="DIREC COMUNICACION IMAGEN PRENSA"/>
    <s v="NO APLICA"/>
    <m/>
    <x v="0"/>
  </r>
  <r>
    <x v="241"/>
    <s v="111004061"/>
    <s v="MSP-DNNTHS-2022-0809-M"/>
    <d v="2022-08-16T00:00:00"/>
    <x v="233"/>
    <d v="2022-08-22T00:00:00"/>
    <s v="APROBADA"/>
    <s v="Convenio-UTE-Oftalmología"/>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ífico de cooperación interinstitucional entre el Ministerio de Salud Pública y la Universidad UTE para el desarrollo del programa de especialización médica en Oftalmología  en calidad de autofinanciado"/>
    <n v="0"/>
    <n v="0"/>
    <n v="0"/>
    <n v="0"/>
    <n v="0"/>
    <n v="0"/>
    <s v="NUEVA"/>
    <n v="9999"/>
    <n v="58"/>
    <s v="000"/>
    <s v="002"/>
    <n v="0"/>
    <n v="1701"/>
    <s v="001"/>
    <s v="0000"/>
    <s v="0000"/>
    <n v="0"/>
    <s v=""/>
    <s v="SUBSE RECTORIA SISTEMA NACIONAL SALUD"/>
    <s v="DIR FORTALECIMIENTO PROFESIONAL CARRERA SANITARIA"/>
    <s v="NO APLICA"/>
    <m/>
    <x v="7"/>
  </r>
  <r>
    <x v="242"/>
    <s v="134001107"/>
    <s v="MSP-DNTH-2022-4900-M"/>
    <d v="2022-08-20T00:00:00"/>
    <x v="234"/>
    <d v="2022-08-23T00:00:00"/>
    <s v="APROBADA"/>
    <s v="Gestor Ambiental "/>
    <s v="ADMINISTRACION CENTRAL"/>
    <n v="300"/>
    <s v="Proponer y ejecutar el plan de seguridad y salud ocupacional para el nivel central del Ministerio de Salud Pública"/>
    <s v="Plan anual de seguridad y salud ocupacional a nivel central."/>
    <s v="Contratación de un Gestor Ambiental Autorizado para el Manejo de desechos del dispensario médido de la Institución "/>
    <n v="88.8"/>
    <n v="0"/>
    <n v="88.8"/>
    <n v="0"/>
    <n v="0"/>
    <n v="0"/>
    <s v="NUEVA"/>
    <n v="9999"/>
    <s v="01"/>
    <s v="000"/>
    <s v="001"/>
    <n v="530209"/>
    <n v="1701"/>
    <s v="001"/>
    <s v="0000"/>
    <s v="0000"/>
    <n v="211.2"/>
    <s v="SERVICIOS DE ASEO LAVADO DE VESTIMENTA DE TRABAJO"/>
    <s v="COOR ADMINISTRATIVA FINANCIERA"/>
    <s v="DIR ADMINISTRACION TALENTO HUMANO"/>
    <s v="NO APLICA"/>
    <m/>
    <x v="0"/>
  </r>
  <r>
    <x v="243"/>
    <s v="134003258"/>
    <s v="MSP-DNA-2022-2135-M"/>
    <d v="2022-08-24T00:00:00"/>
    <x v="235"/>
    <d v="2022-08-26T00:00:00"/>
    <s v="APROBADA"/>
    <s v="CONTRATO COMPLEMENTARIO DE COMBUSTIBLES"/>
    <s v="ADMINISTRACION CENTRAL"/>
    <n v="8064"/>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CONTRATO COMPLEMENTARIO AL CONTRATO 00113-2021  SERVICIO DE ABASTECIMIENTO DE COMBUSTIBLE (GASOLINA Y DIESEL) PARA EL PARQUE AUTOMOTOR DEL MINISTERIO DE SALUD PÚBLICA (PLANTA CENTRAL)"/>
    <n v="7200"/>
    <n v="864"/>
    <n v="8064"/>
    <n v="0"/>
    <n v="0"/>
    <n v="0"/>
    <s v="NUEVA"/>
    <n v="9999"/>
    <s v="01"/>
    <s v="000"/>
    <s v="001"/>
    <n v="530803"/>
    <n v="1701"/>
    <s v="001"/>
    <s v="0000"/>
    <s v="0000"/>
    <n v="0"/>
    <s v="COMBUSTIBLES Y LUBRICANTES"/>
    <s v="COOR ADMINISTRATIVA FINANCIERA"/>
    <s v="DIR ADMINISTRATIVA"/>
    <s v="GI TRANSPORTES"/>
    <m/>
    <x v="0"/>
  </r>
  <r>
    <x v="244"/>
    <s v="134003029"/>
    <s v="MSP-DNA-2022-2146-M"/>
    <d v="2022-08-25T00:00:00"/>
    <x v="236"/>
    <d v="2022-08-31T00:00:00"/>
    <s v="APROBADA"/>
    <s v="CONTRATO 006 MANTENIMIENTO "/>
    <s v="ADMINISTRACION CENTRAL"/>
    <n v="15450"/>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MANTENIMIENTO PREVENTIVO Y CORRECTIVO DEL PARQUE AUTOMOTOR LIVIANO DEL MINISTERIO DE SALUD PÚBLICA (PLANTA CENTRAL)"/>
    <n v="15450"/>
    <n v="0"/>
    <n v="15450"/>
    <n v="0"/>
    <n v="0"/>
    <n v="0"/>
    <s v="ARRASTRE"/>
    <n v="9999"/>
    <s v="01"/>
    <s v="000"/>
    <s v="001"/>
    <n v="530813"/>
    <n v="1701"/>
    <s v="001"/>
    <s v="0000"/>
    <s v="0000"/>
    <n v="0"/>
    <s v="REPUESTOS Y ACCESORIOS"/>
    <s v="COOR ADMINISTRATIVA FINANCIERA"/>
    <s v="DIR ADMINISTRATIVA"/>
    <s v="GI TRANSPORTES"/>
    <m/>
    <x v="0"/>
  </r>
  <r>
    <x v="244"/>
    <s v="134003030"/>
    <s v="MSP-DNA-2022-2146-M"/>
    <d v="2022-08-25T00:00:00"/>
    <x v="236"/>
    <d v="2022-08-31T00:00:00"/>
    <s v="APROBADA"/>
    <s v="CONTRATO 006 MANTENIMIENTO "/>
    <s v="ADMINISTRACION CENTRAL"/>
    <n v="7465"/>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MANTENIMIENTO PREVENTIVO Y CORRECTIVO DEL PARQUE AUTOMOTOR LIVIANO DEL MINISTERIO DE SALUD PÚBLICA (PLANTA CENTRAL)"/>
    <n v="7465"/>
    <n v="0"/>
    <n v="7465"/>
    <n v="0"/>
    <n v="0"/>
    <n v="0"/>
    <s v="ARRASTRE"/>
    <n v="9999"/>
    <s v="01"/>
    <s v="000"/>
    <s v="001"/>
    <n v="530405"/>
    <n v="1701"/>
    <s v="001"/>
    <s v="0000"/>
    <s v="0000"/>
    <n v="0"/>
    <s v="VEHICULOS (SERVICIO PARA MANTENIMIENTO Y REPARACIO"/>
    <s v="COOR ADMINISTRATIVA FINANCIERA"/>
    <s v="DIR ADMINISTRATIVA"/>
    <s v="GI TRANSPORTES"/>
    <m/>
    <x v="0"/>
  </r>
  <r>
    <x v="244"/>
    <s v="134003031"/>
    <s v="MSP-DNA-2022-2146-M"/>
    <d v="2022-08-25T00:00:00"/>
    <x v="236"/>
    <d v="2022-08-31T00:00:00"/>
    <s v="APROBADA"/>
    <s v="CONTRATO 006 MANTENIMIENTO "/>
    <s v="ADMINISTRACION CENTRAL"/>
    <n v="2675.6000000000004"/>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MANTENIMIENTO PREVENTIVO Y CORRECTIVO DEL PARQUE AUTOMOTOR LIVIANO DEL MINISTERIO DE SALUD PÚBLICA (PLANTA CENTRAL)"/>
    <n v="2675.6"/>
    <n v="0"/>
    <n v="2675.6"/>
    <n v="0"/>
    <n v="0"/>
    <n v="0"/>
    <s v="ARRASTRE"/>
    <n v="9999"/>
    <s v="01"/>
    <s v="000"/>
    <s v="001"/>
    <n v="530803"/>
    <n v="1701"/>
    <s v="001"/>
    <s v="0000"/>
    <s v="0000"/>
    <n v="4.5474735088646412E-13"/>
    <s v="COMBUSTIBLES Y LUBRICANTES"/>
    <s v="COOR ADMINISTRATIVA FINANCIERA"/>
    <s v="DIR ADMINISTRATIVA"/>
    <s v="GI TRANSPORTES"/>
    <m/>
    <x v="0"/>
  </r>
  <r>
    <x v="245"/>
    <s v="134003026"/>
    <s v="MSP-DNA-2022-2145-M"/>
    <d v="2022-08-25T00:00:00"/>
    <x v="237"/>
    <d v="2022-08-31T00:00:00"/>
    <s v="APROBADA"/>
    <s v="CONTRATO 086 "/>
    <s v="ADMINISTRACION CENTRAL"/>
    <n v="44500"/>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CONTRATACIÓN DE UN TALLER AUTOMOTRIZ PARA EJECUTAR MANTENIMIENTOS PREVENTIVOS Y CORRECTIVOS DE LOS VEHÍCULOS LIVIANOS CON SISTEMA DE ALIMENTACIÓN A GASOLINA Y DIESEL PERTENECIENTES AL PARQUE AUTOMOTOR DEL MINISTERIO DE SALUD PÚBLICA"/>
    <n v="44500"/>
    <n v="0"/>
    <n v="44500"/>
    <n v="0"/>
    <n v="0"/>
    <n v="0"/>
    <s v="ARRASTRE"/>
    <n v="9999"/>
    <s v="01"/>
    <s v="000"/>
    <s v="001"/>
    <n v="530813"/>
    <n v="1701"/>
    <s v="001"/>
    <s v="0000"/>
    <s v="0000"/>
    <n v="0"/>
    <s v="REPUESTOS Y ACCESORIOS"/>
    <s v="COOR ADMINISTRATIVA FINANCIERA"/>
    <s v="DIR ADMINISTRATIVA"/>
    <s v="GI TRANSPORTES"/>
    <m/>
    <x v="0"/>
  </r>
  <r>
    <x v="245"/>
    <s v="134003027"/>
    <s v="MSP-DNA-2022-2145-M"/>
    <d v="2022-08-25T00:00:00"/>
    <x v="237"/>
    <d v="2022-08-31T00:00:00"/>
    <s v="APROBADA"/>
    <s v="CONTRATO 086 "/>
    <s v="ADMINISTRACION CENTRAL"/>
    <n v="30000"/>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CONTRATACIÓN DE UN TALLER AUTOMOTRIZ PARA EJECUTAR MANTENIMIENTOS PREVENTIVOS Y CORRECTIVOS DE LOS VEHÍCULOS LIVIANOS CON SISTEMA DE ALIMENTACIÓN A GASOLINA Y DIESEL PERTENECIENTES AL PARQUE AUTOMOTOR DEL MINISTERIO DE SALUD PÚBLICA"/>
    <n v="30000"/>
    <n v="0"/>
    <n v="30000"/>
    <n v="0"/>
    <n v="0"/>
    <n v="0"/>
    <s v="ARRASTRE"/>
    <n v="9999"/>
    <s v="01"/>
    <s v="000"/>
    <s v="001"/>
    <n v="530405"/>
    <n v="1701"/>
    <s v="001"/>
    <s v="0000"/>
    <s v="0000"/>
    <n v="0"/>
    <s v="VEHICULOS (SERVICIO PARA MANTENIMIENTO Y REPARACIO"/>
    <s v="COOR ADMINISTRATIVA FINANCIERA"/>
    <s v="DIR ADMINISTRATIVA"/>
    <s v="GI TRANSPORTES"/>
    <m/>
    <x v="0"/>
  </r>
  <r>
    <x v="245"/>
    <s v="134003028"/>
    <s v="MSP-DNA-2022-2145-M"/>
    <d v="2022-08-25T00:00:00"/>
    <x v="237"/>
    <d v="2022-08-31T00:00:00"/>
    <s v="APROBADA"/>
    <s v="CONTRATO 086 "/>
    <s v="ADMINISTRACION CENTRAL"/>
    <n v="4900"/>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CONTRATACIÓN DE UN TALLER AUTOMOTRIZ PARA EJECUTAR MANTENIMIENTOS PREVENTIVOS Y CORRECTIVOS DE LOS VEHÍCULOS LIVIANOS CON SISTEMA DE ALIMENTACIÓN A GASOLINA Y DIESEL PERTENECIENTES AL PARQUE AUTOMOTOR DEL MINISTERIO DE SALUD PÚBLICA"/>
    <n v="4900"/>
    <n v="0"/>
    <n v="4900"/>
    <n v="0"/>
    <n v="0"/>
    <n v="0"/>
    <s v="ARRASTRE"/>
    <n v="9999"/>
    <s v="01"/>
    <s v="000"/>
    <s v="001"/>
    <n v="530803"/>
    <n v="1701"/>
    <s v="001"/>
    <s v="0000"/>
    <s v="0000"/>
    <n v="0"/>
    <s v="COMBUSTIBLES Y LUBRICANTES"/>
    <s v="COOR ADMINISTRATIVA FINANCIERA"/>
    <s v="DIR ADMINISTRATIVA"/>
    <s v="GI TRANSPORTES"/>
    <m/>
    <x v="0"/>
  </r>
  <r>
    <x v="246"/>
    <s v="111005019"/>
    <s v="MSP-SNGSP-2022-2173-M"/>
    <d v="2022-08-30T00:00:00"/>
    <x v="238"/>
    <d v="2022-08-31T00:00:00"/>
    <s v="APROBADA"/>
    <s v="EXTER. FARMACIAS FASE II"/>
    <s v="PROGRAMAS DE SALUD PUBLICA"/>
    <n v="605141.91999999993"/>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 MEDICAMENTOS DE CONSULTA EXTERNA A TRAVÉS DEL PROCEDIMIENTO DEEXTERNALIZACIÓN DE FARMACIAS PARA EL GRUPO I DE LA FASE II”"/>
    <n v="605141.92000000004"/>
    <n v="0"/>
    <n v="605141.92000000004"/>
    <n v="1815425.78"/>
    <n v="0"/>
    <n v="0"/>
    <s v="NUEVA"/>
    <n v="9999"/>
    <n v="24"/>
    <s v="000"/>
    <s v="002"/>
    <n v="530809"/>
    <n v="1701"/>
    <s v="001"/>
    <s v="0000"/>
    <s v="0000"/>
    <n v="-1.1641532182693481E-10"/>
    <s v="MEDICAMENTOS"/>
    <s v="SUB GESTION OPERACIONES LOGISTICA SALUD "/>
    <s v="DIR NACIONAL ABASTECIMIENTO MEDICAMENTOS DIPOSITIVOS MEDICOS OTROS BIENES ESTRATÉGICOS EN SALUD"/>
    <s v="Externalización de Medicamentos"/>
    <m/>
    <x v="1"/>
  </r>
  <r>
    <x v="246"/>
    <s v="111005044"/>
    <s v="MSP-SNGSP-2022-2173-M"/>
    <d v="2022-08-30T00:00:00"/>
    <x v="238"/>
    <d v="2022-08-31T00:00:00"/>
    <s v="APROBADA"/>
    <s v="EXTER. FARMACIAS FASE II"/>
    <s v="PROGRAMAS DE SALUD PUBLICA"/>
    <n v="30257.100000000006"/>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COSTOS OPERATIVOS ADQUISICIÓN DE MEDICAMENTOS DE CONSULTA EXTERNA A TRAVÉS DEL PROCEDIMIENTO DEEXTERNALIZACIÓN DE FARMACIAS PARA EL GRUPO I DE LA FASE II”"/>
    <n v="30257.1"/>
    <n v="0"/>
    <n v="30257.1"/>
    <n v="90771.29"/>
    <n v="0"/>
    <n v="0"/>
    <s v="NUEVA"/>
    <n v="9999"/>
    <n v="24"/>
    <s v="000"/>
    <s v="002"/>
    <n v="530242"/>
    <n v="1701"/>
    <s v="001"/>
    <s v="0000"/>
    <s v="0000"/>
    <n v="7.2759576141834259E-12"/>
    <s v="SERVICIOS DE ALMACENAMIENTO CONTROL CUSTORIA DISPE"/>
    <s v="SUB GESTION OPERACIONES LOGISTICA SALUD "/>
    <s v="DIR NACIONAL ABASTECIMIENTO MEDICAMENTOS DIPOSITIVOS MEDICOS OTROS BIENES ESTRATÉGICOS EN SALUD"/>
    <s v="Externalización de Medicamentos"/>
    <m/>
    <x v="1"/>
  </r>
  <r>
    <x v="247"/>
    <s v="137000021"/>
    <s v="MSP-DNCIP-2022-0456-M"/>
    <d v="2022-08-25T00:00:00"/>
    <x v="239"/>
    <d v="2022-09-01T00:00:00"/>
    <s v="INSUBSISTENTE"/>
    <s v="FINANCIAMIENTO EVENTO "/>
    <s v="ADMINISTRACION CENTRAL"/>
    <n v="51644.59"/>
    <s v="Gestionar acciones comunicacionales en el marco de las líneas de comunicación del Gobierno, prevención de enfermedades, promoción y atención en salud, incorporando estrategias de mercadeo social con el fin de motivar la participación ciudadana;"/>
    <s v="Informes de eventos públicos, coberturas mediáticas."/>
    <s v="CONTRATACIÓN DEL SERVICIO DE ORGANIZACIÓN Y DESARROLLO DE EVENTOS DEL MINISTERIO DE SALUD PÚBLICA"/>
    <n v="71769.59"/>
    <n v="0"/>
    <s v=""/>
    <n v="0"/>
    <n v="0"/>
    <n v="0"/>
    <s v="NUEVA"/>
    <n v="9999"/>
    <s v="01"/>
    <s v="000"/>
    <s v="001"/>
    <n v="530249"/>
    <n v="1701"/>
    <s v="001"/>
    <s v="0000"/>
    <s v="0000"/>
    <n v="51644.59"/>
    <s v="EVENTOS PUBLICOS PROMOCIONALES"/>
    <s v="DESPACHO MINISTERIAL"/>
    <s v="DIREC COMUNICACION IMAGEN PRENSA"/>
    <s v="NO APLICA"/>
    <s v="Mediante memorando MSP-DCIP-2022-0535-M, la DCIP solicita la anulación de la certificación. Ya cuenta con la liquidacion de la certificación presupuestaria"/>
    <x v="0"/>
  </r>
  <r>
    <x v="248"/>
    <s v="134003053"/>
    <s v="MSP-DNA-2022-2174-M"/>
    <d v="2022-08-30T00:00:00"/>
    <x v="240"/>
    <d v="2022-09-05T00:00:00"/>
    <s v="APROBADA"/>
    <m/>
    <s v="ADMINISTRACION CENTRAL"/>
    <n v="23299.929999999997"/>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EMISIÓN DE PASAJES AEREOS NACIONALES  E INTERNACIONALES PARA SERVIDORES DEL MSP Y PACIENTES RPIS). (convenio de pago)"/>
    <n v="23283.190000000002"/>
    <n v="16.739999999999998"/>
    <n v="23299.930000000004"/>
    <n v="0"/>
    <n v="0"/>
    <n v="0"/>
    <s v="ARRASTRE"/>
    <n v="9999"/>
    <s v="01"/>
    <s v="000"/>
    <s v="001"/>
    <n v="990102"/>
    <n v="1701"/>
    <s v="001"/>
    <s v="0000"/>
    <s v="0000"/>
    <n v="-7.2759576141834259E-12"/>
    <s v="OBLIGACIONES DE EJERCICIOS ANTERIORES POR EGRESOS"/>
    <s v="COOR ADMINISTRATIVA FINANCIERA"/>
    <s v="DIR ADMINISTRATIVA"/>
    <s v="GI TRANSPORTES"/>
    <m/>
    <x v="6"/>
  </r>
  <r>
    <x v="248"/>
    <s v="134003256"/>
    <s v="MSP-DNA-2022-2174-M"/>
    <d v="2022-08-30T00:00:00"/>
    <x v="240"/>
    <d v="2022-09-05T00:00:00"/>
    <s v="APROBADA"/>
    <m/>
    <s v="ADMINISTRACION CENTRAL"/>
    <n v="10511.37"/>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EMISIÓN DE PASAJES AEREOS NACIONALES PARA SERVIDORES DEL MSP (PLANTA CENTRAL). (convenio de pago)"/>
    <n v="10468.17"/>
    <n v="43.2"/>
    <n v="10511.37"/>
    <n v="0"/>
    <n v="0"/>
    <n v="0"/>
    <s v="ARRASTRE"/>
    <n v="9999"/>
    <s v="01"/>
    <s v="000"/>
    <s v="001"/>
    <n v="990102"/>
    <n v="1701"/>
    <s v="001"/>
    <s v="0000"/>
    <s v="0000"/>
    <n v="0"/>
    <s v="OBLIGACIONES DE EJERCICIOS ANTERIORES POR EGRESOS"/>
    <s v="COOR ADMINISTRATIVA FINANCIERA"/>
    <s v="DIR ADMINISTRATIVA"/>
    <s v="GI TRANSPORTES"/>
    <m/>
    <x v="6"/>
  </r>
  <r>
    <x v="249"/>
    <s v="111004044"/>
    <s v="MSP-DNNTHS-2022-0873-M"/>
    <d v="2022-08-30T00:00:00"/>
    <x v="241"/>
    <d v="2022-09-02T00:00:00"/>
    <s v="APROBADA"/>
    <s v="Convenio específico de cooperación interinstitucional entre el Ministerio de Salud Pública y la Universidad UTE para el desarrollo del programa de especialización médica en Psiquiatria  en calidad de autofinanciado"/>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ífico de cooperación interinstitucional entre el Ministerio de Salud Pública y la Universidad UTE para el desarrollo del programa de especialización médica en Psiquiatria  en calidad de autofinanciado"/>
    <n v="0"/>
    <n v="0"/>
    <n v="0"/>
    <n v="0"/>
    <n v="0"/>
    <n v="0"/>
    <s v="NUEVA"/>
    <n v="9999"/>
    <n v="58"/>
    <s v="000"/>
    <s v="002"/>
    <n v="0"/>
    <n v="1701"/>
    <s v="001"/>
    <s v="0000"/>
    <s v="0000"/>
    <n v="0"/>
    <s v=""/>
    <s v="SUBSE RECTORIA SISTEMA NACIONAL SALUD"/>
    <s v="DIR FORTALECIMIENTO PROFESIONAL CARRERA SANITARIA"/>
    <s v="NO APLICA"/>
    <m/>
    <x v="1"/>
  </r>
  <r>
    <x v="250"/>
    <s v="134003262"/>
    <s v="MSP-DNA-2022-2236-M"/>
    <d v="2022-09-07T00:00:00"/>
    <x v="242"/>
    <d v="2022-09-12T00:00:00"/>
    <s v="APROBADA"/>
    <m/>
    <s v="ADMINISTRACION CENTRAL"/>
    <n v="10582.05"/>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EMISIÓN DE PASAJES AEREOS NACIONALES PARA SERVIDORES DEL MSP Y PACIENTES RPIS (CONTRATO NRO. 117-2021)"/>
    <n v="10582.05"/>
    <n v="0"/>
    <n v="10582.05"/>
    <n v="0"/>
    <n v="0"/>
    <n v="0"/>
    <s v="NUEVA"/>
    <n v="9999"/>
    <s v="01"/>
    <s v="000"/>
    <s v="001"/>
    <n v="530301"/>
    <n v="1701"/>
    <s v="001"/>
    <s v="0000"/>
    <s v="0000"/>
    <n v="0"/>
    <s v="PASAJES AL INTERIOR"/>
    <s v="COOR ADMINISTRATIVA FINANCIERA"/>
    <s v="DIR ADMINISTRATIVA"/>
    <s v="GI TRANSPORTES"/>
    <m/>
    <x v="6"/>
  </r>
  <r>
    <x v="250"/>
    <s v="134003263"/>
    <s v="MSP-DNA-2022-2236-M"/>
    <d v="2022-09-07T00:00:00"/>
    <x v="242"/>
    <d v="2022-09-12T00:00:00"/>
    <s v="APROBADA"/>
    <m/>
    <s v="ADMINISTRACION CENTRAL"/>
    <n v="4133.37"/>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EMISIÓN DE PASAJES AEREOS INTERNACIONALES PARA SERVIDORES DEL MSP Y PACIENTES RPIS  (CONTRATO NRO. 117-2021"/>
    <n v="4133.37"/>
    <n v="0"/>
    <n v="4133.37"/>
    <n v="0"/>
    <n v="0"/>
    <n v="0"/>
    <s v="NUEVA"/>
    <n v="9999"/>
    <s v="01"/>
    <s v="000"/>
    <s v="001"/>
    <n v="530302"/>
    <n v="1701"/>
    <s v="001"/>
    <s v="0000"/>
    <s v="0000"/>
    <n v="0"/>
    <s v="PASAJES AL EXTERIOR"/>
    <s v="COOR ADMINISTRATIVA FINANCIERA"/>
    <s v="DIR ADMINISTRATIVA"/>
    <s v="GI TRANSPORTES"/>
    <m/>
    <x v="6"/>
  </r>
  <r>
    <x v="250"/>
    <s v="134003264"/>
    <s v="MSP-DNA-2022-2236-M"/>
    <d v="2022-09-07T00:00:00"/>
    <x v="242"/>
    <d v="2022-09-12T00:00:00"/>
    <s v="APROBADA"/>
    <m/>
    <s v="ADMINISTRACION CENTRAL"/>
    <n v="960.03"/>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CONTRATO COMPLEMENTARIO AL CONTRATO NRO. 00117-2021 CORRESPONDIENTE AL &quot;SERVICIO DE EMISIÓN DE PASAJES AEREOS NACIONALES E INTERNACIONALES PARA SERVIDORES DEL MINISTERIO DE SALUD PÚBLICA (PLANTA CENTRAL) Y PACIENTES RPIS&quot;"/>
    <n v="960.03"/>
    <n v="0"/>
    <n v="960.03"/>
    <n v="0"/>
    <n v="0"/>
    <n v="0"/>
    <s v="NUEVA"/>
    <n v="9999"/>
    <s v="01"/>
    <s v="000"/>
    <s v="001"/>
    <n v="530301"/>
    <n v="1701"/>
    <s v="001"/>
    <s v="0000"/>
    <s v="0000"/>
    <n v="0"/>
    <s v="PASAJES AL INTERIOR"/>
    <s v="COOR ADMINISTRATIVA FINANCIERA"/>
    <s v="DIR ADMINISTRATIVA"/>
    <s v="GI TRANSPORTES"/>
    <m/>
    <x v="6"/>
  </r>
  <r>
    <x v="250"/>
    <s v="134003265"/>
    <s v="MSP-DNA-2022-2236-M"/>
    <d v="2022-09-07T00:00:00"/>
    <x v="242"/>
    <d v="2022-09-12T00:00:00"/>
    <s v="APROBADA"/>
    <m/>
    <s v="ADMINISTRACION CENTRAL"/>
    <n v="3834.09"/>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CONTRATO COMPLEMENTARIO AL CONTRATO NRO. 00117-2021 CORRESPONDIENTE AL &quot;SERVICIO DE EMISIÓN DE PASAJES AEREOS NACIONALES E INTERNACIONALES PARA SERVIDORES DEL MINISTERIO DE SALUD PÚBLICA (PLANTA CENTRAL) Y PACIENTES RPIS&quot;"/>
    <n v="3834.09"/>
    <n v="0"/>
    <n v="3834.09"/>
    <n v="0"/>
    <n v="0"/>
    <n v="0"/>
    <s v="NUEVA"/>
    <n v="9999"/>
    <s v="01"/>
    <s v="000"/>
    <s v="001"/>
    <n v="530302"/>
    <n v="1701"/>
    <s v="001"/>
    <s v="0000"/>
    <s v="0000"/>
    <n v="0"/>
    <s v="PASAJES AL EXTERIOR"/>
    <s v="COOR ADMINISTRATIVA FINANCIERA"/>
    <s v="DIR ADMINISTRATIVA"/>
    <s v="GI TRANSPORTES"/>
    <m/>
    <x v="6"/>
  </r>
  <r>
    <x v="251"/>
    <s v="134003052"/>
    <s v="MSP-DNA-2022-2232-M"/>
    <d v="2022-09-07T00:00:00"/>
    <x v="243"/>
    <d v="2022-09-14T00:00:00"/>
    <s v="APROBADA"/>
    <m/>
    <s v="ADMINISTRACION CENTRAL"/>
    <n v="16021.25"/>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ABASTECIMIENTO DE COMBUSTIBLE (GASOLINA Y DIESEL) PARA EL PARQUE AUTOMOTOR DEL MINISTERIO DE SALUD PÚBLICA (PLANTA CENTRAL)"/>
    <n v="16021.25"/>
    <n v="0"/>
    <n v="16021.25"/>
    <n v="0"/>
    <n v="0"/>
    <n v="0"/>
    <s v="ARRASTRE"/>
    <n v="9999"/>
    <s v="01"/>
    <s v="000"/>
    <s v="001"/>
    <n v="990102"/>
    <n v="1701"/>
    <s v="001"/>
    <s v="0000"/>
    <s v="0000"/>
    <n v="0"/>
    <s v="OBLIGACIONES DE EJERCICIOS ANTERIORES POR EGRESOS"/>
    <s v="COOR ADMINISTRATIVA FINANCIERA"/>
    <s v="DIR ADMINISTRATIVA"/>
    <s v="GI TRANSPORTES"/>
    <m/>
    <x v="6"/>
  </r>
  <r>
    <x v="252"/>
    <s v="134001130"/>
    <s v="MSP-DNTH-2022-5423-M"/>
    <d v="2022-09-15T00:00:00"/>
    <x v="244"/>
    <d v="2022-09-19T00:00:00"/>
    <m/>
    <m/>
    <s v="ADMINISTRACION CENTRAL"/>
    <n v="448"/>
    <s v="Vigilar la implementación y el cumplimiento del marco normativo legal en temas relacionados con gestión del talento humano en el Ministerio de Salud Pública y los niveles desconcentrados"/>
    <s v="Informe de control y monitoreo de la gestión de remuneración y nómina en el nivel desconcentrado."/>
    <s v="PAGO DE HONORARIOS A PERITO POR CUMPLIMIENTO DE SETENCIA JUDICIAL"/>
    <n v="448"/>
    <n v="0"/>
    <e v="#REF!"/>
    <n v="0"/>
    <n v="0"/>
    <n v="0"/>
    <s v="NUEVA"/>
    <n v="9999"/>
    <s v="01"/>
    <s v="000"/>
    <s v="001"/>
    <n v="990103"/>
    <n v="1701"/>
    <s v="001"/>
    <s v="0000"/>
    <s v="0000"/>
    <e v="#REF!"/>
    <s v="OBLIGACIONES DE EJERCICIOS ANTERIORES POR LAUDOS Y"/>
    <s v="COOR ADMINISTRATIVA FINANCIERA"/>
    <s v="DIR ADMINISTRACION TALENTO HUMANO"/>
    <s v="NO APLICA"/>
    <m/>
    <x v="6"/>
  </r>
  <r>
    <x v="253"/>
    <s v="121091010"/>
    <s v=" MSP-SNPSS-2022-3178-M"/>
    <d v="2022-09-13T00:00:00"/>
    <x v="245"/>
    <d v="2022-09-14T00:00:00"/>
    <s v="APROBADA"/>
    <m/>
    <s v="PROVISION Y PRESTACION DE SERVICIOS DE SALUD"/>
    <n v="658604.82999999996"/>
    <s v="p. Gestionar y administrar los requerimientos a incluirse en el sistema de agendamiento de citas las instancias correspondientes"/>
    <s v="2. Informe de ejecución de estrategias para prestar el servicio de agendamiento de citas médicas."/>
    <s v="PROCESO DE CONTRATACIÓN SERVICIO DE CONTACT CENTER PARA AGENDAMIENTO EN ESTABLECIMIENTOS DE SALUD DEL PRIMER NIVEL DE ATENCIÓN 2021 (PAGO DE JULIO 2022)"/>
    <n v="588040.03"/>
    <n v="70564.800000000003"/>
    <n v="658604.83000000007"/>
    <n v="0"/>
    <n v="0"/>
    <n v="0"/>
    <s v="ARRASTRE"/>
    <n v="9999"/>
    <n v="90"/>
    <s v="000"/>
    <s v="001"/>
    <n v="530105"/>
    <n v="1701"/>
    <s v="001"/>
    <s v="0000"/>
    <s v="0000"/>
    <n v="-1.1641532182693481E-10"/>
    <s v="TELECOMUNICACIONES"/>
    <e v="#N/A"/>
    <s v="DIR NAC GESTION USUARIOS PACIENTES "/>
    <s v="CONTACT CENTER"/>
    <m/>
    <x v="3"/>
  </r>
  <r>
    <x v="254"/>
    <n v="135000032"/>
    <s v="MSP-DNTIC-2022-1354-M"/>
    <d v="2022-09-06T00:00:00"/>
    <x v="92"/>
    <m/>
    <s v="APROBADA"/>
    <m/>
    <s v="ADMINISTRACION CENTRAL"/>
    <n v="3479"/>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ADQUISICIÓN DE LICENCIAS PARA VIDEOCONFERENCIA PARA EL MSP PLANTA CENTRAL"/>
    <n v="3479"/>
    <n v="0"/>
    <n v="3479"/>
    <n v="0"/>
    <n v="0"/>
    <n v="0"/>
    <s v="NUEVA"/>
    <n v="9999"/>
    <s v="01"/>
    <s v="000"/>
    <s v="001"/>
    <n v="530702"/>
    <n v="1701"/>
    <s v="001"/>
    <s v="0000"/>
    <s v="0000"/>
    <n v="0"/>
    <s v="ARRENDAMIENTO Y LICENCIAS DE USO DE PAQUETES INFOR"/>
    <s v="DESPACHO MINISTERIAL"/>
    <s v="DIR TECNOLOGIAS INFORMACION COMUNICACION"/>
    <s v="NO APLICA"/>
    <m/>
    <x v="9"/>
  </r>
  <r>
    <x v="255"/>
    <s v="111000022"/>
    <s v="MSP-SNGSP-2022-2321-M"/>
    <d v="2022-09-15T00:00:00"/>
    <x v="246"/>
    <d v="2022-09-16T00:00:00"/>
    <s v="APROBADA"/>
    <m/>
    <s v="GOBERNANZA DE LA SALUD"/>
    <n v="247420"/>
    <s v="Garantizar la generación e implementación de estrategias para coordinar y concertar con las instituciones del Sistema Nacional de Salud, la gestión y ejecución de las políticas, normas, convenios, estándares y herramientas técnicas en la red pública y com"/>
    <s v="Garantizar la generación e implementación de estrategias para coordinar y concertar con las instituciones del Sistema Nacional de Salud, la gestión y ejecución de las políticas, normas, convenios, estándares y herramientas técnicas en la red pública y com"/>
    <s v="Adquisición de Factor IX de 250 UI KIT "/>
    <n v="247420"/>
    <n v="0"/>
    <n v="247420"/>
    <n v="0"/>
    <n v="0"/>
    <n v="0"/>
    <s v="NUEVA"/>
    <n v="9999"/>
    <n v="58"/>
    <s v="000"/>
    <s v="001"/>
    <n v="530809"/>
    <n v="1701"/>
    <s v="001"/>
    <s v="0000"/>
    <s v="0000"/>
    <n v="0"/>
    <s v="MEDICAMENTOS"/>
    <s v="SUB GESTION OPERACIONES LOGISTICA SALUD "/>
    <s v="SUB GESTION OPERACIONES LOGISTICA SALUD "/>
    <s v="PROGRAMA NACIONAL DE SANGRE"/>
    <m/>
    <x v="1"/>
  </r>
  <r>
    <x v="256"/>
    <s v="111004045"/>
    <s v="MSP-DNNTHS-2022-0926-M"/>
    <d v="2022-09-15T00:00:00"/>
    <x v="247"/>
    <d v="2022-09-16T00:00:00"/>
    <s v="APROBADA"/>
    <m/>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ífico de cooperación interinstitucional entre el Ministerio de Salud Pública y la Universidad de Especailidades Espìritu santo UESS, para el desarrollo del programa de especialización médica en Dermatología,  en calidad de autofinanciado"/>
    <n v="0"/>
    <n v="0"/>
    <n v="0"/>
    <n v="0"/>
    <n v="0"/>
    <n v="0"/>
    <s v="NUEVA"/>
    <n v="9999"/>
    <n v="58"/>
    <s v="000"/>
    <s v="002"/>
    <n v="0"/>
    <n v="1701"/>
    <s v="001"/>
    <s v="0000"/>
    <s v="0000"/>
    <n v="0"/>
    <s v=""/>
    <s v="SUBSE RECTORIA SISTEMA NACIONAL SALUD"/>
    <s v="DIR FORTALECIMIENTO PROFESIONAL CARRERA SANITARIA"/>
    <s v="NO APLICA"/>
    <m/>
    <x v="1"/>
  </r>
  <r>
    <x v="256"/>
    <s v="111004046"/>
    <s v="MSP-DNNTHS-2022-0926-M"/>
    <d v="2022-09-15T00:00:00"/>
    <x v="247"/>
    <d v="2022-09-16T00:00:00"/>
    <s v="APROBADA"/>
    <m/>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ífico de cooperación interinstitucional entre el Ministerio de Salud Pública y la Universidad Católica Santiago de Guayaquil UCSG, para el desarrollo del programa de especialización médica en Anestesiología,  en calidad de autofinanciado"/>
    <n v="0"/>
    <n v="0"/>
    <n v="0"/>
    <n v="0"/>
    <n v="0"/>
    <n v="0"/>
    <s v="NUEVA"/>
    <n v="9999"/>
    <n v="58"/>
    <s v="000"/>
    <s v="002"/>
    <n v="0"/>
    <n v="1701"/>
    <s v="001"/>
    <s v="0000"/>
    <s v="0000"/>
    <n v="0"/>
    <s v=""/>
    <s v="SUBSE RECTORIA SISTEMA NACIONAL SALUD"/>
    <s v="DIR FORTALECIMIENTO PROFESIONAL CARRERA SANITARIA"/>
    <s v="NO APLICA"/>
    <m/>
    <x v="1"/>
  </r>
  <r>
    <x v="256"/>
    <s v="111004047"/>
    <s v="MSP-DNNTHS-2022-0926-M"/>
    <d v="2022-09-15T00:00:00"/>
    <x v="247"/>
    <d v="2022-09-16T00:00:00"/>
    <s v="APROBADA"/>
    <m/>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marco de cooperación interinstitucional entre el Ministerio de Salud Pública y el Instituto Tecnológico Superior Portoviejo , ITSUP"/>
    <n v="0"/>
    <n v="0"/>
    <n v="0"/>
    <n v="0"/>
    <n v="0"/>
    <n v="0"/>
    <s v="NUEVA"/>
    <n v="9999"/>
    <n v="58"/>
    <s v="000"/>
    <s v="002"/>
    <n v="0"/>
    <n v="1701"/>
    <s v="001"/>
    <s v="0000"/>
    <s v="0000"/>
    <n v="0"/>
    <s v=""/>
    <s v="SUBSE RECTORIA SISTEMA NACIONAL SALUD"/>
    <s v="DIR FORTALECIMIENTO PROFESIONAL CARRERA SANITARIA"/>
    <s v="NO APLICA"/>
    <m/>
    <x v="1"/>
  </r>
  <r>
    <x v="257"/>
    <s v="136000007"/>
    <s v="MSP-DNCRI-2022-2442-M"/>
    <d v="2022-09-13T00:00:00"/>
    <x v="248"/>
    <d v="2022-09-16T00:00:00"/>
    <s v="APROBADA"/>
    <s v="Certificación Viáticos y Subsistencias"/>
    <s v="ADMINISTRACION CENTRAL"/>
    <n v="9767"/>
    <s v="Gestionar la adecuada participación del Ministerio de Salud Pública en Espacios de dialogo de salud Internacional"/>
    <s v="_x000a_Propuestas de instrumentos internacionales de cooperación en materia de salud. "/>
    <s v="Participación de la delegación del Ecuador en las sesiones de los cuerpos directivos de la OMS"/>
    <n v="3501.65"/>
    <n v="0"/>
    <n v="3501.65"/>
    <n v="0"/>
    <n v="0"/>
    <n v="0"/>
    <s v="NUEVA"/>
    <n v="9999"/>
    <s v="01"/>
    <s v="000"/>
    <s v="001"/>
    <n v="530304"/>
    <n v="1701"/>
    <s v="001"/>
    <s v="0000"/>
    <s v="0000"/>
    <n v="0"/>
    <s v="VIATICOS Y SUBSISTENCIAS EN EL EXTERIOR"/>
    <s v="DESPACHO MINISTERIAL"/>
    <s v="DIREC COOP RELACIONES INTERNACIONALES"/>
    <s v="NO APLICA"/>
    <m/>
    <x v="7"/>
  </r>
  <r>
    <x v="258"/>
    <s v="134002004"/>
    <s v="MSP-DNF-2022-4136-M"/>
    <d v="2022-09-15T00:00:00"/>
    <x v="249"/>
    <d v="2022-09-19T00:00:00"/>
    <s v="APROBADA"/>
    <m/>
    <s v="ADMINISTRACION CENTRAL"/>
    <n v="923.61"/>
    <s v="Vigilar la implementación y el cumplimiento del marco normativo legal en temas relacionados con gestión financiera en el Ministerio de Salud Pública y los niveles desconcentrados;"/>
    <s v="Certificado único de registro contable de pago del aporte patronal e individual al IESS del nivel central"/>
    <s v="Pago de glosa de responsabilidad patronal"/>
    <n v="723.61"/>
    <n v="0"/>
    <n v="723.61"/>
    <n v="0"/>
    <n v="0"/>
    <n v="0"/>
    <s v="NUEVA"/>
    <n v="9999"/>
    <s v="01"/>
    <s v="000"/>
    <s v="001"/>
    <n v="570216"/>
    <n v="1701"/>
    <s v="001"/>
    <s v="0000"/>
    <s v="0000"/>
    <n v="200"/>
    <s v="OBLIGACIONES CON EL IESS POR RESPONSABILIDAD PATRO"/>
    <s v="COOR ADMINISTRATIVA FINANCIERA"/>
    <s v="DIR FINANCIERA"/>
    <s v="NO APLICA"/>
    <m/>
    <x v="6"/>
  </r>
  <r>
    <x v="258"/>
    <s v="134002006"/>
    <s v="MSP-DNF-2022-4136-M"/>
    <d v="2022-09-15T00:00:00"/>
    <x v="249"/>
    <d v="2022-09-19T00:00:00"/>
    <s v="APROBADA"/>
    <m/>
    <s v="ADMINISTRACION CENTRAL"/>
    <n v="276.39"/>
    <s v="Vigilar la implementación y el cumplimiento del marco normativo legal en temas relacionados con gestión financiera en el Ministerio de Salud Pública y los niveles desconcentrados;"/>
    <s v="Certificado único de registro contable de pago del aporte patronal e individual al IESS del nivel central"/>
    <s v="Pago de coactivas interpuestas por el IESS"/>
    <n v="276.39"/>
    <n v="0"/>
    <n v="276.39"/>
    <n v="0"/>
    <n v="0"/>
    <n v="0"/>
    <s v="NUEVA"/>
    <n v="9999"/>
    <s v="01"/>
    <s v="000"/>
    <s v="001"/>
    <n v="570217"/>
    <n v="1701"/>
    <s v="001"/>
    <s v="0000"/>
    <s v="0000"/>
    <n v="0"/>
    <s v="OBLIGACIONES POR COACTIVAS INTERPUESTAS POR EL IES"/>
    <s v="COOR ADMINISTRATIVA FINANCIERA"/>
    <s v="DIR FINANCIERA"/>
    <s v="NO APLICA"/>
    <m/>
    <x v="6"/>
  </r>
  <r>
    <x v="259"/>
    <s v="134003268"/>
    <s v="MSP-DNA-2022-2351-M"/>
    <d v="2022-09-19T00:00:00"/>
    <x v="250"/>
    <d v="2022-09-21T00:00:00"/>
    <s v="APROBADA"/>
    <m/>
    <s v="ADMINISTRACION CENTRAL"/>
    <n v="6799.95"/>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emisión de pasajes aéreos internacionales para pacientes de la Red Pública Integral de Salud (RPIS)"/>
    <n v="6779.95"/>
    <n v="20"/>
    <n v="6799.95"/>
    <n v="0"/>
    <n v="0"/>
    <n v="0"/>
    <s v="NUEVA"/>
    <n v="9999"/>
    <s v="01"/>
    <s v="000"/>
    <s v="001"/>
    <n v="530302"/>
    <n v="1701"/>
    <s v="001"/>
    <s v="0000"/>
    <s v="0000"/>
    <n v="0"/>
    <s v="PASAJES AL EXTERIOR"/>
    <s v="COOR ADMINISTRATIVA FINANCIERA"/>
    <s v="DIR ADMINISTRATIVA"/>
    <s v="GI TRANSPORTES"/>
    <m/>
    <x v="6"/>
  </r>
  <r>
    <x v="259"/>
    <s v="134003269"/>
    <s v="MSP-DNA-2022-2351-M"/>
    <d v="2022-09-19T00:00:00"/>
    <x v="250"/>
    <d v="2022-09-21T00:00:00"/>
    <s v="APROBADA"/>
    <m/>
    <s v="ADMINISTRACION CENTRAL"/>
    <n v="4299.95"/>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emisión de pasajes aéreos nacionales e internacionales para autoridades del Ministerio de Salud Pública (Planta Central) y pacientes RPIS"/>
    <n v="4279.95"/>
    <n v="20"/>
    <n v="4299.95"/>
    <n v="0"/>
    <n v="0"/>
    <n v="0"/>
    <s v="NUEVA"/>
    <n v="9999"/>
    <s v="01"/>
    <s v="000"/>
    <s v="001"/>
    <n v="530302"/>
    <n v="1701"/>
    <s v="001"/>
    <s v="0000"/>
    <s v="0000"/>
    <n v="0"/>
    <s v="PASAJES AL EXTERIOR"/>
    <s v="COOR ADMINISTRATIVA FINANCIERA"/>
    <s v="DIR ADMINISTRATIVA"/>
    <s v="GI TRANSPORTES"/>
    <m/>
    <x v="6"/>
  </r>
  <r>
    <x v="259"/>
    <s v="134003270"/>
    <s v="MSP-DNA-2022-2351-M"/>
    <d v="2022-09-19T00:00:00"/>
    <x v="250"/>
    <d v="2022-09-21T00:00:00"/>
    <s v="APROBADA"/>
    <m/>
    <s v="ADMINISTRACION CENTRAL"/>
    <n v="0"/>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Servicio de emisión de pasajes aéreos nacionales e internacionales para autoridades del Ministerio de Salud Pública (Planta Central) y pacientes RPIS"/>
    <n v="0"/>
    <n v="0"/>
    <n v="0"/>
    <n v="0"/>
    <n v="0"/>
    <n v="0"/>
    <s v="NUEVA"/>
    <n v="9999"/>
    <s v="01"/>
    <s v="000"/>
    <s v="001"/>
    <n v="530301"/>
    <n v="1701"/>
    <s v="001"/>
    <s v="0000"/>
    <s v="0000"/>
    <n v="0"/>
    <s v="PASAJES AL INTERIOR"/>
    <s v="COOR ADMINISTRATIVA FINANCIERA"/>
    <s v="DIR ADMINISTRATIVA"/>
    <s v="GI TRANSPORTES"/>
    <m/>
    <x v="6"/>
  </r>
  <r>
    <x v="260"/>
    <s v="134003271"/>
    <s v="MSP-DNA-2022-2327-M"/>
    <d v="2022-09-15T00:00:00"/>
    <x v="251"/>
    <d v="2022-09-20T00:00:00"/>
    <s v="APROBADA"/>
    <m/>
    <s v="ADMINISTRACION CENTRAL"/>
    <n v="1737.9"/>
    <s v="Administrar los servicios administrativos de acuerdo a los requerimientos y necesidades del nivel central."/>
    <s v="Documentos habilitantes para conducción de vehículos (Póliza de seguros, SOAT, CORPAIRE, matrícula, licencias de conductores, etc.)."/>
    <s v="PAGO DE LA TASA ANUAL PARA LA CONTRIBUCIÓN ESPECIAL RESPECTO AL MEJORAMIENTO Y MANTENIMIENTO DEL SISTEMA VIAL DE LA PROVINCIA DE PICHINCHA CONCERNIENTE AL PARQUE AUTOMOTOR DEL MINISTERIO DE SALUD - PLANTA CENTRAL, CORRESPONDIENTE AL AÑO 2022"/>
    <n v="1737.9"/>
    <n v="0"/>
    <n v="1737.9"/>
    <n v="0"/>
    <n v="0"/>
    <n v="0"/>
    <s v="NUEVA"/>
    <n v="9999"/>
    <s v="01"/>
    <s v="000"/>
    <s v="001"/>
    <n v="570102"/>
    <n v="1701"/>
    <s v="001"/>
    <s v="0000"/>
    <s v="0000"/>
    <n v="0"/>
    <s v="TASAS GENERALES IMPUESTOS PERMISOS LICENCIAS Y PAT"/>
    <s v="COOR ADMINISTRATIVA FINANCIERA"/>
    <s v="DIR ADMINISTRATIVA"/>
    <s v="GI TRANSPORTES"/>
    <m/>
    <x v="6"/>
  </r>
  <r>
    <x v="260"/>
    <s v="134003272"/>
    <s v="MSP-DNA-2022-2327-M"/>
    <d v="2022-09-15T00:00:00"/>
    <x v="251"/>
    <d v="2022-09-20T00:00:00"/>
    <s v="APROBADA"/>
    <m/>
    <s v="ADMINISTRACION CENTRAL"/>
    <n v="71.62"/>
    <s v="Administrar los servicios administrativos de acuerdo a los requerimientos y necesidades del nivel central."/>
    <s v="Documentos habilitantes para conducción de vehículos (Póliza de seguros, SOAT, CORPAIRE, matrícula, licencias de conductores, etc.)."/>
    <s v="PAGO DE REVISIÓN TÉCNICA VEHICULAR, STICKER RTV E IMPUESTO AL RODAJE DE UN VEHÍCULO DEL MINISTERIO DE SALUD PÚBLICA - PLANTA CENTRAL"/>
    <n v="71.62"/>
    <n v="0"/>
    <n v="71.62"/>
    <n v="0"/>
    <n v="0"/>
    <n v="0"/>
    <s v="NUEVA"/>
    <n v="9999"/>
    <s v="01"/>
    <s v="000"/>
    <s v="001"/>
    <n v="570102"/>
    <n v="1701"/>
    <s v="001"/>
    <s v="0000"/>
    <s v="0000"/>
    <n v="0"/>
    <s v="TASAS GENERALES IMPUESTOS PERMISOS LICENCIAS Y PAT"/>
    <s v="COOR ADMINISTRATIVA FINANCIERA"/>
    <s v="DIR ADMINISTRATIVA"/>
    <s v="GI TRANSPORTES"/>
    <m/>
    <x v="6"/>
  </r>
  <r>
    <x v="261"/>
    <s v="111005019"/>
    <s v="MSP-SNGSP-2022-2328-M"/>
    <d v="2022-09-15T00:00:00"/>
    <x v="252"/>
    <d v="2022-09-19T00:00:00"/>
    <s v="APROBADA"/>
    <s v="Se deja insubsistente por pedido de la SNGSP para creacion de una nueva linea de Grupo II fase II según memorando No. xxxx"/>
    <s v="PROGRAMAS DE SALUD PUBLICA"/>
    <n v="605141.91999999993"/>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 MEDICAMENTOS DE CONSULTA EXTERNA A TRAVÉS DEL PROCEDIMIENTO DEEXTERNALIZACIÓN DE FARMACIAS PARA EL GRUPO I DE LA FASE II”"/>
    <n v="0"/>
    <n v="0"/>
    <n v="0"/>
    <n v="0"/>
    <n v="0"/>
    <n v="0"/>
    <s v="NUEVA"/>
    <n v="9999"/>
    <n v="24"/>
    <s v="000"/>
    <s v="002"/>
    <n v="530809"/>
    <n v="1701"/>
    <s v="001"/>
    <s v="0000"/>
    <s v="0000"/>
    <n v="-1.1641532182693481E-10"/>
    <s v="MEDICAMENTOS"/>
    <s v="SUB GESTION OPERACIONES LOGISTICA SALUD "/>
    <s v="DIR NACIONAL ABASTECIMIENTO MEDICAMENTOS DIPOSITIVOS MEDICOS OTROS BIENES ESTRATÉGICOS EN SALUD"/>
    <s v="Externalización de Medicamentos"/>
    <s v="Se deja insubsistente por pedido de la SNGSP para creacion de una nueva linea de Grupo II fase II según memorando No. xxxx"/>
    <x v="1"/>
  </r>
  <r>
    <x v="261"/>
    <s v="111005045"/>
    <s v="MSP-SNGSP-2022-2328-M"/>
    <d v="2022-09-15T00:00:00"/>
    <x v="252"/>
    <d v="2022-09-19T00:00:00"/>
    <s v="APROBADA"/>
    <s v="Se deja insubsistente por pedido de la SNGSP para creacion de una nueva linea de Grupo II fase II según memorando No. xxxx"/>
    <s v="PROGRAMAS DE SALUD PUBLICA"/>
    <n v="18669.97"/>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quot;COSTOS OPERATIVOS PARA  &quot;ADQUISICIÓN DE MEDICAMENTOS DE CONSULTA EXTERNA A TRAVÉS DEL PROCEDIMIENTO DE EXTERNALIZACIÓN DE FARMACIAS PARA EL GRUPO II DE LA FASE II&quot;"/>
    <n v="0"/>
    <n v="0"/>
    <n v="0"/>
    <n v="0"/>
    <n v="0"/>
    <n v="0"/>
    <s v="NUEVA"/>
    <n v="9999"/>
    <n v="24"/>
    <s v="000"/>
    <s v="002"/>
    <n v="530242"/>
    <n v="1701"/>
    <s v="001"/>
    <s v="0000"/>
    <s v="0000"/>
    <n v="0"/>
    <s v="SERVICIOS DE ALMACENAMIENTO CONTROL CUSTORIA DISPE"/>
    <s v="SUB GESTION OPERACIONES LOGISTICA SALUD "/>
    <s v="DIR NACIONAL ABASTECIMIENTO MEDICAMENTOS DIPOSITIVOS MEDICOS OTROS BIENES ESTRATÉGICOS EN SALUD"/>
    <s v="Externalización de Medicamentos"/>
    <s v="Se deja insubsistente por pedido de la SNGSP para creacion de una nueva linea de Grupo II fase II según memorando No. xxxx"/>
    <x v="1"/>
  </r>
  <r>
    <x v="262"/>
    <s v="111005045"/>
    <s v="MSP-SNGSP-2022-2381-M"/>
    <d v="2022-09-20T00:00:00"/>
    <x v="253"/>
    <d v="2022-09-21T00:00:00"/>
    <s v="APROBADA"/>
    <s v="Certificación POA para externalización de farmacias Grupo II Fase II"/>
    <s v="PROGRAMAS DE SALUD PUBLICA"/>
    <n v="18669.97"/>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quot;COSTOS OPERATIVOS PARA  &quot;ADQUISICIÓN DE MEDICAMENTOS DE CONSULTA EXTERNA A TRAVÉS DEL PROCEDIMIENTO DE EXTERNALIZACIÓN DE FARMACIAS PARA EL GRUPO II DE LA FASE II&quot;"/>
    <n v="18669.97"/>
    <n v="0"/>
    <n v="18669.97"/>
    <n v="56009.91"/>
    <n v="0"/>
    <n v="0"/>
    <s v="NUEVA"/>
    <n v="9999"/>
    <n v="24"/>
    <s v="000"/>
    <s v="002"/>
    <n v="530242"/>
    <n v="1701"/>
    <s v="001"/>
    <s v="0000"/>
    <s v="0000"/>
    <n v="0"/>
    <s v="SERVICIOS DE ALMACENAMIENTO CONTROL CUSTORIA DISPE"/>
    <s v="SUB GESTION OPERACIONES LOGISTICA SALUD "/>
    <s v="DIR NACIONAL ABASTECIMIENTO MEDICAMENTOS DIPOSITIVOS MEDICOS OTROS BIENES ESTRATÉGICOS EN SALUD"/>
    <s v="Externalización de Medicamentos"/>
    <m/>
    <x v="1"/>
  </r>
  <r>
    <x v="262"/>
    <s v="111005046"/>
    <s v="MSP-SNGSP-2022-2381-M"/>
    <d v="2022-09-20T00:00:00"/>
    <x v="253"/>
    <d v="2022-09-21T00:00:00"/>
    <s v="APROBADA"/>
    <s v="Certificación POA para externalización de farmacias Grupo II Fase II"/>
    <s v="PROGRAMAS DE SALUD PUBLICA"/>
    <n v="373399.37000000011"/>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ADQUISICIÓN DE MEDICAMENTOS DE CONSULTA EXTERNA A TRAVÉS DEL PROCEDIMIENTO DE EXTERNALIZACIÓN DE FARMACIAS PARA EL GRUPO II DE LA FASE II "/>
    <n v="373399.37"/>
    <n v="0"/>
    <n v="373399.37"/>
    <n v="1120198.1200000001"/>
    <n v="0"/>
    <n v="0"/>
    <s v="NUEVA"/>
    <n v="9999"/>
    <n v="24"/>
    <s v="000"/>
    <s v="002"/>
    <n v="530809"/>
    <n v="1701"/>
    <s v="001"/>
    <s v="0000"/>
    <s v="0000"/>
    <n v="1.1641532182693481E-10"/>
    <s v="MEDICAMENTOS"/>
    <s v="SUB GESTION OPERACIONES LOGISTICA SALUD "/>
    <s v="DIR NACIONAL ABASTECIMIENTO MEDICAMENTOS DIPOSITIVOS MEDICOS OTROS BIENES ESTRATÉGICOS EN SALUD"/>
    <s v="Externalización de Medicamentos"/>
    <m/>
    <x v="1"/>
  </r>
  <r>
    <x v="263"/>
    <s v="134003115"/>
    <s v=" MSP-DNA-2022-2352-M"/>
    <d v="2022-09-19T00:00:00"/>
    <x v="254"/>
    <d v="2022-09-21T00:00:00"/>
    <s v="APROBADA"/>
    <s v=" IMPLEMENTACIÓN DE SEÑALÉTICA - PAGO ARRASTRE"/>
    <s v="ADMINISTRACION CENTRAL"/>
    <n v="23192.28"/>
    <s v="Administrar los servicios administrativos de acuerdo a los requerimientos y necesidades del nivel central"/>
    <s v="Informe de pagos de servicios básicos, impuestos y mantenimiento de los inmuebles de nivel central."/>
    <s v="IMPLEMENTACIÓN DE LA SEÑALÉTICA EN TODOS LOS EDIFICIOS DEL MINISTERIO DE SALUD PÚBLICA (PLANTA CENTRAL)"/>
    <n v="23192.28"/>
    <n v="0"/>
    <n v="23192.28"/>
    <n v="0"/>
    <n v="0"/>
    <n v="0"/>
    <s v="ARRASTRE"/>
    <n v="9999"/>
    <s v="01"/>
    <s v="000"/>
    <s v="001"/>
    <n v="530402"/>
    <n v="1701"/>
    <s v="001"/>
    <s v="0000"/>
    <s v="0000"/>
    <n v="0"/>
    <s v="EDIFICIOS LOCALES RESIDENCIAS Y CABLEADO ESTRUCTUR"/>
    <s v="COOR ADMINISTRATIVA FINANCIERA"/>
    <s v="DIR ADMINISTRATIVA"/>
    <s v="GI MANTENIMIENTO"/>
    <m/>
    <x v="4"/>
  </r>
  <r>
    <x v="263"/>
    <s v="134003273"/>
    <s v=" MSP-DNA-2022-2352-M"/>
    <d v="2022-09-19T00:00:00"/>
    <x v="254"/>
    <d v="2022-09-21T00:00:00"/>
    <s v="APROBADA"/>
    <s v=" IMPLEMENTACIÓN DE SEÑALÉTICA - PAGO ARRASTRE"/>
    <s v="ADMINISTRACION CENTRAL"/>
    <n v="54115.290000000008"/>
    <s v="Administrar los servicios administrativos de acuerdo a los requerimientos y necesidades del nivel central"/>
    <s v="Informe de pagos de servicios básicos, impuestos y mantenimiento de los inmuebles de nivel central."/>
    <s v="IMPLEMENTACIÓN DE LA SEÑALÉTICA EN TODOS LOS EDIFICIOS DEL MINISTERIO DE SALUD PÚBLICA (PLANTA CENTRAL)"/>
    <n v="54115.29"/>
    <n v="0"/>
    <n v="54115.29"/>
    <n v="0"/>
    <n v="0"/>
    <n v="0"/>
    <s v="ARRASTRE"/>
    <n v="9999"/>
    <s v="01"/>
    <s v="000"/>
    <s v="001"/>
    <n v="530402"/>
    <n v="1701"/>
    <n v="998"/>
    <s v="0000"/>
    <s v="0000"/>
    <n v="7.2759576141834259E-12"/>
    <s v="EDIFICIOS LOCALES RESIDENCIAS Y CABLEADO ESTRUCTUR"/>
    <s v="COOR ADMINISTRATIVA FINANCIERA"/>
    <s v="DIR ADMINISTRATIVA"/>
    <s v="GI MANTENIMIENTO"/>
    <m/>
    <x v="4"/>
  </r>
  <r>
    <x v="264"/>
    <s v="134003123"/>
    <s v="MSP-DNA-2022-2359-M"/>
    <d v="2022-09-19T00:00:00"/>
    <x v="255"/>
    <d v="2022-09-21T00:00:00"/>
    <s v="INSUBSISTENTE"/>
    <s v="PAGO PLURIANUAL PÓLIZA ADMINISTRATIVO 1 DÓLAR PARA 2022 Y 409999 PARA EL 2023"/>
    <s v="ADMINISTRACION CENTRAL"/>
    <n v="0"/>
    <s v="Gestionar la contratación de las pólizas de seguros del nivel central y diseñar lineamientos para el nivel desconcentrado"/>
    <s v="Estudios para la contratación, administración y control de pólizas de seguros en nivel central."/>
    <s v="CONTRATACIÓN DE PÓLIZAS DE SEGUROS DE: INCENDIO, ROBO, EQUIPO ELECTRÓNICO, ROTURA DE MAQUINARIA, EQUIPO Y MAQUINARIA, VEHÍCULOS, TRANSPORTE INTERNO, PARA LOS BIENES, Y FIDELIDAD PARA LOS SERVIDORES Y TRABAJADORES CAUCIONADOS, DE PLANTA CENTRAL Y EDIFICIOS ANEXOS DEL MINISTERIO DE SALUD PÚBLICA. "/>
    <s v="'''1"/>
    <n v="0"/>
    <s v=""/>
    <n v="409999"/>
    <n v="0"/>
    <n v="0"/>
    <s v="NUEVA"/>
    <n v="9999"/>
    <s v="01"/>
    <s v="000"/>
    <s v="001"/>
    <n v="570201"/>
    <n v="1701"/>
    <s v="001"/>
    <s v="0000"/>
    <s v="0000"/>
    <n v="0"/>
    <s v="SEGUROS"/>
    <s v="COOR ADMINISTRATIVA FINANCIERA"/>
    <s v="DIR ADMINISTRATIVA"/>
    <s v="SEGUROS"/>
    <s v="SE DEJO INSUBSISTENTE CON MSP-DNA-2022-2438-M"/>
    <x v="0"/>
  </r>
  <r>
    <x v="265"/>
    <s v="134000006"/>
    <s v="MSP-CGAF-2022-2297-M"/>
    <d v="2022-09-19T00:00:00"/>
    <x v="251"/>
    <d v="2022-09-20T00:00:00"/>
    <s v="APROBADA"/>
    <s v="Caja Chica Despacho "/>
    <s v="ADMINISTRACION CENTRAL"/>
    <n v="4619.8"/>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Despacho Ministerial"/>
    <n v="221.26"/>
    <n v="0"/>
    <n v="221.26"/>
    <n v="0"/>
    <n v="0"/>
    <n v="0"/>
    <s v="NUEVA"/>
    <n v="9999"/>
    <s v="01"/>
    <s v="000"/>
    <s v="001"/>
    <n v="530801"/>
    <n v="1701"/>
    <s v="001"/>
    <s v="0000"/>
    <s v="0000"/>
    <n v="3275.1900000000005"/>
    <s v="ALIMENTOS Y BEBIDAS"/>
    <s v="COOR ADMINISTRATIVA FINANCIERA"/>
    <s v="COOR ADMINISTRATIVA FINANCIERA"/>
    <s v="NO APLICA"/>
    <m/>
    <x v="6"/>
  </r>
  <r>
    <x v="265"/>
    <s v="134000007"/>
    <s v="MSP-CGAF-2022-2297-M"/>
    <d v="2022-09-19T00:00:00"/>
    <x v="251"/>
    <d v="2022-09-20T00:00:00"/>
    <s v="APROBADA"/>
    <s v="Caja Chica Despacho "/>
    <s v="ADMINISTRACION CENTRAL"/>
    <n v="1633.2"/>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Despacho Ministerial"/>
    <n v="79.98"/>
    <n v="0"/>
    <n v="79.98"/>
    <n v="0"/>
    <n v="0"/>
    <n v="0"/>
    <s v="NUEVA"/>
    <n v="9999"/>
    <s v="01"/>
    <s v="000"/>
    <s v="001"/>
    <n v="530820"/>
    <n v="1701"/>
    <s v="001"/>
    <s v="0000"/>
    <s v="0000"/>
    <n v="1338.45"/>
    <s v="MENAJE Y ACCESORIOS DESCARTABLES"/>
    <s v="COOR ADMINISTRATIVA FINANCIERA"/>
    <s v="COOR ADMINISTRATIVA FINANCIERA"/>
    <s v="NO APLICA"/>
    <m/>
    <x v="6"/>
  </r>
  <r>
    <x v="265"/>
    <s v="134000008"/>
    <s v="MSP-CGAF-2022-2297-M"/>
    <d v="2022-09-19T00:00:00"/>
    <x v="251"/>
    <d v="2022-09-20T00:00:00"/>
    <s v="APROBADA"/>
    <s v="Caja Chica Despacho "/>
    <s v="ADMINISTRACION CENTRAL"/>
    <n v="644.79999999999995"/>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Despacho Ministerial"/>
    <n v="128"/>
    <n v="0"/>
    <n v="128"/>
    <n v="0"/>
    <n v="0"/>
    <n v="0"/>
    <s v="NUEVA"/>
    <n v="9999"/>
    <s v="01"/>
    <s v="000"/>
    <s v="001"/>
    <n v="530822"/>
    <n v="1701"/>
    <s v="001"/>
    <s v="0000"/>
    <s v="0000"/>
    <n v="361.99999999999994"/>
    <s v="CONDECORACIONES"/>
    <s v="COOR ADMINISTRATIVA FINANCIERA"/>
    <s v="COOR ADMINISTRATIVA FINANCIERA"/>
    <s v="NO APLICA"/>
    <m/>
    <x v="6"/>
  </r>
  <r>
    <x v="265"/>
    <s v="134000014"/>
    <s v="MSP-CGAF-2022-2297-M"/>
    <d v="2022-09-19T00:00:00"/>
    <x v="251"/>
    <d v="2022-09-20T00:00:00"/>
    <s v="APROBADA"/>
    <s v="Caja Chica Despacho "/>
    <s v="ADMINISTRACION CENTRAL"/>
    <n v="563.5"/>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Despacho Ministerial"/>
    <n v="40"/>
    <n v="0"/>
    <n v="40"/>
    <n v="0"/>
    <n v="0"/>
    <n v="0"/>
    <s v="NUEVA"/>
    <s v="9999"/>
    <s v="01"/>
    <s v="000"/>
    <s v="001"/>
    <n v="530811"/>
    <n v="1701"/>
    <s v="001"/>
    <s v="0000"/>
    <s v="0000"/>
    <n v="379.15999999999997"/>
    <s v="INSUMOS MATERIALES Y SUMINISTROS PARA CONSTRUCCIÓN"/>
    <s v="COOR ADMINISTRATIVA FINANCIERA"/>
    <s v="COOR ADMINISTRATIVA FINANCIERA"/>
    <s v="NO APLICA"/>
    <m/>
    <x v="6"/>
  </r>
  <r>
    <x v="266"/>
    <s v="134000009"/>
    <s v="MSP-CGAF-2022-2302-M"/>
    <d v="2022-09-20T00:00:00"/>
    <x v="256"/>
    <d v="2022-09-23T00:00:00"/>
    <s v="APROBADA"/>
    <s v="Caja Chica Despacho "/>
    <s v="ADMINISTRACION CENTRAL"/>
    <n v="479.83000000000004"/>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CGAF"/>
    <n v="89.05"/>
    <n v="0"/>
    <n v="89.05"/>
    <n v="0"/>
    <n v="0"/>
    <n v="0"/>
    <s v="NUEVA"/>
    <n v="9999"/>
    <s v="01"/>
    <s v="000"/>
    <s v="001"/>
    <n v="530801"/>
    <n v="1701"/>
    <s v="001"/>
    <s v="0000"/>
    <s v="0000"/>
    <n v="113.79000000000002"/>
    <s v="ALIMENTOS Y BEBIDAS"/>
    <s v="COOR ADMINISTRATIVA FINANCIERA"/>
    <s v="COOR ADMINISTRATIVA FINANCIERA"/>
    <s v="NO APLICA"/>
    <m/>
    <x v="6"/>
  </r>
  <r>
    <x v="266"/>
    <s v="134000010"/>
    <s v="MSP-CGAF-2022-2302-M"/>
    <d v="2022-09-20T00:00:00"/>
    <x v="256"/>
    <d v="2022-09-23T00:00:00"/>
    <s v="APROBADA"/>
    <s v="Caja Chica Despacho "/>
    <s v="ADMINISTRACION CENTRAL"/>
    <n v="279.60000000000002"/>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Caja Chica CGAF"/>
    <n v="43.7"/>
    <n v="0"/>
    <n v="43.7"/>
    <n v="0"/>
    <n v="0"/>
    <n v="0"/>
    <s v="NUEVA"/>
    <n v="9999"/>
    <s v="01"/>
    <s v="000"/>
    <s v="001"/>
    <n v="530820"/>
    <n v="1701"/>
    <s v="001"/>
    <s v="0000"/>
    <s v="0000"/>
    <n v="77.07000000000005"/>
    <s v="MENAJE Y ACCESORIOS DESCARTABLES"/>
    <s v="COOR ADMINISTRATIVA FINANCIERA"/>
    <s v="COOR ADMINISTRATIVA FINANCIERA"/>
    <s v="NO APLICA"/>
    <m/>
    <x v="6"/>
  </r>
  <r>
    <x v="267"/>
    <s v="12400001"/>
    <s v="MSP-SASMHCE-2022-3497-M"/>
    <d v="2022-10-14T00:00:00"/>
    <x v="257"/>
    <d v="2022-10-17T00:00:00"/>
    <s v="APROBADA"/>
    <m/>
    <s v="PROVISION Y PRESTACION DE SERVICIOS DE SALUD"/>
    <n v="17258.13"/>
    <s v="REDUCCION PREVENCION Y CONTROL DE MORTALIDAD DE ENFERMEDADES DE VIGILANCIA EPIDEMIOLOGICA"/>
    <s v="REDUCCION PREVENCION Y CONTROL DE MORTALIDAD DE ENFERMEDADES DE VIGILANCIA EPIDEMIOLOGICA"/>
    <s v="VIATICOS Y SUBSISTENCIAS EN EL INTERIOR"/>
    <n v="12190"/>
    <n v="0"/>
    <n v="12190"/>
    <n v="0"/>
    <n v="0"/>
    <n v="0"/>
    <s v="NUEVA"/>
    <n v="9999"/>
    <n v="90"/>
    <s v="000"/>
    <s v="001"/>
    <n v="530303"/>
    <n v="1701"/>
    <s v="001"/>
    <s v="0000"/>
    <s v="0000"/>
    <n v="5068.130000000001"/>
    <s v="VIATICOS Y SUBSISTENCIAS EN EL INTERIOR"/>
    <s v="SUB ATENCION SALUD MOVIL HOSPITALARIA CENTROS ESPECIALIZADOS"/>
    <s v="SUB ATENCION SALUD MOVIL HOSPITALARIA CENTROS ESPECIALIZADOS"/>
    <s v="NO APLICA"/>
    <m/>
    <x v="13"/>
  </r>
  <r>
    <x v="268"/>
    <s v="113001017"/>
    <s v="MSP-DNPS-2022-1016-M"/>
    <d v="2022-10-13T00:00:00"/>
    <x v="92"/>
    <m/>
    <s v="INSUBSISTENTE"/>
    <s v="La Unidad solicita anular mediante memorando Nro. MSP-DNPS-2022-1079-M de 25 de octubre de 2022, la certificación POA debido a que es necesario realizar una reforma por cambio de ítem presupuestario"/>
    <s v="PREVENCION Y PROMOCION DE LA SALUD"/>
    <n v="0"/>
    <s v="a. Desarrollar propuestas de política pública, proyectos de ley, modelos de gestión, normas técnicas, reglamentos, convenios y otros instrumentos normativos de promoción de la salud y acción sobre determinantes de la salud;"/>
    <s v="8. Reportes de ejecución y seguimiento de los proyectos específicos y aplicación de normas relacionados con la promoción de la salud mental, incluyendo control de tabaco y alcohol, desde un enfoque de determinantes de la salud, y coordinación intersectorial para su implementación."/>
    <s v="Contratación de la XII Ronda de Advertencias Sanitarias para Envases de Tabaco"/>
    <s v="6415"/>
    <m/>
    <s v=""/>
    <m/>
    <m/>
    <m/>
    <s v="NUEVA"/>
    <n v="9999"/>
    <n v="55"/>
    <s v="000"/>
    <s v="002"/>
    <n v="530207"/>
    <n v="1701"/>
    <s v="001"/>
    <s v="0000"/>
    <s v="0000"/>
    <n v="0"/>
    <s v="DIFUSION INFORMACION Y PUBLICIDAD"/>
    <s v="SUB PROMOCION SALUD INTERCULTURAL  IGUALDAD"/>
    <s v="DIR NAC PROMOCION SALUD"/>
    <s v="NO APLICA"/>
    <m/>
    <x v="3"/>
  </r>
  <r>
    <x v="269"/>
    <s v="134003132"/>
    <s v="MSP-DNA-2022-2445-M"/>
    <d v="2022-10-03T00:00:00"/>
    <x v="258"/>
    <d v="2022-10-06T00:00:00"/>
    <s v="APROBADA"/>
    <m/>
    <s v="ADMINISTRACION CENTRAL"/>
    <n v="84999.999999999985"/>
    <s v="r. Gestionar y autorizar los trámites de importación y desaduanización correspondientes a bienes y existencias del Ministerio de Salud Pública sujetos a la descrita modalidad."/>
    <s v="7. Informes de satisfacción para solicitudes de pago de servicios obtenidos y gastos de desaduanización generados en procesos de importación y donación."/>
    <s v="PAGO OBLIGACIONES PENDIENTES REEMBOLSO AGENTE DE ADUANAS (RETIRO GUÍAS AÉREAS, TRANSPORTE)"/>
    <n v="67327.509999999995"/>
    <m/>
    <n v="67327.509999999995"/>
    <n v="0"/>
    <n v="0"/>
    <n v="0"/>
    <s v="NUEVA"/>
    <n v="9999"/>
    <s v="01"/>
    <s v="000"/>
    <s v="001"/>
    <n v="530202"/>
    <n v="1701"/>
    <s v="001"/>
    <s v="0000"/>
    <s v="0000"/>
    <n v="-1.4551915228366852E-11"/>
    <s v="FLETES Y MANIOBRAS"/>
    <s v="COOR ADMINISTRATIVA FINANCIERA"/>
    <s v="DIR ADMINISTRATIVA"/>
    <s v="GI IMPORTACIONES"/>
    <m/>
    <x v="6"/>
  </r>
  <r>
    <x v="269"/>
    <s v="134003133"/>
    <s v="MSP-DNA-2022-2445-M"/>
    <d v="2022-10-03T00:00:00"/>
    <x v="258"/>
    <d v="2022-10-06T00:00:00"/>
    <s v="APROBADA"/>
    <m/>
    <s v="ADMINISTRACION CENTRAL"/>
    <n v="230244.03999999998"/>
    <s v="r. Gestionar y autorizar los trámites de importación y desaduanización correspondientes a bienes y existencias del Ministerio de Salud Pública sujetos a la descrita modalidad."/>
    <s v="7. Informes de satisfacción para solicitudes de pago de servicios obtenidos y gastos de desaduanización generados en procesos de importación y donación."/>
    <s v="PAGO OBLIGACIONES PENDIENTES REEMBOLSO AGENTE DE ADUANAS (GASTOS NAVIEROS) Y ALMACENAJE"/>
    <n v="143644.89000000001"/>
    <m/>
    <n v="143644.89000000001"/>
    <n v="0"/>
    <n v="0"/>
    <n v="0"/>
    <s v="NUEVA"/>
    <n v="9999"/>
    <s v="01"/>
    <s v="000"/>
    <s v="001"/>
    <n v="570103"/>
    <n v="1701"/>
    <s v="001"/>
    <s v="0000"/>
    <s v="0000"/>
    <n v="-2.9103830456733704E-11"/>
    <s v="TASAS PORTUARIAS Y AEROPORTUARIAS"/>
    <s v="COOR ADMINISTRATIVA FINANCIERA"/>
    <s v="DIR ADMINISTRATIVA"/>
    <s v="GI IMPORTACIONES"/>
    <m/>
    <x v="6"/>
  </r>
  <r>
    <x v="269"/>
    <s v="134003134"/>
    <s v="MSP-DNA-2022-2445-M"/>
    <d v="2022-10-03T00:00:00"/>
    <x v="258"/>
    <d v="2022-10-06T00:00:00"/>
    <s v="APROBADA"/>
    <m/>
    <s v="ADMINISTRACION CENTRAL"/>
    <n v="2000"/>
    <s v="r. Gestionar y autorizar los trámites de importación y desaduanización correspondientes a bienes y existencias del Ministerio de Salud Pública sujetos a la descrita modalidad."/>
    <s v="7. Informes de satisfacción para solicitudes de pago de servicios obtenidos y gastos de desaduanización generados en procesos de importación y donación."/>
    <s v="PAGOS  OBLIGACIONES PENDIENTES REEMBOLSO AGENTE DE ADUANAS  LICENCIAS PREVIAS DE IMPORTACIÓN"/>
    <n v="1967"/>
    <m/>
    <n v="1967"/>
    <n v="0"/>
    <n v="0"/>
    <n v="0"/>
    <s v="NUEVA"/>
    <n v="9999"/>
    <s v="01"/>
    <s v="000"/>
    <s v="001"/>
    <n v="570102"/>
    <n v="1701"/>
    <s v="001"/>
    <s v="0000"/>
    <s v="0000"/>
    <n v="0"/>
    <s v="TASAS GENERALES IMPUESTOS PERMISOS LICENCIAS Y PAT"/>
    <s v="COOR ADMINISTRATIVA FINANCIERA"/>
    <s v="DIR ADMINISTRATIVA"/>
    <s v="GI IMPORTACIONES"/>
    <m/>
    <x v="6"/>
  </r>
  <r>
    <x v="269"/>
    <s v="134003135"/>
    <s v="MSP-DNA-2022-2445-M"/>
    <d v="2022-10-03T00:00:00"/>
    <x v="258"/>
    <d v="2022-10-06T00:00:00"/>
    <s v="APROBADA"/>
    <m/>
    <s v="ADMINISTRACION CENTRAL"/>
    <n v="99.25"/>
    <s v="r. Gestionar y autorizar los trámites de importación y desaduanización correspondientes a bienes y existencias del Ministerio de Salud Pública sujetos a la descrita modalidad."/>
    <s v="7. Informes de satisfacción para solicitudes de pago de servicios obtenidos y gastos de desaduanización generados en procesos de importación y donación."/>
    <s v="PAGOS OBLIGACIONES PENDIENTES  REEMBOLSO AGENTE DE ADUANAS COMISIONES BANCARIAS"/>
    <n v="99.25"/>
    <m/>
    <n v="99.25"/>
    <n v="0"/>
    <n v="0"/>
    <n v="0"/>
    <s v="NUEVA"/>
    <n v="9999"/>
    <s v="01"/>
    <s v="000"/>
    <s v="001"/>
    <n v="570203"/>
    <n v="1701"/>
    <s v="001"/>
    <s v="0000"/>
    <s v="0000"/>
    <n v="0"/>
    <s v="COMISIONES BANCARIAS"/>
    <s v="COOR ADMINISTRATIVA FINANCIERA"/>
    <s v="DIR ADMINISTRATIVA"/>
    <s v="GI IMPORTACIONES"/>
    <m/>
    <x v="6"/>
  </r>
  <r>
    <x v="270"/>
    <s v="132002001"/>
    <s v="MSP-DPSMCCO-2022-0528-M"/>
    <d v="2022-10-03T00:00:00"/>
    <x v="259"/>
    <d v="2022-10-06T00:00:00"/>
    <s v="APROBADA"/>
    <s v="Viáticos"/>
    <s v="ADMINISTRACION CENTRAL"/>
    <n v="8960"/>
    <s v="Realizar el levantamiento o diseño de nuevos de procesos y procedimientos del Ministerio de_x000a_Salud en sus niveles central, desconcentrados y adscritos"/>
    <s v="Herramientas para implementar la metodología de identificación, desarrollo y mejora_x000a_continua de procesos de la Institución"/>
    <s v="Viáticos contemplados para visitas y gestiones propios de la Dirección Nacional de Gestión de Procesos"/>
    <n v="3840"/>
    <n v="0"/>
    <n v="3840"/>
    <n v="0"/>
    <n v="0"/>
    <n v="0"/>
    <s v="NUEVA"/>
    <n v="9999"/>
    <s v="01"/>
    <s v="000"/>
    <s v="001"/>
    <n v="530303"/>
    <n v="1701"/>
    <s v="001"/>
    <s v="0000"/>
    <s v="0000"/>
    <n v="0"/>
    <s v="VIATICOS Y SUBSISTENCIAS EN EL INTERIOR"/>
    <s v="COOR PLANIFICACION GEST ESTRAT"/>
    <s v="DIR PROCESOS SERVICIOS MEJORA CONTINUA Y CAMBIO ORGANIZACIONAL"/>
    <s v="NO APLICA"/>
    <m/>
    <x v="11"/>
  </r>
  <r>
    <x v="271"/>
    <s v="111004048"/>
    <s v="MSP-DNFPCS-2022-0991-M"/>
    <d v="2022-10-03T00:00:00"/>
    <x v="260"/>
    <d v="2022-10-07T00:00:00"/>
    <s v="APROBADA"/>
    <s v="ConvenioConvenio específico de cooperación interinstitucional entre el Ministerio de Salud Pública y la Universidad Central del Ecuador,  para el desarrollo de programas de especialización odontológica en Cirugía Oral y Cirugía Maxilofacial,  en calidad de autofinanciado"/>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Convenio específico de cooperación interinstitucional entre el Ministerio de Salud Pública y la Universidad Central del Ecuador,  para el desarrollo de programas de especialización odontológica en Cirugía Oral y Cirugía Maxilofacial,  en calidad de autofinanciado"/>
    <n v="0"/>
    <n v="0"/>
    <n v="0"/>
    <n v="0"/>
    <n v="0"/>
    <n v="0"/>
    <s v="NUEVA"/>
    <n v="9999"/>
    <n v="58"/>
    <s v="000"/>
    <s v="002"/>
    <n v="0"/>
    <n v="1701"/>
    <s v="001"/>
    <s v="0000"/>
    <s v="0000"/>
    <n v="0"/>
    <s v=""/>
    <s v="SUBSE RECTORIA SISTEMA NACIONAL SALUD"/>
    <s v="DIR FORTALECIMIENTO PROFESIONAL CARRERA SANITARIA"/>
    <s v="NO APLICA"/>
    <m/>
    <x v="1"/>
  </r>
  <r>
    <x v="272"/>
    <s v="121001002"/>
    <s v="MSP-DNCE-2022-1455-M"/>
    <d v="2022-10-11T00:00:00"/>
    <x v="261"/>
    <d v="2022-10-13T00:00:00"/>
    <s v="APROBADA"/>
    <m/>
    <s v="PREVENCION Y PROMOCION DE LA SALUD"/>
    <n v="3200328.06"/>
    <s v="PROVEER INFORMACIÓN OPORTUNA A LOS USUARIOS INTERNOS Y EXTERNOS, SOBRE TEMAS DE ATENCIÓN ESPECIALIZADA, Y GARANTIZAR LA PROVISIÓN DE MEDICAMENTOS E INSUMOS PARA LOS CASOS QUE SEAN ATENDIDOS EN LOS CENTROS ESPECIALIZADOS DEL MINISTERIO DE SALUD"/>
    <s v="PLANES, PROYECTOS Y DEMÁS HERRAMIENTAS PARA LA ATENCIÓN EN CENTROS ESPECIALIZADOS DEL MINISTERIO DE SALUD PÚBLICA, EN BASE A LAS POLÍTICAS Y LINEAMIENTOS ESTRATÉGICOS ESTABLECIDOS"/>
    <s v="CONTRATACIÓN DEL SERVICIO INTEGRAL DE TAMIZAJE METABÓLICO NEONATAL"/>
    <n v="734211"/>
    <m/>
    <n v="734211"/>
    <m/>
    <m/>
    <m/>
    <s v="NUEVA"/>
    <n v="9999"/>
    <n v="55"/>
    <s v="000"/>
    <s v="005"/>
    <n v="530226"/>
    <n v="1701"/>
    <s v="001"/>
    <s v="0000"/>
    <s v="0000"/>
    <n v="54661.060000000056"/>
    <s v="SERVICIOS MEDICOS HOSPITALARIOS Y COMPLEMENTARIOS"/>
    <s v="SUB ATENCION SALUD MOVIL HOSPITALARIA CENTROS ESPECIALIZADOS"/>
    <s v="DIR NAC CENTROS ESPECIALIZADOS"/>
    <s v="Presupuesto por Resultados"/>
    <m/>
    <x v="13"/>
  </r>
  <r>
    <x v="273"/>
    <s v="111004049"/>
    <s v="MSP-DNFPCS-2022-0992-M"/>
    <d v="2022-10-03T00:00:00"/>
    <x v="262"/>
    <d v="2022-10-07T00:00:00"/>
    <s v="APROBADA"/>
    <s v="Convenio específico de cooperación interinstitucional entre el Ministerio de Salud Pública y la Pontificia Universidad Católica del Ecuador, para el desarrollo del programa de especialización médica en Cirugía Plástica, Reconstructiva y Estética, en calidad de autofinanciado"/>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ífico de cooperación interinstitucional entre el Ministerio de Salud Pública y la Pontificia Universidad Católica del Ecuador, para el desarrollo del programa de especialización médica en Cirugía Plástica, Reconstructiva y Estética, en calidad de autofinanciado"/>
    <n v="0"/>
    <n v="0"/>
    <n v="0"/>
    <n v="0"/>
    <n v="0"/>
    <n v="0"/>
    <s v="NUEVA"/>
    <n v="9999"/>
    <n v="58"/>
    <s v="000"/>
    <s v="002"/>
    <n v="0"/>
    <n v="1701"/>
    <s v="001"/>
    <s v="0000"/>
    <s v="0000"/>
    <n v="0"/>
    <s v=""/>
    <s v="SUBSE RECTORIA SISTEMA NACIONAL SALUD"/>
    <s v="DIR FORTALECIMIENTO PROFESIONAL CARRERA SANITARIA"/>
    <s v="NO APLICA"/>
    <m/>
    <x v="1"/>
  </r>
  <r>
    <x v="274"/>
    <s v="134003127"/>
    <s v="MSP-DA-2022-2462-M "/>
    <d v="2022-10-04T00:00:00"/>
    <x v="263"/>
    <d v="2022-10-07T00:00:00"/>
    <s v="APROBADA"/>
    <m/>
    <s v="ADMINISTRACION CENTRAL"/>
    <n v="195000"/>
    <s v="Administrar y controlar el cumplimiento de las pólizas de seguros de ramos generales de la institución"/>
    <s v="Informe y reporte de pago de deducibles y RASAS por siniestros e indemnizaciones por la aseguradora del nivel central."/>
    <s v="PAGO DE DEDUCIBLES, RASA, INCLUSIONES, AJUSTES Y/O EXTENSIÓN DE PÓLIZAS DE SEGUROS DE: VIDA Y GENERALES ( INCENDIO, ROBO, EQUIPO ELECTRÓNICO, ROTURA DE MAQUINARIA, EQUIPO Y MAQUINARIA, VEHÍCULOS, TRANSPORTE Y FIDELIDAD) DEL MINISTERIO DE SALUD PÚBLICA - PLANTA CENTRAL Y EDIFICIOS ANEXOS."/>
    <n v="247.43"/>
    <n v="0"/>
    <n v="247.43"/>
    <n v="0"/>
    <n v="0"/>
    <n v="0"/>
    <s v="ARRASTRE"/>
    <n v="9999"/>
    <s v="01"/>
    <s v="000"/>
    <s v="001"/>
    <n v="570201"/>
    <n v="1701"/>
    <s v="001"/>
    <s v="0000"/>
    <s v="0000"/>
    <n v="194752.57"/>
    <s v="SEGUROS"/>
    <s v="COOR ADMINISTRATIVA FINANCIERA"/>
    <s v="DIR ADMINISTRATIVA"/>
    <s v="SEGUROS"/>
    <m/>
    <x v="6"/>
  </r>
  <r>
    <x v="275"/>
    <s v="112000002"/>
    <s v="MSP-SVPCS-2022-1948-M"/>
    <d v="2022-10-11T00:00:00"/>
    <x v="264"/>
    <d v="2022-10-13T00:00:00"/>
    <s v="APROBADA"/>
    <m/>
    <s v="VIGILANCIA Y CONTROL SANITARIO"/>
    <n v="1000"/>
    <s v="k. Articular las tareasde gestión, investigación, seguimiento y evaluación respecto de la aplicación_x000a_de las políticas públicas y planes formulados para la vigilancia, prevención y control de_x000a_enfermedades, estrategias de salud mental y el Fenómeno Socio Económico de las drogas y de_x000a_Regulación y control del Usode Sustancias Catalogadas sujetas a Fiscalización;"/>
    <s v="k. Articular las tareasde gestión, investigación, seguimiento y evaluación respecto de la aplicación_x000a_de las políticas públicas y planes formulados para la vigilancia, prevención y control de_x000a_enfermedades, estrategias de salud mental y el Fenómeno Socio Económico de las drogas y de_x000a_Regulación y control del Usode Sustancias Catalogadas sujetas a Fiscalización;"/>
    <s v="Viáticos  y Subsistencias en el interior "/>
    <n v="1000"/>
    <n v="0"/>
    <n v="1000"/>
    <n v="0"/>
    <n v="0"/>
    <n v="0"/>
    <s v="NUEVA"/>
    <n v="9999"/>
    <n v="56"/>
    <s v="000"/>
    <s v="001"/>
    <n v="530303"/>
    <n v="1701"/>
    <s v="001"/>
    <s v="0000"/>
    <s v="0000"/>
    <n v="0"/>
    <s v="VIATICOS Y SUBSISTENCIAS EN EL INTERIOR"/>
    <s v="SUB VIGILANCIA PREVENCION CONTROL SALUD"/>
    <s v="SUB VIGILANCIA PREVENCION CONTROL SALUD"/>
    <s v="NO APLICA"/>
    <m/>
    <x v="0"/>
  </r>
  <r>
    <x v="276"/>
    <s v="134003277"/>
    <s v="MSP-DA-2022-2530-M"/>
    <d v="2022-10-12T00:00:00"/>
    <x v="265"/>
    <d v="2022-10-13T00:00:00"/>
    <s v="APROBADA"/>
    <m/>
    <s v="ADMINISTRACION CENTRAL"/>
    <n v="6721.12"/>
    <s v="Administrar los servicios administrativos de acuerdo a los requerimientos y necesidades del nivel central."/>
    <s v="Documentos habilitantes para conducción de vehículos (Póliza de seguros, SOAT, CORPAIRE, matrícula, licencias de conductores, etc.)."/>
    <s v="PAGO DE VIÁTICOS CONDUCTORES, DESTINADO PARA EL SERVICIO DE ABASTECIMIENTO DE COMBUSTIBLE (GASOLINA Y DIESEL)."/>
    <n v="6721.12"/>
    <n v="0"/>
    <n v="6721.12"/>
    <n v="0"/>
    <n v="0"/>
    <n v="0"/>
    <s v="NUEVA"/>
    <n v="9999"/>
    <s v="01"/>
    <s v="000"/>
    <s v="001"/>
    <n v="530803"/>
    <n v="1701"/>
    <s v="001"/>
    <s v="0000"/>
    <s v="0000"/>
    <n v="0"/>
    <s v="COMBUSTIBLES Y LUBRICANTES"/>
    <s v="COOR ADMINISTRATIVA FINANCIERA"/>
    <s v="DIR ADMINISTRATIVA"/>
    <s v="GI MANTENIMIENTO"/>
    <m/>
    <x v="12"/>
  </r>
  <r>
    <x v="277"/>
    <s v="112003079"/>
    <s v="MSP-DNEPCET-2022-2250-M"/>
    <d v="2022-10-13T00:00:00"/>
    <x v="266"/>
    <d v="2022-10-14T00:00:00"/>
    <s v="APROBADA"/>
    <m/>
    <s v="VIGILANCIA Y CONTROL SANITARIO"/>
    <n v="389000"/>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8. Plan de abastecimiento para el control y prevención de enfermedades metaxénicas y zoonóticas."/>
    <s v="Adquisición de Lubricantes a Base de Agua -  WAMBO"/>
    <n v="388667.68"/>
    <n v="0"/>
    <n v="388667.68"/>
    <n v="0"/>
    <n v="0"/>
    <n v="0"/>
    <s v="NUEVA"/>
    <n v="9999"/>
    <n v="56"/>
    <s v="000"/>
    <s v="001"/>
    <n v="581202"/>
    <n v="1701"/>
    <s v="001"/>
    <s v="0000"/>
    <s v="0000"/>
    <n v="332.32000000000698"/>
    <s v="CONVENIO DE COOPERACIÓN TÉCNICA INTERNACIONAL"/>
    <s v="SUB VIGILANCIA PREVENCION CONTROL SALUD"/>
    <s v="DIR NAC ESTRATEGIAS PREVENCION CONTROL ENFERMEDADES TRANSMISIBLES "/>
    <s v="ENVIH"/>
    <m/>
    <x v="0"/>
  </r>
  <r>
    <x v="278"/>
    <s v="111004051"/>
    <s v="MSP-DNFPCS-2022-1063-M"/>
    <d v="2022-10-19T00:00:00"/>
    <x v="92"/>
    <m/>
    <s v="APROBADA"/>
    <s v="Convenio específico de cooperación interinstitucional entre el Ministerio de Salud Pública y la Universidad del Azuay,  para el desarrollo de programas de especialización médica en Medicina Familiar y Comunitaria,  en calidad de autofinanciado"/>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ífico de cooperación interinstitucional entre el Ministerio de Salud Pública y la Universidad del Azuay,  para el desarrollo de programas de especialización médica en Medicina Familiar y Comunitaria,  en calidad de autofinanciado"/>
    <n v="0"/>
    <n v="0"/>
    <n v="0"/>
    <n v="0"/>
    <n v="0"/>
    <n v="0"/>
    <s v="NUEVA"/>
    <n v="9999"/>
    <n v="58"/>
    <s v="000"/>
    <s v="002"/>
    <n v="0"/>
    <n v="1701"/>
    <s v="001"/>
    <s v="0000"/>
    <s v="0000"/>
    <n v="0"/>
    <s v=""/>
    <s v="SUBSE RECTORIA SISTEMA NACIONAL SALUD"/>
    <s v="DIR FORTALECIMIENTO PROFESIONAL CARRERA SANITARIA"/>
    <s v="NO APLICA"/>
    <m/>
    <x v="1"/>
  </r>
  <r>
    <x v="279"/>
    <s v="111004050"/>
    <s v="MSP-DNFPCS-2022-1064-M"/>
    <d v="2022-10-19T00:00:00"/>
    <x v="92"/>
    <m/>
    <s v="APROBADA"/>
    <s v="Convenio específico de cooperación interinstitucional entre el Ministerio de Salud Pública y la Universidad  Particular de Especialidades  Espíritu Santo,  para el desarrollo de programas de especialización médica en Nefrología,  en calidad de autofinanciado"/>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ífico de cooperación interinstitucional entre el Ministerio de Salud Pública y la Universidad  Particular de Especialidades  Espíritu Santo,  para el desarrollo de programas de especialización médica en Nefrología,  en calidad de autofinanciado"/>
    <n v="0"/>
    <n v="0"/>
    <n v="0"/>
    <n v="0"/>
    <n v="0"/>
    <n v="0"/>
    <s v="NUEVA"/>
    <n v="9999"/>
    <n v="58"/>
    <s v="000"/>
    <s v="002"/>
    <n v="0"/>
    <n v="1701"/>
    <s v="001"/>
    <s v="0000"/>
    <s v="0000"/>
    <n v="0"/>
    <s v=""/>
    <s v="SUBSE RECTORIA SISTEMA NACIONAL SALUD"/>
    <s v="DIR FORTALECIMIENTO PROFESIONAL CARRERA SANITARIA"/>
    <s v="NO APLICA"/>
    <m/>
    <x v="1"/>
  </r>
  <r>
    <x v="280"/>
    <s v="132003002"/>
    <s v="MSP-DNEAISNS-2022-2845-M"/>
    <d v="2022-10-21T00:00:00"/>
    <x v="92"/>
    <m/>
    <s v="APROBADA"/>
    <m/>
    <s v="PREVENCION Y PROMOCION DE LA SALUD"/>
    <n v="1280"/>
    <s v="c. Gestionar y evaluar la implementación y aplicación de la normativa técnica y legal, planes, programas, proyectos, modelos de gestión, herramientas y/o instrumentos técnicos  relacionados a la generación, recolección, estandarización, procesamiento, calidad,  publicación y análisis de información estadística geográfica y sectorial e indicadores de salud  del Sistema Nacional de Salud;"/>
    <s v="3. Informes de evaluación e implementación de la aplicación de la normativa técnica y legal, planes, programas, proyectos, modelos de gestión, herramientas y/o instrumentos técnicos relacionados a la generación, recolección, estandarización, procesamiento, calidad, publicación y análisis de información estadística geográfica y sectorial e indicadores de salud."/>
    <s v="Movilizaciones para implementar en territorio de políticas, marcos normativos, planes, estrategias y actividades en el marco de presupuesto por resultados, contemplados en visitas y gestiones propias de la Dirección Nacional de Estadística y Análisis de Información de Salud"/>
    <n v="160"/>
    <n v="0"/>
    <n v="160"/>
    <n v="0"/>
    <n v="0"/>
    <n v="0"/>
    <s v="NUEVA"/>
    <n v="9999"/>
    <n v="55"/>
    <s v="000"/>
    <s v="005"/>
    <n v="530303"/>
    <n v="1701"/>
    <s v="001"/>
    <s v="0000"/>
    <s v="0000"/>
    <n v="1120"/>
    <s v="VIATICOS Y SUBSISTENCIAS EN EL INTERIOR"/>
    <s v="COOR SOSTENIBILIDAD SISTEMA RECURSOS "/>
    <s v="DIR ESTADISTICA ANALISIS INFORMACION SALUD"/>
    <s v="Presupuesto por Resultados"/>
    <m/>
    <x v="12"/>
  </r>
  <r>
    <x v="281"/>
    <s v="121091012"/>
    <s v="  MSP-SRAIPN-2022-0139-M"/>
    <d v="2022-10-21T00:00:00"/>
    <x v="92"/>
    <m/>
    <s v="APROBADA"/>
    <m/>
    <s v="PROVISION Y PRESTACION DE SERVICIOS DE SALUD"/>
    <n v="698515.31680000003"/>
    <s v="p. Gestionar y administrar los requerimientos a incluirse en el sistema de agendamiento de citas las instancias correspondientes"/>
    <s v="2. Informe de ejecución de estrategias para prestar el servicio de agendamiento de citas médicas."/>
    <s v="PROCESO DE CONTRATACIÓN SERVICIO DE CONTACT CENTER PARA AGENDAMIENTO EN ESTABLECIMIENTOS DE SALUD DEL PRIMER NIVEL DE ATENCIÓN 2021 (PAGO DE AGOSTO 2022)"/>
    <n v="623674.39"/>
    <n v="74840.926800000001"/>
    <n v="698515.31680000003"/>
    <n v="0"/>
    <n v="0"/>
    <n v="0"/>
    <s v="ARRASTRE"/>
    <n v="9999"/>
    <n v="90"/>
    <s v="000"/>
    <s v="001"/>
    <n v="530105"/>
    <n v="1701"/>
    <s v="001"/>
    <s v="0000"/>
    <s v="0000"/>
    <n v="0"/>
    <s v="TELECOMUNICACIONES"/>
    <e v="#N/A"/>
    <s v="DIR NAC GESTION USUARIOS PACIENTES "/>
    <s v="CONTACT CENTER"/>
    <m/>
    <x v="3"/>
  </r>
  <r>
    <x v="282"/>
    <s v="112003043"/>
    <s v="MSP-DNEPCET-2022-2358-M"/>
    <d v="2022-10-26T00:00:00"/>
    <x v="92"/>
    <m/>
    <s v="APROBADA"/>
    <m/>
    <s v="VIGILANCIA Y CONTROL SANITARIO"/>
    <n v="886917.24"/>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Adquisición de equipos Genexpert multienfermedad"/>
    <n v="417961.44"/>
    <n v="0"/>
    <n v="417961.44"/>
    <n v="0"/>
    <n v="0"/>
    <n v="0"/>
    <s v="NUEVA"/>
    <n v="9999"/>
    <n v="56"/>
    <s v="000"/>
    <s v="001"/>
    <n v="581202"/>
    <n v="1701"/>
    <s v="001"/>
    <s v="0000"/>
    <s v="0000"/>
    <n v="0"/>
    <s v="CONVENIO DE COOPERACIÓN TÉCNICA INTERNACIONAL"/>
    <s v="SUB VIGILANCIA PREVENCION CONTROL SALUD"/>
    <s v="DIR NAC ESTRATEGIAS PREVENCION CONTROL ENFERMEDADES TRANSMISIBLES "/>
    <s v="ENVIH"/>
    <m/>
    <x v="0"/>
  </r>
  <r>
    <x v="283"/>
    <s v="121091013"/>
    <s v="MSP-SRAIPN-2022-0170-M"/>
    <d v="2022-10-26T00:00:00"/>
    <x v="92"/>
    <m/>
    <s v="APROBADA"/>
    <m/>
    <s v="PROVISION Y PRESTACION DE SERVICIOS DE SALUD"/>
    <n v="645279.84"/>
    <s v="p. Gestionar y administrar los requerimientos a incluirse en el sistema de agendamiento de citas las instancias correspondientes"/>
    <s v="2. Informe de ejecución de estrategias para prestar el servicio de agendamiento de citas médicas."/>
    <s v="PROCESO DE CONTRATACIÓN SERVICIO DE CONTACT CENTER PARA AGENDAMIENTO EN ESTABLECIMIENTOS DE SALUD DEL PRIMER NIVEL DE ATENCIÓN 2021 (PAGO DE SEPTIEMBRE 2022)"/>
    <n v="576142.71"/>
    <n v="69137.13"/>
    <n v="645279.84"/>
    <n v="0"/>
    <n v="0"/>
    <n v="0"/>
    <s v="ARRASTRE"/>
    <n v="9999"/>
    <n v="90"/>
    <s v="000"/>
    <s v="001"/>
    <n v="530105"/>
    <n v="1701"/>
    <s v="001"/>
    <s v="0000"/>
    <s v="0000"/>
    <n v="0"/>
    <s v="TELECOMUNICACIONES"/>
    <e v="#N/A"/>
    <s v="DIR NAC GESTION USUARIOS PACIENTES "/>
    <s v="CONTACT CENTER"/>
    <m/>
    <x v="3"/>
  </r>
  <r>
    <x v="284"/>
    <s v="134003102"/>
    <s v="MSP-DA-2022-2695-M"/>
    <d v="2022-10-28T00:00:00"/>
    <x v="92"/>
    <m/>
    <s v="APROBADA"/>
    <m/>
    <s v="ADMINISTRACION CENTRAL"/>
    <n v="255666"/>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REPOTENCIACIÓN DE LA INFRAESTRUCTURA DE LAS BODEGAS DE INSUMOS Y MEDICAMENTOS DEL BEATERIO –MSP"/>
    <n v="179229.04"/>
    <n v="0"/>
    <n v="179229.04"/>
    <n v="179229.04"/>
    <n v="0"/>
    <n v="0"/>
    <s v="NUEVA"/>
    <n v="9999"/>
    <s v="01"/>
    <s v="000"/>
    <s v="001"/>
    <n v="530417"/>
    <n v="1701"/>
    <s v="001"/>
    <s v="0000"/>
    <s v="0000"/>
    <n v="76436.959999999992"/>
    <s v="INFRAESTRUCTURA"/>
    <s v="COOR ADMINISTRATIVA FINANCIERA"/>
    <s v="DIR ADMINISTRATIVA"/>
    <s v="GI MANTENIMIENTO"/>
    <m/>
    <x v="6"/>
  </r>
  <r>
    <x v="285"/>
    <s v="111004052"/>
    <s v="MSP-DNFPCS-2022-1098-M"/>
    <d v="2022-10-27T00:00:00"/>
    <x v="92"/>
    <m/>
    <s v="APROBADA"/>
    <s v="Convenio específico de cooperación interinstitucional entre el Ministerio de Salud Pública y la Universidad Técnica de Ambato,  para el desarrollo de programas de especialización en Enfermería en Salud Familiar y Comunitaria y Enfermería mención Urgencias y Emergencias,  en calidad de autofinanciado"/>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ífico de cooperación interinstitucional entre el Ministerio de Salud Pública y la Universidad Técnica de Ambato,  para el desarrollo de programas de especialización en Enfermería en Salud Familiar y Comunitaria y Enfermería mención Urgencias y Emergencias,  en calidad de autofinanciado"/>
    <n v="0"/>
    <n v="0"/>
    <n v="0"/>
    <n v="0"/>
    <n v="0"/>
    <n v="0"/>
    <s v="NUEVA"/>
    <n v="9999"/>
    <n v="58"/>
    <s v="000"/>
    <s v="002"/>
    <n v="0"/>
    <n v="1701"/>
    <s v="001"/>
    <s v="0000"/>
    <s v="0000"/>
    <n v="0"/>
    <s v=""/>
    <s v="SUBSE RECTORIA SISTEMA NACIONAL SALUD"/>
    <s v="DIR FORTALECIMIENTO PROFESIONAL CARRERA SANITARIA"/>
    <s v="NO APLICA"/>
    <m/>
    <x v="1"/>
  </r>
  <r>
    <x v="285"/>
    <s v="111004053"/>
    <s v="MSP-DNFPCS-2022-1098-M"/>
    <d v="2022-10-27T00:00:00"/>
    <x v="92"/>
    <m/>
    <s v="APROBADA"/>
    <s v="Convenio específico de cooperación interinstitucional entre el Ministerio de Salud Pública y la Universidad de Guayaquil,  para el desarrollo del programa de especialización médica de Anestesiología, en calidad de autofinanciado"/>
    <s v="GOBERNANZA DE LA SALUD"/>
    <n v="0"/>
    <s v="a. Elaborar, revisar, evaluar y proponer las normas, políticas y lineamientos para la planificación, gestión, formación, desarrollo, evaluación y retención del talento humano de la salud, en base a investigaciones del Sistema Nacional de Salud y otros insumos generados desde las distintas instancias del Ministerio de Salud Pública"/>
    <s v="f. Acuerdos y convenios con entidades públicas y privadas, nacionales e internacionales relacionados al desarrollo de profesionales de la salud."/>
    <s v="Convenio específico de cooperación interinstitucional entre el Ministerio de Salud Pública y la Universidad de Guayaquil,  para el desarrollo del programa de especialización médica de Anestesiología, en calidad de autofinanciado"/>
    <n v="0"/>
    <n v="0"/>
    <n v="0"/>
    <n v="0"/>
    <n v="0"/>
    <n v="0"/>
    <s v="NUEVA"/>
    <n v="9999"/>
    <n v="58"/>
    <s v="000"/>
    <s v="002"/>
    <n v="0"/>
    <n v="1701"/>
    <s v="001"/>
    <s v="0000"/>
    <s v="0000"/>
    <n v="0"/>
    <s v=""/>
    <s v="SUBSE RECTORIA SISTEMA NACIONAL SALUD"/>
    <s v="DIR FORTALECIMIENTO PROFESIONAL CARRERA SANITARIA"/>
    <s v="NO APLICA"/>
    <m/>
    <x v="1"/>
  </r>
  <r>
    <x v="286"/>
    <s v="134003266"/>
    <s v="MSP-DA-2022-2713-M"/>
    <d v="2022-10-31T00:00:00"/>
    <x v="92"/>
    <m/>
    <s v="APROBADA"/>
    <m/>
    <s v="ADMINISTRACION CENTRAL"/>
    <n v="6779.95"/>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ADQUISICIÓN DE MATERIALES ELÉCTRICOS PARA LOS EDIFICIOS ANEXOS A PLANTA CENTRAL"/>
    <n v="5324.5"/>
    <n v="0"/>
    <n v="5324.5"/>
    <n v="0"/>
    <n v="0"/>
    <n v="0"/>
    <s v="NUEVA"/>
    <n v="9999"/>
    <s v="01"/>
    <s v="000"/>
    <s v="001"/>
    <n v="530811"/>
    <n v="1701"/>
    <s v="001"/>
    <s v="0000"/>
    <s v="0000"/>
    <n v="1455.4499999999998"/>
    <s v="INSUMOS MATERIALES Y SUMINISTROS PARA CONSTRUCCIÓN"/>
    <s v="COOR ADMINISTRATIVA FINANCIERA"/>
    <s v="DIR ADMINISTRATIVA"/>
    <s v="GI TRANSPORTES"/>
    <m/>
    <x v="6"/>
  </r>
  <r>
    <x v="287"/>
    <m/>
    <m/>
    <m/>
    <x v="92"/>
    <m/>
    <m/>
    <m/>
    <s v=""/>
    <s v=""/>
    <s v=""/>
    <s v=""/>
    <s v=""/>
    <n v="0"/>
    <n v="0"/>
    <s v=""/>
    <n v="0"/>
    <n v="0"/>
    <n v="0"/>
    <s v=""/>
    <s v=""/>
    <s v=""/>
    <s v=""/>
    <s v=""/>
    <s v=""/>
    <s v=""/>
    <s v=""/>
    <s v=""/>
    <s v=""/>
    <s v=""/>
    <s v=""/>
    <s v=""/>
    <s v=""/>
    <s v=""/>
    <m/>
    <x v="1"/>
  </r>
  <r>
    <x v="288"/>
    <s v="113000014"/>
    <s v="MSP-SPSII-2022-2299-M"/>
    <d v="2022-11-02T00:00:00"/>
    <x v="92"/>
    <m/>
    <s v="APROBADA"/>
    <m/>
    <s v="PREVENCION Y PROMOCION DE LA SALUD"/>
    <n v="37707.97"/>
    <s v="a. Presentar propuestas de política pública, proyectos de ley, modelos de gestión, normas técnicas, reglamentos, convenios y otros instrumentos normativos relacionados con la promoción de la salud e igualdad;_x000a_b. Autorizar el inicio de la elaboración"/>
    <s v="No aplica"/>
    <s v="Movilizaciones para implementar en territorio políticas, marcos normativos, planes, estrategias y actividades sobre promoción de la salud, derechos humanos, salud intercultural, ambiente y salud y participación social en salud en el marco de Ppr"/>
    <n v="7313.6"/>
    <n v="0"/>
    <n v="7313.6"/>
    <n v="0"/>
    <n v="0"/>
    <n v="0"/>
    <s v="NUEVA"/>
    <n v="9999"/>
    <n v="55"/>
    <s v="000"/>
    <s v="005"/>
    <n v="530303"/>
    <n v="1701"/>
    <s v="001"/>
    <s v="0000"/>
    <s v="0000"/>
    <n v="30394.370000000003"/>
    <s v="VIATICOS Y SUBSISTENCIAS EN EL INTERIOR"/>
    <s v="SUB PROMOCION SALUD INTERCULTURAL  IGUALDAD"/>
    <s v="SUB PROMOCION SALUD INTERCULTURAL  IGUALDAD"/>
    <s v="Presupuesto por Resultados"/>
    <m/>
    <x v="3"/>
  </r>
  <r>
    <x v="289"/>
    <s v="113001011"/>
    <s v="MSP-DNPS-2022-1109-M"/>
    <d v="2022-11-02T00:00:00"/>
    <x v="92"/>
    <m/>
    <s v="APROBADA"/>
    <m/>
    <s v="PREVENCION Y PROMOCION DE LA SALUD"/>
    <n v="1"/>
    <s v="d. Gestionar y coordinar herramientas de educación y comunicación para la promoción de la salud dirigida al ciudadano, a su entorno familiar y social, así como lineamientos para la elaboración de materiales y publicaciones de información en promoción de la salud."/>
    <s v="6. Metodologías, técnicas y materiales educativos y de comunicación para la promoción de la salud, dirigidos a la población."/>
    <s v="Servicio de diseño, edición, diagramación, reproducción e impresión de material educomunicacional de promoción de la salud e igualdad"/>
    <n v="1"/>
    <n v="0"/>
    <n v="1"/>
    <n v="131126.57999999999"/>
    <n v="0"/>
    <n v="0"/>
    <s v="NUEVA"/>
    <n v="9999"/>
    <n v="55"/>
    <s v="000"/>
    <s v="002"/>
    <n v="530204"/>
    <n v="1701"/>
    <s v="001"/>
    <s v="0000"/>
    <s v="0000"/>
    <n v="0"/>
    <s v="EDICIÓN IMPRESIÓN REPRODUCCIÓN PUBLICACIONES SUSCR"/>
    <s v="SUB PROMOCION SALUD INTERCULTURAL  IGUALDAD"/>
    <s v="DIR NAC PROMOCION SALUD"/>
    <s v="NO APLICA"/>
    <m/>
    <x v="14"/>
  </r>
  <r>
    <x v="290"/>
    <s v="137000049"/>
    <s v=" MSP-DCIP-2022-0609-M"/>
    <d v="2022-11-02T00:00:00"/>
    <x v="92"/>
    <m/>
    <s v="APROBADA"/>
    <m/>
    <s v="ADMINISTRACION CENTRAL"/>
    <n v="449341.61"/>
    <s v="Gestionar acciones comunicacionales en el marco de las líneas de comunicación del Gobierno, prevención de enfermedades, promoción y atención en salud, incorporando estrategias de mercadeo social con el fin de motivar la participación ciudadana;"/>
    <s v="Informe de participación en campañas nacionales y ruedas de prensa ejecutadas."/>
    <s v="SERVICIO DE DIFUSIÓN DE CAMPAÑAS DE COMUNICACIÓN DEL MINISTERIO DE SALUD PÚBLICA"/>
    <n v="269600.48"/>
    <n v="0"/>
    <n v="269600.48"/>
    <n v="179733.66"/>
    <n v="0"/>
    <n v="0"/>
    <s v="NUEVA"/>
    <n v="9999"/>
    <s v="01"/>
    <s v="000"/>
    <s v="001"/>
    <n v="530207"/>
    <n v="1701"/>
    <s v="001"/>
    <s v="0000"/>
    <s v="0000"/>
    <n v="179741.13"/>
    <s v="DIFUSION INFORMACION Y PUBLICIDAD"/>
    <s v="DESPACHO MINISTERIAL"/>
    <s v="DIREC COMUNICACION IMAGEN PRENSA"/>
    <s v="NO APLICA"/>
    <m/>
    <x v="14"/>
  </r>
  <r>
    <x v="291"/>
    <s v="113001046"/>
    <s v="MSP-DNPS-2022-1107-M"/>
    <d v="2022-11-02T00:00:00"/>
    <x v="92"/>
    <m/>
    <s v="APROBADA"/>
    <m/>
    <s v="PREVENCION Y PROMOCION DE LA SALUD"/>
    <n v="6415"/>
    <s v="a. Desarrollar propuestas de política pública, proyectos de ley, modelos de gestión, normas técnicas, reglamentos, convenios y otros instrumentos normativos de promoción de la salud y acción sobre determinantes de la salud;"/>
    <s v="8. Reportes de ejecución y seguimiento de los proyectos específicos y aplicación de normas relacionados con la promoción de la salud mental, incluyendo control de tabaco y alcohol, desde un enfoque de determinantes de la salud, y coordinación intersectorial para su implementación."/>
    <s v="Contratación de la XII Ronda de Advertencias Sanitarias para Envases de Tabaco"/>
    <n v="6415"/>
    <n v="0"/>
    <n v="6415"/>
    <n v="0"/>
    <n v="0"/>
    <n v="0"/>
    <s v="NUEVA"/>
    <n v="9999"/>
    <n v="55"/>
    <s v="000"/>
    <s v="002"/>
    <n v="530204"/>
    <n v="1701"/>
    <s v="001"/>
    <s v="0000"/>
    <s v="0000"/>
    <n v="0"/>
    <s v="EDICIÓN IMPRESIÓN REPRODUCCIÓN PUBLICACIONES SUSCR"/>
    <s v="SUB PROMOCION SALUD INTERCULTURAL  IGUALDAD"/>
    <s v="DIR NAC PROMOCION SALUD"/>
    <s v="NO APLICA"/>
    <m/>
    <x v="14"/>
  </r>
  <r>
    <x v="292"/>
    <s v="134003276"/>
    <s v="MSP-DA-2022-2744-M"/>
    <d v="2022-11-07T00:00:00"/>
    <x v="92"/>
    <m/>
    <s v="APROBADA"/>
    <m/>
    <s v="ADMINISTRACION CENTRAL"/>
    <n v="18000"/>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MANTENIMIENTO PREVENTIVO Y CORRECTIVO DE LOS  EQUIPOS DE REFRIGERACIÓN DE 2A 8 ºC DEL BANCO NACIONAL DE VACUNAS"/>
    <n v="6000"/>
    <n v="0"/>
    <n v="6000"/>
    <n v="12000"/>
    <n v="0"/>
    <n v="0"/>
    <s v="NUEVA"/>
    <n v="9999"/>
    <s v="01"/>
    <s v="000"/>
    <s v="001"/>
    <n v="530404"/>
    <n v="1701"/>
    <s v="001"/>
    <s v="0000"/>
    <s v="0000"/>
    <n v="12000"/>
    <s v="MAQUINARIAS Y EQUIPOS (INSTALACION MANTENIMIENTO Y"/>
    <s v="COOR ADMINISTRATIVA FINANCIERA"/>
    <s v="DIR ADMINISTRATIVA"/>
    <s v="GI MANTENIMIENTO"/>
    <m/>
    <x v="6"/>
  </r>
</pivotCacheRecords>
</file>

<file path=xl/pivotCache/pivotCacheRecords3.xml><?xml version="1.0" encoding="utf-8"?>
<pivotCacheRecords xmlns="http://schemas.openxmlformats.org/spreadsheetml/2006/main" xmlns:r="http://schemas.openxmlformats.org/officeDocument/2006/relationships" count="1224">
  <r>
    <s v="120000001"/>
    <s v="VICEM ATENCION INTEGRAL SALUD"/>
    <s v="VIATICOS Y SUBSISTENCIAS EN EL INTERIOR"/>
    <n v="9999"/>
    <x v="0"/>
    <s v="000"/>
    <x v="0"/>
    <x v="0"/>
    <x v="0"/>
    <x v="0"/>
    <s v="0000"/>
    <s v="0000"/>
    <s v="PROVISION Y PRESTACION DE SERVICIOS DE SALUD"/>
    <s v="SIN PROYECTO"/>
    <s v="PRESTACIONES DE SALUD A LA POBLACION"/>
    <s v="VIATICOS Y SUBSISTENCIAS EN EL INTERIOR"/>
    <s v="RECURSOS FISCALES"/>
    <s v="SIN ORGANISMO"/>
    <s v="SIN CORRELATIVO"/>
    <s v="NO APLICA"/>
    <s v="Ejercer la rectoria en los servicios del Ministerio de Salud Pública, en procura de universalizar la atención en salud"/>
    <s v="Ejercer la rectoria en los servicios del Ministerio de Salud Pública, en procura de universalizar la atención en salud"/>
    <s v="NUEVA"/>
    <s v="NO APLICA "/>
    <s v="OTRO"/>
    <s v="NA"/>
    <s v="06"/>
    <s v="NA"/>
    <s v="NA"/>
    <s v="NO"/>
    <n v="650"/>
    <n v="0"/>
    <n v="650"/>
    <n v="650"/>
    <n v="0"/>
    <n v="650"/>
    <n v="650"/>
    <n v="0"/>
    <n v="650"/>
    <n v="650"/>
    <n v="0"/>
    <n v="650"/>
    <n v="650"/>
    <n v="0"/>
    <n v="650"/>
    <n v="650"/>
    <n v="0"/>
    <n v="650"/>
    <n v="650"/>
    <n v="0"/>
    <n v="650"/>
    <n v="650"/>
    <n v="0"/>
    <n v="650"/>
    <n v="650"/>
    <n v="0"/>
    <n v="650"/>
    <n v="650"/>
    <n v="0"/>
    <n v="650"/>
    <n v="650"/>
    <n v="0"/>
    <n v="650"/>
    <n v="650"/>
    <n v="0"/>
    <n v="650"/>
    <n v="7800"/>
    <n v="0"/>
    <n v="7800"/>
    <s v="VIATICOS PARA EFECTUAR EL CONTROL DE LA ATENCIÓN INTEGRAL EN SALUD EN LOS ESTABLECIMIENTOS DE SALUD DEL MSP Y DELEGACIONES DE LA MÁXIMA AUTORIDAD. "/>
    <s v="SI"/>
    <n v="1"/>
    <n v="0"/>
    <n v="0"/>
    <n v="0"/>
    <n v="0"/>
    <n v="7800"/>
    <n v="0"/>
    <n v="7800"/>
    <n v="650"/>
    <n v="0"/>
    <n v="650"/>
    <n v="650"/>
    <n v="0"/>
    <n v="650"/>
    <n v="650"/>
    <n v="0"/>
    <n v="650"/>
    <n v="650"/>
    <n v="0"/>
    <n v="650"/>
    <n v="650"/>
    <n v="0"/>
    <n v="650"/>
    <n v="650"/>
    <n v="0"/>
    <n v="650"/>
    <n v="650"/>
    <n v="0"/>
    <n v="650"/>
    <n v="650"/>
    <n v="0"/>
    <n v="650"/>
    <n v="650"/>
    <n v="0"/>
    <n v="650"/>
    <n v="650"/>
    <n v="0"/>
    <n v="650"/>
    <n v="650"/>
    <n v="0"/>
    <n v="650"/>
    <n v="650"/>
    <n v="0"/>
    <n v="650"/>
    <n v="7800"/>
    <n v="0"/>
    <n v="7800"/>
    <s v="SI"/>
    <s v="VALIDADO"/>
    <n v="0"/>
    <n v="7800"/>
    <s v="VICEM ATENCION INTEGRAL SALUD"/>
    <s v="VICEM ATENCION INTEGRAL SALUD"/>
    <s v="PLANTA CENTRAL"/>
    <s v="PICHINCHA"/>
    <s v="QUITO"/>
    <s v="GASTOS OPERATIVOS"/>
    <s v="0"/>
    <s v="PROV"/>
    <s v="CORRIENTE"/>
    <s v="90000001"/>
    <m/>
    <s v="6. Garantizar el  derecho a la salud integral, gratuita y de calidad"/>
    <s v="OE5 Incrementar la cobertura de las prestaciones de servicios de salud"/>
    <s v="OE_5"/>
    <m/>
    <n v="7800"/>
    <n v="0"/>
    <n v="0"/>
    <n v="0"/>
    <n v="0"/>
    <s v="53"/>
    <m/>
    <m/>
    <m/>
    <n v="0"/>
    <n v="0"/>
    <n v="0"/>
    <n v="0"/>
    <n v="0"/>
    <n v="0"/>
    <n v="0"/>
    <n v="0"/>
    <n v="0"/>
    <m/>
    <m/>
    <s v="OK"/>
    <s v="OK"/>
    <n v="1300"/>
    <s v="NO CUMPLIDO"/>
    <s v="NINGUNA"/>
    <n v="0"/>
    <n v="7800"/>
    <s v="SI"/>
    <m/>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7800"/>
    <n v="7800"/>
    <n v="7800"/>
  </r>
  <r>
    <s v="133000001"/>
    <s v="COORDI ASESORIA JURIDICA"/>
    <s v="SUBSITENCIA Y VIATICOS EN EL INTERIOR"/>
    <n v="9999"/>
    <x v="1"/>
    <s v="000"/>
    <x v="0"/>
    <x v="0"/>
    <x v="0"/>
    <x v="0"/>
    <s v="0000"/>
    <s v="0000"/>
    <s v="ADMINISTRACION CENTRAL"/>
    <s v="SIN PROYECTO"/>
    <s v="GASTO OPERATIVO DE PROCESOS ADJETIVOS"/>
    <s v="VIATICOS Y SUBSISTENCIAS EN EL INTERIOR"/>
    <s v="RECURSOS FISCALES"/>
    <s v="SIN ORGANISMO"/>
    <s v="SIN CORRELATIVO"/>
    <s v="NO APLICA"/>
    <m/>
    <m/>
    <s v="NUEVA"/>
    <m/>
    <s v="OTRO"/>
    <s v="NA"/>
    <s v="06"/>
    <s v="NA"/>
    <s v="NA"/>
    <s v="NO IDENTIF AREA REQ"/>
    <n v="0"/>
    <n v="0"/>
    <n v="0"/>
    <n v="0"/>
    <n v="0"/>
    <n v="0"/>
    <n v="0"/>
    <n v="0"/>
    <n v="0"/>
    <n v="0"/>
    <n v="0"/>
    <n v="0"/>
    <n v="0"/>
    <n v="0"/>
    <n v="0"/>
    <n v="0"/>
    <n v="0"/>
    <n v="0"/>
    <n v="0"/>
    <n v="0"/>
    <n v="0"/>
    <n v="0"/>
    <n v="0"/>
    <n v="0"/>
    <n v="0"/>
    <n v="0"/>
    <n v="0"/>
    <n v="0"/>
    <n v="0"/>
    <n v="0"/>
    <n v="0"/>
    <n v="0"/>
    <n v="0"/>
    <n v="0"/>
    <n v="0"/>
    <n v="0"/>
    <n v="0"/>
    <n v="0"/>
    <n v="0"/>
    <m/>
    <m/>
    <m/>
    <n v="697.89"/>
    <n v="0"/>
    <n v="0"/>
    <n v="0"/>
    <n v="697.89"/>
    <n v="0"/>
    <n v="697.89"/>
    <n v="0"/>
    <n v="0"/>
    <n v="0"/>
    <n v="0"/>
    <n v="0"/>
    <n v="0"/>
    <n v="0"/>
    <n v="0"/>
    <n v="0"/>
    <n v="0"/>
    <n v="0"/>
    <n v="0"/>
    <n v="0"/>
    <n v="0"/>
    <n v="0"/>
    <n v="0"/>
    <n v="0"/>
    <n v="0"/>
    <n v="0"/>
    <n v="0"/>
    <n v="0"/>
    <n v="0"/>
    <n v="0"/>
    <n v="0"/>
    <n v="139.58000000000001"/>
    <n v="0"/>
    <n v="139.58000000000001"/>
    <n v="139.58000000000001"/>
    <n v="0"/>
    <n v="139.58000000000001"/>
    <n v="139.57"/>
    <n v="0"/>
    <n v="139.57"/>
    <n v="279.16000000000003"/>
    <n v="0"/>
    <n v="279.16000000000003"/>
    <n v="697.8900000000001"/>
    <n v="0"/>
    <n v="697.8900000000001"/>
    <s v="SI"/>
    <s v="VALIDADO"/>
    <n v="0"/>
    <n v="697.89"/>
    <s v="COORDINACION GENERAL "/>
    <s v="COOR ASESORIA JURIDIC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697.89"/>
    <n v="0"/>
    <n v="0"/>
    <n v="0"/>
    <s v="53"/>
    <m/>
    <m/>
    <m/>
    <n v="0"/>
    <n v="0"/>
    <n v="0"/>
    <n v="0"/>
    <n v="0"/>
    <n v="0"/>
    <n v="0"/>
    <n v="0"/>
    <n v="0"/>
    <m/>
    <m/>
    <s v="OK"/>
    <s v="OK"/>
    <n v="0"/>
    <s v=""/>
    <n v="0"/>
    <n v="0"/>
    <n v="697.89"/>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000"/>
    <n v="5000"/>
    <n v="4000"/>
  </r>
  <r>
    <s v="133001001"/>
    <s v="DIR PATROCINIO "/>
    <s v="SUBSITENCIA Y VIATICOS EN EL INTERIOR"/>
    <n v="9999"/>
    <x v="1"/>
    <s v="000"/>
    <x v="0"/>
    <x v="0"/>
    <x v="0"/>
    <x v="0"/>
    <s v="0000"/>
    <s v="0000"/>
    <s v="ADMINISTRACION CENTRAL"/>
    <s v="SIN PROYECTO"/>
    <s v="GASTO OPERATIVO DE PROCESOS ADJETIVOS"/>
    <s v="VIATICOS Y SUBSISTENCIAS EN EL INTERIOR"/>
    <s v="RECURSOS FISCALES"/>
    <s v="SIN ORGANISMO"/>
    <s v="SIN CORRELATIVO"/>
    <s v="NO APLICA"/>
    <m/>
    <m/>
    <s v="NUEVA"/>
    <m/>
    <s v="OTRO"/>
    <s v="NA"/>
    <s v="06"/>
    <s v="NA"/>
    <s v="NA"/>
    <s v="NO IDENTIF AREA REQ"/>
    <n v="0"/>
    <n v="0"/>
    <n v="0"/>
    <n v="0"/>
    <n v="0"/>
    <n v="0"/>
    <n v="0"/>
    <n v="0"/>
    <n v="0"/>
    <n v="0"/>
    <n v="0"/>
    <n v="0"/>
    <n v="4000"/>
    <n v="0"/>
    <n v="4000"/>
    <n v="0"/>
    <n v="0"/>
    <n v="0"/>
    <n v="0"/>
    <n v="0"/>
    <n v="0"/>
    <n v="0"/>
    <n v="0"/>
    <n v="0"/>
    <n v="0"/>
    <n v="0"/>
    <n v="0"/>
    <n v="0"/>
    <n v="0"/>
    <n v="0"/>
    <n v="0"/>
    <n v="0"/>
    <n v="0"/>
    <n v="0"/>
    <n v="0"/>
    <n v="0"/>
    <n v="4000"/>
    <n v="0"/>
    <n v="4000"/>
    <m/>
    <m/>
    <m/>
    <n v="0"/>
    <n v="0"/>
    <n v="4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SESORIA JURIDIC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000"/>
    <n v="5000"/>
    <n v="4000"/>
  </r>
  <r>
    <s v="133001002"/>
    <s v="DIR PATROCINIO "/>
    <s v="Costas Judiciales, Trámites Notariales, Legalización de Documentos y Arreglos Extrajudiciales Egresos para costas judiciales, trámites notariales, legalización de documentos y arreglos extrajudiciales"/>
    <n v="9999"/>
    <x v="1"/>
    <s v="000"/>
    <x v="0"/>
    <x v="1"/>
    <x v="0"/>
    <x v="0"/>
    <s v="0000"/>
    <s v="0000"/>
    <s v="ADMINISTRACION CENTRAL"/>
    <s v="SIN PROYECTO"/>
    <s v="GASTO OPERATIVO DE PROCESOS ADJETIVOS"/>
    <s v="COSTAS JUDICIALES TRAMITES NOTARIALES LEGALIZACION"/>
    <s v="RECURSOS FISCALES"/>
    <s v="SIN ORGANISMO"/>
    <s v="SIN CORRELATIVO"/>
    <s v="NO APLICA"/>
    <m/>
    <m/>
    <s v="NUEVA"/>
    <m/>
    <s v="OTRO"/>
    <s v="NA"/>
    <s v="06"/>
    <s v="NA"/>
    <s v="NA"/>
    <s v="NO IDENTIF AREA REQ"/>
    <n v="0"/>
    <n v="0"/>
    <n v="0"/>
    <n v="0"/>
    <n v="0"/>
    <n v="0"/>
    <n v="0"/>
    <n v="0"/>
    <n v="0"/>
    <n v="0"/>
    <n v="0"/>
    <n v="0"/>
    <n v="800"/>
    <n v="0"/>
    <n v="800"/>
    <n v="0"/>
    <n v="0"/>
    <n v="0"/>
    <n v="0"/>
    <n v="0"/>
    <n v="0"/>
    <n v="0"/>
    <n v="0"/>
    <n v="0"/>
    <n v="0"/>
    <n v="0"/>
    <n v="0"/>
    <n v="0"/>
    <n v="0"/>
    <n v="0"/>
    <n v="0"/>
    <n v="0"/>
    <n v="0"/>
    <n v="0"/>
    <n v="0"/>
    <n v="0"/>
    <n v="800"/>
    <n v="0"/>
    <n v="800"/>
    <m/>
    <m/>
    <m/>
    <n v="0"/>
    <n v="0"/>
    <n v="8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SESORIA JURIDICA"/>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7"/>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500"/>
    <n v="1000"/>
    <n v="800"/>
  </r>
  <r>
    <s v="133001003"/>
    <s v="DIR PATROCINIO "/>
    <s v="Edificios, Locales y Residencias, Parqueaderos, Casilleros Judiciales y Bancarios (Arrendamiento)_x000a_Egresos por el alquiler de edificios, locales, residencias, parqueaderos, casilleros judiciales y bancarios."/>
    <n v="9999"/>
    <x v="1"/>
    <s v="000"/>
    <x v="0"/>
    <x v="2"/>
    <x v="0"/>
    <x v="0"/>
    <s v="0000"/>
    <s v="0000"/>
    <s v="ADMINISTRACION CENTRAL"/>
    <s v="SIN PROYECTO"/>
    <s v="GASTO OPERATIVO DE PROCESOS ADJETIVOS"/>
    <s v="EDIFICIOS LOCALES RESIDENCIAS PARQUEADEROS CASILLE"/>
    <s v="RECURSOS FISCALES"/>
    <s v="SIN ORGANISMO"/>
    <s v="SIN CORRELATIVO"/>
    <s v="NO APLICA"/>
    <m/>
    <m/>
    <s v="NUEVA"/>
    <m/>
    <s v="OTRO"/>
    <s v="NA"/>
    <s v="06"/>
    <s v="NA"/>
    <s v="NA"/>
    <s v="NO IDENTIF AREA REQ"/>
    <n v="0"/>
    <n v="0"/>
    <n v="0"/>
    <n v="0"/>
    <n v="0"/>
    <n v="0"/>
    <n v="0"/>
    <n v="0"/>
    <n v="0"/>
    <n v="0"/>
    <n v="0"/>
    <n v="0"/>
    <n v="60"/>
    <n v="0"/>
    <n v="60"/>
    <n v="0"/>
    <n v="0"/>
    <n v="0"/>
    <n v="0"/>
    <n v="0"/>
    <n v="0"/>
    <n v="0"/>
    <n v="0"/>
    <n v="0"/>
    <n v="0"/>
    <n v="0"/>
    <n v="0"/>
    <n v="0"/>
    <n v="0"/>
    <n v="0"/>
    <n v="0"/>
    <n v="0"/>
    <n v="0"/>
    <n v="0"/>
    <n v="0"/>
    <n v="0"/>
    <n v="60"/>
    <n v="0"/>
    <n v="60"/>
    <m/>
    <m/>
    <m/>
    <n v="0"/>
    <n v="0"/>
    <n v="60"/>
    <n v="0"/>
    <n v="0"/>
    <n v="0"/>
    <n v="0"/>
    <n v="0"/>
    <n v="0"/>
    <n v="0"/>
    <n v="0"/>
    <n v="0"/>
    <n v="0"/>
    <n v="0"/>
    <n v="0"/>
    <n v="0"/>
    <n v="0"/>
    <n v="0"/>
    <n v="0"/>
    <n v="0"/>
    <n v="0"/>
    <n v="0"/>
    <n v="0"/>
    <n v="0"/>
    <n v="0"/>
    <n v="0"/>
    <n v="0"/>
    <n v="0"/>
    <n v="0"/>
    <n v="0"/>
    <n v="0"/>
    <n v="0"/>
    <n v="0"/>
    <n v="0"/>
    <n v="0"/>
    <n v="0"/>
    <n v="0"/>
    <n v="0"/>
    <n v="0"/>
    <n v="0"/>
    <n v="0"/>
    <n v="0"/>
    <n v="0"/>
    <n v="0"/>
    <n v="0"/>
    <n v="0"/>
    <s v="NO"/>
    <s v="VALIDADO"/>
    <n v="0"/>
    <n v="0"/>
    <s v="COORDINACION GENERAL "/>
    <s v="COOR ASESORIA JURIDIC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50"/>
    <n v="100"/>
    <n v="60"/>
  </r>
  <r>
    <s v="133001004"/>
    <s v="DIR PATROCINIO "/>
    <s v="Consultoría, Asesoría e Investigación Especializada"/>
    <n v="9999"/>
    <x v="1"/>
    <s v="000"/>
    <x v="0"/>
    <x v="3"/>
    <x v="0"/>
    <x v="0"/>
    <s v="0000"/>
    <s v="0000"/>
    <s v="ADMINISTRACION CENTRAL"/>
    <s v="SIN PROYECTO"/>
    <s v="GASTO OPERATIVO DE PROCESOS ADJETIVOS"/>
    <s v="CONSULTORIA ASESORIA E INVESTIGACION ESPECIALIZADA"/>
    <s v="RECURSOS FISCALES"/>
    <s v="SIN ORGANISMO"/>
    <s v="SIN CORRELATIVO"/>
    <s v="NO APLICA"/>
    <m/>
    <m/>
    <s v="ARRASTRE"/>
    <s v="COLOCAR CÓDIGO"/>
    <s v="CONSULTORÍA"/>
    <n v="30"/>
    <s v="06"/>
    <s v="NA"/>
    <s v="NA"/>
    <s v="NO IDENTIF AREA REQ"/>
    <n v="0"/>
    <n v="0"/>
    <n v="0"/>
    <n v="0"/>
    <n v="0"/>
    <n v="0"/>
    <n v="0"/>
    <n v="0"/>
    <n v="0"/>
    <n v="0"/>
    <n v="0"/>
    <n v="0"/>
    <n v="27020.240000000002"/>
    <n v="0"/>
    <n v="27020.240000000002"/>
    <n v="0"/>
    <n v="0"/>
    <n v="0"/>
    <n v="0"/>
    <n v="0"/>
    <n v="0"/>
    <n v="0"/>
    <n v="0"/>
    <n v="0"/>
    <n v="0"/>
    <n v="0"/>
    <n v="0"/>
    <n v="0"/>
    <n v="0"/>
    <n v="0"/>
    <n v="0"/>
    <n v="0"/>
    <n v="0"/>
    <n v="0"/>
    <n v="0"/>
    <n v="0"/>
    <n v="27020.240000000002"/>
    <n v="0"/>
    <n v="27020.240000000002"/>
    <m/>
    <m/>
    <m/>
    <n v="0"/>
    <n v="0"/>
    <n v="27020.240000000002"/>
    <n v="0"/>
    <n v="0"/>
    <n v="0"/>
    <n v="0"/>
    <n v="0"/>
    <n v="0"/>
    <n v="0"/>
    <n v="0"/>
    <n v="0"/>
    <n v="0"/>
    <n v="0"/>
    <n v="0"/>
    <n v="0"/>
    <n v="0"/>
    <n v="0"/>
    <n v="0"/>
    <n v="0"/>
    <n v="0"/>
    <n v="0"/>
    <n v="0"/>
    <n v="0"/>
    <n v="0"/>
    <n v="0"/>
    <n v="0"/>
    <n v="0"/>
    <n v="0"/>
    <n v="0"/>
    <n v="0"/>
    <n v="0"/>
    <n v="0"/>
    <n v="0"/>
    <n v="0"/>
    <n v="0"/>
    <n v="0"/>
    <n v="0"/>
    <n v="0"/>
    <n v="0"/>
    <n v="0"/>
    <n v="0"/>
    <n v="0"/>
    <n v="0"/>
    <n v="0"/>
    <n v="0"/>
    <s v="NO"/>
    <s v="VALIDADO"/>
    <n v="0"/>
    <n v="0"/>
    <s v="COORDINACION GENERAL "/>
    <s v="COOR ASESORIA JURIDIC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9000"/>
    <n v="28000"/>
    <n v="27020.240000000002"/>
  </r>
  <r>
    <s v="133001005"/>
    <s v="DIR PATROCINIO "/>
    <s v="SUBSITENCIA Y VIATICOS EN EL INTERIOR"/>
    <n v="9999"/>
    <x v="1"/>
    <s v="000"/>
    <x v="0"/>
    <x v="0"/>
    <x v="0"/>
    <x v="0"/>
    <s v="0000"/>
    <s v="0000"/>
    <s v="ADMINISTRACION CENTRAL"/>
    <s v="SIN PROYECTO"/>
    <s v="GASTO OPERATIVO DE PROCESOS ADJETIVOS"/>
    <s v="VIATICOS Y SUBSISTENCIAS EN EL INTERIOR"/>
    <s v="RECURSOS FISCALES"/>
    <s v="SIN ORGANISMO"/>
    <s v="SIN CORRELATIVO"/>
    <s v="NO APLICA"/>
    <m/>
    <m/>
    <s v="NUEVA"/>
    <s v="N/A"/>
    <s v="OTRO"/>
    <s v="NA"/>
    <s v="06"/>
    <s v="NA"/>
    <s v="NA"/>
    <s v="NO IDENTIF AREA REQ"/>
    <n v="0"/>
    <n v="0"/>
    <n v="0"/>
    <n v="324"/>
    <n v="0"/>
    <n v="324"/>
    <n v="324"/>
    <n v="0"/>
    <n v="324"/>
    <n v="324"/>
    <n v="0"/>
    <n v="324"/>
    <n v="324"/>
    <n v="0"/>
    <n v="324"/>
    <n v="324"/>
    <n v="0"/>
    <n v="324"/>
    <n v="324"/>
    <n v="0"/>
    <n v="324"/>
    <n v="324"/>
    <n v="0"/>
    <n v="324"/>
    <n v="324"/>
    <n v="0"/>
    <n v="324"/>
    <n v="324"/>
    <n v="0"/>
    <n v="324"/>
    <n v="324"/>
    <n v="0"/>
    <n v="324"/>
    <n v="332"/>
    <n v="0"/>
    <n v="332"/>
    <n v="3572"/>
    <n v="0"/>
    <n v="3572"/>
    <m/>
    <m/>
    <m/>
    <n v="0"/>
    <n v="0"/>
    <n v="3572"/>
    <n v="0"/>
    <n v="0"/>
    <n v="0"/>
    <n v="0"/>
    <n v="0"/>
    <n v="0"/>
    <n v="0"/>
    <n v="0"/>
    <n v="0"/>
    <n v="0"/>
    <n v="0"/>
    <n v="0"/>
    <n v="0"/>
    <n v="0"/>
    <n v="0"/>
    <n v="0"/>
    <n v="0"/>
    <n v="0"/>
    <n v="0"/>
    <n v="0"/>
    <n v="0"/>
    <n v="0"/>
    <n v="0"/>
    <n v="0"/>
    <n v="0"/>
    <n v="0"/>
    <n v="0"/>
    <n v="0"/>
    <m/>
    <n v="0"/>
    <n v="0"/>
    <n v="0"/>
    <n v="0"/>
    <n v="0"/>
    <m/>
    <n v="0"/>
    <n v="0"/>
    <m/>
    <n v="0"/>
    <n v="0"/>
    <n v="0"/>
    <n v="0"/>
    <n v="0"/>
    <s v="NO"/>
    <s v="VALIDADO"/>
    <n v="0"/>
    <n v="0"/>
    <s v="COORDINACION GENERAL "/>
    <s v="COOR ASESORIA JURIDIC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000"/>
    <n v="5000"/>
    <n v="3572"/>
  </r>
  <r>
    <s v="133001006"/>
    <s v="DIR PATROCINIO "/>
    <s v="SUBSITENCIA Y VIATICOS EN EL INTERIOR"/>
    <n v="9999"/>
    <x v="1"/>
    <s v="000"/>
    <x v="0"/>
    <x v="0"/>
    <x v="0"/>
    <x v="0"/>
    <s v="0000"/>
    <s v="0000"/>
    <s v="ADMINISTRACION CENTRAL"/>
    <s v="SIN PROYECTO"/>
    <s v="GASTO OPERATIVO DE PROCESOS ADJETIVOS"/>
    <s v="VIATICOS Y SUBSISTENCIAS EN EL INTERIOR"/>
    <s v="RECURSOS FISCALES"/>
    <s v="SIN ORGANISMO"/>
    <s v="SIN CORRELATIVO"/>
    <s v="NO APLICA"/>
    <m/>
    <m/>
    <s v="NUEVA"/>
    <s v="N/A"/>
    <s v="OTRO"/>
    <s v="NA"/>
    <s v="06"/>
    <s v="NA"/>
    <s v="NA"/>
    <s v="NO IDENTIF AREA REQ"/>
    <n v="0"/>
    <n v="0"/>
    <n v="0"/>
    <n v="0"/>
    <n v="0"/>
    <n v="0"/>
    <n v="0"/>
    <n v="0"/>
    <n v="0"/>
    <n v="0"/>
    <n v="0"/>
    <n v="0"/>
    <n v="428"/>
    <n v="0"/>
    <n v="428"/>
    <n v="0"/>
    <n v="0"/>
    <n v="0"/>
    <n v="0"/>
    <n v="0"/>
    <n v="0"/>
    <n v="0"/>
    <n v="0"/>
    <n v="0"/>
    <n v="0"/>
    <n v="0"/>
    <n v="0"/>
    <n v="0"/>
    <n v="0"/>
    <n v="0"/>
    <n v="0"/>
    <n v="0"/>
    <n v="0"/>
    <n v="0"/>
    <n v="0"/>
    <n v="0"/>
    <n v="428"/>
    <n v="0"/>
    <n v="428"/>
    <m/>
    <m/>
    <m/>
    <n v="0"/>
    <n v="0"/>
    <n v="428"/>
    <n v="0"/>
    <n v="0"/>
    <n v="0"/>
    <n v="0"/>
    <n v="0"/>
    <n v="0"/>
    <n v="0"/>
    <n v="0"/>
    <n v="0"/>
    <n v="0"/>
    <n v="0"/>
    <n v="0"/>
    <n v="0"/>
    <n v="0"/>
    <n v="0"/>
    <n v="0"/>
    <n v="0"/>
    <n v="0"/>
    <n v="0"/>
    <n v="0"/>
    <n v="0"/>
    <n v="0"/>
    <n v="0"/>
    <n v="0"/>
    <n v="0"/>
    <n v="0"/>
    <n v="0"/>
    <n v="0"/>
    <n v="0"/>
    <n v="0"/>
    <n v="0"/>
    <n v="0"/>
    <n v="0"/>
    <n v="0"/>
    <n v="0"/>
    <n v="0"/>
    <n v="0"/>
    <n v="0"/>
    <n v="0"/>
    <n v="0"/>
    <n v="0"/>
    <n v="0"/>
    <n v="0"/>
    <s v="NO"/>
    <s v="VALIDADO"/>
    <n v="0"/>
    <n v="0"/>
    <s v="COORDINACION GENERAL "/>
    <s v="COOR ASESORIA JURIDIC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000"/>
    <n v="5000"/>
    <n v="428"/>
  </r>
  <r>
    <s v="133001007"/>
    <s v="DIR PATROCINIO "/>
    <s v="Costas Judiciales, Trámites Notariales, Legalización de Documentos y Arreglos Extrajudiciales_x000a_Egresos para costas judiciales, trámites notariales, legalización de documentos y arreglos extrajudiciales"/>
    <n v="9999"/>
    <x v="1"/>
    <s v="000"/>
    <x v="0"/>
    <x v="1"/>
    <x v="0"/>
    <x v="0"/>
    <s v="0000"/>
    <s v="0000"/>
    <s v="ADMINISTRACION CENTRAL"/>
    <s v="SIN PROYECTO"/>
    <s v="GASTO OPERATIVO DE PROCESOS ADJETIVOS"/>
    <s v="COSTAS JUDICIALES TRAMITES NOTARIALES LEGALIZACION"/>
    <s v="RECURSOS FISCALES"/>
    <s v="SIN ORGANISMO"/>
    <s v="SIN CORRELATIVO"/>
    <s v="NO APLICA"/>
    <s v="r) Las demás que le sean asignadas por el Coordinador/a Jurídico/a."/>
    <s v="d) Demandas, alegatos, y preparación de pruebas procesales;"/>
    <s v="NUEVA"/>
    <s v="N/A"/>
    <s v="OTRO"/>
    <s v="NA"/>
    <s v="06"/>
    <s v="NA"/>
    <s v="NA"/>
    <s v="NO IDENTIF AREA REQ"/>
    <n v="0"/>
    <n v="0"/>
    <n v="0"/>
    <n v="200"/>
    <n v="0"/>
    <n v="200"/>
    <n v="0"/>
    <n v="0"/>
    <n v="0"/>
    <n v="200"/>
    <n v="0"/>
    <n v="200"/>
    <n v="0"/>
    <n v="0"/>
    <n v="0"/>
    <n v="200"/>
    <n v="0"/>
    <n v="200"/>
    <n v="0"/>
    <n v="0"/>
    <n v="0"/>
    <n v="200"/>
    <n v="0"/>
    <n v="200"/>
    <n v="0"/>
    <n v="0"/>
    <n v="0"/>
    <n v="0"/>
    <n v="0"/>
    <n v="0"/>
    <n v="0"/>
    <n v="0"/>
    <n v="0"/>
    <n v="0"/>
    <n v="0"/>
    <n v="0"/>
    <n v="800"/>
    <n v="0"/>
    <n v="800"/>
    <m/>
    <m/>
    <m/>
    <n v="800"/>
    <n v="0"/>
    <n v="200"/>
    <n v="0"/>
    <n v="1400"/>
    <n v="0"/>
    <n v="1400"/>
    <n v="0"/>
    <n v="0"/>
    <n v="0"/>
    <n v="200"/>
    <n v="0"/>
    <n v="200"/>
    <n v="0"/>
    <n v="0"/>
    <n v="0"/>
    <n v="200"/>
    <n v="0"/>
    <n v="200"/>
    <n v="0"/>
    <n v="0"/>
    <n v="0"/>
    <n v="1000"/>
    <n v="0"/>
    <n v="1000"/>
    <n v="0"/>
    <n v="0"/>
    <n v="0"/>
    <n v="0"/>
    <n v="0"/>
    <n v="0"/>
    <n v="0"/>
    <n v="0"/>
    <n v="0"/>
    <n v="0"/>
    <n v="0"/>
    <n v="0"/>
    <n v="0"/>
    <n v="0"/>
    <n v="0"/>
    <n v="0"/>
    <n v="0"/>
    <n v="0"/>
    <n v="1400"/>
    <n v="0"/>
    <n v="1400"/>
    <s v="SI"/>
    <s v="VALIDADO"/>
    <n v="0"/>
    <n v="1400"/>
    <s v="COORDINACION GENERAL "/>
    <s v="COOR ASESORIA JURIDICA"/>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400"/>
    <n v="0"/>
    <n v="0"/>
    <n v="0"/>
    <n v="0"/>
    <s v="57"/>
    <m/>
    <m/>
    <m/>
    <n v="658.92000000000007"/>
    <n v="0"/>
    <n v="658.92000000000007"/>
    <n v="2141.08"/>
    <n v="0"/>
    <n v="2141.08"/>
    <n v="2141.08"/>
    <n v="0"/>
    <n v="2141.08"/>
    <m/>
    <m/>
    <s v="REVISAR"/>
    <s v="REVISAR"/>
    <n v="200"/>
    <s v="ANTICIPADO"/>
    <n v="0"/>
    <n v="2800"/>
    <n v="-140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500"/>
    <n v="1000"/>
    <n v="800"/>
  </r>
  <r>
    <s v="133001008"/>
    <s v="DIR PATROCINIO "/>
    <s v="Edificios, Locales y Residencias, Parqueaderos, Casilleros Judiciales y Bancarios (Arrendamiento)_x000a_Egresos por el alquiler de edificios, locales, residencias, parqueaderos, casilleros judiciales y bancarios."/>
    <n v="9999"/>
    <x v="1"/>
    <s v="000"/>
    <x v="0"/>
    <x v="2"/>
    <x v="0"/>
    <x v="0"/>
    <s v="0000"/>
    <s v="0000"/>
    <s v="ADMINISTRACION CENTRAL"/>
    <s v="SIN PROYECTO"/>
    <s v="GASTO OPERATIVO DE PROCESOS ADJETIVOS"/>
    <s v="EDIFICIOS LOCALES RESIDENCIAS PARQUEADEROS CASILLE"/>
    <s v="RECURSOS FISCALES"/>
    <s v="SIN ORGANISMO"/>
    <s v="SIN CORRELATIVO"/>
    <s v="NO APLICA"/>
    <m/>
    <m/>
    <s v="NUEVA"/>
    <s v="N/A"/>
    <s v="OTRO"/>
    <s v="NA"/>
    <s v="06"/>
    <s v="NA"/>
    <s v="NA"/>
    <s v="NO IDENTIF AREA REQ"/>
    <n v="0"/>
    <n v="0"/>
    <n v="0"/>
    <n v="60"/>
    <n v="0"/>
    <n v="60"/>
    <n v="0"/>
    <n v="0"/>
    <n v="0"/>
    <n v="0"/>
    <n v="0"/>
    <n v="0"/>
    <n v="0"/>
    <n v="0"/>
    <n v="0"/>
    <n v="0"/>
    <n v="0"/>
    <n v="0"/>
    <n v="0"/>
    <n v="0"/>
    <n v="0"/>
    <n v="0"/>
    <n v="0"/>
    <n v="0"/>
    <n v="0"/>
    <n v="0"/>
    <n v="0"/>
    <n v="0"/>
    <n v="0"/>
    <n v="0"/>
    <n v="0"/>
    <n v="0"/>
    <n v="0"/>
    <n v="0"/>
    <n v="0"/>
    <n v="0"/>
    <n v="60"/>
    <n v="0"/>
    <n v="60"/>
    <m/>
    <m/>
    <m/>
    <n v="0"/>
    <n v="0"/>
    <n v="60"/>
    <n v="0"/>
    <n v="0"/>
    <n v="0"/>
    <n v="0"/>
    <n v="0"/>
    <n v="0"/>
    <n v="0"/>
    <n v="0"/>
    <n v="0"/>
    <n v="0"/>
    <n v="0"/>
    <n v="0"/>
    <n v="0"/>
    <n v="0"/>
    <n v="0"/>
    <n v="0"/>
    <n v="0"/>
    <n v="0"/>
    <n v="0"/>
    <n v="0"/>
    <n v="0"/>
    <n v="0"/>
    <n v="0"/>
    <n v="0"/>
    <n v="0"/>
    <n v="0"/>
    <n v="0"/>
    <n v="0"/>
    <n v="0"/>
    <n v="0"/>
    <n v="0"/>
    <n v="0"/>
    <n v="0"/>
    <n v="0"/>
    <n v="0"/>
    <n v="0"/>
    <n v="0"/>
    <n v="0"/>
    <n v="0"/>
    <n v="0"/>
    <n v="0"/>
    <n v="0"/>
    <n v="0"/>
    <s v="NO"/>
    <s v="VALIDADO"/>
    <n v="0"/>
    <n v="0"/>
    <s v="COORDINACION GENERAL "/>
    <s v="COOR ASESORIA JURIDIC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50"/>
    <n v="100"/>
    <n v="60"/>
  </r>
  <r>
    <s v="133001009"/>
    <s v="DIR PATROCINIO "/>
    <s v="Consultoría, Asesoría e Investigación Especializada"/>
    <n v="9999"/>
    <x v="1"/>
    <s v="000"/>
    <x v="0"/>
    <x v="3"/>
    <x v="0"/>
    <x v="0"/>
    <s v="0000"/>
    <s v="0000"/>
    <s v="ADMINISTRACION CENTRAL"/>
    <s v="SIN PROYECTO"/>
    <s v="GASTO OPERATIVO DE PROCESOS ADJETIVOS"/>
    <s v="CONSULTORIA ASESORIA E INVESTIGACION ESPECIALIZADA"/>
    <s v="RECURSOS FISCALES"/>
    <s v="SIN ORGANISMO"/>
    <s v="SIN CORRELATIVO"/>
    <s v="NO APLICA"/>
    <m/>
    <m/>
    <s v="ARRASTRE"/>
    <s v="COLOCAR CÓDIGO"/>
    <s v="CONSULTORÍA"/>
    <n v="30"/>
    <s v="06"/>
    <s v="NA"/>
    <s v="NA"/>
    <s v="NO IDENTIF AREA REQ"/>
    <n v="0"/>
    <n v="0"/>
    <n v="0"/>
    <n v="0"/>
    <n v="0"/>
    <n v="0"/>
    <n v="0"/>
    <n v="0"/>
    <n v="0"/>
    <n v="0"/>
    <n v="0"/>
    <n v="0"/>
    <n v="27020.240000000002"/>
    <n v="0"/>
    <n v="27020.240000000002"/>
    <n v="0"/>
    <n v="0"/>
    <n v="0"/>
    <n v="0"/>
    <n v="0"/>
    <n v="0"/>
    <n v="0"/>
    <n v="0"/>
    <n v="0"/>
    <n v="0"/>
    <n v="0"/>
    <n v="0"/>
    <n v="0"/>
    <n v="0"/>
    <n v="0"/>
    <n v="0"/>
    <n v="0"/>
    <n v="0"/>
    <n v="0"/>
    <n v="0"/>
    <n v="0"/>
    <n v="27020.240000000002"/>
    <n v="0"/>
    <n v="27020.240000000002"/>
    <m/>
    <m/>
    <m/>
    <n v="0"/>
    <n v="0"/>
    <n v="27020.240000000002"/>
    <n v="0"/>
    <n v="0"/>
    <n v="0"/>
    <n v="0"/>
    <n v="0"/>
    <n v="0"/>
    <n v="0"/>
    <n v="0"/>
    <n v="0"/>
    <n v="0"/>
    <n v="0"/>
    <n v="0"/>
    <n v="0"/>
    <n v="0"/>
    <n v="0"/>
    <n v="0"/>
    <n v="0"/>
    <n v="0"/>
    <n v="0"/>
    <n v="0"/>
    <n v="0"/>
    <n v="0"/>
    <n v="0"/>
    <n v="0"/>
    <n v="0"/>
    <n v="0"/>
    <n v="0"/>
    <n v="0"/>
    <n v="0"/>
    <n v="0"/>
    <n v="0"/>
    <n v="0"/>
    <n v="0"/>
    <n v="0"/>
    <n v="0"/>
    <n v="0"/>
    <n v="0"/>
    <n v="0"/>
    <n v="0"/>
    <n v="0"/>
    <n v="0"/>
    <n v="0"/>
    <n v="0"/>
    <s v="NO"/>
    <s v="VALIDADO"/>
    <n v="0"/>
    <n v="0"/>
    <s v="COORDINACION GENERAL "/>
    <s v="COOR ASESORIA JURIDIC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9000"/>
    <n v="28000"/>
    <n v="27020.240000000002"/>
  </r>
  <r>
    <s v="133002001"/>
    <s v="DIR ASESORIA JURIDICA"/>
    <s v="SUBSITENCIA Y VIATICOS EN EL INTERIOR"/>
    <n v="9999"/>
    <x v="1"/>
    <s v="000"/>
    <x v="0"/>
    <x v="0"/>
    <x v="0"/>
    <x v="0"/>
    <s v="0000"/>
    <s v="0000"/>
    <s v="ADMINISTRACION CENTRAL"/>
    <s v="SIN PROYECTO"/>
    <s v="GASTO OPERATIVO DE PROCESOS ADJETIVOS"/>
    <s v="VIATICOS Y SUBSISTENCIAS EN EL INTERIOR"/>
    <s v="RECURSOS FISCALES"/>
    <s v="SIN ORGANISMO"/>
    <s v="SIN CORRELATIVO"/>
    <s v="NO APLICA"/>
    <s v="a. Coordinar, concertar y monitorear la implementación y el cumplimiento de la normativa legal relacionado las diferentes áreas del derecho en el Ministerio de Salud Pública;"/>
    <s v="a. Coordinar, concertar y monitorear la implementación y el cumplimiento de la normativa legal relacionado las diferentes áreas del derecho en el Ministerio de Salud Pública;"/>
    <s v="NUEVA"/>
    <m/>
    <s v="OTRO"/>
    <s v="NA"/>
    <s v="06"/>
    <s v="NA"/>
    <s v="NA"/>
    <s v="NO IDENTIF AREA REQ"/>
    <n v="0"/>
    <n v="0"/>
    <n v="0"/>
    <n v="0"/>
    <n v="0"/>
    <n v="0"/>
    <n v="0"/>
    <n v="0"/>
    <n v="0"/>
    <n v="0"/>
    <n v="0"/>
    <n v="0"/>
    <n v="3000"/>
    <n v="0"/>
    <n v="3000"/>
    <n v="0"/>
    <n v="0"/>
    <n v="0"/>
    <n v="0"/>
    <n v="0"/>
    <n v="0"/>
    <n v="0"/>
    <n v="0"/>
    <n v="0"/>
    <n v="0"/>
    <n v="0"/>
    <n v="0"/>
    <n v="0"/>
    <n v="0"/>
    <n v="0"/>
    <n v="0"/>
    <n v="0"/>
    <n v="0"/>
    <n v="0"/>
    <n v="0"/>
    <n v="0"/>
    <n v="3000"/>
    <n v="0"/>
    <n v="3000"/>
    <m/>
    <m/>
    <m/>
    <n v="697.89"/>
    <n v="0"/>
    <n v="3000"/>
    <n v="0"/>
    <n v="697.88999999999987"/>
    <n v="0"/>
    <n v="697.88999999999987"/>
    <n v="0"/>
    <n v="0"/>
    <n v="0"/>
    <n v="0"/>
    <n v="0"/>
    <n v="0"/>
    <n v="0"/>
    <n v="0"/>
    <n v="0"/>
    <n v="0"/>
    <n v="0"/>
    <n v="0"/>
    <n v="0"/>
    <n v="0"/>
    <n v="0"/>
    <n v="0"/>
    <n v="0"/>
    <n v="0"/>
    <n v="0"/>
    <n v="0"/>
    <n v="0"/>
    <n v="0"/>
    <n v="0"/>
    <n v="0"/>
    <n v="139.58000000000001"/>
    <n v="0"/>
    <n v="139.58000000000001"/>
    <n v="139.58000000000001"/>
    <n v="0"/>
    <n v="139.58000000000001"/>
    <n v="139.57"/>
    <n v="0"/>
    <n v="139.57"/>
    <n v="279.16000000000003"/>
    <n v="0"/>
    <n v="279.16000000000003"/>
    <n v="697.8900000000001"/>
    <n v="0"/>
    <n v="697.8900000000001"/>
    <s v="SI"/>
    <s v="VALIDADO"/>
    <n v="0"/>
    <n v="697.89"/>
    <s v="COORDINACION GENERAL "/>
    <s v="COOR ASESORIA JURIDIC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680"/>
    <n v="17.889999999999873"/>
    <n v="0"/>
    <n v="0"/>
    <n v="0"/>
    <s v="53"/>
    <m/>
    <m/>
    <m/>
    <n v="0"/>
    <n v="0"/>
    <n v="0"/>
    <n v="0"/>
    <n v="0"/>
    <n v="0"/>
    <n v="0"/>
    <n v="0"/>
    <n v="0"/>
    <m/>
    <m/>
    <s v="OK"/>
    <s v="OK"/>
    <n v="0"/>
    <s v=""/>
    <n v="0"/>
    <n v="0"/>
    <n v="697.89"/>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5000"/>
    <n v="3500"/>
    <n v="3000"/>
  </r>
  <r>
    <s v="133002002"/>
    <s v="DIR ASESORIA JURIDICA"/>
    <s v="Contratación de Plataforma Virtual de Consultas Jurìdicas"/>
    <n v="9999"/>
    <x v="1"/>
    <s v="000"/>
    <x v="0"/>
    <x v="4"/>
    <x v="0"/>
    <x v="0"/>
    <s v="0000"/>
    <s v="0000"/>
    <s v="ADMINISTRACION CENTRAL"/>
    <s v="SIN PROYECTO"/>
    <s v="GASTO OPERATIVO DE PROCESOS ADJETIVOS"/>
    <s v="TELECOMUNICACIONES"/>
    <s v="RECURSOS FISCALES"/>
    <s v="SIN ORGANISMO"/>
    <s v="SIN CORRELATIVO"/>
    <s v="NO APLICA"/>
    <s v="j.Elaborar criterios jurídicos relacionados a la aplicación de normativa legal"/>
    <s v="f. Acuerdos y convenios con entidades públicas y privadas, nacionales e internacionales relacionados al desarrollo de profesionales de la salud."/>
    <s v="NUEVA"/>
    <m/>
    <s v="ÍNFIMA CUANTÍA"/>
    <n v="10"/>
    <s v="06"/>
    <s v="NA"/>
    <s v="NA"/>
    <s v="NO IDENTIF AREA REQ"/>
    <n v="0"/>
    <n v="0"/>
    <n v="0"/>
    <n v="0"/>
    <n v="0"/>
    <n v="0"/>
    <n v="0"/>
    <n v="0"/>
    <n v="0"/>
    <n v="0"/>
    <n v="0"/>
    <n v="0"/>
    <n v="1372"/>
    <n v="0"/>
    <n v="1372"/>
    <n v="0"/>
    <n v="0"/>
    <n v="0"/>
    <n v="0"/>
    <n v="0"/>
    <n v="0"/>
    <n v="0"/>
    <n v="0"/>
    <n v="0"/>
    <n v="0"/>
    <n v="0"/>
    <n v="0"/>
    <n v="0"/>
    <n v="0"/>
    <n v="0"/>
    <n v="0"/>
    <n v="0"/>
    <n v="0"/>
    <n v="0"/>
    <n v="0"/>
    <n v="0"/>
    <n v="1372"/>
    <n v="0"/>
    <n v="1372"/>
    <m/>
    <m/>
    <m/>
    <n v="2733.33"/>
    <n v="143.4"/>
    <n v="4105.33"/>
    <n v="0"/>
    <n v="0"/>
    <n v="143.4"/>
    <n v="143.4"/>
    <n v="0"/>
    <n v="0"/>
    <n v="0"/>
    <n v="0"/>
    <n v="0"/>
    <n v="0"/>
    <n v="0"/>
    <n v="0"/>
    <n v="0"/>
    <n v="0"/>
    <n v="0"/>
    <n v="0"/>
    <n v="0"/>
    <n v="0"/>
    <n v="0"/>
    <n v="0"/>
    <n v="0"/>
    <n v="0"/>
    <n v="0"/>
    <n v="0"/>
    <n v="0"/>
    <n v="0"/>
    <n v="0"/>
    <n v="0"/>
    <n v="0"/>
    <n v="0"/>
    <n v="0"/>
    <n v="0"/>
    <n v="0"/>
    <n v="0"/>
    <n v="0"/>
    <n v="0"/>
    <n v="0"/>
    <m/>
    <n v="143.4"/>
    <n v="143.4"/>
    <n v="0"/>
    <n v="143.4"/>
    <n v="143.4"/>
    <s v="SI"/>
    <s v="VALIDADO"/>
    <n v="0"/>
    <n v="143.4"/>
    <s v="COORDINACION GENERAL "/>
    <s v="COOR ASESORIA JURIDICA"/>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143.4"/>
    <n v="0"/>
    <n v="0"/>
    <n v="0"/>
    <s v="53"/>
    <m/>
    <m/>
    <m/>
    <n v="0"/>
    <n v="0"/>
    <n v="0"/>
    <n v="0"/>
    <n v="0"/>
    <n v="0"/>
    <n v="0"/>
    <n v="0"/>
    <n v="0"/>
    <m/>
    <m/>
    <s v="OK"/>
    <s v="OK"/>
    <n v="0"/>
    <s v=""/>
    <n v="0"/>
    <n v="0"/>
    <n v="143.4"/>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000"/>
    <n v="1500"/>
    <n v="1372"/>
  </r>
  <r>
    <s v="133002003"/>
    <s v="DIR ASESORIA JURIDICA"/>
    <s v="Contratación de Plataforma Virtual de Consultas Jurìdicas"/>
    <n v="9999"/>
    <x v="1"/>
    <s v="000"/>
    <x v="0"/>
    <x v="5"/>
    <x v="0"/>
    <x v="0"/>
    <s v="0000"/>
    <s v="0000"/>
    <s v="ADMINISTRACION CENTRAL"/>
    <s v="SIN PROYECTO"/>
    <s v="GASTO OPERATIVO DE PROCESOS ADJETIVOS"/>
    <s v="ARRENDAMIENTO Y LICENCIAS DE USO DE PAQUETES INFOR"/>
    <s v="RECURSOS FISCALES"/>
    <s v="SIN ORGANISMO"/>
    <s v="SIN CORRELATIVO"/>
    <s v="NO APLICA"/>
    <s v="j.Elaborar criterios jurídicos relacionados a la aplicación de normativa legal"/>
    <s v="j,Criterios jurídicos para el asesoramiento jurídico a las autoridades del Ministerio de Salud_x000a_Pública, incluyendo a los niveles desconcentrados."/>
    <s v="NUEVA"/>
    <m/>
    <s v="ÍNFIMA CUANTÍA"/>
    <n v="10"/>
    <s v="06"/>
    <s v="NA"/>
    <s v="NA"/>
    <s v="NO IDENTIF AREA REQ"/>
    <m/>
    <m/>
    <m/>
    <m/>
    <m/>
    <m/>
    <m/>
    <m/>
    <m/>
    <m/>
    <m/>
    <m/>
    <m/>
    <m/>
    <m/>
    <m/>
    <m/>
    <m/>
    <m/>
    <m/>
    <m/>
    <m/>
    <m/>
    <m/>
    <m/>
    <m/>
    <m/>
    <m/>
    <m/>
    <m/>
    <m/>
    <m/>
    <m/>
    <m/>
    <m/>
    <n v="0"/>
    <n v="0"/>
    <n v="0"/>
    <n v="0"/>
    <m/>
    <m/>
    <m/>
    <n v="1195"/>
    <n v="0"/>
    <n v="0"/>
    <n v="0"/>
    <n v="1195"/>
    <n v="0"/>
    <n v="1195"/>
    <m/>
    <m/>
    <m/>
    <m/>
    <m/>
    <m/>
    <m/>
    <m/>
    <m/>
    <m/>
    <m/>
    <m/>
    <m/>
    <m/>
    <m/>
    <m/>
    <m/>
    <m/>
    <m/>
    <m/>
    <m/>
    <m/>
    <m/>
    <m/>
    <m/>
    <m/>
    <m/>
    <m/>
    <m/>
    <m/>
    <m/>
    <m/>
    <m/>
    <n v="1195"/>
    <m/>
    <n v="1195"/>
    <n v="1195"/>
    <n v="0"/>
    <n v="1195"/>
    <s v="SI"/>
    <s v="VALIDADO"/>
    <n v="0"/>
    <n v="1195"/>
    <s v="COORDINACION GENERAL "/>
    <s v="COOR ASESORIA JURIDIC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195"/>
    <n v="0"/>
    <n v="0"/>
    <n v="0"/>
    <n v="0"/>
    <s v="53"/>
    <m/>
    <m/>
    <m/>
    <n v="0"/>
    <n v="0"/>
    <n v="0"/>
    <n v="0"/>
    <n v="0"/>
    <n v="0"/>
    <n v="0"/>
    <n v="0"/>
    <n v="0"/>
    <m/>
    <m/>
    <s v="OK"/>
    <s v="OK"/>
    <n v="0"/>
    <s v=""/>
    <e v="#N/A"/>
    <n v="0"/>
    <n v="1195"/>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000"/>
    <n v="1500"/>
    <n v="1372"/>
  </r>
  <r>
    <s v="137000001"/>
    <s v="DIREC COMUNICACION IMAGEN PRENSA"/>
    <s v="Eventos públicos "/>
    <n v="9999"/>
    <x v="1"/>
    <s v="000"/>
    <x v="0"/>
    <x v="6"/>
    <x v="0"/>
    <x v="0"/>
    <s v="0000"/>
    <s v="0000"/>
    <s v="ADMINISTRACION CENTRAL"/>
    <s v="SIN PROYECTO"/>
    <s v="GASTO OPERATIVO DE PROCESOS ADJETIVOS"/>
    <s v="EVENTOS PUBLICOS PROMOCIONALES"/>
    <s v="RECURSOS FISCALES"/>
    <s v="SIN ORGANISMO"/>
    <s v="SIN CORRELATIVO"/>
    <s v="NO APLICA"/>
    <s v="Gestionar acciones comunicacionales en el marco de las líneas de comunicación del Gobierno, prevención de enfermedades, promoción y atención en salud, incorporando estrategias de mercadeo social con el fin de motivar la participación ciudadana;"/>
    <s v="Informes de eventos públicos, coberturas mediáticas."/>
    <s v="NUEVA"/>
    <m/>
    <s v="OTRO"/>
    <s v="NA"/>
    <s v="06"/>
    <s v="NA"/>
    <s v="NA"/>
    <s v="NO IDENTIF AREA REQ"/>
    <n v="0"/>
    <n v="0"/>
    <n v="0"/>
    <n v="0"/>
    <n v="0"/>
    <n v="0"/>
    <n v="0"/>
    <n v="0"/>
    <n v="0"/>
    <n v="0"/>
    <n v="0"/>
    <n v="0"/>
    <n v="8000"/>
    <n v="0"/>
    <n v="8000"/>
    <n v="0"/>
    <n v="0"/>
    <n v="0"/>
    <n v="0"/>
    <n v="0"/>
    <n v="0"/>
    <n v="0"/>
    <n v="0"/>
    <n v="0"/>
    <n v="0"/>
    <n v="0"/>
    <n v="0"/>
    <n v="0"/>
    <n v="0"/>
    <n v="0"/>
    <n v="0"/>
    <n v="0"/>
    <n v="0"/>
    <n v="0"/>
    <n v="0"/>
    <n v="0"/>
    <n v="8000"/>
    <n v="0"/>
    <n v="8000"/>
    <m/>
    <m/>
    <m/>
    <n v="0"/>
    <n v="0"/>
    <n v="8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0000"/>
    <n v="9000"/>
    <n v="8000"/>
  </r>
  <r>
    <s v="137000002"/>
    <s v="DIREC COMUNICACION IMAGEN PRENSA"/>
    <s v="ELABORACIÓN DE ARTES PARA REDES SOCIALES ESTRATEGÍA ECUADOR LIBRE DE DESNUTRICIÓN INFANTIL"/>
    <n v="9999"/>
    <x v="1"/>
    <s v="000"/>
    <x v="0"/>
    <x v="7"/>
    <x v="0"/>
    <x v="0"/>
    <s v="0000"/>
    <s v="0000"/>
    <s v="ADMINISTRACION CENTRAL"/>
    <s v="SIN PROYECTO"/>
    <s v="GASTO OPERATIVO DE PROCESOS ADJETIVOS"/>
    <s v="DIFUSION INFORMACION Y PUBLICIDAD"/>
    <s v="RECURSOS FISCALES"/>
    <s v="SIN ORGANISMO"/>
    <s v="SIN CORRELATIVO"/>
    <s v="NO APLICA"/>
    <s v="Gestionar acciones comunicacionales en el marco de las líneas de comunicación del Gobierno, prevención de enfermedades, promoción y atención en salud, incorporando estrategias de mercadeo social con el fin de motivar la participación ciudadana;"/>
    <s v="Informe de participación en campañas nacionales y ruedas de prensa ejecutadas."/>
    <s v="NUEVA"/>
    <m/>
    <s v="OTRO"/>
    <s v="NA"/>
    <s v="06"/>
    <s v="NA"/>
    <s v="NA"/>
    <s v="NO IDENTIF AREA REQ"/>
    <n v="0"/>
    <n v="0"/>
    <n v="0"/>
    <n v="0"/>
    <n v="0"/>
    <n v="0"/>
    <n v="0"/>
    <n v="0"/>
    <n v="0"/>
    <n v="0"/>
    <n v="0"/>
    <n v="0"/>
    <n v="1000"/>
    <n v="0"/>
    <n v="1000"/>
    <n v="0"/>
    <n v="0"/>
    <n v="0"/>
    <n v="0"/>
    <n v="0"/>
    <n v="0"/>
    <n v="0"/>
    <n v="0"/>
    <n v="0"/>
    <n v="0"/>
    <n v="0"/>
    <n v="0"/>
    <n v="0"/>
    <n v="0"/>
    <n v="0"/>
    <n v="0"/>
    <n v="0"/>
    <n v="0"/>
    <n v="0"/>
    <n v="0"/>
    <n v="0"/>
    <n v="1000"/>
    <n v="0"/>
    <n v="1000"/>
    <m/>
    <m/>
    <m/>
    <n v="0"/>
    <n v="0"/>
    <n v="1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500"/>
    <n v="1500"/>
    <n v="1000"/>
  </r>
  <r>
    <s v="137000003"/>
    <s v="DIREC COMUNICACION IMAGEN PRENSA"/>
    <s v="REGISTRO FOTOGRÁFICO ESTRATEGÍA ECUADOR LIBRE DE DESNUTRICIÓN INFANTIL"/>
    <n v="9999"/>
    <x v="1"/>
    <s v="000"/>
    <x v="0"/>
    <x v="7"/>
    <x v="0"/>
    <x v="0"/>
    <s v="0000"/>
    <s v="0000"/>
    <s v="ADMINISTRACION CENTRAL"/>
    <s v="SIN PROYECTO"/>
    <s v="GASTO OPERATIVO DE PROCESOS ADJETIVOS"/>
    <s v="DIFUSION INFORMACION Y PUBLICIDAD"/>
    <s v="RECURSOS FISCALES"/>
    <s v="SIN ORGANISMO"/>
    <s v="SIN CORRELATIVO"/>
    <s v="NO APLICA"/>
    <s v="Gestionar acciones comunicacionales en el marco de las líneas de comunicación del Gobierno, prevención de enfermedades, promoción y atención en salud, incorporando estrategias de mercadeo social con el fin de motivar la participación ciudadana;"/>
    <s v="Informe de participación en campañas nacionales y ruedas de prensa ejecutadas."/>
    <s v="NUEVA"/>
    <m/>
    <s v="OTRO"/>
    <s v="NA"/>
    <s v="06"/>
    <s v="NA"/>
    <s v="NA"/>
    <s v="NO IDENTIF AREA REQ"/>
    <n v="0"/>
    <n v="0"/>
    <n v="0"/>
    <n v="0"/>
    <n v="0"/>
    <n v="0"/>
    <n v="0"/>
    <n v="0"/>
    <n v="0"/>
    <n v="0"/>
    <n v="0"/>
    <n v="0"/>
    <n v="1200"/>
    <n v="0"/>
    <n v="1200"/>
    <n v="0"/>
    <n v="0"/>
    <n v="0"/>
    <n v="0"/>
    <n v="0"/>
    <n v="0"/>
    <n v="0"/>
    <n v="0"/>
    <n v="0"/>
    <n v="0"/>
    <n v="0"/>
    <n v="0"/>
    <n v="0"/>
    <n v="0"/>
    <n v="0"/>
    <n v="0"/>
    <n v="0"/>
    <n v="0"/>
    <n v="0"/>
    <n v="0"/>
    <n v="0"/>
    <n v="1200"/>
    <n v="0"/>
    <n v="1200"/>
    <m/>
    <m/>
    <m/>
    <n v="0"/>
    <n v="0"/>
    <n v="12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000"/>
    <n v="1500"/>
    <n v="1200"/>
  </r>
  <r>
    <s v="137000004"/>
    <s v="DIREC COMUNICACION IMAGEN PRENSA"/>
    <s v="ELABORACIÓN DE VIDEOS ESTRATEGÍA ECUADOR LIBRE DE DESNUTRICIÓN INFANTIL"/>
    <n v="9999"/>
    <x v="1"/>
    <s v="000"/>
    <x v="0"/>
    <x v="7"/>
    <x v="0"/>
    <x v="0"/>
    <s v="0000"/>
    <s v="0000"/>
    <s v="ADMINISTRACION CENTRAL"/>
    <s v="SIN PROYECTO"/>
    <s v="GASTO OPERATIVO DE PROCESOS ADJETIVOS"/>
    <s v="DIFUSION INFORMACION Y PUBLICIDAD"/>
    <s v="RECURSOS FISCALES"/>
    <s v="SIN ORGANISMO"/>
    <s v="SIN CORRELATIVO"/>
    <s v="NO APLICA"/>
    <s v="Gestionar acciones comunicacionales en el marco de las líneas de comunicación del Gobierno, prevención de enfermedades, promoción y atención en salud, incorporando estrategias de mercadeo social con el fin de motivar la participación ciudadana;"/>
    <s v="Informe de participación en campañas nacionales y ruedas de prensa ejecutadas."/>
    <s v="NUEVA"/>
    <m/>
    <s v="OTRO"/>
    <s v="NA"/>
    <s v="06"/>
    <s v="NA"/>
    <s v="NA"/>
    <s v="NO IDENTIF AREA REQ"/>
    <n v="0"/>
    <n v="0"/>
    <n v="0"/>
    <n v="0"/>
    <n v="0"/>
    <n v="0"/>
    <n v="0"/>
    <n v="0"/>
    <n v="0"/>
    <n v="0"/>
    <n v="0"/>
    <n v="0"/>
    <n v="4000"/>
    <n v="0"/>
    <n v="4000"/>
    <n v="0"/>
    <n v="0"/>
    <n v="0"/>
    <n v="0"/>
    <n v="0"/>
    <n v="0"/>
    <n v="0"/>
    <n v="0"/>
    <n v="0"/>
    <n v="0"/>
    <n v="0"/>
    <n v="0"/>
    <n v="0"/>
    <n v="0"/>
    <n v="0"/>
    <n v="0"/>
    <n v="0"/>
    <n v="0"/>
    <n v="0"/>
    <n v="0"/>
    <n v="0"/>
    <n v="4000"/>
    <n v="0"/>
    <n v="4000"/>
    <m/>
    <m/>
    <m/>
    <n v="0"/>
    <n v="0"/>
    <n v="4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5000"/>
    <n v="4200"/>
    <n v="4000"/>
  </r>
  <r>
    <s v="137000005"/>
    <s v="DIREC COMUNICACION IMAGEN PRENSA"/>
    <s v="ELABORACIÓN DE ROLL UPS PARA ESTRATEGÍA ECUADOR LIBRE DE DESNUTRICIÓN INFANTIL"/>
    <n v="9999"/>
    <x v="1"/>
    <s v="000"/>
    <x v="0"/>
    <x v="7"/>
    <x v="0"/>
    <x v="0"/>
    <s v="0000"/>
    <s v="0000"/>
    <s v="ADMINISTRACION CENTRAL"/>
    <s v="SIN PROYECTO"/>
    <s v="GASTO OPERATIVO DE PROCESOS ADJETIVOS"/>
    <s v="DIFUSION INFORMACION Y PUBLICIDAD"/>
    <s v="RECURSOS FISCALES"/>
    <s v="SIN ORGANISMO"/>
    <s v="SIN CORRELATIVO"/>
    <s v="NO APLICA"/>
    <s v="Gestionar acciones comunicacionales en el marco de las líneas de comunicación del Gobierno, prevención de enfermedades, promoción y atención en salud, incorporando estrategias de mercadeo social con el fin de motivar la participación ciudadana;"/>
    <s v="Informe de participación en campañas nacionales y ruedas de prensa ejecutadas."/>
    <s v="NUEVA"/>
    <m/>
    <s v="OTRO"/>
    <s v="NA"/>
    <s v="06"/>
    <s v="NA"/>
    <s v="NA"/>
    <s v="NO IDENTIF AREA REQ"/>
    <n v="0"/>
    <n v="0"/>
    <n v="0"/>
    <n v="0"/>
    <n v="0"/>
    <n v="0"/>
    <n v="0"/>
    <n v="0"/>
    <n v="0"/>
    <n v="0"/>
    <n v="0"/>
    <n v="0"/>
    <n v="240"/>
    <n v="0"/>
    <n v="240"/>
    <n v="0"/>
    <n v="0"/>
    <n v="0"/>
    <n v="0"/>
    <n v="0"/>
    <n v="0"/>
    <n v="0"/>
    <n v="0"/>
    <n v="0"/>
    <n v="0"/>
    <n v="0"/>
    <n v="0"/>
    <n v="0"/>
    <n v="0"/>
    <n v="0"/>
    <n v="0"/>
    <n v="0"/>
    <n v="0"/>
    <n v="0"/>
    <n v="0"/>
    <n v="0"/>
    <n v="240"/>
    <n v="0"/>
    <n v="240"/>
    <m/>
    <m/>
    <m/>
    <n v="0"/>
    <n v="0"/>
    <n v="24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50"/>
    <n v="200"/>
    <n v="240"/>
  </r>
  <r>
    <s v="137000006"/>
    <s v="DIREC COMUNICACION IMAGEN PRENSA"/>
    <s v="DISEÑO DE LOGOTIPO PARA ESTRATEGÍA ECUADOR LIBRE DE DESNUTRICIÓN INFANTIL"/>
    <n v="9999"/>
    <x v="1"/>
    <s v="000"/>
    <x v="0"/>
    <x v="7"/>
    <x v="0"/>
    <x v="0"/>
    <s v="0000"/>
    <s v="0000"/>
    <s v="ADMINISTRACION CENTRAL"/>
    <s v="SIN PROYECTO"/>
    <s v="GASTO OPERATIVO DE PROCESOS ADJETIVOS"/>
    <s v="DIFUSION INFORMACION Y PUBLICIDAD"/>
    <s v="RECURSOS FISCALES"/>
    <s v="SIN ORGANISMO"/>
    <s v="SIN CORRELATIVO"/>
    <s v="NO APLICA"/>
    <s v="Gestionar acciones comunicacionales en el marco de las líneas de comunicación del Gobierno, prevención de enfermedades, promoción y atención en salud, incorporando estrategias de mercadeo social con el fin de motivar la participación ciudadana;"/>
    <s v="Informe de participación en campañas nacionales y ruedas de prensa ejecutadas."/>
    <s v="NUEVA"/>
    <m/>
    <s v="OTRO"/>
    <s v="NA"/>
    <s v="06"/>
    <s v="NA"/>
    <s v="NA"/>
    <s v="NO IDENTIF AREA REQ"/>
    <n v="0"/>
    <n v="0"/>
    <n v="0"/>
    <n v="0"/>
    <n v="0"/>
    <n v="0"/>
    <n v="0"/>
    <n v="0"/>
    <n v="0"/>
    <n v="0"/>
    <n v="0"/>
    <n v="0"/>
    <n v="750"/>
    <n v="0"/>
    <n v="750"/>
    <n v="0"/>
    <n v="0"/>
    <n v="0"/>
    <n v="0"/>
    <n v="0"/>
    <n v="0"/>
    <n v="0"/>
    <n v="0"/>
    <n v="0"/>
    <n v="0"/>
    <n v="0"/>
    <n v="0"/>
    <n v="0"/>
    <n v="0"/>
    <n v="0"/>
    <n v="0"/>
    <n v="0"/>
    <n v="0"/>
    <n v="0"/>
    <n v="0"/>
    <n v="0"/>
    <n v="750"/>
    <n v="0"/>
    <n v="750"/>
    <m/>
    <m/>
    <m/>
    <n v="0"/>
    <n v="0"/>
    <n v="75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000"/>
    <n v="800"/>
    <n v="750"/>
  </r>
  <r>
    <s v="137000007"/>
    <s v="DIREC COMUNICACION IMAGEN PRENSA"/>
    <s v="ELABORACIÓN DE PIEZAS GRÁFICAS PARA USO INTERNO  PARA ESTRATEGÍA ECUADOR LIBRE DE DESNUTRICIÓN INFANTIL"/>
    <n v="9999"/>
    <x v="1"/>
    <s v="000"/>
    <x v="0"/>
    <x v="7"/>
    <x v="0"/>
    <x v="0"/>
    <s v="0000"/>
    <s v="0000"/>
    <s v="ADMINISTRACION CENTRAL"/>
    <s v="SIN PROYECTO"/>
    <s v="GASTO OPERATIVO DE PROCESOS ADJETIVOS"/>
    <s v="DIFUSION INFORMACION Y PUBLICIDAD"/>
    <s v="RECURSOS FISCALES"/>
    <s v="SIN ORGANISMO"/>
    <s v="SIN CORRELATIVO"/>
    <s v="NO APLICA"/>
    <s v="Gestionar acciones comunicacionales en el marco de las líneas de comunicación del Gobierno, prevención de enfermedades, promoción y atención en salud, incorporando estrategias de mercadeo social con el fin de motivar la participación ciudadana;"/>
    <s v="Informe de participación en campañas nacionales y ruedas de prensa ejecutadas."/>
    <s v="NUEVA"/>
    <m/>
    <s v="OTRO"/>
    <s v="NA"/>
    <s v="06"/>
    <s v="NA"/>
    <s v="NA"/>
    <s v="NO IDENTIF AREA REQ"/>
    <n v="0"/>
    <n v="0"/>
    <n v="0"/>
    <n v="0"/>
    <n v="0"/>
    <n v="0"/>
    <n v="0"/>
    <n v="0"/>
    <n v="0"/>
    <n v="0"/>
    <n v="0"/>
    <n v="0"/>
    <n v="1000"/>
    <n v="0"/>
    <n v="1000"/>
    <n v="0"/>
    <n v="0"/>
    <n v="0"/>
    <n v="0"/>
    <n v="0"/>
    <n v="0"/>
    <n v="0"/>
    <n v="0"/>
    <n v="0"/>
    <n v="0"/>
    <n v="0"/>
    <n v="0"/>
    <n v="0"/>
    <n v="0"/>
    <n v="0"/>
    <n v="0"/>
    <n v="0"/>
    <n v="0"/>
    <n v="0"/>
    <n v="0"/>
    <n v="0"/>
    <n v="1000"/>
    <n v="0"/>
    <n v="1000"/>
    <m/>
    <m/>
    <m/>
    <n v="0"/>
    <n v="0"/>
    <n v="1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500"/>
    <n v="1500"/>
    <n v="1000"/>
  </r>
  <r>
    <s v="137000008"/>
    <s v="DIREC COMUNICACION IMAGEN PRENSA"/>
    <s v="Edición, Impresión, Reproducción, Publicacioones, Sucripciones, Fotocopiado, Traducción, Empastado, Enmarcación, Serigrafia, Carnetización, Filmación e Imágenes Satelitales"/>
    <n v="9999"/>
    <x v="1"/>
    <s v="000"/>
    <x v="0"/>
    <x v="8"/>
    <x v="0"/>
    <x v="0"/>
    <s v="0000"/>
    <s v="0000"/>
    <s v="ADMINISTRACION CENTRAL"/>
    <s v="SIN PROYECTO"/>
    <s v="GASTO OPERATIVO DE PROCESOS ADJETIVOS"/>
    <s v="EDICIÓN IMPRESIÓN REPRODUCCIÓN PUBLICACIONES SUSCR"/>
    <s v="RECURSOS FISCALES"/>
    <s v="SIN ORGANISMO"/>
    <s v="SIN CORRELATIVO"/>
    <s v="NO APLICA"/>
    <s v="Dirigir, coordinar y supervisar la elaboración, producción, edición, difusión y distribución de material informativo y piezas comunicacionales para promover la gestión institucional, alineados a las políticas emitidas por la entidad rectora en comunicación;"/>
    <s v="Material comunicacional y educomunicacional físico y/o digital."/>
    <s v="NUEVA"/>
    <m/>
    <s v="OTRO"/>
    <s v="NA"/>
    <s v="06"/>
    <s v="NA"/>
    <s v="NA"/>
    <s v="NO IDENTIF AREA REQ"/>
    <n v="0"/>
    <n v="0"/>
    <n v="0"/>
    <n v="0"/>
    <n v="0"/>
    <n v="0"/>
    <n v="0"/>
    <n v="0"/>
    <n v="0"/>
    <n v="0"/>
    <n v="0"/>
    <n v="0"/>
    <n v="2000"/>
    <n v="0"/>
    <n v="2000"/>
    <n v="0"/>
    <n v="0"/>
    <n v="0"/>
    <n v="0"/>
    <n v="0"/>
    <n v="0"/>
    <n v="0"/>
    <n v="0"/>
    <n v="0"/>
    <n v="0"/>
    <n v="0"/>
    <n v="0"/>
    <n v="0"/>
    <n v="0"/>
    <n v="0"/>
    <n v="0"/>
    <n v="0"/>
    <n v="0"/>
    <n v="0"/>
    <n v="0"/>
    <n v="0"/>
    <n v="2000"/>
    <n v="0"/>
    <n v="2000"/>
    <m/>
    <m/>
    <m/>
    <n v="0"/>
    <n v="0"/>
    <n v="2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000"/>
    <n v="1800"/>
    <n v="2000"/>
  </r>
  <r>
    <s v="137000009"/>
    <s v="DIREC COMUNICACION IMAGEN PRENSA"/>
    <s v="SERVICIO DE PUBLICACIÓN DE PRENSA"/>
    <n v="9999"/>
    <x v="1"/>
    <s v="000"/>
    <x v="0"/>
    <x v="8"/>
    <x v="0"/>
    <x v="0"/>
    <s v="0000"/>
    <s v="0000"/>
    <s v="ADMINISTRACION CENTRAL"/>
    <s v="SIN PROYECTO"/>
    <s v="GASTO OPERATIVO DE PROCESOS ADJETIVOS"/>
    <s v="EDICIÓN IMPRESIÓN REPRODUCCIÓN PUBLICACIONES SUSCR"/>
    <s v="RECURSOS FISCALES"/>
    <s v="SIN ORGANISMO"/>
    <s v="SIN CORRELATIVO"/>
    <s v="NO APLICA"/>
    <s v="Gestionar acciones comunicacionales en el marco de las líneas de comunicación del Gobierno, prevención de enfermedades, promoción y atención en salud, incorporando estrategias de mercadeo social con el fin de motivar la participación ciudadana;"/>
    <s v="Informe de participación en campañas nacionales y ruedas de prensa ejecutadas."/>
    <s v="NUEVA"/>
    <m/>
    <s v="ÍNFIMA CUANTÍA"/>
    <n v="10"/>
    <s v="06"/>
    <s v="NA"/>
    <s v="NA"/>
    <s v="NO IDENTIF AREA REQ"/>
    <n v="0"/>
    <n v="0"/>
    <n v="0"/>
    <n v="0"/>
    <n v="0"/>
    <n v="0"/>
    <n v="0"/>
    <n v="0"/>
    <n v="0"/>
    <n v="0"/>
    <n v="0"/>
    <n v="0"/>
    <n v="1000"/>
    <n v="0"/>
    <n v="1000"/>
    <n v="0"/>
    <n v="0"/>
    <n v="0"/>
    <n v="0"/>
    <n v="0"/>
    <n v="0"/>
    <n v="0"/>
    <n v="0"/>
    <n v="0"/>
    <n v="0"/>
    <n v="0"/>
    <n v="0"/>
    <n v="0"/>
    <n v="0"/>
    <n v="0"/>
    <n v="0"/>
    <n v="0"/>
    <n v="0"/>
    <n v="0"/>
    <n v="0"/>
    <n v="0"/>
    <n v="1000"/>
    <n v="0"/>
    <n v="1000"/>
    <m/>
    <m/>
    <m/>
    <n v="0"/>
    <n v="0"/>
    <n v="1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120"/>
    <n v="1120"/>
    <n v="1000"/>
  </r>
  <r>
    <s v="137000010"/>
    <s v="DIREC COMUNICACION IMAGEN PRENSA"/>
    <s v="Impresión de Manuales (2000 ejemplares)"/>
    <n v="9999"/>
    <x v="1"/>
    <s v="000"/>
    <x v="0"/>
    <x v="8"/>
    <x v="0"/>
    <x v="0"/>
    <s v="0000"/>
    <s v="0000"/>
    <s v="ADMINISTRACION CENTRAL"/>
    <s v="SIN PROYECTO"/>
    <s v="GASTO OPERATIVO DE PROCESOS ADJETIVOS"/>
    <s v="EDICIÓN IMPRESIÓN REPRODUCCIÓN PUBLICACIONES SUSCR"/>
    <s v="RECURSOS FISCALES"/>
    <s v="SIN ORGANISMO"/>
    <s v="SIN CORRELATIVO"/>
    <s v="NO APLICA"/>
    <s v="Dirigir, coordinar y supervisar la elaboración, producción, edición, difusión y distribución de material informativo y piezas comunicacionales para promover la gestión institucional, alineados a las políticas emitidas por la entidad rectora en comunicación;"/>
    <s v="Material comunicacional y educomunicacional físico y/o digital."/>
    <s v="NUEVA"/>
    <m/>
    <s v="OTRO"/>
    <s v="NA"/>
    <s v="06"/>
    <s v="NA"/>
    <s v="NA"/>
    <s v="NO IDENTIF AREA REQ"/>
    <n v="0"/>
    <n v="0"/>
    <n v="0"/>
    <n v="0"/>
    <n v="0"/>
    <n v="0"/>
    <n v="0"/>
    <n v="0"/>
    <n v="0"/>
    <n v="0"/>
    <n v="0"/>
    <n v="0"/>
    <n v="9000"/>
    <n v="0"/>
    <n v="9000"/>
    <n v="0"/>
    <n v="0"/>
    <n v="0"/>
    <n v="0"/>
    <n v="0"/>
    <n v="0"/>
    <n v="0"/>
    <n v="0"/>
    <n v="0"/>
    <n v="0"/>
    <n v="0"/>
    <n v="0"/>
    <n v="0"/>
    <n v="0"/>
    <n v="0"/>
    <n v="0"/>
    <n v="0"/>
    <n v="0"/>
    <n v="0"/>
    <n v="0"/>
    <n v="0"/>
    <n v="9000"/>
    <n v="0"/>
    <n v="9000"/>
    <m/>
    <m/>
    <m/>
    <n v="0"/>
    <n v="0"/>
    <n v="9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9000"/>
    <n v="9000"/>
    <n v="9000"/>
  </r>
  <r>
    <s v="137000011"/>
    <s v="DIREC COMUNICACION IMAGEN PRENSA"/>
    <s v="Impresión de material educomunicacional para prevención de ENT (Rotafolios)"/>
    <n v="9999"/>
    <x v="1"/>
    <s v="000"/>
    <x v="0"/>
    <x v="8"/>
    <x v="0"/>
    <x v="0"/>
    <s v="0000"/>
    <s v="0000"/>
    <s v="ADMINISTRACION CENTRAL"/>
    <s v="SIN PROYECTO"/>
    <s v="GASTO OPERATIVO DE PROCESOS ADJETIVOS"/>
    <s v="EDICIÓN IMPRESIÓN REPRODUCCIÓN PUBLICACIONES SUSCR"/>
    <s v="RECURSOS FISCALES"/>
    <s v="SIN ORGANISMO"/>
    <s v="SIN CORRELATIVO"/>
    <s v="NO APLICA"/>
    <s v="Dirigir, coordinar y supervisar la elaboración, producción, edición, difusión y distribución de material informativo y piezas comunicacionales para promover la gestión institucional, alineados a las políticas emitidas por la entidad rectora en comunicación;"/>
    <s v="Material comunicacional y educomunicacional físico y/o digital."/>
    <s v="NUEVA"/>
    <m/>
    <s v="SUBASTA INVERSA"/>
    <n v="44"/>
    <s v="06"/>
    <s v="NA"/>
    <s v="NA"/>
    <s v="NO IDENTIF AREA REQ"/>
    <n v="0"/>
    <n v="0"/>
    <n v="0"/>
    <n v="0"/>
    <n v="0"/>
    <n v="0"/>
    <n v="0"/>
    <n v="0"/>
    <n v="0"/>
    <n v="0"/>
    <n v="0"/>
    <n v="0"/>
    <n v="45000"/>
    <n v="0"/>
    <n v="45000"/>
    <n v="0"/>
    <n v="0"/>
    <n v="0"/>
    <n v="0"/>
    <n v="0"/>
    <n v="0"/>
    <n v="0"/>
    <n v="0"/>
    <n v="0"/>
    <n v="0"/>
    <n v="0"/>
    <n v="0"/>
    <n v="0"/>
    <n v="0"/>
    <n v="0"/>
    <n v="0"/>
    <n v="0"/>
    <n v="0"/>
    <n v="0"/>
    <n v="0"/>
    <n v="0"/>
    <n v="45000"/>
    <n v="0"/>
    <n v="45000"/>
    <m/>
    <m/>
    <m/>
    <n v="0"/>
    <n v="0"/>
    <n v="45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6800"/>
    <n v="46800"/>
    <n v="45000"/>
  </r>
  <r>
    <s v="137000012"/>
    <s v="DIREC COMUNICACION IMAGEN PRENSA"/>
    <s v="Difusión de información y publicidad "/>
    <n v="9999"/>
    <x v="1"/>
    <s v="000"/>
    <x v="0"/>
    <x v="7"/>
    <x v="0"/>
    <x v="0"/>
    <s v="0000"/>
    <s v="0000"/>
    <s v="ADMINISTRACION CENTRAL"/>
    <s v="SIN PROYECTO"/>
    <s v="GASTO OPERATIVO DE PROCESOS ADJETIVOS"/>
    <s v="DIFUSION INFORMACION Y PUBLICIDAD"/>
    <s v="RECURSOS FISCALES"/>
    <s v="SIN ORGANISMO"/>
    <s v="SIN CORRELATIVO"/>
    <s v="NO APLICA"/>
    <s v="Gestionar acciones comunicacionales en el marco de las líneas de comunicación del Gobierno, prevención de enfermedades, promoción y atención en salud, incorporando estrategias de mercadeo social con el fin de motivar la participación ciudadana;"/>
    <s v="Informe de participación en campañas nacionales y ruedas de prensa ejecutadas."/>
    <s v="NUEVA"/>
    <m/>
    <s v="OTRO"/>
    <s v="NA"/>
    <s v="06"/>
    <s v="NA"/>
    <s v="NA"/>
    <s v="NO IDENTIF AREA REQ"/>
    <n v="0"/>
    <n v="0"/>
    <n v="0"/>
    <n v="0"/>
    <n v="0"/>
    <n v="0"/>
    <n v="0"/>
    <n v="0"/>
    <n v="0"/>
    <n v="0"/>
    <n v="0"/>
    <n v="0"/>
    <n v="10000"/>
    <n v="0"/>
    <n v="10000"/>
    <n v="0"/>
    <n v="0"/>
    <n v="0"/>
    <n v="0"/>
    <n v="0"/>
    <n v="0"/>
    <n v="0"/>
    <n v="0"/>
    <n v="0"/>
    <n v="0"/>
    <n v="0"/>
    <n v="0"/>
    <n v="0"/>
    <n v="0"/>
    <n v="0"/>
    <n v="0"/>
    <n v="0"/>
    <n v="0"/>
    <n v="0"/>
    <n v="0"/>
    <n v="0"/>
    <n v="10000"/>
    <n v="0"/>
    <n v="10000"/>
    <m/>
    <m/>
    <m/>
    <n v="0"/>
    <n v="0"/>
    <n v="10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0000"/>
    <n v="15000"/>
    <n v="10000"/>
  </r>
  <r>
    <s v="137000013"/>
    <s v="DIREC COMUNICACION IMAGEN PRENSA"/>
    <s v="NOTIFICACIONES POR LA PRENSA DE DOCUMENTOS LEGALES PARA LIQUIDACIÓN Y CIERRE DE CONTRATOS"/>
    <n v="9999"/>
    <x v="1"/>
    <s v="000"/>
    <x v="0"/>
    <x v="7"/>
    <x v="0"/>
    <x v="0"/>
    <s v="0000"/>
    <s v="0000"/>
    <s v="ADMINISTRACION CENTRAL"/>
    <s v="SIN PROYECTO"/>
    <s v="GASTO OPERATIVO DE PROCESOS ADJETIVOS"/>
    <s v="DIFUSION INFORMACION Y PUBLICIDAD"/>
    <s v="RECURSOS FISCALES"/>
    <s v="SIN ORGANISMO"/>
    <s v="SIN CORRELATIVO"/>
    <s v="NO APLICA"/>
    <s v="Gestionar acciones comunicacionales en el marco de las líneas de comunicación del Gobierno, prevención de enfermedades, promoción y atención en salud, incorporando estrategias de mercadeo social con el fin de motivar la participación ciudadana;"/>
    <s v="Informe de participación en campañas nacionales y ruedas de prensa ejecutadas."/>
    <s v="NUEVA"/>
    <m/>
    <s v="OTRO"/>
    <s v="NA"/>
    <s v="06"/>
    <s v="NA"/>
    <s v="NA"/>
    <s v="NO IDENTIF AREA REQ"/>
    <n v="0"/>
    <n v="0"/>
    <n v="0"/>
    <n v="0"/>
    <n v="0"/>
    <n v="0"/>
    <n v="0"/>
    <n v="0"/>
    <n v="0"/>
    <n v="0"/>
    <n v="0"/>
    <n v="0"/>
    <n v="8432"/>
    <n v="0"/>
    <n v="8432"/>
    <n v="0"/>
    <n v="0"/>
    <n v="0"/>
    <n v="0"/>
    <n v="0"/>
    <n v="0"/>
    <n v="0"/>
    <n v="0"/>
    <n v="0"/>
    <n v="0"/>
    <n v="0"/>
    <n v="0"/>
    <n v="0"/>
    <n v="0"/>
    <n v="0"/>
    <n v="0"/>
    <n v="0"/>
    <n v="0"/>
    <n v="0"/>
    <n v="0"/>
    <n v="0"/>
    <n v="8432"/>
    <n v="0"/>
    <n v="8432"/>
    <m/>
    <m/>
    <m/>
    <n v="0"/>
    <n v="0"/>
    <n v="8432"/>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8432"/>
    <n v="8432"/>
    <n v="8432"/>
  </r>
  <r>
    <s v="137000014"/>
    <s v="DIREC COMUNICACION IMAGEN PRENSA"/>
    <s v="Campaña de Consientización  para prevenciòn de Enfermedades No transmisibles ( Radio, Televisòn, prensa Escrita, Redes sociales )"/>
    <n v="9999"/>
    <x v="1"/>
    <s v="000"/>
    <x v="0"/>
    <x v="7"/>
    <x v="0"/>
    <x v="0"/>
    <s v="0000"/>
    <s v="0000"/>
    <s v="ADMINISTRACION CENTRAL"/>
    <s v="SIN PROYECTO"/>
    <s v="GASTO OPERATIVO DE PROCESOS ADJETIVOS"/>
    <s v="DIFUSION INFORMACION Y PUBLICIDAD"/>
    <s v="RECURSOS FISCALES"/>
    <s v="SIN ORGANISMO"/>
    <s v="SIN CORRELATIVO"/>
    <s v="NO APLICA"/>
    <s v="Gestionar acciones comunicacionales en el marco de las líneas de comunicación del Gobierno, prevención de enfermedades, promoción y atención en salud, incorporando estrategias de mercadeo social con el fin de motivar la participación ciudadana;"/>
    <s v="Informe de participación en campañas nacionales y ruedas de prensa ejecutadas."/>
    <s v="NUEVA"/>
    <m/>
    <s v="OTRO"/>
    <s v="NA"/>
    <s v="06"/>
    <s v="NA"/>
    <s v="NA"/>
    <s v="NO IDENTIF AREA REQ"/>
    <n v="0"/>
    <n v="0"/>
    <n v="0"/>
    <n v="0"/>
    <n v="0"/>
    <n v="0"/>
    <n v="0"/>
    <n v="0"/>
    <n v="0"/>
    <n v="0"/>
    <n v="0"/>
    <n v="0"/>
    <n v="1000000"/>
    <n v="0"/>
    <n v="1000000"/>
    <n v="0"/>
    <n v="0"/>
    <n v="0"/>
    <n v="0"/>
    <n v="0"/>
    <n v="0"/>
    <n v="0"/>
    <n v="0"/>
    <n v="0"/>
    <n v="0"/>
    <n v="0"/>
    <n v="0"/>
    <n v="0"/>
    <n v="0"/>
    <n v="0"/>
    <n v="0"/>
    <n v="0"/>
    <n v="0"/>
    <n v="0"/>
    <n v="0"/>
    <n v="0"/>
    <n v="1000000"/>
    <n v="0"/>
    <n v="1000000"/>
    <m/>
    <m/>
    <m/>
    <n v="0"/>
    <n v="0"/>
    <n v="1000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070000"/>
    <n v="1070000"/>
    <n v="1000000"/>
  </r>
  <r>
    <s v="137000015"/>
    <s v="DIREC COMUNICACION IMAGEN PRENSA"/>
    <s v="Impresión de manuales "/>
    <n v="9999"/>
    <x v="1"/>
    <s v="000"/>
    <x v="0"/>
    <x v="7"/>
    <x v="0"/>
    <x v="0"/>
    <s v="0000"/>
    <s v="0000"/>
    <s v="ADMINISTRACION CENTRAL"/>
    <s v="SIN PROYECTO"/>
    <s v="GASTO OPERATIVO DE PROCESOS ADJETIVOS"/>
    <s v="DIFUSION INFORMACION Y PUBLICIDAD"/>
    <s v="RECURSOS FISCALES"/>
    <s v="SIN ORGANISMO"/>
    <s v="SIN CORRELATIVO"/>
    <s v="NO APLICA"/>
    <s v="Dirigir, coordinar y supervisar la elaboración, producción, edición, difusión y distribución de material informativo y piezas comunicacionales para promover la gestión institucional, alineados a las políticas emitidas por la entidad rectora en comunicación;"/>
    <s v="Material comunicacional y educomunicacional físico y/o digital."/>
    <s v="NUEVA"/>
    <m/>
    <s v="OTRO"/>
    <s v="NA"/>
    <s v="06"/>
    <s v="NA"/>
    <s v="NA"/>
    <s v="NO IDENTIF AREA REQ"/>
    <n v="0"/>
    <n v="0"/>
    <n v="0"/>
    <n v="0"/>
    <n v="0"/>
    <n v="0"/>
    <n v="0"/>
    <n v="0"/>
    <n v="0"/>
    <n v="0"/>
    <n v="0"/>
    <n v="0"/>
    <n v="2000"/>
    <n v="0"/>
    <n v="2000"/>
    <n v="0"/>
    <n v="0"/>
    <n v="0"/>
    <n v="0"/>
    <n v="0"/>
    <n v="0"/>
    <n v="0"/>
    <n v="0"/>
    <n v="0"/>
    <n v="0"/>
    <n v="0"/>
    <n v="0"/>
    <n v="0"/>
    <n v="0"/>
    <n v="0"/>
    <n v="0"/>
    <n v="0"/>
    <n v="0"/>
    <n v="0"/>
    <n v="0"/>
    <n v="0"/>
    <n v="2000"/>
    <n v="0"/>
    <n v="2000"/>
    <m/>
    <m/>
    <m/>
    <n v="0"/>
    <n v="0"/>
    <n v="2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000"/>
    <n v="2000"/>
    <n v="2000"/>
  </r>
  <r>
    <s v="137000016"/>
    <s v="DIREC COMUNICACION IMAGEN PRENSA"/>
    <s v="Viaticos y subsistencia "/>
    <n v="9999"/>
    <x v="1"/>
    <s v="000"/>
    <x v="0"/>
    <x v="0"/>
    <x v="0"/>
    <x v="0"/>
    <s v="0000"/>
    <s v="0000"/>
    <s v="ADMINISTRACION CENTRAL"/>
    <s v="SIN PROYECTO"/>
    <s v="GASTO OPERATIVO DE PROCESOS ADJETIVOS"/>
    <s v="VIATICOS Y SUBSISTENCIAS EN EL INTERIOR"/>
    <s v="RECURSOS FISCALES"/>
    <s v="SIN ORGANISMO"/>
    <s v="SIN CORRELATIVO"/>
    <s v="NO APLICA"/>
    <s v="Desarrollar y revisar políticas internas y estrategias de comunicación social e imagen institucional, y vigilar su ejecución y cumplimiento en toda su jurisdicción operativa"/>
    <s v="Informes anuales de gestión ministerial."/>
    <s v="ARRASTRE"/>
    <s v="COLOCAR CÓDIGO"/>
    <s v="OTRO"/>
    <s v="NA"/>
    <s v="06"/>
    <s v="NA"/>
    <s v="NA"/>
    <s v="NO IDENTIF AREA REQ"/>
    <n v="0"/>
    <n v="0"/>
    <n v="0"/>
    <n v="0"/>
    <n v="0"/>
    <n v="0"/>
    <n v="0"/>
    <n v="0"/>
    <n v="0"/>
    <n v="0"/>
    <n v="0"/>
    <n v="0"/>
    <n v="1200"/>
    <n v="0"/>
    <n v="1200"/>
    <n v="0"/>
    <n v="0"/>
    <n v="0"/>
    <n v="0"/>
    <n v="0"/>
    <n v="0"/>
    <n v="0"/>
    <n v="0"/>
    <n v="0"/>
    <n v="0"/>
    <n v="0"/>
    <n v="0"/>
    <n v="0"/>
    <n v="0"/>
    <n v="0"/>
    <n v="0"/>
    <n v="0"/>
    <n v="0"/>
    <n v="0"/>
    <n v="0"/>
    <n v="0"/>
    <n v="1200"/>
    <n v="0"/>
    <n v="1200"/>
    <m/>
    <m/>
    <m/>
    <n v="0"/>
    <n v="0"/>
    <n v="12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200"/>
    <n v="1200"/>
    <n v="1200"/>
  </r>
  <r>
    <s v="137000017"/>
    <s v="DIREC COMUNICACION IMAGEN PRENSA"/>
    <s v="Rollo de cable HDMI 50 mtrs"/>
    <n v="9999"/>
    <x v="1"/>
    <s v="000"/>
    <x v="0"/>
    <x v="9"/>
    <x v="0"/>
    <x v="0"/>
    <s v="0000"/>
    <s v="0000"/>
    <s v="ADMINISTRACION CENTRAL"/>
    <s v="SIN PROYECTO"/>
    <s v="GASTO OPERATIVO DE PROCESOS ADJETIVOS"/>
    <s v="EDIFICIOS LOCALES RESIDENCIAS Y CABLEADO ESTRUCTUR"/>
    <s v="RECURSOS FISCALES"/>
    <s v="SIN ORGANISMO"/>
    <s v="SIN CORRELATIVO"/>
    <s v="NO APLICA"/>
    <s v="Gestionar y administrar el uso de nuevas plataformas de difusión y comunicación para facilitar el acceso a información pública garantizando la transparencia y fortaleciendo la lucha contra la corrupción conforme la Constitución de la República;"/>
    <s v="Productos comunicacionales (b-roll y reels fotográfico) para medios comunicaciones y plataformas digitales."/>
    <s v="NUEVA"/>
    <m/>
    <s v="OTRO"/>
    <s v="NA"/>
    <s v="06"/>
    <s v="NA"/>
    <s v="NA"/>
    <s v="NO IDENTIF AREA REQ"/>
    <n v="0"/>
    <n v="0"/>
    <n v="0"/>
    <n v="0"/>
    <n v="0"/>
    <n v="0"/>
    <n v="500"/>
    <n v="0"/>
    <n v="500"/>
    <n v="0"/>
    <n v="0"/>
    <n v="0"/>
    <n v="0"/>
    <n v="0"/>
    <n v="0"/>
    <n v="0"/>
    <n v="0"/>
    <n v="0"/>
    <n v="0"/>
    <n v="0"/>
    <n v="0"/>
    <n v="0"/>
    <n v="0"/>
    <n v="0"/>
    <n v="0"/>
    <n v="0"/>
    <n v="0"/>
    <n v="0"/>
    <n v="0"/>
    <n v="0"/>
    <n v="0"/>
    <n v="0"/>
    <n v="0"/>
    <n v="0"/>
    <n v="0"/>
    <n v="0"/>
    <n v="500"/>
    <n v="0"/>
    <n v="500"/>
    <s v="Anual "/>
    <m/>
    <n v="1"/>
    <n v="0"/>
    <n v="0"/>
    <n v="5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500"/>
    <n v="500"/>
    <n v="500"/>
  </r>
  <r>
    <s v="137000018"/>
    <s v="DIREC COMUNICACION IMAGEN PRENSA"/>
    <s v="Implementación de radio institucional "/>
    <n v="9999"/>
    <x v="1"/>
    <s v="000"/>
    <x v="0"/>
    <x v="7"/>
    <x v="0"/>
    <x v="0"/>
    <s v="0000"/>
    <s v="0000"/>
    <s v="ADMINISTRACION CENTRAL"/>
    <s v="SIN PROYECTO"/>
    <s v="GASTO OPERATIVO DE PROCESOS ADJETIVOS"/>
    <s v="DIFUSION INFORMACION Y PUBLICIDAD"/>
    <s v="RECURSOS FISCALES"/>
    <s v="SIN ORGANISMO"/>
    <s v="SIN CORRELATIVO"/>
    <s v="NO APLICA"/>
    <s v="Planificar estrategias comunicacionales de apoyo a todos los programas nacionales y procesos técnicos del Ministerio de Salud Pública, dirigidos a la población en general;"/>
    <s v="Productos comunicacionales (b-roll y reels fotográfico) para medios comunicaciones y plataformas digitales."/>
    <s v="ARRASTRE"/>
    <m/>
    <s v="OTRO"/>
    <s v="NA"/>
    <s v="06"/>
    <s v="NA"/>
    <s v="NA"/>
    <s v="NO IDENTIF AREA REQ"/>
    <n v="0"/>
    <n v="0"/>
    <n v="0"/>
    <n v="0"/>
    <n v="0"/>
    <n v="0"/>
    <n v="0"/>
    <n v="0"/>
    <n v="0"/>
    <n v="0.01"/>
    <n v="0"/>
    <n v="0.01"/>
    <n v="0"/>
    <n v="0"/>
    <n v="0"/>
    <n v="0"/>
    <n v="0"/>
    <n v="0"/>
    <n v="0"/>
    <n v="0"/>
    <n v="0"/>
    <n v="0"/>
    <n v="0"/>
    <n v="0"/>
    <n v="0"/>
    <n v="0"/>
    <n v="0"/>
    <n v="0"/>
    <n v="0"/>
    <n v="0"/>
    <n v="0"/>
    <n v="0"/>
    <n v="0"/>
    <n v="0"/>
    <n v="0"/>
    <n v="0"/>
    <n v="0.01"/>
    <n v="0"/>
    <n v="0.01"/>
    <s v="Anual "/>
    <m/>
    <n v="1"/>
    <n v="0"/>
    <n v="0"/>
    <n v="0.01"/>
    <n v="0"/>
    <n v="0"/>
    <n v="0"/>
    <n v="0"/>
    <n v="0"/>
    <n v="0"/>
    <n v="0"/>
    <n v="0"/>
    <n v="0"/>
    <n v="0"/>
    <n v="0"/>
    <n v="0"/>
    <n v="0"/>
    <m/>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01"/>
    <n v="0.01"/>
    <n v="0.01"/>
  </r>
  <r>
    <s v="137000019"/>
    <s v="DIREC COMUNICACION IMAGEN PRENSA"/>
    <s v="Implementación de radio institucional "/>
    <n v="9999"/>
    <x v="1"/>
    <s v="000"/>
    <x v="0"/>
    <x v="7"/>
    <x v="0"/>
    <x v="1"/>
    <s v="0000"/>
    <s v="0000"/>
    <s v="ADMINISTRACION CENTRAL"/>
    <s v="SIN PROYECTO"/>
    <s v="GASTO OPERATIVO DE PROCESOS ADJETIVOS"/>
    <s v="DIFUSION INFORMACION Y PUBLICIDAD"/>
    <s v="EJERCICIOS ANTERIORES"/>
    <s v="SIN ORGANISMO"/>
    <s v="SIN CORRELATIVO"/>
    <s v="NO APLICA"/>
    <s v="Planificar estrategias comunicacionales de apoyo a todos los programas nacionales y procesos técnicos del Ministerio de Salud Pública, dirigidos a la población en general;"/>
    <s v="Productos comunicacionales (b-roll y reels fotográfico) para medios comunicaciones y plataformas digitales."/>
    <s v="ARRASTRE"/>
    <m/>
    <s v="OTRO"/>
    <s v="NA"/>
    <s v="06"/>
    <s v="NA"/>
    <s v="NA"/>
    <s v="NO IDENTIF AREA REQ"/>
    <n v="0"/>
    <n v="0"/>
    <n v="0"/>
    <n v="0"/>
    <n v="0"/>
    <n v="0"/>
    <n v="0"/>
    <n v="0"/>
    <n v="0"/>
    <n v="0"/>
    <n v="0"/>
    <n v="0"/>
    <n v="17500"/>
    <n v="0"/>
    <n v="17500"/>
    <n v="0"/>
    <n v="0"/>
    <n v="0"/>
    <n v="0"/>
    <n v="0"/>
    <n v="0"/>
    <n v="0"/>
    <n v="0"/>
    <n v="0"/>
    <n v="0"/>
    <n v="0"/>
    <n v="0"/>
    <n v="0"/>
    <n v="0"/>
    <n v="0"/>
    <n v="0"/>
    <n v="0"/>
    <n v="0"/>
    <n v="0"/>
    <n v="0"/>
    <n v="0"/>
    <n v="17500"/>
    <n v="0"/>
    <n v="17500"/>
    <s v="No se ha gestionado ante la DNF aún"/>
    <m/>
    <n v="1"/>
    <n v="0"/>
    <n v="0"/>
    <n v="175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7500"/>
    <n v="17500"/>
    <n v="17500"/>
  </r>
  <r>
    <s v="137000020"/>
    <s v="DIREC COMUNICACION IMAGEN PRENSA"/>
    <s v="Viaticos y subsistencias"/>
    <n v="9999"/>
    <x v="1"/>
    <s v="000"/>
    <x v="0"/>
    <x v="0"/>
    <x v="0"/>
    <x v="0"/>
    <s v="0000"/>
    <s v="0000"/>
    <s v="ADMINISTRACION CENTRAL"/>
    <s v="SIN PROYECTO"/>
    <s v="GASTO OPERATIVO DE PROCESOS ADJETIVOS"/>
    <s v="VIATICOS Y SUBSISTENCIAS EN EL INTERIOR"/>
    <s v="RECURSOS FISCALES"/>
    <s v="SIN ORGANISMO"/>
    <s v="SIN CORRELATIVO"/>
    <s v="NO APLICA"/>
    <s v="Desarrollar y revisar políticas internas y estrategias de comunicación social e imagen institucional, y vigilar su ejecución y cumplimiento en toda su jurisdicción operativa"/>
    <s v="Informes anuales de gestión ministerial."/>
    <s v="NUEVA"/>
    <m/>
    <s v="OTRO"/>
    <s v="NA"/>
    <s v="06"/>
    <s v="NA"/>
    <s v="NA"/>
    <s v="NO IDENTIF AREA REQ"/>
    <n v="0"/>
    <n v="0"/>
    <n v="0"/>
    <n v="0"/>
    <n v="0"/>
    <n v="0"/>
    <n v="200"/>
    <n v="0"/>
    <n v="200"/>
    <n v="500"/>
    <n v="0"/>
    <n v="500"/>
    <n v="500"/>
    <n v="0"/>
    <n v="500"/>
    <n v="500"/>
    <n v="0"/>
    <n v="500"/>
    <n v="500"/>
    <n v="0"/>
    <n v="500"/>
    <n v="500"/>
    <n v="0"/>
    <n v="500"/>
    <n v="500"/>
    <n v="0"/>
    <n v="500"/>
    <n v="500"/>
    <n v="0"/>
    <n v="500"/>
    <n v="400"/>
    <n v="0"/>
    <n v="400"/>
    <n v="500"/>
    <n v="0"/>
    <n v="500"/>
    <n v="4600"/>
    <n v="0"/>
    <n v="4600"/>
    <s v="Anual "/>
    <m/>
    <n v="1"/>
    <n v="2000"/>
    <n v="0"/>
    <n v="3070"/>
    <n v="0"/>
    <n v="3530"/>
    <n v="0"/>
    <n v="3530"/>
    <n v="0"/>
    <n v="0"/>
    <n v="0"/>
    <n v="0"/>
    <n v="0"/>
    <n v="0"/>
    <n v="200"/>
    <n v="0"/>
    <n v="200"/>
    <n v="500"/>
    <n v="0"/>
    <n v="500"/>
    <n v="500"/>
    <n v="0"/>
    <n v="500"/>
    <n v="500"/>
    <n v="0"/>
    <n v="500"/>
    <n v="500"/>
    <n v="0"/>
    <n v="500"/>
    <n v="500"/>
    <n v="0"/>
    <n v="500"/>
    <n v="500"/>
    <n v="0"/>
    <n v="500"/>
    <m/>
    <n v="0"/>
    <n v="0"/>
    <n v="330"/>
    <n v="0"/>
    <n v="330"/>
    <n v="0"/>
    <n v="0"/>
    <n v="0"/>
    <n v="3530"/>
    <n v="0"/>
    <n v="3530"/>
    <s v="SI"/>
    <s v="VALIDADO"/>
    <n v="0"/>
    <n v="353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530"/>
    <n v="0"/>
    <n v="0"/>
    <n v="0"/>
    <n v="0"/>
    <s v="53"/>
    <m/>
    <m/>
    <m/>
    <n v="81.639999999999873"/>
    <n v="0"/>
    <n v="81.639999999999873"/>
    <n v="6978.3600000000006"/>
    <n v="0"/>
    <n v="6978.3600000000006"/>
    <n v="6978.3600000000006"/>
    <n v="0"/>
    <n v="6978.3600000000006"/>
    <m/>
    <m/>
    <s v="REVISAR"/>
    <s v="REVISAR"/>
    <n v="0"/>
    <s v="ANTICIPADO"/>
    <n v="0"/>
    <n v="7060"/>
    <n v="-353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600"/>
    <n v="4600"/>
    <n v="4600"/>
  </r>
  <r>
    <s v="137000021"/>
    <s v="DIREC COMUNICACION IMAGEN PRENSA"/>
    <s v="CONTRATACIÓN DEL SERVICIO DE ORGANIZACIÓN Y DESARROLLO DE EVENTOS DEL MINISTERIO DE SALUD PÚBLICA"/>
    <n v="9999"/>
    <x v="1"/>
    <s v="000"/>
    <x v="0"/>
    <x v="6"/>
    <x v="0"/>
    <x v="0"/>
    <s v="0000"/>
    <s v="0000"/>
    <s v="ADMINISTRACION CENTRAL"/>
    <s v="SIN PROYECTO"/>
    <s v="GASTO OPERATIVO DE PROCESOS ADJETIVOS"/>
    <s v="EVENTOS PUBLICOS PROMOCIONALES"/>
    <s v="RECURSOS FISCALES"/>
    <s v="SIN ORGANISMO"/>
    <s v="SIN CORRELATIVO"/>
    <s v="NO APLICA"/>
    <s v="Gestionar acciones comunicacionales en el marco de las líneas de comunicación del Gobierno, prevención de enfermedades, promoción y atención en salud, incorporando estrategias de mercadeo social con el fin de motivar la participación ciudadana;"/>
    <s v="Informes de eventos públicos, coberturas mediáticas."/>
    <s v="NUEVA"/>
    <m/>
    <s v="OTRO"/>
    <s v="NA"/>
    <s v="06"/>
    <s v="NA"/>
    <s v="NA"/>
    <s v="NO IDENTIF AREA REQ"/>
    <n v="0"/>
    <n v="0"/>
    <n v="0"/>
    <n v="0"/>
    <n v="0"/>
    <n v="0"/>
    <n v="0"/>
    <n v="0"/>
    <n v="0"/>
    <n v="0"/>
    <n v="0"/>
    <n v="0"/>
    <n v="0"/>
    <n v="0"/>
    <n v="0"/>
    <n v="20000"/>
    <n v="0"/>
    <n v="20000"/>
    <n v="0"/>
    <n v="0"/>
    <n v="0"/>
    <n v="0"/>
    <n v="0"/>
    <n v="0"/>
    <n v="0"/>
    <n v="0"/>
    <n v="0"/>
    <n v="0"/>
    <n v="0"/>
    <n v="0"/>
    <n v="0"/>
    <n v="0"/>
    <n v="0"/>
    <n v="0"/>
    <n v="0"/>
    <n v="0"/>
    <n v="20000"/>
    <n v="0"/>
    <n v="20000"/>
    <s v="Anual "/>
    <m/>
    <n v="1"/>
    <n v="51769.59"/>
    <n v="0"/>
    <n v="71769.59"/>
    <n v="0"/>
    <n v="0"/>
    <n v="0"/>
    <n v="0"/>
    <n v="0"/>
    <n v="0"/>
    <n v="0"/>
    <n v="0"/>
    <n v="0"/>
    <n v="0"/>
    <n v="0"/>
    <n v="0"/>
    <n v="0"/>
    <n v="0"/>
    <n v="0"/>
    <n v="0"/>
    <n v="0"/>
    <n v="0"/>
    <n v="0"/>
    <m/>
    <n v="0"/>
    <n v="0"/>
    <m/>
    <n v="0"/>
    <n v="0"/>
    <m/>
    <n v="0"/>
    <n v="0"/>
    <m/>
    <n v="0"/>
    <n v="0"/>
    <m/>
    <n v="0"/>
    <n v="0"/>
    <m/>
    <n v="0"/>
    <n v="0"/>
    <m/>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s v="NO"/>
    <s v="REF PAC 004: INCLUSIÓN"/>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0000"/>
    <n v="20000"/>
    <n v="20000"/>
  </r>
  <r>
    <s v="137000022"/>
    <s v="DIREC COMUNICACION IMAGEN PRENSA"/>
    <s v="Juegos de placas metálicas para el procedimiento de separación de colores"/>
    <n v="9999"/>
    <x v="1"/>
    <s v="000"/>
    <x v="0"/>
    <x v="8"/>
    <x v="0"/>
    <x v="0"/>
    <s v="0000"/>
    <s v="0000"/>
    <s v="ADMINISTRACION CENTRAL"/>
    <s v="SIN PROYECTO"/>
    <s v="GASTO OPERATIVO DE PROCESOS ADJETIVOS"/>
    <s v="EDICIÓN IMPRESIÓN REPRODUCCIÓN PUBLICACIONES SUSCR"/>
    <s v="RECURSOS FISCALES"/>
    <s v="SIN ORGANISMO"/>
    <s v="SIN CORRELATIVO"/>
    <s v="NO APLICA"/>
    <s v="Dirigir, coordinar y supervisar la elaboración, producción, edición, difusión y distribución de material informativo y piezas comunicacionales para promover la gestión institucional, alineados a las políticas emitidas por la entidad rectora en comunicación;"/>
    <s v="Material gráfico elaborado en la imprenta institucional pre – post prensa."/>
    <s v="NUEVA"/>
    <m/>
    <s v="OTRO"/>
    <s v="NA"/>
    <s v="06"/>
    <s v="NA"/>
    <s v="NA"/>
    <s v="NO IDENTIF AREA REQ"/>
    <n v="0"/>
    <n v="0"/>
    <n v="0"/>
    <n v="0"/>
    <n v="0"/>
    <n v="0"/>
    <n v="0"/>
    <n v="0"/>
    <n v="0"/>
    <n v="4800"/>
    <n v="0"/>
    <n v="4800"/>
    <n v="0"/>
    <n v="0"/>
    <n v="0"/>
    <n v="0"/>
    <n v="0"/>
    <n v="0"/>
    <n v="0"/>
    <n v="0"/>
    <n v="0"/>
    <n v="0"/>
    <n v="0"/>
    <n v="0"/>
    <n v="0"/>
    <n v="0"/>
    <n v="0"/>
    <n v="0"/>
    <n v="0"/>
    <n v="0"/>
    <n v="0"/>
    <n v="0"/>
    <n v="0"/>
    <n v="0"/>
    <n v="0"/>
    <n v="0"/>
    <n v="4800"/>
    <n v="0"/>
    <n v="4800"/>
    <s v="Anual "/>
    <m/>
    <n v="1"/>
    <n v="0"/>
    <n v="0"/>
    <n v="4800"/>
    <n v="0"/>
    <n v="0"/>
    <n v="0"/>
    <n v="0"/>
    <n v="0"/>
    <n v="0"/>
    <n v="0"/>
    <n v="0"/>
    <n v="0"/>
    <n v="0"/>
    <n v="0"/>
    <n v="0"/>
    <n v="0"/>
    <m/>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800"/>
    <n v="4800"/>
    <n v="4800"/>
  </r>
  <r>
    <s v="137000023"/>
    <s v="DIREC COMUNICACION IMAGEN PRENSA"/>
    <s v="Servicio de revelado en placas para la imprenta institucional"/>
    <n v="9999"/>
    <x v="1"/>
    <s v="000"/>
    <x v="0"/>
    <x v="8"/>
    <x v="0"/>
    <x v="0"/>
    <s v="0000"/>
    <s v="0000"/>
    <s v="ADMINISTRACION CENTRAL"/>
    <s v="SIN PROYECTO"/>
    <s v="GASTO OPERATIVO DE PROCESOS ADJETIVOS"/>
    <s v="EDICIÓN IMPRESIÓN REPRODUCCIÓN PUBLICACIONES SUSCR"/>
    <s v="RECURSOS FISCALES"/>
    <s v="SIN ORGANISMO"/>
    <s v="SIN CORRELATIVO"/>
    <s v="NO APLICA"/>
    <s v="Dirigir, coordinar y supervisar la elaboración, producción, edición, difusión y distribución de material informativo y piezas comunicacionales para promover la gestión institucional, alineados a las políticas emitidas por la entidad rectora en comunicación;"/>
    <s v="Material gráfico elaborado en la imprenta institucional pre – post prensa."/>
    <s v="NUEVA"/>
    <m/>
    <s v="OTRO"/>
    <s v="NA"/>
    <s v="06"/>
    <s v="NA"/>
    <s v="NA"/>
    <s v="NO IDENTIF AREA REQ"/>
    <n v="0"/>
    <n v="0"/>
    <n v="0"/>
    <n v="0"/>
    <n v="0"/>
    <n v="0"/>
    <n v="0"/>
    <n v="0"/>
    <n v="0"/>
    <n v="5000"/>
    <n v="0"/>
    <n v="5000"/>
    <n v="0"/>
    <n v="0"/>
    <n v="0"/>
    <n v="0"/>
    <n v="0"/>
    <n v="0"/>
    <n v="0"/>
    <n v="0"/>
    <n v="0"/>
    <n v="0"/>
    <n v="0"/>
    <n v="0"/>
    <n v="0"/>
    <n v="0"/>
    <n v="0"/>
    <n v="0"/>
    <n v="0"/>
    <n v="0"/>
    <n v="0"/>
    <n v="0"/>
    <n v="0"/>
    <n v="0"/>
    <n v="0"/>
    <n v="0"/>
    <n v="5000"/>
    <n v="0"/>
    <n v="5000"/>
    <s v="Anual "/>
    <m/>
    <n v="1"/>
    <n v="0"/>
    <n v="0"/>
    <n v="5000"/>
    <n v="0"/>
    <n v="0"/>
    <n v="0"/>
    <n v="0"/>
    <n v="0"/>
    <n v="0"/>
    <n v="0"/>
    <n v="0"/>
    <n v="0"/>
    <n v="0"/>
    <n v="0"/>
    <n v="0"/>
    <n v="0"/>
    <m/>
    <m/>
    <n v="0"/>
    <n v="0"/>
    <n v="0"/>
    <n v="0"/>
    <n v="0"/>
    <n v="0"/>
    <n v="0"/>
    <n v="0"/>
    <n v="0"/>
    <n v="0"/>
    <n v="0"/>
    <n v="0"/>
    <n v="0"/>
    <m/>
    <n v="0"/>
    <n v="0"/>
    <m/>
    <n v="0"/>
    <n v="0"/>
    <m/>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5000"/>
    <n v="5000"/>
    <n v="5000"/>
  </r>
  <r>
    <s v="137000024"/>
    <s v="DIREC COMUNICACION IMAGEN PRENSA"/>
    <s v="Contratación del servicio de impresión de  fotografías e imágenes"/>
    <n v="9999"/>
    <x v="1"/>
    <s v="000"/>
    <x v="0"/>
    <x v="8"/>
    <x v="0"/>
    <x v="0"/>
    <s v="0000"/>
    <s v="0000"/>
    <s v="ADMINISTRACION CENTRAL"/>
    <s v="SIN PROYECTO"/>
    <s v="GASTO OPERATIVO DE PROCESOS ADJETIVOS"/>
    <s v="EDICIÓN IMPRESIÓN REPRODUCCIÓN PUBLICACIONES SUSCR"/>
    <s v="RECURSOS FISCALES"/>
    <s v="SIN ORGANISMO"/>
    <s v="SIN CORRELATIVO"/>
    <s v="NO APLICA"/>
    <s v="Dirigir, coordinar y supervisar la elaboración, producción, edición, difusión y distribución de material informativo y piezas comunicacionales para promover la gestión institucional, alineados a las políticas emitidas por la entidad rectora en comunicación;"/>
    <s v="Material comunicacional y educomunicacional físico y/o digital."/>
    <s v="NUEVA"/>
    <m/>
    <s v="OTRO"/>
    <s v="NA"/>
    <s v="06"/>
    <s v="NA"/>
    <s v="NA"/>
    <s v="NO IDENTIF AREA REQ"/>
    <n v="0"/>
    <n v="0"/>
    <n v="0"/>
    <n v="0"/>
    <n v="0"/>
    <n v="0"/>
    <n v="0"/>
    <n v="0"/>
    <n v="0"/>
    <n v="213"/>
    <n v="0"/>
    <n v="213"/>
    <n v="0"/>
    <n v="0"/>
    <n v="0"/>
    <n v="0"/>
    <n v="0"/>
    <n v="0"/>
    <n v="0"/>
    <n v="0"/>
    <n v="0"/>
    <n v="0"/>
    <n v="0"/>
    <n v="0"/>
    <n v="0"/>
    <n v="0"/>
    <n v="0"/>
    <n v="0"/>
    <n v="0"/>
    <n v="0"/>
    <n v="0"/>
    <n v="0"/>
    <n v="0"/>
    <n v="0"/>
    <n v="0"/>
    <n v="0"/>
    <n v="213"/>
    <n v="0"/>
    <n v="213"/>
    <s v="Anual "/>
    <m/>
    <n v="1"/>
    <n v="0"/>
    <n v="0"/>
    <n v="0"/>
    <n v="0"/>
    <n v="213"/>
    <n v="0"/>
    <n v="213"/>
    <n v="0"/>
    <n v="0"/>
    <n v="0"/>
    <n v="0"/>
    <n v="0"/>
    <n v="0"/>
    <n v="0"/>
    <n v="0"/>
    <n v="0"/>
    <m/>
    <n v="0"/>
    <n v="0"/>
    <n v="213"/>
    <n v="0"/>
    <n v="213"/>
    <n v="0"/>
    <n v="0"/>
    <n v="0"/>
    <n v="0"/>
    <n v="0"/>
    <n v="0"/>
    <n v="0"/>
    <n v="0"/>
    <n v="0"/>
    <n v="0"/>
    <n v="0"/>
    <n v="0"/>
    <n v="0"/>
    <n v="0"/>
    <n v="0"/>
    <n v="0"/>
    <n v="0"/>
    <n v="0"/>
    <n v="0"/>
    <n v="0"/>
    <n v="0"/>
    <n v="213"/>
    <n v="0"/>
    <n v="213"/>
    <s v="SI"/>
    <s v="VALIDADO"/>
    <n v="0"/>
    <n v="213"/>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13"/>
    <n v="0"/>
    <n v="0"/>
    <n v="0"/>
    <n v="0"/>
    <s v="53"/>
    <m/>
    <m/>
    <m/>
    <n v="0"/>
    <n v="0"/>
    <n v="0"/>
    <n v="0"/>
    <n v="0"/>
    <n v="0"/>
    <n v="0"/>
    <n v="0"/>
    <n v="0"/>
    <m/>
    <m/>
    <s v="OK"/>
    <s v="OK"/>
    <n v="0"/>
    <s v=""/>
    <n v="0"/>
    <n v="0"/>
    <n v="213"/>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700"/>
    <n v="700"/>
    <n v="700"/>
  </r>
  <r>
    <s v="137000025"/>
    <s v="DIREC COMUNICACION IMAGEN PRENSA"/>
    <s v="Resmas de 500 pliegos c/u de papel químico original (65x90 cm)."/>
    <n v="9999"/>
    <x v="1"/>
    <s v="000"/>
    <x v="0"/>
    <x v="8"/>
    <x v="0"/>
    <x v="0"/>
    <s v="0000"/>
    <s v="0000"/>
    <s v="ADMINISTRACION CENTRAL"/>
    <s v="SIN PROYECTO"/>
    <s v="GASTO OPERATIVO DE PROCESOS ADJETIVOS"/>
    <s v="EDICIÓN IMPRESIÓN REPRODUCCIÓN PUBLICACIONES SUSCR"/>
    <s v="RECURSOS FISCALES"/>
    <s v="SIN ORGANISMO"/>
    <s v="SIN CORRELATIVO"/>
    <s v="NO APLICA"/>
    <s v="Dirigir, coordinar y supervisar la elaboración, producción, edición, difusión y distribución de material informativo y piezas comunicacionales para promover la gestión institucional, alineados a las políticas emitidas por la entidad rectora en comunicación;"/>
    <s v="Material gráfico elaborado en la imprenta institucional pre – post prensa."/>
    <s v="NUEVA"/>
    <m/>
    <s v="OTRO"/>
    <s v="NA"/>
    <s v="06"/>
    <s v="NA"/>
    <s v="NA"/>
    <s v="NO IDENTIF AREA REQ"/>
    <n v="0"/>
    <n v="0"/>
    <n v="0"/>
    <n v="0"/>
    <n v="0"/>
    <n v="0"/>
    <n v="0"/>
    <n v="0"/>
    <n v="0"/>
    <n v="2287"/>
    <n v="0"/>
    <n v="2287"/>
    <n v="0"/>
    <n v="0"/>
    <n v="0"/>
    <n v="0"/>
    <n v="0"/>
    <n v="0"/>
    <n v="0"/>
    <n v="0"/>
    <n v="0"/>
    <n v="0"/>
    <n v="0"/>
    <n v="0"/>
    <n v="0"/>
    <n v="0"/>
    <n v="0"/>
    <n v="0"/>
    <n v="0"/>
    <n v="0"/>
    <n v="0"/>
    <n v="0"/>
    <n v="0"/>
    <n v="0"/>
    <n v="0"/>
    <n v="0"/>
    <n v="2287"/>
    <n v="0"/>
    <n v="2287"/>
    <s v="Anual "/>
    <m/>
    <n v="1"/>
    <n v="0"/>
    <n v="0"/>
    <n v="2287"/>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800"/>
    <n v="1800"/>
    <n v="1800"/>
  </r>
  <r>
    <s v="137000026"/>
    <s v="DIREC COMUNICACION IMAGEN PRENSA"/>
    <s v="Mantenimiento de la maquina GTO – 52 bicolor (2 veces al año)"/>
    <n v="9999"/>
    <x v="1"/>
    <s v="000"/>
    <x v="0"/>
    <x v="10"/>
    <x v="0"/>
    <x v="0"/>
    <s v="0000"/>
    <s v="0000"/>
    <s v="ADMINISTRACION CENTRAL"/>
    <s v="SIN PROYECTO"/>
    <s v="GASTO OPERATIVO DE PROCESOS ADJETIVOS"/>
    <s v="MANTENIMIENTO Y REPARACION DE EQUIPOS Y SISTEMAS I"/>
    <s v="RECURSOS FISCALES"/>
    <s v="SIN ORGANISMO"/>
    <s v="SIN CORRELATIVO"/>
    <s v="NO APLICA"/>
    <s v="Dirigir, coordinar y supervisar la elaboración, producción, edición, difusión y distribución de material informativo y piezas comunicacionales para promover la gestión institucional, alineados a las políticas emitidas por la entidad rectora en comunicación;"/>
    <s v="Material gráfico elaborado en la imprenta institucional pre – post prensa."/>
    <s v="NUEVA"/>
    <m/>
    <s v="OTRO"/>
    <s v="NA"/>
    <s v="06"/>
    <s v="NA"/>
    <s v="NA"/>
    <s v="NO IDENTIF AREA REQ"/>
    <n v="0"/>
    <n v="0"/>
    <n v="0"/>
    <n v="0"/>
    <n v="0"/>
    <n v="0"/>
    <n v="0"/>
    <n v="0"/>
    <n v="0"/>
    <n v="0"/>
    <n v="0"/>
    <n v="0"/>
    <n v="0"/>
    <n v="0"/>
    <n v="0"/>
    <n v="0"/>
    <n v="0"/>
    <n v="0"/>
    <n v="2500"/>
    <n v="0"/>
    <n v="2500"/>
    <n v="0"/>
    <n v="0"/>
    <n v="0"/>
    <n v="0"/>
    <n v="0"/>
    <n v="0"/>
    <n v="0"/>
    <n v="0"/>
    <n v="0"/>
    <n v="0"/>
    <n v="0"/>
    <n v="0"/>
    <n v="2500"/>
    <n v="0"/>
    <n v="2500"/>
    <n v="5000"/>
    <n v="0"/>
    <n v="5000"/>
    <s v="Anual "/>
    <m/>
    <n v="1"/>
    <n v="0"/>
    <n v="0"/>
    <n v="5000"/>
    <n v="0"/>
    <n v="0"/>
    <n v="0"/>
    <n v="0"/>
    <n v="0"/>
    <n v="0"/>
    <n v="0"/>
    <n v="0"/>
    <n v="0"/>
    <n v="0"/>
    <n v="0"/>
    <n v="0"/>
    <n v="0"/>
    <n v="0"/>
    <n v="0"/>
    <n v="0"/>
    <n v="0"/>
    <n v="0"/>
    <n v="0"/>
    <n v="0"/>
    <n v="0"/>
    <n v="0"/>
    <m/>
    <n v="0"/>
    <n v="0"/>
    <n v="0"/>
    <n v="0"/>
    <n v="0"/>
    <n v="0"/>
    <n v="0"/>
    <n v="0"/>
    <n v="0"/>
    <n v="0"/>
    <n v="0"/>
    <n v="0"/>
    <n v="0"/>
    <n v="0"/>
    <n v="0"/>
    <n v="0"/>
    <n v="0"/>
    <n v="0"/>
    <n v="0"/>
    <n v="0"/>
    <s v="NO"/>
    <s v="VALIDADO"/>
    <n v="0"/>
    <n v="0"/>
    <s v="DESPACHO MINISTERIAL"/>
    <s v="DESPACHO MINISTERIAL"/>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5000"/>
    <n v="5000"/>
    <n v="5000"/>
  </r>
  <r>
    <s v="137000027"/>
    <s v="DIREC COMUNICACION IMAGEN PRENSA"/>
    <s v="Mantenimiento 92 cm de luz guillotina (2 veces al año)"/>
    <n v="9999"/>
    <x v="1"/>
    <s v="000"/>
    <x v="0"/>
    <x v="10"/>
    <x v="0"/>
    <x v="0"/>
    <s v="0000"/>
    <s v="0000"/>
    <s v="ADMINISTRACION CENTRAL"/>
    <s v="SIN PROYECTO"/>
    <s v="GASTO OPERATIVO DE PROCESOS ADJETIVOS"/>
    <s v="MANTENIMIENTO Y REPARACION DE EQUIPOS Y SISTEMAS I"/>
    <s v="RECURSOS FISCALES"/>
    <s v="SIN ORGANISMO"/>
    <s v="SIN CORRELATIVO"/>
    <s v="NO APLICA"/>
    <s v="Dirigir, coordinar y supervisar la elaboración, producción, edición, difusión y distribución de material informativo y piezas comunicacionales para promover la gestión institucional, alineados a las políticas emitidas por la entidad rectora en comunicación;"/>
    <s v="Material gráfico elaborado en la imprenta institucional pre – post prensa."/>
    <s v="NUEVA"/>
    <m/>
    <s v="OTRO"/>
    <s v="NA"/>
    <s v="06"/>
    <s v="NA"/>
    <s v="NA"/>
    <s v="NO IDENTIF AREA REQ"/>
    <n v="0"/>
    <n v="0"/>
    <n v="0"/>
    <n v="0"/>
    <n v="0"/>
    <n v="0"/>
    <n v="0"/>
    <n v="0"/>
    <n v="0"/>
    <n v="0"/>
    <n v="0"/>
    <n v="0"/>
    <n v="0"/>
    <n v="0"/>
    <n v="0"/>
    <n v="0"/>
    <n v="0"/>
    <n v="0"/>
    <n v="500"/>
    <n v="0"/>
    <n v="500"/>
    <n v="0"/>
    <n v="0"/>
    <n v="0"/>
    <n v="0"/>
    <n v="0"/>
    <n v="0"/>
    <n v="0"/>
    <n v="0"/>
    <n v="0"/>
    <n v="0"/>
    <n v="0"/>
    <n v="0"/>
    <n v="500"/>
    <n v="0"/>
    <n v="500"/>
    <n v="1000"/>
    <n v="0"/>
    <n v="1000"/>
    <s v="Anual "/>
    <m/>
    <n v="1"/>
    <n v="0"/>
    <n v="0"/>
    <n v="1000"/>
    <n v="0"/>
    <n v="0"/>
    <n v="0"/>
    <n v="0"/>
    <n v="0"/>
    <n v="0"/>
    <n v="0"/>
    <n v="0"/>
    <n v="0"/>
    <n v="0"/>
    <n v="0"/>
    <n v="0"/>
    <n v="0"/>
    <n v="0"/>
    <n v="0"/>
    <n v="0"/>
    <n v="0"/>
    <n v="0"/>
    <n v="0"/>
    <n v="0"/>
    <n v="0"/>
    <n v="0"/>
    <m/>
    <n v="0"/>
    <n v="0"/>
    <n v="0"/>
    <n v="0"/>
    <n v="0"/>
    <n v="0"/>
    <n v="0"/>
    <n v="0"/>
    <n v="0"/>
    <n v="0"/>
    <n v="0"/>
    <n v="0"/>
    <n v="0"/>
    <n v="0"/>
    <m/>
    <n v="0"/>
    <n v="0"/>
    <n v="0"/>
    <n v="0"/>
    <n v="0"/>
    <s v="NO"/>
    <s v="VALIDADO"/>
    <n v="0"/>
    <n v="0"/>
    <s v="DESPACHO MINISTERIAL"/>
    <s v="DESPACHO MINISTERIAL"/>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000"/>
    <n v="1000"/>
    <n v="1000"/>
  </r>
  <r>
    <s v="137000028"/>
    <s v="DIREC COMUNICACION IMAGEN PRENSA"/>
    <s v="Grafados de pastas "/>
    <n v="9999"/>
    <x v="1"/>
    <s v="000"/>
    <x v="0"/>
    <x v="8"/>
    <x v="0"/>
    <x v="0"/>
    <s v="0000"/>
    <s v="0000"/>
    <s v="ADMINISTRACION CENTRAL"/>
    <s v="SIN PROYECTO"/>
    <s v="GASTO OPERATIVO DE PROCESOS ADJETIVOS"/>
    <s v="EDICIÓN IMPRESIÓN REPRODUCCIÓN PUBLICACIONES SUSCR"/>
    <s v="RECURSOS FISCALES"/>
    <s v="SIN ORGANISMO"/>
    <s v="SIN CORRELATIVO"/>
    <s v="NO APLICA"/>
    <s v="Dirigir, coordinar y supervisar la elaboración, producción, edición, difusión y distribución de material informativo y piezas comunicacionales para promover la gestión institucional, alineados a las políticas emitidas por la entidad rectora en comunicación;"/>
    <s v="Material gráfico elaborado en la imprenta institucional pre – post prensa."/>
    <s v="NUEVA"/>
    <m/>
    <s v="OTRO"/>
    <s v="NA"/>
    <s v="06"/>
    <s v="NA"/>
    <s v="NA"/>
    <s v="NO IDENTIF AREA REQ"/>
    <n v="0"/>
    <n v="0"/>
    <n v="0"/>
    <n v="0"/>
    <n v="0"/>
    <n v="0"/>
    <n v="0"/>
    <n v="0"/>
    <n v="0"/>
    <n v="60"/>
    <n v="0"/>
    <n v="60"/>
    <n v="0"/>
    <n v="0"/>
    <n v="0"/>
    <n v="0"/>
    <n v="0"/>
    <n v="0"/>
    <n v="0"/>
    <n v="0"/>
    <n v="0"/>
    <n v="0"/>
    <n v="0"/>
    <n v="0"/>
    <n v="0"/>
    <n v="0"/>
    <n v="0"/>
    <n v="0"/>
    <n v="0"/>
    <n v="0"/>
    <n v="0"/>
    <n v="0"/>
    <n v="0"/>
    <n v="0"/>
    <n v="0"/>
    <n v="0"/>
    <n v="60"/>
    <n v="0"/>
    <n v="60"/>
    <s v="Anual "/>
    <m/>
    <n v="1"/>
    <n v="0"/>
    <n v="0"/>
    <n v="6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0"/>
    <n v="60"/>
    <n v="60"/>
  </r>
  <r>
    <s v="137000029"/>
    <s v="DIREC COMUNICACION IMAGEN PRENSA"/>
    <s v="Canecas de 20 litros WASH – para lavado de maquina GTO  "/>
    <n v="9999"/>
    <x v="1"/>
    <s v="000"/>
    <x v="0"/>
    <x v="10"/>
    <x v="0"/>
    <x v="0"/>
    <s v="0000"/>
    <s v="0000"/>
    <s v="ADMINISTRACION CENTRAL"/>
    <s v="SIN PROYECTO"/>
    <s v="GASTO OPERATIVO DE PROCESOS ADJETIVOS"/>
    <s v="MANTENIMIENTO Y REPARACION DE EQUIPOS Y SISTEMAS I"/>
    <s v="RECURSOS FISCALES"/>
    <s v="SIN ORGANISMO"/>
    <s v="SIN CORRELATIVO"/>
    <s v="NO APLICA"/>
    <s v="Dirigir, coordinar y supervisar la elaboración, producción, edición, difusión y distribución de material informativo y piezas comunicacionales para promover la gestión institucional, alineados a las políticas emitidas por la entidad rectora en comunicación;"/>
    <s v="Material gráfico elaborado en la imprenta institucional pre – post prensa."/>
    <s v="NUEVA"/>
    <m/>
    <s v="OTRO"/>
    <s v="NA"/>
    <s v="06"/>
    <s v="NA"/>
    <s v="NA"/>
    <s v="NO IDENTIF AREA REQ"/>
    <n v="0"/>
    <n v="0"/>
    <n v="0"/>
    <n v="0"/>
    <n v="0"/>
    <n v="0"/>
    <n v="0"/>
    <n v="0"/>
    <n v="0"/>
    <n v="0"/>
    <n v="0"/>
    <n v="0"/>
    <n v="0"/>
    <n v="0"/>
    <n v="0"/>
    <n v="0"/>
    <n v="0"/>
    <n v="0"/>
    <n v="170"/>
    <n v="0"/>
    <n v="170"/>
    <n v="0"/>
    <n v="0"/>
    <n v="0"/>
    <n v="0"/>
    <n v="0"/>
    <n v="0"/>
    <n v="0"/>
    <n v="0"/>
    <n v="0"/>
    <n v="0"/>
    <n v="0"/>
    <n v="0"/>
    <n v="0"/>
    <n v="0"/>
    <n v="0"/>
    <n v="170"/>
    <n v="0"/>
    <n v="170"/>
    <s v="Anual "/>
    <m/>
    <n v="1"/>
    <n v="0"/>
    <n v="0"/>
    <n v="170"/>
    <n v="0"/>
    <n v="0"/>
    <n v="0"/>
    <n v="0"/>
    <n v="0"/>
    <n v="0"/>
    <n v="0"/>
    <n v="0"/>
    <n v="0"/>
    <n v="0"/>
    <n v="0"/>
    <n v="0"/>
    <n v="0"/>
    <n v="0"/>
    <n v="0"/>
    <n v="0"/>
    <n v="0"/>
    <n v="0"/>
    <n v="0"/>
    <n v="0"/>
    <n v="0"/>
    <n v="0"/>
    <m/>
    <n v="0"/>
    <n v="0"/>
    <n v="0"/>
    <n v="0"/>
    <n v="0"/>
    <n v="0"/>
    <n v="0"/>
    <n v="0"/>
    <n v="0"/>
    <n v="0"/>
    <n v="0"/>
    <n v="0"/>
    <n v="0"/>
    <n v="0"/>
    <n v="0"/>
    <n v="0"/>
    <n v="0"/>
    <n v="0"/>
    <n v="0"/>
    <n v="0"/>
    <s v="NO"/>
    <s v="VALIDADO"/>
    <n v="0"/>
    <n v="0"/>
    <s v="DESPACHO MINISTERIAL"/>
    <s v="DESPACHO MINISTERIAL"/>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70"/>
    <n v="170"/>
    <n v="170"/>
  </r>
  <r>
    <s v="137000030"/>
    <s v="DIREC COMUNICACION IMAGEN PRENSA"/>
    <s v="Mantenimiento de computadora Mac OS-X versión 10.9.5"/>
    <n v="9999"/>
    <x v="1"/>
    <s v="000"/>
    <x v="0"/>
    <x v="10"/>
    <x v="0"/>
    <x v="0"/>
    <s v="0000"/>
    <s v="0000"/>
    <s v="ADMINISTRACION CENTRAL"/>
    <s v="SIN PROYECTO"/>
    <s v="GASTO OPERATIVO DE PROCESOS ADJETIVOS"/>
    <s v="MANTENIMIENTO Y REPARACION DE EQUIPOS Y SISTEMAS I"/>
    <s v="RECURSOS FISCALES"/>
    <s v="SIN ORGANISMO"/>
    <s v="SIN CORRELATIVO"/>
    <s v="NO APLICA"/>
    <s v="Planificar estrategias comunicacionales de apoyo a todos los programas nacionales y procesos técnicos del Ministerio de Salud Pública, dirigidos a la población en general;"/>
    <s v="Productos comunicacionales (b-roll y reels fotográfico) para medios comunicaciones y plataformas digitales."/>
    <s v="NUEVA"/>
    <m/>
    <s v="OTRO"/>
    <s v="NA"/>
    <s v="06"/>
    <s v="NA"/>
    <s v="NA"/>
    <s v="NO IDENTIF AREA REQ"/>
    <n v="0"/>
    <n v="0"/>
    <n v="0"/>
    <n v="0"/>
    <n v="0"/>
    <n v="0"/>
    <n v="0"/>
    <n v="0"/>
    <n v="0"/>
    <n v="0"/>
    <n v="0"/>
    <n v="0"/>
    <n v="0"/>
    <n v="0"/>
    <n v="0"/>
    <n v="0"/>
    <n v="0"/>
    <n v="0"/>
    <n v="100"/>
    <n v="0"/>
    <n v="100"/>
    <n v="0"/>
    <n v="0"/>
    <n v="0"/>
    <n v="0"/>
    <n v="0"/>
    <n v="0"/>
    <n v="0"/>
    <n v="0"/>
    <n v="0"/>
    <n v="0"/>
    <n v="0"/>
    <n v="0"/>
    <n v="0"/>
    <n v="0"/>
    <n v="0"/>
    <n v="100"/>
    <n v="0"/>
    <n v="100"/>
    <s v="Anual "/>
    <m/>
    <n v="1"/>
    <n v="0"/>
    <n v="0"/>
    <n v="1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00"/>
    <n v="100"/>
    <n v="100"/>
  </r>
  <r>
    <s v="137000031"/>
    <s v="DIREC COMUNICACION IMAGEN PRENSA"/>
    <s v="Mantenimiento de computadora Mac OS-X versión 10.8.5"/>
    <n v="9999"/>
    <x v="1"/>
    <s v="000"/>
    <x v="0"/>
    <x v="10"/>
    <x v="0"/>
    <x v="0"/>
    <s v="0000"/>
    <s v="0000"/>
    <s v="ADMINISTRACION CENTRAL"/>
    <s v="SIN PROYECTO"/>
    <s v="GASTO OPERATIVO DE PROCESOS ADJETIVOS"/>
    <s v="MANTENIMIENTO Y REPARACION DE EQUIPOS Y SISTEMAS I"/>
    <s v="RECURSOS FISCALES"/>
    <s v="SIN ORGANISMO"/>
    <s v="SIN CORRELATIVO"/>
    <s v="NO APLICA"/>
    <s v="Planificar estrategias comunicacionales de apoyo a todos los programas nacionales y procesos técnicos del Ministerio de Salud Pública, dirigidos a la población en general;"/>
    <s v="Productos comunicacionales (b-roll y reels fotográfico) para medios comunicaciones y plataformas digitales."/>
    <s v="NUEVA"/>
    <m/>
    <s v="OTRO"/>
    <s v="NA"/>
    <s v="06"/>
    <s v="NA"/>
    <s v="NA"/>
    <s v="NO IDENTIF AREA REQ"/>
    <n v="0"/>
    <n v="0"/>
    <n v="0"/>
    <n v="0"/>
    <n v="0"/>
    <n v="0"/>
    <n v="0"/>
    <n v="0"/>
    <n v="0"/>
    <n v="0"/>
    <n v="0"/>
    <n v="0"/>
    <n v="0"/>
    <n v="0"/>
    <n v="0"/>
    <n v="0"/>
    <n v="0"/>
    <n v="0"/>
    <n v="100"/>
    <n v="0"/>
    <n v="100"/>
    <n v="0"/>
    <n v="0"/>
    <n v="0"/>
    <n v="0"/>
    <n v="0"/>
    <n v="0"/>
    <n v="0"/>
    <n v="0"/>
    <n v="0"/>
    <n v="0"/>
    <n v="0"/>
    <n v="0"/>
    <n v="0"/>
    <n v="0"/>
    <n v="0"/>
    <n v="100"/>
    <n v="0"/>
    <n v="100"/>
    <s v="Anual "/>
    <m/>
    <n v="1"/>
    <n v="0"/>
    <n v="0"/>
    <n v="1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00"/>
    <n v="100"/>
    <n v="100"/>
  </r>
  <r>
    <s v="137000032"/>
    <s v="DIREC COMUNICACION IMAGEN PRENSA"/>
    <s v="Impresión de documentos normativos de aproximadamente 80 a 100 páginas"/>
    <n v="9999"/>
    <x v="1"/>
    <s v="000"/>
    <x v="0"/>
    <x v="8"/>
    <x v="0"/>
    <x v="0"/>
    <s v="0000"/>
    <s v="0000"/>
    <s v="ADMINISTRACION CENTRAL"/>
    <s v="SIN PROYECTO"/>
    <s v="GASTO OPERATIVO DE PROCESOS ADJETIVOS"/>
    <s v="EDICIÓN IMPRESIÓN REPRODUCCIÓN PUBLICACIONES SUSCR"/>
    <s v="RECURSOS FISCALES"/>
    <s v="SIN ORGANISMO"/>
    <s v="SIN CORRELATIVO"/>
    <s v="NO APLICA"/>
    <s v="Dirigir, coordinar y supervisar la elaboración, producción, edición, difusión y distribución de material informativo y piezas comunicacionales para promover la gestión institucional, alineados a las políticas emitidas por la entidad rectora en comunicación;"/>
    <s v="Material comunicacional y educomunicacional físico y/o digital."/>
    <s v="NUEVA"/>
    <m/>
    <s v="ÍNFIMA CUANTÍA"/>
    <n v="10"/>
    <s v="06"/>
    <s v="NA"/>
    <s v="NA"/>
    <s v="NO IDENTIF AREA REQ"/>
    <n v="0"/>
    <n v="0"/>
    <n v="0"/>
    <n v="0"/>
    <n v="0"/>
    <n v="0"/>
    <n v="0"/>
    <n v="0"/>
    <n v="0"/>
    <n v="0"/>
    <n v="0"/>
    <n v="0"/>
    <n v="0"/>
    <n v="0"/>
    <n v="0"/>
    <n v="5000"/>
    <n v="0"/>
    <n v="5000"/>
    <n v="0"/>
    <n v="0"/>
    <n v="0"/>
    <n v="0"/>
    <n v="0"/>
    <n v="0"/>
    <n v="0"/>
    <n v="0"/>
    <n v="0"/>
    <n v="0"/>
    <n v="0"/>
    <n v="0"/>
    <n v="0"/>
    <n v="0"/>
    <n v="0"/>
    <n v="0"/>
    <n v="0"/>
    <n v="0"/>
    <n v="5000"/>
    <n v="0"/>
    <n v="5000"/>
    <s v="Anual "/>
    <m/>
    <n v="2"/>
    <n v="0"/>
    <n v="0"/>
    <n v="5000"/>
    <n v="0"/>
    <n v="0"/>
    <n v="0"/>
    <n v="0"/>
    <n v="0"/>
    <n v="0"/>
    <n v="0"/>
    <n v="0"/>
    <n v="0"/>
    <n v="0"/>
    <n v="0"/>
    <n v="0"/>
    <n v="0"/>
    <n v="0"/>
    <n v="0"/>
    <n v="0"/>
    <n v="0"/>
    <n v="0"/>
    <n v="0"/>
    <m/>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5000"/>
    <n v="5000"/>
    <n v="5000"/>
  </r>
  <r>
    <s v="137000033"/>
    <s v="DIREC COMUNICACION IMAGEN PRENSA"/>
    <s v="Difusión de información y publicidad "/>
    <n v="9999"/>
    <x v="1"/>
    <s v="000"/>
    <x v="0"/>
    <x v="7"/>
    <x v="0"/>
    <x v="0"/>
    <s v="0000"/>
    <s v="0000"/>
    <s v="ADMINISTRACION CENTRAL"/>
    <s v="SIN PROYECTO"/>
    <s v="GASTO OPERATIVO DE PROCESOS ADJETIVOS"/>
    <s v="DIFUSION INFORMACION Y PUBLICIDAD"/>
    <s v="RECURSOS FISCALES"/>
    <s v="SIN ORGANISMO"/>
    <s v="SIN CORRELATIVO"/>
    <s v="NO APLICA"/>
    <s v="Gestionar acciones comunicacionales en el marco de las líneas de comunicación del Gobierno, prevención de enfermedades, promoción y atención en salud, incorporando estrategias de mercadeo social con el fin de motivar la participación ciudadana;"/>
    <s v="Informe de participación en campañas nacionales y ruedas de prensa ejecutadas."/>
    <s v="NUEVA"/>
    <m/>
    <s v="ÍNFIMA CUANTÍA"/>
    <n v="10"/>
    <s v="06"/>
    <s v="NA"/>
    <s v="NA"/>
    <s v="NO IDENTIF AREA REQ"/>
    <n v="0"/>
    <n v="0"/>
    <n v="0"/>
    <n v="0"/>
    <n v="0"/>
    <n v="0"/>
    <n v="0"/>
    <n v="0"/>
    <n v="0"/>
    <n v="0"/>
    <n v="0"/>
    <n v="0"/>
    <n v="0"/>
    <n v="0"/>
    <n v="0"/>
    <n v="0"/>
    <n v="0"/>
    <n v="0"/>
    <n v="4000"/>
    <n v="0"/>
    <n v="4000"/>
    <n v="0"/>
    <n v="0"/>
    <n v="0"/>
    <n v="0"/>
    <n v="0"/>
    <n v="0"/>
    <n v="0"/>
    <n v="0"/>
    <n v="0"/>
    <n v="0"/>
    <n v="0"/>
    <n v="0"/>
    <n v="0"/>
    <n v="0"/>
    <n v="0"/>
    <n v="4000"/>
    <n v="0"/>
    <n v="4000"/>
    <s v="Anual "/>
    <m/>
    <n v="2"/>
    <n v="0"/>
    <n v="0"/>
    <n v="4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000"/>
    <n v="4000"/>
    <n v="4000"/>
  </r>
  <r>
    <s v="137000034"/>
    <s v="DIREC COMUNICACION IMAGEN PRENSA"/>
    <s v="IMPRESIÓN DE LA ACTUALIZACIÓN DE LA GUÍA DE ACABADOS "/>
    <n v="9999"/>
    <x v="1"/>
    <s v="000"/>
    <x v="0"/>
    <x v="8"/>
    <x v="0"/>
    <x v="0"/>
    <s v="0000"/>
    <s v="0000"/>
    <s v="ADMINISTRACION CENTRAL"/>
    <s v="SIN PROYECTO"/>
    <s v="GASTO OPERATIVO DE PROCESOS ADJETIVOS"/>
    <s v="EDICIÓN IMPRESIÓN REPRODUCCIÓN PUBLICACIONES SUSCR"/>
    <s v="RECURSOS FISCALES"/>
    <s v="SIN ORGANISMO"/>
    <s v="SIN CORRELATIVO"/>
    <s v="NO APLICA"/>
    <s v="Dirigir, coordinar y supervisar la elaboración, producción, edición, difusión y distribución de material informativo y piezas comunicacionales para promover la gestión institucional, alineados a las políticas emitidas por la entidad rectora en comunicación;"/>
    <s v="Material comunicacional y educomunicacional físico y/o digital."/>
    <s v="NUEVA"/>
    <m/>
    <s v="OTRO"/>
    <s v="NA"/>
    <s v="06"/>
    <s v="NA"/>
    <s v="NA"/>
    <s v="NO IDENTIF AREA REQ"/>
    <n v="0"/>
    <n v="0"/>
    <n v="0"/>
    <n v="0"/>
    <n v="0"/>
    <n v="0"/>
    <n v="0"/>
    <n v="0"/>
    <n v="0"/>
    <n v="0"/>
    <n v="0"/>
    <n v="0"/>
    <n v="0"/>
    <n v="0"/>
    <n v="0"/>
    <n v="7500"/>
    <n v="0"/>
    <n v="7500"/>
    <n v="0"/>
    <n v="0"/>
    <n v="0"/>
    <n v="0"/>
    <n v="0"/>
    <n v="0"/>
    <n v="0"/>
    <n v="0"/>
    <n v="0"/>
    <n v="0"/>
    <n v="0"/>
    <n v="0"/>
    <n v="0"/>
    <n v="0"/>
    <n v="0"/>
    <n v="0"/>
    <n v="0"/>
    <n v="0"/>
    <n v="7500"/>
    <n v="0"/>
    <n v="7500"/>
    <s v="Anual "/>
    <m/>
    <n v="2"/>
    <n v="0"/>
    <n v="0"/>
    <n v="75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7500"/>
    <n v="7500"/>
    <n v="7500"/>
  </r>
  <r>
    <s v="137000035"/>
    <s v="DIREC COMUNICACION IMAGEN PRENSA"/>
    <s v="IMPRESIÓN DEL LIBRO DE INFRAESTRUCTUR SANITARIA"/>
    <n v="9999"/>
    <x v="1"/>
    <s v="000"/>
    <x v="0"/>
    <x v="8"/>
    <x v="0"/>
    <x v="0"/>
    <s v="0000"/>
    <s v="0000"/>
    <s v="ADMINISTRACION CENTRAL"/>
    <s v="SIN PROYECTO"/>
    <s v="GASTO OPERATIVO DE PROCESOS ADJETIVOS"/>
    <s v="EDICIÓN IMPRESIÓN REPRODUCCIÓN PUBLICACIONES SUSCR"/>
    <s v="RECURSOS FISCALES"/>
    <s v="SIN ORGANISMO"/>
    <s v="SIN CORRELATIVO"/>
    <s v="NO APLICA"/>
    <s v="Dirigir, coordinar y supervisar la elaboración, producción, edición, difusión y distribución de material informativo y piezas comunicacionales para promover la gestión institucional, alineados a las políticas emitidas por la entidad rectora en comunicación;"/>
    <s v="Material comunicacional y educomunicacional físico y/o digital."/>
    <s v="NUEVA"/>
    <m/>
    <s v="OTRO"/>
    <s v="NA"/>
    <s v="06"/>
    <s v="NA"/>
    <s v="NA"/>
    <s v="NO IDENTIF AREA REQ"/>
    <n v="0"/>
    <n v="0"/>
    <n v="0"/>
    <n v="0"/>
    <n v="0"/>
    <n v="0"/>
    <n v="0"/>
    <n v="0"/>
    <n v="0"/>
    <n v="0"/>
    <n v="0"/>
    <n v="0"/>
    <n v="0"/>
    <n v="0"/>
    <n v="0"/>
    <n v="7500"/>
    <n v="0"/>
    <n v="7500"/>
    <n v="0"/>
    <n v="0"/>
    <n v="0"/>
    <n v="0"/>
    <n v="0"/>
    <n v="0"/>
    <n v="0"/>
    <n v="0"/>
    <n v="0"/>
    <n v="0"/>
    <n v="0"/>
    <n v="0"/>
    <n v="0"/>
    <n v="0"/>
    <n v="0"/>
    <n v="0"/>
    <n v="0"/>
    <n v="0"/>
    <n v="7500"/>
    <n v="0"/>
    <n v="7500"/>
    <s v="Anual "/>
    <m/>
    <n v="2"/>
    <n v="0"/>
    <n v="0"/>
    <n v="75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7500"/>
    <n v="7500"/>
    <n v="7500"/>
  </r>
  <r>
    <s v="137000036"/>
    <s v="DIREC COMUNICACION IMAGEN PRENSA"/>
    <s v="Contratación del servicio de monitoreo en medios para el Ministerio de Salud Pública"/>
    <n v="9999"/>
    <x v="1"/>
    <s v="000"/>
    <x v="0"/>
    <x v="11"/>
    <x v="0"/>
    <x v="0"/>
    <s v="0000"/>
    <s v="0000"/>
    <s v="ADMINISTRACION CENTRAL"/>
    <s v="SIN PROYECTO"/>
    <s v="GASTO OPERATIVO DE PROCESOS ADJETIVOS"/>
    <s v="SERVICIO DE MONITOREO DE LA INFORMACION EN TELEVIS"/>
    <s v="RECURSOS FISCALES"/>
    <s v="SIN ORGANISMO"/>
    <s v="SIN CORRELATIVO"/>
    <s v="NO APLICA"/>
    <s v="Controlar, monitorear, analizar y sistematizar la información que se difunde al interior y exterior de la institución;"/>
    <s v="Informe de monitoreo de medios de comunicación nacionales."/>
    <s v="NUEVA"/>
    <m/>
    <s v="OTRO"/>
    <s v="NA"/>
    <s v="06"/>
    <s v="NA"/>
    <s v="NA"/>
    <s v="NO IDENTIF AREA REQ"/>
    <n v="0"/>
    <n v="0"/>
    <n v="0"/>
    <n v="0"/>
    <n v="0"/>
    <n v="0"/>
    <n v="0"/>
    <n v="0"/>
    <n v="0"/>
    <n v="0"/>
    <n v="0"/>
    <n v="0"/>
    <n v="0"/>
    <n v="0"/>
    <n v="0"/>
    <n v="0"/>
    <n v="0"/>
    <n v="0"/>
    <n v="6500"/>
    <n v="0"/>
    <n v="6500"/>
    <n v="0"/>
    <n v="0"/>
    <n v="0"/>
    <n v="0"/>
    <n v="0"/>
    <n v="0"/>
    <n v="0"/>
    <n v="0"/>
    <n v="0"/>
    <n v="0"/>
    <n v="0"/>
    <n v="0"/>
    <n v="0"/>
    <n v="0"/>
    <n v="0"/>
    <n v="6500"/>
    <n v="0"/>
    <n v="6500"/>
    <s v="Anual "/>
    <m/>
    <n v="2"/>
    <n v="0"/>
    <n v="0"/>
    <n v="2164.1000000000004"/>
    <n v="0"/>
    <n v="4335.8999999999996"/>
    <n v="0"/>
    <n v="4335.8999999999996"/>
    <n v="0"/>
    <n v="0"/>
    <n v="0"/>
    <n v="0"/>
    <n v="0"/>
    <n v="0"/>
    <n v="0"/>
    <n v="0"/>
    <n v="0"/>
    <n v="0"/>
    <n v="0"/>
    <n v="0"/>
    <n v="510.32"/>
    <n v="0"/>
    <n v="510.32"/>
    <n v="510.32"/>
    <n v="0"/>
    <n v="510.32"/>
    <n v="510.32"/>
    <n v="0"/>
    <n v="510.32"/>
    <n v="510.32"/>
    <n v="0"/>
    <n v="510.32"/>
    <n v="510.32"/>
    <n v="0"/>
    <n v="510.32"/>
    <n v="510.32"/>
    <n v="0"/>
    <n v="510.32"/>
    <n v="510.32"/>
    <n v="0"/>
    <n v="510.32"/>
    <n v="763.66"/>
    <n v="0"/>
    <n v="763.66"/>
    <n v="4335.9000000000005"/>
    <n v="0"/>
    <n v="4335.9000000000005"/>
    <s v="SI"/>
    <s v="VALIDADO"/>
    <n v="0"/>
    <n v="4335.8999999999996"/>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335.8999999999996"/>
    <n v="0"/>
    <n v="0"/>
    <n v="0"/>
    <n v="0"/>
    <s v="53"/>
    <m/>
    <m/>
    <m/>
    <n v="1085.2200000000007"/>
    <n v="0"/>
    <n v="1085.2200000000007"/>
    <n v="3250.68"/>
    <n v="0"/>
    <n v="3250.68"/>
    <n v="2797.06"/>
    <n v="0"/>
    <n v="2797.06"/>
    <m/>
    <m/>
    <s v="OK"/>
    <s v="OK"/>
    <n v="0"/>
    <s v="ANTICIPADO"/>
    <n v="0"/>
    <n v="4335.9000000000005"/>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500"/>
    <n v="6500"/>
    <n v="6500"/>
  </r>
  <r>
    <s v="137000037"/>
    <s v="DIREC COMUNICACION IMAGEN PRENSA"/>
    <s v="Activaciones Comunicacionales"/>
    <n v="9999"/>
    <x v="1"/>
    <s v="000"/>
    <x v="0"/>
    <x v="6"/>
    <x v="0"/>
    <x v="0"/>
    <s v="0000"/>
    <s v="0000"/>
    <s v="ADMINISTRACION CENTRAL"/>
    <s v="SIN PROYECTO"/>
    <s v="GASTO OPERATIVO DE PROCESOS ADJETIVOS"/>
    <s v="EVENTOS PUBLICOS PROMOCIONALES"/>
    <s v="RECURSOS FISCALES"/>
    <s v="SIN ORGANISMO"/>
    <s v="SIN CORRELATIVO"/>
    <s v="NO APLICA"/>
    <s v="Gestionar acciones comunicacionales en el marco de las líneas de comunicación del Gobierno, prevención de enfermedades, promoción y atención en salud, incorporando estrategias de mercadeo social con el fin de motivar la participación ciudadana;"/>
    <s v="Informes de eventos públicos, coberturas mediáticas."/>
    <s v="NUEVA"/>
    <m/>
    <s v="OTRO"/>
    <s v="NA"/>
    <s v="06"/>
    <s v="NA"/>
    <s v="NA"/>
    <s v="NO IDENTIF AREA REQ"/>
    <n v="0"/>
    <n v="0"/>
    <n v="0"/>
    <n v="0"/>
    <n v="0"/>
    <n v="0"/>
    <n v="0"/>
    <n v="0"/>
    <n v="0"/>
    <n v="0"/>
    <n v="0"/>
    <n v="0"/>
    <n v="0"/>
    <n v="0"/>
    <n v="0"/>
    <n v="0"/>
    <n v="0"/>
    <n v="0"/>
    <n v="0"/>
    <n v="0"/>
    <n v="0"/>
    <n v="1000"/>
    <n v="0"/>
    <n v="1000"/>
    <n v="0"/>
    <n v="0"/>
    <n v="0"/>
    <n v="0"/>
    <n v="0"/>
    <n v="0"/>
    <n v="0"/>
    <n v="0"/>
    <n v="0"/>
    <n v="0"/>
    <n v="0"/>
    <n v="0"/>
    <n v="1000"/>
    <n v="0"/>
    <n v="1000"/>
    <s v="Anual "/>
    <m/>
    <n v="2"/>
    <n v="0"/>
    <n v="0"/>
    <n v="1000"/>
    <n v="0"/>
    <n v="0"/>
    <n v="0"/>
    <n v="0"/>
    <n v="0"/>
    <n v="0"/>
    <n v="0"/>
    <n v="0"/>
    <n v="0"/>
    <n v="0"/>
    <n v="0"/>
    <n v="0"/>
    <n v="0"/>
    <n v="0"/>
    <n v="0"/>
    <n v="0"/>
    <n v="0"/>
    <n v="0"/>
    <n v="0"/>
    <n v="0"/>
    <n v="0"/>
    <n v="0"/>
    <n v="0"/>
    <n v="0"/>
    <n v="0"/>
    <m/>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000"/>
    <n v="1000"/>
    <n v="1000"/>
  </r>
  <r>
    <s v="137000038"/>
    <s v="DIREC COMUNICACION IMAGEN PRENSA"/>
    <s v="Activaciones Comunicacionales"/>
    <n v="9999"/>
    <x v="1"/>
    <s v="000"/>
    <x v="0"/>
    <x v="6"/>
    <x v="0"/>
    <x v="0"/>
    <s v="0000"/>
    <s v="0000"/>
    <s v="ADMINISTRACION CENTRAL"/>
    <s v="SIN PROYECTO"/>
    <s v="GASTO OPERATIVO DE PROCESOS ADJETIVOS"/>
    <s v="EVENTOS PUBLICOS PROMOCIONALES"/>
    <s v="RECURSOS FISCALES"/>
    <s v="SIN ORGANISMO"/>
    <s v="SIN CORRELATIVO"/>
    <s v="NO APLICA"/>
    <s v="Gestionar acciones comunicacionales en el marco de las líneas de comunicación del Gobierno, prevención de enfermedades, promoción y atención en salud, incorporando estrategias de mercadeo social con el fin de motivar la participación ciudadana;"/>
    <s v="Informes de eventos públicos, coberturas mediáticas."/>
    <s v="NUEVA"/>
    <m/>
    <s v="OTRO"/>
    <s v="NA"/>
    <s v="06"/>
    <s v="NA"/>
    <s v="NA"/>
    <s v="NO IDENTIF AREA REQ"/>
    <n v="0"/>
    <n v="0"/>
    <n v="0"/>
    <n v="0"/>
    <n v="0"/>
    <n v="0"/>
    <n v="0"/>
    <n v="0"/>
    <n v="0"/>
    <n v="0"/>
    <n v="0"/>
    <n v="0"/>
    <n v="0"/>
    <n v="0"/>
    <n v="0"/>
    <n v="2000"/>
    <n v="0"/>
    <n v="2000"/>
    <n v="0"/>
    <n v="0"/>
    <n v="0"/>
    <n v="0"/>
    <n v="0"/>
    <n v="0"/>
    <n v="0"/>
    <n v="0"/>
    <n v="0"/>
    <n v="0"/>
    <n v="0"/>
    <n v="0"/>
    <n v="0"/>
    <n v="0"/>
    <n v="0"/>
    <n v="0"/>
    <n v="0"/>
    <n v="0"/>
    <n v="2000"/>
    <n v="0"/>
    <n v="2000"/>
    <s v="Anual "/>
    <m/>
    <n v="2"/>
    <n v="0"/>
    <n v="0"/>
    <n v="2000"/>
    <n v="0"/>
    <n v="0"/>
    <n v="0"/>
    <n v="0"/>
    <n v="0"/>
    <n v="0"/>
    <n v="0"/>
    <n v="0"/>
    <n v="0"/>
    <n v="0"/>
    <n v="0"/>
    <n v="0"/>
    <n v="0"/>
    <n v="0"/>
    <n v="0"/>
    <n v="0"/>
    <n v="0"/>
    <n v="0"/>
    <n v="0"/>
    <m/>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000"/>
    <n v="2000"/>
    <n v="2000"/>
  </r>
  <r>
    <s v="137000039"/>
    <s v="DIREC COMUNICACION IMAGEN PRENSA"/>
    <s v="ELABORACIÓN DE ARTES PARA REDES SOCIALES ESTRATEGIA ECUADOR LIBRE DE DESNUTRICIÓN INFANTIL"/>
    <n v="9999"/>
    <x v="1"/>
    <s v="000"/>
    <x v="0"/>
    <x v="7"/>
    <x v="0"/>
    <x v="0"/>
    <s v="0000"/>
    <s v="0000"/>
    <s v="ADMINISTRACION CENTRAL"/>
    <s v="SIN PROYECTO"/>
    <s v="GASTO OPERATIVO DE PROCESOS ADJETIVOS"/>
    <s v="DIFUSION INFORMACION Y PUBLICIDAD"/>
    <s v="RECURSOS FISCALES"/>
    <s v="SIN ORGANISMO"/>
    <s v="SIN CORRELATIVO"/>
    <s v="NO APLICA"/>
    <s v="Gestionar acciones comunicacionales en el marco de las líneas de comunicación del Gobierno, prevención de enfermedades, promoción y atención en salud, incorporando estrategias de mercadeo social con el fin de motivar la participación ciudadana;"/>
    <s v="Informe de participación en campañas nacionales y ruedas de prensa ejecutadas."/>
    <s v="NUEVA"/>
    <m/>
    <s v="OTRO"/>
    <s v="NA"/>
    <s v="06"/>
    <s v="NA"/>
    <s v="NA"/>
    <s v="NO IDENTIF AREA REQ"/>
    <n v="0"/>
    <n v="0"/>
    <n v="0"/>
    <n v="0"/>
    <n v="0"/>
    <n v="0"/>
    <n v="0"/>
    <n v="0"/>
    <n v="0"/>
    <n v="0"/>
    <n v="0"/>
    <n v="0"/>
    <n v="2500"/>
    <n v="0"/>
    <n v="2500"/>
    <n v="0"/>
    <n v="0"/>
    <n v="0"/>
    <n v="0"/>
    <n v="0"/>
    <n v="0"/>
    <n v="0"/>
    <n v="0"/>
    <n v="0"/>
    <n v="0"/>
    <n v="0"/>
    <n v="0"/>
    <n v="0"/>
    <n v="0"/>
    <n v="0"/>
    <n v="0"/>
    <n v="0"/>
    <n v="0"/>
    <n v="0"/>
    <n v="0"/>
    <n v="0"/>
    <n v="2500"/>
    <n v="0"/>
    <n v="2500"/>
    <s v="Anual "/>
    <m/>
    <n v="2"/>
    <n v="0"/>
    <n v="0"/>
    <n v="25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500"/>
    <n v="2500"/>
    <n v="2500"/>
  </r>
  <r>
    <s v="137000040"/>
    <s v="DIREC COMUNICACION IMAGEN PRENSA"/>
    <s v="REGISTRO FOTOGRÁFICO ESTRATEGIA ECUADOR LIBRE DE DESNUTRICIÓN INFANTIL"/>
    <n v="9999"/>
    <x v="1"/>
    <s v="000"/>
    <x v="0"/>
    <x v="7"/>
    <x v="0"/>
    <x v="0"/>
    <s v="0000"/>
    <s v="0000"/>
    <s v="ADMINISTRACION CENTRAL"/>
    <s v="SIN PROYECTO"/>
    <s v="GASTO OPERATIVO DE PROCESOS ADJETIVOS"/>
    <s v="DIFUSION INFORMACION Y PUBLICIDAD"/>
    <s v="RECURSOS FISCALES"/>
    <s v="SIN ORGANISMO"/>
    <s v="SIN CORRELATIVO"/>
    <s v="NO APLICA"/>
    <s v="Gestionar acciones comunicacionales en el marco de las líneas de comunicación del Gobierno, prevención de enfermedades, promoción y atención en salud, incorporando estrategias de mercadeo social con el fin de motivar la participación ciudadana;"/>
    <s v="Informe de participación en campañas nacionales y ruedas de prensa ejecutadas."/>
    <s v="NUEVA"/>
    <m/>
    <s v="OTRO"/>
    <s v="NA"/>
    <s v="06"/>
    <s v="NA"/>
    <s v="NA"/>
    <s v="NO IDENTIF AREA REQ"/>
    <n v="0"/>
    <n v="0"/>
    <n v="0"/>
    <n v="0"/>
    <n v="0"/>
    <n v="0"/>
    <n v="0"/>
    <n v="0"/>
    <n v="0"/>
    <n v="0"/>
    <n v="0"/>
    <n v="0"/>
    <n v="2000"/>
    <n v="0"/>
    <n v="2000"/>
    <n v="0"/>
    <n v="0"/>
    <n v="0"/>
    <n v="0"/>
    <n v="0"/>
    <n v="0"/>
    <n v="0"/>
    <n v="0"/>
    <n v="0"/>
    <n v="0"/>
    <n v="0"/>
    <n v="0"/>
    <n v="0"/>
    <n v="0"/>
    <n v="0"/>
    <n v="0"/>
    <n v="0"/>
    <n v="0"/>
    <n v="0"/>
    <n v="0"/>
    <n v="0"/>
    <n v="2000"/>
    <n v="0"/>
    <n v="2000"/>
    <s v="Anual "/>
    <m/>
    <n v="2"/>
    <n v="0"/>
    <n v="0"/>
    <n v="2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000"/>
    <n v="2000"/>
    <n v="2000"/>
  </r>
  <r>
    <s v="137000041"/>
    <s v="DIREC COMUNICACION IMAGEN PRENSA"/>
    <s v="ELABORACIÓN DE VIDEOS ESTRATEGIA ECUADOR LIBRE DE DESNUTRICIÓN INFANTIL"/>
    <n v="9999"/>
    <x v="1"/>
    <s v="000"/>
    <x v="0"/>
    <x v="7"/>
    <x v="0"/>
    <x v="0"/>
    <s v="0000"/>
    <s v="0000"/>
    <s v="ADMINISTRACION CENTRAL"/>
    <s v="SIN PROYECTO"/>
    <s v="GASTO OPERATIVO DE PROCESOS ADJETIVOS"/>
    <s v="DIFUSION INFORMACION Y PUBLICIDAD"/>
    <s v="RECURSOS FISCALES"/>
    <s v="SIN ORGANISMO"/>
    <s v="SIN CORRELATIVO"/>
    <s v="NO APLICA"/>
    <s v="Gestionar acciones comunicacionales en el marco de las líneas de comunicación del Gobierno, prevención de enfermedades, promoción y atención en salud, incorporando estrategias de mercadeo social con el fin de motivar la participación ciudadana;"/>
    <s v="Informe de participación en campañas nacionales y ruedas de prensa ejecutadas."/>
    <s v="NUEVA"/>
    <m/>
    <s v="OTRO"/>
    <s v="NA"/>
    <s v="06"/>
    <s v="NA"/>
    <s v="NA"/>
    <s v="NO IDENTIF AREA REQ"/>
    <n v="0"/>
    <n v="0"/>
    <n v="0"/>
    <n v="0"/>
    <n v="0"/>
    <n v="0"/>
    <n v="0"/>
    <n v="0"/>
    <n v="0"/>
    <n v="0"/>
    <n v="0"/>
    <n v="0"/>
    <n v="5000"/>
    <n v="0"/>
    <n v="5000"/>
    <n v="0"/>
    <n v="0"/>
    <n v="0"/>
    <n v="0"/>
    <n v="0"/>
    <n v="0"/>
    <n v="0"/>
    <n v="0"/>
    <n v="0"/>
    <n v="0"/>
    <n v="0"/>
    <n v="0"/>
    <n v="0"/>
    <n v="0"/>
    <n v="0"/>
    <n v="0"/>
    <n v="0"/>
    <n v="0"/>
    <n v="0"/>
    <n v="0"/>
    <n v="0"/>
    <n v="5000"/>
    <n v="0"/>
    <n v="5000"/>
    <s v="Anual "/>
    <m/>
    <n v="2"/>
    <n v="0"/>
    <n v="0"/>
    <n v="5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5000"/>
    <n v="5000"/>
    <n v="5000"/>
  </r>
  <r>
    <s v="137000042"/>
    <s v="DIREC COMUNICACION IMAGEN PRENSA"/>
    <s v="ELABORACIÓN DE ROLL UPS PARA ESTRATEGÍA ECUADOR LIBRE DE DESNUTRICIÓN INFANTIL"/>
    <n v="9999"/>
    <x v="1"/>
    <s v="000"/>
    <x v="0"/>
    <x v="7"/>
    <x v="0"/>
    <x v="0"/>
    <s v="0000"/>
    <s v="0000"/>
    <s v="ADMINISTRACION CENTRAL"/>
    <s v="SIN PROYECTO"/>
    <s v="GASTO OPERATIVO DE PROCESOS ADJETIVOS"/>
    <s v="DIFUSION INFORMACION Y PUBLICIDAD"/>
    <s v="RECURSOS FISCALES"/>
    <s v="SIN ORGANISMO"/>
    <s v="SIN CORRELATIVO"/>
    <s v="NO APLICA"/>
    <s v="Gestionar acciones comunicacionales en el marco de las líneas de comunicación del Gobierno, prevención de enfermedades, promoción y atención en salud, incorporando estrategias de mercadeo social con el fin de motivar la participación ciudadana;"/>
    <s v="Informe de participación en campañas nacionales y ruedas de prensa ejecutadas."/>
    <s v="NUEVA"/>
    <m/>
    <s v="OTRO"/>
    <s v="NA"/>
    <s v="06"/>
    <s v="NA"/>
    <s v="NA"/>
    <s v="NO IDENTIF AREA REQ"/>
    <n v="0"/>
    <n v="0"/>
    <n v="0"/>
    <n v="0"/>
    <n v="0"/>
    <n v="0"/>
    <n v="0"/>
    <n v="0"/>
    <n v="0"/>
    <n v="0"/>
    <n v="0"/>
    <n v="0"/>
    <n v="150"/>
    <n v="0"/>
    <n v="150"/>
    <n v="0"/>
    <n v="0"/>
    <n v="0"/>
    <n v="0"/>
    <n v="0"/>
    <n v="0"/>
    <n v="0"/>
    <n v="0"/>
    <n v="0"/>
    <n v="0"/>
    <n v="0"/>
    <n v="0"/>
    <n v="0"/>
    <n v="0"/>
    <n v="0"/>
    <n v="0"/>
    <n v="0"/>
    <n v="0"/>
    <n v="0"/>
    <n v="0"/>
    <n v="0"/>
    <n v="150"/>
    <n v="0"/>
    <n v="150"/>
    <s v="Anual "/>
    <m/>
    <n v="2"/>
    <n v="0"/>
    <n v="0"/>
    <n v="15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50"/>
    <n v="150"/>
    <n v="150"/>
  </r>
  <r>
    <s v="137000043"/>
    <s v="DIREC COMUNICACION IMAGEN PRENSA"/>
    <s v="DISEÑO DE LOGOTIPO PARA ESTRATEGIA ECUADOR LIBRE DE DESNUTRICIÓN INFANTIL"/>
    <n v="9999"/>
    <x v="1"/>
    <s v="000"/>
    <x v="0"/>
    <x v="7"/>
    <x v="0"/>
    <x v="0"/>
    <s v="0000"/>
    <s v="0000"/>
    <s v="ADMINISTRACION CENTRAL"/>
    <s v="SIN PROYECTO"/>
    <s v="GASTO OPERATIVO DE PROCESOS ADJETIVOS"/>
    <s v="DIFUSION INFORMACION Y PUBLICIDAD"/>
    <s v="RECURSOS FISCALES"/>
    <s v="SIN ORGANISMO"/>
    <s v="SIN CORRELATIVO"/>
    <s v="NO APLICA"/>
    <s v="Gestionar acciones comunicacionales en el marco de las líneas de comunicación del Gobierno, prevención de enfermedades, promoción y atención en salud, incorporando estrategias de mercadeo social con el fin de motivar la participación ciudadana;"/>
    <s v="Informe de participación en campañas nacionales y ruedas de prensa ejecutadas."/>
    <s v="NUEVA"/>
    <m/>
    <s v="OTRO"/>
    <s v="NA"/>
    <s v="06"/>
    <s v="NA"/>
    <s v="NA"/>
    <s v="NO IDENTIF AREA REQ"/>
    <n v="0"/>
    <n v="0"/>
    <n v="0"/>
    <n v="0"/>
    <n v="0"/>
    <n v="0"/>
    <n v="0"/>
    <n v="0"/>
    <n v="0"/>
    <n v="0"/>
    <n v="0"/>
    <n v="0"/>
    <n v="1000"/>
    <n v="0"/>
    <n v="1000"/>
    <n v="0"/>
    <n v="0"/>
    <n v="0"/>
    <n v="0"/>
    <n v="0"/>
    <n v="0"/>
    <n v="0"/>
    <n v="0"/>
    <n v="0"/>
    <n v="0"/>
    <n v="0"/>
    <n v="0"/>
    <n v="0"/>
    <n v="0"/>
    <n v="0"/>
    <n v="0"/>
    <n v="0"/>
    <n v="0"/>
    <n v="0"/>
    <n v="0"/>
    <n v="0"/>
    <n v="1000"/>
    <n v="0"/>
    <n v="1000"/>
    <s v="Anual "/>
    <m/>
    <n v="2"/>
    <n v="0"/>
    <n v="0"/>
    <n v="1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000"/>
    <n v="1000"/>
    <n v="1000"/>
  </r>
  <r>
    <s v="137000044"/>
    <s v="DIREC COMUNICACION IMAGEN PRENSA"/>
    <s v="ELABORACIÓN DE PIEZAS GRÁFICAS PARA USO INTERNO PARA ESTRATEGIA ECUADOR LIBRE DE DESNUTRICIÓN INFANTIL"/>
    <n v="9999"/>
    <x v="1"/>
    <s v="000"/>
    <x v="0"/>
    <x v="7"/>
    <x v="0"/>
    <x v="0"/>
    <s v="0000"/>
    <s v="0000"/>
    <s v="ADMINISTRACION CENTRAL"/>
    <s v="SIN PROYECTO"/>
    <s v="GASTO OPERATIVO DE PROCESOS ADJETIVOS"/>
    <s v="DIFUSION INFORMACION Y PUBLICIDAD"/>
    <s v="RECURSOS FISCALES"/>
    <s v="SIN ORGANISMO"/>
    <s v="SIN CORRELATIVO"/>
    <s v="NO APLICA"/>
    <s v="Gestionar acciones comunicacionales en el marco de las líneas de comunicación del Gobierno, prevención de enfermedades, promoción y atención en salud, incorporando estrategias de mercadeo social con el fin de motivar la participación ciudadana;"/>
    <s v="Informe de participación en campañas nacionales y ruedas de prensa ejecutadas."/>
    <s v="NUEVA"/>
    <m/>
    <s v="OTRO"/>
    <s v="NA"/>
    <s v="06"/>
    <s v="NA"/>
    <s v="NA"/>
    <s v="NO IDENTIF AREA REQ"/>
    <n v="0"/>
    <n v="0"/>
    <n v="0"/>
    <n v="0"/>
    <n v="0"/>
    <n v="0"/>
    <n v="0"/>
    <n v="0"/>
    <n v="0"/>
    <n v="0"/>
    <n v="0"/>
    <n v="0"/>
    <n v="2500"/>
    <n v="0"/>
    <n v="2500"/>
    <n v="0"/>
    <n v="0"/>
    <n v="0"/>
    <n v="0"/>
    <n v="0"/>
    <n v="0"/>
    <n v="0"/>
    <n v="0"/>
    <n v="0"/>
    <n v="0"/>
    <n v="0"/>
    <n v="0"/>
    <n v="0"/>
    <n v="0"/>
    <n v="0"/>
    <n v="0"/>
    <n v="0"/>
    <n v="0"/>
    <n v="0"/>
    <n v="0"/>
    <n v="0"/>
    <n v="2500"/>
    <n v="0"/>
    <n v="2500"/>
    <s v="Anual "/>
    <m/>
    <n v="2"/>
    <n v="0"/>
    <n v="0"/>
    <n v="25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500"/>
    <n v="2500"/>
    <n v="2500"/>
  </r>
  <r>
    <s v="137000045"/>
    <s v="DIREC COMUNICACION IMAGEN PRENSA"/>
    <s v="Servicio de impresión de material comunicacional del Ministerio de Salud Pública"/>
    <n v="9999"/>
    <x v="1"/>
    <s v="000"/>
    <x v="0"/>
    <x v="8"/>
    <x v="0"/>
    <x v="0"/>
    <s v="0000"/>
    <s v="0000"/>
    <s v="ADMINISTRACION CENTRAL"/>
    <s v="SIN PROYECTO"/>
    <s v="GASTO OPERATIVO DE PROCESOS ADJETIVOS"/>
    <s v="EDICIÓN IMPRESIÓN REPRODUCCIÓN PUBLICACIONES SUSCR"/>
    <s v="RECURSOS FISCALES"/>
    <s v="SIN ORGANISMO"/>
    <s v="SIN CORRELATIVO"/>
    <s v="NO APLICA"/>
    <s v="Dirigir, coordinar y supervisar la elaboración, producción, edición, difusión y distribución de material informativo y piezas comunicacionales para promover la gestión institucional, alineados a las políticas emitidas por la entidad rectora en comunicación;"/>
    <s v="Material comunicacional y educomunicacional físico y/o digital."/>
    <s v="NUEVA"/>
    <m/>
    <s v="ÍNFIMA CUANTÍA"/>
    <n v="10"/>
    <s v="06"/>
    <s v="NA"/>
    <s v="NA"/>
    <s v="NO IDENTIF AREA REQ"/>
    <n v="0"/>
    <n v="0"/>
    <n v="0"/>
    <n v="0"/>
    <n v="0"/>
    <n v="0"/>
    <n v="0"/>
    <n v="0"/>
    <n v="0"/>
    <n v="0"/>
    <n v="0"/>
    <n v="0"/>
    <n v="0"/>
    <n v="0"/>
    <n v="0"/>
    <n v="5220.05"/>
    <n v="0"/>
    <n v="5220.05"/>
    <n v="0"/>
    <n v="0"/>
    <n v="0"/>
    <n v="0"/>
    <n v="0"/>
    <n v="0"/>
    <m/>
    <n v="0"/>
    <n v="0"/>
    <n v="0"/>
    <n v="0"/>
    <n v="0"/>
    <n v="0"/>
    <n v="0"/>
    <n v="0"/>
    <n v="0"/>
    <n v="0"/>
    <n v="0"/>
    <n v="5220.05"/>
    <n v="0"/>
    <n v="5220.05"/>
    <s v="Anual "/>
    <m/>
    <n v="2"/>
    <n v="0"/>
    <n v="0"/>
    <n v="5220.05"/>
    <n v="0"/>
    <n v="0"/>
    <n v="0"/>
    <n v="0"/>
    <n v="0"/>
    <n v="0"/>
    <n v="0"/>
    <n v="0"/>
    <n v="0"/>
    <n v="0"/>
    <n v="0"/>
    <n v="0"/>
    <n v="0"/>
    <n v="0"/>
    <n v="0"/>
    <n v="0"/>
    <n v="0"/>
    <n v="0"/>
    <n v="0"/>
    <m/>
    <n v="0"/>
    <n v="0"/>
    <n v="0"/>
    <n v="0"/>
    <n v="0"/>
    <n v="0"/>
    <n v="0"/>
    <n v="0"/>
    <m/>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000"/>
    <n v="3000"/>
    <n v="3000"/>
  </r>
  <r>
    <s v="137000046"/>
    <s v="DIREC COMUNICACION IMAGEN PRENSA"/>
    <s v="SERVICIO DE PUBLICACIÓN DE PRENSA"/>
    <n v="9999"/>
    <x v="1"/>
    <s v="000"/>
    <x v="0"/>
    <x v="7"/>
    <x v="0"/>
    <x v="0"/>
    <s v="0000"/>
    <s v="0000"/>
    <s v="ADMINISTRACION CENTRAL"/>
    <s v="SIN PROYECTO"/>
    <s v="GASTO OPERATIVO DE PROCESOS ADJETIVOS"/>
    <s v="DIFUSION INFORMACION Y PUBLICIDAD"/>
    <s v="RECURSOS FISCALES"/>
    <s v="SIN ORGANISMO"/>
    <s v="SIN CORRELATIVO"/>
    <s v="NO APLICA"/>
    <s v="Gestionar acciones comunicacionales en el marco de las líneas de comunicación del Gobierno, prevención de enfermedades, promoción y atención en salud, incorporando estrategias de mercadeo social con el fin de motivar la participación ciudadana;"/>
    <s v="Informe de participación en campañas nacionales y ruedas de prensa ejecutadas."/>
    <s v="NUEVA"/>
    <m/>
    <s v="ÍNFIMA CUANTÍA"/>
    <n v="10"/>
    <s v="06"/>
    <s v="NA"/>
    <s v="NA"/>
    <s v="NO IDENTIF AREA REQ"/>
    <n v="0"/>
    <n v="0"/>
    <n v="0"/>
    <n v="0"/>
    <n v="0"/>
    <n v="0"/>
    <n v="0"/>
    <n v="0"/>
    <n v="0"/>
    <n v="0"/>
    <n v="0"/>
    <n v="0"/>
    <n v="0"/>
    <n v="0"/>
    <n v="0"/>
    <n v="600"/>
    <n v="0"/>
    <n v="600"/>
    <n v="0"/>
    <n v="0"/>
    <n v="0"/>
    <n v="0"/>
    <n v="0"/>
    <n v="0"/>
    <n v="0"/>
    <n v="0"/>
    <n v="0"/>
    <n v="1940.04"/>
    <n v="0"/>
    <n v="1940.04"/>
    <n v="0"/>
    <n v="0"/>
    <n v="0"/>
    <n v="0"/>
    <n v="0"/>
    <n v="0"/>
    <n v="2540.04"/>
    <n v="0"/>
    <n v="2540.04"/>
    <s v="Anual "/>
    <m/>
    <n v="2"/>
    <n v="0"/>
    <n v="0"/>
    <n v="2540.04"/>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120"/>
    <n v="1120"/>
    <n v="1120"/>
  </r>
  <r>
    <s v="137000047"/>
    <s v="DIREC COMUNICACION IMAGEN PRENSA"/>
    <s v="Contratación del Servicio de impresión del Plan Decenal de Salud 2022-2031"/>
    <n v="9999"/>
    <x v="1"/>
    <s v="000"/>
    <x v="0"/>
    <x v="8"/>
    <x v="0"/>
    <x v="0"/>
    <s v="0000"/>
    <s v="0000"/>
    <s v="ADMINISTRACION CENTRAL"/>
    <s v="SIN PROYECTO"/>
    <s v="GASTO OPERATIVO DE PROCESOS ADJETIVOS"/>
    <s v="EDICIÓN IMPRESIÓN REPRODUCCIÓN PUBLICACIONES SUSCR"/>
    <s v="RECURSOS FISCALES"/>
    <s v="SIN ORGANISMO"/>
    <s v="SIN CORRELATIVO"/>
    <s v="NO APLICA"/>
    <s v="Dirigir, coordinar y supervisar la elaboración, producción, edición, difusión y distribución de material informativo y piezas comunicacionales para promover la gestión institucional, alineados a las políticas emitidas por la entidad rectora en comunicación;"/>
    <s v="Material comunicacional y educomunicacional físico y/o digital."/>
    <s v="NUEVA"/>
    <m/>
    <s v="OTRO"/>
    <s v="NA"/>
    <s v="06"/>
    <s v="NA"/>
    <s v="NA"/>
    <s v="NO IDENTIF AREA REQ"/>
    <n v="0"/>
    <n v="0"/>
    <n v="0"/>
    <n v="0"/>
    <n v="0"/>
    <n v="0"/>
    <n v="0"/>
    <n v="0"/>
    <n v="0"/>
    <n v="0"/>
    <n v="0"/>
    <n v="0"/>
    <n v="6779.95"/>
    <n v="0"/>
    <n v="6779.95"/>
    <n v="0"/>
    <n v="0"/>
    <n v="0"/>
    <m/>
    <n v="0"/>
    <n v="0"/>
    <n v="0"/>
    <n v="0"/>
    <n v="0"/>
    <n v="0"/>
    <n v="0"/>
    <n v="0"/>
    <n v="0"/>
    <n v="0"/>
    <n v="0"/>
    <n v="0"/>
    <n v="0"/>
    <n v="0"/>
    <n v="0"/>
    <n v="0"/>
    <n v="0"/>
    <n v="6779.95"/>
    <n v="0"/>
    <n v="6779.95"/>
    <s v="Anual "/>
    <m/>
    <n v="2"/>
    <n v="2000"/>
    <n v="0"/>
    <n v="2179.9500000000007"/>
    <n v="0"/>
    <n v="6600"/>
    <n v="0"/>
    <n v="6600"/>
    <n v="0"/>
    <n v="0"/>
    <n v="0"/>
    <n v="0"/>
    <n v="0"/>
    <n v="0"/>
    <n v="0"/>
    <n v="0"/>
    <n v="0"/>
    <n v="0"/>
    <n v="0"/>
    <n v="0"/>
    <n v="0"/>
    <n v="0"/>
    <n v="0"/>
    <n v="6600"/>
    <n v="0"/>
    <n v="6600"/>
    <m/>
    <n v="0"/>
    <n v="0"/>
    <n v="0"/>
    <n v="0"/>
    <n v="0"/>
    <n v="0"/>
    <n v="0"/>
    <n v="0"/>
    <n v="0"/>
    <n v="0"/>
    <n v="0"/>
    <n v="0"/>
    <n v="0"/>
    <n v="0"/>
    <m/>
    <n v="0"/>
    <n v="0"/>
    <n v="6600"/>
    <n v="0"/>
    <n v="6600"/>
    <s v="SI"/>
    <s v="VALIDADO"/>
    <n v="0"/>
    <n v="660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6600"/>
    <n v="0"/>
    <n v="0"/>
    <n v="0"/>
    <n v="0"/>
    <s v="53"/>
    <m/>
    <m/>
    <m/>
    <n v="0"/>
    <n v="0"/>
    <n v="0"/>
    <n v="0"/>
    <n v="0"/>
    <n v="0"/>
    <n v="0"/>
    <n v="0"/>
    <n v="0"/>
    <m/>
    <m/>
    <s v="OK"/>
    <s v="OK"/>
    <n v="0"/>
    <s v=""/>
    <n v="0"/>
    <n v="0"/>
    <n v="660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9000"/>
    <n v="9000"/>
    <n v="9000"/>
  </r>
  <r>
    <s v="137000048"/>
    <s v="DIREC COMUNICACION IMAGEN PRENSA"/>
    <s v="Impresión de material educomunicacional para prevención de ENT (Rotafolios)"/>
    <n v="9999"/>
    <x v="1"/>
    <s v="000"/>
    <x v="0"/>
    <x v="8"/>
    <x v="0"/>
    <x v="0"/>
    <s v="0000"/>
    <s v="0000"/>
    <s v="ADMINISTRACION CENTRAL"/>
    <s v="SIN PROYECTO"/>
    <s v="GASTO OPERATIVO DE PROCESOS ADJETIVOS"/>
    <s v="EDICIÓN IMPRESIÓN REPRODUCCIÓN PUBLICACIONES SUSCR"/>
    <s v="RECURSOS FISCALES"/>
    <s v="SIN ORGANISMO"/>
    <s v="SIN CORRELATIVO"/>
    <s v="NO APLICA"/>
    <s v="Dirigir, coordinar y supervisar la elaboración, producción, edición, difusión y distribución de material informativo y piezas comunicacionales para promover la gestión institucional, alineados a las políticas emitidas por la entidad rectora en comunicación;"/>
    <s v="Material comunicacional y educomunicacional físico y/o digital."/>
    <s v="NUEVA"/>
    <m/>
    <s v="SUBASTA INVERSA"/>
    <n v="44"/>
    <s v="06"/>
    <s v="NA"/>
    <s v="NA"/>
    <s v="NO IDENTIF AREA REQ"/>
    <n v="0"/>
    <n v="0"/>
    <n v="0"/>
    <n v="0"/>
    <n v="0"/>
    <n v="0"/>
    <n v="0"/>
    <n v="0"/>
    <n v="0"/>
    <n v="0"/>
    <n v="0"/>
    <n v="0"/>
    <n v="0"/>
    <n v="0"/>
    <n v="0"/>
    <n v="46800"/>
    <n v="0"/>
    <n v="46800"/>
    <n v="0"/>
    <n v="0"/>
    <n v="0"/>
    <n v="0"/>
    <n v="0"/>
    <n v="0"/>
    <n v="0"/>
    <n v="0"/>
    <n v="0"/>
    <n v="0"/>
    <n v="0"/>
    <n v="0"/>
    <n v="0"/>
    <n v="0"/>
    <n v="0"/>
    <n v="0"/>
    <n v="0"/>
    <n v="0"/>
    <n v="46800"/>
    <n v="0"/>
    <n v="46800"/>
    <s v="Anual "/>
    <m/>
    <n v="2"/>
    <n v="9847"/>
    <n v="0"/>
    <n v="56647"/>
    <n v="0"/>
    <n v="0"/>
    <n v="0"/>
    <n v="0"/>
    <n v="0"/>
    <n v="0"/>
    <n v="0"/>
    <n v="0"/>
    <n v="0"/>
    <n v="0"/>
    <n v="0"/>
    <n v="0"/>
    <n v="0"/>
    <n v="0"/>
    <n v="0"/>
    <n v="0"/>
    <n v="0"/>
    <n v="0"/>
    <n v="0"/>
    <n v="0"/>
    <n v="0"/>
    <n v="0"/>
    <n v="0"/>
    <n v="0"/>
    <n v="0"/>
    <n v="0"/>
    <n v="0"/>
    <n v="0"/>
    <m/>
    <n v="0"/>
    <n v="0"/>
    <n v="0"/>
    <n v="0"/>
    <n v="0"/>
    <n v="0"/>
    <n v="0"/>
    <n v="0"/>
    <m/>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6800"/>
    <n v="46800"/>
    <n v="46800"/>
  </r>
  <r>
    <s v="137000049"/>
    <s v="DIREC COMUNICACION IMAGEN PRENSA"/>
    <s v="SERVICIO DE DIFUSIÓN DE CAMPAÑAS DE COMUNICACIÓN DEL MINISTERIO DE SALUD PÚBLICA"/>
    <n v="9999"/>
    <x v="1"/>
    <s v="000"/>
    <x v="0"/>
    <x v="7"/>
    <x v="0"/>
    <x v="0"/>
    <s v="0000"/>
    <s v="0000"/>
    <s v="ADMINISTRACION CENTRAL"/>
    <s v="SIN PROYECTO"/>
    <s v="GASTO OPERATIVO DE PROCESOS ADJETIVOS"/>
    <s v="DIFUSION INFORMACION Y PUBLICIDAD"/>
    <s v="RECURSOS FISCALES"/>
    <s v="SIN ORGANISMO"/>
    <s v="SIN CORRELATIVO"/>
    <s v="NO APLICA"/>
    <s v="Gestionar acciones comunicacionales en el marco de las líneas de comunicación del Gobierno, prevención de enfermedades, promoción y atención en salud, incorporando estrategias de mercadeo social con el fin de motivar la participación ciudadana;"/>
    <s v="Informe de participación en campañas nacionales y ruedas de prensa ejecutadas."/>
    <s v="NUEVA"/>
    <m/>
    <s v="OTRO"/>
    <s v="NA"/>
    <s v="06"/>
    <s v="NA"/>
    <s v="NA"/>
    <s v="NO IDENTIF AREA REQ"/>
    <n v="0"/>
    <n v="0"/>
    <n v="0"/>
    <n v="0"/>
    <n v="0"/>
    <n v="0"/>
    <n v="0"/>
    <n v="0"/>
    <n v="0"/>
    <n v="0"/>
    <n v="0"/>
    <n v="0"/>
    <n v="0"/>
    <n v="0"/>
    <n v="0"/>
    <n v="0"/>
    <n v="0"/>
    <n v="0"/>
    <n v="40400"/>
    <n v="0"/>
    <n v="40400"/>
    <n v="0"/>
    <n v="0"/>
    <n v="0"/>
    <n v="0"/>
    <n v="0"/>
    <n v="0"/>
    <n v="0"/>
    <n v="0"/>
    <n v="0"/>
    <n v="0"/>
    <n v="0"/>
    <n v="0"/>
    <n v="0"/>
    <n v="0"/>
    <n v="0"/>
    <n v="40400"/>
    <n v="0"/>
    <n v="40400"/>
    <s v="Anual "/>
    <m/>
    <n v="2"/>
    <n v="409600"/>
    <n v="0"/>
    <n v="180399.52000000002"/>
    <n v="0"/>
    <n v="269600.48"/>
    <n v="0"/>
    <n v="269600.48"/>
    <n v="0"/>
    <n v="0"/>
    <n v="0"/>
    <n v="0"/>
    <n v="0"/>
    <n v="0"/>
    <n v="0"/>
    <n v="0"/>
    <n v="0"/>
    <n v="0"/>
    <n v="0"/>
    <n v="0"/>
    <n v="0"/>
    <n v="0"/>
    <n v="0"/>
    <n v="0"/>
    <n v="0"/>
    <n v="0"/>
    <n v="221198.87"/>
    <n v="0"/>
    <n v="221198.87"/>
    <n v="0"/>
    <n v="0"/>
    <n v="0"/>
    <n v="0"/>
    <n v="0"/>
    <n v="0"/>
    <n v="0"/>
    <n v="0"/>
    <n v="0"/>
    <n v="0"/>
    <n v="0"/>
    <n v="0"/>
    <n v="48401.61"/>
    <n v="0"/>
    <n v="48401.61"/>
    <n v="269600.48"/>
    <n v="0"/>
    <n v="269600.48"/>
    <s v="SI"/>
    <s v="VALIDADO"/>
    <n v="0"/>
    <n v="269600.48"/>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69600.48"/>
    <n v="0"/>
    <n v="179733.66"/>
    <n v="0"/>
    <n v="0"/>
    <s v="53"/>
    <m/>
    <m/>
    <m/>
    <n v="269600.48"/>
    <n v="0"/>
    <n v="269600.48"/>
    <n v="0"/>
    <n v="0"/>
    <n v="0"/>
    <n v="0"/>
    <n v="0"/>
    <n v="0"/>
    <m/>
    <m/>
    <s v="OK"/>
    <s v="OK"/>
    <n v="0"/>
    <s v=""/>
    <n v="0"/>
    <n v="269600.48"/>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0400"/>
    <n v="40400"/>
    <n v="40400"/>
  </r>
  <r>
    <s v="137000050"/>
    <s v="DIREC COMUNICACION IMAGEN PRENSA"/>
    <s v="Servicio de publicación de notificaciones en prensa escrita"/>
    <n v="9999"/>
    <x v="1"/>
    <s v="000"/>
    <x v="0"/>
    <x v="7"/>
    <x v="0"/>
    <x v="0"/>
    <s v="0000"/>
    <s v="0000"/>
    <s v="ADMINISTRACION CENTRAL"/>
    <s v="SIN PROYECTO"/>
    <s v="GASTO OPERATIVO DE PROCESOS ADJETIVOS"/>
    <s v="DIFUSION INFORMACION Y PUBLICIDAD"/>
    <s v="RECURSOS FISCALES"/>
    <s v="SIN ORGANISMO"/>
    <s v="SIN CORRELATIVO"/>
    <s v="NO APLICA"/>
    <s v="Gestionar acciones comunicacionales en el marco de las líneas de comunicación del Gobierno, prevención de enfermedades, promoción y atención en salud, incorporando estrategias de mercadeo social con el fin de motivar la participación ciudadana;"/>
    <s v="Informe de participación en campañas nacionales y ruedas de prensa ejecutadas."/>
    <s v="NUEVA"/>
    <m/>
    <s v="OTRO"/>
    <s v="NA"/>
    <s v="06"/>
    <s v="NA"/>
    <s v="NA"/>
    <s v="NO IDENTIF AREA REQ"/>
    <n v="0"/>
    <n v="0"/>
    <n v="0"/>
    <n v="0"/>
    <n v="0"/>
    <n v="0"/>
    <n v="0"/>
    <n v="0"/>
    <n v="0"/>
    <n v="0"/>
    <n v="0"/>
    <n v="0"/>
    <n v="2000"/>
    <n v="0"/>
    <n v="2000"/>
    <n v="0"/>
    <n v="0"/>
    <n v="0"/>
    <n v="2000"/>
    <n v="0"/>
    <n v="2000"/>
    <n v="0"/>
    <n v="0"/>
    <n v="0"/>
    <n v="2000"/>
    <n v="0"/>
    <n v="2000"/>
    <n v="0"/>
    <n v="0"/>
    <n v="0"/>
    <n v="779.94999999999982"/>
    <n v="0"/>
    <n v="779.94999999999982"/>
    <n v="0"/>
    <n v="0"/>
    <n v="0"/>
    <n v="6779.95"/>
    <n v="0"/>
    <n v="6779.95"/>
    <s v="Anual "/>
    <m/>
    <n v="2"/>
    <n v="0"/>
    <n v="0"/>
    <n v="159.94999999999999"/>
    <n v="0"/>
    <n v="6620"/>
    <n v="0"/>
    <n v="6620"/>
    <n v="0"/>
    <n v="0"/>
    <n v="0"/>
    <n v="0"/>
    <n v="0"/>
    <n v="0"/>
    <n v="0"/>
    <n v="0"/>
    <n v="0"/>
    <n v="0"/>
    <n v="0"/>
    <n v="0"/>
    <n v="2000"/>
    <n v="0"/>
    <n v="2000"/>
    <n v="0"/>
    <n v="0"/>
    <n v="0"/>
    <n v="2000"/>
    <n v="0"/>
    <n v="2000"/>
    <n v="0"/>
    <n v="0"/>
    <n v="0"/>
    <n v="2000"/>
    <n v="0"/>
    <n v="2000"/>
    <n v="0"/>
    <n v="0"/>
    <n v="0"/>
    <n v="619.99999999999977"/>
    <n v="0"/>
    <n v="619.99999999999977"/>
    <n v="0"/>
    <n v="0"/>
    <n v="0"/>
    <n v="6620"/>
    <n v="0"/>
    <n v="6620"/>
    <s v="SI"/>
    <s v="VALIDADO"/>
    <n v="0"/>
    <n v="662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6620"/>
    <n v="0"/>
    <n v="0"/>
    <n v="0"/>
    <n v="0"/>
    <s v="53"/>
    <m/>
    <m/>
    <m/>
    <n v="0"/>
    <n v="0"/>
    <n v="0"/>
    <n v="6620"/>
    <n v="0"/>
    <n v="6620"/>
    <n v="6620"/>
    <n v="0"/>
    <n v="6620"/>
    <m/>
    <m/>
    <s v="OK"/>
    <s v="OK"/>
    <n v="0"/>
    <s v="ANTICIPADO"/>
    <n v="0"/>
    <n v="662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8199.99"/>
    <n v="8199.99"/>
    <n v="8199.99"/>
  </r>
  <r>
    <s v="137000051"/>
    <s v="DIREC COMUNICACION IMAGEN PRENSA"/>
    <s v="Viáticos y subsistencia "/>
    <n v="9999"/>
    <x v="1"/>
    <s v="000"/>
    <x v="0"/>
    <x v="0"/>
    <x v="0"/>
    <x v="0"/>
    <s v="0000"/>
    <s v="0000"/>
    <s v="ADMINISTRACION CENTRAL"/>
    <s v="SIN PROYECTO"/>
    <s v="GASTO OPERATIVO DE PROCESOS ADJETIVOS"/>
    <s v="VIATICOS Y SUBSISTENCIAS EN EL INTERIOR"/>
    <s v="RECURSOS FISCALES"/>
    <s v="SIN ORGANISMO"/>
    <s v="SIN CORRELATIVO"/>
    <s v="NO APLICA"/>
    <s v="Desarrollar y revisar políticas internas y estrategias de comunicación social e imagen institucional, y vigilar su ejecución y cumplimiento en toda su jurisdicción operativa"/>
    <s v="Informes anuales de gestión ministerial."/>
    <s v="ARRASTRE"/>
    <m/>
    <s v="OTRO"/>
    <s v="NA"/>
    <s v="06"/>
    <s v="NA"/>
    <s v="NA"/>
    <s v="NO IDENTIF AREA REQ"/>
    <n v="0"/>
    <n v="0"/>
    <n v="0"/>
    <n v="0"/>
    <n v="0"/>
    <n v="0"/>
    <n v="0"/>
    <n v="0"/>
    <n v="0"/>
    <n v="400"/>
    <n v="0"/>
    <n v="400"/>
    <n v="600"/>
    <n v="0"/>
    <n v="600"/>
    <n v="0"/>
    <n v="0"/>
    <n v="0"/>
    <n v="0"/>
    <n v="0"/>
    <n v="0"/>
    <n v="0"/>
    <n v="0"/>
    <n v="0"/>
    <n v="0"/>
    <n v="0"/>
    <n v="0"/>
    <n v="0"/>
    <n v="0"/>
    <n v="0"/>
    <n v="0"/>
    <n v="0"/>
    <n v="0"/>
    <n v="0"/>
    <n v="0"/>
    <n v="0"/>
    <n v="1000"/>
    <n v="0"/>
    <n v="1000"/>
    <s v="Anual "/>
    <m/>
    <n v="2"/>
    <n v="0"/>
    <n v="0"/>
    <n v="1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000"/>
    <n v="1000"/>
    <n v="1000"/>
  </r>
  <r>
    <s v="137000052"/>
    <s v="DIREC COMUNICACION IMAGEN PRENSA"/>
    <s v="Viáticos al interior (PPR)"/>
    <n v="9999"/>
    <x v="2"/>
    <s v="000"/>
    <x v="1"/>
    <x v="0"/>
    <x v="0"/>
    <x v="0"/>
    <s v="0000"/>
    <s v="0000"/>
    <s v="PREVENCION Y PROMOCION DE LA SALUD"/>
    <s v="SIN PROYECTO"/>
    <s v="DESNUTRICION INFANTIL CONTROL NIÑO SANO"/>
    <s v="VIATICOS Y SUBSISTENCIAS EN EL INTERIOR"/>
    <s v="RECURSOS FISCALES"/>
    <s v="SIN ORGANISMO"/>
    <s v="SIN CORRELATIVO"/>
    <s v="Presupuesto por Resultados"/>
    <s v="Desarrollar y revisar políticas internas y estrategias de comunicación social e imagen institucional, y vigilar su ejecución y cumplimiento en toda su jurisdicción operativa"/>
    <s v="Informes anuales de gestión ministerial."/>
    <s v="NUEVA"/>
    <m/>
    <s v="OTRO"/>
    <s v="NA"/>
    <s v="06"/>
    <s v="NA"/>
    <s v="NA"/>
    <s v="NO IDENTIF AREA REQ"/>
    <n v="0"/>
    <n v="0"/>
    <n v="0"/>
    <n v="0"/>
    <n v="0"/>
    <n v="0"/>
    <n v="0"/>
    <n v="0"/>
    <n v="0"/>
    <n v="200"/>
    <n v="0"/>
    <n v="200"/>
    <n v="200"/>
    <n v="0"/>
    <n v="200"/>
    <n v="200"/>
    <n v="0"/>
    <n v="200"/>
    <n v="200"/>
    <n v="0"/>
    <n v="200"/>
    <n v="200"/>
    <n v="0"/>
    <n v="200"/>
    <n v="200"/>
    <n v="0"/>
    <n v="200"/>
    <n v="200"/>
    <n v="0"/>
    <n v="200"/>
    <n v="200"/>
    <n v="0"/>
    <n v="200"/>
    <n v="0"/>
    <n v="0"/>
    <n v="0"/>
    <n v="1600"/>
    <n v="0"/>
    <n v="1600"/>
    <s v="Anual "/>
    <m/>
    <n v="2"/>
    <n v="0"/>
    <n v="0"/>
    <n v="16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PROM"/>
    <s v="CORRIENTE"/>
    <s v="55000005"/>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1600"/>
    <n v="1600"/>
    <n v="1600"/>
  </r>
  <r>
    <s v="137000053"/>
    <s v="DIREC COMUNICACION IMAGEN PRENSA"/>
    <s v="Viáticos y subsistencia de arrastre"/>
    <n v="9999"/>
    <x v="1"/>
    <s v="000"/>
    <x v="0"/>
    <x v="12"/>
    <x v="0"/>
    <x v="0"/>
    <s v="0000"/>
    <s v="0000"/>
    <s v="ADMINISTRACION CENTRAL"/>
    <s v="SIN PROYECTO"/>
    <s v="GASTO OPERATIVO DE PROCESOS ADJETIVOS"/>
    <s v="OBLIGACIONES DE EJERCICIOS ANTERIORES POR EGRESOS"/>
    <s v="RECURSOS FISCALES"/>
    <s v="SIN ORGANISMO"/>
    <s v="SIN CORRELATIVO"/>
    <s v="NO APLICA"/>
    <s v="Desarrollar y revisar políticas internas y estrategias de comunicación social e imagen institucional, y vigilar su ejecución y cumplimiento en toda su jurisdicción operativa"/>
    <s v="Informes anuales de gestión ministerial."/>
    <s v="ARRASTRE"/>
    <m/>
    <s v="OTRO"/>
    <s v="NA"/>
    <s v="06"/>
    <s v="NA"/>
    <s v="NA"/>
    <s v="NO IDENTIF AREA REQ"/>
    <n v="0"/>
    <n v="0"/>
    <n v="0"/>
    <n v="0"/>
    <n v="0"/>
    <n v="0"/>
    <n v="0"/>
    <n v="0"/>
    <n v="0"/>
    <n v="0"/>
    <n v="0"/>
    <n v="0"/>
    <n v="0"/>
    <n v="0"/>
    <n v="0"/>
    <n v="0"/>
    <n v="0"/>
    <n v="0"/>
    <n v="0"/>
    <n v="0"/>
    <n v="0"/>
    <n v="0"/>
    <n v="0"/>
    <n v="0"/>
    <n v="0"/>
    <n v="0"/>
    <n v="0"/>
    <n v="0"/>
    <n v="0"/>
    <n v="0"/>
    <n v="0"/>
    <n v="0"/>
    <n v="0"/>
    <n v="0"/>
    <n v="0"/>
    <n v="0"/>
    <n v="0"/>
    <n v="0"/>
    <n v="0"/>
    <m/>
    <m/>
    <n v="2"/>
    <n v="400"/>
    <n v="0"/>
    <n v="0"/>
    <n v="0"/>
    <n v="400"/>
    <n v="0"/>
    <n v="400"/>
    <n v="0"/>
    <n v="0"/>
    <n v="0"/>
    <n v="0"/>
    <n v="0"/>
    <n v="0"/>
    <m/>
    <n v="0"/>
    <n v="0"/>
    <n v="160"/>
    <n v="0"/>
    <n v="160"/>
    <n v="0"/>
    <n v="0"/>
    <n v="0"/>
    <n v="0"/>
    <n v="0"/>
    <n v="0"/>
    <n v="170"/>
    <n v="0"/>
    <n v="170"/>
    <n v="0"/>
    <n v="0"/>
    <n v="0"/>
    <n v="70"/>
    <n v="0"/>
    <n v="70"/>
    <n v="0"/>
    <n v="0"/>
    <n v="0"/>
    <n v="0"/>
    <n v="0"/>
    <n v="0"/>
    <n v="0"/>
    <n v="0"/>
    <n v="0"/>
    <n v="400"/>
    <n v="0"/>
    <n v="400"/>
    <s v="SI"/>
    <s v="VALIDADO"/>
    <n v="0"/>
    <n v="400"/>
    <s v="DESPACHO MINISTERIAL"/>
    <s v="DESPACHO MINISTERIAL"/>
    <s v="PLANTA CENTRAL"/>
    <s v="PICHINCHA"/>
    <s v="QUITO"/>
    <s v="PASIVO AÑOS ANTERIORE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00"/>
    <n v="0"/>
    <n v="0"/>
    <n v="0"/>
    <n v="0"/>
    <s v="99"/>
    <m/>
    <m/>
    <m/>
    <n v="7"/>
    <n v="0"/>
    <n v="7"/>
    <n v="393"/>
    <n v="0"/>
    <n v="393"/>
    <n v="393"/>
    <n v="0"/>
    <n v="393"/>
    <m/>
    <m/>
    <s v="OK"/>
    <s v="OK"/>
    <n v="0"/>
    <s v="ANTICIPADO"/>
    <n v="0"/>
    <n v="40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600"/>
    <n v="1600"/>
    <n v="1600"/>
  </r>
  <r>
    <s v="137000054"/>
    <s v="DIREC COMUNICACION IMAGEN PRENSA"/>
    <s v="Adquisición de cables y accesorios para los equipos audiovisuales de la Dirección Nacional de Comunicación, Imagen y Prensa"/>
    <n v="9999"/>
    <x v="1"/>
    <s v="000"/>
    <x v="0"/>
    <x v="13"/>
    <x v="0"/>
    <x v="0"/>
    <s v="0000"/>
    <s v="0000"/>
    <s v="ADMINISTRACION CENTRAL"/>
    <s v="SIN PROYECTO"/>
    <s v="GASTO OPERATIVO DE PROCESOS ADJETIVOS"/>
    <s v="REPUESTOS Y ACCESORIOS"/>
    <s v="RECURSOS FISCALES"/>
    <s v="SIN ORGANISMO"/>
    <s v="SIN CORRELATIVO"/>
    <s v="NO APLICA"/>
    <s v="Gestionar y administrar el uso de nuevas plataformas de difusión y comunicación para facilitar el acceso a información pública garantizando la transparencia y fortaleciendo la lucha contra la corrupción conforme la Constitución de la República;"/>
    <s v="Productos comunicacionales (b-roll y reels fotográfico) para medios comunicaciones y plataformas digitales."/>
    <s v="NUEVA"/>
    <m/>
    <s v="OTRO"/>
    <s v="NA"/>
    <s v="02"/>
    <s v="NA"/>
    <s v="NA"/>
    <s v="NO IDENTIF AREA REQ"/>
    <n v="0"/>
    <n v="0"/>
    <n v="0"/>
    <n v="0"/>
    <n v="0"/>
    <n v="0"/>
    <n v="0"/>
    <n v="0"/>
    <n v="0"/>
    <n v="0"/>
    <n v="0"/>
    <n v="0"/>
    <n v="0"/>
    <n v="0"/>
    <n v="0"/>
    <n v="0"/>
    <n v="0"/>
    <n v="0"/>
    <n v="0"/>
    <n v="0"/>
    <n v="0"/>
    <n v="0"/>
    <n v="0"/>
    <n v="0"/>
    <n v="0"/>
    <n v="0"/>
    <n v="0"/>
    <n v="0"/>
    <n v="0"/>
    <n v="0"/>
    <n v="0"/>
    <n v="0"/>
    <n v="0"/>
    <n v="0"/>
    <n v="0"/>
    <n v="0"/>
    <n v="0"/>
    <n v="0"/>
    <n v="0"/>
    <m/>
    <m/>
    <n v="2"/>
    <n v="1170"/>
    <n v="0"/>
    <n v="1170"/>
    <n v="0"/>
    <n v="0"/>
    <n v="0"/>
    <n v="0"/>
    <n v="0"/>
    <n v="0"/>
    <n v="0"/>
    <n v="0"/>
    <n v="0"/>
    <n v="0"/>
    <m/>
    <m/>
    <n v="0"/>
    <n v="0"/>
    <n v="0"/>
    <n v="0"/>
    <n v="0"/>
    <n v="0"/>
    <n v="0"/>
    <n v="0"/>
    <n v="0"/>
    <n v="0"/>
    <n v="0"/>
    <n v="0"/>
    <n v="0"/>
    <n v="0"/>
    <n v="0"/>
    <n v="0"/>
    <n v="0"/>
    <n v="0"/>
    <n v="0"/>
    <n v="0"/>
    <n v="0"/>
    <n v="0"/>
    <n v="0"/>
    <n v="0"/>
    <n v="0"/>
    <n v="0"/>
    <n v="0"/>
    <n v="0"/>
    <n v="0"/>
    <n v="0"/>
    <n v="0"/>
    <s v="NO"/>
    <s v="VALIDADO"/>
    <n v="0"/>
    <n v="0"/>
    <s v="DESPACHO MINISTERIAL"/>
    <s v="DESPACHO MINISTERIAL"/>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600"/>
    <n v="1600"/>
    <n v="1600"/>
  </r>
  <r>
    <s v="137000055"/>
    <s v="DIREC COMUNICACION IMAGEN PRENSA"/>
    <s v="Convenio de Cooperación Interinstitucional para la difusión de la Campaña de Vacunación contra la influenza  entre el Ministerio de Salud Pública y Sanofi-Aventis del Ecuador S.A."/>
    <n v="9999"/>
    <x v="1"/>
    <s v="000"/>
    <x v="0"/>
    <x v="14"/>
    <x v="0"/>
    <x v="2"/>
    <m/>
    <m/>
    <s v="ADMINISTRACION CENTRAL"/>
    <s v="SIN PROYECTO"/>
    <s v="GASTO OPERATIVO DE GOBERNANZA"/>
    <s v=""/>
    <s v=""/>
    <s v=""/>
    <s v=""/>
    <s v="Estrategia comunicacional de promoción "/>
    <s v="Coordinar con las instituciones gubernamentales, no gubernamentales y agencias de cooperación internacional, la planificación y ejecución de estrategias de comunicación, líneas informativas de gobierno en temas de salud"/>
    <s v="Informe de participación en campañas nacionales y ruedas de prensa ejecutadas."/>
    <s v="NUEVA"/>
    <m/>
    <s v="OTRO"/>
    <s v="NA"/>
    <s v=""/>
    <s v=""/>
    <s v=""/>
    <s v="NO IDENTIF AREA REQ"/>
    <n v="0"/>
    <n v="0"/>
    <n v="0"/>
    <n v="0"/>
    <n v="0"/>
    <n v="0"/>
    <n v="0"/>
    <n v="0"/>
    <n v="0"/>
    <n v="0"/>
    <n v="0"/>
    <n v="0"/>
    <n v="0"/>
    <n v="0"/>
    <n v="0"/>
    <n v="0"/>
    <n v="0"/>
    <n v="0"/>
    <n v="0"/>
    <n v="0"/>
    <n v="0"/>
    <n v="0"/>
    <n v="0"/>
    <n v="0"/>
    <n v="0"/>
    <n v="0"/>
    <n v="0"/>
    <n v="0"/>
    <n v="0"/>
    <n v="0"/>
    <n v="0"/>
    <n v="0"/>
    <n v="0"/>
    <n v="0"/>
    <n v="0"/>
    <n v="0"/>
    <n v="0"/>
    <n v="0"/>
    <n v="0"/>
    <m/>
    <m/>
    <m/>
    <n v="0"/>
    <n v="0"/>
    <n v="0"/>
    <n v="0"/>
    <n v="0"/>
    <n v="0"/>
    <n v="0"/>
    <n v="0"/>
    <n v="0"/>
    <n v="0"/>
    <n v="0"/>
    <n v="0"/>
    <n v="0"/>
    <n v="0"/>
    <n v="0"/>
    <n v="0"/>
    <n v="0"/>
    <n v="0"/>
    <n v="0"/>
    <n v="0"/>
    <n v="0"/>
    <n v="0"/>
    <n v="0"/>
    <n v="0"/>
    <n v="0"/>
    <n v="0"/>
    <n v="0"/>
    <n v="0"/>
    <n v="0"/>
    <n v="0"/>
    <n v="0"/>
    <n v="0"/>
    <n v="0"/>
    <n v="0"/>
    <n v="0"/>
    <n v="0"/>
    <n v="0"/>
    <n v="0"/>
    <n v="0"/>
    <n v="0"/>
    <n v="0"/>
    <n v="0"/>
    <n v="0"/>
    <n v="0"/>
    <n v="0"/>
    <n v="0"/>
    <s v="SI"/>
    <s v="VALIDADO"/>
    <n v="0"/>
    <n v="0"/>
    <s v="VICEM GOBERNANZA VIGILANCIA SALUD"/>
    <s v="SUBSE NAC GOBERNANZA SALUD"/>
    <s v="PLANTA CENTRAL"/>
    <s v="PICHINCHA"/>
    <s v="QUITO"/>
    <s v=""/>
    <s v="0"/>
    <s v="GOB"/>
    <s v="CORRIENTE"/>
    <s v="58000003"/>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
    <m/>
    <m/>
    <m/>
    <n v="0"/>
    <s v=""/>
    <n v="0"/>
    <n v="0"/>
    <s v=""/>
    <n v="0"/>
    <n v="0"/>
    <s v=""/>
    <n v="0"/>
    <m/>
    <m/>
    <s v="OK"/>
    <s v="OK"/>
    <n v="0"/>
    <s v=""/>
    <n v="0"/>
    <n v="0"/>
    <n v="0"/>
    <m/>
    <m/>
    <m/>
    <m/>
    <m/>
    <m/>
    <m/>
    <m/>
    <m/>
    <m/>
    <m/>
  </r>
  <r>
    <s v="137000056"/>
    <s v="DIREC COMUNICACION IMAGEN PRENSA"/>
    <s v="Provisión de materiales para la imprenta institucional"/>
    <n v="9999"/>
    <x v="1"/>
    <s v="000"/>
    <x v="0"/>
    <x v="15"/>
    <x v="0"/>
    <x v="0"/>
    <s v="0000"/>
    <s v="0000"/>
    <s v="ADMINISTRACION CENTRAL"/>
    <s v="SIN PROYECTO"/>
    <s v="GASTO OPERATIVO DE PROCESOS ADJETIVOS"/>
    <s v="MATERIALES DE IMPRESIÓN FOTOGRAFIA REPRODUCCION Y"/>
    <s v="RECURSOS FISCALES"/>
    <s v="SIN ORGANISMO"/>
    <s v="SIN CORRELATIVO"/>
    <s v="Estrategia comunicacional de promoción "/>
    <s v="Dirigir, coordinar y supervisar la elaboración, producción, edición, difusión y distribución de material informativo y piezas comunicacionales para promover la gestión institucional, alineados a las políticas emitidas por la entidad rectora en comunicación;"/>
    <s v="Material gráfico elaborado en la imprenta institucional pre – post prensa."/>
    <s v="NUEVA"/>
    <m/>
    <s v="OTRO"/>
    <s v="NA"/>
    <s v="02"/>
    <s v="NA"/>
    <s v="NA"/>
    <s v="NO IDENTIF AREA REQ"/>
    <n v="0"/>
    <n v="0"/>
    <n v="0"/>
    <n v="0"/>
    <n v="0"/>
    <n v="0"/>
    <n v="0"/>
    <n v="0"/>
    <n v="0"/>
    <n v="0"/>
    <n v="0"/>
    <n v="0"/>
    <n v="0"/>
    <n v="0"/>
    <n v="0"/>
    <n v="0"/>
    <n v="0"/>
    <n v="0"/>
    <n v="0"/>
    <n v="0"/>
    <n v="0"/>
    <n v="0"/>
    <n v="0"/>
    <n v="0"/>
    <n v="0"/>
    <n v="0"/>
    <n v="0"/>
    <n v="0"/>
    <n v="0"/>
    <n v="0"/>
    <n v="0"/>
    <n v="0"/>
    <n v="0"/>
    <n v="0"/>
    <n v="0"/>
    <n v="0"/>
    <n v="0"/>
    <n v="0"/>
    <n v="0"/>
    <m/>
    <m/>
    <n v="2"/>
    <n v="4800"/>
    <n v="0"/>
    <n v="318.60000000000002"/>
    <n v="0"/>
    <n v="4481.3999999999996"/>
    <n v="0"/>
    <n v="4481.3999999999996"/>
    <n v="0"/>
    <n v="0"/>
    <n v="0"/>
    <n v="0"/>
    <n v="0"/>
    <n v="0"/>
    <m/>
    <m/>
    <n v="0"/>
    <n v="0"/>
    <n v="0"/>
    <n v="0"/>
    <n v="0"/>
    <n v="0"/>
    <n v="0"/>
    <n v="4481.3999999999996"/>
    <n v="0"/>
    <n v="4481.3999999999996"/>
    <n v="0"/>
    <n v="0"/>
    <n v="0"/>
    <n v="0"/>
    <n v="0"/>
    <n v="0"/>
    <n v="0"/>
    <n v="0"/>
    <n v="0"/>
    <n v="0"/>
    <n v="0"/>
    <n v="0"/>
    <n v="0"/>
    <n v="0"/>
    <n v="0"/>
    <n v="0"/>
    <n v="0"/>
    <n v="0"/>
    <n v="4481.3999999999996"/>
    <n v="0"/>
    <n v="4481.3999999999996"/>
    <s v="SI"/>
    <s v="VALIDADO"/>
    <n v="0"/>
    <n v="4481.3999999999996"/>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481.3999999999996"/>
    <n v="0"/>
    <n v="0"/>
    <n v="0"/>
    <n v="0"/>
    <s v="53"/>
    <m/>
    <m/>
    <m/>
    <n v="0"/>
    <n v="0"/>
    <n v="0"/>
    <n v="4481.3999999999996"/>
    <n v="0"/>
    <n v="4481.3999999999996"/>
    <n v="4481.3999999999996"/>
    <n v="0"/>
    <n v="4481.3999999999996"/>
    <m/>
    <m/>
    <s v="OK"/>
    <s v="OK"/>
    <n v="0"/>
    <s v="ANTICIPADO"/>
    <n v="0"/>
    <n v="4481.3999999999996"/>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600"/>
    <n v="1600"/>
    <n v="1600"/>
  </r>
  <r>
    <s v="137000057"/>
    <s v="DIREC COMUNICACION IMAGEN PRENSA"/>
    <s v="Servicio de difusión mensajes comunicacionales del Ministerio de Salud Pública en medios digitales"/>
    <n v="9999"/>
    <x v="1"/>
    <s v="000"/>
    <x v="0"/>
    <x v="7"/>
    <x v="0"/>
    <x v="0"/>
    <s v="0000"/>
    <s v="0000"/>
    <s v="ADMINISTRACION CENTRAL"/>
    <s v="SIN PROYECTO"/>
    <s v="GASTO OPERATIVO DE PROCESOS ADJETIVOS"/>
    <s v="DIFUSION INFORMACION Y PUBLICIDAD"/>
    <s v="RECURSOS FISCALES"/>
    <s v="SIN ORGANISMO"/>
    <s v="SIN CORRELATIVO"/>
    <s v="Estrategia comunicacional de promoción "/>
    <s v="Gestionar acciones comunicacionales en el marco de las líneas de comunicación del Gobierno, prevención de enfermedades, promoción y atención en salud, incorporando estrategias de mercadeo social con el fin de motivar la participación ciudadana;"/>
    <s v="Informe de participación en campañas nacionales y ruedas de prensa ejecutadas."/>
    <s v="NUEVA"/>
    <m/>
    <s v="OTRO"/>
    <s v="NA"/>
    <s v="06"/>
    <s v="NA"/>
    <s v="NA"/>
    <s v="NO IDENTIF AREA REQ"/>
    <n v="0"/>
    <n v="0"/>
    <n v="0"/>
    <n v="0"/>
    <n v="0"/>
    <n v="0"/>
    <n v="0"/>
    <n v="0"/>
    <n v="0"/>
    <n v="0"/>
    <n v="0"/>
    <n v="0"/>
    <n v="0"/>
    <n v="0"/>
    <n v="0"/>
    <n v="0"/>
    <n v="0"/>
    <n v="0"/>
    <n v="0"/>
    <n v="0"/>
    <n v="0"/>
    <n v="0"/>
    <n v="0"/>
    <n v="0"/>
    <n v="0"/>
    <n v="0"/>
    <n v="0"/>
    <n v="0"/>
    <n v="0"/>
    <n v="0"/>
    <n v="0"/>
    <n v="0"/>
    <n v="0"/>
    <n v="0"/>
    <n v="0"/>
    <n v="0"/>
    <n v="0"/>
    <n v="0"/>
    <n v="0"/>
    <m/>
    <m/>
    <n v="2"/>
    <n v="6779.95"/>
    <n v="0"/>
    <n v="6779.95"/>
    <n v="0"/>
    <n v="0"/>
    <n v="0"/>
    <n v="0"/>
    <n v="0"/>
    <n v="0"/>
    <n v="0"/>
    <n v="0"/>
    <n v="0"/>
    <n v="0"/>
    <m/>
    <m/>
    <n v="0"/>
    <n v="0"/>
    <n v="0"/>
    <n v="0"/>
    <n v="0"/>
    <n v="0"/>
    <n v="0"/>
    <m/>
    <n v="0"/>
    <n v="0"/>
    <n v="0"/>
    <n v="0"/>
    <n v="0"/>
    <m/>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600"/>
    <n v="1600"/>
    <n v="1600"/>
  </r>
  <r>
    <s v="113000001"/>
    <s v="SUB PROMOCION SALUD INTERCULTURAL  IGUALDAD"/>
    <s v="Implementar en territorio políticas, marcos normativos, planes, estrategias y actividades sobre promoción de la salud, derechos humanos, salud intercultural, ambiente y salud y participación social en salud. "/>
    <n v="9999"/>
    <x v="2"/>
    <s v="000"/>
    <x v="1"/>
    <x v="0"/>
    <x v="0"/>
    <x v="0"/>
    <s v="0000"/>
    <s v="0000"/>
    <s v="PREVENCION Y PROMOCION DE LA SALUD"/>
    <s v="SIN PROYECTO"/>
    <s v="DESNUTRICION INFANTIL CONTROL NIÑO SANO"/>
    <s v="VIATICOS Y SUBSISTENCIAS EN EL INTERIOR"/>
    <s v="RECURSOS FISCALES"/>
    <s v="SIN ORGANISMO"/>
    <s v="SIN CORRELATIVO"/>
    <s v="Presupuesto por Resultados"/>
    <s v="a. Presentar propuestas de política pública, proyectos de ley, modelos de gestión, normas técnicas, reglamentos, convenios y otros instrumentos normativos relacionados con la promoción de la salud e igualdad;_x000a_b. Autorizar el inicio de la elaboración"/>
    <s v="No aplica"/>
    <s v="NUEVA"/>
    <m/>
    <s v="OTRO"/>
    <s v="NA"/>
    <s v="06"/>
    <s v="NA"/>
    <s v="NA"/>
    <s v="NO IDENTIF AREA REQ"/>
    <n v="0"/>
    <n v="0"/>
    <n v="0"/>
    <n v="0"/>
    <n v="0"/>
    <n v="0"/>
    <n v="0"/>
    <n v="0"/>
    <n v="0"/>
    <n v="0"/>
    <n v="0"/>
    <n v="0"/>
    <n v="15000"/>
    <n v="0"/>
    <n v="15000"/>
    <n v="0"/>
    <n v="0"/>
    <n v="0"/>
    <n v="0"/>
    <n v="0"/>
    <n v="0"/>
    <n v="0"/>
    <n v="0"/>
    <n v="0"/>
    <n v="0"/>
    <n v="0"/>
    <n v="0"/>
    <n v="0"/>
    <n v="0"/>
    <n v="0"/>
    <n v="0"/>
    <n v="0"/>
    <n v="0"/>
    <n v="0"/>
    <n v="0"/>
    <n v="0"/>
    <n v="15000"/>
    <n v="0"/>
    <n v="15000"/>
    <m/>
    <m/>
    <m/>
    <n v="0"/>
    <n v="0"/>
    <n v="15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5"/>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29896"/>
    <n v="20000"/>
    <n v="15000"/>
  </r>
  <r>
    <s v="113000002"/>
    <s v="SUB PROMOCION SALUD INTERCULTURAL  IGUALDAD"/>
    <s v="Adquisición de hierro, multivitaminas y minerales en polvo"/>
    <n v="9999"/>
    <x v="2"/>
    <s v="000"/>
    <x v="2"/>
    <x v="16"/>
    <x v="0"/>
    <x v="0"/>
    <s v="0000"/>
    <s v="0000"/>
    <s v="PREVENCION Y PROMOCION DE LA SALUD"/>
    <s v="SIN PROYECTO"/>
    <s v="DESNUTRICION INFANTIL CONTROL PRENATAL"/>
    <s v="MEDICAMENTOS"/>
    <s v="RECURSOS FISCALES"/>
    <s v="SIN ORGANISMO"/>
    <s v="SIN CORRELATIVO"/>
    <s v="Presupuesto por Resultados"/>
    <s v="a. Presentar propuestas de política pública, proyectos de ley, modelos de gestión, normas técnicas, reglamentos, convenios y otros instrumentos normativos relacionados con la promoción de la salud e igualdad;_x000a_b. Autorizar el inicio de la elaboración"/>
    <s v="No aplica"/>
    <s v="NUEVA"/>
    <m/>
    <s v="CATÁLOGO ELECTRÓNICO"/>
    <n v="12"/>
    <s v="02"/>
    <s v="NA"/>
    <s v="NA"/>
    <s v="NO IDENTIF AREA REQ"/>
    <n v="0"/>
    <n v="0"/>
    <n v="0"/>
    <n v="0"/>
    <n v="0"/>
    <n v="0"/>
    <n v="0"/>
    <n v="0"/>
    <n v="0"/>
    <n v="0"/>
    <n v="0"/>
    <n v="0"/>
    <n v="2160982"/>
    <n v="0"/>
    <n v="2160982"/>
    <n v="0"/>
    <n v="0"/>
    <n v="0"/>
    <n v="0"/>
    <n v="0"/>
    <n v="0"/>
    <n v="0"/>
    <n v="0"/>
    <n v="0"/>
    <n v="0"/>
    <n v="0"/>
    <n v="0"/>
    <n v="0"/>
    <n v="0"/>
    <n v="0"/>
    <n v="0"/>
    <n v="0"/>
    <n v="0"/>
    <n v="0"/>
    <n v="0"/>
    <n v="0"/>
    <n v="2160982"/>
    <n v="0"/>
    <n v="2160982"/>
    <m/>
    <m/>
    <m/>
    <n v="0"/>
    <n v="0"/>
    <n v="2160982"/>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MEDICAMENTOS Y DISPOSITIVOS MÉDICOS"/>
    <s v="0"/>
    <s v="PROM"/>
    <s v="CORRIENTE"/>
    <s v="55000004"/>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REVENIR ORIENTAR DISMINUIR LOS FACTORES DE RIESGO DETECTAR PROBLEMAS DE SALUD DE LAS EMBARAZADAS Y TRATARLOS A TIEMPO PARA  AYUDAR A PREVENIR LA DESNUTRICION QUE ES UN OBSTACULO QUE LIMITA EL CRECIMIENTO FISICO EL DESARROLLO COGNITIVO Y DEL SISTEMA INMUNOLOGICO DE LA NINEZ."/>
    <n v="2160982"/>
    <n v="2160982"/>
    <n v="2160982"/>
  </r>
  <r>
    <s v="113000003"/>
    <s v="SUB PROMOCION SALUD INTERCULTURAL  IGUALDAD"/>
    <s v="Adquisición de vitamina A "/>
    <n v="9999"/>
    <x v="2"/>
    <s v="000"/>
    <x v="2"/>
    <x v="16"/>
    <x v="0"/>
    <x v="0"/>
    <s v="0000"/>
    <s v="0000"/>
    <s v="PREVENCION Y PROMOCION DE LA SALUD"/>
    <s v="SIN PROYECTO"/>
    <s v="DESNUTRICION INFANTIL CONTROL PRENATAL"/>
    <s v="MEDICAMENTOS"/>
    <s v="RECURSOS FISCALES"/>
    <s v="SIN ORGANISMO"/>
    <s v="SIN CORRELATIVO"/>
    <s v="Presupuesto por Resultados"/>
    <s v="a. Presentar propuestas de política pública, proyectos de ley, modelos de gestión, normas técnicas, reglamentos, convenios y otros instrumentos normativos relacionados con la promoción de la salud e igualdad;_x000a_b. Autorizar el inicio de la elaboración"/>
    <s v="No aplica"/>
    <s v="NUEVA"/>
    <m/>
    <s v="SUBASTA INVERSA"/>
    <n v="44"/>
    <s v="02"/>
    <s v="NA"/>
    <s v="NA"/>
    <s v="NO IDENTIF AREA REQ"/>
    <n v="0"/>
    <n v="0"/>
    <n v="0"/>
    <n v="0"/>
    <n v="0"/>
    <n v="0"/>
    <n v="0"/>
    <n v="0"/>
    <n v="0"/>
    <n v="0"/>
    <n v="0"/>
    <n v="0"/>
    <n v="35338"/>
    <n v="0"/>
    <n v="35338"/>
    <n v="0"/>
    <n v="0"/>
    <n v="0"/>
    <n v="0"/>
    <n v="0"/>
    <n v="0"/>
    <n v="0"/>
    <n v="0"/>
    <n v="0"/>
    <n v="0"/>
    <n v="0"/>
    <n v="0"/>
    <n v="0"/>
    <n v="0"/>
    <n v="0"/>
    <n v="0"/>
    <n v="0"/>
    <n v="0"/>
    <n v="0"/>
    <n v="0"/>
    <n v="0"/>
    <n v="35338"/>
    <n v="0"/>
    <n v="35338"/>
    <m/>
    <m/>
    <m/>
    <n v="0"/>
    <n v="0"/>
    <n v="35338"/>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MEDICAMENTOS Y DISPOSITIVOS MÉDICOS"/>
    <s v="0"/>
    <s v="PROM"/>
    <s v="CORRIENTE"/>
    <s v="55000004"/>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REVENIR ORIENTAR DISMINUIR LOS FACTORES DE RIESGO DETECTAR PROBLEMAS DE SALUD DE LAS EMBARAZADAS Y TRATARLOS A TIEMPO PARA  AYUDAR A PREVENIR LA DESNUTRICION QUE ES UN OBSTACULO QUE LIMITA EL CRECIMIENTO FISICO EL DESARROLLO COGNITIVO Y DEL SISTEMA INMUNOLOGICO DE LA NINEZ."/>
    <n v="35338"/>
    <n v="35338"/>
    <n v="35338"/>
  </r>
  <r>
    <s v="113000004"/>
    <s v="SUB PROMOCION SALUD INTERCULTURAL  IGUALDAD"/>
    <s v="Adquisición de hierro polimaltosado"/>
    <n v="9999"/>
    <x v="2"/>
    <s v="000"/>
    <x v="2"/>
    <x v="16"/>
    <x v="0"/>
    <x v="0"/>
    <s v="0000"/>
    <s v="0000"/>
    <s v="PREVENCION Y PROMOCION DE LA SALUD"/>
    <s v="SIN PROYECTO"/>
    <s v="DESNUTRICION INFANTIL CONTROL PRENATAL"/>
    <s v="MEDICAMENTOS"/>
    <s v="RECURSOS FISCALES"/>
    <s v="SIN ORGANISMO"/>
    <s v="SIN CORRELATIVO"/>
    <s v="Presupuesto por Resultados"/>
    <s v="a. Presentar propuestas de política pública, proyectos de ley, modelos de gestión, normas técnicas, reglamentos, convenios y otros instrumentos normativos relacionados con la promoción de la salud e igualdad;_x000a_b. Autorizar el inicio de la elaboración"/>
    <s v="No aplica"/>
    <s v="NUEVA"/>
    <m/>
    <s v="SUBASTA INVERSA"/>
    <n v="44"/>
    <s v="02"/>
    <s v="NA"/>
    <s v="NA"/>
    <s v="NO IDENTIF AREA REQ"/>
    <n v="0"/>
    <n v="0"/>
    <n v="0"/>
    <n v="0"/>
    <n v="0"/>
    <n v="0"/>
    <n v="0"/>
    <n v="0"/>
    <n v="0"/>
    <n v="0"/>
    <n v="0"/>
    <n v="0"/>
    <n v="1237034"/>
    <n v="0"/>
    <n v="1237034"/>
    <n v="0"/>
    <n v="0"/>
    <n v="0"/>
    <n v="0"/>
    <n v="0"/>
    <n v="0"/>
    <n v="0"/>
    <n v="0"/>
    <n v="0"/>
    <n v="0"/>
    <n v="0"/>
    <n v="0"/>
    <n v="0"/>
    <n v="0"/>
    <n v="0"/>
    <n v="0"/>
    <n v="0"/>
    <n v="0"/>
    <n v="0"/>
    <n v="0"/>
    <n v="0"/>
    <n v="1237034"/>
    <n v="0"/>
    <n v="1237034"/>
    <m/>
    <m/>
    <m/>
    <n v="0"/>
    <n v="0"/>
    <n v="1237034"/>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MEDICAMENTOS Y DISPOSITIVOS MÉDICOS"/>
    <s v="0"/>
    <s v="PROM"/>
    <s v="CORRIENTE"/>
    <s v="55000004"/>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REVENIR ORIENTAR DISMINUIR LOS FACTORES DE RIESGO DETECTAR PROBLEMAS DE SALUD DE LAS EMBARAZADAS Y TRATARLOS A TIEMPO PARA  AYUDAR A PREVENIR LA DESNUTRICION QUE ES UN OBSTACULO QUE LIMITA EL CRECIMIENTO FISICO EL DESARROLLO COGNITIVO Y DEL SISTEMA INMUNOLOGICO DE LA NINEZ."/>
    <n v="1237034"/>
    <n v="1237034"/>
    <n v="1237034"/>
  </r>
  <r>
    <s v="113000005"/>
    <s v="SUB PROMOCION SALUD INTERCULTURAL  IGUALDAD"/>
    <s v="Adquisición de suplemento terapeutico para retardo en talla"/>
    <n v="9999"/>
    <x v="2"/>
    <s v="000"/>
    <x v="2"/>
    <x v="16"/>
    <x v="0"/>
    <x v="0"/>
    <s v="0000"/>
    <s v="0000"/>
    <s v="PREVENCION Y PROMOCION DE LA SALUD"/>
    <s v="SIN PROYECTO"/>
    <s v="DESNUTRICION INFANTIL CONTROL PRENATAL"/>
    <s v="MEDICAMENTOS"/>
    <s v="RECURSOS FISCALES"/>
    <s v="SIN ORGANISMO"/>
    <s v="SIN CORRELATIVO"/>
    <s v="Presupuesto por Resultados"/>
    <s v="a. Presentar propuestas de política pública, proyectos de ley, modelos de gestión, normas técnicas, reglamentos, convenios y otros instrumentos normativos relacionados con la promoción de la salud e igualdad;_x000a_b. Autorizar el inicio de la elaboración"/>
    <s v="No aplica"/>
    <s v="NUEVA"/>
    <m/>
    <s v="SUBASTA INVERSA"/>
    <n v="44"/>
    <s v="02"/>
    <s v="NA"/>
    <s v="NA"/>
    <s v="NO IDENTIF AREA REQ"/>
    <n v="0"/>
    <n v="0"/>
    <n v="0"/>
    <n v="0"/>
    <n v="0"/>
    <n v="0"/>
    <n v="0"/>
    <n v="0"/>
    <n v="0"/>
    <n v="0"/>
    <n v="0"/>
    <n v="0"/>
    <n v="637150"/>
    <n v="0"/>
    <n v="637150"/>
    <n v="0"/>
    <n v="0"/>
    <n v="0"/>
    <n v="0"/>
    <n v="0"/>
    <n v="0"/>
    <n v="0"/>
    <n v="0"/>
    <n v="0"/>
    <n v="0"/>
    <n v="0"/>
    <n v="0"/>
    <n v="0"/>
    <n v="0"/>
    <n v="0"/>
    <n v="0"/>
    <n v="0"/>
    <n v="0"/>
    <n v="0"/>
    <n v="0"/>
    <n v="0"/>
    <n v="637150"/>
    <n v="0"/>
    <n v="637150"/>
    <m/>
    <m/>
    <m/>
    <n v="0"/>
    <n v="0"/>
    <n v="63715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MEDICAMENTOS Y DISPOSITIVOS MÉDICOS"/>
    <s v="0"/>
    <s v="PROM"/>
    <s v="CORRIENTE"/>
    <s v="55000004"/>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REVENIR ORIENTAR DISMINUIR LOS FACTORES DE RIESGO DETECTAR PROBLEMAS DE SALUD DE LAS EMBARAZADAS Y TRATARLOS A TIEMPO PARA  AYUDAR A PREVENIR LA DESNUTRICION QUE ES UN OBSTACULO QUE LIMITA EL CRECIMIENTO FISICO EL DESARROLLO COGNITIVO Y DEL SISTEMA INMUNOLOGICO DE LA NINEZ."/>
    <n v="637150"/>
    <n v="637150"/>
    <n v="637150"/>
  </r>
  <r>
    <s v="113000006"/>
    <s v="SUB PROMOCION SALUD INTERCULTURAL  IGUALDAD"/>
    <s v="Adquisición de micro cubetas y hemocleaners"/>
    <n v="9999"/>
    <x v="2"/>
    <s v="000"/>
    <x v="1"/>
    <x v="17"/>
    <x v="0"/>
    <x v="0"/>
    <s v="0000"/>
    <s v="0000"/>
    <s v="PREVENCION Y PROMOCION DE LA SALUD"/>
    <s v="SIN PROYECTO"/>
    <s v="DESNUTRICION INFANTIL CONTROL NIÑO SANO"/>
    <s v="DISPOSITIVOS MEDICOS DE USO GENERAL"/>
    <s v="RECURSOS FISCALES"/>
    <s v="SIN ORGANISMO"/>
    <s v="SIN CORRELATIVO"/>
    <s v="Presupuesto por Resultados"/>
    <s v="a. Presentar propuestas de política pública, proyectos de ley, modelos de gestión, normas técnicas, reglamentos, convenios y otros instrumentos normativos relacionados con la promoción de la salud e igualdad;_x000a_b. Autorizar el inicio de la elaboración"/>
    <s v="No aplica"/>
    <s v="NUEVA"/>
    <m/>
    <s v="SUBASTA INVERSA"/>
    <n v="44"/>
    <s v="02"/>
    <s v="NA"/>
    <s v="NA"/>
    <s v="NO IDENTIF AREA REQ"/>
    <n v="0"/>
    <n v="0"/>
    <n v="0"/>
    <n v="0"/>
    <n v="0"/>
    <n v="0"/>
    <n v="0"/>
    <n v="0"/>
    <n v="0"/>
    <n v="0"/>
    <n v="0"/>
    <n v="0"/>
    <n v="2337050"/>
    <n v="0"/>
    <n v="2337050"/>
    <n v="0"/>
    <n v="0"/>
    <n v="0"/>
    <n v="0"/>
    <n v="0"/>
    <n v="0"/>
    <n v="0"/>
    <n v="0"/>
    <n v="0"/>
    <n v="0"/>
    <n v="0"/>
    <n v="0"/>
    <n v="0"/>
    <n v="0"/>
    <n v="0"/>
    <n v="0"/>
    <n v="0"/>
    <n v="0"/>
    <n v="0"/>
    <n v="0"/>
    <n v="0"/>
    <n v="2337050"/>
    <n v="0"/>
    <n v="2337050"/>
    <m/>
    <m/>
    <m/>
    <n v="0"/>
    <n v="0"/>
    <n v="233705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MEDICAMENTOS Y DISPOSITIVOS MÉDICOS"/>
    <s v="0"/>
    <s v="PROM"/>
    <s v="CORRIENTE"/>
    <s v="55000005"/>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2337050"/>
    <n v="2337050"/>
    <n v="2337050"/>
  </r>
  <r>
    <s v="113000007"/>
    <s v="SUB PROMOCION SALUD INTERCULTURAL  IGUALDAD"/>
    <s v="Adquisición de lancetas"/>
    <n v="9999"/>
    <x v="2"/>
    <s v="000"/>
    <x v="1"/>
    <x v="17"/>
    <x v="0"/>
    <x v="0"/>
    <s v="0000"/>
    <s v="0000"/>
    <s v="PREVENCION Y PROMOCION DE LA SALUD"/>
    <s v="SIN PROYECTO"/>
    <s v="DESNUTRICION INFANTIL CONTROL NIÑO SANO"/>
    <s v="DISPOSITIVOS MEDICOS DE USO GENERAL"/>
    <s v="RECURSOS FISCALES"/>
    <s v="SIN ORGANISMO"/>
    <s v="SIN CORRELATIVO"/>
    <s v="Presupuesto por Resultados"/>
    <s v="a. Presentar propuestas de política pública, proyectos de ley, modelos de gestión, normas técnicas, reglamentos, convenios y otros instrumentos normativos relacionados con la promoción de la salud e igualdad;_x000a_b. Autorizar el inicio de la elaboración"/>
    <s v="No aplica"/>
    <s v="NUEVA"/>
    <m/>
    <s v="SUBASTA INVERSA"/>
    <n v="44"/>
    <s v="02"/>
    <s v="NA"/>
    <s v="NA"/>
    <s v="NO IDENTIF AREA REQ"/>
    <n v="0"/>
    <n v="0"/>
    <n v="0"/>
    <n v="0"/>
    <n v="0"/>
    <n v="0"/>
    <n v="0"/>
    <n v="0"/>
    <n v="0"/>
    <n v="0"/>
    <n v="0"/>
    <n v="0"/>
    <n v="259106"/>
    <n v="0"/>
    <n v="259106"/>
    <n v="0"/>
    <n v="0"/>
    <n v="0"/>
    <n v="0"/>
    <n v="0"/>
    <n v="0"/>
    <n v="0"/>
    <n v="0"/>
    <n v="0"/>
    <n v="0"/>
    <n v="0"/>
    <n v="0"/>
    <n v="0"/>
    <n v="0"/>
    <n v="0"/>
    <n v="0"/>
    <n v="0"/>
    <n v="0"/>
    <n v="0"/>
    <n v="0"/>
    <n v="0"/>
    <n v="259106"/>
    <n v="0"/>
    <n v="259106"/>
    <m/>
    <m/>
    <m/>
    <n v="0"/>
    <n v="0"/>
    <n v="259106"/>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MEDICAMENTOS Y DISPOSITIVOS MÉDICOS"/>
    <s v="0"/>
    <s v="PROM"/>
    <s v="CORRIENTE"/>
    <s v="55000005"/>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259106"/>
    <n v="259106"/>
    <n v="259106"/>
  </r>
  <r>
    <s v="113000008"/>
    <s v="SUB PROMOCION SALUD INTERCULTURAL  IGUALDAD"/>
    <s v="Impresión de Libreta Integral de Salud"/>
    <n v="9999"/>
    <x v="2"/>
    <s v="000"/>
    <x v="1"/>
    <x v="8"/>
    <x v="0"/>
    <x v="0"/>
    <s v="0000"/>
    <s v="0000"/>
    <s v="PREVENCION Y PROMOCION DE LA SALUD"/>
    <s v="SIN PROYECTO"/>
    <s v="DESNUTRICION INFANTIL CONTROL NIÑO SANO"/>
    <s v="EDICIÓN IMPRESIÓN REPRODUCCIÓN PUBLICACIONES SUSCR"/>
    <s v="RECURSOS FISCALES"/>
    <s v="SIN ORGANISMO"/>
    <s v="SIN CORRELATIVO"/>
    <s v="Presupuesto por Resultados"/>
    <s v="a. Presentar propuestas de política pública, proyectos de ley, modelos de gestión, normas técnicas, reglamentos, convenios y otros instrumentos normativos relacionados con la promoción de la salud e igualdad;_x000a_b. Autorizar el inicio de la elaboración"/>
    <s v="No aplica"/>
    <s v="NUEVA"/>
    <m/>
    <s v="SUBASTA INVERSA"/>
    <n v="44"/>
    <s v="06"/>
    <s v="NA"/>
    <s v="NA"/>
    <s v="NO IDENTIF AREA REQ"/>
    <n v="0"/>
    <n v="0"/>
    <n v="0"/>
    <n v="0"/>
    <n v="0"/>
    <n v="0"/>
    <n v="0"/>
    <n v="0"/>
    <n v="0"/>
    <n v="0"/>
    <n v="0"/>
    <n v="0"/>
    <n v="210286"/>
    <n v="0"/>
    <n v="210286"/>
    <n v="0"/>
    <n v="0"/>
    <n v="0"/>
    <n v="0"/>
    <n v="0"/>
    <n v="0"/>
    <n v="0"/>
    <n v="0"/>
    <n v="0"/>
    <n v="0"/>
    <n v="0"/>
    <n v="0"/>
    <n v="0"/>
    <n v="0"/>
    <n v="0"/>
    <n v="0"/>
    <n v="0"/>
    <n v="0"/>
    <n v="0"/>
    <n v="0"/>
    <n v="0"/>
    <n v="210286"/>
    <n v="0"/>
    <n v="210286"/>
    <m/>
    <m/>
    <m/>
    <n v="0"/>
    <n v="0"/>
    <n v="210286"/>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5"/>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210286"/>
    <n v="210286"/>
    <n v="210286"/>
  </r>
  <r>
    <s v="113000009"/>
    <s v="SUB PROMOCION SALUD INTERCULTURAL  IGUALDAD"/>
    <s v="Adquisición de herramientas de educación y consejería nutricional"/>
    <n v="9999"/>
    <x v="2"/>
    <s v="000"/>
    <x v="1"/>
    <x v="18"/>
    <x v="0"/>
    <x v="0"/>
    <s v="0000"/>
    <s v="0000"/>
    <s v="PREVENCION Y PROMOCION DE LA SALUD"/>
    <s v="SIN PROYECTO"/>
    <s v="DESNUTRICION INFANTIL CONTROL NIÑO SANO"/>
    <s v="MATERIALES DIDACTICOS"/>
    <s v="RECURSOS FISCALES"/>
    <s v="SIN ORGANISMO"/>
    <s v="SIN CORRELATIVO"/>
    <s v="Presupuesto por Resultados"/>
    <s v="a. Presentar propuestas de política pública, proyectos de ley, modelos de gestión, normas técnicas, reglamentos, convenios y otros instrumentos normativos relacionados con la promoción de la salud e igualdad;_x000a_b. Autorizar el inicio de la elaboración"/>
    <s v="No aplica"/>
    <s v="NUEVA"/>
    <m/>
    <s v="LICITACIÓN"/>
    <n v="50"/>
    <s v="02"/>
    <s v="NA"/>
    <s v="NA"/>
    <s v="NO IDENTIF AREA REQ"/>
    <n v="0"/>
    <n v="0"/>
    <n v="0"/>
    <n v="0"/>
    <n v="0"/>
    <n v="0"/>
    <n v="0"/>
    <n v="0"/>
    <n v="0"/>
    <n v="0"/>
    <n v="0"/>
    <n v="0"/>
    <n v="2780628"/>
    <n v="0"/>
    <n v="2780628"/>
    <n v="0"/>
    <n v="0"/>
    <n v="0"/>
    <n v="0"/>
    <n v="0"/>
    <n v="0"/>
    <n v="0"/>
    <n v="0"/>
    <n v="0"/>
    <n v="0"/>
    <n v="0"/>
    <n v="0"/>
    <n v="0"/>
    <n v="0"/>
    <n v="0"/>
    <n v="0"/>
    <n v="0"/>
    <n v="0"/>
    <n v="0"/>
    <n v="0"/>
    <n v="0"/>
    <n v="2780628"/>
    <n v="0"/>
    <n v="2780628"/>
    <m/>
    <m/>
    <m/>
    <n v="0"/>
    <n v="0"/>
    <n v="2780628"/>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5"/>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2780628"/>
    <n v="2780628"/>
    <n v="2780628"/>
  </r>
  <r>
    <s v="113000010"/>
    <s v="SUB PROMOCION SALUD INTERCULTURAL  IGUALDAD"/>
    <s v="Monitoreo y supervisión de actividades en el marco de la reducción de desnutrición infantil"/>
    <n v="9999"/>
    <x v="2"/>
    <s v="000"/>
    <x v="1"/>
    <x v="0"/>
    <x v="0"/>
    <x v="0"/>
    <s v="0000"/>
    <s v="0000"/>
    <s v="PREVENCION Y PROMOCION DE LA SALUD"/>
    <s v="SIN PROYECTO"/>
    <s v="DESNUTRICION INFANTIL CONTROL NIÑO SANO"/>
    <s v="VIATICOS Y SUBSISTENCIAS EN EL INTERIOR"/>
    <s v="RECURSOS FISCALES"/>
    <s v="SIN ORGANISMO"/>
    <s v="SIN CORRELATIVO"/>
    <s v="Presupuesto por Resultados"/>
    <s v="a. Presentar propuestas de política pública, proyectos de ley, modelos de gestión, normas técnicas, reglamentos, convenios y otros instrumentos normativos relacionados con la promoción de la salud e igualdad;_x000a_b. Autorizar el inicio de la elaboración"/>
    <s v="No aplica"/>
    <s v="NUEVA"/>
    <m/>
    <s v="OTRO"/>
    <s v="NA"/>
    <s v="06"/>
    <s v="NA"/>
    <s v="NA"/>
    <s v="NO IDENTIF AREA REQ"/>
    <n v="0"/>
    <n v="0"/>
    <n v="0"/>
    <n v="0"/>
    <n v="0"/>
    <n v="0"/>
    <n v="0"/>
    <n v="0"/>
    <n v="0"/>
    <n v="0"/>
    <n v="0"/>
    <n v="0"/>
    <n v="115203"/>
    <n v="0"/>
    <n v="115203"/>
    <n v="0"/>
    <n v="0"/>
    <n v="0"/>
    <n v="0"/>
    <n v="0"/>
    <n v="0"/>
    <n v="0"/>
    <n v="0"/>
    <n v="0"/>
    <n v="0"/>
    <n v="0"/>
    <n v="0"/>
    <n v="0"/>
    <n v="0"/>
    <n v="0"/>
    <n v="0"/>
    <n v="0"/>
    <n v="0"/>
    <n v="0"/>
    <n v="0"/>
    <n v="0"/>
    <n v="115203"/>
    <n v="0"/>
    <n v="115203"/>
    <m/>
    <m/>
    <m/>
    <n v="0"/>
    <n v="0"/>
    <n v="115203"/>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5"/>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115203"/>
    <n v="115203"/>
    <n v="115203"/>
  </r>
  <r>
    <s v="113000011"/>
    <s v="SUB PROMOCION SALUD INTERCULTURAL  IGUALDAD"/>
    <s v="Implementar en territorio políticas, marcos normativos, planes, estrategias y actividades sobre promoción de la salud, derechos humanos, salud intercultural, ambiente y salud y participación social en salud. "/>
    <n v="9999"/>
    <x v="2"/>
    <s v="000"/>
    <x v="3"/>
    <x v="0"/>
    <x v="0"/>
    <x v="0"/>
    <s v="0000"/>
    <s v="0000"/>
    <s v="PREVENCION Y PROMOCION DE LA SALUD"/>
    <s v="SIN PROYECTO"/>
    <s v="IMPLEMENTACION DE ESTRATEGIAS EDUCOMUNICACIONALES DE PROMOCION Y PREVENCION INTEGRAL DE SALUD EN DIFERENTES AMBITOS"/>
    <s v="VIATICOS Y SUBSISTENCIAS EN EL INTERIOR"/>
    <s v="RECURSOS FISCALES"/>
    <s v="SIN ORGANISMO"/>
    <s v="SIN CORRELATIVO"/>
    <s v="NO APLICA"/>
    <s v="a. Presentar propuestas de política pública, proyectos de ley, modelos de gestión, normas técnicas, reglamentos, convenios y otros instrumentos normativos relacionados con la promoción de la salud e igualdad;_x000a_b. Autorizar el inicio de la elaboración"/>
    <s v="No aplica"/>
    <s v="NUEVA"/>
    <m/>
    <s v="OTRO"/>
    <s v="NA"/>
    <s v="06"/>
    <s v="NA"/>
    <s v="NA"/>
    <s v="NO"/>
    <n v="0"/>
    <n v="0"/>
    <n v="0"/>
    <n v="0"/>
    <n v="0"/>
    <n v="0"/>
    <n v="0"/>
    <n v="0"/>
    <n v="0"/>
    <n v="0"/>
    <n v="0"/>
    <n v="0"/>
    <n v="15000"/>
    <n v="0"/>
    <n v="15000"/>
    <n v="0"/>
    <n v="0"/>
    <n v="0"/>
    <n v="0"/>
    <n v="0"/>
    <n v="0"/>
    <n v="0"/>
    <n v="0"/>
    <n v="0"/>
    <n v="0"/>
    <n v="0"/>
    <n v="0"/>
    <n v="0"/>
    <n v="0"/>
    <n v="0"/>
    <n v="0"/>
    <n v="0"/>
    <n v="0"/>
    <n v="0"/>
    <n v="0"/>
    <n v="0"/>
    <n v="15000"/>
    <n v="0"/>
    <n v="15000"/>
    <m/>
    <m/>
    <n v="1"/>
    <n v="0"/>
    <n v="0"/>
    <n v="15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29896"/>
    <n v="20000"/>
    <n v="15000"/>
  </r>
  <r>
    <s v="113000012"/>
    <s v="SUB PROMOCION SALUD INTERCULTURAL  IGUALDAD"/>
    <s v="Adquisición de mobiliario y equipamiento (Monto asignado por el MEF, no requerido por la Subsecretaría Nacional de Promoción de la Salud)"/>
    <n v="9999"/>
    <x v="2"/>
    <s v="000"/>
    <x v="1"/>
    <x v="19"/>
    <x v="0"/>
    <x v="3"/>
    <s v="0000"/>
    <s v="0000"/>
    <s v="PREVENCION Y PROMOCION DE LA SALUD"/>
    <s v="SIN PROYECTO"/>
    <s v="DESNUTRICION INFANTIL CONTROL NIÑO SANO"/>
    <s v="MOBILIARIOS"/>
    <s v="RECURSOS FISCALES GENERADOS POR LAS INSTITUCIONES"/>
    <s v="SIN ORGANISMO"/>
    <s v="SIN CORRELATIVO"/>
    <s v="Presupuesto por Resultados"/>
    <s v="a. Presentar propuestas de política pública, proyectos de ley, modelos de gestión, normas técnicas, reglamentos, convenios y otros instrumentos normativos relacionados con la promoción de la salud e igualdad;_x000a_b. Autorizar el inicio de la elaboración"/>
    <s v="No aplica"/>
    <s v="NUEVA"/>
    <m/>
    <s v="OTRO"/>
    <s v="NA"/>
    <n v="13"/>
    <s v="SI"/>
    <s v="UDAF"/>
    <s v="NO"/>
    <n v="0"/>
    <n v="0"/>
    <n v="0"/>
    <n v="0"/>
    <n v="0"/>
    <n v="0"/>
    <n v="0"/>
    <n v="0"/>
    <n v="0"/>
    <n v="0"/>
    <n v="0"/>
    <n v="0"/>
    <n v="0"/>
    <n v="0"/>
    <n v="0"/>
    <n v="10000000"/>
    <n v="0"/>
    <n v="10000000"/>
    <n v="10000000"/>
    <n v="0"/>
    <n v="10000000"/>
    <n v="10000000"/>
    <n v="0"/>
    <n v="10000000"/>
    <n v="60000000"/>
    <n v="0"/>
    <n v="60000000"/>
    <n v="10000000"/>
    <n v="0"/>
    <n v="10000000"/>
    <n v="0"/>
    <n v="0"/>
    <n v="0"/>
    <n v="0"/>
    <n v="0"/>
    <n v="0"/>
    <n v="100000000"/>
    <n v="0"/>
    <n v="100000000"/>
    <s v="Presupuesto asigando por el MEF en estos rubros y por estos montos en fuente 2, que es autogestión y no corresponde a un proceso de recuperación de recursos propios del MSP."/>
    <m/>
    <n v="1"/>
    <n v="0"/>
    <n v="0"/>
    <n v="10000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MOBILIARIO Y EQUIPO"/>
    <s v="0"/>
    <s v="PROM"/>
    <s v="CORRIENTE"/>
    <s v="55000005"/>
    <m/>
    <s v="6. Garantizar el  derecho a la salud integral, gratuita y de calidad"/>
    <s v="OE3 Incrementar la promoción de la salud en la población a través de los estilos de vida"/>
    <s v="OE_3"/>
    <m/>
    <n v="0"/>
    <n v="0"/>
    <n v="0"/>
    <n v="0"/>
    <n v="0"/>
    <s v="84"/>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0"/>
    <n v="0"/>
    <n v="0"/>
  </r>
  <r>
    <s v="113000013"/>
    <s v="SUB PROMOCION SALUD INTERCULTURAL  IGUALDAD"/>
    <s v="Adquisición de equipo médico (Monto asignado por el MEF, no requerido por la Subsecretaría Nacional de Promoción de la Salud)"/>
    <n v="9999"/>
    <x v="2"/>
    <s v="000"/>
    <x v="1"/>
    <x v="20"/>
    <x v="0"/>
    <x v="3"/>
    <s v="0000"/>
    <s v="0000"/>
    <s v="PREVENCION Y PROMOCION DE LA SALUD"/>
    <s v="SIN PROYECTO"/>
    <s v="DESNUTRICION INFANTIL CONTROL NIÑO SANO"/>
    <s v="EQUIPOS MEDICOS"/>
    <s v="RECURSOS FISCALES GENERADOS POR LAS INSTITUCIONES"/>
    <s v="SIN ORGANISMO"/>
    <s v="SIN CORRELATIVO"/>
    <s v="Presupuesto por Resultados"/>
    <s v="a. Presentar propuestas de política pública, proyectos de ley, modelos de gestión, normas técnicas, reglamentos, convenios y otros instrumentos normativos relacionados con la promoción de la salud e igualdad;_x000a_b. Autorizar el inicio de la elaboración"/>
    <s v="No aplica"/>
    <s v="NUEVA"/>
    <m/>
    <s v="OTRO"/>
    <s v="NA"/>
    <n v="13"/>
    <s v="SI"/>
    <s v="UDAF"/>
    <s v="NO"/>
    <n v="0"/>
    <n v="0"/>
    <n v="0"/>
    <n v="0"/>
    <n v="0"/>
    <n v="0"/>
    <n v="0"/>
    <n v="0"/>
    <n v="0"/>
    <n v="0"/>
    <n v="0"/>
    <n v="0"/>
    <n v="0"/>
    <n v="0"/>
    <n v="0"/>
    <n v="0"/>
    <n v="0"/>
    <n v="0"/>
    <n v="0"/>
    <n v="0"/>
    <n v="0"/>
    <n v="0"/>
    <n v="0"/>
    <n v="0"/>
    <n v="370000000"/>
    <n v="0"/>
    <n v="370000000"/>
    <n v="0"/>
    <n v="0"/>
    <n v="0"/>
    <n v="0"/>
    <n v="0"/>
    <n v="0"/>
    <n v="0"/>
    <n v="0"/>
    <n v="0"/>
    <n v="370000000"/>
    <n v="0"/>
    <n v="370000000"/>
    <s v="Presupuesto asigando por el MEF en estos rubros y por estos montos en fuente 2, que es autogestión y no corresponde a un proceso de recuperación de recursos propios del MSP."/>
    <m/>
    <n v="1"/>
    <n v="0"/>
    <n v="0"/>
    <n v="37000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EQUIPO MÉDICO "/>
    <s v="0"/>
    <s v="PROM"/>
    <s v="CORRIENTE"/>
    <s v="55000005"/>
    <m/>
    <s v="6. Garantizar el  derecho a la salud integral, gratuita y de calidad"/>
    <s v="OE3 Incrementar la promoción de la salud en la población a través de los estilos de vida"/>
    <s v="OE_3"/>
    <m/>
    <n v="0"/>
    <n v="0"/>
    <n v="0"/>
    <n v="0"/>
    <n v="0"/>
    <s v="84"/>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0"/>
    <n v="0"/>
    <n v="0"/>
  </r>
  <r>
    <s v="113000014"/>
    <s v="SUB PROMOCION SALUD INTERCULTURAL  IGUALDAD"/>
    <s v="Movilizaciones para implementar en territorio políticas, marcos normativos, planes, estrategias y actividades sobre promoción de la salud, derechos humanos, salud intercultural, ambiente y salud y participación social en salud en el marco de Ppr"/>
    <n v="9999"/>
    <x v="2"/>
    <s v="000"/>
    <x v="1"/>
    <x v="0"/>
    <x v="0"/>
    <x v="0"/>
    <s v="0000"/>
    <s v="0000"/>
    <s v="PREVENCION Y PROMOCION DE LA SALUD"/>
    <s v="SIN PROYECTO"/>
    <s v="DESNUTRICION INFANTIL CONTROL NIÑO SANO"/>
    <s v="VIATICOS Y SUBSISTENCIAS EN EL INTERIOR"/>
    <s v="RECURSOS FISCALES"/>
    <s v="SIN ORGANISMO"/>
    <s v="SIN CORRELATIVO"/>
    <s v="Presupuesto por Resultados"/>
    <s v="Conducir y coordinar la formulación de políticas públicas, así como la elaboración de estrategias, iniciativas, planes y proyectos por ciclos de vida, sobre promoción de la salud y acción sobre determinantes sociales, en base a los lineamientos estratégicos establecidos;"/>
    <s v="Insumos para los proyectos de normativas técnicas y otros instrumentos legales para la promoción de la salud desde un enfoque de determinantes sociales de la salud;"/>
    <s v="NUEVA"/>
    <m/>
    <s v="OTRO"/>
    <s v="NA"/>
    <s v="06"/>
    <s v="NA"/>
    <s v="NA"/>
    <s v="NO"/>
    <n v="0"/>
    <n v="0"/>
    <n v="0"/>
    <n v="3530"/>
    <n v="0"/>
    <n v="3530"/>
    <n v="2020"/>
    <n v="0"/>
    <n v="2020"/>
    <n v="3270"/>
    <n v="0"/>
    <n v="3270"/>
    <n v="3160"/>
    <n v="0"/>
    <n v="3160"/>
    <n v="3766"/>
    <n v="0"/>
    <n v="3766"/>
    <n v="3900"/>
    <n v="0"/>
    <n v="3900"/>
    <n v="4150"/>
    <n v="0"/>
    <n v="4150"/>
    <n v="4980"/>
    <n v="0"/>
    <n v="4980"/>
    <n v="4870.99"/>
    <n v="0"/>
    <n v="4870.99"/>
    <n v="4060.98"/>
    <n v="0"/>
    <n v="4060.98"/>
    <n v="0"/>
    <n v="0"/>
    <n v="0"/>
    <n v="37707.97"/>
    <n v="0"/>
    <n v="37707.97"/>
    <s v="PPR"/>
    <s v="NO"/>
    <n v="1"/>
    <n v="0"/>
    <n v="0"/>
    <n v="19801"/>
    <n v="0"/>
    <n v="17906.97"/>
    <n v="0"/>
    <n v="17906.97"/>
    <n v="0"/>
    <n v="0"/>
    <n v="0"/>
    <m/>
    <n v="0"/>
    <n v="0"/>
    <m/>
    <n v="0"/>
    <n v="0"/>
    <n v="1740"/>
    <n v="0"/>
    <n v="1740"/>
    <m/>
    <n v="0"/>
    <n v="0"/>
    <n v="11387.97"/>
    <n v="0"/>
    <n v="11387.97"/>
    <m/>
    <n v="0"/>
    <n v="0"/>
    <m/>
    <n v="0"/>
    <n v="0"/>
    <m/>
    <n v="0"/>
    <n v="0"/>
    <m/>
    <n v="0"/>
    <n v="0"/>
    <n v="4779.0000000000018"/>
    <n v="0"/>
    <n v="4779.0000000000018"/>
    <m/>
    <n v="0"/>
    <n v="0"/>
    <n v="17906.97"/>
    <n v="0"/>
    <n v="17906.97"/>
    <s v="SI"/>
    <s v="VALIDADO"/>
    <n v="0"/>
    <n v="17906.97"/>
    <s v="VICEM GOBERNANZA  SALUD"/>
    <s v="SUB PROMOCION SALUD INTERCULTURAL  IGUALDAD"/>
    <s v="PLANTA CENTRAL"/>
    <s v="PICHINCHA"/>
    <s v="QUITO"/>
    <s v="GASTOS OPERATIVOS"/>
    <s v="0"/>
    <s v="PROM"/>
    <s v="CORRIENTE"/>
    <s v="55000005"/>
    <m/>
    <s v="6. Garantizar el  derecho a la salud integral, gratuita y de calidad"/>
    <s v="OE3 Incrementar la promoción de la salud en la población a través de los estilos de vida"/>
    <s v="OE_3"/>
    <m/>
    <n v="7313.6"/>
    <n v="10593.37"/>
    <n v="0"/>
    <n v="0"/>
    <n v="0"/>
    <s v="53"/>
    <m/>
    <m/>
    <m/>
    <n v="6614.52"/>
    <n v="0"/>
    <n v="6614.52"/>
    <n v="699.08"/>
    <n v="0"/>
    <n v="699.08"/>
    <n v="699.08"/>
    <n v="0"/>
    <n v="699.08"/>
    <m/>
    <m/>
    <s v="OK"/>
    <s v="OK"/>
    <n v="0"/>
    <s v="ANTICIPADO"/>
    <n v="0"/>
    <n v="7313.6"/>
    <n v="10593.37"/>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0"/>
    <n v="0"/>
    <n v="0"/>
  </r>
  <r>
    <s v="113000015"/>
    <s v="SUB PROMOCION SALUD INTERCULTURAL  IGUALDAD"/>
    <s v="Adquisición de mobiliario y equipamiento (Monto asignado por el MEF, no requerido por la Subsecretaría Nacional de Promoción de la Salud)"/>
    <n v="9999"/>
    <x v="3"/>
    <s v="000"/>
    <x v="0"/>
    <x v="19"/>
    <x v="0"/>
    <x v="3"/>
    <s v="0000"/>
    <s v="0000"/>
    <s v="PROGRAMAS DE SALUD PUBLICA"/>
    <s v="SIN PROYECTO"/>
    <s v="INFRAESTRUCTURA FISICA EQUIPAMIENTO MANTENIMIENTO ESTUDIOS Y FISCALIZACION EN SALUD"/>
    <s v="MOBILIARIOS"/>
    <s v="RECURSOS FISCALES GENERADOS POR LAS INSTITUCIONES"/>
    <s v="SIN ORGANISMO"/>
    <s v="SIN CORRELATIVO"/>
    <s v="NO APLICA"/>
    <s v="a. Presentar propuestas de política pública, proyectos de ley, modelos de gestión, normas técnicas, reglamentos, convenios y otros instrumentos normativos relacionados con la promoción de la salud e igualdad;_x000a_b. Autorizar el inicio de la elaboración"/>
    <s v="No aplica"/>
    <s v="NUEVA"/>
    <m/>
    <s v="OTRO"/>
    <s v="NA"/>
    <n v="13"/>
    <s v="SI"/>
    <s v="UDAF"/>
    <s v="NO"/>
    <n v="0"/>
    <n v="0"/>
    <n v="0"/>
    <n v="0"/>
    <n v="0"/>
    <n v="0"/>
    <n v="0"/>
    <n v="0"/>
    <n v="0"/>
    <n v="0"/>
    <n v="0"/>
    <n v="0"/>
    <n v="0"/>
    <n v="0"/>
    <n v="0"/>
    <n v="0"/>
    <n v="0"/>
    <n v="0"/>
    <n v="0"/>
    <n v="0"/>
    <n v="0"/>
    <n v="0"/>
    <n v="0"/>
    <n v="0"/>
    <n v="0"/>
    <n v="0"/>
    <n v="0"/>
    <n v="0"/>
    <n v="0"/>
    <n v="0"/>
    <n v="0"/>
    <n v="0"/>
    <n v="0"/>
    <n v="0"/>
    <n v="0"/>
    <n v="0"/>
    <n v="0"/>
    <n v="0"/>
    <n v="0"/>
    <s v="Presupuesto asigando por el MEF en estos rubros y por estos montos en fuente 2, que es autogestión y no corresponde a un proceso de recuperación de recursos propios del MSP."/>
    <m/>
    <n v="1"/>
    <n v="100000000"/>
    <n v="0"/>
    <n v="100000000"/>
    <n v="0"/>
    <n v="0"/>
    <n v="0"/>
    <n v="0"/>
    <n v="0"/>
    <n v="0"/>
    <n v="0"/>
    <n v="0"/>
    <n v="0"/>
    <n v="0"/>
    <n v="0"/>
    <n v="0"/>
    <n v="0"/>
    <n v="0"/>
    <n v="0"/>
    <n v="0"/>
    <n v="0"/>
    <n v="0"/>
    <n v="0"/>
    <m/>
    <n v="0"/>
    <n v="0"/>
    <m/>
    <n v="0"/>
    <n v="0"/>
    <m/>
    <n v="0"/>
    <n v="0"/>
    <m/>
    <n v="0"/>
    <n v="0"/>
    <m/>
    <n v="0"/>
    <n v="0"/>
    <n v="0"/>
    <n v="0"/>
    <n v="0"/>
    <n v="0"/>
    <n v="0"/>
    <n v="0"/>
    <n v="0"/>
    <n v="0"/>
    <n v="0"/>
    <s v="NO"/>
    <s v="VALIDADO"/>
    <n v="0"/>
    <n v="0"/>
    <s v="VICEM GOBERNANZA  SALUD"/>
    <s v="SUB PROMOCION SALUD INTERCULTURAL  IGUALDAD"/>
    <s v="PLANTA CENTRAL"/>
    <s v="PICHINCHA"/>
    <s v="QUITO"/>
    <s v="MOBILIARIO Y EQUIPO"/>
    <s v="0"/>
    <s v="INF"/>
    <s v="CORRIENTE"/>
    <s v="24000001"/>
    <m/>
    <s v="6. Garantizar el  derecho a la salud integral, gratuita y de calidad"/>
    <s v="OE5 Incrementar la cobertura de las prestaciones de servicios de salud"/>
    <s v="OE_5"/>
    <m/>
    <n v="0"/>
    <n v="0"/>
    <n v="0"/>
    <n v="0"/>
    <n v="0"/>
    <s v="84"/>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n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n v="0"/>
    <n v="0"/>
    <n v="0"/>
    <n v="0"/>
  </r>
  <r>
    <s v="113000016"/>
    <s v="SUB PROMOCION SALUD INTERCULTURAL  IGUALDAD"/>
    <s v="Adquisición de equipo médico (Monto asignado por el MEF, no requerido por la Subsecretaría Nacional de Promoción de la Salud)"/>
    <n v="9999"/>
    <x v="3"/>
    <s v="000"/>
    <x v="0"/>
    <x v="20"/>
    <x v="0"/>
    <x v="3"/>
    <s v="0000"/>
    <s v="0000"/>
    <s v="PROGRAMAS DE SALUD PUBLICA"/>
    <s v="SIN PROYECTO"/>
    <s v="INFRAESTRUCTURA FISICA EQUIPAMIENTO MANTENIMIENTO ESTUDIOS Y FISCALIZACION EN SALUD"/>
    <s v="EQUIPOS MEDICOS"/>
    <s v="RECURSOS FISCALES GENERADOS POR LAS INSTITUCIONES"/>
    <s v="SIN ORGANISMO"/>
    <s v="SIN CORRELATIVO"/>
    <s v="NO APLICA"/>
    <s v="a. Presentar propuestas de política pública, proyectos de ley, modelos de gestión, normas técnicas, reglamentos, convenios y otros instrumentos normativos relacionados con la promoción de la salud e igualdad;_x000a_b. Autorizar el inicio de la elaboración"/>
    <s v="No aplica"/>
    <s v="NUEVA"/>
    <m/>
    <s v="OTRO"/>
    <s v="NA"/>
    <n v="13"/>
    <s v="SI"/>
    <s v="UDAF"/>
    <s v="NO"/>
    <n v="0"/>
    <n v="0"/>
    <n v="0"/>
    <n v="0"/>
    <n v="0"/>
    <n v="0"/>
    <n v="0"/>
    <n v="0"/>
    <n v="0"/>
    <n v="0"/>
    <n v="0"/>
    <n v="0"/>
    <n v="0"/>
    <n v="0"/>
    <n v="0"/>
    <n v="0"/>
    <n v="0"/>
    <n v="0"/>
    <n v="0"/>
    <n v="0"/>
    <n v="0"/>
    <n v="0"/>
    <n v="0"/>
    <n v="0"/>
    <n v="0"/>
    <n v="0"/>
    <n v="0"/>
    <n v="0"/>
    <n v="0"/>
    <n v="0"/>
    <n v="0"/>
    <n v="0"/>
    <n v="0"/>
    <n v="0"/>
    <n v="0"/>
    <n v="0"/>
    <n v="0"/>
    <n v="0"/>
    <n v="0"/>
    <s v="Presupuesto asigando por el MEF en estos rubros y por estos montos en fuente 2, que es autogestión y no corresponde a un proceso de recuperación de recursos propios del MSP."/>
    <m/>
    <n v="1"/>
    <n v="370000000"/>
    <n v="0"/>
    <n v="370000000"/>
    <n v="0"/>
    <n v="0"/>
    <n v="0"/>
    <n v="0"/>
    <n v="0"/>
    <n v="0"/>
    <n v="0"/>
    <n v="0"/>
    <n v="0"/>
    <n v="0"/>
    <n v="0"/>
    <n v="0"/>
    <n v="0"/>
    <n v="0"/>
    <n v="0"/>
    <n v="0"/>
    <n v="0"/>
    <n v="0"/>
    <n v="0"/>
    <n v="0"/>
    <n v="0"/>
    <n v="0"/>
    <n v="0"/>
    <n v="0"/>
    <n v="0"/>
    <n v="0"/>
    <n v="0"/>
    <n v="0"/>
    <m/>
    <n v="0"/>
    <n v="0"/>
    <n v="0"/>
    <n v="0"/>
    <n v="0"/>
    <n v="0"/>
    <n v="0"/>
    <n v="0"/>
    <n v="0"/>
    <n v="0"/>
    <n v="0"/>
    <n v="0"/>
    <n v="0"/>
    <n v="0"/>
    <s v="NO"/>
    <s v="VALIDADO"/>
    <n v="0"/>
    <n v="0"/>
    <s v="VICEM GOBERNANZA  SALUD"/>
    <s v="SUB PROMOCION SALUD INTERCULTURAL  IGUALDAD"/>
    <s v="PLANTA CENTRAL"/>
    <s v="PICHINCHA"/>
    <s v="QUITO"/>
    <s v="EQUIPO MÉDICO "/>
    <s v="0"/>
    <s v="INF"/>
    <s v="CORRIENTE"/>
    <s v="24000001"/>
    <m/>
    <s v="6. Garantizar el  derecho a la salud integral, gratuita y de calidad"/>
    <s v="OE5 Incrementar la cobertura de las prestaciones de servicios de salud"/>
    <s v="OE_5"/>
    <m/>
    <n v="0"/>
    <n v="0"/>
    <n v="0"/>
    <n v="0"/>
    <n v="0"/>
    <s v="84"/>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n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n v="0"/>
    <n v="0"/>
    <n v="0"/>
    <n v="0"/>
  </r>
  <r>
    <s v="113000017"/>
    <s v="SUB PROMOCION SALUD INTERCULTURAL  IGUALDAD"/>
    <s v="Movilizaciones internas para implementar en territorio políticas, marcos normativos, planes, estrategias y actividades sobre promoción de la salud, derechos humanos, salud intercultural, ambiente y salud y participación social en salud en el marco de Ppr"/>
    <n v="9999"/>
    <x v="2"/>
    <s v="000"/>
    <x v="1"/>
    <x v="21"/>
    <x v="0"/>
    <x v="0"/>
    <s v="0000"/>
    <s v="0000"/>
    <s v="PREVENCION Y PROMOCION DE LA SALUD"/>
    <s v="SIN PROYECTO"/>
    <s v="DESNUTRICION INFANTIL CONTROL NIÑO SANO"/>
    <s v="PASAJES AL INTERIOR"/>
    <s v="RECURSOS FISCALES"/>
    <s v="SIN ORGANISMO"/>
    <s v="SIN CORRELATIVO"/>
    <s v="Presupuesto por Resultados"/>
    <s v="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m/>
    <m/>
    <n v="704"/>
    <n v="0"/>
    <n v="0"/>
    <n v="0"/>
    <n v="704"/>
    <n v="0"/>
    <n v="704"/>
    <n v="0"/>
    <n v="0"/>
    <n v="0"/>
    <n v="0"/>
    <n v="0"/>
    <n v="0"/>
    <n v="0"/>
    <n v="0"/>
    <n v="0"/>
    <n v="0"/>
    <n v="0"/>
    <n v="0"/>
    <n v="0"/>
    <n v="0"/>
    <n v="0"/>
    <n v="0"/>
    <n v="0"/>
    <n v="0"/>
    <n v="0"/>
    <n v="0"/>
    <n v="0"/>
    <n v="0"/>
    <n v="0"/>
    <n v="0"/>
    <m/>
    <n v="0"/>
    <n v="0"/>
    <n v="0"/>
    <n v="0"/>
    <n v="0"/>
    <n v="704"/>
    <n v="0"/>
    <n v="704"/>
    <n v="0"/>
    <n v="0"/>
    <n v="0"/>
    <n v="704"/>
    <n v="0"/>
    <n v="704"/>
    <s v="SI"/>
    <s v="VALIDADO"/>
    <n v="0"/>
    <n v="704"/>
    <s v="VICEM GOBERNANZA  SALUD"/>
    <s v="SUB PROMOCION SALUD INTERCULTURAL  IGUALDAD"/>
    <s v="PLANTA CENTRAL"/>
    <s v="PICHINCHA"/>
    <s v="QUITO"/>
    <s v="GASTOS OPERATIVOS"/>
    <s v="0"/>
    <s v="PROM"/>
    <s v="CORRIENTE"/>
    <s v="55000005"/>
    <m/>
    <s v="6. Garantizar el  derecho a la salud integral, gratuita y de calidad"/>
    <s v="OE3 Incrementar la promoción de la salud en la población a través de los estilos de vida"/>
    <s v="OE_3"/>
    <m/>
    <n v="704"/>
    <n v="0"/>
    <n v="0"/>
    <n v="0"/>
    <n v="0"/>
    <s v="53"/>
    <m/>
    <m/>
    <m/>
    <n v="0"/>
    <n v="0"/>
    <n v="0"/>
    <n v="0"/>
    <n v="0"/>
    <n v="0"/>
    <n v="0"/>
    <n v="0"/>
    <n v="0"/>
    <m/>
    <m/>
    <s v="OK"/>
    <s v="OK"/>
    <n v="0"/>
    <s v=""/>
    <e v="#N/A"/>
    <n v="0"/>
    <n v="704"/>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0"/>
    <n v="0"/>
    <n v="0"/>
  </r>
  <r>
    <s v="113004001"/>
    <s v="DIR NAC SALUD AMBIENTAL TRABAJO"/>
    <s v="Estudio sobre asocación de presencia de plomo y desnutriciòn crònica en niños"/>
    <n v="9999"/>
    <x v="2"/>
    <s v="000"/>
    <x v="1"/>
    <x v="22"/>
    <x v="0"/>
    <x v="0"/>
    <s v="0000"/>
    <s v="0000"/>
    <s v="PREVENCION Y PROMOCION DE LA SALUD"/>
    <s v="SIN PROYECTO"/>
    <s v="DESNUTRICION INFANTIL CONTROL NIÑO SANO"/>
    <s v="INVESTIGACIONES PROFESIONALES Y ANALISIS DE LABORA"/>
    <s v="RECURSOS FISCALES"/>
    <s v="SIN ORGANISMO"/>
    <s v="SIN CORRELATIVO"/>
    <s v="Presupuesto por Resultados"/>
    <s v="l. Realizar procesos de investigación epidemiológica y operativa relacionada a los aspectos de salud ambiental y salud en el trabajo, con base en las prioridades de investigación establecidas conjuntamente con la academia u organismos no gubernamentales"/>
    <s v="4. Informes y publicaciones de investigaciones para los diversos sectores en temas con la salud ambiental."/>
    <s v="NUEVA"/>
    <m/>
    <s v="SUBASTA INVERSA"/>
    <n v="44"/>
    <s v="06"/>
    <s v="NA"/>
    <s v="NA"/>
    <s v="SI"/>
    <n v="0"/>
    <n v="0"/>
    <n v="0"/>
    <n v="0"/>
    <n v="0"/>
    <n v="0"/>
    <n v="0"/>
    <n v="0"/>
    <n v="0"/>
    <n v="0"/>
    <n v="0"/>
    <n v="0"/>
    <n v="0"/>
    <n v="0"/>
    <n v="0"/>
    <n v="0"/>
    <n v="0"/>
    <n v="0"/>
    <n v="200000"/>
    <n v="0"/>
    <n v="200000"/>
    <n v="0"/>
    <n v="0"/>
    <n v="0"/>
    <n v="0"/>
    <n v="0"/>
    <n v="0"/>
    <n v="0"/>
    <n v="0"/>
    <n v="0"/>
    <n v="0"/>
    <n v="0"/>
    <n v="0"/>
    <n v="0"/>
    <n v="0"/>
    <n v="0"/>
    <n v="200000"/>
    <n v="0"/>
    <n v="200000"/>
    <s v="PPR"/>
    <m/>
    <n v="1"/>
    <n v="0"/>
    <n v="0"/>
    <n v="20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5"/>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200000"/>
    <n v="175000"/>
    <n v="150000"/>
  </r>
  <r>
    <s v="113004002"/>
    <s v="DIR NAC SALUD AMBIENTAL TRABAJO"/>
    <s v="Monitoreo centinela en en la función pulmonar mediante mètodo OIT para detecciòn temprana de silicosis"/>
    <n v="9999"/>
    <x v="2"/>
    <s v="000"/>
    <x v="3"/>
    <x v="22"/>
    <x v="0"/>
    <x v="0"/>
    <s v="0000"/>
    <s v="0000"/>
    <s v="PREVENCION Y PROMOCION DE LA SALUD"/>
    <s v="SIN PROYECTO"/>
    <s v="IMPLEMENTACION DE ESTRATEGIAS EDUCOMUNICACIONALES DE PROMOCION Y PREVENCION INTEGRAL DE SALUD EN DIFERENTES AMBITOS"/>
    <s v="INVESTIGACIONES PROFESIONALES Y ANALISIS DE LABORA"/>
    <s v="RECURSOS FISCALES"/>
    <s v="SIN ORGANISMO"/>
    <s v="SIN CORRELATIVO"/>
    <s v="NO APLICA"/>
    <s v="m. Elaborar estrategias para reducir la afectación a la salud de la población, frente a enfermedades asociadas a determinantes ambientales y sociales en coordinación con las instancias y entidades respectivas;"/>
    <s v="2. Planes, programas, proyectos, herramientas y/o instrumentos técnicos con lineamientos / estrategias para la implementación de temas relacionados con salud en el trabajo.."/>
    <s v="NUEVA"/>
    <m/>
    <s v="SUBASTA INVERSA"/>
    <n v="44"/>
    <s v="06"/>
    <s v="NA"/>
    <s v="NA"/>
    <s v="SI"/>
    <n v="0"/>
    <n v="0"/>
    <n v="0"/>
    <n v="0"/>
    <n v="0"/>
    <n v="0"/>
    <n v="0"/>
    <n v="0"/>
    <n v="0"/>
    <n v="0"/>
    <n v="0"/>
    <n v="0"/>
    <n v="0"/>
    <n v="0"/>
    <n v="0"/>
    <n v="50000"/>
    <n v="0"/>
    <n v="50000"/>
    <n v="0"/>
    <n v="0"/>
    <n v="0"/>
    <n v="0"/>
    <n v="0"/>
    <n v="0"/>
    <n v="0"/>
    <n v="0"/>
    <n v="0"/>
    <n v="0"/>
    <n v="0"/>
    <n v="0"/>
    <n v="0"/>
    <n v="0"/>
    <n v="0"/>
    <n v="0"/>
    <n v="0"/>
    <n v="0"/>
    <n v="50000"/>
    <n v="0"/>
    <n v="50000"/>
    <m/>
    <m/>
    <n v="1"/>
    <n v="0"/>
    <n v="0"/>
    <n v="5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50000"/>
    <n v="40000"/>
    <n v="35000"/>
  </r>
  <r>
    <s v="113004003"/>
    <s v="DIR NAC SALUD AMBIENTAL TRABAJO"/>
    <s v="Material Educomunicacional de salud y ambiente."/>
    <n v="9999"/>
    <x v="2"/>
    <s v="000"/>
    <x v="3"/>
    <x v="18"/>
    <x v="0"/>
    <x v="0"/>
    <s v="0000"/>
    <s v="0000"/>
    <s v="PREVENCION Y PROMOCION DE LA SALUD"/>
    <s v="SIN PROYECTO"/>
    <s v="IMPLEMENTACION DE ESTRATEGIAS EDUCOMUNICACIONALES DE PROMOCION Y PREVENCION INTEGRAL DE SALUD EN DIFERENTES AMBITOS"/>
    <s v="MATERIALES DIDACTICOS"/>
    <s v="RECURSOS FISCALES"/>
    <s v="SIN ORGANISMO"/>
    <s v="SIN CORRELATIVO"/>
    <s v="NO APLICA"/>
    <s v="o. Desarrollar estrategias de educación y formación interna y externa en lo relacionado a salud ambiental y salud en el trabajo."/>
    <s v="15. Insumos educomunicacionales enmarcados en ámbitos de salud en el trabajo para su uso a nivel nacional."/>
    <s v="NUEVA"/>
    <m/>
    <s v="SUBASTA INVERSA"/>
    <n v="44"/>
    <s v="02"/>
    <s v="NA"/>
    <s v="NA"/>
    <s v="SI"/>
    <n v="0"/>
    <n v="0"/>
    <n v="0"/>
    <n v="0"/>
    <n v="0"/>
    <n v="0"/>
    <n v="0"/>
    <n v="0"/>
    <n v="0"/>
    <n v="0"/>
    <n v="0"/>
    <n v="0"/>
    <n v="20000"/>
    <n v="0"/>
    <n v="20000"/>
    <n v="0"/>
    <n v="0"/>
    <n v="0"/>
    <n v="0"/>
    <n v="0"/>
    <n v="0"/>
    <n v="0"/>
    <n v="0"/>
    <n v="0"/>
    <n v="0"/>
    <n v="0"/>
    <n v="0"/>
    <n v="0"/>
    <n v="0"/>
    <n v="0"/>
    <n v="0"/>
    <n v="0"/>
    <n v="0"/>
    <n v="0"/>
    <n v="0"/>
    <n v="0"/>
    <n v="20000"/>
    <n v="0"/>
    <n v="20000"/>
    <m/>
    <m/>
    <n v="1"/>
    <n v="0"/>
    <n v="0"/>
    <n v="2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20000"/>
    <n v="15000"/>
    <n v="5000"/>
  </r>
  <r>
    <s v="113004004"/>
    <s v="DIR NAC SALUD AMBIENTAL TRABAJO"/>
    <s v="Movilizaciones para implementar en territorio políticas, marcos normativos, planes, estrategias y actividades sobre salud ambiental y en el trabajo."/>
    <n v="9999"/>
    <x v="2"/>
    <s v="000"/>
    <x v="4"/>
    <x v="0"/>
    <x v="0"/>
    <x v="0"/>
    <s v="0000"/>
    <s v="0000"/>
    <s v="PREVENCION Y PROMOCION DE LA SALUD"/>
    <s v="SIN PROYECTO"/>
    <s v="GASTO OPERATIVO DE PROMOCION DE LA SALUD"/>
    <s v="VIATICOS Y SUBSISTENCIAS EN EL INTERIOR"/>
    <s v="RECURSOS FISCALES"/>
    <s v="SIN ORGANISMO"/>
    <s v="SIN CORRELATIVO"/>
    <s v="NO APLICA"/>
    <s v="Desarrollar propuestas de política pública, proyectos de ley, modelos de gestión, normas técnicas, reglamentos, convenios y otros instrumentos normativos en salud ambiental y salud _x000a_en el trabajo;"/>
    <s v="Propuestas de política pública, proyectos de ley, modelos de gestión, normas técnicas, _x000a_reglamentos, convenios y otros instrumentos normativos en temas relacionados a la salud, _x000a_educación y promoción de salud en el trabajo."/>
    <s v="NUEVA"/>
    <m/>
    <s v="SUBASTA INVERSA"/>
    <n v="44"/>
    <s v="06"/>
    <s v="NA"/>
    <s v="NA"/>
    <s v="SI"/>
    <n v="0"/>
    <n v="0"/>
    <n v="0"/>
    <n v="0"/>
    <n v="0"/>
    <n v="0"/>
    <n v="0"/>
    <n v="0"/>
    <n v="0"/>
    <n v="0"/>
    <n v="0"/>
    <n v="0"/>
    <n v="0"/>
    <n v="0"/>
    <n v="0"/>
    <n v="0"/>
    <n v="0"/>
    <n v="0"/>
    <n v="0"/>
    <n v="0"/>
    <n v="0"/>
    <n v="0"/>
    <n v="0"/>
    <n v="0"/>
    <n v="0"/>
    <n v="0"/>
    <n v="0"/>
    <n v="0"/>
    <n v="0"/>
    <n v="0"/>
    <n v="0"/>
    <n v="0"/>
    <n v="0"/>
    <n v="0"/>
    <n v="0"/>
    <n v="0"/>
    <n v="0"/>
    <n v="0"/>
    <n v="0"/>
    <m/>
    <m/>
    <n v="1"/>
    <n v="1800"/>
    <n v="0"/>
    <n v="0"/>
    <n v="0"/>
    <n v="1800"/>
    <n v="0"/>
    <n v="1800"/>
    <n v="0"/>
    <n v="0"/>
    <n v="0"/>
    <n v="0"/>
    <n v="0"/>
    <n v="0"/>
    <n v="0"/>
    <n v="0"/>
    <n v="0"/>
    <n v="0"/>
    <n v="0"/>
    <n v="0"/>
    <n v="0"/>
    <n v="0"/>
    <n v="0"/>
    <n v="0"/>
    <n v="0"/>
    <n v="0"/>
    <n v="0"/>
    <n v="0"/>
    <n v="0"/>
    <n v="0"/>
    <n v="0"/>
    <n v="0"/>
    <n v="0"/>
    <n v="0"/>
    <n v="0"/>
    <n v="0"/>
    <n v="0"/>
    <n v="0"/>
    <n v="1800"/>
    <n v="0"/>
    <n v="1800"/>
    <n v="0"/>
    <n v="0"/>
    <n v="0"/>
    <n v="1800"/>
    <n v="0"/>
    <n v="1800"/>
    <s v="SI"/>
    <s v="VALIDADO"/>
    <n v="0"/>
    <n v="1800"/>
    <s v="VICEM GOBERNANZA  SALUD"/>
    <s v="SUB PROMOCION SALUD INTERCULTURAL  IGUALDAD"/>
    <s v="PLANTA CENTRAL"/>
    <s v="PICHINCHA"/>
    <s v="QUITO"/>
    <s v="GASTOS OPERATIVOS"/>
    <s v="0"/>
    <s v="PROM"/>
    <s v="CORRIENTE"/>
    <s v="55000003"/>
    <m/>
    <s v="6. Garantizar el  derecho a la salud integral, gratuita y de calidad"/>
    <s v="OE3 Incrementar la promoción de la salud en la población a través de los estilos de vida"/>
    <s v="OE_3"/>
    <m/>
    <n v="1800"/>
    <n v="0"/>
    <n v="0"/>
    <n v="0"/>
    <n v="0"/>
    <s v="53"/>
    <m/>
    <m/>
    <m/>
    <n v="0"/>
    <n v="0"/>
    <n v="0"/>
    <n v="0"/>
    <n v="0"/>
    <n v="0"/>
    <n v="0"/>
    <n v="0"/>
    <n v="0"/>
    <m/>
    <m/>
    <s v="OK"/>
    <s v="OK"/>
    <n v="0"/>
    <s v=""/>
    <e v="#N/A"/>
    <n v="0"/>
    <n v="180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COMPRENDE LAS REMUNERACIONES MENSUAES UNIFICADAS LIQUIDACIONES PENSIONES MOVILIZACIONES OTROS GASTOS OPERATIVOS DEL PERSONAL DE SALUD DE PROMOCION EN LOS ESTABLECIMIENTOS DE SALUD DE PRIMER NIVEL NECESARIO PARA COADYUVAR A UNA ATENCION INTEGRAL DE SALUD DE LA POBLACION"/>
    <n v="20000"/>
    <n v="15000"/>
    <n v="5000"/>
  </r>
  <r>
    <s v="113001001"/>
    <s v="DIR NAC PROMOCION SALUD"/>
    <s v="Material promocional con mensajes de Responsabilidad Nutricional"/>
    <n v="9999"/>
    <x v="2"/>
    <s v="000"/>
    <x v="1"/>
    <x v="7"/>
    <x v="0"/>
    <x v="0"/>
    <s v="0000"/>
    <s v="0000"/>
    <s v="PREVENCION Y PROMOCION DE LA SALUD"/>
    <s v="SIN PROYECTO"/>
    <s v="DESNUTRICION INFANTIL CONTROL NIÑO SANO"/>
    <s v="DIFUSION INFORMACION Y PUBLICIDAD"/>
    <s v="RECURSOS FISCALES"/>
    <s v="SIN ORGANISMO"/>
    <s v="SIN CORRELATIVO"/>
    <s v="Presupuesto por Resultados"/>
    <s v="b. Desarrollar planes, programas, proyectos, herramientas y/o instrumentos técnicos con lineamientos/estrategias para alimentación saludable y nutrición considerando la situación epidemiológica nutricional, determinantes de la salud, seguridad y soberanía alimentaria del país; así como para prevenir enfermedades relacionadas con la nutrición;"/>
    <s v="2. Planes, programas, proyectos, herramientas y/o instrumentos técnicos con lineamientos/estrategias para la alimentación saludable y nutrición saludable en el grupo materno – infantil, escolar, de adolescentes, de adultos y adultos mayores."/>
    <s v="NUEVA"/>
    <m/>
    <s v="ÍNFIMA CUANTÍA"/>
    <n v="10"/>
    <s v="06"/>
    <s v="NA"/>
    <s v="NA"/>
    <s v="SI"/>
    <n v="0"/>
    <n v="0"/>
    <n v="0"/>
    <n v="0"/>
    <n v="0"/>
    <n v="0"/>
    <n v="0"/>
    <n v="0"/>
    <n v="0"/>
    <n v="0"/>
    <n v="0"/>
    <n v="0"/>
    <n v="5000"/>
    <n v="0"/>
    <n v="5000"/>
    <n v="0"/>
    <n v="0"/>
    <n v="0"/>
    <n v="0"/>
    <n v="0"/>
    <n v="0"/>
    <n v="0"/>
    <n v="0"/>
    <n v="0"/>
    <n v="0"/>
    <n v="0"/>
    <n v="0"/>
    <n v="0"/>
    <n v="0"/>
    <n v="0"/>
    <n v="0"/>
    <n v="0"/>
    <n v="0"/>
    <n v="0"/>
    <n v="0"/>
    <n v="0"/>
    <n v="5000"/>
    <n v="0"/>
    <n v="5000"/>
    <m/>
    <m/>
    <n v="1"/>
    <n v="0"/>
    <n v="0"/>
    <n v="5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5"/>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6400"/>
    <n v="6000"/>
    <n v="5000"/>
  </r>
  <r>
    <s v="113001002"/>
    <s v="DIR NAC PROMOCION SALUD"/>
    <s v="Material promocional con mensajes de Alimentación y Nutrición dirigido a la Comunidad Educativa"/>
    <n v="9999"/>
    <x v="2"/>
    <s v="000"/>
    <x v="1"/>
    <x v="7"/>
    <x v="0"/>
    <x v="0"/>
    <s v="0000"/>
    <s v="0000"/>
    <s v="PREVENCION Y PROMOCION DE LA SALUD"/>
    <s v="SIN PROYECTO"/>
    <s v="DESNUTRICION INFANTIL CONTROL NIÑO SANO"/>
    <s v="DIFUSION INFORMACION Y PUBLICIDAD"/>
    <s v="RECURSOS FISCALES"/>
    <s v="SIN ORGANISMO"/>
    <s v="SIN CORRELATIVO"/>
    <s v="Presupuesto por Resultados"/>
    <s v="b. Desarrollar planes, programas, proyectos, herramientas y/o instrumentos técnicos con lineamientos/estrategias para alimentación saludable y nutrición considerando la situación epidemiológica nutricional, determinantes de la salud, seguridad y soberanía alimentaria del país; así como para prevenir enfermedades relacionadas con la nutrición;"/>
    <s v="2. Planes, programas, proyectos, herramientas y/o instrumentos técnicos con lineamientos/estrategias para la alimentación saludable y nutrición saludable en el grupo materno – infantil, escolar, de adolescentes, de adultos y adultos mayores."/>
    <s v="NUEVA"/>
    <m/>
    <s v="SUBASTA INVERSA"/>
    <n v="44"/>
    <s v="06"/>
    <s v="NA"/>
    <s v="NA"/>
    <s v="SI"/>
    <n v="0"/>
    <n v="0"/>
    <n v="0"/>
    <n v="0"/>
    <n v="0"/>
    <n v="0"/>
    <n v="0"/>
    <n v="0"/>
    <n v="0"/>
    <n v="0"/>
    <n v="0"/>
    <n v="0"/>
    <n v="100000"/>
    <n v="0"/>
    <n v="100000"/>
    <n v="0"/>
    <n v="0"/>
    <n v="0"/>
    <n v="0"/>
    <n v="0"/>
    <n v="0"/>
    <n v="0"/>
    <n v="0"/>
    <n v="0"/>
    <n v="0"/>
    <n v="0"/>
    <n v="0"/>
    <n v="0"/>
    <n v="0"/>
    <n v="0"/>
    <n v="0"/>
    <n v="0"/>
    <n v="0"/>
    <n v="0"/>
    <n v="0"/>
    <n v="0"/>
    <n v="100000"/>
    <n v="0"/>
    <n v="100000"/>
    <m/>
    <m/>
    <n v="1"/>
    <n v="0"/>
    <n v="0"/>
    <n v="10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5"/>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200000"/>
    <n v="150000"/>
    <n v="100000"/>
  </r>
  <r>
    <s v="113001003"/>
    <s v="DIR NAC PROMOCION SALUD"/>
    <s v="Desarrollo de aplicativo de alimentación, nutrición y prácticas saludables"/>
    <n v="9999"/>
    <x v="2"/>
    <s v="000"/>
    <x v="1"/>
    <x v="23"/>
    <x v="0"/>
    <x v="0"/>
    <s v="0000"/>
    <s v="0000"/>
    <s v="PREVENCION Y PROMOCION DE LA SALUD"/>
    <s v="SIN PROYECTO"/>
    <s v="DESNUTRICION INFANTIL CONTROL NIÑO SANO"/>
    <s v="DESARROLLO ACTUALIZACION ASISTENCIA TECNICA Y SOPO"/>
    <s v="RECURSOS FISCALES"/>
    <s v="SIN ORGANISMO"/>
    <s v="SIN CORRELATIVO"/>
    <s v="Presupuesto por Resultados"/>
    <s v="b. Desarrollar planes, programas, proyectos, herramientas y/o instrumentos técnicos con lineamientos/estrategias para alimentación saludable y nutrición considerando la situación epidemiológica nutricional, determinantes de la salud, seguridad y soberanía alimentaria del país; así como para prevenir enfermedades relacionadas con la nutrición;"/>
    <s v="2. Planes, programas, proyectos, herramientas y/o instrumentos técnicos con lineamientos/estrategias para la alimentación saludable y nutrición saludable en el grupo materno – infantil, escolar, de adolescentes, de adultos y adultos mayores."/>
    <s v="NUEVA"/>
    <m/>
    <s v="SUBASTA INVERSA"/>
    <n v="44"/>
    <s v="06"/>
    <s v="NA"/>
    <s v="NA"/>
    <s v="SI"/>
    <n v="0"/>
    <n v="0"/>
    <n v="0"/>
    <n v="0"/>
    <n v="0"/>
    <n v="0"/>
    <n v="0"/>
    <n v="0"/>
    <n v="0"/>
    <n v="0"/>
    <n v="0"/>
    <n v="0"/>
    <n v="50000"/>
    <n v="0"/>
    <n v="50000"/>
    <n v="0"/>
    <n v="0"/>
    <n v="0"/>
    <n v="0"/>
    <n v="0"/>
    <n v="0"/>
    <n v="0"/>
    <n v="0"/>
    <n v="0"/>
    <n v="0"/>
    <n v="0"/>
    <n v="0"/>
    <n v="0"/>
    <n v="0"/>
    <n v="0"/>
    <n v="0"/>
    <n v="0"/>
    <n v="0"/>
    <n v="0"/>
    <n v="0"/>
    <n v="0"/>
    <n v="50000"/>
    <n v="0"/>
    <n v="50000"/>
    <m/>
    <m/>
    <n v="1"/>
    <n v="0"/>
    <n v="0"/>
    <n v="5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5"/>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400000"/>
    <n v="200000"/>
    <n v="50000"/>
  </r>
  <r>
    <s v="113001004"/>
    <s v="DIR NAC PROMOCION SALUD"/>
    <s v="Elaboración de productos comunicacionales para el desarrollo de la campaña masiva de donación de leche humana "/>
    <n v="9999"/>
    <x v="2"/>
    <s v="000"/>
    <x v="1"/>
    <x v="8"/>
    <x v="0"/>
    <x v="0"/>
    <s v="0000"/>
    <s v="0000"/>
    <s v="PREVENCION Y PROMOCION DE LA SALUD"/>
    <s v="SIN PROYECTO"/>
    <s v="DESNUTRICION INFANTIL CONTROL NIÑO SANO"/>
    <s v="EDICIÓN IMPRESIÓN REPRODUCCIÓN PUBLICACIONES SUSCR"/>
    <s v="RECURSOS FISCALES"/>
    <s v="SIN ORGANISMO"/>
    <s v="SIN CORRELATIVO"/>
    <s v="Presupuesto por Resultados"/>
    <s v="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SUBASTA INVERSA"/>
    <n v="44"/>
    <s v="06"/>
    <s v="NA"/>
    <s v="NA"/>
    <s v="SI"/>
    <n v="0"/>
    <n v="0"/>
    <n v="0"/>
    <n v="0"/>
    <n v="0"/>
    <n v="0"/>
    <n v="10000"/>
    <n v="0"/>
    <n v="10000"/>
    <n v="0"/>
    <n v="0"/>
    <n v="0"/>
    <n v="0"/>
    <n v="0"/>
    <n v="0"/>
    <n v="0"/>
    <n v="0"/>
    <n v="0"/>
    <n v="0"/>
    <n v="0"/>
    <n v="0"/>
    <n v="0"/>
    <n v="0"/>
    <n v="0"/>
    <n v="0"/>
    <n v="0"/>
    <n v="0"/>
    <n v="0"/>
    <n v="0"/>
    <n v="0"/>
    <n v="0"/>
    <n v="0"/>
    <n v="0"/>
    <n v="0"/>
    <n v="0"/>
    <n v="0"/>
    <n v="10000"/>
    <n v="0"/>
    <n v="10000"/>
    <s v="PPR"/>
    <m/>
    <n v="1"/>
    <n v="0"/>
    <n v="0"/>
    <n v="10000"/>
    <n v="0"/>
    <n v="0"/>
    <n v="0"/>
    <n v="0"/>
    <n v="0"/>
    <n v="0"/>
    <n v="0"/>
    <n v="0"/>
    <n v="0"/>
    <n v="0"/>
    <n v="0"/>
    <n v="0"/>
    <n v="0"/>
    <n v="0"/>
    <n v="0"/>
    <n v="0"/>
    <n v="0"/>
    <n v="0"/>
    <n v="0"/>
    <m/>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5"/>
    <m/>
    <s v="6. Garantizar el  derecho a la salud integral, gratuita y de calidad"/>
    <s v="OE3 Incrementar la promoción de la salud en la población a través de los estilos de vida"/>
    <s v="OE_3"/>
    <m/>
    <n v="0"/>
    <n v="0"/>
    <n v="0"/>
    <n v="0"/>
    <n v="0"/>
    <s v="53"/>
    <s v="SI"/>
    <s v="REF PAC 004: ELIMINACIÓN E INCLUSIÓN"/>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10000"/>
    <n v="10000"/>
    <n v="10000"/>
  </r>
  <r>
    <s v="113001005"/>
    <s v="DIR NAC PROMOCION SALUD"/>
    <s v="Adquisición de equipos e insumos para la implementación de Centros de Recolección de Leche Humana "/>
    <n v="9999"/>
    <x v="2"/>
    <s v="000"/>
    <x v="3"/>
    <x v="8"/>
    <x v="0"/>
    <x v="0"/>
    <s v="0000"/>
    <s v="0000"/>
    <s v="PREVENCION Y PROMOCION DE LA SALUD"/>
    <s v="SIN PROYECTO"/>
    <s v="IMPLEMENTACION DE ESTRATEGIAS EDUCOMUNICACIONALES DE PROMOCION Y PREVENCION INTEGRAL DE SALUD EN DIFERENTES AMBITOS"/>
    <s v="EDICIÓN IMPRESIÓN REPRODUCCIÓN PUBLICACIONES SUSCR"/>
    <s v="RECURSOS FISCALES"/>
    <s v="SIN ORGANISMO"/>
    <s v="SIN CORRELATIVO"/>
    <s v="NO APLICA"/>
    <s v="a. Desarrollar propuestas de política pública, proyectos de ley, modelos de gestión, normas técnicas, reglamentos, convenios y otros instrumentos normativos para alimentación saludable y nutrición considerando la situación epidemiológica nutricional, determinantes de la salud, seguridad y soberanía alimentaria del país; así como para prevenir enfermedades relacionadas con la nutrición;"/>
    <s v="1. Propuestas de política pública, proyectos de ley, modelos de gestión, normas técnicas, reglamentos, convenios y otros instrumentos normativos para la alimentación saludable y nutrición saludable en el grupo materno – infantil, escolar, de adolescentes, de adultos y adultos mayores."/>
    <s v="NUEVA"/>
    <m/>
    <s v="SUBASTA INVERSA"/>
    <n v="44"/>
    <s v="06"/>
    <s v="NA"/>
    <s v="NA"/>
    <s v="NO"/>
    <n v="0"/>
    <n v="0"/>
    <n v="0"/>
    <n v="0"/>
    <n v="0"/>
    <n v="0"/>
    <n v="0"/>
    <n v="0"/>
    <n v="0"/>
    <n v="0"/>
    <n v="0"/>
    <n v="0"/>
    <n v="0"/>
    <n v="0"/>
    <n v="0"/>
    <n v="500000"/>
    <n v="0"/>
    <n v="500000"/>
    <n v="0"/>
    <n v="0"/>
    <n v="0"/>
    <n v="0"/>
    <n v="0"/>
    <n v="0"/>
    <n v="0"/>
    <n v="0"/>
    <n v="0"/>
    <n v="0"/>
    <n v="0"/>
    <n v="0"/>
    <n v="0"/>
    <n v="0"/>
    <n v="0"/>
    <n v="0"/>
    <n v="0"/>
    <n v="0"/>
    <n v="500000"/>
    <n v="0"/>
    <n v="500000"/>
    <m/>
    <m/>
    <n v="1"/>
    <n v="0"/>
    <n v="0"/>
    <n v="50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500000"/>
    <n v="480000"/>
    <n v="430000"/>
  </r>
  <r>
    <s v="113001006"/>
    <s v="DIR NAC PROMOCION SALUD"/>
    <s v="Reproducción de manual de ambientes laborales para el cuidado de mujeres embarazadas y en periódo de lactancia, hijas e hijas de servidoras y servidores del sector público. "/>
    <n v="9999"/>
    <x v="2"/>
    <s v="000"/>
    <x v="1"/>
    <x v="8"/>
    <x v="0"/>
    <x v="0"/>
    <s v="0000"/>
    <s v="0000"/>
    <s v="PREVENCION Y PROMOCION DE LA SALUD"/>
    <s v="SIN PROYECTO"/>
    <s v="DESNUTRICION INFANTIL CONTROL NIÑO SANO"/>
    <s v="EDICIÓN IMPRESIÓN REPRODUCCIÓN PUBLICACIONES SUSCR"/>
    <s v="RECURSOS FISCALES"/>
    <s v="SIN ORGANISMO"/>
    <s v="SIN CORRELATIVO"/>
    <s v="Presupuesto por Resultados"/>
    <s v="a. Desarrollar propuestas de política pública, proyectos de ley, modelos de gestión, normas técnicas, reglamentos, convenios y otros instrumentos normativos para alimentación saludable y nutrición considerando la situación epidemiológica nutricional, determinantes de la salud, seguridad y soberanía alimentaria del país; así como para prevenir enfermedades relacionadas con la nutrición;"/>
    <s v="1. Propuestas de política pública, proyectos de ley, modelos de gestión, normas técnicas, reglamentos, convenios y otros instrumentos normativos para la alimentación saludable y nutrición saludable en el grupo materno – infantil, escolar, de adolescentes, de adultos y adultos mayores."/>
    <s v="NUEVA"/>
    <m/>
    <s v="SUBASTA INVERSA"/>
    <n v="44"/>
    <s v="06"/>
    <s v="NA"/>
    <s v="NA"/>
    <s v="SI"/>
    <n v="0"/>
    <n v="0"/>
    <n v="0"/>
    <n v="0"/>
    <n v="0"/>
    <n v="0"/>
    <n v="0"/>
    <n v="0"/>
    <n v="0"/>
    <n v="0"/>
    <n v="0"/>
    <n v="0"/>
    <n v="0"/>
    <n v="0"/>
    <n v="0"/>
    <n v="15000"/>
    <n v="0"/>
    <n v="15000"/>
    <n v="0"/>
    <n v="0"/>
    <n v="0"/>
    <n v="0"/>
    <n v="0"/>
    <n v="0"/>
    <n v="0"/>
    <n v="0"/>
    <n v="0"/>
    <n v="0"/>
    <n v="0"/>
    <n v="0"/>
    <n v="0"/>
    <n v="0"/>
    <n v="0"/>
    <n v="0"/>
    <n v="0"/>
    <n v="0"/>
    <n v="15000"/>
    <n v="0"/>
    <n v="15000"/>
    <s v="PPR"/>
    <m/>
    <n v="1"/>
    <n v="0"/>
    <n v="0"/>
    <n v="15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5"/>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15000"/>
    <n v="10000"/>
    <n v="8000"/>
  </r>
  <r>
    <s v="113001007"/>
    <s v="DIR NAC PROMOCION SALUD"/>
    <s v="Reproducción del reglamento para la implementación, adecuación y uso de las salas de lactancia materna en los espacios laborales del sector público y privado. "/>
    <n v="9999"/>
    <x v="2"/>
    <s v="000"/>
    <x v="3"/>
    <x v="8"/>
    <x v="0"/>
    <x v="0"/>
    <s v="0000"/>
    <s v="0000"/>
    <s v="PREVENCION Y PROMOCION DE LA SALUD"/>
    <s v="SIN PROYECTO"/>
    <s v="IMPLEMENTACION DE ESTRATEGIAS EDUCOMUNICACIONALES DE PROMOCION Y PREVENCION INTEGRAL DE SALUD EN DIFERENTES AMBITOS"/>
    <s v="EDICIÓN IMPRESIÓN REPRODUCCIÓN PUBLICACIONES SUSCR"/>
    <s v="RECURSOS FISCALES"/>
    <s v="SIN ORGANISMO"/>
    <s v="SIN CORRELATIVO"/>
    <s v="NO APLICA"/>
    <s v="a. Desarrollar propuestas de política pública, proyectos de ley, modelos de gestión, normas técnicas, reglamentos, convenios y otros instrumentos normativos para alimentación saludable y nutrición considerando la situación epidemiológica nutricional, determinantes de la salud, seguridad y soberanía alimentaria del país; así como para prevenir enfermedades relacionadas con la nutrición;"/>
    <s v="1. Propuestas de política pública, proyectos de ley, modelos de gestión, normas técnicas, reglamentos, convenios y otros instrumentos normativos para la alimentación saludable y nutrición saludable en el grupo materno – infantil, escolar, de adolescentes, de adultos y adultos mayores."/>
    <s v="NUEVA"/>
    <m/>
    <s v="SUBASTA INVERSA"/>
    <n v="44"/>
    <s v="06"/>
    <s v="NA"/>
    <s v="NA"/>
    <s v="NO"/>
    <n v="0"/>
    <n v="0"/>
    <n v="0"/>
    <n v="0"/>
    <n v="0"/>
    <n v="0"/>
    <n v="0"/>
    <n v="0"/>
    <n v="0"/>
    <n v="0"/>
    <n v="0"/>
    <n v="0"/>
    <n v="15000"/>
    <n v="0"/>
    <n v="15000"/>
    <n v="0"/>
    <n v="0"/>
    <n v="0"/>
    <n v="0"/>
    <n v="0"/>
    <n v="0"/>
    <n v="0"/>
    <n v="0"/>
    <n v="0"/>
    <n v="0"/>
    <n v="0"/>
    <n v="0"/>
    <n v="0"/>
    <n v="0"/>
    <n v="0"/>
    <n v="0"/>
    <n v="0"/>
    <n v="0"/>
    <n v="0"/>
    <n v="0"/>
    <n v="0"/>
    <n v="15000"/>
    <n v="0"/>
    <n v="15000"/>
    <m/>
    <m/>
    <n v="1"/>
    <n v="0"/>
    <n v="0"/>
    <n v="15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15000"/>
    <n v="10000"/>
    <n v="8000"/>
  </r>
  <r>
    <s v="113001008"/>
    <s v="DIR NAC PROMOCION SALUD"/>
    <s v="Reproducción del Plan Nacional de Salud Sexual y Salud Reproductiva desde un enfoque de derechos y determinantes sociales para la RPIS"/>
    <n v="9999"/>
    <x v="2"/>
    <s v="000"/>
    <x v="3"/>
    <x v="24"/>
    <x v="0"/>
    <x v="0"/>
    <s v="0000"/>
    <s v="0000"/>
    <s v="PREVENCION Y PROMOCION DE LA SALUD"/>
    <s v="SIN PROYECTO"/>
    <s v="IMPLEMENTACION DE ESTRATEGIAS EDUCOMUNICACIONALES DE PROMOCION Y PREVENCION INTEGRAL DE SALUD EN DIFERENTES AMBITOS"/>
    <s v="AL SECTOR PRIVADO NO FINANCIERO"/>
    <s v="RECURSOS FISCALES"/>
    <s v="SIN ORGANISMO"/>
    <s v="SIN CORRELATIVO"/>
    <s v="SALUD SEXUAL Y REPRODUCTIVA"/>
    <s v="d. Gestionar y coordinar herramientas de educación y comunicación para la promoción de la salud dirigida al ciudadano, a su entorno familiar y social, así como lineamientos para la elaboración de materiales y publicaciones de información en promoción de la salud."/>
    <s v="1. Propuestas de política pública, modelos de gestión, normas técnicas, reglamentos, convenios y otros instrumentos normativos para la promoción de la salud sexual y salud reproductiva, embarazo no intencionado y salud materna, desde enfoques de derechos, género, intercultural, interseccional, intergeneracional y de determinantes sociales."/>
    <s v="NUEVA"/>
    <m/>
    <s v="ÍNFIMA CUANTÍA"/>
    <n v="10"/>
    <s v="07"/>
    <s v="NA"/>
    <s v="NA"/>
    <s v="NO"/>
    <n v="0"/>
    <n v="0"/>
    <n v="0"/>
    <n v="0"/>
    <n v="0"/>
    <n v="0"/>
    <n v="0"/>
    <n v="0"/>
    <n v="0"/>
    <n v="0"/>
    <n v="0"/>
    <n v="0"/>
    <n v="0"/>
    <n v="0"/>
    <n v="0"/>
    <n v="0"/>
    <n v="0"/>
    <n v="0"/>
    <n v="0"/>
    <n v="0"/>
    <n v="0"/>
    <n v="0"/>
    <n v="0"/>
    <n v="0"/>
    <n v="0"/>
    <n v="0"/>
    <n v="0"/>
    <n v="15000"/>
    <n v="0"/>
    <n v="15000"/>
    <n v="0"/>
    <n v="0"/>
    <n v="0"/>
    <n v="0"/>
    <n v="0"/>
    <n v="0"/>
    <n v="15000"/>
    <n v="0"/>
    <n v="15000"/>
    <m/>
    <m/>
    <n v="1"/>
    <n v="0"/>
    <n v="0"/>
    <n v="15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TRANSFERENCIAS "/>
    <s v="0"/>
    <s v="PROM"/>
    <s v="CORRIENTE"/>
    <s v="55000002"/>
    <m/>
    <s v="6. Garantizar el  derecho a la salud integral, gratuita y de calidad"/>
    <s v="OE3 Incrementar la promoción de la salud en la población a través de los estilos de vida"/>
    <s v="OE_3"/>
    <m/>
    <n v="0"/>
    <n v="0"/>
    <n v="0"/>
    <n v="0"/>
    <n v="0"/>
    <s v="58"/>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15000"/>
    <n v="10000"/>
    <n v="5000"/>
  </r>
  <r>
    <s v="113001009"/>
    <s v="DIR NAC PROMOCION SALUD"/>
    <s v="Material Educomunicacional para fortalecer la planificación familiar en población en edad fértil para distribución en la RPIS"/>
    <n v="9999"/>
    <x v="2"/>
    <s v="000"/>
    <x v="3"/>
    <x v="18"/>
    <x v="0"/>
    <x v="0"/>
    <s v="0000"/>
    <s v="0000"/>
    <s v="PREVENCION Y PROMOCION DE LA SALUD"/>
    <s v="SIN PROYECTO"/>
    <s v="IMPLEMENTACION DE ESTRATEGIAS EDUCOMUNICACIONALES DE PROMOCION Y PREVENCION INTEGRAL DE SALUD EN DIFERENTES AMBITOS"/>
    <s v="MATERIALES DIDACTICOS"/>
    <s v="RECURSOS FISCALES"/>
    <s v="SIN ORGANISMO"/>
    <s v="SIN CORRELATIVO"/>
    <s v="PLANIFIC. FAMILIAR"/>
    <s v="d. Gestionar y coordinar herramientas de educación y comunicación para la promoción de la salud dirigida al ciudadano, a su entorno familiar y social, así como lineamientos para la elaboración de materiales y publicaciones de información en promoción de la salud."/>
    <s v="3. Estrategias, estrategias educomunicacionales y planes de promoción de la salud sexual y salud reproductiva, embarazo no intencionado y salud materna en los diferentes ciclos de vida y con prioridad a los grupos de atención"/>
    <s v="NUEVA"/>
    <m/>
    <s v="ÍNFIMA CUANTÍA"/>
    <n v="10"/>
    <s v="02"/>
    <s v="NA"/>
    <s v="NA"/>
    <s v="NO"/>
    <n v="0"/>
    <n v="0"/>
    <n v="0"/>
    <n v="0"/>
    <n v="0"/>
    <n v="0"/>
    <n v="0"/>
    <n v="0"/>
    <n v="0"/>
    <n v="0"/>
    <n v="0"/>
    <n v="0"/>
    <n v="0"/>
    <n v="0"/>
    <n v="0"/>
    <n v="0"/>
    <n v="0"/>
    <n v="0"/>
    <n v="0"/>
    <n v="0"/>
    <n v="0"/>
    <n v="0"/>
    <n v="0"/>
    <n v="0"/>
    <n v="0"/>
    <n v="0"/>
    <n v="0"/>
    <n v="15000"/>
    <n v="0"/>
    <n v="15000"/>
    <n v="0"/>
    <n v="0"/>
    <n v="0"/>
    <n v="0"/>
    <n v="0"/>
    <n v="0"/>
    <n v="15000"/>
    <n v="0"/>
    <n v="15000"/>
    <m/>
    <m/>
    <n v="1"/>
    <n v="0"/>
    <n v="0"/>
    <n v="15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15000"/>
    <n v="10000"/>
    <n v="5000"/>
  </r>
  <r>
    <s v="113001010"/>
    <s v="DIR NAC PROMOCION SALUD"/>
    <s v="Artículos promocionales con mensajes de Promoción de la Salud"/>
    <n v="9999"/>
    <x v="2"/>
    <s v="000"/>
    <x v="3"/>
    <x v="7"/>
    <x v="0"/>
    <x v="0"/>
    <s v="0000"/>
    <s v="0000"/>
    <s v="PREVENCION Y PROMOCION DE LA SALUD"/>
    <s v="SIN PROYECTO"/>
    <s v="IMPLEMENTACION DE ESTRATEGIAS EDUCOMUNICACIONALES DE PROMOCION Y PREVENCION INTEGRAL DE SALUD EN DIFERENTES AMBITOS"/>
    <s v="DIFUSION INFORMACION Y PUBLICIDAD"/>
    <s v="RECURSOS FISCALES"/>
    <s v="SIN ORGANISMO"/>
    <s v="SIN CORRELATIVO"/>
    <s v="NO APLICA"/>
    <s v="d. Gestionar y coordinar herramientas de educación y comunicación para la promoción de la salud dirigida al ciudadano, a su entorno familiar y social, así como lineamientos para la elaboración de materiales y publicaciones de información en promoción de la salud."/>
    <s v="6. Metodologías, técnicas y materiales educativos y de comunicación para la promoción de la salud, dirigidos a la población."/>
    <s v="NUEVA"/>
    <m/>
    <s v="ÍNFIMA CUANTÍA"/>
    <n v="10"/>
    <s v="06"/>
    <s v="NA"/>
    <s v="NA"/>
    <s v="NO"/>
    <n v="0"/>
    <n v="0"/>
    <n v="0"/>
    <n v="0"/>
    <n v="0"/>
    <n v="0"/>
    <n v="10000"/>
    <n v="0"/>
    <n v="10000"/>
    <n v="0"/>
    <n v="0"/>
    <n v="0"/>
    <n v="0"/>
    <n v="0"/>
    <n v="0"/>
    <n v="0"/>
    <n v="0"/>
    <n v="0"/>
    <n v="0"/>
    <n v="0"/>
    <n v="0"/>
    <n v="0"/>
    <n v="0"/>
    <n v="0"/>
    <n v="0"/>
    <n v="0"/>
    <n v="0"/>
    <n v="0"/>
    <n v="0"/>
    <n v="0"/>
    <n v="0"/>
    <n v="0"/>
    <n v="0"/>
    <n v="0"/>
    <n v="0"/>
    <n v="0"/>
    <n v="10000"/>
    <n v="0"/>
    <n v="10000"/>
    <s v="El material esta destinado a promover mensajes de prácticas de vida saludable, incentivando a la población a participar en eventos"/>
    <m/>
    <n v="3"/>
    <n v="0"/>
    <n v="0"/>
    <n v="1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10000"/>
    <n v="5000"/>
    <n v="3000"/>
  </r>
  <r>
    <s v="113001011"/>
    <s v="DIR NAC PROMOCION SALUD"/>
    <s v="Servicio de diseño, edición, diagramación, reproducción e impresión de material educomunicacional de promoción de la salud e igualdad"/>
    <n v="9999"/>
    <x v="2"/>
    <s v="000"/>
    <x v="3"/>
    <x v="8"/>
    <x v="0"/>
    <x v="0"/>
    <s v="0000"/>
    <s v="0000"/>
    <s v="PREVENCION Y PROMOCION DE LA SALUD"/>
    <s v="SIN PROYECTO"/>
    <s v="IMPLEMENTACION DE ESTRATEGIAS EDUCOMUNICACIONALES DE PROMOCION Y PREVENCION INTEGRAL DE SALUD EN DIFERENTES AMBITOS"/>
    <s v="EDICIÓN IMPRESIÓN REPRODUCCIÓN PUBLICACIONES SUSCR"/>
    <s v="RECURSOS FISCALES"/>
    <s v="SIN ORGANISMO"/>
    <s v="SIN CORRELATIVO"/>
    <s v="NO APLICA"/>
    <s v="d. Gestionar y coordinar herramientas de educación y comunicación para la promoción de la salud dirigida al ciudadano, a su entorno familiar y social, así como lineamientos para la elaboración de materiales y publicaciones de información en promoción de la salud."/>
    <s v="6. Metodologías, técnicas y materiales educativos y de comunicación para la promoción de la salud, dirigidos a la población."/>
    <s v="NUEVA"/>
    <m/>
    <s v="SUBASTA INVERSA"/>
    <n v="44"/>
    <s v="06"/>
    <s v="NA"/>
    <s v="NA"/>
    <s v="SI"/>
    <n v="0"/>
    <n v="0"/>
    <n v="0"/>
    <n v="0"/>
    <n v="0"/>
    <n v="0"/>
    <n v="20000"/>
    <n v="0"/>
    <n v="20000"/>
    <n v="0"/>
    <n v="0"/>
    <n v="0"/>
    <n v="0"/>
    <n v="0"/>
    <n v="0"/>
    <n v="0"/>
    <n v="0"/>
    <n v="0"/>
    <n v="0"/>
    <n v="0"/>
    <n v="0"/>
    <n v="0"/>
    <n v="0"/>
    <n v="0"/>
    <n v="0"/>
    <n v="0"/>
    <n v="0"/>
    <n v="0"/>
    <n v="0"/>
    <n v="0"/>
    <n v="0"/>
    <n v="0"/>
    <n v="0"/>
    <n v="0"/>
    <n v="0"/>
    <n v="0"/>
    <n v="20000"/>
    <n v="0"/>
    <n v="20000"/>
    <m/>
    <m/>
    <n v="3"/>
    <n v="135001"/>
    <n v="0"/>
    <n v="155000"/>
    <n v="0"/>
    <n v="1"/>
    <n v="0"/>
    <n v="1"/>
    <n v="0"/>
    <n v="0"/>
    <n v="0"/>
    <n v="0"/>
    <n v="0"/>
    <n v="0"/>
    <n v="0"/>
    <n v="0"/>
    <n v="0"/>
    <n v="0"/>
    <n v="0"/>
    <n v="0"/>
    <n v="0"/>
    <n v="0"/>
    <n v="0"/>
    <n v="0"/>
    <n v="0"/>
    <n v="0"/>
    <n v="0"/>
    <n v="0"/>
    <n v="0"/>
    <n v="0"/>
    <n v="0"/>
    <n v="0"/>
    <n v="0"/>
    <n v="0"/>
    <n v="0"/>
    <n v="0"/>
    <n v="0"/>
    <n v="0"/>
    <n v="1"/>
    <n v="0"/>
    <n v="1"/>
    <n v="0"/>
    <n v="0"/>
    <n v="0"/>
    <n v="1"/>
    <n v="0"/>
    <n v="1"/>
    <s v="SI"/>
    <s v="VALIDADO"/>
    <n v="0"/>
    <n v="1"/>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1"/>
    <n v="0"/>
    <n v="131126.57999999999"/>
    <n v="0"/>
    <n v="0"/>
    <s v="53"/>
    <m/>
    <m/>
    <m/>
    <n v="1"/>
    <n v="0"/>
    <n v="1"/>
    <n v="0"/>
    <n v="0"/>
    <n v="0"/>
    <n v="0"/>
    <n v="0"/>
    <n v="0"/>
    <m/>
    <m/>
    <s v="OK"/>
    <s v="OK"/>
    <n v="0"/>
    <s v=""/>
    <n v="0"/>
    <n v="1"/>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20000"/>
    <n v="10000"/>
    <n v="5000"/>
  </r>
  <r>
    <s v="113001012"/>
    <s v="DIR NAC PROMOCION SALUD"/>
    <s v="Adquisición de Kit para ferias de promoción de la salud"/>
    <n v="9999"/>
    <x v="2"/>
    <s v="000"/>
    <x v="3"/>
    <x v="18"/>
    <x v="0"/>
    <x v="0"/>
    <s v="0000"/>
    <s v="0000"/>
    <s v="PREVENCION Y PROMOCION DE LA SALUD"/>
    <s v="SIN PROYECTO"/>
    <s v="IMPLEMENTACION DE ESTRATEGIAS EDUCOMUNICACIONALES DE PROMOCION Y PREVENCION INTEGRAL DE SALUD EN DIFERENTES AMBITOS"/>
    <s v="MATERIALES DIDACTICOS"/>
    <s v="RECURSOS FISCALES"/>
    <s v="SIN ORGANISMO"/>
    <s v="SIN CORRELATIVO"/>
    <s v="NO APLICA"/>
    <s v="d. Gestionar y coordinar herramientas de educación y comunicación para la promoción de la salud dirigida al ciudadano, a su entorno familiar y social, así como lineamientos para la elaboración de materiales y publicaciones de información en promoción de la salud."/>
    <s v="6. Metodologías, técnicas y materiales educativos y de comunicación para la promoción de la salud, dirigidos a la población."/>
    <s v="NUEVA"/>
    <m/>
    <s v="ÍNFIMA CUANTÍA"/>
    <n v="10"/>
    <s v="02"/>
    <s v="NA"/>
    <s v="NA"/>
    <s v="SI"/>
    <n v="0"/>
    <n v="0"/>
    <n v="0"/>
    <n v="0"/>
    <n v="0"/>
    <n v="0"/>
    <n v="0"/>
    <n v="0"/>
    <n v="0"/>
    <n v="5000"/>
    <n v="0"/>
    <n v="5000"/>
    <n v="0"/>
    <n v="0"/>
    <n v="0"/>
    <n v="0"/>
    <n v="0"/>
    <n v="0"/>
    <n v="0"/>
    <n v="0"/>
    <n v="0"/>
    <n v="0"/>
    <n v="0"/>
    <n v="0"/>
    <n v="0"/>
    <n v="0"/>
    <n v="0"/>
    <n v="0"/>
    <n v="0"/>
    <n v="0"/>
    <n v="0"/>
    <n v="0"/>
    <n v="0"/>
    <n v="0"/>
    <n v="0"/>
    <n v="0"/>
    <n v="5000"/>
    <n v="0"/>
    <n v="5000"/>
    <m/>
    <m/>
    <n v="3"/>
    <n v="0"/>
    <n v="0"/>
    <n v="5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5000"/>
    <n v="4000"/>
    <n v="2000"/>
  </r>
  <r>
    <s v="113001013"/>
    <s v="DIR NAC PROMOCION SALUD"/>
    <s v="Adquisición y reproducción de material educomunicacional para ferias de promoción de la salud"/>
    <n v="9999"/>
    <x v="2"/>
    <s v="000"/>
    <x v="3"/>
    <x v="18"/>
    <x v="0"/>
    <x v="0"/>
    <s v="0000"/>
    <s v="0000"/>
    <s v="PREVENCION Y PROMOCION DE LA SALUD"/>
    <s v="SIN PROYECTO"/>
    <s v="IMPLEMENTACION DE ESTRATEGIAS EDUCOMUNICACIONALES DE PROMOCION Y PREVENCION INTEGRAL DE SALUD EN DIFERENTES AMBITOS"/>
    <s v="MATERIALES DIDACTICOS"/>
    <s v="RECURSOS FISCALES"/>
    <s v="SIN ORGANISMO"/>
    <s v="SIN CORRELATIVO"/>
    <s v="NO APLICA"/>
    <s v="d. Gestionar y coordinar herramientas de educación y comunicación para la promoción de la salud dirigida al ciudadano, a su entorno familiar y social, así como lineamientos para la elaboración de materiales y publicaciones de información en promoción de la salud."/>
    <s v="6. Metodologías, técnicas y materiales educativos y de comunicación para la promoción de la salud, dirigidos a la población."/>
    <s v="NUEVA"/>
    <m/>
    <s v="SUBASTA INVERSA"/>
    <n v="44"/>
    <s v="02"/>
    <s v="NA"/>
    <s v="NA"/>
    <s v="SI"/>
    <n v="0"/>
    <n v="0"/>
    <n v="0"/>
    <n v="0"/>
    <n v="0"/>
    <n v="0"/>
    <n v="0"/>
    <n v="0"/>
    <n v="0"/>
    <n v="0"/>
    <n v="0"/>
    <n v="0"/>
    <n v="0"/>
    <n v="0"/>
    <n v="0"/>
    <n v="0"/>
    <n v="0"/>
    <n v="0"/>
    <n v="0"/>
    <n v="0"/>
    <n v="0"/>
    <n v="0"/>
    <n v="0"/>
    <n v="0"/>
    <n v="0"/>
    <n v="0"/>
    <n v="0"/>
    <n v="20000"/>
    <n v="0"/>
    <n v="20000"/>
    <n v="0"/>
    <n v="0"/>
    <n v="0"/>
    <n v="0"/>
    <n v="0"/>
    <n v="0"/>
    <n v="20000"/>
    <n v="0"/>
    <n v="20000"/>
    <m/>
    <m/>
    <n v="3"/>
    <n v="0"/>
    <n v="0"/>
    <n v="2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20000"/>
    <n v="15000"/>
    <n v="5000"/>
  </r>
  <r>
    <s v="113001014"/>
    <s v="DIR NAC PROMOCION SALUD"/>
    <s v="Caja de herramientas para prácticas de vida saludable"/>
    <n v="9999"/>
    <x v="2"/>
    <s v="000"/>
    <x v="3"/>
    <x v="18"/>
    <x v="0"/>
    <x v="0"/>
    <s v="0000"/>
    <s v="0000"/>
    <s v="PREVENCION Y PROMOCION DE LA SALUD"/>
    <s v="SIN PROYECTO"/>
    <s v="IMPLEMENTACION DE ESTRATEGIAS EDUCOMUNICACIONALES DE PROMOCION Y PREVENCION INTEGRAL DE SALUD EN DIFERENTES AMBITOS"/>
    <s v="MATERIALES DIDACTICOS"/>
    <s v="RECURSOS FISCALES"/>
    <s v="SIN ORGANISMO"/>
    <s v="SIN CORRELATIVO"/>
    <s v="NO APLICA"/>
    <s v="d. Gestionar y coordinar herramientas de educación y comunicación para la promoción de la salud dirigida al ciudadano, a su entorno familiar y social, así como lineamientos para la elaboración de materiales y publicaciones de información en promoción de la salud."/>
    <s v="6. Metodologías, técnicas y materiales educativos y de comunicación para la promoción de la salud, dirigidos a la población."/>
    <s v="NUEVA"/>
    <m/>
    <s v="SUBASTA INVERSA"/>
    <n v="44"/>
    <s v="02"/>
    <s v="NA"/>
    <s v="NA"/>
    <s v="SI"/>
    <n v="0"/>
    <n v="0"/>
    <n v="0"/>
    <n v="0"/>
    <n v="0"/>
    <n v="0"/>
    <n v="0"/>
    <n v="0"/>
    <n v="0"/>
    <n v="0"/>
    <n v="0"/>
    <n v="0"/>
    <n v="0"/>
    <n v="0"/>
    <n v="0"/>
    <n v="250000"/>
    <n v="0"/>
    <n v="250000"/>
    <n v="0"/>
    <n v="0"/>
    <n v="0"/>
    <n v="0"/>
    <n v="0"/>
    <n v="0"/>
    <n v="0"/>
    <n v="0"/>
    <n v="0"/>
    <n v="0"/>
    <n v="0"/>
    <n v="0"/>
    <n v="0"/>
    <n v="0"/>
    <n v="0"/>
    <n v="0"/>
    <n v="0"/>
    <n v="0"/>
    <n v="250000"/>
    <n v="0"/>
    <n v="250000"/>
    <m/>
    <m/>
    <n v="2"/>
    <n v="0"/>
    <n v="0"/>
    <n v="25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250000"/>
    <n v="220000"/>
    <n v="150000"/>
  </r>
  <r>
    <s v="113001015"/>
    <s v="DIR NAC PROMOCION SALUD"/>
    <s v="Material lúdico de práctica de vida saludable para recorridos participativos en eventos masivos"/>
    <n v="9999"/>
    <x v="2"/>
    <s v="000"/>
    <x v="3"/>
    <x v="18"/>
    <x v="0"/>
    <x v="0"/>
    <s v="0000"/>
    <s v="0000"/>
    <s v="PREVENCION Y PROMOCION DE LA SALUD"/>
    <s v="SIN PROYECTO"/>
    <s v="IMPLEMENTACION DE ESTRATEGIAS EDUCOMUNICACIONALES DE PROMOCION Y PREVENCION INTEGRAL DE SALUD EN DIFERENTES AMBITOS"/>
    <s v="MATERIALES DIDACTICOS"/>
    <s v="RECURSOS FISCALES"/>
    <s v="SIN ORGANISMO"/>
    <s v="SIN CORRELATIVO"/>
    <s v="NO APLICA"/>
    <s v="d. Gestionar y coordinar herramientas de educación y comunicación para la promoción de la salud dirigida al ciudadano, a su entorno familiar y social, así como lineamientos para la elaboración de materiales y publicaciones de información en promoción de la salud."/>
    <s v="6. Metodologías, técnicas y materiales educativos y de comunicación para la promoción de la salud, dirigidos a la población."/>
    <s v="NUEVA"/>
    <m/>
    <s v="SUBASTA INVERSA"/>
    <n v="44"/>
    <s v="02"/>
    <s v="NA"/>
    <s v="NA"/>
    <s v="SI"/>
    <n v="0"/>
    <n v="0"/>
    <n v="0"/>
    <n v="0"/>
    <n v="0"/>
    <n v="0"/>
    <n v="0"/>
    <n v="0"/>
    <n v="0"/>
    <n v="0"/>
    <n v="0"/>
    <n v="0"/>
    <n v="0"/>
    <n v="0"/>
    <n v="0"/>
    <n v="270000"/>
    <n v="0"/>
    <n v="270000"/>
    <n v="0"/>
    <n v="0"/>
    <n v="0"/>
    <n v="0"/>
    <n v="0"/>
    <n v="0"/>
    <n v="0"/>
    <n v="0"/>
    <n v="0"/>
    <n v="0"/>
    <n v="0"/>
    <n v="0"/>
    <n v="0"/>
    <n v="0"/>
    <n v="0"/>
    <n v="0"/>
    <n v="0"/>
    <n v="0"/>
    <n v="270000"/>
    <n v="0"/>
    <n v="270000"/>
    <m/>
    <m/>
    <n v="2"/>
    <n v="0"/>
    <n v="0"/>
    <n v="27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270000"/>
    <n v="225000"/>
    <n v="171000"/>
  </r>
  <r>
    <s v="113001016"/>
    <s v="DIR NAC PROMOCION SALUD"/>
    <s v="Desarrollo de módulo para registro de prestaciones colectivas de Promoción de la Salud en el Sistema PRAS"/>
    <n v="9999"/>
    <x v="2"/>
    <s v="000"/>
    <x v="3"/>
    <x v="23"/>
    <x v="0"/>
    <x v="0"/>
    <s v="0000"/>
    <s v="0000"/>
    <s v="PREVENCION Y PROMOCION DE LA SALUD"/>
    <s v="SIN PROYECTO"/>
    <s v="IMPLEMENTACION DE ESTRATEGIAS EDUCOMUNICACIONALES DE PROMOCION Y PREVENCION INTEGRAL DE SALUD EN DIFERENTES AMBITOS"/>
    <s v="DESARROLLO ACTUALIZACION ASISTENCIA TECNICA Y SOPO"/>
    <s v="RECURSOS FISCALES"/>
    <s v="SIN ORGANISMO"/>
    <s v="SIN CORRELATIVO"/>
    <s v="NO APLICA"/>
    <s v="c. Gestionar y evaluar la implementación y aplicación de la normativa técnica y legal, planes, programas, proyectos, herramientas, y/o instrumentos técnicos con lineamientos/estrategias para la promoción de la salud y acción sobre determinantes sociales de la salud;"/>
    <s v="11. Instrumentos técnicos y estrategias para la creación de un sistema de monitoreo y evaluación de aplicación de las políticas y ejecución de planes y proyectos de promoción de la salud."/>
    <s v="NUEVA"/>
    <m/>
    <s v="SUBASTA INVERSA"/>
    <n v="44"/>
    <s v="06"/>
    <s v="NA"/>
    <s v="NA"/>
    <s v="SI"/>
    <n v="0"/>
    <n v="0"/>
    <n v="0"/>
    <n v="0"/>
    <n v="0"/>
    <n v="0"/>
    <n v="6415"/>
    <n v="0"/>
    <n v="6415"/>
    <n v="0"/>
    <n v="0"/>
    <n v="0"/>
    <n v="0"/>
    <n v="0"/>
    <n v="0"/>
    <n v="0"/>
    <n v="0"/>
    <n v="0"/>
    <n v="0"/>
    <n v="0"/>
    <n v="0"/>
    <n v="0"/>
    <n v="0"/>
    <n v="0"/>
    <n v="0"/>
    <n v="0"/>
    <n v="0"/>
    <n v="0"/>
    <n v="0"/>
    <n v="0"/>
    <n v="0"/>
    <n v="0"/>
    <n v="0"/>
    <n v="0"/>
    <n v="0"/>
    <n v="0"/>
    <n v="6415"/>
    <n v="0"/>
    <n v="6415"/>
    <m/>
    <m/>
    <n v="1"/>
    <n v="0"/>
    <n v="0"/>
    <n v="6415"/>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6415"/>
    <n v="6000"/>
    <n v="4000"/>
  </r>
  <r>
    <s v="113001017"/>
    <s v="DIR NAC PROMOCION SALUD"/>
    <s v="Contratación de la XII Ronda de Advertencias Sanitarias para Envases de Tabaco"/>
    <n v="9999"/>
    <x v="2"/>
    <s v="000"/>
    <x v="3"/>
    <x v="7"/>
    <x v="0"/>
    <x v="0"/>
    <s v="0000"/>
    <s v="0000"/>
    <s v="PREVENCION Y PROMOCION DE LA SALUD"/>
    <s v="SIN PROYECTO"/>
    <s v="IMPLEMENTACION DE ESTRATEGIAS EDUCOMUNICACIONALES DE PROMOCION Y PREVENCION INTEGRAL DE SALUD EN DIFERENTES AMBITOS"/>
    <s v="DIFUSION INFORMACION Y PUBLICIDAD"/>
    <s v="RECURSOS FISCALES"/>
    <s v="SIN ORGANISMO"/>
    <s v="SIN CORRELATIVO"/>
    <s v="NO APLICA"/>
    <s v="a. Desarrollar propuestas de política pública, proyectos de ley, modelos de gestión, normas técnicas, reglamentos, convenios y otros instrumentos normativos de promoción de la salud y acción sobre determinantes de la salud;"/>
    <s v="8. Reportes de ejecución y seguimiento de los proyectos específicos y aplicación de normas relacionados con la promoción de la salud mental, incluyendo control de tabaco y alcohol, desde un enfoque de determinantes de la salud, y coordinación intersectorial para su implementación."/>
    <s v="NUEVA"/>
    <m/>
    <s v="ÍNFIMA CUANTÍA"/>
    <n v="10"/>
    <s v="06"/>
    <s v="NA"/>
    <s v="NA"/>
    <s v="SI"/>
    <n v="0"/>
    <n v="0"/>
    <n v="0"/>
    <n v="0"/>
    <n v="0"/>
    <n v="0"/>
    <n v="0"/>
    <n v="0"/>
    <n v="0"/>
    <n v="0"/>
    <n v="0"/>
    <n v="0"/>
    <n v="0"/>
    <n v="0"/>
    <n v="0"/>
    <n v="0"/>
    <n v="0"/>
    <n v="0"/>
    <n v="0"/>
    <n v="0"/>
    <n v="0"/>
    <n v="6415"/>
    <n v="0"/>
    <n v="6415"/>
    <n v="0"/>
    <n v="0"/>
    <n v="0"/>
    <n v="0"/>
    <n v="0"/>
    <n v="0"/>
    <n v="0"/>
    <n v="0"/>
    <n v="0"/>
    <n v="0"/>
    <n v="0"/>
    <n v="0"/>
    <n v="6415"/>
    <n v="0"/>
    <n v="6415"/>
    <m/>
    <m/>
    <n v="1"/>
    <n v="6415"/>
    <n v="0"/>
    <n v="12830"/>
    <n v="0"/>
    <n v="0"/>
    <n v="0"/>
    <n v="0"/>
    <n v="0"/>
    <n v="0"/>
    <n v="0"/>
    <n v="0"/>
    <n v="0"/>
    <n v="0"/>
    <n v="0"/>
    <n v="0"/>
    <n v="0"/>
    <n v="0"/>
    <n v="0"/>
    <n v="0"/>
    <n v="0"/>
    <n v="0"/>
    <n v="0"/>
    <n v="0"/>
    <n v="0"/>
    <n v="0"/>
    <n v="0"/>
    <n v="0"/>
    <n v="0"/>
    <n v="0"/>
    <n v="0"/>
    <n v="0"/>
    <n v="0"/>
    <n v="0"/>
    <n v="0"/>
    <n v="0"/>
    <n v="0"/>
    <n v="0"/>
    <m/>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6415"/>
    <n v="6415"/>
    <n v="6415"/>
  </r>
  <r>
    <s v="113001018"/>
    <s v="DIR NAC PROMOCION SALUD"/>
    <s v="Pago de contribuciones señaladas para la cuota anual país del protocolo para la eliminación del comercio ilícito de productos de tabaco"/>
    <n v="9999"/>
    <x v="2"/>
    <s v="000"/>
    <x v="3"/>
    <x v="21"/>
    <x v="0"/>
    <x v="0"/>
    <s v="0000"/>
    <s v="0000"/>
    <s v="PREVENCION Y PROMOCION DE LA SALUD"/>
    <s v="SIN PROYECTO"/>
    <s v="IMPLEMENTACION DE ESTRATEGIAS EDUCOMUNICACIONALES DE PROMOCION Y PREVENCION INTEGRAL DE SALUD EN DIFERENTES AMBITOS"/>
    <s v="PASAJES AL INTERIOR"/>
    <s v="RECURSOS FISCALES"/>
    <s v="SIN ORGANISMO"/>
    <s v="SIN CORRELATIVO"/>
    <s v="NO APLICA"/>
    <s v="a. Desarrollar propuestas de política pública, proyectos de ley, modelos de gestión, normas técnicas, reglamentos, convenios y otros instrumentos normativos de promoción de la salud y acción sobre determinantes de la salud;"/>
    <s v="8. Reportes de ejecución y seguimiento de los proyectos específicos y aplicación de normas relacionados con la promoción de la salud mental, incluyendo control de tabaco y alcohol, desde un enfoque de determinantes de la salud, y coordinación intersectorial para su implementación."/>
    <s v="NUEVA"/>
    <m/>
    <s v="OTRO"/>
    <s v="NA"/>
    <s v="06"/>
    <s v="NA"/>
    <s v="NA"/>
    <s v="SI"/>
    <n v="0"/>
    <n v="0"/>
    <n v="0"/>
    <n v="0"/>
    <n v="0"/>
    <n v="0"/>
    <n v="0"/>
    <n v="0"/>
    <n v="0"/>
    <n v="0"/>
    <n v="0"/>
    <n v="0"/>
    <n v="0"/>
    <n v="0"/>
    <n v="0"/>
    <n v="0"/>
    <n v="0"/>
    <n v="0"/>
    <n v="0"/>
    <n v="0"/>
    <n v="0"/>
    <n v="0"/>
    <n v="0"/>
    <n v="0"/>
    <n v="0"/>
    <n v="0"/>
    <n v="0"/>
    <n v="15000"/>
    <n v="0"/>
    <n v="15000"/>
    <n v="0"/>
    <n v="0"/>
    <n v="0"/>
    <n v="0"/>
    <n v="0"/>
    <n v="0"/>
    <n v="15000"/>
    <n v="0"/>
    <n v="15000"/>
    <m/>
    <m/>
    <n v="1"/>
    <n v="0"/>
    <n v="0"/>
    <n v="15000"/>
    <n v="0"/>
    <n v="0"/>
    <n v="0"/>
    <n v="0"/>
    <n v="0"/>
    <n v="0"/>
    <n v="0"/>
    <n v="0"/>
    <n v="0"/>
    <n v="0"/>
    <n v="0"/>
    <n v="0"/>
    <n v="0"/>
    <n v="0"/>
    <n v="0"/>
    <n v="0"/>
    <n v="0"/>
    <n v="0"/>
    <n v="0"/>
    <n v="0"/>
    <n v="0"/>
    <n v="0"/>
    <n v="0"/>
    <n v="0"/>
    <n v="0"/>
    <n v="0"/>
    <n v="0"/>
    <n v="0"/>
    <n v="0"/>
    <n v="0"/>
    <n v="0"/>
    <n v="0"/>
    <n v="0"/>
    <n v="0"/>
    <m/>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15000"/>
    <n v="15000"/>
    <n v="15000"/>
  </r>
  <r>
    <s v="113001019"/>
    <s v="DIR NAC PROMOCION SALUD"/>
    <s v="Pago de contribuciones señaladas para la cuota anual país del convenio marco de la OMS para el control del tabaco"/>
    <n v="9999"/>
    <x v="2"/>
    <s v="000"/>
    <x v="3"/>
    <x v="21"/>
    <x v="0"/>
    <x v="0"/>
    <s v="0000"/>
    <s v="0000"/>
    <s v="PREVENCION Y PROMOCION DE LA SALUD"/>
    <s v="SIN PROYECTO"/>
    <s v="IMPLEMENTACION DE ESTRATEGIAS EDUCOMUNICACIONALES DE PROMOCION Y PREVENCION INTEGRAL DE SALUD EN DIFERENTES AMBITOS"/>
    <s v="PASAJES AL INTERIOR"/>
    <s v="RECURSOS FISCALES"/>
    <s v="SIN ORGANISMO"/>
    <s v="SIN CORRELATIVO"/>
    <s v="NO APLICA"/>
    <s v="a. Desarrollar propuestas de política pública, proyectos de ley, modelos de gestión, normas técnicas, reglamentos, convenios y otros instrumentos normativos de promoción de la salud y acción sobre determinantes de la salud;"/>
    <s v="8. Reportes de ejecución y seguimiento de los proyectos específicos y aplicación de normas relacionados con la promoción de la salud mental, incluyendo control de tabaco y alcohol, desde un enfoque de determinantes de la salud, y coordinación intersectorial para su implementación."/>
    <s v="NUEVA"/>
    <m/>
    <s v="OTRO"/>
    <s v="NA"/>
    <s v="06"/>
    <s v="NA"/>
    <s v="NA"/>
    <s v="SI"/>
    <n v="0"/>
    <n v="0"/>
    <n v="0"/>
    <n v="0"/>
    <n v="0"/>
    <n v="0"/>
    <n v="0"/>
    <n v="0"/>
    <n v="0"/>
    <n v="0"/>
    <n v="0"/>
    <n v="0"/>
    <n v="0"/>
    <n v="0"/>
    <n v="0"/>
    <n v="0"/>
    <n v="0"/>
    <n v="0"/>
    <n v="0"/>
    <n v="0"/>
    <n v="0"/>
    <n v="0"/>
    <n v="0"/>
    <n v="0"/>
    <n v="0"/>
    <n v="0"/>
    <n v="0"/>
    <n v="0"/>
    <n v="0"/>
    <n v="0"/>
    <n v="10000"/>
    <n v="0"/>
    <n v="10000"/>
    <n v="0"/>
    <n v="0"/>
    <n v="0"/>
    <n v="10000"/>
    <n v="0"/>
    <n v="10000"/>
    <m/>
    <m/>
    <n v="1"/>
    <n v="0"/>
    <n v="0"/>
    <n v="1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10000"/>
    <n v="10000"/>
    <n v="10000"/>
  </r>
  <r>
    <s v="113001020"/>
    <s v="DIR NAC PROMOCION SALUD"/>
    <s v="Aplicación de la encuesta mundial de tabaquismo en jóvenes"/>
    <n v="9999"/>
    <x v="2"/>
    <s v="000"/>
    <x v="3"/>
    <x v="3"/>
    <x v="0"/>
    <x v="0"/>
    <s v="0000"/>
    <s v="0000"/>
    <s v="PREVENCION Y PROMOCION DE LA SALUD"/>
    <s v="SIN PROYECTO"/>
    <s v="IMPLEMENTACION DE ESTRATEGIAS EDUCOMUNICACIONALES DE PROMOCION Y PREVENCION INTEGRAL DE SALUD EN DIFERENTES AMBITOS"/>
    <s v="CONSULTORIA ASESORIA E INVESTIGACION ESPECIALIZADA"/>
    <s v="RECURSOS FISCALES"/>
    <s v="SIN ORGANISMO"/>
    <s v="SIN CORRELATIVO"/>
    <s v="NO APLICA"/>
    <s v="a. Desarrollar propuestas de política pública, proyectos de ley, modelos de gestión, normas técnicas, reglamentos, convenios y otros instrumentos normativos de promoción de la salud y acción sobre determinantes de la salud;"/>
    <s v="7. Informe técnico de la implementación del plan estratégico de prevención integral del fenómeno socio económico de las drogas, en el ámbito de sus competencias."/>
    <s v="NUEVA"/>
    <m/>
    <s v="SUBASTA INVERSA"/>
    <n v="44"/>
    <s v="06"/>
    <s v="NA"/>
    <s v="NA"/>
    <s v="SI"/>
    <n v="0"/>
    <n v="0"/>
    <n v="0"/>
    <n v="0"/>
    <n v="0"/>
    <n v="0"/>
    <n v="0"/>
    <n v="0"/>
    <n v="0"/>
    <n v="0"/>
    <n v="0"/>
    <n v="0"/>
    <n v="0"/>
    <n v="0"/>
    <n v="0"/>
    <n v="0"/>
    <n v="0"/>
    <n v="0"/>
    <n v="0"/>
    <n v="0"/>
    <n v="0"/>
    <n v="0"/>
    <n v="0"/>
    <n v="0"/>
    <n v="0"/>
    <n v="0"/>
    <n v="0"/>
    <n v="35000"/>
    <n v="0"/>
    <n v="35000"/>
    <n v="35000"/>
    <n v="0"/>
    <n v="35000"/>
    <n v="0"/>
    <n v="0"/>
    <n v="0"/>
    <n v="70000"/>
    <n v="0"/>
    <n v="70000"/>
    <m/>
    <m/>
    <n v="1"/>
    <n v="0"/>
    <n v="0"/>
    <n v="7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70000"/>
    <n v="50000"/>
    <n v="30000"/>
  </r>
  <r>
    <s v="113001021"/>
    <s v="DIR NAC PROMOCION SALUD"/>
    <s v="Reproducción de material educomunicacional del Programa Nacional Municipios Saludables y la Estrategia Mercados Saludables"/>
    <n v="9999"/>
    <x v="2"/>
    <s v="000"/>
    <x v="3"/>
    <x v="8"/>
    <x v="0"/>
    <x v="0"/>
    <s v="0000"/>
    <s v="0000"/>
    <s v="PREVENCION Y PROMOCION DE LA SALUD"/>
    <s v="SIN PROYECTO"/>
    <s v="IMPLEMENTACION DE ESTRATEGIAS EDUCOMUNICACIONALES DE PROMOCION Y PREVENCION INTEGRAL DE SALUD EN DIFERENTES AMBITOS"/>
    <s v="EDICIÓN IMPRESIÓN REPRODUCCIÓN PUBLICACIONES SUSCR"/>
    <s v="RECURSOS FISCALES"/>
    <s v="SIN ORGANISMO"/>
    <s v="SIN CORRELATIVO"/>
    <s v="NO APLICA"/>
    <s v="d. Gestionar y coordinar herramientas de educación y comunicación para la promoción de la salud dirigida al ciudadano, a su entorno familiar y social, así como lineamientos para la elaboración de materiales y publicaciones de información en promoción de la salud."/>
    <s v="6. Metodologías, técnicas y materiales educativos y de comunicación para la promoción de la salud, dirigidos a la población."/>
    <s v="NUEVA"/>
    <m/>
    <s v="SUBASTA INVERSA"/>
    <n v="44"/>
    <s v="06"/>
    <s v="NA"/>
    <s v="NA"/>
    <s v="SI"/>
    <n v="0"/>
    <n v="0"/>
    <n v="0"/>
    <n v="0"/>
    <n v="0"/>
    <n v="0"/>
    <n v="0"/>
    <n v="0"/>
    <n v="0"/>
    <n v="0"/>
    <n v="0"/>
    <n v="0"/>
    <n v="0"/>
    <n v="0"/>
    <n v="0"/>
    <n v="0"/>
    <n v="0"/>
    <n v="0"/>
    <n v="0"/>
    <n v="0"/>
    <n v="0"/>
    <n v="0"/>
    <n v="0"/>
    <n v="0"/>
    <n v="20000"/>
    <n v="0"/>
    <n v="20000"/>
    <n v="0"/>
    <n v="0"/>
    <n v="0"/>
    <n v="0"/>
    <n v="0"/>
    <n v="0"/>
    <n v="0"/>
    <n v="0"/>
    <n v="0"/>
    <n v="20000"/>
    <n v="0"/>
    <n v="20000"/>
    <m/>
    <m/>
    <n v="1"/>
    <n v="0"/>
    <n v="0"/>
    <n v="2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20000"/>
    <n v="15000"/>
    <n v="10000"/>
  </r>
  <r>
    <s v="113001022"/>
    <s v="DIR NAC PROMOCION SALUD"/>
    <s v="Elaborar piezas gráficas comunicacionales para promoción de la salud"/>
    <n v="9999"/>
    <x v="2"/>
    <s v="000"/>
    <x v="3"/>
    <x v="8"/>
    <x v="0"/>
    <x v="0"/>
    <s v="0000"/>
    <s v="0000"/>
    <s v="PREVENCION Y PROMOCION DE LA SALUD"/>
    <s v="SIN PROYECTO"/>
    <s v="IMPLEMENTACION DE ESTRATEGIAS EDUCOMUNICACIONALES DE PROMOCION Y PREVENCION INTEGRAL DE SALUD EN DIFERENTES AMBITOS"/>
    <s v="EDICIÓN IMPRESIÓN REPRODUCCIÓN PUBLICACIONES SUSCR"/>
    <s v="RECURSOS FISCALES"/>
    <s v="SIN ORGANISMO"/>
    <s v="SIN CORRELATIVO"/>
    <s v="NO APLICA"/>
    <s v="d. Gestionar y coordinar herramientas de educación y comunicación para la promoción de la salud dirigida al ciudadano, a su entorno familiar y social, así como lineamientos para la elaboración de materiales y publicaciones de información en promoción de la salud."/>
    <s v="6. Metodologías, técnicas y materiales educativos y de comunicación para la promoción de la salud, dirigidos a la población."/>
    <s v="NUEVA"/>
    <m/>
    <s v="SUBASTA INVERSA"/>
    <n v="44"/>
    <s v="06"/>
    <s v="NA"/>
    <s v="NA"/>
    <s v="SI"/>
    <n v="0"/>
    <n v="0"/>
    <n v="0"/>
    <n v="0"/>
    <n v="0"/>
    <n v="0"/>
    <n v="0"/>
    <n v="0"/>
    <n v="0"/>
    <n v="0"/>
    <n v="0"/>
    <n v="0"/>
    <n v="0"/>
    <n v="0"/>
    <n v="0"/>
    <n v="20000"/>
    <n v="0"/>
    <n v="20000"/>
    <n v="0"/>
    <n v="0"/>
    <n v="0"/>
    <n v="0"/>
    <n v="0"/>
    <n v="0"/>
    <n v="0"/>
    <n v="0"/>
    <n v="0"/>
    <n v="0"/>
    <n v="0"/>
    <n v="0"/>
    <n v="0"/>
    <n v="0"/>
    <n v="0"/>
    <n v="0"/>
    <n v="0"/>
    <n v="0"/>
    <n v="20000"/>
    <n v="0"/>
    <n v="20000"/>
    <m/>
    <m/>
    <n v="1"/>
    <n v="0"/>
    <n v="0"/>
    <n v="2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20000"/>
    <n v="15000"/>
    <n v="12000"/>
  </r>
  <r>
    <s v="113001023"/>
    <s v="DIR NAC PROMOCION SALUD"/>
    <s v="Impresión de material educomunicacional de la Iniciativa HEARTS dirigido a población adulta."/>
    <n v="9999"/>
    <x v="2"/>
    <s v="000"/>
    <x v="3"/>
    <x v="8"/>
    <x v="0"/>
    <x v="0"/>
    <s v="0000"/>
    <s v="0000"/>
    <s v="PREVENCION Y PROMOCION DE LA SALUD"/>
    <s v="SIN PROYECTO"/>
    <s v="IMPLEMENTACION DE ESTRATEGIAS EDUCOMUNICACIONALES DE PROMOCION Y PREVENCION INTEGRAL DE SALUD EN DIFERENTES AMBITOS"/>
    <s v="EDICIÓN IMPRESIÓN REPRODUCCIÓN PUBLICACIONES SUSCR"/>
    <s v="RECURSOS FISCALES"/>
    <s v="SIN ORGANISMO"/>
    <s v="SIN CORRELATIVO"/>
    <s v="NO APLICA"/>
    <s v="d. Gestionar y coordinar herramientas de educación y comunicación para la promoción de la salud dirigida al ciudadano, a su entorno familiar y social, así como lineamientos para la elaboración de materiales y publicaciones de información en promoción de la salud."/>
    <s v="6. Metodologías, técnicas y materiales educativos y de comunicación para la promoción de la salud, dirigidos a la población."/>
    <s v="NUEVA"/>
    <m/>
    <s v="SUBASTA INVERSA"/>
    <n v="44"/>
    <s v="06"/>
    <s v="NA"/>
    <s v="NA"/>
    <s v="SI"/>
    <n v="0"/>
    <n v="0"/>
    <n v="0"/>
    <n v="0"/>
    <n v="0"/>
    <n v="0"/>
    <n v="0"/>
    <n v="0"/>
    <n v="0"/>
    <n v="0"/>
    <n v="0"/>
    <n v="0"/>
    <n v="0"/>
    <n v="0"/>
    <n v="0"/>
    <n v="20000"/>
    <n v="0"/>
    <n v="20000"/>
    <n v="0"/>
    <n v="0"/>
    <n v="0"/>
    <n v="0"/>
    <n v="0"/>
    <n v="0"/>
    <n v="0"/>
    <n v="0"/>
    <n v="0"/>
    <n v="0"/>
    <n v="0"/>
    <n v="0"/>
    <n v="0"/>
    <n v="0"/>
    <n v="0"/>
    <n v="0"/>
    <n v="0"/>
    <n v="0"/>
    <n v="20000"/>
    <n v="0"/>
    <n v="20000"/>
    <m/>
    <m/>
    <n v="1"/>
    <n v="0"/>
    <n v="0"/>
    <n v="2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20000"/>
    <n v="15000"/>
    <n v="10000"/>
  </r>
  <r>
    <s v="113001024"/>
    <s v="DIR NAC PROMOCION SALUD"/>
    <s v="Reproducción de material educomunicacional denominado recetarios de alimentación complementaria"/>
    <n v="9999"/>
    <x v="2"/>
    <s v="000"/>
    <x v="1"/>
    <x v="8"/>
    <x v="0"/>
    <x v="0"/>
    <s v="0000"/>
    <s v="0000"/>
    <s v="PREVENCION Y PROMOCION DE LA SALUD"/>
    <s v="SIN PROYECTO"/>
    <s v="DESNUTRICION INFANTIL CONTROL NIÑO SANO"/>
    <s v="EDICIÓN IMPRESIÓN REPRODUCCIÓN PUBLICACIONES SUSCR"/>
    <s v="RECURSOS FISCALES"/>
    <s v="SIN ORGANISMO"/>
    <s v="SIN CORRELATIVO"/>
    <s v="Presupuesto por Resultados"/>
    <s v="b. Desarrollar planes, programas, proyectos, herramientas y/o instrumentos técnicos con lineamientos/estrategias para alimentación saludable y nutrición considerando la situación epidemiológica nutricional, determinantes de la salud, seguridad y soberanía alimentaria del país; así como para prevenir enfermedades relacionadas con la nutrición;"/>
    <s v="2. Planes, programas, proyectos, herramientas y/o instrumentos técnicos con lineamientos/estrategias para la alimentación saludable y nutrición saludable en el grupo materno – infantil, escolar, de adolescentes, de adultos y adultos mayores."/>
    <s v="NUEVA"/>
    <m/>
    <s v="SUBASTA INVERSA"/>
    <n v="44"/>
    <s v="06"/>
    <s v="NA"/>
    <s v="NA"/>
    <s v="NO IDENTIF AREA REQ"/>
    <n v="0"/>
    <n v="0"/>
    <n v="0"/>
    <n v="0"/>
    <n v="0"/>
    <n v="0"/>
    <n v="0"/>
    <n v="0"/>
    <n v="0"/>
    <n v="0"/>
    <n v="0"/>
    <n v="0"/>
    <n v="0"/>
    <n v="0"/>
    <n v="0"/>
    <n v="0"/>
    <n v="0"/>
    <n v="0"/>
    <n v="0"/>
    <n v="0"/>
    <n v="0"/>
    <n v="350000"/>
    <n v="0"/>
    <n v="350000"/>
    <n v="0"/>
    <n v="0"/>
    <n v="0"/>
    <n v="0"/>
    <n v="0"/>
    <n v="0"/>
    <n v="0"/>
    <n v="0"/>
    <n v="0"/>
    <n v="0"/>
    <n v="0"/>
    <n v="0"/>
    <n v="350000"/>
    <n v="0"/>
    <n v="350000"/>
    <m/>
    <s v="SI"/>
    <n v="1"/>
    <n v="0"/>
    <n v="0"/>
    <n v="35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5"/>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600000"/>
    <n v="400000"/>
    <n v="300000"/>
  </r>
  <r>
    <s v="113001025"/>
    <s v="DIR NAC PROMOCION SALUD"/>
    <s v="Reproducción de material educativo Guías Alimentarias Basadas en Alimentos (GABAs) para brindar sesiones de educación alimentaria-nutricional dirigidas al grupo materno infantil."/>
    <n v="9999"/>
    <x v="2"/>
    <s v="000"/>
    <x v="1"/>
    <x v="8"/>
    <x v="0"/>
    <x v="0"/>
    <s v="0000"/>
    <s v="0000"/>
    <s v="PREVENCION Y PROMOCION DE LA SALUD"/>
    <s v="SIN PROYECTO"/>
    <s v="DESNUTRICION INFANTIL CONTROL NIÑO SANO"/>
    <s v="EDICIÓN IMPRESIÓN REPRODUCCIÓN PUBLICACIONES SUSCR"/>
    <s v="RECURSOS FISCALES"/>
    <s v="SIN ORGANISMO"/>
    <s v="SIN CORRELATIVO"/>
    <s v="Presupuesto por Resultados"/>
    <s v="b. Desarrollar planes, programas, proyectos, herramientas y/o instrumentos técnicos con lineamientos/estrategias para alimentación saludable y nutrición considerando la situación epidemiológica nutricional, determinantes de la salud, seguridad y soberanía alimentaria del país; así como para prevenir enfermedades relacionadas con la nutrición;"/>
    <s v="5. Documento con estrategias de educación, comunicación y capacitación en alimentación saludable y nutrición para el personal de salud y otros actores involucrados en el ciclo de vida."/>
    <s v="ARRASTRE"/>
    <m/>
    <s v="SUBASTA INVERSA"/>
    <n v="44"/>
    <s v="06"/>
    <s v="NA"/>
    <s v="NA"/>
    <s v="SI"/>
    <n v="0"/>
    <n v="0"/>
    <n v="0"/>
    <n v="0"/>
    <n v="0"/>
    <n v="0"/>
    <n v="0"/>
    <n v="0"/>
    <n v="0"/>
    <n v="200000"/>
    <n v="0"/>
    <n v="200000"/>
    <n v="0"/>
    <n v="0"/>
    <n v="0"/>
    <n v="0"/>
    <n v="0"/>
    <n v="0"/>
    <n v="0"/>
    <n v="0"/>
    <n v="0"/>
    <n v="0"/>
    <n v="0"/>
    <n v="0"/>
    <n v="0"/>
    <n v="0"/>
    <n v="0"/>
    <n v="0"/>
    <n v="0"/>
    <n v="0"/>
    <n v="0"/>
    <n v="0"/>
    <n v="0"/>
    <n v="0"/>
    <n v="0"/>
    <n v="0"/>
    <n v="200000"/>
    <n v="0"/>
    <n v="200000"/>
    <s v="PPR ARRASTRE"/>
    <s v="SI"/>
    <n v="1"/>
    <n v="0"/>
    <n v="0"/>
    <n v="20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5"/>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m/>
    <m/>
    <m/>
  </r>
  <r>
    <s v="113001026"/>
    <s v="DIR NAC PROMOCION SALUD"/>
    <s v="Reproducción de material educativo Manual Paso a Paso."/>
    <n v="9999"/>
    <x v="2"/>
    <s v="000"/>
    <x v="1"/>
    <x v="23"/>
    <x v="0"/>
    <x v="0"/>
    <s v="0000"/>
    <s v="0000"/>
    <s v="PREVENCION Y PROMOCION DE LA SALUD"/>
    <s v="SIN PROYECTO"/>
    <s v="DESNUTRICION INFANTIL CONTROL NIÑO SANO"/>
    <s v="DESARROLLO ACTUALIZACION ASISTENCIA TECNICA Y SOPO"/>
    <s v="RECURSOS FISCALES"/>
    <s v="SIN ORGANISMO"/>
    <s v="SIN CORRELATIVO"/>
    <s v="Presupuesto por Resultados"/>
    <s v="b. Desarrollar planes, programas, proyectos, herramientas y/o instrumentos técnicos con lineamientos/estrategias para alimentación saludable y nutrición considerando la situación epidemiológica nutricional, determinantes de la salud, seguridad y soberanía alimentaria del país; así como para prevenir enfermedades relacionadas con la nutrición;"/>
    <s v="5. Documento con estrategias de educación, comunicación y capacitación en alimentación saludable y nutrición para el personal de salud y otros actores involucrados en el ciclo de vida."/>
    <s v="ARRASTRE"/>
    <m/>
    <s v="SUBASTA INVERSA"/>
    <n v="44"/>
    <s v="06"/>
    <s v="NA"/>
    <s v="NA"/>
    <s v="SI"/>
    <n v="0"/>
    <n v="0"/>
    <n v="0"/>
    <n v="0"/>
    <n v="0"/>
    <n v="0"/>
    <n v="0"/>
    <n v="0"/>
    <n v="0"/>
    <n v="65200"/>
    <n v="0"/>
    <n v="65200"/>
    <n v="0"/>
    <n v="0"/>
    <n v="0"/>
    <n v="0"/>
    <n v="0"/>
    <n v="0"/>
    <n v="0"/>
    <n v="0"/>
    <n v="0"/>
    <n v="0"/>
    <n v="0"/>
    <n v="0"/>
    <n v="0"/>
    <n v="0"/>
    <n v="0"/>
    <n v="0"/>
    <n v="0"/>
    <n v="0"/>
    <n v="0"/>
    <n v="0"/>
    <n v="0"/>
    <n v="0"/>
    <n v="0"/>
    <n v="0"/>
    <n v="65200"/>
    <n v="0"/>
    <n v="65200"/>
    <s v="PPR ARRASTRE"/>
    <s v="SI"/>
    <n v="1"/>
    <n v="0"/>
    <n v="0"/>
    <n v="652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5"/>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110000"/>
    <n v="2600000"/>
    <n v="250000"/>
  </r>
  <r>
    <s v="113001027"/>
    <s v="DIR NAC PROMOCION SALUD"/>
    <s v="Reproducción de material educativo Rotafolio de la concepción a los 5 años. Maternidad segura y primera infancia."/>
    <n v="9999"/>
    <x v="2"/>
    <s v="000"/>
    <x v="1"/>
    <x v="23"/>
    <x v="0"/>
    <x v="0"/>
    <s v="0000"/>
    <s v="0000"/>
    <s v="PREVENCION Y PROMOCION DE LA SALUD"/>
    <s v="SIN PROYECTO"/>
    <s v="DESNUTRICION INFANTIL CONTROL NIÑO SANO"/>
    <s v="DESARROLLO ACTUALIZACION ASISTENCIA TECNICA Y SOPO"/>
    <s v="RECURSOS FISCALES"/>
    <s v="SIN ORGANISMO"/>
    <s v="SIN CORRELATIVO"/>
    <s v="Presupuesto por Resultados"/>
    <s v="b. Desarrollar planes, programas, proyectos, herramientas y/o instrumentos técnicos con lineamientos/estrategias para alimentación saludable y nutrición considerando la situación epidemiológica nutricional, determinantes de la salud, seguridad y soberanía alimentaria del país; así como para prevenir enfermedades relacionadas con la nutrición;"/>
    <s v="5. Documento con estrategias de educación, comunicación y capacitación en alimentación saludable y nutrición para el personal de salud y otros actores involucrados en el ciclo de vida."/>
    <s v="NUEVA"/>
    <m/>
    <s v="SUBASTA INVERSA"/>
    <n v="44"/>
    <s v="06"/>
    <s v="NA"/>
    <s v="NA"/>
    <s v="SI"/>
    <n v="0"/>
    <n v="0"/>
    <n v="0"/>
    <n v="0"/>
    <n v="0"/>
    <n v="0"/>
    <n v="0"/>
    <n v="0"/>
    <n v="0"/>
    <n v="82500"/>
    <n v="0"/>
    <n v="82500"/>
    <n v="0"/>
    <n v="0"/>
    <n v="0"/>
    <n v="0"/>
    <n v="0"/>
    <n v="0"/>
    <n v="0"/>
    <n v="0"/>
    <n v="0"/>
    <n v="0"/>
    <n v="0"/>
    <n v="0"/>
    <n v="0"/>
    <n v="0"/>
    <n v="0"/>
    <n v="0"/>
    <n v="0"/>
    <n v="0"/>
    <n v="0"/>
    <n v="0"/>
    <n v="0"/>
    <n v="0"/>
    <n v="0"/>
    <n v="0"/>
    <n v="82500"/>
    <n v="0"/>
    <n v="82500"/>
    <s v="PPR ARRASTRE"/>
    <s v="SI"/>
    <n v="1"/>
    <n v="0"/>
    <n v="0"/>
    <n v="825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5"/>
    <m/>
    <s v="6. Garantizar el  derecho a la salud integral, gratuita y de calidad"/>
    <s v="OE3 Incrementar la promoción de la salud en la población a través de los estilos de vida"/>
    <s v="OE_3"/>
    <m/>
    <n v="0"/>
    <n v="0"/>
    <n v="0"/>
    <n v="0"/>
    <n v="0"/>
    <s v="53"/>
    <s v="SI"/>
    <s v="REF PAC 004: ELIMNACIÓN"/>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153600"/>
    <n v="130000"/>
    <n v="120000"/>
  </r>
  <r>
    <s v="113001028"/>
    <s v="DIR NAC PROMOCION SALUD"/>
    <s v="Monto a ser distribuido en las necesidades del MSP (No requerido por la Subsecretaría) "/>
    <n v="9999"/>
    <x v="2"/>
    <s v="000"/>
    <x v="3"/>
    <x v="8"/>
    <x v="0"/>
    <x v="0"/>
    <s v="0000"/>
    <s v="0000"/>
    <s v="PREVENCION Y PROMOCION DE LA SALUD"/>
    <s v="SIN PROYECTO"/>
    <s v="IMPLEMENTACION DE ESTRATEGIAS EDUCOMUNICACIONALES DE PROMOCION Y PREVENCION INTEGRAL DE SALUD EN DIFERENTES AMBITOS"/>
    <s v="EDICIÓN IMPRESIÓN REPRODUCCIÓN PUBLICACIONES SUSCR"/>
    <s v="RECURSOS FISCALES"/>
    <s v="SIN ORGANISMO"/>
    <s v="SIN CORRELATIVO"/>
    <s v="NO APLICA"/>
    <s v="No aplica"/>
    <s v="No aplica"/>
    <s v="NUEVA"/>
    <m/>
    <s v="SUBASTA INVERSA"/>
    <n v="44"/>
    <s v="06"/>
    <s v="NA"/>
    <s v="NA"/>
    <s v="NO"/>
    <n v="0"/>
    <n v="0"/>
    <n v="0"/>
    <n v="0"/>
    <n v="0"/>
    <n v="0"/>
    <n v="0"/>
    <n v="0"/>
    <n v="0"/>
    <n v="0"/>
    <n v="0"/>
    <n v="0"/>
    <n v="3512853.65"/>
    <n v="0"/>
    <n v="3512853.65"/>
    <n v="0"/>
    <n v="0"/>
    <n v="0"/>
    <n v="0"/>
    <n v="0"/>
    <n v="0"/>
    <n v="999453.01"/>
    <n v="0"/>
    <n v="999453.01"/>
    <n v="0"/>
    <n v="0"/>
    <n v="0"/>
    <n v="0"/>
    <n v="0"/>
    <n v="0"/>
    <n v="0"/>
    <n v="0"/>
    <n v="0"/>
    <n v="0"/>
    <n v="0"/>
    <n v="0"/>
    <n v="4512306.66"/>
    <n v="0"/>
    <n v="4512306.66"/>
    <m/>
    <s v="NO"/>
    <n v="1"/>
    <n v="0"/>
    <n v="0"/>
    <n v="4512306.66"/>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m/>
    <m/>
    <m/>
  </r>
  <r>
    <s v="113001029"/>
    <s v="DIR NAC PROMOCION SALUD"/>
    <s v="Convenio de Cooperación Interinstitucional entre el Ministerio de Salud Pública (MSP) y la Organización Children International."/>
    <n v="9999"/>
    <x v="2"/>
    <s v="000"/>
    <x v="0"/>
    <x v="14"/>
    <x v="0"/>
    <x v="0"/>
    <s v="0000"/>
    <s v="0000"/>
    <s v="PREVENCION Y PROMOCION DE LA SALUD"/>
    <s v="SIN PROYECTO"/>
    <s v="IMPLEMENTACION DE PLANES DE ALIMENTACION Y NUTRICION Y PREVENCION DE ENFERMEDADES"/>
    <s v=""/>
    <s v="RECURSOS FISCALES"/>
    <s v="SIN ORGANISMO"/>
    <s v="SIN CORRELATIVO"/>
    <s v="NO APLICA"/>
    <s v="b. Desarrollar planes, programas, proyectos, herramientas y/o instrumentos técnicos con lineamientos/estrategias para alimentación saludable y nutrición considerando la situación epidemiológica nutricional, determinantes de la salud, seguridad y soberanía alimentaria del país; así como para prevenir enfermedades relacionadas con la nutrición;"/>
    <s v="3. Informes y/o reportes de implementación, seguimiento y evaluación de aplicación de las políticas, normas, planes y proyectos de alimentación saludable y nutrición."/>
    <s v="NUEVA"/>
    <m/>
    <s v="OTRO"/>
    <s v="NA"/>
    <s v=""/>
    <s v=""/>
    <s v=""/>
    <s v="NO"/>
    <n v="0"/>
    <n v="0"/>
    <n v="0"/>
    <n v="0"/>
    <n v="0"/>
    <n v="0"/>
    <n v="0"/>
    <n v="0"/>
    <n v="0"/>
    <n v="0"/>
    <n v="0"/>
    <n v="0"/>
    <n v="0"/>
    <n v="0"/>
    <n v="0"/>
    <n v="0"/>
    <n v="0"/>
    <n v="0"/>
    <n v="0"/>
    <n v="0"/>
    <n v="0"/>
    <n v="0"/>
    <n v="0"/>
    <n v="0"/>
    <n v="0"/>
    <n v="0"/>
    <n v="0"/>
    <n v="0"/>
    <n v="0"/>
    <n v="0"/>
    <n v="0"/>
    <n v="0"/>
    <n v="0"/>
    <n v="0"/>
    <n v="0"/>
    <n v="0"/>
    <n v="0"/>
    <n v="0"/>
    <n v="0"/>
    <m/>
    <s v="NO"/>
    <n v="1"/>
    <n v="0"/>
    <n v="0"/>
    <n v="0"/>
    <n v="0"/>
    <n v="0"/>
    <n v="0"/>
    <n v="0"/>
    <n v="0"/>
    <n v="0"/>
    <n v="0"/>
    <n v="0"/>
    <n v="0"/>
    <n v="0"/>
    <n v="0"/>
    <n v="0"/>
    <n v="0"/>
    <n v="0"/>
    <n v="0"/>
    <n v="0"/>
    <n v="0"/>
    <n v="0"/>
    <n v="0"/>
    <m/>
    <n v="0"/>
    <n v="0"/>
    <m/>
    <n v="0"/>
    <n v="0"/>
    <m/>
    <n v="0"/>
    <n v="0"/>
    <m/>
    <n v="0"/>
    <n v="0"/>
    <m/>
    <n v="0"/>
    <n v="0"/>
    <n v="0"/>
    <n v="0"/>
    <n v="0"/>
    <n v="0"/>
    <n v="0"/>
    <n v="0"/>
    <n v="0"/>
    <n v="0"/>
    <n v="0"/>
    <s v="SI"/>
    <s v="VALIDADO"/>
    <n v="0"/>
    <n v="0"/>
    <s v="VICEM GOBERNANZA  SALUD"/>
    <s v="SUB PROMOCION SALUD INTERCULTURAL  IGUALDAD"/>
    <s v="PLANTA CENTRAL"/>
    <s v="PICHINCHA"/>
    <s v="QUITO"/>
    <s v=""/>
    <s v="0"/>
    <s v="PROM"/>
    <s v="CORRIENTE"/>
    <s v="55000001"/>
    <m/>
    <s v="6. Garantizar el  derecho a la salud integral, gratuita y de calidad"/>
    <s v="OE3 Incrementar la promoción de la salud en la población a través de los estilos de vida"/>
    <s v="OE_3"/>
    <m/>
    <n v="0"/>
    <n v="0"/>
    <n v="0"/>
    <n v="0"/>
    <n v="0"/>
    <s v=""/>
    <m/>
    <m/>
    <m/>
    <n v="0"/>
    <s v=""/>
    <n v="0"/>
    <n v="0"/>
    <s v=""/>
    <n v="0"/>
    <n v="0"/>
    <s v=""/>
    <n v="0"/>
    <m/>
    <m/>
    <s v="OK"/>
    <s v="OK"/>
    <n v="0"/>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ADQUISICION TRATAMIENTO CON SULFATO DE ZINC SUPLEMENTACION CON HIERRO MULTIVITAMINAS Y MINERALES EN POLVO  FRASCOS PARA TRATAMIENTO PARA ANEMIA CON HIERRO POLIMALTOSADO PARA NINOS DE 6 A 23 MESES; SUPLEMENTACION CON VITAMINA A PARA NINOS DE 6 A 59 MESES TABLETAS DE HIERRO MAS ACIDO FOLICO PARA SUPLEMENTACION A MUJERES EMBARAZADAS Y EN PERIODO DE LACTANCIA A NIVEL NACIONAL."/>
    <n v="0"/>
    <n v="0"/>
    <n v="0"/>
  </r>
  <r>
    <s v="113001030"/>
    <s v="DIR NAC PROMOCION SALUD"/>
    <s v="Convenio marco interinstitucional de cooperación entre el Ministerio de Salud Pública del Ecuador y CARE-Ecuador."/>
    <n v="9999"/>
    <x v="2"/>
    <s v="000"/>
    <x v="0"/>
    <x v="14"/>
    <x v="0"/>
    <x v="0"/>
    <s v="0000"/>
    <s v="0000"/>
    <s v="PREVENCION Y PROMOCION DE LA SALUD"/>
    <s v="SIN PROYECTO"/>
    <s v="IMPLEMENTACION DE PLANES DE ALIMENTACION Y NUTRICION Y PREVENCION DE ENFERMEDADES"/>
    <s v=""/>
    <s v="RECURSOS FISCALES"/>
    <s v="SIN ORGANISMO"/>
    <s v="SIN CORRELATIVO"/>
    <s v="NO APLICA"/>
    <s v="a. Desarrollar propuestas de política pública, proyectos de ley, modelos de gestión, normas técnicas, reglamentos, convenios y otros instrumentos normativos de promoción de la salud y acción sobre determinantes de la salud;"/>
    <s v="1. Propuestas de política pública, proyectos de ley, modelos de gestión, normas técnicas, reglamentos, convenios y otros instrumentos normativos para la promoción de la salud, desde un enfoque de determinantes sociales de la salud."/>
    <s v="NUEVA"/>
    <m/>
    <s v="OTRO"/>
    <s v="NA"/>
    <s v=""/>
    <s v=""/>
    <s v=""/>
    <s v="NO"/>
    <n v="0"/>
    <n v="0"/>
    <n v="0"/>
    <n v="0"/>
    <n v="0"/>
    <n v="0"/>
    <n v="0"/>
    <n v="0"/>
    <n v="0"/>
    <n v="0"/>
    <n v="0"/>
    <n v="0"/>
    <n v="0"/>
    <n v="0"/>
    <n v="0"/>
    <n v="0"/>
    <n v="0"/>
    <n v="0"/>
    <n v="0"/>
    <n v="0"/>
    <n v="0"/>
    <n v="0"/>
    <n v="0"/>
    <n v="0"/>
    <n v="0"/>
    <n v="0"/>
    <n v="0"/>
    <n v="0"/>
    <n v="0"/>
    <n v="0"/>
    <n v="0"/>
    <n v="0"/>
    <n v="0"/>
    <n v="0"/>
    <n v="0"/>
    <n v="0"/>
    <n v="0"/>
    <n v="0"/>
    <n v="0"/>
    <m/>
    <s v="NO"/>
    <n v="1"/>
    <n v="0"/>
    <n v="0"/>
    <n v="0"/>
    <n v="0"/>
    <n v="0"/>
    <n v="0"/>
    <n v="0"/>
    <n v="0"/>
    <n v="0"/>
    <n v="0"/>
    <n v="0"/>
    <n v="0"/>
    <n v="0"/>
    <n v="0"/>
    <n v="0"/>
    <n v="0"/>
    <n v="0"/>
    <n v="0"/>
    <n v="0"/>
    <n v="0"/>
    <n v="0"/>
    <n v="0"/>
    <m/>
    <n v="0"/>
    <n v="0"/>
    <m/>
    <n v="0"/>
    <n v="0"/>
    <m/>
    <n v="0"/>
    <n v="0"/>
    <m/>
    <n v="0"/>
    <n v="0"/>
    <m/>
    <n v="0"/>
    <n v="0"/>
    <n v="0"/>
    <n v="0"/>
    <n v="0"/>
    <n v="0"/>
    <n v="0"/>
    <n v="0"/>
    <n v="0"/>
    <n v="0"/>
    <n v="0"/>
    <s v="SI"/>
    <s v="VALIDADO"/>
    <n v="0"/>
    <n v="0"/>
    <s v="VICEM GOBERNANZA  SALUD"/>
    <s v="SUB PROMOCION SALUD INTERCULTURAL  IGUALDAD"/>
    <s v="PLANTA CENTRAL"/>
    <s v="PICHINCHA"/>
    <s v="QUITO"/>
    <s v=""/>
    <s v="0"/>
    <s v="PROM"/>
    <s v="CORRIENTE"/>
    <s v="55000001"/>
    <m/>
    <s v="6. Garantizar el  derecho a la salud integral, gratuita y de calidad"/>
    <s v="OE3 Incrementar la promoción de la salud en la población a través de los estilos de vida"/>
    <s v="OE_3"/>
    <m/>
    <n v="0"/>
    <n v="0"/>
    <n v="0"/>
    <n v="0"/>
    <n v="0"/>
    <s v=""/>
    <m/>
    <m/>
    <m/>
    <n v="0"/>
    <s v=""/>
    <n v="0"/>
    <n v="0"/>
    <s v=""/>
    <n v="0"/>
    <n v="0"/>
    <s v=""/>
    <n v="0"/>
    <m/>
    <m/>
    <s v="OK"/>
    <s v="OK"/>
    <n v="0"/>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ADQUISICION TRATAMIENTO CON SULFATO DE ZINC SUPLEMENTACION CON HIERRO MULTIVITAMINAS Y MINERALES EN POLVO  FRASCOS PARA TRATAMIENTO PARA ANEMIA CON HIERRO POLIMALTOSADO PARA NINOS DE 6 A 23 MESES; SUPLEMENTACION CON VITAMINA A PARA NINOS DE 6 A 59 MESES TABLETAS DE HIERRO MAS ACIDO FOLICO PARA SUPLEMENTACION A MUJERES EMBARAZADAS Y EN PERIODO DE LACTANCIA A NIVEL NACIONAL."/>
    <n v="0"/>
    <n v="0"/>
    <n v="0"/>
  </r>
  <r>
    <s v="113001031"/>
    <s v="DIR NAC PROMOCION SALUD"/>
    <s v="Convenio  de Cooperación Interinstitucional entre el Ministerio de Salud Pública del Ecuador (MSP) y la Asciación de Municipalidades Ecuatorianas (AME)."/>
    <n v="9999"/>
    <x v="2"/>
    <s v="000"/>
    <x v="0"/>
    <x v="14"/>
    <x v="0"/>
    <x v="0"/>
    <s v="0000"/>
    <s v="0000"/>
    <s v="PREVENCION Y PROMOCION DE LA SALUD"/>
    <s v="SIN PROYECTO"/>
    <s v="IMPLEMENTACION DE PLANES DE ALIMENTACION Y NUTRICION Y PREVENCION DE ENFERMEDADES"/>
    <s v=""/>
    <s v="RECURSOS FISCALES"/>
    <s v="SIN ORGANISMO"/>
    <s v="SIN CORRELATIVO"/>
    <s v="NO APLICA"/>
    <s v="a. Desarrollar propuestas de política pública, proyectos de ley, modelos de gestión, normas técnicas, reglamentos, convenios y otros instrumentos normativos de promoción de la salud y acción sobre determinantes de la salud;"/>
    <s v="1. Propuestas de política pública, proyectos de ley, modelos de gestión, normas técnicas, reglamentos, convenios y otros instrumentos normativos para la promoción de la salud, desde un enfoque de determinantes sociales de la salud."/>
    <s v="NUEVA"/>
    <m/>
    <s v="OTRO"/>
    <s v="NA"/>
    <s v=""/>
    <s v=""/>
    <s v=""/>
    <s v="NO"/>
    <n v="0"/>
    <n v="0"/>
    <n v="0"/>
    <n v="0"/>
    <n v="0"/>
    <n v="0"/>
    <n v="0"/>
    <n v="0"/>
    <n v="0"/>
    <n v="0"/>
    <n v="0"/>
    <n v="0"/>
    <n v="0"/>
    <n v="0"/>
    <n v="0"/>
    <n v="0"/>
    <n v="0"/>
    <n v="0"/>
    <n v="0"/>
    <n v="0"/>
    <n v="0"/>
    <n v="0"/>
    <n v="0"/>
    <n v="0"/>
    <n v="0"/>
    <n v="0"/>
    <n v="0"/>
    <n v="0"/>
    <n v="0"/>
    <n v="0"/>
    <n v="0"/>
    <n v="0"/>
    <n v="0"/>
    <n v="0"/>
    <n v="0"/>
    <n v="0"/>
    <n v="0"/>
    <n v="0"/>
    <n v="0"/>
    <m/>
    <s v="NO"/>
    <n v="1"/>
    <n v="0"/>
    <n v="0"/>
    <n v="0"/>
    <n v="0"/>
    <n v="0"/>
    <n v="0"/>
    <n v="0"/>
    <n v="0"/>
    <n v="0"/>
    <n v="0"/>
    <n v="0"/>
    <n v="0"/>
    <n v="0"/>
    <n v="0"/>
    <n v="0"/>
    <n v="0"/>
    <n v="0"/>
    <n v="0"/>
    <n v="0"/>
    <n v="0"/>
    <n v="0"/>
    <n v="0"/>
    <m/>
    <n v="0"/>
    <n v="0"/>
    <m/>
    <n v="0"/>
    <n v="0"/>
    <m/>
    <n v="0"/>
    <n v="0"/>
    <m/>
    <n v="0"/>
    <n v="0"/>
    <m/>
    <n v="0"/>
    <n v="0"/>
    <n v="0"/>
    <n v="0"/>
    <n v="0"/>
    <n v="0"/>
    <n v="0"/>
    <n v="0"/>
    <n v="0"/>
    <n v="0"/>
    <n v="0"/>
    <s v="SI"/>
    <s v="VALIDADO"/>
    <n v="0"/>
    <n v="0"/>
    <s v="VICEM GOBERNANZA  SALUD"/>
    <s v="SUB PROMOCION SALUD INTERCULTURAL  IGUALDAD"/>
    <s v="PLANTA CENTRAL"/>
    <s v="PICHINCHA"/>
    <s v="QUITO"/>
    <s v=""/>
    <s v="0"/>
    <s v="PROM"/>
    <s v="CORRIENTE"/>
    <s v="55000001"/>
    <m/>
    <s v="6. Garantizar el  derecho a la salud integral, gratuita y de calidad"/>
    <s v="OE3 Incrementar la promoción de la salud en la población a través de los estilos de vida"/>
    <s v="OE_3"/>
    <m/>
    <n v="0"/>
    <n v="0"/>
    <n v="0"/>
    <n v="0"/>
    <n v="0"/>
    <s v=""/>
    <m/>
    <m/>
    <m/>
    <n v="0"/>
    <s v=""/>
    <n v="0"/>
    <n v="0"/>
    <s v=""/>
    <n v="0"/>
    <n v="0"/>
    <s v=""/>
    <n v="0"/>
    <m/>
    <m/>
    <s v="OK"/>
    <s v="OK"/>
    <n v="0"/>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ADQUISICION TRATAMIENTO CON SULFATO DE ZINC SUPLEMENTACION CON HIERRO MULTIVITAMINAS Y MINERALES EN POLVO  FRASCOS PARA TRATAMIENTO PARA ANEMIA CON HIERRO POLIMALTOSADO PARA NINOS DE 6 A 23 MESES; SUPLEMENTACION CON VITAMINA A PARA NINOS DE 6 A 59 MESES TABLETAS DE HIERRO MAS ACIDO FOLICO PARA SUPLEMENTACION A MUJERES EMBARAZADAS Y EN PERIODO DE LACTANCIA A NIVEL NACIONAL."/>
    <n v="0"/>
    <n v="0"/>
    <n v="0"/>
  </r>
  <r>
    <s v="113001032"/>
    <s v="DIR NAC PROMOCION SALUD"/>
    <s v="Reproducción de material educativo Guías Alimentarias Basadas en Alimentos (GABAs) para brindar sesiones de educación alimentaria-nutricional dirigidas al grupo materno infantil."/>
    <n v="9999"/>
    <x v="2"/>
    <s v="000"/>
    <x v="1"/>
    <x v="18"/>
    <x v="0"/>
    <x v="0"/>
    <s v="0000"/>
    <s v="0000"/>
    <s v="PREVENCION Y PROMOCION DE LA SALUD"/>
    <s v="SIN PROYECTO"/>
    <s v="DESNUTRICION INFANTIL CONTROL NIÑO SANO"/>
    <s v="MATERIALES DIDACTICOS"/>
    <s v="RECURSOS FISCALES"/>
    <s v="SIN ORGANISMO"/>
    <s v="SIN CORRELATIVO"/>
    <s v="Presupuesto por Resultados"/>
    <s v="b. Desarrollar planes, programas, proyectos, herramientas y/o instrumentos técnicos con lineamientos/estrategias para alimentación saludable y nutrición considerando la situación epidemiológica nutricional, determinantes de la salud, seguridad y soberanía alimentaria del país; así como para prevenir enfermedades relacionadas con la nutrición;"/>
    <s v="5. Documento con estrategias de educación, comunicación y capacitación en alimentación saludable y nutrición para el personal de salud y otros actores involucrados en el ciclo de vida."/>
    <s v="NUEVA"/>
    <m/>
    <s v="SUBASTA INVERSA"/>
    <n v="44"/>
    <s v="02"/>
    <s v="NA"/>
    <s v="NA"/>
    <s v="SI"/>
    <n v="0"/>
    <n v="0"/>
    <n v="0"/>
    <n v="0"/>
    <n v="0"/>
    <n v="0"/>
    <n v="0"/>
    <n v="0"/>
    <n v="0"/>
    <m/>
    <n v="0"/>
    <n v="0"/>
    <n v="0"/>
    <n v="0"/>
    <n v="0"/>
    <n v="0"/>
    <n v="0"/>
    <n v="0"/>
    <n v="0"/>
    <n v="0"/>
    <n v="0"/>
    <n v="0"/>
    <n v="0"/>
    <n v="0"/>
    <n v="0"/>
    <n v="0"/>
    <n v="0"/>
    <n v="0"/>
    <n v="0"/>
    <n v="0"/>
    <n v="0"/>
    <n v="0"/>
    <n v="0"/>
    <n v="0"/>
    <n v="0"/>
    <n v="0"/>
    <n v="0"/>
    <n v="0"/>
    <n v="0"/>
    <s v="PPR ARRASTRE"/>
    <s v="SI"/>
    <n v="1"/>
    <n v="160978.42000000001"/>
    <n v="0"/>
    <n v="4478.42"/>
    <n v="0"/>
    <n v="156500"/>
    <n v="0"/>
    <n v="156500"/>
    <n v="0"/>
    <n v="0"/>
    <n v="0"/>
    <n v="0"/>
    <n v="0"/>
    <n v="0"/>
    <n v="0"/>
    <n v="0"/>
    <n v="0"/>
    <n v="0"/>
    <n v="0"/>
    <n v="0"/>
    <n v="0"/>
    <n v="0"/>
    <n v="0"/>
    <n v="156500"/>
    <n v="0"/>
    <n v="156500"/>
    <n v="0"/>
    <n v="0"/>
    <n v="0"/>
    <n v="0"/>
    <n v="0"/>
    <n v="0"/>
    <n v="0"/>
    <n v="0"/>
    <n v="0"/>
    <n v="0"/>
    <n v="0"/>
    <n v="0"/>
    <n v="0"/>
    <n v="0"/>
    <n v="0"/>
    <n v="0"/>
    <n v="0"/>
    <n v="0"/>
    <n v="156500"/>
    <n v="0"/>
    <n v="156500"/>
    <s v="SI"/>
    <s v="VALIDADO"/>
    <n v="0"/>
    <n v="156500"/>
    <s v="VICEM GOBERNANZA  SALUD"/>
    <s v="SUB PROMOCION SALUD INTERCULTURAL  IGUALDAD"/>
    <s v="PLANTA CENTRAL"/>
    <s v="PICHINCHA"/>
    <s v="QUITO"/>
    <s v="GASTOS OPERATIVOS"/>
    <s v="0"/>
    <s v="PROM"/>
    <s v="CORRIENTE"/>
    <s v="55000005"/>
    <m/>
    <s v="6. Garantizar el  derecho a la salud integral, gratuita y de calidad"/>
    <s v="OE3 Incrementar la promoción de la salud en la población a través de los estilos de vida"/>
    <s v="OE_3"/>
    <m/>
    <n v="156500"/>
    <n v="0"/>
    <n v="0"/>
    <n v="0"/>
    <n v="0"/>
    <s v="53"/>
    <s v="NO"/>
    <s v="REF PAC 004: INCLUSIÓN"/>
    <m/>
    <n v="9650"/>
    <n v="0"/>
    <n v="9650"/>
    <n v="146850"/>
    <n v="0"/>
    <n v="146850"/>
    <n v="0"/>
    <n v="0"/>
    <n v="0"/>
    <m/>
    <m/>
    <s v="OK"/>
    <s v="OK"/>
    <n v="0"/>
    <s v=""/>
    <n v="0"/>
    <n v="15650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m/>
    <m/>
    <m/>
  </r>
  <r>
    <s v="113001033"/>
    <s v="DIR NAC PROMOCION SALUD"/>
    <s v="Reproducción de material educativo Manual Paso a Paso."/>
    <n v="9999"/>
    <x v="2"/>
    <s v="000"/>
    <x v="1"/>
    <x v="8"/>
    <x v="0"/>
    <x v="0"/>
    <s v="0000"/>
    <s v="0000"/>
    <s v="PREVENCION Y PROMOCION DE LA SALUD"/>
    <s v="SIN PROYECTO"/>
    <s v="DESNUTRICION INFANTIL CONTROL NIÑO SANO"/>
    <s v="EDICIÓN IMPRESIÓN REPRODUCCIÓN PUBLICACIONES SUSCR"/>
    <s v="RECURSOS FISCALES"/>
    <s v="SIN ORGANISMO"/>
    <s v="SIN CORRELATIVO"/>
    <s v="Presupuesto por Resultados"/>
    <s v="b. Desarrollar planes, programas, proyectos, herramientas y/o instrumentos técnicos con lineamientos/estrategias para alimentación saludable y nutrición considerando la situación epidemiológica nutricional, determinantes de la salud, seguridad y soberanía alimentaria del país; así como para prevenir enfermedades relacionadas con la nutrición;"/>
    <s v="5. Documento con estrategias de educación, comunicación y capacitación en alimentación saludable y nutrición para el personal de salud y otros actores involucrados en el ciclo de vida."/>
    <s v="NUEVA"/>
    <m/>
    <s v="SUBASTA INVERSA"/>
    <n v="44"/>
    <s v="06"/>
    <s v="NA"/>
    <s v="NA"/>
    <s v="SI"/>
    <n v="0"/>
    <n v="0"/>
    <n v="0"/>
    <n v="0"/>
    <n v="0"/>
    <n v="0"/>
    <n v="0"/>
    <n v="0"/>
    <n v="0"/>
    <m/>
    <n v="0"/>
    <n v="0"/>
    <n v="0"/>
    <n v="0"/>
    <n v="0"/>
    <n v="0"/>
    <n v="0"/>
    <n v="0"/>
    <n v="0"/>
    <n v="0"/>
    <n v="0"/>
    <n v="0"/>
    <n v="0"/>
    <n v="0"/>
    <n v="0"/>
    <n v="0"/>
    <n v="0"/>
    <n v="0"/>
    <n v="0"/>
    <n v="0"/>
    <n v="0"/>
    <n v="0"/>
    <n v="0"/>
    <n v="0"/>
    <n v="0"/>
    <n v="0"/>
    <n v="0"/>
    <n v="0"/>
    <n v="0"/>
    <s v="PPR ARRASTRE"/>
    <s v="SI"/>
    <n v="1"/>
    <n v="80200"/>
    <n v="0"/>
    <n v="8921.3799999999992"/>
    <n v="0"/>
    <n v="71278.62"/>
    <n v="0"/>
    <n v="71278.62"/>
    <n v="0"/>
    <n v="0"/>
    <n v="0"/>
    <n v="0"/>
    <n v="0"/>
    <n v="0"/>
    <n v="0"/>
    <n v="0"/>
    <n v="0"/>
    <n v="0"/>
    <n v="0"/>
    <n v="0"/>
    <n v="0"/>
    <n v="0"/>
    <n v="0"/>
    <n v="0"/>
    <n v="0"/>
    <n v="0"/>
    <n v="71278.62"/>
    <n v="0"/>
    <n v="71278.62"/>
    <n v="0"/>
    <n v="0"/>
    <n v="0"/>
    <n v="0"/>
    <n v="0"/>
    <n v="0"/>
    <n v="0"/>
    <n v="0"/>
    <n v="0"/>
    <n v="0"/>
    <n v="0"/>
    <n v="0"/>
    <n v="0"/>
    <n v="0"/>
    <n v="0"/>
    <n v="71278.62"/>
    <n v="0"/>
    <n v="71278.62"/>
    <s v="SI"/>
    <s v="VALIDADO"/>
    <n v="0"/>
    <n v="71278.62"/>
    <s v="VICEM GOBERNANZA  SALUD"/>
    <s v="SUB PROMOCION SALUD INTERCULTURAL  IGUALDAD"/>
    <s v="PLANTA CENTRAL"/>
    <s v="PICHINCHA"/>
    <s v="QUITO"/>
    <s v="GASTOS OPERATIVOS"/>
    <s v="0"/>
    <s v="PROM"/>
    <s v="CORRIENTE"/>
    <s v="55000005"/>
    <m/>
    <s v="6. Garantizar el  derecho a la salud integral, gratuita y de calidad"/>
    <s v="OE3 Incrementar la promoción de la salud en la población a través de los estilos de vida"/>
    <s v="OE_3"/>
    <m/>
    <n v="71278.62"/>
    <n v="0"/>
    <n v="0"/>
    <n v="0"/>
    <n v="0"/>
    <s v="53"/>
    <m/>
    <m/>
    <m/>
    <n v="6398.6199999999953"/>
    <n v="0"/>
    <n v="6398.6199999999953"/>
    <n v="64880"/>
    <n v="0"/>
    <n v="64880"/>
    <n v="0"/>
    <n v="0"/>
    <n v="0"/>
    <m/>
    <m/>
    <s v="OK"/>
    <s v="OK"/>
    <n v="0"/>
    <s v=""/>
    <n v="0"/>
    <n v="71278.62"/>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110000"/>
    <n v="2600000"/>
    <n v="250000"/>
  </r>
  <r>
    <s v="113001034"/>
    <s v="DIR NAC PROMOCION SALUD"/>
    <s v="Reproducción de material educativo Rotafolio de la concepción a los 5 años. Maternidad segura y primera infancia."/>
    <n v="9999"/>
    <x v="2"/>
    <s v="000"/>
    <x v="1"/>
    <x v="8"/>
    <x v="0"/>
    <x v="0"/>
    <s v="0000"/>
    <s v="0000"/>
    <s v="PREVENCION Y PROMOCION DE LA SALUD"/>
    <s v="SIN PROYECTO"/>
    <s v="DESNUTRICION INFANTIL CONTROL NIÑO SANO"/>
    <s v="EDICIÓN IMPRESIÓN REPRODUCCIÓN PUBLICACIONES SUSCR"/>
    <s v="RECURSOS FISCALES"/>
    <s v="SIN ORGANISMO"/>
    <s v="SIN CORRELATIVO"/>
    <s v="Presupuesto por Resultados"/>
    <s v="b. Desarrollar planes, programas, proyectos, herramientas y/o instrumentos técnicos con lineamientos/estrategias para alimentación saludable y nutrición considerando la situación epidemiológica nutricional, determinantes de la salud, seguridad y soberanía alimentaria del país; así como para prevenir enfermedades relacionadas con la nutrición;"/>
    <s v="5. Documento con estrategias de educación, comunicación y capacitación en alimentación saludable y nutrición para el personal de salud y otros actores involucrados en el ciclo de vida."/>
    <s v="NUEVA"/>
    <m/>
    <s v="SUBASTA INVERSA"/>
    <n v="44"/>
    <s v="06"/>
    <s v="NA"/>
    <s v="NA"/>
    <s v="SI"/>
    <n v="0"/>
    <n v="0"/>
    <n v="0"/>
    <n v="0"/>
    <n v="0"/>
    <n v="0"/>
    <n v="0"/>
    <n v="0"/>
    <n v="0"/>
    <m/>
    <n v="0"/>
    <n v="0"/>
    <n v="0"/>
    <n v="0"/>
    <n v="0"/>
    <n v="0"/>
    <n v="0"/>
    <n v="0"/>
    <n v="0"/>
    <n v="0"/>
    <n v="0"/>
    <n v="0"/>
    <n v="0"/>
    <n v="0"/>
    <n v="0"/>
    <n v="0"/>
    <n v="0"/>
    <n v="0"/>
    <n v="0"/>
    <n v="0"/>
    <n v="0"/>
    <n v="0"/>
    <n v="0"/>
    <n v="0"/>
    <n v="0"/>
    <n v="0"/>
    <n v="0"/>
    <n v="0"/>
    <n v="0"/>
    <s v="PPR ARRASTRE"/>
    <s v="SI"/>
    <n v="1"/>
    <n v="82500"/>
    <n v="0"/>
    <n v="5467"/>
    <n v="0"/>
    <n v="77033"/>
    <n v="0"/>
    <n v="77033"/>
    <n v="0"/>
    <n v="0"/>
    <n v="0"/>
    <n v="0"/>
    <n v="0"/>
    <n v="0"/>
    <n v="0"/>
    <n v="0"/>
    <n v="0"/>
    <n v="0"/>
    <n v="0"/>
    <n v="0"/>
    <n v="0"/>
    <n v="0"/>
    <n v="0"/>
    <n v="77033"/>
    <n v="0"/>
    <n v="77033"/>
    <n v="0"/>
    <n v="0"/>
    <n v="0"/>
    <n v="0"/>
    <n v="0"/>
    <n v="0"/>
    <n v="0"/>
    <n v="0"/>
    <n v="0"/>
    <n v="0"/>
    <n v="0"/>
    <n v="0"/>
    <n v="0"/>
    <n v="0"/>
    <n v="0"/>
    <n v="0"/>
    <n v="0"/>
    <n v="0"/>
    <n v="77033"/>
    <n v="0"/>
    <n v="77033"/>
    <s v="SI"/>
    <s v="VALIDADO"/>
    <n v="0"/>
    <n v="77033"/>
    <s v="VICEM GOBERNANZA  SALUD"/>
    <s v="SUB PROMOCION SALUD INTERCULTURAL  IGUALDAD"/>
    <s v="PLANTA CENTRAL"/>
    <s v="PICHINCHA"/>
    <s v="QUITO"/>
    <s v="GASTOS OPERATIVOS"/>
    <s v="0"/>
    <s v="PROM"/>
    <s v="CORRIENTE"/>
    <s v="55000005"/>
    <m/>
    <s v="6. Garantizar el  derecho a la salud integral, gratuita y de calidad"/>
    <s v="OE3 Incrementar la promoción de la salud en la población a través de los estilos de vida"/>
    <s v="OE_3"/>
    <m/>
    <n v="77033"/>
    <n v="0"/>
    <n v="0"/>
    <n v="0"/>
    <n v="0"/>
    <s v="53"/>
    <s v="NO"/>
    <s v="REF PAC 004: INCLUSIÓN"/>
    <m/>
    <n v="0"/>
    <n v="0"/>
    <n v="0"/>
    <n v="0"/>
    <n v="0"/>
    <n v="0"/>
    <n v="0"/>
    <n v="0"/>
    <n v="0"/>
    <m/>
    <m/>
    <s v="OK"/>
    <s v="OK"/>
    <n v="0"/>
    <s v=""/>
    <n v="0"/>
    <n v="0"/>
    <n v="77033"/>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153600"/>
    <n v="130000"/>
    <n v="120000"/>
  </r>
  <r>
    <s v="113001035"/>
    <s v="DIR NAC PROMOCION SALUD"/>
    <s v="Acuerdo Intersectorial para el fortalecimiento e implementación del Programa Nacional Municipios Saludables."/>
    <n v="9999"/>
    <x v="2"/>
    <s v="000"/>
    <x v="0"/>
    <x v="14"/>
    <x v="0"/>
    <x v="0"/>
    <s v="0000"/>
    <s v="0000"/>
    <s v="PREVENCION Y PROMOCION DE LA SALUD"/>
    <s v="SIN PROYECTO"/>
    <s v="IMPLEMENTACION DE PLANES DE ALIMENTACION Y NUTRICION Y PREVENCION DE ENFERMEDADES"/>
    <s v=""/>
    <s v="RECURSOS FISCALES"/>
    <s v="SIN ORGANISMO"/>
    <s v="SIN CORRELATIVO"/>
    <s v="NO APLICA"/>
    <s v="a. Desarrollar propuestas de política pública, proyectos de ley, modelos de gestión, normas técnicas, reglamentos, convenios y otros instrumentos normativos de promoción de la salud y acción sobre determinantes de la salud;"/>
    <s v="1. Propuestas de política pública, proyectos de ley, modelos de gestión, normas técnicas, reglamentos, convenios y otros instrumentos normativos para la promoción de la salud, desde un enfoque de determinantes sociales de la salud."/>
    <s v="NUEVA"/>
    <m/>
    <s v="OTRO"/>
    <s v="NA"/>
    <s v=""/>
    <s v=""/>
    <s v=""/>
    <s v="NO"/>
    <n v="0"/>
    <n v="0"/>
    <n v="0"/>
    <n v="0"/>
    <n v="0"/>
    <n v="0"/>
    <n v="0"/>
    <n v="0"/>
    <n v="0"/>
    <n v="0"/>
    <n v="0"/>
    <n v="0"/>
    <n v="0"/>
    <n v="0"/>
    <n v="0"/>
    <n v="0"/>
    <n v="0"/>
    <n v="0"/>
    <n v="0"/>
    <n v="0"/>
    <n v="0"/>
    <n v="0"/>
    <n v="0"/>
    <n v="0"/>
    <n v="0"/>
    <n v="0"/>
    <n v="0"/>
    <n v="0"/>
    <n v="0"/>
    <n v="0"/>
    <n v="0"/>
    <n v="0"/>
    <n v="0"/>
    <n v="0"/>
    <n v="0"/>
    <n v="0"/>
    <n v="0"/>
    <n v="0"/>
    <n v="0"/>
    <m/>
    <s v="NO"/>
    <n v="1"/>
    <n v="0"/>
    <n v="0"/>
    <n v="0"/>
    <n v="0"/>
    <n v="0"/>
    <n v="0"/>
    <n v="0"/>
    <n v="0"/>
    <n v="0"/>
    <n v="0"/>
    <n v="0"/>
    <n v="0"/>
    <n v="0"/>
    <n v="0"/>
    <n v="0"/>
    <n v="0"/>
    <n v="0"/>
    <n v="0"/>
    <n v="0"/>
    <n v="0"/>
    <n v="0"/>
    <n v="0"/>
    <m/>
    <n v="0"/>
    <n v="0"/>
    <m/>
    <n v="0"/>
    <n v="0"/>
    <m/>
    <n v="0"/>
    <n v="0"/>
    <m/>
    <n v="0"/>
    <n v="0"/>
    <m/>
    <n v="0"/>
    <n v="0"/>
    <n v="0"/>
    <n v="0"/>
    <n v="0"/>
    <n v="0"/>
    <n v="0"/>
    <n v="0"/>
    <n v="0"/>
    <n v="0"/>
    <n v="0"/>
    <s v="SI"/>
    <s v="VALIDADO"/>
    <n v="0"/>
    <n v="0"/>
    <s v="VICEM GOBERNANZA  SALUD"/>
    <s v="SUB PROMOCION SALUD INTERCULTURAL  IGUALDAD"/>
    <s v="PLANTA CENTRAL"/>
    <s v="PICHINCHA"/>
    <s v="QUITO"/>
    <s v=""/>
    <s v="0"/>
    <s v="PROM"/>
    <s v="CORRIENTE"/>
    <s v="55000001"/>
    <m/>
    <s v="6. Garantizar el  derecho a la salud integral, gratuita y de calidad"/>
    <s v="OE3 Incrementar la promoción de la salud en la población a través de los estilos de vida"/>
    <s v="OE_3"/>
    <m/>
    <n v="0"/>
    <n v="0"/>
    <n v="0"/>
    <n v="0"/>
    <n v="0"/>
    <s v=""/>
    <m/>
    <m/>
    <m/>
    <n v="0"/>
    <s v=""/>
    <n v="0"/>
    <n v="0"/>
    <s v=""/>
    <n v="0"/>
    <n v="0"/>
    <s v=""/>
    <n v="0"/>
    <m/>
    <m/>
    <s v="OK"/>
    <s v="OK"/>
    <n v="0"/>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ADQUISICION TRATAMIENTO CON SULFATO DE ZINC SUPLEMENTACION CON HIERRO MULTIVITAMINAS Y MINERALES EN POLVO  FRASCOS PARA TRATAMIENTO PARA ANEMIA CON HIERRO POLIMALTOSADO PARA NINOS DE 6 A 23 MESES; SUPLEMENTACION CON VITAMINA A PARA NINOS DE 6 A 59 MESES TABLETAS DE HIERRO MAS ACIDO FOLICO PARA SUPLEMENTACION A MUJERES EMBARAZADAS Y EN PERIODO DE LACTANCIA A NIVEL NACIONAL."/>
    <n v="0"/>
    <n v="0"/>
    <n v="0"/>
  </r>
  <r>
    <s v="113001036"/>
    <s v="DIR NAC PROMOCION SALUD"/>
    <s v="Acuerdos, convenios, cartas de intención u otro instrumento de cooperación externa para la colaboración en el diseño, ejecución, evaluación y apoyo en los proyectos, instrumentos legales y las actividades relacionadas con la promoción de la salud, basada en las necesidades nacionales._x000a_Convenio: Convenio de Cooperación Técnica y Cientifica entre la República del Ecuador y la República de Costa Rica. "/>
    <n v="9999"/>
    <x v="2"/>
    <s v="000"/>
    <x v="0"/>
    <x v="14"/>
    <x v="0"/>
    <x v="0"/>
    <s v="0000"/>
    <s v="0000"/>
    <s v="PREVENCION Y PROMOCION DE LA SALUD"/>
    <s v="SIN PROYECTO"/>
    <s v="IMPLEMENTACION DE PLANES DE ALIMENTACION Y NUTRICION Y PREVENCION DE ENFERMEDADES"/>
    <s v=""/>
    <s v="RECURSOS FISCALES"/>
    <s v="SIN ORGANISMO"/>
    <s v="SIN CORRELATIVO"/>
    <s v="NO APLICA"/>
    <s v="a. Desarrollar propuestas de política pública, proyectos de ley, modelos de gestión, normas técnicas, reglamentos, convenios y otros instrumentos normativos de promoción de la salud y acción sobre determinantes de la salud;"/>
    <s v="1. Propuestas de política pública, proyectos de ley, modelos de gestión, normas técnicas, reglamentos, convenios y otros instrumentos normativos para la promoción de la salud, desde un enfoque de determinantes sociales de la salud."/>
    <s v="NUEVA"/>
    <m/>
    <s v="OTRO"/>
    <s v="NA"/>
    <s v=""/>
    <s v=""/>
    <s v=""/>
    <s v="NO"/>
    <n v="0"/>
    <n v="0"/>
    <n v="0"/>
    <n v="0"/>
    <n v="0"/>
    <n v="0"/>
    <n v="0"/>
    <n v="0"/>
    <n v="0"/>
    <n v="0"/>
    <n v="0"/>
    <n v="0"/>
    <n v="0"/>
    <n v="0"/>
    <n v="0"/>
    <n v="0"/>
    <n v="0"/>
    <n v="0"/>
    <n v="0"/>
    <n v="0"/>
    <n v="0"/>
    <n v="0"/>
    <n v="0"/>
    <n v="0"/>
    <n v="0"/>
    <n v="0"/>
    <n v="0"/>
    <n v="0"/>
    <n v="0"/>
    <n v="0"/>
    <n v="0"/>
    <n v="0"/>
    <n v="0"/>
    <n v="0"/>
    <n v="0"/>
    <n v="0"/>
    <n v="0"/>
    <n v="0"/>
    <n v="0"/>
    <m/>
    <s v="NO"/>
    <n v="1"/>
    <n v="0"/>
    <n v="0"/>
    <n v="0"/>
    <n v="0"/>
    <n v="0"/>
    <n v="0"/>
    <n v="0"/>
    <n v="0"/>
    <n v="0"/>
    <n v="0"/>
    <n v="0"/>
    <n v="0"/>
    <n v="0"/>
    <n v="0"/>
    <n v="0"/>
    <n v="0"/>
    <n v="0"/>
    <n v="0"/>
    <n v="0"/>
    <n v="0"/>
    <n v="0"/>
    <n v="0"/>
    <m/>
    <n v="0"/>
    <n v="0"/>
    <m/>
    <n v="0"/>
    <n v="0"/>
    <m/>
    <n v="0"/>
    <n v="0"/>
    <m/>
    <n v="0"/>
    <n v="0"/>
    <m/>
    <n v="0"/>
    <n v="0"/>
    <n v="0"/>
    <n v="0"/>
    <n v="0"/>
    <n v="0"/>
    <n v="0"/>
    <n v="0"/>
    <n v="0"/>
    <n v="0"/>
    <n v="0"/>
    <s v="SI"/>
    <s v="VALIDADO"/>
    <n v="0"/>
    <n v="0"/>
    <s v="VICEM GOBERNANZA  SALUD"/>
    <s v="SUB PROMOCION SALUD INTERCULTURAL  IGUALDAD"/>
    <s v="PLANTA CENTRAL"/>
    <s v="PICHINCHA"/>
    <s v="QUITO"/>
    <s v=""/>
    <s v="0"/>
    <s v="PROM"/>
    <s v="CORRIENTE"/>
    <s v="55000001"/>
    <m/>
    <s v="6. Garantizar el  derecho a la salud integral, gratuita y de calidad"/>
    <s v="OE3 Incrementar la promoción de la salud en la población a través de los estilos de vida"/>
    <s v="OE_3"/>
    <m/>
    <n v="0"/>
    <n v="0"/>
    <n v="0"/>
    <n v="0"/>
    <n v="0"/>
    <s v=""/>
    <m/>
    <m/>
    <m/>
    <n v="0"/>
    <s v=""/>
    <n v="0"/>
    <n v="0"/>
    <s v=""/>
    <n v="0"/>
    <n v="0"/>
    <s v=""/>
    <n v="0"/>
    <m/>
    <m/>
    <s v="OK"/>
    <s v="OK"/>
    <n v="0"/>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ADQUISICION TRATAMIENTO CON SULFATO DE ZINC SUPLEMENTACION CON HIERRO MULTIVITAMINAS Y MINERALES EN POLVO  FRASCOS PARA TRATAMIENTO PARA ANEMIA CON HIERRO POLIMALTOSADO PARA NINOS DE 6 A 23 MESES; SUPLEMENTACION CON VITAMINA A PARA NINOS DE 6 A 59 MESES TABLETAS DE HIERRO MAS ACIDO FOLICO PARA SUPLEMENTACION A MUJERES EMBARAZADAS Y EN PERIODO DE LACTANCIA A NIVEL NACIONAL."/>
    <n v="0"/>
    <n v="0"/>
    <n v="0"/>
  </r>
  <r>
    <s v="113001037"/>
    <s v="DIR NAC PROMOCION SALUD"/>
    <s v="Desarrollo de Convenio entre UDLA y MSP para ejecución del curso virtual autoinstruccional  de violencia basada en género y graves violaciones a  los derechos humanos . "/>
    <n v="9999"/>
    <x v="2"/>
    <s v="000"/>
    <x v="3"/>
    <x v="14"/>
    <x v="0"/>
    <x v="0"/>
    <s v="0000"/>
    <s v="0000"/>
    <s v="PREVENCION Y PROMOCION DE LA SALUD"/>
    <s v="SIN PROYECTO"/>
    <s v="IMPLEMENTACION DE ESTRATEGIAS EDUCOMUNICACIONALES DE PROMOCION Y PREVENCION INTEGRAL DE SALUD EN DIFERENTES AMBITOS"/>
    <s v=""/>
    <s v="RECURSOS FISCALES"/>
    <s v="SIN ORGANISMO"/>
    <s v="SIN CORRELATIVO"/>
    <s v="NO APLICA"/>
    <s v="a. Desarrollar propuestas de política pública, proyectos de ley, modelos de gestión, normas técnicas, reglamentos, convenios y otros instrumentos normativos de promoción de la salud y acción sobre determinantes de la salud;"/>
    <s v="1. Propuestas de política pública, proyectos de ley, modelos de gestión, normas técnicas, reglamentos, convenios y otros instrumentos normativos para la promoción de la salud, desde un enfoque de determinantes sociales de la salud."/>
    <s v="NUEVA"/>
    <m/>
    <s v="OTRO"/>
    <s v="NA"/>
    <s v=""/>
    <s v=""/>
    <s v=""/>
    <s v="NO"/>
    <n v="0"/>
    <n v="0"/>
    <n v="0"/>
    <n v="0"/>
    <n v="0"/>
    <n v="0"/>
    <n v="0"/>
    <n v="0"/>
    <n v="0"/>
    <n v="0"/>
    <n v="0"/>
    <n v="0"/>
    <n v="0"/>
    <n v="0"/>
    <n v="0"/>
    <n v="0"/>
    <n v="0"/>
    <n v="0"/>
    <n v="0"/>
    <n v="0"/>
    <n v="0"/>
    <n v="0"/>
    <n v="0"/>
    <n v="0"/>
    <n v="0"/>
    <n v="0"/>
    <n v="0"/>
    <n v="0"/>
    <n v="0"/>
    <n v="0"/>
    <n v="0"/>
    <n v="0"/>
    <n v="0"/>
    <n v="0"/>
    <n v="0"/>
    <n v="0"/>
    <n v="0"/>
    <n v="0"/>
    <n v="0"/>
    <m/>
    <s v="NO"/>
    <n v="1"/>
    <n v="0"/>
    <n v="0"/>
    <n v="0"/>
    <n v="0"/>
    <n v="0"/>
    <n v="0"/>
    <n v="0"/>
    <n v="0"/>
    <n v="0"/>
    <n v="0"/>
    <n v="0"/>
    <n v="0"/>
    <n v="0"/>
    <n v="0"/>
    <n v="0"/>
    <n v="0"/>
    <n v="0"/>
    <n v="0"/>
    <n v="0"/>
    <n v="0"/>
    <n v="0"/>
    <n v="0"/>
    <m/>
    <n v="0"/>
    <n v="0"/>
    <m/>
    <n v="0"/>
    <n v="0"/>
    <m/>
    <n v="0"/>
    <n v="0"/>
    <m/>
    <n v="0"/>
    <n v="0"/>
    <m/>
    <n v="0"/>
    <n v="0"/>
    <n v="0"/>
    <n v="0"/>
    <n v="0"/>
    <n v="0"/>
    <n v="0"/>
    <n v="0"/>
    <n v="0"/>
    <n v="0"/>
    <n v="0"/>
    <s v="SI"/>
    <s v="VALIDADO"/>
    <n v="0"/>
    <n v="0"/>
    <s v="VICEM GOBERNANZA  SALUD"/>
    <s v="SUB PROMOCION SALUD INTERCULTURAL  IGUALDAD"/>
    <s v="PLANTA CENTRAL"/>
    <s v="PICHINCHA"/>
    <s v="QUITO"/>
    <s v=""/>
    <s v="0"/>
    <s v="PROM"/>
    <s v="CORRIENTE"/>
    <s v="55000002"/>
    <m/>
    <s v="6. Garantizar el  derecho a la salud integral, gratuita y de calidad"/>
    <s v="OE3 Incrementar la promoción de la salud en la población a través de los estilos de vida"/>
    <s v="OE_3"/>
    <m/>
    <n v="0"/>
    <n v="0"/>
    <n v="0"/>
    <n v="0"/>
    <n v="0"/>
    <s v=""/>
    <m/>
    <m/>
    <m/>
    <n v="0"/>
    <s v=""/>
    <n v="0"/>
    <n v="0"/>
    <s v=""/>
    <n v="0"/>
    <n v="0"/>
    <s v=""/>
    <n v="0"/>
    <m/>
    <m/>
    <s v="OK"/>
    <s v="OK"/>
    <n v="0"/>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0"/>
    <n v="0"/>
    <n v="0"/>
  </r>
  <r>
    <s v="113001038"/>
    <s v="DIR NAC PROMOCION SALUD"/>
    <s v="Adquisición de material POP UP institucional e informativo para el desarrollo de las actividades que se realiza el Ministerio de Salud Pública en temas de Promoción de la Salud e Igualdad"/>
    <n v="9999"/>
    <x v="2"/>
    <s v="000"/>
    <x v="3"/>
    <x v="8"/>
    <x v="0"/>
    <x v="0"/>
    <s v="0000"/>
    <s v="0000"/>
    <s v="PREVENCION Y PROMOCION DE LA SALUD"/>
    <s v="SIN PROYECTO"/>
    <s v="IMPLEMENTACION DE ESTRATEGIAS EDUCOMUNICACIONALES DE PROMOCION Y PREVENCION INTEGRAL DE SALUD EN DIFERENTES AMBITOS"/>
    <s v="EDICIÓN IMPRESIÓN REPRODUCCIÓN PUBLICACIONES SUSCR"/>
    <s v="RECURSOS FISCALES"/>
    <s v="SIN ORGANISMO"/>
    <s v="SIN CORRELATIVO"/>
    <s v="NO APLICA"/>
    <s v="d. Gestionar y coordinar herramientas de educación y comunicación para la promoción de la salud dirigida al ciudadano, a su entorno familiar y social, así como lineamientos para la elaboración de materiales y publicaciones de información en promoción de la salud."/>
    <s v="6. Metodologías, técnicas y materiales educativos y de comunicación para la promoción de la salud, dirigidos a la población."/>
    <s v="NUEVA"/>
    <m/>
    <s v="OTRO"/>
    <s v="NA"/>
    <s v="06"/>
    <s v="NA"/>
    <s v="NA"/>
    <s v="SI"/>
    <n v="0"/>
    <n v="0"/>
    <n v="0"/>
    <n v="0"/>
    <n v="0"/>
    <n v="0"/>
    <n v="0"/>
    <n v="0"/>
    <n v="0"/>
    <n v="0"/>
    <n v="0"/>
    <n v="0"/>
    <n v="0"/>
    <n v="0"/>
    <n v="0"/>
    <n v="0"/>
    <n v="0"/>
    <n v="0"/>
    <n v="0"/>
    <n v="0"/>
    <n v="0"/>
    <n v="0"/>
    <n v="0"/>
    <n v="0"/>
    <n v="0"/>
    <n v="0"/>
    <n v="0"/>
    <n v="0"/>
    <n v="0"/>
    <n v="0"/>
    <n v="0"/>
    <n v="0"/>
    <n v="0"/>
    <n v="0"/>
    <n v="0"/>
    <n v="0"/>
    <n v="0"/>
    <n v="0"/>
    <n v="0"/>
    <m/>
    <s v="NO"/>
    <n v="1"/>
    <n v="118653.44"/>
    <n v="0"/>
    <n v="118653.44"/>
    <n v="0"/>
    <n v="0"/>
    <n v="0"/>
    <n v="0"/>
    <n v="0"/>
    <n v="0"/>
    <n v="0"/>
    <n v="0"/>
    <n v="0"/>
    <n v="0"/>
    <n v="0"/>
    <n v="0"/>
    <n v="0"/>
    <n v="0"/>
    <n v="0"/>
    <n v="0"/>
    <n v="0"/>
    <n v="0"/>
    <n v="0"/>
    <m/>
    <n v="0"/>
    <n v="0"/>
    <n v="0"/>
    <n v="0"/>
    <n v="0"/>
    <m/>
    <n v="0"/>
    <n v="0"/>
    <n v="0"/>
    <n v="0"/>
    <n v="0"/>
    <m/>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0"/>
    <n v="0"/>
    <n v="0"/>
  </r>
  <r>
    <s v="113001039"/>
    <s v="DIR NAC PROMOCION SALUD"/>
    <s v="Adquisición de insumos en general para la implementación de Centros de Recolección de Leche Humana."/>
    <n v="9999"/>
    <x v="2"/>
    <s v="000"/>
    <x v="3"/>
    <x v="17"/>
    <x v="0"/>
    <x v="0"/>
    <s v="0000"/>
    <s v="0000"/>
    <s v="PREVENCION Y PROMOCION DE LA SALUD"/>
    <s v="SIN PROYECTO"/>
    <s v="IMPLEMENTACION DE ESTRATEGIAS EDUCOMUNICACIONALES DE PROMOCION Y PREVENCION INTEGRAL DE SALUD EN DIFERENTES AMBITOS"/>
    <s v="DISPOSITIVOS MEDICOS DE USO GENERAL"/>
    <s v="RECURSOS FISCALES"/>
    <s v="SIN ORGANISMO"/>
    <s v="SIN CORRELATIVO"/>
    <s v="NO APLICA"/>
    <s v="a. Desarrollar propuestas de política pública, proyectos de ley, modelos de gestión, normas técnicas, reglamentos, convenios y otros instrumentos normativos para alimentación saludable y nutrición considerando la situación epidemiológica nutricional, determinantes de la salud, seguridad y soberanía alimentaria del país; así como para prevenir enfermedades relacionadas con la nutrición;"/>
    <s v="1. Propuestas de política pública, proyectos de ley, modelos de gestión, normas técnicas, reglamentos, convenios y otros instrumentos normativos para la alimentación saludable y nutrición saludable en el grupo materno – infantil, escolar, de adolescentes, de adultos y adultos mayores."/>
    <s v="NUEVA"/>
    <m/>
    <s v="OTRO"/>
    <s v="NA"/>
    <s v="02"/>
    <s v="NA"/>
    <s v="NA"/>
    <s v="SI"/>
    <n v="0"/>
    <n v="0"/>
    <n v="0"/>
    <n v="0"/>
    <n v="0"/>
    <n v="0"/>
    <n v="0"/>
    <n v="0"/>
    <n v="0"/>
    <n v="0"/>
    <n v="0"/>
    <n v="0"/>
    <n v="0"/>
    <n v="0"/>
    <n v="0"/>
    <n v="0"/>
    <n v="0"/>
    <n v="0"/>
    <n v="0"/>
    <n v="0"/>
    <n v="0"/>
    <n v="0"/>
    <n v="0"/>
    <n v="0"/>
    <n v="0"/>
    <n v="0"/>
    <n v="0"/>
    <n v="0"/>
    <n v="0"/>
    <n v="0"/>
    <n v="0"/>
    <n v="0"/>
    <n v="0"/>
    <n v="0"/>
    <n v="0"/>
    <n v="0"/>
    <n v="0"/>
    <n v="0"/>
    <n v="0"/>
    <m/>
    <s v="NO"/>
    <n v="1"/>
    <n v="20000"/>
    <n v="0"/>
    <n v="20000"/>
    <n v="0"/>
    <n v="0"/>
    <n v="0"/>
    <n v="0"/>
    <n v="0"/>
    <n v="0"/>
    <n v="0"/>
    <n v="0"/>
    <n v="0"/>
    <n v="0"/>
    <n v="0"/>
    <n v="0"/>
    <n v="0"/>
    <n v="0"/>
    <n v="0"/>
    <n v="0"/>
    <n v="0"/>
    <n v="0"/>
    <n v="0"/>
    <n v="0"/>
    <n v="0"/>
    <n v="0"/>
    <m/>
    <n v="0"/>
    <n v="0"/>
    <m/>
    <n v="0"/>
    <n v="0"/>
    <m/>
    <n v="0"/>
    <n v="0"/>
    <m/>
    <n v="0"/>
    <n v="0"/>
    <n v="0"/>
    <n v="0"/>
    <n v="0"/>
    <n v="0"/>
    <n v="0"/>
    <n v="0"/>
    <n v="0"/>
    <n v="0"/>
    <n v="0"/>
    <s v="NO"/>
    <s v="VALIDADO"/>
    <n v="0"/>
    <n v="0"/>
    <s v="VICEM GOBERNANZA  SALUD"/>
    <s v="SUB PROMOCION SALUD INTERCULTURAL  IGUALDAD"/>
    <s v="PLANTA CENTRAL"/>
    <s v="PICHINCHA"/>
    <s v="QUITO"/>
    <s v="MEDICAMENTOS Y DISPOSITIVOS MÉDIC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0"/>
    <n v="0"/>
    <n v="0"/>
  </r>
  <r>
    <s v="113001040"/>
    <s v="DIR NAC PROMOCION SALUD"/>
    <s v="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
    <n v="9999"/>
    <x v="2"/>
    <s v="000"/>
    <x v="3"/>
    <x v="18"/>
    <x v="0"/>
    <x v="0"/>
    <s v="0000"/>
    <s v="0000"/>
    <s v="PREVENCION Y PROMOCION DE LA SALUD"/>
    <s v="SIN PROYECTO"/>
    <s v="IMPLEMENTACION DE ESTRATEGIAS EDUCOMUNICACIONALES DE PROMOCION Y PREVENCION INTEGRAL DE SALUD EN DIFERENTES AMBITOS"/>
    <s v="MATERIALES DIDACTICOS"/>
    <s v="RECURSOS FISCALES"/>
    <s v="SIN ORGANISMO"/>
    <s v="SIN CORRELATIVO"/>
    <s v="NO APLICA"/>
    <s v="d. Gestionar y coordinar herramientas de educación y comunicación para la promoción de la salud dirigida al ciudadano, a su entorno familiar y social, así como lineamientos para la elaboración de materiales y publicaciones de información en promoción de la salud."/>
    <s v="6. Metodologías, técnicas y materiales educativos y de comunicación para la promoción de la salud, dirigidos a la población."/>
    <s v="NUEVA"/>
    <m/>
    <s v="OTRO"/>
    <s v="NA"/>
    <s v="02"/>
    <s v="NA"/>
    <s v="NA"/>
    <s v="SI"/>
    <n v="0"/>
    <n v="0"/>
    <n v="0"/>
    <n v="0"/>
    <n v="0"/>
    <n v="0"/>
    <n v="0"/>
    <n v="0"/>
    <n v="0"/>
    <n v="0"/>
    <n v="0"/>
    <n v="0"/>
    <n v="0"/>
    <n v="0"/>
    <n v="0"/>
    <n v="0"/>
    <n v="0"/>
    <n v="0"/>
    <n v="0"/>
    <n v="0"/>
    <n v="0"/>
    <n v="0"/>
    <n v="0"/>
    <n v="0"/>
    <n v="0"/>
    <n v="0"/>
    <n v="0"/>
    <n v="0"/>
    <n v="0"/>
    <n v="0"/>
    <n v="0"/>
    <n v="0"/>
    <n v="0"/>
    <n v="0"/>
    <n v="0"/>
    <n v="0"/>
    <n v="0"/>
    <n v="0"/>
    <n v="0"/>
    <m/>
    <s v="NO"/>
    <n v="1"/>
    <n v="520000"/>
    <n v="0"/>
    <n v="520000"/>
    <n v="0"/>
    <n v="0"/>
    <n v="0"/>
    <n v="0"/>
    <n v="0"/>
    <n v="0"/>
    <n v="0"/>
    <n v="0"/>
    <n v="0"/>
    <n v="0"/>
    <n v="0"/>
    <n v="0"/>
    <n v="0"/>
    <n v="0"/>
    <n v="0"/>
    <n v="0"/>
    <n v="0"/>
    <n v="0"/>
    <n v="0"/>
    <m/>
    <n v="0"/>
    <n v="0"/>
    <m/>
    <n v="0"/>
    <n v="0"/>
    <m/>
    <n v="0"/>
    <n v="0"/>
    <m/>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0"/>
    <n v="0"/>
    <n v="0"/>
  </r>
  <r>
    <s v="113001041"/>
    <s v="DIR NAC PROMOCION SALUD"/>
    <s v="Contratación de servicio logístico para el evento de la Celebración del Día Mundial de la Donación de Leche Humana y Día Mundial de Protección de la Lactancia Materna - Mayo 2022"/>
    <n v="9999"/>
    <x v="2"/>
    <s v="000"/>
    <x v="3"/>
    <x v="6"/>
    <x v="0"/>
    <x v="0"/>
    <s v="0000"/>
    <s v="0000"/>
    <s v="PREVENCION Y PROMOCION DE LA SALUD"/>
    <s v="SIN PROYECTO"/>
    <s v="IMPLEMENTACION DE ESTRATEGIAS EDUCOMUNICACIONALES DE PROMOCION Y PREVENCION INTEGRAL DE SALUD EN DIFERENTES AMBITOS"/>
    <s v="EVENTOS PUBLICOS PROMOCIONALES"/>
    <s v="RECURSOS FISCALES"/>
    <s v="SIN ORGANISMO"/>
    <s v="SIN CORRELATIVO"/>
    <s v="NO APLICA"/>
    <s v="b. Desarrollar planes, programas, proyectos, herramientas y/o instrumentos técnicos con lineamientos/estrategias para alimentación saludable y nutrición considerando la situación epidemiológica nutricional, determinantes de la salud, seguridad y soberanía alimentaria del país; así como para prevenir enfermedades relacionadas con la nutrición;"/>
    <s v="2. Planes, programas, proyectos, herramientas y/o instrumentos técnicos con lineamientos/estrategias para la alimentación saludable y nutrición saludable en el grupo materno – infantil, escolar, de adolescentes, de adultos y adultos mayores."/>
    <s v="NUEVA"/>
    <m/>
    <s v="OTRO"/>
    <s v="NA"/>
    <s v="06"/>
    <s v="NA"/>
    <s v="NA"/>
    <s v="SI"/>
    <n v="0"/>
    <n v="0"/>
    <n v="0"/>
    <n v="0"/>
    <n v="0"/>
    <n v="0"/>
    <n v="0"/>
    <n v="0"/>
    <n v="0"/>
    <n v="0"/>
    <n v="0"/>
    <n v="0"/>
    <n v="0"/>
    <n v="0"/>
    <n v="0"/>
    <n v="0"/>
    <n v="0"/>
    <n v="0"/>
    <n v="0"/>
    <n v="0"/>
    <n v="0"/>
    <n v="0"/>
    <n v="0"/>
    <n v="0"/>
    <n v="0"/>
    <n v="0"/>
    <n v="0"/>
    <n v="0"/>
    <n v="0"/>
    <n v="0"/>
    <n v="0"/>
    <n v="0"/>
    <n v="0"/>
    <n v="0"/>
    <n v="0"/>
    <n v="0"/>
    <n v="0"/>
    <n v="0"/>
    <n v="0"/>
    <m/>
    <s v="NO"/>
    <n v="1"/>
    <n v="6415"/>
    <n v="0"/>
    <n v="6415"/>
    <n v="0"/>
    <n v="0"/>
    <n v="0"/>
    <n v="0"/>
    <n v="0"/>
    <n v="0"/>
    <n v="0"/>
    <n v="0"/>
    <n v="0"/>
    <n v="0"/>
    <n v="0"/>
    <n v="0"/>
    <n v="0"/>
    <n v="0"/>
    <n v="0"/>
    <n v="0"/>
    <n v="0"/>
    <n v="0"/>
    <n v="0"/>
    <n v="0"/>
    <n v="0"/>
    <n v="0"/>
    <n v="0"/>
    <n v="0"/>
    <n v="0"/>
    <m/>
    <n v="0"/>
    <n v="0"/>
    <m/>
    <n v="0"/>
    <n v="0"/>
    <m/>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0"/>
    <n v="0"/>
    <n v="0"/>
  </r>
  <r>
    <s v="113001042"/>
    <s v="DIR NAC PROMOCION SALUD"/>
    <s v="Adquisición de pasteurizadores, enfriadores y baño maría para fortalecimiento de bancos de leche humana"/>
    <n v="9999"/>
    <x v="2"/>
    <s v="000"/>
    <x v="1"/>
    <x v="20"/>
    <x v="0"/>
    <x v="0"/>
    <s v="0000"/>
    <s v="0000"/>
    <s v="PREVENCION Y PROMOCION DE LA SALUD"/>
    <s v="SIN PROYECTO"/>
    <s v="DESNUTRICION INFANTIL CONTROL NIÑO SANO"/>
    <s v="EQUIPOS MEDICOS"/>
    <s v="RECURSOS FISCALES"/>
    <s v="SIN ORGANISMO"/>
    <s v="SIN CORRELATIVO"/>
    <s v="NO APLICA"/>
    <s v="a. Desarrollar propuestas de política pública, proyectos de ley, modelos de gestión, normas técnicas, reglamentos, convenios y otros instrumentos normativos para alimentación saludable y nutrición considerando la situación epidemiológica nutricional, determinantes de la salud, seguridad y soberanía alimentaria del país; así como para prevenir enfermedades relacionadas con la nutrición;"/>
    <s v="1. Propuestas de política pública, proyectos de ley, modelos de gestión, normas técnicas, reglamentos, convenios y otros instrumentos normativos para la alimentación saludable y nutrición saludable en el grupo materno – infantil, escolar, de adolescentes, de adultos y adultos mayores."/>
    <s v="NUEVA"/>
    <m/>
    <s v="OTRO"/>
    <s v="NA"/>
    <n v="13"/>
    <s v="SI"/>
    <s v="UDAF"/>
    <s v="SI"/>
    <n v="0"/>
    <n v="0"/>
    <n v="0"/>
    <n v="0"/>
    <n v="0"/>
    <n v="0"/>
    <n v="0"/>
    <n v="0"/>
    <n v="0"/>
    <n v="0"/>
    <n v="0"/>
    <n v="0"/>
    <n v="0"/>
    <n v="0"/>
    <n v="0"/>
    <n v="0"/>
    <n v="0"/>
    <n v="0"/>
    <n v="0"/>
    <n v="0"/>
    <n v="0"/>
    <n v="0"/>
    <n v="0"/>
    <n v="0"/>
    <n v="0"/>
    <n v="0"/>
    <n v="0"/>
    <n v="0"/>
    <n v="0"/>
    <n v="0"/>
    <n v="0"/>
    <n v="0"/>
    <n v="0"/>
    <n v="0"/>
    <n v="0"/>
    <n v="0"/>
    <n v="0"/>
    <n v="0"/>
    <n v="0"/>
    <m/>
    <s v="NO"/>
    <n v="1"/>
    <n v="350000"/>
    <n v="0"/>
    <n v="349999"/>
    <n v="0"/>
    <n v="1"/>
    <n v="0"/>
    <n v="1"/>
    <n v="0"/>
    <n v="0"/>
    <n v="0"/>
    <n v="0"/>
    <n v="0"/>
    <n v="0"/>
    <n v="0"/>
    <n v="0"/>
    <n v="0"/>
    <n v="0"/>
    <n v="0"/>
    <n v="0"/>
    <n v="0"/>
    <n v="0"/>
    <n v="0"/>
    <m/>
    <n v="0"/>
    <n v="0"/>
    <n v="0"/>
    <n v="0"/>
    <n v="0"/>
    <m/>
    <n v="0"/>
    <n v="0"/>
    <m/>
    <n v="0"/>
    <n v="0"/>
    <m/>
    <n v="0"/>
    <n v="0"/>
    <n v="1"/>
    <n v="0"/>
    <n v="1"/>
    <n v="0"/>
    <n v="0"/>
    <n v="0"/>
    <n v="1"/>
    <n v="0"/>
    <n v="1"/>
    <s v="SI"/>
    <s v="VALIDADO"/>
    <n v="0"/>
    <n v="1"/>
    <s v="VICEM GOBERNANZA  SALUD"/>
    <s v="SUB PROMOCION SALUD INTERCULTURAL  IGUALDAD"/>
    <s v="PLANTA CENTRAL"/>
    <s v="PICHINCHA"/>
    <s v="QUITO"/>
    <s v="EQUIPO MÉDICO "/>
    <s v="0"/>
    <s v="PROM"/>
    <s v="CORRIENTE"/>
    <s v="55000005"/>
    <m/>
    <s v="6. Garantizar el  derecho a la salud integral, gratuita y de calidad"/>
    <s v="OE3 Incrementar la promoción de la salud en la población a través de los estilos de vida"/>
    <s v="OE_3"/>
    <m/>
    <n v="0"/>
    <n v="1"/>
    <n v="0"/>
    <n v="0"/>
    <n v="0"/>
    <s v="84"/>
    <m/>
    <m/>
    <m/>
    <n v="0"/>
    <n v="0"/>
    <n v="0"/>
    <n v="0"/>
    <n v="0"/>
    <n v="0"/>
    <n v="0"/>
    <n v="0"/>
    <n v="0"/>
    <m/>
    <m/>
    <s v="OK"/>
    <s v="OK"/>
    <n v="0"/>
    <s v=""/>
    <n v="0"/>
    <n v="0"/>
    <n v="1"/>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0"/>
    <n v="0"/>
    <n v="0"/>
  </r>
  <r>
    <s v="113001043"/>
    <s v="DIR NAC PROMOCION SALUD"/>
    <s v="Diseño y elaboración de metodología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
    <n v="9999"/>
    <x v="2"/>
    <s v="000"/>
    <x v="3"/>
    <x v="3"/>
    <x v="0"/>
    <x v="0"/>
    <s v="0000"/>
    <s v="0000"/>
    <s v="PREVENCION Y PROMOCION DE LA SALUD"/>
    <s v="SIN PROYECTO"/>
    <s v="IMPLEMENTACION DE ESTRATEGIAS EDUCOMUNICACIONALES DE PROMOCION Y PREVENCION INTEGRAL DE SALUD EN DIFERENTES AMBITOS"/>
    <s v="CONSULTORIA ASESORIA E INVESTIGACION ESPECIALIZADA"/>
    <s v="RECURSOS FISCALES"/>
    <s v="SIN ORGANISMO"/>
    <s v="SIN CORRELATIVO"/>
    <s v="NO APLICA"/>
    <s v="d. Gestionar y coordinar herramientas de educación y comunicación para la promoción de la salud dirigida al ciudadano, a su entorno familiar y social, así como lineamientos para la elaboración de materiales y publicaciones de información en promoción de la salud."/>
    <s v="6. Metodologías, técnicas y materiales educativos y de comunicación para la promoción de la salud, dirigidos a la población."/>
    <s v="NUEVA"/>
    <m/>
    <s v="OTRO"/>
    <s v="NA"/>
    <s v="06"/>
    <s v="NA"/>
    <s v="NA"/>
    <s v="SI"/>
    <n v="0"/>
    <n v="0"/>
    <n v="0"/>
    <n v="0"/>
    <n v="0"/>
    <n v="0"/>
    <n v="0"/>
    <n v="0"/>
    <n v="0"/>
    <n v="0"/>
    <n v="0"/>
    <n v="0"/>
    <n v="0"/>
    <n v="0"/>
    <n v="0"/>
    <n v="0"/>
    <n v="0"/>
    <n v="0"/>
    <n v="0"/>
    <n v="0"/>
    <n v="0"/>
    <n v="0"/>
    <n v="0"/>
    <n v="0"/>
    <n v="0"/>
    <n v="0"/>
    <n v="0"/>
    <n v="0"/>
    <n v="0"/>
    <n v="0"/>
    <n v="0"/>
    <n v="0"/>
    <n v="0"/>
    <n v="0"/>
    <n v="0"/>
    <n v="0"/>
    <n v="0"/>
    <n v="0"/>
    <n v="0"/>
    <m/>
    <s v="NO"/>
    <n v="1"/>
    <n v="20000"/>
    <n v="0"/>
    <n v="4490"/>
    <n v="0"/>
    <n v="15510"/>
    <n v="0"/>
    <n v="15510"/>
    <n v="0"/>
    <n v="0"/>
    <n v="0"/>
    <n v="0"/>
    <n v="0"/>
    <n v="0"/>
    <n v="0"/>
    <n v="0"/>
    <n v="0"/>
    <n v="0"/>
    <n v="0"/>
    <n v="0"/>
    <n v="0"/>
    <n v="0"/>
    <n v="0"/>
    <m/>
    <n v="0"/>
    <n v="0"/>
    <n v="0"/>
    <n v="0"/>
    <n v="0"/>
    <n v="15510"/>
    <n v="0"/>
    <n v="15510"/>
    <m/>
    <n v="0"/>
    <n v="0"/>
    <m/>
    <n v="0"/>
    <n v="0"/>
    <n v="0"/>
    <n v="0"/>
    <n v="0"/>
    <n v="0"/>
    <n v="0"/>
    <n v="0"/>
    <n v="15510"/>
    <n v="0"/>
    <n v="15510"/>
    <s v="SI"/>
    <s v="VALIDADO"/>
    <n v="-2245"/>
    <n v="17755"/>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15510"/>
    <n v="0"/>
    <n v="0"/>
    <n v="0"/>
    <n v="0"/>
    <s v="53"/>
    <m/>
    <m/>
    <m/>
    <n v="17755"/>
    <n v="0"/>
    <n v="17755"/>
    <n v="0"/>
    <n v="0"/>
    <n v="0"/>
    <n v="0"/>
    <n v="0"/>
    <n v="0"/>
    <m/>
    <m/>
    <s v="OK"/>
    <s v="REVISAR"/>
    <n v="0"/>
    <s v=""/>
    <s v="DNPI: Existe una certificación presupuestaria anclada a esta línea, la reforma en tránsito afectaría a esta certificacion."/>
    <n v="17755"/>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0"/>
    <n v="0"/>
    <n v="0"/>
  </r>
  <r>
    <s v="113001044"/>
    <s v="DIR NAC PROMOCION SALUD"/>
    <s v="Pago de contribuciones señaladas para la cuota anual país del protocolo para la eliminación del comercio ilícito de productos de tabaco"/>
    <n v="9999"/>
    <x v="2"/>
    <s v="000"/>
    <x v="3"/>
    <x v="25"/>
    <x v="0"/>
    <x v="0"/>
    <s v="0000"/>
    <s v="0000"/>
    <s v="PREVENCION Y PROMOCION DE LA SALUD"/>
    <s v="SIN PROYECTO"/>
    <s v="IMPLEMENTACION DE ESTRATEGIAS EDUCOMUNICACIONALES DE PROMOCION Y PREVENCION INTEGRAL DE SALUD EN DIFERENTES AMBITOS"/>
    <s v="A ORGANISMOS MULTILATERALES"/>
    <s v="RECURSOS FISCALES"/>
    <s v="SIN ORGANISMO"/>
    <s v="SIN CORRELATIVO"/>
    <s v="NO APLICA"/>
    <s v="a. Desarrollar propuestas de política pública, proyectos de ley, modelos de gestión, normas técnicas, reglamentos, convenios y otros instrumentos normativos de promoción de la salud y acción sobre determinantes de la salud;"/>
    <s v="8. Reportes de ejecución y seguimiento de los proyectos específicos y aplicación de normas relacionados con la promoción de la salud mental, incluyendo control de tabaco y alcohol, desde un enfoque de determinantes de la salud, y coordinación intersectorial para su implementación."/>
    <s v="NUEVA"/>
    <m/>
    <s v="OTRO"/>
    <s v="NA"/>
    <s v="07"/>
    <s v="NA"/>
    <s v="NA"/>
    <s v="SI"/>
    <n v="0"/>
    <n v="0"/>
    <n v="0"/>
    <n v="0"/>
    <n v="0"/>
    <n v="0"/>
    <n v="0"/>
    <n v="0"/>
    <n v="0"/>
    <n v="0"/>
    <n v="0"/>
    <n v="0"/>
    <n v="0"/>
    <n v="0"/>
    <n v="0"/>
    <n v="0"/>
    <n v="0"/>
    <n v="0"/>
    <n v="0"/>
    <n v="0"/>
    <n v="0"/>
    <n v="0"/>
    <n v="0"/>
    <n v="0"/>
    <n v="0"/>
    <n v="0"/>
    <n v="0"/>
    <n v="0"/>
    <n v="0"/>
    <n v="0"/>
    <n v="0"/>
    <n v="0"/>
    <n v="0"/>
    <n v="0"/>
    <n v="0"/>
    <n v="0"/>
    <n v="0"/>
    <n v="0"/>
    <n v="0"/>
    <m/>
    <s v="NO"/>
    <n v="1"/>
    <n v="30000"/>
    <n v="0"/>
    <n v="23924"/>
    <n v="0"/>
    <n v="6076"/>
    <n v="0"/>
    <n v="6076"/>
    <n v="0"/>
    <n v="0"/>
    <n v="0"/>
    <n v="0"/>
    <n v="0"/>
    <n v="0"/>
    <n v="0"/>
    <n v="0"/>
    <n v="0"/>
    <n v="0"/>
    <n v="0"/>
    <n v="0"/>
    <n v="0"/>
    <n v="0"/>
    <n v="0"/>
    <m/>
    <n v="0"/>
    <n v="0"/>
    <n v="0"/>
    <n v="0"/>
    <n v="0"/>
    <m/>
    <n v="0"/>
    <n v="0"/>
    <m/>
    <n v="0"/>
    <n v="0"/>
    <n v="0"/>
    <n v="0"/>
    <n v="0"/>
    <n v="6076"/>
    <n v="0"/>
    <n v="6076"/>
    <n v="0"/>
    <n v="0"/>
    <n v="0"/>
    <n v="6076"/>
    <n v="0"/>
    <n v="6076"/>
    <s v="SI"/>
    <s v="VALIDADO"/>
    <n v="0"/>
    <n v="6076"/>
    <s v="VICEM GOBERNANZA  SALUD"/>
    <s v="SUB PROMOCION SALUD INTERCULTURAL  IGUALDAD"/>
    <s v="PLANTA CENTRAL"/>
    <s v="PICHINCHA"/>
    <s v="QUITO"/>
    <s v="TRANSFERENCIAS "/>
    <s v="0"/>
    <s v="PROM"/>
    <s v="CORRIENTE"/>
    <s v="55000002"/>
    <m/>
    <s v="6. Garantizar el  derecho a la salud integral, gratuita y de calidad"/>
    <s v="OE3 Incrementar la promoción de la salud en la población a través de los estilos de vida"/>
    <s v="OE_3"/>
    <m/>
    <n v="6076"/>
    <n v="0"/>
    <n v="0"/>
    <n v="0"/>
    <n v="0"/>
    <s v="58"/>
    <m/>
    <m/>
    <m/>
    <n v="0"/>
    <n v="0"/>
    <n v="0"/>
    <n v="0"/>
    <n v="0"/>
    <n v="0"/>
    <n v="0"/>
    <n v="0"/>
    <n v="0"/>
    <m/>
    <m/>
    <s v="OK"/>
    <s v="OK"/>
    <n v="0"/>
    <s v=""/>
    <n v="0"/>
    <n v="0"/>
    <n v="6076"/>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0"/>
    <n v="0"/>
    <n v="0"/>
  </r>
  <r>
    <s v="113001045"/>
    <s v="DIR NAC PROMOCION SALUD"/>
    <s v="Pago de contribuciones señaladas para la cuota anual país del convenio marco de la OMS para el control del tabaco"/>
    <n v="9999"/>
    <x v="2"/>
    <s v="000"/>
    <x v="3"/>
    <x v="25"/>
    <x v="0"/>
    <x v="0"/>
    <s v="0000"/>
    <s v="0000"/>
    <s v="PREVENCION Y PROMOCION DE LA SALUD"/>
    <s v="SIN PROYECTO"/>
    <s v="IMPLEMENTACION DE ESTRATEGIAS EDUCOMUNICACIONALES DE PROMOCION Y PREVENCION INTEGRAL DE SALUD EN DIFERENTES AMBITOS"/>
    <s v="A ORGANISMOS MULTILATERALES"/>
    <s v="RECURSOS FISCALES"/>
    <s v="SIN ORGANISMO"/>
    <s v="SIN CORRELATIVO"/>
    <s v="NO APLICA"/>
    <s v="a. Desarrollar propuestas de política pública, proyectos de ley, modelos de gestión, normas técnicas, reglamentos, convenios y otros instrumentos normativos de promoción de la salud y acción sobre determinantes de la salud;"/>
    <s v="8. Reportes de ejecución y seguimiento de los proyectos específicos y aplicación de normas relacionados con la promoción de la salud mental, incluyendo control de tabaco y alcohol, desde un enfoque de determinantes de la salud, y coordinación intersectorial para su implementación."/>
    <s v="NUEVA"/>
    <m/>
    <s v="OTRO"/>
    <s v="NA"/>
    <s v="07"/>
    <s v="NA"/>
    <s v="NA"/>
    <s v="SI"/>
    <n v="0"/>
    <n v="0"/>
    <n v="0"/>
    <n v="0"/>
    <n v="0"/>
    <n v="0"/>
    <n v="0"/>
    <n v="0"/>
    <n v="0"/>
    <n v="0"/>
    <n v="0"/>
    <n v="0"/>
    <n v="0"/>
    <n v="0"/>
    <n v="0"/>
    <n v="0"/>
    <n v="0"/>
    <n v="0"/>
    <n v="0"/>
    <n v="0"/>
    <n v="0"/>
    <n v="0"/>
    <n v="0"/>
    <n v="0"/>
    <n v="0"/>
    <n v="0"/>
    <n v="0"/>
    <n v="0"/>
    <n v="0"/>
    <n v="0"/>
    <n v="0"/>
    <n v="0"/>
    <n v="0"/>
    <n v="0"/>
    <n v="0"/>
    <n v="0"/>
    <n v="0"/>
    <n v="0"/>
    <n v="0"/>
    <m/>
    <s v="NO"/>
    <n v="1"/>
    <n v="10000"/>
    <n v="0"/>
    <n v="868"/>
    <n v="0"/>
    <n v="9132"/>
    <n v="0"/>
    <n v="9132"/>
    <n v="0"/>
    <n v="0"/>
    <n v="0"/>
    <n v="0"/>
    <n v="0"/>
    <n v="0"/>
    <n v="0"/>
    <n v="0"/>
    <n v="0"/>
    <n v="0"/>
    <n v="0"/>
    <n v="0"/>
    <n v="0"/>
    <n v="0"/>
    <n v="0"/>
    <m/>
    <n v="0"/>
    <n v="0"/>
    <n v="0"/>
    <n v="0"/>
    <n v="0"/>
    <m/>
    <n v="0"/>
    <n v="0"/>
    <m/>
    <n v="0"/>
    <n v="0"/>
    <m/>
    <n v="0"/>
    <n v="0"/>
    <n v="9132"/>
    <n v="0"/>
    <n v="9132"/>
    <n v="0"/>
    <n v="0"/>
    <n v="0"/>
    <n v="9132"/>
    <n v="0"/>
    <n v="9132"/>
    <s v="SI"/>
    <s v="VALIDADO"/>
    <n v="0"/>
    <n v="9132"/>
    <s v="VICEM GOBERNANZA  SALUD"/>
    <s v="SUB PROMOCION SALUD INTERCULTURAL  IGUALDAD"/>
    <s v="PLANTA CENTRAL"/>
    <s v="PICHINCHA"/>
    <s v="QUITO"/>
    <s v="TRANSFERENCIAS "/>
    <s v="0"/>
    <s v="PROM"/>
    <s v="CORRIENTE"/>
    <s v="55000002"/>
    <m/>
    <s v="6. Garantizar el  derecho a la salud integral, gratuita y de calidad"/>
    <s v="OE3 Incrementar la promoción de la salud en la población a través de los estilos de vida"/>
    <s v="OE_3"/>
    <m/>
    <n v="9132"/>
    <n v="0"/>
    <n v="0"/>
    <n v="0"/>
    <n v="0"/>
    <s v="58"/>
    <m/>
    <m/>
    <m/>
    <n v="0"/>
    <n v="0"/>
    <n v="0"/>
    <n v="0"/>
    <n v="0"/>
    <n v="0"/>
    <n v="0"/>
    <n v="0"/>
    <n v="0"/>
    <m/>
    <m/>
    <s v="OK"/>
    <s v="OK"/>
    <n v="0"/>
    <s v=""/>
    <n v="0"/>
    <n v="0"/>
    <n v="9132"/>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0"/>
    <n v="0"/>
    <n v="0"/>
  </r>
  <r>
    <s v="113001046"/>
    <s v="DIR NAC PROMOCION SALUD"/>
    <s v="Contratación de la XII Ronda de Advertencias Sanitarias para Envases de Tabaco"/>
    <n v="9999"/>
    <x v="2"/>
    <s v="000"/>
    <x v="3"/>
    <x v="8"/>
    <x v="0"/>
    <x v="0"/>
    <s v="0000"/>
    <s v="0000"/>
    <s v="PREVENCION Y PROMOCION DE LA SALUD"/>
    <s v="SIN PROYECTO"/>
    <s v="IMPLEMENTACION DE ESTRATEGIAS EDUCOMUNICACIONALES DE PROMOCION Y PREVENCION INTEGRAL DE SALUD EN DIFERENTES AMBITOS"/>
    <s v="EDICIÓN IMPRESIÓN REPRODUCCIÓN PUBLICACIONES SUSCR"/>
    <s v="RECURSOS FISCALES"/>
    <s v="SIN ORGANISMO"/>
    <s v="SIN CORRELATIVO"/>
    <s v="NO APLICA"/>
    <s v="a. Desarrollar propuestas de política pública, proyectos de ley, modelos de gestión, normas técnicas, reglamentos, convenios y otros instrumentos normativos de promoción de la salud y acción sobre determinantes de la salud;"/>
    <s v="8. Reportes de ejecución y seguimiento de los proyectos específicos y aplicación de normas relacionados con la promoción de la salud mental, incluyendo control de tabaco y alcohol, desde un enfoque de determinantes de la salud, y coordinación intersectorial para su implementación."/>
    <s v="NUEVA"/>
    <m/>
    <s v="OTRO"/>
    <s v="NA"/>
    <s v="06"/>
    <s v="NA"/>
    <s v="NA"/>
    <s v="SI"/>
    <m/>
    <m/>
    <m/>
    <m/>
    <m/>
    <m/>
    <m/>
    <m/>
    <m/>
    <m/>
    <m/>
    <m/>
    <m/>
    <m/>
    <m/>
    <m/>
    <m/>
    <m/>
    <m/>
    <m/>
    <m/>
    <m/>
    <m/>
    <m/>
    <m/>
    <m/>
    <m/>
    <m/>
    <m/>
    <m/>
    <m/>
    <m/>
    <m/>
    <m/>
    <m/>
    <n v="0"/>
    <n v="0"/>
    <n v="0"/>
    <n v="0"/>
    <m/>
    <m/>
    <m/>
    <n v="6415"/>
    <n v="0"/>
    <n v="0"/>
    <n v="0"/>
    <n v="6415"/>
    <n v="0"/>
    <n v="6415"/>
    <m/>
    <m/>
    <m/>
    <m/>
    <m/>
    <m/>
    <m/>
    <m/>
    <m/>
    <m/>
    <m/>
    <m/>
    <m/>
    <m/>
    <m/>
    <m/>
    <m/>
    <m/>
    <m/>
    <m/>
    <m/>
    <m/>
    <m/>
    <m/>
    <m/>
    <m/>
    <m/>
    <m/>
    <m/>
    <m/>
    <n v="6415"/>
    <m/>
    <n v="6415"/>
    <m/>
    <m/>
    <n v="0"/>
    <n v="6415"/>
    <n v="0"/>
    <n v="6415"/>
    <s v="SI"/>
    <s v="VALIDADO"/>
    <n v="0"/>
    <n v="6415"/>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6415"/>
    <n v="0"/>
    <n v="0"/>
    <n v="0"/>
    <n v="0"/>
    <s v="53"/>
    <m/>
    <m/>
    <m/>
    <n v="0"/>
    <n v="0"/>
    <n v="0"/>
    <n v="0"/>
    <n v="0"/>
    <n v="0"/>
    <n v="0"/>
    <n v="0"/>
    <n v="0"/>
    <m/>
    <m/>
    <s v="OK"/>
    <s v="OK"/>
    <n v="0"/>
    <s v=""/>
    <n v="0"/>
    <n v="0"/>
    <n v="6415"/>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0"/>
    <n v="0"/>
    <n v="0"/>
  </r>
  <r>
    <s v="113002001"/>
    <s v="DIR NAC DERECHOS HUMANOS GENERO INCLUSION"/>
    <s v="Artículos promocionales con mensajes de Promoción de la Salud con enfoque en los derechos humanos para difusión"/>
    <n v="9999"/>
    <x v="2"/>
    <s v="000"/>
    <x v="3"/>
    <x v="8"/>
    <x v="0"/>
    <x v="0"/>
    <s v="0000"/>
    <s v="0000"/>
    <s v="PREVENCION Y PROMOCION DE LA SALUD"/>
    <s v="SIN PROYECTO"/>
    <s v="IMPLEMENTACION DE ESTRATEGIAS EDUCOMUNICACIONALES DE PROMOCION Y PREVENCION INTEGRAL DE SALUD EN DIFERENTES AMBITOS"/>
    <s v="EDICIÓN IMPRESIÓN REPRODUCCIÓN PUBLICACIONES SUSCR"/>
    <s v="RECURSOS FISCALES"/>
    <s v="SIN ORGANISMO"/>
    <s v="SIN CORRELATIVO"/>
    <s v="NO APLICA"/>
    <s v="b. Desarrollar planes, programas, proyectos, herramientas y/o instrumentos técnicos con lineamientos/estrategias para institucionalizar el enfoque de derechos humanos, género e inclusión en el Sistema Nacional de Salud;"/>
    <s v="2. Planes, programas, proyectos, herramientas y/o instrumentos técnicos con lineamientos/estrategias para institucionalizar el enfoque de derechos humanos, género e _x000a_inclusión en el Sistema Nacional de Salud."/>
    <s v="NUEVA"/>
    <m/>
    <s v="ÍNFIMA CUANTÍA"/>
    <n v="10"/>
    <s v="06"/>
    <s v="NA"/>
    <s v="NA"/>
    <s v="SI"/>
    <n v="0"/>
    <n v="0"/>
    <n v="0"/>
    <n v="0"/>
    <n v="0"/>
    <n v="0"/>
    <n v="6415"/>
    <n v="0"/>
    <n v="6415"/>
    <n v="0"/>
    <n v="0"/>
    <n v="0"/>
    <n v="0"/>
    <n v="0"/>
    <n v="0"/>
    <n v="0"/>
    <n v="0"/>
    <n v="0"/>
    <n v="0"/>
    <n v="0"/>
    <n v="0"/>
    <n v="0"/>
    <n v="0"/>
    <n v="0"/>
    <n v="0"/>
    <n v="0"/>
    <n v="0"/>
    <n v="0"/>
    <n v="0"/>
    <n v="0"/>
    <n v="0"/>
    <n v="0"/>
    <n v="0"/>
    <n v="0"/>
    <n v="0"/>
    <n v="0"/>
    <n v="6415"/>
    <n v="0"/>
    <n v="6415"/>
    <s v="Con memorando No. MSP-DNDHGI-2022-0085-M solicitan el cambio de mes de ejecución de marzo a junio."/>
    <m/>
    <n v="2"/>
    <n v="0"/>
    <n v="0"/>
    <n v="6415"/>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6415"/>
    <n v="5000"/>
    <n v="3500"/>
  </r>
  <r>
    <s v="113002002"/>
    <s v="DIR NAC DERECHOS HUMANOS GENERO INCLUSION"/>
    <s v="Adquisición de refrigerios para capacitaciones con enfoque en Derechos Humanos a realizarse a nivel nacional"/>
    <n v="9999"/>
    <x v="2"/>
    <s v="000"/>
    <x v="3"/>
    <x v="6"/>
    <x v="0"/>
    <x v="0"/>
    <s v="0000"/>
    <s v="0000"/>
    <s v="PREVENCION Y PROMOCION DE LA SALUD"/>
    <s v="SIN PROYECTO"/>
    <s v="IMPLEMENTACION DE ESTRATEGIAS EDUCOMUNICACIONALES DE PROMOCION Y PREVENCION INTEGRAL DE SALUD EN DIFERENTES AMBITOS"/>
    <s v="EVENTOS PUBLICOS PROMOCIONALES"/>
    <s v="RECURSOS FISCALES"/>
    <s v="SIN ORGANISMO"/>
    <s v="SIN CORRELATIVO"/>
    <s v="NO APLICA"/>
    <s v="b. Desarrollar planes, programas, proyectos, herramientas y/o instrumentos técnicos con lineamientos/estrategias para institucionalizar el enfoque de derechos humanos, género e inclusión en el Sistema Nacional de Salud;"/>
    <s v="2. Planes, programas, proyectos, herramientas y/o instrumentos técnicos con lineamientos/estrategias para institucionalizar el enfoque de derechos humanos, género e _x000a_inclusión en el Sistema Nacional de Salud."/>
    <s v="NUEVA"/>
    <m/>
    <s v="CATÁLOGO ELECTRÓNICO"/>
    <n v="12"/>
    <s v="06"/>
    <s v="NA"/>
    <s v="NA"/>
    <s v="SI"/>
    <n v="0"/>
    <n v="0"/>
    <n v="0"/>
    <n v="5000"/>
    <n v="0"/>
    <n v="5000"/>
    <n v="0"/>
    <n v="0"/>
    <n v="0"/>
    <n v="0"/>
    <n v="0"/>
    <n v="0"/>
    <n v="0"/>
    <n v="0"/>
    <n v="0"/>
    <n v="0"/>
    <n v="0"/>
    <n v="0"/>
    <n v="0"/>
    <n v="0"/>
    <n v="0"/>
    <n v="0"/>
    <n v="0"/>
    <n v="0"/>
    <n v="0"/>
    <n v="0"/>
    <n v="0"/>
    <n v="0"/>
    <n v="0"/>
    <n v="0"/>
    <n v="0"/>
    <n v="0"/>
    <n v="0"/>
    <n v="0"/>
    <n v="0"/>
    <n v="0"/>
    <n v="5000"/>
    <n v="0"/>
    <n v="5000"/>
    <m/>
    <m/>
    <n v="2"/>
    <n v="0"/>
    <n v="0"/>
    <n v="5000"/>
    <n v="0"/>
    <n v="0"/>
    <n v="0"/>
    <n v="0"/>
    <n v="0"/>
    <n v="0"/>
    <n v="0"/>
    <m/>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s v="SI"/>
    <s v="REF PAC 004: ELIMINACIÓN "/>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5000"/>
    <n v="4000"/>
    <n v="3500"/>
  </r>
  <r>
    <s v="113002003"/>
    <s v="DIR NAC DERECHOS HUMANOS GENERO INCLUSION"/>
    <s v="Taller presencial con instituciones públicas y organismos internacionales para la Conmemoración del Dia Internacional de la Eliminación de la Violencia Contra la Mujer"/>
    <n v="9999"/>
    <x v="2"/>
    <s v="000"/>
    <x v="3"/>
    <x v="26"/>
    <x v="0"/>
    <x v="0"/>
    <s v="0000"/>
    <s v="0000"/>
    <s v="PREVENCION Y PROMOCION DE LA SALUD"/>
    <s v="SIN PROYECTO"/>
    <s v="IMPLEMENTACION DE ESTRATEGIAS EDUCOMUNICACIONALES DE PROMOCION Y PREVENCION INTEGRAL DE SALUD EN DIFERENTES AMBITOS"/>
    <s v="CONGRESOS SEMINARIOS Y CONVENCIONES"/>
    <s v="RECURSOS FISCALES"/>
    <s v="SIN ORGANISMO"/>
    <s v="SIN CORRELATIVO"/>
    <s v="NO APLICA"/>
    <s v="l. Desarrollar e implementar estrategias en las diversas entidades del estado y sociedad civil, actividades que promuevan los derechos humanos, género e inclusión."/>
    <s v="2. Planes, programas, proyectos, herramientas y/o instrumentos técnicos con lineamientos/estrategias para institucionalizar el enfoque de derechos humanos, género e _x000a_inclusión en el Sistema Nacional de Salud."/>
    <s v="NUEVA"/>
    <m/>
    <s v="ÍNFIMA CUANTÍA"/>
    <n v="10"/>
    <s v="06"/>
    <s v="NA"/>
    <s v="NA"/>
    <s v="NO"/>
    <n v="0"/>
    <n v="0"/>
    <n v="0"/>
    <n v="0"/>
    <n v="0"/>
    <n v="0"/>
    <n v="0"/>
    <n v="0"/>
    <n v="0"/>
    <n v="0"/>
    <n v="0"/>
    <n v="0"/>
    <n v="0"/>
    <n v="0"/>
    <n v="0"/>
    <n v="0"/>
    <n v="0"/>
    <n v="0"/>
    <n v="0"/>
    <n v="0"/>
    <n v="0"/>
    <n v="0"/>
    <n v="0"/>
    <n v="0"/>
    <n v="0"/>
    <n v="0"/>
    <n v="0"/>
    <n v="5000"/>
    <n v="0"/>
    <n v="5000"/>
    <n v="0"/>
    <n v="0"/>
    <n v="0"/>
    <n v="0"/>
    <n v="0"/>
    <n v="0"/>
    <n v="5000"/>
    <n v="0"/>
    <n v="5000"/>
    <m/>
    <m/>
    <n v="2"/>
    <n v="0"/>
    <n v="0"/>
    <n v="5000"/>
    <n v="0"/>
    <n v="0"/>
    <n v="0"/>
    <n v="0"/>
    <n v="0"/>
    <n v="0"/>
    <n v="0"/>
    <n v="0"/>
    <n v="0"/>
    <n v="0"/>
    <n v="0"/>
    <n v="0"/>
    <n v="0"/>
    <n v="0"/>
    <n v="0"/>
    <n v="0"/>
    <n v="0"/>
    <n v="0"/>
    <n v="0"/>
    <n v="0"/>
    <n v="0"/>
    <n v="0"/>
    <n v="0"/>
    <n v="0"/>
    <n v="0"/>
    <n v="0"/>
    <n v="0"/>
    <n v="0"/>
    <n v="0"/>
    <n v="0"/>
    <n v="0"/>
    <m/>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5000"/>
    <n v="4000"/>
    <n v="2250"/>
  </r>
  <r>
    <s v="113002004"/>
    <s v="DIR NAC DERECHOS HUMANOS GENERO INCLUSION"/>
    <s v="Material Educomunicacional en derechos humanos, género e inclusión"/>
    <n v="9999"/>
    <x v="2"/>
    <s v="000"/>
    <x v="3"/>
    <x v="18"/>
    <x v="0"/>
    <x v="0"/>
    <s v="0000"/>
    <s v="0000"/>
    <s v="PREVENCION Y PROMOCION DE LA SALUD"/>
    <s v="SIN PROYECTO"/>
    <s v="IMPLEMENTACION DE ESTRATEGIAS EDUCOMUNICACIONALES DE PROMOCION Y PREVENCION INTEGRAL DE SALUD EN DIFERENTES AMBITOS"/>
    <s v="MATERIALES DIDACTICOS"/>
    <s v="RECURSOS FISCALES"/>
    <s v="SIN ORGANISMO"/>
    <s v="SIN CORRELATIVO"/>
    <s v="NO APLICA"/>
    <s v="l. Desarrollar e implementar estrategias en las diversas entidades del estado y sociedad civil, actividades que promuevan los derechos humanos, género e inclusión."/>
    <s v="2. Planes, programas, proyectos, herramientas y/o instrumentos técnicos con lineamientos/estrategias para institucionalizar el enfoque de derechos humanos, género e inclusión en el Sistema Nacional de Salud."/>
    <s v="NUEVA"/>
    <m/>
    <s v="SUBASTA INVERSA"/>
    <n v="44"/>
    <s v="02"/>
    <s v="NA"/>
    <s v="NA"/>
    <s v="NO"/>
    <n v="0"/>
    <n v="0"/>
    <n v="0"/>
    <n v="0"/>
    <n v="0"/>
    <n v="0"/>
    <n v="0"/>
    <n v="0"/>
    <n v="0"/>
    <n v="0"/>
    <n v="0"/>
    <n v="0"/>
    <n v="0"/>
    <n v="0"/>
    <n v="0"/>
    <n v="20000"/>
    <n v="0"/>
    <n v="20000"/>
    <n v="0"/>
    <n v="0"/>
    <n v="0"/>
    <n v="0"/>
    <n v="0"/>
    <n v="0"/>
    <n v="0"/>
    <n v="0"/>
    <n v="0"/>
    <n v="0"/>
    <n v="0"/>
    <n v="0"/>
    <n v="0"/>
    <n v="0"/>
    <n v="0"/>
    <n v="0"/>
    <n v="0"/>
    <n v="0"/>
    <n v="20000"/>
    <n v="0"/>
    <n v="20000"/>
    <m/>
    <m/>
    <n v="1"/>
    <n v="0"/>
    <n v="0"/>
    <n v="2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20000"/>
    <n v="15000"/>
    <n v="5000"/>
  </r>
  <r>
    <s v="113002005"/>
    <s v="DIR NAC DERECHOS HUMANOS GENERO INCLUSION"/>
    <s v="Desarrollo de Convenio con IPAS para interrupción voluntaria del embarazo, salud sexual y salud reproductiva. "/>
    <n v="9999"/>
    <x v="2"/>
    <s v="000"/>
    <x v="3"/>
    <x v="14"/>
    <x v="0"/>
    <x v="0"/>
    <s v="0000"/>
    <s v="0000"/>
    <s v="PREVENCION Y PROMOCION DE LA SALUD"/>
    <s v="SIN PROYECTO"/>
    <s v="IMPLEMENTACION DE ESTRATEGIAS EDUCOMUNICACIONALES DE PROMOCION Y PREVENCION INTEGRAL DE SALUD EN DIFERENTES AMBITOS"/>
    <s v=""/>
    <s v="RECURSOS FISCALES"/>
    <s v="SIN ORGANISMO"/>
    <s v="SIN CORRELATIVO"/>
    <s v="NO APLICA"/>
    <s v="b. Desarrollar planes, programas, proyectos, herramientas y/o instrumentos técnicos con lineamientos/estrategias para institucionalizar el enfoque de derechos humanos, género e inclusión en el Sistema Nacional de Salud;"/>
    <s v="1. Propuestas de política pública, proyectos de ley, modelos de gestión, normas técnicas, reglamentos, convenios y otros instrumentos normativos para institucionalizar el enfoque de derechos humanos, género e inclusión en el Sistema Nacional de Salud."/>
    <s v="NUEVA"/>
    <m/>
    <s v="OTRO"/>
    <s v="NA"/>
    <s v=""/>
    <s v=""/>
    <s v=""/>
    <s v="SI"/>
    <n v="0"/>
    <n v="0"/>
    <n v="0"/>
    <n v="0"/>
    <n v="0"/>
    <n v="0"/>
    <n v="0"/>
    <n v="0"/>
    <n v="0"/>
    <n v="0"/>
    <n v="0"/>
    <n v="0"/>
    <n v="0"/>
    <n v="0"/>
    <n v="0"/>
    <n v="0"/>
    <n v="0"/>
    <n v="0"/>
    <n v="0"/>
    <n v="0"/>
    <n v="0"/>
    <n v="0"/>
    <n v="0"/>
    <n v="0"/>
    <n v="0"/>
    <n v="0"/>
    <n v="0"/>
    <n v="0"/>
    <n v="0"/>
    <n v="0"/>
    <n v="0"/>
    <n v="0"/>
    <n v="0"/>
    <n v="0"/>
    <n v="0"/>
    <n v="0"/>
    <n v="0"/>
    <n v="0"/>
    <n v="0"/>
    <m/>
    <m/>
    <n v="1"/>
    <n v="0"/>
    <n v="0"/>
    <n v="0"/>
    <n v="0"/>
    <n v="0"/>
    <n v="0"/>
    <n v="0"/>
    <n v="0"/>
    <n v="0"/>
    <n v="0"/>
    <n v="0"/>
    <n v="0"/>
    <n v="0"/>
    <n v="0"/>
    <n v="0"/>
    <n v="0"/>
    <n v="0"/>
    <n v="0"/>
    <n v="0"/>
    <n v="0"/>
    <n v="0"/>
    <n v="0"/>
    <n v="0"/>
    <n v="0"/>
    <n v="0"/>
    <n v="0"/>
    <n v="0"/>
    <n v="0"/>
    <n v="0"/>
    <n v="0"/>
    <n v="0"/>
    <n v="0"/>
    <n v="0"/>
    <n v="0"/>
    <n v="0"/>
    <n v="0"/>
    <n v="0"/>
    <n v="0"/>
    <n v="0"/>
    <n v="0"/>
    <n v="0"/>
    <n v="0"/>
    <n v="0"/>
    <n v="0"/>
    <n v="0"/>
    <n v="0"/>
    <s v="SI"/>
    <s v="VALIDADO"/>
    <n v="0"/>
    <n v="0"/>
    <s v="VICEM GOBERNANZA  SALUD"/>
    <s v="SUB PROMOCION SALUD INTERCULTURAL  IGUALDAD"/>
    <s v="PLANTA CENTRAL"/>
    <s v="PICHINCHA"/>
    <s v="QUITO"/>
    <s v=""/>
    <s v="0"/>
    <s v="PROM"/>
    <s v="CORRIENTE"/>
    <s v="55000002"/>
    <m/>
    <s v="6. Garantizar el  derecho a la salud integral, gratuita y de calidad"/>
    <s v="OE3 Incrementar la promoción de la salud en la población a través de los estilos de vida"/>
    <s v="OE_3"/>
    <m/>
    <n v="0"/>
    <n v="0"/>
    <n v="0"/>
    <n v="0"/>
    <n v="0"/>
    <s v=""/>
    <m/>
    <m/>
    <m/>
    <n v="0"/>
    <s v=""/>
    <n v="0"/>
    <n v="0"/>
    <s v=""/>
    <n v="0"/>
    <n v="0"/>
    <s v=""/>
    <n v="0"/>
    <m/>
    <m/>
    <s v="OK"/>
    <s v="OK"/>
    <n v="0"/>
    <s v=""/>
    <n v="0"/>
    <n v="0"/>
    <n v="0"/>
    <m/>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0"/>
    <n v="0"/>
    <n v="0"/>
  </r>
  <r>
    <s v="113002006"/>
    <s v="DIR NAC DERECHOS HUMANOS GENERO INCLUSION"/>
    <s v="Seguimiento y monitoreo a la implementación de normativas y acciones vinculadas a derechos humanos, género e inclusión. "/>
    <n v="9999"/>
    <x v="2"/>
    <s v="000"/>
    <x v="3"/>
    <x v="0"/>
    <x v="0"/>
    <x v="0"/>
    <s v="0000"/>
    <s v="0000"/>
    <s v="PREVENCION Y PROMOCION DE LA SALUD"/>
    <s v="SIN PROYECTO"/>
    <s v="IMPLEMENTACION DE ESTRATEGIAS EDUCOMUNICACIONALES DE PROMOCION Y PREVENCION INTEGRAL DE SALUD EN DIFERENTES AMBITOS"/>
    <s v="VIATICOS Y SUBSISTENCIAS EN EL INTERIOR"/>
    <s v="RECURSOS FISCALES"/>
    <s v="SIN ORGANISMO"/>
    <s v="SIN CORRELATIVO"/>
    <s v="NO APLICA"/>
    <s v="d. Gestionar la incorporación de los enfoques de derechos humanos, género e inclusión en las políticas y modelos que se generen desde el Ministerio de Salud Pública, así como en su gestión;"/>
    <s v="1. Propuestas de política pública, proyectos de ley, modelos de gestión, normas técnicas, reglamentos, convenios y otros instrumentos normativos para institucionalizar el enfoque de derechos humanos, género e inclusión en el Sistema Nacional de Salud."/>
    <s v="NUEVA"/>
    <m/>
    <s v="OTRO"/>
    <s v="NA"/>
    <s v="06"/>
    <s v="NA"/>
    <s v="NA"/>
    <s v="SI"/>
    <n v="0"/>
    <n v="0"/>
    <n v="0"/>
    <n v="0"/>
    <n v="0"/>
    <n v="0"/>
    <n v="0"/>
    <n v="0"/>
    <n v="0"/>
    <n v="0"/>
    <n v="0"/>
    <n v="0"/>
    <n v="0"/>
    <n v="0"/>
    <n v="0"/>
    <n v="0"/>
    <n v="0"/>
    <n v="0"/>
    <n v="0"/>
    <n v="0"/>
    <n v="0"/>
    <n v="0"/>
    <n v="0"/>
    <n v="0"/>
    <n v="0"/>
    <n v="0"/>
    <n v="0"/>
    <n v="0"/>
    <n v="0"/>
    <n v="0"/>
    <n v="0"/>
    <n v="0"/>
    <n v="0"/>
    <n v="0"/>
    <n v="0"/>
    <n v="0"/>
    <n v="0"/>
    <n v="0"/>
    <n v="0"/>
    <m/>
    <m/>
    <n v="1"/>
    <n v="5000"/>
    <n v="0"/>
    <n v="0"/>
    <n v="0"/>
    <n v="5000"/>
    <n v="0"/>
    <n v="5000"/>
    <n v="0"/>
    <n v="0"/>
    <n v="0"/>
    <n v="0"/>
    <n v="0"/>
    <n v="0"/>
    <n v="0"/>
    <n v="0"/>
    <n v="0"/>
    <n v="0"/>
    <n v="0"/>
    <n v="0"/>
    <n v="0"/>
    <n v="0"/>
    <n v="0"/>
    <n v="755"/>
    <n v="0"/>
    <n v="755"/>
    <n v="1425"/>
    <n v="0"/>
    <n v="1425"/>
    <n v="1140"/>
    <n v="0"/>
    <n v="1140"/>
    <n v="400"/>
    <n v="0"/>
    <n v="400"/>
    <n v="880"/>
    <n v="0"/>
    <n v="880"/>
    <n v="400"/>
    <n v="0"/>
    <n v="400"/>
    <n v="0"/>
    <n v="0"/>
    <n v="0"/>
    <n v="5000"/>
    <n v="0"/>
    <n v="5000"/>
    <s v="SI"/>
    <s v="VALIDADO"/>
    <n v="0"/>
    <n v="500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5000"/>
    <n v="0"/>
    <n v="0"/>
    <n v="0"/>
    <n v="0"/>
    <s v="53"/>
    <m/>
    <m/>
    <m/>
    <n v="1788.3500000000004"/>
    <n v="0"/>
    <n v="1788.3500000000004"/>
    <n v="3211.6499999999996"/>
    <n v="0"/>
    <n v="3211.6499999999996"/>
    <n v="3211.6499999999996"/>
    <n v="0"/>
    <n v="3211.6499999999996"/>
    <m/>
    <m/>
    <s v="OK"/>
    <s v="OK"/>
    <n v="0"/>
    <s v="ANTICIPADO"/>
    <n v="0"/>
    <n v="5000"/>
    <n v="0"/>
    <m/>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0"/>
    <n v="0"/>
    <n v="0"/>
  </r>
  <r>
    <s v="113003001"/>
    <s v="DIR NAC SALUD INTERCULTURAL EQUIDAD"/>
    <s v="Seguimiento y monitoreo a la implementación de normativas de salud intercultural."/>
    <n v="9999"/>
    <x v="1"/>
    <s v="000"/>
    <x v="3"/>
    <x v="0"/>
    <x v="0"/>
    <x v="0"/>
    <s v="0000"/>
    <s v="0000"/>
    <s v="ADMINISTRACION CENTRAL"/>
    <s v="SIN PROYECTO"/>
    <s v="PROCESOS OPERATIVOS CG (SOLO UNIDADES DESCONCENTRADAS)"/>
    <s v="VIATICOS Y SUBSISTENCIAS EN EL INTERIOR"/>
    <s v="RECURSOS FISCALES"/>
    <s v="SIN ORGANISMO"/>
    <s v="SIN CORRELATIVO"/>
    <s v="NO APLICA"/>
    <s v="c. Gestionar, monitorear y evaluar la implementación y aplicación de la normativa técnica y legal, planes, programas, proyectos, herramientas y/o instrumentos técnicos con lineamientos y/o estrategias para la transversalización de la interculturalidad en el Sistema Nacional de Salud;"/>
    <s v="14. Informes de monitoreo y cumplimiento de objetivos, metas e indicadores sobre interculturalidad en salud a nivel nacional."/>
    <s v="NUEVA"/>
    <m/>
    <s v="OTRO"/>
    <s v="NA"/>
    <s v="06"/>
    <s v="NA"/>
    <s v="NA"/>
    <s v="NO"/>
    <n v="0"/>
    <n v="0"/>
    <n v="0"/>
    <n v="490"/>
    <n v="0"/>
    <n v="490"/>
    <n v="490"/>
    <n v="0"/>
    <n v="490"/>
    <n v="490"/>
    <n v="0"/>
    <n v="490"/>
    <n v="490"/>
    <n v="0"/>
    <n v="490"/>
    <n v="490"/>
    <n v="0"/>
    <n v="490"/>
    <n v="490"/>
    <n v="0"/>
    <n v="490"/>
    <n v="490"/>
    <n v="0"/>
    <n v="490"/>
    <n v="490"/>
    <n v="0"/>
    <n v="490"/>
    <n v="490"/>
    <n v="0"/>
    <n v="490"/>
    <n v="240"/>
    <n v="0"/>
    <n v="240"/>
    <n v="0"/>
    <n v="0"/>
    <n v="0"/>
    <n v="4650"/>
    <n v="0"/>
    <n v="4650"/>
    <m/>
    <m/>
    <n v="2"/>
    <n v="0"/>
    <n v="0"/>
    <n v="465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AC"/>
    <s v="CORRIENTE"/>
    <s v="01000002"/>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DEL NIVEL DESCONCENTRADO QUE ASESORA Y APOYA EN LOS SERVICIOS DE SALUD  NECESARIO PARA COADYUVAR A UNA ATENCION INTEGRAL DE SALUD DE LA POBLACION"/>
    <n v="4650"/>
    <n v="2887.5"/>
    <n v="2325"/>
  </r>
  <r>
    <s v="113003002"/>
    <s v="DIR NAC SALUD INTERCULTURAL EQUIDAD"/>
    <s v="Congreso de la medicina alternativa y complementaria"/>
    <n v="9999"/>
    <x v="1"/>
    <s v="000"/>
    <x v="3"/>
    <x v="27"/>
    <x v="0"/>
    <x v="0"/>
    <s v="0000"/>
    <s v="0000"/>
    <s v="ADMINISTRACION CENTRAL"/>
    <s v="SIN PROYECTO"/>
    <s v="PROCESOS OPERATIVOS CG (SOLO UNIDADES DESCONCENTRADAS)"/>
    <s v="ESPECTACULOS CULTURALES Y SOCIALES"/>
    <s v="RECURSOS FISCALES"/>
    <s v="SIN ORGANISMO"/>
    <s v="SIN CORRELATIVO"/>
    <s v="NO APLICA"/>
    <s v="d. Desarrollar y articular políticas públicas, proyecto de leyes, reglamentos y otros instrumentos técnicos legales para la articulación, regulación, integración y aplicación de la medicina alternativa y complementaria;"/>
    <s v="1. Propuestas de política pública, proyectos de ley, modelos de gestión, normas técnicas, convenios reglamentos y otros instrumentos normativos para la articulación, regulación, integración y aplicación de la medicina alternativa y terapias alternativas-complementaria con las medicinas ancestral – tradicional y alopática – convencional en el Sistema Nacional de Salud."/>
    <s v="NUEVA"/>
    <m/>
    <s v="SUBASTA INVERSA"/>
    <n v="44"/>
    <s v="06"/>
    <s v="NA"/>
    <s v="NA"/>
    <s v="SI"/>
    <n v="0"/>
    <n v="0"/>
    <n v="0"/>
    <n v="0"/>
    <n v="0"/>
    <n v="0"/>
    <n v="0"/>
    <n v="0"/>
    <n v="0"/>
    <n v="0"/>
    <n v="0"/>
    <n v="0"/>
    <n v="0"/>
    <n v="0"/>
    <n v="0"/>
    <n v="0"/>
    <n v="0"/>
    <n v="0"/>
    <n v="10000"/>
    <n v="0"/>
    <n v="10000"/>
    <n v="0"/>
    <n v="0"/>
    <n v="0"/>
    <n v="0"/>
    <n v="0"/>
    <n v="0"/>
    <n v="0"/>
    <n v="0"/>
    <n v="0"/>
    <n v="0"/>
    <n v="0"/>
    <n v="0"/>
    <n v="0"/>
    <n v="0"/>
    <n v="0"/>
    <n v="10000"/>
    <n v="0"/>
    <n v="10000"/>
    <m/>
    <m/>
    <n v="1"/>
    <n v="0"/>
    <n v="0"/>
    <n v="1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AC"/>
    <s v="CORRIENTE"/>
    <s v="01000002"/>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DEL NIVEL DESCONCENTRADO QUE ASESORA Y APOYA EN LOS SERVICIOS DE SALUD  NECESARIO PARA COADYUVAR A UNA ATENCION INTEGRAL DE SALUD DE LA POBLACION"/>
    <n v="10000"/>
    <n v="8000"/>
    <n v="5000"/>
  </r>
  <r>
    <s v="113003003"/>
    <s v="DIR NAC SALUD INTERCULTURAL EQUIDAD"/>
    <s v="Simposio sobre la norma técnica de protección en salud para pueblos indígenas en aislamiento y contacto inicial"/>
    <n v="9999"/>
    <x v="1"/>
    <s v="000"/>
    <x v="3"/>
    <x v="27"/>
    <x v="0"/>
    <x v="0"/>
    <s v="0000"/>
    <s v="0000"/>
    <s v="ADMINISTRACION CENTRAL"/>
    <s v="SIN PROYECTO"/>
    <s v="PROCESOS OPERATIVOS CG (SOLO UNIDADES DESCONCENTRADAS)"/>
    <s v="ESPECTACULOS CULTURALES Y SOCIALES"/>
    <s v="RECURSOS FISCALES"/>
    <s v="SIN ORGANISMO"/>
    <s v="SIN CORRELATIVO"/>
    <s v="NO APLICA"/>
    <s v="a. Desarrollar propuestas de política pública, proyectos de ley, modelos de gestión, normas técnicas, reglamentos, convenios y otros instrumentos normativos para la institucionalización y transversalización de la interculturalidad en el Sistema Nacional de Salud, así como para la articulación, integración, aplicación, protección y fortalecimiento de la medicina ancestral–tradicional;"/>
    <s v="8. Estrategias y mecanismos para la implementación de políticas públicas, planes y proyectos en salud dirigidos a los pueblos en contacto inicial y en aislamiento voluntario."/>
    <s v="NUEVA"/>
    <m/>
    <s v="SUBASTA INVERSA"/>
    <n v="44"/>
    <s v="06"/>
    <s v="NA"/>
    <s v="NA"/>
    <s v="SI"/>
    <n v="0"/>
    <n v="0"/>
    <n v="0"/>
    <n v="0"/>
    <n v="0"/>
    <n v="0"/>
    <n v="0"/>
    <n v="0"/>
    <n v="0"/>
    <n v="0"/>
    <n v="0"/>
    <n v="0"/>
    <n v="0"/>
    <n v="0"/>
    <n v="0"/>
    <n v="0"/>
    <n v="0"/>
    <n v="0"/>
    <n v="0"/>
    <n v="0"/>
    <n v="0"/>
    <n v="10000"/>
    <n v="0"/>
    <n v="10000"/>
    <n v="0"/>
    <n v="0"/>
    <n v="0"/>
    <n v="0"/>
    <n v="0"/>
    <n v="0"/>
    <n v="0"/>
    <n v="0"/>
    <n v="0"/>
    <n v="0"/>
    <n v="0"/>
    <n v="0"/>
    <n v="10000"/>
    <n v="0"/>
    <n v="10000"/>
    <m/>
    <m/>
    <n v="2"/>
    <n v="0"/>
    <n v="0"/>
    <n v="1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AC"/>
    <s v="CORRIENTE"/>
    <s v="01000002"/>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DEL NIVEL DESCONCENTRADO QUE ASESORA Y APOYA EN LOS SERVICIOS DE SALUD  NECESARIO PARA COADYUVAR A UNA ATENCION INTEGRAL DE SALUD DE LA POBLACION"/>
    <n v="10000"/>
    <n v="8000"/>
    <n v="5000"/>
  </r>
  <r>
    <s v="113003004"/>
    <s v="DIR NAC SALUD INTERCULTURAL EQUIDAD"/>
    <s v="Elaboración de la normativa para el fortalecimiento de la medicina ancestral - tradicional"/>
    <n v="9999"/>
    <x v="1"/>
    <s v="000"/>
    <x v="3"/>
    <x v="0"/>
    <x v="0"/>
    <x v="0"/>
    <s v="0000"/>
    <s v="0000"/>
    <s v="ADMINISTRACION CENTRAL"/>
    <s v="SIN PROYECTO"/>
    <s v="PROCESOS OPERATIVOS CG (SOLO UNIDADES DESCONCENTRADAS)"/>
    <s v="VIATICOS Y SUBSISTENCIAS EN EL INTERIOR"/>
    <s v="RECURSOS FISCALES"/>
    <s v="SIN ORGANISMO"/>
    <s v="SIN CORRELATIVO"/>
    <s v="NO APLICA"/>
    <s v="a. Desarrollar propuestas de política pública, proyectos de ley, modelos de gestión, normas técnicas, reglamentos, convenios y otros instrumentos normativos para la institucionalización y transversalización de la interculturalidad en el Sistema Nacional de Salud, así como para la articulación, integración, aplicación, protección y fortalecimiento de la medicina ancestral–tradicional;"/>
    <s v="1. Propuestas de política pública, proyectos de ley, modelos de gestión, normas técnicas, convenios reglamentos y otros instrumentos normativos para la articulación, regulación, integración y aplicación de la medicina alternativa y terapias alternativas-complementaria con las medicinas ancestral – tradicional y alopática – convencional en el Sistema Nacional de Salud."/>
    <s v="NUEVA"/>
    <m/>
    <s v="OTRO"/>
    <s v="NA"/>
    <s v="06"/>
    <s v="NA"/>
    <s v="NA"/>
    <s v="NO"/>
    <n v="0"/>
    <n v="0"/>
    <n v="0"/>
    <n v="240"/>
    <n v="0"/>
    <n v="240"/>
    <n v="240"/>
    <n v="0"/>
    <n v="240"/>
    <n v="240"/>
    <n v="0"/>
    <n v="240"/>
    <n v="240"/>
    <n v="0"/>
    <n v="240"/>
    <n v="240"/>
    <n v="0"/>
    <n v="240"/>
    <n v="240"/>
    <n v="0"/>
    <n v="240"/>
    <n v="240"/>
    <n v="0"/>
    <n v="240"/>
    <n v="240"/>
    <n v="0"/>
    <n v="240"/>
    <n v="240"/>
    <n v="0"/>
    <n v="240"/>
    <n v="240"/>
    <n v="0"/>
    <n v="240"/>
    <n v="0"/>
    <n v="0"/>
    <n v="0"/>
    <n v="2400"/>
    <n v="0"/>
    <n v="2400"/>
    <m/>
    <m/>
    <n v="1"/>
    <n v="0"/>
    <n v="0"/>
    <n v="24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AC"/>
    <s v="CORRIENTE"/>
    <s v="01000002"/>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DEL NIVEL DESCONCENTRADO QUE ASESORA Y APOYA EN LOS SERVICIOS DE SALUD  NECESARIO PARA COADYUVAR A UNA ATENCION INTEGRAL DE SALUD DE LA POBLACION"/>
    <n v="2400"/>
    <n v="1600"/>
    <n v="1200"/>
  </r>
  <r>
    <s v="113003005"/>
    <s v="DIR NAC SALUD INTERCULTURAL EQUIDAD"/>
    <s v="Primer encuentro de saberes y prácticas de la medicina ancestral - tradicional "/>
    <n v="9999"/>
    <x v="1"/>
    <s v="000"/>
    <x v="3"/>
    <x v="27"/>
    <x v="0"/>
    <x v="0"/>
    <s v="0000"/>
    <s v="0000"/>
    <s v="ADMINISTRACION CENTRAL"/>
    <s v="SIN PROYECTO"/>
    <s v="PROCESOS OPERATIVOS CG (SOLO UNIDADES DESCONCENTRADAS)"/>
    <s v="ESPECTACULOS CULTURALES Y SOCIALES"/>
    <s v="RECURSOS FISCALES"/>
    <s v="SIN ORGANISMO"/>
    <s v="SIN CORRELATIVO"/>
    <s v="NO APLICA"/>
    <s v="a. Desarrollar propuestas de política pública, proyectos de ley, modelos de gestión, normas técnicas, reglamentos, convenios y otros instrumentos normativos para la institucionalización y transversalización de la interculturalidad en el Sistema Nacional de Salud, así como para la articulación, integración, aplicación, protección y fortalecimiento de la medicina ancestral–tradicional;"/>
    <s v="1. Propuestas de política pública, proyectos de ley, modelos de gestión, normas técnicas, convenios reglamentos y otros instrumentos normativos para la articulación, regulación, integración y aplicación de la medicina alternativa y terapias alternativas-complementaria con las medicinas ancestral – tradicional y alopática – convencional en el Sistema Nacional de Salud."/>
    <s v="NUEVA"/>
    <m/>
    <s v="SUBASTA INVERSA"/>
    <n v="44"/>
    <s v="06"/>
    <s v="NA"/>
    <s v="NA"/>
    <s v="SI"/>
    <n v="0"/>
    <n v="0"/>
    <n v="0"/>
    <n v="0"/>
    <n v="0"/>
    <n v="0"/>
    <n v="0"/>
    <n v="0"/>
    <n v="0"/>
    <n v="0"/>
    <n v="0"/>
    <n v="0"/>
    <n v="0"/>
    <n v="0"/>
    <n v="0"/>
    <n v="10000"/>
    <n v="0"/>
    <n v="10000"/>
    <n v="0"/>
    <n v="0"/>
    <n v="0"/>
    <n v="0"/>
    <n v="0"/>
    <n v="0"/>
    <n v="0"/>
    <n v="0"/>
    <n v="0"/>
    <n v="0"/>
    <n v="0"/>
    <n v="0"/>
    <n v="0"/>
    <n v="0"/>
    <n v="0"/>
    <n v="0"/>
    <n v="0"/>
    <n v="0"/>
    <n v="10000"/>
    <n v="0"/>
    <n v="10000"/>
    <m/>
    <m/>
    <n v="1"/>
    <n v="0"/>
    <n v="0"/>
    <n v="1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AC"/>
    <s v="CORRIENTE"/>
    <s v="01000002"/>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DEL NIVEL DESCONCENTRADO QUE ASESORA Y APOYA EN LOS SERVICIOS DE SALUD  NECESARIO PARA COADYUVAR A UNA ATENCION INTEGRAL DE SALUD DE LA POBLACION"/>
    <n v="10000"/>
    <n v="8000"/>
    <n v="5000"/>
  </r>
  <r>
    <s v="113003006"/>
    <s v="DIR NAC SALUD INTERCULTURAL EQUIDAD"/>
    <s v="Feria nacional de experiencias en salud intercultural "/>
    <n v="9999"/>
    <x v="1"/>
    <s v="000"/>
    <x v="3"/>
    <x v="27"/>
    <x v="0"/>
    <x v="0"/>
    <s v="0000"/>
    <s v="0000"/>
    <s v="ADMINISTRACION CENTRAL"/>
    <s v="SIN PROYECTO"/>
    <s v="PROCESOS OPERATIVOS CG (SOLO UNIDADES DESCONCENTRADAS)"/>
    <s v="ESPECTACULOS CULTURALES Y SOCIALES"/>
    <s v="RECURSOS FISCALES"/>
    <s v="SIN ORGANISMO"/>
    <s v="SIN CORRELATIVO"/>
    <s v="NO APLICA"/>
    <s v="b. Desarrollar planes, programas, proyectos, herramientas, instrumentos técnicos con lineamientos y/o estrategias para la institucionalización y transversalización de la interculturalidad en el Sistema Nacional de Salud;_x000a__x000a_"/>
    <s v="2. Planes, programas, proyectos, herramientas, instrumentos técnicos con lineamientos y/o estrategias para la institucionalización y transversalización de la interculturalidad en el Sistema Nacional de Salud."/>
    <s v="NUEVA"/>
    <m/>
    <s v="ÍNFIMA CUANTÍA"/>
    <n v="10"/>
    <s v="06"/>
    <s v="NA"/>
    <s v="NA"/>
    <s v="NO"/>
    <n v="0"/>
    <n v="0"/>
    <n v="0"/>
    <n v="0"/>
    <n v="0"/>
    <n v="0"/>
    <n v="5000"/>
    <n v="0"/>
    <n v="5000"/>
    <n v="0"/>
    <n v="0"/>
    <n v="0"/>
    <n v="0"/>
    <n v="0"/>
    <n v="0"/>
    <n v="0"/>
    <n v="0"/>
    <n v="0"/>
    <n v="0"/>
    <n v="0"/>
    <n v="0"/>
    <n v="0"/>
    <n v="0"/>
    <n v="0"/>
    <n v="0"/>
    <n v="0"/>
    <n v="0"/>
    <n v="0"/>
    <n v="0"/>
    <n v="0"/>
    <n v="0"/>
    <n v="0"/>
    <n v="0"/>
    <n v="0"/>
    <n v="0"/>
    <n v="0"/>
    <n v="5000"/>
    <n v="0"/>
    <n v="5000"/>
    <m/>
    <m/>
    <n v="1"/>
    <n v="0"/>
    <n v="0"/>
    <n v="0"/>
    <n v="0"/>
    <n v="5000"/>
    <n v="0"/>
    <n v="5000"/>
    <n v="0"/>
    <n v="0"/>
    <n v="0"/>
    <n v="0"/>
    <n v="0"/>
    <n v="0"/>
    <m/>
    <n v="0"/>
    <n v="0"/>
    <n v="0"/>
    <n v="0"/>
    <n v="0"/>
    <n v="5000"/>
    <n v="0"/>
    <n v="5000"/>
    <n v="0"/>
    <n v="0"/>
    <n v="0"/>
    <n v="0"/>
    <n v="0"/>
    <n v="0"/>
    <n v="0"/>
    <n v="0"/>
    <n v="0"/>
    <n v="0"/>
    <n v="0"/>
    <n v="0"/>
    <n v="0"/>
    <n v="0"/>
    <n v="0"/>
    <n v="0"/>
    <n v="0"/>
    <n v="0"/>
    <n v="0"/>
    <n v="0"/>
    <n v="0"/>
    <n v="5000"/>
    <n v="0"/>
    <n v="5000"/>
    <s v="SI"/>
    <s v="VALIDADO"/>
    <n v="0"/>
    <n v="5000"/>
    <s v="VICEM GOBERNANZA  SALUD"/>
    <s v="SUB PROMOCION SALUD INTERCULTURAL  IGUALDAD"/>
    <s v="PLANTA CENTRAL"/>
    <s v="PICHINCHA"/>
    <s v="QUITO"/>
    <s v="GASTOS OPERATIVOS"/>
    <s v="0"/>
    <s v="AC"/>
    <s v="CORRIENTE"/>
    <s v="01000002"/>
    <m/>
    <s v="14. Fortalecer las capacidades del Estado con énfasis en la administración de justicia y eficiencia en los procesos de regulación y control, con independencia y autonomía."/>
    <s v="OE7 Incrementar la eficiencia institucional en el Ministerio de Salud Pública"/>
    <s v="OE_7"/>
    <m/>
    <n v="5000"/>
    <n v="0"/>
    <n v="0"/>
    <n v="0"/>
    <n v="0"/>
    <s v="53"/>
    <m/>
    <m/>
    <m/>
    <n v="0"/>
    <n v="0"/>
    <n v="0"/>
    <n v="0"/>
    <n v="0"/>
    <n v="0"/>
    <n v="0"/>
    <n v="0"/>
    <n v="0"/>
    <m/>
    <m/>
    <s v="OK"/>
    <s v="OK"/>
    <n v="0"/>
    <s v=""/>
    <n v="0"/>
    <n v="0"/>
    <n v="500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DEL NIVEL DESCONCENTRADO QUE ASESORA Y APOYA EN LOS SERVICIOS DE SALUD  NECESARIO PARA COADYUVAR A UNA ATENCION INTEGRAL DE SALUD DE LA POBLACION"/>
    <n v="5000"/>
    <n v="5000"/>
    <n v="4000"/>
  </r>
  <r>
    <s v="113003007"/>
    <s v="DIR NAC SALUD INTERCULTURAL EQUIDAD"/>
    <s v="Material Educomunicacional de salud intercultural."/>
    <n v="9999"/>
    <x v="2"/>
    <s v="000"/>
    <x v="3"/>
    <x v="18"/>
    <x v="0"/>
    <x v="0"/>
    <s v="0000"/>
    <s v="0000"/>
    <s v="PREVENCION Y PROMOCION DE LA SALUD"/>
    <s v="SIN PROYECTO"/>
    <s v="IMPLEMENTACION DE ESTRATEGIAS EDUCOMUNICACIONALES DE PROMOCION Y PREVENCION INTEGRAL DE SALUD EN DIFERENTES AMBITOS"/>
    <s v="MATERIALES DIDACTICOS"/>
    <s v="RECURSOS FISCALES"/>
    <s v="SIN ORGANISMO"/>
    <s v="SIN CORRELATIVO"/>
    <s v="NO APLICA"/>
    <s v="b. Desarrollar planes, programas, proyectos, herramientas, instrumentos técnicos con lineamientos y/o estrategias para la institucionalización y transversalización de la interculturalidad en el Sistema Nacional de Salud;_x000a__x000a_"/>
    <s v="6. Instrumentos técnicos edu-comunicacionales para procesos de fortalecimiento de la medicina ancestral–tradicional."/>
    <s v="NUEVA"/>
    <m/>
    <s v="SUBASTA INVERSA"/>
    <n v="44"/>
    <s v="02"/>
    <s v="NA"/>
    <s v="NA"/>
    <s v="SI"/>
    <n v="0"/>
    <n v="0"/>
    <n v="0"/>
    <n v="0"/>
    <n v="0"/>
    <n v="0"/>
    <n v="0"/>
    <n v="0"/>
    <n v="0"/>
    <n v="0"/>
    <n v="0"/>
    <n v="0"/>
    <n v="0"/>
    <n v="0"/>
    <n v="0"/>
    <n v="20000"/>
    <n v="0"/>
    <n v="20000"/>
    <n v="0"/>
    <n v="0"/>
    <n v="0"/>
    <n v="0"/>
    <n v="0"/>
    <n v="0"/>
    <n v="0"/>
    <n v="0"/>
    <n v="0"/>
    <n v="0"/>
    <n v="0"/>
    <n v="0"/>
    <n v="0"/>
    <n v="0"/>
    <n v="0"/>
    <n v="0"/>
    <n v="0"/>
    <n v="0"/>
    <n v="20000"/>
    <n v="0"/>
    <n v="20000"/>
    <m/>
    <m/>
    <n v="1"/>
    <n v="0"/>
    <n v="0"/>
    <n v="20000"/>
    <n v="0"/>
    <n v="0"/>
    <n v="0"/>
    <n v="0"/>
    <n v="0"/>
    <n v="0"/>
    <n v="0"/>
    <n v="0"/>
    <n v="0"/>
    <n v="0"/>
    <n v="0"/>
    <n v="0"/>
    <n v="0"/>
    <n v="0"/>
    <n v="0"/>
    <n v="0"/>
    <n v="0"/>
    <n v="0"/>
    <n v="0"/>
    <m/>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20000"/>
    <n v="15000"/>
    <n v="5000"/>
  </r>
  <r>
    <s v="113003008"/>
    <s v="DIR NAC SALUD INTERCULTURAL EQUIDAD"/>
    <s v="Elaboración de lineamientos operativos de la medicina alternativa y complementaria"/>
    <n v="9999"/>
    <x v="2"/>
    <s v="000"/>
    <x v="3"/>
    <x v="3"/>
    <x v="0"/>
    <x v="0"/>
    <s v="0000"/>
    <s v="0000"/>
    <s v="PREVENCION Y PROMOCION DE LA SALUD"/>
    <s v="SIN PROYECTO"/>
    <s v="IMPLEMENTACION DE ESTRATEGIAS EDUCOMUNICACIONALES DE PROMOCION Y PREVENCION INTEGRAL DE SALUD EN DIFERENTES AMBITOS"/>
    <s v="CONSULTORIA ASESORIA E INVESTIGACION ESPECIALIZADA"/>
    <s v="RECURSOS FISCALES"/>
    <s v="SIN ORGANISMO"/>
    <s v="SIN CORRELATIVO"/>
    <s v="NO APLICA"/>
    <s v="d. Desarrollar y articular políticas públicas, proyecto de leyes, reglamentos y otros instrumentos técnicos legales para la articulación, regulación, integración y aplicación de la medicina alternativa y complementaria;"/>
    <s v="1. Propuestas de política pública, proyectos de ley, modelos de gestión, normas técnicas, convenios reglamentos y otros instrumentos normativos para la articulación, regulación, integración y aplicación de la medicina alternativa y terapias alternativas-complementaria con las medicinas ancestral – tradicional y alopática – convencional en el Sistema Nacional de Salud."/>
    <s v="NUEVA"/>
    <m/>
    <s v="OTRO"/>
    <s v="NA"/>
    <s v="06"/>
    <s v="NA"/>
    <s v="NA"/>
    <s v="NO IDENTIF AREA REQ"/>
    <n v="0"/>
    <n v="0"/>
    <n v="0"/>
    <n v="0"/>
    <n v="0"/>
    <n v="0"/>
    <n v="0"/>
    <n v="0"/>
    <n v="0"/>
    <n v="0"/>
    <n v="0"/>
    <n v="0"/>
    <n v="4000"/>
    <n v="0"/>
    <n v="4000"/>
    <n v="0"/>
    <n v="0"/>
    <n v="0"/>
    <n v="0"/>
    <n v="0"/>
    <n v="0"/>
    <n v="0"/>
    <n v="0"/>
    <n v="0"/>
    <n v="0"/>
    <n v="0"/>
    <n v="0"/>
    <n v="0"/>
    <n v="0"/>
    <n v="0"/>
    <n v="0"/>
    <n v="0"/>
    <n v="0"/>
    <n v="0"/>
    <n v="0"/>
    <n v="0"/>
    <n v="4000"/>
    <n v="0"/>
    <n v="4000"/>
    <m/>
    <m/>
    <m/>
    <n v="0"/>
    <n v="0"/>
    <n v="4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5000"/>
    <n v="5000"/>
    <n v="4000"/>
  </r>
  <r>
    <s v="113003009"/>
    <s v="DIR NAC SALUD INTERCULTURAL EQUIDAD"/>
    <s v="Elaboración de lineamientos operativos para la implementación de la norma técnica de protección en salud para pueblos indígenas en aislamiento y contacto inicial"/>
    <n v="9999"/>
    <x v="2"/>
    <s v="000"/>
    <x v="3"/>
    <x v="3"/>
    <x v="0"/>
    <x v="0"/>
    <s v="0000"/>
    <s v="0000"/>
    <s v="PREVENCION Y PROMOCION DE LA SALUD"/>
    <s v="SIN PROYECTO"/>
    <s v="IMPLEMENTACION DE ESTRATEGIAS EDUCOMUNICACIONALES DE PROMOCION Y PREVENCION INTEGRAL DE SALUD EN DIFERENTES AMBITOS"/>
    <s v="CONSULTORIA ASESORIA E INVESTIGACION ESPECIALIZADA"/>
    <s v="RECURSOS FISCALES"/>
    <s v="SIN ORGANISMO"/>
    <s v="SIN CORRELATIVO"/>
    <s v="NO APLICA"/>
    <s v="a. Desarrollar propuestas de política pública, proyectos de ley, modelos de gestión, normas técnicas, reglamentos, convenios y otros instrumentos normativos para la institucionalización y transversalización de la interculturalidad en el Sistema Nacional de Salud, así como para la articulación, integración, aplicación, protección y fortalecimiento de la medicina ancestral–tradicional;"/>
    <s v="8. Estrategias y mecanismos para la implementación de políticas públicas, planes y proyectos en salud dirigidos a los pueblos en contacto inicial y en aislamiento voluntario."/>
    <s v="NUEVA"/>
    <m/>
    <s v="CONSULTORÍA"/>
    <n v="30"/>
    <s v="06"/>
    <s v="NA"/>
    <s v="NA"/>
    <s v="NO IDENTIF AREA REQ"/>
    <n v="0"/>
    <n v="0"/>
    <n v="0"/>
    <n v="0"/>
    <n v="0"/>
    <n v="0"/>
    <n v="0"/>
    <n v="0"/>
    <n v="0"/>
    <n v="0"/>
    <n v="0"/>
    <n v="0"/>
    <n v="5000"/>
    <n v="0"/>
    <n v="5000"/>
    <n v="0"/>
    <n v="0"/>
    <n v="0"/>
    <n v="0"/>
    <n v="0"/>
    <n v="0"/>
    <n v="0"/>
    <n v="0"/>
    <n v="0"/>
    <n v="0"/>
    <n v="0"/>
    <n v="0"/>
    <n v="0"/>
    <n v="0"/>
    <n v="0"/>
    <n v="0"/>
    <n v="0"/>
    <n v="0"/>
    <n v="0"/>
    <n v="0"/>
    <n v="0"/>
    <n v="5000"/>
    <n v="0"/>
    <n v="5000"/>
    <m/>
    <m/>
    <m/>
    <n v="0"/>
    <n v="0"/>
    <n v="5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10000"/>
    <n v="8000"/>
    <n v="5000"/>
  </r>
  <r>
    <s v="113003010"/>
    <s v="DIR NAC SALUD INTERCULTURAL EQUIDAD"/>
    <s v="Elaboración de lineamientos operativos para la implementación de la norma técnica de protección en salud para pueblos indígenas en aislamiento y contacto inicial"/>
    <n v="9999"/>
    <x v="2"/>
    <s v="000"/>
    <x v="3"/>
    <x v="3"/>
    <x v="0"/>
    <x v="0"/>
    <s v="0000"/>
    <s v="0000"/>
    <s v="PREVENCION Y PROMOCION DE LA SALUD"/>
    <s v="SIN PROYECTO"/>
    <s v="IMPLEMENTACION DE ESTRATEGIAS EDUCOMUNICACIONALES DE PROMOCION Y PREVENCION INTEGRAL DE SALUD EN DIFERENTES AMBITOS"/>
    <s v="CONSULTORIA ASESORIA E INVESTIGACION ESPECIALIZADA"/>
    <s v="RECURSOS FISCALES"/>
    <s v="SIN ORGANISMO"/>
    <s v="SIN CORRELATIVO"/>
    <s v="NO APLICA"/>
    <s v="a. Desarrollar propuestas de política pública, proyectos de ley, modelos de gestión, normas técnicas, reglamentos, convenios y otros instrumentos normativos para la institucionalización y transversalización de la interculturalidad en el Sistema Nacional de Salud, así como para la articulación, integración, aplicación, protección y fortalecimiento de la medicina ancestral–tradicional;"/>
    <s v="8. Estrategias y mecanismos para la implementación de políticas públicas, planes y proyectos en salud dirigidos a los pueblos en contacto inicial y en aislamiento voluntario."/>
    <s v="NUEVA"/>
    <m/>
    <s v="CONSULTORÍA"/>
    <n v="30"/>
    <s v="06"/>
    <s v="NA"/>
    <s v="NA"/>
    <s v="NO IDENTIF AREA REQ"/>
    <n v="0"/>
    <n v="0"/>
    <n v="0"/>
    <n v="0"/>
    <n v="0"/>
    <n v="0"/>
    <n v="0"/>
    <n v="0"/>
    <n v="0"/>
    <n v="0"/>
    <n v="0"/>
    <n v="0"/>
    <n v="15000"/>
    <n v="0"/>
    <n v="15000"/>
    <n v="0"/>
    <n v="0"/>
    <n v="0"/>
    <n v="0"/>
    <n v="0"/>
    <n v="0"/>
    <n v="0"/>
    <n v="0"/>
    <n v="0"/>
    <n v="0"/>
    <n v="0"/>
    <n v="0"/>
    <n v="0"/>
    <n v="0"/>
    <n v="0"/>
    <n v="0"/>
    <n v="0"/>
    <n v="0"/>
    <n v="0"/>
    <n v="0"/>
    <n v="0"/>
    <n v="15000"/>
    <n v="0"/>
    <n v="15000"/>
    <m/>
    <m/>
    <m/>
    <n v="0"/>
    <n v="0"/>
    <n v="15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20000"/>
    <n v="18000"/>
    <n v="15000"/>
  </r>
  <r>
    <s v="113003011"/>
    <s v="DIR NAC SALUD INTERCULTURAL EQUIDAD"/>
    <s v="Seguimiento y monitoreo a la implementación de normativas de salud intercultural."/>
    <n v="9999"/>
    <x v="2"/>
    <s v="000"/>
    <x v="3"/>
    <x v="0"/>
    <x v="0"/>
    <x v="0"/>
    <s v="0000"/>
    <s v="0000"/>
    <s v="PREVENCION Y PROMOCION DE LA SALUD"/>
    <s v="SIN PROYECTO"/>
    <s v="IMPLEMENTACION DE ESTRATEGIAS EDUCOMUNICACIONALES DE PROMOCION Y PREVENCION INTEGRAL DE SALUD EN DIFERENTES AMBITOS"/>
    <s v="VIATICOS Y SUBSISTENCIAS EN EL INTERIOR"/>
    <s v="RECURSOS FISCALES"/>
    <s v="SIN ORGANISMO"/>
    <s v="SIN CORRELATIVO"/>
    <s v="NO APLICA"/>
    <s v="c. Gestionar, monitorear y evaluar la implementación y aplicación de la normativa técnica y legal, planes, programas, proyectos, herramientas y/o instrumentos técnicos con lineamientos y/o estrategias para la transversalización de la interculturalidad en el Sistema Nacional de Salud;"/>
    <s v="14. Informes de monitoreo y cumplimiento de objetivos, metas e indicadores sobre interculturalidad en salud a nivel nacional."/>
    <s v="NUEVA"/>
    <m/>
    <s v="OTRO"/>
    <s v="NA"/>
    <s v="06"/>
    <s v="NA"/>
    <s v="NA"/>
    <s v="NO"/>
    <n v="0"/>
    <n v="0"/>
    <n v="0"/>
    <m/>
    <m/>
    <n v="0"/>
    <m/>
    <m/>
    <n v="0"/>
    <m/>
    <m/>
    <n v="0"/>
    <m/>
    <m/>
    <n v="0"/>
    <m/>
    <n v="0"/>
    <n v="0"/>
    <m/>
    <n v="0"/>
    <n v="0"/>
    <m/>
    <n v="0"/>
    <n v="0"/>
    <m/>
    <n v="0"/>
    <n v="0"/>
    <m/>
    <n v="0"/>
    <n v="0"/>
    <m/>
    <n v="0"/>
    <n v="0"/>
    <n v="0"/>
    <n v="0"/>
    <n v="0"/>
    <n v="0"/>
    <n v="0"/>
    <n v="0"/>
    <m/>
    <m/>
    <n v="2"/>
    <n v="4650"/>
    <n v="0"/>
    <n v="0"/>
    <n v="0"/>
    <n v="4650"/>
    <n v="0"/>
    <n v="4650"/>
    <n v="0"/>
    <n v="0"/>
    <n v="0"/>
    <n v="0"/>
    <n v="0"/>
    <n v="0"/>
    <n v="0"/>
    <n v="0"/>
    <n v="0"/>
    <n v="144.30000000000001"/>
    <n v="0"/>
    <n v="144.30000000000001"/>
    <n v="1000"/>
    <n v="0"/>
    <n v="1000"/>
    <n v="400"/>
    <n v="0"/>
    <n v="400"/>
    <n v="0"/>
    <n v="0"/>
    <n v="0"/>
    <n v="1865.7"/>
    <n v="0"/>
    <n v="1865.7"/>
    <n v="560"/>
    <n v="0"/>
    <n v="560"/>
    <n v="0"/>
    <n v="0"/>
    <n v="0"/>
    <n v="680"/>
    <n v="0"/>
    <n v="680"/>
    <n v="0"/>
    <n v="0"/>
    <n v="0"/>
    <n v="4650"/>
    <n v="0"/>
    <n v="4650"/>
    <s v="SI"/>
    <s v="VALIDADO"/>
    <n v="0"/>
    <n v="465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4650"/>
    <n v="0"/>
    <n v="0"/>
    <n v="0"/>
    <n v="0"/>
    <s v="53"/>
    <m/>
    <m/>
    <m/>
    <n v="734.75276595744663"/>
    <n v="0"/>
    <n v="734.75276595744663"/>
    <n v="3915.2472340425534"/>
    <n v="0"/>
    <n v="3915.2472340425534"/>
    <n v="3915.2472340425534"/>
    <n v="0"/>
    <n v="3915.2472340425534"/>
    <m/>
    <m/>
    <s v="OK"/>
    <s v="OK"/>
    <n v="0"/>
    <s v="ANTICIPADO"/>
    <n v="0"/>
    <n v="465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4650"/>
    <n v="2887.5"/>
    <n v="2325"/>
  </r>
  <r>
    <s v="113003012"/>
    <s v="DIR NAC SALUD INTERCULTURAL EQUIDAD"/>
    <s v="Congreso de la medicina alternativa y complementaria"/>
    <n v="9999"/>
    <x v="2"/>
    <s v="000"/>
    <x v="3"/>
    <x v="27"/>
    <x v="0"/>
    <x v="0"/>
    <s v="0000"/>
    <s v="0000"/>
    <s v="PREVENCION Y PROMOCION DE LA SALUD"/>
    <s v="SIN PROYECTO"/>
    <s v="IMPLEMENTACION DE ESTRATEGIAS EDUCOMUNICACIONALES DE PROMOCION Y PREVENCION INTEGRAL DE SALUD EN DIFERENTES AMBITOS"/>
    <s v="ESPECTACULOS CULTURALES Y SOCIALES"/>
    <s v="RECURSOS FISCALES"/>
    <s v="SIN ORGANISMO"/>
    <s v="SIN CORRELATIVO"/>
    <s v="NO APLICA"/>
    <s v="d. Desarrollar y articular políticas públicas, proyecto de leyes, reglamentos y otros instrumentos técnicos legales para la articulación, regulación, integración y aplicación de la medicina alternativa y complementaria;"/>
    <s v="1. Propuestas de política pública, proyectos de ley, modelos de gestión, normas técnicas, convenios reglamentos y otros instrumentos normativos para la articulación, regulación, integración y aplicación de la medicina alternativa y terapias alternativas-complementaria con las medicinas ancestral – tradicional y alopática – convencional en el Sistema Nacional de Salud."/>
    <s v="NUEVA"/>
    <m/>
    <s v="SUBASTA INVERSA"/>
    <n v="44"/>
    <s v="06"/>
    <s v="NA"/>
    <s v="NA"/>
    <s v="SI"/>
    <n v="0"/>
    <n v="0"/>
    <n v="0"/>
    <m/>
    <m/>
    <n v="0"/>
    <m/>
    <m/>
    <n v="0"/>
    <m/>
    <m/>
    <n v="0"/>
    <m/>
    <m/>
    <n v="0"/>
    <m/>
    <n v="0"/>
    <n v="0"/>
    <m/>
    <n v="0"/>
    <n v="0"/>
    <m/>
    <n v="0"/>
    <n v="0"/>
    <m/>
    <n v="0"/>
    <n v="0"/>
    <m/>
    <n v="0"/>
    <n v="0"/>
    <m/>
    <n v="0"/>
    <n v="0"/>
    <n v="0"/>
    <n v="0"/>
    <n v="0"/>
    <n v="0"/>
    <n v="0"/>
    <n v="0"/>
    <m/>
    <m/>
    <n v="1"/>
    <n v="10000"/>
    <n v="0"/>
    <n v="1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10000"/>
    <n v="8000"/>
    <n v="5000"/>
  </r>
  <r>
    <s v="113003013"/>
    <s v="DIR NAC SALUD INTERCULTURAL EQUIDAD"/>
    <s v="Simposio sobre la norma técnica de protección en salud para pueblos indígenas en aislamiento y contacto inicial"/>
    <n v="9999"/>
    <x v="2"/>
    <s v="000"/>
    <x v="3"/>
    <x v="27"/>
    <x v="0"/>
    <x v="0"/>
    <s v="0000"/>
    <s v="0000"/>
    <s v="PREVENCION Y PROMOCION DE LA SALUD"/>
    <s v="SIN PROYECTO"/>
    <s v="IMPLEMENTACION DE ESTRATEGIAS EDUCOMUNICACIONALES DE PROMOCION Y PREVENCION INTEGRAL DE SALUD EN DIFERENTES AMBITOS"/>
    <s v="ESPECTACULOS CULTURALES Y SOCIALES"/>
    <s v="RECURSOS FISCALES"/>
    <s v="SIN ORGANISMO"/>
    <s v="SIN CORRELATIVO"/>
    <s v="NO APLICA"/>
    <s v="a. Desarrollar propuestas de política pública, proyectos de ley, modelos de gestión, normas técnicas, reglamentos, convenios y otros instrumentos normativos para la institucionalización y transversalización de la interculturalidad en el Sistema Nacional de Salud, así como para la articulación, integración, aplicación, protección y fortalecimiento de la medicina ancestral–tradicional;"/>
    <s v="8. Estrategias y mecanismos para la implementación de políticas públicas, planes y proyectos en salud dirigidos a los pueblos en contacto inicial y en aislamiento voluntario."/>
    <s v="NUEVA"/>
    <m/>
    <s v="SUBASTA INVERSA"/>
    <n v="44"/>
    <s v="06"/>
    <s v="NA"/>
    <s v="NA"/>
    <s v="SI"/>
    <n v="0"/>
    <n v="0"/>
    <n v="0"/>
    <m/>
    <m/>
    <n v="0"/>
    <m/>
    <m/>
    <n v="0"/>
    <m/>
    <m/>
    <n v="0"/>
    <m/>
    <m/>
    <n v="0"/>
    <m/>
    <n v="0"/>
    <n v="0"/>
    <m/>
    <n v="0"/>
    <n v="0"/>
    <m/>
    <n v="0"/>
    <n v="0"/>
    <m/>
    <n v="0"/>
    <n v="0"/>
    <m/>
    <n v="0"/>
    <n v="0"/>
    <m/>
    <n v="0"/>
    <n v="0"/>
    <n v="0"/>
    <n v="0"/>
    <n v="0"/>
    <n v="0"/>
    <n v="0"/>
    <n v="0"/>
    <m/>
    <m/>
    <n v="2"/>
    <n v="10000"/>
    <n v="0"/>
    <n v="1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10000"/>
    <n v="8000"/>
    <n v="5000"/>
  </r>
  <r>
    <s v="113003014"/>
    <s v="DIR NAC SALUD INTERCULTURAL EQUIDAD"/>
    <s v="Elaboración de la normativa para el fortalecimiento de la medicina ancestral - tradicional"/>
    <n v="9999"/>
    <x v="2"/>
    <s v="000"/>
    <x v="3"/>
    <x v="0"/>
    <x v="0"/>
    <x v="0"/>
    <s v="0000"/>
    <s v="0000"/>
    <s v="PREVENCION Y PROMOCION DE LA SALUD"/>
    <s v="SIN PROYECTO"/>
    <s v="IMPLEMENTACION DE ESTRATEGIAS EDUCOMUNICACIONALES DE PROMOCION Y PREVENCION INTEGRAL DE SALUD EN DIFERENTES AMBITOS"/>
    <s v="VIATICOS Y SUBSISTENCIAS EN EL INTERIOR"/>
    <s v="RECURSOS FISCALES"/>
    <s v="SIN ORGANISMO"/>
    <s v="SIN CORRELATIVO"/>
    <s v="NO APLICA"/>
    <s v="a. Desarrollar propuestas de política pública, proyectos de ley, modelos de gestión, normas técnicas, reglamentos, convenios y otros instrumentos normativos para la institucionalización y transversalización de la interculturalidad en el Sistema Nacional de Salud, así como para la articulación, integración, aplicación, protección y fortalecimiento de la medicina ancestral–tradicional;"/>
    <s v="1. Propuestas de política pública, proyectos de ley, modelos de gestión, normas técnicas, convenios reglamentos y otros instrumentos normativos para la articulación, regulación, integración y aplicación de la medicina alternativa y terapias alternativas-complementaria con las medicinas ancestral – tradicional y alopática – convencional en el Sistema Nacional de Salud."/>
    <s v="NUEVA"/>
    <m/>
    <s v="OTRO"/>
    <s v="NA"/>
    <s v="06"/>
    <s v="NA"/>
    <s v="NA"/>
    <s v="NO"/>
    <n v="0"/>
    <n v="0"/>
    <n v="0"/>
    <m/>
    <m/>
    <n v="0"/>
    <m/>
    <m/>
    <n v="0"/>
    <m/>
    <m/>
    <n v="0"/>
    <m/>
    <m/>
    <n v="0"/>
    <m/>
    <n v="0"/>
    <n v="0"/>
    <m/>
    <n v="0"/>
    <n v="0"/>
    <m/>
    <n v="0"/>
    <n v="0"/>
    <m/>
    <n v="0"/>
    <n v="0"/>
    <m/>
    <n v="0"/>
    <n v="0"/>
    <m/>
    <n v="0"/>
    <n v="0"/>
    <n v="0"/>
    <n v="0"/>
    <n v="0"/>
    <n v="0"/>
    <n v="0"/>
    <n v="0"/>
    <m/>
    <m/>
    <n v="1"/>
    <n v="2400"/>
    <n v="0"/>
    <n v="0"/>
    <n v="0"/>
    <n v="2400"/>
    <n v="0"/>
    <n v="2400"/>
    <n v="0"/>
    <n v="0"/>
    <n v="0"/>
    <n v="0"/>
    <n v="0"/>
    <n v="0"/>
    <n v="0"/>
    <n v="0"/>
    <n v="0"/>
    <n v="0"/>
    <n v="0"/>
    <n v="0"/>
    <n v="80"/>
    <n v="0"/>
    <n v="80"/>
    <n v="0"/>
    <n v="0"/>
    <n v="0"/>
    <n v="960"/>
    <n v="0"/>
    <n v="960"/>
    <n v="360"/>
    <n v="0"/>
    <n v="360"/>
    <n v="320"/>
    <n v="0"/>
    <n v="320"/>
    <n v="320"/>
    <n v="0"/>
    <n v="320"/>
    <n v="360"/>
    <n v="0"/>
    <n v="360"/>
    <n v="0"/>
    <n v="0"/>
    <n v="0"/>
    <n v="2400"/>
    <n v="0"/>
    <n v="2400"/>
    <s v="SI"/>
    <s v="VALIDADO"/>
    <n v="0"/>
    <n v="240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2400"/>
    <n v="0"/>
    <n v="0"/>
    <n v="0"/>
    <n v="0"/>
    <s v="53"/>
    <m/>
    <m/>
    <m/>
    <n v="379.22723404255316"/>
    <n v="0"/>
    <n v="379.22723404255316"/>
    <n v="2020.7727659574468"/>
    <n v="0"/>
    <n v="2020.7727659574468"/>
    <n v="2020.7727659574468"/>
    <n v="0"/>
    <n v="2020.7727659574468"/>
    <m/>
    <m/>
    <s v="OK"/>
    <s v="OK"/>
    <n v="0"/>
    <s v="ANTICIPADO"/>
    <n v="0"/>
    <n v="240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2400"/>
    <n v="1600"/>
    <n v="1200"/>
  </r>
  <r>
    <s v="113003015"/>
    <s v="DIR NAC SALUD INTERCULTURAL EQUIDAD"/>
    <s v="Primer encuentro de saberes y prácticas de la medicina ancestral - tradicional "/>
    <n v="9999"/>
    <x v="2"/>
    <s v="000"/>
    <x v="3"/>
    <x v="27"/>
    <x v="0"/>
    <x v="0"/>
    <s v="0000"/>
    <s v="0000"/>
    <s v="PREVENCION Y PROMOCION DE LA SALUD"/>
    <s v="SIN PROYECTO"/>
    <s v="IMPLEMENTACION DE ESTRATEGIAS EDUCOMUNICACIONALES DE PROMOCION Y PREVENCION INTEGRAL DE SALUD EN DIFERENTES AMBITOS"/>
    <s v="ESPECTACULOS CULTURALES Y SOCIALES"/>
    <s v="RECURSOS FISCALES"/>
    <s v="SIN ORGANISMO"/>
    <s v="SIN CORRELATIVO"/>
    <s v="NO APLICA"/>
    <s v="a. Desarrollar propuestas de política pública, proyectos de ley, modelos de gestión, normas técnicas, reglamentos, convenios y otros instrumentos normativos para la institucionalización y transversalización de la interculturalidad en el Sistema Nacional de Salud, así como para la articulación, integración, aplicación, protección y fortalecimiento de la medicina ancestral–tradicional;"/>
    <s v="1. Propuestas de política pública, proyectos de ley, modelos de gestión, normas técnicas, convenios reglamentos y otros instrumentos normativos para la articulación, regulación, integración y aplicación de la medicina alternativa y terapias alternativas-complementaria con las medicinas ancestral – tradicional y alopática – convencional en el Sistema Nacional de Salud."/>
    <s v="NUEVA"/>
    <m/>
    <s v="SUBASTA INVERSA"/>
    <n v="44"/>
    <s v="06"/>
    <s v="NA"/>
    <s v="NA"/>
    <s v="SI"/>
    <n v="0"/>
    <n v="0"/>
    <n v="0"/>
    <m/>
    <m/>
    <n v="0"/>
    <m/>
    <m/>
    <n v="0"/>
    <m/>
    <m/>
    <n v="0"/>
    <m/>
    <m/>
    <n v="0"/>
    <m/>
    <n v="0"/>
    <n v="0"/>
    <m/>
    <n v="0"/>
    <n v="0"/>
    <m/>
    <n v="0"/>
    <n v="0"/>
    <m/>
    <n v="0"/>
    <n v="0"/>
    <m/>
    <n v="0"/>
    <n v="0"/>
    <m/>
    <n v="0"/>
    <n v="0"/>
    <n v="0"/>
    <n v="0"/>
    <n v="0"/>
    <n v="0"/>
    <n v="0"/>
    <n v="0"/>
    <m/>
    <m/>
    <n v="1"/>
    <n v="10000"/>
    <n v="0"/>
    <n v="1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10000"/>
    <n v="8000"/>
    <n v="5000"/>
  </r>
  <r>
    <s v="113003016"/>
    <s v="DIR NAC SALUD INTERCULTURAL EQUIDAD"/>
    <s v="Material Educomunicacional de salud intercultural."/>
    <n v="9999"/>
    <x v="2"/>
    <s v="000"/>
    <x v="3"/>
    <x v="8"/>
    <x v="0"/>
    <x v="0"/>
    <s v="0000"/>
    <s v="0000"/>
    <s v="PREVENCION Y PROMOCION DE LA SALUD"/>
    <s v="SIN PROYECTO"/>
    <s v="IMPLEMENTACION DE ESTRATEGIAS EDUCOMUNICACIONALES DE PROMOCION Y PREVENCION INTEGRAL DE SALUD EN DIFERENTES AMBITOS"/>
    <s v="EDICIÓN IMPRESIÓN REPRODUCCIÓN PUBLICACIONES SUSCR"/>
    <s v="RECURSOS FISCALES"/>
    <s v="SIN ORGANISMO"/>
    <s v="SIN CORRELATIVO"/>
    <s v="NO APLICA"/>
    <s v="b. Desarrollar planes, programas, proyectos, herramientas, instrumentos técnicos con lineamientos y/o estrategias para la institucionalización y transversalización de la interculturalidad en el Sistema Nacional de Salud;_x000a__x000a_"/>
    <s v="6. Instrumentos técnicos edu-comunicacionales para procesos de fortalecimiento de la medicina ancestral–tradicional."/>
    <s v="NUEVA"/>
    <m/>
    <s v="SUBASTA INVERSA"/>
    <n v="44"/>
    <s v="06"/>
    <s v="NA"/>
    <s v="NA"/>
    <s v="SI"/>
    <n v="0"/>
    <n v="0"/>
    <n v="0"/>
    <n v="0"/>
    <n v="0"/>
    <n v="0"/>
    <n v="0"/>
    <n v="0"/>
    <n v="0"/>
    <n v="0"/>
    <n v="0"/>
    <n v="0"/>
    <n v="0"/>
    <n v="0"/>
    <n v="0"/>
    <m/>
    <n v="0"/>
    <n v="0"/>
    <n v="0"/>
    <n v="0"/>
    <n v="0"/>
    <n v="0"/>
    <n v="0"/>
    <n v="0"/>
    <n v="0"/>
    <n v="0"/>
    <n v="0"/>
    <n v="0"/>
    <n v="0"/>
    <n v="0"/>
    <n v="0"/>
    <n v="0"/>
    <n v="0"/>
    <n v="0"/>
    <n v="0"/>
    <n v="0"/>
    <n v="0"/>
    <n v="0"/>
    <n v="0"/>
    <m/>
    <m/>
    <n v="1"/>
    <n v="20000"/>
    <n v="0"/>
    <n v="2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20000"/>
    <n v="15000"/>
    <n v="5000"/>
  </r>
  <r>
    <s v="113005001"/>
    <s v="DIR NAC PARTICIPACION SOCIAL SALUD"/>
    <s v="Diseño e impresión de lineamientos de política pública en participación."/>
    <n v="9999"/>
    <x v="2"/>
    <s v="000"/>
    <x v="3"/>
    <x v="8"/>
    <x v="0"/>
    <x v="0"/>
    <s v="0000"/>
    <s v="0000"/>
    <s v="PREVENCION Y PROMOCION DE LA SALUD"/>
    <s v="SIN PROYECTO"/>
    <s v="IMPLEMENTACION DE ESTRATEGIAS EDUCOMUNICACIONALES DE PROMOCION Y PREVENCION INTEGRAL DE SALUD EN DIFERENTES AMBITOS"/>
    <s v="EDICIÓN IMPRESIÓN REPRODUCCIÓN PUBLICACIONES SUSCR"/>
    <s v="RECURSOS FISCALES"/>
    <s v="SIN ORGANISMO"/>
    <s v="SIN CORRELATIVO"/>
    <s v="NO APLICA"/>
    <s v="d. Gestionar y evaluar la implementación y aplicación de la normativa técnica y legal, planes programas, proyectos herramientas y/o instrumentos técnicos con lineamientos/estrategias para la participación social en salud en todas las fases de diseño, seguimiento gestión y evaluación de política pública en el Sistema Nacional de Salud."/>
    <s v="5. Informes de implementación y evaluación de la aplicación de la normativa técnica y legal, planes, programas, proyectos, herramientas y/o instrumentos técnicos con lineamientos/estrategias para la participación social y ciudadana en salud en todas las etapas y_x000a_procesos de la gestión de políticas públicas, así como también en todos los niveles de gobierno"/>
    <s v="NUEVA"/>
    <m/>
    <s v="SUBASTA INVERSA"/>
    <n v="44"/>
    <s v="06"/>
    <s v="NA"/>
    <s v="NA"/>
    <s v="SI"/>
    <n v="0"/>
    <n v="0"/>
    <n v="0"/>
    <n v="0"/>
    <n v="0"/>
    <n v="0"/>
    <n v="0"/>
    <n v="0"/>
    <n v="0"/>
    <n v="0"/>
    <n v="0"/>
    <n v="0"/>
    <n v="0"/>
    <n v="0"/>
    <n v="0"/>
    <n v="0"/>
    <n v="0"/>
    <n v="0"/>
    <n v="0"/>
    <n v="0"/>
    <n v="0"/>
    <n v="0"/>
    <n v="0"/>
    <n v="0"/>
    <n v="0"/>
    <n v="0"/>
    <n v="0"/>
    <n v="20000"/>
    <n v="0"/>
    <n v="20000"/>
    <n v="0"/>
    <n v="0"/>
    <n v="0"/>
    <n v="0"/>
    <n v="0"/>
    <n v="0"/>
    <n v="20000"/>
    <n v="0"/>
    <n v="20000"/>
    <m/>
    <m/>
    <n v="1"/>
    <n v="0"/>
    <n v="0"/>
    <n v="2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20000"/>
    <n v="15000"/>
    <n v="12000"/>
  </r>
  <r>
    <s v="113005002"/>
    <s v="DIR NAC PARTICIPACION SOCIAL SALUD"/>
    <s v="Material Educomunicacional de participación social."/>
    <n v="9999"/>
    <x v="2"/>
    <s v="000"/>
    <x v="3"/>
    <x v="18"/>
    <x v="0"/>
    <x v="0"/>
    <s v="0000"/>
    <s v="0000"/>
    <s v="PREVENCION Y PROMOCION DE LA SALUD"/>
    <s v="SIN PROYECTO"/>
    <s v="IMPLEMENTACION DE ESTRATEGIAS EDUCOMUNICACIONALES DE PROMOCION Y PREVENCION INTEGRAL DE SALUD EN DIFERENTES AMBITOS"/>
    <s v="MATERIALES DIDACTICOS"/>
    <s v="RECURSOS FISCALES"/>
    <s v="SIN ORGANISMO"/>
    <s v="SIN CORRELATIVO"/>
    <s v="NO APLICA"/>
    <s v="e. Desarrollar planes, programas, proyectos, herramientas y/o instrumentos técnicos con lineamientos/estrategia para contar con formas efectivas de cogestión y colaboración pública en salud y desarrollo de gobierno abierto."/>
    <s v="7. Documentos con estrategias y mecanismos para facilitar el fortalecimiento y desarrollo de la participación social en salud"/>
    <s v="NUEVA"/>
    <m/>
    <s v="SUBASTA INVERSA"/>
    <n v="44"/>
    <s v="02"/>
    <s v="NA"/>
    <s v="NA"/>
    <s v="SI"/>
    <n v="0"/>
    <n v="0"/>
    <n v="0"/>
    <n v="0"/>
    <n v="0"/>
    <n v="0"/>
    <n v="0"/>
    <n v="0"/>
    <n v="0"/>
    <n v="0"/>
    <n v="0"/>
    <n v="0"/>
    <n v="0"/>
    <n v="0"/>
    <n v="0"/>
    <n v="20000"/>
    <n v="0"/>
    <n v="20000"/>
    <n v="0"/>
    <n v="0"/>
    <n v="0"/>
    <n v="0"/>
    <n v="0"/>
    <n v="0"/>
    <n v="0"/>
    <n v="0"/>
    <n v="0"/>
    <n v="0"/>
    <n v="0"/>
    <n v="0"/>
    <n v="0"/>
    <n v="0"/>
    <n v="0"/>
    <n v="0"/>
    <n v="0"/>
    <n v="0"/>
    <n v="20000"/>
    <n v="0"/>
    <n v="20000"/>
    <m/>
    <m/>
    <n v="1"/>
    <n v="0"/>
    <n v="0"/>
    <n v="2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20000"/>
    <n v="15000"/>
    <n v="5000"/>
  </r>
  <r>
    <s v="113005003"/>
    <s v="DIR NAC PARTICIPACION SOCIAL SALUD"/>
    <s v="Pago de dietas al Consejo Ciudadano Sectorial de Salud, de acuerdo a lo establecido por el Decreto Presidencial 656"/>
    <n v="9999"/>
    <x v="2"/>
    <s v="000"/>
    <x v="3"/>
    <x v="28"/>
    <x v="0"/>
    <x v="0"/>
    <s v="0000"/>
    <s v="0000"/>
    <s v="PREVENCION Y PROMOCION DE LA SALUD"/>
    <s v="SIN PROYECTO"/>
    <s v="IMPLEMENTACION DE ESTRATEGIAS EDUCOMUNICACIONALES DE PROMOCION Y PREVENCION INTEGRAL DE SALUD EN DIFERENTES AMBITOS"/>
    <s v="DIETAS"/>
    <s v="RECURSOS FISCALES"/>
    <s v="SIN ORGANISMO"/>
    <s v="SIN CORRELATIVO"/>
    <s v="NO APLICA"/>
    <s v="i. Acompañar y evaluar los diferentes mecanismos de participación social relacionados con el Ministerio de Salud Pública, sean comités, asambleas, consejos consultivos, observatorios, veedurías, u otros que establece el marco normativo vigente."/>
    <s v="7. Documentos de identificación de actores para alianzas público privadas y generación de redes para el fortalecimiento de espacios de participación ciudadana en el desarrollo e implementación del ciclo de gestión de políticas públicas."/>
    <s v="NUEVA"/>
    <m/>
    <s v="OTRO"/>
    <s v="NA"/>
    <s v="06"/>
    <s v="NA"/>
    <s v="NA"/>
    <s v="SI"/>
    <n v="0"/>
    <n v="0"/>
    <n v="0"/>
    <n v="0"/>
    <n v="0"/>
    <n v="0"/>
    <n v="0"/>
    <n v="0"/>
    <n v="0"/>
    <n v="0"/>
    <n v="0"/>
    <n v="0"/>
    <n v="0"/>
    <n v="0"/>
    <n v="0"/>
    <n v="0"/>
    <n v="0"/>
    <n v="0"/>
    <n v="0"/>
    <n v="0"/>
    <n v="0"/>
    <n v="10575"/>
    <n v="0"/>
    <n v="10575"/>
    <n v="2643.75"/>
    <n v="0"/>
    <n v="2643.75"/>
    <n v="5287.5"/>
    <n v="0"/>
    <n v="5287.5"/>
    <n v="2643.75"/>
    <n v="0"/>
    <n v="2643.75"/>
    <n v="1022"/>
    <n v="0"/>
    <n v="1022"/>
    <n v="22172"/>
    <n v="0"/>
    <n v="22172"/>
    <s v="El monto asignado para dietas fue menor al solicitado. Ver línea POA 113005001"/>
    <m/>
    <n v="1"/>
    <n v="825.75"/>
    <n v="0"/>
    <n v="0"/>
    <n v="0"/>
    <n v="22997.75"/>
    <n v="0"/>
    <n v="22997.75"/>
    <n v="0"/>
    <n v="0"/>
    <n v="0"/>
    <n v="0"/>
    <n v="0"/>
    <n v="0"/>
    <m/>
    <n v="0"/>
    <n v="0"/>
    <m/>
    <n v="0"/>
    <n v="0"/>
    <n v="5287.5"/>
    <n v="0"/>
    <n v="5287.5"/>
    <n v="5287.5"/>
    <n v="0"/>
    <n v="5287.5"/>
    <n v="2643.75"/>
    <n v="0"/>
    <n v="2643.75"/>
    <m/>
    <n v="0"/>
    <n v="0"/>
    <n v="5287.5"/>
    <n v="0"/>
    <n v="5287.5"/>
    <n v="2643.75"/>
    <n v="0"/>
    <n v="2643.75"/>
    <n v="1847.75"/>
    <n v="0"/>
    <n v="1847.75"/>
    <n v="0"/>
    <n v="0"/>
    <n v="0"/>
    <n v="22997.75"/>
    <n v="0"/>
    <n v="22997.75"/>
    <s v="SI"/>
    <s v="VALIDADO"/>
    <n v="0"/>
    <n v="22997.75"/>
    <s v="VICEM GOBERNANZA  SALUD"/>
    <s v="SUB PROMOCION SALUD INTERCULTURAL  IGUALDAD"/>
    <s v="PLANTA CENTRAL"/>
    <s v="PICHINCHA"/>
    <s v="QUITO"/>
    <s v="COSTOS FINANCIEROS Y OTROS GASTOS"/>
    <s v="0"/>
    <s v="PROM"/>
    <s v="CORRIENTE"/>
    <s v="55000002"/>
    <m/>
    <s v="6. Garantizar el  derecho a la salud integral, gratuita y de calidad"/>
    <s v="OE3 Incrementar la promoción de la salud en la población a través de los estilos de vida"/>
    <s v="OE_3"/>
    <m/>
    <n v="22997.75"/>
    <n v="0"/>
    <n v="0"/>
    <n v="0"/>
    <n v="0"/>
    <s v="57"/>
    <m/>
    <m/>
    <m/>
    <n v="3524.5"/>
    <n v="0"/>
    <n v="3524.5"/>
    <n v="40819.5"/>
    <n v="0"/>
    <n v="40819.5"/>
    <n v="31090.5"/>
    <n v="0"/>
    <n v="31090.5"/>
    <m/>
    <m/>
    <s v="REVISAR"/>
    <s v="REVISAR"/>
    <n v="0"/>
    <s v="ANTICIPADO"/>
    <n v="0"/>
    <n v="44344"/>
    <n v="-21346.25"/>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m/>
    <m/>
    <m/>
  </r>
  <r>
    <s v="113005004"/>
    <s v="DIR NAC PARTICIPACION SOCIAL SALUD"/>
    <s v="Pago de dietas a los miembros del Consejo Ciudadano Sectorial de Salud."/>
    <n v="9999"/>
    <x v="2"/>
    <s v="000"/>
    <x v="3"/>
    <x v="28"/>
    <x v="0"/>
    <x v="0"/>
    <s v="0000"/>
    <s v="0000"/>
    <s v="PREVENCION Y PROMOCION DE LA SALUD"/>
    <s v="SIN PROYECTO"/>
    <s v="IMPLEMENTACION DE ESTRATEGIAS EDUCOMUNICACIONALES DE PROMOCION Y PREVENCION INTEGRAL DE SALUD EN DIFERENTES AMBITOS"/>
    <s v="DIETAS"/>
    <s v="RECURSOS FISCALES"/>
    <s v="SIN ORGANISMO"/>
    <s v="SIN CORRELATIVO"/>
    <s v="NO APLICA"/>
    <s v="i. Acompañar y evaluar los diferentes mecanismos de participación social relacionados con el Ministerio de Salud Pública, sean comités, asambleas, consejos consultivos, observatorios, veedurías, u otros que establece el marco normativo vigente."/>
    <s v="7. Documentos de identificación de actores para alianzas público privadas y generación de redes para el fortalecimiento de espacios de participación ciudadana en el desarrollo e implementación del ciclo de gestión de políticas públicas."/>
    <s v="NUEVA"/>
    <m/>
    <s v="OTRO"/>
    <s v="NA"/>
    <s v="06"/>
    <s v="NA"/>
    <s v="NA"/>
    <s v="SI"/>
    <n v="0"/>
    <n v="0"/>
    <n v="0"/>
    <n v="0"/>
    <n v="0"/>
    <n v="0"/>
    <n v="3080"/>
    <n v="0"/>
    <n v="3080"/>
    <n v="3080"/>
    <n v="0"/>
    <n v="3080"/>
    <n v="3080"/>
    <n v="0"/>
    <n v="3080"/>
    <n v="3080"/>
    <n v="0"/>
    <n v="3080"/>
    <n v="3080"/>
    <n v="0"/>
    <n v="3080"/>
    <n v="3080"/>
    <n v="0"/>
    <n v="3080"/>
    <n v="3080"/>
    <n v="0"/>
    <n v="3080"/>
    <n v="3080"/>
    <n v="0"/>
    <n v="3080"/>
    <n v="3080"/>
    <n v="0"/>
    <n v="3080"/>
    <n v="0"/>
    <n v="0"/>
    <n v="0"/>
    <n v="27720"/>
    <n v="0"/>
    <n v="27720"/>
    <m/>
    <m/>
    <n v="1"/>
    <n v="0"/>
    <n v="0"/>
    <n v="27720"/>
    <n v="0"/>
    <n v="0"/>
    <n v="0"/>
    <n v="0"/>
    <n v="0"/>
    <n v="0"/>
    <n v="0"/>
    <n v="0"/>
    <n v="0"/>
    <n v="0"/>
    <n v="0"/>
    <n v="0"/>
    <n v="0"/>
    <n v="0"/>
    <n v="0"/>
    <n v="0"/>
    <n v="0"/>
    <n v="0"/>
    <n v="0"/>
    <n v="0"/>
    <n v="0"/>
    <n v="0"/>
    <n v="0"/>
    <n v="0"/>
    <n v="0"/>
    <n v="0"/>
    <n v="0"/>
    <n v="0"/>
    <n v="0"/>
    <n v="0"/>
    <n v="0"/>
    <n v="0"/>
    <n v="0"/>
    <n v="0"/>
    <n v="0"/>
    <n v="0"/>
    <n v="0"/>
    <n v="0"/>
    <n v="0"/>
    <n v="0"/>
    <n v="0"/>
    <n v="0"/>
    <n v="0"/>
    <s v="NO"/>
    <s v="VALIDADO"/>
    <n v="0"/>
    <n v="0"/>
    <s v="VICEM GOBERNANZA  SALUD"/>
    <s v="SUB PROMOCION SALUD INTERCULTURAL  IGUALDAD"/>
    <s v="PLANTA CENTRAL"/>
    <s v="PICHINCHA"/>
    <s v="QUITO"/>
    <s v="COSTOS FINANCIEROS Y OTROS GASTOS"/>
    <s v="0"/>
    <s v="PROM"/>
    <s v="CORRIENTE"/>
    <s v="55000002"/>
    <m/>
    <s v="6. Garantizar el  derecho a la salud integral, gratuita y de calidad"/>
    <s v="OE3 Incrementar la promoción de la salud en la población a través de los estilos de vida"/>
    <s v="OE_3"/>
    <m/>
    <n v="0"/>
    <n v="0"/>
    <n v="0"/>
    <n v="0"/>
    <n v="0"/>
    <s v="57"/>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27720"/>
    <n v="27720"/>
    <n v="27720"/>
  </r>
  <r>
    <s v="131000001"/>
    <s v="COOR SOSTENIBILIDAD SISTEMA RECURSOS "/>
    <s v="Pago de viáticos"/>
    <n v="9999"/>
    <x v="1"/>
    <s v="000"/>
    <x v="0"/>
    <x v="0"/>
    <x v="0"/>
    <x v="0"/>
    <s v="0000"/>
    <s v="0000"/>
    <s v="ADMINISTRACION CENTRAL"/>
    <s v="SIN PROYECTO"/>
    <s v="GASTO OPERATIVO DE PROCESOS ADJETIVOS"/>
    <s v="VIATICOS Y SUBSISTENCIAS EN EL INTERIOR"/>
    <s v="RECURSOS FISCALES"/>
    <s v="SIN ORGANISMO"/>
    <s v="SIN CORRELATIVO"/>
    <s v="NO APLICA"/>
    <m/>
    <m/>
    <s v="NUEVA"/>
    <s v="NO APLICA"/>
    <s v="OTRO"/>
    <s v="NA"/>
    <s v="06"/>
    <s v="NA"/>
    <s v="NA"/>
    <s v="NO"/>
    <n v="0"/>
    <n v="0"/>
    <n v="0"/>
    <n v="0"/>
    <n v="0"/>
    <n v="0"/>
    <n v="390"/>
    <n v="0"/>
    <n v="390"/>
    <n v="0"/>
    <n v="0"/>
    <n v="0"/>
    <n v="0"/>
    <n v="0"/>
    <n v="0"/>
    <n v="390"/>
    <n v="0"/>
    <n v="390"/>
    <n v="0"/>
    <n v="0"/>
    <n v="0"/>
    <n v="0"/>
    <n v="0"/>
    <n v="0"/>
    <n v="390"/>
    <n v="0"/>
    <n v="390"/>
    <n v="0"/>
    <n v="0"/>
    <n v="0"/>
    <n v="0"/>
    <n v="0"/>
    <n v="0"/>
    <n v="390"/>
    <n v="0"/>
    <n v="390"/>
    <n v="1560"/>
    <n v="0"/>
    <n v="1560"/>
    <m/>
    <m/>
    <n v="1"/>
    <n v="0"/>
    <n v="0"/>
    <n v="1560"/>
    <n v="0"/>
    <n v="0"/>
    <n v="0"/>
    <n v="0"/>
    <n v="0"/>
    <n v="0"/>
    <n v="0"/>
    <n v="0"/>
    <n v="0"/>
    <n v="0"/>
    <n v="0"/>
    <n v="0"/>
    <n v="0"/>
    <n v="0"/>
    <n v="0"/>
    <n v="0"/>
    <n v="0"/>
    <n v="0"/>
    <n v="0"/>
    <n v="0"/>
    <n v="0"/>
    <n v="0"/>
    <n v="0"/>
    <n v="0"/>
    <n v="0"/>
    <n v="0"/>
    <n v="0"/>
    <n v="0"/>
    <m/>
    <n v="0"/>
    <n v="0"/>
    <n v="0"/>
    <n v="0"/>
    <n v="0"/>
    <n v="0"/>
    <n v="0"/>
    <n v="0"/>
    <m/>
    <n v="0"/>
    <n v="0"/>
    <n v="0"/>
    <n v="0"/>
    <n v="0"/>
    <s v="NO"/>
    <s v="VALIDADO"/>
    <n v="0"/>
    <n v="0"/>
    <s v="COORDINACION GENERAL "/>
    <s v="COOR SOSTENIBILIDAD SISTEMA RECURSOS "/>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560"/>
    <n v="1560"/>
    <n v="1560"/>
  </r>
  <r>
    <s v="121000001"/>
    <s v="SUBSE PROVISION SERVICIOS SALUD"/>
    <s v="VIATICOS Y SUBSISTENCIAS EN EL INTERIOR"/>
    <n v="9999"/>
    <x v="0"/>
    <s v="000"/>
    <x v="0"/>
    <x v="0"/>
    <x v="0"/>
    <x v="0"/>
    <s v="0000"/>
    <s v="0000"/>
    <s v="PROVISION Y PRESTACION DE SERVICIOS DE SALUD"/>
    <s v="SIN PROYECTO"/>
    <s v="PRESTACIONES DE SALUD A LA POBLACION"/>
    <s v="VIATICOS Y SUBSISTENCIAS EN EL INTERIOR"/>
    <s v="RECURSOS FISCALES"/>
    <s v="SIN ORGANISMO"/>
    <s v="SIN CORRELATIVO"/>
    <s v="NO APLICA"/>
    <s v="k. Coordinar con los niveles desconcentrados, la adecuada gestión relacionada al ámbito_x000a_de su competencia;_x000a_"/>
    <s v="N/A"/>
    <s v="NUEVA"/>
    <s v="NO APLICA "/>
    <s v="OTRO"/>
    <s v="NA"/>
    <s v="06"/>
    <s v="NA"/>
    <s v="NA"/>
    <s v="NO"/>
    <n v="0"/>
    <n v="0"/>
    <n v="0"/>
    <n v="0"/>
    <n v="0"/>
    <n v="0"/>
    <n v="30800"/>
    <n v="0"/>
    <n v="30800"/>
    <n v="0"/>
    <n v="0"/>
    <n v="0"/>
    <n v="0"/>
    <n v="0"/>
    <n v="0"/>
    <n v="30800"/>
    <n v="0"/>
    <n v="30800"/>
    <n v="0"/>
    <n v="0"/>
    <n v="0"/>
    <n v="0"/>
    <n v="0"/>
    <n v="0"/>
    <n v="30800"/>
    <n v="0"/>
    <n v="30800"/>
    <n v="0"/>
    <n v="0"/>
    <n v="0"/>
    <n v="0"/>
    <n v="0"/>
    <n v="0"/>
    <n v="30800"/>
    <n v="0"/>
    <n v="30800"/>
    <n v="123200"/>
    <n v="0"/>
    <n v="123200"/>
    <s v="VIATICOS PARA EFECTUAR EL CONTROL DE LA ATENCIÓN INTEGRAL EN SALUD EN LOS ESTABLECIMIENTOS DE SALUD DEL MSP "/>
    <s v="SI"/>
    <n v="1"/>
    <n v="0"/>
    <n v="0"/>
    <n v="113118.07"/>
    <n v="0"/>
    <n v="10081.929999999993"/>
    <n v="0"/>
    <n v="10081.929999999993"/>
    <n v="0"/>
    <n v="0"/>
    <n v="0"/>
    <n v="0"/>
    <n v="0"/>
    <n v="0"/>
    <m/>
    <n v="0"/>
    <n v="0"/>
    <n v="0"/>
    <n v="0"/>
    <n v="0"/>
    <n v="0"/>
    <n v="0"/>
    <n v="0"/>
    <m/>
    <n v="0"/>
    <n v="0"/>
    <n v="0"/>
    <n v="0"/>
    <n v="0"/>
    <n v="0"/>
    <n v="0"/>
    <n v="0"/>
    <m/>
    <n v="10081.93"/>
    <n v="10081.93"/>
    <n v="0"/>
    <n v="0"/>
    <n v="0"/>
    <n v="0"/>
    <n v="0"/>
    <n v="0"/>
    <m/>
    <n v="0"/>
    <n v="0"/>
    <n v="0"/>
    <n v="10081.93"/>
    <n v="10081.93"/>
    <s v="SI"/>
    <s v="VALIDADO"/>
    <n v="-43128.13"/>
    <n v="53210.06"/>
    <s v="VICEM ATENCION INTEGRAL SALUD"/>
    <s v="SUB PROVISION SERVICIOS SALUD"/>
    <s v="PLANTA CENTRAL"/>
    <s v="PICHINCHA"/>
    <s v="QUITO"/>
    <s v="GASTOS OPERATIVOS"/>
    <s v="0"/>
    <s v="PROV"/>
    <s v="CORRIENTE"/>
    <s v="90000001"/>
    <m/>
    <s v="6. Garantizar el  derecho a la salud integral, gratuita y de calidad"/>
    <s v="OE5 Incrementar la cobertura de las prestaciones de servicios de salud"/>
    <s v="OE_5"/>
    <m/>
    <n v="10081.93"/>
    <n v="-7.2759576141834259E-12"/>
    <n v="0"/>
    <n v="0"/>
    <n v="0"/>
    <s v="53"/>
    <m/>
    <m/>
    <m/>
    <n v="34454.99"/>
    <n v="0"/>
    <n v="34454.99"/>
    <n v="3605.01"/>
    <n v="0"/>
    <n v="3605.01"/>
    <n v="3605.01"/>
    <n v="0"/>
    <n v="3605.01"/>
    <m/>
    <m/>
    <s v="OK"/>
    <s v="REVISAR"/>
    <n v="0"/>
    <s v="ANTICIPADO"/>
    <s v="Existe una certificación presupuestaria anclada a esta línea, la reforma en tránsito afectaría a esta certificacion."/>
    <n v="38060"/>
    <n v="15150.059999999998"/>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135520"/>
    <n v="123200"/>
    <n v="123200"/>
  </r>
  <r>
    <s v="121000002"/>
    <s v="SUBSE PROVISION SERVICIOS SALUD"/>
    <s v="PPR_VIATICOS Y SUBSISTENCIAS EN EL INTERIOR"/>
    <n v="9999"/>
    <x v="2"/>
    <s v="000"/>
    <x v="2"/>
    <x v="0"/>
    <x v="0"/>
    <x v="0"/>
    <s v="0000"/>
    <s v="0000"/>
    <s v="PREVENCION Y PROMOCION DE LA SALUD"/>
    <s v="SIN PROYECTO"/>
    <s v="DESNUTRICION INFANTIL CONTROL PRENATAL"/>
    <s v="VIATICOS Y SUBSISTENCIAS EN EL INTERIOR"/>
    <s v="RECURSOS FISCALES"/>
    <s v="SIN ORGANISMO"/>
    <s v="SIN CORRELATIVO"/>
    <s v="Presupuesto por Resultados"/>
    <m/>
    <m/>
    <s v="NUEVA"/>
    <s v="NO APLICA "/>
    <s v="OTRO"/>
    <s v="NA"/>
    <s v="06"/>
    <s v="NA"/>
    <s v="NA"/>
    <s v="NO"/>
    <n v="0"/>
    <n v="0"/>
    <n v="0"/>
    <n v="0"/>
    <n v="0"/>
    <n v="0"/>
    <n v="1200"/>
    <n v="0"/>
    <n v="1200"/>
    <n v="0"/>
    <n v="0"/>
    <n v="0"/>
    <n v="0"/>
    <n v="0"/>
    <n v="0"/>
    <n v="1200"/>
    <n v="0"/>
    <n v="1200"/>
    <n v="0"/>
    <n v="0"/>
    <n v="0"/>
    <n v="0"/>
    <n v="0"/>
    <n v="0"/>
    <n v="1200"/>
    <n v="0"/>
    <n v="1200"/>
    <n v="0"/>
    <n v="0"/>
    <n v="0"/>
    <n v="0"/>
    <n v="0"/>
    <n v="0"/>
    <n v="1200"/>
    <n v="0"/>
    <n v="1200"/>
    <n v="4800"/>
    <n v="0"/>
    <n v="4800"/>
    <s v="PPR_VIATICOS PARA EFECTUAR EL CONTROL DE LA ATENCIÓN MATERNO INFANTIL EN LOS ESTABLECIMIENTOS DE SALUD DEL MSP "/>
    <s v="SI"/>
    <n v="1"/>
    <n v="0"/>
    <n v="0"/>
    <n v="0"/>
    <n v="0"/>
    <n v="4800"/>
    <n v="0"/>
    <n v="4800"/>
    <n v="0"/>
    <n v="0"/>
    <n v="0"/>
    <n v="0"/>
    <n v="0"/>
    <n v="0"/>
    <n v="1200"/>
    <n v="0"/>
    <n v="1200"/>
    <n v="0"/>
    <n v="0"/>
    <n v="0"/>
    <n v="0"/>
    <n v="0"/>
    <n v="0"/>
    <n v="1200"/>
    <n v="0"/>
    <n v="1200"/>
    <n v="0"/>
    <n v="0"/>
    <n v="0"/>
    <n v="0"/>
    <n v="0"/>
    <n v="0"/>
    <n v="1200"/>
    <n v="0"/>
    <n v="1200"/>
    <n v="0"/>
    <n v="0"/>
    <n v="0"/>
    <n v="0"/>
    <n v="0"/>
    <n v="0"/>
    <n v="1200"/>
    <n v="0"/>
    <n v="1200"/>
    <n v="4800"/>
    <n v="0"/>
    <n v="4800"/>
    <s v="SI"/>
    <s v="VALIDADO"/>
    <n v="0"/>
    <n v="4800"/>
    <s v="VICEM ATENCION INTEGRAL SALUD"/>
    <s v="SUB PROVISION SERVICIOS SALUD"/>
    <s v="PLANTA CENTRAL"/>
    <s v="PICHINCHA"/>
    <s v="QUITO"/>
    <s v="GASTOS OPERATIVOS"/>
    <s v="0"/>
    <s v="PROM"/>
    <s v="CORRIENTE"/>
    <s v="55000004"/>
    <m/>
    <s v="6. Garantizar el  derecho a la salud integral, gratuita y de calidad"/>
    <s v="OE3 Incrementar la promoción de la salud en la población a través de los estilos de vida"/>
    <s v="OE_3"/>
    <m/>
    <n v="0"/>
    <n v="4800"/>
    <n v="0"/>
    <n v="0"/>
    <n v="0"/>
    <s v="53"/>
    <m/>
    <m/>
    <m/>
    <n v="0"/>
    <n v="0"/>
    <n v="0"/>
    <n v="0"/>
    <n v="0"/>
    <n v="0"/>
    <n v="0"/>
    <n v="0"/>
    <n v="0"/>
    <m/>
    <m/>
    <s v="OK"/>
    <s v="OK"/>
    <n v="0"/>
    <s v=""/>
    <n v="0"/>
    <n v="0"/>
    <n v="480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REVENIR ORIENTAR DISMINUIR LOS FACTORES DE RIESGO DETECTAR PROBLEMAS DE SALUD DE LAS EMBARAZADAS Y TRATARLOS A TIEMPO PARA  AYUDAR A PREVENIR LA DESNUTRICION QUE ES UN OBSTACULO QUE LIMITA EL CRECIMIENTO FISICO EL DESARROLLO COGNITIVO Y DEL SISTEMA INMUNOLOGICO DE LA NINEZ."/>
    <n v="24960"/>
    <n v="24960"/>
    <n v="24960"/>
  </r>
  <r>
    <s v="121000003"/>
    <s v="SUBSE PROVISION SERVICIOS SALUD"/>
    <s v="VIATICOS Y SUBSISTENCIAS EN EL INTERIOR"/>
    <n v="9999"/>
    <x v="0"/>
    <s v="000"/>
    <x v="0"/>
    <x v="12"/>
    <x v="0"/>
    <x v="0"/>
    <s v="0000"/>
    <s v="0000"/>
    <s v="PROVISION Y PRESTACION DE SERVICIOS DE SALUD"/>
    <s v="SIN PROYECTO"/>
    <s v="PRESTACIONES DE SALUD A LA POBLACION"/>
    <s v="OBLIGACIONES DE EJERCICIOS ANTERIORES POR EGRESOS"/>
    <s v="RECURSOS FISCALES"/>
    <s v="SIN ORGANISMO"/>
    <s v="SIN CORRELATIVO"/>
    <s v="NO APLICA"/>
    <s v="k. Coordinar con los niveles desconcentrados, la adecuada gestión relacionada al ámbito_x000a_de su competencia;_x000a_"/>
    <s v="N/A"/>
    <s v="ARRASTRE"/>
    <s v="NO APLICA "/>
    <s v="OTRO"/>
    <s v="NA"/>
    <s v="06"/>
    <s v="NA"/>
    <s v="NA"/>
    <s v="NO"/>
    <n v="0"/>
    <n v="0"/>
    <n v="0"/>
    <n v="960"/>
    <n v="0"/>
    <n v="960"/>
    <n v="720"/>
    <n v="0"/>
    <n v="720"/>
    <n v="720"/>
    <n v="0"/>
    <n v="720"/>
    <n v="0"/>
    <n v="0"/>
    <n v="0"/>
    <n v="0"/>
    <n v="0"/>
    <n v="0"/>
    <n v="0"/>
    <n v="0"/>
    <n v="0"/>
    <n v="0"/>
    <n v="0"/>
    <n v="0"/>
    <n v="0"/>
    <n v="0"/>
    <n v="0"/>
    <n v="0"/>
    <n v="0"/>
    <n v="0"/>
    <n v="0"/>
    <n v="0"/>
    <n v="0"/>
    <n v="0"/>
    <n v="0"/>
    <n v="0"/>
    <n v="2400"/>
    <n v="0"/>
    <n v="2400"/>
    <s v="VIATICOS PARA EFECTUAR EL CONTROL DE LA ATENCIÓN INTEGRAL EN SALUD EN LOS ESTABLECIMIENTOS DE SALUD DEL MSP Y DELEGACIONES DE LA MÁXIMA AUTORIDAD. "/>
    <s v="SI"/>
    <n v="1"/>
    <n v="0"/>
    <n v="0"/>
    <n v="0"/>
    <n v="0"/>
    <n v="2400"/>
    <n v="0"/>
    <n v="2400"/>
    <n v="0"/>
    <n v="0"/>
    <n v="0"/>
    <n v="0"/>
    <n v="0"/>
    <n v="0"/>
    <n v="960"/>
    <n v="0"/>
    <n v="960"/>
    <n v="720"/>
    <n v="0"/>
    <n v="720"/>
    <n v="720"/>
    <n v="0"/>
    <n v="720"/>
    <n v="0"/>
    <n v="0"/>
    <n v="0"/>
    <n v="0"/>
    <n v="0"/>
    <n v="0"/>
    <n v="0"/>
    <n v="0"/>
    <n v="0"/>
    <n v="0"/>
    <n v="0"/>
    <n v="0"/>
    <n v="0"/>
    <n v="0"/>
    <n v="0"/>
    <n v="0"/>
    <n v="0"/>
    <n v="0"/>
    <n v="0"/>
    <n v="0"/>
    <n v="0"/>
    <n v="2400"/>
    <n v="0"/>
    <n v="2400"/>
    <s v="SI"/>
    <s v="VALIDADO"/>
    <n v="0"/>
    <n v="2400"/>
    <s v="VICEM ATENCION INTEGRAL SALUD"/>
    <s v="SUB PROVISION SERVICIOS SALUD"/>
    <s v="PLANTA CENTRAL"/>
    <s v="PICHINCHA"/>
    <s v="QUITO"/>
    <s v="PASIVO AÑOS ANTERIORES"/>
    <s v="0"/>
    <s v="PROV"/>
    <s v="CORRIENTE"/>
    <s v="90000001"/>
    <m/>
    <s v="6. Garantizar el  derecho a la salud integral, gratuita y de calidad"/>
    <s v="OE5 Incrementar la cobertura de las prestaciones de servicios de salud"/>
    <s v="OE_5"/>
    <m/>
    <n v="2400"/>
    <n v="0"/>
    <n v="0"/>
    <n v="0"/>
    <n v="0"/>
    <s v="99"/>
    <m/>
    <m/>
    <m/>
    <n v="0"/>
    <n v="0"/>
    <n v="0"/>
    <n v="0"/>
    <n v="0"/>
    <n v="0"/>
    <n v="0"/>
    <n v="0"/>
    <n v="0"/>
    <m/>
    <m/>
    <s v="OK"/>
    <s v="OK"/>
    <n v="0"/>
    <s v=""/>
    <n v="0"/>
    <n v="0"/>
    <n v="240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1900"/>
    <n v="1900"/>
    <n v="1900"/>
  </r>
  <r>
    <s v="121000004"/>
    <s v="SUBSE PROVISION SERVICIOS SALUD"/>
    <s v="CONTRATOS EMERGENCIA - REDISTRIBUCIÓN"/>
    <n v="9999"/>
    <x v="0"/>
    <s v="000"/>
    <x v="0"/>
    <x v="29"/>
    <x v="0"/>
    <x v="0"/>
    <s v="0000"/>
    <s v="0000"/>
    <s v="PROVISION Y PRESTACION DE SERVICIOS DE SALUD"/>
    <s v="SIN PROYECTO"/>
    <s v="PRESTACIONES DE SALUD A LA POBLACION"/>
    <s v="DISPOSITIVOS MEDICOS PARA LABORATORIO CLINICO Y DE"/>
    <s v="RECURSOS FISCALES"/>
    <s v="SIN ORGANISMO"/>
    <s v="SIN CORRELATIVO"/>
    <s v="NO APLICA"/>
    <m/>
    <m/>
    <s v="ARRASTRE"/>
    <s v="NO APLICA "/>
    <s v="OTRO"/>
    <s v="NA"/>
    <s v="02"/>
    <s v="NA"/>
    <s v="NA"/>
    <s v="NO"/>
    <n v="0"/>
    <n v="0"/>
    <n v="0"/>
    <n v="0"/>
    <n v="0"/>
    <n v="0"/>
    <n v="0"/>
    <n v="0"/>
    <n v="0"/>
    <n v="0"/>
    <n v="0"/>
    <n v="0"/>
    <n v="0"/>
    <n v="0"/>
    <n v="0"/>
    <n v="0"/>
    <n v="0"/>
    <n v="0"/>
    <n v="0"/>
    <n v="0"/>
    <n v="0"/>
    <n v="0"/>
    <n v="0"/>
    <n v="0"/>
    <n v="4177666"/>
    <n v="0"/>
    <n v="4177666"/>
    <n v="0"/>
    <n v="0"/>
    <n v="0"/>
    <n v="0"/>
    <n v="0"/>
    <n v="0"/>
    <n v="0"/>
    <n v="0"/>
    <n v="0"/>
    <n v="4177666"/>
    <n v="0"/>
    <n v="4177666"/>
    <m/>
    <s v="SI"/>
    <n v="1"/>
    <n v="0"/>
    <n v="0"/>
    <n v="4177666"/>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PROVISION SERVICIOS SALUD"/>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4249971.0399999991"/>
    <n v="4249971.0399999991"/>
    <n v="4249971.0399999991"/>
  </r>
  <r>
    <s v="121000005"/>
    <s v="SUBSE PROVISION SERVICIOS SALUD"/>
    <s v="CONVENIO MARCO INTERINSTITUCIONAL ENTRE EL MINISTERIO DE SALUD PÚBLICA Y EL INSTITUTO ECUATORIANO DE SEGURIDAD SOCIAL"/>
    <n v="9999"/>
    <x v="0"/>
    <s v="000"/>
    <x v="0"/>
    <x v="14"/>
    <x v="0"/>
    <x v="0"/>
    <s v="0000"/>
    <s v="0000"/>
    <s v="PROVISION Y PRESTACION DE SERVICIOS DE SALUD"/>
    <s v="SIN PROYECTO"/>
    <s v="PRESTACIONES DE SALUD A LA POBLACION"/>
    <s v=""/>
    <s v="RECURSOS FISCALES"/>
    <s v="SIN ORGANISMO"/>
    <s v="SIN CORRELATIVO"/>
    <s v="GERENCIA INSTITUCIONAL DE ESTRATEGIAS DE ABASTECIMIENTO DE MEDICAMENTOS Y DISPOSITIVOS)"/>
    <s v="Garantizar la calidad y calidez en la prestación de servicios de salud del Ministerio de Salud Pública, articulados a todos los niveles de atención que conforman el Sistema Nacional de Salud, conforme a las políticas sectoriales y en el marco del derecho y equidad social"/>
    <s v="Garantizar la calidad y calidez en la prestación de servicios de salud del Ministerio de Salud Pública, articulados a todos los niveles de atención que conforman el Sistema Nacional de Salud, conforme a las políticas sectoriales y en el marco del derecho y equidad social"/>
    <s v="NUEVA"/>
    <s v="NO APLICA "/>
    <s v="OTRO"/>
    <s v="NA"/>
    <s v=""/>
    <s v=""/>
    <s v=""/>
    <s v="NO"/>
    <m/>
    <m/>
    <m/>
    <m/>
    <m/>
    <m/>
    <m/>
    <m/>
    <m/>
    <m/>
    <m/>
    <m/>
    <m/>
    <m/>
    <m/>
    <m/>
    <m/>
    <m/>
    <m/>
    <m/>
    <m/>
    <m/>
    <m/>
    <m/>
    <m/>
    <m/>
    <m/>
    <m/>
    <m/>
    <m/>
    <m/>
    <m/>
    <m/>
    <m/>
    <m/>
    <n v="0"/>
    <n v="0"/>
    <n v="0"/>
    <n v="0"/>
    <s v="SIN EROGACIÓN DE RECURSOS"/>
    <s v="NO"/>
    <s v="1.0"/>
    <n v="0"/>
    <n v="0"/>
    <n v="0"/>
    <n v="0"/>
    <n v="0"/>
    <n v="0"/>
    <n v="0"/>
    <m/>
    <m/>
    <m/>
    <m/>
    <m/>
    <m/>
    <m/>
    <m/>
    <m/>
    <m/>
    <m/>
    <m/>
    <m/>
    <m/>
    <m/>
    <m/>
    <m/>
    <m/>
    <m/>
    <m/>
    <m/>
    <m/>
    <m/>
    <m/>
    <m/>
    <m/>
    <m/>
    <m/>
    <m/>
    <m/>
    <m/>
    <m/>
    <m/>
    <m/>
    <m/>
    <n v="0"/>
    <n v="0"/>
    <n v="0"/>
    <n v="0"/>
    <s v="SI"/>
    <s v="VALIDADO"/>
    <n v="0"/>
    <n v="0"/>
    <s v="VICEM ATENCION INTEGRAL SALUD"/>
    <s v="SUB PROVISION SERVICIOS SALUD"/>
    <s v="PLANTA CENTRAL"/>
    <s v="PICHINCHA"/>
    <s v="QUITO"/>
    <s v=""/>
    <s v="0"/>
    <s v="PROV"/>
    <s v="CORRIENTE"/>
    <s v="90000001"/>
    <m/>
    <s v="6. Garantizar el  derecho a la salud integral, gratuita y de calidad"/>
    <s v="OE5 Incrementar la cobertura de las prestaciones de servicios de salud"/>
    <s v="OE_5"/>
    <m/>
    <n v="0"/>
    <n v="0"/>
    <n v="0"/>
    <n v="0"/>
    <n v="0"/>
    <s v=""/>
    <m/>
    <m/>
    <m/>
    <n v="0"/>
    <s v=""/>
    <n v="0"/>
    <n v="0"/>
    <s v=""/>
    <n v="0"/>
    <n v="0"/>
    <s v=""/>
    <n v="0"/>
    <m/>
    <m/>
    <s v="OK"/>
    <s v="OK"/>
    <n v="0"/>
    <s v=""/>
    <n v="0"/>
    <n v="0"/>
    <n v="0"/>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0"/>
    <n v="0"/>
    <n v="0"/>
  </r>
  <r>
    <s v="121001001"/>
    <s v="DIR NAC CENTROS ESPECIALIZADOS"/>
    <s v="CONTRATACIÓN DEL SERVICIO INTEGRAL DE TAMIZAJE METABÓLICO NEONATAL"/>
    <n v="9999"/>
    <x v="2"/>
    <s v="000"/>
    <x v="5"/>
    <x v="30"/>
    <x v="0"/>
    <x v="0"/>
    <s v="0000"/>
    <s v="0000"/>
    <s v="PREVENCION Y PROMOCION DE LA SALUD"/>
    <s v="SIN PROYECTO"/>
    <s v="DESNUTRICION INFANTIL CONTROL NIÑO SANO SIN POLITICA DE IGUALDAD"/>
    <s v="SERVICIOS MEDICOS HOSPITALARIOS Y COMPLEMENTARIOS"/>
    <s v="RECURSOS FISCALES"/>
    <s v="SIN ORGANISMO"/>
    <s v="SIN CORRELATIVO"/>
    <s v="Presupuesto por Resultados"/>
    <s v="s. Realizar el seguimiento para la asignación y disponibilidad de recursos: financieros, talento humano, equipamiento, medicamentos, dispositivos médicos y otros necesarios para la implementación y provisión de los servicios de salud en los centros especializados del Ministerio de Salud Pública; y,"/>
    <s v="2. Planes, programas, proyectos, herramientas y/o instrumentos técnicos con lineamientos/estrategias para la gestión de servicios de salud, incluyendo salud mental; así como también para los procesos de donación, transfusión, uso de la sangre humana, componentes sanguíneos y hemoderivados de los centros especializados."/>
    <s v="ARRASTRE"/>
    <s v="SERCOP-SELPROV-001-2019 / ORDEN CE-2020000"/>
    <s v="CATÁLOGO ELECTRÓNICO"/>
    <n v="12"/>
    <s v="06"/>
    <s v="NA"/>
    <s v="NA"/>
    <s v="NO"/>
    <n v="0"/>
    <n v="0"/>
    <n v="0"/>
    <n v="0"/>
    <n v="0"/>
    <n v="0"/>
    <n v="977670"/>
    <n v="0"/>
    <n v="977670"/>
    <n v="0"/>
    <n v="0"/>
    <n v="0"/>
    <n v="0"/>
    <n v="0"/>
    <n v="0"/>
    <n v="0"/>
    <n v="0"/>
    <n v="0"/>
    <n v="0"/>
    <n v="0"/>
    <n v="0"/>
    <n v="0"/>
    <n v="0"/>
    <n v="0"/>
    <n v="0"/>
    <n v="0"/>
    <n v="0"/>
    <n v="0"/>
    <n v="0"/>
    <n v="0"/>
    <n v="0"/>
    <n v="0"/>
    <n v="0"/>
    <n v="0"/>
    <n v="0"/>
    <n v="0"/>
    <n v="977670"/>
    <n v="0"/>
    <n v="977670"/>
    <s v="PROCESO CON PLURIANUAL AÑO 2021: $1,00 ; AÑO 2022: $977,670,00 "/>
    <s v="SI"/>
    <n v="1"/>
    <n v="977670"/>
    <n v="0"/>
    <n v="978180"/>
    <n v="0"/>
    <n v="977160"/>
    <n v="0"/>
    <n v="977160"/>
    <n v="0"/>
    <n v="0"/>
    <n v="0"/>
    <n v="0"/>
    <n v="0"/>
    <n v="0"/>
    <n v="977160"/>
    <n v="0"/>
    <n v="977160"/>
    <n v="0"/>
    <n v="0"/>
    <n v="0"/>
    <n v="0"/>
    <n v="0"/>
    <n v="0"/>
    <n v="0"/>
    <n v="0"/>
    <n v="0"/>
    <n v="0"/>
    <n v="0"/>
    <n v="0"/>
    <n v="0"/>
    <n v="0"/>
    <n v="0"/>
    <n v="0"/>
    <n v="0"/>
    <n v="0"/>
    <n v="0"/>
    <n v="0"/>
    <n v="0"/>
    <n v="0"/>
    <n v="0"/>
    <n v="0"/>
    <m/>
    <n v="0"/>
    <n v="0"/>
    <n v="977160"/>
    <n v="0"/>
    <n v="977160"/>
    <s v="SI"/>
    <s v="VALIDADO"/>
    <n v="0"/>
    <n v="977160"/>
    <s v="VICEM ATENCION INTEGRAL SALUD"/>
    <s v="SUB ATENCION SALUD MOVIL HOSPITALARIA CENTROS ESPECIALIZADOS"/>
    <s v="PLANTA CENTRAL"/>
    <s v="PICHINCHA"/>
    <s v="QUITO"/>
    <s v="RED PÚBLICA Y COMPLEMENTARIA"/>
    <s v="0"/>
    <s v="PROM"/>
    <s v="CORRIENTE"/>
    <s v="55000008"/>
    <m/>
    <s v="6. Garantizar el  derecho a la salud integral, gratuita y de calidad"/>
    <s v="OE3 Incrementar la promoción de la salud en la población a través de los estilos de vida"/>
    <s v="OE_3"/>
    <m/>
    <n v="977160"/>
    <n v="0"/>
    <n v="0"/>
    <n v="0"/>
    <n v="0"/>
    <s v="53"/>
    <m/>
    <m/>
    <m/>
    <n v="0"/>
    <n v="0"/>
    <n v="0"/>
    <n v="977160"/>
    <n v="0"/>
    <n v="977160"/>
    <n v="977160"/>
    <n v="0"/>
    <n v="977160"/>
    <m/>
    <m/>
    <s v="OK"/>
    <s v="OK"/>
    <n v="0"/>
    <s v="ANTICIPADO"/>
    <n v="0"/>
    <n v="97716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REVENIR ORIENTAR DISMINUIR LOS FACTORES DE RIESGO DETECTAR PROBLEMAS DE SALUD Y TRATARLOS A TIEMPO PARA  AYUDAR A PREVENIR LA DESNUTRICION QUE ES UN OBSTACULO QUE LIMITA EL CRECIMIENTO FISICO EL DESARROLLO COGNITIVO Y DEL SISTEMA INMUNOLOGICO DE LA NINEZ."/>
    <n v="977670"/>
    <n v="977670"/>
    <n v="977670"/>
  </r>
  <r>
    <s v="121001002"/>
    <s v="DIR NAC CENTROS ESPECIALIZADOS"/>
    <s v="CONTRATACIÓN DEL SERVICIO INTEGRAL DE TAMIZAJE METABÓLICO NEONATAL"/>
    <n v="9999"/>
    <x v="2"/>
    <s v="000"/>
    <x v="1"/>
    <x v="30"/>
    <x v="0"/>
    <x v="0"/>
    <s v="0000"/>
    <s v="0000"/>
    <s v="PREVENCION Y PROMOCION DE LA SALUD"/>
    <s v="SIN PROYECTO"/>
    <s v="DESNUTRICION INFANTIL CONTROL NIÑO SANO"/>
    <s v="SERVICIOS MEDICOS HOSPITALARIOS Y COMPLEMENTARIOS"/>
    <s v="RECURSOS FISCALES"/>
    <s v="SIN ORGANISMO"/>
    <s v="SIN CORRELATIVO"/>
    <s v="Presupuesto por Resultados"/>
    <s v="s. Realizar el seguimiento para la asignación y disponibilidad de recursos: financieros, talento humano, equipamiento, medicamentos, dispositivos médicos y otros necesarios para la implementación y provisión de los servicios de salud en los centros especializados del Ministerio de Salud Pública; y,"/>
    <s v="2. Planes, programas, proyectos, herramientas y/o instrumentos técnicos con lineamientos/estrategias para la gestión de servicios de salud, incluyendo salud mental; así como también para los procesos de donación, transfusión, uso de la sangre humana, componentes sanguíneos y hemoderivados de los centros especializados."/>
    <s v="NUEVA"/>
    <m/>
    <s v="CATÁLOGO ELECTRÓNICO"/>
    <n v="12"/>
    <s v="06"/>
    <s v="NA"/>
    <s v="NA"/>
    <s v="NO"/>
    <n v="0"/>
    <n v="0"/>
    <n v="0"/>
    <n v="0"/>
    <n v="0"/>
    <n v="0"/>
    <n v="0"/>
    <n v="0"/>
    <n v="0"/>
    <n v="0"/>
    <n v="0"/>
    <n v="0"/>
    <n v="823995.61"/>
    <n v="0"/>
    <n v="823995.61"/>
    <n v="0"/>
    <n v="0"/>
    <n v="0"/>
    <n v="823995.61"/>
    <n v="0"/>
    <n v="823995.61"/>
    <n v="0"/>
    <n v="0"/>
    <n v="0"/>
    <n v="823995.61"/>
    <n v="0"/>
    <n v="823995.61"/>
    <n v="0"/>
    <n v="0"/>
    <n v="0"/>
    <n v="823995.61"/>
    <n v="0"/>
    <n v="823995.61"/>
    <n v="823995.62"/>
    <n v="0"/>
    <n v="823995.62"/>
    <n v="4119978.06"/>
    <n v="0"/>
    <n v="4119978.06"/>
    <s v="NO APLICA"/>
    <s v="SI"/>
    <n v="1"/>
    <n v="0"/>
    <n v="0"/>
    <n v="1088639.95"/>
    <n v="0"/>
    <n v="3031338.1100000003"/>
    <n v="0"/>
    <n v="3031338.1100000003"/>
    <n v="0"/>
    <n v="0"/>
    <n v="0"/>
    <n v="0"/>
    <n v="0"/>
    <n v="0"/>
    <n v="0"/>
    <n v="0"/>
    <n v="0"/>
    <n v="0"/>
    <n v="0"/>
    <n v="0"/>
    <m/>
    <n v="0"/>
    <n v="0"/>
    <n v="0"/>
    <n v="0"/>
    <n v="0"/>
    <m/>
    <n v="0"/>
    <n v="0"/>
    <n v="0"/>
    <n v="0"/>
    <n v="0"/>
    <m/>
    <n v="0"/>
    <n v="0"/>
    <n v="0"/>
    <n v="0"/>
    <n v="0"/>
    <m/>
    <n v="0"/>
    <n v="0"/>
    <n v="3031338.11"/>
    <n v="0"/>
    <n v="3031338.11"/>
    <n v="3031338.11"/>
    <n v="0"/>
    <n v="3031338.11"/>
    <s v="SI"/>
    <s v="VALIDADO"/>
    <n v="-31109.23"/>
    <n v="3062447.34"/>
    <s v="VICEM ATENCION INTEGRAL SALUD"/>
    <s v="SUB ATENCION SALUD MOVIL HOSPITALARIA CENTROS ESPECIALIZADOS"/>
    <s v="PLANTA CENTRAL"/>
    <s v="PICHINCHA"/>
    <s v="QUITO"/>
    <s v="RED PÚBLICA Y COMPLEMENTARIA"/>
    <s v="0"/>
    <s v="PROM"/>
    <s v="CORRIENTE"/>
    <s v="55000005"/>
    <m/>
    <s v="6. Garantizar el  derecho a la salud integral, gratuita y de calidad"/>
    <s v="OE3 Incrementar la promoción de la salud en la población a través de los estilos de vida"/>
    <s v="OE_3"/>
    <m/>
    <n v="3031338.11"/>
    <n v="4.6566128730773926E-10"/>
    <n v="805140"/>
    <n v="0"/>
    <n v="0"/>
    <s v="53"/>
    <s v="NO"/>
    <s v="REF PAC 001: INCLUSIÓN"/>
    <m/>
    <n v="1468422"/>
    <n v="0"/>
    <n v="1468422"/>
    <n v="0"/>
    <n v="0"/>
    <n v="0"/>
    <n v="0"/>
    <n v="0"/>
    <n v="0"/>
    <m/>
    <m/>
    <s v="OK"/>
    <s v="OK"/>
    <n v="0"/>
    <s v=""/>
    <n v="0"/>
    <n v="1468422"/>
    <n v="1594025.3399999999"/>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4494503"/>
    <n v="4119978.06"/>
    <n v="4119978.06"/>
  </r>
  <r>
    <s v="121001003"/>
    <s v="DIR NAC CENTROS ESPECIALIZADOS"/>
    <s v="ADQUISICIÓN DE GUANTES DE EXAMINACIÓN (LÁTEX Y NITRILO) Y GUANTES QUIRÚRGICOS"/>
    <n v="9999"/>
    <x v="0"/>
    <s v="000"/>
    <x v="0"/>
    <x v="17"/>
    <x v="0"/>
    <x v="0"/>
    <s v="0000"/>
    <s v="0000"/>
    <s v="PROVISION Y PRESTACION DE SERVICIOS DE SALUD"/>
    <s v="SIN PROYECTO"/>
    <s v="PRESTACIONES DE SALUD A LA POBLACION"/>
    <s v="DISPOSITIVOS MEDICOS DE USO GENERAL"/>
    <s v="RECURSOS FISCALES"/>
    <s v="SIN ORGANISMO"/>
    <s v="SIN CORRELATIVO"/>
    <s v="EMERGENCIA SANITARIA POR COVID"/>
    <s v="s. Realizar el seguimiento para la asignación y disponibilidad de recursos: financieros, talento humano, equipamiento, medicamentos, dispositivos médicos y otros necesarios para la implementación y provisión de los servicios de salud en los centros especializados del Ministerio de Salud Pública; y,"/>
    <s v="2. Planes, programas, proyectos, herramientas y/o instrumentos técnicos con lineamientos/estrategias para la gestión de servicios de salud, incluyendo salud mental; así como también para los procesos de donación, transfusión, uso de la sangre humana, componentes sanguíneos y hemoderivados de los centros especializados."/>
    <s v="ARRASTRE"/>
    <s v="MSP-EM-004-2020, CONTRATO 00017-2020"/>
    <s v="OTRO"/>
    <s v="NA"/>
    <s v="02"/>
    <s v="NA"/>
    <s v="NA"/>
    <s v="NO"/>
    <n v="0"/>
    <n v="0"/>
    <n v="0"/>
    <n v="0"/>
    <n v="0"/>
    <n v="0"/>
    <n v="0"/>
    <n v="0"/>
    <n v="0"/>
    <n v="0"/>
    <n v="0"/>
    <n v="0"/>
    <n v="526760"/>
    <n v="0"/>
    <n v="526760"/>
    <n v="0"/>
    <n v="0"/>
    <n v="0"/>
    <n v="0"/>
    <n v="0"/>
    <n v="0"/>
    <n v="0"/>
    <n v="0"/>
    <n v="0"/>
    <n v="0"/>
    <n v="0"/>
    <n v="0"/>
    <n v="0"/>
    <n v="0"/>
    <n v="0"/>
    <n v="0"/>
    <n v="0"/>
    <n v="0"/>
    <n v="0"/>
    <n v="0"/>
    <n v="0"/>
    <n v="526760"/>
    <n v="0"/>
    <n v="526760"/>
    <s v="PROCESO CORRESPONDE A UNA COMPRA DE LA EMERGENCIA SANITARIA COVID, AÑO 2020, EL MISMO QUE FUE DESIGNADO AL TITULAR DE LA DIRECCIÓN DE CENTROS ESPECIALIZADOS COMO ADMINISTRADOR DEL CONTRATO, ESTABA PLANIFICADO EL PAGO PARA EL AÑO 2021, SIN EMBARGO, NO SE LOGRÓ EJECUTAR EL PROCESO YA QUE EXISTE UNA EXÁMEN ESPECIAL DE LA CONTRALORÍA QUE DETERMINA QUE EL OBJETO DEL CONTRATO FUE RECIBIDO PREVIA A LA SUSCRIPCIÓN DEL CONTRATO.    "/>
    <s v="SI"/>
    <n v="1"/>
    <n v="0"/>
    <n v="0"/>
    <n v="52676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ATENCION SALUD MOVIL HOSPITALARIA CENTROS ESPECIALIZADOS"/>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526760"/>
    <n v="526760"/>
    <n v="526760"/>
  </r>
  <r>
    <s v="121001004"/>
    <s v="DIR NAC CENTROS ESPECIALIZADOS"/>
    <s v="ADQUISICIÓN DE BATAS MANGA LARGA PARA USO PERSONAL, TALLA GRANDE"/>
    <n v="9999"/>
    <x v="0"/>
    <s v="000"/>
    <x v="0"/>
    <x v="17"/>
    <x v="0"/>
    <x v="0"/>
    <s v="0000"/>
    <s v="0000"/>
    <s v="PROVISION Y PRESTACION DE SERVICIOS DE SALUD"/>
    <s v="SIN PROYECTO"/>
    <s v="PRESTACIONES DE SALUD A LA POBLACION"/>
    <s v="DISPOSITIVOS MEDICOS DE USO GENERAL"/>
    <s v="RECURSOS FISCALES"/>
    <s v="SIN ORGANISMO"/>
    <s v="SIN CORRELATIVO"/>
    <s v="EMERGENCIA SANITARIA POR COVID"/>
    <s v="s. Realizar el seguimiento para la asignación y disponibilidad de recursos: financieros, talento humano, equipamiento, medicamentos, dispositivos médicos y otros necesarios para la implementación y provisión de los servicios de salud en los centros especializados del Ministerio de Salud Pública; y,"/>
    <s v="2. Planes, programas, proyectos, herramientas y/o instrumentos técnicos con lineamientos/estrategias para la gestión de servicios de salud, incluyendo salud mental; así como también para los procesos de donación, transfusión, uso de la sangre humana, componentes sanguíneos y hemoderivados de los centros especializados."/>
    <s v="ARRASTRE"/>
    <s v="MSP-EM-011-2020, CONTRATO 00018-2020"/>
    <s v="OTRO"/>
    <s v="NA"/>
    <s v="02"/>
    <s v="NA"/>
    <s v="NA"/>
    <s v="NO"/>
    <n v="0"/>
    <n v="0"/>
    <n v="0"/>
    <n v="0"/>
    <n v="0"/>
    <n v="0"/>
    <n v="0"/>
    <n v="0"/>
    <n v="0"/>
    <n v="0"/>
    <n v="0"/>
    <n v="0"/>
    <n v="70914"/>
    <n v="0"/>
    <n v="70914"/>
    <n v="0"/>
    <n v="0"/>
    <n v="0"/>
    <n v="0"/>
    <n v="0"/>
    <n v="0"/>
    <n v="0"/>
    <n v="0"/>
    <n v="0"/>
    <n v="0"/>
    <n v="0"/>
    <n v="0"/>
    <n v="0"/>
    <n v="0"/>
    <n v="0"/>
    <n v="0"/>
    <n v="0"/>
    <n v="0"/>
    <n v="0"/>
    <n v="0"/>
    <n v="0"/>
    <n v="70914"/>
    <n v="0"/>
    <n v="70914"/>
    <s v="PROCESO CORRESPONDE A UNA COMPRA DE LA EMERGENCIA SANITARIA COVID, AÑO 2020, EL MISMO QUE FUE DESIGNADO AL TITULAR DE LA DIRECCIÓN DE CENTROS ESPECIALIZADOS COMO ADMINISTRADOR DEL CONTRATO, ESTABA PLANIFICADO EL PAGO PARA EL AÑO 2021, SIN EMBARGO, NO SE LOGRÓ EJECUTAR EL PROCESO YA QUE EXISTE UNA EXÁMEN ESPECIAL DE LA CONTRALORÍA QUE DETERMINA QUE EL OBJETO DEL CONTRATO FUE RECIBIDO PREVIA A LA SUSCRIPCIÓN DEL CONTRATO.    "/>
    <s v="SI"/>
    <n v="1"/>
    <n v="0"/>
    <n v="0"/>
    <n v="70914"/>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ATENCION SALUD MOVIL HOSPITALARIA CENTROS ESPECIALIZADOS"/>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70914"/>
    <n v="70914"/>
    <n v="70914"/>
  </r>
  <r>
    <s v="121001005"/>
    <s v="DIR NAC CENTROS ESPECIALIZADOS"/>
    <s v="ADQUISICIÓN DE SÁBANAS: 1 PLAZA Y 1 ½ PLAZA CON ELÁSTICO Y; 1 ½ SIN ELÁSTICO"/>
    <n v="9999"/>
    <x v="0"/>
    <s v="000"/>
    <x v="0"/>
    <x v="17"/>
    <x v="0"/>
    <x v="0"/>
    <s v="0000"/>
    <s v="0000"/>
    <s v="PROVISION Y PRESTACION DE SERVICIOS DE SALUD"/>
    <s v="SIN PROYECTO"/>
    <s v="PRESTACIONES DE SALUD A LA POBLACION"/>
    <s v="DISPOSITIVOS MEDICOS DE USO GENERAL"/>
    <s v="RECURSOS FISCALES"/>
    <s v="SIN ORGANISMO"/>
    <s v="SIN CORRELATIVO"/>
    <s v="EMERGENCIA SANITARIA POR COVID"/>
    <s v="s. Realizar el seguimiento para la asignación y disponibilidad de recursos: financieros, talento humano, equipamiento, medicamentos, dispositivos médicos y otros necesarios para la implementación y provisión de los servicios de salud en los centros especializados del Ministerio de Salud Pública; y,"/>
    <s v="2. Planes, programas, proyectos, herramientas y/o instrumentos técnicos con lineamientos/estrategias para la gestión de servicios de salud, incluyendo salud mental; así como también para los procesos de donación, transfusión, uso de la sangre humana, componentes sanguíneos y hemoderivados de los centros especializados."/>
    <s v="ARRASTRE"/>
    <s v="MSP-EM-010-2020, CONTRATO 00019-2020"/>
    <s v="OTRO"/>
    <s v="NA"/>
    <s v="02"/>
    <s v="NA"/>
    <s v="NA"/>
    <s v="NO"/>
    <n v="0"/>
    <n v="0"/>
    <n v="0"/>
    <n v="0"/>
    <n v="0"/>
    <n v="0"/>
    <n v="0"/>
    <n v="0"/>
    <n v="0"/>
    <n v="0"/>
    <n v="0"/>
    <n v="0"/>
    <n v="57158"/>
    <n v="0"/>
    <n v="57158"/>
    <n v="0"/>
    <n v="0"/>
    <n v="0"/>
    <n v="0"/>
    <n v="0"/>
    <n v="0"/>
    <n v="0"/>
    <n v="0"/>
    <n v="0"/>
    <n v="0"/>
    <n v="0"/>
    <n v="0"/>
    <n v="0"/>
    <n v="0"/>
    <n v="0"/>
    <n v="0"/>
    <n v="0"/>
    <n v="0"/>
    <n v="0"/>
    <n v="0"/>
    <n v="0"/>
    <n v="57158"/>
    <n v="0"/>
    <n v="57158"/>
    <s v="PROCESO CORRESPONDE A UNA COMPRA DE LA EMERGENCIA SANITARIA COVID, AÑO 2020, EL MISMO QUE FUE DESIGNADO AL TITULAR DE LA DIRECCIÓN DE CENTROS ESPECIALIZADOS COMO ADMINISTRADOR DEL CONTRATO, ESTABA PLANIFICADO EL PAGO PARA EL AÑO 2021, SIN EMBARGO, NO SE LOGRÓ EJECUTAR EL PROCESO YA QUE EXISTE UNA EXÁMEN ESPECIAL DE LA CONTRALORÍA QUE DETERMINA QUE EL OBJETO DEL CONTRATO FUE RECIBIDO PREVIA A LA SUSCRIPCIÓN DEL CONTRATO.    "/>
    <s v="SI"/>
    <n v="1"/>
    <n v="0"/>
    <n v="0"/>
    <n v="57158"/>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ATENCION SALUD MOVIL HOSPITALARIA CENTROS ESPECIALIZADOS"/>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57158"/>
    <n v="57158"/>
    <n v="57158"/>
  </r>
  <r>
    <s v="121001006"/>
    <s v="DIR NAC CENTROS ESPECIALIZADOS"/>
    <s v="ADQUISICIÓN DE MASCARILLAS QUIRÚRGICAS ELÁSTICAS TAMAÑO ESTÁNDAR Y MASCARILLAS QUIRÚRGICAS CON TIRAS TAMAÑO ESTÁNDAR"/>
    <n v="9999"/>
    <x v="0"/>
    <s v="000"/>
    <x v="0"/>
    <x v="17"/>
    <x v="0"/>
    <x v="0"/>
    <s v="0000"/>
    <s v="0000"/>
    <s v="PROVISION Y PRESTACION DE SERVICIOS DE SALUD"/>
    <s v="SIN PROYECTO"/>
    <s v="PRESTACIONES DE SALUD A LA POBLACION"/>
    <s v="DISPOSITIVOS MEDICOS DE USO GENERAL"/>
    <s v="RECURSOS FISCALES"/>
    <s v="SIN ORGANISMO"/>
    <s v="SIN CORRELATIVO"/>
    <s v="EMERGENCIA SANITARIA POR COVID"/>
    <s v="s. Realizar el seguimiento para la asignación y disponibilidad de recursos: financieros, talento humano, equipamiento, medicamentos, dispositivos médicos y otros necesarios para la implementación y provisión de los servicios de salud en los centros especializados del Ministerio de Salud Pública; y,"/>
    <s v="2. Planes, programas, proyectos, herramientas y/o instrumentos técnicos con lineamientos/estrategias para la gestión de servicios de salud, incluyendo salud mental; así como también para los procesos de donación, transfusión, uso de la sangre humana, componentes sanguíneos y hemoderivados de los centros especializados."/>
    <s v="ARRASTRE"/>
    <s v="MSP-EM-011-2020, CONTRATO 00020-2020"/>
    <s v="OTRO"/>
    <s v="NA"/>
    <s v="02"/>
    <s v="NA"/>
    <s v="NA"/>
    <s v="NO"/>
    <n v="0"/>
    <n v="0"/>
    <n v="0"/>
    <n v="0"/>
    <n v="0"/>
    <n v="0"/>
    <n v="0"/>
    <n v="0"/>
    <n v="0"/>
    <n v="0"/>
    <n v="0"/>
    <n v="0"/>
    <n v="4491500"/>
    <n v="0"/>
    <n v="4491500"/>
    <n v="0"/>
    <n v="0"/>
    <n v="0"/>
    <n v="0"/>
    <n v="0"/>
    <n v="0"/>
    <n v="0"/>
    <n v="0"/>
    <n v="0"/>
    <n v="0"/>
    <n v="0"/>
    <n v="0"/>
    <n v="0"/>
    <n v="0"/>
    <n v="0"/>
    <n v="0"/>
    <n v="0"/>
    <n v="0"/>
    <n v="0"/>
    <n v="0"/>
    <n v="0"/>
    <n v="4491500"/>
    <n v="0"/>
    <n v="4491500"/>
    <s v="PROCESO CORRESPONDE A UNA COMPRA DE LA EMERGENCIA SANITARIA COVID, AÑO 2020, EL MISMO QUE FUE DESIGNADO AL TITULAR DE LA DIRECCIÓN DE CENTROS ESPECIALIZADOS COMO ADMINISTRADOR DEL CONTRATO, ESTABA PLANIFICADO EL PAGO PARA EL AÑO 2021, SIN EMBARGO, NO SE LOGRÓ EJECUTAR EL PROCESO YA QUE EXISTE UNA EXÁMEN ESPECIAL DE LA CONTRALORÍA QUE DETERMINA QUE EL OBJETO DEL CONTRATO FUE RECIBIDO PREVIA A LA SUSCRIPCIÓN DEL CONTRATO, ADEMAS SE ENCUENTRA EN FISCALIA EL EXPEDIENTE  PROCESO QUE DURARÍA HASTA DOS AÑOS DE ACUERDO A LO INFORMADO POR LA DIRECCIÓN JURÍDICA"/>
    <s v="SI"/>
    <n v="1"/>
    <n v="0"/>
    <n v="0"/>
    <n v="449150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ATENCION SALUD MOVIL HOSPITALARIA CENTROS ESPECIALIZADOS"/>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4491500"/>
    <n v="4491500"/>
    <n v="4491500"/>
  </r>
  <r>
    <s v="121001007"/>
    <s v="DIR NAC CENTROS ESPECIALIZADOS"/>
    <s v="CONVENIO DE PAGO CON CORREOS DEL ECUADOR"/>
    <n v="9999"/>
    <x v="0"/>
    <s v="000"/>
    <x v="1"/>
    <x v="12"/>
    <x v="0"/>
    <x v="0"/>
    <s v="0000"/>
    <s v="0000"/>
    <s v="PROVISION Y PRESTACION DE SERVICIOS DE SALUD"/>
    <s v="SIN PROYECTO"/>
    <s v="PRESTACION DE SERVICIOS DE SALUD TERCERO Y CUARTO NIVEL"/>
    <s v="OBLIGACIONES DE EJERCICIOS ANTERIORES POR EGRESOS"/>
    <s v="RECURSOS FISCALES"/>
    <s v="SIN ORGANISMO"/>
    <s v="SIN CORRELATIVO"/>
    <s v="NO APLICA"/>
    <s v="s. Realizar el seguimiento para la asignación y disponibilidad de recursos: financieros, talento humano, equipamiento, medicamentos, dispositivos médicos y otros necesarios para la implementación y provisión de los servicios de salud en los centros especializados del Ministerio de Salud Pública; y,"/>
    <s v="2. Planes, programas, proyectos, herramientas y/o instrumentos técnicos con lineamientos/estrategias para la gestión de servicios de salud, incluyendo salud mental; así como también para los procesos de donación, transfusión, uso de la sangre humana, componentes sanguíneos y hemoderivados de los centros especializados."/>
    <s v="ARRASTRE"/>
    <s v="CONVENIO DE PAGO, NO APLICA NRO. CONTRATO"/>
    <s v="OTRO"/>
    <s v="NA"/>
    <s v="06"/>
    <s v="NA"/>
    <s v="NA"/>
    <s v="NO"/>
    <n v="0"/>
    <n v="0"/>
    <n v="0"/>
    <n v="0"/>
    <n v="0"/>
    <n v="0"/>
    <n v="0"/>
    <n v="0"/>
    <n v="0"/>
    <n v="0"/>
    <n v="0"/>
    <n v="0"/>
    <n v="0"/>
    <n v="0"/>
    <n v="0"/>
    <n v="0"/>
    <n v="0"/>
    <n v="0"/>
    <n v="0"/>
    <n v="0"/>
    <n v="0"/>
    <n v="544912"/>
    <n v="0"/>
    <n v="544912"/>
    <n v="0"/>
    <n v="0"/>
    <n v="0"/>
    <n v="0"/>
    <n v="0"/>
    <n v="0"/>
    <n v="0"/>
    <n v="0"/>
    <n v="0"/>
    <n v="0"/>
    <n v="0"/>
    <n v="0"/>
    <n v="544912"/>
    <n v="0"/>
    <n v="544912"/>
    <s v="DEBE REGISTRARSE EN EL ITEM 990102"/>
    <s v="SI"/>
    <n v="2"/>
    <n v="0"/>
    <n v="0"/>
    <n v="544912"/>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ATENCION SALUD MOVIL HOSPITALARIA CENTROS ESPECIALIZADOS"/>
    <s v="PLANTA CENTRAL"/>
    <s v="PICHINCHA"/>
    <s v="QUITO"/>
    <s v="PASIVO AÑOS ANTERIORES"/>
    <s v="0"/>
    <s v="PROV"/>
    <s v="CORRIENTE"/>
    <s v="90000005"/>
    <m/>
    <s v="6. Garantizar el  derecho a la salud integral, gratuita y de calidad"/>
    <s v="OE5 Incrementar la cobertura de las prestaciones de servicios de salud"/>
    <s v="OE_5"/>
    <m/>
    <n v="0"/>
    <n v="0"/>
    <n v="0"/>
    <n v="0"/>
    <n v="0"/>
    <s v="99"/>
    <m/>
    <m/>
    <m/>
    <n v="0"/>
    <n v="0"/>
    <n v="0"/>
    <n v="0"/>
    <n v="0"/>
    <n v="0"/>
    <n v="0"/>
    <n v="0"/>
    <n v="0"/>
    <m/>
    <m/>
    <s v="OK"/>
    <s v="OK"/>
    <s v=""/>
    <s v=""/>
    <n v="0"/>
    <n v="0"/>
    <n v="0"/>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PRESTACION DE SERVICIOS DE SALUD SEGUNDO NIVEL POLITICA DE IGUALDAD"/>
    <n v="544912"/>
    <n v="544912"/>
    <n v="544912"/>
  </r>
  <r>
    <s v="121001008"/>
    <s v="DIR NAC CENTROS ESPECIALIZADOS"/>
    <s v="ADQUISICIÓN DE HIDROCORTISONA 10 MG SÓLIDO ORAL "/>
    <n v="9999"/>
    <x v="0"/>
    <s v="000"/>
    <x v="1"/>
    <x v="16"/>
    <x v="0"/>
    <x v="0"/>
    <s v="0000"/>
    <s v="0000"/>
    <s v="PROVISION Y PRESTACION DE SERVICIOS DE SALUD"/>
    <s v="SIN PROYECTO"/>
    <s v="PRESTACION DE SERVICIOS DE SALUD TERCERO Y CUARTO NIVEL"/>
    <s v="MEDICAMENTOS"/>
    <s v="RECURSOS FISCALES"/>
    <s v="SIN ORGANISMO"/>
    <s v="SIN CORRELATIVO"/>
    <s v="PREV. DISCAPACIDADES Y ENFERMEDADES GENÉTICAS"/>
    <s v="s. Realizar el seguimiento para la asignación y disponibilidad de recursos: financieros, talento humano, equipamiento, medicamentos, dispositivos médicos y otros necesarios para la implementación y provisión de los servicios de salud en los centros especializados del Ministerio de Salud Pública; y,"/>
    <s v="2. Planes, programas, proyectos, herramientas y/o instrumentos técnicos con lineamientos/estrategias para la gestión de servicios de salud, incluyendo salud mental; así como también para los procesos de donación, transfusión, uso de la sangre humana, componentes sanguíneos y hemoderivados de los centros especializados."/>
    <s v="NUEVA"/>
    <m/>
    <s v="OTRO"/>
    <s v="NA"/>
    <s v="02"/>
    <s v="NA"/>
    <s v="NA"/>
    <s v="SI"/>
    <n v="0"/>
    <n v="0"/>
    <n v="0"/>
    <n v="0"/>
    <n v="0"/>
    <n v="0"/>
    <n v="36308"/>
    <n v="0"/>
    <n v="36308"/>
    <n v="0"/>
    <n v="0"/>
    <n v="0"/>
    <n v="0"/>
    <n v="0"/>
    <n v="0"/>
    <n v="0"/>
    <n v="0"/>
    <n v="0"/>
    <n v="0"/>
    <n v="0"/>
    <n v="0"/>
    <n v="0"/>
    <n v="0"/>
    <n v="0"/>
    <n v="0"/>
    <n v="0"/>
    <n v="0"/>
    <n v="0"/>
    <n v="0"/>
    <n v="0"/>
    <n v="0"/>
    <n v="0"/>
    <n v="0"/>
    <n v="0"/>
    <n v="0"/>
    <n v="0"/>
    <n v="36308"/>
    <n v="0"/>
    <n v="36308"/>
    <s v="NO APLICA"/>
    <s v="SI"/>
    <n v="1"/>
    <n v="0"/>
    <n v="0"/>
    <n v="36308"/>
    <n v="0"/>
    <n v="0"/>
    <n v="0"/>
    <n v="0"/>
    <n v="0"/>
    <n v="0"/>
    <n v="0"/>
    <n v="0"/>
    <n v="0"/>
    <n v="0"/>
    <m/>
    <n v="0"/>
    <n v="0"/>
    <n v="0"/>
    <n v="0"/>
    <n v="0"/>
    <n v="0"/>
    <n v="0"/>
    <n v="0"/>
    <n v="0"/>
    <n v="0"/>
    <n v="0"/>
    <m/>
    <n v="0"/>
    <n v="0"/>
    <n v="0"/>
    <n v="0"/>
    <n v="0"/>
    <n v="0"/>
    <n v="0"/>
    <n v="0"/>
    <n v="0"/>
    <n v="0"/>
    <n v="0"/>
    <n v="0"/>
    <n v="0"/>
    <n v="0"/>
    <n v="0"/>
    <n v="0"/>
    <n v="0"/>
    <n v="0"/>
    <n v="0"/>
    <n v="0"/>
    <s v="NO"/>
    <s v="VALIDADO"/>
    <n v="0"/>
    <n v="0"/>
    <s v="VICEM ATENCION INTEGRAL SALUD"/>
    <s v="SUB ATENCION SALUD MOVIL HOSPITALARIA CENTROS ESPECIALIZADOS"/>
    <s v="PLANTA CENTRAL"/>
    <s v="PICHINCHA"/>
    <s v="QUITO"/>
    <s v="MEDICAMENTOS Y DISPOSITIVOS MÉDICOS"/>
    <s v="0"/>
    <s v="PROV"/>
    <s v="CORRIENTE"/>
    <s v="90000005"/>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PRESTACION DE SERVICIOS DE SALUD SEGUNDO NIVEL POLITICA DE IGUALDAD"/>
    <n v="36308"/>
    <n v="36308"/>
    <n v="36308"/>
  </r>
  <r>
    <s v="121001009"/>
    <s v="DIR NAC CENTROS ESPECIALIZADOS"/>
    <s v="ADQUISICIÓN DE FLUDROCORTISONA 0,1 MG SÓLIDO ORAL "/>
    <n v="9999"/>
    <x v="0"/>
    <s v="000"/>
    <x v="1"/>
    <x v="16"/>
    <x v="0"/>
    <x v="0"/>
    <s v="0000"/>
    <s v="0000"/>
    <s v="PROVISION Y PRESTACION DE SERVICIOS DE SALUD"/>
    <s v="SIN PROYECTO"/>
    <s v="PRESTACION DE SERVICIOS DE SALUD TERCERO Y CUARTO NIVEL"/>
    <s v="MEDICAMENTOS"/>
    <s v="RECURSOS FISCALES"/>
    <s v="SIN ORGANISMO"/>
    <s v="SIN CORRELATIVO"/>
    <s v="PREV. DISCAPACIDADES Y ENFERMEDADES GENÉTICAS"/>
    <s v="s. Realizar el seguimiento para la asignación y disponibilidad de recursos: financieros, talento humano, equipamiento, medicamentos, dispositivos médicos y otros necesarios para la implementación y provisión de los servicios de salud en los centros especializados del Ministerio de Salud Pública; y,"/>
    <s v="2. Planes, programas, proyectos, herramientas y/o instrumentos técnicos con lineamientos/estrategias para la gestión de servicios de salud, incluyendo salud mental; así como también para los procesos de donación, transfusión, uso de la sangre humana, componentes sanguíneos y hemoderivados de los centros especializados."/>
    <s v="NUEVA"/>
    <m/>
    <s v="OTRO"/>
    <s v="NA"/>
    <s v="02"/>
    <s v="NA"/>
    <s v="NA"/>
    <s v="SI"/>
    <n v="0"/>
    <n v="0"/>
    <n v="0"/>
    <n v="0"/>
    <n v="0"/>
    <n v="0"/>
    <n v="36308"/>
    <n v="0"/>
    <n v="36308"/>
    <n v="0"/>
    <n v="0"/>
    <n v="0"/>
    <n v="0"/>
    <n v="0"/>
    <n v="0"/>
    <n v="0"/>
    <n v="0"/>
    <n v="0"/>
    <n v="0"/>
    <n v="0"/>
    <n v="0"/>
    <n v="0"/>
    <n v="0"/>
    <n v="0"/>
    <n v="0"/>
    <n v="0"/>
    <n v="0"/>
    <n v="0"/>
    <n v="0"/>
    <n v="0"/>
    <n v="0"/>
    <n v="0"/>
    <n v="0"/>
    <n v="0"/>
    <n v="0"/>
    <n v="0"/>
    <n v="36308"/>
    <n v="0"/>
    <n v="36308"/>
    <s v="NO APLICA"/>
    <s v="SI"/>
    <n v="1"/>
    <n v="0"/>
    <n v="0"/>
    <n v="36308"/>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ATENCION SALUD MOVIL HOSPITALARIA CENTROS ESPECIALIZADOS"/>
    <s v="PLANTA CENTRAL"/>
    <s v="PICHINCHA"/>
    <s v="QUITO"/>
    <s v="MEDICAMENTOS Y DISPOSITIVOS MÉDICOS"/>
    <s v="0"/>
    <s v="PROV"/>
    <s v="CORRIENTE"/>
    <s v="90000005"/>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PRESTACION DE SERVICIOS DE SALUD SEGUNDO NIVEL POLITICA DE IGUALDAD"/>
    <n v="36308"/>
    <n v="36308"/>
    <n v="36308"/>
  </r>
  <r>
    <s v="121001010"/>
    <s v="DIR NAC CENTROS ESPECIALIZADOS"/>
    <s v="ADQUISICIÓN DE 379,802 AMPOLLAS DE CALCIO GLUCONATO, LÍQUIDO PARENTERAL, 10%, AMPOLLA 10 ML"/>
    <n v="9999"/>
    <x v="0"/>
    <s v="000"/>
    <x v="0"/>
    <x v="16"/>
    <x v="0"/>
    <x v="0"/>
    <s v="0000"/>
    <s v="0000"/>
    <s v="PROVISION Y PRESTACION DE SERVICIOS DE SALUD"/>
    <s v="SIN PROYECTO"/>
    <s v="PRESTACIONES DE SALUD A LA POBLACION"/>
    <s v="MEDICAMENTOS"/>
    <s v="RECURSOS FISCALES"/>
    <s v="SIN ORGANISMO"/>
    <s v="SIN CORRELATIVO"/>
    <s v="EMERGENCIA SANITARIA POR COVID"/>
    <s v="s. Realizar el seguimiento para la asignación y disponibilidad de recursos: financieros, talento humano, equipamiento, medicamentos, dispositivos médicos y otros necesarios para la implementación y provisión de los servicios de salud en los centros especializados del Ministerio de Salud Pública; y,"/>
    <s v="2. Planes, programas, proyectos, herramientas y/o instrumentos técnicos con lineamientos/estrategias para la gestión de servicios de salud, incluyendo salud mental; así como también para los procesos de donación, transfusión, uso de la sangre humana, componentes sanguíneos y hemoderivados de los centros especializados."/>
    <s v="ARRASTRE"/>
    <s v="ORDEN DE COMPRA CE-20200001834230"/>
    <s v="CATÁLOGO ELECTRÓNICO"/>
    <n v="12"/>
    <s v="02"/>
    <s v="NA"/>
    <s v="NA"/>
    <s v="NO"/>
    <n v="0"/>
    <n v="0"/>
    <n v="0"/>
    <n v="0"/>
    <n v="0"/>
    <n v="0"/>
    <n v="0"/>
    <n v="0"/>
    <n v="0"/>
    <n v="0"/>
    <n v="0"/>
    <n v="0"/>
    <n v="13860"/>
    <n v="0"/>
    <n v="13860"/>
    <n v="0"/>
    <n v="0"/>
    <n v="0"/>
    <n v="0"/>
    <n v="0"/>
    <n v="0"/>
    <n v="0"/>
    <n v="0"/>
    <n v="0"/>
    <n v="0"/>
    <n v="0"/>
    <n v="0"/>
    <n v="0"/>
    <n v="0"/>
    <n v="0"/>
    <n v="0"/>
    <n v="0"/>
    <n v="0"/>
    <n v="0"/>
    <n v="0"/>
    <n v="0"/>
    <n v="13860"/>
    <n v="0"/>
    <n v="13860"/>
    <s v="PROCESO CORRESPONDE A UNA COMPRA DE LA EMERGENCIA SANITARIA COVID, AÑO 2020, EL MISMO QUE FUE DESIGNADO AL TITULAR DE LA DIRECCIÓN DE CENTROS ESPECIALIZADOS COMO ADMINISTRADOR DEL CONTRATO."/>
    <s v="SI"/>
    <n v="1"/>
    <n v="13860"/>
    <n v="0"/>
    <n v="2772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ATENCION SALUD MOVIL HOSPITALARIA CENTROS ESPECIALIZADOS"/>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13860"/>
    <n v="13860"/>
    <n v="13860"/>
  </r>
  <r>
    <s v="121001011"/>
    <s v="DIR NAC CENTROS ESPECIALIZADOS"/>
    <s v="ADQUISICIÓN DE REACTIVOS PARA DIAGNÓSTICO DE ENFERMEDADES GENÉTICAS MEDIANTE EL USO DE SONDAS FISH (HIBRIDACIÓN FLUORESCENTE IN SITU)"/>
    <n v="9999"/>
    <x v="0"/>
    <s v="000"/>
    <x v="1"/>
    <x v="29"/>
    <x v="0"/>
    <x v="0"/>
    <s v="0000"/>
    <s v="0000"/>
    <s v="PROVISION Y PRESTACION DE SERVICIOS DE SALUD"/>
    <s v="SIN PROYECTO"/>
    <s v="PRESTACION DE SERVICIOS DE SALUD TERCERO Y CUARTO NIVEL"/>
    <s v="DISPOSITIVOS MEDICOS PARA LABORATORIO CLINICO Y DE"/>
    <s v="RECURSOS FISCALES"/>
    <s v="SIN ORGANISMO"/>
    <s v="SIN CORRELATIVO"/>
    <s v="PREV. DISCAPACIDADES Y ENFERMEDADES GENÉTICAS"/>
    <s v="s. Realizar el seguimiento para la asignación y disponibilidad de recursos: financieros, talento humano, equipamiento, medicamentos, dispositivos médicos y otros necesarios para la implementación y provisión de los servicios de salud en los centros especializados del Ministerio de Salud Pública; y,"/>
    <s v="2. Planes, programas, proyectos, herramientas y/o instrumentos técnicos con lineamientos/estrategias para la gestión de servicios de salud, incluyendo salud mental; así como también para los procesos de donación, transfusión, uso de la sangre humana, componentes sanguíneos y hemoderivados de los centros especializados."/>
    <s v="NUEVA"/>
    <m/>
    <s v="SUBASTA INVERSA"/>
    <n v="44"/>
    <s v="02"/>
    <s v="NA"/>
    <s v="NA"/>
    <s v="SI"/>
    <n v="0"/>
    <n v="0"/>
    <n v="0"/>
    <n v="0"/>
    <n v="0"/>
    <n v="0"/>
    <n v="102572"/>
    <n v="0"/>
    <n v="102572"/>
    <n v="0"/>
    <n v="0"/>
    <n v="0"/>
    <n v="0"/>
    <n v="0"/>
    <n v="0"/>
    <n v="0"/>
    <n v="0"/>
    <n v="0"/>
    <n v="0"/>
    <n v="0"/>
    <n v="0"/>
    <n v="0"/>
    <n v="0"/>
    <n v="0"/>
    <n v="0"/>
    <n v="0"/>
    <n v="0"/>
    <n v="0"/>
    <n v="0"/>
    <n v="0"/>
    <n v="0"/>
    <n v="0"/>
    <n v="0"/>
    <n v="0"/>
    <n v="0"/>
    <n v="0"/>
    <n v="102572"/>
    <n v="0"/>
    <n v="102572"/>
    <s v="NO APLICA"/>
    <s v="SI"/>
    <n v="1"/>
    <n v="0"/>
    <n v="0"/>
    <n v="102572"/>
    <n v="0"/>
    <n v="0"/>
    <n v="0"/>
    <n v="0"/>
    <n v="0"/>
    <n v="0"/>
    <n v="0"/>
    <n v="0"/>
    <n v="0"/>
    <n v="0"/>
    <m/>
    <n v="0"/>
    <n v="0"/>
    <n v="0"/>
    <n v="0"/>
    <n v="0"/>
    <n v="0"/>
    <n v="0"/>
    <n v="0"/>
    <n v="0"/>
    <n v="0"/>
    <n v="0"/>
    <n v="0"/>
    <n v="0"/>
    <n v="0"/>
    <n v="0"/>
    <n v="0"/>
    <n v="0"/>
    <n v="0"/>
    <n v="0"/>
    <n v="0"/>
    <n v="0"/>
    <n v="0"/>
    <n v="0"/>
    <n v="0"/>
    <n v="0"/>
    <n v="0"/>
    <n v="0"/>
    <n v="0"/>
    <n v="0"/>
    <n v="0"/>
    <n v="0"/>
    <n v="0"/>
    <s v="NO"/>
    <s v="VALIDADO"/>
    <n v="0"/>
    <n v="0"/>
    <s v="VICEM ATENCION INTEGRAL SALUD"/>
    <s v="SUB ATENCION SALUD MOVIL HOSPITALARIA CENTROS ESPECIALIZADOS"/>
    <s v="PLANTA CENTRAL"/>
    <s v="PICHINCHA"/>
    <s v="QUITO"/>
    <s v="MEDICAMENTOS Y DISPOSITIVOS MÉDICOS"/>
    <s v="0"/>
    <s v="PROV"/>
    <s v="CORRIENTE"/>
    <s v="90000005"/>
    <m/>
    <s v="6. Garantizar el  derecho a la salud integral, gratuita y de calidad"/>
    <s v="OE5 Incrementar la cobertura de las prestaciones de servicios de salud"/>
    <s v="OE_5"/>
    <m/>
    <n v="0"/>
    <n v="0"/>
    <n v="0"/>
    <n v="0"/>
    <n v="0"/>
    <s v="53"/>
    <s v="SI"/>
    <s v="REF PAC 002: _x000a_ELIMINACIÓN, INCLUSIÓN"/>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PRESTACION DE SERVICIOS DE SALUD SEGUNDO NIVEL POLITICA DE IGUALDAD"/>
    <n v="102572"/>
    <n v="102572"/>
    <n v="102572"/>
  </r>
  <r>
    <s v="121001012"/>
    <s v="DIR NAC CENTROS ESPECIALIZADOS"/>
    <s v="ADQUISICIÓN DE BOLSAS PARA EMBALAJE DE CADAVER ADULTO TIPO 1 "/>
    <n v="9999"/>
    <x v="0"/>
    <s v="000"/>
    <x v="0"/>
    <x v="17"/>
    <x v="0"/>
    <x v="0"/>
    <s v="0000"/>
    <s v="0000"/>
    <s v="PROVISION Y PRESTACION DE SERVICIOS DE SALUD"/>
    <s v="SIN PROYECTO"/>
    <s v="PRESTACIONES DE SALUD A LA POBLACION"/>
    <s v="DISPOSITIVOS MEDICOS DE USO GENERAL"/>
    <s v="RECURSOS FISCALES"/>
    <s v="SIN ORGANISMO"/>
    <s v="SIN CORRELATIVO"/>
    <s v="EMERGENCIA SANITARIA POR COVID"/>
    <s v="s. Realizar el seguimiento para la asignación y disponibilidad de recursos: financieros, talento humano, equipamiento, medicamentos, dispositivos médicos y otros necesarios para la implementación y provisión de los servicios de salud en los centros especializados del Ministerio de Salud Pública; y,"/>
    <s v="2. Planes, programas, proyectos, herramientas y/o instrumentos técnicos con lineamientos/estrategias para la gestión de servicios de salud, incluyendo salud mental; así como también para los procesos de donación, transfusión, uso de la sangre humana, componentes sanguíneos y hemoderivados de los centros especializados."/>
    <s v="ARRASTRE"/>
    <s v="MSP-EM-005-2020, CONTRATO 00026-2020"/>
    <s v="OTRO"/>
    <s v="NA"/>
    <s v="02"/>
    <s v="NA"/>
    <s v="NA"/>
    <s v="NO"/>
    <n v="0"/>
    <n v="0"/>
    <n v="0"/>
    <n v="0"/>
    <n v="0"/>
    <n v="0"/>
    <n v="0"/>
    <n v="0"/>
    <n v="0"/>
    <n v="0"/>
    <n v="0"/>
    <n v="0"/>
    <n v="271215"/>
    <n v="0"/>
    <n v="271215"/>
    <n v="0"/>
    <n v="0"/>
    <n v="0"/>
    <n v="0"/>
    <n v="0"/>
    <n v="0"/>
    <n v="0"/>
    <n v="0"/>
    <n v="0"/>
    <n v="0"/>
    <n v="0"/>
    <n v="0"/>
    <n v="0"/>
    <n v="0"/>
    <n v="0"/>
    <n v="0"/>
    <n v="0"/>
    <n v="0"/>
    <n v="0"/>
    <n v="0"/>
    <n v="0"/>
    <n v="271215"/>
    <n v="0"/>
    <n v="271215"/>
    <s v="CONTRATO NO RECIBIDO EN PROCESO DE INPUGANCIÓN DE RECEPCIÓN DE HECHO PREVIA A LA TERMINACIÓN UNILATERAL "/>
    <s v="SI"/>
    <n v="1"/>
    <n v="0"/>
    <n v="0"/>
    <n v="271215"/>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ATENCION SALUD MOVIL HOSPITALARIA CENTROS ESPECIALIZADOS"/>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271215"/>
    <n v="271215"/>
    <n v="271215"/>
  </r>
  <r>
    <s v="121001013"/>
    <s v="DIR NAC CENTROS ESPECIALIZADOS"/>
    <s v="TRANSPORTE DE MUESTRAS DE TAMIZAJE METABÓLICO NEONATAL AÑO 2016-2017"/>
    <n v="9999"/>
    <x v="0"/>
    <s v="000"/>
    <x v="1"/>
    <x v="31"/>
    <x v="0"/>
    <x v="0"/>
    <s v="0000"/>
    <s v="0000"/>
    <s v="PROVISION Y PRESTACION DE SERVICIOS DE SALUD"/>
    <s v="SIN PROYECTO"/>
    <s v="PRESTACION DE SERVICIOS DE SALUD TERCERO Y CUARTO NIVEL"/>
    <s v="FLETES Y MANIOBRAS"/>
    <s v="RECURSOS FISCALES"/>
    <s v="SIN ORGANISMO"/>
    <s v="SIN CORRELATIVO"/>
    <s v="NO APLICA"/>
    <s v="s. Realizar el seguimiento para la asignación y disponibilidad de recursos: financieros, talento humano, equipamiento, medicamentos, dispositivos médicos y otros necesarios para la implementación y provisión de los servicios de salud en los centros especializados del Ministerio de Salud Pública; y,"/>
    <s v="2. Planes, programas, proyectos, herramientas y/o instrumentos técnicos con lineamientos/estrategias para la gestión de servicios de salud, incluyendo salud mental; así como también para los procesos de donación, transfusión, uso de la sangre humana, componentes sanguíneos y hemoderivados de los centros especializados."/>
    <s v="ARRASTRE"/>
    <s v="COLOCAR CÓDIGO"/>
    <s v="CONSULTORÍA"/>
    <n v="30"/>
    <s v="06"/>
    <s v="NA"/>
    <s v="NA"/>
    <m/>
    <n v="0"/>
    <n v="0"/>
    <n v="0"/>
    <n v="0"/>
    <n v="0"/>
    <n v="0"/>
    <n v="0"/>
    <n v="0"/>
    <n v="0"/>
    <n v="0"/>
    <n v="0"/>
    <n v="0"/>
    <n v="0"/>
    <n v="0"/>
    <n v="0"/>
    <n v="0"/>
    <n v="0"/>
    <n v="0"/>
    <n v="0"/>
    <n v="0"/>
    <n v="0"/>
    <n v="0"/>
    <n v="0"/>
    <n v="0"/>
    <n v="0"/>
    <n v="0"/>
    <n v="0"/>
    <n v="0"/>
    <n v="0"/>
    <n v="0"/>
    <n v="0"/>
    <n v="0"/>
    <n v="0"/>
    <n v="0"/>
    <n v="0"/>
    <n v="0"/>
    <n v="0"/>
    <n v="0"/>
    <n v="0"/>
    <m/>
    <m/>
    <m/>
    <n v="89139.5"/>
    <n v="0"/>
    <n v="0"/>
    <n v="0"/>
    <n v="89139.5"/>
    <n v="0"/>
    <n v="89139.5"/>
    <n v="0"/>
    <n v="0"/>
    <n v="0"/>
    <n v="0"/>
    <n v="0"/>
    <n v="0"/>
    <n v="0"/>
    <n v="0"/>
    <n v="0"/>
    <n v="0"/>
    <n v="0"/>
    <n v="0"/>
    <n v="89139.5"/>
    <n v="0"/>
    <n v="89139.5"/>
    <n v="0"/>
    <n v="0"/>
    <n v="0"/>
    <n v="0"/>
    <n v="0"/>
    <n v="0"/>
    <n v="0"/>
    <n v="0"/>
    <n v="0"/>
    <n v="0"/>
    <n v="0"/>
    <n v="0"/>
    <n v="0"/>
    <n v="0"/>
    <n v="0"/>
    <n v="0"/>
    <n v="0"/>
    <n v="0"/>
    <n v="0"/>
    <n v="0"/>
    <n v="0"/>
    <n v="89139.5"/>
    <n v="0"/>
    <n v="89139.5"/>
    <s v="SI"/>
    <s v="VALIDADO"/>
    <n v="0"/>
    <n v="89139.5"/>
    <s v="VICEM ATENCION INTEGRAL SALUD"/>
    <s v="SUB ATENCION SALUD MOVIL HOSPITALARIA CENTROS ESPECIALIZADOS"/>
    <s v="PLANTA CENTRAL"/>
    <s v="PICHINCHA"/>
    <s v="QUITO"/>
    <s v="GASTOS OPERATIVOS"/>
    <s v="0"/>
    <s v="PROV"/>
    <s v="CORRIENTE"/>
    <s v="90000005"/>
    <m/>
    <s v="6. Garantizar el  derecho a la salud integral, gratuita y de calidad"/>
    <s v="OE5 Incrementar la cobertura de las prestaciones de servicios de salud"/>
    <s v="OE_5"/>
    <m/>
    <n v="89139.5"/>
    <n v="0"/>
    <n v="0"/>
    <n v="0"/>
    <n v="0"/>
    <s v="53"/>
    <m/>
    <m/>
    <m/>
    <n v="0"/>
    <n v="0"/>
    <n v="0"/>
    <n v="0"/>
    <n v="0"/>
    <n v="0"/>
    <n v="0"/>
    <n v="0"/>
    <n v="0"/>
    <m/>
    <m/>
    <s v="OK"/>
    <s v="OK"/>
    <n v="0"/>
    <s v=""/>
    <n v="0"/>
    <n v="0"/>
    <n v="89139.5"/>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PRESTACION DE SERVICIOS DE SALUD SEGUNDO NIVEL POLITICA DE IGUALDAD"/>
    <n v="29000"/>
    <n v="28000"/>
    <n v="27020.240000000002"/>
  </r>
  <r>
    <s v="121091001"/>
    <s v="DIR NAC GESTION USUARIOS PACIENTES "/>
    <s v="CONVENIO DE PAGO DEL SERVICIO DE CONTACT CENTER DEL 19 AGOSTO A 15 DE DICIEMBRE 2019"/>
    <n v="9999"/>
    <x v="0"/>
    <s v="000"/>
    <x v="0"/>
    <x v="12"/>
    <x v="0"/>
    <x v="0"/>
    <s v="0000"/>
    <s v="0000"/>
    <s v="PROVISION Y PRESTACION DE SERVICIOS DE SALUD"/>
    <s v="SIN PROYECTO"/>
    <s v="PRESTACIONES DE SALUD A LA POBLACION"/>
    <s v="OBLIGACIONES DE EJERCICIOS ANTERIORES POR EGRESOS"/>
    <s v="RECURSOS FISCALES"/>
    <s v="SIN ORGANISMO"/>
    <s v="SIN CORRELATIVO"/>
    <s v="CONTACT CENTER"/>
    <s v="p. Gestionar y administrar los requerimientos a incluirse en el sistema de agendamiento de citas las instancias correspondientes"/>
    <s v="2. Informe de ejecución de estrategias para prestar el servicio de agendamiento de citas médicas."/>
    <s v="ARRASTRE"/>
    <s v="CONVENIO DE PAGO "/>
    <s v="OTRO"/>
    <s v="NA"/>
    <s v="06"/>
    <s v="NA"/>
    <s v="NA"/>
    <s v="NO"/>
    <n v="0"/>
    <n v="0"/>
    <n v="0"/>
    <n v="0"/>
    <n v="0"/>
    <n v="0"/>
    <n v="0"/>
    <n v="0"/>
    <n v="0"/>
    <n v="0"/>
    <n v="0"/>
    <n v="0"/>
    <n v="2435350"/>
    <n v="292242"/>
    <n v="2727592"/>
    <n v="0"/>
    <n v="0"/>
    <n v="0"/>
    <n v="0"/>
    <n v="0"/>
    <n v="0"/>
    <n v="0"/>
    <n v="0"/>
    <n v="0"/>
    <n v="0"/>
    <n v="0"/>
    <n v="0"/>
    <n v="0"/>
    <n v="0"/>
    <n v="0"/>
    <n v="0"/>
    <n v="0"/>
    <n v="0"/>
    <n v="0"/>
    <n v="0"/>
    <n v="0"/>
    <n v="2435350"/>
    <n v="292242"/>
    <n v="2727592"/>
    <s v="EXPEDIENTE LISTO PARA PAGO"/>
    <s v="SI"/>
    <n v="1"/>
    <n v="0"/>
    <n v="0"/>
    <n v="2435350"/>
    <n v="292242"/>
    <n v="0"/>
    <n v="0"/>
    <n v="0"/>
    <n v="0"/>
    <n v="0"/>
    <n v="0"/>
    <n v="0"/>
    <n v="0"/>
    <n v="0"/>
    <n v="0"/>
    <n v="0"/>
    <n v="0"/>
    <n v="0"/>
    <n v="0"/>
    <n v="0"/>
    <n v="0"/>
    <n v="0"/>
    <n v="0"/>
    <n v="0"/>
    <n v="0"/>
    <n v="0"/>
    <n v="0"/>
    <n v="0"/>
    <n v="0"/>
    <n v="0"/>
    <n v="0"/>
    <n v="0"/>
    <n v="0"/>
    <n v="0"/>
    <n v="0"/>
    <n v="0"/>
    <n v="0"/>
    <n v="0"/>
    <n v="0"/>
    <n v="0"/>
    <n v="0"/>
    <n v="0"/>
    <n v="0"/>
    <n v="0"/>
    <n v="0"/>
    <n v="0"/>
    <n v="0"/>
    <s v="NO"/>
    <s v="VALIDADO"/>
    <n v="0"/>
    <n v="0"/>
    <s v="VICEM ATENCION INTEGRAL SALUD"/>
    <s v="SUB REDES ATENCION INTEGRAL EN PRIMER NIVEL "/>
    <s v="PLANTA CENTRAL"/>
    <s v="PICHINCHA"/>
    <s v="QUITO"/>
    <s v="PASIVO AÑOS ANTERIORES"/>
    <s v="0"/>
    <s v="PROV"/>
    <s v="CORRIENTE"/>
    <s v="90000001"/>
    <m/>
    <s v="6. Garantizar el  derecho a la salud integral, gratuita y de calidad"/>
    <s v="OE5 Incrementar la cobertura de las prestaciones de servicios de salud"/>
    <s v="OE_5"/>
    <m/>
    <n v="0"/>
    <n v="0"/>
    <n v="0"/>
    <n v="0"/>
    <n v="0"/>
    <s v="99"/>
    <m/>
    <m/>
    <m/>
    <n v="0"/>
    <n v="0"/>
    <n v="0"/>
    <n v="0"/>
    <n v="0"/>
    <n v="0"/>
    <n v="0"/>
    <n v="0"/>
    <n v="0"/>
    <m/>
    <m/>
    <s v="OK"/>
    <s v="OK"/>
    <s v=""/>
    <s v=""/>
    <n v="0"/>
    <n v="0"/>
    <n v="0"/>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2435350"/>
    <n v="2727592"/>
    <n v="2727592"/>
  </r>
  <r>
    <s v="121091002"/>
    <s v="DIR NAC GESTION USUARIOS PACIENTES "/>
    <s v="CONVENIO DE PAGO DEL SERVICIO TELEASISTENCIA CONTRATO NRO. 0015-2020. SALUD MENTAL DEL 08 DE ABRIL AL 26 DE JULIO 2020."/>
    <n v="9999"/>
    <x v="0"/>
    <s v="000"/>
    <x v="0"/>
    <x v="12"/>
    <x v="0"/>
    <x v="0"/>
    <s v="0000"/>
    <s v="0000"/>
    <s v="PROVISION Y PRESTACION DE SERVICIOS DE SALUD"/>
    <s v="SIN PROYECTO"/>
    <s v="PRESTACIONES DE SALUD A LA POBLACION"/>
    <s v="OBLIGACIONES DE EJERCICIOS ANTERIORES POR EGRESOS"/>
    <s v="RECURSOS FISCALES"/>
    <s v="SIN ORGANISMO"/>
    <s v="SIN CORRELATIVO"/>
    <s v="NO APLICA"/>
    <s v="p. Gestionar y administrar los requerimientos a incluirse en el sistema de agendamiento de citas las instancias correspondientes"/>
    <s v="2. Informe de ejecución de estrategias para prestar el servicio de agendamiento de citas médicas."/>
    <s v="ARRASTRE"/>
    <s v="CONVENIO DE PAGO "/>
    <s v="OTRO"/>
    <s v="NA"/>
    <s v="06"/>
    <s v="NA"/>
    <s v="NA"/>
    <s v="NO"/>
    <n v="0"/>
    <n v="0"/>
    <n v="0"/>
    <n v="0"/>
    <n v="0"/>
    <n v="0"/>
    <n v="0"/>
    <n v="0"/>
    <n v="0"/>
    <n v="0"/>
    <n v="0"/>
    <n v="0"/>
    <n v="37655"/>
    <n v="4518.5999999999995"/>
    <n v="42173.599999999999"/>
    <n v="0"/>
    <n v="0"/>
    <n v="0"/>
    <n v="0"/>
    <n v="0"/>
    <n v="0"/>
    <n v="0"/>
    <n v="0"/>
    <n v="0"/>
    <n v="0"/>
    <n v="0"/>
    <n v="0"/>
    <n v="0"/>
    <n v="0"/>
    <n v="0"/>
    <n v="0"/>
    <n v="0"/>
    <n v="0"/>
    <n v="0"/>
    <n v="0"/>
    <n v="0"/>
    <n v="37655"/>
    <n v="4518.5999999999995"/>
    <n v="42173.599999999999"/>
    <s v="EXPEDIENTE LISTO PARA PAGO"/>
    <s v="SI"/>
    <n v="1"/>
    <n v="0"/>
    <n v="0"/>
    <n v="37655"/>
    <n v="4518.5999999999995"/>
    <n v="0"/>
    <n v="0"/>
    <n v="0"/>
    <n v="0"/>
    <n v="0"/>
    <n v="0"/>
    <n v="0"/>
    <n v="0"/>
    <n v="0"/>
    <n v="0"/>
    <n v="0"/>
    <n v="0"/>
    <n v="0"/>
    <n v="0"/>
    <n v="0"/>
    <n v="0"/>
    <n v="0"/>
    <n v="0"/>
    <n v="0"/>
    <n v="0"/>
    <n v="0"/>
    <n v="0"/>
    <n v="0"/>
    <n v="0"/>
    <n v="0"/>
    <n v="0"/>
    <n v="0"/>
    <n v="0"/>
    <n v="0"/>
    <n v="0"/>
    <n v="0"/>
    <n v="0"/>
    <n v="0"/>
    <n v="0"/>
    <n v="0"/>
    <n v="0"/>
    <n v="0"/>
    <n v="0"/>
    <n v="0"/>
    <n v="0"/>
    <n v="0"/>
    <n v="0"/>
    <s v="NO"/>
    <s v="VALIDADO"/>
    <n v="0"/>
    <n v="0"/>
    <s v="VICEM ATENCION INTEGRAL SALUD"/>
    <s v="SUB REDES ATENCION INTEGRAL EN PRIMER NIVEL "/>
    <s v="PLANTA CENTRAL"/>
    <s v="PICHINCHA"/>
    <s v="QUITO"/>
    <s v="PASIVO AÑOS ANTERIORES"/>
    <s v="0"/>
    <s v="PROV"/>
    <s v="CORRIENTE"/>
    <s v="90000001"/>
    <m/>
    <s v="6. Garantizar el  derecho a la salud integral, gratuita y de calidad"/>
    <s v="OE5 Incrementar la cobertura de las prestaciones de servicios de salud"/>
    <s v="OE_5"/>
    <m/>
    <n v="0"/>
    <n v="0"/>
    <n v="0"/>
    <n v="0"/>
    <n v="0"/>
    <s v="99"/>
    <m/>
    <m/>
    <m/>
    <n v="0"/>
    <n v="0"/>
    <n v="0"/>
    <n v="0"/>
    <n v="0"/>
    <n v="0"/>
    <n v="0"/>
    <n v="0"/>
    <n v="0"/>
    <m/>
    <m/>
    <s v="OK"/>
    <s v="OK"/>
    <s v=""/>
    <s v=""/>
    <n v="0"/>
    <n v="0"/>
    <n v="0"/>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37655"/>
    <n v="42173.599999999999"/>
    <n v="42173.599999999999"/>
  </r>
  <r>
    <s v="121091003"/>
    <s v="DIR NAC GESTION USUARIOS PACIENTES "/>
    <s v="CONVENIO DE PAGO DEL SERVICIO DE CONTACT CENTER DEL 27 DE FEBRERO AL 15 SEPTIEMBRE DE 2021"/>
    <n v="9999"/>
    <x v="0"/>
    <s v="000"/>
    <x v="0"/>
    <x v="12"/>
    <x v="0"/>
    <x v="0"/>
    <s v="0000"/>
    <s v="0000"/>
    <s v="PROVISION Y PRESTACION DE SERVICIOS DE SALUD"/>
    <s v="SIN PROYECTO"/>
    <s v="PRESTACIONES DE SALUD A LA POBLACION"/>
    <s v="OBLIGACIONES DE EJERCICIOS ANTERIORES POR EGRESOS"/>
    <s v="RECURSOS FISCALES"/>
    <s v="SIN ORGANISMO"/>
    <s v="SIN CORRELATIVO"/>
    <s v="CONTACT CENTER"/>
    <s v="p. Gestionar y administrar los requerimientos a incluirse en el sistema de agendamiento de citas las instancias correspondientes"/>
    <s v="2. Informe de ejecución de estrategias para prestar el servicio de agendamiento de citas médicas."/>
    <s v="ARRASTRE"/>
    <s v="CONVEVIO DE PAGO "/>
    <s v="OTRO"/>
    <s v="NA"/>
    <s v="06"/>
    <s v="NA"/>
    <s v="NA"/>
    <s v="NO"/>
    <n v="0"/>
    <n v="0"/>
    <n v="0"/>
    <n v="0"/>
    <n v="0"/>
    <n v="0"/>
    <n v="0"/>
    <n v="0"/>
    <n v="0"/>
    <n v="0"/>
    <n v="0"/>
    <n v="0"/>
    <n v="4300000"/>
    <n v="516000"/>
    <n v="4816000"/>
    <n v="0"/>
    <n v="0"/>
    <n v="0"/>
    <n v="0"/>
    <n v="0"/>
    <n v="0"/>
    <n v="0"/>
    <n v="0"/>
    <n v="0"/>
    <n v="0"/>
    <n v="0"/>
    <n v="0"/>
    <n v="0"/>
    <n v="0"/>
    <n v="0"/>
    <n v="0"/>
    <n v="0"/>
    <n v="0"/>
    <n v="0"/>
    <n v="0"/>
    <n v="0"/>
    <n v="4300000"/>
    <n v="516000"/>
    <n v="4816000"/>
    <s v="SE ESTAELABORANDO LA DOCUMENTACION PARA PAGO "/>
    <s v="SI"/>
    <n v="1"/>
    <n v="0"/>
    <n v="0"/>
    <n v="4300000"/>
    <n v="51600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REDES ATENCION INTEGRAL EN PRIMER NIVEL "/>
    <s v="PLANTA CENTRAL"/>
    <s v="PICHINCHA"/>
    <s v="QUITO"/>
    <s v="PASIVO AÑOS ANTERIORES"/>
    <s v="0"/>
    <s v="PROV"/>
    <s v="CORRIENTE"/>
    <s v="90000001"/>
    <m/>
    <s v="6. Garantizar el  derecho a la salud integral, gratuita y de calidad"/>
    <s v="OE5 Incrementar la cobertura de las prestaciones de servicios de salud"/>
    <s v="OE_5"/>
    <m/>
    <n v="0"/>
    <n v="0"/>
    <n v="0"/>
    <n v="0"/>
    <n v="0"/>
    <s v="99"/>
    <m/>
    <m/>
    <m/>
    <n v="0"/>
    <n v="0"/>
    <n v="0"/>
    <n v="0"/>
    <n v="0"/>
    <n v="0"/>
    <n v="0"/>
    <n v="0"/>
    <n v="0"/>
    <m/>
    <m/>
    <s v="OK"/>
    <s v="OK"/>
    <s v=""/>
    <s v=""/>
    <n v="0"/>
    <n v="0"/>
    <n v="0"/>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4300000"/>
    <n v="4816000"/>
    <n v="4816000"/>
  </r>
  <r>
    <s v="121091004"/>
    <s v="DIR NAC GESTION USUARIOS PACIENTES "/>
    <s v="PROCESO DE CONTRATACIÓN SERVICIO DE CONTACT CENTER PARA AGENDAMIENTO EN ESTABLECIMIENTOS DE SALUD DEL PRIMER NIVEL DE ATENCIÓN 2021 (PAGOS 2021)"/>
    <n v="9999"/>
    <x v="0"/>
    <s v="000"/>
    <x v="0"/>
    <x v="4"/>
    <x v="0"/>
    <x v="0"/>
    <s v="0000"/>
    <s v="0000"/>
    <s v="PROVISION Y PRESTACION DE SERVICIOS DE SALUD"/>
    <s v="SIN PROYECTO"/>
    <s v="PRESTACIONES DE SALUD A LA POBLACION"/>
    <s v="TELECOMUNICACIONES"/>
    <s v="RECURSOS FISCALES"/>
    <s v="SIN ORGANISMO"/>
    <s v="SIN CORRELATIVO"/>
    <s v="CONTACT CENTER"/>
    <s v="p. Gestionar y administrar los requerimientos a incluirse en el sistema de agendamiento de citas las instancias correspondientes"/>
    <s v="2. Informe de ejecución de estrategias para prestar el servicio de agendamiento de citas médicas."/>
    <s v="ARRASTRE"/>
    <s v="PAGO DE SERVICIO 2021 CONTRATO 00076-2021"/>
    <s v="REGIMEN ESPECIAL"/>
    <n v="10"/>
    <s v="06"/>
    <s v="NA"/>
    <s v="NA"/>
    <s v="NO"/>
    <n v="0"/>
    <n v="0"/>
    <n v="0"/>
    <n v="2164656.7000000002"/>
    <n v="259758.804"/>
    <n v="2424415.5040000002"/>
    <n v="760000"/>
    <n v="91200"/>
    <n v="851200"/>
    <n v="760000"/>
    <n v="91200"/>
    <n v="851200"/>
    <n v="736326.29999999981"/>
    <n v="88359.155999999974"/>
    <n v="824685.45599999977"/>
    <n v="0"/>
    <n v="0"/>
    <n v="0"/>
    <n v="0"/>
    <n v="0"/>
    <n v="0"/>
    <n v="0"/>
    <n v="0"/>
    <n v="0"/>
    <n v="0"/>
    <n v="0"/>
    <n v="0"/>
    <n v="0"/>
    <n v="0"/>
    <n v="0"/>
    <n v="0"/>
    <n v="0"/>
    <n v="0"/>
    <n v="0"/>
    <n v="0"/>
    <n v="0"/>
    <n v="4420983"/>
    <n v="530517.96"/>
    <n v="4951500.96"/>
    <s v="PAGOS DE 2021 DEL SERVICIO DE CONTRATO NO PAGADOS EXPEDIENTES LISTOS DE OCTUBRE NOVIEMBRE Y DICIEMBRE 2021"/>
    <s v="SI"/>
    <n v="1"/>
    <n v="0"/>
    <n v="0"/>
    <n v="513243.67"/>
    <n v="61589.24"/>
    <n v="3907739.33"/>
    <n v="468928.72"/>
    <n v="4376668.05"/>
    <n v="0"/>
    <n v="0"/>
    <n v="0"/>
    <n v="2164656.7000000002"/>
    <n v="259758.804"/>
    <n v="2424415.5040000002"/>
    <n v="760000"/>
    <n v="91200"/>
    <n v="851200"/>
    <n v="760000"/>
    <n v="91200"/>
    <n v="851200"/>
    <n v="223082.63000000006"/>
    <n v="26769.916000000005"/>
    <n v="249852.54600000006"/>
    <n v="0"/>
    <n v="0"/>
    <n v="0"/>
    <n v="0"/>
    <n v="0"/>
    <n v="0"/>
    <n v="0"/>
    <n v="0"/>
    <n v="0"/>
    <n v="0"/>
    <n v="0"/>
    <n v="0"/>
    <n v="0"/>
    <n v="0"/>
    <n v="0"/>
    <n v="0"/>
    <n v="0"/>
    <n v="0"/>
    <n v="0"/>
    <n v="0"/>
    <n v="0"/>
    <n v="3907739.33"/>
    <n v="468928.72000000003"/>
    <n v="4376668.05"/>
    <s v="SI"/>
    <s v="VALIDADO"/>
    <n v="0"/>
    <n v="4376668.05"/>
    <s v="VICEM ATENCION INTEGRAL SALUD"/>
    <s v="SUB REDES ATENCION INTEGRAL EN PRIMER NIVEL "/>
    <s v="PLANTA CENTRAL"/>
    <s v="PICHINCHA"/>
    <s v="QUITO"/>
    <s v="SERVICIOS BASICOS"/>
    <s v="0"/>
    <s v="PROV"/>
    <s v="CORRIENTE"/>
    <s v="90000001"/>
    <m/>
    <s v="6. Garantizar el  derecho a la salud integral, gratuita y de calidad"/>
    <s v="OE5 Incrementar la cobertura de las prestaciones de servicios de salud"/>
    <s v="OE_5"/>
    <m/>
    <n v="4376668.05"/>
    <n v="0"/>
    <n v="0"/>
    <n v="0"/>
    <n v="0"/>
    <s v="53"/>
    <m/>
    <m/>
    <m/>
    <n v="0"/>
    <n v="0"/>
    <n v="0"/>
    <n v="0"/>
    <n v="0"/>
    <n v="0"/>
    <n v="0"/>
    <n v="0"/>
    <n v="0"/>
    <m/>
    <m/>
    <s v="OK"/>
    <s v="OK"/>
    <n v="2424415.5040000002"/>
    <s v="NO CUMPLIDO"/>
    <n v="0"/>
    <n v="0"/>
    <n v="4376668.05"/>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4420983"/>
    <n v="4951500.96"/>
    <n v="4951500.96"/>
  </r>
  <r>
    <s v="121091005"/>
    <s v="DIR NAC GESTION USUARIOS PACIENTES "/>
    <s v="PROCESO DE CONTRATACIÓN SERVICIO DE CONTACT CENTER PARA AGENDAMIENTO EN ESTABLECIMIENTOS DE SALUD DEL PRIMER NIVEL DE ATENCIÓN 2021 (PAGOS 2022)"/>
    <n v="9999"/>
    <x v="0"/>
    <s v="000"/>
    <x v="0"/>
    <x v="4"/>
    <x v="0"/>
    <x v="0"/>
    <s v="0000"/>
    <s v="0000"/>
    <s v="PROVISION Y PRESTACION DE SERVICIOS DE SALUD"/>
    <s v="SIN PROYECTO"/>
    <s v="PRESTACIONES DE SALUD A LA POBLACION"/>
    <s v="TELECOMUNICACIONES"/>
    <s v="RECURSOS FISCALES"/>
    <s v="SIN ORGANISMO"/>
    <s v="SIN CORRELATIVO"/>
    <s v="CONTACT CENTER"/>
    <s v="p. Gestionar y administrar los requerimientos a incluirse en el sistema de agendamiento de citas las instancias correspondientes"/>
    <s v="4. Reportes con información que facilite la articulación y ejecución del servicio de agendamiento de citas médicas con las instancias del Ministerio de Salud Pública."/>
    <s v="NUEVA"/>
    <s v="00076-2021"/>
    <s v="REGIMEN ESPECIAL"/>
    <n v="10"/>
    <s v="06"/>
    <s v="NA"/>
    <s v="NA"/>
    <s v="NO"/>
    <n v="0"/>
    <n v="0"/>
    <n v="0"/>
    <n v="0"/>
    <n v="0"/>
    <n v="0"/>
    <n v="0"/>
    <n v="0"/>
    <n v="0"/>
    <n v="0"/>
    <n v="0"/>
    <n v="0"/>
    <n v="6189375.3600000003"/>
    <n v="0"/>
    <n v="6189375.3600000003"/>
    <n v="0"/>
    <n v="0"/>
    <n v="0"/>
    <n v="0"/>
    <n v="0"/>
    <n v="0"/>
    <n v="0"/>
    <n v="0"/>
    <n v="0"/>
    <n v="0"/>
    <n v="0"/>
    <n v="0"/>
    <n v="0"/>
    <n v="0"/>
    <n v="0"/>
    <n v="0"/>
    <n v="0"/>
    <n v="0"/>
    <n v="0"/>
    <n v="0"/>
    <n v="0"/>
    <n v="6189375.3600000003"/>
    <n v="0"/>
    <n v="6189375.3600000003"/>
    <s v="CERTIFICACIÓN PLURIANUAL "/>
    <s v="SI"/>
    <n v="1"/>
    <n v="0"/>
    <n v="0"/>
    <n v="6189375.3600000003"/>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REDES ATENCION INTEGRAL EN PRIMER NIVEL "/>
    <s v="PLANTA CENTRAL"/>
    <s v="PICHINCHA"/>
    <s v="QUITO"/>
    <s v="SERVICIOS BAS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5526228"/>
    <n v="6189375.3600000003"/>
    <n v="6189375.3600000003"/>
  </r>
  <r>
    <s v="121091006"/>
    <s v="DIR NAC GESTION USUARIOS PACIENTES "/>
    <s v="PROCESO DE CONTRATACIÓN SERVICIO DE CONTACT CENTER PARA AGENDAMIENTO EN ESTABLECIMIENTOS DE SALUD DEL PRIMER NIVEL DE ATENCIÓN 2022"/>
    <n v="9999"/>
    <x v="0"/>
    <s v="000"/>
    <x v="0"/>
    <x v="4"/>
    <x v="0"/>
    <x v="0"/>
    <s v="0000"/>
    <s v="0000"/>
    <s v="PROVISION Y PRESTACION DE SERVICIOS DE SALUD"/>
    <s v="SIN PROYECTO"/>
    <s v="PRESTACIONES DE SALUD A LA POBLACION"/>
    <s v="TELECOMUNICACIONES"/>
    <s v="RECURSOS FISCALES"/>
    <s v="SIN ORGANISMO"/>
    <s v="SIN CORRELATIVO"/>
    <s v="CONTACT CENTER"/>
    <s v="p. Gestionar y administrar los requerimientos a incluirse en el sistema de agendamiento de citas las instancias correspondientes"/>
    <s v="4. Reportes con información que facilite la articulación y ejecución del servicio de agendamiento de citas médicas con las instancias del Ministerio de Salud Pública."/>
    <s v="NUEVA"/>
    <s v="2022-2023"/>
    <s v="REGIMEN ESPECIAL"/>
    <n v="10"/>
    <s v="06"/>
    <s v="NA"/>
    <s v="NA"/>
    <s v="SI"/>
    <n v="0"/>
    <n v="0"/>
    <n v="0"/>
    <n v="0"/>
    <n v="0"/>
    <n v="0"/>
    <n v="0"/>
    <n v="0"/>
    <n v="0"/>
    <n v="0"/>
    <n v="0"/>
    <n v="0"/>
    <n v="1120000"/>
    <n v="0"/>
    <n v="1120000"/>
    <n v="0"/>
    <n v="0"/>
    <n v="0"/>
    <n v="0"/>
    <n v="0"/>
    <n v="0"/>
    <n v="0"/>
    <n v="0"/>
    <n v="0"/>
    <n v="0"/>
    <n v="0"/>
    <n v="0"/>
    <n v="0"/>
    <n v="0"/>
    <n v="0"/>
    <n v="0"/>
    <n v="0"/>
    <n v="0"/>
    <n v="0"/>
    <n v="0"/>
    <n v="0"/>
    <n v="1120000"/>
    <n v="0"/>
    <n v="1120000"/>
    <s v="NUEVO PROCESO DE CONTRATACIÓN 2022"/>
    <s v="SI"/>
    <n v="1"/>
    <n v="0"/>
    <n v="0"/>
    <n v="112000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REDES ATENCION INTEGRAL EN PRIMER NIVEL "/>
    <s v="PLANTA CENTRAL"/>
    <s v="PICHINCHA"/>
    <s v="QUITO"/>
    <s v="SERVICIOS BAS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1000000"/>
    <n v="1120000"/>
    <n v="1120000"/>
  </r>
  <r>
    <s v="121091007"/>
    <s v="DIR NAC GESTION USUARIOS PACIENTES "/>
    <s v="PROCESO DE CONTRATACIÓN SERVICIO DE CONTACT CENTER PARA AGENDAMIENTO EN ESTABLECIMIENTOS DE SALUD DEL PRIMER NIVEL DE ATENCIÓN 2021 (PAGO DE ABRIL 2022)"/>
    <n v="9999"/>
    <x v="0"/>
    <s v="000"/>
    <x v="0"/>
    <x v="4"/>
    <x v="0"/>
    <x v="0"/>
    <s v="0000"/>
    <s v="0000"/>
    <s v="PROVISION Y PRESTACION DE SERVICIOS DE SALUD"/>
    <s v="SIN PROYECTO"/>
    <s v="PRESTACIONES DE SALUD A LA POBLACION"/>
    <s v="TELECOMUNICACIONES"/>
    <s v="RECURSOS FISCALES"/>
    <s v="SIN ORGANISMO"/>
    <s v="SIN CORRELATIVO"/>
    <s v="CONTACT CENTER"/>
    <s v="p. Gestionar y administrar los requerimientos a incluirse en el sistema de agendamiento de citas las instancias correspondientes"/>
    <s v="2. Informe de ejecución de estrategias para prestar el servicio de agendamiento de citas médicas."/>
    <s v="ARRASTRE"/>
    <m/>
    <m/>
    <s v=""/>
    <s v="06"/>
    <s v="NA"/>
    <s v="NA"/>
    <s v="NO"/>
    <m/>
    <m/>
    <m/>
    <m/>
    <m/>
    <m/>
    <m/>
    <m/>
    <m/>
    <m/>
    <m/>
    <m/>
    <m/>
    <m/>
    <m/>
    <m/>
    <m/>
    <m/>
    <m/>
    <m/>
    <m/>
    <m/>
    <m/>
    <m/>
    <m/>
    <m/>
    <m/>
    <m/>
    <m/>
    <m/>
    <m/>
    <m/>
    <m/>
    <m/>
    <m/>
    <n v="0"/>
    <n v="0"/>
    <n v="0"/>
    <n v="0"/>
    <s v="PAGO DEL MES DE ABRIL 2022"/>
    <s v="SI"/>
    <n v="1"/>
    <n v="583999.13"/>
    <n v="70079.899999999994"/>
    <n v="0.03"/>
    <n v="0"/>
    <n v="583999.1"/>
    <n v="70079.899999999994"/>
    <n v="654079"/>
    <m/>
    <m/>
    <n v="0"/>
    <m/>
    <m/>
    <n v="0"/>
    <m/>
    <m/>
    <n v="0"/>
    <m/>
    <m/>
    <n v="0"/>
    <m/>
    <m/>
    <n v="0"/>
    <n v="583999.1"/>
    <n v="70079.899999999994"/>
    <n v="654079"/>
    <m/>
    <m/>
    <n v="0"/>
    <m/>
    <m/>
    <n v="0"/>
    <m/>
    <m/>
    <n v="0"/>
    <m/>
    <m/>
    <n v="0"/>
    <m/>
    <m/>
    <n v="0"/>
    <m/>
    <m/>
    <n v="0"/>
    <n v="583999.1"/>
    <n v="70079.899999999994"/>
    <n v="654079"/>
    <s v="SI"/>
    <s v="VALIDADO"/>
    <n v="0"/>
    <n v="654079"/>
    <s v="VICEM ATENCION INTEGRAL SALUD"/>
    <s v="SUB REDES ATENCION INTEGRAL EN PRIMER NIVEL "/>
    <s v="PLANTA CENTRAL"/>
    <s v="PICHINCHA"/>
    <s v="QUITO"/>
    <s v="SERVICIOS BASICOS"/>
    <s v="0"/>
    <s v="PROV"/>
    <s v="CORRIENTE"/>
    <s v="90000001"/>
    <m/>
    <s v="6. Garantizar el  derecho a la salud integral, gratuita y de calidad"/>
    <s v="OE5 Incrementar la cobertura de las prestaciones de servicios de salud"/>
    <s v="OE_5"/>
    <m/>
    <n v="654079"/>
    <n v="0"/>
    <n v="0"/>
    <n v="0"/>
    <n v="0"/>
    <s v="53"/>
    <m/>
    <m/>
    <m/>
    <n v="0"/>
    <n v="0"/>
    <n v="0"/>
    <n v="654079"/>
    <n v="0"/>
    <n v="654079"/>
    <n v="654079"/>
    <n v="0"/>
    <n v="654079"/>
    <m/>
    <m/>
    <s v="OK"/>
    <s v="OK"/>
    <n v="0"/>
    <s v="ANTICIPADO"/>
    <n v="0"/>
    <n v="654079"/>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1000000"/>
    <n v="1120000"/>
    <n v="1120000"/>
  </r>
  <r>
    <s v="121091008"/>
    <s v="DIR NAC GESTION USUARIOS PACIENTES "/>
    <s v="PROCESO DE CONTRATACIÓN SERVICIO DE CONTACT CENTER PARA AGENDAMIENTO EN ESTABLECIMIENTOS DE SALUD DEL PRIMER NIVEL DE ATENCIÓN 2021 (PAGO DE MAYO 2022)"/>
    <n v="9999"/>
    <x v="0"/>
    <s v="000"/>
    <x v="0"/>
    <x v="4"/>
    <x v="0"/>
    <x v="0"/>
    <s v="0000"/>
    <s v="0000"/>
    <s v="PROVISION Y PRESTACION DE SERVICIOS DE SALUD"/>
    <s v="SIN PROYECTO"/>
    <s v="PRESTACIONES DE SALUD A LA POBLACION"/>
    <s v="TELECOMUNICACIONES"/>
    <s v="RECURSOS FISCALES"/>
    <s v="SIN ORGANISMO"/>
    <s v="SIN CORRELATIVO"/>
    <s v="CONTACT CENTER"/>
    <s v="p. Gestionar y administrar los requerimientos a incluirse en el sistema de agendamiento de citas las instancias correspondientes"/>
    <s v="2. Informe de ejecución de estrategias para prestar el servicio de agendamiento de citas médicas."/>
    <s v="ARRASTRE"/>
    <m/>
    <m/>
    <m/>
    <s v="06"/>
    <s v="NA"/>
    <s v="NA"/>
    <s v="NO"/>
    <m/>
    <m/>
    <m/>
    <m/>
    <m/>
    <m/>
    <m/>
    <m/>
    <m/>
    <m/>
    <m/>
    <m/>
    <m/>
    <m/>
    <m/>
    <m/>
    <m/>
    <m/>
    <m/>
    <m/>
    <m/>
    <m/>
    <m/>
    <m/>
    <m/>
    <m/>
    <m/>
    <m/>
    <m/>
    <m/>
    <m/>
    <m/>
    <m/>
    <m/>
    <m/>
    <n v="0"/>
    <n v="0"/>
    <n v="0"/>
    <n v="0"/>
    <s v="PAGO DEL MES DE MAYO 2022"/>
    <m/>
    <m/>
    <n v="602981.47"/>
    <n v="72357.78"/>
    <n v="0"/>
    <n v="0"/>
    <n v="602981.47"/>
    <n v="72357.78"/>
    <n v="675339.25"/>
    <m/>
    <m/>
    <n v="0"/>
    <m/>
    <m/>
    <n v="0"/>
    <m/>
    <m/>
    <n v="0"/>
    <m/>
    <m/>
    <n v="0"/>
    <m/>
    <m/>
    <n v="0"/>
    <m/>
    <m/>
    <n v="0"/>
    <n v="602981.47"/>
    <n v="72357.78"/>
    <n v="675339.25"/>
    <m/>
    <m/>
    <n v="0"/>
    <m/>
    <m/>
    <n v="0"/>
    <m/>
    <m/>
    <n v="0"/>
    <m/>
    <m/>
    <n v="0"/>
    <m/>
    <m/>
    <n v="0"/>
    <n v="602981.47"/>
    <n v="72357.78"/>
    <n v="675339.25"/>
    <s v="SI"/>
    <s v="VALIDADO"/>
    <n v="0"/>
    <n v="675339.25"/>
    <s v="VICEM ATENCION INTEGRAL SALUD"/>
    <s v="SUB REDES ATENCION INTEGRAL EN PRIMER NIVEL "/>
    <s v="PLANTA CENTRAL"/>
    <s v="PICHINCHA"/>
    <s v="QUITO"/>
    <s v="SERVICIOS BASICOS"/>
    <s v="0"/>
    <s v="PROV"/>
    <s v="CORRIENTE"/>
    <s v="90000001"/>
    <m/>
    <s v="6. Garantizar el  derecho a la salud integral, gratuita y de calidad"/>
    <s v="OE5 Incrementar la cobertura de las prestaciones de servicios de salud"/>
    <s v="OE_5"/>
    <m/>
    <n v="675339.24639999995"/>
    <n v="3.6000000545755029E-3"/>
    <n v="0"/>
    <n v="0"/>
    <n v="0"/>
    <s v="53"/>
    <m/>
    <m/>
    <m/>
    <n v="0"/>
    <n v="0"/>
    <n v="0"/>
    <n v="675339.25"/>
    <n v="0"/>
    <n v="675339.25"/>
    <n v="675339.25"/>
    <n v="0"/>
    <n v="675339.25"/>
    <m/>
    <m/>
    <s v="OK"/>
    <s v="OK"/>
    <n v="0"/>
    <s v="ANTICIPADO"/>
    <n v="0"/>
    <n v="675339.25"/>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1000000"/>
    <n v="1120000"/>
    <n v="1120000"/>
  </r>
  <r>
    <s v="121091009"/>
    <s v="DIR NAC GESTION USUARIOS PACIENTES "/>
    <s v="PROCESO DE CONTRATACIÓN SERVICIO DE CONTACT CENTER PARA AGENDAMIENTO EN ESTABLECIMIENTOS DE SALUD DEL PRIMER NIVEL DE ATENCIÓN 2021 (PAGO DE JUNIO 2022)"/>
    <n v="9999"/>
    <x v="0"/>
    <s v="000"/>
    <x v="0"/>
    <x v="4"/>
    <x v="0"/>
    <x v="0"/>
    <s v="0000"/>
    <s v="0000"/>
    <s v="PROVISION Y PRESTACION DE SERVICIOS DE SALUD"/>
    <s v="SIN PROYECTO"/>
    <s v="PRESTACIONES DE SALUD A LA POBLACION"/>
    <s v="TELECOMUNICACIONES"/>
    <s v="RECURSOS FISCALES"/>
    <s v="SIN ORGANISMO"/>
    <s v="SIN CORRELATIVO"/>
    <s v="CONTACT CENTER"/>
    <s v="p. Gestionar y administrar los requerimientos a incluirse en el sistema de agendamiento de citas las instancias correspondientes"/>
    <s v="2. Informe de ejecución de estrategias para prestar el servicio de agendamiento de citas médicas."/>
    <s v="ARRASTRE"/>
    <m/>
    <m/>
    <m/>
    <s v="06"/>
    <s v="NA"/>
    <s v="NA"/>
    <s v="NO"/>
    <m/>
    <m/>
    <m/>
    <m/>
    <m/>
    <m/>
    <m/>
    <m/>
    <m/>
    <m/>
    <m/>
    <m/>
    <m/>
    <m/>
    <m/>
    <m/>
    <m/>
    <m/>
    <m/>
    <m/>
    <m/>
    <m/>
    <m/>
    <m/>
    <m/>
    <m/>
    <m/>
    <m/>
    <m/>
    <m/>
    <m/>
    <m/>
    <m/>
    <m/>
    <m/>
    <n v="0"/>
    <n v="0"/>
    <n v="0"/>
    <n v="0"/>
    <s v="PAGO DEL MES DE JUNIO 2022"/>
    <m/>
    <m/>
    <n v="736304.24"/>
    <n v="88356.508799999996"/>
    <n v="130955.01"/>
    <n v="15714.6"/>
    <n v="605349.23"/>
    <n v="72641.90879999999"/>
    <n v="677991.13879999996"/>
    <m/>
    <m/>
    <n v="0"/>
    <m/>
    <m/>
    <n v="0"/>
    <m/>
    <m/>
    <n v="0"/>
    <m/>
    <m/>
    <n v="0"/>
    <m/>
    <m/>
    <n v="0"/>
    <m/>
    <m/>
    <n v="0"/>
    <m/>
    <m/>
    <n v="0"/>
    <n v="605349.23"/>
    <n v="72641.90879999999"/>
    <n v="677991.13879999996"/>
    <m/>
    <m/>
    <n v="0"/>
    <m/>
    <m/>
    <n v="0"/>
    <m/>
    <m/>
    <n v="0"/>
    <m/>
    <m/>
    <n v="0"/>
    <n v="605349.23"/>
    <n v="72641.90879999999"/>
    <n v="677991.13879999996"/>
    <s v="SI"/>
    <s v="VALIDADO"/>
    <n v="0"/>
    <n v="677991.14"/>
    <s v="VICEM ATENCION INTEGRAL SALUD"/>
    <s v="SUB REDES ATENCION INTEGRAL EN PRIMER NIVEL "/>
    <s v="PLANTA CENTRAL"/>
    <s v="PICHINCHA"/>
    <s v="QUITO"/>
    <s v="SERVICIOS BASICOS"/>
    <s v="0"/>
    <s v="PROV"/>
    <s v="CORRIENTE"/>
    <s v="90000001"/>
    <m/>
    <s v="6. Garantizar el  derecho a la salud integral, gratuita y de calidad"/>
    <s v="OE5 Incrementar la cobertura de las prestaciones de servicios de salud"/>
    <s v="OE_5"/>
    <m/>
    <n v="677991.14"/>
    <n v="-1.2000000569969416E-3"/>
    <n v="0"/>
    <n v="0"/>
    <n v="0"/>
    <s v="53"/>
    <m/>
    <m/>
    <m/>
    <n v="0"/>
    <n v="0"/>
    <n v="0"/>
    <n v="596694.63"/>
    <n v="0"/>
    <n v="596694.63"/>
    <n v="596694.63"/>
    <n v="0"/>
    <n v="596694.63"/>
    <m/>
    <m/>
    <s v="OK"/>
    <s v="OK"/>
    <n v="0"/>
    <s v="ANTICIPADO"/>
    <n v="0"/>
    <n v="596694.63"/>
    <n v="81296.510000000009"/>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1000000"/>
    <n v="1120000"/>
    <n v="1120000"/>
  </r>
  <r>
    <s v="121091010"/>
    <s v="DIR NAC GESTION USUARIOS PACIENTES "/>
    <s v="PROCESO DE CONTRATACIÓN SERVICIO DE CONTACT CENTER PARA AGENDAMIENTO EN ESTABLECIMIENTOS DE SALUD DEL PRIMER NIVEL DE ATENCIÓN 2021 (PAGO DE JULIO 2022)"/>
    <n v="9999"/>
    <x v="0"/>
    <s v="000"/>
    <x v="0"/>
    <x v="4"/>
    <x v="0"/>
    <x v="0"/>
    <s v="0000"/>
    <s v="0000"/>
    <s v="PROVISION Y PRESTACION DE SERVICIOS DE SALUD"/>
    <s v="SIN PROYECTO"/>
    <s v="PRESTACIONES DE SALUD A LA POBLACION"/>
    <s v="TELECOMUNICACIONES"/>
    <s v="RECURSOS FISCALES"/>
    <s v="SIN ORGANISMO"/>
    <s v="SIN CORRELATIVO"/>
    <s v="CONTACT CENTER"/>
    <s v="p. Gestionar y administrar los requerimientos a incluirse en el sistema de agendamiento de citas las instancias correspondientes"/>
    <s v="2. Informe de ejecución de estrategias para prestar el servicio de agendamiento de citas médicas."/>
    <s v="ARRASTRE"/>
    <m/>
    <m/>
    <m/>
    <s v="06"/>
    <s v="NA"/>
    <s v="NA"/>
    <s v="NO"/>
    <m/>
    <m/>
    <m/>
    <m/>
    <m/>
    <m/>
    <m/>
    <m/>
    <m/>
    <m/>
    <m/>
    <m/>
    <m/>
    <m/>
    <m/>
    <m/>
    <m/>
    <m/>
    <m/>
    <m/>
    <m/>
    <m/>
    <m/>
    <m/>
    <m/>
    <m/>
    <m/>
    <m/>
    <m/>
    <m/>
    <m/>
    <m/>
    <m/>
    <m/>
    <m/>
    <n v="0"/>
    <n v="0"/>
    <n v="0"/>
    <n v="0"/>
    <m/>
    <m/>
    <m/>
    <n v="588040.02999999991"/>
    <n v="70564.800000000003"/>
    <n v="0"/>
    <n v="0"/>
    <n v="588040.02999999991"/>
    <n v="70564.800000000003"/>
    <n v="658604.82999999996"/>
    <m/>
    <m/>
    <n v="0"/>
    <m/>
    <m/>
    <n v="0"/>
    <m/>
    <m/>
    <n v="0"/>
    <m/>
    <m/>
    <n v="0"/>
    <m/>
    <m/>
    <n v="0"/>
    <m/>
    <m/>
    <n v="0"/>
    <m/>
    <m/>
    <n v="0"/>
    <m/>
    <m/>
    <n v="0"/>
    <m/>
    <m/>
    <n v="0"/>
    <n v="588040.02999999991"/>
    <n v="70564.800000000003"/>
    <n v="658604.82999999996"/>
    <m/>
    <m/>
    <n v="0"/>
    <m/>
    <m/>
    <n v="0"/>
    <n v="588040.02999999991"/>
    <n v="70564.800000000003"/>
    <n v="658604.82999999996"/>
    <s v="SI"/>
    <s v="VALIDADO"/>
    <n v="0"/>
    <n v="658604.82999999996"/>
    <s v="VICEM ATENCION INTEGRAL SALUD"/>
    <s v="SUB REDES ATENCION INTEGRAL EN PRIMER NIVEL "/>
    <s v="PLANTA CENTRAL"/>
    <s v="PICHINCHA"/>
    <s v="QUITO"/>
    <s v="SERVICIOS BASICOS"/>
    <s v="0"/>
    <s v="PROV"/>
    <s v="CORRIENTE"/>
    <s v="90000001"/>
    <m/>
    <s v="6. Garantizar el  derecho a la salud integral, gratuita y de calidad"/>
    <s v="OE5 Incrementar la cobertura de las prestaciones de servicios de salud"/>
    <s v="OE_5"/>
    <m/>
    <n v="658604.83000000007"/>
    <n v="-1.1641532182693481E-10"/>
    <n v="0"/>
    <n v="0"/>
    <n v="0"/>
    <s v="53"/>
    <m/>
    <m/>
    <m/>
    <n v="0"/>
    <n v="0"/>
    <n v="0"/>
    <n v="596694.63"/>
    <n v="0"/>
    <n v="596694.63"/>
    <n v="596694.63"/>
    <n v="0"/>
    <n v="596694.63"/>
    <m/>
    <m/>
    <s v="OK"/>
    <s v="OK"/>
    <n v="0"/>
    <s v="ANTICIPADO"/>
    <n v="0"/>
    <n v="596694.63"/>
    <n v="61910.199999999953"/>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1000000"/>
    <n v="1120000"/>
    <n v="1120000"/>
  </r>
  <r>
    <s v="121091011"/>
    <s v="DIR NAC GESTION USUARIOS PACIENTES "/>
    <s v="PROCESO DE CONTRATACIÓN SERVICIO DE CONTACT CENTER PARA AGENDAMIENTO EN ESTABLECIMIENTOS DE SALUD DEL PRIMER NIVEL DE ATENCIÓN 2021 (PAGO MESES DE AGOSTO, SEPTIEMBRE Y OCTUBRE 2022)"/>
    <n v="9999"/>
    <x v="0"/>
    <s v="000"/>
    <x v="0"/>
    <x v="4"/>
    <x v="0"/>
    <x v="0"/>
    <s v="0000"/>
    <s v="0000"/>
    <s v="PROVISION Y PRESTACION DE SERVICIOS DE SALUD"/>
    <s v="SIN PROYECTO"/>
    <s v="PRESTACIONES DE SALUD A LA POBLACION"/>
    <s v="TELECOMUNICACIONES"/>
    <s v="RECURSOS FISCALES"/>
    <s v="SIN ORGANISMO"/>
    <s v="SIN CORRELATIVO"/>
    <s v="CONTACT CENTER"/>
    <s v="p. Gestionar y administrar los requerimientos a incluirse en el sistema de agendamiento de citas las instancias correspondientes"/>
    <s v="4. Reportes con información que facilite la articulación y ejecución del servicio de agendamiento de citas médicas con las instancias del Ministerio de Salud Pública."/>
    <s v="ARRASTRE"/>
    <m/>
    <m/>
    <m/>
    <s v="06"/>
    <s v="NA"/>
    <s v="NA"/>
    <s v="NO"/>
    <m/>
    <m/>
    <m/>
    <m/>
    <m/>
    <m/>
    <m/>
    <m/>
    <m/>
    <m/>
    <m/>
    <m/>
    <m/>
    <m/>
    <m/>
    <m/>
    <m/>
    <m/>
    <m/>
    <m/>
    <m/>
    <m/>
    <m/>
    <m/>
    <m/>
    <m/>
    <m/>
    <m/>
    <m/>
    <m/>
    <m/>
    <m/>
    <m/>
    <m/>
    <m/>
    <n v="0"/>
    <n v="0"/>
    <n v="0"/>
    <n v="0"/>
    <m/>
    <m/>
    <m/>
    <n v="1795030.56"/>
    <n v="244776.9"/>
    <n v="1795030.56"/>
    <n v="244776.9"/>
    <n v="0"/>
    <n v="0"/>
    <n v="0"/>
    <n v="0"/>
    <m/>
    <n v="0"/>
    <m/>
    <m/>
    <n v="0"/>
    <m/>
    <m/>
    <n v="0"/>
    <m/>
    <m/>
    <n v="0"/>
    <m/>
    <m/>
    <n v="0"/>
    <m/>
    <m/>
    <n v="0"/>
    <m/>
    <m/>
    <n v="0"/>
    <m/>
    <m/>
    <n v="0"/>
    <m/>
    <m/>
    <n v="0"/>
    <n v="0"/>
    <n v="0"/>
    <n v="0"/>
    <m/>
    <m/>
    <n v="0"/>
    <m/>
    <m/>
    <n v="0"/>
    <n v="0"/>
    <n v="0"/>
    <n v="0"/>
    <s v="NO"/>
    <s v="VALIDADO"/>
    <n v="0"/>
    <n v="0"/>
    <s v="VICEM ATENCION INTEGRAL SALUD"/>
    <s v="SUB REDES ATENCION INTEGRAL EN PRIMER NIVEL "/>
    <s v="PLANTA CENTRAL"/>
    <s v="PICHINCHA"/>
    <s v="QUITO"/>
    <s v="SERVICIOS BAS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1000000"/>
    <n v="1120000"/>
    <n v="1120000"/>
  </r>
  <r>
    <s v="121091012"/>
    <s v="DIR NAC GESTION USUARIOS PACIENTES "/>
    <s v="PROCESO DE CONTRATACIÓN SERVICIO DE CONTACT CENTER PARA AGENDAMIENTO EN ESTABLECIMIENTOS DE SALUD DEL PRIMER NIVEL DE ATENCIÓN 2021 (PAGO DE AGOSTO 2022)"/>
    <n v="9999"/>
    <x v="0"/>
    <s v="000"/>
    <x v="0"/>
    <x v="4"/>
    <x v="0"/>
    <x v="0"/>
    <s v="0000"/>
    <s v="0000"/>
    <s v="PROVISION Y PRESTACION DE SERVICIOS DE SALUD"/>
    <s v="SIN PROYECTO"/>
    <s v="PRESTACIONES DE SALUD A LA POBLACION"/>
    <s v="TELECOMUNICACIONES"/>
    <s v="RECURSOS FISCALES"/>
    <s v="SIN ORGANISMO"/>
    <s v="SIN CORRELATIVO"/>
    <s v="CONTACT CENTER"/>
    <s v="p. Gestionar y administrar los requerimientos a incluirse en el sistema de agendamiento de citas las instancias correspondientes"/>
    <s v="2. Informe de ejecución de estrategias para prestar el servicio de agendamiento de citas médicas."/>
    <s v="ARRASTRE"/>
    <m/>
    <m/>
    <m/>
    <s v="06"/>
    <s v="NA"/>
    <s v="NA"/>
    <s v="NO"/>
    <m/>
    <m/>
    <m/>
    <m/>
    <m/>
    <m/>
    <m/>
    <m/>
    <m/>
    <m/>
    <m/>
    <m/>
    <m/>
    <m/>
    <m/>
    <m/>
    <m/>
    <m/>
    <m/>
    <m/>
    <m/>
    <m/>
    <m/>
    <m/>
    <m/>
    <m/>
    <m/>
    <m/>
    <m/>
    <m/>
    <m/>
    <m/>
    <m/>
    <m/>
    <m/>
    <n v="0"/>
    <n v="0"/>
    <n v="0"/>
    <n v="0"/>
    <m/>
    <m/>
    <m/>
    <n v="623674.39"/>
    <n v="74840.926800000001"/>
    <n v="0"/>
    <n v="0"/>
    <n v="623674.39"/>
    <n v="74840.926800000001"/>
    <n v="698515.31680000003"/>
    <m/>
    <m/>
    <m/>
    <m/>
    <m/>
    <m/>
    <m/>
    <m/>
    <m/>
    <m/>
    <m/>
    <m/>
    <m/>
    <m/>
    <m/>
    <m/>
    <m/>
    <m/>
    <m/>
    <m/>
    <m/>
    <m/>
    <m/>
    <m/>
    <m/>
    <m/>
    <m/>
    <m/>
    <m/>
    <m/>
    <n v="623674.39"/>
    <n v="74840.926800000001"/>
    <n v="698515.31680000003"/>
    <m/>
    <m/>
    <n v="0"/>
    <n v="623674.39"/>
    <n v="74840.926800000001"/>
    <n v="698515.31680000003"/>
    <s v="SI"/>
    <s v="VALIDADO"/>
    <n v="0"/>
    <n v="698515.32"/>
    <s v="VICEM ATENCION INTEGRAL SALUD"/>
    <s v="SUB REDES ATENCION INTEGRAL EN PRIMER NIVEL "/>
    <s v="PLANTA CENTRAL"/>
    <s v="PICHINCHA"/>
    <s v="QUITO"/>
    <s v="SERVICIOS BASICOS"/>
    <s v="0"/>
    <s v="PROV"/>
    <s v="CORRIENTE"/>
    <s v="90000001"/>
    <m/>
    <s v="6. Garantizar el  derecho a la salud integral, gratuita y de calidad"/>
    <s v="OE5 Incrementar la cobertura de las prestaciones de servicios de salud"/>
    <s v="OE_5"/>
    <m/>
    <n v="698515.31680000003"/>
    <n v="0"/>
    <n v="0"/>
    <n v="0"/>
    <n v="0"/>
    <s v="53"/>
    <m/>
    <m/>
    <m/>
    <n v="698515.32000000053"/>
    <n v="0"/>
    <n v="698515.32000000053"/>
    <n v="0"/>
    <n v="0"/>
    <n v="0"/>
    <n v="0"/>
    <n v="0"/>
    <n v="0"/>
    <m/>
    <m/>
    <s v="OK"/>
    <s v="OK"/>
    <n v="0"/>
    <s v=""/>
    <n v="0"/>
    <n v="698515.32000000053"/>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1000000"/>
    <n v="1120000"/>
    <n v="1120000"/>
  </r>
  <r>
    <s v="121091013"/>
    <s v="DIR NAC GESTION USUARIOS PACIENTES "/>
    <s v="PROCESO DE CONTRATACIÓN SERVICIO DE CONTACT CENTER PARA AGENDAMIENTO EN ESTABLECIMIENTOS DE SALUD DEL PRIMER NIVEL DE ATENCIÓN 2021 (PAGO DE SEPTIEMBRE 2022)"/>
    <n v="9999"/>
    <x v="0"/>
    <s v="000"/>
    <x v="0"/>
    <x v="4"/>
    <x v="0"/>
    <x v="0"/>
    <s v="0000"/>
    <s v="0000"/>
    <s v="PROVISION Y PRESTACION DE SERVICIOS DE SALUD"/>
    <s v="SIN PROYECTO"/>
    <s v="PRESTACIONES DE SALUD A LA POBLACION"/>
    <s v="TELECOMUNICACIONES"/>
    <s v="RECURSOS FISCALES"/>
    <s v="SIN ORGANISMO"/>
    <s v="SIN CORRELATIVO"/>
    <s v="CONTACT CENTER"/>
    <s v="p. Gestionar y administrar los requerimientos a incluirse en el sistema de agendamiento de citas las instancias correspondientes"/>
    <s v="2. Informe de ejecución de estrategias para prestar el servicio de agendamiento de citas médicas."/>
    <s v="ARRASTRE"/>
    <m/>
    <m/>
    <m/>
    <s v="06"/>
    <s v="NA"/>
    <s v="NA"/>
    <s v="NO"/>
    <m/>
    <m/>
    <m/>
    <m/>
    <m/>
    <m/>
    <m/>
    <m/>
    <m/>
    <m/>
    <m/>
    <m/>
    <m/>
    <m/>
    <m/>
    <m/>
    <m/>
    <m/>
    <m/>
    <m/>
    <m/>
    <m/>
    <m/>
    <m/>
    <m/>
    <m/>
    <m/>
    <m/>
    <m/>
    <m/>
    <m/>
    <m/>
    <m/>
    <m/>
    <m/>
    <m/>
    <m/>
    <m/>
    <m/>
    <m/>
    <m/>
    <m/>
    <n v="576142.71"/>
    <n v="69137.13"/>
    <n v="0"/>
    <n v="0"/>
    <n v="576142.71"/>
    <n v="69137.13"/>
    <n v="645279.84"/>
    <m/>
    <m/>
    <m/>
    <m/>
    <m/>
    <m/>
    <m/>
    <m/>
    <m/>
    <m/>
    <m/>
    <m/>
    <m/>
    <m/>
    <m/>
    <m/>
    <m/>
    <m/>
    <m/>
    <m/>
    <m/>
    <m/>
    <m/>
    <m/>
    <m/>
    <m/>
    <m/>
    <m/>
    <m/>
    <m/>
    <n v="576142.71"/>
    <n v="69137.13"/>
    <n v="645279.84"/>
    <m/>
    <m/>
    <n v="0"/>
    <n v="576142.71"/>
    <n v="69137.13"/>
    <n v="645279.84"/>
    <s v="SI"/>
    <s v="VALIDADO"/>
    <n v="0"/>
    <n v="645279.84"/>
    <s v="VICEM ATENCION INTEGRAL SALUD"/>
    <s v="SUB REDES ATENCION INTEGRAL EN PRIMER NIVEL "/>
    <s v="PLANTA CENTRAL"/>
    <s v="PICHINCHA"/>
    <s v="QUITO"/>
    <s v="SERVICIOS BASICOS"/>
    <s v="0"/>
    <s v="PROV"/>
    <s v="CORRIENTE"/>
    <s v="90000001"/>
    <m/>
    <s v="6. Garantizar el  derecho a la salud integral, gratuita y de calidad"/>
    <s v="OE5 Incrementar la cobertura de las prestaciones de servicios de salud"/>
    <s v="OE_5"/>
    <m/>
    <n v="645279.84"/>
    <n v="0"/>
    <n v="0"/>
    <n v="0"/>
    <n v="0"/>
    <s v="53"/>
    <m/>
    <m/>
    <m/>
    <n v="645279.83999999973"/>
    <n v="0"/>
    <n v="645279.83999999973"/>
    <n v="0"/>
    <n v="0"/>
    <n v="0"/>
    <n v="0"/>
    <n v="0"/>
    <n v="0"/>
    <m/>
    <m/>
    <s v="OK"/>
    <s v="OK"/>
    <n v="0"/>
    <s v=""/>
    <n v="0"/>
    <n v="645279.83999999973"/>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1000000"/>
    <n v="1120000"/>
    <n v="1120000"/>
  </r>
  <r>
    <s v="121091014"/>
    <s v="DIR NAC GESTION USUARIOS PACIENTES "/>
    <s v="SERVICIO DE CONTACT CENTER PARA AGENDAMIENTO DE CITAS EN LOS ESTABLECIMIENTOS DE SALUD DE PRIMER NIVEL DE ATENCIÓN PARA EL PERÍODO 2023"/>
    <n v="9999"/>
    <x v="0"/>
    <s v="000"/>
    <x v="0"/>
    <x v="4"/>
    <x v="0"/>
    <x v="0"/>
    <s v="0000"/>
    <s v="0000"/>
    <s v="PROVISION Y PRESTACION DE SERVICIOS DE SALUD"/>
    <s v="SIN PROYECTO"/>
    <s v="PRESTACIONES DE SALUD A LA POBLACION"/>
    <s v="TELECOMUNICACIONES"/>
    <s v="RECURSOS FISCALES"/>
    <s v="SIN ORGANISMO"/>
    <s v="SIN CORRELATIVO"/>
    <s v="CONTACT CENTER"/>
    <s v="p. Gestionar y administrar los requerimientos a incluirse en el sistema de agendamiento de citas las instancias correspondientes"/>
    <s v="4. Reportes con información que facilite la articulación y ejecución del servicio de agendamiento de citas médicas con las instancias del Ministerio de Salud Pública."/>
    <s v="NUEVA"/>
    <m/>
    <m/>
    <m/>
    <s v="06"/>
    <s v="NA"/>
    <s v="NA"/>
    <s v="NO"/>
    <m/>
    <m/>
    <m/>
    <m/>
    <m/>
    <m/>
    <m/>
    <m/>
    <m/>
    <m/>
    <m/>
    <m/>
    <m/>
    <m/>
    <m/>
    <m/>
    <m/>
    <m/>
    <m/>
    <m/>
    <m/>
    <m/>
    <m/>
    <m/>
    <m/>
    <m/>
    <m/>
    <m/>
    <m/>
    <m/>
    <m/>
    <m/>
    <m/>
    <m/>
    <m/>
    <m/>
    <m/>
    <m/>
    <m/>
    <m/>
    <m/>
    <m/>
    <n v="0.89"/>
    <n v="0.11"/>
    <n v="0"/>
    <n v="0"/>
    <n v="0.89"/>
    <n v="0.11"/>
    <n v="1"/>
    <m/>
    <m/>
    <m/>
    <m/>
    <m/>
    <m/>
    <m/>
    <m/>
    <m/>
    <m/>
    <m/>
    <m/>
    <m/>
    <m/>
    <m/>
    <m/>
    <m/>
    <m/>
    <m/>
    <m/>
    <m/>
    <m/>
    <m/>
    <m/>
    <m/>
    <m/>
    <m/>
    <m/>
    <m/>
    <m/>
    <m/>
    <m/>
    <n v="0"/>
    <n v="0.89"/>
    <n v="0.11"/>
    <n v="1"/>
    <n v="0.89"/>
    <n v="0.11"/>
    <n v="1"/>
    <s v="SI"/>
    <s v="VALIDADO"/>
    <n v="0"/>
    <n v="1"/>
    <s v="VICEM ATENCION INTEGRAL SALUD"/>
    <s v="SUB REDES ATENCION INTEGRAL EN PRIMER NIVEL "/>
    <s v="PLANTA CENTRAL"/>
    <s v="PICHINCHA"/>
    <s v="QUITO"/>
    <s v="SERVICIOS BASICOS"/>
    <s v="0"/>
    <s v="PROV"/>
    <s v="CORRIENTE"/>
    <s v="90000001"/>
    <m/>
    <s v="6. Garantizar el  derecho a la salud integral, gratuita y de calidad"/>
    <s v="OE5 Incrementar la cobertura de las prestaciones de servicios de salud"/>
    <s v="OE_5"/>
    <m/>
    <n v="1"/>
    <n v="0"/>
    <n v="8552176.7599999998"/>
    <n v="0"/>
    <n v="0"/>
    <s v="53"/>
    <m/>
    <m/>
    <m/>
    <n v="0"/>
    <n v="0"/>
    <n v="0"/>
    <n v="0"/>
    <n v="0"/>
    <n v="0"/>
    <n v="0"/>
    <n v="0"/>
    <n v="0"/>
    <m/>
    <m/>
    <s v="OK"/>
    <s v="OK"/>
    <n v="0"/>
    <s v=""/>
    <e v="#N/A"/>
    <n v="0"/>
    <n v="1"/>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1000000"/>
    <n v="1120000"/>
    <n v="1120000"/>
  </r>
  <r>
    <s v="121091015"/>
    <s v="DIR NAC GESTION USUARIOS PACIENTES "/>
    <s v="PROCESO DE CONTRATACIÓN SERVICIO DE CONTACT CENTER PARA AGENDAMIENTO EN ESTABLECIMIENTOS DE SALUD DEL PRIMER NIVEL DE ATENCIÓN 2021 (PAGO MES DE OCTUBRE 2022)"/>
    <n v="9999"/>
    <x v="0"/>
    <s v="000"/>
    <x v="0"/>
    <x v="4"/>
    <x v="0"/>
    <x v="0"/>
    <s v="0000"/>
    <s v="0000"/>
    <s v="PROVISION Y PRESTACION DE SERVICIOS DE SALUD"/>
    <s v="SIN PROYECTO"/>
    <s v="PRESTACIONES DE SALUD A LA POBLACION"/>
    <s v="TELECOMUNICACIONES"/>
    <s v="RECURSOS FISCALES"/>
    <s v="SIN ORGANISMO"/>
    <s v="SIN CORRELATIVO"/>
    <s v="CONTACT CENTER"/>
    <s v="GESTIONAR Y ADMINISTRAR LOS REQUERIMIENTOS A INCLUIRSE EN EL SISTEMA DE AGENDAMIENTO DE CITAS LAS INSTANCIAS CORRESPONDIENTES"/>
    <s v=" REPORTES CON INFORMACIÓN QUE FACILITE LA ARTICULACIÓN Y EJECUCIÓN DEL SERVICIO DE AGENDAMIENTO DE CITAS MÉDICAS CON LAS INSTANCIAS DEL MINISTERIO DE SALUD PÚBLICA."/>
    <s v="ARRASTRE"/>
    <m/>
    <m/>
    <m/>
    <s v="06"/>
    <s v="NA"/>
    <s v="NA"/>
    <s v="NO"/>
    <m/>
    <m/>
    <m/>
    <m/>
    <m/>
    <m/>
    <m/>
    <m/>
    <m/>
    <m/>
    <m/>
    <m/>
    <m/>
    <m/>
    <m/>
    <m/>
    <m/>
    <m/>
    <m/>
    <m/>
    <m/>
    <m/>
    <m/>
    <m/>
    <m/>
    <m/>
    <m/>
    <m/>
    <m/>
    <m/>
    <m/>
    <m/>
    <m/>
    <m/>
    <m/>
    <m/>
    <m/>
    <m/>
    <m/>
    <m/>
    <m/>
    <m/>
    <n v="541770.32999999996"/>
    <n v="65012.44"/>
    <n v="0"/>
    <n v="0"/>
    <n v="541770.32999999996"/>
    <n v="65012.44"/>
    <n v="606782.77"/>
    <m/>
    <m/>
    <m/>
    <m/>
    <m/>
    <m/>
    <m/>
    <m/>
    <m/>
    <m/>
    <m/>
    <m/>
    <m/>
    <m/>
    <m/>
    <m/>
    <m/>
    <m/>
    <m/>
    <m/>
    <m/>
    <m/>
    <m/>
    <m/>
    <m/>
    <m/>
    <m/>
    <m/>
    <m/>
    <m/>
    <m/>
    <m/>
    <m/>
    <n v="541770.32999999996"/>
    <n v="65012.44"/>
    <n v="606782.77"/>
    <n v="541770.32999999996"/>
    <n v="65012.44"/>
    <n v="606782.77"/>
    <s v="SI"/>
    <s v="VALIDADO"/>
    <n v="0"/>
    <n v="606782.77"/>
    <s v="VICEM ATENCION INTEGRAL SALUD"/>
    <s v="SUB REDES ATENCION INTEGRAL EN PRIMER NIVEL "/>
    <s v="PLANTA CENTRAL"/>
    <s v="PICHINCHA"/>
    <s v="QUITO"/>
    <s v="SERVICIOS BASICOS"/>
    <s v="0"/>
    <s v="PROV"/>
    <s v="CORRIENTE"/>
    <s v="90000001"/>
    <m/>
    <s v="6. Garantizar el  derecho a la salud integral, gratuita y de calidad"/>
    <s v="OE5 Incrementar la cobertura de las prestaciones de servicios de salud"/>
    <s v="OE_5"/>
    <m/>
    <n v="606782.77"/>
    <n v="0"/>
    <m/>
    <m/>
    <m/>
    <m/>
    <m/>
    <m/>
    <m/>
    <n v="0"/>
    <s v=""/>
    <n v="0"/>
    <n v="0"/>
    <s v=""/>
    <n v="0"/>
    <n v="0"/>
    <s v=""/>
    <n v="0"/>
    <m/>
    <m/>
    <s v="OK"/>
    <s v="OK"/>
    <n v="0"/>
    <s v=""/>
    <e v="#N/A"/>
    <n v="0"/>
    <n v="606782.77"/>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1000000"/>
    <n v="1120000"/>
    <n v="1120000"/>
  </r>
  <r>
    <s v="121091016"/>
    <s v="DIR NAC GESTION USUARIOS PACIENTES "/>
    <s v="CONVENIO DE PAGO DEL SERVICIO DE CONTACT CENTER DEL 19 AGOSTO A 15 DE DICIEMBRE 2019"/>
    <n v="9999"/>
    <x v="0"/>
    <s v="000"/>
    <x v="0"/>
    <x v="4"/>
    <x v="0"/>
    <x v="0"/>
    <s v="0000"/>
    <s v="0000"/>
    <s v="PROVISION Y PRESTACION DE SERVICIOS DE SALUD"/>
    <s v="SIN PROYECTO"/>
    <s v="PRESTACIONES DE SALUD A LA POBLACION"/>
    <s v="TELECOMUNICACIONES"/>
    <s v="RECURSOS FISCALES"/>
    <s v="SIN ORGANISMO"/>
    <s v="SIN CORRELATIVO"/>
    <s v="CONTACT CENTER"/>
    <s v="GESTIONAR Y ADMINISTRAR LOS REQUERIMIENTOS A INCLUIRSE EN EL SISTEMA DE AGENDAMIENTO DE CITAS LAS INSTANCIAS CORRESPONDIENTES"/>
    <s v="INFORME DE EJECUCIÓN DE ESTRATEGIAS PARA PRESTAR EL SERVICIO DE AGENDAMIENTO DE CITAS MÉDICAS."/>
    <s v="ARRASTRE"/>
    <m/>
    <m/>
    <m/>
    <s v="06"/>
    <s v="NA"/>
    <s v="NA"/>
    <s v="NO"/>
    <m/>
    <m/>
    <m/>
    <m/>
    <m/>
    <m/>
    <m/>
    <m/>
    <m/>
    <m/>
    <m/>
    <m/>
    <m/>
    <m/>
    <m/>
    <m/>
    <m/>
    <m/>
    <m/>
    <m/>
    <m/>
    <m/>
    <m/>
    <m/>
    <m/>
    <m/>
    <m/>
    <m/>
    <m/>
    <m/>
    <m/>
    <m/>
    <m/>
    <m/>
    <m/>
    <m/>
    <m/>
    <m/>
    <m/>
    <m/>
    <m/>
    <m/>
    <n v="2435339.62"/>
    <n v="292240.75"/>
    <n v="0"/>
    <n v="0"/>
    <n v="2435339.62"/>
    <n v="292240.75"/>
    <n v="2727580.37"/>
    <m/>
    <m/>
    <m/>
    <m/>
    <m/>
    <m/>
    <m/>
    <m/>
    <m/>
    <m/>
    <m/>
    <m/>
    <m/>
    <m/>
    <m/>
    <m/>
    <m/>
    <m/>
    <m/>
    <m/>
    <m/>
    <m/>
    <m/>
    <m/>
    <m/>
    <m/>
    <m/>
    <m/>
    <m/>
    <m/>
    <m/>
    <m/>
    <m/>
    <n v="2435339.62"/>
    <n v="292240.75"/>
    <n v="2727580.37"/>
    <n v="2435339.62"/>
    <n v="292240.75"/>
    <n v="2727580.37"/>
    <s v="SI"/>
    <s v="VALIDADO"/>
    <n v="0"/>
    <n v="2727580.37"/>
    <s v="VICEM ATENCION INTEGRAL SALUD"/>
    <s v="SUB REDES ATENCION INTEGRAL EN PRIMER NIVEL "/>
    <s v="PLANTA CENTRAL"/>
    <s v="PICHINCHA"/>
    <s v="QUITO"/>
    <s v="SERVICIOS BASICOS"/>
    <s v="0"/>
    <s v="PROV"/>
    <s v="CORRIENTE"/>
    <s v="90000001"/>
    <m/>
    <s v="6. Garantizar el  derecho a la salud integral, gratuita y de calidad"/>
    <s v="OE5 Incrementar la cobertura de las prestaciones de servicios de salud"/>
    <s v="OE_5"/>
    <m/>
    <n v="2727580.37"/>
    <n v="0"/>
    <m/>
    <m/>
    <m/>
    <m/>
    <m/>
    <m/>
    <m/>
    <n v="0"/>
    <s v=""/>
    <n v="0"/>
    <n v="0"/>
    <s v=""/>
    <n v="0"/>
    <n v="0"/>
    <s v=""/>
    <n v="0"/>
    <m/>
    <m/>
    <s v="OK"/>
    <s v="OK"/>
    <n v="0"/>
    <s v=""/>
    <e v="#N/A"/>
    <n v="0"/>
    <n v="2727580.37"/>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1000000"/>
    <n v="1120000"/>
    <n v="1120000"/>
  </r>
  <r>
    <s v="121003001"/>
    <s v="DIR NAC ATENCION INTEGRAL EN SALUD "/>
    <s v="ADQUISICIÓN DE MECASERMINA, SOLUCIÓN INYECTABLE 10 MG/ML PARA PACIENTES CON DIAGNÓSTICO DE SÍNDROME DE LARON"/>
    <n v="9999"/>
    <x v="0"/>
    <s v="000"/>
    <x v="0"/>
    <x v="16"/>
    <x v="0"/>
    <x v="0"/>
    <s v="0000"/>
    <s v="0000"/>
    <s v="PROVISION Y PRESTACION DE SERVICIOS DE SALUD"/>
    <s v="SIN PROYECTO"/>
    <s v="PRESTACIONES DE SALUD A LA POBLACION"/>
    <s v="MEDICAMENTOS"/>
    <s v="RECURSOS FISCALES"/>
    <s v="SIN ORGANISMO"/>
    <s v="SIN CORRELATIVO"/>
    <s v="SENTENCIA CORTE CONSTITUCIONAL "/>
    <s v="Coordinar y desarrollar estrategias para la detección de las necesidades de salud de la población, en base a los lineamientos estratégicos establecidos"/>
    <s v="Estrategias para la detección de las necesidades de salud de la población, en base a los lineamientos estratégicos establecidos"/>
    <s v="NUEVA"/>
    <m/>
    <s v="OTRO"/>
    <s v="NA"/>
    <s v="02"/>
    <s v="NA"/>
    <s v="NA"/>
    <s v="NO"/>
    <n v="0"/>
    <n v="0"/>
    <n v="0"/>
    <n v="0"/>
    <n v="0"/>
    <n v="0"/>
    <n v="0"/>
    <n v="0"/>
    <n v="0"/>
    <n v="0"/>
    <n v="0"/>
    <n v="0"/>
    <n v="0"/>
    <n v="0"/>
    <n v="0"/>
    <n v="331840"/>
    <n v="0"/>
    <n v="331840"/>
    <n v="0"/>
    <n v="0"/>
    <n v="0"/>
    <n v="0"/>
    <n v="0"/>
    <n v="0"/>
    <n v="0"/>
    <n v="0"/>
    <n v="0"/>
    <n v="0"/>
    <n v="0"/>
    <n v="0"/>
    <n v="0"/>
    <n v="0"/>
    <n v="0"/>
    <n v="0"/>
    <n v="0"/>
    <n v="0"/>
    <n v="331840"/>
    <n v="0"/>
    <n v="331840"/>
    <s v="PROCESO INICIA EN EL MES DE FEBRERO 2022, SE REQUIERE FINANCIAMIENTO Y CP, SE ESTIMA RECIBIR LA MEDICACIÓN EN EL MES DE ABRIL."/>
    <s v="SI"/>
    <n v="1"/>
    <n v="1"/>
    <n v="0"/>
    <n v="175680"/>
    <n v="0"/>
    <n v="156161"/>
    <n v="0"/>
    <n v="156161"/>
    <n v="0"/>
    <n v="0"/>
    <n v="0"/>
    <n v="0"/>
    <n v="0"/>
    <n v="0"/>
    <n v="0"/>
    <n v="0"/>
    <n v="0"/>
    <n v="0"/>
    <n v="0"/>
    <n v="0"/>
    <n v="0"/>
    <n v="0"/>
    <n v="0"/>
    <m/>
    <n v="0"/>
    <n v="0"/>
    <m/>
    <n v="0"/>
    <n v="0"/>
    <n v="0"/>
    <m/>
    <n v="0"/>
    <n v="0"/>
    <n v="0"/>
    <n v="0"/>
    <n v="78080"/>
    <n v="0"/>
    <n v="78080"/>
    <n v="0"/>
    <n v="0"/>
    <n v="0"/>
    <n v="78081"/>
    <n v="0"/>
    <n v="78081"/>
    <n v="156161"/>
    <n v="0"/>
    <n v="156161"/>
    <s v="SI"/>
    <s v="VALIDADO"/>
    <n v="0"/>
    <n v="156161"/>
    <s v="VICEM ATENCION INTEGRAL SALUD"/>
    <s v="SUB REDES ATENCION INTEGRAL EN PRIMER NIVEL "/>
    <s v="PLANTA CENTRAL"/>
    <s v="PICHINCHA"/>
    <s v="QUITO"/>
    <s v="MEDICAMENTOS Y DISPOSITIVOS MÉDICOS"/>
    <s v="0"/>
    <s v="PROV"/>
    <s v="CORRIENTE"/>
    <s v="90000001"/>
    <m/>
    <s v="6. Garantizar el  derecho a la salud integral, gratuita y de calidad"/>
    <s v="OE5 Incrementar la cobertura de las prestaciones de servicios de salud"/>
    <s v="OE_5"/>
    <m/>
    <n v="156160"/>
    <n v="1"/>
    <n v="136640"/>
    <n v="0"/>
    <n v="0"/>
    <s v="53"/>
    <m/>
    <m/>
    <m/>
    <n v="0"/>
    <n v="0"/>
    <n v="0"/>
    <n v="156160"/>
    <n v="0"/>
    <n v="156160"/>
    <n v="78080"/>
    <n v="0"/>
    <n v="78080"/>
    <m/>
    <m/>
    <s v="OK"/>
    <s v="OK"/>
    <n v="0"/>
    <s v="ANTICIPADO"/>
    <n v="0"/>
    <n v="156160"/>
    <n v="1"/>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331840"/>
    <n v="331840"/>
    <n v="331840"/>
  </r>
  <r>
    <s v="121003002"/>
    <s v="DIR PRIMER NIVEL ATENCION SALUD"/>
    <s v="ADQUISICIÓN DE 900.000 PRUEBAS RÁPIDAS PARA LA DETERMINACIÓN DE ANTICUERPOS CONTRA VIRUS SARS COV-2 AC IGG/IGM"/>
    <n v="9999"/>
    <x v="0"/>
    <s v="000"/>
    <x v="0"/>
    <x v="29"/>
    <x v="0"/>
    <x v="0"/>
    <s v="0000"/>
    <s v="0000"/>
    <s v="PROVISION Y PRESTACION DE SERVICIOS DE SALUD"/>
    <s v="SIN PROYECTO"/>
    <s v="PRESTACIONES DE SALUD A LA POBLACION"/>
    <s v="DISPOSITIVOS MEDICOS PARA LABORATORIO CLINICO Y DE"/>
    <s v="RECURSOS FISCALES"/>
    <s v="SIN ORGANISMO"/>
    <s v="SIN CORRELATIVO"/>
    <s v="EMERGENCIA SANITARIA POR COVID"/>
    <s v="M: Estrategias para detección de las necesidades de salud de la población, en base a los lineamientos estratégicos establecidos; "/>
    <s v="D: Coordinar y controlar la implementación de modelos de gestión, planes, priyectos y demás herramientas establecidas para los servicios de salud del primer nivel de atención del Ministerio de Salud Pública; "/>
    <s v="ARRASTRE"/>
    <s v="00026-2020-00045"/>
    <s v="OTRO"/>
    <s v="NA"/>
    <s v="02"/>
    <s v="NA"/>
    <s v="NA"/>
    <s v="SI"/>
    <n v="0"/>
    <n v="0"/>
    <n v="0"/>
    <n v="0"/>
    <n v="0"/>
    <n v="0"/>
    <n v="0"/>
    <n v="0"/>
    <n v="0"/>
    <n v="0"/>
    <n v="0"/>
    <n v="0"/>
    <n v="3251176.5"/>
    <n v="0"/>
    <n v="3251176.5"/>
    <n v="0"/>
    <n v="0"/>
    <n v="0"/>
    <n v="0"/>
    <n v="0"/>
    <n v="0"/>
    <n v="0"/>
    <n v="0"/>
    <n v="0"/>
    <n v="0"/>
    <n v="0"/>
    <n v="0"/>
    <n v="0"/>
    <n v="0"/>
    <n v="0"/>
    <n v="0"/>
    <n v="0"/>
    <n v="0"/>
    <n v="0"/>
    <n v="0"/>
    <n v="0"/>
    <n v="3251176.5"/>
    <n v="0"/>
    <n v="3251176.5"/>
    <s v="CONTRATO DE EMERGENCIA SANITARIA "/>
    <s v="SI"/>
    <n v="1"/>
    <n v="0"/>
    <n v="0"/>
    <n v="3251176.5"/>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REDES ATENCION INTEGRAL EN PRIMER NIVEL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3251177"/>
    <n v="3251176.5"/>
    <n v="3251176.5"/>
  </r>
  <r>
    <s v="121003003"/>
    <s v="DIR NAC ATENCION INTEGRAL EN SALUD "/>
    <s v="ADQUISICIÓN DE MEDICAMENTOS ANTICONCEPTIVOS (ACUERDO DE COFINANCIACIÓN 00052-2020- UNFPA)"/>
    <n v="9999"/>
    <x v="0"/>
    <s v="000"/>
    <x v="0"/>
    <x v="16"/>
    <x v="0"/>
    <x v="0"/>
    <s v="0000"/>
    <s v="0000"/>
    <s v="PROVISION Y PRESTACION DE SERVICIOS DE SALUD"/>
    <s v="SIN PROYECTO"/>
    <s v="PRESTACIONES DE SALUD A LA POBLACION"/>
    <s v="MEDICAMENTOS"/>
    <s v="RECURSOS FISCALES"/>
    <s v="SIN ORGANISMO"/>
    <s v="SIN CORRELATIVO"/>
    <s v="SALUD SEXUAL Y REPRODUCTIVA"/>
    <s v="M: Estrategias para detección de las necesidades de salud de la población, en base a los lineamientos estratégicos establecidos; "/>
    <s v="D: Coordinar y controlar la implementación de modelos de gestión, planes, priyectos y demás herramientas establecidas para los servicios de salud del primer nivel de atención del Ministerio de Salud Pública; "/>
    <s v="NUEVA"/>
    <m/>
    <s v="OTRO"/>
    <s v="NA"/>
    <s v="02"/>
    <s v="NA"/>
    <s v="NA"/>
    <s v="NO"/>
    <n v="0"/>
    <n v="0"/>
    <n v="0"/>
    <n v="0"/>
    <n v="0"/>
    <n v="0"/>
    <n v="1257663.07"/>
    <n v="0"/>
    <n v="1257663.07"/>
    <n v="0"/>
    <n v="0"/>
    <n v="0"/>
    <n v="0"/>
    <n v="0"/>
    <n v="0"/>
    <n v="0"/>
    <n v="0"/>
    <n v="0"/>
    <n v="0"/>
    <n v="0"/>
    <n v="0"/>
    <n v="0"/>
    <n v="0"/>
    <n v="0"/>
    <n v="0"/>
    <n v="0"/>
    <n v="0"/>
    <n v="0"/>
    <n v="0"/>
    <n v="0"/>
    <n v="0"/>
    <n v="0"/>
    <n v="0"/>
    <n v="0"/>
    <n v="0"/>
    <n v="0"/>
    <n v="1257663.07"/>
    <n v="0"/>
    <n v="1257663.07"/>
    <s v="UNFPA"/>
    <s v="SI"/>
    <n v="1"/>
    <n v="0"/>
    <n v="0"/>
    <n v="0"/>
    <n v="0"/>
    <n v="1257663.07"/>
    <n v="0"/>
    <n v="1257663.07"/>
    <n v="0"/>
    <n v="0"/>
    <n v="0"/>
    <n v="0"/>
    <n v="0"/>
    <n v="0"/>
    <n v="1257663.07"/>
    <n v="0"/>
    <n v="1257663.07"/>
    <n v="0"/>
    <n v="0"/>
    <n v="0"/>
    <n v="0"/>
    <n v="0"/>
    <n v="0"/>
    <n v="0"/>
    <n v="0"/>
    <n v="0"/>
    <n v="0"/>
    <n v="0"/>
    <n v="0"/>
    <n v="0"/>
    <n v="0"/>
    <n v="0"/>
    <n v="0"/>
    <n v="0"/>
    <n v="0"/>
    <n v="0"/>
    <n v="0"/>
    <n v="0"/>
    <n v="0"/>
    <n v="0"/>
    <n v="0"/>
    <n v="0"/>
    <n v="0"/>
    <n v="0"/>
    <n v="1257663.07"/>
    <n v="0"/>
    <n v="1257663.07"/>
    <s v="SI"/>
    <s v="VALIDADO"/>
    <n v="0"/>
    <n v="1257663.07"/>
    <s v="VICEM ATENCION INTEGRAL SALUD"/>
    <s v="SUB REDES ATENCION INTEGRAL EN PRIMER NIVEL "/>
    <s v="PLANTA CENTRAL"/>
    <s v="PICHINCHA"/>
    <s v="QUITO"/>
    <s v="MEDICAMENTOS Y DISPOSITIVOS MÉDICOS"/>
    <s v="0"/>
    <s v="PROV"/>
    <s v="CORRIENTE"/>
    <s v="90000001"/>
    <m/>
    <s v="6. Garantizar el  derecho a la salud integral, gratuita y de calidad"/>
    <s v="OE5 Incrementar la cobertura de las prestaciones de servicios de salud"/>
    <s v="OE_5"/>
    <m/>
    <n v="1257663.07"/>
    <n v="0"/>
    <n v="0"/>
    <n v="0"/>
    <n v="0"/>
    <s v="53"/>
    <m/>
    <m/>
    <m/>
    <n v="0"/>
    <n v="0"/>
    <n v="0"/>
    <n v="1257663.07"/>
    <n v="0"/>
    <n v="1257663.07"/>
    <n v="0"/>
    <n v="0"/>
    <n v="0"/>
    <m/>
    <m/>
    <s v="OK"/>
    <s v="OK"/>
    <n v="0"/>
    <s v=""/>
    <n v="0"/>
    <n v="1257663.07"/>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1257663.07"/>
    <n v="1257663.07"/>
    <n v="1257663.07"/>
  </r>
  <r>
    <s v="121003004"/>
    <s v="DIR NAC ATENCION INTEGRAL EN SALUD "/>
    <s v="ADQUISICIÓN DE DISPOSITIVOSMÉDICOS ANTICONCEPTIVOS  (ACUERDO DE COFINANCIACIÓN 00052-2020- UNFPA)"/>
    <n v="9999"/>
    <x v="0"/>
    <s v="000"/>
    <x v="0"/>
    <x v="17"/>
    <x v="0"/>
    <x v="0"/>
    <s v="0000"/>
    <s v="0000"/>
    <s v="PROVISION Y PRESTACION DE SERVICIOS DE SALUD"/>
    <s v="SIN PROYECTO"/>
    <s v="PRESTACIONES DE SALUD A LA POBLACION"/>
    <s v="DISPOSITIVOS MEDICOS DE USO GENERAL"/>
    <s v="RECURSOS FISCALES"/>
    <s v="SIN ORGANISMO"/>
    <s v="SIN CORRELATIVO"/>
    <s v="SALUD SEXUAL Y REPRODUCTIVA"/>
    <s v="M: Estrategias para detección de las necesidades de salud de la población, en base a los lineamientos estratégicos establecidos; "/>
    <s v="D: Coordinar y controlar la implementación de modelos de gestión, planes, priyectos y demás herramientas establecidas para los servicios de salud del primer nivel de atención del Ministerio de Salud Pública; "/>
    <s v="NUEVA"/>
    <m/>
    <s v="OTRO"/>
    <s v="NA"/>
    <s v="02"/>
    <s v="NA"/>
    <s v="NA"/>
    <s v="NO"/>
    <n v="0"/>
    <n v="0"/>
    <n v="0"/>
    <n v="0"/>
    <n v="0"/>
    <n v="0"/>
    <n v="22556.97"/>
    <n v="0"/>
    <n v="22556.97"/>
    <n v="0"/>
    <n v="0"/>
    <n v="0"/>
    <n v="0"/>
    <n v="0"/>
    <n v="0"/>
    <n v="0"/>
    <n v="0"/>
    <n v="0"/>
    <n v="0"/>
    <n v="0"/>
    <n v="0"/>
    <n v="0"/>
    <n v="0"/>
    <n v="0"/>
    <n v="0"/>
    <n v="0"/>
    <n v="0"/>
    <n v="0"/>
    <n v="0"/>
    <n v="0"/>
    <n v="0"/>
    <n v="0"/>
    <n v="0"/>
    <n v="0"/>
    <n v="0"/>
    <n v="0"/>
    <n v="22556.97"/>
    <n v="0"/>
    <n v="22556.97"/>
    <s v="UNFPA"/>
    <s v="SI"/>
    <n v="1"/>
    <n v="0"/>
    <n v="0"/>
    <n v="0"/>
    <n v="0"/>
    <n v="22556.97"/>
    <n v="0"/>
    <n v="22556.97"/>
    <n v="0"/>
    <n v="0"/>
    <n v="0"/>
    <n v="0"/>
    <n v="0"/>
    <n v="0"/>
    <n v="22556.97"/>
    <n v="0"/>
    <n v="22556.97"/>
    <n v="0"/>
    <n v="0"/>
    <n v="0"/>
    <n v="0"/>
    <n v="0"/>
    <n v="0"/>
    <n v="0"/>
    <n v="0"/>
    <n v="0"/>
    <n v="0"/>
    <n v="0"/>
    <n v="0"/>
    <n v="0"/>
    <n v="0"/>
    <n v="0"/>
    <n v="0"/>
    <n v="0"/>
    <n v="0"/>
    <n v="0"/>
    <n v="0"/>
    <n v="0"/>
    <n v="0"/>
    <n v="0"/>
    <n v="0"/>
    <n v="0"/>
    <n v="0"/>
    <n v="0"/>
    <n v="22556.97"/>
    <n v="0"/>
    <n v="22556.97"/>
    <s v="SI"/>
    <s v="VALIDADO"/>
    <n v="0"/>
    <n v="22556.97"/>
    <s v="VICEM ATENCION INTEGRAL SALUD"/>
    <s v="SUB REDES ATENCION INTEGRAL EN PRIMER NIVEL "/>
    <s v="PLANTA CENTRAL"/>
    <s v="PICHINCHA"/>
    <s v="QUITO"/>
    <s v="MEDICAMENTOS Y DISPOSITIVOS MÉDICOS"/>
    <s v="0"/>
    <s v="PROV"/>
    <s v="CORRIENTE"/>
    <s v="90000001"/>
    <m/>
    <s v="6. Garantizar el  derecho a la salud integral, gratuita y de calidad"/>
    <s v="OE5 Incrementar la cobertura de las prestaciones de servicios de salud"/>
    <s v="OE_5"/>
    <m/>
    <n v="22556.97"/>
    <n v="0"/>
    <n v="0"/>
    <n v="0"/>
    <n v="0"/>
    <s v="53"/>
    <m/>
    <m/>
    <m/>
    <n v="0"/>
    <n v="0"/>
    <n v="0"/>
    <n v="22556.97"/>
    <n v="0"/>
    <n v="22556.97"/>
    <n v="0"/>
    <n v="0"/>
    <n v="0"/>
    <m/>
    <m/>
    <s v="OK"/>
    <s v="OK"/>
    <n v="0"/>
    <s v=""/>
    <n v="0"/>
    <n v="22556.97"/>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22556.97"/>
    <n v="22556.97"/>
    <n v="22556.97"/>
  </r>
  <r>
    <s v="121003005"/>
    <s v="DIR NAC ATENCION INTEGRAL EN SALUD "/>
    <s v="ADQUISICIÓN DE MÉTODOS ANTICONCEPTIVOS (PRESERVATIVOS MASCULINOS)"/>
    <n v="9999"/>
    <x v="0"/>
    <s v="000"/>
    <x v="0"/>
    <x v="17"/>
    <x v="0"/>
    <x v="0"/>
    <s v="0000"/>
    <s v="0000"/>
    <s v="PROVISION Y PRESTACION DE SERVICIOS DE SALUD"/>
    <s v="SIN PROYECTO"/>
    <s v="PRESTACIONES DE SALUD A LA POBLACION"/>
    <s v="DISPOSITIVOS MEDICOS DE USO GENERAL"/>
    <s v="RECURSOS FISCALES"/>
    <s v="SIN ORGANISMO"/>
    <s v="SIN CORRELATIVO"/>
    <s v="SALUD SEXUAL Y REPRODUCTIVA"/>
    <s v="M: Estrategias para detección de las necesidades de salud de la población, en base a los lineamientos estratégicos establecidos; "/>
    <s v="D: Coordinar y controlar la implementación de modelos de gestión, planes, priyectos y demás herramientas establecidas para los servicios de salud del primer nivel de atención del Ministerio de Salud Pública; "/>
    <s v="NUEVA"/>
    <m/>
    <s v="SUBASTA INVERSA"/>
    <n v="44"/>
    <s v="02"/>
    <s v="NA"/>
    <s v="NA"/>
    <s v="NO"/>
    <n v="0"/>
    <n v="0"/>
    <n v="0"/>
    <n v="0"/>
    <n v="0"/>
    <n v="0"/>
    <n v="0"/>
    <n v="0"/>
    <n v="0"/>
    <n v="0"/>
    <n v="0"/>
    <n v="0"/>
    <n v="0"/>
    <n v="0"/>
    <n v="0"/>
    <n v="0"/>
    <n v="0"/>
    <n v="0"/>
    <n v="692155"/>
    <n v="0"/>
    <n v="692155"/>
    <n v="0"/>
    <n v="0"/>
    <n v="0"/>
    <n v="0"/>
    <n v="0"/>
    <n v="0"/>
    <n v="0"/>
    <n v="0"/>
    <n v="0"/>
    <n v="0"/>
    <n v="0"/>
    <n v="0"/>
    <n v="0"/>
    <n v="0"/>
    <n v="0"/>
    <n v="692155"/>
    <n v="0"/>
    <n v="692155"/>
    <s v="SALUD SEXUAL Y REPRODUCTIVA"/>
    <s v="SI"/>
    <n v="1"/>
    <n v="0"/>
    <n v="0"/>
    <n v="692155"/>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REDES ATENCION INTEGRAL EN PRIMER NIVEL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692155"/>
    <n v="692155"/>
    <n v="692155"/>
  </r>
  <r>
    <s v="121003006"/>
    <s v="DIR NAC ATENCION INTEGRAL EN SALUD "/>
    <s v="CONVENIO DE PAGO DE SERVICIO DE CONTAC CENTER DIC 2013- JULIO2014"/>
    <n v="9999"/>
    <x v="0"/>
    <s v="000"/>
    <x v="0"/>
    <x v="12"/>
    <x v="0"/>
    <x v="0"/>
    <s v="0000"/>
    <s v="0000"/>
    <s v="PROVISION Y PRESTACION DE SERVICIOS DE SALUD"/>
    <s v="SIN PROYECTO"/>
    <s v="PRESTACIONES DE SALUD A LA POBLACION"/>
    <s v="OBLIGACIONES DE EJERCICIOS ANTERIORES POR EGRESOS"/>
    <s v="RECURSOS FISCALES"/>
    <s v="SIN ORGANISMO"/>
    <s v="SIN CORRELATIVO"/>
    <s v="CONTACT CENTER"/>
    <s v="p. Gestionar y administrar los requerimientos a incluirse en el sistema de agendamiento de citas las instancias correspondientes"/>
    <s v="2. Informe de ejecución de estrategias para prestar el servicio de agendamiento de citas médicas."/>
    <s v="ARRASTRE"/>
    <s v="CONVENIO DE PAGO"/>
    <s v="OTRO"/>
    <s v="NA"/>
    <s v="06"/>
    <s v="NA"/>
    <s v="NA"/>
    <s v="NO"/>
    <n v="0"/>
    <n v="0"/>
    <n v="0"/>
    <n v="0"/>
    <n v="0"/>
    <n v="0"/>
    <n v="0"/>
    <n v="0"/>
    <n v="0"/>
    <n v="0"/>
    <n v="0"/>
    <n v="0"/>
    <n v="0"/>
    <n v="0"/>
    <n v="0"/>
    <n v="0"/>
    <n v="0"/>
    <n v="0"/>
    <n v="3692484"/>
    <n v="0"/>
    <n v="3692484"/>
    <n v="0"/>
    <n v="0"/>
    <n v="0"/>
    <n v="0"/>
    <n v="0"/>
    <n v="0"/>
    <n v="0"/>
    <n v="0"/>
    <n v="0"/>
    <n v="0"/>
    <n v="0"/>
    <n v="0"/>
    <n v="0"/>
    <n v="0"/>
    <n v="0"/>
    <n v="3692484"/>
    <n v="0"/>
    <n v="3692484"/>
    <s v="SERVICIO DEL 2013 QUE NO HA SIDO CANCELADO Y QUE NO TIENE DOCUMENTOS CONTRACTUALES. SERA CANCELADO POR MEDIO DE CONVENIO DE PAGO"/>
    <s v="SI"/>
    <n v="1"/>
    <n v="0"/>
    <n v="0"/>
    <n v="3692484"/>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REDES ATENCION INTEGRAL EN PRIMER NIVEL "/>
    <s v="PLANTA CENTRAL"/>
    <s v="PICHINCHA"/>
    <s v="QUITO"/>
    <s v="PASIVO AÑOS ANTERIORES"/>
    <s v="0"/>
    <s v="PROV"/>
    <s v="CORRIENTE"/>
    <s v="90000001"/>
    <m/>
    <s v="6. Garantizar el  derecho a la salud integral, gratuita y de calidad"/>
    <s v="OE5 Incrementar la cobertura de las prestaciones de servicios de salud"/>
    <s v="OE_5"/>
    <m/>
    <n v="0"/>
    <n v="0"/>
    <n v="0"/>
    <n v="0"/>
    <n v="0"/>
    <s v="99"/>
    <m/>
    <m/>
    <m/>
    <n v="0"/>
    <n v="0"/>
    <n v="0"/>
    <n v="0"/>
    <n v="0"/>
    <n v="0"/>
    <n v="0"/>
    <n v="0"/>
    <n v="0"/>
    <m/>
    <m/>
    <s v="OK"/>
    <s v="OK"/>
    <s v=""/>
    <s v=""/>
    <n v="0"/>
    <n v="0"/>
    <n v="0"/>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3692484"/>
    <n v="3692484"/>
    <n v="3692484"/>
  </r>
  <r>
    <s v="121003007"/>
    <s v="DIR NAC ATENCION INTEGRAL EN SALUD "/>
    <s v="CONVENIO DE PAGO DE SERVICIO DE CONTAC CENTER DIC 2013- JULIO2014"/>
    <n v="9999"/>
    <x v="0"/>
    <s v="000"/>
    <x v="0"/>
    <x v="4"/>
    <x v="0"/>
    <x v="0"/>
    <s v="0000"/>
    <s v="0000"/>
    <s v="PROVISION Y PRESTACION DE SERVICIOS DE SALUD"/>
    <s v="SIN PROYECTO"/>
    <s v="PRESTACIONES DE SALUD A LA POBLACION"/>
    <s v="TELECOMUNICACIONES"/>
    <s v="RECURSOS FISCALES"/>
    <s v="SIN ORGANISMO"/>
    <s v="SIN CORRELATIVO"/>
    <s v="CONTACT CENTER"/>
    <s v="p. Gestionar y administrar los requerimientos a incluirse en el sistema de agendamiento de citas las instancias correspondientes"/>
    <s v="2. Informe de ejecución de estrategias para prestar el servicio de agendamiento de citas médicas."/>
    <s v="ARRASTRE"/>
    <s v="CONVENIO DE PAGO"/>
    <s v="OTRO"/>
    <s v="NA"/>
    <s v="06"/>
    <s v="NA"/>
    <s v="NA"/>
    <s v="NO"/>
    <n v="0"/>
    <n v="0"/>
    <n v="0"/>
    <n v="0"/>
    <n v="0"/>
    <n v="0"/>
    <n v="0"/>
    <n v="0"/>
    <n v="0"/>
    <n v="0"/>
    <n v="0"/>
    <n v="0"/>
    <n v="0"/>
    <n v="0"/>
    <n v="0"/>
    <n v="0"/>
    <n v="0"/>
    <n v="0"/>
    <m/>
    <n v="0"/>
    <n v="0"/>
    <n v="0"/>
    <n v="0"/>
    <n v="0"/>
    <n v="0"/>
    <n v="0"/>
    <n v="0"/>
    <n v="0"/>
    <n v="0"/>
    <n v="0"/>
    <n v="0"/>
    <n v="0"/>
    <n v="0"/>
    <n v="0"/>
    <n v="0"/>
    <n v="0"/>
    <n v="0"/>
    <n v="0"/>
    <n v="0"/>
    <s v="SERVICIO DEL 2013 QUE NO HA SIDO CANCELADO Y QUE NO TIENE DOCUMENTOS CONTRACTUALES. SERA CANCELADO POR MEDIO DE CONVENIO DE PAGO"/>
    <s v="SI"/>
    <n v="1"/>
    <n v="3692483.450000003"/>
    <n v="0"/>
    <n v="0"/>
    <n v="0"/>
    <n v="3692483.450000003"/>
    <n v="0"/>
    <n v="3692483.450000003"/>
    <n v="0"/>
    <n v="0"/>
    <n v="0"/>
    <n v="0"/>
    <n v="0"/>
    <n v="0"/>
    <n v="0"/>
    <n v="0"/>
    <n v="0"/>
    <n v="0"/>
    <n v="0"/>
    <n v="0"/>
    <n v="0"/>
    <n v="0"/>
    <n v="0"/>
    <n v="0"/>
    <n v="0"/>
    <n v="0"/>
    <n v="0"/>
    <n v="0"/>
    <n v="0"/>
    <n v="0"/>
    <n v="0"/>
    <n v="0"/>
    <n v="0"/>
    <n v="0"/>
    <n v="0"/>
    <n v="0"/>
    <n v="0"/>
    <n v="0"/>
    <n v="0"/>
    <n v="0"/>
    <n v="0"/>
    <n v="3692483.450000003"/>
    <n v="0"/>
    <n v="3692483.450000003"/>
    <n v="3692483.450000003"/>
    <n v="0"/>
    <n v="3692483.450000003"/>
    <s v="SI"/>
    <s v="VALIDADO"/>
    <n v="0"/>
    <n v="3692483.45"/>
    <s v="VICEM ATENCION INTEGRAL SALUD"/>
    <s v="SUB REDES ATENCION INTEGRAL EN PRIMER NIVEL "/>
    <s v="PLANTA CENTRAL"/>
    <s v="PICHINCHA"/>
    <s v="QUITO"/>
    <s v="SERVICIOS BASICOS"/>
    <s v="0"/>
    <s v="PROV"/>
    <s v="CORRIENTE"/>
    <s v="90000001"/>
    <m/>
    <s v="6. Garantizar el  derecho a la salud integral, gratuita y de calidad"/>
    <s v="OE5 Incrementar la cobertura de las prestaciones de servicios de salud"/>
    <s v="OE_5"/>
    <m/>
    <n v="3692483.45"/>
    <n v="2.7939677238464355E-9"/>
    <n v="0"/>
    <n v="0"/>
    <n v="0"/>
    <s v="53"/>
    <m/>
    <m/>
    <m/>
    <n v="0"/>
    <n v="0"/>
    <n v="0"/>
    <n v="0"/>
    <n v="0"/>
    <n v="0"/>
    <n v="0"/>
    <n v="0"/>
    <n v="0"/>
    <m/>
    <m/>
    <s v="OK"/>
    <s v="OK"/>
    <n v="0"/>
    <s v=""/>
    <e v="#N/A"/>
    <n v="0"/>
    <n v="3692483.45"/>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3692484"/>
    <n v="3692484"/>
    <n v="3692484"/>
  </r>
  <r>
    <s v="121004001"/>
    <s v="DIR NAC DISCAPACIDADES REHABILITACION CUIDADOS PALIATIVOS"/>
    <s v="PAGO LIQUIDACIÓN CONVENIOS CON CUBA"/>
    <n v="9999"/>
    <x v="0"/>
    <s v="000"/>
    <x v="0"/>
    <x v="32"/>
    <x v="0"/>
    <x v="0"/>
    <s v="0000"/>
    <s v="0000"/>
    <s v="PROVISION Y PRESTACION DE SERVICIOS DE SALUD"/>
    <s v="SIN PROYECTO"/>
    <s v="PRESTACIONES DE SALUD A LA POBLACION"/>
    <s v="A GOBIERNOS Y ORGANISMOS GUBERNAMENTALES"/>
    <s v="RECURSOS FISCALES"/>
    <s v="SIN ORGANISMO"/>
    <s v="SIN CORRELATIVO"/>
    <s v="NO APLICA"/>
    <s v="Conducir y coordinar la formulación de iniciativas, estrategias y mecanismos para la implementación de políticas públicas, planes, programas y proyectos para la atención a personas con discapacidades en los servicios de salud del Ministerio de Salud Pública"/>
    <s v="INFORME DE COORDINACIÓN PARA LA DETERMINACIÓN DE PLANES, PROGRAMAS Y PROYECTOS EN BASE A LAS NECESIDADES IDENTIFICADAS EN EL TRATAMIENTO DE DISCAPACIDADES DE MANERA INTEGRADA E INTEGRAL CONTEMPLANDO CASOS INTRA Y EXTRA MURALES Y EL ENTORNO FÍSICO-AMBIENTAL"/>
    <s v="ARRASTRE"/>
    <s v="0001-2019,0002-2019,0003-2019,0004-2019,0005-2019,0006-2019"/>
    <s v="OTRO"/>
    <s v="NA"/>
    <s v="07"/>
    <s v="NA"/>
    <s v="NA"/>
    <s v="NO"/>
    <n v="0"/>
    <n v="0"/>
    <n v="0"/>
    <n v="0"/>
    <n v="0"/>
    <n v="0"/>
    <n v="1104798"/>
    <n v="0"/>
    <n v="1104798"/>
    <n v="0"/>
    <n v="0"/>
    <n v="0"/>
    <n v="0"/>
    <n v="0"/>
    <n v="0"/>
    <n v="0"/>
    <n v="0"/>
    <n v="0"/>
    <n v="0"/>
    <n v="0"/>
    <n v="0"/>
    <n v="0"/>
    <n v="0"/>
    <n v="0"/>
    <n v="0"/>
    <n v="0"/>
    <n v="0"/>
    <n v="0"/>
    <n v="0"/>
    <n v="0"/>
    <n v="0"/>
    <n v="0"/>
    <n v="0"/>
    <n v="0"/>
    <n v="0"/>
    <n v="0"/>
    <n v="1104798"/>
    <n v="0"/>
    <n v="1104798"/>
    <s v="NO APLICA"/>
    <s v="SI"/>
    <n v="1"/>
    <n v="1104798.02"/>
    <n v="0"/>
    <n v="1104798"/>
    <n v="0"/>
    <n v="1104798.02"/>
    <n v="0"/>
    <n v="1104798.02"/>
    <n v="0"/>
    <n v="0"/>
    <n v="0"/>
    <n v="0"/>
    <n v="0"/>
    <n v="0"/>
    <n v="1104798.02"/>
    <n v="0"/>
    <n v="1104798.02"/>
    <n v="0"/>
    <n v="0"/>
    <n v="0"/>
    <n v="0"/>
    <n v="0"/>
    <n v="0"/>
    <n v="0"/>
    <n v="0"/>
    <n v="0"/>
    <n v="0"/>
    <n v="0"/>
    <n v="0"/>
    <n v="0"/>
    <n v="0"/>
    <n v="0"/>
    <n v="0"/>
    <n v="0"/>
    <n v="0"/>
    <n v="0"/>
    <n v="0"/>
    <n v="0"/>
    <n v="0"/>
    <n v="0"/>
    <n v="0"/>
    <n v="0"/>
    <n v="0"/>
    <n v="0"/>
    <n v="1104798.02"/>
    <n v="0"/>
    <n v="1104798.02"/>
    <s v="SI"/>
    <s v="VALIDADO"/>
    <n v="0"/>
    <n v="1104798.02"/>
    <s v="VICEM ATENCION INTEGRAL SALUD"/>
    <s v="SUB REDES ATENCION INTEGRAL EN PRIMER NIVEL "/>
    <s v="PLANTA CENTRAL"/>
    <s v="PICHINCHA"/>
    <s v="QUITO"/>
    <s v="TRANSFERENCIAS "/>
    <s v="0"/>
    <s v="PROV"/>
    <s v="CORRIENTE"/>
    <s v="90000001"/>
    <m/>
    <s v="6. Garantizar el  derecho a la salud integral, gratuita y de calidad"/>
    <s v="OE5 Incrementar la cobertura de las prestaciones de servicios de salud"/>
    <s v="OE_5"/>
    <m/>
    <n v="1104798.02"/>
    <n v="0"/>
    <n v="0"/>
    <n v="0"/>
    <n v="0"/>
    <s v="58"/>
    <m/>
    <m/>
    <m/>
    <n v="72901.580000000075"/>
    <n v="0"/>
    <n v="72901.580000000075"/>
    <n v="1031896.44"/>
    <n v="0"/>
    <n v="1031896.44"/>
    <n v="0"/>
    <n v="0"/>
    <n v="0"/>
    <m/>
    <m/>
    <s v="OK"/>
    <s v="OK"/>
    <n v="0"/>
    <s v=""/>
    <n v="0"/>
    <n v="1104798.02"/>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1104799"/>
    <n v="1104799"/>
    <n v="1104799"/>
  </r>
  <r>
    <s v="121004002"/>
    <s v="DIR NAC DISCAPACIDADES REHABILITACION CUIDADOS PALIATIVOS"/>
    <s v="PAGO DE CONTRATO DE EMERGENCIA NO.  00044-2020"/>
    <n v="9999"/>
    <x v="0"/>
    <s v="000"/>
    <x v="0"/>
    <x v="29"/>
    <x v="0"/>
    <x v="0"/>
    <s v="0000"/>
    <s v="0000"/>
    <s v="PROVISION Y PRESTACION DE SERVICIOS DE SALUD"/>
    <s v="SIN PROYECTO"/>
    <s v="PRESTACIONES DE SALUD A LA POBLACION"/>
    <s v="DISPOSITIVOS MEDICOS PARA LABORATORIO CLINICO Y DE"/>
    <s v="RECURSOS FISCALES"/>
    <s v="SIN ORGANISMO"/>
    <s v="SIN CORRELATIVO"/>
    <s v="EMERGENCIA SANITARIA POR COVID"/>
    <m/>
    <m/>
    <s v="ARRASTRE"/>
    <s v="00044-2020"/>
    <s v="OTRO"/>
    <s v="NA"/>
    <s v="02"/>
    <s v="NA"/>
    <s v="NA"/>
    <s v="NO"/>
    <n v="0"/>
    <n v="0"/>
    <n v="0"/>
    <n v="0"/>
    <n v="0"/>
    <n v="0"/>
    <n v="0"/>
    <n v="0"/>
    <n v="0"/>
    <n v="0"/>
    <n v="0"/>
    <n v="0"/>
    <n v="13365"/>
    <n v="0"/>
    <n v="13365"/>
    <n v="0"/>
    <n v="0"/>
    <n v="0"/>
    <n v="0"/>
    <n v="0"/>
    <n v="0"/>
    <n v="0"/>
    <n v="0"/>
    <n v="0"/>
    <n v="0"/>
    <n v="0"/>
    <n v="0"/>
    <n v="0"/>
    <n v="0"/>
    <n v="0"/>
    <n v="0"/>
    <n v="0"/>
    <n v="0"/>
    <n v="0"/>
    <n v="0"/>
    <n v="0"/>
    <n v="13365"/>
    <n v="0"/>
    <n v="13365"/>
    <s v="CONTRATO DE EMERGENCIA SANITARIA ADMINISTRADOR DE CONTRATO SALUD MENTAL"/>
    <s v="SI"/>
    <n v="1"/>
    <n v="0"/>
    <n v="0"/>
    <n v="13365"/>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REDES ATENCION INTEGRAL EN PRIMER NIVEL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13365"/>
    <n v="13365"/>
    <n v="13365"/>
  </r>
  <r>
    <s v="121004003"/>
    <s v="DIR NAC DISCAPACIDADES REHABILITACION CUIDADOS PALIATIVOS"/>
    <s v="PAGO DE CONTRATO DE EMERGENCIA NO.  00042-2020"/>
    <n v="9999"/>
    <x v="0"/>
    <s v="000"/>
    <x v="0"/>
    <x v="29"/>
    <x v="0"/>
    <x v="0"/>
    <s v="0000"/>
    <s v="0000"/>
    <s v="PROVISION Y PRESTACION DE SERVICIOS DE SALUD"/>
    <s v="SIN PROYECTO"/>
    <s v="PRESTACIONES DE SALUD A LA POBLACION"/>
    <s v="DISPOSITIVOS MEDICOS PARA LABORATORIO CLINICO Y DE"/>
    <s v="RECURSOS FISCALES"/>
    <s v="SIN ORGANISMO"/>
    <s v="SIN CORRELATIVO"/>
    <s v="EMERGENCIA SANITARIA POR COVID"/>
    <m/>
    <m/>
    <s v="ARRASTRE"/>
    <s v="00042-2020"/>
    <s v="OTRO"/>
    <s v="NA"/>
    <s v="02"/>
    <s v="NA"/>
    <s v="NA"/>
    <s v="NO"/>
    <n v="0"/>
    <n v="0"/>
    <n v="0"/>
    <n v="0"/>
    <n v="0"/>
    <n v="0"/>
    <n v="0"/>
    <n v="0"/>
    <n v="0"/>
    <n v="0"/>
    <n v="0"/>
    <n v="0"/>
    <n v="305500"/>
    <n v="0"/>
    <n v="305500"/>
    <n v="0"/>
    <n v="0"/>
    <n v="0"/>
    <n v="0"/>
    <n v="0"/>
    <n v="0"/>
    <n v="0"/>
    <n v="0"/>
    <n v="0"/>
    <n v="0"/>
    <n v="0"/>
    <n v="0"/>
    <n v="0"/>
    <n v="0"/>
    <n v="0"/>
    <n v="0"/>
    <n v="0"/>
    <n v="0"/>
    <n v="0"/>
    <n v="0"/>
    <n v="0"/>
    <n v="305500"/>
    <n v="0"/>
    <n v="305500"/>
    <s v="CONTRATO DE EMERGENCIA SANITARIA ADMINISTRADOR DE CONTRATO SALUD MENTAL"/>
    <s v="SI"/>
    <n v="1"/>
    <n v="0"/>
    <n v="0"/>
    <n v="305500"/>
    <n v="0"/>
    <n v="0"/>
    <n v="0"/>
    <n v="0"/>
    <n v="0"/>
    <n v="0"/>
    <n v="0"/>
    <n v="0"/>
    <n v="0"/>
    <n v="0"/>
    <n v="0"/>
    <n v="0"/>
    <n v="0"/>
    <n v="0"/>
    <n v="0"/>
    <n v="0"/>
    <m/>
    <n v="0"/>
    <n v="0"/>
    <n v="0"/>
    <n v="0"/>
    <n v="0"/>
    <n v="0"/>
    <n v="0"/>
    <n v="0"/>
    <n v="0"/>
    <n v="0"/>
    <n v="0"/>
    <n v="0"/>
    <n v="0"/>
    <n v="0"/>
    <n v="0"/>
    <n v="0"/>
    <n v="0"/>
    <n v="0"/>
    <n v="0"/>
    <n v="0"/>
    <n v="0"/>
    <n v="0"/>
    <n v="0"/>
    <n v="0"/>
    <n v="0"/>
    <n v="0"/>
    <s v="NO"/>
    <s v="VALIDADO"/>
    <n v="0"/>
    <n v="0"/>
    <s v="VICEM ATENCION INTEGRAL SALUD"/>
    <s v="SUB REDES ATENCION INTEGRAL EN PRIMER NIVEL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305500"/>
    <n v="305500"/>
    <n v="305500"/>
  </r>
  <r>
    <s v="121004004"/>
    <s v="DIR NAC DISCAPACIDADES REHABILITACION CUIDADOS PALIATIVOS"/>
    <s v="PAGO DE CONTRATO DE EMERGENCIA NO.  00045-2020"/>
    <n v="9999"/>
    <x v="0"/>
    <s v="000"/>
    <x v="0"/>
    <x v="29"/>
    <x v="0"/>
    <x v="0"/>
    <s v="0000"/>
    <s v="0000"/>
    <s v="PROVISION Y PRESTACION DE SERVICIOS DE SALUD"/>
    <s v="SIN PROYECTO"/>
    <s v="PRESTACIONES DE SALUD A LA POBLACION"/>
    <s v="DISPOSITIVOS MEDICOS PARA LABORATORIO CLINICO Y DE"/>
    <s v="RECURSOS FISCALES"/>
    <s v="SIN ORGANISMO"/>
    <s v="SIN CORRELATIVO"/>
    <s v="EMERGENCIA SANITARIA POR COVID"/>
    <m/>
    <m/>
    <s v="ARRASTRE"/>
    <s v="00045-2020"/>
    <s v="OTRO"/>
    <s v="NA"/>
    <s v="02"/>
    <s v="NA"/>
    <s v="NA"/>
    <s v="NO"/>
    <n v="0"/>
    <n v="0"/>
    <n v="0"/>
    <n v="0"/>
    <n v="0"/>
    <n v="0"/>
    <n v="0"/>
    <n v="0"/>
    <n v="0"/>
    <n v="0"/>
    <n v="0"/>
    <n v="0"/>
    <n v="65625"/>
    <n v="0"/>
    <n v="65625"/>
    <n v="0"/>
    <n v="0"/>
    <n v="0"/>
    <n v="0"/>
    <n v="0"/>
    <n v="0"/>
    <n v="0"/>
    <n v="0"/>
    <n v="0"/>
    <n v="0"/>
    <n v="0"/>
    <n v="0"/>
    <n v="0"/>
    <n v="0"/>
    <n v="0"/>
    <n v="0"/>
    <n v="0"/>
    <n v="0"/>
    <n v="0"/>
    <n v="0"/>
    <n v="0"/>
    <n v="65625"/>
    <n v="0"/>
    <n v="65625"/>
    <s v="CONTRATO DE EMERGENCIA SANITARIA ADMINISTRADOR DE CONTRATO SALUD MENTAL"/>
    <s v="SI"/>
    <n v="1"/>
    <n v="65625"/>
    <n v="0"/>
    <n v="13125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REDES ATENCION INTEGRAL EN PRIMER NIVEL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65625"/>
    <n v="65625"/>
    <n v="65625"/>
  </r>
  <r>
    <s v="121004005"/>
    <s v="DIR NAC DISCAPACIDADES REHABILITACION CUIDADOS PALIATIVOS"/>
    <s v="PAGO DE CONTRATO DE EMERGENCIA NO.  00059-2020"/>
    <n v="9999"/>
    <x v="0"/>
    <s v="000"/>
    <x v="0"/>
    <x v="29"/>
    <x v="0"/>
    <x v="0"/>
    <s v="0000"/>
    <s v="0000"/>
    <s v="PROVISION Y PRESTACION DE SERVICIOS DE SALUD"/>
    <s v="SIN PROYECTO"/>
    <s v="PRESTACIONES DE SALUD A LA POBLACION"/>
    <s v="DISPOSITIVOS MEDICOS PARA LABORATORIO CLINICO Y DE"/>
    <s v="RECURSOS FISCALES"/>
    <s v="SIN ORGANISMO"/>
    <s v="SIN CORRELATIVO"/>
    <s v="EMERGENCIA SANITARIA POR COVID"/>
    <m/>
    <m/>
    <s v="ARRASTRE"/>
    <s v="00059-2020"/>
    <s v="OTRO"/>
    <s v="NA"/>
    <s v="02"/>
    <s v="NA"/>
    <s v="NA"/>
    <s v="NO"/>
    <n v="0"/>
    <n v="0"/>
    <n v="0"/>
    <n v="0"/>
    <n v="0"/>
    <n v="0"/>
    <n v="0"/>
    <n v="0"/>
    <n v="0"/>
    <n v="0"/>
    <n v="0"/>
    <n v="0"/>
    <n v="534924"/>
    <n v="0"/>
    <n v="534924"/>
    <n v="0"/>
    <n v="0"/>
    <n v="0"/>
    <n v="0"/>
    <n v="0"/>
    <n v="0"/>
    <n v="0"/>
    <n v="0"/>
    <n v="0"/>
    <n v="0"/>
    <n v="0"/>
    <n v="0"/>
    <n v="0"/>
    <n v="0"/>
    <n v="0"/>
    <n v="0"/>
    <n v="0"/>
    <n v="0"/>
    <n v="0"/>
    <n v="0"/>
    <n v="0"/>
    <n v="534924"/>
    <n v="0"/>
    <n v="534924"/>
    <s v="CONTRATO DE EMERGENCIA SANITARIA ADMINISTRADOR DE CONTRATO SALUD MENTAL"/>
    <s v="SI"/>
    <n v="1"/>
    <n v="0"/>
    <n v="0"/>
    <n v="534924"/>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REDES ATENCION INTEGRAL EN PRIMER NIVEL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534924"/>
    <n v="534924"/>
    <n v="534924"/>
  </r>
  <r>
    <s v="121004006"/>
    <s v="DIR NAC DISCAPACIDADES REHABILITACION CUIDADOS PALIATIVOS"/>
    <s v="PAGO DE CONTRATO DE EMERGENCIA NO.  00050-2020"/>
    <n v="9999"/>
    <x v="0"/>
    <s v="000"/>
    <x v="0"/>
    <x v="29"/>
    <x v="0"/>
    <x v="0"/>
    <s v="0000"/>
    <s v="0000"/>
    <s v="PROVISION Y PRESTACION DE SERVICIOS DE SALUD"/>
    <s v="SIN PROYECTO"/>
    <s v="PRESTACIONES DE SALUD A LA POBLACION"/>
    <s v="DISPOSITIVOS MEDICOS PARA LABORATORIO CLINICO Y DE"/>
    <s v="RECURSOS FISCALES"/>
    <s v="SIN ORGANISMO"/>
    <s v="SIN CORRELATIVO"/>
    <s v="EMERGENCIA SANITARIA POR COVID"/>
    <m/>
    <m/>
    <s v="ARRASTRE"/>
    <s v="00050-2020"/>
    <s v="OTRO"/>
    <s v="NA"/>
    <s v="02"/>
    <s v="NA"/>
    <s v="NA"/>
    <s v="NO"/>
    <n v="0"/>
    <n v="0"/>
    <n v="0"/>
    <n v="0"/>
    <n v="0"/>
    <n v="0"/>
    <n v="0"/>
    <n v="0"/>
    <n v="0"/>
    <n v="0"/>
    <n v="0"/>
    <n v="0"/>
    <n v="0"/>
    <n v="0"/>
    <n v="0"/>
    <n v="0"/>
    <n v="0"/>
    <n v="0"/>
    <n v="747630"/>
    <n v="0"/>
    <n v="747630"/>
    <n v="0"/>
    <n v="0"/>
    <n v="0"/>
    <n v="0"/>
    <n v="0"/>
    <n v="0"/>
    <n v="0"/>
    <n v="0"/>
    <n v="0"/>
    <n v="0"/>
    <n v="0"/>
    <n v="0"/>
    <n v="0"/>
    <n v="0"/>
    <n v="0"/>
    <n v="747630"/>
    <n v="0"/>
    <n v="747630"/>
    <s v="CONTRATO DE EMERGENCIA SANITARIA ADMINISTRADOR DE CONTRATO SALUD MENTAL"/>
    <s v="SI"/>
    <n v="1"/>
    <n v="0"/>
    <n v="0"/>
    <n v="74763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REDES ATENCION INTEGRAL EN PRIMER NIVEL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747630"/>
    <n v="747630"/>
    <n v="747630"/>
  </r>
  <r>
    <s v="121004007"/>
    <s v="DIR NAC DISCAPACIDADES REHABILITACION CUIDADOS PALIATIVOS"/>
    <s v="PAGO DE CONTRATO DE EMERGENCIA NO.  00079-2020"/>
    <n v="9999"/>
    <x v="0"/>
    <s v="000"/>
    <x v="0"/>
    <x v="29"/>
    <x v="0"/>
    <x v="0"/>
    <s v="0000"/>
    <s v="0000"/>
    <s v="PROVISION Y PRESTACION DE SERVICIOS DE SALUD"/>
    <s v="SIN PROYECTO"/>
    <s v="PRESTACIONES DE SALUD A LA POBLACION"/>
    <s v="DISPOSITIVOS MEDICOS PARA LABORATORIO CLINICO Y DE"/>
    <s v="RECURSOS FISCALES"/>
    <s v="SIN ORGANISMO"/>
    <s v="SIN CORRELATIVO"/>
    <s v="EMERGENCIA SANITARIA POR COVID"/>
    <m/>
    <m/>
    <s v="ARRASTRE"/>
    <s v="00079-2020"/>
    <s v="OTRO"/>
    <s v="NA"/>
    <s v="02"/>
    <s v="NA"/>
    <s v="NA"/>
    <s v="NO"/>
    <n v="0"/>
    <n v="0"/>
    <n v="0"/>
    <n v="0"/>
    <n v="0"/>
    <n v="0"/>
    <n v="0"/>
    <n v="0"/>
    <n v="0"/>
    <n v="0"/>
    <n v="0"/>
    <n v="0"/>
    <n v="198000"/>
    <n v="0"/>
    <n v="198000"/>
    <n v="0"/>
    <n v="0"/>
    <n v="0"/>
    <n v="0"/>
    <n v="0"/>
    <n v="0"/>
    <n v="0"/>
    <n v="0"/>
    <n v="0"/>
    <n v="0"/>
    <n v="0"/>
    <n v="0"/>
    <n v="0"/>
    <n v="0"/>
    <n v="0"/>
    <n v="0"/>
    <n v="0"/>
    <n v="0"/>
    <n v="0"/>
    <n v="0"/>
    <n v="0"/>
    <n v="198000"/>
    <n v="0"/>
    <n v="198000"/>
    <s v="CONTRATO DE EMERGENCIA SANITARIA ADMINISTRADOR DE CONTRATO SALUD MENTAL"/>
    <s v="SI"/>
    <n v="1"/>
    <n v="0"/>
    <n v="0"/>
    <n v="19800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REDES ATENCION INTEGRAL EN PRIMER NIVEL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198000"/>
    <n v="198000"/>
    <n v="198000"/>
  </r>
  <r>
    <s v="121004008"/>
    <s v="DIR NAC DISCAPACIDADES REHABILITACION CUIDADOS PALIATIVOS"/>
    <s v="PAGO DE CONTRATO DE EMERGENCIA NO.  CE-20200001847294"/>
    <n v="9999"/>
    <x v="0"/>
    <s v="000"/>
    <x v="0"/>
    <x v="29"/>
    <x v="0"/>
    <x v="0"/>
    <s v="0000"/>
    <s v="0000"/>
    <s v="PROVISION Y PRESTACION DE SERVICIOS DE SALUD"/>
    <s v="SIN PROYECTO"/>
    <s v="PRESTACIONES DE SALUD A LA POBLACION"/>
    <s v="DISPOSITIVOS MEDICOS PARA LABORATORIO CLINICO Y DE"/>
    <s v="RECURSOS FISCALES"/>
    <s v="SIN ORGANISMO"/>
    <s v="SIN CORRELATIVO"/>
    <s v="EMERGENCIA SANITARIA POR COVID"/>
    <m/>
    <m/>
    <s v="ARRASTRE"/>
    <s v="CE-20200001847294"/>
    <s v="OTRO"/>
    <s v="NA"/>
    <s v="02"/>
    <s v="NA"/>
    <s v="NA"/>
    <s v="NO"/>
    <n v="0"/>
    <n v="0"/>
    <n v="0"/>
    <n v="0"/>
    <n v="0"/>
    <n v="0"/>
    <n v="0"/>
    <n v="0"/>
    <n v="0"/>
    <n v="0"/>
    <n v="0"/>
    <n v="0"/>
    <n v="365040"/>
    <n v="0"/>
    <n v="365040"/>
    <n v="0"/>
    <n v="0"/>
    <n v="0"/>
    <n v="0"/>
    <n v="0"/>
    <n v="0"/>
    <n v="0"/>
    <n v="0"/>
    <n v="0"/>
    <n v="0"/>
    <n v="0"/>
    <n v="0"/>
    <n v="0"/>
    <n v="0"/>
    <n v="0"/>
    <n v="0"/>
    <n v="0"/>
    <n v="0"/>
    <n v="0"/>
    <n v="0"/>
    <n v="0"/>
    <n v="365040"/>
    <n v="0"/>
    <n v="365040"/>
    <s v="CONTRATO DE EMERGENCIA SANITARIA ADMINISTRADOR DE CONTRATO SALUD MENTAL"/>
    <s v="SI"/>
    <n v="1"/>
    <n v="0"/>
    <n v="0"/>
    <n v="36504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REDES ATENCION INTEGRAL EN PRIMER NIVEL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365040"/>
    <n v="365040"/>
    <n v="365040"/>
  </r>
  <r>
    <s v="121004009"/>
    <s v="DIR NAC DISCAPACIDADES REHABILITACION CUIDADOS PALIATIVOS"/>
    <s v="PAGO DE CONTRATO DE EMERGENCIA NO.  CE-20200001847292"/>
    <n v="9999"/>
    <x v="0"/>
    <s v="000"/>
    <x v="0"/>
    <x v="29"/>
    <x v="0"/>
    <x v="0"/>
    <s v="0000"/>
    <s v="0000"/>
    <s v="PROVISION Y PRESTACION DE SERVICIOS DE SALUD"/>
    <s v="SIN PROYECTO"/>
    <s v="PRESTACIONES DE SALUD A LA POBLACION"/>
    <s v="DISPOSITIVOS MEDICOS PARA LABORATORIO CLINICO Y DE"/>
    <s v="RECURSOS FISCALES"/>
    <s v="SIN ORGANISMO"/>
    <s v="SIN CORRELATIVO"/>
    <s v="EMERGENCIA SANITARIA POR COVID"/>
    <m/>
    <m/>
    <s v="ARRASTRE"/>
    <s v="CE-20200001847292"/>
    <s v="OTRO"/>
    <s v="NA"/>
    <s v="02"/>
    <s v="NA"/>
    <s v="NA"/>
    <s v="NO"/>
    <n v="0"/>
    <n v="0"/>
    <n v="0"/>
    <n v="0"/>
    <n v="0"/>
    <n v="0"/>
    <n v="0"/>
    <n v="0"/>
    <n v="0"/>
    <n v="127500"/>
    <n v="0"/>
    <n v="127500"/>
    <n v="0"/>
    <n v="0"/>
    <n v="0"/>
    <n v="0"/>
    <n v="0"/>
    <n v="0"/>
    <n v="0"/>
    <n v="0"/>
    <n v="0"/>
    <n v="0"/>
    <n v="0"/>
    <n v="0"/>
    <n v="0"/>
    <n v="0"/>
    <n v="0"/>
    <n v="0"/>
    <n v="0"/>
    <n v="0"/>
    <n v="0"/>
    <n v="0"/>
    <n v="0"/>
    <n v="0"/>
    <n v="0"/>
    <n v="0"/>
    <n v="127500"/>
    <n v="0"/>
    <n v="127500"/>
    <s v="CONTRATO DE EMERGENCIA SANITARIA ADMINISTRADOR DE CONTRATO SALUD MENTAL"/>
    <s v="SI"/>
    <n v="1"/>
    <n v="0"/>
    <n v="0"/>
    <n v="12750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REDES ATENCION INTEGRAL EN PRIMER NIVEL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127500"/>
    <n v="127500"/>
    <n v="127500"/>
  </r>
  <r>
    <s v="121004010"/>
    <s v="DIR NAC DISCAPACIDADES REHABILITACION CUIDADOS PALIATIVOS"/>
    <s v="PAGO DE CONTRATO DE EMERGENCIA NO.  CE-20200001847293"/>
    <n v="9999"/>
    <x v="0"/>
    <s v="000"/>
    <x v="0"/>
    <x v="29"/>
    <x v="0"/>
    <x v="0"/>
    <s v="0000"/>
    <s v="0000"/>
    <s v="PROVISION Y PRESTACION DE SERVICIOS DE SALUD"/>
    <s v="SIN PROYECTO"/>
    <s v="PRESTACIONES DE SALUD A LA POBLACION"/>
    <s v="DISPOSITIVOS MEDICOS PARA LABORATORIO CLINICO Y DE"/>
    <s v="RECURSOS FISCALES"/>
    <s v="SIN ORGANISMO"/>
    <s v="SIN CORRELATIVO"/>
    <s v="EMERGENCIA SANITARIA POR COVID"/>
    <m/>
    <m/>
    <s v="ARRASTRE"/>
    <s v="CE-20200001847293"/>
    <s v="OTRO"/>
    <s v="NA"/>
    <s v="02"/>
    <s v="NA"/>
    <s v="NA"/>
    <s v="NO"/>
    <n v="0"/>
    <n v="0"/>
    <n v="0"/>
    <n v="0"/>
    <n v="0"/>
    <n v="0"/>
    <n v="0"/>
    <n v="0"/>
    <n v="0"/>
    <n v="56700"/>
    <n v="0"/>
    <n v="56700"/>
    <n v="0"/>
    <n v="0"/>
    <n v="0"/>
    <n v="0"/>
    <n v="0"/>
    <n v="0"/>
    <n v="0"/>
    <n v="0"/>
    <n v="0"/>
    <n v="0"/>
    <n v="0"/>
    <n v="0"/>
    <n v="0"/>
    <n v="0"/>
    <n v="0"/>
    <n v="0"/>
    <n v="0"/>
    <n v="0"/>
    <n v="0"/>
    <n v="0"/>
    <n v="0"/>
    <n v="0"/>
    <n v="0"/>
    <n v="0"/>
    <n v="56700"/>
    <n v="0"/>
    <n v="56700"/>
    <s v="CONTRATO DE EMERGENCIA SANITARIA ADMINISTRADOR DE CONTRATO SALUD MENTAL"/>
    <s v="SI"/>
    <n v="1"/>
    <n v="0"/>
    <n v="0"/>
    <n v="56700"/>
    <n v="0"/>
    <n v="0"/>
    <n v="0"/>
    <n v="0"/>
    <n v="0"/>
    <n v="0"/>
    <n v="0"/>
    <n v="0"/>
    <n v="0"/>
    <n v="0"/>
    <n v="0"/>
    <n v="0"/>
    <n v="0"/>
    <m/>
    <n v="0"/>
    <n v="0"/>
    <n v="0"/>
    <n v="0"/>
    <n v="0"/>
    <n v="0"/>
    <n v="0"/>
    <n v="0"/>
    <n v="0"/>
    <n v="0"/>
    <n v="0"/>
    <n v="0"/>
    <n v="0"/>
    <n v="0"/>
    <n v="0"/>
    <n v="0"/>
    <n v="0"/>
    <n v="0"/>
    <n v="0"/>
    <n v="0"/>
    <n v="0"/>
    <n v="0"/>
    <n v="0"/>
    <n v="0"/>
    <n v="0"/>
    <n v="0"/>
    <n v="0"/>
    <n v="0"/>
    <n v="0"/>
    <s v="NO"/>
    <s v="VALIDADO"/>
    <n v="0"/>
    <n v="0"/>
    <s v="VICEM ATENCION INTEGRAL SALUD"/>
    <s v="SUB REDES ATENCION INTEGRAL EN PRIMER NIVEL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56700"/>
    <n v="56700"/>
    <n v="56700"/>
  </r>
  <r>
    <s v="121004011"/>
    <s v="DIR NAC DISCAPACIDADES REHABILITACION CUIDADOS PALIATIVOS"/>
    <s v="PAGO DE CONTRATO DE EMERGENCIA NO.  CE-20200001847288"/>
    <n v="9999"/>
    <x v="0"/>
    <s v="000"/>
    <x v="0"/>
    <x v="29"/>
    <x v="0"/>
    <x v="0"/>
    <s v="0000"/>
    <s v="0000"/>
    <s v="PROVISION Y PRESTACION DE SERVICIOS DE SALUD"/>
    <s v="SIN PROYECTO"/>
    <s v="PRESTACIONES DE SALUD A LA POBLACION"/>
    <s v="DISPOSITIVOS MEDICOS PARA LABORATORIO CLINICO Y DE"/>
    <s v="RECURSOS FISCALES"/>
    <s v="SIN ORGANISMO"/>
    <s v="SIN CORRELATIVO"/>
    <s v="EMERGENCIA SANITARIA POR COVID"/>
    <m/>
    <m/>
    <s v="ARRASTRE"/>
    <s v="CE-20200001847288"/>
    <s v="OTRO"/>
    <s v="NA"/>
    <s v="02"/>
    <s v="NA"/>
    <s v="NA"/>
    <s v="NO"/>
    <n v="0"/>
    <n v="0"/>
    <n v="0"/>
    <n v="0"/>
    <n v="0"/>
    <n v="0"/>
    <n v="503608"/>
    <n v="0"/>
    <n v="503608"/>
    <n v="0"/>
    <n v="0"/>
    <n v="0"/>
    <n v="0"/>
    <n v="0"/>
    <n v="0"/>
    <n v="0"/>
    <n v="0"/>
    <n v="0"/>
    <n v="0"/>
    <n v="0"/>
    <n v="0"/>
    <n v="0"/>
    <n v="0"/>
    <n v="0"/>
    <n v="0"/>
    <n v="0"/>
    <n v="0"/>
    <n v="0"/>
    <n v="0"/>
    <n v="0"/>
    <n v="0"/>
    <n v="0"/>
    <n v="0"/>
    <n v="0"/>
    <n v="0"/>
    <n v="0"/>
    <n v="503608"/>
    <n v="0"/>
    <n v="503608"/>
    <s v="CONTRATO DE EMERGENCIA SANITARIA ADMINISTRADOR DE CONTRATO SALUD MENTAL"/>
    <s v="SI"/>
    <n v="1"/>
    <n v="0"/>
    <n v="0"/>
    <n v="503608"/>
    <n v="0"/>
    <n v="0"/>
    <n v="0"/>
    <n v="0"/>
    <n v="0"/>
    <n v="0"/>
    <n v="0"/>
    <n v="0"/>
    <n v="0"/>
    <n v="0"/>
    <m/>
    <n v="0"/>
    <n v="0"/>
    <n v="0"/>
    <n v="0"/>
    <n v="0"/>
    <n v="0"/>
    <n v="0"/>
    <n v="0"/>
    <n v="0"/>
    <n v="0"/>
    <n v="0"/>
    <n v="0"/>
    <n v="0"/>
    <n v="0"/>
    <n v="0"/>
    <n v="0"/>
    <n v="0"/>
    <n v="0"/>
    <n v="0"/>
    <n v="0"/>
    <n v="0"/>
    <n v="0"/>
    <n v="0"/>
    <n v="0"/>
    <n v="0"/>
    <n v="0"/>
    <n v="0"/>
    <n v="0"/>
    <n v="0"/>
    <n v="0"/>
    <n v="0"/>
    <n v="0"/>
    <s v="NO"/>
    <s v="VALIDADO"/>
    <n v="0"/>
    <n v="0"/>
    <s v="VICEM ATENCION INTEGRAL SALUD"/>
    <s v="SUB REDES ATENCION INTEGRAL EN PRIMER NIVEL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503608"/>
    <n v="503608"/>
    <n v="503608"/>
  </r>
  <r>
    <s v="121004012"/>
    <s v="DIR NAC DISCAPACIDADES REHABILITACION CUIDADOS PALIATIVOS"/>
    <s v="PAGO DE CONTRATO DE EMERGENCIA NO.  CE-20200001847289"/>
    <n v="9999"/>
    <x v="0"/>
    <s v="000"/>
    <x v="0"/>
    <x v="29"/>
    <x v="0"/>
    <x v="0"/>
    <s v="0000"/>
    <s v="0000"/>
    <s v="PROVISION Y PRESTACION DE SERVICIOS DE SALUD"/>
    <s v="SIN PROYECTO"/>
    <s v="PRESTACIONES DE SALUD A LA POBLACION"/>
    <s v="DISPOSITIVOS MEDICOS PARA LABORATORIO CLINICO Y DE"/>
    <s v="RECURSOS FISCALES"/>
    <s v="SIN ORGANISMO"/>
    <s v="SIN CORRELATIVO"/>
    <s v="EMERGENCIA SANITARIA POR COVID"/>
    <m/>
    <m/>
    <s v="ARRASTRE"/>
    <s v="CE-20200001847289"/>
    <s v="OTRO"/>
    <s v="NA"/>
    <s v="02"/>
    <s v="NA"/>
    <s v="NA"/>
    <s v="NO"/>
    <n v="0"/>
    <n v="0"/>
    <n v="0"/>
    <n v="0"/>
    <n v="0"/>
    <n v="0"/>
    <n v="187600"/>
    <n v="0"/>
    <n v="187600"/>
    <n v="0"/>
    <n v="0"/>
    <n v="0"/>
    <n v="0"/>
    <n v="0"/>
    <n v="0"/>
    <n v="0"/>
    <n v="0"/>
    <n v="0"/>
    <n v="0"/>
    <n v="0"/>
    <n v="0"/>
    <n v="0"/>
    <n v="0"/>
    <n v="0"/>
    <n v="0"/>
    <n v="0"/>
    <n v="0"/>
    <n v="0"/>
    <n v="0"/>
    <n v="0"/>
    <n v="0"/>
    <n v="0"/>
    <n v="0"/>
    <n v="0"/>
    <n v="0"/>
    <n v="0"/>
    <n v="187600"/>
    <n v="0"/>
    <n v="187600"/>
    <s v="CONTRATO DE EMERGENCIA SANITARIA ADMINISTRADOR DE CONTRATO SALUD MENTAL"/>
    <s v="SI"/>
    <n v="1"/>
    <n v="0"/>
    <n v="0"/>
    <n v="187600"/>
    <n v="0"/>
    <n v="0"/>
    <n v="0"/>
    <n v="0"/>
    <n v="0"/>
    <n v="0"/>
    <n v="0"/>
    <n v="0"/>
    <n v="0"/>
    <n v="0"/>
    <m/>
    <n v="0"/>
    <n v="0"/>
    <n v="0"/>
    <n v="0"/>
    <n v="0"/>
    <n v="0"/>
    <n v="0"/>
    <n v="0"/>
    <n v="0"/>
    <n v="0"/>
    <n v="0"/>
    <n v="0"/>
    <n v="0"/>
    <n v="0"/>
    <n v="0"/>
    <n v="0"/>
    <n v="0"/>
    <n v="0"/>
    <n v="0"/>
    <n v="0"/>
    <n v="0"/>
    <n v="0"/>
    <n v="0"/>
    <n v="0"/>
    <n v="0"/>
    <n v="0"/>
    <n v="0"/>
    <n v="0"/>
    <n v="0"/>
    <n v="0"/>
    <n v="0"/>
    <n v="0"/>
    <s v="NO"/>
    <s v="VALIDADO"/>
    <n v="0"/>
    <n v="0"/>
    <s v="VICEM ATENCION INTEGRAL SALUD"/>
    <s v="SUB REDES ATENCION INTEGRAL EN PRIMER NIVEL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187600"/>
    <n v="187600"/>
    <n v="187600"/>
  </r>
  <r>
    <s v="121004013"/>
    <s v="DIR NAC DISCAPACIDADES REHABILITACION CUIDADOS PALIATIVOS"/>
    <s v="PAGO DE CONTRATO DE EMERGENCIA NO.  CE-20200001847290"/>
    <n v="9999"/>
    <x v="0"/>
    <s v="000"/>
    <x v="0"/>
    <x v="29"/>
    <x v="0"/>
    <x v="0"/>
    <s v="0000"/>
    <s v="0000"/>
    <s v="PROVISION Y PRESTACION DE SERVICIOS DE SALUD"/>
    <s v="SIN PROYECTO"/>
    <s v="PRESTACIONES DE SALUD A LA POBLACION"/>
    <s v="DISPOSITIVOS MEDICOS PARA LABORATORIO CLINICO Y DE"/>
    <s v="RECURSOS FISCALES"/>
    <s v="SIN ORGANISMO"/>
    <s v="SIN CORRELATIVO"/>
    <s v="EMERGENCIA SANITARIA POR COVID"/>
    <m/>
    <m/>
    <s v="ARRASTRE"/>
    <s v="CE-20200001847290"/>
    <s v="OTRO"/>
    <s v="NA"/>
    <s v="02"/>
    <s v="NA"/>
    <s v="NA"/>
    <s v="NO"/>
    <n v="0"/>
    <n v="0"/>
    <n v="0"/>
    <n v="0"/>
    <n v="0"/>
    <n v="0"/>
    <n v="0"/>
    <n v="0"/>
    <n v="0"/>
    <n v="0"/>
    <n v="0"/>
    <n v="0"/>
    <n v="115785"/>
    <n v="0"/>
    <n v="115785"/>
    <n v="0"/>
    <n v="0"/>
    <n v="0"/>
    <n v="0"/>
    <n v="0"/>
    <n v="0"/>
    <n v="0"/>
    <n v="0"/>
    <n v="0"/>
    <n v="0"/>
    <n v="0"/>
    <n v="0"/>
    <n v="0"/>
    <n v="0"/>
    <n v="0"/>
    <n v="0"/>
    <n v="0"/>
    <n v="0"/>
    <n v="0"/>
    <n v="0"/>
    <n v="0"/>
    <n v="115785"/>
    <n v="0"/>
    <n v="115785"/>
    <s v="CONTRATO DE EMERGENCIA SANITARIA ADMINISTRADOR DE CONTRATO SALUD MENTAL"/>
    <s v="SI"/>
    <n v="1"/>
    <n v="0"/>
    <n v="0"/>
    <n v="115785"/>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REDES ATENCION INTEGRAL EN PRIMER NIVEL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115785"/>
    <n v="115785"/>
    <n v="115785"/>
  </r>
  <r>
    <s v="121004014"/>
    <s v="DIR NAC DISCAPACIDADES REHABILITACION CUIDADOS PALIATIVOS"/>
    <s v="PAGO DE CONTRATO DE EMERGENCIA NO.  CE-20200001847291"/>
    <n v="9999"/>
    <x v="0"/>
    <s v="000"/>
    <x v="0"/>
    <x v="29"/>
    <x v="0"/>
    <x v="0"/>
    <s v="0000"/>
    <s v="0000"/>
    <s v="PROVISION Y PRESTACION DE SERVICIOS DE SALUD"/>
    <s v="SIN PROYECTO"/>
    <s v="PRESTACIONES DE SALUD A LA POBLACION"/>
    <s v="DISPOSITIVOS MEDICOS PARA LABORATORIO CLINICO Y DE"/>
    <s v="RECURSOS FISCALES"/>
    <s v="SIN ORGANISMO"/>
    <s v="SIN CORRELATIVO"/>
    <s v="EMERGENCIA SANITARIA POR COVID"/>
    <m/>
    <m/>
    <s v="ARRASTRE"/>
    <s v="CE-20200001847291"/>
    <s v="OTRO"/>
    <s v="NA"/>
    <s v="02"/>
    <s v="NA"/>
    <s v="NA"/>
    <s v="NO"/>
    <n v="0"/>
    <n v="0"/>
    <n v="0"/>
    <n v="0"/>
    <n v="0"/>
    <n v="0"/>
    <n v="0"/>
    <n v="0"/>
    <n v="0"/>
    <n v="0"/>
    <n v="0"/>
    <n v="0"/>
    <n v="0"/>
    <n v="0"/>
    <n v="0"/>
    <n v="13728"/>
    <n v="0"/>
    <n v="13728"/>
    <n v="0"/>
    <n v="0"/>
    <n v="0"/>
    <n v="0"/>
    <n v="0"/>
    <n v="0"/>
    <n v="0"/>
    <n v="0"/>
    <n v="0"/>
    <n v="0"/>
    <n v="0"/>
    <n v="0"/>
    <n v="0"/>
    <n v="0"/>
    <n v="0"/>
    <n v="0"/>
    <n v="0"/>
    <n v="0"/>
    <n v="13728"/>
    <n v="0"/>
    <n v="13728"/>
    <s v="CONTRATO DE EMERGENCIA SANITARIA ADMINISTRADOR DE CONTRATO SALUD MENTAL"/>
    <s v="SI"/>
    <n v="1"/>
    <n v="0"/>
    <n v="0"/>
    <n v="13728"/>
    <n v="0"/>
    <n v="0"/>
    <n v="0"/>
    <n v="0"/>
    <n v="0"/>
    <n v="0"/>
    <n v="0"/>
    <n v="0"/>
    <n v="0"/>
    <n v="0"/>
    <n v="0"/>
    <n v="0"/>
    <n v="0"/>
    <n v="0"/>
    <n v="0"/>
    <n v="0"/>
    <n v="0"/>
    <n v="0"/>
    <n v="0"/>
    <m/>
    <n v="0"/>
    <n v="0"/>
    <n v="0"/>
    <n v="0"/>
    <n v="0"/>
    <n v="0"/>
    <n v="0"/>
    <n v="0"/>
    <n v="0"/>
    <n v="0"/>
    <n v="0"/>
    <n v="0"/>
    <n v="0"/>
    <n v="0"/>
    <n v="0"/>
    <n v="0"/>
    <n v="0"/>
    <n v="0"/>
    <n v="0"/>
    <n v="0"/>
    <n v="0"/>
    <n v="0"/>
    <n v="0"/>
    <s v="NO"/>
    <s v="VALIDADO"/>
    <n v="0"/>
    <n v="0"/>
    <s v="VICEM ATENCION INTEGRAL SALUD"/>
    <s v="SUB REDES ATENCION INTEGRAL EN PRIMER NIVEL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13728"/>
    <n v="13728"/>
    <n v="13728"/>
  </r>
  <r>
    <s v="121004015"/>
    <s v="DIR NAC DISCAPACIDADES REHABILITACION CUIDADOS PALIATIVOS"/>
    <s v="PAGO DE CONTRATO DE EMERGENCIA NO.  00058-2020"/>
    <n v="9999"/>
    <x v="0"/>
    <s v="000"/>
    <x v="0"/>
    <x v="29"/>
    <x v="0"/>
    <x v="0"/>
    <s v="0000"/>
    <s v="0000"/>
    <s v="PROVISION Y PRESTACION DE SERVICIOS DE SALUD"/>
    <s v="SIN PROYECTO"/>
    <s v="PRESTACIONES DE SALUD A LA POBLACION"/>
    <s v="DISPOSITIVOS MEDICOS PARA LABORATORIO CLINICO Y DE"/>
    <s v="RECURSOS FISCALES"/>
    <s v="SIN ORGANISMO"/>
    <s v="SIN CORRELATIVO"/>
    <s v="EMERGENCIA SANITARIA POR COVID"/>
    <m/>
    <m/>
    <s v="ARRASTRE"/>
    <s v="00058-2020"/>
    <s v="OTRO"/>
    <s v="NA"/>
    <s v="02"/>
    <s v="NA"/>
    <s v="NA"/>
    <s v="NO"/>
    <n v="0"/>
    <n v="0"/>
    <n v="0"/>
    <n v="0"/>
    <n v="0"/>
    <n v="0"/>
    <n v="0"/>
    <n v="0"/>
    <n v="0"/>
    <n v="0"/>
    <n v="0"/>
    <n v="0"/>
    <n v="357984"/>
    <n v="0"/>
    <n v="357984"/>
    <n v="0"/>
    <n v="0"/>
    <n v="0"/>
    <n v="0"/>
    <n v="0"/>
    <n v="0"/>
    <n v="0"/>
    <n v="0"/>
    <n v="0"/>
    <n v="0"/>
    <n v="0"/>
    <n v="0"/>
    <n v="0"/>
    <n v="0"/>
    <n v="0"/>
    <n v="0"/>
    <n v="0"/>
    <n v="0"/>
    <n v="0"/>
    <n v="0"/>
    <n v="0"/>
    <n v="357984"/>
    <n v="0"/>
    <n v="357984"/>
    <s v="CONTRATO DE EMERGENCIA SANITARIA ADMINISTRADOR DE CONTRATO SALUD MENTAL"/>
    <s v="SI"/>
    <n v="1"/>
    <n v="0"/>
    <n v="0"/>
    <n v="357984"/>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REDES ATENCION INTEGRAL EN PRIMER NIVEL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357984"/>
    <n v="357984"/>
    <n v="357984"/>
  </r>
  <r>
    <s v="121004016"/>
    <s v="DIR NAC DISCAPACIDADES REHABILITACION CUIDADOS PALIATIVOS"/>
    <s v="PAGO DE CONTRATO DE EMERGENCIA NO.  00078-2020"/>
    <n v="9999"/>
    <x v="0"/>
    <s v="000"/>
    <x v="0"/>
    <x v="29"/>
    <x v="0"/>
    <x v="0"/>
    <s v="0000"/>
    <s v="0000"/>
    <s v="PROVISION Y PRESTACION DE SERVICIOS DE SALUD"/>
    <s v="SIN PROYECTO"/>
    <s v="PRESTACIONES DE SALUD A LA POBLACION"/>
    <s v="DISPOSITIVOS MEDICOS PARA LABORATORIO CLINICO Y DE"/>
    <s v="RECURSOS FISCALES"/>
    <s v="SIN ORGANISMO"/>
    <s v="SIN CORRELATIVO"/>
    <s v="EMERGENCIA SANITARIA POR COVID"/>
    <s v="Conducir y coordinar la formulación de iniciativas, estrategias y mecanismos para la implementación de políticas públicas, planes, programas y proyectos para la atención a personas con discapacidades en los servicios de salud del Ministerio de Salud Pública"/>
    <s v="INFORME DE COORDINACIÓN PARA LA DETERMINACIÓN DE PLANES, PROGRAMAS Y PROYECTOS EN BASE A LAS NECESIDADES IDENTIFICADAS EN EL TRATAMIENTO DE DISCAPACIDADES DE MANERA INTEGRADA E INTEGRAL CONTEMPLANDO CASOS INTRA Y EXTRA MURALES Y EL ENTORNO FÍSICO-AMBIENTAL"/>
    <s v="ARRASTRE"/>
    <s v="00078-2020"/>
    <s v="OTRO"/>
    <s v="NA"/>
    <s v="02"/>
    <s v="NA"/>
    <s v="NA"/>
    <s v="NO"/>
    <n v="0"/>
    <n v="0"/>
    <n v="0"/>
    <n v="0"/>
    <n v="0"/>
    <n v="0"/>
    <n v="197600"/>
    <n v="0"/>
    <n v="197600"/>
    <n v="0"/>
    <n v="0"/>
    <n v="0"/>
    <n v="0"/>
    <n v="0"/>
    <n v="0"/>
    <n v="0"/>
    <n v="0"/>
    <n v="0"/>
    <n v="0"/>
    <n v="0"/>
    <n v="0"/>
    <n v="0"/>
    <n v="0"/>
    <n v="0"/>
    <n v="0"/>
    <n v="0"/>
    <n v="0"/>
    <n v="0"/>
    <n v="0"/>
    <n v="0"/>
    <n v="0"/>
    <n v="0"/>
    <n v="0"/>
    <n v="0"/>
    <n v="0"/>
    <n v="0"/>
    <n v="197600"/>
    <n v="0"/>
    <n v="197600"/>
    <s v="CONTRATO DE EMERGENCIA SANITARIA ADMINISTRADOR DE CONTRATO SALUD MENTAL, ANTICIPO PAGO EN EL 2020 CORRESPONDIENTE AL 60% Y 40% PARA EJECUTARSE EN EL 2022. "/>
    <s v="SI"/>
    <n v="1"/>
    <n v="0"/>
    <n v="0"/>
    <n v="197600"/>
    <n v="0"/>
    <n v="0"/>
    <n v="0"/>
    <n v="0"/>
    <n v="0"/>
    <n v="0"/>
    <n v="0"/>
    <n v="0"/>
    <n v="0"/>
    <n v="0"/>
    <m/>
    <n v="0"/>
    <n v="0"/>
    <n v="0"/>
    <n v="0"/>
    <n v="0"/>
    <n v="0"/>
    <n v="0"/>
    <n v="0"/>
    <n v="0"/>
    <n v="0"/>
    <n v="0"/>
    <n v="0"/>
    <n v="0"/>
    <n v="0"/>
    <n v="0"/>
    <n v="0"/>
    <n v="0"/>
    <n v="0"/>
    <n v="0"/>
    <n v="0"/>
    <n v="0"/>
    <n v="0"/>
    <n v="0"/>
    <n v="0"/>
    <n v="0"/>
    <n v="0"/>
    <n v="0"/>
    <n v="0"/>
    <n v="0"/>
    <n v="0"/>
    <n v="0"/>
    <n v="0"/>
    <s v="NO"/>
    <s v="VALIDADO"/>
    <n v="0"/>
    <n v="0"/>
    <s v="VICEM ATENCION INTEGRAL SALUD"/>
    <s v="SUB REDES ATENCION INTEGRAL EN PRIMER NIVEL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197600"/>
    <n v="197600"/>
    <n v="197600"/>
  </r>
  <r>
    <s v="121004017"/>
    <s v="DIR NAC DISCAPACIDADES REHABILITACION CUIDADOS PALIATIVOS"/>
    <s v="PAGO DE CONTRATO DE EMERGENCIA NO.  00078-2020"/>
    <n v="9999"/>
    <x v="0"/>
    <s v="000"/>
    <x v="0"/>
    <x v="29"/>
    <x v="0"/>
    <x v="1"/>
    <s v="0000"/>
    <s v="0000"/>
    <s v="PROVISION Y PRESTACION DE SERVICIOS DE SALUD"/>
    <s v="SIN PROYECTO"/>
    <s v="PRESTACIONES DE SALUD A LA POBLACION"/>
    <s v="DISPOSITIVOS MEDICOS PARA LABORATORIO CLINICO Y DE"/>
    <s v="EJERCICIOS ANTERIORES"/>
    <s v="SIN ORGANISMO"/>
    <s v="SIN CORRELATIVO"/>
    <s v="EMERGENCIA SANITARIA POR COVID"/>
    <m/>
    <m/>
    <s v="ANTICIPO"/>
    <s v="00078-2020"/>
    <s v="OTRO"/>
    <s v="NA"/>
    <s v="02"/>
    <s v="NA"/>
    <s v="NA"/>
    <s v="NO"/>
    <n v="0"/>
    <n v="0"/>
    <n v="0"/>
    <n v="0"/>
    <n v="0"/>
    <n v="0"/>
    <n v="0"/>
    <n v="0"/>
    <n v="0"/>
    <n v="0"/>
    <n v="0"/>
    <n v="0"/>
    <n v="296400"/>
    <n v="0"/>
    <n v="296400"/>
    <n v="0"/>
    <n v="0"/>
    <n v="0"/>
    <n v="0"/>
    <n v="0"/>
    <n v="0"/>
    <n v="0"/>
    <n v="0"/>
    <n v="0"/>
    <n v="0"/>
    <n v="0"/>
    <n v="0"/>
    <n v="0"/>
    <n v="0"/>
    <n v="0"/>
    <n v="0"/>
    <n v="0"/>
    <n v="0"/>
    <n v="0"/>
    <n v="0"/>
    <n v="0"/>
    <n v="296400"/>
    <n v="0"/>
    <n v="296400"/>
    <s v="CONTRATO DE EMERGENCIA SANITARIA ADMINISTRADOR DE CONTRATO SALUD MENTAL, ANTICIPO PAGO EN EL 2020 CORRESPONDIENTE AL 60% Y 40% PARA EJECUTARSE EN EL 2022. "/>
    <s v="SI"/>
    <n v="1"/>
    <n v="0"/>
    <n v="0"/>
    <n v="29640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REDES ATENCION INTEGRAL EN PRIMER NIVEL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296400"/>
    <n v="296400"/>
    <n v="296400"/>
  </r>
  <r>
    <s v="121004018"/>
    <s v="DIR NAC DISCAPACIDADES REHABILITACION CUIDADOS PALIATIVOS"/>
    <s v="PAGO DE CONTRATO DE EMERGENCIA NO.  CE-20200001847293 (SALBUTAMOL)"/>
    <n v="9999"/>
    <x v="0"/>
    <s v="000"/>
    <x v="0"/>
    <x v="12"/>
    <x v="0"/>
    <x v="0"/>
    <s v="0000"/>
    <s v="0000"/>
    <s v="PROVISION Y PRESTACION DE SERVICIOS DE SALUD"/>
    <s v="SIN PROYECTO"/>
    <s v="PRESTACIONES DE SALUD A LA POBLACION"/>
    <s v="OBLIGACIONES DE EJERCICIOS ANTERIORES POR EGRESOS"/>
    <s v="RECURSOS FISCALES"/>
    <s v="SIN ORGANISMO"/>
    <s v="SIN CORRELATIVO"/>
    <s v="EMERGENCIA SANITARIA POR COVID"/>
    <s v="Conducir y coordinar la formulación de iniciativas, estrategias y mecanismos para la implementación de políticas públicas, planes, programas y proyectos para la atención a personas con discapacidades en los servicios de salud del Ministerio de Salud Pública"/>
    <s v="Informe de coordinación para la determinación de planes, programas y proyectos en base a las necesidades identificadas en el tratamiento de discapacidades de manera integrada e integral contemplando casos intra y extra murales y el entorno físico-ambiental"/>
    <s v="ARRASTRE"/>
    <s v="CE-20200001847293"/>
    <s v="OTRO"/>
    <s v="NA"/>
    <s v="06"/>
    <s v="NA"/>
    <s v="NA"/>
    <s v="NO"/>
    <m/>
    <m/>
    <m/>
    <m/>
    <m/>
    <m/>
    <m/>
    <m/>
    <m/>
    <m/>
    <m/>
    <m/>
    <m/>
    <m/>
    <m/>
    <m/>
    <m/>
    <m/>
    <m/>
    <m/>
    <m/>
    <m/>
    <m/>
    <m/>
    <m/>
    <m/>
    <m/>
    <m/>
    <m/>
    <m/>
    <m/>
    <m/>
    <m/>
    <m/>
    <m/>
    <n v="0"/>
    <n v="0"/>
    <n v="0"/>
    <n v="0"/>
    <m/>
    <m/>
    <m/>
    <n v="56700"/>
    <n v="0"/>
    <n v="0"/>
    <n v="0"/>
    <n v="56700"/>
    <n v="0"/>
    <n v="56700"/>
    <m/>
    <m/>
    <m/>
    <m/>
    <m/>
    <m/>
    <m/>
    <m/>
    <m/>
    <m/>
    <m/>
    <n v="0"/>
    <n v="56700"/>
    <m/>
    <n v="56700"/>
    <m/>
    <m/>
    <n v="0"/>
    <m/>
    <m/>
    <n v="0"/>
    <m/>
    <m/>
    <m/>
    <m/>
    <m/>
    <m/>
    <m/>
    <m/>
    <m/>
    <m/>
    <m/>
    <m/>
    <m/>
    <m/>
    <n v="0"/>
    <n v="56700"/>
    <n v="0"/>
    <n v="56700"/>
    <s v="SI"/>
    <s v="VALIDADO"/>
    <n v="0"/>
    <n v="56700"/>
    <s v="VICEM ATENCION INTEGRAL SALUD"/>
    <s v="SUB REDES ATENCION INTEGRAL EN PRIMER NIVEL "/>
    <s v="PLANTA CENTRAL"/>
    <s v="PICHINCHA"/>
    <s v="QUITO"/>
    <s v="PASIVO AÑOS ANTERIORES"/>
    <s v="0"/>
    <s v="PROV"/>
    <s v="CORRIENTE"/>
    <s v="90000001"/>
    <m/>
    <s v="6. Garantizar el  derecho a la salud integral, gratuita y de calidad"/>
    <s v="OE5 Incrementar la cobertura de las prestaciones de servicios de salud"/>
    <s v="OE_5"/>
    <m/>
    <n v="56700"/>
    <n v="0"/>
    <n v="0"/>
    <n v="0"/>
    <n v="0"/>
    <s v="99"/>
    <m/>
    <m/>
    <m/>
    <n v="0"/>
    <n v="0"/>
    <n v="0"/>
    <n v="0"/>
    <n v="0"/>
    <n v="0"/>
    <n v="0"/>
    <n v="0"/>
    <n v="0"/>
    <m/>
    <m/>
    <s v="OK"/>
    <s v="OK"/>
    <n v="0"/>
    <s v=""/>
    <n v="0"/>
    <n v="0"/>
    <n v="5670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m/>
    <m/>
    <m/>
  </r>
  <r>
    <s v="121004019"/>
    <s v="DIR NAC DISCAPACIDADES REHABILITACION CUIDADOS PALIATIVOS"/>
    <s v="PAGO DE CONTRATO DE EMERGENCIA NO.  CE-20200001847288 (MEROPENEM 1000MG)"/>
    <n v="9999"/>
    <x v="4"/>
    <s v="000"/>
    <x v="4"/>
    <x v="12"/>
    <x v="0"/>
    <x v="0"/>
    <s v="0000"/>
    <s v="0000"/>
    <s v="VIGILANCIA Y CONTROL SANITARIO"/>
    <s v="SIN PROYECTO"/>
    <s v=" EMERGENCIA SANITARIA COVID-19"/>
    <s v="OBLIGACIONES DE EJERCICIOS ANTERIORES POR EGRESOS"/>
    <s v="RECURSOS FISCALES"/>
    <s v="SIN ORGANISMO"/>
    <s v="SIN CORRELATIVO"/>
    <s v="EMERGENCIA SANITARIA POR COVID"/>
    <s v="Conducir y coordinar la formulación de iniciativas, estrategias y mecanismos para la implementación de políticas públicas, planes, programas y proyectos para la atención a personas con discapacidades en los servicios de salud del Ministerio de Salud Pública"/>
    <s v="Informe de coordinación para la determinación de planes, programas y proyectos en base a las necesidades identificadas en el tratamiento de discapacidades de manera integrada e integral contemplando casos intra y extra murales y el entorno físico-ambiental"/>
    <s v="ARRASTRE"/>
    <s v="CE-20200001847288"/>
    <s v="OTRO"/>
    <s v="NA"/>
    <s v="06"/>
    <s v="NA"/>
    <s v="NA"/>
    <s v="NO"/>
    <m/>
    <m/>
    <m/>
    <m/>
    <m/>
    <m/>
    <m/>
    <m/>
    <m/>
    <m/>
    <m/>
    <m/>
    <m/>
    <m/>
    <m/>
    <m/>
    <m/>
    <m/>
    <m/>
    <m/>
    <m/>
    <m/>
    <m/>
    <m/>
    <m/>
    <m/>
    <m/>
    <m/>
    <m/>
    <m/>
    <m/>
    <m/>
    <m/>
    <m/>
    <m/>
    <n v="0"/>
    <n v="0"/>
    <n v="0"/>
    <n v="0"/>
    <m/>
    <m/>
    <m/>
    <n v="503608"/>
    <n v="0"/>
    <n v="0"/>
    <n v="0"/>
    <n v="503608"/>
    <n v="0"/>
    <n v="503608"/>
    <m/>
    <m/>
    <m/>
    <m/>
    <m/>
    <m/>
    <m/>
    <m/>
    <m/>
    <m/>
    <m/>
    <n v="0"/>
    <m/>
    <m/>
    <n v="0"/>
    <n v="503608"/>
    <m/>
    <n v="503608"/>
    <m/>
    <m/>
    <n v="0"/>
    <m/>
    <m/>
    <m/>
    <m/>
    <m/>
    <m/>
    <m/>
    <m/>
    <m/>
    <m/>
    <m/>
    <m/>
    <m/>
    <m/>
    <n v="0"/>
    <n v="503608"/>
    <n v="0"/>
    <n v="503608"/>
    <s v="SI"/>
    <s v="VALIDADO"/>
    <n v="0"/>
    <n v="503608"/>
    <s v="VICEM ATENCION INTEGRAL SALUD"/>
    <s v="SUB REDES ATENCION INTEGRAL EN PRIMER NIVEL "/>
    <s v="PLANTA CENTRAL"/>
    <s v="PICHINCHA"/>
    <s v="QUITO"/>
    <s v="PASIVO AÑOS ANTERIORES"/>
    <s v="0"/>
    <s v="VIG"/>
    <s v="CORRIENTE"/>
    <s v="56000003"/>
    <m/>
    <s v="6. Garantizar el  derecho a la salud integral, gratuita y de calidad"/>
    <s v="OE2 Incrementar la calidad de la vigilancia, prevención y control sanitario en el Sistema Nacional de Salud"/>
    <s v="OE_2"/>
    <m/>
    <n v="503608"/>
    <n v="0"/>
    <n v="0"/>
    <n v="0"/>
    <n v="0"/>
    <s v="99"/>
    <m/>
    <m/>
    <m/>
    <n v="366924.30883901811"/>
    <n v="0"/>
    <n v="366924.30883901811"/>
    <n v="136683.69116098192"/>
    <n v="0"/>
    <n v="136683.69116098192"/>
    <n v="136683.69116098192"/>
    <n v="0"/>
    <n v="136683.69116098192"/>
    <m/>
    <m/>
    <s v="OK"/>
    <s v="OK"/>
    <n v="0"/>
    <s v="ANTICIPADO"/>
    <n v="0"/>
    <n v="503608"/>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COMPRENDE LAS MEDIDAS DE PREVENCION ACCIONES ESPECIFICAS PARA LA PREVENCION A LA POBLACION Y GRUPOS DE ATENCION PRIORITARIA ENTRE LOS QUE SE ENCUENTRAN PERSONAS CON DISCAPACIDAD Y ADULTOS MAYORES PARA BRINDAR UN ENFOQUE DE DERECHOS ANTE LA EMERGENCIA PARA EVITAR SITUACIONES DE DISCRIMINACION POR EDAD SEXO O DISCAPACIDAD."/>
    <m/>
    <m/>
    <m/>
  </r>
  <r>
    <s v="121004020"/>
    <s v="DIR NAC DISCAPACIDADES REHABILITACION CUIDADOS PALIATIVOS"/>
    <s v="PAGO DE CONTRATO DE EMERGENCIA NO.  CE-20200001847289 (MEROPENEM 500MG)"/>
    <n v="9999"/>
    <x v="4"/>
    <s v="000"/>
    <x v="4"/>
    <x v="12"/>
    <x v="0"/>
    <x v="0"/>
    <s v="0000"/>
    <s v="0000"/>
    <s v="VIGILANCIA Y CONTROL SANITARIO"/>
    <s v="SIN PROYECTO"/>
    <s v=" EMERGENCIA SANITARIA COVID-19"/>
    <s v="OBLIGACIONES DE EJERCICIOS ANTERIORES POR EGRESOS"/>
    <s v="RECURSOS FISCALES"/>
    <s v="SIN ORGANISMO"/>
    <s v="SIN CORRELATIVO"/>
    <s v="EMERGENCIA SANITARIA POR COVID"/>
    <s v="Conducir y coordinar la formulación de iniciativas, estrategias y mecanismos para la implementación de políticas públicas, planes, programas y proyectos para la atención a personas con discapacidades en los servicios de salud del Ministerio de Salud Pública"/>
    <s v="Informe de coordinación para la determinación de planes, programas y proyectos en base a las necesidades identificadas en el tratamiento de discapacidades de manera integrada e integral contemplando casos intra y extra murales y el entorno físico-ambiental"/>
    <s v="ARRASTRE"/>
    <s v="CE-20200001847289"/>
    <s v="OTRO"/>
    <s v="NA"/>
    <s v="06"/>
    <s v="NA"/>
    <s v="NA"/>
    <s v="NO"/>
    <m/>
    <m/>
    <m/>
    <m/>
    <m/>
    <m/>
    <m/>
    <m/>
    <m/>
    <m/>
    <m/>
    <m/>
    <m/>
    <m/>
    <m/>
    <m/>
    <m/>
    <m/>
    <m/>
    <m/>
    <m/>
    <m/>
    <m/>
    <m/>
    <m/>
    <m/>
    <m/>
    <m/>
    <m/>
    <m/>
    <m/>
    <m/>
    <m/>
    <m/>
    <m/>
    <n v="0"/>
    <n v="0"/>
    <n v="0"/>
    <n v="0"/>
    <m/>
    <m/>
    <m/>
    <n v="187600"/>
    <n v="0"/>
    <n v="0"/>
    <n v="0"/>
    <n v="187600"/>
    <n v="0"/>
    <n v="187600"/>
    <m/>
    <m/>
    <m/>
    <m/>
    <m/>
    <m/>
    <m/>
    <m/>
    <m/>
    <m/>
    <m/>
    <n v="0"/>
    <n v="187600"/>
    <m/>
    <n v="187600"/>
    <m/>
    <m/>
    <m/>
    <m/>
    <m/>
    <n v="0"/>
    <m/>
    <m/>
    <m/>
    <m/>
    <m/>
    <m/>
    <m/>
    <m/>
    <m/>
    <m/>
    <m/>
    <m/>
    <m/>
    <m/>
    <n v="0"/>
    <n v="187600"/>
    <n v="0"/>
    <n v="187600"/>
    <s v="SI"/>
    <s v="VALIDADO"/>
    <n v="0"/>
    <n v="187600"/>
    <s v="VICEM ATENCION INTEGRAL SALUD"/>
    <s v="SUB REDES ATENCION INTEGRAL EN PRIMER NIVEL "/>
    <s v="PLANTA CENTRAL"/>
    <s v="PICHINCHA"/>
    <s v="QUITO"/>
    <s v="PASIVO AÑOS ANTERIORES"/>
    <s v="0"/>
    <s v="VIG"/>
    <s v="CORRIENTE"/>
    <s v="56000003"/>
    <m/>
    <s v="6. Garantizar el  derecho a la salud integral, gratuita y de calidad"/>
    <s v="OE2 Incrementar la calidad de la vigilancia, prevención y control sanitario en el Sistema Nacional de Salud"/>
    <s v="OE_2"/>
    <m/>
    <n v="187600"/>
    <n v="0"/>
    <n v="0"/>
    <n v="0"/>
    <n v="0"/>
    <s v="99"/>
    <m/>
    <m/>
    <m/>
    <n v="0"/>
    <n v="0"/>
    <n v="0"/>
    <n v="0"/>
    <n v="0"/>
    <n v="0"/>
    <n v="0"/>
    <n v="0"/>
    <n v="0"/>
    <m/>
    <m/>
    <s v="OK"/>
    <s v="OK"/>
    <n v="0"/>
    <s v=""/>
    <n v="0"/>
    <n v="0"/>
    <n v="18760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COMPRENDE LAS MEDIDAS DE PREVENCION ACCIONES ESPECIFICAS PARA LA PREVENCION A LA POBLACION Y GRUPOS DE ATENCION PRIORITARIA ENTRE LOS QUE SE ENCUENTRAN PERSONAS CON DISCAPACIDAD Y ADULTOS MAYORES PARA BRINDAR UN ENFOQUE DE DERECHOS ANTE LA EMERGENCIA PARA EVITAR SITUACIONES DE DISCRIMINACION POR EDAD SEXO O DISCAPACIDAD."/>
    <m/>
    <m/>
    <m/>
  </r>
  <r>
    <s v="121004021"/>
    <s v="DIR NAC DISCAPACIDADES REHABILITACION CUIDADOS PALIATIVOS"/>
    <s v="PAGO DE CONTRATO DE EMERGENCIA NO.  CE-20200001847291 (DOBUTAMINA)"/>
    <n v="9999"/>
    <x v="0"/>
    <s v="000"/>
    <x v="0"/>
    <x v="12"/>
    <x v="0"/>
    <x v="0"/>
    <s v="0000"/>
    <s v="0000"/>
    <s v="PROVISION Y PRESTACION DE SERVICIOS DE SALUD"/>
    <s v="SIN PROYECTO"/>
    <s v="PRESTACIONES DE SALUD A LA POBLACION"/>
    <s v="OBLIGACIONES DE EJERCICIOS ANTERIORES POR EGRESOS"/>
    <s v="RECURSOS FISCALES"/>
    <s v="SIN ORGANISMO"/>
    <s v="SIN CORRELATIVO"/>
    <s v="EMERGENCIA SANITARIA POR COVID"/>
    <s v="Conducir y coordinar la formulación de iniciativas, estrategias y mecanismos para la implementación de políticas públicas, planes, programas y proyectos para la atención a personas con discapacidades en los servicios de salud del Ministerio de Salud Pública"/>
    <s v="Informe de coordinación para la determinación de planes, programas y proyectos en base a las necesidades identificadas en el tratamiento de discapacidades de manera integrada e integral contemplando casos intra y extra murales y el entorno físico-ambiental"/>
    <s v="ARRASTRE"/>
    <s v="CE-20200001847291"/>
    <s v="OTRO"/>
    <s v="NA"/>
    <s v="06"/>
    <s v="NA"/>
    <s v="NA"/>
    <s v="NO"/>
    <m/>
    <m/>
    <m/>
    <m/>
    <m/>
    <m/>
    <m/>
    <m/>
    <m/>
    <m/>
    <m/>
    <m/>
    <m/>
    <m/>
    <m/>
    <m/>
    <m/>
    <m/>
    <m/>
    <m/>
    <m/>
    <m/>
    <m/>
    <m/>
    <m/>
    <m/>
    <m/>
    <m/>
    <m/>
    <m/>
    <m/>
    <m/>
    <m/>
    <m/>
    <m/>
    <n v="0"/>
    <n v="0"/>
    <n v="0"/>
    <n v="0"/>
    <m/>
    <m/>
    <m/>
    <n v="13728"/>
    <n v="0"/>
    <n v="10298.280000000001"/>
    <n v="0"/>
    <n v="3429.7199999999993"/>
    <n v="0"/>
    <n v="3429.7199999999993"/>
    <m/>
    <m/>
    <m/>
    <m/>
    <m/>
    <m/>
    <m/>
    <m/>
    <m/>
    <m/>
    <m/>
    <n v="0"/>
    <m/>
    <m/>
    <m/>
    <m/>
    <m/>
    <m/>
    <n v="0"/>
    <m/>
    <n v="0"/>
    <m/>
    <m/>
    <m/>
    <m/>
    <m/>
    <m/>
    <m/>
    <m/>
    <m/>
    <m/>
    <m/>
    <m/>
    <n v="3429.72"/>
    <m/>
    <n v="3429.72"/>
    <n v="3429.72"/>
    <n v="0"/>
    <n v="3429.72"/>
    <s v="SI"/>
    <s v="VALIDADO"/>
    <n v="0"/>
    <n v="3429.72"/>
    <s v="VICEM ATENCION INTEGRAL SALUD"/>
    <s v="SUB REDES ATENCION INTEGRAL EN PRIMER NIVEL "/>
    <s v="PLANTA CENTRAL"/>
    <s v="PICHINCHA"/>
    <s v="QUITO"/>
    <s v="PASIVO AÑOS ANTERIORES"/>
    <s v="0"/>
    <s v="PROV"/>
    <s v="CORRIENTE"/>
    <s v="90000001"/>
    <m/>
    <s v="6. Garantizar el  derecho a la salud integral, gratuita y de calidad"/>
    <s v="OE5 Incrementar la cobertura de las prestaciones de servicios de salud"/>
    <s v="OE_5"/>
    <m/>
    <n v="0"/>
    <n v="3429.7199999999993"/>
    <n v="0"/>
    <n v="0"/>
    <n v="0"/>
    <s v="99"/>
    <m/>
    <m/>
    <m/>
    <n v="0"/>
    <n v="0"/>
    <n v="0"/>
    <n v="0"/>
    <n v="0"/>
    <n v="0"/>
    <n v="0"/>
    <n v="0"/>
    <n v="0"/>
    <m/>
    <m/>
    <s v="OK"/>
    <s v="OK"/>
    <n v="0"/>
    <s v=""/>
    <n v="0"/>
    <n v="0"/>
    <n v="3429.72"/>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m/>
    <m/>
    <m/>
  </r>
  <r>
    <s v="121004022"/>
    <s v="DIR NAC DISCAPACIDADES REHABILITACION CUIDADOS PALIATIVOS"/>
    <s v="PAGO DE CONTRATO DE EMERGENCIA NO.  00078-2020 (ALCOHOL ETÍLICO)"/>
    <n v="9999"/>
    <x v="4"/>
    <s v="000"/>
    <x v="4"/>
    <x v="16"/>
    <x v="0"/>
    <x v="0"/>
    <s v="0000"/>
    <s v="0000"/>
    <s v="VIGILANCIA Y CONTROL SANITARIO"/>
    <s v="SIN PROYECTO"/>
    <s v=" EMERGENCIA SANITARIA COVID-19"/>
    <s v="MEDICAMENTOS"/>
    <s v="RECURSOS FISCALES"/>
    <s v="SIN ORGANISMO"/>
    <s v="SIN CORRELATIVO"/>
    <s v="EMERGENCIA SANITARIA POR COVID"/>
    <s v="Conducir y coordinar la formulación de iniciativas, estrategias y mecanismos para la implementación de políticas públicas, planes, programas y proyectos para la atención a personas con discapacidades en los servicios de salud del Ministerio de Salud Pública"/>
    <s v="Informe de coordinación para la determinación de planes, programas y proyectos en base a las necesidades identificadas en el tratamiento de discapacidades de manera integrada e integral contemplando casos intra y extra murales y el entorno físico-ambiental"/>
    <s v="ARRASTRE"/>
    <s v="00078-2020"/>
    <s v="OTRO"/>
    <s v="NA"/>
    <s v="02"/>
    <s v="NA"/>
    <s v="NA"/>
    <s v="NO"/>
    <m/>
    <m/>
    <m/>
    <m/>
    <m/>
    <m/>
    <m/>
    <m/>
    <m/>
    <m/>
    <m/>
    <m/>
    <m/>
    <m/>
    <m/>
    <m/>
    <m/>
    <m/>
    <m/>
    <m/>
    <m/>
    <m/>
    <m/>
    <m/>
    <m/>
    <m/>
    <m/>
    <m/>
    <m/>
    <m/>
    <m/>
    <m/>
    <m/>
    <m/>
    <m/>
    <n v="0"/>
    <n v="0"/>
    <n v="0"/>
    <n v="0"/>
    <m/>
    <m/>
    <m/>
    <n v="197600"/>
    <n v="0"/>
    <n v="0"/>
    <n v="0"/>
    <n v="197600"/>
    <n v="0"/>
    <n v="197600"/>
    <m/>
    <m/>
    <m/>
    <m/>
    <m/>
    <m/>
    <m/>
    <m/>
    <m/>
    <n v="197600"/>
    <m/>
    <n v="197600"/>
    <m/>
    <m/>
    <m/>
    <m/>
    <m/>
    <m/>
    <m/>
    <m/>
    <n v="0"/>
    <m/>
    <m/>
    <m/>
    <m/>
    <m/>
    <m/>
    <m/>
    <m/>
    <m/>
    <m/>
    <m/>
    <m/>
    <m/>
    <m/>
    <n v="0"/>
    <n v="197600"/>
    <n v="0"/>
    <n v="197600"/>
    <s v="SI"/>
    <s v="VALIDADO"/>
    <n v="0"/>
    <n v="197600"/>
    <s v="VICEM ATENCION INTEGRAL SALUD"/>
    <s v="SUB REDES ATENCION INTEGRAL EN PRIMER NIVEL "/>
    <s v="PLANTA CENTRAL"/>
    <s v="PICHINCHA"/>
    <s v="QUITO"/>
    <s v="MEDICAMENTOS Y DISPOSITIVOS MÉDICOS"/>
    <s v="0"/>
    <s v="VIG"/>
    <s v="CORRIENTE"/>
    <s v="56000003"/>
    <m/>
    <s v="6. Garantizar el  derecho a la salud integral, gratuita y de calidad"/>
    <s v="OE2 Incrementar la calidad de la vigilancia, prevención y control sanitario en el Sistema Nacional de Salud"/>
    <s v="OE_2"/>
    <m/>
    <n v="197600"/>
    <n v="0"/>
    <n v="0"/>
    <n v="0"/>
    <n v="0"/>
    <s v="53"/>
    <m/>
    <m/>
    <m/>
    <n v="0"/>
    <n v="0"/>
    <n v="0"/>
    <n v="197600"/>
    <n v="0"/>
    <n v="197600"/>
    <n v="197600"/>
    <n v="0"/>
    <n v="197600"/>
    <m/>
    <m/>
    <s v="OK"/>
    <s v="OK"/>
    <n v="0"/>
    <s v="ANTICIPADO"/>
    <n v="0"/>
    <n v="197600"/>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COMPRENDE LAS MEDIDAS DE PREVENCION ACCIONES ESPECIFICAS PARA LA PREVENCION A LA POBLACION Y GRUPOS DE ATENCION PRIORITARIA ENTRE LOS QUE SE ENCUENTRAN PERSONAS CON DISCAPACIDAD Y ADULTOS MAYORES PARA BRINDAR UN ENFOQUE DE DERECHOS ANTE LA EMERGENCIA PARA EVITAR SITUACIONES DE DISCRIMINACION POR EDAD SEXO O DISCAPACIDAD."/>
    <m/>
    <m/>
    <m/>
  </r>
  <r>
    <s v="121004023"/>
    <s v="DIR NAC DISCAPACIDADES REHABILITACION CUIDADOS PALIATIVOS"/>
    <s v="PAGO DE CONTRATO DE EMERGENCIA NO.  00042-2020 (PARACETAMOL)"/>
    <n v="9999"/>
    <x v="0"/>
    <s v="000"/>
    <x v="0"/>
    <x v="16"/>
    <x v="0"/>
    <x v="0"/>
    <s v="0000"/>
    <s v="0000"/>
    <s v="PROVISION Y PRESTACION DE SERVICIOS DE SALUD"/>
    <s v="SIN PROYECTO"/>
    <s v="PRESTACIONES DE SALUD A LA POBLACION"/>
    <s v="MEDICAMENTOS"/>
    <s v="RECURSOS FISCALES"/>
    <s v="SIN ORGANISMO"/>
    <s v="SIN CORRELATIVO"/>
    <s v="EMERGENCIA SANITARIA POR COVID"/>
    <s v="Conducir y coordinar la formulación de iniciativas, estrategias y mecanismos para la implementación de políticas públicas, planes, programas y proyectos para la atención a personas con discapacidades en los servicios de salud del Ministerio de Salud Pública"/>
    <s v="Informe de coordinación para la determinación de planes, programas y proyectos en base a las necesidades identificadas en el tratamiento de discapacidades de manera integrada e integral contemplando casos intra y extra murales y el entorno físico-ambiental"/>
    <s v="ARRASTRE"/>
    <s v="00042-2020"/>
    <s v="OTRO"/>
    <s v="NA"/>
    <s v="02"/>
    <s v="NA"/>
    <s v="NA"/>
    <s v="NO"/>
    <m/>
    <m/>
    <m/>
    <m/>
    <m/>
    <m/>
    <m/>
    <m/>
    <m/>
    <m/>
    <m/>
    <m/>
    <m/>
    <m/>
    <m/>
    <m/>
    <m/>
    <m/>
    <m/>
    <m/>
    <m/>
    <m/>
    <m/>
    <m/>
    <m/>
    <m/>
    <m/>
    <m/>
    <m/>
    <m/>
    <m/>
    <m/>
    <m/>
    <m/>
    <m/>
    <n v="0"/>
    <n v="0"/>
    <n v="0"/>
    <n v="0"/>
    <m/>
    <m/>
    <m/>
    <n v="305500"/>
    <n v="0"/>
    <n v="305500"/>
    <n v="0"/>
    <n v="0"/>
    <n v="0"/>
    <n v="0"/>
    <m/>
    <m/>
    <m/>
    <m/>
    <m/>
    <m/>
    <m/>
    <m/>
    <m/>
    <m/>
    <m/>
    <m/>
    <m/>
    <m/>
    <m/>
    <m/>
    <m/>
    <m/>
    <n v="0"/>
    <m/>
    <n v="0"/>
    <m/>
    <m/>
    <m/>
    <m/>
    <m/>
    <m/>
    <m/>
    <m/>
    <m/>
    <m/>
    <m/>
    <m/>
    <m/>
    <m/>
    <n v="0"/>
    <n v="0"/>
    <n v="0"/>
    <n v="0"/>
    <s v="NO"/>
    <s v="VALIDADO"/>
    <n v="0"/>
    <n v="0"/>
    <s v="VICEM ATENCION INTEGRAL SALUD"/>
    <s v="SUB REDES ATENCION INTEGRAL EN PRIMER NIVEL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m/>
    <m/>
    <m/>
  </r>
  <r>
    <s v="121004024"/>
    <s v="DIR NAC DISCAPACIDADES REHABILITACION CUIDADOS PALIATIVOS"/>
    <s v="PAGO DE CONTRATO DE EMERGENCIA NO.  CE-20200001847292 (SALBUTAMOL)"/>
    <n v="9999"/>
    <x v="0"/>
    <s v="000"/>
    <x v="0"/>
    <x v="12"/>
    <x v="0"/>
    <x v="0"/>
    <s v="0000"/>
    <s v="0000"/>
    <s v="PROVISION Y PRESTACION DE SERVICIOS DE SALUD"/>
    <s v="SIN PROYECTO"/>
    <s v="PRESTACIONES DE SALUD A LA POBLACION"/>
    <s v="OBLIGACIONES DE EJERCICIOS ANTERIORES POR EGRESOS"/>
    <s v="RECURSOS FISCALES"/>
    <s v="SIN ORGANISMO"/>
    <s v="SIN CORRELATIVO"/>
    <s v="EMERGENCIA SANITARIA POR COVID"/>
    <s v="Conducir y coordinar la formulación de iniciativas, estrategias y mecanismos para la implementación de políticas públicas, planes, programas y proyectos para la atención a personas con discapacidades en los servicios de salud del Ministerio de Salud Pública"/>
    <s v="Informe de coordinación para la determinación de planes, programas y proyectos en base a las necesidades identificadas en el tratamiento de discapacidades de manera integrada e integral contemplando casos intra y extra murales y el entorno físico-ambiental"/>
    <s v="ARRASTRE"/>
    <s v="00050-2020"/>
    <s v="OTRO"/>
    <s v="NA"/>
    <s v="06"/>
    <s v="NA"/>
    <s v="NA"/>
    <s v="NO"/>
    <m/>
    <m/>
    <m/>
    <m/>
    <m/>
    <m/>
    <m/>
    <m/>
    <m/>
    <m/>
    <m/>
    <m/>
    <m/>
    <m/>
    <m/>
    <m/>
    <m/>
    <m/>
    <m/>
    <m/>
    <m/>
    <m/>
    <m/>
    <m/>
    <m/>
    <m/>
    <m/>
    <m/>
    <m/>
    <m/>
    <m/>
    <m/>
    <m/>
    <m/>
    <m/>
    <n v="0"/>
    <n v="0"/>
    <n v="0"/>
    <n v="0"/>
    <m/>
    <m/>
    <m/>
    <n v="127500"/>
    <n v="0"/>
    <n v="0"/>
    <n v="0"/>
    <n v="127500"/>
    <n v="0"/>
    <n v="127500"/>
    <m/>
    <m/>
    <m/>
    <m/>
    <m/>
    <m/>
    <m/>
    <m/>
    <m/>
    <m/>
    <m/>
    <m/>
    <m/>
    <m/>
    <m/>
    <n v="127500"/>
    <m/>
    <n v="127500"/>
    <m/>
    <m/>
    <m/>
    <m/>
    <m/>
    <m/>
    <m/>
    <m/>
    <m/>
    <m/>
    <m/>
    <m/>
    <m/>
    <m/>
    <m/>
    <m/>
    <m/>
    <n v="0"/>
    <n v="127500"/>
    <n v="0"/>
    <n v="127500"/>
    <s v="SI"/>
    <s v="VALIDADO"/>
    <n v="0"/>
    <n v="127500"/>
    <s v="VICEM ATENCION INTEGRAL SALUD"/>
    <s v="SUB REDES ATENCION INTEGRAL EN PRIMER NIVEL "/>
    <s v="PLANTA CENTRAL"/>
    <s v="PICHINCHA"/>
    <s v="QUITO"/>
    <s v="PASIVO AÑOS ANTERIORES"/>
    <s v="0"/>
    <s v="PROV"/>
    <s v="CORRIENTE"/>
    <s v="90000001"/>
    <m/>
    <s v="6. Garantizar el  derecho a la salud integral, gratuita y de calidad"/>
    <s v="OE5 Incrementar la cobertura de las prestaciones de servicios de salud"/>
    <s v="OE_5"/>
    <m/>
    <n v="127500"/>
    <n v="0"/>
    <n v="0"/>
    <n v="0"/>
    <n v="0"/>
    <s v="99"/>
    <m/>
    <m/>
    <m/>
    <n v="0"/>
    <n v="0"/>
    <n v="0"/>
    <n v="0"/>
    <n v="0"/>
    <n v="0"/>
    <n v="0"/>
    <n v="0"/>
    <n v="0"/>
    <m/>
    <m/>
    <s v="OK"/>
    <s v="OK"/>
    <n v="0"/>
    <s v=""/>
    <n v="0"/>
    <n v="0"/>
    <n v="127500"/>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m/>
    <m/>
    <m/>
  </r>
  <r>
    <s v="121004025"/>
    <s v="DIR NAC DISCAPACIDADES REHABILITACION CUIDADOS PALIATIVOS"/>
    <s v="ASIGNACION DE FUENTE 998 - ANTICIPO DE CONTRATO DE ARRASTRE E-SIGEF 320-9999-0000-0078-2020"/>
    <n v="9999"/>
    <x v="4"/>
    <s v="000"/>
    <x v="4"/>
    <x v="16"/>
    <x v="0"/>
    <x v="1"/>
    <s v="0000"/>
    <s v="0000"/>
    <s v="VIGILANCIA Y CONTROL SANITARIO"/>
    <s v="SIN PROYECTO"/>
    <s v=" EMERGENCIA SANITARIA COVID-19"/>
    <s v="MEDICAMENTOS"/>
    <s v="EJERCICIOS ANTERIORES"/>
    <s v="SIN ORGANISMO"/>
    <s v="SIN CORRELATIVO"/>
    <s v="N/A"/>
    <s v="l) Planificar en base a los lineamientos estratégicos, la gestión de compra y suministro de medicamentos y dispositivos médicos para el sector salud, acorde con el perfil epidemiológico, la demanda de la población y otros insumos generados desde las distintas instancias del Ministerio de Salud Pública"/>
    <s v="Plan estratégico y plan anual de compras de medicamentos y dispositivos médicos, programación de compras articuladamente con las instancias respectivas del Ministerio de Salud Pública"/>
    <s v="NUEVA"/>
    <m/>
    <m/>
    <s v=""/>
    <s v="02"/>
    <s v="NA"/>
    <s v="NA"/>
    <s v="NO"/>
    <n v="0"/>
    <n v="0"/>
    <n v="0"/>
    <n v="0"/>
    <n v="0"/>
    <n v="0"/>
    <n v="0"/>
    <n v="0"/>
    <n v="0"/>
    <n v="0"/>
    <n v="0"/>
    <n v="0"/>
    <n v="0"/>
    <n v="0"/>
    <n v="0"/>
    <n v="0"/>
    <n v="0"/>
    <n v="0"/>
    <n v="0"/>
    <n v="0"/>
    <n v="0"/>
    <n v="0"/>
    <n v="0"/>
    <n v="0"/>
    <n v="0"/>
    <n v="0"/>
    <n v="0"/>
    <n v="0"/>
    <n v="0"/>
    <n v="0"/>
    <n v="0"/>
    <n v="0"/>
    <n v="0"/>
    <n v="0"/>
    <n v="0"/>
    <n v="0"/>
    <n v="0"/>
    <n v="0"/>
    <n v="0"/>
    <m/>
    <m/>
    <n v="1"/>
    <n v="296400"/>
    <n v="0"/>
    <n v="0"/>
    <n v="0"/>
    <n v="296400"/>
    <n v="0"/>
    <n v="296400"/>
    <n v="0"/>
    <n v="0"/>
    <n v="0"/>
    <n v="0"/>
    <n v="0"/>
    <n v="0"/>
    <n v="0"/>
    <n v="0"/>
    <n v="0"/>
    <n v="0"/>
    <n v="0"/>
    <n v="0"/>
    <n v="0"/>
    <n v="0"/>
    <n v="0"/>
    <n v="0"/>
    <n v="0"/>
    <n v="0"/>
    <n v="0"/>
    <n v="0"/>
    <n v="0"/>
    <n v="0"/>
    <n v="0"/>
    <n v="0"/>
    <n v="0"/>
    <n v="0"/>
    <n v="0"/>
    <n v="0"/>
    <n v="0"/>
    <n v="0"/>
    <n v="0"/>
    <n v="0"/>
    <n v="0"/>
    <n v="296400"/>
    <n v="0"/>
    <n v="296400"/>
    <n v="296400"/>
    <n v="0"/>
    <n v="296400"/>
    <s v="SI"/>
    <s v="VALIDADO"/>
    <n v="0"/>
    <n v="296400"/>
    <s v="VICEM ATENCION INTEGRAL SALUD"/>
    <s v="SUB REDES ATENCION INTEGRAL EN PRIMER NIVEL "/>
    <s v="PLANTA CENTRAL"/>
    <s v="PICHINCHA"/>
    <s v="QUITO"/>
    <s v="MEDICAMENTOS Y DISPOSITIVOS MÉDICOS"/>
    <s v="0"/>
    <s v="VIG"/>
    <s v="CORRIENTE"/>
    <s v="56000003"/>
    <m/>
    <s v="6. Garantizar el  derecho a la salud integral, gratuita y de calidad"/>
    <s v="OE2 Incrementar la calidad de la vigilancia, prevención y control sanitario en el Sistema Nacional de Salud"/>
    <s v="OE_2"/>
    <m/>
    <n v="0"/>
    <n v="296400"/>
    <n v="0"/>
    <n v="0"/>
    <n v="0"/>
    <s v="53"/>
    <m/>
    <m/>
    <m/>
    <n v="0"/>
    <n v="0"/>
    <n v="0"/>
    <n v="0"/>
    <n v="0"/>
    <n v="0"/>
    <n v="0"/>
    <n v="0"/>
    <n v="0"/>
    <m/>
    <m/>
    <s v="OK"/>
    <s v="OK"/>
    <n v="0"/>
    <s v=""/>
    <n v="0"/>
    <n v="0"/>
    <n v="29640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COMPRENDE LAS MEDIDAS DE PREVENCION ACCIONES ESPECIFICAS PARA LA PREVENCION A LA POBLACION Y GRUPOS DE ATENCION PRIORITARIA ENTRE LOS QUE SE ENCUENTRAN PERSONAS CON DISCAPACIDAD Y ADULTOS MAYORES PARA BRINDAR UN ENFOQUE DE DERECHOS ANTE LA EMERGENCIA PARA EVITAR SITUACIONES DE DISCRIMINACION POR EDAD SEXO O DISCAPACIDAD."/>
    <m/>
    <m/>
    <m/>
  </r>
  <r>
    <s v="111002001"/>
    <s v="DIR ARTICULACION RED PUBLICA COMPLEMENTARIA "/>
    <s v="Pago de tratamientos médicos casos de pacientes por derivación internacional"/>
    <n v="9999"/>
    <x v="5"/>
    <s v="000"/>
    <x v="3"/>
    <x v="30"/>
    <x v="0"/>
    <x v="0"/>
    <s v="0000"/>
    <s v="0000"/>
    <s v="GOBERNANZA DE LA SALUD"/>
    <s v="SIN PROYECTO"/>
    <s v="PRESTACIONES DE SALUD ENFERMEDADES RARAS CATASTROFICAS OTRAS ESPECIALES"/>
    <s v="SERVICIOS MEDICOS HOSPITALARIOS Y COMPLEMENTARIOS"/>
    <s v="RECURSOS FISCALES"/>
    <s v="SIN ORGANISMO"/>
    <s v="SIN CORRELATIVO"/>
    <s v="NO APLICA"/>
    <s v="J. GESTIONAR INTERNACIONALMENTE LA RESOLUCIÓN DE CASOS DE ATENCIONES DE ALTA COMPLEJIDAD A PACIENTES QUE SEAN SOLICITADOS A LA INSTITUCIÓN, ASEGURANDO SEGUIMIENTO Y LA CONFIDENCIALIDAD;"/>
    <s v="17. INFORME TÉCNICO DE LA RESOLUCIÓN DE CASOS DE ATENCIONES DE ALTA COMPLEJIDAD A PACIENTES QUE SEAN SOLICITADOS A LA INSTITUCIÓN, ASEGURANDO SEGUIMIENTO Y LA CONFIDENCIALIDAD, A NIVEL INTERNACIONAL."/>
    <s v="NUEVA"/>
    <m/>
    <m/>
    <s v=""/>
    <s v="06"/>
    <s v="NA"/>
    <s v="NA"/>
    <s v="NO"/>
    <n v="0"/>
    <n v="0"/>
    <n v="0"/>
    <n v="0"/>
    <n v="0"/>
    <n v="0"/>
    <n v="1000000"/>
    <n v="0"/>
    <n v="1000000"/>
    <n v="0"/>
    <n v="0"/>
    <n v="0"/>
    <n v="0"/>
    <n v="0"/>
    <n v="0"/>
    <n v="0"/>
    <n v="0"/>
    <n v="0"/>
    <n v="0"/>
    <n v="0"/>
    <n v="0"/>
    <n v="0"/>
    <n v="0"/>
    <n v="0"/>
    <n v="0"/>
    <n v="0"/>
    <n v="0"/>
    <n v="0"/>
    <n v="0"/>
    <n v="0"/>
    <n v="0"/>
    <n v="0"/>
    <n v="0"/>
    <n v="0"/>
    <n v="0"/>
    <n v="0"/>
    <n v="1000000"/>
    <n v="0"/>
    <n v="1000000"/>
    <m/>
    <s v="SI"/>
    <n v="1"/>
    <n v="0"/>
    <n v="0"/>
    <n v="100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SE RECTORIA SISTEMA NACIONAL SALUD"/>
    <s v="PLANTA CENTRAL"/>
    <s v="PICHINCHA"/>
    <s v="QUITO"/>
    <s v="RED PÚBLICA Y COMPLEMENTARIA"/>
    <s v="0"/>
    <s v="GOB"/>
    <s v="CORRIENTE"/>
    <s v="58000002"/>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LA OBTENCION Y DISPONIBILIDAD DE SERVICIOS Y MEDICAMENTOS PARA ENFERMEDADES RARAS Y CATASTROFICAS TIENEN UN ALTO COSTO SOCIAL Y FINANCIERO CONSTITUYENDOSE DE ESTA MANERA EN UN RECURSO PRIORITARIO MUCHAS VECES ESCASO Y QUE REQUIERE POR LO TANTO UNA CORRECTA UTILIZACION."/>
    <n v="6000000"/>
    <n v="4800000"/>
    <n v="4500000"/>
  </r>
  <r>
    <s v="111002002"/>
    <s v="DIR ARTICULACION RED PUBLICA COMPLEMENTARIA "/>
    <s v="Pago de tratamientos médicos casos de pacientes por derivación internacional"/>
    <n v="9999"/>
    <x v="5"/>
    <s v="000"/>
    <x v="3"/>
    <x v="30"/>
    <x v="0"/>
    <x v="0"/>
    <s v="0000"/>
    <s v="0000"/>
    <s v="GOBERNANZA DE LA SALUD"/>
    <s v="SIN PROYECTO"/>
    <s v="PRESTACIONES DE SALUD ENFERMEDADES RARAS CATASTROFICAS OTRAS ESPECIALES"/>
    <s v="SERVICIOS MEDICOS HOSPITALARIOS Y COMPLEMENTARIOS"/>
    <s v="RECURSOS FISCALES"/>
    <s v="SIN ORGANISMO"/>
    <s v="SIN CORRELATIVO"/>
    <s v="NO APLICA"/>
    <s v="J. GESTIONAR INTERNACIONALMENTE LA RESOLUCIÓN DE CASOS DE ATENCIONES DE ALTA COMPLEJIDAD A PACIENTES QUE SEAN SOLICITADOS A LA INSTITUCIÓN, ASEGURANDO SEGUIMIENTO Y LA CONFIDENCIALIDAD;"/>
    <s v="17. INFORME TÉCNICO DE LA RESOLUCIÓN DE CASOS DE ATENCIONES DE ALTA COMPLEJIDAD A PACIENTES QUE SEAN SOLICITADOS A LA INSTITUCIÓN, ASEGURANDO SEGUIMIENTO Y LA CONFIDENCIALIDAD, A NIVEL INTERNACIONAL."/>
    <s v="NUEVA"/>
    <m/>
    <m/>
    <s v=""/>
    <s v="06"/>
    <s v="NA"/>
    <s v="NA"/>
    <s v="NO IDENTIF AREA REQ"/>
    <n v="0"/>
    <n v="0"/>
    <n v="0"/>
    <n v="0"/>
    <n v="0"/>
    <n v="0"/>
    <n v="0"/>
    <n v="0"/>
    <n v="0"/>
    <n v="0"/>
    <n v="0"/>
    <n v="0"/>
    <n v="4500000"/>
    <n v="0"/>
    <n v="4500000"/>
    <n v="0"/>
    <n v="0"/>
    <n v="0"/>
    <n v="0"/>
    <n v="0"/>
    <n v="0"/>
    <n v="0"/>
    <n v="0"/>
    <n v="0"/>
    <n v="0"/>
    <n v="0"/>
    <n v="0"/>
    <n v="0"/>
    <n v="0"/>
    <n v="0"/>
    <n v="0"/>
    <n v="0"/>
    <n v="0"/>
    <n v="0"/>
    <n v="0"/>
    <n v="0"/>
    <n v="4500000"/>
    <n v="0"/>
    <n v="4500000"/>
    <m/>
    <s v="NO"/>
    <n v="1"/>
    <n v="0"/>
    <n v="0"/>
    <n v="450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SE RECTORIA SISTEMA NACIONAL SALUD"/>
    <s v="PLANTA CENTRAL"/>
    <s v="PICHINCHA"/>
    <s v="QUITO"/>
    <s v="RED PÚBLICA Y COMPLEMENTARIA"/>
    <s v="0"/>
    <s v="GOB"/>
    <s v="CORRIENTE"/>
    <s v="58000002"/>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LA OBTENCION Y DISPONIBILIDAD DE SERVICIOS Y MEDICAMENTOS PARA ENFERMEDADES RARAS Y CATASTROFICAS TIENEN UN ALTO COSTO SOCIAL Y FINANCIERO CONSTITUYENDOSE DE ESTA MANERA EN UN RECURSO PRIORITARIO MUCHAS VECES ESCASO Y QUE REQUIERE POR LO TANTO UNA CORRECTA UTILIZACION."/>
    <n v="6000000"/>
    <n v="4800000"/>
    <n v="4500000"/>
  </r>
  <r>
    <s v="111002003"/>
    <s v="DIR ARTICULACION RED PUBLICA COMPLEMENTARIA "/>
    <s v="Pago de tratamientos médicos casos de pacientes por derivación internacional"/>
    <n v="9999"/>
    <x v="5"/>
    <s v="000"/>
    <x v="3"/>
    <x v="30"/>
    <x v="0"/>
    <x v="0"/>
    <s v="0000"/>
    <s v="0000"/>
    <s v="GOBERNANZA DE LA SALUD"/>
    <s v="SIN PROYECTO"/>
    <s v="PRESTACIONES DE SALUD ENFERMEDADES RARAS CATASTROFICAS OTRAS ESPECIALES"/>
    <s v="SERVICIOS MEDICOS HOSPITALARIOS Y COMPLEMENTARIOS"/>
    <s v="RECURSOS FISCALES"/>
    <s v="SIN ORGANISMO"/>
    <s v="SIN CORRELATIVO"/>
    <s v="NO APLICA"/>
    <s v="J. GESTIONAR INTERNACIONALMENTE LA RESOLUCIÓN DE CASOS DE ATENCIONES DE ALTA COMPLEJIDAD A PACIENTES QUE SEAN SOLICITADOS A LA INSTITUCIÓN, ASEGURANDO SEGUIMIENTO Y LA CONFIDENCIALIDAD;"/>
    <s v="17. INFORME TÉCNICO DE LA RESOLUCIÓN DE CASOS DE ATENCIONES DE ALTA COMPLEJIDAD A PACIENTES QUE SEAN SOLICITADOS A LA INSTITUCIÓN, ASEGURANDO SEGUIMIENTO Y LA CONFIDENCIALIDAD, A NIVEL INTERNACIONAL."/>
    <s v="ARRASTRE"/>
    <m/>
    <m/>
    <s v=""/>
    <s v="06"/>
    <s v="NA"/>
    <s v="NA"/>
    <s v="NO"/>
    <n v="0"/>
    <n v="0"/>
    <n v="0"/>
    <n v="0"/>
    <n v="0"/>
    <n v="0"/>
    <n v="800000"/>
    <n v="0"/>
    <n v="800000"/>
    <n v="0"/>
    <n v="0"/>
    <n v="0"/>
    <n v="0"/>
    <n v="0"/>
    <n v="0"/>
    <n v="0"/>
    <n v="0"/>
    <n v="0"/>
    <n v="0"/>
    <n v="0"/>
    <n v="0"/>
    <n v="0"/>
    <n v="0"/>
    <n v="0"/>
    <n v="0"/>
    <n v="0"/>
    <n v="0"/>
    <n v="0"/>
    <n v="0"/>
    <n v="0"/>
    <n v="0"/>
    <n v="0"/>
    <n v="0"/>
    <n v="0"/>
    <n v="0"/>
    <n v="0"/>
    <n v="800000"/>
    <n v="0"/>
    <n v="800000"/>
    <m/>
    <s v="SI"/>
    <n v="1"/>
    <n v="0"/>
    <n v="0"/>
    <n v="80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SE RECTORIA SISTEMA NACIONAL SALUD"/>
    <s v="PLANTA CENTRAL"/>
    <s v="PICHINCHA"/>
    <s v="QUITO"/>
    <s v="RED PÚBLICA Y COMPLEMENTARIA"/>
    <s v="0"/>
    <s v="GOB"/>
    <s v="CORRIENTE"/>
    <s v="58000002"/>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LA OBTENCION Y DISPONIBILIDAD DE SERVICIOS Y MEDICAMENTOS PARA ENFERMEDADES RARAS Y CATASTROFICAS TIENEN UN ALTO COSTO SOCIAL Y FINANCIERO CONSTITUYENDOSE DE ESTA MANERA EN UN RECURSO PRIORITARIO MUCHAS VECES ESCASO Y QUE REQUIERE POR LO TANTO UNA CORRECTA UTILIZACION."/>
    <n v="1200000"/>
    <n v="960000"/>
    <n v="0"/>
  </r>
  <r>
    <s v="111002004"/>
    <s v="DIR ARTICULACION RED PUBLICA COMPLEMENTARIA "/>
    <s v="Pago viaticos al exterior casos de pacientes por derivaciòn internacional"/>
    <n v="9999"/>
    <x v="5"/>
    <s v="000"/>
    <x v="3"/>
    <x v="33"/>
    <x v="0"/>
    <x v="0"/>
    <s v="0000"/>
    <s v="0000"/>
    <s v="GOBERNANZA DE LA SALUD"/>
    <s v="SIN PROYECTO"/>
    <s v="PRESTACIONES DE SALUD ENFERMEDADES RARAS CATASTROFICAS OTRAS ESPECIALES"/>
    <s v="VIATICOS Y SUBSISTENCIAS EN EL EXTERIOR"/>
    <s v="RECURSOS FISCALES"/>
    <s v="SIN ORGANISMO"/>
    <s v="SIN CORRELATIVO"/>
    <s v="NO APLICA"/>
    <s v="J. GESTIONAR INTERNACIONALMENTE LA RESOLUCIÓN DE CASOS DE ATENCIONES DE ALTA COMPLEJIDAD A PACIENTES QUE SEAN SOLICITADOS A LA INSTITUCIÓN, ASEGURANDO SEGUIMIENTO Y LA CONFIDENCIALIDAD;"/>
    <s v="17. INFORME TÉCNICO DE LA RESOLUCIÓN DE CASOS DE ATENCIONES DE ALTA COMPLEJIDAD A PACIENTES QUE SEAN SOLICITADOS A LA INSTITUCIÓN, ASEGURANDO SEGUIMIENTO Y LA CONFIDENCIALIDAD, A NIVEL INTERNACIONAL."/>
    <s v="NUEVA"/>
    <m/>
    <m/>
    <s v=""/>
    <s v="06"/>
    <s v="NA"/>
    <s v="NA"/>
    <s v="NO"/>
    <n v="0"/>
    <n v="0"/>
    <n v="0"/>
    <n v="0"/>
    <n v="0"/>
    <n v="0"/>
    <n v="892514.23"/>
    <n v="0"/>
    <n v="892514.23"/>
    <n v="0"/>
    <n v="0"/>
    <n v="0"/>
    <n v="0"/>
    <n v="0"/>
    <n v="0"/>
    <n v="0"/>
    <n v="0"/>
    <n v="0"/>
    <n v="0"/>
    <n v="0"/>
    <n v="0"/>
    <n v="0"/>
    <n v="0"/>
    <n v="0"/>
    <n v="0"/>
    <n v="0"/>
    <n v="0"/>
    <n v="0"/>
    <n v="0"/>
    <n v="0"/>
    <n v="0"/>
    <n v="0"/>
    <n v="0"/>
    <n v="0"/>
    <n v="0"/>
    <n v="0"/>
    <n v="892514.23"/>
    <n v="0"/>
    <n v="892514.23"/>
    <m/>
    <s v="SI"/>
    <n v="1"/>
    <n v="0"/>
    <n v="0"/>
    <n v="892514.23"/>
    <n v="0"/>
    <n v="0"/>
    <n v="0"/>
    <n v="0"/>
    <n v="0"/>
    <n v="0"/>
    <n v="0"/>
    <n v="0"/>
    <n v="0"/>
    <n v="0"/>
    <n v="0"/>
    <n v="0"/>
    <n v="0"/>
    <n v="0"/>
    <n v="0"/>
    <n v="0"/>
    <n v="0"/>
    <n v="0"/>
    <n v="0"/>
    <n v="0"/>
    <n v="0"/>
    <n v="0"/>
    <n v="0"/>
    <n v="0"/>
    <n v="0"/>
    <n v="0"/>
    <n v="0"/>
    <n v="0"/>
    <n v="0"/>
    <n v="0"/>
    <n v="0"/>
    <n v="0"/>
    <n v="0"/>
    <n v="0"/>
    <n v="0"/>
    <n v="0"/>
    <n v="0"/>
    <n v="0"/>
    <n v="0"/>
    <n v="0"/>
    <n v="0"/>
    <n v="0"/>
    <n v="0"/>
    <s v="NO"/>
    <s v="VALIDADO"/>
    <n v="0"/>
    <n v="0"/>
    <s v="VICEM GOBERNANZA  SALUD"/>
    <s v="SUBSE RECTORIA SISTEMA NACIONAL SALUD"/>
    <s v="PLANTA CENTRAL"/>
    <s v="PICHINCHA"/>
    <s v="QUITO"/>
    <s v="GASTOS OPERATIVOS"/>
    <s v="0"/>
    <s v="GOB"/>
    <s v="CORRIENTE"/>
    <s v="58000002"/>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LA OBTENCION Y DISPONIBILIDAD DE SERVICIOS Y MEDICAMENTOS PARA ENFERMEDADES RARAS Y CATASTROFICAS TIENEN UN ALTO COSTO SOCIAL Y FINANCIERO CONSTITUYENDOSE DE ESTA MANERA EN UN RECURSO PRIORITARIO MUCHAS VECES ESCASO Y QUE REQUIERE POR LO TANTO UNA CORRECTA UTILIZACION."/>
    <n v="2000000"/>
    <n v="1600000"/>
    <n v="1500000"/>
  </r>
  <r>
    <s v="111002005"/>
    <s v="DIR ARTICULACION RED PUBLICA COMPLEMENTARIA "/>
    <s v="Pago viaticos al exterior casos de pacientes por derivaciòn internacional"/>
    <n v="9999"/>
    <x v="5"/>
    <s v="000"/>
    <x v="3"/>
    <x v="33"/>
    <x v="0"/>
    <x v="0"/>
    <s v="0000"/>
    <s v="0000"/>
    <s v="GOBERNANZA DE LA SALUD"/>
    <s v="SIN PROYECTO"/>
    <s v="PRESTACIONES DE SALUD ENFERMEDADES RARAS CATASTROFICAS OTRAS ESPECIALES"/>
    <s v="VIATICOS Y SUBSISTENCIAS EN EL EXTERIOR"/>
    <s v="RECURSOS FISCALES"/>
    <s v="SIN ORGANISMO"/>
    <s v="SIN CORRELATIVO"/>
    <s v="NO APLICA"/>
    <s v="J. GESTIONAR INTERNACIONALMENTE LA RESOLUCIÓN DE CASOS DE ATENCIONES DE ALTA COMPLEJIDAD A PACIENTES QUE SEAN SOLICITADOS A LA INSTITUCIÓN, ASEGURANDO SEGUIMIENTO Y LA CONFIDENCIALIDAD;"/>
    <s v="17. INFORME TÉCNICO DE LA RESOLUCIÓN DE CASOS DE ATENCIONES DE ALTA COMPLEJIDAD A PACIENTES QUE SEAN SOLICITADOS A LA INSTITUCIÓN, ASEGURANDO SEGUIMIENTO Y LA CONFIDENCIALIDAD, A NIVEL INTERNACIONAL."/>
    <s v="NUEVA"/>
    <m/>
    <m/>
    <s v=""/>
    <s v="06"/>
    <s v="NA"/>
    <s v="NA"/>
    <s v="NO IDENTIF AREA REQ"/>
    <n v="0"/>
    <n v="0"/>
    <n v="0"/>
    <n v="0"/>
    <n v="0"/>
    <n v="0"/>
    <n v="0"/>
    <n v="0"/>
    <n v="0"/>
    <n v="0"/>
    <n v="0"/>
    <n v="0"/>
    <n v="1500000"/>
    <n v="0"/>
    <n v="1500000"/>
    <n v="0"/>
    <n v="0"/>
    <n v="0"/>
    <n v="0"/>
    <n v="0"/>
    <n v="0"/>
    <n v="0"/>
    <n v="0"/>
    <n v="0"/>
    <n v="0"/>
    <n v="0"/>
    <n v="0"/>
    <n v="0"/>
    <n v="0"/>
    <n v="0"/>
    <n v="0"/>
    <n v="0"/>
    <n v="0"/>
    <n v="0"/>
    <n v="0"/>
    <n v="0"/>
    <n v="1500000"/>
    <n v="0"/>
    <n v="1500000"/>
    <m/>
    <s v="NO"/>
    <n v="1"/>
    <n v="0"/>
    <n v="0"/>
    <n v="150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SE RECTORIA SISTEMA NACIONAL SALUD"/>
    <s v="PLANTA CENTRAL"/>
    <s v="PICHINCHA"/>
    <s v="QUITO"/>
    <s v="GASTOS OPERATIVOS"/>
    <s v="0"/>
    <s v="GOB"/>
    <s v="CORRIENTE"/>
    <s v="58000002"/>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LA OBTENCION Y DISPONIBILIDAD DE SERVICIOS Y MEDICAMENTOS PARA ENFERMEDADES RARAS Y CATASTROFICAS TIENEN UN ALTO COSTO SOCIAL Y FINANCIERO CONSTITUYENDOSE DE ESTA MANERA EN UN RECURSO PRIORITARIO MUCHAS VECES ESCASO Y QUE REQUIERE POR LO TANTO UNA CORRECTA UTILIZACION."/>
    <n v="2000000"/>
    <n v="1600000"/>
    <n v="1500000"/>
  </r>
  <r>
    <s v="111002006"/>
    <s v="DIR ARTICULACION RED PUBLICA COMPLEMENTARIA "/>
    <s v="Pagos prestaciones de servicios de Salud la Red otros servicios excepto Dialisis/Hemodiálisis"/>
    <n v="9999"/>
    <x v="5"/>
    <s v="000"/>
    <x v="3"/>
    <x v="30"/>
    <x v="0"/>
    <x v="0"/>
    <s v="0000"/>
    <s v="0000"/>
    <s v="GOBERNANZA DE LA SALUD"/>
    <s v="SIN PROYECTO"/>
    <s v="PRESTACIONES DE SALUD ENFERMEDADES RARAS CATASTROFICAS OTRAS ESPECIALES"/>
    <s v="SERVICIOS MEDICOS HOSPITALARIOS Y COMPLEMENTARIOS"/>
    <s v="RECURSOS FISCALES"/>
    <s v="SIN ORGANISMO"/>
    <s v="SIN CORRELATIVO"/>
    <s v="NO APLICA"/>
    <s v="F. REALIZAR LA SUPERVISIÓN A LA APLICACIÓN DEL TARIFARIO DE PRESTACIONES EN LOS PROCESOS DE RECONOCIMIENTO ECONÓMICO PARA EL SISTEMA NACIONAL DE SALUD, EN LA RED PÚBLICA INTEGRAL DE SALUD Y RED PRIVADA COMPLEMENTARIA DE SALUD, A TRAVÉS DE LOS NIVELES DESCONCENTRADOS;"/>
    <s v="5. METODOLOGÍA Y/O LINEAMIENTOS PARA LA PRELACIÓN Y ORDEN DE AUDITORÍA DE LA CALIDAD DE LA FACTURACIÓN DE LOS SERVICIOS DE SALUD Y RECONOCIMIENTO ECONÓMICO DE LAS PRESTACIONES EFECTUADAS EN ESTABLECIMIENTOS DE SALUD DE LA RED PÚBLICA INTEGRAL DE SALUD Y DE LA RED PRIVADA COMPLEMENTARIA. "/>
    <s v="NUEVA"/>
    <m/>
    <m/>
    <s v=""/>
    <s v="06"/>
    <s v="NA"/>
    <s v="NA"/>
    <s v="NO IDENTIF AREA REQ"/>
    <n v="0"/>
    <n v="0"/>
    <n v="0"/>
    <n v="0"/>
    <n v="0"/>
    <n v="0"/>
    <n v="0"/>
    <n v="0"/>
    <n v="0"/>
    <n v="0"/>
    <n v="0"/>
    <n v="0"/>
    <n v="60713138.950000003"/>
    <n v="0"/>
    <n v="60713138.950000003"/>
    <n v="0"/>
    <n v="0"/>
    <n v="0"/>
    <n v="0"/>
    <n v="0"/>
    <n v="0"/>
    <n v="0"/>
    <n v="0"/>
    <n v="0"/>
    <n v="0"/>
    <n v="0"/>
    <n v="0"/>
    <n v="0"/>
    <n v="0"/>
    <n v="0"/>
    <n v="0"/>
    <n v="0"/>
    <n v="0"/>
    <n v="0"/>
    <n v="0"/>
    <n v="0"/>
    <n v="60713138.950000003"/>
    <n v="0"/>
    <n v="60713138.950000003"/>
    <m/>
    <s v="NO"/>
    <n v="1"/>
    <n v="0"/>
    <n v="0"/>
    <n v="60713138.950000003"/>
    <n v="0"/>
    <n v="0"/>
    <n v="0"/>
    <n v="0"/>
    <n v="0"/>
    <n v="0"/>
    <n v="0"/>
    <n v="0"/>
    <n v="0"/>
    <n v="0"/>
    <n v="0"/>
    <n v="0"/>
    <n v="0"/>
    <n v="0"/>
    <n v="0"/>
    <n v="0"/>
    <n v="0"/>
    <n v="0"/>
    <n v="0"/>
    <n v="0"/>
    <n v="0"/>
    <n v="0"/>
    <n v="0"/>
    <n v="0"/>
    <n v="0"/>
    <n v="0"/>
    <n v="0"/>
    <n v="0"/>
    <n v="0"/>
    <n v="0"/>
    <n v="0"/>
    <n v="0"/>
    <n v="0"/>
    <n v="0"/>
    <n v="0"/>
    <n v="0"/>
    <n v="0"/>
    <n v="0"/>
    <n v="0"/>
    <n v="0"/>
    <n v="0"/>
    <n v="0"/>
    <n v="0"/>
    <s v="NO"/>
    <s v="VALIDADO"/>
    <n v="0"/>
    <n v="0"/>
    <s v="VICEM GOBERNANZA  SALUD"/>
    <s v="SUBSE RECTORIA SISTEMA NACIONAL SALUD"/>
    <s v="PLANTA CENTRAL"/>
    <s v="PICHINCHA"/>
    <s v="QUITO"/>
    <s v="RED PÚBLICA Y COMPLEMENTARIA"/>
    <s v="0"/>
    <s v="GOB"/>
    <s v="CORRIENTE"/>
    <s v="58000002"/>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LA OBTENCION Y DISPONIBILIDAD DE SERVICIOS Y MEDICAMENTOS PARA ENFERMEDADES RARAS Y CATASTROFICAS TIENEN UN ALTO COSTO SOCIAL Y FINANCIERO CONSTITUYENDOSE DE ESTA MANERA EN UN RECURSO PRIORITARIO MUCHAS VECES ESCASO Y QUE REQUIERE POR LO TANTO UNA CORRECTA UTILIZACION."/>
    <n v="150000000"/>
    <n v="120000000"/>
    <n v="60713138.950000003"/>
  </r>
  <r>
    <s v="111002007"/>
    <s v="DIR ARTICULACION RED PUBLICA COMPLEMENTARIA "/>
    <s v="Pagos prestaciones de servicios de Salud la Red otros servicios excepto Dialisis/Hemodiálisis"/>
    <n v="9999"/>
    <x v="5"/>
    <s v="000"/>
    <x v="3"/>
    <x v="30"/>
    <x v="0"/>
    <x v="0"/>
    <s v="0000"/>
    <s v="0000"/>
    <s v="GOBERNANZA DE LA SALUD"/>
    <s v="SIN PROYECTO"/>
    <s v="PRESTACIONES DE SALUD ENFERMEDADES RARAS CATASTROFICAS OTRAS ESPECIALES"/>
    <s v="SERVICIOS MEDICOS HOSPITALARIOS Y COMPLEMENTARIOS"/>
    <s v="RECURSOS FISCALES"/>
    <s v="SIN ORGANISMO"/>
    <s v="SIN CORRELATIVO"/>
    <s v="NO APLICA"/>
    <s v="F. REALIZAR LA SUPERVISIÓN A LA APLICACIÓN DEL TARIFARIO DE PRESTACIONES EN LOS PROCESOS DE RECONOCIMIENTO ECONÓMICO PARA EL SISTEMA NACIONAL DE SALUD, EN LA RED PÚBLICA INTEGRAL DE SALUD Y RED PRIVADA COMPLEMENTARIA DE SALUD, A TRAVÉS DE LOS NIVELES DESCONCENTRADOS;"/>
    <s v="5. METODOLOGÍA Y/O LINEAMIENTOS PARA LA PRELACIÓN Y ORDEN DE AUDITORÍA DE LA CALIDAD DE LA FACTURACIÓN DE LOS SERVICIOS DE SALUD Y RECONOCIMIENTO ECONÓMICO DE LAS PRESTACIONES EFECTUADAS EN ESTABLECIMIENTOS DE SALUD DE LA RED PÚBLICA INTEGRAL DE SALUD Y DE LA RED PRIVADA COMPLEMENTARIA. "/>
    <s v="ARRASTRE"/>
    <m/>
    <m/>
    <s v=""/>
    <s v="06"/>
    <s v="NA"/>
    <s v="NA"/>
    <s v="NO"/>
    <n v="0"/>
    <n v="0"/>
    <n v="0"/>
    <n v="0"/>
    <n v="0"/>
    <n v="0"/>
    <n v="47000000"/>
    <n v="0"/>
    <n v="47000000"/>
    <n v="0"/>
    <n v="0"/>
    <n v="0"/>
    <n v="0"/>
    <n v="0"/>
    <n v="0"/>
    <n v="0"/>
    <n v="0"/>
    <n v="0"/>
    <n v="0"/>
    <n v="0"/>
    <n v="0"/>
    <n v="0"/>
    <n v="0"/>
    <n v="0"/>
    <n v="0"/>
    <n v="0"/>
    <n v="0"/>
    <n v="0"/>
    <n v="0"/>
    <n v="0"/>
    <n v="0"/>
    <n v="0"/>
    <n v="0"/>
    <n v="0"/>
    <n v="0"/>
    <n v="0"/>
    <n v="47000000"/>
    <n v="0"/>
    <n v="47000000"/>
    <m/>
    <s v="SI"/>
    <n v="1"/>
    <n v="0"/>
    <n v="0"/>
    <n v="4700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SE RECTORIA SISTEMA NACIONAL SALUD"/>
    <s v="PLANTA CENTRAL"/>
    <s v="PICHINCHA"/>
    <s v="QUITO"/>
    <s v="RED PÚBLICA Y COMPLEMENTARIA"/>
    <s v="0"/>
    <s v="GOB"/>
    <s v="CORRIENTE"/>
    <s v="58000002"/>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LA OBTENCION Y DISPONIBILIDAD DE SERVICIOS Y MEDICAMENTOS PARA ENFERMEDADES RARAS Y CATASTROFICAS TIENEN UN ALTO COSTO SOCIAL Y FINANCIERO CONSTITUYENDOSE DE ESTA MANERA EN UN RECURSO PRIORITARIO MUCHAS VECES ESCASO Y QUE REQUIERE POR LO TANTO UNA CORRECTA UTILIZACION."/>
    <n v="140000000"/>
    <n v="112000000"/>
    <n v="0"/>
  </r>
  <r>
    <s v="111002008"/>
    <s v="DIR ARTICULACION RED PUBLICA COMPLEMENTARIA "/>
    <s v="Pagos prestaciones de servicios de Salud la Red otros servicios excepto Dialisis/Hemodiálisis"/>
    <n v="9999"/>
    <x v="5"/>
    <s v="000"/>
    <x v="3"/>
    <x v="30"/>
    <x v="0"/>
    <x v="0"/>
    <s v="0000"/>
    <s v="0000"/>
    <s v="GOBERNANZA DE LA SALUD"/>
    <s v="SIN PROYECTO"/>
    <s v="PRESTACIONES DE SALUD ENFERMEDADES RARAS CATASTROFICAS OTRAS ESPECIALES"/>
    <s v="SERVICIOS MEDICOS HOSPITALARIOS Y COMPLEMENTARIOS"/>
    <s v="RECURSOS FISCALES"/>
    <s v="SIN ORGANISMO"/>
    <s v="SIN CORRELATIVO"/>
    <s v="NO APLICA"/>
    <s v="F. REALIZAR LA SUPERVISIÓN A LA APLICACIÓN DEL TARIFARIO DE PRESTACIONES EN LOS PROCESOS DE RECONOCIMIENTO ECONÓMICO PARA EL SISTEMA NACIONAL DE SALUD, EN LA RED PÚBLICA INTEGRAL DE SALUD Y RED PRIVADA COMPLEMENTARIA DE SALUD, A TRAVÉS DE LOS NIVELES DESCONCENTRADOS;"/>
    <s v="5. METODOLOGÍA Y/O LINEAMIENTOS PARA LA PRELACIÓN Y ORDEN DE AUDITORÍA DE LA CALIDAD DE LA FACTURACIÓN DE LOS SERVICIOS DE SALUD Y RECONOCIMIENTO ECONÓMICO DE LAS PRESTACIONES EFECTUADAS EN ESTABLECIMIENTOS DE SALUD DE LA RED PÚBLICA INTEGRAL DE SALUD Y DE LA RED PRIVADA COMPLEMENTARIA. "/>
    <s v="ARRASTRE"/>
    <m/>
    <m/>
    <s v=""/>
    <s v="06"/>
    <s v="NA"/>
    <s v="NA"/>
    <s v="NO IDENTIF AREA REQ"/>
    <n v="0"/>
    <n v="0"/>
    <n v="0"/>
    <n v="0"/>
    <n v="0"/>
    <n v="0"/>
    <n v="0"/>
    <n v="0"/>
    <n v="0"/>
    <n v="0"/>
    <n v="0"/>
    <n v="0"/>
    <n v="112000000"/>
    <n v="0"/>
    <n v="112000000"/>
    <n v="0"/>
    <n v="0"/>
    <n v="0"/>
    <n v="0"/>
    <n v="0"/>
    <n v="0"/>
    <n v="0"/>
    <n v="0"/>
    <n v="0"/>
    <n v="0"/>
    <n v="0"/>
    <n v="0"/>
    <n v="0"/>
    <n v="0"/>
    <n v="0"/>
    <n v="0"/>
    <n v="0"/>
    <n v="0"/>
    <n v="0"/>
    <n v="0"/>
    <n v="0"/>
    <n v="112000000"/>
    <n v="0"/>
    <n v="112000000"/>
    <m/>
    <s v="NO"/>
    <n v="1"/>
    <n v="0"/>
    <n v="0"/>
    <n v="11200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SE RECTORIA SISTEMA NACIONAL SALUD"/>
    <s v="PLANTA CENTRAL"/>
    <s v="PICHINCHA"/>
    <s v="QUITO"/>
    <s v="RED PÚBLICA Y COMPLEMENTARIA"/>
    <s v="0"/>
    <s v="GOB"/>
    <s v="CORRIENTE"/>
    <s v="58000002"/>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LA OBTENCION Y DISPONIBILIDAD DE SERVICIOS Y MEDICAMENTOS PARA ENFERMEDADES RARAS Y CATASTROFICAS TIENEN UN ALTO COSTO SOCIAL Y FINANCIERO CONSTITUYENDOSE DE ESTA MANERA EN UN RECURSO PRIORITARIO MUCHAS VECES ESCASO Y QUE REQUIERE POR LO TANTO UNA CORRECTA UTILIZACION."/>
    <n v="140000000"/>
    <n v="112000000"/>
    <n v="0"/>
  </r>
  <r>
    <s v="111002009"/>
    <s v="DIR ARTICULACION RED PUBLICA COMPLEMENTARIA "/>
    <s v="Pagos prestaciones de servicios de Salud la Red por el serivicio de Diálisis/Hemodiálisis"/>
    <n v="9999"/>
    <x v="5"/>
    <s v="000"/>
    <x v="3"/>
    <x v="30"/>
    <x v="0"/>
    <x v="0"/>
    <s v="0000"/>
    <s v="0000"/>
    <s v="GOBERNANZA DE LA SALUD"/>
    <s v="SIN PROYECTO"/>
    <s v="PRESTACIONES DE SALUD ENFERMEDADES RARAS CATASTROFICAS OTRAS ESPECIALES"/>
    <s v="SERVICIOS MEDICOS HOSPITALARIOS Y COMPLEMENTARIOS"/>
    <s v="RECURSOS FISCALES"/>
    <s v="SIN ORGANISMO"/>
    <s v="SIN CORRELATIVO"/>
    <s v="NO APLICA"/>
    <s v="F. REALIZAR LA SUPERVISIÓN A LA APLICACIÓN DEL TARIFARIO DE PRESTACIONES EN LOS PROCESOS DE RECONOCIMIENTO ECONÓMICO PARA EL SISTEMA NACIONAL DE SALUD, EN LA RED PÚBLICA INTEGRAL DE SALUD Y RED PRIVADA COMPLEMENTARIA DE SALUD, A TRAVÉS DE LOS NIVELES DESCONCENTRADOS;"/>
    <s v="5. METODOLOGÍA Y/O LINEAMIENTOS PARA LA PRELACIÓN Y ORDEN DE AUDITORÍA DE LA CALIDAD DE LA FACTURACIÓN DE LOS SERVICIOS DE SALUD Y RECONOCIMIENTO ECONÓMICO DE LAS PRESTACIONES EFECTUADAS EN ESTABLECIMIENTOS DE SALUD DE LA RED PÚBLICA INTEGRAL DE SALUD Y DE LA RED PRIVADA COMPLEMENTARIA. "/>
    <s v="NUEVA"/>
    <m/>
    <m/>
    <s v=""/>
    <s v="06"/>
    <s v="NA"/>
    <s v="NA"/>
    <s v="NO IDENTIF AREA REQ"/>
    <n v="0"/>
    <n v="0"/>
    <n v="0"/>
    <n v="0"/>
    <n v="0"/>
    <n v="0"/>
    <n v="0"/>
    <n v="0"/>
    <n v="0"/>
    <n v="0"/>
    <n v="0"/>
    <n v="0"/>
    <n v="47064379.439999998"/>
    <n v="0"/>
    <n v="47064379.439999998"/>
    <n v="0"/>
    <n v="0"/>
    <n v="0"/>
    <n v="0"/>
    <n v="0"/>
    <n v="0"/>
    <n v="0"/>
    <n v="0"/>
    <n v="0"/>
    <n v="0"/>
    <n v="0"/>
    <n v="0"/>
    <n v="0"/>
    <n v="0"/>
    <n v="0"/>
    <n v="0"/>
    <n v="0"/>
    <n v="0"/>
    <n v="0"/>
    <n v="0"/>
    <n v="0"/>
    <n v="47064379.439999998"/>
    <n v="0"/>
    <n v="47064379.439999998"/>
    <m/>
    <s v="NO"/>
    <n v="1"/>
    <n v="0"/>
    <n v="0"/>
    <n v="47064379.439999998"/>
    <n v="0"/>
    <n v="0"/>
    <n v="0"/>
    <n v="0"/>
    <n v="0"/>
    <n v="0"/>
    <n v="0"/>
    <n v="0"/>
    <n v="0"/>
    <n v="0"/>
    <n v="0"/>
    <n v="0"/>
    <n v="0"/>
    <n v="0"/>
    <n v="0"/>
    <n v="0"/>
    <n v="0"/>
    <n v="0"/>
    <n v="0"/>
    <n v="0"/>
    <n v="0"/>
    <n v="0"/>
    <n v="0"/>
    <n v="0"/>
    <n v="0"/>
    <n v="0"/>
    <n v="0"/>
    <n v="0"/>
    <n v="0"/>
    <n v="0"/>
    <n v="0"/>
    <n v="0"/>
    <n v="0"/>
    <n v="0"/>
    <n v="0"/>
    <n v="0"/>
    <n v="0"/>
    <n v="0"/>
    <n v="0"/>
    <n v="0"/>
    <n v="0"/>
    <n v="0"/>
    <n v="0"/>
    <s v="NO"/>
    <s v="VALIDADO"/>
    <n v="0"/>
    <n v="0"/>
    <s v="VICEM GOBERNANZA  SALUD"/>
    <s v="SUBSE RECTORIA SISTEMA NACIONAL SALUD"/>
    <s v="PLANTA CENTRAL"/>
    <s v="PICHINCHA"/>
    <s v="QUITO"/>
    <s v="RED PÚBLICA Y COMPLEMENTARIA"/>
    <s v="0"/>
    <s v="GOB"/>
    <s v="CORRIENTE"/>
    <s v="58000002"/>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LA OBTENCION Y DISPONIBILIDAD DE SERVICIOS Y MEDICAMENTOS PARA ENFERMEDADES RARAS Y CATASTROFICAS TIENEN UN ALTO COSTO SOCIAL Y FINANCIERO CONSTITUYENDOSE DE ESTA MANERA EN UN RECURSO PRIORITARIO MUCHAS VECES ESCASO Y QUE REQUIERE POR LO TANTO UNA CORRECTA UTILIZACION."/>
    <n v="209000000"/>
    <n v="167200000"/>
    <n v="47064379.439999998"/>
  </r>
  <r>
    <s v="111002010"/>
    <s v="DIR ARTICULACION RED PUBLICA COMPLEMENTARIA "/>
    <s v="Pagos prestaciones de servicios de Salud la Red por el serivicio de Diálisis/Hemodiálisis"/>
    <n v="9999"/>
    <x v="5"/>
    <s v="000"/>
    <x v="3"/>
    <x v="30"/>
    <x v="0"/>
    <x v="0"/>
    <s v="0000"/>
    <s v="0000"/>
    <s v="GOBERNANZA DE LA SALUD"/>
    <s v="SIN PROYECTO"/>
    <s v="PRESTACIONES DE SALUD ENFERMEDADES RARAS CATASTROFICAS OTRAS ESPECIALES"/>
    <s v="SERVICIOS MEDICOS HOSPITALARIOS Y COMPLEMENTARIOS"/>
    <s v="RECURSOS FISCALES"/>
    <s v="SIN ORGANISMO"/>
    <s v="SIN CORRELATIVO"/>
    <s v="NO APLICA"/>
    <s v="F. REALIZAR LA SUPERVISIÓN A LA APLICACIÓN DEL TARIFARIO DE PRESTACIONES EN LOS PROCESOS DE RECONOCIMIENTO ECONÓMICO PARA EL SISTEMA NACIONAL DE SALUD, EN LA RED PÚBLICA INTEGRAL DE SALUD Y RED PRIVADA COMPLEMENTARIA DE SALUD, A TRAVÉS DE LOS NIVELES DESCONCENTRADOS;"/>
    <s v="5. METODOLOGÍA Y/O LINEAMIENTOS PARA LA PRELACIÓN Y ORDEN DE AUDITORÍA DE LA CALIDAD DE LA FACTURACIÓN DE LOS SERVICIOS DE SALUD Y RECONOCIMIENTO ECONÓMICO DE LAS PRESTACIONES EFECTUADAS EN ESTABLECIMIENTOS DE SALUD DE LA RED PÚBLICA INTEGRAL DE SALUD Y DE LA RED PRIVADA COMPLEMENTARIA. "/>
    <s v="ARRASTRE"/>
    <m/>
    <m/>
    <s v=""/>
    <s v="06"/>
    <s v="NA"/>
    <s v="NA"/>
    <s v="NO"/>
    <n v="0"/>
    <n v="0"/>
    <n v="0"/>
    <n v="0"/>
    <n v="0"/>
    <n v="0"/>
    <n v="120000000"/>
    <n v="0"/>
    <n v="120000000"/>
    <n v="0"/>
    <n v="0"/>
    <n v="0"/>
    <n v="0"/>
    <n v="0"/>
    <n v="0"/>
    <n v="0"/>
    <n v="0"/>
    <n v="0"/>
    <n v="0"/>
    <n v="0"/>
    <n v="0"/>
    <n v="0"/>
    <n v="0"/>
    <n v="0"/>
    <n v="0"/>
    <n v="0"/>
    <n v="0"/>
    <n v="0"/>
    <n v="0"/>
    <n v="0"/>
    <n v="0"/>
    <n v="0"/>
    <n v="0"/>
    <n v="0"/>
    <n v="0"/>
    <n v="0"/>
    <n v="120000000"/>
    <n v="0"/>
    <n v="120000000"/>
    <m/>
    <s v="SI"/>
    <n v="1"/>
    <n v="0"/>
    <n v="0"/>
    <n v="12000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SE RECTORIA SISTEMA NACIONAL SALUD"/>
    <s v="PLANTA CENTRAL"/>
    <s v="PICHINCHA"/>
    <s v="QUITO"/>
    <s v="RED PÚBLICA Y COMPLEMENTARIA"/>
    <s v="0"/>
    <s v="GOB"/>
    <s v="CORRIENTE"/>
    <s v="58000002"/>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LA OBTENCION Y DISPONIBILIDAD DE SERVICIOS Y MEDICAMENTOS PARA ENFERMEDADES RARAS Y CATASTROFICAS TIENEN UN ALTO COSTO SOCIAL Y FINANCIERO CONSTITUYENDOSE DE ESTA MANERA EN UN RECURSO PRIORITARIO MUCHAS VECES ESCASO Y QUE REQUIERE POR LO TANTO UNA CORRECTA UTILIZACION."/>
    <n v="169000000"/>
    <n v="135200000"/>
    <n v="0"/>
  </r>
  <r>
    <s v="111002011"/>
    <s v="DIR ARTICULACION RED PUBLICA COMPLEMENTARIA "/>
    <s v="Pagos prestaciones de servicios de Salud la Red por el serivicio de Diálisis/Hemodiálisis"/>
    <n v="9999"/>
    <x v="5"/>
    <s v="000"/>
    <x v="3"/>
    <x v="30"/>
    <x v="0"/>
    <x v="0"/>
    <s v="0000"/>
    <s v="0000"/>
    <s v="GOBERNANZA DE LA SALUD"/>
    <s v="SIN PROYECTO"/>
    <s v="PRESTACIONES DE SALUD ENFERMEDADES RARAS CATASTROFICAS OTRAS ESPECIALES"/>
    <s v="SERVICIOS MEDICOS HOSPITALARIOS Y COMPLEMENTARIOS"/>
    <s v="RECURSOS FISCALES"/>
    <s v="SIN ORGANISMO"/>
    <s v="SIN CORRELATIVO"/>
    <s v="NO APLICA"/>
    <s v="F. REALIZAR LA SUPERVISIÓN A LA APLICACIÓN DEL TARIFARIO DE PRESTACIONES EN LOS PROCESOS DE RECONOCIMIENTO ECONÓMICO PARA EL SISTEMA NACIONAL DE SALUD, EN LA RED PÚBLICA INTEGRAL DE SALUD Y RED PRIVADA COMPLEMENTARIA DE SALUD, A TRAVÉS DE LOS NIVELES DESCONCENTRADOS;"/>
    <s v="5. METODOLOGÍA Y/O LINEAMIENTOS PARA LA PRELACIÓN Y ORDEN DE AUDITORÍA DE LA CALIDAD DE LA FACTURACIÓN DE LOS SERVICIOS DE SALUD Y RECONOCIMIENTO ECONÓMICO DE LAS PRESTACIONES EFECTUADAS EN ESTABLECIMIENTOS DE SALUD DE LA RED PÚBLICA INTEGRAL DE SALUD Y DE LA RED PRIVADA COMPLEMENTARIA. "/>
    <s v="ARRASTRE"/>
    <m/>
    <m/>
    <s v=""/>
    <s v="06"/>
    <s v="NA"/>
    <s v="NA"/>
    <s v="NO IDENTIF AREA REQ"/>
    <n v="0"/>
    <n v="0"/>
    <n v="0"/>
    <n v="0"/>
    <n v="0"/>
    <n v="0"/>
    <n v="0"/>
    <n v="0"/>
    <n v="0"/>
    <n v="0"/>
    <n v="0"/>
    <n v="0"/>
    <n v="135200000"/>
    <n v="0"/>
    <n v="135200000"/>
    <n v="0"/>
    <n v="0"/>
    <n v="0"/>
    <n v="0"/>
    <n v="0"/>
    <n v="0"/>
    <n v="0"/>
    <n v="0"/>
    <n v="0"/>
    <n v="0"/>
    <n v="0"/>
    <n v="0"/>
    <n v="0"/>
    <n v="0"/>
    <n v="0"/>
    <n v="0"/>
    <n v="0"/>
    <n v="0"/>
    <n v="0"/>
    <n v="0"/>
    <n v="0"/>
    <n v="135200000"/>
    <n v="0"/>
    <n v="135200000"/>
    <m/>
    <s v="NO"/>
    <n v="1"/>
    <n v="0"/>
    <n v="0"/>
    <n v="13520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SE RECTORIA SISTEMA NACIONAL SALUD"/>
    <s v="PLANTA CENTRAL"/>
    <s v="PICHINCHA"/>
    <s v="QUITO"/>
    <s v="RED PÚBLICA Y COMPLEMENTARIA"/>
    <s v="0"/>
    <s v="GOB"/>
    <s v="CORRIENTE"/>
    <s v="58000002"/>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LA OBTENCION Y DISPONIBILIDAD DE SERVICIOS Y MEDICAMENTOS PARA ENFERMEDADES RARAS Y CATASTROFICAS TIENEN UN ALTO COSTO SOCIAL Y FINANCIERO CONSTITUYENDOSE DE ESTA MANERA EN UN RECURSO PRIORITARIO MUCHAS VECES ESCASO Y QUE REQUIERE POR LO TANTO UNA CORRECTA UTILIZACION."/>
    <n v="169000000"/>
    <n v="135200000"/>
    <n v="0"/>
  </r>
  <r>
    <s v="111002012"/>
    <s v="DIR ARTICULACION RED PUBLICA COMPLEMENTARIA "/>
    <s v="Pagos prestaciones de servicios de Salud la Red otros servicios excepto Dialisis/Hemodiálisis"/>
    <n v="9999"/>
    <x v="5"/>
    <s v="000"/>
    <x v="3"/>
    <x v="30"/>
    <x v="0"/>
    <x v="4"/>
    <n v="8888"/>
    <n v="8888"/>
    <s v="GOBERNANZA DE LA SALUD"/>
    <s v="SIN PROYECTO"/>
    <s v="PRESTACIONES DE SALUD ENFERMEDADES RARAS CATASTROFICAS OTRAS ESPECIALES"/>
    <s v="SERVICIOS MEDICOS HOSPITALARIOS Y COMPLEMENTARIOS"/>
    <s v="CRÉDITOS EXTERNOS"/>
    <s v="MEF"/>
    <s v="MEF"/>
    <s v="NO APLICA"/>
    <s v="F. REALIZAR LA SUPERVISIÓN A LA APLICACIÓN DEL TARIFARIO DE PRESTACIONES EN LOS PROCESOS DE RECONOCIMIENTO ECONÓMICO PARA EL SISTEMA NACIONAL DE SALUD, EN LA RED PÚBLICA INTEGRAL DE SALUD Y RED PRIVADA COMPLEMENTARIA DE SALUD, A TRAVÉS DE LOS NIVELES DESCONCENTRADOS;"/>
    <s v="5. METODOLOGÍA Y/O LINEAMIENTOS PARA LA PRELACIÓN Y ORDEN DE AUDITORÍA DE LA CALIDAD DE LA FACTURACIÓN DE LOS SERVICIOS DE SALUD Y RECONOCIMIENTO ECONÓMICO DE LAS PRESTACIONES EFECTUADAS EN ESTABLECIMIENTOS DE SALUD DE LA RED PÚBLICA INTEGRAL DE SALUD Y DE LA RED PRIVADA COMPLEMENTARIA. "/>
    <s v="ARRASTRE"/>
    <m/>
    <m/>
    <s v=""/>
    <s v="06"/>
    <s v="NA"/>
    <s v="NA"/>
    <s v="NO"/>
    <n v="0"/>
    <n v="0"/>
    <n v="0"/>
    <n v="0"/>
    <n v="0"/>
    <n v="0"/>
    <n v="0"/>
    <n v="0"/>
    <n v="0"/>
    <n v="0"/>
    <n v="0"/>
    <n v="0"/>
    <n v="0"/>
    <n v="0"/>
    <n v="0"/>
    <n v="0"/>
    <n v="0"/>
    <n v="0"/>
    <n v="0"/>
    <n v="0"/>
    <n v="0"/>
    <n v="0"/>
    <n v="0"/>
    <n v="0"/>
    <n v="0"/>
    <n v="0"/>
    <n v="0"/>
    <n v="0"/>
    <n v="0"/>
    <n v="0"/>
    <n v="0"/>
    <n v="0"/>
    <n v="0"/>
    <n v="0"/>
    <n v="0"/>
    <n v="0"/>
    <n v="0"/>
    <n v="0"/>
    <n v="0"/>
    <m/>
    <s v="SI"/>
    <n v="1"/>
    <n v="22182625.82"/>
    <n v="0"/>
    <n v="22182625.82"/>
    <n v="0"/>
    <n v="0"/>
    <n v="0"/>
    <n v="0"/>
    <n v="0"/>
    <n v="0"/>
    <n v="0"/>
    <n v="0"/>
    <n v="0"/>
    <n v="0"/>
    <n v="0"/>
    <n v="0"/>
    <n v="0"/>
    <n v="0"/>
    <n v="0"/>
    <n v="0"/>
    <n v="0"/>
    <n v="0"/>
    <n v="0"/>
    <n v="0"/>
    <n v="0"/>
    <n v="0"/>
    <n v="0"/>
    <n v="0"/>
    <n v="0"/>
    <n v="0"/>
    <n v="0"/>
    <n v="0"/>
    <n v="0"/>
    <n v="0"/>
    <n v="0"/>
    <n v="0"/>
    <n v="0"/>
    <n v="0"/>
    <n v="0"/>
    <n v="0"/>
    <n v="0"/>
    <n v="0"/>
    <n v="0"/>
    <n v="0"/>
    <n v="0"/>
    <n v="0"/>
    <n v="0"/>
    <s v="NO"/>
    <s v="VALIDADO"/>
    <n v="0"/>
    <n v="0"/>
    <s v="VICEM GOBERNANZA  SALUD"/>
    <s v="SUBSE RECTORIA SISTEMA NACIONAL SALUD"/>
    <s v="PLANTA CENTRAL"/>
    <s v="PICHINCHA"/>
    <s v="QUITO"/>
    <s v="RED PÚBLICA Y COMPLEMENTARIA"/>
    <s v="0"/>
    <s v="GOB"/>
    <s v="CORRIENTE"/>
    <s v="58000002"/>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LA OBTENCION Y DISPONIBILIDAD DE SERVICIOS Y MEDICAMENTOS PARA ENFERMEDADES RARAS Y CATASTROFICAS TIENEN UN ALTO COSTO SOCIAL Y FINANCIERO CONSTITUYENDOSE DE ESTA MANERA EN UN RECURSO PRIORITARIO MUCHAS VECES ESCASO Y QUE REQUIERE POR LO TANTO UNA CORRECTA UTILIZACION."/>
    <n v="0"/>
    <n v="0"/>
    <n v="0"/>
  </r>
  <r>
    <s v="111002013"/>
    <s v="DIR ARTICULACION RED PUBLICA COMPLEMENTARIA "/>
    <s v="Pagos prestaciones de servicios de Salud la Red por el serivicio de Diálisis/Hemodiálisis"/>
    <n v="9999"/>
    <x v="5"/>
    <s v="000"/>
    <x v="2"/>
    <x v="30"/>
    <x v="0"/>
    <x v="4"/>
    <n v="8888"/>
    <n v="8888"/>
    <s v="GOBERNANZA DE LA SALUD"/>
    <s v="SIN PROYECTO"/>
    <s v="SERVICIOS DE LA RED COMPLEMENTARIA DE DIÁLISIS"/>
    <s v="SERVICIOS MEDICOS HOSPITALARIOS Y COMPLEMENTARIOS"/>
    <s v="CRÉDITOS EXTERNOS"/>
    <s v="MEF"/>
    <s v="MEF"/>
    <s v="NO APLICA"/>
    <s v="F. REALIZAR LA SUPERVISIÓN A LA APLICACIÓN DEL TARIFARIO DE PRESTACIONES EN LOS PROCESOS DE RECONOCIMIENTO ECONÓMICO PARA EL SISTEMA NACIONAL DE SALUD, EN LA RED PÚBLICA INTEGRAL DE SALUD Y RED PRIVADA COMPLEMENTARIA DE SALUD, A TRAVÉS DE LOS NIVELES DESCONCENTRADOS;"/>
    <s v="5. METODOLOGÍA Y/O LINEAMIENTOS PARA LA PRELACIÓN Y ORDEN DE AUDITORÍA DE LA CALIDAD DE LA FACTURACIÓN DE LOS SERVICIOS DE SALUD Y RECONOCIMIENTO ECONÓMICO DE LAS PRESTACIONES EFECTUADAS EN ESTABLECIMIENTOS DE SALUD DE LA RED PÚBLICA INTEGRAL DE SALUD Y DE LA RED PRIVADA COMPLEMENTARIA. "/>
    <s v="ARRASTRE"/>
    <m/>
    <m/>
    <s v=""/>
    <s v="06"/>
    <s v="NA"/>
    <s v="NA"/>
    <s v="NO"/>
    <n v="0"/>
    <n v="0"/>
    <n v="0"/>
    <n v="0"/>
    <n v="0"/>
    <n v="0"/>
    <n v="0"/>
    <n v="0"/>
    <n v="0"/>
    <n v="0"/>
    <n v="0"/>
    <n v="0"/>
    <n v="0"/>
    <n v="0"/>
    <n v="0"/>
    <n v="0"/>
    <n v="0"/>
    <n v="0"/>
    <n v="0"/>
    <n v="0"/>
    <n v="0"/>
    <n v="0"/>
    <n v="0"/>
    <n v="0"/>
    <n v="0"/>
    <n v="0"/>
    <n v="0"/>
    <n v="0"/>
    <n v="0"/>
    <n v="0"/>
    <n v="0"/>
    <n v="0"/>
    <n v="0"/>
    <n v="0"/>
    <n v="0"/>
    <n v="0"/>
    <n v="0"/>
    <n v="0"/>
    <n v="0"/>
    <m/>
    <s v="SI"/>
    <n v="1"/>
    <n v="61140887.210000001"/>
    <n v="0"/>
    <n v="61140887.210000001"/>
    <n v="0"/>
    <n v="0"/>
    <n v="0"/>
    <n v="0"/>
    <n v="0"/>
    <n v="0"/>
    <n v="0"/>
    <n v="0"/>
    <n v="0"/>
    <n v="0"/>
    <n v="0"/>
    <n v="0"/>
    <n v="0"/>
    <n v="0"/>
    <n v="0"/>
    <n v="0"/>
    <n v="0"/>
    <n v="0"/>
    <n v="0"/>
    <n v="0"/>
    <n v="0"/>
    <n v="0"/>
    <n v="0"/>
    <n v="0"/>
    <n v="0"/>
    <n v="0"/>
    <n v="0"/>
    <n v="0"/>
    <n v="0"/>
    <n v="0"/>
    <n v="0"/>
    <n v="0"/>
    <n v="0"/>
    <n v="0"/>
    <n v="0"/>
    <n v="0"/>
    <n v="0"/>
    <n v="0"/>
    <n v="0"/>
    <n v="0"/>
    <n v="0"/>
    <n v="0"/>
    <n v="0"/>
    <s v="NO"/>
    <s v="VALIDADO"/>
    <n v="0"/>
    <n v="0"/>
    <s v="VICEM GOBERNANZA  SALUD"/>
    <s v="SUBSE RECTORIA SISTEMA NACIONAL SALUD"/>
    <s v="PLANTA CENTRAL"/>
    <s v="PICHINCHA"/>
    <s v="QUITO"/>
    <s v="RED PÚBLICA Y COMPLEMENTARIA"/>
    <s v="0"/>
    <s v="GOB"/>
    <s v="CORRIENTE"/>
    <s v="58000004"/>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PAGO RED COMPLEMENTARIA DE SALUD EN DIÁLISIS"/>
    <n v="0"/>
    <n v="0"/>
    <n v="0"/>
  </r>
  <r>
    <s v="111002014"/>
    <s v="DIR ARTICULACION RED PUBLICA COMPLEMENTARIA "/>
    <s v="Pago de tratamientos médicos casos de pacientes por derivación internacional"/>
    <n v="9999"/>
    <x v="5"/>
    <s v="000"/>
    <x v="3"/>
    <x v="30"/>
    <x v="0"/>
    <x v="4"/>
    <n v="8888"/>
    <n v="8888"/>
    <s v="GOBERNANZA DE LA SALUD"/>
    <s v="SIN PROYECTO"/>
    <s v="PRESTACIONES DE SALUD ENFERMEDADES RARAS CATASTROFICAS OTRAS ESPECIALES"/>
    <s v="SERVICIOS MEDICOS HOSPITALARIOS Y COMPLEMENTARIOS"/>
    <s v="CRÉDITOS EXTERNOS"/>
    <s v="MEF"/>
    <s v="MEF"/>
    <s v="NO APLICA"/>
    <s v="J. GESTIONAR INTERNACIONALMENTE LA RESOLUCIÓN DE CASOS DE ATENCIONES DE ALTA COMPLEJIDAD A PACIENTES QUE SEAN SOLICITADOS A LA INSTITUCIÓN, ASEGURANDO SEGUIMIENTO Y LA CONFIDENCIALIDAD;"/>
    <s v="17. INFORME TÉCNICO DE LA RESOLUCIÓN DE CASOS DE ATENCIONES DE ALTA COMPLEJIDAD A PACIENTES QUE SEAN SOLICITADOS A LA INSTITUCIÓN, ASEGURANDO SEGUIMIENTO Y LA CONFIDENCIALIDAD, A NIVEL INTERNACIONAL."/>
    <s v="NUEVA"/>
    <m/>
    <m/>
    <s v=""/>
    <s v="06"/>
    <s v="NA"/>
    <s v="NA"/>
    <s v="NO"/>
    <n v="0"/>
    <n v="0"/>
    <n v="0"/>
    <n v="0"/>
    <n v="0"/>
    <n v="0"/>
    <n v="0"/>
    <n v="0"/>
    <n v="0"/>
    <n v="0"/>
    <n v="0"/>
    <n v="0"/>
    <n v="0"/>
    <n v="0"/>
    <n v="0"/>
    <n v="0"/>
    <n v="0"/>
    <n v="0"/>
    <n v="0"/>
    <n v="0"/>
    <n v="0"/>
    <n v="0"/>
    <n v="0"/>
    <n v="0"/>
    <n v="0"/>
    <n v="0"/>
    <n v="0"/>
    <n v="0"/>
    <n v="0"/>
    <n v="0"/>
    <n v="0"/>
    <n v="0"/>
    <n v="0"/>
    <n v="0"/>
    <n v="0"/>
    <n v="0"/>
    <n v="0"/>
    <n v="0"/>
    <n v="0"/>
    <m/>
    <s v="SI"/>
    <n v="1"/>
    <n v="4500000"/>
    <n v="0"/>
    <n v="1214367.0900000001"/>
    <n v="0"/>
    <n v="3285632.91"/>
    <n v="0"/>
    <n v="3285632.91"/>
    <n v="0"/>
    <n v="0"/>
    <n v="0"/>
    <n v="0"/>
    <n v="0"/>
    <n v="0"/>
    <n v="1000000"/>
    <n v="0"/>
    <n v="1000000"/>
    <n v="1220000"/>
    <n v="0"/>
    <n v="1220000"/>
    <n v="378000"/>
    <n v="0"/>
    <n v="378000"/>
    <n v="0"/>
    <n v="0"/>
    <n v="0"/>
    <n v="0"/>
    <n v="0"/>
    <n v="0"/>
    <n v="0"/>
    <n v="0"/>
    <n v="0"/>
    <n v="166769.12999999989"/>
    <n v="0"/>
    <n v="166769.12999999989"/>
    <n v="201000"/>
    <n v="0"/>
    <n v="201000"/>
    <n v="319863.78000000003"/>
    <n v="0"/>
    <n v="319863.78000000003"/>
    <n v="0"/>
    <n v="0"/>
    <n v="0"/>
    <n v="3285632.91"/>
    <n v="0"/>
    <n v="3285632.91"/>
    <s v="SI"/>
    <s v="VALIDADO"/>
    <n v="0"/>
    <n v="3285632.91"/>
    <s v="VICEM GOBERNANZA  SALUD"/>
    <s v="SUBSE RECTORIA SISTEMA NACIONAL SALUD"/>
    <s v="PLANTA CENTRAL"/>
    <s v="PICHINCHA"/>
    <s v="QUITO"/>
    <s v="RED PÚBLICA Y COMPLEMENTARIA"/>
    <s v="0"/>
    <s v="GOB"/>
    <s v="CORRIENTE"/>
    <s v="58000002"/>
    <m/>
    <s v="6. Garantizar el  derecho a la salud integral, gratuita y de calidad"/>
    <s v="OE1 Incrementar la efectividad de la Gobernanza en el Sistema Nacional de Salud"/>
    <s v="OE_1"/>
    <m/>
    <n v="3285362.91"/>
    <n v="270"/>
    <n v="0"/>
    <n v="0"/>
    <n v="0"/>
    <s v="53"/>
    <m/>
    <m/>
    <m/>
    <n v="0"/>
    <n v="0"/>
    <n v="0"/>
    <n v="6571265.8200000003"/>
    <n v="0"/>
    <n v="6571265.8200000003"/>
    <n v="6571265.8200000003"/>
    <n v="0"/>
    <n v="6571265.8200000003"/>
    <m/>
    <m/>
    <s v="REVISAR"/>
    <s v="REVISAR"/>
    <n v="0"/>
    <s v="ANTICIPADO"/>
    <n v="0"/>
    <n v="6571265.8200000003"/>
    <n v="-3285632.91"/>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LA OBTENCION Y DISPONIBILIDAD DE SERVICIOS Y MEDICAMENTOS PARA ENFERMEDADES RARAS Y CATASTROFICAS TIENEN UN ALTO COSTO SOCIAL Y FINANCIERO CONSTITUYENDOSE DE ESTA MANERA EN UN RECURSO PRIORITARIO MUCHAS VECES ESCASO Y QUE REQUIERE POR LO TANTO UNA CORRECTA UTILIZACION."/>
    <n v="0"/>
    <n v="0"/>
    <n v="0"/>
  </r>
  <r>
    <s v="111002015"/>
    <s v="DIR ARTICULACION RED PUBLICA COMPLEMENTARIA "/>
    <s v="Pago de tratamientos médicos casos de pacientes por derivación internacional"/>
    <n v="9999"/>
    <x v="5"/>
    <s v="000"/>
    <x v="3"/>
    <x v="30"/>
    <x v="0"/>
    <x v="4"/>
    <n v="8888"/>
    <n v="8888"/>
    <s v="GOBERNANZA DE LA SALUD"/>
    <s v="SIN PROYECTO"/>
    <s v="PRESTACIONES DE SALUD ENFERMEDADES RARAS CATASTROFICAS OTRAS ESPECIALES"/>
    <s v="SERVICIOS MEDICOS HOSPITALARIOS Y COMPLEMENTARIOS"/>
    <s v="CRÉDITOS EXTERNOS"/>
    <s v="MEF"/>
    <s v="MEF"/>
    <s v="NO APLICA"/>
    <s v="J. GESTIONAR INTERNACIONALMENTE LA RESOLUCIÓN DE CASOS DE ATENCIONES DE ALTA COMPLEJIDAD A PACIENTES QUE SEAN SOLICITADOS A LA INSTITUCIÓN, ASEGURANDO SEGUIMIENTO Y LA CONFIDENCIALIDAD;"/>
    <s v="17. INFORME TÉCNICO DE LA RESOLUCIÓN DE CASOS DE ATENCIONES DE ALTA COMPLEJIDAD A PACIENTES QUE SEAN SOLICITADOS A LA INSTITUCIÓN, ASEGURANDO SEGUIMIENTO Y LA CONFIDENCIALIDAD, A NIVEL INTERNACIONAL."/>
    <s v="ARRASTRE"/>
    <m/>
    <m/>
    <s v=""/>
    <s v="06"/>
    <s v="NA"/>
    <s v="NA"/>
    <s v="NO"/>
    <n v="0"/>
    <n v="0"/>
    <n v="0"/>
    <n v="0"/>
    <n v="0"/>
    <n v="0"/>
    <n v="0"/>
    <n v="0"/>
    <n v="0"/>
    <n v="0"/>
    <n v="0"/>
    <n v="0"/>
    <n v="0"/>
    <n v="0"/>
    <n v="0"/>
    <n v="0"/>
    <n v="0"/>
    <n v="0"/>
    <n v="0"/>
    <n v="0"/>
    <n v="0"/>
    <n v="0"/>
    <n v="0"/>
    <n v="0"/>
    <n v="0"/>
    <n v="0"/>
    <n v="0"/>
    <n v="0"/>
    <n v="0"/>
    <n v="0"/>
    <n v="0"/>
    <n v="0"/>
    <n v="0"/>
    <n v="0"/>
    <n v="0"/>
    <n v="0"/>
    <n v="0"/>
    <n v="0"/>
    <n v="0"/>
    <m/>
    <s v="SI"/>
    <n v="1"/>
    <n v="800000"/>
    <n v="0"/>
    <n v="130863.78"/>
    <n v="0"/>
    <n v="669136.22"/>
    <n v="0"/>
    <n v="669136.22"/>
    <n v="0"/>
    <n v="0"/>
    <n v="0"/>
    <n v="0"/>
    <n v="0"/>
    <n v="0"/>
    <n v="669136.22"/>
    <n v="0"/>
    <n v="669136.22"/>
    <n v="0"/>
    <n v="0"/>
    <n v="0"/>
    <n v="0"/>
    <n v="0"/>
    <n v="0"/>
    <n v="0"/>
    <n v="0"/>
    <n v="0"/>
    <n v="0"/>
    <n v="0"/>
    <n v="0"/>
    <n v="0"/>
    <n v="0"/>
    <n v="0"/>
    <n v="0"/>
    <n v="0"/>
    <n v="0"/>
    <n v="0"/>
    <n v="0"/>
    <n v="0"/>
    <n v="0"/>
    <n v="0"/>
    <n v="0"/>
    <n v="0"/>
    <n v="0"/>
    <n v="0"/>
    <n v="669136.22"/>
    <n v="0"/>
    <n v="669136.22"/>
    <s v="SI"/>
    <s v="VALIDADO"/>
    <n v="0"/>
    <n v="669136.22"/>
    <s v="VICEM GOBERNANZA  SALUD"/>
    <s v="SUBSE RECTORIA SISTEMA NACIONAL SALUD"/>
    <s v="PLANTA CENTRAL"/>
    <s v="PICHINCHA"/>
    <s v="QUITO"/>
    <s v="RED PÚBLICA Y COMPLEMENTARIA"/>
    <s v="0"/>
    <s v="GOB"/>
    <s v="CORRIENTE"/>
    <s v="58000002"/>
    <m/>
    <s v="6. Garantizar el  derecho a la salud integral, gratuita y de calidad"/>
    <s v="OE1 Incrementar la efectividad de la Gobernanza en el Sistema Nacional de Salud"/>
    <s v="OE_1"/>
    <m/>
    <n v="669136.22"/>
    <n v="0"/>
    <n v="0"/>
    <n v="0"/>
    <n v="0"/>
    <s v="53"/>
    <m/>
    <m/>
    <m/>
    <n v="0"/>
    <n v="0"/>
    <n v="0"/>
    <n v="669136.22"/>
    <n v="0"/>
    <n v="669136.22"/>
    <n v="669136.22"/>
    <n v="0"/>
    <n v="669136.22"/>
    <m/>
    <m/>
    <s v="OK"/>
    <s v="OK"/>
    <n v="0"/>
    <s v="ANTICIPADO"/>
    <n v="0"/>
    <n v="669136.22"/>
    <n v="0"/>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LA OBTENCION Y DISPONIBILIDAD DE SERVICIOS Y MEDICAMENTOS PARA ENFERMEDADES RARAS Y CATASTROFICAS TIENEN UN ALTO COSTO SOCIAL Y FINANCIERO CONSTITUYENDOSE DE ESTA MANERA EN UN RECURSO PRIORITARIO MUCHAS VECES ESCASO Y QUE REQUIERE POR LO TANTO UNA CORRECTA UTILIZACION."/>
    <n v="0"/>
    <n v="0"/>
    <n v="0"/>
  </r>
  <r>
    <s v="111002016"/>
    <s v="DIR ARTICULACION RED PUBLICA COMPLEMENTARIA "/>
    <s v="Pago viaticos al exterior casos de pacientes por derivaciòn internacional"/>
    <n v="9999"/>
    <x v="5"/>
    <s v="000"/>
    <x v="3"/>
    <x v="33"/>
    <x v="0"/>
    <x v="4"/>
    <n v="8888"/>
    <n v="8888"/>
    <s v="GOBERNANZA DE LA SALUD"/>
    <s v="SIN PROYECTO"/>
    <s v="PRESTACIONES DE SALUD ENFERMEDADES RARAS CATASTROFICAS OTRAS ESPECIALES"/>
    <s v="VIATICOS Y SUBSISTENCIAS EN EL EXTERIOR"/>
    <s v="CRÉDITOS EXTERNOS"/>
    <s v="MEF"/>
    <s v="MEF"/>
    <s v="NO APLICA"/>
    <s v="J. GESTIONAR INTERNACIONALMENTE LA RESOLUCIÓN DE CASOS DE ATENCIONES DE ALTA COMPLEJIDAD A PACIENTES QUE SEAN SOLICITADOS A LA INSTITUCIÓN, ASEGURANDO SEGUIMIENTO Y LA CONFIDENCIALIDAD;"/>
    <s v="17. INFORME TÉCNICO DE LA RESOLUCIÓN DE CASOS DE ATENCIONES DE ALTA COMPLEJIDAD A PACIENTES QUE SEAN SOLICITADOS A LA INSTITUCIÓN, ASEGURANDO SEGUIMIENTO Y LA CONFIDENCIALIDAD, A NIVEL INTERNACIONAL."/>
    <s v="NUEVA"/>
    <m/>
    <m/>
    <s v=""/>
    <s v="06"/>
    <s v="NA"/>
    <s v="NA"/>
    <s v="NO"/>
    <n v="0"/>
    <n v="0"/>
    <n v="0"/>
    <n v="0"/>
    <n v="0"/>
    <n v="0"/>
    <n v="0"/>
    <n v="0"/>
    <n v="0"/>
    <n v="0"/>
    <n v="0"/>
    <n v="0"/>
    <n v="0"/>
    <n v="0"/>
    <n v="0"/>
    <n v="0"/>
    <n v="0"/>
    <n v="0"/>
    <n v="0"/>
    <n v="0"/>
    <n v="0"/>
    <n v="0"/>
    <n v="0"/>
    <n v="0"/>
    <n v="0"/>
    <n v="0"/>
    <n v="0"/>
    <n v="0"/>
    <n v="0"/>
    <n v="0"/>
    <n v="0"/>
    <n v="0"/>
    <n v="0"/>
    <n v="0"/>
    <n v="0"/>
    <n v="0"/>
    <n v="0"/>
    <n v="0"/>
    <n v="0"/>
    <m/>
    <s v="SI"/>
    <n v="1"/>
    <n v="892514.23"/>
    <n v="0"/>
    <n v="892514.23"/>
    <n v="0"/>
    <n v="0"/>
    <n v="0"/>
    <n v="0"/>
    <n v="0"/>
    <n v="0"/>
    <n v="0"/>
    <n v="0"/>
    <n v="0"/>
    <n v="0"/>
    <n v="0"/>
    <n v="0"/>
    <n v="0"/>
    <n v="0"/>
    <n v="0"/>
    <n v="0"/>
    <n v="0"/>
    <n v="0"/>
    <n v="0"/>
    <n v="0"/>
    <n v="0"/>
    <n v="0"/>
    <n v="0"/>
    <n v="0"/>
    <n v="0"/>
    <n v="0"/>
    <n v="0"/>
    <n v="0"/>
    <n v="0"/>
    <n v="0"/>
    <n v="0"/>
    <n v="0"/>
    <n v="0"/>
    <n v="0"/>
    <n v="0"/>
    <n v="0"/>
    <n v="0"/>
    <n v="0"/>
    <n v="0"/>
    <n v="0"/>
    <n v="0"/>
    <n v="0"/>
    <n v="0"/>
    <s v="NO"/>
    <s v="VALIDADO"/>
    <n v="0"/>
    <n v="0"/>
    <s v="VICEM GOBERNANZA  SALUD"/>
    <s v="SUBSE RECTORIA SISTEMA NACIONAL SALUD"/>
    <s v="PLANTA CENTRAL"/>
    <s v="PICHINCHA"/>
    <s v="QUITO"/>
    <s v="GASTOS OPERATIVOS"/>
    <s v="0"/>
    <s v="GOB"/>
    <s v="CORRIENTE"/>
    <s v="58000002"/>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LA OBTENCION Y DISPONIBILIDAD DE SERVICIOS Y MEDICAMENTOS PARA ENFERMEDADES RARAS Y CATASTROFICAS TIENEN UN ALTO COSTO SOCIAL Y FINANCIERO CONSTITUYENDOSE DE ESTA MANERA EN UN RECURSO PRIORITARIO MUCHAS VECES ESCASO Y QUE REQUIERE POR LO TANTO UNA CORRECTA UTILIZACION."/>
    <n v="0"/>
    <n v="0"/>
    <n v="0"/>
  </r>
  <r>
    <s v="111002017"/>
    <s v="DIR ARTICULACION RED PUBLICA COMPLEMENTARIA "/>
    <s v="Pago viaticos al exterior casos de pacientes por derivaciòn internacional"/>
    <n v="9999"/>
    <x v="5"/>
    <s v="000"/>
    <x v="3"/>
    <x v="34"/>
    <x v="0"/>
    <x v="4"/>
    <n v="8888"/>
    <n v="8888"/>
    <s v="GOBERNANZA DE LA SALUD"/>
    <s v="SIN PROYECTO"/>
    <s v="PRESTACIONES DE SALUD ENFERMEDADES RARAS CATASTROFICAS OTRAS ESPECIALES"/>
    <s v="A USUARIOS CON ENFERMEDADES CATASTRÓFICAS BENEFICIARIOS DE COBERTURA INTERNACIONAL"/>
    <s v="CRÉDITOS EXTERNOS"/>
    <s v="MEF"/>
    <s v="MEF"/>
    <s v="NO APLICA"/>
    <s v="J. GESTIONAR INTERNACIONALMENTE LA RESOLUCIÓN DE CASOS DE ATENCIONES DE ALTA COMPLEJIDAD A PACIENTES QUE SEAN SOLICITADOS A LA INSTITUCIÓN, ASEGURANDO SEGUIMIENTO Y LA CONFIDENCIALIDAD;"/>
    <s v="17. INFORME TÉCNICO DE LA RESOLUCIÓN DE CASOS DE ATENCIONES DE ALTA COMPLEJIDAD A PACIENTES QUE SEAN SOLICITADOS A LA INSTITUCIÓN, ASEGURANDO SEGUIMIENTO Y LA CONFIDENCIALIDAD, A NIVEL INTERNACIONAL."/>
    <s v="NUEVA"/>
    <m/>
    <m/>
    <s v=""/>
    <s v="COLOCAR"/>
    <s v="NA"/>
    <s v="NA"/>
    <s v="NO"/>
    <n v="0"/>
    <n v="0"/>
    <n v="0"/>
    <n v="0"/>
    <n v="0"/>
    <n v="0"/>
    <n v="0"/>
    <n v="0"/>
    <n v="0"/>
    <n v="0"/>
    <n v="0"/>
    <n v="0"/>
    <n v="0"/>
    <n v="0"/>
    <n v="0"/>
    <n v="0"/>
    <n v="0"/>
    <n v="0"/>
    <n v="0"/>
    <n v="0"/>
    <n v="0"/>
    <n v="0"/>
    <n v="0"/>
    <n v="0"/>
    <n v="0"/>
    <n v="0"/>
    <n v="0"/>
    <n v="0"/>
    <n v="0"/>
    <n v="0"/>
    <n v="0"/>
    <n v="0"/>
    <n v="0"/>
    <n v="0"/>
    <n v="0"/>
    <n v="0"/>
    <n v="0"/>
    <n v="0"/>
    <n v="0"/>
    <m/>
    <s v="SI"/>
    <n v="1"/>
    <n v="892514.23"/>
    <n v="0"/>
    <n v="2776.17"/>
    <n v="0"/>
    <n v="889738.05999999994"/>
    <n v="0"/>
    <n v="889738.05999999994"/>
    <n v="0"/>
    <n v="0"/>
    <n v="0"/>
    <n v="0"/>
    <n v="0"/>
    <n v="0"/>
    <n v="90154.4"/>
    <n v="0"/>
    <n v="90154.4"/>
    <n v="92847.96"/>
    <n v="0"/>
    <n v="92847.96"/>
    <n v="92847.96"/>
    <n v="0"/>
    <n v="92847.96"/>
    <n v="92847.96"/>
    <n v="0"/>
    <n v="92847.96"/>
    <n v="92847.96"/>
    <n v="0"/>
    <n v="92847.96"/>
    <n v="92847.96"/>
    <n v="0"/>
    <n v="92847.96"/>
    <n v="92847.96"/>
    <n v="0"/>
    <n v="92847.96"/>
    <n v="92847.96"/>
    <n v="0"/>
    <n v="92847.96"/>
    <n v="149647.93999999997"/>
    <n v="0"/>
    <n v="149647.93999999997"/>
    <n v="0"/>
    <n v="0"/>
    <n v="0"/>
    <n v="889738.05999999994"/>
    <n v="0"/>
    <n v="889738.05999999994"/>
    <s v="SI"/>
    <s v="VALIDADO"/>
    <n v="0"/>
    <n v="889738.06"/>
    <s v="VICEM GOBERNANZA  SALUD"/>
    <s v="SUBSE RECTORIA SISTEMA NACIONAL SALUD"/>
    <s v="PLANTA CENTRAL"/>
    <s v="PICHINCHA"/>
    <s v="QUITO"/>
    <s v="RED PÚBLICA Y COMPLEMENTARIA"/>
    <s v="0"/>
    <s v="GOB"/>
    <s v="CORRIENTE"/>
    <s v="58000002"/>
    <m/>
    <s v="6. Garantizar el  derecho a la salud integral, gratuita y de calidad"/>
    <s v="OE1 Incrementar la efectividad de la Gobernanza en el Sistema Nacional de Salud"/>
    <s v="OE_1"/>
    <m/>
    <n v="617141.60000000009"/>
    <n v="272596.45999999985"/>
    <n v="0"/>
    <n v="0"/>
    <n v="0"/>
    <s v="58"/>
    <m/>
    <m/>
    <m/>
    <n v="23505.599999999999"/>
    <n v="0"/>
    <n v="23505.599999999999"/>
    <n v="564843.99999999988"/>
    <n v="0"/>
    <n v="564843.99999999988"/>
    <n v="0"/>
    <n v="0"/>
    <n v="0"/>
    <m/>
    <m/>
    <s v="OK"/>
    <s v="OK"/>
    <n v="0"/>
    <s v=""/>
    <n v="0"/>
    <n v="588349.59999999986"/>
    <n v="301388.4600000002"/>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LA OBTENCION Y DISPONIBILIDAD DE SERVICIOS Y MEDICAMENTOS PARA ENFERMEDADES RARAS Y CATASTROFICAS TIENEN UN ALTO COSTO SOCIAL Y FINANCIERO CONSTITUYENDOSE DE ESTA MANERA EN UN RECURSO PRIORITARIO MUCHAS VECES ESCASO Y QUE REQUIERE POR LO TANTO UNA CORRECTA UTILIZACION."/>
    <n v="0"/>
    <n v="0"/>
    <n v="0"/>
  </r>
  <r>
    <s v="111002018"/>
    <s v="DIR ARTICULACION RED PUBLICA COMPLEMENTARIA "/>
    <s v="PAGOS PASAJES  AL EXTERIOR CASOS DE PACIENTES POR DERIVACION INTERNACIONAL. (REEMBOLSO)"/>
    <n v="9999"/>
    <x v="5"/>
    <s v="000"/>
    <x v="3"/>
    <x v="35"/>
    <x v="0"/>
    <x v="4"/>
    <n v="8888"/>
    <n v="8888"/>
    <s v="GOBERNANZA DE LA SALUD"/>
    <s v="SIN PROYECTO"/>
    <s v="PRESTACIONES DE SALUD ENFERMEDADES RARAS CATASTROFICAS OTRAS ESPECIALES"/>
    <s v="PASAJES AL EXTERIOR"/>
    <s v="CRÉDITOS EXTERNOS"/>
    <s v="MEF"/>
    <s v="MEF"/>
    <s v="NO APLICA"/>
    <s v="J. GESTIONAR INTERNACIONALMENTE LA RESOLUCIÓN DE CASOS DE ATENCIONES DE ALTA COMPLEJIDAD A PACIENTES QUE SEAN SOLICITADOS A LA INSTITUCIÓN, ASEGURANDO SEGUIMIENTO Y LA CONFIDENCIALIDAD;"/>
    <s v="17. INFORME TÉCNICO DE LA RESOLUCIÓN DE CASOS DE ATENCIONES DE ALTA COMPLEJIDAD A PACIENTES QUE SEAN SOLICITADOS A LA INSTITUCIÓN, ASEGURANDO SEGUIMIENTO Y LA CONFIDENCIALIDAD, A NIVEL INTERNACIONAL."/>
    <s v="NUEVA"/>
    <m/>
    <m/>
    <s v=""/>
    <s v="06"/>
    <s v="NA"/>
    <s v="NA"/>
    <s v="NO"/>
    <n v="0"/>
    <n v="0"/>
    <n v="0"/>
    <n v="0"/>
    <n v="0"/>
    <n v="0"/>
    <n v="0"/>
    <n v="0"/>
    <n v="0"/>
    <n v="0"/>
    <n v="0"/>
    <n v="0"/>
    <n v="0"/>
    <n v="0"/>
    <n v="0"/>
    <n v="0"/>
    <n v="0"/>
    <n v="0"/>
    <n v="0"/>
    <n v="0"/>
    <n v="0"/>
    <n v="0"/>
    <n v="0"/>
    <n v="0"/>
    <n v="0"/>
    <n v="0"/>
    <n v="0"/>
    <n v="0"/>
    <n v="0"/>
    <n v="0"/>
    <n v="0"/>
    <n v="0"/>
    <n v="0"/>
    <n v="0"/>
    <n v="0"/>
    <n v="0"/>
    <n v="0"/>
    <n v="0"/>
    <n v="0"/>
    <m/>
    <s v="SI"/>
    <n v="1"/>
    <n v="2776.17"/>
    <n v="0"/>
    <n v="0"/>
    <n v="0"/>
    <n v="2776.17"/>
    <n v="0"/>
    <n v="2776.17"/>
    <n v="0"/>
    <n v="0"/>
    <n v="0"/>
    <n v="0"/>
    <n v="0"/>
    <n v="0"/>
    <n v="0"/>
    <n v="0"/>
    <n v="0"/>
    <n v="0"/>
    <n v="0"/>
    <n v="0"/>
    <n v="0"/>
    <n v="0"/>
    <n v="0"/>
    <n v="0"/>
    <n v="0"/>
    <n v="0"/>
    <n v="0"/>
    <n v="0"/>
    <n v="0"/>
    <n v="0"/>
    <n v="0"/>
    <n v="0"/>
    <n v="0"/>
    <n v="0"/>
    <n v="0"/>
    <n v="0"/>
    <n v="0"/>
    <n v="0"/>
    <n v="0"/>
    <n v="0"/>
    <n v="0"/>
    <n v="2776.17"/>
    <n v="0"/>
    <n v="2776.17"/>
    <n v="2776.17"/>
    <n v="0"/>
    <n v="2776.17"/>
    <s v="SI"/>
    <s v="VALIDADO"/>
    <n v="0"/>
    <n v="2776.17"/>
    <s v="VICEM GOBERNANZA  SALUD"/>
    <s v="SUBSE RECTORIA SISTEMA NACIONAL SALUD"/>
    <s v="PLANTA CENTRAL"/>
    <s v="PICHINCHA"/>
    <s v="QUITO"/>
    <s v="GASTOS OPERATIVOS"/>
    <s v="0"/>
    <s v="GOB"/>
    <s v="CORRIENTE"/>
    <s v="58000002"/>
    <m/>
    <s v="6. Garantizar el  derecho a la salud integral, gratuita y de calidad"/>
    <s v="OE1 Incrementar la efectividad de la Gobernanza en el Sistema Nacional de Salud"/>
    <s v="OE_1"/>
    <m/>
    <n v="2776.17"/>
    <n v="0"/>
    <n v="0"/>
    <n v="0"/>
    <n v="0"/>
    <s v="53"/>
    <m/>
    <m/>
    <m/>
    <n v="0"/>
    <n v="0"/>
    <n v="0"/>
    <n v="2776.17"/>
    <n v="0"/>
    <n v="2776.17"/>
    <n v="2776.17"/>
    <n v="0"/>
    <n v="2776.17"/>
    <m/>
    <m/>
    <s v="OK"/>
    <s v="OK"/>
    <n v="0"/>
    <s v="ANTICIPADO"/>
    <n v="0"/>
    <n v="2776.17"/>
    <n v="0"/>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LA OBTENCION Y DISPONIBILIDAD DE SERVICIOS Y MEDICAMENTOS PARA ENFERMEDADES RARAS Y CATASTROFICAS TIENEN UN ALTO COSTO SOCIAL Y FINANCIERO CONSTITUYENDOSE DE ESTA MANERA EN UN RECURSO PRIORITARIO MUCHAS VECES ESCASO Y QUE REQUIERE POR LO TANTO UNA CORRECTA UTILIZACION."/>
    <n v="0"/>
    <n v="0"/>
    <n v="0"/>
  </r>
  <r>
    <s v="111002019"/>
    <s v="DIR ARTICULACION RED PUBLICA COMPLEMENTARIA "/>
    <s v="ADQUISICIÓN DE PASAJES AL EXTERIOR PARA  PACIENTES POR DERIVACIÒN INTERNACIONAL"/>
    <n v="9999"/>
    <x v="5"/>
    <s v="000"/>
    <x v="3"/>
    <x v="34"/>
    <x v="0"/>
    <x v="0"/>
    <s v="0000"/>
    <s v="0000"/>
    <s v="GOBERNANZA DE LA SALUD"/>
    <s v="SIN PROYECTO"/>
    <s v="PRESTACIONES DE SALUD ENFERMEDADES RARAS CATASTROFICAS OTRAS ESPECIALES"/>
    <s v="A USUARIOS CON ENFERMEDADES CATASTRÓFICAS BENEFICIARIOS DE COBERTURA INTERNACIONAL"/>
    <s v="RECURSOS FISCALES"/>
    <s v="SIN ORGANISMO"/>
    <s v="SIN CORRELATIVO"/>
    <s v="NO APLICA"/>
    <s v="J. GESTIONAR INTERNACIONALMENTE LA RESOLUCIÓN DE CASOS DE ATENCIONES DE ALTA COMPLEJIDAD A PACIENTES QUE SEAN SOLICITADOS A LA INSTITUCIÓN, ASEGURANDO SEGUIMIENTO Y LA CONFIDENCIALIDAD;"/>
    <s v="17. INFORME TÉCNICO DE LA RESOLUCIÓN DE CASOS DE ATENCIONES DE ALTA COMPLEJIDAD A PACIENTES QUE SEAN SOLICITADOS A LA INSTITUCIÓN, ASEGURANDO SEGUIMIENTO Y LA CONFIDENCIALIDAD, A NIVEL INTERNACIONAL."/>
    <s v="NUEVA"/>
    <m/>
    <m/>
    <s v=""/>
    <s v="COLOCAR"/>
    <s v="NA"/>
    <s v="NA"/>
    <s v="NO"/>
    <n v="0"/>
    <n v="0"/>
    <n v="0"/>
    <n v="0"/>
    <n v="0"/>
    <n v="0"/>
    <n v="0"/>
    <n v="0"/>
    <n v="0"/>
    <n v="0"/>
    <n v="0"/>
    <n v="0"/>
    <n v="0"/>
    <n v="0"/>
    <n v="0"/>
    <n v="0"/>
    <n v="0"/>
    <n v="0"/>
    <n v="0"/>
    <n v="0"/>
    <n v="0"/>
    <n v="0"/>
    <n v="0"/>
    <n v="0"/>
    <n v="0"/>
    <n v="0"/>
    <n v="0"/>
    <n v="0"/>
    <n v="0"/>
    <n v="0"/>
    <n v="0"/>
    <n v="0"/>
    <n v="0"/>
    <n v="0"/>
    <n v="0"/>
    <n v="0"/>
    <n v="0"/>
    <n v="0"/>
    <n v="0"/>
    <m/>
    <s v="SI"/>
    <n v="1"/>
    <n v="87734.29"/>
    <n v="10528.11"/>
    <n v="0"/>
    <n v="0"/>
    <n v="87734.29"/>
    <n v="10528.11"/>
    <n v="98262.399999999994"/>
    <n v="0"/>
    <n v="0"/>
    <n v="0"/>
    <n v="0"/>
    <n v="0"/>
    <n v="0"/>
    <m/>
    <n v="0"/>
    <n v="0"/>
    <m/>
    <n v="0"/>
    <n v="0"/>
    <n v="0"/>
    <n v="0"/>
    <n v="0"/>
    <n v="0"/>
    <n v="0"/>
    <n v="0"/>
    <n v="0"/>
    <n v="0"/>
    <n v="0"/>
    <n v="19652.48"/>
    <n v="0"/>
    <n v="19652.48"/>
    <n v="19652.48"/>
    <n v="0"/>
    <n v="19652.48"/>
    <n v="19652.48"/>
    <n v="0"/>
    <n v="19652.48"/>
    <n v="19652.48"/>
    <n v="0"/>
    <n v="19652.48"/>
    <n v="19652.48"/>
    <n v="0"/>
    <n v="19652.48"/>
    <n v="98262.399999999994"/>
    <n v="0"/>
    <n v="98262.399999999994"/>
    <s v="SI"/>
    <s v="VALIDADO"/>
    <n v="0"/>
    <n v="98262.399999999994"/>
    <s v="VICEM GOBERNANZA  SALUD"/>
    <s v="SUBSE RECTORIA SISTEMA NACIONAL SALUD"/>
    <s v="PLANTA CENTRAL"/>
    <s v="PICHINCHA"/>
    <s v="QUITO"/>
    <s v="RED PÚBLICA Y COMPLEMENTARIA"/>
    <s v="0"/>
    <s v="GOB"/>
    <s v="CORRIENTE"/>
    <s v="58000002"/>
    <m/>
    <s v="6. Garantizar el  derecho a la salud integral, gratuita y de calidad"/>
    <s v="OE1 Incrementar la efectividad de la Gobernanza en el Sistema Nacional de Salud"/>
    <s v="OE_1"/>
    <m/>
    <n v="0"/>
    <n v="98262.399999999994"/>
    <n v="0"/>
    <n v="0"/>
    <n v="0"/>
    <s v="58"/>
    <m/>
    <m/>
    <m/>
    <n v="0"/>
    <n v="0"/>
    <n v="0"/>
    <n v="0"/>
    <n v="0"/>
    <n v="0"/>
    <n v="0"/>
    <n v="0"/>
    <n v="0"/>
    <m/>
    <m/>
    <s v="OK"/>
    <s v="OK"/>
    <n v="0"/>
    <s v=""/>
    <n v="0"/>
    <n v="0"/>
    <n v="98262.399999999994"/>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LA OBTENCION Y DISPONIBILIDAD DE SERVICIOS Y MEDICAMENTOS PARA ENFERMEDADES RARAS Y CATASTROFICAS TIENEN UN ALTO COSTO SOCIAL Y FINANCIERO CONSTITUYENDOSE DE ESTA MANERA EN UN RECURSO PRIORITARIO MUCHAS VECES ESCASO Y QUE REQUIERE POR LO TANTO UNA CORRECTA UTILIZACION."/>
    <n v="0"/>
    <n v="0"/>
    <n v="0"/>
  </r>
  <r>
    <s v="111002020"/>
    <s v="DIR ARTICULACION RED PUBLICA COMPLEMENTARIA "/>
    <s v="Pago de tratamientos médicos casos de pacientes por derivación internacional"/>
    <n v="9999"/>
    <x v="5"/>
    <s v="000"/>
    <x v="3"/>
    <x v="30"/>
    <x v="0"/>
    <x v="0"/>
    <s v="0000"/>
    <s v="0000"/>
    <s v="GOBERNANZA DE LA SALUD"/>
    <s v="SIN PROYECTO"/>
    <s v="PRESTACIONES DE SALUD ENFERMEDADES RARAS CATASTROFICAS OTRAS ESPECIALES"/>
    <s v="SERVICIOS MEDICOS HOSPITALARIOS Y COMPLEMENTARIOS"/>
    <s v="RECURSOS FISCALES"/>
    <s v="SIN ORGANISMO"/>
    <s v="SIN CORRELATIVO"/>
    <s v="NO APLICA"/>
    <s v="J. GESTIONAR INTERNACIONALMENTE LA RESOLUCIÓN DE CASOS DE ATENCIONES DE ALTA COMPLEJIDAD A PACIENTES QUE SEAN SOLICITADOS A LA INSTITUCIÓN, ASEGURANDO SEGUIMIENTO Y LA CONFIDENCIALIDAD;"/>
    <s v="17. INFORME TÉCNICO DE LA RESOLUCIÓN DE CASOS DE ATENCIONES DE ALTA COMPLEJIDAD A PACIENTES QUE SEAN SOLICITADOS A LA INSTITUCIÓN, ASEGURANDO SEGUIMIENTO Y LA CONFIDENCIALIDAD, A NIVEL INTERNACIONAL."/>
    <s v="NUEVA"/>
    <m/>
    <m/>
    <s v=""/>
    <s v="06"/>
    <s v="NA"/>
    <s v="NA"/>
    <s v="NO"/>
    <n v="0"/>
    <n v="0"/>
    <n v="0"/>
    <n v="0"/>
    <n v="0"/>
    <n v="0"/>
    <n v="0"/>
    <n v="0"/>
    <n v="0"/>
    <n v="0"/>
    <n v="0"/>
    <n v="0"/>
    <n v="0"/>
    <n v="0"/>
    <n v="0"/>
    <n v="0"/>
    <n v="0"/>
    <n v="0"/>
    <n v="0"/>
    <n v="0"/>
    <n v="0"/>
    <n v="0"/>
    <n v="0"/>
    <n v="0"/>
    <n v="0"/>
    <n v="0"/>
    <n v="0"/>
    <n v="0"/>
    <n v="0"/>
    <n v="0"/>
    <n v="0"/>
    <n v="0"/>
    <n v="0"/>
    <n v="0"/>
    <n v="0"/>
    <n v="0"/>
    <n v="0"/>
    <n v="0"/>
    <n v="0"/>
    <m/>
    <s v="SI"/>
    <n v="1"/>
    <n v="3000000"/>
    <n v="0"/>
    <n v="1092359.95"/>
    <n v="0"/>
    <n v="1907640.05"/>
    <n v="0"/>
    <n v="1907640.05"/>
    <n v="0"/>
    <n v="0"/>
    <n v="0"/>
    <n v="0"/>
    <n v="0"/>
    <n v="0"/>
    <m/>
    <n v="0"/>
    <n v="0"/>
    <n v="0"/>
    <n v="0"/>
    <n v="0"/>
    <n v="0"/>
    <n v="0"/>
    <n v="0"/>
    <n v="0"/>
    <n v="0"/>
    <n v="0"/>
    <n v="0"/>
    <n v="0"/>
    <n v="0"/>
    <n v="600000"/>
    <n v="0"/>
    <n v="600000"/>
    <n v="600000"/>
    <n v="0"/>
    <n v="600000"/>
    <n v="600000"/>
    <n v="0"/>
    <n v="600000"/>
    <n v="107640.04999999999"/>
    <n v="0"/>
    <n v="107640.04999999999"/>
    <m/>
    <n v="0"/>
    <n v="0"/>
    <n v="1907640.05"/>
    <n v="0"/>
    <n v="1907640.05"/>
    <s v="SI"/>
    <s v="VALIDADO"/>
    <n v="-1092359.95"/>
    <n v="3000000"/>
    <s v="VICEM GOBERNANZA  SALUD"/>
    <s v="SUBSE RECTORIA SISTEMA NACIONAL SALUD"/>
    <s v="PLANTA CENTRAL"/>
    <s v="PICHINCHA"/>
    <s v="QUITO"/>
    <s v="RED PÚBLICA Y COMPLEMENTARIA"/>
    <s v="0"/>
    <s v="GOB"/>
    <s v="CORRIENTE"/>
    <s v="58000002"/>
    <m/>
    <s v="6. Garantizar el  derecho a la salud integral, gratuita y de calidad"/>
    <s v="OE1 Incrementar la efectividad de la Gobernanza en el Sistema Nacional de Salud"/>
    <s v="OE_1"/>
    <m/>
    <n v="1907640.05"/>
    <n v="0"/>
    <n v="0"/>
    <n v="0"/>
    <n v="0"/>
    <s v="53"/>
    <m/>
    <m/>
    <m/>
    <n v="0"/>
    <n v="0"/>
    <n v="0"/>
    <n v="1413640.06"/>
    <n v="0"/>
    <n v="1413640.06"/>
    <n v="550830.05999999994"/>
    <n v="0"/>
    <n v="550830.05999999994"/>
    <m/>
    <m/>
    <s v="OK"/>
    <s v="OK"/>
    <n v="0"/>
    <s v="ANTICIPADO"/>
    <n v="0"/>
    <n v="1413640.06"/>
    <n v="1586359.94"/>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LA OBTENCION Y DISPONIBILIDAD DE SERVICIOS Y MEDICAMENTOS PARA ENFERMEDADES RARAS Y CATASTROFICAS TIENEN UN ALTO COSTO SOCIAL Y FINANCIERO CONSTITUYENDOSE DE ESTA MANERA EN UN RECURSO PRIORITARIO MUCHAS VECES ESCASO Y QUE REQUIERE POR LO TANTO UNA CORRECTA UTILIZACION."/>
    <n v="0"/>
    <n v="0"/>
    <n v="0"/>
  </r>
  <r>
    <s v="111002021"/>
    <s v="DIR ARTICULACION RED PUBLICA COMPLEMENTARIA "/>
    <s v="Monto asignado por el MEF para pago prestaciones de servicios de Salud la Red "/>
    <n v="9999"/>
    <x v="5"/>
    <s v="000"/>
    <x v="3"/>
    <x v="30"/>
    <x v="0"/>
    <x v="0"/>
    <s v="0000"/>
    <s v="0000"/>
    <s v="GOBERNANZA DE LA SALUD"/>
    <s v="SIN PROYECTO"/>
    <s v="PRESTACIONES DE SALUD ENFERMEDADES RARAS CATASTROFICAS OTRAS ESPECIALES"/>
    <s v="SERVICIOS MEDICOS HOSPITALARIOS Y COMPLEMENTARIOS"/>
    <s v="RECURSOS FISCALES"/>
    <s v="SIN ORGANISMO"/>
    <s v="SIN CORRELATIVO"/>
    <s v="NO APLICA"/>
    <s v="F. REALIZAR LA SUPERVISIÓN A LA APLICACIÓN DEL TARIFARIO DE PRESTACIONES EN LOS PROCESOS DE RECONOCIMIENTO ECONÓMICO PARA EL SISTEMA NACIONAL DE SALUD, EN LA RED PÚBLICA INTEGRAL DE SALUD Y RED PRIVADA COMPLEMENTARIA DE SALUD, A TRAVÉS DE LOS NIVELES DESCONCENTRADOS;"/>
    <s v="5. METODOLOGÍA Y/O LINEAMIENTOS PARA LA PRELACIÓN Y ORDEN DE AUDITORÍA DE LA CALIDAD DE LA FACTURACIÓN DE LOS SERVICIOS DE SALUD Y RECONOCIMIENTO ECONÓMICO DE LAS PRESTACIONES EFECTUADAS EN ESTABLECIMIENTOS DE SALUD DE LA RED PÚBLICA INTEGRAL DE SALUD Y DE LA RED PRIVADA COMPLEMENTARIA. "/>
    <s v="NUEVA"/>
    <m/>
    <m/>
    <s v=""/>
    <s v="06"/>
    <s v="NA"/>
    <s v="NA"/>
    <s v="NO"/>
    <n v="0"/>
    <n v="0"/>
    <n v="0"/>
    <n v="0"/>
    <n v="0"/>
    <n v="0"/>
    <n v="0"/>
    <n v="0"/>
    <n v="0"/>
    <n v="0"/>
    <n v="0"/>
    <n v="0"/>
    <n v="0"/>
    <n v="0"/>
    <n v="0"/>
    <n v="0"/>
    <n v="0"/>
    <n v="0"/>
    <n v="0"/>
    <n v="0"/>
    <n v="0"/>
    <n v="0"/>
    <n v="0"/>
    <n v="0"/>
    <n v="0"/>
    <n v="0"/>
    <n v="0"/>
    <n v="0"/>
    <n v="0"/>
    <n v="0"/>
    <n v="0"/>
    <n v="0"/>
    <n v="0"/>
    <n v="0"/>
    <n v="0"/>
    <n v="0"/>
    <n v="0"/>
    <n v="0"/>
    <n v="0"/>
    <m/>
    <s v="SI"/>
    <n v="1"/>
    <n v="41515428.759999998"/>
    <n v="0"/>
    <n v="41515428.75"/>
    <n v="0"/>
    <n v="9.9999979138374329E-3"/>
    <n v="0"/>
    <n v="9.9999979138374329E-3"/>
    <n v="0"/>
    <n v="0"/>
    <n v="0"/>
    <n v="0"/>
    <n v="0"/>
    <n v="0"/>
    <m/>
    <n v="0"/>
    <n v="0"/>
    <n v="0"/>
    <n v="0"/>
    <n v="0"/>
    <n v="0"/>
    <n v="0"/>
    <n v="0"/>
    <n v="0"/>
    <n v="0"/>
    <n v="0"/>
    <n v="0"/>
    <n v="0"/>
    <n v="0"/>
    <n v="0"/>
    <n v="0"/>
    <n v="0"/>
    <n v="0"/>
    <n v="0"/>
    <n v="0"/>
    <n v="0"/>
    <n v="0"/>
    <n v="0"/>
    <n v="9.9999979138374329E-3"/>
    <n v="0"/>
    <n v="9.9999979138374329E-3"/>
    <n v="0"/>
    <n v="0"/>
    <n v="0"/>
    <n v="9.9999979138374329E-3"/>
    <n v="0"/>
    <n v="9.9999979138374329E-3"/>
    <s v="SI"/>
    <s v="VALIDADO"/>
    <n v="0"/>
    <n v="0.01"/>
    <s v="VICEM GOBERNANZA  SALUD"/>
    <s v="SUBSE RECTORIA SISTEMA NACIONAL SALUD"/>
    <s v="PLANTA CENTRAL"/>
    <s v="PICHINCHA"/>
    <s v="QUITO"/>
    <s v="RED PÚBLICA Y COMPLEMENTARIA"/>
    <s v="0"/>
    <s v="GOB"/>
    <s v="CORRIENTE"/>
    <s v="58000002"/>
    <m/>
    <s v="6. Garantizar el  derecho a la salud integral, gratuita y de calidad"/>
    <s v="OE1 Incrementar la efectividad de la Gobernanza en el Sistema Nacional de Salud"/>
    <s v="OE_1"/>
    <m/>
    <n v="0"/>
    <n v="9.9999979138374329E-3"/>
    <n v="0"/>
    <n v="0"/>
    <n v="0"/>
    <s v="53"/>
    <m/>
    <m/>
    <m/>
    <n v="0"/>
    <n v="0"/>
    <n v="0"/>
    <n v="0"/>
    <n v="0"/>
    <n v="0"/>
    <n v="0"/>
    <n v="0"/>
    <n v="0"/>
    <m/>
    <m/>
    <s v="OK"/>
    <s v="OK"/>
    <n v="0"/>
    <s v=""/>
    <n v="0"/>
    <n v="0"/>
    <n v="0.01"/>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LA OBTENCION Y DISPONIBILIDAD DE SERVICIOS Y MEDICAMENTOS PARA ENFERMEDADES RARAS Y CATASTROFICAS TIENEN UN ALTO COSTO SOCIAL Y FINANCIERO CONSTITUYENDOSE DE ESTA MANERA EN UN RECURSO PRIORITARIO MUCHAS VECES ESCASO Y QUE REQUIERE POR LO TANTO UNA CORRECTA UTILIZACION."/>
    <n v="0"/>
    <n v="0"/>
    <n v="0"/>
  </r>
  <r>
    <s v="111002022"/>
    <s v="DIR ARTICULACION RED PUBLICA COMPLEMENTARIA "/>
    <s v="ANTICIPO AYUDAS ECONÓMICAS PACIENTES POR DERIVACIÓN INTERNACIONAL"/>
    <n v="9999"/>
    <x v="5"/>
    <s v="000"/>
    <x v="3"/>
    <x v="34"/>
    <x v="0"/>
    <x v="0"/>
    <s v="0000"/>
    <s v="0000"/>
    <s v="GOBERNANZA DE LA SALUD"/>
    <s v="SIN PROYECTO"/>
    <s v="PRESTACIONES DE SALUD ENFERMEDADES RARAS CATASTROFICAS OTRAS ESPECIALES"/>
    <s v="A USUARIOS CON ENFERMEDADES CATASTRÓFICAS BENEFICIARIOS DE COBERTURA INTERNACIONAL"/>
    <s v="RECURSOS FISCALES"/>
    <s v="SIN ORGANISMO"/>
    <s v="SIN CORRELATIVO"/>
    <s v="NO APLICA"/>
    <s v="F. REALIZAR LA SUPERVISIÓN A LA APLICACIÓN DEL TARIFARIO DE PRESTACIONES EN LOS PROCESOS DE RECONOCIMIENTO ECONÓMICO PARA EL SISTEMA NACIONAL DE SALUD, EN LA RED PÚBLICA INTEGRAL DE SALUD Y RED PRIVADA COMPLEMENTARIA DE SALUD, A TRAVÉS DE LOS NIVELES DESCONCENTRADOS;"/>
    <s v="5. METODOLOGÍA Y/O LINEAMIENTOS PARA LA PRELACIÓN Y ORDEN DE AUDITORÍA DE LA CALIDAD DE LA FACTURACIÓN DE LOS SERVICIOS DE SALUD Y RECONOCIMIENTO ECONÓMICO DE LAS PRESTACIONES EFECTUADAS EN ESTABLECIMIENTOS DE SALUD DE LA RED PÚBLICA INTEGRAL DE SALUD Y DE LA RED PRIVADA COMPLEMENTARIA. "/>
    <s v="NUEVA"/>
    <m/>
    <m/>
    <s v=""/>
    <s v="COLOCAR"/>
    <s v="NA"/>
    <s v="NA"/>
    <s v="NO"/>
    <n v="0"/>
    <n v="0"/>
    <n v="0"/>
    <n v="0"/>
    <n v="0"/>
    <n v="0"/>
    <n v="0"/>
    <n v="0"/>
    <n v="0"/>
    <n v="0"/>
    <n v="0"/>
    <n v="0"/>
    <n v="0"/>
    <n v="0"/>
    <n v="0"/>
    <n v="0"/>
    <n v="0"/>
    <n v="0"/>
    <n v="0"/>
    <n v="0"/>
    <n v="0"/>
    <n v="0"/>
    <n v="0"/>
    <n v="0"/>
    <n v="0"/>
    <n v="0"/>
    <n v="0"/>
    <n v="0"/>
    <n v="0"/>
    <n v="0"/>
    <n v="0"/>
    <n v="0"/>
    <n v="0"/>
    <n v="0"/>
    <n v="0"/>
    <n v="0"/>
    <n v="0"/>
    <n v="0"/>
    <n v="0"/>
    <m/>
    <s v="SI"/>
    <n v="1"/>
    <n v="525386.72"/>
    <n v="0"/>
    <n v="525386.72"/>
    <n v="0"/>
    <n v="0"/>
    <n v="0"/>
    <n v="0"/>
    <n v="0"/>
    <n v="0"/>
    <n v="0"/>
    <n v="0"/>
    <n v="0"/>
    <n v="0"/>
    <m/>
    <n v="0"/>
    <n v="0"/>
    <m/>
    <n v="0"/>
    <n v="0"/>
    <n v="0"/>
    <n v="0"/>
    <n v="0"/>
    <n v="0"/>
    <n v="0"/>
    <n v="0"/>
    <n v="0"/>
    <n v="0"/>
    <n v="0"/>
    <n v="0"/>
    <n v="0"/>
    <n v="0"/>
    <n v="0"/>
    <n v="0"/>
    <n v="0"/>
    <n v="0"/>
    <n v="0"/>
    <n v="0"/>
    <n v="0"/>
    <n v="0"/>
    <n v="0"/>
    <n v="0"/>
    <n v="0"/>
    <n v="0"/>
    <n v="0"/>
    <n v="0"/>
    <n v="0"/>
    <s v="NO"/>
    <s v="VALIDADO"/>
    <n v="0"/>
    <n v="0"/>
    <s v="VICEM GOBERNANZA  SALUD"/>
    <s v="SUBSE RECTORIA SISTEMA NACIONAL SALUD"/>
    <s v="PLANTA CENTRAL"/>
    <s v="PICHINCHA"/>
    <s v="QUITO"/>
    <s v="RED PÚBLICA Y COMPLEMENTARIA"/>
    <s v="0"/>
    <s v="GOB"/>
    <s v="CORRIENTE"/>
    <s v="58000002"/>
    <m/>
    <s v="6. Garantizar el  derecho a la salud integral, gratuita y de calidad"/>
    <s v="OE1 Incrementar la efectividad de la Gobernanza en el Sistema Nacional de Salud"/>
    <s v="OE_1"/>
    <m/>
    <n v="0"/>
    <n v="0"/>
    <n v="0"/>
    <n v="0"/>
    <n v="0"/>
    <s v="58"/>
    <m/>
    <m/>
    <m/>
    <n v="0"/>
    <n v="0"/>
    <n v="0"/>
    <n v="0"/>
    <n v="0"/>
    <n v="0"/>
    <n v="0"/>
    <n v="0"/>
    <n v="0"/>
    <m/>
    <m/>
    <s v="OK"/>
    <s v="OK"/>
    <s v=""/>
    <s v=""/>
    <n v="0"/>
    <n v="0"/>
    <n v="0"/>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LA OBTENCION Y DISPONIBILIDAD DE SERVICIOS Y MEDICAMENTOS PARA ENFERMEDADES RARAS Y CATASTROFICAS TIENEN UN ALTO COSTO SOCIAL Y FINANCIERO CONSTITUYENDOSE DE ESTA MANERA EN UN RECURSO PRIORITARIO MUCHAS VECES ESCASO Y QUE REQUIERE POR LO TANTO UNA CORRECTA UTILIZACION."/>
    <n v="0"/>
    <n v="0"/>
    <n v="0"/>
  </r>
  <r>
    <s v="111002023"/>
    <s v="DIR ARTICULACION RED PUBLICA COMPLEMENTARIA "/>
    <s v="EGRESOS PARA SITUACIONES DE EMERGENCIA"/>
    <n v="9999"/>
    <x v="5"/>
    <s v="000"/>
    <x v="3"/>
    <x v="36"/>
    <x v="0"/>
    <x v="0"/>
    <s v="0000"/>
    <s v="0000"/>
    <s v="GOBERNANZA DE LA SALUD"/>
    <s v="SIN PROYECTO"/>
    <s v="PRESTACIONES DE SALUD ENFERMEDADES RARAS CATASTROFICAS OTRAS ESPECIALES"/>
    <s v="EGRESOS PARA SITUACIONES DE EMERGENCIA"/>
    <s v="RECURSOS FISCALES"/>
    <s v="SIN ORGANISMO"/>
    <s v="SIN CORRELATIVO"/>
    <s v="NO APLICA"/>
    <s v="F. REALIZAR LA SUPERVISIÓN A LA APLICACIÓN DEL TARIFARIO DE PRESTACIONES EN LOS PROCESOS DE RECONOCIMIENTO ECONÓMICO PARA EL SISTEMA NACIONAL DE SALUD, EN LA RED PÚBLICA INTEGRAL DE SALUD Y RED PRIVADA COMPLEMENTARIA DE SALUD, A TRAVÉS DE LOS NIVELES DESCONCENTRADOS;"/>
    <s v="5. METODOLOGÍA Y/O LINEAMIENTOS PARA LA PRELACIÓN Y ORDEN DE AUDITORÍA DE LA CALIDAD DE LA FACTURACIÓN DE LOS SERVICIOS DE SALUD Y RECONOCIMIENTO ECONÓMICO DE LAS PRESTACIONES EFECTUADAS EN ESTABLECIMIENTOS DE SALUD DE LA RED PÚBLICA INTEGRAL DE SALUD Y DE LA RED PRIVADA COMPLEMENTARIA. "/>
    <s v="NUEVA"/>
    <m/>
    <m/>
    <s v=""/>
    <s v="02"/>
    <s v="NA"/>
    <s v="NA"/>
    <s v="NO"/>
    <n v="0"/>
    <n v="0"/>
    <n v="0"/>
    <n v="0"/>
    <n v="0"/>
    <n v="0"/>
    <n v="0"/>
    <n v="0"/>
    <n v="0"/>
    <n v="0"/>
    <n v="0"/>
    <n v="0"/>
    <n v="0"/>
    <n v="0"/>
    <n v="0"/>
    <n v="0"/>
    <n v="0"/>
    <n v="0"/>
    <n v="0"/>
    <n v="0"/>
    <n v="0"/>
    <n v="0"/>
    <n v="0"/>
    <n v="0"/>
    <n v="0"/>
    <n v="0"/>
    <n v="0"/>
    <n v="0"/>
    <n v="0"/>
    <n v="0"/>
    <n v="0"/>
    <n v="0"/>
    <n v="0"/>
    <n v="0"/>
    <n v="0"/>
    <n v="0"/>
    <n v="0"/>
    <n v="0"/>
    <n v="0"/>
    <m/>
    <s v="SI"/>
    <n v="1"/>
    <n v="525386.72"/>
    <n v="0"/>
    <n v="178231.14"/>
    <n v="0"/>
    <n v="347155.57999999996"/>
    <n v="0"/>
    <n v="347155.57999999996"/>
    <n v="0"/>
    <n v="0"/>
    <n v="0"/>
    <n v="0"/>
    <n v="0"/>
    <n v="0"/>
    <m/>
    <n v="0"/>
    <n v="0"/>
    <m/>
    <n v="0"/>
    <n v="0"/>
    <n v="0"/>
    <n v="0"/>
    <n v="0"/>
    <n v="0"/>
    <n v="0"/>
    <n v="0"/>
    <n v="0"/>
    <n v="0"/>
    <n v="0"/>
    <n v="0"/>
    <n v="0"/>
    <n v="0"/>
    <n v="0"/>
    <n v="0"/>
    <n v="0"/>
    <n v="347155.57999999996"/>
    <n v="0"/>
    <n v="347155.57999999996"/>
    <n v="0"/>
    <n v="0"/>
    <n v="0"/>
    <n v="0"/>
    <n v="0"/>
    <n v="0"/>
    <n v="347155.57999999996"/>
    <n v="0"/>
    <n v="347155.57999999996"/>
    <s v="SI"/>
    <s v="VALIDADO"/>
    <n v="-178231.14"/>
    <n v="525386.72"/>
    <s v="VICEM GOBERNANZA  SALUD"/>
    <s v="SUBSE RECTORIA SISTEMA NACIONAL SALUD"/>
    <s v="PLANTA CENTRAL"/>
    <s v="PICHINCHA"/>
    <s v="QUITO"/>
    <s v="GASTOS OPERATIVOS"/>
    <s v="0"/>
    <s v="GOB"/>
    <s v="CORRIENTE"/>
    <s v="58000002"/>
    <m/>
    <s v="6. Garantizar el  derecho a la salud integral, gratuita y de calidad"/>
    <s v="OE1 Incrementar la efectividad de la Gobernanza en el Sistema Nacional de Salud"/>
    <s v="OE_1"/>
    <m/>
    <n v="0"/>
    <n v="347155.57999999996"/>
    <n v="0"/>
    <n v="0"/>
    <n v="0"/>
    <s v="53"/>
    <m/>
    <m/>
    <m/>
    <n v="0"/>
    <n v="0"/>
    <n v="0"/>
    <n v="0"/>
    <n v="0"/>
    <n v="0"/>
    <n v="0"/>
    <n v="0"/>
    <n v="0"/>
    <m/>
    <m/>
    <s v="OK"/>
    <s v="OK"/>
    <n v="0"/>
    <s v=""/>
    <e v="#N/A"/>
    <n v="0"/>
    <n v="525386.72"/>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LA OBTENCION Y DISPONIBILIDAD DE SERVICIOS Y MEDICAMENTOS PARA ENFERMEDADES RARAS Y CATASTROFICAS TIENEN UN ALTO COSTO SOCIAL Y FINANCIERO CONSTITUYENDOSE DE ESTA MANERA EN UN RECURSO PRIORITARIO MUCHAS VECES ESCASO Y QUE REQUIERE POR LO TANTO UNA CORRECTA UTILIZACION."/>
    <n v="0"/>
    <n v="0"/>
    <n v="0"/>
  </r>
  <r>
    <n v="111005001"/>
    <s v="DIR NACIONAL ABASTECIMIENTO MEDICAMENTOS DIPOSITIVOS MEDICOS OTROS BIENES ESTRATÉGICOS EN SALUD"/>
    <s v="Asignación presupuestaria a las EOD´s a nivel nacional para el abastecimiento de medicamentos."/>
    <n v="9999"/>
    <x v="5"/>
    <s v="000"/>
    <x v="4"/>
    <x v="16"/>
    <x v="0"/>
    <x v="0"/>
    <s v="0000"/>
    <s v="0000"/>
    <s v="GOBERNANZA DE LA SALUD"/>
    <s v="SIN PROYECTO"/>
    <s v="GASTO OPERATIVO DE GOBERNANZA"/>
    <s v="MEDICAMENTOS"/>
    <s v="RECURSOS FISCALES"/>
    <s v="SIN ORGANISMO"/>
    <s v="SIN CORRELATIVO"/>
    <s v="NO APLICA"/>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s v="N/A"/>
    <m/>
    <s v=""/>
    <s v="02"/>
    <s v="NA"/>
    <s v="NA"/>
    <s v="NO"/>
    <n v="0"/>
    <n v="0"/>
    <n v="0"/>
    <n v="0"/>
    <n v="0"/>
    <n v="0"/>
    <n v="56190893.780000001"/>
    <n v="0"/>
    <n v="56190893.780000001"/>
    <n v="0"/>
    <n v="0"/>
    <n v="0"/>
    <n v="0"/>
    <n v="0"/>
    <n v="0"/>
    <n v="0"/>
    <n v="0"/>
    <n v="0"/>
    <n v="0"/>
    <n v="0"/>
    <n v="0"/>
    <n v="0"/>
    <n v="0"/>
    <n v="0"/>
    <n v="0"/>
    <n v="0"/>
    <n v="0"/>
    <n v="0"/>
    <n v="0"/>
    <n v="0"/>
    <n v="0"/>
    <n v="0"/>
    <n v="0"/>
    <n v="0"/>
    <n v="0"/>
    <n v="0"/>
    <n v="56190893.780000001"/>
    <n v="0"/>
    <n v="56190893.780000001"/>
    <s v="Estimación de necesidades de medicamentos 2022_x000a_Valores a ser asignados a las EODs a nivel nacional"/>
    <s v="SI"/>
    <n v="1"/>
    <n v="0"/>
    <n v="0"/>
    <n v="56190893.780000001"/>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EDICAMENTOS Y DISPOSITIVOS MÉDICOS"/>
    <s v="0"/>
    <s v="GOB"/>
    <s v="CORRIENTE"/>
    <s v="58000003"/>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n v="384557112.38797098"/>
    <n v="307645689.91037679"/>
    <n v="98339286.530000001"/>
  </r>
  <r>
    <n v="111005002"/>
    <s v="DIR NACIONAL ABASTECIMIENTO MEDICAMENTOS DIPOSITIVOS MEDICOS OTROS BIENES ESTRATÉGICOS EN SALUD"/>
    <s v="Asignación presupuestaria a las EOD´s a nivel nacional para el abastecimiento de medicamentos."/>
    <n v="9999"/>
    <x v="5"/>
    <s v="000"/>
    <x v="4"/>
    <x v="16"/>
    <x v="0"/>
    <x v="0"/>
    <s v="0000"/>
    <s v="0000"/>
    <s v="GOBERNANZA DE LA SALUD"/>
    <s v="SIN PROYECTO"/>
    <s v="GASTO OPERATIVO DE GOBERNANZA"/>
    <s v="MEDICAMENTOS"/>
    <s v="RECURSOS FISCALES"/>
    <s v="SIN ORGANISMO"/>
    <s v="SIN CORRELATIVO"/>
    <s v="NO APLICA"/>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s v="N/A"/>
    <m/>
    <s v=""/>
    <s v="02"/>
    <s v="NA"/>
    <s v="NA"/>
    <s v="NO IDENTIF AREA REQ"/>
    <n v="0"/>
    <n v="0"/>
    <n v="0"/>
    <n v="0"/>
    <n v="0"/>
    <n v="0"/>
    <n v="0"/>
    <n v="0"/>
    <n v="0"/>
    <n v="0"/>
    <n v="0"/>
    <n v="0"/>
    <n v="98339286.530000001"/>
    <n v="0"/>
    <n v="98339286.530000001"/>
    <n v="0"/>
    <n v="0"/>
    <n v="0"/>
    <n v="0"/>
    <n v="0"/>
    <n v="0"/>
    <n v="0"/>
    <n v="0"/>
    <n v="0"/>
    <n v="0"/>
    <n v="0"/>
    <n v="0"/>
    <n v="0"/>
    <n v="0"/>
    <n v="0"/>
    <n v="0"/>
    <n v="0"/>
    <n v="0"/>
    <n v="0"/>
    <n v="0"/>
    <n v="0"/>
    <n v="98339286.530000001"/>
    <n v="0"/>
    <n v="98339286.530000001"/>
    <s v="Estimación de necesidades de medicamentos 2022_x000a_Valores a ser asignados a las EODs a nivel nacional"/>
    <s v="NO"/>
    <n v="1"/>
    <n v="0"/>
    <n v="0"/>
    <n v="98339286.530000001"/>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EDICAMENTOS Y DISPOSITIVOS MÉDICOS"/>
    <s v="0"/>
    <s v="GOB"/>
    <s v="CORRIENTE"/>
    <s v="58000003"/>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n v="384557112.38797098"/>
    <n v="307645689.91037679"/>
    <n v="98339286.530000001"/>
  </r>
  <r>
    <s v="111005003"/>
    <s v="DIR NACIONAL ABASTECIMIENTO MEDICAMENTOS DIPOSITIVOS MEDICOS OTROS BIENES ESTRATÉGICOS EN SALUD"/>
    <s v="Asignación presupuestaria a las EOD´s a nivel nacional para el abastecimiento de medicamentos fuera del CNMB no estimados"/>
    <n v="9999"/>
    <x v="5"/>
    <s v="000"/>
    <x v="4"/>
    <x v="16"/>
    <x v="0"/>
    <x v="0"/>
    <s v="0000"/>
    <s v="0000"/>
    <s v="GOBERNANZA DE LA SALUD"/>
    <s v="SIN PROYECTO"/>
    <s v="GASTO OPERATIVO DE GOBERNANZA"/>
    <s v="MEDICAMENTOS"/>
    <s v="RECURSOS FISCALES"/>
    <s v="SIN ORGANISMO"/>
    <s v="SIN CORRELATIVO"/>
    <s v="SENTENCIA JUDICIAL 069"/>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s v="N/A"/>
    <m/>
    <s v=""/>
    <s v="02"/>
    <s v="NA"/>
    <s v="NA"/>
    <s v="NO"/>
    <n v="0"/>
    <n v="0"/>
    <n v="0"/>
    <n v="0"/>
    <n v="0"/>
    <n v="0"/>
    <n v="2000000"/>
    <n v="0"/>
    <n v="2000000"/>
    <n v="0"/>
    <n v="0"/>
    <n v="0"/>
    <n v="0"/>
    <n v="0"/>
    <n v="0"/>
    <n v="0"/>
    <n v="0"/>
    <n v="0"/>
    <n v="0"/>
    <n v="0"/>
    <n v="0"/>
    <n v="0"/>
    <n v="0"/>
    <n v="0"/>
    <n v="0"/>
    <n v="0"/>
    <n v="0"/>
    <n v="0"/>
    <n v="0"/>
    <n v="0"/>
    <n v="0"/>
    <n v="0"/>
    <n v="0"/>
    <n v="0"/>
    <n v="0"/>
    <n v="0"/>
    <n v="2000000"/>
    <n v="0"/>
    <n v="2000000"/>
    <s v="Cumplimiento de la Sentencia 679 y acumulados"/>
    <s v="SI"/>
    <n v="1"/>
    <n v="7001870.7999999998"/>
    <n v="0"/>
    <n v="9001870.8000000007"/>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EDICAMENTOS Y DISPOSITIVOS MÉDICOS"/>
    <s v="0"/>
    <s v="GOB"/>
    <s v="CORRIENTE"/>
    <s v="58000003"/>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n v="11552982.561189108"/>
    <n v="9242386.0489512868"/>
    <n v="9197501.1150000002"/>
  </r>
  <r>
    <n v="111005004"/>
    <s v="DIR NACIONAL ABASTECIMIENTO MEDICAMENTOS DIPOSITIVOS MEDICOS OTROS BIENES ESTRATÉGICOS EN SALUD"/>
    <s v="Asignación presupuestaria a las EOD´s a nivel nacional para el abastecimiento de medicamentos fuera del CNMB no estimados"/>
    <n v="9999"/>
    <x v="5"/>
    <s v="000"/>
    <x v="4"/>
    <x v="16"/>
    <x v="0"/>
    <x v="0"/>
    <s v="0000"/>
    <s v="0000"/>
    <s v="GOBERNANZA DE LA SALUD"/>
    <s v="SIN PROYECTO"/>
    <s v="GASTO OPERATIVO DE GOBERNANZA"/>
    <s v="MEDICAMENTOS"/>
    <s v="RECURSOS FISCALES"/>
    <s v="SIN ORGANISMO"/>
    <s v="SIN CORRELATIVO"/>
    <s v="SENTENCIA JUDICIAL 069"/>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s v="N/A"/>
    <m/>
    <s v=""/>
    <s v="02"/>
    <s v="NA"/>
    <s v="NA"/>
    <s v="NO IDENTIF AREA REQ"/>
    <n v="0"/>
    <n v="0"/>
    <n v="0"/>
    <n v="0"/>
    <n v="0"/>
    <n v="0"/>
    <n v="0"/>
    <n v="0"/>
    <n v="0"/>
    <n v="0"/>
    <n v="0"/>
    <n v="0"/>
    <n v="9197501.1150000002"/>
    <n v="0"/>
    <n v="9197501.1150000002"/>
    <n v="0"/>
    <n v="0"/>
    <n v="0"/>
    <n v="0"/>
    <n v="0"/>
    <n v="0"/>
    <n v="0"/>
    <n v="0"/>
    <n v="0"/>
    <n v="0"/>
    <n v="0"/>
    <n v="0"/>
    <n v="0"/>
    <n v="0"/>
    <n v="0"/>
    <n v="0"/>
    <n v="0"/>
    <n v="0"/>
    <n v="0"/>
    <n v="0"/>
    <n v="0"/>
    <n v="9197501.1150000002"/>
    <n v="0"/>
    <n v="9197501.1150000002"/>
    <s v="Cumplimiento de la Sentencia 679 y acumulados"/>
    <s v="NO"/>
    <n v="1"/>
    <n v="0"/>
    <n v="0"/>
    <n v="9197501.1150000002"/>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EDICAMENTOS Y DISPOSITIVOS MÉDICOS"/>
    <s v="0"/>
    <s v="GOB"/>
    <s v="CORRIENTE"/>
    <s v="58000003"/>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n v="11552982.561189108"/>
    <n v="9242386.0489512868"/>
    <n v="9197501.1150000002"/>
  </r>
  <r>
    <n v="111005005"/>
    <s v="DIR NACIONAL ABASTECIMIENTO MEDICAMENTOS DIPOSITIVOS MEDICOS OTROS BIENES ESTRATÉGICOS EN SALUD"/>
    <s v="Asignación presupuestaria a las EOD´s a nivel nacional para el abastecimiento de dispositivos médicos."/>
    <n v="9999"/>
    <x v="5"/>
    <s v="000"/>
    <x v="4"/>
    <x v="17"/>
    <x v="0"/>
    <x v="0"/>
    <s v="0000"/>
    <s v="0000"/>
    <s v="GOBERNANZA DE LA SALUD"/>
    <s v="SIN PROYECTO"/>
    <s v="GASTO OPERATIVO DE GOBERNANZA"/>
    <s v="DISPOSITIVOS MEDICOS DE USO GENERAL"/>
    <s v="RECURSOS FISCALES"/>
    <s v="SIN ORGANISMO"/>
    <s v="SIN CORRELATIVO"/>
    <s v="NO APLICA"/>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s v="N/A"/>
    <m/>
    <s v=""/>
    <s v="02"/>
    <s v="NA"/>
    <s v="NA"/>
    <s v="NO"/>
    <n v="0"/>
    <n v="0"/>
    <n v="0"/>
    <n v="0"/>
    <n v="0"/>
    <n v="0"/>
    <n v="69331756.099999994"/>
    <n v="0"/>
    <n v="69331756.099999994"/>
    <n v="0"/>
    <n v="0"/>
    <n v="0"/>
    <n v="0"/>
    <n v="0"/>
    <n v="0"/>
    <n v="0"/>
    <n v="0"/>
    <n v="0"/>
    <n v="0"/>
    <n v="0"/>
    <n v="0"/>
    <n v="0"/>
    <n v="0"/>
    <n v="0"/>
    <n v="0"/>
    <n v="0"/>
    <n v="0"/>
    <n v="0"/>
    <n v="0"/>
    <n v="0"/>
    <n v="0"/>
    <n v="0"/>
    <n v="0"/>
    <n v="0"/>
    <n v="0"/>
    <n v="0"/>
    <n v="69331756.099999994"/>
    <n v="0"/>
    <n v="69331756.099999994"/>
    <s v="Estimación de necesidades de medicamentos 2022_x000a_Valores a ser asignados a las EODs a nivel nacional"/>
    <s v="SI"/>
    <n v="1"/>
    <n v="0"/>
    <n v="0"/>
    <n v="69331756.099999994"/>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EDICAMENTOS Y DISPOSITIVOS MÉDICOS"/>
    <s v="0"/>
    <s v="GOB"/>
    <s v="CORRIENTE"/>
    <s v="58000003"/>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n v="484439902.5911513"/>
    <n v="387551922.07292104"/>
    <n v="130409268.47"/>
  </r>
  <r>
    <n v="111005006"/>
    <s v="DIR NACIONAL ABASTECIMIENTO MEDICAMENTOS DIPOSITIVOS MEDICOS OTROS BIENES ESTRATÉGICOS EN SALUD"/>
    <s v="Asignación presupuestaria a las EOD´s a nivel nacional para el abastecimiento de dispositivos médicos."/>
    <n v="9999"/>
    <x v="5"/>
    <s v="000"/>
    <x v="4"/>
    <x v="17"/>
    <x v="0"/>
    <x v="0"/>
    <s v="0000"/>
    <s v="0000"/>
    <s v="GOBERNANZA DE LA SALUD"/>
    <s v="SIN PROYECTO"/>
    <s v="GASTO OPERATIVO DE GOBERNANZA"/>
    <s v="DISPOSITIVOS MEDICOS DE USO GENERAL"/>
    <s v="RECURSOS FISCALES"/>
    <s v="SIN ORGANISMO"/>
    <s v="SIN CORRELATIVO"/>
    <s v="NO APLICA"/>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s v="N/A"/>
    <m/>
    <s v=""/>
    <s v="02"/>
    <s v="NA"/>
    <s v="NA"/>
    <s v="NO IDENTIF AREA REQ"/>
    <n v="0"/>
    <n v="0"/>
    <n v="0"/>
    <n v="0"/>
    <n v="0"/>
    <n v="0"/>
    <n v="0"/>
    <n v="0"/>
    <n v="0"/>
    <n v="0"/>
    <n v="0"/>
    <n v="0"/>
    <n v="130409268.47"/>
    <n v="0"/>
    <n v="130409268.47"/>
    <n v="0"/>
    <n v="0"/>
    <n v="0"/>
    <n v="0"/>
    <n v="0"/>
    <n v="0"/>
    <n v="0"/>
    <n v="0"/>
    <n v="0"/>
    <n v="0"/>
    <n v="0"/>
    <n v="0"/>
    <n v="0"/>
    <n v="0"/>
    <n v="0"/>
    <n v="0"/>
    <n v="0"/>
    <n v="0"/>
    <n v="0"/>
    <n v="0"/>
    <n v="0"/>
    <n v="130409268.47"/>
    <n v="0"/>
    <n v="130409268.47"/>
    <s v="Estimación de necesidades de medicamentos 2022_x000a_Valores a ser asignados a las EODs a nivel nacional"/>
    <s v="NO"/>
    <n v="1"/>
    <n v="0"/>
    <n v="0"/>
    <n v="130409268.47"/>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EDICAMENTOS Y DISPOSITIVOS MÉDICOS"/>
    <s v="0"/>
    <s v="GOB"/>
    <s v="CORRIENTE"/>
    <s v="58000003"/>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n v="484439902.5911513"/>
    <n v="387551922.07292104"/>
    <n v="130409268.47"/>
  </r>
  <r>
    <s v="111005007"/>
    <s v="DIR NACIONAL ABASTECIMIENTO MEDICAMENTOS DIPOSITIVOS MEDICOS OTROS BIENES ESTRATÉGICOS EN SALUD"/>
    <s v="“ADQUISICIÓN DE MEDICAMENTOS PARA LOS ESTABLECIMIENTOS DEL MINISTERIO DE SALUD PÚBLICA”"/>
    <n v="9999"/>
    <x v="0"/>
    <s v="000"/>
    <x v="0"/>
    <x v="16"/>
    <x v="0"/>
    <x v="0"/>
    <s v="0000"/>
    <s v="0000"/>
    <s v="PROVISION Y PRESTACION DE SERVICIOS DE SALUD"/>
    <s v="SIN PROYECTO"/>
    <s v="PRESTACIONES DE SALUD A LA POBLACION"/>
    <s v="MEDICAMENTOS"/>
    <s v="RECURSOS FISCALES"/>
    <s v="SIN ORGANISMO"/>
    <s v="SIN CORRELATIVO"/>
    <s v="NO APLICA"/>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s v="N/A"/>
    <m/>
    <s v=""/>
    <s v="02"/>
    <s v="NA"/>
    <s v="NA"/>
    <s v="NO IDENTIF AREA REQ"/>
    <n v="0"/>
    <n v="0"/>
    <n v="0"/>
    <n v="0"/>
    <n v="0"/>
    <n v="0"/>
    <n v="19860268.629999999"/>
    <n v="0"/>
    <n v="19860268.629999999"/>
    <n v="0"/>
    <n v="0"/>
    <n v="0"/>
    <n v="0"/>
    <n v="0"/>
    <n v="0"/>
    <n v="0"/>
    <n v="0"/>
    <n v="0"/>
    <n v="0"/>
    <n v="0"/>
    <n v="0"/>
    <n v="0"/>
    <n v="0"/>
    <n v="0"/>
    <n v="0"/>
    <n v="0"/>
    <n v="0"/>
    <n v="0"/>
    <n v="0"/>
    <n v="0"/>
    <n v="0"/>
    <n v="0"/>
    <n v="0"/>
    <n v="0"/>
    <n v="0"/>
    <n v="0"/>
    <n v="19860268.629999999"/>
    <n v="0"/>
    <n v="19860268.629999999"/>
    <s v="Proceso de compra Regimen Especial Certificacion PAC 051 14 de diciembre 2021"/>
    <s v="SI"/>
    <n v="1"/>
    <n v="1"/>
    <n v="0"/>
    <n v="6860270.6299999999"/>
    <n v="0"/>
    <n v="12999999"/>
    <n v="0"/>
    <n v="12999999"/>
    <n v="0"/>
    <n v="0"/>
    <n v="0"/>
    <n v="0"/>
    <n v="0"/>
    <n v="0"/>
    <n v="0"/>
    <n v="0"/>
    <n v="0"/>
    <n v="0"/>
    <n v="0"/>
    <n v="0"/>
    <n v="0"/>
    <n v="0"/>
    <n v="0"/>
    <n v="12999999"/>
    <n v="0"/>
    <n v="12999999"/>
    <n v="0"/>
    <n v="0"/>
    <n v="0"/>
    <n v="0"/>
    <n v="0"/>
    <n v="0"/>
    <n v="0"/>
    <n v="0"/>
    <n v="0"/>
    <n v="0"/>
    <n v="0"/>
    <n v="0"/>
    <n v="0"/>
    <n v="0"/>
    <n v="0"/>
    <n v="0"/>
    <n v="0"/>
    <n v="0"/>
    <n v="12999999"/>
    <n v="0"/>
    <n v="12999999"/>
    <s v="SI"/>
    <s v="VALIDADO"/>
    <n v="0"/>
    <n v="12999999"/>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12999999"/>
    <n v="0"/>
    <n v="0"/>
    <n v="0"/>
    <n v="0"/>
    <s v="53"/>
    <m/>
    <m/>
    <m/>
    <n v="0"/>
    <n v="0"/>
    <n v="0"/>
    <n v="0"/>
    <n v="0"/>
    <n v="0"/>
    <n v="0"/>
    <n v="0"/>
    <n v="0"/>
    <m/>
    <m/>
    <s v="OK"/>
    <s v="OK"/>
    <n v="0"/>
    <s v=""/>
    <n v="0"/>
    <n v="0"/>
    <n v="12999999"/>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19860268.629999999"/>
    <n v="19860268.629999999"/>
    <n v="19860268.629999999"/>
  </r>
  <r>
    <n v="111005008"/>
    <s v="DIR NACIONAL ABASTECIMIENTO MEDICAMENTOS DIPOSITIVOS MEDICOS OTROS BIENES ESTRATÉGICOS EN SALUD"/>
    <s v="Adquisición del medicamento CIPROFLOXACINA SÓLIDO ORAL 500 MG CAJA X BLÍSTER/RISTRA para los Establecimientos del Ministerio de Salud Pública"/>
    <n v="9999"/>
    <x v="0"/>
    <s v="000"/>
    <x v="0"/>
    <x v="16"/>
    <x v="0"/>
    <x v="0"/>
    <s v="0000"/>
    <s v="0000"/>
    <s v="PROVISION Y PRESTACION DE SERVICIOS DE SALUD"/>
    <s v="SIN PROYECTO"/>
    <s v="PRESTACIONES DE SALUD A LA POBLACION"/>
    <s v="MEDICAMENTOS"/>
    <s v="RECURSOS FISCALES"/>
    <s v="SIN ORGANISMO"/>
    <s v="SIN CORRELATIVO"/>
    <s v="NO APLICA"/>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ARRASTRE"/>
    <s v="N/A"/>
    <m/>
    <s v=""/>
    <s v="02"/>
    <s v="NA"/>
    <s v="NA"/>
    <s v="NO"/>
    <n v="0"/>
    <n v="0"/>
    <n v="0"/>
    <n v="0"/>
    <n v="0"/>
    <n v="0"/>
    <n v="51403.199999999997"/>
    <n v="0"/>
    <n v="51403.199999999997"/>
    <n v="0"/>
    <n v="0"/>
    <n v="0"/>
    <n v="0"/>
    <n v="0"/>
    <n v="0"/>
    <n v="0"/>
    <n v="0"/>
    <n v="0"/>
    <n v="0"/>
    <n v="0"/>
    <n v="0"/>
    <n v="0"/>
    <n v="0"/>
    <n v="0"/>
    <n v="0"/>
    <n v="0"/>
    <n v="0"/>
    <n v="0"/>
    <n v="0"/>
    <n v="0"/>
    <n v="0"/>
    <n v="0"/>
    <n v="0"/>
    <n v="0"/>
    <n v="0"/>
    <n v="0"/>
    <n v="51403.199999999997"/>
    <n v="0"/>
    <n v="51403.199999999997"/>
    <s v="Proceso de compra se lo realizo en el marco de la emergencia institucional de este Portafolio, declarada mediante Acuerdo Ministerial Nro. 00046-2021 de 12 de agosto de 2021"/>
    <s v="SI"/>
    <n v="1"/>
    <n v="0"/>
    <n v="0"/>
    <n v="51403.199999999997"/>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51403.199999999997"/>
    <n v="51403.199999999997"/>
    <n v="51403.199999999997"/>
  </r>
  <r>
    <n v="111005009"/>
    <s v="DIR NACIONAL ABASTECIMIENTO MEDICAMENTOS DIPOSITIVOS MEDICOS OTROS BIENES ESTRATÉGICOS EN SALUD"/>
    <s v="Adquisición del medicamento DEXMEDETOMIDINA LÍQUIDO PARENTERAL 100 MCG/ML (0,1 MG/ML) CAJA X VIAL(ES) X 2 ML para los Establecimientos del Ministerio de Salud Pública"/>
    <n v="9999"/>
    <x v="0"/>
    <s v="000"/>
    <x v="0"/>
    <x v="16"/>
    <x v="0"/>
    <x v="0"/>
    <s v="0000"/>
    <s v="0000"/>
    <s v="PROVISION Y PRESTACION DE SERVICIOS DE SALUD"/>
    <s v="SIN PROYECTO"/>
    <s v="PRESTACIONES DE SALUD A LA POBLACION"/>
    <s v="MEDICAMENTOS"/>
    <s v="RECURSOS FISCALES"/>
    <s v="SIN ORGANISMO"/>
    <s v="SIN CORRELATIVO"/>
    <s v="NO APLICA"/>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ARRASTRE"/>
    <m/>
    <m/>
    <s v=""/>
    <s v="02"/>
    <s v="NA"/>
    <s v="NA"/>
    <s v="NO"/>
    <n v="0"/>
    <n v="0"/>
    <n v="0"/>
    <n v="0"/>
    <n v="0"/>
    <n v="0"/>
    <n v="71187.3"/>
    <n v="0"/>
    <n v="71187.3"/>
    <n v="0"/>
    <n v="0"/>
    <n v="0"/>
    <n v="0"/>
    <n v="0"/>
    <n v="0"/>
    <n v="0"/>
    <n v="0"/>
    <n v="0"/>
    <n v="0"/>
    <n v="0"/>
    <n v="0"/>
    <n v="0"/>
    <n v="0"/>
    <n v="0"/>
    <n v="0"/>
    <n v="0"/>
    <n v="0"/>
    <n v="0"/>
    <n v="0"/>
    <n v="0"/>
    <n v="0"/>
    <n v="0"/>
    <n v="0"/>
    <n v="0"/>
    <n v="0"/>
    <n v="0"/>
    <n v="71187.3"/>
    <n v="0"/>
    <n v="71187.3"/>
    <s v="Proceso de compra se lo realizo en el marco de la emergencia institucional de este Portafolio, declarada mediante Acuerdo Ministerial Nro. 00046-2021 de 12 de agosto de 2021"/>
    <s v="SI"/>
    <n v="1"/>
    <n v="0"/>
    <n v="0"/>
    <n v="71187.3"/>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71187.3"/>
    <n v="71187.3"/>
    <n v="71187.3"/>
  </r>
  <r>
    <s v="111005010"/>
    <s v="DIR NACIONAL ABASTECIMIENTO MEDICAMENTOS DIPOSITIVOS MEDICOS OTROS BIENES ESTRATÉGICOS EN SALUD"/>
    <s v="Adquisición del medicamento METFORMINA SÓLIDO ORAL 500 MG CAJA X BLÍSTER/RISTRA para los Establecimientos del Ministerio de Salud Pública"/>
    <n v="9999"/>
    <x v="0"/>
    <s v="000"/>
    <x v="0"/>
    <x v="16"/>
    <x v="0"/>
    <x v="0"/>
    <s v="0000"/>
    <s v="0000"/>
    <s v="PROVISION Y PRESTACION DE SERVICIOS DE SALUD"/>
    <s v="SIN PROYECTO"/>
    <s v="PRESTACIONES DE SALUD A LA POBLACION"/>
    <s v="MEDICAMENTOS"/>
    <s v="RECURSOS FISCALES"/>
    <s v="SIN ORGANISMO"/>
    <s v="SIN CORRELATIVO"/>
    <s v="NO APLICA"/>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ARRASTRE"/>
    <m/>
    <m/>
    <s v=""/>
    <s v="02"/>
    <s v="NA"/>
    <s v="NA"/>
    <s v="NO"/>
    <n v="0"/>
    <n v="0"/>
    <n v="0"/>
    <n v="0"/>
    <n v="0"/>
    <n v="0"/>
    <n v="41379.5"/>
    <n v="0"/>
    <n v="41379.5"/>
    <n v="0"/>
    <n v="0"/>
    <n v="0"/>
    <n v="0"/>
    <n v="0"/>
    <n v="0"/>
    <n v="0"/>
    <n v="0"/>
    <n v="0"/>
    <n v="0"/>
    <n v="0"/>
    <n v="0"/>
    <n v="0"/>
    <n v="0"/>
    <n v="0"/>
    <n v="0"/>
    <n v="0"/>
    <n v="0"/>
    <n v="0"/>
    <n v="0"/>
    <n v="0"/>
    <n v="0"/>
    <n v="0"/>
    <n v="0"/>
    <n v="0"/>
    <n v="0"/>
    <n v="0"/>
    <n v="41379.5"/>
    <n v="0"/>
    <n v="41379.5"/>
    <s v="Proceso de compra se lo realizo en el marco de la emergencia institucional de este Portafolio, declarada mediante Acuerdo Ministerial Nro. 00046-2021 de 12 de agosto de 2021"/>
    <s v="SI"/>
    <n v="1"/>
    <n v="0"/>
    <n v="0"/>
    <n v="15766.939999999995"/>
    <n v="0"/>
    <n v="25612.560000000005"/>
    <n v="0"/>
    <n v="25612.560000000005"/>
    <n v="0"/>
    <n v="0"/>
    <n v="0"/>
    <n v="0"/>
    <n v="0"/>
    <n v="0"/>
    <n v="25612.559999999998"/>
    <n v="0"/>
    <n v="25612.559999999998"/>
    <n v="0"/>
    <n v="0"/>
    <n v="0"/>
    <n v="0"/>
    <n v="0"/>
    <n v="0"/>
    <n v="0"/>
    <n v="0"/>
    <n v="0"/>
    <n v="0"/>
    <n v="0"/>
    <n v="0"/>
    <n v="0"/>
    <n v="0"/>
    <n v="0"/>
    <n v="0"/>
    <n v="0"/>
    <n v="0"/>
    <n v="0"/>
    <n v="0"/>
    <n v="0"/>
    <n v="0"/>
    <n v="0"/>
    <n v="0"/>
    <n v="0"/>
    <n v="0"/>
    <n v="0"/>
    <n v="25612.559999999998"/>
    <n v="0"/>
    <n v="25612.559999999998"/>
    <s v="SI"/>
    <s v="VALIDADO"/>
    <n v="0"/>
    <n v="25612.560000000001"/>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25612.560000000001"/>
    <n v="3.637978807091713E-12"/>
    <n v="0"/>
    <n v="0"/>
    <n v="0"/>
    <s v="53"/>
    <m/>
    <m/>
    <m/>
    <n v="0"/>
    <n v="0"/>
    <n v="0"/>
    <n v="0"/>
    <n v="0"/>
    <n v="0"/>
    <n v="0"/>
    <n v="0"/>
    <n v="0"/>
    <m/>
    <m/>
    <s v="OK"/>
    <s v="OK"/>
    <n v="0"/>
    <s v=""/>
    <e v="#N/A"/>
    <n v="0"/>
    <n v="25612.560000000001"/>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41379.5"/>
    <n v="41379.5"/>
    <n v="41379.5"/>
  </r>
  <r>
    <n v="111005011"/>
    <s v="DIR NACIONAL ABASTECIMIENTO MEDICAMENTOS DIPOSITIVOS MEDICOS OTROS BIENES ESTRATÉGICOS EN SALUD"/>
    <s v="Adquisición del medicamento MICOFENOLATO SÓLIDO ORAL 500 MG CAJA X BLÍSTER/RISTRA para los Establecimientos del Ministerio de Salud Pública"/>
    <n v="9999"/>
    <x v="0"/>
    <s v="000"/>
    <x v="0"/>
    <x v="16"/>
    <x v="0"/>
    <x v="0"/>
    <s v="0000"/>
    <s v="0000"/>
    <s v="PROVISION Y PRESTACION DE SERVICIOS DE SALUD"/>
    <s v="SIN PROYECTO"/>
    <s v="PRESTACIONES DE SALUD A LA POBLACION"/>
    <s v="MEDICAMENTOS"/>
    <s v="RECURSOS FISCALES"/>
    <s v="SIN ORGANISMO"/>
    <s v="SIN CORRELATIVO"/>
    <s v="NO APLICA"/>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ARRASTRE"/>
    <m/>
    <m/>
    <s v=""/>
    <s v="02"/>
    <s v="NA"/>
    <s v="NA"/>
    <s v="NO"/>
    <n v="0"/>
    <n v="0"/>
    <n v="0"/>
    <n v="0"/>
    <n v="0"/>
    <n v="0"/>
    <n v="25680.400000000001"/>
    <n v="0"/>
    <n v="25680.400000000001"/>
    <n v="0"/>
    <n v="0"/>
    <n v="0"/>
    <n v="0"/>
    <n v="0"/>
    <n v="0"/>
    <n v="0"/>
    <n v="0"/>
    <n v="0"/>
    <n v="0"/>
    <n v="0"/>
    <n v="0"/>
    <n v="0"/>
    <n v="0"/>
    <n v="0"/>
    <n v="0"/>
    <n v="0"/>
    <n v="0"/>
    <n v="0"/>
    <n v="0"/>
    <n v="0"/>
    <n v="0"/>
    <n v="0"/>
    <n v="0"/>
    <n v="0"/>
    <n v="0"/>
    <n v="0"/>
    <n v="25680.400000000001"/>
    <n v="0"/>
    <n v="25680.400000000001"/>
    <s v="Proceso de compra se lo realizo en el marco de la emergencia institucional de este Portafolio, declarada mediante Acuerdo Ministerial Nro. 00046-2021 de 12 de agosto de 2021"/>
    <s v="SI"/>
    <n v="1"/>
    <n v="0"/>
    <n v="0"/>
    <n v="10137"/>
    <n v="0"/>
    <n v="15543.400000000001"/>
    <n v="0"/>
    <n v="15543.400000000001"/>
    <n v="0"/>
    <n v="0"/>
    <n v="0"/>
    <n v="0"/>
    <n v="0"/>
    <n v="0"/>
    <n v="15543.4"/>
    <n v="0"/>
    <n v="15543.4"/>
    <n v="0"/>
    <n v="0"/>
    <n v="0"/>
    <n v="0"/>
    <n v="0"/>
    <n v="0"/>
    <n v="0"/>
    <n v="0"/>
    <n v="0"/>
    <n v="0"/>
    <n v="0"/>
    <n v="0"/>
    <n v="0"/>
    <n v="0"/>
    <n v="0"/>
    <n v="0"/>
    <n v="0"/>
    <n v="0"/>
    <n v="0"/>
    <n v="0"/>
    <n v="0"/>
    <n v="0"/>
    <n v="0"/>
    <n v="0"/>
    <n v="0"/>
    <n v="0"/>
    <n v="0"/>
    <n v="15543.4"/>
    <n v="0"/>
    <n v="15543.4"/>
    <s v="SI"/>
    <s v="VALIDADO"/>
    <n v="0"/>
    <n v="15543.4"/>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15543.4"/>
    <n v="1.8189894035458565E-12"/>
    <n v="0"/>
    <n v="0"/>
    <n v="0"/>
    <s v="53"/>
    <m/>
    <m/>
    <m/>
    <n v="15543.4"/>
    <n v="0"/>
    <n v="15543.4"/>
    <n v="0"/>
    <n v="0"/>
    <n v="0"/>
    <n v="0"/>
    <n v="0"/>
    <n v="0"/>
    <m/>
    <m/>
    <s v="OK"/>
    <s v="OK"/>
    <n v="0"/>
    <s v=""/>
    <n v="0"/>
    <n v="15543.4"/>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25680.400000000001"/>
    <n v="25680.400000000001"/>
    <n v="25680.400000000001"/>
  </r>
  <r>
    <n v="111005012"/>
    <s v="DIR NACIONAL ABASTECIMIENTO MEDICAMENTOS DIPOSITIVOS MEDICOS OTROS BIENES ESTRATÉGICOS EN SALUD"/>
    <s v="Adquisición del medicamento PREDNISONA SÓLIDO ORAL 20 MG CAJA X BLÍSTER/RISTRA/FRASCO DOSIS PERSONAL, NO ENVASE HOSPITALARIO para los Establecimientos del Ministerio de Salud Pública"/>
    <n v="9999"/>
    <x v="0"/>
    <s v="000"/>
    <x v="0"/>
    <x v="16"/>
    <x v="0"/>
    <x v="0"/>
    <s v="0000"/>
    <s v="0000"/>
    <s v="PROVISION Y PRESTACION DE SERVICIOS DE SALUD"/>
    <s v="SIN PROYECTO"/>
    <s v="PRESTACIONES DE SALUD A LA POBLACION"/>
    <s v="MEDICAMENTOS"/>
    <s v="RECURSOS FISCALES"/>
    <s v="SIN ORGANISMO"/>
    <s v="SIN CORRELATIVO"/>
    <s v="NO APLICA"/>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ARRASTRE"/>
    <m/>
    <m/>
    <s v=""/>
    <s v="02"/>
    <s v="NA"/>
    <s v="NA"/>
    <s v="NO"/>
    <n v="0"/>
    <n v="0"/>
    <n v="0"/>
    <n v="0"/>
    <n v="0"/>
    <n v="0"/>
    <n v="13430.300000000001"/>
    <n v="0"/>
    <n v="13430.300000000001"/>
    <n v="0"/>
    <n v="0"/>
    <n v="0"/>
    <n v="0"/>
    <n v="0"/>
    <n v="0"/>
    <n v="0"/>
    <n v="0"/>
    <n v="0"/>
    <n v="0"/>
    <n v="0"/>
    <n v="0"/>
    <n v="0"/>
    <n v="0"/>
    <n v="0"/>
    <n v="0"/>
    <n v="0"/>
    <n v="0"/>
    <n v="0"/>
    <n v="0"/>
    <n v="0"/>
    <n v="0"/>
    <n v="0"/>
    <n v="0"/>
    <n v="0"/>
    <n v="0"/>
    <n v="0"/>
    <n v="13430.300000000001"/>
    <n v="0"/>
    <n v="13430.300000000001"/>
    <s v="Proceso de compra se lo realizo en el marco de la emergencia institucional de este Portafolio, declarada mediante Acuerdo Ministerial Nro. 00046-2021 de 12 de agosto de 2021"/>
    <s v="SI"/>
    <n v="1"/>
    <n v="0"/>
    <n v="0"/>
    <n v="13430.3"/>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13430.300000000001"/>
    <n v="13430.300000000001"/>
    <n v="13430.300000000001"/>
  </r>
  <r>
    <n v="111005013"/>
    <s v="DIR NACIONAL ABASTECIMIENTO MEDICAMENTOS DIPOSITIVOS MEDICOS OTROS BIENES ESTRATÉGICOS EN SALUD"/>
    <s v="Adquisición del medicamento QUETIAPINA SÓLIDO ORAL 100 MG CAJA X BLÍSTER/RISTRA para los Establecimientos del Ministerio de Salud Pública"/>
    <n v="9999"/>
    <x v="0"/>
    <s v="000"/>
    <x v="0"/>
    <x v="16"/>
    <x v="0"/>
    <x v="0"/>
    <s v="0000"/>
    <s v="0000"/>
    <s v="PROVISION Y PRESTACION DE SERVICIOS DE SALUD"/>
    <s v="SIN PROYECTO"/>
    <s v="PRESTACIONES DE SALUD A LA POBLACION"/>
    <s v="MEDICAMENTOS"/>
    <s v="RECURSOS FISCALES"/>
    <s v="SIN ORGANISMO"/>
    <s v="SIN CORRELATIVO"/>
    <s v="NO APLICA"/>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ARRASTRE"/>
    <m/>
    <m/>
    <s v=""/>
    <s v="02"/>
    <s v="NA"/>
    <s v="NA"/>
    <s v="NO"/>
    <n v="0"/>
    <n v="0"/>
    <n v="0"/>
    <n v="0"/>
    <n v="0"/>
    <n v="0"/>
    <n v="11668.5"/>
    <n v="0"/>
    <n v="11668.5"/>
    <n v="0"/>
    <n v="0"/>
    <n v="0"/>
    <n v="0"/>
    <n v="0"/>
    <n v="0"/>
    <n v="0"/>
    <n v="0"/>
    <n v="0"/>
    <n v="0"/>
    <n v="0"/>
    <n v="0"/>
    <n v="0"/>
    <n v="0"/>
    <n v="0"/>
    <n v="0"/>
    <n v="0"/>
    <n v="0"/>
    <n v="0"/>
    <n v="0"/>
    <n v="0"/>
    <n v="0"/>
    <n v="0"/>
    <n v="0"/>
    <n v="0"/>
    <n v="0"/>
    <n v="0"/>
    <n v="11668.5"/>
    <n v="0"/>
    <n v="11668.5"/>
    <s v="Proceso de compra se lo realizo en el marco de la emergencia institucional de este Portafolio, declarada mediante Acuerdo Ministerial Nro. 00046-2021 de 12 de agosto de 2021"/>
    <s v="SI"/>
    <n v="1"/>
    <n v="0"/>
    <n v="0"/>
    <n v="11668.5"/>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11668.5"/>
    <n v="11668.5"/>
    <n v="11668.5"/>
  </r>
  <r>
    <n v="111005014"/>
    <s v="DIR NACIONAL ABASTECIMIENTO MEDICAMENTOS DIPOSITIVOS MEDICOS OTROS BIENES ESTRATÉGICOS EN SALUD"/>
    <s v="Adquisición del medicamento AMLODIPINA SÓLIDO ORAL 10 MG CAJA X BLÍSTER/RISTRA para los Establecimientos del Ministerio de Salud Pública"/>
    <n v="9999"/>
    <x v="0"/>
    <s v="000"/>
    <x v="0"/>
    <x v="16"/>
    <x v="0"/>
    <x v="0"/>
    <s v="0000"/>
    <s v="0000"/>
    <s v="PROVISION Y PRESTACION DE SERVICIOS DE SALUD"/>
    <s v="SIN PROYECTO"/>
    <s v="PRESTACIONES DE SALUD A LA POBLACION"/>
    <s v="MEDICAMENTOS"/>
    <s v="RECURSOS FISCALES"/>
    <s v="SIN ORGANISMO"/>
    <s v="SIN CORRELATIVO"/>
    <s v="NO APLICA"/>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ARRASTRE"/>
    <m/>
    <m/>
    <s v=""/>
    <s v="02"/>
    <s v="NA"/>
    <s v="NA"/>
    <s v="NO"/>
    <n v="0"/>
    <n v="0"/>
    <n v="0"/>
    <n v="0"/>
    <n v="0"/>
    <n v="0"/>
    <n v="34787.699999999997"/>
    <n v="0"/>
    <n v="34787.699999999997"/>
    <n v="0"/>
    <n v="0"/>
    <n v="0"/>
    <n v="0"/>
    <n v="0"/>
    <n v="0"/>
    <n v="0"/>
    <n v="0"/>
    <n v="0"/>
    <n v="0"/>
    <n v="0"/>
    <n v="0"/>
    <n v="0"/>
    <n v="0"/>
    <n v="0"/>
    <n v="0"/>
    <n v="0"/>
    <n v="0"/>
    <n v="0"/>
    <n v="0"/>
    <n v="0"/>
    <n v="0"/>
    <n v="0"/>
    <n v="0"/>
    <n v="0"/>
    <n v="0"/>
    <n v="0"/>
    <n v="34787.699999999997"/>
    <n v="0"/>
    <n v="34787.699999999997"/>
    <s v="Proceso de compra se lo realizo en el marco de la emergencia institucional de este Portafolio, declarada mediante Acuerdo Ministerial Nro. 00046-2021 de 12 de agosto de 2021"/>
    <s v="SI"/>
    <n v="1"/>
    <n v="0"/>
    <n v="0"/>
    <n v="34787.699999999997"/>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34787.699999999997"/>
    <n v="34787.699999999997"/>
    <n v="34787.699999999997"/>
  </r>
  <r>
    <n v="111005015"/>
    <s v="DIR NACIONAL ABASTECIMIENTO MEDICAMENTOS DIPOSITIVOS MEDICOS OTROS BIENES ESTRATÉGICOS EN SALUD"/>
    <s v="Adquisición del medicamento ENZALUTAMIDA SÓLIDO ORAL 40 MG CAJA X BLÍSTER/RISTRA  para los Establecimientos del Ministerio de Salud Pública"/>
    <n v="9999"/>
    <x v="0"/>
    <s v="000"/>
    <x v="0"/>
    <x v="16"/>
    <x v="0"/>
    <x v="0"/>
    <s v="0000"/>
    <s v="0000"/>
    <s v="PROVISION Y PRESTACION DE SERVICIOS DE SALUD"/>
    <s v="SIN PROYECTO"/>
    <s v="PRESTACIONES DE SALUD A LA POBLACION"/>
    <s v="MEDICAMENTOS"/>
    <s v="RECURSOS FISCALES"/>
    <s v="SIN ORGANISMO"/>
    <s v="SIN CORRELATIVO"/>
    <s v="NO APLICA"/>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ARRASTRE"/>
    <m/>
    <m/>
    <s v=""/>
    <s v="02"/>
    <s v="NA"/>
    <s v="NA"/>
    <s v="NO"/>
    <n v="0"/>
    <n v="0"/>
    <n v="0"/>
    <n v="0"/>
    <n v="0"/>
    <n v="0"/>
    <n v="253953.6"/>
    <n v="0"/>
    <n v="253953.6"/>
    <n v="0"/>
    <n v="0"/>
    <n v="0"/>
    <n v="0"/>
    <n v="0"/>
    <n v="0"/>
    <n v="0"/>
    <n v="0"/>
    <n v="0"/>
    <n v="0"/>
    <n v="0"/>
    <n v="0"/>
    <n v="0"/>
    <n v="0"/>
    <n v="0"/>
    <n v="0"/>
    <n v="0"/>
    <n v="0"/>
    <n v="0"/>
    <n v="0"/>
    <n v="0"/>
    <n v="0"/>
    <n v="0"/>
    <n v="0"/>
    <n v="0"/>
    <n v="0"/>
    <n v="0"/>
    <n v="253953.6"/>
    <n v="0"/>
    <n v="253953.6"/>
    <s v="Proceso de compra se lo realizo en el marco de la emergencia institucional de este Portafolio, declarada mediante Acuerdo Ministerial Nro. 00046-2021 de 12 de agosto de 2021_x000a_En análisis Jurídico"/>
    <s v="SI"/>
    <n v="1"/>
    <n v="0"/>
    <n v="0"/>
    <n v="253953.6"/>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253953.6"/>
    <n v="253953.6"/>
    <n v="253953.6"/>
  </r>
  <r>
    <s v="111005016"/>
    <s v="DIR NACIONAL ABASTECIMIENTO MEDICAMENTOS DIPOSITIVOS MEDICOS OTROS BIENES ESTRATÉGICOS EN SALUD"/>
    <s v="ADQUISICIÓN DEL MEDICAMENTO_x000a_FLUOXETINA SOLIDO ORAL DE 20 MG CAJA X BLÍSTER RISTRA PARA LOS_x000a_ESTABLECIMIENTOS DEL MINISTERIO DE SALUD"/>
    <n v="9999"/>
    <x v="0"/>
    <s v="000"/>
    <x v="0"/>
    <x v="16"/>
    <x v="0"/>
    <x v="0"/>
    <s v="0000"/>
    <s v="0000"/>
    <s v="PROVISION Y PRESTACION DE SERVICIOS DE SALUD"/>
    <s v="SIN PROYECTO"/>
    <s v="PRESTACIONES DE SALUD A LA POBLACION"/>
    <s v="MEDICAMENTOS"/>
    <s v="RECURSOS FISCALES"/>
    <s v="SIN ORGANISMO"/>
    <s v="SIN CORRELATIVO"/>
    <s v="NO APLICA"/>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ARRASTRE"/>
    <m/>
    <m/>
    <s v=""/>
    <s v="02"/>
    <s v="NA"/>
    <s v="NA"/>
    <s v="NO"/>
    <n v="0"/>
    <n v="0"/>
    <n v="0"/>
    <n v="0"/>
    <n v="0"/>
    <n v="0"/>
    <n v="0"/>
    <n v="0"/>
    <n v="0"/>
    <n v="0"/>
    <n v="0"/>
    <n v="0"/>
    <n v="0"/>
    <n v="0"/>
    <n v="0"/>
    <n v="0"/>
    <n v="0"/>
    <n v="0"/>
    <n v="0"/>
    <n v="0"/>
    <n v="0"/>
    <n v="0"/>
    <n v="0"/>
    <n v="0"/>
    <n v="0"/>
    <n v="0"/>
    <n v="0"/>
    <n v="0"/>
    <n v="0"/>
    <n v="0"/>
    <n v="0"/>
    <n v="0"/>
    <n v="0"/>
    <n v="0"/>
    <n v="0"/>
    <n v="0"/>
    <n v="0"/>
    <n v="0"/>
    <n v="0"/>
    <s v="Proceso de compra se lo realizo en el marco de la emergencia institucional de este Portafolio, declarada mediante Acuerdo Ministerial Nro. 00046-2021 de 12 de agosto de 2021_x000a_En análisis Jurídico"/>
    <s v="SI"/>
    <n v="1"/>
    <n v="8119"/>
    <n v="0"/>
    <n v="0"/>
    <n v="0"/>
    <n v="8119"/>
    <n v="0"/>
    <n v="8119"/>
    <n v="0"/>
    <n v="0"/>
    <n v="0"/>
    <n v="0"/>
    <n v="0"/>
    <n v="0"/>
    <n v="0"/>
    <n v="0"/>
    <n v="0"/>
    <n v="0"/>
    <n v="0"/>
    <n v="0"/>
    <n v="0"/>
    <n v="0"/>
    <n v="0"/>
    <n v="8119"/>
    <n v="0"/>
    <n v="8119"/>
    <n v="0"/>
    <n v="0"/>
    <n v="0"/>
    <n v="0"/>
    <n v="0"/>
    <n v="0"/>
    <n v="0"/>
    <n v="0"/>
    <n v="0"/>
    <n v="0"/>
    <n v="0"/>
    <n v="0"/>
    <n v="0"/>
    <n v="0"/>
    <n v="0"/>
    <n v="0"/>
    <n v="0"/>
    <n v="0"/>
    <n v="8119"/>
    <n v="0"/>
    <n v="8119"/>
    <s v="SI"/>
    <s v="VALIDADO"/>
    <n v="0"/>
    <n v="8119"/>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8119"/>
    <n v="0"/>
    <n v="0"/>
    <n v="0"/>
    <n v="0"/>
    <s v="53"/>
    <m/>
    <m/>
    <m/>
    <n v="0"/>
    <n v="0"/>
    <n v="0"/>
    <n v="8119"/>
    <n v="0"/>
    <n v="8119"/>
    <n v="6937.72"/>
    <n v="0"/>
    <n v="6937.72"/>
    <m/>
    <m/>
    <s v="OK"/>
    <s v="OK"/>
    <n v="0"/>
    <s v="ANTICIPADO"/>
    <n v="0"/>
    <n v="8119"/>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m/>
    <m/>
    <m/>
  </r>
  <r>
    <s v="111005017"/>
    <s v="DIR NACIONAL ABASTECIMIENTO MEDICAMENTOS DIPOSITIVOS MEDICOS OTROS BIENES ESTRATÉGICOS EN SALUD"/>
    <s v="“COMPRA DE MEDICAMENTOS CON EL PROGRAMA DE LAS NACIONES UNIDAS PARA EL DESARROLLO - PNUD”"/>
    <n v="9999"/>
    <x v="0"/>
    <s v="000"/>
    <x v="0"/>
    <x v="16"/>
    <x v="0"/>
    <x v="0"/>
    <s v="0000"/>
    <s v="0000"/>
    <s v="PROVISION Y PRESTACION DE SERVICIOS DE SALUD"/>
    <s v="SIN PROYECTO"/>
    <s v="PRESTACIONES DE SALUD A LA POBLACION"/>
    <s v="MEDICAMENTOS"/>
    <s v="RECURSOS FISCALES"/>
    <s v="SIN ORGANISMO"/>
    <s v="SIN CORRELATIVO"/>
    <s v="NO APLICA"/>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2"/>
    <s v="NA"/>
    <s v="NA"/>
    <s v="NO"/>
    <n v="0"/>
    <n v="0"/>
    <n v="0"/>
    <n v="0"/>
    <n v="0"/>
    <n v="0"/>
    <n v="0"/>
    <n v="0"/>
    <n v="0"/>
    <n v="0"/>
    <n v="0"/>
    <n v="0"/>
    <n v="0"/>
    <n v="0"/>
    <n v="0"/>
    <n v="0"/>
    <n v="0"/>
    <n v="0"/>
    <n v="0"/>
    <n v="0"/>
    <n v="0"/>
    <n v="0"/>
    <n v="0"/>
    <n v="0"/>
    <n v="0"/>
    <n v="0"/>
    <n v="0"/>
    <n v="0"/>
    <n v="0"/>
    <n v="0"/>
    <n v="0"/>
    <n v="0"/>
    <n v="0"/>
    <n v="0"/>
    <n v="0"/>
    <n v="0"/>
    <n v="0"/>
    <n v="0"/>
    <n v="0"/>
    <s v="Compra de 11 medicamentos con el PNUD "/>
    <m/>
    <n v="1"/>
    <n v="1164445.6599999999"/>
    <n v="0"/>
    <n v="52457.300000000047"/>
    <n v="0"/>
    <n v="1111988.3599999999"/>
    <n v="0"/>
    <n v="1111988.3599999999"/>
    <n v="0"/>
    <n v="0"/>
    <n v="0"/>
    <n v="0"/>
    <n v="0"/>
    <n v="0"/>
    <n v="0"/>
    <n v="0"/>
    <n v="0"/>
    <n v="1111988.3599999999"/>
    <n v="0"/>
    <n v="1111988.3599999999"/>
    <n v="0"/>
    <n v="0"/>
    <n v="0"/>
    <n v="0"/>
    <n v="0"/>
    <n v="0"/>
    <n v="0"/>
    <n v="0"/>
    <n v="0"/>
    <n v="0"/>
    <n v="0"/>
    <n v="0"/>
    <n v="0"/>
    <n v="0"/>
    <n v="0"/>
    <n v="0"/>
    <n v="0"/>
    <n v="0"/>
    <n v="0"/>
    <n v="0"/>
    <n v="0"/>
    <n v="0"/>
    <n v="0"/>
    <n v="0"/>
    <n v="1111988.3599999999"/>
    <n v="0"/>
    <n v="1111988.3599999999"/>
    <s v="SI"/>
    <s v="VALIDADO"/>
    <n v="0"/>
    <n v="1111988.3600000001"/>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1111988.3599999999"/>
    <n v="0"/>
    <n v="0"/>
    <n v="0"/>
    <n v="0"/>
    <s v="53"/>
    <m/>
    <m/>
    <m/>
    <n v="0"/>
    <n v="0"/>
    <n v="0"/>
    <n v="0"/>
    <n v="0"/>
    <n v="0"/>
    <n v="0"/>
    <n v="0"/>
    <n v="0"/>
    <m/>
    <m/>
    <s v="OK"/>
    <s v="OK"/>
    <n v="0"/>
    <s v=""/>
    <n v="0"/>
    <n v="0"/>
    <n v="1111988.3600000001"/>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m/>
    <m/>
    <m/>
  </r>
  <r>
    <s v="111005018"/>
    <s v="DIR NACIONAL ABASTECIMIENTO MEDICAMENTOS DIPOSITIVOS MEDICOS OTROS BIENES ESTRATÉGICOS EN SALUD"/>
    <s v="Adquisición de medicamentos de consulta externa a través del procedimiento de externalización de farmacias para la Fase 1"/>
    <n v="9999"/>
    <x v="3"/>
    <s v="000"/>
    <x v="3"/>
    <x v="16"/>
    <x v="0"/>
    <x v="0"/>
    <s v="0000"/>
    <s v="0000"/>
    <s v="PROGRAMAS DE SALUD PUBLICA"/>
    <s v="SIN PROYECTO"/>
    <s v="PROGRAMA DE EXTERNALIZACIÓN DE MEDICAMENTOS"/>
    <s v="MEDICAMENTOS"/>
    <s v="RECURSOS FISCALES"/>
    <s v="SIN ORGANISMO"/>
    <s v="SIN CORRELATIVO"/>
    <s v="Externalización de Medicamentos"/>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2"/>
    <s v="NA"/>
    <s v="NA"/>
    <s v="NO"/>
    <n v="0"/>
    <n v="0"/>
    <n v="0"/>
    <n v="0"/>
    <n v="0"/>
    <n v="0"/>
    <n v="0"/>
    <n v="0"/>
    <n v="0"/>
    <n v="0"/>
    <n v="0"/>
    <n v="0"/>
    <n v="0"/>
    <n v="0"/>
    <n v="0"/>
    <n v="0"/>
    <n v="0"/>
    <n v="0"/>
    <n v="0"/>
    <n v="0"/>
    <n v="0"/>
    <n v="0"/>
    <n v="0"/>
    <n v="0"/>
    <n v="0"/>
    <n v="0"/>
    <n v="0"/>
    <n v="0"/>
    <n v="0"/>
    <n v="0"/>
    <n v="0"/>
    <n v="0"/>
    <n v="0"/>
    <n v="0"/>
    <n v="0"/>
    <n v="0"/>
    <n v="0"/>
    <n v="0"/>
    <n v="0"/>
    <s v="Compra de 11 medicamentos con el PNUD "/>
    <m/>
    <n v="1"/>
    <n v="7289066.2400000002"/>
    <n v="0"/>
    <n v="5764691.3100000005"/>
    <n v="0"/>
    <n v="1524374.9299999997"/>
    <n v="0"/>
    <n v="1524374.9299999997"/>
    <n v="0"/>
    <n v="0"/>
    <n v="0"/>
    <n v="0"/>
    <n v="0"/>
    <n v="0"/>
    <n v="0"/>
    <n v="0"/>
    <n v="0"/>
    <n v="0"/>
    <n v="0"/>
    <n v="0"/>
    <n v="0"/>
    <n v="0"/>
    <n v="0"/>
    <n v="1524374.9300000006"/>
    <n v="0"/>
    <n v="1524374.9300000006"/>
    <n v="0"/>
    <n v="0"/>
    <n v="0"/>
    <n v="0"/>
    <n v="0"/>
    <n v="0"/>
    <n v="0"/>
    <n v="0"/>
    <n v="0"/>
    <n v="0"/>
    <n v="0"/>
    <n v="0"/>
    <n v="0"/>
    <n v="0"/>
    <n v="0"/>
    <n v="0"/>
    <n v="0"/>
    <n v="0"/>
    <n v="1524374.9300000006"/>
    <n v="0"/>
    <n v="1524374.9300000006"/>
    <s v="SI"/>
    <s v="VALIDADO"/>
    <n v="0"/>
    <n v="1524374.93"/>
    <s v="VICEM ATENCION INTEGRAL SALUD"/>
    <s v="SUB GESTION OPERACIONES LOGISTICA SALUD "/>
    <s v="PLANTA CENTRAL"/>
    <s v="PICHINCHA"/>
    <s v="QUITO"/>
    <s v="MEDICAMENTOS Y DISPOSITIVOS MÉDICOS"/>
    <s v="0"/>
    <s v="INF"/>
    <s v="CORRIENTE"/>
    <s v="24000002"/>
    <m/>
    <s v="6. Garantizar el  derecho a la salud integral, gratuita y de calidad"/>
    <s v="OE5 Incrementar la cobertura de las prestaciones de servicios de salud"/>
    <s v="OE_5"/>
    <m/>
    <n v="417475.87999999989"/>
    <n v="1106899.0499999998"/>
    <n v="3037110.93"/>
    <n v="0"/>
    <n v="0"/>
    <s v="53"/>
    <m/>
    <m/>
    <m/>
    <n v="3874898.1100000003"/>
    <n v="0"/>
    <n v="3874898.1100000003"/>
    <n v="377057.2"/>
    <n v="0"/>
    <n v="377057.2"/>
    <n v="174173.64"/>
    <n v="0"/>
    <n v="174173.64"/>
    <m/>
    <m/>
    <s v="REVISAR"/>
    <s v="REVISAR"/>
    <n v="0"/>
    <s v="ANTICIPADO"/>
    <s v="La CP 372 corresponde a esta línea POA por favor revisar"/>
    <n v="4251955.3100000005"/>
    <n v="-2727580.3800000008"/>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n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n v="0"/>
    <m/>
    <m/>
    <m/>
  </r>
  <r>
    <s v="111005019"/>
    <s v="DIR NACIONAL ABASTECIMIENTO MEDICAMENTOS DIPOSITIVOS MEDICOS OTROS BIENES ESTRATÉGICOS EN SALUD"/>
    <s v="ADQUISICIÓN DE MEDICAMENTOS DE CONSULTA EXTERNA A TRAVÉS DEL PROCEDIMIENTO DEEXTERNALIZACIÓN DE FARMACIAS PARA EL GRUPO I DE LA FASE II”"/>
    <n v="9999"/>
    <x v="3"/>
    <s v="000"/>
    <x v="3"/>
    <x v="16"/>
    <x v="0"/>
    <x v="0"/>
    <s v="0000"/>
    <s v="0000"/>
    <s v="PROGRAMAS DE SALUD PUBLICA"/>
    <s v="SIN PROYECTO"/>
    <s v="PROGRAMA DE EXTERNALIZACIÓN DE MEDICAMENTOS"/>
    <s v="MEDICAMENTOS"/>
    <s v="RECURSOS FISCALES"/>
    <s v="SIN ORGANISMO"/>
    <s v="SIN CORRELATIVO"/>
    <s v="Externalización de Medicamentos"/>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2"/>
    <s v="NA"/>
    <s v="NA"/>
    <s v="NO"/>
    <n v="0"/>
    <n v="0"/>
    <n v="0"/>
    <n v="0"/>
    <n v="0"/>
    <n v="0"/>
    <n v="0"/>
    <n v="0"/>
    <n v="0"/>
    <n v="0"/>
    <n v="0"/>
    <n v="0"/>
    <n v="0"/>
    <n v="0"/>
    <n v="0"/>
    <n v="0"/>
    <n v="0"/>
    <n v="0"/>
    <n v="0"/>
    <n v="0"/>
    <n v="0"/>
    <n v="0"/>
    <n v="0"/>
    <n v="0"/>
    <n v="0"/>
    <n v="0"/>
    <n v="0"/>
    <n v="0"/>
    <n v="0"/>
    <n v="0"/>
    <n v="0"/>
    <n v="0"/>
    <n v="0"/>
    <n v="0"/>
    <n v="0"/>
    <n v="0"/>
    <n v="0"/>
    <n v="0"/>
    <n v="0"/>
    <s v="Compra de 11 medicamentos con el PNUD "/>
    <m/>
    <n v="1"/>
    <n v="13333407.24"/>
    <n v="0"/>
    <n v="13330263.18"/>
    <n v="0"/>
    <n v="3144.0600000005215"/>
    <n v="0"/>
    <n v="3144.0600000005215"/>
    <n v="0"/>
    <n v="0"/>
    <n v="0"/>
    <n v="0"/>
    <n v="0"/>
    <n v="0"/>
    <n v="0"/>
    <n v="0"/>
    <n v="0"/>
    <n v="0"/>
    <n v="0"/>
    <n v="0"/>
    <n v="0"/>
    <n v="0"/>
    <n v="0"/>
    <n v="0"/>
    <n v="0"/>
    <n v="0"/>
    <n v="0"/>
    <n v="0"/>
    <n v="0"/>
    <n v="0"/>
    <n v="0"/>
    <n v="0"/>
    <m/>
    <n v="0"/>
    <n v="0"/>
    <m/>
    <n v="0"/>
    <n v="0"/>
    <n v="0"/>
    <n v="0"/>
    <n v="0"/>
    <n v="3144.0600000005215"/>
    <n v="0"/>
    <n v="3144.0600000005215"/>
    <n v="3144.0600000005215"/>
    <n v="0"/>
    <n v="3144.0600000005215"/>
    <s v="SI"/>
    <s v="VALIDADO"/>
    <n v="0"/>
    <n v="3144.06"/>
    <s v="VICEM ATENCION INTEGRAL SALUD"/>
    <s v="SUB GESTION OPERACIONES LOGISTICA SALUD "/>
    <s v="PLANTA CENTRAL"/>
    <s v="PICHINCHA"/>
    <s v="QUITO"/>
    <s v="MEDICAMENTOS Y DISPOSITIVOS MÉDICOS"/>
    <s v="0"/>
    <s v="INF"/>
    <s v="CORRIENTE"/>
    <s v="24000002"/>
    <m/>
    <s v="6. Garantizar el  derecho a la salud integral, gratuita y de calidad"/>
    <s v="OE5 Incrementar la cobertura de las prestaciones de servicios de salud"/>
    <s v="OE_5"/>
    <m/>
    <n v="3144.0600000000559"/>
    <n v="4.6566128730773926E-10"/>
    <n v="1815425.78"/>
    <n v="0"/>
    <n v="0"/>
    <s v="53"/>
    <m/>
    <m/>
    <m/>
    <n v="1205067.3600000001"/>
    <n v="0"/>
    <n v="1205067.3600000001"/>
    <n v="5216.4799999999996"/>
    <n v="0"/>
    <n v="5216.4799999999996"/>
    <n v="0"/>
    <n v="0"/>
    <n v="0"/>
    <m/>
    <m/>
    <s v="REVISAR"/>
    <s v="REVISAR"/>
    <n v="0"/>
    <s v=""/>
    <n v="0"/>
    <n v="1210283.8400000001"/>
    <n v="-1207139.78"/>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n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n v="0"/>
    <m/>
    <m/>
    <m/>
  </r>
  <r>
    <s v="111005020"/>
    <s v="DIR NACIONAL ABASTECIMIENTO MEDICAMENTOS DIPOSITIVOS MEDICOS OTROS BIENES ESTRATÉGICOS EN SALUD"/>
    <s v="Adquisición de medicamentos de consulta externa a través del procedimiento de externalización de farmacias para la Fase 3"/>
    <n v="9999"/>
    <x v="3"/>
    <s v="000"/>
    <x v="3"/>
    <x v="16"/>
    <x v="0"/>
    <x v="0"/>
    <s v="0000"/>
    <s v="0000"/>
    <s v="PROGRAMAS DE SALUD PUBLICA"/>
    <s v="SIN PROYECTO"/>
    <s v="PROGRAMA DE EXTERNALIZACIÓN DE MEDICAMENTOS"/>
    <s v="MEDICAMENTOS"/>
    <s v="RECURSOS FISCALES"/>
    <s v="SIN ORGANISMO"/>
    <s v="SIN CORRELATIVO"/>
    <s v="Externalización de Medicamentos"/>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2"/>
    <s v="NA"/>
    <s v="NA"/>
    <s v="NO"/>
    <n v="0"/>
    <n v="0"/>
    <n v="0"/>
    <n v="0"/>
    <n v="0"/>
    <n v="0"/>
    <n v="0"/>
    <n v="0"/>
    <n v="0"/>
    <n v="0"/>
    <n v="0"/>
    <n v="0"/>
    <n v="0"/>
    <n v="0"/>
    <n v="0"/>
    <n v="0"/>
    <n v="0"/>
    <n v="0"/>
    <n v="0"/>
    <m/>
    <n v="0"/>
    <n v="0"/>
    <n v="0"/>
    <n v="0"/>
    <n v="0"/>
    <n v="0"/>
    <n v="0"/>
    <n v="0"/>
    <n v="0"/>
    <n v="0"/>
    <n v="0"/>
    <n v="0"/>
    <n v="0"/>
    <n v="0"/>
    <n v="0"/>
    <n v="0"/>
    <n v="0"/>
    <n v="0"/>
    <n v="0"/>
    <s v="Compra de 11 medicamentos con el PNUD "/>
    <m/>
    <n v="1"/>
    <n v="16374865.720000001"/>
    <n v="0"/>
    <n v="16374852.370000001"/>
    <n v="0"/>
    <n v="13.349999999627471"/>
    <n v="0"/>
    <n v="13.349999999627471"/>
    <n v="0"/>
    <n v="0"/>
    <n v="0"/>
    <n v="0"/>
    <n v="0"/>
    <n v="0"/>
    <n v="0"/>
    <n v="0"/>
    <n v="0"/>
    <n v="0"/>
    <n v="0"/>
    <n v="0"/>
    <n v="0"/>
    <n v="0"/>
    <n v="0"/>
    <n v="0"/>
    <n v="0"/>
    <n v="0"/>
    <n v="0"/>
    <m/>
    <n v="0"/>
    <n v="0"/>
    <n v="0"/>
    <n v="0"/>
    <n v="0"/>
    <n v="0"/>
    <n v="0"/>
    <n v="0"/>
    <n v="0"/>
    <n v="0"/>
    <n v="0"/>
    <n v="0"/>
    <n v="0"/>
    <n v="13.349999999627453"/>
    <n v="0"/>
    <n v="13.349999999627453"/>
    <n v="13.349999999627453"/>
    <n v="0"/>
    <n v="13.349999999627453"/>
    <s v="SI"/>
    <s v="VALIDADO"/>
    <n v="0"/>
    <n v="13.35"/>
    <s v="VICEM ATENCION INTEGRAL SALUD"/>
    <s v="SUB GESTION OPERACIONES LOGISTICA SALUD "/>
    <s v="PLANTA CENTRAL"/>
    <s v="PICHINCHA"/>
    <s v="QUITO"/>
    <s v="MEDICAMENTOS Y DISPOSITIVOS MÉDICOS"/>
    <s v="0"/>
    <s v="INF"/>
    <s v="CORRIENTE"/>
    <s v="24000002"/>
    <m/>
    <s v="6. Garantizar el  derecho a la salud integral, gratuita y de calidad"/>
    <s v="OE5 Incrementar la cobertura de las prestaciones de servicios de salud"/>
    <s v="OE_5"/>
    <m/>
    <n v="13.349999999627471"/>
    <n v="0"/>
    <n v="5703854.0099999998"/>
    <n v="0"/>
    <n v="0"/>
    <s v="53"/>
    <m/>
    <m/>
    <m/>
    <n v="0"/>
    <n v="0"/>
    <n v="0"/>
    <n v="0"/>
    <n v="0"/>
    <n v="0"/>
    <n v="0"/>
    <n v="0"/>
    <n v="0"/>
    <m/>
    <m/>
    <s v="OK"/>
    <s v="OK"/>
    <n v="0"/>
    <s v=""/>
    <n v="0"/>
    <n v="0"/>
    <n v="13.35"/>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n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n v="0"/>
    <m/>
    <m/>
    <m/>
  </r>
  <r>
    <s v="111005021"/>
    <s v="DIR NACIONAL ABASTECIMIENTO MEDICAMENTOS DIPOSITIVOS MEDICOS OTROS BIENES ESTRATÉGICOS EN SALUD"/>
    <s v="Reposición por adquisición de medicamentos de consulta externa a través del procedimiento de externalización de farmacias para la Fase 1"/>
    <n v="9999"/>
    <x v="5"/>
    <s v="000"/>
    <x v="4"/>
    <x v="16"/>
    <x v="0"/>
    <x v="0"/>
    <s v="0000"/>
    <s v="0000"/>
    <s v="GOBERNANZA DE LA SALUD"/>
    <s v="SIN PROYECTO"/>
    <s v="GASTO OPERATIVO DE GOBERNANZA"/>
    <s v="MEDICAMENTOS"/>
    <s v="RECURSOS FISCALES"/>
    <s v="SIN ORGANISMO"/>
    <s v="SIN CORRELATIVO"/>
    <s v="Externalización de Medicamentos"/>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2"/>
    <s v="NA"/>
    <s v="NA"/>
    <s v="NO"/>
    <n v="0"/>
    <n v="0"/>
    <n v="0"/>
    <n v="0"/>
    <n v="0"/>
    <n v="0"/>
    <n v="0"/>
    <n v="0"/>
    <n v="0"/>
    <n v="0"/>
    <n v="0"/>
    <n v="0"/>
    <n v="0"/>
    <n v="0"/>
    <n v="0"/>
    <n v="0"/>
    <n v="0"/>
    <n v="0"/>
    <n v="0"/>
    <n v="0"/>
    <n v="0"/>
    <n v="0"/>
    <n v="0"/>
    <n v="0"/>
    <n v="0"/>
    <n v="0"/>
    <n v="0"/>
    <n v="0"/>
    <n v="0"/>
    <n v="0"/>
    <n v="0"/>
    <n v="0"/>
    <n v="0"/>
    <n v="0"/>
    <n v="0"/>
    <n v="0"/>
    <n v="0"/>
    <n v="0"/>
    <n v="0"/>
    <s v="Compra de 11 medicamentos con el PNUD "/>
    <m/>
    <n v="1"/>
    <n v="4305259.8499999996"/>
    <n v="0"/>
    <n v="4305259.8500000006"/>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EDICAMENTOS Y DISPOSITIVOS MÉDICOS"/>
    <s v="0"/>
    <s v="GOB"/>
    <s v="CORRIENTE"/>
    <s v="58000003"/>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m/>
    <m/>
    <m/>
  </r>
  <r>
    <s v="111005022"/>
    <s v="DIR NACIONAL ABASTECIMIENTO MEDICAMENTOS DIPOSITIVOS MEDICOS OTROS BIENES ESTRATÉGICOS EN SALUD"/>
    <s v="Fondo para pago de medicamento judicializados"/>
    <n v="9999"/>
    <x v="5"/>
    <s v="000"/>
    <x v="1"/>
    <x v="16"/>
    <x v="0"/>
    <x v="0"/>
    <s v="0000"/>
    <s v="0000"/>
    <s v="GOBERNANZA DE LA SALUD"/>
    <s v="SIN PROYECTO"/>
    <s v="APROVISIONAMIENTO DE MEDICAMENTOS FUERA DEL CUADRO NACIONAL BASICO"/>
    <s v="MEDICAMENTOS"/>
    <s v="RECURSOS FISCALES"/>
    <s v="SIN ORGANISMO"/>
    <s v="SIN CORRELATIVO"/>
    <s v="SENTENCIA JUDICIAL 069"/>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2"/>
    <s v="NA"/>
    <s v="NA"/>
    <s v="NO"/>
    <n v="0"/>
    <n v="0"/>
    <n v="0"/>
    <n v="0"/>
    <n v="0"/>
    <n v="0"/>
    <n v="0"/>
    <n v="0"/>
    <n v="0"/>
    <n v="0"/>
    <n v="0"/>
    <n v="0"/>
    <n v="0"/>
    <n v="0"/>
    <n v="0"/>
    <n v="0"/>
    <n v="0"/>
    <n v="0"/>
    <n v="0"/>
    <n v="0"/>
    <n v="0"/>
    <n v="0"/>
    <n v="0"/>
    <n v="0"/>
    <n v="0"/>
    <n v="0"/>
    <n v="0"/>
    <n v="0"/>
    <n v="0"/>
    <n v="0"/>
    <n v="0"/>
    <n v="0"/>
    <n v="0"/>
    <n v="0"/>
    <n v="0"/>
    <n v="0"/>
    <n v="0"/>
    <n v="0"/>
    <n v="0"/>
    <s v="Compra de 11 medicamentos con el PNUD "/>
    <m/>
    <n v="1"/>
    <n v="7000000"/>
    <n v="0"/>
    <n v="700000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EDICAMENTOS Y DISPOSITIVOS MÉDICOS"/>
    <s v="0"/>
    <s v="GOB"/>
    <s v="CORRIENTE"/>
    <s v="58000005"/>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MEDICAMENTOS QUE NO CONSTAN EN EL CUADRO BÁSICO "/>
    <m/>
    <m/>
    <m/>
  </r>
  <r>
    <s v="111005023"/>
    <s v="DIR NACIONAL ABASTECIMIENTO MEDICAMENTOS DIPOSITIVOS MEDICOS OTROS BIENES ESTRATÉGICOS EN SALUD"/>
    <s v="Fondo para financiamiento de dispositivos de laboratorio"/>
    <n v="9999"/>
    <x v="5"/>
    <s v="000"/>
    <x v="4"/>
    <x v="29"/>
    <x v="0"/>
    <x v="0"/>
    <s v="0000"/>
    <s v="0000"/>
    <s v="GOBERNANZA DE LA SALUD"/>
    <s v="SIN PROYECTO"/>
    <s v="GASTO OPERATIVO DE GOBERNANZA"/>
    <s v="DISPOSITIVOS MEDICOS PARA LABORATORIO CLINICO Y DE"/>
    <s v="RECURSOS FISCALES"/>
    <s v="SIN ORGANISMO"/>
    <s v="SIN CORRELATIVO"/>
    <s v="NO APLICA"/>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2"/>
    <s v="NA"/>
    <s v="NA"/>
    <s v="NO"/>
    <n v="0"/>
    <n v="0"/>
    <n v="0"/>
    <n v="0"/>
    <n v="0"/>
    <n v="0"/>
    <n v="0"/>
    <n v="0"/>
    <n v="0"/>
    <n v="0"/>
    <n v="0"/>
    <n v="0"/>
    <n v="0"/>
    <n v="0"/>
    <n v="0"/>
    <n v="0"/>
    <n v="0"/>
    <n v="0"/>
    <n v="0"/>
    <n v="0"/>
    <n v="0"/>
    <n v="0"/>
    <n v="0"/>
    <n v="0"/>
    <n v="0"/>
    <n v="0"/>
    <n v="0"/>
    <n v="0"/>
    <n v="0"/>
    <n v="0"/>
    <n v="0"/>
    <n v="0"/>
    <n v="0"/>
    <n v="0"/>
    <n v="0"/>
    <n v="0"/>
    <n v="0"/>
    <n v="0"/>
    <n v="0"/>
    <s v="Compra de 11 medicamentos con el PNUD "/>
    <m/>
    <n v="1"/>
    <n v="9000000"/>
    <n v="0"/>
    <n v="900000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EDICAMENTOS Y DISPOSITIVOS MÉDICOS"/>
    <s v="0"/>
    <s v="GOB"/>
    <s v="CORRIENTE"/>
    <s v="58000003"/>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m/>
    <m/>
    <m/>
  </r>
  <r>
    <s v="111005024"/>
    <s v="DIR NACIONAL ABASTECIMIENTO MEDICAMENTOS DIPOSITIVOS MEDICOS OTROS BIENES ESTRATÉGICOS EN SALUD"/>
    <s v="ADQUISICIÓN DE 4 (CUATRO) MEDICAMENTOS POR MEDIO DEL CONVENIO DE COOPERACIÓN ENTRE EL MINISTERIO DE SALUD PÚBLICA DEL ECUADOR Y LA ORGANIZACIÓN PANAMERICANA DE LA SALUD A TRAVEZ DEL FONDO ESTRATEGICO"/>
    <n v="9999"/>
    <x v="5"/>
    <s v="000"/>
    <x v="4"/>
    <x v="37"/>
    <x v="0"/>
    <x v="0"/>
    <s v="0000"/>
    <s v="0000"/>
    <s v="GOBERNANZA DE LA SALUD"/>
    <s v="SIN PROYECTO"/>
    <s v="GASTO OPERATIVO DE GOBERNANZA"/>
    <s v="CONVENIO DE COOPERACIÓN TÉCNICA INTERNACIONAL"/>
    <s v="RECURSOS FISCALES"/>
    <s v="SIN ORGANISMO"/>
    <s v="SIN CORRELATIVO"/>
    <s v="NO APLICA"/>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7"/>
    <s v="NA"/>
    <s v="NA"/>
    <s v="NO"/>
    <n v="0"/>
    <n v="0"/>
    <n v="0"/>
    <n v="0"/>
    <n v="0"/>
    <n v="0"/>
    <n v="0"/>
    <n v="0"/>
    <n v="0"/>
    <n v="0"/>
    <n v="0"/>
    <n v="0"/>
    <n v="0"/>
    <n v="0"/>
    <n v="0"/>
    <n v="0"/>
    <n v="0"/>
    <n v="0"/>
    <n v="0"/>
    <n v="0"/>
    <n v="0"/>
    <n v="0"/>
    <n v="0"/>
    <n v="0"/>
    <n v="0"/>
    <n v="0"/>
    <n v="0"/>
    <n v="0"/>
    <n v="0"/>
    <n v="0"/>
    <n v="0"/>
    <n v="0"/>
    <n v="0"/>
    <n v="0"/>
    <n v="0"/>
    <n v="0"/>
    <n v="0"/>
    <n v="0"/>
    <n v="0"/>
    <m/>
    <s v="SI"/>
    <n v="1"/>
    <n v="1379176.17"/>
    <n v="0"/>
    <n v="0"/>
    <n v="0"/>
    <n v="1379176.17"/>
    <n v="0"/>
    <n v="1379176.17"/>
    <n v="0"/>
    <n v="0"/>
    <n v="0"/>
    <n v="0"/>
    <n v="0"/>
    <n v="0"/>
    <n v="0"/>
    <n v="0"/>
    <n v="0"/>
    <n v="0"/>
    <n v="0"/>
    <n v="0"/>
    <n v="0"/>
    <n v="0"/>
    <n v="0"/>
    <n v="1379176.17"/>
    <n v="0"/>
    <n v="1379176.17"/>
    <n v="0"/>
    <n v="0"/>
    <n v="0"/>
    <n v="0"/>
    <n v="0"/>
    <n v="0"/>
    <n v="0"/>
    <n v="0"/>
    <n v="0"/>
    <n v="0"/>
    <n v="0"/>
    <n v="0"/>
    <n v="0"/>
    <n v="0"/>
    <n v="0"/>
    <n v="0"/>
    <n v="0"/>
    <n v="0"/>
    <n v="1379176.17"/>
    <n v="0"/>
    <n v="1379176.17"/>
    <s v="SI"/>
    <s v="VALIDADO"/>
    <n v="0"/>
    <n v="1379176.17"/>
    <s v="VICEM ATENCION INTEGRAL SALUD"/>
    <s v="SUB GESTION OPERACIONES LOGISTICA SALUD "/>
    <s v="PLANTA CENTRAL"/>
    <s v="PICHINCHA"/>
    <s v="QUITO"/>
    <s v="FONDOS DE SALUD "/>
    <s v="0"/>
    <s v="GOB"/>
    <s v="CORRIENTE"/>
    <s v="58000003"/>
    <m/>
    <s v="6. Garantizar el  derecho a la salud integral, gratuita y de calidad"/>
    <s v="OE1 Incrementar la efectividad de la Gobernanza en el Sistema Nacional de Salud"/>
    <s v="OE_1"/>
    <m/>
    <n v="1379176.17"/>
    <n v="0"/>
    <n v="0"/>
    <n v="0"/>
    <n v="0"/>
    <s v="58"/>
    <m/>
    <m/>
    <m/>
    <n v="0"/>
    <n v="0"/>
    <n v="0"/>
    <n v="0"/>
    <n v="0"/>
    <n v="0"/>
    <n v="0"/>
    <n v="0"/>
    <n v="0"/>
    <m/>
    <m/>
    <s v="OK"/>
    <s v="OK"/>
    <n v="0"/>
    <s v=""/>
    <n v="0"/>
    <n v="0"/>
    <n v="1379176.17"/>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m/>
    <m/>
    <m/>
  </r>
  <r>
    <s v="111005025"/>
    <s v="DIR NACIONAL ABASTECIMIENTO MEDICAMENTOS DIPOSITIVOS MEDICOS OTROS BIENES ESTRATÉGICOS EN SALUD"/>
    <s v="Fondo para asignación presupuestaria a las EODs. a nivel nacional para el abastecimiento de medicamentos que permita la atención al paciente"/>
    <n v="9999"/>
    <x v="0"/>
    <s v="000"/>
    <x v="0"/>
    <x v="16"/>
    <x v="0"/>
    <x v="0"/>
    <s v="0000"/>
    <s v="0000"/>
    <s v="PROVISION Y PRESTACION DE SERVICIOS DE SALUD"/>
    <s v="SIN PROYECTO"/>
    <s v="PRESTACIONES DE SALUD A LA POBLACION"/>
    <s v="MEDICAMENTOS"/>
    <s v="RECURSOS FISCALES"/>
    <s v="SIN ORGANISMO"/>
    <s v="SIN CORRELATIVO"/>
    <s v="NO APLICA"/>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2"/>
    <s v="NA"/>
    <s v="NA"/>
    <s v="NO"/>
    <n v="0"/>
    <n v="0"/>
    <n v="0"/>
    <n v="0"/>
    <n v="0"/>
    <n v="0"/>
    <n v="0"/>
    <n v="0"/>
    <n v="0"/>
    <n v="0"/>
    <n v="0"/>
    <n v="0"/>
    <n v="0"/>
    <n v="0"/>
    <n v="0"/>
    <n v="0"/>
    <n v="0"/>
    <n v="0"/>
    <n v="0"/>
    <n v="0"/>
    <n v="0"/>
    <n v="0"/>
    <n v="0"/>
    <n v="0"/>
    <n v="0"/>
    <n v="0"/>
    <n v="0"/>
    <n v="0"/>
    <n v="0"/>
    <n v="0"/>
    <n v="0"/>
    <n v="0"/>
    <n v="0"/>
    <n v="0"/>
    <n v="0"/>
    <n v="0"/>
    <n v="0"/>
    <n v="0"/>
    <n v="0"/>
    <m/>
    <s v="SI"/>
    <n v="1"/>
    <n v="4208318.5"/>
    <n v="0"/>
    <n v="4208318.5"/>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m/>
    <m/>
    <m/>
  </r>
  <r>
    <s v="111005026"/>
    <s v="DIR NACIONAL ABASTECIMIENTO MEDICAMENTOS DIPOSITIVOS MEDICOS OTROS BIENES ESTRATÉGICOS EN SALUD"/>
    <s v="Adquisición de medicamentos de consulta externa a través del procedimiento de externalización de farmacias para la Fase 1 (Porcentaje de incremento costos operativos)"/>
    <n v="9999"/>
    <x v="3"/>
    <s v="000"/>
    <x v="3"/>
    <x v="38"/>
    <x v="0"/>
    <x v="0"/>
    <s v="0000"/>
    <s v="0000"/>
    <s v="PROGRAMAS DE SALUD PUBLICA"/>
    <s v="SIN PROYECTO"/>
    <s v="PROGRAMA DE EXTERNALIZACIÓN DE MEDICAMENTOS"/>
    <s v="SERVICIOS DE ALMACENAMIENTO CONTROL CUSTORIA DISPE"/>
    <s v="RECURSOS FISCALES"/>
    <s v="SIN ORGANISMO"/>
    <s v="SIN CORRELATIVO"/>
    <s v="Externalización de Medicamentos"/>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6"/>
    <s v="NA"/>
    <s v="NA"/>
    <s v="NO"/>
    <n v="0"/>
    <n v="0"/>
    <n v="0"/>
    <n v="0"/>
    <n v="0"/>
    <n v="0"/>
    <n v="0"/>
    <n v="0"/>
    <n v="0"/>
    <n v="0"/>
    <n v="0"/>
    <n v="0"/>
    <n v="0"/>
    <n v="0"/>
    <n v="0"/>
    <n v="0"/>
    <n v="0"/>
    <n v="0"/>
    <n v="0"/>
    <n v="0"/>
    <n v="0"/>
    <n v="0"/>
    <n v="0"/>
    <n v="0"/>
    <n v="0"/>
    <n v="0"/>
    <n v="0"/>
    <n v="0"/>
    <n v="0"/>
    <n v="0"/>
    <n v="0"/>
    <n v="0"/>
    <n v="0"/>
    <n v="0"/>
    <n v="0"/>
    <n v="0"/>
    <n v="0"/>
    <n v="0"/>
    <n v="0"/>
    <s v="Compra de 11 medicamentos con el PNUD "/>
    <m/>
    <n v="1"/>
    <n v="364453.32"/>
    <n v="0"/>
    <n v="344562.12"/>
    <n v="0"/>
    <n v="19891.200000000012"/>
    <n v="0"/>
    <n v="19891.200000000012"/>
    <n v="0"/>
    <n v="0"/>
    <n v="0"/>
    <n v="0"/>
    <n v="0"/>
    <n v="0"/>
    <n v="0"/>
    <n v="0"/>
    <n v="0"/>
    <n v="0"/>
    <n v="0"/>
    <n v="0"/>
    <n v="0"/>
    <n v="0"/>
    <n v="0"/>
    <n v="0"/>
    <n v="0"/>
    <n v="0"/>
    <m/>
    <n v="0"/>
    <n v="0"/>
    <n v="0"/>
    <n v="0"/>
    <n v="0"/>
    <n v="0"/>
    <n v="0"/>
    <n v="0"/>
    <m/>
    <n v="0"/>
    <n v="0"/>
    <n v="0"/>
    <n v="0"/>
    <n v="0"/>
    <n v="19891.2"/>
    <n v="0"/>
    <n v="19891.2"/>
    <n v="19891.2"/>
    <n v="0"/>
    <n v="19891.2"/>
    <s v="SI"/>
    <s v="VALIDADO"/>
    <n v="0"/>
    <n v="19891.2"/>
    <s v="VICEM ATENCION INTEGRAL SALUD"/>
    <s v="SUB GESTION OPERACIONES LOGISTICA SALUD "/>
    <s v="PLANTA CENTRAL"/>
    <s v="PICHINCHA"/>
    <s v="QUITO"/>
    <s v="GASTOS OPERATIVOS"/>
    <s v="0"/>
    <s v="INF"/>
    <s v="CORRIENTE"/>
    <s v="24000002"/>
    <m/>
    <s v="6. Garantizar el  derecho a la salud integral, gratuita y de calidad"/>
    <s v="OE5 Incrementar la cobertura de las prestaciones de servicios de salud"/>
    <s v="OE_5"/>
    <m/>
    <n v="19891.199999999983"/>
    <n v="2.9103830456733704E-11"/>
    <n v="0"/>
    <n v="0"/>
    <n v="0"/>
    <s v="53"/>
    <m/>
    <m/>
    <m/>
    <n v="425195.54"/>
    <n v="0"/>
    <n v="425195.54"/>
    <n v="0"/>
    <n v="0"/>
    <n v="0"/>
    <n v="0"/>
    <n v="0"/>
    <n v="0"/>
    <m/>
    <m/>
    <s v="REVISAR"/>
    <s v="REVISAR"/>
    <n v="0"/>
    <s v=""/>
    <n v="0"/>
    <n v="425195.54"/>
    <n v="-405304.33999999997"/>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n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n v="0"/>
    <m/>
    <m/>
    <m/>
  </r>
  <r>
    <s v="111005027"/>
    <s v="DIR NACIONAL ABASTECIMIENTO MEDICAMENTOS DIPOSITIVOS MEDICOS OTROS BIENES ESTRATÉGICOS EN SALUD"/>
    <s v="Adquisición de 2 (dos) medicamentos por medio del convenio de cooperación entre el ministerio de salud pública del ecuador y la organización panamericana de la salud."/>
    <n v="9999"/>
    <x v="5"/>
    <s v="000"/>
    <x v="3"/>
    <x v="37"/>
    <x v="0"/>
    <x v="5"/>
    <s v="0000"/>
    <s v="0000"/>
    <s v="GOBERNANZA DE LA SALUD"/>
    <s v="SIN PROYECTO"/>
    <s v="PRESTACIONES DE SALUD ENFERMEDADES RARAS CATASTROFICAS OTRAS ESPECIALES"/>
    <s v="CONVENIO DE COOPERACIÓN TÉCNICA INTERNACIONAL"/>
    <s v="RECURSOS PROVENIENTES DE PREASIGNACIONES"/>
    <s v="SIN ORGANISMO"/>
    <s v="SIN CORRELATIVO"/>
    <s v="NO APLICA"/>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7"/>
    <s v="NA"/>
    <s v="NA"/>
    <s v="NO"/>
    <n v="0"/>
    <n v="0"/>
    <n v="0"/>
    <n v="0"/>
    <n v="0"/>
    <n v="0"/>
    <n v="0"/>
    <n v="0"/>
    <n v="0"/>
    <n v="0"/>
    <n v="0"/>
    <n v="0"/>
    <n v="0"/>
    <n v="0"/>
    <n v="0"/>
    <n v="0"/>
    <n v="0"/>
    <n v="0"/>
    <n v="0"/>
    <n v="0"/>
    <n v="0"/>
    <n v="0"/>
    <n v="0"/>
    <n v="0"/>
    <n v="0"/>
    <n v="0"/>
    <n v="0"/>
    <n v="0"/>
    <n v="0"/>
    <n v="0"/>
    <n v="0"/>
    <n v="0"/>
    <n v="0"/>
    <n v="0"/>
    <n v="0"/>
    <n v="0"/>
    <n v="0"/>
    <n v="0"/>
    <n v="0"/>
    <m/>
    <s v="SI"/>
    <n v="1"/>
    <n v="78926.460000000006"/>
    <n v="0"/>
    <n v="0"/>
    <n v="0"/>
    <n v="78926.460000000006"/>
    <n v="0"/>
    <n v="78926.460000000006"/>
    <n v="0"/>
    <n v="0"/>
    <n v="0"/>
    <n v="0"/>
    <n v="0"/>
    <n v="0"/>
    <n v="0"/>
    <n v="0"/>
    <n v="0"/>
    <n v="0"/>
    <n v="0"/>
    <n v="0"/>
    <n v="0"/>
    <n v="0"/>
    <n v="0"/>
    <n v="0"/>
    <n v="0"/>
    <n v="0"/>
    <n v="78926.460000000006"/>
    <n v="0"/>
    <n v="78926.460000000006"/>
    <n v="0"/>
    <n v="0"/>
    <n v="0"/>
    <n v="0"/>
    <n v="0"/>
    <n v="0"/>
    <n v="0"/>
    <n v="0"/>
    <n v="0"/>
    <n v="0"/>
    <n v="0"/>
    <n v="0"/>
    <n v="0"/>
    <n v="0"/>
    <n v="0"/>
    <n v="78926.460000000006"/>
    <n v="0"/>
    <n v="78926.460000000006"/>
    <s v="SI"/>
    <s v="VALIDADO"/>
    <n v="0"/>
    <n v="78926.460000000006"/>
    <s v="VICEM ATENCION INTEGRAL SALUD"/>
    <s v="SUB GESTION OPERACIONES LOGISTICA SALUD "/>
    <s v="PLANTA CENTRAL"/>
    <s v="PICHINCHA"/>
    <s v="QUITO"/>
    <s v="FONDOS DE SALUD "/>
    <s v="0"/>
    <s v="GOB"/>
    <s v="CORRIENTE"/>
    <s v="58000002"/>
    <m/>
    <s v="6. Garantizar el  derecho a la salud integral, gratuita y de calidad"/>
    <s v="OE1 Incrementar la efectividad de la Gobernanza en el Sistema Nacional de Salud"/>
    <s v="OE_1"/>
    <m/>
    <n v="78926.460000000006"/>
    <n v="0"/>
    <n v="0"/>
    <n v="0"/>
    <n v="0"/>
    <s v="58"/>
    <m/>
    <m/>
    <m/>
    <n v="0"/>
    <n v="0"/>
    <n v="0"/>
    <n v="78926.460000000006"/>
    <n v="0"/>
    <n v="78926.460000000006"/>
    <n v="78926.460000000006"/>
    <n v="0"/>
    <n v="78926.460000000006"/>
    <m/>
    <m/>
    <s v="OK"/>
    <s v="OK"/>
    <n v="0"/>
    <s v="ANTICIPADO"/>
    <n v="0"/>
    <n v="78926.460000000006"/>
    <n v="0"/>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LA OBTENCION Y DISPONIBILIDAD DE SERVICIOS Y MEDICAMENTOS PARA ENFERMEDADES RARAS Y CATASTROFICAS TIENEN UN ALTO COSTO SOCIAL Y FINANCIERO CONSTITUYENDOSE DE ESTA MANERA EN UN RECURSO PRIORITARIO MUCHAS VECES ESCASO Y QUE REQUIERE POR LO TANTO UNA CORRECTA UTILIZACION."/>
    <m/>
    <m/>
    <m/>
  </r>
  <r>
    <s v="111005028"/>
    <s v="DIR NACIONAL ABASTECIMIENTO MEDICAMENTOS DIPOSITIVOS MEDICOS OTROS BIENES ESTRATÉGICOS EN SALUD"/>
    <s v="Incremento Presupuestario del MEF para cubrir la Emergencia del Secto Salud (Decreto Ejecutivo 454 de 2022)"/>
    <n v="9999"/>
    <x v="0"/>
    <s v="000"/>
    <x v="0"/>
    <x v="16"/>
    <x v="0"/>
    <x v="0"/>
    <s v="0000"/>
    <s v="0000"/>
    <s v="PROVISION Y PRESTACION DE SERVICIOS DE SALUD"/>
    <s v="SIN PROYECTO"/>
    <s v="PRESTACIONES DE SALUD A LA POBLACION"/>
    <s v="MEDICAMENTOS"/>
    <s v="RECURSOS FISCALES"/>
    <s v="SIN ORGANISMO"/>
    <s v="SIN CORRELATIVO"/>
    <s v="EMERGENCIA SECTOR SALUD"/>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2"/>
    <s v="NA"/>
    <s v="NA"/>
    <s v="NO"/>
    <n v="0"/>
    <n v="0"/>
    <n v="0"/>
    <n v="0"/>
    <n v="0"/>
    <n v="0"/>
    <n v="0"/>
    <n v="0"/>
    <n v="0"/>
    <n v="0"/>
    <n v="0"/>
    <n v="0"/>
    <n v="0"/>
    <n v="0"/>
    <n v="0"/>
    <n v="0"/>
    <n v="0"/>
    <n v="0"/>
    <n v="0"/>
    <n v="0"/>
    <n v="0"/>
    <n v="0"/>
    <n v="0"/>
    <n v="0"/>
    <n v="0"/>
    <n v="0"/>
    <n v="0"/>
    <n v="0"/>
    <n v="0"/>
    <n v="0"/>
    <n v="0"/>
    <n v="0"/>
    <n v="0"/>
    <n v="0"/>
    <n v="0"/>
    <n v="0"/>
    <n v="0"/>
    <n v="0"/>
    <n v="0"/>
    <m/>
    <s v="SI"/>
    <n v="1"/>
    <n v="47000000"/>
    <n v="0"/>
    <n v="4700000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m/>
    <m/>
    <m/>
  </r>
  <r>
    <s v="111005029"/>
    <s v="DIR NACIONAL ABASTECIMIENTO MEDICAMENTOS DIPOSITIVOS MEDICOS OTROS BIENES ESTRATÉGICOS EN SALUD"/>
    <s v="“ADQUISICIÓN   DE   MEDICAMENTOS   DEL   GRUPO TERAPÉUTICO A - TRACTO ALIMENTARIO Y METABOLISMO PARA LOS ESTABLECIMIENTOS _x000a_DE SALUD DEL MINISTERIO DE SALUD PÚBLICA POR DECLARATORIA DE EMERGENCIA ”"/>
    <n v="9999"/>
    <x v="0"/>
    <s v="000"/>
    <x v="0"/>
    <x v="16"/>
    <x v="0"/>
    <x v="0"/>
    <s v="0000"/>
    <s v="0000"/>
    <s v="PROVISION Y PRESTACION DE SERVICIOS DE SALUD"/>
    <s v="SIN PROYECTO"/>
    <s v="PRESTACIONES DE SALUD A LA POBLACION"/>
    <s v="MEDICAMENTOS"/>
    <s v="RECURSOS FISCALES"/>
    <s v="SIN ORGANISMO"/>
    <s v="SIN CORRELATIVO"/>
    <s v="EMERGENCIA SECTOR SALUD"/>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2"/>
    <s v="NA"/>
    <s v="NA"/>
    <s v="NO"/>
    <n v="0"/>
    <n v="0"/>
    <n v="0"/>
    <n v="0"/>
    <n v="0"/>
    <n v="0"/>
    <n v="0"/>
    <n v="0"/>
    <n v="0"/>
    <n v="0"/>
    <n v="0"/>
    <n v="0"/>
    <n v="0"/>
    <n v="0"/>
    <n v="0"/>
    <n v="0"/>
    <n v="0"/>
    <n v="0"/>
    <n v="0"/>
    <n v="0"/>
    <n v="0"/>
    <n v="0"/>
    <n v="0"/>
    <n v="0"/>
    <n v="0"/>
    <n v="0"/>
    <n v="0"/>
    <n v="0"/>
    <n v="0"/>
    <n v="0"/>
    <n v="0"/>
    <n v="0"/>
    <n v="0"/>
    <n v="0"/>
    <n v="0"/>
    <n v="0"/>
    <n v="0"/>
    <n v="0"/>
    <n v="0"/>
    <m/>
    <s v="SI"/>
    <n v="1"/>
    <n v="936055.96"/>
    <n v="0"/>
    <n v="610842.24"/>
    <n v="0"/>
    <n v="325213.71999999997"/>
    <n v="0"/>
    <n v="325213.71999999997"/>
    <n v="0"/>
    <n v="0"/>
    <n v="0"/>
    <n v="0"/>
    <n v="0"/>
    <n v="0"/>
    <n v="0"/>
    <n v="0"/>
    <n v="0"/>
    <n v="0"/>
    <n v="0"/>
    <n v="0"/>
    <n v="0"/>
    <n v="0"/>
    <n v="0"/>
    <n v="0"/>
    <n v="0"/>
    <n v="0"/>
    <n v="0"/>
    <n v="0"/>
    <n v="0"/>
    <n v="325213.71999999997"/>
    <n v="0"/>
    <n v="325213.71999999997"/>
    <n v="0"/>
    <n v="0"/>
    <n v="0"/>
    <n v="0"/>
    <n v="0"/>
    <n v="0"/>
    <n v="0"/>
    <n v="0"/>
    <n v="0"/>
    <n v="0"/>
    <n v="0"/>
    <n v="0"/>
    <n v="325213.71999999997"/>
    <n v="0"/>
    <n v="325213.71999999997"/>
    <s v="SI"/>
    <s v="VALIDADO"/>
    <n v="0"/>
    <n v="325213.71999999997"/>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325213.71999999997"/>
    <n v="0"/>
    <n v="0"/>
    <n v="0"/>
    <n v="0"/>
    <s v="53"/>
    <m/>
    <m/>
    <m/>
    <n v="0"/>
    <n v="0"/>
    <n v="0"/>
    <n v="0"/>
    <n v="0"/>
    <n v="0"/>
    <n v="0"/>
    <n v="0"/>
    <n v="0"/>
    <m/>
    <m/>
    <s v="OK"/>
    <s v="OK"/>
    <n v="0"/>
    <s v=""/>
    <n v="0"/>
    <n v="0"/>
    <n v="325213.71999999997"/>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m/>
    <m/>
    <m/>
  </r>
  <r>
    <s v="111005030"/>
    <s v="DIR NACIONAL ABASTECIMIENTO MEDICAMENTOS DIPOSITIVOS MEDICOS OTROS BIENES ESTRATÉGICOS EN SALUD"/>
    <s v="“ADQUISICIÓN   DE   MEDICAMENTOS   DEL   GRUPO TERAPÉUTICO B - SANGRE Y ÓRGANOS FORMADORES DE SANGRE PARA LOS ESTABLECIMIENTOS DE SALUD DEL MINISTERIO DE SALUD PÚBLICA POR DECLARATORIA DE EMERGENCIA ”"/>
    <n v="9999"/>
    <x v="0"/>
    <s v="000"/>
    <x v="0"/>
    <x v="16"/>
    <x v="0"/>
    <x v="0"/>
    <s v="0000"/>
    <s v="0000"/>
    <s v="PROVISION Y PRESTACION DE SERVICIOS DE SALUD"/>
    <s v="SIN PROYECTO"/>
    <s v="PRESTACIONES DE SALUD A LA POBLACION"/>
    <s v="MEDICAMENTOS"/>
    <s v="RECURSOS FISCALES"/>
    <s v="SIN ORGANISMO"/>
    <s v="SIN CORRELATIVO"/>
    <s v="EMERGENCIA SECTOR SALUD"/>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2"/>
    <s v="NA"/>
    <s v="NA"/>
    <s v="NO"/>
    <n v="0"/>
    <n v="0"/>
    <n v="0"/>
    <n v="0"/>
    <n v="0"/>
    <n v="0"/>
    <n v="0"/>
    <n v="0"/>
    <n v="0"/>
    <n v="0"/>
    <n v="0"/>
    <n v="0"/>
    <n v="0"/>
    <n v="0"/>
    <n v="0"/>
    <n v="0"/>
    <n v="0"/>
    <n v="0"/>
    <n v="0"/>
    <n v="0"/>
    <n v="0"/>
    <n v="0"/>
    <n v="0"/>
    <n v="0"/>
    <n v="0"/>
    <n v="0"/>
    <n v="0"/>
    <n v="0"/>
    <n v="0"/>
    <n v="0"/>
    <n v="0"/>
    <n v="0"/>
    <n v="0"/>
    <n v="0"/>
    <n v="0"/>
    <n v="0"/>
    <n v="0"/>
    <n v="0"/>
    <n v="0"/>
    <m/>
    <s v="SI"/>
    <n v="1"/>
    <n v="1681775.1199999999"/>
    <n v="0"/>
    <n v="1472519.2899999998"/>
    <n v="0"/>
    <n v="209255.83000000007"/>
    <n v="0"/>
    <n v="209255.83000000007"/>
    <n v="0"/>
    <n v="0"/>
    <n v="0"/>
    <n v="0"/>
    <n v="0"/>
    <n v="0"/>
    <n v="0"/>
    <n v="0"/>
    <n v="0"/>
    <n v="0"/>
    <n v="0"/>
    <n v="0"/>
    <n v="0"/>
    <n v="0"/>
    <n v="0"/>
    <n v="0"/>
    <n v="0"/>
    <n v="0"/>
    <n v="0"/>
    <n v="0"/>
    <n v="0"/>
    <n v="209255.83000000007"/>
    <n v="0"/>
    <n v="209255.83000000007"/>
    <n v="0"/>
    <n v="0"/>
    <n v="0"/>
    <n v="0"/>
    <n v="0"/>
    <n v="0"/>
    <n v="0"/>
    <n v="0"/>
    <n v="0"/>
    <n v="0"/>
    <n v="0"/>
    <n v="0"/>
    <n v="209255.83000000007"/>
    <n v="0"/>
    <n v="209255.83000000007"/>
    <s v="SI"/>
    <s v="VALIDADO"/>
    <n v="0"/>
    <n v="209255.83"/>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209255.83000000007"/>
    <n v="0"/>
    <n v="0"/>
    <n v="0"/>
    <n v="0"/>
    <s v="53"/>
    <m/>
    <m/>
    <m/>
    <n v="0"/>
    <n v="0"/>
    <n v="0"/>
    <n v="0"/>
    <n v="0"/>
    <n v="0"/>
    <n v="0"/>
    <n v="0"/>
    <n v="0"/>
    <m/>
    <m/>
    <s v="OK"/>
    <s v="OK"/>
    <n v="0"/>
    <s v=""/>
    <n v="0"/>
    <n v="0"/>
    <n v="209255.83"/>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m/>
    <m/>
    <m/>
  </r>
  <r>
    <s v="111005031"/>
    <s v="DIR NACIONAL ABASTECIMIENTO MEDICAMENTOS DIPOSITIVOS MEDICOS OTROS BIENES ESTRATÉGICOS EN SALUD"/>
    <s v="“ADQUISICIÓN   DE   MEDICAMENTOS   DEL   GRUPO TERAPÉUTICO C - SISTEMA CARDIOVASCULAR PARA LOS ESTABLECIMIENTOS DE SALUD DEL MINISTERIO DE SALUD PÚBLICA POR DECLARATORIA DE EMERGENCIA ”"/>
    <n v="9999"/>
    <x v="0"/>
    <s v="000"/>
    <x v="0"/>
    <x v="16"/>
    <x v="0"/>
    <x v="0"/>
    <s v="0000"/>
    <s v="0000"/>
    <s v="PROVISION Y PRESTACION DE SERVICIOS DE SALUD"/>
    <s v="SIN PROYECTO"/>
    <s v="PRESTACIONES DE SALUD A LA POBLACION"/>
    <s v="MEDICAMENTOS"/>
    <s v="RECURSOS FISCALES"/>
    <s v="SIN ORGANISMO"/>
    <s v="SIN CORRELATIVO"/>
    <s v="EMERGENCIA SECTOR SALUD"/>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2"/>
    <s v="NA"/>
    <s v="NA"/>
    <s v="NO"/>
    <n v="0"/>
    <n v="0"/>
    <n v="0"/>
    <n v="0"/>
    <n v="0"/>
    <n v="0"/>
    <n v="0"/>
    <n v="0"/>
    <n v="0"/>
    <n v="0"/>
    <n v="0"/>
    <n v="0"/>
    <n v="0"/>
    <n v="0"/>
    <n v="0"/>
    <n v="0"/>
    <n v="0"/>
    <n v="0"/>
    <n v="0"/>
    <n v="0"/>
    <n v="0"/>
    <n v="0"/>
    <n v="0"/>
    <n v="0"/>
    <n v="0"/>
    <n v="0"/>
    <n v="0"/>
    <n v="0"/>
    <n v="0"/>
    <n v="0"/>
    <n v="0"/>
    <n v="0"/>
    <n v="0"/>
    <n v="0"/>
    <n v="0"/>
    <n v="0"/>
    <n v="0"/>
    <n v="0"/>
    <n v="0"/>
    <m/>
    <s v="SI"/>
    <n v="1"/>
    <n v="368394.35"/>
    <n v="0"/>
    <n v="260316.66"/>
    <n v="0"/>
    <n v="108077.68999999997"/>
    <n v="0"/>
    <n v="108077.68999999997"/>
    <n v="0"/>
    <n v="0"/>
    <n v="0"/>
    <n v="0"/>
    <n v="0"/>
    <n v="0"/>
    <n v="0"/>
    <n v="0"/>
    <n v="0"/>
    <n v="0"/>
    <n v="0"/>
    <n v="0"/>
    <n v="0"/>
    <n v="0"/>
    <n v="0"/>
    <n v="0"/>
    <n v="0"/>
    <n v="0"/>
    <n v="0"/>
    <n v="0"/>
    <n v="0"/>
    <n v="108077.68999999997"/>
    <n v="0"/>
    <n v="108077.68999999997"/>
    <n v="0"/>
    <n v="0"/>
    <n v="0"/>
    <n v="0"/>
    <n v="0"/>
    <n v="0"/>
    <n v="0"/>
    <n v="0"/>
    <n v="0"/>
    <n v="0"/>
    <n v="0"/>
    <n v="0"/>
    <n v="108077.68999999997"/>
    <n v="0"/>
    <n v="108077.68999999997"/>
    <s v="SI"/>
    <s v="VALIDADO"/>
    <n v="0"/>
    <n v="108077.69"/>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108077.69"/>
    <n v="-2.9103830456733704E-11"/>
    <n v="0"/>
    <n v="0"/>
    <n v="0"/>
    <s v="53"/>
    <m/>
    <m/>
    <m/>
    <n v="0"/>
    <n v="0"/>
    <n v="0"/>
    <n v="0"/>
    <n v="0"/>
    <n v="0"/>
    <n v="0"/>
    <n v="0"/>
    <n v="0"/>
    <m/>
    <m/>
    <s v="OK"/>
    <s v="OK"/>
    <n v="0"/>
    <s v=""/>
    <n v="0"/>
    <n v="0"/>
    <n v="108077.69"/>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m/>
    <m/>
    <m/>
  </r>
  <r>
    <s v="111005032"/>
    <s v="DIR NACIONAL ABASTECIMIENTO MEDICAMENTOS DIPOSITIVOS MEDICOS OTROS BIENES ESTRATÉGICOS EN SALUD"/>
    <s v="“ADQUISICIÓN   DE   MEDICAMENTOS   DEL   GRUPO TERAPÉUTICO D - DERMATOLÓGICOS PARA LOS ESTABLECIMIENTOS DE SALUD DEL MINISTERIO DE SALUD PÚBLICA POR DECLARATORIA DE EMERGENCIA ”"/>
    <n v="9999"/>
    <x v="0"/>
    <s v="000"/>
    <x v="0"/>
    <x v="16"/>
    <x v="0"/>
    <x v="0"/>
    <s v="0000"/>
    <s v="0000"/>
    <s v="PROVISION Y PRESTACION DE SERVICIOS DE SALUD"/>
    <s v="SIN PROYECTO"/>
    <s v="PRESTACIONES DE SALUD A LA POBLACION"/>
    <s v="MEDICAMENTOS"/>
    <s v="RECURSOS FISCALES"/>
    <s v="SIN ORGANISMO"/>
    <s v="SIN CORRELATIVO"/>
    <s v="EMERGENCIA SECTOR SALUD"/>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2"/>
    <s v="NA"/>
    <s v="NA"/>
    <s v="NO"/>
    <n v="0"/>
    <n v="0"/>
    <n v="0"/>
    <n v="0"/>
    <n v="0"/>
    <n v="0"/>
    <n v="0"/>
    <n v="0"/>
    <n v="0"/>
    <n v="0"/>
    <n v="0"/>
    <n v="0"/>
    <n v="0"/>
    <n v="0"/>
    <n v="0"/>
    <n v="0"/>
    <n v="0"/>
    <n v="0"/>
    <n v="0"/>
    <n v="0"/>
    <n v="0"/>
    <n v="0"/>
    <n v="0"/>
    <n v="0"/>
    <n v="0"/>
    <n v="0"/>
    <n v="0"/>
    <n v="0"/>
    <n v="0"/>
    <n v="0"/>
    <n v="0"/>
    <n v="0"/>
    <n v="0"/>
    <n v="0"/>
    <n v="0"/>
    <n v="0"/>
    <n v="0"/>
    <n v="0"/>
    <n v="0"/>
    <m/>
    <s v="SI"/>
    <n v="1"/>
    <n v="272562.04000000004"/>
    <n v="0"/>
    <n v="215419.04000000004"/>
    <n v="0"/>
    <n v="57143"/>
    <n v="0"/>
    <n v="57143"/>
    <n v="0"/>
    <n v="0"/>
    <n v="0"/>
    <n v="0"/>
    <n v="0"/>
    <n v="0"/>
    <n v="0"/>
    <n v="0"/>
    <n v="0"/>
    <n v="0"/>
    <n v="0"/>
    <n v="0"/>
    <n v="0"/>
    <n v="0"/>
    <n v="0"/>
    <n v="0"/>
    <n v="0"/>
    <n v="0"/>
    <n v="0"/>
    <n v="0"/>
    <n v="0"/>
    <n v="57143"/>
    <n v="0"/>
    <n v="57143"/>
    <n v="0"/>
    <n v="0"/>
    <n v="0"/>
    <n v="0"/>
    <n v="0"/>
    <n v="0"/>
    <n v="0"/>
    <n v="0"/>
    <n v="0"/>
    <n v="0"/>
    <n v="0"/>
    <n v="0"/>
    <n v="57143"/>
    <n v="0"/>
    <n v="57143"/>
    <s v="SI"/>
    <s v="VALIDADO"/>
    <n v="0"/>
    <n v="57143"/>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57142.999999999971"/>
    <n v="2.9103830456733704E-11"/>
    <n v="0"/>
    <n v="0"/>
    <n v="0"/>
    <s v="53"/>
    <m/>
    <m/>
    <m/>
    <n v="0"/>
    <n v="0"/>
    <n v="0"/>
    <n v="0"/>
    <n v="0"/>
    <n v="0"/>
    <n v="0"/>
    <n v="0"/>
    <n v="0"/>
    <m/>
    <m/>
    <s v="OK"/>
    <s v="OK"/>
    <n v="0"/>
    <s v=""/>
    <n v="0"/>
    <n v="0"/>
    <n v="57143"/>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m/>
    <m/>
    <m/>
  </r>
  <r>
    <s v="111005033"/>
    <s v="DIR NACIONAL ABASTECIMIENTO MEDICAMENTOS DIPOSITIVOS MEDICOS OTROS BIENES ESTRATÉGICOS EN SALUD"/>
    <s v="“ADQUISICIÓN   DE   MEDICAMENTOS   DEL   GRUPO TERAPÉUTICO G - SISTEMA GENITO-URINARIO Y HORMONAS SEXUALES PARA LOS ESTABLECIMIENTOS DE SALUD DEL MINISTERIO DE SALUD PÚBLICA POR DECLARATORIA DE EMERGENCIA ”"/>
    <n v="9999"/>
    <x v="0"/>
    <s v="000"/>
    <x v="0"/>
    <x v="16"/>
    <x v="0"/>
    <x v="0"/>
    <s v="0000"/>
    <s v="0000"/>
    <s v="PROVISION Y PRESTACION DE SERVICIOS DE SALUD"/>
    <s v="SIN PROYECTO"/>
    <s v="PRESTACIONES DE SALUD A LA POBLACION"/>
    <s v="MEDICAMENTOS"/>
    <s v="RECURSOS FISCALES"/>
    <s v="SIN ORGANISMO"/>
    <s v="SIN CORRELATIVO"/>
    <s v="EMERGENCIA SECTOR SALUD"/>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2"/>
    <s v="NA"/>
    <s v="NA"/>
    <s v="NO"/>
    <n v="0"/>
    <n v="0"/>
    <n v="0"/>
    <n v="0"/>
    <n v="0"/>
    <n v="0"/>
    <n v="0"/>
    <n v="0"/>
    <n v="0"/>
    <n v="0"/>
    <n v="0"/>
    <n v="0"/>
    <n v="0"/>
    <n v="0"/>
    <n v="0"/>
    <n v="0"/>
    <n v="0"/>
    <n v="0"/>
    <n v="0"/>
    <n v="0"/>
    <n v="0"/>
    <n v="0"/>
    <n v="0"/>
    <n v="0"/>
    <n v="0"/>
    <n v="0"/>
    <n v="0"/>
    <n v="0"/>
    <n v="0"/>
    <n v="0"/>
    <n v="0"/>
    <n v="0"/>
    <n v="0"/>
    <n v="0"/>
    <n v="0"/>
    <n v="0"/>
    <n v="0"/>
    <n v="0"/>
    <n v="0"/>
    <m/>
    <s v="SI"/>
    <n v="1"/>
    <n v="267102.49"/>
    <n v="0"/>
    <n v="252012.06999999998"/>
    <n v="0"/>
    <n v="15090.420000000013"/>
    <n v="0"/>
    <n v="15090.420000000013"/>
    <n v="0"/>
    <n v="0"/>
    <n v="0"/>
    <n v="0"/>
    <n v="0"/>
    <n v="0"/>
    <n v="0"/>
    <n v="0"/>
    <n v="0"/>
    <n v="0"/>
    <n v="0"/>
    <n v="0"/>
    <n v="0"/>
    <n v="0"/>
    <n v="0"/>
    <n v="0"/>
    <n v="0"/>
    <n v="0"/>
    <n v="0"/>
    <n v="0"/>
    <n v="0"/>
    <n v="15090.420000000013"/>
    <n v="0"/>
    <n v="15090.420000000013"/>
    <n v="0"/>
    <n v="0"/>
    <n v="0"/>
    <n v="0"/>
    <n v="0"/>
    <n v="0"/>
    <n v="0"/>
    <n v="0"/>
    <n v="0"/>
    <n v="0"/>
    <n v="0"/>
    <n v="0"/>
    <n v="15090.420000000013"/>
    <n v="0"/>
    <n v="15090.420000000013"/>
    <s v="SI"/>
    <s v="VALIDADO"/>
    <n v="0"/>
    <n v="15090.42"/>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15090.419999999984"/>
    <n v="2.9103830456733704E-11"/>
    <n v="0"/>
    <n v="0"/>
    <n v="0"/>
    <s v="53"/>
    <m/>
    <m/>
    <m/>
    <n v="0"/>
    <n v="0"/>
    <n v="0"/>
    <n v="0"/>
    <n v="0"/>
    <n v="0"/>
    <n v="0"/>
    <n v="0"/>
    <n v="0"/>
    <m/>
    <m/>
    <s v="OK"/>
    <s v="OK"/>
    <n v="0"/>
    <s v=""/>
    <n v="0"/>
    <n v="0"/>
    <n v="15090.42"/>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m/>
    <m/>
    <m/>
  </r>
  <r>
    <s v="111005034"/>
    <s v="DIR NACIONAL ABASTECIMIENTO MEDICAMENTOS DIPOSITIVOS MEDICOS OTROS BIENES ESTRATÉGICOS EN SALUD"/>
    <s v="“ADQUISICIÓN   DE   MEDICAMENTOS   DEL   GRUPO TERAPÉUTICO H - PREPARADOS HORMONALES SISTÉMICOS, EXCLUYE HORMONAS SEXUALES E INSULINAS PARA LOS ESTABLECIMIENTOS DE SALUD DEL MINISTERIO DE SALUD PÚBLICA POR DECLARATORIA DE EMERGENCIA ”"/>
    <n v="9999"/>
    <x v="0"/>
    <s v="000"/>
    <x v="0"/>
    <x v="16"/>
    <x v="0"/>
    <x v="0"/>
    <s v="0000"/>
    <s v="0000"/>
    <s v="PROVISION Y PRESTACION DE SERVICIOS DE SALUD"/>
    <s v="SIN PROYECTO"/>
    <s v="PRESTACIONES DE SALUD A LA POBLACION"/>
    <s v="MEDICAMENTOS"/>
    <s v="RECURSOS FISCALES"/>
    <s v="SIN ORGANISMO"/>
    <s v="SIN CORRELATIVO"/>
    <s v="EMERGENCIA SECTOR SALUD"/>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2"/>
    <s v="NA"/>
    <s v="NA"/>
    <s v="NO"/>
    <n v="0"/>
    <n v="0"/>
    <n v="0"/>
    <n v="0"/>
    <n v="0"/>
    <n v="0"/>
    <n v="0"/>
    <n v="0"/>
    <n v="0"/>
    <n v="0"/>
    <n v="0"/>
    <n v="0"/>
    <n v="0"/>
    <n v="0"/>
    <n v="0"/>
    <n v="0"/>
    <n v="0"/>
    <n v="0"/>
    <n v="0"/>
    <n v="0"/>
    <n v="0"/>
    <n v="0"/>
    <n v="0"/>
    <n v="0"/>
    <n v="0"/>
    <n v="0"/>
    <n v="0"/>
    <n v="0"/>
    <n v="0"/>
    <n v="0"/>
    <n v="0"/>
    <n v="0"/>
    <n v="0"/>
    <n v="0"/>
    <n v="0"/>
    <n v="0"/>
    <n v="0"/>
    <n v="0"/>
    <n v="0"/>
    <m/>
    <s v="SI"/>
    <n v="1"/>
    <n v="333112.20999999996"/>
    <n v="0"/>
    <n v="230724.01999999996"/>
    <n v="0"/>
    <n v="102388.19"/>
    <n v="0"/>
    <n v="102388.19"/>
    <n v="0"/>
    <n v="0"/>
    <n v="0"/>
    <n v="0"/>
    <n v="0"/>
    <n v="0"/>
    <n v="0"/>
    <n v="0"/>
    <n v="0"/>
    <n v="0"/>
    <n v="0"/>
    <n v="0"/>
    <n v="0"/>
    <n v="0"/>
    <n v="0"/>
    <n v="0"/>
    <n v="0"/>
    <n v="0"/>
    <n v="0"/>
    <n v="0"/>
    <n v="0"/>
    <n v="102388.19"/>
    <n v="0"/>
    <n v="102388.19"/>
    <n v="0"/>
    <n v="0"/>
    <n v="0"/>
    <n v="0"/>
    <n v="0"/>
    <n v="0"/>
    <n v="0"/>
    <n v="0"/>
    <n v="0"/>
    <n v="0"/>
    <n v="0"/>
    <n v="0"/>
    <n v="102388.19"/>
    <n v="0"/>
    <n v="102388.19"/>
    <s v="SI"/>
    <s v="VALIDADO"/>
    <n v="0"/>
    <n v="102388.19"/>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102388.19000000003"/>
    <n v="-2.9103830456733704E-11"/>
    <n v="0"/>
    <n v="0"/>
    <n v="0"/>
    <s v="53"/>
    <m/>
    <m/>
    <m/>
    <n v="0"/>
    <n v="0"/>
    <n v="0"/>
    <n v="0"/>
    <n v="0"/>
    <n v="0"/>
    <n v="0"/>
    <n v="0"/>
    <n v="0"/>
    <m/>
    <m/>
    <s v="OK"/>
    <s v="OK"/>
    <n v="0"/>
    <s v=""/>
    <n v="0"/>
    <n v="0"/>
    <n v="102388.19"/>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m/>
    <m/>
    <m/>
  </r>
  <r>
    <s v="111005035"/>
    <s v="DIR NACIONAL ABASTECIMIENTO MEDICAMENTOS DIPOSITIVOS MEDICOS OTROS BIENES ESTRATÉGICOS EN SALUD"/>
    <s v="“ADQUISICIÓN   DE   MEDICAMENTOS   DEL   GRUPO TERAPÉUTICO J - ANTIINFECCIOSOS PARA USO SISTÉMICO PARA LOS ESTABLECIMIENTOS DE SALUD DEL MINISTERIO DE SALUD PÚBLICA POR DECLARATORIA DE EMERGENCIA ”"/>
    <n v="9999"/>
    <x v="0"/>
    <s v="000"/>
    <x v="0"/>
    <x v="16"/>
    <x v="0"/>
    <x v="0"/>
    <s v="0000"/>
    <s v="0000"/>
    <s v="PROVISION Y PRESTACION DE SERVICIOS DE SALUD"/>
    <s v="SIN PROYECTO"/>
    <s v="PRESTACIONES DE SALUD A LA POBLACION"/>
    <s v="MEDICAMENTOS"/>
    <s v="RECURSOS FISCALES"/>
    <s v="SIN ORGANISMO"/>
    <s v="SIN CORRELATIVO"/>
    <s v="EMERGENCIA SECTOR SALUD"/>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2"/>
    <s v="NA"/>
    <s v="NA"/>
    <s v="NO"/>
    <n v="0"/>
    <n v="0"/>
    <n v="0"/>
    <n v="0"/>
    <n v="0"/>
    <n v="0"/>
    <n v="0"/>
    <n v="0"/>
    <n v="0"/>
    <n v="0"/>
    <n v="0"/>
    <n v="0"/>
    <n v="0"/>
    <n v="0"/>
    <n v="0"/>
    <n v="0"/>
    <n v="0"/>
    <n v="0"/>
    <n v="0"/>
    <n v="0"/>
    <n v="0"/>
    <n v="0"/>
    <n v="0"/>
    <n v="0"/>
    <n v="0"/>
    <n v="0"/>
    <n v="0"/>
    <n v="0"/>
    <n v="0"/>
    <n v="0"/>
    <n v="0"/>
    <n v="0"/>
    <n v="0"/>
    <n v="0"/>
    <n v="0"/>
    <n v="0"/>
    <n v="0"/>
    <n v="0"/>
    <n v="0"/>
    <m/>
    <s v="SI"/>
    <n v="1"/>
    <n v="3038077.6500000004"/>
    <n v="0"/>
    <n v="2897918.27"/>
    <n v="0"/>
    <n v="140159.38000000035"/>
    <n v="0"/>
    <n v="140159.38000000035"/>
    <n v="0"/>
    <n v="0"/>
    <n v="0"/>
    <n v="0"/>
    <n v="0"/>
    <n v="0"/>
    <n v="0"/>
    <n v="0"/>
    <n v="0"/>
    <n v="0"/>
    <n v="0"/>
    <n v="0"/>
    <n v="0"/>
    <n v="0"/>
    <n v="0"/>
    <n v="0"/>
    <n v="0"/>
    <n v="0"/>
    <n v="0"/>
    <n v="0"/>
    <n v="0"/>
    <n v="140159.38000000035"/>
    <n v="0"/>
    <n v="140159.38000000035"/>
    <n v="0"/>
    <n v="0"/>
    <n v="0"/>
    <n v="0"/>
    <n v="0"/>
    <n v="0"/>
    <n v="0"/>
    <n v="0"/>
    <n v="0"/>
    <n v="0"/>
    <n v="0"/>
    <n v="0"/>
    <n v="140159.38000000035"/>
    <n v="0"/>
    <n v="140159.38000000035"/>
    <s v="SI"/>
    <s v="VALIDADO"/>
    <n v="0"/>
    <n v="140159.38"/>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140159.37999999989"/>
    <n v="4.6566128730773926E-10"/>
    <n v="0"/>
    <n v="0"/>
    <n v="0"/>
    <s v="53"/>
    <m/>
    <m/>
    <m/>
    <n v="0"/>
    <n v="0"/>
    <n v="0"/>
    <n v="0"/>
    <n v="0"/>
    <n v="0"/>
    <n v="0"/>
    <n v="0"/>
    <n v="0"/>
    <m/>
    <m/>
    <s v="OK"/>
    <s v="OK"/>
    <n v="0"/>
    <s v=""/>
    <n v="0"/>
    <n v="0"/>
    <n v="140159.38"/>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m/>
    <m/>
    <m/>
  </r>
  <r>
    <s v="111005036"/>
    <s v="DIR NACIONAL ABASTECIMIENTO MEDICAMENTOS DIPOSITIVOS MEDICOS OTROS BIENES ESTRATÉGICOS EN SALUD"/>
    <s v="“ADQUISICIÓN   DE   MEDICAMENTOS   DEL   GRUPO TERAPÉUTICO L - AGENTES ANTINEOPLÁSICOS E INMUNOMODULADORES PARA LOS ESTABLECIMIENTOS DE SALUD DEL MINISTERIO DE SALUD PÚBLICA POR DECLARATORIA DE EMERGENCIA ”"/>
    <n v="9999"/>
    <x v="0"/>
    <s v="000"/>
    <x v="0"/>
    <x v="16"/>
    <x v="0"/>
    <x v="0"/>
    <s v="0000"/>
    <s v="0000"/>
    <s v="PROVISION Y PRESTACION DE SERVICIOS DE SALUD"/>
    <s v="SIN PROYECTO"/>
    <s v="PRESTACIONES DE SALUD A LA POBLACION"/>
    <s v="MEDICAMENTOS"/>
    <s v="RECURSOS FISCALES"/>
    <s v="SIN ORGANISMO"/>
    <s v="SIN CORRELATIVO"/>
    <s v="EMERGENCIA SECTOR SALUD"/>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2"/>
    <s v="NA"/>
    <s v="NA"/>
    <s v="NO"/>
    <n v="0"/>
    <n v="0"/>
    <n v="0"/>
    <n v="0"/>
    <n v="0"/>
    <n v="0"/>
    <n v="0"/>
    <n v="0"/>
    <n v="0"/>
    <n v="0"/>
    <n v="0"/>
    <n v="0"/>
    <n v="0"/>
    <n v="0"/>
    <n v="0"/>
    <n v="0"/>
    <n v="0"/>
    <n v="0"/>
    <n v="0"/>
    <n v="0"/>
    <n v="0"/>
    <n v="0"/>
    <n v="0"/>
    <n v="0"/>
    <n v="0"/>
    <n v="0"/>
    <n v="0"/>
    <n v="0"/>
    <n v="0"/>
    <n v="0"/>
    <n v="0"/>
    <n v="0"/>
    <n v="0"/>
    <n v="0"/>
    <n v="0"/>
    <n v="0"/>
    <n v="0"/>
    <n v="0"/>
    <n v="0"/>
    <m/>
    <s v="SI"/>
    <n v="1"/>
    <n v="2131666.85"/>
    <n v="0"/>
    <n v="1138454.0100000002"/>
    <n v="0"/>
    <n v="993212.83999999985"/>
    <n v="0"/>
    <n v="993212.83999999985"/>
    <n v="0"/>
    <n v="0"/>
    <n v="0"/>
    <n v="0"/>
    <n v="0"/>
    <n v="0"/>
    <n v="0"/>
    <n v="0"/>
    <n v="0"/>
    <n v="0"/>
    <n v="0"/>
    <n v="0"/>
    <n v="0"/>
    <n v="0"/>
    <n v="0"/>
    <n v="0"/>
    <n v="0"/>
    <n v="0"/>
    <n v="0"/>
    <n v="0"/>
    <n v="0"/>
    <n v="993212.83999999985"/>
    <n v="0"/>
    <n v="993212.83999999985"/>
    <n v="0"/>
    <n v="0"/>
    <n v="0"/>
    <n v="0"/>
    <n v="0"/>
    <n v="0"/>
    <n v="0"/>
    <n v="0"/>
    <n v="0"/>
    <n v="0"/>
    <n v="0"/>
    <n v="0"/>
    <n v="993212.83999999985"/>
    <n v="0"/>
    <n v="993212.83999999985"/>
    <s v="SI"/>
    <s v="VALIDADO"/>
    <n v="0"/>
    <n v="993212.84"/>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993212.84000000008"/>
    <n v="-2.3283064365386963E-10"/>
    <n v="0"/>
    <n v="0"/>
    <n v="0"/>
    <s v="53"/>
    <m/>
    <m/>
    <m/>
    <n v="0"/>
    <n v="0"/>
    <n v="0"/>
    <n v="0"/>
    <n v="0"/>
    <n v="0"/>
    <n v="0"/>
    <n v="0"/>
    <n v="0"/>
    <m/>
    <m/>
    <s v="OK"/>
    <s v="OK"/>
    <n v="0"/>
    <s v=""/>
    <n v="0"/>
    <n v="0"/>
    <n v="993212.84"/>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m/>
    <m/>
    <m/>
  </r>
  <r>
    <s v="111005037"/>
    <s v="DIR NACIONAL ABASTECIMIENTO MEDICAMENTOS DIPOSITIVOS MEDICOS OTROS BIENES ESTRATÉGICOS EN SALUD"/>
    <s v="“ADQUISICIÓN   DE   MEDICAMENTOS   DEL   GRUPO TERAPÉUTICO M - SISTEMA MÚSCULO-ESQUELÉTICO PARA LOS ESTABLECIMIENTOS DE SALUD DEL MINISTERIO DE SALUD PÚBLICA POR DECLARATORIA DE EMERGENCIA ”"/>
    <n v="9999"/>
    <x v="0"/>
    <s v="000"/>
    <x v="0"/>
    <x v="16"/>
    <x v="0"/>
    <x v="0"/>
    <s v="0000"/>
    <s v="0000"/>
    <s v="PROVISION Y PRESTACION DE SERVICIOS DE SALUD"/>
    <s v="SIN PROYECTO"/>
    <s v="PRESTACIONES DE SALUD A LA POBLACION"/>
    <s v="MEDICAMENTOS"/>
    <s v="RECURSOS FISCALES"/>
    <s v="SIN ORGANISMO"/>
    <s v="SIN CORRELATIVO"/>
    <s v="EMERGENCIA SECTOR SALUD"/>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2"/>
    <s v="NA"/>
    <s v="NA"/>
    <s v="NO"/>
    <n v="0"/>
    <n v="0"/>
    <n v="0"/>
    <n v="0"/>
    <n v="0"/>
    <n v="0"/>
    <n v="0"/>
    <n v="0"/>
    <n v="0"/>
    <n v="0"/>
    <n v="0"/>
    <n v="0"/>
    <n v="0"/>
    <n v="0"/>
    <n v="0"/>
    <n v="0"/>
    <n v="0"/>
    <n v="0"/>
    <n v="0"/>
    <n v="0"/>
    <n v="0"/>
    <n v="0"/>
    <n v="0"/>
    <n v="0"/>
    <n v="0"/>
    <n v="0"/>
    <n v="0"/>
    <n v="0"/>
    <n v="0"/>
    <n v="0"/>
    <n v="0"/>
    <n v="0"/>
    <n v="0"/>
    <n v="0"/>
    <n v="0"/>
    <n v="0"/>
    <n v="0"/>
    <n v="0"/>
    <n v="0"/>
    <m/>
    <s v="SI"/>
    <n v="1"/>
    <n v="377489.43000000005"/>
    <n v="0"/>
    <n v="265505.88000000006"/>
    <n v="0"/>
    <n v="111983.54999999999"/>
    <n v="0"/>
    <n v="111983.54999999999"/>
    <n v="0"/>
    <n v="0"/>
    <n v="0"/>
    <n v="0"/>
    <n v="0"/>
    <n v="0"/>
    <n v="0"/>
    <n v="0"/>
    <n v="0"/>
    <n v="0"/>
    <n v="0"/>
    <n v="0"/>
    <n v="0"/>
    <n v="0"/>
    <n v="0"/>
    <n v="0"/>
    <n v="0"/>
    <n v="0"/>
    <n v="0"/>
    <n v="0"/>
    <n v="0"/>
    <n v="111983.54999999999"/>
    <n v="0"/>
    <n v="111983.54999999999"/>
    <n v="0"/>
    <n v="0"/>
    <n v="0"/>
    <n v="0"/>
    <n v="0"/>
    <n v="0"/>
    <n v="0"/>
    <n v="0"/>
    <n v="0"/>
    <n v="0"/>
    <n v="0"/>
    <n v="0"/>
    <n v="111983.54999999999"/>
    <n v="0"/>
    <n v="111983.54999999999"/>
    <s v="SI"/>
    <s v="VALIDADO"/>
    <n v="0"/>
    <n v="111983.55"/>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111983.54999999999"/>
    <n v="0"/>
    <n v="0"/>
    <n v="0"/>
    <n v="0"/>
    <s v="53"/>
    <m/>
    <m/>
    <m/>
    <n v="0"/>
    <n v="0"/>
    <n v="0"/>
    <n v="0"/>
    <n v="0"/>
    <n v="0"/>
    <n v="0"/>
    <n v="0"/>
    <n v="0"/>
    <m/>
    <m/>
    <s v="OK"/>
    <s v="OK"/>
    <n v="0"/>
    <s v=""/>
    <n v="0"/>
    <n v="0"/>
    <n v="111983.55"/>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m/>
    <m/>
    <m/>
  </r>
  <r>
    <s v="111005038"/>
    <s v="DIR NACIONAL ABASTECIMIENTO MEDICAMENTOS DIPOSITIVOS MEDICOS OTROS BIENES ESTRATÉGICOS EN SALUD"/>
    <s v="“ADQUISICIÓN   DE   MEDICAMENTOS   DEL   GRUPO TERAPÉUTICO N - SISTEMA NERVIOSO PARA LOS ESTABLECIMIENTOS DE SALUD DEL MINISTERIO DE SALUD PÚBLICA POR DECLARATORIA DE EMERGENCIA ”"/>
    <n v="9999"/>
    <x v="0"/>
    <s v="000"/>
    <x v="0"/>
    <x v="16"/>
    <x v="0"/>
    <x v="0"/>
    <s v="0000"/>
    <s v="0000"/>
    <s v="PROVISION Y PRESTACION DE SERVICIOS DE SALUD"/>
    <s v="SIN PROYECTO"/>
    <s v="PRESTACIONES DE SALUD A LA POBLACION"/>
    <s v="MEDICAMENTOS"/>
    <s v="RECURSOS FISCALES"/>
    <s v="SIN ORGANISMO"/>
    <s v="SIN CORRELATIVO"/>
    <s v="EMERGENCIA SECTOR SALUD"/>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2"/>
    <s v="NA"/>
    <s v="NA"/>
    <s v="NO"/>
    <n v="0"/>
    <n v="0"/>
    <n v="0"/>
    <n v="0"/>
    <n v="0"/>
    <n v="0"/>
    <n v="0"/>
    <n v="0"/>
    <n v="0"/>
    <n v="0"/>
    <n v="0"/>
    <n v="0"/>
    <n v="0"/>
    <n v="0"/>
    <n v="0"/>
    <n v="0"/>
    <n v="0"/>
    <n v="0"/>
    <n v="0"/>
    <n v="0"/>
    <n v="0"/>
    <n v="0"/>
    <n v="0"/>
    <n v="0"/>
    <n v="0"/>
    <n v="0"/>
    <n v="0"/>
    <n v="0"/>
    <n v="0"/>
    <n v="0"/>
    <n v="0"/>
    <n v="0"/>
    <n v="0"/>
    <n v="0"/>
    <n v="0"/>
    <n v="0"/>
    <n v="0"/>
    <n v="0"/>
    <n v="0"/>
    <m/>
    <s v="SI"/>
    <n v="1"/>
    <n v="1198374.9000000001"/>
    <n v="0"/>
    <n v="880265.48000000021"/>
    <n v="0"/>
    <n v="318109.41999999993"/>
    <n v="0"/>
    <n v="318109.41999999993"/>
    <n v="0"/>
    <n v="0"/>
    <n v="0"/>
    <n v="0"/>
    <n v="0"/>
    <n v="0"/>
    <n v="0"/>
    <n v="0"/>
    <n v="0"/>
    <n v="0"/>
    <n v="0"/>
    <n v="0"/>
    <n v="0"/>
    <n v="0"/>
    <n v="0"/>
    <n v="0"/>
    <n v="0"/>
    <n v="0"/>
    <n v="0"/>
    <n v="0"/>
    <n v="0"/>
    <n v="318109.41999999993"/>
    <n v="0"/>
    <n v="318109.41999999993"/>
    <n v="0"/>
    <n v="0"/>
    <n v="0"/>
    <n v="0"/>
    <n v="0"/>
    <n v="0"/>
    <n v="0"/>
    <n v="0"/>
    <n v="0"/>
    <n v="0"/>
    <n v="0"/>
    <n v="0"/>
    <n v="318109.41999999993"/>
    <n v="0"/>
    <n v="318109.41999999993"/>
    <s v="SI"/>
    <s v="VALIDADO"/>
    <n v="0"/>
    <n v="318109.42"/>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318109.41999999993"/>
    <n v="0"/>
    <n v="0"/>
    <n v="0"/>
    <n v="0"/>
    <s v="53"/>
    <m/>
    <m/>
    <m/>
    <n v="0"/>
    <n v="0"/>
    <n v="0"/>
    <n v="0"/>
    <n v="0"/>
    <n v="0"/>
    <n v="0"/>
    <n v="0"/>
    <n v="0"/>
    <m/>
    <m/>
    <s v="OK"/>
    <s v="OK"/>
    <n v="0"/>
    <s v=""/>
    <n v="0"/>
    <n v="0"/>
    <n v="318109.42"/>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m/>
    <m/>
    <m/>
  </r>
  <r>
    <s v="111005039"/>
    <s v="DIR NACIONAL ABASTECIMIENTO MEDICAMENTOS DIPOSITIVOS MEDICOS OTROS BIENES ESTRATÉGICOS EN SALUD"/>
    <s v="“ADQUISICIÓN   DE   MEDICAMENTOS   DEL   GRUPO TERAPÉUTICO P - PRODUCTOS ANTIPARASITARIOS, INSECTICIDAS Y REPELENTES PARA LOS ESTABLECIMIENTOS DE SALUD DEL MINISTERIO DE SALUD PÚBLICA POR DECLARATORIA DE EMERGENCIA ”"/>
    <n v="9999"/>
    <x v="0"/>
    <s v="000"/>
    <x v="0"/>
    <x v="16"/>
    <x v="0"/>
    <x v="0"/>
    <s v="0000"/>
    <s v="0000"/>
    <s v="PROVISION Y PRESTACION DE SERVICIOS DE SALUD"/>
    <s v="SIN PROYECTO"/>
    <s v="PRESTACIONES DE SALUD A LA POBLACION"/>
    <s v="MEDICAMENTOS"/>
    <s v="RECURSOS FISCALES"/>
    <s v="SIN ORGANISMO"/>
    <s v="SIN CORRELATIVO"/>
    <s v="EMERGENCIA SECTOR SALUD"/>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2"/>
    <s v="NA"/>
    <s v="NA"/>
    <s v="NO"/>
    <n v="0"/>
    <n v="0"/>
    <n v="0"/>
    <n v="0"/>
    <n v="0"/>
    <n v="0"/>
    <n v="0"/>
    <n v="0"/>
    <n v="0"/>
    <n v="0"/>
    <n v="0"/>
    <n v="0"/>
    <n v="0"/>
    <n v="0"/>
    <n v="0"/>
    <n v="0"/>
    <n v="0"/>
    <n v="0"/>
    <n v="0"/>
    <n v="0"/>
    <n v="0"/>
    <n v="0"/>
    <n v="0"/>
    <n v="0"/>
    <n v="0"/>
    <n v="0"/>
    <n v="0"/>
    <n v="0"/>
    <n v="0"/>
    <n v="0"/>
    <n v="0"/>
    <n v="0"/>
    <n v="0"/>
    <n v="0"/>
    <n v="0"/>
    <n v="0"/>
    <n v="0"/>
    <n v="0"/>
    <n v="0"/>
    <m/>
    <s v="SI"/>
    <n v="1"/>
    <n v="147075.79"/>
    <n v="0"/>
    <n v="147075.79"/>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m/>
    <m/>
    <m/>
  </r>
  <r>
    <s v="111005040"/>
    <s v="DIR NACIONAL ABASTECIMIENTO MEDICAMENTOS DIPOSITIVOS MEDICOS OTROS BIENES ESTRATÉGICOS EN SALUD"/>
    <s v="“ADQUISICIÓN   DE   MEDICAMENTOS   DEL   GRUPO TERAPÉUTICO R - SISTEMA RESPIRATORIO PARA LOS ESTABLECIMIENTOS DE SALUD DEL MINISTERIO DE SALUD PÚBLICA POR DECLARATORIA DE EMERGENCIA ”"/>
    <n v="9999"/>
    <x v="0"/>
    <s v="000"/>
    <x v="0"/>
    <x v="16"/>
    <x v="0"/>
    <x v="0"/>
    <s v="0000"/>
    <s v="0000"/>
    <s v="PROVISION Y PRESTACION DE SERVICIOS DE SALUD"/>
    <s v="SIN PROYECTO"/>
    <s v="PRESTACIONES DE SALUD A LA POBLACION"/>
    <s v="MEDICAMENTOS"/>
    <s v="RECURSOS FISCALES"/>
    <s v="SIN ORGANISMO"/>
    <s v="SIN CORRELATIVO"/>
    <s v="EMERGENCIA SECTOR SALUD"/>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2"/>
    <s v="NA"/>
    <s v="NA"/>
    <s v="NO"/>
    <n v="0"/>
    <n v="0"/>
    <n v="0"/>
    <n v="0"/>
    <n v="0"/>
    <n v="0"/>
    <n v="0"/>
    <n v="0"/>
    <n v="0"/>
    <n v="0"/>
    <n v="0"/>
    <n v="0"/>
    <n v="0"/>
    <n v="0"/>
    <n v="0"/>
    <n v="0"/>
    <n v="0"/>
    <n v="0"/>
    <n v="0"/>
    <n v="0"/>
    <n v="0"/>
    <n v="0"/>
    <n v="0"/>
    <n v="0"/>
    <n v="0"/>
    <n v="0"/>
    <n v="0"/>
    <n v="0"/>
    <n v="0"/>
    <n v="0"/>
    <n v="0"/>
    <n v="0"/>
    <n v="0"/>
    <n v="0"/>
    <n v="0"/>
    <n v="0"/>
    <n v="0"/>
    <n v="0"/>
    <n v="0"/>
    <m/>
    <s v="SI"/>
    <n v="1"/>
    <n v="464689.73"/>
    <n v="0"/>
    <n v="390108.88"/>
    <n v="0"/>
    <n v="74580.849999999977"/>
    <n v="0"/>
    <n v="74580.849999999977"/>
    <n v="0"/>
    <n v="0"/>
    <n v="0"/>
    <n v="0"/>
    <n v="0"/>
    <n v="0"/>
    <n v="0"/>
    <n v="0"/>
    <n v="0"/>
    <n v="0"/>
    <n v="0"/>
    <n v="0"/>
    <n v="0"/>
    <n v="0"/>
    <n v="0"/>
    <n v="0"/>
    <n v="0"/>
    <n v="0"/>
    <n v="0"/>
    <n v="0"/>
    <n v="0"/>
    <n v="74580.849999999977"/>
    <n v="0"/>
    <n v="74580.849999999977"/>
    <n v="0"/>
    <n v="0"/>
    <n v="0"/>
    <n v="0"/>
    <n v="0"/>
    <n v="0"/>
    <n v="0"/>
    <n v="0"/>
    <n v="0"/>
    <n v="0"/>
    <n v="0"/>
    <n v="0"/>
    <n v="74580.849999999977"/>
    <n v="0"/>
    <n v="74580.849999999977"/>
    <s v="SI"/>
    <s v="VALIDADO"/>
    <n v="0"/>
    <n v="74580.850000000006"/>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74580.849999999977"/>
    <n v="0"/>
    <n v="0"/>
    <n v="0"/>
    <n v="0"/>
    <s v="53"/>
    <m/>
    <m/>
    <m/>
    <n v="0"/>
    <n v="0"/>
    <n v="0"/>
    <n v="0"/>
    <n v="0"/>
    <n v="0"/>
    <n v="0"/>
    <n v="0"/>
    <n v="0"/>
    <m/>
    <m/>
    <s v="OK"/>
    <s v="OK"/>
    <n v="0"/>
    <s v=""/>
    <n v="0"/>
    <n v="0"/>
    <n v="74580.850000000006"/>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m/>
    <m/>
    <m/>
  </r>
  <r>
    <s v="111005041"/>
    <s v="DIR NACIONAL ABASTECIMIENTO MEDICAMENTOS DIPOSITIVOS MEDICOS OTROS BIENES ESTRATÉGICOS EN SALUD"/>
    <s v="“ADQUISICIÓN   DE   MEDICAMENTOS   DEL   GRUPO TERAPÉUTICO S - ÓRGANOS DE LOS SENTIDOS PARA LOS ESTABLECIMIENTOS DE SALUD DEL MINISTERIO DE SALUD PÚBLICA POR DECLARATORIA DE EMERGENCIA ”"/>
    <n v="9999"/>
    <x v="0"/>
    <s v="000"/>
    <x v="0"/>
    <x v="16"/>
    <x v="0"/>
    <x v="0"/>
    <s v="0000"/>
    <s v="0000"/>
    <s v="PROVISION Y PRESTACION DE SERVICIOS DE SALUD"/>
    <s v="SIN PROYECTO"/>
    <s v="PRESTACIONES DE SALUD A LA POBLACION"/>
    <s v="MEDICAMENTOS"/>
    <s v="RECURSOS FISCALES"/>
    <s v="SIN ORGANISMO"/>
    <s v="SIN CORRELATIVO"/>
    <s v="EMERGENCIA SECTOR SALUD"/>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2"/>
    <s v="NA"/>
    <s v="NA"/>
    <s v="NO"/>
    <n v="0"/>
    <n v="0"/>
    <n v="0"/>
    <n v="0"/>
    <n v="0"/>
    <n v="0"/>
    <n v="0"/>
    <n v="0"/>
    <n v="0"/>
    <n v="0"/>
    <n v="0"/>
    <n v="0"/>
    <n v="0"/>
    <n v="0"/>
    <n v="0"/>
    <n v="0"/>
    <n v="0"/>
    <n v="0"/>
    <n v="0"/>
    <n v="0"/>
    <n v="0"/>
    <n v="0"/>
    <n v="0"/>
    <n v="0"/>
    <n v="0"/>
    <n v="0"/>
    <n v="0"/>
    <n v="0"/>
    <n v="0"/>
    <n v="0"/>
    <n v="0"/>
    <n v="0"/>
    <n v="0"/>
    <n v="0"/>
    <n v="0"/>
    <n v="0"/>
    <n v="0"/>
    <n v="0"/>
    <n v="0"/>
    <m/>
    <s v="SI"/>
    <n v="1"/>
    <n v="90181.150000000009"/>
    <n v="0"/>
    <n v="90181.150000000009"/>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m/>
    <m/>
    <m/>
  </r>
  <r>
    <s v="111005042"/>
    <s v="DIR NACIONAL ABASTECIMIENTO MEDICAMENTOS DIPOSITIVOS MEDICOS OTROS BIENES ESTRATÉGICOS EN SALUD"/>
    <s v="“ADQUISICIÓN   DE   MEDICAMENTOS   DEL   GRUPO TERAPÉUTICO V - VARIOS PARA LOS ESTABLECIMIENTOS DE SALUD DEL MINISTERIO DE SALUD PÚBLICA POR DECLARATORIA DE EMERGENCIA ”"/>
    <n v="9999"/>
    <x v="0"/>
    <s v="000"/>
    <x v="0"/>
    <x v="16"/>
    <x v="0"/>
    <x v="0"/>
    <s v="0000"/>
    <s v="0000"/>
    <s v="PROVISION Y PRESTACION DE SERVICIOS DE SALUD"/>
    <s v="SIN PROYECTO"/>
    <s v="PRESTACIONES DE SALUD A LA POBLACION"/>
    <s v="MEDICAMENTOS"/>
    <s v="RECURSOS FISCALES"/>
    <s v="SIN ORGANISMO"/>
    <s v="SIN CORRELATIVO"/>
    <s v="EMERGENCIA SECTOR SALUD"/>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2"/>
    <s v="NA"/>
    <s v="NA"/>
    <s v="NO"/>
    <n v="0"/>
    <n v="0"/>
    <n v="0"/>
    <n v="0"/>
    <n v="0"/>
    <n v="0"/>
    <n v="0"/>
    <n v="0"/>
    <n v="0"/>
    <n v="0"/>
    <n v="0"/>
    <n v="0"/>
    <n v="0"/>
    <n v="0"/>
    <n v="0"/>
    <n v="0"/>
    <n v="0"/>
    <n v="0"/>
    <n v="0"/>
    <n v="0"/>
    <n v="0"/>
    <n v="0"/>
    <n v="0"/>
    <n v="0"/>
    <n v="0"/>
    <n v="0"/>
    <n v="0"/>
    <n v="0"/>
    <n v="0"/>
    <n v="0"/>
    <n v="0"/>
    <n v="0"/>
    <n v="0"/>
    <n v="0"/>
    <n v="0"/>
    <n v="0"/>
    <n v="0"/>
    <n v="0"/>
    <n v="0"/>
    <m/>
    <s v="SI"/>
    <n v="1"/>
    <n v="120644.14999999998"/>
    <n v="0"/>
    <n v="59159.14999999998"/>
    <n v="0"/>
    <n v="61485"/>
    <n v="0"/>
    <n v="61485"/>
    <n v="0"/>
    <n v="0"/>
    <n v="0"/>
    <n v="0"/>
    <n v="0"/>
    <n v="0"/>
    <n v="0"/>
    <n v="0"/>
    <n v="0"/>
    <n v="0"/>
    <n v="0"/>
    <n v="0"/>
    <n v="0"/>
    <n v="0"/>
    <n v="0"/>
    <n v="0"/>
    <n v="0"/>
    <n v="0"/>
    <n v="0"/>
    <n v="0"/>
    <n v="0"/>
    <n v="61485"/>
    <n v="0"/>
    <n v="61485"/>
    <n v="0"/>
    <n v="0"/>
    <n v="0"/>
    <n v="0"/>
    <n v="0"/>
    <n v="0"/>
    <n v="0"/>
    <n v="0"/>
    <n v="0"/>
    <n v="0"/>
    <n v="0"/>
    <n v="0"/>
    <n v="61485"/>
    <n v="0"/>
    <n v="61485"/>
    <s v="SI"/>
    <s v="VALIDADO"/>
    <n v="0"/>
    <n v="61485"/>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61484.999999999993"/>
    <n v="7.2759576141834259E-12"/>
    <n v="0"/>
    <n v="0"/>
    <n v="0"/>
    <s v="53"/>
    <m/>
    <m/>
    <m/>
    <n v="0"/>
    <n v="0"/>
    <n v="0"/>
    <n v="0"/>
    <n v="0"/>
    <n v="0"/>
    <n v="0"/>
    <n v="0"/>
    <n v="0"/>
    <m/>
    <m/>
    <s v="OK"/>
    <s v="OK"/>
    <n v="0"/>
    <s v=""/>
    <n v="0"/>
    <n v="0"/>
    <n v="61485"/>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m/>
    <m/>
    <m/>
  </r>
  <r>
    <s v="111005043"/>
    <s v="DIR NACIONAL ABASTECIMIENTO MEDICAMENTOS DIPOSITIVOS MEDICOS OTROS BIENES ESTRATÉGICOS EN SALUD"/>
    <s v="“ADQUISICIÓN DE DISPOSITIVOS MÉDICOS DE USO GENERAL PARA LOS ESTABLECIMIENTOS DE SALUD DEL MINISTERIO DE SALUD PÚBLICA POR DECLARATORIA DE EMERGENCIA ”"/>
    <n v="9999"/>
    <x v="0"/>
    <s v="000"/>
    <x v="0"/>
    <x v="17"/>
    <x v="0"/>
    <x v="0"/>
    <s v="0000"/>
    <s v="0000"/>
    <s v="PROVISION Y PRESTACION DE SERVICIOS DE SALUD"/>
    <s v="SIN PROYECTO"/>
    <s v="PRESTACIONES DE SALUD A LA POBLACION"/>
    <s v="DISPOSITIVOS MEDICOS DE USO GENERAL"/>
    <s v="RECURSOS FISCALES"/>
    <s v="SIN ORGANISMO"/>
    <s v="SIN CORRELATIVO"/>
    <s v="EMERGENCIA SECTOR SALUD"/>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2"/>
    <s v="NA"/>
    <s v="NA"/>
    <s v="NO"/>
    <n v="0"/>
    <n v="0"/>
    <n v="0"/>
    <n v="0"/>
    <n v="0"/>
    <n v="0"/>
    <n v="0"/>
    <n v="0"/>
    <n v="0"/>
    <n v="0"/>
    <n v="0"/>
    <n v="0"/>
    <n v="0"/>
    <n v="0"/>
    <n v="0"/>
    <n v="0"/>
    <n v="0"/>
    <n v="0"/>
    <n v="0"/>
    <n v="0"/>
    <n v="0"/>
    <n v="0"/>
    <n v="0"/>
    <n v="0"/>
    <n v="0"/>
    <n v="0"/>
    <n v="0"/>
    <n v="0"/>
    <n v="0"/>
    <n v="0"/>
    <n v="0"/>
    <n v="0"/>
    <n v="0"/>
    <n v="0"/>
    <n v="0"/>
    <n v="0"/>
    <n v="0"/>
    <n v="0"/>
    <n v="0"/>
    <m/>
    <s v="SI"/>
    <n v="1"/>
    <n v="20923448.800000001"/>
    <n v="0"/>
    <n v="19570719.180000003"/>
    <n v="0"/>
    <n v="1352729.6199999973"/>
    <n v="0"/>
    <n v="1352729.6199999973"/>
    <n v="0"/>
    <n v="0"/>
    <n v="0"/>
    <n v="0"/>
    <n v="0"/>
    <n v="0"/>
    <n v="0"/>
    <n v="0"/>
    <n v="0"/>
    <n v="0"/>
    <n v="0"/>
    <n v="0"/>
    <n v="0"/>
    <n v="0"/>
    <n v="0"/>
    <n v="0"/>
    <n v="0"/>
    <n v="0"/>
    <n v="0"/>
    <n v="0"/>
    <n v="0"/>
    <n v="0"/>
    <n v="0"/>
    <n v="0"/>
    <m/>
    <n v="0"/>
    <n v="0"/>
    <n v="1352729.6199999999"/>
    <n v="0"/>
    <n v="1352729.6199999999"/>
    <n v="0"/>
    <n v="0"/>
    <n v="0"/>
    <n v="0"/>
    <n v="0"/>
    <n v="0"/>
    <n v="1352729.6199999999"/>
    <n v="0"/>
    <n v="1352729.6199999999"/>
    <s v="SI"/>
    <s v="VALIDADO"/>
    <n v="0"/>
    <n v="1352729.62"/>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1352729.62"/>
    <n v="-2.7939677238464355E-9"/>
    <n v="0"/>
    <n v="0"/>
    <n v="0"/>
    <s v="53"/>
    <m/>
    <m/>
    <m/>
    <n v="0"/>
    <n v="0"/>
    <n v="0"/>
    <n v="0"/>
    <n v="0"/>
    <n v="0"/>
    <n v="0"/>
    <n v="0"/>
    <n v="0"/>
    <m/>
    <m/>
    <s v="OK"/>
    <s v="OK"/>
    <n v="0"/>
    <s v=""/>
    <n v="0"/>
    <n v="0"/>
    <n v="1352729.62"/>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m/>
    <m/>
    <m/>
  </r>
  <r>
    <s v="111005044"/>
    <s v="DIR NACIONAL ABASTECIMIENTO MEDICAMENTOS DIPOSITIVOS MEDICOS OTROS BIENES ESTRATÉGICOS EN SALUD"/>
    <s v="COSTOS OPERATIVOS ADQUISICIÓN DE MEDICAMENTOS DE CONSULTA EXTERNA A TRAVÉS DEL PROCEDIMIENTO DEEXTERNALIZACIÓN DE FARMACIAS PARA EL GRUPO I DE LA FASE II”"/>
    <n v="9999"/>
    <x v="3"/>
    <s v="000"/>
    <x v="3"/>
    <x v="38"/>
    <x v="0"/>
    <x v="0"/>
    <s v="0000"/>
    <s v="0000"/>
    <s v="PROGRAMAS DE SALUD PUBLICA"/>
    <s v="SIN PROYECTO"/>
    <s v="PROGRAMA DE EXTERNALIZACIÓN DE MEDICAMENTOS"/>
    <s v="SERVICIOS DE ALMACENAMIENTO CONTROL CUSTORIA DISPE"/>
    <s v="RECURSOS FISCALES"/>
    <s v="SIN ORGANISMO"/>
    <s v="SIN CORRELATIVO"/>
    <s v="Externalización de Medicamentos"/>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6"/>
    <s v="NA"/>
    <s v="NA"/>
    <s v="NO"/>
    <n v="0"/>
    <n v="0"/>
    <n v="0"/>
    <n v="0"/>
    <n v="0"/>
    <n v="0"/>
    <n v="0"/>
    <n v="0"/>
    <n v="0"/>
    <n v="0"/>
    <n v="0"/>
    <n v="0"/>
    <n v="0"/>
    <n v="0"/>
    <n v="0"/>
    <n v="0"/>
    <n v="0"/>
    <n v="0"/>
    <n v="0"/>
    <n v="0"/>
    <n v="0"/>
    <n v="0"/>
    <n v="0"/>
    <n v="0"/>
    <n v="0"/>
    <n v="0"/>
    <n v="0"/>
    <n v="0"/>
    <n v="0"/>
    <n v="0"/>
    <n v="0"/>
    <n v="0"/>
    <n v="0"/>
    <n v="0"/>
    <n v="0"/>
    <n v="0"/>
    <n v="0"/>
    <n v="0"/>
    <n v="0"/>
    <s v="Compra de 11 medicamentos con el PNUD "/>
    <m/>
    <n v="1"/>
    <n v="121028.39"/>
    <n v="0"/>
    <n v="90771.29"/>
    <n v="0"/>
    <n v="30257.100000000006"/>
    <n v="0"/>
    <n v="30257.100000000006"/>
    <n v="0"/>
    <n v="0"/>
    <n v="0"/>
    <n v="0"/>
    <n v="0"/>
    <n v="0"/>
    <n v="0"/>
    <n v="0"/>
    <n v="0"/>
    <n v="0"/>
    <n v="0"/>
    <n v="0"/>
    <n v="0"/>
    <n v="0"/>
    <n v="0"/>
    <n v="0"/>
    <n v="0"/>
    <n v="0"/>
    <m/>
    <n v="0"/>
    <n v="0"/>
    <n v="0"/>
    <n v="0"/>
    <n v="0"/>
    <n v="0"/>
    <n v="0"/>
    <n v="0"/>
    <n v="30257.100000000006"/>
    <n v="0"/>
    <n v="30257.100000000006"/>
    <n v="0"/>
    <n v="0"/>
    <n v="0"/>
    <n v="0"/>
    <n v="0"/>
    <n v="0"/>
    <n v="30257.100000000006"/>
    <n v="0"/>
    <n v="30257.100000000006"/>
    <s v="SI"/>
    <s v="VALIDADO"/>
    <n v="0"/>
    <n v="30257.1"/>
    <s v="VICEM ATENCION INTEGRAL SALUD"/>
    <s v="SUB GESTION OPERACIONES LOGISTICA SALUD "/>
    <s v="PLANTA CENTRAL"/>
    <s v="PICHINCHA"/>
    <s v="QUITO"/>
    <s v="GASTOS OPERATIVOS"/>
    <s v="0"/>
    <s v="INF"/>
    <s v="CORRIENTE"/>
    <s v="24000002"/>
    <m/>
    <s v="6. Garantizar el  derecho a la salud integral, gratuita y de calidad"/>
    <s v="OE5 Incrementar la cobertura de las prestaciones de servicios de salud"/>
    <s v="OE_5"/>
    <m/>
    <n v="179.0099999999984"/>
    <n v="30078.090000000007"/>
    <n v="90771.29"/>
    <n v="0"/>
    <n v="0"/>
    <s v="53"/>
    <m/>
    <m/>
    <m/>
    <n v="0"/>
    <n v="0"/>
    <n v="0"/>
    <n v="0"/>
    <n v="0"/>
    <n v="0"/>
    <n v="0"/>
    <n v="0"/>
    <n v="0"/>
    <m/>
    <m/>
    <s v="OK"/>
    <s v="OK"/>
    <n v="0"/>
    <s v=""/>
    <n v="0"/>
    <n v="0"/>
    <n v="30257.1"/>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n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n v="0"/>
    <m/>
    <m/>
    <m/>
  </r>
  <r>
    <s v="111005045"/>
    <s v="DIR NACIONAL ABASTECIMIENTO MEDICAMENTOS DIPOSITIVOS MEDICOS OTROS BIENES ESTRATÉGICOS EN SALUD"/>
    <s v="&quot;COSTOS OPERATIVOS PARA  &quot;ADQUISICIÓN DE MEDICAMENTOS DE CONSULTA EXTERNA A TRAVÉS DEL PROCEDIMIENTO DE EXTERNALIZACIÓN DE FARMACIAS PARA EL GRUPO II DE LA FASE II&quot;"/>
    <n v="9999"/>
    <x v="3"/>
    <s v="000"/>
    <x v="3"/>
    <x v="38"/>
    <x v="0"/>
    <x v="0"/>
    <s v="0000"/>
    <s v="0000"/>
    <s v="PROGRAMAS DE SALUD PUBLICA"/>
    <s v="SIN PROYECTO"/>
    <s v="PROGRAMA DE EXTERNALIZACIÓN DE MEDICAMENTOS"/>
    <s v="SERVICIOS DE ALMACENAMIENTO CONTROL CUSTORIA DISPE"/>
    <s v="RECURSOS FISCALES"/>
    <s v="SIN ORGANISMO"/>
    <s v="SIN CORRELATIVO"/>
    <s v="Externalización de Medicamentos"/>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6"/>
    <s v="NA"/>
    <s v="NA"/>
    <s v="NO"/>
    <n v="0"/>
    <n v="0"/>
    <n v="0"/>
    <n v="0"/>
    <n v="0"/>
    <n v="0"/>
    <n v="0"/>
    <n v="0"/>
    <n v="0"/>
    <n v="0"/>
    <n v="0"/>
    <n v="0"/>
    <n v="0"/>
    <n v="0"/>
    <n v="0"/>
    <n v="0"/>
    <n v="0"/>
    <n v="0"/>
    <n v="0"/>
    <n v="0"/>
    <n v="0"/>
    <n v="0"/>
    <n v="0"/>
    <n v="0"/>
    <n v="0"/>
    <n v="0"/>
    <n v="0"/>
    <n v="0"/>
    <n v="0"/>
    <n v="0"/>
    <n v="0"/>
    <n v="0"/>
    <n v="0"/>
    <n v="0"/>
    <n v="0"/>
    <n v="0"/>
    <n v="0"/>
    <n v="0"/>
    <n v="0"/>
    <s v="Compra de 11 medicamentos con el PNUD "/>
    <m/>
    <n v="1"/>
    <n v="74680.88"/>
    <n v="0"/>
    <n v="56010.91"/>
    <n v="0"/>
    <n v="18669.97"/>
    <n v="0"/>
    <n v="18669.97"/>
    <n v="0"/>
    <n v="0"/>
    <n v="0"/>
    <n v="0"/>
    <n v="0"/>
    <n v="0"/>
    <n v="0"/>
    <n v="0"/>
    <n v="0"/>
    <n v="0"/>
    <n v="0"/>
    <n v="0"/>
    <n v="0"/>
    <n v="0"/>
    <n v="0"/>
    <n v="0"/>
    <n v="0"/>
    <n v="0"/>
    <m/>
    <n v="0"/>
    <n v="0"/>
    <n v="0"/>
    <n v="0"/>
    <n v="0"/>
    <n v="0"/>
    <n v="0"/>
    <n v="0"/>
    <n v="18669.97"/>
    <n v="0"/>
    <n v="18669.97"/>
    <n v="0"/>
    <n v="0"/>
    <n v="0"/>
    <n v="0"/>
    <n v="0"/>
    <n v="0"/>
    <n v="18669.97"/>
    <n v="0"/>
    <n v="18669.97"/>
    <s v="SI"/>
    <s v="VALIDADO"/>
    <n v="0"/>
    <n v="18669.97"/>
    <s v="VICEM ATENCION INTEGRAL SALUD"/>
    <s v="SUB GESTION OPERACIONES LOGISTICA SALUD "/>
    <s v="PLANTA CENTRAL"/>
    <s v="PICHINCHA"/>
    <s v="QUITO"/>
    <s v="GASTOS OPERATIVOS"/>
    <s v="0"/>
    <s v="INF"/>
    <s v="CORRIENTE"/>
    <s v="24000002"/>
    <m/>
    <s v="6. Garantizar el  derecho a la salud integral, gratuita y de calidad"/>
    <s v="OE5 Incrementar la cobertura de las prestaciones de servicios de salud"/>
    <s v="OE_5"/>
    <m/>
    <n v="0"/>
    <n v="18669.97"/>
    <n v="56009.91"/>
    <n v="0"/>
    <n v="0"/>
    <s v="53"/>
    <m/>
    <m/>
    <m/>
    <n v="37339.94"/>
    <n v="0"/>
    <n v="37339.94"/>
    <n v="0"/>
    <n v="0"/>
    <n v="0"/>
    <n v="0"/>
    <n v="0"/>
    <n v="0"/>
    <m/>
    <m/>
    <s v="REVISAR"/>
    <s v="REVISAR"/>
    <n v="0"/>
    <s v=""/>
    <n v="0"/>
    <n v="37339.94"/>
    <n v="-18669.97"/>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n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n v="0"/>
    <m/>
    <m/>
    <m/>
  </r>
  <r>
    <s v="111005046"/>
    <s v="DIR NACIONAL ABASTECIMIENTO MEDICAMENTOS DIPOSITIVOS MEDICOS OTROS BIENES ESTRATÉGICOS EN SALUD"/>
    <s v="ADQUISICIÓN DE MEDICAMENTOS DE CONSULTA EXTERNA A TRAVÉS DEL PROCEDIMIENTO DE EXTERNALIZACIÓN DE FARMACIAS PARA EL GRUPO II DE LA FASE II "/>
    <n v="9999"/>
    <x v="3"/>
    <s v="000"/>
    <x v="3"/>
    <x v="16"/>
    <x v="0"/>
    <x v="0"/>
    <s v="0000"/>
    <s v="0000"/>
    <s v="PROGRAMAS DE SALUD PUBLICA"/>
    <s v="SIN PROYECTO"/>
    <s v="PROGRAMA DE EXTERNALIZACIÓN DE MEDICAMENTOS"/>
    <s v="MEDICAMENTOS"/>
    <s v="RECURSOS FISCALES"/>
    <s v="SIN ORGANISMO"/>
    <s v="SIN CORRELATIVO"/>
    <s v="Externalización de Medicamentos"/>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2"/>
    <s v="NA"/>
    <s v="NA"/>
    <s v="NO"/>
    <n v="0"/>
    <n v="0"/>
    <n v="0"/>
    <n v="0"/>
    <n v="0"/>
    <n v="0"/>
    <n v="0"/>
    <n v="0"/>
    <n v="0"/>
    <n v="0"/>
    <n v="0"/>
    <n v="0"/>
    <n v="0"/>
    <n v="0"/>
    <n v="0"/>
    <n v="0"/>
    <n v="0"/>
    <n v="0"/>
    <n v="0"/>
    <n v="0"/>
    <n v="0"/>
    <n v="0"/>
    <n v="0"/>
    <n v="0"/>
    <n v="0"/>
    <n v="0"/>
    <n v="0"/>
    <n v="0"/>
    <n v="0"/>
    <n v="0"/>
    <n v="0"/>
    <n v="0"/>
    <n v="0"/>
    <n v="0"/>
    <n v="0"/>
    <n v="0"/>
    <n v="0"/>
    <n v="0"/>
    <n v="0"/>
    <s v="Compra de 11 medicamentos con el PNUD "/>
    <m/>
    <n v="1"/>
    <n v="1493597.4900000002"/>
    <n v="0"/>
    <n v="1450544.03"/>
    <n v="0"/>
    <n v="43053.460000000196"/>
    <n v="0"/>
    <n v="43053.460000000196"/>
    <n v="0"/>
    <n v="0"/>
    <n v="0"/>
    <n v="0"/>
    <n v="0"/>
    <n v="0"/>
    <n v="0"/>
    <n v="0"/>
    <n v="0"/>
    <n v="0"/>
    <n v="0"/>
    <n v="0"/>
    <n v="0"/>
    <n v="0"/>
    <n v="0"/>
    <n v="0"/>
    <n v="0"/>
    <n v="0"/>
    <n v="0"/>
    <n v="0"/>
    <n v="0"/>
    <n v="0"/>
    <n v="0"/>
    <n v="0"/>
    <m/>
    <n v="0"/>
    <n v="0"/>
    <m/>
    <n v="0"/>
    <n v="0"/>
    <n v="0"/>
    <n v="0"/>
    <n v="0"/>
    <n v="43053.460000000196"/>
    <n v="0"/>
    <n v="43053.460000000196"/>
    <n v="43053.460000000196"/>
    <n v="0"/>
    <n v="43053.460000000196"/>
    <s v="SI"/>
    <s v="VALIDADO"/>
    <n v="0"/>
    <n v="43053.46"/>
    <s v="VICEM ATENCION INTEGRAL SALUD"/>
    <s v="SUB GESTION OPERACIONES LOGISTICA SALUD "/>
    <s v="PLANTA CENTRAL"/>
    <s v="PICHINCHA"/>
    <s v="QUITO"/>
    <s v="MEDICAMENTOS Y DISPOSITIVOS MÉDICOS"/>
    <s v="0"/>
    <s v="INF"/>
    <s v="CORRIENTE"/>
    <s v="24000002"/>
    <m/>
    <s v="6. Garantizar el  derecho a la salud integral, gratuita y de calidad"/>
    <s v="OE5 Incrementar la cobertura de las prestaciones de servicios de salud"/>
    <s v="OE_5"/>
    <m/>
    <n v="0"/>
    <n v="43053.460000000196"/>
    <n v="1120198.1200000001"/>
    <n v="0"/>
    <n v="0"/>
    <s v="53"/>
    <m/>
    <m/>
    <m/>
    <n v="0"/>
    <n v="0"/>
    <n v="0"/>
    <n v="0"/>
    <n v="0"/>
    <n v="0"/>
    <n v="0"/>
    <n v="0"/>
    <n v="0"/>
    <m/>
    <m/>
    <s v="OK"/>
    <s v="OK"/>
    <n v="0"/>
    <m/>
    <n v="0"/>
    <n v="0"/>
    <n v="43053.46"/>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n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n v="0"/>
    <m/>
    <m/>
    <m/>
  </r>
  <r>
    <s v="111005047"/>
    <s v="DIR NACIONAL ABASTECIMIENTO MEDICAMENTOS DIPOSITIVOS MEDICOS OTROS BIENES ESTRATÉGICOS EN SALUD"/>
    <s v="COSTOS OPERATIVOS PARA  &quot;ADQUISICIÓN DE MEDICAMENTOS DE CONSULTA EXTERNA A TRAVÉS DEL PROCEDIMIENTO DE EXTERNALIZACIÓN DE FARMACIAS PARA LA FASE 3"/>
    <n v="9999"/>
    <x v="3"/>
    <s v="000"/>
    <x v="3"/>
    <x v="38"/>
    <x v="0"/>
    <x v="0"/>
    <s v="0000"/>
    <s v="0000"/>
    <s v="PROGRAMAS DE SALUD PUBLICA"/>
    <s v="SIN PROYECTO"/>
    <s v="PROGRAMA DE EXTERNALIZACIÓN DE MEDICAMENTOS"/>
    <s v="SERVICIOS DE ALMACENAMIENTO CONTROL CUSTORIA DISPE"/>
    <s v="RECURSOS FISCALES"/>
    <s v="SIN ORGANISMO"/>
    <s v="SIN CORRELATIVO"/>
    <s v="Externalización de Medicamentos"/>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6"/>
    <s v="NA"/>
    <s v="NA"/>
    <s v="NO"/>
    <n v="0"/>
    <n v="0"/>
    <n v="0"/>
    <n v="0"/>
    <n v="0"/>
    <n v="0"/>
    <n v="0"/>
    <n v="0"/>
    <n v="0"/>
    <n v="0"/>
    <n v="0"/>
    <n v="0"/>
    <n v="0"/>
    <n v="0"/>
    <n v="0"/>
    <n v="0"/>
    <n v="0"/>
    <n v="0"/>
    <n v="0"/>
    <m/>
    <n v="0"/>
    <n v="0"/>
    <n v="0"/>
    <n v="0"/>
    <n v="0"/>
    <n v="0"/>
    <n v="0"/>
    <n v="0"/>
    <n v="0"/>
    <n v="0"/>
    <n v="0"/>
    <n v="0"/>
    <n v="0"/>
    <n v="0"/>
    <n v="0"/>
    <n v="0"/>
    <n v="0"/>
    <n v="0"/>
    <n v="0"/>
    <s v="Compra de 11 medicamentos con el PNUD "/>
    <m/>
    <n v="1"/>
    <n v="1"/>
    <n v="0"/>
    <n v="0"/>
    <n v="0"/>
    <n v="1"/>
    <n v="0"/>
    <n v="1"/>
    <n v="0"/>
    <n v="0"/>
    <n v="0"/>
    <n v="0"/>
    <n v="0"/>
    <n v="0"/>
    <n v="0"/>
    <n v="0"/>
    <n v="0"/>
    <n v="0"/>
    <n v="0"/>
    <n v="0"/>
    <n v="0"/>
    <n v="0"/>
    <n v="0"/>
    <n v="0"/>
    <n v="0"/>
    <n v="0"/>
    <n v="0"/>
    <m/>
    <n v="0"/>
    <n v="0"/>
    <n v="0"/>
    <n v="0"/>
    <n v="0"/>
    <n v="0"/>
    <n v="0"/>
    <n v="0"/>
    <n v="0"/>
    <n v="0"/>
    <n v="0"/>
    <n v="0"/>
    <n v="0"/>
    <n v="1"/>
    <n v="0"/>
    <n v="1"/>
    <n v="1"/>
    <n v="0"/>
    <n v="1"/>
    <s v="SI"/>
    <s v="VALIDADO"/>
    <n v="0"/>
    <n v="1"/>
    <n v="1"/>
    <n v="0"/>
    <n v="0"/>
    <n v="0"/>
    <n v="0"/>
    <n v="0"/>
    <n v="0"/>
    <n v="0"/>
    <n v="0"/>
    <n v="0"/>
    <n v="0"/>
    <m/>
    <m/>
    <s v="OK"/>
    <s v="OK"/>
    <n v="0"/>
    <s v=""/>
    <e v="#N/A"/>
    <n v="0"/>
    <n v="1"/>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n v="0"/>
    <s v="0"/>
    <n v="0"/>
    <n v="0"/>
    <n v="0"/>
    <n v="0"/>
    <n v="0"/>
    <n v="0"/>
    <n v="0"/>
    <n v="0"/>
    <n v="0"/>
    <m/>
    <m/>
    <s v="OK"/>
    <s v="OK"/>
    <n v="0"/>
    <m/>
    <e v="#N/A"/>
    <n v="0"/>
    <n v="1"/>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n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e v="#N/A"/>
    <m/>
    <m/>
    <m/>
  </r>
  <r>
    <s v="111005048"/>
    <s v="DIR NACIONAL ABASTECIMIENTO MEDICAMENTOS DIPOSITIVOS MEDICOS OTROS BIENES ESTRATÉGICOS EN SALUD"/>
    <s v="“Adquisición del medicamento “ONASEMNOGÉN ABEPARVOVEC  LÍQUIDO PARENTERAL 2 × 10^13 GENOMAS VECTORIALES/ML”, para el tratamiento del paciente TH.NI.TA.VA. diagnóstico de Atrofia Muscular Espinal (AME) Tipo 1,  atendido en el Hospital Pediátrico Baca Ortiz. "/>
    <n v="9999"/>
    <x v="0"/>
    <s v="000"/>
    <x v="0"/>
    <x v="16"/>
    <x v="0"/>
    <x v="0"/>
    <s v="0000"/>
    <s v="0000"/>
    <s v="PROGRAMAS DE SALUD PUBLICA"/>
    <s v="SIN PROYECTO"/>
    <s v="PROGRAMA DE EXTERNALIZACIÓN DE MEDICAMENTOS"/>
    <s v="MEDICAMENTOS"/>
    <s v="RECURSOS FISCALES"/>
    <s v="SIN ORGANISMO"/>
    <s v="SIN CORRELATIVO"/>
    <s v="Externalización de Medicamentos"/>
    <s v="d. Gestionar la planificación y recursos para la adquisición y abastecimiento de medicamentos, dispositivos médicos y otros bienes estratégicos en salud del nivel central y niveles desconcentrados, con los insumos generados desde las áreas involucradas del Ministerio de Salud Pública;"/>
    <s v="2. Planes anuales de abastecimiento de medicamentos y dispositivos médicos y otros bienes estratégicos en salud para el Ministerio de Salud Pública"/>
    <s v="NUEVA"/>
    <m/>
    <m/>
    <s v=""/>
    <s v="02"/>
    <s v="NA"/>
    <s v="NA"/>
    <s v="NO"/>
    <n v="0"/>
    <n v="0"/>
    <n v="0"/>
    <n v="0"/>
    <n v="0"/>
    <n v="0"/>
    <n v="0"/>
    <n v="0"/>
    <n v="0"/>
    <n v="0"/>
    <n v="0"/>
    <n v="0"/>
    <n v="0"/>
    <n v="0"/>
    <n v="0"/>
    <n v="0"/>
    <n v="0"/>
    <n v="0"/>
    <n v="0"/>
    <n v="0"/>
    <n v="0"/>
    <n v="0"/>
    <n v="0"/>
    <n v="0"/>
    <n v="0"/>
    <n v="0"/>
    <n v="0"/>
    <n v="0"/>
    <n v="0"/>
    <n v="0"/>
    <n v="0"/>
    <n v="0"/>
    <n v="0"/>
    <n v="0"/>
    <n v="0"/>
    <n v="0"/>
    <n v="0"/>
    <n v="0"/>
    <n v="0"/>
    <s v="Compra de 11 medicamentos con el PNUD "/>
    <m/>
    <n v="1"/>
    <n v="510000"/>
    <n v="0"/>
    <n v="0"/>
    <n v="0"/>
    <n v="510000"/>
    <n v="0"/>
    <n v="510000"/>
    <n v="0"/>
    <n v="0"/>
    <n v="0"/>
    <n v="0"/>
    <n v="0"/>
    <n v="0"/>
    <n v="0"/>
    <n v="0"/>
    <n v="0"/>
    <n v="0"/>
    <n v="0"/>
    <n v="0"/>
    <n v="0"/>
    <n v="0"/>
    <n v="0"/>
    <n v="0"/>
    <n v="0"/>
    <n v="0"/>
    <n v="0"/>
    <n v="0"/>
    <n v="0"/>
    <n v="0"/>
    <n v="0"/>
    <n v="0"/>
    <m/>
    <n v="0"/>
    <n v="0"/>
    <m/>
    <n v="0"/>
    <m/>
    <n v="0"/>
    <n v="0"/>
    <n v="0"/>
    <n v="510000"/>
    <n v="0"/>
    <n v="510000"/>
    <n v="510000"/>
    <n v="0"/>
    <n v="510000"/>
    <s v="SI"/>
    <s v="VALIDADO"/>
    <n v="0"/>
    <n v="510000"/>
    <s v="VICEM ATENCION INTEGRAL SALUD"/>
    <s v="SUB GESTION OPERACIONES LOGISTICA SALUD "/>
    <s v="PLANTA CENTRAL"/>
    <s v="PICHINCHA"/>
    <s v="QUITO"/>
    <s v="MEDICAMENTOS Y DISPOSITIVOS MÉDICOS"/>
    <s v="0"/>
    <s v="PROV"/>
    <s v="CORRIENTE"/>
    <s v="90000001"/>
    <m/>
    <s v="6. Garantizar el  derecho a la salud integral, gratuita y de calidad"/>
    <s v="OE5 Incrementar la cobertura de las prestaciones de servicios de salud"/>
    <s v="OE_5"/>
    <m/>
    <n v="510000"/>
    <n v="0"/>
    <n v="238000"/>
    <n v="238000"/>
    <n v="714000"/>
    <s v="53"/>
    <m/>
    <m/>
    <m/>
    <n v="0"/>
    <n v="0"/>
    <n v="0"/>
    <n v="0"/>
    <n v="0"/>
    <n v="0"/>
    <n v="0"/>
    <n v="0"/>
    <n v="0"/>
    <m/>
    <m/>
    <s v="OK"/>
    <s v="OK"/>
    <n v="0"/>
    <s v=""/>
    <e v="#N/A"/>
    <n v="0"/>
    <n v="51000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m/>
    <m/>
    <m/>
  </r>
  <r>
    <s v="111000001"/>
    <s v="SUB GESTION OPERACIONES LOGISTICA SALUD "/>
    <s v="Aprovisionamiento de componentes sanguíneos "/>
    <n v="9999"/>
    <x v="5"/>
    <s v="000"/>
    <x v="0"/>
    <x v="16"/>
    <x v="0"/>
    <x v="0"/>
    <s v="0000"/>
    <s v="0000"/>
    <s v="GOBERNANZA DE LA SALUD"/>
    <s v="SIN PROYECTO"/>
    <s v="APROVISIONAMIENTO DE COMPONENTES SANGUINEOS"/>
    <s v="MEDICAMENTOS"/>
    <s v="RECURSOS FISCALES"/>
    <s v="SIN ORGANISMO"/>
    <s v="SIN CORRELATIVO"/>
    <s v="PROGRAMA NACIONAL DE SANGRE"/>
    <s v="Garantizar la generación e implementación de estrategias para coordinar y concertar con las_x000a_instituciones del Sistema Nacional de Salud, la gestión y ejecución de las políticas, normas,_x000a_convenios, estándares y herramientas técnicas en la red pública y complementaria de los_x000a_diferentes niveles territoriales que respondan a las demandas de la población"/>
    <s v="Garantizar la generación e implementación de estrategias para coordinar y concertar con las_x000a_instituciones del Sistema Nacional de Salud, la gestión y ejecución de las políticas, normas,_x000a_convenios, estándares y herramientas técnicas en la red pública y complementaria de los_x000a_diferentes niveles territoriales que respondan a las demandas de la población"/>
    <s v="ARRASTRE"/>
    <m/>
    <m/>
    <s v=""/>
    <s v="02"/>
    <s v="NA"/>
    <s v="NA"/>
    <s v="NO"/>
    <n v="0"/>
    <n v="0"/>
    <n v="0"/>
    <n v="0"/>
    <n v="0"/>
    <n v="0"/>
    <n v="1921107.82"/>
    <n v="0"/>
    <n v="1921107.82"/>
    <n v="0"/>
    <n v="0"/>
    <n v="0"/>
    <n v="0"/>
    <n v="0"/>
    <n v="0"/>
    <n v="0"/>
    <n v="0"/>
    <n v="0"/>
    <n v="0"/>
    <n v="0"/>
    <n v="0"/>
    <n v="0"/>
    <n v="0"/>
    <n v="0"/>
    <n v="0"/>
    <n v="0"/>
    <n v="0"/>
    <n v="0"/>
    <n v="0"/>
    <n v="0"/>
    <n v="0"/>
    <n v="0"/>
    <n v="0"/>
    <n v="0"/>
    <n v="0"/>
    <n v="0"/>
    <n v="1921107.82"/>
    <n v="0"/>
    <n v="1921107.82"/>
    <s v="PAGO DE LOS MESES DE NOVIEMBRE Y DICIEMBRE DEL AÑO 2020 POR EL APROVISIONAMIENTO DE COMPONENTES SANGUÍNEOS A NIVEL NACIONAL BAJO CONVENIO INTERINSTITUCIONAL 0001-2020"/>
    <s v="SI"/>
    <n v="1"/>
    <n v="0"/>
    <n v="0"/>
    <n v="0"/>
    <n v="0"/>
    <n v="1921107.82"/>
    <n v="0"/>
    <n v="1921107.82"/>
    <n v="0"/>
    <n v="0"/>
    <n v="0"/>
    <n v="0"/>
    <n v="0"/>
    <n v="0"/>
    <n v="0"/>
    <n v="0"/>
    <n v="0"/>
    <n v="0"/>
    <n v="0"/>
    <n v="0"/>
    <n v="0"/>
    <n v="0"/>
    <n v="0"/>
    <n v="0"/>
    <n v="0"/>
    <n v="0"/>
    <n v="0"/>
    <n v="0"/>
    <n v="0"/>
    <n v="0"/>
    <n v="0"/>
    <n v="0"/>
    <n v="0"/>
    <n v="0"/>
    <n v="0"/>
    <n v="0"/>
    <n v="0"/>
    <n v="0"/>
    <n v="898850.92"/>
    <n v="0"/>
    <n v="898850.92"/>
    <n v="1022256.9"/>
    <n v="0"/>
    <n v="1022256.9"/>
    <n v="1921107.82"/>
    <n v="0"/>
    <n v="1921107.82"/>
    <s v="SI"/>
    <s v="VALIDADO"/>
    <n v="0"/>
    <n v="1921107.82"/>
    <s v="VICEM ATENCION INTEGRAL SALUD"/>
    <s v="SUB GESTION OPERACIONES LOGISTICA SALUD "/>
    <s v="PLANTA CENTRAL"/>
    <s v="PICHINCHA"/>
    <s v="QUITO"/>
    <s v="MEDICAMENTOS Y DISPOSITIVOS MÉDICOS"/>
    <s v="0"/>
    <s v="GOB"/>
    <s v="CORRIENTE"/>
    <s v="58000001"/>
    <m/>
    <s v="6. Garantizar el  derecho a la salud integral, gratuita y de calidad"/>
    <s v="OE1 Incrementar la efectividad de la Gobernanza en el Sistema Nacional de Salud"/>
    <s v="OE_1"/>
    <m/>
    <n v="1921107.82"/>
    <n v="0"/>
    <n v="0"/>
    <n v="0"/>
    <n v="0"/>
    <s v="53"/>
    <m/>
    <m/>
    <m/>
    <n v="0"/>
    <n v="0"/>
    <n v="0"/>
    <n v="1921107.82"/>
    <n v="0"/>
    <n v="1921107.82"/>
    <n v="1921107.82"/>
    <n v="0"/>
    <n v="1921107.82"/>
    <m/>
    <m/>
    <s v="OK"/>
    <s v="OK"/>
    <n v="0"/>
    <s v="ANTICIPADO"/>
    <n v="0"/>
    <n v="1921107.82"/>
    <n v="0"/>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ES PRIORIDAD NACIONAL LA DISPONIBILIDAD DE SANGRE SEGURA Y SUS COMPONENTES EN TAL VIRTUD EL MINISTERIO DE SALUD PUBLICA COMO AUTORIDAD SANITARIA NACIONAL TIENE LA RESPONSABILIDAD DE GARANTIZAR EL ACCESO A SANGRE Y COMPONENTES SEGUROS EN CANTIDADES SUFICIENTES PARA QUIEN LOS NECESITE."/>
    <n v="1800000"/>
    <n v="1800000"/>
    <n v="1800000"/>
  </r>
  <r>
    <s v="111000002"/>
    <s v="SUB GESTION OPERACIONES LOGISTICA SALUD "/>
    <s v="Aprovisionamiento de componentes sanguíneos "/>
    <n v="9999"/>
    <x v="5"/>
    <s v="000"/>
    <x v="0"/>
    <x v="16"/>
    <x v="0"/>
    <x v="0"/>
    <s v="0000"/>
    <s v="0000"/>
    <s v="GOBERNANZA DE LA SALUD"/>
    <s v="SIN PROYECTO"/>
    <s v="APROVISIONAMIENTO DE COMPONENTES SANGUINEOS"/>
    <s v="MEDICAMENTOS"/>
    <s v="RECURSOS FISCALES"/>
    <s v="SIN ORGANISMO"/>
    <s v="SIN CORRELATIVO"/>
    <s v="PROGRAMA NACIONAL DE SANGRE"/>
    <s v="Garantizar la generación e implementación de estrategias para coordinar y concertar con las instituciones del Sistema Nacional de Salud, la gestión y ejecución de las políticas, normas, convenios, estándares y herramientas técnicas en la red pública y com"/>
    <s v="Garantizar la generación e implementación de estrategias para coordinar y concertar con las instituciones del Sistema Nacional de Salud, la gestión y ejecución de las políticas, normas, convenios, estándares y herramientas técnicas en la red pública y com"/>
    <s v="NUEVA"/>
    <m/>
    <m/>
    <s v=""/>
    <s v="02"/>
    <s v="NA"/>
    <s v="NA"/>
    <s v="NO IDENTIF AREA REQ"/>
    <n v="0"/>
    <n v="0"/>
    <n v="0"/>
    <n v="0"/>
    <n v="0"/>
    <n v="0"/>
    <n v="4993708.4499999993"/>
    <n v="0"/>
    <n v="4993708.4499999993"/>
    <n v="0"/>
    <n v="0"/>
    <n v="0"/>
    <n v="0"/>
    <n v="0"/>
    <n v="0"/>
    <n v="0"/>
    <n v="0"/>
    <n v="0"/>
    <n v="0"/>
    <n v="0"/>
    <n v="0"/>
    <n v="0"/>
    <n v="0"/>
    <n v="0"/>
    <n v="0"/>
    <n v="0"/>
    <n v="0"/>
    <n v="0"/>
    <n v="0"/>
    <n v="0"/>
    <n v="0"/>
    <n v="0"/>
    <n v="0"/>
    <n v="0"/>
    <n v="0"/>
    <n v="0"/>
    <n v="4993708.4499999993"/>
    <n v="0"/>
    <n v="4993708.4499999993"/>
    <s v="VALORES NECESARIOS PARA GARANTIZAR EL APROVISIONAMIENTO MENSUAL DE COMPONENTES SANGUÍNEOS A NIVEL NACIONAL BAJO  CONVENIO  SUSCRITO CON LA CRUZ ROJA ECUATORIANA QUE TENDRÁ VIGENCIA HASTA EL 2024"/>
    <s v="SI"/>
    <n v="1"/>
    <n v="782324.16000000015"/>
    <n v="0"/>
    <n v="1493886.1600000001"/>
    <n v="0"/>
    <n v="4282146.4499999993"/>
    <n v="0"/>
    <n v="4282146.4499999993"/>
    <n v="0"/>
    <n v="0"/>
    <n v="0"/>
    <n v="0"/>
    <n v="0"/>
    <n v="0"/>
    <n v="0"/>
    <n v="0"/>
    <n v="0"/>
    <n v="0"/>
    <n v="0"/>
    <n v="0"/>
    <n v="1819378.74"/>
    <n v="0"/>
    <n v="1819378.74"/>
    <n v="850000"/>
    <n v="0"/>
    <n v="850000"/>
    <n v="850000"/>
    <n v="0"/>
    <n v="850000"/>
    <n v="133636.08999999997"/>
    <n v="0"/>
    <n v="133636.08999999997"/>
    <n v="72477.75"/>
    <n v="0"/>
    <n v="72477.75"/>
    <n v="556653.86999999918"/>
    <n v="0"/>
    <n v="556653.86999999918"/>
    <n v="0"/>
    <n v="0"/>
    <n v="0"/>
    <n v="0"/>
    <n v="0"/>
    <n v="0"/>
    <n v="4282146.4499999993"/>
    <n v="0"/>
    <n v="4282146.4499999993"/>
    <s v="SI"/>
    <s v="VALIDADO"/>
    <n v="0"/>
    <n v="4282146.45"/>
    <s v="VICEM ATENCION INTEGRAL SALUD"/>
    <s v="SUB GESTION OPERACIONES LOGISTICA SALUD "/>
    <s v="PLANTA CENTRAL"/>
    <s v="PICHINCHA"/>
    <s v="QUITO"/>
    <s v="MEDICAMENTOS Y DISPOSITIVOS MÉDICOS"/>
    <s v="0"/>
    <s v="GOB"/>
    <s v="CORRIENTE"/>
    <s v="58000001"/>
    <m/>
    <s v="6. Garantizar el  derecho a la salud integral, gratuita y de calidad"/>
    <s v="OE1 Incrementar la efectividad de la Gobernanza en el Sistema Nacional de Salud"/>
    <s v="OE_1"/>
    <m/>
    <n v="4282146.45"/>
    <n v="-9.3132257461547852E-10"/>
    <n v="0"/>
    <n v="0"/>
    <n v="0"/>
    <s v="53"/>
    <m/>
    <m/>
    <m/>
    <n v="0"/>
    <n v="0"/>
    <n v="0"/>
    <n v="0"/>
    <n v="0"/>
    <n v="0"/>
    <n v="0"/>
    <n v="0"/>
    <n v="0"/>
    <m/>
    <m/>
    <s v="OK"/>
    <s v="OK"/>
    <n v="0"/>
    <s v=""/>
    <n v="0"/>
    <n v="0"/>
    <n v="4282146.45"/>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ES PRIORIDAD NACIONAL LA DISPONIBILIDAD DE SANGRE SEGURA Y SUS COMPONENTES EN TAL VIRTUD EL MINISTERIO DE SALUD PUBLICA COMO AUTORIDAD SANITARIA NACIONAL TIENE LA RESPONSABILIDAD DE GARANTIZAR EL ACCESO A SANGRE Y COMPONENTES SEGUROS EN CANTIDADES SUFICIENTES PARA QUIEN LOS NECESITE."/>
    <n v="10305155.210000001"/>
    <n v="10305155.210000001"/>
    <n v="10305155.210000001"/>
  </r>
  <r>
    <s v="111000003"/>
    <s v="SUB GESTION OPERACIONES LOGISTICA SALUD "/>
    <s v="Aprovisionamiento de componentes sanguíneos "/>
    <n v="9999"/>
    <x v="5"/>
    <s v="000"/>
    <x v="0"/>
    <x v="16"/>
    <x v="0"/>
    <x v="0"/>
    <s v="0000"/>
    <s v="0000"/>
    <s v="GOBERNANZA DE LA SALUD"/>
    <s v="SIN PROYECTO"/>
    <s v="APROVISIONAMIENTO DE COMPONENTES SANGUINEOS"/>
    <s v="MEDICAMENTOS"/>
    <s v="RECURSOS FISCALES"/>
    <s v="SIN ORGANISMO"/>
    <s v="SIN CORRELATIVO"/>
    <s v="PROGRAMA NACIONAL DE SANGRE"/>
    <s v="Garantizar la generación e implementación de estrategias para coordinar y concertar con las instituciones del Sistema Nacional de Salud, la gestión y ejecución de las políticas, normas, convenios, estándares y herramientas técnicas en la red pública y com"/>
    <s v="Garantizar la generación e implementación de estrategias para coordinar y concertar con las instituciones del Sistema Nacional de Salud, la gestión y ejecución de las políticas, normas, convenios, estándares y herramientas técnicas en la red pública y com"/>
    <s v="NUEVA"/>
    <m/>
    <m/>
    <s v=""/>
    <s v="02"/>
    <s v="NA"/>
    <s v="NA"/>
    <s v="NO IDENTIF AREA REQ"/>
    <n v="0"/>
    <n v="0"/>
    <n v="0"/>
    <n v="0"/>
    <n v="0"/>
    <n v="0"/>
    <n v="0"/>
    <n v="0"/>
    <n v="0"/>
    <n v="0"/>
    <n v="0"/>
    <n v="0"/>
    <n v="10305155.210000001"/>
    <n v="0"/>
    <n v="10305155.210000001"/>
    <n v="0"/>
    <n v="0"/>
    <n v="0"/>
    <n v="0"/>
    <n v="0"/>
    <n v="0"/>
    <n v="0"/>
    <n v="0"/>
    <n v="0"/>
    <n v="0"/>
    <n v="0"/>
    <n v="0"/>
    <n v="0"/>
    <n v="0"/>
    <n v="0"/>
    <n v="0"/>
    <n v="0"/>
    <n v="0"/>
    <n v="0"/>
    <n v="0"/>
    <n v="0"/>
    <n v="10305155.210000001"/>
    <n v="0"/>
    <n v="10305155.210000001"/>
    <s v="VALORES NECESARIOS PARA GARANTIZAR EL APROVISIONAMIENTO MENSUAL DE COMPONENTES SANGUÍNEOS A NIVEL NACIONAL BAJO  CONVENIO  SUSCRITO CON LA CRUZ ROJA ECUATORIANA QUE TENDRÁ VIGENCIA HASTA EL 2024"/>
    <s v="NO"/>
    <n v="1"/>
    <n v="0"/>
    <n v="0"/>
    <n v="10305155.210000001"/>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EDICAMENTOS Y DISPOSITIVOS MÉDICOS"/>
    <s v="0"/>
    <s v="GOB"/>
    <s v="CORRIENTE"/>
    <s v="58000001"/>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ES PRIORIDAD NACIONAL LA DISPONIBILIDAD DE SANGRE SEGURA Y SUS COMPONENTES EN TAL VIRTUD EL MINISTERIO DE SALUD PUBLICA COMO AUTORIDAD SANITARIA NACIONAL TIENE LA RESPONSABILIDAD DE GARANTIZAR EL ACCESO A SANGRE Y COMPONENTES SEGUROS EN CANTIDADES SUFICIENTES PARA QUIEN LOS NECESITE."/>
    <n v="10305155.210000001"/>
    <n v="10305155.210000001"/>
    <n v="10305155.210000001"/>
  </r>
  <r>
    <s v="111000004"/>
    <s v="SUB GESTION OPERACIONES LOGISTICA SALUD "/>
    <s v="Adquisición de Factor VIII 250 UI KIT"/>
    <n v="9999"/>
    <x v="5"/>
    <s v="000"/>
    <x v="0"/>
    <x v="16"/>
    <x v="0"/>
    <x v="0"/>
    <s v="0000"/>
    <s v="0000"/>
    <s v="GOBERNANZA DE LA SALUD"/>
    <s v="SIN PROYECTO"/>
    <s v="APROVISIONAMIENTO DE COMPONENTES SANGUINEOS"/>
    <s v="MEDICAMENTOS"/>
    <s v="RECURSOS FISCALES"/>
    <s v="SIN ORGANISMO"/>
    <s v="SIN CORRELATIVO"/>
    <s v="PROGRAMA NACIONAL DE SANGRE"/>
    <s v="Garantizar la generación e implementación de estrategias para coordinar y concertar con las instituciones del Sistema Nacional de Salud, la gestión y ejecución de las políticas, normas, convenios, estándares y herramientas técnicas en la red pública y com"/>
    <s v="Garantizar la generación e implementación de estrategias para coordinar y concertar con las instituciones del Sistema Nacional de Salud, la gestión y ejecución de las políticas, normas, convenios, estándares y herramientas técnicas en la red pública y com"/>
    <s v="NUEVA"/>
    <m/>
    <s v="CATÁLOGO ELECTRÓNICO"/>
    <n v="12"/>
    <s v="02"/>
    <s v="NA"/>
    <s v="NA"/>
    <s v="SI"/>
    <n v="0"/>
    <n v="0"/>
    <n v="0"/>
    <n v="0"/>
    <n v="0"/>
    <n v="0"/>
    <n v="650327.19999999995"/>
    <n v="0"/>
    <n v="650327.19999999995"/>
    <n v="0"/>
    <n v="0"/>
    <n v="0"/>
    <n v="0"/>
    <n v="0"/>
    <n v="0"/>
    <n v="0"/>
    <n v="0"/>
    <n v="0"/>
    <n v="0"/>
    <n v="0"/>
    <n v="0"/>
    <n v="0"/>
    <n v="0"/>
    <n v="0"/>
    <n v="0"/>
    <n v="0"/>
    <n v="0"/>
    <n v="0"/>
    <n v="0"/>
    <n v="0"/>
    <n v="0"/>
    <n v="0"/>
    <n v="0"/>
    <n v="0"/>
    <n v="0"/>
    <n v="0"/>
    <n v="650327.19999999995"/>
    <n v="0"/>
    <n v="650327.19999999995"/>
    <s v="MEDICAMENTOS PARA TRATAMIENTO DE PACIENTES QUE PADECEN DE HEMOFILIA, CONSIDERADOS COMO ENFERMEDADES RARAS Y HUERFANAS"/>
    <s v="SI"/>
    <n v="1"/>
    <n v="0"/>
    <n v="0"/>
    <n v="0"/>
    <n v="0"/>
    <n v="650327.19999999995"/>
    <n v="0"/>
    <n v="650327.19999999995"/>
    <n v="0"/>
    <n v="0"/>
    <n v="0"/>
    <n v="0"/>
    <n v="0"/>
    <n v="0"/>
    <n v="650327.19999999995"/>
    <n v="0"/>
    <n v="650327.19999999995"/>
    <n v="0"/>
    <n v="0"/>
    <n v="0"/>
    <n v="0"/>
    <n v="0"/>
    <n v="0"/>
    <n v="0"/>
    <n v="0"/>
    <n v="0"/>
    <n v="0"/>
    <n v="0"/>
    <n v="0"/>
    <n v="0"/>
    <n v="0"/>
    <n v="0"/>
    <n v="0"/>
    <n v="0"/>
    <n v="0"/>
    <n v="0"/>
    <n v="0"/>
    <n v="0"/>
    <n v="0"/>
    <n v="0"/>
    <n v="0"/>
    <n v="0"/>
    <n v="0"/>
    <n v="0"/>
    <n v="650327.19999999995"/>
    <n v="0"/>
    <n v="650327.19999999995"/>
    <s v="SI"/>
    <s v="VALIDADO"/>
    <n v="0"/>
    <n v="650327.19999999995"/>
    <s v="VICEM ATENCION INTEGRAL SALUD"/>
    <s v="SUB GESTION OPERACIONES LOGISTICA SALUD "/>
    <s v="PLANTA CENTRAL"/>
    <s v="PICHINCHA"/>
    <s v="QUITO"/>
    <s v="MEDICAMENTOS Y DISPOSITIVOS MÉDICOS"/>
    <s v="0"/>
    <s v="GOB"/>
    <s v="CORRIENTE"/>
    <s v="58000001"/>
    <m/>
    <s v="6. Garantizar el  derecho a la salud integral, gratuita y de calidad"/>
    <s v="OE1 Incrementar la efectividad de la Gobernanza en el Sistema Nacional de Salud"/>
    <s v="OE_1"/>
    <m/>
    <n v="650327.19999999995"/>
    <n v="0"/>
    <n v="0"/>
    <n v="0"/>
    <n v="0"/>
    <s v="53"/>
    <s v="SI"/>
    <s v="REF PAC 002:_x000a_ELIMINACIÓN, INCLUSIÓN"/>
    <m/>
    <n v="0"/>
    <n v="0"/>
    <n v="0"/>
    <n v="650327.19999999995"/>
    <n v="0"/>
    <n v="650327.19999999995"/>
    <n v="650327.19999999995"/>
    <n v="0"/>
    <n v="650327.19999999995"/>
    <m/>
    <m/>
    <s v="OK"/>
    <s v="OK"/>
    <n v="0"/>
    <s v="ANTICIPADO"/>
    <n v="0"/>
    <n v="650327.19999999995"/>
    <n v="0"/>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ES PRIORIDAD NACIONAL LA DISPONIBILIDAD DE SANGRE SEGURA Y SUS COMPONENTES EN TAL VIRTUD EL MINISTERIO DE SALUD PUBLICA COMO AUTORIDAD SANITARIA NACIONAL TIENE LA RESPONSABILIDAD DE GARANTIZAR EL ACCESO A SANGRE Y COMPONENTES SEGUROS EN CANTIDADES SUFICIENTES PARA QUIEN LOS NECESITE."/>
    <n v="650327.19999999995"/>
    <n v="650327.19999999995"/>
    <n v="650327.19999999995"/>
  </r>
  <r>
    <s v="111000005"/>
    <s v="SUB GESTION OPERACIONES LOGISTICA SALUD "/>
    <s v="Adquisición de Factor VIII de 500 UI"/>
    <n v="9999"/>
    <x v="5"/>
    <s v="000"/>
    <x v="0"/>
    <x v="16"/>
    <x v="0"/>
    <x v="0"/>
    <s v="0000"/>
    <s v="0000"/>
    <s v="GOBERNANZA DE LA SALUD"/>
    <s v="SIN PROYECTO"/>
    <s v="APROVISIONAMIENTO DE COMPONENTES SANGUINEOS"/>
    <s v="MEDICAMENTOS"/>
    <s v="RECURSOS FISCALES"/>
    <s v="SIN ORGANISMO"/>
    <s v="SIN CORRELATIVO"/>
    <s v="PROGRAMA NACIONAL DE SANGRE"/>
    <s v="Garantizar la generación e implementación de estrategias para coordinar y concertar con las instituciones del Sistema Nacional de Salud, la gestión y ejecución de las políticas, normas, convenios, estándares y herramientas técnicas en la red pública y com"/>
    <s v="Garantizar la generación e implementación de estrategias para coordinar y concertar con las instituciones del Sistema Nacional de Salud, la gestión y ejecución de las políticas, normas, convenios, estándares y herramientas técnicas en la red pública y com"/>
    <s v="NUEVA"/>
    <m/>
    <s v="CATÁLOGO ELECTRÓNICO"/>
    <n v="12"/>
    <s v="02"/>
    <s v="NA"/>
    <s v="NA"/>
    <s v="SI"/>
    <n v="0"/>
    <n v="0"/>
    <n v="0"/>
    <n v="0"/>
    <n v="0"/>
    <n v="0"/>
    <n v="3794594"/>
    <n v="0"/>
    <n v="3794594"/>
    <n v="0"/>
    <n v="0"/>
    <n v="0"/>
    <n v="0"/>
    <n v="0"/>
    <n v="0"/>
    <n v="0"/>
    <n v="0"/>
    <n v="0"/>
    <n v="0"/>
    <n v="0"/>
    <n v="0"/>
    <n v="0"/>
    <n v="0"/>
    <n v="0"/>
    <n v="0"/>
    <n v="0"/>
    <n v="0"/>
    <n v="0"/>
    <n v="0"/>
    <n v="0"/>
    <n v="0"/>
    <n v="0"/>
    <n v="0"/>
    <n v="0"/>
    <n v="0"/>
    <n v="0"/>
    <n v="3794594"/>
    <n v="0"/>
    <n v="3794594"/>
    <s v="MEDICAMENTOS PARA TRATAMIENTO DE PACIENTES QUE PADECEN DE HEMOFILIA, CONSIDERADOS COMO ENFERMEDADES RARAS Y HUERFANAS"/>
    <s v="SI"/>
    <n v="1"/>
    <n v="0"/>
    <n v="0"/>
    <n v="124594"/>
    <n v="0"/>
    <n v="3670000"/>
    <n v="0"/>
    <n v="3670000"/>
    <n v="0"/>
    <n v="0"/>
    <n v="0"/>
    <n v="0"/>
    <n v="0"/>
    <n v="0"/>
    <n v="3670000"/>
    <n v="0"/>
    <n v="3670000"/>
    <n v="0"/>
    <n v="0"/>
    <n v="0"/>
    <n v="0"/>
    <n v="0"/>
    <n v="0"/>
    <n v="0"/>
    <n v="0"/>
    <n v="0"/>
    <n v="0"/>
    <n v="0"/>
    <n v="0"/>
    <n v="0"/>
    <n v="0"/>
    <n v="0"/>
    <n v="0"/>
    <n v="0"/>
    <n v="0"/>
    <n v="0"/>
    <n v="0"/>
    <n v="0"/>
    <n v="0"/>
    <n v="0"/>
    <n v="0"/>
    <n v="0"/>
    <n v="0"/>
    <n v="0"/>
    <n v="3670000"/>
    <n v="0"/>
    <n v="3670000"/>
    <s v="SI"/>
    <s v="VALIDADO"/>
    <n v="0"/>
    <n v="3670000"/>
    <s v="VICEM ATENCION INTEGRAL SALUD"/>
    <s v="SUB GESTION OPERACIONES LOGISTICA SALUD "/>
    <s v="PLANTA CENTRAL"/>
    <s v="PICHINCHA"/>
    <s v="QUITO"/>
    <s v="MEDICAMENTOS Y DISPOSITIVOS MÉDICOS"/>
    <s v="0"/>
    <s v="GOB"/>
    <s v="CORRIENTE"/>
    <s v="58000001"/>
    <m/>
    <s v="6. Garantizar el  derecho a la salud integral, gratuita y de calidad"/>
    <s v="OE1 Incrementar la efectividad de la Gobernanza en el Sistema Nacional de Salud"/>
    <s v="OE_1"/>
    <m/>
    <n v="3670000"/>
    <n v="0"/>
    <n v="0"/>
    <n v="0"/>
    <n v="0"/>
    <s v="53"/>
    <s v="SI"/>
    <s v="REF PAC 002:_x000a_ELIMINACIÓN, INCLUSIÓN"/>
    <m/>
    <n v="0"/>
    <n v="0"/>
    <n v="0"/>
    <n v="0"/>
    <n v="0"/>
    <n v="0"/>
    <n v="0"/>
    <n v="0"/>
    <n v="0"/>
    <m/>
    <m/>
    <s v="OK"/>
    <s v="OK"/>
    <n v="0"/>
    <s v=""/>
    <n v="0"/>
    <n v="0"/>
    <n v="3670000"/>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ES PRIORIDAD NACIONAL LA DISPONIBILIDAD DE SANGRE SEGURA Y SUS COMPONENTES EN TAL VIRTUD EL MINISTERIO DE SALUD PUBLICA COMO AUTORIDAD SANITARIA NACIONAL TIENE LA RESPONSABILIDAD DE GARANTIZAR EL ACCESO A SANGRE Y COMPONENTES SEGUROS EN CANTIDADES SUFICIENTES PARA QUIEN LOS NECESITE."/>
    <n v="9675266.0515000001"/>
    <n v="9675266.0515000001"/>
    <n v="9675266.0515000001"/>
  </r>
  <r>
    <s v="111000006"/>
    <s v="SUB GESTION OPERACIONES LOGISTICA SALUD "/>
    <s v="Adquisición de Factor VIII de 500 UI"/>
    <n v="9999"/>
    <x v="5"/>
    <s v="000"/>
    <x v="0"/>
    <x v="16"/>
    <x v="0"/>
    <x v="0"/>
    <s v="0000"/>
    <s v="0000"/>
    <s v="GOBERNANZA DE LA SALUD"/>
    <s v="SIN PROYECTO"/>
    <s v="APROVISIONAMIENTO DE COMPONENTES SANGUINEOS"/>
    <s v="MEDICAMENTOS"/>
    <s v="RECURSOS FISCALES"/>
    <s v="SIN ORGANISMO"/>
    <s v="SIN CORRELATIVO"/>
    <s v="PROGRAMA NACIONAL DE SANGRE"/>
    <s v="Garantizar la generación e implementación de estrategias para coordinar y concertar con las instituciones del Sistema Nacional de Salud, la gestión y ejecución de las políticas, normas, convenios, estándares y herramientas técnicas en la red pública y com"/>
    <s v="Garantizar la generación e implementación de estrategias para coordinar y concertar con las instituciones del Sistema Nacional de Salud, la gestión y ejecución de las políticas, normas, convenios, estándares y herramientas técnicas en la red pública y com"/>
    <s v="NUEVA"/>
    <m/>
    <s v="CATÁLOGO ELECTRÓNICO"/>
    <n v="12"/>
    <s v="02"/>
    <s v="NA"/>
    <s v="NA"/>
    <s v="SI"/>
    <n v="0"/>
    <n v="0"/>
    <n v="0"/>
    <n v="0"/>
    <n v="0"/>
    <n v="0"/>
    <n v="0"/>
    <n v="0"/>
    <n v="0"/>
    <n v="0"/>
    <n v="0"/>
    <n v="0"/>
    <n v="9675266.0515000001"/>
    <n v="0"/>
    <n v="9675266.0515000001"/>
    <n v="0"/>
    <n v="0"/>
    <n v="0"/>
    <n v="0"/>
    <n v="0"/>
    <n v="0"/>
    <n v="0"/>
    <n v="0"/>
    <n v="0"/>
    <n v="0"/>
    <n v="0"/>
    <n v="0"/>
    <n v="0"/>
    <n v="0"/>
    <n v="0"/>
    <n v="0"/>
    <n v="0"/>
    <n v="0"/>
    <n v="0"/>
    <n v="0"/>
    <n v="0"/>
    <n v="9675266.0515000001"/>
    <n v="0"/>
    <n v="9675266.0515000001"/>
    <s v="MEDICAMENTOS PARA TRATAMIENTO DE PACIENTES QUE PADECEN DE HEMOFILIA, CONSIDERADOS COMO ENFERMEDADES RARAS Y HUERFANAS"/>
    <s v="NO"/>
    <n v="1"/>
    <n v="0"/>
    <n v="0"/>
    <n v="9675266.0515000001"/>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EDICAMENTOS Y DISPOSITIVOS MÉDICOS"/>
    <s v="0"/>
    <s v="GOB"/>
    <s v="CORRIENTE"/>
    <s v="58000001"/>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ES PRIORIDAD NACIONAL LA DISPONIBILIDAD DE SANGRE SEGURA Y SUS COMPONENTES EN TAL VIRTUD EL MINISTERIO DE SALUD PUBLICA COMO AUTORIDAD SANITARIA NACIONAL TIENE LA RESPONSABILIDAD DE GARANTIZAR EL ACCESO A SANGRE Y COMPONENTES SEGUROS EN CANTIDADES SUFICIENTES PARA QUIEN LOS NECESITE."/>
    <n v="9675266.0515000001"/>
    <n v="9675266.0515000001"/>
    <n v="9675266.0515000001"/>
  </r>
  <r>
    <s v="111000007"/>
    <s v="SUB GESTION OPERACIONES LOGISTICA SALUD "/>
    <s v="Adquisición de Factor VIII de 1.000 UI KIT"/>
    <n v="9999"/>
    <x v="5"/>
    <s v="000"/>
    <x v="0"/>
    <x v="16"/>
    <x v="0"/>
    <x v="0"/>
    <s v="0000"/>
    <s v="0000"/>
    <s v="GOBERNANZA DE LA SALUD"/>
    <s v="SIN PROYECTO"/>
    <s v="APROVISIONAMIENTO DE COMPONENTES SANGUINEOS"/>
    <s v="MEDICAMENTOS"/>
    <s v="RECURSOS FISCALES"/>
    <s v="SIN ORGANISMO"/>
    <s v="SIN CORRELATIVO"/>
    <s v="PROGRAMA NACIONAL DE SANGRE"/>
    <s v="Garantizar la generación e implementación de estrategias para coordinar y concertar con las instituciones del Sistema Nacional de Salud, la gestión y ejecución de las políticas, normas, convenios, estándares y herramientas técnicas en la red pública y com"/>
    <s v="Garantizar la generación e implementación de estrategias para coordinar y concertar con las instituciones del Sistema Nacional de Salud, la gestión y ejecución de las políticas, normas, convenios, estándares y herramientas técnicas en la red pública y com"/>
    <s v="NUEVA"/>
    <m/>
    <s v="SUBASTA INVERSA"/>
    <n v="44"/>
    <s v="02"/>
    <s v="NA"/>
    <s v="NA"/>
    <s v="SI"/>
    <n v="0"/>
    <n v="0"/>
    <n v="0"/>
    <n v="0"/>
    <n v="0"/>
    <n v="0"/>
    <n v="2551428"/>
    <n v="0"/>
    <n v="2551428"/>
    <n v="0"/>
    <n v="0"/>
    <n v="0"/>
    <n v="0"/>
    <n v="0"/>
    <n v="0"/>
    <n v="0"/>
    <n v="0"/>
    <n v="0"/>
    <n v="0"/>
    <n v="0"/>
    <n v="0"/>
    <n v="0"/>
    <n v="0"/>
    <n v="0"/>
    <n v="0"/>
    <n v="0"/>
    <n v="0"/>
    <n v="0"/>
    <n v="0"/>
    <n v="0"/>
    <n v="0"/>
    <n v="0"/>
    <n v="0"/>
    <n v="0"/>
    <n v="0"/>
    <n v="0"/>
    <n v="2551428"/>
    <n v="0"/>
    <n v="2551428"/>
    <s v="MEDICAMENTOS PARA TRATAMIENTO DE PACIENTES QUE PADECEN DE HEMOFILIA, CONSIDERADOS COMO ENFERMEDADES RARAS Y HUERFANAS"/>
    <s v="SI"/>
    <n v="1"/>
    <n v="0"/>
    <n v="0"/>
    <n v="229628.52000000002"/>
    <n v="0"/>
    <n v="2321799.48"/>
    <n v="0"/>
    <n v="2321799.48"/>
    <n v="0"/>
    <n v="0"/>
    <n v="0"/>
    <n v="0"/>
    <n v="0"/>
    <n v="0"/>
    <n v="0"/>
    <n v="0"/>
    <n v="0"/>
    <n v="0"/>
    <n v="0"/>
    <n v="0"/>
    <n v="0"/>
    <n v="0"/>
    <n v="0"/>
    <n v="0"/>
    <n v="0"/>
    <n v="0"/>
    <n v="0"/>
    <n v="0"/>
    <n v="0"/>
    <n v="0"/>
    <n v="0"/>
    <n v="0"/>
    <n v="2321799.48"/>
    <n v="0"/>
    <n v="2321799.48"/>
    <n v="0"/>
    <n v="0"/>
    <n v="0"/>
    <n v="0"/>
    <n v="0"/>
    <n v="0"/>
    <n v="0"/>
    <n v="0"/>
    <n v="0"/>
    <n v="2321799.48"/>
    <n v="0"/>
    <n v="2321799.48"/>
    <s v="SI"/>
    <s v="VALIDADO"/>
    <n v="0"/>
    <n v="2321799.48"/>
    <s v="VICEM ATENCION INTEGRAL SALUD"/>
    <s v="SUB GESTION OPERACIONES LOGISTICA SALUD "/>
    <s v="PLANTA CENTRAL"/>
    <s v="PICHINCHA"/>
    <s v="QUITO"/>
    <s v="MEDICAMENTOS Y DISPOSITIVOS MÉDICOS"/>
    <s v="0"/>
    <s v="GOB"/>
    <s v="CORRIENTE"/>
    <s v="58000001"/>
    <m/>
    <s v="6. Garantizar el  derecho a la salud integral, gratuita y de calidad"/>
    <s v="OE1 Incrementar la efectividad de la Gobernanza en el Sistema Nacional de Salud"/>
    <s v="OE_1"/>
    <m/>
    <n v="2321799.48"/>
    <n v="0"/>
    <n v="0"/>
    <n v="0"/>
    <n v="0"/>
    <s v="53"/>
    <s v="SI"/>
    <s v="REF PAC 002:_x000a_ELIMINACIÓN, INCLUSIÓN"/>
    <m/>
    <n v="0"/>
    <n v="0"/>
    <n v="0"/>
    <n v="0"/>
    <n v="0"/>
    <n v="0"/>
    <n v="0"/>
    <n v="0"/>
    <n v="0"/>
    <m/>
    <m/>
    <s v="OK"/>
    <s v="OK"/>
    <n v="0"/>
    <s v=""/>
    <n v="0"/>
    <n v="0"/>
    <n v="2321799.48"/>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ES PRIORIDAD NACIONAL LA DISPONIBILIDAD DE SANGRE SEGURA Y SUS COMPONENTES EN TAL VIRTUD EL MINISTERIO DE SALUD PUBLICA COMO AUTORIDAD SANITARIA NACIONAL TIENE LA RESPONSABILIDAD DE GARANTIZAR EL ACCESO A SANGRE Y COMPONENTES SEGUROS EN CANTIDADES SUFICIENTES PARA QUIEN LOS NECESITE."/>
    <n v="5102856"/>
    <n v="5102856"/>
    <n v="5102856"/>
  </r>
  <r>
    <s v="111000008"/>
    <s v="SUB GESTION OPERACIONES LOGISTICA SALUD "/>
    <s v="Adquisición de Factor VIII de 1.000 UI"/>
    <n v="9999"/>
    <x v="5"/>
    <s v="000"/>
    <x v="0"/>
    <x v="16"/>
    <x v="0"/>
    <x v="0"/>
    <s v="0000"/>
    <s v="0000"/>
    <s v="GOBERNANZA DE LA SALUD"/>
    <s v="SIN PROYECTO"/>
    <s v="APROVISIONAMIENTO DE COMPONENTES SANGUINEOS"/>
    <s v="MEDICAMENTOS"/>
    <s v="RECURSOS FISCALES"/>
    <s v="SIN ORGANISMO"/>
    <s v="SIN CORRELATIVO"/>
    <s v="PROGRAMA NACIONAL DE SANGRE"/>
    <s v="Garantizar la generación e implementación de estrategias para coordinar y concertar con las instituciones del Sistema Nacional de Salud, la gestión y ejecución de las políticas, normas, convenios, estándares y herramientas técnicas en la red pública y com"/>
    <s v="Garantizar la generación e implementación de estrategias para coordinar y concertar con las instituciones del Sistema Nacional de Salud, la gestión y ejecución de las políticas, normas, convenios, estándares y herramientas técnicas en la red pública y com"/>
    <s v="NUEVA"/>
    <m/>
    <s v="SUBASTA INVERSA"/>
    <n v="44"/>
    <s v="02"/>
    <s v="NA"/>
    <s v="NA"/>
    <s v="SI"/>
    <n v="0"/>
    <n v="0"/>
    <n v="0"/>
    <n v="0"/>
    <n v="0"/>
    <n v="0"/>
    <n v="0"/>
    <n v="0"/>
    <n v="0"/>
    <n v="0"/>
    <n v="0"/>
    <n v="0"/>
    <n v="5102856"/>
    <n v="0"/>
    <n v="5102856"/>
    <n v="0"/>
    <n v="0"/>
    <n v="0"/>
    <n v="0"/>
    <n v="0"/>
    <n v="0"/>
    <n v="0"/>
    <n v="0"/>
    <n v="0"/>
    <n v="0"/>
    <n v="0"/>
    <n v="0"/>
    <n v="0"/>
    <n v="0"/>
    <n v="0"/>
    <n v="0"/>
    <n v="0"/>
    <n v="0"/>
    <n v="0"/>
    <n v="0"/>
    <n v="0"/>
    <n v="5102856"/>
    <n v="0"/>
    <n v="5102856"/>
    <s v="MEDICAMENTOS PARA TRATAMIENTO DE PACIENTES QUE PADECEN DE HEMOFILIA, CONSIDERADOS COMO ENFERMEDADES RARAS Y HUERFANAS"/>
    <s v="NO"/>
    <n v="1"/>
    <n v="0"/>
    <n v="0"/>
    <n v="5102856"/>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EDICAMENTOS Y DISPOSITIVOS MÉDICOS"/>
    <s v="0"/>
    <s v="GOB"/>
    <s v="CORRIENTE"/>
    <s v="58000001"/>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ES PRIORIDAD NACIONAL LA DISPONIBILIDAD DE SANGRE SEGURA Y SUS COMPONENTES EN TAL VIRTUD EL MINISTERIO DE SALUD PUBLICA COMO AUTORIDAD SANITARIA NACIONAL TIENE LA RESPONSABILIDAD DE GARANTIZAR EL ACCESO A SANGRE Y COMPONENTES SEGUROS EN CANTIDADES SUFICIENTES PARA QUIEN LOS NECESITE."/>
    <n v="5102856"/>
    <n v="5102856"/>
    <n v="5102856"/>
  </r>
  <r>
    <s v="111000009"/>
    <s v="SUB GESTION OPERACIONES LOGISTICA SALUD "/>
    <s v="Adquisición de Factor Von Willebrand / Factor VIII de 500 UI / 500  UI KIT"/>
    <n v="9999"/>
    <x v="5"/>
    <s v="000"/>
    <x v="0"/>
    <x v="16"/>
    <x v="0"/>
    <x v="0"/>
    <s v="0000"/>
    <s v="0000"/>
    <s v="GOBERNANZA DE LA SALUD"/>
    <s v="SIN PROYECTO"/>
    <s v="APROVISIONAMIENTO DE COMPONENTES SANGUINEOS"/>
    <s v="MEDICAMENTOS"/>
    <s v="RECURSOS FISCALES"/>
    <s v="SIN ORGANISMO"/>
    <s v="SIN CORRELATIVO"/>
    <s v="PROGRAMA NACIONAL DE SANGRE"/>
    <s v="Garantizar la generación e implementación de estrategias para coordinar y concertar con las instituciones del Sistema Nacional de Salud, la gestión y ejecución de las políticas, normas, convenios, estándares y herramientas técnicas en la red pública y com"/>
    <s v="Garantizar la generación e implementación de estrategias para coordinar y concertar con las instituciones del Sistema Nacional de Salud, la gestión y ejecución de las políticas, normas, convenios, estándares y herramientas técnicas en la red pública y com"/>
    <s v="NUEVA"/>
    <m/>
    <s v="SUBASTA INVERSA"/>
    <n v="44"/>
    <s v="02"/>
    <s v="NA"/>
    <s v="NA"/>
    <s v="SI"/>
    <n v="0"/>
    <n v="0"/>
    <n v="0"/>
    <n v="0"/>
    <n v="0"/>
    <n v="0"/>
    <n v="145080"/>
    <n v="0"/>
    <n v="145080"/>
    <n v="0"/>
    <n v="0"/>
    <n v="0"/>
    <n v="0"/>
    <n v="0"/>
    <n v="0"/>
    <n v="0"/>
    <n v="0"/>
    <n v="0"/>
    <n v="0"/>
    <n v="0"/>
    <n v="0"/>
    <n v="0"/>
    <n v="0"/>
    <n v="0"/>
    <n v="0"/>
    <n v="0"/>
    <n v="0"/>
    <n v="0"/>
    <n v="0"/>
    <n v="0"/>
    <n v="0"/>
    <n v="0"/>
    <n v="0"/>
    <n v="0"/>
    <n v="0"/>
    <n v="0"/>
    <n v="145080"/>
    <n v="0"/>
    <n v="145080"/>
    <s v="MEDICAMENTOS PARA TRATAMIENTO DE PACIENTES QUE PADECEN DE HEMOFILIA, CONSIDERADOS COMO ENFERMEDADES RARAS Y HUERFANAS"/>
    <s v="SI"/>
    <n v="1"/>
    <n v="0"/>
    <n v="0"/>
    <n v="14500.229999999996"/>
    <n v="0"/>
    <n v="130579.77"/>
    <n v="0"/>
    <n v="130579.77"/>
    <n v="0"/>
    <n v="0"/>
    <n v="0"/>
    <n v="0"/>
    <n v="0"/>
    <n v="0"/>
    <n v="0"/>
    <n v="0"/>
    <n v="0"/>
    <n v="0"/>
    <n v="0"/>
    <n v="0"/>
    <n v="0"/>
    <n v="0"/>
    <n v="0"/>
    <n v="0"/>
    <n v="0"/>
    <n v="0"/>
    <n v="0"/>
    <n v="0"/>
    <n v="0"/>
    <n v="0"/>
    <n v="0"/>
    <n v="0"/>
    <n v="130579.77"/>
    <n v="0"/>
    <n v="130579.77"/>
    <n v="0"/>
    <n v="0"/>
    <n v="0"/>
    <n v="0"/>
    <n v="0"/>
    <n v="0"/>
    <n v="0"/>
    <n v="0"/>
    <n v="0"/>
    <n v="130579.77"/>
    <n v="0"/>
    <n v="130579.77"/>
    <s v="SI"/>
    <s v="VALIDADO"/>
    <n v="0"/>
    <n v="130579.77"/>
    <s v="VICEM ATENCION INTEGRAL SALUD"/>
    <s v="SUB GESTION OPERACIONES LOGISTICA SALUD "/>
    <s v="PLANTA CENTRAL"/>
    <s v="PICHINCHA"/>
    <s v="QUITO"/>
    <s v="MEDICAMENTOS Y DISPOSITIVOS MÉDICOS"/>
    <s v="0"/>
    <s v="GOB"/>
    <s v="CORRIENTE"/>
    <s v="58000001"/>
    <m/>
    <s v="6. Garantizar el  derecho a la salud integral, gratuita y de calidad"/>
    <s v="OE1 Incrementar la efectividad de la Gobernanza en el Sistema Nacional de Salud"/>
    <s v="OE_1"/>
    <m/>
    <n v="130579.77"/>
    <n v="0"/>
    <n v="0"/>
    <n v="0"/>
    <n v="0"/>
    <s v="53"/>
    <s v="SI"/>
    <s v="REF PAC 002:_x000a_ELIMINACIÓN, INCLUSIÓN"/>
    <m/>
    <n v="0"/>
    <n v="0"/>
    <n v="0"/>
    <n v="0"/>
    <n v="0"/>
    <n v="0"/>
    <n v="0"/>
    <n v="0"/>
    <n v="0"/>
    <m/>
    <m/>
    <s v="OK"/>
    <s v="OK"/>
    <n v="0"/>
    <s v=""/>
    <n v="0"/>
    <n v="0"/>
    <n v="130579.77"/>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ES PRIORIDAD NACIONAL LA DISPONIBILIDAD DE SANGRE SEGURA Y SUS COMPONENTES EN TAL VIRTUD EL MINISTERIO DE SALUD PUBLICA COMO AUTORIDAD SANITARIA NACIONAL TIENE LA RESPONSABILIDAD DE GARANTIZAR EL ACCESO A SANGRE Y COMPONENTES SEGUROS EN CANTIDADES SUFICIENTES PARA QUIEN LOS NECESITE."/>
    <n v="145080"/>
    <n v="145080"/>
    <n v="145080"/>
  </r>
  <r>
    <s v="111000010"/>
    <s v="SUB GESTION OPERACIONES LOGISTICA SALUD "/>
    <s v="Adquisición de Factor Von Willebrand / Factor VIII de 1.000 UI / 1.000  UI KIT"/>
    <n v="9999"/>
    <x v="5"/>
    <s v="000"/>
    <x v="0"/>
    <x v="16"/>
    <x v="0"/>
    <x v="0"/>
    <s v="0000"/>
    <s v="0000"/>
    <s v="GOBERNANZA DE LA SALUD"/>
    <s v="SIN PROYECTO"/>
    <s v="APROVISIONAMIENTO DE COMPONENTES SANGUINEOS"/>
    <s v="MEDICAMENTOS"/>
    <s v="RECURSOS FISCALES"/>
    <s v="SIN ORGANISMO"/>
    <s v="SIN CORRELATIVO"/>
    <s v="PROGRAMA NACIONAL DE SANGRE"/>
    <s v="Garantizar la generación e implementación de estrategias para coordinar y concertar con las instituciones del Sistema Nacional de Salud, la gestión y ejecución de las políticas, normas, convenios, estándares y herramientas técnicas en la red pública y com"/>
    <s v="Garantizar la generación e implementación de estrategias para coordinar y concertar con las instituciones del Sistema Nacional de Salud, la gestión y ejecución de las políticas, normas, convenios, estándares y herramientas técnicas en la red pública y com"/>
    <s v="NUEVA"/>
    <m/>
    <s v="SUBASTA INVERSA"/>
    <n v="44"/>
    <s v="02"/>
    <s v="NA"/>
    <s v="NA"/>
    <s v="SI"/>
    <n v="0"/>
    <n v="0"/>
    <n v="0"/>
    <n v="0"/>
    <n v="0"/>
    <n v="0"/>
    <n v="711360"/>
    <n v="0"/>
    <n v="711360"/>
    <n v="0"/>
    <n v="0"/>
    <n v="0"/>
    <n v="0"/>
    <n v="0"/>
    <n v="0"/>
    <n v="0"/>
    <n v="0"/>
    <n v="0"/>
    <n v="0"/>
    <n v="0"/>
    <n v="0"/>
    <n v="0"/>
    <n v="0"/>
    <n v="0"/>
    <n v="0"/>
    <n v="0"/>
    <n v="0"/>
    <n v="0"/>
    <n v="0"/>
    <n v="0"/>
    <n v="0"/>
    <n v="0"/>
    <n v="0"/>
    <n v="0"/>
    <n v="0"/>
    <n v="0"/>
    <n v="711360"/>
    <n v="0"/>
    <n v="711360"/>
    <s v="MEDICAMENTOS PARA TRATAMIENTO DE PACIENTES QUE PADECEN DE HEMOFILIA, CONSIDERADOS COMO ENFERMEDADES RARAS Y HUERFANAS"/>
    <s v="SI"/>
    <n v="1"/>
    <n v="0"/>
    <n v="0"/>
    <n v="71145.349999999977"/>
    <n v="0"/>
    <n v="640214.65"/>
    <n v="0"/>
    <n v="640214.65"/>
    <n v="0"/>
    <n v="0"/>
    <n v="0"/>
    <n v="0"/>
    <n v="0"/>
    <n v="0"/>
    <n v="0"/>
    <n v="0"/>
    <n v="0"/>
    <n v="0"/>
    <n v="0"/>
    <n v="0"/>
    <n v="0"/>
    <n v="0"/>
    <n v="0"/>
    <n v="0"/>
    <n v="0"/>
    <n v="0"/>
    <n v="0"/>
    <n v="0"/>
    <n v="0"/>
    <n v="0"/>
    <n v="0"/>
    <n v="0"/>
    <n v="640214.65"/>
    <n v="0"/>
    <n v="640214.65"/>
    <n v="0"/>
    <n v="0"/>
    <n v="0"/>
    <n v="0"/>
    <n v="0"/>
    <n v="0"/>
    <n v="0"/>
    <n v="0"/>
    <n v="0"/>
    <n v="640214.65"/>
    <n v="0"/>
    <n v="640214.65"/>
    <s v="SI"/>
    <s v="VALIDADO"/>
    <n v="0"/>
    <n v="640214.65"/>
    <s v="VICEM ATENCION INTEGRAL SALUD"/>
    <s v="SUB GESTION OPERACIONES LOGISTICA SALUD "/>
    <s v="PLANTA CENTRAL"/>
    <s v="PICHINCHA"/>
    <s v="QUITO"/>
    <s v="MEDICAMENTOS Y DISPOSITIVOS MÉDICOS"/>
    <s v="0"/>
    <s v="GOB"/>
    <s v="CORRIENTE"/>
    <s v="58000001"/>
    <m/>
    <s v="6. Garantizar el  derecho a la salud integral, gratuita y de calidad"/>
    <s v="OE1 Incrementar la efectividad de la Gobernanza en el Sistema Nacional de Salud"/>
    <s v="OE_1"/>
    <m/>
    <n v="640214.65"/>
    <n v="0"/>
    <n v="0"/>
    <n v="0"/>
    <n v="0"/>
    <s v="53"/>
    <m/>
    <s v="REF PAC 002:_x000a_ELIMINACIÓN, INCLUSIÓN"/>
    <m/>
    <n v="0"/>
    <n v="0"/>
    <n v="0"/>
    <n v="0"/>
    <n v="0"/>
    <n v="0"/>
    <n v="0"/>
    <n v="0"/>
    <n v="0"/>
    <m/>
    <m/>
    <s v="OK"/>
    <s v="OK"/>
    <n v="0"/>
    <s v=""/>
    <n v="0"/>
    <n v="0"/>
    <n v="640214.65"/>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ES PRIORIDAD NACIONAL LA DISPONIBILIDAD DE SANGRE SEGURA Y SUS COMPONENTES EN TAL VIRTUD EL MINISTERIO DE SALUD PUBLICA COMO AUTORIDAD SANITARIA NACIONAL TIENE LA RESPONSABILIDAD DE GARANTIZAR EL ACCESO A SANGRE Y COMPONENTES SEGUROS EN CANTIDADES SUFICIENTES PARA QUIEN LOS NECESITE."/>
    <n v="711360"/>
    <n v="711360"/>
    <n v="711360"/>
  </r>
  <r>
    <s v="111000011"/>
    <s v="SUB GESTION OPERACIONES LOGISTICA SALUD "/>
    <s v="Adquisiciòn de Factor IX de 250 UI"/>
    <n v="9999"/>
    <x v="5"/>
    <s v="000"/>
    <x v="0"/>
    <x v="16"/>
    <x v="0"/>
    <x v="0"/>
    <s v="0000"/>
    <s v="0000"/>
    <s v="GOBERNANZA DE LA SALUD"/>
    <s v="SIN PROYECTO"/>
    <s v="APROVISIONAMIENTO DE COMPONENTES SANGUINEOS"/>
    <s v="MEDICAMENTOS"/>
    <s v="RECURSOS FISCALES"/>
    <s v="SIN ORGANISMO"/>
    <s v="SIN CORRELATIVO"/>
    <s v="PROGRAMA NACIONAL DE SANGRE"/>
    <s v="Garantizar la generación e implementación de estrategias para coordinar y concertar con las instituciones del Sistema Nacional de Salud, la gestión y ejecución de las políticas, normas, convenios, estándares y herramientas técnicas en la red pública y com"/>
    <s v="Garantizar la generación e implementación de estrategias para coordinar y concertar con las instituciones del Sistema Nacional de Salud, la gestión y ejecución de las políticas, normas, convenios, estándares y herramientas técnicas en la red pública y com"/>
    <s v="NUEVA"/>
    <m/>
    <s v="CATÁLOGO ELECTRÓNICO"/>
    <n v="12"/>
    <s v="02"/>
    <s v="NA"/>
    <s v="NA"/>
    <s v="SI"/>
    <n v="0"/>
    <n v="0"/>
    <n v="0"/>
    <n v="0"/>
    <n v="0"/>
    <n v="0"/>
    <n v="374067"/>
    <n v="0"/>
    <n v="374067"/>
    <n v="0"/>
    <n v="0"/>
    <n v="0"/>
    <n v="0"/>
    <n v="0"/>
    <n v="0"/>
    <n v="0"/>
    <n v="0"/>
    <n v="0"/>
    <n v="0"/>
    <n v="0"/>
    <n v="0"/>
    <n v="0"/>
    <n v="0"/>
    <n v="0"/>
    <n v="0"/>
    <n v="0"/>
    <n v="0"/>
    <n v="0"/>
    <n v="0"/>
    <n v="0"/>
    <n v="0"/>
    <n v="0"/>
    <n v="0"/>
    <n v="0"/>
    <n v="0"/>
    <n v="0"/>
    <n v="374067"/>
    <n v="0"/>
    <n v="374067"/>
    <s v="MEDICAMENTOS PARA TRATAMIENTO DE PACIENTES QUE PADECEN DE HEMOFILIA, CONSIDERADOS COMO ENFERMEDADES RARAS Y HUERFANAS"/>
    <s v="SI"/>
    <n v="1"/>
    <n v="0"/>
    <n v="0"/>
    <n v="0"/>
    <n v="0"/>
    <n v="374067"/>
    <n v="0"/>
    <n v="374067"/>
    <n v="0"/>
    <n v="0"/>
    <n v="0"/>
    <n v="0"/>
    <n v="0"/>
    <n v="0"/>
    <n v="374067"/>
    <n v="0"/>
    <n v="374067"/>
    <n v="0"/>
    <n v="0"/>
    <n v="0"/>
    <n v="0"/>
    <n v="0"/>
    <n v="0"/>
    <n v="0"/>
    <n v="0"/>
    <n v="0"/>
    <n v="0"/>
    <n v="0"/>
    <n v="0"/>
    <n v="0"/>
    <n v="0"/>
    <n v="0"/>
    <n v="0"/>
    <n v="0"/>
    <n v="0"/>
    <n v="0"/>
    <n v="0"/>
    <n v="0"/>
    <n v="0"/>
    <n v="0"/>
    <n v="0"/>
    <n v="0"/>
    <n v="0"/>
    <n v="0"/>
    <n v="374067"/>
    <n v="0"/>
    <n v="374067"/>
    <s v="SI"/>
    <s v="VALIDADO"/>
    <n v="0"/>
    <n v="374067"/>
    <s v="VICEM ATENCION INTEGRAL SALUD"/>
    <s v="SUB GESTION OPERACIONES LOGISTICA SALUD "/>
    <s v="PLANTA CENTRAL"/>
    <s v="PICHINCHA"/>
    <s v="QUITO"/>
    <s v="MEDICAMENTOS Y DISPOSITIVOS MÉDICOS"/>
    <s v="0"/>
    <s v="GOB"/>
    <s v="CORRIENTE"/>
    <s v="58000001"/>
    <m/>
    <s v="6. Garantizar el  derecho a la salud integral, gratuita y de calidad"/>
    <s v="OE1 Incrementar la efectividad de la Gobernanza en el Sistema Nacional de Salud"/>
    <s v="OE_1"/>
    <m/>
    <n v="374067"/>
    <n v="0"/>
    <n v="0"/>
    <n v="0"/>
    <n v="0"/>
    <s v="53"/>
    <s v="SI"/>
    <s v="REF PAC 002:_x000a_ELIMINACIÓN, INCLUSIÓN"/>
    <m/>
    <n v="0"/>
    <n v="0"/>
    <n v="0"/>
    <n v="374067"/>
    <n v="0"/>
    <n v="374067"/>
    <n v="374067"/>
    <n v="0"/>
    <n v="374067"/>
    <m/>
    <m/>
    <s v="OK"/>
    <s v="OK"/>
    <n v="0"/>
    <s v="ANTICIPADO"/>
    <n v="0"/>
    <n v="374067"/>
    <n v="0"/>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ES PRIORIDAD NACIONAL LA DISPONIBILIDAD DE SANGRE SEGURA Y SUS COMPONENTES EN TAL VIRTUD EL MINISTERIO DE SALUD PUBLICA COMO AUTORIDAD SANITARIA NACIONAL TIENE LA RESPONSABILIDAD DE GARANTIZAR EL ACCESO A SANGRE Y COMPONENTES SEGUROS EN CANTIDADES SUFICIENTES PARA QUIEN LOS NECESITE."/>
    <n v="374067"/>
    <n v="374067"/>
    <n v="374067"/>
  </r>
  <r>
    <s v="111000012"/>
    <s v="SUB GESTION OPERACIONES LOGISTICA SALUD "/>
    <s v="Adquisición de Factor IX de 600 UI KIT"/>
    <n v="9999"/>
    <x v="5"/>
    <s v="000"/>
    <x v="0"/>
    <x v="16"/>
    <x v="0"/>
    <x v="0"/>
    <s v="0000"/>
    <s v="0000"/>
    <s v="GOBERNANZA DE LA SALUD"/>
    <s v="SIN PROYECTO"/>
    <s v="APROVISIONAMIENTO DE COMPONENTES SANGUINEOS"/>
    <s v="MEDICAMENTOS"/>
    <s v="RECURSOS FISCALES"/>
    <s v="SIN ORGANISMO"/>
    <s v="SIN CORRELATIVO"/>
    <s v="PROGRAMA NACIONAL DE SANGRE"/>
    <s v="Garantizar la generación e implementación de estrategias para coordinar y concertar con las instituciones del Sistema Nacional de Salud, la gestión y ejecución de las políticas, normas, convenios, estándares y herramientas técnicas en la red pública y com"/>
    <s v="Garantizar la generación e implementación de estrategias para coordinar y concertar con las instituciones del Sistema Nacional de Salud, la gestión y ejecución de las políticas, normas, convenios, estándares y herramientas técnicas en la red pública y com"/>
    <s v="NUEVA"/>
    <m/>
    <s v="SUBASTA INVERSA"/>
    <n v="44"/>
    <s v="02"/>
    <s v="NA"/>
    <s v="NA"/>
    <s v="SI"/>
    <n v="0"/>
    <n v="0"/>
    <n v="0"/>
    <n v="0"/>
    <n v="0"/>
    <n v="0"/>
    <n v="432371.67999999993"/>
    <n v="0"/>
    <n v="432371.67999999993"/>
    <n v="0"/>
    <n v="0"/>
    <n v="0"/>
    <n v="0"/>
    <n v="0"/>
    <n v="0"/>
    <n v="0"/>
    <n v="0"/>
    <n v="0"/>
    <n v="0"/>
    <n v="0"/>
    <n v="0"/>
    <n v="0"/>
    <n v="0"/>
    <n v="0"/>
    <n v="0"/>
    <n v="0"/>
    <n v="0"/>
    <n v="0"/>
    <n v="0"/>
    <n v="0"/>
    <n v="0"/>
    <n v="0"/>
    <n v="0"/>
    <n v="0"/>
    <n v="0"/>
    <n v="0"/>
    <n v="432371.67999999993"/>
    <n v="0"/>
    <n v="432371.67999999993"/>
    <s v="MEDICAMENTOS PARA TRATAMIENTO DE PACIENTES QUE PADECEN DE HEMOFILIA, CONSIDERADOS COMO ENFERMEDADES RARAS Y HUERFANAS"/>
    <s v="SI"/>
    <n v="1"/>
    <n v="0"/>
    <n v="0"/>
    <n v="247420"/>
    <n v="0"/>
    <n v="184951.67999999993"/>
    <n v="0"/>
    <n v="184951.67999999993"/>
    <n v="0"/>
    <n v="0"/>
    <n v="0"/>
    <n v="0"/>
    <n v="0"/>
    <n v="0"/>
    <n v="0"/>
    <n v="0"/>
    <n v="0"/>
    <n v="0"/>
    <n v="0"/>
    <n v="0"/>
    <n v="0"/>
    <n v="0"/>
    <n v="0"/>
    <n v="0"/>
    <n v="0"/>
    <n v="0"/>
    <n v="0"/>
    <n v="0"/>
    <n v="0"/>
    <n v="0"/>
    <n v="0"/>
    <n v="0"/>
    <n v="184951.67999999993"/>
    <n v="0"/>
    <n v="184951.67999999993"/>
    <n v="0"/>
    <n v="0"/>
    <n v="0"/>
    <n v="0"/>
    <n v="0"/>
    <n v="0"/>
    <n v="0"/>
    <n v="0"/>
    <n v="0"/>
    <n v="184951.67999999993"/>
    <n v="0"/>
    <n v="184951.67999999993"/>
    <s v="SI"/>
    <s v="VALIDADO"/>
    <n v="0"/>
    <n v="184951.67999999999"/>
    <s v="VICEM ATENCION INTEGRAL SALUD"/>
    <s v="SUB GESTION OPERACIONES LOGISTICA SALUD "/>
    <s v="PLANTA CENTRAL"/>
    <s v="PICHINCHA"/>
    <s v="QUITO"/>
    <s v="MEDICAMENTOS Y DISPOSITIVOS MÉDICOS"/>
    <s v="0"/>
    <s v="GOB"/>
    <s v="CORRIENTE"/>
    <s v="58000001"/>
    <m/>
    <s v="6. Garantizar el  derecho a la salud integral, gratuita y de calidad"/>
    <s v="OE1 Incrementar la efectividad de la Gobernanza en el Sistema Nacional de Salud"/>
    <s v="OE_1"/>
    <m/>
    <n v="184951.67999999999"/>
    <n v="-5.8207660913467407E-11"/>
    <n v="0"/>
    <n v="0"/>
    <n v="0"/>
    <s v="53"/>
    <s v="SI"/>
    <s v="REF PAC 002:_x000a_ELIMINACIÓN, INCLUSIÓN"/>
    <m/>
    <n v="0"/>
    <n v="0"/>
    <n v="0"/>
    <n v="0"/>
    <n v="0"/>
    <n v="0"/>
    <n v="0"/>
    <n v="0"/>
    <n v="0"/>
    <m/>
    <m/>
    <s v="OK"/>
    <s v="OK"/>
    <n v="0"/>
    <s v=""/>
    <n v="0"/>
    <n v="0"/>
    <n v="184951.67999999999"/>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ES PRIORIDAD NACIONAL LA DISPONIBILIDAD DE SANGRE SEGURA Y SUS COMPONENTES EN TAL VIRTUD EL MINISTERIO DE SALUD PUBLICA COMO AUTORIDAD SANITARIA NACIONAL TIENE LA RESPONSABILIDAD DE GARANTIZAR EL ACCESO A SANGRE Y COMPONENTES SEGUROS EN CANTIDADES SUFICIENTES PARA QUIEN LOS NECESITE."/>
    <n v="864743.35999999987"/>
    <n v="864743.35999999987"/>
    <n v="864743.35999999987"/>
  </r>
  <r>
    <s v="111000013"/>
    <s v="SUB GESTION OPERACIONES LOGISTICA SALUD "/>
    <s v="Adquisición de Factor IX de 600 UI"/>
    <n v="9999"/>
    <x v="5"/>
    <s v="000"/>
    <x v="0"/>
    <x v="16"/>
    <x v="0"/>
    <x v="0"/>
    <s v="0000"/>
    <s v="0000"/>
    <s v="GOBERNANZA DE LA SALUD"/>
    <s v="SIN PROYECTO"/>
    <s v="APROVISIONAMIENTO DE COMPONENTES SANGUINEOS"/>
    <s v="MEDICAMENTOS"/>
    <s v="RECURSOS FISCALES"/>
    <s v="SIN ORGANISMO"/>
    <s v="SIN CORRELATIVO"/>
    <s v="PROGRAMA NACIONAL DE SANGRE"/>
    <s v="Garantizar la generación e implementación de estrategias para coordinar y concertar con las instituciones del Sistema Nacional de Salud, la gestión y ejecución de las políticas, normas, convenios, estándares y herramientas técnicas en la red pública y com"/>
    <s v="Garantizar la generación e implementación de estrategias para coordinar y concertar con las instituciones del Sistema Nacional de Salud, la gestión y ejecución de las políticas, normas, convenios, estándares y herramientas técnicas en la red pública y com"/>
    <s v="NUEVA"/>
    <m/>
    <s v="SUBASTA INVERSA"/>
    <n v="44"/>
    <s v="02"/>
    <s v="NA"/>
    <s v="NA"/>
    <s v="SI"/>
    <n v="0"/>
    <n v="0"/>
    <n v="0"/>
    <n v="0"/>
    <n v="0"/>
    <n v="0"/>
    <n v="0"/>
    <n v="0"/>
    <n v="0"/>
    <n v="0"/>
    <n v="0"/>
    <n v="0"/>
    <n v="864743.35999999987"/>
    <n v="0"/>
    <n v="864743.35999999987"/>
    <n v="0"/>
    <n v="0"/>
    <n v="0"/>
    <n v="0"/>
    <n v="0"/>
    <n v="0"/>
    <n v="0"/>
    <n v="0"/>
    <n v="0"/>
    <n v="0"/>
    <n v="0"/>
    <n v="0"/>
    <n v="0"/>
    <n v="0"/>
    <n v="0"/>
    <n v="0"/>
    <n v="0"/>
    <n v="0"/>
    <n v="0"/>
    <n v="0"/>
    <n v="0"/>
    <n v="864743.35999999987"/>
    <n v="0"/>
    <n v="864743.35999999987"/>
    <s v="MEDICAMENTOS PARA TRATAMIENTO DE PACIENTES QUE PADECEN DE HEMOFILIA, CONSIDERADOS COMO ENFERMEDADES RARAS Y HUERFANAS"/>
    <s v="NO"/>
    <n v="1"/>
    <n v="0"/>
    <n v="0"/>
    <n v="864743.35999999987"/>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EDICAMENTOS Y DISPOSITIVOS MÉDICOS"/>
    <s v="0"/>
    <s v="GOB"/>
    <s v="CORRIENTE"/>
    <s v="58000001"/>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ES PRIORIDAD NACIONAL LA DISPONIBILIDAD DE SANGRE SEGURA Y SUS COMPONENTES EN TAL VIRTUD EL MINISTERIO DE SALUD PUBLICA COMO AUTORIDAD SANITARIA NACIONAL TIENE LA RESPONSABILIDAD DE GARANTIZAR EL ACCESO A SANGRE Y COMPONENTES SEGUROS EN CANTIDADES SUFICIENTES PARA QUIEN LOS NECESITE."/>
    <n v="864743.35999999987"/>
    <n v="864743.35999999987"/>
    <n v="864743.35999999987"/>
  </r>
  <r>
    <s v="111000014"/>
    <s v="SUB GESTION OPERACIONES LOGISTICA SALUD "/>
    <s v="Adquisición de Complejo coagulante anti-inhibidor del Factor VIII de 500 UI KIT"/>
    <n v="9999"/>
    <x v="5"/>
    <s v="000"/>
    <x v="0"/>
    <x v="16"/>
    <x v="0"/>
    <x v="0"/>
    <s v="0000"/>
    <s v="0000"/>
    <s v="GOBERNANZA DE LA SALUD"/>
    <s v="SIN PROYECTO"/>
    <s v="APROVISIONAMIENTO DE COMPONENTES SANGUINEOS"/>
    <s v="MEDICAMENTOS"/>
    <s v="RECURSOS FISCALES"/>
    <s v="SIN ORGANISMO"/>
    <s v="SIN CORRELATIVO"/>
    <s v="PROGRAMA NACIONAL DE SANGRE"/>
    <s v="Garantizar la generación e implementación de estrategias para coordinar y concertar con las instituciones del Sistema Nacional de Salud, la gestión y ejecución de las políticas, normas, convenios, estándares y herramientas técnicas en la red pública y com"/>
    <s v="Garantizar la generación e implementación de estrategias para coordinar y concertar con las instituciones del Sistema Nacional de Salud, la gestión y ejecución de las políticas, normas, convenios, estándares y herramientas técnicas en la red pública y com"/>
    <s v="NUEVA"/>
    <m/>
    <s v="REGIMEN ESPECIAL"/>
    <n v="10"/>
    <s v="02"/>
    <s v="NA"/>
    <s v="NA"/>
    <s v="SI"/>
    <n v="0"/>
    <n v="0"/>
    <n v="0"/>
    <n v="0"/>
    <n v="0"/>
    <n v="0"/>
    <n v="2229524.16"/>
    <n v="0"/>
    <n v="2229524.16"/>
    <n v="0"/>
    <n v="0"/>
    <n v="0"/>
    <n v="0"/>
    <n v="0"/>
    <n v="0"/>
    <n v="0"/>
    <n v="0"/>
    <n v="0"/>
    <n v="0"/>
    <n v="0"/>
    <n v="0"/>
    <n v="0"/>
    <n v="0"/>
    <n v="0"/>
    <n v="0"/>
    <n v="0"/>
    <n v="0"/>
    <n v="0"/>
    <n v="0"/>
    <n v="0"/>
    <n v="0"/>
    <n v="0"/>
    <n v="0"/>
    <n v="0"/>
    <n v="0"/>
    <n v="0"/>
    <n v="2229524.16"/>
    <n v="0"/>
    <n v="2229524.16"/>
    <s v="MEDICAMENTOS PARA TRATAMIENTO DE PACIENTES QUE PADECEN DE HEMOFILIA, CONSIDERADOS COMO ENFERMEDADES RARAS Y HUERFANAS"/>
    <s v="SI"/>
    <n v="1"/>
    <n v="0"/>
    <n v="0"/>
    <n v="782324.16"/>
    <n v="0"/>
    <n v="1447200"/>
    <n v="0"/>
    <n v="1447200"/>
    <n v="0"/>
    <n v="0"/>
    <n v="0"/>
    <n v="0"/>
    <n v="0"/>
    <n v="0"/>
    <n v="0"/>
    <n v="0"/>
    <n v="0"/>
    <n v="0"/>
    <n v="0"/>
    <n v="0"/>
    <n v="0"/>
    <n v="0"/>
    <n v="0"/>
    <n v="0"/>
    <n v="0"/>
    <n v="0"/>
    <n v="0"/>
    <n v="0"/>
    <n v="0"/>
    <n v="0"/>
    <n v="0"/>
    <n v="0"/>
    <n v="1447200"/>
    <n v="0"/>
    <n v="1447200"/>
    <n v="0"/>
    <n v="0"/>
    <n v="0"/>
    <n v="0"/>
    <n v="0"/>
    <n v="0"/>
    <n v="0"/>
    <n v="0"/>
    <n v="0"/>
    <n v="1447200"/>
    <n v="0"/>
    <n v="1447200"/>
    <s v="SI"/>
    <s v="VALIDADO"/>
    <n v="0"/>
    <n v="1447200"/>
    <s v="VICEM ATENCION INTEGRAL SALUD"/>
    <s v="SUB GESTION OPERACIONES LOGISTICA SALUD "/>
    <s v="PLANTA CENTRAL"/>
    <s v="PICHINCHA"/>
    <s v="QUITO"/>
    <s v="MEDICAMENTOS Y DISPOSITIVOS MÉDICOS"/>
    <s v="0"/>
    <s v="GOB"/>
    <s v="CORRIENTE"/>
    <s v="58000001"/>
    <m/>
    <s v="6. Garantizar el  derecho a la salud integral, gratuita y de calidad"/>
    <s v="OE1 Incrementar la efectividad de la Gobernanza en el Sistema Nacional de Salud"/>
    <s v="OE_1"/>
    <m/>
    <n v="1447200"/>
    <n v="0"/>
    <n v="0"/>
    <n v="0"/>
    <n v="0"/>
    <s v="53"/>
    <s v="SI"/>
    <s v="REF PAC 002:_x000a_ELIMINACIÓN, INCLUSIÓN"/>
    <m/>
    <n v="0"/>
    <n v="0"/>
    <n v="0"/>
    <n v="1447200"/>
    <n v="0"/>
    <n v="1447200"/>
    <n v="0"/>
    <n v="0"/>
    <n v="0"/>
    <m/>
    <m/>
    <s v="OK"/>
    <s v="OK"/>
    <n v="0"/>
    <s v=""/>
    <n v="0"/>
    <n v="1447200"/>
    <n v="0"/>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ES PRIORIDAD NACIONAL LA DISPONIBILIDAD DE SANGRE SEGURA Y SUS COMPONENTES EN TAL VIRTUD EL MINISTERIO DE SALUD PUBLICA COMO AUTORIDAD SANITARIA NACIONAL TIENE LA RESPONSABILIDAD DE GARANTIZAR EL ACCESO A SANGRE Y COMPONENTES SEGUROS EN CANTIDADES SUFICIENTES PARA QUIEN LOS NECESITE."/>
    <n v="2229524.16"/>
    <n v="2229524.16"/>
    <n v="2229524.16"/>
  </r>
  <r>
    <s v="111000015"/>
    <s v="SUBSE RECTORIA SISTEMA NACIONAL SALUD"/>
    <s v="Viáticos Intervención a territorio para monitoreo de las diferentes gestiones de las Direcciones  de Articulación , Medicamentos, Normatizacion de Talento Humano, Normatizacion, Politicas , Programa Nacional de Sangre , Gerencia de la Calidad del Gasto. "/>
    <n v="9999"/>
    <x v="5"/>
    <s v="000"/>
    <x v="4"/>
    <x v="0"/>
    <x v="0"/>
    <x v="0"/>
    <s v="0000"/>
    <s v="0000"/>
    <s v="GOBERNANZA DE LA SALUD"/>
    <s v="SIN PROYECTO"/>
    <s v="GASTO OPERATIVO DE GOBERNANZA"/>
    <s v="VIATICOS Y SUBSISTENCIAS EN EL INTERIOR"/>
    <s v="RECURSOS FISCALES"/>
    <s v="SIN ORGANISMO"/>
    <s v="SIN CORRELATIVO"/>
    <s v="NO APLICA"/>
    <s v="Garantizar la generación e implementación de estrategias para coordinar y concertar con las instituciones del Sistema Nacional de Salud, la gestión y ejecución de las políticas, normas, convenios, estándares y herramientas técnicas en la red pública y com                                 Coordinar con los niveles desconcentrados, la adecuada gestión relacionada al ámbito de su_x000a_competencia;_x000a_i. Planificar, dirigir, aprobar y evaluar la gestión de la Subsecretaría a su cargo, y asegurar la_x000a_adecuada coordinación con las demás instancias del Ministerio;_x000a_j. Generar y monitorear el cumplimiento de indicadores de gestión e impacto de la_x000a_Subsecretaría a su cargo;"/>
    <s v="Garantizar la generación e implementación de estrategias para coordinar y concertar con las instituciones del Sistema Nacional de Salud, la gestión y ejecución de las políticas, normas, convenios, estándares y herramientas técnicas en la red pública y com                                 Coordinar con los niveles desconcentrados, la adecuada gestión relacionada al ámbito de su_x000a_competencia;_x000a_i. Planificar, dirigir, aprobar y evaluar la gestión de la Subsecretaría a su cargo, y asegurar la_x000a_adecuada coordinación con las demás instancias del Ministerio;_x000a_j. Generar y monitorear el cumplimiento de indicadores de gestión e impacto de la_x000a_Subsecretaría a su cargo;"/>
    <s v="NUEVA"/>
    <m/>
    <m/>
    <s v=""/>
    <s v="06"/>
    <s v="NA"/>
    <s v="NA"/>
    <s v="NO"/>
    <n v="0"/>
    <n v="0"/>
    <n v="0"/>
    <n v="0"/>
    <n v="0"/>
    <n v="0"/>
    <n v="5000"/>
    <n v="0"/>
    <n v="5000"/>
    <n v="0"/>
    <n v="0"/>
    <n v="0"/>
    <n v="0"/>
    <n v="0"/>
    <n v="0"/>
    <n v="0"/>
    <n v="0"/>
    <n v="0"/>
    <n v="0"/>
    <n v="0"/>
    <n v="0"/>
    <n v="0"/>
    <n v="0"/>
    <n v="0"/>
    <n v="0"/>
    <n v="0"/>
    <n v="0"/>
    <n v="0"/>
    <n v="0"/>
    <n v="0"/>
    <n v="0"/>
    <n v="0"/>
    <n v="0"/>
    <n v="0"/>
    <n v="0"/>
    <n v="0"/>
    <n v="5000"/>
    <n v="0"/>
    <n v="5000"/>
    <s v="SE CONSIDERA SALIDAS BIMENSUALES DE ACUERDO A CRONOGRAMAS PARA INTERVENCION "/>
    <s v="SI"/>
    <n v="2"/>
    <n v="6520"/>
    <n v="0"/>
    <n v="0"/>
    <n v="0"/>
    <n v="11520"/>
    <n v="0"/>
    <n v="11520"/>
    <n v="0"/>
    <n v="0"/>
    <n v="0"/>
    <n v="0"/>
    <n v="0"/>
    <n v="0"/>
    <n v="11520"/>
    <n v="0"/>
    <n v="11520"/>
    <n v="0"/>
    <n v="0"/>
    <n v="0"/>
    <n v="0"/>
    <n v="0"/>
    <n v="0"/>
    <n v="0"/>
    <n v="0"/>
    <n v="0"/>
    <n v="0"/>
    <n v="0"/>
    <n v="0"/>
    <n v="0"/>
    <n v="0"/>
    <n v="0"/>
    <n v="0"/>
    <n v="0"/>
    <n v="0"/>
    <n v="0"/>
    <n v="0"/>
    <n v="0"/>
    <n v="0"/>
    <n v="0"/>
    <n v="0"/>
    <n v="0"/>
    <n v="0"/>
    <n v="0"/>
    <n v="11520"/>
    <n v="0"/>
    <n v="11520"/>
    <s v="SI"/>
    <s v="VALIDADO"/>
    <n v="0"/>
    <n v="11520"/>
    <s v="VICEM GOBERNANZA  SALUD"/>
    <s v="SUBSE RECTORIA SISTEMA NACIONAL SALUD"/>
    <s v="PLANTA CENTRAL"/>
    <s v="PICHINCHA"/>
    <s v="QUITO"/>
    <s v="GASTOS OPERATIVOS"/>
    <s v="0"/>
    <s v="GOB"/>
    <s v="CORRIENTE"/>
    <s v="58000003"/>
    <m/>
    <s v="6. Garantizar el  derecho a la salud integral, gratuita y de calidad"/>
    <s v="OE1 Incrementar la efectividad de la Gobernanza en el Sistema Nacional de Salud"/>
    <s v="OE_1"/>
    <m/>
    <n v="11520"/>
    <n v="0"/>
    <n v="0"/>
    <n v="0"/>
    <n v="0"/>
    <s v="53"/>
    <m/>
    <m/>
    <m/>
    <n v="0"/>
    <n v="0"/>
    <n v="0"/>
    <n v="0"/>
    <n v="0"/>
    <n v="0"/>
    <n v="0"/>
    <n v="0"/>
    <n v="0"/>
    <m/>
    <m/>
    <s v="OK"/>
    <s v="OK"/>
    <n v="0"/>
    <s v=""/>
    <n v="0"/>
    <n v="0"/>
    <n v="11520"/>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n v="50720"/>
    <n v="50720"/>
    <n v="50720"/>
  </r>
  <r>
    <s v="111000016"/>
    <s v="SUBSE RECTORIA SISTEMA NACIONAL SALUD"/>
    <s v="Viáticos Intervención a territorio para monitoreo de las diferentes gestiones de las Direcciones  de Articulación , Medicamentos, Normatizacion de Talento Humano, Normatizacion, Politicas , Programa Nacional de Sangre , Gerencia de la Calidad del Gasto. "/>
    <n v="9999"/>
    <x v="5"/>
    <s v="000"/>
    <x v="4"/>
    <x v="0"/>
    <x v="0"/>
    <x v="0"/>
    <s v="0000"/>
    <s v="0000"/>
    <s v="GOBERNANZA DE LA SALUD"/>
    <s v="SIN PROYECTO"/>
    <s v="GASTO OPERATIVO DE GOBERNANZA"/>
    <s v="VIATICOS Y SUBSISTENCIAS EN EL INTERIOR"/>
    <s v="RECURSOS FISCALES"/>
    <s v="SIN ORGANISMO"/>
    <s v="SIN CORRELATIVO"/>
    <s v="NO APLICA"/>
    <s v="Garantizar la generación e implementación de estrategias para coordinar y concertar con las instituciones del Sistema Nacional de Salud, la gestión y ejecución de las políticas, normas, convenios, estándares y herramientas técnicas en la red pública y com                                 Coordinar con los niveles desconcentrados, la adecuada gestión relacionada al ámbito de su_x000a_competencia;_x000a_i. Planificar, dirigir, aprobar y evaluar la gestión de la Subsecretaría a su cargo, y asegurar la_x000a_adecuada coordinación con las demás instancias del Ministerio;_x000a_j. Generar y monitorear el cumplimiento de indicadores de gestión e impacto de la_x000a_Subsecretaría a su cargo;"/>
    <s v="Garantizar la generación e implementación de estrategias para coordinar y concertar con las instituciones del Sistema Nacional de Salud, la gestión y ejecución de las políticas, normas, convenios, estándares y herramientas técnicas en la red pública y com                                 Coordinar con los niveles desconcentrados, la adecuada gestión relacionada al ámbito de su_x000a_competencia;_x000a_i. Planificar, dirigir, aprobar y evaluar la gestión de la Subsecretaría a su cargo, y asegurar la_x000a_adecuada coordinación con las demás instancias del Ministerio;_x000a_j. Generar y monitorear el cumplimiento de indicadores de gestión e impacto de la_x000a_Subsecretaría a su cargo;"/>
    <s v="NUEVA"/>
    <m/>
    <m/>
    <s v=""/>
    <s v="06"/>
    <s v="NA"/>
    <s v="NA"/>
    <s v="NO IDENTIF AREA REQ"/>
    <n v="0"/>
    <n v="0"/>
    <n v="0"/>
    <n v="0"/>
    <n v="0"/>
    <n v="0"/>
    <n v="0"/>
    <n v="0"/>
    <n v="0"/>
    <n v="0"/>
    <n v="0"/>
    <n v="0"/>
    <n v="50720"/>
    <n v="0"/>
    <n v="50720"/>
    <n v="0"/>
    <n v="0"/>
    <n v="0"/>
    <n v="0"/>
    <n v="0"/>
    <n v="0"/>
    <n v="0"/>
    <n v="0"/>
    <n v="0"/>
    <n v="0"/>
    <n v="0"/>
    <n v="0"/>
    <n v="0"/>
    <n v="0"/>
    <n v="0"/>
    <n v="0"/>
    <n v="0"/>
    <n v="0"/>
    <n v="0"/>
    <n v="0"/>
    <n v="0"/>
    <n v="50720"/>
    <n v="0"/>
    <n v="50720"/>
    <s v="SE CONSIDERA SALIDAS BIMENSUALES DE ACUERDO A CRONOGRAMAS PARA INTERVENCION "/>
    <s v="NO"/>
    <n v="2"/>
    <n v="0"/>
    <n v="0"/>
    <n v="50720"/>
    <n v="0"/>
    <n v="0"/>
    <n v="0"/>
    <n v="0"/>
    <n v="0"/>
    <n v="0"/>
    <n v="0"/>
    <n v="0"/>
    <n v="0"/>
    <n v="0"/>
    <n v="0"/>
    <n v="0"/>
    <n v="0"/>
    <n v="0"/>
    <n v="0"/>
    <n v="0"/>
    <n v="0"/>
    <n v="0"/>
    <n v="0"/>
    <n v="0"/>
    <n v="0"/>
    <n v="0"/>
    <n v="0"/>
    <n v="0"/>
    <n v="0"/>
    <n v="0"/>
    <n v="0"/>
    <n v="0"/>
    <n v="0"/>
    <n v="0"/>
    <n v="0"/>
    <n v="0"/>
    <n v="0"/>
    <n v="0"/>
    <n v="0"/>
    <n v="0"/>
    <n v="0"/>
    <n v="0"/>
    <n v="0"/>
    <n v="0"/>
    <n v="0"/>
    <n v="0"/>
    <n v="0"/>
    <s v="NO"/>
    <s v="VALIDADO"/>
    <n v="0"/>
    <n v="0"/>
    <s v="VICEM GOBERNANZA  SALUD"/>
    <s v="SUBSE RECTORIA SISTEMA NACIONAL SALUD"/>
    <s v="PLANTA CENTRAL"/>
    <s v="PICHINCHA"/>
    <s v="QUITO"/>
    <s v="GASTOS OPERATIVOS"/>
    <s v="0"/>
    <s v="GOB"/>
    <s v="CORRIENTE"/>
    <s v="58000003"/>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n v="50720"/>
    <n v="50720"/>
    <n v="50720"/>
  </r>
  <r>
    <s v="111000017"/>
    <s v="SUBSE RECTORIA SISTEMA NACIONAL SALUD"/>
    <s v="Viáticos Intervención a territorio para monitoreo de las diferentes gestiones de las Direcciones  de Articulación , Medicamentos, Normatizacion de Talento Humano, Normatizacion, Politicas , Programa Nacional de Sangre , Gerencia de la Calidad del Gasto. "/>
    <n v="9999"/>
    <x v="5"/>
    <s v="000"/>
    <x v="4"/>
    <x v="0"/>
    <x v="0"/>
    <x v="0"/>
    <s v="0000"/>
    <s v="0000"/>
    <s v="GOBERNANZA DE LA SALUD"/>
    <s v="SIN PROYECTO"/>
    <s v="GASTO OPERATIVO DE GOBERNANZA"/>
    <s v="VIATICOS Y SUBSISTENCIAS EN EL INTERIOR"/>
    <s v="RECURSOS FISCALES"/>
    <s v="SIN ORGANISMO"/>
    <s v="SIN CORRELATIVO"/>
    <s v="NO APLICA"/>
    <s v="Garantizar la generación e implementación de estrategias para coordinar y concertar con las instituciones del Sistema Nacional de Salud, la gestión y ejecución de las políticas, normas, convenios, estándares y herramientas técnicas en la red pública y com                                 Coordinar con los niveles desconcentrados, la adecuada gestión relacionada al ámbito de su_x000a_competencia;_x000a_i. Planificar, dirigir, aprobar y evaluar la gestión de la Subsecretaría a su cargo, y asegurar la_x000a_adecuada coordinación con las demás instancias del Ministerio;_x000a_j. Generar y monitorear el cumplimiento de indicadores de gestión e impacto de la_x000a_Subsecretaría a su cargo;"/>
    <s v="Garantizar la generación e implementación de estrategias para coordinar y concertar con las instituciones del Sistema Nacional de Salud, la gestión y ejecución de las políticas, normas, convenios, estándares y herramientas técnicas en la red pública y com                                 Coordinar con los niveles desconcentrados, la adecuada gestión relacionada al ámbito de su_x000a_competencia;_x000a_i. Planificar, dirigir, aprobar y evaluar la gestión de la Subsecretaría a su cargo, y asegurar la_x000a_adecuada coordinación con las demás instancias del Ministerio;_x000a_j. Generar y monitorear el cumplimiento de indicadores de gestión e impacto de la_x000a_Subsecretaría a su cargo;"/>
    <s v="NUEVA"/>
    <m/>
    <m/>
    <s v=""/>
    <s v="06"/>
    <s v="NA"/>
    <s v="NA"/>
    <s v="NO"/>
    <n v="0"/>
    <n v="0"/>
    <n v="0"/>
    <n v="0"/>
    <n v="0"/>
    <n v="0"/>
    <n v="0"/>
    <n v="0"/>
    <n v="0"/>
    <n v="0"/>
    <n v="0"/>
    <n v="0"/>
    <n v="3000"/>
    <n v="0"/>
    <n v="3000"/>
    <n v="0"/>
    <n v="0"/>
    <n v="0"/>
    <n v="0"/>
    <n v="0"/>
    <n v="0"/>
    <n v="0"/>
    <n v="0"/>
    <n v="0"/>
    <n v="0"/>
    <n v="0"/>
    <n v="0"/>
    <n v="0"/>
    <n v="0"/>
    <n v="0"/>
    <n v="0"/>
    <n v="0"/>
    <n v="0"/>
    <n v="0"/>
    <n v="0"/>
    <n v="0"/>
    <n v="3000"/>
    <n v="0"/>
    <n v="3000"/>
    <s v="CONVALIDACION PAGO VIATICOS 2021"/>
    <s v="SI"/>
    <n v="1"/>
    <n v="0"/>
    <n v="0"/>
    <n v="3000"/>
    <n v="0"/>
    <n v="0"/>
    <n v="0"/>
    <n v="0"/>
    <n v="0"/>
    <n v="0"/>
    <n v="0"/>
    <n v="0"/>
    <n v="0"/>
    <n v="0"/>
    <n v="0"/>
    <n v="0"/>
    <n v="0"/>
    <n v="0"/>
    <n v="0"/>
    <n v="0"/>
    <n v="0"/>
    <n v="0"/>
    <n v="0"/>
    <n v="0"/>
    <n v="0"/>
    <n v="0"/>
    <n v="0"/>
    <n v="0"/>
    <n v="0"/>
    <n v="0"/>
    <n v="0"/>
    <n v="0"/>
    <n v="0"/>
    <n v="0"/>
    <n v="0"/>
    <n v="0"/>
    <n v="0"/>
    <n v="0"/>
    <n v="0"/>
    <n v="0"/>
    <n v="0"/>
    <n v="0"/>
    <n v="0"/>
    <n v="0"/>
    <n v="0"/>
    <n v="0"/>
    <n v="0"/>
    <s v="NO"/>
    <s v="VALIDADO"/>
    <n v="0"/>
    <n v="0"/>
    <s v="VICEM GOBERNANZA  SALUD"/>
    <s v="SUBSE RECTORIA SISTEMA NACIONAL SALUD"/>
    <s v="PLANTA CENTRAL"/>
    <s v="PICHINCHA"/>
    <s v="QUITO"/>
    <s v="GASTOS OPERATIVOS"/>
    <s v="0"/>
    <s v="GOB"/>
    <s v="CORRIENTE"/>
    <s v="58000003"/>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n v="3000"/>
    <n v="3000"/>
    <n v="3000"/>
  </r>
  <r>
    <s v="111000018"/>
    <s v="DIR ARTICULACION RED PUBLICA COMPLEMENTARIA "/>
    <s v="Preasignación para pago de tratamientos oncológicos"/>
    <n v="9999"/>
    <x v="1"/>
    <s v="000"/>
    <x v="0"/>
    <x v="30"/>
    <x v="0"/>
    <x v="5"/>
    <s v="0000"/>
    <s v="0000"/>
    <s v="ADMINISTRACION CENTRAL"/>
    <s v="SIN PROYECTO"/>
    <s v="GASTO OPERATIVO DE PROCESOS ADJETIVOS"/>
    <s v="SERVICIOS MEDICOS HOSPITALARIOS Y COMPLEMENTARIOS"/>
    <s v="RECURSOS PROVENIENTES DE PREASIGNACIONES"/>
    <s v="SIN ORGANISMO"/>
    <s v="SIN CORRELATIVO"/>
    <s v="ONCOLÓGICOS"/>
    <s v="F. REALIZAR LA SUPERVISIÓN A LA APLICACIÓN DEL TARIFARIO DE PRESTACIONES EN LOS PROCESOS DE RECONOCIMIENTO ECONÓMICO PARA EL SISTEMA NACIONAL DE SALUD, EN LA RED PÚBLICA INTEGRAL DE SALUD Y RED PRIVADA COMPLEMENTARIA DE SALUD, A TRAVÉS DE LOS NIVELES DESCONCENTRADOS;"/>
    <s v="5. METODOLOGÍA Y/O LINEAMIENTOS PARA LA PRELACIÓN Y ORDEN DE AUDITORÍA DE LA CALIDAD DE LA FACTURACIÓN DE LOS SERVICIOS DE SALUD Y RECONOCIMIENTO ECONÓMICO DE LAS PRESTACIONES EFECTUADAS EN ESTABLECIMIENTOS DE SALUD DE LA RED PÚBLICA INTEGRAL DE SALUD Y DE LA RED PRIVADA COMPLEMENTARIA. "/>
    <s v="NUEVA"/>
    <m/>
    <s v="OTRO"/>
    <s v="NA"/>
    <s v="06"/>
    <s v="NA"/>
    <s v="NA"/>
    <s v="NO"/>
    <n v="0"/>
    <n v="0"/>
    <n v="0"/>
    <n v="0"/>
    <n v="0"/>
    <n v="0"/>
    <n v="89260857"/>
    <n v="0"/>
    <n v="89260857"/>
    <n v="0"/>
    <n v="0"/>
    <n v="0"/>
    <n v="0"/>
    <n v="0"/>
    <n v="0"/>
    <n v="0"/>
    <n v="0"/>
    <n v="0"/>
    <n v="0"/>
    <n v="0"/>
    <n v="0"/>
    <n v="0"/>
    <n v="0"/>
    <n v="0"/>
    <n v="0"/>
    <n v="0"/>
    <n v="0"/>
    <n v="0"/>
    <n v="0"/>
    <n v="0"/>
    <n v="0"/>
    <n v="0"/>
    <n v="0"/>
    <n v="0"/>
    <n v="0"/>
    <n v="0"/>
    <n v="89260857"/>
    <n v="0"/>
    <n v="89260857"/>
    <m/>
    <s v="SI"/>
    <n v="1"/>
    <n v="0"/>
    <n v="0"/>
    <n v="89260856.900000006"/>
    <n v="0"/>
    <n v="9.9999994039535522E-2"/>
    <n v="0"/>
    <n v="9.9999994039535522E-2"/>
    <n v="0"/>
    <n v="0"/>
    <n v="0"/>
    <n v="0"/>
    <n v="0"/>
    <n v="0"/>
    <n v="0"/>
    <n v="0"/>
    <n v="0"/>
    <n v="0"/>
    <n v="0"/>
    <n v="0"/>
    <n v="0"/>
    <n v="0"/>
    <n v="0"/>
    <n v="0"/>
    <n v="0"/>
    <n v="0"/>
    <n v="0"/>
    <n v="0"/>
    <n v="0"/>
    <n v="0"/>
    <n v="0"/>
    <n v="0"/>
    <n v="0"/>
    <n v="0"/>
    <n v="0"/>
    <n v="0"/>
    <n v="0"/>
    <n v="0"/>
    <n v="0"/>
    <n v="0"/>
    <n v="0"/>
    <n v="9.9999994039535522E-2"/>
    <n v="0"/>
    <n v="9.999999962747097E-2"/>
    <n v="9.9999994039535522E-2"/>
    <n v="0"/>
    <n v="9.9999994039535522E-2"/>
    <s v="SI"/>
    <s v="VALIDADO"/>
    <n v="0"/>
    <n v="0.1"/>
    <s v="VICEM GOBERNANZA  SALUD"/>
    <s v="SUBSE RECTORIA SISTEMA NACIONAL SALUD"/>
    <s v="PLANTA CENTRAL"/>
    <s v="PICHINCHA"/>
    <s v="QUITO"/>
    <s v="RED PÚBLICA Y COMPLEMENTARIA"/>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9.9999994039535522E-2"/>
    <n v="0"/>
    <n v="0"/>
    <n v="0"/>
    <s v="53"/>
    <m/>
    <m/>
    <m/>
    <n v="0"/>
    <n v="0"/>
    <n v="0"/>
    <n v="0"/>
    <n v="0"/>
    <n v="0"/>
    <n v="0"/>
    <n v="0"/>
    <n v="0"/>
    <m/>
    <m/>
    <s v="OK"/>
    <s v="OK"/>
    <n v="0"/>
    <s v=""/>
    <n v="0"/>
    <n v="0"/>
    <n v="0.1"/>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11000019"/>
    <s v="SUBSE RECTORIA SISTEMA NACIONAL SALUD"/>
    <s v="Viáticos Intervención a territorio para monitoreo de las diferentes gestiones de las Direcciones de Articulación , Medicamentos, Normatizacion de Talento Humano, Gerencia de la Calidad del Gasto en el ejercicio fiscal 2021."/>
    <n v="9999"/>
    <x v="5"/>
    <s v="000"/>
    <x v="4"/>
    <x v="12"/>
    <x v="0"/>
    <x v="0"/>
    <s v="0000"/>
    <s v="0000"/>
    <s v="GOBERNANZA DE LA SALUD"/>
    <s v="SIN PROYECTO"/>
    <s v="GASTO OPERATIVO DE GOBERNANZA"/>
    <s v="OBLIGACIONES DE EJERCICIOS ANTERIORES POR EGRESOS"/>
    <s v="RECURSOS FISCALES"/>
    <s v="SIN ORGANISMO"/>
    <s v="SIN CORRELATIVO"/>
    <s v="NO APLICA"/>
    <s v="Garantizar la generación e implementación de estrategias para coordinar y concertar con las instituciones del Sistema Nacional de Salud, la gestión y ejecución de las políticas, normas, convenios, estándares y herramientas técnicas en la red pública y com                                 Coordinar con los niveles desconcentrados, la adecuada gestión relacionada al ámbito de su_x000a_competencia;_x000a_i. Planificar, dirigir, aprobar y evaluar la gestión de la Subsecretaría a su cargo, y asegurar la_x000a_adecuada coordinación con las demás instancias del Ministerio;_x000a_j. Generar y monitorear el cumplimiento de indicadores de gestión e impacto de la_x000a_Subsecretaría a su cargo;"/>
    <s v="Garantizar la generación e implementación de estrategias para coordinar y concertar con las instituciones del Sistema Nacional de Salud, la gestión y ejecución de las políticas, normas, convenios, estándares y herramientas técnicas en la red pública y com                                 Coordinar con los niveles desconcentrados, la adecuada gestión relacionada al ámbito de su_x000a_competencia;_x000a_i. Planificar, dirigir, aprobar y evaluar la gestión de la Subsecretaría a su cargo, y asegurar la_x000a_adecuada coordinación con las demás instancias del Ministerio;_x000a_j. Generar y monitorear el cumplimiento de indicadores de gestión e impacto de la_x000a_Subsecretaría a su cargo;"/>
    <s v="NUEVA"/>
    <m/>
    <m/>
    <s v=""/>
    <s v="06"/>
    <s v="NA"/>
    <s v="NA"/>
    <s v="NO"/>
    <n v="0"/>
    <n v="0"/>
    <n v="0"/>
    <n v="0"/>
    <n v="0"/>
    <n v="0"/>
    <n v="0"/>
    <n v="0"/>
    <n v="0"/>
    <n v="0"/>
    <n v="0"/>
    <n v="0"/>
    <n v="0"/>
    <n v="0"/>
    <n v="0"/>
    <n v="0"/>
    <n v="0"/>
    <n v="0"/>
    <n v="0"/>
    <n v="0"/>
    <n v="0"/>
    <n v="0"/>
    <n v="0"/>
    <n v="0"/>
    <n v="0"/>
    <n v="0"/>
    <n v="0"/>
    <n v="0"/>
    <n v="0"/>
    <n v="0"/>
    <n v="0"/>
    <n v="0"/>
    <n v="0"/>
    <n v="0"/>
    <n v="0"/>
    <n v="0"/>
    <n v="0"/>
    <n v="0"/>
    <n v="0"/>
    <s v="CONVALIDACION PAGO VIATICOS 2021"/>
    <s v="SI"/>
    <n v="1"/>
    <n v="3000"/>
    <n v="0"/>
    <n v="0"/>
    <n v="0"/>
    <n v="3000"/>
    <n v="0"/>
    <n v="3000"/>
    <n v="0"/>
    <n v="0"/>
    <n v="0"/>
    <n v="0"/>
    <n v="0"/>
    <n v="0"/>
    <n v="3000"/>
    <n v="0"/>
    <n v="3000"/>
    <n v="0"/>
    <n v="0"/>
    <n v="0"/>
    <n v="0"/>
    <n v="0"/>
    <n v="0"/>
    <n v="0"/>
    <n v="0"/>
    <n v="0"/>
    <n v="0"/>
    <n v="0"/>
    <n v="0"/>
    <n v="0"/>
    <n v="0"/>
    <n v="0"/>
    <n v="0"/>
    <n v="0"/>
    <n v="0"/>
    <n v="0"/>
    <n v="0"/>
    <n v="0"/>
    <m/>
    <n v="0"/>
    <n v="0"/>
    <n v="0"/>
    <n v="0"/>
    <n v="0"/>
    <n v="3000"/>
    <n v="0"/>
    <n v="3000"/>
    <s v="SI"/>
    <s v="VALIDADO"/>
    <n v="0"/>
    <n v="3000"/>
    <s v="VICEM GOBERNANZA  SALUD"/>
    <s v="SUBSE RECTORIA SISTEMA NACIONAL SALUD"/>
    <s v="PLANTA CENTRAL"/>
    <s v="PICHINCHA"/>
    <s v="QUITO"/>
    <s v="PASIVO AÑOS ANTERIORES"/>
    <s v="0"/>
    <s v="GOB"/>
    <s v="CORRIENTE"/>
    <s v="58000003"/>
    <m/>
    <s v="6. Garantizar el  derecho a la salud integral, gratuita y de calidad"/>
    <s v="OE1 Incrementar la efectividad de la Gobernanza en el Sistema Nacional de Salud"/>
    <s v="OE_1"/>
    <m/>
    <n v="3000"/>
    <n v="0"/>
    <n v="0"/>
    <n v="0"/>
    <n v="0"/>
    <s v="99"/>
    <m/>
    <m/>
    <m/>
    <n v="1155.6399999999999"/>
    <n v="0"/>
    <n v="1155.6399999999999"/>
    <n v="1844.3600000000001"/>
    <n v="0"/>
    <n v="1844.3600000000001"/>
    <n v="1844.3600000000001"/>
    <n v="0"/>
    <n v="1844.3600000000001"/>
    <m/>
    <m/>
    <s v="OK"/>
    <s v="OK"/>
    <n v="0"/>
    <s v="ANTICIPADO"/>
    <n v="0"/>
    <n v="3000"/>
    <n v="0"/>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n v="3000"/>
    <n v="3000"/>
    <n v="3000"/>
  </r>
  <r>
    <s v="111000020"/>
    <s v="SUB GESTION OPERACIONES LOGISTICA SALUD "/>
    <s v="Adquisición de Factor VIII de 500 UI KIT"/>
    <n v="9999"/>
    <x v="5"/>
    <s v="000"/>
    <x v="0"/>
    <x v="16"/>
    <x v="0"/>
    <x v="0"/>
    <s v="0000"/>
    <s v="0000"/>
    <s v="GOBERNANZA DE LA SALUD"/>
    <s v="SIN PROYECTO"/>
    <s v="APROVISIONAMIENTO DE COMPONENTES SANGUINEOS"/>
    <s v="MEDICAMENTOS"/>
    <s v="RECURSOS FISCALES"/>
    <s v="SIN ORGANISMO"/>
    <s v="SIN CORRELATIVO"/>
    <s v="PROGRAMA NACIONAL DE SANGRE"/>
    <s v="Garantizar la generación e implementación de estrategias para coordinar y concertar con las_x000a_instituciones del Sistema Nacional de Salud, la gestión y ejecución de las políticas, normas,_x000a_convenios, estándares y herramientas técnicas en la red pública y complementaria de los_x000a_diferentes niveles territoriales que respondan a las demandas de la población"/>
    <s v="Garantizar la generación e implementación de estrategias para coordinar y concertar con las_x000a_instituciones del Sistema Nacional de Salud, la gestión y ejecución de las políticas, normas,_x000a_convenios, estándares y herramientas técnicas en la red pública y complementaria de los_x000a_diferentes niveles territoriales que respondan a las demandas de la población"/>
    <s v="NUEVA"/>
    <m/>
    <s v="REGIMEN ESPECIAL"/>
    <n v="10"/>
    <s v="02"/>
    <s v="NA"/>
    <s v="NA"/>
    <s v="SI"/>
    <n v="0"/>
    <n v="0"/>
    <n v="0"/>
    <n v="0"/>
    <n v="0"/>
    <n v="0"/>
    <m/>
    <n v="0"/>
    <n v="0"/>
    <n v="0"/>
    <n v="0"/>
    <n v="0"/>
    <n v="0"/>
    <n v="0"/>
    <n v="0"/>
    <n v="0"/>
    <n v="0"/>
    <n v="0"/>
    <n v="0"/>
    <n v="0"/>
    <n v="0"/>
    <n v="0"/>
    <n v="0"/>
    <n v="0"/>
    <n v="0"/>
    <n v="0"/>
    <n v="0"/>
    <n v="0"/>
    <n v="0"/>
    <n v="0"/>
    <n v="0"/>
    <n v="0"/>
    <n v="0"/>
    <n v="0"/>
    <n v="0"/>
    <n v="0"/>
    <n v="0"/>
    <n v="0"/>
    <n v="0"/>
    <s v="MEDICAMENTOS PARA TRATAMIENTO DE PACIENTES QUE PADECEN DE HEMOFILIA, CONSIDERADOS COMO ENFERMEDADES RARAS Y HUERFANAS"/>
    <s v="SI"/>
    <n v="1"/>
    <n v="4305158.4400000004"/>
    <n v="0"/>
    <n v="2.8200000002980232"/>
    <n v="0"/>
    <n v="4305155.62"/>
    <n v="0"/>
    <n v="4305155.62"/>
    <n v="0"/>
    <n v="0"/>
    <n v="0"/>
    <n v="0"/>
    <n v="0"/>
    <n v="0"/>
    <n v="0"/>
    <n v="0"/>
    <n v="0"/>
    <n v="0"/>
    <n v="0"/>
    <n v="0"/>
    <n v="0"/>
    <n v="0"/>
    <n v="0"/>
    <n v="0"/>
    <n v="0"/>
    <n v="0"/>
    <n v="0"/>
    <n v="0"/>
    <n v="0"/>
    <n v="0"/>
    <n v="0"/>
    <n v="0"/>
    <n v="0"/>
    <n v="0"/>
    <n v="0"/>
    <n v="4305155.62"/>
    <n v="0"/>
    <n v="4305155.62"/>
    <n v="0"/>
    <n v="0"/>
    <n v="0"/>
    <n v="0"/>
    <n v="0"/>
    <n v="0"/>
    <n v="4305155.62"/>
    <n v="0"/>
    <n v="4305155.62"/>
    <s v="SI"/>
    <s v="VALIDADO"/>
    <n v="0"/>
    <n v="4305155.62"/>
    <s v="VICEM ATENCION INTEGRAL SALUD"/>
    <s v="SUB GESTION OPERACIONES LOGISTICA SALUD "/>
    <s v="PLANTA CENTRAL"/>
    <s v="PICHINCHA"/>
    <s v="QUITO"/>
    <s v="MEDICAMENTOS Y DISPOSITIVOS MÉDICOS"/>
    <s v="0"/>
    <s v="GOB"/>
    <s v="CORRIENTE"/>
    <s v="58000001"/>
    <m/>
    <s v="6. Garantizar el  derecho a la salud integral, gratuita y de calidad"/>
    <s v="OE1 Incrementar la efectividad de la Gobernanza en el Sistema Nacional de Salud"/>
    <s v="OE_1"/>
    <m/>
    <n v="4305156.62"/>
    <n v="-1"/>
    <n v="0"/>
    <n v="0"/>
    <n v="0"/>
    <s v="53"/>
    <s v="SI"/>
    <s v="REF PAC 002:_x000a_ELIMINACIÓN, INCLUSIÓN"/>
    <m/>
    <n v="0"/>
    <n v="0"/>
    <n v="0"/>
    <n v="4305156.62"/>
    <n v="0"/>
    <n v="4305156.62"/>
    <n v="0"/>
    <n v="0"/>
    <n v="0"/>
    <m/>
    <m/>
    <s v="REVISAR"/>
    <s v="REVISAR"/>
    <n v="0"/>
    <s v=""/>
    <s v="Existe una diferencia de $1 dólar"/>
    <n v="4305156.62"/>
    <n v="-1"/>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ES PRIORIDAD NACIONAL LA DISPONIBILIDAD DE SANGRE SEGURA Y SUS COMPONENTES EN TAL VIRTUD EL MINISTERIO DE SALUD PUBLICA COMO AUTORIDAD SANITARIA NACIONAL TIENE LA RESPONSABILIDAD DE GARANTIZAR EL ACCESO A SANGRE Y COMPONENTES SEGUROS EN CANTIDADES SUFICIENTES PARA QUIEN LOS NECESITE."/>
    <n v="2229524.16"/>
    <n v="2229524.16"/>
    <n v="2229524.16"/>
  </r>
  <r>
    <s v="111000021"/>
    <s v="SUB GESTION OPERACIONES LOGISTICA SALUD "/>
    <s v="Aprovisionamiento de componentes sanguíneos "/>
    <n v="9999"/>
    <x v="5"/>
    <s v="000"/>
    <x v="0"/>
    <x v="16"/>
    <x v="0"/>
    <x v="0"/>
    <s v="0000"/>
    <s v="0000"/>
    <s v="GOBERNANZA DE LA SALUD"/>
    <s v="SIN PROYECTO"/>
    <s v="APROVISIONAMIENTO DE COMPONENTES SANGUINEOS"/>
    <s v="MEDICAMENTOS"/>
    <s v="RECURSOS FISCALES"/>
    <s v="SIN ORGANISMO"/>
    <s v="SIN CORRELATIVO"/>
    <s v="PROGRAMA NACIONAL DE SANGRE"/>
    <s v="Garantizar la generación e implementación de estrategias para coordinar y concertar con las instituciones del Sistema Nacional de Salud, la gestión y ejecución de las políticas, normas,_x000a_convenios, estándares y herramientas técnicas en la red pública y complementaria de los_x000a_diferentes niveles territoriales que respondan a las demandas de la población"/>
    <s v="Garantizar la generación e implementación de estrategias para coordinar y concertar con las_x000a_instituciones del Sistema Nacional de Salud, la gestión y ejecución de las políticas, normas,_x000a_convenios, estándares y herramientas técnicas en la red pública y complementaria de los_x000a_diferentes niveles territoriales que respondan a las demandas de la población"/>
    <s v="NUEVA"/>
    <m/>
    <m/>
    <s v=""/>
    <s v="02"/>
    <s v="NA"/>
    <s v="NA"/>
    <s v="SI"/>
    <n v="0"/>
    <n v="0"/>
    <n v="0"/>
    <n v="0"/>
    <n v="0"/>
    <n v="0"/>
    <n v="0"/>
    <n v="0"/>
    <n v="0"/>
    <n v="0"/>
    <n v="0"/>
    <n v="0"/>
    <n v="0"/>
    <n v="0"/>
    <n v="0"/>
    <n v="0"/>
    <n v="0"/>
    <n v="0"/>
    <n v="0"/>
    <n v="0"/>
    <n v="0"/>
    <n v="0"/>
    <n v="0"/>
    <n v="0"/>
    <n v="0"/>
    <n v="0"/>
    <n v="0"/>
    <n v="0"/>
    <n v="0"/>
    <n v="0"/>
    <n v="0"/>
    <n v="0"/>
    <n v="0"/>
    <n v="0"/>
    <n v="0"/>
    <n v="0"/>
    <n v="0"/>
    <n v="0"/>
    <n v="0"/>
    <s v="MEDICAMENTOS PARA TRATAMIENTO DE PACIENTES QUE PADECEN DE HEMOFILIA, CONSIDERADOS COMO ENFERMEDADES RARAS Y HUERFANAS"/>
    <s v="NO"/>
    <n v="1"/>
    <n v="5906781.4800000004"/>
    <n v="0"/>
    <n v="0"/>
    <n v="0"/>
    <n v="5906781.4800000004"/>
    <n v="0"/>
    <n v="5906781.4800000004"/>
    <n v="0"/>
    <n v="0"/>
    <n v="0"/>
    <n v="0"/>
    <n v="0"/>
    <n v="0"/>
    <n v="0"/>
    <n v="0"/>
    <n v="0"/>
    <n v="0"/>
    <n v="0"/>
    <n v="0"/>
    <n v="0"/>
    <n v="0"/>
    <n v="0"/>
    <n v="0"/>
    <n v="0"/>
    <n v="0"/>
    <n v="0"/>
    <n v="0"/>
    <n v="0"/>
    <n v="1156781.48"/>
    <n v="0"/>
    <n v="1156781.48"/>
    <n v="950000"/>
    <n v="0"/>
    <n v="950000"/>
    <n v="950000"/>
    <n v="0"/>
    <n v="950000"/>
    <n v="1900000"/>
    <n v="0"/>
    <n v="1900000"/>
    <n v="950000"/>
    <n v="0"/>
    <n v="950000"/>
    <n v="5906781.4800000004"/>
    <n v="0"/>
    <n v="5906781.4800000004"/>
    <s v="SI"/>
    <s v="VALIDADO"/>
    <n v="0"/>
    <n v="5906781.4800000004"/>
    <s v="VICEM ATENCION INTEGRAL SALUD"/>
    <s v="SUB GESTION OPERACIONES LOGISTICA SALUD "/>
    <s v="PLANTA CENTRAL"/>
    <s v="PICHINCHA"/>
    <s v="QUITO"/>
    <s v="MEDICAMENTOS Y DISPOSITIVOS MÉDICOS"/>
    <s v="0"/>
    <s v="GOB"/>
    <s v="CORRIENTE"/>
    <s v="58000001"/>
    <m/>
    <s v="6. Garantizar el  derecho a la salud integral, gratuita y de calidad"/>
    <s v="OE1 Incrementar la efectividad de la Gobernanza en el Sistema Nacional de Salud"/>
    <s v="OE_1"/>
    <m/>
    <n v="5906781.4800000004"/>
    <n v="0"/>
    <n v="0"/>
    <n v="0"/>
    <n v="0"/>
    <s v="53"/>
    <m/>
    <m/>
    <m/>
    <n v="3848225.2600000007"/>
    <n v="0"/>
    <n v="3848225.2600000007"/>
    <n v="2058556.22"/>
    <n v="0"/>
    <n v="2058556.22"/>
    <n v="2058541.02"/>
    <n v="0"/>
    <n v="2058541.02"/>
    <m/>
    <m/>
    <s v="OK"/>
    <s v="OK"/>
    <n v="0"/>
    <s v="ANTICIPADO"/>
    <n v="0"/>
    <n v="5906781.4800000004"/>
    <n v="0"/>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ES PRIORIDAD NACIONAL LA DISPONIBILIDAD DE SANGRE SEGURA Y SUS COMPONENTES EN TAL VIRTUD EL MINISTERIO DE SALUD PUBLICA COMO AUTORIDAD SANITARIA NACIONAL TIENE LA RESPONSABILIDAD DE GARANTIZAR EL ACCESO A SANGRE Y COMPONENTES SEGUROS EN CANTIDADES SUFICIENTES PARA QUIEN LOS NECESITE."/>
    <m/>
    <m/>
    <m/>
  </r>
  <r>
    <s v="111000022"/>
    <s v="SUB GESTION OPERACIONES LOGISTICA SALUD "/>
    <s v="Adquisición de Factor IX de 250 UI KIT "/>
    <n v="9999"/>
    <x v="5"/>
    <s v="000"/>
    <x v="0"/>
    <x v="16"/>
    <x v="0"/>
    <x v="0"/>
    <s v="0000"/>
    <s v="0000"/>
    <s v="GOBERNANZA DE LA SALUD"/>
    <s v="SIN PROYECTO"/>
    <s v="APROVISIONAMIENTO DE COMPONENTES SANGUINEOS"/>
    <s v="MEDICAMENTOS"/>
    <s v="RECURSOS FISCALES"/>
    <s v="SIN ORGANISMO"/>
    <s v="SIN CORRELATIVO"/>
    <s v="PROGRAMA NACIONAL DE SANGRE"/>
    <s v="Garantizar la generación e implementación de estrategias para coordinar y concertar con las instituciones del Sistema Nacional de Salud, la gestión y ejecución de las políticas, normas, convenios, estándares y herramientas técnicas en la red pública y com"/>
    <s v="Garantizar la generación e implementación de estrategias para coordinar y concertar con las instituciones del Sistema Nacional de Salud, la gestión y ejecución de las políticas, normas, convenios, estándares y herramientas técnicas en la red pública y com"/>
    <s v="NUEVA"/>
    <m/>
    <s v="SUBASTA INVERSA"/>
    <n v="44"/>
    <s v="02"/>
    <s v="NA"/>
    <s v="NA"/>
    <s v="SI"/>
    <n v="0"/>
    <n v="0"/>
    <n v="0"/>
    <n v="0"/>
    <n v="0"/>
    <n v="0"/>
    <n v="0"/>
    <n v="0"/>
    <n v="0"/>
    <n v="0"/>
    <n v="0"/>
    <n v="0"/>
    <n v="0"/>
    <n v="0"/>
    <n v="0"/>
    <n v="0"/>
    <n v="0"/>
    <n v="0"/>
    <n v="0"/>
    <n v="0"/>
    <n v="0"/>
    <n v="0"/>
    <n v="0"/>
    <n v="0"/>
    <n v="0"/>
    <n v="0"/>
    <n v="0"/>
    <n v="0"/>
    <n v="0"/>
    <n v="0"/>
    <n v="0"/>
    <n v="0"/>
    <n v="0"/>
    <n v="0"/>
    <n v="0"/>
    <n v="0"/>
    <n v="0"/>
    <n v="0"/>
    <n v="0"/>
    <s v="MEDICAMENTOS PARA TRATAMIENTO DE PACIENTES QUE PADECEN DE HEMOFILIA, CONSIDERADOS COMO ENFERMEDADES RARAS Y HUERFANAS"/>
    <s v="SI"/>
    <n v="1"/>
    <n v="247420"/>
    <n v="0"/>
    <n v="24742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EDICAMENTOS Y DISPOSITIVOS MÉDICOS"/>
    <s v="0"/>
    <s v="GOB"/>
    <s v="CORRIENTE"/>
    <s v="58000001"/>
    <m/>
    <s v="6. Garantizar el  derecho a la salud integral, gratuita y de calidad"/>
    <s v="OE1 Incrementar la efectividad de la Gobernanza en el Sistema Nacional de Salud"/>
    <s v="OE_1"/>
    <m/>
    <n v="0"/>
    <n v="0"/>
    <n v="0"/>
    <n v="0"/>
    <n v="0"/>
    <s v="53"/>
    <s v="SI"/>
    <m/>
    <m/>
    <n v="0"/>
    <n v="0"/>
    <n v="0"/>
    <n v="0"/>
    <n v="0"/>
    <n v="0"/>
    <n v="0"/>
    <n v="0"/>
    <n v="0"/>
    <m/>
    <m/>
    <s v="OK"/>
    <s v="OK"/>
    <s v=""/>
    <s v=""/>
    <n v="0"/>
    <n v="0"/>
    <n v="0"/>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ES PRIORIDAD NACIONAL LA DISPONIBILIDAD DE SANGRE SEGURA Y SUS COMPONENTES EN TAL VIRTUD EL MINISTERIO DE SALUD PUBLICA COMO AUTORIDAD SANITARIA NACIONAL TIENE LA RESPONSABILIDAD DE GARANTIZAR EL ACCESO A SANGRE Y COMPONENTES SEGUROS EN CANTIDADES SUFICIENTES PARA QUIEN LOS NECESITE."/>
    <m/>
    <m/>
    <m/>
  </r>
  <r>
    <s v="111001001"/>
    <s v="DIR POLITICAS NORMATIVIDAD MODELAMIENTO SALUD"/>
    <s v="Adquisición de libros para la actualización del Tarifario Nacional"/>
    <n v="9999"/>
    <x v="5"/>
    <s v="000"/>
    <x v="4"/>
    <x v="39"/>
    <x v="0"/>
    <x v="0"/>
    <s v="0000"/>
    <s v="0000"/>
    <s v="GOBERNANZA DE LA SALUD"/>
    <s v="SIN PROYECTO"/>
    <s v="GASTO OPERATIVO DE GOBERNANZA"/>
    <s v="LIBROS Y COLECCIONES"/>
    <s v="RECURSOS FISCALES"/>
    <s v="SIN ORGANISMO"/>
    <s v="SIN CORRELATIVO"/>
    <s v="NO APLICA"/>
    <s v="No aplica porque el Tarifario se traslada a la Dirección de Sostenibilidad"/>
    <s v="No aplica porque el Tarifario se traslada a la Dirección de Sostenibilidad"/>
    <s v="NUEVA"/>
    <m/>
    <m/>
    <s v=""/>
    <s v="06"/>
    <s v="NA"/>
    <s v="NA"/>
    <s v="NO IDENTIF AREA REQ"/>
    <n v="0"/>
    <n v="0"/>
    <n v="0"/>
    <n v="0"/>
    <n v="0"/>
    <n v="0"/>
    <n v="3000"/>
    <n v="0"/>
    <n v="3000"/>
    <n v="0"/>
    <n v="0"/>
    <n v="0"/>
    <n v="0"/>
    <n v="0"/>
    <n v="0"/>
    <n v="0"/>
    <n v="0"/>
    <n v="0"/>
    <n v="0"/>
    <n v="0"/>
    <n v="0"/>
    <n v="0"/>
    <n v="0"/>
    <n v="0"/>
    <n v="0"/>
    <n v="0"/>
    <n v="0"/>
    <n v="0"/>
    <n v="0"/>
    <n v="0"/>
    <n v="0"/>
    <n v="0"/>
    <n v="0"/>
    <n v="0"/>
    <n v="0"/>
    <n v="0"/>
    <n v="3000"/>
    <n v="0"/>
    <n v="3000"/>
    <m/>
    <s v="SI"/>
    <n v="1"/>
    <n v="0"/>
    <n v="0"/>
    <n v="3000"/>
    <n v="0"/>
    <n v="0"/>
    <n v="0"/>
    <n v="0"/>
    <n v="0"/>
    <n v="0"/>
    <n v="0"/>
    <n v="0"/>
    <n v="0"/>
    <n v="0"/>
    <n v="0"/>
    <n v="0"/>
    <n v="0"/>
    <n v="0"/>
    <n v="0"/>
    <n v="0"/>
    <n v="0"/>
    <n v="0"/>
    <n v="0"/>
    <n v="0"/>
    <n v="0"/>
    <n v="0"/>
    <n v="0"/>
    <n v="0"/>
    <n v="0"/>
    <n v="0"/>
    <n v="0"/>
    <n v="0"/>
    <n v="0"/>
    <n v="0"/>
    <n v="0"/>
    <n v="0"/>
    <n v="0"/>
    <n v="0"/>
    <n v="0"/>
    <n v="0"/>
    <n v="0"/>
    <n v="0"/>
    <n v="0"/>
    <n v="0"/>
    <n v="0"/>
    <n v="0"/>
    <n v="0"/>
    <s v="NO"/>
    <s v="VALIDADO"/>
    <n v="0"/>
    <n v="0"/>
    <s v="VICEM GOBERNANZA  SALUD"/>
    <s v="SUBSE RECTORIA SISTEMA NACIONAL SALUD"/>
    <s v="PLANTA CENTRAL"/>
    <s v="PICHINCHA"/>
    <s v="QUITO"/>
    <s v="GASTOS OPERATIVOS"/>
    <s v="0"/>
    <s v="GOB"/>
    <s v="CORRIENTE"/>
    <s v="58000003"/>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n v="3000"/>
    <n v="3000"/>
    <n v="3000"/>
  </r>
  <r>
    <s v="111001002"/>
    <s v="DIR POLITICAS NORMATIVIDAD MODELAMIENTO SALUD"/>
    <s v="Consultoría, Asesoría e Investigación especializada para planes y/o políticas, modelo estratégico, y Tarifario de Prestaciones "/>
    <n v="9999"/>
    <x v="5"/>
    <s v="000"/>
    <x v="4"/>
    <x v="3"/>
    <x v="0"/>
    <x v="0"/>
    <s v="0000"/>
    <s v="0000"/>
    <s v="GOBERNANZA DE LA SALUD"/>
    <s v="SIN PROYECTO"/>
    <s v="GASTO OPERATIVO DE GOBERNANZA"/>
    <s v="CONSULTORIA ASESORIA E INVESTIGACION ESPECIALIZADA"/>
    <s v="RECURSOS FISCALES"/>
    <s v="SIN ORGANISMO"/>
    <s v="SIN CORRELATIVO"/>
    <s v="NO APLICA"/>
    <s v="a. Desarrollar propuestas de política pública, proyectos de ley, planes, programas, proyectos,_x000a_herramientas y/o instrumentos técnicos con lineamientos/estrategias que permitan la gestión,_x000a_organización y funcionamiento de las partes interesadas del Sistema Nacional de Salud;"/>
    <s v="GESTIÓN DE ELABORACIÓN Y SEGUIMIENTO DE POLÍTICAS 2. Propuesta de políticas públicas para el desarrollo y ordenamiento del Sistema Nacional de Salud."/>
    <s v="NUEVA"/>
    <m/>
    <m/>
    <s v=""/>
    <s v="06"/>
    <s v="NA"/>
    <s v="NA"/>
    <s v="NO IDENTIF AREA REQ"/>
    <n v="0"/>
    <n v="0"/>
    <n v="0"/>
    <n v="0"/>
    <n v="0"/>
    <n v="0"/>
    <n v="0"/>
    <n v="0"/>
    <n v="0"/>
    <n v="0"/>
    <n v="0"/>
    <n v="0"/>
    <n v="30000"/>
    <n v="0"/>
    <n v="30000"/>
    <n v="0"/>
    <n v="0"/>
    <n v="0"/>
    <n v="0"/>
    <n v="0"/>
    <n v="0"/>
    <n v="0"/>
    <n v="0"/>
    <n v="0"/>
    <n v="0"/>
    <n v="0"/>
    <n v="0"/>
    <n v="0"/>
    <n v="0"/>
    <n v="0"/>
    <n v="0"/>
    <n v="0"/>
    <n v="0"/>
    <n v="0"/>
    <n v="0"/>
    <n v="0"/>
    <n v="30000"/>
    <n v="0"/>
    <n v="30000"/>
    <m/>
    <s v="SI"/>
    <n v="1"/>
    <n v="0"/>
    <n v="0"/>
    <n v="3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SE RECTORIA SISTEMA NACIONAL SALUD"/>
    <s v="PLANTA CENTRAL"/>
    <s v="PICHINCHA"/>
    <s v="QUITO"/>
    <s v="GASTOS OPERATIVOS"/>
    <s v="0"/>
    <s v="GOB"/>
    <s v="CORRIENTE"/>
    <s v="58000003"/>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n v="40000"/>
    <n v="35000"/>
    <n v="30000"/>
  </r>
  <r>
    <s v="111001003"/>
    <s v="DIR POLITICAS NORMATIVIDAD MODELAMIENTO SALUD"/>
    <s v="Materiales Didácticos (publicación del Plan Decenal de Salud )"/>
    <n v="9999"/>
    <x v="5"/>
    <s v="000"/>
    <x v="4"/>
    <x v="18"/>
    <x v="0"/>
    <x v="0"/>
    <s v="0000"/>
    <s v="0000"/>
    <s v="GOBERNANZA DE LA SALUD"/>
    <s v="SIN PROYECTO"/>
    <s v="GASTO OPERATIVO DE GOBERNANZA"/>
    <s v="MATERIALES DIDACTICOS"/>
    <s v="RECURSOS FISCALES"/>
    <s v="SIN ORGANISMO"/>
    <s v="SIN CORRELATIVO"/>
    <s v="NO APLICA"/>
    <s v="c. Formalizar y revisar las propuestas de polìticas públicas, proyectos de ley, modelos estratégicos en salud, normas y otros instrumentos normativos de salud para el desarrollo y organización del Sistema Nacional de Salud "/>
    <s v="1. Plan Estratégico en Salud para el Sistema Nacional de Salud"/>
    <s v="NUEVA"/>
    <m/>
    <m/>
    <s v=""/>
    <s v="02"/>
    <s v="NA"/>
    <s v="NA"/>
    <s v="NO IDENTIF AREA REQ"/>
    <n v="0"/>
    <n v="0"/>
    <n v="0"/>
    <n v="0"/>
    <n v="0"/>
    <n v="0"/>
    <n v="2000"/>
    <n v="0"/>
    <n v="2000"/>
    <n v="0"/>
    <n v="0"/>
    <n v="0"/>
    <n v="0"/>
    <n v="0"/>
    <n v="0"/>
    <n v="0"/>
    <n v="0"/>
    <n v="0"/>
    <n v="0"/>
    <n v="0"/>
    <n v="0"/>
    <n v="0"/>
    <n v="0"/>
    <n v="0"/>
    <n v="0"/>
    <n v="0"/>
    <n v="0"/>
    <n v="0"/>
    <n v="0"/>
    <n v="0"/>
    <n v="0"/>
    <n v="0"/>
    <n v="0"/>
    <n v="0"/>
    <n v="0"/>
    <n v="0"/>
    <n v="2000"/>
    <n v="0"/>
    <n v="2000"/>
    <m/>
    <s v="SI"/>
    <n v="1"/>
    <n v="0"/>
    <n v="0"/>
    <n v="2000"/>
    <n v="0"/>
    <n v="0"/>
    <n v="0"/>
    <n v="0"/>
    <n v="0"/>
    <n v="0"/>
    <n v="0"/>
    <n v="0"/>
    <n v="0"/>
    <n v="0"/>
    <n v="0"/>
    <n v="0"/>
    <n v="0"/>
    <n v="0"/>
    <n v="0"/>
    <n v="0"/>
    <n v="0"/>
    <n v="0"/>
    <n v="0"/>
    <n v="0"/>
    <n v="0"/>
    <n v="0"/>
    <n v="0"/>
    <n v="0"/>
    <n v="0"/>
    <n v="0"/>
    <n v="0"/>
    <n v="0"/>
    <n v="0"/>
    <n v="0"/>
    <n v="0"/>
    <n v="0"/>
    <n v="0"/>
    <n v="0"/>
    <n v="0"/>
    <n v="0"/>
    <n v="0"/>
    <n v="0"/>
    <n v="0"/>
    <n v="0"/>
    <n v="0"/>
    <n v="0"/>
    <n v="0"/>
    <s v="NO"/>
    <s v="VALIDADO"/>
    <n v="0"/>
    <n v="0"/>
    <s v="VICEM GOBERNANZA  SALUD"/>
    <s v="SUBSE RECTORIA SISTEMA NACIONAL SALUD"/>
    <s v="PLANTA CENTRAL"/>
    <s v="PICHINCHA"/>
    <s v="QUITO"/>
    <s v="GASTOS OPERATIVOS"/>
    <s v="0"/>
    <s v="GOB"/>
    <s v="CORRIENTE"/>
    <s v="58000003"/>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n v="10000"/>
    <n v="9000"/>
    <n v="8000"/>
  </r>
  <r>
    <s v="111001004"/>
    <s v="DIR POLITICAS NORMATIVIDAD MODELAMIENTO SALUD"/>
    <s v="Materiales Didácticos (publicación del Plan Decenal de Salud )"/>
    <n v="9999"/>
    <x v="5"/>
    <s v="000"/>
    <x v="4"/>
    <x v="18"/>
    <x v="0"/>
    <x v="0"/>
    <s v="0000"/>
    <s v="0000"/>
    <s v="GOBERNANZA DE LA SALUD"/>
    <s v="SIN PROYECTO"/>
    <s v="GASTO OPERATIVO DE GOBERNANZA"/>
    <s v="MATERIALES DIDACTICOS"/>
    <s v="RECURSOS FISCALES"/>
    <s v="SIN ORGANISMO"/>
    <s v="SIN CORRELATIVO"/>
    <s v="NO APLICA"/>
    <s v="c. Formalizar y revisar las propuestas de polìticas públicas, proyectos de ley, modelos estratégicos en salud, normas y otros instrumentos normativos de salud para el desarrollo y organización del Sistema Nacional de Salud "/>
    <s v="1. Plan Estratégico en Salud para el Sistema Nacional de Salud"/>
    <s v="NUEVA"/>
    <m/>
    <m/>
    <s v=""/>
    <s v="02"/>
    <s v="NA"/>
    <s v="NA"/>
    <s v="NO IDENTIF AREA REQ"/>
    <n v="0"/>
    <n v="0"/>
    <n v="0"/>
    <n v="0"/>
    <n v="0"/>
    <n v="0"/>
    <n v="0"/>
    <n v="0"/>
    <n v="0"/>
    <n v="0"/>
    <n v="0"/>
    <n v="0"/>
    <n v="8000"/>
    <n v="0"/>
    <n v="8000"/>
    <n v="0"/>
    <n v="0"/>
    <n v="0"/>
    <n v="0"/>
    <n v="0"/>
    <n v="0"/>
    <n v="0"/>
    <n v="0"/>
    <n v="0"/>
    <n v="0"/>
    <n v="0"/>
    <n v="0"/>
    <n v="0"/>
    <n v="0"/>
    <n v="0"/>
    <n v="0"/>
    <n v="0"/>
    <n v="0"/>
    <n v="0"/>
    <n v="0"/>
    <n v="0"/>
    <n v="8000"/>
    <n v="0"/>
    <n v="8000"/>
    <m/>
    <s v="NO"/>
    <n v="1"/>
    <n v="0"/>
    <n v="0"/>
    <n v="8000"/>
    <n v="0"/>
    <n v="0"/>
    <n v="0"/>
    <n v="0"/>
    <n v="0"/>
    <n v="0"/>
    <n v="0"/>
    <n v="0"/>
    <n v="0"/>
    <n v="0"/>
    <n v="0"/>
    <n v="0"/>
    <n v="0"/>
    <n v="0"/>
    <n v="0"/>
    <n v="0"/>
    <n v="0"/>
    <n v="0"/>
    <n v="0"/>
    <n v="0"/>
    <n v="0"/>
    <n v="0"/>
    <n v="0"/>
    <n v="0"/>
    <n v="0"/>
    <n v="0"/>
    <n v="0"/>
    <n v="0"/>
    <n v="0"/>
    <n v="0"/>
    <n v="0"/>
    <n v="0"/>
    <n v="0"/>
    <n v="0"/>
    <n v="0"/>
    <n v="0"/>
    <n v="0"/>
    <n v="0"/>
    <n v="0"/>
    <n v="0"/>
    <n v="0"/>
    <n v="0"/>
    <n v="0"/>
    <s v="NO"/>
    <s v="VALIDADO"/>
    <n v="0"/>
    <n v="0"/>
    <s v="VICEM GOBERNANZA  SALUD"/>
    <s v="SUBSE RECTORIA SISTEMA NACIONAL SALUD"/>
    <s v="PLANTA CENTRAL"/>
    <s v="PICHINCHA"/>
    <s v="QUITO"/>
    <s v="GASTOS OPERATIVOS"/>
    <s v="0"/>
    <s v="GOB"/>
    <s v="CORRIENTE"/>
    <s v="58000003"/>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n v="10000"/>
    <n v="9000"/>
    <n v="8000"/>
  </r>
  <r>
    <s v="111003001"/>
    <s v="DIR POLITICAS NORMATIVIDAD MODELAMIENTO SALUD"/>
    <s v="Adquisición del Número Estándar Internacional del Libro - ISBN"/>
    <n v="9999"/>
    <x v="5"/>
    <s v="000"/>
    <x v="0"/>
    <x v="40"/>
    <x v="0"/>
    <x v="0"/>
    <s v="0000"/>
    <s v="0000"/>
    <s v="GOBERNANZA DE LA SALUD"/>
    <s v="SIN PROYECTO"/>
    <s v="APROVISIONAMIENTO DE COMPONENTES SANGUINEOS"/>
    <s v="MEMBRECIAS"/>
    <s v="RECURSOS FISCALES"/>
    <s v="SIN ORGANISMO"/>
    <s v="SIN CORRELATIVO"/>
    <s v="NO APLICA"/>
    <s v="b. Desarrollar, revisar, evaluar y proponer las normas técnicas, reglamentos, manuales, protocolos_x000a_clínicos, guías de práctica clínica y otras normativas para el SistemaNacional de Salud, acorde_x000a_a los lineamientos y prioridades estratégicas establecidas."/>
    <s v="GESTIÓN DE DOCUMENTOS NORMATIVOS DEL SISTEMA NACIONAL DE SALUD 2. Normas técnicas, reglamentos, manuales, protocolos clínicos, guías de práctica clínica y otras "/>
    <s v="NUEVA"/>
    <m/>
    <m/>
    <s v=""/>
    <s v="06"/>
    <s v="NA"/>
    <s v="NA"/>
    <s v="NO IDENTIF AREA REQ"/>
    <n v="0"/>
    <n v="0"/>
    <n v="0"/>
    <n v="0"/>
    <n v="0"/>
    <n v="0"/>
    <n v="2500"/>
    <n v="0"/>
    <n v="2500"/>
    <n v="0"/>
    <n v="0"/>
    <n v="0"/>
    <n v="0"/>
    <n v="0"/>
    <n v="0"/>
    <n v="0"/>
    <n v="0"/>
    <n v="0"/>
    <n v="0"/>
    <n v="0"/>
    <n v="0"/>
    <n v="0"/>
    <n v="0"/>
    <n v="0"/>
    <n v="0"/>
    <n v="0"/>
    <n v="0"/>
    <n v="0"/>
    <n v="0"/>
    <n v="0"/>
    <n v="0"/>
    <n v="0"/>
    <n v="0"/>
    <n v="0"/>
    <n v="0"/>
    <n v="0"/>
    <n v="2500"/>
    <n v="0"/>
    <n v="2500"/>
    <m/>
    <s v="SI"/>
    <n v="1"/>
    <n v="2500"/>
    <n v="0"/>
    <n v="5000"/>
    <n v="0"/>
    <n v="0"/>
    <n v="0"/>
    <n v="0"/>
    <n v="0"/>
    <n v="0"/>
    <n v="0"/>
    <n v="0"/>
    <n v="0"/>
    <n v="0"/>
    <n v="0"/>
    <n v="0"/>
    <n v="0"/>
    <n v="0"/>
    <n v="0"/>
    <n v="0"/>
    <n v="0"/>
    <n v="0"/>
    <n v="0"/>
    <n v="0"/>
    <n v="0"/>
    <n v="0"/>
    <n v="0"/>
    <n v="0"/>
    <n v="0"/>
    <n v="0"/>
    <n v="0"/>
    <n v="0"/>
    <n v="0"/>
    <n v="0"/>
    <n v="0"/>
    <n v="0"/>
    <n v="0"/>
    <n v="0"/>
    <n v="0"/>
    <n v="0"/>
    <n v="0"/>
    <n v="0"/>
    <n v="0"/>
    <n v="0"/>
    <n v="0"/>
    <n v="0"/>
    <n v="0"/>
    <s v="NO"/>
    <s v="VALIDADO"/>
    <n v="0"/>
    <n v="0"/>
    <s v="VICEM GOBERNANZA  SALUD"/>
    <s v="SUBSE RECTORIA SISTEMA NACIONAL SALUD"/>
    <s v="PLANTA CENTRAL"/>
    <s v="PICHINCHA"/>
    <s v="QUITO"/>
    <s v="GASTOS OPERATIVOS"/>
    <s v="0"/>
    <s v="GOB"/>
    <s v="CORRIENTE"/>
    <s v="58000001"/>
    <m/>
    <s v="6. Garantizar el  derecho a la salud integral, gratuita y de calidad"/>
    <s v="OE1 Incrementar la efectividad de la Gobernanza en el Sistema Nacional de Salud"/>
    <s v="OE_1"/>
    <m/>
    <n v="0"/>
    <n v="0"/>
    <n v="0"/>
    <n v="0"/>
    <n v="0"/>
    <s v="53"/>
    <m/>
    <m/>
    <m/>
    <n v="0"/>
    <n v="0"/>
    <n v="0"/>
    <n v="0"/>
    <n v="0"/>
    <n v="0"/>
    <n v="0"/>
    <n v="0"/>
    <n v="0"/>
    <m/>
    <m/>
    <s v="OK"/>
    <s v="OK"/>
    <s v=""/>
    <s v=""/>
    <n v="0"/>
    <n v="0"/>
    <n v="0"/>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ES PRIORIDAD NACIONAL LA DISPONIBILIDAD DE SANGRE SEGURA Y SUS COMPONENTES EN TAL VIRTUD EL MINISTERIO DE SALUD PUBLICA COMO AUTORIDAD SANITARIA NACIONAL TIENE LA RESPONSABILIDAD DE GARANTIZAR EL ACCESO A SANGRE Y COMPONENTES SEGUROS EN CANTIDADES SUFICIENTES PARA QUIEN LOS NECESITE."/>
    <n v="2500"/>
    <n v="2000"/>
    <n v="1800"/>
  </r>
  <r>
    <s v="111004001"/>
    <s v="DIR FORTALECIMIENTO PROFESIONAL CARRERA SANITARIA"/>
    <s v="Formación de Taps"/>
    <n v="9999"/>
    <x v="2"/>
    <s v="000"/>
    <x v="1"/>
    <x v="41"/>
    <x v="0"/>
    <x v="0"/>
    <s v="0000"/>
    <s v="0000"/>
    <s v="PREVENCION Y PROMOCION DE LA SALUD"/>
    <s v="SIN PROYECTO"/>
    <s v="DESNUTRICION INFANTIL CONTROL NIÑO SANO"/>
    <s v="BECAS Y AYUDAS ECONOMICAS"/>
    <s v="RECURSOS FISCALES"/>
    <s v="SIN ORGANISMO"/>
    <s v="SIN CORRELATIVO"/>
    <s v="Presupuesto por Resultados"/>
    <s v="d) Desarrollar e implementar estrategias de vinculación con instancias académicas nacionales e internacionales para programas de capacitación, entrenamiento, formación y evaluación de los profesionales de la salud, en coordinación con la Dirección de Cooperación y Relaciones Internacionales, y/o instancias institucionales competentes"/>
    <s v="1 )Propuestas para el fortalecimiento y funcionamiento de redes académicas de profesiones de la salud para su formación, capacitación y mejoramiento continuo de la calidad."/>
    <s v="NUEVA"/>
    <m/>
    <s v="OTRO"/>
    <s v="NA"/>
    <s v="07"/>
    <s v="NA"/>
    <s v="NA"/>
    <s v="NO IDENTIF AREA REQ"/>
    <n v="0"/>
    <n v="0"/>
    <n v="0"/>
    <n v="0"/>
    <n v="0"/>
    <n v="0"/>
    <n v="8691240"/>
    <n v="0"/>
    <n v="8691240"/>
    <n v="0"/>
    <n v="0"/>
    <n v="0"/>
    <n v="0"/>
    <n v="0"/>
    <n v="0"/>
    <n v="0"/>
    <n v="0"/>
    <n v="0"/>
    <n v="0"/>
    <n v="0"/>
    <n v="0"/>
    <n v="0"/>
    <n v="0"/>
    <n v="0"/>
    <n v="0"/>
    <n v="0"/>
    <n v="0"/>
    <n v="0"/>
    <n v="0"/>
    <n v="0"/>
    <n v="0"/>
    <n v="0"/>
    <n v="0"/>
    <n v="0"/>
    <n v="0"/>
    <n v="0"/>
    <n v="8691240"/>
    <n v="0"/>
    <n v="8691240"/>
    <s v="Programa de formación para 1150 TAPS"/>
    <s v="SI"/>
    <n v="1"/>
    <n v="0"/>
    <n v="0"/>
    <n v="8691240"/>
    <n v="0"/>
    <n v="0"/>
    <n v="0"/>
    <n v="0"/>
    <n v="0"/>
    <n v="0"/>
    <n v="0"/>
    <n v="0"/>
    <n v="0"/>
    <n v="0"/>
    <n v="0"/>
    <n v="0"/>
    <n v="0"/>
    <n v="0"/>
    <n v="0"/>
    <n v="0"/>
    <n v="0"/>
    <n v="0"/>
    <n v="0"/>
    <n v="0"/>
    <n v="0"/>
    <n v="0"/>
    <n v="0"/>
    <n v="0"/>
    <n v="0"/>
    <n v="0"/>
    <n v="0"/>
    <n v="0"/>
    <n v="0"/>
    <n v="0"/>
    <n v="0"/>
    <n v="0"/>
    <n v="0"/>
    <n v="0"/>
    <m/>
    <n v="0"/>
    <n v="0"/>
    <m/>
    <n v="0"/>
    <n v="0"/>
    <n v="0"/>
    <n v="0"/>
    <n v="0"/>
    <s v="NO"/>
    <s v="VALIDADO"/>
    <n v="0"/>
    <n v="0"/>
    <s v="VICEM GOBERNANZA  SALUD"/>
    <s v="SUBSE RECTORIA SISTEMA NACIONAL SALUD"/>
    <s v="PLANTA CENTRAL"/>
    <s v="PICHINCHA"/>
    <s v="QUITO"/>
    <s v="TRANSFERENCIAS "/>
    <s v="0"/>
    <s v="PROM"/>
    <s v="CORRIENTE"/>
    <s v="55000005"/>
    <m/>
    <s v="6. Garantizar el  derecho a la salud integral, gratuita y de calidad"/>
    <s v="OE3 Incrementar la promoción de la salud en la población a través de los estilos de vida"/>
    <s v="OE_3"/>
    <m/>
    <n v="0"/>
    <n v="0"/>
    <n v="0"/>
    <n v="0"/>
    <n v="0"/>
    <s v="58"/>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8691240"/>
    <n v="0"/>
    <n v="0"/>
  </r>
  <r>
    <s v="111004002"/>
    <s v="DIR FORTALECIMIENTO PROFESIONAL CARRERA SANITARIA"/>
    <s v="CONVENIO ESPECIFICO DE COOPERACION INTERINSTITUCIONAL ENTRE EL MINISTERIO DE SALUD PUBLICA Y LA UNIVERSIDAD DE CUENCA PARA EL DESARROLLO DE LA MAESTRIA EN ENFERMERIA FAMILIAR EN CALIDAD DE AUTOFINANCAIADO "/>
    <n v="9999"/>
    <x v="5"/>
    <s v="000"/>
    <x v="3"/>
    <x v="14"/>
    <x v="0"/>
    <x v="0"/>
    <s v="0000"/>
    <s v="0000"/>
    <s v="GOBERNANZA DE LA SALUD"/>
    <s v="SIN PROYECTO"/>
    <s v="PRESTACIONES DE SALUD ENFERMEDADES RARAS CATASTROFICAS OTRAS ESPECIALES"/>
    <s v=""/>
    <s v="RECURSOS FISCALES"/>
    <s v="SIN ORGANISMO"/>
    <s v="SIN CORRELATIVO"/>
    <s v="NO APLICA"/>
    <s v="a)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2) 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n v="0"/>
    <n v="0"/>
    <n v="0"/>
    <n v="0"/>
    <n v="0"/>
    <n v="0"/>
    <n v="0"/>
    <n v="0"/>
    <n v="0"/>
    <n v="0"/>
    <n v="0"/>
    <n v="0"/>
    <n v="0"/>
    <n v="0"/>
    <n v="0"/>
    <n v="0"/>
    <n v="0"/>
    <n v="0"/>
    <n v="0"/>
    <n v="0"/>
    <n v="0"/>
    <n v="0"/>
    <n v="0"/>
    <n v="0"/>
    <n v="0"/>
    <n v="0"/>
    <n v="0"/>
    <n v="0"/>
    <n v="0"/>
    <n v="0"/>
    <n v="0"/>
    <n v="0"/>
    <n v="0"/>
    <n v="0"/>
    <n v="0"/>
    <n v="0"/>
    <n v="0"/>
    <n v="0"/>
    <n v="0"/>
    <m/>
    <m/>
    <m/>
    <n v="0"/>
    <n v="0"/>
    <n v="0"/>
    <n v="0"/>
    <n v="0"/>
    <n v="0"/>
    <n v="0"/>
    <n v="0"/>
    <n v="0"/>
    <n v="0"/>
    <n v="0"/>
    <n v="0"/>
    <n v="0"/>
    <n v="0"/>
    <n v="0"/>
    <n v="0"/>
    <n v="0"/>
    <n v="0"/>
    <n v="0"/>
    <n v="0"/>
    <n v="0"/>
    <n v="0"/>
    <n v="0"/>
    <n v="0"/>
    <n v="0"/>
    <n v="0"/>
    <n v="0"/>
    <n v="0"/>
    <n v="0"/>
    <n v="0"/>
    <n v="0"/>
    <n v="0"/>
    <n v="0"/>
    <n v="0"/>
    <n v="0"/>
    <n v="0"/>
    <n v="0"/>
    <n v="0"/>
    <n v="0"/>
    <n v="0"/>
    <n v="0"/>
    <n v="0"/>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03"/>
    <s v="DIR FORTALECIMIENTO PROFESIONAL CARRERA SANITARIA"/>
    <s v="CONVENIO ESPECIFICO DE COOPERACION INTERINSTITUCIONAL ENTRE EL MINISTERIO DE SALUD PUBLICA Y LA UNIVERSIDAD DE CUENCA PARA EL DESARROLLO DE LA MAESTRIA EN NUTRICION Y DIETETICA EN CALIDAD DE AUTOFINANCAIADO "/>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n v="0"/>
    <n v="0"/>
    <n v="0"/>
    <n v="0"/>
    <n v="0"/>
    <n v="0"/>
    <n v="0"/>
    <n v="0"/>
    <n v="0"/>
    <n v="0"/>
    <n v="0"/>
    <n v="0"/>
    <n v="0"/>
    <n v="0"/>
    <n v="0"/>
    <n v="0"/>
    <n v="0"/>
    <n v="0"/>
    <n v="0"/>
    <n v="0"/>
    <n v="0"/>
    <n v="0"/>
    <n v="0"/>
    <n v="0"/>
    <n v="0"/>
    <n v="0"/>
    <n v="0"/>
    <n v="0"/>
    <n v="0"/>
    <n v="0"/>
    <n v="0"/>
    <n v="0"/>
    <n v="0"/>
    <n v="0"/>
    <n v="0"/>
    <n v="0"/>
    <n v="0"/>
    <n v="0"/>
    <n v="0"/>
    <m/>
    <m/>
    <m/>
    <n v="0"/>
    <n v="0"/>
    <n v="0"/>
    <n v="0"/>
    <n v="0"/>
    <n v="0"/>
    <n v="0"/>
    <n v="0"/>
    <n v="0"/>
    <n v="0"/>
    <n v="0"/>
    <n v="0"/>
    <n v="0"/>
    <n v="0"/>
    <n v="0"/>
    <n v="0"/>
    <n v="0"/>
    <n v="0"/>
    <n v="0"/>
    <n v="0"/>
    <n v="0"/>
    <n v="0"/>
    <n v="0"/>
    <n v="0"/>
    <n v="0"/>
    <n v="0"/>
    <n v="0"/>
    <n v="0"/>
    <n v="0"/>
    <n v="0"/>
    <n v="0"/>
    <n v="0"/>
    <n v="0"/>
    <n v="0"/>
    <n v="0"/>
    <n v="0"/>
    <n v="0"/>
    <n v="0"/>
    <n v="0"/>
    <n v="0"/>
    <n v="0"/>
    <n v="0"/>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04"/>
    <s v="DIR FORTALECIMIENTO PROFESIONAL CARRERA SANITARIA"/>
    <s v="CONVENIO ESPECIFICO DE COOPERACION INTERINSTITUCIONAL ENTRE EL MINISTERIO DE SALUD PUBLICA Y LA UNIVERSIDAD DE CUENCA PARA EL DESARROLLO DE PROGRAMAS DE ESPECIALIZACIONES MÉDICAS EN CALIDAD DE AUTOFINANCAIADO "/>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n v="0"/>
    <n v="0"/>
    <n v="0"/>
    <n v="0"/>
    <n v="0"/>
    <n v="0"/>
    <n v="0"/>
    <n v="0"/>
    <n v="0"/>
    <n v="0"/>
    <n v="0"/>
    <n v="0"/>
    <n v="0"/>
    <n v="0"/>
    <n v="0"/>
    <n v="0"/>
    <n v="0"/>
    <n v="0"/>
    <n v="0"/>
    <n v="0"/>
    <n v="0"/>
    <n v="0"/>
    <n v="0"/>
    <n v="0"/>
    <n v="0"/>
    <n v="0"/>
    <n v="0"/>
    <n v="0"/>
    <n v="0"/>
    <n v="0"/>
    <n v="0"/>
    <n v="0"/>
    <n v="0"/>
    <n v="0"/>
    <n v="0"/>
    <n v="0"/>
    <n v="0"/>
    <n v="0"/>
    <n v="0"/>
    <m/>
    <m/>
    <m/>
    <n v="0"/>
    <n v="0"/>
    <n v="0"/>
    <n v="0"/>
    <n v="0"/>
    <n v="0"/>
    <n v="0"/>
    <n v="0"/>
    <n v="0"/>
    <n v="0"/>
    <n v="0"/>
    <n v="0"/>
    <n v="0"/>
    <n v="0"/>
    <n v="0"/>
    <n v="0"/>
    <n v="0"/>
    <n v="0"/>
    <n v="0"/>
    <n v="0"/>
    <n v="0"/>
    <n v="0"/>
    <n v="0"/>
    <n v="0"/>
    <n v="0"/>
    <n v="0"/>
    <n v="0"/>
    <n v="0"/>
    <n v="0"/>
    <n v="0"/>
    <n v="0"/>
    <n v="0"/>
    <n v="0"/>
    <n v="0"/>
    <n v="0"/>
    <n v="0"/>
    <n v="0"/>
    <n v="0"/>
    <n v="0"/>
    <n v="0"/>
    <n v="0"/>
    <n v="0"/>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05"/>
    <s v="DIR FORTALECIMIENTO PROFESIONAL CARRERA SANITARIA"/>
    <s v="CONVENIO MARCO DE COOPERACION INTERINSTITUCIONAL ENTRE EL MINISTERIO DE SALUD PUBLICA Y LA UNIVERSIDAD BOLIVARIANA DEL ECUADOR "/>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n v="0"/>
    <n v="0"/>
    <n v="0"/>
    <n v="0"/>
    <n v="0"/>
    <n v="0"/>
    <n v="0"/>
    <n v="0"/>
    <n v="0"/>
    <n v="0"/>
    <n v="0"/>
    <n v="0"/>
    <n v="0"/>
    <n v="0"/>
    <n v="0"/>
    <n v="0"/>
    <n v="0"/>
    <n v="0"/>
    <n v="0"/>
    <n v="0"/>
    <n v="0"/>
    <n v="0"/>
    <n v="0"/>
    <n v="0"/>
    <n v="0"/>
    <n v="0"/>
    <n v="0"/>
    <n v="0"/>
    <n v="0"/>
    <n v="0"/>
    <n v="0"/>
    <n v="0"/>
    <n v="0"/>
    <n v="0"/>
    <n v="0"/>
    <n v="0"/>
    <n v="0"/>
    <n v="0"/>
    <n v="0"/>
    <m/>
    <m/>
    <m/>
    <n v="0"/>
    <n v="0"/>
    <n v="0"/>
    <n v="0"/>
    <n v="0"/>
    <n v="0"/>
    <n v="0"/>
    <n v="0"/>
    <n v="0"/>
    <n v="0"/>
    <n v="0"/>
    <n v="0"/>
    <n v="0"/>
    <n v="0"/>
    <n v="0"/>
    <n v="0"/>
    <n v="0"/>
    <n v="0"/>
    <n v="0"/>
    <n v="0"/>
    <n v="0"/>
    <n v="0"/>
    <n v="0"/>
    <n v="0"/>
    <n v="0"/>
    <n v="0"/>
    <n v="0"/>
    <n v="0"/>
    <n v="0"/>
    <n v="0"/>
    <n v="0"/>
    <n v="0"/>
    <n v="0"/>
    <n v="0"/>
    <n v="0"/>
    <n v="0"/>
    <n v="0"/>
    <n v="0"/>
    <n v="0"/>
    <n v="0"/>
    <n v="0"/>
    <n v="0"/>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06"/>
    <s v="DIR FORTALECIMIENTO PROFESIONAL CARRERA SANITARIA"/>
    <s v="CONVENIO MARCO DE COOPERACION INTERINSTITUCIONAL ENTRE EL MINISTERIO DE SALUD PUBLICA Y LA UNIVERSIDAD NACIONAL DE LOJA "/>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n v="0"/>
    <n v="0"/>
    <n v="0"/>
    <n v="0"/>
    <n v="0"/>
    <n v="0"/>
    <n v="0"/>
    <n v="0"/>
    <n v="0"/>
    <n v="0"/>
    <n v="0"/>
    <n v="0"/>
    <n v="0"/>
    <n v="0"/>
    <n v="0"/>
    <n v="0"/>
    <n v="0"/>
    <n v="0"/>
    <n v="0"/>
    <n v="0"/>
    <n v="0"/>
    <n v="0"/>
    <n v="0"/>
    <n v="0"/>
    <n v="0"/>
    <n v="0"/>
    <n v="0"/>
    <n v="0"/>
    <n v="0"/>
    <n v="0"/>
    <n v="0"/>
    <n v="0"/>
    <n v="0"/>
    <n v="0"/>
    <n v="0"/>
    <n v="0"/>
    <n v="0"/>
    <n v="0"/>
    <n v="0"/>
    <m/>
    <m/>
    <m/>
    <n v="0"/>
    <n v="0"/>
    <n v="0"/>
    <n v="0"/>
    <n v="0"/>
    <n v="0"/>
    <n v="0"/>
    <n v="0"/>
    <n v="0"/>
    <n v="0"/>
    <n v="0"/>
    <n v="0"/>
    <n v="0"/>
    <n v="0"/>
    <n v="0"/>
    <n v="0"/>
    <n v="0"/>
    <n v="0"/>
    <n v="0"/>
    <n v="0"/>
    <n v="0"/>
    <n v="0"/>
    <n v="0"/>
    <n v="0"/>
    <n v="0"/>
    <n v="0"/>
    <n v="0"/>
    <n v="0"/>
    <n v="0"/>
    <n v="0"/>
    <n v="0"/>
    <n v="0"/>
    <n v="0"/>
    <n v="0"/>
    <n v="0"/>
    <n v="0"/>
    <n v="0"/>
    <n v="0"/>
    <n v="0"/>
    <n v="0"/>
    <n v="0"/>
    <n v="0"/>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07"/>
    <s v="DIR FORTALECIMIENTO PROFESIONAL CARRERA SANITARIA"/>
    <s v="CONVENIO MARCO DE COOPERACION INTERINSTITUCIONAL ENTRE EL MINISTERIO DE SALUD PUBLICA Y LA PONTIFICIA UNIVERSIDAD CATOLICA DEL ECUADOR "/>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n v="0"/>
    <n v="0"/>
    <n v="0"/>
    <n v="0"/>
    <n v="0"/>
    <n v="0"/>
    <n v="0"/>
    <n v="0"/>
    <n v="0"/>
    <n v="0"/>
    <n v="0"/>
    <n v="0"/>
    <n v="0"/>
    <n v="0"/>
    <n v="0"/>
    <n v="0"/>
    <n v="0"/>
    <n v="0"/>
    <n v="0"/>
    <n v="0"/>
    <n v="0"/>
    <n v="0"/>
    <n v="0"/>
    <n v="0"/>
    <n v="0"/>
    <n v="0"/>
    <n v="0"/>
    <n v="0"/>
    <n v="0"/>
    <n v="0"/>
    <n v="0"/>
    <n v="0"/>
    <n v="0"/>
    <n v="0"/>
    <n v="0"/>
    <n v="0"/>
    <n v="0"/>
    <n v="0"/>
    <n v="0"/>
    <m/>
    <m/>
    <m/>
    <n v="0"/>
    <n v="0"/>
    <n v="0"/>
    <n v="0"/>
    <n v="0"/>
    <n v="0"/>
    <n v="0"/>
    <n v="0"/>
    <n v="0"/>
    <n v="0"/>
    <n v="0"/>
    <n v="0"/>
    <n v="0"/>
    <n v="0"/>
    <n v="0"/>
    <n v="0"/>
    <n v="0"/>
    <n v="0"/>
    <n v="0"/>
    <n v="0"/>
    <n v="0"/>
    <n v="0"/>
    <n v="0"/>
    <n v="0"/>
    <n v="0"/>
    <n v="0"/>
    <n v="0"/>
    <n v="0"/>
    <n v="0"/>
    <n v="0"/>
    <n v="0"/>
    <n v="0"/>
    <n v="0"/>
    <n v="0"/>
    <n v="0"/>
    <n v="0"/>
    <n v="0"/>
    <n v="0"/>
    <n v="0"/>
    <n v="0"/>
    <n v="0"/>
    <n v="0"/>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08"/>
    <s v="DIR FORTALECIMIENTO PROFESIONAL CARRERA SANITARIA"/>
    <s v="CONVENIO MARCO DE COOPERACION INTERINSTITUCIONAL ENTRE EL MINISTERIO DE SALUD PUBLICA Y LA ESCUELA SUPERIOR POLITECNICA DE CHIMBORAZO "/>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n v="0"/>
    <n v="0"/>
    <n v="0"/>
    <n v="0"/>
    <n v="0"/>
    <n v="0"/>
    <n v="0"/>
    <n v="0"/>
    <n v="0"/>
    <n v="0"/>
    <n v="0"/>
    <n v="0"/>
    <n v="0"/>
    <n v="0"/>
    <n v="0"/>
    <n v="0"/>
    <n v="0"/>
    <n v="0"/>
    <n v="0"/>
    <n v="0"/>
    <n v="0"/>
    <n v="0"/>
    <n v="0"/>
    <n v="0"/>
    <n v="0"/>
    <n v="0"/>
    <n v="0"/>
    <n v="0"/>
    <n v="0"/>
    <n v="0"/>
    <n v="0"/>
    <n v="0"/>
    <n v="0"/>
    <n v="0"/>
    <n v="0"/>
    <n v="0"/>
    <n v="0"/>
    <n v="0"/>
    <n v="0"/>
    <m/>
    <m/>
    <m/>
    <n v="0"/>
    <n v="0"/>
    <n v="0"/>
    <n v="0"/>
    <n v="0"/>
    <n v="0"/>
    <n v="0"/>
    <n v="0"/>
    <n v="0"/>
    <n v="0"/>
    <n v="0"/>
    <n v="0"/>
    <n v="0"/>
    <n v="0"/>
    <n v="0"/>
    <n v="0"/>
    <n v="0"/>
    <n v="0"/>
    <n v="0"/>
    <n v="0"/>
    <n v="0"/>
    <n v="0"/>
    <n v="0"/>
    <n v="0"/>
    <n v="0"/>
    <n v="0"/>
    <n v="0"/>
    <n v="0"/>
    <n v="0"/>
    <n v="0"/>
    <n v="0"/>
    <n v="0"/>
    <n v="0"/>
    <n v="0"/>
    <n v="0"/>
    <n v="0"/>
    <n v="0"/>
    <n v="0"/>
    <n v="0"/>
    <n v="0"/>
    <n v="0"/>
    <n v="0"/>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09"/>
    <s v="DIR FORTALECIMIENTO PROFESIONAL CARRERA SANITARIA"/>
    <s v="CONVENIO MARCO DE COOPERACION INTERINSTITUCIONAL ENTRE EL MINISTERIO DE SALUD PUBLICA Y LA UNIVERSIDAD TECNICA DEL NORTE"/>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n v="0"/>
    <n v="0"/>
    <n v="0"/>
    <n v="0"/>
    <n v="0"/>
    <n v="0"/>
    <n v="0"/>
    <n v="0"/>
    <n v="0"/>
    <n v="0"/>
    <n v="0"/>
    <n v="0"/>
    <n v="0"/>
    <n v="0"/>
    <n v="0"/>
    <n v="0"/>
    <n v="0"/>
    <n v="0"/>
    <n v="0"/>
    <n v="0"/>
    <n v="0"/>
    <n v="0"/>
    <n v="0"/>
    <n v="0"/>
    <n v="0"/>
    <n v="0"/>
    <n v="0"/>
    <n v="0"/>
    <n v="0"/>
    <n v="0"/>
    <n v="0"/>
    <n v="0"/>
    <n v="0"/>
    <n v="0"/>
    <n v="0"/>
    <n v="0"/>
    <n v="0"/>
    <n v="0"/>
    <n v="0"/>
    <m/>
    <m/>
    <m/>
    <n v="0"/>
    <n v="0"/>
    <n v="0"/>
    <n v="0"/>
    <n v="0"/>
    <n v="0"/>
    <n v="0"/>
    <n v="0"/>
    <n v="0"/>
    <n v="0"/>
    <n v="0"/>
    <n v="0"/>
    <n v="0"/>
    <n v="0"/>
    <n v="0"/>
    <n v="0"/>
    <n v="0"/>
    <n v="0"/>
    <n v="0"/>
    <n v="0"/>
    <n v="0"/>
    <n v="0"/>
    <n v="0"/>
    <n v="0"/>
    <n v="0"/>
    <n v="0"/>
    <n v="0"/>
    <n v="0"/>
    <n v="0"/>
    <n v="0"/>
    <n v="0"/>
    <n v="0"/>
    <n v="0"/>
    <n v="0"/>
    <n v="0"/>
    <n v="0"/>
    <n v="0"/>
    <n v="0"/>
    <n v="0"/>
    <n v="0"/>
    <n v="0"/>
    <n v="0"/>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10"/>
    <s v="DIR FORTALECIMIENTO PROFESIONAL CARRERA SANITARIA"/>
    <s v="CONVENIO MARCO DE COOPERACION INTERINSTITUCIONAL ENTRE EL MINISTERIO DE SALUD PUBLICA Y LA UNIVERSIDAD DE GUAYAQUIL "/>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n v="0"/>
    <n v="0"/>
    <n v="0"/>
    <n v="0"/>
    <n v="0"/>
    <n v="0"/>
    <n v="0"/>
    <n v="0"/>
    <n v="0"/>
    <n v="0"/>
    <n v="0"/>
    <n v="0"/>
    <n v="0"/>
    <n v="0"/>
    <n v="0"/>
    <n v="0"/>
    <n v="0"/>
    <n v="0"/>
    <n v="0"/>
    <n v="0"/>
    <n v="0"/>
    <n v="0"/>
    <n v="0"/>
    <n v="0"/>
    <n v="0"/>
    <n v="0"/>
    <n v="0"/>
    <n v="0"/>
    <n v="0"/>
    <n v="0"/>
    <n v="0"/>
    <n v="0"/>
    <n v="0"/>
    <n v="0"/>
    <n v="0"/>
    <n v="0"/>
    <n v="0"/>
    <n v="0"/>
    <n v="0"/>
    <m/>
    <m/>
    <m/>
    <n v="0"/>
    <n v="0"/>
    <n v="0"/>
    <n v="0"/>
    <n v="0"/>
    <n v="0"/>
    <n v="0"/>
    <n v="0"/>
    <n v="0"/>
    <n v="0"/>
    <n v="0"/>
    <n v="0"/>
    <n v="0"/>
    <n v="0"/>
    <n v="0"/>
    <n v="0"/>
    <n v="0"/>
    <n v="0"/>
    <n v="0"/>
    <n v="0"/>
    <n v="0"/>
    <n v="0"/>
    <n v="0"/>
    <n v="0"/>
    <n v="0"/>
    <n v="0"/>
    <n v="0"/>
    <n v="0"/>
    <n v="0"/>
    <n v="0"/>
    <n v="0"/>
    <n v="0"/>
    <n v="0"/>
    <n v="0"/>
    <n v="0"/>
    <n v="0"/>
    <n v="0"/>
    <n v="0"/>
    <n v="0"/>
    <n v="0"/>
    <n v="0"/>
    <n v="0"/>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11"/>
    <s v="DIR FORTALECIMIENTO PROFESIONAL CARRERA SANITARIA"/>
    <s v="CONVENIO MARCO DE COOPERACION INTERINSTITUCIONAL ENTRE EL MINISTERIO DE SALUD PUBLICA Y LA UNIVERSIDAD NACIONAL DE CHIMBORAZO "/>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n v="0"/>
    <n v="0"/>
    <n v="0"/>
    <n v="0"/>
    <n v="0"/>
    <n v="0"/>
    <n v="0"/>
    <n v="0"/>
    <n v="0"/>
    <n v="0"/>
    <n v="0"/>
    <n v="0"/>
    <n v="0"/>
    <n v="0"/>
    <n v="0"/>
    <n v="0"/>
    <n v="0"/>
    <n v="0"/>
    <n v="0"/>
    <n v="0"/>
    <n v="0"/>
    <n v="0"/>
    <n v="0"/>
    <n v="0"/>
    <n v="0"/>
    <n v="0"/>
    <n v="0"/>
    <n v="0"/>
    <n v="0"/>
    <n v="0"/>
    <n v="0"/>
    <n v="0"/>
    <n v="0"/>
    <n v="0"/>
    <n v="0"/>
    <n v="0"/>
    <n v="0"/>
    <n v="0"/>
    <n v="0"/>
    <m/>
    <m/>
    <m/>
    <n v="0"/>
    <n v="0"/>
    <n v="0"/>
    <n v="0"/>
    <n v="0"/>
    <n v="0"/>
    <n v="0"/>
    <n v="0"/>
    <n v="0"/>
    <n v="0"/>
    <n v="0"/>
    <n v="0"/>
    <n v="0"/>
    <n v="0"/>
    <n v="0"/>
    <n v="0"/>
    <n v="0"/>
    <n v="0"/>
    <n v="0"/>
    <n v="0"/>
    <n v="0"/>
    <n v="0"/>
    <n v="0"/>
    <n v="0"/>
    <n v="0"/>
    <n v="0"/>
    <n v="0"/>
    <n v="0"/>
    <n v="0"/>
    <n v="0"/>
    <n v="0"/>
    <n v="0"/>
    <n v="0"/>
    <n v="0"/>
    <n v="0"/>
    <n v="0"/>
    <n v="0"/>
    <n v="0"/>
    <n v="0"/>
    <n v="0"/>
    <n v="0"/>
    <n v="0"/>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12"/>
    <s v="DIR FORTALECIMIENTO PROFESIONAL CARRERA SANITARIA"/>
    <s v="CONVENIO MARCO DE COOPERACION INTERINSTITUCIONAL ENTRE EL MINISTERIO DE SALUD PUBLICA Y LA UNIVERSIDAD CATOLICA DE CUENCA "/>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n v="0"/>
    <n v="0"/>
    <n v="0"/>
    <n v="0"/>
    <n v="0"/>
    <n v="0"/>
    <n v="0"/>
    <n v="0"/>
    <n v="0"/>
    <n v="0"/>
    <n v="0"/>
    <n v="0"/>
    <n v="0"/>
    <n v="0"/>
    <n v="0"/>
    <n v="0"/>
    <n v="0"/>
    <n v="0"/>
    <n v="0"/>
    <n v="0"/>
    <n v="0"/>
    <n v="0"/>
    <n v="0"/>
    <n v="0"/>
    <n v="0"/>
    <n v="0"/>
    <n v="0"/>
    <n v="0"/>
    <n v="0"/>
    <n v="0"/>
    <n v="0"/>
    <n v="0"/>
    <n v="0"/>
    <n v="0"/>
    <n v="0"/>
    <n v="0"/>
    <n v="0"/>
    <n v="0"/>
    <n v="0"/>
    <m/>
    <m/>
    <m/>
    <n v="0"/>
    <n v="0"/>
    <n v="0"/>
    <n v="0"/>
    <n v="0"/>
    <n v="0"/>
    <n v="0"/>
    <n v="0"/>
    <n v="0"/>
    <n v="0"/>
    <n v="0"/>
    <n v="0"/>
    <n v="0"/>
    <n v="0"/>
    <n v="0"/>
    <n v="0"/>
    <n v="0"/>
    <n v="0"/>
    <n v="0"/>
    <n v="0"/>
    <n v="0"/>
    <n v="0"/>
    <n v="0"/>
    <n v="0"/>
    <n v="0"/>
    <n v="0"/>
    <n v="0"/>
    <n v="0"/>
    <n v="0"/>
    <n v="0"/>
    <n v="0"/>
    <n v="0"/>
    <n v="0"/>
    <n v="0"/>
    <n v="0"/>
    <n v="0"/>
    <n v="0"/>
    <n v="0"/>
    <n v="0"/>
    <n v="0"/>
    <n v="0"/>
    <n v="0"/>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13"/>
    <s v="DIR FORTALECIMIENTO PROFESIONAL CARRERA SANITARIA"/>
    <s v="CONVENIO MARCO DE COOPERACION INTERINSTITUCIONAL ENTRE EL MINISTERIO DE SALUD PUBLICA Y LA UNIVERSIDAD TECNICA PARTICULAR DE LOJA "/>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n v="0"/>
    <n v="0"/>
    <n v="0"/>
    <n v="0"/>
    <n v="0"/>
    <n v="0"/>
    <n v="0"/>
    <n v="0"/>
    <n v="0"/>
    <n v="0"/>
    <n v="0"/>
    <n v="0"/>
    <n v="0"/>
    <n v="0"/>
    <n v="0"/>
    <n v="0"/>
    <n v="0"/>
    <n v="0"/>
    <n v="0"/>
    <n v="0"/>
    <n v="0"/>
    <n v="0"/>
    <n v="0"/>
    <n v="0"/>
    <n v="0"/>
    <n v="0"/>
    <n v="0"/>
    <n v="0"/>
    <n v="0"/>
    <n v="0"/>
    <n v="0"/>
    <n v="0"/>
    <n v="0"/>
    <n v="0"/>
    <n v="0"/>
    <n v="0"/>
    <n v="0"/>
    <n v="0"/>
    <n v="0"/>
    <m/>
    <m/>
    <m/>
    <n v="0"/>
    <n v="0"/>
    <n v="0"/>
    <n v="0"/>
    <n v="0"/>
    <n v="0"/>
    <n v="0"/>
    <n v="0"/>
    <n v="0"/>
    <n v="0"/>
    <n v="0"/>
    <n v="0"/>
    <n v="0"/>
    <n v="0"/>
    <n v="0"/>
    <n v="0"/>
    <n v="0"/>
    <n v="0"/>
    <n v="0"/>
    <n v="0"/>
    <n v="0"/>
    <n v="0"/>
    <n v="0"/>
    <n v="0"/>
    <n v="0"/>
    <n v="0"/>
    <n v="0"/>
    <n v="0"/>
    <n v="0"/>
    <n v="0"/>
    <n v="0"/>
    <n v="0"/>
    <n v="0"/>
    <n v="0"/>
    <n v="0"/>
    <n v="0"/>
    <n v="0"/>
    <n v="0"/>
    <n v="0"/>
    <n v="0"/>
    <n v="0"/>
    <n v="0"/>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14"/>
    <s v="DIR FORTALECIMIENTO PROFESIONAL CARRERA SANITARIA"/>
    <s v="CONVENIO MARCO DE COOPERACION INTERINSTITUCIONAL ENTRE EL MINISTERIO DE SALUD PUBLICA Y LA UNIVERSIDAD POLITECNICA SALESIANA"/>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n v="0"/>
    <n v="0"/>
    <n v="0"/>
    <n v="0"/>
    <n v="0"/>
    <n v="0"/>
    <n v="0"/>
    <n v="0"/>
    <n v="0"/>
    <n v="0"/>
    <n v="0"/>
    <n v="0"/>
    <n v="0"/>
    <n v="0"/>
    <n v="0"/>
    <n v="0"/>
    <n v="0"/>
    <n v="0"/>
    <n v="0"/>
    <n v="0"/>
    <n v="0"/>
    <n v="0"/>
    <n v="0"/>
    <n v="0"/>
    <n v="0"/>
    <n v="0"/>
    <n v="0"/>
    <n v="0"/>
    <n v="0"/>
    <n v="0"/>
    <n v="0"/>
    <n v="0"/>
    <n v="0"/>
    <n v="0"/>
    <n v="0"/>
    <n v="0"/>
    <n v="0"/>
    <n v="0"/>
    <n v="0"/>
    <m/>
    <m/>
    <m/>
    <n v="0"/>
    <n v="0"/>
    <n v="0"/>
    <n v="0"/>
    <n v="0"/>
    <n v="0"/>
    <n v="0"/>
    <n v="0"/>
    <n v="0"/>
    <n v="0"/>
    <n v="0"/>
    <n v="0"/>
    <n v="0"/>
    <n v="0"/>
    <n v="0"/>
    <n v="0"/>
    <n v="0"/>
    <n v="0"/>
    <n v="0"/>
    <n v="0"/>
    <n v="0"/>
    <n v="0"/>
    <n v="0"/>
    <n v="0"/>
    <n v="0"/>
    <n v="0"/>
    <n v="0"/>
    <n v="0"/>
    <n v="0"/>
    <n v="0"/>
    <n v="0"/>
    <n v="0"/>
    <n v="0"/>
    <n v="0"/>
    <n v="0"/>
    <n v="0"/>
    <n v="0"/>
    <n v="0"/>
    <n v="0"/>
    <n v="0"/>
    <n v="0"/>
    <n v="0"/>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15"/>
    <s v="DIR FORTALECIMIENTO PROFESIONAL CARRERA SANITARIA"/>
    <s v="CONVENIO MARCO DE COOPERACION INTERINSTITUCIONAL ENTRE EL MINISTERIO DE SALUD PUBLICA Y LA UNIVERSIDAD TECNICA DE MANABI"/>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n v="0"/>
    <n v="0"/>
    <n v="0"/>
    <n v="0"/>
    <n v="0"/>
    <n v="0"/>
    <n v="0"/>
    <n v="0"/>
    <n v="0"/>
    <n v="0"/>
    <n v="0"/>
    <n v="0"/>
    <n v="0"/>
    <n v="0"/>
    <n v="0"/>
    <n v="0"/>
    <n v="0"/>
    <n v="0"/>
    <n v="0"/>
    <n v="0"/>
    <n v="0"/>
    <n v="0"/>
    <n v="0"/>
    <n v="0"/>
    <n v="0"/>
    <n v="0"/>
    <n v="0"/>
    <n v="0"/>
    <n v="0"/>
    <n v="0"/>
    <n v="0"/>
    <n v="0"/>
    <n v="0"/>
    <n v="0"/>
    <n v="0"/>
    <n v="0"/>
    <n v="0"/>
    <n v="0"/>
    <n v="0"/>
    <m/>
    <m/>
    <m/>
    <n v="0"/>
    <n v="0"/>
    <n v="0"/>
    <n v="0"/>
    <n v="0"/>
    <n v="0"/>
    <n v="0"/>
    <n v="0"/>
    <n v="0"/>
    <n v="0"/>
    <n v="0"/>
    <n v="0"/>
    <n v="0"/>
    <n v="0"/>
    <n v="0"/>
    <n v="0"/>
    <n v="0"/>
    <n v="0"/>
    <n v="0"/>
    <n v="0"/>
    <n v="0"/>
    <n v="0"/>
    <n v="0"/>
    <n v="0"/>
    <n v="0"/>
    <n v="0"/>
    <n v="0"/>
    <n v="0"/>
    <n v="0"/>
    <n v="0"/>
    <n v="0"/>
    <n v="0"/>
    <n v="0"/>
    <n v="0"/>
    <n v="0"/>
    <n v="0"/>
    <n v="0"/>
    <n v="0"/>
    <n v="0"/>
    <n v="0"/>
    <n v="0"/>
    <n v="0"/>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16"/>
    <s v="DIR FORTALECIMIENTO PROFESIONAL CARRERA SANITARIA"/>
    <s v="CONVENIO ESPECIFICO DE COOPERACION INTERINSTITUCIONAL ENTRE EL MINISTERIO DE SALUD PÚBLICA Y LA UNIVERSIDAD UTE PARA EL DESARROLLO DEL PROGRAMA DE ESPECIALIZACIÓN EN AUDITORÍA DE SERVICIOS DE LA SALUD"/>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n v="0"/>
    <n v="0"/>
    <n v="0"/>
    <n v="0"/>
    <n v="0"/>
    <n v="0"/>
    <n v="0"/>
    <n v="0"/>
    <n v="0"/>
    <n v="0"/>
    <n v="0"/>
    <n v="0"/>
    <n v="0"/>
    <n v="0"/>
    <n v="0"/>
    <n v="0"/>
    <n v="0"/>
    <n v="0"/>
    <n v="0"/>
    <n v="0"/>
    <n v="0"/>
    <n v="0"/>
    <n v="0"/>
    <n v="0"/>
    <n v="0"/>
    <n v="0"/>
    <n v="0"/>
    <n v="0"/>
    <n v="0"/>
    <n v="0"/>
    <n v="0"/>
    <n v="0"/>
    <n v="0"/>
    <n v="0"/>
    <n v="0"/>
    <n v="0"/>
    <n v="0"/>
    <n v="0"/>
    <n v="0"/>
    <m/>
    <m/>
    <m/>
    <n v="0"/>
    <n v="0"/>
    <n v="0"/>
    <n v="0"/>
    <n v="0"/>
    <n v="0"/>
    <n v="0"/>
    <n v="0"/>
    <n v="0"/>
    <n v="0"/>
    <n v="0"/>
    <n v="0"/>
    <n v="0"/>
    <n v="0"/>
    <n v="0"/>
    <n v="0"/>
    <n v="0"/>
    <n v="0"/>
    <n v="0"/>
    <n v="0"/>
    <n v="0"/>
    <n v="0"/>
    <n v="0"/>
    <n v="0"/>
    <n v="0"/>
    <n v="0"/>
    <n v="0"/>
    <n v="0"/>
    <n v="0"/>
    <n v="0"/>
    <n v="0"/>
    <n v="0"/>
    <n v="0"/>
    <n v="0"/>
    <n v="0"/>
    <n v="0"/>
    <n v="0"/>
    <n v="0"/>
    <n v="0"/>
    <n v="0"/>
    <n v="0"/>
    <n v="0"/>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17"/>
    <s v="DIR FORTALECIMIENTO PROFESIONAL CARRERA SANITARIA"/>
    <s v="CONVENIO ESPECIFICO DE COOPERACION INTERINSTITUCIONAL ENTRE EL MINISTERIO DE SALUD PÚBLICA Y LA UNIVERSIDAD UTE PARA EL DESARROLLO DEL PROGRAMA DE ESPECIALIZACIÓN EN DERMATOLOGÍA"/>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n v="0"/>
    <n v="0"/>
    <n v="0"/>
    <n v="0"/>
    <n v="0"/>
    <n v="0"/>
    <n v="0"/>
    <n v="0"/>
    <n v="0"/>
    <n v="0"/>
    <n v="0"/>
    <n v="0"/>
    <n v="0"/>
    <n v="0"/>
    <n v="0"/>
    <n v="0"/>
    <n v="0"/>
    <n v="0"/>
    <n v="0"/>
    <n v="0"/>
    <n v="0"/>
    <n v="0"/>
    <n v="0"/>
    <n v="0"/>
    <n v="0"/>
    <n v="0"/>
    <n v="0"/>
    <n v="0"/>
    <n v="0"/>
    <n v="0"/>
    <n v="0"/>
    <n v="0"/>
    <n v="0"/>
    <n v="0"/>
    <n v="0"/>
    <n v="0"/>
    <n v="0"/>
    <n v="0"/>
    <n v="0"/>
    <m/>
    <m/>
    <m/>
    <n v="0"/>
    <n v="0"/>
    <n v="0"/>
    <n v="0"/>
    <n v="0"/>
    <n v="0"/>
    <n v="0"/>
    <n v="0"/>
    <n v="0"/>
    <n v="0"/>
    <n v="0"/>
    <n v="0"/>
    <n v="0"/>
    <n v="0"/>
    <n v="0"/>
    <n v="0"/>
    <n v="0"/>
    <n v="0"/>
    <n v="0"/>
    <n v="0"/>
    <n v="0"/>
    <n v="0"/>
    <n v="0"/>
    <n v="0"/>
    <n v="0"/>
    <n v="0"/>
    <n v="0"/>
    <n v="0"/>
    <n v="0"/>
    <n v="0"/>
    <n v="0"/>
    <n v="0"/>
    <n v="0"/>
    <n v="0"/>
    <n v="0"/>
    <n v="0"/>
    <n v="0"/>
    <n v="0"/>
    <n v="0"/>
    <n v="0"/>
    <n v="0"/>
    <n v="0"/>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18"/>
    <s v="DIR FORTALECIMIENTO PROFESIONAL CARRERA SANITARIA"/>
    <s v="CONVENIO ESPECÍFICO DE COOPERACION INTERINSTITUCIONAL ENTRE EL MINISTERIO DE SALUD PUBLICA Y LA UNIVERSIDAD TÉCNICA DE MANABÍ PARA EL DESARROLLO DE LA ESPECIALIZACIÓN MÈDICA EN CIRUGÍA GENERAL Y LAPARAROSCOPICA EN CALIDAD DE AUTOFINANCIA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n v="0"/>
    <n v="0"/>
    <n v="0"/>
    <n v="0"/>
    <n v="0"/>
    <n v="0"/>
    <n v="0"/>
    <n v="0"/>
    <n v="0"/>
    <n v="0"/>
    <n v="0"/>
    <n v="0"/>
    <n v="0"/>
    <n v="0"/>
    <n v="0"/>
    <n v="0"/>
    <n v="0"/>
    <n v="0"/>
    <n v="0"/>
    <n v="0"/>
    <n v="0"/>
    <n v="0"/>
    <n v="0"/>
    <n v="0"/>
    <n v="0"/>
    <n v="0"/>
    <n v="0"/>
    <n v="0"/>
    <n v="0"/>
    <n v="0"/>
    <n v="0"/>
    <n v="0"/>
    <n v="0"/>
    <n v="0"/>
    <n v="0"/>
    <n v="0"/>
    <n v="0"/>
    <n v="0"/>
    <n v="0"/>
    <m/>
    <m/>
    <m/>
    <n v="0"/>
    <n v="0"/>
    <n v="0"/>
    <n v="0"/>
    <n v="0"/>
    <n v="0"/>
    <n v="0"/>
    <n v="0"/>
    <n v="0"/>
    <n v="0"/>
    <n v="0"/>
    <n v="0"/>
    <n v="0"/>
    <n v="0"/>
    <n v="0"/>
    <n v="0"/>
    <n v="0"/>
    <n v="0"/>
    <n v="0"/>
    <n v="0"/>
    <n v="0"/>
    <n v="0"/>
    <n v="0"/>
    <n v="0"/>
    <n v="0"/>
    <n v="0"/>
    <n v="0"/>
    <n v="0"/>
    <n v="0"/>
    <n v="0"/>
    <n v="0"/>
    <n v="0"/>
    <n v="0"/>
    <n v="0"/>
    <n v="0"/>
    <n v="0"/>
    <n v="0"/>
    <n v="0"/>
    <n v="0"/>
    <n v="0"/>
    <n v="0"/>
    <n v="0"/>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19"/>
    <s v="DIR FORTALECIMIENTO PROFESIONAL CARRERA SANITARIA"/>
    <s v="CONVENIO ESPECÍFICO DE COOPERACION INTERINSTITUCIONAL ENTRE EL MINISTERIO DE SALUD PUBLICA Y LA UNIVERSIDAD TÉCNICA DE MANABÍ PARA EL DESARROLLO DE LA ESPECIALIZACIÓN MÈDICA EN ENFERMERÍA EN SALUD FAMILIAR Y COMUNITARIA EN CALIDAD DE AUTOFINANCIA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n v="0"/>
    <n v="0"/>
    <n v="0"/>
    <n v="0"/>
    <n v="0"/>
    <n v="0"/>
    <n v="0"/>
    <n v="0"/>
    <n v="0"/>
    <n v="0"/>
    <n v="0"/>
    <n v="0"/>
    <n v="0"/>
    <n v="0"/>
    <n v="0"/>
    <n v="0"/>
    <n v="0"/>
    <n v="0"/>
    <n v="0"/>
    <n v="0"/>
    <n v="0"/>
    <n v="0"/>
    <n v="0"/>
    <n v="0"/>
    <n v="0"/>
    <n v="0"/>
    <n v="0"/>
    <n v="0"/>
    <n v="0"/>
    <n v="0"/>
    <n v="0"/>
    <n v="0"/>
    <n v="0"/>
    <n v="0"/>
    <n v="0"/>
    <n v="0"/>
    <n v="0"/>
    <n v="0"/>
    <n v="0"/>
    <m/>
    <m/>
    <m/>
    <n v="0"/>
    <n v="0"/>
    <n v="0"/>
    <n v="0"/>
    <n v="0"/>
    <n v="0"/>
    <n v="0"/>
    <n v="0"/>
    <n v="0"/>
    <n v="0"/>
    <n v="0"/>
    <n v="0"/>
    <n v="0"/>
    <n v="0"/>
    <n v="0"/>
    <n v="0"/>
    <n v="0"/>
    <n v="0"/>
    <n v="0"/>
    <n v="0"/>
    <n v="0"/>
    <n v="0"/>
    <n v="0"/>
    <n v="0"/>
    <n v="0"/>
    <n v="0"/>
    <n v="0"/>
    <n v="0"/>
    <n v="0"/>
    <n v="0"/>
    <n v="0"/>
    <n v="0"/>
    <n v="0"/>
    <n v="0"/>
    <n v="0"/>
    <n v="0"/>
    <n v="0"/>
    <n v="0"/>
    <n v="0"/>
    <n v="0"/>
    <n v="0"/>
    <n v="0"/>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20"/>
    <s v="DIR FORTALECIMIENTO PROFESIONAL CARRERA SANITARIA"/>
    <s v="CONVENIO MARCO DE COOPERACION INTERINSTITUCIONAL ENTRE EL MINISTERIO DE SALUD PUBLICA Y LA UNIVERSIDAD INTERANCIONAL DEL ECUADOR"/>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n v="0"/>
    <n v="0"/>
    <n v="0"/>
    <n v="0"/>
    <n v="0"/>
    <n v="0"/>
    <n v="0"/>
    <n v="0"/>
    <n v="0"/>
    <n v="0"/>
    <n v="0"/>
    <n v="0"/>
    <n v="0"/>
    <n v="0"/>
    <n v="0"/>
    <n v="0"/>
    <n v="0"/>
    <n v="0"/>
    <n v="0"/>
    <n v="0"/>
    <n v="0"/>
    <n v="0"/>
    <n v="0"/>
    <n v="0"/>
    <n v="0"/>
    <n v="0"/>
    <n v="0"/>
    <n v="0"/>
    <n v="0"/>
    <n v="0"/>
    <n v="0"/>
    <n v="0"/>
    <n v="0"/>
    <n v="0"/>
    <n v="0"/>
    <n v="0"/>
    <n v="0"/>
    <n v="0"/>
    <n v="0"/>
    <m/>
    <m/>
    <m/>
    <n v="0"/>
    <n v="0"/>
    <n v="0"/>
    <n v="0"/>
    <n v="0"/>
    <n v="0"/>
    <n v="0"/>
    <n v="0"/>
    <n v="0"/>
    <n v="0"/>
    <n v="0"/>
    <n v="0"/>
    <n v="0"/>
    <n v="0"/>
    <n v="0"/>
    <n v="0"/>
    <n v="0"/>
    <n v="0"/>
    <n v="0"/>
    <n v="0"/>
    <n v="0"/>
    <n v="0"/>
    <n v="0"/>
    <n v="0"/>
    <n v="0"/>
    <n v="0"/>
    <n v="0"/>
    <n v="0"/>
    <n v="0"/>
    <n v="0"/>
    <n v="0"/>
    <n v="0"/>
    <n v="0"/>
    <n v="0"/>
    <n v="0"/>
    <n v="0"/>
    <n v="0"/>
    <n v="0"/>
    <n v="0"/>
    <n v="0"/>
    <n v="0"/>
    <n v="0"/>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21"/>
    <s v="DIR FORTALECIMIENTO PROFESIONAL CARRERA SANITARIA"/>
    <s v="CONVENIO ESPECÍFICO DE COOPERACIÓN INTERINSTITUCIONAL ENTRE EL MINISTERIO DE SALUD PÚBLICA Y LA UNIVERSIDAD UTE PARA EL DESARROLLO DE LA MAESTRÍA EN EPIDEMILOGÍA CON MENCIÓN EN INVESTIGACIÓN CLÍNICA APLICADA EN CALIDAD DE AUTOFINANCIA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n v="0"/>
    <n v="0"/>
    <n v="0"/>
    <n v="0"/>
    <n v="0"/>
    <n v="0"/>
    <n v="0"/>
    <n v="0"/>
    <n v="0"/>
    <n v="0"/>
    <n v="0"/>
    <n v="0"/>
    <n v="0"/>
    <n v="0"/>
    <n v="0"/>
    <n v="0"/>
    <n v="0"/>
    <n v="0"/>
    <n v="0"/>
    <n v="0"/>
    <n v="0"/>
    <n v="0"/>
    <n v="0"/>
    <n v="0"/>
    <n v="0"/>
    <n v="0"/>
    <n v="0"/>
    <n v="0"/>
    <n v="0"/>
    <n v="0"/>
    <n v="0"/>
    <n v="0"/>
    <n v="0"/>
    <n v="0"/>
    <n v="0"/>
    <n v="0"/>
    <n v="0"/>
    <n v="0"/>
    <n v="0"/>
    <m/>
    <m/>
    <m/>
    <n v="0"/>
    <n v="0"/>
    <n v="0"/>
    <n v="0"/>
    <n v="0"/>
    <n v="0"/>
    <n v="0"/>
    <n v="0"/>
    <n v="0"/>
    <n v="0"/>
    <n v="0"/>
    <n v="0"/>
    <n v="0"/>
    <n v="0"/>
    <n v="0"/>
    <n v="0"/>
    <n v="0"/>
    <n v="0"/>
    <n v="0"/>
    <n v="0"/>
    <n v="0"/>
    <n v="0"/>
    <n v="0"/>
    <n v="0"/>
    <n v="0"/>
    <n v="0"/>
    <n v="0"/>
    <n v="0"/>
    <n v="0"/>
    <n v="0"/>
    <n v="0"/>
    <n v="0"/>
    <n v="0"/>
    <n v="0"/>
    <n v="0"/>
    <n v="0"/>
    <n v="0"/>
    <n v="0"/>
    <n v="0"/>
    <n v="0"/>
    <n v="0"/>
    <n v="0"/>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22"/>
    <s v="DIR FORTALECIMIENTO PROFESIONAL CARRERA SANITARIA"/>
    <s v="CONVENIO ESPECÍFICO DE COOPERACION INTERINSTITUCIONAL ENTRE EL MINISTERIO DE SALUD PUBLICA Y LA UNIVERSIDAD INTERNACIONAL DEL ECUADOR PARA EL DESARROLLO DE PROGRAMAS DE ESPECIALIZACIONES MEDICAS EN CALIDAD DE AUTOFINANCIA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23"/>
    <s v="DIR FORTALECIMIENTO PROFESIONAL CARRERA SANITARIA"/>
    <s v="CONVENIO ESPECÍFICO DE COOPERACION INTERINSTITUCIONAL ENTRE EL MINISTERIO DE SALUD PUBLICA Y LA UNIVERSIDAD CATÓLICA SANTIAGO DE GUAYAQUIL PARA EL DESARROLLO DE PROGRAMAS DE ESPECIALIZACIONES MEDICAS EN CALIDAD DE AUTOFINANCIA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24"/>
    <s v="DIR FORTALECIMIENTO PROFESIONAL CARRERA SANITARIA"/>
    <s v="CONVENIO ESPECÍFICO DE COOPERACIÓN INTERINSTITUCIONAL ENTRE EL MINISTERIO DE SALUD PÚBLICA Y LA UNIVERSIDAD ESTATAL DEL SUR DE MANABÍ PARA EL DESARROLLO DEL PROGRAMA DE MAESTRÍA EN GESTIÓN DEL CUIDADO EN CALIDAD DE AUTOFINANCIA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25"/>
    <s v="DIR FORTALECIMIENTO PROFESIONAL CARRERA SANITARIA"/>
    <s v="CONVENIO MARCO DE COOPERACION INTERINSTITUCIONAL ENTRE EL MINISTERIO DE SALUD PUBLICA Y LA UNIVERSIDAD INTERNACIONAL SEK  "/>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26"/>
    <s v="DIR FORTALECIMIENTO PROFESIONAL CARRERA SANITARIA"/>
    <s v="CONVENIO ESPECÍFICO DE COOPERACIÓN INTERINSTITUCIONAL ENTRE EL MINISTERIO DE SALUD PÚBLICA Y LA UNIVERSIDAD SAN FRANCISCO DE QUITO, PARA EL DESARROLLO DEL PROGRAMA DE CIRUGÍA ORAL Y MAXILOFACIAL , EN CALIDAD DE AUTOFINANCIA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27"/>
    <s v="DIR FORTALECIMIENTO PROFESIONAL CARRERA SANITARIA"/>
    <s v="CONVENIO MARCO DE COOPERACIÓN INTERINSTITUCIONAL ENTRE EL MINISTERIO DE SALUD PÚBLICA Y LA UNIVERSIDAD TÉCNICA DE BABAHOY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28"/>
    <s v="DIR FORTALECIMIENTO PROFESIONAL CARRERA SANITARIA"/>
    <s v="CONVENIO MARCO DE COOPERACIÓN INTERINSTITUCIONAL ENTRE EL MINISTERIO DE SALUD PÚBLICA Y LA UNIVERSIDAD TÉCNICA DE MACHALA"/>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29"/>
    <s v="DIR FORTALECIMIENTO PROFESIONAL CARRERA SANITARIA"/>
    <s v="Convenio específico de cooperación interinstitucional entre el Ministerio de Salud Pública y la Universidad de las Américas para el desarrollo de programas de especializaciones médicas en calidad de autofinancia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30"/>
    <s v="DIR FORTALECIMIENTO PROFESIONAL CARRERA SANITARIA"/>
    <s v="Convenio marco de cooperación interinstitucional entre el Ministerio de Salud Pública y el Instituto Superior Tecnológico ¨José Chiriboga Grijalva¨"/>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31"/>
    <s v="DIR FORTALECIMIENTO PROFESIONAL CARRERA SANITARIA"/>
    <s v="CONVENIO ESPECIFICIO DE COOPERACIÓN INTERINSTITUCIONAL ENTRE EL MINISTERIO DE SALUD PÚBLICA Y LA UNIVERSIDAD DEL AZUAY PARA EL DESARROLLO DE PROGRAMAS DE ESPECIALIZACIONES MÉDICAS EN CALIDAD DE AUTOFINANCIA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32"/>
    <s v="DIR FORTALECIMIENTO PROFESIONAL CARRERA SANITARIA"/>
    <s v="Convenio específico de cooperación interinstitucional entre el Ministerio de Salud Pública y la Universidad UTE para el desarrollo del programa de especialización médica en Odontopediatria en calidad de autofinancia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33"/>
    <s v="DIR FORTALECIMIENTO PROFESIONAL CARRERA SANITARIA"/>
    <s v="Convenio marco de cooperación interinstitucional entre el Ministerio de Salud Pública y el Instituto Superior Tecnologico Bolivariano de Tecnologia (ITB)"/>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34"/>
    <s v="DIR FORTALECIMIENTO PROFESIONAL CARRERA SANITARIA"/>
    <s v="Convenio específico de cooperación interinstitucional entre el Ministerio de Salud Pública y la Pontificia Universidad Católica del Ecuador para el desarrollo de programas de especializaciones médicas en calidad de autofinancia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35"/>
    <s v="DIR FORTALECIMIENTO PROFESIONAL CARRERA SANITARIA"/>
    <s v="Convenio marco de cooperación interinstitucional entre el Ministerio de Salud Pública y la Universidad Estatal Península de Santa Elena"/>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36"/>
    <s v="DIR FORTALECIMIENTO PROFESIONAL CARRERA SANITARIA"/>
    <s v="CONVENIO MARCO DE COOPERACIÓN INTERINSTITUCIONAL ENTRE EL MINISTERIO DE SALUD PÚBLICA Y EL INSTITUTO TECNOLÓGICO SUPERIOR UNIVERSIDAD SAN ISIDR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37"/>
    <s v="DIR FORTALECIMIENTO PROFESIONAL CARRERA SANITARIA"/>
    <s v="Convenio específico de cooperación interinstitucional entre el Ministerio de Salud Pública y la UniversidadCentral del Ecuador para el desarrollo de programas de maestrías en el campo de la salud  en calidad de autofinancia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n v="0"/>
    <n v="0"/>
    <n v="0"/>
    <n v="0"/>
    <n v="0"/>
    <n v="0"/>
    <n v="0"/>
    <m/>
    <m/>
    <m/>
    <m/>
    <m/>
    <m/>
    <m/>
    <m/>
    <m/>
    <m/>
    <m/>
  </r>
  <r>
    <s v="111004038"/>
    <s v="DIR FORTALECIMIENTO PROFESIONAL CARRERA SANITARIA"/>
    <s v="CONVENIO ESPECIFICIO DE COOPERACIÓN_x000a_INTERINSTITUCIONAL ENTRE EL MINISTERIO DE_x000a_SALUD PÚBLICA Y LA PONTIFICIA UNIVERSIDAD_x000a_CATÓLICA DEL ECUADOR, PARA EL DESARROLLO_x000a_DEL PROGRAMA DE ESPECIALIZACIÓN EN_x000a_ENFERMERÍA EN SALUD FAMILIAR Y COMUNITARIA,_x000a_EN CALIDAD DE AUTOFINANCIA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39"/>
    <s v="DIR FORTALECIMIENTO PROFESIONAL CARRERA SANITARIA"/>
    <s v="CONVENIO ESPECÍFICO DE COOPERACIÓN_x000a_INTERINSTITUCIONAL ENTRE EL MINISTERIO DE_x000a_SALUD PÚBLICA Y LA PONTIFICIA UNIVERSIDAD_x000a_CATÓLICA DEL ECUADOR PARA EL DESARROLLO DE_x000a_LA MAESTRÍA EN GESTIÓN DEL CUIDADO CON_x000a_MENCIÓN EN UNIDADES DE EMERGENCIAS Y_x000a_UNIDADES DE CUIDADOS INTENSIVOS EN CALIDAD_x000a_DE AUTOFINANCIADO_x000a_"/>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40"/>
    <s v="DIR FORTALECIMIENTO PROFESIONAL CARRERA SANITARIA"/>
    <s v="CONVENIOS MARCO DE COOPERACIÓN INTERINSTITUCIONAL ENTRE EL MINISTERIO DE SALUD PÚBLICA Y LA UNIVERSIDAD TÉCNICA ESTATAL DE QUEVE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41"/>
    <s v="DIR FORTALECIMIENTO PROFESIONAL CARRERA SANITARIA"/>
    <s v="Convenio marco de cooperación interinstitucional entre el Ministerio de Salud Pública y el Instituto Superior Tecnologico Japon  "/>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42"/>
    <s v="DIR FORTALECIMIENTO PROFESIONAL CARRERA SANITARIA"/>
    <s v="“Convenio específico de cooperación interinstitucional entre el Ministerio de Salud Pública y la Universidad de Cuenca para el desarrollo del programa de especialización médica en Medicina de Emergecnias y Desastres en calidad de autofinancia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43"/>
    <s v="DIR FORTALECIMIENTO PROFESIONAL CARRERA SANITARIA"/>
    <s v="“Convenio específico de cooperación interinstitucional entre el Ministerio de Salud Pública y la Universidad de Especialidades Espíritu Santo para el desarrollo del programa de especialización médica en Otorrinolaringología  en calidad de autofinancia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44"/>
    <s v="DIR FORTALECIMIENTO PROFESIONAL CARRERA SANITARIA"/>
    <s v="Convenio específico de cooperación interinstitucional entre el Ministerio de Salud Pública y la Universidad UTE para el desarrollo del programa de especialización médica en Psiquiatria  en calidad de autofinancia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45"/>
    <s v="DIR FORTALECIMIENTO PROFESIONAL CARRERA SANITARIA"/>
    <s v="Convenio específico de cooperación interinstitucional entre el Ministerio de Salud Pública y la Universidad de Especailidades Espìritu santo UESS, para el desarrollo del programa de especialización médica en Dermatología,  en calidad de autofinancia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46"/>
    <s v="DIR FORTALECIMIENTO PROFESIONAL CARRERA SANITARIA"/>
    <s v="Convenio específico de cooperación interinstitucional entre el Ministerio de Salud Pública y la Universidad Católica Santiago de Guayaquil UCSG, para el desarrollo del programa de especialización médica en Anestesiología,  en calidad de autofinancia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47"/>
    <s v="DIR FORTALECIMIENTO PROFESIONAL CARRERA SANITARIA"/>
    <s v="Convenio marco de cooperación interinstitucional entre el Ministerio de Salud Pública y el Instituto Tecnológico Superior Portoviejo , ITSUP"/>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48"/>
    <s v="DIR FORTALECIMIENTO PROFESIONAL CARRERA SANITARIA"/>
    <s v="ConvenioConvenio específico de cooperación interinstitucional entre el Ministerio de Salud Pública y la Universidad Central del Ecuador,  para el desarrollo de programas de especialización odontológica en Cirugía Oral y Cirugía Maxilofacial,  en calidad de autofinancia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49"/>
    <s v="DIR FORTALECIMIENTO PROFESIONAL CARRERA SANITARIA"/>
    <s v="Convenio específico de cooperación interinstitucional entre el Ministerio de Salud Pública y la Pontificia Universidad Católica del Ecuador, para el desarrollo del programa de especialización médica en Cirugía Plástica, Reconstructiva y Estética, en calidad de autofinancia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50"/>
    <s v="DIR FORTALECIMIENTO PROFESIONAL CARRERA SANITARIA"/>
    <s v="Convenio específico de cooperación interinstitucional entre el Ministerio de Salud Pública y la Universidad  Particular de Especialidades  Espíritu Santo,  para el desarrollo de programas de especialización médica en Nefrología,  en calidad de autofinancia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51"/>
    <s v="DIR FORTALECIMIENTO PROFESIONAL CARRERA SANITARIA"/>
    <s v="Convenio específico de cooperación interinstitucional entre el Ministerio de Salud Pública y la Universidad del Azuay,  para el desarrollo de programas de especialización médica en Medicina Familiar y Comunitaria,  en calidad de autofinancia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52"/>
    <s v="DIR FORTALECIMIENTO PROFESIONAL CARRERA SANITARIA"/>
    <s v="Convenio específico de cooperación interinstitucional entre el Ministerio de Salud Pública y la Universidad Técnica de Ambato,  para el desarrollo de programas de especialización en Enfermería en Salud Familiar y Comunitaria y Enfermería mención Urgencias y Emergencias,  en calidad de autofinancia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53"/>
    <s v="DIR FORTALECIMIENTO PROFESIONAL CARRERA SANITARIA"/>
    <s v="Convenio específico de cooperación interinstitucional entre el Ministerio de Salud Pública y la Universidad de Guayaquil,  para el desarrollo del programa de especialización médica de Anestesiología, en calidad de autofinancia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54"/>
    <s v="DIR FORTALECIMIENTO PROFESIONAL CARRERA SANITARIA"/>
    <s v="Convenio específico de cooperación interinstitucional entre el Ministerio de Salud Pública y la Universidad Técnica Particular de Loja - UTPL,  para el desarrollo de programas de especialización médica en Medicina Familiar y Comunitaria ,  en calidad de autofinancia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55"/>
    <s v="DIR FORTALECIMIENTO PROFESIONAL CARRERA SANITARIA"/>
    <s v="Convenio específico de cooperación interinstitucional entre el Ministerio de Salud Pública y la Universidad de las Américas - UDLA,  para el desarrollo de programas de especialización médica en  Ginecología y Obstetricia, Medicina Crítica y Cuidados Intensivos y Pediatría,  en calidad de autofinancia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56"/>
    <s v="DIR FORTALECIMIENTO PROFESIONAL CARRERA SANITARIA"/>
    <s v="CONVENIOS MARCO DE COOPERACIÓN INTERINSTITUCIONAL ENTRE EL MINISTERIO DE SALUD PÚBLICA Y UNIVERSIDADES DE EDUCACIÓN SUPERIOR "/>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57"/>
    <s v="DIR FORTALECIMIENTO PROFESIONAL CARRERA SANITARIA"/>
    <s v="CONVENIOS MARCO DE COOPERACIÓN INTERINSTITUCIONAL ENTRE EL MINISTERIO DE SALUD PÚBLICA Y UNIVERSIDADES DE EDUCACIÓN SUPERIOR "/>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58"/>
    <s v="DIR FORTALECIMIENTO PROFESIONAL CARRERA SANITARIA"/>
    <s v="CONVENIOS MARCO DE COOPERACIÓN INTERINSTITUCIONAL ENTRE EL MINISTERIO DE SALUD PÚBLICA Y UNIVERSIDADES DE EDUCACIÓN SUPERIOR "/>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59"/>
    <s v="DIR FORTALECIMIENTO PROFESIONAL CARRERA SANITARIA"/>
    <s v="CONVENIOS MARCO DE COOPERACIÓN INTERINSTITUCIONAL ENTRE EL MINISTERIO DE SALUD PÚBLICA Y UNIVERSIDADES DE EDUCACIÓN SUPERIOR "/>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60"/>
    <s v="DIR FORTALECIMIENTO PROFESIONAL CARRERA SANITARIA"/>
    <s v="CONVENIOS MARCO DE COOPERACIÓN INTERINSTITUCIONAL ENTRE EL MINISTERIO DE SALUD PÚBLICA Y UNIVERSIDADES DE EDUCACIÓN SUPERIOR "/>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11004061"/>
    <s v="DIR FORTALECIMIENTO PROFESIONAL CARRERA SANITARIA"/>
    <s v="Convenio específico de cooperación interinstitucional entre el Ministerio de Salud Pública y la Universidad UTE para el desarrollo del programa de especialización médica en Oftalmología  en calidad de autofinanciado"/>
    <n v="9999"/>
    <x v="5"/>
    <s v="000"/>
    <x v="3"/>
    <x v="14"/>
    <x v="0"/>
    <x v="0"/>
    <s v="0000"/>
    <s v="0000"/>
    <s v="GOBERNANZA DE LA SALUD"/>
    <s v="SIN PROYECTO"/>
    <s v="PRESTACIONES DE SALUD ENFERMEDADES RARAS CATASTROFICAS OTRAS ESPECIALES"/>
    <s v=""/>
    <s v="RECURSOS FISCALES"/>
    <s v="SIN ORGANISMO"/>
    <s v="SIN CORRELATIVO"/>
    <s v="NO APLICA"/>
    <s v="Desarrollar propuestas de política pública, proyectos de ley, modelos de gestión, normas técnicas, reglamentos, convenios y otros instrumentos normativos en temas relacionados al fortalecimiento profesional y carrera sanitaria, con los actores de interés reglamentos, convenios y otros instrumentos normativos en el ámbito de sus competencias, en temas relacionados al fortalecimiento profesional y carrera sanitaria."/>
    <s v="Propuestas de política pública, proyectos de ley, modelos ele gestión, normas técnicas, reglamentos, convenios y otros instrumentos normativos en el ámbito de sus competencias, en temas relacionados al fortalecimiento profesional y carrera sanitaria."/>
    <s v="NUEVA"/>
    <m/>
    <s v="OTRO"/>
    <s v="NA"/>
    <s v=""/>
    <s v=""/>
    <s v=""/>
    <s v="NO IDENTIF AREA REQ"/>
    <m/>
    <m/>
    <n v="0"/>
    <m/>
    <m/>
    <n v="0"/>
    <m/>
    <m/>
    <n v="0"/>
    <m/>
    <m/>
    <n v="0"/>
    <m/>
    <m/>
    <n v="0"/>
    <m/>
    <m/>
    <n v="0"/>
    <m/>
    <m/>
    <n v="0"/>
    <m/>
    <m/>
    <n v="0"/>
    <m/>
    <m/>
    <n v="0"/>
    <m/>
    <m/>
    <n v="0"/>
    <m/>
    <m/>
    <n v="0"/>
    <m/>
    <m/>
    <n v="0"/>
    <n v="0"/>
    <n v="0"/>
    <n v="0"/>
    <m/>
    <m/>
    <m/>
    <n v="0"/>
    <n v="0"/>
    <n v="0"/>
    <n v="0"/>
    <n v="0"/>
    <n v="0"/>
    <n v="0"/>
    <m/>
    <m/>
    <n v="0"/>
    <m/>
    <m/>
    <n v="0"/>
    <m/>
    <m/>
    <n v="0"/>
    <m/>
    <m/>
    <n v="0"/>
    <m/>
    <m/>
    <n v="0"/>
    <m/>
    <m/>
    <n v="0"/>
    <m/>
    <m/>
    <n v="0"/>
    <m/>
    <m/>
    <n v="0"/>
    <m/>
    <m/>
    <n v="0"/>
    <m/>
    <m/>
    <n v="0"/>
    <m/>
    <m/>
    <n v="0"/>
    <m/>
    <m/>
    <n v="0"/>
    <n v="0"/>
    <n v="0"/>
    <n v="0"/>
    <s v="SI"/>
    <s v="VALIDADO"/>
    <n v="0"/>
    <n v="0"/>
    <s v="VICEM GOBERNANZA  SALUD"/>
    <s v="SUBSE RECTORIA SISTEMA NACIONAL SALUD"/>
    <s v="PLANTA CENTRAL"/>
    <s v="PICHINCHA"/>
    <s v="QUITO"/>
    <s v=""/>
    <s v="0"/>
    <s v="GOB"/>
    <s v="CORRIENTE"/>
    <s v="58000002"/>
    <m/>
    <s v="6. Garantizar el  derecho a la salud integral, gratuita y de calidad"/>
    <s v="OE1 Incrementar la efectividad de la Gobernanza en el Sistema Nacional de Salud"/>
    <s v="OE_1"/>
    <m/>
    <n v="0"/>
    <n v="0"/>
    <n v="0"/>
    <n v="0"/>
    <n v="0"/>
    <s v=""/>
    <m/>
    <m/>
    <m/>
    <n v="0"/>
    <s v=""/>
    <n v="0"/>
    <n v="0"/>
    <s v=""/>
    <n v="0"/>
    <n v="0"/>
    <s v=""/>
    <n v="0"/>
    <m/>
    <m/>
    <s v="OK"/>
    <s v="OK"/>
    <n v="0"/>
    <s v=""/>
    <n v="0"/>
    <n v="0"/>
    <n v="0"/>
    <m/>
    <m/>
    <m/>
    <m/>
    <m/>
    <m/>
    <m/>
    <m/>
    <m/>
    <m/>
    <m/>
  </r>
  <r>
    <s v="136000001"/>
    <s v="DIREC COOP RELACIONES INTERNACIONALES"/>
    <s v="PAGO ORAS / CONHU 2022"/>
    <n v="9999"/>
    <x v="1"/>
    <s v="000"/>
    <x v="0"/>
    <x v="25"/>
    <x v="0"/>
    <x v="0"/>
    <s v="0000"/>
    <s v="0000"/>
    <s v="ADMINISTRACION CENTRAL"/>
    <s v="SIN PROYECTO"/>
    <s v="GASTO OPERATIVO DE PROCESOS ADJETIVOS"/>
    <s v="A ORGANISMOS MULTILATERALES"/>
    <s v="RECURSOS FISCALES"/>
    <s v="SIN ORGANISMO"/>
    <s v="SIN CORRELATIVO"/>
    <s v="SUSCRIPCIONES INTERNACIONALES"/>
    <s v="c. Supervisar el respeto y cumplimiento de los mandatos y resoluciones emanados por los organismos multilaterales en salud y asumidos por el país en el ámbito de sus competencias"/>
    <s v="Informes de seguimiento, monitoreo y evaluación de la cooperación internacional multilateral en el sector salud."/>
    <s v="NUEVA"/>
    <s v="NO APLICA"/>
    <s v="OTRO"/>
    <s v="NA"/>
    <s v="07"/>
    <s v="NA"/>
    <s v="NA"/>
    <s v="NO"/>
    <n v="0"/>
    <n v="0"/>
    <n v="0"/>
    <n v="183266"/>
    <n v="0"/>
    <n v="183266"/>
    <n v="0"/>
    <n v="0"/>
    <n v="0"/>
    <n v="0"/>
    <n v="0"/>
    <n v="0"/>
    <n v="0"/>
    <n v="0"/>
    <n v="0"/>
    <n v="0"/>
    <n v="0"/>
    <n v="0"/>
    <n v="0"/>
    <n v="0"/>
    <n v="0"/>
    <n v="0"/>
    <n v="0"/>
    <n v="0"/>
    <n v="0"/>
    <n v="0"/>
    <n v="0"/>
    <n v="0"/>
    <n v="0"/>
    <n v="0"/>
    <n v="0"/>
    <n v="0"/>
    <n v="0"/>
    <n v="0"/>
    <n v="0"/>
    <n v="0"/>
    <n v="183266"/>
    <n v="0"/>
    <n v="183266"/>
    <m/>
    <m/>
    <n v="1"/>
    <n v="0"/>
    <n v="0"/>
    <n v="0"/>
    <n v="0"/>
    <n v="183266"/>
    <n v="0"/>
    <n v="183266"/>
    <n v="0"/>
    <n v="0"/>
    <n v="0"/>
    <n v="183266"/>
    <n v="0"/>
    <n v="183266"/>
    <n v="0"/>
    <n v="0"/>
    <n v="0"/>
    <n v="0"/>
    <n v="0"/>
    <n v="0"/>
    <n v="0"/>
    <n v="0"/>
    <n v="0"/>
    <n v="0"/>
    <n v="0"/>
    <n v="0"/>
    <n v="0"/>
    <n v="0"/>
    <n v="0"/>
    <n v="0"/>
    <n v="0"/>
    <n v="0"/>
    <n v="0"/>
    <n v="0"/>
    <n v="0"/>
    <n v="0"/>
    <n v="0"/>
    <n v="0"/>
    <n v="0"/>
    <n v="0"/>
    <n v="0"/>
    <n v="0"/>
    <n v="0"/>
    <n v="0"/>
    <n v="183266"/>
    <n v="0"/>
    <n v="183266"/>
    <s v="SI"/>
    <s v="VALIDADO"/>
    <n v="0"/>
    <n v="183266"/>
    <s v="DESPACHO MINISTERIAL"/>
    <s v="DESPACHO MINISTERIAL"/>
    <s v="PLANTA CENTRAL"/>
    <s v="PICHINCHA"/>
    <s v="QUITO"/>
    <s v="TRANSFERENCIAS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83266"/>
    <n v="0"/>
    <n v="0"/>
    <n v="0"/>
    <n v="0"/>
    <s v="58"/>
    <m/>
    <m/>
    <m/>
    <n v="0"/>
    <n v="0"/>
    <n v="0"/>
    <n v="183266"/>
    <n v="0"/>
    <n v="183266"/>
    <n v="183266"/>
    <n v="0"/>
    <n v="183266"/>
    <m/>
    <m/>
    <s v="OK"/>
    <s v="OK"/>
    <n v="183266"/>
    <s v="CUMPLIDO"/>
    <n v="0"/>
    <n v="183266"/>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83266"/>
    <n v="183266"/>
    <n v="183266"/>
  </r>
  <r>
    <s v="136000002"/>
    <s v="DIREC COOP RELACIONES INTERNACIONALES"/>
    <s v="PAGO ORAS / CONHU 2023"/>
    <n v="9999"/>
    <x v="1"/>
    <s v="000"/>
    <x v="0"/>
    <x v="25"/>
    <x v="0"/>
    <x v="0"/>
    <s v="0000"/>
    <s v="0000"/>
    <s v="ADMINISTRACION CENTRAL"/>
    <s v="SIN PROYECTO"/>
    <s v="GASTO OPERATIVO DE PROCESOS ADJETIVOS"/>
    <s v="A ORGANISMOS MULTILATERALES"/>
    <s v="RECURSOS FISCALES"/>
    <s v="SIN ORGANISMO"/>
    <s v="SIN CORRELATIVO"/>
    <s v="SUSCRIPCIONES INTERNACIONALES"/>
    <s v="c. Supervisar el respeto y cumplimiento de los mandatos y resoluciones emanados por los organismos multilaterales en salud y asumidos por el país en el ámbito de sus competencias"/>
    <s v="Informes de seguimiento, monitoreo y evaluación de la cooperación internacional multilateral en el sector salud."/>
    <s v="NUEVA"/>
    <s v="NO APLICA"/>
    <s v="OTRO"/>
    <s v="NA"/>
    <s v="07"/>
    <s v="NA"/>
    <s v="NA"/>
    <s v="NO"/>
    <n v="0"/>
    <n v="0"/>
    <n v="0"/>
    <n v="101256"/>
    <n v="0"/>
    <n v="101256"/>
    <n v="0"/>
    <n v="0"/>
    <n v="0"/>
    <n v="0"/>
    <n v="0"/>
    <n v="0"/>
    <n v="0"/>
    <n v="0"/>
    <n v="0"/>
    <n v="0"/>
    <n v="0"/>
    <n v="0"/>
    <n v="0"/>
    <n v="0"/>
    <n v="0"/>
    <n v="0"/>
    <n v="0"/>
    <n v="0"/>
    <n v="0"/>
    <n v="0"/>
    <n v="0"/>
    <n v="0"/>
    <n v="0"/>
    <n v="0"/>
    <n v="0"/>
    <n v="0"/>
    <n v="0"/>
    <n v="0"/>
    <n v="0"/>
    <n v="0"/>
    <n v="101256"/>
    <n v="0"/>
    <n v="101256"/>
    <m/>
    <m/>
    <n v="1"/>
    <n v="0"/>
    <n v="0"/>
    <n v="0"/>
    <n v="0"/>
    <n v="101256"/>
    <n v="0"/>
    <n v="101256"/>
    <n v="0"/>
    <n v="0"/>
    <n v="0"/>
    <n v="101256"/>
    <n v="0"/>
    <n v="101256"/>
    <n v="0"/>
    <n v="0"/>
    <n v="0"/>
    <n v="0"/>
    <n v="0"/>
    <n v="0"/>
    <n v="0"/>
    <n v="0"/>
    <n v="0"/>
    <n v="0"/>
    <n v="0"/>
    <n v="0"/>
    <n v="0"/>
    <n v="0"/>
    <n v="0"/>
    <n v="0"/>
    <n v="0"/>
    <n v="0"/>
    <n v="0"/>
    <n v="0"/>
    <n v="0"/>
    <n v="0"/>
    <n v="0"/>
    <n v="0"/>
    <n v="0"/>
    <n v="0"/>
    <n v="0"/>
    <n v="0"/>
    <n v="0"/>
    <n v="0"/>
    <n v="101256"/>
    <n v="0"/>
    <n v="101256"/>
    <s v="SI"/>
    <s v="VALIDADO"/>
    <n v="0"/>
    <n v="101256"/>
    <s v="DESPACHO MINISTERIAL"/>
    <s v="DESPACHO MINISTERIAL"/>
    <s v="PLANTA CENTRAL"/>
    <s v="PICHINCHA"/>
    <s v="QUITO"/>
    <s v="TRANSFERENCIAS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01256"/>
    <n v="0"/>
    <n v="0"/>
    <n v="0"/>
    <n v="0"/>
    <s v="58"/>
    <m/>
    <m/>
    <m/>
    <n v="0"/>
    <n v="0"/>
    <n v="0"/>
    <n v="101256"/>
    <n v="0"/>
    <n v="101256"/>
    <n v="101256"/>
    <n v="0"/>
    <n v="101256"/>
    <m/>
    <m/>
    <s v="OK"/>
    <s v="OK"/>
    <n v="101256"/>
    <s v="CUMPLIDO"/>
    <n v="0"/>
    <n v="101256"/>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83266"/>
    <n v="183266"/>
    <n v="183266"/>
  </r>
  <r>
    <s v="136000003"/>
    <s v="DIREC COOP RELACIONES INTERNACIONALES"/>
    <s v="PAGO OPS 2022-2023"/>
    <n v="9999"/>
    <x v="1"/>
    <s v="000"/>
    <x v="0"/>
    <x v="25"/>
    <x v="0"/>
    <x v="0"/>
    <s v="0000"/>
    <s v="0000"/>
    <s v="ADMINISTRACION CENTRAL"/>
    <s v="SIN PROYECTO"/>
    <s v="GASTO OPERATIVO DE PROCESOS ADJETIVOS"/>
    <s v="A ORGANISMOS MULTILATERALES"/>
    <s v="RECURSOS FISCALES"/>
    <s v="SIN ORGANISMO"/>
    <s v="SIN CORRELATIVO"/>
    <s v="SUSCRIPCIONES INTERNACIONALES"/>
    <s v="c. Supervisar el respeto y cumplimiento de los mandatos y resoluciones emanados por los organismos multilaterales en salud y asumidos por el país en el ámbito de sus competencias"/>
    <s v="Informes de seguimiento, monitoreo y evaluación de la cooperación internacional multilateral en el sector salud."/>
    <s v="NUEVA"/>
    <s v="NO APLICA"/>
    <s v="OTRO"/>
    <s v="NA"/>
    <s v="07"/>
    <s v="NA"/>
    <s v="NA"/>
    <s v="NO"/>
    <n v="0"/>
    <n v="0"/>
    <n v="0"/>
    <n v="930204"/>
    <n v="0"/>
    <n v="930204"/>
    <n v="0"/>
    <n v="0"/>
    <n v="0"/>
    <n v="0"/>
    <n v="0"/>
    <n v="0"/>
    <n v="0"/>
    <n v="0"/>
    <n v="0"/>
    <n v="0"/>
    <n v="0"/>
    <n v="0"/>
    <n v="0"/>
    <n v="0"/>
    <n v="0"/>
    <n v="0"/>
    <n v="0"/>
    <n v="0"/>
    <n v="0"/>
    <n v="0"/>
    <n v="0"/>
    <n v="0"/>
    <n v="0"/>
    <n v="0"/>
    <n v="0"/>
    <n v="0"/>
    <n v="0"/>
    <n v="0"/>
    <n v="0"/>
    <n v="0"/>
    <n v="930204"/>
    <n v="0"/>
    <n v="930204"/>
    <m/>
    <m/>
    <n v="1"/>
    <n v="0"/>
    <n v="0"/>
    <n v="0"/>
    <n v="0"/>
    <n v="930204"/>
    <n v="0"/>
    <n v="930204"/>
    <n v="0"/>
    <n v="0"/>
    <n v="0"/>
    <n v="930204"/>
    <n v="0"/>
    <n v="930204"/>
    <n v="0"/>
    <n v="0"/>
    <n v="0"/>
    <n v="0"/>
    <n v="0"/>
    <n v="0"/>
    <n v="0"/>
    <n v="0"/>
    <n v="0"/>
    <n v="0"/>
    <n v="0"/>
    <n v="0"/>
    <n v="0"/>
    <n v="0"/>
    <n v="0"/>
    <n v="0"/>
    <n v="0"/>
    <n v="0"/>
    <n v="0"/>
    <n v="0"/>
    <n v="0"/>
    <n v="0"/>
    <n v="0"/>
    <n v="0"/>
    <n v="0"/>
    <n v="0"/>
    <n v="0"/>
    <n v="0"/>
    <n v="0"/>
    <n v="0"/>
    <n v="930204"/>
    <n v="0"/>
    <n v="930204"/>
    <s v="SI"/>
    <s v="VALIDADO"/>
    <n v="0"/>
    <n v="930204"/>
    <s v="DESPACHO MINISTERIAL"/>
    <s v="DESPACHO MINISTERIAL"/>
    <s v="PLANTA CENTRAL"/>
    <s v="PICHINCHA"/>
    <s v="QUITO"/>
    <s v="TRANSFERENCIAS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930204"/>
    <n v="0"/>
    <n v="0"/>
    <n v="0"/>
    <n v="0"/>
    <s v="58"/>
    <m/>
    <m/>
    <m/>
    <n v="0"/>
    <n v="0"/>
    <n v="0"/>
    <n v="930204.00000000012"/>
    <n v="0"/>
    <n v="930204.00000000012"/>
    <n v="930204.00000000012"/>
    <n v="0"/>
    <n v="930204.00000000012"/>
    <m/>
    <m/>
    <s v="OK"/>
    <s v="OK"/>
    <n v="930204"/>
    <s v="CUMPLIDO"/>
    <n v="0"/>
    <n v="930204.00000000012"/>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930204"/>
    <n v="930204"/>
    <n v="930204"/>
  </r>
  <r>
    <s v="136000004"/>
    <s v="DIREC COOP RELACIONES INTERNACIONALES"/>
    <s v="PAGO OMS 2022 DÓLARES"/>
    <n v="9999"/>
    <x v="1"/>
    <s v="000"/>
    <x v="0"/>
    <x v="25"/>
    <x v="0"/>
    <x v="0"/>
    <s v="0000"/>
    <s v="0000"/>
    <s v="ADMINISTRACION CENTRAL"/>
    <s v="SIN PROYECTO"/>
    <s v="GASTO OPERATIVO DE PROCESOS ADJETIVOS"/>
    <s v="A ORGANISMOS MULTILATERALES"/>
    <s v="RECURSOS FISCALES"/>
    <s v="SIN ORGANISMO"/>
    <s v="SIN CORRELATIVO"/>
    <s v="SUSCRIPCIONES INTERNACIONALES"/>
    <s v="c. Supervisar el respeto y cumplimiento de los mandatos y resoluciones emanados por los organismos multilaterales en salud y asumidos por el país en el ámbito de sus competencias"/>
    <s v="Informes de seguimiento, monitoreo y evaluación de la cooperación internacional multilateral en el sector salud."/>
    <s v="NUEVA"/>
    <s v="NO APLICA"/>
    <s v="OTRO"/>
    <s v="NA"/>
    <s v="07"/>
    <s v="NA"/>
    <s v="NA"/>
    <s v="NO"/>
    <n v="0"/>
    <n v="0"/>
    <n v="0"/>
    <n v="191395"/>
    <n v="0"/>
    <n v="191395"/>
    <n v="0"/>
    <n v="0"/>
    <n v="0"/>
    <n v="0"/>
    <n v="0"/>
    <n v="0"/>
    <n v="0"/>
    <n v="0"/>
    <n v="0"/>
    <n v="0"/>
    <n v="0"/>
    <n v="0"/>
    <n v="0"/>
    <n v="0"/>
    <n v="0"/>
    <n v="0"/>
    <n v="0"/>
    <n v="0"/>
    <n v="0"/>
    <n v="0"/>
    <n v="0"/>
    <n v="0"/>
    <n v="0"/>
    <n v="0"/>
    <n v="0"/>
    <n v="0"/>
    <n v="0"/>
    <n v="0"/>
    <n v="0"/>
    <n v="0"/>
    <n v="191395"/>
    <n v="0"/>
    <n v="191395"/>
    <m/>
    <m/>
    <n v="1"/>
    <n v="0"/>
    <n v="0"/>
    <n v="0"/>
    <n v="0"/>
    <n v="191395"/>
    <n v="0"/>
    <n v="191395"/>
    <n v="0"/>
    <n v="0"/>
    <n v="0"/>
    <n v="191395"/>
    <n v="0"/>
    <n v="191395"/>
    <n v="0"/>
    <n v="0"/>
    <n v="0"/>
    <n v="0"/>
    <n v="0"/>
    <n v="0"/>
    <n v="0"/>
    <n v="0"/>
    <n v="0"/>
    <n v="0"/>
    <n v="0"/>
    <n v="0"/>
    <n v="0"/>
    <n v="0"/>
    <n v="0"/>
    <n v="0"/>
    <n v="0"/>
    <n v="0"/>
    <n v="0"/>
    <n v="0"/>
    <n v="0"/>
    <n v="0"/>
    <n v="0"/>
    <n v="0"/>
    <n v="0"/>
    <n v="0"/>
    <n v="0"/>
    <n v="0"/>
    <n v="0"/>
    <n v="0"/>
    <n v="191395"/>
    <n v="0"/>
    <n v="191395"/>
    <s v="SI"/>
    <s v="VALIDADO"/>
    <n v="0"/>
    <n v="191395"/>
    <s v="DESPACHO MINISTERIAL"/>
    <s v="DESPACHO MINISTERIAL"/>
    <s v="PLANTA CENTRAL"/>
    <s v="PICHINCHA"/>
    <s v="QUITO"/>
    <s v="TRANSFERENCIAS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91395"/>
    <n v="0"/>
    <n v="0"/>
    <n v="0"/>
    <n v="0"/>
    <s v="58"/>
    <m/>
    <m/>
    <m/>
    <n v="0"/>
    <n v="0"/>
    <n v="0"/>
    <n v="191395"/>
    <n v="0"/>
    <n v="191395"/>
    <n v="191395"/>
    <n v="0"/>
    <n v="191395"/>
    <m/>
    <m/>
    <s v="OK"/>
    <s v="OK"/>
    <n v="191395"/>
    <s v="CUMPLIDO"/>
    <n v="0"/>
    <n v="191395"/>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82785"/>
    <n v="382785"/>
    <n v="382785"/>
  </r>
  <r>
    <s v="136000005"/>
    <s v="DIREC COOP RELACIONES INTERNACIONALES"/>
    <s v="PAGO OMS 2022 FRANCOS SUIZOS"/>
    <n v="9999"/>
    <x v="1"/>
    <s v="000"/>
    <x v="0"/>
    <x v="25"/>
    <x v="0"/>
    <x v="0"/>
    <s v="0000"/>
    <s v="0000"/>
    <s v="ADMINISTRACION CENTRAL"/>
    <s v="SIN PROYECTO"/>
    <s v="GASTO OPERATIVO DE PROCESOS ADJETIVOS"/>
    <s v="A ORGANISMOS MULTILATERALES"/>
    <s v="RECURSOS FISCALES"/>
    <s v="SIN ORGANISMO"/>
    <s v="SIN CORRELATIVO"/>
    <s v="SUSCRIPCIONES INTERNACIONALES"/>
    <s v="c. Supervisar el respeto y cumplimiento de los mandatos y resoluciones emanados por los organismos multilaterales en salud y asumidos por el país en el ámbito de sus competencias"/>
    <s v="Informes de seguimiento, monitoreo y evaluación de la cooperación internacional multilateral en el sector salud."/>
    <s v="NUEVA"/>
    <s v="NO APLICA"/>
    <s v="OTRO"/>
    <s v="NA"/>
    <s v="07"/>
    <s v="NA"/>
    <s v="NA"/>
    <s v="NO"/>
    <n v="0"/>
    <n v="0"/>
    <n v="0"/>
    <n v="195000"/>
    <n v="0"/>
    <n v="195000"/>
    <n v="0"/>
    <n v="0"/>
    <n v="0"/>
    <n v="0"/>
    <n v="0"/>
    <n v="0"/>
    <n v="0"/>
    <n v="0"/>
    <n v="0"/>
    <n v="0"/>
    <n v="0"/>
    <n v="0"/>
    <n v="0"/>
    <n v="0"/>
    <n v="0"/>
    <n v="0"/>
    <n v="0"/>
    <n v="0"/>
    <n v="0"/>
    <n v="0"/>
    <n v="0"/>
    <n v="0"/>
    <n v="0"/>
    <n v="0"/>
    <n v="0"/>
    <n v="0"/>
    <n v="0"/>
    <n v="0"/>
    <n v="0"/>
    <n v="0"/>
    <n v="195000"/>
    <n v="0"/>
    <n v="195000"/>
    <m/>
    <m/>
    <n v="1"/>
    <n v="0"/>
    <n v="0"/>
    <n v="0"/>
    <n v="0"/>
    <n v="195000"/>
    <n v="0"/>
    <n v="195000"/>
    <n v="0"/>
    <n v="0"/>
    <n v="0"/>
    <n v="195000"/>
    <n v="0"/>
    <n v="195000"/>
    <n v="0"/>
    <n v="0"/>
    <n v="0"/>
    <n v="0"/>
    <n v="0"/>
    <n v="0"/>
    <n v="0"/>
    <n v="0"/>
    <n v="0"/>
    <n v="0"/>
    <n v="0"/>
    <n v="0"/>
    <n v="0"/>
    <n v="0"/>
    <n v="0"/>
    <n v="0"/>
    <n v="0"/>
    <n v="0"/>
    <n v="0"/>
    <n v="0"/>
    <n v="0"/>
    <n v="0"/>
    <n v="0"/>
    <n v="0"/>
    <n v="0"/>
    <n v="0"/>
    <n v="0"/>
    <n v="0"/>
    <n v="0"/>
    <n v="0"/>
    <n v="195000"/>
    <n v="0"/>
    <n v="195000"/>
    <s v="SI"/>
    <s v="VALIDADO"/>
    <n v="0"/>
    <n v="195000"/>
    <s v="DESPACHO MINISTERIAL"/>
    <s v="DESPACHO MINISTERIAL"/>
    <s v="PLANTA CENTRAL"/>
    <s v="PICHINCHA"/>
    <s v="QUITO"/>
    <s v="TRANSFERENCIAS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95000"/>
    <n v="0"/>
    <n v="0"/>
    <n v="0"/>
    <n v="0"/>
    <s v="58"/>
    <m/>
    <m/>
    <m/>
    <n v="0"/>
    <n v="0"/>
    <n v="0"/>
    <n v="195000"/>
    <n v="0"/>
    <n v="195000"/>
    <n v="195000"/>
    <n v="0"/>
    <n v="195000"/>
    <m/>
    <m/>
    <s v="OK"/>
    <s v="OK"/>
    <n v="195000"/>
    <s v="CUMPLIDO"/>
    <n v="0"/>
    <n v="19500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m/>
    <m/>
    <m/>
  </r>
  <r>
    <s v="136000006"/>
    <s v="DIREC COOP RELACIONES INTERNACIONALES"/>
    <s v="Informe situacional de cooperación para la participación de la Máxima Autoridad o su delegado en reuniones internacionales oficiales"/>
    <n v="9999"/>
    <x v="1"/>
    <s v="000"/>
    <x v="0"/>
    <x v="0"/>
    <x v="0"/>
    <x v="0"/>
    <s v="0000"/>
    <s v="0000"/>
    <s v="ADMINISTRACION CENTRAL"/>
    <s v="SIN PROYECTO"/>
    <s v="GASTO OPERATIVO DE PROCESOS ADJETIVOS"/>
    <s v="VIATICOS Y SUBSISTENCIAS EN EL INTERIOR"/>
    <s v="RECURSOS FISCALES"/>
    <s v="SIN ORGANISMO"/>
    <s v="SIN CORRELATIVO"/>
    <s v="NO APLICA"/>
    <s v="e. Gestionar la adecuada participación del Ministerio de Salud Pública en espacios de diálogo de salud internacional."/>
    <s v="Directrices para eventos oficiales internacionales desarrollados conforme a las normas de ceremonial y protocolo, en coordinación con la Dirección de Comunicación, Imagen y Prensa"/>
    <s v="NUEVA"/>
    <s v="NO APLICA"/>
    <s v="OTRO"/>
    <s v="NA"/>
    <s v="06"/>
    <s v="NA"/>
    <s v="NA"/>
    <s v="NO"/>
    <n v="0"/>
    <n v="0"/>
    <n v="0"/>
    <n v="0"/>
    <n v="0"/>
    <n v="0"/>
    <n v="200"/>
    <n v="0"/>
    <n v="200"/>
    <n v="0"/>
    <n v="0"/>
    <n v="0"/>
    <n v="0"/>
    <n v="0"/>
    <n v="0"/>
    <n v="0"/>
    <n v="0"/>
    <n v="0"/>
    <n v="0"/>
    <n v="0"/>
    <n v="0"/>
    <n v="0"/>
    <n v="0"/>
    <n v="0"/>
    <n v="200"/>
    <n v="0"/>
    <n v="200"/>
    <n v="0"/>
    <n v="0"/>
    <n v="0"/>
    <n v="0"/>
    <n v="0"/>
    <n v="0"/>
    <n v="0"/>
    <n v="0"/>
    <n v="0"/>
    <n v="400"/>
    <n v="0"/>
    <n v="400"/>
    <m/>
    <m/>
    <n v="1"/>
    <n v="0"/>
    <n v="0"/>
    <n v="4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97"/>
    <n v="2897"/>
    <n v="2897"/>
  </r>
  <r>
    <s v="136000007"/>
    <s v="DIREC COOP RELACIONES INTERNACIONALES"/>
    <s v="Participación de la delegación del Ecuador en las sesiones de los cuerpos directivos de la OMS"/>
    <n v="9999"/>
    <x v="1"/>
    <s v="000"/>
    <x v="0"/>
    <x v="33"/>
    <x v="0"/>
    <x v="0"/>
    <s v="0000"/>
    <s v="0000"/>
    <s v="ADMINISTRACION CENTRAL"/>
    <s v="SIN PROYECTO"/>
    <s v="GASTO OPERATIVO DE PROCESOS ADJETIVOS"/>
    <s v="VIATICOS Y SUBSISTENCIAS EN EL EXTERIOR"/>
    <s v="RECURSOS FISCALES"/>
    <s v="SIN ORGANISMO"/>
    <s v="SIN CORRELATIVO"/>
    <s v="NO APLICA"/>
    <s v="e. Gestionar la adecuada participación del Ministerio de Salud Pública en espacios de diálogo de salud internacional."/>
    <s v="Plan de gestión de la participación y posicionamiento país en eventos internacionales en el que se incluye un informe situacional de cooperación multilateral."/>
    <s v="NUEVA"/>
    <s v="NO APLICA"/>
    <s v="OTRO"/>
    <s v="NA"/>
    <s v="06"/>
    <s v="NA"/>
    <s v="NA"/>
    <s v="NO"/>
    <n v="0"/>
    <n v="0"/>
    <n v="0"/>
    <n v="230.64"/>
    <n v="0"/>
    <n v="230.64"/>
    <n v="230.64"/>
    <n v="0"/>
    <n v="230.64"/>
    <n v="230.64"/>
    <n v="0"/>
    <n v="230.64"/>
    <n v="230.64"/>
    <n v="0"/>
    <n v="230.64"/>
    <n v="230.64"/>
    <n v="0"/>
    <n v="230.64"/>
    <n v="230.64"/>
    <n v="0"/>
    <n v="230.64"/>
    <n v="230.64"/>
    <n v="0"/>
    <n v="230.64"/>
    <n v="230.64"/>
    <n v="0"/>
    <n v="230.64"/>
    <n v="230.64"/>
    <n v="0"/>
    <n v="230.64"/>
    <n v="230.64"/>
    <n v="0"/>
    <n v="230.64"/>
    <n v="230.6"/>
    <n v="0"/>
    <n v="230.6"/>
    <n v="2536.9999999999991"/>
    <n v="0"/>
    <n v="2536.9999999999991"/>
    <m/>
    <m/>
    <n v="1"/>
    <n v="7230"/>
    <n v="0"/>
    <n v="0"/>
    <n v="0"/>
    <n v="9767"/>
    <n v="0"/>
    <n v="9767"/>
    <n v="0"/>
    <n v="0"/>
    <n v="0"/>
    <n v="230.64"/>
    <n v="0"/>
    <n v="230.64"/>
    <n v="230.64"/>
    <n v="0"/>
    <n v="230.64"/>
    <n v="230.64"/>
    <n v="0"/>
    <n v="230.64"/>
    <n v="3958.99"/>
    <n v="0"/>
    <n v="3958.99"/>
    <n v="230.64"/>
    <n v="0"/>
    <n v="230.64"/>
    <n v="230.64"/>
    <n v="0"/>
    <n v="230.64"/>
    <n v="230.64"/>
    <n v="0"/>
    <n v="230.64"/>
    <n v="3732.29"/>
    <n v="0"/>
    <n v="3732.29"/>
    <n v="230.64"/>
    <n v="0"/>
    <n v="230.64"/>
    <n v="230.64"/>
    <n v="0"/>
    <n v="230.64"/>
    <n v="230.6"/>
    <n v="0"/>
    <n v="230.6"/>
    <n v="9767"/>
    <n v="0"/>
    <n v="9767"/>
    <s v="SI"/>
    <s v="VALIDADO"/>
    <n v="0"/>
    <n v="9767"/>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9767"/>
    <n v="0"/>
    <n v="0"/>
    <n v="0"/>
    <n v="0"/>
    <s v="53"/>
    <m/>
    <m/>
    <m/>
    <n v="6160.5"/>
    <n v="0"/>
    <n v="6160.5"/>
    <n v="16677.060000000001"/>
    <n v="0"/>
    <n v="16677.060000000001"/>
    <n v="16677.060000000001"/>
    <n v="0"/>
    <n v="16677.060000000001"/>
    <m/>
    <m/>
    <s v="REVISAR"/>
    <s v="REVISAR"/>
    <n v="230.64"/>
    <s v="ANTICIPADO"/>
    <s v="Existe REG de 2037,15"/>
    <n v="22837.56"/>
    <n v="-13070.560000000001"/>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00"/>
    <n v="200"/>
    <n v="200"/>
  </r>
  <r>
    <s v="136000008"/>
    <s v="DIREC COOP RELACIONES INTERNACIONALES"/>
    <s v="Informe situacional de cooperación para la participación de la Máxima Autoridad o su delegado en reuniones internacionales oficiales"/>
    <n v="9999"/>
    <x v="1"/>
    <s v="000"/>
    <x v="0"/>
    <x v="12"/>
    <x v="0"/>
    <x v="0"/>
    <s v="0000"/>
    <s v="0000"/>
    <s v="ADMINISTRACION CENTRAL"/>
    <s v="SIN PROYECTO"/>
    <s v="GASTO OPERATIVO DE PROCESOS ADJETIVOS"/>
    <s v="OBLIGACIONES DE EJERCICIOS ANTERIORES POR EGRESOS"/>
    <s v="RECURSOS FISCALES"/>
    <s v="SIN ORGANISMO"/>
    <s v="SIN CORRELATIVO"/>
    <s v="NO APLICA"/>
    <s v="e. Gestionar la adecuada participación del Ministerio de Salud Pública en espacios de diálogo de salud internacional."/>
    <s v="Plan de gestión de la participación y posicionamiento país en eventos internacionales en el que se incluye un informe situacional de cooperación multilateral."/>
    <s v="ARRASTRE"/>
    <s v="NO APLICA"/>
    <s v="OTRO"/>
    <s v="NA"/>
    <s v="06"/>
    <s v="NA"/>
    <s v="NA"/>
    <s v="NO"/>
    <n v="0"/>
    <n v="0"/>
    <n v="0"/>
    <n v="0"/>
    <n v="0"/>
    <n v="0"/>
    <n v="160"/>
    <n v="0"/>
    <n v="160"/>
    <n v="0"/>
    <n v="0"/>
    <n v="0"/>
    <n v="0"/>
    <n v="0"/>
    <n v="0"/>
    <n v="0"/>
    <n v="0"/>
    <n v="0"/>
    <n v="0"/>
    <n v="0"/>
    <n v="0"/>
    <n v="0"/>
    <n v="0"/>
    <n v="0"/>
    <n v="0"/>
    <n v="0"/>
    <n v="0"/>
    <n v="0"/>
    <n v="0"/>
    <n v="0"/>
    <n v="0"/>
    <n v="0"/>
    <n v="0"/>
    <n v="0"/>
    <n v="0"/>
    <n v="0"/>
    <n v="160"/>
    <n v="0"/>
    <n v="160"/>
    <m/>
    <m/>
    <n v="1"/>
    <n v="0"/>
    <n v="0"/>
    <n v="20.239999999999998"/>
    <n v="0"/>
    <n v="139.76"/>
    <n v="0"/>
    <n v="139.76"/>
    <n v="0"/>
    <n v="0"/>
    <n v="0"/>
    <n v="0"/>
    <n v="0"/>
    <n v="0"/>
    <n v="139.76"/>
    <n v="0"/>
    <n v="139.76"/>
    <n v="0"/>
    <n v="0"/>
    <n v="0"/>
    <n v="0"/>
    <n v="0"/>
    <n v="0"/>
    <n v="0"/>
    <n v="0"/>
    <n v="0"/>
    <n v="0"/>
    <n v="0"/>
    <n v="0"/>
    <n v="0"/>
    <n v="0"/>
    <n v="0"/>
    <n v="0"/>
    <n v="0"/>
    <n v="0"/>
    <n v="0"/>
    <n v="0"/>
    <n v="0"/>
    <n v="0"/>
    <n v="0"/>
    <n v="0"/>
    <n v="0"/>
    <n v="0"/>
    <n v="0"/>
    <n v="139.76"/>
    <n v="0"/>
    <n v="139.76"/>
    <s v="SI"/>
    <s v="VALIDADO"/>
    <n v="0"/>
    <n v="139.76"/>
    <s v="DESPACHO MINISTERIAL"/>
    <s v="DESPACHO MINISTERIAL"/>
    <s v="PLANTA CENTRAL"/>
    <s v="PICHINCHA"/>
    <s v="QUITO"/>
    <s v="PASIVO AÑOS ANTERIORE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39.76"/>
    <n v="0"/>
    <n v="0"/>
    <n v="0"/>
    <n v="0"/>
    <s v="99"/>
    <m/>
    <m/>
    <m/>
    <n v="0"/>
    <n v="0"/>
    <n v="0"/>
    <n v="0"/>
    <n v="0"/>
    <n v="0"/>
    <n v="0"/>
    <n v="0"/>
    <n v="0"/>
    <m/>
    <m/>
    <s v="OK"/>
    <s v="OK"/>
    <n v="0"/>
    <s v=""/>
    <n v="0"/>
    <n v="0"/>
    <n v="139.76"/>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n v="135000001"/>
    <s v="DIR TECNOLOGIAS INFORMACION COMUNICACION"/>
    <s v="SERVICIO DE ENLACE DE DATOS DEL MINISTERIO DE SALUD PÚBLICA DEL ECUADOR - PLATAFORMA GUBERNAMENTAL SOCIAL"/>
    <n v="9999"/>
    <x v="1"/>
    <s v="000"/>
    <x v="0"/>
    <x v="4"/>
    <x v="0"/>
    <x v="0"/>
    <s v="0000"/>
    <s v="0000"/>
    <s v="ADMINISTRACION CENTRAL"/>
    <s v="SIN PROYECTO"/>
    <s v="GASTO OPERATIVO DE PROCESOS ADJETIVOS"/>
    <s v="TELECOMUNICACIONE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ARRASTRE"/>
    <s v="RE-MSP-003-2021"/>
    <s v="REGIMEN ESPECIAL"/>
    <n v="10"/>
    <s v="06"/>
    <s v="NA"/>
    <s v="NA"/>
    <s v="NO"/>
    <n v="0"/>
    <n v="0"/>
    <n v="0"/>
    <n v="3777.06"/>
    <n v="453.25"/>
    <n v="4230.3099999999995"/>
    <n v="1888.53"/>
    <n v="226.62"/>
    <n v="2115.15"/>
    <n v="1888.53"/>
    <n v="226.62"/>
    <n v="2115.15"/>
    <n v="1888.53"/>
    <n v="226.62"/>
    <n v="2115.15"/>
    <n v="1888.53"/>
    <n v="226.62"/>
    <n v="2115.15"/>
    <n v="1888.53"/>
    <n v="226.62"/>
    <n v="2115.15"/>
    <n v="1888.53"/>
    <n v="226.62"/>
    <n v="2115.15"/>
    <n v="1888.53"/>
    <n v="226.64"/>
    <n v="2115.17"/>
    <n v="0"/>
    <n v="0"/>
    <n v="0"/>
    <n v="0"/>
    <n v="0"/>
    <n v="0"/>
    <n v="0"/>
    <n v="0"/>
    <n v="0"/>
    <n v="16996.77"/>
    <n v="2039.6099999999997"/>
    <n v="19036.38"/>
    <s v="El contrato se encuentra firmado y la ejecución es mensual."/>
    <m/>
    <n v="1"/>
    <n v="0"/>
    <n v="0"/>
    <n v="0"/>
    <n v="0"/>
    <n v="16996.77"/>
    <n v="2039.6099999999997"/>
    <n v="19036.38"/>
    <n v="0"/>
    <n v="0"/>
    <n v="0"/>
    <n v="3777.06"/>
    <n v="453.25"/>
    <n v="4230.3099999999995"/>
    <n v="1888.53"/>
    <n v="226.62"/>
    <n v="2115.15"/>
    <n v="1888.53"/>
    <n v="226.62"/>
    <n v="2115.15"/>
    <n v="1888.53"/>
    <n v="226.62"/>
    <n v="2115.15"/>
    <n v="1888.53"/>
    <n v="226.62"/>
    <n v="2115.15"/>
    <n v="1888.53"/>
    <n v="226.62"/>
    <n v="2115.15"/>
    <n v="1888.53"/>
    <n v="226.62"/>
    <n v="2115.15"/>
    <n v="1888.53"/>
    <n v="226.64"/>
    <n v="2115.17"/>
    <n v="0"/>
    <n v="0"/>
    <n v="0"/>
    <n v="0"/>
    <n v="0"/>
    <n v="0"/>
    <n v="0"/>
    <n v="0"/>
    <n v="0"/>
    <n v="16996.77"/>
    <n v="2039.6099999999997"/>
    <n v="19036.38"/>
    <s v="SI"/>
    <s v="VALIDADO"/>
    <n v="0"/>
    <n v="19036.38"/>
    <s v="DESPACHO MINISTERIAL"/>
    <s v="DESPACHO MINISTERIAL"/>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9036.38"/>
    <n v="0"/>
    <n v="0"/>
    <n v="0"/>
    <n v="0"/>
    <s v="53"/>
    <m/>
    <m/>
    <m/>
    <n v="0"/>
    <n v="0"/>
    <n v="0"/>
    <n v="19036.37"/>
    <n v="0"/>
    <n v="19036.37"/>
    <n v="14168"/>
    <n v="0"/>
    <n v="14168"/>
    <m/>
    <m/>
    <s v="OK"/>
    <s v="OK"/>
    <n v="4230.3099999999995"/>
    <s v="ANTICIPADO"/>
    <n v="0"/>
    <n v="19036.37"/>
    <n v="1.0000000002037268E-2"/>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9036.38"/>
    <n v="19036.38"/>
    <n v="19036.38"/>
  </r>
  <r>
    <n v="135000002"/>
    <s v="DIR TECNOLOGIAS INFORMACION COMUNICACION"/>
    <s v="CONTRATACIÓN DEL SERVICIO DE ALOJAMIENTO EN UN CENTRO DE DATOS CATEGORÍA TIER III PARA LOS EQUIPOS INFORMÁTICOS DEL MINISTERIO DE SALUD PÚBLICA"/>
    <n v="9999"/>
    <x v="1"/>
    <s v="000"/>
    <x v="0"/>
    <x v="2"/>
    <x v="0"/>
    <x v="0"/>
    <s v="0000"/>
    <s v="0000"/>
    <s v="ADMINISTRACION CENTRAL"/>
    <s v="SIN PROYECTO"/>
    <s v="GASTO OPERATIVO DE PROCESOS ADJETIVOS"/>
    <s v="EDIFICIOS LOCALES RESIDENCIAS PARQUEADEROS CASILLE"/>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ARRASTRE"/>
    <s v="RE-MSP-003-2019"/>
    <s v="REGIMEN ESPECIAL"/>
    <n v="10"/>
    <s v="06"/>
    <s v="NA"/>
    <s v="NA"/>
    <s v="NO"/>
    <n v="0"/>
    <n v="0"/>
    <n v="0"/>
    <n v="23400"/>
    <n v="2808"/>
    <n v="26208"/>
    <n v="5850"/>
    <n v="702"/>
    <n v="6552"/>
    <n v="5850"/>
    <n v="702"/>
    <n v="6552"/>
    <n v="5850"/>
    <n v="702"/>
    <n v="6552"/>
    <n v="5850"/>
    <n v="702"/>
    <n v="6552"/>
    <n v="5850"/>
    <n v="702"/>
    <n v="6552"/>
    <n v="6560.97"/>
    <n v="787.32"/>
    <n v="7348.29"/>
    <n v="6560.98"/>
    <n v="787.32"/>
    <n v="7348.2999999999993"/>
    <n v="6560.98"/>
    <n v="787.32"/>
    <n v="7348.2999999999993"/>
    <n v="6560.98"/>
    <n v="787.32"/>
    <n v="7348.2999999999993"/>
    <n v="6560.98"/>
    <n v="787.31"/>
    <n v="7348.2899999999991"/>
    <n v="85454.889999999985"/>
    <n v="10254.589999999998"/>
    <n v="95709.479999999981"/>
    <s v="El contrato se encuentra firmado y la ejecución es mensual."/>
    <m/>
    <n v="1"/>
    <n v="0"/>
    <n v="0"/>
    <n v="0"/>
    <n v="0"/>
    <n v="85454.889999999985"/>
    <n v="10254.589999999998"/>
    <n v="95709.479999999981"/>
    <n v="0"/>
    <n v="0"/>
    <n v="0"/>
    <n v="23400"/>
    <n v="2808"/>
    <n v="26208"/>
    <n v="5850"/>
    <n v="702"/>
    <n v="6552"/>
    <n v="5850"/>
    <n v="702"/>
    <n v="6552"/>
    <n v="5850"/>
    <n v="702"/>
    <n v="6552"/>
    <n v="5850"/>
    <n v="702"/>
    <n v="6552"/>
    <n v="5850"/>
    <n v="702"/>
    <n v="6552"/>
    <n v="6560.97"/>
    <n v="787.32"/>
    <n v="7348.29"/>
    <n v="6560.98"/>
    <n v="787.32"/>
    <n v="7348.2999999999993"/>
    <n v="6560.98"/>
    <n v="787.32"/>
    <n v="7348.2999999999993"/>
    <n v="6560.98"/>
    <n v="787.32"/>
    <n v="7348.2999999999993"/>
    <n v="6560.98"/>
    <n v="787.31"/>
    <n v="7348.2899999999991"/>
    <n v="85454.889999999985"/>
    <n v="10254.589999999998"/>
    <n v="95709.479999999981"/>
    <s v="SI"/>
    <s v="VALIDADO"/>
    <n v="0"/>
    <n v="95709.48"/>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95709.476800000004"/>
    <n v="3.1999999773688614E-3"/>
    <n v="0"/>
    <n v="0"/>
    <n v="0"/>
    <s v="53"/>
    <m/>
    <m/>
    <m/>
    <n v="0"/>
    <n v="0"/>
    <n v="0"/>
    <n v="0"/>
    <n v="0"/>
    <n v="0"/>
    <n v="0"/>
    <n v="0"/>
    <n v="0"/>
    <m/>
    <m/>
    <s v="OK"/>
    <s v="OK"/>
    <n v="26208"/>
    <s v="NO CUMPLIDO"/>
    <n v="0"/>
    <n v="0"/>
    <n v="95709.48"/>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95709.476800000004"/>
    <n v="95709.476800000004"/>
    <n v="95709.48"/>
  </r>
  <r>
    <n v="135000003"/>
    <s v="DIR TECNOLOGIAS INFORMACION COMUNICACION"/>
    <s v="CONTRATACIÓN DEL ENLACE DE DATOS Y LAN GESTIONADA EN LA PLATAFORMA GUBERNAMENTAL DE GESTIÓN FINANCIERA PARA LOS FUNCIONARIOS DEL DESPACHO MINISTERIAL DEL MINISTERIO DE SALUD PÚBLICA"/>
    <n v="9999"/>
    <x v="1"/>
    <s v="000"/>
    <x v="0"/>
    <x v="4"/>
    <x v="0"/>
    <x v="0"/>
    <s v="0000"/>
    <s v="0000"/>
    <s v="ADMINISTRACION CENTRAL"/>
    <s v="SIN PROYECTO"/>
    <s v="GASTO OPERATIVO DE PROCESOS ADJETIVOS"/>
    <s v="TELECOMUNICACIONE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ARRASTRE"/>
    <s v="RE-MSP-007-2020"/>
    <s v="REGIMEN ESPECIAL"/>
    <n v="10"/>
    <s v="06"/>
    <s v="NA"/>
    <s v="NA"/>
    <s v="NO"/>
    <n v="0"/>
    <n v="0"/>
    <n v="0"/>
    <n v="0"/>
    <n v="0"/>
    <n v="0"/>
    <n v="4083.24"/>
    <n v="489.99"/>
    <n v="4573.2299999999996"/>
    <n v="0"/>
    <n v="0"/>
    <n v="0"/>
    <n v="0"/>
    <n v="0"/>
    <n v="0"/>
    <n v="0"/>
    <n v="0"/>
    <n v="0"/>
    <n v="0"/>
    <n v="0"/>
    <n v="0"/>
    <n v="0"/>
    <n v="0"/>
    <n v="0"/>
    <n v="0"/>
    <n v="0"/>
    <n v="0"/>
    <n v="0"/>
    <n v="0"/>
    <n v="0"/>
    <n v="0"/>
    <n v="0"/>
    <n v="0"/>
    <n v="0"/>
    <n v="0"/>
    <n v="0"/>
    <n v="4083.24"/>
    <n v="489.99"/>
    <n v="4573.2299999999996"/>
    <s v="Ejecución marzo"/>
    <m/>
    <n v="1"/>
    <n v="0"/>
    <n v="0"/>
    <n v="0"/>
    <n v="0"/>
    <n v="4083.24"/>
    <n v="489.99"/>
    <n v="4573.2299999999996"/>
    <n v="0"/>
    <n v="0"/>
    <n v="0"/>
    <n v="0"/>
    <n v="0"/>
    <n v="0"/>
    <n v="4083.24"/>
    <n v="489.99"/>
    <n v="4573.2299999999996"/>
    <n v="0"/>
    <n v="0"/>
    <n v="0"/>
    <n v="0"/>
    <n v="0"/>
    <n v="0"/>
    <n v="0"/>
    <n v="0"/>
    <n v="0"/>
    <n v="0"/>
    <n v="0"/>
    <n v="0"/>
    <n v="0"/>
    <n v="0"/>
    <n v="0"/>
    <n v="0"/>
    <n v="0"/>
    <n v="0"/>
    <n v="0"/>
    <n v="0"/>
    <n v="0"/>
    <n v="0"/>
    <n v="0"/>
    <n v="0"/>
    <n v="0"/>
    <n v="0"/>
    <n v="0"/>
    <n v="4083.24"/>
    <n v="489.99"/>
    <n v="4573.2299999999996"/>
    <s v="SI"/>
    <s v="VALIDADO"/>
    <n v="0"/>
    <n v="4573.2299999999996"/>
    <s v="DESPACHO MINISTERIAL"/>
    <s v="DESPACHO MINISTERIAL"/>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573.2287999999999"/>
    <n v="1.1999999996987754E-3"/>
    <n v="0"/>
    <n v="0"/>
    <n v="0"/>
    <s v="53"/>
    <m/>
    <m/>
    <m/>
    <n v="0"/>
    <n v="0"/>
    <n v="0"/>
    <n v="4573.2299999999996"/>
    <n v="0"/>
    <n v="4573.2299999999996"/>
    <n v="4100.16"/>
    <n v="0"/>
    <n v="4100.16"/>
    <m/>
    <m/>
    <s v="OK"/>
    <s v="OK"/>
    <n v="0"/>
    <s v="ANTICIPADO"/>
    <n v="0"/>
    <n v="4573.2299999999996"/>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573.2287999999999"/>
    <n v="4573.2287999999999"/>
    <n v="4573.2287999999999"/>
  </r>
  <r>
    <n v="135000004"/>
    <s v="DIR TECNOLOGIAS INFORMACION COMUNICACION"/>
    <s v="SERVICIO DE EXTERNALIZACIÓN DE CORREO ELECTRÓNICO PARA EL MINISTERIO DE SALUD PÚBLICA PLANTA CENTRAL"/>
    <n v="9999"/>
    <x v="1"/>
    <s v="000"/>
    <x v="0"/>
    <x v="4"/>
    <x v="0"/>
    <x v="0"/>
    <s v="0000"/>
    <s v="0000"/>
    <s v="ADMINISTRACION CENTRAL"/>
    <s v="SIN PROYECTO"/>
    <s v="GASTO OPERATIVO DE PROCESOS ADJETIVOS"/>
    <s v="TELECOMUNICACIONE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ARRASTRE"/>
    <s v="RE-MSP-021-2018"/>
    <s v="REGIMEN ESPECIAL"/>
    <n v="10"/>
    <s v="06"/>
    <s v="NA"/>
    <s v="NA"/>
    <s v="NO"/>
    <n v="0"/>
    <n v="0"/>
    <n v="0"/>
    <n v="0"/>
    <n v="0"/>
    <n v="0"/>
    <n v="1276"/>
    <n v="0"/>
    <n v="1276"/>
    <n v="0"/>
    <n v="0"/>
    <n v="0"/>
    <n v="0"/>
    <n v="0"/>
    <n v="0"/>
    <n v="0"/>
    <n v="0"/>
    <n v="0"/>
    <n v="0"/>
    <n v="0"/>
    <n v="0"/>
    <n v="0"/>
    <n v="0"/>
    <n v="0"/>
    <n v="0"/>
    <n v="0"/>
    <n v="0"/>
    <n v="0"/>
    <n v="0"/>
    <n v="0"/>
    <n v="0"/>
    <n v="0"/>
    <n v="0"/>
    <n v="0"/>
    <n v="0"/>
    <n v="0"/>
    <n v="1276"/>
    <n v="0"/>
    <n v="1276"/>
    <s v="Ejecución marzo"/>
    <m/>
    <n v="1"/>
    <n v="0"/>
    <n v="0"/>
    <n v="1276"/>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276"/>
    <n v="1276"/>
    <n v="1276"/>
  </r>
  <r>
    <n v="135000005"/>
    <s v="DIR TECNOLOGIAS INFORMACION COMUNICACION"/>
    <s v="CONTRATACIÓN DE 70 HORAS DE SOPORTE ALFRESCO DE ACUERDO A ESPECIFICACIONES TECNICAS – ORDEN DE SERVICIO MSP-DNCP-OS-0074-2017"/>
    <n v="9999"/>
    <x v="1"/>
    <s v="000"/>
    <x v="0"/>
    <x v="23"/>
    <x v="0"/>
    <x v="0"/>
    <s v="0000"/>
    <s v="0000"/>
    <s v="ADMINISTRACION CENTRAL"/>
    <s v="SIN PROYECTO"/>
    <s v="GASTO OPERATIVO DE PROCESOS ADJETIVOS"/>
    <s v="DESARROLLO ACTUALIZACION ASISTENCIA TECNICA Y SOPO"/>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ARRASTRE"/>
    <m/>
    <s v="ÍNFIMA CUANTÍA"/>
    <n v="10"/>
    <s v="06"/>
    <s v="NA"/>
    <s v="NA"/>
    <s v="NO"/>
    <n v="0"/>
    <n v="0"/>
    <n v="0"/>
    <n v="0"/>
    <n v="0"/>
    <n v="0"/>
    <n v="2957"/>
    <n v="0"/>
    <n v="2957"/>
    <n v="0"/>
    <n v="0"/>
    <n v="0"/>
    <n v="0"/>
    <n v="0"/>
    <n v="0"/>
    <n v="0"/>
    <n v="0"/>
    <n v="0"/>
    <n v="0"/>
    <n v="0"/>
    <n v="0"/>
    <n v="0"/>
    <n v="0"/>
    <n v="0"/>
    <n v="0"/>
    <n v="0"/>
    <n v="0"/>
    <n v="0"/>
    <n v="0"/>
    <n v="0"/>
    <n v="0"/>
    <n v="0"/>
    <n v="0"/>
    <n v="0"/>
    <n v="0"/>
    <n v="0"/>
    <n v="2957"/>
    <n v="0"/>
    <n v="2957"/>
    <s v="Ejecución marzo"/>
    <m/>
    <n v="1"/>
    <n v="0"/>
    <n v="0"/>
    <n v="2957"/>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957"/>
    <n v="2957"/>
    <n v="2957"/>
  </r>
  <r>
    <s v="135000006"/>
    <s v="DIR TECNOLOGIAS INFORMACION COMUNICACION"/>
    <s v="CONTRATACIÓN DEL SERVICIO DE EXTERNALIZACIÓN DE CORREO ELECTRÓNICO 2020-2021"/>
    <n v="9999"/>
    <x v="1"/>
    <s v="000"/>
    <x v="0"/>
    <x v="4"/>
    <x v="0"/>
    <x v="0"/>
    <s v="0000"/>
    <s v="0000"/>
    <s v="ADMINISTRACION CENTRAL"/>
    <s v="SIN PROYECTO"/>
    <s v="GASTO OPERATIVO DE PROCESOS ADJETIVOS"/>
    <s v="TELECOMUNICACIONE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ARRASTRE"/>
    <s v="RE-MSP-008-2020"/>
    <s v="REGIMEN ESPECIAL"/>
    <n v="10"/>
    <s v="06"/>
    <s v="NA"/>
    <s v="NA"/>
    <s v="NO"/>
    <n v="0"/>
    <n v="0"/>
    <n v="0"/>
    <n v="4696.8"/>
    <n v="1326.6"/>
    <n v="6023.4"/>
    <n v="2348.4"/>
    <n v="663.3"/>
    <n v="3011.7"/>
    <n v="2348.4"/>
    <n v="663.3"/>
    <n v="3011.7"/>
    <n v="789.05"/>
    <n v="590.93999999999994"/>
    <n v="1379.9899999999998"/>
    <n v="0"/>
    <n v="0"/>
    <n v="0"/>
    <n v="0"/>
    <n v="0"/>
    <n v="0"/>
    <n v="0"/>
    <n v="0"/>
    <n v="0"/>
    <n v="0"/>
    <n v="0"/>
    <n v="0"/>
    <n v="0"/>
    <n v="0"/>
    <n v="0"/>
    <n v="0"/>
    <n v="0"/>
    <n v="0"/>
    <n v="0"/>
    <n v="0"/>
    <n v="0"/>
    <n v="10182.65"/>
    <n v="3244.14"/>
    <n v="13426.789999999999"/>
    <s v="El contrato se encuentra firmado y la ejecución es mensual."/>
    <m/>
    <n v="1"/>
    <n v="0"/>
    <n v="0"/>
    <n v="10182.650000000001"/>
    <n v="3244.14"/>
    <n v="0"/>
    <n v="0"/>
    <n v="0"/>
    <n v="0"/>
    <n v="0"/>
    <n v="0"/>
    <m/>
    <m/>
    <n v="0"/>
    <n v="0"/>
    <n v="0"/>
    <n v="0"/>
    <n v="0"/>
    <n v="0"/>
    <n v="0"/>
    <n v="0"/>
    <n v="0"/>
    <n v="0"/>
    <m/>
    <m/>
    <n v="0"/>
    <n v="0"/>
    <n v="0"/>
    <n v="0"/>
    <n v="0"/>
    <n v="0"/>
    <n v="0"/>
    <n v="0"/>
    <n v="0"/>
    <n v="0"/>
    <n v="0"/>
    <n v="0"/>
    <n v="0"/>
    <n v="0"/>
    <n v="0"/>
    <n v="0"/>
    <m/>
    <n v="0"/>
    <n v="0"/>
    <n v="0"/>
    <n v="0"/>
    <n v="0"/>
    <s v="NO"/>
    <s v="VALIDADO"/>
    <n v="0"/>
    <n v="0"/>
    <s v="DESPACHO MINISTERIAL"/>
    <s v="DESPACHO MINISTERIAL"/>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3426.79"/>
    <n v="13426.79"/>
    <n v="13426.79"/>
  </r>
  <r>
    <n v="135000007"/>
    <s v="DIR TECNOLOGIAS INFORMACION COMUNICACION"/>
    <s v="CONTRATACIÓN DEL SOPORTE TÉCNICO ESPECIALIZADO Y MANTENIMIENTO PREVENTIVO PARA LA INFRAESTRUCTURA TECNOLÓGICA DE CENTRO DE DATOS DEL MINISTERIO DE SALUD PUBLICA DEL ECUADOR"/>
    <n v="9999"/>
    <x v="1"/>
    <s v="000"/>
    <x v="0"/>
    <x v="23"/>
    <x v="0"/>
    <x v="0"/>
    <s v="0000"/>
    <s v="0000"/>
    <s v="ADMINISTRACION CENTRAL"/>
    <s v="SIN PROYECTO"/>
    <s v="GASTO OPERATIVO DE PROCESOS ADJETIVOS"/>
    <s v="DESARROLLO ACTUALIZACION ASISTENCIA TECNICA Y SOPO"/>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ARRASTRE"/>
    <m/>
    <s v="ÍNFIMA CUANTÍA"/>
    <n v="10"/>
    <s v="06"/>
    <s v="NA"/>
    <s v="NA"/>
    <s v="NO"/>
    <n v="0"/>
    <n v="0"/>
    <n v="0"/>
    <n v="0"/>
    <n v="0"/>
    <n v="0"/>
    <n v="0"/>
    <n v="0"/>
    <n v="0"/>
    <n v="1440"/>
    <n v="0"/>
    <n v="1440"/>
    <n v="0"/>
    <n v="0"/>
    <n v="0"/>
    <n v="0"/>
    <n v="0"/>
    <n v="0"/>
    <n v="1440"/>
    <n v="0"/>
    <n v="1440"/>
    <n v="0"/>
    <n v="0"/>
    <n v="0"/>
    <n v="0"/>
    <n v="0"/>
    <n v="0"/>
    <n v="1440"/>
    <n v="0"/>
    <n v="1440"/>
    <n v="0"/>
    <n v="0"/>
    <n v="0"/>
    <n v="0"/>
    <n v="0"/>
    <n v="0"/>
    <n v="4320"/>
    <n v="0"/>
    <n v="4320"/>
    <s v="Orden de servicio para un año de ejecución pagos trimestrales."/>
    <m/>
    <n v="1"/>
    <n v="0"/>
    <n v="0"/>
    <n v="0"/>
    <n v="0"/>
    <n v="4320"/>
    <n v="0"/>
    <n v="4320"/>
    <n v="0"/>
    <n v="0"/>
    <n v="0"/>
    <n v="0"/>
    <n v="0"/>
    <n v="0"/>
    <n v="0"/>
    <n v="0"/>
    <n v="0"/>
    <n v="1440"/>
    <n v="0"/>
    <n v="1440"/>
    <n v="0"/>
    <n v="0"/>
    <n v="0"/>
    <n v="0"/>
    <n v="0"/>
    <n v="0"/>
    <n v="1440"/>
    <n v="0"/>
    <n v="1440"/>
    <n v="0"/>
    <n v="0"/>
    <n v="0"/>
    <n v="0"/>
    <n v="0"/>
    <n v="0"/>
    <n v="1440"/>
    <n v="0"/>
    <n v="1440"/>
    <n v="0"/>
    <n v="0"/>
    <n v="0"/>
    <n v="0"/>
    <n v="0"/>
    <n v="0"/>
    <n v="4320"/>
    <n v="0"/>
    <n v="4320"/>
    <s v="SI"/>
    <s v="VALIDADO"/>
    <n v="0"/>
    <n v="432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320"/>
    <n v="0"/>
    <n v="0"/>
    <n v="0"/>
    <n v="0"/>
    <s v="53"/>
    <m/>
    <m/>
    <m/>
    <n v="4320"/>
    <n v="0"/>
    <n v="4320"/>
    <n v="0"/>
    <n v="0"/>
    <n v="0"/>
    <n v="0"/>
    <n v="0"/>
    <n v="0"/>
    <m/>
    <m/>
    <s v="OK"/>
    <s v="OK"/>
    <n v="0"/>
    <s v=""/>
    <n v="0"/>
    <n v="432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320"/>
    <n v="4320"/>
    <n v="4320"/>
  </r>
  <r>
    <n v="135000008"/>
    <s v="DIR TECNOLOGIAS INFORMACION COMUNICACION"/>
    <s v="CONTRATACIÓN DEL SOPORTE TÉCNICO ESPECIALIZADO Y MANTENIMIENTO PREVENTIVO PARA LA INFRAESTRUCTURA TECNOLÓGICA DE CENTRO DE DATOS DEL MINISTERIO DE SALUD PUBLICA DEL ECUADOR"/>
    <n v="9999"/>
    <x v="1"/>
    <s v="000"/>
    <x v="0"/>
    <x v="10"/>
    <x v="0"/>
    <x v="0"/>
    <s v="0000"/>
    <s v="0000"/>
    <s v="ADMINISTRACION CENTRAL"/>
    <s v="SIN PROYECTO"/>
    <s v="GASTO OPERATIVO DE PROCESOS ADJETIVOS"/>
    <s v="MANTENIMIENTO Y REPARACION DE EQUIPOS Y SISTEMAS I"/>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ARRASTRE"/>
    <m/>
    <s v="ÍNFIMA CUANTÍA"/>
    <n v="10"/>
    <s v="06"/>
    <s v="NA"/>
    <s v="NA"/>
    <s v="NO"/>
    <n v="0"/>
    <n v="0"/>
    <n v="0"/>
    <n v="0"/>
    <n v="0"/>
    <n v="0"/>
    <n v="0"/>
    <n v="0"/>
    <n v="0"/>
    <n v="800"/>
    <n v="0"/>
    <n v="800"/>
    <n v="0"/>
    <n v="0"/>
    <n v="0"/>
    <n v="0"/>
    <n v="0"/>
    <n v="0"/>
    <n v="0"/>
    <n v="0"/>
    <n v="0"/>
    <n v="0"/>
    <n v="0"/>
    <n v="0"/>
    <n v="0"/>
    <n v="0"/>
    <n v="0"/>
    <n v="0"/>
    <n v="0"/>
    <n v="0"/>
    <n v="0"/>
    <n v="0"/>
    <n v="0"/>
    <n v="0"/>
    <n v="0"/>
    <n v="0"/>
    <n v="800"/>
    <n v="0"/>
    <n v="800"/>
    <m/>
    <m/>
    <n v="1"/>
    <n v="0"/>
    <n v="0"/>
    <n v="0"/>
    <n v="0"/>
    <n v="800"/>
    <n v="0"/>
    <n v="800"/>
    <n v="0"/>
    <n v="0"/>
    <n v="0"/>
    <n v="0"/>
    <n v="0"/>
    <n v="0"/>
    <n v="0"/>
    <n v="0"/>
    <n v="0"/>
    <n v="800"/>
    <n v="0"/>
    <n v="800"/>
    <n v="0"/>
    <n v="0"/>
    <n v="0"/>
    <n v="0"/>
    <n v="0"/>
    <n v="0"/>
    <n v="0"/>
    <n v="0"/>
    <n v="0"/>
    <n v="0"/>
    <n v="0"/>
    <n v="0"/>
    <n v="0"/>
    <n v="0"/>
    <n v="0"/>
    <n v="0"/>
    <n v="0"/>
    <n v="0"/>
    <n v="0"/>
    <n v="0"/>
    <n v="0"/>
    <n v="0"/>
    <n v="0"/>
    <n v="0"/>
    <n v="800"/>
    <n v="0"/>
    <n v="800"/>
    <s v="SI"/>
    <s v="VALIDADO"/>
    <n v="0"/>
    <n v="800"/>
    <s v="DESPACHO MINISTERIAL"/>
    <s v="DESPACHO MINISTERIAL"/>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800"/>
    <n v="0"/>
    <n v="0"/>
    <n v="0"/>
    <n v="0"/>
    <s v="53"/>
    <m/>
    <m/>
    <m/>
    <n v="0"/>
    <n v="0"/>
    <n v="0"/>
    <n v="800"/>
    <n v="0"/>
    <n v="800"/>
    <n v="800"/>
    <n v="0"/>
    <n v="800"/>
    <m/>
    <m/>
    <s v="OK"/>
    <s v="OK"/>
    <n v="0"/>
    <s v="ANTICIPADO"/>
    <n v="0"/>
    <n v="80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800"/>
    <n v="800"/>
    <n v="800"/>
  </r>
  <r>
    <n v="135000009"/>
    <s v="DIR TECNOLOGIAS INFORMACION COMUNICACION"/>
    <s v="CONTRATACIÓN DEL SERVICIO DE ENLACE DE INTERNET  PARA  EL  DESPLIEGUE  DEL  APLICATIVO  WEB  DE  CONSULTA  DE  SITIO  DE VACUNACIÓN DEL MINISTERIO DE SALUD PÚBLICA DEL ECUADOR - CONSEJO NACIONAL ELECTORAL"/>
    <n v="9999"/>
    <x v="1"/>
    <s v="000"/>
    <x v="0"/>
    <x v="4"/>
    <x v="0"/>
    <x v="0"/>
    <s v="0000"/>
    <s v="0000"/>
    <s v="ADMINISTRACION CENTRAL"/>
    <s v="SIN PROYECTO"/>
    <s v="GASTO OPERATIVO DE PROCESOS ADJETIVOS"/>
    <s v="TELECOMUNICACIONE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ARRASTRE"/>
    <s v="RE-MSP-004-2021"/>
    <s v="REGIMEN ESPECIAL"/>
    <n v="10"/>
    <s v="06"/>
    <s v="NA"/>
    <s v="NA"/>
    <s v="NO"/>
    <n v="0"/>
    <n v="0"/>
    <n v="0"/>
    <n v="0"/>
    <n v="0"/>
    <n v="0"/>
    <n v="360"/>
    <n v="43.199999999999996"/>
    <n v="403.2"/>
    <n v="0"/>
    <n v="0"/>
    <n v="0"/>
    <n v="0"/>
    <n v="0"/>
    <n v="0"/>
    <n v="0"/>
    <n v="0"/>
    <n v="0"/>
    <n v="0"/>
    <n v="0"/>
    <n v="0"/>
    <n v="0"/>
    <n v="0"/>
    <n v="0"/>
    <n v="0"/>
    <n v="0"/>
    <n v="0"/>
    <n v="0"/>
    <n v="0"/>
    <n v="0"/>
    <n v="0"/>
    <n v="0"/>
    <n v="0"/>
    <n v="0"/>
    <n v="0"/>
    <n v="0"/>
    <n v="360"/>
    <n v="43.199999999999996"/>
    <n v="403.2"/>
    <s v="Pago en marzo."/>
    <m/>
    <n v="1"/>
    <n v="0"/>
    <n v="0"/>
    <n v="360"/>
    <n v="43.199999999999996"/>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03.2"/>
    <n v="403.2"/>
    <n v="403.2"/>
  </r>
  <r>
    <n v="135000010"/>
    <s v="DIR TECNOLOGIAS INFORMACION COMUNICACION"/>
    <s v="CONTRATACIÓN DE LAN GESTIONADA PARA EL MINISTERIO DE SALUD PÚBLICA PLANTA CENTRAL"/>
    <n v="9999"/>
    <x v="1"/>
    <s v="000"/>
    <x v="0"/>
    <x v="4"/>
    <x v="0"/>
    <x v="0"/>
    <s v="0000"/>
    <s v="0000"/>
    <s v="ADMINISTRACION CENTRAL"/>
    <s v="SIN PROYECTO"/>
    <s v="GASTO OPERATIVO DE PROCESOS ADJETIVOS"/>
    <s v="TELECOMUNICACIONE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ARRASTRE"/>
    <m/>
    <s v="REGIMEN ESPECIAL"/>
    <n v="10"/>
    <s v="06"/>
    <s v="NA"/>
    <s v="NA"/>
    <s v="NO"/>
    <n v="0"/>
    <n v="0"/>
    <n v="0"/>
    <n v="23890.560000000001"/>
    <n v="2866.87"/>
    <n v="26757.43"/>
    <n v="11945.28"/>
    <n v="1433.43"/>
    <n v="13378.710000000001"/>
    <n v="11945.28"/>
    <n v="1433.43"/>
    <n v="13378.710000000001"/>
    <n v="11945.28"/>
    <n v="1433.43"/>
    <n v="13378.710000000001"/>
    <n v="11945.28"/>
    <n v="1433.43"/>
    <n v="13378.710000000001"/>
    <n v="11945.28"/>
    <n v="1433.43"/>
    <n v="13378.710000000001"/>
    <n v="11945.28"/>
    <n v="1433.43"/>
    <n v="13378.710000000001"/>
    <n v="11945.28"/>
    <n v="1433.43"/>
    <n v="13378.710000000001"/>
    <n v="11945.28"/>
    <n v="1433.43"/>
    <n v="13378.710000000001"/>
    <n v="11945.28"/>
    <n v="1433.43"/>
    <n v="13378.710000000001"/>
    <n v="11945.28"/>
    <n v="1433.46"/>
    <n v="13378.740000000002"/>
    <n v="143343.36000000002"/>
    <n v="17201.2"/>
    <n v="160544.56000000003"/>
    <s v="Contrato firmado, los pagos son mensuales."/>
    <m/>
    <n v="1"/>
    <n v="0"/>
    <n v="0"/>
    <n v="0"/>
    <n v="0"/>
    <n v="143343.36000000002"/>
    <n v="17201.2"/>
    <n v="160544.56000000003"/>
    <n v="0"/>
    <n v="0"/>
    <n v="0"/>
    <n v="23890.560000000001"/>
    <n v="2866.87"/>
    <n v="26757.43"/>
    <n v="11945.28"/>
    <n v="1433.43"/>
    <n v="13378.710000000001"/>
    <n v="11945.28"/>
    <n v="1433.43"/>
    <n v="13378.710000000001"/>
    <n v="11945.28"/>
    <n v="1433.43"/>
    <n v="13378.710000000001"/>
    <n v="11945.28"/>
    <n v="1433.43"/>
    <n v="13378.710000000001"/>
    <n v="11945.28"/>
    <n v="1433.43"/>
    <n v="13378.710000000001"/>
    <n v="11945.28"/>
    <n v="1433.43"/>
    <n v="13378.710000000001"/>
    <n v="11945.28"/>
    <n v="1433.43"/>
    <n v="13378.710000000001"/>
    <n v="11945.28"/>
    <n v="1433.43"/>
    <n v="13378.710000000001"/>
    <n v="11945.28"/>
    <n v="1433.43"/>
    <n v="13378.710000000001"/>
    <n v="11945.28"/>
    <n v="1433.46"/>
    <n v="13378.740000000002"/>
    <n v="143343.36000000002"/>
    <n v="17201.2"/>
    <n v="160544.56000000003"/>
    <s v="SI"/>
    <s v="VALIDADO"/>
    <n v="0"/>
    <n v="160544.56"/>
    <s v="DESPACHO MINISTERIAL"/>
    <s v="DESPACHO MINISTERIAL"/>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60544.56"/>
    <n v="2.9103830456733704E-11"/>
    <n v="0"/>
    <n v="0"/>
    <n v="0"/>
    <s v="53"/>
    <m/>
    <m/>
    <m/>
    <n v="0"/>
    <n v="0"/>
    <n v="0"/>
    <n v="160544.56"/>
    <n v="0"/>
    <n v="160544.56"/>
    <n v="0"/>
    <n v="0"/>
    <n v="0"/>
    <m/>
    <m/>
    <s v="OK"/>
    <s v="OK"/>
    <n v="26757.43"/>
    <s v="NO CUMPLIDO"/>
    <n v="0"/>
    <n v="160544.56"/>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60544.56"/>
    <n v="160544.56"/>
    <n v="160544.56"/>
  </r>
  <r>
    <n v="135000011"/>
    <s v="DIR TECNOLOGIAS INFORMACION COMUNICACION"/>
    <s v="SERVICIO DE EXTERNALIZACIÓN DE CORREO ELECTRÓNICO PARA EL MINISTERIO DE SALUD PÚBLICA PLANTA CENTRAL"/>
    <n v="9999"/>
    <x v="1"/>
    <s v="000"/>
    <x v="0"/>
    <x v="4"/>
    <x v="0"/>
    <x v="0"/>
    <s v="0000"/>
    <s v="0000"/>
    <s v="ADMINISTRACION CENTRAL"/>
    <s v="SIN PROYECTO"/>
    <s v="GASTO OPERATIVO DE PROCESOS ADJETIVOS"/>
    <s v="TELECOMUNICACIONE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ARRASTRE"/>
    <s v="ADJUDICADO"/>
    <s v="REGIMEN ESPECIAL"/>
    <n v="10"/>
    <s v="06"/>
    <s v="NA"/>
    <s v="NA"/>
    <s v="NO"/>
    <n v="0"/>
    <n v="0"/>
    <n v="0"/>
    <n v="2871.93"/>
    <n v="344.63"/>
    <n v="3216.56"/>
    <n v="2871.93"/>
    <n v="344.63"/>
    <n v="3216.56"/>
    <n v="2871.93"/>
    <n v="344.63"/>
    <n v="3216.56"/>
    <n v="2871.93"/>
    <n v="344.63"/>
    <n v="3216.56"/>
    <n v="2871.93"/>
    <n v="344.63"/>
    <n v="3216.56"/>
    <n v="2871.93"/>
    <n v="344.63"/>
    <n v="3216.56"/>
    <n v="2871.93"/>
    <n v="344.63"/>
    <n v="3216.56"/>
    <n v="2871.93"/>
    <n v="344.63"/>
    <n v="3216.56"/>
    <n v="2871.93"/>
    <n v="344.63"/>
    <n v="3216.56"/>
    <n v="2871.93"/>
    <n v="344.63"/>
    <n v="3216.56"/>
    <n v="5743.86"/>
    <n v="689.28"/>
    <n v="6433.1399999999994"/>
    <n v="34463.159999999996"/>
    <n v="4135.5800000000008"/>
    <n v="38598.74"/>
    <s v="Adjudicado, para la firma del contrato, ejecución mensual."/>
    <m/>
    <n v="1"/>
    <n v="0"/>
    <n v="0"/>
    <n v="3216.56"/>
    <n v="0"/>
    <n v="31246.599999999995"/>
    <n v="4135.5800000000008"/>
    <n v="35382.179999999993"/>
    <n v="0"/>
    <n v="0"/>
    <n v="0"/>
    <n v="2871.93"/>
    <n v="344.63"/>
    <n v="3216.56"/>
    <n v="2871.93"/>
    <n v="344.63"/>
    <n v="3216.56"/>
    <n v="2871.93"/>
    <n v="344.63"/>
    <n v="3216.56"/>
    <n v="2871.93"/>
    <n v="344.63"/>
    <n v="3216.56"/>
    <n v="2871.93"/>
    <n v="344.63"/>
    <n v="3216.56"/>
    <n v="2871.93"/>
    <n v="344.63"/>
    <n v="3216.56"/>
    <n v="2871.93"/>
    <n v="344.63"/>
    <n v="3216.56"/>
    <n v="2871.93"/>
    <n v="344.63"/>
    <n v="3216.56"/>
    <n v="2871.93"/>
    <n v="344.63"/>
    <n v="3216.56"/>
    <n v="2871.93"/>
    <n v="344.63"/>
    <n v="3216.56"/>
    <n v="2527.2999999999997"/>
    <n v="689.28"/>
    <n v="3216.58"/>
    <n v="31246.6"/>
    <n v="4135.5800000000008"/>
    <n v="35382.18"/>
    <s v="SI"/>
    <s v="VALIDADO"/>
    <n v="0"/>
    <n v="35382.18"/>
    <s v="DESPACHO MINISTERIAL"/>
    <s v="DESPACHO MINISTERIAL"/>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5382.177600000003"/>
    <n v="2.3999999903026037E-3"/>
    <n v="3216.56"/>
    <n v="0"/>
    <n v="0"/>
    <s v="53"/>
    <m/>
    <m/>
    <m/>
    <n v="0"/>
    <n v="0"/>
    <n v="0"/>
    <n v="35382.18"/>
    <n v="0"/>
    <n v="35382.18"/>
    <n v="19467.059999999998"/>
    <n v="0"/>
    <n v="19467.059999999998"/>
    <m/>
    <m/>
    <s v="OK"/>
    <s v="OK"/>
    <n v="3216.56"/>
    <s v="ANTICIPADO"/>
    <n v="0"/>
    <n v="35382.18"/>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8598.78"/>
    <n v="38598.78"/>
    <n v="38598.78"/>
  </r>
  <r>
    <n v="135000012"/>
    <s v="DIR TECNOLOGIAS INFORMACION COMUNICACION"/>
    <s v="ADQUISICIÓN DE UNA HERRAMIENTA DE GESTIÓN DE VULNERABILIDADES PARA LA INTRANET Y EXTRANET"/>
    <n v="9999"/>
    <x v="1"/>
    <s v="000"/>
    <x v="0"/>
    <x v="23"/>
    <x v="0"/>
    <x v="0"/>
    <s v="0000"/>
    <s v="0000"/>
    <s v="ADMINISTRACION CENTRAL"/>
    <s v="SIN PROYECTO"/>
    <s v="GASTO OPERATIVO DE PROCESOS ADJETIVOS"/>
    <s v="DESARROLLO ACTUALIZACION ASISTENCIA TECNICA Y SOPO"/>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4. Reportes de administración y configuración de los equipos de seguridad informática de Planta Central. "/>
    <s v="NUEVA"/>
    <m/>
    <s v="SUBASTA INVERSA"/>
    <n v="44"/>
    <s v="06"/>
    <s v="NA"/>
    <s v="NA"/>
    <s v="SI"/>
    <n v="0"/>
    <n v="0"/>
    <n v="0"/>
    <n v="0"/>
    <n v="0"/>
    <n v="0"/>
    <n v="0"/>
    <n v="0"/>
    <n v="0"/>
    <n v="0"/>
    <n v="0"/>
    <n v="0"/>
    <n v="20000"/>
    <n v="0"/>
    <n v="20000"/>
    <n v="0"/>
    <n v="0"/>
    <n v="0"/>
    <n v="0"/>
    <n v="0"/>
    <n v="0"/>
    <n v="0"/>
    <n v="0"/>
    <n v="0"/>
    <n v="0"/>
    <n v="0"/>
    <n v="0"/>
    <n v="0"/>
    <n v="0"/>
    <n v="0"/>
    <n v="0"/>
    <n v="0"/>
    <n v="0"/>
    <n v="0"/>
    <n v="0"/>
    <n v="0"/>
    <n v="20000"/>
    <n v="0"/>
    <n v="20000"/>
    <s v="Certificar en Julio"/>
    <m/>
    <n v="1"/>
    <n v="0"/>
    <n v="0"/>
    <n v="20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0000"/>
    <n v="20000"/>
    <n v="20000"/>
  </r>
  <r>
    <n v="135000013"/>
    <s v="DIR TECNOLOGIAS INFORMACION COMUNICACION"/>
    <s v="ADQUISICIÓN DE UNA HERRAMIENTA DE GESTIÓN DE VULNERABILIDADES PARA LA INTRANET Y EXTRANET"/>
    <n v="9999"/>
    <x v="1"/>
    <s v="000"/>
    <x v="0"/>
    <x v="5"/>
    <x v="0"/>
    <x v="0"/>
    <s v="0000"/>
    <s v="0000"/>
    <s v="ADMINISTRACION CENTRAL"/>
    <s v="SIN PROYECTO"/>
    <s v="GASTO OPERATIVO DE PROCESOS ADJETIVOS"/>
    <s v="ARRENDAMIENTO Y LICENCIAS DE USO DE PAQUETES INFOR"/>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4. Reportes de administración y configuración de los equipos de seguridad informática de Planta Central. "/>
    <s v="NUEVA"/>
    <m/>
    <s v="SUBASTA INVERSA"/>
    <n v="44"/>
    <s v="06"/>
    <s v="NA"/>
    <s v="NA"/>
    <s v="SI"/>
    <n v="0"/>
    <n v="0"/>
    <n v="0"/>
    <n v="0"/>
    <n v="0"/>
    <n v="0"/>
    <n v="0"/>
    <n v="0"/>
    <n v="0"/>
    <n v="0"/>
    <n v="0"/>
    <n v="0"/>
    <n v="82000"/>
    <n v="0"/>
    <n v="82000"/>
    <n v="0"/>
    <n v="0"/>
    <n v="0"/>
    <n v="0"/>
    <n v="0"/>
    <n v="0"/>
    <n v="0"/>
    <n v="0"/>
    <n v="0"/>
    <n v="0"/>
    <n v="0"/>
    <n v="0"/>
    <n v="0"/>
    <n v="0"/>
    <n v="0"/>
    <n v="0"/>
    <n v="0"/>
    <n v="0"/>
    <n v="0"/>
    <n v="0"/>
    <n v="0"/>
    <n v="82000"/>
    <n v="0"/>
    <n v="82000"/>
    <s v="Certificar en Julio"/>
    <m/>
    <n v="1"/>
    <n v="0"/>
    <n v="0"/>
    <n v="82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82000"/>
    <n v="82000"/>
    <n v="82000"/>
  </r>
  <r>
    <n v="135000014"/>
    <s v="DIR TECNOLOGIAS INFORMACION COMUNICACION"/>
    <s v="ADQUISICIÓN DE UNA SOLUCIÓN DE ANÁLISIS Y CORRELACIÓN DE EVENTOS SIEM"/>
    <n v="9999"/>
    <x v="1"/>
    <s v="000"/>
    <x v="0"/>
    <x v="5"/>
    <x v="0"/>
    <x v="0"/>
    <s v="0000"/>
    <s v="0000"/>
    <s v="ADMINISTRACION CENTRAL"/>
    <s v="SIN PROYECTO"/>
    <s v="GASTO OPERATIVO DE PROCESOS ADJETIVOS"/>
    <s v="ARRENDAMIENTO Y LICENCIAS DE USO DE PAQUETES INFOR"/>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4. Reportes de administración y configuración de los equipos de seguridad informática de Planta Central. "/>
    <s v="NUEVA"/>
    <m/>
    <s v="SUBASTA INVERSA"/>
    <n v="44"/>
    <s v="06"/>
    <s v="NA"/>
    <s v="NA"/>
    <s v="SI"/>
    <n v="0"/>
    <n v="0"/>
    <n v="0"/>
    <n v="0"/>
    <n v="0"/>
    <n v="0"/>
    <n v="0"/>
    <n v="0"/>
    <n v="0"/>
    <n v="0"/>
    <n v="0"/>
    <n v="0"/>
    <n v="630000"/>
    <n v="0"/>
    <n v="630000"/>
    <n v="0"/>
    <n v="0"/>
    <n v="0"/>
    <n v="0"/>
    <n v="0"/>
    <n v="0"/>
    <n v="0"/>
    <n v="0"/>
    <n v="0"/>
    <n v="0"/>
    <n v="0"/>
    <n v="0"/>
    <n v="0"/>
    <n v="0"/>
    <n v="0"/>
    <n v="0"/>
    <n v="0"/>
    <n v="0"/>
    <n v="0"/>
    <n v="0"/>
    <n v="0"/>
    <n v="630000"/>
    <n v="0"/>
    <n v="630000"/>
    <m/>
    <m/>
    <m/>
    <n v="0"/>
    <n v="0"/>
    <n v="630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30000"/>
    <n v="630000"/>
    <m/>
  </r>
  <r>
    <n v="135000015"/>
    <s v="DIR TECNOLOGIAS INFORMACION COMUNICACION"/>
    <s v="ADQUISICIÓN DE UNA SOLUCIÓN PARA EL SEGUIMIENTO Y CONTROL DE LOS USUARIOS PRIVILEGIADOS"/>
    <n v="9999"/>
    <x v="1"/>
    <s v="000"/>
    <x v="0"/>
    <x v="5"/>
    <x v="0"/>
    <x v="0"/>
    <s v="0000"/>
    <s v="0000"/>
    <s v="ADMINISTRACION CENTRAL"/>
    <s v="SIN PROYECTO"/>
    <s v="GASTO OPERATIVO DE PROCESOS ADJETIVOS"/>
    <s v="ARRENDAMIENTO Y LICENCIAS DE USO DE PAQUETES INFOR"/>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4. Reportes de administración y configuración de los equipos de seguridad informática de Planta Central. "/>
    <s v="NUEVA"/>
    <m/>
    <s v="SUBASTA INVERSA"/>
    <n v="44"/>
    <s v="06"/>
    <s v="NA"/>
    <s v="NA"/>
    <s v="NO"/>
    <n v="0"/>
    <n v="0"/>
    <n v="0"/>
    <n v="0"/>
    <n v="0"/>
    <n v="0"/>
    <n v="0"/>
    <n v="0"/>
    <n v="0"/>
    <n v="0"/>
    <n v="0"/>
    <n v="0"/>
    <n v="154500"/>
    <n v="0"/>
    <n v="154500"/>
    <n v="0"/>
    <n v="0"/>
    <n v="0"/>
    <n v="0"/>
    <n v="0"/>
    <n v="0"/>
    <n v="0"/>
    <n v="0"/>
    <n v="0"/>
    <n v="0"/>
    <n v="0"/>
    <n v="0"/>
    <n v="0"/>
    <n v="0"/>
    <n v="0"/>
    <n v="0"/>
    <n v="0"/>
    <n v="0"/>
    <n v="0"/>
    <n v="0"/>
    <n v="0"/>
    <n v="154500"/>
    <n v="0"/>
    <n v="154500"/>
    <m/>
    <m/>
    <m/>
    <n v="0"/>
    <n v="0"/>
    <n v="1545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54500"/>
    <n v="154500"/>
    <m/>
  </r>
  <r>
    <n v="135000016"/>
    <s v="DIR TECNOLOGIAS INFORMACION COMUNICACION"/>
    <s v="IMPLEMENTACIÓN DE UNA SOLUCIÓN PARA LA PROTECCIÓN DE DATOS CRÍTICOS DEL MSP PLANTA CENTRAL"/>
    <n v="9999"/>
    <x v="1"/>
    <s v="000"/>
    <x v="0"/>
    <x v="5"/>
    <x v="0"/>
    <x v="0"/>
    <s v="0000"/>
    <s v="0000"/>
    <s v="ADMINISTRACION CENTRAL"/>
    <s v="SIN PROYECTO"/>
    <s v="GASTO OPERATIVO DE PROCESOS ADJETIVOS"/>
    <s v="ARRENDAMIENTO Y LICENCIAS DE USO DE PAQUETES INFOR"/>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4. Reportes de administración y configuración de los equipos de seguridad informática de Planta Central. "/>
    <s v="NUEVA"/>
    <m/>
    <s v="SUBASTA INVERSA"/>
    <n v="44"/>
    <s v="06"/>
    <s v="NA"/>
    <s v="NA"/>
    <s v="SI"/>
    <n v="0"/>
    <n v="0"/>
    <n v="0"/>
    <n v="0"/>
    <n v="0"/>
    <n v="0"/>
    <n v="0"/>
    <n v="0"/>
    <n v="0"/>
    <n v="0"/>
    <n v="0"/>
    <n v="0"/>
    <n v="200000"/>
    <n v="0"/>
    <n v="200000"/>
    <n v="0"/>
    <n v="0"/>
    <n v="0"/>
    <n v="0"/>
    <n v="0"/>
    <n v="0"/>
    <n v="0"/>
    <n v="0"/>
    <n v="0"/>
    <n v="0"/>
    <n v="0"/>
    <n v="0"/>
    <n v="0"/>
    <n v="0"/>
    <n v="0"/>
    <n v="0"/>
    <n v="0"/>
    <n v="0"/>
    <n v="0"/>
    <n v="0"/>
    <n v="0"/>
    <n v="200000"/>
    <n v="0"/>
    <n v="200000"/>
    <m/>
    <m/>
    <m/>
    <n v="0"/>
    <n v="0"/>
    <n v="200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00000"/>
    <n v="200000"/>
    <m/>
  </r>
  <r>
    <n v="135000017"/>
    <s v="DIR TECNOLOGIAS INFORMACION COMUNICACION"/>
    <s v="ADQUISICIÓN DE LICENCIAS DE ANTIVIRUS PARA EQUIPOS INFORMÁTICOS DEL MSP PLANTA CENTRAL"/>
    <n v="9999"/>
    <x v="1"/>
    <s v="000"/>
    <x v="0"/>
    <x v="5"/>
    <x v="0"/>
    <x v="0"/>
    <s v="0000"/>
    <s v="0000"/>
    <s v="ADMINISTRACION CENTRAL"/>
    <s v="SIN PROYECTO"/>
    <s v="GASTO OPERATIVO DE PROCESOS ADJETIVOS"/>
    <s v="ARRENDAMIENTO Y LICENCIAS DE USO DE PAQUETES INFOR"/>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4. Reportes de administración y configuración de los equipos de seguridad informática de Planta Central. "/>
    <s v="NUEVA"/>
    <m/>
    <s v="SUBASTA INVERSA"/>
    <n v="44"/>
    <s v="06"/>
    <s v="NA"/>
    <s v="NA"/>
    <s v="SI"/>
    <n v="0"/>
    <n v="0"/>
    <n v="0"/>
    <n v="0"/>
    <n v="0"/>
    <n v="0"/>
    <n v="0"/>
    <n v="0"/>
    <n v="0"/>
    <n v="0"/>
    <n v="0"/>
    <n v="0"/>
    <n v="20764.800000000003"/>
    <n v="0"/>
    <n v="20764.800000000003"/>
    <n v="0"/>
    <n v="0"/>
    <n v="0"/>
    <n v="0"/>
    <n v="0"/>
    <n v="0"/>
    <n v="0"/>
    <n v="0"/>
    <n v="0"/>
    <n v="0"/>
    <n v="0"/>
    <n v="0"/>
    <n v="0"/>
    <n v="0"/>
    <n v="0"/>
    <n v="0"/>
    <n v="0"/>
    <n v="0"/>
    <n v="0"/>
    <n v="0"/>
    <n v="0"/>
    <n v="20764.800000000003"/>
    <n v="0"/>
    <n v="20764.800000000003"/>
    <s v="Certificar en Septiembre"/>
    <m/>
    <n v="1"/>
    <n v="12767.3"/>
    <n v="0"/>
    <n v="27537.020000000004"/>
    <n v="0"/>
    <n v="5995.0800000000017"/>
    <n v="0"/>
    <n v="5995.0800000000017"/>
    <n v="0"/>
    <n v="0"/>
    <n v="0"/>
    <n v="0"/>
    <n v="0"/>
    <n v="0"/>
    <n v="0"/>
    <n v="0"/>
    <n v="0"/>
    <n v="0"/>
    <n v="0"/>
    <n v="0"/>
    <n v="0"/>
    <n v="0"/>
    <n v="0"/>
    <n v="0"/>
    <n v="0"/>
    <n v="0"/>
    <n v="0"/>
    <n v="0"/>
    <n v="0"/>
    <n v="0"/>
    <n v="0"/>
    <n v="0"/>
    <n v="0"/>
    <n v="0"/>
    <n v="0"/>
    <n v="0"/>
    <n v="0"/>
    <n v="0"/>
    <n v="0"/>
    <n v="0"/>
    <n v="0"/>
    <n v="5995.08"/>
    <n v="0"/>
    <n v="5995.08"/>
    <n v="5995.08"/>
    <n v="0"/>
    <n v="5995.08"/>
    <s v="SI"/>
    <s v="VALIDADO"/>
    <n v="0"/>
    <n v="5995.08"/>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5995.08"/>
    <n v="1.8189894035458565E-12"/>
    <n v="0"/>
    <n v="0"/>
    <n v="0"/>
    <s v="53"/>
    <m/>
    <m/>
    <m/>
    <n v="0"/>
    <n v="0"/>
    <n v="0"/>
    <n v="0"/>
    <n v="0"/>
    <n v="0"/>
    <n v="0"/>
    <n v="0"/>
    <n v="0"/>
    <m/>
    <m/>
    <s v="OK"/>
    <s v="OK"/>
    <n v="0"/>
    <s v=""/>
    <n v="0"/>
    <n v="0"/>
    <n v="5995.08"/>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0764.800000000003"/>
    <n v="20764.800000000003"/>
    <n v="20764.800000000003"/>
  </r>
  <r>
    <s v="135000018"/>
    <s v="DIR TECNOLOGIAS INFORMACION COMUNICACION"/>
    <s v="ADQUISICIÓN E INSTALACIÓN DE DOS CERTIFICADOS SSL TIPO WILDCARD PARA LOS DOMINIOS MSP.GOB.EC Y MSPSALUD.GOB.EC PARA EL MINISTERIO DE SALUD PÚBLICA"/>
    <n v="9999"/>
    <x v="1"/>
    <s v="000"/>
    <x v="0"/>
    <x v="5"/>
    <x v="0"/>
    <x v="0"/>
    <s v="0000"/>
    <s v="0000"/>
    <s v="ADMINISTRACION CENTRAL"/>
    <s v="SIN PROYECTO"/>
    <s v="GASTO OPERATIVO DE PROCESOS ADJETIVOS"/>
    <s v="ARRENDAMIENTO Y LICENCIAS DE USO DE PAQUETES INFOR"/>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4. Reportes de administración y configuración de los equipos de seguridad informática de Planta Central. "/>
    <s v="NUEVA"/>
    <m/>
    <s v="ÍNFIMA CUANTÍA"/>
    <n v="10"/>
    <s v="06"/>
    <s v="NA"/>
    <s v="NA"/>
    <s v="NO"/>
    <n v="0"/>
    <n v="0"/>
    <n v="0"/>
    <n v="0"/>
    <n v="0"/>
    <n v="0"/>
    <n v="0"/>
    <n v="0"/>
    <n v="0"/>
    <n v="0"/>
    <n v="0"/>
    <n v="0"/>
    <n v="6300"/>
    <n v="0"/>
    <n v="6300"/>
    <n v="0"/>
    <n v="0"/>
    <n v="0"/>
    <n v="0"/>
    <n v="0"/>
    <n v="0"/>
    <n v="0"/>
    <n v="0"/>
    <n v="0"/>
    <n v="0"/>
    <n v="0"/>
    <n v="0"/>
    <n v="0"/>
    <n v="0"/>
    <n v="0"/>
    <n v="0"/>
    <n v="0"/>
    <n v="0"/>
    <n v="0"/>
    <n v="0"/>
    <n v="0"/>
    <n v="6300"/>
    <n v="0"/>
    <n v="6300"/>
    <s v="Certificar Octubre"/>
    <m/>
    <n v="1"/>
    <n v="8177"/>
    <n v="0"/>
    <n v="13079"/>
    <n v="0"/>
    <n v="1398"/>
    <n v="0"/>
    <n v="1398"/>
    <n v="0"/>
    <n v="0"/>
    <n v="0"/>
    <n v="0"/>
    <n v="0"/>
    <n v="0"/>
    <n v="0"/>
    <n v="0"/>
    <n v="0"/>
    <n v="0"/>
    <n v="0"/>
    <n v="0"/>
    <n v="0"/>
    <n v="0"/>
    <n v="0"/>
    <n v="0"/>
    <n v="0"/>
    <n v="0"/>
    <n v="0"/>
    <n v="0"/>
    <n v="0"/>
    <n v="0"/>
    <n v="0"/>
    <n v="0"/>
    <n v="0"/>
    <n v="0"/>
    <n v="0"/>
    <n v="0"/>
    <n v="0"/>
    <n v="0"/>
    <n v="0"/>
    <n v="0"/>
    <n v="0"/>
    <n v="1398"/>
    <n v="0"/>
    <n v="1398"/>
    <n v="1398"/>
    <n v="0"/>
    <n v="1398"/>
    <s v="SI"/>
    <s v="VALIDADO"/>
    <n v="0"/>
    <n v="1398"/>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398"/>
    <n v="0"/>
    <n v="0"/>
    <n v="0"/>
    <n v="0"/>
    <s v="53"/>
    <m/>
    <m/>
    <m/>
    <n v="0"/>
    <n v="0"/>
    <n v="0"/>
    <n v="0"/>
    <n v="0"/>
    <n v="0"/>
    <n v="0"/>
    <n v="0"/>
    <n v="0"/>
    <m/>
    <m/>
    <s v="OK"/>
    <s v="OK"/>
    <n v="0"/>
    <s v=""/>
    <e v="#N/A"/>
    <n v="0"/>
    <n v="1398"/>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300"/>
    <n v="6300"/>
    <n v="6300"/>
  </r>
  <r>
    <n v="135000019"/>
    <s v="DIR TECNOLOGIAS INFORMACION COMUNICACION"/>
    <s v="SERVICIO DE ASEGURAMIENTO Y MONITOREO A TRAVES DE UN SERVICIO DE SOC PARA LA INFRAESTRUCTURA TECNOLÓGICA DEL MSP PLANTA CENTRAL"/>
    <n v="9999"/>
    <x v="1"/>
    <s v="000"/>
    <x v="0"/>
    <x v="23"/>
    <x v="0"/>
    <x v="0"/>
    <s v="0000"/>
    <s v="0000"/>
    <s v="ADMINISTRACION CENTRAL"/>
    <s v="SIN PROYECTO"/>
    <s v="GASTO OPERATIVO DE PROCESOS ADJETIVOS"/>
    <s v="DESARROLLO ACTUALIZACION ASISTENCIA TECNICA Y SOPO"/>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4. Reportes de administración y configuración de los equipos de seguridad informática de Planta Central. "/>
    <s v="NUEVA"/>
    <m/>
    <s v="SUBASTA INVERSA"/>
    <n v="44"/>
    <s v="06"/>
    <s v="NA"/>
    <s v="NA"/>
    <s v="NO"/>
    <n v="0"/>
    <n v="0"/>
    <n v="0"/>
    <n v="0"/>
    <n v="0"/>
    <n v="0"/>
    <n v="0"/>
    <n v="0"/>
    <n v="0"/>
    <n v="0"/>
    <n v="0"/>
    <n v="0"/>
    <n v="300000"/>
    <n v="0"/>
    <n v="300000"/>
    <n v="0"/>
    <n v="0"/>
    <n v="0"/>
    <n v="0"/>
    <n v="0"/>
    <n v="0"/>
    <n v="0"/>
    <n v="0"/>
    <n v="0"/>
    <n v="0"/>
    <n v="0"/>
    <n v="0"/>
    <n v="0"/>
    <n v="0"/>
    <n v="0"/>
    <n v="0"/>
    <n v="0"/>
    <n v="0"/>
    <n v="0"/>
    <n v="0"/>
    <n v="0"/>
    <n v="300000"/>
    <n v="0"/>
    <n v="300000"/>
    <m/>
    <m/>
    <m/>
    <n v="0"/>
    <n v="0"/>
    <n v="300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00000"/>
    <n v="300000"/>
    <m/>
  </r>
  <r>
    <n v="135000020"/>
    <s v="DIR TECNOLOGIAS INFORMACION COMUNICACION"/>
    <s v="CONTRATACIÓN DEL SERVICIO DE ENLACES DE DATOS  PARA EL MINISTERIO DE SALUD PÚBLICA"/>
    <n v="9999"/>
    <x v="1"/>
    <s v="000"/>
    <x v="0"/>
    <x v="4"/>
    <x v="0"/>
    <x v="0"/>
    <s v="0000"/>
    <s v="0000"/>
    <s v="ADMINISTRACION CENTRAL"/>
    <s v="SIN PROYECTO"/>
    <s v="GASTO OPERATIVO DE PROCESOS ADJETIVOS"/>
    <s v="TELECOMUNICACIONE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s v="REGIMEN ESPECIAL"/>
    <n v="10"/>
    <s v="06"/>
    <s v="NA"/>
    <s v="NA"/>
    <s v="SI"/>
    <n v="0"/>
    <n v="0"/>
    <n v="0"/>
    <n v="0"/>
    <n v="0"/>
    <n v="0"/>
    <n v="0"/>
    <n v="0"/>
    <n v="0"/>
    <n v="0"/>
    <n v="0"/>
    <n v="0"/>
    <n v="54800"/>
    <n v="0"/>
    <n v="54800"/>
    <n v="0"/>
    <n v="0"/>
    <n v="0"/>
    <n v="0"/>
    <n v="0"/>
    <n v="0"/>
    <n v="0"/>
    <n v="0"/>
    <n v="0"/>
    <n v="0"/>
    <n v="0"/>
    <n v="0"/>
    <n v="0"/>
    <n v="0"/>
    <n v="0"/>
    <n v="0"/>
    <n v="0"/>
    <n v="0"/>
    <n v="0"/>
    <n v="0"/>
    <n v="0"/>
    <n v="54800"/>
    <n v="0"/>
    <n v="54800"/>
    <s v="Certificar Julio"/>
    <m/>
    <n v="1"/>
    <n v="20432.64"/>
    <n v="2451.9168"/>
    <n v="62193.08"/>
    <n v="0"/>
    <n v="13039.559999999998"/>
    <n v="2451.9168"/>
    <n v="15491.476799999997"/>
    <n v="0"/>
    <n v="0"/>
    <n v="0"/>
    <n v="0"/>
    <n v="0"/>
    <n v="0"/>
    <n v="0"/>
    <n v="0"/>
    <n v="0"/>
    <n v="0"/>
    <n v="0"/>
    <n v="0"/>
    <n v="0"/>
    <n v="0"/>
    <n v="0"/>
    <n v="0"/>
    <n v="0"/>
    <n v="0"/>
    <n v="0"/>
    <n v="0"/>
    <n v="0"/>
    <n v="0"/>
    <n v="0"/>
    <n v="0"/>
    <n v="0"/>
    <n v="0"/>
    <n v="0"/>
    <n v="0"/>
    <n v="0"/>
    <n v="0"/>
    <m/>
    <m/>
    <n v="0"/>
    <n v="15491.476799999997"/>
    <n v="0"/>
    <n v="15491.476799999997"/>
    <n v="15491.476799999997"/>
    <n v="0"/>
    <n v="15491.476799999997"/>
    <s v="SI"/>
    <s v="VALIDADO"/>
    <n v="0"/>
    <n v="15491.48"/>
    <s v="DESPACHO MINISTERIAL"/>
    <s v="DESPACHO MINISTERIAL"/>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1200000000000001"/>
    <n v="15490.356799999996"/>
    <n v="11442.278399999999"/>
    <n v="11441.1584"/>
    <n v="0"/>
    <s v="53"/>
    <m/>
    <m/>
    <m/>
    <n v="0"/>
    <n v="0"/>
    <n v="0"/>
    <n v="0"/>
    <n v="0"/>
    <n v="0"/>
    <n v="0"/>
    <n v="0"/>
    <n v="0"/>
    <m/>
    <m/>
    <s v="OK"/>
    <s v="OK"/>
    <n v="0"/>
    <s v=""/>
    <n v="0"/>
    <n v="0"/>
    <n v="15491.48"/>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54800"/>
    <n v="54800"/>
    <n v="54800"/>
  </r>
  <r>
    <n v="135000021"/>
    <s v="DIR TECNOLOGIAS INFORMACION COMUNICACION"/>
    <s v="CONTRATACIÓN DEL SERVICIO DEL ENLACE DE INTERNET Y  ANILLO GUBERNAMENTAL PARA EL MSP PLANTA CENTRAL"/>
    <n v="9999"/>
    <x v="1"/>
    <s v="000"/>
    <x v="0"/>
    <x v="4"/>
    <x v="0"/>
    <x v="0"/>
    <s v="0000"/>
    <s v="0000"/>
    <s v="ADMINISTRACION CENTRAL"/>
    <s v="SIN PROYECTO"/>
    <s v="GASTO OPERATIVO DE PROCESOS ADJETIVOS"/>
    <s v="TELECOMUNICACIONE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s v="REGIMEN ESPECIAL"/>
    <n v="10"/>
    <s v="06"/>
    <s v="NA"/>
    <s v="NA"/>
    <s v="SI"/>
    <n v="0"/>
    <n v="0"/>
    <n v="0"/>
    <n v="0"/>
    <n v="0"/>
    <n v="0"/>
    <n v="0"/>
    <n v="0"/>
    <n v="0"/>
    <n v="0"/>
    <n v="0"/>
    <n v="0"/>
    <n v="99600"/>
    <n v="0"/>
    <n v="99600"/>
    <n v="0"/>
    <n v="0"/>
    <n v="0"/>
    <n v="0"/>
    <n v="0"/>
    <n v="0"/>
    <n v="0"/>
    <n v="0"/>
    <n v="0"/>
    <n v="0"/>
    <n v="0"/>
    <n v="0"/>
    <n v="0"/>
    <n v="0"/>
    <n v="0"/>
    <n v="0"/>
    <n v="0"/>
    <n v="0"/>
    <n v="0"/>
    <n v="0"/>
    <n v="0"/>
    <n v="99600"/>
    <n v="0"/>
    <n v="99600"/>
    <m/>
    <m/>
    <m/>
    <n v="0"/>
    <n v="0"/>
    <n v="996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99600"/>
    <n v="99600"/>
    <m/>
  </r>
  <r>
    <s v="135000022"/>
    <s v="DIR TECNOLOGIAS INFORMACION COMUNICACION"/>
    <s v="CONTRATACIÓN DE LA SUSCRIPCIÓN DEL SOPORTE DEL FABRICANTE PARA EL MOTOR DE BASE DE DATOS ORACLE Y PRODUCTOS COMPLEMENTARIOS UTILIZADOS POR LOS SISTEMAS INFORMÁTICOS DE PRODUCCIÓN DEL MINISTERIO DE SALUD PÚBLICA DEL ECUADOR"/>
    <n v="9999"/>
    <x v="1"/>
    <s v="000"/>
    <x v="0"/>
    <x v="23"/>
    <x v="0"/>
    <x v="0"/>
    <s v="0000"/>
    <s v="0000"/>
    <s v="ADMINISTRACION CENTRAL"/>
    <s v="SIN PROYECTO"/>
    <s v="GASTO OPERATIVO DE PROCESOS ADJETIVOS"/>
    <s v="DESARROLLO ACTUALIZACION ASISTENCIA TECNICA Y SOPO"/>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s v="REGIMEN ESPECIAL"/>
    <n v="10"/>
    <s v="06"/>
    <s v="NA"/>
    <s v="NA"/>
    <s v="SI"/>
    <n v="0"/>
    <n v="0"/>
    <n v="0"/>
    <n v="0"/>
    <n v="0"/>
    <n v="0"/>
    <n v="0"/>
    <n v="0"/>
    <n v="0"/>
    <n v="586075.41"/>
    <n v="72279.210000000006"/>
    <n v="658354.62"/>
    <n v="0"/>
    <n v="0"/>
    <n v="0"/>
    <n v="0"/>
    <n v="0"/>
    <n v="0"/>
    <n v="0"/>
    <n v="0"/>
    <n v="0"/>
    <n v="0"/>
    <n v="0"/>
    <n v="0"/>
    <n v="0"/>
    <n v="0"/>
    <n v="0"/>
    <n v="0"/>
    <n v="0"/>
    <n v="0"/>
    <n v="0"/>
    <n v="0"/>
    <n v="0"/>
    <n v="0"/>
    <n v="0"/>
    <n v="0"/>
    <n v="586075.41"/>
    <n v="72279.210000000006"/>
    <n v="658354.62"/>
    <s v="Certificar Junio"/>
    <m/>
    <n v="1"/>
    <n v="0"/>
    <n v="0"/>
    <n v="68559.510000000009"/>
    <n v="72279.210000000006"/>
    <n v="517515.9"/>
    <n v="0"/>
    <n v="517515.9"/>
    <n v="0"/>
    <n v="0"/>
    <s v=" "/>
    <n v="0"/>
    <n v="0"/>
    <n v="0"/>
    <n v="0"/>
    <n v="0"/>
    <n v="0"/>
    <n v="0"/>
    <n v="0"/>
    <n v="0"/>
    <n v="0"/>
    <n v="0"/>
    <n v="0"/>
    <n v="517515.9"/>
    <n v="0"/>
    <n v="517515.9"/>
    <n v="0"/>
    <n v="0"/>
    <n v="0"/>
    <n v="0"/>
    <n v="0"/>
    <n v="0"/>
    <n v="0"/>
    <n v="0"/>
    <n v="0"/>
    <n v="0"/>
    <n v="0"/>
    <n v="0"/>
    <n v="0"/>
    <n v="0"/>
    <n v="0"/>
    <n v="0"/>
    <n v="0"/>
    <n v="0"/>
    <n v="517515.9"/>
    <n v="0"/>
    <n v="517515.9"/>
    <s v="SI"/>
    <s v="VALIDADO"/>
    <n v="0"/>
    <n v="517515.9"/>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517515.9"/>
    <n v="0"/>
    <n v="0"/>
    <n v="0"/>
    <n v="0"/>
    <s v="53"/>
    <s v="SI"/>
    <s v="REF PAC 003:_x000a_MODIFICACIÓN _x000a_*Se realiza disminución del monto total de 587,610.42 a $ 517.515,90 _x000a_*Se efectúa cambio del detalle del producto_x000a_*Se aumenta el cuatrimestre 2"/>
    <m/>
    <n v="0"/>
    <n v="0"/>
    <n v="0"/>
    <n v="517515.9"/>
    <n v="0"/>
    <n v="517515.9"/>
    <n v="517515.9"/>
    <n v="0"/>
    <n v="517515.9"/>
    <m/>
    <m/>
    <s v="OK"/>
    <s v="OK"/>
    <e v="#VALUE!"/>
    <e v="#VALUE!"/>
    <n v="0"/>
    <n v="517515.9"/>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60279.19999999995"/>
    <n v="660279.19999999995"/>
    <n v="660279.19999999995"/>
  </r>
  <r>
    <s v="135000023"/>
    <s v="DIR TECNOLOGIAS INFORMACION COMUNICACION"/>
    <s v="CONTRATACIÓN DE LA SUSCRIPCIÓN DEL SOPORTE DEL FABRICANTE PARA EL MOTOR DE BASE DE DATOS ORACLE Y PRODUCTOS COMPLEMENTARIOS UTILIZADOS POR LOS SISTEMAS INFORMÁTICOS DE PRODUCCIÓN DEL MSP"/>
    <n v="9999"/>
    <x v="1"/>
    <s v="000"/>
    <x v="0"/>
    <x v="23"/>
    <x v="0"/>
    <x v="0"/>
    <s v="0000"/>
    <s v="0000"/>
    <s v="ADMINISTRACION CENTRAL"/>
    <s v="SIN PROYECTO"/>
    <s v="GASTO OPERATIVO DE PROCESOS ADJETIVOS"/>
    <s v="DESARROLLO ACTUALIZACION ASISTENCIA TECNICA Y SOPO"/>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s v="REGIMEN ESPECIAL"/>
    <n v="10"/>
    <s v="06"/>
    <s v="NA"/>
    <s v="NA"/>
    <s v="SI"/>
    <n v="0"/>
    <n v="0"/>
    <n v="0"/>
    <n v="0"/>
    <n v="0"/>
    <n v="0"/>
    <n v="0"/>
    <n v="0"/>
    <n v="0"/>
    <n v="0"/>
    <n v="0"/>
    <n v="0"/>
    <n v="660279.19999999995"/>
    <n v="0"/>
    <n v="660279.19999999995"/>
    <n v="0"/>
    <n v="0"/>
    <n v="0"/>
    <n v="0"/>
    <n v="0"/>
    <n v="0"/>
    <n v="0"/>
    <n v="0"/>
    <n v="0"/>
    <n v="0"/>
    <n v="0"/>
    <n v="0"/>
    <n v="0"/>
    <n v="0"/>
    <n v="0"/>
    <n v="0"/>
    <n v="0"/>
    <n v="0"/>
    <n v="0"/>
    <n v="0"/>
    <n v="0"/>
    <n v="660279.19999999995"/>
    <n v="0"/>
    <n v="660279.19999999995"/>
    <s v="Certificar Junio"/>
    <m/>
    <n v="1"/>
    <n v="57173.23"/>
    <n v="6860.7876000000006"/>
    <n v="717452.42"/>
    <n v="6860.79"/>
    <n v="9.9999998928979039E-3"/>
    <n v="-2.3999999993975507E-3"/>
    <n v="7.5999998935003532E-3"/>
    <n v="0"/>
    <n v="0"/>
    <n v="0"/>
    <n v="0"/>
    <n v="0"/>
    <n v="0"/>
    <n v="0"/>
    <n v="0"/>
    <n v="0"/>
    <n v="0"/>
    <n v="0"/>
    <n v="0"/>
    <n v="0"/>
    <n v="0"/>
    <n v="0"/>
    <n v="0"/>
    <n v="0"/>
    <n v="0"/>
    <n v="0"/>
    <n v="0"/>
    <n v="0"/>
    <n v="0"/>
    <n v="0"/>
    <n v="0"/>
    <n v="0"/>
    <n v="0"/>
    <n v="0"/>
    <n v="0"/>
    <n v="0"/>
    <n v="0"/>
    <n v="0"/>
    <n v="0"/>
    <n v="0"/>
    <n v="9.9999998928979039E-3"/>
    <n v="-2.3999999993975507E-3"/>
    <n v="7.5999998935003532E-3"/>
    <n v="9.9999998928979039E-3"/>
    <n v="-2.3999999993975507E-3"/>
    <n v="7.5999998935003532E-3"/>
    <s v="SI"/>
    <s v="VALIDADO"/>
    <n v="-6779"/>
    <n v="6779.01"/>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7.5999998935003532E-3"/>
    <n v="0"/>
    <n v="0"/>
    <n v="0"/>
    <s v="53"/>
    <m/>
    <m/>
    <m/>
    <n v="0"/>
    <n v="0"/>
    <n v="0"/>
    <n v="0"/>
    <n v="0"/>
    <n v="0"/>
    <n v="0"/>
    <n v="0"/>
    <n v="0"/>
    <m/>
    <m/>
    <s v="OK"/>
    <s v="OK"/>
    <n v="0"/>
    <s v=""/>
    <n v="0"/>
    <n v="0"/>
    <n v="6779.01"/>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60279.19999999995"/>
    <n v="660279.19999999995"/>
    <n v="660279.19999999995"/>
  </r>
  <r>
    <n v="135000024"/>
    <s v="DIR TECNOLOGIAS INFORMACION COMUNICACION"/>
    <s v="SERVICIO HOUSING EN UN CENTRO DE DATOS CATEGORÍA TIER III PARA LA INFRAESTRUCTURA TECNOLÓGICA DEL MSP PLANTA CENTRAL"/>
    <n v="9999"/>
    <x v="1"/>
    <s v="000"/>
    <x v="0"/>
    <x v="4"/>
    <x v="0"/>
    <x v="0"/>
    <s v="0000"/>
    <s v="0000"/>
    <s v="ADMINISTRACION CENTRAL"/>
    <s v="SIN PROYECTO"/>
    <s v="GASTO OPERATIVO DE PROCESOS ADJETIVOS"/>
    <s v="TELECOMUNICACIONE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s v="REGIMEN ESPECIAL"/>
    <n v="10"/>
    <s v="06"/>
    <s v="NA"/>
    <s v="NA"/>
    <s v="SI"/>
    <n v="0"/>
    <n v="0"/>
    <n v="0"/>
    <n v="0"/>
    <n v="0"/>
    <n v="0"/>
    <n v="0"/>
    <n v="0"/>
    <n v="0"/>
    <n v="0"/>
    <n v="0"/>
    <n v="0"/>
    <n v="120000"/>
    <n v="0"/>
    <n v="120000"/>
    <n v="0"/>
    <n v="0"/>
    <n v="0"/>
    <n v="0"/>
    <n v="0"/>
    <n v="0"/>
    <n v="0"/>
    <n v="0"/>
    <n v="0"/>
    <n v="0"/>
    <n v="0"/>
    <n v="0"/>
    <n v="0"/>
    <n v="0"/>
    <n v="0"/>
    <n v="0"/>
    <n v="0"/>
    <n v="0"/>
    <n v="0"/>
    <n v="0"/>
    <n v="0"/>
    <n v="120000"/>
    <n v="0"/>
    <n v="120000"/>
    <s v="Certificar Octubre"/>
    <m/>
    <n v="1"/>
    <n v="406040"/>
    <n v="48724.799999999996"/>
    <n v="557903.58000000007"/>
    <n v="16860.0972"/>
    <n v="-31863.580000000075"/>
    <n v="31864.702799999995"/>
    <n v="1.1227999999209715"/>
    <n v="0"/>
    <n v="0"/>
    <n v="0"/>
    <n v="0"/>
    <n v="0"/>
    <n v="0"/>
    <n v="0"/>
    <n v="0"/>
    <n v="0"/>
    <n v="0"/>
    <n v="0"/>
    <n v="0"/>
    <n v="0"/>
    <n v="0"/>
    <n v="0"/>
    <n v="0"/>
    <n v="0"/>
    <n v="0"/>
    <n v="0"/>
    <n v="0"/>
    <n v="0"/>
    <n v="0"/>
    <n v="0"/>
    <n v="0"/>
    <n v="0"/>
    <n v="0"/>
    <n v="0"/>
    <m/>
    <m/>
    <n v="0"/>
    <n v="0"/>
    <n v="0"/>
    <n v="0"/>
    <n v="-31863.580000000075"/>
    <n v="31864.702799999995"/>
    <n v="1.1227999999209715"/>
    <n v="-31863.580000000075"/>
    <n v="31864.702799999995"/>
    <n v="1.1227999999209715"/>
    <s v="SI"/>
    <s v="VALIDADO"/>
    <n v="0"/>
    <n v="1.1200000000000001"/>
    <s v="DESPACHO MINISTERIAL"/>
    <s v="DESPACHO MINISTERIAL"/>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1200000000000001"/>
    <n v="2.7999999209713522E-3"/>
    <n v="227382.39999999999"/>
    <n v="227381.28"/>
    <n v="0"/>
    <s v="53"/>
    <m/>
    <m/>
    <m/>
    <n v="0"/>
    <n v="0"/>
    <n v="0"/>
    <n v="0"/>
    <n v="0"/>
    <n v="0"/>
    <n v="0"/>
    <n v="0"/>
    <n v="0"/>
    <m/>
    <m/>
    <s v="OK"/>
    <s v="OK"/>
    <n v="0"/>
    <s v=""/>
    <n v="0"/>
    <n v="0"/>
    <n v="1.1200000000000001"/>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20000"/>
    <n v="120000"/>
    <n v="120000"/>
  </r>
  <r>
    <n v="135000025"/>
    <s v="DIR TECNOLOGIAS INFORMACION COMUNICACION"/>
    <s v="RENOVACIÓN DE DOMINIOS DEL MINISTERIO DE SALUD PUBLICA"/>
    <n v="9999"/>
    <x v="1"/>
    <s v="000"/>
    <x v="0"/>
    <x v="5"/>
    <x v="0"/>
    <x v="0"/>
    <s v="0000"/>
    <s v="0000"/>
    <s v="ADMINISTRACION CENTRAL"/>
    <s v="SIN PROYECTO"/>
    <s v="GASTO OPERATIVO DE PROCESOS ADJETIVOS"/>
    <s v="ARRENDAMIENTO Y LICENCIAS DE USO DE PAQUETES INFOR"/>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s v="ÍNFIMA CUANTÍA"/>
    <n v="10"/>
    <s v="06"/>
    <s v="NA"/>
    <s v="NA"/>
    <s v="NO"/>
    <n v="0"/>
    <n v="0"/>
    <n v="0"/>
    <n v="0"/>
    <n v="0"/>
    <n v="0"/>
    <n v="0"/>
    <n v="0"/>
    <n v="0"/>
    <n v="0"/>
    <n v="0"/>
    <n v="0"/>
    <n v="1000"/>
    <n v="0"/>
    <n v="1000"/>
    <n v="0"/>
    <n v="0"/>
    <n v="0"/>
    <n v="0"/>
    <n v="0"/>
    <n v="0"/>
    <n v="0"/>
    <n v="0"/>
    <n v="0"/>
    <n v="0"/>
    <n v="0"/>
    <n v="0"/>
    <n v="0"/>
    <n v="0"/>
    <n v="0"/>
    <n v="0"/>
    <n v="0"/>
    <n v="0"/>
    <n v="0"/>
    <n v="0"/>
    <n v="0"/>
    <n v="1000"/>
    <n v="0"/>
    <n v="1000"/>
    <s v="Certificar en Mayo"/>
    <m/>
    <n v="1"/>
    <n v="1000"/>
    <n v="0"/>
    <n v="2000"/>
    <n v="0"/>
    <n v="0"/>
    <n v="0"/>
    <n v="0"/>
    <n v="0"/>
    <n v="0"/>
    <n v="0"/>
    <n v="0"/>
    <n v="0"/>
    <n v="0"/>
    <n v="0"/>
    <n v="0"/>
    <n v="0"/>
    <n v="0"/>
    <n v="0"/>
    <n v="0"/>
    <n v="0"/>
    <n v="0"/>
    <n v="0"/>
    <n v="0"/>
    <n v="0"/>
    <n v="0"/>
    <n v="0"/>
    <n v="0"/>
    <n v="0"/>
    <n v="0"/>
    <n v="0"/>
    <n v="0"/>
    <n v="0"/>
    <n v="0"/>
    <n v="0"/>
    <n v="0"/>
    <n v="0"/>
    <n v="0"/>
    <n v="0"/>
    <n v="0"/>
    <n v="0"/>
    <n v="0"/>
    <n v="0"/>
    <n v="0"/>
    <n v="0"/>
    <n v="0"/>
    <n v="0"/>
    <s v="SI"/>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n v="0"/>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000"/>
    <n v="1000"/>
    <n v="1000"/>
  </r>
  <r>
    <s v="135000026"/>
    <s v="DIR TECNOLOGIAS INFORMACION COMUNICACION"/>
    <s v="ACTUALIZACIÓN DE PLATAFORMA DE CORREO ELECTRÓNICO ZIMBRA MAIL.MSPSALUD.GOB.EC DEL MINISTERIO DE SALUD PÚBLICA "/>
    <n v="9999"/>
    <x v="1"/>
    <s v="000"/>
    <x v="0"/>
    <x v="23"/>
    <x v="0"/>
    <x v="0"/>
    <s v="0000"/>
    <s v="0000"/>
    <s v="ADMINISTRACION CENTRAL"/>
    <s v="SIN PROYECTO"/>
    <s v="GASTO OPERATIVO DE PROCESOS ADJETIVOS"/>
    <s v="DESARROLLO ACTUALIZACION ASISTENCIA TECNICA Y SOPO"/>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s v="ÍNFIMA CUANTÍA"/>
    <n v="10"/>
    <s v="06"/>
    <s v="NA"/>
    <s v="NA"/>
    <s v="NO"/>
    <n v="0"/>
    <n v="0"/>
    <n v="0"/>
    <n v="0"/>
    <n v="0"/>
    <n v="0"/>
    <n v="0"/>
    <n v="0"/>
    <n v="0"/>
    <n v="0"/>
    <n v="0"/>
    <n v="0"/>
    <n v="6500"/>
    <n v="0"/>
    <n v="6500"/>
    <n v="0"/>
    <n v="0"/>
    <n v="0"/>
    <n v="0"/>
    <n v="0"/>
    <n v="0"/>
    <n v="0"/>
    <n v="0"/>
    <n v="0"/>
    <n v="0"/>
    <n v="0"/>
    <n v="0"/>
    <n v="0"/>
    <n v="0"/>
    <n v="0"/>
    <n v="0"/>
    <n v="0"/>
    <n v="0"/>
    <n v="0"/>
    <n v="0"/>
    <n v="0"/>
    <n v="6500"/>
    <n v="0"/>
    <n v="6500"/>
    <s v="Certificar en Mayo"/>
    <m/>
    <n v="1"/>
    <n v="6779"/>
    <n v="0"/>
    <n v="6500"/>
    <n v="0"/>
    <n v="6779"/>
    <n v="0"/>
    <n v="6779"/>
    <n v="0"/>
    <n v="0"/>
    <n v="0"/>
    <n v="0"/>
    <n v="0"/>
    <n v="0"/>
    <n v="0"/>
    <n v="0"/>
    <n v="0"/>
    <n v="0"/>
    <n v="0"/>
    <n v="0"/>
    <n v="0"/>
    <n v="0"/>
    <n v="0"/>
    <n v="0"/>
    <n v="0"/>
    <n v="0"/>
    <n v="0"/>
    <n v="0"/>
    <n v="0"/>
    <n v="0"/>
    <n v="0"/>
    <n v="0"/>
    <n v="0"/>
    <n v="0"/>
    <n v="0"/>
    <n v="0"/>
    <n v="0"/>
    <n v="0"/>
    <n v="6779"/>
    <n v="0"/>
    <n v="6779"/>
    <n v="0"/>
    <n v="0"/>
    <n v="0"/>
    <n v="6779"/>
    <n v="0"/>
    <n v="6779"/>
    <s v="SI"/>
    <s v="VALIDADO"/>
    <n v="6779"/>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
    <n v="6778"/>
    <n v="3099"/>
    <n v="0"/>
    <n v="0"/>
    <s v="53"/>
    <m/>
    <m/>
    <m/>
    <n v="0"/>
    <n v="0"/>
    <n v="0"/>
    <n v="0"/>
    <n v="0"/>
    <n v="0"/>
    <n v="0"/>
    <n v="0"/>
    <n v="0"/>
    <m/>
    <m/>
    <s v="OK"/>
    <s v="OK"/>
    <n v="0"/>
    <s v=""/>
    <e v="#N/A"/>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500"/>
    <n v="6500"/>
    <n v="6500"/>
  </r>
  <r>
    <n v="135000027"/>
    <s v="DIR TECNOLOGIAS INFORMACION COMUNICACION"/>
    <s v="CONTRATACIÓN DEL SOPORTE TECNICO Y MANTENIMIENTOS PARA LA INFRAESTRUCTURA TECNOLÓGICA DEL MSP PLANTA CENTRAL"/>
    <n v="9999"/>
    <x v="1"/>
    <s v="000"/>
    <x v="0"/>
    <x v="10"/>
    <x v="0"/>
    <x v="0"/>
    <s v="0000"/>
    <s v="0000"/>
    <s v="ADMINISTRACION CENTRAL"/>
    <s v="SIN PROYECTO"/>
    <s v="GASTO OPERATIVO DE PROCESOS ADJETIVOS"/>
    <s v="MANTENIMIENTO Y REPARACION DE EQUIPOS Y SISTEMAS I"/>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s v="SUBASTA INVERSA"/>
    <n v="44"/>
    <s v="06"/>
    <s v="NA"/>
    <s v="NA"/>
    <s v="SI"/>
    <n v="0"/>
    <n v="0"/>
    <n v="0"/>
    <n v="0"/>
    <n v="0"/>
    <n v="0"/>
    <n v="0"/>
    <n v="0"/>
    <n v="0"/>
    <n v="0"/>
    <n v="0"/>
    <n v="0"/>
    <n v="60000"/>
    <n v="0"/>
    <n v="60000"/>
    <n v="0"/>
    <n v="0"/>
    <n v="0"/>
    <n v="0"/>
    <n v="0"/>
    <n v="0"/>
    <n v="0"/>
    <n v="0"/>
    <n v="0"/>
    <n v="0"/>
    <n v="0"/>
    <n v="0"/>
    <n v="0"/>
    <n v="0"/>
    <n v="0"/>
    <n v="0"/>
    <n v="0"/>
    <n v="0"/>
    <n v="0"/>
    <n v="0"/>
    <n v="0"/>
    <n v="60000"/>
    <n v="0"/>
    <n v="60000"/>
    <s v="Certificar en Mayo"/>
    <m/>
    <m/>
    <n v="0"/>
    <n v="0"/>
    <n v="60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0000"/>
    <n v="60000"/>
    <n v="60000"/>
  </r>
  <r>
    <n v="135000028"/>
    <s v="DIR TECNOLOGIAS INFORMACION COMUNICACION"/>
    <s v="CONTRATACIÓN DEL SOPORTE TECNICO Y MANTENIMIENTOS PARA LA INFRAESTRUCTURA TECNOLÓGICA DEL MSP PLANTA CENTRAL"/>
    <n v="9999"/>
    <x v="1"/>
    <s v="000"/>
    <x v="0"/>
    <x v="23"/>
    <x v="0"/>
    <x v="0"/>
    <s v="0000"/>
    <s v="0000"/>
    <s v="ADMINISTRACION CENTRAL"/>
    <s v="SIN PROYECTO"/>
    <s v="GASTO OPERATIVO DE PROCESOS ADJETIVOS"/>
    <s v="DESARROLLO ACTUALIZACION ASISTENCIA TECNICA Y SOPO"/>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s v="SUBASTA INVERSA"/>
    <n v="44"/>
    <s v="06"/>
    <s v="NA"/>
    <s v="NA"/>
    <s v="SI"/>
    <n v="0"/>
    <n v="0"/>
    <n v="0"/>
    <n v="0"/>
    <n v="0"/>
    <n v="0"/>
    <n v="0"/>
    <n v="0"/>
    <n v="0"/>
    <n v="0"/>
    <n v="0"/>
    <n v="0"/>
    <n v="20000"/>
    <n v="0"/>
    <n v="20000"/>
    <n v="0"/>
    <n v="0"/>
    <n v="0"/>
    <n v="0"/>
    <n v="0"/>
    <n v="0"/>
    <n v="0"/>
    <n v="0"/>
    <n v="0"/>
    <n v="0"/>
    <n v="0"/>
    <n v="0"/>
    <n v="0"/>
    <n v="0"/>
    <n v="0"/>
    <n v="0"/>
    <n v="0"/>
    <n v="0"/>
    <n v="0"/>
    <n v="0"/>
    <n v="0"/>
    <n v="20000"/>
    <n v="0"/>
    <n v="20000"/>
    <s v="Certificar en Mayo"/>
    <m/>
    <m/>
    <n v="0"/>
    <n v="0"/>
    <n v="20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0000"/>
    <n v="20000"/>
    <n v="20000"/>
  </r>
  <r>
    <n v="135000029"/>
    <s v="DIR TECNOLOGIAS INFORMACION COMUNICACION"/>
    <s v="CONTRATACIÓN DEL SOPORTE TÉCNICO ORACLE CANAL PARA LA BASE DE DATOS DEL MSP PLNATA CENTRAL"/>
    <n v="9999"/>
    <x v="1"/>
    <s v="000"/>
    <x v="0"/>
    <x v="3"/>
    <x v="0"/>
    <x v="0"/>
    <s v="0000"/>
    <s v="0000"/>
    <s v="ADMINISTRACION CENTRAL"/>
    <s v="SIN PROYECTO"/>
    <s v="GASTO OPERATIVO DE PROCESOS ADJETIVOS"/>
    <s v="CONSULTORIA ASESORIA E INVESTIGACION ESPECIALIZADA"/>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s v="CONSULTORÍA"/>
    <n v="30"/>
    <s v="06"/>
    <s v="NA"/>
    <s v="NA"/>
    <s v="SI"/>
    <n v="0"/>
    <n v="0"/>
    <n v="0"/>
    <n v="0"/>
    <n v="0"/>
    <n v="0"/>
    <n v="0"/>
    <n v="0"/>
    <n v="0"/>
    <n v="0"/>
    <n v="0"/>
    <n v="0"/>
    <n v="25000"/>
    <n v="0"/>
    <n v="25000"/>
    <n v="0"/>
    <n v="0"/>
    <n v="0"/>
    <n v="0"/>
    <n v="0"/>
    <n v="0"/>
    <n v="0"/>
    <n v="0"/>
    <n v="0"/>
    <n v="0"/>
    <n v="0"/>
    <n v="0"/>
    <n v="0"/>
    <n v="0"/>
    <n v="0"/>
    <n v="0"/>
    <n v="0"/>
    <n v="0"/>
    <n v="0"/>
    <n v="0"/>
    <n v="0"/>
    <n v="25000"/>
    <n v="0"/>
    <n v="25000"/>
    <s v="Certificar Mayo"/>
    <m/>
    <n v="1"/>
    <n v="0"/>
    <n v="0"/>
    <n v="25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5000"/>
    <n v="25000"/>
    <n v="25000"/>
  </r>
  <r>
    <n v="135000030"/>
    <s v="DIR TECNOLOGIAS INFORMACION COMUNICACION"/>
    <s v="ADQUISICIÓN DE CINTAS LTO PARA RESPALDAR LA INFORMACIÓN DEL MSP PLANTA CENTRAL"/>
    <n v="9999"/>
    <x v="1"/>
    <s v="000"/>
    <x v="0"/>
    <x v="13"/>
    <x v="0"/>
    <x v="0"/>
    <s v="0000"/>
    <s v="0000"/>
    <s v="ADMINISTRACION CENTRAL"/>
    <s v="SIN PROYECTO"/>
    <s v="GASTO OPERATIVO DE PROCESOS ADJETIVOS"/>
    <s v="REPUESTOS Y ACCESORIO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s v="ÍNFIMA CUANTÍA"/>
    <n v="10"/>
    <s v="02"/>
    <s v="NA"/>
    <s v="NA"/>
    <s v="NO"/>
    <n v="0"/>
    <n v="0"/>
    <n v="0"/>
    <n v="0"/>
    <n v="0"/>
    <n v="0"/>
    <n v="0"/>
    <n v="0"/>
    <n v="0"/>
    <n v="0"/>
    <n v="0"/>
    <n v="0"/>
    <n v="6900"/>
    <n v="0"/>
    <n v="6900"/>
    <n v="0"/>
    <n v="0"/>
    <n v="0"/>
    <n v="0"/>
    <n v="0"/>
    <n v="0"/>
    <n v="0"/>
    <n v="0"/>
    <n v="0"/>
    <n v="0"/>
    <n v="0"/>
    <n v="0"/>
    <n v="0"/>
    <n v="0"/>
    <n v="0"/>
    <n v="0"/>
    <n v="0"/>
    <n v="0"/>
    <n v="0"/>
    <n v="0"/>
    <n v="0"/>
    <n v="6900"/>
    <n v="0"/>
    <n v="6900"/>
    <s v="Certificar Abril"/>
    <m/>
    <n v="1"/>
    <n v="5676.2"/>
    <n v="681.14"/>
    <n v="7581.1400000000012"/>
    <n v="0"/>
    <n v="4995.0599999999995"/>
    <n v="681.14"/>
    <n v="5676.2"/>
    <n v="0"/>
    <n v="0"/>
    <n v="0"/>
    <n v="0"/>
    <n v="0"/>
    <n v="0"/>
    <n v="0"/>
    <n v="0"/>
    <n v="0"/>
    <n v="0"/>
    <n v="0"/>
    <n v="0"/>
    <n v="0"/>
    <n v="0"/>
    <n v="0"/>
    <n v="5676.2"/>
    <n v="0"/>
    <n v="5676.2"/>
    <n v="0"/>
    <n v="0"/>
    <n v="0"/>
    <n v="0"/>
    <n v="0"/>
    <n v="0"/>
    <n v="0"/>
    <n v="0"/>
    <n v="0"/>
    <n v="0"/>
    <n v="0"/>
    <n v="0"/>
    <n v="0"/>
    <n v="0"/>
    <n v="0"/>
    <n v="0"/>
    <n v="0"/>
    <n v="0"/>
    <n v="5676.2"/>
    <n v="0"/>
    <n v="5676.2"/>
    <s v="SI"/>
    <s v="VALIDADO"/>
    <n v="0"/>
    <n v="5676.2"/>
    <s v="DESPACHO MINISTERIAL"/>
    <s v="DESPACHO MINISTERIAL"/>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5676.2"/>
    <n v="0"/>
    <n v="0"/>
    <n v="0"/>
    <n v="0"/>
    <s v="53"/>
    <m/>
    <m/>
    <m/>
    <n v="0"/>
    <n v="0"/>
    <n v="0"/>
    <n v="0"/>
    <n v="0"/>
    <n v="0"/>
    <n v="0"/>
    <n v="0"/>
    <n v="0"/>
    <m/>
    <m/>
    <s v="OK"/>
    <s v="OK"/>
    <n v="0"/>
    <s v=""/>
    <n v="0"/>
    <n v="0"/>
    <n v="5676.2"/>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900"/>
    <n v="6900"/>
    <n v="6900"/>
  </r>
  <r>
    <n v="135000031"/>
    <s v="DIR TECNOLOGIAS INFORMACION COMUNICACION"/>
    <s v="SERVICIO DE LAN GESTIONADA PARA LOS FUNCIONARIOS QUE LABORAN EN LA PLATAFORMA GUBERNAMENTAL DE DESARROLLO SOCIAL"/>
    <n v="9999"/>
    <x v="1"/>
    <s v="000"/>
    <x v="0"/>
    <x v="4"/>
    <x v="0"/>
    <x v="0"/>
    <s v="0000"/>
    <s v="0000"/>
    <s v="ADMINISTRACION CENTRAL"/>
    <s v="SIN PROYECTO"/>
    <s v="GASTO OPERATIVO DE PROCESOS ADJETIVOS"/>
    <s v="TELECOMUNICACIONE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s v="REGIMEN ESPECIAL"/>
    <n v="10"/>
    <s v="06"/>
    <s v="NA"/>
    <s v="NA"/>
    <s v="SI"/>
    <n v="0"/>
    <n v="0"/>
    <n v="0"/>
    <n v="0"/>
    <n v="0"/>
    <n v="0"/>
    <n v="0"/>
    <n v="0"/>
    <n v="0"/>
    <n v="0"/>
    <n v="0"/>
    <n v="0"/>
    <n v="300000"/>
    <n v="0"/>
    <n v="300000"/>
    <n v="0"/>
    <n v="0"/>
    <n v="0"/>
    <n v="0"/>
    <n v="0"/>
    <n v="0"/>
    <n v="0"/>
    <n v="0"/>
    <n v="0"/>
    <n v="0"/>
    <n v="0"/>
    <n v="0"/>
    <n v="0"/>
    <n v="0"/>
    <n v="0"/>
    <n v="0"/>
    <n v="0"/>
    <n v="0"/>
    <n v="0"/>
    <n v="0"/>
    <n v="0"/>
    <n v="300000"/>
    <n v="0"/>
    <n v="300000"/>
    <s v="Se certifica en Noviembre por continuidad del servicio. Sin la contratación de este servicio los funcionarios de Planta Central no podrán utilizar internet (correo, videoconferencia, telefonía) e ingresar a la red LAN del MSP. "/>
    <m/>
    <m/>
    <n v="1"/>
    <n v="0.12"/>
    <n v="300000"/>
    <n v="0"/>
    <n v="1"/>
    <n v="0.12"/>
    <n v="1.1200000000000001"/>
    <n v="0"/>
    <n v="0"/>
    <n v="0"/>
    <n v="0"/>
    <n v="0"/>
    <n v="0"/>
    <n v="0"/>
    <n v="0"/>
    <n v="0"/>
    <n v="0"/>
    <n v="0"/>
    <n v="0"/>
    <n v="0"/>
    <n v="0"/>
    <n v="0"/>
    <n v="0"/>
    <n v="0"/>
    <n v="0"/>
    <n v="0"/>
    <n v="0"/>
    <n v="0"/>
    <n v="0"/>
    <n v="0"/>
    <n v="0"/>
    <n v="0"/>
    <n v="0"/>
    <n v="0"/>
    <n v="0"/>
    <n v="0"/>
    <n v="0"/>
    <n v="1"/>
    <n v="0.12"/>
    <n v="1.1200000000000001"/>
    <n v="0"/>
    <n v="0"/>
    <n v="0"/>
    <n v="1"/>
    <n v="0.12"/>
    <n v="1.1200000000000001"/>
    <s v="SI"/>
    <s v="VALIDADO"/>
    <n v="0"/>
    <n v="1.1200000000000001"/>
    <s v="DESPACHO MINISTERIAL"/>
    <s v="DESPACHO MINISTERIAL"/>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1200000000000001"/>
    <n v="0"/>
    <n v="173547.71840000001"/>
    <n v="0"/>
    <n v="0"/>
    <s v="53"/>
    <m/>
    <m/>
    <m/>
    <n v="0"/>
    <n v="0"/>
    <n v="0"/>
    <n v="0"/>
    <n v="0"/>
    <n v="0"/>
    <n v="0"/>
    <n v="0"/>
    <n v="0"/>
    <m/>
    <m/>
    <s v="OK"/>
    <s v="OK"/>
    <n v="0"/>
    <s v=""/>
    <n v="0"/>
    <n v="0"/>
    <n v="1.1200000000000001"/>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00000"/>
    <n v="300000"/>
    <n v="300000"/>
  </r>
  <r>
    <n v="135000032"/>
    <s v="DIR TECNOLOGIAS INFORMACION COMUNICACION"/>
    <s v="ADQUISICIÓN DE LICENCIAS PARA VIDEOCONFERENCIA PARA EL MSP PLANTA CENTRAL"/>
    <n v="9999"/>
    <x v="1"/>
    <s v="000"/>
    <x v="0"/>
    <x v="5"/>
    <x v="0"/>
    <x v="0"/>
    <s v="0000"/>
    <s v="0000"/>
    <s v="ADMINISTRACION CENTRAL"/>
    <s v="SIN PROYECTO"/>
    <s v="GASTO OPERATIVO DE PROCESOS ADJETIVOS"/>
    <s v="ARRENDAMIENTO Y LICENCIAS DE USO DE PAQUETES INFOR"/>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s v="ÍNFIMA CUANTÍA"/>
    <n v="10"/>
    <s v="06"/>
    <s v="NA"/>
    <s v="NA"/>
    <s v="NO"/>
    <n v="0"/>
    <n v="0"/>
    <n v="0"/>
    <n v="0"/>
    <n v="0"/>
    <n v="0"/>
    <n v="0"/>
    <n v="0"/>
    <n v="0"/>
    <n v="0"/>
    <n v="0"/>
    <n v="0"/>
    <n v="6720"/>
    <n v="0"/>
    <n v="6720"/>
    <n v="0"/>
    <n v="0"/>
    <n v="0"/>
    <n v="0"/>
    <n v="0"/>
    <n v="0"/>
    <n v="0"/>
    <n v="0"/>
    <n v="0"/>
    <n v="0"/>
    <n v="0"/>
    <n v="0"/>
    <n v="0"/>
    <n v="0"/>
    <n v="0"/>
    <n v="0"/>
    <n v="0"/>
    <n v="0"/>
    <n v="0"/>
    <n v="0"/>
    <n v="0"/>
    <n v="6720"/>
    <n v="0"/>
    <n v="6720"/>
    <s v="Certificar en Julio"/>
    <m/>
    <n v="1"/>
    <n v="3479"/>
    <n v="0"/>
    <n v="6720"/>
    <n v="0"/>
    <n v="3479"/>
    <n v="0"/>
    <n v="3479"/>
    <n v="0"/>
    <n v="0"/>
    <n v="0"/>
    <n v="0"/>
    <n v="0"/>
    <n v="0"/>
    <n v="0"/>
    <n v="0"/>
    <n v="0"/>
    <n v="0"/>
    <n v="0"/>
    <n v="0"/>
    <n v="0"/>
    <n v="0"/>
    <n v="0"/>
    <n v="0"/>
    <n v="0"/>
    <n v="0"/>
    <n v="0"/>
    <n v="0"/>
    <n v="0"/>
    <n v="0"/>
    <n v="0"/>
    <n v="0"/>
    <n v="0"/>
    <n v="0"/>
    <n v="0"/>
    <n v="0"/>
    <n v="0"/>
    <n v="0"/>
    <n v="0"/>
    <n v="0"/>
    <n v="0"/>
    <n v="3479"/>
    <n v="0"/>
    <n v="3479"/>
    <n v="3479"/>
    <n v="0"/>
    <n v="3479"/>
    <s v="SI"/>
    <s v="VALIDADO"/>
    <n v="0"/>
    <n v="3479"/>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479"/>
    <n v="0"/>
    <n v="0"/>
    <n v="0"/>
    <n v="0"/>
    <s v="53"/>
    <m/>
    <m/>
    <m/>
    <n v="0"/>
    <n v="0"/>
    <n v="0"/>
    <n v="0"/>
    <n v="0"/>
    <n v="0"/>
    <n v="0"/>
    <n v="0"/>
    <n v="0"/>
    <m/>
    <m/>
    <s v="OK"/>
    <s v="OK"/>
    <n v="0"/>
    <s v=""/>
    <n v="0"/>
    <n v="0"/>
    <n v="3479"/>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720"/>
    <n v="6720"/>
    <n v="6720"/>
  </r>
  <r>
    <n v="135000033"/>
    <s v="DIR TECNOLOGIAS INFORMACION COMUNICACION"/>
    <s v="CONTRATACIÓN DEL SERVICIO DE UNA HERRAMIENTA INFORMÁTICA COLABORATIVA PARA LOS FUNCIONARIOS DEL MSP PLANTA CENTRAL"/>
    <n v="9999"/>
    <x v="1"/>
    <s v="000"/>
    <x v="0"/>
    <x v="4"/>
    <x v="0"/>
    <x v="0"/>
    <s v="0000"/>
    <s v="0000"/>
    <s v="ADMINISTRACION CENTRAL"/>
    <s v="SIN PROYECTO"/>
    <s v="GASTO OPERATIVO DE PROCESOS ADJETIVOS"/>
    <s v="TELECOMUNICACIONE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s v="REGIMEN ESPECIAL"/>
    <n v="10"/>
    <s v="06"/>
    <s v="NA"/>
    <s v="NA"/>
    <s v="SI"/>
    <n v="0"/>
    <n v="0"/>
    <n v="0"/>
    <n v="0"/>
    <n v="0"/>
    <n v="0"/>
    <n v="0"/>
    <n v="0"/>
    <n v="0"/>
    <n v="0"/>
    <n v="0"/>
    <n v="0"/>
    <n v="707018"/>
    <n v="0"/>
    <n v="707018"/>
    <n v="0"/>
    <n v="0"/>
    <n v="0"/>
    <n v="0"/>
    <n v="0"/>
    <n v="0"/>
    <n v="0"/>
    <n v="0"/>
    <n v="0"/>
    <n v="0"/>
    <n v="0"/>
    <n v="0"/>
    <n v="0"/>
    <n v="0"/>
    <n v="0"/>
    <n v="0"/>
    <n v="0"/>
    <n v="0"/>
    <n v="0"/>
    <n v="0"/>
    <n v="0"/>
    <n v="707018"/>
    <n v="0"/>
    <n v="707018"/>
    <s v="Este proyecto permitirá unificar los siguientes servicios para los funcionarios del MSP planta Central: correo electrónico, videoconferencia, almacenamiento en la nube y utilizar ofimática."/>
    <m/>
    <m/>
    <n v="0"/>
    <n v="0"/>
    <n v="707018"/>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707018"/>
    <n v="707018"/>
    <m/>
  </r>
  <r>
    <n v="135000034"/>
    <s v="DIR TECNOLOGIAS INFORMACION COMUNICACION"/>
    <s v="SERVICIO DE EXTERNALIZACIÓN DE CORREO ELECTRÓNICO PARA LOS FUNCIONARIOS DE PLANTA CENTRAL DE  PLANTA CENTRAL"/>
    <n v="9999"/>
    <x v="1"/>
    <s v="000"/>
    <x v="0"/>
    <x v="4"/>
    <x v="0"/>
    <x v="0"/>
    <s v="0000"/>
    <s v="0000"/>
    <s v="ADMINISTRACION CENTRAL"/>
    <s v="SIN PROYECTO"/>
    <s v="GASTO OPERATIVO DE PROCESOS ADJETIVOS"/>
    <s v="TELECOMUNICACIONE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s v="REGIMEN ESPECIAL"/>
    <n v="10"/>
    <s v="06"/>
    <s v="NA"/>
    <s v="NA"/>
    <s v="SI"/>
    <n v="0"/>
    <n v="0"/>
    <n v="0"/>
    <n v="0"/>
    <n v="0"/>
    <n v="0"/>
    <n v="0"/>
    <n v="0"/>
    <n v="0"/>
    <n v="0"/>
    <n v="0"/>
    <n v="0"/>
    <n v="42458.66"/>
    <n v="0"/>
    <n v="42458.66"/>
    <n v="0"/>
    <n v="0"/>
    <n v="0"/>
    <n v="0"/>
    <n v="0"/>
    <n v="0"/>
    <n v="0"/>
    <n v="0"/>
    <n v="0"/>
    <n v="0"/>
    <n v="0"/>
    <n v="0"/>
    <n v="0"/>
    <n v="0"/>
    <n v="0"/>
    <n v="0"/>
    <n v="0"/>
    <n v="0"/>
    <n v="0"/>
    <n v="0"/>
    <n v="0"/>
    <n v="42458.66"/>
    <n v="0"/>
    <n v="42458.66"/>
    <s v="Certificar en Octubre, Continuidad del servicio."/>
    <m/>
    <n v="1"/>
    <n v="0"/>
    <n v="0"/>
    <n v="42458.66"/>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2458.66"/>
    <n v="42458.66"/>
    <n v="42458.66"/>
  </r>
  <r>
    <n v="135000035"/>
    <s v="DIR TECNOLOGIAS INFORMACION COMUNICACION"/>
    <s v="ADQUISICIÓN DE REPUESTOS PARA EQUIPOS INFORMÁTICOS"/>
    <n v="9999"/>
    <x v="1"/>
    <s v="000"/>
    <x v="0"/>
    <x v="13"/>
    <x v="0"/>
    <x v="0"/>
    <s v="0000"/>
    <s v="0000"/>
    <s v="ADMINISTRACION CENTRAL"/>
    <s v="SIN PROYECTO"/>
    <s v="GASTO OPERATIVO DE PROCESOS ADJETIVOS"/>
    <s v="REPUESTOS Y ACCESORIO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4. Plan de ejecución e informe de mantenimiento preventivo y correctivo de los equipos informáticos. "/>
    <s v="NUEVA"/>
    <m/>
    <s v="SUBASTA INVERSA"/>
    <n v="44"/>
    <s v="02"/>
    <s v="NA"/>
    <s v="NA"/>
    <s v="SI"/>
    <n v="0"/>
    <n v="0"/>
    <n v="0"/>
    <n v="0"/>
    <n v="0"/>
    <n v="0"/>
    <n v="0"/>
    <n v="0"/>
    <n v="0"/>
    <n v="0"/>
    <n v="0"/>
    <n v="0"/>
    <n v="40000"/>
    <n v="0"/>
    <n v="40000"/>
    <n v="0"/>
    <n v="0"/>
    <n v="0"/>
    <n v="0"/>
    <n v="0"/>
    <n v="0"/>
    <n v="0"/>
    <n v="0"/>
    <n v="0"/>
    <n v="0"/>
    <n v="0"/>
    <n v="0"/>
    <n v="0"/>
    <n v="0"/>
    <n v="0"/>
    <n v="0"/>
    <n v="0"/>
    <n v="0"/>
    <n v="0"/>
    <n v="0"/>
    <n v="0"/>
    <n v="40000"/>
    <n v="0"/>
    <n v="40000"/>
    <s v="Certificar en Abril"/>
    <m/>
    <m/>
    <n v="0"/>
    <n v="0"/>
    <n v="40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0000"/>
    <n v="40000"/>
    <n v="40000"/>
  </r>
  <r>
    <n v="135000036"/>
    <s v="DIR TECNOLOGIAS INFORMACION COMUNICACION"/>
    <s v="ADQUISICIÓN DE MATERIALES PARA MANTENIMIENTO DE EQUIPOS INFORMÁTICOS"/>
    <n v="9999"/>
    <x v="1"/>
    <s v="000"/>
    <x v="0"/>
    <x v="10"/>
    <x v="0"/>
    <x v="0"/>
    <s v="0000"/>
    <s v="0000"/>
    <s v="ADMINISTRACION CENTRAL"/>
    <s v="SIN PROYECTO"/>
    <s v="GASTO OPERATIVO DE PROCESOS ADJETIVOS"/>
    <s v="MANTENIMIENTO Y REPARACION DE EQUIPOS Y SISTEMAS I"/>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4. Plan de ejecución e informe de mantenimiento preventivo y correctivo de los equipos informáticos. "/>
    <s v="NUEVA"/>
    <m/>
    <s v="ÍNFIMA CUANTÍA"/>
    <n v="10"/>
    <s v="06"/>
    <s v="NA"/>
    <s v="NA"/>
    <s v="SI"/>
    <n v="0"/>
    <n v="0"/>
    <n v="0"/>
    <n v="0"/>
    <n v="0"/>
    <n v="0"/>
    <n v="0"/>
    <n v="0"/>
    <n v="0"/>
    <n v="0"/>
    <n v="0"/>
    <n v="0"/>
    <n v="800"/>
    <n v="0"/>
    <n v="800"/>
    <n v="0"/>
    <n v="0"/>
    <n v="0"/>
    <n v="0"/>
    <n v="0"/>
    <n v="0"/>
    <n v="0"/>
    <n v="0"/>
    <n v="0"/>
    <n v="0"/>
    <n v="0"/>
    <n v="0"/>
    <n v="0"/>
    <n v="0"/>
    <n v="0"/>
    <n v="0"/>
    <n v="0"/>
    <n v="0"/>
    <n v="0"/>
    <n v="0"/>
    <n v="0"/>
    <n v="800"/>
    <n v="0"/>
    <n v="800"/>
    <s v="Certificar en Marzo"/>
    <m/>
    <m/>
    <n v="0"/>
    <n v="0"/>
    <n v="8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800"/>
    <n v="800"/>
    <n v="800"/>
  </r>
  <r>
    <n v="135000037"/>
    <s v="DIR TECNOLOGIAS INFORMACION COMUNICACION"/>
    <s v=" MANTENIMIENTO DE EQUIPOS DE RADIO COMUNICACIÓN"/>
    <n v="9999"/>
    <x v="1"/>
    <s v="000"/>
    <x v="0"/>
    <x v="10"/>
    <x v="0"/>
    <x v="0"/>
    <s v="0000"/>
    <s v="0000"/>
    <s v="ADMINISTRACION CENTRAL"/>
    <s v="SIN PROYECTO"/>
    <s v="GASTO OPERATIVO DE PROCESOS ADJETIVOS"/>
    <s v="MANTENIMIENTO Y REPARACION DE EQUIPOS Y SISTEMAS I"/>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4. Plan de ejecución e informe de mantenimiento preventivo y correctivo de los equipos informáticos. "/>
    <s v="NUEVA"/>
    <m/>
    <s v="SUBASTA INVERSA"/>
    <n v="44"/>
    <s v="06"/>
    <s v="NA"/>
    <s v="NA"/>
    <s v="SI"/>
    <n v="0"/>
    <n v="0"/>
    <n v="0"/>
    <n v="0"/>
    <n v="0"/>
    <n v="0"/>
    <n v="0"/>
    <n v="0"/>
    <n v="0"/>
    <n v="0"/>
    <n v="0"/>
    <n v="0"/>
    <n v="7000"/>
    <n v="0"/>
    <n v="7000"/>
    <n v="0"/>
    <n v="0"/>
    <n v="0"/>
    <n v="0"/>
    <n v="0"/>
    <n v="0"/>
    <n v="0"/>
    <n v="0"/>
    <n v="0"/>
    <n v="0"/>
    <n v="0"/>
    <n v="0"/>
    <n v="0"/>
    <n v="0"/>
    <n v="0"/>
    <n v="0"/>
    <n v="0"/>
    <n v="0"/>
    <n v="0"/>
    <n v="0"/>
    <n v="0"/>
    <n v="7000"/>
    <n v="0"/>
    <n v="7000"/>
    <s v="Certificar en Abril"/>
    <m/>
    <m/>
    <n v="0"/>
    <n v="0"/>
    <n v="7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7000"/>
    <n v="7000"/>
    <n v="7000"/>
  </r>
  <r>
    <n v="135000038"/>
    <s v="DIR TECNOLOGIAS INFORMACION COMUNICACION"/>
    <s v="CONTRATACIÓN DE MANTENIMIENTOS DE CÁMARAS DE TRANSPORTE SEGURO"/>
    <n v="9999"/>
    <x v="1"/>
    <s v="000"/>
    <x v="0"/>
    <x v="10"/>
    <x v="0"/>
    <x v="0"/>
    <s v="0000"/>
    <s v="0000"/>
    <s v="ADMINISTRACION CENTRAL"/>
    <s v="SIN PROYECTO"/>
    <s v="GASTO OPERATIVO DE PROCESOS ADJETIVOS"/>
    <s v="MANTENIMIENTO Y REPARACION DE EQUIPOS Y SISTEMAS I"/>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4. Plan de ejecución e informe de mantenimiento preventivo y correctivo de los equipos informáticos. "/>
    <s v="NUEVA"/>
    <m/>
    <s v="SUBASTA INVERSA"/>
    <n v="44"/>
    <s v="06"/>
    <s v="NA"/>
    <s v="NA"/>
    <s v="SI"/>
    <n v="0"/>
    <n v="0"/>
    <n v="0"/>
    <n v="0"/>
    <n v="0"/>
    <n v="0"/>
    <n v="0"/>
    <n v="0"/>
    <n v="0"/>
    <n v="0"/>
    <n v="0"/>
    <n v="0"/>
    <n v="81300"/>
    <n v="0"/>
    <n v="81300"/>
    <n v="0"/>
    <n v="0"/>
    <n v="0"/>
    <n v="0"/>
    <n v="0"/>
    <n v="0"/>
    <n v="0"/>
    <n v="0"/>
    <n v="0"/>
    <n v="0"/>
    <n v="0"/>
    <n v="0"/>
    <n v="0"/>
    <n v="0"/>
    <n v="0"/>
    <n v="0"/>
    <n v="0"/>
    <n v="0"/>
    <n v="0"/>
    <n v="0"/>
    <n v="0"/>
    <n v="81300"/>
    <n v="0"/>
    <n v="81300"/>
    <s v="Certificar en Abril"/>
    <m/>
    <m/>
    <n v="0"/>
    <n v="0"/>
    <n v="813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81300"/>
    <n v="81300"/>
    <n v="81300"/>
  </r>
  <r>
    <n v="135000039"/>
    <s v="DIR TECNOLOGIAS INFORMACION COMUNICACION"/>
    <s v="ADQUISICIÓN DE COMPUTADORAS PARA RENOVAR EL PARQUE TECNOLÓGICO DEL MSP PLANTA CENTRAL"/>
    <n v="9999"/>
    <x v="1"/>
    <s v="000"/>
    <x v="0"/>
    <x v="42"/>
    <x v="0"/>
    <x v="0"/>
    <s v="0000"/>
    <s v="0000"/>
    <s v="ADMINISTRACION CENTRAL"/>
    <s v="SIN PROYECTO"/>
    <s v="GASTO OPERATIVO DE PROCESOS ADJETIVOS"/>
    <s v="EQUIPOS SISTEMAS Y PAQUETES INFORMATICO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9. Especificaciones técnicas  equipos informáticos de usuario final y de software de escritorio para uso del Ministerio de Salud Pública. "/>
    <s v="NUEVA"/>
    <m/>
    <s v="SUBASTA INVERSA"/>
    <n v="44"/>
    <n v="13"/>
    <s v="SI"/>
    <s v="MEF"/>
    <s v="SI"/>
    <n v="0"/>
    <n v="0"/>
    <n v="0"/>
    <n v="0"/>
    <n v="0"/>
    <n v="0"/>
    <n v="0"/>
    <n v="0"/>
    <n v="0"/>
    <n v="0"/>
    <n v="0"/>
    <n v="0"/>
    <n v="700000"/>
    <n v="0"/>
    <n v="700000"/>
    <n v="0"/>
    <n v="0"/>
    <n v="0"/>
    <n v="0"/>
    <n v="0"/>
    <n v="0"/>
    <n v="0"/>
    <n v="0"/>
    <n v="0"/>
    <n v="0"/>
    <n v="0"/>
    <n v="0"/>
    <n v="0"/>
    <n v="0"/>
    <n v="0"/>
    <n v="0"/>
    <n v="0"/>
    <n v="0"/>
    <n v="0"/>
    <n v="0"/>
    <n v="0"/>
    <n v="700000"/>
    <n v="0"/>
    <n v="700000"/>
    <s v="Certificar en Abril. Los computadores de escritorio y portatíles del NJS han supuerado la vida útil y se encuentran obsoletas."/>
    <m/>
    <m/>
    <n v="0"/>
    <n v="0"/>
    <n v="700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BIENES DE LARGA DURACIÓN"/>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84"/>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700000"/>
    <n v="700000"/>
    <n v="700000"/>
  </r>
  <r>
    <n v="135000040"/>
    <s v="DIR TECNOLOGIAS INFORMACION COMUNICACION"/>
    <s v="ADQUISICIÓN DE IMPRESORAS DE ETIQUETAS"/>
    <n v="9999"/>
    <x v="1"/>
    <s v="000"/>
    <x v="0"/>
    <x v="42"/>
    <x v="0"/>
    <x v="0"/>
    <s v="0000"/>
    <s v="0000"/>
    <s v="ADMINISTRACION CENTRAL"/>
    <s v="SIN PROYECTO"/>
    <s v="GASTO OPERATIVO DE PROCESOS ADJETIVOS"/>
    <s v="EQUIPOS SISTEMAS Y PAQUETES INFORMATICO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9. Especificaciones técnicas  equipos informáticos de usuario final y de software de escritorio para uso del Ministerio de Salud Pública. "/>
    <s v="NUEVA"/>
    <m/>
    <s v="ÍNFIMA CUANTÍA"/>
    <n v="10"/>
    <n v="13"/>
    <s v="SI"/>
    <s v="MEF"/>
    <s v="NO"/>
    <n v="0"/>
    <n v="0"/>
    <n v="0"/>
    <n v="0"/>
    <n v="0"/>
    <n v="0"/>
    <n v="0"/>
    <n v="0"/>
    <n v="0"/>
    <n v="0"/>
    <n v="0"/>
    <n v="0"/>
    <n v="1350"/>
    <n v="0"/>
    <n v="1350"/>
    <n v="0"/>
    <n v="0"/>
    <n v="0"/>
    <n v="0"/>
    <n v="0"/>
    <n v="0"/>
    <n v="0"/>
    <n v="0"/>
    <n v="0"/>
    <n v="0"/>
    <n v="0"/>
    <n v="0"/>
    <n v="0"/>
    <n v="0"/>
    <n v="0"/>
    <n v="0"/>
    <n v="0"/>
    <n v="0"/>
    <n v="0"/>
    <n v="0"/>
    <n v="0"/>
    <n v="1350"/>
    <n v="0"/>
    <n v="1350"/>
    <m/>
    <m/>
    <m/>
    <n v="0"/>
    <n v="0"/>
    <n v="135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BIENES DE LARGA DURACIÓN"/>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84"/>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350"/>
    <n v="1350"/>
    <m/>
  </r>
  <r>
    <n v="135000041"/>
    <s v="DIR TECNOLOGIAS INFORMACION COMUNICACION"/>
    <s v="ADQUISICIÓN DE ESCANERS"/>
    <n v="9999"/>
    <x v="1"/>
    <s v="000"/>
    <x v="0"/>
    <x v="42"/>
    <x v="0"/>
    <x v="0"/>
    <s v="0000"/>
    <s v="0000"/>
    <s v="ADMINISTRACION CENTRAL"/>
    <s v="SIN PROYECTO"/>
    <s v="GASTO OPERATIVO DE PROCESOS ADJETIVOS"/>
    <s v="EQUIPOS SISTEMAS Y PAQUETES INFORMATICO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9. Especificaciones técnicas  equipos informáticos de usuario final y de software de escritorio para uso del Ministerio de Salud Pública. "/>
    <s v="NUEVA"/>
    <m/>
    <s v="SUBASTA INVERSA"/>
    <n v="44"/>
    <n v="13"/>
    <s v="SI"/>
    <s v="MEF"/>
    <s v="NO"/>
    <n v="0"/>
    <n v="0"/>
    <n v="0"/>
    <n v="0"/>
    <n v="0"/>
    <n v="0"/>
    <n v="0"/>
    <n v="0"/>
    <n v="0"/>
    <n v="0"/>
    <n v="0"/>
    <n v="0"/>
    <n v="10000"/>
    <n v="0"/>
    <n v="10000"/>
    <n v="0"/>
    <n v="0"/>
    <n v="0"/>
    <n v="0"/>
    <n v="0"/>
    <n v="0"/>
    <n v="0"/>
    <n v="0"/>
    <n v="0"/>
    <n v="0"/>
    <n v="0"/>
    <n v="0"/>
    <n v="0"/>
    <n v="0"/>
    <n v="0"/>
    <n v="0"/>
    <n v="0"/>
    <n v="0"/>
    <n v="0"/>
    <n v="0"/>
    <n v="0"/>
    <n v="10000"/>
    <n v="0"/>
    <n v="10000"/>
    <m/>
    <m/>
    <m/>
    <n v="0"/>
    <n v="0"/>
    <n v="10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BIENES DE LARGA DURACIÓN"/>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84"/>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0000"/>
    <n v="10000"/>
    <m/>
  </r>
  <r>
    <n v="135000042"/>
    <s v="DIR TECNOLOGIAS INFORMACION COMUNICACION"/>
    <s v="ADQUISICIÓN DE UN EQUIPO NAS"/>
    <n v="9999"/>
    <x v="1"/>
    <s v="000"/>
    <x v="0"/>
    <x v="42"/>
    <x v="0"/>
    <x v="0"/>
    <s v="0000"/>
    <s v="0000"/>
    <s v="ADMINISTRACION CENTRAL"/>
    <s v="SIN PROYECTO"/>
    <s v="GASTO OPERATIVO DE PROCESOS ADJETIVOS"/>
    <s v="EQUIPOS SISTEMAS Y PAQUETES INFORMATICO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9. Especificaciones técnicas  equipos informáticos de usuario final y de software de escritorio para uso del Ministerio de Salud Pública. "/>
    <s v="NUEVA"/>
    <m/>
    <s v="SUBASTA INVERSA"/>
    <n v="44"/>
    <n v="13"/>
    <s v="SI"/>
    <s v="MEF"/>
    <s v="NO"/>
    <n v="0"/>
    <n v="0"/>
    <n v="0"/>
    <n v="0"/>
    <n v="0"/>
    <n v="0"/>
    <n v="0"/>
    <n v="0"/>
    <n v="0"/>
    <n v="0"/>
    <n v="0"/>
    <n v="0"/>
    <n v="50000"/>
    <n v="0"/>
    <n v="50000"/>
    <n v="0"/>
    <n v="0"/>
    <n v="0"/>
    <n v="0"/>
    <n v="0"/>
    <n v="0"/>
    <n v="0"/>
    <n v="0"/>
    <n v="0"/>
    <n v="0"/>
    <n v="0"/>
    <n v="0"/>
    <n v="0"/>
    <n v="0"/>
    <n v="0"/>
    <n v="0"/>
    <n v="0"/>
    <n v="0"/>
    <n v="0"/>
    <n v="0"/>
    <n v="0"/>
    <n v="50000"/>
    <n v="0"/>
    <n v="50000"/>
    <s v="Se requiere almacenar la información de la DNTIC y de forma temporal de los funcionarios del MSP Planta Central."/>
    <m/>
    <m/>
    <n v="0"/>
    <n v="0"/>
    <n v="50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BIENES DE LARGA DURACIÓN"/>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84"/>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50000"/>
    <n v="50000"/>
    <m/>
  </r>
  <r>
    <n v="135000043"/>
    <s v="DIR TECNOLOGIAS INFORMACION COMUNICACION"/>
    <s v="ADQUISICIÓN DE UN PLOTTER DE PLANOS"/>
    <n v="9999"/>
    <x v="1"/>
    <s v="000"/>
    <x v="0"/>
    <x v="42"/>
    <x v="0"/>
    <x v="0"/>
    <s v="0000"/>
    <s v="0000"/>
    <s v="ADMINISTRACION CENTRAL"/>
    <s v="SIN PROYECTO"/>
    <s v="GASTO OPERATIVO DE PROCESOS ADJETIVOS"/>
    <s v="EQUIPOS SISTEMAS Y PAQUETES INFORMATICO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9. Especificaciones técnicas  equipos informáticos de usuario final y de software de escritorio para uso del Ministerio de Salud Pública. "/>
    <s v="NUEVA"/>
    <m/>
    <s v="SUBASTA INVERSA"/>
    <n v="44"/>
    <n v="13"/>
    <s v="SI"/>
    <s v="MEF"/>
    <s v="NO"/>
    <n v="0"/>
    <n v="0"/>
    <n v="0"/>
    <n v="0"/>
    <n v="0"/>
    <n v="0"/>
    <n v="0"/>
    <n v="0"/>
    <n v="0"/>
    <n v="0"/>
    <n v="0"/>
    <n v="0"/>
    <n v="10000"/>
    <n v="0"/>
    <n v="10000"/>
    <n v="0"/>
    <n v="0"/>
    <n v="0"/>
    <n v="0"/>
    <n v="0"/>
    <n v="0"/>
    <n v="0"/>
    <n v="0"/>
    <n v="0"/>
    <n v="0"/>
    <n v="0"/>
    <n v="0"/>
    <n v="0"/>
    <n v="0"/>
    <n v="0"/>
    <n v="0"/>
    <n v="0"/>
    <n v="0"/>
    <n v="0"/>
    <n v="0"/>
    <n v="0"/>
    <n v="10000"/>
    <n v="0"/>
    <n v="10000"/>
    <m/>
    <m/>
    <m/>
    <n v="0"/>
    <n v="0"/>
    <n v="10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BIENES DE LARGA DURACIÓN"/>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84"/>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0000"/>
    <n v="10000"/>
    <m/>
  </r>
  <r>
    <n v="135000044"/>
    <s v="DIR TECNOLOGIAS INFORMACION COMUNICACION"/>
    <s v="ADQUISICIÓN DE IMPRESORAS"/>
    <n v="9999"/>
    <x v="1"/>
    <s v="000"/>
    <x v="0"/>
    <x v="42"/>
    <x v="0"/>
    <x v="0"/>
    <s v="0000"/>
    <s v="0000"/>
    <s v="ADMINISTRACION CENTRAL"/>
    <s v="SIN PROYECTO"/>
    <s v="GASTO OPERATIVO DE PROCESOS ADJETIVOS"/>
    <s v="EQUIPOS SISTEMAS Y PAQUETES INFORMATICO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9. Especificaciones técnicas  equipos informáticos de usuario final y de software de escritorio para uso del Ministerio de Salud Pública. "/>
    <s v="NUEVA"/>
    <m/>
    <s v="CATÁLOGO ELECTRÓNICO"/>
    <n v="12"/>
    <n v="13"/>
    <s v="SI"/>
    <s v="MEF"/>
    <s v="NO"/>
    <n v="0"/>
    <n v="0"/>
    <n v="0"/>
    <n v="0"/>
    <n v="0"/>
    <n v="0"/>
    <n v="0"/>
    <n v="0"/>
    <n v="0"/>
    <n v="0"/>
    <n v="0"/>
    <n v="0"/>
    <n v="2250"/>
    <n v="0"/>
    <n v="2250"/>
    <n v="0"/>
    <n v="0"/>
    <n v="0"/>
    <n v="0"/>
    <n v="0"/>
    <n v="0"/>
    <n v="0"/>
    <n v="0"/>
    <n v="0"/>
    <n v="0"/>
    <n v="0"/>
    <n v="0"/>
    <n v="0"/>
    <n v="0"/>
    <n v="0"/>
    <n v="0"/>
    <n v="0"/>
    <n v="0"/>
    <n v="0"/>
    <n v="0"/>
    <n v="0"/>
    <n v="2250"/>
    <n v="0"/>
    <n v="2250"/>
    <m/>
    <m/>
    <m/>
    <n v="0"/>
    <n v="0"/>
    <n v="225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BIENES DE LARGA DURACIÓN"/>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84"/>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250"/>
    <n v="2250"/>
    <m/>
  </r>
  <r>
    <n v="135000045"/>
    <s v="DIR TECNOLOGIAS INFORMACION COMUNICACION"/>
    <s v="CONTRATACIÓN DEL SOPORTE ESPECIALIZADO POSTGRESQL"/>
    <n v="9999"/>
    <x v="1"/>
    <s v="000"/>
    <x v="0"/>
    <x v="3"/>
    <x v="0"/>
    <x v="0"/>
    <s v="0000"/>
    <s v="0000"/>
    <s v="ADMINISTRACION CENTRAL"/>
    <s v="SIN PROYECTO"/>
    <s v="GASTO OPERATIVO DE PROCESOS ADJETIVOS"/>
    <s v="CONSULTORIA ASESORIA E INVESTIGACION ESPECIALIZADA"/>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9. Especificaciones técnicas para contratación de desarrollo, soporte y mantenimiento de sistemas de información.  "/>
    <s v="NUEVA"/>
    <m/>
    <s v="CONSULTORÍA"/>
    <n v="30"/>
    <s v="06"/>
    <s v="NA"/>
    <s v="NA"/>
    <s v="SI"/>
    <n v="0"/>
    <n v="0"/>
    <n v="0"/>
    <n v="0"/>
    <n v="0"/>
    <n v="0"/>
    <n v="0"/>
    <n v="0"/>
    <n v="0"/>
    <n v="0"/>
    <n v="0"/>
    <n v="0"/>
    <n v="25000"/>
    <n v="0"/>
    <n v="25000"/>
    <n v="0"/>
    <n v="0"/>
    <n v="0"/>
    <n v="0"/>
    <n v="0"/>
    <n v="0"/>
    <n v="0"/>
    <n v="0"/>
    <n v="0"/>
    <n v="0"/>
    <n v="0"/>
    <n v="0"/>
    <n v="0"/>
    <n v="0"/>
    <n v="0"/>
    <n v="0"/>
    <n v="0"/>
    <n v="0"/>
    <n v="0"/>
    <n v="0"/>
    <n v="0"/>
    <n v="25000"/>
    <n v="0"/>
    <n v="25000"/>
    <m/>
    <m/>
    <m/>
    <n v="0"/>
    <n v="0"/>
    <n v="25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5000"/>
    <n v="25000"/>
    <m/>
  </r>
  <r>
    <n v="135000046"/>
    <s v="DIR TECNOLOGIAS INFORMACION COMUNICACION"/>
    <s v="CONTRATACIÓN DEL SOPORTE PARA HERRAMIENTA PENTAHO"/>
    <n v="9999"/>
    <x v="1"/>
    <s v="000"/>
    <x v="0"/>
    <x v="3"/>
    <x v="0"/>
    <x v="0"/>
    <s v="0000"/>
    <s v="0000"/>
    <s v="ADMINISTRACION CENTRAL"/>
    <s v="SIN PROYECTO"/>
    <s v="GASTO OPERATIVO DE PROCESOS ADJETIVOS"/>
    <s v="CONSULTORIA ASESORIA E INVESTIGACION ESPECIALIZADA"/>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9. Especificaciones técnicas para contratación de desarrollo, soporte y mantenimiento de sistemas de información.  "/>
    <s v="NUEVA"/>
    <m/>
    <s v="CONSULTORÍA"/>
    <n v="30"/>
    <s v="06"/>
    <s v="NA"/>
    <s v="NA"/>
    <s v="SI"/>
    <n v="0"/>
    <n v="0"/>
    <n v="0"/>
    <n v="0"/>
    <n v="0"/>
    <n v="0"/>
    <n v="0"/>
    <n v="0"/>
    <n v="0"/>
    <n v="0"/>
    <n v="0"/>
    <n v="0"/>
    <n v="9120"/>
    <n v="0"/>
    <n v="9120"/>
    <n v="0"/>
    <n v="0"/>
    <n v="0"/>
    <n v="0"/>
    <n v="0"/>
    <n v="0"/>
    <n v="0"/>
    <n v="0"/>
    <n v="0"/>
    <n v="0"/>
    <n v="0"/>
    <n v="0"/>
    <n v="0"/>
    <n v="0"/>
    <n v="0"/>
    <n v="0"/>
    <n v="0"/>
    <n v="0"/>
    <n v="0"/>
    <n v="0"/>
    <n v="0"/>
    <n v="9120"/>
    <n v="0"/>
    <n v="9120"/>
    <m/>
    <m/>
    <m/>
    <n v="0"/>
    <n v="0"/>
    <n v="912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9120"/>
    <n v="9120"/>
    <m/>
  </r>
  <r>
    <n v="135000047"/>
    <s v="DIR TECNOLOGIAS INFORMACION COMUNICACION"/>
    <s v="CONTRATACIÓN DEL SOPORTE PARA  HERRAMIENTA DE PUBLICACIÓN/SUSCRIPCIÓN DE MENSAJES"/>
    <n v="9999"/>
    <x v="1"/>
    <s v="000"/>
    <x v="0"/>
    <x v="3"/>
    <x v="0"/>
    <x v="0"/>
    <s v="0000"/>
    <s v="0000"/>
    <s v="ADMINISTRACION CENTRAL"/>
    <s v="SIN PROYECTO"/>
    <s v="GASTO OPERATIVO DE PROCESOS ADJETIVOS"/>
    <s v="CONSULTORIA ASESORIA E INVESTIGACION ESPECIALIZADA"/>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9. Especificaciones técnicas para contratación de desarrollo, soporte y mantenimiento de sistemas de información.  "/>
    <s v="NUEVA"/>
    <m/>
    <s v="CONSULTORÍA"/>
    <n v="30"/>
    <s v="06"/>
    <s v="NA"/>
    <s v="NA"/>
    <s v="SI"/>
    <n v="0"/>
    <n v="0"/>
    <n v="0"/>
    <n v="0"/>
    <n v="0"/>
    <n v="0"/>
    <n v="0"/>
    <n v="0"/>
    <n v="0"/>
    <n v="0"/>
    <n v="0"/>
    <n v="0"/>
    <n v="21000"/>
    <n v="0"/>
    <n v="21000"/>
    <n v="0"/>
    <n v="0"/>
    <n v="0"/>
    <n v="0"/>
    <n v="0"/>
    <n v="0"/>
    <n v="0"/>
    <n v="0"/>
    <n v="0"/>
    <n v="0"/>
    <n v="0"/>
    <n v="0"/>
    <n v="0"/>
    <n v="0"/>
    <n v="0"/>
    <n v="0"/>
    <n v="0"/>
    <n v="0"/>
    <n v="0"/>
    <n v="0"/>
    <n v="0"/>
    <n v="21000"/>
    <n v="0"/>
    <n v="21000"/>
    <m/>
    <m/>
    <m/>
    <n v="0"/>
    <n v="0"/>
    <n v="21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1000"/>
    <n v="21000"/>
    <m/>
  </r>
  <r>
    <n v="135000048"/>
    <s v="DIR TECNOLOGIAS INFORMACION COMUNICACION"/>
    <s v="CONTRATACIÓN DEL SOPORTE PARA HERRAMIENTA B.I."/>
    <n v="9999"/>
    <x v="1"/>
    <s v="000"/>
    <x v="0"/>
    <x v="3"/>
    <x v="0"/>
    <x v="0"/>
    <s v="0000"/>
    <s v="0000"/>
    <s v="ADMINISTRACION CENTRAL"/>
    <s v="SIN PROYECTO"/>
    <s v="GASTO OPERATIVO DE PROCESOS ADJETIVOS"/>
    <s v="CONSULTORIA ASESORIA E INVESTIGACION ESPECIALIZADA"/>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9. Especificaciones técnicas para contratación de desarrollo, soporte y mantenimiento de sistemas de información.  "/>
    <s v="NUEVA"/>
    <m/>
    <s v="CONSULTORÍA"/>
    <n v="30"/>
    <s v="06"/>
    <s v="NA"/>
    <s v="NA"/>
    <s v="SI"/>
    <n v="0"/>
    <n v="0"/>
    <n v="0"/>
    <n v="0"/>
    <n v="0"/>
    <n v="0"/>
    <n v="0"/>
    <n v="0"/>
    <n v="0"/>
    <n v="0"/>
    <n v="0"/>
    <n v="0"/>
    <n v="15320"/>
    <n v="0"/>
    <n v="15320"/>
    <n v="0"/>
    <n v="0"/>
    <n v="0"/>
    <n v="0"/>
    <n v="0"/>
    <n v="0"/>
    <n v="0"/>
    <n v="0"/>
    <n v="0"/>
    <n v="0"/>
    <n v="0"/>
    <n v="0"/>
    <n v="0"/>
    <n v="0"/>
    <n v="0"/>
    <n v="0"/>
    <n v="0"/>
    <n v="0"/>
    <n v="0"/>
    <n v="0"/>
    <n v="0"/>
    <n v="15320"/>
    <n v="0"/>
    <n v="15320"/>
    <m/>
    <m/>
    <m/>
    <n v="0"/>
    <n v="0"/>
    <n v="1532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5320"/>
    <n v="15320"/>
    <m/>
  </r>
  <r>
    <n v="135000049"/>
    <s v="DIR TECNOLOGIAS INFORMACION COMUNICACION"/>
    <s v="CONVENIO DE PAGO SERVICIO DE INTERNET PARA LOS PUNTOS DE VACUNACIÓN A NIVEL NACIONAL "/>
    <n v="9999"/>
    <x v="1"/>
    <s v="000"/>
    <x v="0"/>
    <x v="4"/>
    <x v="0"/>
    <x v="0"/>
    <s v="0000"/>
    <s v="0000"/>
    <s v="ADMINISTRACION CENTRAL"/>
    <s v="SIN PROYECTO"/>
    <s v="GASTO OPERATIVO DE PROCESOS ADJETIVOS"/>
    <s v="TELECOMUNICACIONE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s v="OTRO"/>
    <s v="NA"/>
    <s v="06"/>
    <s v="NA"/>
    <s v="NA"/>
    <s v="NO"/>
    <n v="0"/>
    <n v="0"/>
    <n v="0"/>
    <n v="0"/>
    <n v="0"/>
    <n v="0"/>
    <n v="0"/>
    <n v="0"/>
    <n v="0"/>
    <n v="0"/>
    <n v="0"/>
    <n v="0"/>
    <n v="224000"/>
    <n v="0"/>
    <n v="224000"/>
    <n v="0"/>
    <n v="0"/>
    <n v="0"/>
    <n v="0"/>
    <n v="0"/>
    <n v="0"/>
    <n v="0"/>
    <n v="0"/>
    <n v="0"/>
    <n v="0"/>
    <n v="0"/>
    <n v="0"/>
    <n v="0"/>
    <n v="0"/>
    <n v="0"/>
    <n v="0"/>
    <n v="0"/>
    <n v="0"/>
    <n v="0"/>
    <n v="0"/>
    <n v="0"/>
    <n v="224000"/>
    <n v="0"/>
    <n v="224000"/>
    <s v="Certificar en Abril"/>
    <m/>
    <n v="1"/>
    <n v="0"/>
    <n v="0"/>
    <n v="224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24000"/>
    <n v="224000"/>
    <n v="224000"/>
  </r>
  <r>
    <n v="135000050"/>
    <s v="DIR TECNOLOGIAS INFORMACION COMUNICACION"/>
    <s v="CONVENIO DE PAGO ENLACE CNE"/>
    <n v="9999"/>
    <x v="1"/>
    <s v="000"/>
    <x v="0"/>
    <x v="4"/>
    <x v="0"/>
    <x v="0"/>
    <s v="0000"/>
    <s v="0000"/>
    <s v="ADMINISTRACION CENTRAL"/>
    <s v="SIN PROYECTO"/>
    <s v="GASTO OPERATIVO DE PROCESOS ADJETIVOS"/>
    <s v="TELECOMUNICACIONE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s v="OTRO"/>
    <s v="NA"/>
    <s v="06"/>
    <s v="NA"/>
    <s v="NA"/>
    <s v="NO"/>
    <n v="0"/>
    <n v="0"/>
    <n v="0"/>
    <n v="0"/>
    <n v="0"/>
    <n v="0"/>
    <n v="0"/>
    <n v="0"/>
    <n v="0"/>
    <n v="0"/>
    <n v="0"/>
    <n v="0"/>
    <n v="16486.400000000001"/>
    <n v="0"/>
    <n v="16486.400000000001"/>
    <n v="0"/>
    <n v="0"/>
    <n v="0"/>
    <n v="0"/>
    <n v="0"/>
    <n v="0"/>
    <n v="0"/>
    <n v="0"/>
    <n v="0"/>
    <n v="0"/>
    <n v="0"/>
    <n v="0"/>
    <n v="0"/>
    <n v="0"/>
    <n v="0"/>
    <n v="0"/>
    <n v="0"/>
    <n v="0"/>
    <n v="0"/>
    <n v="0"/>
    <n v="0"/>
    <n v="16486.400000000001"/>
    <n v="0"/>
    <n v="16486.400000000001"/>
    <s v="Certificar en Abril"/>
    <m/>
    <n v="1"/>
    <n v="0"/>
    <n v="0"/>
    <n v="16486.400000000001"/>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6486.400000000001"/>
    <n v="16486.400000000001"/>
    <n v="16486.400000000001"/>
  </r>
  <r>
    <n v="135000051"/>
    <s v="DIR TECNOLOGIAS INFORMACION COMUNICACION"/>
    <s v="CONVENIO DE PAGO DEL SERVICIO DE ENLACE DE DATOS DEL MINISTERIO DE SALUD PÚBLICA PLANTA CENTRAL"/>
    <n v="9999"/>
    <x v="1"/>
    <s v="000"/>
    <x v="0"/>
    <x v="4"/>
    <x v="0"/>
    <x v="0"/>
    <s v="0000"/>
    <s v="0000"/>
    <s v="ADMINISTRACION CENTRAL"/>
    <s v="SIN PROYECTO"/>
    <s v="GASTO OPERATIVO DE PROCESOS ADJETIVOS"/>
    <s v="TELECOMUNICACIONE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s v="OTRO"/>
    <s v="NA"/>
    <s v="06"/>
    <s v="NA"/>
    <s v="NA"/>
    <s v="NO"/>
    <n v="0"/>
    <n v="0"/>
    <n v="0"/>
    <n v="0"/>
    <n v="0"/>
    <n v="0"/>
    <n v="0"/>
    <n v="0"/>
    <n v="0"/>
    <n v="0"/>
    <n v="0"/>
    <n v="0"/>
    <n v="3000"/>
    <n v="0"/>
    <n v="3000"/>
    <n v="0"/>
    <n v="0"/>
    <n v="0"/>
    <n v="0"/>
    <n v="0"/>
    <n v="0"/>
    <n v="0"/>
    <n v="0"/>
    <n v="0"/>
    <n v="0"/>
    <n v="0"/>
    <n v="0"/>
    <n v="0"/>
    <n v="0"/>
    <n v="0"/>
    <n v="0"/>
    <n v="0"/>
    <n v="0"/>
    <n v="0"/>
    <n v="0"/>
    <n v="0"/>
    <n v="3000"/>
    <n v="0"/>
    <n v="3000"/>
    <s v="Certificar en Abril"/>
    <m/>
    <n v="1"/>
    <n v="1091.8800000000001"/>
    <n v="131.0256"/>
    <n v="3000"/>
    <n v="0"/>
    <n v="1091.8800000000001"/>
    <n v="131.0256"/>
    <n v="1222.9056"/>
    <n v="0"/>
    <n v="0"/>
    <n v="0"/>
    <n v="0"/>
    <n v="0"/>
    <n v="0"/>
    <n v="0"/>
    <n v="0"/>
    <n v="0"/>
    <n v="0"/>
    <n v="0"/>
    <n v="0"/>
    <n v="0"/>
    <n v="0"/>
    <n v="0"/>
    <n v="1091.8800000000001"/>
    <n v="131.0256"/>
    <n v="1222.9056"/>
    <n v="0"/>
    <n v="0"/>
    <n v="0"/>
    <n v="0"/>
    <n v="0"/>
    <n v="0"/>
    <n v="0"/>
    <n v="0"/>
    <n v="0"/>
    <n v="0"/>
    <n v="0"/>
    <n v="0"/>
    <n v="0"/>
    <n v="0"/>
    <n v="0"/>
    <n v="0"/>
    <n v="0"/>
    <n v="0"/>
    <n v="1091.8800000000001"/>
    <n v="131.0256"/>
    <n v="1222.9056"/>
    <s v="SI"/>
    <s v="VALIDADO"/>
    <n v="0"/>
    <n v="1222.9100000000001"/>
    <s v="DESPACHO MINISTERIAL"/>
    <s v="DESPACHO MINISTERIAL"/>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222.9056"/>
    <n v="0"/>
    <n v="0"/>
    <n v="0"/>
    <n v="0"/>
    <s v="53"/>
    <m/>
    <m/>
    <m/>
    <n v="1222.9100000000001"/>
    <n v="0"/>
    <n v="1222.9100000000001"/>
    <n v="0"/>
    <n v="0"/>
    <n v="0"/>
    <n v="0"/>
    <n v="0"/>
    <n v="0"/>
    <m/>
    <m/>
    <s v="OK"/>
    <s v="OK"/>
    <n v="0"/>
    <s v=""/>
    <n v="0"/>
    <n v="1222.9100000000001"/>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000"/>
    <n v="3000"/>
    <n v="3000"/>
  </r>
  <r>
    <n v="135000052"/>
    <s v="DIR TECNOLOGIAS INFORMACION COMUNICACION"/>
    <s v="CONVENIO DE PAGO ADICIONALES"/>
    <n v="9999"/>
    <x v="1"/>
    <s v="000"/>
    <x v="0"/>
    <x v="4"/>
    <x v="0"/>
    <x v="0"/>
    <s v="0000"/>
    <s v="0000"/>
    <s v="ADMINISTRACION CENTRAL"/>
    <s v="SIN PROYECTO"/>
    <s v="GASTO OPERATIVO DE PROCESOS ADJETIVOS"/>
    <s v="TELECOMUNICACIONE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s v="OTRO"/>
    <s v="NA"/>
    <s v="06"/>
    <s v="NA"/>
    <s v="NA"/>
    <s v="NO"/>
    <n v="0"/>
    <n v="0"/>
    <n v="0"/>
    <n v="0"/>
    <n v="0"/>
    <n v="0"/>
    <n v="0"/>
    <n v="0"/>
    <n v="0"/>
    <n v="0"/>
    <n v="0"/>
    <n v="0"/>
    <n v="50000"/>
    <n v="0"/>
    <n v="50000"/>
    <n v="0"/>
    <n v="0"/>
    <n v="0"/>
    <n v="0"/>
    <n v="0"/>
    <n v="0"/>
    <n v="0"/>
    <n v="0"/>
    <n v="0"/>
    <n v="0"/>
    <n v="0"/>
    <n v="0"/>
    <n v="0"/>
    <n v="0"/>
    <n v="0"/>
    <n v="0"/>
    <n v="0"/>
    <n v="0"/>
    <n v="0"/>
    <n v="0"/>
    <n v="0"/>
    <n v="50000"/>
    <n v="0"/>
    <n v="50000"/>
    <m/>
    <m/>
    <m/>
    <n v="0"/>
    <n v="0"/>
    <n v="50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50000"/>
    <n v="50000"/>
    <m/>
  </r>
  <r>
    <n v="135000053"/>
    <s v="DIR TECNOLOGIAS INFORMACION COMUNICACION"/>
    <s v="CONVENIO ALOJAMIENTO PARA LOS EQUIPOS DEL MINISTERIO DE SALUD PÚBLICA SERVICIO AÑO 2019"/>
    <n v="9999"/>
    <x v="1"/>
    <s v="000"/>
    <x v="0"/>
    <x v="2"/>
    <x v="0"/>
    <x v="0"/>
    <s v="0000"/>
    <s v="0000"/>
    <s v="ADMINISTRACION CENTRAL"/>
    <s v="SIN PROYECTO"/>
    <s v="GASTO OPERATIVO DE PROCESOS ADJETIVOS"/>
    <s v="EDIFICIOS LOCALES RESIDENCIAS PARQUEADEROS CASILLE"/>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s v="OTRO"/>
    <s v="NA"/>
    <s v="06"/>
    <s v="NA"/>
    <s v="NA"/>
    <s v="NO"/>
    <n v="0"/>
    <n v="0"/>
    <n v="0"/>
    <n v="0"/>
    <n v="0"/>
    <n v="0"/>
    <n v="0"/>
    <n v="0"/>
    <n v="0"/>
    <n v="0"/>
    <n v="0"/>
    <n v="0"/>
    <n v="13251.84"/>
    <n v="0"/>
    <n v="13251.84"/>
    <n v="0"/>
    <n v="0"/>
    <n v="0"/>
    <n v="0"/>
    <n v="0"/>
    <n v="0"/>
    <n v="0"/>
    <n v="0"/>
    <n v="0"/>
    <n v="0"/>
    <n v="0"/>
    <n v="0"/>
    <n v="0"/>
    <n v="0"/>
    <n v="0"/>
    <n v="0"/>
    <n v="0"/>
    <n v="0"/>
    <n v="0"/>
    <n v="0"/>
    <n v="0"/>
    <n v="13251.84"/>
    <n v="0"/>
    <n v="13251.84"/>
    <s v="Certificar en Abril"/>
    <m/>
    <n v="1"/>
    <n v="0"/>
    <n v="0"/>
    <n v="13251.84"/>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3251.840000000002"/>
    <n v="13251.84"/>
    <n v="13251.84"/>
  </r>
  <r>
    <n v="135000054"/>
    <s v="DIR TECNOLOGIAS INFORMACION COMUNICACION"/>
    <s v="CONVENIO DE PAGO CORREO ELECTRÓNICO "/>
    <n v="9999"/>
    <x v="1"/>
    <s v="000"/>
    <x v="0"/>
    <x v="4"/>
    <x v="0"/>
    <x v="0"/>
    <s v="0000"/>
    <s v="0000"/>
    <s v="ADMINISTRACION CENTRAL"/>
    <s v="SIN PROYECTO"/>
    <s v="GASTO OPERATIVO DE PROCESOS ADJETIVOS"/>
    <s v="TELECOMUNICACIONE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s v="OTRO"/>
    <s v="NA"/>
    <s v="06"/>
    <s v="NA"/>
    <s v="NA"/>
    <s v="NO"/>
    <n v="0"/>
    <n v="0"/>
    <n v="0"/>
    <n v="0"/>
    <n v="0"/>
    <n v="0"/>
    <n v="0"/>
    <n v="0"/>
    <n v="0"/>
    <n v="0"/>
    <n v="0"/>
    <n v="0"/>
    <n v="1000"/>
    <n v="0"/>
    <n v="1000"/>
    <n v="0"/>
    <n v="0"/>
    <n v="0"/>
    <n v="0"/>
    <n v="0"/>
    <n v="0"/>
    <n v="0"/>
    <n v="0"/>
    <n v="0"/>
    <n v="0"/>
    <n v="0"/>
    <n v="0"/>
    <n v="0"/>
    <n v="0"/>
    <n v="0"/>
    <n v="0"/>
    <n v="0"/>
    <n v="0"/>
    <n v="0"/>
    <n v="0"/>
    <n v="0"/>
    <n v="1000"/>
    <n v="0"/>
    <n v="1000"/>
    <s v="Certificar en Abril"/>
    <m/>
    <n v="1"/>
    <n v="0"/>
    <n v="0"/>
    <n v="1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000"/>
    <n v="1000"/>
    <n v="1000"/>
  </r>
  <r>
    <n v="135000055"/>
    <s v="DIR TECNOLOGIAS INFORMACION COMUNICACION"/>
    <s v="PAGO DE TASA POR REGISTRO DE SISTEMAS INFORMÁTICOS EN EL SENADI"/>
    <n v="9999"/>
    <x v="1"/>
    <s v="000"/>
    <x v="0"/>
    <x v="43"/>
    <x v="0"/>
    <x v="0"/>
    <s v="0000"/>
    <s v="0000"/>
    <s v="ADMINISTRACION CENTRAL"/>
    <s v="SIN PROYECTO"/>
    <s v="GASTO OPERATIVO DE PROCESOS ADJETIVOS"/>
    <s v="TASAS GENERALES IMPUESTOS PERMISOS LICENCIAS Y PAT"/>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9. Especificaciones técnicas para contratación de desarrollo, soporte y mantenimiento de sistemas de información.  "/>
    <s v="NUEVA"/>
    <m/>
    <s v="OTRO"/>
    <s v="NA"/>
    <s v="06"/>
    <s v="NA"/>
    <s v="NA"/>
    <s v="NO"/>
    <n v="0"/>
    <n v="0"/>
    <n v="0"/>
    <n v="0"/>
    <n v="0"/>
    <n v="0"/>
    <n v="0"/>
    <n v="0"/>
    <n v="0"/>
    <n v="0"/>
    <n v="0"/>
    <n v="0"/>
    <n v="0"/>
    <n v="0"/>
    <n v="0"/>
    <n v="0"/>
    <n v="0"/>
    <n v="0"/>
    <n v="0"/>
    <n v="0"/>
    <n v="0"/>
    <n v="0"/>
    <n v="0"/>
    <n v="0"/>
    <n v="400"/>
    <n v="48"/>
    <n v="448"/>
    <n v="0"/>
    <n v="0"/>
    <n v="0"/>
    <n v="0"/>
    <n v="0"/>
    <n v="0"/>
    <n v="0"/>
    <n v="0"/>
    <n v="0"/>
    <n v="400"/>
    <n v="48"/>
    <n v="448"/>
    <s v="Certificar en Septiembre"/>
    <m/>
    <n v="1"/>
    <n v="0"/>
    <n v="0"/>
    <n v="400"/>
    <n v="48"/>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7"/>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48"/>
    <n v="448"/>
    <n v="448"/>
  </r>
  <r>
    <n v="135000056"/>
    <s v="DIR TECNOLOGIAS INFORMACION COMUNICACION"/>
    <s v="VIATICOS"/>
    <n v="9999"/>
    <x v="1"/>
    <s v="000"/>
    <x v="0"/>
    <x v="0"/>
    <x v="0"/>
    <x v="0"/>
    <s v="0000"/>
    <s v="0000"/>
    <s v="ADMINISTRACION CENTRAL"/>
    <s v="SIN PROYECTO"/>
    <s v="GASTO OPERATIVO DE PROCESOS ADJETIVOS"/>
    <s v="VIATICOS Y SUBSISTENCIAS EN EL INTERIOR"/>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s v="OTRO"/>
    <s v="NA"/>
    <s v="06"/>
    <s v="NA"/>
    <s v="NA"/>
    <s v="NO"/>
    <n v="0"/>
    <n v="0"/>
    <n v="0"/>
    <n v="0"/>
    <n v="0"/>
    <n v="0"/>
    <n v="0"/>
    <n v="0"/>
    <n v="0"/>
    <n v="0"/>
    <n v="0"/>
    <n v="0"/>
    <n v="2000"/>
    <n v="0"/>
    <n v="2000"/>
    <n v="0"/>
    <n v="0"/>
    <n v="0"/>
    <n v="0"/>
    <n v="0"/>
    <n v="0"/>
    <n v="0"/>
    <n v="0"/>
    <n v="0"/>
    <n v="0"/>
    <n v="0"/>
    <n v="0"/>
    <n v="0"/>
    <n v="0"/>
    <n v="0"/>
    <n v="0"/>
    <n v="0"/>
    <n v="0"/>
    <n v="0"/>
    <n v="0"/>
    <n v="0"/>
    <n v="2000"/>
    <n v="0"/>
    <n v="2000"/>
    <m/>
    <m/>
    <m/>
    <n v="3000"/>
    <n v="360"/>
    <n v="2000"/>
    <n v="0"/>
    <n v="3000"/>
    <n v="360"/>
    <n v="3360"/>
    <n v="0"/>
    <n v="0"/>
    <n v="0"/>
    <n v="0"/>
    <n v="0"/>
    <n v="0"/>
    <n v="1000"/>
    <n v="120"/>
    <n v="1120"/>
    <n v="1000"/>
    <n v="120"/>
    <n v="1120"/>
    <n v="1000"/>
    <n v="120"/>
    <n v="1120"/>
    <n v="0"/>
    <n v="0"/>
    <n v="0"/>
    <n v="0"/>
    <n v="0"/>
    <n v="0"/>
    <n v="0"/>
    <n v="0"/>
    <n v="0"/>
    <n v="0"/>
    <n v="0"/>
    <n v="0"/>
    <n v="0"/>
    <n v="0"/>
    <n v="0"/>
    <n v="0"/>
    <n v="0"/>
    <n v="0"/>
    <n v="0"/>
    <n v="0"/>
    <n v="0"/>
    <n v="3000"/>
    <n v="360"/>
    <n v="3360"/>
    <s v="SI"/>
    <s v="VALIDADO"/>
    <n v="0"/>
    <n v="336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360"/>
    <n v="0"/>
    <n v="0"/>
    <n v="0"/>
    <n v="0"/>
    <s v="53"/>
    <m/>
    <m/>
    <m/>
    <n v="1081.6100000000001"/>
    <n v="0"/>
    <n v="1081.6100000000001"/>
    <n v="2278.39"/>
    <n v="0"/>
    <n v="2278.39"/>
    <n v="2278.39"/>
    <n v="0"/>
    <n v="2278.39"/>
    <m/>
    <m/>
    <s v="OK"/>
    <s v="OK"/>
    <n v="0"/>
    <s v="ANTICIPADO"/>
    <n v="0"/>
    <n v="336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000"/>
    <n v="2000"/>
    <m/>
  </r>
  <r>
    <n v="135000057"/>
    <s v="DIR TECNOLOGIAS INFORMACION COMUNICACION"/>
    <s v="PUBLICACIÓN PARA NOTIFICACIÓN CONTRATO &quot;ESTACIONES DE TRABAJO PARA LA COORDINACIÓN DE REDES, INFRAESTRUCTURA, SEGURIDAD INFORMÁTICA Y COMUNICACIONES DE LA DNTIC DEL MSP”"/>
    <n v="9999"/>
    <x v="1"/>
    <s v="000"/>
    <x v="0"/>
    <x v="15"/>
    <x v="0"/>
    <x v="0"/>
    <s v="0000"/>
    <s v="0000"/>
    <s v="ADMINISTRACION CENTRAL"/>
    <s v="SIN PROYECTO"/>
    <s v="GASTO OPERATIVO DE PROCESOS ADJETIVOS"/>
    <s v="MATERIALES DE IMPRESIÓN FOTOGRAFIA REPRODUCCION Y"/>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s v="OTRO"/>
    <s v="NA"/>
    <s v="02"/>
    <s v="NA"/>
    <s v="NA"/>
    <s v="NO"/>
    <n v="0"/>
    <n v="0"/>
    <n v="0"/>
    <n v="0"/>
    <n v="0"/>
    <n v="0"/>
    <n v="0"/>
    <n v="0"/>
    <n v="0"/>
    <n v="0"/>
    <n v="0"/>
    <n v="0"/>
    <n v="1344.0000000000002"/>
    <n v="0"/>
    <n v="1344.0000000000002"/>
    <n v="0"/>
    <n v="0"/>
    <n v="0"/>
    <n v="0"/>
    <n v="0"/>
    <n v="0"/>
    <n v="0"/>
    <n v="0"/>
    <n v="0"/>
    <n v="0"/>
    <n v="0"/>
    <n v="0"/>
    <n v="0"/>
    <n v="0"/>
    <n v="0"/>
    <n v="0"/>
    <n v="0"/>
    <n v="0"/>
    <n v="0"/>
    <n v="0"/>
    <n v="0"/>
    <n v="1344.0000000000002"/>
    <n v="0"/>
    <n v="1344.0000000000002"/>
    <s v="Certificar en Abril"/>
    <m/>
    <n v="1"/>
    <n v="0"/>
    <n v="0"/>
    <n v="1344.0000000000002"/>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344.0000000000002"/>
    <n v="1344.0000000000002"/>
    <n v="1344.0000000000002"/>
  </r>
  <r>
    <n v="135000058"/>
    <s v="DIR TECNOLOGIAS INFORMACION COMUNICACION"/>
    <s v="SOFTWARE PARA LLEVAR A CABO LOS PROCESOS DE LA DNN"/>
    <n v="9999"/>
    <x v="1"/>
    <s v="000"/>
    <x v="0"/>
    <x v="5"/>
    <x v="0"/>
    <x v="0"/>
    <s v="0000"/>
    <s v="0000"/>
    <s v="ADMINISTRACION CENTRAL"/>
    <s v="SIN PROYECTO"/>
    <s v="GASTO OPERATIVO DE PROCESOS ADJETIVOS"/>
    <s v="ARRENDAMIENTO Y LICENCIAS DE USO DE PAQUETES INFOR"/>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9. Especificaciones técnicas para contratación de desarrollo, soporte y mantenimiento de sistemas de información.  "/>
    <s v="NUEVA"/>
    <m/>
    <s v="OTRO"/>
    <s v="NA"/>
    <s v="06"/>
    <s v="NA"/>
    <s v="NA"/>
    <s v="NO"/>
    <n v="0"/>
    <n v="0"/>
    <n v="0"/>
    <n v="0"/>
    <n v="0"/>
    <n v="0"/>
    <n v="0"/>
    <n v="0"/>
    <n v="0"/>
    <n v="0"/>
    <n v="0"/>
    <n v="0"/>
    <n v="10000"/>
    <n v="0"/>
    <n v="10000"/>
    <n v="0"/>
    <n v="0"/>
    <n v="0"/>
    <n v="0"/>
    <n v="0"/>
    <n v="0"/>
    <n v="0"/>
    <n v="0"/>
    <n v="0"/>
    <n v="0"/>
    <n v="0"/>
    <n v="0"/>
    <n v="0"/>
    <n v="0"/>
    <n v="0"/>
    <n v="0"/>
    <n v="0"/>
    <n v="0"/>
    <n v="0"/>
    <n v="0"/>
    <n v="0"/>
    <n v="10000"/>
    <n v="0"/>
    <n v="10000"/>
    <m/>
    <m/>
    <m/>
    <n v="0"/>
    <n v="0"/>
    <n v="10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0000"/>
    <n v="10000"/>
    <m/>
  </r>
  <r>
    <n v="135000059"/>
    <s v="DIR TECNOLOGIAS INFORMACION COMUNICACION"/>
    <s v="MANTENIMIENTO Y ACTUALIZACIÓN DE UNA HERRAMIENTA TECNOLÓGICA PARA EL MGRIC"/>
    <n v="9999"/>
    <x v="1"/>
    <s v="000"/>
    <x v="0"/>
    <x v="3"/>
    <x v="0"/>
    <x v="0"/>
    <s v="0000"/>
    <s v="0000"/>
    <s v="ADMINISTRACION CENTRAL"/>
    <s v="SIN PROYECTO"/>
    <s v="GASTO OPERATIVO DE PROCESOS ADJETIVOS"/>
    <s v="CONSULTORIA ASESORIA E INVESTIGACION ESPECIALIZADA"/>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9. Especificaciones técnicas para contratación de desarrollo, soporte y mantenimiento de sistemas de información.  "/>
    <s v="NUEVA"/>
    <m/>
    <s v="OTRO"/>
    <s v="NA"/>
    <s v="06"/>
    <s v="NA"/>
    <s v="NA"/>
    <s v="NO"/>
    <n v="0"/>
    <n v="0"/>
    <n v="0"/>
    <n v="0"/>
    <n v="0"/>
    <n v="0"/>
    <n v="0"/>
    <n v="0"/>
    <n v="0"/>
    <n v="0"/>
    <n v="0"/>
    <n v="0"/>
    <n v="32800"/>
    <n v="0"/>
    <n v="32800"/>
    <n v="0"/>
    <n v="0"/>
    <n v="0"/>
    <n v="0"/>
    <n v="0"/>
    <n v="0"/>
    <n v="0"/>
    <n v="0"/>
    <n v="0"/>
    <n v="0"/>
    <n v="0"/>
    <n v="0"/>
    <n v="0"/>
    <n v="0"/>
    <n v="0"/>
    <n v="0"/>
    <n v="0"/>
    <n v="0"/>
    <n v="0"/>
    <n v="0"/>
    <n v="0"/>
    <n v="32800"/>
    <n v="0"/>
    <n v="32800"/>
    <m/>
    <m/>
    <m/>
    <n v="0"/>
    <n v="0"/>
    <n v="328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2800"/>
    <n v="32800"/>
    <m/>
  </r>
  <r>
    <n v="135000060"/>
    <s v="DIR TECNOLOGIAS INFORMACION COMUNICACION"/>
    <s v="ADQUSICIÓN DE UN SOFTWARE ANTIPLAGIO"/>
    <n v="9999"/>
    <x v="1"/>
    <s v="000"/>
    <x v="0"/>
    <x v="5"/>
    <x v="0"/>
    <x v="0"/>
    <s v="0000"/>
    <s v="0000"/>
    <s v="ADMINISTRACION CENTRAL"/>
    <s v="SIN PROYECTO"/>
    <s v="GASTO OPERATIVO DE PROCESOS ADJETIVOS"/>
    <s v="ARRENDAMIENTO Y LICENCIAS DE USO DE PAQUETES INFOR"/>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7. Especificaciones técnicas para adquisición de equipamiento tecnológico de seguridad y servicios relacionados con la seguiridad de la información."/>
    <s v="NUEVA"/>
    <m/>
    <s v="OTRO"/>
    <s v="NA"/>
    <s v="06"/>
    <s v="NA"/>
    <s v="NA"/>
    <s v="NO"/>
    <n v="0"/>
    <n v="0"/>
    <n v="0"/>
    <n v="0"/>
    <n v="0"/>
    <n v="0"/>
    <n v="0"/>
    <n v="0"/>
    <n v="0"/>
    <n v="0"/>
    <n v="0"/>
    <n v="0"/>
    <n v="6500"/>
    <n v="0"/>
    <n v="6500"/>
    <n v="0"/>
    <n v="0"/>
    <n v="0"/>
    <n v="0"/>
    <n v="0"/>
    <n v="0"/>
    <n v="0"/>
    <n v="0"/>
    <n v="0"/>
    <n v="0"/>
    <n v="0"/>
    <n v="0"/>
    <n v="0"/>
    <n v="0"/>
    <n v="0"/>
    <n v="0"/>
    <n v="0"/>
    <n v="0"/>
    <n v="0"/>
    <n v="0"/>
    <n v="0"/>
    <n v="6500"/>
    <n v="0"/>
    <n v="6500"/>
    <m/>
    <m/>
    <m/>
    <n v="0"/>
    <n v="0"/>
    <n v="65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500"/>
    <n v="6500"/>
    <m/>
  </r>
  <r>
    <n v="135000061"/>
    <s v="DIR TECNOLOGIAS INFORMACION COMUNICACION"/>
    <s v="Conectividad para los establecimientos de salud (DESCONCENTRADO)"/>
    <n v="9999"/>
    <x v="2"/>
    <s v="000"/>
    <x v="1"/>
    <x v="4"/>
    <x v="0"/>
    <x v="0"/>
    <s v="0000"/>
    <s v="0000"/>
    <s v="PREVENCION Y PROMOCION DE LA SALUD"/>
    <s v="SIN PROYECTO"/>
    <s v="DESNUTRICION INFANTIL CONTROL NIÑO SANO"/>
    <s v="TELECOMUNICACIONES"/>
    <s v="RECURSOS FISCALES"/>
    <s v="SIN ORGANISMO"/>
    <s v="SIN CORRELATIVO"/>
    <s v="Presupuesto por Resultados"/>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s v="OTRO"/>
    <s v="NA"/>
    <s v="06"/>
    <s v="NA"/>
    <s v="NA"/>
    <s v="NO"/>
    <n v="0"/>
    <n v="0"/>
    <n v="0"/>
    <n v="0"/>
    <n v="0"/>
    <n v="0"/>
    <n v="81954.5"/>
    <n v="0"/>
    <n v="81954.5"/>
    <n v="81954.5"/>
    <n v="0"/>
    <n v="81954.5"/>
    <n v="81954.5"/>
    <n v="0"/>
    <n v="81954.5"/>
    <n v="81954.5"/>
    <n v="0"/>
    <n v="81954.5"/>
    <n v="81954.5"/>
    <n v="0"/>
    <n v="81954.5"/>
    <n v="81954.5"/>
    <n v="0"/>
    <n v="81954.5"/>
    <n v="81954.5"/>
    <n v="0"/>
    <n v="81954.5"/>
    <n v="81954.5"/>
    <n v="0"/>
    <n v="81954.5"/>
    <n v="81954.5"/>
    <n v="0"/>
    <n v="81954.5"/>
    <n v="81954.06"/>
    <n v="0"/>
    <n v="81954.06"/>
    <n v="819544.56"/>
    <n v="0"/>
    <n v="819544.56"/>
    <m/>
    <s v="NO"/>
    <n v="1"/>
    <n v="0"/>
    <n v="0"/>
    <n v="819544.55359999998"/>
    <n v="0"/>
    <n v="6.4000000711530447E-3"/>
    <n v="0"/>
    <n v="6.4000000711530447E-3"/>
    <n v="0"/>
    <n v="0"/>
    <n v="0"/>
    <n v="0"/>
    <n v="0"/>
    <n v="0"/>
    <n v="0"/>
    <n v="0"/>
    <n v="0"/>
    <n v="0"/>
    <n v="0"/>
    <n v="0"/>
    <n v="0"/>
    <n v="0"/>
    <n v="0"/>
    <n v="0"/>
    <n v="0"/>
    <n v="0"/>
    <n v="0"/>
    <n v="0"/>
    <n v="0"/>
    <n v="0"/>
    <n v="0"/>
    <n v="0"/>
    <n v="0"/>
    <n v="0"/>
    <n v="0"/>
    <n v="0"/>
    <n v="0"/>
    <n v="0"/>
    <n v="0"/>
    <n v="0"/>
    <n v="0"/>
    <n v="0"/>
    <n v="6.4000000711530447E-3"/>
    <n v="6.4000000711530447E-3"/>
    <n v="0"/>
    <n v="6.4000000711530447E-3"/>
    <n v="6.4000000711530447E-3"/>
    <s v="SI"/>
    <s v="VALIDADO"/>
    <n v="-0.03"/>
    <n v="0.04"/>
    <s v="DESPACHO MINISTERIAL"/>
    <s v="DESPACHO MINISTERIAL"/>
    <s v="PLANTA CENTRAL"/>
    <s v="PICHINCHA"/>
    <s v="QUITO"/>
    <s v="SERVICIOS BASICOS"/>
    <s v="0"/>
    <s v="PROM"/>
    <s v="CORRIENTE"/>
    <s v="55000005"/>
    <m/>
    <s v="6. Garantizar el  derecho a la salud integral, gratuita y de calidad"/>
    <s v="OE3 Incrementar la promoción de la salud en la población a través de los estilos de vida"/>
    <s v="OE_3"/>
    <m/>
    <n v="0"/>
    <n v="6.4000000711530447E-3"/>
    <n v="0"/>
    <n v="0"/>
    <n v="0"/>
    <s v="53"/>
    <m/>
    <m/>
    <m/>
    <n v="0"/>
    <n v="0"/>
    <n v="0"/>
    <n v="0"/>
    <n v="0"/>
    <n v="0"/>
    <n v="0"/>
    <n v="0"/>
    <n v="0"/>
    <m/>
    <m/>
    <s v="OK"/>
    <s v="OK"/>
    <n v="0"/>
    <s v=""/>
    <n v="0"/>
    <n v="0"/>
    <n v="0.04"/>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0"/>
    <n v="0"/>
    <n v="0"/>
  </r>
  <r>
    <n v="135000062"/>
    <s v="DIR TECNOLOGIAS INFORMACION COMUNICACION"/>
    <s v="Consultoria para el fortalecimiento de sistemas de información y heramientas informáticas"/>
    <n v="9999"/>
    <x v="2"/>
    <s v="000"/>
    <x v="1"/>
    <x v="3"/>
    <x v="0"/>
    <x v="0"/>
    <s v="0000"/>
    <s v="0000"/>
    <s v="PREVENCION Y PROMOCION DE LA SALUD"/>
    <s v="SIN PROYECTO"/>
    <s v="DESNUTRICION INFANTIL CONTROL NIÑO SANO"/>
    <s v="CONSULTORIA ASESORIA E INVESTIGACION ESPECIALIZADA"/>
    <s v="RECURSOS FISCALES"/>
    <s v="SIN ORGANISMO"/>
    <s v="SIN CORRELATIVO"/>
    <s v="Presupuesto por Resultados"/>
    <s v="j. Disponer la elaboración de los planes, programas, proyectos y presupuestos aprobados sobre tecnologías de información y comunicaciones, en coordinación con la Coordinación General de Planificación y Gestión Estratégica. "/>
    <s v="9. Especificaciones técnicas para contratación de desarrollo, soporte y mantenimiento de sistemas de información.  "/>
    <s v="NUEVA"/>
    <m/>
    <s v="OTRO"/>
    <s v="NA"/>
    <s v="06"/>
    <s v="NA"/>
    <s v="NA"/>
    <s v="SI"/>
    <n v="0"/>
    <n v="0"/>
    <n v="0"/>
    <n v="0"/>
    <n v="0"/>
    <n v="0"/>
    <n v="0"/>
    <n v="0"/>
    <n v="0"/>
    <n v="0"/>
    <n v="0"/>
    <n v="0"/>
    <n v="0"/>
    <n v="0"/>
    <n v="0"/>
    <n v="0"/>
    <n v="0"/>
    <n v="0"/>
    <n v="150000"/>
    <n v="0"/>
    <n v="150000"/>
    <n v="0"/>
    <n v="0"/>
    <n v="0"/>
    <n v="150000"/>
    <n v="0"/>
    <n v="150000"/>
    <n v="0"/>
    <n v="0"/>
    <n v="0"/>
    <n v="150000"/>
    <n v="0"/>
    <n v="150000"/>
    <n v="0"/>
    <n v="0"/>
    <n v="0"/>
    <n v="450000"/>
    <n v="0"/>
    <n v="450000"/>
    <m/>
    <s v="NO"/>
    <n v="1"/>
    <n v="0"/>
    <n v="0"/>
    <n v="450000"/>
    <n v="0"/>
    <n v="0"/>
    <n v="0"/>
    <n v="0"/>
    <n v="0"/>
    <n v="0"/>
    <n v="0"/>
    <n v="0"/>
    <n v="0"/>
    <n v="0"/>
    <n v="0"/>
    <n v="0"/>
    <n v="0"/>
    <n v="0"/>
    <n v="0"/>
    <n v="0"/>
    <n v="0"/>
    <n v="0"/>
    <n v="0"/>
    <n v="0"/>
    <n v="0"/>
    <n v="0"/>
    <n v="0"/>
    <n v="0"/>
    <n v="0"/>
    <n v="0"/>
    <n v="0"/>
    <n v="0"/>
    <n v="0"/>
    <n v="0"/>
    <n v="0"/>
    <n v="0"/>
    <n v="0"/>
    <n v="0"/>
    <n v="0"/>
    <n v="0"/>
    <n v="0"/>
    <n v="0"/>
    <n v="0"/>
    <n v="0"/>
    <n v="0"/>
    <n v="0"/>
    <n v="0"/>
    <s v="NO"/>
    <s v="VALIDADO"/>
    <n v="0"/>
    <n v="0"/>
    <s v="DESPACHO MINISTERIAL"/>
    <s v="DESPACHO MINISTERIAL"/>
    <s v="PLANTA CENTRAL"/>
    <s v="PICHINCHA"/>
    <s v="QUITO"/>
    <s v="GASTOS OPERATIVOS"/>
    <s v="0"/>
    <s v="PROM"/>
    <s v="CORRIENTE"/>
    <s v="55000005"/>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0"/>
    <n v="0"/>
    <n v="0"/>
  </r>
  <r>
    <n v="135000063"/>
    <s v="DIR TECNOLOGIAS INFORMACION COMUNICACION"/>
    <s v="Viáticos al interior (PPR)"/>
    <n v="9999"/>
    <x v="2"/>
    <s v="000"/>
    <x v="1"/>
    <x v="0"/>
    <x v="0"/>
    <x v="0"/>
    <s v="0000"/>
    <s v="0000"/>
    <s v="PREVENCION Y PROMOCION DE LA SALUD"/>
    <s v="SIN PROYECTO"/>
    <s v="DESNUTRICION INFANTIL CONTROL NIÑO SANO"/>
    <s v="VIATICOS Y SUBSISTENCIAS EN EL INTERIOR"/>
    <s v="RECURSOS FISCALES"/>
    <s v="SIN ORGANISMO"/>
    <s v="SIN CORRELATIVO"/>
    <s v="Presupuesto por Resultados"/>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s v="OTRO"/>
    <s v="NA"/>
    <s v="06"/>
    <s v="NA"/>
    <s v="NA"/>
    <s v="NO"/>
    <n v="0"/>
    <n v="0"/>
    <n v="0"/>
    <n v="80"/>
    <n v="0"/>
    <n v="80"/>
    <n v="0"/>
    <n v="0"/>
    <n v="0"/>
    <n v="0"/>
    <n v="0"/>
    <n v="0"/>
    <n v="1000"/>
    <n v="0"/>
    <n v="1000"/>
    <n v="0"/>
    <n v="0"/>
    <n v="0"/>
    <n v="0"/>
    <n v="0"/>
    <n v="0"/>
    <n v="1000"/>
    <n v="0"/>
    <n v="1000"/>
    <n v="0"/>
    <n v="0"/>
    <n v="0"/>
    <n v="0"/>
    <n v="0"/>
    <n v="0"/>
    <n v="1120"/>
    <n v="0"/>
    <n v="1120"/>
    <n v="0"/>
    <n v="0"/>
    <n v="0"/>
    <n v="3200"/>
    <n v="0"/>
    <n v="3200"/>
    <m/>
    <s v="NO"/>
    <n v="1"/>
    <n v="0"/>
    <n v="0"/>
    <n v="0"/>
    <n v="0"/>
    <n v="3200"/>
    <n v="0"/>
    <n v="3200"/>
    <n v="0"/>
    <n v="0"/>
    <n v="0"/>
    <n v="80"/>
    <n v="0"/>
    <n v="80"/>
    <n v="0"/>
    <n v="0"/>
    <n v="0"/>
    <n v="0"/>
    <n v="0"/>
    <n v="0"/>
    <n v="1000"/>
    <n v="0"/>
    <n v="1000"/>
    <n v="0"/>
    <n v="0"/>
    <n v="0"/>
    <n v="0"/>
    <n v="0"/>
    <n v="0"/>
    <n v="1000"/>
    <n v="0"/>
    <n v="1000"/>
    <n v="0"/>
    <n v="0"/>
    <n v="0"/>
    <n v="0"/>
    <n v="0"/>
    <n v="0"/>
    <n v="1120"/>
    <n v="0"/>
    <n v="1120"/>
    <n v="0"/>
    <n v="0"/>
    <n v="0"/>
    <n v="3200"/>
    <n v="0"/>
    <n v="3200"/>
    <s v="SI"/>
    <s v="VALIDADO"/>
    <n v="0"/>
    <n v="3200"/>
    <s v="DESPACHO MINISTERIAL"/>
    <s v="DESPACHO MINISTERIAL"/>
    <s v="PLANTA CENTRAL"/>
    <s v="PICHINCHA"/>
    <s v="QUITO"/>
    <s v="GASTOS OPERATIVOS"/>
    <s v="0"/>
    <s v="PROM"/>
    <s v="CORRIENTE"/>
    <s v="55000005"/>
    <m/>
    <s v="6. Garantizar el  derecho a la salud integral, gratuita y de calidad"/>
    <s v="OE3 Incrementar la promoción de la salud en la población a través de los estilos de vida"/>
    <s v="OE_3"/>
    <m/>
    <n v="3200"/>
    <n v="0"/>
    <n v="0"/>
    <n v="0"/>
    <n v="0"/>
    <s v="53"/>
    <m/>
    <m/>
    <m/>
    <n v="3200"/>
    <n v="0"/>
    <n v="3200"/>
    <n v="0"/>
    <n v="0"/>
    <n v="0"/>
    <n v="0"/>
    <n v="0"/>
    <n v="0"/>
    <m/>
    <m/>
    <s v="OK"/>
    <s v="OK"/>
    <n v="80"/>
    <s v="NO CUMPLIDO"/>
    <n v="0"/>
    <n v="320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0"/>
    <n v="0"/>
    <n v="0"/>
  </r>
  <r>
    <n v="135000064"/>
    <s v="DIR TECNOLOGIAS INFORMACION COMUNICACION"/>
    <s v="SERVICIO DE EXTERNALIZACIÓN DE CORREO ELECTRÓNICO PARA EL MINISTERIO DE SALUD PÚBLICA PLANTA CENTRAL"/>
    <n v="9999"/>
    <x v="1"/>
    <s v="000"/>
    <x v="0"/>
    <x v="23"/>
    <x v="0"/>
    <x v="0"/>
    <s v="0000"/>
    <s v="0000"/>
    <s v="ADMINISTRACION CENTRAL"/>
    <s v="SIN PROYECTO"/>
    <s v="GASTO OPERATIVO DE PROCESOS ADJETIVOS"/>
    <s v="DESARROLLO ACTUALIZACION ASISTENCIA TECNICA Y SOPO"/>
    <s v="RECURSOS FISCALES"/>
    <s v="SIN ORGANISMO"/>
    <s v="SIN CORRELATIVO"/>
    <s v="Presupuesto por Resultados"/>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ARRASTRE"/>
    <m/>
    <s v="OTRO"/>
    <s v="NA"/>
    <s v="06"/>
    <s v="NA"/>
    <s v="NA"/>
    <s v="NO"/>
    <n v="0"/>
    <n v="0"/>
    <n v="0"/>
    <n v="0"/>
    <n v="0"/>
    <n v="0"/>
    <n v="0"/>
    <n v="0"/>
    <n v="0"/>
    <n v="0"/>
    <n v="0"/>
    <n v="0"/>
    <n v="0"/>
    <n v="0"/>
    <n v="0"/>
    <n v="0"/>
    <n v="0"/>
    <n v="0"/>
    <n v="0"/>
    <n v="0"/>
    <n v="0"/>
    <n v="0"/>
    <n v="0"/>
    <n v="0"/>
    <n v="0"/>
    <n v="0"/>
    <n v="0"/>
    <n v="0"/>
    <n v="0"/>
    <n v="0"/>
    <n v="0"/>
    <n v="0"/>
    <n v="0"/>
    <n v="0"/>
    <n v="0"/>
    <n v="0"/>
    <n v="0"/>
    <n v="0"/>
    <n v="0"/>
    <m/>
    <s v="NO"/>
    <n v="1"/>
    <n v="1276"/>
    <n v="0"/>
    <n v="0"/>
    <n v="0"/>
    <n v="1276"/>
    <n v="0"/>
    <n v="1276"/>
    <n v="0"/>
    <n v="0"/>
    <n v="0"/>
    <n v="0"/>
    <n v="0"/>
    <n v="0"/>
    <n v="0"/>
    <n v="0"/>
    <n v="0"/>
    <n v="1276"/>
    <n v="0"/>
    <n v="1276"/>
    <n v="0"/>
    <n v="0"/>
    <n v="0"/>
    <n v="0"/>
    <n v="0"/>
    <n v="0"/>
    <n v="0"/>
    <n v="0"/>
    <n v="0"/>
    <n v="0"/>
    <n v="0"/>
    <n v="0"/>
    <n v="0"/>
    <n v="0"/>
    <n v="0"/>
    <n v="0"/>
    <n v="0"/>
    <n v="0"/>
    <n v="0"/>
    <n v="0"/>
    <n v="0"/>
    <n v="0"/>
    <n v="0"/>
    <n v="0"/>
    <n v="1276"/>
    <n v="0"/>
    <n v="1276"/>
    <s v="SI"/>
    <s v="VALIDADO"/>
    <n v="0"/>
    <n v="1276"/>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276"/>
    <n v="0"/>
    <n v="0"/>
    <n v="0"/>
    <n v="0"/>
    <s v="53"/>
    <m/>
    <m/>
    <m/>
    <n v="19.860000000000127"/>
    <n v="0"/>
    <n v="19.860000000000127"/>
    <n v="1255.3399999999999"/>
    <n v="0"/>
    <n v="1255.3399999999999"/>
    <n v="1255.3399999999999"/>
    <n v="0"/>
    <n v="1255.3399999999999"/>
    <m/>
    <m/>
    <s v="OK"/>
    <s v="OK"/>
    <n v="0"/>
    <s v="ANTICIPADO"/>
    <n v="0"/>
    <n v="1275.2"/>
    <n v="0.79999999999995453"/>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n v="135000065"/>
    <s v="DIR TECNOLOGIAS INFORMACION COMUNICACION"/>
    <s v="CONTRATACIÓN DEL SERVICIO DE EXTERNALIZACIÓN DE CORREO ELECTRÓNICO 2020-2021"/>
    <n v="9999"/>
    <x v="1"/>
    <s v="000"/>
    <x v="0"/>
    <x v="23"/>
    <x v="0"/>
    <x v="0"/>
    <s v="0000"/>
    <s v="0000"/>
    <s v="ADMINISTRACION CENTRAL"/>
    <s v="SIN PROYECTO"/>
    <s v="GASTO OPERATIVO DE PROCESOS ADJETIVOS"/>
    <s v="DESARROLLO ACTUALIZACION ASISTENCIA TECNICA Y SOPO"/>
    <s v="RECURSOS FISCALES"/>
    <s v="SIN ORGANISMO"/>
    <s v="SIN CORRELATIVO"/>
    <s v="Presupuesto por Resultados"/>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ARRASTRE"/>
    <m/>
    <s v="OTRO"/>
    <s v="NA"/>
    <s v="06"/>
    <s v="NA"/>
    <s v="NA"/>
    <s v="NO"/>
    <n v="0"/>
    <n v="0"/>
    <n v="0"/>
    <n v="0"/>
    <n v="0"/>
    <n v="0"/>
    <n v="0"/>
    <n v="0"/>
    <n v="0"/>
    <n v="0"/>
    <n v="0"/>
    <n v="0"/>
    <n v="0"/>
    <n v="0"/>
    <n v="0"/>
    <n v="0"/>
    <n v="0"/>
    <n v="0"/>
    <n v="0"/>
    <n v="0"/>
    <n v="0"/>
    <n v="0"/>
    <n v="0"/>
    <n v="0"/>
    <n v="0"/>
    <n v="0"/>
    <n v="0"/>
    <n v="0"/>
    <n v="0"/>
    <n v="0"/>
    <n v="0"/>
    <n v="0"/>
    <n v="0"/>
    <n v="0"/>
    <n v="0"/>
    <n v="0"/>
    <n v="0"/>
    <n v="0"/>
    <n v="0"/>
    <m/>
    <s v="NO"/>
    <n v="1"/>
    <n v="20220.560000000001"/>
    <n v="6633.02"/>
    <n v="13426.79"/>
    <n v="0"/>
    <n v="6793.77"/>
    <n v="6633.02"/>
    <n v="13426.79"/>
    <n v="0"/>
    <n v="0"/>
    <n v="0"/>
    <n v="0"/>
    <n v="0"/>
    <n v="0"/>
    <n v="0"/>
    <n v="0"/>
    <n v="0"/>
    <n v="10110.280000000001"/>
    <n v="3316.51"/>
    <n v="13426.79"/>
    <n v="0"/>
    <n v="0"/>
    <n v="0"/>
    <n v="0"/>
    <n v="0"/>
    <n v="0"/>
    <n v="0"/>
    <n v="0"/>
    <n v="0"/>
    <n v="0"/>
    <n v="0"/>
    <n v="0"/>
    <n v="0"/>
    <n v="0"/>
    <n v="0"/>
    <n v="0"/>
    <n v="0"/>
    <n v="0"/>
    <n v="0"/>
    <n v="0"/>
    <n v="0"/>
    <n v="0"/>
    <n v="0"/>
    <n v="0"/>
    <n v="10110.280000000001"/>
    <n v="3316.51"/>
    <n v="13426.79"/>
    <s v="SI"/>
    <s v="VALIDADO"/>
    <n v="0"/>
    <n v="13426.79"/>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3426.79"/>
    <n v="0"/>
    <n v="0"/>
    <n v="0"/>
    <n v="0"/>
    <s v="53"/>
    <m/>
    <m/>
    <m/>
    <n v="2103.2800000000002"/>
    <n v="0"/>
    <n v="2103.2800000000002"/>
    <n v="11323.51"/>
    <n v="0"/>
    <n v="11323.51"/>
    <n v="11213.34"/>
    <n v="0"/>
    <n v="11213.34"/>
    <m/>
    <m/>
    <s v="OK"/>
    <s v="OK"/>
    <n v="0"/>
    <s v="ANTICIPADO"/>
    <n v="0"/>
    <n v="13426.79"/>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5000066"/>
    <s v="DIR TECNOLOGIAS INFORMACION COMUNICACION"/>
    <s v="CONVENIO ESPECÍFICO INTERINSTITUCIONAL ENTRE EL MINISTERIO DE SALUD PÚBLICA DEL ECUADOR Y EL INSTITUTO ECUATORIANO DE SEGURIDAD SOCIAL, PARA LA ENTREGA EN CONVENIO DE USO Y DESARROLLO DE APLICACIONES WEB DEL IESS._x000a_"/>
    <n v="9999"/>
    <x v="1"/>
    <s v="000"/>
    <x v="0"/>
    <x v="14"/>
    <x v="0"/>
    <x v="0"/>
    <s v="0000"/>
    <s v="0000"/>
    <s v="ADMINISTRACION CENTRAL"/>
    <s v="SIN PROYECTO"/>
    <s v="GASTO OPERATIVO DE PROCESOS ADJETIVOS"/>
    <s v=""/>
    <s v="RECURSOS FISCALES"/>
    <s v="SIN ORGANISMO"/>
    <s v="SIN CORRELATIVO"/>
    <s v="Presupuesto por Resultados"/>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O"/>
    <m/>
    <s v="OTRO"/>
    <s v="NA"/>
    <s v=""/>
    <s v=""/>
    <s v=""/>
    <s v="NO"/>
    <n v="0"/>
    <n v="0"/>
    <n v="0"/>
    <n v="0"/>
    <n v="0"/>
    <n v="0"/>
    <n v="0"/>
    <n v="0"/>
    <n v="0"/>
    <n v="0"/>
    <n v="0"/>
    <n v="0"/>
    <n v="0"/>
    <n v="0"/>
    <n v="0"/>
    <n v="0"/>
    <n v="0"/>
    <n v="0"/>
    <n v="0"/>
    <n v="0"/>
    <n v="0"/>
    <n v="0"/>
    <n v="0"/>
    <n v="0"/>
    <n v="0"/>
    <n v="0"/>
    <n v="0"/>
    <n v="0"/>
    <n v="0"/>
    <n v="0"/>
    <n v="0"/>
    <n v="0"/>
    <n v="0"/>
    <n v="0"/>
    <n v="0"/>
    <n v="0"/>
    <n v="0"/>
    <n v="0"/>
    <n v="0"/>
    <m/>
    <s v="NO"/>
    <n v="1"/>
    <n v="0"/>
    <n v="0"/>
    <n v="0"/>
    <n v="0"/>
    <n v="0"/>
    <n v="0"/>
    <n v="0"/>
    <n v="0"/>
    <n v="0"/>
    <n v="0"/>
    <n v="0"/>
    <n v="0"/>
    <n v="0"/>
    <n v="0"/>
    <n v="0"/>
    <n v="0"/>
    <n v="0"/>
    <n v="0"/>
    <n v="0"/>
    <n v="0"/>
    <n v="0"/>
    <n v="0"/>
    <n v="0"/>
    <n v="0"/>
    <n v="0"/>
    <n v="0"/>
    <n v="0"/>
    <n v="0"/>
    <n v="0"/>
    <n v="0"/>
    <n v="0"/>
    <n v="0"/>
    <n v="0"/>
    <n v="0"/>
    <n v="0"/>
    <n v="0"/>
    <n v="0"/>
    <n v="0"/>
    <n v="0"/>
    <n v="0"/>
    <n v="0"/>
    <n v="0"/>
    <n v="0"/>
    <n v="0"/>
    <n v="0"/>
    <n v="0"/>
    <s v="SI"/>
    <s v="VALIDADO"/>
    <n v="0"/>
    <n v="0"/>
    <s v="DESPACHO MINISTERIAL"/>
    <s v="DESPACHO MINISTERIAL"/>
    <s v="PLANTA CENTRAL"/>
    <s v="PICHINCHA"/>
    <s v="QUITO"/>
    <s v=""/>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
    <m/>
    <m/>
    <m/>
    <n v="0"/>
    <s v=""/>
    <n v="0"/>
    <n v="0"/>
    <s v=""/>
    <n v="0"/>
    <n v="0"/>
    <s v=""/>
    <n v="0"/>
    <m/>
    <m/>
    <s v="OK"/>
    <s v="OK"/>
    <n v="0"/>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5000067"/>
    <s v="DIR TECNOLOGIAS INFORMACION COMUNICACION"/>
    <s v="CONTRATACIÓN DEL SERVICIO DE ENLACE DE INTERNET  PARA  EL  DESPLIEGUE  DEL  APLICATIVO  WEB  DE  CONSULTA  DE  SITIO  DE VACUNACIÓN DEL MINISTERIO DE SALUD PÚBLICA DEL ECUADOR - CONSEJO NACIONAL ELECTORAL"/>
    <n v="9999"/>
    <x v="4"/>
    <s v="000"/>
    <x v="4"/>
    <x v="4"/>
    <x v="0"/>
    <x v="0"/>
    <s v="0000"/>
    <s v="0000"/>
    <s v="VIGILANCIA Y CONTROL SANITARIO"/>
    <s v="SIN PROYECTO"/>
    <s v=" EMERGENCIA SANITARIA COVID-19"/>
    <s v="TELECOMUNICACIONES"/>
    <s v="RECURSOS FISCALES"/>
    <s v="SIN ORGANISMO"/>
    <s v="SIN CORRELATIVO"/>
    <s v="EMERGENCIA SANITARIA POR COVID"/>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ARRASTRE"/>
    <s v="RE-MSP-004-2021"/>
    <s v="REGIMEN ESPECIAL"/>
    <n v="10"/>
    <s v="06"/>
    <s v="NA"/>
    <s v="NA"/>
    <s v="NO"/>
    <n v="0"/>
    <n v="0"/>
    <n v="0"/>
    <n v="0"/>
    <n v="0"/>
    <n v="0"/>
    <n v="0"/>
    <n v="0"/>
    <n v="0"/>
    <n v="0"/>
    <n v="0"/>
    <n v="0"/>
    <n v="0"/>
    <n v="0"/>
    <n v="0"/>
    <n v="0"/>
    <n v="0"/>
    <n v="0"/>
    <n v="0"/>
    <n v="0"/>
    <n v="0"/>
    <n v="0"/>
    <n v="0"/>
    <n v="0"/>
    <n v="0"/>
    <n v="0"/>
    <n v="0"/>
    <n v="0"/>
    <n v="0"/>
    <n v="0"/>
    <n v="0"/>
    <n v="0"/>
    <n v="0"/>
    <n v="0"/>
    <n v="0"/>
    <n v="0"/>
    <n v="0"/>
    <n v="0"/>
    <n v="0"/>
    <s v="Pago en marzo."/>
    <m/>
    <n v="1"/>
    <n v="360"/>
    <n v="43.199999999999996"/>
    <n v="0"/>
    <n v="0"/>
    <n v="360"/>
    <n v="43.199999999999996"/>
    <n v="403.2"/>
    <n v="0"/>
    <n v="0"/>
    <n v="0"/>
    <n v="0"/>
    <n v="0"/>
    <n v="0"/>
    <n v="360"/>
    <n v="43.199999999999996"/>
    <n v="403.2"/>
    <n v="0"/>
    <n v="0"/>
    <n v="0"/>
    <n v="0"/>
    <n v="0"/>
    <n v="0"/>
    <n v="0"/>
    <n v="0"/>
    <n v="0"/>
    <n v="0"/>
    <n v="0"/>
    <n v="0"/>
    <n v="0"/>
    <n v="0"/>
    <n v="0"/>
    <n v="0"/>
    <n v="0"/>
    <n v="0"/>
    <n v="0"/>
    <n v="0"/>
    <n v="0"/>
    <n v="0"/>
    <n v="0"/>
    <n v="0"/>
    <n v="0"/>
    <n v="0"/>
    <n v="0"/>
    <n v="360"/>
    <n v="43.199999999999996"/>
    <n v="403.2"/>
    <s v="SI"/>
    <s v="VALIDADO"/>
    <n v="0"/>
    <n v="403.2"/>
    <s v="DESPACHO MINISTERIAL"/>
    <s v="DESPACHO MINISTERIAL"/>
    <s v="PLANTA CENTRAL"/>
    <s v="PICHINCHA"/>
    <s v="QUITO"/>
    <s v="SERVICIOS BASICOS"/>
    <s v="0"/>
    <s v="VIG"/>
    <s v="CORRIENTE"/>
    <s v="56000003"/>
    <m/>
    <s v="6. Garantizar el  derecho a la salud integral, gratuita y de calidad"/>
    <s v="OE2 Incrementar la calidad de la vigilancia, prevención y control sanitario en el Sistema Nacional de Salud"/>
    <s v="OE_2"/>
    <m/>
    <n v="403.2"/>
    <n v="0"/>
    <n v="0"/>
    <n v="0"/>
    <n v="0"/>
    <s v="53"/>
    <m/>
    <m/>
    <m/>
    <n v="0"/>
    <n v="0"/>
    <n v="0"/>
    <n v="403.2"/>
    <n v="0"/>
    <n v="403.2"/>
    <n v="0"/>
    <n v="0"/>
    <n v="0"/>
    <m/>
    <m/>
    <s v="OK"/>
    <s v="OK"/>
    <n v="0"/>
    <s v=""/>
    <n v="0"/>
    <n v="403.2"/>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COMPRENDE LAS MEDIDAS DE PREVENCION ACCIONES ESPECIFICAS PARA LA PREVENCION A LA POBLACION Y GRUPOS DE ATENCION PRIORITARIA ENTRE LOS QUE SE ENCUENTRAN PERSONAS CON DISCAPACIDAD Y ADULTOS MAYORES PARA BRINDAR UN ENFOQUE DE DERECHOS ANTE LA EMERGENCIA PARA EVITAR SITUACIONES DE DISCRIMINACION POR EDAD SEXO O DISCAPACIDAD."/>
    <n v="403.2"/>
    <n v="403.2"/>
    <n v="403.2"/>
  </r>
  <r>
    <s v="135000068"/>
    <s v="DIR TECNOLOGIAS INFORMACION COMUNICACION"/>
    <s v="ADQUISICIÓN DE UNA LIBRERÍA DE CINTAS Y UN SERVIDOR DE UNIDADES DE CINTA PARA LA GESTIÓN DE RESPALDOS HISTÓRICOS DE INFORMACIÓN DE MÁQUINAS VIRTUALES Y BASES DE DATOS DE PRODUCCIÓN DEL MINISTERIO DE SALUD PÚBLICA DEL ECUADOR"/>
    <n v="9999"/>
    <x v="1"/>
    <s v="000"/>
    <x v="0"/>
    <x v="42"/>
    <x v="0"/>
    <x v="0"/>
    <s v="0000"/>
    <s v="0000"/>
    <s v="ADMINISTRACION CENTRAL"/>
    <s v="SIN PROYECTO"/>
    <s v="GASTO OPERATIVO DE PROCESOS ADJETIVOS"/>
    <s v="EQUIPOS SISTEMAS Y PAQUETES INFORMATICO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m/>
    <s v=""/>
    <n v="13"/>
    <s v="SI"/>
    <s v="MEF"/>
    <s v="NO"/>
    <m/>
    <m/>
    <m/>
    <m/>
    <m/>
    <m/>
    <m/>
    <m/>
    <m/>
    <m/>
    <m/>
    <m/>
    <m/>
    <m/>
    <m/>
    <m/>
    <m/>
    <m/>
    <m/>
    <m/>
    <m/>
    <m/>
    <m/>
    <m/>
    <m/>
    <m/>
    <m/>
    <m/>
    <m/>
    <m/>
    <m/>
    <m/>
    <m/>
    <m/>
    <m/>
    <n v="0"/>
    <n v="0"/>
    <n v="0"/>
    <n v="0"/>
    <m/>
    <m/>
    <m/>
    <n v="65453.5"/>
    <n v="0"/>
    <n v="0"/>
    <n v="0"/>
    <n v="65453.5"/>
    <n v="0"/>
    <n v="65453.5"/>
    <m/>
    <m/>
    <n v="0"/>
    <m/>
    <m/>
    <n v="0"/>
    <m/>
    <m/>
    <n v="0"/>
    <m/>
    <m/>
    <n v="0"/>
    <m/>
    <m/>
    <m/>
    <m/>
    <m/>
    <m/>
    <m/>
    <m/>
    <m/>
    <n v="65453.5"/>
    <m/>
    <n v="65453.5"/>
    <m/>
    <m/>
    <n v="0"/>
    <m/>
    <m/>
    <n v="0"/>
    <m/>
    <m/>
    <n v="0"/>
    <m/>
    <m/>
    <n v="0"/>
    <n v="65453.5"/>
    <n v="0"/>
    <n v="65453.5"/>
    <s v="SI"/>
    <s v="VALIDADO"/>
    <n v="0"/>
    <n v="65453.5"/>
    <s v="DESPACHO MINISTERIAL"/>
    <s v="DESPACHO MINISTERIAL"/>
    <s v="PLANTA CENTRAL"/>
    <s v="PICHINCHA"/>
    <s v="QUITO"/>
    <s v="BIENES DE LARGA DURACIÓN"/>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
    <n v="65452.5"/>
    <n v="45134"/>
    <n v="0"/>
    <n v="0"/>
    <s v="84"/>
    <m/>
    <m/>
    <m/>
    <n v="0"/>
    <n v="0"/>
    <n v="0"/>
    <n v="0"/>
    <n v="0"/>
    <n v="0"/>
    <n v="0"/>
    <n v="0"/>
    <n v="0"/>
    <m/>
    <m/>
    <s v="OK"/>
    <s v="OK"/>
    <m/>
    <m/>
    <n v="0"/>
    <n v="0"/>
    <n v="65453.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m/>
    <m/>
    <m/>
  </r>
  <r>
    <s v="135000069"/>
    <s v="DIR TECNOLOGIAS INFORMACION COMUNICACION"/>
    <s v="RENOVACIÓN DE DOMINIOS DEL MINISTERIO DE SALUD PUBLICA"/>
    <n v="9999"/>
    <x v="1"/>
    <s v="000"/>
    <x v="0"/>
    <x v="4"/>
    <x v="0"/>
    <x v="0"/>
    <s v="0000"/>
    <s v="0000"/>
    <s v="ADMINISTRACION CENTRAL"/>
    <s v="SIN PROYECTO"/>
    <s v="GASTO OPERATIVO DE PROCESOS ADJETIVOS"/>
    <s v="TELECOMUNICACIONE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m/>
    <s v=""/>
    <s v="06"/>
    <s v="NA"/>
    <s v="NA"/>
    <s v="NO"/>
    <n v="0"/>
    <n v="0"/>
    <n v="0"/>
    <m/>
    <m/>
    <n v="0"/>
    <m/>
    <m/>
    <n v="0"/>
    <m/>
    <m/>
    <n v="0"/>
    <m/>
    <m/>
    <n v="0"/>
    <m/>
    <m/>
    <n v="0"/>
    <m/>
    <m/>
    <n v="0"/>
    <m/>
    <m/>
    <n v="0"/>
    <m/>
    <m/>
    <n v="0"/>
    <m/>
    <m/>
    <n v="0"/>
    <m/>
    <m/>
    <n v="0"/>
    <m/>
    <m/>
    <n v="0"/>
    <n v="0"/>
    <n v="0"/>
    <n v="0"/>
    <m/>
    <m/>
    <n v="1"/>
    <n v="891"/>
    <n v="0"/>
    <n v="0"/>
    <n v="0"/>
    <n v="891"/>
    <n v="0"/>
    <n v="891"/>
    <n v="0"/>
    <n v="0"/>
    <n v="0"/>
    <m/>
    <m/>
    <n v="0"/>
    <m/>
    <m/>
    <n v="0"/>
    <m/>
    <m/>
    <n v="0"/>
    <m/>
    <m/>
    <n v="0"/>
    <m/>
    <m/>
    <n v="0"/>
    <m/>
    <m/>
    <n v="0"/>
    <m/>
    <m/>
    <n v="0"/>
    <m/>
    <m/>
    <n v="0"/>
    <m/>
    <m/>
    <n v="0"/>
    <n v="891"/>
    <m/>
    <n v="891"/>
    <m/>
    <m/>
    <n v="0"/>
    <n v="891"/>
    <n v="0"/>
    <n v="891"/>
    <s v="SI"/>
    <s v="VALIDADO"/>
    <n v="0"/>
    <n v="891"/>
    <s v="DESPACHO MINISTERIAL"/>
    <s v="DESPACHO MINISTERIAL"/>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891"/>
    <n v="0"/>
    <n v="0"/>
    <n v="0"/>
    <n v="0"/>
    <s v="53"/>
    <m/>
    <m/>
    <m/>
    <n v="0"/>
    <n v="0"/>
    <n v="0"/>
    <n v="0"/>
    <n v="0"/>
    <n v="0"/>
    <n v="0"/>
    <n v="0"/>
    <n v="0"/>
    <m/>
    <m/>
    <s v="OK"/>
    <s v="OK"/>
    <n v="0"/>
    <s v=""/>
    <e v="#N/A"/>
    <n v="0"/>
    <n v="891"/>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m/>
    <m/>
    <m/>
  </r>
  <r>
    <s v="135000070"/>
    <s v="DIR TECNOLOGIAS INFORMACION COMUNICACION"/>
    <s v="PAGO DEL SERVICIO DE INTERNET DEL MINISTERIO DE SALUD PÚBLICA PLANTA CENTRAL DE JULIO DE 2020 A OCTUBRE DE 2022 "/>
    <n v="9999"/>
    <x v="1"/>
    <s v="000"/>
    <x v="0"/>
    <x v="4"/>
    <x v="0"/>
    <x v="0"/>
    <s v="0000"/>
    <s v="0000"/>
    <s v="ADMINISTRACION CENTRAL"/>
    <s v="SIN PROYECTO"/>
    <s v="GASTO OPERATIVO DE PROCESOS ADJETIVOS"/>
    <s v="TELECOMUNICACIONES"/>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m/>
    <s v=""/>
    <s v="06"/>
    <s v="NA"/>
    <s v="NA"/>
    <s v="NO"/>
    <n v="0"/>
    <n v="0"/>
    <n v="0"/>
    <m/>
    <m/>
    <n v="0"/>
    <m/>
    <m/>
    <n v="0"/>
    <m/>
    <m/>
    <n v="0"/>
    <m/>
    <m/>
    <n v="0"/>
    <m/>
    <m/>
    <n v="0"/>
    <m/>
    <m/>
    <n v="0"/>
    <m/>
    <m/>
    <n v="0"/>
    <m/>
    <m/>
    <n v="0"/>
    <m/>
    <m/>
    <n v="0"/>
    <m/>
    <m/>
    <n v="0"/>
    <m/>
    <m/>
    <n v="0"/>
    <n v="0"/>
    <n v="0"/>
    <n v="0"/>
    <m/>
    <m/>
    <n v="1"/>
    <n v="140499.81"/>
    <n v="16859.977199999998"/>
    <n v="0"/>
    <n v="0"/>
    <n v="140499.81"/>
    <n v="16859.977199999998"/>
    <n v="157359.78719999999"/>
    <n v="0"/>
    <n v="0"/>
    <n v="0"/>
    <m/>
    <m/>
    <n v="0"/>
    <m/>
    <m/>
    <n v="0"/>
    <m/>
    <m/>
    <n v="0"/>
    <m/>
    <m/>
    <n v="0"/>
    <m/>
    <m/>
    <n v="0"/>
    <m/>
    <m/>
    <n v="0"/>
    <m/>
    <m/>
    <n v="0"/>
    <m/>
    <m/>
    <n v="0"/>
    <m/>
    <m/>
    <n v="0"/>
    <n v="140499.81"/>
    <n v="16859.977199999998"/>
    <n v="157359.78719999999"/>
    <m/>
    <m/>
    <n v="0"/>
    <n v="140499.81"/>
    <n v="16859.977199999998"/>
    <n v="157359.78719999999"/>
    <s v="SI"/>
    <s v="VALIDADO"/>
    <n v="0"/>
    <n v="157359.79"/>
    <s v="DESPACHO MINISTERIAL"/>
    <s v="DESPACHO MINISTERIAL"/>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57359.78719999999"/>
    <n v="0"/>
    <n v="0"/>
    <n v="0"/>
    <n v="0"/>
    <s v="53"/>
    <m/>
    <m/>
    <m/>
    <n v="0"/>
    <n v="0"/>
    <n v="0"/>
    <n v="0"/>
    <n v="0"/>
    <n v="0"/>
    <n v="0"/>
    <n v="0"/>
    <n v="0"/>
    <m/>
    <m/>
    <s v="OK"/>
    <s v="OK"/>
    <n v="0"/>
    <s v=""/>
    <e v="#N/A"/>
    <n v="0"/>
    <n v="157359.79"/>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m/>
    <m/>
    <m/>
  </r>
  <r>
    <s v="135000071"/>
    <s v="DIR TECNOLOGIAS INFORMACION COMUNICACION"/>
    <s v="Contratación a la suscripción del servicio Google Workspace Enterprise, mediante una suscripción de 10 cuentas por un año"/>
    <n v="9999"/>
    <x v="1"/>
    <s v="000"/>
    <x v="0"/>
    <x v="5"/>
    <x v="1"/>
    <x v="0"/>
    <s v="0000"/>
    <s v="0000"/>
    <s v="ADMINISTRACION CENTRAL"/>
    <s v="SIN PROYECTO"/>
    <s v="GASTO OPERATIVO DE PROCESOS ADJETIVOS"/>
    <s v="ARRENDAMIENTO Y LICENCIAS DE USO DE PAQUETES INFOR"/>
    <s v="RECURSOS FISCALES"/>
    <s v="SIN ORGANISMO"/>
    <s v="SIN CORRELATIVO"/>
    <s v="NO APLICA"/>
    <s v="j. Disponer la elaboración de los planes, programas, proyectos y presupuestos aprobados sobre tecnologías de información y comunicaciones, en coordinación con la Coordinación General de Planificación y Gestión Estratégica. "/>
    <s v="8. Arquitectura de infraestructura tecnológica, redes y comunicaciones de Planta Central. "/>
    <s v="NUEVA"/>
    <m/>
    <m/>
    <s v=""/>
    <s v="06"/>
    <s v="NA"/>
    <s v="NA"/>
    <s v="NO"/>
    <n v="0"/>
    <n v="0"/>
    <n v="0"/>
    <m/>
    <m/>
    <n v="0"/>
    <m/>
    <m/>
    <n v="0"/>
    <m/>
    <m/>
    <n v="0"/>
    <m/>
    <m/>
    <n v="0"/>
    <m/>
    <m/>
    <n v="0"/>
    <m/>
    <m/>
    <n v="0"/>
    <m/>
    <m/>
    <n v="0"/>
    <m/>
    <m/>
    <n v="0"/>
    <m/>
    <m/>
    <n v="0"/>
    <m/>
    <m/>
    <n v="0"/>
    <m/>
    <m/>
    <n v="0"/>
    <n v="0"/>
    <n v="0"/>
    <n v="0"/>
    <m/>
    <m/>
    <n v="1"/>
    <n v="3740"/>
    <n v="0"/>
    <n v="0"/>
    <n v="0"/>
    <n v="3740"/>
    <n v="0"/>
    <n v="3740"/>
    <n v="0"/>
    <n v="0"/>
    <n v="0"/>
    <m/>
    <m/>
    <n v="0"/>
    <m/>
    <m/>
    <n v="0"/>
    <m/>
    <m/>
    <n v="0"/>
    <m/>
    <m/>
    <n v="0"/>
    <m/>
    <m/>
    <n v="0"/>
    <m/>
    <m/>
    <n v="0"/>
    <m/>
    <m/>
    <n v="0"/>
    <m/>
    <m/>
    <n v="0"/>
    <m/>
    <m/>
    <n v="0"/>
    <m/>
    <m/>
    <n v="0"/>
    <n v="3740"/>
    <m/>
    <n v="3740"/>
    <n v="3740"/>
    <n v="0"/>
    <n v="3740"/>
    <s v="SI"/>
    <s v="VALIDADO"/>
    <n v="0"/>
    <n v="3740"/>
    <s v="DESPACHO MINISTERIAL"/>
    <s v="DESPACHO MINISTERIAL"/>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740"/>
    <n v="0"/>
    <n v="0"/>
    <n v="0"/>
    <n v="0"/>
    <s v="53"/>
    <m/>
    <m/>
    <m/>
    <e v="#VALUE!"/>
    <e v="#VALUE!"/>
    <e v="#VALUE!"/>
    <e v="#VALUE!"/>
    <e v="#VALUE!"/>
    <e v="#VALUE!"/>
    <e v="#VALUE!"/>
    <e v="#VALUE!"/>
    <e v="#VALUE!"/>
    <m/>
    <m/>
    <e v="#VALUE!"/>
    <e v="#VALUE!"/>
    <n v="0"/>
    <e v="#VALUE!"/>
    <e v="#N/A"/>
    <e v="#VALUE!"/>
    <e v="#VALUE!"/>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m/>
    <m/>
    <m/>
  </r>
  <r>
    <s v="132000001"/>
    <s v="COORDI PLANIFICACION GEST ESTRAT"/>
    <s v="Provisión por certificaciones plurianuales"/>
    <n v="9999"/>
    <x v="1"/>
    <s v="000"/>
    <x v="0"/>
    <x v="44"/>
    <x v="0"/>
    <x v="0"/>
    <s v="0000"/>
    <s v="0000"/>
    <s v="ADMINISTRACION CENTRAL"/>
    <s v="SIN PROYECTO"/>
    <s v="GASTO OPERATIVO DE PROCESOS ADJETIVOS"/>
    <s v="INSUMOS PARA MEDICINA ALTERNATIVA"/>
    <s v="RECURSOS FISCALES"/>
    <s v="SIN ORGANISMO"/>
    <s v="SIN CORRELATIVO"/>
    <s v="NO APLICA"/>
    <m/>
    <m/>
    <s v="NUEVA"/>
    <m/>
    <s v="OTRO"/>
    <s v="NA"/>
    <s v="02"/>
    <s v="NA"/>
    <s v="NA"/>
    <s v="NO"/>
    <n v="0"/>
    <n v="0"/>
    <n v="0"/>
    <n v="0"/>
    <n v="0"/>
    <n v="0"/>
    <n v="0"/>
    <n v="0"/>
    <n v="0"/>
    <n v="44006398.340000004"/>
    <n v="0"/>
    <n v="44006398.340000004"/>
    <n v="0"/>
    <n v="0"/>
    <n v="0"/>
    <n v="0"/>
    <n v="0"/>
    <n v="0"/>
    <n v="0"/>
    <n v="0"/>
    <n v="0"/>
    <n v="0"/>
    <n v="0"/>
    <n v="0"/>
    <n v="0"/>
    <n v="0"/>
    <n v="0"/>
    <n v="0"/>
    <n v="0"/>
    <n v="0"/>
    <n v="0"/>
    <n v="0"/>
    <n v="0"/>
    <n v="0"/>
    <n v="0"/>
    <n v="0"/>
    <n v="44006398.340000004"/>
    <n v="0"/>
    <n v="44006398.340000004"/>
    <s v="financiamiento por descuadre en PPR"/>
    <m/>
    <m/>
    <n v="0"/>
    <n v="0"/>
    <n v="44006398.340000004"/>
    <n v="0"/>
    <n v="0"/>
    <n v="0"/>
    <n v="0"/>
    <n v="0"/>
    <n v="0"/>
    <n v="0"/>
    <n v="0"/>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MEDICAMENTOS Y DISPOSITIVOS MÉD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0002"/>
    <s v="COORDI PLANIFICACION GEST ESTRAT"/>
    <s v="para mantenimientos de ambulancias y equipos informáticos"/>
    <n v="9999"/>
    <x v="1"/>
    <s v="000"/>
    <x v="0"/>
    <x v="44"/>
    <x v="0"/>
    <x v="0"/>
    <s v="0000"/>
    <s v="0000"/>
    <s v="ADMINISTRACION CENTRAL"/>
    <s v="SIN PROYECTO"/>
    <s v="GASTO OPERATIVO DE PROCESOS ADJETIVOS"/>
    <s v="INSUMOS PARA MEDICINA ALTERNATIVA"/>
    <s v="RECURSOS FISCALES"/>
    <s v="SIN ORGANISMO"/>
    <s v="SIN CORRELATIVO"/>
    <s v="NO APLICA"/>
    <m/>
    <m/>
    <s v="NUEVA"/>
    <m/>
    <s v="OTRO"/>
    <s v="NA"/>
    <s v="02"/>
    <s v="NA"/>
    <s v="NA"/>
    <s v="NO"/>
    <n v="0"/>
    <n v="0"/>
    <n v="0"/>
    <n v="0"/>
    <n v="0"/>
    <n v="0"/>
    <n v="0"/>
    <n v="0"/>
    <n v="0"/>
    <n v="10000000"/>
    <n v="0"/>
    <n v="10000000"/>
    <n v="0"/>
    <n v="0"/>
    <n v="0"/>
    <n v="0"/>
    <n v="0"/>
    <n v="0"/>
    <n v="0"/>
    <n v="0"/>
    <n v="0"/>
    <n v="0"/>
    <n v="0"/>
    <n v="0"/>
    <n v="0"/>
    <n v="0"/>
    <n v="0"/>
    <n v="0"/>
    <n v="0"/>
    <n v="0"/>
    <n v="0"/>
    <n v="0"/>
    <n v="0"/>
    <n v="0"/>
    <n v="0"/>
    <n v="0"/>
    <n v="10000000"/>
    <n v="0"/>
    <n v="10000000"/>
    <m/>
    <m/>
    <m/>
    <n v="0"/>
    <n v="0"/>
    <n v="10000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MEDICAMENTOS Y DISPOSITIVOS MÉD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0003"/>
    <s v="COORDI PLANIFICACION GEST ESTRAT"/>
    <s v="Movilizaciones para implementar en territorio políticas, marcos normativos, planes, estrategias y actividades en el marco de presupuesto por resultados"/>
    <n v="9999"/>
    <x v="2"/>
    <s v="000"/>
    <x v="1"/>
    <x v="0"/>
    <x v="0"/>
    <x v="0"/>
    <s v="0000"/>
    <s v="0000"/>
    <s v="PREVENCION Y PROMOCION DE LA SALUD"/>
    <s v="SIN PROYECTO"/>
    <s v="DESNUTRICION INFANTIL CONTROL NIÑO SANO"/>
    <s v="VIATICOS Y SUBSISTENCIAS EN EL INTERIOR"/>
    <s v="RECURSOS FISCALES"/>
    <s v="SIN ORGANISMO"/>
    <s v="SIN CORRELATIVO"/>
    <s v="Presupuesto por Resultados"/>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1200"/>
    <n v="0"/>
    <n v="1200"/>
    <n v="0"/>
    <n v="0"/>
    <n v="0"/>
    <n v="1200"/>
    <n v="0"/>
    <n v="1200"/>
    <n v="0"/>
    <n v="0"/>
    <n v="0"/>
    <n v="800"/>
    <n v="0"/>
    <n v="800"/>
    <n v="0"/>
    <n v="0"/>
    <n v="0"/>
    <n v="0"/>
    <n v="0"/>
    <n v="0"/>
    <n v="0"/>
    <n v="0"/>
    <n v="0"/>
    <n v="0"/>
    <n v="0"/>
    <n v="0"/>
    <n v="0"/>
    <n v="0"/>
    <n v="0"/>
    <n v="3200"/>
    <n v="0"/>
    <n v="3200"/>
    <s v="PPR"/>
    <s v="NO"/>
    <n v="1"/>
    <n v="0"/>
    <n v="0"/>
    <n v="1280"/>
    <n v="0"/>
    <n v="1920"/>
    <n v="0"/>
    <n v="1920"/>
    <n v="0"/>
    <n v="0"/>
    <n v="0"/>
    <n v="0"/>
    <n v="0"/>
    <n v="0"/>
    <n v="1920"/>
    <n v="0"/>
    <n v="1920"/>
    <n v="0"/>
    <n v="0"/>
    <n v="0"/>
    <n v="0"/>
    <n v="0"/>
    <n v="0"/>
    <n v="0"/>
    <n v="0"/>
    <n v="0"/>
    <n v="0"/>
    <n v="0"/>
    <n v="0"/>
    <n v="0"/>
    <n v="0"/>
    <n v="0"/>
    <n v="0"/>
    <n v="0"/>
    <n v="0"/>
    <n v="0"/>
    <n v="0"/>
    <n v="0"/>
    <n v="0"/>
    <n v="0"/>
    <n v="0"/>
    <n v="0"/>
    <n v="0"/>
    <n v="0"/>
    <n v="1920"/>
    <n v="0"/>
    <n v="1920"/>
    <s v="SI"/>
    <s v="VALIDADO"/>
    <n v="0"/>
    <n v="1920"/>
    <s v="COORDINACION GENERAL "/>
    <s v="COOR PLANIFICACION GEST ESTRAT"/>
    <s v="PLANTA CENTRAL"/>
    <s v="PICHINCHA"/>
    <s v="QUITO"/>
    <s v="GASTOS OPERATIVOS"/>
    <s v="0"/>
    <s v="PROM"/>
    <s v="CORRIENTE"/>
    <s v="55000005"/>
    <m/>
    <s v="6. Garantizar el  derecho a la salud integral, gratuita y de calidad"/>
    <s v="OE3 Incrementar la promoción de la salud en la población a través de los estilos de vida"/>
    <s v="OE_3"/>
    <m/>
    <n v="0"/>
    <n v="1920"/>
    <n v="0"/>
    <n v="0"/>
    <n v="0"/>
    <s v="53"/>
    <m/>
    <m/>
    <m/>
    <n v="0"/>
    <n v="0"/>
    <n v="0"/>
    <n v="0"/>
    <n v="0"/>
    <n v="0"/>
    <n v="0"/>
    <n v="0"/>
    <n v="0"/>
    <m/>
    <m/>
    <s v="OK"/>
    <s v="OK"/>
    <n v="0"/>
    <s v=""/>
    <n v="0"/>
    <n v="0"/>
    <n v="192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0"/>
    <n v="0"/>
    <n v="0"/>
  </r>
  <r>
    <s v="132000004"/>
    <s v="COORDI PLANIFICACION GEST ESTRAT"/>
    <s v="VIATICOS Y SUBSISTENCIAS EN EL INTERIOR (CGPGE)"/>
    <n v="9999"/>
    <x v="1"/>
    <s v="000"/>
    <x v="0"/>
    <x v="0"/>
    <x v="0"/>
    <x v="0"/>
    <s v="0000"/>
    <s v="0000"/>
    <s v="ADMINISTRACION CENTRAL"/>
    <s v="SIN PROYECTO"/>
    <s v="GASTO OPERATIVO DE PROCESOS ADJETIVOS"/>
    <s v="VIATICOS Y SUBSISTENCIAS EN EL INTERIOR"/>
    <s v="RECURSOS FISCALES"/>
    <s v="SIN ORGANISMO"/>
    <s v="SIN CORRELATIVO"/>
    <s v="N/A"/>
    <s v="a. Coordinar la implementación de políticas, normas técnicas, metodologías y herramientas para la ejecución de los procesos de planificación, seguimiento e inversión, así como la gestión, innovación y calidad de procesos y servicios institucionales; la gestión del cambio de cultura, reforma institucional, y tecnologías de la información y comunicaciones"/>
    <s v="a. Coordinar la implementación de políticas, normas técnicas, metodologías y herramientas para la ejecución de los procesos de planificación, seguimiento e inversión, así como la gestión, innovación y calidad de procesos y servicios institucionales; la gestión del cambio de cultura, reforma institucional, y tecnologías de la información y comunicaciones"/>
    <s v="NUEVA"/>
    <m/>
    <s v="OTRO"/>
    <s v="NA"/>
    <s v="06"/>
    <s v="NA"/>
    <s v="NA"/>
    <s v="NO"/>
    <n v="0"/>
    <n v="0"/>
    <n v="0"/>
    <n v="0"/>
    <n v="0"/>
    <n v="0"/>
    <n v="0"/>
    <n v="0"/>
    <n v="0"/>
    <n v="0"/>
    <n v="0"/>
    <n v="0"/>
    <n v="0"/>
    <n v="0"/>
    <n v="0"/>
    <n v="0"/>
    <n v="0"/>
    <n v="0"/>
    <n v="0"/>
    <n v="0"/>
    <n v="0"/>
    <n v="0"/>
    <n v="0"/>
    <n v="0"/>
    <n v="0"/>
    <n v="0"/>
    <n v="0"/>
    <n v="0"/>
    <n v="0"/>
    <n v="0"/>
    <n v="0"/>
    <n v="0"/>
    <n v="0"/>
    <n v="0"/>
    <n v="0"/>
    <n v="0"/>
    <n v="0"/>
    <n v="0"/>
    <n v="0"/>
    <m/>
    <m/>
    <m/>
    <n v="2600"/>
    <n v="0"/>
    <n v="0"/>
    <n v="0"/>
    <n v="2600"/>
    <n v="0"/>
    <n v="2600"/>
    <n v="0"/>
    <n v="0"/>
    <n v="0"/>
    <n v="0"/>
    <n v="0"/>
    <n v="0"/>
    <n v="520"/>
    <n v="0"/>
    <n v="520"/>
    <n v="260"/>
    <n v="0"/>
    <n v="260"/>
    <n v="520"/>
    <n v="0"/>
    <n v="520"/>
    <n v="260"/>
    <n v="0"/>
    <n v="260"/>
    <n v="0"/>
    <n v="0"/>
    <n v="0"/>
    <n v="260"/>
    <n v="0"/>
    <n v="260"/>
    <n v="0"/>
    <n v="0"/>
    <n v="0"/>
    <n v="0"/>
    <n v="0"/>
    <n v="0"/>
    <n v="390"/>
    <n v="0"/>
    <n v="390"/>
    <n v="390"/>
    <n v="0"/>
    <n v="390"/>
    <n v="2600"/>
    <n v="0"/>
    <n v="2600"/>
    <s v="SI"/>
    <s v="VALIDADO"/>
    <n v="0"/>
    <n v="2600"/>
    <s v="COORDINACION GENERAL "/>
    <s v="COOR PLANIFICACION GEST ESTRAT"/>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600"/>
    <n v="0"/>
    <n v="0"/>
    <n v="0"/>
    <n v="0"/>
    <s v="53"/>
    <m/>
    <m/>
    <m/>
    <n v="0"/>
    <n v="0"/>
    <n v="0"/>
    <n v="0"/>
    <n v="0"/>
    <n v="0"/>
    <n v="0"/>
    <n v="0"/>
    <n v="0"/>
    <m/>
    <m/>
    <s v="OK"/>
    <s v="OK"/>
    <n v="0"/>
    <s v=""/>
    <n v="0"/>
    <n v="0"/>
    <n v="260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0005"/>
    <s v="COORDI PLANIFICACION GEST ESTRAT"/>
    <s v="ASIGNACIÓN ADICIONAL MEF SERVICIOS EXTERNALIZADOS"/>
    <n v="9999"/>
    <x v="0"/>
    <s v="000"/>
    <x v="0"/>
    <x v="45"/>
    <x v="0"/>
    <x v="0"/>
    <s v="0000"/>
    <s v="0000"/>
    <s v="PROVISION Y PRESTACION DE SERVICIOS DE SALUD"/>
    <s v="SIN PROYECTO"/>
    <s v="PRESTACIONES DE SALUD A LA POBLACION"/>
    <s v="SERVICIO DE SEGURIDAD Y VIGILANCIA"/>
    <s v="RECURSOS FISCALES"/>
    <s v="SIN ORGANISMO"/>
    <s v="SIN CORRELATIVO"/>
    <s v="N/A"/>
    <s v="a. Coordinar la implementación de políticas, normas técnicas, metodologías y herramientas para la ejecución de los procesos de planificación, seguimiento e inversión, así como la gestión, innovación y calidad de procesos y servicios institucionales; la gestión del cambio de cultura, reforma institucional, y tecnologías de la información y comunicaciones"/>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m/>
    <m/>
    <n v="11200000"/>
    <n v="0"/>
    <n v="11200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EXTERNALIZAD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0"/>
    <n v="0"/>
    <n v="0"/>
  </r>
  <r>
    <s v="132000006"/>
    <s v="COORDI PLANIFICACION GEST ESTRAT"/>
    <s v="ASIGNACIÓN ADICIONAL MEF SERVICIOS GENERALES"/>
    <n v="9999"/>
    <x v="0"/>
    <s v="000"/>
    <x v="0"/>
    <x v="46"/>
    <x v="0"/>
    <x v="0"/>
    <s v="0000"/>
    <s v="0000"/>
    <s v="PROVISION Y PRESTACION DE SERVICIOS DE SALUD"/>
    <s v="SIN PROYECTO"/>
    <s v="PRESTACIONES DE SALUD A LA POBLACION"/>
    <s v="COMBUSTIBLES Y LUBRICANTES"/>
    <s v="RECURSOS FISCALES"/>
    <s v="SIN ORGANISMO"/>
    <s v="SIN CORRELATIVO"/>
    <s v="N/A"/>
    <s v="a. Coordinar la implementación de políticas, normas técnicas, metodologías y herramientas para la ejecución de los procesos de planificación, seguimiento e inversión, así como la gestión, innovación y calidad de procesos y servicios institucionales; la gestión del cambio de cultura, reforma institucional, y tecnologías de la información y comunicaciones"/>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2"/>
    <s v="NA"/>
    <s v="NA"/>
    <s v="NO"/>
    <n v="0"/>
    <n v="0"/>
    <n v="0"/>
    <n v="0"/>
    <n v="0"/>
    <n v="0"/>
    <n v="0"/>
    <n v="0"/>
    <n v="0"/>
    <n v="0"/>
    <n v="0"/>
    <n v="0"/>
    <n v="0"/>
    <n v="0"/>
    <n v="0"/>
    <n v="0"/>
    <n v="0"/>
    <n v="0"/>
    <n v="0"/>
    <n v="0"/>
    <n v="0"/>
    <n v="0"/>
    <n v="0"/>
    <n v="0"/>
    <n v="0"/>
    <n v="0"/>
    <n v="0"/>
    <n v="0"/>
    <n v="0"/>
    <n v="0"/>
    <n v="0"/>
    <n v="0"/>
    <n v="0"/>
    <n v="0"/>
    <n v="0"/>
    <n v="0"/>
    <n v="0"/>
    <n v="0"/>
    <n v="0"/>
    <m/>
    <m/>
    <m/>
    <n v="2100000"/>
    <n v="0"/>
    <n v="2100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COMBUSTIBLES   "/>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0"/>
    <n v="0"/>
    <n v="0"/>
  </r>
  <r>
    <s v="132000007"/>
    <s v="COORDI PLANIFICACION GEST ESTRAT"/>
    <s v="ASIGNACIÓN ADICIONAL MEF SERVICIOS EXTERNALIZADOS"/>
    <n v="9999"/>
    <x v="0"/>
    <s v="000"/>
    <x v="0"/>
    <x v="47"/>
    <x v="0"/>
    <x v="0"/>
    <s v="0000"/>
    <s v="0000"/>
    <s v="PROVISION Y PRESTACION DE SERVICIOS DE SALUD"/>
    <s v="SIN PROYECTO"/>
    <s v="PRESTACIONES DE SALUD A LA POBLACION"/>
    <s v="SERVICIOS DE ASEO LAVADO DE VESTIMENTA DE TRABAJO"/>
    <s v="RECURSOS FISCALES"/>
    <s v="SIN ORGANISMO"/>
    <s v="SIN CORRELATIVO"/>
    <s v="N/A"/>
    <s v="a. Coordinar la implementación de políticas, normas técnicas, metodologías y herramientas para la ejecución de los procesos de planificación, seguimiento e inversión, así como la gestión, innovación y calidad de procesos y servicios institucionales; la gestión del cambio de cultura, reforma institucional, y tecnologías de la información y comunicaciones"/>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m/>
    <m/>
    <n v="15733333.33"/>
    <n v="0"/>
    <n v="15733333.33"/>
    <n v="0"/>
    <n v="0"/>
    <n v="0"/>
    <n v="0"/>
    <n v="0"/>
    <n v="0"/>
    <n v="0"/>
    <n v="0"/>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EXTERNALIZAD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0"/>
    <n v="0"/>
    <n v="0"/>
  </r>
  <r>
    <s v="132000008"/>
    <s v="COORDI PLANIFICACION GEST ESTRAT"/>
    <s v="ASIGNACIÓN ADICIONAL MEF SERVICIOS EXTERNALIZADOS"/>
    <n v="9999"/>
    <x v="0"/>
    <s v="000"/>
    <x v="0"/>
    <x v="48"/>
    <x v="0"/>
    <x v="0"/>
    <s v="0000"/>
    <s v="0000"/>
    <s v="PROVISION Y PRESTACION DE SERVICIOS DE SALUD"/>
    <s v="SIN PROYECTO"/>
    <s v="PRESTACIONES DE SALUD A LA POBLACION"/>
    <s v="SERVICIO DE ALIMENTACION"/>
    <s v="RECURSOS FISCALES"/>
    <s v="SIN ORGANISMO"/>
    <s v="SIN CORRELATIVO"/>
    <s v="N/A"/>
    <s v="a. Coordinar la implementación de políticas, normas técnicas, metodologías y herramientas para la ejecución de los procesos de planificación, seguimiento e inversión, así como la gestión, innovación y calidad de procesos y servicios institucionales; la gestión del cambio de cultura, reforma institucional, y tecnologías de la información y comunicaciones"/>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m/>
    <m/>
    <n v="5066927.83"/>
    <n v="0"/>
    <n v="5066927.8299999991"/>
    <n v="0"/>
    <n v="0"/>
    <n v="0"/>
    <n v="0"/>
    <n v="0"/>
    <n v="0"/>
    <n v="0"/>
    <n v="0"/>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EXTERNALIZAD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0"/>
    <n v="0"/>
    <n v="0"/>
  </r>
  <r>
    <s v="132000009"/>
    <s v="COORDI PLANIFICACION GEST ESTRAT"/>
    <s v="ESTRATEGIA FOR "/>
    <n v="9999"/>
    <x v="0"/>
    <s v="000"/>
    <x v="0"/>
    <x v="48"/>
    <x v="2"/>
    <x v="0"/>
    <s v="0000"/>
    <s v="0000"/>
    <s v="PROVISION Y PRESTACION DE SERVICIOS DE SALUD"/>
    <s v="SIN PROYECTO"/>
    <s v="PRESTACIONES DE SALUD A LA POBLACION"/>
    <s v="SERVICIO DE ALIMENTACION"/>
    <s v="RECURSOS FISCALES"/>
    <s v="SIN ORGANISMO"/>
    <s v="SIN CORRELATIVO"/>
    <s v="FOR"/>
    <s v="a. Coordinar la implementación de políticas, normas técnicas, metodologías y herramientas para la ejecución de los procesos de planificación, seguimiento e inversión, así como la gestión, innovación y calidad de procesos y servicios institucionales; la gestión del cambio de cultura, reforma institucional, y tecnologías de la información y comunicaciones"/>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m/>
    <m/>
    <n v="3605541.76"/>
    <n v="0"/>
    <n v="3605541.76"/>
    <n v="0"/>
    <n v="0"/>
    <n v="0"/>
    <n v="0"/>
    <n v="0"/>
    <n v="0"/>
    <n v="0"/>
    <n v="0"/>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EXTERNALIZAD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0"/>
    <n v="0"/>
    <n v="0"/>
  </r>
  <r>
    <s v="132001001"/>
    <s v="DIR PLANIFICACION INVERSION"/>
    <s v="Asignación esigef para financiar actividades priorizadas "/>
    <n v="9999"/>
    <x v="1"/>
    <s v="000"/>
    <x v="0"/>
    <x v="49"/>
    <x v="0"/>
    <x v="0"/>
    <s v="0000"/>
    <s v="0000"/>
    <s v="ADMINISTRACION CENTRAL"/>
    <s v="SIN PROYECTO"/>
    <s v="GASTO OPERATIVO DE PROCESOS ADJETIVOS"/>
    <s v="SERVICIO DE CORREO"/>
    <s v="RECURSOS FISCALES"/>
    <s v="SIN ORGANISMO"/>
    <s v="SIN CORRELATIVO"/>
    <s v="NO APLICA"/>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15000"/>
    <n v="0"/>
    <n v="14249.35"/>
    <n v="0"/>
    <n v="750.64999999999964"/>
    <n v="0"/>
    <n v="750.64999999999964"/>
    <n v="0"/>
    <n v="0"/>
    <n v="0"/>
    <n v="0"/>
    <n v="0"/>
    <n v="0"/>
    <n v="0"/>
    <n v="0"/>
    <n v="0"/>
    <n v="0"/>
    <n v="0"/>
    <n v="0"/>
    <n v="0"/>
    <n v="0"/>
    <n v="0"/>
    <n v="0"/>
    <n v="0"/>
    <n v="0"/>
    <n v="0"/>
    <n v="0"/>
    <n v="0"/>
    <n v="0"/>
    <n v="0"/>
    <n v="0"/>
    <n v="0"/>
    <n v="0"/>
    <n v="0"/>
    <n v="0"/>
    <n v="0"/>
    <n v="0"/>
    <n v="0"/>
    <n v="0"/>
    <n v="0"/>
    <n v="750.65"/>
    <n v="0"/>
    <n v="750.65"/>
    <n v="750.65"/>
    <n v="0"/>
    <n v="750.65"/>
    <s v="SI"/>
    <s v="VALIDADO"/>
    <n v="0"/>
    <n v="750.65"/>
    <s v="COORDINACION GENERAL "/>
    <s v="COOR PLANIFICACION GEST ESTRAT"/>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750.64999999999964"/>
    <n v="0"/>
    <n v="0"/>
    <n v="0"/>
    <s v="53"/>
    <m/>
    <m/>
    <m/>
    <n v="0"/>
    <n v="0"/>
    <n v="0"/>
    <n v="0"/>
    <n v="0"/>
    <n v="0"/>
    <n v="0"/>
    <n v="0"/>
    <n v="0"/>
    <m/>
    <m/>
    <s v="OK"/>
    <s v="OK"/>
    <n v="0"/>
    <s v=""/>
    <n v="0"/>
    <n v="0"/>
    <n v="750.65"/>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1002"/>
    <s v="DIR PLANIFICACION INVERSION"/>
    <s v="Asignación esigef para financiar actividades priorizadas "/>
    <n v="9999"/>
    <x v="1"/>
    <s v="000"/>
    <x v="0"/>
    <x v="50"/>
    <x v="2"/>
    <x v="0"/>
    <s v="0000"/>
    <s v="0000"/>
    <s v="ADMINISTRACION CENTRAL"/>
    <s v="SIN PROYECTO"/>
    <s v="GASTO OPERATIVO DE PROCESOS ADJETIVOS"/>
    <s v="VIATICOS POR GASTOS DE RESIDENCIA"/>
    <s v="RECURSOS FISCALES"/>
    <s v="SIN ORGANISMO"/>
    <s v="SIN CORRELATIVO"/>
    <s v="NO APLICA"/>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4"/>
    <s v="NA"/>
    <s v="NA"/>
    <s v="NO"/>
    <n v="0"/>
    <n v="0"/>
    <n v="0"/>
    <n v="0"/>
    <n v="0"/>
    <n v="0"/>
    <n v="0"/>
    <n v="0"/>
    <n v="0"/>
    <n v="0"/>
    <n v="0"/>
    <n v="0"/>
    <n v="0"/>
    <n v="0"/>
    <n v="0"/>
    <n v="0"/>
    <n v="0"/>
    <n v="0"/>
    <n v="0"/>
    <n v="0"/>
    <n v="0"/>
    <n v="0"/>
    <n v="0"/>
    <n v="0"/>
    <n v="0"/>
    <n v="0"/>
    <n v="0"/>
    <n v="0"/>
    <n v="0"/>
    <n v="0"/>
    <n v="0"/>
    <n v="0"/>
    <n v="0"/>
    <n v="0"/>
    <n v="0"/>
    <n v="0"/>
    <n v="0"/>
    <n v="0"/>
    <n v="0"/>
    <m/>
    <s v="NO"/>
    <n v="1"/>
    <n v="46750"/>
    <n v="0"/>
    <n v="46750"/>
    <n v="0"/>
    <n v="0"/>
    <n v="0"/>
    <n v="0"/>
    <n v="0"/>
    <n v="0"/>
    <n v="0"/>
    <n v="0"/>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1003"/>
    <s v="DIR PLANIFICACION INVERSION"/>
    <s v="Asignación esigef para financiar actividades priorizadas "/>
    <n v="9999"/>
    <x v="1"/>
    <s v="000"/>
    <x v="0"/>
    <x v="51"/>
    <x v="0"/>
    <x v="0"/>
    <s v="0000"/>
    <s v="0000"/>
    <s v="ADMINISTRACION CENTRAL"/>
    <s v="SIN PROYECTO"/>
    <s v="GASTO OPERATIVO DE PROCESOS ADJETIVOS"/>
    <s v="A GOBIERNOS AUTONOMOS DESCENTRALIZADOS"/>
    <s v="RECURSOS FISCALES"/>
    <s v="SIN ORGANISMO"/>
    <s v="SIN CORRELATIVO"/>
    <s v="Presupuesto por Resultados"/>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7"/>
    <s v="NA"/>
    <s v="NA"/>
    <s v="NO"/>
    <n v="0"/>
    <n v="0"/>
    <n v="0"/>
    <n v="0"/>
    <n v="0"/>
    <n v="0"/>
    <n v="0"/>
    <n v="0"/>
    <n v="0"/>
    <n v="0"/>
    <n v="0"/>
    <n v="0"/>
    <n v="0"/>
    <n v="0"/>
    <n v="0"/>
    <n v="0"/>
    <n v="0"/>
    <n v="0"/>
    <n v="0"/>
    <n v="0"/>
    <n v="0"/>
    <n v="0"/>
    <n v="0"/>
    <n v="0"/>
    <n v="0"/>
    <n v="0"/>
    <n v="0"/>
    <n v="0"/>
    <n v="0"/>
    <n v="0"/>
    <n v="0"/>
    <n v="0"/>
    <n v="0"/>
    <n v="0"/>
    <n v="0"/>
    <n v="0"/>
    <n v="0"/>
    <n v="0"/>
    <n v="0"/>
    <m/>
    <s v="NO"/>
    <n v="1"/>
    <n v="71918"/>
    <n v="0"/>
    <n v="6835"/>
    <n v="143.4"/>
    <n v="65083"/>
    <n v="-143.4"/>
    <n v="64939.6"/>
    <n v="0"/>
    <n v="0"/>
    <n v="0"/>
    <n v="0"/>
    <n v="0"/>
    <n v="0"/>
    <n v="0"/>
    <n v="0"/>
    <n v="0"/>
    <n v="0"/>
    <n v="0"/>
    <n v="0"/>
    <n v="0"/>
    <n v="0"/>
    <n v="0"/>
    <n v="0"/>
    <n v="0"/>
    <n v="0"/>
    <n v="0"/>
    <n v="0"/>
    <n v="0"/>
    <n v="0"/>
    <n v="0"/>
    <n v="0"/>
    <n v="0"/>
    <n v="0"/>
    <n v="0"/>
    <n v="0"/>
    <n v="0"/>
    <n v="0"/>
    <n v="0"/>
    <n v="0"/>
    <n v="0"/>
    <n v="64939.6"/>
    <n v="0"/>
    <n v="64939.6"/>
    <n v="64939.6"/>
    <n v="0"/>
    <n v="64939.6"/>
    <s v="SI"/>
    <s v="VALIDADO"/>
    <n v="0"/>
    <n v="64939.6"/>
    <s v="COORDINACION GENERAL "/>
    <s v="COOR PLANIFICACION GEST ESTRAT"/>
    <s v="PLANTA CENTRAL"/>
    <s v="PICHINCHA"/>
    <s v="QUITO"/>
    <s v="TRANSFERENCIAS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64939.6"/>
    <n v="0"/>
    <n v="0"/>
    <n v="0"/>
    <s v="58"/>
    <m/>
    <m/>
    <m/>
    <n v="0"/>
    <n v="0"/>
    <n v="0"/>
    <n v="0"/>
    <n v="0"/>
    <n v="0"/>
    <n v="0"/>
    <n v="0"/>
    <n v="0"/>
    <m/>
    <m/>
    <s v="OK"/>
    <s v="OK"/>
    <n v="0"/>
    <s v=""/>
    <n v="0"/>
    <n v="0"/>
    <n v="64939.6"/>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1004"/>
    <s v="DIR PLANIFICACION INVERSION"/>
    <s v="Asignación esigef para financiar actividades priorizadas "/>
    <n v="9999"/>
    <x v="1"/>
    <s v="000"/>
    <x v="0"/>
    <x v="24"/>
    <x v="0"/>
    <x v="0"/>
    <s v="0000"/>
    <s v="0000"/>
    <s v="ADMINISTRACION CENTRAL"/>
    <s v="SIN PROYECTO"/>
    <s v="GASTO OPERATIVO DE PROCESOS ADJETIVOS"/>
    <s v="AL SECTOR PRIVADO NO FINANCIERO"/>
    <s v="RECURSOS FISCALES"/>
    <s v="SIN ORGANISMO"/>
    <s v="SIN CORRELATIVO"/>
    <s v="Presupuesto por Resultados"/>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7"/>
    <s v="NA"/>
    <s v="NA"/>
    <s v="NO"/>
    <n v="0"/>
    <n v="0"/>
    <n v="0"/>
    <n v="0"/>
    <n v="0"/>
    <n v="0"/>
    <n v="0"/>
    <n v="0"/>
    <n v="0"/>
    <n v="0"/>
    <n v="0"/>
    <n v="0"/>
    <n v="0"/>
    <n v="0"/>
    <n v="0"/>
    <n v="0"/>
    <n v="0"/>
    <n v="0"/>
    <n v="0"/>
    <n v="0"/>
    <n v="0"/>
    <n v="0"/>
    <n v="0"/>
    <n v="0"/>
    <n v="0"/>
    <n v="0"/>
    <n v="0"/>
    <n v="0"/>
    <n v="0"/>
    <n v="0"/>
    <n v="0"/>
    <n v="0"/>
    <n v="0"/>
    <n v="0"/>
    <n v="0"/>
    <n v="0"/>
    <n v="0"/>
    <n v="0"/>
    <n v="0"/>
    <m/>
    <s v="NO"/>
    <n v="1"/>
    <n v="300000"/>
    <n v="0"/>
    <n v="196625.66"/>
    <n v="0"/>
    <n v="103374.34"/>
    <n v="0"/>
    <n v="103374.34"/>
    <n v="0"/>
    <n v="0"/>
    <n v="0"/>
    <n v="103374.34"/>
    <n v="0"/>
    <n v="103374.34"/>
    <n v="0"/>
    <n v="0"/>
    <n v="0"/>
    <n v="0"/>
    <n v="0"/>
    <n v="0"/>
    <n v="0"/>
    <n v="0"/>
    <n v="0"/>
    <n v="0"/>
    <n v="0"/>
    <n v="0"/>
    <n v="0"/>
    <n v="0"/>
    <n v="0"/>
    <n v="0"/>
    <n v="0"/>
    <n v="0"/>
    <n v="0"/>
    <n v="0"/>
    <n v="0"/>
    <n v="0"/>
    <n v="0"/>
    <n v="0"/>
    <n v="0"/>
    <n v="0"/>
    <n v="0"/>
    <n v="0"/>
    <n v="0"/>
    <n v="0"/>
    <n v="103374.34"/>
    <n v="0"/>
    <n v="103374.34"/>
    <s v="SI"/>
    <s v="VALIDADO"/>
    <n v="0"/>
    <n v="103374.34"/>
    <s v="COORDINACION GENERAL "/>
    <s v="COOR PLANIFICACION GEST ESTRAT"/>
    <s v="PLANTA CENTRAL"/>
    <s v="PICHINCHA"/>
    <s v="QUITO"/>
    <s v="TRANSFERENCIAS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103374.34"/>
    <n v="0"/>
    <n v="0"/>
    <n v="0"/>
    <s v="58"/>
    <m/>
    <m/>
    <m/>
    <n v="0"/>
    <n v="0"/>
    <n v="0"/>
    <n v="0"/>
    <n v="0"/>
    <n v="0"/>
    <n v="0"/>
    <n v="0"/>
    <n v="0"/>
    <m/>
    <m/>
    <s v="OK"/>
    <s v="OK"/>
    <n v="103374.34"/>
    <s v="NO CUMPLIDO"/>
    <n v="0"/>
    <n v="0"/>
    <n v="103374.34"/>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1005"/>
    <s v="DIR PLANIFICACION INVERSION"/>
    <s v="Asignación esigef para financiar actividades priorizadas "/>
    <n v="9999"/>
    <x v="1"/>
    <s v="000"/>
    <x v="0"/>
    <x v="32"/>
    <x v="0"/>
    <x v="0"/>
    <s v="0000"/>
    <s v="0000"/>
    <s v="ADMINISTRACION CENTRAL"/>
    <s v="SIN PROYECTO"/>
    <s v="GASTO OPERATIVO DE PROCESOS ADJETIVOS"/>
    <s v="A GOBIERNOS Y ORGANISMOS GUBERNAMENTALES"/>
    <s v="RECURSOS FISCALES"/>
    <s v="SIN ORGANISMO"/>
    <s v="SIN CORRELATIVO"/>
    <s v="Presupuesto por Resultados"/>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7"/>
    <s v="NA"/>
    <s v="NA"/>
    <s v="NO"/>
    <n v="0"/>
    <n v="0"/>
    <n v="0"/>
    <n v="0"/>
    <n v="0"/>
    <n v="0"/>
    <n v="0"/>
    <n v="0"/>
    <n v="0"/>
    <n v="0"/>
    <n v="0"/>
    <n v="0"/>
    <n v="0"/>
    <n v="0"/>
    <n v="0"/>
    <n v="0"/>
    <n v="0"/>
    <n v="0"/>
    <n v="0"/>
    <n v="0"/>
    <n v="0"/>
    <n v="0"/>
    <n v="0"/>
    <n v="0"/>
    <n v="0"/>
    <n v="0"/>
    <n v="0"/>
    <n v="0"/>
    <n v="0"/>
    <n v="0"/>
    <n v="0"/>
    <n v="0"/>
    <n v="0"/>
    <n v="0"/>
    <n v="0"/>
    <n v="0"/>
    <n v="0"/>
    <n v="0"/>
    <n v="0"/>
    <m/>
    <s v="NO"/>
    <n v="1"/>
    <n v="1104798"/>
    <n v="0"/>
    <n v="1104798"/>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TRANSFERENCIAS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8"/>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1006"/>
    <s v="DIR PLANIFICACION INVERSION"/>
    <s v="Asignación esigef para financiar actividades priorizadas "/>
    <n v="9999"/>
    <x v="1"/>
    <s v="000"/>
    <x v="0"/>
    <x v="34"/>
    <x v="0"/>
    <x v="0"/>
    <s v="0000"/>
    <s v="0000"/>
    <s v="ADMINISTRACION CENTRAL"/>
    <s v="SIN PROYECTO"/>
    <s v="GASTO OPERATIVO DE PROCESOS ADJETIVOS"/>
    <s v="A USUARIOS CON ENFERMEDADES CATASTRÓFICAS BENEFICIARIOS DE COBERTURA INTERNACIONAL"/>
    <s v="RECURSOS FISCALES"/>
    <s v="SIN ORGANISMO"/>
    <s v="SIN CORRELATIVO"/>
    <s v="Presupuesto por Resultados"/>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COLOCAR"/>
    <s v="NA"/>
    <s v="NA"/>
    <s v="NO"/>
    <n v="0"/>
    <n v="0"/>
    <n v="0"/>
    <n v="0"/>
    <n v="0"/>
    <n v="0"/>
    <n v="0"/>
    <n v="0"/>
    <n v="0"/>
    <n v="0"/>
    <n v="0"/>
    <n v="0"/>
    <n v="0"/>
    <n v="0"/>
    <n v="0"/>
    <n v="0"/>
    <n v="0"/>
    <n v="0"/>
    <n v="0"/>
    <n v="0"/>
    <n v="0"/>
    <n v="0"/>
    <n v="0"/>
    <n v="0"/>
    <n v="0"/>
    <n v="0"/>
    <n v="0"/>
    <n v="0"/>
    <n v="0"/>
    <n v="0"/>
    <n v="0"/>
    <n v="0"/>
    <n v="0"/>
    <n v="0"/>
    <n v="0"/>
    <n v="0"/>
    <n v="0"/>
    <n v="0"/>
    <n v="0"/>
    <m/>
    <s v="NO"/>
    <n v="1"/>
    <n v="833356"/>
    <n v="0"/>
    <n v="833356"/>
    <n v="0"/>
    <n v="0"/>
    <n v="0"/>
    <n v="0"/>
    <n v="0"/>
    <n v="0"/>
    <n v="0"/>
    <n v="0"/>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RED PÚBLICA Y COMPLEMENTARIA"/>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8"/>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1007"/>
    <s v="DIR PLANIFICACION INVERSION"/>
    <s v="Asignación esigef para financiar actividades priorizadas "/>
    <n v="9999"/>
    <x v="2"/>
    <s v="000"/>
    <x v="3"/>
    <x v="8"/>
    <x v="0"/>
    <x v="0"/>
    <s v="0000"/>
    <s v="0000"/>
    <s v="PREVENCION Y PROMOCION DE LA SALUD"/>
    <s v="SIN PROYECTO"/>
    <s v="IMPLEMENTACION DE ESTRATEGIAS EDUCOMUNICACIONALES DE PROMOCION Y PREVENCION INTEGRAL DE SALUD EN DIFERENTES AMBITOS"/>
    <s v="EDICIÓN IMPRESIÓN REPRODUCCIÓN PUBLICACIONES SUSCR"/>
    <s v="RECURSOS FISCALES"/>
    <s v="SIN ORGANISMO"/>
    <s v="SIN CORRELATIVO"/>
    <s v="Presupuesto por Resultados"/>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5000"/>
    <n v="0"/>
    <n v="5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0"/>
    <n v="0"/>
    <n v="0"/>
  </r>
  <r>
    <s v="132001008"/>
    <s v="DIR PLANIFICACION INVERSION"/>
    <s v="Asignación esigef para financiar actividades priorizadas "/>
    <n v="9999"/>
    <x v="2"/>
    <s v="000"/>
    <x v="2"/>
    <x v="8"/>
    <x v="0"/>
    <x v="0"/>
    <s v="0000"/>
    <s v="0000"/>
    <s v="PREVENCION Y PROMOCION DE LA SALUD"/>
    <s v="SIN PROYECTO"/>
    <s v="DESNUTRICION INFANTIL CONTROL PRENATAL"/>
    <s v="EDICIÓN IMPRESIÓN REPRODUCCIÓN PUBLICACIONES SUSCR"/>
    <s v="RECURSOS FISCALES"/>
    <s v="SIN ORGANISMO"/>
    <s v="SIN CORRELATIVO"/>
    <s v="Presupuesto por Resultados"/>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200000"/>
    <n v="0"/>
    <n v="200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GASTOS OPERATIVOS"/>
    <s v="0"/>
    <s v="PROM"/>
    <s v="CORRIENTE"/>
    <s v="55000004"/>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REVENIR ORIENTAR DISMINUIR LOS FACTORES DE RIESGO DETECTAR PROBLEMAS DE SALUD DE LAS EMBARAZADAS Y TRATARLOS A TIEMPO PARA  AYUDAR A PREVENIR LA DESNUTRICION QUE ES UN OBSTACULO QUE LIMITA EL CRECIMIENTO FISICO EL DESARROLLO COGNITIVO Y DEL SISTEMA INMUNOLOGICO DE LA NINEZ."/>
    <n v="0"/>
    <n v="0"/>
    <n v="0"/>
  </r>
  <r>
    <s v="132001009"/>
    <s v="DIR PLANIFICACION INVERSION"/>
    <s v="Asignación esigef para financiar actividades priorizadas "/>
    <n v="9999"/>
    <x v="2"/>
    <s v="000"/>
    <x v="2"/>
    <x v="22"/>
    <x v="0"/>
    <x v="0"/>
    <s v="0000"/>
    <s v="0000"/>
    <s v="PREVENCION Y PROMOCION DE LA SALUD"/>
    <s v="SIN PROYECTO"/>
    <s v="DESNUTRICION INFANTIL CONTROL PRENATAL"/>
    <s v="INVESTIGACIONES PROFESIONALES Y ANALISIS DE LABORA"/>
    <s v="RECURSOS FISCALES"/>
    <s v="SIN ORGANISMO"/>
    <s v="SIN CORRELATIVO"/>
    <s v="Presupuesto por Resultados"/>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200000"/>
    <n v="0"/>
    <n v="200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GASTOS OPERATIVOS"/>
    <s v="0"/>
    <s v="PROM"/>
    <s v="CORRIENTE"/>
    <s v="55000004"/>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REVENIR ORIENTAR DISMINUIR LOS FACTORES DE RIESGO DETECTAR PROBLEMAS DE SALUD DE LAS EMBARAZADAS Y TRATARLOS A TIEMPO PARA  AYUDAR A PREVENIR LA DESNUTRICION QUE ES UN OBSTACULO QUE LIMITA EL CRECIMIENTO FISICO EL DESARROLLO COGNITIVO Y DEL SISTEMA INMUNOLOGICO DE LA NINEZ."/>
    <n v="0"/>
    <n v="0"/>
    <n v="0"/>
  </r>
  <r>
    <s v="132001010"/>
    <s v="DIR PLANIFICACION INVERSION"/>
    <s v="Asignación esigef para financiar actividades priorizadas "/>
    <n v="9999"/>
    <x v="2"/>
    <s v="000"/>
    <x v="2"/>
    <x v="23"/>
    <x v="0"/>
    <x v="0"/>
    <s v="0000"/>
    <s v="0000"/>
    <s v="PREVENCION Y PROMOCION DE LA SALUD"/>
    <s v="SIN PROYECTO"/>
    <s v="DESNUTRICION INFANTIL CONTROL PRENATAL"/>
    <s v="DESARROLLO ACTUALIZACION ASISTENCIA TECNICA Y SOPO"/>
    <s v="RECURSOS FISCALES"/>
    <s v="SIN ORGANISMO"/>
    <s v="SIN CORRELATIVO"/>
    <s v="Presupuesto por Resultados"/>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65200"/>
    <n v="0"/>
    <n v="65200"/>
    <n v="0"/>
    <n v="0"/>
    <n v="0"/>
    <n v="0"/>
    <n v="0"/>
    <n v="0"/>
    <n v="0"/>
    <n v="0"/>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GASTOS OPERATIVOS"/>
    <s v="0"/>
    <s v="PROM"/>
    <s v="CORRIENTE"/>
    <s v="55000004"/>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REVENIR ORIENTAR DISMINUIR LOS FACTORES DE RIESGO DETECTAR PROBLEMAS DE SALUD DE LAS EMBARAZADAS Y TRATARLOS A TIEMPO PARA  AYUDAR A PREVENIR LA DESNUTRICION QUE ES UN OBSTACULO QUE LIMITA EL CRECIMIENTO FISICO EL DESARROLLO COGNITIVO Y DEL SISTEMA INMUNOLOGICO DE LA NINEZ."/>
    <n v="0"/>
    <n v="0"/>
    <n v="0"/>
  </r>
  <r>
    <s v="132001011"/>
    <s v="DIR PLANIFICACION INVERSION"/>
    <s v="Asignación esigef para financiar actividades priorizadas "/>
    <n v="9999"/>
    <x v="2"/>
    <s v="000"/>
    <x v="2"/>
    <x v="16"/>
    <x v="0"/>
    <x v="0"/>
    <s v="0000"/>
    <s v="0000"/>
    <s v="PREVENCION Y PROMOCION DE LA SALUD"/>
    <s v="SIN PROYECTO"/>
    <s v="DESNUTRICION INFANTIL CONTROL PRENATAL"/>
    <s v="MEDICAMENTOS"/>
    <s v="RECURSOS FISCALES"/>
    <s v="SIN ORGANISMO"/>
    <s v="SIN CORRELATIVO"/>
    <s v="Presupuesto por Resultados"/>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2"/>
    <s v="NA"/>
    <s v="NA"/>
    <s v="NO"/>
    <n v="0"/>
    <n v="0"/>
    <n v="0"/>
    <n v="0"/>
    <n v="0"/>
    <n v="0"/>
    <n v="0"/>
    <n v="0"/>
    <n v="0"/>
    <n v="0"/>
    <n v="0"/>
    <n v="0"/>
    <n v="0"/>
    <n v="0"/>
    <n v="0"/>
    <n v="0"/>
    <n v="0"/>
    <n v="0"/>
    <n v="0"/>
    <n v="0"/>
    <n v="0"/>
    <n v="0"/>
    <n v="0"/>
    <n v="0"/>
    <n v="0"/>
    <n v="0"/>
    <n v="0"/>
    <n v="0"/>
    <n v="0"/>
    <n v="0"/>
    <n v="0"/>
    <n v="0"/>
    <n v="0"/>
    <n v="0"/>
    <n v="0"/>
    <n v="0"/>
    <n v="0"/>
    <n v="0"/>
    <n v="0"/>
    <m/>
    <s v="NO"/>
    <n v="1"/>
    <n v="977670"/>
    <n v="0"/>
    <n v="977670"/>
    <n v="0"/>
    <n v="0"/>
    <n v="0"/>
    <n v="0"/>
    <n v="0"/>
    <n v="0"/>
    <n v="0"/>
    <n v="0"/>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MEDICAMENTOS Y DISPOSITIVOS MÉDICOS"/>
    <s v="0"/>
    <s v="PROM"/>
    <s v="CORRIENTE"/>
    <s v="55000004"/>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REVENIR ORIENTAR DISMINUIR LOS FACTORES DE RIESGO DETECTAR PROBLEMAS DE SALUD DE LAS EMBARAZADAS Y TRATARLOS A TIEMPO PARA  AYUDAR A PREVENIR LA DESNUTRICION QUE ES UN OBSTACULO QUE LIMITA EL CRECIMIENTO FISICO EL DESARROLLO COGNITIVO Y DEL SISTEMA INMUNOLOGICO DE LA NINEZ."/>
    <n v="0"/>
    <n v="0"/>
    <n v="0"/>
  </r>
  <r>
    <s v="132001012"/>
    <s v="DIR PLANIFICACION INVERSION"/>
    <s v="Asignación esigef para financiar actividades priorizadas "/>
    <n v="9999"/>
    <x v="2"/>
    <s v="000"/>
    <x v="1"/>
    <x v="3"/>
    <x v="0"/>
    <x v="0"/>
    <s v="0000"/>
    <s v="0000"/>
    <s v="PREVENCION Y PROMOCION DE LA SALUD"/>
    <s v="SIN PROYECTO"/>
    <s v="DESNUTRICION INFANTIL CONTROL NIÑO SANO"/>
    <s v="CONSULTORIA ASESORIA E INVESTIGACION ESPECIALIZADA"/>
    <s v="RECURSOS FISCALES"/>
    <s v="SIN ORGANISMO"/>
    <s v="SIN CORRELATIVO"/>
    <s v="Presupuesto por Resultados"/>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450000"/>
    <n v="0"/>
    <n v="450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GASTOS OPERATIVOS"/>
    <s v="0"/>
    <s v="PROM"/>
    <s v="CORRIENTE"/>
    <s v="55000005"/>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0"/>
    <n v="0"/>
    <n v="0"/>
  </r>
  <r>
    <s v="132001013"/>
    <s v="DIR PLANIFICACION INVERSION"/>
    <s v="Asignación esigef para financiar actividades priorizadas "/>
    <n v="9999"/>
    <x v="2"/>
    <s v="000"/>
    <x v="1"/>
    <x v="23"/>
    <x v="0"/>
    <x v="0"/>
    <s v="0000"/>
    <s v="0000"/>
    <s v="PREVENCION Y PROMOCION DE LA SALUD"/>
    <s v="SIN PROYECTO"/>
    <s v="DESNUTRICION INFANTIL CONTROL NIÑO SANO"/>
    <s v="DESARROLLO ACTUALIZACION ASISTENCIA TECNICA Y SOPO"/>
    <s v="RECURSOS FISCALES"/>
    <s v="SIN ORGANISMO"/>
    <s v="SIN CORRELATIVO"/>
    <s v="Presupuesto por Resultados"/>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82500"/>
    <n v="0"/>
    <n v="82500"/>
    <n v="0"/>
    <n v="0"/>
    <n v="0"/>
    <n v="0"/>
    <n v="0"/>
    <n v="0"/>
    <n v="0"/>
    <n v="0"/>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GASTOS OPERATIVOS"/>
    <s v="0"/>
    <s v="PROM"/>
    <s v="CORRIENTE"/>
    <s v="55000005"/>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0"/>
    <n v="0"/>
    <n v="0"/>
  </r>
  <r>
    <s v="132001014"/>
    <s v="DIR PLANIFICACION INVERSION"/>
    <s v="Asignación esigef para financiar actividades priorizadas "/>
    <n v="9999"/>
    <x v="2"/>
    <s v="000"/>
    <x v="6"/>
    <x v="37"/>
    <x v="0"/>
    <x v="0"/>
    <s v="0000"/>
    <s v="0000"/>
    <s v="PREVENCION Y PROMOCION DE LA SALUD"/>
    <s v="SIN PROYECTO"/>
    <s v="DESNUTRICION INFANTIL VACUNACION NINOS MENORES DE 5 AÑOS"/>
    <s v="CONVENIO DE COOPERACIÓN TÉCNICA INTERNACIONAL"/>
    <s v="RECURSOS FISCALES"/>
    <s v="SIN ORGANISMO"/>
    <s v="SIN CORRELATIVO"/>
    <s v="Presupuesto por Resultados"/>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7"/>
    <s v="NA"/>
    <s v="NA"/>
    <s v="NO"/>
    <n v="0"/>
    <n v="0"/>
    <n v="0"/>
    <n v="0"/>
    <n v="0"/>
    <n v="0"/>
    <n v="0"/>
    <n v="0"/>
    <n v="0"/>
    <n v="0"/>
    <n v="0"/>
    <n v="0"/>
    <n v="0"/>
    <n v="0"/>
    <n v="0"/>
    <n v="0"/>
    <n v="0"/>
    <n v="0"/>
    <n v="0"/>
    <n v="0"/>
    <n v="0"/>
    <n v="0"/>
    <n v="0"/>
    <n v="0"/>
    <n v="0"/>
    <n v="0"/>
    <n v="0"/>
    <n v="0"/>
    <n v="0"/>
    <n v="0"/>
    <n v="0"/>
    <n v="0"/>
    <n v="0"/>
    <n v="0"/>
    <n v="0"/>
    <n v="0"/>
    <n v="0"/>
    <n v="0"/>
    <n v="0"/>
    <m/>
    <s v="NO"/>
    <n v="1"/>
    <n v="119220.73999999464"/>
    <n v="0"/>
    <n v="119220.73999999464"/>
    <n v="0"/>
    <n v="0"/>
    <n v="0"/>
    <n v="0"/>
    <n v="0"/>
    <n v="0"/>
    <n v="0"/>
    <n v="0"/>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FONDOS DE SALUD "/>
    <s v="0"/>
    <s v="PROM"/>
    <s v="CORRIENTE"/>
    <s v="55000006"/>
    <m/>
    <s v="6. Garantizar el  derecho a la salud integral, gratuita y de calidad"/>
    <s v="OE3 Incrementar la promoción de la salud en la población a través de los estilos de vida"/>
    <s v="OE_3"/>
    <m/>
    <n v="0"/>
    <n v="0"/>
    <n v="0"/>
    <n v="0"/>
    <n v="0"/>
    <s v="58"/>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OLITICA PUBLICA DE SALUD CUYO OBJETIVO ES OTORGAR PROTECCION ESPECIFICA A LA NINEZ CONTRA ENFERMEDADES QUE SON PREVENIBLES A TRAVES DE LA APLICACION DE VACUNAS"/>
    <n v="0"/>
    <n v="0"/>
    <n v="0"/>
  </r>
  <r>
    <s v="132001015"/>
    <s v="DIR PLANIFICACION INVERSION"/>
    <s v="Asignación esigef para financiar actividades priorizadas "/>
    <n v="9999"/>
    <x v="4"/>
    <s v="000"/>
    <x v="0"/>
    <x v="52"/>
    <x v="0"/>
    <x v="0"/>
    <s v="0000"/>
    <s v="0000"/>
    <s v="VIGILANCIA Y CONTROL SANITARIO"/>
    <s v="SIN PROYECTO"/>
    <s v="REDUCCION PREVENCION Y CONTROL DE MORTALIDAD DE ENFERMEDADES DE VIGILANCIA EPIDEMIOLOGICA"/>
    <s v="CAPACITACION A SERVIDORES PUBLICOS"/>
    <s v="RECURSOS FISCALES"/>
    <s v="SIN ORGANISMO"/>
    <s v="SIN CORRELATIVO"/>
    <s v="NO APLICA"/>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4000"/>
    <n v="0"/>
    <n v="4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GASTOS OPERATIV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n v="0"/>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0"/>
    <n v="0"/>
    <n v="0"/>
  </r>
  <r>
    <s v="132001016"/>
    <s v="DIR PLANIFICACION INVERSION"/>
    <s v="Asignación esigef para financiar actividades priorizadas "/>
    <n v="9999"/>
    <x v="4"/>
    <s v="000"/>
    <x v="0"/>
    <x v="37"/>
    <x v="0"/>
    <x v="0"/>
    <s v="0000"/>
    <s v="0000"/>
    <s v="VIGILANCIA Y CONTROL SANITARIO"/>
    <s v="SIN PROYECTO"/>
    <s v="REDUCCION PREVENCION Y CONTROL DE MORTALIDAD DE ENFERMEDADES DE VIGILANCIA EPIDEMIOLOGICA"/>
    <s v="CONVENIO DE COOPERACIÓN TÉCNICA INTERNACIONAL"/>
    <s v="RECURSOS FISCALES"/>
    <s v="SIN ORGANISMO"/>
    <s v="SIN CORRELATIVO"/>
    <s v="Presupuesto por Resultados"/>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7"/>
    <s v="NA"/>
    <s v="NA"/>
    <s v="NO"/>
    <n v="0"/>
    <n v="0"/>
    <n v="0"/>
    <n v="0"/>
    <n v="0"/>
    <n v="0"/>
    <n v="0"/>
    <n v="0"/>
    <n v="0"/>
    <n v="0"/>
    <n v="0"/>
    <n v="0"/>
    <n v="0"/>
    <n v="0"/>
    <n v="0"/>
    <n v="0"/>
    <n v="0"/>
    <n v="0"/>
    <n v="0"/>
    <n v="0"/>
    <n v="0"/>
    <n v="0"/>
    <n v="0"/>
    <n v="0"/>
    <n v="0"/>
    <n v="0"/>
    <n v="0"/>
    <n v="0"/>
    <n v="0"/>
    <n v="0"/>
    <n v="0"/>
    <n v="0"/>
    <n v="0"/>
    <n v="0"/>
    <n v="0"/>
    <n v="0"/>
    <n v="0"/>
    <n v="0"/>
    <n v="0"/>
    <m/>
    <s v="NO"/>
    <n v="1"/>
    <n v="928568.99000000022"/>
    <n v="0"/>
    <n v="928568.99000000022"/>
    <n v="0"/>
    <n v="0"/>
    <n v="0"/>
    <n v="0"/>
    <n v="0"/>
    <n v="0"/>
    <n v="0"/>
    <n v="0"/>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FONDOS DE SALUD "/>
    <s v="0"/>
    <s v="VIG"/>
    <s v="CORRIENTE"/>
    <s v="56000001"/>
    <m/>
    <s v="6. Garantizar el  derecho a la salud integral, gratuita y de calidad"/>
    <s v="OE2 Incrementar la calidad de la vigilancia, prevención y control sanitario en el Sistema Nacional de Salud"/>
    <s v="OE_2"/>
    <m/>
    <n v="0"/>
    <n v="0"/>
    <n v="0"/>
    <n v="0"/>
    <n v="0"/>
    <s v="58"/>
    <m/>
    <m/>
    <m/>
    <n v="0"/>
    <n v="0"/>
    <n v="0"/>
    <n v="0"/>
    <n v="0"/>
    <n v="0"/>
    <n v="0"/>
    <n v="0"/>
    <n v="0"/>
    <m/>
    <m/>
    <s v="OK"/>
    <s v="OK"/>
    <s v=""/>
    <s v=""/>
    <n v="0"/>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0"/>
    <n v="0"/>
    <n v="0"/>
  </r>
  <r>
    <s v="132001017"/>
    <s v="DIR PLANIFICACION INVERSION"/>
    <s v="Asignación esigef para financiar actividades priorizadas "/>
    <n v="9999"/>
    <x v="6"/>
    <s v="000"/>
    <x v="0"/>
    <x v="13"/>
    <x v="0"/>
    <x v="0"/>
    <s v="0000"/>
    <s v="0000"/>
    <s v="GARANTIA DE LA CALIDAD DE LOS SERVICIOS DE SALUD"/>
    <s v="SIN PROYECTO"/>
    <s v="MANTENIMIENTO PREVENTIVO Y CORRECTIVO SANITARIO"/>
    <s v="REPUESTOS Y ACCESORIOS"/>
    <s v="RECURSOS FISCALES"/>
    <s v="SIN ORGANISMO"/>
    <s v="SIN CORRELATIVO"/>
    <s v="NO APLICA"/>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2"/>
    <s v="NA"/>
    <s v="NA"/>
    <s v="NO"/>
    <n v="0"/>
    <n v="0"/>
    <n v="0"/>
    <n v="0"/>
    <n v="0"/>
    <n v="0"/>
    <n v="0"/>
    <n v="0"/>
    <n v="0"/>
    <n v="0"/>
    <n v="0"/>
    <n v="0"/>
    <n v="0"/>
    <n v="0"/>
    <n v="0"/>
    <n v="0"/>
    <n v="0"/>
    <n v="0"/>
    <n v="0"/>
    <n v="0"/>
    <n v="0"/>
    <n v="0"/>
    <n v="0"/>
    <n v="0"/>
    <n v="0"/>
    <n v="0"/>
    <n v="0"/>
    <n v="0"/>
    <n v="0"/>
    <n v="0"/>
    <n v="0"/>
    <n v="0"/>
    <n v="0"/>
    <n v="0"/>
    <n v="0"/>
    <n v="0"/>
    <n v="0"/>
    <n v="0"/>
    <n v="0"/>
    <m/>
    <s v="NO"/>
    <n v="1"/>
    <n v="9133395.6300000008"/>
    <n v="0"/>
    <n v="9133395.629999999"/>
    <n v="0"/>
    <n v="0"/>
    <n v="0"/>
    <n v="0"/>
    <n v="0"/>
    <n v="0"/>
    <n v="0"/>
    <n v="0"/>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0"/>
    <n v="0"/>
    <n v="0"/>
  </r>
  <r>
    <s v="132001018"/>
    <s v="DIR PLANIFICACION INVERSION"/>
    <s v="Asignación esigef para financiar actividades priorizadas "/>
    <n v="9999"/>
    <x v="0"/>
    <s v="000"/>
    <x v="0"/>
    <x v="29"/>
    <x v="0"/>
    <x v="0"/>
    <s v="0000"/>
    <s v="0000"/>
    <s v="PROVISION Y PRESTACION DE SERVICIOS DE SALUD"/>
    <s v="SIN PROYECTO"/>
    <s v="PRESTACIONES DE SALUD A LA POBLACION"/>
    <s v="DISPOSITIVOS MEDICOS PARA LABORATORIO CLINICO Y DE"/>
    <s v="RECURSOS FISCALES"/>
    <s v="SIN ORGANISMO"/>
    <s v="SIN CORRELATIVO"/>
    <s v="NO APLICA"/>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2"/>
    <s v="NA"/>
    <s v="NA"/>
    <s v="NO"/>
    <n v="0"/>
    <n v="0"/>
    <n v="0"/>
    <n v="0"/>
    <n v="0"/>
    <n v="0"/>
    <n v="0"/>
    <n v="0"/>
    <n v="0"/>
    <n v="0"/>
    <n v="0"/>
    <n v="0"/>
    <n v="0"/>
    <n v="0"/>
    <n v="0"/>
    <n v="0"/>
    <n v="0"/>
    <n v="0"/>
    <n v="0"/>
    <n v="0"/>
    <n v="0"/>
    <n v="0"/>
    <n v="0"/>
    <n v="0"/>
    <n v="0"/>
    <n v="0"/>
    <n v="0"/>
    <n v="0"/>
    <n v="0"/>
    <n v="0"/>
    <n v="0"/>
    <n v="0"/>
    <n v="0"/>
    <n v="0"/>
    <n v="0"/>
    <n v="0"/>
    <n v="0"/>
    <n v="0"/>
    <n v="0"/>
    <m/>
    <s v="NO"/>
    <n v="1"/>
    <n v="4318531"/>
    <n v="0"/>
    <n v="4318531"/>
    <n v="0"/>
    <n v="0"/>
    <n v="0"/>
    <n v="0"/>
    <n v="0"/>
    <n v="0"/>
    <n v="0"/>
    <n v="0"/>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0"/>
    <n v="0"/>
    <n v="0"/>
  </r>
  <r>
    <s v="132001019"/>
    <s v="DIR PLANIFICACION INVERSION"/>
    <s v="Asignación esigef para financiar actividades priorizadas  (Mantenimientos REF 006)"/>
    <n v="9999"/>
    <x v="6"/>
    <s v="000"/>
    <x v="0"/>
    <x v="53"/>
    <x v="0"/>
    <x v="0"/>
    <s v="0000"/>
    <s v="0000"/>
    <s v="GARANTIA DE LA CALIDAD DE LOS SERVICIOS DE SALUD"/>
    <s v="SIN PROYECTO"/>
    <s v="MANTENIMIENTO PREVENTIVO Y CORRECTIVO SANITARIO"/>
    <s v="ALMACENAMIENTO EMBALAJE DESEMBALAJE ENVASE DESENVA"/>
    <s v="RECURSOS FISCALES"/>
    <s v="SIN ORGANISMO"/>
    <s v="SIN CORRELATIVO"/>
    <s v="NO APLICA"/>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103774.06"/>
    <n v="0"/>
    <n v="103774.06"/>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0"/>
    <n v="0"/>
    <n v="0"/>
  </r>
  <r>
    <s v="132001020"/>
    <s v="DIR PLANIFICACION INVERSION"/>
    <s v="Asignación esigef para financiar actividades priorizadas  (Mantenimientos REF 006)"/>
    <n v="9999"/>
    <x v="6"/>
    <s v="000"/>
    <x v="0"/>
    <x v="9"/>
    <x v="0"/>
    <x v="0"/>
    <s v="0000"/>
    <s v="0000"/>
    <s v="GARANTIA DE LA CALIDAD DE LOS SERVICIOS DE SALUD"/>
    <s v="SIN PROYECTO"/>
    <s v="MANTENIMIENTO PREVENTIVO Y CORRECTIVO SANITARIO"/>
    <s v="EDIFICIOS LOCALES RESIDENCIAS Y CABLEADO ESTRUCTUR"/>
    <s v="RECURSOS FISCALES"/>
    <s v="SIN ORGANISMO"/>
    <s v="SIN CORRELATIVO"/>
    <s v="NO APLICA"/>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4568307.4000000004"/>
    <n v="0"/>
    <n v="4568307.4000000004"/>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0"/>
    <n v="0"/>
    <n v="0"/>
  </r>
  <r>
    <s v="132001021"/>
    <s v="DIR PLANIFICACION INVERSION"/>
    <s v="Asignación esigef para financiar actividades priorizadas  (Mantenimientos REF 006)"/>
    <n v="9999"/>
    <x v="6"/>
    <s v="000"/>
    <x v="0"/>
    <x v="54"/>
    <x v="0"/>
    <x v="0"/>
    <s v="0000"/>
    <s v="0000"/>
    <s v="GARANTIA DE LA CALIDAD DE LOS SERVICIOS DE SALUD"/>
    <s v="SIN PROYECTO"/>
    <s v="MANTENIMIENTO PREVENTIVO Y CORRECTIVO SANITARIO"/>
    <s v="MOBILIARIOS INSTALACION MANTENIMIENTO Y REPARACION"/>
    <s v="RECURSOS FISCALES"/>
    <s v="SIN ORGANISMO"/>
    <s v="SIN CORRELATIVO"/>
    <s v="NO APLICA"/>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299334.32"/>
    <n v="0"/>
    <n v="299334.32"/>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0"/>
    <n v="0"/>
    <n v="0"/>
  </r>
  <r>
    <s v="132001022"/>
    <s v="DIR PLANIFICACION INVERSION"/>
    <s v="Asignación esigef para financiar actividades priorizadas  (Mantenimientos REF 006)"/>
    <n v="9999"/>
    <x v="6"/>
    <s v="000"/>
    <x v="0"/>
    <x v="55"/>
    <x v="0"/>
    <x v="0"/>
    <s v="0000"/>
    <s v="0000"/>
    <s v="GARANTIA DE LA CALIDAD DE LOS SERVICIOS DE SALUD"/>
    <s v="SIN PROYECTO"/>
    <s v="MANTENIMIENTO PREVENTIVO Y CORRECTIVO SANITARIO"/>
    <s v="MAQUINARIAS Y EQUIPOS (INSTALACION MANTENIMIENTO Y"/>
    <s v="RECURSOS FISCALES"/>
    <s v="SIN ORGANISMO"/>
    <s v="SIN CORRELATIVO"/>
    <s v="NO APLICA"/>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5826945.7300000004"/>
    <n v="0"/>
    <n v="5826945.7300000004"/>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0"/>
    <n v="0"/>
    <n v="0"/>
  </r>
  <r>
    <s v="132001023"/>
    <s v="DIR PLANIFICACION INVERSION"/>
    <s v="Asignación esigef para financiar actividades priorizadas  (Mantenimientos REF 006)"/>
    <n v="9999"/>
    <x v="6"/>
    <s v="000"/>
    <x v="0"/>
    <x v="56"/>
    <x v="0"/>
    <x v="0"/>
    <s v="0000"/>
    <s v="0000"/>
    <s v="GARANTIA DE LA CALIDAD DE LOS SERVICIOS DE SALUD"/>
    <s v="SIN PROYECTO"/>
    <s v="MANTENIMIENTO PREVENTIVO Y CORRECTIVO SANITARIO"/>
    <s v="INFRAESTRUCTURA"/>
    <s v="RECURSOS FISCALES"/>
    <s v="SIN ORGANISMO"/>
    <s v="SIN CORRELATIVO"/>
    <s v="NO APLICA"/>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2047828.5899999999"/>
    <n v="0"/>
    <n v="2047828.5899999999"/>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0"/>
    <n v="0"/>
    <n v="0"/>
  </r>
  <r>
    <s v="132001024"/>
    <s v="DIR PLANIFICACION INVERSION"/>
    <s v="Asignación esigef para financiar actividades priorizadas  (Mantenimientos REF 006)"/>
    <n v="9999"/>
    <x v="6"/>
    <s v="000"/>
    <x v="0"/>
    <x v="3"/>
    <x v="0"/>
    <x v="0"/>
    <s v="0000"/>
    <s v="0000"/>
    <s v="GARANTIA DE LA CALIDAD DE LOS SERVICIOS DE SALUD"/>
    <s v="SIN PROYECTO"/>
    <s v="MANTENIMIENTO PREVENTIVO Y CORRECTIVO SANITARIO"/>
    <s v="CONSULTORIA ASESORIA E INVESTIGACION ESPECIALIZADA"/>
    <s v="RECURSOS FISCALES"/>
    <s v="SIN ORGANISMO"/>
    <s v="SIN CORRELATIVO"/>
    <s v="NO APLICA"/>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818323.6100000001"/>
    <n v="0"/>
    <n v="818323.6100000001"/>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0"/>
    <n v="0"/>
    <n v="0"/>
  </r>
  <r>
    <s v="132001025"/>
    <s v="DIR PLANIFICACION INVERSION"/>
    <s v="Asignación esigef para financiar actividades priorizadas  (Mantenimientos REF 006)"/>
    <n v="9999"/>
    <x v="6"/>
    <s v="000"/>
    <x v="0"/>
    <x v="46"/>
    <x v="0"/>
    <x v="0"/>
    <s v="0000"/>
    <s v="0000"/>
    <s v="GARANTIA DE LA CALIDAD DE LOS SERVICIOS DE SALUD"/>
    <s v="SIN PROYECTO"/>
    <s v="MANTENIMIENTO PREVENTIVO Y CORRECTIVO SANITARIO"/>
    <s v="COMBUSTIBLES Y LUBRICANTES"/>
    <s v="RECURSOS FISCALES"/>
    <s v="SIN ORGANISMO"/>
    <s v="SIN CORRELATIVO"/>
    <s v="NO APLICA"/>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2"/>
    <s v="NA"/>
    <s v="NA"/>
    <s v="NO"/>
    <n v="0"/>
    <n v="0"/>
    <n v="0"/>
    <n v="0"/>
    <n v="0"/>
    <n v="0"/>
    <n v="0"/>
    <n v="0"/>
    <n v="0"/>
    <n v="0"/>
    <n v="0"/>
    <n v="0"/>
    <n v="0"/>
    <n v="0"/>
    <n v="0"/>
    <n v="0"/>
    <n v="0"/>
    <n v="0"/>
    <n v="0"/>
    <n v="0"/>
    <n v="0"/>
    <n v="0"/>
    <n v="0"/>
    <n v="0"/>
    <n v="0"/>
    <n v="0"/>
    <n v="0"/>
    <n v="0"/>
    <n v="0"/>
    <n v="0"/>
    <n v="0"/>
    <n v="0"/>
    <n v="0"/>
    <n v="0"/>
    <n v="0"/>
    <n v="0"/>
    <n v="0"/>
    <n v="0"/>
    <n v="0"/>
    <m/>
    <s v="NO"/>
    <n v="1"/>
    <n v="693236.11"/>
    <n v="0"/>
    <n v="693236.11"/>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COMBUSTIBLES   "/>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0"/>
    <n v="0"/>
    <n v="0"/>
  </r>
  <r>
    <s v="132001026"/>
    <s v="DIR PLANIFICACION INVERSION"/>
    <s v="Asignación esigef para financiar actividades priorizadas  (Mantenimientos REF 006)"/>
    <n v="9999"/>
    <x v="6"/>
    <s v="000"/>
    <x v="0"/>
    <x v="57"/>
    <x v="0"/>
    <x v="0"/>
    <s v="0000"/>
    <s v="0000"/>
    <s v="GARANTIA DE LA CALIDAD DE LOS SERVICIOS DE SALUD"/>
    <s v="SIN PROYECTO"/>
    <s v="MANTENIMIENTO PREVENTIVO Y CORRECTIVO SANITARIO"/>
    <s v="INSUMOS MATERIALES Y SUMINISTROS PARA CONSTRUCCIÓN"/>
    <s v="RECURSOS FISCALES"/>
    <s v="SIN ORGANISMO"/>
    <s v="SIN CORRELATIVO"/>
    <s v="NO APLICA"/>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2"/>
    <s v="NA"/>
    <s v="NA"/>
    <s v="NO"/>
    <n v="0"/>
    <n v="0"/>
    <n v="0"/>
    <n v="0"/>
    <n v="0"/>
    <n v="0"/>
    <n v="0"/>
    <n v="0"/>
    <n v="0"/>
    <n v="0"/>
    <n v="0"/>
    <n v="0"/>
    <n v="0"/>
    <n v="0"/>
    <n v="0"/>
    <n v="0"/>
    <n v="0"/>
    <n v="0"/>
    <n v="0"/>
    <n v="0"/>
    <n v="0"/>
    <n v="0"/>
    <n v="0"/>
    <n v="0"/>
    <n v="0"/>
    <n v="0"/>
    <n v="0"/>
    <n v="0"/>
    <n v="0"/>
    <n v="0"/>
    <n v="0"/>
    <n v="0"/>
    <n v="0"/>
    <n v="0"/>
    <n v="0"/>
    <n v="0"/>
    <n v="0"/>
    <n v="0"/>
    <n v="0"/>
    <m/>
    <s v="NO"/>
    <n v="1"/>
    <n v="809447.45"/>
    <n v="0"/>
    <n v="809447.45"/>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0"/>
    <n v="0"/>
    <n v="0"/>
  </r>
  <r>
    <s v="132001027"/>
    <s v="DIR PLANIFICACION INVERSION"/>
    <s v="Asignación esigef para financiar actividades priorizadas  (Mantenimientos REF 006)"/>
    <n v="9999"/>
    <x v="6"/>
    <s v="000"/>
    <x v="0"/>
    <x v="58"/>
    <x v="0"/>
    <x v="0"/>
    <s v="0000"/>
    <s v="0000"/>
    <s v="GARANTIA DE LA CALIDAD DE LOS SERVICIOS DE SALUD"/>
    <s v="SIN PROYECTO"/>
    <s v="MANTENIMIENTO PREVENTIVO Y CORRECTIVO SANITARIO"/>
    <s v="HERRAMIENTAS Y EQUIPOS MENORES"/>
    <s v="RECURSOS FISCALES"/>
    <s v="SIN ORGANISMO"/>
    <s v="SIN CORRELATIVO"/>
    <s v="NO APLICA"/>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165549.01"/>
    <n v="0"/>
    <n v="165549.01"/>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0"/>
    <n v="0"/>
    <n v="0"/>
  </r>
  <r>
    <s v="132001028"/>
    <s v="DIR PLANIFICACION INVERSION"/>
    <s v="ESTRATEGIA FOR "/>
    <n v="9999"/>
    <x v="0"/>
    <s v="000"/>
    <x v="0"/>
    <x v="44"/>
    <x v="0"/>
    <x v="0"/>
    <s v="0000"/>
    <s v="0000"/>
    <s v="PROVISION Y PRESTACION DE SERVICIOS DE SALUD"/>
    <s v="SIN PROYECTO"/>
    <s v="PRESTACIONES DE SALUD A LA POBLACION"/>
    <s v="INSUMOS PARA MEDICINA ALTERNATIVA"/>
    <s v="RECURSOS FISCALES"/>
    <s v="SIN ORGANISMO"/>
    <s v="SIN CORRELATIVO"/>
    <s v="FOR"/>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2"/>
    <s v="NA"/>
    <s v="NA"/>
    <s v="NO"/>
    <n v="0"/>
    <n v="0"/>
    <n v="0"/>
    <n v="0"/>
    <n v="0"/>
    <n v="0"/>
    <n v="0"/>
    <n v="0"/>
    <n v="0"/>
    <n v="0"/>
    <n v="0"/>
    <n v="0"/>
    <n v="0"/>
    <n v="0"/>
    <n v="0"/>
    <n v="0"/>
    <n v="0"/>
    <n v="0"/>
    <n v="0"/>
    <n v="0"/>
    <n v="0"/>
    <n v="0"/>
    <n v="0"/>
    <n v="0"/>
    <n v="0"/>
    <n v="0"/>
    <n v="0"/>
    <n v="0"/>
    <n v="0"/>
    <n v="0"/>
    <n v="0"/>
    <n v="0"/>
    <n v="0"/>
    <n v="0"/>
    <n v="0"/>
    <n v="0"/>
    <n v="0"/>
    <n v="0"/>
    <n v="0"/>
    <m/>
    <s v="NO"/>
    <n v="1"/>
    <n v="35672133.950000003"/>
    <n v="0"/>
    <n v="35672133.950000003"/>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MEDICAMENTOS Y DISPOSITIVOS MÉDIC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n v="0"/>
    <n v="0"/>
    <n v="0"/>
  </r>
  <r>
    <s v="132001029"/>
    <s v="DIR PLANIFICACION INVERSION"/>
    <s v="DEVOLUCION DE RECURSOS DE LA DNA para financiar prioridades del MSP"/>
    <n v="9999"/>
    <x v="1"/>
    <s v="000"/>
    <x v="0"/>
    <x v="59"/>
    <x v="3"/>
    <x v="3"/>
    <s v="0000"/>
    <s v="0000"/>
    <s v="ADMINISTRACION CENTRAL"/>
    <s v="SIN PROYECTO"/>
    <s v="GASTO OPERATIVO DE PROCESOS ADJETIVOS"/>
    <s v="AGUA POTABLE"/>
    <s v="RECURSOS FISCALES GENERADOS POR LAS INSTITUCIONES"/>
    <s v="SIN ORGANISMO"/>
    <s v="SIN CORRELATIVO"/>
    <s v="FOR"/>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92986"/>
    <n v="0"/>
    <n v="0"/>
    <n v="0"/>
    <n v="92986"/>
    <n v="0"/>
    <n v="92986"/>
    <n v="0"/>
    <n v="0"/>
    <n v="0"/>
    <m/>
    <n v="0"/>
    <n v="0"/>
    <n v="0"/>
    <n v="0"/>
    <n v="0"/>
    <n v="0"/>
    <n v="0"/>
    <n v="0"/>
    <n v="0"/>
    <n v="0"/>
    <n v="0"/>
    <n v="0"/>
    <n v="0"/>
    <n v="0"/>
    <n v="0"/>
    <n v="0"/>
    <n v="0"/>
    <n v="0"/>
    <n v="0"/>
    <n v="0"/>
    <n v="0"/>
    <n v="0"/>
    <n v="0"/>
    <n v="0"/>
    <n v="0"/>
    <n v="0"/>
    <n v="0"/>
    <n v="0"/>
    <n v="0"/>
    <n v="92986"/>
    <n v="0"/>
    <n v="92986"/>
    <n v="92986"/>
    <n v="0"/>
    <n v="92986"/>
    <s v="SI"/>
    <s v="VALIDADO"/>
    <n v="0"/>
    <n v="92986"/>
    <s v="COORDINACION GENERAL "/>
    <s v="COOR PLANIFICACION GEST ESTRAT"/>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92986"/>
    <n v="0"/>
    <n v="0"/>
    <n v="0"/>
    <s v="53"/>
    <m/>
    <m/>
    <m/>
    <n v="0"/>
    <n v="0"/>
    <n v="0"/>
    <n v="0"/>
    <n v="0"/>
    <n v="0"/>
    <n v="0"/>
    <n v="0"/>
    <n v="0"/>
    <m/>
    <m/>
    <s v="OK"/>
    <s v="OK"/>
    <n v="0"/>
    <s v=""/>
    <n v="0"/>
    <n v="0"/>
    <n v="92986"/>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1030"/>
    <s v="DIR PLANIFICACION INVERSION"/>
    <s v="DEVOLUCION DE RECURSOS DE LA DNA para financiar prioridades del MSP"/>
    <n v="9999"/>
    <x v="1"/>
    <s v="000"/>
    <x v="0"/>
    <x v="4"/>
    <x v="0"/>
    <x v="0"/>
    <s v="0000"/>
    <s v="0000"/>
    <s v="ADMINISTRACION CENTRAL"/>
    <s v="SIN PROYECTO"/>
    <s v="GASTO OPERATIVO DE PROCESOS ADJETIVOS"/>
    <s v="TELECOMUNICACIONES"/>
    <s v="RECURSOS FISCALES"/>
    <s v="SIN ORGANISMO"/>
    <s v="SIN CORRELATIVO"/>
    <s v="FOR"/>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317.56"/>
    <n v="0"/>
    <n v="317.56"/>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1031"/>
    <s v="DIR PLANIFICACION INVERSION"/>
    <s v="DEVOLUCION DE RECURSOS DE LA DNA para financiar prioridades del MSP"/>
    <n v="9999"/>
    <x v="1"/>
    <s v="000"/>
    <x v="0"/>
    <x v="60"/>
    <x v="0"/>
    <x v="0"/>
    <s v="0000"/>
    <s v="0000"/>
    <s v="ADMINISTRACION CENTRAL"/>
    <s v="SIN PROYECTO"/>
    <s v="GASTO OPERATIVO DE PROCESOS ADJETIVOS"/>
    <s v="TRANSPORTE DE PERSONAL"/>
    <s v="RECURSOS FISCALES"/>
    <s v="SIN ORGANISMO"/>
    <s v="SIN CORRELATIVO"/>
    <s v="FOR"/>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48033.819999999949"/>
    <n v="0"/>
    <n v="48033.82"/>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1032"/>
    <s v="DIR PLANIFICACION INVERSION"/>
    <s v="DEVOLUCION DE RECURSOS DE LA DNA para financiar prioridades del MSP"/>
    <n v="9999"/>
    <x v="1"/>
    <s v="000"/>
    <x v="0"/>
    <x v="53"/>
    <x v="0"/>
    <x v="0"/>
    <s v="0000"/>
    <s v="0000"/>
    <s v="ADMINISTRACION CENTRAL"/>
    <s v="SIN PROYECTO"/>
    <s v="GASTO OPERATIVO DE PROCESOS ADJETIVOS"/>
    <s v="ALMACENAMIENTO EMBALAJE DESEMBALAJE ENVASE DESENVA"/>
    <s v="RECURSOS FISCALES"/>
    <s v="SIN ORGANISMO"/>
    <s v="SIN CORRELATIVO"/>
    <s v="FOR"/>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1728.25"/>
    <n v="0"/>
    <n v="1728.25"/>
    <n v="0"/>
    <n v="0"/>
    <n v="0"/>
    <n v="0"/>
    <n v="0"/>
    <n v="0"/>
    <n v="0"/>
    <n v="0"/>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1033"/>
    <s v="DIR PLANIFICACION INVERSION"/>
    <s v="DEVOLUCION DE RECURSOS DE LA DNA para financiar prioridades del MSP"/>
    <n v="9999"/>
    <x v="1"/>
    <s v="000"/>
    <x v="0"/>
    <x v="8"/>
    <x v="0"/>
    <x v="0"/>
    <s v="0000"/>
    <s v="0000"/>
    <s v="ADMINISTRACION CENTRAL"/>
    <s v="SIN PROYECTO"/>
    <s v="GASTO OPERATIVO DE PROCESOS ADJETIVOS"/>
    <s v="EDICIÓN IMPRESIÓN REPRODUCCIÓN PUBLICACIONES SUSCR"/>
    <s v="RECURSOS FISCALES"/>
    <s v="SIN ORGANISMO"/>
    <s v="SIN CORRELATIVO"/>
    <s v="FOR"/>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1120"/>
    <n v="0"/>
    <n v="1120"/>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1034"/>
    <s v="DIR PLANIFICACION INVERSION"/>
    <s v="DEVOLUCION DE RECURSOS DE LA DNA para financiar prioridades del MSP"/>
    <n v="9999"/>
    <x v="1"/>
    <s v="000"/>
    <x v="0"/>
    <x v="45"/>
    <x v="0"/>
    <x v="0"/>
    <s v="0000"/>
    <s v="0000"/>
    <s v="ADMINISTRACION CENTRAL"/>
    <s v="SIN PROYECTO"/>
    <s v="GASTO OPERATIVO DE PROCESOS ADJETIVOS"/>
    <s v="SERVICIO DE SEGURIDAD Y VIGILANCIA"/>
    <s v="RECURSOS FISCALES"/>
    <s v="SIN ORGANISMO"/>
    <s v="SIN CORRELATIVO"/>
    <s v="FOR"/>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399.3"/>
    <n v="0"/>
    <n v="399.3"/>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1035"/>
    <s v="DIR PLANIFICACION INVERSION"/>
    <s v="DEVOLUCION DE RECURSOS DE LA DNA para financiar prioridades del MSP"/>
    <n v="9999"/>
    <x v="1"/>
    <s v="000"/>
    <x v="0"/>
    <x v="47"/>
    <x v="0"/>
    <x v="0"/>
    <s v="0000"/>
    <s v="0000"/>
    <s v="ADMINISTRACION CENTRAL"/>
    <s v="SIN PROYECTO"/>
    <s v="GASTO OPERATIVO DE PROCESOS ADJETIVOS"/>
    <s v="SERVICIOS DE ASEO LAVADO DE VESTIMENTA DE TRABAJO"/>
    <s v="RECURSOS FISCALES"/>
    <s v="SIN ORGANISMO"/>
    <s v="SIN CORRELATIVO"/>
    <s v="FOR"/>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3638.5800000000004"/>
    <n v="0"/>
    <n v="3638.58"/>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1036"/>
    <s v="DIR PLANIFICACION INVERSION"/>
    <s v="DEVOLUCION DE RECURSOS DE LA DNA para financiar prioridades del MSP"/>
    <n v="9999"/>
    <x v="1"/>
    <s v="000"/>
    <x v="0"/>
    <x v="61"/>
    <x v="0"/>
    <x v="0"/>
    <s v="0000"/>
    <s v="0000"/>
    <s v="ADMINISTRACION CENTRAL"/>
    <s v="SIN PROYECTO"/>
    <s v="GASTO OPERATIVO DE PROCESOS ADJETIVOS"/>
    <s v="SERVICIOS DE IDENTIFICACION MARCACION AUTENTIFICAC"/>
    <s v="RECURSOS FISCALES"/>
    <s v="SIN ORGANISMO"/>
    <s v="SIN CORRELATIVO"/>
    <s v="FOR"/>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35471.5"/>
    <n v="0"/>
    <n v="35471.5"/>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1037"/>
    <s v="DIR PLANIFICACION INVERSION"/>
    <s v="DEVOLUCION DE RECURSOS DE LA DNA para financiar prioridades del MSP"/>
    <n v="9999"/>
    <x v="1"/>
    <s v="000"/>
    <x v="0"/>
    <x v="21"/>
    <x v="0"/>
    <x v="0"/>
    <s v="0000"/>
    <s v="0000"/>
    <s v="ADMINISTRACION CENTRAL"/>
    <s v="SIN PROYECTO"/>
    <s v="GASTO OPERATIVO DE PROCESOS ADJETIVOS"/>
    <s v="PASAJES AL INTERIOR"/>
    <s v="RECURSOS FISCALES"/>
    <s v="SIN ORGANISMO"/>
    <s v="SIN CORRELATIVO"/>
    <s v="FOR"/>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112478.28"/>
    <n v="0"/>
    <n v="112478.28"/>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1038"/>
    <s v="DIR PLANIFICACION INVERSION"/>
    <s v="DEVOLUCION DE RECURSOS DE LA DNA para financiar prioridades del MSP"/>
    <n v="9999"/>
    <x v="1"/>
    <s v="000"/>
    <x v="0"/>
    <x v="35"/>
    <x v="0"/>
    <x v="0"/>
    <s v="0000"/>
    <s v="0000"/>
    <s v="ADMINISTRACION CENTRAL"/>
    <s v="SIN PROYECTO"/>
    <s v="GASTO OPERATIVO DE PROCESOS ADJETIVOS"/>
    <s v="PASAJES AL EXTERIOR"/>
    <s v="RECURSOS FISCALES"/>
    <s v="SIN ORGANISMO"/>
    <s v="SIN CORRELATIVO"/>
    <s v="FOR"/>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84745.600000000006"/>
    <n v="0"/>
    <n v="84745.600000000006"/>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1039"/>
    <s v="DIR PLANIFICACION INVERSION"/>
    <s v="DEVOLUCION DE RECURSOS DE LA DNA para financiar prioridades del MSP"/>
    <n v="9999"/>
    <x v="1"/>
    <s v="000"/>
    <x v="0"/>
    <x v="62"/>
    <x v="0"/>
    <x v="0"/>
    <s v="0000"/>
    <s v="0000"/>
    <s v="ADMINISTRACION CENTRAL"/>
    <s v="SIN PROYECTO"/>
    <s v="GASTO OPERATIVO DE PROCESOS ADJETIVOS"/>
    <s v="VEHICULOS (SERVICIO PARA MANTENIMIENTO Y REPARACIO"/>
    <s v="RECURSOS FISCALES"/>
    <s v="SIN ORGANISMO"/>
    <s v="SIN CORRELATIVO"/>
    <s v="FOR"/>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26636.949999999997"/>
    <n v="0"/>
    <n v="26636.949999999997"/>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1040"/>
    <s v="DIR PLANIFICACION INVERSION"/>
    <s v="DEVOLUCION DE RECURSOS DE LA DNA para financiar prioridades del MSP"/>
    <n v="9999"/>
    <x v="1"/>
    <s v="000"/>
    <x v="0"/>
    <x v="63"/>
    <x v="0"/>
    <x v="0"/>
    <s v="0000"/>
    <s v="0000"/>
    <s v="ADMINISTRACION CENTRAL"/>
    <s v="SIN PROYECTO"/>
    <s v="GASTO OPERATIVO DE PROCESOS ADJETIVOS"/>
    <s v="ALIMENTOS Y BEBIDAS"/>
    <s v="RECURSOS FISCALES"/>
    <s v="SIN ORGANISMO"/>
    <s v="SIN CORRELATIVO"/>
    <s v="FOR"/>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2"/>
    <s v="NA"/>
    <s v="NA"/>
    <s v="NO"/>
    <n v="0"/>
    <n v="0"/>
    <n v="0"/>
    <n v="0"/>
    <n v="0"/>
    <n v="0"/>
    <n v="0"/>
    <n v="0"/>
    <n v="0"/>
    <n v="0"/>
    <n v="0"/>
    <n v="0"/>
    <n v="0"/>
    <n v="0"/>
    <n v="0"/>
    <n v="0"/>
    <n v="0"/>
    <n v="0"/>
    <n v="0"/>
    <n v="0"/>
    <n v="0"/>
    <n v="0"/>
    <n v="0"/>
    <n v="0"/>
    <n v="0"/>
    <n v="0"/>
    <n v="0"/>
    <n v="0"/>
    <n v="0"/>
    <n v="0"/>
    <n v="0"/>
    <n v="0"/>
    <n v="0"/>
    <n v="0"/>
    <n v="0"/>
    <n v="0"/>
    <n v="0"/>
    <n v="0"/>
    <n v="0"/>
    <m/>
    <s v="NO"/>
    <n v="1"/>
    <n v="677.6"/>
    <n v="0"/>
    <n v="677.6"/>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1041"/>
    <s v="DIR PLANIFICACION INVERSION"/>
    <s v="DEVOLUCION DE RECURSOS DE LA DNA para financiar prioridades del MSP"/>
    <n v="9999"/>
    <x v="1"/>
    <s v="000"/>
    <x v="0"/>
    <x v="64"/>
    <x v="0"/>
    <x v="0"/>
    <s v="0000"/>
    <s v="0000"/>
    <s v="ADMINISTRACION CENTRAL"/>
    <s v="SIN PROYECTO"/>
    <s v="GASTO OPERATIVO DE PROCESOS ADJETIVOS"/>
    <s v="VESTUARIO LENCERÍA PRENDAS DE PROTECCIÓN Y ACCESOR"/>
    <s v="RECURSOS FISCALES"/>
    <s v="SIN ORGANISMO"/>
    <s v="SIN CORRELATIVO"/>
    <s v="FOR"/>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2"/>
    <s v="NA"/>
    <s v="NA"/>
    <s v="NO"/>
    <n v="0"/>
    <n v="0"/>
    <n v="0"/>
    <n v="0"/>
    <n v="0"/>
    <n v="0"/>
    <n v="0"/>
    <n v="0"/>
    <n v="0"/>
    <n v="0"/>
    <n v="0"/>
    <n v="0"/>
    <n v="0"/>
    <n v="0"/>
    <n v="0"/>
    <n v="0"/>
    <n v="0"/>
    <n v="0"/>
    <n v="0"/>
    <n v="0"/>
    <n v="0"/>
    <n v="0"/>
    <n v="0"/>
    <n v="0"/>
    <n v="0"/>
    <n v="0"/>
    <n v="0"/>
    <n v="0"/>
    <n v="0"/>
    <n v="0"/>
    <n v="0"/>
    <n v="0"/>
    <n v="0"/>
    <n v="0"/>
    <n v="0"/>
    <n v="0"/>
    <n v="0"/>
    <n v="0"/>
    <n v="0"/>
    <m/>
    <s v="NO"/>
    <n v="1"/>
    <n v="12500"/>
    <n v="0"/>
    <n v="12500"/>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1042"/>
    <s v="DIR PLANIFICACION INVERSION"/>
    <s v="DEVOLUCION DE RECURSOS DE LA DNA para financiar prioridades del MSP"/>
    <n v="9999"/>
    <x v="1"/>
    <s v="000"/>
    <x v="0"/>
    <x v="65"/>
    <x v="0"/>
    <x v="0"/>
    <s v="0000"/>
    <s v="0000"/>
    <s v="ADMINISTRACION CENTRAL"/>
    <s v="SIN PROYECTO"/>
    <s v="GASTO OPERATIVO DE PROCESOS ADJETIVOS"/>
    <s v="MATERIALES DE ASEO"/>
    <s v="RECURSOS FISCALES"/>
    <s v="SIN ORGANISMO"/>
    <s v="SIN CORRELATIVO"/>
    <s v="FOR"/>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2"/>
    <s v="NA"/>
    <s v="NA"/>
    <s v="NO"/>
    <n v="0"/>
    <n v="0"/>
    <n v="0"/>
    <n v="0"/>
    <n v="0"/>
    <n v="0"/>
    <n v="0"/>
    <n v="0"/>
    <n v="0"/>
    <n v="0"/>
    <n v="0"/>
    <n v="0"/>
    <n v="0"/>
    <n v="0"/>
    <n v="0"/>
    <n v="0"/>
    <n v="0"/>
    <n v="0"/>
    <n v="0"/>
    <n v="0"/>
    <n v="0"/>
    <n v="0"/>
    <n v="0"/>
    <n v="0"/>
    <n v="0"/>
    <n v="0"/>
    <n v="0"/>
    <n v="0"/>
    <n v="0"/>
    <n v="0"/>
    <n v="0"/>
    <n v="0"/>
    <n v="0"/>
    <n v="0"/>
    <n v="0"/>
    <n v="0"/>
    <n v="0"/>
    <n v="0"/>
    <n v="0"/>
    <m/>
    <s v="NO"/>
    <n v="1"/>
    <n v="2028.71"/>
    <n v="0"/>
    <n v="2028.71"/>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1043"/>
    <s v="DIR PLANIFICACION INVERSION"/>
    <s v="DEVOLUCION DE RECURSOS DE LA DNA para financiar prioridades del MSP"/>
    <n v="9999"/>
    <x v="1"/>
    <s v="000"/>
    <x v="0"/>
    <x v="66"/>
    <x v="0"/>
    <x v="0"/>
    <s v="0000"/>
    <s v="0000"/>
    <s v="ADMINISTRACION CENTRAL"/>
    <s v="SIN PROYECTO"/>
    <s v="GASTO OPERATIVO DE PROCESOS ADJETIVOS"/>
    <s v="FONDOS DE REPOSICION CAJAS CHICAS"/>
    <s v="RECURSOS FISCALES"/>
    <s v="SIN ORGANISMO"/>
    <s v="SIN CORRELATIVO"/>
    <s v="FOR"/>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COLOCAR"/>
    <s v="NA"/>
    <s v="NA"/>
    <s v="NO"/>
    <n v="0"/>
    <n v="0"/>
    <n v="0"/>
    <n v="0"/>
    <n v="0"/>
    <n v="0"/>
    <n v="0"/>
    <n v="0"/>
    <n v="0"/>
    <n v="0"/>
    <n v="0"/>
    <n v="0"/>
    <n v="0"/>
    <n v="0"/>
    <n v="0"/>
    <n v="0"/>
    <n v="0"/>
    <n v="0"/>
    <n v="0"/>
    <n v="0"/>
    <n v="0"/>
    <n v="0"/>
    <n v="0"/>
    <n v="0"/>
    <n v="0"/>
    <n v="0"/>
    <n v="0"/>
    <n v="0"/>
    <n v="0"/>
    <n v="0"/>
    <n v="0"/>
    <n v="0"/>
    <n v="0"/>
    <n v="0"/>
    <n v="0"/>
    <n v="0"/>
    <n v="0"/>
    <n v="0"/>
    <n v="0"/>
    <m/>
    <s v="NO"/>
    <n v="1"/>
    <n v="800"/>
    <n v="0"/>
    <n v="800"/>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1044"/>
    <s v="DIR PLANIFICACION INVERSION"/>
    <s v="DEVOLUCION DE RECURSOS DE LA DNA para financiar prioridades del MSP"/>
    <n v="9999"/>
    <x v="1"/>
    <s v="000"/>
    <x v="0"/>
    <x v="43"/>
    <x v="0"/>
    <x v="0"/>
    <s v="0000"/>
    <s v="0000"/>
    <s v="ADMINISTRACION CENTRAL"/>
    <s v="SIN PROYECTO"/>
    <s v="GASTO OPERATIVO DE PROCESOS ADJETIVOS"/>
    <s v="TASAS GENERALES IMPUESTOS PERMISOS LICENCIAS Y PAT"/>
    <s v="RECURSOS FISCALES"/>
    <s v="SIN ORGANISMO"/>
    <s v="SIN CORRELATIVO"/>
    <s v="FOR"/>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7145.119999999999"/>
    <n v="0"/>
    <n v="7145.12"/>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7"/>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1045"/>
    <s v="DIR PLANIFICACION INVERSION"/>
    <s v="DEVOLUCION DE RECURSOS DE LA DNA para financiar prioridades del MSP"/>
    <n v="9999"/>
    <x v="1"/>
    <s v="000"/>
    <x v="0"/>
    <x v="67"/>
    <x v="0"/>
    <x v="0"/>
    <s v="0000"/>
    <s v="0000"/>
    <s v="ADMINISTRACION CENTRAL"/>
    <s v="SIN PROYECTO"/>
    <s v="GASTO OPERATIVO DE PROCESOS ADJETIVOS"/>
    <s v="SEGUROS"/>
    <s v="RECURSOS FISCALES"/>
    <s v="SIN ORGANISMO"/>
    <s v="SIN CORRELATIVO"/>
    <s v="FOR"/>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112843.19"/>
    <n v="0"/>
    <n v="112843.19"/>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SEGUR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7"/>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1046"/>
    <s v="DIR PLANIFICACION INVERSION"/>
    <s v="DEVOLUCION DE RECURSOS DE LA DNA para financiar prioridades del MSP"/>
    <n v="9999"/>
    <x v="1"/>
    <s v="000"/>
    <x v="0"/>
    <x v="12"/>
    <x v="0"/>
    <x v="0"/>
    <s v="0000"/>
    <s v="0000"/>
    <s v="ADMINISTRACION CENTRAL"/>
    <s v="SIN PROYECTO"/>
    <s v="GASTO OPERATIVO DE PROCESOS ADJETIVOS"/>
    <s v="OBLIGACIONES DE EJERCICIOS ANTERIORES POR EGRESOS"/>
    <s v="RECURSOS FISCALES"/>
    <s v="SIN ORGANISMO"/>
    <s v="SIN CORRELATIVO"/>
    <s v="NO APLICA"/>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5069.3700000000044"/>
    <n v="0"/>
    <n v="5069.37"/>
    <n v="0"/>
    <n v="0"/>
    <n v="0"/>
    <n v="0"/>
    <n v="0"/>
    <n v="0"/>
    <n v="0"/>
    <m/>
    <n v="0"/>
    <n v="0"/>
    <n v="0"/>
    <n v="0"/>
    <n v="0"/>
    <n v="0"/>
    <n v="0"/>
    <n v="0"/>
    <n v="0"/>
    <n v="0"/>
    <n v="0"/>
    <n v="0"/>
    <n v="0"/>
    <n v="0"/>
    <n v="0"/>
    <n v="0"/>
    <n v="0"/>
    <n v="0"/>
    <n v="0"/>
    <n v="0"/>
    <n v="0"/>
    <n v="0"/>
    <n v="0"/>
    <n v="0"/>
    <n v="0"/>
    <n v="0"/>
    <n v="0"/>
    <n v="0"/>
    <n v="0"/>
    <m/>
    <n v="0"/>
    <n v="0"/>
    <n v="0"/>
    <n v="0"/>
    <n v="0"/>
    <s v="NO"/>
    <s v="VALIDADO"/>
    <n v="0"/>
    <n v="0"/>
    <s v="COORDINACION GENERAL "/>
    <s v="COOR PLANIFICACION GEST ESTRAT"/>
    <s v="PLANTA CENTRAL"/>
    <s v="PICHINCHA"/>
    <s v="QUITO"/>
    <s v="PASIVO AÑOS ANTERIORE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99"/>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1047"/>
    <s v="DIR PLANIFICACION INVERSION"/>
    <s v="DEVOLUCION DE RECURSOS DE LA DNES para financiar prioridades del MSP"/>
    <n v="9999"/>
    <x v="6"/>
    <s v="000"/>
    <x v="3"/>
    <x v="0"/>
    <x v="0"/>
    <x v="0"/>
    <s v="0000"/>
    <s v="0000"/>
    <s v="GARANTIA DE LA CALIDAD DE LOS SERVICIOS DE SALUD"/>
    <s v="SIN PROYECTO"/>
    <s v="GASTO OPERATIVO DE GARANTIA DE LA CALIDAD"/>
    <s v="VIATICOS Y SUBSISTENCIAS EN EL INTERIOR"/>
    <s v="RECURSOS FISCALES"/>
    <s v="SIN ORGANISMO"/>
    <s v="SIN CORRELATIVO"/>
    <s v="FOR"/>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28203.37"/>
    <n v="0"/>
    <n v="28203.37"/>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GASTOS OPERATIVOS"/>
    <s v="0"/>
    <s v="CAL"/>
    <s v="CORRIENTE"/>
    <s v="57000002"/>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0"/>
    <n v="0"/>
    <n v="0"/>
  </r>
  <r>
    <s v="132001048"/>
    <s v="DIR PLANIFICACION INVERSION"/>
    <s v="DEVOLUCION DE RECURSOS DE LA DNES para financiar prioridades del MSP"/>
    <n v="9999"/>
    <x v="6"/>
    <s v="000"/>
    <x v="3"/>
    <x v="12"/>
    <x v="0"/>
    <x v="0"/>
    <s v="0000"/>
    <s v="0000"/>
    <s v="GARANTIA DE LA CALIDAD DE LOS SERVICIOS DE SALUD"/>
    <s v="SIN PROYECTO"/>
    <s v="GASTO OPERATIVO DE GARANTIA DE LA CALIDAD"/>
    <s v="OBLIGACIONES DE EJERCICIOS ANTERIORES POR EGRESOS"/>
    <s v="RECURSOS FISCALES"/>
    <s v="SIN ORGANISMO"/>
    <s v="SIN CORRELATIVO"/>
    <s v="NO APLICA"/>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48.65"/>
    <n v="0"/>
    <n v="48.65"/>
    <n v="0"/>
    <n v="0"/>
    <n v="0"/>
    <n v="0"/>
    <n v="0"/>
    <n v="0"/>
    <n v="0"/>
    <m/>
    <n v="0"/>
    <n v="0"/>
    <n v="0"/>
    <n v="0"/>
    <n v="0"/>
    <n v="0"/>
    <n v="0"/>
    <n v="0"/>
    <n v="0"/>
    <n v="0"/>
    <n v="0"/>
    <n v="0"/>
    <n v="0"/>
    <n v="0"/>
    <n v="0"/>
    <n v="0"/>
    <n v="0"/>
    <n v="0"/>
    <n v="0"/>
    <n v="0"/>
    <n v="0"/>
    <n v="0"/>
    <n v="0"/>
    <n v="0"/>
    <n v="0"/>
    <n v="0"/>
    <n v="0"/>
    <n v="0"/>
    <n v="0"/>
    <m/>
    <n v="0"/>
    <n v="0"/>
    <n v="0"/>
    <n v="0"/>
    <n v="0"/>
    <s v="NO"/>
    <s v="VALIDADO"/>
    <n v="0"/>
    <n v="0"/>
    <s v="COORDINACION GENERAL "/>
    <s v="COOR PLANIFICACION GEST ESTRAT"/>
    <s v="PLANTA CENTRAL"/>
    <s v="PICHINCHA"/>
    <s v="QUITO"/>
    <s v="PASIVO AÑOS ANTERIORES"/>
    <s v="0"/>
    <s v="CAL"/>
    <s v="CORRIENTE"/>
    <s v="57000002"/>
    <m/>
    <s v="6. Garantizar el  derecho a la salud integral, gratuita y de calidad"/>
    <s v="OE4 Incrementar la calidad en la prestación de los servicios de salud"/>
    <s v="OE_4"/>
    <m/>
    <n v="0"/>
    <n v="0"/>
    <n v="0"/>
    <n v="0"/>
    <n v="0"/>
    <s v="99"/>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0"/>
    <n v="0"/>
    <n v="0"/>
  </r>
  <r>
    <s v="132001049"/>
    <s v="DIR PLANIFICACION INVERSION"/>
    <s v="DEVOLUCION DE RECURSOS DE LA DNES para financiar prioridades del MSP"/>
    <n v="9999"/>
    <x v="6"/>
    <s v="000"/>
    <x v="3"/>
    <x v="21"/>
    <x v="0"/>
    <x v="0"/>
    <s v="0000"/>
    <s v="0000"/>
    <s v="GARANTIA DE LA CALIDAD DE LOS SERVICIOS DE SALUD"/>
    <s v="SIN PROYECTO"/>
    <s v="GASTO OPERATIVO DE GARANTIA DE LA CALIDAD"/>
    <s v="PASAJES AL INTERIOR"/>
    <s v="RECURSOS FISCALES"/>
    <s v="SIN ORGANISMO"/>
    <s v="SIN CORRELATIVO"/>
    <s v="FOR"/>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1200"/>
    <n v="0"/>
    <n v="1200"/>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GASTOS OPERATIVOS"/>
    <s v="0"/>
    <s v="CAL"/>
    <s v="CORRIENTE"/>
    <s v="57000002"/>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0"/>
    <n v="0"/>
    <n v="0"/>
  </r>
  <r>
    <s v="132001050"/>
    <s v="DIR PLANIFICACION INVERSION"/>
    <s v="DEVOLUCION DE RECURSOS DE LA DNES para financiar prioridades del MSP"/>
    <n v="9999"/>
    <x v="6"/>
    <s v="000"/>
    <x v="3"/>
    <x v="2"/>
    <x v="0"/>
    <x v="0"/>
    <s v="0000"/>
    <s v="0000"/>
    <s v="GARANTIA DE LA CALIDAD DE LOS SERVICIOS DE SALUD"/>
    <s v="SIN PROYECTO"/>
    <s v="GASTO OPERATIVO DE GARANTIA DE LA CALIDAD"/>
    <s v="EDIFICIOS LOCALES RESIDENCIAS PARQUEADEROS CASILLE"/>
    <s v="RECURSOS FISCALES"/>
    <s v="SIN ORGANISMO"/>
    <s v="SIN CORRELATIVO"/>
    <s v="FOR"/>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300"/>
    <n v="0"/>
    <n v="300"/>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GASTOS OPERATIVOS"/>
    <s v="0"/>
    <s v="CAL"/>
    <s v="CORRIENTE"/>
    <s v="57000002"/>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0"/>
    <n v="0"/>
    <n v="0"/>
  </r>
  <r>
    <s v="132001051"/>
    <s v="DIR PLANIFICACION INVERSION"/>
    <s v="DEVOLUCION DE RECURSOS DE LA DNAS PUESTOS A DISPONIBILIDAD"/>
    <n v="9999"/>
    <x v="2"/>
    <s v="000"/>
    <x v="3"/>
    <x v="22"/>
    <x v="0"/>
    <x v="0"/>
    <s v="0000"/>
    <s v="0000"/>
    <s v="PREVENCION Y PROMOCION DE LA SALUD"/>
    <s v="SIN PROYECTO"/>
    <s v="IMPLEMENTACION DE ESTRATEGIAS EDUCOMUNICACIONALES DE PROMOCION Y PREVENCION INTEGRAL DE SALUD EN DIFERENTES AMBITOS"/>
    <s v="INVESTIGACIONES PROFESIONALES Y ANALISIS DE LABORA"/>
    <s v="RECURSOS FISCALES"/>
    <s v="SIN ORGANISMO"/>
    <s v="SIN CORRELATIVO"/>
    <s v="FOR"/>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a._x0009_Disponer y validar, en función de las prioridades estratégicas del sector salud, la formulación de proyectos de políticas públicas, insumos para proyectos de leyes, reglamentos, planes, programas y otros instrumentos técnicos y legales relacionados con la promoción de la salud e igualdad;"/>
    <s v="NUEVA"/>
    <m/>
    <s v="OTRO"/>
    <s v="NA"/>
    <s v="06"/>
    <s v="NA"/>
    <s v="NA"/>
    <s v="NO"/>
    <n v="0"/>
    <n v="0"/>
    <n v="0"/>
    <n v="0"/>
    <n v="0"/>
    <n v="0"/>
    <n v="0"/>
    <n v="0"/>
    <n v="0"/>
    <n v="0"/>
    <n v="0"/>
    <n v="0"/>
    <n v="0"/>
    <n v="0"/>
    <n v="0"/>
    <n v="0"/>
    <n v="0"/>
    <n v="0"/>
    <n v="0"/>
    <n v="0"/>
    <n v="0"/>
    <n v="0"/>
    <n v="0"/>
    <n v="0"/>
    <n v="0"/>
    <n v="0"/>
    <n v="0"/>
    <n v="0"/>
    <n v="0"/>
    <n v="0"/>
    <n v="0"/>
    <n v="0"/>
    <n v="0"/>
    <n v="0"/>
    <n v="0"/>
    <n v="0"/>
    <n v="0"/>
    <n v="0"/>
    <n v="0"/>
    <m/>
    <s v="NO"/>
    <n v="1"/>
    <n v="50000"/>
    <n v="0"/>
    <n v="50000"/>
    <n v="0"/>
    <n v="0"/>
    <n v="0"/>
    <n v="0"/>
    <n v="0"/>
    <n v="0"/>
    <n v="0"/>
    <m/>
    <n v="0"/>
    <n v="0"/>
    <n v="0"/>
    <n v="0"/>
    <n v="0"/>
    <n v="0"/>
    <n v="0"/>
    <n v="0"/>
    <n v="0"/>
    <n v="0"/>
    <n v="0"/>
    <n v="0"/>
    <n v="0"/>
    <n v="0"/>
    <n v="0"/>
    <n v="0"/>
    <n v="0"/>
    <n v="0"/>
    <n v="0"/>
    <n v="0"/>
    <n v="0"/>
    <n v="0"/>
    <n v="0"/>
    <n v="0"/>
    <n v="0"/>
    <n v="0"/>
    <n v="0"/>
    <n v="0"/>
    <n v="0"/>
    <n v="0"/>
    <n v="0"/>
    <n v="0"/>
    <n v="0"/>
    <n v="0"/>
    <n v="0"/>
    <s v="NO"/>
    <s v="VALIDADO"/>
    <n v="0"/>
    <n v="0"/>
    <s v="COORDINACION GENERAL "/>
    <s v="COOR PLANIFICACION GEST ESTRAT"/>
    <s v="PLANTA CENTRAL"/>
    <s v="PICHINCHA"/>
    <s v="QUITO"/>
    <s v="GASTOS OPERATIVOS"/>
    <s v="0"/>
    <s v="PROM"/>
    <s v="CORRIENTE"/>
    <s v="55000002"/>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LAS ESTRATEGIAS COMUNICACION FAVORECIENDO EL DESARROLLO DE COMPORTAMIENTOS Y ESTILOS DE VIDA SALUDABLES A TRAVES DE LOS MEDIOS DE COMUNICACION Y LA COMUNICACION INTERPERSONAL"/>
    <n v="0"/>
    <n v="0"/>
    <n v="0"/>
  </r>
  <r>
    <s v="132002001"/>
    <s v="DIR PROCESOS SERVICIOS MEJORA CONTINUA Y CAMBIO ORGANIZACIONAL"/>
    <s v="Viáticos contemplados para visitas y gestiones propios de la Dirección Nacional de Gestión de Procesos"/>
    <n v="9999"/>
    <x v="1"/>
    <s v="000"/>
    <x v="0"/>
    <x v="0"/>
    <x v="0"/>
    <x v="0"/>
    <s v="0000"/>
    <s v="0000"/>
    <s v="ADMINISTRACION CENTRAL"/>
    <s v="SIN PROYECTO"/>
    <s v="GASTO OPERATIVO DE PROCESOS ADJETIVOS"/>
    <s v="VIATICOS Y SUBSISTENCIAS EN EL INTERIOR"/>
    <s v="RECURSOS FISCALES"/>
    <s v="SIN ORGANISMO"/>
    <s v="SIN CORRELATIVO"/>
    <s v="NO APLICA"/>
    <s v="Realizar el levantamiento o diseño de nuevos de procesos y procedimientos del Ministerio de_x000a_Salud en sus niveles central, desconcentrados y adscritos"/>
    <s v="Herramientas para implementar la metodología de identificación, desarrollo y mejora_x000a_continua de procesos de la Institución"/>
    <s v="NUEVA"/>
    <m/>
    <s v="OTRO"/>
    <s v="NA"/>
    <s v="06"/>
    <s v="NA"/>
    <s v="NA"/>
    <s v="NO"/>
    <n v="0"/>
    <n v="0"/>
    <n v="0"/>
    <n v="0"/>
    <n v="0"/>
    <n v="0"/>
    <n v="0"/>
    <n v="0"/>
    <n v="0"/>
    <n v="0"/>
    <n v="0"/>
    <n v="0"/>
    <n v="0"/>
    <n v="0"/>
    <n v="0"/>
    <n v="0"/>
    <n v="0"/>
    <n v="0"/>
    <n v="0"/>
    <n v="0"/>
    <n v="0"/>
    <n v="0"/>
    <n v="0"/>
    <n v="0"/>
    <n v="0"/>
    <n v="0"/>
    <n v="0"/>
    <n v="0"/>
    <n v="0"/>
    <n v="0"/>
    <n v="0"/>
    <n v="0"/>
    <n v="0"/>
    <n v="0"/>
    <n v="0"/>
    <n v="0"/>
    <n v="0"/>
    <n v="0"/>
    <n v="0"/>
    <m/>
    <s v="NO"/>
    <n v="1"/>
    <n v="8960"/>
    <n v="0"/>
    <n v="0"/>
    <n v="0"/>
    <n v="8960"/>
    <n v="0"/>
    <n v="8960"/>
    <n v="0"/>
    <n v="0"/>
    <n v="0"/>
    <m/>
    <n v="0"/>
    <n v="0"/>
    <n v="1840"/>
    <n v="0"/>
    <n v="1840"/>
    <n v="1440"/>
    <n v="0"/>
    <n v="1440"/>
    <n v="1840"/>
    <n v="0"/>
    <n v="1840"/>
    <n v="0"/>
    <n v="0"/>
    <n v="0"/>
    <n v="0"/>
    <n v="0"/>
    <n v="0"/>
    <n v="0"/>
    <n v="0"/>
    <n v="0"/>
    <n v="0"/>
    <n v="0"/>
    <n v="0"/>
    <n v="0"/>
    <n v="0"/>
    <n v="0"/>
    <n v="0"/>
    <n v="0"/>
    <n v="0"/>
    <n v="3840"/>
    <n v="0"/>
    <n v="3840"/>
    <n v="8960"/>
    <n v="0"/>
    <n v="8960"/>
    <s v="SI"/>
    <s v="VALIDADO"/>
    <n v="0"/>
    <n v="8960"/>
    <s v="COORDINACION GENERAL "/>
    <s v="COOR PLANIFICACION GEST ESTRAT"/>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8960"/>
    <n v="0"/>
    <n v="0"/>
    <n v="0"/>
    <n v="0"/>
    <s v="53"/>
    <m/>
    <m/>
    <m/>
    <n v="2552.85"/>
    <n v="0"/>
    <n v="2552.85"/>
    <n v="6407.15"/>
    <n v="0"/>
    <n v="6407.15"/>
    <n v="6407.15"/>
    <n v="0"/>
    <n v="6407.15"/>
    <m/>
    <m/>
    <s v="OK"/>
    <s v="OK"/>
    <n v="0"/>
    <s v="ANTICIPADO"/>
    <n v="0"/>
    <n v="896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5001"/>
    <s v="DIR PROCESOS SERVICIOS MEJORA CONTINUA Y CAMBIO ORGANIZACIONAL"/>
    <s v="Viáticos contemplados para visitas y gestiones propios de la Dirección Nacional de Cambio de Cultura Organizacional"/>
    <n v="9999"/>
    <x v="1"/>
    <s v="000"/>
    <x v="0"/>
    <x v="0"/>
    <x v="0"/>
    <x v="0"/>
    <s v="0000"/>
    <s v="0000"/>
    <s v="ADMINISTRACION CENTRAL"/>
    <s v="SIN PROYECTO"/>
    <s v="GASTO OPERATIVO DE PROCESOS ADJETIVOS"/>
    <s v="VIATICOS Y SUBSISTENCIAS EN EL INTERIOR"/>
    <s v="RECURSOS FISCALES"/>
    <s v="SIN ORGANISMO"/>
    <s v="SIN CORRELATIVO"/>
    <s v="NO APLICA"/>
    <s v="C. Controlar dirigir y gestionar la implementación de modelos de gestión de la calidad, la administración por procesos y la prestación de servicios institucionales en coordinación con las áreas responsables y con base a la normativa legal vigente emitida por el organismo rector en la materia; así como también la implementación de estrategias, normativas, procedimientos, políticas, proyectos relacionados al diagnóstico y mejora continua del clima laboral y cultura organizacional a nivel central y desconcentrado."/>
    <s v="Informe de medición del clima y cultura laboral."/>
    <s v="NUEVA"/>
    <m/>
    <s v="OTRO"/>
    <s v="NA"/>
    <s v="06"/>
    <s v="NA"/>
    <s v="NA"/>
    <s v="NO"/>
    <n v="0"/>
    <n v="0"/>
    <n v="0"/>
    <n v="0"/>
    <n v="0"/>
    <n v="0"/>
    <n v="0"/>
    <n v="0"/>
    <n v="0"/>
    <n v="0"/>
    <n v="0"/>
    <n v="0"/>
    <n v="0"/>
    <n v="0"/>
    <n v="0"/>
    <n v="0"/>
    <n v="0"/>
    <n v="0"/>
    <n v="0"/>
    <n v="0"/>
    <n v="0"/>
    <n v="0"/>
    <n v="0"/>
    <n v="0"/>
    <n v="0"/>
    <n v="0"/>
    <n v="0"/>
    <n v="0"/>
    <n v="0"/>
    <n v="0"/>
    <n v="0"/>
    <n v="0"/>
    <n v="0"/>
    <n v="0"/>
    <n v="0"/>
    <n v="0"/>
    <n v="0"/>
    <n v="0"/>
    <n v="0"/>
    <m/>
    <s v="NO"/>
    <n v="1"/>
    <n v="560"/>
    <n v="0"/>
    <n v="560"/>
    <n v="0"/>
    <n v="0"/>
    <n v="0"/>
    <n v="0"/>
    <n v="0"/>
    <n v="0"/>
    <n v="0"/>
    <m/>
    <n v="0"/>
    <n v="0"/>
    <n v="0"/>
    <n v="0"/>
    <n v="0"/>
    <n v="0"/>
    <n v="0"/>
    <n v="0"/>
    <n v="0"/>
    <n v="0"/>
    <n v="0"/>
    <n v="0"/>
    <n v="0"/>
    <n v="0"/>
    <m/>
    <n v="0"/>
    <n v="0"/>
    <n v="0"/>
    <n v="0"/>
    <n v="0"/>
    <n v="0"/>
    <n v="0"/>
    <n v="0"/>
    <m/>
    <n v="0"/>
    <n v="0"/>
    <n v="0"/>
    <n v="0"/>
    <n v="0"/>
    <n v="0"/>
    <n v="0"/>
    <n v="0"/>
    <n v="0"/>
    <n v="0"/>
    <n v="0"/>
    <s v="NO"/>
    <s v="VALIDADO"/>
    <n v="0"/>
    <n v="0"/>
    <s v="COORDINACION GENERAL "/>
    <s v="COOR PLANIFICACION GEST ESTRAT"/>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4001"/>
    <s v="DIR SEGUIMIENTO EVALUACION CONTROL"/>
    <s v="Viáticos contemplados para visitas y gestiones propios de la Dirección Nacional de Seguimiento, Evaluación y Control de la Gestión"/>
    <n v="9999"/>
    <x v="1"/>
    <s v="000"/>
    <x v="0"/>
    <x v="0"/>
    <x v="0"/>
    <x v="0"/>
    <s v="0000"/>
    <s v="0000"/>
    <s v="ADMINISTRACION CENTRAL"/>
    <s v="SIN PROYECTO"/>
    <s v="GASTO OPERATIVO DE PROCESOS ADJETIVOS"/>
    <s v="VIATICOS Y SUBSISTENCIAS EN EL INTERIOR"/>
    <s v="RECURSOS FISCALES"/>
    <s v="SIN ORGANISMO"/>
    <s v="SIN CORRELATIVO"/>
    <s v="NO APLICA"/>
    <s v="d. Supervisar el desarrollo de planes de seguimiento, evaluación y control de la planificación y gestión institucional;"/>
    <s v="f. Informes de seguimiento, evaluación y control de los avances de la planificación institucional y gestión institucional;"/>
    <s v="NUEVA"/>
    <m/>
    <s v="OTRO"/>
    <s v="NA"/>
    <s v="06"/>
    <s v="NA"/>
    <s v="NA"/>
    <s v="NO"/>
    <n v="0"/>
    <n v="0"/>
    <n v="0"/>
    <n v="0"/>
    <n v="0"/>
    <n v="0"/>
    <n v="0"/>
    <n v="0"/>
    <n v="0"/>
    <n v="0"/>
    <n v="0"/>
    <n v="0"/>
    <n v="0"/>
    <n v="0"/>
    <n v="0"/>
    <n v="0"/>
    <n v="0"/>
    <n v="0"/>
    <n v="0"/>
    <n v="0"/>
    <n v="0"/>
    <n v="0"/>
    <n v="0"/>
    <n v="0"/>
    <n v="0"/>
    <n v="0"/>
    <n v="0"/>
    <n v="0"/>
    <n v="0"/>
    <n v="0"/>
    <n v="0"/>
    <n v="0"/>
    <n v="0"/>
    <n v="0"/>
    <n v="0"/>
    <n v="0"/>
    <n v="0"/>
    <n v="0"/>
    <n v="0"/>
    <m/>
    <s v="NO"/>
    <n v="1"/>
    <n v="1760"/>
    <n v="0"/>
    <n v="1680"/>
    <n v="0"/>
    <n v="80"/>
    <n v="0"/>
    <n v="80"/>
    <n v="0"/>
    <n v="0"/>
    <n v="0"/>
    <m/>
    <n v="0"/>
    <n v="0"/>
    <n v="0"/>
    <n v="0"/>
    <n v="0"/>
    <n v="0"/>
    <n v="0"/>
    <n v="0"/>
    <n v="0"/>
    <n v="0"/>
    <n v="0"/>
    <n v="0"/>
    <n v="0"/>
    <n v="0"/>
    <n v="0"/>
    <n v="0"/>
    <n v="0"/>
    <n v="0"/>
    <n v="0"/>
    <n v="0"/>
    <n v="0"/>
    <n v="0"/>
    <n v="0"/>
    <n v="0"/>
    <n v="0"/>
    <n v="0"/>
    <n v="0"/>
    <n v="0"/>
    <n v="0"/>
    <n v="80"/>
    <n v="0"/>
    <n v="80"/>
    <n v="80"/>
    <n v="0"/>
    <n v="80"/>
    <s v="SI"/>
    <s v="VALIDADO"/>
    <n v="0"/>
    <n v="80"/>
    <s v="COORDINACION GENERAL "/>
    <s v="COOR PLANIFICACION GEST ESTRAT"/>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80"/>
    <n v="0"/>
    <n v="0"/>
    <n v="0"/>
    <n v="0"/>
    <s v="53"/>
    <m/>
    <m/>
    <m/>
    <n v="80"/>
    <n v="0"/>
    <n v="80"/>
    <n v="0"/>
    <n v="0"/>
    <n v="0"/>
    <n v="0"/>
    <n v="0"/>
    <n v="0"/>
    <m/>
    <m/>
    <s v="OK"/>
    <s v="OK"/>
    <n v="0"/>
    <s v=""/>
    <n v="0"/>
    <n v="8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3001"/>
    <s v="DIR ESTADISTICA ANALISIS INFORMACION SALUD"/>
    <s v="Viáticos contemplados para visitas y gestiones propios de la Dirección Nacional de Estadística y Análisis de Información de Salud"/>
    <n v="9999"/>
    <x v="1"/>
    <s v="000"/>
    <x v="0"/>
    <x v="0"/>
    <x v="0"/>
    <x v="0"/>
    <s v="0000"/>
    <s v="0000"/>
    <s v="ADMINISTRACION CENTRAL"/>
    <s v="SIN PROYECTO"/>
    <s v="GASTO OPERATIVO DE PROCESOS ADJETIVOS"/>
    <s v="VIATICOS Y SUBSISTENCIAS EN EL INTERIOR"/>
    <s v="RECURSOS FISCALES"/>
    <s v="SIN ORGANISMO"/>
    <s v="SIN CORRELATIVO"/>
    <s v="NO APLICA"/>
    <s v="c. Gestionar y evaluar la implementación y aplicación de la normativa técnica y legal, planes, programas, proyectos, modelos de gestión, herramientas y/o instrumentos técnicos  relacionados a la generación, recolección, estandarización, procesamiento, calidad,  publicación y análisis de información estadística geográfica y sectorial e indicadores de salud  del Sistema Nacional de Salud;"/>
    <s v="3. Informes de evaluación e implementación de la aplicación de la normativa técnica y legal, planes, programas, proyectos, modelos de gestión, herramientas y/o instrumentos técnicos relacionados a la generación, recolección, estandarización, procesamiento, calidad, publicación y análisis de información estadística geográfica y sectorial e indicadores de salud."/>
    <s v="NUEVA"/>
    <m/>
    <s v="OTRO"/>
    <s v="NA"/>
    <s v="06"/>
    <s v="NA"/>
    <s v="NA"/>
    <s v="NO"/>
    <n v="0"/>
    <n v="0"/>
    <n v="0"/>
    <n v="0"/>
    <n v="0"/>
    <n v="0"/>
    <n v="0"/>
    <n v="0"/>
    <n v="0"/>
    <n v="0"/>
    <n v="0"/>
    <n v="0"/>
    <n v="0"/>
    <n v="0"/>
    <n v="0"/>
    <n v="0"/>
    <n v="0"/>
    <n v="0"/>
    <n v="0"/>
    <n v="0"/>
    <n v="0"/>
    <n v="0"/>
    <n v="0"/>
    <n v="0"/>
    <n v="0"/>
    <n v="0"/>
    <n v="0"/>
    <n v="0"/>
    <n v="0"/>
    <n v="0"/>
    <n v="0"/>
    <n v="0"/>
    <n v="0"/>
    <n v="0"/>
    <n v="0"/>
    <n v="0"/>
    <n v="0"/>
    <n v="0"/>
    <n v="0"/>
    <m/>
    <s v="NO"/>
    <n v="1"/>
    <n v="1200"/>
    <n v="0"/>
    <n v="720"/>
    <n v="0"/>
    <n v="480"/>
    <n v="0"/>
    <n v="480"/>
    <n v="0"/>
    <n v="0"/>
    <n v="0"/>
    <m/>
    <n v="0"/>
    <n v="0"/>
    <n v="0"/>
    <n v="0"/>
    <n v="0"/>
    <n v="0"/>
    <n v="0"/>
    <n v="0"/>
    <n v="0"/>
    <n v="0"/>
    <n v="0"/>
    <n v="0"/>
    <n v="0"/>
    <n v="0"/>
    <n v="480"/>
    <n v="0"/>
    <n v="480"/>
    <n v="0"/>
    <n v="0"/>
    <n v="0"/>
    <n v="0"/>
    <n v="0"/>
    <n v="0"/>
    <m/>
    <n v="0"/>
    <n v="0"/>
    <n v="0"/>
    <n v="0"/>
    <n v="0"/>
    <n v="0"/>
    <n v="0"/>
    <n v="0"/>
    <n v="480"/>
    <n v="0"/>
    <n v="480"/>
    <s v="SI"/>
    <s v="VALIDADO"/>
    <n v="0"/>
    <n v="480"/>
    <s v="COORDINACION GENERAL "/>
    <s v="COOR SOSTENIBILIDAD SISTEMA RECURSOS "/>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80"/>
    <n v="0"/>
    <n v="0"/>
    <n v="0"/>
    <n v="0"/>
    <s v="53"/>
    <m/>
    <m/>
    <m/>
    <n v="0"/>
    <n v="0"/>
    <n v="0"/>
    <n v="0"/>
    <n v="0"/>
    <n v="0"/>
    <n v="0"/>
    <n v="0"/>
    <n v="0"/>
    <m/>
    <m/>
    <s v="OK"/>
    <s v="OK"/>
    <n v="0"/>
    <s v=""/>
    <n v="0"/>
    <n v="0"/>
    <n v="48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2003002"/>
    <s v="DIR ESTADISTICA ANALISIS INFORMACION SALUD"/>
    <s v="Movilizaciones para implementar en territorio de políticas, marcos normativos, planes, estrategias y actividades en el marco de presupuesto por resultados, contemplados en visitas y gestiones propias de la Dirección Nacional de Estadística y Análisis de Información de Salud"/>
    <n v="9999"/>
    <x v="2"/>
    <s v="000"/>
    <x v="1"/>
    <x v="0"/>
    <x v="0"/>
    <x v="0"/>
    <s v="0000"/>
    <s v="0000"/>
    <s v="PREVENCION Y PROMOCION DE LA SALUD"/>
    <s v="SIN PROYECTO"/>
    <s v="DESNUTRICION INFANTIL CONTROL NIÑO SANO"/>
    <s v="VIATICOS Y SUBSISTENCIAS EN EL INTERIOR"/>
    <s v="RECURSOS FISCALES"/>
    <s v="SIN ORGANISMO"/>
    <s v="SIN CORRELATIVO"/>
    <s v="Presupuesto por Resultados"/>
    <s v="c. Gestionar y evaluar la implementación y aplicación de la normativa técnica y legal, planes, programas, proyectos, modelos de gestión, herramientas y/o instrumentos técnicos  relacionados a la generación, recolección, estandarización, procesamiento, calidad,  publicación y análisis de información estadística geográfica y sectorial e indicadores de salud  del Sistema Nacional de Salud;"/>
    <s v="3. Informes de evaluación e implementación de la aplicación de la normativa técnica y legal, planes, programas, proyectos, modelos de gestión, herramientas y/o instrumentos técnicos relacionados a la generación, recolección, estandarización, procesamiento, calidad, publicación y análisis de información estadística geográfica y sectorial e indicadores de salud."/>
    <s v="NUEVA"/>
    <m/>
    <s v="OTRO"/>
    <s v="NA"/>
    <s v="06"/>
    <s v="NA"/>
    <s v="NA"/>
    <s v="NO"/>
    <n v="0"/>
    <n v="0"/>
    <n v="0"/>
    <n v="0"/>
    <n v="0"/>
    <n v="0"/>
    <n v="0"/>
    <n v="0"/>
    <n v="0"/>
    <n v="0"/>
    <n v="0"/>
    <n v="0"/>
    <n v="0"/>
    <n v="0"/>
    <n v="0"/>
    <n v="0"/>
    <n v="0"/>
    <n v="0"/>
    <n v="0"/>
    <n v="0"/>
    <n v="0"/>
    <n v="0"/>
    <n v="0"/>
    <n v="0"/>
    <n v="0"/>
    <n v="0"/>
    <n v="0"/>
    <n v="0"/>
    <n v="0"/>
    <n v="0"/>
    <n v="0"/>
    <n v="0"/>
    <n v="0"/>
    <n v="0"/>
    <n v="0"/>
    <n v="0"/>
    <n v="0"/>
    <n v="0"/>
    <n v="0"/>
    <s v="PPR"/>
    <s v="NO"/>
    <n v="1"/>
    <n v="1280"/>
    <n v="0"/>
    <n v="0"/>
    <n v="0"/>
    <n v="1280"/>
    <n v="0"/>
    <n v="1280"/>
    <n v="0"/>
    <n v="0"/>
    <n v="0"/>
    <n v="0"/>
    <n v="0"/>
    <n v="0"/>
    <n v="0"/>
    <n v="0"/>
    <n v="0"/>
    <n v="0"/>
    <n v="0"/>
    <n v="0"/>
    <n v="0"/>
    <n v="0"/>
    <n v="0"/>
    <n v="0"/>
    <n v="0"/>
    <n v="0"/>
    <n v="0"/>
    <n v="0"/>
    <n v="0"/>
    <n v="0"/>
    <n v="0"/>
    <n v="0"/>
    <n v="320"/>
    <n v="0"/>
    <n v="320"/>
    <n v="480"/>
    <n v="0"/>
    <n v="480"/>
    <n v="480"/>
    <n v="0"/>
    <n v="480"/>
    <n v="0"/>
    <n v="0"/>
    <n v="0"/>
    <n v="1280"/>
    <n v="0"/>
    <n v="1280"/>
    <s v="SI"/>
    <s v="VALIDADO"/>
    <n v="0"/>
    <n v="1280"/>
    <s v="COORDINACION GENERAL "/>
    <s v="COOR SOSTENIBILIDAD SISTEMA RECURSOS "/>
    <s v="PLANTA CENTRAL"/>
    <s v="PICHINCHA"/>
    <s v="QUITO"/>
    <s v="GASTOS OPERATIVOS"/>
    <s v="0"/>
    <s v="PROM"/>
    <s v="CORRIENTE"/>
    <s v="55000005"/>
    <m/>
    <s v="6. Garantizar el  derecho a la salud integral, gratuita y de calidad"/>
    <s v="OE3 Incrementar la promoción de la salud en la población a través de los estilos de vida"/>
    <s v="OE_3"/>
    <m/>
    <n v="160"/>
    <n v="1120"/>
    <n v="0"/>
    <n v="0"/>
    <n v="0"/>
    <s v="53"/>
    <m/>
    <m/>
    <m/>
    <n v="160"/>
    <n v="0"/>
    <n v="160"/>
    <n v="0"/>
    <n v="0"/>
    <n v="0"/>
    <n v="0"/>
    <n v="0"/>
    <n v="0"/>
    <m/>
    <m/>
    <s v="OK"/>
    <s v="OK"/>
    <n v="0"/>
    <s v=""/>
    <n v="0"/>
    <n v="160"/>
    <n v="112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0"/>
    <n v="0"/>
    <n v="0"/>
  </r>
  <r>
    <s v="122000001"/>
    <s v="SUB GESTION OPERACIONES LOGISTICA SALUD "/>
    <s v="Pago de mantenimientos de EMPRESA ODELGA MED"/>
    <n v="9999"/>
    <x v="6"/>
    <s v="000"/>
    <x v="0"/>
    <x v="13"/>
    <x v="0"/>
    <x v="0"/>
    <s v="0000"/>
    <s v="0000"/>
    <s v="GARANTIA DE LA CALIDAD DE LOS SERVICIOS DE SALUD"/>
    <s v="SIN PROYECTO"/>
    <s v="MANTENIMIENTO PREVENTIVO Y CORRECTIVO SANITARIO"/>
    <s v="REPUESTOS Y ACCESORIOS"/>
    <s v="RECURSOS FISCALES"/>
    <s v="SIN ORGANISMO"/>
    <s v="SIN CORRELATIVO"/>
    <s v="NO APLICA"/>
    <m/>
    <m/>
    <s v="ARRASTRE"/>
    <s v="00064-2014"/>
    <s v="REGIMEN ESPECIAL"/>
    <n v="10"/>
    <s v="02"/>
    <s v="NA"/>
    <s v="NA"/>
    <s v="NO"/>
    <n v="0"/>
    <n v="0"/>
    <n v="0"/>
    <n v="0"/>
    <n v="0"/>
    <n v="0"/>
    <n v="0"/>
    <n v="0"/>
    <n v="0"/>
    <n v="0"/>
    <n v="0"/>
    <n v="0"/>
    <n v="750000"/>
    <n v="0"/>
    <n v="750000"/>
    <n v="0"/>
    <n v="0"/>
    <n v="0"/>
    <n v="0"/>
    <n v="0"/>
    <n v="0"/>
    <n v="0"/>
    <n v="0"/>
    <n v="0"/>
    <n v="0"/>
    <n v="0"/>
    <n v="0"/>
    <n v="0"/>
    <n v="0"/>
    <n v="0"/>
    <n v="0"/>
    <n v="0"/>
    <n v="0"/>
    <n v="0"/>
    <n v="0"/>
    <n v="0"/>
    <n v="750000"/>
    <n v="0"/>
    <n v="750000"/>
    <s v="Numero de certificacion Plurianual"/>
    <s v="SI"/>
    <n v="2"/>
    <n v="0"/>
    <n v="0"/>
    <n v="75000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750000"/>
    <n v="750000"/>
    <n v="750000"/>
  </r>
  <r>
    <s v="122000002"/>
    <s v="SUB GESTION OPERACIONES LOGISTICA SALUD "/>
    <s v="Pago de mantenimientos de EMPRESA ODELGA MED"/>
    <n v="9999"/>
    <x v="6"/>
    <s v="000"/>
    <x v="0"/>
    <x v="55"/>
    <x v="0"/>
    <x v="0"/>
    <s v="0000"/>
    <s v="0000"/>
    <s v="GARANTIA DE LA CALIDAD DE LOS SERVICIOS DE SALUD"/>
    <s v="SIN PROYECTO"/>
    <s v="MANTENIMIENTO PREVENTIVO Y CORRECTIVO SANITARIO"/>
    <s v="MAQUINARIAS Y EQUIPOS (INSTALACION MANTENIMIENTO Y"/>
    <s v="RECURSOS FISCALES"/>
    <s v="SIN ORGANISMO"/>
    <s v="SIN CORRELATIVO"/>
    <s v="NO APLICA"/>
    <m/>
    <m/>
    <s v="ARRASTRE"/>
    <s v="00064-2015"/>
    <s v="REGIMEN ESPECIAL"/>
    <n v="10"/>
    <s v="06"/>
    <s v="NA"/>
    <s v="NA"/>
    <s v="NO"/>
    <n v="0"/>
    <n v="0"/>
    <n v="0"/>
    <n v="0"/>
    <n v="0"/>
    <n v="0"/>
    <n v="0"/>
    <n v="0"/>
    <n v="0"/>
    <n v="0"/>
    <n v="0"/>
    <n v="0"/>
    <n v="694282.98"/>
    <n v="0"/>
    <n v="694282.98"/>
    <n v="0"/>
    <n v="0"/>
    <n v="0"/>
    <n v="0"/>
    <n v="0"/>
    <n v="0"/>
    <n v="0"/>
    <n v="0"/>
    <n v="0"/>
    <n v="0"/>
    <n v="0"/>
    <n v="0"/>
    <n v="0"/>
    <n v="0"/>
    <n v="0"/>
    <n v="0"/>
    <n v="0"/>
    <n v="0"/>
    <n v="0"/>
    <n v="0"/>
    <n v="0"/>
    <n v="694282.98"/>
    <n v="0"/>
    <n v="694282.98"/>
    <s v="Numero de certificacion Plurianual"/>
    <s v="SI"/>
    <n v="2"/>
    <n v="0"/>
    <n v="0"/>
    <n v="694282.98"/>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694282.98"/>
    <n v="694282.98"/>
    <n v="694282.98"/>
  </r>
  <r>
    <s v="122000003"/>
    <s v="SUB GESTION OPERACIONES LOGISTICA SALUD "/>
    <s v="Previsión y mantenimiento de equipamiento sanitario"/>
    <n v="9999"/>
    <x v="6"/>
    <s v="000"/>
    <x v="0"/>
    <x v="55"/>
    <x v="0"/>
    <x v="0"/>
    <s v="0000"/>
    <s v="0000"/>
    <s v="GARANTIA DE LA CALIDAD DE LOS SERVICIOS DE SALUD"/>
    <s v="SIN PROYECTO"/>
    <s v="MANTENIMIENTO PREVENTIVO Y CORRECTIVO SANITARIO"/>
    <s v="MAQUINARIAS Y EQUIPOS (INSTALACION MANTENIMIENTO Y"/>
    <s v="RECURSOS FISCALES"/>
    <s v="SIN ORGANISMO"/>
    <s v="SIN CORRELATIVO"/>
    <s v="NO APLICA"/>
    <m/>
    <m/>
    <s v="NUEVA"/>
    <m/>
    <m/>
    <s v=""/>
    <s v="06"/>
    <s v="NA"/>
    <s v="NA"/>
    <s v="NO"/>
    <n v="0"/>
    <n v="0"/>
    <n v="0"/>
    <n v="0"/>
    <n v="0"/>
    <n v="0"/>
    <n v="0"/>
    <n v="0"/>
    <n v="0"/>
    <n v="0"/>
    <n v="0"/>
    <n v="0"/>
    <n v="16000000"/>
    <n v="0"/>
    <n v="16000000"/>
    <n v="0"/>
    <n v="0"/>
    <n v="0"/>
    <n v="0"/>
    <n v="0"/>
    <n v="0"/>
    <n v="0"/>
    <n v="0"/>
    <n v="0"/>
    <n v="0"/>
    <n v="0"/>
    <n v="0"/>
    <n v="0"/>
    <n v="0"/>
    <n v="0"/>
    <n v="0"/>
    <n v="0"/>
    <n v="0"/>
    <n v="0"/>
    <n v="0"/>
    <n v="0"/>
    <n v="16000000"/>
    <n v="0"/>
    <n v="16000000"/>
    <s v="Mano de Obra de quipos NO operativos RECURSO SE ASIGNARA A LAS CZ DE ACUERDO A LA PLANIFICACION "/>
    <s v="SI"/>
    <n v="1"/>
    <n v="0"/>
    <n v="0"/>
    <n v="1600000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6150000"/>
    <n v="16077972"/>
    <n v="16000000"/>
  </r>
  <r>
    <s v="122000004"/>
    <s v="SUB GESTION OPERACIONES LOGISTICA SALUD "/>
    <s v="Previsión y mantenimiento de equipamiento sanitario"/>
    <n v="9999"/>
    <x v="6"/>
    <s v="000"/>
    <x v="0"/>
    <x v="13"/>
    <x v="0"/>
    <x v="0"/>
    <s v="0000"/>
    <s v="0000"/>
    <s v="GARANTIA DE LA CALIDAD DE LOS SERVICIOS DE SALUD"/>
    <s v="SIN PROYECTO"/>
    <s v="MANTENIMIENTO PREVENTIVO Y CORRECTIVO SANITARIO"/>
    <s v="REPUESTOS Y ACCESORIOS"/>
    <s v="RECURSOS FISCALES"/>
    <s v="SIN ORGANISMO"/>
    <s v="SIN CORRELATIVO"/>
    <s v="NO APLICA"/>
    <m/>
    <m/>
    <s v="NUEVA"/>
    <m/>
    <m/>
    <s v=""/>
    <s v="02"/>
    <s v="NA"/>
    <s v="NA"/>
    <s v="NO"/>
    <n v="0"/>
    <n v="0"/>
    <n v="0"/>
    <n v="0"/>
    <n v="0"/>
    <n v="0"/>
    <n v="0"/>
    <n v="0"/>
    <n v="0"/>
    <n v="0"/>
    <n v="0"/>
    <n v="0"/>
    <n v="19500000"/>
    <n v="0"/>
    <n v="19500000"/>
    <n v="0"/>
    <n v="0"/>
    <n v="0"/>
    <n v="0"/>
    <n v="0"/>
    <n v="0"/>
    <n v="0"/>
    <n v="0"/>
    <n v="0"/>
    <n v="0"/>
    <n v="0"/>
    <n v="0"/>
    <n v="0"/>
    <n v="0"/>
    <n v="0"/>
    <n v="0"/>
    <n v="0"/>
    <n v="0"/>
    <n v="0"/>
    <n v="0"/>
    <n v="0"/>
    <n v="19500000"/>
    <n v="0"/>
    <n v="19500000"/>
    <s v="Rep y Accesorios de equipos NO operativos RECURSO SE ASIGNARA A LAS CZ DE ACUERDO A LA PLANIFICACION "/>
    <s v="SI"/>
    <n v="1"/>
    <n v="0"/>
    <n v="0"/>
    <n v="1950000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20500000"/>
    <n v="20000000"/>
    <n v="19500000"/>
  </r>
  <r>
    <s v="122000005"/>
    <s v="SUB GESTION OPERACIONES LOGISTICA SALUD "/>
    <s v="Pago de mantemiento de CHINA SINOPHARM 138-2014"/>
    <n v="9999"/>
    <x v="6"/>
    <s v="000"/>
    <x v="0"/>
    <x v="13"/>
    <x v="0"/>
    <x v="0"/>
    <s v="0000"/>
    <s v="0000"/>
    <s v="GARANTIA DE LA CALIDAD DE LOS SERVICIOS DE SALUD"/>
    <s v="SIN PROYECTO"/>
    <s v="MANTENIMIENTO PREVENTIVO Y CORRECTIVO SANITARIO"/>
    <s v="REPUESTOS Y ACCESORIOS"/>
    <s v="RECURSOS FISCALES"/>
    <s v="SIN ORGANISMO"/>
    <s v="SIN CORRELATIVO"/>
    <s v="NO APLICA"/>
    <m/>
    <m/>
    <s v="ARRASTRE"/>
    <s v="0138-2014"/>
    <s v="REGIMEN ESPECIAL"/>
    <n v="10"/>
    <s v="02"/>
    <s v="NA"/>
    <s v="NA"/>
    <s v="NO"/>
    <n v="0"/>
    <n v="0"/>
    <n v="0"/>
    <n v="0"/>
    <n v="0"/>
    <n v="0"/>
    <n v="0"/>
    <n v="0"/>
    <n v="0"/>
    <n v="0"/>
    <n v="0"/>
    <n v="0"/>
    <n v="721666.63"/>
    <n v="0"/>
    <n v="721666.63"/>
    <n v="0"/>
    <n v="0"/>
    <n v="0"/>
    <n v="0"/>
    <n v="0"/>
    <n v="0"/>
    <n v="0"/>
    <n v="0"/>
    <n v="0"/>
    <n v="0"/>
    <n v="0"/>
    <n v="0"/>
    <n v="0"/>
    <n v="0"/>
    <n v="0"/>
    <n v="0"/>
    <n v="0"/>
    <n v="0"/>
    <n v="0"/>
    <n v="0"/>
    <n v="0"/>
    <n v="721666.63"/>
    <n v="0"/>
    <n v="721666.63"/>
    <s v="Mano de obra y rep."/>
    <s v="SI"/>
    <n v="2"/>
    <n v="0"/>
    <n v="0"/>
    <n v="721666.63"/>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721666.63"/>
    <n v="721666.63"/>
    <n v="721666.63"/>
  </r>
  <r>
    <s v="122000006"/>
    <s v="SUB GESTION OPERACIONES LOGISTICA SALUD "/>
    <s v="Pago de mantenimiento SINOPHARM INT"/>
    <n v="9999"/>
    <x v="6"/>
    <s v="000"/>
    <x v="0"/>
    <x v="13"/>
    <x v="0"/>
    <x v="0"/>
    <s v="0000"/>
    <s v="0000"/>
    <s v="GARANTIA DE LA CALIDAD DE LOS SERVICIOS DE SALUD"/>
    <s v="SIN PROYECTO"/>
    <s v="MANTENIMIENTO PREVENTIVO Y CORRECTIVO SANITARIO"/>
    <s v="REPUESTOS Y ACCESORIOS"/>
    <s v="RECURSOS FISCALES"/>
    <s v="SIN ORGANISMO"/>
    <s v="SIN CORRELATIVO"/>
    <s v="NO APLICA"/>
    <m/>
    <m/>
    <s v="ARRASTRE"/>
    <s v="057-2016"/>
    <s v="REGIMEN ESPECIAL"/>
    <n v="10"/>
    <s v="02"/>
    <s v="NA"/>
    <s v="NA"/>
    <s v="NO"/>
    <n v="0"/>
    <n v="0"/>
    <n v="0"/>
    <n v="0"/>
    <n v="0"/>
    <n v="0"/>
    <n v="0"/>
    <n v="0"/>
    <n v="0"/>
    <n v="0"/>
    <n v="0"/>
    <n v="0"/>
    <n v="1179146.04"/>
    <n v="0"/>
    <n v="1179146.04"/>
    <n v="0"/>
    <n v="0"/>
    <n v="0"/>
    <n v="0"/>
    <n v="0"/>
    <n v="0"/>
    <n v="0"/>
    <n v="0"/>
    <n v="0"/>
    <n v="0"/>
    <n v="0"/>
    <n v="0"/>
    <n v="0"/>
    <n v="0"/>
    <n v="0"/>
    <n v="0"/>
    <n v="0"/>
    <n v="0"/>
    <n v="0"/>
    <n v="0"/>
    <n v="0"/>
    <n v="1179146.04"/>
    <n v="0"/>
    <n v="1179146.04"/>
    <s v="Mano de obra y rep."/>
    <s v="SI"/>
    <n v="2"/>
    <n v="0"/>
    <n v="0"/>
    <n v="1179146.04"/>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179146.04"/>
    <n v="1179146.04"/>
    <n v="1179146.04"/>
  </r>
  <r>
    <s v="122000007"/>
    <s v="SUB GESTION OPERACIONES LOGISTICA SALUD "/>
    <s v="Pago de mantenimiento VAMED ENGENIERING"/>
    <n v="9999"/>
    <x v="6"/>
    <s v="000"/>
    <x v="0"/>
    <x v="13"/>
    <x v="0"/>
    <x v="0"/>
    <s v="0000"/>
    <s v="0000"/>
    <s v="GARANTIA DE LA CALIDAD DE LOS SERVICIOS DE SALUD"/>
    <s v="SIN PROYECTO"/>
    <s v="MANTENIMIENTO PREVENTIVO Y CORRECTIVO SANITARIO"/>
    <s v="REPUESTOS Y ACCESORIOS"/>
    <s v="RECURSOS FISCALES"/>
    <s v="SIN ORGANISMO"/>
    <s v="SIN CORRELATIVO"/>
    <s v="NO APLICA"/>
    <m/>
    <m/>
    <s v="ARRASTRE"/>
    <s v="095-2014"/>
    <s v="REGIMEN ESPECIAL"/>
    <n v="10"/>
    <s v="02"/>
    <s v="NA"/>
    <s v="NA"/>
    <s v="NO"/>
    <n v="0"/>
    <n v="0"/>
    <n v="0"/>
    <n v="0"/>
    <n v="0"/>
    <n v="0"/>
    <n v="0"/>
    <n v="0"/>
    <n v="0"/>
    <n v="0"/>
    <n v="0"/>
    <n v="0"/>
    <n v="147000"/>
    <n v="0"/>
    <n v="147000"/>
    <n v="0"/>
    <n v="0"/>
    <n v="0"/>
    <n v="0"/>
    <n v="0"/>
    <n v="0"/>
    <n v="0"/>
    <n v="0"/>
    <n v="0"/>
    <n v="0"/>
    <n v="0"/>
    <n v="0"/>
    <n v="0"/>
    <n v="0"/>
    <n v="0"/>
    <n v="0"/>
    <n v="0"/>
    <n v="0"/>
    <n v="0"/>
    <n v="0"/>
    <n v="0"/>
    <n v="147000"/>
    <n v="0"/>
    <n v="147000"/>
    <s v="Mano de obra y rep."/>
    <s v="SI"/>
    <n v="1"/>
    <n v="0"/>
    <n v="0"/>
    <n v="14700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47000"/>
    <n v="147000"/>
    <n v="147000"/>
  </r>
  <r>
    <s v="122000008"/>
    <s v="SUB GESTION OPERACIONES LOGISTICA SALUD "/>
    <s v="Pago de mantenimiento SINOPHARM  "/>
    <n v="9999"/>
    <x v="6"/>
    <s v="000"/>
    <x v="0"/>
    <x v="13"/>
    <x v="0"/>
    <x v="0"/>
    <s v="0000"/>
    <s v="0000"/>
    <s v="GARANTIA DE LA CALIDAD DE LOS SERVICIOS DE SALUD"/>
    <s v="SIN PROYECTO"/>
    <s v="MANTENIMIENTO PREVENTIVO Y CORRECTIVO SANITARIO"/>
    <s v="REPUESTOS Y ACCESORIOS"/>
    <s v="RECURSOS FISCALES"/>
    <s v="SIN ORGANISMO"/>
    <s v="SIN CORRELATIVO"/>
    <s v="NO APLICA"/>
    <m/>
    <m/>
    <s v="ARRASTRE"/>
    <s v="054-2020"/>
    <s v="REGIMEN ESPECIAL"/>
    <n v="10"/>
    <s v="02"/>
    <s v="NA"/>
    <s v="NA"/>
    <s v="NO"/>
    <n v="0"/>
    <n v="0"/>
    <n v="0"/>
    <n v="0"/>
    <n v="0"/>
    <n v="0"/>
    <n v="0"/>
    <n v="0"/>
    <n v="0"/>
    <n v="0"/>
    <n v="0"/>
    <n v="0"/>
    <n v="600000"/>
    <n v="0"/>
    <n v="600000"/>
    <n v="0"/>
    <n v="0"/>
    <n v="0"/>
    <n v="0"/>
    <n v="0"/>
    <n v="0"/>
    <n v="0"/>
    <n v="0"/>
    <n v="0"/>
    <n v="0"/>
    <n v="0"/>
    <n v="0"/>
    <n v="0"/>
    <n v="0"/>
    <n v="0"/>
    <n v="0"/>
    <n v="0"/>
    <n v="0"/>
    <n v="0"/>
    <n v="0"/>
    <n v="0"/>
    <n v="600000"/>
    <n v="0"/>
    <n v="600000"/>
    <s v="Mano de obra y rep."/>
    <s v="SI"/>
    <n v="2"/>
    <n v="0"/>
    <n v="0"/>
    <n v="60000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600000"/>
    <n v="600000"/>
    <n v="600000"/>
  </r>
  <r>
    <s v="122000009"/>
    <s v="SUB GESTION OPERACIONES LOGISTICA SALUD "/>
    <s v="Pago de mantemiento de CHINA SINOPHARM 138-2014"/>
    <n v="9999"/>
    <x v="6"/>
    <s v="000"/>
    <x v="0"/>
    <x v="55"/>
    <x v="0"/>
    <x v="0"/>
    <s v="0000"/>
    <s v="0000"/>
    <s v="GARANTIA DE LA CALIDAD DE LOS SERVICIOS DE SALUD"/>
    <s v="SIN PROYECTO"/>
    <s v="MANTENIMIENTO PREVENTIVO Y CORRECTIVO SANITARIO"/>
    <s v="MAQUINARIAS Y EQUIPOS (INSTALACION MANTENIMIENTO Y"/>
    <s v="RECURSOS FISCALES"/>
    <s v="SIN ORGANISMO"/>
    <s v="SIN CORRELATIVO"/>
    <s v="NO APLICA"/>
    <m/>
    <m/>
    <s v="ARRASTRE"/>
    <s v="0138-2014"/>
    <s v="REGIMEN ESPECIAL"/>
    <n v="10"/>
    <s v="06"/>
    <s v="NA"/>
    <s v="NA"/>
    <s v="NO"/>
    <n v="0"/>
    <n v="0"/>
    <n v="0"/>
    <n v="0"/>
    <n v="0"/>
    <n v="0"/>
    <n v="0"/>
    <n v="0"/>
    <n v="0"/>
    <n v="0"/>
    <n v="0"/>
    <n v="0"/>
    <n v="1557115"/>
    <n v="0"/>
    <n v="1557115"/>
    <n v="0"/>
    <n v="0"/>
    <n v="0"/>
    <n v="0"/>
    <n v="0"/>
    <n v="0"/>
    <n v="0"/>
    <n v="0"/>
    <n v="0"/>
    <n v="0"/>
    <n v="0"/>
    <n v="0"/>
    <n v="0"/>
    <n v="0"/>
    <n v="0"/>
    <n v="0"/>
    <n v="0"/>
    <n v="0"/>
    <n v="0"/>
    <n v="0"/>
    <n v="0"/>
    <n v="1557115"/>
    <n v="0"/>
    <n v="1557115"/>
    <s v="Mano de Obra de Equipos NO operativos"/>
    <s v="SI"/>
    <n v="2"/>
    <n v="0"/>
    <n v="0"/>
    <n v="1557115"/>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557115"/>
    <n v="1557115"/>
    <n v="1557115"/>
  </r>
  <r>
    <s v="122000010"/>
    <s v="SUB GESTION OPERACIONES LOGISTICA SALUD "/>
    <s v="Pago de mantenimiento SINOPHARM INT"/>
    <n v="9999"/>
    <x v="6"/>
    <s v="000"/>
    <x v="0"/>
    <x v="55"/>
    <x v="0"/>
    <x v="0"/>
    <s v="0000"/>
    <s v="0000"/>
    <s v="GARANTIA DE LA CALIDAD DE LOS SERVICIOS DE SALUD"/>
    <s v="SIN PROYECTO"/>
    <s v="MANTENIMIENTO PREVENTIVO Y CORRECTIVO SANITARIO"/>
    <s v="MAQUINARIAS Y EQUIPOS (INSTALACION MANTENIMIENTO Y"/>
    <s v="RECURSOS FISCALES"/>
    <s v="SIN ORGANISMO"/>
    <s v="SIN CORRELATIVO"/>
    <s v="NO APLICA"/>
    <m/>
    <m/>
    <s v="ARRASTRE"/>
    <s v="057-2016"/>
    <s v="REGIMEN ESPECIAL"/>
    <n v="10"/>
    <s v="06"/>
    <s v="NA"/>
    <s v="NA"/>
    <s v="NO"/>
    <n v="0"/>
    <n v="0"/>
    <n v="0"/>
    <n v="0"/>
    <n v="0"/>
    <n v="0"/>
    <n v="0"/>
    <n v="0"/>
    <n v="0"/>
    <n v="0"/>
    <n v="0"/>
    <n v="0"/>
    <n v="1443217.2"/>
    <n v="0"/>
    <n v="1443217.2"/>
    <n v="0"/>
    <n v="0"/>
    <n v="0"/>
    <n v="0"/>
    <n v="0"/>
    <n v="0"/>
    <n v="0"/>
    <n v="0"/>
    <n v="0"/>
    <n v="0"/>
    <n v="0"/>
    <n v="0"/>
    <n v="0"/>
    <n v="0"/>
    <n v="0"/>
    <n v="0"/>
    <n v="0"/>
    <n v="0"/>
    <n v="0"/>
    <n v="0"/>
    <n v="0"/>
    <n v="1443217.2"/>
    <n v="0"/>
    <n v="1443217.2"/>
    <s v="Mano de Obra de Equipos NO operativos"/>
    <s v="SI"/>
    <n v="2"/>
    <n v="0"/>
    <n v="0"/>
    <n v="1443217.2"/>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443217.2"/>
    <n v="1443217.2"/>
    <n v="1443217.2"/>
  </r>
  <r>
    <s v="122000011"/>
    <s v="SUB GESTION OPERACIONES LOGISTICA SALUD "/>
    <s v="Pago de mantenimiento VAMED ENGENIERING"/>
    <n v="9999"/>
    <x v="6"/>
    <s v="000"/>
    <x v="0"/>
    <x v="55"/>
    <x v="0"/>
    <x v="0"/>
    <s v="0000"/>
    <s v="0000"/>
    <s v="GARANTIA DE LA CALIDAD DE LOS SERVICIOS DE SALUD"/>
    <s v="SIN PROYECTO"/>
    <s v="MANTENIMIENTO PREVENTIVO Y CORRECTIVO SANITARIO"/>
    <s v="MAQUINARIAS Y EQUIPOS (INSTALACION MANTENIMIENTO Y"/>
    <s v="RECURSOS FISCALES"/>
    <s v="SIN ORGANISMO"/>
    <s v="SIN CORRELATIVO"/>
    <s v="NO APLICA"/>
    <m/>
    <m/>
    <s v="ARRASTRE"/>
    <s v="095-2014"/>
    <s v="REGIMEN ESPECIAL"/>
    <n v="10"/>
    <s v="06"/>
    <s v="NA"/>
    <s v="NA"/>
    <s v="NO"/>
    <n v="0"/>
    <n v="0"/>
    <n v="0"/>
    <n v="0"/>
    <n v="0"/>
    <n v="0"/>
    <n v="0"/>
    <n v="0"/>
    <n v="0"/>
    <n v="0"/>
    <n v="0"/>
    <n v="0"/>
    <n v="380000"/>
    <n v="0"/>
    <n v="380000"/>
    <n v="0"/>
    <n v="0"/>
    <n v="0"/>
    <n v="0"/>
    <n v="0"/>
    <n v="0"/>
    <n v="0"/>
    <n v="0"/>
    <n v="0"/>
    <n v="0"/>
    <n v="0"/>
    <n v="0"/>
    <n v="0"/>
    <n v="0"/>
    <n v="0"/>
    <n v="0"/>
    <n v="0"/>
    <n v="0"/>
    <n v="0"/>
    <n v="0"/>
    <n v="0"/>
    <n v="380000"/>
    <n v="0"/>
    <n v="380000"/>
    <s v="Mano de Obra de Equipos NO operativos"/>
    <s v="SI"/>
    <n v="1"/>
    <n v="0"/>
    <n v="0"/>
    <n v="38000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380000"/>
    <n v="380000"/>
    <n v="380000"/>
  </r>
  <r>
    <s v="122000012"/>
    <s v="SUB GESTION OPERACIONES LOGISTICA SALUD "/>
    <s v="Pago de mantenimiento SINOPHARM  "/>
    <n v="9999"/>
    <x v="6"/>
    <s v="000"/>
    <x v="0"/>
    <x v="55"/>
    <x v="0"/>
    <x v="0"/>
    <s v="0000"/>
    <s v="0000"/>
    <s v="GARANTIA DE LA CALIDAD DE LOS SERVICIOS DE SALUD"/>
    <s v="SIN PROYECTO"/>
    <s v="MANTENIMIENTO PREVENTIVO Y CORRECTIVO SANITARIO"/>
    <s v="MAQUINARIAS Y EQUIPOS (INSTALACION MANTENIMIENTO Y"/>
    <s v="RECURSOS FISCALES"/>
    <s v="SIN ORGANISMO"/>
    <s v="SIN CORRELATIVO"/>
    <s v="NO APLICA"/>
    <m/>
    <m/>
    <s v="ARRASTRE"/>
    <s v="054-2020"/>
    <s v="REGIMEN ESPECIAL"/>
    <n v="10"/>
    <s v="06"/>
    <s v="NA"/>
    <s v="NA"/>
    <s v="NO"/>
    <n v="0"/>
    <n v="0"/>
    <n v="0"/>
    <n v="0"/>
    <n v="0"/>
    <n v="0"/>
    <n v="0"/>
    <n v="0"/>
    <n v="0"/>
    <n v="0"/>
    <n v="0"/>
    <n v="0"/>
    <n v="300000"/>
    <n v="0"/>
    <n v="300000"/>
    <n v="0"/>
    <n v="0"/>
    <n v="0"/>
    <n v="0"/>
    <n v="0"/>
    <n v="0"/>
    <n v="0"/>
    <n v="0"/>
    <n v="0"/>
    <n v="0"/>
    <n v="0"/>
    <n v="0"/>
    <n v="0"/>
    <n v="0"/>
    <n v="0"/>
    <n v="0"/>
    <n v="0"/>
    <n v="0"/>
    <n v="0"/>
    <n v="0"/>
    <n v="0"/>
    <n v="300000"/>
    <n v="0"/>
    <n v="300000"/>
    <s v="Mano de Obra de Equipos NO operativos"/>
    <s v="SI"/>
    <n v="2"/>
    <n v="0"/>
    <n v="0"/>
    <n v="30000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300000"/>
    <n v="300000"/>
    <n v="300000"/>
  </r>
  <r>
    <s v="122000013"/>
    <s v="SUB GESTION OPERACIONES LOGISTICA SALUD "/>
    <s v="Pago de mantenmiento preventivo GTE - Contrato 00138"/>
    <n v="9999"/>
    <x v="6"/>
    <s v="000"/>
    <x v="0"/>
    <x v="55"/>
    <x v="0"/>
    <x v="0"/>
    <s v="0000"/>
    <s v="0000"/>
    <s v="GARANTIA DE LA CALIDAD DE LOS SERVICIOS DE SALUD"/>
    <s v="SIN PROYECTO"/>
    <s v="MANTENIMIENTO PREVENTIVO Y CORRECTIVO SANITARIO"/>
    <s v="MAQUINARIAS Y EQUIPOS (INSTALACION MANTENIMIENTO Y"/>
    <s v="RECURSOS FISCALES"/>
    <s v="SIN ORGANISMO"/>
    <s v="SIN CORRELATIVO"/>
    <s v="NO APLICA"/>
    <m/>
    <m/>
    <s v="ARRASTRE"/>
    <m/>
    <m/>
    <s v=""/>
    <s v="06"/>
    <s v="NA"/>
    <s v="NA"/>
    <s v="NO"/>
    <n v="0"/>
    <n v="0"/>
    <n v="0"/>
    <n v="0"/>
    <n v="0"/>
    <n v="0"/>
    <n v="0"/>
    <n v="0"/>
    <n v="0"/>
    <n v="1000000"/>
    <n v="0"/>
    <n v="1000000"/>
    <n v="0"/>
    <n v="0"/>
    <n v="0"/>
    <n v="1000000"/>
    <n v="0"/>
    <n v="1000000"/>
    <n v="0"/>
    <n v="0"/>
    <n v="0"/>
    <n v="1000000"/>
    <n v="0"/>
    <n v="1000000"/>
    <n v="0"/>
    <n v="0"/>
    <n v="0"/>
    <n v="0"/>
    <n v="0"/>
    <n v="0"/>
    <n v="0"/>
    <n v="0"/>
    <n v="0"/>
    <n v="0"/>
    <n v="0"/>
    <n v="0"/>
    <n v="3000000"/>
    <n v="0"/>
    <n v="3000000"/>
    <s v="Pago contatos de arrastre SINOPHARM"/>
    <s v="SI"/>
    <n v="1"/>
    <n v="0"/>
    <n v="0"/>
    <n v="3000000"/>
    <n v="0"/>
    <n v="0"/>
    <n v="0"/>
    <n v="0"/>
    <n v="0"/>
    <n v="0"/>
    <n v="0"/>
    <n v="0"/>
    <n v="0"/>
    <n v="0"/>
    <n v="0"/>
    <n v="0"/>
    <n v="0"/>
    <n v="1000000"/>
    <n v="0"/>
    <n v="1000000"/>
    <n v="0"/>
    <n v="0"/>
    <n v="0"/>
    <n v="652656.9"/>
    <n v="0"/>
    <n v="652656.9"/>
    <n v="0"/>
    <n v="0"/>
    <n v="0"/>
    <n v="-1652656.9"/>
    <n v="0"/>
    <n v="-1652656.9"/>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3000000"/>
    <n v="3000000"/>
    <n v="3000000"/>
  </r>
  <r>
    <s v="122000014"/>
    <s v="SUB GESTION OPERACIONES LOGISTICA SALUD "/>
    <s v="SUBSITENCIA Y VIATICOS EN EL INTERIOR"/>
    <n v="9999"/>
    <x v="6"/>
    <s v="000"/>
    <x v="3"/>
    <x v="53"/>
    <x v="0"/>
    <x v="0"/>
    <s v="0000"/>
    <s v="0000"/>
    <s v="GARANTIA DE LA CALIDAD DE LOS SERVICIOS DE SALUD"/>
    <s v="SIN PROYECTO"/>
    <s v="GASTO OPERATIVO DE GARANTIA DE LA CALIDAD"/>
    <s v="ALMACENAMIENTO EMBALAJE DESEMBALAJE ENVASE DESENVA"/>
    <s v="RECURSOS FISCALES"/>
    <s v="SIN ORGANISMO"/>
    <s v="SIN CORRELATIVO"/>
    <s v="NO APLICA"/>
    <m/>
    <m/>
    <s v="NUEVA"/>
    <m/>
    <s v="OTRO"/>
    <s v="NA"/>
    <s v="06"/>
    <s v="NA"/>
    <s v="NA"/>
    <s v="NO"/>
    <n v="0"/>
    <n v="0"/>
    <n v="0"/>
    <n v="600"/>
    <n v="0"/>
    <n v="600"/>
    <n v="600"/>
    <n v="0"/>
    <n v="600"/>
    <n v="400"/>
    <n v="0"/>
    <n v="400"/>
    <n v="400"/>
    <n v="0"/>
    <n v="400"/>
    <n v="300"/>
    <n v="0"/>
    <n v="300"/>
    <n v="400"/>
    <n v="0"/>
    <n v="400"/>
    <n v="400"/>
    <n v="0"/>
    <n v="400"/>
    <n v="300"/>
    <n v="0"/>
    <n v="300"/>
    <n v="300"/>
    <n v="0"/>
    <n v="300"/>
    <n v="300"/>
    <n v="0"/>
    <n v="300"/>
    <n v="320"/>
    <n v="0"/>
    <n v="320"/>
    <n v="4320"/>
    <n v="0"/>
    <n v="4320"/>
    <m/>
    <s v="SI"/>
    <n v="1"/>
    <n v="0"/>
    <n v="0"/>
    <n v="4320"/>
    <n v="0"/>
    <n v="0"/>
    <n v="0"/>
    <n v="0"/>
    <n v="0"/>
    <n v="0"/>
    <n v="0"/>
    <m/>
    <n v="0"/>
    <n v="0"/>
    <m/>
    <n v="0"/>
    <n v="0"/>
    <m/>
    <n v="0"/>
    <n v="0"/>
    <m/>
    <n v="0"/>
    <n v="0"/>
    <m/>
    <n v="0"/>
    <n v="0"/>
    <m/>
    <n v="0"/>
    <n v="0"/>
    <m/>
    <n v="0"/>
    <n v="0"/>
    <m/>
    <n v="0"/>
    <n v="0"/>
    <m/>
    <n v="0"/>
    <n v="0"/>
    <m/>
    <n v="0"/>
    <n v="0"/>
    <m/>
    <n v="0"/>
    <n v="0"/>
    <n v="0"/>
    <n v="0"/>
    <n v="0"/>
    <s v="NO"/>
    <s v="VALIDADO"/>
    <n v="0"/>
    <n v="0"/>
    <s v="VICEM ATENCION INTEGRAL SALUD"/>
    <s v="SUB GESTION OPERACIONES LOGISTICA SALUD "/>
    <s v="PLANTA CENTRAL"/>
    <s v="PICHINCHA"/>
    <s v="QUITO"/>
    <s v="GASTOS OPERATIVOS"/>
    <s v="0"/>
    <s v="CAL"/>
    <s v="CORRIENTE"/>
    <s v="57000002"/>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4320"/>
    <n v="3600"/>
    <n v="2880"/>
  </r>
  <r>
    <s v="122000015"/>
    <s v="SUB GESTION OPERACIONES LOGISTICA SALUD "/>
    <s v="PMIS-2022 MANTENIMIENTO DE INFRAESTRUCTURA CUMPLIMIENTO AC 099-2106"/>
    <n v="9999"/>
    <x v="6"/>
    <s v="000"/>
    <x v="0"/>
    <x v="53"/>
    <x v="0"/>
    <x v="0"/>
    <s v="0000"/>
    <s v="0000"/>
    <s v="GARANTIA DE LA CALIDAD DE LOS SERVICIOS DE SALUD"/>
    <s v="SIN PROYECTO"/>
    <s v="MANTENIMIENTO PREVENTIVO Y CORRECTIVO SANITARIO"/>
    <s v="ALMACENAMIENTO EMBALAJE DESEMBALAJE ENVASE DESENVA"/>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4940.53"/>
    <n v="0"/>
    <n v="4940.53"/>
    <n v="0"/>
    <n v="0"/>
    <n v="0"/>
    <n v="0"/>
    <n v="0"/>
    <n v="0"/>
    <n v="4940.53"/>
    <n v="0"/>
    <n v="4940.53"/>
    <n v="0"/>
    <n v="0"/>
    <n v="0"/>
    <n v="0"/>
    <n v="0"/>
    <n v="0"/>
    <n v="0"/>
    <n v="0"/>
    <n v="0"/>
    <n v="9881.06"/>
    <n v="0"/>
    <n v="9881.06"/>
    <s v="RECURSO SE ASIGNARA A LAS CZ DE ACUERDO A LA PLANIFICACION "/>
    <s v="SI"/>
    <n v="1"/>
    <n v="0"/>
    <n v="0"/>
    <n v="9881.06"/>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94465.25"/>
    <n v="85018.73"/>
    <n v="14821.6"/>
  </r>
  <r>
    <s v="122000016"/>
    <s v="SUB GESTION OPERACIONES LOGISTICA SALUD "/>
    <s v="PMIS-2022 MANTENIMIENTO DE INFRAESTRUCTURA CUMPLIMIENTO AC 099-2107"/>
    <n v="9999"/>
    <x v="6"/>
    <s v="000"/>
    <x v="0"/>
    <x v="9"/>
    <x v="0"/>
    <x v="0"/>
    <s v="0000"/>
    <s v="0000"/>
    <s v="GARANTIA DE LA CALIDAD DE LOS SERVICIOS DE SALUD"/>
    <s v="SIN PROYECTO"/>
    <s v="MANTENIMIENTO PREVENTIVO Y CORRECTIVO SANITARIO"/>
    <s v="EDIFICIOS LOCALES RESIDENCIAS Y CABLEADO ESTRUCTUR"/>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1342402.5600000001"/>
    <n v="0"/>
    <n v="1342402.5600000001"/>
    <n v="0"/>
    <n v="0"/>
    <n v="0"/>
    <n v="0"/>
    <n v="0"/>
    <n v="0"/>
    <n v="0"/>
    <n v="0"/>
    <n v="0"/>
    <n v="0"/>
    <n v="0"/>
    <n v="0"/>
    <n v="0"/>
    <n v="0"/>
    <n v="0"/>
    <n v="0"/>
    <n v="0"/>
    <n v="0"/>
    <n v="0"/>
    <n v="0"/>
    <n v="0"/>
    <n v="1342402.5600000001"/>
    <n v="0"/>
    <n v="1342402.5600000001"/>
    <s v="RECURSO SE ASIGNARA A LAS CZ DE ACUERDO A LA PLANIFICACION "/>
    <s v="SI"/>
    <n v="1"/>
    <n v="0"/>
    <n v="0"/>
    <n v="1342402.5600000001"/>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8555784.3499999996"/>
    <n v="7700205.9199999999"/>
    <n v="1342402.5600000001"/>
  </r>
  <r>
    <s v="122000017"/>
    <s v="SUB GESTION OPERACIONES LOGISTICA SALUD "/>
    <s v="PMIS-2022 MANTENIMIENTO DE INFRAESTRUCTURA CUMPLIMIENTO AC 099-2108"/>
    <n v="9999"/>
    <x v="6"/>
    <s v="000"/>
    <x v="0"/>
    <x v="54"/>
    <x v="0"/>
    <x v="0"/>
    <s v="0000"/>
    <s v="0000"/>
    <s v="GARANTIA DE LA CALIDAD DE LOS SERVICIOS DE SALUD"/>
    <s v="SIN PROYECTO"/>
    <s v="MANTENIMIENTO PREVENTIVO Y CORRECTIVO SANITARIO"/>
    <s v="MOBILIARIOS INSTALACION MANTENIMIENTO Y REPARACION"/>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52682"/>
    <n v="0"/>
    <n v="52682"/>
    <n v="0"/>
    <n v="0"/>
    <n v="0"/>
    <n v="0"/>
    <n v="0"/>
    <n v="0"/>
    <n v="0"/>
    <n v="0"/>
    <n v="0"/>
    <n v="52682"/>
    <n v="0"/>
    <n v="52682"/>
    <s v="RECURSO SE ASIGNARA A LAS CZ DE ACUERDO A LA PLANIFICACION "/>
    <s v="SI"/>
    <n v="1"/>
    <n v="0"/>
    <n v="0"/>
    <n v="52682"/>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335768"/>
    <n v="302191.2"/>
    <n v="52682"/>
  </r>
  <r>
    <s v="122000018"/>
    <s v="SUB GESTION OPERACIONES LOGISTICA SALUD "/>
    <s v="PMIS-2022 MANTENIMIENTO DE INFRAESTRUCTURA CUMPLIMIENTO AC 099-2109"/>
    <n v="9999"/>
    <x v="6"/>
    <s v="000"/>
    <x v="0"/>
    <x v="55"/>
    <x v="0"/>
    <x v="0"/>
    <s v="0000"/>
    <s v="0000"/>
    <s v="GARANTIA DE LA CALIDAD DE LOS SERVICIOS DE SALUD"/>
    <s v="SIN PROYECTO"/>
    <s v="MANTENIMIENTO PREVENTIVO Y CORRECTIVO SANITARIO"/>
    <s v="MAQUINARIAS Y EQUIPOS (INSTALACION MANTENIMIENTO Y"/>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733525.21"/>
    <n v="0"/>
    <n v="733525.21"/>
    <n v="0"/>
    <n v="0"/>
    <n v="0"/>
    <n v="0"/>
    <n v="0"/>
    <n v="0"/>
    <n v="0"/>
    <n v="0"/>
    <n v="0"/>
    <n v="733525.21"/>
    <n v="0"/>
    <n v="733525.21"/>
    <s v="RECURSO SE ASIGNARA A LAS CZ DE ACUERDO A LA PLANIFICACION "/>
    <s v="SI"/>
    <n v="1"/>
    <n v="0"/>
    <n v="0"/>
    <n v="733525.21"/>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4675112.87"/>
    <n v="4207601.58"/>
    <n v="733525.21"/>
  </r>
  <r>
    <s v="122000019"/>
    <s v="SUB GESTION OPERACIONES LOGISTICA SALUD "/>
    <s v="PMIS-2022 MANTENIMIENTO DE INFRAESTRUCTURA CUMPLIMIENTO AC 099-2110"/>
    <n v="9999"/>
    <x v="6"/>
    <s v="000"/>
    <x v="0"/>
    <x v="58"/>
    <x v="0"/>
    <x v="0"/>
    <s v="0000"/>
    <s v="0000"/>
    <s v="GARANTIA DE LA CALIDAD DE LOS SERVICIOS DE SALUD"/>
    <s v="SIN PROYECTO"/>
    <s v="MANTENIMIENTO PREVENTIVO Y CORRECTIVO SANITARIO"/>
    <s v="HERRAMIENTAS Y EQUIPOS MENORES"/>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27061.360000000001"/>
    <n v="0"/>
    <n v="27061.360000000001"/>
    <n v="0"/>
    <n v="0"/>
    <n v="0"/>
    <n v="0"/>
    <n v="0"/>
    <n v="0"/>
    <n v="0"/>
    <n v="0"/>
    <n v="0"/>
    <n v="27061.360000000001"/>
    <n v="0"/>
    <n v="27061.360000000001"/>
    <s v="RECURSO SE ASIGNARA A LAS CZ DE ACUERDO A LA PLANIFICACION "/>
    <s v="SI"/>
    <n v="1"/>
    <n v="0"/>
    <n v="0"/>
    <n v="27061.360000000001"/>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72475.22"/>
    <n v="155227.69"/>
    <n v="27061.360000000001"/>
  </r>
  <r>
    <s v="122000020"/>
    <s v="SUB GESTION OPERACIONES LOGISTICA SALUD "/>
    <s v="PMIS-2022 MANTENIMIENTO DE INFRAESTRUCTURA CUMPLIMIENTO AC 099-2111"/>
    <n v="9999"/>
    <x v="6"/>
    <s v="000"/>
    <x v="0"/>
    <x v="57"/>
    <x v="0"/>
    <x v="0"/>
    <s v="0000"/>
    <s v="0000"/>
    <s v="GARANTIA DE LA CALIDAD DE LOS SERVICIOS DE SALUD"/>
    <s v="SIN PROYECTO"/>
    <s v="MANTENIMIENTO PREVENTIVO Y CORRECTIVO SANITARIO"/>
    <s v="INSUMOS MATERIALES Y SUMINISTROS PARA CONSTRUCCIÓN"/>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2"/>
    <s v="NA"/>
    <s v="NA"/>
    <s v="NO"/>
    <n v="0"/>
    <n v="0"/>
    <n v="0"/>
    <n v="0"/>
    <n v="0"/>
    <n v="0"/>
    <n v="0"/>
    <n v="0"/>
    <n v="0"/>
    <n v="0"/>
    <n v="0"/>
    <n v="0"/>
    <n v="0"/>
    <n v="0"/>
    <n v="0"/>
    <n v="0"/>
    <n v="0"/>
    <n v="0"/>
    <n v="0"/>
    <n v="0"/>
    <n v="0"/>
    <n v="0"/>
    <n v="0"/>
    <n v="0"/>
    <n v="108163.58"/>
    <n v="0"/>
    <n v="108163.58"/>
    <n v="0"/>
    <n v="0"/>
    <n v="0"/>
    <n v="0"/>
    <n v="0"/>
    <n v="0"/>
    <n v="0"/>
    <n v="0"/>
    <n v="0"/>
    <n v="108163.58"/>
    <n v="0"/>
    <n v="108163.58"/>
    <s v="RECURSO SE ASIGNARA A LAS CZ DE ACUERDO A LA PLANIFICACION "/>
    <s v="SI"/>
    <n v="1"/>
    <n v="0"/>
    <n v="0"/>
    <n v="108163.58"/>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689379.11"/>
    <n v="620441.19999999995"/>
    <n v="108163.58"/>
  </r>
  <r>
    <s v="122000021"/>
    <s v="SUB GESTION OPERACIONES LOGISTICA SALUD "/>
    <s v="PMIS-2022 MANTENIMIENTO DE INFRAESTRUCTURA CUMPLIMIENTO AC 099-2112"/>
    <n v="9999"/>
    <x v="6"/>
    <s v="000"/>
    <x v="0"/>
    <x v="13"/>
    <x v="0"/>
    <x v="0"/>
    <s v="0000"/>
    <s v="0000"/>
    <s v="GARANTIA DE LA CALIDAD DE LOS SERVICIOS DE SALUD"/>
    <s v="SIN PROYECTO"/>
    <s v="MANTENIMIENTO PREVENTIVO Y CORRECTIVO SANITARIO"/>
    <s v="REPUESTOS Y ACCESORIOS"/>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2"/>
    <s v="NA"/>
    <s v="NA"/>
    <s v="NO"/>
    <n v="0"/>
    <n v="0"/>
    <n v="0"/>
    <n v="0"/>
    <n v="0"/>
    <n v="0"/>
    <n v="0"/>
    <n v="0"/>
    <n v="0"/>
    <n v="0"/>
    <n v="0"/>
    <n v="0"/>
    <n v="0"/>
    <n v="0"/>
    <n v="0"/>
    <n v="0"/>
    <n v="0"/>
    <n v="0"/>
    <n v="0"/>
    <n v="0"/>
    <n v="0"/>
    <n v="0"/>
    <n v="0"/>
    <n v="0"/>
    <n v="232027.56"/>
    <n v="0"/>
    <n v="232027.56"/>
    <n v="0"/>
    <n v="0"/>
    <n v="0"/>
    <n v="0"/>
    <n v="0"/>
    <n v="0"/>
    <n v="0"/>
    <n v="0"/>
    <n v="0"/>
    <n v="232027.56"/>
    <n v="0"/>
    <n v="232027.56"/>
    <s v="RECURSO SE ASIGNARA A LAS CZ DE ACUERDO A LA PLANIFICACION "/>
    <s v="SI"/>
    <n v="1"/>
    <n v="0"/>
    <n v="0"/>
    <n v="232027.56"/>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478824.49"/>
    <n v="1330942.04"/>
    <n v="232027.56"/>
  </r>
  <r>
    <s v="122000022"/>
    <s v="SUB GESTION OPERACIONES LOGISTICA SALUD "/>
    <s v="PMIS-2022 MANTENIMIENTO DE INFRAESTRUCTURA CUMPLIMIENTO AC 099-2113"/>
    <n v="9999"/>
    <x v="6"/>
    <s v="000"/>
    <x v="0"/>
    <x v="46"/>
    <x v="0"/>
    <x v="0"/>
    <s v="0000"/>
    <s v="0000"/>
    <s v="GARANTIA DE LA CALIDAD DE LOS SERVICIOS DE SALUD"/>
    <s v="SIN PROYECTO"/>
    <s v="MANTENIMIENTO PREVENTIVO Y CORRECTIVO SANITARIO"/>
    <s v="COMBUSTIBLES Y LUBRICANTES"/>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2"/>
    <s v="NA"/>
    <s v="NA"/>
    <s v="NO"/>
    <n v="0"/>
    <n v="0"/>
    <n v="0"/>
    <n v="0"/>
    <n v="0"/>
    <n v="0"/>
    <n v="0"/>
    <n v="0"/>
    <n v="0"/>
    <n v="0"/>
    <n v="0"/>
    <n v="0"/>
    <n v="0"/>
    <n v="0"/>
    <n v="0"/>
    <n v="0"/>
    <n v="0"/>
    <n v="0"/>
    <n v="0"/>
    <n v="0"/>
    <n v="0"/>
    <n v="0"/>
    <n v="0"/>
    <n v="0"/>
    <n v="96681.79"/>
    <n v="0"/>
    <n v="96681.79"/>
    <n v="0"/>
    <n v="0"/>
    <n v="0"/>
    <n v="0"/>
    <n v="0"/>
    <n v="0"/>
    <n v="0"/>
    <n v="0"/>
    <n v="0"/>
    <n v="96681.79"/>
    <n v="0"/>
    <n v="96681.79"/>
    <s v="RECURSO SE ASIGNARA A LAS CZ DE ACUERDO A LA PLANIFICACION "/>
    <s v="SI"/>
    <n v="1"/>
    <n v="0"/>
    <n v="0"/>
    <n v="96681.79"/>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COMBUSTIBLES   "/>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616200.05000000005"/>
    <n v="554580.04"/>
    <n v="96681.79"/>
  </r>
  <r>
    <s v="122000023"/>
    <s v="SUB GESTION OPERACIONES LOGISTICA SALUD "/>
    <s v="PMIS-2022 MANTENIMIENTO DE INFRAESTRUCTURA CUMPLIMIENTO AC 099-2114"/>
    <n v="9999"/>
    <x v="6"/>
    <s v="000"/>
    <x v="0"/>
    <x v="3"/>
    <x v="0"/>
    <x v="0"/>
    <s v="0000"/>
    <s v="0000"/>
    <s v="GARANTIA DE LA CALIDAD DE LOS SERVICIOS DE SALUD"/>
    <s v="SIN PROYECTO"/>
    <s v="MANTENIMIENTO PREVENTIVO Y CORRECTIVO SANITARIO"/>
    <s v="CONSULTORIA ASESORIA E INVESTIGACION ESPECIALIZADA"/>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35668.39"/>
    <n v="0"/>
    <n v="35668.39"/>
    <n v="0"/>
    <n v="0"/>
    <n v="0"/>
    <n v="0"/>
    <n v="0"/>
    <n v="0"/>
    <n v="0"/>
    <n v="0"/>
    <n v="0"/>
    <n v="35668.39"/>
    <n v="0"/>
    <n v="35668.39"/>
    <s v="RECURSO SE ASIGNARA A LAS CZ DE ACUERDO A LA PLANIFICACION "/>
    <s v="SI"/>
    <n v="1"/>
    <n v="0"/>
    <n v="0"/>
    <n v="35668.39"/>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227332"/>
    <n v="204598.8"/>
    <n v="35668.39"/>
  </r>
  <r>
    <s v="122000024"/>
    <s v="SUB GESTION OPERACIONES LOGISTICA SALUD "/>
    <s v="PMIS-2022 MANTENIMIENTO DE INFRAESTRUCTURA CUMPLIMIENTO AC 099-2115"/>
    <n v="9999"/>
    <x v="6"/>
    <s v="000"/>
    <x v="0"/>
    <x v="56"/>
    <x v="0"/>
    <x v="0"/>
    <s v="0000"/>
    <s v="0000"/>
    <s v="GARANTIA DE LA CALIDAD DE LOS SERVICIOS DE SALUD"/>
    <s v="SIN PROYECTO"/>
    <s v="MANTENIMIENTO PREVENTIVO Y CORRECTIVO SANITARIO"/>
    <s v="INFRAESTRUCTURA"/>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207359.04"/>
    <n v="0"/>
    <n v="207359.04"/>
    <n v="0"/>
    <n v="0"/>
    <n v="0"/>
    <n v="0"/>
    <n v="0"/>
    <n v="0"/>
    <n v="0"/>
    <n v="0"/>
    <n v="0"/>
    <n v="207359.04"/>
    <n v="0"/>
    <n v="207359.04"/>
    <s v="RECURSO SE ASIGNARA A LAS CZ DE ACUERDO A LA PLANIFICACION "/>
    <s v="SI"/>
    <n v="1"/>
    <n v="0"/>
    <n v="0"/>
    <n v="207359.04"/>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321600"/>
    <n v="1189440"/>
    <n v="207359.04"/>
  </r>
  <r>
    <s v="122000025"/>
    <s v="SUB GESTION OPERACIONES LOGISTICA SALUD "/>
    <s v="PMIS-2022 MANTENIMIENTO DE INFRAESTRUCTURA CUMPLIMIENTO AC 099-2116"/>
    <n v="9999"/>
    <x v="6"/>
    <s v="000"/>
    <x v="0"/>
    <x v="53"/>
    <x v="0"/>
    <x v="0"/>
    <s v="0000"/>
    <s v="0000"/>
    <s v="GARANTIA DE LA CALIDAD DE LOS SERVICIOS DE SALUD"/>
    <s v="SIN PROYECTO"/>
    <s v="MANTENIMIENTO PREVENTIVO Y CORRECTIVO SANITARIO"/>
    <s v="ALMACENAMIENTO EMBALAJE DESEMBALAJE ENVASE DESENVA"/>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13665.21"/>
    <n v="0"/>
    <n v="13665.21"/>
    <n v="0"/>
    <n v="0"/>
    <n v="0"/>
    <n v="0"/>
    <n v="0"/>
    <n v="0"/>
    <n v="0"/>
    <n v="0"/>
    <n v="0"/>
    <n v="13665.21"/>
    <n v="0"/>
    <n v="13665.21"/>
    <s v="RECURSO SE ASIGNARA A LAS CZ DE ACUERDO A LA PLANIFICACION "/>
    <s v="SI"/>
    <n v="1"/>
    <n v="0"/>
    <n v="0"/>
    <n v="13665.21"/>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87095"/>
    <n v="78385.5"/>
    <n v="13665.21"/>
  </r>
  <r>
    <s v="122000026"/>
    <s v="SUB GESTION OPERACIONES LOGISTICA SALUD "/>
    <s v="PMIS-2022 MANTENIMIENTO DE INFRAESTRUCTURA CUMPLIMIENTO AC 099-2117"/>
    <n v="9999"/>
    <x v="6"/>
    <s v="000"/>
    <x v="0"/>
    <x v="9"/>
    <x v="0"/>
    <x v="0"/>
    <s v="0000"/>
    <s v="0000"/>
    <s v="GARANTIA DE LA CALIDAD DE LOS SERVICIOS DE SALUD"/>
    <s v="SIN PROYECTO"/>
    <s v="MANTENIMIENTO PREVENTIVO Y CORRECTIVO SANITARIO"/>
    <s v="EDIFICIOS LOCALES RESIDENCIAS Y CABLEADO ESTRUCTUR"/>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297711.51"/>
    <n v="0"/>
    <n v="297711.51"/>
    <n v="0"/>
    <n v="0"/>
    <n v="0"/>
    <n v="0"/>
    <n v="0"/>
    <n v="0"/>
    <n v="0"/>
    <n v="0"/>
    <n v="0"/>
    <n v="297711.51"/>
    <n v="0"/>
    <n v="297711.51"/>
    <s v="RECURSO SE ASIGNARA A LAS CZ DE ACUERDO A LA PLANIFICACION "/>
    <s v="SI"/>
    <n v="1"/>
    <n v="0"/>
    <n v="0"/>
    <n v="297711.51"/>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897460.24"/>
    <n v="1707714.21"/>
    <n v="297711.51"/>
  </r>
  <r>
    <s v="122000027"/>
    <s v="SUB GESTION OPERACIONES LOGISTICA SALUD "/>
    <s v="PMIS-2022 MANTENIMIENTO DE INFRAESTRUCTURA CUMPLIMIENTO AC 099-2118"/>
    <n v="9999"/>
    <x v="6"/>
    <s v="000"/>
    <x v="0"/>
    <x v="54"/>
    <x v="0"/>
    <x v="0"/>
    <s v="0000"/>
    <s v="0000"/>
    <s v="GARANTIA DE LA CALIDAD DE LOS SERVICIOS DE SALUD"/>
    <s v="SIN PROYECTO"/>
    <s v="MANTENIMIENTO PREVENTIVO Y CORRECTIVO SANITARIO"/>
    <s v="MOBILIARIOS INSTALACION MANTENIMIENTO Y REPARACION"/>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5377.28"/>
    <n v="0"/>
    <n v="5377.28"/>
    <n v="0"/>
    <n v="0"/>
    <n v="0"/>
    <n v="0"/>
    <n v="0"/>
    <n v="0"/>
    <n v="0"/>
    <n v="0"/>
    <n v="0"/>
    <n v="5377.28"/>
    <n v="0"/>
    <n v="5377.28"/>
    <s v="RECURSO SE ASIGNARA A LAS CZ DE ACUERDO A LA PLANIFICACION "/>
    <s v="SI"/>
    <n v="1"/>
    <n v="0"/>
    <n v="0"/>
    <n v="5377.28"/>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34272"/>
    <n v="30844.799999999999"/>
    <n v="5377.28"/>
  </r>
  <r>
    <s v="122000028"/>
    <s v="SUB GESTION OPERACIONES LOGISTICA SALUD "/>
    <s v="PMIS-2022 MANTENIMIENTO DE INFRAESTRUCTURA CUMPLIMIENTO AC 099-2119"/>
    <n v="9999"/>
    <x v="6"/>
    <s v="000"/>
    <x v="0"/>
    <x v="55"/>
    <x v="0"/>
    <x v="0"/>
    <s v="0000"/>
    <s v="0000"/>
    <s v="GARANTIA DE LA CALIDAD DE LOS SERVICIOS DE SALUD"/>
    <s v="SIN PROYECTO"/>
    <s v="MANTENIMIENTO PREVENTIVO Y CORRECTIVO SANITARIO"/>
    <s v="MAQUINARIAS Y EQUIPOS (INSTALACION MANTENIMIENTO Y"/>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385353.93"/>
    <n v="0"/>
    <n v="385353.93"/>
    <n v="0"/>
    <n v="0"/>
    <n v="0"/>
    <n v="0"/>
    <n v="0"/>
    <n v="0"/>
    <n v="0"/>
    <n v="0"/>
    <n v="0"/>
    <n v="385353.93"/>
    <n v="0"/>
    <n v="385353.93"/>
    <s v="RECURSO SE ASIGNARA A LAS CZ DE ACUERDO A LA PLANIFICACION "/>
    <s v="SI"/>
    <n v="1"/>
    <n v="0"/>
    <n v="0"/>
    <n v="385353.93"/>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2456048.02"/>
    <n v="2210443.2200000002"/>
    <n v="385353.93"/>
  </r>
  <r>
    <s v="122000029"/>
    <s v="SUB GESTION OPERACIONES LOGISTICA SALUD "/>
    <s v="PMIS-2022 MANTENIMIENTO DE INFRAESTRUCTURA CUMPLIMIENTO AC 099-2120"/>
    <n v="9999"/>
    <x v="6"/>
    <s v="000"/>
    <x v="0"/>
    <x v="58"/>
    <x v="0"/>
    <x v="0"/>
    <s v="0000"/>
    <s v="0000"/>
    <s v="GARANTIA DE LA CALIDAD DE LOS SERVICIOS DE SALUD"/>
    <s v="SIN PROYECTO"/>
    <s v="MANTENIMIENTO PREVENTIVO Y CORRECTIVO SANITARIO"/>
    <s v="HERRAMIENTAS Y EQUIPOS MENORES"/>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3453.67"/>
    <n v="0"/>
    <n v="3453.67"/>
    <n v="0"/>
    <n v="0"/>
    <n v="0"/>
    <n v="0"/>
    <n v="0"/>
    <n v="0"/>
    <n v="0"/>
    <n v="0"/>
    <n v="0"/>
    <n v="3453.67"/>
    <n v="0"/>
    <n v="3453.67"/>
    <s v="RECURSO SE ASIGNARA A LAS CZ DE ACUERDO A LA PLANIFICACION "/>
    <s v="SI"/>
    <n v="1"/>
    <n v="0"/>
    <n v="0"/>
    <n v="3453.67"/>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22011.89"/>
    <n v="19810.7"/>
    <n v="3453.67"/>
  </r>
  <r>
    <s v="122000030"/>
    <s v="SUB GESTION OPERACIONES LOGISTICA SALUD "/>
    <s v="PMIS-2022 MANTENIMIENTO DE INFRAESTRUCTURA CUMPLIMIENTO AC 099-2121"/>
    <n v="9999"/>
    <x v="6"/>
    <s v="000"/>
    <x v="0"/>
    <x v="57"/>
    <x v="0"/>
    <x v="0"/>
    <s v="0000"/>
    <s v="0000"/>
    <s v="GARANTIA DE LA CALIDAD DE LOS SERVICIOS DE SALUD"/>
    <s v="SIN PROYECTO"/>
    <s v="MANTENIMIENTO PREVENTIVO Y CORRECTIVO SANITARIO"/>
    <s v="INSUMOS MATERIALES Y SUMINISTROS PARA CONSTRUCCIÓN"/>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2"/>
    <s v="NA"/>
    <s v="NA"/>
    <s v="NO"/>
    <n v="0"/>
    <n v="0"/>
    <n v="0"/>
    <n v="0"/>
    <n v="0"/>
    <n v="0"/>
    <n v="0"/>
    <n v="0"/>
    <n v="0"/>
    <n v="0"/>
    <n v="0"/>
    <n v="0"/>
    <n v="0"/>
    <n v="0"/>
    <n v="0"/>
    <n v="0"/>
    <n v="0"/>
    <n v="0"/>
    <n v="0"/>
    <n v="0"/>
    <n v="0"/>
    <n v="0"/>
    <n v="0"/>
    <n v="0"/>
    <n v="70720.100000000006"/>
    <n v="0"/>
    <n v="70720.100000000006"/>
    <n v="0"/>
    <n v="0"/>
    <n v="0"/>
    <n v="0"/>
    <n v="0"/>
    <n v="0"/>
    <n v="0"/>
    <n v="0"/>
    <n v="0"/>
    <n v="70720.100000000006"/>
    <n v="0"/>
    <n v="70720.100000000006"/>
    <s v="RECURSO SE ASIGNARA A LAS CZ DE ACUERDO A LA PLANIFICACION "/>
    <s v="SI"/>
    <n v="1"/>
    <n v="0"/>
    <n v="0"/>
    <n v="70720.100000000006"/>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450733.58"/>
    <n v="405660.22"/>
    <n v="70720.100000000006"/>
  </r>
  <r>
    <s v="122000031"/>
    <s v="SUB GESTION OPERACIONES LOGISTICA SALUD "/>
    <s v="PMIS-2022 MANTENIMIENTO DE INFRAESTRUCTURA CUMPLIMIENTO AC 099-2122"/>
    <n v="9999"/>
    <x v="6"/>
    <s v="000"/>
    <x v="0"/>
    <x v="13"/>
    <x v="0"/>
    <x v="0"/>
    <s v="0000"/>
    <s v="0000"/>
    <s v="GARANTIA DE LA CALIDAD DE LOS SERVICIOS DE SALUD"/>
    <s v="SIN PROYECTO"/>
    <s v="MANTENIMIENTO PREVENTIVO Y CORRECTIVO SANITARIO"/>
    <s v="REPUESTOS Y ACCESORIOS"/>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2"/>
    <s v="NA"/>
    <s v="NA"/>
    <s v="NO"/>
    <n v="0"/>
    <n v="0"/>
    <n v="0"/>
    <n v="0"/>
    <n v="0"/>
    <n v="0"/>
    <n v="0"/>
    <n v="0"/>
    <n v="0"/>
    <n v="0"/>
    <n v="0"/>
    <n v="0"/>
    <n v="0"/>
    <n v="0"/>
    <n v="0"/>
    <n v="0"/>
    <n v="0"/>
    <n v="0"/>
    <n v="0"/>
    <n v="0"/>
    <n v="0"/>
    <n v="0"/>
    <n v="0"/>
    <n v="0"/>
    <n v="46059.27"/>
    <n v="0"/>
    <n v="46059.27"/>
    <n v="0"/>
    <n v="0"/>
    <n v="0"/>
    <n v="0"/>
    <n v="0"/>
    <n v="0"/>
    <n v="0"/>
    <n v="0"/>
    <n v="0"/>
    <n v="46059.27"/>
    <n v="0"/>
    <n v="46059.27"/>
    <s v="RECURSO SE ASIGNARA A LAS CZ DE ACUERDO A LA PLANIFICACION "/>
    <s v="SI"/>
    <n v="1"/>
    <n v="0"/>
    <n v="0"/>
    <n v="46059.27"/>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293558.13"/>
    <n v="264202.32"/>
    <n v="46059.27"/>
  </r>
  <r>
    <s v="122000032"/>
    <s v="SUB GESTION OPERACIONES LOGISTICA SALUD "/>
    <s v="PMIS-2022 MANTENIMIENTO DE INFRAESTRUCTURA CUMPLIMIENTO AC 099-2123"/>
    <n v="9999"/>
    <x v="6"/>
    <s v="000"/>
    <x v="0"/>
    <x v="46"/>
    <x v="0"/>
    <x v="0"/>
    <s v="0000"/>
    <s v="0000"/>
    <s v="GARANTIA DE LA CALIDAD DE LOS SERVICIOS DE SALUD"/>
    <s v="SIN PROYECTO"/>
    <s v="MANTENIMIENTO PREVENTIVO Y CORRECTIVO SANITARIO"/>
    <s v="COMBUSTIBLES Y LUBRICANTES"/>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2"/>
    <s v="NA"/>
    <s v="NA"/>
    <s v="NO"/>
    <n v="0"/>
    <n v="0"/>
    <n v="0"/>
    <n v="0"/>
    <n v="0"/>
    <n v="0"/>
    <n v="0"/>
    <n v="0"/>
    <n v="0"/>
    <n v="0"/>
    <n v="0"/>
    <n v="0"/>
    <n v="0"/>
    <n v="0"/>
    <n v="0"/>
    <n v="0"/>
    <n v="0"/>
    <n v="0"/>
    <n v="0"/>
    <n v="0"/>
    <n v="0"/>
    <n v="0"/>
    <n v="0"/>
    <n v="0"/>
    <n v="10478.41"/>
    <n v="0"/>
    <n v="10478.41"/>
    <n v="0"/>
    <n v="0"/>
    <n v="0"/>
    <n v="0"/>
    <n v="0"/>
    <n v="0"/>
    <n v="0"/>
    <n v="0"/>
    <n v="0"/>
    <n v="10478.41"/>
    <n v="0"/>
    <n v="10478.41"/>
    <s v="RECURSO SE ASIGNARA A LAS CZ DE ACUERDO A LA PLANIFICACION "/>
    <s v="SI"/>
    <n v="1"/>
    <n v="0"/>
    <n v="0"/>
    <n v="10478.41"/>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COMBUSTIBLES   "/>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66784"/>
    <n v="60105.599999999999"/>
    <n v="10478.41"/>
  </r>
  <r>
    <s v="122000033"/>
    <s v="SUB GESTION OPERACIONES LOGISTICA SALUD "/>
    <s v="PMIS-2022 MANTENIMIENTO DE INFRAESTRUCTURA CUMPLIMIENTO AC 099-2124"/>
    <n v="9999"/>
    <x v="6"/>
    <s v="000"/>
    <x v="0"/>
    <x v="3"/>
    <x v="0"/>
    <x v="0"/>
    <s v="0000"/>
    <s v="0000"/>
    <s v="GARANTIA DE LA CALIDAD DE LOS SERVICIOS DE SALUD"/>
    <s v="SIN PROYECTO"/>
    <s v="MANTENIMIENTO PREVENTIVO Y CORRECTIVO SANITARIO"/>
    <s v="CONSULTORIA ASESORIA E INVESTIGACION ESPECIALIZADA"/>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6683.94"/>
    <n v="0"/>
    <n v="6683.94"/>
    <n v="0"/>
    <n v="0"/>
    <n v="0"/>
    <n v="0"/>
    <n v="0"/>
    <n v="0"/>
    <n v="0"/>
    <n v="0"/>
    <n v="0"/>
    <n v="6683.94"/>
    <n v="0"/>
    <n v="6683.94"/>
    <s v="RECURSO SE ASIGNARA A LAS CZ DE ACUERDO A LA PLANIFICACION "/>
    <s v="SI"/>
    <n v="1"/>
    <n v="0"/>
    <n v="0"/>
    <n v="6683.94"/>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42600"/>
    <n v="38340"/>
    <n v="6683.94"/>
  </r>
  <r>
    <s v="122000034"/>
    <s v="SUB GESTION OPERACIONES LOGISTICA SALUD "/>
    <s v="PMIS-2022 MANTENIMIENTO DE INFRAESTRUCTURA CUMPLIMIENTO AC 099-2125"/>
    <n v="9999"/>
    <x v="6"/>
    <s v="000"/>
    <x v="0"/>
    <x v="56"/>
    <x v="0"/>
    <x v="0"/>
    <s v="0000"/>
    <s v="0000"/>
    <s v="GARANTIA DE LA CALIDAD DE LOS SERVICIOS DE SALUD"/>
    <s v="SIN PROYECTO"/>
    <s v="MANTENIMIENTO PREVENTIVO Y CORRECTIVO SANITARIO"/>
    <s v="INFRAESTRUCTURA"/>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107603.78"/>
    <n v="0"/>
    <n v="107603.78"/>
    <n v="0"/>
    <n v="0"/>
    <n v="0"/>
    <n v="0"/>
    <n v="0"/>
    <n v="0"/>
    <n v="0"/>
    <n v="0"/>
    <n v="0"/>
    <n v="107603.78"/>
    <n v="0"/>
    <n v="107603.78"/>
    <s v="RECURSO SE ASIGNARA A LAS CZ DE ACUERDO A LA PLANIFICACION "/>
    <s v="SI"/>
    <n v="1"/>
    <n v="0"/>
    <n v="0"/>
    <n v="107603.78"/>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292450"/>
    <n v="263205"/>
    <n v="107603.78"/>
  </r>
  <r>
    <s v="122000035"/>
    <s v="SUB GESTION OPERACIONES LOGISTICA SALUD "/>
    <s v="PMIS-2022 MANTENIMIENTO DE INFRAESTRUCTURA CUMPLIMIENTO AC 099-2126"/>
    <n v="9999"/>
    <x v="6"/>
    <s v="000"/>
    <x v="0"/>
    <x v="53"/>
    <x v="0"/>
    <x v="0"/>
    <s v="0000"/>
    <s v="0000"/>
    <s v="GARANTIA DE LA CALIDAD DE LOS SERVICIOS DE SALUD"/>
    <s v="SIN PROYECTO"/>
    <s v="MANTENIMIENTO PREVENTIVO Y CORRECTIVO SANITARIO"/>
    <s v="ALMACENAMIENTO EMBALAJE DESEMBALAJE ENVASE DESENVA"/>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4244.3"/>
    <n v="0"/>
    <n v="4244.3"/>
    <n v="0"/>
    <n v="0"/>
    <n v="0"/>
    <n v="0"/>
    <n v="0"/>
    <n v="0"/>
    <n v="0"/>
    <n v="0"/>
    <n v="0"/>
    <n v="4244.3"/>
    <n v="0"/>
    <n v="4244.3"/>
    <s v="RECURSO SE ASIGNARA A LAS CZ DE ACUERDO A LA PLANIFICACION "/>
    <s v="SI"/>
    <n v="1"/>
    <n v="0"/>
    <n v="0"/>
    <n v="4244.3"/>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27051"/>
    <n v="24345.9"/>
    <n v="4244.3"/>
  </r>
  <r>
    <s v="122000036"/>
    <s v="SUB GESTION OPERACIONES LOGISTICA SALUD "/>
    <s v="PMIS-2022 MANTENIMIENTO DE INFRAESTRUCTURA CUMPLIMIENTO AC 099-2127"/>
    <n v="9999"/>
    <x v="6"/>
    <s v="000"/>
    <x v="0"/>
    <x v="9"/>
    <x v="0"/>
    <x v="0"/>
    <s v="0000"/>
    <s v="0000"/>
    <s v="GARANTIA DE LA CALIDAD DE LOS SERVICIOS DE SALUD"/>
    <s v="SIN PROYECTO"/>
    <s v="MANTENIMIENTO PREVENTIVO Y CORRECTIVO SANITARIO"/>
    <s v="EDIFICIOS LOCALES RESIDENCIAS Y CABLEADO ESTRUCTUR"/>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1218495.1200000001"/>
    <n v="0"/>
    <n v="1218495.1200000001"/>
    <n v="0"/>
    <n v="0"/>
    <n v="0"/>
    <n v="0"/>
    <n v="0"/>
    <n v="0"/>
    <n v="0"/>
    <n v="0"/>
    <n v="0"/>
    <n v="1218495.1200000001"/>
    <n v="0"/>
    <n v="1218495.1200000001"/>
    <s v="RECURSO SE ASIGNARA A LAS CZ DE ACUERDO A LA PLANIFICACION "/>
    <s v="SI"/>
    <n v="1"/>
    <n v="0"/>
    <n v="0"/>
    <n v="1218495.1200000001"/>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7766061.9699999997"/>
    <n v="6989455.7699999996"/>
    <n v="1218495.1200000001"/>
  </r>
  <r>
    <s v="122000037"/>
    <s v="SUB GESTION OPERACIONES LOGISTICA SALUD "/>
    <s v="PMIS-2022 MANTENIMIENTO DE INFRAESTRUCTURA CUMPLIMIENTO AC 099-2128"/>
    <n v="9999"/>
    <x v="6"/>
    <s v="000"/>
    <x v="0"/>
    <x v="54"/>
    <x v="0"/>
    <x v="0"/>
    <s v="0000"/>
    <s v="0000"/>
    <s v="GARANTIA DE LA CALIDAD DE LOS SERVICIOS DE SALUD"/>
    <s v="SIN PROYECTO"/>
    <s v="MANTENIMIENTO PREVENTIVO Y CORRECTIVO SANITARIO"/>
    <s v="MOBILIARIOS INSTALACION MANTENIMIENTO Y REPARACION"/>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25504.25"/>
    <n v="0"/>
    <n v="25504.25"/>
    <n v="0"/>
    <n v="0"/>
    <n v="0"/>
    <n v="0"/>
    <n v="0"/>
    <n v="0"/>
    <n v="0"/>
    <n v="0"/>
    <n v="0"/>
    <n v="25504.25"/>
    <n v="0"/>
    <n v="25504.25"/>
    <s v="RECURSO SE ASIGNARA A LAS CZ DE ACUERDO A LA PLANIFICACION "/>
    <s v="SI"/>
    <n v="1"/>
    <n v="0"/>
    <n v="0"/>
    <n v="25504.25"/>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62551"/>
    <n v="146295.9"/>
    <n v="25504.25"/>
  </r>
  <r>
    <s v="122000038"/>
    <s v="SUB GESTION OPERACIONES LOGISTICA SALUD "/>
    <s v="PMIS-2022 MANTENIMIENTO DE INFRAESTRUCTURA CUMPLIMIENTO AC 099-2129"/>
    <n v="9999"/>
    <x v="6"/>
    <s v="000"/>
    <x v="0"/>
    <x v="55"/>
    <x v="0"/>
    <x v="0"/>
    <s v="0000"/>
    <s v="0000"/>
    <s v="GARANTIA DE LA CALIDAD DE LOS SERVICIOS DE SALUD"/>
    <s v="SIN PROYECTO"/>
    <s v="MANTENIMIENTO PREVENTIVO Y CORRECTIVO SANITARIO"/>
    <s v="MAQUINARIAS Y EQUIPOS (INSTALACION MANTENIMIENTO Y"/>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513381.4"/>
    <n v="0"/>
    <n v="513381.4"/>
    <n v="0"/>
    <n v="0"/>
    <n v="0"/>
    <n v="0"/>
    <n v="0"/>
    <n v="0"/>
    <n v="0"/>
    <n v="0"/>
    <n v="0"/>
    <n v="513381.4"/>
    <n v="0"/>
    <n v="513381.4"/>
    <s v="RECURSO SE ASIGNARA A LAS CZ DE ACUERDO A LA PLANIFICACION "/>
    <s v="SI"/>
    <n v="1"/>
    <n v="0"/>
    <n v="0"/>
    <n v="513381.4"/>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3272029.33"/>
    <n v="2944826.4"/>
    <n v="513381.4"/>
  </r>
  <r>
    <s v="122000039"/>
    <s v="SUB GESTION OPERACIONES LOGISTICA SALUD "/>
    <s v="PMIS-2022 MANTENIMIENTO DE INFRAESTRUCTURA CUMPLIMIENTO AC 099-2130"/>
    <n v="9999"/>
    <x v="6"/>
    <s v="000"/>
    <x v="0"/>
    <x v="58"/>
    <x v="0"/>
    <x v="0"/>
    <s v="0000"/>
    <s v="0000"/>
    <s v="GARANTIA DE LA CALIDAD DE LOS SERVICIOS DE SALUD"/>
    <s v="SIN PROYECTO"/>
    <s v="MANTENIMIENTO PREVENTIVO Y CORRECTIVO SANITARIO"/>
    <s v="HERRAMIENTAS Y EQUIPOS MENORES"/>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24764.63"/>
    <n v="0"/>
    <n v="24764.63"/>
    <n v="0"/>
    <n v="0"/>
    <n v="0"/>
    <n v="0"/>
    <n v="0"/>
    <n v="0"/>
    <n v="0"/>
    <n v="0"/>
    <n v="0"/>
    <n v="24764.63"/>
    <n v="0"/>
    <n v="24764.63"/>
    <s v="RECURSO SE ASIGNARA A LAS CZ DE ACUERDO A LA PLANIFICACION "/>
    <s v="SI"/>
    <n v="1"/>
    <n v="0"/>
    <n v="0"/>
    <n v="24764.63"/>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57837"/>
    <n v="142053.29999999999"/>
    <n v="24764.63"/>
  </r>
  <r>
    <s v="122000040"/>
    <s v="SUB GESTION OPERACIONES LOGISTICA SALUD "/>
    <s v="PMIS-2022 MANTENIMIENTO DE INFRAESTRUCTURA CUMPLIMIENTO AC 099-2131"/>
    <n v="9999"/>
    <x v="6"/>
    <s v="000"/>
    <x v="0"/>
    <x v="57"/>
    <x v="0"/>
    <x v="0"/>
    <s v="0000"/>
    <s v="0000"/>
    <s v="GARANTIA DE LA CALIDAD DE LOS SERVICIOS DE SALUD"/>
    <s v="SIN PROYECTO"/>
    <s v="MANTENIMIENTO PREVENTIVO Y CORRECTIVO SANITARIO"/>
    <s v="INSUMOS MATERIALES Y SUMINISTROS PARA CONSTRUCCIÓN"/>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2"/>
    <s v="NA"/>
    <s v="NA"/>
    <s v="NO"/>
    <n v="0"/>
    <n v="0"/>
    <n v="0"/>
    <n v="0"/>
    <n v="0"/>
    <n v="0"/>
    <n v="0"/>
    <n v="0"/>
    <n v="0"/>
    <n v="0"/>
    <n v="0"/>
    <n v="0"/>
    <n v="0"/>
    <n v="0"/>
    <n v="0"/>
    <n v="0"/>
    <n v="0"/>
    <n v="0"/>
    <n v="0"/>
    <n v="0"/>
    <n v="0"/>
    <n v="0"/>
    <n v="0"/>
    <n v="0"/>
    <n v="73723.09"/>
    <n v="0"/>
    <n v="73723.09"/>
    <n v="0"/>
    <n v="0"/>
    <n v="0"/>
    <n v="0"/>
    <n v="0"/>
    <n v="0"/>
    <n v="0"/>
    <n v="0"/>
    <n v="0"/>
    <n v="73723.09"/>
    <n v="0"/>
    <n v="73723.09"/>
    <s v="RECURSO SE ASIGNARA A LAS CZ DE ACUERDO A LA PLANIFICACION "/>
    <s v="SI"/>
    <n v="1"/>
    <n v="0"/>
    <n v="0"/>
    <n v="73723.09"/>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469873.13"/>
    <n v="422885.82"/>
    <n v="73723.09"/>
  </r>
  <r>
    <s v="122000041"/>
    <s v="SUB GESTION OPERACIONES LOGISTICA SALUD "/>
    <s v="PMIS-2022 MANTENIMIENTO DE INFRAESTRUCTURA CUMPLIMIENTO AC 099-2132"/>
    <n v="9999"/>
    <x v="6"/>
    <s v="000"/>
    <x v="0"/>
    <x v="13"/>
    <x v="0"/>
    <x v="0"/>
    <s v="0000"/>
    <s v="0000"/>
    <s v="GARANTIA DE LA CALIDAD DE LOS SERVICIOS DE SALUD"/>
    <s v="SIN PROYECTO"/>
    <s v="MANTENIMIENTO PREVENTIVO Y CORRECTIVO SANITARIO"/>
    <s v="REPUESTOS Y ACCESORIOS"/>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2"/>
    <s v="NA"/>
    <s v="NA"/>
    <s v="NO"/>
    <n v="0"/>
    <n v="0"/>
    <n v="0"/>
    <n v="0"/>
    <n v="0"/>
    <n v="0"/>
    <n v="0"/>
    <n v="0"/>
    <n v="0"/>
    <n v="0"/>
    <n v="0"/>
    <n v="0"/>
    <n v="0"/>
    <n v="0"/>
    <n v="0"/>
    <n v="0"/>
    <n v="0"/>
    <n v="0"/>
    <n v="0"/>
    <n v="0"/>
    <n v="0"/>
    <n v="0"/>
    <n v="0"/>
    <n v="0"/>
    <n v="108658.44"/>
    <n v="0"/>
    <n v="108658.44"/>
    <n v="0"/>
    <n v="0"/>
    <n v="0"/>
    <n v="0"/>
    <n v="0"/>
    <n v="0"/>
    <n v="0"/>
    <n v="0"/>
    <n v="0"/>
    <n v="108658.44"/>
    <n v="0"/>
    <n v="108658.44"/>
    <s v="RECURSO SE ASIGNARA A LAS CZ DE ACUERDO A LA PLANIFICACION "/>
    <s v="SI"/>
    <n v="1"/>
    <n v="0"/>
    <n v="0"/>
    <n v="108658.44"/>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692533.05"/>
    <n v="623279.75"/>
    <n v="108658.44"/>
  </r>
  <r>
    <s v="122000042"/>
    <s v="SUB GESTION OPERACIONES LOGISTICA SALUD "/>
    <s v="PMIS-2022 MANTENIMIENTO DE INFRAESTRUCTURA CUMPLIMIENTO AC 099-2133"/>
    <n v="9999"/>
    <x v="6"/>
    <s v="000"/>
    <x v="0"/>
    <x v="46"/>
    <x v="0"/>
    <x v="0"/>
    <s v="0000"/>
    <s v="0000"/>
    <s v="GARANTIA DE LA CALIDAD DE LOS SERVICIOS DE SALUD"/>
    <s v="SIN PROYECTO"/>
    <s v="MANTENIMIENTO PREVENTIVO Y CORRECTIVO SANITARIO"/>
    <s v="COMBUSTIBLES Y LUBRICANTES"/>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2"/>
    <s v="NA"/>
    <s v="NA"/>
    <s v="NO"/>
    <n v="0"/>
    <n v="0"/>
    <n v="0"/>
    <n v="0"/>
    <n v="0"/>
    <n v="0"/>
    <n v="0"/>
    <n v="0"/>
    <n v="0"/>
    <n v="0"/>
    <n v="0"/>
    <n v="0"/>
    <n v="0"/>
    <n v="0"/>
    <n v="0"/>
    <n v="0"/>
    <n v="0"/>
    <n v="0"/>
    <n v="0"/>
    <n v="0"/>
    <n v="0"/>
    <n v="0"/>
    <n v="0"/>
    <n v="0"/>
    <n v="115987.89"/>
    <n v="0"/>
    <n v="115987.89"/>
    <n v="0"/>
    <n v="0"/>
    <n v="0"/>
    <n v="0"/>
    <n v="0"/>
    <n v="0"/>
    <n v="0"/>
    <n v="0"/>
    <n v="0"/>
    <n v="115987.89"/>
    <n v="0"/>
    <n v="115987.89"/>
    <s v="RECURSO SE ASIGNARA A LAS CZ DE ACUERDO A LA PLANIFICACION "/>
    <s v="SI"/>
    <n v="1"/>
    <n v="0"/>
    <n v="0"/>
    <n v="115987.89"/>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COMBUSTIBLES   "/>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739247.23"/>
    <n v="665322.51"/>
    <n v="115987.89"/>
  </r>
  <r>
    <s v="122000043"/>
    <s v="SUB GESTION OPERACIONES LOGISTICA SALUD "/>
    <s v="PMIS-2022 MANTENIMIENTO DE INFRAESTRUCTURA CUMPLIMIENTO AC 099-2134"/>
    <n v="9999"/>
    <x v="6"/>
    <s v="000"/>
    <x v="0"/>
    <x v="3"/>
    <x v="0"/>
    <x v="0"/>
    <s v="0000"/>
    <s v="0000"/>
    <s v="GARANTIA DE LA CALIDAD DE LOS SERVICIOS DE SALUD"/>
    <s v="SIN PROYECTO"/>
    <s v="MANTENIMIENTO PREVENTIVO Y CORRECTIVO SANITARIO"/>
    <s v="CONSULTORIA ASESORIA E INVESTIGACION ESPECIALIZADA"/>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22810.12"/>
    <n v="0"/>
    <n v="22810.12"/>
    <n v="0"/>
    <n v="0"/>
    <n v="0"/>
    <n v="0"/>
    <n v="0"/>
    <n v="0"/>
    <n v="0"/>
    <n v="0"/>
    <n v="0"/>
    <n v="22810.12"/>
    <n v="0"/>
    <n v="22810.12"/>
    <s v="RECURSO SE ASIGNARA A LAS CZ DE ACUERDO A LA PLANIFICACION "/>
    <s v="SI"/>
    <n v="1"/>
    <n v="0"/>
    <n v="0"/>
    <n v="22810.12"/>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45380"/>
    <n v="130842"/>
    <n v="22810.12"/>
  </r>
  <r>
    <s v="122000044"/>
    <s v="SUB GESTION OPERACIONES LOGISTICA SALUD "/>
    <s v="PMIS-2022 MANTENIMIENTO DE INFRAESTRUCTURA CUMPLIMIENTO AC 099-2135"/>
    <n v="9999"/>
    <x v="6"/>
    <s v="000"/>
    <x v="0"/>
    <x v="56"/>
    <x v="0"/>
    <x v="0"/>
    <s v="0000"/>
    <s v="0000"/>
    <s v="GARANTIA DE LA CALIDAD DE LOS SERVICIOS DE SALUD"/>
    <s v="SIN PROYECTO"/>
    <s v="MANTENIMIENTO PREVENTIVO Y CORRECTIVO SANITARIO"/>
    <s v="INFRAESTRUCTURA"/>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54993.45"/>
    <n v="0"/>
    <n v="54993.45"/>
    <n v="0"/>
    <n v="0"/>
    <n v="0"/>
    <n v="0"/>
    <n v="0"/>
    <n v="0"/>
    <n v="0"/>
    <n v="0"/>
    <n v="0"/>
    <n v="54993.45"/>
    <n v="0"/>
    <n v="54993.45"/>
    <s v="RECURSO SE ASIGNARA A LAS CZ DE ACUERDO A LA PLANIFICACION "/>
    <s v="SI"/>
    <n v="1"/>
    <n v="0"/>
    <n v="0"/>
    <n v="54993.45"/>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350500"/>
    <n v="315450"/>
    <n v="54993.45"/>
  </r>
  <r>
    <s v="122000045"/>
    <s v="SUB GESTION OPERACIONES LOGISTICA SALUD "/>
    <s v="PMIS-2022 MANTENIMIENTO DE INFRAESTRUCTURA CUMPLIMIENTO AC 099-2136"/>
    <n v="9999"/>
    <x v="6"/>
    <s v="000"/>
    <x v="0"/>
    <x v="53"/>
    <x v="0"/>
    <x v="0"/>
    <s v="0000"/>
    <s v="0000"/>
    <s v="GARANTIA DE LA CALIDAD DE LOS SERVICIOS DE SALUD"/>
    <s v="SIN PROYECTO"/>
    <s v="MANTENIMIENTO PREVENTIVO Y CORRECTIVO SANITARIO"/>
    <s v="ALMACENAMIENTO EMBALAJE DESEMBALAJE ENVASE DESENVA"/>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75.78"/>
    <n v="0"/>
    <n v="75.78"/>
    <n v="0"/>
    <n v="0"/>
    <n v="0"/>
    <n v="0"/>
    <n v="0"/>
    <n v="0"/>
    <n v="0"/>
    <n v="0"/>
    <n v="0"/>
    <n v="75.78"/>
    <n v="0"/>
    <n v="75.78"/>
    <s v="RECURSO SE ASIGNARA A LAS CZ DE ACUERDO A LA PLANIFICACION "/>
    <s v="SI"/>
    <n v="1"/>
    <n v="0"/>
    <n v="0"/>
    <n v="75.78"/>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483"/>
    <n v="434.7"/>
    <n v="75.78"/>
  </r>
  <r>
    <s v="122000046"/>
    <s v="SUB GESTION OPERACIONES LOGISTICA SALUD "/>
    <s v="PMIS-2022 MANTENIMIENTO DE INFRAESTRUCTURA CUMPLIMIENTO AC 099-2137"/>
    <n v="9999"/>
    <x v="6"/>
    <s v="000"/>
    <x v="0"/>
    <x v="9"/>
    <x v="0"/>
    <x v="0"/>
    <s v="0000"/>
    <s v="0000"/>
    <s v="GARANTIA DE LA CALIDAD DE LOS SERVICIOS DE SALUD"/>
    <s v="SIN PROYECTO"/>
    <s v="MANTENIMIENTO PREVENTIVO Y CORRECTIVO SANITARIO"/>
    <s v="EDIFICIOS LOCALES RESIDENCIAS Y CABLEADO ESTRUCTUR"/>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160092.59"/>
    <n v="0"/>
    <n v="160092.59"/>
    <n v="0"/>
    <n v="0"/>
    <n v="0"/>
    <n v="0"/>
    <n v="0"/>
    <n v="0"/>
    <n v="0"/>
    <n v="0"/>
    <n v="0"/>
    <n v="160092.59"/>
    <n v="0"/>
    <n v="160092.59"/>
    <s v="RECURSO SE ASIGNARA A LAS CZ DE ACUERDO A LA PLANIFICACION "/>
    <s v="SI"/>
    <n v="1"/>
    <n v="0"/>
    <n v="0"/>
    <n v="160092.59"/>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020347.92"/>
    <n v="918313.13"/>
    <n v="160092.59"/>
  </r>
  <r>
    <s v="122000047"/>
    <s v="SUB GESTION OPERACIONES LOGISTICA SALUD "/>
    <s v="PMIS-2022 MANTENIMIENTO DE INFRAESTRUCTURA CUMPLIMIENTO AC 099-2138"/>
    <n v="9999"/>
    <x v="6"/>
    <s v="000"/>
    <x v="0"/>
    <x v="54"/>
    <x v="0"/>
    <x v="0"/>
    <s v="0000"/>
    <s v="0000"/>
    <s v="GARANTIA DE LA CALIDAD DE LOS SERVICIOS DE SALUD"/>
    <s v="SIN PROYECTO"/>
    <s v="MANTENIMIENTO PREVENTIVO Y CORRECTIVO SANITARIO"/>
    <s v="MOBILIARIOS INSTALACION MANTENIMIENTO Y REPARACION"/>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22609.89"/>
    <n v="0"/>
    <n v="22609.89"/>
    <n v="0"/>
    <n v="0"/>
    <n v="0"/>
    <n v="0"/>
    <n v="0"/>
    <n v="0"/>
    <n v="0"/>
    <n v="0"/>
    <n v="0"/>
    <n v="22609.89"/>
    <n v="0"/>
    <n v="22609.89"/>
    <s v="RECURSO SE ASIGNARA A LAS CZ DE ACUERDO A LA PLANIFICACION "/>
    <s v="SI"/>
    <n v="1"/>
    <n v="0"/>
    <n v="0"/>
    <n v="22609.89"/>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44103.85"/>
    <n v="129693.47"/>
    <n v="22609.89"/>
  </r>
  <r>
    <s v="122000048"/>
    <s v="SUB GESTION OPERACIONES LOGISTICA SALUD "/>
    <s v="PMIS-2022 MANTENIMIENTO DE INFRAESTRUCTURA CUMPLIMIENTO AC 099-2139"/>
    <n v="9999"/>
    <x v="6"/>
    <s v="000"/>
    <x v="0"/>
    <x v="55"/>
    <x v="0"/>
    <x v="0"/>
    <s v="0000"/>
    <s v="0000"/>
    <s v="GARANTIA DE LA CALIDAD DE LOS SERVICIOS DE SALUD"/>
    <s v="SIN PROYECTO"/>
    <s v="MANTENIMIENTO PREVENTIVO Y CORRECTIVO SANITARIO"/>
    <s v="MAQUINARIAS Y EQUIPOS (INSTALACION MANTENIMIENTO Y"/>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300843.17"/>
    <n v="0"/>
    <n v="300843.17"/>
    <n v="0"/>
    <n v="0"/>
    <n v="0"/>
    <n v="0"/>
    <n v="0"/>
    <n v="0"/>
    <n v="0"/>
    <n v="0"/>
    <n v="0"/>
    <n v="300843.17"/>
    <n v="0"/>
    <n v="300843.17"/>
    <s v="RECURSO SE ASIGNARA A LAS CZ DE ACUERDO A LA PLANIFICACION "/>
    <s v="SI"/>
    <n v="1"/>
    <n v="0"/>
    <n v="0"/>
    <n v="300843.17"/>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917419.8"/>
    <n v="1725677.82"/>
    <n v="300843.17"/>
  </r>
  <r>
    <s v="122000049"/>
    <s v="SUB GESTION OPERACIONES LOGISTICA SALUD "/>
    <s v="PMIS-2022 MANTENIMIENTO DE INFRAESTRUCTURA CUMPLIMIENTO AC 099-2140"/>
    <n v="9999"/>
    <x v="6"/>
    <s v="000"/>
    <x v="0"/>
    <x v="58"/>
    <x v="0"/>
    <x v="0"/>
    <s v="0000"/>
    <s v="0000"/>
    <s v="GARANTIA DE LA CALIDAD DE LOS SERVICIOS DE SALUD"/>
    <s v="SIN PROYECTO"/>
    <s v="MANTENIMIENTO PREVENTIVO Y CORRECTIVO SANITARIO"/>
    <s v="HERRAMIENTAS Y EQUIPOS MENORES"/>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5038.0600000000004"/>
    <n v="0"/>
    <n v="5038.0600000000004"/>
    <n v="0"/>
    <n v="0"/>
    <n v="0"/>
    <n v="0"/>
    <n v="0"/>
    <n v="0"/>
    <n v="0"/>
    <n v="0"/>
    <n v="0"/>
    <n v="5038.0600000000004"/>
    <n v="0"/>
    <n v="5038.0600000000004"/>
    <s v="RECURSO SE ASIGNARA A LAS CZ DE ACUERDO A LA PLANIFICACION "/>
    <s v="SI"/>
    <n v="1"/>
    <n v="0"/>
    <n v="0"/>
    <n v="5038.0600000000004"/>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32110"/>
    <n v="28899"/>
    <n v="5038.0600000000004"/>
  </r>
  <r>
    <s v="122000050"/>
    <s v="SUB GESTION OPERACIONES LOGISTICA SALUD "/>
    <s v="PMIS-2022 MANTENIMIENTO DE INFRAESTRUCTURA CUMPLIMIENTO AC 099-2141"/>
    <n v="9999"/>
    <x v="6"/>
    <s v="000"/>
    <x v="0"/>
    <x v="57"/>
    <x v="0"/>
    <x v="0"/>
    <s v="0000"/>
    <s v="0000"/>
    <s v="GARANTIA DE LA CALIDAD DE LOS SERVICIOS DE SALUD"/>
    <s v="SIN PROYECTO"/>
    <s v="MANTENIMIENTO PREVENTIVO Y CORRECTIVO SANITARIO"/>
    <s v="INSUMOS MATERIALES Y SUMINISTROS PARA CONSTRUCCIÓN"/>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2"/>
    <s v="NA"/>
    <s v="NA"/>
    <s v="NO"/>
    <n v="0"/>
    <n v="0"/>
    <n v="0"/>
    <n v="0"/>
    <n v="0"/>
    <n v="0"/>
    <n v="0"/>
    <n v="0"/>
    <n v="0"/>
    <n v="0"/>
    <n v="0"/>
    <n v="0"/>
    <n v="0"/>
    <n v="0"/>
    <n v="0"/>
    <n v="0"/>
    <n v="0"/>
    <n v="0"/>
    <n v="0"/>
    <n v="0"/>
    <n v="0"/>
    <n v="0"/>
    <n v="0"/>
    <n v="0"/>
    <n v="7765.36"/>
    <n v="0"/>
    <n v="7765.36"/>
    <n v="0"/>
    <n v="0"/>
    <n v="0"/>
    <n v="0"/>
    <n v="0"/>
    <n v="0"/>
    <n v="0"/>
    <n v="0"/>
    <n v="0"/>
    <n v="7765.36"/>
    <n v="0"/>
    <n v="7765.36"/>
    <s v="RECURSO SE ASIGNARA A LAS CZ DE ACUERDO A LA PLANIFICACION "/>
    <s v="SI"/>
    <n v="1"/>
    <n v="0"/>
    <n v="0"/>
    <n v="7765.36"/>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49492.41"/>
    <n v="44543.17"/>
    <n v="7765.36"/>
  </r>
  <r>
    <s v="122000051"/>
    <s v="SUB GESTION OPERACIONES LOGISTICA SALUD "/>
    <s v="PMIS-2022 MANTENIMIENTO DE INFRAESTRUCTURA CUMPLIMIENTO AC 099-2142"/>
    <n v="9999"/>
    <x v="6"/>
    <s v="000"/>
    <x v="0"/>
    <x v="13"/>
    <x v="0"/>
    <x v="0"/>
    <s v="0000"/>
    <s v="0000"/>
    <s v="GARANTIA DE LA CALIDAD DE LOS SERVICIOS DE SALUD"/>
    <s v="SIN PROYECTO"/>
    <s v="MANTENIMIENTO PREVENTIVO Y CORRECTIVO SANITARIO"/>
    <s v="REPUESTOS Y ACCESORIOS"/>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2"/>
    <s v="NA"/>
    <s v="NA"/>
    <s v="NO"/>
    <n v="0"/>
    <n v="0"/>
    <n v="0"/>
    <n v="0"/>
    <n v="0"/>
    <n v="0"/>
    <n v="0"/>
    <n v="0"/>
    <n v="0"/>
    <n v="0"/>
    <n v="0"/>
    <n v="0"/>
    <n v="0"/>
    <n v="0"/>
    <n v="0"/>
    <n v="0"/>
    <n v="0"/>
    <n v="0"/>
    <n v="0"/>
    <n v="0"/>
    <n v="0"/>
    <n v="0"/>
    <n v="0"/>
    <n v="0"/>
    <n v="24172.39"/>
    <n v="0"/>
    <n v="24172.39"/>
    <n v="0"/>
    <n v="0"/>
    <n v="0"/>
    <n v="0"/>
    <n v="0"/>
    <n v="0"/>
    <n v="0"/>
    <n v="0"/>
    <n v="0"/>
    <n v="24172.39"/>
    <n v="0"/>
    <n v="24172.39"/>
    <s v="RECURSO SE ASIGNARA A LAS CZ DE ACUERDO A LA PLANIFICACION "/>
    <s v="SI"/>
    <n v="1"/>
    <n v="0"/>
    <n v="0"/>
    <n v="24172.39"/>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54062.39999999999"/>
    <n v="138656.16"/>
    <n v="24172.39"/>
  </r>
  <r>
    <s v="122000052"/>
    <s v="SUB GESTION OPERACIONES LOGISTICA SALUD "/>
    <s v="PMIS-2022 MANTENIMIENTO DE INFRAESTRUCTURA CUMPLIMIENTO AC 099-2143"/>
    <n v="9999"/>
    <x v="6"/>
    <s v="000"/>
    <x v="0"/>
    <x v="46"/>
    <x v="0"/>
    <x v="0"/>
    <s v="0000"/>
    <s v="0000"/>
    <s v="GARANTIA DE LA CALIDAD DE LOS SERVICIOS DE SALUD"/>
    <s v="SIN PROYECTO"/>
    <s v="MANTENIMIENTO PREVENTIVO Y CORRECTIVO SANITARIO"/>
    <s v="COMBUSTIBLES Y LUBRICANTES"/>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2"/>
    <s v="NA"/>
    <s v="NA"/>
    <s v="NO"/>
    <n v="0"/>
    <n v="0"/>
    <n v="0"/>
    <n v="0"/>
    <n v="0"/>
    <n v="0"/>
    <n v="0"/>
    <n v="0"/>
    <n v="0"/>
    <n v="0"/>
    <n v="0"/>
    <n v="0"/>
    <n v="0"/>
    <n v="0"/>
    <n v="0"/>
    <n v="0"/>
    <n v="0"/>
    <n v="0"/>
    <n v="0"/>
    <n v="0"/>
    <n v="0"/>
    <n v="0"/>
    <n v="0"/>
    <n v="0"/>
    <n v="49722.66"/>
    <n v="0"/>
    <n v="49722.66"/>
    <n v="0"/>
    <n v="0"/>
    <n v="0"/>
    <n v="0"/>
    <n v="0"/>
    <n v="0"/>
    <n v="0"/>
    <n v="0"/>
    <n v="0"/>
    <n v="49722.66"/>
    <n v="0"/>
    <n v="49722.66"/>
    <s v="RECURSO SE ASIGNARA A LAS CZ DE ACUERDO A LA PLANIFICACION "/>
    <s v="SI"/>
    <n v="1"/>
    <n v="0"/>
    <n v="0"/>
    <n v="49722.66"/>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COMBUSTIBLES   "/>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316906.71000000002"/>
    <n v="285216.03999999998"/>
    <n v="49722.66"/>
  </r>
  <r>
    <s v="122000053"/>
    <s v="SUB GESTION OPERACIONES LOGISTICA SALUD "/>
    <s v="PMIS-2022 MANTENIMIENTO DE INFRAESTRUCTURA CUMPLIMIENTO AC 099-2144"/>
    <n v="9999"/>
    <x v="6"/>
    <s v="000"/>
    <x v="0"/>
    <x v="3"/>
    <x v="0"/>
    <x v="0"/>
    <s v="0000"/>
    <s v="0000"/>
    <s v="GARANTIA DE LA CALIDAD DE LOS SERVICIOS DE SALUD"/>
    <s v="SIN PROYECTO"/>
    <s v="MANTENIMIENTO PREVENTIVO Y CORRECTIVO SANITARIO"/>
    <s v="CONSULTORIA ASESORIA E INVESTIGACION ESPECIALIZADA"/>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1019.85"/>
    <n v="0"/>
    <n v="1019.85"/>
    <n v="0"/>
    <n v="0"/>
    <n v="0"/>
    <n v="0"/>
    <n v="0"/>
    <n v="0"/>
    <n v="0"/>
    <n v="0"/>
    <n v="0"/>
    <n v="1019.85"/>
    <n v="0"/>
    <n v="1019.85"/>
    <s v="RECURSO SE ASIGNARA A LAS CZ DE ACUERDO A LA PLANIFICACION "/>
    <s v="SI"/>
    <n v="1"/>
    <n v="0"/>
    <n v="0"/>
    <n v="1019.85"/>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6500"/>
    <n v="5850"/>
    <n v="1019.85"/>
  </r>
  <r>
    <s v="122000054"/>
    <s v="SUB GESTION OPERACIONES LOGISTICA SALUD "/>
    <s v="PMIS-2022 MANTENIMIENTO DE INFRAESTRUCTURA CUMPLIMIENTO AC 099-2145"/>
    <n v="9999"/>
    <x v="6"/>
    <s v="000"/>
    <x v="0"/>
    <x v="56"/>
    <x v="0"/>
    <x v="0"/>
    <s v="0000"/>
    <s v="0000"/>
    <s v="GARANTIA DE LA CALIDAD DE LOS SERVICIOS DE SALUD"/>
    <s v="SIN PROYECTO"/>
    <s v="MANTENIMIENTO PREVENTIVO Y CORRECTIVO SANITARIO"/>
    <s v="INFRAESTRUCTURA"/>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263297.96999999997"/>
    <n v="0"/>
    <n v="263297.96999999997"/>
    <n v="0"/>
    <n v="0"/>
    <n v="0"/>
    <n v="0"/>
    <n v="0"/>
    <n v="0"/>
    <n v="0"/>
    <n v="0"/>
    <n v="0"/>
    <n v="263297.96999999997"/>
    <n v="0"/>
    <n v="263297.96999999997"/>
    <s v="RECURSO SE ASIGNARA A LAS CZ DE ACUERDO A LA PLANIFICACION "/>
    <s v="SI"/>
    <n v="1"/>
    <n v="0"/>
    <n v="0"/>
    <n v="263297.96999999997"/>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678126"/>
    <n v="1510313.4"/>
    <n v="263297.96999999997"/>
  </r>
  <r>
    <s v="122000055"/>
    <s v="SUB GESTION OPERACIONES LOGISTICA SALUD "/>
    <s v="PMIS-2022 MANTENIMIENTO DE INFRAESTRUCTURA CUMPLIMIENTO AC 099-2146"/>
    <n v="9999"/>
    <x v="6"/>
    <s v="000"/>
    <x v="0"/>
    <x v="53"/>
    <x v="0"/>
    <x v="0"/>
    <s v="0000"/>
    <s v="0000"/>
    <s v="GARANTIA DE LA CALIDAD DE LOS SERVICIOS DE SALUD"/>
    <s v="SIN PROYECTO"/>
    <s v="MANTENIMIENTO PREVENTIVO Y CORRECTIVO SANITARIO"/>
    <s v="ALMACENAMIENTO EMBALAJE DESEMBALAJE ENVASE DESENVA"/>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59798.83"/>
    <n v="0"/>
    <n v="59798.83"/>
    <n v="0"/>
    <n v="0"/>
    <n v="0"/>
    <n v="0"/>
    <n v="0"/>
    <n v="0"/>
    <n v="0"/>
    <n v="0"/>
    <n v="0"/>
    <n v="59798.83"/>
    <n v="0"/>
    <n v="59798.83"/>
    <s v="RECURSO SE ASIGNARA A LAS CZ DE ACUERDO A LA PLANIFICACION "/>
    <s v="SI"/>
    <n v="1"/>
    <n v="0"/>
    <n v="0"/>
    <n v="59798.83"/>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381127"/>
    <n v="343014.3"/>
    <n v="59798.83"/>
  </r>
  <r>
    <s v="122000056"/>
    <s v="SUB GESTION OPERACIONES LOGISTICA SALUD "/>
    <s v="PMIS-2022 MANTENIMIENTO DE INFRAESTRUCTURA CUMPLIMIENTO AC 099-2147"/>
    <n v="9999"/>
    <x v="6"/>
    <s v="000"/>
    <x v="0"/>
    <x v="9"/>
    <x v="0"/>
    <x v="0"/>
    <s v="0000"/>
    <s v="0000"/>
    <s v="GARANTIA DE LA CALIDAD DE LOS SERVICIOS DE SALUD"/>
    <s v="SIN PROYECTO"/>
    <s v="MANTENIMIENTO PREVENTIVO Y CORRECTIVO SANITARIO"/>
    <s v="EDIFICIOS LOCALES RESIDENCIAS Y CABLEADO ESTRUCTUR"/>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1180055.22"/>
    <n v="0"/>
    <n v="1180055.22"/>
    <n v="0"/>
    <n v="0"/>
    <n v="0"/>
    <n v="0"/>
    <n v="0"/>
    <n v="0"/>
    <n v="0"/>
    <n v="0"/>
    <n v="0"/>
    <n v="1180055.22"/>
    <n v="0"/>
    <n v="1180055.22"/>
    <s v="RECURSO SE ASIGNARA A LAS CZ DE ACUERDO A LA PLANIFICACION "/>
    <s v="SI"/>
    <n v="1"/>
    <n v="0"/>
    <n v="0"/>
    <n v="1180055.22"/>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7521065.7999999998"/>
    <n v="6768959.2199999997"/>
    <n v="1180055.22"/>
  </r>
  <r>
    <s v="122000057"/>
    <s v="SUB GESTION OPERACIONES LOGISTICA SALUD "/>
    <s v="PMIS-2022 MANTENIMIENTO DE INFRAESTRUCTURA CUMPLIMIENTO AC 099-2148"/>
    <n v="9999"/>
    <x v="6"/>
    <s v="000"/>
    <x v="0"/>
    <x v="54"/>
    <x v="0"/>
    <x v="0"/>
    <s v="0000"/>
    <s v="0000"/>
    <s v="GARANTIA DE LA CALIDAD DE LOS SERVICIOS DE SALUD"/>
    <s v="SIN PROYECTO"/>
    <s v="MANTENIMIENTO PREVENTIVO Y CORRECTIVO SANITARIO"/>
    <s v="MOBILIARIOS INSTALACION MANTENIMIENTO Y REPARACION"/>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133162.44"/>
    <n v="0"/>
    <n v="133162.44"/>
    <n v="0"/>
    <n v="0"/>
    <n v="0"/>
    <n v="0"/>
    <n v="0"/>
    <n v="0"/>
    <n v="0"/>
    <n v="0"/>
    <n v="0"/>
    <n v="133162.44"/>
    <n v="0"/>
    <n v="133162.44"/>
    <s v="RECURSO SE ASIGNARA A LAS CZ DE ACUERDO A LA PLANIFICACION "/>
    <s v="SI"/>
    <n v="1"/>
    <n v="0"/>
    <n v="0"/>
    <n v="133162.44"/>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848709"/>
    <n v="763838.1"/>
    <n v="133162.44"/>
  </r>
  <r>
    <s v="122000058"/>
    <s v="SUB GESTION OPERACIONES LOGISTICA SALUD "/>
    <s v="PMIS-2022 MANTENIMIENTO DE INFRAESTRUCTURA CUMPLIMIENTO AC 099-2149"/>
    <n v="9999"/>
    <x v="6"/>
    <s v="000"/>
    <x v="0"/>
    <x v="55"/>
    <x v="0"/>
    <x v="0"/>
    <s v="0000"/>
    <s v="0000"/>
    <s v="GARANTIA DE LA CALIDAD DE LOS SERVICIOS DE SALUD"/>
    <s v="SIN PROYECTO"/>
    <s v="MANTENIMIENTO PREVENTIVO Y CORRECTIVO SANITARIO"/>
    <s v="MAQUINARIAS Y EQUIPOS (INSTALACION MANTENIMIENTO Y"/>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881473.71"/>
    <n v="0"/>
    <n v="881473.71"/>
    <n v="0"/>
    <n v="0"/>
    <n v="0"/>
    <n v="0"/>
    <n v="0"/>
    <n v="0"/>
    <n v="0"/>
    <n v="0"/>
    <n v="0"/>
    <n v="881473.71"/>
    <n v="0"/>
    <n v="881473.71"/>
    <s v="RECURSO SE ASIGNARA A LAS CZ DE ACUERDO A LA PLANIFICACION "/>
    <s v="SI"/>
    <n v="1"/>
    <n v="0"/>
    <n v="0"/>
    <n v="881473.71"/>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5618060.6100000003"/>
    <n v="5056254.55"/>
    <n v="881473.71"/>
  </r>
  <r>
    <s v="122000059"/>
    <s v="SUB GESTION OPERACIONES LOGISTICA SALUD "/>
    <s v="PMIS-2022 MANTENIMIENTO DE INFRAESTRUCTURA CUMPLIMIENTO AC 099-2150"/>
    <n v="9999"/>
    <x v="6"/>
    <s v="000"/>
    <x v="0"/>
    <x v="58"/>
    <x v="0"/>
    <x v="0"/>
    <s v="0000"/>
    <s v="0000"/>
    <s v="GARANTIA DE LA CALIDAD DE LOS SERVICIOS DE SALUD"/>
    <s v="SIN PROYECTO"/>
    <s v="MANTENIMIENTO PREVENTIVO Y CORRECTIVO SANITARIO"/>
    <s v="HERRAMIENTAS Y EQUIPOS MENORES"/>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51400.28"/>
    <n v="0"/>
    <n v="51400.28"/>
    <n v="0"/>
    <n v="0"/>
    <n v="0"/>
    <n v="0"/>
    <n v="0"/>
    <n v="0"/>
    <n v="0"/>
    <n v="0"/>
    <n v="0"/>
    <n v="51400.28"/>
    <n v="0"/>
    <n v="51400.28"/>
    <s v="RECURSO SE ASIGNARA A LAS CZ DE ACUERDO A LA PLANIFICACION "/>
    <s v="SI"/>
    <n v="1"/>
    <n v="0"/>
    <n v="0"/>
    <n v="51400.28"/>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327599"/>
    <n v="294839.09999999998"/>
    <n v="51400.28"/>
  </r>
  <r>
    <s v="122000060"/>
    <s v="SUB GESTION OPERACIONES LOGISTICA SALUD "/>
    <s v="PMIS-2022 MANTENIMIENTO DE INFRAESTRUCTURA CUMPLIMIENTO AC 099-2151"/>
    <n v="9999"/>
    <x v="6"/>
    <s v="000"/>
    <x v="0"/>
    <x v="57"/>
    <x v="0"/>
    <x v="0"/>
    <s v="0000"/>
    <s v="0000"/>
    <s v="GARANTIA DE LA CALIDAD DE LOS SERVICIOS DE SALUD"/>
    <s v="SIN PROYECTO"/>
    <s v="MANTENIMIENTO PREVENTIVO Y CORRECTIVO SANITARIO"/>
    <s v="INSUMOS MATERIALES Y SUMINISTROS PARA CONSTRUCCIÓN"/>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2"/>
    <s v="NA"/>
    <s v="NA"/>
    <s v="NO"/>
    <n v="0"/>
    <n v="0"/>
    <n v="0"/>
    <n v="0"/>
    <n v="0"/>
    <n v="0"/>
    <n v="0"/>
    <n v="0"/>
    <n v="0"/>
    <n v="0"/>
    <n v="0"/>
    <n v="0"/>
    <n v="0"/>
    <n v="0"/>
    <n v="0"/>
    <n v="0"/>
    <n v="0"/>
    <n v="0"/>
    <n v="0"/>
    <n v="0"/>
    <n v="0"/>
    <n v="0"/>
    <n v="0"/>
    <n v="0"/>
    <n v="173337.47"/>
    <n v="0"/>
    <n v="173337.47"/>
    <n v="0"/>
    <n v="0"/>
    <n v="0"/>
    <n v="0"/>
    <n v="0"/>
    <n v="0"/>
    <n v="0"/>
    <n v="0"/>
    <n v="0"/>
    <n v="173337.47"/>
    <n v="0"/>
    <n v="173337.47"/>
    <s v="RECURSO SE ASIGNARA A LAS CZ DE ACUERDO A LA PLANIFICACION "/>
    <s v="SI"/>
    <n v="1"/>
    <n v="0"/>
    <n v="0"/>
    <n v="173337.47"/>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104764"/>
    <n v="994287.6"/>
    <n v="173337.47"/>
  </r>
  <r>
    <s v="122000061"/>
    <s v="SUB GESTION OPERACIONES LOGISTICA SALUD "/>
    <s v="PMIS-2022 MANTENIMIENTO DE INFRAESTRUCTURA CUMPLIMIENTO AC 099-2152"/>
    <n v="9999"/>
    <x v="6"/>
    <s v="000"/>
    <x v="0"/>
    <x v="13"/>
    <x v="0"/>
    <x v="0"/>
    <s v="0000"/>
    <s v="0000"/>
    <s v="GARANTIA DE LA CALIDAD DE LOS SERVICIOS DE SALUD"/>
    <s v="SIN PROYECTO"/>
    <s v="MANTENIMIENTO PREVENTIVO Y CORRECTIVO SANITARIO"/>
    <s v="REPUESTOS Y ACCESORIOS"/>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2"/>
    <s v="NA"/>
    <s v="NA"/>
    <s v="NO"/>
    <n v="0"/>
    <n v="0"/>
    <n v="0"/>
    <n v="0"/>
    <n v="0"/>
    <n v="0"/>
    <n v="0"/>
    <n v="0"/>
    <n v="0"/>
    <n v="0"/>
    <n v="0"/>
    <n v="0"/>
    <n v="0"/>
    <n v="0"/>
    <n v="0"/>
    <n v="0"/>
    <n v="0"/>
    <n v="0"/>
    <n v="0"/>
    <n v="0"/>
    <n v="0"/>
    <n v="0"/>
    <n v="0"/>
    <n v="0"/>
    <n v="316258.58"/>
    <n v="0"/>
    <n v="316258.58"/>
    <n v="0"/>
    <n v="0"/>
    <n v="0"/>
    <n v="0"/>
    <n v="0"/>
    <n v="0"/>
    <n v="0"/>
    <n v="0"/>
    <n v="0"/>
    <n v="316258.58"/>
    <n v="0"/>
    <n v="316258.58"/>
    <s v="RECURSO SE ASIGNARA A LAS CZ DE ACUERDO A LA PLANIFICACION "/>
    <s v="SI"/>
    <n v="1"/>
    <n v="0"/>
    <n v="0"/>
    <n v="316258.58"/>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2015669.75"/>
    <n v="1814102.78"/>
    <n v="316258.58"/>
  </r>
  <r>
    <s v="122000062"/>
    <s v="SUB GESTION OPERACIONES LOGISTICA SALUD "/>
    <s v="PMIS-2022 MANTENIMIENTO DE INFRAESTRUCTURA CUMPLIMIENTO AC 099-2153"/>
    <n v="9999"/>
    <x v="6"/>
    <s v="000"/>
    <x v="0"/>
    <x v="46"/>
    <x v="0"/>
    <x v="0"/>
    <s v="0000"/>
    <s v="0000"/>
    <s v="GARANTIA DE LA CALIDAD DE LOS SERVICIOS DE SALUD"/>
    <s v="SIN PROYECTO"/>
    <s v="MANTENIMIENTO PREVENTIVO Y CORRECTIVO SANITARIO"/>
    <s v="COMBUSTIBLES Y LUBRICANTES"/>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2"/>
    <s v="NA"/>
    <s v="NA"/>
    <s v="NO"/>
    <n v="0"/>
    <n v="0"/>
    <n v="0"/>
    <n v="0"/>
    <n v="0"/>
    <n v="0"/>
    <n v="0"/>
    <n v="0"/>
    <n v="0"/>
    <n v="0"/>
    <n v="0"/>
    <n v="0"/>
    <n v="0"/>
    <n v="0"/>
    <n v="0"/>
    <n v="0"/>
    <n v="0"/>
    <n v="0"/>
    <n v="0"/>
    <n v="0"/>
    <n v="0"/>
    <n v="0"/>
    <n v="0"/>
    <n v="0"/>
    <n v="46910.75"/>
    <n v="0"/>
    <n v="46910.75"/>
    <n v="0"/>
    <n v="0"/>
    <n v="0"/>
    <n v="0"/>
    <n v="0"/>
    <n v="0"/>
    <n v="0"/>
    <n v="0"/>
    <n v="0"/>
    <n v="46910.75"/>
    <n v="0"/>
    <n v="46910.75"/>
    <s v="RECURSO SE ASIGNARA A LAS CZ DE ACUERDO A LA PLANIFICACION "/>
    <s v="SI"/>
    <n v="1"/>
    <n v="0"/>
    <n v="0"/>
    <n v="46910.75"/>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COMBUSTIBLES   "/>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298985"/>
    <n v="269086.5"/>
    <n v="46910.75"/>
  </r>
  <r>
    <s v="122000063"/>
    <s v="SUB GESTION OPERACIONES LOGISTICA SALUD "/>
    <s v="PMIS-2022 MANTENIMIENTO DE INFRAESTRUCTURA CUMPLIMIENTO AC 099-2154"/>
    <n v="9999"/>
    <x v="6"/>
    <s v="000"/>
    <x v="0"/>
    <x v="3"/>
    <x v="0"/>
    <x v="0"/>
    <s v="0000"/>
    <s v="0000"/>
    <s v="GARANTIA DE LA CALIDAD DE LOS SERVICIOS DE SALUD"/>
    <s v="SIN PROYECTO"/>
    <s v="MANTENIMIENTO PREVENTIVO Y CORRECTIVO SANITARIO"/>
    <s v="CONSULTORIA ASESORIA E INVESTIGACION ESPECIALIZADA"/>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37312.230000000003"/>
    <n v="0"/>
    <n v="37312.230000000003"/>
    <n v="0"/>
    <n v="0"/>
    <n v="0"/>
    <n v="0"/>
    <n v="0"/>
    <n v="0"/>
    <n v="0"/>
    <n v="0"/>
    <n v="0"/>
    <n v="37312.230000000003"/>
    <n v="0"/>
    <n v="37312.230000000003"/>
    <s v="RECURSO SE ASIGNARA A LAS CZ DE ACUERDO A LA PLANIFICACION "/>
    <s v="SI"/>
    <n v="1"/>
    <n v="0"/>
    <n v="0"/>
    <n v="37312.230000000003"/>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237809"/>
    <n v="214028.1"/>
    <n v="37312.230000000003"/>
  </r>
  <r>
    <s v="122000064"/>
    <s v="SUB GESTION OPERACIONES LOGISTICA SALUD "/>
    <s v="PMIS-2022 MANTENIMIENTO DE INFRAESTRUCTURA CUMPLIMIENTO AC 099-2155"/>
    <n v="9999"/>
    <x v="6"/>
    <s v="000"/>
    <x v="0"/>
    <x v="56"/>
    <x v="0"/>
    <x v="0"/>
    <s v="0000"/>
    <s v="0000"/>
    <s v="GARANTIA DE LA CALIDAD DE LOS SERVICIOS DE SALUD"/>
    <s v="SIN PROYECTO"/>
    <s v="MANTENIMIENTO PREVENTIVO Y CORRECTIVO SANITARIO"/>
    <s v="INFRAESTRUCTURA"/>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114794.32"/>
    <n v="0"/>
    <n v="114794.32"/>
    <n v="0"/>
    <n v="0"/>
    <n v="0"/>
    <n v="0"/>
    <n v="0"/>
    <n v="0"/>
    <n v="0"/>
    <n v="0"/>
    <n v="0"/>
    <n v="114794.32"/>
    <n v="0"/>
    <n v="114794.32"/>
    <s v="RECURSO SE ASIGNARA A LAS CZ DE ACUERDO A LA PLANIFICACION "/>
    <s v="SI"/>
    <n v="1"/>
    <n v="0"/>
    <n v="0"/>
    <n v="114794.32"/>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731640"/>
    <n v="658476"/>
    <n v="114794.32"/>
  </r>
  <r>
    <s v="122000065"/>
    <s v="SUB GESTION OPERACIONES LOGISTICA SALUD "/>
    <s v="PMIS-2022 MANTENIMIENTO DE INFRAESTRUCTURA CUMPLIMIENTO AC 099-2156"/>
    <n v="9999"/>
    <x v="6"/>
    <s v="000"/>
    <x v="0"/>
    <x v="53"/>
    <x v="0"/>
    <x v="0"/>
    <s v="0000"/>
    <s v="0000"/>
    <s v="GARANTIA DE LA CALIDAD DE LOS SERVICIOS DE SALUD"/>
    <s v="SIN PROYECTO"/>
    <s v="MANTENIMIENTO PREVENTIVO Y CORRECTIVO SANITARIO"/>
    <s v="ALMACENAMIENTO EMBALAJE DESEMBALAJE ENVASE DESENVA"/>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3274.74"/>
    <n v="0"/>
    <n v="3274.74"/>
    <n v="0"/>
    <n v="0"/>
    <n v="0"/>
    <n v="0"/>
    <n v="0"/>
    <n v="0"/>
    <n v="0"/>
    <n v="0"/>
    <n v="0"/>
    <n v="3274.74"/>
    <n v="0"/>
    <n v="3274.74"/>
    <s v="RECURSO SE ASIGNARA A LAS CZ DE ACUERDO A LA PLANIFICACION "/>
    <s v="SI"/>
    <n v="1"/>
    <n v="0"/>
    <n v="0"/>
    <n v="3274.74"/>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20871.5"/>
    <n v="18784.349999999999"/>
    <n v="3274.74"/>
  </r>
  <r>
    <s v="122000066"/>
    <s v="SUB GESTION OPERACIONES LOGISTICA SALUD "/>
    <s v="PMIS-2022 MANTENIMIENTO DE INFRAESTRUCTURA CUMPLIMIENTO AC 099-2157"/>
    <n v="9999"/>
    <x v="6"/>
    <s v="000"/>
    <x v="0"/>
    <x v="9"/>
    <x v="0"/>
    <x v="0"/>
    <s v="0000"/>
    <s v="0000"/>
    <s v="GARANTIA DE LA CALIDAD DE LOS SERVICIOS DE SALUD"/>
    <s v="SIN PROYECTO"/>
    <s v="MANTENIMIENTO PREVENTIVO Y CORRECTIVO SANITARIO"/>
    <s v="EDIFICIOS LOCALES RESIDENCIAS Y CABLEADO ESTRUCTUR"/>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171974.64"/>
    <n v="0"/>
    <n v="171974.64"/>
    <n v="0"/>
    <n v="0"/>
    <n v="0"/>
    <n v="0"/>
    <n v="0"/>
    <n v="0"/>
    <n v="0"/>
    <n v="0"/>
    <n v="0"/>
    <n v="171974.64"/>
    <n v="0"/>
    <n v="171974.64"/>
    <s v="RECURSO SE ASIGNARA A LAS CZ DE ACUERDO A LA PLANIFICACION "/>
    <s v="SI"/>
    <n v="1"/>
    <n v="0"/>
    <n v="0"/>
    <n v="171974.64"/>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096078"/>
    <n v="986470.2"/>
    <n v="171974.64"/>
  </r>
  <r>
    <s v="122000067"/>
    <s v="SUB GESTION OPERACIONES LOGISTICA SALUD "/>
    <s v="PMIS-2022 MANTENIMIENTO DE INFRAESTRUCTURA CUMPLIMIENTO AC 099-2158"/>
    <n v="9999"/>
    <x v="6"/>
    <s v="000"/>
    <x v="0"/>
    <x v="54"/>
    <x v="0"/>
    <x v="0"/>
    <s v="0000"/>
    <s v="0000"/>
    <s v="GARANTIA DE LA CALIDAD DE LOS SERVICIOS DE SALUD"/>
    <s v="SIN PROYECTO"/>
    <s v="MANTENIMIENTO PREVENTIVO Y CORRECTIVO SANITARIO"/>
    <s v="MOBILIARIOS INSTALACION MANTENIMIENTO Y REPARACION"/>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26398.43"/>
    <n v="0"/>
    <n v="26398.43"/>
    <n v="0"/>
    <n v="0"/>
    <n v="0"/>
    <n v="0"/>
    <n v="0"/>
    <n v="0"/>
    <n v="0"/>
    <n v="0"/>
    <n v="0"/>
    <n v="26398.43"/>
    <n v="0"/>
    <n v="26398.43"/>
    <s v="RECURSO SE ASIGNARA A LAS CZ DE ACUERDO A LA PLANIFICACION "/>
    <s v="SI"/>
    <n v="1"/>
    <n v="0"/>
    <n v="0"/>
    <n v="26398.43"/>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68250"/>
    <n v="151425"/>
    <n v="26398.43"/>
  </r>
  <r>
    <s v="122000068"/>
    <s v="SUB GESTION OPERACIONES LOGISTICA SALUD "/>
    <s v="PMIS-2022 MANTENIMIENTO DE INFRAESTRUCTURA CUMPLIMIENTO AC 099-2159"/>
    <n v="9999"/>
    <x v="6"/>
    <s v="000"/>
    <x v="0"/>
    <x v="55"/>
    <x v="0"/>
    <x v="0"/>
    <s v="0000"/>
    <s v="0000"/>
    <s v="GARANTIA DE LA CALIDAD DE LOS SERVICIOS DE SALUD"/>
    <s v="SIN PROYECTO"/>
    <s v="MANTENIMIENTO PREVENTIVO Y CORRECTIVO SANITARIO"/>
    <s v="MAQUINARIAS Y EQUIPOS (INSTALACION MANTENIMIENTO Y"/>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136592.91"/>
    <n v="0"/>
    <n v="136592.91"/>
    <n v="0"/>
    <n v="0"/>
    <n v="0"/>
    <n v="0"/>
    <n v="0"/>
    <n v="0"/>
    <n v="0"/>
    <n v="0"/>
    <n v="0"/>
    <n v="136592.91"/>
    <n v="0"/>
    <n v="136592.91"/>
    <s v="RECURSO SE ASIGNARA A LAS CZ DE ACUERDO A LA PLANIFICACION "/>
    <s v="SI"/>
    <n v="1"/>
    <n v="0"/>
    <n v="0"/>
    <n v="136592.91"/>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870573.04"/>
    <n v="783515.74"/>
    <n v="136592.91"/>
  </r>
  <r>
    <s v="122000069"/>
    <s v="SUB GESTION OPERACIONES LOGISTICA SALUD "/>
    <s v="PMIS-2022 MANTENIMIENTO DE INFRAESTRUCTURA CUMPLIMIENTO AC 099-2160"/>
    <n v="9999"/>
    <x v="6"/>
    <s v="000"/>
    <x v="0"/>
    <x v="58"/>
    <x v="0"/>
    <x v="0"/>
    <s v="0000"/>
    <s v="0000"/>
    <s v="GARANTIA DE LA CALIDAD DE LOS SERVICIOS DE SALUD"/>
    <s v="SIN PROYECTO"/>
    <s v="MANTENIMIENTO PREVENTIVO Y CORRECTIVO SANITARIO"/>
    <s v="HERRAMIENTAS Y EQUIPOS MENORES"/>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7182.25"/>
    <n v="0"/>
    <n v="7182.25"/>
    <n v="0"/>
    <n v="0"/>
    <n v="0"/>
    <n v="0"/>
    <n v="0"/>
    <n v="0"/>
    <n v="0"/>
    <n v="0"/>
    <n v="0"/>
    <n v="7182.25"/>
    <n v="0"/>
    <n v="7182.25"/>
    <s v="RECURSO SE ASIGNARA A LAS CZ DE ACUERDO A LA PLANIFICACION "/>
    <s v="SI"/>
    <n v="1"/>
    <n v="0"/>
    <n v="0"/>
    <n v="7182.25"/>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45776"/>
    <n v="41198.400000000001"/>
    <n v="7182.25"/>
  </r>
  <r>
    <s v="122000070"/>
    <s v="SUB GESTION OPERACIONES LOGISTICA SALUD "/>
    <s v="PMIS-2022 MANTENIMIENTO DE INFRAESTRUCTURA CUMPLIMIENTO AC 099-2161"/>
    <n v="9999"/>
    <x v="6"/>
    <s v="000"/>
    <x v="0"/>
    <x v="57"/>
    <x v="0"/>
    <x v="0"/>
    <s v="0000"/>
    <s v="0000"/>
    <s v="GARANTIA DE LA CALIDAD DE LOS SERVICIOS DE SALUD"/>
    <s v="SIN PROYECTO"/>
    <s v="MANTENIMIENTO PREVENTIVO Y CORRECTIVO SANITARIO"/>
    <s v="INSUMOS MATERIALES Y SUMINISTROS PARA CONSTRUCCIÓN"/>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2"/>
    <s v="NA"/>
    <s v="NA"/>
    <s v="NO"/>
    <n v="0"/>
    <n v="0"/>
    <n v="0"/>
    <n v="0"/>
    <n v="0"/>
    <n v="0"/>
    <n v="0"/>
    <n v="0"/>
    <n v="0"/>
    <n v="0"/>
    <n v="0"/>
    <n v="0"/>
    <n v="0"/>
    <n v="0"/>
    <n v="0"/>
    <n v="0"/>
    <n v="0"/>
    <n v="0"/>
    <n v="0"/>
    <n v="0"/>
    <n v="0"/>
    <n v="0"/>
    <n v="0"/>
    <n v="0"/>
    <n v="48510.7"/>
    <n v="0"/>
    <n v="48510.7"/>
    <n v="0"/>
    <n v="0"/>
    <n v="0"/>
    <n v="0"/>
    <n v="0"/>
    <n v="0"/>
    <n v="0"/>
    <n v="0"/>
    <n v="0"/>
    <n v="48510.7"/>
    <n v="0"/>
    <n v="48510.7"/>
    <s v="RECURSO SE ASIGNARA A LAS CZ DE ACUERDO A LA PLANIFICACION "/>
    <s v="SI"/>
    <n v="1"/>
    <n v="0"/>
    <n v="0"/>
    <n v="48510.7"/>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309182.3"/>
    <n v="278264.07"/>
    <n v="48510.7"/>
  </r>
  <r>
    <s v="122000071"/>
    <s v="SUB GESTION OPERACIONES LOGISTICA SALUD "/>
    <s v="PMIS-2022 MANTENIMIENTO DE INFRAESTRUCTURA CUMPLIMIENTO AC 099-2162"/>
    <n v="9999"/>
    <x v="6"/>
    <s v="000"/>
    <x v="0"/>
    <x v="13"/>
    <x v="0"/>
    <x v="0"/>
    <s v="0000"/>
    <s v="0000"/>
    <s v="GARANTIA DE LA CALIDAD DE LOS SERVICIOS DE SALUD"/>
    <s v="SIN PROYECTO"/>
    <s v="MANTENIMIENTO PREVENTIVO Y CORRECTIVO SANITARIO"/>
    <s v="REPUESTOS Y ACCESORIOS"/>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2"/>
    <s v="NA"/>
    <s v="NA"/>
    <s v="NO"/>
    <n v="0"/>
    <n v="0"/>
    <n v="0"/>
    <n v="0"/>
    <n v="0"/>
    <n v="0"/>
    <n v="0"/>
    <n v="0"/>
    <n v="0"/>
    <n v="0"/>
    <n v="0"/>
    <n v="0"/>
    <n v="0"/>
    <n v="0"/>
    <n v="0"/>
    <n v="0"/>
    <n v="0"/>
    <n v="0"/>
    <n v="0"/>
    <n v="0"/>
    <n v="0"/>
    <n v="0"/>
    <n v="0"/>
    <n v="0"/>
    <n v="22926.38"/>
    <n v="0"/>
    <n v="22926.38"/>
    <n v="0"/>
    <n v="0"/>
    <n v="0"/>
    <n v="0"/>
    <n v="0"/>
    <n v="0"/>
    <n v="0"/>
    <n v="0"/>
    <n v="0"/>
    <n v="22926.38"/>
    <n v="0"/>
    <n v="22926.38"/>
    <s v="RECURSO SE ASIGNARA A LAS CZ DE ACUERDO A LA PLANIFICACION "/>
    <s v="SI"/>
    <n v="1"/>
    <n v="0"/>
    <n v="0"/>
    <n v="22926.38"/>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46121"/>
    <n v="131508.9"/>
    <n v="22926.38"/>
  </r>
  <r>
    <s v="122000072"/>
    <s v="SUB GESTION OPERACIONES LOGISTICA SALUD "/>
    <s v="PMIS-2022 MANTENIMIENTO DE INFRAESTRUCTURA CUMPLIMIENTO AC 099-2163"/>
    <n v="9999"/>
    <x v="6"/>
    <s v="000"/>
    <x v="0"/>
    <x v="46"/>
    <x v="0"/>
    <x v="0"/>
    <s v="0000"/>
    <s v="0000"/>
    <s v="GARANTIA DE LA CALIDAD DE LOS SERVICIOS DE SALUD"/>
    <s v="SIN PROYECTO"/>
    <s v="MANTENIMIENTO PREVENTIVO Y CORRECTIVO SANITARIO"/>
    <s v="COMBUSTIBLES Y LUBRICANTES"/>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2"/>
    <s v="NA"/>
    <s v="NA"/>
    <s v="NO"/>
    <n v="0"/>
    <n v="0"/>
    <n v="0"/>
    <n v="0"/>
    <n v="0"/>
    <n v="0"/>
    <n v="0"/>
    <n v="0"/>
    <n v="0"/>
    <n v="0"/>
    <n v="0"/>
    <n v="0"/>
    <n v="0"/>
    <n v="0"/>
    <n v="0"/>
    <n v="0"/>
    <n v="0"/>
    <n v="0"/>
    <n v="0"/>
    <n v="0"/>
    <n v="0"/>
    <n v="0"/>
    <n v="0"/>
    <n v="0"/>
    <n v="51392"/>
    <n v="0"/>
    <n v="51392"/>
    <n v="0"/>
    <n v="0"/>
    <n v="0"/>
    <n v="0"/>
    <n v="0"/>
    <n v="0"/>
    <n v="0"/>
    <n v="0"/>
    <n v="0"/>
    <n v="51392"/>
    <n v="0"/>
    <n v="51392"/>
    <s v="RECURSO SE ASIGNARA A LAS CZ DE ACUERDO A LA PLANIFICACION "/>
    <s v="SI"/>
    <n v="1"/>
    <n v="0"/>
    <n v="0"/>
    <n v="51392"/>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COMBUSTIBLES   "/>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327546.2"/>
    <n v="294791.58"/>
    <n v="51392"/>
  </r>
  <r>
    <s v="122000073"/>
    <s v="SUB GESTION OPERACIONES LOGISTICA SALUD "/>
    <s v="PMIS-2022 MANTENIMIENTO DE INFRAESTRUCTURA CUMPLIMIENTO AC 099-2164"/>
    <n v="9999"/>
    <x v="6"/>
    <s v="000"/>
    <x v="0"/>
    <x v="3"/>
    <x v="0"/>
    <x v="0"/>
    <s v="0000"/>
    <s v="0000"/>
    <s v="GARANTIA DE LA CALIDAD DE LOS SERVICIOS DE SALUD"/>
    <s v="SIN PROYECTO"/>
    <s v="MANTENIMIENTO PREVENTIVO Y CORRECTIVO SANITARIO"/>
    <s v="CONSULTORIA ASESORIA E INVESTIGACION ESPECIALIZADA"/>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53327.33"/>
    <n v="0"/>
    <n v="53327.33"/>
    <n v="0"/>
    <n v="0"/>
    <n v="0"/>
    <n v="0"/>
    <n v="0"/>
    <n v="0"/>
    <n v="0"/>
    <n v="0"/>
    <n v="0"/>
    <n v="53327.33"/>
    <n v="0"/>
    <n v="53327.33"/>
    <s v="RECURSO SE ASIGNARA A LAS CZ DE ACUERDO A LA PLANIFICACION "/>
    <s v="SI"/>
    <n v="1"/>
    <n v="0"/>
    <n v="0"/>
    <n v="53327.33"/>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339881.01"/>
    <n v="305892.90999999997"/>
    <n v="53327.33"/>
  </r>
  <r>
    <s v="122000074"/>
    <s v="SUB GESTION OPERACIONES LOGISTICA SALUD "/>
    <s v="PMIS-2022 MANTENIMIENTO DE INFRAESTRUCTURA CUMPLIMIENTO AC 099-2165"/>
    <n v="9999"/>
    <x v="6"/>
    <s v="000"/>
    <x v="0"/>
    <x v="56"/>
    <x v="0"/>
    <x v="0"/>
    <s v="0000"/>
    <s v="0000"/>
    <s v="GARANTIA DE LA CALIDAD DE LOS SERVICIOS DE SALUD"/>
    <s v="SIN PROYECTO"/>
    <s v="MANTENIMIENTO PREVENTIVO Y CORRECTIVO SANITARIO"/>
    <s v="INFRAESTRUCTURA"/>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517444.51"/>
    <n v="0"/>
    <n v="517444.51"/>
    <n v="0"/>
    <n v="0"/>
    <n v="0"/>
    <n v="0"/>
    <n v="0"/>
    <n v="0"/>
    <n v="0"/>
    <n v="0"/>
    <n v="0"/>
    <n v="517444.51"/>
    <n v="0"/>
    <n v="517444.51"/>
    <s v="RECURSO SE ASIGNARA A LAS CZ DE ACUERDO A LA PLANIFICACION "/>
    <s v="SI"/>
    <n v="1"/>
    <n v="0"/>
    <n v="0"/>
    <n v="517444.51"/>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3297925.48"/>
    <n v="2968132.93"/>
    <n v="517444.51"/>
  </r>
  <r>
    <s v="122000075"/>
    <s v="SUB GESTION OPERACIONES LOGISTICA SALUD "/>
    <s v="PMIS-2022 MANTENIMIENTO DE INFRAESTRUCTURA CUMPLIMIENTO AC 099-2166"/>
    <n v="9999"/>
    <x v="6"/>
    <s v="000"/>
    <x v="0"/>
    <x v="53"/>
    <x v="0"/>
    <x v="0"/>
    <s v="0000"/>
    <s v="0000"/>
    <s v="GARANTIA DE LA CALIDAD DE LOS SERVICIOS DE SALUD"/>
    <s v="SIN PROYECTO"/>
    <s v="MANTENIMIENTO PREVENTIVO Y CORRECTIVO SANITARIO"/>
    <s v="ALMACENAMIENTO EMBALAJE DESEMBALAJE ENVASE DESENVA"/>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2302.38"/>
    <n v="0"/>
    <n v="2302.38"/>
    <n v="0"/>
    <n v="0"/>
    <n v="0"/>
    <n v="0"/>
    <n v="0"/>
    <n v="0"/>
    <n v="0"/>
    <n v="0"/>
    <n v="0"/>
    <n v="2302.38"/>
    <n v="0"/>
    <n v="2302.38"/>
    <s v="RECURSO SE ASIGNARA A LAS CZ DE ACUERDO A LA PLANIFICACION "/>
    <s v="SI"/>
    <n v="1"/>
    <n v="0"/>
    <n v="0"/>
    <n v="2302.38"/>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4674.16"/>
    <n v="13206.74"/>
    <n v="2302.38"/>
  </r>
  <r>
    <s v="122000076"/>
    <s v="SUB GESTION OPERACIONES LOGISTICA SALUD "/>
    <s v="PMIS-2022 MANTENIMIENTO DE INFRAESTRUCTURA CUMPLIMIENTO AC 099-2167"/>
    <n v="9999"/>
    <x v="6"/>
    <s v="000"/>
    <x v="0"/>
    <x v="9"/>
    <x v="0"/>
    <x v="0"/>
    <s v="0000"/>
    <s v="0000"/>
    <s v="GARANTIA DE LA CALIDAD DE LOS SERVICIOS DE SALUD"/>
    <s v="SIN PROYECTO"/>
    <s v="MANTENIMIENTO PREVENTIVO Y CORRECTIVO SANITARIO"/>
    <s v="EDIFICIOS LOCALES RESIDENCIAS Y CABLEADO ESTRUCTUR"/>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117048.05"/>
    <n v="0"/>
    <n v="117048.05"/>
    <n v="0"/>
    <n v="0"/>
    <n v="0"/>
    <n v="0"/>
    <n v="0"/>
    <n v="0"/>
    <n v="0"/>
    <n v="0"/>
    <n v="0"/>
    <n v="117048.05"/>
    <n v="0"/>
    <n v="117048.05"/>
    <s v="RECURSO SE ASIGNARA A LAS CZ DE ACUERDO A LA PLANIFICACION "/>
    <s v="SI"/>
    <n v="1"/>
    <n v="0"/>
    <n v="0"/>
    <n v="117048.05"/>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746004.17"/>
    <n v="671403.75"/>
    <n v="117048.05"/>
  </r>
  <r>
    <s v="122000077"/>
    <s v="SUB GESTION OPERACIONES LOGISTICA SALUD "/>
    <s v="PMIS-2022 MANTENIMIENTO DE INFRAESTRUCTURA CUMPLIMIENTO AC 099-2168"/>
    <n v="9999"/>
    <x v="6"/>
    <s v="000"/>
    <x v="0"/>
    <x v="54"/>
    <x v="0"/>
    <x v="0"/>
    <s v="0000"/>
    <s v="0000"/>
    <s v="GARANTIA DE LA CALIDAD DE LOS SERVICIOS DE SALUD"/>
    <s v="SIN PROYECTO"/>
    <s v="MANTENIMIENTO PREVENTIVO Y CORRECTIVO SANITARIO"/>
    <s v="MOBILIARIOS INSTALACION MANTENIMIENTO Y REPARACION"/>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627.6"/>
    <n v="0"/>
    <n v="627.6"/>
    <n v="0"/>
    <n v="0"/>
    <n v="0"/>
    <n v="0"/>
    <n v="0"/>
    <n v="0"/>
    <n v="0"/>
    <n v="0"/>
    <n v="0"/>
    <n v="627.6"/>
    <n v="0"/>
    <n v="627.6"/>
    <s v="RECURSO SE ASIGNARA A LAS CZ DE ACUERDO A LA PLANIFICACION "/>
    <s v="SI"/>
    <n v="1"/>
    <n v="0"/>
    <n v="0"/>
    <n v="627.6"/>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4000"/>
    <n v="3600"/>
    <n v="627.6"/>
  </r>
  <r>
    <s v="122000078"/>
    <s v="SUB GESTION OPERACIONES LOGISTICA SALUD "/>
    <s v="PMIS-2022 MANTENIMIENTO DE INFRAESTRUCTURA CUMPLIMIENTO AC 099-2169"/>
    <n v="9999"/>
    <x v="6"/>
    <s v="000"/>
    <x v="0"/>
    <x v="55"/>
    <x v="0"/>
    <x v="0"/>
    <s v="0000"/>
    <s v="0000"/>
    <s v="GARANTIA DE LA CALIDAD DE LOS SERVICIOS DE SALUD"/>
    <s v="SIN PROYECTO"/>
    <s v="MANTENIMIENTO PREVENTIVO Y CORRECTIVO SANITARIO"/>
    <s v="MAQUINARIAS Y EQUIPOS (INSTALACION MANTENIMIENTO Y"/>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126915.97"/>
    <n v="0"/>
    <n v="126915.97"/>
    <n v="0"/>
    <n v="0"/>
    <n v="0"/>
    <n v="0"/>
    <n v="0"/>
    <n v="0"/>
    <n v="0"/>
    <n v="0"/>
    <n v="0"/>
    <n v="126915.97"/>
    <n v="0"/>
    <n v="126915.97"/>
    <s v="RECURSO SE ASIGNARA A LAS CZ DE ACUERDO A LA PLANIFICACION "/>
    <s v="SI"/>
    <n v="1"/>
    <n v="0"/>
    <n v="0"/>
    <n v="126915.97"/>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808897.18"/>
    <n v="728007.46"/>
    <n v="126915.97"/>
  </r>
  <r>
    <s v="122000079"/>
    <s v="SUB GESTION OPERACIONES LOGISTICA SALUD "/>
    <s v="PMIS-2022 MANTENIMIENTO DE INFRAESTRUCTURA CUMPLIMIENTO AC 099-2170"/>
    <n v="9999"/>
    <x v="6"/>
    <s v="000"/>
    <x v="0"/>
    <x v="58"/>
    <x v="0"/>
    <x v="0"/>
    <s v="0000"/>
    <s v="0000"/>
    <s v="GARANTIA DE LA CALIDAD DE LOS SERVICIOS DE SALUD"/>
    <s v="SIN PROYECTO"/>
    <s v="MANTENIMIENTO PREVENTIVO Y CORRECTIVO SANITARIO"/>
    <s v="HERRAMIENTAS Y EQUIPOS MENORES"/>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14428.84"/>
    <n v="0"/>
    <n v="14428.84"/>
    <n v="0"/>
    <n v="0"/>
    <n v="0"/>
    <n v="0"/>
    <n v="0"/>
    <n v="0"/>
    <n v="0"/>
    <n v="0"/>
    <n v="0"/>
    <n v="14428.84"/>
    <n v="0"/>
    <n v="14428.84"/>
    <s v="RECURSO SE ASIGNARA A LAS CZ DE ACUERDO A LA PLANIFICACION "/>
    <s v="SI"/>
    <n v="1"/>
    <n v="0"/>
    <n v="0"/>
    <n v="14428.84"/>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91962.02"/>
    <n v="82765.820000000007"/>
    <n v="14428.84"/>
  </r>
  <r>
    <s v="122000080"/>
    <s v="SUB GESTION OPERACIONES LOGISTICA SALUD "/>
    <s v="PMIS-2022 MANTENIMIENTO DE INFRAESTRUCTURA CUMPLIMIENTO AC 099-2171"/>
    <n v="9999"/>
    <x v="6"/>
    <s v="000"/>
    <x v="0"/>
    <x v="57"/>
    <x v="0"/>
    <x v="0"/>
    <s v="0000"/>
    <s v="0000"/>
    <s v="GARANTIA DE LA CALIDAD DE LOS SERVICIOS DE SALUD"/>
    <s v="SIN PROYECTO"/>
    <s v="MANTENIMIENTO PREVENTIVO Y CORRECTIVO SANITARIO"/>
    <s v="INSUMOS MATERIALES Y SUMINISTROS PARA CONSTRUCCIÓN"/>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2"/>
    <s v="NA"/>
    <s v="NA"/>
    <s v="NO"/>
    <n v="0"/>
    <n v="0"/>
    <n v="0"/>
    <n v="0"/>
    <n v="0"/>
    <n v="0"/>
    <n v="0"/>
    <n v="0"/>
    <n v="0"/>
    <n v="0"/>
    <n v="0"/>
    <n v="0"/>
    <n v="0"/>
    <n v="0"/>
    <n v="0"/>
    <n v="0"/>
    <n v="0"/>
    <n v="0"/>
    <n v="0"/>
    <n v="0"/>
    <n v="0"/>
    <n v="0"/>
    <n v="0"/>
    <n v="0"/>
    <n v="25566.49"/>
    <n v="0"/>
    <n v="25566.49"/>
    <n v="0"/>
    <n v="0"/>
    <n v="0"/>
    <n v="0"/>
    <n v="0"/>
    <n v="0"/>
    <n v="0"/>
    <n v="0"/>
    <n v="0"/>
    <n v="25566.49"/>
    <n v="0"/>
    <n v="25566.49"/>
    <s v="RECURSO SE ASIGNARA A LAS CZ DE ACUERDO A LA PLANIFICACION "/>
    <s v="SI"/>
    <n v="1"/>
    <n v="0"/>
    <n v="0"/>
    <n v="25566.49"/>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62947.65"/>
    <n v="146652.89000000001"/>
    <n v="25566.49"/>
  </r>
  <r>
    <s v="122000081"/>
    <s v="SUB GESTION OPERACIONES LOGISTICA SALUD "/>
    <s v="PMIS-2022 MANTENIMIENTO DE INFRAESTRUCTURA CUMPLIMIENTO AC 099-2172"/>
    <n v="9999"/>
    <x v="6"/>
    <s v="000"/>
    <x v="0"/>
    <x v="13"/>
    <x v="0"/>
    <x v="0"/>
    <s v="0000"/>
    <s v="0000"/>
    <s v="GARANTIA DE LA CALIDAD DE LOS SERVICIOS DE SALUD"/>
    <s v="SIN PROYECTO"/>
    <s v="MANTENIMIENTO PREVENTIVO Y CORRECTIVO SANITARIO"/>
    <s v="REPUESTOS Y ACCESORIOS"/>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2"/>
    <s v="NA"/>
    <s v="NA"/>
    <s v="NO"/>
    <n v="0"/>
    <n v="0"/>
    <n v="0"/>
    <n v="0"/>
    <n v="0"/>
    <n v="0"/>
    <n v="0"/>
    <n v="0"/>
    <n v="0"/>
    <n v="0"/>
    <n v="0"/>
    <n v="0"/>
    <n v="0"/>
    <n v="0"/>
    <n v="0"/>
    <n v="0"/>
    <n v="0"/>
    <n v="0"/>
    <n v="0"/>
    <n v="0"/>
    <n v="0"/>
    <n v="0"/>
    <n v="0"/>
    <n v="0"/>
    <n v="59631.57"/>
    <n v="0"/>
    <n v="59631.57"/>
    <n v="0"/>
    <n v="0"/>
    <n v="0"/>
    <n v="0"/>
    <n v="0"/>
    <n v="0"/>
    <n v="0"/>
    <n v="0"/>
    <n v="0"/>
    <n v="59631.57"/>
    <n v="0"/>
    <n v="59631.57"/>
    <s v="RECURSO SE ASIGNARA A LAS CZ DE ACUERDO A LA PLANIFICACION "/>
    <s v="SI"/>
    <n v="1"/>
    <n v="0"/>
    <n v="0"/>
    <n v="59631.57"/>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380060.98"/>
    <n v="342054.88"/>
    <n v="59631.57"/>
  </r>
  <r>
    <s v="122000082"/>
    <s v="SUB GESTION OPERACIONES LOGISTICA SALUD "/>
    <s v="PMIS-2022 MANTENIMIENTO DE INFRAESTRUCTURA CUMPLIMIENTO AC 099-2173"/>
    <n v="9999"/>
    <x v="6"/>
    <s v="000"/>
    <x v="0"/>
    <x v="46"/>
    <x v="0"/>
    <x v="0"/>
    <s v="0000"/>
    <s v="0000"/>
    <s v="GARANTIA DE LA CALIDAD DE LOS SERVICIOS DE SALUD"/>
    <s v="SIN PROYECTO"/>
    <s v="MANTENIMIENTO PREVENTIVO Y CORRECTIVO SANITARIO"/>
    <s v="COMBUSTIBLES Y LUBRICANTES"/>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2"/>
    <s v="NA"/>
    <s v="NA"/>
    <s v="NO"/>
    <n v="0"/>
    <n v="0"/>
    <n v="0"/>
    <n v="0"/>
    <n v="0"/>
    <n v="0"/>
    <n v="0"/>
    <n v="0"/>
    <n v="0"/>
    <n v="0"/>
    <n v="0"/>
    <n v="0"/>
    <n v="0"/>
    <n v="0"/>
    <n v="0"/>
    <n v="0"/>
    <n v="0"/>
    <n v="0"/>
    <n v="0"/>
    <n v="0"/>
    <n v="0"/>
    <n v="0"/>
    <n v="0"/>
    <n v="0"/>
    <n v="8017.94"/>
    <n v="0"/>
    <n v="8017.94"/>
    <n v="0"/>
    <n v="0"/>
    <n v="0"/>
    <n v="0"/>
    <n v="0"/>
    <n v="0"/>
    <n v="0"/>
    <n v="0"/>
    <n v="0"/>
    <n v="8017.94"/>
    <n v="0"/>
    <n v="8017.94"/>
    <s v="RECURSO SE ASIGNARA A LAS CZ DE ACUERDO A LA PLANIFICACION "/>
    <s v="SI"/>
    <n v="1"/>
    <n v="0"/>
    <n v="0"/>
    <n v="8017.94"/>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COMBUSTIBLES   "/>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51102.2"/>
    <n v="45991.98"/>
    <n v="8017.94"/>
  </r>
  <r>
    <s v="122000083"/>
    <s v="SUB GESTION OPERACIONES LOGISTICA SALUD "/>
    <s v="PMIS-2022 MANTENIMIENTO DE INFRAESTRUCTURA CUMPLIMIENTO AC 099-2174"/>
    <n v="9999"/>
    <x v="6"/>
    <s v="000"/>
    <x v="0"/>
    <x v="3"/>
    <x v="0"/>
    <x v="0"/>
    <s v="0000"/>
    <s v="0000"/>
    <s v="GARANTIA DE LA CALIDAD DE LOS SERVICIOS DE SALUD"/>
    <s v="SIN PROYECTO"/>
    <s v="MANTENIMIENTO PREVENTIVO Y CORRECTIVO SANITARIO"/>
    <s v="CONSULTORIA ASESORIA E INVESTIGACION ESPECIALIZADA"/>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0"/>
    <n v="0"/>
    <n v="0"/>
    <n v="0"/>
    <n v="0"/>
    <n v="0"/>
    <n v="0"/>
    <n v="0"/>
    <n v="0"/>
    <n v="0"/>
    <n v="0"/>
    <n v="0"/>
    <n v="0"/>
    <n v="0"/>
    <n v="0"/>
    <s v="RECURSO SE ASIGNARA A LAS CZ DE ACUERDO A LA PLANIFICACION "/>
    <s v="SI"/>
    <n v="1"/>
    <n v="0"/>
    <n v="0"/>
    <n v="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0"/>
    <n v="0"/>
    <n v="0"/>
  </r>
  <r>
    <s v="122000084"/>
    <s v="SUB GESTION OPERACIONES LOGISTICA SALUD "/>
    <s v="PMIS-2022 MANTENIMIENTO DE INFRAESTRUCTURA CUMPLIMIENTO AC 099-2175"/>
    <n v="9999"/>
    <x v="6"/>
    <s v="000"/>
    <x v="0"/>
    <x v="56"/>
    <x v="0"/>
    <x v="0"/>
    <s v="0000"/>
    <s v="0000"/>
    <s v="GARANTIA DE LA CALIDAD DE LOS SERVICIOS DE SALUD"/>
    <s v="SIN PROYECTO"/>
    <s v="MANTENIMIENTO PREVENTIVO Y CORRECTIVO SANITARIO"/>
    <s v="INFRAESTRUCTURA"/>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79025.759999999995"/>
    <n v="0"/>
    <n v="79025.759999999995"/>
    <n v="0"/>
    <n v="0"/>
    <n v="0"/>
    <n v="0"/>
    <n v="0"/>
    <n v="0"/>
    <n v="0"/>
    <n v="0"/>
    <n v="0"/>
    <n v="79025.759999999995"/>
    <n v="0"/>
    <n v="79025.759999999995"/>
    <s v="RECURSO SE ASIGNARA A LAS CZ DE ACUERDO A LA PLANIFICACION "/>
    <s v="SI"/>
    <n v="1"/>
    <n v="0"/>
    <n v="0"/>
    <n v="79025.759999999995"/>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503669.61"/>
    <n v="453302.65"/>
    <n v="79025.759999999995"/>
  </r>
  <r>
    <s v="122000085"/>
    <s v="SUB GESTION OPERACIONES LOGISTICA SALUD "/>
    <s v="PMIS-2022 MANTENIMIENTO DE INFRAESTRUCTURA CUMPLIMIENTO AC 099-2176"/>
    <n v="9999"/>
    <x v="6"/>
    <s v="000"/>
    <x v="0"/>
    <x v="53"/>
    <x v="0"/>
    <x v="0"/>
    <s v="0000"/>
    <s v="0000"/>
    <s v="GARANTIA DE LA CALIDAD DE LOS SERVICIOS DE SALUD"/>
    <s v="SIN PROYECTO"/>
    <s v="MANTENIMIENTO PREVENTIVO Y CORRECTIVO SANITARIO"/>
    <s v="ALMACENAMIENTO EMBALAJE DESEMBALAJE ENVASE DESENVA"/>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10531.76"/>
    <n v="0"/>
    <n v="10531.76"/>
    <n v="0"/>
    <n v="0"/>
    <n v="0"/>
    <n v="0"/>
    <n v="0"/>
    <n v="0"/>
    <n v="0"/>
    <n v="0"/>
    <n v="0"/>
    <n v="10531.76"/>
    <n v="0"/>
    <n v="10531.76"/>
    <s v="RECURSO SE ASIGNARA A LAS CZ DE ACUERDO A LA PLANIFICACION "/>
    <s v="SI"/>
    <n v="1"/>
    <n v="0"/>
    <n v="0"/>
    <n v="10531.76"/>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67124"/>
    <n v="60411.6"/>
    <n v="10531.76"/>
  </r>
  <r>
    <s v="122000086"/>
    <s v="SUB GESTION OPERACIONES LOGISTICA SALUD "/>
    <s v="PMIS-2022 MANTENIMIENTO DE INFRAESTRUCTURA CUMPLIMIENTO AC 099-2177"/>
    <n v="9999"/>
    <x v="6"/>
    <s v="000"/>
    <x v="0"/>
    <x v="9"/>
    <x v="0"/>
    <x v="0"/>
    <s v="0000"/>
    <s v="0000"/>
    <s v="GARANTIA DE LA CALIDAD DE LOS SERVICIOS DE SALUD"/>
    <s v="SIN PROYECTO"/>
    <s v="MANTENIMIENTO PREVENTIVO Y CORRECTIVO SANITARIO"/>
    <s v="EDIFICIOS LOCALES RESIDENCIAS Y CABLEADO ESTRUCTUR"/>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615514.71"/>
    <n v="0"/>
    <n v="615514.71"/>
    <n v="0"/>
    <n v="0"/>
    <n v="0"/>
    <n v="0"/>
    <n v="0"/>
    <n v="0"/>
    <n v="0"/>
    <n v="0"/>
    <n v="0"/>
    <n v="615514.71"/>
    <n v="0"/>
    <n v="615514.71"/>
    <s v="RECURSO SE ASIGNARA A LAS CZ DE ACUERDO A LA PLANIFICACION "/>
    <s v="SI"/>
    <n v="1"/>
    <n v="0"/>
    <n v="0"/>
    <n v="615514.71"/>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3922974.6"/>
    <n v="3530677.14"/>
    <n v="615514.71"/>
  </r>
  <r>
    <s v="122000087"/>
    <s v="SUB GESTION OPERACIONES LOGISTICA SALUD "/>
    <s v="PMIS-2022 MANTENIMIENTO DE INFRAESTRUCTURA CUMPLIMIENTO AC 099-2178"/>
    <n v="9999"/>
    <x v="6"/>
    <s v="000"/>
    <x v="0"/>
    <x v="54"/>
    <x v="0"/>
    <x v="0"/>
    <s v="0000"/>
    <s v="0000"/>
    <s v="GARANTIA DE LA CALIDAD DE LOS SERVICIOS DE SALUD"/>
    <s v="SIN PROYECTO"/>
    <s v="MANTENIMIENTO PREVENTIVO Y CORRECTIVO SANITARIO"/>
    <s v="MOBILIARIOS INSTALACION MANTENIMIENTO Y REPARACION"/>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14602.58"/>
    <n v="0"/>
    <n v="14602.58"/>
    <n v="0"/>
    <n v="0"/>
    <n v="0"/>
    <n v="0"/>
    <n v="0"/>
    <n v="0"/>
    <n v="0"/>
    <n v="0"/>
    <n v="0"/>
    <n v="14602.58"/>
    <n v="0"/>
    <n v="14602.58"/>
    <s v="RECURSO SE ASIGNARA A LAS CZ DE ACUERDO A LA PLANIFICACION "/>
    <s v="SI"/>
    <n v="1"/>
    <n v="0"/>
    <n v="0"/>
    <n v="14602.58"/>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93069.35"/>
    <n v="83762.42"/>
    <n v="14602.58"/>
  </r>
  <r>
    <s v="122000088"/>
    <s v="SUB GESTION OPERACIONES LOGISTICA SALUD "/>
    <s v="PMIS-2022 MANTENIMIENTO DE INFRAESTRUCTURA CUMPLIMIENTO AC 099-2179"/>
    <n v="9999"/>
    <x v="6"/>
    <s v="000"/>
    <x v="0"/>
    <x v="55"/>
    <x v="0"/>
    <x v="0"/>
    <s v="0000"/>
    <s v="0000"/>
    <s v="GARANTIA DE LA CALIDAD DE LOS SERVICIOS DE SALUD"/>
    <s v="SIN PROYECTO"/>
    <s v="MANTENIMIENTO PREVENTIVO Y CORRECTIVO SANITARIO"/>
    <s v="MAQUINARIAS Y EQUIPOS (INSTALACION MANTENIMIENTO Y"/>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1054887.54"/>
    <n v="0"/>
    <n v="1054887.54"/>
    <n v="0"/>
    <n v="0"/>
    <n v="0"/>
    <n v="0"/>
    <n v="0"/>
    <n v="0"/>
    <n v="0"/>
    <n v="0"/>
    <n v="0"/>
    <n v="1054887.54"/>
    <n v="0"/>
    <n v="1054887.54"/>
    <s v="RECURSO SE ASIGNARA A LAS CZ DE ACUERDO A LA PLANIFICACION "/>
    <s v="SI"/>
    <n v="1"/>
    <n v="0"/>
    <n v="0"/>
    <n v="1054887.54"/>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6723311.2999999998"/>
    <n v="6050980.1699999999"/>
    <n v="1054887.54"/>
  </r>
  <r>
    <s v="122000089"/>
    <s v="SUB GESTION OPERACIONES LOGISTICA SALUD "/>
    <s v="PMIS-2022 MANTENIMIENTO DE INFRAESTRUCTURA CUMPLIMIENTO AC 099-2180"/>
    <n v="9999"/>
    <x v="6"/>
    <s v="000"/>
    <x v="0"/>
    <x v="58"/>
    <x v="0"/>
    <x v="0"/>
    <s v="0000"/>
    <s v="0000"/>
    <s v="GARANTIA DE LA CALIDAD DE LOS SERVICIOS DE SALUD"/>
    <s v="SIN PROYECTO"/>
    <s v="MANTENIMIENTO PREVENTIVO Y CORRECTIVO SANITARIO"/>
    <s v="HERRAMIENTAS Y EQUIPOS MENORES"/>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32219.919999999998"/>
    <n v="0"/>
    <n v="32219.919999999998"/>
    <n v="0"/>
    <n v="0"/>
    <n v="0"/>
    <n v="0"/>
    <n v="0"/>
    <n v="0"/>
    <n v="0"/>
    <n v="0"/>
    <n v="0"/>
    <n v="32219.919999999998"/>
    <n v="0"/>
    <n v="32219.919999999998"/>
    <s v="RECURSO SE ASIGNARA A LAS CZ DE ACUERDO A LA PLANIFICACION "/>
    <s v="SI"/>
    <n v="1"/>
    <n v="0"/>
    <n v="0"/>
    <n v="32219.919999999998"/>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205353.2"/>
    <n v="184817.88"/>
    <n v="32219.919999999998"/>
  </r>
  <r>
    <s v="122000090"/>
    <s v="SUB GESTION OPERACIONES LOGISTICA SALUD "/>
    <s v="PMIS-2022 MANTENIMIENTO DE INFRAESTRUCTURA CUMPLIMIENTO AC 099-2181"/>
    <n v="9999"/>
    <x v="6"/>
    <s v="000"/>
    <x v="0"/>
    <x v="57"/>
    <x v="0"/>
    <x v="0"/>
    <s v="0000"/>
    <s v="0000"/>
    <s v="GARANTIA DE LA CALIDAD DE LOS SERVICIOS DE SALUD"/>
    <s v="SIN PROYECTO"/>
    <s v="MANTENIMIENTO PREVENTIVO Y CORRECTIVO SANITARIO"/>
    <s v="INSUMOS MATERIALES Y SUMINISTROS PARA CONSTRUCCIÓN"/>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2"/>
    <s v="NA"/>
    <s v="NA"/>
    <s v="NO"/>
    <n v="0"/>
    <n v="0"/>
    <n v="0"/>
    <n v="0"/>
    <n v="0"/>
    <n v="0"/>
    <n v="0"/>
    <n v="0"/>
    <n v="0"/>
    <n v="0"/>
    <n v="0"/>
    <n v="0"/>
    <n v="0"/>
    <n v="0"/>
    <n v="0"/>
    <n v="0"/>
    <n v="0"/>
    <n v="0"/>
    <n v="0"/>
    <n v="0"/>
    <n v="0"/>
    <n v="0"/>
    <n v="0"/>
    <n v="0"/>
    <n v="189962.89"/>
    <n v="0"/>
    <n v="189962.89"/>
    <n v="0"/>
    <n v="0"/>
    <n v="0"/>
    <n v="0"/>
    <n v="0"/>
    <n v="0"/>
    <n v="0"/>
    <n v="0"/>
    <n v="0"/>
    <n v="189962.89"/>
    <n v="0"/>
    <n v="189962.89"/>
    <s v="RECURSO SE ASIGNARA A LAS CZ DE ACUERDO A LA PLANIFICACION "/>
    <s v="SI"/>
    <n v="1"/>
    <n v="0"/>
    <n v="0"/>
    <n v="189962.89"/>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210725.8700000001"/>
    <n v="1089653.29"/>
    <n v="189962.89"/>
  </r>
  <r>
    <s v="122000091"/>
    <s v="SUB GESTION OPERACIONES LOGISTICA SALUD "/>
    <s v="PMIS-2022 MANTENIMIENTO DE INFRAESTRUCTURA CUMPLIMIENTO AC 099-2182"/>
    <n v="9999"/>
    <x v="6"/>
    <s v="000"/>
    <x v="0"/>
    <x v="13"/>
    <x v="0"/>
    <x v="0"/>
    <s v="0000"/>
    <s v="0000"/>
    <s v="GARANTIA DE LA CALIDAD DE LOS SERVICIOS DE SALUD"/>
    <s v="SIN PROYECTO"/>
    <s v="MANTENIMIENTO PREVENTIVO Y CORRECTIVO SANITARIO"/>
    <s v="REPUESTOS Y ACCESORIOS"/>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2"/>
    <s v="NA"/>
    <s v="NA"/>
    <s v="NO"/>
    <n v="0"/>
    <n v="0"/>
    <n v="0"/>
    <n v="0"/>
    <n v="0"/>
    <n v="0"/>
    <n v="0"/>
    <n v="0"/>
    <n v="0"/>
    <n v="0"/>
    <n v="0"/>
    <n v="0"/>
    <n v="0"/>
    <n v="0"/>
    <n v="0"/>
    <n v="0"/>
    <n v="0"/>
    <n v="0"/>
    <n v="0"/>
    <n v="0"/>
    <n v="0"/>
    <n v="0"/>
    <n v="0"/>
    <n v="0"/>
    <n v="165519.53"/>
    <n v="0"/>
    <n v="165519.53"/>
    <n v="0"/>
    <n v="0"/>
    <n v="0"/>
    <n v="0"/>
    <n v="0"/>
    <n v="0"/>
    <n v="0"/>
    <n v="0"/>
    <n v="0"/>
    <n v="165519.53"/>
    <n v="0"/>
    <n v="165519.53"/>
    <s v="RECURSO SE ASIGNARA A LAS CZ DE ACUERDO A LA PLANIFICACION "/>
    <s v="SI"/>
    <n v="1"/>
    <n v="0"/>
    <n v="0"/>
    <n v="165519.53"/>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054936.46"/>
    <n v="949442.81"/>
    <n v="165519.53"/>
  </r>
  <r>
    <s v="122000092"/>
    <s v="SUB GESTION OPERACIONES LOGISTICA SALUD "/>
    <s v="PMIS-2022 MANTENIMIENTO DE INFRAESTRUCTURA CUMPLIMIENTO AC 099-2183"/>
    <n v="9999"/>
    <x v="6"/>
    <s v="000"/>
    <x v="0"/>
    <x v="46"/>
    <x v="0"/>
    <x v="0"/>
    <s v="0000"/>
    <s v="0000"/>
    <s v="GARANTIA DE LA CALIDAD DE LOS SERVICIOS DE SALUD"/>
    <s v="SIN PROYECTO"/>
    <s v="MANTENIMIENTO PREVENTIVO Y CORRECTIVO SANITARIO"/>
    <s v="COMBUSTIBLES Y LUBRICANTES"/>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2"/>
    <s v="NA"/>
    <s v="NA"/>
    <s v="NO"/>
    <n v="0"/>
    <n v="0"/>
    <n v="0"/>
    <n v="0"/>
    <n v="0"/>
    <n v="0"/>
    <n v="0"/>
    <n v="0"/>
    <n v="0"/>
    <n v="0"/>
    <n v="0"/>
    <n v="0"/>
    <n v="0"/>
    <n v="0"/>
    <n v="0"/>
    <n v="0"/>
    <n v="0"/>
    <n v="0"/>
    <n v="0"/>
    <n v="0"/>
    <n v="0"/>
    <n v="0"/>
    <n v="0"/>
    <n v="0"/>
    <n v="45013.67"/>
    <n v="0"/>
    <n v="45013.67"/>
    <n v="0"/>
    <n v="0"/>
    <n v="0"/>
    <n v="0"/>
    <n v="0"/>
    <n v="0"/>
    <n v="0"/>
    <n v="0"/>
    <n v="0"/>
    <n v="45013.67"/>
    <n v="0"/>
    <n v="45013.67"/>
    <s v="RECURSO SE ASIGNARA A LAS CZ DE ACUERDO A LA PLANIFICACION "/>
    <s v="SI"/>
    <n v="1"/>
    <n v="0"/>
    <n v="0"/>
    <n v="45013.67"/>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COMBUSTIBLES   "/>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286894"/>
    <n v="258204.6"/>
    <n v="45013.67"/>
  </r>
  <r>
    <s v="122000093"/>
    <s v="SUB GESTION OPERACIONES LOGISTICA SALUD "/>
    <s v="PMIS-2022 MANTENIMIENTO DE INFRAESTRUCTURA CUMPLIMIENTO AC 099-2184"/>
    <n v="9999"/>
    <x v="6"/>
    <s v="000"/>
    <x v="0"/>
    <x v="3"/>
    <x v="0"/>
    <x v="0"/>
    <s v="0000"/>
    <s v="0000"/>
    <s v="GARANTIA DE LA CALIDAD DE LOS SERVICIOS DE SALUD"/>
    <s v="SIN PROYECTO"/>
    <s v="MANTENIMIENTO PREVENTIVO Y CORRECTIVO SANITARIO"/>
    <s v="CONSULTORIA ASESORIA E INVESTIGACION ESPECIALIZADA"/>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3765.6"/>
    <n v="0"/>
    <n v="3765.6"/>
    <n v="0"/>
    <n v="0"/>
    <n v="0"/>
    <n v="0"/>
    <n v="0"/>
    <n v="0"/>
    <n v="0"/>
    <n v="0"/>
    <n v="0"/>
    <n v="3765.6"/>
    <n v="0"/>
    <n v="3765.6"/>
    <s v="RECURSO SE ASIGNARA A LAS CZ DE ACUERDO A LA PLANIFICACION "/>
    <s v="SI"/>
    <n v="1"/>
    <n v="0"/>
    <n v="0"/>
    <n v="3765.6"/>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24000"/>
    <n v="21600"/>
    <n v="3765.6"/>
  </r>
  <r>
    <s v="122000094"/>
    <s v="SUB GESTION OPERACIONES LOGISTICA SALUD "/>
    <s v="PMIS-2022 MANTENIMIENTO DE INFRAESTRUCTURA CUMPLIMIENTO AC 099-2185"/>
    <n v="9999"/>
    <x v="6"/>
    <s v="000"/>
    <x v="0"/>
    <x v="56"/>
    <x v="0"/>
    <x v="0"/>
    <s v="0000"/>
    <s v="0000"/>
    <s v="GARANTIA DE LA CALIDAD DE LOS SERVICIOS DE SALUD"/>
    <s v="SIN PROYECTO"/>
    <s v="MANTENIMIENTO PREVENTIVO Y CORRECTIVO SANITARIO"/>
    <s v="INFRAESTRUCTURA"/>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492410.41"/>
    <n v="0"/>
    <n v="492410.41"/>
    <n v="0"/>
    <n v="0"/>
    <n v="0"/>
    <n v="0"/>
    <n v="0"/>
    <n v="0"/>
    <n v="0"/>
    <n v="0"/>
    <n v="0"/>
    <n v="492410.41"/>
    <n v="0"/>
    <n v="492410.41"/>
    <s v="RECURSO SE ASIGNARA A LAS CZ DE ACUERDO A LA PLANIFICACION "/>
    <s v="SI"/>
    <n v="1"/>
    <n v="0"/>
    <n v="0"/>
    <n v="492410.41"/>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3138371"/>
    <n v="2824533.9"/>
    <n v="492410.41"/>
  </r>
  <r>
    <s v="122000095"/>
    <s v="SUB GESTION OPERACIONES LOGISTICA SALUD "/>
    <s v="PMIS-2022 MANTENIMIENTO DE INFRAESTRUCTURA CUMPLIMIENTO AC 099-2186"/>
    <n v="9999"/>
    <x v="6"/>
    <s v="000"/>
    <x v="0"/>
    <x v="53"/>
    <x v="0"/>
    <x v="0"/>
    <s v="0000"/>
    <s v="0000"/>
    <s v="GARANTIA DE LA CALIDAD DE LOS SERVICIOS DE SALUD"/>
    <s v="SIN PROYECTO"/>
    <s v="MANTENIMIENTO PREVENTIVO Y CORRECTIVO SANITARIO"/>
    <s v="ALMACENAMIENTO EMBALAJE DESEMBALAJE ENVASE DESENVA"/>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0"/>
    <n v="0"/>
    <n v="0"/>
    <n v="0"/>
    <n v="0"/>
    <n v="0"/>
    <n v="0"/>
    <n v="0"/>
    <n v="0"/>
    <n v="0"/>
    <n v="0"/>
    <n v="0"/>
    <n v="0"/>
    <n v="0"/>
    <n v="0"/>
    <s v="RECURSO SE ASIGNARA A LAS CZ DE ACUERDO A LA PLANIFICACION "/>
    <s v="SI"/>
    <n v="1"/>
    <n v="0"/>
    <n v="0"/>
    <n v="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0"/>
    <n v="0"/>
    <n v="0"/>
  </r>
  <r>
    <s v="122000096"/>
    <s v="SUB GESTION OPERACIONES LOGISTICA SALUD "/>
    <s v="PMIS-2022 MANTENIMIENTO DE INFRAESTRUCTURA CUMPLIMIENTO AC 099-2187"/>
    <n v="9999"/>
    <x v="6"/>
    <s v="000"/>
    <x v="0"/>
    <x v="9"/>
    <x v="0"/>
    <x v="0"/>
    <s v="0000"/>
    <s v="0000"/>
    <s v="GARANTIA DE LA CALIDAD DE LOS SERVICIOS DE SALUD"/>
    <s v="SIN PROYECTO"/>
    <s v="MANTENIMIENTO PREVENTIVO Y CORRECTIVO SANITARIO"/>
    <s v="EDIFICIOS LOCALES RESIDENCIAS Y CABLEADO ESTRUCTUR"/>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807415.56"/>
    <n v="0"/>
    <n v="807415.56"/>
    <n v="0"/>
    <n v="0"/>
    <n v="0"/>
    <n v="0"/>
    <n v="0"/>
    <n v="0"/>
    <n v="0"/>
    <n v="0"/>
    <n v="0"/>
    <n v="807415.56"/>
    <n v="0"/>
    <n v="807415.56"/>
    <s v="RECURSO SE ASIGNARA A LAS CZ DE ACUERDO A LA PLANIFICACION "/>
    <s v="SI"/>
    <n v="1"/>
    <n v="0"/>
    <n v="0"/>
    <n v="807415.56"/>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5146052"/>
    <n v="4631446.8"/>
    <n v="807415.56"/>
  </r>
  <r>
    <s v="122000097"/>
    <s v="SUB GESTION OPERACIONES LOGISTICA SALUD "/>
    <s v="PMIS-2022 MANTENIMIENTO DE INFRAESTRUCTURA CUMPLIMIENTO AC 099-2188"/>
    <n v="9999"/>
    <x v="6"/>
    <s v="000"/>
    <x v="0"/>
    <x v="54"/>
    <x v="0"/>
    <x v="0"/>
    <s v="0000"/>
    <s v="0000"/>
    <s v="GARANTIA DE LA CALIDAD DE LOS SERVICIOS DE SALUD"/>
    <s v="SIN PROYECTO"/>
    <s v="MANTENIMIENTO PREVENTIVO Y CORRECTIVO SANITARIO"/>
    <s v="MOBILIARIOS INSTALACION MANTENIMIENTO Y REPARACION"/>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18369.849999999999"/>
    <n v="0"/>
    <n v="18369.849999999999"/>
    <n v="0"/>
    <n v="0"/>
    <n v="0"/>
    <n v="0"/>
    <n v="0"/>
    <n v="0"/>
    <n v="0"/>
    <n v="0"/>
    <n v="0"/>
    <n v="18369.849999999999"/>
    <n v="0"/>
    <n v="18369.849999999999"/>
    <s v="RECURSO SE ASIGNARA A LAS CZ DE ACUERDO A LA PLANIFICACION "/>
    <s v="SI"/>
    <n v="1"/>
    <n v="0"/>
    <n v="0"/>
    <n v="18369.849999999999"/>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17080"/>
    <n v="105372"/>
    <n v="18369.849999999999"/>
  </r>
  <r>
    <s v="122000098"/>
    <s v="SUB GESTION OPERACIONES LOGISTICA SALUD "/>
    <s v="PMIS-2022 MANTENIMIENTO DE INFRAESTRUCTURA CUMPLIMIENTO AC 099-2189"/>
    <n v="9999"/>
    <x v="6"/>
    <s v="000"/>
    <x v="0"/>
    <x v="55"/>
    <x v="0"/>
    <x v="0"/>
    <s v="0000"/>
    <s v="0000"/>
    <s v="GARANTIA DE LA CALIDAD DE LOS SERVICIOS DE SALUD"/>
    <s v="SIN PROYECTO"/>
    <s v="MANTENIMIENTO PREVENTIVO Y CORRECTIVO SANITARIO"/>
    <s v="MAQUINARIAS Y EQUIPOS (INSTALACION MANTENIMIENTO Y"/>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346628.79"/>
    <n v="0"/>
    <n v="346628.79"/>
    <n v="0"/>
    <n v="0"/>
    <n v="0"/>
    <n v="0"/>
    <n v="0"/>
    <n v="0"/>
    <n v="0"/>
    <n v="0"/>
    <n v="0"/>
    <n v="346628.79"/>
    <n v="0"/>
    <n v="346628.79"/>
    <s v="RECURSO SE ASIGNARA A LAS CZ DE ACUERDO A LA PLANIFICACION "/>
    <s v="SI"/>
    <n v="1"/>
    <n v="0"/>
    <n v="0"/>
    <n v="346628.79"/>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2209233.87"/>
    <n v="1988310.48"/>
    <n v="346628.79"/>
  </r>
  <r>
    <s v="122000099"/>
    <s v="SUB GESTION OPERACIONES LOGISTICA SALUD "/>
    <s v="PMIS-2022 MANTENIMIENTO DE INFRAESTRUCTURA CUMPLIMIENTO AC 099-2190"/>
    <n v="9999"/>
    <x v="6"/>
    <s v="000"/>
    <x v="0"/>
    <x v="58"/>
    <x v="0"/>
    <x v="0"/>
    <s v="0000"/>
    <s v="0000"/>
    <s v="GARANTIA DE LA CALIDAD DE LOS SERVICIOS DE SALUD"/>
    <s v="SIN PROYECTO"/>
    <s v="MANTENIMIENTO PREVENTIVO Y CORRECTIVO SANITARIO"/>
    <s v="HERRAMIENTAS Y EQUIPOS MENORES"/>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0"/>
    <n v="0"/>
    <n v="0"/>
    <n v="0"/>
    <n v="0"/>
    <n v="0"/>
    <n v="0"/>
    <n v="0"/>
    <n v="0"/>
    <n v="0"/>
    <n v="0"/>
    <n v="0"/>
    <n v="0"/>
    <n v="0"/>
    <n v="0"/>
    <s v="RECURSO SE ASIGNARA A LAS CZ DE ACUERDO A LA PLANIFICACION "/>
    <s v="SI"/>
    <n v="1"/>
    <n v="0"/>
    <n v="0"/>
    <n v="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0"/>
    <n v="0"/>
    <n v="0"/>
  </r>
  <r>
    <s v="122000100"/>
    <s v="SUB GESTION OPERACIONES LOGISTICA SALUD "/>
    <s v="PMIS-2022 MANTENIMIENTO DE INFRAESTRUCTURA CUMPLIMIENTO AC 099-2191"/>
    <n v="9999"/>
    <x v="6"/>
    <s v="000"/>
    <x v="0"/>
    <x v="57"/>
    <x v="0"/>
    <x v="0"/>
    <s v="0000"/>
    <s v="0000"/>
    <s v="GARANTIA DE LA CALIDAD DE LOS SERVICIOS DE SALUD"/>
    <s v="SIN PROYECTO"/>
    <s v="MANTENIMIENTO PREVENTIVO Y CORRECTIVO SANITARIO"/>
    <s v="INSUMOS MATERIALES Y SUMINISTROS PARA CONSTRUCCIÓN"/>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2"/>
    <s v="NA"/>
    <s v="NA"/>
    <s v="NO"/>
    <n v="0"/>
    <n v="0"/>
    <n v="0"/>
    <n v="0"/>
    <n v="0"/>
    <n v="0"/>
    <n v="0"/>
    <n v="0"/>
    <n v="0"/>
    <n v="0"/>
    <n v="0"/>
    <n v="0"/>
    <n v="0"/>
    <n v="0"/>
    <n v="0"/>
    <n v="0"/>
    <n v="0"/>
    <n v="0"/>
    <n v="0"/>
    <n v="0"/>
    <n v="0"/>
    <n v="0"/>
    <n v="0"/>
    <n v="0"/>
    <n v="111697.77"/>
    <n v="0"/>
    <n v="111697.77"/>
    <n v="0"/>
    <n v="0"/>
    <n v="0"/>
    <n v="0"/>
    <n v="0"/>
    <n v="0"/>
    <n v="0"/>
    <n v="0"/>
    <n v="0"/>
    <n v="111697.77"/>
    <n v="0"/>
    <n v="111697.77"/>
    <s v="RECURSO SE ASIGNARA A LAS CZ DE ACUERDO A LA PLANIFICACION "/>
    <s v="SI"/>
    <n v="1"/>
    <n v="0"/>
    <n v="0"/>
    <n v="111697.77"/>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711904.21"/>
    <n v="640713.79"/>
    <n v="111697.77"/>
  </r>
  <r>
    <s v="122000101"/>
    <s v="SUB GESTION OPERACIONES LOGISTICA SALUD "/>
    <s v="PMIS-2022 MANTENIMIENTO DE INFRAESTRUCTURA CUMPLIMIENTO AC 099-2192"/>
    <n v="9999"/>
    <x v="6"/>
    <s v="000"/>
    <x v="0"/>
    <x v="13"/>
    <x v="0"/>
    <x v="0"/>
    <s v="0000"/>
    <s v="0000"/>
    <s v="GARANTIA DE LA CALIDAD DE LOS SERVICIOS DE SALUD"/>
    <s v="SIN PROYECTO"/>
    <s v="MANTENIMIENTO PREVENTIVO Y CORRECTIVO SANITARIO"/>
    <s v="REPUESTOS Y ACCESORIOS"/>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2"/>
    <s v="NA"/>
    <s v="NA"/>
    <s v="NO"/>
    <n v="0"/>
    <n v="0"/>
    <n v="0"/>
    <n v="0"/>
    <n v="0"/>
    <n v="0"/>
    <n v="0"/>
    <n v="0"/>
    <n v="0"/>
    <n v="0"/>
    <n v="0"/>
    <n v="0"/>
    <n v="0"/>
    <n v="0"/>
    <n v="0"/>
    <n v="0"/>
    <n v="0"/>
    <n v="0"/>
    <n v="0"/>
    <n v="0"/>
    <n v="0"/>
    <n v="0"/>
    <n v="0"/>
    <n v="0"/>
    <n v="0"/>
    <n v="0"/>
    <n v="0"/>
    <n v="0"/>
    <n v="0"/>
    <n v="0"/>
    <n v="0"/>
    <n v="0"/>
    <n v="0"/>
    <n v="0"/>
    <n v="0"/>
    <n v="0"/>
    <n v="0"/>
    <n v="0"/>
    <n v="0"/>
    <s v="RECURSO SE ASIGNARA A LAS CZ DE ACUERDO A LA PLANIFICACION "/>
    <s v="SI"/>
    <n v="1"/>
    <n v="0"/>
    <n v="0"/>
    <n v="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0"/>
    <n v="0"/>
    <n v="0"/>
  </r>
  <r>
    <s v="122000102"/>
    <s v="SUB GESTION OPERACIONES LOGISTICA SALUD "/>
    <s v="PMIS-2022 MANTENIMIENTO DE INFRAESTRUCTURA CUMPLIMIENTO AC 099-2193"/>
    <n v="9999"/>
    <x v="6"/>
    <s v="000"/>
    <x v="0"/>
    <x v="46"/>
    <x v="0"/>
    <x v="0"/>
    <s v="0000"/>
    <s v="0000"/>
    <s v="GARANTIA DE LA CALIDAD DE LOS SERVICIOS DE SALUD"/>
    <s v="SIN PROYECTO"/>
    <s v="MANTENIMIENTO PREVENTIVO Y CORRECTIVO SANITARIO"/>
    <s v="COMBUSTIBLES Y LUBRICANTES"/>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2"/>
    <s v="NA"/>
    <s v="NA"/>
    <s v="NO"/>
    <n v="0"/>
    <n v="0"/>
    <n v="0"/>
    <n v="0"/>
    <n v="0"/>
    <n v="0"/>
    <n v="0"/>
    <n v="0"/>
    <n v="0"/>
    <n v="0"/>
    <n v="0"/>
    <n v="0"/>
    <n v="0"/>
    <n v="0"/>
    <n v="0"/>
    <n v="0"/>
    <n v="0"/>
    <n v="0"/>
    <n v="0"/>
    <n v="0"/>
    <n v="0"/>
    <n v="0"/>
    <n v="0"/>
    <n v="0"/>
    <n v="269031"/>
    <n v="0"/>
    <n v="269031"/>
    <n v="0"/>
    <n v="0"/>
    <n v="0"/>
    <n v="0"/>
    <n v="0"/>
    <n v="0"/>
    <n v="0"/>
    <n v="0"/>
    <n v="0"/>
    <n v="269031"/>
    <n v="0"/>
    <n v="269031"/>
    <s v="RECURSO SE ASIGNARA A LAS CZ DE ACUERDO A LA PLANIFICACION "/>
    <s v="SI"/>
    <n v="1"/>
    <n v="0"/>
    <n v="0"/>
    <n v="269031"/>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COMBUSTIBLES   "/>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714665.4"/>
    <n v="1543198.86"/>
    <n v="269031"/>
  </r>
  <r>
    <s v="122000103"/>
    <s v="SUB GESTION OPERACIONES LOGISTICA SALUD "/>
    <s v="PMIS-2022 MANTENIMIENTO DE INFRAESTRUCTURA CUMPLIMIENTO AC 099-2194"/>
    <n v="9999"/>
    <x v="6"/>
    <s v="000"/>
    <x v="0"/>
    <x v="3"/>
    <x v="0"/>
    <x v="0"/>
    <s v="0000"/>
    <s v="0000"/>
    <s v="GARANTIA DE LA CALIDAD DE LOS SERVICIOS DE SALUD"/>
    <s v="SIN PROYECTO"/>
    <s v="MANTENIMIENTO PREVENTIVO Y CORRECTIVO SANITARIO"/>
    <s v="CONSULTORIA ASESORIA E INVESTIGACION ESPECIALIZADA"/>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657736.15"/>
    <n v="0"/>
    <n v="657736.15"/>
    <n v="0"/>
    <n v="0"/>
    <n v="0"/>
    <n v="0"/>
    <n v="0"/>
    <n v="0"/>
    <n v="0"/>
    <n v="0"/>
    <n v="0"/>
    <n v="657736.15"/>
    <n v="0"/>
    <n v="657736.15"/>
    <s v="RECURSO SE ASIGNARA A LAS CZ DE ACUERDO A LA PLANIFICACION "/>
    <s v="SI"/>
    <n v="1"/>
    <n v="0"/>
    <n v="0"/>
    <n v="657736.15000000014"/>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4192072.32"/>
    <n v="3772865.09"/>
    <n v="657736.15"/>
  </r>
  <r>
    <s v="122000104"/>
    <s v="SUB GESTION OPERACIONES LOGISTICA SALUD "/>
    <s v="PMIS-2022 MANTENIMIENTO DE INFRAESTRUCTURA CUMPLIMIENTO AC 099-2195"/>
    <n v="9999"/>
    <x v="6"/>
    <s v="000"/>
    <x v="0"/>
    <x v="56"/>
    <x v="0"/>
    <x v="0"/>
    <s v="0000"/>
    <s v="0000"/>
    <s v="GARANTIA DE LA CALIDAD DE LOS SERVICIOS DE SALUD"/>
    <s v="SIN PROYECTO"/>
    <s v="MANTENIMIENTO PREVENTIVO Y CORRECTIVO SANITARIO"/>
    <s v="INFRAESTRUCTURA"/>
    <s v="RECURSOS FISCALES"/>
    <s v="SIN ORGANISMO"/>
    <s v="SIN CORRELATIVO"/>
    <s v="NO APLICA"/>
    <s v="a. Proveer insumos para la formulación de políticas públicas para el diseño, construcción y mantenimiento de infraestructura de establecimientos de salud, observando normas internacionales, así como para la definición de los respectivos estándares para el Sistema Nacional de Salud;"/>
    <s v="d. Plan Nacional de mantenimiento en infraestructura en base a la información generada desde las Coordinaciones Zonales y en coordinación con la Dirección Nacional Administrativa;"/>
    <s v="NUEVA"/>
    <m/>
    <s v="SUBASTA INVERSA"/>
    <n v="44"/>
    <s v="06"/>
    <s v="NA"/>
    <s v="NA"/>
    <s v="NO"/>
    <n v="0"/>
    <n v="0"/>
    <n v="0"/>
    <n v="0"/>
    <n v="0"/>
    <n v="0"/>
    <n v="0"/>
    <n v="0"/>
    <n v="0"/>
    <n v="0"/>
    <n v="0"/>
    <n v="0"/>
    <n v="0"/>
    <n v="0"/>
    <n v="0"/>
    <n v="0"/>
    <n v="0"/>
    <n v="0"/>
    <n v="0"/>
    <n v="0"/>
    <n v="0"/>
    <n v="0"/>
    <n v="0"/>
    <n v="0"/>
    <n v="210899.35"/>
    <n v="0"/>
    <n v="210899.35"/>
    <n v="0"/>
    <n v="0"/>
    <n v="0"/>
    <n v="0"/>
    <n v="0"/>
    <n v="0"/>
    <n v="0"/>
    <n v="0"/>
    <n v="0"/>
    <n v="210899.35"/>
    <n v="0"/>
    <n v="210899.35"/>
    <s v="RECURSO SE ASIGNARA A LAS CZ DE ACUERDO A LA PLANIFICACION "/>
    <s v="SI"/>
    <n v="1"/>
    <n v="0"/>
    <n v="0"/>
    <n v="210899.35"/>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344164.1"/>
    <n v="1209747.69"/>
    <n v="210899.35"/>
  </r>
  <r>
    <s v="122000105"/>
    <s v="SUB GESTION OPERACIONES LOGISTICA SALUD "/>
    <s v="MANTENIMIENTO DE EQUIPAMIENTO MÉDICO"/>
    <n v="9999"/>
    <x v="6"/>
    <s v="000"/>
    <x v="0"/>
    <x v="13"/>
    <x v="0"/>
    <x v="0"/>
    <s v="0000"/>
    <s v="0000"/>
    <s v="GARANTIA DE LA CALIDAD DE LOS SERVICIOS DE SALUD"/>
    <s v="SIN PROYECTO"/>
    <s v="MANTENIMIENTO PREVENTIVO Y CORRECTIVO SANITARIO"/>
    <s v="REPUESTOS Y ACCESORIOS"/>
    <s v="RECURSOS FISCALES"/>
    <s v="SIN ORGANISMO"/>
    <s v="SIN CORRELATIVO"/>
    <s v="NO APLICA"/>
    <m/>
    <m/>
    <s v="NUEVA"/>
    <s v="N/A"/>
    <s v="SUBASTA INVERSA"/>
    <n v="44"/>
    <s v="02"/>
    <s v="NA"/>
    <s v="NA"/>
    <s v="NO"/>
    <n v="0"/>
    <n v="0"/>
    <n v="0"/>
    <n v="0"/>
    <n v="0"/>
    <n v="0"/>
    <n v="0"/>
    <n v="0"/>
    <n v="0"/>
    <n v="0"/>
    <n v="0"/>
    <n v="0"/>
    <n v="0"/>
    <n v="0"/>
    <n v="0"/>
    <n v="0"/>
    <n v="0"/>
    <n v="0"/>
    <n v="0"/>
    <n v="0"/>
    <n v="0"/>
    <n v="0"/>
    <n v="0"/>
    <n v="0"/>
    <n v="0"/>
    <n v="0"/>
    <n v="0"/>
    <n v="2279028.16"/>
    <n v="0"/>
    <n v="2279028.16"/>
    <n v="0"/>
    <n v="0"/>
    <n v="0"/>
    <n v="0"/>
    <n v="0"/>
    <n v="0"/>
    <n v="2279028.16"/>
    <n v="0"/>
    <n v="2279028.16"/>
    <s v="Definido según Acuerdo Miniserial 0224-2018."/>
    <s v="SI"/>
    <n v="1"/>
    <n v="0"/>
    <n v="0"/>
    <n v="2279028.16"/>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2279028.1584000001"/>
    <n v="2279028.1584000001"/>
    <n v="2279028.1584000001"/>
  </r>
  <r>
    <s v="122000106"/>
    <s v="SUB GESTION OPERACIONES LOGISTICA SALUD "/>
    <s v="MANTENIMIENTO DE EQUIPAMIENTO MÉDICO"/>
    <n v="9999"/>
    <x v="6"/>
    <s v="000"/>
    <x v="0"/>
    <x v="13"/>
    <x v="0"/>
    <x v="0"/>
    <s v="0000"/>
    <s v="0000"/>
    <s v="GARANTIA DE LA CALIDAD DE LOS SERVICIOS DE SALUD"/>
    <s v="SIN PROYECTO"/>
    <s v="MANTENIMIENTO PREVENTIVO Y CORRECTIVO SANITARIO"/>
    <s v="REPUESTOS Y ACCESORIOS"/>
    <s v="RECURSOS FISCALES"/>
    <s v="SIN ORGANISMO"/>
    <s v="SIN CORRELATIVO"/>
    <s v="NO APLICA"/>
    <m/>
    <m/>
    <s v="NUEVA"/>
    <s v="N/A"/>
    <s v="SUBASTA INVERSA"/>
    <n v="44"/>
    <s v="02"/>
    <s v="NA"/>
    <s v="NA"/>
    <s v="NO"/>
    <n v="0"/>
    <n v="0"/>
    <n v="0"/>
    <n v="0"/>
    <n v="0"/>
    <n v="0"/>
    <n v="0"/>
    <n v="0"/>
    <n v="0"/>
    <n v="0"/>
    <n v="0"/>
    <n v="0"/>
    <n v="0"/>
    <n v="0"/>
    <n v="0"/>
    <n v="0"/>
    <n v="0"/>
    <n v="0"/>
    <n v="0"/>
    <n v="0"/>
    <n v="0"/>
    <n v="0"/>
    <n v="0"/>
    <n v="0"/>
    <n v="0"/>
    <n v="0"/>
    <n v="0"/>
    <n v="2510923.1117599998"/>
    <n v="0"/>
    <n v="2510923.1117599998"/>
    <n v="0"/>
    <n v="0"/>
    <n v="0"/>
    <n v="0"/>
    <n v="0"/>
    <n v="0"/>
    <n v="2510923.1117599998"/>
    <n v="0"/>
    <n v="2510923.1117599998"/>
    <s v="Definido según Acuerdo Miniserial 0224-2018."/>
    <s v="SI"/>
    <n v="1"/>
    <n v="0"/>
    <n v="0"/>
    <n v="2510923.11"/>
    <n v="0"/>
    <n v="1.7599998973309994E-3"/>
    <n v="0"/>
    <n v="1.7599998973309994E-3"/>
    <n v="0"/>
    <n v="0"/>
    <n v="0"/>
    <n v="0"/>
    <n v="0"/>
    <n v="0"/>
    <n v="0"/>
    <n v="0"/>
    <n v="0"/>
    <n v="0"/>
    <n v="0"/>
    <n v="0"/>
    <n v="0"/>
    <n v="0"/>
    <n v="0"/>
    <n v="0"/>
    <n v="0"/>
    <n v="0"/>
    <n v="0"/>
    <n v="0"/>
    <n v="0"/>
    <n v="0"/>
    <n v="0"/>
    <n v="0"/>
    <n v="0"/>
    <n v="0"/>
    <n v="0"/>
    <n v="0"/>
    <n v="0"/>
    <n v="0"/>
    <n v="0"/>
    <n v="0"/>
    <n v="0"/>
    <n v="1.7599998973309994E-3"/>
    <n v="0"/>
    <n v="1.7599998973309994E-3"/>
    <n v="1.7599998973309994E-3"/>
    <n v="0"/>
    <n v="1.7599998973309994E-3"/>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1.7599998973309994E-3"/>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2510923.1117599998"/>
    <n v="2510923.1117599998"/>
    <n v="2510923.1117599998"/>
  </r>
  <r>
    <s v="122000107"/>
    <s v="SUB GESTION OPERACIONES LOGISTICA SALUD "/>
    <s v="MANTENIMIENTO DE EQUIPAMIENTO MÉDICO"/>
    <n v="9999"/>
    <x v="6"/>
    <s v="000"/>
    <x v="0"/>
    <x v="13"/>
    <x v="0"/>
    <x v="0"/>
    <s v="0000"/>
    <s v="0000"/>
    <s v="GARANTIA DE LA CALIDAD DE LOS SERVICIOS DE SALUD"/>
    <s v="SIN PROYECTO"/>
    <s v="MANTENIMIENTO PREVENTIVO Y CORRECTIVO SANITARIO"/>
    <s v="REPUESTOS Y ACCESORIOS"/>
    <s v="RECURSOS FISCALES"/>
    <s v="SIN ORGANISMO"/>
    <s v="SIN CORRELATIVO"/>
    <s v="NO APLICA"/>
    <m/>
    <m/>
    <s v="NUEVA"/>
    <s v="N/A"/>
    <s v="SUBASTA INVERSA"/>
    <n v="44"/>
    <s v="02"/>
    <s v="NA"/>
    <s v="NA"/>
    <s v="NO"/>
    <n v="0"/>
    <n v="0"/>
    <n v="0"/>
    <n v="0"/>
    <n v="0"/>
    <n v="0"/>
    <n v="0"/>
    <n v="0"/>
    <n v="0"/>
    <n v="0"/>
    <n v="0"/>
    <n v="0"/>
    <n v="0"/>
    <n v="0"/>
    <n v="0"/>
    <n v="0"/>
    <n v="0"/>
    <n v="0"/>
    <n v="0"/>
    <n v="0"/>
    <n v="0"/>
    <n v="0"/>
    <n v="0"/>
    <n v="0"/>
    <n v="0"/>
    <n v="0"/>
    <n v="0"/>
    <n v="1675905.62"/>
    <n v="0"/>
    <n v="1675905.62"/>
    <n v="0"/>
    <n v="0"/>
    <n v="0"/>
    <n v="0"/>
    <n v="0"/>
    <n v="0"/>
    <n v="1675905.62"/>
    <n v="0"/>
    <n v="1675905.62"/>
    <s v="Definido según Acuerdo Miniserial 0224-2018."/>
    <s v="SI"/>
    <n v="1"/>
    <n v="0"/>
    <n v="0"/>
    <n v="1675905.62"/>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675905.6193120005"/>
    <n v="1675905.6193120005"/>
    <n v="1675905.6193120005"/>
  </r>
  <r>
    <s v="122000108"/>
    <s v="SUB GESTION OPERACIONES LOGISTICA SALUD "/>
    <s v="MANTENIMIENTO DE EQUIPAMIENTO MÉDICO"/>
    <n v="9999"/>
    <x v="6"/>
    <s v="000"/>
    <x v="0"/>
    <x v="13"/>
    <x v="0"/>
    <x v="0"/>
    <s v="0000"/>
    <s v="0000"/>
    <s v="GARANTIA DE LA CALIDAD DE LOS SERVICIOS DE SALUD"/>
    <s v="SIN PROYECTO"/>
    <s v="MANTENIMIENTO PREVENTIVO Y CORRECTIVO SANITARIO"/>
    <s v="REPUESTOS Y ACCESORIOS"/>
    <s v="RECURSOS FISCALES"/>
    <s v="SIN ORGANISMO"/>
    <s v="SIN CORRELATIVO"/>
    <s v="NO APLICA"/>
    <m/>
    <m/>
    <s v="NUEVA"/>
    <s v="N/A"/>
    <s v="SUBASTA INVERSA"/>
    <n v="44"/>
    <s v="02"/>
    <s v="NA"/>
    <s v="NA"/>
    <s v="NO"/>
    <n v="0"/>
    <n v="0"/>
    <n v="0"/>
    <n v="0"/>
    <n v="0"/>
    <n v="0"/>
    <n v="0"/>
    <n v="0"/>
    <n v="0"/>
    <n v="0"/>
    <n v="0"/>
    <n v="0"/>
    <n v="0"/>
    <n v="0"/>
    <n v="0"/>
    <n v="0"/>
    <n v="0"/>
    <n v="0"/>
    <n v="0"/>
    <n v="0"/>
    <n v="0"/>
    <n v="0"/>
    <n v="0"/>
    <n v="0"/>
    <n v="0"/>
    <n v="0"/>
    <n v="0"/>
    <n v="2370382.0843467144"/>
    <n v="0"/>
    <n v="2370382.0843467144"/>
    <n v="0"/>
    <n v="0"/>
    <n v="0"/>
    <n v="0"/>
    <n v="0"/>
    <n v="0"/>
    <n v="2370382.0843467144"/>
    <n v="0"/>
    <n v="2370382.0843467144"/>
    <s v="Definido según Acuerdo Miniserial 0224-2018."/>
    <s v="SI"/>
    <n v="1"/>
    <n v="0"/>
    <n v="0"/>
    <n v="2370382.08"/>
    <n v="0"/>
    <n v="4.3467143550515175E-3"/>
    <n v="0"/>
    <n v="4.3467143550515175E-3"/>
    <n v="0"/>
    <n v="0"/>
    <n v="0"/>
    <n v="0"/>
    <n v="0"/>
    <n v="0"/>
    <n v="0"/>
    <n v="0"/>
    <n v="0"/>
    <n v="0"/>
    <n v="0"/>
    <n v="0"/>
    <n v="0"/>
    <n v="0"/>
    <n v="0"/>
    <n v="0"/>
    <n v="0"/>
    <n v="0"/>
    <n v="0"/>
    <n v="0"/>
    <n v="0"/>
    <n v="0"/>
    <n v="0"/>
    <n v="0"/>
    <n v="0"/>
    <n v="0"/>
    <n v="0"/>
    <n v="0"/>
    <n v="0"/>
    <n v="0"/>
    <n v="0"/>
    <n v="0"/>
    <n v="0"/>
    <n v="4.3467143550515175E-3"/>
    <n v="0"/>
    <n v="4.3467143550515175E-3"/>
    <n v="4.3467143550515175E-3"/>
    <n v="0"/>
    <n v="4.3467143550515175E-3"/>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4.3467143550515175E-3"/>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2370382.0843467144"/>
    <n v="2370382.0843467144"/>
    <n v="2370382.0843467144"/>
  </r>
  <r>
    <s v="122000109"/>
    <s v="SUB GESTION OPERACIONES LOGISTICA SALUD "/>
    <s v="MANTENIMIENTO DE EQUIPAMIENTO MÉDICO"/>
    <n v="9999"/>
    <x v="6"/>
    <s v="000"/>
    <x v="0"/>
    <x v="13"/>
    <x v="0"/>
    <x v="0"/>
    <s v="0000"/>
    <s v="0000"/>
    <s v="GARANTIA DE LA CALIDAD DE LOS SERVICIOS DE SALUD"/>
    <s v="SIN PROYECTO"/>
    <s v="MANTENIMIENTO PREVENTIVO Y CORRECTIVO SANITARIO"/>
    <s v="REPUESTOS Y ACCESORIOS"/>
    <s v="RECURSOS FISCALES"/>
    <s v="SIN ORGANISMO"/>
    <s v="SIN CORRELATIVO"/>
    <s v="NO APLICA"/>
    <m/>
    <m/>
    <s v="NUEVA"/>
    <s v="N/A"/>
    <s v="SUBASTA INVERSA"/>
    <n v="44"/>
    <s v="02"/>
    <s v="NA"/>
    <s v="NA"/>
    <s v="NO"/>
    <n v="0"/>
    <n v="0"/>
    <n v="0"/>
    <n v="0"/>
    <n v="0"/>
    <n v="0"/>
    <n v="0"/>
    <n v="0"/>
    <n v="0"/>
    <n v="0"/>
    <n v="0"/>
    <n v="0"/>
    <n v="0"/>
    <n v="0"/>
    <n v="0"/>
    <n v="0"/>
    <n v="0"/>
    <n v="0"/>
    <n v="0"/>
    <n v="0"/>
    <n v="0"/>
    <n v="0"/>
    <n v="0"/>
    <n v="0"/>
    <n v="0"/>
    <n v="0"/>
    <n v="0"/>
    <n v="2212721.4928000001"/>
    <n v="0"/>
    <n v="2212721.4928000001"/>
    <n v="0"/>
    <n v="0"/>
    <n v="0"/>
    <n v="0"/>
    <n v="0"/>
    <n v="0"/>
    <n v="2212721.4928000001"/>
    <n v="0"/>
    <n v="2212721.4928000001"/>
    <s v="Definido según Acuerdo Miniserial 0224-2018."/>
    <s v="SI"/>
    <n v="1"/>
    <n v="0"/>
    <n v="0"/>
    <n v="2212721.4900000002"/>
    <n v="0"/>
    <n v="2.79999990016222E-3"/>
    <n v="0"/>
    <n v="2.79999990016222E-3"/>
    <n v="0"/>
    <n v="0"/>
    <n v="0"/>
    <n v="0"/>
    <n v="0"/>
    <n v="0"/>
    <n v="0"/>
    <n v="0"/>
    <n v="0"/>
    <n v="0"/>
    <n v="0"/>
    <n v="0"/>
    <n v="0"/>
    <n v="0"/>
    <n v="0"/>
    <n v="0"/>
    <n v="0"/>
    <n v="0"/>
    <n v="0"/>
    <n v="0"/>
    <n v="0"/>
    <n v="0"/>
    <n v="0"/>
    <n v="0"/>
    <n v="0"/>
    <n v="0"/>
    <n v="0"/>
    <n v="0"/>
    <n v="0"/>
    <n v="0"/>
    <n v="0"/>
    <n v="0"/>
    <n v="0"/>
    <n v="2.79999990016222E-3"/>
    <n v="0"/>
    <n v="2.79999990016222E-3"/>
    <n v="2.79999990016222E-3"/>
    <n v="0"/>
    <n v="2.79999990016222E-3"/>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2.79999990016222E-3"/>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2212721.4928000001"/>
    <n v="2212721.4928000001"/>
    <n v="2212721.4928000001"/>
  </r>
  <r>
    <s v="122000110"/>
    <s v="SUB GESTION OPERACIONES LOGISTICA SALUD "/>
    <s v="MANTENIMIENTO DE EQUIPAMIENTO MÉDICO"/>
    <n v="9999"/>
    <x v="6"/>
    <s v="000"/>
    <x v="0"/>
    <x v="13"/>
    <x v="0"/>
    <x v="0"/>
    <s v="0000"/>
    <s v="0000"/>
    <s v="GARANTIA DE LA CALIDAD DE LOS SERVICIOS DE SALUD"/>
    <s v="SIN PROYECTO"/>
    <s v="MANTENIMIENTO PREVENTIVO Y CORRECTIVO SANITARIO"/>
    <s v="REPUESTOS Y ACCESORIOS"/>
    <s v="RECURSOS FISCALES"/>
    <s v="SIN ORGANISMO"/>
    <s v="SIN CORRELATIVO"/>
    <s v="NO APLICA"/>
    <m/>
    <m/>
    <s v="NUEVA"/>
    <s v="N/A"/>
    <s v="SUBASTA INVERSA"/>
    <n v="44"/>
    <s v="02"/>
    <s v="NA"/>
    <s v="NA"/>
    <s v="NO"/>
    <n v="0"/>
    <n v="0"/>
    <n v="0"/>
    <n v="0"/>
    <n v="0"/>
    <n v="0"/>
    <n v="0"/>
    <n v="0"/>
    <n v="0"/>
    <n v="0"/>
    <n v="0"/>
    <n v="0"/>
    <n v="0"/>
    <n v="0"/>
    <n v="0"/>
    <n v="0"/>
    <n v="0"/>
    <n v="0"/>
    <n v="0"/>
    <n v="0"/>
    <n v="0"/>
    <n v="0"/>
    <n v="0"/>
    <n v="0"/>
    <n v="0"/>
    <n v="0"/>
    <n v="0"/>
    <n v="1141662.2822839813"/>
    <n v="0"/>
    <n v="1141662.2822839813"/>
    <n v="0"/>
    <n v="0"/>
    <n v="0"/>
    <n v="0"/>
    <n v="0"/>
    <n v="0"/>
    <n v="1141662.2822839813"/>
    <n v="0"/>
    <n v="1141662.2822839813"/>
    <s v="Definido según Acuerdo Miniserial 0224-2018."/>
    <s v="SI"/>
    <n v="1"/>
    <n v="0"/>
    <n v="0"/>
    <n v="1141662.28"/>
    <n v="0"/>
    <n v="2.2839813027530909E-3"/>
    <n v="0"/>
    <n v="2.2839813027530909E-3"/>
    <n v="0"/>
    <n v="0"/>
    <n v="0"/>
    <n v="0"/>
    <n v="0"/>
    <n v="0"/>
    <n v="0"/>
    <n v="0"/>
    <n v="0"/>
    <n v="0"/>
    <n v="0"/>
    <n v="0"/>
    <n v="0"/>
    <n v="0"/>
    <n v="0"/>
    <n v="0"/>
    <n v="0"/>
    <n v="0"/>
    <n v="0"/>
    <n v="0"/>
    <n v="0"/>
    <n v="0"/>
    <n v="0"/>
    <n v="0"/>
    <n v="0"/>
    <n v="0"/>
    <n v="0"/>
    <n v="0"/>
    <n v="0"/>
    <n v="0"/>
    <n v="0"/>
    <n v="0"/>
    <n v="0"/>
    <n v="2.2839813027530909E-3"/>
    <n v="0"/>
    <n v="2.2839813027530909E-3"/>
    <n v="2.2839813027530909E-3"/>
    <n v="0"/>
    <n v="2.2839813027530909E-3"/>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2.2839813027530909E-3"/>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141662.2822839813"/>
    <n v="1141662.2822839813"/>
    <n v="1141662.2822839813"/>
  </r>
  <r>
    <s v="122000111"/>
    <s v="SUB GESTION OPERACIONES LOGISTICA SALUD "/>
    <s v="MANTENIMIENTO DE EQUIPAMIENTO MÉDICO"/>
    <n v="9999"/>
    <x v="6"/>
    <s v="000"/>
    <x v="0"/>
    <x v="13"/>
    <x v="0"/>
    <x v="0"/>
    <s v="0000"/>
    <s v="0000"/>
    <s v="GARANTIA DE LA CALIDAD DE LOS SERVICIOS DE SALUD"/>
    <s v="SIN PROYECTO"/>
    <s v="MANTENIMIENTO PREVENTIVO Y CORRECTIVO SANITARIO"/>
    <s v="REPUESTOS Y ACCESORIOS"/>
    <s v="RECURSOS FISCALES"/>
    <s v="SIN ORGANISMO"/>
    <s v="SIN CORRELATIVO"/>
    <s v="NO APLICA"/>
    <m/>
    <m/>
    <s v="NUEVA"/>
    <s v="N/A"/>
    <s v="SUBASTA INVERSA"/>
    <n v="44"/>
    <s v="02"/>
    <s v="NA"/>
    <s v="NA"/>
    <s v="NO"/>
    <n v="0"/>
    <n v="0"/>
    <n v="0"/>
    <n v="0"/>
    <n v="0"/>
    <n v="0"/>
    <n v="0"/>
    <n v="0"/>
    <n v="0"/>
    <n v="0"/>
    <n v="0"/>
    <n v="0"/>
    <n v="0"/>
    <n v="0"/>
    <n v="0"/>
    <n v="0"/>
    <n v="0"/>
    <n v="0"/>
    <n v="0"/>
    <n v="0"/>
    <n v="0"/>
    <n v="0"/>
    <n v="0"/>
    <n v="0"/>
    <n v="0"/>
    <n v="0"/>
    <n v="0"/>
    <n v="1717183.0648000003"/>
    <n v="0"/>
    <n v="1717183.0648000003"/>
    <n v="0"/>
    <n v="0"/>
    <n v="0"/>
    <n v="0"/>
    <n v="0"/>
    <n v="0"/>
    <n v="1717183.0648000003"/>
    <n v="0"/>
    <n v="1717183.0648000003"/>
    <s v="Definido según Acuerdo Miniserial 0224-2018."/>
    <s v="SI"/>
    <n v="1"/>
    <n v="0"/>
    <n v="0"/>
    <n v="1717183.06"/>
    <n v="0"/>
    <n v="4.8000002279877663E-3"/>
    <n v="0"/>
    <n v="4.8000002279877663E-3"/>
    <n v="0"/>
    <n v="0"/>
    <n v="0"/>
    <n v="0"/>
    <n v="0"/>
    <n v="0"/>
    <n v="0"/>
    <n v="0"/>
    <n v="0"/>
    <n v="0"/>
    <n v="0"/>
    <n v="0"/>
    <n v="0"/>
    <n v="0"/>
    <n v="0"/>
    <n v="0"/>
    <n v="0"/>
    <n v="0"/>
    <n v="0"/>
    <n v="0"/>
    <n v="0"/>
    <n v="0"/>
    <n v="0"/>
    <n v="0"/>
    <n v="0"/>
    <n v="0"/>
    <n v="0"/>
    <n v="0"/>
    <n v="0"/>
    <n v="0"/>
    <n v="0"/>
    <n v="0"/>
    <n v="0"/>
    <n v="4.8000002279877663E-3"/>
    <n v="0"/>
    <n v="4.8000002279877663E-3"/>
    <n v="4.8000002279877663E-3"/>
    <n v="0"/>
    <n v="4.8000002279877663E-3"/>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4.8000002279877663E-3"/>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717183.0648000003"/>
    <n v="1717183.0648000003"/>
    <n v="1717183.0648000003"/>
  </r>
  <r>
    <s v="122000112"/>
    <s v="SUB GESTION OPERACIONES LOGISTICA SALUD "/>
    <s v="MANTENIMIENTO DE EQUIPAMIENTO MÉDICO"/>
    <n v="9999"/>
    <x v="6"/>
    <s v="000"/>
    <x v="0"/>
    <x v="13"/>
    <x v="0"/>
    <x v="0"/>
    <s v="0000"/>
    <s v="0000"/>
    <s v="GARANTIA DE LA CALIDAD DE LOS SERVICIOS DE SALUD"/>
    <s v="SIN PROYECTO"/>
    <s v="MANTENIMIENTO PREVENTIVO Y CORRECTIVO SANITARIO"/>
    <s v="REPUESTOS Y ACCESORIOS"/>
    <s v="RECURSOS FISCALES"/>
    <s v="SIN ORGANISMO"/>
    <s v="SIN CORRELATIVO"/>
    <s v="NO APLICA"/>
    <m/>
    <m/>
    <s v="NUEVA"/>
    <s v="N/A"/>
    <s v="SUBASTA INVERSA"/>
    <n v="44"/>
    <s v="02"/>
    <s v="NA"/>
    <s v="NA"/>
    <s v="NO"/>
    <n v="0"/>
    <n v="0"/>
    <n v="0"/>
    <n v="0"/>
    <n v="0"/>
    <n v="0"/>
    <n v="0"/>
    <n v="0"/>
    <n v="0"/>
    <n v="0"/>
    <n v="0"/>
    <n v="0"/>
    <n v="0"/>
    <n v="0"/>
    <n v="0"/>
    <n v="0"/>
    <n v="0"/>
    <n v="0"/>
    <n v="0"/>
    <n v="0"/>
    <n v="0"/>
    <n v="0"/>
    <n v="0"/>
    <n v="0"/>
    <n v="0"/>
    <n v="0"/>
    <n v="0"/>
    <n v="3833560.6400000006"/>
    <n v="0"/>
    <n v="3833560.6400000006"/>
    <n v="0"/>
    <n v="0"/>
    <n v="0"/>
    <n v="0"/>
    <n v="0"/>
    <n v="0"/>
    <n v="3833560.6400000006"/>
    <n v="0"/>
    <n v="3833560.6400000006"/>
    <s v="Definido según Acuerdo Miniserial 0224-2018."/>
    <s v="SI"/>
    <n v="1"/>
    <n v="0"/>
    <n v="0"/>
    <n v="3833560.6400000006"/>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3833560.6400000006"/>
    <n v="3833560.6400000006"/>
    <n v="3833560.6400000006"/>
  </r>
  <r>
    <s v="122000113"/>
    <s v="SUB GESTION OPERACIONES LOGISTICA SALUD "/>
    <s v="MANTENIMIENTO DE EQUIPAMIENTO MÉDICO"/>
    <n v="9999"/>
    <x v="6"/>
    <s v="000"/>
    <x v="0"/>
    <x v="13"/>
    <x v="0"/>
    <x v="0"/>
    <s v="0000"/>
    <s v="0000"/>
    <s v="GARANTIA DE LA CALIDAD DE LOS SERVICIOS DE SALUD"/>
    <s v="SIN PROYECTO"/>
    <s v="MANTENIMIENTO PREVENTIVO Y CORRECTIVO SANITARIO"/>
    <s v="REPUESTOS Y ACCESORIOS"/>
    <s v="RECURSOS FISCALES"/>
    <s v="SIN ORGANISMO"/>
    <s v="SIN CORRELATIVO"/>
    <s v="NO APLICA"/>
    <m/>
    <m/>
    <s v="NUEVA"/>
    <s v="N/A"/>
    <s v="SUBASTA INVERSA"/>
    <n v="44"/>
    <s v="02"/>
    <s v="NA"/>
    <s v="NA"/>
    <s v="NO"/>
    <n v="0"/>
    <n v="0"/>
    <n v="0"/>
    <n v="0"/>
    <n v="0"/>
    <n v="0"/>
    <n v="0"/>
    <n v="0"/>
    <n v="0"/>
    <n v="0"/>
    <n v="0"/>
    <n v="0"/>
    <n v="0"/>
    <n v="0"/>
    <n v="0"/>
    <n v="0"/>
    <n v="0"/>
    <n v="0"/>
    <n v="0"/>
    <n v="0"/>
    <n v="0"/>
    <n v="0"/>
    <n v="0"/>
    <n v="0"/>
    <n v="0"/>
    <n v="0"/>
    <n v="0"/>
    <n v="3699380.05"/>
    <n v="0"/>
    <n v="3699380.05"/>
    <n v="0"/>
    <n v="0"/>
    <n v="0"/>
    <n v="0"/>
    <n v="0"/>
    <n v="0"/>
    <n v="3699380.05"/>
    <n v="0"/>
    <n v="3699380.05"/>
    <s v="Definido según Acuerdo Miniserial 0224-2018."/>
    <s v="SI"/>
    <n v="1"/>
    <n v="0"/>
    <n v="0"/>
    <n v="3699380.05"/>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3699380.0480000004"/>
    <n v="3699380.0480000004"/>
    <n v="3699380.0480000004"/>
  </r>
  <r>
    <s v="122000114"/>
    <s v="SUB GESTION OPERACIONES LOGISTICA SALUD "/>
    <s v="SUBSITENCIA Y VIATICOS EN EL INTERIOR"/>
    <n v="9999"/>
    <x v="6"/>
    <s v="000"/>
    <x v="3"/>
    <x v="0"/>
    <x v="0"/>
    <x v="0"/>
    <s v="0000"/>
    <s v="0000"/>
    <s v="GARANTIA DE LA CALIDAD DE LOS SERVICIOS DE SALUD"/>
    <s v="SIN PROYECTO"/>
    <s v="GASTO OPERATIVO DE GARANTIA DE LA CALIDAD"/>
    <s v="VIATICOS Y SUBSISTENCIAS EN EL INTERIOR"/>
    <s v="RECURSOS FISCALES"/>
    <s v="SIN ORGANISMO"/>
    <s v="SIN CORRELATIVO"/>
    <s v="NO APLICA"/>
    <s v="h. Evaluar la disponibilidad y el cumplimiento de requisitos de la infraestructura, equipamiento, medicamentos, dispositivos médicos y otros bienes estratégicos en salud en los servicios de salud del Ministerio de Salud Pública, a través la generación de estándares técnicos, conforme a las políticas sectoriales, modelos de calidad y lineamientos estratégicos establecidos; y, (SGOLS)"/>
    <s v="h. Evaluar la disponibilidad y el cumplimiento de requisitos de la infraestructura, equipamiento, medicamentos, dispositivos médicos y otros bienes estratégicos en salud en los servicios de salud del Ministerio de Salud Pública, a través la generación de estándares técnicos, conforme a las políticas sectoriales, modelos de calidad y lineamientos estratégicos establecidos; y, (SGOLS)"/>
    <s v="NUEVA"/>
    <m/>
    <s v="OTRO"/>
    <s v="NA"/>
    <s v="06"/>
    <s v="NA"/>
    <s v="NA"/>
    <s v="NO"/>
    <n v="0"/>
    <n v="0"/>
    <n v="0"/>
    <m/>
    <n v="0"/>
    <n v="0"/>
    <m/>
    <n v="0"/>
    <n v="0"/>
    <m/>
    <n v="0"/>
    <n v="0"/>
    <m/>
    <n v="0"/>
    <n v="0"/>
    <m/>
    <n v="0"/>
    <n v="0"/>
    <m/>
    <n v="0"/>
    <n v="0"/>
    <m/>
    <n v="0"/>
    <n v="0"/>
    <m/>
    <n v="0"/>
    <n v="0"/>
    <m/>
    <n v="0"/>
    <n v="0"/>
    <m/>
    <n v="0"/>
    <n v="0"/>
    <m/>
    <n v="0"/>
    <n v="0"/>
    <n v="0"/>
    <n v="0"/>
    <n v="0"/>
    <m/>
    <s v="SI"/>
    <n v="1"/>
    <n v="24520"/>
    <n v="0"/>
    <n v="20360"/>
    <n v="0"/>
    <n v="4160"/>
    <n v="0"/>
    <n v="4160"/>
    <n v="0"/>
    <n v="0"/>
    <n v="0"/>
    <n v="390"/>
    <n v="0"/>
    <n v="390"/>
    <n v="390"/>
    <n v="0"/>
    <n v="390"/>
    <n v="390"/>
    <n v="0"/>
    <n v="390"/>
    <n v="390"/>
    <n v="0"/>
    <n v="390"/>
    <n v="390"/>
    <n v="0"/>
    <n v="390"/>
    <n v="390"/>
    <n v="0"/>
    <n v="390"/>
    <n v="390"/>
    <n v="0"/>
    <n v="390"/>
    <n v="390"/>
    <n v="0"/>
    <n v="390"/>
    <n v="390"/>
    <n v="0"/>
    <n v="390"/>
    <n v="390"/>
    <n v="0"/>
    <n v="390"/>
    <n v="260"/>
    <n v="0"/>
    <n v="260"/>
    <n v="4160"/>
    <n v="0"/>
    <n v="4160"/>
    <s v="SI"/>
    <s v="VALIDADO"/>
    <n v="0"/>
    <n v="4160"/>
    <s v="VICEM ATENCION INTEGRAL SALUD"/>
    <s v="SUB GESTION OPERACIONES LOGISTICA SALUD "/>
    <s v="PLANTA CENTRAL"/>
    <s v="PICHINCHA"/>
    <s v="QUITO"/>
    <s v="GASTOS OPERATIVOS"/>
    <s v="0"/>
    <s v="CAL"/>
    <s v="CORRIENTE"/>
    <s v="57000002"/>
    <m/>
    <s v="6. Garantizar el  derecho a la salud integral, gratuita y de calidad"/>
    <s v="OE4 Incrementar la calidad en la prestación de los servicios de salud"/>
    <s v="OE_4"/>
    <m/>
    <n v="4160"/>
    <n v="0"/>
    <n v="0"/>
    <n v="0"/>
    <n v="0"/>
    <s v="53"/>
    <m/>
    <m/>
    <m/>
    <n v="3807.27"/>
    <n v="0"/>
    <n v="3807.27"/>
    <n v="352.73"/>
    <n v="0"/>
    <n v="352.73"/>
    <n v="352.73"/>
    <n v="0"/>
    <n v="352.73"/>
    <m/>
    <m/>
    <s v="OK"/>
    <s v="OK"/>
    <n v="390"/>
    <s v="ATRASADO"/>
    <n v="0"/>
    <n v="416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4320"/>
    <n v="3600"/>
    <n v="2880"/>
  </r>
  <r>
    <s v="122000115"/>
    <s v="SUB GESTION OPERACIONES LOGISTICA SALUD "/>
    <s v="PASAJES AL INTERIOR"/>
    <n v="9999"/>
    <x v="6"/>
    <s v="000"/>
    <x v="3"/>
    <x v="21"/>
    <x v="0"/>
    <x v="0"/>
    <s v="0000"/>
    <s v="0000"/>
    <s v="GARANTIA DE LA CALIDAD DE LOS SERVICIOS DE SALUD"/>
    <s v="SIN PROYECTO"/>
    <s v="GASTO OPERATIVO DE GARANTIA DE LA CALIDAD"/>
    <s v="PASAJES AL INTERIOR"/>
    <s v="RECURSOS FISCALES"/>
    <s v="SIN ORGANISMO"/>
    <s v="SIN CORRELATIVO"/>
    <s v="NO APLICA"/>
    <m/>
    <m/>
    <s v="NUEVA"/>
    <m/>
    <s v="OTRO"/>
    <s v="NA"/>
    <s v="06"/>
    <s v="NA"/>
    <s v="NA"/>
    <s v="NO"/>
    <n v="0"/>
    <n v="0"/>
    <n v="0"/>
    <m/>
    <n v="0"/>
    <n v="0"/>
    <m/>
    <n v="0"/>
    <n v="0"/>
    <m/>
    <n v="0"/>
    <n v="0"/>
    <m/>
    <n v="0"/>
    <n v="0"/>
    <m/>
    <n v="0"/>
    <n v="0"/>
    <m/>
    <n v="0"/>
    <n v="0"/>
    <m/>
    <n v="0"/>
    <n v="0"/>
    <m/>
    <n v="0"/>
    <n v="0"/>
    <m/>
    <n v="0"/>
    <n v="0"/>
    <m/>
    <n v="0"/>
    <n v="0"/>
    <m/>
    <n v="0"/>
    <n v="0"/>
    <n v="0"/>
    <n v="0"/>
    <n v="0"/>
    <m/>
    <s v="SI"/>
    <n v="1"/>
    <n v="160"/>
    <n v="0"/>
    <n v="0"/>
    <n v="0"/>
    <n v="160"/>
    <n v="0"/>
    <n v="160"/>
    <n v="0"/>
    <n v="0"/>
    <n v="0"/>
    <n v="25"/>
    <n v="0"/>
    <n v="25"/>
    <n v="10"/>
    <n v="0"/>
    <n v="10"/>
    <n v="15"/>
    <n v="0"/>
    <n v="15"/>
    <n v="15"/>
    <n v="0"/>
    <n v="15"/>
    <n v="15"/>
    <n v="0"/>
    <n v="15"/>
    <n v="15"/>
    <n v="0"/>
    <n v="15"/>
    <n v="15"/>
    <n v="0"/>
    <n v="15"/>
    <n v="10"/>
    <n v="0"/>
    <n v="10"/>
    <n v="10"/>
    <n v="0"/>
    <n v="10"/>
    <n v="15"/>
    <n v="0"/>
    <n v="15"/>
    <n v="15"/>
    <n v="0"/>
    <n v="15"/>
    <n v="160"/>
    <n v="0"/>
    <n v="160"/>
    <s v="SI"/>
    <s v="VALIDADO"/>
    <n v="0"/>
    <n v="160"/>
    <s v="VICEM ATENCION INTEGRAL SALUD"/>
    <s v="SUB GESTION OPERACIONES LOGISTICA SALUD "/>
    <s v="PLANTA CENTRAL"/>
    <s v="PICHINCHA"/>
    <s v="QUITO"/>
    <s v="GASTOS OPERATIVOS"/>
    <s v="0"/>
    <s v="CAL"/>
    <s v="CORRIENTE"/>
    <s v="57000002"/>
    <m/>
    <s v="6. Garantizar el  derecho a la salud integral, gratuita y de calidad"/>
    <s v="OE4 Incrementar la calidad en la prestación de los servicios de salud"/>
    <s v="OE_4"/>
    <m/>
    <n v="160"/>
    <n v="0"/>
    <n v="0"/>
    <n v="0"/>
    <n v="0"/>
    <s v="53"/>
    <m/>
    <m/>
    <m/>
    <n v="160"/>
    <n v="0"/>
    <n v="160"/>
    <n v="0"/>
    <n v="0"/>
    <n v="0"/>
    <n v="0"/>
    <n v="0"/>
    <n v="0"/>
    <m/>
    <m/>
    <s v="OK"/>
    <s v="OK"/>
    <n v="25"/>
    <s v="NO CUMPLIDO"/>
    <n v="0"/>
    <n v="16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4320"/>
    <n v="3600"/>
    <n v="2880"/>
  </r>
  <r>
    <s v="122001001"/>
    <s v="DIR CALIDAD SEGURIDAD PACIENTE CONTROL SANITARIO "/>
    <s v="SUBSITENCIA Y VIATICOS EN EL INTERIOR"/>
    <n v="9999"/>
    <x v="6"/>
    <s v="000"/>
    <x v="3"/>
    <x v="60"/>
    <x v="0"/>
    <x v="0"/>
    <s v="0000"/>
    <s v="0000"/>
    <s v="GARANTIA DE LA CALIDAD DE LOS SERVICIOS DE SALUD"/>
    <s v="SIN PROYECTO"/>
    <s v="GASTO OPERATIVO DE GARANTIA DE LA CALIDAD"/>
    <s v="TRANSPORTE DE PERSONAL"/>
    <s v="RECURSOS FISCALES"/>
    <s v="SIN ORGANISMO"/>
    <s v="SIN CORRELATIVO"/>
    <s v="NO APLICA"/>
    <s v="p. Realizar el monitoreo y evaluación de los procesos de auditoría de la calidad de la atención en salud, en el Sistema Nacional de Salud para proponer mejoras;_x000a_l. Realizar el seguimiento a la implementación de normas técnicas, reglamentos, manuales, protocolos clínicos, guías de práctica clínica y otras normativas para el Sistema Nacional de Salud, acorde a los lincamientos y prioridades estratégicas establecidas;_x000a_n. Supervisar y controlar la implementación del Modelo de Garantía de Calidad de la provisión de servicios para el Sistema Nacional de Salud, con sus respectivos estándares e indicadores en coordinación con las instancias correspondientes;_x000a_"/>
    <s v="3. Informe de implementación y evaluación de la normativa técnica y legal, planes, programas, proyectos, modelo de gestión, guías de práctica clínica, herramientas y/o instrumentos técnicos con lincamientos/estrategias para la gestión de la calidad de la atención de salud, en coordinación con otras instancias involucradas y que pennita el óptimo uso de los recursos. _x000a_4. Informes nacionales de análisis de gestión de la calidad, seguridad del paciente y mejoramiento continuo del cuidado de la salud en el Sistema Nacional de Salud_x000a_8. Informes de ejecución de capacitación, entrenamiento y/o formación en gestión de la calidad._x000a_12. Informe consolidado de implcmcntación/aplicación de estándares de calidad, políticas públicas,_x000a_modelos estratégicos y nonnativa._x000a_Evaluación de la calidad de los servicios de salud._x000a_3. Herramientas técnicas de medición, para evaluar la calidad percibida del usuario/paciente en el_x000a_marco de un modelo de evaluación de la calidad en la red de servicios de salud._x000a_4. Informes de la evaluación de los procesos de auditoría de la Calidad de la Atención, en los_x000a_establecimientos de salud."/>
    <s v="NUEVA"/>
    <m/>
    <s v="OTRO"/>
    <s v="NA"/>
    <s v="06"/>
    <s v="NA"/>
    <s v="NA"/>
    <s v="NO"/>
    <n v="0"/>
    <n v="0"/>
    <n v="0"/>
    <n v="300"/>
    <n v="0"/>
    <n v="300"/>
    <n v="300"/>
    <n v="0"/>
    <n v="300"/>
    <n v="300"/>
    <n v="0"/>
    <n v="300"/>
    <n v="300"/>
    <n v="0"/>
    <n v="300"/>
    <n v="300"/>
    <n v="0"/>
    <n v="300"/>
    <n v="300"/>
    <n v="0"/>
    <n v="300"/>
    <n v="300"/>
    <n v="0"/>
    <n v="300"/>
    <n v="300"/>
    <n v="0"/>
    <n v="300"/>
    <n v="400"/>
    <n v="0"/>
    <n v="400"/>
    <n v="400"/>
    <n v="0"/>
    <n v="400"/>
    <n v="200"/>
    <n v="0"/>
    <n v="200"/>
    <n v="3400"/>
    <n v="0"/>
    <n v="3400"/>
    <m/>
    <s v="SI"/>
    <n v="2"/>
    <n v="0"/>
    <n v="0"/>
    <n v="3400"/>
    <n v="0"/>
    <n v="0"/>
    <n v="0"/>
    <n v="0"/>
    <n v="0"/>
    <n v="0"/>
    <n v="0"/>
    <n v="0"/>
    <n v="0"/>
    <n v="0"/>
    <n v="0"/>
    <n v="0"/>
    <n v="0"/>
    <n v="0"/>
    <n v="0"/>
    <n v="0"/>
    <n v="0"/>
    <n v="0"/>
    <n v="0"/>
    <n v="0"/>
    <n v="0"/>
    <n v="0"/>
    <n v="0"/>
    <n v="0"/>
    <n v="0"/>
    <n v="0"/>
    <n v="0"/>
    <n v="0"/>
    <n v="0"/>
    <n v="0"/>
    <n v="0"/>
    <n v="0"/>
    <n v="0"/>
    <n v="0"/>
    <n v="0"/>
    <n v="0"/>
    <n v="0"/>
    <n v="0"/>
    <n v="0"/>
    <n v="0"/>
    <n v="0"/>
    <n v="0"/>
    <n v="0"/>
    <s v="NO"/>
    <s v="VALIDADO"/>
    <n v="0"/>
    <n v="0"/>
    <s v="VICEM GOBERNANZA  SALUD"/>
    <s v="SUBSE RECTORIA SISTEMA NACIONAL SALUD"/>
    <s v="PLANTA CENTRAL"/>
    <s v="PICHINCHA"/>
    <s v="QUITO"/>
    <s v="GASTOS OPERATIVOS"/>
    <s v="0"/>
    <s v="CAL"/>
    <s v="CORRIENTE"/>
    <s v="57000002"/>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3400"/>
    <n v="3000"/>
    <n v="2800"/>
  </r>
  <r>
    <s v="122001002"/>
    <s v="DIR CALIDAD SEGURIDAD PACIENTE CONTROL SANITARIO "/>
    <s v="SUBSITENCIA Y VIATICOS EN EL INTERIOR"/>
    <n v="9999"/>
    <x v="6"/>
    <s v="000"/>
    <x v="3"/>
    <x v="53"/>
    <x v="0"/>
    <x v="0"/>
    <s v="0000"/>
    <s v="0000"/>
    <s v="GARANTIA DE LA CALIDAD DE LOS SERVICIOS DE SALUD"/>
    <s v="SIN PROYECTO"/>
    <s v="GASTO OPERATIVO DE GARANTIA DE LA CALIDAD"/>
    <s v="ALMACENAMIENTO EMBALAJE DESEMBALAJE ENVASE DESENVA"/>
    <s v="RECURSOS FISCALES"/>
    <s v="SIN ORGANISMO"/>
    <s v="SIN CORRELATIVO"/>
    <s v="NO APLICA"/>
    <s v="p. Realizar el monitoreo y evaluación de los procesos de auditoría de la calidad de la atención en salud, en el Sistema Nacional de Salud para proponer mejoras;_x000a_l. Realizar el seguimiento a la implementación de normas técnicas, reglamentos, manuales, protocolos clínicos, guías de práctica clínica y otras normativas para el Sistema Nacional de Salud, acorde a los lincamientos y prioridades estratégicas establecidas;_x000a_n. Supervisar y controlar la implementación del Modelo de Garantía de Calidad de la provisión de servicios para el Sistema Nacional de Salud, con sus respectivos estándares e indicadores en coordinación con las instancias correspondientes;_x000a_"/>
    <s v="3. Informe de implementación y evaluación de la normativa técnica y legal, planes, programas, proyectos, modelo de gestión, guías de práctica clínica, herramientas y/o instrumentos técnicos con lincamientos/estrategias para la gestión de la calidad de la atención de salud, en coordinación con otras instancias involucradas y que pennita el óptimo uso de los recursos. _x000a_4. Informes nacionales de análisis de gestión de la calidad, seguridad del paciente y mejoramiento continuo del cuidado de la salud en el Sistema Nacional de Salud_x000a_8. Informes de ejecución de capacitación, entrenamiento y/o formación en gestión de la calidad._x000a_12. Informe consolidado de implcmcntación/aplicación de estándares de calidad, políticas públicas,_x000a_modelos estratégicos y nonnativa._x000a_Evaluación de la calidad de los servicios de salud._x000a_3. Herramientas técnicas de medición, para evaluar la calidad percibida del usuario/paciente en el_x000a_marco de un modelo de evaluación de la calidad en la red de servicios de salud._x000a_4. Informes de la evaluación de los procesos de auditoría de la Calidad de la Atención, en los_x000a_establecimientos de salud."/>
    <s v="NUEVA"/>
    <m/>
    <s v="OTRO"/>
    <s v="NA"/>
    <s v="06"/>
    <s v="NA"/>
    <s v="NA"/>
    <s v="NO"/>
    <n v="0"/>
    <n v="0"/>
    <n v="0"/>
    <n v="220"/>
    <n v="0"/>
    <n v="220"/>
    <n v="2860"/>
    <n v="0"/>
    <n v="2860"/>
    <n v="2860"/>
    <n v="0"/>
    <n v="2860"/>
    <n v="2780"/>
    <n v="0"/>
    <n v="2780"/>
    <n v="2780"/>
    <n v="0"/>
    <n v="2780"/>
    <n v="2700"/>
    <n v="0"/>
    <n v="2700"/>
    <n v="2860"/>
    <n v="0"/>
    <n v="2860"/>
    <n v="2940"/>
    <n v="0"/>
    <n v="2940"/>
    <n v="2700"/>
    <n v="0"/>
    <n v="2700"/>
    <n v="2760"/>
    <n v="0"/>
    <n v="2760"/>
    <n v="2700"/>
    <n v="0"/>
    <n v="2700"/>
    <n v="28160"/>
    <n v="0"/>
    <n v="28160"/>
    <m/>
    <s v="SI"/>
    <n v="1"/>
    <n v="0"/>
    <n v="0"/>
    <n v="28160"/>
    <n v="0"/>
    <n v="0"/>
    <n v="0"/>
    <n v="0"/>
    <n v="0"/>
    <n v="0"/>
    <n v="0"/>
    <n v="0"/>
    <n v="0"/>
    <n v="0"/>
    <n v="0"/>
    <n v="0"/>
    <n v="0"/>
    <n v="0"/>
    <n v="0"/>
    <n v="0"/>
    <n v="0"/>
    <n v="0"/>
    <n v="0"/>
    <n v="0"/>
    <n v="0"/>
    <n v="0"/>
    <n v="0"/>
    <n v="0"/>
    <n v="0"/>
    <n v="0"/>
    <n v="0"/>
    <n v="0"/>
    <n v="0"/>
    <n v="0"/>
    <n v="0"/>
    <n v="0"/>
    <n v="0"/>
    <n v="0"/>
    <n v="0"/>
    <n v="0"/>
    <n v="0"/>
    <n v="0"/>
    <n v="0"/>
    <n v="0"/>
    <n v="0"/>
    <n v="0"/>
    <n v="0"/>
    <s v="NO"/>
    <s v="VALIDADO"/>
    <n v="0"/>
    <n v="0"/>
    <s v="VICEM GOBERNANZA  SALUD"/>
    <s v="SUBSE RECTORIA SISTEMA NACIONAL SALUD"/>
    <s v="PLANTA CENTRAL"/>
    <s v="PICHINCHA"/>
    <s v="QUITO"/>
    <s v="GASTOS OPERATIVOS"/>
    <s v="0"/>
    <s v="CAL"/>
    <s v="CORRIENTE"/>
    <s v="57000002"/>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30160"/>
    <n v="26000"/>
    <n v="20000"/>
  </r>
  <r>
    <s v="122001003"/>
    <s v="DIR CALIDAD SEGURIDAD PACIENTE CONTROL SANITARIO "/>
    <s v="Viáticos y Subsistencias en el Interior"/>
    <n v="9999"/>
    <x v="6"/>
    <s v="000"/>
    <x v="3"/>
    <x v="0"/>
    <x v="0"/>
    <x v="0"/>
    <s v="0000"/>
    <s v="0000"/>
    <s v="GARANTIA DE LA CALIDAD DE LOS SERVICIOS DE SALUD"/>
    <s v="SIN PROYECTO"/>
    <s v="GASTO OPERATIVO DE GARANTIA DE LA CALIDAD"/>
    <s v="VIATICOS Y SUBSISTENCIAS EN EL INTERIOR"/>
    <s v="RECURSOS FISCALES"/>
    <s v="SIN ORGANISMO"/>
    <s v="SIN CORRELATIVO"/>
    <s v="NO APLICA"/>
    <s v="p. Realizar el monitoreo y evaluación de los procesos de auditoría de la calidad de la atención en salud, en el Sistema Nacional de Salud para proponer mejoras;_x000a_l. Realizar el seguimiento a la implementación de normas técnicas, reglamentos, manuales, protocolos clínicos, guías de práctica clínica y otras normativas para el Sistema Nacional de Salud, acorde a los lincamientos y prioridades estratégicas establecidas;_x000a_n. Supervisar y controlar la implementación del Modelo de Garantía de Calidad de la provisión de servicios para el Sistema Nacional de Salud, con sus respectivos estándares e indicadores en coordinación con las instancias correspondientes;_x000a_"/>
    <s v="3. Informe de implementación y evaluación de la normativa técnica y legal, planes, programas, proyectos, modelo de gestión, guías de práctica clínica, herramientas y/o instrumentos técnicos con lincamientos/estrategias para la gestión de la calidad de la atención de salud, en coordinación con otras instancias involucradas y que pennita el óptimo uso de los recursos. _x000a_4. Informes nacionales de análisis de gestión de la calidad, seguridad del paciente y mejoramiento continuo del cuidado de la salud en el Sistema Nacional de Salud_x000a_8. Informes de ejecución de capacitación, entrenamiento y/o formación en gestión de la calidad._x000a_12. Informe consolidado de implcmcntación/aplicación de estándares de calidad, políticas públicas,_x000a_modelos estratégicos y nonnativa._x000a_Evaluación de la calidad de los servicios de salud._x000a_3. Herramientas técnicas de medición, para evaluar la calidad percibida del usuario/paciente en el_x000a_marco de un modelo de evaluación de la calidad en la red de servicios de salud._x000a_4. Informes de la evaluación de los procesos de auditoría de la Calidad de la Atención, en los_x000a_establecimientos de salud."/>
    <s v="NUEVA"/>
    <m/>
    <s v="OTRO"/>
    <s v="NA"/>
    <s v="06"/>
    <s v="NA"/>
    <s v="NA"/>
    <s v="NO"/>
    <n v="0"/>
    <n v="0"/>
    <n v="0"/>
    <m/>
    <n v="0"/>
    <n v="0"/>
    <m/>
    <n v="0"/>
    <n v="0"/>
    <m/>
    <n v="0"/>
    <n v="0"/>
    <m/>
    <n v="0"/>
    <n v="0"/>
    <m/>
    <n v="0"/>
    <n v="0"/>
    <m/>
    <n v="0"/>
    <n v="0"/>
    <m/>
    <n v="0"/>
    <n v="0"/>
    <m/>
    <n v="0"/>
    <n v="0"/>
    <m/>
    <n v="0"/>
    <n v="0"/>
    <m/>
    <n v="0"/>
    <n v="0"/>
    <m/>
    <n v="0"/>
    <n v="0"/>
    <n v="0"/>
    <n v="0"/>
    <n v="0"/>
    <m/>
    <s v="SI"/>
    <n v="1"/>
    <n v="27871"/>
    <n v="0"/>
    <n v="18879.97"/>
    <n v="0"/>
    <n v="8991.0299999999988"/>
    <n v="0"/>
    <n v="8991.0299999999988"/>
    <n v="0"/>
    <n v="0"/>
    <n v="0"/>
    <n v="1131"/>
    <n v="0"/>
    <n v="1131"/>
    <n v="2500"/>
    <n v="0"/>
    <n v="2500"/>
    <n v="2500"/>
    <n v="0"/>
    <n v="2500"/>
    <n v="2860.03"/>
    <n v="0"/>
    <n v="2860.03"/>
    <n v="0"/>
    <n v="0"/>
    <n v="0"/>
    <n v="0"/>
    <n v="0"/>
    <n v="0"/>
    <n v="0"/>
    <n v="0"/>
    <n v="0"/>
    <n v="0"/>
    <n v="0"/>
    <n v="0"/>
    <n v="0"/>
    <n v="0"/>
    <n v="0"/>
    <n v="0"/>
    <n v="0"/>
    <n v="0"/>
    <n v="0"/>
    <n v="0"/>
    <n v="0"/>
    <n v="8991.0300000000007"/>
    <n v="0"/>
    <n v="8991.0300000000007"/>
    <s v="SI"/>
    <s v="VALIDADO"/>
    <n v="0"/>
    <n v="8991.0300000000007"/>
    <s v="VICEM GOBERNANZA  SALUD"/>
    <s v="SUBSE RECTORIA SISTEMA NACIONAL SALUD"/>
    <s v="PLANTA CENTRAL"/>
    <s v="PICHINCHA"/>
    <s v="QUITO"/>
    <s v="GASTOS OPERATIVOS"/>
    <s v="0"/>
    <s v="CAL"/>
    <s v="CORRIENTE"/>
    <s v="57000002"/>
    <m/>
    <s v="6. Garantizar el  derecho a la salud integral, gratuita y de calidad"/>
    <s v="OE4 Incrementar la calidad en la prestación de los servicios de salud"/>
    <s v="OE_4"/>
    <m/>
    <n v="8681.67"/>
    <n v="309.35999999999876"/>
    <n v="0"/>
    <n v="0"/>
    <n v="0"/>
    <s v="53"/>
    <m/>
    <m/>
    <m/>
    <n v="0"/>
    <n v="0"/>
    <n v="0"/>
    <n v="0"/>
    <n v="0"/>
    <n v="0"/>
    <n v="0"/>
    <n v="0"/>
    <n v="0"/>
    <m/>
    <m/>
    <s v="OK"/>
    <s v="OK"/>
    <n v="1131"/>
    <s v="NO CUMPLIDO"/>
    <n v="0"/>
    <n v="0"/>
    <n v="8991.0300000000007"/>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30160"/>
    <n v="26000"/>
    <n v="20000"/>
  </r>
  <r>
    <s v="122001004"/>
    <s v="DIR CALIDAD SEGURIDAD PACIENTE CONTROL SANITARIO "/>
    <s v="Viáticos y Subsistencias en el Interior"/>
    <n v="9999"/>
    <x v="6"/>
    <s v="000"/>
    <x v="3"/>
    <x v="12"/>
    <x v="0"/>
    <x v="0"/>
    <s v="0000"/>
    <s v="0000"/>
    <s v="GARANTIA DE LA CALIDAD DE LOS SERVICIOS DE SALUD"/>
    <s v="SIN PROYECTO"/>
    <s v="GASTO OPERATIVO DE GARANTIA DE LA CALIDAD"/>
    <s v="OBLIGACIONES DE EJERCICIOS ANTERIORES POR EGRESOS"/>
    <s v="RECURSOS FISCALES"/>
    <s v="SIN ORGANISMO"/>
    <s v="SIN CORRELATIVO"/>
    <s v="NO APLICA"/>
    <s v="p. Realizar el monitoreo y evaluación de los procesos de auditoría de la calidad de la atención en salud, en el Sistema Nacional de Salud para proponer mejoras;_x000a_l. Realizar el seguimiento a la implementación de normas técnicas, reglamentos, manuales, protocolos clínicos, guías de práctica clínica y otras normativas para el Sistema Nacional de Salud, acorde a los lincamientos y prioridades estratégicas establecidas;_x000a_n. Supervisar y controlar la implementación del Modelo de Garantía de Calidad de la provisión de servicios para el Sistema Nacional de Salud, con sus respectivos estándares e indicadores en coordinación con las instancias correspondientes;_x000a_"/>
    <s v="3. Informe de implementación y evaluación de la normativa técnica y legal, planes, programas, proyectos, modelo de gestión, guías de práctica clínica, herramientas y/o instrumentos técnicos con lincamientos/estrategias para la gestión de la calidad de la atención de salud, en coordinación con otras instancias involucradas y que pennita el óptimo uso de los recursos. _x000a_4. Informes nacionales de análisis de gestión de la calidad, seguridad del paciente y mejoramiento continuo del cuidado de la salud en el Sistema Nacional de Salud_x000a_8. Informes de ejecución de capacitación, entrenamiento y/o formación en gestión de la calidad._x000a_12. Informe consolidado de implcmcntación/aplicación de estándares de calidad, políticas públicas,_x000a_modelos estratégicos y nonnativa._x000a_Evaluación de la calidad de los servicios de salud._x000a_3. Herramientas técnicas de medición, para evaluar la calidad percibida del usuario/paciente en el_x000a_marco de un modelo de evaluación de la calidad en la red de servicios de salud._x000a_4. Informes de la evaluación de los procesos de auditoría de la Calidad de la Atención, en los_x000a_establecimientos de salud."/>
    <s v="ARRASTRE"/>
    <m/>
    <s v="OTRO"/>
    <s v="NA"/>
    <s v="06"/>
    <s v="NA"/>
    <s v="NA"/>
    <s v="NO"/>
    <n v="0"/>
    <n v="0"/>
    <n v="0"/>
    <m/>
    <n v="0"/>
    <n v="0"/>
    <m/>
    <n v="0"/>
    <n v="0"/>
    <m/>
    <n v="0"/>
    <n v="0"/>
    <m/>
    <n v="0"/>
    <n v="0"/>
    <m/>
    <n v="0"/>
    <n v="0"/>
    <m/>
    <n v="0"/>
    <n v="0"/>
    <m/>
    <n v="0"/>
    <n v="0"/>
    <m/>
    <n v="0"/>
    <n v="0"/>
    <m/>
    <n v="0"/>
    <n v="0"/>
    <m/>
    <n v="0"/>
    <n v="0"/>
    <m/>
    <n v="0"/>
    <n v="0"/>
    <n v="0"/>
    <n v="0"/>
    <n v="0"/>
    <m/>
    <s v="SI"/>
    <n v="1"/>
    <n v="289"/>
    <n v="0"/>
    <n v="0"/>
    <n v="0"/>
    <n v="289"/>
    <n v="0"/>
    <n v="289"/>
    <n v="0"/>
    <n v="0"/>
    <n v="0"/>
    <n v="289"/>
    <n v="0"/>
    <n v="289"/>
    <n v="0"/>
    <n v="0"/>
    <n v="0"/>
    <n v="0"/>
    <n v="0"/>
    <n v="0"/>
    <n v="0"/>
    <n v="0"/>
    <n v="0"/>
    <n v="0"/>
    <n v="0"/>
    <n v="0"/>
    <n v="0"/>
    <n v="0"/>
    <n v="0"/>
    <n v="0"/>
    <n v="0"/>
    <n v="0"/>
    <n v="0"/>
    <n v="0"/>
    <n v="0"/>
    <n v="0"/>
    <n v="0"/>
    <n v="0"/>
    <n v="0"/>
    <n v="0"/>
    <n v="0"/>
    <n v="0"/>
    <n v="0"/>
    <n v="0"/>
    <n v="289"/>
    <n v="0"/>
    <n v="289"/>
    <s v="SI"/>
    <s v="VALIDADO"/>
    <n v="0"/>
    <n v="289"/>
    <s v="VICEM GOBERNANZA  SALUD"/>
    <s v="SUBSE RECTORIA SISTEMA NACIONAL SALUD"/>
    <s v="PLANTA CENTRAL"/>
    <s v="PICHINCHA"/>
    <s v="QUITO"/>
    <s v="PASIVO AÑOS ANTERIORES"/>
    <s v="0"/>
    <s v="CAL"/>
    <s v="CORRIENTE"/>
    <s v="57000002"/>
    <m/>
    <s v="6. Garantizar el  derecho a la salud integral, gratuita y de calidad"/>
    <s v="OE4 Incrementar la calidad en la prestación de los servicios de salud"/>
    <s v="OE_4"/>
    <m/>
    <n v="288"/>
    <n v="1"/>
    <n v="0"/>
    <n v="0"/>
    <n v="0"/>
    <s v="99"/>
    <m/>
    <m/>
    <m/>
    <n v="0"/>
    <n v="0"/>
    <n v="0"/>
    <n v="0"/>
    <n v="0"/>
    <n v="0"/>
    <n v="0"/>
    <n v="0"/>
    <n v="0"/>
    <m/>
    <m/>
    <s v="OK"/>
    <s v="OK"/>
    <n v="289"/>
    <s v="NO CUMPLIDO"/>
    <n v="0"/>
    <n v="0"/>
    <n v="289"/>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30160"/>
    <n v="26000"/>
    <n v="20000"/>
  </r>
  <r>
    <s v="122001005"/>
    <s v="DIR CALIDAD SEGURIDAD PACIENTE CONTROL SANITARIO "/>
    <s v="Pasajes al Interior"/>
    <n v="9999"/>
    <x v="6"/>
    <s v="000"/>
    <x v="3"/>
    <x v="21"/>
    <x v="0"/>
    <x v="0"/>
    <s v="0000"/>
    <s v="0000"/>
    <s v="GARANTIA DE LA CALIDAD DE LOS SERVICIOS DE SALUD"/>
    <s v="SIN PROYECTO"/>
    <s v="GASTO OPERATIVO DE GARANTIA DE LA CALIDAD"/>
    <s v="PASAJES AL INTERIOR"/>
    <s v="RECURSOS FISCALES"/>
    <s v="SIN ORGANISMO"/>
    <s v="SIN CORRELATIVO"/>
    <s v="NO APLICA"/>
    <s v="p. Realizar el monitoreo y evaluación de los procesos de auditoría de la calidad de la atención en salud, en el Sistema Nacional de Salud para proponer mejoras;_x000a_l. Realizar el seguimiento a la implementación de normas técnicas, reglamentos, manuales, protocolos clínicos, guías de práctica clínica y otras normativas para el Sistema Nacional de Salud, acorde a los lincamientos y prioridades estratégicas establecidas;_x000a_n. Supervisar y controlar la implementación del Modelo de Garantía de Calidad de la provisión de servicios para el Sistema Nacional de Salud, con sus respectivos estándares e indicadores en coordinación con las instancias correspondientes;_x000a_"/>
    <s v="3. Informe de implementación y evaluación de la normativa técnica y legal, planes, programas, proyectos, modelo de gestión, guías de práctica clínica, herramientas y/o instrumentos técnicos con lincamientos/estrategias para la gestión de la calidad de la atención de salud, en coordinación con otras instancias involucradas y que pennita el óptimo uso de los recursos. _x000a_4. Informes nacionales de análisis de gestión de la calidad, seguridad del paciente y mejoramiento continuo del cuidado de la salud en el Sistema Nacional de Salud_x000a_8. Informes de ejecución de capacitación, entrenamiento y/o formación en gestión de la calidad._x000a_12. Informe consolidado de implcmcntación/aplicación de estándares de calidad, políticas públicas,_x000a_modelos estratégicos y nonnativa._x000a_Evaluación de la calidad de los servicios de salud._x000a_3. Herramientas técnicas de medición, para evaluar la calidad percibida del usuario/paciente en el_x000a_marco de un modelo de evaluación de la calidad en la red de servicios de salud._x000a_4. Informes de la evaluación de los procesos de auditoría de la Calidad de la Atención, en los_x000a_establecimientos de salud."/>
    <s v="NUEVA"/>
    <m/>
    <s v="OTRO"/>
    <s v="NA"/>
    <s v="06"/>
    <s v="NA"/>
    <s v="NA"/>
    <s v="NO"/>
    <n v="0"/>
    <n v="0"/>
    <n v="0"/>
    <m/>
    <n v="0"/>
    <n v="0"/>
    <m/>
    <n v="0"/>
    <n v="0"/>
    <m/>
    <n v="0"/>
    <n v="0"/>
    <m/>
    <n v="0"/>
    <n v="0"/>
    <m/>
    <n v="0"/>
    <n v="0"/>
    <m/>
    <n v="0"/>
    <n v="0"/>
    <m/>
    <n v="0"/>
    <n v="0"/>
    <m/>
    <n v="0"/>
    <n v="0"/>
    <m/>
    <n v="0"/>
    <n v="0"/>
    <m/>
    <n v="0"/>
    <n v="0"/>
    <m/>
    <n v="0"/>
    <n v="0"/>
    <n v="0"/>
    <n v="0"/>
    <n v="0"/>
    <m/>
    <s v="SI"/>
    <n v="1"/>
    <n v="3400"/>
    <n v="0"/>
    <n v="3201"/>
    <n v="0"/>
    <n v="199"/>
    <n v="0"/>
    <n v="199"/>
    <n v="0"/>
    <n v="0"/>
    <n v="0"/>
    <n v="0"/>
    <n v="0"/>
    <n v="0"/>
    <n v="0"/>
    <n v="0"/>
    <n v="0"/>
    <n v="0"/>
    <n v="0"/>
    <n v="0"/>
    <n v="0"/>
    <n v="0"/>
    <n v="0"/>
    <n v="0"/>
    <n v="0"/>
    <n v="0"/>
    <n v="0"/>
    <n v="0"/>
    <n v="0"/>
    <n v="0"/>
    <n v="0"/>
    <n v="0"/>
    <n v="0"/>
    <n v="0"/>
    <n v="0"/>
    <n v="0"/>
    <n v="0"/>
    <n v="0"/>
    <n v="0"/>
    <n v="0"/>
    <n v="0"/>
    <n v="199"/>
    <n v="0"/>
    <n v="199"/>
    <n v="199"/>
    <n v="0"/>
    <n v="199"/>
    <s v="SI"/>
    <s v="VALIDADO"/>
    <n v="0"/>
    <n v="199"/>
    <s v="VICEM GOBERNANZA  SALUD"/>
    <s v="SUBSE RECTORIA SISTEMA NACIONAL SALUD"/>
    <s v="PLANTA CENTRAL"/>
    <s v="PICHINCHA"/>
    <s v="QUITO"/>
    <s v="GASTOS OPERATIVOS"/>
    <s v="0"/>
    <s v="CAL"/>
    <s v="CORRIENTE"/>
    <s v="57000002"/>
    <m/>
    <s v="6. Garantizar el  derecho a la salud integral, gratuita y de calidad"/>
    <s v="OE4 Incrementar la calidad en la prestación de los servicios de salud"/>
    <s v="OE_4"/>
    <m/>
    <n v="199"/>
    <n v="0"/>
    <n v="0"/>
    <n v="0"/>
    <n v="0"/>
    <s v="53"/>
    <m/>
    <m/>
    <m/>
    <n v="0"/>
    <n v="0"/>
    <n v="0"/>
    <n v="0"/>
    <n v="0"/>
    <n v="0"/>
    <n v="0"/>
    <n v="0"/>
    <n v="0"/>
    <m/>
    <m/>
    <s v="OK"/>
    <s v="OK"/>
    <n v="0"/>
    <s v=""/>
    <n v="0"/>
    <n v="0"/>
    <n v="199"/>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30160"/>
    <n v="26000"/>
    <n v="20000"/>
  </r>
  <r>
    <s v="122001006"/>
    <s v="DIR CALIDAD SEGURIDAD PACIENTE CONTROL SANITARIO "/>
    <s v="Traslados, Instalaciones, Viáticos y Subsistencias"/>
    <n v="9999"/>
    <x v="6"/>
    <s v="000"/>
    <x v="3"/>
    <x v="33"/>
    <x v="0"/>
    <x v="0"/>
    <s v="0000"/>
    <s v="0000"/>
    <s v="GARANTIA DE LA CALIDAD DE LOS SERVICIOS DE SALUD"/>
    <s v="SIN PROYECTO"/>
    <s v="GASTO OPERATIVO DE GARANTIA DE LA CALIDAD"/>
    <s v="VIATICOS Y SUBSISTENCIAS EN EL EXTERIOR"/>
    <s v="RECURSOS FISCALES"/>
    <s v="SIN ORGANISMO"/>
    <s v="SIN CORRELATIVO"/>
    <s v="NO APLICA"/>
    <s v="p. Realizar el monitoreo y evaluación de los procesos de auditoría de la calidad de la atención en salud, en el Sistema Nacional de Salud para proponer mejoras;_x000a_l. Realizar el seguimiento a la implementación de normas técnicas, reglamentos, manuales, protocolos clínicos, guías de práctica clínica y otras normativas para el Sistema Nacional de Salud, acorde a los lincamientos y prioridades estratégicas establecidas;_x000a_n. Supervisar y controlar la implementación del Modelo de Garantía de Calidad de la provisión de servicios para el Sistema Nacional de Salud, con sus respectivos estándares e indicadores en coordinación con las instancias correspondientes;_x000a_"/>
    <s v="3. Informe de implementación y evaluación de la normativa técnica y legal, planes, programas, proyectos, modelo de gestión, guías de práctica clínica, herramientas y/o instrumentos técnicos con lincamientos/estrategias para la gestión de la calidad de la atención de salud, en coordinación con otras instancias involucradas y que pennita el óptimo uso de los recursos. _x000a_4. Informes nacionales de análisis de gestión de la calidad, seguridad del paciente y mejoramiento continuo del cuidado de la salud en el Sistema Nacional de Salud_x000a_8. Informes de ejecución de capacitación, entrenamiento y/o formación en gestión de la calidad._x000a_12. Informe consolidado de implcmcntación/aplicación de estándares de calidad, políticas públicas,_x000a_modelos estratégicos y nonnativa._x000a_Evaluación de la calidad de los servicios de salud._x000a_3. Herramientas técnicas de medición, para evaluar la calidad percibida del usuario/paciente en el_x000a_marco de un modelo de evaluación de la calidad en la red de servicios de salud._x000a_4. Informes de la evaluación de los procesos de auditoría de la Calidad de la Atención, en los_x000a_establecimientos de salud."/>
    <s v="NUEVA"/>
    <m/>
    <s v="OTRO"/>
    <s v="NA"/>
    <s v="06"/>
    <s v="NA"/>
    <s v="NA"/>
    <s v="NO"/>
    <n v="0"/>
    <n v="0"/>
    <n v="0"/>
    <m/>
    <n v="0"/>
    <n v="0"/>
    <m/>
    <n v="0"/>
    <n v="0"/>
    <m/>
    <n v="0"/>
    <n v="0"/>
    <m/>
    <n v="0"/>
    <n v="0"/>
    <m/>
    <n v="0"/>
    <n v="0"/>
    <m/>
    <n v="0"/>
    <n v="0"/>
    <m/>
    <n v="0"/>
    <n v="0"/>
    <m/>
    <n v="0"/>
    <n v="0"/>
    <m/>
    <n v="0"/>
    <n v="0"/>
    <m/>
    <n v="0"/>
    <n v="0"/>
    <m/>
    <n v="0"/>
    <n v="0"/>
    <n v="0"/>
    <n v="0"/>
    <n v="0"/>
    <m/>
    <s v="SI"/>
    <n v="1"/>
    <n v="2000"/>
    <n v="0"/>
    <n v="0"/>
    <n v="0"/>
    <n v="2000"/>
    <n v="0"/>
    <n v="2000"/>
    <n v="0"/>
    <n v="0"/>
    <n v="0"/>
    <m/>
    <n v="0"/>
    <n v="0"/>
    <m/>
    <m/>
    <n v="0"/>
    <m/>
    <n v="0"/>
    <n v="0"/>
    <m/>
    <n v="0"/>
    <n v="0"/>
    <m/>
    <n v="0"/>
    <n v="0"/>
    <m/>
    <n v="0"/>
    <n v="0"/>
    <m/>
    <n v="0"/>
    <n v="0"/>
    <m/>
    <n v="0"/>
    <n v="0"/>
    <m/>
    <n v="0"/>
    <n v="0"/>
    <m/>
    <n v="0"/>
    <n v="0"/>
    <n v="2000"/>
    <n v="0"/>
    <n v="2000"/>
    <n v="2000"/>
    <n v="0"/>
    <n v="2000"/>
    <s v="SI"/>
    <s v="VALIDADO"/>
    <n v="0"/>
    <n v="2000"/>
    <s v="VICEM GOBERNANZA  SALUD"/>
    <s v="SUBSE RECTORIA SISTEMA NACIONAL SALUD"/>
    <s v="PLANTA CENTRAL"/>
    <s v="PICHINCHA"/>
    <s v="QUITO"/>
    <s v="GASTOS OPERATIVOS"/>
    <s v="0"/>
    <s v="CAL"/>
    <s v="CORRIENTE"/>
    <s v="57000002"/>
    <m/>
    <s v="6. Garantizar el  derecho a la salud integral, gratuita y de calidad"/>
    <s v="OE4 Incrementar la calidad en la prestación de los servicios de salud"/>
    <s v="OE_4"/>
    <m/>
    <n v="2000"/>
    <n v="0"/>
    <n v="0"/>
    <n v="0"/>
    <n v="0"/>
    <s v="53"/>
    <m/>
    <m/>
    <m/>
    <n v="0"/>
    <n v="0"/>
    <n v="0"/>
    <n v="0"/>
    <n v="0"/>
    <n v="0"/>
    <n v="0"/>
    <n v="0"/>
    <n v="0"/>
    <m/>
    <m/>
    <s v="OK"/>
    <s v="OK"/>
    <n v="0"/>
    <s v=""/>
    <e v="#N/A"/>
    <n v="0"/>
    <n v="200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30160"/>
    <n v="26000"/>
    <n v="20000"/>
  </r>
  <r>
    <n v="122003001"/>
    <s v="DIR NAC EQUIPAMIENTO SANITARIO"/>
    <s v="SUBSITENCIA Y VIATICOS EN EL INTERIOR"/>
    <n v="9999"/>
    <x v="6"/>
    <s v="000"/>
    <x v="3"/>
    <x v="53"/>
    <x v="0"/>
    <x v="0"/>
    <s v="0000"/>
    <s v="0000"/>
    <s v="GARANTIA DE LA CALIDAD DE LOS SERVICIOS DE SALUD"/>
    <s v="SIN PROYECTO"/>
    <s v="GASTO OPERATIVO DE GARANTIA DE LA CALIDAD"/>
    <s v="ALMACENAMIENTO EMBALAJE DESEMBALAJE ENVASE DESENVA"/>
    <s v="RECURSOS FISCALES"/>
    <s v="SIN ORGANISMO"/>
    <s v="SIN CORRELATIVO"/>
    <s v="NO APLICA"/>
    <s v="l. Supervisar el cumplimiento de estándares de equipamiento sanitario en los establecimientos de salud del Ministerio de Salud Pública."/>
    <s v="4. Lineamientos para conocer el estado del equipamiento sanitario de los establecimientos de salud del Ministerio de Salud Pública."/>
    <s v="NUEVA"/>
    <m/>
    <s v="OTRO"/>
    <s v="NA"/>
    <s v="06"/>
    <s v="NA"/>
    <s v="NA"/>
    <s v="NO"/>
    <n v="0"/>
    <n v="0"/>
    <n v="0"/>
    <n v="4360"/>
    <n v="0"/>
    <n v="4360"/>
    <n v="4360"/>
    <n v="0"/>
    <n v="4360"/>
    <n v="5000"/>
    <n v="0"/>
    <n v="5000"/>
    <n v="4360"/>
    <n v="0"/>
    <n v="4360"/>
    <n v="4360"/>
    <n v="0"/>
    <n v="4360"/>
    <n v="4360"/>
    <n v="0"/>
    <n v="4360"/>
    <n v="4360"/>
    <n v="0"/>
    <n v="4360"/>
    <n v="4360"/>
    <n v="0"/>
    <n v="4360"/>
    <n v="4360"/>
    <n v="0"/>
    <n v="4360"/>
    <n v="5600"/>
    <n v="0"/>
    <n v="5600"/>
    <n v="2520"/>
    <n v="0"/>
    <n v="2520"/>
    <n v="48000"/>
    <n v="0"/>
    <n v="48000"/>
    <s v="Sin viáticos los últimos 3 meses"/>
    <s v="SI"/>
    <n v="1"/>
    <n v="0"/>
    <n v="0"/>
    <n v="4800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GASTOS OPERATIVOS"/>
    <s v="0"/>
    <s v="CAL"/>
    <s v="CORRIENTE"/>
    <s v="57000002"/>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60000"/>
    <n v="48000"/>
    <n v="36000"/>
  </r>
  <r>
    <n v="122003002"/>
    <s v="DIR NAC EQUIPAMIENTO SANITARIO"/>
    <s v="Pago de mantenimientos de arrastre con empresa INSISMED"/>
    <n v="9999"/>
    <x v="6"/>
    <s v="000"/>
    <x v="0"/>
    <x v="13"/>
    <x v="0"/>
    <x v="0"/>
    <s v="0000"/>
    <s v="0000"/>
    <s v="GARANTIA DE LA CALIDAD DE LOS SERVICIOS DE SALUD"/>
    <s v="SIN PROYECTO"/>
    <s v="MANTENIMIENTO PREVENTIVO Y CORRECTIVO SANITARIO"/>
    <s v="REPUESTOS Y ACCESORIOS"/>
    <s v="RECURSOS FISCALES"/>
    <s v="SIN ORGANISMO"/>
    <s v="SIN CORRELATIVO"/>
    <s v="NO APLICA"/>
    <s v="g. Gestionar la consolidación del plan anual de adquisición, renovación y mantenimiento de equipamiento sanitario de los establecimientos de salud del Ministerio de Salud Pública con base en la información provista por el nivel desconcentrado;"/>
    <s v="5. Plan nacional anual de mantenimiento en equipamiento preventivo del equipamiento biomédico con base en la información generada desde las coordinaciones zonales de salud del Ministerio de Salud Pública."/>
    <s v="ARRASTRE"/>
    <s v="Nro. 00092-2020 "/>
    <s v="REGIMEN ESPECIAL"/>
    <n v="10"/>
    <s v="02"/>
    <s v="NA"/>
    <s v="NA"/>
    <s v="NO"/>
    <n v="0"/>
    <n v="0"/>
    <n v="0"/>
    <n v="0"/>
    <n v="0"/>
    <n v="0"/>
    <n v="0"/>
    <n v="0"/>
    <n v="0"/>
    <n v="0"/>
    <n v="0"/>
    <n v="0"/>
    <n v="2330"/>
    <n v="0"/>
    <n v="2330"/>
    <n v="0"/>
    <n v="0"/>
    <n v="0"/>
    <n v="0"/>
    <n v="0"/>
    <n v="0"/>
    <n v="0"/>
    <n v="0"/>
    <n v="0"/>
    <n v="0"/>
    <n v="0"/>
    <n v="0"/>
    <n v="0"/>
    <n v="0"/>
    <n v="0"/>
    <n v="0"/>
    <n v="0"/>
    <n v="0"/>
    <n v="0"/>
    <n v="0"/>
    <n v="0"/>
    <n v="2330"/>
    <n v="0"/>
    <n v="2330"/>
    <s v="Numero de certificacion Plurianual"/>
    <s v="SI"/>
    <n v="2"/>
    <n v="0"/>
    <n v="0"/>
    <n v="233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2330"/>
    <n v="2330"/>
    <n v="2330"/>
  </r>
  <r>
    <n v="122003003"/>
    <s v="DIR NAC EQUIPAMIENTO SANITARIO"/>
    <s v="Pago de mantenimientos de arrastre con empresa INSISMED"/>
    <n v="9999"/>
    <x v="6"/>
    <s v="000"/>
    <x v="0"/>
    <x v="55"/>
    <x v="0"/>
    <x v="0"/>
    <s v="0000"/>
    <s v="0000"/>
    <s v="GARANTIA DE LA CALIDAD DE LOS SERVICIOS DE SALUD"/>
    <s v="SIN PROYECTO"/>
    <s v="MANTENIMIENTO PREVENTIVO Y CORRECTIVO SANITARIO"/>
    <s v="MAQUINARIAS Y EQUIPOS (INSTALACION MANTENIMIENTO Y"/>
    <s v="RECURSOS FISCALES"/>
    <s v="SIN ORGANISMO"/>
    <s v="SIN CORRELATIVO"/>
    <s v="NO APLICA"/>
    <s v="g. Gestionar la consolidación del plan anual de adquisición, renovación y mantenimiento de equipamiento sanitario de los establecimientos de salud del Ministerio de Salud Pública con base en la información provista por el nivel desconcentrado;"/>
    <s v="5. Plan nacional anual de mantenimiento en equipamiento preventivo del equipamiento biomédico con base en la información generada desde las coordinaciones zonales de salud del Ministerio de Salud Pública."/>
    <s v="ARRASTRE"/>
    <s v="Nro. 00092-2020 "/>
    <s v="REGIMEN ESPECIAL"/>
    <n v="10"/>
    <s v="06"/>
    <s v="NA"/>
    <s v="NA"/>
    <s v="NO"/>
    <n v="0"/>
    <n v="0"/>
    <n v="0"/>
    <n v="0"/>
    <n v="0"/>
    <n v="0"/>
    <n v="0"/>
    <n v="0"/>
    <n v="0"/>
    <n v="0"/>
    <n v="0"/>
    <n v="0"/>
    <n v="2330"/>
    <n v="0"/>
    <n v="2330"/>
    <n v="0"/>
    <n v="0"/>
    <n v="0"/>
    <n v="0"/>
    <n v="0"/>
    <n v="0"/>
    <n v="0"/>
    <n v="0"/>
    <n v="0"/>
    <n v="0"/>
    <n v="0"/>
    <n v="0"/>
    <n v="0"/>
    <n v="0"/>
    <n v="0"/>
    <n v="0"/>
    <n v="0"/>
    <n v="0"/>
    <n v="0"/>
    <n v="0"/>
    <n v="0"/>
    <n v="2330"/>
    <n v="0"/>
    <n v="2330"/>
    <s v="Numero de certificacion Plurianual"/>
    <s v="SI"/>
    <n v="2"/>
    <n v="0"/>
    <n v="0"/>
    <n v="233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2330"/>
    <n v="2330"/>
    <n v="2330"/>
  </r>
  <r>
    <n v="122003004"/>
    <s v="DIR NAC EQUIPAMIENTO SANITARIO"/>
    <s v="Pago de ecógrafos 070-2020"/>
    <n v="9999"/>
    <x v="6"/>
    <s v="000"/>
    <x v="0"/>
    <x v="55"/>
    <x v="0"/>
    <x v="0"/>
    <s v="0000"/>
    <s v="0000"/>
    <s v="GARANTIA DE LA CALIDAD DE LOS SERVICIOS DE SALUD"/>
    <s v="SIN PROYECTO"/>
    <s v="MANTENIMIENTO PREVENTIVO Y CORRECTIVO SANITARIO"/>
    <s v="MAQUINARIAS Y EQUIPOS (INSTALACION MANTENIMIENTO Y"/>
    <s v="RECURSOS FISCALES"/>
    <s v="SIN ORGANISMO"/>
    <s v="SIN CORRELATIVO"/>
    <s v="NO APLICA"/>
    <s v="g. Gestionar la consolidación del plan anual de adquisición, renovación y mantenimiento de equipamiento sanitario de los establecimientos de salud del Ministerio de Salud Pública con base en la información provista por el nivel desconcentrado;"/>
    <s v="5. Plan nacional anual de mantenimiento en equipamiento preventivo del equipamiento biomédico con base en la información generada desde las coordinaciones zonales de salud del Ministerio de Salud Pública."/>
    <s v="ARRASTRE"/>
    <s v="0070-2020"/>
    <s v="REGIMEN ESPECIAL"/>
    <n v="10"/>
    <s v="06"/>
    <s v="NA"/>
    <s v="NA"/>
    <s v="NO"/>
    <n v="0"/>
    <n v="0"/>
    <n v="0"/>
    <n v="0"/>
    <n v="0"/>
    <n v="0"/>
    <n v="0"/>
    <n v="0"/>
    <n v="0"/>
    <n v="0"/>
    <n v="0"/>
    <n v="0"/>
    <n v="17540.52"/>
    <n v="0"/>
    <n v="17540.52"/>
    <n v="0"/>
    <n v="0"/>
    <n v="0"/>
    <n v="0"/>
    <n v="0"/>
    <n v="0"/>
    <n v="0"/>
    <n v="0"/>
    <n v="0"/>
    <n v="0"/>
    <n v="0"/>
    <n v="0"/>
    <n v="0"/>
    <n v="0"/>
    <n v="0"/>
    <n v="0"/>
    <n v="0"/>
    <n v="0"/>
    <n v="0"/>
    <n v="0"/>
    <n v="0"/>
    <n v="17540.52"/>
    <n v="0"/>
    <n v="17540.52"/>
    <s v="Numero de certificacion Plurianual"/>
    <s v="SI"/>
    <n v="2"/>
    <n v="0"/>
    <n v="0"/>
    <n v="17540.52"/>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17540.52"/>
    <n v="17540.52"/>
    <n v="17540.52"/>
  </r>
  <r>
    <n v="122003005"/>
    <s v="DIR NAC EQUIPAMIENTO SANITARIO"/>
    <s v="Pago de órdenes de compra 009 y 009-2020"/>
    <n v="9999"/>
    <x v="6"/>
    <s v="000"/>
    <x v="0"/>
    <x v="55"/>
    <x v="0"/>
    <x v="0"/>
    <s v="0000"/>
    <s v="0000"/>
    <s v="GARANTIA DE LA CALIDAD DE LOS SERVICIOS DE SALUD"/>
    <s v="SIN PROYECTO"/>
    <s v="MANTENIMIENTO PREVENTIVO Y CORRECTIVO SANITARIO"/>
    <s v="MAQUINARIAS Y EQUIPOS (INSTALACION MANTENIMIENTO Y"/>
    <s v="RECURSOS FISCALES"/>
    <s v="SIN ORGANISMO"/>
    <s v="SIN CORRELATIVO"/>
    <s v="NO APLICA"/>
    <s v="g. Gestionar la consolidación del plan anual de adquisición, renovación y mantenimiento de equipamiento sanitario de los establecimientos de salud del Ministerio de Salud Pública con base en la información provista por el nivel desconcentrado;"/>
    <s v="5. Plan nacional anual de mantenimiento en equipamiento preventivo del equipamiento biomédico con base en la información generada desde las coordinaciones zonales de salud del Ministerio de Salud Pública."/>
    <s v="ARRASTRE"/>
    <s v="OC 008 y 009-2020"/>
    <s v="REGIMEN ESPECIAL"/>
    <n v="10"/>
    <s v="06"/>
    <s v="NA"/>
    <s v="NA"/>
    <s v="NO"/>
    <n v="0"/>
    <n v="0"/>
    <n v="0"/>
    <n v="0"/>
    <n v="0"/>
    <n v="0"/>
    <n v="0"/>
    <n v="0"/>
    <n v="0"/>
    <n v="0"/>
    <n v="0"/>
    <n v="0"/>
    <n v="5844.35"/>
    <n v="0"/>
    <n v="5844.35"/>
    <n v="0"/>
    <n v="0"/>
    <n v="0"/>
    <n v="0"/>
    <n v="0"/>
    <n v="0"/>
    <n v="0"/>
    <n v="0"/>
    <n v="0"/>
    <n v="0"/>
    <n v="0"/>
    <n v="0"/>
    <n v="0"/>
    <n v="0"/>
    <n v="0"/>
    <n v="0"/>
    <n v="0"/>
    <n v="0"/>
    <n v="0"/>
    <n v="0"/>
    <n v="0"/>
    <n v="5844.35"/>
    <n v="0"/>
    <n v="5844.35"/>
    <s v="Certificación de pago de arratrre"/>
    <s v="SI"/>
    <n v="3"/>
    <n v="0"/>
    <n v="0"/>
    <n v="5844.35"/>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5844.35"/>
    <n v="5844.35"/>
    <n v="5844.35"/>
  </r>
  <r>
    <n v="122003006"/>
    <s v="DIR NAC EQUIPAMIENTO SANITARIO"/>
    <s v="PRESUPUESTO POR RESULTADOS PRIMER NIVEL MANTENIMIENTOS EQUIPAMIENTO"/>
    <n v="9999"/>
    <x v="2"/>
    <s v="000"/>
    <x v="1"/>
    <x v="13"/>
    <x v="0"/>
    <x v="0"/>
    <s v="0000"/>
    <s v="0000"/>
    <s v="PREVENCION Y PROMOCION DE LA SALUD"/>
    <s v="SIN PROYECTO"/>
    <s v="DESNUTRICION INFANTIL CONTROL NIÑO SANO"/>
    <s v="REPUESTOS Y ACCESORIOS"/>
    <s v="RECURSOS FISCALES"/>
    <s v="SIN ORGANISMO"/>
    <s v="SIN CORRELATIVO"/>
    <s v="Presupuesto por Resultados"/>
    <s v="g. Gestionar la consolidación del plan anual de adquisición, renovación y mantenimiento de equipamiento sanitario de los establecimientos de salud del Ministerio de Salud Pública con base en la información provista por el nivel desconcentrado;"/>
    <s v="5. Plan nacional anual de mantenimiento en equipamiento preventivo del equipamiento biomédico con base en la información generada desde las coordinaciones zonales de salud del Ministerio de Salud Pública."/>
    <s v="NUEVA"/>
    <m/>
    <s v="SUBASTA INVERSA"/>
    <n v="44"/>
    <s v="02"/>
    <s v="NA"/>
    <s v="NA"/>
    <s v="NO"/>
    <n v="0"/>
    <n v="0"/>
    <n v="0"/>
    <n v="3040336.51"/>
    <n v="0"/>
    <n v="3040336.51"/>
    <n v="0"/>
    <n v="0"/>
    <n v="0"/>
    <n v="0"/>
    <n v="0"/>
    <n v="0"/>
    <n v="0"/>
    <n v="0"/>
    <n v="0"/>
    <n v="3040336.51"/>
    <n v="0"/>
    <n v="3040336.51"/>
    <n v="0"/>
    <n v="0"/>
    <n v="0"/>
    <n v="3040336.52"/>
    <n v="0"/>
    <n v="3040336.52"/>
    <n v="0"/>
    <n v="0"/>
    <n v="0"/>
    <n v="0"/>
    <n v="0"/>
    <n v="0"/>
    <n v="0"/>
    <n v="0"/>
    <n v="0"/>
    <n v="0"/>
    <n v="0"/>
    <n v="0"/>
    <n v="9121009.5399999991"/>
    <n v="0"/>
    <n v="9121009.5399999991"/>
    <s v="RECURSO SERA TRANSFERIDO A LAS CZ DE ACUERDO A LA PLANIFICACION "/>
    <s v="SI"/>
    <n v="1"/>
    <n v="0"/>
    <n v="0"/>
    <n v="9121009.5399999991"/>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PROM"/>
    <s v="CORRIENTE"/>
    <s v="55000005"/>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0"/>
    <n v="0"/>
    <n v="9121009.5416000001"/>
  </r>
  <r>
    <n v="122003007"/>
    <s v="DIR NAC EQUIPAMIENTO SANITARIO"/>
    <s v="PRESUPUESTO POR RESULTADOS PRIMER NIVEL VÁTICOS DIR. EQUIPAMIENTO"/>
    <n v="9999"/>
    <x v="2"/>
    <s v="000"/>
    <x v="1"/>
    <x v="0"/>
    <x v="0"/>
    <x v="0"/>
    <s v="0000"/>
    <s v="0000"/>
    <s v="PREVENCION Y PROMOCION DE LA SALUD"/>
    <s v="SIN PROYECTO"/>
    <s v="DESNUTRICION INFANTIL CONTROL NIÑO SANO"/>
    <s v="VIATICOS Y SUBSISTENCIAS EN EL INTERIOR"/>
    <s v="RECURSOS FISCALES"/>
    <s v="SIN ORGANISMO"/>
    <s v="SIN CORRELATIVO"/>
    <s v="Presupuesto por Resultados"/>
    <s v="l. Supervisar el cumplimiento de estándares de equipamiento sanitario en los establecimientos de salud del Ministerio de Salud Pública."/>
    <s v="4. Lineamientos para conocer el estado del equipamiento sanitario de los establecimientos de salud del Ministerio de Salud Pública."/>
    <s v="NUEVA"/>
    <m/>
    <s v="OTRO"/>
    <s v="NA"/>
    <s v="06"/>
    <s v="NA"/>
    <s v="NA"/>
    <s v="NO"/>
    <n v="0"/>
    <n v="0"/>
    <n v="0"/>
    <n v="3200"/>
    <n v="0"/>
    <n v="3200"/>
    <n v="0"/>
    <n v="0"/>
    <n v="0"/>
    <n v="0"/>
    <n v="0"/>
    <n v="0"/>
    <n v="0"/>
    <n v="0"/>
    <n v="0"/>
    <n v="3200"/>
    <n v="0"/>
    <n v="3200"/>
    <n v="0"/>
    <n v="0"/>
    <n v="0"/>
    <n v="0"/>
    <n v="0"/>
    <n v="0"/>
    <n v="0"/>
    <n v="0"/>
    <n v="0"/>
    <n v="0"/>
    <n v="0"/>
    <n v="0"/>
    <n v="0"/>
    <n v="0"/>
    <n v="0"/>
    <n v="0"/>
    <n v="0"/>
    <n v="0"/>
    <n v="6400"/>
    <n v="0"/>
    <n v="6400"/>
    <s v="RECURSO SERA TRANSFERIDO A LAS CZ DE ACUERDO A LA PLANIFICACION "/>
    <s v="SI"/>
    <n v="1"/>
    <n v="0"/>
    <n v="0"/>
    <n v="0"/>
    <n v="0"/>
    <n v="6400"/>
    <n v="0"/>
    <n v="6400"/>
    <n v="0"/>
    <n v="0"/>
    <n v="0"/>
    <n v="3200"/>
    <n v="0"/>
    <n v="3200"/>
    <n v="0"/>
    <n v="0"/>
    <n v="0"/>
    <n v="0"/>
    <n v="0"/>
    <n v="0"/>
    <n v="0"/>
    <n v="0"/>
    <n v="0"/>
    <n v="3200"/>
    <n v="0"/>
    <n v="3200"/>
    <n v="0"/>
    <n v="0"/>
    <n v="0"/>
    <n v="0"/>
    <n v="0"/>
    <n v="0"/>
    <n v="0"/>
    <n v="0"/>
    <n v="0"/>
    <n v="0"/>
    <n v="0"/>
    <n v="0"/>
    <n v="0"/>
    <n v="0"/>
    <n v="0"/>
    <n v="0"/>
    <n v="0"/>
    <n v="0"/>
    <n v="6400"/>
    <n v="0"/>
    <n v="6400"/>
    <s v="SI"/>
    <s v="VALIDADO"/>
    <n v="0"/>
    <n v="6400"/>
    <s v="VICEM ATENCION INTEGRAL SALUD"/>
    <s v="SUB GESTION OPERACIONES LOGISTICA SALUD "/>
    <s v="PLANTA CENTRAL"/>
    <s v="PICHINCHA"/>
    <s v="QUITO"/>
    <s v="GASTOS OPERATIVOS"/>
    <s v="0"/>
    <s v="PROM"/>
    <s v="CORRIENTE"/>
    <s v="55000005"/>
    <m/>
    <s v="6. Garantizar el  derecho a la salud integral, gratuita y de calidad"/>
    <s v="OE3 Incrementar la promoción de la salud en la población a través de los estilos de vida"/>
    <s v="OE_3"/>
    <m/>
    <n v="6400"/>
    <n v="0"/>
    <n v="0"/>
    <n v="0"/>
    <n v="0"/>
    <s v="53"/>
    <m/>
    <m/>
    <m/>
    <n v="6003.74"/>
    <n v="0"/>
    <n v="6003.74"/>
    <n v="396.26"/>
    <n v="0"/>
    <n v="396.26"/>
    <n v="396.26"/>
    <n v="0"/>
    <n v="396.26"/>
    <m/>
    <m/>
    <s v="OK"/>
    <s v="OK"/>
    <n v="3200"/>
    <s v="ATRASADO"/>
    <n v="0"/>
    <n v="640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0"/>
    <n v="0"/>
    <m/>
  </r>
  <r>
    <s v="122003008"/>
    <s v="DIR NAC EQUIPAMIENTO SANITARIO"/>
    <s v="VIÁTICOS Y SUBSISTENCIAS"/>
    <n v="9999"/>
    <x v="6"/>
    <s v="000"/>
    <x v="3"/>
    <x v="0"/>
    <x v="0"/>
    <x v="0"/>
    <s v="0000"/>
    <s v="0000"/>
    <s v="GARANTIA DE LA CALIDAD DE LOS SERVICIOS DE SALUD"/>
    <s v="SIN PROYECTO"/>
    <s v="GASTO OPERATIVO DE GARANTIA DE LA CALIDAD"/>
    <s v="VIATICOS Y SUBSISTENCIAS EN EL INTERIOR"/>
    <s v="RECURSOS FISCALES"/>
    <s v="SIN ORGANISMO"/>
    <s v="SIN CORRELATIVO"/>
    <s v="NO APLICA"/>
    <s v="l. Supervisar el cumplimiento de estándares de equipamiento sanitario en los establecimientos de salud del Ministerio de Salud Pública."/>
    <s v="4. Lineamientos para conocer el estado del equipamiento sanitario de los establecimientos de salud del Ministerio de Salud Pública."/>
    <s v="NUEVA"/>
    <m/>
    <s v="OTRO"/>
    <s v="NA"/>
    <s v="06"/>
    <s v="NA"/>
    <s v="NA"/>
    <s v="NO"/>
    <n v="0"/>
    <n v="0"/>
    <n v="0"/>
    <m/>
    <n v="0"/>
    <n v="0"/>
    <m/>
    <n v="0"/>
    <n v="0"/>
    <m/>
    <n v="0"/>
    <n v="0"/>
    <m/>
    <n v="0"/>
    <n v="0"/>
    <m/>
    <n v="0"/>
    <n v="0"/>
    <m/>
    <n v="0"/>
    <n v="0"/>
    <m/>
    <n v="0"/>
    <n v="0"/>
    <m/>
    <n v="0"/>
    <n v="0"/>
    <m/>
    <n v="0"/>
    <n v="0"/>
    <m/>
    <n v="0"/>
    <n v="0"/>
    <m/>
    <n v="0"/>
    <n v="0"/>
    <n v="0"/>
    <n v="0"/>
    <n v="0"/>
    <m/>
    <s v="SI"/>
    <n v="1"/>
    <n v="45500"/>
    <n v="0"/>
    <n v="28203.37"/>
    <n v="0"/>
    <n v="17296.63"/>
    <n v="0"/>
    <n v="17296.63"/>
    <n v="0"/>
    <n v="0"/>
    <n v="0"/>
    <n v="0"/>
    <n v="0"/>
    <n v="0"/>
    <n v="0"/>
    <n v="0"/>
    <n v="0"/>
    <n v="0"/>
    <n v="0"/>
    <n v="0"/>
    <n v="0"/>
    <n v="0"/>
    <n v="0"/>
    <n v="0"/>
    <n v="0"/>
    <n v="0"/>
    <n v="0"/>
    <n v="0"/>
    <n v="0"/>
    <n v="0"/>
    <n v="0"/>
    <n v="0"/>
    <n v="0"/>
    <n v="0"/>
    <n v="0"/>
    <m/>
    <n v="0"/>
    <n v="0"/>
    <m/>
    <n v="0"/>
    <n v="0"/>
    <n v="17296.63"/>
    <n v="0"/>
    <n v="17296.63"/>
    <n v="17296.63"/>
    <n v="0"/>
    <n v="17296.63"/>
    <s v="SI"/>
    <s v="VALIDADO"/>
    <n v="0"/>
    <n v="17296.63"/>
    <s v="VICEM ATENCION INTEGRAL SALUD"/>
    <s v="SUB GESTION OPERACIONES LOGISTICA SALUD "/>
    <s v="PLANTA CENTRAL"/>
    <s v="PICHINCHA"/>
    <s v="QUITO"/>
    <s v="GASTOS OPERATIVOS"/>
    <s v="0"/>
    <s v="CAL"/>
    <s v="CORRIENTE"/>
    <s v="57000002"/>
    <m/>
    <s v="6. Garantizar el  derecho a la salud integral, gratuita y de calidad"/>
    <s v="OE4 Incrementar la calidad en la prestación de los servicios de salud"/>
    <s v="OE_4"/>
    <m/>
    <n v="17296.63"/>
    <n v="0"/>
    <n v="0"/>
    <n v="0"/>
    <n v="0"/>
    <s v="53"/>
    <m/>
    <m/>
    <m/>
    <n v="20320.72"/>
    <n v="0"/>
    <n v="20320.72"/>
    <n v="4639.28"/>
    <n v="0"/>
    <n v="4639.28"/>
    <n v="4639.28"/>
    <n v="0"/>
    <n v="4639.28"/>
    <m/>
    <m/>
    <s v="REVISAR"/>
    <s v="REVISAR"/>
    <n v="0"/>
    <s v="ANTICIPADO"/>
    <n v="0"/>
    <n v="24960"/>
    <n v="-7663.369999999999"/>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60000"/>
    <n v="48000"/>
    <n v="36000"/>
  </r>
  <r>
    <s v="122003009"/>
    <s v="DIR NAC EQUIPAMIENTO SANITARIO"/>
    <s v="VIÁTICOS Y SUBSISTENCIAS"/>
    <n v="9999"/>
    <x v="6"/>
    <s v="000"/>
    <x v="3"/>
    <x v="12"/>
    <x v="0"/>
    <x v="0"/>
    <s v="0000"/>
    <s v="0000"/>
    <s v="GARANTIA DE LA CALIDAD DE LOS SERVICIOS DE SALUD"/>
    <s v="SIN PROYECTO"/>
    <s v="GASTO OPERATIVO DE GARANTIA DE LA CALIDAD"/>
    <s v="OBLIGACIONES DE EJERCICIOS ANTERIORES POR EGRESOS"/>
    <s v="RECURSOS FISCALES"/>
    <s v="SIN ORGANISMO"/>
    <s v="SIN CORRELATIVO"/>
    <s v="NO APLICA"/>
    <s v="l. Supervisar el cumplimiento de estándares de equipamiento sanitario en los establecimientos de salud del Ministerio de Salud Pública."/>
    <s v="4. Lineamientos para conocer el estado del equipamiento sanitario de los establecimientos de salud del Ministerio de Salud Pública."/>
    <s v="ARRASTRE"/>
    <m/>
    <s v="OTRO"/>
    <s v="NA"/>
    <s v="06"/>
    <s v="NA"/>
    <s v="NA"/>
    <s v="NO"/>
    <n v="0"/>
    <n v="0"/>
    <n v="0"/>
    <m/>
    <n v="0"/>
    <n v="0"/>
    <m/>
    <n v="0"/>
    <n v="0"/>
    <m/>
    <n v="0"/>
    <n v="0"/>
    <m/>
    <n v="0"/>
    <n v="0"/>
    <m/>
    <n v="0"/>
    <n v="0"/>
    <m/>
    <n v="0"/>
    <n v="0"/>
    <m/>
    <n v="0"/>
    <n v="0"/>
    <m/>
    <n v="0"/>
    <n v="0"/>
    <m/>
    <n v="0"/>
    <n v="0"/>
    <m/>
    <n v="0"/>
    <n v="0"/>
    <m/>
    <n v="0"/>
    <n v="0"/>
    <n v="0"/>
    <n v="0"/>
    <n v="0"/>
    <m/>
    <s v="SI"/>
    <n v="1"/>
    <n v="500"/>
    <n v="0"/>
    <n v="48.65"/>
    <n v="0"/>
    <n v="451.35"/>
    <n v="0"/>
    <n v="451.35"/>
    <n v="0"/>
    <n v="0"/>
    <n v="0"/>
    <n v="0"/>
    <n v="0"/>
    <n v="0"/>
    <n v="0"/>
    <n v="0"/>
    <n v="0"/>
    <m/>
    <n v="0"/>
    <n v="0"/>
    <m/>
    <n v="0"/>
    <n v="0"/>
    <m/>
    <n v="0"/>
    <n v="0"/>
    <m/>
    <n v="0"/>
    <n v="0"/>
    <m/>
    <n v="0"/>
    <n v="0"/>
    <m/>
    <n v="0"/>
    <n v="0"/>
    <m/>
    <n v="0"/>
    <n v="0"/>
    <m/>
    <n v="0"/>
    <n v="0"/>
    <n v="451.35"/>
    <n v="0"/>
    <n v="451.35"/>
    <n v="451.35"/>
    <n v="0"/>
    <n v="451.35"/>
    <s v="SI"/>
    <s v="VALIDADO"/>
    <n v="0"/>
    <n v="451.35"/>
    <s v="VICEM ATENCION INTEGRAL SALUD"/>
    <s v="SUB GESTION OPERACIONES LOGISTICA SALUD "/>
    <s v="PLANTA CENTRAL"/>
    <s v="PICHINCHA"/>
    <s v="QUITO"/>
    <s v="PASIVO AÑOS ANTERIORES"/>
    <s v="0"/>
    <s v="CAL"/>
    <s v="CORRIENTE"/>
    <s v="57000002"/>
    <m/>
    <s v="6. Garantizar el  derecho a la salud integral, gratuita y de calidad"/>
    <s v="OE4 Incrementar la calidad en la prestación de los servicios de salud"/>
    <s v="OE_4"/>
    <m/>
    <n v="451.35"/>
    <n v="0"/>
    <n v="0"/>
    <n v="0"/>
    <n v="0"/>
    <s v="99"/>
    <m/>
    <m/>
    <m/>
    <n v="0"/>
    <n v="0"/>
    <n v="0"/>
    <n v="0"/>
    <n v="0"/>
    <n v="0"/>
    <n v="0"/>
    <n v="0"/>
    <n v="0"/>
    <m/>
    <m/>
    <s v="OK"/>
    <s v="OK"/>
    <n v="0"/>
    <s v=""/>
    <n v="0"/>
    <n v="0"/>
    <n v="451.35"/>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60000"/>
    <n v="48000"/>
    <n v="36000"/>
  </r>
  <r>
    <s v="122003010"/>
    <s v="DIR NAC EQUIPAMIENTO SANITARIO"/>
    <s v="PASAJES AL INTERIOR"/>
    <n v="9999"/>
    <x v="6"/>
    <s v="000"/>
    <x v="3"/>
    <x v="21"/>
    <x v="0"/>
    <x v="0"/>
    <s v="0000"/>
    <s v="0000"/>
    <s v="GARANTIA DE LA CALIDAD DE LOS SERVICIOS DE SALUD"/>
    <s v="SIN PROYECTO"/>
    <s v="GASTO OPERATIVO DE GARANTIA DE LA CALIDAD"/>
    <s v="PASAJES AL INTERIOR"/>
    <s v="RECURSOS FISCALES"/>
    <s v="SIN ORGANISMO"/>
    <s v="SIN CORRELATIVO"/>
    <s v="NO APLICA"/>
    <s v="l. Supervisar el cumplimiento de estándares de equipamiento sanitario en los establecimientos de salud del Ministerio de Salud Pública."/>
    <s v="4. Lineamientos para conocer el estado del equipamiento sanitario de los establecimientos de salud del Ministerio de Salud Pública."/>
    <s v="NUEVA"/>
    <m/>
    <s v="OTRO"/>
    <s v="NA"/>
    <s v="06"/>
    <s v="NA"/>
    <s v="NA"/>
    <s v="NO"/>
    <n v="0"/>
    <n v="0"/>
    <n v="0"/>
    <m/>
    <n v="0"/>
    <n v="0"/>
    <m/>
    <n v="0"/>
    <n v="0"/>
    <m/>
    <n v="0"/>
    <n v="0"/>
    <m/>
    <n v="0"/>
    <n v="0"/>
    <m/>
    <n v="0"/>
    <n v="0"/>
    <m/>
    <n v="0"/>
    <n v="0"/>
    <m/>
    <n v="0"/>
    <n v="0"/>
    <m/>
    <n v="0"/>
    <n v="0"/>
    <m/>
    <n v="0"/>
    <n v="0"/>
    <m/>
    <n v="0"/>
    <n v="0"/>
    <m/>
    <n v="0"/>
    <n v="0"/>
    <n v="0"/>
    <n v="0"/>
    <n v="0"/>
    <m/>
    <s v="SI"/>
    <n v="1"/>
    <n v="1500"/>
    <n v="0"/>
    <n v="1200"/>
    <n v="0"/>
    <n v="300"/>
    <n v="0"/>
    <n v="300"/>
    <n v="0"/>
    <n v="0"/>
    <n v="0"/>
    <m/>
    <n v="0"/>
    <n v="0"/>
    <n v="0"/>
    <n v="0"/>
    <n v="0"/>
    <n v="0"/>
    <n v="0"/>
    <n v="0"/>
    <n v="0"/>
    <n v="0"/>
    <n v="0"/>
    <n v="0"/>
    <n v="0"/>
    <n v="0"/>
    <n v="0"/>
    <n v="0"/>
    <n v="0"/>
    <n v="0"/>
    <n v="0"/>
    <n v="0"/>
    <n v="0"/>
    <n v="0"/>
    <n v="0"/>
    <n v="0"/>
    <n v="0"/>
    <n v="0"/>
    <n v="150"/>
    <n v="0"/>
    <n v="150"/>
    <n v="150"/>
    <n v="0"/>
    <n v="150"/>
    <n v="300"/>
    <n v="0"/>
    <n v="300"/>
    <s v="SI"/>
    <s v="VALIDADO"/>
    <n v="0"/>
    <n v="300"/>
    <s v="VICEM ATENCION INTEGRAL SALUD"/>
    <s v="SUB GESTION OPERACIONES LOGISTICA SALUD "/>
    <s v="PLANTA CENTRAL"/>
    <s v="PICHINCHA"/>
    <s v="QUITO"/>
    <s v="GASTOS OPERATIVOS"/>
    <s v="0"/>
    <s v="CAL"/>
    <s v="CORRIENTE"/>
    <s v="57000002"/>
    <m/>
    <s v="6. Garantizar el  derecho a la salud integral, gratuita y de calidad"/>
    <s v="OE4 Incrementar la calidad en la prestación de los servicios de salud"/>
    <s v="OE_4"/>
    <m/>
    <n v="300"/>
    <n v="0"/>
    <n v="0"/>
    <n v="0"/>
    <n v="0"/>
    <s v="53"/>
    <m/>
    <m/>
    <m/>
    <n v="169.16"/>
    <n v="0"/>
    <n v="169.16"/>
    <n v="236.84"/>
    <n v="0"/>
    <n v="236.84"/>
    <n v="236.84"/>
    <n v="0"/>
    <n v="236.84"/>
    <m/>
    <m/>
    <s v="REVISAR"/>
    <s v="REVISAR"/>
    <n v="0"/>
    <s v="ANTICIPADO"/>
    <n v="0"/>
    <n v="406"/>
    <n v="-106"/>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60000"/>
    <n v="48000"/>
    <n v="36000"/>
  </r>
  <r>
    <s v="122003011"/>
    <s v="DIR NAC EQUIPAMIENTO SANITARIO"/>
    <s v="PARQUEADEROS"/>
    <n v="9999"/>
    <x v="6"/>
    <s v="000"/>
    <x v="3"/>
    <x v="2"/>
    <x v="0"/>
    <x v="0"/>
    <s v="0000"/>
    <s v="0000"/>
    <s v="GARANTIA DE LA CALIDAD DE LOS SERVICIOS DE SALUD"/>
    <s v="SIN PROYECTO"/>
    <s v="GASTO OPERATIVO DE GARANTIA DE LA CALIDAD"/>
    <s v="EDIFICIOS LOCALES RESIDENCIAS PARQUEADEROS CASILLE"/>
    <s v="RECURSOS FISCALES"/>
    <s v="SIN ORGANISMO"/>
    <s v="SIN CORRELATIVO"/>
    <s v="NO APLICA"/>
    <s v="l. Supervisar el cumplimiento de estándares de equipamiento sanitario en los establecimientos de salud del Ministerio de Salud Pública."/>
    <s v="4. Lineamientos para conocer el estado del equipamiento sanitario de los establecimientos de salud del Ministerio de Salud Pública."/>
    <s v="NUEVA"/>
    <m/>
    <s v="OTRO"/>
    <s v="NA"/>
    <s v="06"/>
    <s v="NA"/>
    <s v="NA"/>
    <s v="NO"/>
    <n v="0"/>
    <n v="0"/>
    <n v="0"/>
    <m/>
    <n v="0"/>
    <n v="0"/>
    <m/>
    <n v="0"/>
    <n v="0"/>
    <m/>
    <n v="0"/>
    <n v="0"/>
    <m/>
    <n v="0"/>
    <n v="0"/>
    <m/>
    <n v="0"/>
    <n v="0"/>
    <m/>
    <n v="0"/>
    <n v="0"/>
    <m/>
    <n v="0"/>
    <n v="0"/>
    <m/>
    <n v="0"/>
    <n v="0"/>
    <m/>
    <n v="0"/>
    <n v="0"/>
    <m/>
    <n v="0"/>
    <n v="0"/>
    <m/>
    <n v="0"/>
    <n v="0"/>
    <n v="0"/>
    <n v="0"/>
    <n v="0"/>
    <m/>
    <s v="SI"/>
    <n v="1"/>
    <n v="500"/>
    <n v="0"/>
    <n v="300"/>
    <n v="0"/>
    <n v="200"/>
    <n v="0"/>
    <n v="200"/>
    <n v="0"/>
    <n v="0"/>
    <n v="0"/>
    <m/>
    <n v="0"/>
    <n v="0"/>
    <n v="0"/>
    <n v="0"/>
    <n v="0"/>
    <n v="0"/>
    <n v="0"/>
    <n v="0"/>
    <n v="0"/>
    <n v="0"/>
    <n v="0"/>
    <n v="0"/>
    <n v="0"/>
    <n v="0"/>
    <n v="0"/>
    <n v="0"/>
    <n v="0"/>
    <n v="0"/>
    <n v="0"/>
    <n v="0"/>
    <n v="50"/>
    <n v="0"/>
    <n v="50"/>
    <n v="50"/>
    <n v="0"/>
    <n v="50"/>
    <n v="50"/>
    <n v="0"/>
    <n v="50"/>
    <n v="50"/>
    <n v="0"/>
    <n v="50"/>
    <n v="200"/>
    <n v="0"/>
    <n v="200"/>
    <s v="SI"/>
    <s v="VALIDADO"/>
    <n v="0"/>
    <n v="200"/>
    <s v="VICEM ATENCION INTEGRAL SALUD"/>
    <s v="SUB GESTION OPERACIONES LOGISTICA SALUD "/>
    <s v="PLANTA CENTRAL"/>
    <s v="PICHINCHA"/>
    <s v="QUITO"/>
    <s v="GASTOS OPERATIVOS"/>
    <s v="0"/>
    <s v="CAL"/>
    <s v="CORRIENTE"/>
    <s v="57000002"/>
    <m/>
    <s v="6. Garantizar el  derecho a la salud integral, gratuita y de calidad"/>
    <s v="OE4 Incrementar la calidad en la prestación de los servicios de salud"/>
    <s v="OE_4"/>
    <m/>
    <n v="200"/>
    <n v="0"/>
    <n v="0"/>
    <n v="0"/>
    <n v="0"/>
    <s v="53"/>
    <m/>
    <m/>
    <m/>
    <n v="108"/>
    <n v="0"/>
    <n v="108"/>
    <n v="32"/>
    <n v="0"/>
    <n v="32"/>
    <n v="32"/>
    <n v="0"/>
    <n v="32"/>
    <m/>
    <m/>
    <s v="OK"/>
    <s v="OK"/>
    <n v="0"/>
    <s v="ANTICIPADO"/>
    <n v="0"/>
    <n v="140"/>
    <n v="6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60000"/>
    <n v="48000"/>
    <n v="36000"/>
  </r>
  <r>
    <s v="122003012"/>
    <s v="DIR NAC EQUIPAMIENTO SANITARIO"/>
    <s v="Pago de Orden de Compra No. MSP-DNCP-OC-008-2020"/>
    <n v="9999"/>
    <x v="6"/>
    <s v="000"/>
    <x v="3"/>
    <x v="12"/>
    <x v="0"/>
    <x v="0"/>
    <s v="0000"/>
    <s v="0000"/>
    <s v="GARANTIA DE LA CALIDAD DE LOS SERVICIOS DE SALUD"/>
    <s v="SIN PROYECTO"/>
    <s v="GASTO OPERATIVO DE GARANTIA DE LA CALIDAD"/>
    <s v="OBLIGACIONES DE EJERCICIOS ANTERIORES POR EGRESOS"/>
    <s v="RECURSOS FISCALES"/>
    <s v="SIN ORGANISMO"/>
    <s v="SIN CORRELATIVO"/>
    <s v="NO APLICA"/>
    <s v="g. Gestionar la consolidación del plan anual de adquisición, renovación y mantenimiento de equipamiento sanitario de los establecimientos de salud del Ministerio de Salud Pública con base en la información provista por el nivel desconcentrado;"/>
    <s v="5. Plan nacional anual de mantenimiento en equipamiento preventivo del equipamiento biomédico con base en la información generada desde las coordinaciones zonales de salud del Ministerio de Salud Pública."/>
    <s v="NUEVA"/>
    <m/>
    <s v="OTRO"/>
    <s v="NA"/>
    <s v="06"/>
    <s v="NA"/>
    <s v="NA"/>
    <s v="NO"/>
    <n v="0"/>
    <n v="0"/>
    <n v="0"/>
    <m/>
    <n v="0"/>
    <n v="0"/>
    <m/>
    <n v="0"/>
    <n v="0"/>
    <m/>
    <n v="0"/>
    <n v="0"/>
    <m/>
    <n v="0"/>
    <n v="0"/>
    <m/>
    <n v="0"/>
    <n v="0"/>
    <m/>
    <n v="0"/>
    <n v="0"/>
    <m/>
    <n v="0"/>
    <n v="0"/>
    <m/>
    <n v="0"/>
    <n v="0"/>
    <m/>
    <n v="0"/>
    <n v="0"/>
    <m/>
    <n v="0"/>
    <n v="0"/>
    <m/>
    <n v="0"/>
    <n v="0"/>
    <n v="0"/>
    <n v="0"/>
    <n v="0"/>
    <m/>
    <s v="SI"/>
    <n v="1"/>
    <n v="0"/>
    <n v="0"/>
    <n v="0"/>
    <n v="0"/>
    <n v="0"/>
    <n v="0"/>
    <n v="0"/>
    <n v="0"/>
    <n v="0"/>
    <n v="0"/>
    <m/>
    <n v="0"/>
    <n v="0"/>
    <m/>
    <n v="0"/>
    <n v="0"/>
    <m/>
    <n v="0"/>
    <n v="0"/>
    <m/>
    <n v="0"/>
    <n v="0"/>
    <n v="0"/>
    <n v="0"/>
    <n v="0"/>
    <m/>
    <n v="0"/>
    <n v="0"/>
    <m/>
    <n v="0"/>
    <n v="0"/>
    <m/>
    <n v="0"/>
    <n v="0"/>
    <m/>
    <n v="0"/>
    <n v="0"/>
    <m/>
    <n v="0"/>
    <n v="0"/>
    <m/>
    <n v="0"/>
    <n v="0"/>
    <n v="0"/>
    <n v="0"/>
    <n v="0"/>
    <s v="NO"/>
    <s v="VALIDADO"/>
    <n v="0"/>
    <n v="0"/>
    <s v="VICEM ATENCION INTEGRAL SALUD"/>
    <s v="SUB GESTION OPERACIONES LOGISTICA SALUD "/>
    <s v="PLANTA CENTRAL"/>
    <s v="PICHINCHA"/>
    <s v="QUITO"/>
    <s v="PASIVO AÑOS ANTERIORES"/>
    <s v="0"/>
    <s v="CAL"/>
    <s v="CORRIENTE"/>
    <s v="57000002"/>
    <m/>
    <s v="6. Garantizar el  derecho a la salud integral, gratuita y de calidad"/>
    <s v="OE4 Incrementar la calidad en la prestación de los servicios de salud"/>
    <s v="OE_4"/>
    <m/>
    <n v="0"/>
    <n v="0"/>
    <n v="0"/>
    <n v="0"/>
    <n v="0"/>
    <s v="99"/>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60000"/>
    <n v="48000"/>
    <n v="36000"/>
  </r>
  <r>
    <s v="122003013"/>
    <s v="DIR NAC EQUIPAMIENTO SANITARIO"/>
    <s v="Pago de Orden de Compra No. MSP-DNCP-OC-009-2020"/>
    <n v="9999"/>
    <x v="6"/>
    <s v="000"/>
    <x v="3"/>
    <x v="12"/>
    <x v="0"/>
    <x v="0"/>
    <s v="0000"/>
    <s v="0000"/>
    <s v="GARANTIA DE LA CALIDAD DE LOS SERVICIOS DE SALUD"/>
    <s v="SIN PROYECTO"/>
    <s v="GASTO OPERATIVO DE GARANTIA DE LA CALIDAD"/>
    <s v="OBLIGACIONES DE EJERCICIOS ANTERIORES POR EGRESOS"/>
    <s v="RECURSOS FISCALES"/>
    <s v="SIN ORGANISMO"/>
    <s v="SIN CORRELATIVO"/>
    <s v="NO APLICA"/>
    <s v="g. Gestionar la consolidación del plan anual de adquisición, renovación y mantenimiento de equipamiento sanitario de los establecimientos de salud del Ministerio de Salud Pública con base en la información provista por el nivel desconcentrado;"/>
    <s v="5. Plan nacional anual de mantenimiento en equipamiento preventivo del equipamiento biomédico con base en la información generada desde las coordinaciones zonales de salud del Ministerio de Salud Pública."/>
    <s v="NUEVA"/>
    <m/>
    <s v="OTRO"/>
    <s v="NA"/>
    <s v="06"/>
    <s v="NA"/>
    <s v="NA"/>
    <s v="NO"/>
    <n v="0"/>
    <n v="0"/>
    <n v="0"/>
    <m/>
    <n v="0"/>
    <n v="0"/>
    <m/>
    <n v="0"/>
    <n v="0"/>
    <m/>
    <n v="0"/>
    <n v="0"/>
    <m/>
    <n v="0"/>
    <n v="0"/>
    <m/>
    <n v="0"/>
    <n v="0"/>
    <m/>
    <n v="0"/>
    <n v="0"/>
    <m/>
    <n v="0"/>
    <n v="0"/>
    <m/>
    <n v="0"/>
    <n v="0"/>
    <m/>
    <n v="0"/>
    <n v="0"/>
    <m/>
    <n v="0"/>
    <n v="0"/>
    <m/>
    <n v="0"/>
    <n v="0"/>
    <n v="0"/>
    <n v="0"/>
    <n v="0"/>
    <m/>
    <s v="SI"/>
    <n v="1"/>
    <n v="0"/>
    <n v="0"/>
    <n v="0"/>
    <n v="0"/>
    <n v="0"/>
    <n v="0"/>
    <n v="0"/>
    <n v="0"/>
    <n v="0"/>
    <n v="0"/>
    <m/>
    <n v="0"/>
    <n v="0"/>
    <m/>
    <n v="0"/>
    <n v="0"/>
    <m/>
    <n v="0"/>
    <n v="0"/>
    <m/>
    <n v="0"/>
    <n v="0"/>
    <n v="0"/>
    <n v="0"/>
    <n v="0"/>
    <m/>
    <n v="0"/>
    <n v="0"/>
    <m/>
    <n v="0"/>
    <n v="0"/>
    <m/>
    <n v="0"/>
    <n v="0"/>
    <m/>
    <n v="0"/>
    <n v="0"/>
    <m/>
    <n v="0"/>
    <n v="0"/>
    <m/>
    <n v="0"/>
    <n v="0"/>
    <n v="0"/>
    <n v="0"/>
    <n v="0"/>
    <s v="NO"/>
    <s v="VALIDADO"/>
    <n v="0"/>
    <n v="0"/>
    <s v="VICEM ATENCION INTEGRAL SALUD"/>
    <s v="SUB GESTION OPERACIONES LOGISTICA SALUD "/>
    <s v="PLANTA CENTRAL"/>
    <s v="PICHINCHA"/>
    <s v="QUITO"/>
    <s v="PASIVO AÑOS ANTERIORES"/>
    <s v="0"/>
    <s v="CAL"/>
    <s v="CORRIENTE"/>
    <s v="57000002"/>
    <m/>
    <s v="6. Garantizar el  derecho a la salud integral, gratuita y de calidad"/>
    <s v="OE4 Incrementar la calidad en la prestación de los servicios de salud"/>
    <s v="OE_4"/>
    <m/>
    <n v="0"/>
    <n v="0"/>
    <n v="0"/>
    <n v="0"/>
    <n v="0"/>
    <s v="99"/>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60000"/>
    <n v="48000"/>
    <n v="36000"/>
  </r>
  <r>
    <s v="122003014"/>
    <s v="DIR NAC EQUIPAMIENTO SANITARIO"/>
    <s v="PPR-OPTIMIZACION RECURSOS PRIMER NIVEL"/>
    <n v="9999"/>
    <x v="2"/>
    <s v="000"/>
    <x v="1"/>
    <x v="55"/>
    <x v="0"/>
    <x v="0"/>
    <s v="0000"/>
    <s v="0000"/>
    <s v="PREVENCION Y PROMOCION DE LA SALUD"/>
    <s v="SIN PROYECTO"/>
    <s v="DESNUTRICION INFANTIL CONTROL NIÑO SANO"/>
    <s v="MAQUINARIAS Y EQUIPOS (INSTALACION MANTENIMIENTO Y"/>
    <s v="RECURSOS FISCALES"/>
    <s v="SIN ORGANISMO"/>
    <s v="SIN CORRELATIVO"/>
    <s v="NO APLICA"/>
    <s v="g. Gestionar la consolidación del plan anual de adquisición, renovación y mantenimiento de equipamiento sanitario de los establecimientos de salud del Ministerio de Salud Pública con base en la información provista por el nivel desconcentrado;"/>
    <s v="5. Plan nacional anual de mantenimiento en equipamiento preventivo del equipamiento biomédico con base en la información generada desde las coordinaciones zonales de salud del Ministerio de Salud Pública."/>
    <s v="NUEVA"/>
    <m/>
    <s v="OTRO"/>
    <s v="NA"/>
    <s v="06"/>
    <s v="NA"/>
    <s v="NA"/>
    <s v="NO"/>
    <n v="0"/>
    <n v="0"/>
    <n v="0"/>
    <m/>
    <n v="0"/>
    <n v="0"/>
    <m/>
    <n v="0"/>
    <n v="0"/>
    <m/>
    <n v="0"/>
    <n v="0"/>
    <m/>
    <n v="0"/>
    <n v="0"/>
    <m/>
    <n v="0"/>
    <n v="0"/>
    <m/>
    <n v="0"/>
    <n v="0"/>
    <m/>
    <n v="0"/>
    <n v="0"/>
    <m/>
    <n v="0"/>
    <n v="0"/>
    <m/>
    <n v="0"/>
    <n v="0"/>
    <m/>
    <n v="0"/>
    <n v="0"/>
    <m/>
    <n v="0"/>
    <n v="0"/>
    <n v="0"/>
    <n v="0"/>
    <n v="0"/>
    <m/>
    <s v="SI"/>
    <n v="1"/>
    <n v="469488.76"/>
    <n v="0"/>
    <n v="465032.84"/>
    <n v="0"/>
    <n v="4455.9199999999837"/>
    <n v="0"/>
    <n v="4455.9199999999837"/>
    <n v="0"/>
    <n v="0"/>
    <n v="0"/>
    <m/>
    <n v="0"/>
    <n v="0"/>
    <m/>
    <n v="0"/>
    <n v="0"/>
    <m/>
    <n v="0"/>
    <n v="0"/>
    <m/>
    <n v="0"/>
    <n v="0"/>
    <n v="0"/>
    <n v="0"/>
    <n v="0"/>
    <m/>
    <n v="0"/>
    <n v="0"/>
    <m/>
    <n v="0"/>
    <n v="0"/>
    <m/>
    <n v="0"/>
    <n v="0"/>
    <n v="4455.9199999999837"/>
    <m/>
    <n v="4455.9199999999837"/>
    <m/>
    <n v="0"/>
    <n v="0"/>
    <m/>
    <n v="0"/>
    <n v="0"/>
    <n v="4455.9199999999837"/>
    <n v="0"/>
    <n v="4455.9199999999837"/>
    <s v="NO"/>
    <s v="VALIDADO"/>
    <n v="4455.9199999999837"/>
    <n v="0"/>
    <s v="VICEM ATENCION INTEGRAL SALUD"/>
    <s v="SUB GESTION OPERACIONES LOGISTICA SALUD "/>
    <s v="PLANTA CENTRAL"/>
    <s v="PICHINCHA"/>
    <s v="QUITO"/>
    <s v="MANTENIMIENTOS"/>
    <s v="0"/>
    <s v="PROM"/>
    <s v="CORRIENTE"/>
    <s v="55000005"/>
    <m/>
    <s v="6. Garantizar el  derecho a la salud integral, gratuita y de calidad"/>
    <s v="OE3 Incrementar la promoción de la salud en la población a través de los estilos de vida"/>
    <s v="OE_3"/>
    <m/>
    <n v="0"/>
    <n v="4455.9199999999837"/>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60000"/>
    <n v="48000"/>
    <n v="36000"/>
  </r>
  <r>
    <n v="122002001"/>
    <s v="DIR NAC INFRAESTRUCTURA SANITARIA"/>
    <s v="VISITAS TÉCNICAS PARA MONITOREO DE OBRAS EN EJECUCIÓN"/>
    <n v="9999"/>
    <x v="6"/>
    <s v="000"/>
    <x v="3"/>
    <x v="53"/>
    <x v="0"/>
    <x v="0"/>
    <s v="0000"/>
    <s v="0000"/>
    <s v="GARANTIA DE LA CALIDAD DE LOS SERVICIOS DE SALUD"/>
    <s v="SIN PROYECTO"/>
    <s v="GASTO OPERATIVO DE GARANTIA DE LA CALIDAD"/>
    <s v="ALMACENAMIENTO EMBALAJE DESEMBALAJE ENVASE DESENVA"/>
    <s v="RECURSOS FISCALES"/>
    <s v="SIN ORGANISMO"/>
    <s v="SIN CORRELATIVO"/>
    <s v="NO APLICA"/>
    <s v="d. Supervisar y monitorear la aplicación de normativa, lineamientos y estándares de calidad nacionales e internacionales, reconocidos y aceptados por la Autoridad Sanitaria Nacional, para la construcción, adecuación y mantenimiento de infraestructura sanitaria de los establecimientos de salud del Ministerio de Salud Pública;"/>
    <s v="2. Informe de seguimiento de la implementación del plan nacional de mantenimiento en infraestructura de los establecimientos de salud del Ministerio de Salud Pública."/>
    <s v="NUEVA"/>
    <m/>
    <s v="OTRO"/>
    <s v="NA"/>
    <s v="06"/>
    <s v="NA"/>
    <s v="NA"/>
    <s v="NO"/>
    <n v="0"/>
    <n v="0"/>
    <n v="0"/>
    <n v="3480"/>
    <n v="0"/>
    <n v="3480"/>
    <n v="4480"/>
    <n v="0"/>
    <n v="4480"/>
    <n v="4480"/>
    <n v="0"/>
    <n v="4480"/>
    <n v="3480"/>
    <n v="0"/>
    <n v="3480"/>
    <n v="3480"/>
    <n v="0"/>
    <n v="3480"/>
    <n v="3480"/>
    <n v="0"/>
    <n v="3480"/>
    <n v="3480"/>
    <n v="0"/>
    <n v="3480"/>
    <n v="3480"/>
    <n v="0"/>
    <n v="3480"/>
    <n v="3480"/>
    <n v="0"/>
    <n v="3480"/>
    <n v="4480"/>
    <n v="0"/>
    <n v="4480"/>
    <n v="540"/>
    <n v="0"/>
    <n v="540"/>
    <n v="38340"/>
    <n v="0"/>
    <n v="38340"/>
    <m/>
    <s v="SI"/>
    <n v="1"/>
    <n v="0"/>
    <n v="0"/>
    <n v="38340"/>
    <n v="0"/>
    <n v="0"/>
    <n v="0"/>
    <n v="0"/>
    <n v="0"/>
    <n v="0"/>
    <n v="0"/>
    <m/>
    <n v="0"/>
    <n v="0"/>
    <m/>
    <n v="0"/>
    <n v="0"/>
    <m/>
    <n v="0"/>
    <n v="0"/>
    <m/>
    <n v="0"/>
    <n v="0"/>
    <m/>
    <n v="0"/>
    <n v="0"/>
    <m/>
    <n v="0"/>
    <n v="0"/>
    <m/>
    <n v="0"/>
    <n v="0"/>
    <m/>
    <n v="0"/>
    <n v="0"/>
    <m/>
    <n v="0"/>
    <n v="0"/>
    <m/>
    <n v="0"/>
    <n v="0"/>
    <m/>
    <n v="0"/>
    <n v="0"/>
    <n v="0"/>
    <n v="0"/>
    <n v="0"/>
    <s v="NO"/>
    <s v="VALIDADO"/>
    <n v="0"/>
    <n v="0"/>
    <s v="VICEM ATENCION INTEGRAL SALUD"/>
    <s v="SUB GESTION OPERACIONES LOGISTICA SALUD "/>
    <s v="PLANTA CENTRAL"/>
    <s v="PICHINCHA"/>
    <s v="QUITO"/>
    <s v="GASTOS OPERATIVOS"/>
    <s v="0"/>
    <s v="CAL"/>
    <s v="CORRIENTE"/>
    <s v="57000002"/>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38340"/>
    <n v="38340"/>
    <n v="38340"/>
  </r>
  <r>
    <n v="122002002"/>
    <s v="DIR NAC INFRAESTRUCTURA SANITARIA"/>
    <s v="VISITAS TÉCNICAS PARA MONITOREO DE OBRAS EN EJECUCIÓN"/>
    <n v="9999"/>
    <x v="6"/>
    <s v="000"/>
    <x v="3"/>
    <x v="60"/>
    <x v="0"/>
    <x v="0"/>
    <s v="0000"/>
    <s v="0000"/>
    <s v="GARANTIA DE LA CALIDAD DE LOS SERVICIOS DE SALUD"/>
    <s v="SIN PROYECTO"/>
    <s v="GASTO OPERATIVO DE GARANTIA DE LA CALIDAD"/>
    <s v="TRANSPORTE DE PERSONAL"/>
    <s v="RECURSOS FISCALES"/>
    <s v="SIN ORGANISMO"/>
    <s v="SIN CORRELATIVO"/>
    <s v="NO APLICA"/>
    <s v="d. Supervisar y monitorear la aplicación de normativa, lineamientos y estándares de calidad nacionales e internacionales, reconocidos y aceptados por la Autoridad Sanitaria Nacional, para la construcción, adecuación y mantenimiento de infraestructura sanitaria de los establecimientos de salud del Ministerio de Salud Pública;"/>
    <s v="2. Informe de seguimiento de la implementación del plan nacional de mantenimiento en infraestructura de los establecimientos de salud del Ministerio de Salud Pública."/>
    <s v="NUEVA"/>
    <m/>
    <s v="OTRO"/>
    <s v="NA"/>
    <s v="06"/>
    <s v="NA"/>
    <s v="NA"/>
    <s v="NO"/>
    <n v="0"/>
    <n v="0"/>
    <n v="0"/>
    <n v="180"/>
    <n v="0"/>
    <n v="180"/>
    <n v="180"/>
    <n v="0"/>
    <n v="180"/>
    <n v="200"/>
    <n v="0"/>
    <n v="200"/>
    <n v="180"/>
    <n v="0"/>
    <n v="180"/>
    <n v="200"/>
    <n v="0"/>
    <n v="200"/>
    <n v="180"/>
    <n v="0"/>
    <n v="180"/>
    <n v="180"/>
    <n v="0"/>
    <n v="180"/>
    <n v="200"/>
    <n v="0"/>
    <n v="200"/>
    <n v="200"/>
    <n v="0"/>
    <n v="200"/>
    <n v="180"/>
    <n v="0"/>
    <n v="180"/>
    <n v="120"/>
    <n v="0"/>
    <n v="120"/>
    <n v="2000"/>
    <n v="0"/>
    <n v="2000"/>
    <m/>
    <s v="SI"/>
    <n v="2"/>
    <n v="0"/>
    <n v="0"/>
    <n v="2000"/>
    <n v="0"/>
    <n v="0"/>
    <n v="0"/>
    <n v="0"/>
    <n v="0"/>
    <n v="0"/>
    <n v="0"/>
    <m/>
    <n v="0"/>
    <n v="0"/>
    <m/>
    <n v="0"/>
    <n v="0"/>
    <m/>
    <n v="0"/>
    <n v="0"/>
    <m/>
    <n v="0"/>
    <n v="0"/>
    <m/>
    <n v="0"/>
    <n v="0"/>
    <m/>
    <n v="0"/>
    <n v="0"/>
    <m/>
    <n v="0"/>
    <n v="0"/>
    <m/>
    <n v="0"/>
    <n v="0"/>
    <m/>
    <n v="0"/>
    <n v="0"/>
    <m/>
    <n v="0"/>
    <n v="0"/>
    <m/>
    <n v="0"/>
    <n v="0"/>
    <n v="0"/>
    <n v="0"/>
    <n v="0"/>
    <s v="NO"/>
    <s v="VALIDADO"/>
    <n v="0"/>
    <n v="0"/>
    <s v="VICEM ATENCION INTEGRAL SALUD"/>
    <s v="SUB GESTION OPERACIONES LOGISTICA SALUD "/>
    <s v="PLANTA CENTRAL"/>
    <s v="PICHINCHA"/>
    <s v="QUITO"/>
    <s v="GASTOS OPERATIVOS"/>
    <s v="0"/>
    <s v="CAL"/>
    <s v="CORRIENTE"/>
    <s v="57000002"/>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2000"/>
    <n v="2000"/>
    <n v="2000"/>
  </r>
  <r>
    <n v="122002003"/>
    <s v="DIR NAC INFRAESTRUCTURA SANITARIA"/>
    <s v="PRESUPUESTO POR RESULTADOS PRIMER NIVEL MANTENIMIENTOS INFRAESTRUCTURA"/>
    <n v="9999"/>
    <x v="2"/>
    <s v="000"/>
    <x v="1"/>
    <x v="56"/>
    <x v="0"/>
    <x v="0"/>
    <s v="0000"/>
    <s v="0000"/>
    <s v="PREVENCION Y PROMOCION DE LA SALUD"/>
    <s v="SIN PROYECTO"/>
    <s v="DESNUTRICION INFANTIL CONTROL NIÑO SANO"/>
    <s v="INFRAESTRUCTURA"/>
    <s v="RECURSOS FISCALES"/>
    <s v="SIN ORGANISMO"/>
    <s v="SIN CORRELATIVO"/>
    <s v="Presupuesto por Resultados"/>
    <s v="d. Supervisar y monitorear la aplicación de normativa, lineamientos y estándares de calidad nacionales e internacionales, reconocidos y aceptados por la Autoridad Sanitaria Nacional, para la construcción, adecuación y mantenimiento de infraestructura sanitaria de los establecimientos de salud del Ministerio de Salud Pública;"/>
    <s v="11. Informes del diagnóstico del estado de la infraestructura y proyección de proyectos de obra o adquisiciones."/>
    <s v="NUEVA"/>
    <m/>
    <s v="SUBASTA INVERSA"/>
    <n v="44"/>
    <s v="06"/>
    <s v="NA"/>
    <s v="NA"/>
    <s v="NO"/>
    <n v="0"/>
    <n v="0"/>
    <n v="0"/>
    <n v="0"/>
    <n v="0"/>
    <n v="0"/>
    <n v="0"/>
    <n v="0"/>
    <n v="0"/>
    <n v="0"/>
    <n v="0"/>
    <n v="0"/>
    <n v="0"/>
    <n v="0"/>
    <n v="0"/>
    <n v="3000000"/>
    <n v="0"/>
    <n v="3000000"/>
    <n v="0"/>
    <n v="0"/>
    <n v="0"/>
    <n v="4000000"/>
    <n v="0"/>
    <n v="4000000"/>
    <n v="0"/>
    <n v="0"/>
    <n v="0"/>
    <n v="3000000"/>
    <n v="0"/>
    <n v="3000000"/>
    <n v="0"/>
    <n v="0"/>
    <n v="0"/>
    <n v="0"/>
    <n v="0"/>
    <n v="0"/>
    <n v="10000000"/>
    <n v="0"/>
    <n v="10000000"/>
    <s v="RECURSO SERA TRANSFERIDO A LAS CZ DE ACUERDO A LA PLANIFICACION "/>
    <s v="SI"/>
    <n v="1"/>
    <n v="0"/>
    <n v="0"/>
    <n v="10000000"/>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PROM"/>
    <s v="CORRIENTE"/>
    <s v="55000005"/>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0"/>
    <n v="0"/>
    <n v="10000000"/>
  </r>
  <r>
    <s v="122002004"/>
    <s v="DIR NAC INFRAESTRUCTURA SANITARIA"/>
    <s v="PRESUPUESTO POR RESULTADOS PRIMER NIVEL VIÁTICOS"/>
    <n v="9999"/>
    <x v="2"/>
    <s v="000"/>
    <x v="1"/>
    <x v="0"/>
    <x v="0"/>
    <x v="0"/>
    <s v="0000"/>
    <s v="0000"/>
    <s v="PREVENCION Y PROMOCION DE LA SALUD"/>
    <s v="SIN PROYECTO"/>
    <s v="DESNUTRICION INFANTIL CONTROL NIÑO SANO"/>
    <s v="VIATICOS Y SUBSISTENCIAS EN EL INTERIOR"/>
    <s v="RECURSOS FISCALES"/>
    <s v="SIN ORGANISMO"/>
    <s v="SIN CORRELATIVO"/>
    <s v="Presupuesto por Resultados"/>
    <s v="d. Supervisar y monitorear la aplicación de normativa, lineamientos y estándares de calidad nacionales e internacionales, reconocidos y aceptados por la Autoridad Sanitaria Nacional, para la construcción, adecuación y mantenimiento de infraestructura sanitaria de los establecimientos de salud del Ministerio de Salud Pública;"/>
    <s v="2. Informe de seguimiento de la implementación del plan nacional de mantenimiento en infraestructura de los establecimientos de salud del Ministerio de Salud Pública."/>
    <s v="NUEVA"/>
    <m/>
    <s v="OTRO"/>
    <s v="NA"/>
    <s v="06"/>
    <s v="NA"/>
    <s v="NA"/>
    <s v="NO"/>
    <n v="0"/>
    <n v="0"/>
    <n v="0"/>
    <n v="3200"/>
    <n v="0"/>
    <n v="3200"/>
    <n v="0"/>
    <n v="0"/>
    <n v="0"/>
    <n v="0"/>
    <n v="0"/>
    <n v="0"/>
    <n v="0"/>
    <n v="0"/>
    <n v="0"/>
    <n v="3200"/>
    <n v="0"/>
    <n v="3200"/>
    <n v="0"/>
    <n v="0"/>
    <n v="0"/>
    <n v="0"/>
    <n v="0"/>
    <n v="0"/>
    <n v="0"/>
    <n v="0"/>
    <n v="0"/>
    <n v="0"/>
    <n v="0"/>
    <n v="0"/>
    <n v="0"/>
    <n v="0"/>
    <n v="0"/>
    <n v="0"/>
    <n v="0"/>
    <n v="0"/>
    <n v="6400"/>
    <n v="0"/>
    <n v="6400"/>
    <s v="RECURSO SERA TRANSFERIDO A LAS CZ DE ACUERDO A LA PLANIFICACION "/>
    <s v="SI"/>
    <n v="1"/>
    <n v="0"/>
    <n v="0"/>
    <n v="6240"/>
    <n v="0"/>
    <n v="160"/>
    <n v="0"/>
    <n v="160"/>
    <n v="0"/>
    <n v="0"/>
    <n v="0"/>
    <m/>
    <n v="0"/>
    <n v="0"/>
    <n v="0"/>
    <n v="0"/>
    <n v="0"/>
    <n v="0"/>
    <n v="0"/>
    <n v="0"/>
    <n v="0"/>
    <n v="0"/>
    <n v="0"/>
    <n v="160"/>
    <n v="0"/>
    <n v="160"/>
    <n v="0"/>
    <n v="0"/>
    <n v="0"/>
    <n v="0"/>
    <n v="0"/>
    <n v="0"/>
    <n v="0"/>
    <n v="0"/>
    <n v="0"/>
    <n v="0"/>
    <n v="0"/>
    <n v="0"/>
    <n v="0"/>
    <n v="0"/>
    <n v="0"/>
    <n v="0"/>
    <n v="0"/>
    <n v="0"/>
    <n v="160"/>
    <n v="0"/>
    <n v="160"/>
    <s v="SI"/>
    <s v="VALIDADO"/>
    <n v="0"/>
    <n v="160"/>
    <s v="VICEM ATENCION INTEGRAL SALUD"/>
    <s v="SUB GESTION OPERACIONES LOGISTICA SALUD "/>
    <s v="PLANTA CENTRAL"/>
    <s v="PICHINCHA"/>
    <s v="QUITO"/>
    <s v="GASTOS OPERATIVOS"/>
    <s v="0"/>
    <s v="PROM"/>
    <s v="CORRIENTE"/>
    <s v="55000005"/>
    <m/>
    <s v="6. Garantizar el  derecho a la salud integral, gratuita y de calidad"/>
    <s v="OE3 Incrementar la promoción de la salud en la población a través de los estilos de vida"/>
    <s v="OE_3"/>
    <m/>
    <n v="0"/>
    <n v="160"/>
    <n v="0"/>
    <n v="0"/>
    <n v="0"/>
    <s v="53"/>
    <m/>
    <m/>
    <m/>
    <n v="0"/>
    <n v="0"/>
    <n v="0"/>
    <n v="0"/>
    <n v="0"/>
    <n v="0"/>
    <n v="0"/>
    <n v="0"/>
    <n v="0"/>
    <m/>
    <m/>
    <s v="OK"/>
    <s v="OK"/>
    <n v="0"/>
    <s v=""/>
    <n v="0"/>
    <n v="0"/>
    <n v="16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0"/>
    <n v="0"/>
    <m/>
  </r>
  <r>
    <s v="122002005"/>
    <s v="DIR NAC INFRAESTRUCTURA SANITARIA"/>
    <s v="VIÁTICOS Y SUBSISTENCIAS"/>
    <n v="9999"/>
    <x v="6"/>
    <s v="000"/>
    <x v="3"/>
    <x v="0"/>
    <x v="0"/>
    <x v="0"/>
    <s v="0000"/>
    <s v="0000"/>
    <s v="GARANTIA DE LA CALIDAD DE LOS SERVICIOS DE SALUD"/>
    <s v="SIN PROYECTO"/>
    <s v="GASTO OPERATIVO DE GARANTIA DE LA CALIDAD"/>
    <s v="VIATICOS Y SUBSISTENCIAS EN EL INTERIOR"/>
    <s v="RECURSOS FISCALES"/>
    <s v="SIN ORGANISMO"/>
    <s v="SIN CORRELATIVO"/>
    <s v="NO APLICA"/>
    <s v="d. Supervisar y monitorear la aplicación de normativa, lineamientos y estándares de calidad nacionales e internacionales, reconocidos y aceptados por la Autoridad Sanitaria Nacional, para la construcción, adecuación y mantenimiento de infraestructura sanitaria de los establecimientos de salud del Ministerio de Salud Pública;"/>
    <s v="2. Informe de seguimiento de la implementación del plan nacional de mantenimiento en infraestructura de los establecimientos de salud del Ministerio de Salud Pública."/>
    <s v="NUEVA"/>
    <m/>
    <s v="OTRO"/>
    <s v="NA"/>
    <s v="06"/>
    <s v="NA"/>
    <s v="NA"/>
    <s v="NO"/>
    <n v="0"/>
    <n v="0"/>
    <n v="0"/>
    <m/>
    <n v="0"/>
    <n v="0"/>
    <m/>
    <n v="0"/>
    <n v="0"/>
    <m/>
    <n v="0"/>
    <n v="0"/>
    <m/>
    <n v="0"/>
    <n v="0"/>
    <m/>
    <n v="0"/>
    <n v="0"/>
    <m/>
    <n v="0"/>
    <n v="0"/>
    <m/>
    <n v="0"/>
    <n v="0"/>
    <m/>
    <n v="0"/>
    <n v="0"/>
    <m/>
    <n v="0"/>
    <n v="0"/>
    <m/>
    <n v="0"/>
    <n v="0"/>
    <m/>
    <n v="0"/>
    <n v="0"/>
    <n v="0"/>
    <n v="0"/>
    <n v="0"/>
    <m/>
    <s v="SI"/>
    <n v="2"/>
    <n v="38277.01"/>
    <n v="0"/>
    <n v="0"/>
    <n v="0"/>
    <n v="38277.01"/>
    <n v="0"/>
    <n v="38277.01"/>
    <n v="0"/>
    <n v="0"/>
    <n v="0"/>
    <n v="3417.01"/>
    <n v="0"/>
    <n v="3417.01"/>
    <n v="4480"/>
    <n v="0"/>
    <n v="4480"/>
    <n v="4480"/>
    <n v="0"/>
    <n v="4480"/>
    <n v="3480"/>
    <n v="0"/>
    <n v="3480"/>
    <n v="3480"/>
    <n v="0"/>
    <n v="3480"/>
    <n v="3480"/>
    <n v="0"/>
    <n v="3480"/>
    <n v="3480"/>
    <n v="0"/>
    <n v="3480"/>
    <n v="3480"/>
    <n v="0"/>
    <n v="3480"/>
    <n v="3480"/>
    <n v="0"/>
    <n v="3480"/>
    <n v="4480"/>
    <n v="0"/>
    <n v="4480"/>
    <n v="540"/>
    <n v="0"/>
    <n v="540"/>
    <n v="38277.01"/>
    <n v="0"/>
    <n v="38277.01"/>
    <s v="SI"/>
    <s v="VALIDADO"/>
    <n v="0"/>
    <n v="38277.01"/>
    <s v="VICEM ATENCION INTEGRAL SALUD"/>
    <s v="SUB GESTION OPERACIONES LOGISTICA SALUD "/>
    <s v="PLANTA CENTRAL"/>
    <s v="PICHINCHA"/>
    <s v="QUITO"/>
    <s v="GASTOS OPERATIVOS"/>
    <s v="0"/>
    <s v="CAL"/>
    <s v="CORRIENTE"/>
    <s v="57000002"/>
    <m/>
    <s v="6. Garantizar el  derecho a la salud integral, gratuita y de calidad"/>
    <s v="OE4 Incrementar la calidad en la prestación de los servicios de salud"/>
    <s v="OE_4"/>
    <m/>
    <n v="38277.01"/>
    <n v="0"/>
    <n v="0"/>
    <n v="0"/>
    <n v="0"/>
    <s v="53"/>
    <m/>
    <m/>
    <m/>
    <n v="31151.579999999944"/>
    <n v="0"/>
    <n v="31151.579999999944"/>
    <n v="7125.43"/>
    <n v="0"/>
    <n v="7125.43"/>
    <n v="7125.43"/>
    <n v="0"/>
    <n v="7125.43"/>
    <m/>
    <m/>
    <s v="OK"/>
    <s v="OK"/>
    <n v="3417.01"/>
    <s v="ANTICIPADO"/>
    <n v="0"/>
    <n v="38277.009999999944"/>
    <n v="5.8207660913467407E-11"/>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2000"/>
    <n v="2000"/>
    <n v="2000"/>
  </r>
  <r>
    <s v="122002006"/>
    <s v="DIR NAC INFRAESTRUCTURA SANITARIA"/>
    <s v="VIÁTICOS Y SUBSISTENCIAS"/>
    <n v="9999"/>
    <x v="6"/>
    <s v="000"/>
    <x v="3"/>
    <x v="12"/>
    <x v="0"/>
    <x v="0"/>
    <s v="0000"/>
    <s v="0000"/>
    <s v="GARANTIA DE LA CALIDAD DE LOS SERVICIOS DE SALUD"/>
    <s v="SIN PROYECTO"/>
    <s v="GASTO OPERATIVO DE GARANTIA DE LA CALIDAD"/>
    <s v="OBLIGACIONES DE EJERCICIOS ANTERIORES POR EGRESOS"/>
    <s v="RECURSOS FISCALES"/>
    <s v="SIN ORGANISMO"/>
    <s v="SIN CORRELATIVO"/>
    <s v="NO APLICA"/>
    <s v="d. Supervisar y monitorear la aplicación de normativa, lineamientos y estándares de calidad nacionales e internacionales, reconocidos y aceptados por la Autoridad Sanitaria Nacional, para la construcción, adecuación y mantenimiento de infraestructura sanitaria de los establecimientos de salud del Ministerio de Salud Pública;"/>
    <s v="2. Informe de seguimiento de la implementación del plan nacional de mantenimiento en infraestructura de los establecimientos de salud del Ministerio de Salud Pública."/>
    <s v="ARRASTRE"/>
    <m/>
    <s v="OTRO"/>
    <s v="NA"/>
    <s v="06"/>
    <s v="NA"/>
    <s v="NA"/>
    <s v="NO"/>
    <n v="0"/>
    <n v="0"/>
    <n v="0"/>
    <m/>
    <n v="0"/>
    <n v="0"/>
    <m/>
    <n v="0"/>
    <n v="0"/>
    <m/>
    <n v="0"/>
    <n v="0"/>
    <m/>
    <n v="0"/>
    <n v="0"/>
    <m/>
    <n v="0"/>
    <n v="0"/>
    <m/>
    <n v="0"/>
    <n v="0"/>
    <m/>
    <n v="0"/>
    <n v="0"/>
    <m/>
    <n v="0"/>
    <n v="0"/>
    <m/>
    <n v="0"/>
    <n v="0"/>
    <m/>
    <n v="0"/>
    <n v="0"/>
    <m/>
    <n v="0"/>
    <n v="0"/>
    <n v="0"/>
    <n v="0"/>
    <n v="0"/>
    <m/>
    <s v="SI"/>
    <n v="2"/>
    <n v="62.99"/>
    <n v="0"/>
    <n v="0"/>
    <n v="0"/>
    <n v="62.99"/>
    <n v="0"/>
    <n v="62.99"/>
    <n v="0"/>
    <n v="0"/>
    <n v="0"/>
    <n v="62.99"/>
    <n v="0"/>
    <n v="62.99"/>
    <m/>
    <n v="0"/>
    <n v="0"/>
    <m/>
    <n v="0"/>
    <n v="0"/>
    <m/>
    <n v="0"/>
    <n v="0"/>
    <m/>
    <n v="0"/>
    <n v="0"/>
    <m/>
    <n v="0"/>
    <n v="0"/>
    <m/>
    <n v="0"/>
    <n v="0"/>
    <m/>
    <n v="0"/>
    <n v="0"/>
    <m/>
    <n v="0"/>
    <n v="0"/>
    <m/>
    <n v="0"/>
    <n v="0"/>
    <m/>
    <n v="0"/>
    <n v="0"/>
    <n v="62.99"/>
    <n v="0"/>
    <n v="62.99"/>
    <s v="SI"/>
    <s v="VALIDADO"/>
    <n v="0"/>
    <n v="62.99"/>
    <s v="VICEM ATENCION INTEGRAL SALUD"/>
    <s v="SUB GESTION OPERACIONES LOGISTICA SALUD "/>
    <s v="PLANTA CENTRAL"/>
    <s v="PICHINCHA"/>
    <s v="QUITO"/>
    <s v="PASIVO AÑOS ANTERIORES"/>
    <s v="0"/>
    <s v="CAL"/>
    <s v="CORRIENTE"/>
    <s v="57000002"/>
    <m/>
    <s v="6. Garantizar el  derecho a la salud integral, gratuita y de calidad"/>
    <s v="OE4 Incrementar la calidad en la prestación de los servicios de salud"/>
    <s v="OE_4"/>
    <m/>
    <n v="62.99"/>
    <n v="0"/>
    <n v="0"/>
    <n v="0"/>
    <n v="0"/>
    <s v="99"/>
    <m/>
    <m/>
    <m/>
    <n v="0"/>
    <n v="0"/>
    <n v="0"/>
    <n v="62.99"/>
    <n v="0"/>
    <n v="62.99"/>
    <n v="62.99"/>
    <n v="0"/>
    <n v="62.99"/>
    <m/>
    <m/>
    <s v="OK"/>
    <s v="OK"/>
    <n v="62.99"/>
    <s v="CUMPLIDO"/>
    <n v="0"/>
    <n v="62.99"/>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2000"/>
    <n v="2000"/>
    <n v="2000"/>
  </r>
  <r>
    <s v="122002007"/>
    <s v="DIR NAC INFRAESTRUCTURA SANITARIA"/>
    <s v="PASAJES AL INTERIOR"/>
    <n v="9999"/>
    <x v="6"/>
    <s v="000"/>
    <x v="3"/>
    <x v="21"/>
    <x v="0"/>
    <x v="0"/>
    <s v="0000"/>
    <s v="0000"/>
    <s v="GARANTIA DE LA CALIDAD DE LOS SERVICIOS DE SALUD"/>
    <s v="SIN PROYECTO"/>
    <s v="GASTO OPERATIVO DE GARANTIA DE LA CALIDAD"/>
    <s v="PASAJES AL INTERIOR"/>
    <s v="RECURSOS FISCALES"/>
    <s v="SIN ORGANISMO"/>
    <s v="SIN CORRELATIVO"/>
    <s v="NO APLICA"/>
    <s v="d. Supervisar y monitorear la aplicación de normativa, lineamientos y estándares de calidad nacionales e internacionales, reconocidos y aceptados por la Autoridad Sanitaria Nacional, para la construcción, adecuación y mantenimiento de infraestructura sanitaria de los establecimientos de salud del Ministerio de Salud Pública;"/>
    <s v="2. Informe de seguimiento de la implementación del plan nacional de mantenimiento en infraestructura de los establecimientos de salud del Ministerio de Salud Pública."/>
    <s v="NUEVA"/>
    <m/>
    <s v="OTRO"/>
    <s v="NA"/>
    <s v="06"/>
    <s v="NA"/>
    <s v="NA"/>
    <s v="NO"/>
    <n v="0"/>
    <n v="0"/>
    <n v="0"/>
    <m/>
    <n v="0"/>
    <n v="0"/>
    <m/>
    <n v="0"/>
    <n v="0"/>
    <m/>
    <n v="0"/>
    <n v="0"/>
    <m/>
    <n v="0"/>
    <n v="0"/>
    <m/>
    <n v="0"/>
    <n v="0"/>
    <m/>
    <n v="0"/>
    <n v="0"/>
    <m/>
    <n v="0"/>
    <n v="0"/>
    <m/>
    <n v="0"/>
    <n v="0"/>
    <m/>
    <n v="0"/>
    <n v="0"/>
    <m/>
    <n v="0"/>
    <n v="0"/>
    <m/>
    <n v="0"/>
    <n v="0"/>
    <n v="0"/>
    <n v="0"/>
    <n v="0"/>
    <m/>
    <s v="SI"/>
    <n v="2"/>
    <n v="1000"/>
    <n v="0"/>
    <n v="0"/>
    <n v="0"/>
    <n v="1000"/>
    <n v="0"/>
    <n v="1000"/>
    <n v="0"/>
    <n v="0"/>
    <n v="0"/>
    <n v="80"/>
    <n v="0"/>
    <n v="80"/>
    <n v="100"/>
    <n v="0"/>
    <n v="100"/>
    <n v="100"/>
    <n v="0"/>
    <n v="100"/>
    <n v="100"/>
    <n v="0"/>
    <n v="100"/>
    <n v="80"/>
    <n v="0"/>
    <n v="80"/>
    <n v="100"/>
    <n v="0"/>
    <n v="100"/>
    <n v="80"/>
    <n v="0"/>
    <n v="80"/>
    <n v="100"/>
    <n v="0"/>
    <n v="100"/>
    <n v="100"/>
    <n v="0"/>
    <n v="100"/>
    <n v="100"/>
    <n v="0"/>
    <n v="100"/>
    <n v="60"/>
    <n v="0"/>
    <n v="60"/>
    <n v="1000"/>
    <n v="0"/>
    <n v="1000"/>
    <s v="SI"/>
    <s v="VALIDADO"/>
    <n v="0"/>
    <n v="1000"/>
    <s v="VICEM ATENCION INTEGRAL SALUD"/>
    <s v="SUB GESTION OPERACIONES LOGISTICA SALUD "/>
    <s v="PLANTA CENTRAL"/>
    <s v="PICHINCHA"/>
    <s v="QUITO"/>
    <s v="GASTOS OPERATIVOS"/>
    <s v="0"/>
    <s v="CAL"/>
    <s v="CORRIENTE"/>
    <s v="57000002"/>
    <m/>
    <s v="6. Garantizar el  derecho a la salud integral, gratuita y de calidad"/>
    <s v="OE4 Incrementar la calidad en la prestación de los servicios de salud"/>
    <s v="OE_4"/>
    <m/>
    <n v="1000"/>
    <n v="0"/>
    <n v="0"/>
    <n v="0"/>
    <n v="0"/>
    <s v="53"/>
    <m/>
    <m/>
    <m/>
    <n v="648.5"/>
    <n v="0"/>
    <n v="648.5"/>
    <n v="351.5"/>
    <n v="0"/>
    <n v="351.5"/>
    <n v="274"/>
    <n v="0"/>
    <n v="274"/>
    <m/>
    <m/>
    <s v="OK"/>
    <s v="OK"/>
    <n v="80"/>
    <s v="ANTICIPADO"/>
    <n v="0"/>
    <n v="100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2000"/>
    <n v="2000"/>
    <n v="2000"/>
  </r>
  <r>
    <s v="122002008"/>
    <s v="DIR NAC INFRAESTRUCTURA SANITARIA"/>
    <s v="PARQUEADEROS"/>
    <n v="9999"/>
    <x v="6"/>
    <s v="000"/>
    <x v="3"/>
    <x v="2"/>
    <x v="0"/>
    <x v="0"/>
    <s v="0000"/>
    <s v="0000"/>
    <s v="GARANTIA DE LA CALIDAD DE LOS SERVICIOS DE SALUD"/>
    <s v="SIN PROYECTO"/>
    <s v="GASTO OPERATIVO DE GARANTIA DE LA CALIDAD"/>
    <s v="EDIFICIOS LOCALES RESIDENCIAS PARQUEADEROS CASILLE"/>
    <s v="RECURSOS FISCALES"/>
    <s v="SIN ORGANISMO"/>
    <s v="SIN CORRELATIVO"/>
    <s v="NO APLICA"/>
    <s v="d. Supervisar y monitorear la aplicación de normativa, lineamientos y estándares de calidad nacionales e internacionales, reconocidos y aceptados por la Autoridad Sanitaria Nacional, para la construcción, adecuación y mantenimiento de infraestructura sanitaria de los establecimientos de salud del Ministerio de Salud Pública;"/>
    <s v="2. Informe de seguimiento de la implementación del plan nacional de mantenimiento en infraestructura de los establecimientos de salud del Ministerio de Salud Pública."/>
    <s v="NUEVA"/>
    <m/>
    <s v="OTRO"/>
    <s v="NA"/>
    <s v="06"/>
    <s v="NA"/>
    <s v="NA"/>
    <s v="NO"/>
    <n v="0"/>
    <n v="0"/>
    <n v="0"/>
    <m/>
    <n v="0"/>
    <n v="0"/>
    <m/>
    <n v="0"/>
    <n v="0"/>
    <m/>
    <n v="0"/>
    <n v="0"/>
    <m/>
    <n v="0"/>
    <n v="0"/>
    <m/>
    <n v="0"/>
    <n v="0"/>
    <m/>
    <n v="0"/>
    <n v="0"/>
    <m/>
    <n v="0"/>
    <n v="0"/>
    <m/>
    <n v="0"/>
    <n v="0"/>
    <m/>
    <n v="0"/>
    <n v="0"/>
    <m/>
    <n v="0"/>
    <n v="0"/>
    <m/>
    <n v="0"/>
    <n v="0"/>
    <n v="0"/>
    <n v="0"/>
    <n v="0"/>
    <m/>
    <s v="SI"/>
    <n v="2"/>
    <n v="1000"/>
    <n v="0"/>
    <n v="0"/>
    <n v="0"/>
    <n v="1000"/>
    <n v="0"/>
    <n v="1000"/>
    <n v="0"/>
    <n v="0"/>
    <n v="0"/>
    <n v="80"/>
    <n v="0"/>
    <n v="80"/>
    <n v="100"/>
    <n v="0"/>
    <n v="100"/>
    <n v="100"/>
    <n v="0"/>
    <n v="100"/>
    <n v="100"/>
    <n v="0"/>
    <n v="100"/>
    <n v="80"/>
    <n v="0"/>
    <n v="80"/>
    <n v="100"/>
    <n v="0"/>
    <n v="100"/>
    <n v="80"/>
    <n v="0"/>
    <n v="80"/>
    <n v="100"/>
    <n v="0"/>
    <n v="100"/>
    <n v="100"/>
    <n v="0"/>
    <n v="100"/>
    <n v="100"/>
    <n v="0"/>
    <n v="100"/>
    <n v="60"/>
    <n v="0"/>
    <n v="60"/>
    <n v="1000"/>
    <n v="0"/>
    <n v="1000"/>
    <s v="SI"/>
    <s v="VALIDADO"/>
    <n v="0"/>
    <n v="1000"/>
    <s v="VICEM ATENCION INTEGRAL SALUD"/>
    <s v="SUB GESTION OPERACIONES LOGISTICA SALUD "/>
    <s v="PLANTA CENTRAL"/>
    <s v="PICHINCHA"/>
    <s v="QUITO"/>
    <s v="GASTOS OPERATIVOS"/>
    <s v="0"/>
    <s v="CAL"/>
    <s v="CORRIENTE"/>
    <s v="57000002"/>
    <m/>
    <s v="6. Garantizar el  derecho a la salud integral, gratuita y de calidad"/>
    <s v="OE4 Incrementar la calidad en la prestación de los servicios de salud"/>
    <s v="OE_4"/>
    <m/>
    <n v="1000"/>
    <n v="0"/>
    <n v="0"/>
    <n v="0"/>
    <n v="0"/>
    <s v="53"/>
    <m/>
    <m/>
    <m/>
    <n v="0"/>
    <n v="0"/>
    <n v="0"/>
    <n v="0"/>
    <n v="0"/>
    <n v="0"/>
    <n v="0"/>
    <n v="0"/>
    <n v="0"/>
    <m/>
    <m/>
    <s v="OK"/>
    <s v="OK"/>
    <n v="80"/>
    <s v="NO CUMPLIDO"/>
    <n v="0"/>
    <n v="0"/>
    <n v="100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2000"/>
    <n v="2000"/>
    <n v="2000"/>
  </r>
  <r>
    <s v="122002009"/>
    <s v="DIR NAC INFRAESTRUCTURA SANITARIA"/>
    <s v="Viáticos y subsistencias (PPR-Estrategia ECSDI)"/>
    <n v="9999"/>
    <x v="2"/>
    <s v="000"/>
    <x v="1"/>
    <x v="0"/>
    <x v="0"/>
    <x v="0"/>
    <s v="0000"/>
    <s v="0000"/>
    <s v="PREVENCION Y PROMOCION DE LA SALUD"/>
    <s v="SIN PROYECTO"/>
    <s v="DESNUTRICION INFANTIL CONTROL NIÑO SANO"/>
    <s v="VIATICOS Y SUBSISTENCIAS EN EL INTERIOR"/>
    <s v="RECURSOS FISCALES"/>
    <s v="SIN ORGANISMO"/>
    <s v="SIN CORRELATIVO"/>
    <s v="Presupuesto por Resultados"/>
    <s v="d. Supervisar y monitorear la aplicación de normativa, lineamientos y estándares de calidad nacionales e internacionales, reconocidos y aceptados por la Autoridad Sanitaria Nacional, para la construcción, adecuación y mantenimiento de infraestructura sanitaria de los establecimientos de salud del Ministerio de Salud Pública;"/>
    <s v="2. Informe de seguimiento de la implementación del plan nacional de mantenimiento en infraestructura de los establecimientos de salud del Ministerio de Salud Pública."/>
    <s v="NUEVA"/>
    <m/>
    <s v="OTRO"/>
    <s v="NA"/>
    <s v="06"/>
    <s v="NA"/>
    <s v="NA"/>
    <s v="NO"/>
    <n v="0"/>
    <n v="0"/>
    <n v="0"/>
    <n v="0"/>
    <n v="0"/>
    <n v="0"/>
    <n v="0"/>
    <n v="0"/>
    <n v="0"/>
    <n v="0"/>
    <n v="0"/>
    <n v="0"/>
    <n v="0"/>
    <n v="0"/>
    <n v="0"/>
    <n v="0"/>
    <n v="0"/>
    <n v="0"/>
    <n v="0"/>
    <n v="0"/>
    <n v="0"/>
    <n v="0"/>
    <n v="0"/>
    <n v="0"/>
    <n v="0"/>
    <n v="0"/>
    <n v="0"/>
    <n v="0"/>
    <n v="0"/>
    <n v="0"/>
    <n v="0"/>
    <n v="0"/>
    <n v="0"/>
    <n v="0"/>
    <n v="0"/>
    <n v="0"/>
    <n v="0"/>
    <n v="0"/>
    <n v="0"/>
    <m/>
    <s v="SI"/>
    <n v="1"/>
    <n v="5140"/>
    <n v="0"/>
    <n v="0"/>
    <n v="0"/>
    <n v="5140"/>
    <n v="0"/>
    <n v="5140"/>
    <n v="0"/>
    <n v="0"/>
    <n v="0"/>
    <n v="0"/>
    <n v="0"/>
    <n v="0"/>
    <n v="0"/>
    <n v="0"/>
    <n v="0"/>
    <n v="0"/>
    <n v="0"/>
    <n v="0"/>
    <n v="550"/>
    <n v="0"/>
    <n v="550"/>
    <n v="650"/>
    <n v="0"/>
    <n v="650"/>
    <n v="650"/>
    <n v="0"/>
    <n v="650"/>
    <n v="500"/>
    <n v="0"/>
    <n v="500"/>
    <n v="650"/>
    <n v="0"/>
    <n v="650"/>
    <n v="800"/>
    <n v="0"/>
    <n v="800"/>
    <n v="800"/>
    <n v="0"/>
    <n v="800"/>
    <n v="540"/>
    <n v="0"/>
    <n v="540"/>
    <n v="5140"/>
    <n v="0"/>
    <n v="5140"/>
    <s v="SI"/>
    <s v="VALIDADO"/>
    <n v="0"/>
    <n v="5140"/>
    <s v="VICEM ATENCION INTEGRAL SALUD"/>
    <s v="SUB GESTION OPERACIONES LOGISTICA SALUD "/>
    <s v="PLANTA CENTRAL"/>
    <s v="PICHINCHA"/>
    <s v="QUITO"/>
    <s v="GASTOS OPERATIVOS"/>
    <s v="0"/>
    <s v="PROM"/>
    <s v="CORRIENTE"/>
    <s v="55000005"/>
    <m/>
    <s v="6. Garantizar el  derecho a la salud integral, gratuita y de calidad"/>
    <s v="OE3 Incrementar la promoción de la salud en la población a través de los estilos de vida"/>
    <s v="OE_3"/>
    <m/>
    <n v="5140"/>
    <n v="0"/>
    <n v="0"/>
    <n v="0"/>
    <n v="0"/>
    <s v="53"/>
    <m/>
    <m/>
    <m/>
    <n v="3510.12"/>
    <n v="0"/>
    <n v="3510.12"/>
    <n v="1919.22"/>
    <n v="0"/>
    <n v="1919.22"/>
    <n v="1779.22"/>
    <n v="0"/>
    <n v="1779.22"/>
    <m/>
    <m/>
    <s v="REVISAR"/>
    <s v="REVISAR"/>
    <n v="0"/>
    <s v="ANTICIPADO"/>
    <s v="DPI: Hay un REG por $289,34"/>
    <n v="5429.34"/>
    <n v="-289.34000000000015"/>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0"/>
    <n v="0"/>
    <m/>
  </r>
  <r>
    <s v="122002010"/>
    <s v="DIR NAC INFRAESTRUCTURA SANITARIA"/>
    <s v="Pasajes al interior"/>
    <n v="9999"/>
    <x v="2"/>
    <s v="000"/>
    <x v="1"/>
    <x v="21"/>
    <x v="0"/>
    <x v="0"/>
    <s v="0000"/>
    <s v="0000"/>
    <s v="PREVENCION Y PROMOCION DE LA SALUD"/>
    <s v="SIN PROYECTO"/>
    <s v="DESNUTRICION INFANTIL CONTROL NIÑO SANO"/>
    <s v="PASAJES AL INTERIOR"/>
    <s v="RECURSOS FISCALES"/>
    <s v="SIN ORGANISMO"/>
    <s v="SIN CORRELATIVO"/>
    <s v="Presupuesto por Resultados"/>
    <s v="d. Supervisar y monitorear la aplicación de normativa, lineamientos y estándares de calidad nacionales e internacionales, reconocidos y aceptados por la Autoridad Sanitaria Nacional, para la construcción, adecuación y mantenimiento de infraestructura sanitaria de los establecimientos de salud del Ministerio de Salud Pública;"/>
    <s v="2. Informe de seguimiento de la implementación del plan nacional de mantenimiento en infraestructura de los establecimientos de salud del Ministerio de Salud Pública."/>
    <s v="NUEVA"/>
    <m/>
    <s v="OTRO"/>
    <s v="NA"/>
    <s v="06"/>
    <s v="NA"/>
    <s v="NA"/>
    <s v="NO"/>
    <n v="0"/>
    <n v="0"/>
    <n v="0"/>
    <n v="0"/>
    <n v="0"/>
    <n v="0"/>
    <n v="0"/>
    <n v="0"/>
    <n v="0"/>
    <n v="0"/>
    <n v="0"/>
    <n v="0"/>
    <n v="0"/>
    <n v="0"/>
    <n v="0"/>
    <n v="0"/>
    <n v="0"/>
    <n v="0"/>
    <n v="0"/>
    <n v="0"/>
    <n v="0"/>
    <n v="0"/>
    <n v="0"/>
    <n v="0"/>
    <n v="0"/>
    <n v="0"/>
    <n v="0"/>
    <n v="0"/>
    <n v="0"/>
    <n v="0"/>
    <n v="0"/>
    <n v="0"/>
    <n v="0"/>
    <n v="0"/>
    <n v="0"/>
    <n v="0"/>
    <n v="0"/>
    <n v="0"/>
    <n v="0"/>
    <m/>
    <s v="SI"/>
    <n v="1"/>
    <n v="550"/>
    <n v="0"/>
    <n v="0"/>
    <n v="0"/>
    <n v="550"/>
    <n v="0"/>
    <n v="550"/>
    <n v="0"/>
    <n v="0"/>
    <n v="0"/>
    <n v="0"/>
    <n v="0"/>
    <n v="0"/>
    <n v="0"/>
    <n v="0"/>
    <n v="0"/>
    <n v="0"/>
    <n v="0"/>
    <n v="0"/>
    <n v="50"/>
    <n v="0"/>
    <n v="50"/>
    <n v="75"/>
    <n v="0"/>
    <n v="75"/>
    <n v="75"/>
    <n v="0"/>
    <n v="75"/>
    <n v="50"/>
    <n v="0"/>
    <n v="50"/>
    <n v="80"/>
    <n v="0"/>
    <n v="80"/>
    <n v="80"/>
    <n v="0"/>
    <n v="80"/>
    <n v="80"/>
    <n v="0"/>
    <n v="80"/>
    <n v="60"/>
    <n v="0"/>
    <n v="60"/>
    <n v="550"/>
    <n v="0"/>
    <n v="550"/>
    <s v="SI"/>
    <s v="VALIDADO"/>
    <n v="0"/>
    <n v="550"/>
    <s v="VICEM ATENCION INTEGRAL SALUD"/>
    <s v="SUB GESTION OPERACIONES LOGISTICA SALUD "/>
    <s v="PLANTA CENTRAL"/>
    <s v="PICHINCHA"/>
    <s v="QUITO"/>
    <s v="GASTOS OPERATIVOS"/>
    <s v="0"/>
    <s v="PROM"/>
    <s v="CORRIENTE"/>
    <s v="55000005"/>
    <m/>
    <s v="6. Garantizar el  derecho a la salud integral, gratuita y de calidad"/>
    <s v="OE3 Incrementar la promoción de la salud en la población a través de los estilos de vida"/>
    <s v="OE_3"/>
    <m/>
    <n v="550"/>
    <n v="0"/>
    <n v="0"/>
    <n v="0"/>
    <n v="0"/>
    <s v="53"/>
    <m/>
    <m/>
    <m/>
    <n v="534"/>
    <n v="0"/>
    <n v="534"/>
    <n v="16"/>
    <n v="0"/>
    <n v="16"/>
    <n v="16"/>
    <n v="0"/>
    <n v="16"/>
    <m/>
    <m/>
    <s v="OK"/>
    <s v="OK"/>
    <n v="0"/>
    <s v="ANTICIPADO"/>
    <n v="0"/>
    <n v="55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0"/>
    <n v="0"/>
    <m/>
  </r>
  <r>
    <s v="122002011"/>
    <s v="DIR NAC INFRAESTRUCTURA SANITARIA"/>
    <s v="Parqueaderos"/>
    <n v="9999"/>
    <x v="2"/>
    <s v="000"/>
    <x v="1"/>
    <x v="2"/>
    <x v="0"/>
    <x v="0"/>
    <s v="0000"/>
    <s v="0000"/>
    <s v="PREVENCION Y PROMOCION DE LA SALUD"/>
    <s v="SIN PROYECTO"/>
    <s v="DESNUTRICION INFANTIL CONTROL NIÑO SANO"/>
    <s v="EDIFICIOS LOCALES RESIDENCIAS PARQUEADEROS CASILLE"/>
    <s v="RECURSOS FISCALES"/>
    <s v="SIN ORGANISMO"/>
    <s v="SIN CORRELATIVO"/>
    <s v="Presupuesto por Resultados"/>
    <s v="d. Supervisar y monitorear la aplicación de normativa, lineamientos y estándares de calidad nacionales e internacionales, reconocidos y aceptados por la Autoridad Sanitaria Nacional, para la construcción, adecuación y mantenimiento de infraestructura sanitaria de los establecimientos de salud del Ministerio de Salud Pública;"/>
    <s v="2. Informe de seguimiento de la implementación del plan nacional de mantenimiento en infraestructura de los establecimientos de salud del Ministerio de Salud Pública."/>
    <s v="NUEVA"/>
    <m/>
    <s v="OTRO"/>
    <s v="NA"/>
    <s v="06"/>
    <s v="NA"/>
    <s v="NA"/>
    <s v="NO"/>
    <n v="0"/>
    <n v="0"/>
    <n v="0"/>
    <n v="0"/>
    <n v="0"/>
    <n v="0"/>
    <n v="0"/>
    <n v="0"/>
    <n v="0"/>
    <n v="0"/>
    <n v="0"/>
    <n v="0"/>
    <n v="0"/>
    <n v="0"/>
    <n v="0"/>
    <n v="0"/>
    <n v="0"/>
    <n v="0"/>
    <n v="0"/>
    <n v="0"/>
    <n v="0"/>
    <n v="0"/>
    <n v="0"/>
    <n v="0"/>
    <n v="0"/>
    <n v="0"/>
    <n v="0"/>
    <n v="0"/>
    <n v="0"/>
    <n v="0"/>
    <n v="0"/>
    <n v="0"/>
    <n v="0"/>
    <n v="0"/>
    <n v="0"/>
    <n v="0"/>
    <n v="0"/>
    <n v="0"/>
    <n v="0"/>
    <m/>
    <s v="SI"/>
    <n v="1"/>
    <n v="550"/>
    <n v="0"/>
    <n v="0"/>
    <n v="0"/>
    <n v="550"/>
    <n v="0"/>
    <n v="550"/>
    <n v="0"/>
    <n v="0"/>
    <n v="0"/>
    <n v="0"/>
    <n v="0"/>
    <n v="0"/>
    <n v="0"/>
    <n v="0"/>
    <n v="0"/>
    <n v="0"/>
    <n v="0"/>
    <n v="0"/>
    <n v="50"/>
    <n v="0"/>
    <n v="50"/>
    <n v="75"/>
    <n v="0"/>
    <n v="75"/>
    <n v="75"/>
    <n v="0"/>
    <n v="75"/>
    <n v="50"/>
    <n v="0"/>
    <n v="50"/>
    <n v="80"/>
    <n v="0"/>
    <n v="80"/>
    <n v="80"/>
    <n v="0"/>
    <n v="80"/>
    <n v="80"/>
    <n v="0"/>
    <n v="80"/>
    <n v="60"/>
    <n v="0"/>
    <n v="60"/>
    <n v="550"/>
    <n v="0"/>
    <n v="550"/>
    <s v="SI"/>
    <s v="VALIDADO"/>
    <n v="0"/>
    <n v="550"/>
    <s v="VICEM ATENCION INTEGRAL SALUD"/>
    <s v="SUB GESTION OPERACIONES LOGISTICA SALUD "/>
    <s v="PLANTA CENTRAL"/>
    <s v="PICHINCHA"/>
    <s v="QUITO"/>
    <s v="GASTOS OPERATIVOS"/>
    <s v="0"/>
    <s v="PROM"/>
    <s v="CORRIENTE"/>
    <s v="55000005"/>
    <m/>
    <s v="6. Garantizar el  derecho a la salud integral, gratuita y de calidad"/>
    <s v="OE3 Incrementar la promoción de la salud en la población a través de los estilos de vida"/>
    <s v="OE_3"/>
    <m/>
    <n v="550"/>
    <n v="0"/>
    <n v="0"/>
    <n v="0"/>
    <n v="0"/>
    <s v="53"/>
    <m/>
    <m/>
    <m/>
    <n v="541.9"/>
    <n v="0"/>
    <n v="541.9"/>
    <n v="8.1"/>
    <n v="0"/>
    <n v="8.1"/>
    <n v="8.1"/>
    <n v="0"/>
    <n v="8.1"/>
    <m/>
    <m/>
    <s v="OK"/>
    <s v="OK"/>
    <n v="0"/>
    <s v="ANTICIPADO"/>
    <n v="0"/>
    <n v="55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0"/>
    <n v="0"/>
    <m/>
  </r>
  <r>
    <s v="122002012"/>
    <s v="DIR NAC INFRAESTRUCTURA SANITARIA"/>
    <s v="PPR MANTENIMIENTO INFRAESTRUCTURA 1ER NIVEL "/>
    <n v="9999"/>
    <x v="2"/>
    <s v="000"/>
    <x v="1"/>
    <x v="9"/>
    <x v="0"/>
    <x v="0"/>
    <s v="0000"/>
    <s v="0000"/>
    <s v="PREVENCION Y PROMOCION DE LA SALUD"/>
    <s v="SIN PROYECTO"/>
    <s v="DESNUTRICION INFANTIL CONTROL NIÑO SANO"/>
    <s v="EDIFICIOS LOCALES RESIDENCIAS Y CABLEADO ESTRUCTUR"/>
    <s v="RECURSOS FISCALES"/>
    <s v="SIN ORGANISMO"/>
    <s v="SIN CORRELATIVO"/>
    <s v="Presupuesto por Resultados"/>
    <s v="d. Supervisar y monitorear la aplicación de normativa, lineamientos y estándares de calidad nacionales e internacionales, reconocidos y aceptados por la Autoridad Sanitaria Nacional, para la construcción, adecuación y mantenimiento de infraestructura sanitaria de los establecimientos de salud del Ministerio de Salud Pública;"/>
    <s v="2. Informe de seguimiento de la implementación del plan nacional de mantenimiento en infraestructura de los establecimientos de salud del Ministerio de Salud Pública."/>
    <s v="NUEVA"/>
    <m/>
    <s v="OTRO"/>
    <s v="NA"/>
    <s v="06"/>
    <s v="NA"/>
    <s v="NA"/>
    <s v="NO"/>
    <n v="0"/>
    <n v="0"/>
    <n v="0"/>
    <n v="0"/>
    <n v="0"/>
    <n v="0"/>
    <n v="0"/>
    <n v="0"/>
    <n v="0"/>
    <n v="0"/>
    <n v="0"/>
    <n v="0"/>
    <n v="0"/>
    <n v="0"/>
    <n v="0"/>
    <n v="0"/>
    <n v="0"/>
    <n v="0"/>
    <n v="0"/>
    <n v="0"/>
    <n v="0"/>
    <n v="0"/>
    <n v="0"/>
    <n v="0"/>
    <n v="0"/>
    <n v="0"/>
    <n v="0"/>
    <n v="0"/>
    <n v="0"/>
    <n v="0"/>
    <n v="0"/>
    <n v="0"/>
    <n v="0"/>
    <n v="0"/>
    <n v="0"/>
    <n v="0"/>
    <n v="0"/>
    <n v="0"/>
    <n v="0"/>
    <m/>
    <s v="SI"/>
    <n v="1"/>
    <n v="945298.47"/>
    <n v="0"/>
    <n v="934719.09"/>
    <n v="0"/>
    <n v="10579.380000000005"/>
    <n v="0"/>
    <n v="10579.380000000005"/>
    <n v="0"/>
    <n v="0"/>
    <n v="0"/>
    <n v="0"/>
    <n v="0"/>
    <n v="0"/>
    <n v="0"/>
    <n v="0"/>
    <n v="0"/>
    <n v="0"/>
    <n v="0"/>
    <n v="0"/>
    <n v="0"/>
    <n v="0"/>
    <n v="0"/>
    <n v="0"/>
    <n v="0"/>
    <n v="0"/>
    <n v="0"/>
    <n v="0"/>
    <n v="0"/>
    <n v="0"/>
    <n v="0"/>
    <n v="0"/>
    <n v="0"/>
    <n v="0"/>
    <n v="0"/>
    <n v="0"/>
    <n v="0"/>
    <n v="0"/>
    <n v="10579.380000000005"/>
    <n v="0"/>
    <n v="10579.380000000005"/>
    <n v="0"/>
    <n v="0"/>
    <n v="0"/>
    <n v="10579.380000000005"/>
    <n v="0"/>
    <n v="10579.380000000005"/>
    <s v="NO"/>
    <s v="VALIDADO"/>
    <n v="10579.380000000052"/>
    <n v="0"/>
    <s v="VICEM ATENCION INTEGRAL SALUD"/>
    <s v="SUB GESTION OPERACIONES LOGISTICA SALUD "/>
    <s v="PLANTA CENTRAL"/>
    <s v="PICHINCHA"/>
    <s v="QUITO"/>
    <s v="MANTENIMIENTOS"/>
    <s v="0"/>
    <s v="PROM"/>
    <s v="CORRIENTE"/>
    <s v="55000005"/>
    <m/>
    <s v="6. Garantizar el  derecho a la salud integral, gratuita y de calidad"/>
    <s v="OE3 Incrementar la promoción de la salud en la población a través de los estilos de vida"/>
    <s v="OE_3"/>
    <m/>
    <n v="0"/>
    <n v="10579.380000000005"/>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n v="0"/>
    <n v="0"/>
    <n v="0"/>
    <m/>
  </r>
  <r>
    <s v="122002013"/>
    <s v="DIR NAC INFRAESTRUCTURA SANITARIA"/>
    <s v="MANTENIMIENTO"/>
    <n v="9999"/>
    <x v="6"/>
    <s v="000"/>
    <x v="0"/>
    <x v="9"/>
    <x v="0"/>
    <x v="0"/>
    <s v="0000"/>
    <s v="0000"/>
    <s v="GARANTIA DE LA CALIDAD DE LOS SERVICIOS DE SALUD"/>
    <s v="SIN PROYECTO"/>
    <s v="MANTENIMIENTO PREVENTIVO Y CORRECTIVO SANITARIO"/>
    <s v="EDIFICIOS LOCALES RESIDENCIAS Y CABLEADO ESTRUCTUR"/>
    <s v="RECURSOS FISCALES"/>
    <s v="SIN ORGANISMO"/>
    <s v="SIN CORRELATIVO"/>
    <s v="Presupuesto por Resultados"/>
    <s v="d. Supervisar y monitorear la aplicación de normativa, lineamientos y estándares de calidad nacionales e internacionales, reconocidos y aceptados por la Autoridad Sanitaria Nacional, para la construcción, adecuación y mantenimiento de infraestructura sanitaria de los establecimientos de salud del Ministerio de Salud Pública;"/>
    <s v="2. Informe de seguimiento de la implementación del plan nacional de mantenimiento en infraestructura de los establecimientos de salud del Ministerio de Salud Pública."/>
    <s v="NUEVA"/>
    <m/>
    <s v="OTRO"/>
    <s v="NA"/>
    <s v="06"/>
    <s v="NA"/>
    <s v="NA"/>
    <s v="NO"/>
    <n v="0"/>
    <n v="0"/>
    <n v="0"/>
    <n v="0"/>
    <n v="0"/>
    <n v="0"/>
    <n v="0"/>
    <n v="0"/>
    <n v="0"/>
    <n v="0"/>
    <n v="0"/>
    <n v="0"/>
    <n v="0"/>
    <n v="0"/>
    <n v="0"/>
    <n v="0"/>
    <n v="0"/>
    <n v="0"/>
    <n v="0"/>
    <n v="0"/>
    <n v="0"/>
    <n v="0"/>
    <n v="0"/>
    <n v="0"/>
    <n v="0"/>
    <n v="0"/>
    <n v="0"/>
    <n v="0"/>
    <n v="0"/>
    <n v="0"/>
    <n v="0"/>
    <n v="0"/>
    <n v="0"/>
    <n v="0"/>
    <n v="0"/>
    <n v="0"/>
    <n v="0"/>
    <n v="0"/>
    <n v="0"/>
    <m/>
    <s v="SI"/>
    <n v="1"/>
    <n v="104822.78"/>
    <n v="0"/>
    <n v="104822.78"/>
    <n v="0"/>
    <n v="0"/>
    <n v="0"/>
    <n v="0"/>
    <n v="0"/>
    <n v="0"/>
    <n v="0"/>
    <n v="0"/>
    <n v="0"/>
    <n v="0"/>
    <n v="0"/>
    <n v="0"/>
    <n v="0"/>
    <n v="0"/>
    <n v="0"/>
    <n v="0"/>
    <n v="0"/>
    <n v="0"/>
    <n v="0"/>
    <n v="0"/>
    <n v="0"/>
    <n v="0"/>
    <n v="0"/>
    <n v="0"/>
    <n v="0"/>
    <n v="0"/>
    <n v="0"/>
    <n v="0"/>
    <n v="0"/>
    <n v="0"/>
    <n v="0"/>
    <n v="0"/>
    <n v="0"/>
    <n v="0"/>
    <n v="0"/>
    <n v="0"/>
    <n v="0"/>
    <n v="0"/>
    <n v="0"/>
    <n v="0"/>
    <n v="0"/>
    <n v="0"/>
    <n v="0"/>
    <s v="NO"/>
    <s v="VALIDADO"/>
    <n v="0"/>
    <n v="0"/>
    <s v="VICEM ATENCION INTEGRAL SALUD"/>
    <s v="SUB GESTION OPERACIONES LOGISTICA SALUD "/>
    <s v="PLANTA CENTRAL"/>
    <s v="PICHINCHA"/>
    <s v="QUITO"/>
    <s v="MANTENIMIENTOS"/>
    <s v="0"/>
    <s v="CAL"/>
    <s v="CORRIENTE"/>
    <s v="57000001"/>
    <m/>
    <s v="6. Garantizar el  derecho a la salud integral, gratuita y de calidad"/>
    <s v="OE4 Incrementar la calidad en la prestación de los servicios de salud"/>
    <s v="OE_4"/>
    <m/>
    <n v="0"/>
    <n v="0"/>
    <n v="0"/>
    <n v="0"/>
    <n v="0"/>
    <s v="53"/>
    <m/>
    <m/>
    <m/>
    <n v="0"/>
    <n v="0"/>
    <n v="0"/>
    <n v="0"/>
    <n v="0"/>
    <n v="0"/>
    <n v="0"/>
    <n v="0"/>
    <n v="0"/>
    <m/>
    <m/>
    <s v="OK"/>
    <s v="OK"/>
    <s v=""/>
    <s v=""/>
    <n v="0"/>
    <n v="0"/>
    <n v="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0"/>
    <n v="0"/>
    <m/>
  </r>
  <r>
    <s v="122002014"/>
    <s v="DIR NAC INFRAESTRUCTURA SANITARIA"/>
    <s v="CONTRATACIÓN DE UNA AUDITORÍA EXTERNA A LOS ESTADOS FINANCIEROS DEL CRÉDITO CAF 11196, EN EL MARCO DE LA LÍNEA DE CRÉDITO CONTINGENTE REGIONAL PARA EVENTOS EXTREMOS DE CLIMA, SISMOS, ACCIDENTES CONTAMINANTES Y EPIDEMIAS EN LA REGIÓN, PARA EL PERÍODO COMPRENDIDO DESDE EL 01 DE ENERO DEL 2021 AL 17 DE ABRIL DEL 2022"/>
    <n v="9999"/>
    <x v="6"/>
    <s v="000"/>
    <x v="0"/>
    <x v="3"/>
    <x v="0"/>
    <x v="0"/>
    <s v="0000"/>
    <s v="0000"/>
    <s v="GARANTIA DE LA CALIDAD DE LOS SERVICIOS DE SALUD"/>
    <s v="SIN PROYECTO"/>
    <s v="MANTENIMIENTO PREVENTIVO Y CORRECTIVO SANITARIO"/>
    <s v="CONSULTORIA ASESORIA E INVESTIGACION ESPECIALIZADA"/>
    <s v="RECURSOS FISCALES"/>
    <s v="SIN ORGANISMO"/>
    <s v="SIN CORRELATIVO"/>
    <m/>
    <s v="h. Evaluar la disponibilidad y el cumplimiento de requisitos de la infraestructura, equipamiento, medicamentos, dispositivos médicos y otros bienes estratégicos en salud en los servicios de salud del Ministerio de Salud Pública, a través la generación de estándares técnicos, conforme a las políticas sectoriales, modelos de calidad y lineamientos estratégicos establecidos; y,"/>
    <s v="6. Informe de auditoría y evaluación de la implementación y aplicación de la normativa técnica para el mantenimiento de infraestructura sanitaria de los establecimientos de salud del Ministerio de Salud Pública."/>
    <s v="NUEVA"/>
    <m/>
    <s v="OTRO"/>
    <s v="NA"/>
    <s v="06"/>
    <s v="NA"/>
    <s v="NA"/>
    <s v="NO"/>
    <n v="0"/>
    <n v="0"/>
    <n v="0"/>
    <n v="0"/>
    <n v="0"/>
    <n v="0"/>
    <n v="0"/>
    <n v="0"/>
    <n v="0"/>
    <n v="0"/>
    <n v="0"/>
    <n v="0"/>
    <n v="0"/>
    <n v="0"/>
    <n v="0"/>
    <n v="0"/>
    <n v="0"/>
    <n v="0"/>
    <n v="0"/>
    <n v="0"/>
    <n v="0"/>
    <n v="0"/>
    <n v="0"/>
    <n v="0"/>
    <n v="0"/>
    <n v="0"/>
    <n v="0"/>
    <n v="0"/>
    <n v="0"/>
    <n v="0"/>
    <n v="0"/>
    <n v="0"/>
    <n v="0"/>
    <n v="0"/>
    <n v="0"/>
    <n v="0"/>
    <n v="0"/>
    <n v="0"/>
    <n v="0"/>
    <m/>
    <s v="SI"/>
    <n v="1"/>
    <n v="19890"/>
    <n v="0"/>
    <n v="0"/>
    <n v="0"/>
    <n v="19890"/>
    <n v="0"/>
    <n v="19890"/>
    <n v="0"/>
    <n v="0"/>
    <n v="0"/>
    <n v="0"/>
    <n v="0"/>
    <n v="0"/>
    <n v="0"/>
    <n v="0"/>
    <n v="0"/>
    <n v="0"/>
    <n v="0"/>
    <n v="0"/>
    <n v="0"/>
    <n v="0"/>
    <n v="0"/>
    <n v="0"/>
    <n v="0"/>
    <n v="0"/>
    <n v="0"/>
    <n v="0"/>
    <n v="0"/>
    <n v="0"/>
    <n v="0"/>
    <n v="0"/>
    <n v="0"/>
    <n v="0"/>
    <n v="0"/>
    <n v="0"/>
    <n v="0"/>
    <n v="0"/>
    <n v="0"/>
    <n v="0"/>
    <n v="0"/>
    <n v="19890"/>
    <n v="0"/>
    <n v="19890"/>
    <n v="19890"/>
    <n v="0"/>
    <n v="19890"/>
    <s v="SI"/>
    <s v="VALIDADO"/>
    <n v="0"/>
    <n v="19890"/>
    <s v="VICEM ATENCION INTEGRAL SALUD"/>
    <s v="SUB GESTION OPERACIONES LOGISTICA SALUD "/>
    <s v="PLANTA CENTRAL"/>
    <s v="PICHINCHA"/>
    <s v="QUITO"/>
    <s v="GASTOS OPERATIVOS"/>
    <s v="0"/>
    <s v="CAL"/>
    <s v="CORRIENTE"/>
    <s v="57000001"/>
    <m/>
    <s v="6. Garantizar el  derecho a la salud integral, gratuita y de calidad"/>
    <s v="OE4 Incrementar la calidad en la prestación de los servicios de salud"/>
    <s v="OE_4"/>
    <m/>
    <n v="19890"/>
    <n v="0"/>
    <n v="0"/>
    <n v="0"/>
    <n v="0"/>
    <s v="53"/>
    <m/>
    <m/>
    <m/>
    <n v="0"/>
    <n v="0"/>
    <n v="0"/>
    <n v="0"/>
    <n v="0"/>
    <n v="0"/>
    <n v="0"/>
    <n v="0"/>
    <n v="0"/>
    <m/>
    <m/>
    <s v="OK"/>
    <s v="OK"/>
    <n v="0"/>
    <s v=""/>
    <e v="#N/A"/>
    <n v="0"/>
    <n v="19890"/>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
    <n v="0"/>
    <n v="0"/>
    <m/>
  </r>
  <r>
    <s v="134000001"/>
    <s v="COOR ADMINISTRATIVA FINANCIERA"/>
    <s v="PAGO DE VIÁTICOS Y SUBSISTENCIAS AL INTERIOR"/>
    <n v="9999"/>
    <x v="1"/>
    <s v="000"/>
    <x v="0"/>
    <x v="0"/>
    <x v="0"/>
    <x v="0"/>
    <s v="0000"/>
    <s v="0000"/>
    <s v="ADMINISTRACION CENTRAL"/>
    <s v="SIN PROYECTO"/>
    <s v="GASTO OPERATIVO DE PROCESOS ADJETIVOS"/>
    <s v="VIATICOS Y SUBSISTENCIAS EN EL INTERIOR"/>
    <s v="RECURSOS FISCALES"/>
    <s v="SIN ORGANISMO"/>
    <s v="SIN CORRELATIVO"/>
    <s v="NO APLICA"/>
    <s v="a. Evaluar la ejecución del ciclo presupuestario del gasto permanente del Ministerio de Salud Pública en coordinación con los coodinadores zonales de salud; directores distritales y máximas autoridades de establecimientos de salud del Ministerio de Salud Pública conforme corresponda el caso."/>
    <s v="N/A"/>
    <s v="NUEVA"/>
    <m/>
    <s v="OTRO"/>
    <s v="NA"/>
    <s v="06"/>
    <s v="NA"/>
    <s v="NA"/>
    <s v="NO IDENTIF AREA REQ"/>
    <n v="8190"/>
    <n v="0"/>
    <n v="8190"/>
    <n v="8190"/>
    <n v="0"/>
    <n v="8190"/>
    <n v="8190"/>
    <n v="0"/>
    <n v="8190"/>
    <n v="8190"/>
    <n v="0"/>
    <n v="8190"/>
    <n v="8190"/>
    <n v="0"/>
    <n v="8190"/>
    <n v="8190"/>
    <n v="0"/>
    <n v="8190"/>
    <n v="8190"/>
    <n v="0"/>
    <n v="8190"/>
    <n v="8190"/>
    <n v="0"/>
    <n v="8190"/>
    <n v="8190"/>
    <n v="0"/>
    <n v="8190"/>
    <n v="8190"/>
    <n v="0"/>
    <n v="8190"/>
    <n v="8190"/>
    <n v="0"/>
    <n v="8190"/>
    <n v="8190"/>
    <n v="0"/>
    <n v="8190"/>
    <n v="98280"/>
    <n v="0"/>
    <n v="98280"/>
    <m/>
    <m/>
    <m/>
    <n v="0"/>
    <n v="0"/>
    <n v="0"/>
    <n v="0"/>
    <n v="98280"/>
    <n v="0"/>
    <n v="98280"/>
    <n v="8190"/>
    <n v="0"/>
    <n v="8190"/>
    <n v="8190"/>
    <n v="0"/>
    <n v="8190"/>
    <n v="8190"/>
    <n v="0"/>
    <n v="8190"/>
    <n v="8190"/>
    <n v="0"/>
    <n v="8190"/>
    <n v="8190"/>
    <n v="0"/>
    <n v="8190"/>
    <n v="8190"/>
    <n v="0"/>
    <n v="8190"/>
    <n v="8190"/>
    <n v="0"/>
    <n v="8190"/>
    <n v="8190"/>
    <n v="0"/>
    <n v="8190"/>
    <n v="8190"/>
    <n v="0"/>
    <n v="8190"/>
    <n v="8190"/>
    <n v="0"/>
    <n v="8190"/>
    <n v="8190"/>
    <n v="0"/>
    <n v="8190"/>
    <n v="8190"/>
    <n v="0"/>
    <n v="8190"/>
    <n v="98280"/>
    <n v="0"/>
    <n v="98280"/>
    <s v="SI"/>
    <s v="VALIDADO"/>
    <n v="0"/>
    <n v="9828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98280"/>
    <n v="0"/>
    <n v="0"/>
    <n v="0"/>
    <n v="0"/>
    <s v="53"/>
    <m/>
    <m/>
    <m/>
    <n v="65172.7"/>
    <n v="0"/>
    <n v="65172.7"/>
    <n v="33107.300000000003"/>
    <n v="0"/>
    <n v="33107.300000000003"/>
    <n v="33107.300000000003"/>
    <n v="0"/>
    <n v="33107.300000000003"/>
    <m/>
    <m/>
    <s v="OK"/>
    <s v="OK"/>
    <n v="16380"/>
    <s v="ANTICIPADO"/>
    <n v="0"/>
    <n v="9828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98280"/>
    <n v="98280"/>
    <n v="98280"/>
  </r>
  <r>
    <s v="134000002"/>
    <s v="COOR ADMINISTRATIVA FINANCIERA"/>
    <s v="Caja Chica Despacho"/>
    <n v="9999"/>
    <x v="1"/>
    <s v="000"/>
    <x v="0"/>
    <x v="66"/>
    <x v="0"/>
    <x v="0"/>
    <s v="0000"/>
    <s v="0000"/>
    <s v="ADMINISTRACION CENTRAL"/>
    <s v="SIN PROYECTO"/>
    <s v="GASTO OPERATIVO DE PROCESOS ADJETIVOS"/>
    <s v="FONDOS DE REPOSICION CAJAS CHICAS"/>
    <s v="RECURSOS FISCALES"/>
    <s v="SIN ORGANISMO"/>
    <s v="SIN CORRELATIVO"/>
    <s v="NO APLICA"/>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NUEVA"/>
    <m/>
    <s v="OTRO"/>
    <s v="NA"/>
    <s v="COLOCAR"/>
    <s v="NA"/>
    <s v="NA"/>
    <s v="NO IDENTIF AREA REQ"/>
    <n v="1000"/>
    <n v="0"/>
    <n v="1000"/>
    <n v="1000"/>
    <n v="0"/>
    <n v="1000"/>
    <n v="1000"/>
    <n v="0"/>
    <n v="1000"/>
    <n v="1000"/>
    <n v="0"/>
    <n v="1000"/>
    <n v="1000"/>
    <n v="0"/>
    <n v="1000"/>
    <n v="1000"/>
    <n v="0"/>
    <n v="1000"/>
    <n v="1000"/>
    <n v="0"/>
    <n v="1000"/>
    <n v="1000"/>
    <n v="0"/>
    <n v="1000"/>
    <n v="1000"/>
    <n v="0"/>
    <n v="1000"/>
    <n v="1000"/>
    <n v="0"/>
    <n v="1000"/>
    <n v="1000"/>
    <n v="0"/>
    <n v="1000"/>
    <n v="1000"/>
    <n v="0"/>
    <n v="1000"/>
    <n v="12000"/>
    <n v="0"/>
    <n v="12000"/>
    <m/>
    <m/>
    <m/>
    <n v="0"/>
    <n v="0"/>
    <n v="11614.6"/>
    <n v="0"/>
    <n v="385.39999999999964"/>
    <n v="0"/>
    <n v="385.39999999999964"/>
    <n v="0"/>
    <n v="0"/>
    <n v="0"/>
    <n v="0"/>
    <n v="0"/>
    <n v="0"/>
    <n v="0"/>
    <n v="0"/>
    <n v="0"/>
    <n v="0"/>
    <n v="0"/>
    <n v="0"/>
    <n v="0"/>
    <n v="0"/>
    <n v="0"/>
    <n v="0"/>
    <n v="0"/>
    <n v="0"/>
    <n v="0"/>
    <n v="0"/>
    <n v="0"/>
    <n v="0"/>
    <n v="0"/>
    <n v="0"/>
    <n v="0"/>
    <n v="0"/>
    <n v="0"/>
    <n v="0"/>
    <n v="0"/>
    <n v="0"/>
    <n v="0"/>
    <n v="0"/>
    <n v="0"/>
    <n v="385.4"/>
    <n v="0"/>
    <n v="385.4"/>
    <n v="385.4"/>
    <n v="0"/>
    <n v="385.4"/>
    <s v="SI"/>
    <s v="VALIDADO"/>
    <n v="0"/>
    <n v="385.4"/>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385.39999999999964"/>
    <n v="0"/>
    <n v="0"/>
    <n v="0"/>
    <s v="53"/>
    <m/>
    <m/>
    <m/>
    <n v="0"/>
    <n v="0"/>
    <n v="0"/>
    <n v="0"/>
    <n v="0"/>
    <n v="0"/>
    <n v="0"/>
    <n v="0"/>
    <n v="0"/>
    <m/>
    <m/>
    <s v="OK"/>
    <s v="OK"/>
    <n v="0"/>
    <s v=""/>
    <n v="0"/>
    <n v="0"/>
    <n v="385.4"/>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2000"/>
    <n v="12000"/>
    <n v="12000"/>
  </r>
  <r>
    <s v="134000003"/>
    <s v="COOR ADMINISTRATIVA FINANCIERA"/>
    <s v="Caja Chica CGAF"/>
    <n v="9999"/>
    <x v="1"/>
    <s v="000"/>
    <x v="0"/>
    <x v="66"/>
    <x v="0"/>
    <x v="0"/>
    <s v="0000"/>
    <s v="0000"/>
    <s v="ADMINISTRACION CENTRAL"/>
    <s v="SIN PROYECTO"/>
    <s v="GASTO OPERATIVO DE PROCESOS ADJETIVOS"/>
    <s v="FONDOS DE REPOSICION CAJAS CHICAS"/>
    <s v="RECURSOS FISCALES"/>
    <s v="SIN ORGANISMO"/>
    <s v="SIN CORRELATIVO"/>
    <s v="NO APLICA"/>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NUEVA"/>
    <m/>
    <s v="OTRO"/>
    <s v="NA"/>
    <s v="COLOCAR"/>
    <s v="NA"/>
    <s v="NA"/>
    <s v="NO IDENTIF AREA REQ"/>
    <n v="0"/>
    <n v="0"/>
    <n v="0"/>
    <n v="0"/>
    <n v="0"/>
    <n v="0"/>
    <n v="0"/>
    <n v="0"/>
    <n v="0"/>
    <n v="300"/>
    <n v="0"/>
    <n v="300"/>
    <n v="0"/>
    <n v="0"/>
    <n v="0"/>
    <n v="0"/>
    <n v="0"/>
    <n v="0"/>
    <n v="300"/>
    <n v="0"/>
    <n v="300"/>
    <n v="0"/>
    <n v="0"/>
    <n v="0"/>
    <n v="0"/>
    <n v="0"/>
    <n v="0"/>
    <n v="300"/>
    <n v="0"/>
    <n v="300"/>
    <n v="0"/>
    <n v="0"/>
    <n v="0"/>
    <n v="300"/>
    <n v="0"/>
    <n v="300"/>
    <n v="1200"/>
    <n v="0"/>
    <n v="1200"/>
    <m/>
    <m/>
    <m/>
    <n v="0"/>
    <n v="0"/>
    <n v="840"/>
    <n v="0"/>
    <n v="360"/>
    <n v="0"/>
    <n v="360"/>
    <n v="0"/>
    <n v="0"/>
    <n v="0"/>
    <n v="0"/>
    <n v="0"/>
    <n v="0"/>
    <n v="0"/>
    <n v="0"/>
    <n v="0"/>
    <n v="0"/>
    <n v="0"/>
    <n v="0"/>
    <n v="0"/>
    <n v="0"/>
    <n v="0"/>
    <n v="0"/>
    <n v="0"/>
    <n v="0"/>
    <n v="0"/>
    <n v="0"/>
    <n v="0"/>
    <n v="0"/>
    <n v="0"/>
    <n v="0"/>
    <n v="0"/>
    <n v="0"/>
    <n v="0"/>
    <n v="0"/>
    <n v="0"/>
    <n v="0"/>
    <n v="0"/>
    <n v="0"/>
    <n v="0"/>
    <n v="360"/>
    <n v="0"/>
    <n v="360"/>
    <n v="360"/>
    <n v="0"/>
    <n v="360"/>
    <s v="SI"/>
    <s v="VALIDADO"/>
    <n v="0"/>
    <n v="36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55.43"/>
    <n v="4.5699999999999932"/>
    <n v="0"/>
    <n v="0"/>
    <n v="0"/>
    <s v="53"/>
    <m/>
    <m/>
    <m/>
    <n v="400"/>
    <n v="0"/>
    <n v="400"/>
    <n v="0"/>
    <n v="0"/>
    <n v="0"/>
    <n v="0"/>
    <n v="0"/>
    <n v="0"/>
    <m/>
    <m/>
    <s v="REVISAR"/>
    <s v="REVISAR"/>
    <n v="0"/>
    <s v=""/>
    <n v="0"/>
    <n v="400"/>
    <n v="-4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200"/>
    <n v="1200"/>
    <n v="1200"/>
  </r>
  <r>
    <s v="134000004"/>
    <s v="COOR ADMINISTRATIVA FINANCIERA"/>
    <s v="PAGO DE VIÁTICOS Y SUBSISTENCIAS AL EXTERIOR"/>
    <n v="9999"/>
    <x v="1"/>
    <s v="000"/>
    <x v="0"/>
    <x v="33"/>
    <x v="0"/>
    <x v="0"/>
    <s v="0000"/>
    <s v="0000"/>
    <s v="ADMINISTRACION CENTRAL"/>
    <s v="SIN PROYECTO"/>
    <s v="GASTO OPERATIVO DE PROCESOS ADJETIVOS"/>
    <s v="VIATICOS Y SUBSISTENCIAS EN EL EXTERIOR"/>
    <s v="RECURSOS FISCALES"/>
    <s v="SIN ORGANISMO"/>
    <s v="SIN CORRELATIVO"/>
    <s v="NO APLICA"/>
    <s v="v. Ejercer las funciones, representaciones y delegaciones que le asignen el/la Ministro/a de Salud Pública"/>
    <s v="N/A"/>
    <s v="NUEVA"/>
    <m/>
    <s v="OTRO"/>
    <s v="NA"/>
    <s v="06"/>
    <s v="NA"/>
    <s v="NA"/>
    <s v="NO IDENTIF AREA REQ"/>
    <n v="13267.8"/>
    <n v="0"/>
    <n v="13267.8"/>
    <n v="0"/>
    <n v="0"/>
    <n v="0"/>
    <n v="0"/>
    <n v="0"/>
    <n v="0"/>
    <n v="13267.8"/>
    <n v="0"/>
    <n v="13267.8"/>
    <n v="0"/>
    <n v="0"/>
    <n v="0"/>
    <n v="0"/>
    <n v="0"/>
    <n v="0"/>
    <n v="13267.8"/>
    <n v="0"/>
    <n v="13267.8"/>
    <n v="0"/>
    <n v="0"/>
    <n v="0"/>
    <n v="0"/>
    <n v="0"/>
    <n v="0"/>
    <n v="13267.8"/>
    <n v="0"/>
    <n v="13267.8"/>
    <n v="0"/>
    <n v="0"/>
    <n v="0"/>
    <n v="0"/>
    <n v="0"/>
    <n v="0"/>
    <n v="53071.199999999997"/>
    <n v="0"/>
    <n v="53071.199999999997"/>
    <m/>
    <m/>
    <m/>
    <n v="0"/>
    <n v="0"/>
    <n v="49151.45"/>
    <n v="0"/>
    <n v="3919.75"/>
    <n v="0"/>
    <n v="3919.75"/>
    <n v="0"/>
    <n v="0"/>
    <n v="0"/>
    <n v="0"/>
    <n v="0"/>
    <n v="0"/>
    <n v="0"/>
    <n v="0"/>
    <n v="0"/>
    <m/>
    <n v="0"/>
    <n v="0"/>
    <n v="0"/>
    <n v="0"/>
    <n v="0"/>
    <n v="0"/>
    <n v="0"/>
    <n v="0"/>
    <m/>
    <n v="0"/>
    <n v="0"/>
    <n v="0"/>
    <n v="0"/>
    <n v="0"/>
    <n v="0"/>
    <n v="0"/>
    <n v="0"/>
    <n v="0"/>
    <n v="0"/>
    <n v="0"/>
    <n v="0"/>
    <n v="0"/>
    <n v="0"/>
    <n v="3919.75"/>
    <n v="0"/>
    <n v="3919.75"/>
    <n v="3919.75"/>
    <n v="0"/>
    <n v="3919.75"/>
    <s v="SI"/>
    <s v="VALIDADO"/>
    <n v="-2985.48"/>
    <n v="6905.23"/>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919.75"/>
    <n v="0"/>
    <n v="0"/>
    <n v="0"/>
    <n v="0"/>
    <s v="53"/>
    <m/>
    <m/>
    <m/>
    <n v="13267.8"/>
    <n v="0"/>
    <n v="13267.8"/>
    <n v="8148.6"/>
    <n v="0"/>
    <n v="8148.6"/>
    <n v="8148.6"/>
    <n v="0"/>
    <n v="8148.6"/>
    <m/>
    <m/>
    <s v="REVISAR"/>
    <s v="REVISAR"/>
    <n v="0"/>
    <s v="ANTICIPADO"/>
    <s v="Existe una certificación presupuestaria anclada a esta línea, la reforma en tránsito afectaría a esta certificacion."/>
    <n v="21416.400000000001"/>
    <n v="-14511.170000000002"/>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m/>
    <m/>
    <m/>
  </r>
  <r>
    <s v="134000005"/>
    <s v="COOR ADMINISTRATIVA FINANCIERA"/>
    <s v="PROVISIÓN DE ARRASTRE DE SERVICIOS EXTERNALIZADOS"/>
    <n v="9999"/>
    <x v="0"/>
    <s v="000"/>
    <x v="0"/>
    <x v="45"/>
    <x v="0"/>
    <x v="0"/>
    <s v="0000"/>
    <s v="0000"/>
    <s v="PROVISION Y PRESTACION DE SERVICIOS DE SALUD"/>
    <s v="SIN PROYECTO"/>
    <s v="PRESTACIONES DE SALUD A LA POBLACION"/>
    <s v="SERVICIO DE SEGURIDAD Y VIGILANCIA"/>
    <s v="RECURSOS FISCALES"/>
    <s v="SIN ORGANISMO"/>
    <s v="SIN CORRELATIVO"/>
    <s v="NO APLICA"/>
    <s v="a. Evaluar la ejecución del ciclo presupuestario del gasto permanente del Ministerio de Salud Pública en coordinación con los coodinadores zonales de salud; directores distritales y máximas autoridades de establecimientos de salud del Ministerio de Salud Pública conforme corresponda el caso."/>
    <s v="N/A"/>
    <s v="NUEVA"/>
    <m/>
    <s v="OTRO"/>
    <s v="NA"/>
    <s v="06"/>
    <s v="NA"/>
    <s v="NA"/>
    <s v="NO IDENTIF AREA REQ"/>
    <n v="3485726.9716666671"/>
    <n v="0"/>
    <n v="3485726.9716666671"/>
    <n v="3485726.9716666671"/>
    <n v="0"/>
    <n v="3485726.9716666671"/>
    <n v="3485726.9716666671"/>
    <n v="0"/>
    <n v="3485726.9716666671"/>
    <n v="3485726.9716666671"/>
    <n v="0"/>
    <n v="3485726.9716666671"/>
    <n v="3485726.9716666671"/>
    <n v="0"/>
    <n v="3485726.9716666671"/>
    <n v="3485726.9716666671"/>
    <n v="0"/>
    <n v="3485726.9716666671"/>
    <n v="0"/>
    <n v="0"/>
    <n v="0"/>
    <n v="0"/>
    <n v="0"/>
    <n v="0"/>
    <n v="0"/>
    <n v="0"/>
    <n v="0"/>
    <n v="0"/>
    <n v="0"/>
    <n v="0"/>
    <n v="0"/>
    <n v="0"/>
    <n v="0"/>
    <n v="0"/>
    <n v="0"/>
    <n v="0"/>
    <n v="20914361.830000002"/>
    <n v="0"/>
    <n v="20914361.830000002"/>
    <m/>
    <m/>
    <m/>
    <n v="0"/>
    <n v="0"/>
    <n v="20914361.829999998"/>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EXTERNALIZADOS"/>
    <s v="0"/>
    <s v="PROV"/>
    <s v="CORRIENTE"/>
    <s v="90000001"/>
    <m/>
    <s v="6. Garantizar el  derecho a la salud integral, gratuita y de calidad"/>
    <s v="OE5 Incrementar la cobertura de las prestaciones de servicios de salud"/>
    <s v="OE_5"/>
    <m/>
    <n v="0"/>
    <n v="0"/>
    <n v="0"/>
    <n v="0"/>
    <n v="0"/>
    <s v="53"/>
    <m/>
    <m/>
    <m/>
    <n v="0"/>
    <n v="0"/>
    <n v="0"/>
    <n v="0"/>
    <n v="0"/>
    <n v="0"/>
    <n v="0"/>
    <n v="0"/>
    <n v="0"/>
    <m/>
    <m/>
    <s v="OK"/>
    <s v="OK"/>
    <s v=""/>
    <s v=""/>
    <n v="0"/>
    <n v="0"/>
    <n v="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m/>
    <m/>
    <m/>
  </r>
  <r>
    <s v="134000006"/>
    <s v="COOR ADMINISTRATIVA FINANCIERA"/>
    <s v="Caja Chica Despacho Ministerial"/>
    <n v="9999"/>
    <x v="1"/>
    <s v="000"/>
    <x v="0"/>
    <x v="63"/>
    <x v="0"/>
    <x v="0"/>
    <s v="0000"/>
    <s v="0000"/>
    <s v="ADMINISTRACION CENTRAL"/>
    <s v="SIN PROYECTO"/>
    <s v="GASTO OPERATIVO DE PROCESOS ADJETIVOS"/>
    <s v="ALIMENTOS Y BEBIDAS"/>
    <s v="RECURSOS FISCALES"/>
    <s v="SIN ORGANISMO"/>
    <s v="SIN CORRELATIVO"/>
    <s v="NO APLICA"/>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NUEVA"/>
    <m/>
    <s v="OTRO"/>
    <s v="NA"/>
    <s v="02"/>
    <s v="NA"/>
    <s v="NA"/>
    <s v="NO IDENTIF AREA REQ"/>
    <n v="0"/>
    <n v="0"/>
    <n v="0"/>
    <n v="0"/>
    <n v="0"/>
    <n v="0"/>
    <n v="0"/>
    <n v="0"/>
    <n v="0"/>
    <n v="0"/>
    <n v="0"/>
    <n v="0"/>
    <n v="0"/>
    <n v="0"/>
    <n v="0"/>
    <n v="0"/>
    <n v="0"/>
    <n v="0"/>
    <n v="0"/>
    <n v="0"/>
    <n v="0"/>
    <n v="0"/>
    <n v="0"/>
    <n v="0"/>
    <n v="0"/>
    <n v="0"/>
    <n v="0"/>
    <n v="0"/>
    <n v="0"/>
    <n v="0"/>
    <n v="0"/>
    <n v="0"/>
    <n v="0"/>
    <n v="0"/>
    <n v="0"/>
    <n v="0"/>
    <n v="0"/>
    <n v="0"/>
    <n v="0"/>
    <m/>
    <m/>
    <m/>
    <n v="4619.8"/>
    <n v="0"/>
    <n v="0"/>
    <n v="0"/>
    <n v="4619.8"/>
    <n v="0"/>
    <n v="4619.8"/>
    <n v="0"/>
    <n v="0"/>
    <n v="0"/>
    <n v="295.66000000000003"/>
    <n v="0"/>
    <n v="295.66000000000003"/>
    <n v="0"/>
    <n v="0"/>
    <n v="0"/>
    <n v="0"/>
    <n v="0"/>
    <n v="0"/>
    <n v="0"/>
    <n v="0"/>
    <n v="0"/>
    <n v="0"/>
    <n v="0"/>
    <n v="0"/>
    <n v="0"/>
    <n v="0"/>
    <n v="0"/>
    <n v="0"/>
    <n v="0"/>
    <n v="0"/>
    <n v="2000"/>
    <n v="0"/>
    <n v="2000"/>
    <n v="0"/>
    <n v="0"/>
    <n v="0"/>
    <n v="0"/>
    <n v="0"/>
    <n v="0"/>
    <n v="2324.14"/>
    <n v="0"/>
    <n v="2324.14"/>
    <n v="4619.7999999999993"/>
    <n v="0"/>
    <n v="4619.7999999999993"/>
    <s v="SI"/>
    <s v="VALIDADO"/>
    <n v="0"/>
    <n v="4619.8"/>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344.61"/>
    <n v="3275.1900000000005"/>
    <n v="0"/>
    <n v="0"/>
    <n v="0"/>
    <s v="53"/>
    <m/>
    <m/>
    <m/>
    <n v="3266.05"/>
    <n v="0"/>
    <n v="3266.05"/>
    <n v="7899.8"/>
    <n v="0"/>
    <n v="7899.8"/>
    <n v="6303.3"/>
    <n v="0"/>
    <n v="6303.3"/>
    <m/>
    <m/>
    <s v="REVISAR"/>
    <s v="REVISAR"/>
    <n v="295.66000000000003"/>
    <s v="ANTICIPADO"/>
    <n v="0"/>
    <n v="11165.85"/>
    <n v="-6546.0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m/>
    <m/>
    <m/>
  </r>
  <r>
    <s v="134000007"/>
    <s v="COOR ADMINISTRATIVA FINANCIERA"/>
    <s v="Caja Chica Despacho Ministerial"/>
    <n v="9999"/>
    <x v="1"/>
    <s v="000"/>
    <x v="0"/>
    <x v="68"/>
    <x v="0"/>
    <x v="0"/>
    <s v="0000"/>
    <s v="0000"/>
    <s v="ADMINISTRACION CENTRAL"/>
    <s v="SIN PROYECTO"/>
    <s v="GASTO OPERATIVO DE PROCESOS ADJETIVOS"/>
    <s v="MENAJE Y ACCESORIOS DESCARTABLES"/>
    <s v="RECURSOS FISCALES"/>
    <s v="SIN ORGANISMO"/>
    <s v="SIN CORRELATIVO"/>
    <s v="NO APLICA"/>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NUEVA"/>
    <m/>
    <s v="OTRO"/>
    <s v="NA"/>
    <s v="02"/>
    <s v="NA"/>
    <s v="NA"/>
    <s v="NO IDENTIF AREA REQ"/>
    <n v="0"/>
    <n v="0"/>
    <n v="0"/>
    <n v="0"/>
    <n v="0"/>
    <n v="0"/>
    <n v="0"/>
    <n v="0"/>
    <n v="0"/>
    <n v="0"/>
    <n v="0"/>
    <n v="0"/>
    <n v="0"/>
    <n v="0"/>
    <n v="0"/>
    <n v="0"/>
    <n v="0"/>
    <n v="0"/>
    <n v="0"/>
    <n v="0"/>
    <n v="0"/>
    <n v="0"/>
    <n v="0"/>
    <n v="0"/>
    <n v="0"/>
    <n v="0"/>
    <n v="0"/>
    <n v="0"/>
    <n v="0"/>
    <n v="0"/>
    <n v="0"/>
    <n v="0"/>
    <n v="0"/>
    <n v="0"/>
    <n v="0"/>
    <n v="0"/>
    <n v="0"/>
    <n v="0"/>
    <n v="0"/>
    <m/>
    <m/>
    <m/>
    <n v="1633.2"/>
    <n v="0"/>
    <n v="0"/>
    <n v="0"/>
    <n v="1633.2"/>
    <n v="0"/>
    <n v="1633.2"/>
    <n v="0"/>
    <n v="0"/>
    <n v="0"/>
    <n v="88.24"/>
    <n v="0"/>
    <n v="88.24"/>
    <n v="0"/>
    <n v="0"/>
    <n v="0"/>
    <n v="0"/>
    <n v="0"/>
    <n v="0"/>
    <n v="0"/>
    <n v="0"/>
    <n v="0"/>
    <n v="0"/>
    <n v="0"/>
    <n v="0"/>
    <n v="0"/>
    <n v="0"/>
    <n v="0"/>
    <n v="0"/>
    <n v="0"/>
    <n v="0"/>
    <n v="500"/>
    <n v="0"/>
    <n v="500"/>
    <n v="0"/>
    <n v="0"/>
    <n v="0"/>
    <n v="0"/>
    <n v="0"/>
    <n v="0"/>
    <n v="1044.96"/>
    <n v="0"/>
    <n v="1044.96"/>
    <n v="1633.2"/>
    <n v="0"/>
    <n v="1633.2"/>
    <s v="SI"/>
    <s v="VALIDADO"/>
    <n v="0"/>
    <n v="1633.2"/>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94.75"/>
    <n v="1338.45"/>
    <n v="0"/>
    <n v="0"/>
    <n v="0"/>
    <s v="53"/>
    <m/>
    <m/>
    <m/>
    <n v="785.69999999999993"/>
    <n v="0"/>
    <n v="785.69999999999993"/>
    <n v="2245.85"/>
    <n v="0"/>
    <n v="2245.85"/>
    <n v="2245.85"/>
    <n v="0"/>
    <n v="2245.85"/>
    <m/>
    <m/>
    <s v="REVISAR"/>
    <s v="REVISAR"/>
    <n v="88.24"/>
    <s v="ANTICIPADO"/>
    <n v="0"/>
    <n v="3031.5499999999997"/>
    <n v="-1398.3499999999997"/>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m/>
    <m/>
    <m/>
  </r>
  <r>
    <s v="134000008"/>
    <s v="COOR ADMINISTRATIVA FINANCIERA"/>
    <s v="Caja Chica Despacho Ministerial"/>
    <n v="9999"/>
    <x v="1"/>
    <s v="000"/>
    <x v="0"/>
    <x v="69"/>
    <x v="0"/>
    <x v="0"/>
    <s v="0000"/>
    <s v="0000"/>
    <s v="ADMINISTRACION CENTRAL"/>
    <s v="SIN PROYECTO"/>
    <s v="GASTO OPERATIVO DE PROCESOS ADJETIVOS"/>
    <s v="CONDECORACIONES"/>
    <s v="RECURSOS FISCALES"/>
    <s v="SIN ORGANISMO"/>
    <s v="SIN CORRELATIVO"/>
    <s v="NO APLICA"/>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NUEVA"/>
    <m/>
    <s v="OTRO"/>
    <s v="NA"/>
    <s v="02"/>
    <s v="NA"/>
    <s v="NA"/>
    <s v="NO IDENTIF AREA REQ"/>
    <n v="0"/>
    <n v="0"/>
    <n v="0"/>
    <n v="0"/>
    <n v="0"/>
    <n v="0"/>
    <n v="0"/>
    <n v="0"/>
    <n v="0"/>
    <n v="0"/>
    <n v="0"/>
    <n v="0"/>
    <n v="0"/>
    <n v="0"/>
    <n v="0"/>
    <n v="0"/>
    <n v="0"/>
    <n v="0"/>
    <n v="0"/>
    <n v="0"/>
    <n v="0"/>
    <n v="0"/>
    <n v="0"/>
    <n v="0"/>
    <n v="0"/>
    <n v="0"/>
    <n v="0"/>
    <n v="0"/>
    <n v="0"/>
    <n v="0"/>
    <n v="0"/>
    <n v="0"/>
    <n v="0"/>
    <n v="0"/>
    <n v="0"/>
    <n v="0"/>
    <n v="0"/>
    <n v="0"/>
    <n v="0"/>
    <m/>
    <m/>
    <m/>
    <n v="644.79999999999995"/>
    <n v="0"/>
    <n v="0"/>
    <n v="0"/>
    <n v="644.79999999999995"/>
    <n v="0"/>
    <n v="644.79999999999995"/>
    <n v="0"/>
    <n v="0"/>
    <n v="0"/>
    <n v="44.8"/>
    <n v="0"/>
    <n v="44.8"/>
    <n v="0"/>
    <n v="0"/>
    <n v="0"/>
    <n v="0"/>
    <n v="0"/>
    <n v="0"/>
    <n v="0"/>
    <n v="0"/>
    <n v="0"/>
    <n v="0"/>
    <n v="0"/>
    <n v="0"/>
    <n v="0"/>
    <n v="0"/>
    <n v="0"/>
    <n v="0"/>
    <n v="0"/>
    <n v="0"/>
    <n v="0"/>
    <n v="0"/>
    <n v="0"/>
    <n v="0"/>
    <n v="300"/>
    <n v="300"/>
    <n v="0"/>
    <n v="0"/>
    <n v="0"/>
    <n v="300"/>
    <n v="0"/>
    <n v="300"/>
    <n v="344.8"/>
    <n v="300"/>
    <n v="644.79999999999995"/>
    <s v="SI"/>
    <s v="VALIDADO"/>
    <n v="0"/>
    <n v="644.79999999999995"/>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82.8"/>
    <n v="361.99999999999994"/>
    <n v="0"/>
    <n v="0"/>
    <n v="0"/>
    <s v="53"/>
    <m/>
    <m/>
    <m/>
    <n v="832"/>
    <n v="0"/>
    <n v="832"/>
    <n v="1011.2"/>
    <n v="0"/>
    <n v="1011.2"/>
    <n v="1011.2"/>
    <n v="0"/>
    <n v="1011.2"/>
    <m/>
    <m/>
    <s v="REVISAR"/>
    <s v="REVISAR"/>
    <n v="44.8"/>
    <s v="ANTICIPADO"/>
    <n v="0"/>
    <n v="1843.2"/>
    <n v="-1198.4000000000001"/>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m/>
    <m/>
    <m/>
  </r>
  <r>
    <s v="134000009"/>
    <s v="COOR ADMINISTRATIVA FINANCIERA"/>
    <s v="Caja Chica CGAF"/>
    <n v="9999"/>
    <x v="1"/>
    <s v="000"/>
    <x v="0"/>
    <x v="63"/>
    <x v="0"/>
    <x v="0"/>
    <s v="0000"/>
    <s v="0000"/>
    <s v="ADMINISTRACION CENTRAL"/>
    <s v="SIN PROYECTO"/>
    <s v="GASTO OPERATIVO DE PROCESOS ADJETIVOS"/>
    <s v="ALIMENTOS Y BEBIDAS"/>
    <s v="RECURSOS FISCALES"/>
    <s v="SIN ORGANISMO"/>
    <s v="SIN CORRELATIVO"/>
    <s v="NO APLICA"/>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NUEVA"/>
    <m/>
    <s v="OTRO"/>
    <s v="NA"/>
    <s v="02"/>
    <s v="NA"/>
    <s v="NA"/>
    <s v="NO IDENTIF AREA REQ"/>
    <n v="0"/>
    <n v="0"/>
    <n v="0"/>
    <n v="0"/>
    <n v="0"/>
    <n v="0"/>
    <n v="0"/>
    <n v="0"/>
    <n v="0"/>
    <n v="0"/>
    <n v="0"/>
    <n v="0"/>
    <n v="0"/>
    <n v="0"/>
    <n v="0"/>
    <n v="0"/>
    <n v="0"/>
    <n v="0"/>
    <n v="0"/>
    <n v="0"/>
    <n v="0"/>
    <n v="0"/>
    <n v="0"/>
    <n v="0"/>
    <n v="0"/>
    <n v="0"/>
    <n v="0"/>
    <n v="0"/>
    <n v="0"/>
    <n v="0"/>
    <n v="0"/>
    <n v="0"/>
    <n v="0"/>
    <n v="0"/>
    <n v="0"/>
    <n v="0"/>
    <n v="0"/>
    <n v="0"/>
    <n v="0"/>
    <m/>
    <m/>
    <m/>
    <n v="496.34000000000003"/>
    <n v="0"/>
    <n v="16.510000000000002"/>
    <n v="0"/>
    <n v="479.83000000000004"/>
    <n v="0"/>
    <n v="479.83000000000004"/>
    <n v="0"/>
    <n v="0"/>
    <n v="0"/>
    <n v="95.83"/>
    <n v="0"/>
    <n v="95.83"/>
    <n v="0"/>
    <n v="0"/>
    <n v="0"/>
    <n v="0"/>
    <n v="0"/>
    <n v="0"/>
    <n v="0"/>
    <n v="0"/>
    <n v="0"/>
    <n v="0"/>
    <n v="0"/>
    <n v="0"/>
    <n v="0"/>
    <n v="0"/>
    <n v="0"/>
    <n v="0"/>
    <n v="0"/>
    <n v="0"/>
    <n v="0"/>
    <n v="0"/>
    <n v="0"/>
    <n v="200"/>
    <n v="0"/>
    <n v="200"/>
    <n v="0"/>
    <n v="0"/>
    <n v="0"/>
    <n v="184"/>
    <n v="0"/>
    <n v="184"/>
    <n v="479.83"/>
    <n v="0"/>
    <n v="479.83"/>
    <s v="SI"/>
    <s v="VALIDADO"/>
    <n v="0"/>
    <n v="479.83"/>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20.87"/>
    <n v="58.960000000000036"/>
    <n v="0"/>
    <n v="0"/>
    <n v="0"/>
    <s v="53"/>
    <m/>
    <m/>
    <m/>
    <n v="905.8"/>
    <n v="0"/>
    <n v="905.8"/>
    <n v="1830.2"/>
    <n v="0"/>
    <n v="1830.2"/>
    <n v="1830.2"/>
    <n v="0"/>
    <n v="1830.2"/>
    <m/>
    <m/>
    <s v="REVISAR"/>
    <s v="REVISAR"/>
    <n v="95.83"/>
    <s v="ANTICIPADO"/>
    <s v="Certificacion 302 en estado Aprobado, hay un REG por el mismo monto"/>
    <n v="2736"/>
    <n v="-2256.17"/>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m/>
    <m/>
    <m/>
  </r>
  <r>
    <s v="134000010"/>
    <s v="COOR ADMINISTRATIVA FINANCIERA"/>
    <s v="Caja Chica CGAF"/>
    <n v="9999"/>
    <x v="1"/>
    <s v="000"/>
    <x v="0"/>
    <x v="68"/>
    <x v="0"/>
    <x v="0"/>
    <s v="0000"/>
    <s v="0000"/>
    <s v="ADMINISTRACION CENTRAL"/>
    <s v="SIN PROYECTO"/>
    <s v="GASTO OPERATIVO DE PROCESOS ADJETIVOS"/>
    <s v="MENAJE Y ACCESORIOS DESCARTABLES"/>
    <s v="RECURSOS FISCALES"/>
    <s v="SIN ORGANISMO"/>
    <s v="SIN CORRELATIVO"/>
    <s v="NO APLICA"/>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NUEVA"/>
    <m/>
    <s v="OTRO"/>
    <s v="NA"/>
    <s v="02"/>
    <s v="NA"/>
    <s v="NA"/>
    <s v="NO IDENTIF AREA REQ"/>
    <n v="0"/>
    <n v="0"/>
    <n v="0"/>
    <n v="0"/>
    <n v="0"/>
    <n v="0"/>
    <n v="0"/>
    <n v="0"/>
    <n v="0"/>
    <n v="0"/>
    <n v="0"/>
    <n v="0"/>
    <n v="0"/>
    <n v="0"/>
    <n v="0"/>
    <n v="0"/>
    <n v="0"/>
    <n v="0"/>
    <n v="0"/>
    <n v="0"/>
    <n v="0"/>
    <n v="0"/>
    <n v="0"/>
    <n v="0"/>
    <n v="0"/>
    <n v="0"/>
    <n v="0"/>
    <n v="0"/>
    <n v="0"/>
    <n v="0"/>
    <n v="0"/>
    <n v="0"/>
    <n v="0"/>
    <n v="0"/>
    <n v="0"/>
    <n v="0"/>
    <n v="0"/>
    <n v="0"/>
    <n v="0"/>
    <m/>
    <m/>
    <m/>
    <n v="349.6"/>
    <n v="0"/>
    <n v="70"/>
    <n v="0"/>
    <n v="279.60000000000002"/>
    <n v="0"/>
    <n v="279.60000000000002"/>
    <n v="0"/>
    <n v="0"/>
    <n v="0"/>
    <n v="59.6"/>
    <n v="0"/>
    <n v="59.6"/>
    <n v="0"/>
    <n v="0"/>
    <n v="0"/>
    <n v="0"/>
    <n v="0"/>
    <n v="0"/>
    <n v="0"/>
    <n v="0"/>
    <n v="0"/>
    <n v="0"/>
    <n v="0"/>
    <n v="0"/>
    <n v="0"/>
    <n v="0"/>
    <n v="0"/>
    <n v="0"/>
    <n v="0"/>
    <n v="0"/>
    <n v="0"/>
    <n v="0"/>
    <n v="0"/>
    <n v="200"/>
    <n v="0"/>
    <n v="200"/>
    <n v="0"/>
    <n v="0"/>
    <n v="0"/>
    <n v="20"/>
    <n v="0"/>
    <n v="20"/>
    <n v="279.60000000000002"/>
    <n v="0"/>
    <n v="279.60000000000002"/>
    <s v="SI"/>
    <s v="VALIDADO"/>
    <n v="0"/>
    <n v="279.60000000000002"/>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31.71999999999997"/>
    <n v="47.880000000000052"/>
    <n v="0"/>
    <n v="0"/>
    <n v="0"/>
    <s v="53"/>
    <m/>
    <m/>
    <m/>
    <n v="496.15"/>
    <n v="0"/>
    <n v="496.15"/>
    <n v="0"/>
    <n v="0"/>
    <n v="0"/>
    <n v="0"/>
    <n v="0"/>
    <n v="0"/>
    <m/>
    <m/>
    <s v="REVISAR"/>
    <s v="REVISAR"/>
    <n v="59.6"/>
    <s v="NO CUMPLIDO"/>
    <n v="0"/>
    <n v="496.15"/>
    <n v="-216.5499999999999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m/>
    <m/>
    <m/>
  </r>
  <r>
    <s v="134000011"/>
    <s v="COOR ADMINISTRATIVA FINANCIERA"/>
    <s v="Monto asignado por el MEF - Adquisición de mobiliario y equipamiento "/>
    <n v="9999"/>
    <x v="3"/>
    <s v="000"/>
    <x v="0"/>
    <x v="19"/>
    <x v="0"/>
    <x v="3"/>
    <s v="0000"/>
    <s v="0000"/>
    <s v="PROGRAMAS DE SALUD PUBLICA"/>
    <s v="SIN PROYECTO"/>
    <s v="INFRAESTRUCTURA FISICA EQUIPAMIENTO MANTENIMIENTO ESTUDIOS Y FISCALIZACION EN SALUD"/>
    <s v="MOBILIARIOS"/>
    <s v="RECURSOS FISCALES GENERADOS POR LAS INSTITUCIONES"/>
    <s v="SIN ORGANISMO"/>
    <s v="SIN CORRELATIVO"/>
    <s v="NO APLICA"/>
    <s v="a. Evaluar la ejecución del ciclo presupuestario del gasto permanente del Ministerio de Salud Pública en coordinación con los coodinadores zonales de salud; directores distritales y máximas autoridades de establecimientos de salud del Ministerio de Salud Pública conforme corresponda el caso."/>
    <s v="N/A"/>
    <s v="NUEVA"/>
    <m/>
    <s v="OTRO"/>
    <s v="NA"/>
    <n v="13"/>
    <s v="SI"/>
    <s v="UDAF"/>
    <s v="NO"/>
    <n v="0"/>
    <n v="0"/>
    <n v="0"/>
    <n v="0"/>
    <n v="0"/>
    <n v="0"/>
    <n v="0"/>
    <n v="0"/>
    <n v="0"/>
    <n v="0"/>
    <n v="0"/>
    <n v="0"/>
    <n v="0"/>
    <n v="0"/>
    <n v="0"/>
    <n v="0"/>
    <n v="0"/>
    <n v="0"/>
    <n v="0"/>
    <n v="0"/>
    <n v="0"/>
    <n v="0"/>
    <n v="0"/>
    <n v="0"/>
    <n v="0"/>
    <n v="0"/>
    <n v="0"/>
    <n v="0"/>
    <n v="0"/>
    <n v="0"/>
    <n v="0"/>
    <n v="0"/>
    <n v="0"/>
    <n v="0"/>
    <n v="0"/>
    <n v="0"/>
    <n v="0"/>
    <n v="0"/>
    <n v="0"/>
    <m/>
    <m/>
    <n v="1"/>
    <n v="120000000"/>
    <n v="0"/>
    <n v="120000000"/>
    <n v="0"/>
    <n v="0"/>
    <n v="0"/>
    <n v="0"/>
    <n v="0"/>
    <n v="0"/>
    <n v="0"/>
    <n v="0"/>
    <n v="0"/>
    <n v="0"/>
    <n v="0"/>
    <n v="0"/>
    <n v="0"/>
    <n v="0"/>
    <n v="0"/>
    <n v="0"/>
    <n v="0"/>
    <n v="0"/>
    <n v="0"/>
    <n v="0"/>
    <n v="0"/>
    <n v="0"/>
    <n v="0"/>
    <n v="0"/>
    <n v="0"/>
    <n v="0"/>
    <n v="0"/>
    <n v="0"/>
    <n v="0"/>
    <n v="0"/>
    <n v="0"/>
    <n v="0"/>
    <n v="0"/>
    <n v="0"/>
    <m/>
    <n v="0"/>
    <n v="0"/>
    <n v="20000000"/>
    <n v="0"/>
    <n v="20000000"/>
    <n v="20000000"/>
    <n v="0"/>
    <n v="20000000"/>
    <s v="NO"/>
    <s v="REVISAR"/>
    <n v="0"/>
    <n v="0"/>
    <s v="COORDINACION GENERAL "/>
    <s v="COOR ADMINISTRATIVA FINANCIERA"/>
    <s v="PLANTA CENTRAL"/>
    <s v="PICHINCHA"/>
    <s v="QUITO"/>
    <s v="MOBILIARIO Y EQUIPO"/>
    <s v="0"/>
    <s v="INF"/>
    <s v="CORRIENTE"/>
    <s v="24000001"/>
    <m/>
    <s v="6. Garantizar el  derecho a la salud integral, gratuita y de calidad"/>
    <s v="OE5 Incrementar la cobertura de las prestaciones de servicios de salud"/>
    <s v="OE_5"/>
    <m/>
    <n v="0"/>
    <n v="0"/>
    <n v="0"/>
    <n v="0"/>
    <n v="0"/>
    <s v="84"/>
    <m/>
    <m/>
    <m/>
    <n v="0"/>
    <n v="0"/>
    <n v="0"/>
    <n v="0"/>
    <n v="0"/>
    <n v="0"/>
    <n v="0"/>
    <n v="0"/>
    <n v="0"/>
    <m/>
    <m/>
    <s v="OK"/>
    <s v="OK"/>
    <s v=""/>
    <s v=""/>
    <n v="0"/>
    <n v="0"/>
    <n v="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n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n v="0"/>
    <n v="0"/>
    <n v="0"/>
    <n v="0"/>
  </r>
  <r>
    <s v="134000012"/>
    <s v="COOR ADMINISTRATIVA FINANCIERA"/>
    <s v="Monto asignado por el MEF - Adquisición de equipo médico"/>
    <n v="9999"/>
    <x v="3"/>
    <s v="000"/>
    <x v="0"/>
    <x v="20"/>
    <x v="0"/>
    <x v="3"/>
    <s v="0000"/>
    <s v="0000"/>
    <s v="PROGRAMAS DE SALUD PUBLICA"/>
    <s v="SIN PROYECTO"/>
    <s v="INFRAESTRUCTURA FISICA EQUIPAMIENTO MANTENIMIENTO ESTUDIOS Y FISCALIZACION EN SALUD"/>
    <s v="EQUIPOS MEDICOS"/>
    <s v="RECURSOS FISCALES GENERADOS POR LAS INSTITUCIONES"/>
    <s v="SIN ORGANISMO"/>
    <s v="SIN CORRELATIVO"/>
    <s v="NO APLICA"/>
    <s v="a. Evaluar la ejecución del ciclo presupuestario del gasto permanente del Ministerio de Salud Pública en coordinación con los coodinadores zonales de salud; directores distritales y máximas autoridades de establecimientos de salud del Ministerio de Salud Pública conforme corresponda el caso."/>
    <s v="N/A"/>
    <s v="NUEVA"/>
    <m/>
    <s v="OTRO"/>
    <s v="NA"/>
    <n v="13"/>
    <s v="SI"/>
    <s v="UDAF"/>
    <s v="NO"/>
    <n v="0"/>
    <n v="0"/>
    <n v="0"/>
    <n v="0"/>
    <n v="0"/>
    <n v="0"/>
    <n v="0"/>
    <n v="0"/>
    <n v="0"/>
    <n v="0"/>
    <n v="0"/>
    <n v="0"/>
    <n v="0"/>
    <n v="0"/>
    <n v="0"/>
    <n v="0"/>
    <n v="0"/>
    <n v="0"/>
    <n v="0"/>
    <n v="0"/>
    <n v="0"/>
    <n v="0"/>
    <n v="0"/>
    <n v="0"/>
    <n v="0"/>
    <n v="0"/>
    <n v="0"/>
    <n v="0"/>
    <n v="0"/>
    <n v="0"/>
    <n v="0"/>
    <n v="0"/>
    <n v="0"/>
    <n v="0"/>
    <n v="0"/>
    <n v="0"/>
    <n v="0"/>
    <n v="0"/>
    <n v="0"/>
    <m/>
    <m/>
    <n v="1"/>
    <n v="370000000"/>
    <n v="0"/>
    <n v="370000000"/>
    <n v="0"/>
    <n v="0"/>
    <n v="0"/>
    <n v="0"/>
    <n v="0"/>
    <n v="0"/>
    <n v="0"/>
    <n v="0"/>
    <n v="0"/>
    <n v="0"/>
    <n v="0"/>
    <n v="0"/>
    <n v="0"/>
    <n v="0"/>
    <n v="0"/>
    <n v="0"/>
    <n v="0"/>
    <n v="0"/>
    <n v="0"/>
    <n v="0"/>
    <n v="0"/>
    <n v="0"/>
    <n v="0"/>
    <n v="0"/>
    <n v="0"/>
    <n v="0"/>
    <n v="0"/>
    <n v="0"/>
    <n v="0"/>
    <n v="0"/>
    <n v="0"/>
    <n v="0"/>
    <n v="0"/>
    <n v="0"/>
    <n v="0"/>
    <n v="0"/>
    <n v="0"/>
    <n v="0"/>
    <n v="0"/>
    <n v="0"/>
    <n v="0"/>
    <n v="0"/>
    <n v="0"/>
    <s v="SI"/>
    <s v="VALIDADO"/>
    <n v="-1387165.84"/>
    <n v="1387165.84"/>
    <s v="COORDINACION GENERAL "/>
    <s v="COOR ADMINISTRATIVA FINANCIERA"/>
    <s v="PLANTA CENTRAL"/>
    <s v="PICHINCHA"/>
    <s v="QUITO"/>
    <s v="EQUIPO MÉDICO "/>
    <s v="0"/>
    <s v="INF"/>
    <s v="CORRIENTE"/>
    <s v="24000001"/>
    <m/>
    <s v="6. Garantizar el  derecho a la salud integral, gratuita y de calidad"/>
    <s v="OE5 Incrementar la cobertura de las prestaciones de servicios de salud"/>
    <s v="OE_5"/>
    <m/>
    <n v="0"/>
    <n v="0"/>
    <n v="0"/>
    <n v="0"/>
    <n v="0"/>
    <s v="84"/>
    <m/>
    <m/>
    <m/>
    <n v="0"/>
    <n v="0"/>
    <n v="0"/>
    <n v="0"/>
    <n v="0"/>
    <n v="0"/>
    <n v="0"/>
    <n v="0"/>
    <n v="0"/>
    <m/>
    <m/>
    <s v="OK"/>
    <s v="OK"/>
    <n v="0"/>
    <s v=""/>
    <n v="0"/>
    <n v="0"/>
    <n v="1387165.84"/>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n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n v="0"/>
    <n v="0"/>
    <n v="0"/>
    <n v="0"/>
  </r>
  <r>
    <s v="134000013"/>
    <s v="COOR ADMINISTRATIVA FINANCIERA"/>
    <s v="Caja Chica Despacho Ministerial"/>
    <s v="9999"/>
    <x v="1"/>
    <s v="000"/>
    <x v="0"/>
    <x v="5"/>
    <x v="0"/>
    <x v="0"/>
    <s v="0000"/>
    <s v="0000"/>
    <s v="ADMINISTRACION CENTRAL"/>
    <s v="SIN PROYECTO"/>
    <s v="GASTO OPERATIVO DE PROCESOS ADJETIVOS"/>
    <s v="ARRENDAMIENTO Y LICENCIAS DE USO DE PAQUETES INFOR"/>
    <s v="RECURSOS FISCALES"/>
    <s v="SIN ORGANISMO"/>
    <s v="SIN CORRELATIVO"/>
    <s v="NO APLICA"/>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NUEVA"/>
    <m/>
    <s v="OTRO"/>
    <s v="NA"/>
    <s v="06"/>
    <s v="NA"/>
    <s v="NA"/>
    <s v="NO"/>
    <n v="0"/>
    <n v="0"/>
    <n v="0"/>
    <n v="0"/>
    <n v="0"/>
    <n v="0"/>
    <n v="0"/>
    <n v="0"/>
    <n v="0"/>
    <n v="0"/>
    <n v="0"/>
    <n v="0"/>
    <n v="0"/>
    <n v="0"/>
    <n v="0"/>
    <n v="0"/>
    <n v="0"/>
    <n v="0"/>
    <n v="0"/>
    <n v="0"/>
    <n v="0"/>
    <n v="0"/>
    <n v="0"/>
    <n v="0"/>
    <n v="0"/>
    <n v="0"/>
    <n v="0"/>
    <n v="0"/>
    <n v="0"/>
    <n v="0"/>
    <n v="0"/>
    <n v="0"/>
    <n v="0"/>
    <n v="0"/>
    <n v="0"/>
    <n v="0"/>
    <n v="0"/>
    <n v="0"/>
    <n v="0"/>
    <m/>
    <m/>
    <n v="1"/>
    <n v="220"/>
    <n v="0"/>
    <n v="0"/>
    <n v="0"/>
    <n v="220"/>
    <n v="0"/>
    <n v="220"/>
    <n v="0"/>
    <n v="0"/>
    <n v="0"/>
    <n v="0"/>
    <n v="0"/>
    <n v="0"/>
    <n v="0"/>
    <n v="0"/>
    <n v="0"/>
    <n v="20"/>
    <n v="0"/>
    <n v="20"/>
    <n v="0"/>
    <n v="0"/>
    <n v="0"/>
    <m/>
    <n v="0"/>
    <n v="0"/>
    <m/>
    <n v="0"/>
    <n v="0"/>
    <m/>
    <m/>
    <n v="0"/>
    <m/>
    <n v="0"/>
    <n v="0"/>
    <m/>
    <n v="0"/>
    <n v="0"/>
    <n v="0"/>
    <n v="0"/>
    <n v="0"/>
    <n v="200"/>
    <n v="0"/>
    <n v="200"/>
    <n v="220"/>
    <n v="0"/>
    <n v="220"/>
    <s v="SI"/>
    <s v="VALIDADO"/>
    <n v="0"/>
    <n v="22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0"/>
    <n v="200"/>
    <n v="0"/>
    <n v="0"/>
    <n v="0"/>
    <s v="53"/>
    <m/>
    <m/>
    <m/>
    <n v="0"/>
    <n v="0"/>
    <n v="0"/>
    <n v="20"/>
    <n v="0"/>
    <n v="20"/>
    <n v="20"/>
    <n v="0"/>
    <n v="20"/>
    <m/>
    <m/>
    <s v="OK"/>
    <s v="OK"/>
    <n v="0"/>
    <s v="ANTICIPADO"/>
    <n v="0"/>
    <n v="20"/>
    <n v="20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4000014"/>
    <s v="COOR ADMINISTRATIVA FINANCIERA"/>
    <s v="Caja Chica Despacho Ministerial"/>
    <s v="9999"/>
    <x v="1"/>
    <s v="000"/>
    <x v="0"/>
    <x v="57"/>
    <x v="0"/>
    <x v="0"/>
    <s v="0000"/>
    <s v="0000"/>
    <s v="ADMINISTRACION CENTRAL"/>
    <s v="SIN PROYECTO"/>
    <s v="GASTO OPERATIVO DE PROCESOS ADJETIVOS"/>
    <s v="INSUMOS MATERIALES Y SUMINISTROS PARA CONSTRUCCIÓN"/>
    <s v="RECURSOS FISCALES"/>
    <s v="SIN ORGANISMO"/>
    <s v="SIN CORRELATIVO"/>
    <s v="NO APLICA"/>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NUEVA"/>
    <m/>
    <s v="OTRO"/>
    <s v="NA"/>
    <s v="02"/>
    <s v="NA"/>
    <s v="NA"/>
    <s v="NO"/>
    <n v="0"/>
    <n v="0"/>
    <n v="0"/>
    <n v="0"/>
    <n v="0"/>
    <n v="0"/>
    <n v="0"/>
    <n v="0"/>
    <n v="0"/>
    <n v="0"/>
    <n v="0"/>
    <n v="0"/>
    <n v="0"/>
    <n v="0"/>
    <n v="0"/>
    <n v="0"/>
    <n v="0"/>
    <n v="0"/>
    <n v="0"/>
    <n v="0"/>
    <n v="0"/>
    <n v="0"/>
    <n v="0"/>
    <n v="0"/>
    <n v="0"/>
    <n v="0"/>
    <n v="0"/>
    <n v="0"/>
    <n v="0"/>
    <n v="0"/>
    <n v="0"/>
    <n v="0"/>
    <n v="0"/>
    <n v="0"/>
    <n v="0"/>
    <n v="0"/>
    <n v="0"/>
    <n v="0"/>
    <n v="0"/>
    <m/>
    <m/>
    <n v="1"/>
    <n v="563.5"/>
    <n v="0"/>
    <n v="0"/>
    <n v="0"/>
    <n v="563.5"/>
    <n v="0"/>
    <n v="563.5"/>
    <n v="0"/>
    <n v="0"/>
    <n v="0"/>
    <n v="0"/>
    <n v="0"/>
    <n v="0"/>
    <n v="0"/>
    <n v="0"/>
    <n v="0"/>
    <n v="63.5"/>
    <n v="0"/>
    <n v="63.5"/>
    <n v="0"/>
    <n v="0"/>
    <n v="0"/>
    <n v="0"/>
    <n v="0"/>
    <n v="0"/>
    <n v="0"/>
    <n v="0"/>
    <n v="0"/>
    <n v="0"/>
    <n v="0"/>
    <n v="0"/>
    <m/>
    <n v="0"/>
    <n v="0"/>
    <n v="250"/>
    <n v="0"/>
    <n v="250"/>
    <n v="0"/>
    <n v="0"/>
    <n v="0"/>
    <n v="0"/>
    <n v="250"/>
    <n v="250"/>
    <n v="313.5"/>
    <n v="250"/>
    <n v="563.5"/>
    <s v="SI"/>
    <s v="VALIDADO"/>
    <n v="0"/>
    <n v="563.5"/>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84.34"/>
    <n v="379.15999999999997"/>
    <n v="0"/>
    <n v="0"/>
    <n v="0"/>
    <s v="53"/>
    <m/>
    <m/>
    <m/>
    <n v="323.36"/>
    <n v="0"/>
    <n v="323.36"/>
    <n v="577.36"/>
    <n v="0"/>
    <n v="577.36"/>
    <n v="577.36"/>
    <n v="0"/>
    <n v="577.36"/>
    <m/>
    <m/>
    <s v="REVISAR"/>
    <s v="REVISAR"/>
    <n v="0"/>
    <s v="ANTICIPADO"/>
    <n v="0"/>
    <n v="900.72"/>
    <n v="-337.22"/>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4000015"/>
    <s v="COOR ADMINISTRATIVA FINANCIERA"/>
    <s v="Servicio de Trasporte a Funcionarios "/>
    <s v="9999"/>
    <x v="1"/>
    <s v="000"/>
    <x v="0"/>
    <x v="60"/>
    <x v="0"/>
    <x v="0"/>
    <s v="0000"/>
    <s v="0000"/>
    <s v="ADMINISTRACION CENTRAL"/>
    <s v="SIN PROYECTO"/>
    <s v="GASTO OPERATIVO DE PROCESOS ADJETIVOS"/>
    <s v="TRANSPORTE DE PERSONAL"/>
    <s v="RECURSOS FISCALES"/>
    <s v="SIN ORGANISMO"/>
    <s v="SIN CORRELATIVO"/>
    <s v="NO APLICA"/>
    <s v="a. Evaluar la ejecución del ciclo presupuestario del gasto permanente del Ministerio de Salud Pública en coordinación con los coodinadores zonales de salud; directores distritales y máximas autoridades de establecimientos de salud del Ministerio de Salud Pública conforme corresponda el caso."/>
    <s v="N/A"/>
    <s v="NUEVA"/>
    <m/>
    <s v="OTRO"/>
    <s v="NA"/>
    <s v="06"/>
    <s v="NA"/>
    <s v="NA"/>
    <s v="NO"/>
    <n v="0"/>
    <n v="0"/>
    <n v="0"/>
    <n v="0"/>
    <n v="0"/>
    <n v="0"/>
    <n v="0"/>
    <n v="0"/>
    <n v="0"/>
    <n v="0"/>
    <n v="0"/>
    <n v="0"/>
    <n v="0"/>
    <n v="0"/>
    <n v="0"/>
    <n v="0"/>
    <n v="0"/>
    <n v="0"/>
    <n v="0"/>
    <n v="0"/>
    <n v="0"/>
    <n v="0"/>
    <n v="0"/>
    <n v="0"/>
    <n v="0"/>
    <n v="0"/>
    <n v="0"/>
    <n v="0"/>
    <n v="0"/>
    <n v="0"/>
    <n v="0"/>
    <n v="0"/>
    <n v="0"/>
    <n v="0"/>
    <n v="0"/>
    <n v="0"/>
    <n v="0"/>
    <n v="0"/>
    <n v="0"/>
    <m/>
    <m/>
    <n v="1"/>
    <n v="5000"/>
    <n v="0"/>
    <n v="5000"/>
    <n v="0"/>
    <n v="0"/>
    <n v="0"/>
    <n v="0"/>
    <n v="0"/>
    <n v="0"/>
    <n v="0"/>
    <n v="0"/>
    <n v="0"/>
    <n v="0"/>
    <n v="0"/>
    <n v="0"/>
    <n v="0"/>
    <n v="0"/>
    <n v="0"/>
    <n v="0"/>
    <n v="0"/>
    <n v="0"/>
    <n v="0"/>
    <n v="0"/>
    <n v="0"/>
    <n v="0"/>
    <n v="0"/>
    <n v="0"/>
    <n v="0"/>
    <n v="0"/>
    <n v="0"/>
    <n v="0"/>
    <m/>
    <n v="0"/>
    <n v="0"/>
    <n v="0"/>
    <n v="0"/>
    <n v="0"/>
    <n v="0"/>
    <n v="0"/>
    <n v="0"/>
    <n v="0"/>
    <n v="0"/>
    <n v="0"/>
    <n v="0"/>
    <n v="0"/>
    <n v="0"/>
    <s v="SI"/>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n v="0"/>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4000016"/>
    <s v="COOR ADMINISTRATIVA FINANCIERA"/>
    <s v="Caja Chica Despacho Ministerial"/>
    <s v="9999"/>
    <x v="1"/>
    <s v="000"/>
    <x v="0"/>
    <x v="8"/>
    <x v="0"/>
    <x v="0"/>
    <s v="0000"/>
    <s v="0000"/>
    <s v="ADMINISTRACION CENTRAL"/>
    <s v="SIN PROYECTO"/>
    <s v="GASTO OPERATIVO DE PROCESOS ADJETIVOS"/>
    <s v="EDICIÓN IMPRESIÓN REPRODUCCIÓN PUBLICACIONES SUSCR"/>
    <s v="RECURSOS FISCALES"/>
    <s v="SIN ORGANISMO"/>
    <s v="SIN CORRELATIVO"/>
    <s v="NO APLICA"/>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NUEVA"/>
    <m/>
    <s v="OTRO"/>
    <s v="NA"/>
    <s v="06"/>
    <s v="NA"/>
    <s v="NA"/>
    <s v="NO"/>
    <n v="0"/>
    <n v="0"/>
    <n v="0"/>
    <n v="0"/>
    <n v="0"/>
    <n v="0"/>
    <n v="0"/>
    <n v="0"/>
    <n v="0"/>
    <n v="0"/>
    <n v="0"/>
    <n v="0"/>
    <n v="0"/>
    <n v="0"/>
    <n v="0"/>
    <n v="0"/>
    <n v="0"/>
    <n v="0"/>
    <n v="0"/>
    <n v="0"/>
    <n v="0"/>
    <n v="0"/>
    <n v="0"/>
    <n v="0"/>
    <n v="0"/>
    <n v="0"/>
    <n v="0"/>
    <n v="0"/>
    <n v="0"/>
    <n v="0"/>
    <n v="0"/>
    <n v="0"/>
    <n v="0"/>
    <n v="0"/>
    <n v="0"/>
    <n v="0"/>
    <n v="0"/>
    <n v="0"/>
    <n v="0"/>
    <m/>
    <m/>
    <n v="1"/>
    <n v="600"/>
    <n v="0"/>
    <n v="0"/>
    <n v="0"/>
    <n v="600"/>
    <n v="0"/>
    <n v="600"/>
    <n v="0"/>
    <n v="0"/>
    <n v="0"/>
    <n v="0"/>
    <n v="0"/>
    <n v="0"/>
    <n v="0"/>
    <n v="0"/>
    <n v="0"/>
    <m/>
    <n v="0"/>
    <n v="0"/>
    <m/>
    <n v="0"/>
    <m/>
    <m/>
    <m/>
    <m/>
    <n v="0"/>
    <n v="0"/>
    <n v="0"/>
    <n v="0"/>
    <n v="0"/>
    <n v="0"/>
    <m/>
    <n v="0"/>
    <n v="0"/>
    <n v="300"/>
    <n v="0"/>
    <n v="300"/>
    <n v="0"/>
    <n v="0"/>
    <n v="0"/>
    <n v="300"/>
    <n v="0"/>
    <n v="300"/>
    <n v="600"/>
    <n v="0"/>
    <n v="600"/>
    <s v="SI"/>
    <s v="VALIDADO"/>
    <n v="0"/>
    <n v="60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6"/>
    <n v="584"/>
    <n v="0"/>
    <n v="0"/>
    <n v="0"/>
    <s v="53"/>
    <m/>
    <m/>
    <m/>
    <n v="63.6"/>
    <n v="0"/>
    <n v="63.6"/>
    <n v="16"/>
    <n v="0"/>
    <n v="16"/>
    <n v="16"/>
    <n v="0"/>
    <n v="16"/>
    <m/>
    <m/>
    <s v="OK"/>
    <s v="OK"/>
    <n v="0"/>
    <s v="ANTICIPADO"/>
    <n v="0"/>
    <n v="79.599999999999994"/>
    <n v="520.4"/>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4000017"/>
    <s v="COOR ADMINISTRATIVA FINANCIERA"/>
    <s v="Caja Chica Despacho Ministerial"/>
    <s v="9999"/>
    <x v="1"/>
    <s v="000"/>
    <x v="0"/>
    <x v="1"/>
    <x v="0"/>
    <x v="0"/>
    <s v="0000"/>
    <s v="0000"/>
    <s v="ADMINISTRACION CENTRAL"/>
    <s v="SIN PROYECTO"/>
    <s v="GASTO OPERATIVO DE PROCESOS ADJETIVOS"/>
    <s v="COSTAS JUDICIALES TRAMITES NOTARIALES LEGALIZACION"/>
    <s v="RECURSOS FISCALES"/>
    <s v="SIN ORGANISMO"/>
    <s v="SIN CORRELATIVO"/>
    <s v="NO APLICA"/>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NUEVA"/>
    <m/>
    <s v="OTRO"/>
    <s v="NA"/>
    <s v="06"/>
    <s v="NA"/>
    <s v="NA"/>
    <s v="NO"/>
    <n v="0"/>
    <n v="0"/>
    <n v="0"/>
    <n v="0"/>
    <n v="0"/>
    <n v="0"/>
    <n v="0"/>
    <n v="0"/>
    <n v="0"/>
    <n v="0"/>
    <n v="0"/>
    <n v="0"/>
    <n v="0"/>
    <n v="0"/>
    <n v="0"/>
    <n v="0"/>
    <n v="0"/>
    <n v="0"/>
    <n v="0"/>
    <n v="0"/>
    <n v="0"/>
    <n v="0"/>
    <n v="0"/>
    <n v="0"/>
    <n v="0"/>
    <n v="0"/>
    <n v="0"/>
    <n v="0"/>
    <n v="0"/>
    <n v="0"/>
    <n v="0"/>
    <n v="0"/>
    <n v="0"/>
    <n v="0"/>
    <n v="0"/>
    <n v="0"/>
    <n v="0"/>
    <n v="0"/>
    <n v="0"/>
    <m/>
    <m/>
    <n v="1"/>
    <n v="600"/>
    <n v="0"/>
    <n v="0"/>
    <n v="0"/>
    <n v="600"/>
    <n v="0"/>
    <n v="600"/>
    <n v="0"/>
    <n v="0"/>
    <n v="0"/>
    <n v="0"/>
    <n v="0"/>
    <n v="0"/>
    <n v="0"/>
    <n v="0"/>
    <n v="0"/>
    <m/>
    <n v="0"/>
    <n v="0"/>
    <m/>
    <n v="0"/>
    <m/>
    <m/>
    <m/>
    <m/>
    <n v="0"/>
    <n v="0"/>
    <n v="0"/>
    <n v="0"/>
    <n v="0"/>
    <n v="0"/>
    <m/>
    <n v="0"/>
    <n v="0"/>
    <n v="300"/>
    <n v="0"/>
    <n v="300"/>
    <n v="0"/>
    <n v="0"/>
    <n v="0"/>
    <n v="300"/>
    <n v="0"/>
    <n v="300"/>
    <n v="600"/>
    <n v="0"/>
    <n v="600"/>
    <s v="SI"/>
    <s v="VALIDADO"/>
    <n v="0"/>
    <n v="600"/>
    <s v="COORDINACION GENERAL "/>
    <s v="COOR ADMINISTRATIVA FINANCIERA"/>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600"/>
    <n v="0"/>
    <n v="0"/>
    <n v="0"/>
    <s v="57"/>
    <m/>
    <m/>
    <m/>
    <n v="0"/>
    <n v="0"/>
    <n v="0"/>
    <n v="0"/>
    <n v="0"/>
    <n v="0"/>
    <n v="0"/>
    <n v="0"/>
    <n v="0"/>
    <m/>
    <m/>
    <s v="OK"/>
    <s v="OK"/>
    <n v="0"/>
    <s v=""/>
    <n v="0"/>
    <n v="0"/>
    <n v="60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4000018"/>
    <s v="COOR ADMINISTRATIVA FINANCIERA"/>
    <s v="Caja Chica CGAF"/>
    <s v="9999"/>
    <x v="1"/>
    <s v="000"/>
    <x v="0"/>
    <x v="57"/>
    <x v="0"/>
    <x v="0"/>
    <s v="0000"/>
    <s v="0000"/>
    <s v="ADMINISTRACION CENTRAL"/>
    <s v="SIN PROYECTO"/>
    <s v="GASTO OPERATIVO DE PROCESOS ADJETIVOS"/>
    <s v="INSUMOS MATERIALES Y SUMINISTROS PARA CONSTRUCCIÓN"/>
    <s v="RECURSOS FISCALES"/>
    <s v="SIN ORGANISMO"/>
    <s v="SIN CORRELATIVO"/>
    <s v="NO APLICA"/>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NUEVA"/>
    <m/>
    <s v="OTRO"/>
    <s v="NA"/>
    <s v="02"/>
    <s v="NA"/>
    <s v="NA"/>
    <s v="NO"/>
    <n v="0"/>
    <n v="0"/>
    <n v="0"/>
    <n v="0"/>
    <n v="0"/>
    <n v="0"/>
    <n v="0"/>
    <n v="0"/>
    <n v="0"/>
    <n v="0"/>
    <n v="0"/>
    <n v="0"/>
    <n v="0"/>
    <n v="0"/>
    <n v="0"/>
    <n v="0"/>
    <n v="0"/>
    <n v="0"/>
    <n v="0"/>
    <n v="0"/>
    <n v="0"/>
    <n v="0"/>
    <n v="0"/>
    <n v="0"/>
    <n v="0"/>
    <n v="0"/>
    <n v="0"/>
    <n v="0"/>
    <n v="0"/>
    <n v="0"/>
    <n v="0"/>
    <n v="0"/>
    <n v="0"/>
    <n v="0"/>
    <n v="0"/>
    <n v="0"/>
    <n v="0"/>
    <n v="0"/>
    <n v="0"/>
    <m/>
    <m/>
    <n v="1"/>
    <n v="150"/>
    <n v="0"/>
    <n v="30"/>
    <n v="0"/>
    <n v="120"/>
    <n v="0"/>
    <n v="120"/>
    <m/>
    <m/>
    <m/>
    <m/>
    <m/>
    <m/>
    <m/>
    <m/>
    <m/>
    <m/>
    <m/>
    <m/>
    <m/>
    <m/>
    <m/>
    <m/>
    <m/>
    <m/>
    <m/>
    <m/>
    <m/>
    <m/>
    <m/>
    <m/>
    <m/>
    <m/>
    <m/>
    <n v="120"/>
    <m/>
    <n v="120"/>
    <m/>
    <m/>
    <m/>
    <m/>
    <n v="0"/>
    <n v="0"/>
    <n v="120"/>
    <n v="0"/>
    <n v="120"/>
    <s v="SI"/>
    <s v="VALIDADO"/>
    <n v="0"/>
    <n v="12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120"/>
    <n v="0"/>
    <n v="0"/>
    <n v="0"/>
    <s v="53"/>
    <m/>
    <m/>
    <m/>
    <n v="0"/>
    <n v="0"/>
    <n v="0"/>
    <n v="0"/>
    <n v="0"/>
    <n v="0"/>
    <n v="0"/>
    <n v="0"/>
    <n v="0"/>
    <m/>
    <m/>
    <s v="OK"/>
    <s v="OK"/>
    <n v="0"/>
    <s v=""/>
    <n v="0"/>
    <n v="0"/>
    <n v="12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4000019"/>
    <s v="COOR ADMINISTRATIVA FINANCIERA"/>
    <s v="Caja Chica CGAF"/>
    <s v="9999"/>
    <x v="1"/>
    <s v="000"/>
    <x v="0"/>
    <x v="8"/>
    <x v="0"/>
    <x v="0"/>
    <s v="0000"/>
    <s v="0000"/>
    <s v="ADMINISTRACION CENTRAL"/>
    <s v="SIN PROYECTO"/>
    <s v="GASTO OPERATIVO DE PROCESOS ADJETIVOS"/>
    <s v="EDICIÓN IMPRESIÓN REPRODUCCIÓN PUBLICACIONES SUSCR"/>
    <s v="RECURSOS FISCALES"/>
    <s v="SIN ORGANISMO"/>
    <s v="SIN CORRELATIVO"/>
    <s v="NO APLICA"/>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NUEVA"/>
    <m/>
    <s v="OTRO"/>
    <s v="NA"/>
    <s v="06"/>
    <s v="NA"/>
    <s v="NA"/>
    <s v="NO"/>
    <n v="0"/>
    <n v="0"/>
    <n v="0"/>
    <n v="0"/>
    <n v="0"/>
    <n v="0"/>
    <n v="0"/>
    <n v="0"/>
    <n v="0"/>
    <n v="0"/>
    <n v="0"/>
    <n v="0"/>
    <n v="0"/>
    <n v="0"/>
    <n v="0"/>
    <n v="0"/>
    <n v="0"/>
    <n v="0"/>
    <n v="0"/>
    <n v="0"/>
    <n v="0"/>
    <n v="0"/>
    <n v="0"/>
    <n v="0"/>
    <n v="0"/>
    <n v="0"/>
    <n v="0"/>
    <n v="0"/>
    <n v="0"/>
    <n v="0"/>
    <n v="0"/>
    <n v="0"/>
    <n v="0"/>
    <n v="0"/>
    <n v="0"/>
    <n v="0"/>
    <n v="0"/>
    <n v="0"/>
    <n v="0"/>
    <m/>
    <m/>
    <n v="1"/>
    <n v="92"/>
    <n v="0"/>
    <n v="0"/>
    <n v="0"/>
    <n v="92"/>
    <n v="0"/>
    <n v="92"/>
    <m/>
    <m/>
    <m/>
    <m/>
    <m/>
    <m/>
    <m/>
    <m/>
    <m/>
    <m/>
    <m/>
    <m/>
    <m/>
    <m/>
    <m/>
    <m/>
    <m/>
    <m/>
    <m/>
    <m/>
    <m/>
    <n v="0"/>
    <m/>
    <m/>
    <m/>
    <m/>
    <m/>
    <m/>
    <m/>
    <n v="0"/>
    <m/>
    <m/>
    <m/>
    <n v="92"/>
    <n v="0"/>
    <n v="92"/>
    <n v="92"/>
    <n v="0"/>
    <n v="92"/>
    <s v="SI"/>
    <s v="VALIDADO"/>
    <n v="0"/>
    <n v="92"/>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91.6"/>
    <n v="0.40000000000000568"/>
    <n v="0"/>
    <n v="0"/>
    <n v="0"/>
    <s v="53"/>
    <m/>
    <m/>
    <m/>
    <n v="0"/>
    <n v="0"/>
    <n v="0"/>
    <n v="95.2"/>
    <n v="0"/>
    <n v="95.2"/>
    <n v="95.2"/>
    <n v="0"/>
    <n v="95.2"/>
    <m/>
    <m/>
    <s v="REVISAR"/>
    <s v="REVISAR"/>
    <n v="0"/>
    <s v="ANTICIPADO"/>
    <n v="0"/>
    <n v="95.2"/>
    <n v="-3.2000000000000028"/>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4000020"/>
    <s v="COOR ADMINISTRATIVA FINANCIERA"/>
    <s v="Caja Chica CGAF"/>
    <s v="9999"/>
    <x v="1"/>
    <s v="000"/>
    <x v="0"/>
    <x v="1"/>
    <x v="0"/>
    <x v="0"/>
    <s v="0000"/>
    <s v="0000"/>
    <s v="ADMINISTRACION CENTRAL"/>
    <s v="SIN PROYECTO"/>
    <s v="GASTO OPERATIVO DE PROCESOS ADJETIVOS"/>
    <s v="COSTAS JUDICIALES TRAMITES NOTARIALES LEGALIZACION"/>
    <s v="RECURSOS FISCALES"/>
    <s v="SIN ORGANISMO"/>
    <s v="SIN CORRELATIVO"/>
    <s v="NO APLICA"/>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NUEVA"/>
    <m/>
    <s v="OTRO"/>
    <s v="NA"/>
    <s v="06"/>
    <s v="NA"/>
    <s v="NA"/>
    <s v="NO"/>
    <n v="0"/>
    <n v="0"/>
    <n v="0"/>
    <n v="0"/>
    <n v="0"/>
    <n v="0"/>
    <n v="0"/>
    <n v="0"/>
    <n v="0"/>
    <n v="0"/>
    <n v="0"/>
    <n v="0"/>
    <n v="0"/>
    <n v="0"/>
    <n v="0"/>
    <n v="0"/>
    <n v="0"/>
    <n v="0"/>
    <n v="0"/>
    <n v="0"/>
    <n v="0"/>
    <n v="0"/>
    <n v="0"/>
    <n v="0"/>
    <n v="0"/>
    <n v="0"/>
    <n v="0"/>
    <n v="0"/>
    <n v="0"/>
    <n v="0"/>
    <n v="0"/>
    <n v="0"/>
    <n v="0"/>
    <n v="0"/>
    <n v="0"/>
    <n v="0"/>
    <n v="0"/>
    <n v="0"/>
    <n v="0"/>
    <m/>
    <m/>
    <n v="1"/>
    <n v="66"/>
    <n v="0"/>
    <n v="0"/>
    <n v="0"/>
    <n v="66"/>
    <n v="0"/>
    <n v="66"/>
    <m/>
    <m/>
    <m/>
    <m/>
    <m/>
    <m/>
    <m/>
    <m/>
    <m/>
    <m/>
    <m/>
    <m/>
    <m/>
    <m/>
    <m/>
    <m/>
    <m/>
    <m/>
    <m/>
    <m/>
    <m/>
    <m/>
    <m/>
    <m/>
    <m/>
    <m/>
    <m/>
    <n v="16"/>
    <m/>
    <n v="16"/>
    <m/>
    <m/>
    <m/>
    <n v="50"/>
    <n v="0"/>
    <n v="50"/>
    <n v="66"/>
    <n v="0"/>
    <n v="66"/>
    <s v="SI"/>
    <s v="VALIDADO"/>
    <n v="0"/>
    <n v="66"/>
    <s v="COORDINACION GENERAL "/>
    <s v="COOR ADMINISTRATIVA FINANCIERA"/>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65.290000000000006"/>
    <n v="0.70999999999999375"/>
    <n v="0"/>
    <n v="0"/>
    <n v="0"/>
    <s v="57"/>
    <m/>
    <m/>
    <m/>
    <n v="0"/>
    <n v="0"/>
    <n v="0"/>
    <n v="0"/>
    <n v="0"/>
    <n v="0"/>
    <n v="0"/>
    <n v="0"/>
    <n v="0"/>
    <m/>
    <m/>
    <s v="OK"/>
    <s v="OK"/>
    <n v="0"/>
    <s v=""/>
    <n v="0"/>
    <n v="0"/>
    <n v="66"/>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4000021"/>
    <s v="COOR ADMINISTRATIVA FINANCIERA"/>
    <s v="Caja Chica CGAF"/>
    <s v="9999"/>
    <x v="1"/>
    <s v="000"/>
    <x v="0"/>
    <x v="13"/>
    <x v="0"/>
    <x v="0"/>
    <s v="0000"/>
    <s v="0000"/>
    <s v="ADMINISTRACION CENTRAL"/>
    <s v="SIN PROYECTO"/>
    <s v="GASTO OPERATIVO DE PROCESOS ADJETIVOS"/>
    <s v="REPUESTOS Y ACCESORIOS"/>
    <s v="RECURSOS FISCALES"/>
    <s v="SIN ORGANISMO"/>
    <s v="SIN CORRELATIVO"/>
    <s v="NO APLICA"/>
    <s v="b. Coordinar, concretar y controlar la implementación y el cumplimiento de las disposiciones establecidas en la normativa inherente emitidos por los organismos competentes y órganos de control a los procesos de gestión de talento humano, gestión administrativa, gestión financiera, gestión de contratación pública, gestión documental y archivo, en el nivel central y niveles desconcentrados."/>
    <s v="N/A"/>
    <s v="NUEVA"/>
    <m/>
    <s v="OTRO"/>
    <s v="NA"/>
    <s v="02"/>
    <s v="NA"/>
    <s v="NA"/>
    <s v="NO"/>
    <n v="0"/>
    <n v="0"/>
    <n v="0"/>
    <n v="0"/>
    <n v="0"/>
    <n v="0"/>
    <n v="0"/>
    <n v="0"/>
    <n v="0"/>
    <n v="0"/>
    <n v="0"/>
    <n v="0"/>
    <n v="0"/>
    <n v="0"/>
    <n v="0"/>
    <n v="0"/>
    <n v="0"/>
    <n v="0"/>
    <n v="0"/>
    <n v="0"/>
    <n v="0"/>
    <n v="0"/>
    <n v="0"/>
    <n v="0"/>
    <n v="0"/>
    <n v="0"/>
    <n v="0"/>
    <n v="0"/>
    <n v="0"/>
    <n v="0"/>
    <n v="0"/>
    <n v="0"/>
    <n v="0"/>
    <n v="0"/>
    <n v="0"/>
    <n v="0"/>
    <n v="0"/>
    <n v="0"/>
    <n v="0"/>
    <m/>
    <m/>
    <n v="1"/>
    <n v="120"/>
    <n v="0"/>
    <n v="0"/>
    <n v="0"/>
    <n v="120"/>
    <n v="0"/>
    <n v="120"/>
    <m/>
    <m/>
    <m/>
    <m/>
    <m/>
    <m/>
    <m/>
    <m/>
    <m/>
    <m/>
    <m/>
    <m/>
    <m/>
    <m/>
    <m/>
    <m/>
    <m/>
    <m/>
    <m/>
    <m/>
    <m/>
    <m/>
    <m/>
    <m/>
    <m/>
    <m/>
    <m/>
    <n v="0"/>
    <m/>
    <n v="0"/>
    <m/>
    <m/>
    <m/>
    <n v="120"/>
    <n v="0"/>
    <n v="120"/>
    <n v="120"/>
    <n v="0"/>
    <n v="120"/>
    <s v="SI"/>
    <s v="VALIDADO"/>
    <n v="0"/>
    <n v="12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7.08"/>
    <n v="82.92"/>
    <n v="0"/>
    <n v="0"/>
    <n v="0"/>
    <s v="53"/>
    <m/>
    <m/>
    <m/>
    <n v="0"/>
    <n v="0"/>
    <n v="0"/>
    <n v="0"/>
    <n v="0"/>
    <n v="0"/>
    <n v="0"/>
    <n v="0"/>
    <n v="0"/>
    <m/>
    <m/>
    <s v="OK"/>
    <s v="OK"/>
    <n v="0"/>
    <s v=""/>
    <e v="#N/A"/>
    <n v="0"/>
    <n v="12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4002001"/>
    <s v="DIR FINANCIERA"/>
    <s v="Adquisición boletines de liquidación de compras y retenciones"/>
    <n v="9999"/>
    <x v="1"/>
    <s v="000"/>
    <x v="0"/>
    <x v="8"/>
    <x v="0"/>
    <x v="0"/>
    <s v="0000"/>
    <s v="0000"/>
    <s v="ADMINISTRACION CENTRAL"/>
    <s v="SIN PROYECTO"/>
    <s v="GASTO OPERATIVO DE PROCESOS ADJETIVOS"/>
    <s v="EDICIÓN IMPRESIÓN REPRODUCCIÓN PUBLICACIONES SUSCR"/>
    <s v="RECURSOS FISCALES"/>
    <s v="SIN ORGANISMO"/>
    <s v="SIN CORRELATIVO"/>
    <s v="NO APLICA"/>
    <s v="Realizar el control final de los documentos habilitantes y retenciones de ley, previo al pago;"/>
    <s v="Declaración de impuestos a nivel central"/>
    <s v="NUEVA"/>
    <m/>
    <s v="ÍNFIMA CUANTÍA"/>
    <n v="10"/>
    <s v="06"/>
    <s v="NA"/>
    <s v="NA"/>
    <s v="NO IDENTIF AREA REQ"/>
    <n v="0"/>
    <n v="0"/>
    <n v="0"/>
    <n v="110"/>
    <n v="0"/>
    <n v="110"/>
    <n v="0"/>
    <n v="0"/>
    <n v="0"/>
    <n v="0"/>
    <n v="0"/>
    <n v="0"/>
    <n v="0"/>
    <n v="0"/>
    <n v="0"/>
    <n v="0"/>
    <n v="0"/>
    <n v="0"/>
    <n v="0"/>
    <n v="0"/>
    <n v="0"/>
    <n v="0"/>
    <n v="0"/>
    <n v="0"/>
    <n v="0"/>
    <n v="0"/>
    <n v="0"/>
    <n v="0"/>
    <n v="0"/>
    <n v="0"/>
    <n v="0"/>
    <n v="0"/>
    <n v="0"/>
    <n v="0"/>
    <n v="0"/>
    <n v="0"/>
    <n v="110"/>
    <n v="0"/>
    <n v="110"/>
    <m/>
    <m/>
    <m/>
    <n v="0"/>
    <n v="0"/>
    <n v="11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10.00000000000001"/>
    <n v="100"/>
    <n v="100"/>
  </r>
  <r>
    <s v="134002002"/>
    <s v="DIR FINANCIERA"/>
    <s v="PAGO DE VIÁTICOS Y SUBSISTENCIAS AL INTERIOR"/>
    <n v="9999"/>
    <x v="1"/>
    <s v="000"/>
    <x v="0"/>
    <x v="0"/>
    <x v="0"/>
    <x v="0"/>
    <s v="0000"/>
    <s v="0000"/>
    <s v="ADMINISTRACION CENTRAL"/>
    <s v="SIN PROYECTO"/>
    <s v="GASTO OPERATIVO DE PROCESOS ADJETIVOS"/>
    <s v="VIATICOS Y SUBSISTENCIAS EN EL INTERIOR"/>
    <s v="RECURSOS FISCALES"/>
    <s v="SIN ORGANISMO"/>
    <s v="SIN CORRELATIVO"/>
    <s v="NO APLICA"/>
    <s v="Vigilar la implementación y el cumplimiento del marco normativo legal en temas relacionados con gestión financiera en el Ministerio de Salud Pública y los niveles desconcentrados;"/>
    <s v="Comprobante único de registro contable de liquidación de viáticos, subsistencias y movilización, a nivel central."/>
    <s v="NUEVA"/>
    <m/>
    <s v="ÍNFIMA CUANTÍA"/>
    <n v="10"/>
    <s v="06"/>
    <s v="NA"/>
    <s v="NA"/>
    <s v="NO IDENTIF AREA REQ"/>
    <n v="0"/>
    <n v="0"/>
    <n v="0"/>
    <n v="2200"/>
    <n v="0"/>
    <n v="2200"/>
    <n v="0"/>
    <n v="0"/>
    <n v="0"/>
    <n v="2200"/>
    <n v="0"/>
    <n v="2200"/>
    <n v="0"/>
    <n v="0"/>
    <n v="0"/>
    <n v="2200"/>
    <n v="0"/>
    <n v="2200"/>
    <n v="0"/>
    <n v="0"/>
    <n v="0"/>
    <n v="2200"/>
    <n v="0"/>
    <n v="2200"/>
    <n v="0"/>
    <n v="0"/>
    <n v="0"/>
    <n v="0"/>
    <n v="0"/>
    <n v="0"/>
    <n v="0"/>
    <n v="0"/>
    <n v="0"/>
    <n v="0"/>
    <n v="0"/>
    <n v="0"/>
    <n v="8800"/>
    <n v="0"/>
    <n v="8800"/>
    <m/>
    <m/>
    <m/>
    <n v="0"/>
    <n v="0"/>
    <n v="0"/>
    <n v="0"/>
    <n v="8800"/>
    <n v="0"/>
    <n v="8800"/>
    <n v="0"/>
    <n v="0"/>
    <n v="0"/>
    <n v="2200"/>
    <n v="0"/>
    <n v="2200"/>
    <n v="0"/>
    <n v="0"/>
    <n v="0"/>
    <n v="2200"/>
    <n v="0"/>
    <n v="2200"/>
    <n v="0"/>
    <n v="0"/>
    <n v="0"/>
    <n v="2200"/>
    <n v="0"/>
    <n v="2200"/>
    <n v="0"/>
    <n v="0"/>
    <n v="0"/>
    <n v="2200"/>
    <n v="0"/>
    <n v="2200"/>
    <n v="0"/>
    <n v="0"/>
    <n v="0"/>
    <n v="0"/>
    <n v="0"/>
    <n v="0"/>
    <n v="0"/>
    <n v="0"/>
    <n v="0"/>
    <n v="0"/>
    <n v="0"/>
    <n v="0"/>
    <n v="8800"/>
    <n v="0"/>
    <n v="8800"/>
    <s v="SI"/>
    <s v="VALIDADO"/>
    <n v="0"/>
    <n v="880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8800"/>
    <n v="0"/>
    <n v="0"/>
    <n v="0"/>
    <n v="0"/>
    <s v="53"/>
    <m/>
    <m/>
    <m/>
    <n v="6815.4800000000005"/>
    <n v="0"/>
    <n v="6815.4800000000005"/>
    <n v="1984.52"/>
    <n v="0"/>
    <n v="1984.52"/>
    <n v="1984.52"/>
    <n v="0"/>
    <n v="1984.52"/>
    <m/>
    <m/>
    <s v="OK"/>
    <s v="OK"/>
    <n v="2200"/>
    <s v="ATRASADO"/>
    <n v="0"/>
    <n v="880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8800"/>
    <n v="8000"/>
    <n v="8000"/>
  </r>
  <r>
    <s v="134002003"/>
    <s v="DIR FINANCIERA"/>
    <s v="Reembolso de gastos realizados  para la notarización de reconocimiento de firmas para el proceso de claves de Administrador Nacional Financiero"/>
    <n v="9999"/>
    <x v="1"/>
    <s v="000"/>
    <x v="0"/>
    <x v="1"/>
    <x v="0"/>
    <x v="0"/>
    <s v="0000"/>
    <s v="0000"/>
    <s v="ADMINISTRACION CENTRAL"/>
    <s v="SIN PROYECTO"/>
    <s v="GASTO OPERATIVO DE PROCESOS ADJETIVOS"/>
    <s v="COSTAS JUDICIALES TRAMITES NOTARIALES LEGALIZACION"/>
    <s v="RECURSOS FISCALES"/>
    <s v="SIN ORGANISMO"/>
    <s v="SIN CORRELATIVO"/>
    <s v="NO APLICA"/>
    <s v="Vigilar la implementación y el cumplimiento del marco normativo legal en temas relacionados con gestión financiera en el Ministerio de Salud Pública y los niveles desconcentrados;"/>
    <s v="Comprobante único de registro de gasto devengado, a nivel central"/>
    <s v="NUEVA"/>
    <m/>
    <s v="OTRO"/>
    <s v="NA"/>
    <s v="06"/>
    <s v="NA"/>
    <s v="NA"/>
    <s v="NO IDENTIF AREA REQ"/>
    <n v="0"/>
    <n v="0"/>
    <n v="0"/>
    <n v="0"/>
    <n v="0"/>
    <n v="0"/>
    <n v="500"/>
    <n v="0"/>
    <n v="500"/>
    <n v="0"/>
    <n v="0"/>
    <n v="0"/>
    <n v="0"/>
    <n v="0"/>
    <n v="0"/>
    <n v="0"/>
    <n v="0"/>
    <n v="0"/>
    <n v="0"/>
    <n v="0"/>
    <n v="0"/>
    <n v="0"/>
    <n v="0"/>
    <n v="0"/>
    <n v="0"/>
    <n v="0"/>
    <n v="0"/>
    <n v="0"/>
    <n v="0"/>
    <n v="0"/>
    <n v="0"/>
    <n v="0"/>
    <n v="0"/>
    <n v="0"/>
    <n v="0"/>
    <n v="0"/>
    <n v="500"/>
    <n v="0"/>
    <n v="500"/>
    <m/>
    <m/>
    <m/>
    <n v="0"/>
    <n v="0"/>
    <n v="5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7"/>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550"/>
    <n v="500"/>
    <n v="500"/>
  </r>
  <r>
    <s v="134002004"/>
    <s v="DIR FINANCIERA"/>
    <s v="Pago de glosa de responsabilidad patronal"/>
    <n v="9999"/>
    <x v="1"/>
    <s v="000"/>
    <x v="0"/>
    <x v="70"/>
    <x v="0"/>
    <x v="0"/>
    <s v="0000"/>
    <s v="0000"/>
    <s v="ADMINISTRACION CENTRAL"/>
    <s v="SIN PROYECTO"/>
    <s v="GASTO OPERATIVO DE PROCESOS ADJETIVOS"/>
    <s v="OBLIGACIONES CON EL IESS POR RESPONSABILIDAD PATRO"/>
    <s v="RECURSOS FISCALES"/>
    <s v="SIN ORGANISMO"/>
    <s v="SIN CORRELATIVO"/>
    <s v="NO APLICA"/>
    <s v="Vigilar la implementación y el cumplimiento del marco normativo legal en temas relacionados con gestión financiera en el Ministerio de Salud Pública y los niveles desconcentrados;"/>
    <s v="Certificado único de registro contable de pago del aporte patronal e individual al IESS del nivel central"/>
    <s v="NUEVA"/>
    <m/>
    <s v="OTRO"/>
    <s v="NA"/>
    <s v="06"/>
    <s v="NA"/>
    <s v="NA"/>
    <s v="NO IDENTIF AREA REQ"/>
    <n v="0"/>
    <n v="0"/>
    <n v="0"/>
    <n v="0"/>
    <n v="0"/>
    <n v="0"/>
    <n v="200"/>
    <n v="0"/>
    <n v="200"/>
    <n v="0"/>
    <n v="0"/>
    <n v="0"/>
    <n v="0"/>
    <n v="0"/>
    <n v="0"/>
    <n v="0"/>
    <n v="0"/>
    <n v="0"/>
    <n v="0"/>
    <n v="0"/>
    <n v="0"/>
    <n v="0"/>
    <n v="0"/>
    <n v="0"/>
    <n v="0"/>
    <n v="0"/>
    <n v="0"/>
    <n v="0"/>
    <n v="0"/>
    <n v="0"/>
    <n v="0"/>
    <n v="0"/>
    <n v="0"/>
    <n v="0"/>
    <n v="0"/>
    <n v="0"/>
    <n v="200"/>
    <n v="0"/>
    <n v="200"/>
    <m/>
    <m/>
    <m/>
    <n v="723.61"/>
    <n v="0"/>
    <n v="0"/>
    <n v="0"/>
    <n v="923.61"/>
    <n v="0"/>
    <n v="923.61"/>
    <n v="0"/>
    <n v="0"/>
    <n v="0"/>
    <n v="0"/>
    <n v="0"/>
    <n v="0"/>
    <n v="200"/>
    <n v="0"/>
    <n v="200"/>
    <n v="0"/>
    <n v="0"/>
    <n v="0"/>
    <n v="0"/>
    <n v="0"/>
    <n v="0"/>
    <n v="0"/>
    <n v="0"/>
    <n v="0"/>
    <n v="0"/>
    <n v="0"/>
    <n v="0"/>
    <n v="0"/>
    <n v="0"/>
    <n v="0"/>
    <n v="723.61"/>
    <n v="0"/>
    <n v="723.61"/>
    <n v="0"/>
    <n v="0"/>
    <n v="0"/>
    <n v="0"/>
    <n v="0"/>
    <n v="0"/>
    <n v="0"/>
    <n v="0"/>
    <n v="0"/>
    <n v="923.61"/>
    <n v="0"/>
    <n v="923.61"/>
    <s v="SI"/>
    <s v="VALIDADO"/>
    <n v="0"/>
    <n v="923.61"/>
    <s v="COORDINACION GENERAL "/>
    <s v="COOR ADMINISTRATIVA FINANCIERA"/>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723.61"/>
    <n v="200"/>
    <n v="0"/>
    <n v="0"/>
    <n v="0"/>
    <s v="57"/>
    <m/>
    <m/>
    <m/>
    <n v="0"/>
    <n v="0"/>
    <n v="0"/>
    <n v="723.61"/>
    <n v="0"/>
    <n v="723.61"/>
    <n v="629.66"/>
    <n v="0"/>
    <n v="629.66"/>
    <m/>
    <m/>
    <s v="OK"/>
    <s v="OK"/>
    <n v="0"/>
    <s v="ANTICIPADO"/>
    <n v="0"/>
    <n v="723.61"/>
    <n v="20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20.00000000000003"/>
    <n v="200"/>
    <n v="200"/>
  </r>
  <r>
    <s v="134002005"/>
    <s v="DIR FINANCIERA"/>
    <s v="Escaneo de documentación masiva de expedientes de pagos"/>
    <n v="9999"/>
    <x v="1"/>
    <s v="000"/>
    <x v="0"/>
    <x v="42"/>
    <x v="0"/>
    <x v="0"/>
    <s v="0000"/>
    <s v="0000"/>
    <s v="ADMINISTRACION CENTRAL"/>
    <s v="SIN PROYECTO"/>
    <s v="GASTO OPERATIVO DE PROCESOS ADJETIVOS"/>
    <s v="EQUIPOS SISTEMAS Y PAQUETES INFORMATICOS"/>
    <s v="RECURSOS FISCALES"/>
    <s v="SIN ORGANISMO"/>
    <s v="SIN CORRELATIVO"/>
    <s v="NO APLICA"/>
    <s v="Vigilar la implementación y el cumplimiento del marco normativo legal en temas relacionados con gestión financiera en el Ministerio de Salud Pública y los niveles desconcentrados;"/>
    <s v="Comprobante único de registro de gasto devengado, a nivel central"/>
    <s v="NUEVA"/>
    <m/>
    <s v="CATÁLOGO ELECTRÓNICO"/>
    <n v="12"/>
    <n v="13"/>
    <s v="SI"/>
    <s v="MEF"/>
    <s v="NO IDENTIF AREA REQ"/>
    <n v="0"/>
    <n v="0"/>
    <n v="0"/>
    <n v="0"/>
    <n v="0"/>
    <n v="0"/>
    <n v="0"/>
    <n v="0"/>
    <n v="0"/>
    <n v="0"/>
    <n v="0"/>
    <n v="0"/>
    <n v="15000"/>
    <n v="0"/>
    <n v="15000"/>
    <n v="0"/>
    <n v="0"/>
    <n v="0"/>
    <n v="0"/>
    <n v="0"/>
    <n v="0"/>
    <n v="0"/>
    <n v="0"/>
    <n v="0"/>
    <n v="0"/>
    <n v="0"/>
    <n v="0"/>
    <n v="0"/>
    <n v="0"/>
    <n v="0"/>
    <n v="0"/>
    <n v="0"/>
    <n v="0"/>
    <n v="0"/>
    <n v="0"/>
    <n v="0"/>
    <n v="15000"/>
    <n v="0"/>
    <n v="15000"/>
    <s v="3 impresoras con escaner de alta capacidad"/>
    <m/>
    <m/>
    <n v="0"/>
    <n v="0"/>
    <n v="15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BIENES DE LARGA DURACIÓN"/>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84"/>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6500"/>
    <n v="15000"/>
    <n v="15000"/>
  </r>
  <r>
    <s v="134002006"/>
    <s v="DIR FINANCIERA"/>
    <s v="Pago de coactivas interpuestas por el IESS"/>
    <n v="9999"/>
    <x v="1"/>
    <s v="000"/>
    <x v="0"/>
    <x v="71"/>
    <x v="0"/>
    <x v="0"/>
    <s v="0000"/>
    <s v="0000"/>
    <s v="ADMINISTRACION CENTRAL"/>
    <s v="SIN PROYECTO"/>
    <s v="GASTO OPERATIVO DE PROCESOS ADJETIVOS"/>
    <s v="OBLIGACIONES POR COACTIVAS INTERPUESTAS POR EL IES"/>
    <s v="RECURSOS FISCALES"/>
    <s v="SIN ORGANISMO"/>
    <s v="SIN CORRELATIVO"/>
    <s v="NO APLICA"/>
    <s v="Vigilar la implementación y el cumplimiento del marco normativo legal en temas relacionados con gestión financiera en el Ministerio de Salud Pública y los niveles desconcentrados;"/>
    <s v="Certificado único de registro contable de pago del aporte patronal e individual al IESS del nivel central"/>
    <s v="NUEVA"/>
    <m/>
    <s v="OTRO"/>
    <s v="NA"/>
    <s v="06"/>
    <s v="NA"/>
    <s v="NA"/>
    <s v="NO IDENTIF AREA REQ"/>
    <n v="0"/>
    <n v="0"/>
    <n v="0"/>
    <n v="0"/>
    <n v="0"/>
    <n v="0"/>
    <m/>
    <n v="0"/>
    <n v="0"/>
    <n v="0"/>
    <n v="0"/>
    <n v="0"/>
    <n v="0"/>
    <n v="0"/>
    <n v="0"/>
    <n v="0"/>
    <n v="0"/>
    <n v="0"/>
    <n v="0"/>
    <n v="0"/>
    <n v="0"/>
    <n v="0"/>
    <n v="0"/>
    <n v="0"/>
    <n v="0"/>
    <n v="0"/>
    <n v="0"/>
    <n v="0"/>
    <n v="0"/>
    <n v="0"/>
    <n v="0"/>
    <n v="0"/>
    <n v="0"/>
    <n v="0"/>
    <n v="0"/>
    <n v="0"/>
    <n v="0"/>
    <n v="0"/>
    <n v="0"/>
    <m/>
    <m/>
    <m/>
    <n v="276.39"/>
    <n v="0"/>
    <n v="0"/>
    <n v="0"/>
    <n v="276.39"/>
    <n v="0"/>
    <n v="276.39"/>
    <n v="0"/>
    <n v="0"/>
    <n v="0"/>
    <n v="0"/>
    <n v="0"/>
    <n v="0"/>
    <m/>
    <n v="0"/>
    <n v="0"/>
    <n v="0"/>
    <n v="0"/>
    <n v="0"/>
    <n v="0"/>
    <n v="0"/>
    <n v="0"/>
    <n v="0"/>
    <n v="0"/>
    <n v="0"/>
    <n v="0"/>
    <n v="0"/>
    <n v="0"/>
    <n v="0"/>
    <n v="0"/>
    <n v="0"/>
    <n v="276.39"/>
    <n v="0"/>
    <n v="276.39"/>
    <n v="0"/>
    <n v="0"/>
    <n v="0"/>
    <n v="0"/>
    <n v="0"/>
    <n v="0"/>
    <n v="0"/>
    <n v="0"/>
    <n v="0"/>
    <n v="276.39"/>
    <n v="0"/>
    <n v="276.39"/>
    <s v="SI"/>
    <s v="VALIDADO"/>
    <n v="0"/>
    <n v="276.39"/>
    <s v="COORDINACION GENERAL "/>
    <s v="COOR ADMINISTRATIVA FINANCIERA"/>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76.39"/>
    <n v="0"/>
    <n v="0"/>
    <n v="0"/>
    <n v="0"/>
    <s v="57"/>
    <m/>
    <m/>
    <m/>
    <n v="0"/>
    <n v="0"/>
    <n v="0"/>
    <n v="276.39"/>
    <n v="0"/>
    <n v="276.39"/>
    <n v="115.07"/>
    <n v="0"/>
    <n v="115.07"/>
    <m/>
    <m/>
    <s v="OK"/>
    <s v="OK"/>
    <n v="0"/>
    <s v="ANTICIPADO"/>
    <n v="0"/>
    <n v="276.39"/>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20.00000000000003"/>
    <n v="200"/>
    <n v="200"/>
  </r>
  <r>
    <s v="134005001"/>
    <s v="DIR GESTION DOCUMENTAL ATENCION USUARIO "/>
    <s v="SERVICIO DE TRANSPORTE DE CORRESPONDENCIA A NIVEL LOCAL, NACIONAL E INTERNACIONAL"/>
    <n v="9999"/>
    <x v="1"/>
    <s v="000"/>
    <x v="0"/>
    <x v="49"/>
    <x v="0"/>
    <x v="0"/>
    <s v="0000"/>
    <s v="0000"/>
    <s v="ADMINISTRACION CENTRAL"/>
    <s v="SIN PROYECTO"/>
    <s v="GASTO OPERATIVO DE PROCESOS ADJETIVOS"/>
    <s v="SERVICIO DE CORREO"/>
    <s v="RECURSOS FISCALES"/>
    <s v="SIN ORGANISMO"/>
    <s v="SIN CORRELATIVO"/>
    <s v="NO APLICA"/>
    <s v="Administrar el servicio de correspondencia institucional para envíos de documentación generada por el Ministerio de Salud Pública"/>
    <s v="Reporte de control de correspondencia recibida y despachada"/>
    <s v="NUEVA"/>
    <m/>
    <s v="ÍNFIMA CUANTÍA"/>
    <n v="10"/>
    <s v="06"/>
    <s v="NA"/>
    <s v="NA"/>
    <s v="NO IDENTIF AREA REQ"/>
    <n v="0"/>
    <n v="0"/>
    <n v="0"/>
    <n v="0"/>
    <n v="0"/>
    <n v="0"/>
    <n v="15000"/>
    <n v="0"/>
    <n v="15000"/>
    <n v="0"/>
    <n v="0"/>
    <n v="0"/>
    <n v="0"/>
    <n v="0"/>
    <n v="0"/>
    <n v="0"/>
    <n v="0"/>
    <n v="0"/>
    <n v="0"/>
    <n v="0"/>
    <n v="0"/>
    <n v="0"/>
    <n v="0"/>
    <n v="0"/>
    <n v="0"/>
    <n v="0"/>
    <n v="0"/>
    <n v="0"/>
    <n v="0"/>
    <n v="0"/>
    <n v="0"/>
    <n v="0"/>
    <n v="0"/>
    <n v="0"/>
    <n v="0"/>
    <n v="0"/>
    <n v="15000"/>
    <n v="0"/>
    <n v="15000"/>
    <m/>
    <m/>
    <m/>
    <n v="7487.82"/>
    <n v="0"/>
    <n v="15229.75"/>
    <n v="0"/>
    <n v="7258.07"/>
    <n v="0"/>
    <n v="7258.07"/>
    <n v="0"/>
    <n v="0"/>
    <n v="0"/>
    <n v="0"/>
    <n v="0"/>
    <n v="0"/>
    <n v="0"/>
    <n v="0"/>
    <n v="0"/>
    <n v="831.98"/>
    <n v="0"/>
    <n v="831.98"/>
    <n v="831.98"/>
    <n v="0"/>
    <n v="831.98"/>
    <n v="831.98"/>
    <n v="0"/>
    <n v="831.98"/>
    <n v="831.98"/>
    <n v="0"/>
    <n v="831.98"/>
    <n v="831.98"/>
    <n v="0"/>
    <n v="831.98"/>
    <n v="831.98"/>
    <n v="0"/>
    <n v="831.98"/>
    <n v="831.98"/>
    <n v="0"/>
    <n v="831.98"/>
    <n v="831.98"/>
    <n v="0"/>
    <n v="831.98"/>
    <n v="602.23"/>
    <n v="0"/>
    <n v="602.23"/>
    <n v="7258.0699999999979"/>
    <n v="0"/>
    <n v="7258.0699999999979"/>
    <s v="SI"/>
    <s v="VALIDADO"/>
    <n v="0"/>
    <n v="7258.07"/>
    <s v="COORDINACION GENERAL "/>
    <s v="COOR ADMINISTRATIVA FINANCIERA"/>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7232.58"/>
    <n v="25.489999999999782"/>
    <n v="0"/>
    <n v="0"/>
    <n v="0"/>
    <s v="53"/>
    <m/>
    <m/>
    <m/>
    <n v="6098.58"/>
    <n v="0"/>
    <n v="6098.58"/>
    <n v="586.96999999999991"/>
    <n v="0"/>
    <n v="586.96999999999991"/>
    <n v="467.22999999999996"/>
    <n v="0"/>
    <n v="467.22999999999996"/>
    <m/>
    <m/>
    <s v="OK"/>
    <s v="OK"/>
    <n v="0"/>
    <s v="ANTICIPADO"/>
    <n v="0"/>
    <n v="6685.55"/>
    <n v="572.51999999999953"/>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5000"/>
    <n v="6416.07"/>
    <n v="6416.07"/>
  </r>
  <r>
    <s v="134005002"/>
    <s v="DIR GESTION DOCUMENTAL ATENCION USUARIO "/>
    <s v="ADQUISICIÓN DE SELLOS Y TINTAS"/>
    <n v="9999"/>
    <x v="1"/>
    <s v="000"/>
    <x v="0"/>
    <x v="72"/>
    <x v="0"/>
    <x v="0"/>
    <s v="0000"/>
    <s v="0000"/>
    <s v="ADMINISTRACION CENTRAL"/>
    <s v="SIN PROYECTO"/>
    <s v="GASTO OPERATIVO DE PROCESOS ADJETIVOS"/>
    <s v="MATERIALES DE OFICINA"/>
    <s v="RECURSOS FISCALES"/>
    <s v="SIN ORGANISMO"/>
    <s v="SIN CORRELATIVO"/>
    <s v="NO APLICA"/>
    <s v="Ejecutar las veces de fedatario administrativo del Ministerio de Salud Pública, y registrar las designaciones en los niveles desconcentrados"/>
    <s v="Reporte de solicitudes de certificación por parte de usuarios internos y externos."/>
    <s v="NUEVA"/>
    <m/>
    <s v="ÍNFIMA CUANTÍA"/>
    <n v="10"/>
    <s v="02"/>
    <s v="NA"/>
    <s v="NA"/>
    <s v="NO IDENTIF AREA REQ"/>
    <n v="0"/>
    <n v="0"/>
    <n v="0"/>
    <n v="0"/>
    <n v="0"/>
    <n v="0"/>
    <n v="0"/>
    <n v="0"/>
    <n v="0"/>
    <n v="1000"/>
    <n v="0"/>
    <n v="1000"/>
    <n v="0"/>
    <n v="0"/>
    <n v="0"/>
    <n v="0"/>
    <n v="0"/>
    <n v="0"/>
    <n v="0"/>
    <n v="0"/>
    <n v="0"/>
    <n v="0"/>
    <n v="0"/>
    <n v="0"/>
    <n v="0"/>
    <n v="0"/>
    <n v="0"/>
    <n v="0"/>
    <n v="0"/>
    <n v="0"/>
    <n v="0"/>
    <n v="0"/>
    <n v="0"/>
    <n v="0"/>
    <n v="0"/>
    <n v="0"/>
    <n v="1000"/>
    <n v="0"/>
    <n v="1000"/>
    <m/>
    <m/>
    <m/>
    <n v="0"/>
    <n v="0"/>
    <n v="370.5"/>
    <n v="0"/>
    <n v="629.5"/>
    <n v="0"/>
    <n v="629.5"/>
    <n v="0"/>
    <n v="0"/>
    <n v="0"/>
    <n v="0"/>
    <n v="0"/>
    <n v="0"/>
    <n v="0"/>
    <n v="0"/>
    <n v="0"/>
    <n v="629.5"/>
    <n v="0"/>
    <n v="629.5"/>
    <n v="0"/>
    <n v="0"/>
    <n v="0"/>
    <n v="0"/>
    <n v="0"/>
    <n v="0"/>
    <n v="0"/>
    <n v="0"/>
    <n v="0"/>
    <n v="0"/>
    <n v="0"/>
    <n v="0"/>
    <n v="0"/>
    <n v="0"/>
    <n v="0"/>
    <n v="0"/>
    <n v="0"/>
    <n v="0"/>
    <n v="0"/>
    <n v="0"/>
    <n v="0"/>
    <n v="0"/>
    <n v="0"/>
    <n v="0"/>
    <n v="629.5"/>
    <n v="0"/>
    <n v="629.5"/>
    <s v="SI"/>
    <s v="VALIDADO"/>
    <n v="0"/>
    <n v="629.5"/>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629.5"/>
    <n v="0"/>
    <n v="0"/>
    <n v="0"/>
    <n v="0"/>
    <s v="53"/>
    <m/>
    <m/>
    <m/>
    <n v="0"/>
    <n v="0"/>
    <n v="0"/>
    <n v="0"/>
    <n v="0"/>
    <n v="0"/>
    <n v="0"/>
    <n v="0"/>
    <n v="0"/>
    <m/>
    <m/>
    <s v="OK"/>
    <s v="OK"/>
    <n v="0"/>
    <s v=""/>
    <n v="0"/>
    <n v="0"/>
    <n v="629.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000"/>
    <n v="500"/>
    <n v="300"/>
  </r>
  <r>
    <s v="134005003"/>
    <s v="DIR GESTION DOCUMENTAL ATENCION USUARIO "/>
    <s v="VIATICOS Y SUBSISTENCIAS EN EL INTERIOR"/>
    <n v="9999"/>
    <x v="1"/>
    <s v="000"/>
    <x v="0"/>
    <x v="0"/>
    <x v="0"/>
    <x v="0"/>
    <s v="0000"/>
    <s v="0000"/>
    <s v="ADMINISTRACION CENTRAL"/>
    <s v="SIN PROYECTO"/>
    <s v="GASTO OPERATIVO DE PROCESOS ADJETIVOS"/>
    <s v="VIATICOS Y SUBSISTENCIAS EN EL INTERIOR"/>
    <s v="RECURSOS FISCALES"/>
    <s v="SIN ORGANISMO"/>
    <s v="SIN CORRELATIVO"/>
    <s v="NO APLICA"/>
    <s v="Vigilar la implementación y el cumplimiento del marco normativo legal en temas relacionados con la gestión documental y atención al usuario en el Ministerio de Salud Pública y los niveles desconcentrados;"/>
    <s v="Propuestas de políticas internas, normas, herramientas y procedimientos para la gestión documental y archivo en el Ministerio de Salud Pública."/>
    <s v="NUEVA"/>
    <m/>
    <s v="OTRO"/>
    <s v="NA"/>
    <s v="06"/>
    <s v="NA"/>
    <s v="NA"/>
    <s v="NO IDENTIF AREA REQ"/>
    <n v="333.33"/>
    <n v="0"/>
    <n v="333.33"/>
    <n v="333.33"/>
    <n v="0"/>
    <n v="333.33"/>
    <n v="333.33"/>
    <n v="0"/>
    <n v="333.33"/>
    <n v="333.33"/>
    <n v="0"/>
    <n v="333.33"/>
    <n v="333.33"/>
    <n v="0"/>
    <n v="333.33"/>
    <n v="333.33"/>
    <n v="0"/>
    <n v="333.33"/>
    <n v="333.33"/>
    <n v="0"/>
    <n v="333.33"/>
    <n v="333.33"/>
    <n v="0"/>
    <n v="333.33"/>
    <n v="333.33"/>
    <n v="0"/>
    <n v="333.33"/>
    <n v="333.33"/>
    <n v="0"/>
    <n v="333.33"/>
    <n v="333.33"/>
    <n v="0"/>
    <n v="333.33"/>
    <n v="333.37"/>
    <n v="0"/>
    <n v="333.37"/>
    <n v="3999.9999999999995"/>
    <n v="0"/>
    <n v="3999.9999999999995"/>
    <m/>
    <m/>
    <m/>
    <n v="400"/>
    <n v="0"/>
    <n v="3999.9999999999995"/>
    <n v="0"/>
    <n v="400.00000000000045"/>
    <n v="0"/>
    <n v="400.00000000000045"/>
    <n v="0"/>
    <n v="0"/>
    <n v="0"/>
    <n v="0"/>
    <n v="0"/>
    <n v="0"/>
    <n v="0"/>
    <n v="0"/>
    <n v="0"/>
    <n v="0"/>
    <n v="0"/>
    <n v="0"/>
    <n v="0"/>
    <n v="0"/>
    <n v="0"/>
    <n v="0"/>
    <n v="0"/>
    <n v="0"/>
    <n v="0"/>
    <n v="0"/>
    <n v="0"/>
    <n v="0"/>
    <n v="0"/>
    <n v="0"/>
    <n v="0"/>
    <n v="0"/>
    <n v="0"/>
    <n v="0"/>
    <n v="0"/>
    <n v="0"/>
    <m/>
    <n v="0"/>
    <n v="0"/>
    <n v="400"/>
    <n v="0"/>
    <n v="400"/>
    <n v="400"/>
    <n v="0"/>
    <n v="400"/>
    <s v="SI"/>
    <s v="VALIDADO"/>
    <n v="0"/>
    <n v="40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00"/>
    <n v="4.5474735088646412E-13"/>
    <n v="0"/>
    <n v="0"/>
    <n v="0"/>
    <s v="53"/>
    <m/>
    <m/>
    <m/>
    <n v="0"/>
    <n v="0"/>
    <n v="0"/>
    <n v="0"/>
    <n v="0"/>
    <n v="0"/>
    <n v="0"/>
    <n v="0"/>
    <n v="0"/>
    <m/>
    <m/>
    <s v="OK"/>
    <s v="OK"/>
    <n v="0"/>
    <s v=""/>
    <n v="0"/>
    <n v="0"/>
    <n v="40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000"/>
    <n v="3500"/>
    <n v="3000"/>
  </r>
  <r>
    <s v="134005004"/>
    <s v="DIR GESTION DOCUMENTAL ATENCION USUARIO "/>
    <s v="MATERIALES DE OFICINA (cintas para reloj timbrador y rollos para impresora térmica)"/>
    <n v="9999"/>
    <x v="1"/>
    <s v="000"/>
    <x v="0"/>
    <x v="72"/>
    <x v="0"/>
    <x v="0"/>
    <s v="0000"/>
    <s v="0000"/>
    <s v="ADMINISTRACION CENTRAL"/>
    <s v="SIN PROYECTO"/>
    <s v="GASTO OPERATIVO DE PROCESOS ADJETIVOS"/>
    <s v="MATERIALES DE OFICINA"/>
    <s v="RECURSOS FISCALES"/>
    <s v="SIN ORGANISMO"/>
    <s v="SIN CORRELATIVO"/>
    <s v="NO APLICA"/>
    <s v="Supervisar y evaluar el correcto funcionamiento de la atención a requerimientos ciudadanos en el Ministerio de Salud Pública y sus niveles desconcentrados;"/>
    <s v="Reportes de atención a requerimientos ciudadanos."/>
    <s v="NUEVA"/>
    <m/>
    <s v="ÍNFIMA CUANTÍA"/>
    <n v="10"/>
    <s v="02"/>
    <s v="NA"/>
    <s v="NA"/>
    <s v="NO IDENTIF AREA REQ"/>
    <n v="0"/>
    <n v="0"/>
    <n v="0"/>
    <n v="0"/>
    <n v="0"/>
    <n v="0"/>
    <n v="0"/>
    <n v="0"/>
    <n v="0"/>
    <n v="0"/>
    <n v="0"/>
    <n v="0"/>
    <n v="0"/>
    <n v="0"/>
    <n v="0"/>
    <n v="0"/>
    <n v="0"/>
    <n v="0"/>
    <n v="0"/>
    <n v="0"/>
    <n v="0"/>
    <n v="1600"/>
    <n v="0"/>
    <n v="1600"/>
    <n v="0"/>
    <n v="0"/>
    <n v="0"/>
    <n v="0"/>
    <n v="0"/>
    <n v="0"/>
    <n v="0"/>
    <n v="0"/>
    <n v="0"/>
    <n v="0"/>
    <n v="0"/>
    <n v="0"/>
    <n v="1600"/>
    <n v="0"/>
    <n v="1600"/>
    <m/>
    <m/>
    <m/>
    <n v="0"/>
    <n v="0"/>
    <n v="16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600"/>
    <n v="1200"/>
    <n v="1000"/>
  </r>
  <r>
    <s v="134005005"/>
    <s v="DIR GESTION DOCUMENTAL ATENCION USUARIO "/>
    <s v="ADQUISISCIÓN DE NUMERADORAS AUTOMÀTICAS"/>
    <n v="9999"/>
    <x v="1"/>
    <s v="000"/>
    <x v="0"/>
    <x v="72"/>
    <x v="0"/>
    <x v="0"/>
    <s v="0000"/>
    <s v="0000"/>
    <s v="ADMINISTRACION CENTRAL"/>
    <s v="SIN PROYECTO"/>
    <s v="GASTO OPERATIVO DE PROCESOS ADJETIVOS"/>
    <s v="MATERIALES DE OFICINA"/>
    <s v="RECURSOS FISCALES"/>
    <s v="SIN ORGANISMO"/>
    <s v="SIN CORRELATIVO"/>
    <s v="NO APLICA"/>
    <s v="Administrar y supervisar el archivo central institucional."/>
    <s v="Inventario consolidado de expedientes, documentación, transferencias y baja documental de la documentación institucional"/>
    <s v="NUEVA"/>
    <m/>
    <s v="ÍNFIMA CUANTÍA"/>
    <n v="10"/>
    <s v="02"/>
    <s v="NA"/>
    <s v="NA"/>
    <s v="NO IDENTIF AREA REQ"/>
    <n v="0"/>
    <n v="0"/>
    <n v="0"/>
    <n v="0"/>
    <n v="0"/>
    <n v="0"/>
    <m/>
    <n v="0"/>
    <n v="0"/>
    <n v="0"/>
    <n v="0"/>
    <n v="0"/>
    <n v="0"/>
    <n v="0"/>
    <n v="0"/>
    <n v="0"/>
    <n v="0"/>
    <n v="0"/>
    <n v="0"/>
    <n v="0"/>
    <n v="0"/>
    <m/>
    <n v="0"/>
    <n v="0"/>
    <n v="0"/>
    <n v="0"/>
    <n v="0"/>
    <n v="0"/>
    <n v="0"/>
    <n v="0"/>
    <n v="0"/>
    <n v="0"/>
    <n v="0"/>
    <n v="0"/>
    <n v="0"/>
    <n v="0"/>
    <n v="0"/>
    <n v="0"/>
    <n v="0"/>
    <m/>
    <m/>
    <m/>
    <n v="2382.2399999999998"/>
    <n v="0"/>
    <n v="0"/>
    <n v="0"/>
    <n v="2382.2399999999998"/>
    <n v="0"/>
    <n v="2382.2399999999998"/>
    <n v="0"/>
    <n v="0"/>
    <n v="0"/>
    <n v="0"/>
    <n v="0"/>
    <n v="0"/>
    <n v="2382.2399999999998"/>
    <n v="0"/>
    <n v="2382.2399999999998"/>
    <n v="0"/>
    <n v="0"/>
    <n v="0"/>
    <n v="0"/>
    <n v="0"/>
    <n v="0"/>
    <n v="0"/>
    <n v="0"/>
    <n v="0"/>
    <n v="0"/>
    <n v="0"/>
    <n v="0"/>
    <m/>
    <n v="0"/>
    <n v="0"/>
    <n v="0"/>
    <n v="0"/>
    <n v="0"/>
    <n v="0"/>
    <n v="0"/>
    <n v="0"/>
    <n v="0"/>
    <n v="0"/>
    <n v="0"/>
    <n v="0"/>
    <n v="0"/>
    <n v="0"/>
    <n v="2382.2399999999998"/>
    <n v="0"/>
    <n v="2382.2399999999998"/>
    <s v="SI"/>
    <s v="VALIDADO"/>
    <n v="0"/>
    <n v="2382.2399999999998"/>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382.2399999999998"/>
    <n v="0"/>
    <n v="0"/>
    <n v="0"/>
    <n v="0"/>
    <s v="53"/>
    <m/>
    <m/>
    <m/>
    <n v="255.23999999999978"/>
    <n v="0"/>
    <n v="255.23999999999978"/>
    <n v="2127"/>
    <n v="0"/>
    <n v="2127"/>
    <n v="2127"/>
    <n v="0"/>
    <n v="2127"/>
    <m/>
    <m/>
    <s v="OK"/>
    <s v="OK"/>
    <n v="0"/>
    <s v="ANTICIPADO"/>
    <n v="0"/>
    <n v="2382.2399999999998"/>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600"/>
    <n v="1200"/>
    <n v="1000"/>
  </r>
  <r>
    <s v="134005006"/>
    <s v="DIR GESTION DOCUMENTAL ATENCION USUARIO "/>
    <s v="DIGITALIZACIÓN E INDEXACIÓN DE LOS FONDOS DOCUMENTALES Y ARCHIVOS DE LAS UNIDADES ADMINISTRATIVAS DEL MINISTERIO DE SALUD PÚBLICA- PLANTA CENTRAL."/>
    <n v="9999"/>
    <x v="1"/>
    <s v="000"/>
    <x v="0"/>
    <x v="73"/>
    <x v="0"/>
    <x v="0"/>
    <s v="0000"/>
    <s v="0000"/>
    <s v="ADMINISTRACION CENTRAL"/>
    <s v="SIN PROYECTO"/>
    <s v="GASTO OPERATIVO DE PROCESOS ADJETIVOS"/>
    <s v="DIGITALIZACION DE INFORMACION Y DATOS PUBLICOS"/>
    <s v="RECURSOS FISCALES"/>
    <s v="SIN ORGANISMO"/>
    <s v="SIN CORRELATIVO"/>
    <s v="NO APLICA"/>
    <s v="Gestionar los proyectos de digitalización de los acervos documentales custodiados por el archivo centra"/>
    <s v="Reporte de la administración del archivo institucional."/>
    <s v="NUEVA"/>
    <m/>
    <s v="OTRO"/>
    <s v="NA"/>
    <s v="06"/>
    <s v="NA"/>
    <s v="NA"/>
    <s v="NO IDENTIF AREA REQ"/>
    <n v="0"/>
    <n v="0"/>
    <n v="0"/>
    <n v="0"/>
    <n v="0"/>
    <n v="0"/>
    <m/>
    <n v="0"/>
    <n v="0"/>
    <n v="0"/>
    <n v="0"/>
    <n v="0"/>
    <n v="0"/>
    <n v="0"/>
    <n v="0"/>
    <n v="0"/>
    <n v="0"/>
    <n v="0"/>
    <n v="0"/>
    <n v="0"/>
    <n v="0"/>
    <m/>
    <n v="0"/>
    <n v="0"/>
    <n v="0"/>
    <n v="0"/>
    <n v="0"/>
    <n v="0"/>
    <n v="0"/>
    <n v="0"/>
    <n v="0"/>
    <n v="0"/>
    <n v="0"/>
    <n v="0"/>
    <n v="0"/>
    <n v="0"/>
    <n v="0"/>
    <n v="0"/>
    <n v="0"/>
    <m/>
    <m/>
    <m/>
    <n v="845000"/>
    <n v="101400"/>
    <n v="946400"/>
    <n v="0"/>
    <n v="-101400"/>
    <n v="101400"/>
    <n v="0"/>
    <n v="0"/>
    <n v="0"/>
    <n v="0"/>
    <n v="0"/>
    <n v="0"/>
    <n v="0"/>
    <m/>
    <n v="0"/>
    <n v="0"/>
    <n v="0"/>
    <n v="0"/>
    <n v="0"/>
    <n v="0"/>
    <n v="0"/>
    <n v="0"/>
    <n v="0"/>
    <n v="0"/>
    <n v="0"/>
    <n v="0"/>
    <n v="0"/>
    <n v="0"/>
    <m/>
    <n v="0"/>
    <n v="0"/>
    <n v="0"/>
    <n v="0"/>
    <n v="0"/>
    <n v="0"/>
    <n v="0"/>
    <n v="0"/>
    <m/>
    <m/>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600"/>
    <n v="1200"/>
    <n v="1000"/>
  </r>
  <r>
    <s v="134005007"/>
    <s v="DIR GESTION DOCUMENTAL ATENCION USUARIO "/>
    <s v="SERVICIO DE TRANSPORTE DE CORRESPONDENCIA A NIVEL LOCAL, NACIONAL E INTERNACIONAL (Contrato 158)"/>
    <n v="9999"/>
    <x v="1"/>
    <s v="000"/>
    <x v="0"/>
    <x v="49"/>
    <x v="0"/>
    <x v="0"/>
    <s v="0000"/>
    <s v="0000"/>
    <s v="ADMINISTRACION CENTRAL"/>
    <s v="SIN PROYECTO"/>
    <s v="GASTO OPERATIVO DE PROCESOS ADJETIVOS"/>
    <s v="SERVICIO DE CORREO"/>
    <s v="RECURSOS FISCALES"/>
    <s v="SIN ORGANISMO"/>
    <s v="SIN CORRELATIVO"/>
    <s v="NO APLICA"/>
    <s v="Administrar el servicio de correspondencia institucional para envíos de documentación generada por el Ministerio de Salud Pública"/>
    <s v="Reporte de control de correspondencia recibida y despachada"/>
    <s v="NUEVA"/>
    <m/>
    <s v="ÍNFIMA CUANTÍA"/>
    <n v="10"/>
    <s v="06"/>
    <s v="NA"/>
    <s v="NA"/>
    <s v="NO IDENTIF AREA REQ"/>
    <n v="0"/>
    <n v="0"/>
    <n v="0"/>
    <n v="0"/>
    <n v="0"/>
    <n v="0"/>
    <m/>
    <n v="0"/>
    <n v="0"/>
    <n v="0"/>
    <n v="0"/>
    <n v="0"/>
    <n v="0"/>
    <n v="0"/>
    <n v="0"/>
    <n v="0"/>
    <n v="0"/>
    <n v="0"/>
    <n v="0"/>
    <n v="0"/>
    <n v="0"/>
    <n v="0"/>
    <n v="0"/>
    <n v="0"/>
    <n v="0"/>
    <n v="0"/>
    <n v="0"/>
    <n v="0"/>
    <n v="0"/>
    <n v="0"/>
    <n v="0"/>
    <n v="0"/>
    <n v="0"/>
    <n v="0"/>
    <n v="0"/>
    <n v="0"/>
    <n v="0"/>
    <n v="0"/>
    <n v="0"/>
    <m/>
    <m/>
    <m/>
    <n v="229.75"/>
    <n v="0"/>
    <n v="0"/>
    <n v="0"/>
    <n v="229.75"/>
    <n v="0"/>
    <n v="229.75"/>
    <n v="0"/>
    <n v="0"/>
    <n v="0"/>
    <n v="0"/>
    <n v="0"/>
    <n v="0"/>
    <n v="0"/>
    <n v="0"/>
    <n v="0"/>
    <m/>
    <n v="0"/>
    <n v="0"/>
    <m/>
    <n v="0"/>
    <n v="0"/>
    <m/>
    <n v="0"/>
    <n v="0"/>
    <m/>
    <n v="0"/>
    <n v="0"/>
    <m/>
    <n v="0"/>
    <n v="0"/>
    <m/>
    <n v="0"/>
    <n v="0"/>
    <m/>
    <n v="0"/>
    <n v="0"/>
    <m/>
    <n v="0"/>
    <n v="0"/>
    <n v="229.75"/>
    <n v="0"/>
    <n v="229.75"/>
    <n v="229.75"/>
    <n v="0"/>
    <n v="229.75"/>
    <s v="SI"/>
    <s v="VALIDADO"/>
    <n v="0"/>
    <n v="229.75"/>
    <s v="COORDINACION GENERAL "/>
    <s v="COOR ADMINISTRATIVA FINANCIERA"/>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29.75"/>
    <n v="0"/>
    <n v="0"/>
    <n v="0"/>
    <n v="0"/>
    <s v="53"/>
    <m/>
    <m/>
    <m/>
    <n v="0"/>
    <n v="0"/>
    <n v="0"/>
    <n v="0"/>
    <n v="0"/>
    <n v="0"/>
    <n v="0"/>
    <n v="0"/>
    <n v="0"/>
    <m/>
    <m/>
    <s v="OK"/>
    <s v="OK"/>
    <n v="0"/>
    <s v=""/>
    <e v="#N/A"/>
    <n v="0"/>
    <n v="229.7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5000"/>
    <n v="6416.07"/>
    <n v="6416.07"/>
  </r>
  <r>
    <s v="134004001"/>
    <s v="DIR CONTRATACION PUBLICA"/>
    <s v="Pago de Viáticos y subsistencia a funcionarios de la Dirección Nacional de Contratación Pública"/>
    <n v="9999"/>
    <x v="1"/>
    <s v="000"/>
    <x v="0"/>
    <x v="0"/>
    <x v="0"/>
    <x v="0"/>
    <s v="0000"/>
    <s v="0000"/>
    <s v="ADMINISTRACION CENTRAL"/>
    <s v="SIN PROYECTO"/>
    <s v="GASTO OPERATIVO DE PROCESOS ADJETIVOS"/>
    <s v="VIATICOS Y SUBSISTENCIAS EN EL INTERIOR"/>
    <s v="RECURSOS FISCALES"/>
    <s v="SIN ORGANISMO"/>
    <s v="SIN CORRELATIVO"/>
    <s v="NO APLICA"/>
    <s v="Controlar la implementación y el cumplimiento del marco normativo legal en temas relacionados con la gestión de contratación pública en el Ministerio de Salud Pública y niveles desconcentrados;"/>
    <s v="Informes de las visitas técnicas a diferentes establecimientos de salud y Coordinaciones Zonales pertenecientes al Ministerio de Salud Pública"/>
    <s v="NUEVA"/>
    <m/>
    <s v="OTRO"/>
    <s v="NA"/>
    <s v="06"/>
    <s v="NA"/>
    <s v="NA"/>
    <s v="NO IDENTIF AREA REQ"/>
    <n v="0"/>
    <n v="0"/>
    <n v="0"/>
    <n v="0"/>
    <n v="0"/>
    <n v="0"/>
    <n v="0"/>
    <n v="0"/>
    <n v="0"/>
    <n v="350"/>
    <n v="0"/>
    <n v="350"/>
    <n v="350"/>
    <n v="0"/>
    <n v="350"/>
    <n v="350"/>
    <n v="0"/>
    <n v="350"/>
    <n v="350"/>
    <n v="0"/>
    <n v="350"/>
    <n v="350"/>
    <n v="0"/>
    <n v="350"/>
    <n v="350"/>
    <n v="0"/>
    <n v="350"/>
    <n v="350"/>
    <n v="0"/>
    <n v="350"/>
    <n v="350"/>
    <n v="0"/>
    <n v="350"/>
    <n v="200"/>
    <n v="0"/>
    <n v="200"/>
    <n v="3000"/>
    <n v="0"/>
    <n v="3000"/>
    <m/>
    <m/>
    <m/>
    <n v="0"/>
    <n v="0"/>
    <n v="0"/>
    <n v="0"/>
    <n v="3000"/>
    <n v="0"/>
    <n v="3000"/>
    <n v="0"/>
    <n v="0"/>
    <n v="0"/>
    <n v="0"/>
    <n v="0"/>
    <n v="0"/>
    <n v="0"/>
    <n v="0"/>
    <n v="0"/>
    <n v="350"/>
    <n v="0"/>
    <n v="350"/>
    <n v="350"/>
    <n v="0"/>
    <n v="350"/>
    <n v="350"/>
    <n v="0"/>
    <n v="350"/>
    <n v="350"/>
    <n v="0"/>
    <n v="350"/>
    <n v="350"/>
    <n v="0"/>
    <n v="350"/>
    <n v="350"/>
    <n v="0"/>
    <n v="350"/>
    <n v="350"/>
    <n v="0"/>
    <n v="350"/>
    <n v="350"/>
    <n v="0"/>
    <n v="350"/>
    <n v="200"/>
    <n v="0"/>
    <n v="200"/>
    <n v="3000"/>
    <n v="0"/>
    <n v="3000"/>
    <s v="SI"/>
    <s v="VALIDADO"/>
    <n v="0"/>
    <n v="300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000"/>
    <n v="0"/>
    <n v="0"/>
    <n v="0"/>
    <n v="0"/>
    <s v="53"/>
    <m/>
    <m/>
    <m/>
    <n v="2287.39"/>
    <n v="0"/>
    <n v="2287.39"/>
    <n v="712.61"/>
    <n v="0"/>
    <n v="712.61"/>
    <n v="712.61"/>
    <n v="0"/>
    <n v="712.61"/>
    <m/>
    <m/>
    <s v="OK"/>
    <s v="OK"/>
    <n v="0"/>
    <s v="ANTICIPADO"/>
    <n v="0"/>
    <n v="300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000"/>
    <n v="3000"/>
    <n v="3000"/>
  </r>
  <r>
    <s v="134003001"/>
    <s v="DIR ADMINISTRATIVA"/>
    <s v="ADQUISICIÓN DE MATERIALES PARA LA IMPRESIÓN DE GUIAS DE REMISIÓN  DEL MINISTERIO DE SALUD PÚBLICA - PLANTA CENTRAL"/>
    <n v="9999"/>
    <x v="1"/>
    <s v="000"/>
    <x v="0"/>
    <x v="8"/>
    <x v="0"/>
    <x v="0"/>
    <s v="0000"/>
    <s v="0000"/>
    <s v="ADMINISTRACION CENTRAL"/>
    <s v="SIN PROYECTO"/>
    <s v="GASTO OPERATIVO DE PROCESOS ADJETIVOS"/>
    <s v="EDICIÓN IMPRESIÓN REPRODUCCIÓN PUBLICACIONES SUSCR"/>
    <s v="RECURSOS FISCALES"/>
    <s v="SIN ORGANISMO"/>
    <s v="SIN CORRELATIVO"/>
    <s v="GI ACTIVOS FIJOS Y BODEGAS"/>
    <s v="Administrar los servicios administrativos de acuerdo a los requerimientos y necesidades del nivel central"/>
    <s v="Órdenes de: combustible, lubricantes y movilización dentro y fuera de la ciudad y documentos que soporten la legalidad y cumplimiento del servicio de transporte."/>
    <s v="NUEVA"/>
    <m/>
    <s v="ÍNFIMA CUANTÍA"/>
    <n v="10"/>
    <s v="06"/>
    <s v="NA"/>
    <s v="NA"/>
    <s v="NO IDENTIF AREA REQ"/>
    <n v="0"/>
    <n v="0"/>
    <n v="0"/>
    <n v="0"/>
    <n v="0"/>
    <n v="0"/>
    <n v="6400"/>
    <n v="0"/>
    <n v="6400"/>
    <n v="0"/>
    <n v="0"/>
    <n v="0"/>
    <n v="0"/>
    <n v="0"/>
    <n v="0"/>
    <n v="0"/>
    <n v="0"/>
    <n v="0"/>
    <n v="0"/>
    <n v="0"/>
    <n v="0"/>
    <n v="0"/>
    <n v="0"/>
    <n v="0"/>
    <n v="0"/>
    <n v="0"/>
    <n v="0"/>
    <n v="0"/>
    <n v="0"/>
    <n v="0"/>
    <n v="0"/>
    <n v="0"/>
    <n v="0"/>
    <n v="0"/>
    <n v="0"/>
    <n v="0"/>
    <n v="6400"/>
    <n v="0"/>
    <n v="6400"/>
    <m/>
    <m/>
    <m/>
    <n v="0"/>
    <n v="0"/>
    <n v="64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00"/>
    <n v="6200"/>
    <n v="6000"/>
  </r>
  <r>
    <s v="134003002"/>
    <s v="DIR ADMINISTRATIVA"/>
    <s v="Servicio de transporte, tratamiento y disposición final de medicamentos y dispositivos médicos caducados, obsoletos o fuera de uso que se encuentran en las bodegas del Ministerio de Salud Pública - Planta Central"/>
    <n v="9999"/>
    <x v="1"/>
    <s v="000"/>
    <x v="0"/>
    <x v="74"/>
    <x v="0"/>
    <x v="0"/>
    <s v="0000"/>
    <s v="0000"/>
    <s v="ADMINISTRACION CENTRAL"/>
    <s v="SIN PROYECTO"/>
    <s v="GASTO OPERATIVO DE PROCESOS ADJETIVOS"/>
    <s v="SERVICIO DE INCINERACIÓN DE DOCUMENTOS PÚBLICOS SU"/>
    <s v="RECURSOS FISCALES"/>
    <s v="SIN ORGANISMO"/>
    <s v="SIN CORRELATIVO"/>
    <s v="GI ACTIVOS FIJOS Y BODEGAS"/>
    <s v="Elaborar los informes sustentados para ejecutar los procesos de venta, remate, donación o destrucción de bienes institucionales del nivel central, para aprobación de la Coordinación General Administrativa Financiera y diseñar lineamientos para el nivel desconcentrado;"/>
    <s v="Informe de baja, transferencia, comodatos, remates donaciones, bienes muebles e inmuebles de la institución del nivel central."/>
    <s v="NUEVA"/>
    <m/>
    <s v="REGIMEN ESPECIAL"/>
    <n v="10"/>
    <s v="06"/>
    <s v="NA"/>
    <s v="NA"/>
    <s v="SI"/>
    <n v="0"/>
    <n v="0"/>
    <n v="0"/>
    <n v="0"/>
    <n v="0"/>
    <n v="0"/>
    <n v="0"/>
    <n v="0"/>
    <n v="0"/>
    <n v="260000"/>
    <n v="0"/>
    <n v="260000"/>
    <n v="0"/>
    <n v="0"/>
    <n v="0"/>
    <n v="0"/>
    <n v="0"/>
    <n v="0"/>
    <n v="0"/>
    <n v="0"/>
    <n v="0"/>
    <n v="0"/>
    <n v="0"/>
    <n v="0"/>
    <n v="0"/>
    <n v="0"/>
    <n v="0"/>
    <n v="0"/>
    <n v="0"/>
    <n v="0"/>
    <n v="0"/>
    <n v="0"/>
    <n v="0"/>
    <n v="0"/>
    <n v="0"/>
    <n v="0"/>
    <n v="260000"/>
    <n v="0"/>
    <n v="260000"/>
    <m/>
    <m/>
    <m/>
    <n v="20000"/>
    <n v="0"/>
    <n v="260000"/>
    <n v="0"/>
    <n v="20000"/>
    <n v="0"/>
    <n v="20000"/>
    <n v="0"/>
    <n v="0"/>
    <n v="0"/>
    <n v="0"/>
    <n v="0"/>
    <n v="0"/>
    <n v="0"/>
    <n v="0"/>
    <n v="0"/>
    <n v="0"/>
    <n v="0"/>
    <n v="0"/>
    <n v="0"/>
    <n v="0"/>
    <n v="0"/>
    <n v="0"/>
    <n v="0"/>
    <n v="0"/>
    <n v="0"/>
    <n v="0"/>
    <n v="0"/>
    <n v="0"/>
    <n v="0"/>
    <n v="0"/>
    <n v="0"/>
    <n v="0"/>
    <n v="0"/>
    <n v="0"/>
    <n v="0"/>
    <n v="0"/>
    <n v="0"/>
    <n v="0"/>
    <n v="0"/>
    <n v="20000"/>
    <n v="0"/>
    <n v="20000"/>
    <n v="20000"/>
    <n v="0"/>
    <n v="20000"/>
    <s v="SI"/>
    <s v="VALIDADO"/>
    <n v="0"/>
    <n v="2000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20000"/>
    <n v="0"/>
    <n v="0"/>
    <n v="0"/>
    <s v="53"/>
    <m/>
    <m/>
    <m/>
    <n v="0"/>
    <n v="0"/>
    <n v="0"/>
    <n v="0"/>
    <n v="0"/>
    <n v="0"/>
    <n v="0"/>
    <n v="0"/>
    <n v="0"/>
    <m/>
    <m/>
    <s v="OK"/>
    <s v="OK"/>
    <n v="0"/>
    <s v=""/>
    <n v="0"/>
    <n v="0"/>
    <n v="2000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60000"/>
    <n v="250000"/>
    <n v="240000"/>
  </r>
  <r>
    <s v="134003003"/>
    <s v="DIR ADMINISTRATIVA"/>
    <s v="ADQUISICIÓN DE EQUIPOS, PRENDAS DE PROTECCIÓN Y SUMINISTROS PARA VACUNAS"/>
    <n v="9999"/>
    <x v="1"/>
    <s v="000"/>
    <x v="0"/>
    <x v="64"/>
    <x v="0"/>
    <x v="0"/>
    <s v="0000"/>
    <s v="0000"/>
    <s v="ADMINISTRACION CENTRAL"/>
    <s v="SIN PROYECTO"/>
    <s v="GASTO OPERATIVO DE PROCESOS ADJETIVOS"/>
    <s v="VESTUARIO LENCERÍA PRENDAS DE PROTECCIÓN Y ACCESOR"/>
    <s v="RECURSOS FISCALES"/>
    <s v="SIN ORGANISMO"/>
    <s v="SIN CORRELATIVO"/>
    <s v="GI ACTIVOS FIJOS Y BODEGAS"/>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SUBASTA INVERSA"/>
    <n v="44"/>
    <s v="02"/>
    <s v="NA"/>
    <s v="NA"/>
    <s v="SI"/>
    <n v="0"/>
    <n v="0"/>
    <n v="0"/>
    <n v="0"/>
    <n v="0"/>
    <n v="0"/>
    <n v="0"/>
    <n v="0"/>
    <n v="0"/>
    <n v="0"/>
    <n v="0"/>
    <n v="0"/>
    <n v="0"/>
    <n v="0"/>
    <n v="0"/>
    <n v="0"/>
    <n v="0"/>
    <n v="0"/>
    <n v="0"/>
    <n v="0"/>
    <n v="0"/>
    <n v="0"/>
    <n v="0"/>
    <n v="0"/>
    <n v="32000"/>
    <n v="0"/>
    <n v="32000"/>
    <n v="0"/>
    <n v="0"/>
    <n v="0"/>
    <n v="0"/>
    <n v="0"/>
    <n v="0"/>
    <n v="0"/>
    <n v="0"/>
    <n v="0"/>
    <n v="32000"/>
    <n v="0"/>
    <n v="32000"/>
    <m/>
    <m/>
    <m/>
    <n v="0"/>
    <n v="0"/>
    <n v="32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2000"/>
    <n v="31000"/>
    <n v="30000"/>
  </r>
  <r>
    <s v="134003004"/>
    <s v="DIR ADMINISTRATIVA"/>
    <s v="ADQUISICIÓN DE SUMINISTROS OFICINA PARA EL MINISTERIO DE SALUD PÚBLICA - PLANTA CENTRAL"/>
    <n v="9999"/>
    <x v="1"/>
    <s v="000"/>
    <x v="0"/>
    <x v="72"/>
    <x v="0"/>
    <x v="0"/>
    <s v="0000"/>
    <s v="0000"/>
    <s v="ADMINISTRACION CENTRAL"/>
    <s v="SIN PROYECTO"/>
    <s v="GASTO OPERATIVO DE PROCESOS ADJETIVOS"/>
    <s v="MATERIALES DE OFICINA"/>
    <s v="RECURSOS FISCALES"/>
    <s v="SIN ORGANISMO"/>
    <s v="SIN CORRELATIVO"/>
    <s v="GI ACTIVOS FIJOS Y BODEGAS"/>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SI"/>
    <n v="0"/>
    <n v="0"/>
    <n v="0"/>
    <n v="0"/>
    <n v="0"/>
    <n v="0"/>
    <n v="0"/>
    <n v="0"/>
    <n v="0"/>
    <n v="0"/>
    <n v="0"/>
    <n v="0"/>
    <n v="0"/>
    <n v="0"/>
    <n v="0"/>
    <n v="0"/>
    <n v="0"/>
    <n v="0"/>
    <n v="69000"/>
    <n v="0"/>
    <n v="69000"/>
    <n v="0"/>
    <n v="0"/>
    <n v="0"/>
    <n v="0"/>
    <n v="0"/>
    <n v="0"/>
    <n v="0"/>
    <n v="0"/>
    <n v="0"/>
    <n v="0"/>
    <n v="0"/>
    <n v="0"/>
    <n v="0"/>
    <n v="0"/>
    <n v="0"/>
    <n v="69000"/>
    <n v="0"/>
    <n v="69000"/>
    <m/>
    <m/>
    <m/>
    <n v="0"/>
    <n v="0"/>
    <n v="68999.999999999985"/>
    <n v="0"/>
    <n v="0"/>
    <n v="0"/>
    <n v="0"/>
    <n v="0"/>
    <n v="0"/>
    <n v="0"/>
    <n v="0"/>
    <n v="0"/>
    <n v="0"/>
    <n v="0"/>
    <n v="0"/>
    <n v="0"/>
    <n v="0"/>
    <n v="0"/>
    <n v="0"/>
    <n v="0"/>
    <n v="0"/>
    <n v="0"/>
    <n v="0"/>
    <n v="0"/>
    <n v="0"/>
    <n v="0"/>
    <n v="0"/>
    <n v="0"/>
    <n v="0"/>
    <n v="0"/>
    <n v="0"/>
    <n v="0"/>
    <n v="0"/>
    <n v="0"/>
    <n v="0"/>
    <n v="0"/>
    <n v="0"/>
    <n v="0"/>
    <n v="0"/>
    <n v="0"/>
    <m/>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9000"/>
    <n v="68000"/>
    <n v="67000"/>
  </r>
  <r>
    <s v="134003005"/>
    <s v="DIR ADMINISTRATIVA"/>
    <s v="COMPRA DE TONER PARA EQUIPOS DE  IMPRESIÓN PARA EL MINISTERIO DE SALUD PÚBLICA -PLANTA CENTRAL"/>
    <n v="9999"/>
    <x v="1"/>
    <s v="000"/>
    <x v="0"/>
    <x v="72"/>
    <x v="0"/>
    <x v="0"/>
    <s v="0000"/>
    <s v="0000"/>
    <s v="ADMINISTRACION CENTRAL"/>
    <s v="SIN PROYECTO"/>
    <s v="GASTO OPERATIVO DE PROCESOS ADJETIVOS"/>
    <s v="MATERIALES DE OFICINA"/>
    <s v="RECURSOS FISCALES"/>
    <s v="SIN ORGANISMO"/>
    <s v="SIN CORRELATIVO"/>
    <s v="GI ACTIVOS FIJOS Y BODEGAS"/>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SUBASTA INVERSA"/>
    <n v="44"/>
    <s v="02"/>
    <s v="NA"/>
    <s v="NA"/>
    <s v="SI"/>
    <n v="0"/>
    <n v="0"/>
    <n v="0"/>
    <n v="0"/>
    <n v="0"/>
    <n v="0"/>
    <n v="302000"/>
    <n v="0"/>
    <n v="302000"/>
    <n v="0"/>
    <n v="0"/>
    <n v="0"/>
    <n v="0"/>
    <n v="0"/>
    <n v="0"/>
    <n v="0"/>
    <n v="0"/>
    <n v="0"/>
    <n v="0"/>
    <n v="0"/>
    <n v="0"/>
    <n v="0"/>
    <n v="0"/>
    <n v="0"/>
    <n v="0"/>
    <n v="0"/>
    <n v="0"/>
    <n v="0"/>
    <n v="0"/>
    <n v="0"/>
    <n v="0"/>
    <n v="0"/>
    <n v="0"/>
    <n v="0"/>
    <n v="0"/>
    <n v="0"/>
    <n v="302000"/>
    <n v="0"/>
    <n v="302000"/>
    <s v="DEFINIR OUTSOURSING DE IMPRESIÒN"/>
    <m/>
    <m/>
    <n v="0"/>
    <n v="0"/>
    <n v="199396.37"/>
    <n v="0"/>
    <n v="102603.63"/>
    <n v="0"/>
    <n v="102603.63"/>
    <n v="0"/>
    <n v="0"/>
    <n v="0"/>
    <n v="0"/>
    <n v="0"/>
    <n v="0"/>
    <n v="0"/>
    <n v="0"/>
    <n v="0"/>
    <n v="0"/>
    <n v="0"/>
    <n v="0"/>
    <n v="0"/>
    <n v="0"/>
    <n v="0"/>
    <n v="0"/>
    <n v="0"/>
    <n v="0"/>
    <n v="0"/>
    <n v="0"/>
    <n v="0"/>
    <n v="0"/>
    <n v="0"/>
    <n v="0"/>
    <n v="0"/>
    <n v="0"/>
    <n v="0"/>
    <n v="0"/>
    <n v="0"/>
    <n v="0"/>
    <n v="0"/>
    <n v="0"/>
    <n v="0"/>
    <n v="102603.63"/>
    <n v="0"/>
    <n v="102603.63"/>
    <n v="102603.63"/>
    <n v="0"/>
    <n v="102603.63"/>
    <s v="SI"/>
    <s v="VALIDADO"/>
    <n v="0"/>
    <n v="102603.63"/>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02603.63"/>
    <n v="0"/>
    <n v="0"/>
    <n v="0"/>
    <n v="0"/>
    <s v="53"/>
    <m/>
    <m/>
    <m/>
    <n v="0"/>
    <n v="0"/>
    <n v="0"/>
    <n v="0"/>
    <n v="0"/>
    <n v="0"/>
    <n v="0"/>
    <n v="0"/>
    <n v="0"/>
    <m/>
    <m/>
    <s v="OK"/>
    <s v="OK"/>
    <n v="0"/>
    <s v=""/>
    <n v="0"/>
    <n v="0"/>
    <n v="102603.63"/>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02000"/>
    <n v="301000"/>
    <n v="300000"/>
  </r>
  <r>
    <s v="134003006"/>
    <s v="DIR ADMINISTRATIVA"/>
    <s v="ADQUISICIÓN DE CARTÓN CORRUGADO VARIAS MEDIDAS"/>
    <n v="9999"/>
    <x v="1"/>
    <s v="000"/>
    <x v="0"/>
    <x v="72"/>
    <x v="0"/>
    <x v="0"/>
    <s v="0000"/>
    <s v="0000"/>
    <s v="ADMINISTRACION CENTRAL"/>
    <s v="SIN PROYECTO"/>
    <s v="GASTO OPERATIVO DE PROCESOS ADJETIVOS"/>
    <s v="MATERIALES DE OFICINA"/>
    <s v="RECURSOS FISCALES"/>
    <s v="SIN ORGANISMO"/>
    <s v="SIN CORRELATIVO"/>
    <s v="GI ACTIVOS FIJOS Y BODEGAS"/>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ÍNFIMA CUANTÍA"/>
    <n v="10"/>
    <s v="02"/>
    <s v="NA"/>
    <s v="NA"/>
    <s v="NO IDENTIF AREA REQ"/>
    <n v="0"/>
    <n v="0"/>
    <n v="0"/>
    <n v="0"/>
    <n v="0"/>
    <n v="0"/>
    <n v="0"/>
    <n v="0"/>
    <n v="0"/>
    <n v="0"/>
    <n v="0"/>
    <n v="0"/>
    <n v="2400"/>
    <n v="0"/>
    <n v="2400"/>
    <n v="0"/>
    <n v="0"/>
    <n v="0"/>
    <n v="0"/>
    <n v="0"/>
    <n v="0"/>
    <n v="0"/>
    <n v="0"/>
    <n v="0"/>
    <n v="0"/>
    <n v="0"/>
    <n v="0"/>
    <n v="0"/>
    <n v="0"/>
    <n v="0"/>
    <n v="0"/>
    <n v="0"/>
    <n v="0"/>
    <n v="0"/>
    <n v="0"/>
    <n v="0"/>
    <n v="2400"/>
    <n v="0"/>
    <n v="2400"/>
    <m/>
    <m/>
    <m/>
    <n v="0"/>
    <n v="0"/>
    <n v="24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400"/>
    <n v="2300"/>
    <n v="2200"/>
  </r>
  <r>
    <s v="134003007"/>
    <s v="DIR ADMINISTRATIVA"/>
    <s v="SUMINISTROS DE BODEGA (CINTA ESTRECH FILM, CINTA DE EMBALAJE, DISPENSADORES DE CINTA, BOLSAS DE AIRE PARA EMBALAJE DE MEDICAMENTOS)"/>
    <n v="9999"/>
    <x v="1"/>
    <s v="000"/>
    <x v="0"/>
    <x v="72"/>
    <x v="0"/>
    <x v="0"/>
    <s v="0000"/>
    <s v="0000"/>
    <s v="ADMINISTRACION CENTRAL"/>
    <s v="SIN PROYECTO"/>
    <s v="GASTO OPERATIVO DE PROCESOS ADJETIVOS"/>
    <s v="MATERIALES DE OFICINA"/>
    <s v="RECURSOS FISCALES"/>
    <s v="SIN ORGANISMO"/>
    <s v="SIN CORRELATIVO"/>
    <s v="GI ACTIVOS FIJOS Y BODEGAS"/>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ÍNFIMA CUANTÍA"/>
    <n v="10"/>
    <s v="02"/>
    <s v="NA"/>
    <s v="NA"/>
    <s v="NO IDENTIF AREA REQ"/>
    <n v="0"/>
    <n v="0"/>
    <n v="0"/>
    <n v="0"/>
    <n v="0"/>
    <n v="0"/>
    <n v="0"/>
    <n v="0"/>
    <n v="0"/>
    <n v="6400"/>
    <n v="0"/>
    <n v="6400"/>
    <n v="0"/>
    <n v="0"/>
    <n v="0"/>
    <n v="0"/>
    <n v="0"/>
    <n v="0"/>
    <n v="0"/>
    <n v="0"/>
    <n v="0"/>
    <n v="0"/>
    <n v="0"/>
    <n v="0"/>
    <n v="0"/>
    <n v="0"/>
    <n v="0"/>
    <n v="0"/>
    <n v="0"/>
    <n v="0"/>
    <n v="0"/>
    <n v="0"/>
    <n v="0"/>
    <n v="0"/>
    <n v="0"/>
    <n v="0"/>
    <n v="6400"/>
    <n v="0"/>
    <n v="6400"/>
    <m/>
    <m/>
    <m/>
    <n v="0"/>
    <n v="0"/>
    <n v="64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00"/>
    <n v="6200"/>
    <n v="6000"/>
  </r>
  <r>
    <s v="134003008"/>
    <s v="DIR ADMINISTRATIVA"/>
    <s v="ADQUISICIÓN DE MATERIALES DE ASEO PARA EL MINISTERIO DE SALUD PÚBLICA - PLANTA CENTRAL"/>
    <n v="9999"/>
    <x v="1"/>
    <s v="000"/>
    <x v="0"/>
    <x v="65"/>
    <x v="0"/>
    <x v="0"/>
    <s v="0000"/>
    <s v="0000"/>
    <s v="ADMINISTRACION CENTRAL"/>
    <s v="SIN PROYECTO"/>
    <s v="GASTO OPERATIVO DE PROCESOS ADJETIVOS"/>
    <s v="MATERIALES DE ASEO"/>
    <s v="RECURSOS FISCALES"/>
    <s v="SIN ORGANISMO"/>
    <s v="SIN CORRELATIVO"/>
    <s v="GI ACTIVOS FIJOS Y BODEGAS"/>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SI"/>
    <n v="0"/>
    <n v="0"/>
    <n v="0"/>
    <n v="0"/>
    <n v="0"/>
    <n v="0"/>
    <n v="0"/>
    <n v="0"/>
    <n v="0"/>
    <n v="0"/>
    <n v="0"/>
    <n v="0"/>
    <n v="0"/>
    <n v="0"/>
    <n v="0"/>
    <n v="0"/>
    <n v="0"/>
    <n v="0"/>
    <n v="0"/>
    <n v="0"/>
    <n v="0"/>
    <n v="11600"/>
    <n v="0"/>
    <n v="11600"/>
    <n v="0"/>
    <n v="0"/>
    <n v="0"/>
    <n v="0"/>
    <n v="0"/>
    <n v="0"/>
    <n v="0"/>
    <n v="0"/>
    <n v="0"/>
    <n v="0"/>
    <n v="0"/>
    <n v="0"/>
    <n v="11600"/>
    <n v="0"/>
    <n v="11600"/>
    <m/>
    <m/>
    <m/>
    <n v="0"/>
    <n v="0"/>
    <n v="116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1600"/>
    <n v="11500"/>
    <n v="11400"/>
  </r>
  <r>
    <s v="134003009"/>
    <s v="DIR ADMINISTRATIVA"/>
    <s v="COMPRA DE  BOTIQUÍN E INSUMOS PARA LAS BODEGAS"/>
    <n v="9999"/>
    <x v="1"/>
    <s v="000"/>
    <x v="0"/>
    <x v="65"/>
    <x v="0"/>
    <x v="0"/>
    <s v="0000"/>
    <s v="0000"/>
    <s v="ADMINISTRACION CENTRAL"/>
    <s v="SIN PROYECTO"/>
    <s v="GASTO OPERATIVO DE PROCESOS ADJETIVOS"/>
    <s v="MATERIALES DE ASEO"/>
    <s v="RECURSOS FISCALES"/>
    <s v="SIN ORGANISMO"/>
    <s v="SIN CORRELATIVO"/>
    <s v="GI ACTIVOS FIJOS Y BODEGAS"/>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ÍNFIMA CUANTÍA"/>
    <n v="10"/>
    <s v="02"/>
    <s v="NA"/>
    <s v="NA"/>
    <s v="NO IDENTIF AREA REQ"/>
    <n v="0"/>
    <n v="0"/>
    <n v="0"/>
    <n v="0"/>
    <n v="0"/>
    <n v="0"/>
    <n v="0"/>
    <n v="0"/>
    <n v="0"/>
    <n v="0"/>
    <n v="0"/>
    <n v="0"/>
    <n v="0"/>
    <n v="0"/>
    <n v="0"/>
    <n v="600"/>
    <n v="0"/>
    <n v="600"/>
    <n v="0"/>
    <n v="0"/>
    <n v="0"/>
    <n v="0"/>
    <n v="0"/>
    <n v="0"/>
    <n v="0"/>
    <n v="0"/>
    <n v="0"/>
    <n v="0"/>
    <n v="0"/>
    <n v="0"/>
    <n v="0"/>
    <n v="0"/>
    <n v="0"/>
    <n v="0"/>
    <n v="0"/>
    <n v="0"/>
    <n v="600"/>
    <n v="0"/>
    <n v="600"/>
    <m/>
    <m/>
    <m/>
    <n v="0"/>
    <n v="0"/>
    <n v="6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00"/>
    <n v="580"/>
    <n v="560"/>
  </r>
  <r>
    <s v="134003010"/>
    <s v="DIR ADMINISTRATIVA"/>
    <s v="ADQUISICIÓN DE REPUESTOS PARA LOS EQUIPOS DE IMPRESIÓN  DE PLANTA CENTRAL"/>
    <n v="9999"/>
    <x v="1"/>
    <s v="000"/>
    <x v="0"/>
    <x v="13"/>
    <x v="0"/>
    <x v="0"/>
    <s v="0000"/>
    <s v="0000"/>
    <s v="ADMINISTRACION CENTRAL"/>
    <s v="SIN PROYECTO"/>
    <s v="GASTO OPERATIVO DE PROCESOS ADJETIVOS"/>
    <s v="REPUESTOS Y ACCESORIOS"/>
    <s v="RECURSOS FISCALES"/>
    <s v="SIN ORGANISMO"/>
    <s v="SIN CORRELATIVO"/>
    <s v="GI ACTIVOS FIJOS Y BODEGAS"/>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SUBASTA INVERSA"/>
    <n v="44"/>
    <s v="02"/>
    <s v="NA"/>
    <s v="NA"/>
    <s v="SI"/>
    <n v="0"/>
    <n v="0"/>
    <n v="0"/>
    <n v="0"/>
    <n v="0"/>
    <n v="0"/>
    <n v="0"/>
    <n v="0"/>
    <n v="0"/>
    <n v="0"/>
    <n v="0"/>
    <n v="0"/>
    <n v="0"/>
    <n v="0"/>
    <n v="0"/>
    <n v="0"/>
    <n v="0"/>
    <n v="0"/>
    <n v="0"/>
    <n v="0"/>
    <n v="0"/>
    <n v="22000"/>
    <n v="0"/>
    <n v="22000"/>
    <n v="0"/>
    <n v="0"/>
    <n v="0"/>
    <n v="0"/>
    <n v="0"/>
    <n v="0"/>
    <n v="0"/>
    <n v="0"/>
    <n v="0"/>
    <n v="0"/>
    <n v="0"/>
    <n v="0"/>
    <n v="22000"/>
    <n v="0"/>
    <n v="22000"/>
    <s v="DEFINIR OUTSOURSING DE IMPRESIÒN (MODELO CONSIDERÀ LAS IMPRESORAS HP 4555)"/>
    <m/>
    <m/>
    <n v="0"/>
    <n v="0"/>
    <n v="22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2000"/>
    <n v="21000"/>
    <n v="20000"/>
  </r>
  <r>
    <s v="134003011"/>
    <s v="DIR ADMINISTRATIVA"/>
    <s v="CONTRATACIÓN DE UN SERVICIO DE EXTERNALIZACIÓN DE IMPRESIÓN, COPIADO Y ESCANEO PARA EL MINISTERIO DE SALUD PÚBLICA PLANTA CENTRAL"/>
    <n v="9999"/>
    <x v="1"/>
    <s v="000"/>
    <x v="0"/>
    <x v="75"/>
    <x v="0"/>
    <x v="0"/>
    <s v="0000"/>
    <s v="0000"/>
    <s v="ADMINISTRACION CENTRAL"/>
    <s v="SIN PROYECTO"/>
    <s v="GASTO OPERATIVO DE PROCESOS ADJETIVOS"/>
    <s v="ARRENDAMIENTO DE EQUIPOS INFORMATICOS"/>
    <s v="RECURSOS FISCALES"/>
    <s v="SIN ORGANISMO"/>
    <s v="SIN CORRELATIVO"/>
    <s v="GI ACTIVOS FIJOS Y BODEGAS"/>
    <s v="Administrar los servicios administrativos de acuerdo a los requerimientos y necesidades del nivel central;"/>
    <s v="Informe de provisión y consumo de suministros y materiales, conforme a las necesidades de las unidades administrativas del nivel central."/>
    <s v="NUEVA"/>
    <m/>
    <s v="SUBASTA INVERSA"/>
    <n v="44"/>
    <s v="06"/>
    <s v="NA"/>
    <s v="NA"/>
    <s v="SI"/>
    <n v="0"/>
    <n v="0"/>
    <n v="0"/>
    <n v="0"/>
    <n v="0"/>
    <n v="0"/>
    <n v="0"/>
    <n v="0"/>
    <n v="0"/>
    <n v="0"/>
    <n v="0"/>
    <n v="0"/>
    <n v="0"/>
    <n v="0"/>
    <n v="0"/>
    <n v="0"/>
    <n v="0"/>
    <n v="0"/>
    <n v="0"/>
    <n v="0"/>
    <n v="0"/>
    <n v="0"/>
    <n v="0"/>
    <n v="0"/>
    <n v="0"/>
    <n v="0"/>
    <n v="0"/>
    <n v="0"/>
    <n v="0"/>
    <n v="0"/>
    <n v="0"/>
    <n v="0"/>
    <n v="0"/>
    <n v="190000"/>
    <n v="0"/>
    <n v="190000"/>
    <n v="190000"/>
    <n v="0"/>
    <n v="190000"/>
    <m/>
    <m/>
    <m/>
    <n v="0"/>
    <n v="0"/>
    <n v="190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90000"/>
    <n v="170000"/>
    <n v="160000"/>
  </r>
  <r>
    <s v="134003012"/>
    <s v="DIR ADMINISTRATIVA"/>
    <s v="SERVICIO DE ABASTECIMIENTO DE COMBUSTIBLE (GASOLINA Y DIESEL) PARA EL PARQUE AUTOMOTOR DEL MINISTERIO DE SALUD PÚBLICA (PLANTA CENTRAL)"/>
    <n v="9999"/>
    <x v="1"/>
    <s v="000"/>
    <x v="0"/>
    <x v="46"/>
    <x v="0"/>
    <x v="0"/>
    <s v="0000"/>
    <s v="0000"/>
    <s v="ADMINISTRACION CENTRAL"/>
    <s v="SIN PROYECTO"/>
    <s v="GASTO OPERATIVO DE PROCESOS ADJETIVOS"/>
    <s v="COMBUSTIBLES Y LUBRICANTES"/>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RRASTRE"/>
    <s v="COTS-MSP-004-2021"/>
    <s v="COTIZACIÓN"/>
    <n v="45"/>
    <s v="02"/>
    <s v="NA"/>
    <s v="NA"/>
    <s v="NO IDENTIF AREA REQ"/>
    <n v="0"/>
    <n v="0"/>
    <n v="0"/>
    <n v="15000"/>
    <n v="1800"/>
    <n v="16800"/>
    <n v="12000"/>
    <n v="1440"/>
    <n v="13440"/>
    <n v="12000"/>
    <n v="1440"/>
    <n v="13440"/>
    <n v="12000"/>
    <n v="1440"/>
    <n v="13440"/>
    <n v="12000"/>
    <n v="1440"/>
    <n v="13440"/>
    <n v="12000"/>
    <n v="1440"/>
    <n v="13440"/>
    <n v="12000"/>
    <n v="1440"/>
    <n v="13440"/>
    <n v="3000"/>
    <n v="360"/>
    <n v="3360"/>
    <n v="0"/>
    <n v="0"/>
    <n v="0"/>
    <n v="0"/>
    <n v="0"/>
    <n v="0"/>
    <n v="0"/>
    <n v="0"/>
    <n v="0"/>
    <n v="90000"/>
    <n v="10800"/>
    <n v="100800"/>
    <s v="PROCESO VINCULADO A PLURIANUAL: AÑO 2021 - USD 45000 / AÑO 2022 - USD 45000 / INICIO DE PROCESO EN OCTUBRE 2021"/>
    <m/>
    <m/>
    <n v="25560"/>
    <n v="4680"/>
    <n v="30240"/>
    <n v="0"/>
    <n v="85320"/>
    <n v="15480"/>
    <n v="100800"/>
    <n v="0"/>
    <n v="0"/>
    <n v="0"/>
    <n v="1560"/>
    <n v="1800"/>
    <n v="3360"/>
    <n v="12000"/>
    <n v="1440"/>
    <n v="13440"/>
    <n v="12000"/>
    <n v="1440"/>
    <n v="13440"/>
    <n v="12000"/>
    <n v="1440"/>
    <n v="13440"/>
    <n v="12000"/>
    <n v="1440"/>
    <n v="13440"/>
    <n v="12000"/>
    <n v="1440"/>
    <n v="13440"/>
    <n v="12000"/>
    <n v="1440"/>
    <n v="13440"/>
    <n v="3000"/>
    <n v="360"/>
    <n v="3360"/>
    <n v="0"/>
    <n v="0"/>
    <n v="0"/>
    <n v="0"/>
    <n v="0"/>
    <n v="0"/>
    <n v="13440"/>
    <n v="0"/>
    <n v="13440"/>
    <n v="90000"/>
    <n v="10800"/>
    <n v="100800"/>
    <s v="SI"/>
    <s v="VALIDADO"/>
    <n v="0"/>
    <n v="100800"/>
    <s v="COORDINACION GENERAL "/>
    <s v="COOR ADMINISTRATIVA FINANCIERA"/>
    <s v="PLANTA CENTRAL"/>
    <s v="PICHINCHA"/>
    <s v="QUITO"/>
    <s v="COMBUSTIBLES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00800"/>
    <n v="0"/>
    <n v="0"/>
    <n v="0"/>
    <n v="0"/>
    <s v="53"/>
    <m/>
    <m/>
    <m/>
    <n v="0"/>
    <n v="0"/>
    <n v="0"/>
    <n v="100800"/>
    <n v="0"/>
    <n v="100800"/>
    <n v="92496.09000000004"/>
    <n v="0"/>
    <n v="92496.09000000004"/>
    <m/>
    <m/>
    <s v="OK"/>
    <s v="OK"/>
    <n v="3360"/>
    <s v="ANTICIPADO"/>
    <n v="0"/>
    <n v="10080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90000"/>
    <n v="90000"/>
    <n v="90000"/>
  </r>
  <r>
    <s v="134003013"/>
    <s v="DIR ADMINISTRATIVA"/>
    <s v="SERVICIO DE ABASTECIMIENTO DE COMBUSTIBLE (GASOLINA Y DIESEL) PARA EL PARQUE AUTOMOTOR DEL MINISTERIO DE SALUD PÚBLICA (PLANTA CENTRAL)"/>
    <n v="9999"/>
    <x v="1"/>
    <s v="000"/>
    <x v="0"/>
    <x v="46"/>
    <x v="0"/>
    <x v="0"/>
    <s v="0000"/>
    <s v="0000"/>
    <s v="ADMINISTRACION CENTRAL"/>
    <s v="SIN PROYECTO"/>
    <s v="GASTO OPERATIVO DE PROCESOS ADJETIVOS"/>
    <s v="COMBUSTIBLES Y LUBRICANTES"/>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COTIZACIÓN"/>
    <n v="45"/>
    <s v="02"/>
    <s v="NA"/>
    <s v="NA"/>
    <s v="SI"/>
    <n v="0"/>
    <n v="0"/>
    <n v="0"/>
    <n v="130000"/>
    <n v="15600"/>
    <n v="145600"/>
    <n v="0"/>
    <n v="0"/>
    <n v="0"/>
    <n v="0"/>
    <n v="0"/>
    <n v="0"/>
    <n v="0"/>
    <n v="0"/>
    <n v="0"/>
    <n v="0"/>
    <n v="0"/>
    <n v="0"/>
    <n v="0"/>
    <n v="0"/>
    <n v="0"/>
    <n v="0"/>
    <n v="0"/>
    <n v="0"/>
    <n v="0"/>
    <n v="0"/>
    <n v="0"/>
    <n v="0"/>
    <n v="0"/>
    <n v="0"/>
    <n v="0"/>
    <n v="0"/>
    <n v="0"/>
    <n v="0"/>
    <n v="0"/>
    <n v="0"/>
    <n v="130000"/>
    <n v="15600"/>
    <n v="145600"/>
    <s v="Se requiere de todo el monto para el inicio del proceso"/>
    <m/>
    <m/>
    <n v="0"/>
    <n v="0"/>
    <n v="83948.585599999991"/>
    <n v="1024"/>
    <n v="46051.414400000009"/>
    <n v="14576"/>
    <n v="60627.414400000009"/>
    <n v="0"/>
    <n v="0"/>
    <n v="0"/>
    <m/>
    <m/>
    <n v="0"/>
    <n v="0"/>
    <n v="0"/>
    <n v="0"/>
    <n v="0"/>
    <n v="0"/>
    <n v="0"/>
    <n v="0"/>
    <n v="0"/>
    <n v="0"/>
    <n v="0"/>
    <n v="0"/>
    <n v="0"/>
    <n v="0"/>
    <n v="0"/>
    <n v="0"/>
    <n v="0"/>
    <n v="0"/>
    <n v="0"/>
    <n v="0"/>
    <n v="0"/>
    <n v="0"/>
    <n v="46051.414400000009"/>
    <n v="14576"/>
    <n v="60627.414400000009"/>
    <n v="0"/>
    <n v="0"/>
    <n v="0"/>
    <n v="0"/>
    <n v="0"/>
    <n v="0"/>
    <n v="46051.414400000009"/>
    <n v="14576"/>
    <n v="60627.414400000009"/>
    <s v="SI"/>
    <s v="VALIDADO"/>
    <n v="0"/>
    <n v="60627.41"/>
    <s v="COORDINACION GENERAL "/>
    <s v="COOR ADMINISTRATIVA FINANCIERA"/>
    <s v="PLANTA CENTRAL"/>
    <s v="PICHINCHA"/>
    <s v="QUITO"/>
    <s v="COMBUSTIBLES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60627.414400000001"/>
    <n v="7.2759576141834259E-12"/>
    <n v="0"/>
    <n v="0"/>
    <n v="0"/>
    <s v="53"/>
    <m/>
    <m/>
    <m/>
    <n v="3.3797999999998609"/>
    <n v="0"/>
    <n v="3.3797999999998609"/>
    <n v="54108.561199999996"/>
    <n v="0"/>
    <n v="54108.561199999996"/>
    <n v="9724.511199999999"/>
    <n v="0"/>
    <n v="9724.511199999999"/>
    <m/>
    <m/>
    <s v="OK"/>
    <s v="OK"/>
    <n v="0"/>
    <s v="ANTICIPADO"/>
    <n v="0"/>
    <n v="54111.940999999999"/>
    <n v="6515.4690000000046"/>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30000"/>
    <n v="110000"/>
    <n v="100000"/>
  </r>
  <r>
    <s v="134003014"/>
    <s v="DIR ADMINISTRATIVA"/>
    <s v="SERVICIO DE ABASTECIMIENTO DE COMBUSTIBLE (GASOLINA Y DIESEL) PARA EL PARQUE AUTOMOTOR DEL MINISTERIO DE SALUD PÚBLICA (PLANTA CENTRAL)"/>
    <n v="9999"/>
    <x v="1"/>
    <s v="000"/>
    <x v="0"/>
    <x v="46"/>
    <x v="0"/>
    <x v="0"/>
    <s v="0000"/>
    <s v="0000"/>
    <s v="ADMINISTRACION CENTRAL"/>
    <s v="SIN PROYECTO"/>
    <s v="GASTO OPERATIVO DE PROCESOS ADJETIVOS"/>
    <s v="COMBUSTIBLES Y LUBRICANTES"/>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ÍNFIMA CUANTÍA"/>
    <n v="10"/>
    <s v="02"/>
    <s v="NA"/>
    <s v="NA"/>
    <s v="NO IDENTIF AREA REQ"/>
    <n v="0"/>
    <n v="0"/>
    <n v="0"/>
    <n v="0"/>
    <n v="0"/>
    <n v="0"/>
    <n v="0"/>
    <n v="0"/>
    <n v="0"/>
    <n v="0"/>
    <n v="0"/>
    <n v="0"/>
    <n v="0"/>
    <n v="0"/>
    <n v="0"/>
    <n v="0"/>
    <n v="0"/>
    <n v="0"/>
    <n v="0"/>
    <n v="0"/>
    <n v="0"/>
    <n v="0"/>
    <n v="0"/>
    <n v="0"/>
    <n v="6400"/>
    <n v="768"/>
    <n v="7168"/>
    <n v="6435"/>
    <n v="772.19999999999993"/>
    <n v="7207.2"/>
    <n v="0"/>
    <n v="0"/>
    <n v="0"/>
    <n v="0"/>
    <n v="0"/>
    <n v="0"/>
    <n v="12835"/>
    <n v="1540.1999999999998"/>
    <n v="14375.2"/>
    <m/>
    <m/>
    <m/>
    <n v="0"/>
    <n v="0"/>
    <n v="13600.3"/>
    <n v="774.89999999999964"/>
    <n v="-765.29999999999927"/>
    <n v="765.30000000000018"/>
    <n v="9.0949470177292824E-13"/>
    <n v="0"/>
    <n v="0"/>
    <n v="0"/>
    <n v="0"/>
    <n v="0"/>
    <n v="0"/>
    <n v="0"/>
    <n v="0"/>
    <n v="0"/>
    <n v="0"/>
    <n v="0"/>
    <n v="0"/>
    <n v="0"/>
    <n v="0"/>
    <n v="0"/>
    <n v="0"/>
    <n v="0"/>
    <n v="0"/>
    <n v="0"/>
    <n v="0"/>
    <n v="0"/>
    <n v="0"/>
    <n v="0"/>
    <n v="0"/>
    <m/>
    <m/>
    <n v="0"/>
    <m/>
    <n v="0"/>
    <n v="0"/>
    <n v="0"/>
    <n v="0"/>
    <n v="0"/>
    <n v="9.0949470177292824E-13"/>
    <n v="0"/>
    <n v="9.0949470177292824E-13"/>
    <n v="9.0949470177292824E-13"/>
    <n v="0"/>
    <n v="9.0949470177292824E-13"/>
    <s v="NO"/>
    <s v="VALIDADO"/>
    <n v="0"/>
    <n v="0"/>
    <s v="COORDINACION GENERAL "/>
    <s v="COOR ADMINISTRATIVA FINANCIERA"/>
    <s v="PLANTA CENTRAL"/>
    <s v="PICHINCHA"/>
    <s v="QUITO"/>
    <s v="COMBUSTIBLES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9.0949470177292824E-13"/>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2835"/>
    <n v="12835"/>
    <n v="12835"/>
  </r>
  <r>
    <s v="134003015"/>
    <s v="DIR ADMINISTRATIVA"/>
    <s v="SERVICIO DE TRANSPORTE A FUNCIONARIOS POR VÍAS PRINCIPALES CON RECORRIDO DE RUTA DE 61 HASTA 120 KM DIARIOS (VEHÍCULOS TIPO BÚS) PARA EL MINISTERIO DE SALUD PÚBLICA."/>
    <n v="9999"/>
    <x v="1"/>
    <s v="000"/>
    <x v="0"/>
    <x v="60"/>
    <x v="0"/>
    <x v="0"/>
    <s v="0000"/>
    <s v="0000"/>
    <s v="ADMINISTRACION CENTRAL"/>
    <s v="SIN PROYECTO"/>
    <s v="GASTO OPERATIVO DE PROCESOS ADJETIVOS"/>
    <s v="TRANSPORTE DE PERSONAL"/>
    <s v="RECURSOS FISCALES"/>
    <s v="SIN ORGANISMO"/>
    <s v="SIN CORRELATIVO"/>
    <s v="GI TRANSPORTES"/>
    <s v="Elaborar y ejecutar el plan del servicio de transportes y movilización para la institución."/>
    <s v="Informe de servicios de transporte institucional y movilización de las y los servidores públicos."/>
    <s v="ARRASTRE"/>
    <m/>
    <s v="SUBASTA INVERSA"/>
    <n v="44"/>
    <s v="06"/>
    <s v="NA"/>
    <s v="NA"/>
    <s v="NO IDENTIF AREA REQ"/>
    <n v="0"/>
    <n v="0"/>
    <n v="0"/>
    <n v="10000"/>
    <n v="0"/>
    <n v="10000"/>
    <n v="10000"/>
    <n v="0"/>
    <n v="10000"/>
    <n v="10000"/>
    <n v="0"/>
    <n v="10000"/>
    <n v="10000"/>
    <n v="0"/>
    <n v="10000"/>
    <n v="10000"/>
    <n v="0"/>
    <n v="10000"/>
    <n v="10000"/>
    <n v="0"/>
    <n v="10000"/>
    <n v="10000"/>
    <n v="0"/>
    <n v="10000"/>
    <n v="10000"/>
    <n v="0"/>
    <n v="10000"/>
    <n v="10000"/>
    <n v="0"/>
    <n v="10000"/>
    <n v="10000"/>
    <n v="0"/>
    <n v="10000"/>
    <n v="20000"/>
    <n v="0"/>
    <n v="20000"/>
    <n v="120000"/>
    <n v="0"/>
    <n v="120000"/>
    <s v="PROCESO VINCULADO A PLURIANUAL: AÑO 2021 - USD 45000 / AÑO 2022 - USD 45000 / INICIO DE PROCESO EN OCTUBRE 2021"/>
    <m/>
    <m/>
    <n v="0"/>
    <n v="0"/>
    <n v="20000"/>
    <n v="0"/>
    <n v="100000"/>
    <n v="0"/>
    <n v="100000"/>
    <n v="0"/>
    <n v="0"/>
    <n v="0"/>
    <n v="10000"/>
    <n v="0"/>
    <n v="10000"/>
    <n v="10000"/>
    <n v="0"/>
    <n v="10000"/>
    <n v="10000"/>
    <n v="0"/>
    <n v="10000"/>
    <n v="10000"/>
    <n v="0"/>
    <n v="10000"/>
    <n v="10000"/>
    <n v="0"/>
    <n v="10000"/>
    <n v="10000"/>
    <n v="0"/>
    <n v="10000"/>
    <n v="10000"/>
    <n v="0"/>
    <n v="10000"/>
    <n v="10000"/>
    <n v="0"/>
    <n v="10000"/>
    <n v="10000"/>
    <n v="0"/>
    <n v="10000"/>
    <n v="10000"/>
    <n v="0"/>
    <n v="10000"/>
    <n v="0"/>
    <n v="0"/>
    <n v="0"/>
    <n v="100000"/>
    <n v="0"/>
    <n v="100000"/>
    <s v="SI"/>
    <s v="VALIDADO"/>
    <n v="0"/>
    <n v="10000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00000"/>
    <n v="0"/>
    <n v="0"/>
    <n v="0"/>
    <n v="0"/>
    <s v="53"/>
    <m/>
    <m/>
    <m/>
    <n v="0"/>
    <n v="0"/>
    <n v="0"/>
    <n v="100000"/>
    <n v="0"/>
    <n v="100000"/>
    <n v="0"/>
    <n v="0"/>
    <n v="0"/>
    <m/>
    <m/>
    <s v="OK"/>
    <s v="OK"/>
    <n v="10000"/>
    <s v="NO CUMPLIDO"/>
    <n v="0"/>
    <n v="10000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20000"/>
    <n v="120000"/>
    <n v="120000"/>
  </r>
  <r>
    <s v="134003016"/>
    <s v="DIR ADMINISTRATIVA"/>
    <s v="SERVICIO DE TRANSPORTE A FUNCIONARIOS POR VÍAS PRINCIPALES CON RECORRIDO DE RUTA DE 61 HASTA 120 KM DIARIOS (VEHÍCULOS TIPO BÚS) PARA EL MINISTERIO DE SALUD PÚBLICA."/>
    <n v="9999"/>
    <x v="1"/>
    <s v="000"/>
    <x v="0"/>
    <x v="60"/>
    <x v="0"/>
    <x v="0"/>
    <s v="0000"/>
    <s v="0000"/>
    <s v="ADMINISTRACION CENTRAL"/>
    <s v="SIN PROYECTO"/>
    <s v="GASTO OPERATIVO DE PROCESOS ADJETIVOS"/>
    <s v="TRANSPORTE DE PERSONAL"/>
    <s v="RECURSOS FISCALES"/>
    <s v="SIN ORGANISMO"/>
    <s v="SIN CORRELATIVO"/>
    <s v="GI TRANSPORTES"/>
    <s v="Elaborar y ejecutar el plan del servicio de transportes y movilización para la institución."/>
    <s v="Informe de servicios de transporte institucional y movilización de las y los servidores públicos."/>
    <s v="NUEVA"/>
    <m/>
    <s v="SUBASTA INVERSA"/>
    <n v="44"/>
    <s v="06"/>
    <s v="NA"/>
    <s v="NA"/>
    <s v="SI"/>
    <n v="0"/>
    <n v="0"/>
    <n v="0"/>
    <n v="0"/>
    <n v="0"/>
    <n v="0"/>
    <n v="0"/>
    <n v="0"/>
    <n v="0"/>
    <n v="0"/>
    <n v="0"/>
    <n v="0"/>
    <n v="0"/>
    <n v="0"/>
    <n v="0"/>
    <n v="0"/>
    <n v="0"/>
    <n v="0"/>
    <n v="0"/>
    <n v="0"/>
    <n v="0"/>
    <n v="0"/>
    <n v="0"/>
    <n v="0"/>
    <n v="0"/>
    <n v="0"/>
    <n v="0"/>
    <n v="0"/>
    <n v="0"/>
    <n v="0"/>
    <n v="130000"/>
    <n v="0"/>
    <n v="130000"/>
    <n v="0"/>
    <n v="0"/>
    <n v="0"/>
    <n v="130000"/>
    <n v="0"/>
    <n v="130000"/>
    <s v="Se requerirá certificación plurianual, para el inicio de la nueva contratación"/>
    <m/>
    <m/>
    <n v="0"/>
    <n v="0"/>
    <n v="130000"/>
    <n v="0"/>
    <n v="0"/>
    <n v="0"/>
    <n v="0"/>
    <n v="0"/>
    <n v="0"/>
    <n v="0"/>
    <n v="0"/>
    <n v="0"/>
    <n v="0"/>
    <n v="0"/>
    <n v="0"/>
    <n v="0"/>
    <n v="0"/>
    <n v="0"/>
    <n v="0"/>
    <n v="0"/>
    <n v="0"/>
    <n v="0"/>
    <n v="0"/>
    <n v="0"/>
    <n v="0"/>
    <n v="0"/>
    <n v="0"/>
    <n v="0"/>
    <n v="0"/>
    <n v="0"/>
    <n v="0"/>
    <n v="0"/>
    <n v="0"/>
    <n v="0"/>
    <n v="0"/>
    <n v="0"/>
    <n v="0"/>
    <n v="0"/>
    <n v="0"/>
    <n v="0"/>
    <m/>
    <m/>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30000"/>
    <n v="125000"/>
    <n v="120000"/>
  </r>
  <r>
    <s v="134003017"/>
    <s v="DIR ADMINISTRATIVA"/>
    <s v="SERVICIO DE RASTREO SATELITAL PARA LA FLOTA VEHICULAR DEL MINISTERIO DE SALUD PÚBLICA (PLANTA CENTRAL)"/>
    <n v="9999"/>
    <x v="1"/>
    <s v="000"/>
    <x v="0"/>
    <x v="61"/>
    <x v="0"/>
    <x v="0"/>
    <s v="0000"/>
    <s v="0000"/>
    <s v="ADMINISTRACION CENTRAL"/>
    <s v="SIN PROYECTO"/>
    <s v="GASTO OPERATIVO DE PROCESOS ADJETIVOS"/>
    <s v="SERVICIOS DE IDENTIFICACION MARCACION AUTENTIFICAC"/>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RRASTRE"/>
    <m/>
    <s v="SUBASTA INVERSA"/>
    <n v="44"/>
    <s v="06"/>
    <s v="NA"/>
    <s v="NA"/>
    <s v="NO IDENTIF AREA REQ"/>
    <n v="0"/>
    <n v="0"/>
    <n v="0"/>
    <n v="3500"/>
    <n v="0"/>
    <n v="3500"/>
    <n v="3500"/>
    <n v="0"/>
    <n v="3500"/>
    <n v="3500"/>
    <n v="0"/>
    <n v="3500"/>
    <n v="3500"/>
    <n v="0"/>
    <n v="3500"/>
    <n v="3500"/>
    <n v="0"/>
    <n v="3500"/>
    <n v="3500"/>
    <n v="0"/>
    <n v="3500"/>
    <n v="3500"/>
    <n v="0"/>
    <n v="3500"/>
    <n v="3500"/>
    <n v="0"/>
    <n v="3500"/>
    <n v="3500"/>
    <n v="0"/>
    <n v="3500"/>
    <n v="3500"/>
    <n v="0"/>
    <n v="3500"/>
    <n v="0"/>
    <n v="0"/>
    <n v="0"/>
    <n v="35000"/>
    <n v="0"/>
    <n v="35000"/>
    <s v="PROCESO VINCULADO A PLURIANUAL: AÑO 2021 - USD 14583,35 / AÑO 2022 - USD 20416,65 / INICIO DE PROCESO EN OCTUBRE 2021"/>
    <m/>
    <m/>
    <n v="0"/>
    <n v="0"/>
    <n v="7472.5"/>
    <n v="0"/>
    <n v="27527.5"/>
    <n v="0"/>
    <n v="27527.5"/>
    <n v="0"/>
    <n v="0"/>
    <n v="0"/>
    <n v="0"/>
    <n v="0"/>
    <n v="0"/>
    <n v="0"/>
    <n v="0"/>
    <n v="0"/>
    <n v="0"/>
    <n v="0"/>
    <n v="0"/>
    <n v="3500"/>
    <n v="0"/>
    <n v="3500"/>
    <n v="3500"/>
    <n v="0"/>
    <n v="3500"/>
    <n v="3500"/>
    <n v="0"/>
    <n v="3500"/>
    <n v="3500"/>
    <n v="0"/>
    <n v="3500"/>
    <n v="3500"/>
    <n v="0"/>
    <n v="3500"/>
    <n v="3500"/>
    <n v="0"/>
    <n v="3500"/>
    <n v="3499"/>
    <n v="0"/>
    <n v="3499"/>
    <n v="3028.5"/>
    <m/>
    <n v="3028.5"/>
    <n v="27527.5"/>
    <n v="0"/>
    <n v="27527.5"/>
    <s v="SI"/>
    <s v="VALIDADO"/>
    <n v="0"/>
    <n v="27527.5"/>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7527.5"/>
    <n v="0"/>
    <n v="2502.5"/>
    <n v="0"/>
    <n v="0"/>
    <s v="53"/>
    <m/>
    <m/>
    <m/>
    <n v="0"/>
    <n v="0"/>
    <n v="0"/>
    <n v="0"/>
    <n v="0"/>
    <n v="0"/>
    <n v="0"/>
    <n v="0"/>
    <n v="0"/>
    <m/>
    <m/>
    <s v="OK"/>
    <s v="OK"/>
    <n v="0"/>
    <s v=""/>
    <n v="0"/>
    <n v="0"/>
    <n v="27527.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5000"/>
    <n v="35000"/>
    <n v="35000"/>
  </r>
  <r>
    <s v="134003018"/>
    <s v="DIR ADMINISTRATIVA"/>
    <s v="SERVICIO DE RASTREO SATELITAL PARA LA FLOTA VEHICULAR DEL MINISTERIO DE SALUD PÚBLICA (PLANTA CENTRAL)"/>
    <n v="9999"/>
    <x v="1"/>
    <s v="000"/>
    <x v="0"/>
    <x v="61"/>
    <x v="0"/>
    <x v="0"/>
    <s v="0000"/>
    <s v="0000"/>
    <s v="ADMINISTRACION CENTRAL"/>
    <s v="SIN PROYECTO"/>
    <s v="GASTO OPERATIVO DE PROCESOS ADJETIVOS"/>
    <s v="SERVICIOS DE IDENTIFICACION MARCACION AUTENTIFICAC"/>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SUBASTA INVERSA"/>
    <n v="44"/>
    <s v="06"/>
    <s v="NA"/>
    <s v="NA"/>
    <s v="SI"/>
    <n v="0"/>
    <n v="0"/>
    <n v="0"/>
    <n v="0"/>
    <n v="0"/>
    <n v="0"/>
    <n v="0"/>
    <n v="0"/>
    <n v="0"/>
    <n v="0"/>
    <n v="0"/>
    <n v="0"/>
    <n v="0"/>
    <n v="0"/>
    <n v="0"/>
    <n v="0"/>
    <n v="0"/>
    <n v="0"/>
    <n v="0"/>
    <n v="0"/>
    <n v="0"/>
    <n v="0"/>
    <n v="0"/>
    <n v="0"/>
    <n v="35000"/>
    <n v="0"/>
    <n v="35000"/>
    <n v="0"/>
    <n v="0"/>
    <n v="0"/>
    <n v="0"/>
    <n v="0"/>
    <n v="0"/>
    <n v="0"/>
    <n v="0"/>
    <n v="0"/>
    <n v="35000"/>
    <n v="0"/>
    <n v="35000"/>
    <s v="Se requiere de todo el monto para el inicio del proceso"/>
    <m/>
    <m/>
    <n v="0"/>
    <n v="0"/>
    <n v="35000"/>
    <n v="0"/>
    <n v="0"/>
    <n v="0"/>
    <n v="0"/>
    <n v="0"/>
    <n v="0"/>
    <n v="0"/>
    <n v="0"/>
    <n v="0"/>
    <n v="0"/>
    <n v="0"/>
    <n v="0"/>
    <n v="0"/>
    <n v="0"/>
    <n v="0"/>
    <n v="0"/>
    <n v="0"/>
    <n v="0"/>
    <n v="0"/>
    <n v="0"/>
    <n v="0"/>
    <n v="0"/>
    <n v="0"/>
    <n v="0"/>
    <n v="0"/>
    <n v="0"/>
    <n v="0"/>
    <n v="0"/>
    <m/>
    <n v="0"/>
    <n v="0"/>
    <n v="0"/>
    <n v="0"/>
    <n v="0"/>
    <n v="0"/>
    <n v="0"/>
    <n v="0"/>
    <m/>
    <m/>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5000"/>
    <n v="35000"/>
    <n v="35000"/>
  </r>
  <r>
    <s v="134003019"/>
    <s v="DIR ADMINISTRATIVA"/>
    <s v="SERVICIO DE MANTENIMIENTO DE LOS FURGONES METÁLICOS DE LOS CAMIONES PERTENECIENTES AL MINISTERIO DE SALUD PÚBLICA"/>
    <n v="9999"/>
    <x v="1"/>
    <s v="000"/>
    <x v="0"/>
    <x v="62"/>
    <x v="0"/>
    <x v="0"/>
    <s v="0000"/>
    <s v="0000"/>
    <s v="ADMINISTRACION CENTRAL"/>
    <s v="SIN PROYECTO"/>
    <s v="GASTO OPERATIVO DE PROCESOS ADJETIVOS"/>
    <s v="VEHICULOS (SERVICIO PARA MANTENIMIENTO Y REPARACIO"/>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SUBASTA INVERSA"/>
    <n v="44"/>
    <s v="06"/>
    <s v="NA"/>
    <s v="NA"/>
    <s v="SI"/>
    <n v="0"/>
    <n v="0"/>
    <n v="0"/>
    <n v="0"/>
    <n v="0"/>
    <n v="0"/>
    <n v="0"/>
    <n v="0"/>
    <n v="0"/>
    <n v="0"/>
    <n v="0"/>
    <n v="0"/>
    <n v="15000"/>
    <n v="0"/>
    <n v="15000"/>
    <n v="0"/>
    <n v="0"/>
    <n v="0"/>
    <n v="0"/>
    <n v="0"/>
    <n v="0"/>
    <n v="0"/>
    <n v="0"/>
    <n v="0"/>
    <n v="0"/>
    <n v="0"/>
    <n v="0"/>
    <n v="0"/>
    <n v="0"/>
    <n v="0"/>
    <n v="0"/>
    <n v="0"/>
    <n v="0"/>
    <n v="0"/>
    <n v="0"/>
    <n v="0"/>
    <n v="15000"/>
    <n v="0"/>
    <n v="15000"/>
    <m/>
    <m/>
    <m/>
    <n v="0"/>
    <n v="0"/>
    <n v="15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5000"/>
    <n v="15000"/>
    <n v="15000"/>
  </r>
  <r>
    <s v="134003020"/>
    <s v="DIR ADMINISTRATIVA"/>
    <s v="SERVICIO DE MANTENIMIENTO DE LOS FURGONES METÁLICOS DE LOS CAMIONES PERTENECIENTES AL MINISTERIO DE SALUD PÚBLICA"/>
    <n v="9999"/>
    <x v="1"/>
    <s v="000"/>
    <x v="0"/>
    <x v="13"/>
    <x v="0"/>
    <x v="0"/>
    <s v="0000"/>
    <s v="0000"/>
    <s v="ADMINISTRACION CENTRAL"/>
    <s v="SIN PROYECTO"/>
    <s v="GASTO OPERATIVO DE PROCESOS ADJETIVOS"/>
    <s v="REPUESTOS Y ACCESORIOS"/>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SUBASTA INVERSA"/>
    <n v="44"/>
    <s v="02"/>
    <s v="NA"/>
    <s v="NA"/>
    <s v="SI"/>
    <n v="0"/>
    <n v="0"/>
    <n v="0"/>
    <n v="0"/>
    <n v="0"/>
    <n v="0"/>
    <n v="0"/>
    <n v="0"/>
    <n v="0"/>
    <n v="0"/>
    <n v="0"/>
    <n v="0"/>
    <n v="45000"/>
    <n v="0"/>
    <n v="45000"/>
    <n v="0"/>
    <n v="0"/>
    <n v="0"/>
    <n v="0"/>
    <n v="0"/>
    <n v="0"/>
    <n v="0"/>
    <n v="0"/>
    <n v="0"/>
    <n v="0"/>
    <n v="0"/>
    <n v="0"/>
    <n v="0"/>
    <n v="0"/>
    <n v="0"/>
    <n v="0"/>
    <n v="0"/>
    <n v="0"/>
    <n v="0"/>
    <n v="0"/>
    <n v="0"/>
    <n v="45000"/>
    <n v="0"/>
    <n v="45000"/>
    <m/>
    <m/>
    <m/>
    <n v="0"/>
    <n v="0"/>
    <n v="45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5000"/>
    <n v="45000"/>
    <n v="45000"/>
  </r>
  <r>
    <s v="134003021"/>
    <s v="DIR ADMINISTRATIVA"/>
    <s v="ADQUISICIÓN DE AROS PARA LOS VEHÍCULOS PESADOS DEL MINISTERIO DE SALUD PÚBLICA (PLANTA CENTRAL)"/>
    <n v="9999"/>
    <x v="1"/>
    <s v="000"/>
    <x v="0"/>
    <x v="13"/>
    <x v="0"/>
    <x v="0"/>
    <s v="0000"/>
    <s v="0000"/>
    <s v="ADMINISTRACION CENTRAL"/>
    <s v="SIN PROYECTO"/>
    <s v="GASTO OPERATIVO DE PROCESOS ADJETIVOS"/>
    <s v="REPUESTOS Y ACCESORIOS"/>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ÍNFIMA CUANTÍA"/>
    <n v="10"/>
    <s v="02"/>
    <s v="NA"/>
    <s v="NA"/>
    <s v="NO IDENTIF AREA REQ"/>
    <n v="0"/>
    <n v="0"/>
    <n v="0"/>
    <n v="0"/>
    <n v="0"/>
    <n v="0"/>
    <n v="0"/>
    <n v="0"/>
    <n v="0"/>
    <n v="5500"/>
    <n v="0"/>
    <n v="5500"/>
    <n v="0"/>
    <n v="0"/>
    <n v="0"/>
    <n v="0"/>
    <n v="0"/>
    <n v="0"/>
    <n v="0"/>
    <n v="0"/>
    <n v="0"/>
    <n v="0"/>
    <n v="0"/>
    <n v="0"/>
    <n v="0"/>
    <n v="0"/>
    <n v="0"/>
    <n v="0"/>
    <n v="0"/>
    <n v="0"/>
    <n v="0"/>
    <n v="0"/>
    <n v="0"/>
    <n v="0"/>
    <n v="0"/>
    <n v="0"/>
    <n v="5500"/>
    <n v="0"/>
    <n v="5500"/>
    <m/>
    <m/>
    <m/>
    <n v="0"/>
    <n v="0"/>
    <n v="55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5500"/>
    <n v="5400"/>
    <n v="5400"/>
  </r>
  <r>
    <s v="134003022"/>
    <s v="DIR ADMINISTRATIVA"/>
    <s v="ADQUISICIÓN DE NEUMÁTICOS CATALOGADOS PARA EL PARQUE AUTOMOTOR DEL MINISTERIO DE SALUD PÚBLICA (PLANTA CENTRAL)"/>
    <n v="9999"/>
    <x v="1"/>
    <s v="000"/>
    <x v="0"/>
    <x v="13"/>
    <x v="0"/>
    <x v="0"/>
    <s v="0000"/>
    <s v="0000"/>
    <s v="ADMINISTRACION CENTRAL"/>
    <s v="SIN PROYECTO"/>
    <s v="GASTO OPERATIVO DE PROCESOS ADJETIVOS"/>
    <s v="REPUESTOS Y ACCESORIOS"/>
    <s v="RECURSOS FISCALES"/>
    <s v="SIN ORGANISMO"/>
    <s v="SIN CORRELATIVO"/>
    <s v="GI TRANSPORTES"/>
    <s v="Administrar los servicios administrativos de acuerdo a los requerimientos y necesidades del nivel central"/>
    <s v="Plan de mantenimiento preventivo y correctivo de vehículos institucionales."/>
    <s v="NUEVA"/>
    <m/>
    <s v="CATÁLOGO ELECTRÓNICO"/>
    <n v="12"/>
    <s v="02"/>
    <s v="NA"/>
    <s v="NA"/>
    <s v="SI"/>
    <n v="0"/>
    <n v="0"/>
    <n v="0"/>
    <n v="0"/>
    <n v="0"/>
    <n v="0"/>
    <n v="0"/>
    <n v="0"/>
    <n v="0"/>
    <n v="70000"/>
    <n v="0"/>
    <n v="70000"/>
    <n v="0"/>
    <n v="0"/>
    <n v="0"/>
    <n v="0"/>
    <n v="0"/>
    <n v="0"/>
    <n v="0"/>
    <n v="0"/>
    <n v="0"/>
    <n v="0"/>
    <n v="0"/>
    <n v="0"/>
    <n v="0"/>
    <n v="0"/>
    <n v="0"/>
    <n v="0"/>
    <n v="0"/>
    <n v="0"/>
    <n v="0"/>
    <n v="0"/>
    <n v="0"/>
    <n v="0"/>
    <n v="0"/>
    <n v="0"/>
    <n v="70000"/>
    <n v="0"/>
    <n v="70000"/>
    <m/>
    <m/>
    <m/>
    <n v="0"/>
    <n v="0"/>
    <n v="70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70000"/>
    <n v="65000"/>
    <n v="60000"/>
  </r>
  <r>
    <s v="134003023"/>
    <s v="DIR ADMINISTRATIVA"/>
    <s v="ADQUISICIÓN DE NEUMÁTICOS NO CATALOGADOS PARA EL PARQUE AUTOMOTOR DEL MINISTERIO DE SALUD PÚBLICA (PLANTA CENTRAL)"/>
    <n v="9999"/>
    <x v="1"/>
    <s v="000"/>
    <x v="0"/>
    <x v="13"/>
    <x v="0"/>
    <x v="0"/>
    <s v="0000"/>
    <s v="0000"/>
    <s v="ADMINISTRACION CENTRAL"/>
    <s v="SIN PROYECTO"/>
    <s v="GASTO OPERATIVO DE PROCESOS ADJETIVOS"/>
    <s v="REPUESTOS Y ACCESORIOS"/>
    <s v="RECURSOS FISCALES"/>
    <s v="SIN ORGANISMO"/>
    <s v="SIN CORRELATIVO"/>
    <s v="GI TRANSPORTES"/>
    <s v="Administrar los servicios administrativos de acuerdo a los requerimientos y necesidades del nivel central"/>
    <s v="Plan de mantenimiento preventivo y correctivo de vehículos institucionales."/>
    <s v="NUEVA"/>
    <m/>
    <s v="ÍNFIMA CUANTÍA"/>
    <n v="10"/>
    <s v="02"/>
    <s v="NA"/>
    <s v="NA"/>
    <s v="NO IDENTIF AREA REQ"/>
    <n v="0"/>
    <n v="0"/>
    <n v="0"/>
    <n v="0"/>
    <n v="0"/>
    <n v="0"/>
    <n v="0"/>
    <n v="0"/>
    <n v="0"/>
    <n v="6416"/>
    <n v="0"/>
    <n v="6416"/>
    <n v="0"/>
    <n v="0"/>
    <n v="0"/>
    <n v="0"/>
    <n v="0"/>
    <n v="0"/>
    <n v="0"/>
    <n v="0"/>
    <n v="0"/>
    <n v="0"/>
    <n v="0"/>
    <n v="0"/>
    <n v="0"/>
    <n v="0"/>
    <n v="0"/>
    <n v="0"/>
    <n v="0"/>
    <n v="0"/>
    <n v="0"/>
    <n v="0"/>
    <n v="0"/>
    <n v="0"/>
    <n v="0"/>
    <n v="0"/>
    <n v="6416"/>
    <n v="0"/>
    <n v="6416"/>
    <m/>
    <m/>
    <m/>
    <n v="0"/>
    <n v="0"/>
    <n v="6416"/>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024"/>
    <s v="DIR ADMINISTRATIVA"/>
    <s v="SERVICIO DE IMPRESIÓN DE LOGOTIPOS PARA EL PARQUE AUTOMOTOR DEL MINISTERIO DE SALUD PÚBLICA (PLANTA CENTRAL)"/>
    <n v="9999"/>
    <x v="1"/>
    <s v="000"/>
    <x v="0"/>
    <x v="8"/>
    <x v="0"/>
    <x v="0"/>
    <s v="0000"/>
    <s v="0000"/>
    <s v="ADMINISTRACION CENTRAL"/>
    <s v="SIN PROYECTO"/>
    <s v="GASTO OPERATIVO DE PROCESOS ADJETIVOS"/>
    <s v="EDICIÓN IMPRESIÓN REPRODUCCIÓN PUBLICACIONES SUSCR"/>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ÍNFIMA CUANTÍA"/>
    <n v="10"/>
    <s v="06"/>
    <s v="NA"/>
    <s v="NA"/>
    <s v="NO IDENTIF AREA REQ"/>
    <n v="0"/>
    <n v="0"/>
    <n v="0"/>
    <n v="0"/>
    <n v="0"/>
    <n v="0"/>
    <n v="0"/>
    <n v="0"/>
    <n v="0"/>
    <n v="0"/>
    <n v="0"/>
    <n v="0"/>
    <n v="6416"/>
    <n v="0"/>
    <n v="6416"/>
    <n v="0"/>
    <n v="0"/>
    <n v="0"/>
    <n v="0"/>
    <n v="0"/>
    <n v="0"/>
    <n v="0"/>
    <n v="0"/>
    <n v="0"/>
    <n v="0"/>
    <n v="0"/>
    <n v="0"/>
    <n v="0"/>
    <n v="0"/>
    <n v="0"/>
    <n v="0"/>
    <n v="0"/>
    <n v="0"/>
    <n v="0"/>
    <n v="0"/>
    <n v="0"/>
    <n v="6416"/>
    <n v="0"/>
    <n v="6416"/>
    <m/>
    <m/>
    <m/>
    <n v="0"/>
    <n v="0"/>
    <n v="6416"/>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025"/>
    <s v="DIR ADMINISTRATIVA"/>
    <s v="SERVICIO DE RECARGA Y MANTENIMIENTO DE EXTINTORES DEL PARQUE AUTOMOTOR DEL MINISTERIO DE SALUD PÚBLICA (PLANTA CENTRAL)"/>
    <n v="9999"/>
    <x v="1"/>
    <s v="000"/>
    <x v="0"/>
    <x v="58"/>
    <x v="0"/>
    <x v="0"/>
    <s v="0000"/>
    <s v="0000"/>
    <s v="ADMINISTRACION CENTRAL"/>
    <s v="SIN PROYECTO"/>
    <s v="GASTO OPERATIVO DE PROCESOS ADJETIVOS"/>
    <s v="HERRAMIENTAS Y EQUIPOS MENORES"/>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ÍNFIMA CUANTÍA"/>
    <n v="10"/>
    <s v="06"/>
    <s v="NA"/>
    <s v="NA"/>
    <s v="NO IDENTIF AREA REQ"/>
    <n v="0"/>
    <n v="0"/>
    <n v="0"/>
    <n v="0"/>
    <n v="0"/>
    <n v="0"/>
    <n v="0"/>
    <n v="0"/>
    <n v="0"/>
    <n v="0"/>
    <n v="0"/>
    <n v="0"/>
    <n v="5000"/>
    <n v="0"/>
    <n v="5000"/>
    <n v="0"/>
    <n v="0"/>
    <n v="0"/>
    <n v="0"/>
    <n v="0"/>
    <n v="0"/>
    <n v="0"/>
    <n v="0"/>
    <n v="0"/>
    <n v="0"/>
    <n v="0"/>
    <n v="0"/>
    <n v="0"/>
    <n v="0"/>
    <n v="0"/>
    <n v="0"/>
    <n v="0"/>
    <n v="0"/>
    <n v="0"/>
    <n v="0"/>
    <n v="0"/>
    <n v="5000"/>
    <n v="0"/>
    <n v="5000"/>
    <m/>
    <m/>
    <m/>
    <n v="0"/>
    <n v="0"/>
    <n v="5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5000"/>
    <n v="4500"/>
    <n v="4000"/>
  </r>
  <r>
    <s v="134003026"/>
    <s v="DIR ADMINISTRATIVA"/>
    <s v="CONTRATACIÓN DE UN TALLER AUTOMOTRIZ PARA EJECUTAR MANTENIMIENTOS PREVENTIVOS Y CORRECTIVOS DE LOS VEHÍCULOS LIVIANOS CON SISTEMA DE ALIMENTACIÓN A GASOLINA Y DIESEL PERTENECIENTES AL PARQUE AUTOMOTOR DEL MINISTERIO DE SALUD PÚBLICA"/>
    <n v="9999"/>
    <x v="1"/>
    <s v="000"/>
    <x v="0"/>
    <x v="13"/>
    <x v="0"/>
    <x v="0"/>
    <s v="0000"/>
    <s v="0000"/>
    <s v="ADMINISTRACION CENTRAL"/>
    <s v="SIN PROYECTO"/>
    <s v="GASTO OPERATIVO DE PROCESOS ADJETIVOS"/>
    <s v="REPUESTOS Y ACCESORIOS"/>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RRASTRE"/>
    <s v="COTS-MSP-003-2018"/>
    <s v="COTIZACIÓN"/>
    <n v="45"/>
    <s v="02"/>
    <s v="NA"/>
    <s v="NA"/>
    <s v="NO IDENTIF AREA REQ"/>
    <n v="0"/>
    <n v="0"/>
    <n v="0"/>
    <n v="0"/>
    <n v="0"/>
    <n v="0"/>
    <n v="44500"/>
    <n v="0"/>
    <n v="44500"/>
    <n v="0"/>
    <n v="0"/>
    <n v="0"/>
    <n v="0"/>
    <n v="0"/>
    <n v="0"/>
    <n v="0"/>
    <n v="0"/>
    <n v="0"/>
    <n v="0"/>
    <n v="0"/>
    <n v="0"/>
    <n v="0"/>
    <n v="0"/>
    <n v="0"/>
    <n v="0"/>
    <n v="0"/>
    <n v="0"/>
    <n v="0"/>
    <n v="0"/>
    <n v="0"/>
    <n v="0"/>
    <n v="0"/>
    <n v="0"/>
    <n v="0"/>
    <n v="0"/>
    <n v="0"/>
    <n v="44500"/>
    <n v="0"/>
    <n v="44500"/>
    <s v="CONTRATO 0086-2018 - AUTOPITZ"/>
    <m/>
    <m/>
    <n v="44500"/>
    <n v="0"/>
    <n v="44500"/>
    <n v="0"/>
    <n v="44500"/>
    <n v="0"/>
    <n v="44500"/>
    <n v="0"/>
    <n v="0"/>
    <n v="0"/>
    <n v="0"/>
    <n v="0"/>
    <n v="0"/>
    <n v="0"/>
    <n v="0"/>
    <n v="0"/>
    <n v="0"/>
    <n v="0"/>
    <n v="0"/>
    <n v="0"/>
    <n v="0"/>
    <n v="0"/>
    <n v="0"/>
    <n v="0"/>
    <n v="0"/>
    <n v="0"/>
    <n v="0"/>
    <n v="0"/>
    <n v="0"/>
    <n v="0"/>
    <n v="0"/>
    <n v="0"/>
    <n v="0"/>
    <n v="0"/>
    <n v="0"/>
    <n v="0"/>
    <n v="0"/>
    <n v="0"/>
    <n v="0"/>
    <n v="0"/>
    <n v="44500"/>
    <n v="0"/>
    <n v="44500"/>
    <n v="44500"/>
    <n v="0"/>
    <n v="44500"/>
    <s v="SI"/>
    <s v="VALIDADO"/>
    <n v="0"/>
    <n v="4450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4500"/>
    <n v="0"/>
    <n v="0"/>
    <n v="0"/>
    <n v="0"/>
    <s v="53"/>
    <m/>
    <m/>
    <m/>
    <n v="0"/>
    <n v="0"/>
    <n v="0"/>
    <n v="44434.5"/>
    <n v="0"/>
    <n v="44434.5"/>
    <n v="26172.46"/>
    <n v="0"/>
    <n v="26172.46"/>
    <m/>
    <m/>
    <s v="OK"/>
    <s v="OK"/>
    <n v="0"/>
    <s v="ANTICIPADO"/>
    <n v="0"/>
    <n v="44434.5"/>
    <n v="65.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4500"/>
    <n v="44500"/>
    <n v="44500"/>
  </r>
  <r>
    <s v="134003027"/>
    <s v="DIR ADMINISTRATIVA"/>
    <s v="CONTRATACIÓN DE UN TALLER AUTOMOTRIZ PARA EJECUTAR MANTENIMIENTOS PREVENTIVOS Y CORRECTIVOS DE LOS VEHÍCULOS LIVIANOS CON SISTEMA DE ALIMENTACIÓN A GASOLINA Y DIESEL PERTENECIENTES AL PARQUE AUTOMOTOR DEL MINISTERIO DE SALUD PÚBLICA"/>
    <n v="9999"/>
    <x v="1"/>
    <s v="000"/>
    <x v="0"/>
    <x v="62"/>
    <x v="0"/>
    <x v="0"/>
    <s v="0000"/>
    <s v="0000"/>
    <s v="ADMINISTRACION CENTRAL"/>
    <s v="SIN PROYECTO"/>
    <s v="GASTO OPERATIVO DE PROCESOS ADJETIVOS"/>
    <s v="VEHICULOS (SERVICIO PARA MANTENIMIENTO Y REPARACIO"/>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RRASTRE"/>
    <s v="COTS-MSP-003-2018"/>
    <s v="COTIZACIÓN"/>
    <n v="45"/>
    <s v="06"/>
    <s v="NA"/>
    <s v="NA"/>
    <s v="NO IDENTIF AREA REQ"/>
    <n v="0"/>
    <n v="0"/>
    <n v="0"/>
    <n v="0"/>
    <n v="0"/>
    <n v="0"/>
    <n v="29910"/>
    <n v="0"/>
    <n v="29910"/>
    <n v="0"/>
    <n v="0"/>
    <n v="0"/>
    <n v="0"/>
    <n v="0"/>
    <n v="0"/>
    <n v="0"/>
    <n v="0"/>
    <n v="0"/>
    <n v="0"/>
    <n v="0"/>
    <n v="0"/>
    <n v="0"/>
    <n v="0"/>
    <n v="0"/>
    <n v="0"/>
    <n v="0"/>
    <n v="0"/>
    <n v="0"/>
    <n v="0"/>
    <n v="0"/>
    <n v="0"/>
    <n v="0"/>
    <n v="0"/>
    <n v="0"/>
    <n v="0"/>
    <n v="0"/>
    <n v="29910"/>
    <n v="0"/>
    <n v="29910"/>
    <s v="CONTRATO 0086-2018 - AUTOPITZ"/>
    <m/>
    <m/>
    <n v="30000"/>
    <n v="0"/>
    <n v="29910"/>
    <n v="0"/>
    <n v="30000"/>
    <n v="0"/>
    <n v="30000"/>
    <n v="0"/>
    <n v="0"/>
    <n v="0"/>
    <n v="0"/>
    <n v="0"/>
    <n v="0"/>
    <n v="0"/>
    <n v="0"/>
    <n v="0"/>
    <n v="0"/>
    <n v="0"/>
    <n v="0"/>
    <n v="0"/>
    <n v="0"/>
    <n v="0"/>
    <n v="0"/>
    <n v="0"/>
    <n v="0"/>
    <n v="0"/>
    <n v="0"/>
    <n v="0"/>
    <n v="0"/>
    <n v="0"/>
    <n v="0"/>
    <n v="0"/>
    <n v="0"/>
    <n v="0"/>
    <n v="0"/>
    <n v="0"/>
    <n v="0"/>
    <n v="0"/>
    <n v="0"/>
    <n v="0"/>
    <n v="30000"/>
    <n v="0"/>
    <n v="30000"/>
    <n v="30000"/>
    <n v="0"/>
    <n v="30000"/>
    <s v="SI"/>
    <s v="VALIDADO"/>
    <n v="0"/>
    <n v="3000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0000"/>
    <n v="0"/>
    <n v="0"/>
    <n v="0"/>
    <n v="0"/>
    <s v="53"/>
    <m/>
    <m/>
    <m/>
    <n v="0"/>
    <n v="0"/>
    <n v="0"/>
    <n v="29901.48"/>
    <n v="0"/>
    <n v="29901.48"/>
    <n v="15975.33"/>
    <n v="0"/>
    <n v="15975.33"/>
    <m/>
    <m/>
    <s v="OK"/>
    <s v="OK"/>
    <n v="0"/>
    <s v="ANTICIPADO"/>
    <n v="0"/>
    <n v="29901.48"/>
    <n v="98.520000000000437"/>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9910"/>
    <n v="29910"/>
    <n v="29910"/>
  </r>
  <r>
    <s v="134003028"/>
    <s v="DIR ADMINISTRATIVA"/>
    <s v="CONTRATACIÓN DE UN TALLER AUTOMOTRIZ PARA EJECUTAR MANTENIMIENTOS PREVENTIVOS Y CORRECTIVOS DE LOS VEHÍCULOS LIVIANOS CON SISTEMA DE ALIMENTACIÓN A GASOLINA Y DIESEL PERTENECIENTES AL PARQUE AUTOMOTOR DEL MINISTERIO DE SALUD PÚBLICA"/>
    <n v="9999"/>
    <x v="1"/>
    <s v="000"/>
    <x v="0"/>
    <x v="46"/>
    <x v="0"/>
    <x v="0"/>
    <s v="0000"/>
    <s v="0000"/>
    <s v="ADMINISTRACION CENTRAL"/>
    <s v="SIN PROYECTO"/>
    <s v="GASTO OPERATIVO DE PROCESOS ADJETIVOS"/>
    <s v="COMBUSTIBLES Y LUBRICANTES"/>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RRASTRE"/>
    <s v="COTS-MSP-003-2018"/>
    <s v="COTIZACIÓN"/>
    <n v="45"/>
    <s v="02"/>
    <s v="NA"/>
    <s v="NA"/>
    <s v="NO IDENTIF AREA REQ"/>
    <n v="0"/>
    <n v="0"/>
    <n v="0"/>
    <n v="0"/>
    <n v="0"/>
    <n v="0"/>
    <n v="4900"/>
    <n v="0"/>
    <n v="4900"/>
    <n v="0"/>
    <n v="0"/>
    <n v="0"/>
    <n v="0"/>
    <n v="0"/>
    <n v="0"/>
    <n v="0"/>
    <n v="0"/>
    <n v="0"/>
    <n v="0"/>
    <n v="0"/>
    <n v="0"/>
    <n v="0"/>
    <n v="0"/>
    <n v="0"/>
    <n v="0"/>
    <n v="0"/>
    <n v="0"/>
    <n v="0"/>
    <n v="0"/>
    <n v="0"/>
    <n v="0"/>
    <n v="0"/>
    <n v="0"/>
    <n v="0"/>
    <n v="0"/>
    <n v="0"/>
    <n v="4900"/>
    <n v="0"/>
    <n v="4900"/>
    <s v="CONTRATO 0086-2018 - AUTOPITZ"/>
    <m/>
    <m/>
    <n v="4900"/>
    <n v="0"/>
    <n v="4900"/>
    <n v="0"/>
    <n v="4900"/>
    <n v="0"/>
    <n v="4900"/>
    <n v="0"/>
    <n v="0"/>
    <n v="0"/>
    <n v="0"/>
    <n v="0"/>
    <n v="0"/>
    <n v="0"/>
    <n v="0"/>
    <n v="0"/>
    <n v="0"/>
    <n v="0"/>
    <n v="0"/>
    <n v="0"/>
    <n v="0"/>
    <n v="0"/>
    <n v="0"/>
    <n v="0"/>
    <n v="0"/>
    <n v="0"/>
    <n v="0"/>
    <n v="0"/>
    <n v="0"/>
    <n v="0"/>
    <n v="0"/>
    <n v="0"/>
    <n v="0"/>
    <n v="0"/>
    <n v="0"/>
    <n v="0"/>
    <n v="0"/>
    <n v="0"/>
    <n v="0"/>
    <n v="0"/>
    <n v="4900"/>
    <n v="0"/>
    <n v="4900"/>
    <n v="4900"/>
    <n v="0"/>
    <n v="4900"/>
    <s v="SI"/>
    <s v="VALIDADO"/>
    <n v="0"/>
    <n v="4900"/>
    <s v="COORDINACION GENERAL "/>
    <s v="COOR ADMINISTRATIVA FINANCIERA"/>
    <s v="PLANTA CENTRAL"/>
    <s v="PICHINCHA"/>
    <s v="QUITO"/>
    <s v="COMBUSTIBLES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900"/>
    <n v="0"/>
    <n v="0"/>
    <n v="0"/>
    <n v="0"/>
    <s v="53"/>
    <m/>
    <m/>
    <m/>
    <n v="0"/>
    <n v="0"/>
    <n v="0"/>
    <n v="4896.5"/>
    <n v="0"/>
    <n v="4896.5"/>
    <n v="3409.5"/>
    <n v="0"/>
    <n v="3409.5"/>
    <m/>
    <m/>
    <s v="OK"/>
    <s v="OK"/>
    <n v="0"/>
    <s v="ANTICIPADO"/>
    <n v="0"/>
    <n v="4896.5"/>
    <n v="3.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900"/>
    <n v="4900"/>
    <n v="4900"/>
  </r>
  <r>
    <s v="134003029"/>
    <s v="DIR ADMINISTRATIVA"/>
    <s v="SERVICIO DE MANTENIMIENTO PREVENTIVO Y CORRECTIVO DEL PARQUE AUTOMOTOR LIVIANO DEL MINISTERIO DE SALUD PÚBLICA (PLANTA CENTRAL)"/>
    <n v="9999"/>
    <x v="1"/>
    <s v="000"/>
    <x v="0"/>
    <x v="13"/>
    <x v="0"/>
    <x v="0"/>
    <s v="0000"/>
    <s v="0000"/>
    <s v="ADMINISTRACION CENTRAL"/>
    <s v="SIN PROYECTO"/>
    <s v="GASTO OPERATIVO DE PROCESOS ADJETIVOS"/>
    <s v="REPUESTOS Y ACCESORIOS"/>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RRASTRE"/>
    <s v="COTS-MSP-004-2019"/>
    <s v="COTIZACIÓN"/>
    <n v="45"/>
    <s v="02"/>
    <s v="NA"/>
    <s v="NA"/>
    <s v="NO IDENTIF AREA REQ"/>
    <n v="0"/>
    <n v="0"/>
    <n v="0"/>
    <n v="0"/>
    <n v="0"/>
    <n v="0"/>
    <n v="50000"/>
    <n v="0"/>
    <n v="50000"/>
    <n v="0"/>
    <n v="0"/>
    <n v="0"/>
    <n v="0"/>
    <n v="0"/>
    <n v="0"/>
    <n v="0"/>
    <n v="0"/>
    <n v="0"/>
    <n v="0"/>
    <n v="0"/>
    <n v="0"/>
    <n v="0"/>
    <n v="0"/>
    <n v="0"/>
    <n v="0"/>
    <n v="0"/>
    <n v="0"/>
    <n v="0"/>
    <n v="0"/>
    <n v="0"/>
    <n v="0"/>
    <n v="0"/>
    <n v="0"/>
    <n v="0"/>
    <n v="0"/>
    <n v="0"/>
    <n v="50000"/>
    <n v="0"/>
    <n v="50000"/>
    <s v="CONTRATO 0006-2020  - CERAUTO"/>
    <m/>
    <m/>
    <n v="0"/>
    <n v="0"/>
    <n v="34550"/>
    <n v="0"/>
    <n v="15450"/>
    <n v="0"/>
    <n v="15450"/>
    <n v="0"/>
    <n v="0"/>
    <n v="0"/>
    <n v="0"/>
    <n v="0"/>
    <n v="0"/>
    <n v="0"/>
    <n v="0"/>
    <n v="0"/>
    <n v="0"/>
    <n v="0"/>
    <n v="0"/>
    <n v="0"/>
    <n v="0"/>
    <n v="0"/>
    <n v="0"/>
    <n v="0"/>
    <n v="0"/>
    <n v="0"/>
    <n v="0"/>
    <n v="0"/>
    <n v="0"/>
    <n v="0"/>
    <n v="0"/>
    <n v="0"/>
    <n v="0"/>
    <n v="0"/>
    <n v="15450"/>
    <n v="0"/>
    <n v="15450"/>
    <n v="0"/>
    <n v="0"/>
    <n v="0"/>
    <n v="0"/>
    <n v="0"/>
    <n v="0"/>
    <n v="15450"/>
    <n v="0"/>
    <n v="15450"/>
    <s v="SI"/>
    <s v="VALIDADO"/>
    <n v="0"/>
    <n v="1545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5450"/>
    <n v="0"/>
    <n v="0"/>
    <n v="0"/>
    <n v="0"/>
    <s v="53"/>
    <m/>
    <m/>
    <m/>
    <n v="0"/>
    <n v="0"/>
    <n v="0"/>
    <n v="15446.34"/>
    <n v="0"/>
    <n v="15446.34"/>
    <n v="15446.34"/>
    <n v="0"/>
    <n v="15446.34"/>
    <m/>
    <m/>
    <s v="OK"/>
    <s v="OK"/>
    <n v="0"/>
    <s v="ANTICIPADO"/>
    <n v="0"/>
    <n v="15446.34"/>
    <n v="3.659999999999854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50000"/>
    <n v="50000"/>
    <n v="50000"/>
  </r>
  <r>
    <s v="134003030"/>
    <s v="DIR ADMINISTRATIVA"/>
    <s v="SERVICIO DE MANTENIMIENTO PREVENTIVO Y CORRECTIVO DEL PARQUE AUTOMOTOR LIVIANO DEL MINISTERIO DE SALUD PÚBLICA (PLANTA CENTRAL)"/>
    <n v="9999"/>
    <x v="1"/>
    <s v="000"/>
    <x v="0"/>
    <x v="62"/>
    <x v="0"/>
    <x v="0"/>
    <s v="0000"/>
    <s v="0000"/>
    <s v="ADMINISTRACION CENTRAL"/>
    <s v="SIN PROYECTO"/>
    <s v="GASTO OPERATIVO DE PROCESOS ADJETIVOS"/>
    <s v="VEHICULOS (SERVICIO PARA MANTENIMIENTO Y REPARACIO"/>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RRASTRE"/>
    <s v="COTS-MSP-004-2019"/>
    <s v="COTIZACIÓN"/>
    <n v="45"/>
    <s v="06"/>
    <s v="NA"/>
    <s v="NA"/>
    <s v="NO IDENTIF AREA REQ"/>
    <n v="0"/>
    <n v="0"/>
    <n v="0"/>
    <n v="0"/>
    <n v="0"/>
    <n v="0"/>
    <n v="20000"/>
    <n v="0"/>
    <n v="20000"/>
    <n v="0"/>
    <n v="0"/>
    <n v="0"/>
    <n v="0"/>
    <n v="0"/>
    <n v="0"/>
    <n v="0"/>
    <n v="0"/>
    <n v="0"/>
    <n v="0"/>
    <n v="0"/>
    <n v="0"/>
    <n v="0"/>
    <n v="0"/>
    <n v="0"/>
    <n v="0"/>
    <n v="0"/>
    <n v="0"/>
    <n v="0"/>
    <n v="0"/>
    <n v="0"/>
    <n v="0"/>
    <n v="0"/>
    <n v="0"/>
    <n v="0"/>
    <n v="0"/>
    <n v="0"/>
    <n v="20000"/>
    <n v="0"/>
    <n v="20000"/>
    <s v="CONTRATO 0006-2020  - CERAUTO"/>
    <m/>
    <m/>
    <n v="7465"/>
    <n v="0"/>
    <n v="20000"/>
    <n v="0"/>
    <n v="7465"/>
    <n v="0"/>
    <n v="7465"/>
    <n v="0"/>
    <n v="0"/>
    <n v="0"/>
    <n v="0"/>
    <n v="0"/>
    <n v="0"/>
    <n v="0"/>
    <n v="0"/>
    <n v="0"/>
    <n v="0"/>
    <n v="0"/>
    <n v="0"/>
    <n v="0"/>
    <n v="0"/>
    <n v="0"/>
    <n v="0"/>
    <n v="0"/>
    <n v="0"/>
    <n v="0"/>
    <n v="0"/>
    <n v="0"/>
    <n v="0"/>
    <n v="0"/>
    <n v="0"/>
    <n v="0"/>
    <n v="0"/>
    <n v="0"/>
    <n v="0"/>
    <n v="0"/>
    <n v="0"/>
    <n v="0"/>
    <n v="0"/>
    <n v="0"/>
    <n v="7465"/>
    <n v="0"/>
    <n v="7465"/>
    <n v="7465"/>
    <n v="0"/>
    <n v="7465"/>
    <s v="SI"/>
    <s v="VALIDADO"/>
    <n v="0"/>
    <n v="7465"/>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7465"/>
    <n v="0"/>
    <n v="0"/>
    <n v="0"/>
    <n v="0"/>
    <s v="53"/>
    <m/>
    <m/>
    <m/>
    <n v="0"/>
    <n v="0"/>
    <n v="0"/>
    <n v="7461.97"/>
    <n v="0"/>
    <n v="7461.97"/>
    <n v="7461.9700000000012"/>
    <n v="0"/>
    <n v="7461.9700000000012"/>
    <m/>
    <m/>
    <s v="OK"/>
    <s v="OK"/>
    <n v="0"/>
    <s v="ANTICIPADO"/>
    <n v="0"/>
    <n v="7461.97"/>
    <n v="3.0299999999997453"/>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0000"/>
    <n v="20000"/>
    <n v="20000"/>
  </r>
  <r>
    <s v="134003031"/>
    <s v="DIR ADMINISTRATIVA"/>
    <s v="SERVICIO DE MANTENIMIENTO PREVENTIVO Y CORRECTIVO DEL PARQUE AUTOMOTOR LIVIANO DEL MINISTERIO DE SALUD PÚBLICA (PLANTA CENTRAL)"/>
    <n v="9999"/>
    <x v="1"/>
    <s v="000"/>
    <x v="0"/>
    <x v="46"/>
    <x v="0"/>
    <x v="0"/>
    <s v="0000"/>
    <s v="0000"/>
    <s v="ADMINISTRACION CENTRAL"/>
    <s v="SIN PROYECTO"/>
    <s v="GASTO OPERATIVO DE PROCESOS ADJETIVOS"/>
    <s v="COMBUSTIBLES Y LUBRICANTES"/>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RRASTRE"/>
    <s v="COTS-MSP-004-2019"/>
    <s v="COTIZACIÓN"/>
    <n v="45"/>
    <s v="02"/>
    <s v="NA"/>
    <s v="NA"/>
    <s v="NO IDENTIF AREA REQ"/>
    <n v="0"/>
    <n v="0"/>
    <n v="0"/>
    <n v="0"/>
    <n v="0"/>
    <n v="0"/>
    <n v="7000"/>
    <n v="0"/>
    <n v="7000"/>
    <n v="0"/>
    <n v="0"/>
    <n v="0"/>
    <n v="0"/>
    <n v="0"/>
    <n v="0"/>
    <n v="0"/>
    <n v="0"/>
    <n v="0"/>
    <n v="0"/>
    <n v="0"/>
    <n v="0"/>
    <n v="0"/>
    <n v="0"/>
    <n v="0"/>
    <n v="0"/>
    <n v="0"/>
    <n v="0"/>
    <n v="0"/>
    <n v="0"/>
    <n v="0"/>
    <n v="0"/>
    <n v="0"/>
    <n v="0"/>
    <n v="0"/>
    <n v="0"/>
    <n v="0"/>
    <n v="7000"/>
    <n v="0"/>
    <n v="7000"/>
    <s v="CONTRATO 0006-2020  - CERAUTO"/>
    <m/>
    <m/>
    <n v="2675.6"/>
    <n v="0"/>
    <n v="7000"/>
    <n v="0"/>
    <n v="2675.6000000000004"/>
    <n v="0"/>
    <n v="2675.6000000000004"/>
    <n v="0"/>
    <n v="0"/>
    <n v="0"/>
    <n v="0"/>
    <n v="0"/>
    <n v="0"/>
    <n v="0"/>
    <n v="0"/>
    <n v="0"/>
    <n v="0"/>
    <n v="0"/>
    <n v="0"/>
    <n v="0"/>
    <n v="0"/>
    <n v="0"/>
    <n v="0"/>
    <n v="0"/>
    <n v="0"/>
    <n v="0"/>
    <n v="0"/>
    <n v="0"/>
    <n v="0"/>
    <n v="0"/>
    <n v="0"/>
    <n v="0"/>
    <n v="0"/>
    <n v="0"/>
    <n v="0"/>
    <n v="0"/>
    <n v="0"/>
    <n v="0"/>
    <n v="0"/>
    <n v="0"/>
    <n v="2675.6"/>
    <n v="0"/>
    <n v="2675.6"/>
    <n v="2675.6"/>
    <n v="0"/>
    <n v="2675.6"/>
    <s v="SI"/>
    <s v="VALIDADO"/>
    <n v="0"/>
    <n v="2675.6"/>
    <s v="COORDINACION GENERAL "/>
    <s v="COOR ADMINISTRATIVA FINANCIERA"/>
    <s v="PLANTA CENTRAL"/>
    <s v="PICHINCHA"/>
    <s v="QUITO"/>
    <s v="COMBUSTIBLES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675.6"/>
    <n v="4.5474735088646412E-13"/>
    <n v="0"/>
    <n v="0"/>
    <n v="0"/>
    <s v="53"/>
    <m/>
    <m/>
    <m/>
    <n v="0"/>
    <n v="0"/>
    <n v="0"/>
    <n v="2675.5200000000004"/>
    <n v="0"/>
    <n v="2675.5200000000004"/>
    <n v="2675.5199999999995"/>
    <n v="0"/>
    <n v="2675.5199999999995"/>
    <m/>
    <m/>
    <s v="OK"/>
    <s v="OK"/>
    <n v="0"/>
    <s v="ANTICIPADO"/>
    <n v="0"/>
    <n v="2675.5200000000004"/>
    <n v="7.9999999999472493E-2"/>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7000"/>
    <n v="7000"/>
    <n v="7000"/>
  </r>
  <r>
    <s v="134003032"/>
    <s v="DIR ADMINISTRATIVA"/>
    <s v="CONTRATACIÓN DE UN TALLER AUTOMOTRIZ PARA EJECUTAR MANTENIMIENTO PREVENTIVO Y CORRECTIVO DE LOS VEHÍCULOS LIVIANOS Y PESADOS PERTENECIENTES AL PARQUE AUTOMOTOR DEL MINISTERIO DE SALUD PÚBLICA (PLANTA CENTRAL)"/>
    <n v="9999"/>
    <x v="1"/>
    <s v="000"/>
    <x v="0"/>
    <x v="13"/>
    <x v="0"/>
    <x v="0"/>
    <s v="0000"/>
    <s v="0000"/>
    <s v="ADMINISTRACION CENTRAL"/>
    <s v="SIN PROYECTO"/>
    <s v="GASTO OPERATIVO DE PROCESOS ADJETIVOS"/>
    <s v="REPUESTOS Y ACCESORIOS"/>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RRASTRE"/>
    <s v="COTS-MSP-001-2021"/>
    <s v="COTIZACIÓN"/>
    <n v="45"/>
    <s v="02"/>
    <s v="NA"/>
    <s v="NA"/>
    <s v="NO IDENTIF AREA REQ"/>
    <n v="0"/>
    <n v="0"/>
    <n v="0"/>
    <n v="97000"/>
    <n v="0"/>
    <n v="97000"/>
    <n v="30000"/>
    <n v="0"/>
    <n v="30000"/>
    <n v="0"/>
    <n v="0"/>
    <n v="0"/>
    <n v="0"/>
    <n v="0"/>
    <n v="0"/>
    <n v="0"/>
    <n v="0"/>
    <n v="0"/>
    <n v="0"/>
    <n v="0"/>
    <n v="0"/>
    <n v="0"/>
    <n v="0"/>
    <n v="0"/>
    <n v="0"/>
    <n v="0"/>
    <n v="0"/>
    <n v="0"/>
    <n v="0"/>
    <n v="0"/>
    <n v="0"/>
    <n v="0"/>
    <n v="0"/>
    <n v="0"/>
    <n v="0"/>
    <n v="0"/>
    <n v="127000"/>
    <n v="0"/>
    <n v="127000"/>
    <s v="CONTRATO 0043-2021  - PROINSI"/>
    <m/>
    <m/>
    <n v="61123.54"/>
    <n v="0"/>
    <n v="127000"/>
    <n v="0"/>
    <n v="61123.540000000008"/>
    <n v="0"/>
    <n v="61123.540000000008"/>
    <n v="0"/>
    <n v="0"/>
    <n v="0"/>
    <n v="0"/>
    <n v="0"/>
    <n v="0"/>
    <n v="0"/>
    <n v="0"/>
    <n v="0"/>
    <n v="61123.54"/>
    <n v="0"/>
    <n v="61123.54"/>
    <n v="0"/>
    <n v="0"/>
    <n v="0"/>
    <n v="0"/>
    <n v="0"/>
    <n v="0"/>
    <n v="0"/>
    <n v="0"/>
    <n v="0"/>
    <n v="0"/>
    <n v="0"/>
    <n v="0"/>
    <n v="0"/>
    <n v="0"/>
    <n v="0"/>
    <n v="0"/>
    <n v="0"/>
    <n v="0"/>
    <n v="0"/>
    <n v="0"/>
    <n v="0"/>
    <n v="0"/>
    <n v="0"/>
    <n v="0"/>
    <n v="61123.54"/>
    <n v="0"/>
    <n v="61123.54"/>
    <s v="SI"/>
    <s v="VALIDADO"/>
    <n v="0"/>
    <n v="61123.54"/>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61123.54"/>
    <n v="7.2759576141834259E-12"/>
    <n v="0"/>
    <n v="0"/>
    <n v="0"/>
    <s v="53"/>
    <m/>
    <m/>
    <m/>
    <n v="0"/>
    <n v="0"/>
    <n v="0"/>
    <n v="61123.54"/>
    <n v="0"/>
    <n v="61123.54"/>
    <n v="61123.54"/>
    <n v="0"/>
    <n v="61123.54"/>
    <m/>
    <m/>
    <s v="OK"/>
    <s v="OK"/>
    <n v="0"/>
    <s v="ANTICIPADO"/>
    <n v="0"/>
    <n v="61123.54"/>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27000"/>
    <n v="127000"/>
    <n v="127000"/>
  </r>
  <r>
    <s v="134003033"/>
    <s v="DIR ADMINISTRATIVA"/>
    <s v="CONTRATACIÓN DE UN TALLER AUTOMOTRIZ PARA EJECUTAR MANTENIMIENTO PREVENTIVO Y CORRECTIVO DE LOS VEHÍCULOS LIVIANOS Y PESADOS PERTENECIENTES AL PARQUE AUTOMOTOR DEL MINISTERIO DE SALUD PÚBLICA (PLANTA CENTRAL)"/>
    <n v="9999"/>
    <x v="1"/>
    <s v="000"/>
    <x v="0"/>
    <x v="62"/>
    <x v="0"/>
    <x v="0"/>
    <s v="0000"/>
    <s v="0000"/>
    <s v="ADMINISTRACION CENTRAL"/>
    <s v="SIN PROYECTO"/>
    <s v="GASTO OPERATIVO DE PROCESOS ADJETIVOS"/>
    <s v="VEHICULOS (SERVICIO PARA MANTENIMIENTO Y REPARACIO"/>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RRASTRE"/>
    <s v="COTS-MSP-001-2021"/>
    <s v="COTIZACIÓN"/>
    <n v="45"/>
    <s v="06"/>
    <s v="NA"/>
    <s v="NA"/>
    <s v="NO IDENTIF AREA REQ"/>
    <n v="0"/>
    <n v="0"/>
    <n v="0"/>
    <n v="79000"/>
    <n v="0"/>
    <n v="79000"/>
    <n v="15000"/>
    <n v="0"/>
    <n v="15000"/>
    <n v="0"/>
    <n v="0"/>
    <n v="0"/>
    <n v="0"/>
    <n v="0"/>
    <n v="0"/>
    <n v="0"/>
    <n v="0"/>
    <n v="0"/>
    <n v="0"/>
    <n v="0"/>
    <n v="0"/>
    <n v="0"/>
    <n v="0"/>
    <n v="0"/>
    <n v="0"/>
    <n v="0"/>
    <n v="0"/>
    <n v="0"/>
    <n v="0"/>
    <n v="0"/>
    <n v="0"/>
    <n v="0"/>
    <n v="0"/>
    <n v="0"/>
    <n v="0"/>
    <n v="0"/>
    <n v="94000"/>
    <n v="0"/>
    <n v="94000"/>
    <s v="CONTRATO 0043-2021  - PROINSI"/>
    <m/>
    <m/>
    <n v="0"/>
    <n v="0"/>
    <n v="56636.95"/>
    <n v="0"/>
    <n v="37363.050000000003"/>
    <n v="0"/>
    <n v="37363.050000000003"/>
    <n v="0"/>
    <n v="0"/>
    <n v="0"/>
    <m/>
    <m/>
    <n v="0"/>
    <m/>
    <n v="0"/>
    <n v="0"/>
    <n v="0"/>
    <n v="0"/>
    <n v="0"/>
    <n v="0"/>
    <n v="0"/>
    <n v="0"/>
    <n v="0"/>
    <n v="0"/>
    <n v="0"/>
    <n v="0"/>
    <n v="0"/>
    <n v="0"/>
    <n v="0"/>
    <n v="0"/>
    <n v="0"/>
    <n v="0"/>
    <n v="0"/>
    <n v="0"/>
    <n v="0"/>
    <n v="0"/>
    <n v="0"/>
    <n v="0"/>
    <n v="0"/>
    <n v="0"/>
    <n v="37363.050000000003"/>
    <n v="0"/>
    <n v="37363.050000000003"/>
    <n v="37363.050000000003"/>
    <n v="0"/>
    <n v="37363.050000000003"/>
    <s v="SI"/>
    <s v="VALIDADO"/>
    <n v="0"/>
    <n v="37363.050000000003"/>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7363.050000000003"/>
    <n v="0"/>
    <n v="0"/>
    <n v="0"/>
    <n v="0"/>
    <s v="53"/>
    <m/>
    <m/>
    <m/>
    <n v="0"/>
    <n v="0"/>
    <n v="0"/>
    <n v="37363.050000000003"/>
    <n v="0"/>
    <n v="37363.050000000003"/>
    <n v="37363.050000000003"/>
    <n v="0"/>
    <n v="37363.050000000003"/>
    <m/>
    <m/>
    <s v="OK"/>
    <s v="OK"/>
    <n v="0"/>
    <s v="ANTICIPADO"/>
    <n v="0"/>
    <n v="37363.050000000003"/>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94000"/>
    <n v="94000"/>
    <n v="94000"/>
  </r>
  <r>
    <s v="134003034"/>
    <s v="DIR ADMINISTRATIVA"/>
    <s v="CONTRATACIÓN DE UN TALLER AUTOMOTRIZ PARA EJECUTAR MANTENIMIENTO PREVENTIVO Y CORRECTIVO DE LOS VEHÍCULOS LIVIANOS Y PESADOS PERTENECIENTES AL PARQUE AUTOMOTOR DEL MINISTERIO DE SALUD PÚBLICA (PLANTA CENTRAL)"/>
    <n v="9999"/>
    <x v="1"/>
    <s v="000"/>
    <x v="0"/>
    <x v="46"/>
    <x v="0"/>
    <x v="0"/>
    <s v="0000"/>
    <s v="0000"/>
    <s v="ADMINISTRACION CENTRAL"/>
    <s v="SIN PROYECTO"/>
    <s v="GASTO OPERATIVO DE PROCESOS ADJETIVOS"/>
    <s v="COMBUSTIBLES Y LUBRICANTES"/>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RRASTRE"/>
    <s v="COTS-MSP-001-2021"/>
    <s v="COTIZACIÓN"/>
    <n v="45"/>
    <s v="02"/>
    <s v="NA"/>
    <s v="NA"/>
    <s v="NO IDENTIF AREA REQ"/>
    <n v="0"/>
    <n v="0"/>
    <n v="0"/>
    <n v="30000"/>
    <n v="0"/>
    <n v="30000"/>
    <n v="10000"/>
    <n v="0"/>
    <n v="10000"/>
    <n v="0"/>
    <n v="0"/>
    <n v="0"/>
    <n v="0"/>
    <n v="0"/>
    <n v="0"/>
    <n v="0"/>
    <n v="0"/>
    <n v="0"/>
    <n v="0"/>
    <n v="0"/>
    <n v="0"/>
    <n v="0"/>
    <n v="0"/>
    <n v="0"/>
    <n v="0"/>
    <n v="0"/>
    <n v="0"/>
    <n v="0"/>
    <n v="0"/>
    <n v="0"/>
    <n v="0"/>
    <n v="0"/>
    <n v="0"/>
    <n v="0"/>
    <n v="0"/>
    <n v="0"/>
    <n v="40000"/>
    <n v="0"/>
    <n v="40000"/>
    <s v="CONTRATO 0043-2021  - PROINSI"/>
    <m/>
    <m/>
    <n v="6272.21"/>
    <n v="0"/>
    <n v="40000"/>
    <n v="0"/>
    <n v="6272.2099999999991"/>
    <n v="0"/>
    <n v="6272.2099999999991"/>
    <n v="0"/>
    <n v="0"/>
    <n v="0"/>
    <n v="0"/>
    <n v="0"/>
    <n v="0"/>
    <n v="0"/>
    <n v="0"/>
    <n v="0"/>
    <n v="6272.21"/>
    <n v="0"/>
    <n v="6272.21"/>
    <n v="0"/>
    <n v="0"/>
    <n v="0"/>
    <n v="0"/>
    <n v="0"/>
    <n v="0"/>
    <n v="0"/>
    <n v="0"/>
    <n v="0"/>
    <n v="0"/>
    <n v="0"/>
    <n v="0"/>
    <n v="0"/>
    <n v="0"/>
    <n v="0"/>
    <n v="0"/>
    <n v="0"/>
    <n v="0"/>
    <n v="0"/>
    <n v="0"/>
    <n v="0"/>
    <n v="0"/>
    <n v="0"/>
    <n v="0"/>
    <n v="6272.21"/>
    <n v="0"/>
    <n v="6272.21"/>
    <s v="SI"/>
    <s v="VALIDADO"/>
    <n v="0"/>
    <n v="6272.21"/>
    <s v="COORDINACION GENERAL "/>
    <s v="COOR ADMINISTRATIVA FINANCIERA"/>
    <s v="PLANTA CENTRAL"/>
    <s v="PICHINCHA"/>
    <s v="QUITO"/>
    <s v="COMBUSTIBLES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6272.21"/>
    <n v="-9.0949470177292824E-13"/>
    <n v="0"/>
    <n v="0"/>
    <n v="0"/>
    <s v="53"/>
    <m/>
    <m/>
    <m/>
    <n v="0"/>
    <n v="0"/>
    <n v="0"/>
    <n v="6272.21"/>
    <n v="0"/>
    <n v="6272.21"/>
    <n v="6272.21"/>
    <n v="0"/>
    <n v="6272.21"/>
    <m/>
    <m/>
    <s v="OK"/>
    <s v="OK"/>
    <n v="0"/>
    <s v="ANTICIPADO"/>
    <n v="0"/>
    <n v="6272.21"/>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0000"/>
    <n v="40000"/>
    <n v="40000"/>
  </r>
  <r>
    <s v="134003035"/>
    <s v="DIR ADMINISTRATIVA"/>
    <s v="SERVICIO DE MANTENIMIENTO PREVENTIVO Y CORRECTIVO DE LOS VEHÍCULOS LIVIANOS Y PESADOS PERTENECIENTES AL PARQUE AUTOMOTOR DEL MINISTERIO DE SALUD PÚBLICA (PLANTA CENTRAL)"/>
    <n v="9999"/>
    <x v="1"/>
    <s v="000"/>
    <x v="0"/>
    <x v="13"/>
    <x v="0"/>
    <x v="0"/>
    <s v="0000"/>
    <s v="0000"/>
    <s v="ADMINISTRACION CENTRAL"/>
    <s v="SIN PROYECTO"/>
    <s v="GASTO OPERATIVO DE PROCESOS ADJETIVOS"/>
    <s v="REPUESTOS Y ACCESORIOS"/>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COTIZACIÓN"/>
    <n v="45"/>
    <s v="02"/>
    <s v="NA"/>
    <s v="NA"/>
    <s v="SI"/>
    <n v="0"/>
    <n v="0"/>
    <n v="0"/>
    <n v="285000"/>
    <n v="0"/>
    <n v="285000"/>
    <n v="0"/>
    <n v="0"/>
    <n v="0"/>
    <n v="0"/>
    <n v="0"/>
    <n v="0"/>
    <n v="0"/>
    <n v="0"/>
    <n v="0"/>
    <n v="0"/>
    <n v="0"/>
    <n v="0"/>
    <n v="0"/>
    <n v="0"/>
    <n v="0"/>
    <n v="0"/>
    <n v="0"/>
    <n v="0"/>
    <n v="0"/>
    <n v="0"/>
    <n v="0"/>
    <n v="0"/>
    <n v="0"/>
    <n v="0"/>
    <n v="0"/>
    <n v="0"/>
    <n v="0"/>
    <n v="0"/>
    <n v="0"/>
    <n v="0"/>
    <n v="285000"/>
    <n v="0"/>
    <n v="285000"/>
    <s v="Se requeire de todo el valor para el inicio del nuevo proceso de contratación"/>
    <m/>
    <m/>
    <n v="0"/>
    <n v="0"/>
    <n v="71250"/>
    <n v="0"/>
    <n v="213750"/>
    <n v="0"/>
    <n v="213750"/>
    <n v="0"/>
    <n v="0"/>
    <n v="0"/>
    <n v="213750"/>
    <n v="0"/>
    <n v="213750"/>
    <n v="0"/>
    <n v="0"/>
    <n v="0"/>
    <n v="0"/>
    <n v="0"/>
    <n v="0"/>
    <n v="0"/>
    <n v="0"/>
    <n v="0"/>
    <n v="0"/>
    <n v="0"/>
    <n v="0"/>
    <n v="0"/>
    <n v="0"/>
    <n v="0"/>
    <n v="0"/>
    <n v="0"/>
    <n v="0"/>
    <n v="0"/>
    <n v="0"/>
    <n v="0"/>
    <n v="0"/>
    <n v="0"/>
    <n v="0"/>
    <n v="0"/>
    <n v="0"/>
    <n v="0"/>
    <n v="0"/>
    <n v="0"/>
    <n v="0"/>
    <n v="213750"/>
    <n v="0"/>
    <n v="213750"/>
    <s v="SI"/>
    <s v="VALIDADO"/>
    <n v="0"/>
    <n v="21375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13750"/>
    <n v="0"/>
    <n v="0"/>
    <n v="0"/>
    <n v="0"/>
    <s v="53"/>
    <s v="SI"/>
    <s v="REF PAC 003: _x000a_ELIMINACIÓN, INCLUSIÓN, INCLUSIÓN 2023"/>
    <m/>
    <n v="0"/>
    <n v="0"/>
    <n v="0"/>
    <n v="213750"/>
    <n v="0"/>
    <n v="213750"/>
    <n v="90699.39"/>
    <n v="0"/>
    <n v="90699.39"/>
    <m/>
    <m/>
    <s v="OK"/>
    <s v="OK"/>
    <n v="213750"/>
    <s v="ATRASADO"/>
    <n v="0"/>
    <n v="21375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5000"/>
    <n v="130000"/>
    <n v="125000"/>
  </r>
  <r>
    <s v="134003036"/>
    <s v="DIR ADMINISTRATIVA"/>
    <s v="SERVICIO DE MANTENIMIENTO PREVENTIVO Y CORRECTIVO DE LOS VEHÍCULOS LIVIANOS Y PESADOS PERTENECIENTES AL PARQUE AUTOMOTOR DEL MINISTERIO DE SALUD PÚBLICA (PLANTA CENTRAL)"/>
    <n v="9999"/>
    <x v="1"/>
    <s v="000"/>
    <x v="0"/>
    <x v="62"/>
    <x v="0"/>
    <x v="0"/>
    <s v="0000"/>
    <s v="0000"/>
    <s v="ADMINISTRACION CENTRAL"/>
    <s v="SIN PROYECTO"/>
    <s v="GASTO OPERATIVO DE PROCESOS ADJETIVOS"/>
    <s v="VEHICULOS (SERVICIO PARA MANTENIMIENTO Y REPARACIO"/>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COTIZACIÓN"/>
    <n v="45"/>
    <s v="06"/>
    <s v="NA"/>
    <s v="NA"/>
    <s v="SI"/>
    <n v="0"/>
    <n v="0"/>
    <n v="0"/>
    <n v="145000"/>
    <n v="0"/>
    <n v="145000"/>
    <n v="0"/>
    <n v="0"/>
    <n v="0"/>
    <n v="0"/>
    <n v="0"/>
    <n v="0"/>
    <n v="0"/>
    <n v="0"/>
    <n v="0"/>
    <n v="0"/>
    <n v="0"/>
    <n v="0"/>
    <n v="0"/>
    <n v="0"/>
    <n v="0"/>
    <n v="0"/>
    <n v="0"/>
    <n v="0"/>
    <n v="0"/>
    <n v="0"/>
    <n v="0"/>
    <n v="0"/>
    <n v="0"/>
    <n v="0"/>
    <n v="0"/>
    <n v="0"/>
    <n v="0"/>
    <n v="0"/>
    <n v="0"/>
    <n v="0"/>
    <n v="145000"/>
    <n v="0"/>
    <n v="145000"/>
    <s v="Se requeire de todo el valor para el inicio del nuevo proceso de contratación"/>
    <m/>
    <m/>
    <n v="0"/>
    <n v="0"/>
    <n v="36250"/>
    <n v="0"/>
    <n v="108750"/>
    <n v="0"/>
    <n v="108750"/>
    <n v="0"/>
    <n v="0"/>
    <n v="0"/>
    <n v="0"/>
    <n v="0"/>
    <n v="0"/>
    <n v="0"/>
    <n v="0"/>
    <n v="0"/>
    <n v="0"/>
    <n v="0"/>
    <n v="0"/>
    <n v="0"/>
    <n v="0"/>
    <n v="0"/>
    <n v="0"/>
    <n v="0"/>
    <n v="0"/>
    <n v="0"/>
    <n v="0"/>
    <n v="0"/>
    <n v="0"/>
    <n v="0"/>
    <n v="0"/>
    <n v="0"/>
    <n v="0"/>
    <n v="0"/>
    <n v="0"/>
    <n v="0"/>
    <n v="0"/>
    <n v="108750"/>
    <n v="0"/>
    <n v="108750"/>
    <n v="0"/>
    <n v="0"/>
    <n v="0"/>
    <n v="108750"/>
    <n v="0"/>
    <n v="108750"/>
    <s v="SI"/>
    <s v="VALIDADO"/>
    <n v="0"/>
    <n v="10875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08750"/>
    <n v="0"/>
    <n v="0"/>
    <n v="0"/>
    <n v="0"/>
    <s v="53"/>
    <s v="SI"/>
    <s v="REF PAC 003: _x000a_ELIMINACIÓN, INCLUSIÓN, INCLUSIÓN 2023"/>
    <m/>
    <n v="0"/>
    <n v="0"/>
    <n v="0"/>
    <n v="108750"/>
    <n v="0"/>
    <n v="108750"/>
    <n v="52857.5"/>
    <n v="0"/>
    <n v="52857.5"/>
    <m/>
    <m/>
    <s v="OK"/>
    <s v="OK"/>
    <n v="0"/>
    <s v="ANTICIPADO"/>
    <n v="0"/>
    <n v="10875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45000"/>
    <n v="100000"/>
    <n v="95000"/>
  </r>
  <r>
    <s v="134003037"/>
    <s v="DIR ADMINISTRATIVA"/>
    <s v="SERVICIO DE MANTENIMIENTO PREVENTIVO Y CORRECTIVO DE LOS VEHÍCULOS LIVIANOS Y PESADOS PERTENECIENTES AL PARQUE AUTOMOTOR DEL MINISTERIO DE SALUD PÚBLICA (PLANTA CENTRAL)"/>
    <n v="9999"/>
    <x v="1"/>
    <s v="000"/>
    <x v="0"/>
    <x v="46"/>
    <x v="0"/>
    <x v="0"/>
    <s v="0000"/>
    <s v="0000"/>
    <s v="ADMINISTRACION CENTRAL"/>
    <s v="SIN PROYECTO"/>
    <s v="GASTO OPERATIVO DE PROCESOS ADJETIVOS"/>
    <s v="COMBUSTIBLES Y LUBRICANTES"/>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COTIZACIÓN"/>
    <n v="45"/>
    <s v="02"/>
    <s v="NA"/>
    <s v="NA"/>
    <s v="SI"/>
    <n v="0"/>
    <n v="0"/>
    <n v="0"/>
    <n v="65000"/>
    <n v="0"/>
    <n v="65000"/>
    <n v="0"/>
    <n v="0"/>
    <n v="0"/>
    <n v="0"/>
    <n v="0"/>
    <n v="0"/>
    <n v="0"/>
    <n v="0"/>
    <n v="0"/>
    <n v="0"/>
    <n v="0"/>
    <n v="0"/>
    <n v="0"/>
    <n v="0"/>
    <n v="0"/>
    <n v="0"/>
    <n v="0"/>
    <n v="0"/>
    <n v="0"/>
    <n v="0"/>
    <n v="0"/>
    <n v="0"/>
    <n v="0"/>
    <n v="0"/>
    <n v="0"/>
    <n v="0"/>
    <n v="0"/>
    <n v="0"/>
    <n v="0"/>
    <n v="0"/>
    <n v="65000"/>
    <n v="0"/>
    <n v="65000"/>
    <s v="Se requeire de todo el valor para el inicio del nuevo proceso de contratación"/>
    <m/>
    <m/>
    <n v="0"/>
    <n v="0"/>
    <n v="16250"/>
    <n v="0"/>
    <n v="48750"/>
    <n v="0"/>
    <n v="48750"/>
    <n v="0"/>
    <n v="0"/>
    <n v="0"/>
    <n v="0"/>
    <n v="0"/>
    <n v="0"/>
    <n v="0"/>
    <n v="0"/>
    <n v="0"/>
    <n v="0"/>
    <n v="0"/>
    <n v="0"/>
    <n v="0"/>
    <n v="0"/>
    <n v="0"/>
    <n v="0"/>
    <n v="0"/>
    <n v="0"/>
    <n v="0"/>
    <n v="0"/>
    <n v="0"/>
    <n v="0"/>
    <n v="0"/>
    <n v="0"/>
    <n v="0"/>
    <n v="0"/>
    <n v="0"/>
    <n v="48750"/>
    <n v="0"/>
    <n v="48750"/>
    <n v="0"/>
    <n v="0"/>
    <n v="0"/>
    <n v="0"/>
    <n v="0"/>
    <n v="0"/>
    <n v="48750"/>
    <n v="0"/>
    <n v="48750"/>
    <s v="SI"/>
    <s v="VALIDADO"/>
    <n v="0"/>
    <n v="48750"/>
    <s v="COORDINACION GENERAL "/>
    <s v="COOR ADMINISTRATIVA FINANCIERA"/>
    <s v="PLANTA CENTRAL"/>
    <s v="PICHINCHA"/>
    <s v="QUITO"/>
    <s v="COMBUSTIBLES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8750"/>
    <n v="0"/>
    <n v="0"/>
    <n v="0"/>
    <n v="0"/>
    <s v="53"/>
    <s v="SI"/>
    <s v="REF PAC 001: ELIMINACIÓN, INCLUSIÓN_x000a_REF PAC 003: _x000a_ELIMINACIÓN, INCLUSIÓN, INCLUSIÓN 2023"/>
    <m/>
    <n v="0"/>
    <n v="0"/>
    <n v="0"/>
    <n v="0"/>
    <n v="0"/>
    <n v="0"/>
    <n v="0"/>
    <n v="0"/>
    <n v="0"/>
    <m/>
    <m/>
    <s v="OK"/>
    <s v="OK"/>
    <n v="0"/>
    <s v=""/>
    <n v="0"/>
    <n v="0"/>
    <n v="4875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5000"/>
    <n v="45000"/>
    <n v="40000"/>
  </r>
  <r>
    <s v="134003038"/>
    <s v="DIR ADMINISTRATIVA"/>
    <s v="SERVICIO DE EMISIÓN DE PASAJES AEREOS NACIONALES PARA SERVIDORES DEL MSP Y PACIENTES RPIS"/>
    <n v="9999"/>
    <x v="1"/>
    <s v="000"/>
    <x v="0"/>
    <x v="21"/>
    <x v="0"/>
    <x v="0"/>
    <s v="0000"/>
    <s v="0000"/>
    <s v="ADMINISTRACION CENTRAL"/>
    <s v="SIN PROYECTO"/>
    <s v="GASTO OPERATIVO DE PROCESOS ADJETIVOS"/>
    <s v="PASAJES AL INTERIOR"/>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RRASTRE"/>
    <m/>
    <s v="COTIZACIÓN"/>
    <n v="45"/>
    <s v="06"/>
    <s v="NA"/>
    <s v="NA"/>
    <s v="NO IDENTIF AREA REQ"/>
    <n v="0"/>
    <n v="0"/>
    <n v="0"/>
    <n v="20000"/>
    <n v="0"/>
    <n v="20000"/>
    <n v="30000"/>
    <n v="0"/>
    <n v="30000"/>
    <n v="30000"/>
    <n v="0"/>
    <n v="30000"/>
    <n v="20000"/>
    <n v="0"/>
    <n v="20000"/>
    <n v="25000"/>
    <n v="0"/>
    <n v="25000"/>
    <n v="25000"/>
    <n v="0"/>
    <n v="25000"/>
    <n v="25000"/>
    <n v="0"/>
    <n v="25000"/>
    <n v="0"/>
    <n v="0"/>
    <n v="0"/>
    <n v="0"/>
    <n v="0"/>
    <n v="0"/>
    <n v="0"/>
    <n v="0"/>
    <n v="0"/>
    <n v="0"/>
    <n v="0"/>
    <n v="0"/>
    <n v="175000"/>
    <n v="0"/>
    <n v="175000"/>
    <s v="PROCESO VINCULADO A PLURIANUAL: AÑO 2021 - USD 67400 / AÑO 2022 - USD 107600 / INICIO DE PROCESO EN OCTUBRE 2021"/>
    <m/>
    <m/>
    <n v="504"/>
    <n v="504"/>
    <n v="89036.86"/>
    <n v="0"/>
    <n v="86467.14"/>
    <n v="504"/>
    <n v="86971.14"/>
    <n v="0"/>
    <n v="0"/>
    <n v="0"/>
    <n v="0"/>
    <m/>
    <n v="0"/>
    <n v="0"/>
    <n v="0"/>
    <n v="0"/>
    <n v="0"/>
    <n v="0"/>
    <n v="0"/>
    <n v="0"/>
    <n v="0"/>
    <n v="0"/>
    <n v="0"/>
    <n v="0"/>
    <n v="0"/>
    <n v="0"/>
    <n v="0"/>
    <n v="0"/>
    <n v="0"/>
    <n v="0"/>
    <n v="0"/>
    <n v="0"/>
    <n v="0"/>
    <n v="0"/>
    <n v="0"/>
    <n v="0"/>
    <n v="0"/>
    <n v="0"/>
    <n v="0"/>
    <n v="0"/>
    <n v="86971.14"/>
    <n v="0"/>
    <n v="86971.14"/>
    <n v="86971.14"/>
    <n v="0"/>
    <n v="86971.14"/>
    <s v="SI"/>
    <s v="VALIDADO"/>
    <n v="0"/>
    <n v="86971.14"/>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86971.14"/>
    <n v="0"/>
    <n v="0"/>
    <n v="0"/>
    <n v="0"/>
    <s v="53"/>
    <m/>
    <m/>
    <m/>
    <n v="0"/>
    <n v="0"/>
    <n v="0"/>
    <n v="1008"/>
    <n v="0"/>
    <n v="1008"/>
    <n v="91.199999999999989"/>
    <n v="0"/>
    <n v="91.199999999999989"/>
    <m/>
    <m/>
    <s v="OK"/>
    <s v="OK"/>
    <n v="0"/>
    <s v="ANTICIPADO"/>
    <n v="0"/>
    <n v="1008"/>
    <n v="85963.14"/>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75000"/>
    <n v="175000"/>
    <n v="175000"/>
  </r>
  <r>
    <s v="134003039"/>
    <s v="DIR ADMINISTRATIVA"/>
    <s v="SERVICIO DE EMISIÓN DE PASAJES AEREOS INTERNACIONALES PARA SERVIDORES DEL MSP Y PACIENTES RPIS"/>
    <n v="9999"/>
    <x v="1"/>
    <s v="000"/>
    <x v="0"/>
    <x v="35"/>
    <x v="0"/>
    <x v="0"/>
    <s v="0000"/>
    <s v="0000"/>
    <s v="ADMINISTRACION CENTRAL"/>
    <s v="SIN PROYECTO"/>
    <s v="GASTO OPERATIVO DE PROCESOS ADJETIVOS"/>
    <s v="PASAJES AL EXTERIOR"/>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RRASTRE"/>
    <m/>
    <s v="COTIZACIÓN"/>
    <n v="45"/>
    <s v="06"/>
    <s v="NA"/>
    <s v="NA"/>
    <s v="NO IDENTIF AREA REQ"/>
    <n v="0"/>
    <n v="0"/>
    <n v="0"/>
    <n v="15000"/>
    <n v="0"/>
    <n v="15000"/>
    <n v="10000"/>
    <n v="0"/>
    <n v="10000"/>
    <n v="10000"/>
    <n v="0"/>
    <n v="10000"/>
    <n v="10000"/>
    <n v="0"/>
    <n v="10000"/>
    <n v="10000"/>
    <n v="0"/>
    <n v="10000"/>
    <n v="10000"/>
    <n v="0"/>
    <n v="10000"/>
    <n v="10000"/>
    <n v="0"/>
    <n v="10000"/>
    <n v="0"/>
    <n v="0"/>
    <n v="0"/>
    <n v="0"/>
    <n v="0"/>
    <n v="0"/>
    <n v="0"/>
    <n v="0"/>
    <n v="0"/>
    <n v="0"/>
    <n v="0"/>
    <n v="0"/>
    <n v="75000"/>
    <n v="0"/>
    <n v="75000"/>
    <s v="PROCESO VINCULADO A PLURIANUAL: AÑO 2021 - USD 33000 / AÑO 2022 - USD 42000 / INICIO DE PROCESO EN OCTUBRE 2021"/>
    <m/>
    <m/>
    <n v="120"/>
    <n v="120"/>
    <n v="11653.96"/>
    <n v="0"/>
    <n v="63466.04"/>
    <n v="120"/>
    <n v="63586.04"/>
    <n v="0"/>
    <n v="0"/>
    <n v="0"/>
    <n v="0"/>
    <m/>
    <n v="0"/>
    <n v="0"/>
    <n v="0"/>
    <n v="0"/>
    <n v="0"/>
    <n v="0"/>
    <n v="0"/>
    <n v="0"/>
    <n v="0"/>
    <n v="0"/>
    <n v="0"/>
    <n v="0"/>
    <n v="0"/>
    <n v="0"/>
    <n v="0"/>
    <n v="0"/>
    <n v="0"/>
    <n v="0"/>
    <n v="0"/>
    <n v="0"/>
    <n v="0"/>
    <n v="0"/>
    <n v="0"/>
    <n v="0"/>
    <n v="0"/>
    <n v="0"/>
    <n v="0"/>
    <n v="0"/>
    <n v="63586.04"/>
    <n v="0"/>
    <n v="63586.04"/>
    <n v="63586.04"/>
    <n v="0"/>
    <n v="63586.04"/>
    <s v="SI"/>
    <s v="VALIDADO"/>
    <n v="0"/>
    <n v="63586.04"/>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63586.04"/>
    <n v="0"/>
    <n v="0"/>
    <n v="0"/>
    <n v="0"/>
    <s v="53"/>
    <m/>
    <m/>
    <m/>
    <n v="0"/>
    <n v="0"/>
    <n v="0"/>
    <n v="120"/>
    <n v="0"/>
    <n v="120"/>
    <n v="13.199999999999998"/>
    <n v="0"/>
    <n v="13.199999999999998"/>
    <m/>
    <m/>
    <s v="OK"/>
    <s v="OK"/>
    <n v="0"/>
    <s v="ANTICIPADO"/>
    <n v="0"/>
    <n v="120"/>
    <n v="63466.04"/>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75000"/>
    <n v="75000"/>
    <n v="75000"/>
  </r>
  <r>
    <s v="134003040"/>
    <s v="DIR ADMINISTRATIVA"/>
    <s v="SERVICIO DE EMISIÓN DE PASAJES AEREOS NACIONALES E INTERNACIONALES PARA SERVIDORES DEL MINISTERIO DE SALUD PÚBLICA (PLANTA CENTRAL) Y PACIENTES RPIS"/>
    <n v="9999"/>
    <x v="1"/>
    <s v="000"/>
    <x v="0"/>
    <x v="21"/>
    <x v="0"/>
    <x v="0"/>
    <s v="0000"/>
    <s v="0000"/>
    <s v="ADMINISTRACION CENTRAL"/>
    <s v="SIN PROYECTO"/>
    <s v="GASTO OPERATIVO DE PROCESOS ADJETIVOS"/>
    <s v="PASAJES AL INTERIOR"/>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COTIZACIÓN"/>
    <n v="45"/>
    <s v="06"/>
    <s v="NA"/>
    <s v="NA"/>
    <s v="SI"/>
    <n v="0"/>
    <n v="0"/>
    <n v="0"/>
    <n v="0"/>
    <n v="0"/>
    <n v="0"/>
    <n v="0"/>
    <n v="0"/>
    <n v="0"/>
    <n v="0"/>
    <n v="0"/>
    <n v="0"/>
    <n v="0"/>
    <n v="0"/>
    <n v="0"/>
    <n v="265000"/>
    <n v="0"/>
    <n v="265000"/>
    <n v="0"/>
    <n v="0"/>
    <n v="0"/>
    <n v="0"/>
    <n v="0"/>
    <n v="0"/>
    <n v="0"/>
    <n v="0"/>
    <n v="0"/>
    <n v="0"/>
    <n v="0"/>
    <n v="0"/>
    <n v="0"/>
    <n v="0"/>
    <n v="0"/>
    <n v="0"/>
    <n v="0"/>
    <n v="0"/>
    <n v="265000"/>
    <n v="0"/>
    <n v="265000"/>
    <s v="Se requeire de todo el valor para el inicio del nuevo proceso de contratación"/>
    <m/>
    <m/>
    <n v="0"/>
    <n v="475"/>
    <n v="115000"/>
    <n v="0"/>
    <n v="150000"/>
    <n v="475"/>
    <n v="150475"/>
    <n v="0"/>
    <n v="0"/>
    <n v="0"/>
    <n v="0"/>
    <n v="0"/>
    <n v="0"/>
    <n v="0"/>
    <n v="0"/>
    <n v="0"/>
    <n v="0"/>
    <n v="0"/>
    <n v="0"/>
    <n v="0"/>
    <n v="0"/>
    <n v="0"/>
    <m/>
    <m/>
    <n v="0"/>
    <n v="0"/>
    <n v="0"/>
    <n v="0"/>
    <n v="0"/>
    <n v="0"/>
    <n v="0"/>
    <n v="0"/>
    <n v="0"/>
    <n v="0"/>
    <n v="0"/>
    <n v="0"/>
    <n v="0"/>
    <n v="0"/>
    <n v="0"/>
    <n v="0"/>
    <n v="150000"/>
    <n v="475"/>
    <n v="150475"/>
    <n v="150000"/>
    <n v="475"/>
    <n v="150475"/>
    <s v="SI"/>
    <s v="VALIDADO"/>
    <n v="0"/>
    <n v="150475"/>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50475"/>
    <n v="0"/>
    <n v="112285"/>
    <n v="0"/>
    <n v="0"/>
    <s v="53"/>
    <m/>
    <m/>
    <m/>
    <n v="397.24"/>
    <n v="0"/>
    <n v="397.24"/>
    <n v="149968.28"/>
    <n v="0"/>
    <n v="149968.28"/>
    <n v="192.14"/>
    <n v="0"/>
    <n v="192.14"/>
    <m/>
    <m/>
    <s v="OK"/>
    <s v="OK"/>
    <n v="0"/>
    <s v="ANTICIPADO"/>
    <n v="0"/>
    <n v="150365.51999999999"/>
    <n v="109.48000000001048"/>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65000"/>
    <n v="200000"/>
    <n v="200000"/>
  </r>
  <r>
    <s v="134003041"/>
    <s v="DIR ADMINISTRATIVA"/>
    <s v="SERVICIO DE EMISIÓN DE PASAJES AEREOS NACIONALES E INTERNACIONALES PARA SERVIDORES DEL MINISTERIO DE SALUD PÚBLICA (PLANTA CENTRAL) Y PACIENTES RPIS"/>
    <n v="9999"/>
    <x v="1"/>
    <s v="000"/>
    <x v="0"/>
    <x v="35"/>
    <x v="0"/>
    <x v="0"/>
    <s v="0000"/>
    <s v="0000"/>
    <s v="ADMINISTRACION CENTRAL"/>
    <s v="SIN PROYECTO"/>
    <s v="GASTO OPERATIVO DE PROCESOS ADJETIVOS"/>
    <s v="PASAJES AL EXTERIOR"/>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COTIZACIÓN"/>
    <n v="45"/>
    <s v="06"/>
    <s v="NA"/>
    <s v="NA"/>
    <s v="SI"/>
    <n v="0"/>
    <n v="0"/>
    <n v="0"/>
    <n v="0"/>
    <n v="0"/>
    <n v="0"/>
    <n v="0"/>
    <n v="0"/>
    <n v="0"/>
    <n v="0"/>
    <n v="0"/>
    <n v="0"/>
    <n v="0"/>
    <n v="0"/>
    <n v="0"/>
    <n v="190000"/>
    <n v="0"/>
    <n v="190000"/>
    <n v="0"/>
    <n v="0"/>
    <n v="0"/>
    <n v="0"/>
    <n v="0"/>
    <n v="0"/>
    <n v="0"/>
    <n v="0"/>
    <n v="0"/>
    <n v="0"/>
    <n v="0"/>
    <n v="0"/>
    <n v="0"/>
    <n v="0"/>
    <n v="0"/>
    <n v="0"/>
    <n v="0"/>
    <n v="0"/>
    <n v="190000"/>
    <n v="0"/>
    <n v="190000"/>
    <s v="Se requeire de todo el valor para el inicio del nuevo proceso de contratación"/>
    <m/>
    <m/>
    <n v="0"/>
    <n v="100"/>
    <n v="105000"/>
    <n v="0"/>
    <n v="85000"/>
    <n v="100"/>
    <n v="85100"/>
    <n v="0"/>
    <n v="0"/>
    <n v="0"/>
    <n v="0"/>
    <n v="0"/>
    <n v="0"/>
    <n v="0"/>
    <n v="0"/>
    <n v="0"/>
    <n v="0"/>
    <n v="0"/>
    <n v="0"/>
    <n v="0"/>
    <n v="0"/>
    <n v="0"/>
    <m/>
    <m/>
    <n v="0"/>
    <n v="0"/>
    <n v="0"/>
    <n v="0"/>
    <n v="0"/>
    <n v="0"/>
    <n v="0"/>
    <n v="0"/>
    <n v="0"/>
    <n v="0"/>
    <n v="0"/>
    <n v="0"/>
    <n v="0"/>
    <n v="0"/>
    <n v="0"/>
    <n v="0"/>
    <n v="85000"/>
    <n v="100"/>
    <n v="85100"/>
    <n v="85000"/>
    <n v="100"/>
    <n v="85100"/>
    <s v="SI"/>
    <s v="VALIDADO"/>
    <n v="0"/>
    <n v="8510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85100"/>
    <n v="0"/>
    <n v="84745"/>
    <n v="0"/>
    <n v="0"/>
    <s v="53"/>
    <m/>
    <m/>
    <m/>
    <n v="100"/>
    <n v="0"/>
    <n v="100"/>
    <n v="85000"/>
    <n v="0"/>
    <n v="85000"/>
    <n v="0"/>
    <n v="0"/>
    <n v="0"/>
    <m/>
    <m/>
    <s v="OK"/>
    <s v="OK"/>
    <n v="0"/>
    <s v=""/>
    <n v="0"/>
    <n v="8510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90000"/>
    <n v="100000"/>
    <n v="100000"/>
  </r>
  <r>
    <s v="134003042"/>
    <s v="DIR ADMINISTRATIVA"/>
    <s v="SERVICIO DE MANTENIMIENTO PREVENTIVO Y CORRECTIVO DEL SISTEMA DE REFRIGERACIÓN (THERMO KING) DE LOS CAMIONES PERTENECIENTES AL MINISTERIO DE SALUD PÚBLICA"/>
    <n v="9999"/>
    <x v="1"/>
    <s v="000"/>
    <x v="0"/>
    <x v="62"/>
    <x v="0"/>
    <x v="0"/>
    <s v="0000"/>
    <s v="0000"/>
    <s v="ADMINISTRACION CENTRAL"/>
    <s v="SIN PROYECTO"/>
    <s v="GASTO OPERATIVO DE PROCESOS ADJETIVOS"/>
    <s v="VEHICULOS (SERVICIO PARA MANTENIMIENTO Y REPARACIO"/>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ÍNFIMA CUANTÍA"/>
    <n v="10"/>
    <s v="06"/>
    <s v="NA"/>
    <s v="NA"/>
    <s v="NO IDENTIF AREA REQ"/>
    <n v="0"/>
    <n v="0"/>
    <n v="0"/>
    <n v="0"/>
    <n v="0"/>
    <n v="0"/>
    <n v="0"/>
    <n v="0"/>
    <n v="0"/>
    <n v="0"/>
    <n v="0"/>
    <n v="0"/>
    <n v="0"/>
    <n v="0"/>
    <n v="0"/>
    <n v="0"/>
    <n v="0"/>
    <n v="0"/>
    <n v="0"/>
    <n v="0"/>
    <n v="0"/>
    <n v="2600"/>
    <n v="0"/>
    <n v="2600"/>
    <n v="0"/>
    <n v="0"/>
    <n v="0"/>
    <n v="0"/>
    <n v="0"/>
    <n v="0"/>
    <n v="0"/>
    <n v="0"/>
    <n v="0"/>
    <n v="0"/>
    <n v="0"/>
    <n v="0"/>
    <n v="2600"/>
    <n v="0"/>
    <n v="2600"/>
    <m/>
    <m/>
    <m/>
    <n v="0"/>
    <n v="0"/>
    <n v="26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600"/>
    <n v="2600"/>
    <n v="2600"/>
  </r>
  <r>
    <s v="134003043"/>
    <s v="DIR ADMINISTRATIVA"/>
    <s v="SERVICIO DE MANTENIMIENTO PREVENTIVO Y CORRECTIVO DEL SISTEMA DE REFRIGERACIÓN (THERMO KING) DE LOS CAMIONES PERTENECIENTES AL MINISTERIO DE SALUD PÚBLICA"/>
    <n v="9999"/>
    <x v="1"/>
    <s v="000"/>
    <x v="0"/>
    <x v="46"/>
    <x v="0"/>
    <x v="0"/>
    <s v="0000"/>
    <s v="0000"/>
    <s v="ADMINISTRACION CENTRAL"/>
    <s v="SIN PROYECTO"/>
    <s v="GASTO OPERATIVO DE PROCESOS ADJETIVOS"/>
    <s v="COMBUSTIBLES Y LUBRICANTES"/>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ÍNFIMA CUANTÍA"/>
    <n v="10"/>
    <s v="02"/>
    <s v="NA"/>
    <s v="NA"/>
    <s v="NO IDENTIF AREA REQ"/>
    <n v="0"/>
    <n v="0"/>
    <n v="0"/>
    <n v="0"/>
    <n v="0"/>
    <n v="0"/>
    <n v="0"/>
    <n v="0"/>
    <n v="0"/>
    <n v="0"/>
    <n v="0"/>
    <n v="0"/>
    <n v="0"/>
    <n v="0"/>
    <n v="0"/>
    <n v="0"/>
    <n v="0"/>
    <n v="0"/>
    <n v="0"/>
    <n v="0"/>
    <n v="0"/>
    <n v="2500"/>
    <n v="0"/>
    <n v="2500"/>
    <n v="0"/>
    <n v="0"/>
    <n v="0"/>
    <n v="0"/>
    <n v="0"/>
    <n v="0"/>
    <n v="0"/>
    <n v="0"/>
    <n v="0"/>
    <n v="0"/>
    <n v="0"/>
    <n v="0"/>
    <n v="2500"/>
    <n v="0"/>
    <n v="2500"/>
    <m/>
    <m/>
    <m/>
    <n v="0"/>
    <n v="0"/>
    <n v="25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COMBUSTIBLES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500"/>
    <n v="2500"/>
    <n v="2500"/>
  </r>
  <r>
    <s v="134003044"/>
    <s v="DIR ADMINISTRATIVA"/>
    <s v="MATRICULACIÓN DEL PARQUE AUTOMOTOR DEL MINISTERIO DE SALUD"/>
    <n v="9999"/>
    <x v="1"/>
    <s v="000"/>
    <x v="0"/>
    <x v="43"/>
    <x v="0"/>
    <x v="0"/>
    <s v="0000"/>
    <s v="0000"/>
    <s v="ADMINISTRACION CENTRAL"/>
    <s v="SIN PROYECTO"/>
    <s v="GASTO OPERATIVO DE PROCESOS ADJETIVOS"/>
    <s v="TASAS GENERALES IMPUESTOS PERMISOS LICENCIAS Y PAT"/>
    <s v="RECURSOS FISCALES"/>
    <s v="SIN ORGANISMO"/>
    <s v="SIN CORRELATIVO"/>
    <s v="GI TRANSPORTES"/>
    <s v="Administrar los servicios administrativos de acuerdo a los requerimientos y necesidades del nivel central."/>
    <s v="Documentos habilitantes para conducción de vehículos (Póliza de seguros, SOAT, CORPAIRE, matrícula, licencias de conductores, etc.)."/>
    <s v="NUEVA"/>
    <m/>
    <s v="OTRO"/>
    <s v="NA"/>
    <s v="06"/>
    <s v="NA"/>
    <s v="NA"/>
    <s v="NO IDENTIF AREA REQ"/>
    <n v="0"/>
    <n v="0"/>
    <n v="0"/>
    <n v="10500"/>
    <n v="0"/>
    <n v="10500"/>
    <n v="0"/>
    <n v="0"/>
    <n v="0"/>
    <n v="0"/>
    <n v="0"/>
    <n v="0"/>
    <n v="0"/>
    <n v="0"/>
    <n v="0"/>
    <n v="0"/>
    <n v="0"/>
    <n v="0"/>
    <n v="0"/>
    <n v="0"/>
    <n v="0"/>
    <n v="0"/>
    <n v="0"/>
    <n v="0"/>
    <n v="0"/>
    <n v="0"/>
    <n v="0"/>
    <n v="0"/>
    <n v="0"/>
    <n v="0"/>
    <n v="0"/>
    <n v="0"/>
    <n v="0"/>
    <n v="0"/>
    <n v="0"/>
    <n v="0"/>
    <n v="10500"/>
    <n v="0"/>
    <n v="10500"/>
    <m/>
    <m/>
    <m/>
    <n v="0"/>
    <n v="0"/>
    <n v="5386.98"/>
    <n v="0"/>
    <n v="5113.0200000000004"/>
    <n v="0"/>
    <n v="5113.0200000000004"/>
    <n v="0"/>
    <n v="0"/>
    <n v="0"/>
    <n v="5113.0200000000004"/>
    <n v="0"/>
    <n v="5113.0200000000004"/>
    <n v="0"/>
    <n v="0"/>
    <n v="0"/>
    <n v="0"/>
    <n v="0"/>
    <n v="0"/>
    <n v="0"/>
    <n v="0"/>
    <n v="0"/>
    <n v="0"/>
    <n v="0"/>
    <n v="0"/>
    <n v="0"/>
    <n v="0"/>
    <n v="0"/>
    <n v="0"/>
    <n v="0"/>
    <n v="0"/>
    <n v="0"/>
    <n v="0"/>
    <n v="0"/>
    <n v="0"/>
    <n v="0"/>
    <n v="0"/>
    <n v="0"/>
    <n v="0"/>
    <n v="0"/>
    <n v="0"/>
    <n v="0"/>
    <n v="0"/>
    <n v="5113.0200000000004"/>
    <n v="0"/>
    <n v="5113.0200000000004"/>
    <s v="SI"/>
    <s v="VALIDADO"/>
    <n v="0"/>
    <n v="5113.0200000000004"/>
    <s v="COORDINACION GENERAL "/>
    <s v="COOR ADMINISTRATIVA FINANCIERA"/>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5113.0200000000004"/>
    <n v="0"/>
    <n v="0"/>
    <n v="0"/>
    <n v="0"/>
    <s v="57"/>
    <m/>
    <m/>
    <m/>
    <n v="0"/>
    <n v="0"/>
    <n v="0"/>
    <n v="5051.96"/>
    <n v="0"/>
    <n v="5051.96"/>
    <n v="5051.96"/>
    <n v="0"/>
    <n v="5051.96"/>
    <m/>
    <m/>
    <s v="OK"/>
    <s v="OK"/>
    <n v="5113.0200000000004"/>
    <s v="ATRASADO"/>
    <n v="0"/>
    <n v="5051.96"/>
    <n v="61.0600000000004"/>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0500"/>
    <n v="11000"/>
    <n v="10500"/>
  </r>
  <r>
    <s v="134003045"/>
    <s v="DIR ADMINISTRATIVA"/>
    <s v="TRANSFERENCIA DE DOMINIO DEL PARQUE AUTOMOTOR DEL MINISTERIO DE SALUD"/>
    <n v="9999"/>
    <x v="1"/>
    <s v="000"/>
    <x v="0"/>
    <x v="43"/>
    <x v="0"/>
    <x v="0"/>
    <s v="0000"/>
    <s v="0000"/>
    <s v="ADMINISTRACION CENTRAL"/>
    <s v="SIN PROYECTO"/>
    <s v="GASTO OPERATIVO DE PROCESOS ADJETIVOS"/>
    <s v="TASAS GENERALES IMPUESTOS PERMISOS LICENCIAS Y PAT"/>
    <s v="RECURSOS FISCALES"/>
    <s v="SIN ORGANISMO"/>
    <s v="SIN CORRELATIVO"/>
    <s v="GI TRANSPORTES"/>
    <s v="Administrar los servicios administrativos de acuerdo a los requerimientos y necesidades del nivel central."/>
    <s v="Documentos habilitantes para conducción de vehículos (Póliza de seguros, SOAT, CORPAIRE, matrícula, licencias de conductores, etc.)."/>
    <s v="NUEVA"/>
    <m/>
    <s v="OTRO"/>
    <s v="NA"/>
    <s v="06"/>
    <s v="NA"/>
    <s v="NA"/>
    <s v="NO IDENTIF AREA REQ"/>
    <n v="0"/>
    <n v="0"/>
    <n v="0"/>
    <n v="0"/>
    <n v="0"/>
    <n v="0"/>
    <n v="0"/>
    <n v="0"/>
    <n v="0"/>
    <n v="400"/>
    <n v="0"/>
    <n v="400"/>
    <n v="0"/>
    <n v="0"/>
    <n v="0"/>
    <n v="0"/>
    <n v="0"/>
    <n v="0"/>
    <n v="0"/>
    <n v="0"/>
    <n v="0"/>
    <n v="0"/>
    <n v="0"/>
    <n v="0"/>
    <n v="0"/>
    <n v="0"/>
    <n v="0"/>
    <n v="0"/>
    <n v="0"/>
    <n v="0"/>
    <n v="0"/>
    <n v="0"/>
    <n v="0"/>
    <n v="0"/>
    <n v="0"/>
    <n v="0"/>
    <n v="400"/>
    <n v="0"/>
    <n v="400"/>
    <m/>
    <m/>
    <m/>
    <n v="0"/>
    <n v="0"/>
    <n v="400"/>
    <n v="0"/>
    <n v="0"/>
    <n v="0"/>
    <n v="0"/>
    <n v="0"/>
    <n v="0"/>
    <n v="0"/>
    <n v="0"/>
    <n v="0"/>
    <n v="0"/>
    <n v="0"/>
    <n v="0"/>
    <n v="0"/>
    <m/>
    <n v="0"/>
    <n v="0"/>
    <n v="0"/>
    <n v="0"/>
    <n v="0"/>
    <n v="0"/>
    <n v="0"/>
    <n v="0"/>
    <n v="0"/>
    <n v="0"/>
    <n v="0"/>
    <n v="0"/>
    <n v="0"/>
    <n v="0"/>
    <n v="0"/>
    <n v="0"/>
    <n v="0"/>
    <n v="0"/>
    <n v="0"/>
    <n v="0"/>
    <n v="0"/>
    <n v="0"/>
    <n v="0"/>
    <m/>
    <m/>
    <n v="0"/>
    <n v="0"/>
    <n v="0"/>
    <n v="0"/>
    <s v="NO"/>
    <s v="VALIDADO"/>
    <n v="0"/>
    <n v="0"/>
    <s v="COORDINACION GENERAL "/>
    <s v="COOR ADMINISTRATIVA FINANCIERA"/>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7"/>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00"/>
    <n v="400"/>
    <n v="400"/>
  </r>
  <r>
    <s v="134003046"/>
    <s v="DIR ADMINISTRATIVA"/>
    <s v="REVISIÓN TÉCNICA DEL PARQUE AUTOMOTOR DEL MINISTERIO DE SALUD"/>
    <n v="9999"/>
    <x v="1"/>
    <s v="000"/>
    <x v="0"/>
    <x v="43"/>
    <x v="0"/>
    <x v="0"/>
    <s v="0000"/>
    <s v="0000"/>
    <s v="ADMINISTRACION CENTRAL"/>
    <s v="SIN PROYECTO"/>
    <s v="GASTO OPERATIVO DE PROCESOS ADJETIVOS"/>
    <s v="TASAS GENERALES IMPUESTOS PERMISOS LICENCIAS Y PAT"/>
    <s v="RECURSOS FISCALES"/>
    <s v="SIN ORGANISMO"/>
    <s v="SIN CORRELATIVO"/>
    <s v="GI TRANSPORTES"/>
    <s v="Administrar los servicios administrativos de acuerdo a los requerimientos y necesidades del nivel central."/>
    <s v="Documentos habilitantes para conducción de vehículos (Póliza de seguros, SOAT, CORPAIRE, matrícula, licencias de conductores, etc.)."/>
    <s v="NUEVA"/>
    <m/>
    <s v="OTRO"/>
    <s v="NA"/>
    <s v="06"/>
    <s v="NA"/>
    <s v="NA"/>
    <s v="NO IDENTIF AREA REQ"/>
    <n v="0"/>
    <n v="0"/>
    <n v="0"/>
    <n v="8000"/>
    <n v="0"/>
    <n v="8000"/>
    <n v="0"/>
    <n v="0"/>
    <n v="0"/>
    <n v="0"/>
    <n v="0"/>
    <n v="0"/>
    <n v="0"/>
    <n v="0"/>
    <n v="0"/>
    <n v="0"/>
    <n v="0"/>
    <n v="0"/>
    <n v="0"/>
    <n v="0"/>
    <n v="0"/>
    <n v="0"/>
    <n v="0"/>
    <n v="0"/>
    <n v="0"/>
    <n v="0"/>
    <n v="0"/>
    <n v="0"/>
    <n v="0"/>
    <n v="0"/>
    <n v="0"/>
    <n v="0"/>
    <n v="0"/>
    <n v="0"/>
    <n v="0"/>
    <n v="0"/>
    <n v="8000"/>
    <n v="0"/>
    <n v="8000"/>
    <m/>
    <m/>
    <m/>
    <n v="0"/>
    <n v="0"/>
    <n v="7055.6600000000008"/>
    <n v="0"/>
    <n v="944.33999999999924"/>
    <n v="0"/>
    <n v="944.33999999999924"/>
    <n v="0"/>
    <n v="0"/>
    <n v="0"/>
    <m/>
    <n v="0"/>
    <n v="0"/>
    <n v="0"/>
    <n v="0"/>
    <n v="0"/>
    <n v="944.33999999999924"/>
    <n v="0"/>
    <n v="944.33999999999924"/>
    <n v="0"/>
    <n v="0"/>
    <n v="0"/>
    <n v="0"/>
    <n v="0"/>
    <n v="0"/>
    <n v="0"/>
    <n v="0"/>
    <n v="0"/>
    <n v="0"/>
    <n v="0"/>
    <n v="0"/>
    <n v="0"/>
    <n v="0"/>
    <n v="0"/>
    <n v="0"/>
    <n v="0"/>
    <n v="0"/>
    <n v="0"/>
    <n v="0"/>
    <n v="0"/>
    <n v="0"/>
    <n v="0"/>
    <n v="0"/>
    <n v="944.33999999999924"/>
    <n v="0"/>
    <n v="944.33999999999924"/>
    <s v="SI"/>
    <s v="VALIDADO"/>
    <n v="0"/>
    <n v="944.34"/>
    <s v="COORDINACION GENERAL "/>
    <s v="COOR ADMINISTRATIVA FINANCIERA"/>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944.33999999999992"/>
    <n v="-6.8212102632969618E-13"/>
    <n v="0"/>
    <n v="0"/>
    <n v="0"/>
    <s v="57"/>
    <m/>
    <m/>
    <m/>
    <n v="0"/>
    <n v="0"/>
    <n v="0"/>
    <n v="350"/>
    <n v="0"/>
    <n v="350"/>
    <n v="350"/>
    <n v="0"/>
    <n v="350"/>
    <m/>
    <m/>
    <s v="OK"/>
    <s v="OK"/>
    <n v="0"/>
    <s v="ANTICIPADO"/>
    <n v="0"/>
    <n v="350"/>
    <n v="594.34"/>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8000"/>
    <n v="6000"/>
    <n v="8000"/>
  </r>
  <r>
    <s v="134003047"/>
    <s v="DIR ADMINISTRATIVA"/>
    <s v="RECARGA DEL TELEPEAJE DEL TÚNEL DE GUAYASAMÍN, PARA LOS VEHÍCULOS DEL MINISTERIO DE SALUD PÚBLICA (PLANTA CENTRAL)"/>
    <n v="9999"/>
    <x v="1"/>
    <s v="000"/>
    <x v="0"/>
    <x v="43"/>
    <x v="0"/>
    <x v="0"/>
    <s v="0000"/>
    <s v="0000"/>
    <s v="ADMINISTRACION CENTRAL"/>
    <s v="SIN PROYECTO"/>
    <s v="GASTO OPERATIVO DE PROCESOS ADJETIVOS"/>
    <s v="TASAS GENERALES IMPUESTOS PERMISOS LICENCIAS Y PAT"/>
    <s v="RECURSOS FISCALES"/>
    <s v="SIN ORGANISMO"/>
    <s v="SIN CORRELATIVO"/>
    <s v="GI TRANSPORTES"/>
    <s v="Administrar los servicios administrativos de acuerdo a los requerimientos y necesidades del nivel central."/>
    <s v="Documentos habilitantes para conducción de vehículos (Póliza de seguros, SOAT, CORPAIRE, matrícula, licencias de conductores, etc.)."/>
    <s v="NUEVA"/>
    <m/>
    <s v="OTRO"/>
    <s v="NA"/>
    <s v="06"/>
    <s v="NA"/>
    <s v="NA"/>
    <s v="NO IDENTIF AREA REQ"/>
    <n v="0"/>
    <n v="0"/>
    <n v="0"/>
    <n v="3500"/>
    <n v="0"/>
    <n v="3500"/>
    <n v="0"/>
    <n v="0"/>
    <n v="0"/>
    <n v="0"/>
    <n v="0"/>
    <n v="0"/>
    <n v="0"/>
    <n v="0"/>
    <n v="0"/>
    <n v="0"/>
    <n v="0"/>
    <n v="0"/>
    <n v="0"/>
    <n v="0"/>
    <n v="0"/>
    <n v="0"/>
    <n v="0"/>
    <n v="0"/>
    <n v="0"/>
    <n v="0"/>
    <n v="0"/>
    <n v="0"/>
    <n v="0"/>
    <n v="0"/>
    <n v="0"/>
    <n v="0"/>
    <n v="0"/>
    <n v="0"/>
    <n v="0"/>
    <n v="0"/>
    <n v="3500"/>
    <n v="0"/>
    <n v="3500"/>
    <m/>
    <m/>
    <m/>
    <n v="0"/>
    <n v="0"/>
    <n v="676"/>
    <n v="0"/>
    <n v="2824"/>
    <n v="0"/>
    <n v="2824"/>
    <n v="0"/>
    <n v="0"/>
    <n v="0"/>
    <n v="2824"/>
    <n v="0"/>
    <n v="2824"/>
    <n v="0"/>
    <n v="0"/>
    <n v="0"/>
    <n v="0"/>
    <n v="0"/>
    <n v="0"/>
    <n v="0"/>
    <n v="0"/>
    <n v="0"/>
    <n v="0"/>
    <n v="0"/>
    <n v="0"/>
    <n v="0"/>
    <n v="0"/>
    <n v="0"/>
    <n v="0"/>
    <n v="0"/>
    <n v="0"/>
    <n v="0"/>
    <n v="0"/>
    <n v="0"/>
    <n v="0"/>
    <n v="0"/>
    <n v="0"/>
    <n v="0"/>
    <n v="0"/>
    <n v="0"/>
    <n v="0"/>
    <n v="0"/>
    <n v="0"/>
    <n v="2824"/>
    <n v="0"/>
    <n v="2824"/>
    <s v="SI"/>
    <s v="VALIDADO"/>
    <n v="0"/>
    <n v="2824"/>
    <s v="COORDINACION GENERAL "/>
    <s v="COOR ADMINISTRATIVA FINANCIERA"/>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824"/>
    <n v="0"/>
    <n v="0"/>
    <n v="0"/>
    <n v="0"/>
    <s v="57"/>
    <m/>
    <m/>
    <m/>
    <n v="19.599999999999909"/>
    <n v="0"/>
    <n v="19.599999999999909"/>
    <n v="2804.4"/>
    <n v="0"/>
    <n v="2804.4"/>
    <n v="2804.4"/>
    <n v="0"/>
    <n v="2804.4"/>
    <m/>
    <m/>
    <s v="OK"/>
    <s v="OK"/>
    <n v="2824"/>
    <s v="ATRASADO"/>
    <n v="0"/>
    <n v="2824"/>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500"/>
    <n v="2000"/>
    <n v="3500"/>
  </r>
  <r>
    <s v="134003048"/>
    <s v="DIR ADMINISTRATIVA"/>
    <s v="RECARGA DEL TELEPEAJE DE PANAVIAL, PARA LOS VEHÍCULOS DEL MINISTERIO DE SALUD PÚBLICA (PLANTA CENTRAL)"/>
    <n v="9999"/>
    <x v="1"/>
    <s v="000"/>
    <x v="0"/>
    <x v="43"/>
    <x v="0"/>
    <x v="0"/>
    <s v="0000"/>
    <s v="0000"/>
    <s v="ADMINISTRACION CENTRAL"/>
    <s v="SIN PROYECTO"/>
    <s v="GASTO OPERATIVO DE PROCESOS ADJETIVOS"/>
    <s v="TASAS GENERALES IMPUESTOS PERMISOS LICENCIAS Y PAT"/>
    <s v="RECURSOS FISCALES"/>
    <s v="SIN ORGANISMO"/>
    <s v="SIN CORRELATIVO"/>
    <s v="GI TRANSPORTES"/>
    <s v="Administrar los servicios administrativos de acuerdo a los requerimientos y necesidades del nivel central."/>
    <s v="Documentos habilitantes para conducción de vehículos (Póliza de seguros, SOAT, CORPAIRE, matrícula, licencias de conductores, etc.)."/>
    <s v="NUEVA"/>
    <m/>
    <s v="OTRO"/>
    <s v="NA"/>
    <s v="06"/>
    <s v="NA"/>
    <s v="NA"/>
    <s v="NO IDENTIF AREA REQ"/>
    <n v="0"/>
    <n v="0"/>
    <n v="0"/>
    <n v="3500"/>
    <n v="0"/>
    <n v="3500"/>
    <n v="0"/>
    <n v="0"/>
    <n v="0"/>
    <n v="0"/>
    <n v="0"/>
    <n v="0"/>
    <n v="0"/>
    <n v="0"/>
    <n v="0"/>
    <n v="0"/>
    <n v="0"/>
    <n v="0"/>
    <n v="0"/>
    <n v="0"/>
    <n v="0"/>
    <n v="0"/>
    <n v="0"/>
    <n v="0"/>
    <n v="0"/>
    <n v="0"/>
    <n v="0"/>
    <n v="0"/>
    <n v="0"/>
    <n v="0"/>
    <n v="0"/>
    <n v="0"/>
    <n v="0"/>
    <n v="0"/>
    <n v="0"/>
    <n v="0"/>
    <n v="3500"/>
    <n v="0"/>
    <n v="3500"/>
    <m/>
    <m/>
    <m/>
    <n v="0"/>
    <n v="0"/>
    <n v="2000"/>
    <n v="0"/>
    <n v="1500"/>
    <n v="0"/>
    <n v="1500"/>
    <n v="0"/>
    <n v="0"/>
    <n v="0"/>
    <n v="1500"/>
    <n v="0"/>
    <n v="1500"/>
    <n v="0"/>
    <n v="0"/>
    <n v="0"/>
    <n v="0"/>
    <n v="0"/>
    <n v="0"/>
    <n v="0"/>
    <n v="0"/>
    <n v="0"/>
    <n v="0"/>
    <n v="0"/>
    <n v="0"/>
    <n v="0"/>
    <n v="0"/>
    <n v="0"/>
    <n v="0"/>
    <n v="0"/>
    <n v="0"/>
    <n v="0"/>
    <n v="0"/>
    <n v="0"/>
    <n v="0"/>
    <n v="0"/>
    <n v="0"/>
    <n v="0"/>
    <n v="0"/>
    <n v="0"/>
    <n v="0"/>
    <n v="0"/>
    <n v="0"/>
    <n v="1500"/>
    <n v="0"/>
    <n v="1500"/>
    <s v="SI"/>
    <s v="VALIDADO"/>
    <n v="0"/>
    <n v="1500"/>
    <s v="COORDINACION GENERAL "/>
    <s v="COOR ADMINISTRATIVA FINANCIERA"/>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1500"/>
    <n v="0"/>
    <n v="0"/>
    <n v="0"/>
    <s v="57"/>
    <m/>
    <m/>
    <m/>
    <n v="0"/>
    <n v="0"/>
    <n v="0"/>
    <n v="0"/>
    <n v="0"/>
    <n v="0"/>
    <n v="0"/>
    <n v="0"/>
    <n v="0"/>
    <m/>
    <m/>
    <s v="OK"/>
    <s v="OK"/>
    <n v="1500"/>
    <s v="NO CUMPLIDO"/>
    <n v="0"/>
    <n v="0"/>
    <n v="150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500"/>
    <n v="2000"/>
    <n v="3500"/>
  </r>
  <r>
    <s v="134003049"/>
    <s v="DIR ADMINISTRATIVA"/>
    <s v="ADQUISICIÓN HERRAMIENTAS BÁSICAS PARA LOS VEHÍCULOS DEL MINISTERIO DE SALUD PÚBLICA (PLANTA CENTRAL)"/>
    <n v="9999"/>
    <x v="1"/>
    <s v="000"/>
    <x v="0"/>
    <x v="58"/>
    <x v="0"/>
    <x v="0"/>
    <s v="0000"/>
    <s v="0000"/>
    <s v="ADMINISTRACION CENTRAL"/>
    <s v="SIN PROYECTO"/>
    <s v="GASTO OPERATIVO DE PROCESOS ADJETIVOS"/>
    <s v="HERRAMIENTAS Y EQUIPOS MENORES"/>
    <s v="RECURSOS FISCALES"/>
    <s v="SIN ORGANISMO"/>
    <s v="SIN CORRELATIVO"/>
    <s v="GI TRANSPORTES"/>
    <s v="Administrar los servicios administrativos de acuerdo a los requerimientos y necesidades del nivel central."/>
    <s v="Documentos habilitantes para conducción de vehículos (Póliza de seguros, SOAT, CORPAIRE, matrícula, licencias de conductores, etc.)."/>
    <s v="NUEVA"/>
    <m/>
    <s v="ÍNFIMA CUANTÍA"/>
    <n v="10"/>
    <s v="06"/>
    <s v="NA"/>
    <s v="NA"/>
    <s v="NO IDENTIF AREA REQ"/>
    <n v="0"/>
    <n v="0"/>
    <n v="0"/>
    <n v="0"/>
    <n v="0"/>
    <n v="0"/>
    <n v="0"/>
    <n v="0"/>
    <n v="0"/>
    <n v="0"/>
    <n v="0"/>
    <n v="0"/>
    <n v="0"/>
    <n v="0"/>
    <n v="0"/>
    <n v="3500"/>
    <n v="0"/>
    <n v="3500"/>
    <n v="0"/>
    <n v="0"/>
    <n v="0"/>
    <n v="0"/>
    <n v="0"/>
    <n v="0"/>
    <n v="0"/>
    <n v="0"/>
    <n v="0"/>
    <n v="0"/>
    <n v="0"/>
    <n v="0"/>
    <n v="0"/>
    <n v="0"/>
    <n v="0"/>
    <n v="0"/>
    <n v="0"/>
    <n v="0"/>
    <n v="3500"/>
    <n v="0"/>
    <n v="3500"/>
    <m/>
    <m/>
    <m/>
    <n v="0"/>
    <n v="0"/>
    <n v="35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500"/>
    <n v="3500"/>
    <n v="3000"/>
  </r>
  <r>
    <s v="134003050"/>
    <s v="DIR ADMINISTRATIVA"/>
    <s v="SERVICIO DE IMPRESIÓN DE ÓRDENES DE MOVILIZACIÓN DE LOS VEHÍCULOS DEL MINISTERIO DE SALUD PÚBLICA (PLANTA CENTRAL)"/>
    <n v="9999"/>
    <x v="1"/>
    <s v="000"/>
    <x v="0"/>
    <x v="8"/>
    <x v="0"/>
    <x v="0"/>
    <s v="0000"/>
    <s v="0000"/>
    <s v="ADMINISTRACION CENTRAL"/>
    <s v="SIN PROYECTO"/>
    <s v="GASTO OPERATIVO DE PROCESOS ADJETIVOS"/>
    <s v="EDICIÓN IMPRESIÓN REPRODUCCIÓN PUBLICACIONES SUSCR"/>
    <s v="RECURSOS FISCALES"/>
    <s v="SIN ORGANISMO"/>
    <s v="SIN CORRELATIVO"/>
    <s v="GI TRANSPORTES"/>
    <s v="Administrar los servicios administrativos de acuerdo a los requerimientos y necesidades del nivel central."/>
    <s v="Órdenes de: combustible, lubricantes y movilización dentro y fuera de la ciudad y documentos que soporten la legalidad y cumplimiento del servicio de transporte."/>
    <s v="NUEVA"/>
    <m/>
    <s v="ÍNFIMA CUANTÍA"/>
    <n v="10"/>
    <s v="06"/>
    <s v="NA"/>
    <s v="NA"/>
    <s v="NO IDENTIF AREA REQ"/>
    <n v="0"/>
    <n v="0"/>
    <n v="0"/>
    <n v="500"/>
    <n v="0"/>
    <n v="500"/>
    <n v="0"/>
    <n v="0"/>
    <n v="0"/>
    <n v="0"/>
    <n v="0"/>
    <n v="0"/>
    <n v="0"/>
    <n v="0"/>
    <n v="0"/>
    <n v="0"/>
    <n v="0"/>
    <n v="0"/>
    <n v="0"/>
    <n v="0"/>
    <n v="0"/>
    <n v="0"/>
    <n v="0"/>
    <n v="0"/>
    <n v="0"/>
    <n v="0"/>
    <n v="0"/>
    <n v="0"/>
    <n v="0"/>
    <n v="0"/>
    <n v="0"/>
    <n v="0"/>
    <n v="0"/>
    <n v="0"/>
    <n v="0"/>
    <n v="0"/>
    <n v="500"/>
    <n v="0"/>
    <n v="500"/>
    <m/>
    <m/>
    <m/>
    <n v="0"/>
    <n v="0"/>
    <n v="5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500"/>
    <n v="500"/>
    <n v="500"/>
  </r>
  <r>
    <s v="134003051"/>
    <s v="DIR ADMINISTRATIVA"/>
    <s v="SERVICIO DE ABASTECIMIENTO DE COMBUSTIBLE (GASOLINA Y DIESEL) PARA EL PARQUE AUTOMOTOR DEL MINISTERIO DE SALUD PÚBLICA (PLANTA CENTRAL)"/>
    <n v="9999"/>
    <x v="1"/>
    <s v="000"/>
    <x v="0"/>
    <x v="12"/>
    <x v="0"/>
    <x v="0"/>
    <s v="0000"/>
    <s v="0000"/>
    <s v="ADMINISTRACION CENTRAL"/>
    <s v="SIN PROYECTO"/>
    <s v="GASTO OPERATIVO DE PROCESOS ADJETIVOS"/>
    <s v="OBLIGACIONES DE EJERCICIOS ANTERIORES POR EGRESOS"/>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RRASTRE"/>
    <s v="ORDEN DE SERVICIO MSP-DNCP-OS-016-2021"/>
    <s v="ÍNFIMA CUANTÍA"/>
    <n v="10"/>
    <s v="06"/>
    <s v="NA"/>
    <s v="NA"/>
    <s v="NO IDENTIF AREA REQ"/>
    <n v="0"/>
    <n v="0"/>
    <n v="0"/>
    <n v="6500"/>
    <n v="780"/>
    <n v="7280"/>
    <n v="0"/>
    <n v="0"/>
    <n v="0"/>
    <n v="0"/>
    <n v="0"/>
    <n v="0"/>
    <n v="0"/>
    <n v="0"/>
    <n v="0"/>
    <n v="0"/>
    <n v="0"/>
    <n v="0"/>
    <n v="0"/>
    <n v="0"/>
    <n v="0"/>
    <n v="0"/>
    <n v="0"/>
    <n v="0"/>
    <n v="0"/>
    <n v="0"/>
    <n v="0"/>
    <n v="0"/>
    <n v="0"/>
    <n v="0"/>
    <n v="0"/>
    <n v="0"/>
    <n v="0"/>
    <n v="0"/>
    <n v="0"/>
    <n v="0"/>
    <n v="6500"/>
    <n v="780"/>
    <n v="7280"/>
    <m/>
    <m/>
    <m/>
    <n v="0"/>
    <n v="0"/>
    <n v="104.96000000000004"/>
    <n v="0"/>
    <n v="6395.04"/>
    <n v="780"/>
    <n v="7175.04"/>
    <n v="0"/>
    <n v="0"/>
    <n v="0"/>
    <m/>
    <m/>
    <n v="0"/>
    <n v="0"/>
    <n v="0"/>
    <n v="0"/>
    <n v="0"/>
    <n v="0"/>
    <n v="0"/>
    <n v="0"/>
    <n v="0"/>
    <n v="0"/>
    <n v="0"/>
    <n v="0"/>
    <n v="0"/>
    <n v="0"/>
    <n v="0"/>
    <n v="0"/>
    <n v="0"/>
    <n v="0"/>
    <n v="0"/>
    <n v="0"/>
    <n v="0"/>
    <n v="0"/>
    <n v="0"/>
    <n v="0"/>
    <n v="0"/>
    <n v="0"/>
    <n v="0"/>
    <n v="0"/>
    <n v="6395.04"/>
    <n v="780"/>
    <n v="7175.04"/>
    <n v="6395.04"/>
    <n v="780"/>
    <n v="7175.04"/>
    <s v="SI"/>
    <s v="VALIDADO"/>
    <n v="0"/>
    <n v="7175.04"/>
    <s v="COORDINACION GENERAL "/>
    <s v="COOR ADMINISTRATIVA FINANCIERA"/>
    <s v="PLANTA CENTRAL"/>
    <s v="PICHINCHA"/>
    <s v="QUITO"/>
    <s v="PASIVO AÑOS ANTERIORE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7175.04"/>
    <n v="0"/>
    <n v="0"/>
    <n v="0"/>
    <n v="0"/>
    <s v="99"/>
    <m/>
    <m/>
    <m/>
    <n v="528.75"/>
    <n v="0"/>
    <n v="528.75"/>
    <n v="6646.29"/>
    <n v="0"/>
    <n v="6646.29"/>
    <n v="6646.25"/>
    <n v="0"/>
    <n v="6646.25"/>
    <m/>
    <m/>
    <s v="OK"/>
    <s v="OK"/>
    <n v="0"/>
    <s v="ANTICIPADO"/>
    <n v="0"/>
    <n v="7175.04"/>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500"/>
    <n v="7200"/>
    <n v="7200"/>
  </r>
  <r>
    <s v="134003052"/>
    <s v="DIR ADMINISTRATIVA"/>
    <s v="SERVICIO DE ABASTECIMIENTO DE COMBUSTIBLE (GASOLINA Y DIESEL) PARA EL PARQUE AUTOMOTOR DEL MINISTERIO DE SALUD PÚBLICA (PLANTA CENTRAL)"/>
    <n v="9999"/>
    <x v="1"/>
    <s v="000"/>
    <x v="0"/>
    <x v="12"/>
    <x v="0"/>
    <x v="0"/>
    <s v="0000"/>
    <s v="0000"/>
    <s v="ADMINISTRACION CENTRAL"/>
    <s v="SIN PROYECTO"/>
    <s v="GASTO OPERATIVO DE PROCESOS ADJETIVOS"/>
    <s v="OBLIGACIONES DE EJERCICIOS ANTERIORES POR EGRESOS"/>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RRASTRE"/>
    <s v="CONVENIO DE PAGO CONSUMO DE COMBUSTIBLE"/>
    <s v="OTRO"/>
    <s v="NA"/>
    <s v="06"/>
    <s v="NA"/>
    <s v="NA"/>
    <s v="NO IDENTIF AREA REQ"/>
    <n v="0"/>
    <n v="0"/>
    <n v="0"/>
    <n v="18144"/>
    <m/>
    <n v="18144"/>
    <n v="0"/>
    <n v="0"/>
    <n v="0"/>
    <n v="0"/>
    <n v="0"/>
    <n v="0"/>
    <n v="0"/>
    <n v="0"/>
    <n v="0"/>
    <n v="0"/>
    <n v="0"/>
    <n v="0"/>
    <n v="0"/>
    <n v="0"/>
    <n v="0"/>
    <n v="0"/>
    <n v="0"/>
    <n v="0"/>
    <n v="0"/>
    <n v="0"/>
    <n v="0"/>
    <n v="0"/>
    <n v="0"/>
    <n v="0"/>
    <n v="0"/>
    <n v="0"/>
    <n v="0"/>
    <n v="0"/>
    <n v="0"/>
    <n v="0"/>
    <n v="18144"/>
    <n v="0"/>
    <n v="18144"/>
    <s v="Se modifica atribucion en funcion al MSP-DNA-2022-2232-M"/>
    <m/>
    <m/>
    <n v="0"/>
    <n v="0"/>
    <n v="2122.7500000000009"/>
    <n v="0"/>
    <n v="16021.25"/>
    <n v="0"/>
    <n v="16021.25"/>
    <n v="0"/>
    <n v="0"/>
    <n v="0"/>
    <m/>
    <m/>
    <n v="0"/>
    <n v="0"/>
    <n v="0"/>
    <n v="0"/>
    <n v="0"/>
    <n v="0"/>
    <n v="0"/>
    <n v="0"/>
    <n v="0"/>
    <n v="0"/>
    <n v="0"/>
    <n v="0"/>
    <n v="0"/>
    <n v="0"/>
    <n v="0"/>
    <n v="0"/>
    <n v="0"/>
    <n v="0"/>
    <n v="0"/>
    <n v="0"/>
    <n v="0"/>
    <n v="0"/>
    <n v="0"/>
    <n v="0"/>
    <n v="0"/>
    <n v="0"/>
    <n v="0"/>
    <n v="0"/>
    <n v="16021.25"/>
    <m/>
    <n v="16021.25"/>
    <n v="16021.25"/>
    <n v="0"/>
    <n v="16021.25"/>
    <s v="SI"/>
    <s v="VALIDADO"/>
    <n v="0"/>
    <n v="16021.25"/>
    <s v="COORDINACION GENERAL "/>
    <s v="COOR ADMINISTRATIVA FINANCIERA"/>
    <s v="PLANTA CENTRAL"/>
    <s v="PICHINCHA"/>
    <s v="QUITO"/>
    <s v="PASIVO AÑOS ANTERIORE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6021.25"/>
    <n v="0"/>
    <n v="0"/>
    <n v="0"/>
    <n v="0"/>
    <s v="99"/>
    <m/>
    <m/>
    <m/>
    <n v="16021.25"/>
    <n v="0"/>
    <n v="16021.25"/>
    <n v="0"/>
    <n v="0"/>
    <n v="0"/>
    <n v="0"/>
    <n v="0"/>
    <n v="0"/>
    <m/>
    <m/>
    <s v="OK"/>
    <s v="OK"/>
    <n v="0"/>
    <s v=""/>
    <n v="0"/>
    <n v="16021.25"/>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6200"/>
    <n v="16200"/>
    <n v="16200"/>
  </r>
  <r>
    <s v="134003053"/>
    <s v="DIR ADMINISTRATIVA"/>
    <s v="SERVICIO DE EMISIÓN DE PASAJES AEREOS NACIONALES  E INTERNACIONALES PARA SERVIDORES DEL MSP Y PACIENTES RPIS). (convenio de pago)"/>
    <n v="9999"/>
    <x v="1"/>
    <s v="000"/>
    <x v="0"/>
    <x v="12"/>
    <x v="0"/>
    <x v="0"/>
    <s v="0000"/>
    <s v="0000"/>
    <s v="ADMINISTRACION CENTRAL"/>
    <s v="SIN PROYECTO"/>
    <s v="GASTO OPERATIVO DE PROCESOS ADJETIVOS"/>
    <s v="OBLIGACIONES DE EJERCICIOS ANTERIORES POR EGRESOS"/>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RRASTRE"/>
    <s v="CONVENIO DE PAGO"/>
    <s v="OTRO"/>
    <s v="NA"/>
    <s v="06"/>
    <s v="NA"/>
    <s v="NA"/>
    <s v="NO IDENTIF AREA REQ"/>
    <n v="0"/>
    <n v="0"/>
    <n v="0"/>
    <n v="37983.26"/>
    <n v="16.739999999999998"/>
    <n v="38000"/>
    <n v="0"/>
    <n v="0"/>
    <n v="0"/>
    <n v="0"/>
    <n v="0"/>
    <n v="0"/>
    <n v="0"/>
    <n v="0"/>
    <n v="0"/>
    <n v="0"/>
    <n v="0"/>
    <n v="0"/>
    <n v="0"/>
    <n v="0"/>
    <n v="0"/>
    <n v="0"/>
    <n v="0"/>
    <n v="0"/>
    <n v="0"/>
    <n v="0"/>
    <n v="0"/>
    <n v="0"/>
    <n v="0"/>
    <n v="0"/>
    <n v="0"/>
    <n v="0"/>
    <n v="0"/>
    <n v="0"/>
    <n v="0"/>
    <n v="0"/>
    <n v="37983.26"/>
    <n v="16.739999999999998"/>
    <n v="38000"/>
    <m/>
    <m/>
    <m/>
    <n v="0"/>
    <n v="0"/>
    <n v="14700.070000000005"/>
    <n v="0"/>
    <n v="23283.189999999995"/>
    <n v="16.739999999999998"/>
    <n v="23299.929999999997"/>
    <n v="0"/>
    <n v="0"/>
    <n v="0"/>
    <n v="0"/>
    <n v="0"/>
    <n v="0"/>
    <n v="0"/>
    <n v="0"/>
    <n v="0"/>
    <n v="0"/>
    <n v="0"/>
    <n v="0"/>
    <n v="0"/>
    <n v="0"/>
    <n v="0"/>
    <n v="0"/>
    <n v="0"/>
    <n v="0"/>
    <n v="0"/>
    <n v="0"/>
    <n v="0"/>
    <n v="0"/>
    <n v="0"/>
    <n v="0"/>
    <n v="0"/>
    <n v="0"/>
    <n v="0"/>
    <n v="0"/>
    <n v="0"/>
    <n v="0"/>
    <n v="0"/>
    <n v="0"/>
    <n v="0"/>
    <n v="23283.19"/>
    <n v="16.739999999999998"/>
    <n v="23299.93"/>
    <n v="23283.19"/>
    <n v="16.739999999999998"/>
    <n v="23299.93"/>
    <s v="SI"/>
    <s v="VALIDADO"/>
    <n v="0"/>
    <n v="23299.93"/>
    <s v="COORDINACION GENERAL "/>
    <s v="COOR ADMINISTRATIVA FINANCIERA"/>
    <s v="PLANTA CENTRAL"/>
    <s v="PICHINCHA"/>
    <s v="QUITO"/>
    <s v="PASIVO AÑOS ANTERIORE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3299.930000000004"/>
    <n v="-7.2759576141834259E-12"/>
    <n v="0"/>
    <n v="0"/>
    <n v="0"/>
    <s v="99"/>
    <m/>
    <m/>
    <m/>
    <n v="39.475000000000364"/>
    <n v="0"/>
    <n v="39.475000000000364"/>
    <n v="9960.5249999999996"/>
    <n v="0"/>
    <n v="9960.5249999999996"/>
    <n v="9960.5249999999996"/>
    <n v="0"/>
    <n v="9960.5249999999996"/>
    <m/>
    <m/>
    <s v="OK"/>
    <s v="OK"/>
    <n v="0"/>
    <s v="ANTICIPADO"/>
    <n v="0"/>
    <n v="10000"/>
    <n v="13299.93"/>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7000"/>
    <n v="27000"/>
    <n v="27000"/>
  </r>
  <r>
    <s v="134003054"/>
    <s v="DIR ADMINISTRATIVA"/>
    <s v="CONVENIO DE PAGO DEL SERVICIO DE LAN GESTIONADA DEL MINISTERIO DE SALUD PÚBLICA EN LA PLATAFORMA GUBERNAMENTAL DE DESARROLLO SOCIAL."/>
    <n v="9999"/>
    <x v="1"/>
    <s v="000"/>
    <x v="0"/>
    <x v="12"/>
    <x v="0"/>
    <x v="0"/>
    <s v="0000"/>
    <s v="0000"/>
    <s v="ADMINISTRACION CENTRAL"/>
    <s v="SIN PROYECTO"/>
    <s v="GASTO OPERATIVO DE PROCESOS ADJETIVOS"/>
    <s v="OBLIGACIONES DE EJERCICIOS ANTERIORES POR EGRESOS"/>
    <s v="RECURSOS FISCALES"/>
    <s v="SIN ORGANISMO"/>
    <s v="SIN CORRELATIVO"/>
    <s v="GI TRANSPORTES"/>
    <s v="Administrar los servicios administrativos de acuerdo a los requerimientos y necesidades del nivel central"/>
    <s v="Informe de pagos de servicios básicos, impuestos y mantenimiento de los inmuebles de nivel central."/>
    <s v="ARRASTRE"/>
    <s v="CONVENIO DE PAGO"/>
    <s v="OTRO"/>
    <s v="NA"/>
    <s v="06"/>
    <s v="NA"/>
    <s v="NA"/>
    <s v="NO IDENTIF AREA REQ"/>
    <n v="0"/>
    <n v="0"/>
    <n v="0"/>
    <n v="0"/>
    <n v="0"/>
    <n v="0"/>
    <n v="0"/>
    <n v="0"/>
    <n v="0"/>
    <n v="0"/>
    <n v="0"/>
    <n v="0"/>
    <n v="0"/>
    <n v="0"/>
    <n v="0"/>
    <n v="0"/>
    <n v="0"/>
    <n v="0"/>
    <n v="0"/>
    <n v="0"/>
    <n v="0"/>
    <n v="0"/>
    <n v="0"/>
    <n v="0"/>
    <n v="0"/>
    <n v="0"/>
    <n v="0"/>
    <n v="0"/>
    <n v="0"/>
    <n v="0"/>
    <n v="0"/>
    <n v="0"/>
    <n v="0"/>
    <n v="0"/>
    <n v="0"/>
    <n v="0"/>
    <n v="0"/>
    <n v="0"/>
    <n v="0"/>
    <m/>
    <m/>
    <m/>
    <n v="300000"/>
    <n v="0"/>
    <n v="300000"/>
    <n v="0"/>
    <n v="0"/>
    <n v="0"/>
    <n v="0"/>
    <n v="0"/>
    <n v="0"/>
    <n v="0"/>
    <n v="0"/>
    <n v="0"/>
    <n v="0"/>
    <n v="0"/>
    <n v="0"/>
    <n v="0"/>
    <n v="0"/>
    <n v="0"/>
    <n v="0"/>
    <n v="0"/>
    <n v="0"/>
    <n v="0"/>
    <n v="0"/>
    <n v="0"/>
    <n v="0"/>
    <n v="0"/>
    <n v="0"/>
    <n v="0"/>
    <n v="0"/>
    <n v="0"/>
    <n v="0"/>
    <n v="0"/>
    <n v="0"/>
    <n v="0"/>
    <n v="0"/>
    <n v="0"/>
    <n v="0"/>
    <n v="0"/>
    <n v="0"/>
    <n v="0"/>
    <m/>
    <n v="0"/>
    <n v="0"/>
    <n v="0"/>
    <n v="0"/>
    <n v="0"/>
    <s v="NO"/>
    <s v="VALIDADO"/>
    <n v="0"/>
    <n v="0"/>
    <s v="COORDINACION GENERAL "/>
    <s v="COOR ADMINISTRATIVA FINANCIERA"/>
    <s v="PLANTA CENTRAL"/>
    <s v="PICHINCHA"/>
    <s v="QUITO"/>
    <s v="PASIVO AÑOS ANTERIORE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99"/>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1000"/>
    <n v="11000"/>
    <n v="11000"/>
  </r>
  <r>
    <s v="134003055"/>
    <s v="DIR ADMINISTRATIVA"/>
    <s v="SERVICIO DE EMISIÓN DE PASAJES AEREOS NACIONALES PARA SERVIDORES DEL MSP Y PACIENTES RPIS"/>
    <n v="9999"/>
    <x v="1"/>
    <s v="000"/>
    <x v="0"/>
    <x v="12"/>
    <x v="0"/>
    <x v="0"/>
    <s v="0000"/>
    <s v="0000"/>
    <s v="ADMINISTRACION CENTRAL"/>
    <s v="SIN PROYECTO"/>
    <s v="GASTO OPERATIVO DE PROCESOS ADJETIVOS"/>
    <s v="OBLIGACIONES DE EJERCICIOS ANTERIORES POR EGRESOS"/>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RRASTRE"/>
    <s v="REEMBOLSOS"/>
    <s v="OTRO"/>
    <s v="NA"/>
    <s v="06"/>
    <s v="NA"/>
    <s v="NA"/>
    <s v="NO IDENTIF AREA REQ"/>
    <n v="0"/>
    <n v="0"/>
    <n v="0"/>
    <n v="2000"/>
    <n v="0"/>
    <n v="2000"/>
    <n v="0"/>
    <n v="0"/>
    <n v="0"/>
    <n v="0"/>
    <n v="0"/>
    <n v="0"/>
    <n v="0"/>
    <n v="0"/>
    <n v="0"/>
    <n v="0"/>
    <n v="0"/>
    <n v="0"/>
    <n v="0"/>
    <n v="0"/>
    <n v="0"/>
    <n v="0"/>
    <n v="0"/>
    <n v="0"/>
    <n v="0"/>
    <n v="0"/>
    <n v="0"/>
    <n v="0"/>
    <n v="0"/>
    <n v="0"/>
    <n v="0"/>
    <n v="0"/>
    <n v="0"/>
    <n v="0"/>
    <n v="0"/>
    <n v="0"/>
    <n v="2000"/>
    <n v="0"/>
    <n v="2000"/>
    <m/>
    <m/>
    <m/>
    <n v="0"/>
    <n v="0"/>
    <n v="1255.8900000000001"/>
    <n v="0"/>
    <n v="744.1099999999999"/>
    <n v="0"/>
    <n v="744.1099999999999"/>
    <n v="0"/>
    <n v="0"/>
    <n v="0"/>
    <m/>
    <n v="0"/>
    <n v="0"/>
    <n v="0"/>
    <n v="0"/>
    <n v="0"/>
    <n v="0"/>
    <n v="0"/>
    <n v="0"/>
    <n v="0"/>
    <n v="0"/>
    <n v="0"/>
    <n v="0"/>
    <n v="0"/>
    <n v="0"/>
    <n v="0"/>
    <n v="0"/>
    <n v="0"/>
    <n v="0"/>
    <n v="0"/>
    <n v="0"/>
    <n v="0"/>
    <n v="0"/>
    <n v="0"/>
    <n v="0"/>
    <n v="0"/>
    <n v="0"/>
    <n v="0"/>
    <n v="0"/>
    <n v="0"/>
    <n v="744.11"/>
    <n v="0"/>
    <n v="744.11"/>
    <n v="744.11"/>
    <n v="0"/>
    <n v="744.11"/>
    <s v="SI"/>
    <s v="VALIDADO"/>
    <n v="0"/>
    <n v="744.11"/>
    <s v="COORDINACION GENERAL "/>
    <s v="COOR ADMINISTRATIVA FINANCIERA"/>
    <s v="PLANTA CENTRAL"/>
    <s v="PICHINCHA"/>
    <s v="QUITO"/>
    <s v="PASIVO AÑOS ANTERIORE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744.1099999999999"/>
    <n v="0"/>
    <n v="0"/>
    <n v="0"/>
    <s v="99"/>
    <m/>
    <m/>
    <m/>
    <n v="0"/>
    <n v="0"/>
    <n v="0"/>
    <n v="0"/>
    <n v="0"/>
    <n v="0"/>
    <n v="0"/>
    <n v="0"/>
    <n v="0"/>
    <m/>
    <m/>
    <s v="OK"/>
    <s v="OK"/>
    <n v="0"/>
    <s v=""/>
    <n v="0"/>
    <n v="0"/>
    <n v="744.11"/>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000"/>
    <n v="3000"/>
    <n v="3000"/>
  </r>
  <r>
    <s v="134003056"/>
    <s v="DIR ADMINISTRATIVA"/>
    <s v="SERVICIO DE EMISIÓN DE PASAJES AEREOS NACIONALES PARA SERVIDORES DEL MSP Y PACIENTES RPIS"/>
    <n v="9999"/>
    <x v="1"/>
    <s v="000"/>
    <x v="0"/>
    <x v="21"/>
    <x v="0"/>
    <x v="0"/>
    <s v="0000"/>
    <s v="0000"/>
    <s v="ADMINISTRACION CENTRAL"/>
    <s v="SIN PROYECTO"/>
    <s v="GASTO OPERATIVO DE PROCESOS ADJETIVOS"/>
    <s v="PASAJES AL INTERIOR"/>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RRASTRE"/>
    <s v="COTS-MSP-002-2019"/>
    <s v="OTRO"/>
    <s v="NA"/>
    <s v="06"/>
    <s v="NA"/>
    <s v="NA"/>
    <s v="NO IDENTIF AREA REQ"/>
    <n v="0"/>
    <n v="0"/>
    <n v="0"/>
    <n v="300"/>
    <n v="0"/>
    <n v="300"/>
    <n v="0"/>
    <n v="0"/>
    <n v="0"/>
    <n v="0"/>
    <n v="0"/>
    <n v="0"/>
    <n v="0"/>
    <n v="0"/>
    <n v="0"/>
    <n v="0"/>
    <n v="0"/>
    <n v="0"/>
    <n v="0"/>
    <n v="0"/>
    <n v="0"/>
    <n v="0"/>
    <n v="0"/>
    <n v="0"/>
    <n v="0"/>
    <n v="0"/>
    <n v="0"/>
    <n v="0"/>
    <n v="0"/>
    <n v="0"/>
    <n v="0"/>
    <n v="0"/>
    <n v="0"/>
    <n v="0"/>
    <n v="0"/>
    <n v="0"/>
    <n v="300"/>
    <n v="0"/>
    <n v="300"/>
    <m/>
    <m/>
    <m/>
    <n v="0"/>
    <n v="0"/>
    <n v="193.28"/>
    <n v="0"/>
    <n v="106.72"/>
    <n v="0"/>
    <n v="106.72"/>
    <n v="0"/>
    <n v="0"/>
    <n v="0"/>
    <n v="106.72"/>
    <n v="0"/>
    <n v="106.72"/>
    <n v="0"/>
    <n v="0"/>
    <n v="0"/>
    <n v="0"/>
    <n v="0"/>
    <n v="0"/>
    <n v="0"/>
    <n v="0"/>
    <n v="0"/>
    <n v="0"/>
    <n v="0"/>
    <n v="0"/>
    <n v="0"/>
    <n v="0"/>
    <n v="0"/>
    <n v="0"/>
    <n v="0"/>
    <n v="0"/>
    <n v="0"/>
    <n v="0"/>
    <n v="0"/>
    <n v="0"/>
    <n v="0"/>
    <n v="0"/>
    <n v="0"/>
    <n v="0"/>
    <n v="0"/>
    <n v="0"/>
    <n v="0"/>
    <n v="0"/>
    <n v="106.72"/>
    <n v="0"/>
    <n v="106.72"/>
    <s v="SI"/>
    <s v="VALIDADO"/>
    <n v="0"/>
    <n v="106.72"/>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06.72"/>
    <n v="0"/>
    <n v="0"/>
    <n v="0"/>
    <n v="0"/>
    <s v="53"/>
    <m/>
    <m/>
    <m/>
    <n v="0"/>
    <n v="0"/>
    <n v="0"/>
    <n v="0"/>
    <n v="0"/>
    <n v="0"/>
    <n v="0"/>
    <n v="0"/>
    <n v="0"/>
    <m/>
    <m/>
    <s v="OK"/>
    <s v="OK"/>
    <n v="106.72"/>
    <s v="NO CUMPLIDO"/>
    <n v="0"/>
    <n v="0"/>
    <n v="106.72"/>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00"/>
    <n v="300"/>
    <n v="300"/>
  </r>
  <r>
    <s v="134003057"/>
    <s v="DIR ADMINISTRATIVA"/>
    <s v="PAGO PARA LA EMISIÓN DE CERTIFICADOS DE OPERACIÓN REGULAR PARA VEHÍCULOS DE CARGA PESADA (UNIDAD DE PESOS Y DIMENSIONES)"/>
    <n v="9999"/>
    <x v="1"/>
    <s v="000"/>
    <x v="0"/>
    <x v="43"/>
    <x v="0"/>
    <x v="0"/>
    <s v="0000"/>
    <s v="0000"/>
    <s v="ADMINISTRACION CENTRAL"/>
    <s v="SIN PROYECTO"/>
    <s v="GASTO OPERATIVO DE PROCESOS ADJETIVOS"/>
    <s v="TASAS GENERALES IMPUESTOS PERMISOS LICENCIAS Y PAT"/>
    <s v="RECURSOS FISCALES"/>
    <s v="SIN ORGANISMO"/>
    <s v="SIN CORRELATIVO"/>
    <s v="GI TRANSPORTES"/>
    <s v="Administrar los servicios administrativos de acuerdo a los requerimientos y necesidades del nivel central."/>
    <s v="Documentos habilitantes para conducción de vehículos (Póliza de seguros, SOAT, CORPAIRE, matrícula, licencias de conductores, etc.)."/>
    <s v="NUEVA"/>
    <m/>
    <s v="ÍNFIMA CUANTÍA"/>
    <n v="10"/>
    <s v="06"/>
    <s v="NA"/>
    <s v="NA"/>
    <s v="NO IDENTIF AREA REQ"/>
    <n v="0"/>
    <n v="0"/>
    <n v="0"/>
    <n v="450"/>
    <n v="0"/>
    <n v="450"/>
    <n v="0"/>
    <n v="0"/>
    <n v="0"/>
    <n v="0"/>
    <n v="0"/>
    <n v="0"/>
    <n v="0"/>
    <n v="0"/>
    <n v="0"/>
    <n v="0"/>
    <n v="0"/>
    <n v="0"/>
    <n v="0"/>
    <n v="0"/>
    <n v="0"/>
    <n v="0"/>
    <n v="0"/>
    <n v="0"/>
    <n v="0"/>
    <n v="0"/>
    <n v="0"/>
    <n v="0"/>
    <n v="0"/>
    <n v="0"/>
    <n v="0"/>
    <n v="0"/>
    <n v="0"/>
    <n v="0"/>
    <n v="0"/>
    <n v="0"/>
    <n v="450"/>
    <n v="0"/>
    <n v="450"/>
    <m/>
    <m/>
    <m/>
    <n v="0"/>
    <n v="0"/>
    <n v="110"/>
    <n v="0"/>
    <n v="340"/>
    <n v="0"/>
    <n v="340"/>
    <n v="0"/>
    <n v="0"/>
    <n v="0"/>
    <n v="340"/>
    <n v="0"/>
    <n v="340"/>
    <n v="0"/>
    <n v="0"/>
    <n v="0"/>
    <n v="0"/>
    <n v="0"/>
    <n v="0"/>
    <n v="0"/>
    <n v="0"/>
    <n v="0"/>
    <n v="0"/>
    <n v="0"/>
    <n v="0"/>
    <n v="0"/>
    <n v="0"/>
    <n v="0"/>
    <n v="0"/>
    <n v="0"/>
    <n v="0"/>
    <n v="0"/>
    <n v="0"/>
    <n v="0"/>
    <n v="0"/>
    <n v="0"/>
    <n v="0"/>
    <n v="0"/>
    <n v="0"/>
    <n v="0"/>
    <n v="0"/>
    <n v="0"/>
    <n v="0"/>
    <n v="340"/>
    <n v="0"/>
    <n v="340"/>
    <s v="SI"/>
    <s v="VALIDADO"/>
    <n v="0"/>
    <n v="340"/>
    <s v="COORDINACION GENERAL "/>
    <s v="COOR ADMINISTRATIVA FINANCIERA"/>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40"/>
    <n v="0"/>
    <n v="0"/>
    <n v="0"/>
    <n v="0"/>
    <s v="57"/>
    <m/>
    <m/>
    <m/>
    <n v="0"/>
    <n v="0"/>
    <n v="0"/>
    <n v="340"/>
    <n v="0"/>
    <n v="340"/>
    <n v="340"/>
    <n v="0"/>
    <n v="340"/>
    <m/>
    <m/>
    <s v="OK"/>
    <s v="OK"/>
    <n v="340"/>
    <s v="CUMPLIDO"/>
    <n v="0"/>
    <n v="34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50"/>
    <n v="450"/>
    <n v="450"/>
  </r>
  <r>
    <s v="134003058"/>
    <s v="DIR ADMINISTRATIVA"/>
    <s v="PAGO TRANSFERENCIA DE DOMINIO DEL PARQUE AUTOMOTOR DEL MINISTERIO DE SALUD"/>
    <n v="9999"/>
    <x v="1"/>
    <s v="000"/>
    <x v="0"/>
    <x v="43"/>
    <x v="0"/>
    <x v="0"/>
    <s v="0000"/>
    <s v="0000"/>
    <s v="ADMINISTRACION CENTRAL"/>
    <s v="SIN PROYECTO"/>
    <s v="GASTO OPERATIVO DE PROCESOS ADJETIVOS"/>
    <s v="TASAS GENERALES IMPUESTOS PERMISOS LICENCIAS Y PAT"/>
    <s v="RECURSOS FISCALES"/>
    <s v="SIN ORGANISMO"/>
    <s v="SIN CORRELATIVO"/>
    <s v="GI TRANSPORTES"/>
    <s v="Administrar los servicios administrativos de acuerdo a los requerimientos y necesidades del nivel central."/>
    <s v="Documentos habilitantes para conducción de vehículos (Póliza de seguros, SOAT, CORPAIRE, matrícula, licencias de conductores, etc.)."/>
    <s v="NUEVA"/>
    <m/>
    <s v="ÍNFIMA CUANTÍA"/>
    <n v="10"/>
    <s v="06"/>
    <s v="NA"/>
    <s v="NA"/>
    <s v="NO IDENTIF AREA REQ"/>
    <n v="0"/>
    <n v="0"/>
    <n v="0"/>
    <n v="400"/>
    <n v="0"/>
    <n v="400"/>
    <n v="0"/>
    <n v="0"/>
    <n v="0"/>
    <n v="200"/>
    <n v="0"/>
    <n v="200"/>
    <n v="0"/>
    <n v="0"/>
    <n v="0"/>
    <n v="0"/>
    <n v="0"/>
    <n v="0"/>
    <n v="0"/>
    <n v="0"/>
    <n v="0"/>
    <n v="0"/>
    <n v="0"/>
    <n v="0"/>
    <n v="0"/>
    <n v="0"/>
    <n v="0"/>
    <n v="0"/>
    <n v="0"/>
    <n v="0"/>
    <n v="0"/>
    <n v="0"/>
    <n v="0"/>
    <n v="0"/>
    <n v="0"/>
    <n v="0"/>
    <n v="600"/>
    <n v="0"/>
    <n v="600"/>
    <m/>
    <m/>
    <m/>
    <n v="0"/>
    <n v="0"/>
    <n v="542"/>
    <n v="0"/>
    <n v="58"/>
    <n v="0"/>
    <n v="58"/>
    <n v="0"/>
    <n v="0"/>
    <n v="0"/>
    <m/>
    <n v="0"/>
    <n v="0"/>
    <n v="0"/>
    <n v="0"/>
    <n v="0"/>
    <m/>
    <n v="0"/>
    <n v="0"/>
    <n v="58"/>
    <n v="0"/>
    <n v="58"/>
    <n v="0"/>
    <n v="0"/>
    <n v="0"/>
    <n v="0"/>
    <n v="0"/>
    <n v="0"/>
    <n v="0"/>
    <n v="0"/>
    <n v="0"/>
    <n v="0"/>
    <n v="0"/>
    <n v="0"/>
    <n v="0"/>
    <n v="0"/>
    <n v="0"/>
    <n v="0"/>
    <n v="0"/>
    <n v="0"/>
    <n v="0"/>
    <n v="0"/>
    <n v="0"/>
    <n v="58"/>
    <n v="0"/>
    <n v="58"/>
    <s v="SI"/>
    <s v="VALIDADO"/>
    <n v="0"/>
    <n v="58"/>
    <s v="COORDINACION GENERAL "/>
    <s v="COOR ADMINISTRATIVA FINANCIERA"/>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58"/>
    <n v="0"/>
    <n v="0"/>
    <n v="0"/>
    <n v="0"/>
    <s v="57"/>
    <m/>
    <m/>
    <m/>
    <n v="58"/>
    <n v="0"/>
    <n v="58"/>
    <n v="0"/>
    <n v="0"/>
    <n v="0"/>
    <n v="0"/>
    <n v="0"/>
    <n v="0"/>
    <m/>
    <m/>
    <s v="OK"/>
    <s v="OK"/>
    <n v="0"/>
    <s v=""/>
    <n v="0"/>
    <n v="58"/>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00"/>
    <n v="200"/>
    <n v="600"/>
  </r>
  <r>
    <s v="134003059"/>
    <s v="DIR ADMINISTRATIVA"/>
    <s v="PAGO PARA LA OBTENCIÓN DE PERMISOS DE PORTAR LÁMINAS DE PROTECCIÓN (POLARIZADOS) DE TRES VEHÍCULOS INSTITUCIONALES ASIGNADOS A LA CÁPSULA DE SEGURIDAD DE LA SRA. MINISTRA."/>
    <n v="9999"/>
    <x v="1"/>
    <s v="000"/>
    <x v="0"/>
    <x v="43"/>
    <x v="0"/>
    <x v="0"/>
    <s v="0000"/>
    <s v="0000"/>
    <s v="ADMINISTRACION CENTRAL"/>
    <s v="SIN PROYECTO"/>
    <s v="GASTO OPERATIVO DE PROCESOS ADJETIVOS"/>
    <s v="TASAS GENERALES IMPUESTOS PERMISOS LICENCIAS Y PAT"/>
    <s v="RECURSOS FISCALES"/>
    <s v="SIN ORGANISMO"/>
    <s v="SIN CORRELATIVO"/>
    <s v="GI TRANSPORTES"/>
    <s v="Administrar los servicios administrativos de acuerdo a los requerimientos y necesidades del nivel central."/>
    <s v="Documentos habilitantes para conducción de vehículos (Póliza de seguros, SOAT, CORPAIRE, matrícula, licencias de conductores, etc.)."/>
    <s v="NUEVA"/>
    <m/>
    <s v="ÍNFIMA CUANTÍA"/>
    <n v="10"/>
    <s v="06"/>
    <s v="NA"/>
    <s v="NA"/>
    <s v="NO IDENTIF AREA REQ"/>
    <n v="0"/>
    <n v="0"/>
    <n v="0"/>
    <n v="250"/>
    <n v="0"/>
    <n v="250"/>
    <n v="0"/>
    <n v="0"/>
    <n v="0"/>
    <n v="0"/>
    <n v="0"/>
    <n v="0"/>
    <n v="0"/>
    <n v="0"/>
    <n v="0"/>
    <n v="0"/>
    <n v="0"/>
    <n v="0"/>
    <n v="0"/>
    <n v="0"/>
    <n v="0"/>
    <n v="0"/>
    <n v="0"/>
    <n v="0"/>
    <n v="0"/>
    <n v="0"/>
    <n v="0"/>
    <n v="0"/>
    <n v="0"/>
    <n v="0"/>
    <n v="0"/>
    <n v="0"/>
    <n v="0"/>
    <n v="0"/>
    <n v="0"/>
    <n v="0"/>
    <n v="250"/>
    <n v="0"/>
    <n v="250"/>
    <m/>
    <m/>
    <m/>
    <n v="0"/>
    <n v="0"/>
    <n v="118"/>
    <n v="0"/>
    <n v="132"/>
    <n v="0"/>
    <n v="132"/>
    <n v="0"/>
    <n v="0"/>
    <n v="0"/>
    <n v="132"/>
    <n v="0"/>
    <n v="132"/>
    <n v="0"/>
    <n v="0"/>
    <n v="0"/>
    <n v="0"/>
    <n v="0"/>
    <n v="0"/>
    <n v="0"/>
    <n v="0"/>
    <n v="0"/>
    <n v="0"/>
    <n v="0"/>
    <n v="0"/>
    <n v="0"/>
    <n v="0"/>
    <n v="0"/>
    <n v="0"/>
    <n v="0"/>
    <n v="0"/>
    <n v="0"/>
    <n v="0"/>
    <n v="0"/>
    <n v="0"/>
    <n v="0"/>
    <n v="0"/>
    <n v="0"/>
    <n v="0"/>
    <n v="0"/>
    <n v="0"/>
    <n v="0"/>
    <n v="0"/>
    <n v="132"/>
    <n v="0"/>
    <n v="132"/>
    <s v="SI"/>
    <s v="VALIDADO"/>
    <n v="0"/>
    <n v="132"/>
    <s v="COORDINACION GENERAL "/>
    <s v="COOR ADMINISTRATIVA FINANCIERA"/>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32"/>
    <n v="0"/>
    <n v="0"/>
    <n v="0"/>
    <n v="0"/>
    <s v="57"/>
    <m/>
    <m/>
    <m/>
    <n v="0"/>
    <n v="0"/>
    <n v="0"/>
    <n v="0"/>
    <n v="0"/>
    <n v="0"/>
    <n v="0"/>
    <n v="0"/>
    <n v="0"/>
    <m/>
    <m/>
    <s v="OK"/>
    <s v="OK"/>
    <n v="132"/>
    <s v="NO CUMPLIDO"/>
    <n v="0"/>
    <n v="0"/>
    <n v="132"/>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50"/>
    <n v="250"/>
    <n v="250"/>
  </r>
  <r>
    <s v="134003060"/>
    <s v="DIR ADMINISTRATIVA"/>
    <s v="SERVICIO DE RECARGA DE EXTINTORES PARA EL PARQUE AUTOMOTOR DEL MSP - PLANTA CENTRAL"/>
    <n v="9999"/>
    <x v="1"/>
    <s v="000"/>
    <x v="0"/>
    <x v="53"/>
    <x v="0"/>
    <x v="0"/>
    <s v="0000"/>
    <s v="0000"/>
    <s v="ADMINISTRACION CENTRAL"/>
    <s v="SIN PROYECTO"/>
    <s v="GASTO OPERATIVO DE PROCESOS ADJETIVOS"/>
    <s v="ALMACENAMIENTO EMBALAJE DESEMBALAJE ENVASE DESENVA"/>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ÍNFIMA CUANTÍA"/>
    <n v="10"/>
    <s v="06"/>
    <s v="NA"/>
    <s v="NA"/>
    <s v="NO IDENTIF AREA REQ"/>
    <n v="0"/>
    <n v="0"/>
    <n v="0"/>
    <n v="2000"/>
    <n v="0"/>
    <n v="2000"/>
    <n v="0"/>
    <n v="0"/>
    <n v="0"/>
    <n v="0"/>
    <n v="0"/>
    <n v="0"/>
    <n v="0"/>
    <n v="0"/>
    <n v="0"/>
    <n v="0"/>
    <n v="0"/>
    <n v="0"/>
    <n v="0"/>
    <n v="0"/>
    <n v="0"/>
    <n v="0"/>
    <n v="0"/>
    <n v="0"/>
    <n v="0"/>
    <n v="0"/>
    <n v="0"/>
    <n v="0"/>
    <n v="0"/>
    <n v="0"/>
    <n v="0"/>
    <n v="0"/>
    <n v="0"/>
    <n v="0"/>
    <n v="0"/>
    <n v="0"/>
    <n v="2000"/>
    <n v="0"/>
    <n v="2000"/>
    <m/>
    <m/>
    <m/>
    <n v="0"/>
    <n v="0"/>
    <n v="2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000"/>
    <n v="2000"/>
    <n v="2000"/>
  </r>
  <r>
    <s v="134003061"/>
    <s v="DIR ADMINISTRATIVA"/>
    <s v="PAGO DE VIÁTICOS CONDUCTORES"/>
    <n v="9999"/>
    <x v="1"/>
    <s v="000"/>
    <x v="0"/>
    <x v="12"/>
    <x v="0"/>
    <x v="0"/>
    <s v="0000"/>
    <s v="0000"/>
    <s v="ADMINISTRACION CENTRAL"/>
    <s v="SIN PROYECTO"/>
    <s v="GASTO OPERATIVO DE PROCESOS ADJETIVOS"/>
    <s v="OBLIGACIONES DE EJERCICIOS ANTERIORES POR EGRESOS"/>
    <s v="RECURSOS FISCALES"/>
    <s v="SIN ORGANISMO"/>
    <s v="SIN CORRELATIVO"/>
    <s v="GI TRANSPORTES"/>
    <s v="Administrar los servicios administrativos de acuerdo a los requerimientos y necesidades del nivel central"/>
    <s v="Salvoconductos y documentos que soporten la legalidad y cumplimiento del servicio de transporte prestado."/>
    <s v="ARRASTRE"/>
    <m/>
    <s v="OTRO"/>
    <s v="NA"/>
    <s v="06"/>
    <s v="NA"/>
    <s v="NA"/>
    <s v="NO IDENTIF AREA REQ"/>
    <n v="0"/>
    <n v="0"/>
    <n v="0"/>
    <n v="22100"/>
    <n v="0"/>
    <n v="22100"/>
    <n v="0"/>
    <n v="0"/>
    <n v="0"/>
    <n v="0"/>
    <n v="0"/>
    <n v="0"/>
    <n v="0"/>
    <n v="0"/>
    <n v="0"/>
    <n v="0"/>
    <n v="0"/>
    <n v="0"/>
    <n v="0"/>
    <n v="0"/>
    <n v="0"/>
    <n v="0"/>
    <n v="0"/>
    <n v="0"/>
    <n v="0"/>
    <n v="0"/>
    <n v="0"/>
    <n v="0"/>
    <n v="0"/>
    <n v="0"/>
    <n v="0"/>
    <n v="0"/>
    <n v="0"/>
    <n v="0"/>
    <n v="0"/>
    <n v="0"/>
    <n v="22100"/>
    <n v="0"/>
    <n v="22100"/>
    <m/>
    <m/>
    <m/>
    <n v="0"/>
    <n v="0"/>
    <n v="0"/>
    <n v="0"/>
    <n v="22100"/>
    <n v="0"/>
    <n v="22100"/>
    <n v="0"/>
    <n v="0"/>
    <n v="0"/>
    <n v="22100"/>
    <n v="0"/>
    <n v="22100"/>
    <n v="0"/>
    <n v="0"/>
    <n v="0"/>
    <n v="0"/>
    <n v="0"/>
    <n v="0"/>
    <n v="0"/>
    <n v="0"/>
    <n v="0"/>
    <n v="0"/>
    <n v="0"/>
    <n v="0"/>
    <n v="0"/>
    <n v="0"/>
    <n v="0"/>
    <n v="0"/>
    <n v="0"/>
    <n v="0"/>
    <n v="0"/>
    <n v="0"/>
    <n v="0"/>
    <n v="0"/>
    <n v="0"/>
    <n v="0"/>
    <n v="0"/>
    <n v="0"/>
    <n v="0"/>
    <n v="0"/>
    <n v="0"/>
    <n v="0"/>
    <n v="22100"/>
    <n v="0"/>
    <n v="22100"/>
    <s v="SI"/>
    <s v="VALIDADO"/>
    <n v="0"/>
    <n v="22100"/>
    <s v="COORDINACION GENERAL "/>
    <s v="COOR ADMINISTRATIVA FINANCIERA"/>
    <s v="PLANTA CENTRAL"/>
    <s v="PICHINCHA"/>
    <s v="QUITO"/>
    <s v="PASIVO AÑOS ANTERIORE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2100"/>
    <n v="0"/>
    <n v="0"/>
    <n v="0"/>
    <n v="0"/>
    <s v="99"/>
    <m/>
    <m/>
    <m/>
    <n v="3139.4599999999991"/>
    <n v="0"/>
    <n v="3139.4599999999991"/>
    <n v="18960.54"/>
    <n v="0"/>
    <n v="18960.54"/>
    <n v="18960.540000000005"/>
    <n v="0"/>
    <n v="18960.540000000005"/>
    <m/>
    <m/>
    <s v="OK"/>
    <s v="OK"/>
    <n v="22100"/>
    <s v="ATRASADO"/>
    <n v="0"/>
    <n v="2210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7500"/>
    <n v="9000"/>
    <n v="9000"/>
  </r>
  <r>
    <s v="134003062"/>
    <s v="DIR ADMINISTRATIVA"/>
    <s v="RECARGA ANUAL DE EXTINTORES DE LOS EDIFICIOS ANEXOS A PLANTA CENTRAL"/>
    <n v="9999"/>
    <x v="1"/>
    <s v="000"/>
    <x v="0"/>
    <x v="12"/>
    <x v="0"/>
    <x v="0"/>
    <s v="0000"/>
    <s v="0000"/>
    <s v="ADMINISTRACION CENTRAL"/>
    <s v="SIN PROYECTO"/>
    <s v="GASTO OPERATIVO DE PROCESOS ADJETIVOS"/>
    <s v="OBLIGACIONES DE EJERCICIOS ANTERIORES POR EGRESOS"/>
    <s v="RECURSOS FISCALES"/>
    <s v="SIN ORGANISMO"/>
    <s v="SIN CORRELATIVO"/>
    <s v="GI TRANSPORTES"/>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ARRASTRE"/>
    <m/>
    <s v="OTRO"/>
    <s v="NA"/>
    <s v="06"/>
    <s v="NA"/>
    <s v="NA"/>
    <s v="NO IDENTIF AREA REQ"/>
    <n v="0"/>
    <n v="0"/>
    <n v="0"/>
    <n v="0"/>
    <n v="0"/>
    <n v="0"/>
    <n v="0"/>
    <n v="0"/>
    <n v="0"/>
    <n v="0"/>
    <n v="0"/>
    <n v="0"/>
    <n v="0"/>
    <n v="0"/>
    <n v="0"/>
    <n v="0"/>
    <n v="0"/>
    <n v="0"/>
    <n v="0"/>
    <n v="0"/>
    <n v="0"/>
    <n v="0"/>
    <n v="0"/>
    <n v="0"/>
    <n v="0"/>
    <n v="0"/>
    <n v="0"/>
    <n v="0"/>
    <n v="0"/>
    <n v="0"/>
    <n v="0"/>
    <n v="0"/>
    <n v="0"/>
    <n v="0"/>
    <n v="0"/>
    <n v="0"/>
    <n v="0"/>
    <n v="0"/>
    <n v="0"/>
    <m/>
    <m/>
    <m/>
    <n v="1760"/>
    <n v="0"/>
    <n v="176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PASIVO AÑOS ANTERIORE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99"/>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000"/>
    <n v="2500"/>
    <n v="1000"/>
  </r>
  <r>
    <s v="134003063"/>
    <s v="DIR ADMINISTRATIVA"/>
    <s v="MANTENIMIENTO CORRECTIVO Y PREVENTIVO DE LA MÁQUINA GTO-52"/>
    <n v="9999"/>
    <x v="1"/>
    <s v="000"/>
    <x v="0"/>
    <x v="12"/>
    <x v="0"/>
    <x v="0"/>
    <s v="0000"/>
    <s v="0000"/>
    <s v="ADMINISTRACION CENTRAL"/>
    <s v="SIN PROYECTO"/>
    <s v="GASTO OPERATIVO DE PROCESOS ADJETIVOS"/>
    <s v="OBLIGACIONES DE EJERCICIOS ANTERIORES POR EGRESOS"/>
    <s v="RECURSOS FISCALES"/>
    <s v="SIN ORGANISMO"/>
    <s v="SIN CORRELATIVO"/>
    <s v="GI TRANSPORTES"/>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ARRASTRE"/>
    <m/>
    <s v="OTRO"/>
    <s v="NA"/>
    <s v="06"/>
    <s v="NA"/>
    <s v="NA"/>
    <s v="NO IDENTIF AREA REQ"/>
    <n v="0"/>
    <n v="0"/>
    <n v="0"/>
    <n v="0"/>
    <n v="0"/>
    <n v="0"/>
    <n v="0"/>
    <n v="0"/>
    <n v="0"/>
    <n v="0"/>
    <n v="0"/>
    <n v="0"/>
    <n v="0"/>
    <n v="0"/>
    <n v="0"/>
    <n v="0"/>
    <n v="0"/>
    <n v="0"/>
    <n v="0"/>
    <n v="0"/>
    <n v="0"/>
    <n v="0"/>
    <n v="0"/>
    <n v="0"/>
    <n v="0"/>
    <n v="0"/>
    <n v="0"/>
    <n v="0"/>
    <n v="0"/>
    <n v="0"/>
    <n v="0"/>
    <n v="0"/>
    <n v="0"/>
    <n v="0"/>
    <n v="0"/>
    <n v="0"/>
    <n v="0"/>
    <n v="0"/>
    <n v="0"/>
    <m/>
    <m/>
    <m/>
    <n v="1520"/>
    <n v="0"/>
    <n v="0"/>
    <n v="0"/>
    <n v="1520"/>
    <n v="0"/>
    <n v="1520"/>
    <n v="0"/>
    <n v="0"/>
    <n v="0"/>
    <n v="0"/>
    <n v="0"/>
    <n v="0"/>
    <n v="0"/>
    <n v="0"/>
    <n v="0"/>
    <n v="0"/>
    <n v="0"/>
    <n v="0"/>
    <n v="0"/>
    <n v="0"/>
    <n v="0"/>
    <n v="0"/>
    <n v="0"/>
    <n v="0"/>
    <n v="0"/>
    <n v="0"/>
    <n v="0"/>
    <n v="0"/>
    <n v="0"/>
    <n v="0"/>
    <n v="0"/>
    <n v="0"/>
    <n v="0"/>
    <n v="0"/>
    <n v="0"/>
    <n v="0"/>
    <n v="0"/>
    <n v="0"/>
    <n v="0"/>
    <n v="1520"/>
    <n v="0"/>
    <n v="1520"/>
    <n v="1520"/>
    <n v="0"/>
    <n v="1520"/>
    <s v="SI"/>
    <s v="VALIDADO"/>
    <n v="0"/>
    <n v="1520"/>
    <s v="COORDINACION GENERAL "/>
    <s v="COOR ADMINISTRATIVA FINANCIERA"/>
    <s v="PLANTA CENTRAL"/>
    <s v="PICHINCHA"/>
    <s v="QUITO"/>
    <s v="PASIVO AÑOS ANTERIORE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520"/>
    <n v="0"/>
    <n v="0"/>
    <n v="0"/>
    <n v="0"/>
    <s v="99"/>
    <m/>
    <m/>
    <m/>
    <n v="0"/>
    <n v="0"/>
    <n v="0"/>
    <n v="1520"/>
    <n v="0"/>
    <n v="1520"/>
    <n v="1520"/>
    <n v="0"/>
    <n v="1520"/>
    <m/>
    <m/>
    <s v="OK"/>
    <s v="OK"/>
    <n v="0"/>
    <s v="ANTICIPADO"/>
    <n v="0"/>
    <n v="152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600"/>
    <n v="1000"/>
    <n v="6000"/>
  </r>
  <r>
    <s v="134003064"/>
    <s v="DIR ADMINISTRATIVA"/>
    <s v="VIÁTICOS CONDUCTORES"/>
    <n v="9999"/>
    <x v="1"/>
    <s v="000"/>
    <x v="0"/>
    <x v="0"/>
    <x v="0"/>
    <x v="0"/>
    <s v="0000"/>
    <s v="0000"/>
    <s v="ADMINISTRACION CENTRAL"/>
    <s v="SIN PROYECTO"/>
    <s v="GASTO OPERATIVO DE PROCESOS ADJETIVOS"/>
    <s v="VIATICOS Y SUBSISTENCIAS EN EL INTERIOR"/>
    <s v="RECURSOS FISCALES"/>
    <s v="SIN ORGANISMO"/>
    <s v="SIN CORRELATIVO"/>
    <s v="GI TRANSPORTES"/>
    <s v="Administrar los servicios administrativos de acuerdo a los requerimientos y necesidades del nivel central"/>
    <s v="Salvoconductos y documentos que soporten la legalidad y cumplimiento del servicio de transporte prestado."/>
    <s v="NUEVA"/>
    <m/>
    <s v="OTRO"/>
    <s v="NA"/>
    <s v="06"/>
    <s v="NA"/>
    <s v="NA"/>
    <s v="NO IDENTIF AREA REQ"/>
    <n v="0"/>
    <n v="0"/>
    <n v="0"/>
    <n v="180000"/>
    <n v="0"/>
    <n v="180000"/>
    <n v="0"/>
    <n v="0"/>
    <n v="0"/>
    <n v="0"/>
    <n v="0"/>
    <n v="0"/>
    <n v="0"/>
    <n v="0"/>
    <n v="0"/>
    <n v="0"/>
    <n v="0"/>
    <n v="0"/>
    <n v="0"/>
    <n v="0"/>
    <n v="0"/>
    <n v="0"/>
    <n v="0"/>
    <n v="0"/>
    <n v="0"/>
    <n v="0"/>
    <n v="0"/>
    <n v="0"/>
    <n v="0"/>
    <n v="0"/>
    <n v="0"/>
    <n v="0"/>
    <n v="0"/>
    <n v="0"/>
    <n v="0"/>
    <n v="0"/>
    <n v="180000"/>
    <n v="0"/>
    <n v="180000"/>
    <m/>
    <m/>
    <m/>
    <n v="0"/>
    <n v="0"/>
    <n v="1500"/>
    <n v="0"/>
    <n v="178500"/>
    <n v="0"/>
    <n v="178500"/>
    <n v="0"/>
    <n v="0"/>
    <n v="0"/>
    <n v="178500"/>
    <n v="0"/>
    <n v="178500"/>
    <n v="0"/>
    <n v="0"/>
    <n v="0"/>
    <n v="0"/>
    <n v="0"/>
    <n v="0"/>
    <n v="0"/>
    <n v="0"/>
    <n v="0"/>
    <n v="0"/>
    <n v="0"/>
    <n v="0"/>
    <n v="0"/>
    <n v="0"/>
    <n v="0"/>
    <n v="0"/>
    <n v="0"/>
    <n v="0"/>
    <n v="0"/>
    <n v="0"/>
    <n v="0"/>
    <n v="0"/>
    <n v="0"/>
    <n v="0"/>
    <n v="0"/>
    <n v="0"/>
    <n v="0"/>
    <n v="0"/>
    <n v="0"/>
    <n v="0"/>
    <n v="178500"/>
    <n v="0"/>
    <n v="178500"/>
    <s v="SI"/>
    <s v="VALIDADO"/>
    <n v="0"/>
    <n v="17850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78500"/>
    <n v="0"/>
    <n v="0"/>
    <n v="0"/>
    <n v="0"/>
    <s v="53"/>
    <m/>
    <m/>
    <m/>
    <n v="38517.17999999992"/>
    <n v="0"/>
    <n v="38517.17999999992"/>
    <n v="24490.37"/>
    <n v="0"/>
    <n v="24490.37"/>
    <n v="24250.37"/>
    <n v="0"/>
    <n v="24250.37"/>
    <m/>
    <m/>
    <s v="OK"/>
    <s v="OK"/>
    <n v="178500"/>
    <s v="ATRASADO"/>
    <n v="0"/>
    <n v="63007.549999999916"/>
    <n v="115492.45000000008"/>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80000"/>
    <n v="160000"/>
    <n v="160000"/>
  </r>
  <r>
    <s v="134003065"/>
    <s v="DIR ADMINISTRATIVA"/>
    <s v="VIÁTICOS CONDUCTORES"/>
    <n v="9999"/>
    <x v="1"/>
    <s v="000"/>
    <x v="0"/>
    <x v="43"/>
    <x v="0"/>
    <x v="0"/>
    <s v="0000"/>
    <s v="0000"/>
    <s v="ADMINISTRACION CENTRAL"/>
    <s v="SIN PROYECTO"/>
    <s v="GASTO OPERATIVO DE PROCESOS ADJETIVOS"/>
    <s v="TASAS GENERALES IMPUESTOS PERMISOS LICENCIAS Y PAT"/>
    <s v="RECURSOS FISCALES"/>
    <s v="SIN ORGANISMO"/>
    <s v="SIN CORRELATIVO"/>
    <s v="GI TRANSPORTES"/>
    <s v="Administrar los servicios administrativos de acuerdo a los requerimientos y necesidades del nivel central"/>
    <s v="Salvoconductos y documentos que soporten la legalidad y cumplimiento del servicio de transporte prestado."/>
    <s v="NUEVA"/>
    <m/>
    <s v="OTRO"/>
    <s v="NA"/>
    <s v="06"/>
    <s v="NA"/>
    <s v="NA"/>
    <s v="NO IDENTIF AREA REQ"/>
    <n v="0"/>
    <n v="0"/>
    <n v="0"/>
    <n v="6000"/>
    <n v="0"/>
    <n v="6000"/>
    <n v="0"/>
    <n v="0"/>
    <n v="0"/>
    <n v="0"/>
    <n v="0"/>
    <n v="0"/>
    <n v="0"/>
    <n v="0"/>
    <n v="0"/>
    <n v="0"/>
    <n v="0"/>
    <n v="0"/>
    <n v="0"/>
    <n v="0"/>
    <n v="0"/>
    <n v="0"/>
    <n v="0"/>
    <n v="0"/>
    <n v="0"/>
    <n v="0"/>
    <n v="0"/>
    <n v="0"/>
    <n v="0"/>
    <n v="0"/>
    <n v="0"/>
    <n v="0"/>
    <n v="0"/>
    <n v="0"/>
    <n v="0"/>
    <n v="0"/>
    <n v="6000"/>
    <n v="0"/>
    <n v="6000"/>
    <m/>
    <m/>
    <m/>
    <n v="0"/>
    <n v="0"/>
    <n v="0"/>
    <n v="0"/>
    <n v="6000"/>
    <n v="0"/>
    <n v="6000"/>
    <n v="0"/>
    <n v="0"/>
    <n v="0"/>
    <n v="6000"/>
    <n v="0"/>
    <n v="6000"/>
    <n v="0"/>
    <n v="0"/>
    <n v="0"/>
    <n v="0"/>
    <n v="0"/>
    <n v="0"/>
    <n v="0"/>
    <n v="0"/>
    <n v="0"/>
    <n v="0"/>
    <n v="0"/>
    <n v="0"/>
    <n v="0"/>
    <n v="0"/>
    <n v="0"/>
    <n v="0"/>
    <n v="0"/>
    <n v="0"/>
    <n v="0"/>
    <n v="0"/>
    <n v="0"/>
    <n v="0"/>
    <n v="0"/>
    <n v="0"/>
    <n v="0"/>
    <n v="0"/>
    <n v="0"/>
    <n v="0"/>
    <n v="0"/>
    <n v="0"/>
    <n v="6000"/>
    <n v="0"/>
    <n v="6000"/>
    <s v="SI"/>
    <s v="VALIDADO"/>
    <n v="0"/>
    <n v="6000"/>
    <s v="COORDINACION GENERAL "/>
    <s v="COOR ADMINISTRATIVA FINANCIERA"/>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6000"/>
    <n v="0"/>
    <n v="0"/>
    <n v="0"/>
    <n v="0"/>
    <s v="57"/>
    <m/>
    <m/>
    <m/>
    <n v="1212.4000000000033"/>
    <n v="0"/>
    <n v="1212.4000000000033"/>
    <n v="888.20000000000027"/>
    <n v="0"/>
    <n v="888.20000000000027"/>
    <n v="873.20000000000027"/>
    <n v="0"/>
    <n v="873.20000000000027"/>
    <m/>
    <m/>
    <s v="OK"/>
    <s v="OK"/>
    <n v="6000"/>
    <s v="ATRASADO"/>
    <n v="0"/>
    <n v="2100.6000000000035"/>
    <n v="3899.399999999996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000"/>
    <n v="4000"/>
    <n v="6000"/>
  </r>
  <r>
    <s v="134003066"/>
    <s v="DIR ADMINISTRATIVA"/>
    <s v="VIÁTICOS CONDUCTORES"/>
    <n v="9999"/>
    <x v="1"/>
    <s v="000"/>
    <x v="0"/>
    <x v="46"/>
    <x v="0"/>
    <x v="0"/>
    <s v="0000"/>
    <s v="0000"/>
    <s v="ADMINISTRACION CENTRAL"/>
    <s v="SIN PROYECTO"/>
    <s v="GASTO OPERATIVO DE PROCESOS ADJETIVOS"/>
    <s v="COMBUSTIBLES Y LUBRICANTES"/>
    <s v="RECURSOS FISCALES"/>
    <s v="SIN ORGANISMO"/>
    <s v="SIN CORRELATIVO"/>
    <s v="GI TRANSPORTES"/>
    <s v="Administrar los servicios administrativos de acuerdo a los requerimientos y necesidades del nivel central"/>
    <s v="Salvoconductos y documentos que soporten la legalidad y cumplimiento del servicio de transporte prestado."/>
    <s v="NUEVA"/>
    <m/>
    <s v="OTRO"/>
    <s v="NA"/>
    <s v="02"/>
    <s v="NA"/>
    <s v="NA"/>
    <s v="NO IDENTIF AREA REQ"/>
    <n v="0"/>
    <n v="0"/>
    <n v="0"/>
    <n v="24000"/>
    <n v="0"/>
    <n v="24000"/>
    <n v="0"/>
    <n v="0"/>
    <n v="0"/>
    <n v="0"/>
    <n v="0"/>
    <n v="0"/>
    <n v="0"/>
    <n v="0"/>
    <n v="0"/>
    <n v="0"/>
    <n v="0"/>
    <n v="0"/>
    <n v="0"/>
    <n v="0"/>
    <n v="0"/>
    <n v="0"/>
    <n v="0"/>
    <n v="0"/>
    <n v="0"/>
    <n v="0"/>
    <n v="0"/>
    <n v="0"/>
    <n v="0"/>
    <n v="0"/>
    <n v="0"/>
    <n v="0"/>
    <n v="0"/>
    <n v="0"/>
    <n v="0"/>
    <n v="0"/>
    <n v="24000"/>
    <n v="0"/>
    <n v="24000"/>
    <m/>
    <m/>
    <m/>
    <n v="0"/>
    <n v="0"/>
    <n v="0"/>
    <n v="0"/>
    <n v="24000"/>
    <n v="0"/>
    <n v="24000"/>
    <n v="0"/>
    <n v="0"/>
    <n v="0"/>
    <n v="24000"/>
    <n v="0"/>
    <n v="24000"/>
    <n v="0"/>
    <n v="0"/>
    <n v="0"/>
    <n v="0"/>
    <n v="0"/>
    <n v="0"/>
    <n v="0"/>
    <n v="0"/>
    <n v="0"/>
    <n v="0"/>
    <n v="0"/>
    <n v="0"/>
    <n v="0"/>
    <n v="0"/>
    <n v="0"/>
    <n v="0"/>
    <n v="0"/>
    <n v="0"/>
    <n v="0"/>
    <n v="0"/>
    <n v="0"/>
    <n v="0"/>
    <n v="0"/>
    <n v="0"/>
    <n v="0"/>
    <n v="0"/>
    <n v="0"/>
    <n v="0"/>
    <n v="0"/>
    <n v="0"/>
    <n v="24000"/>
    <n v="0"/>
    <n v="24000"/>
    <s v="SI"/>
    <s v="VALIDADO"/>
    <n v="0"/>
    <n v="24000"/>
    <s v="COORDINACION GENERAL "/>
    <s v="COOR ADMINISTRATIVA FINANCIERA"/>
    <s v="PLANTA CENTRAL"/>
    <s v="PICHINCHA"/>
    <s v="QUITO"/>
    <s v="COMBUSTIBLES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4000"/>
    <n v="0"/>
    <n v="0"/>
    <n v="0"/>
    <n v="0"/>
    <s v="53"/>
    <m/>
    <m/>
    <m/>
    <n v="0"/>
    <n v="0"/>
    <n v="0"/>
    <n v="0"/>
    <n v="0"/>
    <n v="0"/>
    <n v="0"/>
    <n v="0"/>
    <n v="0"/>
    <m/>
    <m/>
    <s v="OK"/>
    <s v="OK"/>
    <n v="24000"/>
    <s v="NO CUMPLIDO"/>
    <n v="0"/>
    <n v="0"/>
    <n v="2400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4000"/>
    <n v="20000"/>
    <n v="20000"/>
  </r>
  <r>
    <s v="134003067"/>
    <s v="DIR ADMINISTRATIVA"/>
    <s v="VIÁTICOS PERSONAL DNA"/>
    <n v="9999"/>
    <x v="1"/>
    <s v="000"/>
    <x v="0"/>
    <x v="0"/>
    <x v="0"/>
    <x v="0"/>
    <s v="0000"/>
    <s v="0000"/>
    <s v="ADMINISTRACION CENTRAL"/>
    <s v="SIN PROYECTO"/>
    <s v="GASTO OPERATIVO DE PROCESOS ADJETIVOS"/>
    <s v="VIATICOS Y SUBSISTENCIAS EN EL INTERIOR"/>
    <s v="RECURSOS FISCALES"/>
    <s v="SIN ORGANISMO"/>
    <s v="SIN CORRELATIVO"/>
    <s v="NO APLICA"/>
    <s v="Desarrolar prpopuestas de políticas y normas internas, herramientas y procedimientos para la gestión administrativa en el Ministerio de Salud pública"/>
    <s v="Plan de contataciones físicas e inventarios de bienes del nivel central"/>
    <s v="NUEVA"/>
    <m/>
    <s v="OTRO"/>
    <s v="NA"/>
    <s v="06"/>
    <s v="NA"/>
    <s v="NA"/>
    <s v="NO IDENTIF AREA REQ"/>
    <n v="0"/>
    <n v="0"/>
    <n v="0"/>
    <n v="2000"/>
    <n v="0"/>
    <n v="2000"/>
    <n v="0"/>
    <n v="0"/>
    <n v="0"/>
    <n v="0"/>
    <n v="0"/>
    <n v="0"/>
    <n v="0"/>
    <n v="0"/>
    <n v="0"/>
    <n v="0"/>
    <n v="0"/>
    <n v="0"/>
    <n v="0"/>
    <n v="0"/>
    <n v="0"/>
    <n v="0"/>
    <n v="0"/>
    <n v="0"/>
    <n v="0"/>
    <n v="0"/>
    <n v="0"/>
    <n v="0"/>
    <n v="0"/>
    <n v="0"/>
    <n v="0"/>
    <n v="0"/>
    <n v="0"/>
    <n v="0"/>
    <n v="0"/>
    <n v="0"/>
    <n v="2000"/>
    <n v="0"/>
    <n v="2000"/>
    <m/>
    <m/>
    <m/>
    <n v="0"/>
    <n v="0"/>
    <n v="0"/>
    <n v="0"/>
    <n v="2000"/>
    <n v="0"/>
    <n v="2000"/>
    <n v="0"/>
    <n v="0"/>
    <n v="0"/>
    <n v="2000"/>
    <n v="0"/>
    <n v="2000"/>
    <n v="0"/>
    <n v="0"/>
    <n v="0"/>
    <n v="0"/>
    <n v="0"/>
    <n v="0"/>
    <n v="0"/>
    <n v="0"/>
    <n v="0"/>
    <n v="0"/>
    <n v="0"/>
    <n v="0"/>
    <n v="0"/>
    <n v="0"/>
    <n v="0"/>
    <n v="0"/>
    <n v="0"/>
    <n v="0"/>
    <n v="0"/>
    <n v="0"/>
    <n v="0"/>
    <n v="0"/>
    <n v="0"/>
    <n v="0"/>
    <n v="0"/>
    <n v="0"/>
    <n v="0"/>
    <n v="0"/>
    <n v="0"/>
    <n v="0"/>
    <n v="2000"/>
    <n v="0"/>
    <n v="2000"/>
    <s v="SI"/>
    <s v="VALIDADO"/>
    <n v="0"/>
    <n v="200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000"/>
    <n v="0"/>
    <n v="0"/>
    <n v="0"/>
    <n v="0"/>
    <s v="53"/>
    <m/>
    <m/>
    <m/>
    <n v="0"/>
    <n v="0"/>
    <n v="0"/>
    <n v="0"/>
    <n v="0"/>
    <n v="0"/>
    <n v="0"/>
    <n v="0"/>
    <n v="0"/>
    <m/>
    <m/>
    <s v="OK"/>
    <s v="OK"/>
    <n v="2000"/>
    <s v="NO CUMPLIDO"/>
    <n v="0"/>
    <n v="0"/>
    <n v="200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000"/>
    <n v="2000"/>
    <n v="1600"/>
  </r>
  <r>
    <s v="134003068"/>
    <s v="DIR ADMINISTRATIVA"/>
    <s v="SERVICIO DE PUBLICACIÓN DE PRENSA"/>
    <n v="9999"/>
    <x v="1"/>
    <s v="000"/>
    <x v="0"/>
    <x v="8"/>
    <x v="0"/>
    <x v="0"/>
    <s v="0000"/>
    <s v="0000"/>
    <s v="ADMINISTRACION CENTRAL"/>
    <s v="SIN PROYECTO"/>
    <s v="GASTO OPERATIVO DE PROCESOS ADJETIVOS"/>
    <s v="EDICIÓN IMPRESIÓN REPRODUCCIÓN PUBLICACIONES SUSCR"/>
    <s v="RECURSOS FISCALES"/>
    <s v="SIN ORGANISMO"/>
    <s v="SIN CORRELATIVO"/>
    <s v="GI MANTENIMIENTO"/>
    <s v="Administrar los servicios administrativos de acuerdo a los requerimientos y necesidades del nivel central"/>
    <s v="Informe con análisis de costos de bienes, servicios y obras requeridos para la gestion y mantenimiento de la Institución."/>
    <s v="NUEVA"/>
    <m/>
    <s v="ÍNFIMA CUANTÍA"/>
    <n v="10"/>
    <s v="06"/>
    <s v="NA"/>
    <s v="NA"/>
    <s v="NO IDENTIF AREA REQ"/>
    <n v="0"/>
    <n v="0"/>
    <n v="0"/>
    <n v="0"/>
    <n v="0"/>
    <n v="0"/>
    <n v="0"/>
    <n v="0"/>
    <n v="0"/>
    <n v="0"/>
    <n v="0"/>
    <n v="0"/>
    <n v="0"/>
    <n v="0"/>
    <n v="0"/>
    <n v="0"/>
    <n v="0"/>
    <n v="0"/>
    <n v="0"/>
    <n v="0"/>
    <n v="0"/>
    <n v="1120"/>
    <n v="0"/>
    <n v="1120"/>
    <n v="0"/>
    <n v="0"/>
    <n v="0"/>
    <n v="0"/>
    <n v="0"/>
    <n v="0"/>
    <n v="0"/>
    <n v="0"/>
    <n v="0"/>
    <n v="0"/>
    <n v="0"/>
    <n v="0"/>
    <n v="1120"/>
    <n v="0"/>
    <n v="1120"/>
    <s v="COORDINAR CON LA DIRECCIÒN DE COMUNICACIÒN"/>
    <m/>
    <m/>
    <n v="0"/>
    <n v="0"/>
    <n v="1120"/>
    <n v="0"/>
    <n v="0"/>
    <n v="0"/>
    <n v="0"/>
    <n v="0"/>
    <n v="0"/>
    <n v="0"/>
    <n v="0"/>
    <n v="0"/>
    <n v="0"/>
    <n v="0"/>
    <n v="0"/>
    <n v="0"/>
    <n v="0"/>
    <n v="0"/>
    <n v="0"/>
    <n v="0"/>
    <n v="0"/>
    <n v="0"/>
    <n v="0"/>
    <n v="0"/>
    <n v="0"/>
    <n v="0"/>
    <n v="0"/>
    <n v="0"/>
    <m/>
    <n v="0"/>
    <n v="0"/>
    <n v="0"/>
    <n v="0"/>
    <n v="0"/>
    <n v="0"/>
    <n v="0"/>
    <n v="0"/>
    <n v="0"/>
    <n v="0"/>
    <n v="0"/>
    <m/>
    <m/>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120"/>
    <n v="1120"/>
    <n v="1000"/>
  </r>
  <r>
    <s v="134003069"/>
    <s v="DIR ADMINISTRATIVA"/>
    <s v="CONTROL DE PLAGAS Y MANTENIMIENTO PREVENTIVO Y CORRECTIVO DE LAS CISTERNAS DE LOS EDIFICIOS ANEXOS A PLANTA CENTRAL."/>
    <n v="9999"/>
    <x v="1"/>
    <s v="000"/>
    <x v="0"/>
    <x v="47"/>
    <x v="0"/>
    <x v="0"/>
    <s v="0000"/>
    <s v="0000"/>
    <s v="ADMINISTRACION CENTRAL"/>
    <s v="SIN PROYECTO"/>
    <s v="GASTO OPERATIVO DE PROCESOS ADJETIVOS"/>
    <s v="SERVICIOS DE ASEO LAVADO DE VESTIMENTA DE TRABAJO"/>
    <s v="RECURSOS FISCALES"/>
    <s v="SIN ORGANISMO"/>
    <s v="SIN CORRELATIVO"/>
    <s v="GI MANTENIMIENTO"/>
    <s v="Vigilar y supervisar los procesos de control interno sobre uso y mantenimiento de bienes muebles e inmuebles, suministros y materiales a nivel central y diseñar lineamientos para el nivel desconcentrado."/>
    <s v="Informe con análisis de costos de bienes, servicios y obras requeridos para la gestion y mantenimiento de la Institución."/>
    <s v="NUEVA"/>
    <m/>
    <s v="ÍNFIMA CUANTÍA"/>
    <n v="10"/>
    <s v="06"/>
    <s v="NA"/>
    <s v="NA"/>
    <s v="NO IDENTIF AREA REQ"/>
    <n v="0"/>
    <n v="0"/>
    <n v="0"/>
    <n v="0"/>
    <n v="0"/>
    <n v="0"/>
    <n v="0"/>
    <n v="0"/>
    <n v="0"/>
    <n v="0"/>
    <n v="0"/>
    <n v="0"/>
    <n v="0"/>
    <n v="0"/>
    <n v="0"/>
    <n v="0"/>
    <n v="0"/>
    <n v="0"/>
    <n v="0"/>
    <n v="0"/>
    <n v="0"/>
    <n v="6400"/>
    <n v="0"/>
    <n v="6400"/>
    <n v="0"/>
    <n v="0"/>
    <n v="0"/>
    <n v="0"/>
    <n v="0"/>
    <n v="0"/>
    <n v="0"/>
    <n v="0"/>
    <n v="0"/>
    <n v="0"/>
    <n v="0"/>
    <n v="0"/>
    <n v="6400"/>
    <n v="0"/>
    <n v="6400"/>
    <m/>
    <m/>
    <m/>
    <n v="0"/>
    <n v="0"/>
    <n v="0"/>
    <n v="0"/>
    <n v="6400"/>
    <n v="0"/>
    <n v="6400"/>
    <n v="0"/>
    <n v="0"/>
    <n v="0"/>
    <n v="0"/>
    <n v="0"/>
    <n v="0"/>
    <n v="0"/>
    <n v="0"/>
    <n v="0"/>
    <n v="0"/>
    <n v="0"/>
    <n v="0"/>
    <n v="0"/>
    <n v="0"/>
    <n v="0"/>
    <n v="0"/>
    <n v="0"/>
    <n v="0"/>
    <n v="0"/>
    <n v="0"/>
    <n v="0"/>
    <n v="0"/>
    <n v="0"/>
    <n v="0"/>
    <n v="0"/>
    <n v="0"/>
    <n v="0"/>
    <n v="0"/>
    <n v="0"/>
    <n v="0"/>
    <n v="0"/>
    <n v="0"/>
    <n v="0"/>
    <n v="6400"/>
    <n v="0"/>
    <n v="6400"/>
    <n v="6400"/>
    <n v="0"/>
    <n v="6400"/>
    <s v="SI"/>
    <s v="VALIDADO"/>
    <n v="0"/>
    <n v="6400"/>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6400"/>
    <n v="0"/>
    <n v="0"/>
    <n v="0"/>
    <s v="53"/>
    <m/>
    <m/>
    <m/>
    <n v="0"/>
    <n v="0"/>
    <n v="0"/>
    <n v="0"/>
    <n v="0"/>
    <n v="0"/>
    <n v="0"/>
    <n v="0"/>
    <n v="0"/>
    <m/>
    <m/>
    <s v="OK"/>
    <s v="OK"/>
    <n v="0"/>
    <s v=""/>
    <n v="0"/>
    <n v="0"/>
    <n v="640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00"/>
    <n v="6400"/>
    <n v="5400"/>
  </r>
  <r>
    <s v="134003070"/>
    <s v="DIR ADMINISTRATIVA"/>
    <s v="SERVICIO DE FUMIGACIÓN Y CONTROL DE PLAGAS Y ROEDORES PARA LOS EDIFICIOS DEL MINISTERIO DE SALUD PÚBLICA "/>
    <n v="9999"/>
    <x v="1"/>
    <s v="000"/>
    <x v="0"/>
    <x v="47"/>
    <x v="0"/>
    <x v="0"/>
    <s v="0000"/>
    <s v="0000"/>
    <s v="ADMINISTRACION CENTRAL"/>
    <s v="SIN PROYECTO"/>
    <s v="GASTO OPERATIVO DE PROCESOS ADJETIVOS"/>
    <s v="SERVICIOS DE ASEO LAVADO DE VESTIMENTA DE TRABAJO"/>
    <s v="RECURSOS FISCALES"/>
    <s v="SIN ORGANISMO"/>
    <s v="SIN CORRELATIVO"/>
    <s v="GI MANTENIMIENTO"/>
    <s v="Vigilar y supervisar los procesos de control interno sobre uso y mantenimiento de bienes muebles e inmuebles, suministros y materiales a nivel central y diseñar lineamientos para el nivel desconcentrado."/>
    <s v="Informe con análisis de costos de bienes, servicios y obras requeridos para la gestion y mantenimiento de la Institución."/>
    <s v="ARRASTRE"/>
    <s v="EN PROCESO DE CONTRATACIÓN "/>
    <s v="ÍNFIMA CUANTÍA"/>
    <n v="10"/>
    <s v="06"/>
    <s v="NA"/>
    <s v="NA"/>
    <s v="NO IDENTIF AREA REQ"/>
    <n v="0"/>
    <n v="0"/>
    <n v="0"/>
    <n v="915"/>
    <n v="0"/>
    <n v="915"/>
    <n v="305"/>
    <n v="0"/>
    <n v="305"/>
    <n v="305"/>
    <n v="0"/>
    <n v="305"/>
    <n v="305"/>
    <n v="0"/>
    <n v="305"/>
    <n v="305"/>
    <n v="0"/>
    <n v="305"/>
    <n v="305"/>
    <n v="0"/>
    <n v="305"/>
    <n v="305"/>
    <n v="0"/>
    <n v="305"/>
    <n v="305"/>
    <n v="0"/>
    <n v="305"/>
    <n v="305"/>
    <n v="0"/>
    <n v="305"/>
    <n v="305"/>
    <n v="0"/>
    <n v="305"/>
    <n v="0"/>
    <n v="0"/>
    <n v="0"/>
    <n v="3660"/>
    <n v="0"/>
    <n v="3660"/>
    <s v="PROCESO VINCULADO A PLURIANUAL  AÑO 2021  $700, AÑO 2022 $5717"/>
    <m/>
    <m/>
    <n v="0"/>
    <n v="0"/>
    <n v="305"/>
    <n v="0"/>
    <n v="3355"/>
    <n v="0"/>
    <n v="3355"/>
    <n v="0"/>
    <n v="0"/>
    <n v="0"/>
    <n v="915"/>
    <n v="0"/>
    <n v="915"/>
    <n v="305"/>
    <n v="0"/>
    <n v="305"/>
    <n v="305"/>
    <n v="0"/>
    <n v="305"/>
    <n v="305"/>
    <n v="0"/>
    <n v="305"/>
    <n v="305"/>
    <n v="0"/>
    <n v="305"/>
    <n v="305"/>
    <n v="0"/>
    <n v="305"/>
    <n v="305"/>
    <n v="0"/>
    <n v="305"/>
    <n v="305"/>
    <n v="0"/>
    <n v="305"/>
    <n v="305"/>
    <n v="0"/>
    <n v="305"/>
    <n v="0"/>
    <n v="0"/>
    <n v="0"/>
    <n v="0"/>
    <n v="0"/>
    <n v="0"/>
    <n v="3355"/>
    <n v="0"/>
    <n v="3355"/>
    <s v="SI"/>
    <s v="VALIDADO"/>
    <n v="0"/>
    <n v="3355"/>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355"/>
    <n v="0"/>
    <n v="0"/>
    <n v="0"/>
    <n v="0"/>
    <s v="53"/>
    <m/>
    <m/>
    <m/>
    <n v="0"/>
    <n v="0"/>
    <n v="0"/>
    <n v="3355"/>
    <n v="0"/>
    <n v="3355"/>
    <n v="3050"/>
    <n v="0"/>
    <n v="3050"/>
    <m/>
    <m/>
    <s v="OK"/>
    <s v="OK"/>
    <n v="915"/>
    <s v="ANTICIPADO"/>
    <n v="0"/>
    <n v="3355"/>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660"/>
    <n v="3660"/>
    <n v="3660"/>
  </r>
  <r>
    <s v="134003071"/>
    <s v="DIR ADMINISTRATIVA"/>
    <s v="Contratación del servicio de vigilancia y seguridad privada fija para los bienes muebles e inmuebles del Ministerio de Salud Pública Planta Central para el período 2022-2023."/>
    <n v="9999"/>
    <x v="1"/>
    <s v="000"/>
    <x v="0"/>
    <x v="45"/>
    <x v="0"/>
    <x v="0"/>
    <s v="0000"/>
    <s v="0000"/>
    <s v="ADMINISTRACION CENTRAL"/>
    <s v="SIN PROYECTO"/>
    <s v="GASTO OPERATIVO DE PROCESOS ADJETIVOS"/>
    <s v="SERVICIO DE SEGURIDAD Y VIGILANCIA"/>
    <s v="RECURSOS FISCALES"/>
    <s v="SIN ORGANISMO"/>
    <s v="SIN CORRELATIVO"/>
    <s v="GI MANTENIMIENTO"/>
    <s v="Garantizar la seguridad fisica del Ministerio de Salud Pública a nivel central y diseñar lineamientos para el nivel desconcentrado."/>
    <s v="Informes de monitoreo de actividades refrentes a seguridad y limpieza."/>
    <s v="ARRASTRE"/>
    <s v="EN PROCESO DE CONTRATACIÓN "/>
    <s v="SUBASTA INVERSA"/>
    <n v="44"/>
    <s v="06"/>
    <s v="NA"/>
    <s v="NA"/>
    <s v="NO IDENTIF AREA REQ"/>
    <n v="0"/>
    <n v="0"/>
    <n v="0"/>
    <n v="0"/>
    <n v="0"/>
    <n v="0"/>
    <n v="14500"/>
    <n v="0"/>
    <n v="14500"/>
    <n v="14500"/>
    <n v="0"/>
    <n v="14500"/>
    <n v="14500"/>
    <n v="0"/>
    <n v="14500"/>
    <n v="14500"/>
    <n v="0"/>
    <n v="14500"/>
    <n v="14500"/>
    <n v="0"/>
    <n v="14500"/>
    <n v="14500"/>
    <n v="0"/>
    <n v="14500"/>
    <n v="14500"/>
    <n v="0"/>
    <n v="14500"/>
    <n v="14500"/>
    <n v="0"/>
    <n v="14500"/>
    <n v="14500"/>
    <n v="0"/>
    <n v="14500"/>
    <n v="14500"/>
    <n v="0"/>
    <n v="14500"/>
    <n v="145000"/>
    <n v="0"/>
    <n v="145000"/>
    <s v="PROCESO VINCULADO A PLURIANUAL  AÑO 2021  $1, AÑO 2022 $174,000"/>
    <m/>
    <m/>
    <n v="0"/>
    <n v="0"/>
    <n v="4386.2500000000009"/>
    <n v="0"/>
    <n v="140613.75"/>
    <n v="0"/>
    <n v="140613.75"/>
    <n v="0"/>
    <n v="0"/>
    <n v="0"/>
    <n v="0"/>
    <n v="0"/>
    <n v="0"/>
    <n v="0"/>
    <n v="0"/>
    <n v="0"/>
    <n v="0"/>
    <n v="0"/>
    <n v="0"/>
    <n v="0"/>
    <n v="0"/>
    <n v="0"/>
    <n v="0"/>
    <n v="0"/>
    <n v="0"/>
    <n v="0"/>
    <n v="0"/>
    <n v="0"/>
    <n v="0"/>
    <n v="0"/>
    <n v="0"/>
    <n v="0"/>
    <n v="0"/>
    <n v="0"/>
    <n v="0"/>
    <n v="0"/>
    <n v="0"/>
    <n v="0"/>
    <n v="0"/>
    <n v="0"/>
    <n v="140613.75"/>
    <n v="0"/>
    <n v="140613.75"/>
    <n v="140613.75"/>
    <n v="0"/>
    <n v="140613.75"/>
    <s v="SI"/>
    <s v="VALIDADO"/>
    <n v="0"/>
    <n v="140613.75"/>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40613.75"/>
    <n v="0"/>
    <n v="0"/>
    <n v="0"/>
    <n v="0"/>
    <s v="53"/>
    <m/>
    <m/>
    <m/>
    <n v="27613.75"/>
    <n v="0"/>
    <n v="27613.75"/>
    <n v="113000"/>
    <n v="0"/>
    <n v="113000"/>
    <n v="81731.5"/>
    <n v="0"/>
    <n v="81731.5"/>
    <m/>
    <m/>
    <s v="OK"/>
    <s v="OK"/>
    <n v="0"/>
    <s v="ANTICIPADO"/>
    <n v="0"/>
    <n v="140613.75"/>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45000"/>
    <n v="174000"/>
    <n v="174000"/>
  </r>
  <r>
    <s v="134003072"/>
    <s v="DIR ADMINISTRATIVA"/>
    <s v="CONTRATACIÓN DEL SERVICIO DE VIGILANCIA Y SEGURIDAD PRIVADA FIJA PARA LOS BIENES MUEBLES E INMUEBLES DEL MINISTERIO DE SALUD PÚBLICA PLANTA CENTRAL."/>
    <n v="9999"/>
    <x v="1"/>
    <s v="000"/>
    <x v="0"/>
    <x v="45"/>
    <x v="0"/>
    <x v="0"/>
    <s v="0000"/>
    <s v="0000"/>
    <s v="ADMINISTRACION CENTRAL"/>
    <s v="SIN PROYECTO"/>
    <s v="GASTO OPERATIVO DE PROCESOS ADJETIVOS"/>
    <s v="SERVICIO DE SEGURIDAD Y VIGILANCIA"/>
    <s v="RECURSOS FISCALES"/>
    <s v="SIN ORGANISMO"/>
    <s v="SIN CORRELATIVO"/>
    <s v="GI MANTENIMIENTO"/>
    <s v="Garantizar la seguridad fisica del Ministerio de Salud Pública a nivel central y diseñar lineamientos para el nivel desconcentrado."/>
    <s v="Informes de monitoreo de actividades refrentes a seguridad y limpieza."/>
    <s v="ARRASTRE"/>
    <s v="SIE-MSP-001-2021"/>
    <s v="SUBASTA INVERSA"/>
    <n v="44"/>
    <s v="06"/>
    <s v="NA"/>
    <s v="NA"/>
    <s v="NO IDENTIF AREA REQ"/>
    <n v="0"/>
    <n v="0"/>
    <n v="0"/>
    <n v="14505"/>
    <n v="0"/>
    <n v="14505"/>
    <n v="0"/>
    <n v="0"/>
    <n v="0"/>
    <n v="0"/>
    <n v="0"/>
    <n v="0"/>
    <n v="0"/>
    <n v="0"/>
    <n v="0"/>
    <n v="0"/>
    <n v="0"/>
    <n v="0"/>
    <n v="0"/>
    <n v="0"/>
    <n v="0"/>
    <n v="0"/>
    <n v="0"/>
    <n v="0"/>
    <n v="0"/>
    <n v="0"/>
    <n v="0"/>
    <n v="0"/>
    <n v="0"/>
    <n v="0"/>
    <n v="0"/>
    <n v="0"/>
    <n v="0"/>
    <n v="0"/>
    <n v="0"/>
    <n v="0"/>
    <n v="14505"/>
    <n v="0"/>
    <n v="14505"/>
    <s v="PROCESO VINCULADO A PLURIANUAL  AÑO 2021  $82191, AÑO 2022 $4835"/>
    <m/>
    <m/>
    <n v="0"/>
    <n v="0"/>
    <n v="0.31"/>
    <n v="0"/>
    <n v="14504.69"/>
    <n v="0"/>
    <n v="14504.69"/>
    <n v="0"/>
    <n v="0"/>
    <n v="0"/>
    <m/>
    <n v="0"/>
    <n v="0"/>
    <n v="0"/>
    <n v="0"/>
    <n v="0"/>
    <n v="0"/>
    <n v="0"/>
    <n v="0"/>
    <n v="0"/>
    <n v="0"/>
    <n v="0"/>
    <n v="0"/>
    <n v="0"/>
    <n v="0"/>
    <n v="0"/>
    <n v="0"/>
    <n v="0"/>
    <n v="0"/>
    <n v="0"/>
    <n v="0"/>
    <n v="0"/>
    <n v="0"/>
    <n v="0"/>
    <n v="0"/>
    <n v="0"/>
    <n v="0"/>
    <n v="0"/>
    <n v="0"/>
    <n v="0"/>
    <n v="14504.69"/>
    <n v="0"/>
    <n v="14504.69"/>
    <n v="14504.69"/>
    <n v="0"/>
    <n v="14504.69"/>
    <s v="SI"/>
    <s v="VALIDADO"/>
    <n v="0"/>
    <n v="14504.69"/>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4504.69"/>
    <n v="0"/>
    <n v="0"/>
    <n v="0"/>
    <n v="0"/>
    <s v="53"/>
    <m/>
    <m/>
    <m/>
    <n v="0"/>
    <n v="0"/>
    <n v="0"/>
    <n v="14504.69"/>
    <n v="0"/>
    <n v="14504.69"/>
    <n v="14504.69"/>
    <n v="0"/>
    <n v="14504.69"/>
    <m/>
    <m/>
    <s v="OK"/>
    <s v="OK"/>
    <n v="0"/>
    <s v="ANTICIPADO"/>
    <n v="0"/>
    <n v="14504.69"/>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4505"/>
    <n v="14505"/>
    <n v="14505"/>
  </r>
  <r>
    <s v="134003073"/>
    <s v="DIR ADMINISTRATIVA"/>
    <s v="MANTENIMIENTO PREVENTIVO DE CISTERNAS DE LOS EDIFICIOS ANEXOS A PLANTA CENTRAL"/>
    <n v="9999"/>
    <x v="1"/>
    <s v="000"/>
    <x v="0"/>
    <x v="9"/>
    <x v="0"/>
    <x v="0"/>
    <s v="0000"/>
    <s v="0000"/>
    <s v="ADMINISTRACION CENTRAL"/>
    <s v="SIN PROYECTO"/>
    <s v="GASTO OPERATIVO DE PROCESOS ADJETIVOS"/>
    <s v="EDIFICIOS LOCALES RESIDENCIAS Y CABLEADO ESTRUCTUR"/>
    <s v="RECURSOS FISCALES"/>
    <s v="SIN ORGANISMO"/>
    <s v="SIN CORRELATIVO"/>
    <s v="GI MANTENIMIENTO"/>
    <s v="Vigilar y supervisar los procesos de control interno sobre uso y mantenimiento de bienes muebles e inmuebles, suministros y materiales a nivel central y diseñar lineamientos para el nivel desconcentrado."/>
    <s v="Informe con análisis de costos de bienes, servicios y obras requeridos para la gestion y mantenimiento de la Institución."/>
    <s v="ARRASTRE"/>
    <s v="EN PROCESO DE CONTRATACIÓN "/>
    <s v="ÍNFIMA CUANTÍA"/>
    <n v="10"/>
    <s v="06"/>
    <s v="NA"/>
    <s v="NA"/>
    <s v="NO IDENTIF AREA REQ"/>
    <n v="0"/>
    <n v="0"/>
    <n v="0"/>
    <n v="290"/>
    <n v="0"/>
    <n v="290"/>
    <n v="290"/>
    <n v="0"/>
    <n v="290"/>
    <n v="0"/>
    <n v="0"/>
    <n v="0"/>
    <n v="0"/>
    <n v="0"/>
    <n v="0"/>
    <n v="0"/>
    <n v="0"/>
    <n v="0"/>
    <n v="290"/>
    <n v="0"/>
    <n v="290"/>
    <n v="0"/>
    <n v="0"/>
    <n v="0"/>
    <n v="0"/>
    <n v="0"/>
    <n v="0"/>
    <n v="0"/>
    <n v="0"/>
    <n v="0"/>
    <n v="0"/>
    <n v="0"/>
    <n v="0"/>
    <n v="0"/>
    <n v="0"/>
    <n v="0"/>
    <n v="870"/>
    <n v="0"/>
    <n v="870"/>
    <s v="PROCESO VINCULADO A PLURIANUAL  AÑO 2021  $750, AÑO 2022 $300"/>
    <m/>
    <m/>
    <n v="0"/>
    <n v="0"/>
    <n v="390"/>
    <n v="0"/>
    <n v="480"/>
    <n v="0"/>
    <n v="480"/>
    <n v="0"/>
    <n v="0"/>
    <n v="0"/>
    <n v="290"/>
    <n v="0"/>
    <n v="290"/>
    <n v="190"/>
    <n v="0"/>
    <n v="190"/>
    <n v="0"/>
    <n v="0"/>
    <n v="0"/>
    <n v="0"/>
    <n v="0"/>
    <n v="0"/>
    <n v="0"/>
    <n v="0"/>
    <n v="0"/>
    <n v="0"/>
    <n v="0"/>
    <n v="0"/>
    <n v="0"/>
    <n v="0"/>
    <n v="0"/>
    <n v="0"/>
    <n v="0"/>
    <n v="0"/>
    <n v="0"/>
    <n v="0"/>
    <n v="0"/>
    <n v="0"/>
    <n v="0"/>
    <n v="0"/>
    <n v="0"/>
    <n v="0"/>
    <n v="0"/>
    <n v="480"/>
    <n v="0"/>
    <n v="480"/>
    <s v="SI"/>
    <s v="VALIDADO"/>
    <n v="0"/>
    <n v="48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80"/>
    <n v="0"/>
    <n v="0"/>
    <n v="0"/>
    <n v="0"/>
    <s v="53"/>
    <m/>
    <m/>
    <m/>
    <n v="0"/>
    <n v="0"/>
    <n v="0"/>
    <n v="480"/>
    <n v="0"/>
    <n v="480"/>
    <n v="240"/>
    <n v="0"/>
    <n v="240"/>
    <m/>
    <m/>
    <s v="OK"/>
    <s v="OK"/>
    <n v="290"/>
    <s v="ATRASADO"/>
    <n v="0"/>
    <n v="48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870"/>
    <n v="300"/>
    <n v="300"/>
  </r>
  <r>
    <s v="134003074"/>
    <s v="DIR ADMINISTRATIVA"/>
    <s v="CONTROL DE PLAGAS Y MANTENIMIENTO PREVENTIVO Y CORRECTIVO DE LAS CISTERNAS DE LOS EDIFICIOS ANEXOS A PLANTA CENTRAL."/>
    <n v="9999"/>
    <x v="1"/>
    <s v="000"/>
    <x v="0"/>
    <x v="9"/>
    <x v="0"/>
    <x v="0"/>
    <s v="0000"/>
    <s v="0000"/>
    <s v="ADMINISTRACION CENTRAL"/>
    <s v="SIN PROYECTO"/>
    <s v="GASTO OPERATIVO DE PROCESOS ADJETIVOS"/>
    <s v="EDIFICIOS LOCALES RESIDENCIAS Y CABLEADO ESTRUCTUR"/>
    <s v="RECURSOS FISCALES"/>
    <s v="SIN ORGANISMO"/>
    <s v="SIN CORRELATIVO"/>
    <s v="GI MANTENIMIENTO"/>
    <s v="Vigilar y supervisar los procesos de control interno sobre uso y mantenimiento de bienes muebles e inmuebles, suministros y materiales a nivel central y diseñar lineamientos para el nivel desconcentrado."/>
    <s v="Informe con análisis de costos de bienes, servicios y obras requeridos para la gestion y mantenimiento de la Institución."/>
    <s v="NUEVA"/>
    <m/>
    <s v="ÍNFIMA CUANTÍA"/>
    <n v="10"/>
    <s v="06"/>
    <s v="NA"/>
    <s v="NA"/>
    <s v="NO IDENTIF AREA REQ"/>
    <n v="0"/>
    <n v="0"/>
    <n v="0"/>
    <n v="0"/>
    <n v="0"/>
    <n v="0"/>
    <n v="0"/>
    <n v="0"/>
    <n v="0"/>
    <n v="0"/>
    <n v="0"/>
    <n v="0"/>
    <n v="0"/>
    <n v="0"/>
    <n v="0"/>
    <n v="0"/>
    <n v="0"/>
    <n v="0"/>
    <n v="0"/>
    <n v="0"/>
    <n v="0"/>
    <n v="3500"/>
    <n v="0"/>
    <n v="3500"/>
    <n v="0"/>
    <n v="0"/>
    <n v="0"/>
    <n v="0"/>
    <n v="0"/>
    <n v="0"/>
    <n v="0"/>
    <n v="0"/>
    <n v="0"/>
    <n v="0"/>
    <n v="0"/>
    <n v="0"/>
    <n v="3500"/>
    <n v="0"/>
    <n v="3500"/>
    <m/>
    <m/>
    <m/>
    <n v="0"/>
    <n v="0"/>
    <n v="3500"/>
    <n v="0"/>
    <n v="0"/>
    <n v="0"/>
    <n v="0"/>
    <n v="0"/>
    <n v="0"/>
    <n v="0"/>
    <n v="0"/>
    <n v="0"/>
    <n v="0"/>
    <n v="0"/>
    <n v="0"/>
    <n v="0"/>
    <n v="0"/>
    <n v="0"/>
    <n v="0"/>
    <n v="0"/>
    <n v="0"/>
    <n v="0"/>
    <n v="0"/>
    <n v="0"/>
    <n v="0"/>
    <n v="0"/>
    <n v="0"/>
    <n v="0"/>
    <n v="0"/>
    <n v="0"/>
    <n v="0"/>
    <n v="0"/>
    <n v="0"/>
    <n v="0"/>
    <n v="0"/>
    <n v="0"/>
    <n v="0"/>
    <n v="0"/>
    <n v="0"/>
    <n v="0"/>
    <m/>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500"/>
    <n v="3000"/>
    <n v="2500"/>
  </r>
  <r>
    <s v="134003075"/>
    <s v="DIR ADMINISTRATIVA"/>
    <s v="ADQUISICIÓN DE MATERIALES PARA EL MANTENIMIENTO PREVENTIVO PARA GENERADORES ELÉCTRICOS MSP"/>
    <n v="9999"/>
    <x v="1"/>
    <s v="000"/>
    <x v="0"/>
    <x v="13"/>
    <x v="0"/>
    <x v="0"/>
    <s v="0000"/>
    <s v="0000"/>
    <s v="ADMINISTRACION CENTRAL"/>
    <s v="SIN PROYECTO"/>
    <s v="GASTO OPERATIVO DE PROCESOS ADJETIVOS"/>
    <s v="REPUESTOS Y ACCESORIOS"/>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NUEVA"/>
    <m/>
    <s v="ÍNFIMA CUANTÍA"/>
    <n v="10"/>
    <s v="02"/>
    <s v="NA"/>
    <s v="NA"/>
    <s v="NO IDENTIF AREA REQ"/>
    <n v="0"/>
    <n v="0"/>
    <n v="0"/>
    <n v="0"/>
    <n v="0"/>
    <n v="0"/>
    <n v="0"/>
    <n v="0"/>
    <n v="0"/>
    <n v="0"/>
    <n v="0"/>
    <n v="0"/>
    <n v="0"/>
    <n v="0"/>
    <n v="0"/>
    <n v="0"/>
    <n v="0"/>
    <n v="0"/>
    <n v="0"/>
    <n v="0"/>
    <n v="0"/>
    <n v="4500"/>
    <n v="0"/>
    <n v="4500"/>
    <n v="0"/>
    <n v="0"/>
    <n v="0"/>
    <n v="0"/>
    <n v="0"/>
    <n v="0"/>
    <n v="0"/>
    <n v="0"/>
    <n v="0"/>
    <n v="0"/>
    <n v="0"/>
    <n v="0"/>
    <n v="4500"/>
    <n v="0"/>
    <n v="4500"/>
    <m/>
    <m/>
    <m/>
    <n v="0"/>
    <n v="0"/>
    <n v="45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500"/>
    <n v="4000"/>
    <n v="3500"/>
  </r>
  <r>
    <s v="134003076"/>
    <s v="DIR ADMINISTRATIVA"/>
    <s v="ADQUISICIÓN DE MATERIALES DE FERRETERÍA"/>
    <n v="9999"/>
    <x v="1"/>
    <s v="000"/>
    <x v="0"/>
    <x v="57"/>
    <x v="0"/>
    <x v="0"/>
    <s v="0000"/>
    <s v="0000"/>
    <s v="ADMINISTRACION CENTRAL"/>
    <s v="SIN PROYECTO"/>
    <s v="GASTO OPERATIVO DE PROCESOS ADJETIVOS"/>
    <s v="INSUMOS MATERIALES Y SUMINISTROS PARA CONSTRUCCIÓN"/>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NUEVA"/>
    <m/>
    <s v="ÍNFIMA CUANTÍA"/>
    <n v="10"/>
    <s v="02"/>
    <s v="NA"/>
    <s v="NA"/>
    <s v="NO IDENTIF AREA REQ"/>
    <n v="0"/>
    <n v="0"/>
    <n v="0"/>
    <n v="0"/>
    <n v="0"/>
    <n v="0"/>
    <n v="0"/>
    <n v="0"/>
    <n v="0"/>
    <n v="0"/>
    <n v="0"/>
    <n v="0"/>
    <n v="0"/>
    <n v="0"/>
    <n v="0"/>
    <n v="0"/>
    <n v="0"/>
    <n v="0"/>
    <n v="6416"/>
    <n v="0"/>
    <n v="6416"/>
    <n v="0"/>
    <n v="0"/>
    <n v="0"/>
    <n v="0"/>
    <n v="0"/>
    <n v="0"/>
    <n v="0"/>
    <n v="0"/>
    <n v="0"/>
    <n v="0"/>
    <n v="0"/>
    <n v="0"/>
    <n v="0"/>
    <n v="0"/>
    <n v="0"/>
    <n v="6416"/>
    <n v="0"/>
    <n v="6416"/>
    <m/>
    <m/>
    <m/>
    <n v="2158.83"/>
    <n v="0"/>
    <n v="8574.83"/>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077"/>
    <s v="DIR ADMINISTRATIVA"/>
    <s v="ADQUISICIÓN DE MATERIALES ELÉCTRICOS PARA LOS EDIFICIOS ANEXOS A PLANTA CENTRAL"/>
    <n v="9999"/>
    <x v="1"/>
    <s v="000"/>
    <x v="0"/>
    <x v="13"/>
    <x v="0"/>
    <x v="0"/>
    <s v="0000"/>
    <s v="0000"/>
    <s v="ADMINISTRACION CENTRAL"/>
    <s v="SIN PROYECTO"/>
    <s v="GASTO OPERATIVO DE PROCESOS ADJETIVOS"/>
    <s v="REPUESTOS Y ACCESORIOS"/>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NUEVA"/>
    <m/>
    <s v="ÍNFIMA CUANTÍA"/>
    <n v="10"/>
    <s v="02"/>
    <s v="NA"/>
    <s v="NA"/>
    <s v="NO IDENTIF AREA REQ"/>
    <n v="0"/>
    <n v="0"/>
    <n v="0"/>
    <n v="0"/>
    <n v="0"/>
    <n v="0"/>
    <n v="0"/>
    <n v="0"/>
    <n v="0"/>
    <n v="0"/>
    <n v="0"/>
    <n v="0"/>
    <n v="0"/>
    <n v="0"/>
    <n v="0"/>
    <n v="6416"/>
    <n v="0"/>
    <n v="6416"/>
    <n v="0"/>
    <n v="0"/>
    <n v="0"/>
    <n v="0"/>
    <n v="0"/>
    <n v="0"/>
    <n v="0"/>
    <n v="0"/>
    <n v="0"/>
    <n v="0"/>
    <n v="0"/>
    <n v="0"/>
    <n v="0"/>
    <n v="0"/>
    <n v="0"/>
    <n v="0"/>
    <n v="0"/>
    <n v="0"/>
    <n v="6416"/>
    <n v="0"/>
    <n v="6416"/>
    <m/>
    <m/>
    <m/>
    <n v="0"/>
    <n v="0"/>
    <n v="6416"/>
    <n v="0"/>
    <n v="0"/>
    <n v="0"/>
    <n v="0"/>
    <n v="0"/>
    <n v="0"/>
    <n v="0"/>
    <n v="0"/>
    <n v="0"/>
    <n v="0"/>
    <n v="0"/>
    <n v="0"/>
    <n v="0"/>
    <n v="0"/>
    <n v="0"/>
    <n v="0"/>
    <n v="0"/>
    <n v="0"/>
    <n v="0"/>
    <m/>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078"/>
    <s v="DIR ADMINISTRATIVA"/>
    <s v="ADQUISICIÓN DE HERRAMIENTAS PARA MANTENIMIENTO DE EDIFICIOS"/>
    <n v="9999"/>
    <x v="1"/>
    <s v="000"/>
    <x v="0"/>
    <x v="58"/>
    <x v="0"/>
    <x v="0"/>
    <s v="0000"/>
    <s v="0000"/>
    <s v="ADMINISTRACION CENTRAL"/>
    <s v="SIN PROYECTO"/>
    <s v="GASTO OPERATIVO DE PROCESOS ADJETIVOS"/>
    <s v="HERRAMIENTAS Y EQUIPOS MENORES"/>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ARRASTRE"/>
    <m/>
    <s v="ÍNFIMA CUANTÍA"/>
    <n v="10"/>
    <s v="06"/>
    <s v="NA"/>
    <s v="NA"/>
    <s v="NO IDENTIF AREA REQ"/>
    <n v="0"/>
    <n v="0"/>
    <n v="0"/>
    <n v="0"/>
    <n v="0"/>
    <n v="0"/>
    <n v="0"/>
    <n v="0"/>
    <n v="0"/>
    <n v="5331.18"/>
    <n v="0"/>
    <n v="5331.18"/>
    <n v="0"/>
    <n v="0"/>
    <n v="0"/>
    <n v="0"/>
    <n v="0"/>
    <n v="0"/>
    <n v="0"/>
    <n v="0"/>
    <n v="0"/>
    <n v="0"/>
    <n v="0"/>
    <n v="0"/>
    <n v="0"/>
    <n v="0"/>
    <n v="0"/>
    <n v="0"/>
    <n v="0"/>
    <n v="0"/>
    <n v="0"/>
    <n v="0"/>
    <n v="0"/>
    <n v="0"/>
    <n v="0"/>
    <n v="0"/>
    <n v="5331.18"/>
    <n v="0"/>
    <n v="5331.18"/>
    <m/>
    <m/>
    <m/>
    <n v="0"/>
    <n v="0"/>
    <n v="5331.18"/>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5331.18"/>
    <n v="6416"/>
    <n v="6416"/>
  </r>
  <r>
    <s v="134003079"/>
    <s v="DIR ADMINISTRATIVA"/>
    <s v="SERVICIO DE MANTENIMIENTO PREVENTIVO Y CORRECTIVO DE LOS JACK PALETS DE LAS BODEGAS DE LOS EDIFICIOS ANEXOS A PLANTA CENTRAL."/>
    <n v="9999"/>
    <x v="1"/>
    <s v="000"/>
    <x v="0"/>
    <x v="55"/>
    <x v="0"/>
    <x v="0"/>
    <s v="0000"/>
    <s v="0000"/>
    <s v="ADMINISTRACION CENTRAL"/>
    <s v="SIN PROYECTO"/>
    <s v="GASTO OPERATIVO DE PROCESOS ADJETIVOS"/>
    <s v="MAQUINARIAS Y EQUIPOS (INSTALACION MANTENIMIENTO Y"/>
    <s v="RECURSOS FISCALES"/>
    <s v="SIN ORGANISMO"/>
    <s v="SIN CORRELATIVO"/>
    <s v="GI MANTENIMIENTO"/>
    <s v="Vigilar y supervisar los procesos de control interno sobre uso y mantenimiento de bienes muebles e inmuebles, suministros y materiales a nivel central y diseñar lineamientos para el nivel desconcentrado."/>
    <s v="Informe con análisis de costos de bienes, servicios y obras requeridos para la gestion y mantenimiento de la Institución."/>
    <s v="NUEVA"/>
    <m/>
    <s v="ÍNFIMA CUANTÍA"/>
    <n v="10"/>
    <s v="06"/>
    <s v="NA"/>
    <s v="NA"/>
    <s v="NO IDENTIF AREA REQ"/>
    <n v="0"/>
    <n v="0"/>
    <n v="0"/>
    <n v="0"/>
    <n v="0"/>
    <n v="0"/>
    <n v="0"/>
    <n v="0"/>
    <n v="0"/>
    <n v="0"/>
    <n v="0"/>
    <n v="0"/>
    <n v="0"/>
    <n v="0"/>
    <n v="0"/>
    <n v="0"/>
    <n v="0"/>
    <n v="0"/>
    <n v="6416"/>
    <n v="0"/>
    <n v="6416"/>
    <n v="0"/>
    <n v="0"/>
    <n v="0"/>
    <n v="0"/>
    <n v="0"/>
    <n v="0"/>
    <n v="0"/>
    <n v="0"/>
    <n v="0"/>
    <n v="0"/>
    <n v="0"/>
    <n v="0"/>
    <n v="0"/>
    <n v="0"/>
    <n v="0"/>
    <n v="6416"/>
    <n v="0"/>
    <n v="6416"/>
    <m/>
    <m/>
    <m/>
    <n v="0"/>
    <n v="0"/>
    <n v="6416"/>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080"/>
    <s v="DIR ADMINISTRATIVA"/>
    <s v="CONTRATACIÓN DE EMPRESA ESPECIALIZADA PARA EL MANTENIMIENTO PREVENTIVO Y CORRECTIVO DE LOS EQUIPOS ELECTROMECÁNICOS DEL BANCO NACIONAL DE VACUNAS."/>
    <n v="9999"/>
    <x v="1"/>
    <s v="000"/>
    <x v="0"/>
    <x v="55"/>
    <x v="0"/>
    <x v="0"/>
    <s v="0000"/>
    <s v="0000"/>
    <s v="ADMINISTRACION CENTRAL"/>
    <s v="SIN PROYECTO"/>
    <s v="GASTO OPERATIVO DE PROCESOS ADJETIVOS"/>
    <s v="MAQUINARIAS Y EQUIPOS (INSTALACION MANTENIMIENTO Y"/>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NUEVA"/>
    <m/>
    <s v="MENOR CUANTÍA"/>
    <n v="45"/>
    <s v="06"/>
    <s v="NA"/>
    <s v="NA"/>
    <s v="SI"/>
    <n v="0"/>
    <n v="0"/>
    <n v="0"/>
    <n v="0"/>
    <n v="0"/>
    <n v="0"/>
    <n v="0"/>
    <n v="0"/>
    <n v="0"/>
    <n v="35000"/>
    <n v="0"/>
    <n v="35000"/>
    <n v="0"/>
    <n v="0"/>
    <n v="0"/>
    <n v="0"/>
    <n v="0"/>
    <n v="0"/>
    <n v="0"/>
    <n v="0"/>
    <n v="0"/>
    <n v="0"/>
    <n v="0"/>
    <n v="0"/>
    <n v="0"/>
    <n v="0"/>
    <n v="0"/>
    <n v="0"/>
    <n v="0"/>
    <n v="0"/>
    <n v="0"/>
    <n v="0"/>
    <n v="0"/>
    <n v="0"/>
    <n v="0"/>
    <n v="0"/>
    <n v="35000"/>
    <n v="0"/>
    <n v="35000"/>
    <m/>
    <m/>
    <m/>
    <n v="0"/>
    <n v="0"/>
    <n v="35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5000"/>
    <n v="33600"/>
    <n v="30000"/>
  </r>
  <r>
    <s v="134003081"/>
    <s v="DIR ADMINISTRATIVA"/>
    <s v="MANTENIMIENTO CORRECTIVO Y PREVENTIVO DE LA MÁQUINA GTO-52"/>
    <n v="9999"/>
    <x v="1"/>
    <s v="000"/>
    <x v="0"/>
    <x v="55"/>
    <x v="0"/>
    <x v="0"/>
    <s v="0000"/>
    <s v="0000"/>
    <s v="ADMINISTRACION CENTRAL"/>
    <s v="SIN PROYECTO"/>
    <s v="GASTO OPERATIVO DE PROCESOS ADJETIVOS"/>
    <s v="MAQUINARIAS Y EQUIPOS (INSTALACION MANTENIMIENTO Y"/>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NUEVA"/>
    <m/>
    <s v="ÍNFIMA CUANTÍA"/>
    <n v="10"/>
    <s v="06"/>
    <s v="NA"/>
    <s v="NA"/>
    <s v="NO IDENTIF AREA REQ"/>
    <n v="0"/>
    <n v="0"/>
    <n v="0"/>
    <n v="0"/>
    <n v="0"/>
    <n v="0"/>
    <n v="0"/>
    <n v="0"/>
    <n v="0"/>
    <n v="0"/>
    <n v="0"/>
    <n v="0"/>
    <n v="0"/>
    <n v="0"/>
    <n v="0"/>
    <n v="0"/>
    <n v="0"/>
    <n v="0"/>
    <n v="0"/>
    <n v="0"/>
    <n v="0"/>
    <n v="0"/>
    <n v="0"/>
    <n v="0"/>
    <n v="0"/>
    <n v="0"/>
    <n v="0"/>
    <n v="0"/>
    <n v="0"/>
    <n v="0"/>
    <n v="0"/>
    <n v="0"/>
    <n v="0"/>
    <n v="6416"/>
    <n v="0"/>
    <n v="6416"/>
    <n v="6416"/>
    <n v="0"/>
    <n v="6416"/>
    <m/>
    <m/>
    <m/>
    <n v="0"/>
    <n v="0"/>
    <n v="6416"/>
    <n v="0"/>
    <n v="0"/>
    <n v="0"/>
    <n v="0"/>
    <n v="0"/>
    <n v="0"/>
    <n v="0"/>
    <n v="0"/>
    <n v="0"/>
    <n v="0"/>
    <n v="0"/>
    <n v="0"/>
    <n v="0"/>
    <n v="0"/>
    <n v="0"/>
    <n v="0"/>
    <n v="0"/>
    <n v="0"/>
    <n v="0"/>
    <n v="0"/>
    <n v="0"/>
    <n v="0"/>
    <n v="0"/>
    <n v="0"/>
    <n v="0"/>
    <n v="0"/>
    <n v="0"/>
    <n v="0"/>
    <n v="0"/>
    <n v="0"/>
    <n v="0"/>
    <n v="0"/>
    <n v="0"/>
    <n v="0"/>
    <n v="0"/>
    <n v="0"/>
    <n v="0"/>
    <m/>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082"/>
    <s v="DIR ADMINISTRATIVA"/>
    <s v="SERVICIO DE RECARGA DE BOTELLONES DE AGUA PARA EL DESPACHO MINISTERIAL"/>
    <n v="9999"/>
    <x v="1"/>
    <s v="000"/>
    <x v="0"/>
    <x v="63"/>
    <x v="0"/>
    <x v="0"/>
    <s v="0000"/>
    <s v="0000"/>
    <s v="ADMINISTRACION CENTRAL"/>
    <s v="SIN PROYECTO"/>
    <s v="GASTO OPERATIVO DE PROCESOS ADJETIVOS"/>
    <s v="ALIMENTOS Y BEBIDAS"/>
    <s v="RECURSOS FISCALES"/>
    <s v="SIN ORGANISMO"/>
    <s v="SIN CORRELATIVO"/>
    <s v="GI MANTENIMIENTO"/>
    <s v="Administrar los servicios administrativos de acuerdo a los requerimientos y necesidades del nivel central"/>
    <s v="Informe con análisis de costos de bienes, servicios y obras requeridos para la gestion y mantenimiento de la Institución."/>
    <s v="NUEVA"/>
    <m/>
    <s v="ÍNFIMA CUANTÍA"/>
    <n v="10"/>
    <s v="02"/>
    <s v="NA"/>
    <s v="NA"/>
    <s v="NO IDENTIF AREA REQ"/>
    <n v="0"/>
    <n v="0"/>
    <n v="0"/>
    <n v="1100"/>
    <n v="0"/>
    <n v="1100"/>
    <n v="0"/>
    <n v="0"/>
    <n v="0"/>
    <n v="0"/>
    <n v="0"/>
    <n v="0"/>
    <n v="0"/>
    <n v="0"/>
    <n v="0"/>
    <n v="0"/>
    <n v="0"/>
    <n v="0"/>
    <n v="0"/>
    <n v="0"/>
    <n v="0"/>
    <n v="0"/>
    <n v="0"/>
    <n v="0"/>
    <n v="0"/>
    <n v="0"/>
    <n v="0"/>
    <n v="0"/>
    <n v="0"/>
    <n v="0"/>
    <n v="0"/>
    <n v="0"/>
    <n v="0"/>
    <n v="0"/>
    <n v="0"/>
    <n v="0"/>
    <n v="1100"/>
    <n v="0"/>
    <n v="1100"/>
    <m/>
    <m/>
    <m/>
    <n v="0"/>
    <n v="0"/>
    <n v="677.6"/>
    <n v="0"/>
    <n v="422.4"/>
    <n v="0"/>
    <n v="422.4"/>
    <n v="0"/>
    <n v="0"/>
    <n v="0"/>
    <m/>
    <n v="0"/>
    <n v="0"/>
    <n v="0"/>
    <n v="0"/>
    <n v="0"/>
    <n v="0"/>
    <n v="0"/>
    <n v="0"/>
    <n v="0"/>
    <n v="0"/>
    <n v="0"/>
    <n v="0"/>
    <n v="0"/>
    <n v="0"/>
    <n v="0"/>
    <n v="0"/>
    <n v="0"/>
    <n v="0"/>
    <n v="0"/>
    <n v="0"/>
    <n v="0"/>
    <n v="0"/>
    <n v="0"/>
    <n v="0"/>
    <n v="0"/>
    <n v="0"/>
    <n v="0"/>
    <n v="0"/>
    <n v="0"/>
    <n v="422.4"/>
    <n v="0"/>
    <n v="422.4"/>
    <n v="422.4"/>
    <n v="0"/>
    <n v="422.4"/>
    <s v="SI"/>
    <s v="VALIDADO"/>
    <n v="0"/>
    <n v="422.4"/>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22.4"/>
    <n v="0"/>
    <n v="0"/>
    <n v="0"/>
    <n v="0"/>
    <s v="53"/>
    <m/>
    <m/>
    <m/>
    <n v="0"/>
    <n v="0"/>
    <n v="0"/>
    <n v="0"/>
    <n v="0"/>
    <n v="0"/>
    <n v="0"/>
    <n v="0"/>
    <n v="0"/>
    <m/>
    <m/>
    <s v="OK"/>
    <s v="OK"/>
    <n v="0"/>
    <s v=""/>
    <n v="0"/>
    <n v="0"/>
    <n v="422.4"/>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100"/>
    <n v="1000"/>
    <n v="800"/>
  </r>
  <r>
    <s v="134003083"/>
    <s v="DIR ADMINISTRATIVA"/>
    <s v="PAGO SERVICIOS BÁSICOS ENERGÍA ELÉCTRICA"/>
    <n v="9999"/>
    <x v="1"/>
    <s v="000"/>
    <x v="0"/>
    <x v="76"/>
    <x v="0"/>
    <x v="0"/>
    <s v="0000"/>
    <s v="0000"/>
    <s v="ADMINISTRACION CENTRAL"/>
    <s v="SIN PROYECTO"/>
    <s v="GASTO OPERATIVO DE PROCESOS ADJETIVOS"/>
    <s v="ENERGIA ELECTRICA"/>
    <s v="RECURSOS FISCALES"/>
    <s v="SIN ORGANISMO"/>
    <s v="SIN CORRELATIVO"/>
    <s v="GI MANTENIMIENTO"/>
    <s v="Administrar los servicios administrativos de acuerdo a los requerimientos y necesidades del nivel central"/>
    <s v="Informe de pagos de servicios básicos, impuestos y mantenimiento de los inmuebles de nivel central."/>
    <s v="NUEVA"/>
    <m/>
    <s v="OTRO"/>
    <s v="NA"/>
    <s v="06"/>
    <s v="NA"/>
    <s v="NA"/>
    <s v="NO IDENTIF AREA REQ"/>
    <n v="5000"/>
    <n v="0"/>
    <n v="5000"/>
    <n v="5000"/>
    <n v="0"/>
    <n v="5000"/>
    <n v="5000"/>
    <n v="0"/>
    <n v="5000"/>
    <n v="5000"/>
    <n v="0"/>
    <n v="5000"/>
    <n v="5000"/>
    <n v="0"/>
    <n v="5000"/>
    <n v="5000"/>
    <n v="0"/>
    <n v="5000"/>
    <n v="5000"/>
    <n v="0"/>
    <n v="5000"/>
    <n v="5000"/>
    <n v="0"/>
    <n v="5000"/>
    <n v="5000"/>
    <n v="0"/>
    <n v="5000"/>
    <n v="5000"/>
    <n v="0"/>
    <n v="5000"/>
    <n v="5000"/>
    <n v="0"/>
    <n v="5000"/>
    <n v="5000"/>
    <n v="0"/>
    <n v="5000"/>
    <n v="60000"/>
    <n v="0"/>
    <n v="60000"/>
    <m/>
    <m/>
    <m/>
    <n v="0"/>
    <n v="0"/>
    <n v="0"/>
    <n v="0"/>
    <n v="60000"/>
    <n v="0"/>
    <n v="60000"/>
    <n v="5000"/>
    <n v="0"/>
    <n v="5000"/>
    <n v="5000"/>
    <n v="0"/>
    <n v="5000"/>
    <n v="5000"/>
    <n v="0"/>
    <n v="5000"/>
    <n v="5000"/>
    <n v="0"/>
    <n v="5000"/>
    <n v="5000"/>
    <n v="0"/>
    <n v="5000"/>
    <n v="5000"/>
    <n v="0"/>
    <n v="5000"/>
    <n v="5000"/>
    <n v="0"/>
    <n v="5000"/>
    <n v="5000"/>
    <n v="0"/>
    <n v="5000"/>
    <n v="5000"/>
    <n v="0"/>
    <n v="5000"/>
    <n v="5000"/>
    <n v="0"/>
    <n v="5000"/>
    <n v="5000"/>
    <n v="0"/>
    <n v="5000"/>
    <n v="5000"/>
    <n v="0"/>
    <n v="5000"/>
    <n v="60000"/>
    <n v="0"/>
    <n v="60000"/>
    <s v="SI"/>
    <s v="VALIDADO"/>
    <n v="0"/>
    <n v="60000"/>
    <s v="COORDINACION GENERAL "/>
    <s v="COOR ADMINISTRATIVA FINANCIERA"/>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60000"/>
    <n v="0"/>
    <n v="0"/>
    <n v="0"/>
    <n v="0"/>
    <s v="53"/>
    <m/>
    <m/>
    <m/>
    <n v="6430.1200000000099"/>
    <n v="0"/>
    <n v="6430.1200000000099"/>
    <n v="53569.87999999999"/>
    <n v="0"/>
    <n v="53569.87999999999"/>
    <n v="53569.87999999999"/>
    <n v="0"/>
    <n v="53569.87999999999"/>
    <m/>
    <m/>
    <s v="OK"/>
    <s v="OK"/>
    <n v="10000"/>
    <s v="ANTICIPADO"/>
    <n v="0"/>
    <n v="6000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0000"/>
    <n v="52500"/>
    <n v="45000"/>
  </r>
  <r>
    <s v="134003084"/>
    <s v="DIR ADMINISTRATIVA"/>
    <s v="PAGO SERVICIOS BÁSICOS TELECOMUNICACIONES"/>
    <n v="9999"/>
    <x v="1"/>
    <s v="000"/>
    <x v="0"/>
    <x v="4"/>
    <x v="0"/>
    <x v="0"/>
    <s v="0000"/>
    <s v="0000"/>
    <s v="ADMINISTRACION CENTRAL"/>
    <s v="SIN PROYECTO"/>
    <s v="GASTO OPERATIVO DE PROCESOS ADJETIVOS"/>
    <s v="TELECOMUNICACIONES"/>
    <s v="RECURSOS FISCALES"/>
    <s v="SIN ORGANISMO"/>
    <s v="SIN CORRELATIVO"/>
    <s v="GI MANTENIMIENTO"/>
    <s v="Administrar los servicios administrativos de acuerdo a los requerimientos y necesidades del nivel central"/>
    <s v="Informe de pagos de servicios básicos, impuestos y mantenimiento de los inmuebles de nivel central."/>
    <s v="NUEVA"/>
    <m/>
    <s v="OTRO"/>
    <s v="NA"/>
    <s v="06"/>
    <s v="NA"/>
    <s v="NA"/>
    <s v="NO IDENTIF AREA REQ"/>
    <n v="0"/>
    <n v="0"/>
    <n v="0"/>
    <n v="3000"/>
    <n v="360"/>
    <n v="3360"/>
    <n v="3000"/>
    <n v="360"/>
    <n v="3360"/>
    <n v="3000"/>
    <n v="360"/>
    <n v="3360"/>
    <n v="3000"/>
    <n v="360"/>
    <n v="3360"/>
    <n v="3000"/>
    <n v="360"/>
    <n v="3360"/>
    <n v="216500"/>
    <n v="25980"/>
    <n v="242480"/>
    <n v="3000"/>
    <n v="360"/>
    <n v="3360"/>
    <n v="3000"/>
    <n v="360"/>
    <n v="3360"/>
    <n v="3000"/>
    <n v="360"/>
    <n v="3360"/>
    <n v="3000"/>
    <n v="360"/>
    <n v="3360"/>
    <n v="3000"/>
    <n v="360"/>
    <n v="3360"/>
    <n v="246500"/>
    <n v="29580"/>
    <n v="276080"/>
    <m/>
    <m/>
    <m/>
    <n v="0"/>
    <n v="0"/>
    <n v="29580"/>
    <n v="0"/>
    <n v="216920"/>
    <n v="29580"/>
    <n v="246500"/>
    <n v="0"/>
    <n v="0"/>
    <n v="0"/>
    <n v="3000"/>
    <n v="360"/>
    <n v="3360"/>
    <n v="3000"/>
    <n v="360"/>
    <n v="3360"/>
    <n v="3000"/>
    <n v="360"/>
    <n v="3360"/>
    <n v="3000"/>
    <n v="360"/>
    <n v="3360"/>
    <n v="3000"/>
    <n v="360"/>
    <n v="3360"/>
    <n v="203720"/>
    <n v="25980"/>
    <n v="229700"/>
    <n v="0"/>
    <n v="0"/>
    <n v="0"/>
    <n v="0"/>
    <n v="0"/>
    <n v="0"/>
    <n v="0"/>
    <n v="0"/>
    <n v="0"/>
    <n v="0"/>
    <n v="0"/>
    <n v="0"/>
    <n v="0"/>
    <n v="0"/>
    <n v="0"/>
    <n v="218720"/>
    <n v="27780"/>
    <n v="246500"/>
    <s v="SI"/>
    <s v="VALIDADO"/>
    <n v="0"/>
    <n v="246500"/>
    <s v="COORDINACION GENERAL "/>
    <s v="COOR ADMINISTRATIVA FINANCIERA"/>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46500"/>
    <n v="0"/>
    <n v="0"/>
    <n v="0"/>
    <n v="0"/>
    <s v="53"/>
    <m/>
    <m/>
    <m/>
    <n v="244958.69"/>
    <n v="0"/>
    <n v="244958.69"/>
    <n v="1541.31"/>
    <n v="0"/>
    <n v="1541.31"/>
    <n v="1245.29"/>
    <n v="0"/>
    <n v="1245.29"/>
    <m/>
    <m/>
    <s v="OK"/>
    <s v="OK"/>
    <n v="3360"/>
    <s v="ATRASADO"/>
    <n v="0"/>
    <n v="24650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46500"/>
    <n v="246500"/>
    <n v="246500"/>
  </r>
  <r>
    <s v="134003085"/>
    <s v="DIR ADMINISTRATIVA"/>
    <s v="PAGO SERVICIOS BÁSICOS AGUA POTABLE"/>
    <n v="9999"/>
    <x v="1"/>
    <s v="000"/>
    <x v="0"/>
    <x v="59"/>
    <x v="0"/>
    <x v="0"/>
    <s v="0000"/>
    <s v="0000"/>
    <s v="ADMINISTRACION CENTRAL"/>
    <s v="SIN PROYECTO"/>
    <s v="GASTO OPERATIVO DE PROCESOS ADJETIVOS"/>
    <s v="AGUA POTABLE"/>
    <s v="RECURSOS FISCALES"/>
    <s v="SIN ORGANISMO"/>
    <s v="SIN CORRELATIVO"/>
    <s v="GI MANTENIMIENTO"/>
    <s v="Administrar los servicios administrativos de acuerdo a los requerimientos y necesidades del nivel central"/>
    <s v="Informe de pagos de servicios básicos, impuestos y mantenimiento de los inmuebles de nivel central."/>
    <s v="NUEVA"/>
    <m/>
    <s v="OTRO"/>
    <s v="NA"/>
    <s v="06"/>
    <s v="NA"/>
    <s v="NA"/>
    <s v="NO IDENTIF AREA REQ"/>
    <n v="800"/>
    <n v="0"/>
    <n v="800"/>
    <n v="800"/>
    <n v="0"/>
    <n v="800"/>
    <n v="800"/>
    <n v="0"/>
    <n v="800"/>
    <n v="800"/>
    <n v="0"/>
    <n v="800"/>
    <n v="800"/>
    <n v="0"/>
    <n v="800"/>
    <n v="800"/>
    <n v="0"/>
    <n v="800"/>
    <n v="800"/>
    <n v="0"/>
    <n v="800"/>
    <n v="800"/>
    <n v="0"/>
    <n v="800"/>
    <n v="800"/>
    <n v="0"/>
    <n v="800"/>
    <n v="800"/>
    <n v="0"/>
    <n v="800"/>
    <n v="800"/>
    <n v="0"/>
    <n v="800"/>
    <n v="800"/>
    <n v="0"/>
    <n v="800"/>
    <n v="9600"/>
    <n v="0"/>
    <n v="9600"/>
    <m/>
    <m/>
    <m/>
    <n v="0"/>
    <n v="0"/>
    <n v="0"/>
    <n v="0"/>
    <n v="9600"/>
    <n v="0"/>
    <n v="9600"/>
    <n v="800"/>
    <n v="0"/>
    <n v="800"/>
    <n v="800"/>
    <n v="0"/>
    <n v="800"/>
    <n v="800"/>
    <n v="0"/>
    <n v="800"/>
    <n v="800"/>
    <n v="0"/>
    <n v="800"/>
    <n v="800"/>
    <n v="0"/>
    <n v="800"/>
    <n v="800"/>
    <n v="0"/>
    <n v="800"/>
    <n v="800"/>
    <n v="0"/>
    <n v="800"/>
    <n v="800"/>
    <n v="0"/>
    <n v="800"/>
    <n v="800"/>
    <n v="0"/>
    <n v="800"/>
    <n v="800"/>
    <n v="0"/>
    <n v="800"/>
    <n v="800"/>
    <n v="0"/>
    <n v="800"/>
    <n v="800"/>
    <n v="0"/>
    <n v="800"/>
    <n v="9600"/>
    <n v="0"/>
    <n v="9600"/>
    <s v="SI"/>
    <s v="VALIDADO"/>
    <n v="0"/>
    <n v="9600"/>
    <s v="COORDINACION GENERAL "/>
    <s v="COOR ADMINISTRATIVA FINANCIERA"/>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9600"/>
    <n v="0"/>
    <n v="0"/>
    <n v="0"/>
    <n v="0"/>
    <s v="53"/>
    <m/>
    <m/>
    <m/>
    <n v="4107.8700000000026"/>
    <n v="0"/>
    <n v="4107.8700000000026"/>
    <n v="5492.1299999999974"/>
    <n v="0"/>
    <n v="5492.1299999999974"/>
    <n v="5492.1299999999974"/>
    <n v="0"/>
    <n v="5492.1299999999974"/>
    <m/>
    <m/>
    <s v="OK"/>
    <s v="OK"/>
    <n v="1600"/>
    <s v="ANTICIPADO"/>
    <n v="0"/>
    <n v="960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9600"/>
    <n v="9000"/>
    <n v="8400"/>
  </r>
  <r>
    <s v="134003086"/>
    <s v="DIR ADMINISTRATIVA"/>
    <s v="SERVICIO DE MANTENIMIENTO PREVENTIVO Y CORRECTIVO DE LOS JACK PALETS DE LAS BODEGAS DE LOS EDIFICIOS ANEXOS A PLANTA CENTRAL"/>
    <n v="9999"/>
    <x v="1"/>
    <s v="000"/>
    <x v="0"/>
    <x v="55"/>
    <x v="0"/>
    <x v="0"/>
    <s v="0000"/>
    <s v="0000"/>
    <s v="ADMINISTRACION CENTRAL"/>
    <s v="SIN PROYECTO"/>
    <s v="GASTO OPERATIVO DE PROCESOS ADJETIVOS"/>
    <s v="MAQUINARIAS Y EQUIPOS (INSTALACION MANTENIMIENTO Y"/>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ARRASTRE"/>
    <s v="MSP-DNCP-OS-012-2021 - MSP-DNCP-OC-013-2021"/>
    <s v="ÍNFIMA CUANTÍA"/>
    <n v="10"/>
    <s v="06"/>
    <s v="NA"/>
    <s v="NA"/>
    <s v="NO IDENTIF AREA REQ"/>
    <n v="0"/>
    <n v="0"/>
    <n v="0"/>
    <n v="0"/>
    <n v="0"/>
    <n v="0"/>
    <n v="790.36"/>
    <n v="0"/>
    <n v="790.36"/>
    <n v="0"/>
    <n v="0"/>
    <n v="0"/>
    <n v="0"/>
    <n v="0"/>
    <n v="0"/>
    <n v="790.36"/>
    <n v="0"/>
    <n v="790.36"/>
    <n v="0"/>
    <n v="0"/>
    <n v="0"/>
    <n v="0"/>
    <n v="0"/>
    <n v="0"/>
    <n v="0"/>
    <n v="0"/>
    <n v="0"/>
    <n v="0"/>
    <n v="0"/>
    <n v="0"/>
    <n v="0"/>
    <n v="0"/>
    <n v="0"/>
    <n v="0"/>
    <n v="0"/>
    <n v="0"/>
    <n v="1580.72"/>
    <n v="0"/>
    <n v="1580.72"/>
    <s v="PROCESO VINCULADO A PLURIANUAL  AÑO 2021  $1580,71, AÑO 2022 $400"/>
    <m/>
    <m/>
    <n v="9.64"/>
    <n v="0"/>
    <n v="790.36"/>
    <n v="0"/>
    <n v="800.00000000000011"/>
    <n v="0"/>
    <n v="800.00000000000011"/>
    <n v="0"/>
    <n v="0"/>
    <n v="0"/>
    <n v="0"/>
    <n v="0"/>
    <n v="0"/>
    <n v="0"/>
    <n v="0"/>
    <n v="0"/>
    <n v="0"/>
    <n v="0"/>
    <n v="0"/>
    <n v="0"/>
    <n v="0"/>
    <n v="0"/>
    <n v="800"/>
    <n v="0"/>
    <n v="800"/>
    <n v="0"/>
    <n v="0"/>
    <n v="0"/>
    <n v="0"/>
    <n v="0"/>
    <n v="0"/>
    <n v="0"/>
    <n v="0"/>
    <n v="0"/>
    <n v="0"/>
    <n v="0"/>
    <n v="0"/>
    <n v="0"/>
    <n v="0"/>
    <n v="0"/>
    <n v="0"/>
    <n v="0"/>
    <n v="0"/>
    <n v="800"/>
    <n v="0"/>
    <n v="800"/>
    <s v="SI"/>
    <s v="VALIDADO"/>
    <n v="0"/>
    <n v="80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800"/>
    <n v="1.1368683772161603E-13"/>
    <n v="0"/>
    <n v="0"/>
    <n v="0"/>
    <s v="53"/>
    <m/>
    <m/>
    <m/>
    <n v="0"/>
    <n v="0"/>
    <n v="0"/>
    <n v="800"/>
    <n v="0"/>
    <n v="800"/>
    <n v="800"/>
    <n v="0"/>
    <n v="800"/>
    <m/>
    <m/>
    <s v="OK"/>
    <s v="OK"/>
    <n v="0"/>
    <s v="ANTICIPADO"/>
    <n v="0"/>
    <n v="80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580.72"/>
    <n v="400"/>
    <n v="400"/>
  </r>
  <r>
    <s v="134003087"/>
    <s v="DIR ADMINISTRATIVA"/>
    <s v="PAGO DE IMPUESTO PREDIAL PARA EDIFICIOS ANEXOS A PLANTA CENTRAL"/>
    <n v="9999"/>
    <x v="1"/>
    <s v="000"/>
    <x v="0"/>
    <x v="9"/>
    <x v="0"/>
    <x v="0"/>
    <s v="0000"/>
    <s v="0000"/>
    <s v="ADMINISTRACION CENTRAL"/>
    <s v="SIN PROYECTO"/>
    <s v="GASTO OPERATIVO DE PROCESOS ADJETIVOS"/>
    <s v="EDIFICIOS LOCALES RESIDENCIAS Y CABLEADO ESTRUCTUR"/>
    <s v="RECURSOS FISCALES"/>
    <s v="SIN ORGANISMO"/>
    <s v="SIN CORRELATIVO"/>
    <s v="GI MANTENIMIENTO"/>
    <s v="Administrar los servicios administrativos de acuerdo a los requerimientos y necesidades del nivel central"/>
    <s v="Informe de pagos de servicios básicos, impuestos y mantenimiento de los inmuebles de nivel central."/>
    <s v="NUEVA"/>
    <m/>
    <s v="OTRO"/>
    <s v="NA"/>
    <s v="06"/>
    <s v="NA"/>
    <s v="NA"/>
    <s v="NO IDENTIF AREA REQ"/>
    <n v="0"/>
    <n v="0"/>
    <n v="0"/>
    <n v="0"/>
    <n v="0"/>
    <n v="0"/>
    <n v="28000"/>
    <n v="0"/>
    <n v="28000"/>
    <n v="0"/>
    <n v="0"/>
    <n v="0"/>
    <n v="0"/>
    <n v="0"/>
    <n v="0"/>
    <n v="0"/>
    <n v="0"/>
    <n v="0"/>
    <n v="0"/>
    <n v="0"/>
    <n v="0"/>
    <n v="0"/>
    <n v="0"/>
    <n v="0"/>
    <n v="0"/>
    <n v="0"/>
    <n v="0"/>
    <n v="0"/>
    <n v="0"/>
    <n v="0"/>
    <n v="0"/>
    <n v="0"/>
    <n v="0"/>
    <n v="0"/>
    <n v="0"/>
    <n v="0"/>
    <n v="28000"/>
    <n v="0"/>
    <n v="28000"/>
    <m/>
    <m/>
    <m/>
    <n v="0"/>
    <n v="0"/>
    <n v="28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088"/>
    <s v="DIR ADMINISTRATIVA"/>
    <s v="MANTENIMIENTO DE LA INFRAESTRUCTURA DEL EDIFICIO EQUINOCCIAL"/>
    <n v="9999"/>
    <x v="1"/>
    <s v="000"/>
    <x v="0"/>
    <x v="56"/>
    <x v="0"/>
    <x v="0"/>
    <s v="0000"/>
    <s v="0000"/>
    <s v="ADMINISTRACION CENTRAL"/>
    <s v="SIN PROYECTO"/>
    <s v="GASTO OPERATIVO DE PROCESOS ADJETIVOS"/>
    <s v="INFRAESTRUCTURA"/>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NUEVA"/>
    <m/>
    <s v="MENOR CUANTÍA"/>
    <n v="45"/>
    <s v="06"/>
    <s v="NA"/>
    <s v="NA"/>
    <s v="SI"/>
    <n v="0"/>
    <n v="0"/>
    <n v="0"/>
    <n v="0"/>
    <n v="0"/>
    <n v="0"/>
    <n v="0"/>
    <n v="0"/>
    <n v="0"/>
    <n v="0"/>
    <n v="0"/>
    <n v="0"/>
    <n v="0"/>
    <n v="0"/>
    <n v="0"/>
    <n v="0"/>
    <n v="0"/>
    <n v="0"/>
    <n v="0"/>
    <n v="0"/>
    <n v="0"/>
    <n v="0"/>
    <n v="0"/>
    <n v="0"/>
    <n v="200000"/>
    <n v="0"/>
    <n v="200000"/>
    <n v="0"/>
    <n v="0"/>
    <n v="0"/>
    <n v="0"/>
    <n v="0"/>
    <n v="0"/>
    <n v="0"/>
    <n v="0"/>
    <n v="0"/>
    <n v="200000"/>
    <n v="0"/>
    <n v="200000"/>
    <m/>
    <m/>
    <m/>
    <n v="0"/>
    <n v="0"/>
    <n v="200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00000"/>
    <n v="150000"/>
    <n v="120000"/>
  </r>
  <r>
    <s v="134003089"/>
    <s v="DIR ADMINISTRATIVA"/>
    <s v="MANTENIMIENTO PREVENTIVO DE TERMOHIGRÓMETROS Y PISTOLAS LÁSER"/>
    <n v="9999"/>
    <x v="1"/>
    <s v="000"/>
    <x v="0"/>
    <x v="55"/>
    <x v="0"/>
    <x v="0"/>
    <s v="0000"/>
    <s v="0000"/>
    <s v="ADMINISTRACION CENTRAL"/>
    <s v="SIN PROYECTO"/>
    <s v="GASTO OPERATIVO DE PROCESOS ADJETIVOS"/>
    <s v="MAQUINARIAS Y EQUIPOS (INSTALACION MANTENIMIENTO Y"/>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NUEVA"/>
    <m/>
    <s v="ÍNFIMA CUANTÍA"/>
    <n v="10"/>
    <s v="06"/>
    <s v="NA"/>
    <s v="NA"/>
    <s v="NO IDENTIF AREA REQ"/>
    <n v="0"/>
    <n v="0"/>
    <n v="0"/>
    <n v="0"/>
    <n v="0"/>
    <n v="0"/>
    <n v="0"/>
    <n v="0"/>
    <n v="0"/>
    <n v="0"/>
    <n v="0"/>
    <n v="0"/>
    <n v="6416"/>
    <n v="0"/>
    <n v="6416"/>
    <n v="0"/>
    <n v="0"/>
    <n v="0"/>
    <n v="0"/>
    <n v="0"/>
    <n v="0"/>
    <n v="0"/>
    <n v="0"/>
    <n v="0"/>
    <n v="0"/>
    <n v="0"/>
    <n v="0"/>
    <n v="0"/>
    <n v="0"/>
    <n v="0"/>
    <n v="0"/>
    <n v="0"/>
    <n v="0"/>
    <n v="0"/>
    <n v="0"/>
    <n v="0"/>
    <n v="6416"/>
    <n v="0"/>
    <n v="6416"/>
    <m/>
    <m/>
    <m/>
    <n v="0"/>
    <n v="0"/>
    <n v="6416"/>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090"/>
    <s v="DIR ADMINISTRATIVA"/>
    <s v="CONTRATACIÓN DE EMPRESA ESPECIALIZADA PARA LA RECARGA Y MANTENIMIENTO DE EXTINTORES DE INCENDIOS DE LOS EDIFICIOS DEL MINISTERIO DE SALUD PÚBLICA - PLANTA CENTRAL"/>
    <n v="9999"/>
    <x v="1"/>
    <s v="000"/>
    <x v="0"/>
    <x v="53"/>
    <x v="0"/>
    <x v="0"/>
    <s v="0000"/>
    <s v="0000"/>
    <s v="ADMINISTRACION CENTRAL"/>
    <s v="SIN PROYECTO"/>
    <s v="GASTO OPERATIVO DE PROCESOS ADJETIVOS"/>
    <s v="ALMACENAMIENTO EMBALAJE DESEMBALAJE ENVASE DESENVA"/>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NUEVA"/>
    <m/>
    <s v="ÍNFIMA CUANTÍA"/>
    <n v="10"/>
    <s v="06"/>
    <s v="NA"/>
    <s v="NA"/>
    <s v="NO IDENTIF AREA REQ"/>
    <n v="0"/>
    <n v="0"/>
    <n v="0"/>
    <n v="0"/>
    <n v="0"/>
    <n v="0"/>
    <n v="0"/>
    <n v="0"/>
    <n v="0"/>
    <n v="6416"/>
    <n v="0"/>
    <n v="6416"/>
    <n v="0"/>
    <n v="0"/>
    <n v="0"/>
    <n v="0"/>
    <n v="0"/>
    <n v="0"/>
    <n v="0"/>
    <n v="0"/>
    <n v="0"/>
    <n v="0"/>
    <n v="0"/>
    <n v="0"/>
    <n v="0"/>
    <n v="0"/>
    <n v="0"/>
    <n v="0"/>
    <n v="0"/>
    <n v="0"/>
    <n v="0"/>
    <n v="0"/>
    <n v="0"/>
    <n v="0"/>
    <n v="0"/>
    <n v="0"/>
    <n v="6416"/>
    <n v="0"/>
    <n v="6416"/>
    <m/>
    <m/>
    <m/>
    <n v="0"/>
    <n v="0"/>
    <n v="4848"/>
    <n v="0"/>
    <n v="1568"/>
    <n v="0"/>
    <n v="1568"/>
    <n v="0"/>
    <n v="0"/>
    <n v="0"/>
    <n v="0"/>
    <n v="0"/>
    <n v="0"/>
    <n v="0"/>
    <n v="0"/>
    <n v="0"/>
    <m/>
    <n v="0"/>
    <n v="0"/>
    <n v="0"/>
    <n v="0"/>
    <n v="0"/>
    <n v="0"/>
    <n v="0"/>
    <n v="0"/>
    <n v="0"/>
    <n v="0"/>
    <n v="0"/>
    <n v="0"/>
    <n v="0"/>
    <n v="0"/>
    <n v="0"/>
    <n v="0"/>
    <n v="0"/>
    <n v="0"/>
    <n v="0"/>
    <n v="0"/>
    <n v="0"/>
    <n v="0"/>
    <n v="0"/>
    <n v="1568"/>
    <n v="0"/>
    <n v="1568"/>
    <n v="1568"/>
    <n v="0"/>
    <n v="1568"/>
    <s v="SI"/>
    <s v="VALIDADO"/>
    <n v="0"/>
    <n v="1568"/>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568"/>
    <n v="0"/>
    <n v="0"/>
    <n v="0"/>
    <n v="0"/>
    <s v="53"/>
    <m/>
    <m/>
    <m/>
    <n v="0"/>
    <n v="0"/>
    <n v="0"/>
    <n v="1568"/>
    <n v="0"/>
    <n v="1568"/>
    <n v="1568"/>
    <n v="0"/>
    <n v="1568"/>
    <m/>
    <m/>
    <s v="OK"/>
    <s v="OK"/>
    <n v="0"/>
    <s v="ANTICIPADO"/>
    <n v="0"/>
    <n v="1568"/>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091"/>
    <s v="DIR ADMINISTRATIVA"/>
    <s v="MANTENIMIENTO PREVENTIVO DE PARARRAYOS Y SISTEMA A TIERRA DE LOS EDIFICIOS ANEXOS A PLANTA CENTRAL."/>
    <n v="9999"/>
    <x v="1"/>
    <s v="000"/>
    <x v="0"/>
    <x v="9"/>
    <x v="0"/>
    <x v="0"/>
    <s v="0000"/>
    <s v="0000"/>
    <s v="ADMINISTRACION CENTRAL"/>
    <s v="SIN PROYECTO"/>
    <s v="GASTO OPERATIVO DE PROCESOS ADJETIVOS"/>
    <s v="EDIFICIOS LOCALES RESIDENCIAS Y CABLEADO ESTRUCTUR"/>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NUEVA"/>
    <m/>
    <s v="ÍNFIMA CUANTÍA"/>
    <n v="10"/>
    <s v="06"/>
    <s v="NA"/>
    <s v="NA"/>
    <s v="NO IDENTIF AREA REQ"/>
    <n v="0"/>
    <n v="0"/>
    <n v="0"/>
    <n v="0"/>
    <n v="0"/>
    <n v="0"/>
    <n v="6416"/>
    <n v="0"/>
    <n v="6416"/>
    <n v="0"/>
    <n v="0"/>
    <n v="0"/>
    <n v="0"/>
    <n v="0"/>
    <n v="0"/>
    <n v="0"/>
    <n v="0"/>
    <n v="0"/>
    <n v="0"/>
    <n v="0"/>
    <n v="0"/>
    <n v="0"/>
    <n v="0"/>
    <n v="0"/>
    <n v="0"/>
    <n v="0"/>
    <n v="0"/>
    <n v="0"/>
    <n v="0"/>
    <n v="0"/>
    <n v="0"/>
    <n v="0"/>
    <n v="0"/>
    <n v="0"/>
    <n v="0"/>
    <n v="0"/>
    <n v="6416"/>
    <n v="0"/>
    <n v="6416"/>
    <m/>
    <m/>
    <m/>
    <n v="0"/>
    <n v="0"/>
    <n v="6416"/>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092"/>
    <s v="DIR ADMINISTRATIVA"/>
    <s v="MANTENIMIENTO PREVENTIVO DEL ASCENSOR MONTACARGAS DEL EDIFICIO BANCO NACIONAL DE VACUNAS"/>
    <n v="9999"/>
    <x v="1"/>
    <s v="000"/>
    <x v="0"/>
    <x v="9"/>
    <x v="0"/>
    <x v="0"/>
    <s v="0000"/>
    <s v="0000"/>
    <s v="ADMINISTRACION CENTRAL"/>
    <s v="SIN PROYECTO"/>
    <s v="GASTO OPERATIVO DE PROCESOS ADJETIVOS"/>
    <s v="EDIFICIOS LOCALES RESIDENCIAS Y CABLEADO ESTRUCTUR"/>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NUEVA"/>
    <m/>
    <s v="ÍNFIMA CUANTÍA"/>
    <n v="10"/>
    <s v="06"/>
    <s v="NA"/>
    <s v="NA"/>
    <s v="NO IDENTIF AREA REQ"/>
    <n v="0"/>
    <n v="0"/>
    <n v="0"/>
    <n v="0"/>
    <n v="0"/>
    <n v="0"/>
    <n v="6416"/>
    <n v="0"/>
    <n v="6416"/>
    <n v="0"/>
    <n v="0"/>
    <n v="0"/>
    <n v="0"/>
    <n v="0"/>
    <n v="0"/>
    <n v="0"/>
    <n v="0"/>
    <n v="0"/>
    <n v="0"/>
    <n v="0"/>
    <n v="0"/>
    <n v="0"/>
    <n v="0"/>
    <n v="0"/>
    <n v="0"/>
    <n v="0"/>
    <n v="0"/>
    <n v="0"/>
    <n v="0"/>
    <n v="0"/>
    <n v="0"/>
    <n v="0"/>
    <n v="0"/>
    <n v="0"/>
    <n v="0"/>
    <n v="0"/>
    <n v="6416"/>
    <n v="0"/>
    <n v="6416"/>
    <m/>
    <m/>
    <m/>
    <n v="0"/>
    <n v="0"/>
    <n v="6416"/>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093"/>
    <s v="DIR ADMINISTRATIVA"/>
    <s v="CONTRATACIÓN DE UNA EMPRESA ESPECIALIZADA PARA LA INSTALACIÓN DE UN SISTEMA CONTRA INCENDIOS PARA LOS EDIFICIOS ANEXOS A PLANTA CENTRAL."/>
    <n v="9999"/>
    <x v="1"/>
    <s v="000"/>
    <x v="0"/>
    <x v="56"/>
    <x v="0"/>
    <x v="0"/>
    <s v="0000"/>
    <s v="0000"/>
    <s v="ADMINISTRACION CENTRAL"/>
    <s v="SIN PROYECTO"/>
    <s v="GASTO OPERATIVO DE PROCESOS ADJETIVOS"/>
    <s v="INFRAESTRUCTURA"/>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NUEVA"/>
    <m/>
    <s v="SUBASTA INVERSA"/>
    <n v="44"/>
    <s v="06"/>
    <s v="NA"/>
    <s v="NA"/>
    <s v="SI"/>
    <n v="0"/>
    <n v="0"/>
    <n v="0"/>
    <n v="0"/>
    <n v="0"/>
    <n v="0"/>
    <n v="0"/>
    <n v="0"/>
    <n v="0"/>
    <n v="0"/>
    <n v="0"/>
    <n v="0"/>
    <n v="0"/>
    <n v="0"/>
    <n v="0"/>
    <n v="0"/>
    <n v="0"/>
    <n v="0"/>
    <n v="45000"/>
    <n v="0"/>
    <n v="45000"/>
    <n v="0"/>
    <n v="0"/>
    <n v="0"/>
    <n v="0"/>
    <n v="0"/>
    <n v="0"/>
    <n v="0"/>
    <n v="0"/>
    <n v="0"/>
    <n v="0"/>
    <n v="0"/>
    <n v="0"/>
    <n v="0"/>
    <n v="0"/>
    <n v="0"/>
    <n v="45000"/>
    <n v="0"/>
    <n v="45000"/>
    <m/>
    <m/>
    <m/>
    <n v="0"/>
    <n v="0"/>
    <n v="45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5000"/>
    <n v="35000"/>
    <n v="32000"/>
  </r>
  <r>
    <s v="134003094"/>
    <s v="DIR ADMINISTRATIVA"/>
    <s v="MANTENIMIENTO CORRECTIVO Y PREVENTIVO DE LA MÁQUINA GTO-52"/>
    <n v="9999"/>
    <x v="1"/>
    <s v="000"/>
    <x v="0"/>
    <x v="55"/>
    <x v="0"/>
    <x v="0"/>
    <s v="0000"/>
    <s v="0000"/>
    <s v="ADMINISTRACION CENTRAL"/>
    <s v="SIN PROYECTO"/>
    <s v="GASTO OPERATIVO DE PROCESOS ADJETIVOS"/>
    <s v="MAQUINARIAS Y EQUIPOS (INSTALACION MANTENIMIENTO Y"/>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ARRASTRE"/>
    <s v="MSP-DNCP-OC-022-2021 Y MSP-DNCP-OS-016-2021"/>
    <s v="ÍNFIMA CUANTÍA"/>
    <n v="10"/>
    <s v="06"/>
    <s v="NA"/>
    <s v="NA"/>
    <s v="NO IDENTIF AREA REQ"/>
    <n v="0"/>
    <n v="0"/>
    <n v="0"/>
    <n v="0"/>
    <n v="0"/>
    <n v="0"/>
    <n v="1000"/>
    <n v="0"/>
    <n v="1000"/>
    <n v="0"/>
    <n v="0"/>
    <n v="0"/>
    <n v="0"/>
    <n v="0"/>
    <n v="0"/>
    <n v="0"/>
    <n v="0"/>
    <n v="0"/>
    <n v="450"/>
    <n v="0"/>
    <n v="450"/>
    <n v="0"/>
    <n v="0"/>
    <n v="0"/>
    <n v="0"/>
    <n v="0"/>
    <n v="0"/>
    <n v="0"/>
    <n v="0"/>
    <n v="0"/>
    <n v="0"/>
    <n v="0"/>
    <n v="0"/>
    <n v="450"/>
    <n v="0"/>
    <n v="450"/>
    <n v="1900"/>
    <n v="0"/>
    <n v="1900"/>
    <m/>
    <m/>
    <m/>
    <n v="900"/>
    <n v="0"/>
    <n v="1900"/>
    <n v="0"/>
    <n v="900"/>
    <n v="0"/>
    <n v="900"/>
    <n v="0"/>
    <n v="0"/>
    <n v="0"/>
    <n v="0"/>
    <n v="0"/>
    <n v="0"/>
    <n v="0"/>
    <n v="0"/>
    <n v="0"/>
    <n v="0"/>
    <n v="0"/>
    <n v="0"/>
    <n v="0"/>
    <n v="900"/>
    <n v="900"/>
    <n v="0"/>
    <n v="0"/>
    <n v="0"/>
    <n v="0"/>
    <n v="0"/>
    <n v="0"/>
    <n v="0"/>
    <n v="0"/>
    <n v="0"/>
    <n v="0"/>
    <n v="0"/>
    <n v="0"/>
    <n v="0"/>
    <n v="0"/>
    <n v="0"/>
    <n v="0"/>
    <n v="0"/>
    <n v="0"/>
    <n v="0"/>
    <n v="0"/>
    <n v="0"/>
    <n v="0"/>
    <n v="900"/>
    <n v="900"/>
    <s v="SI"/>
    <s v="VALIDADO"/>
    <n v="0"/>
    <n v="90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900"/>
    <n v="0"/>
    <n v="0"/>
    <n v="0"/>
    <n v="0"/>
    <s v="53"/>
    <m/>
    <m/>
    <m/>
    <n v="0"/>
    <n v="0"/>
    <n v="0"/>
    <n v="0"/>
    <n v="0"/>
    <n v="0"/>
    <n v="0"/>
    <n v="0"/>
    <n v="0"/>
    <m/>
    <m/>
    <s v="OK"/>
    <s v="OK"/>
    <n v="0"/>
    <s v=""/>
    <n v="0"/>
    <n v="0"/>
    <n v="90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900"/>
    <n v="900"/>
    <n v="900"/>
  </r>
  <r>
    <s v="134003095"/>
    <s v="DIR ADMINISTRATIVA"/>
    <s v="MANTENIMIENTO PREVENTIVO Y CORRECTIVO DE 13 EQUIPOS DE REFRIGERACIÓN DE 2A 8 ºC"/>
    <n v="9999"/>
    <x v="1"/>
    <s v="000"/>
    <x v="0"/>
    <x v="55"/>
    <x v="0"/>
    <x v="0"/>
    <s v="0000"/>
    <s v="0000"/>
    <s v="ADMINISTRACION CENTRAL"/>
    <s v="SIN PROYECTO"/>
    <s v="GASTO OPERATIVO DE PROCESOS ADJETIVOS"/>
    <s v="MAQUINARIAS Y EQUIPOS (INSTALACION MANTENIMIENTO Y"/>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NUEVA"/>
    <m/>
    <s v="MENOR CUANTÍA"/>
    <n v="45"/>
    <s v="06"/>
    <s v="NA"/>
    <s v="NA"/>
    <s v="SI"/>
    <n v="0"/>
    <n v="0"/>
    <n v="0"/>
    <n v="0"/>
    <n v="0"/>
    <n v="0"/>
    <n v="0"/>
    <n v="0"/>
    <n v="0"/>
    <n v="0"/>
    <n v="0"/>
    <n v="0"/>
    <n v="18000"/>
    <n v="0"/>
    <n v="18000"/>
    <n v="0"/>
    <n v="0"/>
    <n v="0"/>
    <n v="0"/>
    <n v="0"/>
    <n v="0"/>
    <n v="0"/>
    <n v="0"/>
    <n v="0"/>
    <n v="0"/>
    <n v="0"/>
    <n v="0"/>
    <n v="0"/>
    <n v="0"/>
    <n v="0"/>
    <n v="0"/>
    <n v="0"/>
    <n v="0"/>
    <n v="0"/>
    <n v="0"/>
    <n v="0"/>
    <n v="18000"/>
    <n v="0"/>
    <n v="18000"/>
    <m/>
    <m/>
    <m/>
    <n v="0"/>
    <n v="0"/>
    <n v="18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8000"/>
    <n v="15000"/>
    <n v="13000"/>
  </r>
  <r>
    <s v="134003096"/>
    <s v="DIR ADMINISTRATIVA"/>
    <s v="ADQUISICIÓN DE REPUESTOS PARA EQUIPOS DE REFRIGERACIÓN.  "/>
    <n v="9999"/>
    <x v="1"/>
    <s v="000"/>
    <x v="0"/>
    <x v="13"/>
    <x v="0"/>
    <x v="0"/>
    <s v="0000"/>
    <s v="0000"/>
    <s v="ADMINISTRACION CENTRAL"/>
    <s v="SIN PROYECTO"/>
    <s v="GASTO OPERATIVO DE PROCESOS ADJETIVOS"/>
    <s v="REPUESTOS Y ACCESORIOS"/>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NUEVA"/>
    <m/>
    <s v="ÍNFIMA CUANTÍA"/>
    <n v="10"/>
    <s v="02"/>
    <s v="NA"/>
    <s v="NA"/>
    <s v="NO IDENTIF AREA REQ"/>
    <n v="0"/>
    <n v="0"/>
    <n v="0"/>
    <n v="0"/>
    <n v="0"/>
    <n v="0"/>
    <n v="0"/>
    <n v="0"/>
    <n v="0"/>
    <n v="6416"/>
    <n v="0"/>
    <n v="6416"/>
    <n v="0"/>
    <n v="0"/>
    <n v="0"/>
    <n v="0"/>
    <n v="0"/>
    <n v="0"/>
    <n v="0"/>
    <n v="0"/>
    <n v="0"/>
    <n v="0"/>
    <n v="0"/>
    <n v="0"/>
    <n v="0"/>
    <n v="0"/>
    <n v="0"/>
    <n v="0"/>
    <n v="0"/>
    <n v="0"/>
    <n v="0"/>
    <n v="0"/>
    <n v="0"/>
    <n v="0"/>
    <n v="0"/>
    <n v="0"/>
    <n v="6416"/>
    <n v="0"/>
    <n v="6416"/>
    <m/>
    <m/>
    <m/>
    <n v="0"/>
    <n v="0"/>
    <n v="6416"/>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097"/>
    <s v="DIR ADMINISTRATIVA"/>
    <s v="CAMBIO DE TABLEROS ELÉCTRICOS DE DISTRIBUCIÓN PRINCIPAL Y SOTERRAMIENTO DE CONDUCTORES PARA EL BANCO NACIONAL DE VACUNAS. "/>
    <n v="9999"/>
    <x v="1"/>
    <s v="000"/>
    <x v="0"/>
    <x v="55"/>
    <x v="0"/>
    <x v="0"/>
    <s v="0000"/>
    <s v="0000"/>
    <s v="ADMINISTRACION CENTRAL"/>
    <s v="SIN PROYECTO"/>
    <s v="GASTO OPERATIVO DE PROCESOS ADJETIVOS"/>
    <s v="MAQUINARIAS Y EQUIPOS (INSTALACION MANTENIMIENTO Y"/>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NUEVA"/>
    <m/>
    <s v="SUBASTA INVERSA"/>
    <n v="44"/>
    <s v="06"/>
    <s v="NA"/>
    <s v="NA"/>
    <s v="SI"/>
    <n v="0"/>
    <n v="0"/>
    <n v="0"/>
    <n v="0"/>
    <n v="0"/>
    <n v="0"/>
    <n v="0"/>
    <n v="0"/>
    <n v="0"/>
    <n v="0"/>
    <n v="0"/>
    <n v="0"/>
    <n v="0"/>
    <n v="0"/>
    <n v="0"/>
    <n v="15000"/>
    <n v="0"/>
    <n v="15000"/>
    <n v="0"/>
    <n v="0"/>
    <n v="0"/>
    <n v="0"/>
    <n v="0"/>
    <n v="0"/>
    <n v="0"/>
    <n v="0"/>
    <n v="0"/>
    <n v="0"/>
    <n v="0"/>
    <n v="0"/>
    <n v="0"/>
    <n v="0"/>
    <n v="0"/>
    <n v="0"/>
    <n v="0"/>
    <n v="0"/>
    <n v="15000"/>
    <n v="0"/>
    <n v="15000"/>
    <m/>
    <m/>
    <m/>
    <n v="0"/>
    <n v="0"/>
    <n v="15000"/>
    <n v="0"/>
    <n v="0"/>
    <n v="0"/>
    <n v="0"/>
    <n v="0"/>
    <n v="0"/>
    <n v="0"/>
    <n v="0"/>
    <n v="0"/>
    <n v="0"/>
    <n v="0"/>
    <n v="0"/>
    <n v="0"/>
    <n v="0"/>
    <n v="0"/>
    <n v="0"/>
    <n v="0"/>
    <n v="0"/>
    <n v="0"/>
    <m/>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5000"/>
    <n v="10000"/>
    <n v="9000"/>
  </r>
  <r>
    <s v="134003098"/>
    <s v="DIR ADMINISTRATIVA"/>
    <s v="INSTALACIÓN DE UN MOTOR ELÉCTRICO PARA PUERTA CORREDIZA DE 2200KG PARA ZONA DE CARGA Y DESCARGA BANCO NACIONAL DE VACUNAS  "/>
    <n v="9999"/>
    <x v="1"/>
    <s v="000"/>
    <x v="0"/>
    <x v="55"/>
    <x v="0"/>
    <x v="0"/>
    <s v="0000"/>
    <s v="0000"/>
    <s v="ADMINISTRACION CENTRAL"/>
    <s v="SIN PROYECTO"/>
    <s v="GASTO OPERATIVO DE PROCESOS ADJETIVOS"/>
    <s v="MAQUINARIAS Y EQUIPOS (INSTALACION MANTENIMIENTO Y"/>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NUEVA"/>
    <m/>
    <s v="ÍNFIMA CUANTÍA"/>
    <n v="10"/>
    <s v="06"/>
    <s v="NA"/>
    <s v="NA"/>
    <s v="NO IDENTIF AREA REQ"/>
    <n v="0"/>
    <n v="0"/>
    <n v="0"/>
    <n v="0"/>
    <n v="0"/>
    <n v="0"/>
    <n v="0"/>
    <n v="0"/>
    <n v="0"/>
    <n v="0"/>
    <n v="0"/>
    <n v="0"/>
    <n v="0"/>
    <n v="0"/>
    <n v="0"/>
    <n v="0"/>
    <n v="0"/>
    <n v="0"/>
    <n v="2500"/>
    <n v="0"/>
    <n v="2500"/>
    <n v="0"/>
    <n v="0"/>
    <n v="0"/>
    <n v="0"/>
    <n v="0"/>
    <n v="0"/>
    <n v="0"/>
    <n v="0"/>
    <n v="0"/>
    <n v="0"/>
    <n v="0"/>
    <n v="0"/>
    <n v="0"/>
    <n v="0"/>
    <n v="0"/>
    <n v="2500"/>
    <n v="0"/>
    <n v="2500"/>
    <m/>
    <m/>
    <m/>
    <n v="0"/>
    <n v="0"/>
    <n v="25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500"/>
    <n v="2000"/>
    <n v="1800"/>
  </r>
  <r>
    <s v="134003099"/>
    <s v="DIR ADMINISTRATIVA"/>
    <s v="ADQUISICIÓN DE HERRAMIENTAS PARA REFRIGERACIÓN BANCO NACIONAL DE VACUNAS.  "/>
    <n v="9999"/>
    <x v="1"/>
    <s v="000"/>
    <x v="0"/>
    <x v="58"/>
    <x v="0"/>
    <x v="0"/>
    <s v="0000"/>
    <s v="0000"/>
    <s v="ADMINISTRACION CENTRAL"/>
    <s v="SIN PROYECTO"/>
    <s v="GASTO OPERATIVO DE PROCESOS ADJETIVOS"/>
    <s v="HERRAMIENTAS Y EQUIPOS MENORES"/>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NUEVA"/>
    <m/>
    <s v="ÍNFIMA CUANTÍA"/>
    <n v="10"/>
    <s v="06"/>
    <s v="NA"/>
    <s v="NA"/>
    <s v="NO IDENTIF AREA REQ"/>
    <n v="0"/>
    <n v="0"/>
    <n v="0"/>
    <n v="0"/>
    <n v="0"/>
    <n v="0"/>
    <n v="0"/>
    <n v="0"/>
    <n v="0"/>
    <n v="0"/>
    <n v="0"/>
    <n v="0"/>
    <n v="0"/>
    <n v="0"/>
    <n v="0"/>
    <n v="0"/>
    <n v="0"/>
    <n v="0"/>
    <n v="0"/>
    <n v="0"/>
    <n v="0"/>
    <n v="0"/>
    <n v="0"/>
    <n v="0"/>
    <n v="6416"/>
    <n v="0"/>
    <n v="6416"/>
    <n v="0"/>
    <n v="0"/>
    <n v="0"/>
    <n v="0"/>
    <n v="0"/>
    <n v="0"/>
    <n v="0"/>
    <n v="0"/>
    <n v="0"/>
    <n v="6416"/>
    <n v="0"/>
    <n v="6416"/>
    <m/>
    <m/>
    <m/>
    <n v="0"/>
    <n v="0"/>
    <n v="6416"/>
    <n v="0"/>
    <n v="0"/>
    <n v="0"/>
    <n v="0"/>
    <n v="0"/>
    <n v="0"/>
    <n v="0"/>
    <n v="0"/>
    <n v="0"/>
    <n v="0"/>
    <n v="0"/>
    <n v="0"/>
    <n v="0"/>
    <n v="0"/>
    <n v="0"/>
    <n v="0"/>
    <n v="0"/>
    <n v="0"/>
    <n v="0"/>
    <n v="0"/>
    <n v="0"/>
    <n v="0"/>
    <n v="0"/>
    <n v="0"/>
    <n v="0"/>
    <n v="0"/>
    <n v="0"/>
    <n v="0"/>
    <m/>
    <n v="0"/>
    <n v="0"/>
    <n v="0"/>
    <n v="0"/>
    <n v="0"/>
    <n v="0"/>
    <n v="0"/>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100"/>
    <s v="DIR ADMINISTRATIVA"/>
    <s v="INSTALACIÓN DE PUERTA Y PROTECCIÓN DE HIERRO PARA EQUIPOS ELECTROMECÁNICOS BANCO NACIONAL DE VACUNAS.   "/>
    <n v="9999"/>
    <x v="1"/>
    <s v="000"/>
    <x v="0"/>
    <x v="56"/>
    <x v="0"/>
    <x v="0"/>
    <s v="0000"/>
    <s v="0000"/>
    <s v="ADMINISTRACION CENTRAL"/>
    <s v="SIN PROYECTO"/>
    <s v="GASTO OPERATIVO DE PROCESOS ADJETIVOS"/>
    <s v="INFRAESTRUCTURA"/>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NUEVA"/>
    <m/>
    <s v="ÍNFIMA CUANTÍA"/>
    <n v="10"/>
    <s v="06"/>
    <s v="NA"/>
    <s v="NA"/>
    <s v="NO IDENTIF AREA REQ"/>
    <n v="0"/>
    <n v="0"/>
    <n v="0"/>
    <n v="0"/>
    <n v="0"/>
    <n v="0"/>
    <n v="0"/>
    <n v="0"/>
    <n v="0"/>
    <n v="6416"/>
    <n v="0"/>
    <n v="6416"/>
    <n v="0"/>
    <n v="0"/>
    <n v="0"/>
    <n v="0"/>
    <n v="0"/>
    <n v="0"/>
    <n v="0"/>
    <n v="0"/>
    <n v="0"/>
    <n v="0"/>
    <n v="0"/>
    <n v="0"/>
    <n v="0"/>
    <n v="0"/>
    <n v="0"/>
    <n v="0"/>
    <n v="0"/>
    <n v="0"/>
    <n v="0"/>
    <n v="0"/>
    <n v="0"/>
    <n v="0"/>
    <n v="0"/>
    <n v="0"/>
    <n v="6416"/>
    <n v="0"/>
    <n v="6416"/>
    <m/>
    <m/>
    <m/>
    <n v="0"/>
    <n v="0"/>
    <n v="6416"/>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5000"/>
    <n v="4000"/>
  </r>
  <r>
    <s v="134003101"/>
    <s v="DIR ADMINISTRATIVA"/>
    <s v="RECARGA ANUAL DE EXTINTORES DE LOS EDIFICIOS ANEXOS A PLANTA CENTRAL"/>
    <n v="9999"/>
    <x v="1"/>
    <s v="000"/>
    <x v="0"/>
    <x v="53"/>
    <x v="0"/>
    <x v="0"/>
    <s v="0000"/>
    <s v="0000"/>
    <s v="ADMINISTRACION CENTRAL"/>
    <s v="SIN PROYECTO"/>
    <s v="GASTO OPERATIVO DE PROCESOS ADJETIVOS"/>
    <s v="ALMACENAMIENTO EMBALAJE DESEMBALAJE ENVASE DESENVA"/>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ARRASTRE"/>
    <s v="MSP-DNCP-OS-043-2018 "/>
    <s v="ÍNFIMA CUANTÍA"/>
    <n v="10"/>
    <s v="06"/>
    <s v="NA"/>
    <s v="NA"/>
    <s v="NO IDENTIF AREA REQ"/>
    <n v="0"/>
    <n v="0"/>
    <n v="0"/>
    <n v="0"/>
    <n v="0"/>
    <n v="0"/>
    <n v="0"/>
    <n v="0"/>
    <n v="0"/>
    <n v="0"/>
    <n v="0"/>
    <n v="0"/>
    <n v="0"/>
    <n v="0"/>
    <n v="0"/>
    <n v="0"/>
    <n v="0"/>
    <n v="0"/>
    <n v="0"/>
    <n v="0"/>
    <n v="0"/>
    <n v="0"/>
    <n v="0"/>
    <n v="0"/>
    <n v="0"/>
    <n v="0"/>
    <n v="0"/>
    <n v="1760"/>
    <n v="0"/>
    <n v="1760"/>
    <n v="0"/>
    <n v="0"/>
    <n v="0"/>
    <n v="0"/>
    <n v="0"/>
    <n v="0"/>
    <n v="1760"/>
    <n v="0"/>
    <n v="1760"/>
    <m/>
    <m/>
    <m/>
    <n v="0"/>
    <n v="0"/>
    <n v="176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760"/>
    <n v="1760"/>
    <n v="1760"/>
  </r>
  <r>
    <s v="134003102"/>
    <s v="DIR ADMINISTRATIVA"/>
    <s v="REPOTENCIACIÓN DE LA INFRAESTRUCTURA DE LAS BODEGAS DE INSUMOS Y MEDICAMENTOS DEL BEATERIO –MSP"/>
    <n v="9999"/>
    <x v="1"/>
    <s v="000"/>
    <x v="0"/>
    <x v="56"/>
    <x v="0"/>
    <x v="0"/>
    <s v="0000"/>
    <s v="0000"/>
    <s v="ADMINISTRACION CENTRAL"/>
    <s v="SIN PROYECTO"/>
    <s v="GASTO OPERATIVO DE PROCESOS ADJETIVOS"/>
    <s v="INFRAESTRUCTURA"/>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NUEVA"/>
    <m/>
    <s v="COTIZACIÓN DE OBRAS"/>
    <e v="#N/A"/>
    <s v="06"/>
    <s v="NA"/>
    <s v="NA"/>
    <s v="SI"/>
    <n v="0"/>
    <n v="0"/>
    <n v="0"/>
    <n v="0"/>
    <n v="0"/>
    <n v="0"/>
    <n v="0"/>
    <n v="0"/>
    <n v="0"/>
    <n v="0"/>
    <n v="0"/>
    <n v="0"/>
    <n v="0"/>
    <n v="0"/>
    <n v="0"/>
    <n v="0"/>
    <n v="0"/>
    <n v="0"/>
    <n v="0"/>
    <n v="0"/>
    <n v="0"/>
    <n v="255666"/>
    <n v="0"/>
    <n v="255666"/>
    <n v="0"/>
    <n v="0"/>
    <n v="0"/>
    <n v="0"/>
    <n v="0"/>
    <n v="0"/>
    <n v="0"/>
    <n v="0"/>
    <n v="0"/>
    <n v="0"/>
    <n v="0"/>
    <n v="0"/>
    <n v="255666"/>
    <n v="0"/>
    <n v="255666"/>
    <s v="PROCESO DE MENOR CUANTÍA - OBRAS"/>
    <m/>
    <m/>
    <n v="0"/>
    <n v="0"/>
    <n v="76436.959999999992"/>
    <n v="0"/>
    <n v="179229.04"/>
    <n v="0"/>
    <n v="179229.04"/>
    <n v="0"/>
    <n v="0"/>
    <n v="0"/>
    <n v="0"/>
    <n v="0"/>
    <n v="0"/>
    <n v="0"/>
    <n v="0"/>
    <n v="0"/>
    <n v="0"/>
    <n v="0"/>
    <n v="0"/>
    <n v="0"/>
    <n v="0"/>
    <n v="0"/>
    <n v="0"/>
    <n v="0"/>
    <n v="0"/>
    <n v="0"/>
    <n v="0"/>
    <n v="0"/>
    <n v="0"/>
    <n v="0"/>
    <n v="0"/>
    <n v="0"/>
    <n v="0"/>
    <n v="0"/>
    <n v="0"/>
    <n v="0"/>
    <n v="0"/>
    <n v="0"/>
    <n v="0"/>
    <n v="0"/>
    <n v="179229.03999999998"/>
    <n v="0"/>
    <n v="179229.03999999998"/>
    <n v="179229.03999999998"/>
    <n v="0"/>
    <n v="179229.03999999998"/>
    <s v="SI"/>
    <s v="VALIDADO"/>
    <n v="0"/>
    <n v="179229.04"/>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79229.04"/>
    <n v="0"/>
    <n v="179229.04"/>
    <n v="0"/>
    <n v="0"/>
    <s v="53"/>
    <m/>
    <m/>
    <m/>
    <n v="179229.04"/>
    <n v="0"/>
    <n v="179229.04"/>
    <n v="0"/>
    <n v="0"/>
    <n v="0"/>
    <n v="0"/>
    <n v="0"/>
    <n v="0"/>
    <m/>
    <m/>
    <s v="OK"/>
    <s v="OK"/>
    <n v="0"/>
    <s v=""/>
    <n v="0"/>
    <n v="179229.04"/>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55666"/>
    <n v="255666"/>
    <n v="255666"/>
  </r>
  <r>
    <s v="134003103"/>
    <s v="DIR ADMINISTRATIVA"/>
    <s v="MANTENIMIENTO DE INFRAESTRUCTURA DEL BANCO NACIONAL DE VACUNAS "/>
    <n v="9999"/>
    <x v="1"/>
    <s v="000"/>
    <x v="0"/>
    <x v="56"/>
    <x v="0"/>
    <x v="0"/>
    <s v="0000"/>
    <s v="0000"/>
    <s v="ADMINISTRACION CENTRAL"/>
    <s v="SIN PROYECTO"/>
    <s v="GASTO OPERATIVO DE PROCESOS ADJETIVOS"/>
    <s v="INFRAESTRUCTURA"/>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NUEVA"/>
    <m/>
    <s v="MENOR CUANTÍA"/>
    <n v="45"/>
    <s v="06"/>
    <s v="NA"/>
    <s v="NA"/>
    <s v="SI"/>
    <n v="0"/>
    <n v="0"/>
    <n v="0"/>
    <n v="0"/>
    <n v="0"/>
    <n v="0"/>
    <n v="0"/>
    <n v="0"/>
    <n v="0"/>
    <n v="0"/>
    <n v="0"/>
    <n v="0"/>
    <n v="0"/>
    <n v="0"/>
    <n v="0"/>
    <n v="0"/>
    <n v="0"/>
    <n v="0"/>
    <n v="0"/>
    <n v="0"/>
    <n v="0"/>
    <n v="0"/>
    <n v="0"/>
    <n v="0"/>
    <n v="75000"/>
    <n v="0"/>
    <n v="75000"/>
    <n v="0"/>
    <n v="0"/>
    <n v="0"/>
    <n v="0"/>
    <n v="0"/>
    <n v="0"/>
    <n v="0"/>
    <n v="0"/>
    <n v="0"/>
    <n v="75000"/>
    <n v="0"/>
    <n v="75000"/>
    <m/>
    <m/>
    <m/>
    <n v="0"/>
    <n v="0"/>
    <n v="75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75000"/>
    <n v="70000"/>
    <n v="60000"/>
  </r>
  <r>
    <s v="134003104"/>
    <s v="DIR ADMINISTRATIVA"/>
    <s v="ADQUISICIÓN DE ROPA DE TRABAJO"/>
    <n v="9999"/>
    <x v="1"/>
    <s v="000"/>
    <x v="0"/>
    <x v="47"/>
    <x v="0"/>
    <x v="0"/>
    <s v="0000"/>
    <s v="0000"/>
    <s v="ADMINISTRACION CENTRAL"/>
    <s v="SIN PROYECTO"/>
    <s v="GASTO OPERATIVO DE PROCESOS ADJETIVOS"/>
    <s v="SERVICIOS DE ASEO LAVADO DE VESTIMENTA DE TRABAJO"/>
    <s v="RECURSOS FISCALES"/>
    <s v="SIN ORGANISMO"/>
    <s v="SIN CORRELATIVO"/>
    <s v="GI MANTENIMIENTO"/>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NUEVA"/>
    <m/>
    <s v="ÍNFIMA CUANTÍA"/>
    <n v="10"/>
    <s v="06"/>
    <s v="NA"/>
    <s v="NA"/>
    <s v="NO IDENTIF AREA REQ"/>
    <n v="0"/>
    <n v="0"/>
    <n v="0"/>
    <n v="0"/>
    <n v="0"/>
    <n v="0"/>
    <n v="6416"/>
    <n v="0"/>
    <n v="6416"/>
    <n v="0"/>
    <n v="0"/>
    <n v="0"/>
    <n v="0"/>
    <n v="0"/>
    <n v="0"/>
    <n v="0"/>
    <n v="0"/>
    <n v="0"/>
    <n v="0"/>
    <n v="0"/>
    <n v="0"/>
    <n v="0"/>
    <n v="0"/>
    <n v="0"/>
    <n v="0"/>
    <n v="0"/>
    <n v="0"/>
    <n v="0"/>
    <n v="0"/>
    <n v="0"/>
    <n v="0"/>
    <n v="0"/>
    <n v="0"/>
    <n v="0"/>
    <n v="0"/>
    <n v="0"/>
    <n v="6416"/>
    <n v="0"/>
    <n v="6416"/>
    <m/>
    <m/>
    <m/>
    <n v="0"/>
    <n v="0"/>
    <n v="6416"/>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105"/>
    <s v="DIR ADMINISTRATIVA"/>
    <s v="ADQUISICIÓN DE MATERIALES Y EQUIPOS DE CIRCUITO CERRADO DE TELEVISIÓN PARA LOS EDIFICIOS ANEXOS A PLANTA CENTRAL."/>
    <n v="9999"/>
    <x v="1"/>
    <s v="000"/>
    <x v="0"/>
    <x v="9"/>
    <x v="0"/>
    <x v="0"/>
    <s v="0000"/>
    <s v="0000"/>
    <s v="ADMINISTRACION CENTRAL"/>
    <s v="SIN PROYECTO"/>
    <s v="GASTO OPERATIVO DE PROCESOS ADJETIVOS"/>
    <s v="EDIFICIOS LOCALES RESIDENCIAS Y CABLEADO ESTRUCTUR"/>
    <s v="RECURSOS FISCALES"/>
    <s v="SIN ORGANISMO"/>
    <s v="SIN CORRELATIVO"/>
    <s v="GI MANTENIMIENTO"/>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NUEVA"/>
    <m/>
    <s v="ÍNFIMA CUANTÍA"/>
    <n v="10"/>
    <s v="06"/>
    <s v="NA"/>
    <s v="NA"/>
    <s v="NO IDENTIF AREA REQ"/>
    <n v="0"/>
    <n v="0"/>
    <n v="0"/>
    <n v="0"/>
    <n v="0"/>
    <n v="0"/>
    <n v="0"/>
    <n v="0"/>
    <n v="0"/>
    <n v="6416"/>
    <n v="0"/>
    <n v="6416"/>
    <n v="0"/>
    <n v="0"/>
    <n v="0"/>
    <n v="0"/>
    <n v="0"/>
    <n v="0"/>
    <n v="0"/>
    <n v="0"/>
    <n v="0"/>
    <n v="0"/>
    <n v="0"/>
    <n v="0"/>
    <n v="0"/>
    <n v="0"/>
    <n v="0"/>
    <n v="0"/>
    <n v="0"/>
    <n v="0"/>
    <n v="0"/>
    <n v="0"/>
    <n v="0"/>
    <n v="0"/>
    <n v="0"/>
    <n v="0"/>
    <n v="6416"/>
    <n v="0"/>
    <n v="6416"/>
    <m/>
    <m/>
    <m/>
    <n v="0"/>
    <n v="0"/>
    <n v="6416"/>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106"/>
    <s v="DIR ADMINISTRATIVA"/>
    <s v="MANTENIMIENTO CORRECTIVO DEL ASCENSOR DEL EDIFICIO EQUINOCCIAL"/>
    <n v="9999"/>
    <x v="1"/>
    <s v="000"/>
    <x v="0"/>
    <x v="9"/>
    <x v="0"/>
    <x v="0"/>
    <s v="0000"/>
    <s v="0000"/>
    <s v="ADMINISTRACION CENTRAL"/>
    <s v="SIN PROYECTO"/>
    <s v="GASTO OPERATIVO DE PROCESOS ADJETIVOS"/>
    <s v="EDIFICIOS LOCALES RESIDENCIAS Y CABLEADO ESTRUCTUR"/>
    <s v="RECURSOS FISCALES"/>
    <s v="SIN ORGANISMO"/>
    <s v="SIN CORRELATIVO"/>
    <s v="GI MANTENIMIENTO"/>
    <s v="Vigilar y supervisar los procesos de control interno sobre uso y mantenimiento de bienes muebles e inmuebles, suministros y materiales a nivel central y diseñar lineamientos para el nivel desconcentrado."/>
    <s v="Informe con análisis de costos de bienes, servicios y obras requeridos para la gestion y mantenimiento de la Institución."/>
    <s v="NUEVA"/>
    <m/>
    <s v="ÍNFIMA CUANTÍA"/>
    <n v="10"/>
    <s v="06"/>
    <s v="NA"/>
    <s v="NA"/>
    <s v="NO IDENTIF AREA REQ"/>
    <n v="0"/>
    <n v="0"/>
    <n v="0"/>
    <n v="0"/>
    <n v="0"/>
    <n v="0"/>
    <n v="0"/>
    <n v="0"/>
    <n v="0"/>
    <n v="0"/>
    <n v="0"/>
    <n v="0"/>
    <n v="0"/>
    <n v="0"/>
    <n v="0"/>
    <n v="0"/>
    <n v="0"/>
    <n v="0"/>
    <n v="6416"/>
    <n v="0"/>
    <n v="6416"/>
    <n v="0"/>
    <n v="0"/>
    <n v="0"/>
    <n v="0"/>
    <n v="0"/>
    <n v="0"/>
    <n v="0"/>
    <n v="0"/>
    <n v="0"/>
    <n v="0"/>
    <n v="0"/>
    <n v="0"/>
    <n v="0"/>
    <n v="0"/>
    <n v="0"/>
    <n v="6416"/>
    <n v="0"/>
    <n v="6416"/>
    <m/>
    <m/>
    <m/>
    <n v="0"/>
    <n v="0"/>
    <n v="6416"/>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107"/>
    <s v="DIR ADMINISTRATIVA"/>
    <s v="ADQUISICIÓN E INSTALACIÓN DE UN ASCENSOR PARA EL EDIFICIO EQUINOCCIAL"/>
    <n v="9999"/>
    <x v="1"/>
    <s v="000"/>
    <x v="0"/>
    <x v="9"/>
    <x v="0"/>
    <x v="0"/>
    <s v="0000"/>
    <s v="0000"/>
    <s v="ADMINISTRACION CENTRAL"/>
    <s v="SIN PROYECTO"/>
    <s v="GASTO OPERATIVO DE PROCESOS ADJETIVOS"/>
    <s v="EDIFICIOS LOCALES RESIDENCIAS Y CABLEADO ESTRUCTUR"/>
    <s v="RECURSOS FISCALES"/>
    <s v="SIN ORGANISMO"/>
    <s v="SIN CORRELATIVO"/>
    <s v="GI MANTENIMIENTO"/>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NUEVA"/>
    <m/>
    <s v="SUBASTA INVERSA"/>
    <n v="44"/>
    <s v="06"/>
    <s v="NA"/>
    <s v="NA"/>
    <s v="SI"/>
    <n v="0"/>
    <n v="0"/>
    <n v="0"/>
    <n v="0"/>
    <n v="0"/>
    <n v="0"/>
    <n v="0"/>
    <n v="0"/>
    <n v="0"/>
    <n v="0"/>
    <n v="0"/>
    <n v="0"/>
    <n v="0"/>
    <n v="0"/>
    <n v="0"/>
    <n v="0"/>
    <n v="0"/>
    <n v="0"/>
    <n v="0"/>
    <n v="0"/>
    <n v="0"/>
    <n v="0"/>
    <n v="0"/>
    <n v="0"/>
    <n v="0"/>
    <n v="0"/>
    <n v="0"/>
    <n v="35000"/>
    <n v="0"/>
    <n v="35000"/>
    <n v="0"/>
    <n v="0"/>
    <n v="0"/>
    <n v="0"/>
    <n v="0"/>
    <n v="0"/>
    <n v="35000"/>
    <n v="0"/>
    <n v="35000"/>
    <m/>
    <m/>
    <m/>
    <n v="0"/>
    <n v="0"/>
    <n v="35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5000"/>
    <n v="30000"/>
    <n v="25000"/>
  </r>
  <r>
    <s v="134003108"/>
    <s v="DIR ADMINISTRATIVA"/>
    <s v="ADQUISICIÓN DE PINTURA PARA ADECENTAR LOS EDIFICIOS ANEXOS A PLANTA CENTRAL"/>
    <n v="9999"/>
    <x v="1"/>
    <s v="000"/>
    <x v="0"/>
    <x v="9"/>
    <x v="0"/>
    <x v="0"/>
    <s v="0000"/>
    <s v="0000"/>
    <s v="ADMINISTRACION CENTRAL"/>
    <s v="SIN PROYECTO"/>
    <s v="GASTO OPERATIVO DE PROCESOS ADJETIVOS"/>
    <s v="EDIFICIOS LOCALES RESIDENCIAS Y CABLEADO ESTRUCTUR"/>
    <s v="RECURSOS FISCALES"/>
    <s v="SIN ORGANISMO"/>
    <s v="SIN CORRELATIVO"/>
    <s v="GI MANTENIMIENTO"/>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NUEVA"/>
    <m/>
    <s v="ÍNFIMA CUANTÍA"/>
    <n v="10"/>
    <s v="06"/>
    <s v="NA"/>
    <s v="NA"/>
    <s v="NO IDENTIF AREA REQ"/>
    <n v="0"/>
    <n v="0"/>
    <n v="0"/>
    <n v="0"/>
    <n v="0"/>
    <n v="0"/>
    <n v="6416"/>
    <n v="0"/>
    <n v="6416"/>
    <n v="0"/>
    <n v="0"/>
    <n v="0"/>
    <n v="0"/>
    <n v="0"/>
    <n v="0"/>
    <n v="0"/>
    <n v="0"/>
    <n v="0"/>
    <n v="0"/>
    <n v="0"/>
    <n v="0"/>
    <n v="0"/>
    <n v="0"/>
    <n v="0"/>
    <n v="0"/>
    <n v="0"/>
    <n v="0"/>
    <n v="0"/>
    <n v="0"/>
    <n v="0"/>
    <n v="0"/>
    <n v="0"/>
    <n v="0"/>
    <n v="0"/>
    <n v="0"/>
    <n v="0"/>
    <n v="6416"/>
    <n v="0"/>
    <n v="6416"/>
    <m/>
    <m/>
    <m/>
    <n v="0"/>
    <n v="0"/>
    <n v="6416"/>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109"/>
    <s v="DIR ADMINISTRATIVA"/>
    <s v="CAJA CHICA DE LA GISIYM"/>
    <n v="9999"/>
    <x v="1"/>
    <s v="000"/>
    <x v="0"/>
    <x v="66"/>
    <x v="0"/>
    <x v="0"/>
    <s v="0000"/>
    <s v="0000"/>
    <s v="ADMINISTRACION CENTRAL"/>
    <s v="SIN PROYECTO"/>
    <s v="GASTO OPERATIVO DE PROCESOS ADJETIVOS"/>
    <s v="FONDOS DE REPOSICION CAJAS CHICAS"/>
    <s v="RECURSOS FISCALES"/>
    <s v="SIN ORGANISMO"/>
    <s v="SIN CORRELATIVO"/>
    <s v="GI MANTENIMIENTO"/>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NUEVA"/>
    <m/>
    <s v="OTRO"/>
    <s v="NA"/>
    <s v="COLOCAR"/>
    <s v="NA"/>
    <s v="NA"/>
    <s v="NO IDENTIF AREA REQ"/>
    <n v="0"/>
    <n v="0"/>
    <n v="0"/>
    <n v="0"/>
    <n v="0"/>
    <n v="0"/>
    <n v="0"/>
    <n v="0"/>
    <n v="0"/>
    <n v="0"/>
    <n v="0"/>
    <n v="0"/>
    <n v="800"/>
    <n v="0"/>
    <n v="800"/>
    <n v="0"/>
    <n v="0"/>
    <n v="0"/>
    <n v="0"/>
    <n v="0"/>
    <n v="0"/>
    <n v="0"/>
    <n v="0"/>
    <n v="0"/>
    <n v="0"/>
    <n v="0"/>
    <n v="0"/>
    <n v="0"/>
    <n v="0"/>
    <n v="0"/>
    <n v="0"/>
    <n v="0"/>
    <n v="0"/>
    <n v="0"/>
    <n v="0"/>
    <n v="0"/>
    <n v="800"/>
    <n v="0"/>
    <n v="800"/>
    <m/>
    <m/>
    <m/>
    <n v="0"/>
    <n v="0"/>
    <n v="800"/>
    <n v="0"/>
    <n v="0"/>
    <n v="0"/>
    <n v="0"/>
    <n v="0"/>
    <n v="0"/>
    <n v="0"/>
    <n v="0"/>
    <n v="0"/>
    <n v="0"/>
    <n v="0"/>
    <n v="0"/>
    <n v="0"/>
    <n v="0"/>
    <n v="0"/>
    <n v="0"/>
    <m/>
    <n v="0"/>
    <n v="0"/>
    <n v="0"/>
    <n v="0"/>
    <n v="0"/>
    <n v="0"/>
    <n v="0"/>
    <n v="0"/>
    <n v="0"/>
    <n v="0"/>
    <n v="0"/>
    <n v="0"/>
    <n v="0"/>
    <n v="0"/>
    <n v="0"/>
    <n v="0"/>
    <n v="0"/>
    <n v="0"/>
    <n v="0"/>
    <n v="0"/>
    <m/>
    <m/>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800"/>
    <n v="800"/>
    <n v="800"/>
  </r>
  <r>
    <s v="134003110"/>
    <s v="DIR ADMINISTRATIVA"/>
    <s v="REEMBOLSO DE GASTOS POR SERVICIOS BASICOS DEL EDIFICIO REPUBLICA DEL SALVADOR REALIZADOS POR EL MINISTERIO DE ENERGIA Y RECURSOS NATURALES NO RENOVABLES"/>
    <n v="9999"/>
    <x v="1"/>
    <s v="000"/>
    <x v="0"/>
    <x v="59"/>
    <x v="3"/>
    <x v="3"/>
    <s v="0000"/>
    <s v="0000"/>
    <s v="ADMINISTRACION CENTRAL"/>
    <s v="SIN PROYECTO"/>
    <s v="GASTO OPERATIVO DE PROCESOS ADJETIVOS"/>
    <s v="AGUA POTABLE"/>
    <s v="RECURSOS FISCALES GENERADOS POR LAS INSTITUCIONES"/>
    <s v="SIN ORGANISMO"/>
    <s v="SIN CORRELATIVO"/>
    <s v="GI MANTENIMIENTO"/>
    <s v="Administrar los servicios administrativos de acuerdo a los requerimientos y necesidades del nivel central"/>
    <s v="Informe de pagos de servicios básicos, impuestos y mantenimiento de los inmuebles de nivel central."/>
    <s v="NUEVA"/>
    <m/>
    <s v="OTRO"/>
    <s v="NA"/>
    <s v="06"/>
    <s v="NA"/>
    <s v="NA"/>
    <s v="NO IDENTIF AREA REQ"/>
    <n v="7748.833333333333"/>
    <n v="0"/>
    <n v="7748.833333333333"/>
    <n v="7748.833333333333"/>
    <n v="0"/>
    <n v="7748.833333333333"/>
    <n v="7748.833333333333"/>
    <n v="0"/>
    <n v="7748.833333333333"/>
    <n v="7748.833333333333"/>
    <n v="0"/>
    <n v="7748.833333333333"/>
    <n v="7748.833333333333"/>
    <n v="0"/>
    <n v="7748.833333333333"/>
    <n v="7748.833333333333"/>
    <n v="0"/>
    <n v="7748.833333333333"/>
    <n v="7748.833333333333"/>
    <n v="0"/>
    <n v="7748.833333333333"/>
    <n v="7748.833333333333"/>
    <n v="0"/>
    <n v="7748.833333333333"/>
    <n v="7748.833333333333"/>
    <n v="0"/>
    <n v="7748.833333333333"/>
    <n v="7748.833333333333"/>
    <n v="0"/>
    <n v="7748.833333333333"/>
    <n v="7748.833333333333"/>
    <n v="0"/>
    <n v="7748.833333333333"/>
    <n v="7748.833333333333"/>
    <n v="0"/>
    <n v="7748.833333333333"/>
    <n v="92985.999999999985"/>
    <n v="0"/>
    <n v="92985.999999999985"/>
    <m/>
    <m/>
    <m/>
    <n v="0"/>
    <n v="0"/>
    <n v="92986"/>
    <n v="0"/>
    <n v="0"/>
    <n v="0"/>
    <n v="0"/>
    <m/>
    <n v="0"/>
    <n v="0"/>
    <m/>
    <n v="0"/>
    <n v="0"/>
    <m/>
    <n v="0"/>
    <n v="0"/>
    <m/>
    <n v="0"/>
    <n v="0"/>
    <m/>
    <n v="0"/>
    <n v="0"/>
    <m/>
    <n v="0"/>
    <n v="0"/>
    <m/>
    <m/>
    <n v="0"/>
    <m/>
    <n v="0"/>
    <n v="0"/>
    <m/>
    <n v="0"/>
    <n v="0"/>
    <m/>
    <n v="0"/>
    <n v="0"/>
    <m/>
    <n v="0"/>
    <n v="0"/>
    <m/>
    <m/>
    <n v="0"/>
    <n v="0"/>
    <n v="0"/>
    <n v="0"/>
    <s v="NO"/>
    <s v="VALIDADO"/>
    <n v="0"/>
    <n v="0"/>
    <s v="COORDINACION GENERAL "/>
    <s v="COOR ADMINISTRATIVA FINANCIERA"/>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m/>
  </r>
  <r>
    <s v="134003111"/>
    <s v="DIR ADMINISTRATIVA"/>
    <s v="CONTRATACIÓN DE SERVICIO DE LAN GESTIONADA DEL MINISTERIO DE SALUD PÚBLICA EN LA PLATAFORMA GUBERNAMENTAL DE DESARROLLO SOCIAL"/>
    <n v="9999"/>
    <x v="1"/>
    <s v="000"/>
    <x v="0"/>
    <x v="4"/>
    <x v="0"/>
    <x v="0"/>
    <s v="0000"/>
    <s v="0000"/>
    <s v="ADMINISTRACION CENTRAL"/>
    <s v="SIN PROYECTO"/>
    <s v="GASTO OPERATIVO DE PROCESOS ADJETIVOS"/>
    <s v="TELECOMUNICACIONES"/>
    <s v="RECURSOS FISCALES"/>
    <s v="SIN ORGANISMO"/>
    <s v="SIN CORRELATIVO"/>
    <s v="GI MANTENIMIENTO"/>
    <s v="Administrar los servicios administrativos de acuerdo a los requerimientos y necesidades del nivel central"/>
    <s v="Informe de pagos de servicios básicos, impuestos y mantenimiento de los inmuebles de nivel central."/>
    <s v="ARRASTRE"/>
    <s v="RE-MSP-005-2019"/>
    <s v="REGIMEN ESPECIAL"/>
    <n v="10"/>
    <s v="06"/>
    <s v="NA"/>
    <s v="NA"/>
    <s v="NO IDENTIF AREA REQ"/>
    <n v="0"/>
    <n v="0"/>
    <n v="0"/>
    <n v="0"/>
    <n v="0"/>
    <n v="0"/>
    <n v="0"/>
    <n v="0"/>
    <n v="0"/>
    <n v="65835"/>
    <n v="7900.2"/>
    <n v="73735.199999999997"/>
    <n v="0"/>
    <n v="0"/>
    <n v="0"/>
    <n v="0"/>
    <n v="0"/>
    <n v="0"/>
    <n v="0"/>
    <n v="0"/>
    <n v="0"/>
    <n v="0"/>
    <n v="0"/>
    <n v="0"/>
    <n v="0"/>
    <n v="0"/>
    <n v="0"/>
    <n v="0"/>
    <n v="0"/>
    <n v="0"/>
    <n v="0"/>
    <n v="0"/>
    <n v="0"/>
    <n v="0"/>
    <n v="0"/>
    <n v="0"/>
    <n v="65835"/>
    <n v="7900.2"/>
    <n v="73735.199999999997"/>
    <s v="CONTRATO 0030-2019"/>
    <m/>
    <m/>
    <n v="0"/>
    <n v="0"/>
    <n v="2.34"/>
    <n v="0"/>
    <n v="65832.66"/>
    <n v="7900.2"/>
    <n v="73732.86"/>
    <n v="0"/>
    <n v="0"/>
    <n v="0"/>
    <n v="0"/>
    <n v="0"/>
    <n v="0"/>
    <n v="0"/>
    <n v="0"/>
    <n v="0"/>
    <n v="65832.66"/>
    <n v="7900.2"/>
    <n v="73732.86"/>
    <n v="0"/>
    <n v="0"/>
    <n v="0"/>
    <n v="0"/>
    <n v="0"/>
    <n v="0"/>
    <n v="0"/>
    <n v="0"/>
    <n v="0"/>
    <n v="0"/>
    <n v="0"/>
    <n v="0"/>
    <n v="0"/>
    <n v="0"/>
    <n v="0"/>
    <n v="0"/>
    <n v="0"/>
    <n v="0"/>
    <n v="0"/>
    <n v="0"/>
    <n v="0"/>
    <n v="0"/>
    <n v="0"/>
    <n v="0"/>
    <n v="65832.66"/>
    <n v="7900.2"/>
    <n v="73732.86"/>
    <s v="SI"/>
    <s v="VALIDADO"/>
    <n v="0"/>
    <n v="73732.86"/>
    <s v="COORDINACION GENERAL "/>
    <s v="COOR ADMINISTRATIVA FINANCIERA"/>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73732.859200000006"/>
    <n v="7.9999999434221536E-4"/>
    <n v="0"/>
    <n v="0"/>
    <n v="0"/>
    <s v="53"/>
    <m/>
    <m/>
    <m/>
    <n v="65832.91"/>
    <n v="0"/>
    <n v="65832.91"/>
    <n v="0"/>
    <n v="0"/>
    <n v="0"/>
    <n v="0"/>
    <n v="0"/>
    <n v="0"/>
    <m/>
    <m/>
    <s v="OK"/>
    <s v="OK"/>
    <n v="0"/>
    <s v=""/>
    <n v="0"/>
    <n v="65832.91"/>
    <n v="7899.9499999999971"/>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5835"/>
    <n v="65835"/>
    <n v="65835"/>
  </r>
  <r>
    <s v="134003112"/>
    <s v="DIR ADMINISTRATIVA"/>
    <s v="CONVENIO DE PAGO DEL SERVICIO DE LAN GESTIONADA DEL MINISTERIO DE SALUD PÚBLICA EN LA PLATAFORMA GUBERNAMENTAL DE DESARROLLO SOCIAL."/>
    <n v="9999"/>
    <x v="1"/>
    <s v="000"/>
    <x v="0"/>
    <x v="4"/>
    <x v="0"/>
    <x v="0"/>
    <s v="0000"/>
    <s v="0000"/>
    <s v="ADMINISTRACION CENTRAL"/>
    <s v="SIN PROYECTO"/>
    <s v="GASTO OPERATIVO DE PROCESOS ADJETIVOS"/>
    <s v="TELECOMUNICACIONES"/>
    <s v="RECURSOS FISCALES"/>
    <s v="SIN ORGANISMO"/>
    <s v="SIN CORRELATIVO"/>
    <s v="GI MANTENIMIENTO"/>
    <s v="Administrar los servicios administrativos de acuerdo a los requerimientos y necesidades del nivel central"/>
    <s v="Informe de pagos de servicios básicos, impuestos y mantenimiento de los inmuebles de nivel central."/>
    <s v="ARRASTRE"/>
    <s v="CONVENIO DE PAGO DESDE 2020"/>
    <s v="OTRO"/>
    <s v="NA"/>
    <s v="06"/>
    <s v="NA"/>
    <s v="NA"/>
    <s v="NO IDENTIF AREA REQ"/>
    <n v="0"/>
    <n v="0"/>
    <n v="0"/>
    <n v="0"/>
    <n v="0"/>
    <n v="0"/>
    <n v="0"/>
    <n v="0"/>
    <n v="0"/>
    <n v="0"/>
    <n v="0"/>
    <n v="0"/>
    <n v="0"/>
    <n v="0"/>
    <n v="0"/>
    <n v="0"/>
    <n v="0"/>
    <n v="0"/>
    <n v="300000"/>
    <n v="36000"/>
    <n v="336000"/>
    <n v="0"/>
    <n v="0"/>
    <n v="0"/>
    <n v="0"/>
    <n v="0"/>
    <n v="0"/>
    <n v="0"/>
    <n v="0"/>
    <n v="0"/>
    <n v="0"/>
    <n v="0"/>
    <n v="0"/>
    <n v="0"/>
    <n v="0"/>
    <n v="0"/>
    <n v="300000"/>
    <n v="36000"/>
    <n v="336000"/>
    <s v="CONVENIO DE PAGO / CNT"/>
    <m/>
    <m/>
    <n v="0"/>
    <n v="0"/>
    <n v="335800"/>
    <n v="200"/>
    <n v="-35800"/>
    <n v="35800"/>
    <n v="0"/>
    <n v="0"/>
    <n v="0"/>
    <n v="0"/>
    <n v="0"/>
    <n v="0"/>
    <n v="0"/>
    <n v="0"/>
    <n v="0"/>
    <n v="0"/>
    <n v="0"/>
    <n v="0"/>
    <n v="0"/>
    <n v="0"/>
    <n v="0"/>
    <n v="0"/>
    <n v="0"/>
    <n v="0"/>
    <n v="0"/>
    <m/>
    <n v="0"/>
    <n v="0"/>
    <n v="0"/>
    <n v="0"/>
    <n v="0"/>
    <n v="0"/>
    <n v="0"/>
    <n v="0"/>
    <n v="0"/>
    <n v="0"/>
    <n v="0"/>
    <n v="0"/>
    <n v="0"/>
    <n v="0"/>
    <n v="0"/>
    <n v="0"/>
    <n v="0"/>
    <n v="0"/>
    <n v="0"/>
    <n v="0"/>
    <s v="NO"/>
    <s v="VALIDADO"/>
    <n v="0"/>
    <n v="0"/>
    <s v="COORDINACION GENERAL "/>
    <s v="COOR ADMINISTRATIVA FINANCIERA"/>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00000"/>
    <n v="262710"/>
    <n v="262710"/>
  </r>
  <r>
    <s v="134003113"/>
    <s v="DIR ADMINISTRATIVA"/>
    <s v="PLAN DE DATOS DEL DESPACHO MINISTERIAL"/>
    <n v="9999"/>
    <x v="1"/>
    <s v="000"/>
    <x v="0"/>
    <x v="4"/>
    <x v="0"/>
    <x v="0"/>
    <s v="0000"/>
    <s v="0000"/>
    <s v="ADMINISTRACION CENTRAL"/>
    <s v="SIN PROYECTO"/>
    <s v="GASTO OPERATIVO DE PROCESOS ADJETIVOS"/>
    <s v="TELECOMUNICACIONES"/>
    <s v="RECURSOS FISCALES"/>
    <s v="SIN ORGANISMO"/>
    <s v="SIN CORRELATIVO"/>
    <s v="GI MANTENIMIENTO"/>
    <s v="Administrar los servicios administrativos de acuerdo a los requerimientos y necesidades del nivel central"/>
    <s v="Informe de pagos de servicios básicos, impuestos y mantenimiento de los inmuebles de nivel central."/>
    <s v="NUEVA"/>
    <m/>
    <s v="ÍNFIMA CUANTÍA"/>
    <n v="10"/>
    <s v="06"/>
    <s v="NA"/>
    <s v="NA"/>
    <s v="NO IDENTIF AREA REQ"/>
    <n v="0"/>
    <n v="0"/>
    <n v="0"/>
    <n v="0"/>
    <n v="0"/>
    <n v="0"/>
    <n v="400"/>
    <n v="48"/>
    <n v="448"/>
    <n v="0"/>
    <n v="0"/>
    <n v="0"/>
    <n v="0"/>
    <n v="0"/>
    <n v="0"/>
    <n v="0"/>
    <n v="0"/>
    <n v="0"/>
    <n v="0"/>
    <n v="0"/>
    <n v="0"/>
    <n v="0"/>
    <n v="0"/>
    <n v="0"/>
    <n v="0"/>
    <n v="0"/>
    <n v="0"/>
    <n v="0"/>
    <n v="0"/>
    <n v="0"/>
    <n v="0"/>
    <n v="0"/>
    <n v="0"/>
    <n v="0"/>
    <n v="0"/>
    <n v="0"/>
    <n v="400"/>
    <n v="48"/>
    <n v="448"/>
    <m/>
    <m/>
    <m/>
    <n v="0"/>
    <n v="0"/>
    <n v="313"/>
    <n v="0"/>
    <n v="87"/>
    <n v="48"/>
    <n v="135"/>
    <n v="0"/>
    <n v="0"/>
    <n v="0"/>
    <n v="0"/>
    <n v="0"/>
    <n v="0"/>
    <m/>
    <m/>
    <n v="0"/>
    <n v="0"/>
    <n v="0"/>
    <n v="0"/>
    <n v="0"/>
    <n v="0"/>
    <n v="0"/>
    <n v="0"/>
    <n v="0"/>
    <n v="0"/>
    <n v="0"/>
    <n v="0"/>
    <n v="0"/>
    <n v="0"/>
    <n v="0"/>
    <n v="0"/>
    <n v="0"/>
    <n v="0"/>
    <n v="0"/>
    <n v="0"/>
    <n v="0"/>
    <n v="0"/>
    <n v="0"/>
    <n v="0"/>
    <n v="0"/>
    <n v="87"/>
    <n v="48"/>
    <n v="135"/>
    <n v="87"/>
    <n v="48"/>
    <n v="135"/>
    <s v="SI"/>
    <s v="VALIDADO"/>
    <n v="0"/>
    <n v="135"/>
    <s v="COORDINACION GENERAL "/>
    <s v="COOR ADMINISTRATIVA FINANCIERA"/>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35"/>
    <n v="0"/>
    <n v="45"/>
    <n v="0"/>
    <n v="0"/>
    <s v="53"/>
    <m/>
    <m/>
    <m/>
    <n v="0"/>
    <n v="0"/>
    <n v="0"/>
    <n v="135"/>
    <n v="0"/>
    <n v="135"/>
    <n v="0"/>
    <n v="0"/>
    <n v="0"/>
    <m/>
    <m/>
    <s v="OK"/>
    <s v="OK"/>
    <n v="0"/>
    <s v=""/>
    <n v="0"/>
    <n v="135"/>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00"/>
    <n v="350"/>
    <n v="300"/>
  </r>
  <r>
    <s v="134003114"/>
    <s v="DIR ADMINISTRATIVA"/>
    <s v="CONTRATACIÓN DE EMPRESA ESPECIALIZADA PARA EL MANTENIMIENTO CORRECTIVO Y PREVENTIVO  DEL MONTACARGA DEL MSP"/>
    <n v="9999"/>
    <x v="1"/>
    <s v="000"/>
    <x v="0"/>
    <x v="55"/>
    <x v="0"/>
    <x v="0"/>
    <s v="0000"/>
    <s v="0000"/>
    <s v="ADMINISTRACION CENTRAL"/>
    <s v="SIN PROYECTO"/>
    <s v="GASTO OPERATIVO DE PROCESOS ADJETIVOS"/>
    <s v="MAQUINARIAS Y EQUIPOS (INSTALACION MANTENIMIENTO Y"/>
    <s v="RECURSOS FISCALES"/>
    <s v="SIN ORGANISMO"/>
    <s v="SIN CORRELATIVO"/>
    <s v="GI MANTENIMIENTO"/>
    <s v="Vigilar y supervisar los procesos de control interno sobre uso y mantenimiento de bienes muebles e inmuebles, suministros y materiales a nivel central y diseñar lineamientos para el nivel desconcentrado."/>
    <s v="Informe con análisis de costos de bienes, servicios y obras requeridos para la gestion y mantenimiento de la Institución."/>
    <s v="NUEVA"/>
    <m/>
    <s v="ÍNFIMA CUANTÍA"/>
    <n v="10"/>
    <s v="06"/>
    <s v="NA"/>
    <s v="NA"/>
    <s v="NO IDENTIF AREA REQ"/>
    <n v="0"/>
    <n v="0"/>
    <n v="0"/>
    <n v="0"/>
    <n v="0"/>
    <n v="0"/>
    <n v="0"/>
    <n v="0"/>
    <n v="0"/>
    <n v="6416"/>
    <n v="0"/>
    <n v="6416"/>
    <n v="0"/>
    <n v="0"/>
    <n v="0"/>
    <n v="0"/>
    <n v="0"/>
    <n v="0"/>
    <n v="0"/>
    <n v="0"/>
    <n v="0"/>
    <n v="0"/>
    <n v="0"/>
    <n v="0"/>
    <n v="0"/>
    <n v="0"/>
    <n v="0"/>
    <n v="0"/>
    <n v="0"/>
    <n v="0"/>
    <n v="0"/>
    <n v="0"/>
    <n v="0"/>
    <n v="0"/>
    <n v="0"/>
    <n v="0"/>
    <n v="6416"/>
    <n v="0"/>
    <n v="6416"/>
    <m/>
    <m/>
    <m/>
    <n v="0"/>
    <n v="0"/>
    <n v="6416"/>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115"/>
    <s v="DIR ADMINISTRATIVA"/>
    <s v="IMPLEMENTACIÓN DE LA SEÑALÉTICA EN TODOS LOS EDIFICIOS DEL MINISTERIO DE SALUD PÚBLICA (PLANTA CENTRAL)"/>
    <n v="9999"/>
    <x v="1"/>
    <s v="000"/>
    <x v="0"/>
    <x v="9"/>
    <x v="0"/>
    <x v="0"/>
    <s v="0000"/>
    <s v="0000"/>
    <s v="ADMINISTRACION CENTRAL"/>
    <s v="SIN PROYECTO"/>
    <s v="GASTO OPERATIVO DE PROCESOS ADJETIVOS"/>
    <s v="EDIFICIOS LOCALES RESIDENCIAS Y CABLEADO ESTRUCTUR"/>
    <s v="RECURSOS FISCALES"/>
    <s v="SIN ORGANISMO"/>
    <s v="SIN CORRELATIVO"/>
    <s v="GI MANTENIMIENTO"/>
    <s v="Administrar los servicios administrativos de acuerdo a los requerimientos y necesidades del nivel central"/>
    <s v="Informe de pagos de servicios básicos, impuestos y mantenimiento de los inmuebles de nivel central."/>
    <s v="ARRASTRE"/>
    <s v="SIE-MSP-019-2014"/>
    <s v="SUBASTA INVERSA"/>
    <n v="44"/>
    <s v="06"/>
    <s v="NA"/>
    <s v="NA"/>
    <s v="NO IDENTIF AREA REQ"/>
    <n v="0"/>
    <n v="0"/>
    <n v="0"/>
    <n v="0"/>
    <n v="0"/>
    <n v="0"/>
    <n v="0"/>
    <n v="0"/>
    <n v="0"/>
    <n v="0"/>
    <n v="0"/>
    <n v="0"/>
    <n v="0"/>
    <n v="0"/>
    <n v="0"/>
    <n v="0"/>
    <n v="0"/>
    <n v="0"/>
    <n v="0"/>
    <n v="0"/>
    <n v="0"/>
    <n v="0"/>
    <n v="0"/>
    <n v="0"/>
    <n v="31950"/>
    <n v="0"/>
    <n v="31950"/>
    <n v="0"/>
    <n v="0"/>
    <n v="0"/>
    <n v="0"/>
    <n v="0"/>
    <n v="0"/>
    <n v="0"/>
    <n v="0"/>
    <n v="0"/>
    <n v="31950"/>
    <n v="0"/>
    <n v="31950"/>
    <s v="CONTRATO 0000046 - 2014   PENDIENTE DE PAGO 30% / EXAMEN ESPECIAL CGE - AQR. GUSTAVO PROAÑO"/>
    <m/>
    <m/>
    <n v="0"/>
    <n v="0"/>
    <n v="8757.7200000000012"/>
    <n v="0"/>
    <n v="23192.28"/>
    <n v="0"/>
    <n v="23192.28"/>
    <n v="0"/>
    <n v="0"/>
    <n v="0"/>
    <n v="0"/>
    <n v="0"/>
    <n v="0"/>
    <n v="0"/>
    <n v="0"/>
    <n v="0"/>
    <n v="0"/>
    <n v="0"/>
    <n v="0"/>
    <n v="0"/>
    <n v="0"/>
    <n v="0"/>
    <n v="0"/>
    <n v="0"/>
    <n v="0"/>
    <n v="0"/>
    <n v="0"/>
    <n v="0"/>
    <n v="0"/>
    <n v="0"/>
    <n v="0"/>
    <n v="0"/>
    <n v="0"/>
    <n v="0"/>
    <n v="23192.28"/>
    <n v="0"/>
    <n v="23192.28"/>
    <n v="0"/>
    <n v="0"/>
    <n v="0"/>
    <n v="0"/>
    <n v="0"/>
    <n v="0"/>
    <n v="23192.28"/>
    <n v="0"/>
    <n v="23192.28"/>
    <s v="SI"/>
    <s v="VALIDADO"/>
    <n v="0"/>
    <n v="23192.28"/>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3192.28"/>
    <n v="0"/>
    <n v="0"/>
    <n v="0"/>
    <n v="0"/>
    <s v="53"/>
    <m/>
    <m/>
    <m/>
    <n v="23192.28"/>
    <n v="0"/>
    <n v="23192.28"/>
    <n v="0"/>
    <n v="0"/>
    <n v="0"/>
    <n v="0"/>
    <n v="0"/>
    <n v="0"/>
    <m/>
    <m/>
    <s v="OK"/>
    <s v="OK"/>
    <n v="0"/>
    <s v=""/>
    <n v="0"/>
    <n v="23192.28"/>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1950"/>
    <n v="31950"/>
    <n v="31950"/>
  </r>
  <r>
    <s v="134003116"/>
    <s v="DIR ADMINISTRATIVA"/>
    <s v="CONTRATO DE ARRENDAMIENTO DE UN EDIFICIO PARA EL FUNCIONAMIENTO DE VARIAS DEPENDENCIAS DEL MINISTERIO DE SALUD PÚBLICA"/>
    <n v="9999"/>
    <x v="1"/>
    <s v="000"/>
    <x v="0"/>
    <x v="2"/>
    <x v="0"/>
    <x v="0"/>
    <s v="0000"/>
    <s v="0000"/>
    <s v="ADMINISTRACION CENTRAL"/>
    <s v="SIN PROYECTO"/>
    <s v="GASTO OPERATIVO DE PROCESOS ADJETIVOS"/>
    <s v="EDIFICIOS LOCALES RESIDENCIAS PARQUEADEROS CASILLE"/>
    <s v="RECURSOS FISCALES"/>
    <s v="SIN ORGANISMO"/>
    <s v="SIN CORRELATIVO"/>
    <s v="GI MANTENIMIENTO"/>
    <s v="Administrar los servicios administrativos de acuerdo a los requerimientos y necesidades del nivel central"/>
    <s v="Informe de pagos de servicios básicos, impuestos y mantenimiento de los inmuebles de nivel central."/>
    <s v="ARRASTRE"/>
    <s v="CORRESPONDE AL ARRIENDO DEL MES DE ENERO DE 2018"/>
    <s v="OTRO"/>
    <s v="NA"/>
    <s v="06"/>
    <s v="NA"/>
    <s v="NA"/>
    <s v="NO IDENTIF AREA REQ"/>
    <n v="0"/>
    <n v="0"/>
    <n v="0"/>
    <n v="0"/>
    <n v="0"/>
    <n v="0"/>
    <n v="0"/>
    <n v="0"/>
    <n v="0"/>
    <n v="0"/>
    <n v="0"/>
    <n v="0"/>
    <n v="0"/>
    <n v="0"/>
    <n v="0"/>
    <n v="35000"/>
    <n v="0"/>
    <n v="35000"/>
    <n v="0"/>
    <n v="0"/>
    <n v="0"/>
    <n v="0"/>
    <n v="0"/>
    <n v="0"/>
    <n v="0"/>
    <n v="0"/>
    <n v="0"/>
    <n v="0"/>
    <n v="0"/>
    <n v="0"/>
    <n v="0"/>
    <n v="0"/>
    <n v="0"/>
    <n v="0"/>
    <n v="0"/>
    <n v="0"/>
    <n v="35000"/>
    <n v="0"/>
    <n v="35000"/>
    <s v="CONTRATO 0000003 - 2016 - INMOHERREDAL"/>
    <m/>
    <m/>
    <n v="0"/>
    <n v="0"/>
    <n v="35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5000"/>
    <n v="35000"/>
    <n v="35000"/>
  </r>
  <r>
    <s v="134003117"/>
    <s v="DIR ADMINISTRATIVA"/>
    <s v="ADQUISICIÓN DE HERRAMIENTAS PARA MANTENIMIENTO DE EDIFICIOS"/>
    <n v="9999"/>
    <x v="1"/>
    <s v="000"/>
    <x v="0"/>
    <x v="77"/>
    <x v="0"/>
    <x v="0"/>
    <s v="0000"/>
    <s v="0000"/>
    <s v="ADMINISTRACION CENTRAL"/>
    <s v="SIN PROYECTO"/>
    <s v="GASTO OPERATIVO DE PROCESOS ADJETIVOS"/>
    <s v="MAQUINARIAS Y EQUIPOS"/>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ARRASTRE"/>
    <m/>
    <s v="ÍNFIMA CUANTÍA"/>
    <n v="10"/>
    <s v="06"/>
    <s v="NA"/>
    <s v="NA"/>
    <s v="NO IDENTIF AREA REQ"/>
    <n v="0"/>
    <n v="0"/>
    <n v="0"/>
    <n v="0"/>
    <n v="0"/>
    <n v="0"/>
    <n v="0"/>
    <n v="0"/>
    <n v="0"/>
    <n v="1084.82"/>
    <n v="0"/>
    <n v="1084.82"/>
    <n v="0"/>
    <n v="0"/>
    <n v="0"/>
    <n v="0"/>
    <n v="0"/>
    <n v="0"/>
    <n v="0"/>
    <n v="0"/>
    <n v="0"/>
    <n v="0"/>
    <n v="0"/>
    <n v="0"/>
    <n v="0"/>
    <n v="0"/>
    <n v="0"/>
    <n v="0"/>
    <n v="0"/>
    <n v="0"/>
    <n v="0"/>
    <n v="0"/>
    <n v="0"/>
    <n v="0"/>
    <n v="0"/>
    <n v="0"/>
    <n v="1084.82"/>
    <n v="0"/>
    <n v="1084.82"/>
    <m/>
    <m/>
    <m/>
    <n v="0"/>
    <n v="0"/>
    <n v="1084.82"/>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084.82"/>
    <n v="1084.82"/>
    <n v="1084.82"/>
  </r>
  <r>
    <s v="134003118"/>
    <s v="DIR ADMINISTRATIVA"/>
    <s v="SERVICIO DE MANTENIMIENTO PREVENTIVO Y CORRECTIVO DE LOS JACK PALETS DE LAS BODEGAS DE LOS EDIFICIOS ANEXOS A PLANTA CENTRAL."/>
    <n v="9999"/>
    <x v="1"/>
    <s v="000"/>
    <x v="0"/>
    <x v="46"/>
    <x v="0"/>
    <x v="0"/>
    <s v="0000"/>
    <s v="0000"/>
    <s v="ADMINISTRACION CENTRAL"/>
    <s v="SIN PROYECTO"/>
    <s v="GASTO OPERATIVO DE PROCESOS ADJETIVOS"/>
    <s v="COMBUSTIBLES Y LUBRICANTES"/>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ARRASTRE"/>
    <s v="MSP-DNCP-OS-012-2021 - MSP-DNCP-OC-013-2021"/>
    <s v="ÍNFIMA CUANTÍA"/>
    <n v="10"/>
    <s v="02"/>
    <s v="NA"/>
    <s v="NA"/>
    <s v="NO IDENTIF AREA REQ"/>
    <n v="0"/>
    <n v="0"/>
    <n v="0"/>
    <n v="0"/>
    <n v="0"/>
    <n v="0"/>
    <n v="0"/>
    <n v="0"/>
    <n v="0"/>
    <n v="0"/>
    <n v="0"/>
    <n v="0"/>
    <n v="0"/>
    <n v="0"/>
    <n v="0"/>
    <n v="0"/>
    <n v="0"/>
    <n v="0"/>
    <n v="0"/>
    <n v="0"/>
    <n v="0"/>
    <n v="0"/>
    <n v="0"/>
    <n v="0"/>
    <n v="0"/>
    <n v="0"/>
    <n v="0"/>
    <n v="0"/>
    <n v="0"/>
    <n v="0"/>
    <n v="0"/>
    <n v="0"/>
    <n v="0"/>
    <n v="47.04"/>
    <n v="0"/>
    <n v="47.04"/>
    <n v="47.04"/>
    <n v="0"/>
    <n v="47.04"/>
    <m/>
    <m/>
    <m/>
    <n v="0"/>
    <n v="0"/>
    <n v="47.04"/>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COMBUSTIBLES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7.04"/>
    <n v="47.04"/>
    <n v="47.04"/>
  </r>
  <r>
    <s v="134003119"/>
    <s v="DIR ADMINISTRATIVA"/>
    <s v="SERVICIO DE MANTENIMIENTO PREVENTIVO Y CORRECTIVO DE LOS JACK PALETS DE LAS BODEGAS DE LOS EDIFICIOS ANEXOS A PLANTA CENTRAL."/>
    <n v="9999"/>
    <x v="1"/>
    <s v="000"/>
    <x v="0"/>
    <x v="13"/>
    <x v="0"/>
    <x v="0"/>
    <s v="0000"/>
    <s v="0000"/>
    <s v="ADMINISTRACION CENTRAL"/>
    <s v="SIN PROYECTO"/>
    <s v="GASTO OPERATIVO DE PROCESOS ADJETIVOS"/>
    <s v="REPUESTOS Y ACCESORIOS"/>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ARRASTRE"/>
    <s v="MSP-DNCP-OS-012-2021 - MSP-DNCP-OC-013-2021"/>
    <s v="ÍNFIMA CUANTÍA"/>
    <n v="10"/>
    <s v="02"/>
    <s v="NA"/>
    <s v="NA"/>
    <s v="NO IDENTIF AREA REQ"/>
    <n v="0"/>
    <n v="0"/>
    <n v="0"/>
    <n v="0"/>
    <n v="0"/>
    <n v="0"/>
    <n v="1838.77"/>
    <n v="0"/>
    <n v="1838.77"/>
    <n v="0"/>
    <n v="0"/>
    <n v="0"/>
    <n v="0"/>
    <n v="0"/>
    <n v="0"/>
    <n v="0"/>
    <n v="0"/>
    <n v="0"/>
    <n v="0"/>
    <n v="0"/>
    <n v="0"/>
    <n v="0"/>
    <n v="0"/>
    <n v="0"/>
    <n v="0"/>
    <n v="0"/>
    <n v="0"/>
    <n v="0"/>
    <n v="0"/>
    <n v="0"/>
    <n v="0"/>
    <n v="0"/>
    <n v="0"/>
    <n v="0"/>
    <n v="0"/>
    <n v="0"/>
    <n v="1838.77"/>
    <n v="0"/>
    <n v="1838.77"/>
    <m/>
    <m/>
    <m/>
    <n v="0"/>
    <n v="0"/>
    <n v="1838.77"/>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838.77"/>
    <n v="1838.77"/>
    <n v="1838.77"/>
  </r>
  <r>
    <s v="134003120"/>
    <s v="DIR ADMINISTRATIVA"/>
    <s v="MANTENIMIENTO CORRECTIVO Y PREVENTIVO DE LA MÁQUINA GTO-52"/>
    <n v="9999"/>
    <x v="1"/>
    <s v="000"/>
    <x v="0"/>
    <x v="13"/>
    <x v="0"/>
    <x v="0"/>
    <s v="0000"/>
    <s v="0000"/>
    <s v="ADMINISTRACION CENTRAL"/>
    <s v="SIN PROYECTO"/>
    <s v="GASTO OPERATIVO DE PROCESOS ADJETIVOS"/>
    <s v="REPUESTOS Y ACCESORIOS"/>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ARRASTRE"/>
    <s v="MSP-DNCP-OC-022-2021 Y MSP-DNCP-OS-016-2021"/>
    <s v="ÍNFIMA CUANTÍA"/>
    <n v="10"/>
    <s v="02"/>
    <s v="NA"/>
    <s v="NA"/>
    <s v="NO IDENTIF AREA REQ"/>
    <n v="0"/>
    <n v="0"/>
    <n v="0"/>
    <n v="0"/>
    <n v="0"/>
    <n v="0"/>
    <n v="520"/>
    <n v="0"/>
    <n v="520"/>
    <n v="0"/>
    <n v="0"/>
    <n v="0"/>
    <n v="0"/>
    <n v="0"/>
    <n v="0"/>
    <n v="0"/>
    <n v="0"/>
    <n v="0"/>
    <n v="0"/>
    <n v="0"/>
    <n v="0"/>
    <n v="0"/>
    <n v="0"/>
    <n v="0"/>
    <n v="0"/>
    <n v="0"/>
    <n v="0"/>
    <n v="0"/>
    <n v="0"/>
    <n v="0"/>
    <n v="0"/>
    <n v="0"/>
    <n v="0"/>
    <n v="0"/>
    <n v="0"/>
    <n v="0"/>
    <n v="520"/>
    <n v="0"/>
    <n v="520"/>
    <m/>
    <m/>
    <m/>
    <n v="0"/>
    <n v="0"/>
    <n v="52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520"/>
    <n v="520"/>
    <n v="520"/>
  </r>
  <r>
    <s v="134003121"/>
    <s v="DIR ADMINISTRATIVA"/>
    <s v="PLAN DE DATOS DEL DESPACHO MINISTERIAL"/>
    <n v="9999"/>
    <x v="1"/>
    <s v="000"/>
    <x v="0"/>
    <x v="4"/>
    <x v="0"/>
    <x v="0"/>
    <s v="0000"/>
    <s v="0000"/>
    <s v="ADMINISTRACION CENTRAL"/>
    <s v="SIN PROYECTO"/>
    <s v="GASTO OPERATIVO DE PROCESOS ADJETIVOS"/>
    <s v="TELECOMUNICACIONES"/>
    <s v="RECURSOS FISCALES"/>
    <s v="SIN ORGANISMO"/>
    <s v="SIN CORRELATIVO"/>
    <s v="GI MANTENIMIENTO"/>
    <s v="Administrar los servicios administrativos de acuerdo a los requerimientos y necesidades del nivel central"/>
    <s v="Informe de pagos de servicios básicos, impuestos y mantenimiento de los inmuebles de nivel central."/>
    <s v="ARRASTRE"/>
    <s v="MSP-DNCP-OS-018-2020"/>
    <s v="ÍNFIMA CUANTÍA"/>
    <n v="10"/>
    <s v="06"/>
    <s v="NA"/>
    <s v="NA"/>
    <s v="NO IDENTIF AREA REQ"/>
    <n v="0"/>
    <n v="0"/>
    <n v="0"/>
    <n v="0"/>
    <n v="0"/>
    <n v="0"/>
    <n v="38"/>
    <n v="4.5599999999999996"/>
    <n v="42.56"/>
    <n v="0"/>
    <n v="0"/>
    <n v="0"/>
    <n v="0"/>
    <n v="0"/>
    <n v="0"/>
    <n v="0"/>
    <n v="0"/>
    <n v="0"/>
    <n v="0"/>
    <n v="0"/>
    <n v="0"/>
    <n v="0"/>
    <n v="0"/>
    <n v="0"/>
    <n v="0"/>
    <n v="0"/>
    <n v="0"/>
    <n v="0"/>
    <n v="0"/>
    <n v="0"/>
    <n v="0"/>
    <n v="0"/>
    <n v="0"/>
    <n v="0"/>
    <n v="0"/>
    <n v="0"/>
    <n v="38"/>
    <n v="4.5599999999999996"/>
    <n v="42.56"/>
    <s v="VALOR PENDIENTE DE PAGO EN DEL 2021"/>
    <m/>
    <m/>
    <n v="0"/>
    <n v="0"/>
    <n v="38"/>
    <n v="4.5599999999999996"/>
    <n v="0"/>
    <n v="0"/>
    <n v="0"/>
    <n v="0"/>
    <n v="0"/>
    <n v="0"/>
    <n v="0"/>
    <n v="0"/>
    <n v="0"/>
    <m/>
    <n v="0"/>
    <n v="0"/>
    <n v="0"/>
    <n v="0"/>
    <n v="0"/>
    <n v="0"/>
    <n v="0"/>
    <n v="0"/>
    <n v="0"/>
    <n v="0"/>
    <n v="0"/>
    <m/>
    <m/>
    <n v="0"/>
    <n v="0"/>
    <n v="0"/>
    <n v="0"/>
    <n v="0"/>
    <n v="0"/>
    <n v="0"/>
    <n v="0"/>
    <n v="0"/>
    <n v="0"/>
    <n v="0"/>
    <n v="0"/>
    <n v="0"/>
    <m/>
    <m/>
    <n v="0"/>
    <n v="0"/>
    <n v="0"/>
    <n v="0"/>
    <s v="NO"/>
    <s v="VALIDADO"/>
    <n v="0"/>
    <n v="0"/>
    <s v="COORDINACION GENERAL "/>
    <s v="COOR ADMINISTRATIVA FINANCIERA"/>
    <s v="PLANTA CENTRAL"/>
    <s v="PICHINCHA"/>
    <s v="QUITO"/>
    <s v="SERVICIOS BAS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8"/>
    <n v="38"/>
    <n v="38"/>
  </r>
  <r>
    <s v="134003122"/>
    <s v="DIR ADMINISTRATIVA"/>
    <s v="CONTRATACIÓN DEL SERVICIO DE VIGILANCIA Y SEGURIDAD PRIVADA FIJA PARA LOS BIENES MUEBLES E INMUEBLES DEL MINISTERIO DE SALUD PÚBLICA PLANTA CENTRAL."/>
    <n v="9999"/>
    <x v="1"/>
    <s v="000"/>
    <x v="0"/>
    <x v="45"/>
    <x v="0"/>
    <x v="0"/>
    <s v="0000"/>
    <s v="0000"/>
    <s v="ADMINISTRACION CENTRAL"/>
    <s v="SIN PROYECTO"/>
    <s v="GASTO OPERATIVO DE PROCESOS ADJETIVOS"/>
    <s v="SERVICIO DE SEGURIDAD Y VIGILANCIA"/>
    <s v="RECURSOS FISCALES"/>
    <s v="SIN ORGANISMO"/>
    <s v="SIN CORRELATIVO"/>
    <s v="GI MANTENIMIENTO"/>
    <s v="Garantizar la seguridad fisica del Ministerio de Salud Pública a nivel central y diseñar lineamientos para el nivel desconcentrado."/>
    <s v="Informes de monitoreo de actividades refrentes a seguridad y limpieza."/>
    <s v="NUEVA"/>
    <s v="SIE-MSP-001-2021"/>
    <s v="SUBASTA INVERSA"/>
    <n v="44"/>
    <s v="06"/>
    <s v="NA"/>
    <s v="NA"/>
    <s v="NO IDENTIF AREA REQ"/>
    <n v="0"/>
    <n v="0"/>
    <n v="0"/>
    <n v="6000"/>
    <n v="0"/>
    <n v="6000"/>
    <n v="0"/>
    <n v="0"/>
    <n v="0"/>
    <n v="0"/>
    <n v="0"/>
    <n v="0"/>
    <n v="0"/>
    <n v="0"/>
    <n v="0"/>
    <n v="0"/>
    <n v="0"/>
    <n v="0"/>
    <n v="0"/>
    <n v="0"/>
    <n v="0"/>
    <n v="0"/>
    <n v="0"/>
    <n v="0"/>
    <n v="0"/>
    <n v="0"/>
    <n v="0"/>
    <n v="0"/>
    <n v="0"/>
    <n v="0"/>
    <n v="0"/>
    <n v="0"/>
    <n v="0"/>
    <n v="0"/>
    <n v="0"/>
    <n v="0"/>
    <n v="6000"/>
    <n v="0"/>
    <n v="6000"/>
    <s v="CONTRATO COMPLEMENTARIO DE SEGURIDAD POR 17 DIAS DESDE EL 15 AL 31 DE ENERO"/>
    <m/>
    <m/>
    <n v="0"/>
    <n v="0"/>
    <n v="520.68999999999915"/>
    <n v="0"/>
    <n v="5479.3100000000013"/>
    <n v="0"/>
    <n v="5479.3100000000013"/>
    <n v="0"/>
    <n v="0"/>
    <n v="0"/>
    <m/>
    <n v="0"/>
    <n v="0"/>
    <n v="0"/>
    <n v="0"/>
    <n v="0"/>
    <n v="0"/>
    <n v="0"/>
    <n v="0"/>
    <n v="0"/>
    <n v="0"/>
    <n v="0"/>
    <n v="0"/>
    <n v="0"/>
    <n v="0"/>
    <n v="0"/>
    <n v="0"/>
    <n v="0"/>
    <n v="0"/>
    <n v="0"/>
    <n v="0"/>
    <n v="0"/>
    <n v="0"/>
    <n v="0"/>
    <n v="0"/>
    <n v="0"/>
    <n v="0"/>
    <n v="0"/>
    <n v="0"/>
    <n v="0"/>
    <n v="5479.31"/>
    <n v="0"/>
    <n v="5479.31"/>
    <n v="5479.31"/>
    <n v="0"/>
    <n v="5479.31"/>
    <s v="SI"/>
    <s v="VALIDADO"/>
    <n v="0"/>
    <n v="5479.31"/>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5479.31"/>
    <n v="9.0949470177292824E-13"/>
    <n v="0"/>
    <n v="0"/>
    <n v="0"/>
    <s v="53"/>
    <m/>
    <m/>
    <m/>
    <n v="0"/>
    <n v="0"/>
    <n v="0"/>
    <n v="5479.31"/>
    <n v="0"/>
    <n v="5479.31"/>
    <n v="5479.31"/>
    <n v="0"/>
    <n v="5479.31"/>
    <m/>
    <m/>
    <s v="OK"/>
    <s v="OK"/>
    <n v="0"/>
    <s v="ANTICIPADO"/>
    <n v="0"/>
    <n v="5479.31"/>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000"/>
    <n v="6000"/>
    <n v="6000"/>
  </r>
  <r>
    <s v="134003123"/>
    <s v="DIR ADMINISTRATIVA"/>
    <s v="CONTRATACIÓN DE PÓLIZAS DE SEGUROS DE: INCENDIO, ROBO, EQUIPO ELECTRÓNICO, ROTURA DE MAQUINARIA, EQUIPO Y MAQUINARIA, VEHÍCULOS, TRANSPORTE INTERNO, PARA LOS BIENES, Y FIDELIDAD PARA LOS SERVIDORES Y TRABAJADORES CAUCIONADOS, DE PLANTA CENTRAL Y EDIFICIOS ANEXOS DEL MINISTERIO DE SALUD PÚBLICA. "/>
    <n v="9999"/>
    <x v="1"/>
    <s v="000"/>
    <x v="0"/>
    <x v="67"/>
    <x v="0"/>
    <x v="0"/>
    <s v="0000"/>
    <s v="0000"/>
    <s v="ADMINISTRACION CENTRAL"/>
    <s v="SIN PROYECTO"/>
    <s v="GASTO OPERATIVO DE PROCESOS ADJETIVOS"/>
    <s v="SEGUROS"/>
    <s v="RECURSOS FISCALES"/>
    <s v="SIN ORGANISMO"/>
    <s v="SIN CORRELATIVO"/>
    <s v="SEGUROS"/>
    <s v="Gestionar la contratación de las pólizas de seguros del nivel central y diseñar lineamientos para el nivel desconcentrado"/>
    <s v="Estudios para la contratación, administración y control de pólizas de seguros en nivel central."/>
    <s v="NUEVA"/>
    <m/>
    <s v="LICITACIÓN"/>
    <n v="50"/>
    <s v="06"/>
    <s v="NA"/>
    <s v="NA"/>
    <s v="SI"/>
    <n v="0"/>
    <n v="0"/>
    <n v="0"/>
    <n v="0"/>
    <n v="0"/>
    <n v="0"/>
    <n v="0"/>
    <n v="0"/>
    <n v="0"/>
    <n v="0"/>
    <n v="0"/>
    <n v="0"/>
    <n v="0"/>
    <n v="0"/>
    <n v="0"/>
    <n v="0"/>
    <n v="0"/>
    <n v="0"/>
    <n v="0"/>
    <n v="0"/>
    <n v="0"/>
    <n v="0"/>
    <n v="0"/>
    <n v="0"/>
    <n v="0"/>
    <n v="0"/>
    <n v="0"/>
    <n v="710145.24"/>
    <n v="0"/>
    <n v="710145.24"/>
    <n v="0"/>
    <n v="0"/>
    <n v="0"/>
    <n v="0"/>
    <n v="0"/>
    <n v="0"/>
    <n v="710145.24"/>
    <n v="0"/>
    <n v="710145.24"/>
    <s v="El proceso se inciará en octubre de 2022 y se requerirá de una certificación anual y plurianual"/>
    <m/>
    <m/>
    <n v="410000"/>
    <n v="0"/>
    <n v="1120145.24"/>
    <n v="0"/>
    <n v="0"/>
    <n v="0"/>
    <n v="0"/>
    <n v="0"/>
    <n v="0"/>
    <n v="0"/>
    <n v="0"/>
    <n v="0"/>
    <n v="0"/>
    <n v="0"/>
    <n v="0"/>
    <n v="0"/>
    <n v="0"/>
    <n v="0"/>
    <n v="0"/>
    <n v="0"/>
    <n v="0"/>
    <n v="0"/>
    <n v="0"/>
    <n v="0"/>
    <n v="0"/>
    <n v="0"/>
    <n v="0"/>
    <n v="0"/>
    <n v="0"/>
    <n v="0"/>
    <n v="0"/>
    <n v="0"/>
    <n v="0"/>
    <n v="0"/>
    <m/>
    <n v="0"/>
    <n v="0"/>
    <n v="0"/>
    <n v="0"/>
    <n v="0"/>
    <n v="0"/>
    <n v="0"/>
    <n v="0"/>
    <n v="0"/>
    <n v="0"/>
    <n v="0"/>
    <s v="NO"/>
    <s v="VALIDADO"/>
    <n v="0"/>
    <n v="0"/>
    <s v="COORDINACION GENERAL "/>
    <s v="COOR ADMINISTRATIVA FINANCIERA"/>
    <s v="PLANTA CENTRAL"/>
    <s v="PICHINCHA"/>
    <s v="QUITO"/>
    <s v="SEGUR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409999"/>
    <n v="0"/>
    <n v="0"/>
    <s v="57"/>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550000"/>
    <n v="503000"/>
    <n v="460000"/>
  </r>
  <r>
    <s v="134003124"/>
    <s v="DIR ADMINISTRATIVA"/>
    <s v="CONTRATACIÓN DE PÓLIZAS DE SEGUROS DE VIDA"/>
    <n v="9999"/>
    <x v="1"/>
    <s v="000"/>
    <x v="0"/>
    <x v="67"/>
    <x v="0"/>
    <x v="0"/>
    <s v="0000"/>
    <s v="0000"/>
    <s v="ADMINISTRACION CENTRAL"/>
    <s v="SIN PROYECTO"/>
    <s v="GASTO OPERATIVO DE PROCESOS ADJETIVOS"/>
    <s v="SEGUROS"/>
    <s v="RECURSOS FISCALES"/>
    <s v="SIN ORGANISMO"/>
    <s v="SIN CORRELATIVO"/>
    <s v="SEGUROS"/>
    <s v="Gestionar la contratación de las pólizas de seguros del nivel central y diseñar lineamientos para el nivel desconcentrado"/>
    <s v="Estudios para la contratación, administración y control de pólizas de seguros en nivel central."/>
    <s v="ARRASTRE"/>
    <m/>
    <s v="LICITACIÓN"/>
    <n v="50"/>
    <s v="06"/>
    <s v="NA"/>
    <s v="NA"/>
    <s v="SI"/>
    <n v="1159285.72"/>
    <n v="40714.28"/>
    <n v="1200000"/>
    <n v="0"/>
    <n v="0"/>
    <n v="0"/>
    <n v="0"/>
    <n v="0"/>
    <n v="0"/>
    <n v="0"/>
    <n v="0"/>
    <n v="0"/>
    <n v="0"/>
    <n v="0"/>
    <n v="0"/>
    <n v="0"/>
    <n v="0"/>
    <n v="0"/>
    <n v="0"/>
    <n v="0"/>
    <n v="0"/>
    <n v="0"/>
    <n v="0"/>
    <n v="0"/>
    <n v="0"/>
    <n v="0"/>
    <n v="0"/>
    <n v="0"/>
    <n v="0"/>
    <n v="0"/>
    <n v="0"/>
    <n v="0"/>
    <n v="0"/>
    <n v="0"/>
    <n v="0"/>
    <n v="0"/>
    <n v="1159285.72"/>
    <n v="40714.28"/>
    <n v="1200000"/>
    <m/>
    <m/>
    <m/>
    <n v="387487.87"/>
    <n v="0"/>
    <n v="563285.72"/>
    <n v="40714.28"/>
    <n v="983487.86999999988"/>
    <n v="0"/>
    <n v="983487.86999999988"/>
    <m/>
    <n v="0"/>
    <n v="0"/>
    <n v="0"/>
    <n v="0"/>
    <n v="0"/>
    <n v="0"/>
    <n v="0"/>
    <n v="0"/>
    <n v="0"/>
    <n v="0"/>
    <n v="0"/>
    <n v="0"/>
    <n v="0"/>
    <n v="0"/>
    <n v="0"/>
    <n v="0"/>
    <n v="0"/>
    <n v="0"/>
    <n v="0"/>
    <n v="0"/>
    <n v="0"/>
    <n v="0"/>
    <n v="0"/>
    <n v="0"/>
    <n v="0"/>
    <n v="0"/>
    <n v="0"/>
    <n v="0"/>
    <n v="0"/>
    <n v="0"/>
    <n v="0"/>
    <n v="0"/>
    <n v="983487.87"/>
    <n v="0"/>
    <n v="983487.87"/>
    <n v="983487.87"/>
    <n v="0"/>
    <n v="983487.87"/>
    <s v="SI"/>
    <s v="VALIDADO"/>
    <n v="0"/>
    <n v="983487.87"/>
    <s v="COORDINACION GENERAL "/>
    <s v="COOR ADMINISTRATIVA FINANCIERA"/>
    <s v="PLANTA CENTRAL"/>
    <s v="PICHINCHA"/>
    <s v="QUITO"/>
    <s v="SEGUR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983487.86999999988"/>
    <n v="0"/>
    <n v="0"/>
    <n v="0"/>
    <s v="57"/>
    <m/>
    <m/>
    <m/>
    <n v="0"/>
    <n v="0"/>
    <n v="0"/>
    <n v="0"/>
    <n v="0"/>
    <n v="0"/>
    <n v="0"/>
    <n v="0"/>
    <n v="0"/>
    <m/>
    <m/>
    <s v="OK"/>
    <s v="OK"/>
    <n v="0"/>
    <s v=""/>
    <n v="0"/>
    <n v="0"/>
    <n v="983487.87"/>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900000"/>
    <n v="900000"/>
    <n v="900000"/>
  </r>
  <r>
    <s v="134003125"/>
    <s v="DIR ADMINISTRATIVA"/>
    <s v="CONTRATACIÓN DE PÓLIZAS DE SEGUROS DE: INCENDIO, ROBO, EQUIPO ELECTRÓNICO, ROTURA DE MAQUINARIA, EQUIPO Y MAQUINARIA, VEHÍCULOS, TRANSPORTE INTERNO, PARA LOS BIENES, Y FIDELIDAD PARA LOS SERVIDORES Y TRABAJADORES CAUCIONADOS, DE PLANTA CENTRAL Y EDIFICIOS ANEXOS DEL MINISTERIO DE SALUD PÚBLICA. "/>
    <n v="9999"/>
    <x v="1"/>
    <s v="000"/>
    <x v="0"/>
    <x v="67"/>
    <x v="0"/>
    <x v="0"/>
    <s v="0000"/>
    <s v="0000"/>
    <s v="ADMINISTRACION CENTRAL"/>
    <s v="SIN PROYECTO"/>
    <s v="GASTO OPERATIVO DE PROCESOS ADJETIVOS"/>
    <s v="SEGUROS"/>
    <s v="RECURSOS FISCALES"/>
    <s v="SIN ORGANISMO"/>
    <s v="SIN CORRELATIVO"/>
    <s v="SEGUROS"/>
    <s v="Gestionar la contratación de las pólizas de seguros del nivel central y diseñar lineamientos para el nivel desconcentrado"/>
    <s v="Estudios para la contratación, administración y control de pólizas de seguros en nivel central."/>
    <s v="ARRASTRE"/>
    <s v="LICSEG-MSP-001-2021"/>
    <s v="LICITACIÓN"/>
    <n v="50"/>
    <s v="06"/>
    <s v="NA"/>
    <s v="NA"/>
    <s v="NO IDENTIF AREA REQ"/>
    <n v="440000"/>
    <n v="0"/>
    <n v="440000"/>
    <n v="0"/>
    <n v="0"/>
    <n v="0"/>
    <n v="0"/>
    <n v="0"/>
    <n v="0"/>
    <n v="0"/>
    <n v="0"/>
    <n v="0"/>
    <n v="0"/>
    <n v="0"/>
    <n v="0"/>
    <n v="0"/>
    <n v="0"/>
    <n v="0"/>
    <n v="0"/>
    <n v="0"/>
    <n v="0"/>
    <n v="0"/>
    <n v="0"/>
    <n v="0"/>
    <n v="0"/>
    <n v="0"/>
    <n v="0"/>
    <n v="0"/>
    <n v="0"/>
    <n v="0"/>
    <n v="0"/>
    <n v="0"/>
    <n v="0"/>
    <n v="0"/>
    <n v="0"/>
    <n v="0"/>
    <n v="440000"/>
    <n v="0"/>
    <n v="440000"/>
    <m/>
    <m/>
    <m/>
    <n v="0"/>
    <n v="0"/>
    <n v="2843.19"/>
    <n v="0"/>
    <n v="437156.81"/>
    <n v="0"/>
    <n v="437156.81"/>
    <m/>
    <m/>
    <n v="0"/>
    <m/>
    <m/>
    <n v="0"/>
    <n v="0"/>
    <n v="0"/>
    <n v="0"/>
    <n v="0"/>
    <n v="0"/>
    <n v="0"/>
    <n v="0"/>
    <n v="0"/>
    <n v="0"/>
    <n v="0"/>
    <n v="0"/>
    <n v="0"/>
    <n v="0"/>
    <n v="0"/>
    <n v="0"/>
    <n v="0"/>
    <n v="0"/>
    <n v="0"/>
    <n v="0"/>
    <n v="0"/>
    <n v="0"/>
    <n v="0"/>
    <n v="0"/>
    <n v="0"/>
    <n v="0"/>
    <n v="0"/>
    <n v="0"/>
    <n v="437156.81"/>
    <n v="0"/>
    <n v="437156.81"/>
    <n v="437156.81"/>
    <n v="0"/>
    <n v="437156.81"/>
    <s v="SI"/>
    <s v="VALIDADO"/>
    <n v="0"/>
    <n v="437156.81"/>
    <s v="COORDINACION GENERAL "/>
    <s v="COOR ADMINISTRATIVA FINANCIERA"/>
    <s v="PLANTA CENTRAL"/>
    <s v="PICHINCHA"/>
    <s v="QUITO"/>
    <s v="SEGUR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37155.81"/>
    <n v="1"/>
    <n v="0"/>
    <n v="0"/>
    <n v="0"/>
    <s v="57"/>
    <m/>
    <m/>
    <m/>
    <n v="0"/>
    <n v="0"/>
    <n v="0"/>
    <n v="437155.81"/>
    <n v="0"/>
    <n v="437155.81"/>
    <n v="437155.81"/>
    <n v="0"/>
    <n v="437155.81"/>
    <m/>
    <m/>
    <s v="OK"/>
    <s v="OK"/>
    <n v="0"/>
    <s v="ANTICIPADO"/>
    <n v="0"/>
    <n v="437155.81"/>
    <n v="1"/>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550000"/>
    <n v="503000"/>
    <n v="440000"/>
  </r>
  <r>
    <s v="134003126"/>
    <s v="DIR ADMINISTRATIVA"/>
    <s v="CONTRATACIÓN DE PÓLIZAS DE SEGUROS DE: INCENDIO, ROBO, EQUIPO ELECTRÓNICO, ROTURA DE MAQUINARIA, EQUIPO Y MAQUINARIA, VEHÍCULOS, TRANSPORTE INTERNO, PARA LOS BIENES, Y FIDELIDAD PARA LOS SERVIDORES Y TRABAJADORES CAUCIONADOS, DE PLANTA CENTRAL Y EDIFICIOS ANEXOS DEL MINISTERIO DE SALUD PÚBLICA. "/>
    <n v="9999"/>
    <x v="1"/>
    <s v="000"/>
    <x v="0"/>
    <x v="67"/>
    <x v="0"/>
    <x v="0"/>
    <s v="0000"/>
    <s v="0000"/>
    <s v="ADMINISTRACION CENTRAL"/>
    <s v="SIN PROYECTO"/>
    <s v="GASTO OPERATIVO DE PROCESOS ADJETIVOS"/>
    <s v="SEGUROS"/>
    <s v="RECURSOS FISCALES"/>
    <s v="SIN ORGANISMO"/>
    <s v="SIN CORRELATIVO"/>
    <s v="SEGUROS"/>
    <s v="Gestionar la contratación de las pólizas de seguros del nivel central y diseñar lineamientos para el nivel desconcentrado"/>
    <s v="Estudios para la contratación, administración y control de pólizas de seguros en nivel central."/>
    <s v="NUEVA"/>
    <m/>
    <s v="OTRO"/>
    <s v="NA"/>
    <s v="06"/>
    <s v="NA"/>
    <s v="NA"/>
    <s v="NO IDENTIF AREA REQ"/>
    <n v="0"/>
    <n v="0"/>
    <n v="0"/>
    <n v="0"/>
    <n v="0"/>
    <n v="0"/>
    <n v="0"/>
    <n v="0"/>
    <n v="0"/>
    <n v="0"/>
    <n v="0"/>
    <n v="0"/>
    <n v="0"/>
    <n v="0"/>
    <n v="0"/>
    <n v="0"/>
    <n v="0"/>
    <n v="0"/>
    <n v="0"/>
    <n v="0"/>
    <n v="0"/>
    <n v="0"/>
    <n v="0"/>
    <n v="0"/>
    <n v="0"/>
    <n v="0"/>
    <n v="0"/>
    <n v="0"/>
    <n v="0"/>
    <n v="0"/>
    <n v="110000"/>
    <n v="0"/>
    <n v="110000"/>
    <n v="0"/>
    <n v="0"/>
    <n v="0"/>
    <n v="110000"/>
    <n v="0"/>
    <n v="110000"/>
    <s v="Extensión pólizas 90 días"/>
    <m/>
    <m/>
    <n v="0"/>
    <n v="0"/>
    <n v="110000"/>
    <n v="0"/>
    <n v="0"/>
    <n v="0"/>
    <n v="0"/>
    <n v="0"/>
    <n v="0"/>
    <n v="0"/>
    <n v="0"/>
    <n v="0"/>
    <n v="0"/>
    <n v="0"/>
    <n v="0"/>
    <n v="0"/>
    <n v="0"/>
    <n v="0"/>
    <n v="0"/>
    <n v="0"/>
    <n v="0"/>
    <n v="0"/>
    <n v="0"/>
    <n v="0"/>
    <n v="0"/>
    <n v="0"/>
    <n v="0"/>
    <n v="0"/>
    <n v="0"/>
    <n v="0"/>
    <n v="0"/>
    <n v="0"/>
    <n v="0"/>
    <n v="0"/>
    <n v="0"/>
    <n v="0"/>
    <n v="0"/>
    <m/>
    <n v="0"/>
    <n v="0"/>
    <m/>
    <m/>
    <n v="0"/>
    <n v="0"/>
    <n v="0"/>
    <n v="0"/>
    <s v="NO"/>
    <s v="VALIDADO"/>
    <n v="0"/>
    <n v="0"/>
    <s v="COORDINACION GENERAL "/>
    <s v="COOR ADMINISTRATIVA FINANCIERA"/>
    <s v="PLANTA CENTRAL"/>
    <s v="PICHINCHA"/>
    <s v="QUITO"/>
    <s v="SEGUR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7"/>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10000"/>
    <n v="110000"/>
    <n v="110000"/>
  </r>
  <r>
    <s v="134003127"/>
    <s v="DIR ADMINISTRATIVA"/>
    <s v="PAGO DE DEDUCIBLES, RASA, INCLUSIONES, AJUSTES Y/O EXTENSIÓN DE PÓLIZAS DE SEGUROS DE: VIDA Y GENERALES ( INCENDIO, ROBO, EQUIPO ELECTRÓNICO, ROTURA DE MAQUINARIA, EQUIPO Y MAQUINARIA, VEHÍCULOS, TRANSPORTE Y FIDELIDAD) DEL MINISTERIO DE SALUD PÚBLICA - PLANTA CENTRAL Y EDIFICIOS ANEXOS."/>
    <n v="9999"/>
    <x v="1"/>
    <s v="000"/>
    <x v="0"/>
    <x v="67"/>
    <x v="0"/>
    <x v="0"/>
    <s v="0000"/>
    <s v="0000"/>
    <s v="ADMINISTRACION CENTRAL"/>
    <s v="SIN PROYECTO"/>
    <s v="GASTO OPERATIVO DE PROCESOS ADJETIVOS"/>
    <s v="SEGUROS"/>
    <s v="RECURSOS FISCALES"/>
    <s v="SIN ORGANISMO"/>
    <s v="SIN CORRELATIVO"/>
    <s v="SEGUROS"/>
    <s v="Administrar y controlar el cumplimiento de las pólizas de seguros de ramos generales de la institución"/>
    <s v="Informe y reporte de pago de deducibles y RASAS por siniestros e indemnizaciones por la aseguradora del nivel central."/>
    <s v="ARRASTRE"/>
    <s v="LICSEG-MSP-001-2021"/>
    <s v="OTRO"/>
    <s v="NA"/>
    <s v="06"/>
    <s v="NA"/>
    <s v="NA"/>
    <s v="NO IDENTIF AREA REQ"/>
    <n v="0"/>
    <n v="0"/>
    <n v="0"/>
    <n v="0"/>
    <n v="0"/>
    <n v="0"/>
    <n v="10000"/>
    <n v="0"/>
    <n v="10000"/>
    <n v="0"/>
    <n v="0"/>
    <n v="0"/>
    <n v="0"/>
    <n v="0"/>
    <n v="0"/>
    <n v="15000"/>
    <n v="0"/>
    <n v="15000"/>
    <n v="0"/>
    <n v="0"/>
    <n v="0"/>
    <n v="15000"/>
    <n v="0"/>
    <n v="15000"/>
    <n v="0"/>
    <n v="0"/>
    <n v="0"/>
    <n v="11785.71"/>
    <n v="3214.29"/>
    <n v="15000"/>
    <n v="0"/>
    <n v="0"/>
    <n v="0"/>
    <n v="0"/>
    <n v="0"/>
    <n v="0"/>
    <n v="51785.71"/>
    <n v="3214.29"/>
    <n v="55000"/>
    <m/>
    <m/>
    <m/>
    <n v="370000"/>
    <n v="24000"/>
    <n v="26785.71"/>
    <n v="3214.29"/>
    <n v="395000"/>
    <n v="24000"/>
    <n v="419000"/>
    <n v="0"/>
    <n v="0"/>
    <n v="0"/>
    <n v="0"/>
    <n v="0"/>
    <n v="0"/>
    <m/>
    <n v="0"/>
    <n v="0"/>
    <n v="0"/>
    <n v="0"/>
    <n v="0"/>
    <n v="0"/>
    <n v="0"/>
    <n v="0"/>
    <m/>
    <n v="0"/>
    <n v="0"/>
    <n v="0"/>
    <n v="0"/>
    <n v="0"/>
    <m/>
    <n v="0"/>
    <n v="0"/>
    <n v="0"/>
    <n v="0"/>
    <n v="0"/>
    <m/>
    <n v="0"/>
    <n v="0"/>
    <n v="0"/>
    <n v="0"/>
    <n v="0"/>
    <n v="419000"/>
    <n v="0"/>
    <n v="419000"/>
    <n v="419000"/>
    <n v="0"/>
    <n v="419000"/>
    <s v="SI"/>
    <s v="VALIDADO"/>
    <n v="0"/>
    <n v="419000"/>
    <s v="COORDINACION GENERAL "/>
    <s v="COOR ADMINISTRATIVA FINANCIERA"/>
    <s v="PLANTA CENTRAL"/>
    <s v="PICHINCHA"/>
    <s v="QUITO"/>
    <s v="SEGUR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24247.43"/>
    <n v="194752.57"/>
    <n v="0"/>
    <n v="0"/>
    <n v="0"/>
    <s v="57"/>
    <m/>
    <m/>
    <m/>
    <n v="441.84"/>
    <n v="0"/>
    <n v="441.84"/>
    <n v="0"/>
    <n v="0"/>
    <n v="0"/>
    <n v="0"/>
    <n v="0"/>
    <n v="0"/>
    <m/>
    <m/>
    <s v="OK"/>
    <s v="OK"/>
    <n v="0"/>
    <s v=""/>
    <n v="0"/>
    <n v="441.84"/>
    <n v="418558.16"/>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7000"/>
    <n v="62000"/>
    <n v="55000"/>
  </r>
  <r>
    <s v="134003128"/>
    <s v="DIR ADMINISTRATIVA"/>
    <s v="CONTRATACIÓN  LEGALIZACIÓN Y DESADUANIZACIÓN IMPORTACIONES (AGENTE DE ADUANAS)"/>
    <n v="9999"/>
    <x v="1"/>
    <s v="000"/>
    <x v="0"/>
    <x v="78"/>
    <x v="0"/>
    <x v="0"/>
    <s v="0000"/>
    <s v="0000"/>
    <s v="ADMINISTRACION CENTRAL"/>
    <s v="SIN PROYECTO"/>
    <s v="GASTO OPERATIVO DE PROCESOS ADJETIVOS"/>
    <s v="SERVICIOS TECNICOS ESPECIALIZADOS"/>
    <s v="RECURSOS FISCALES"/>
    <s v="SIN ORGANISMO"/>
    <s v="SIN CORRELATIVO"/>
    <s v="GI IMPORTACIONES"/>
    <s v="r. Gestionar y autorizar los trámites de importación y desaduanización correspondientes a bienes y existencias del Ministerio de Salud Pública sujetos a la descrita modalidad."/>
    <s v="2. Reportes de desaduanizaciones ejecutadas."/>
    <s v="ARRASTRE"/>
    <s v="SIE-MSP-002-2021"/>
    <s v="SUBASTA INVERSA"/>
    <n v="44"/>
    <s v="06"/>
    <s v="NA"/>
    <s v="NA"/>
    <s v="NO IDENTIF AREA REQ"/>
    <n v="0"/>
    <n v="0"/>
    <n v="0"/>
    <n v="12000"/>
    <n v="0"/>
    <n v="12000"/>
    <n v="8600"/>
    <n v="0"/>
    <n v="8600"/>
    <n v="8600"/>
    <n v="0"/>
    <n v="8600"/>
    <n v="8600"/>
    <n v="0"/>
    <n v="8600"/>
    <n v="8600"/>
    <n v="0"/>
    <n v="8600"/>
    <n v="8600"/>
    <n v="0"/>
    <n v="8600"/>
    <n v="0"/>
    <n v="0"/>
    <n v="0"/>
    <n v="0"/>
    <n v="0"/>
    <n v="0"/>
    <n v="0"/>
    <n v="0"/>
    <n v="0"/>
    <n v="0"/>
    <n v="0"/>
    <n v="0"/>
    <n v="0"/>
    <n v="0"/>
    <n v="0"/>
    <n v="55000"/>
    <n v="0"/>
    <n v="55000"/>
    <m/>
    <m/>
    <m/>
    <n v="0"/>
    <n v="0"/>
    <n v="0"/>
    <n v="0"/>
    <n v="55000"/>
    <n v="0"/>
    <n v="55000"/>
    <n v="0"/>
    <n v="0"/>
    <n v="0"/>
    <n v="12000"/>
    <n v="0"/>
    <n v="12000"/>
    <n v="8600"/>
    <n v="0"/>
    <n v="8600"/>
    <n v="8600"/>
    <n v="0"/>
    <n v="8600"/>
    <n v="8600"/>
    <n v="0"/>
    <n v="8600"/>
    <n v="8600"/>
    <n v="0"/>
    <n v="8600"/>
    <n v="8600"/>
    <n v="0"/>
    <n v="8600"/>
    <n v="0"/>
    <n v="0"/>
    <n v="0"/>
    <n v="0"/>
    <n v="0"/>
    <n v="0"/>
    <n v="0"/>
    <n v="0"/>
    <n v="0"/>
    <n v="0"/>
    <n v="0"/>
    <n v="0"/>
    <n v="0"/>
    <n v="0"/>
    <n v="0"/>
    <n v="55000"/>
    <n v="0"/>
    <n v="55000"/>
    <s v="SI"/>
    <s v="VALIDADO"/>
    <n v="0"/>
    <n v="5500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55000"/>
    <n v="0"/>
    <n v="0"/>
    <n v="0"/>
    <n v="0"/>
    <s v="53"/>
    <m/>
    <m/>
    <m/>
    <n v="0"/>
    <n v="0"/>
    <n v="0"/>
    <n v="55000"/>
    <n v="0"/>
    <n v="55000"/>
    <n v="27418.749999999942"/>
    <n v="0"/>
    <n v="27418.749999999942"/>
    <m/>
    <m/>
    <s v="OK"/>
    <s v="OK"/>
    <n v="12000"/>
    <s v="ANTICIPADO"/>
    <n v="0"/>
    <n v="5500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55000"/>
    <n v="55000"/>
    <n v="55000"/>
  </r>
  <r>
    <s v="134003129"/>
    <s v="DIR ADMINISTRATIVA"/>
    <s v="SERVICIO DE DESADUANIZACIÓN Y LEGALIZACIÓN DE MERCADERÍAS IMPORTADAS POR EL MINISTERIO DE SALUD PÚBLICA"/>
    <n v="9999"/>
    <x v="1"/>
    <s v="000"/>
    <x v="0"/>
    <x v="78"/>
    <x v="0"/>
    <x v="0"/>
    <s v="0000"/>
    <s v="0000"/>
    <s v="ADMINISTRACION CENTRAL"/>
    <s v="SIN PROYECTO"/>
    <s v="GASTO OPERATIVO DE PROCESOS ADJETIVOS"/>
    <s v="SERVICIOS TECNICOS ESPECIALIZADOS"/>
    <s v="RECURSOS FISCALES"/>
    <s v="SIN ORGANISMO"/>
    <s v="SIN CORRELATIVO"/>
    <s v="GI IMPORTACIONES"/>
    <s v="r. Gestionar y autorizar los trámites de importación y desaduanización correspondientes a bienes y existencias del Ministerio de Salud Pública sujetos a la descrita modalidad."/>
    <s v="2. Reportes de desaduanizaciones ejecutadas."/>
    <s v="NUEVA"/>
    <m/>
    <s v="COTIZACIÓN"/>
    <n v="45"/>
    <s v="06"/>
    <s v="NA"/>
    <s v="NA"/>
    <s v="SI"/>
    <n v="0"/>
    <n v="0"/>
    <n v="0"/>
    <n v="0"/>
    <n v="0"/>
    <n v="0"/>
    <n v="0"/>
    <n v="0"/>
    <n v="0"/>
    <n v="0"/>
    <n v="0"/>
    <n v="0"/>
    <n v="0"/>
    <n v="0"/>
    <n v="0"/>
    <n v="130000"/>
    <n v="0"/>
    <n v="130000"/>
    <n v="0"/>
    <n v="0"/>
    <n v="0"/>
    <n v="0"/>
    <n v="0"/>
    <n v="0"/>
    <n v="0"/>
    <n v="0"/>
    <n v="0"/>
    <n v="0"/>
    <n v="0"/>
    <n v="0"/>
    <n v="0"/>
    <n v="0"/>
    <n v="0"/>
    <n v="0"/>
    <n v="0"/>
    <n v="0"/>
    <n v="130000"/>
    <n v="0"/>
    <n v="130000"/>
    <m/>
    <m/>
    <m/>
    <n v="0"/>
    <n v="0"/>
    <n v="87441.72"/>
    <n v="0"/>
    <n v="42558.28"/>
    <n v="0"/>
    <n v="42558.28"/>
    <n v="0"/>
    <n v="0"/>
    <n v="0"/>
    <n v="0"/>
    <n v="0"/>
    <n v="0"/>
    <n v="0"/>
    <n v="0"/>
    <n v="0"/>
    <n v="0"/>
    <n v="0"/>
    <n v="0"/>
    <n v="0"/>
    <n v="0"/>
    <n v="0"/>
    <n v="37998.46"/>
    <n v="4559.82"/>
    <n v="42558.28"/>
    <n v="0"/>
    <n v="0"/>
    <n v="0"/>
    <n v="0"/>
    <n v="0"/>
    <n v="0"/>
    <n v="0"/>
    <n v="0"/>
    <n v="0"/>
    <n v="0"/>
    <n v="0"/>
    <n v="0"/>
    <n v="0"/>
    <n v="0"/>
    <n v="0"/>
    <n v="0"/>
    <n v="0"/>
    <n v="0"/>
    <n v="37998.46"/>
    <n v="4559.82"/>
    <n v="42558.28"/>
    <s v="SI"/>
    <s v="VALIDADO"/>
    <n v="0"/>
    <n v="42558.28"/>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2558.28"/>
    <n v="0"/>
    <n v="42558.27"/>
    <n v="0"/>
    <n v="0"/>
    <s v="53"/>
    <m/>
    <m/>
    <m/>
    <n v="0"/>
    <n v="0"/>
    <n v="0"/>
    <n v="37998.46"/>
    <n v="0"/>
    <n v="37998.46"/>
    <n v="6800"/>
    <n v="0"/>
    <n v="6800"/>
    <m/>
    <m/>
    <s v="OK"/>
    <s v="OK"/>
    <n v="0"/>
    <s v="ANTICIPADO"/>
    <n v="0"/>
    <n v="37998.46"/>
    <n v="4559.82"/>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30000"/>
    <n v="120000"/>
    <n v="120000"/>
  </r>
  <r>
    <s v="134003130"/>
    <s v="DIR ADMINISTRATIVA"/>
    <s v="CONTRATACIÓN SERVICIO DE ESTIBAJE PARA LAS IMPORTACIONES DEL MSP"/>
    <n v="9999"/>
    <x v="1"/>
    <s v="000"/>
    <x v="0"/>
    <x v="31"/>
    <x v="0"/>
    <x v="0"/>
    <s v="0000"/>
    <s v="0000"/>
    <s v="ADMINISTRACION CENTRAL"/>
    <s v="SIN PROYECTO"/>
    <s v="GASTO OPERATIVO DE PROCESOS ADJETIVOS"/>
    <s v="FLETES Y MANIOBRAS"/>
    <s v="RECURSOS FISCALES"/>
    <s v="SIN ORGANISMO"/>
    <s v="SIN CORRELATIVO"/>
    <s v="GI IMPORTACIONES"/>
    <s v="r. Gestionar y autorizar los trámites de importación y desaduanización correspondientes a bienes y existencias del Ministerio de Salud Pública sujetos a la descrita modalidad."/>
    <s v="2. Reportes de desaduanizaciones ejecutadas."/>
    <s v="NUEVA"/>
    <m/>
    <s v="ÍNFIMA CUANTÍA"/>
    <n v="10"/>
    <s v="06"/>
    <s v="NA"/>
    <s v="NA"/>
    <s v="NO IDENTIF AREA REQ"/>
    <n v="0"/>
    <n v="0"/>
    <n v="0"/>
    <n v="0"/>
    <n v="0"/>
    <n v="0"/>
    <n v="0"/>
    <n v="0"/>
    <n v="0"/>
    <n v="0"/>
    <n v="0"/>
    <n v="0"/>
    <n v="0"/>
    <n v="0"/>
    <n v="0"/>
    <n v="0"/>
    <n v="0"/>
    <n v="0"/>
    <n v="0"/>
    <n v="0"/>
    <n v="0"/>
    <n v="6400"/>
    <n v="0"/>
    <n v="6400"/>
    <n v="0"/>
    <n v="0"/>
    <n v="0"/>
    <n v="0"/>
    <n v="0"/>
    <n v="0"/>
    <n v="0"/>
    <n v="0"/>
    <n v="0"/>
    <n v="0"/>
    <n v="0"/>
    <n v="0"/>
    <n v="6400"/>
    <n v="0"/>
    <n v="6400"/>
    <m/>
    <m/>
    <m/>
    <n v="200"/>
    <n v="0"/>
    <n v="0"/>
    <n v="0"/>
    <n v="6600"/>
    <n v="0"/>
    <n v="6600"/>
    <n v="0"/>
    <n v="0"/>
    <n v="0"/>
    <n v="0"/>
    <n v="0"/>
    <n v="0"/>
    <n v="0"/>
    <n v="0"/>
    <n v="0"/>
    <n v="0"/>
    <n v="0"/>
    <n v="0"/>
    <n v="0"/>
    <n v="0"/>
    <n v="0"/>
    <n v="0"/>
    <n v="0"/>
    <n v="0"/>
    <n v="0"/>
    <n v="0"/>
    <n v="0"/>
    <n v="0"/>
    <n v="0"/>
    <n v="0"/>
    <n v="0"/>
    <n v="0"/>
    <n v="0"/>
    <n v="0"/>
    <n v="0"/>
    <n v="0"/>
    <n v="0"/>
    <n v="0"/>
    <n v="0"/>
    <n v="6600"/>
    <n v="0"/>
    <n v="6600"/>
    <n v="6600"/>
    <n v="0"/>
    <n v="6600"/>
    <s v="SI"/>
    <s v="VALIDADO"/>
    <n v="0"/>
    <n v="660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6600"/>
    <n v="0"/>
    <n v="0"/>
    <n v="0"/>
    <n v="0"/>
    <s v="53"/>
    <m/>
    <m/>
    <m/>
    <n v="0"/>
    <n v="0"/>
    <n v="0"/>
    <n v="0"/>
    <n v="0"/>
    <n v="0"/>
    <n v="0"/>
    <n v="0"/>
    <n v="0"/>
    <m/>
    <m/>
    <s v="OK"/>
    <s v="OK"/>
    <n v="0"/>
    <s v=""/>
    <n v="0"/>
    <n v="0"/>
    <n v="660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00"/>
    <n v="6400"/>
    <n v="6400"/>
  </r>
  <r>
    <s v="134003131"/>
    <s v="DIR ADMINISTRATIVA"/>
    <s v="CONTRATACIÓN,  LEGALIZACIÓN Y DESADUANIZACIÓN IMPORTACIONES (AGENTE DE ADUANAS)"/>
    <n v="9999"/>
    <x v="1"/>
    <s v="000"/>
    <x v="0"/>
    <x v="78"/>
    <x v="0"/>
    <x v="0"/>
    <s v="0000"/>
    <s v="0000"/>
    <s v="ADMINISTRACION CENTRAL"/>
    <s v="SIN PROYECTO"/>
    <s v="GASTO OPERATIVO DE PROCESOS ADJETIVOS"/>
    <s v="SERVICIOS TECNICOS ESPECIALIZADOS"/>
    <s v="RECURSOS FISCALES"/>
    <s v="SIN ORGANISMO"/>
    <s v="SIN CORRELATIVO"/>
    <s v="GI IMPORTACIONES"/>
    <s v="r. Gestionar y autorizar los trámites de importación y desaduanización correspondientes a bienes y existencias del Ministerio de Salud Pública sujetos a la descrita modalidad."/>
    <s v="2. Reportes de desaduanizaciones ejecutadas."/>
    <s v="NUEVA"/>
    <m/>
    <s v="ÍNFIMA CUANTÍA"/>
    <n v="10"/>
    <s v="06"/>
    <s v="NA"/>
    <s v="NA"/>
    <s v="NO IDENTIF AREA REQ"/>
    <n v="0"/>
    <n v="0"/>
    <n v="0"/>
    <n v="0"/>
    <n v="0"/>
    <n v="0"/>
    <n v="0"/>
    <n v="0"/>
    <n v="0"/>
    <n v="0"/>
    <n v="0"/>
    <n v="0"/>
    <n v="0"/>
    <n v="0"/>
    <n v="0"/>
    <n v="0"/>
    <n v="0"/>
    <n v="0"/>
    <n v="6400"/>
    <n v="0"/>
    <n v="6400"/>
    <n v="0"/>
    <n v="0"/>
    <n v="0"/>
    <n v="0"/>
    <n v="0"/>
    <n v="0"/>
    <n v="0"/>
    <n v="0"/>
    <n v="0"/>
    <n v="0"/>
    <n v="0"/>
    <n v="0"/>
    <n v="0"/>
    <n v="0"/>
    <n v="0"/>
    <n v="6400"/>
    <n v="0"/>
    <n v="6400"/>
    <m/>
    <m/>
    <m/>
    <n v="0"/>
    <n v="0"/>
    <n v="64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00"/>
    <n v="6400"/>
    <n v="6400"/>
  </r>
  <r>
    <s v="134003132"/>
    <s v="DIR ADMINISTRATIVA"/>
    <s v="PAGO OBLIGACIONES PENDIENTES REEMBOLSO AGENTE DE ADUANAS (RETIRO GUÍAS AÉREAS, TRANSPORTE)"/>
    <n v="9999"/>
    <x v="1"/>
    <s v="000"/>
    <x v="0"/>
    <x v="31"/>
    <x v="0"/>
    <x v="0"/>
    <s v="0000"/>
    <s v="0000"/>
    <s v="ADMINISTRACION CENTRAL"/>
    <s v="SIN PROYECTO"/>
    <s v="GASTO OPERATIVO DE PROCESOS ADJETIVOS"/>
    <s v="FLETES Y MANIOBRAS"/>
    <s v="RECURSOS FISCALES"/>
    <s v="SIN ORGANISMO"/>
    <s v="SIN CORRELATIVO"/>
    <s v="GI IMPORTACIONES"/>
    <s v="r. Gestionar y autorizar los trámites de importación y desaduanización correspondientes a bienes y existencias del Ministerio de Salud Pública sujetos a la descrita modalidad."/>
    <s v="7. Informes de satisfacción para solicitudes de pago de servicios obtenidos y gastos de desaduanización generados en procesos de importación y donación."/>
    <s v="NUEVA"/>
    <m/>
    <s v="OTRO"/>
    <s v="NA"/>
    <s v="06"/>
    <s v="NA"/>
    <s v="NA"/>
    <s v="NO IDENTIF AREA REQ"/>
    <n v="0"/>
    <n v="0"/>
    <n v="0"/>
    <n v="8181.81"/>
    <n v="0"/>
    <n v="8181.81"/>
    <n v="8181.81"/>
    <n v="0"/>
    <n v="8181.81"/>
    <n v="8181.81"/>
    <n v="0"/>
    <n v="8181.81"/>
    <n v="8181.81"/>
    <n v="0"/>
    <n v="8181.81"/>
    <n v="8181.81"/>
    <n v="0"/>
    <n v="8181.81"/>
    <n v="8181.81"/>
    <n v="0"/>
    <n v="8181.81"/>
    <n v="8181.81"/>
    <n v="0"/>
    <n v="8181.81"/>
    <n v="8181.81"/>
    <n v="0"/>
    <n v="8181.81"/>
    <n v="8181.81"/>
    <n v="0"/>
    <n v="8181.81"/>
    <n v="8181.81"/>
    <n v="0"/>
    <n v="8181.81"/>
    <n v="8181.9"/>
    <n v="0"/>
    <n v="8181.9"/>
    <n v="89999.999999999985"/>
    <n v="0"/>
    <n v="89999.999999999985"/>
    <s v="SE ESTABLECE CLARAMENTE EN EL DOCUMENTO CONTRACTUAL (CONTRATO U ORDEN DE SERVICIO), QUE EL CONTRATISTA REALIZARÁ LOS PAGOS DE AQUELLOS VALORES QUE SE INCURRAN EN CADA TRÁMITE DE NACIONALIZACIÓN, PARA POSTERIOR REEMBOLSO CON PRESUPUESTO INDEPENDIENTE, POR LO TANTO, EL VALOR A FINANCIARSE CORRESPONDERÁ A TODOS LOS VALORES A SER DEVUELTOS POR GASTOS DE DESADUANIZACIÓN GENERADOS POR EL MSP, ANCLADO A CUALQUIER FIGURA CONTRACTUAL (CONTRATO U ORDEN DE SERVICIO)."/>
    <m/>
    <m/>
    <n v="0"/>
    <n v="0"/>
    <n v="5000"/>
    <n v="0"/>
    <n v="84999.999999999985"/>
    <n v="0"/>
    <n v="84999.999999999985"/>
    <n v="0"/>
    <n v="0"/>
    <n v="0"/>
    <n v="8181.81"/>
    <n v="0"/>
    <n v="8181.81"/>
    <n v="8181.81"/>
    <n v="0"/>
    <n v="8181.81"/>
    <n v="8181.81"/>
    <n v="0"/>
    <n v="8181.81"/>
    <n v="8181.81"/>
    <n v="0"/>
    <n v="8181.81"/>
    <n v="8181.81"/>
    <n v="0"/>
    <n v="8181.81"/>
    <n v="8181.81"/>
    <n v="0"/>
    <n v="8181.81"/>
    <n v="8181.81"/>
    <n v="0"/>
    <n v="8181.81"/>
    <n v="8181.81"/>
    <n v="0"/>
    <n v="8181.81"/>
    <n v="8181.81"/>
    <n v="0"/>
    <n v="8181.81"/>
    <n v="8181.81"/>
    <n v="0"/>
    <n v="8181.81"/>
    <n v="3181.9"/>
    <n v="0"/>
    <n v="3181.9"/>
    <n v="84999.999999999985"/>
    <n v="0"/>
    <n v="84999.999999999985"/>
    <s v="SI"/>
    <s v="VALIDADO"/>
    <n v="0"/>
    <n v="8500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85000"/>
    <n v="-1.4551915228366852E-11"/>
    <n v="0"/>
    <n v="0"/>
    <n v="0"/>
    <s v="53"/>
    <m/>
    <m/>
    <m/>
    <n v="106059.71999999999"/>
    <n v="0"/>
    <n v="106059.71999999999"/>
    <n v="28595.300000000003"/>
    <n v="0"/>
    <n v="28595.300000000003"/>
    <n v="28528.100000000002"/>
    <n v="0"/>
    <n v="28528.100000000002"/>
    <m/>
    <m/>
    <s v="REVISAR"/>
    <s v="REVISAR"/>
    <n v="8181.81"/>
    <s v="ANTICIPADO"/>
    <n v="0"/>
    <n v="134655.01999999999"/>
    <n v="-49655.01999999999"/>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90000"/>
    <n v="80000"/>
    <n v="70000"/>
  </r>
  <r>
    <s v="134003133"/>
    <s v="DIR ADMINISTRATIVA"/>
    <s v="PAGO OBLIGACIONES PENDIENTES REEMBOLSO AGENTE DE ADUANAS (GASTOS NAVIEROS) Y ALMACENAJE"/>
    <n v="9999"/>
    <x v="1"/>
    <s v="000"/>
    <x v="0"/>
    <x v="79"/>
    <x v="0"/>
    <x v="0"/>
    <s v="0000"/>
    <s v="0000"/>
    <s v="ADMINISTRACION CENTRAL"/>
    <s v="SIN PROYECTO"/>
    <s v="GASTO OPERATIVO DE PROCESOS ADJETIVOS"/>
    <s v="TASAS PORTUARIAS Y AEROPORTUARIAS"/>
    <s v="RECURSOS FISCALES"/>
    <s v="SIN ORGANISMO"/>
    <s v="SIN CORRELATIVO"/>
    <s v="GI IMPORTACIONES"/>
    <s v="r. Gestionar y autorizar los trámites de importación y desaduanización correspondientes a bienes y existencias del Ministerio de Salud Pública sujetos a la descrita modalidad."/>
    <s v="7. Informes de satisfacción para solicitudes de pago de servicios obtenidos y gastos de desaduanización generados en procesos de importación y donación."/>
    <s v="NUEVA"/>
    <m/>
    <s v="OTRO"/>
    <s v="NA"/>
    <s v="06"/>
    <s v="NA"/>
    <s v="NA"/>
    <s v="NO IDENTIF AREA REQ"/>
    <n v="0"/>
    <n v="0"/>
    <n v="0"/>
    <n v="30000"/>
    <n v="0"/>
    <n v="30000"/>
    <n v="30000"/>
    <n v="0"/>
    <n v="30000"/>
    <n v="30000"/>
    <n v="0"/>
    <n v="30000"/>
    <n v="30000"/>
    <n v="0"/>
    <n v="30000"/>
    <n v="30000"/>
    <n v="0"/>
    <n v="30000"/>
    <n v="30000"/>
    <n v="0"/>
    <n v="30000"/>
    <n v="30000"/>
    <n v="0"/>
    <n v="30000"/>
    <n v="30000"/>
    <n v="0"/>
    <n v="30000"/>
    <n v="30000"/>
    <n v="0"/>
    <n v="30000"/>
    <n v="30000"/>
    <n v="0"/>
    <n v="30000"/>
    <n v="30000"/>
    <n v="0"/>
    <n v="30000"/>
    <n v="330000"/>
    <n v="0"/>
    <n v="330000"/>
    <s v="SE ESTABLECE CLARAMENTE EN EL DOCUMENTO CONTRACTUAL (CONTRATO U ORDEN DE SERVICIO), QUE EL CONTRATISTA REALIZARÁ LOS PAGOS DE AQUELLOS VALORES QUE SE INCURRAN EN CADA TRÁMITE DE NACIONALIZACIÓN, PARA POSTERIOR REEMBOLSO CON PRESUPUESTO INDEPENDIENTE, POR LO TANTO, EL VALOR A FINANCIARSE CORRESPONDERÁ A TODOS LOS VALORES A SER DEVUELTOS POR GASTOS DE DESADUANIZACIÓN GENERADOS POR EL MSP, ANCLADO A CUALQUIER FIGURA CONTRACTUAL (CONTRATO U ORDEN DE SERVICIO)."/>
    <m/>
    <m/>
    <n v="0"/>
    <n v="0"/>
    <n v="99755.96"/>
    <n v="0"/>
    <n v="230244.03999999998"/>
    <n v="0"/>
    <n v="230244.03999999998"/>
    <n v="0"/>
    <n v="0"/>
    <n v="0"/>
    <n v="0"/>
    <n v="0"/>
    <n v="0"/>
    <n v="0"/>
    <n v="0"/>
    <n v="0"/>
    <n v="0"/>
    <n v="0"/>
    <n v="0"/>
    <n v="30000"/>
    <n v="0"/>
    <n v="30000"/>
    <n v="30000"/>
    <n v="0"/>
    <n v="30000"/>
    <n v="30000"/>
    <n v="0"/>
    <n v="30000"/>
    <n v="30000"/>
    <n v="0"/>
    <n v="30000"/>
    <n v="25000"/>
    <n v="0"/>
    <n v="25000"/>
    <n v="0"/>
    <n v="0"/>
    <n v="0"/>
    <n v="0"/>
    <n v="0"/>
    <n v="0"/>
    <n v="85244.04"/>
    <n v="0"/>
    <n v="85244.04"/>
    <n v="230244.03999999998"/>
    <n v="0"/>
    <n v="230244.03999999998"/>
    <s v="SI"/>
    <s v="VALIDADO"/>
    <n v="0"/>
    <n v="230244.04"/>
    <s v="COORDINACION GENERAL "/>
    <s v="COOR ADMINISTRATIVA FINANCIERA"/>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30244.04"/>
    <n v="-2.9103830456733704E-11"/>
    <n v="0"/>
    <n v="0"/>
    <n v="0"/>
    <s v="57"/>
    <m/>
    <m/>
    <m/>
    <n v="150738.44000000009"/>
    <n v="0"/>
    <n v="150738.44000000009"/>
    <n v="136551.34"/>
    <n v="0"/>
    <n v="136551.34"/>
    <n v="136101.4"/>
    <n v="0"/>
    <n v="136101.4"/>
    <m/>
    <m/>
    <s v="REVISAR"/>
    <s v="REVISAR"/>
    <n v="0"/>
    <s v="ANTICIPADO"/>
    <n v="0"/>
    <n v="287289.78000000009"/>
    <n v="-57045.740000000078"/>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50000"/>
    <n v="330000"/>
    <n v="330000"/>
  </r>
  <r>
    <s v="134003134"/>
    <s v="DIR ADMINISTRATIVA"/>
    <s v="PAGOS  OBLIGACIONES PENDIENTES REEMBOLSO AGENTE DE ADUANAS  LICENCIAS PREVIAS DE IMPORTACIÓN"/>
    <n v="9999"/>
    <x v="1"/>
    <s v="000"/>
    <x v="0"/>
    <x v="43"/>
    <x v="0"/>
    <x v="0"/>
    <s v="0000"/>
    <s v="0000"/>
    <s v="ADMINISTRACION CENTRAL"/>
    <s v="SIN PROYECTO"/>
    <s v="GASTO OPERATIVO DE PROCESOS ADJETIVOS"/>
    <s v="TASAS GENERALES IMPUESTOS PERMISOS LICENCIAS Y PAT"/>
    <s v="RECURSOS FISCALES"/>
    <s v="SIN ORGANISMO"/>
    <s v="SIN CORRELATIVO"/>
    <s v="GI IMPORTACIONES"/>
    <s v="r. Gestionar y autorizar los trámites de importación y desaduanización correspondientes a bienes y existencias del Ministerio de Salud Pública sujetos a la descrita modalidad."/>
    <s v="7. Informes de satisfacción para solicitudes de pago de servicios obtenidos y gastos de desaduanización generados en procesos de importación y donación."/>
    <s v="NUEVA"/>
    <m/>
    <s v="OTRO"/>
    <s v="NA"/>
    <s v="06"/>
    <s v="NA"/>
    <s v="NA"/>
    <s v="NO IDENTIF AREA REQ"/>
    <n v="0"/>
    <n v="0"/>
    <n v="0"/>
    <n v="0"/>
    <n v="0"/>
    <n v="0"/>
    <n v="200"/>
    <n v="0"/>
    <n v="200"/>
    <n v="200"/>
    <n v="0"/>
    <n v="200"/>
    <n v="200"/>
    <n v="0"/>
    <n v="200"/>
    <n v="200"/>
    <n v="0"/>
    <n v="200"/>
    <n v="200"/>
    <n v="0"/>
    <n v="200"/>
    <n v="200"/>
    <n v="0"/>
    <n v="200"/>
    <n v="200"/>
    <n v="0"/>
    <n v="200"/>
    <n v="200"/>
    <n v="0"/>
    <n v="200"/>
    <n v="200"/>
    <n v="0"/>
    <n v="200"/>
    <n v="200"/>
    <n v="0"/>
    <n v="200"/>
    <n v="2000"/>
    <n v="0"/>
    <n v="2000"/>
    <s v="SE ESTABLECE CLARAMENTE EN EL DOCUMENTO CONTRACTUAL (CONTRATO U ORDEN DE SERVICIO), QUE EL CONTRATISTA REALIZARÁ LOS PAGOS DE AQUELLOS VALORES QUE SE INCURRAN EN CADA TRÁMITE DE NACIONALIZACIÓN, PARA POSTERIOR REEMBOLSO CON PRESUPUESTO INDEPENDIENTE, POR LO TANTO, EL VALOR A FINANCIARSE CORRESPONDERÁ A TODOS LOS VALORES A SER DEVUELTOS POR GASTOS DE DESADUANIZACIÓN GENERADOS POR EL MSP, ANCLADO A CUALQUIER FIGURA CONTRACTUAL (CONTRATO U ORDEN DE SERVICIO)."/>
    <m/>
    <m/>
    <n v="0"/>
    <n v="0"/>
    <n v="0"/>
    <n v="0"/>
    <n v="2000"/>
    <n v="0"/>
    <n v="2000"/>
    <n v="0"/>
    <n v="0"/>
    <n v="0"/>
    <n v="0"/>
    <n v="0"/>
    <n v="0"/>
    <n v="200"/>
    <n v="0"/>
    <n v="200"/>
    <n v="200"/>
    <n v="0"/>
    <n v="200"/>
    <n v="200"/>
    <n v="0"/>
    <n v="200"/>
    <n v="200"/>
    <n v="0"/>
    <n v="200"/>
    <n v="200"/>
    <n v="0"/>
    <n v="200"/>
    <n v="200"/>
    <n v="0"/>
    <n v="200"/>
    <n v="200"/>
    <n v="0"/>
    <n v="200"/>
    <n v="200"/>
    <n v="0"/>
    <n v="200"/>
    <n v="200"/>
    <n v="0"/>
    <n v="200"/>
    <n v="200"/>
    <n v="0"/>
    <n v="200"/>
    <n v="2000"/>
    <n v="0"/>
    <n v="2000"/>
    <s v="SI"/>
    <s v="VALIDADO"/>
    <n v="0"/>
    <n v="2000"/>
    <s v="COORDINACION GENERAL "/>
    <s v="COOR ADMINISTRATIVA FINANCIERA"/>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000"/>
    <n v="0"/>
    <n v="0"/>
    <n v="0"/>
    <n v="0"/>
    <s v="57"/>
    <m/>
    <m/>
    <m/>
    <n v="3934"/>
    <n v="0"/>
    <n v="3934"/>
    <n v="0"/>
    <n v="0"/>
    <n v="0"/>
    <n v="0"/>
    <n v="0"/>
    <n v="0"/>
    <m/>
    <m/>
    <s v="REVISAR"/>
    <s v="REVISAR"/>
    <n v="0"/>
    <s v=""/>
    <n v="0"/>
    <n v="3934"/>
    <n v="-1934"/>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300"/>
    <n v="2000"/>
    <n v="2000"/>
  </r>
  <r>
    <s v="134003135"/>
    <s v="DIR ADMINISTRATIVA"/>
    <s v="PAGOS OBLIGACIONES PENDIENTES  REEMBOLSO AGENTE DE ADUANAS COMISIONES BANCARIAS"/>
    <n v="9999"/>
    <x v="1"/>
    <s v="000"/>
    <x v="0"/>
    <x v="80"/>
    <x v="0"/>
    <x v="0"/>
    <s v="0000"/>
    <s v="0000"/>
    <s v="ADMINISTRACION CENTRAL"/>
    <s v="SIN PROYECTO"/>
    <s v="GASTO OPERATIVO DE PROCESOS ADJETIVOS"/>
    <s v="COMISIONES BANCARIAS"/>
    <s v="RECURSOS FISCALES"/>
    <s v="SIN ORGANISMO"/>
    <s v="SIN CORRELATIVO"/>
    <s v="GI IMPORTACIONES"/>
    <s v="r. Gestionar y autorizar los trámites de importación y desaduanización correspondientes a bienes y existencias del Ministerio de Salud Pública sujetos a la descrita modalidad."/>
    <s v="7. Informes de satisfacción para solicitudes de pago de servicios obtenidos y gastos de desaduanización generados en procesos de importación y donación."/>
    <s v="NUEVA"/>
    <m/>
    <s v="OTRO"/>
    <s v="NA"/>
    <s v="06"/>
    <s v="NA"/>
    <s v="NA"/>
    <s v="NO IDENTIF AREA REQ"/>
    <n v="0"/>
    <n v="0"/>
    <n v="0"/>
    <n v="0"/>
    <n v="0"/>
    <n v="0"/>
    <n v="0"/>
    <n v="0"/>
    <n v="0"/>
    <n v="0"/>
    <n v="0"/>
    <n v="0"/>
    <n v="100"/>
    <n v="0"/>
    <n v="100"/>
    <n v="0"/>
    <n v="0"/>
    <n v="0"/>
    <n v="0"/>
    <n v="0"/>
    <n v="0"/>
    <n v="0"/>
    <n v="0"/>
    <n v="0"/>
    <n v="0"/>
    <n v="0"/>
    <n v="0"/>
    <n v="0"/>
    <n v="0"/>
    <n v="0"/>
    <n v="0"/>
    <n v="0"/>
    <n v="0"/>
    <n v="0"/>
    <n v="0"/>
    <n v="0"/>
    <n v="100"/>
    <n v="0"/>
    <n v="100"/>
    <s v="SE ESTABLECE CLARAMENTE EN EL DOCUMENTO CONTRACTUAL (CONTRATO U ORDEN DE SERVICIO), QUE EL CONTRATISTA REALIZARÁ LOS PAGOS DE AQUELLOS VALORES QUE SE INCURRAN EN CADA TRÁMITE DE NACIONALIZACIÓN, PARA POSTERIOR REEMBOLSO CON PRESUPUESTO INDEPENDIENTE, POR LO TANTO, EL VALOR A FINANCIARSE CORRESPONDERÁ A TODOS LOS VALORES A SER DEVUELTOS POR GASTOS DE DESADUANIZACIÓN GENERADOS POR EL MSP, ANCLADO A CUALQUIER FIGURA CONTRACTUAL (CONTRATO U ORDEN DE SERVICIO)."/>
    <m/>
    <m/>
    <n v="0"/>
    <n v="0"/>
    <n v="0.75"/>
    <n v="0"/>
    <n v="99.25"/>
    <n v="0"/>
    <n v="99.25"/>
    <n v="0"/>
    <n v="0"/>
    <n v="0"/>
    <n v="0"/>
    <n v="0"/>
    <n v="0"/>
    <n v="0"/>
    <n v="0"/>
    <n v="0"/>
    <n v="0"/>
    <n v="0"/>
    <n v="0"/>
    <n v="0"/>
    <n v="0"/>
    <n v="0"/>
    <n v="0"/>
    <n v="0"/>
    <n v="0"/>
    <n v="0"/>
    <n v="0"/>
    <n v="0"/>
    <n v="0"/>
    <n v="0"/>
    <n v="0"/>
    <n v="0"/>
    <n v="0"/>
    <n v="0"/>
    <n v="0"/>
    <n v="0"/>
    <n v="0"/>
    <n v="0"/>
    <n v="0"/>
    <n v="0"/>
    <n v="99.25"/>
    <n v="0"/>
    <n v="99.25"/>
    <n v="99.25"/>
    <n v="0"/>
    <n v="99.25"/>
    <s v="SI"/>
    <s v="VALIDADO"/>
    <n v="0"/>
    <n v="99.25"/>
    <s v="COORDINACION GENERAL "/>
    <s v="COOR ADMINISTRATIVA FINANCIERA"/>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99.25"/>
    <n v="0"/>
    <n v="0"/>
    <n v="0"/>
    <n v="0"/>
    <s v="57"/>
    <m/>
    <m/>
    <m/>
    <n v="198.5"/>
    <n v="0"/>
    <n v="198.5"/>
    <n v="0"/>
    <n v="0"/>
    <n v="0"/>
    <n v="0"/>
    <n v="0"/>
    <n v="0"/>
    <m/>
    <m/>
    <s v="REVISAR"/>
    <s v="REVISAR"/>
    <n v="0"/>
    <s v=""/>
    <n v="0"/>
    <n v="198.5"/>
    <n v="-99.2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00"/>
    <n v="100"/>
    <n v="100"/>
  </r>
  <r>
    <s v="134003136"/>
    <s v="DIR ADMINISTRATIVA"/>
    <s v="CONTRATACIÓN SERVICIO DE ESTIBAJE PARA LAS IMPORTACIONES DEL MSP"/>
    <n v="9999"/>
    <x v="1"/>
    <s v="000"/>
    <x v="0"/>
    <x v="31"/>
    <x v="0"/>
    <x v="0"/>
    <s v="0000"/>
    <s v="0000"/>
    <s v="ADMINISTRACION CENTRAL"/>
    <s v="SIN PROYECTO"/>
    <s v="GASTO OPERATIVO DE PROCESOS ADJETIVOS"/>
    <s v="FLETES Y MANIOBRAS"/>
    <s v="RECURSOS FISCALES"/>
    <s v="SIN ORGANISMO"/>
    <s v="SIN CORRELATIVO"/>
    <s v="GI IMPORTACIONES"/>
    <s v="r. Gestionar y autorizar los trámites de importación y desaduanización correspondientes a bienes y existencias del Ministerio de Salud Pública sujetos a la descrita modalidad."/>
    <s v="2. Reportes de desaduanizaciones ejecutadas."/>
    <s v="NUEVA"/>
    <m/>
    <s v="SUBASTA INVERSA"/>
    <n v="44"/>
    <s v="06"/>
    <s v="NA"/>
    <s v="NA"/>
    <s v="SI"/>
    <n v="0"/>
    <n v="0"/>
    <n v="0"/>
    <n v="0"/>
    <n v="0"/>
    <n v="0"/>
    <n v="0"/>
    <n v="0"/>
    <n v="0"/>
    <n v="0"/>
    <n v="0"/>
    <n v="0"/>
    <n v="50400"/>
    <n v="0"/>
    <n v="50400"/>
    <n v="0"/>
    <n v="0"/>
    <n v="0"/>
    <n v="0"/>
    <n v="0"/>
    <n v="0"/>
    <n v="0"/>
    <n v="0"/>
    <n v="0"/>
    <n v="0"/>
    <n v="0"/>
    <n v="0"/>
    <n v="0"/>
    <n v="0"/>
    <n v="0"/>
    <n v="0"/>
    <n v="0"/>
    <n v="0"/>
    <n v="0"/>
    <n v="0"/>
    <n v="0"/>
    <n v="50400"/>
    <n v="0"/>
    <n v="50400"/>
    <m/>
    <m/>
    <m/>
    <n v="0"/>
    <n v="0"/>
    <n v="504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50400"/>
    <n v="50400"/>
    <n v="50400"/>
  </r>
  <r>
    <s v="134003137"/>
    <s v="DIR ADMINISTRATIVA"/>
    <s v="CONTRATACIÓN SERVICIO DE SOFTWARE DE GESTIÓN DE IMPORTACIONES (PRESTACIÓN DE SERVICIOS DE SOPORTE SOFTWARE ARANCEL Y SOFTWARE ADUANET DAV Y CONCESIÓN DE LICENCIA DE USUARIO FINAL (CLUF))"/>
    <n v="9999"/>
    <x v="1"/>
    <s v="000"/>
    <x v="0"/>
    <x v="5"/>
    <x v="0"/>
    <x v="0"/>
    <s v="0000"/>
    <s v="0000"/>
    <s v="ADMINISTRACION CENTRAL"/>
    <s v="SIN PROYECTO"/>
    <s v="GASTO OPERATIVO DE PROCESOS ADJETIVOS"/>
    <s v="ARRENDAMIENTO Y LICENCIAS DE USO DE PAQUETES INFOR"/>
    <s v="RECURSOS FISCALES"/>
    <s v="SIN ORGANISMO"/>
    <s v="SIN CORRELATIVO"/>
    <s v="GI IMPORTACIONES"/>
    <s v="p. Gestionar la aprobación de las licencias de importación a través del sistema del Servicio Nacional de Aduanas del Ecuador – SENAE, para las adquisiciones en el exterior."/>
    <s v="4. Notas de pedido para gestionar las autorizaciones de importación."/>
    <s v="ARRASTRE"/>
    <s v="VERIFICAR PROCESO (NUEVO)"/>
    <s v="ÍNFIMA CUANTÍA"/>
    <n v="10"/>
    <s v="06"/>
    <s v="NA"/>
    <s v="NA"/>
    <s v="NO IDENTIF AREA REQ"/>
    <n v="0"/>
    <n v="0"/>
    <n v="0"/>
    <n v="1200"/>
    <n v="0"/>
    <n v="1200"/>
    <n v="0"/>
    <n v="0"/>
    <n v="0"/>
    <n v="0"/>
    <n v="0"/>
    <n v="0"/>
    <n v="0"/>
    <n v="0"/>
    <n v="0"/>
    <n v="0"/>
    <n v="0"/>
    <n v="0"/>
    <n v="0"/>
    <n v="0"/>
    <n v="0"/>
    <n v="0"/>
    <n v="0"/>
    <n v="0"/>
    <n v="0"/>
    <n v="0"/>
    <n v="0"/>
    <n v="0"/>
    <n v="0"/>
    <n v="0"/>
    <n v="0"/>
    <n v="0"/>
    <n v="0"/>
    <n v="0"/>
    <n v="0"/>
    <n v="0"/>
    <n v="1200"/>
    <n v="0"/>
    <n v="1200"/>
    <s v="INICIO DEL PROCESO DE CONTRATACIÓN EN NOVIEMBRE DE 2021"/>
    <m/>
    <m/>
    <n v="0"/>
    <n v="0"/>
    <n v="326"/>
    <n v="0"/>
    <n v="874"/>
    <n v="0"/>
    <n v="874"/>
    <n v="0"/>
    <n v="0"/>
    <n v="0"/>
    <n v="0"/>
    <n v="0"/>
    <n v="0"/>
    <n v="0"/>
    <n v="0"/>
    <n v="0"/>
    <n v="0"/>
    <n v="0"/>
    <n v="0"/>
    <n v="0"/>
    <n v="0"/>
    <n v="0"/>
    <n v="0"/>
    <n v="0"/>
    <n v="0"/>
    <n v="0"/>
    <n v="0"/>
    <n v="0"/>
    <n v="0"/>
    <n v="0"/>
    <n v="0"/>
    <n v="0"/>
    <n v="0"/>
    <n v="0"/>
    <n v="0"/>
    <n v="0"/>
    <n v="0"/>
    <n v="0"/>
    <n v="0"/>
    <n v="0"/>
    <n v="874"/>
    <n v="0"/>
    <n v="874"/>
    <n v="874"/>
    <n v="0"/>
    <n v="874"/>
    <s v="SI"/>
    <s v="VALIDADO"/>
    <n v="0"/>
    <n v="874"/>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874"/>
    <n v="0"/>
    <n v="0"/>
    <n v="0"/>
    <n v="0"/>
    <s v="53"/>
    <m/>
    <m/>
    <m/>
    <n v="0"/>
    <n v="0"/>
    <n v="0"/>
    <n v="874"/>
    <n v="0"/>
    <n v="874"/>
    <n v="874"/>
    <n v="0"/>
    <n v="874"/>
    <m/>
    <m/>
    <s v="OK"/>
    <s v="OK"/>
    <n v="0"/>
    <s v="ANTICIPADO"/>
    <n v="0"/>
    <n v="874"/>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200"/>
    <n v="1200"/>
    <n v="1200"/>
  </r>
  <r>
    <s v="134003138"/>
    <s v="DIR ADMINISTRATIVA"/>
    <s v="CONTRATACIÓN SERVICIO DE SOFTWARE DE GESTIÓN DE IMPORTACIONES (PRESTACIÓN DE SERVICIOS DE SOPORTE SOFTWARE ARANCEL Y SOFTWARE ADUANET DAV Y CONCESIÓN DE LICENCIA DE USUARIO FINAL (CLUF))"/>
    <n v="9999"/>
    <x v="1"/>
    <s v="000"/>
    <x v="0"/>
    <x v="5"/>
    <x v="0"/>
    <x v="0"/>
    <s v="0000"/>
    <s v="0000"/>
    <s v="ADMINISTRACION CENTRAL"/>
    <s v="SIN PROYECTO"/>
    <s v="GASTO OPERATIVO DE PROCESOS ADJETIVOS"/>
    <s v="ARRENDAMIENTO Y LICENCIAS DE USO DE PAQUETES INFOR"/>
    <s v="RECURSOS FISCALES"/>
    <s v="SIN ORGANISMO"/>
    <s v="SIN CORRELATIVO"/>
    <s v="GI IMPORTACIONES"/>
    <s v="p. Gestionar la aprobación de las licencias de importación a través del sistema del Servicio Nacional de Aduanas del Ecuador – SENAE, para las adquisiciones en el exterior."/>
    <s v="4. Notas de pedido para gestionar las autorizaciones de importación."/>
    <s v="NUEVA"/>
    <m/>
    <s v="ÍNFIMA CUANTÍA"/>
    <n v="10"/>
    <s v="06"/>
    <s v="NA"/>
    <s v="NA"/>
    <s v="NO IDENTIF AREA REQ"/>
    <n v="0"/>
    <n v="0"/>
    <n v="0"/>
    <n v="0"/>
    <n v="0"/>
    <n v="0"/>
    <n v="0"/>
    <n v="0"/>
    <n v="0"/>
    <n v="0"/>
    <n v="0"/>
    <n v="0"/>
    <n v="0"/>
    <n v="0"/>
    <n v="0"/>
    <n v="0"/>
    <n v="0"/>
    <n v="0"/>
    <n v="0"/>
    <n v="0"/>
    <n v="0"/>
    <n v="0"/>
    <n v="0"/>
    <n v="0"/>
    <n v="0"/>
    <n v="0"/>
    <n v="0"/>
    <n v="0"/>
    <n v="0"/>
    <n v="0"/>
    <n v="1200"/>
    <n v="0"/>
    <n v="1200"/>
    <n v="0"/>
    <n v="0"/>
    <n v="0"/>
    <n v="1200"/>
    <n v="0"/>
    <n v="1200"/>
    <m/>
    <m/>
    <m/>
    <n v="0"/>
    <n v="0"/>
    <n v="1200"/>
    <n v="0"/>
    <n v="0"/>
    <n v="0"/>
    <n v="0"/>
    <n v="0"/>
    <n v="0"/>
    <n v="0"/>
    <n v="0"/>
    <n v="0"/>
    <n v="0"/>
    <n v="0"/>
    <n v="0"/>
    <n v="0"/>
    <n v="0"/>
    <n v="0"/>
    <n v="0"/>
    <n v="0"/>
    <n v="0"/>
    <n v="0"/>
    <n v="0"/>
    <n v="0"/>
    <n v="0"/>
    <n v="0"/>
    <n v="0"/>
    <n v="0"/>
    <n v="0"/>
    <n v="0"/>
    <n v="0"/>
    <n v="0"/>
    <n v="0"/>
    <n v="0"/>
    <n v="0"/>
    <n v="0"/>
    <n v="0"/>
    <m/>
    <n v="0"/>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200"/>
    <n v="1200"/>
    <n v="1200"/>
  </r>
  <r>
    <s v="134003139"/>
    <s v="DIR ADMINISTRATIVA"/>
    <s v="SERVICIO DE FUMIGACIÓN Y CONTROL DE PLAGAS Y ROEDORES PARA LOS EDIFICIOS DEL MINISTERIO DE SALUD PÚBLICA "/>
    <n v="9999"/>
    <x v="1"/>
    <s v="000"/>
    <x v="0"/>
    <x v="12"/>
    <x v="0"/>
    <x v="0"/>
    <s v="0000"/>
    <s v="0000"/>
    <s v="ADMINISTRACION CENTRAL"/>
    <s v="SIN PROYECTO"/>
    <s v="GASTO OPERATIVO DE PROCESOS ADJETIVOS"/>
    <s v="OBLIGACIONES DE EJERCICIOS ANTERIORES POR EGRESOS"/>
    <s v="RECURSOS FISCALES"/>
    <s v="SIN ORGANISMO"/>
    <s v="SIN CORRELATIVO"/>
    <s v="GI IMPORTACIONES"/>
    <s v="Vigilar y supervisar los procesos de control interno sobre uso y mantenimiento de bienes muebles e inmuebles, suministros y materiales a nivel central y diseñar lineamientos para el nivel desconcentrado."/>
    <s v="Informe con análisis de costos de bienes, servicios y obras requeridos para la gestion y mantenimiento de la Institución."/>
    <s v="ARRASTRE"/>
    <m/>
    <s v="OTRO"/>
    <s v="NA"/>
    <s v="06"/>
    <s v="NA"/>
    <s v="NA"/>
    <s v="NO IDENTIF AREA REQ"/>
    <n v="0"/>
    <n v="0"/>
    <n v="0"/>
    <n v="0"/>
    <n v="0"/>
    <n v="0"/>
    <n v="0"/>
    <n v="0"/>
    <n v="0"/>
    <n v="0"/>
    <n v="0"/>
    <n v="0"/>
    <n v="0"/>
    <n v="0"/>
    <n v="0"/>
    <n v="0"/>
    <n v="0"/>
    <n v="0"/>
    <n v="0"/>
    <n v="0"/>
    <n v="0"/>
    <n v="0"/>
    <n v="0"/>
    <n v="0"/>
    <n v="0"/>
    <n v="0"/>
    <n v="0"/>
    <n v="0"/>
    <n v="0"/>
    <n v="0"/>
    <n v="0"/>
    <n v="0"/>
    <n v="0"/>
    <n v="0"/>
    <n v="0"/>
    <n v="0"/>
    <n v="0"/>
    <n v="0"/>
    <n v="0"/>
    <m/>
    <m/>
    <m/>
    <n v="305"/>
    <n v="0"/>
    <n v="0"/>
    <n v="0"/>
    <n v="305"/>
    <n v="0"/>
    <n v="305"/>
    <n v="0"/>
    <n v="0"/>
    <n v="0"/>
    <n v="0"/>
    <n v="0"/>
    <n v="0"/>
    <n v="0"/>
    <n v="0"/>
    <n v="0"/>
    <n v="0"/>
    <n v="0"/>
    <n v="0"/>
    <n v="0"/>
    <n v="0"/>
    <n v="0"/>
    <n v="0"/>
    <n v="0"/>
    <n v="0"/>
    <n v="0"/>
    <n v="0"/>
    <n v="0"/>
    <n v="0"/>
    <n v="0"/>
    <n v="0"/>
    <n v="0"/>
    <n v="0"/>
    <n v="0"/>
    <n v="0"/>
    <n v="0"/>
    <n v="0"/>
    <n v="0"/>
    <n v="0"/>
    <n v="0"/>
    <n v="305"/>
    <n v="0"/>
    <n v="305"/>
    <n v="305"/>
    <n v="0"/>
    <n v="305"/>
    <s v="SI"/>
    <s v="VALIDADO"/>
    <n v="0"/>
    <n v="305"/>
    <s v="COORDINACION GENERAL "/>
    <s v="COOR ADMINISTRATIVA FINANCIERA"/>
    <s v="PLANTA CENTRAL"/>
    <s v="PICHINCHA"/>
    <s v="QUITO"/>
    <s v="PASIVO AÑOS ANTERIORE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05"/>
    <n v="0"/>
    <n v="0"/>
    <n v="0"/>
    <n v="0"/>
    <s v="99"/>
    <m/>
    <m/>
    <m/>
    <n v="0"/>
    <n v="0"/>
    <n v="0"/>
    <n v="305"/>
    <n v="0"/>
    <n v="305"/>
    <n v="305"/>
    <n v="0"/>
    <n v="305"/>
    <m/>
    <m/>
    <s v="OK"/>
    <s v="OK"/>
    <n v="0"/>
    <s v="ANTICIPADO"/>
    <n v="0"/>
    <n v="305"/>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200"/>
    <n v="1200"/>
    <n v="1200"/>
  </r>
  <r>
    <s v="134003140"/>
    <s v="DIR ADMINISTRATIVA"/>
    <s v="MANTENIMIENTO PREVENTIVO DE CISTERNAS DE LOS EDIFICIOS ANEXOS A PLANTA CENTRAL"/>
    <n v="9999"/>
    <x v="1"/>
    <s v="000"/>
    <x v="0"/>
    <x v="12"/>
    <x v="0"/>
    <x v="0"/>
    <s v="0000"/>
    <s v="0000"/>
    <s v="ADMINISTRACION CENTRAL"/>
    <s v="SIN PROYECTO"/>
    <s v="GASTO OPERATIVO DE PROCESOS ADJETIVOS"/>
    <s v="OBLIGACIONES DE EJERCICIOS ANTERIORES POR EGRESOS"/>
    <s v="RECURSOS FISCALES"/>
    <s v="SIN ORGANISMO"/>
    <s v="SIN CORRELATIVO"/>
    <s v="GI IMPORTACIONES"/>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ARRASTRE"/>
    <m/>
    <s v="OTRO"/>
    <s v="NA"/>
    <s v="06"/>
    <s v="NA"/>
    <s v="NA"/>
    <s v="NO IDENTIF AREA REQ"/>
    <n v="0"/>
    <n v="0"/>
    <n v="0"/>
    <n v="0"/>
    <n v="0"/>
    <n v="0"/>
    <n v="0"/>
    <n v="0"/>
    <n v="0"/>
    <n v="0"/>
    <n v="0"/>
    <n v="0"/>
    <n v="0"/>
    <n v="0"/>
    <n v="0"/>
    <n v="0"/>
    <n v="0"/>
    <n v="0"/>
    <n v="0"/>
    <n v="0"/>
    <n v="0"/>
    <n v="0"/>
    <n v="0"/>
    <n v="0"/>
    <n v="0"/>
    <n v="0"/>
    <n v="0"/>
    <n v="0"/>
    <n v="0"/>
    <n v="0"/>
    <n v="0"/>
    <n v="0"/>
    <n v="0"/>
    <n v="0"/>
    <n v="0"/>
    <n v="0"/>
    <n v="0"/>
    <n v="0"/>
    <n v="0"/>
    <m/>
    <m/>
    <m/>
    <n v="390"/>
    <n v="0"/>
    <n v="0"/>
    <n v="0"/>
    <n v="390"/>
    <n v="0"/>
    <n v="390"/>
    <n v="0"/>
    <n v="0"/>
    <n v="0"/>
    <n v="0"/>
    <n v="0"/>
    <n v="0"/>
    <n v="0"/>
    <n v="0"/>
    <n v="0"/>
    <n v="0"/>
    <n v="0"/>
    <n v="0"/>
    <n v="0"/>
    <n v="0"/>
    <n v="0"/>
    <n v="0"/>
    <n v="0"/>
    <n v="0"/>
    <n v="0"/>
    <n v="0"/>
    <n v="0"/>
    <n v="0"/>
    <n v="0"/>
    <n v="0"/>
    <n v="0"/>
    <n v="0"/>
    <n v="0"/>
    <n v="0"/>
    <n v="0"/>
    <n v="0"/>
    <n v="0"/>
    <n v="0"/>
    <n v="0"/>
    <n v="390"/>
    <n v="0"/>
    <n v="390"/>
    <n v="390"/>
    <n v="0"/>
    <n v="390"/>
    <s v="SI"/>
    <s v="VALIDADO"/>
    <n v="0"/>
    <n v="390"/>
    <s v="COORDINACION GENERAL "/>
    <s v="COOR ADMINISTRATIVA FINANCIERA"/>
    <s v="PLANTA CENTRAL"/>
    <s v="PICHINCHA"/>
    <s v="QUITO"/>
    <s v="PASIVO AÑOS ANTERIORE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90"/>
    <n v="0"/>
    <n v="0"/>
    <n v="0"/>
    <n v="0"/>
    <s v="99"/>
    <m/>
    <m/>
    <m/>
    <n v="0"/>
    <n v="0"/>
    <n v="0"/>
    <n v="390"/>
    <n v="0"/>
    <n v="390"/>
    <n v="390"/>
    <n v="0"/>
    <n v="390"/>
    <m/>
    <m/>
    <s v="OK"/>
    <s v="OK"/>
    <n v="0"/>
    <s v="ANTICIPADO"/>
    <n v="0"/>
    <n v="39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200"/>
    <n v="1200"/>
    <n v="1200"/>
  </r>
  <r>
    <s v="134003141"/>
    <s v="DIR ADMINISTRATIVA"/>
    <s v="PLAN DE DATOS DEL DESPACHO MINISTERIAL"/>
    <n v="9999"/>
    <x v="1"/>
    <s v="000"/>
    <x v="0"/>
    <x v="12"/>
    <x v="0"/>
    <x v="0"/>
    <s v="0000"/>
    <s v="0000"/>
    <s v="ADMINISTRACION CENTRAL"/>
    <s v="SIN PROYECTO"/>
    <s v="GASTO OPERATIVO DE PROCESOS ADJETIVOS"/>
    <s v="OBLIGACIONES DE EJERCICIOS ANTERIORES POR EGRESOS"/>
    <s v="RECURSOS FISCALES"/>
    <s v="SIN ORGANISMO"/>
    <s v="SIN CORRELATIVO"/>
    <s v="GI IMPORTACIONES"/>
    <s v="Administrar los servicios administrativos de acuerdo a los requerimientos y necesidades del nivel central"/>
    <s v="Informe de pagos de servicios básicos, impuestos y mantenimiento de los inmuebles de nivel central."/>
    <s v="NUEVA"/>
    <m/>
    <s v="OTRO"/>
    <s v="NA"/>
    <s v="06"/>
    <s v="NA"/>
    <s v="NA"/>
    <s v="NO IDENTIF AREA REQ"/>
    <n v="0"/>
    <n v="0"/>
    <n v="0"/>
    <n v="0"/>
    <n v="0"/>
    <n v="0"/>
    <n v="0"/>
    <n v="0"/>
    <n v="0"/>
    <n v="0"/>
    <n v="0"/>
    <n v="0"/>
    <n v="0"/>
    <n v="0"/>
    <n v="0"/>
    <n v="0"/>
    <n v="0"/>
    <n v="0"/>
    <n v="0"/>
    <n v="0"/>
    <n v="0"/>
    <n v="0"/>
    <n v="0"/>
    <n v="0"/>
    <n v="0"/>
    <n v="0"/>
    <n v="0"/>
    <n v="0"/>
    <n v="0"/>
    <n v="0"/>
    <n v="0"/>
    <n v="0"/>
    <n v="0"/>
    <n v="0"/>
    <n v="0"/>
    <n v="0"/>
    <n v="0"/>
    <n v="0"/>
    <n v="0"/>
    <m/>
    <m/>
    <m/>
    <n v="38"/>
    <n v="3.3"/>
    <n v="10.41"/>
    <n v="0"/>
    <n v="27.59"/>
    <n v="3.3"/>
    <n v="30.89"/>
    <n v="0"/>
    <n v="0"/>
    <n v="0"/>
    <n v="0"/>
    <n v="0"/>
    <n v="0"/>
    <n v="0"/>
    <n v="0"/>
    <n v="0"/>
    <n v="0"/>
    <n v="0"/>
    <n v="0"/>
    <m/>
    <m/>
    <n v="0"/>
    <n v="0"/>
    <n v="0"/>
    <n v="0"/>
    <n v="0"/>
    <n v="0"/>
    <n v="0"/>
    <n v="0"/>
    <n v="0"/>
    <n v="0"/>
    <n v="0"/>
    <n v="0"/>
    <n v="0"/>
    <n v="0"/>
    <n v="0"/>
    <n v="0"/>
    <n v="0"/>
    <n v="0"/>
    <n v="0"/>
    <n v="27.59"/>
    <n v="3.3"/>
    <n v="30.89"/>
    <n v="27.59"/>
    <n v="3.3"/>
    <n v="30.89"/>
    <s v="SI"/>
    <s v="VALIDADO"/>
    <n v="0"/>
    <n v="30.89"/>
    <s v="COORDINACION GENERAL "/>
    <s v="COOR ADMINISTRATIVA FINANCIERA"/>
    <s v="PLANTA CENTRAL"/>
    <s v="PICHINCHA"/>
    <s v="QUITO"/>
    <s v="PASIVO AÑOS ANTERIORE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0.889999999999997"/>
    <n v="3.5527136788005009E-15"/>
    <n v="0"/>
    <n v="0"/>
    <n v="0"/>
    <s v="99"/>
    <m/>
    <m/>
    <m/>
    <n v="0"/>
    <n v="0"/>
    <n v="0"/>
    <n v="30.89"/>
    <n v="0"/>
    <n v="30.89"/>
    <n v="30.89"/>
    <n v="0"/>
    <n v="30.89"/>
    <m/>
    <m/>
    <s v="OK"/>
    <s v="OK"/>
    <n v="0"/>
    <s v="ANTICIPADO"/>
    <n v="0"/>
    <n v="30.89"/>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200"/>
    <n v="1200"/>
    <n v="1200"/>
  </r>
  <r>
    <s v="134003142"/>
    <s v="DIR ADMINISTRATIVA"/>
    <s v="ADQUISICIÓN DE HERRAMIENTAS PARA MANTENIMIENTO DE EDIFICIOS"/>
    <n v="9999"/>
    <x v="1"/>
    <s v="000"/>
    <x v="0"/>
    <x v="12"/>
    <x v="0"/>
    <x v="0"/>
    <s v="0000"/>
    <s v="0000"/>
    <s v="ADMINISTRACION CENTRAL"/>
    <s v="SIN PROYECTO"/>
    <s v="GASTO OPERATIVO DE PROCESOS ADJETIVOS"/>
    <s v="OBLIGACIONES DE EJERCICIOS ANTERIORES POR EGRESOS"/>
    <s v="RECURSOS FISCALES"/>
    <s v="SIN ORGANISMO"/>
    <s v="SIN CORRELATIVO"/>
    <s v="GI IMPORTACIONES"/>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NUEVA"/>
    <m/>
    <s v="OTRO"/>
    <s v="NA"/>
    <s v="06"/>
    <s v="NA"/>
    <s v="NA"/>
    <s v="NO IDENTIF AREA REQ"/>
    <n v="0"/>
    <n v="0"/>
    <n v="0"/>
    <n v="0"/>
    <n v="0"/>
    <n v="0"/>
    <n v="0"/>
    <n v="0"/>
    <n v="0"/>
    <n v="0"/>
    <n v="0"/>
    <n v="0"/>
    <n v="0"/>
    <n v="0"/>
    <n v="0"/>
    <n v="0"/>
    <n v="0"/>
    <n v="0"/>
    <n v="0"/>
    <n v="0"/>
    <n v="0"/>
    <n v="0"/>
    <n v="0"/>
    <n v="0"/>
    <n v="0"/>
    <n v="0"/>
    <n v="0"/>
    <n v="0"/>
    <n v="0"/>
    <n v="0"/>
    <n v="0"/>
    <n v="0"/>
    <n v="0"/>
    <n v="0"/>
    <n v="0"/>
    <n v="0"/>
    <n v="0"/>
    <n v="0"/>
    <n v="0"/>
    <m/>
    <m/>
    <m/>
    <n v="6416"/>
    <n v="0"/>
    <n v="0"/>
    <n v="0"/>
    <n v="6416"/>
    <n v="0"/>
    <n v="6416"/>
    <n v="0"/>
    <n v="0"/>
    <n v="0"/>
    <n v="0"/>
    <n v="0"/>
    <n v="0"/>
    <n v="0"/>
    <n v="0"/>
    <n v="0"/>
    <n v="0"/>
    <n v="0"/>
    <n v="0"/>
    <n v="0"/>
    <n v="0"/>
    <n v="0"/>
    <n v="0"/>
    <n v="0"/>
    <n v="0"/>
    <n v="0"/>
    <n v="0"/>
    <n v="0"/>
    <n v="0"/>
    <n v="0"/>
    <n v="0"/>
    <n v="0"/>
    <n v="0"/>
    <n v="0"/>
    <n v="0"/>
    <n v="0"/>
    <n v="0"/>
    <n v="0"/>
    <n v="0"/>
    <n v="0"/>
    <n v="6416"/>
    <n v="0"/>
    <n v="6416"/>
    <n v="6416"/>
    <n v="0"/>
    <n v="6416"/>
    <s v="SI"/>
    <s v="VALIDADO"/>
    <n v="0"/>
    <n v="6416"/>
    <s v="COORDINACION GENERAL "/>
    <s v="COOR ADMINISTRATIVA FINANCIERA"/>
    <s v="PLANTA CENTRAL"/>
    <s v="PICHINCHA"/>
    <s v="QUITO"/>
    <s v="PASIVO AÑOS ANTERIORE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6416"/>
    <n v="0"/>
    <n v="0"/>
    <n v="0"/>
    <n v="0"/>
    <s v="99"/>
    <m/>
    <m/>
    <m/>
    <n v="0"/>
    <n v="0"/>
    <n v="0"/>
    <n v="6367.67"/>
    <n v="0"/>
    <n v="6367.67"/>
    <n v="6367.67"/>
    <n v="0"/>
    <n v="6367.67"/>
    <m/>
    <m/>
    <s v="OK"/>
    <s v="OK"/>
    <n v="0"/>
    <s v="ANTICIPADO"/>
    <n v="0"/>
    <n v="6367.67"/>
    <n v="48.329999999999927"/>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200"/>
    <n v="1200"/>
    <n v="1200"/>
  </r>
  <r>
    <s v="134003143"/>
    <s v="DIR ADMINISTRATIVA"/>
    <s v="SERVICIO DE MANTENIMIENTO PREVENTIVO Y CORRECTIVO DE LOS JACK PALETS DE LAS BODEGAS DE LOS EDIFICIOS ANEXOS A PLANTA CENTRAL"/>
    <n v="9999"/>
    <x v="1"/>
    <s v="000"/>
    <x v="0"/>
    <x v="12"/>
    <x v="0"/>
    <x v="0"/>
    <s v="0000"/>
    <s v="0000"/>
    <s v="ADMINISTRACION CENTRAL"/>
    <s v="SIN PROYECTO"/>
    <s v="GASTO OPERATIVO DE PROCESOS ADJETIVOS"/>
    <s v="OBLIGACIONES DE EJERCICIOS ANTERIORES POR EGRESOS"/>
    <s v="RECURSOS FISCALES"/>
    <s v="SIN ORGANISMO"/>
    <s v="SIN CORRELATIVO"/>
    <s v="GI IMPORTACIONES"/>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ARRASTRE"/>
    <m/>
    <s v="OTRO"/>
    <s v="NA"/>
    <s v="06"/>
    <s v="NA"/>
    <s v="NA"/>
    <s v="NO IDENTIF AREA REQ"/>
    <n v="0"/>
    <n v="0"/>
    <n v="0"/>
    <n v="0"/>
    <n v="0"/>
    <n v="0"/>
    <n v="0"/>
    <n v="0"/>
    <n v="0"/>
    <n v="0"/>
    <n v="0"/>
    <n v="0"/>
    <n v="0"/>
    <n v="0"/>
    <n v="0"/>
    <n v="0"/>
    <n v="0"/>
    <n v="0"/>
    <n v="0"/>
    <n v="0"/>
    <n v="0"/>
    <n v="0"/>
    <n v="0"/>
    <n v="0"/>
    <n v="0"/>
    <n v="0"/>
    <n v="0"/>
    <n v="0"/>
    <n v="0"/>
    <n v="0"/>
    <n v="0"/>
    <n v="0"/>
    <n v="0"/>
    <n v="0"/>
    <n v="0"/>
    <n v="0"/>
    <n v="0"/>
    <n v="0"/>
    <n v="0"/>
    <m/>
    <m/>
    <m/>
    <n v="3466.53"/>
    <n v="0"/>
    <n v="771.41"/>
    <n v="0"/>
    <n v="2695.1200000000003"/>
    <n v="0"/>
    <n v="2695.1200000000003"/>
    <n v="0"/>
    <n v="0"/>
    <n v="0"/>
    <n v="0"/>
    <n v="0"/>
    <n v="0"/>
    <n v="0"/>
    <n v="0"/>
    <n v="0"/>
    <n v="0"/>
    <n v="0"/>
    <n v="0"/>
    <n v="0"/>
    <n v="0"/>
    <n v="0"/>
    <n v="0"/>
    <n v="0"/>
    <n v="0"/>
    <n v="0"/>
    <n v="0"/>
    <n v="0"/>
    <n v="0"/>
    <n v="0"/>
    <n v="0"/>
    <n v="0"/>
    <n v="0"/>
    <n v="0"/>
    <n v="0"/>
    <n v="0"/>
    <n v="0"/>
    <n v="0"/>
    <n v="0"/>
    <n v="0"/>
    <n v="2695.12"/>
    <n v="0"/>
    <n v="2695.12"/>
    <n v="2695.12"/>
    <n v="0"/>
    <n v="2695.12"/>
    <s v="SI"/>
    <s v="VALIDADO"/>
    <n v="0"/>
    <n v="2695.12"/>
    <s v="COORDINACION GENERAL "/>
    <s v="COOR ADMINISTRATIVA FINANCIERA"/>
    <s v="PLANTA CENTRAL"/>
    <s v="PICHINCHA"/>
    <s v="QUITO"/>
    <s v="PASIVO AÑOS ANTERIORE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695.12"/>
    <n v="4.5474735088646412E-13"/>
    <n v="0"/>
    <n v="0"/>
    <n v="0"/>
    <s v="99"/>
    <m/>
    <m/>
    <m/>
    <n v="0"/>
    <n v="0"/>
    <n v="0"/>
    <n v="2695.12"/>
    <n v="0"/>
    <n v="2695.12"/>
    <n v="2695.12"/>
    <n v="0"/>
    <n v="2695.12"/>
    <m/>
    <m/>
    <s v="OK"/>
    <s v="OK"/>
    <n v="0"/>
    <s v="ANTICIPADO"/>
    <n v="0"/>
    <n v="2695.12"/>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200"/>
    <n v="1200"/>
    <n v="1200"/>
  </r>
  <r>
    <s v="134003144"/>
    <s v="DIR ADMINISTRATIVA"/>
    <s v="PAGO OBLIGACIONES PENDIENTES REEMBOLSO AGENTE DE ADUANAS (RETIRO GUÍAS AÉREAS, TRANSPORTE)"/>
    <n v="9999"/>
    <x v="1"/>
    <s v="000"/>
    <x v="0"/>
    <x v="12"/>
    <x v="0"/>
    <x v="0"/>
    <s v="0000"/>
    <s v="0000"/>
    <s v="ADMINISTRACION CENTRAL"/>
    <s v="SIN PROYECTO"/>
    <s v="GASTO OPERATIVO DE PROCESOS ADJETIVOS"/>
    <s v="OBLIGACIONES DE EJERCICIOS ANTERIORES POR EGRESOS"/>
    <s v="RECURSOS FISCALES"/>
    <s v="SIN ORGANISMO"/>
    <s v="SIN CORRELATIVO"/>
    <s v="GI IMPORTACIONES"/>
    <s v="r. Gestionar y autorizar los trámites de importación y desaduanización correspondientes a bienes y existencias del Ministerio de Salud Pública sujetos a la descrita modalidad."/>
    <s v="7. Informes de satisfacción para solicitudes de pago de servicios obtenidos y gastos de desaduanización generados en procesos de importación y donación."/>
    <s v="ARRASTRE"/>
    <m/>
    <s v="OTRO"/>
    <s v="NA"/>
    <s v="06"/>
    <s v="NA"/>
    <s v="NA"/>
    <s v="NO IDENTIF AREA REQ"/>
    <n v="0"/>
    <n v="0"/>
    <n v="0"/>
    <n v="0"/>
    <n v="0"/>
    <n v="0"/>
    <n v="0"/>
    <n v="0"/>
    <n v="0"/>
    <n v="0"/>
    <n v="0"/>
    <n v="0"/>
    <n v="0"/>
    <n v="0"/>
    <n v="0"/>
    <n v="0"/>
    <n v="0"/>
    <n v="0"/>
    <n v="0"/>
    <n v="0"/>
    <n v="0"/>
    <n v="0"/>
    <n v="0"/>
    <n v="0"/>
    <n v="0"/>
    <n v="0"/>
    <n v="0"/>
    <n v="0"/>
    <n v="0"/>
    <n v="0"/>
    <n v="0"/>
    <n v="0"/>
    <n v="0"/>
    <n v="0"/>
    <n v="0"/>
    <n v="0"/>
    <n v="0"/>
    <n v="0"/>
    <n v="0"/>
    <m/>
    <m/>
    <m/>
    <n v="5600"/>
    <n v="0"/>
    <n v="0"/>
    <n v="0"/>
    <n v="5600"/>
    <n v="0"/>
    <n v="5600"/>
    <n v="0"/>
    <n v="0"/>
    <n v="0"/>
    <n v="0"/>
    <n v="0"/>
    <n v="0"/>
    <n v="0"/>
    <n v="0"/>
    <n v="0"/>
    <n v="0"/>
    <n v="0"/>
    <n v="0"/>
    <n v="0"/>
    <n v="0"/>
    <n v="0"/>
    <n v="0"/>
    <n v="0"/>
    <n v="0"/>
    <n v="0"/>
    <n v="0"/>
    <n v="0"/>
    <n v="0"/>
    <n v="0"/>
    <n v="0"/>
    <n v="0"/>
    <n v="0"/>
    <n v="0"/>
    <n v="0"/>
    <n v="0"/>
    <n v="0"/>
    <n v="0"/>
    <n v="0"/>
    <n v="0"/>
    <n v="5600"/>
    <n v="0"/>
    <n v="5600"/>
    <n v="5600"/>
    <n v="0"/>
    <n v="5600"/>
    <s v="SI"/>
    <s v="VALIDADO"/>
    <n v="0"/>
    <n v="5600"/>
    <s v="COORDINACION GENERAL "/>
    <s v="COOR ADMINISTRATIVA FINANCIERA"/>
    <s v="PLANTA CENTRAL"/>
    <s v="PICHINCHA"/>
    <s v="QUITO"/>
    <s v="PASIVO AÑOS ANTERIORE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5600"/>
    <n v="0"/>
    <n v="0"/>
    <n v="0"/>
    <n v="0"/>
    <s v="99"/>
    <m/>
    <m/>
    <m/>
    <n v="0"/>
    <n v="0"/>
    <n v="0"/>
    <n v="0"/>
    <n v="0"/>
    <n v="0"/>
    <n v="0"/>
    <n v="0"/>
    <n v="0"/>
    <m/>
    <m/>
    <s v="OK"/>
    <s v="OK"/>
    <n v="0"/>
    <s v=""/>
    <n v="0"/>
    <n v="0"/>
    <n v="560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200"/>
    <n v="1200"/>
    <n v="1200"/>
  </r>
  <r>
    <s v="134003145"/>
    <s v="DIR ADMINISTRATIVA"/>
    <s v="PAGO OBLIGACIONES PENDIENTES REEMBOLSO AGENTE DE ADUANAS (GASTOS NAVIEROS) Y ALMACENAJE"/>
    <n v="9999"/>
    <x v="1"/>
    <s v="000"/>
    <x v="0"/>
    <x v="12"/>
    <x v="0"/>
    <x v="0"/>
    <s v="0000"/>
    <s v="0000"/>
    <s v="ADMINISTRACION CENTRAL"/>
    <s v="SIN PROYECTO"/>
    <s v="GASTO OPERATIVO DE PROCESOS ADJETIVOS"/>
    <s v="OBLIGACIONES DE EJERCICIOS ANTERIORES POR EGRESOS"/>
    <s v="RECURSOS FISCALES"/>
    <s v="SIN ORGANISMO"/>
    <s v="SIN CORRELATIVO"/>
    <s v="GI IMPORTACIONES"/>
    <s v="r. Gestionar y autorizar los trámites de importación y desaduanización correspondientes a bienes y existencias del Ministerio de Salud Pública sujetos a la descrita modalidad."/>
    <s v="7. Informes de satisfacción para solicitudes de pago de servicios obtenidos y gastos de desaduanización generados en procesos de importación y donación."/>
    <s v="ARRASTRE"/>
    <m/>
    <s v="OTRO"/>
    <s v="NA"/>
    <s v="06"/>
    <s v="NA"/>
    <s v="NA"/>
    <s v="NO IDENTIF AREA REQ"/>
    <n v="0"/>
    <n v="0"/>
    <n v="0"/>
    <n v="0"/>
    <n v="0"/>
    <n v="0"/>
    <n v="0"/>
    <n v="0"/>
    <n v="0"/>
    <n v="0"/>
    <n v="0"/>
    <n v="0"/>
    <n v="0"/>
    <n v="0"/>
    <n v="0"/>
    <n v="0"/>
    <n v="0"/>
    <n v="0"/>
    <n v="0"/>
    <n v="0"/>
    <n v="0"/>
    <n v="0"/>
    <n v="0"/>
    <n v="0"/>
    <n v="0"/>
    <n v="0"/>
    <n v="0"/>
    <n v="0"/>
    <n v="0"/>
    <n v="0"/>
    <n v="0"/>
    <n v="0"/>
    <n v="0"/>
    <n v="0"/>
    <n v="0"/>
    <n v="0"/>
    <n v="0"/>
    <n v="0"/>
    <n v="0"/>
    <m/>
    <m/>
    <m/>
    <n v="95000"/>
    <n v="0"/>
    <n v="1168.44"/>
    <n v="0"/>
    <n v="93831.56"/>
    <n v="0"/>
    <n v="93831.56"/>
    <n v="0"/>
    <n v="0"/>
    <n v="0"/>
    <n v="0"/>
    <n v="0"/>
    <n v="0"/>
    <n v="0"/>
    <n v="0"/>
    <n v="0"/>
    <n v="0"/>
    <n v="0"/>
    <n v="0"/>
    <n v="0"/>
    <n v="0"/>
    <n v="0"/>
    <n v="0"/>
    <n v="0"/>
    <n v="0"/>
    <n v="0"/>
    <n v="0"/>
    <n v="0"/>
    <n v="0"/>
    <n v="0"/>
    <n v="0"/>
    <n v="0"/>
    <n v="0"/>
    <n v="0"/>
    <n v="0"/>
    <n v="0"/>
    <n v="0"/>
    <n v="0"/>
    <n v="0"/>
    <n v="0"/>
    <n v="93831.56"/>
    <n v="0"/>
    <n v="93831.56"/>
    <n v="93831.56"/>
    <n v="0"/>
    <n v="93831.56"/>
    <s v="SI"/>
    <s v="VALIDADO"/>
    <n v="0"/>
    <n v="93831.56"/>
    <s v="COORDINACION GENERAL "/>
    <s v="COOR ADMINISTRATIVA FINANCIERA"/>
    <s v="PLANTA CENTRAL"/>
    <s v="PICHINCHA"/>
    <s v="QUITO"/>
    <s v="PASIVO AÑOS ANTERIORE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93831.56"/>
    <n v="0"/>
    <n v="0"/>
    <n v="0"/>
    <n v="0"/>
    <s v="99"/>
    <m/>
    <m/>
    <m/>
    <n v="355.27500000000873"/>
    <n v="0"/>
    <n v="355.27500000000873"/>
    <n v="89644.724999999991"/>
    <n v="0"/>
    <n v="89644.724999999991"/>
    <n v="89644.724999999991"/>
    <n v="0"/>
    <n v="89644.724999999991"/>
    <m/>
    <m/>
    <s v="OK"/>
    <s v="OK"/>
    <n v="0"/>
    <s v="ANTICIPADO"/>
    <n v="0"/>
    <n v="90000"/>
    <n v="3831.5599999999977"/>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200"/>
    <n v="1200"/>
    <n v="1200"/>
  </r>
  <r>
    <s v="134003146"/>
    <s v="DIR ADMINISTRATIVA"/>
    <s v="PAGO DE IMPUESTO PREDIAL PARA EDIFICIOS ANEXOS A PLANTA CENTRAL"/>
    <n v="9999"/>
    <x v="1"/>
    <s v="000"/>
    <x v="0"/>
    <x v="43"/>
    <x v="0"/>
    <x v="0"/>
    <s v="0000"/>
    <s v="0000"/>
    <s v="ADMINISTRACION CENTRAL"/>
    <s v="SIN PROYECTO"/>
    <s v="GASTO OPERATIVO DE PROCESOS ADJETIVOS"/>
    <s v="TASAS GENERALES IMPUESTOS PERMISOS LICENCIAS Y PAT"/>
    <s v="RECURSOS FISCALES"/>
    <s v="SIN ORGANISMO"/>
    <s v="SIN CORRELATIVO"/>
    <s v="GI MANTENIMIENTO"/>
    <s v="Administrar los servicios administrativos de acuerdo a los requerimientos y necesidades del nivel central"/>
    <s v="Informe de pagos de servicios básicos, impuestos y mantenimiento de los inmuebles de nivel central."/>
    <s v="NUEVA"/>
    <m/>
    <s v="OTRO"/>
    <s v="NA"/>
    <s v="06"/>
    <s v="NA"/>
    <s v="NA"/>
    <s v="NO IDENTIF AREA REQ"/>
    <n v="0"/>
    <n v="0"/>
    <n v="0"/>
    <n v="0"/>
    <n v="0"/>
    <n v="0"/>
    <n v="0"/>
    <n v="0"/>
    <n v="0"/>
    <n v="0"/>
    <n v="0"/>
    <n v="0"/>
    <n v="0"/>
    <n v="0"/>
    <n v="0"/>
    <n v="0"/>
    <n v="0"/>
    <n v="0"/>
    <n v="0"/>
    <n v="0"/>
    <n v="0"/>
    <n v="0"/>
    <n v="0"/>
    <n v="0"/>
    <n v="0"/>
    <n v="0"/>
    <n v="0"/>
    <n v="0"/>
    <n v="0"/>
    <n v="0"/>
    <n v="0"/>
    <n v="0"/>
    <n v="0"/>
    <n v="0"/>
    <n v="0"/>
    <n v="0"/>
    <n v="0"/>
    <n v="0"/>
    <n v="0"/>
    <m/>
    <m/>
    <m/>
    <n v="28000"/>
    <n v="0"/>
    <n v="6745.119999999999"/>
    <n v="0"/>
    <n v="21254.880000000001"/>
    <n v="0"/>
    <n v="21254.880000000001"/>
    <n v="0"/>
    <n v="0"/>
    <n v="0"/>
    <n v="0"/>
    <n v="0"/>
    <n v="0"/>
    <n v="0"/>
    <n v="0"/>
    <n v="0"/>
    <n v="0"/>
    <n v="0"/>
    <n v="0"/>
    <n v="0"/>
    <n v="0"/>
    <n v="0"/>
    <n v="0"/>
    <n v="0"/>
    <n v="0"/>
    <n v="0"/>
    <n v="0"/>
    <n v="0"/>
    <n v="0"/>
    <n v="0"/>
    <n v="0"/>
    <n v="0"/>
    <n v="0"/>
    <n v="0"/>
    <n v="0"/>
    <n v="0"/>
    <n v="0"/>
    <n v="0"/>
    <n v="0"/>
    <n v="0"/>
    <n v="21254.880000000001"/>
    <n v="0"/>
    <n v="21254.880000000001"/>
    <n v="21254.880000000001"/>
    <n v="0"/>
    <n v="21254.880000000001"/>
    <s v="SI"/>
    <s v="VALIDADO"/>
    <n v="0"/>
    <n v="21254.880000000001"/>
    <s v="COORDINACION GENERAL "/>
    <s v="COOR ADMINISTRATIVA FINANCIERA"/>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1254.880000000001"/>
    <n v="0"/>
    <n v="0"/>
    <n v="0"/>
    <n v="0"/>
    <s v="57"/>
    <m/>
    <m/>
    <m/>
    <n v="0"/>
    <n v="0"/>
    <n v="0"/>
    <n v="21254.880000000001"/>
    <n v="0"/>
    <n v="21254.880000000001"/>
    <n v="21254.880000000001"/>
    <n v="0"/>
    <n v="21254.880000000001"/>
    <m/>
    <m/>
    <s v="OK"/>
    <s v="OK"/>
    <n v="0"/>
    <s v="ANTICIPADO"/>
    <n v="0"/>
    <n v="21254.880000000001"/>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147"/>
    <s v="DIR ADMINISTRATIVA"/>
    <s v="Comodato del bien inmueble ubicado en la Av. República de El Salvador N36-64 Y Suecia propiedad del Ministerio de Salud Pública a favor del Ministerio de Energía y Recursos Naturales No Renovables, Predio Nro. 70216."/>
    <n v="9999"/>
    <x v="1"/>
    <s v="000"/>
    <x v="0"/>
    <x v="14"/>
    <x v="4"/>
    <x v="2"/>
    <s v=""/>
    <s v=""/>
    <s v="ADMINISTRACION CENTRAL"/>
    <s v="SIN PROYECTO"/>
    <s v="GASTO OPERATIVO DE PROCESOS ADJETIVOS"/>
    <s v=""/>
    <s v=""/>
    <s v=""/>
    <s v=""/>
    <s v="GI MANTENIMIENTO"/>
    <s v="Administrar los servicios administrativos de acuerdo a los requerimientos y necesidades del nivel central"/>
    <s v="Informe de pagos de servicios básicos, impuestos y mantenimiento de los inmuebles de nivel central."/>
    <s v="NUEVA"/>
    <m/>
    <s v="OTRO"/>
    <s v="NA"/>
    <s v=""/>
    <s v=""/>
    <s v=""/>
    <s v="NO IDENTIF AREA REQ"/>
    <n v="0"/>
    <n v="0"/>
    <n v="0"/>
    <n v="0"/>
    <n v="0"/>
    <n v="0"/>
    <n v="0"/>
    <n v="0"/>
    <n v="0"/>
    <n v="0"/>
    <n v="0"/>
    <n v="0"/>
    <n v="0"/>
    <n v="0"/>
    <n v="0"/>
    <n v="0"/>
    <n v="0"/>
    <n v="0"/>
    <n v="0"/>
    <n v="0"/>
    <n v="0"/>
    <n v="0"/>
    <n v="0"/>
    <n v="0"/>
    <n v="0"/>
    <n v="0"/>
    <n v="0"/>
    <n v="0"/>
    <n v="0"/>
    <n v="0"/>
    <n v="0"/>
    <n v="0"/>
    <n v="0"/>
    <n v="0"/>
    <n v="0"/>
    <n v="0"/>
    <n v="0"/>
    <n v="0"/>
    <n v="0"/>
    <m/>
    <m/>
    <m/>
    <n v="0"/>
    <n v="0"/>
    <n v="0"/>
    <n v="0"/>
    <n v="0"/>
    <n v="0"/>
    <n v="0"/>
    <n v="0"/>
    <n v="0"/>
    <n v="0"/>
    <n v="0"/>
    <n v="0"/>
    <n v="0"/>
    <n v="0"/>
    <n v="0"/>
    <n v="0"/>
    <n v="0"/>
    <n v="0"/>
    <n v="0"/>
    <n v="0"/>
    <n v="0"/>
    <n v="0"/>
    <n v="0"/>
    <n v="0"/>
    <n v="0"/>
    <n v="0"/>
    <n v="0"/>
    <n v="0"/>
    <n v="0"/>
    <n v="0"/>
    <n v="0"/>
    <n v="0"/>
    <n v="0"/>
    <n v="0"/>
    <n v="0"/>
    <n v="0"/>
    <n v="0"/>
    <n v="0"/>
    <n v="0"/>
    <n v="0"/>
    <n v="0"/>
    <n v="0"/>
    <n v="0"/>
    <n v="0"/>
    <n v="0"/>
    <n v="0"/>
    <s v="SI"/>
    <s v="VALIDADO"/>
    <n v="0"/>
    <n v="0"/>
    <s v="COORDINACION GENERAL "/>
    <s v="COOR ADMINISTRATIVA FINANCIERA"/>
    <s v="PLANTA CENTRAL"/>
    <s v="PICHINCHA"/>
    <s v="QUITO"/>
    <s v=""/>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
    <m/>
    <m/>
    <m/>
    <n v="0"/>
    <s v=""/>
    <n v="0"/>
    <n v="0"/>
    <s v=""/>
    <n v="0"/>
    <n v="0"/>
    <s v=""/>
    <n v="0"/>
    <m/>
    <m/>
    <s v="OK"/>
    <s v="OK"/>
    <n v="0"/>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148"/>
    <s v="DIR ADMINISTRATIVA"/>
    <s v="SERVICIO DE RECARGA DE BOTELLONES DE AGUA PARA EL DESPACHO MINISTERIAL"/>
    <n v="9999"/>
    <x v="1"/>
    <s v="000"/>
    <x v="0"/>
    <x v="12"/>
    <x v="0"/>
    <x v="0"/>
    <s v="0000"/>
    <s v="0000"/>
    <s v="ADMINISTRACION CENTRAL"/>
    <s v="SIN PROYECTO"/>
    <s v="GASTO OPERATIVO DE PROCESOS ADJETIVOS"/>
    <s v="OBLIGACIONES DE EJERCICIOS ANTERIORES POR EGRESOS"/>
    <s v="RECURSOS FISCALES"/>
    <s v="SIN ORGANISMO"/>
    <s v="SIN CORRELATIVO"/>
    <s v="NO APLICA"/>
    <s v="Administrar los servicios administrativos de acuerdo a los requerimientos y necesidades del nivel central"/>
    <s v="Informe con análisis de costos de bienes, servicios y obras requeridos para la gestion y mantenimiento de la Institución."/>
    <s v="ARRASTRE"/>
    <m/>
    <s v="OTRO"/>
    <s v="NA"/>
    <s v="06"/>
    <s v="NA"/>
    <s v="NA"/>
    <s v="NO IDENTIF AREA REQ"/>
    <n v="0"/>
    <n v="0"/>
    <n v="0"/>
    <n v="0"/>
    <n v="0"/>
    <n v="0"/>
    <n v="0"/>
    <n v="0"/>
    <n v="0"/>
    <n v="0"/>
    <n v="0"/>
    <n v="0"/>
    <n v="0"/>
    <n v="0"/>
    <n v="0"/>
    <n v="0"/>
    <n v="0"/>
    <n v="0"/>
    <n v="0"/>
    <n v="0"/>
    <n v="0"/>
    <n v="0"/>
    <n v="0"/>
    <n v="0"/>
    <n v="0"/>
    <n v="0"/>
    <n v="0"/>
    <n v="0"/>
    <n v="0"/>
    <n v="0"/>
    <n v="0"/>
    <n v="0"/>
    <n v="0"/>
    <n v="0"/>
    <n v="0"/>
    <n v="0"/>
    <n v="0"/>
    <n v="0"/>
    <n v="0"/>
    <m/>
    <m/>
    <m/>
    <n v="22.1"/>
    <n v="0"/>
    <n v="0"/>
    <n v="0"/>
    <n v="22.1"/>
    <n v="0"/>
    <n v="22.1"/>
    <n v="22.1"/>
    <n v="0"/>
    <n v="22.1"/>
    <n v="0"/>
    <n v="0"/>
    <n v="0"/>
    <n v="0"/>
    <n v="0"/>
    <n v="0"/>
    <n v="0"/>
    <n v="0"/>
    <n v="0"/>
    <n v="0"/>
    <n v="0"/>
    <n v="0"/>
    <n v="0"/>
    <n v="0"/>
    <n v="0"/>
    <n v="0"/>
    <n v="0"/>
    <n v="0"/>
    <n v="0"/>
    <n v="0"/>
    <n v="0"/>
    <n v="0"/>
    <n v="0"/>
    <n v="0"/>
    <n v="0"/>
    <n v="0"/>
    <n v="0"/>
    <n v="0"/>
    <n v="0"/>
    <n v="0"/>
    <m/>
    <n v="0"/>
    <n v="0"/>
    <n v="22.1"/>
    <n v="0"/>
    <n v="22.1"/>
    <s v="SI"/>
    <s v="VALIDADO"/>
    <n v="0"/>
    <n v="22.1"/>
    <s v="COORDINACION GENERAL "/>
    <s v="COOR ADMINISTRATIVA FINANCIERA"/>
    <s v="PLANTA CENTRAL"/>
    <s v="PICHINCHA"/>
    <s v="QUITO"/>
    <s v="PASIVO AÑOS ANTERIORE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2.1"/>
    <n v="0"/>
    <n v="0"/>
    <n v="0"/>
    <n v="0"/>
    <s v="99"/>
    <m/>
    <m/>
    <m/>
    <n v="0"/>
    <n v="0"/>
    <n v="0"/>
    <n v="22.1"/>
    <n v="0"/>
    <n v="22.1"/>
    <n v="22.1"/>
    <n v="0"/>
    <n v="22.1"/>
    <m/>
    <m/>
    <s v="OK"/>
    <s v="OK"/>
    <n v="22.1"/>
    <s v="CUMPLIDO"/>
    <n v="0"/>
    <n v="22.1"/>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149"/>
    <s v="DIR ADMINISTRATIVA"/>
    <s v="SERVICIO DE RECARGA DE BOTELLONES DE AGUA PARA EL DESPACHO MINISTERIAL"/>
    <n v="9999"/>
    <x v="1"/>
    <s v="000"/>
    <x v="0"/>
    <x v="63"/>
    <x v="0"/>
    <x v="0"/>
    <s v="0000"/>
    <s v="0000"/>
    <s v="ADMINISTRACION CENTRAL"/>
    <s v="SIN PROYECTO"/>
    <s v="GASTO OPERATIVO DE PROCESOS ADJETIVOS"/>
    <s v="ALIMENTOS Y BEBIDAS"/>
    <s v="RECURSOS FISCALES"/>
    <s v="SIN ORGANISMO"/>
    <s v="SIN CORRELATIVO"/>
    <s v="NO APLICA"/>
    <s v="Administrar los servicios administrativos de acuerdo a los requerimientos y necesidades del nivel central"/>
    <s v="Informe con análisis de costos de bienes, servicios y obras requeridos para la gestion y mantenimiento de la Institución."/>
    <s v="NUEVA"/>
    <m/>
    <s v="OTRO"/>
    <s v="NA"/>
    <s v="02"/>
    <s v="NA"/>
    <s v="NA"/>
    <s v="NO IDENTIF AREA REQ"/>
    <n v="0"/>
    <n v="0"/>
    <n v="0"/>
    <n v="0"/>
    <n v="0"/>
    <n v="0"/>
    <n v="0"/>
    <n v="0"/>
    <n v="0"/>
    <n v="0"/>
    <n v="0"/>
    <n v="0"/>
    <n v="0"/>
    <n v="0"/>
    <n v="0"/>
    <n v="0"/>
    <n v="0"/>
    <n v="0"/>
    <n v="0"/>
    <n v="0"/>
    <n v="0"/>
    <n v="0"/>
    <n v="0"/>
    <n v="0"/>
    <n v="0"/>
    <n v="0"/>
    <n v="0"/>
    <n v="0"/>
    <n v="0"/>
    <n v="0"/>
    <n v="0"/>
    <n v="0"/>
    <n v="0"/>
    <n v="0"/>
    <n v="0"/>
    <n v="0"/>
    <n v="0"/>
    <n v="0"/>
    <n v="0"/>
    <m/>
    <m/>
    <m/>
    <n v="98.6"/>
    <n v="0"/>
    <n v="0"/>
    <n v="0"/>
    <n v="98.6"/>
    <n v="0"/>
    <n v="98.6"/>
    <n v="98.6"/>
    <n v="0"/>
    <n v="98.6"/>
    <n v="0"/>
    <n v="0"/>
    <n v="0"/>
    <n v="0"/>
    <n v="0"/>
    <n v="0"/>
    <n v="0"/>
    <n v="0"/>
    <n v="0"/>
    <n v="0"/>
    <n v="0"/>
    <n v="0"/>
    <n v="0"/>
    <n v="0"/>
    <n v="0"/>
    <n v="0"/>
    <n v="0"/>
    <n v="0"/>
    <n v="0"/>
    <n v="0"/>
    <n v="0"/>
    <n v="0"/>
    <n v="0"/>
    <n v="0"/>
    <n v="0"/>
    <n v="0"/>
    <n v="0"/>
    <n v="0"/>
    <n v="0"/>
    <n v="0"/>
    <m/>
    <n v="0"/>
    <n v="0"/>
    <n v="98.6"/>
    <n v="0"/>
    <n v="98.6"/>
    <s v="SI"/>
    <s v="VALIDADO"/>
    <n v="0"/>
    <n v="98.6"/>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98.6"/>
    <n v="0"/>
    <n v="0"/>
    <n v="0"/>
    <n v="0"/>
    <s v="53"/>
    <m/>
    <m/>
    <m/>
    <n v="0"/>
    <n v="0"/>
    <n v="0"/>
    <n v="98.6"/>
    <n v="0"/>
    <n v="98.6"/>
    <n v="98.6"/>
    <n v="0"/>
    <n v="98.6"/>
    <m/>
    <m/>
    <s v="OK"/>
    <s v="OK"/>
    <n v="98.6"/>
    <s v="CUMPLIDO"/>
    <n v="0"/>
    <n v="98.6"/>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150"/>
    <s v="DIR ADMINISTRATIVA"/>
    <s v="Pago servicios básicos Telecomunicaciones"/>
    <n v="9999"/>
    <x v="1"/>
    <s v="000"/>
    <x v="0"/>
    <x v="12"/>
    <x v="0"/>
    <x v="0"/>
    <s v="0000"/>
    <s v="0000"/>
    <s v="ADMINISTRACION CENTRAL"/>
    <s v="SIN PROYECTO"/>
    <s v="GASTO OPERATIVO DE PROCESOS ADJETIVOS"/>
    <s v="OBLIGACIONES DE EJERCICIOS ANTERIORES POR EGRESOS"/>
    <s v="RECURSOS FISCALES"/>
    <s v="SIN ORGANISMO"/>
    <s v="SIN CORRELATIVO"/>
    <s v="NO APLICA"/>
    <s v="Administrar los servicios administrativos de acuerdo a los requerimientos y necesidades del nivel central"/>
    <s v="Informe de pagos de servicios básicos, impuestos y mantenimiento de los inmuebles de nivel central."/>
    <s v="ARRASTRE"/>
    <m/>
    <s v="OTRO"/>
    <s v="NA"/>
    <s v="06"/>
    <s v="NA"/>
    <s v="NA"/>
    <s v="NO IDENTIF AREA REQ"/>
    <n v="0"/>
    <n v="0"/>
    <n v="0"/>
    <n v="0"/>
    <n v="0"/>
    <n v="0"/>
    <n v="0"/>
    <n v="0"/>
    <n v="0"/>
    <n v="0"/>
    <n v="0"/>
    <n v="0"/>
    <n v="0"/>
    <n v="0"/>
    <n v="0"/>
    <n v="0"/>
    <n v="0"/>
    <n v="0"/>
    <n v="0"/>
    <n v="0"/>
    <n v="0"/>
    <n v="0"/>
    <n v="0"/>
    <n v="0"/>
    <n v="0"/>
    <n v="0"/>
    <n v="0"/>
    <n v="0"/>
    <n v="0"/>
    <n v="0"/>
    <n v="0"/>
    <n v="0"/>
    <n v="0"/>
    <n v="0"/>
    <n v="0"/>
    <n v="0"/>
    <n v="0"/>
    <n v="0"/>
    <n v="0"/>
    <m/>
    <m/>
    <m/>
    <n v="2995.51"/>
    <n v="359.46"/>
    <n v="0"/>
    <n v="0"/>
    <n v="2995.51"/>
    <n v="359.46"/>
    <n v="3354.9700000000003"/>
    <n v="0"/>
    <n v="0"/>
    <n v="0"/>
    <n v="0"/>
    <n v="0"/>
    <n v="0"/>
    <n v="0"/>
    <n v="0"/>
    <n v="0"/>
    <n v="0"/>
    <n v="0"/>
    <n v="0"/>
    <n v="0"/>
    <n v="0"/>
    <n v="0"/>
    <n v="0"/>
    <n v="0"/>
    <n v="0"/>
    <n v="0"/>
    <n v="0"/>
    <n v="0"/>
    <n v="0"/>
    <n v="0"/>
    <n v="0"/>
    <n v="0"/>
    <n v="0"/>
    <n v="0"/>
    <n v="0"/>
    <n v="0"/>
    <n v="0"/>
    <n v="0"/>
    <n v="0"/>
    <n v="0"/>
    <n v="3354.97"/>
    <n v="0"/>
    <n v="3354.97"/>
    <n v="3354.97"/>
    <n v="0"/>
    <n v="3354.97"/>
    <s v="SI"/>
    <s v="VALIDADO"/>
    <n v="0"/>
    <n v="3354.97"/>
    <s v="COORDINACION GENERAL "/>
    <s v="COOR ADMINISTRATIVA FINANCIERA"/>
    <s v="PLANTA CENTRAL"/>
    <s v="PICHINCHA"/>
    <s v="QUITO"/>
    <s v="PASIVO AÑOS ANTERIORE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354.9700000000003"/>
    <n v="0"/>
    <n v="0"/>
    <n v="0"/>
    <n v="0"/>
    <s v="99"/>
    <m/>
    <m/>
    <m/>
    <n v="4.9999999999727152E-2"/>
    <n v="0"/>
    <n v="4.9999999999727152E-2"/>
    <n v="3354.92"/>
    <n v="0"/>
    <n v="3354.92"/>
    <n v="3354.9000000000005"/>
    <n v="0"/>
    <n v="3354.9000000000005"/>
    <m/>
    <m/>
    <s v="OK"/>
    <s v="OK"/>
    <n v="0"/>
    <s v="ANTICIPADO"/>
    <n v="0"/>
    <n v="3354.97"/>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151"/>
    <s v="DIR ADMINISTRATIVA"/>
    <s v="SERVICIO DE MANTENIMIENTO PREVENTIVO Y CORRECTIVO DE LOS VEHÍCULOS LIVIANOS Y PESADOS PERTENECIENTES AL PARQUE AUTOMOTOR DEL MINISTERIO DE SALUD PÚBLICA (PLANTA CENTRAL)"/>
    <n v="9999"/>
    <x v="1"/>
    <s v="000"/>
    <x v="0"/>
    <x v="62"/>
    <x v="0"/>
    <x v="0"/>
    <s v="0000"/>
    <s v="0000"/>
    <s v="ADMINISTRACION CENTRAL"/>
    <s v="SIN PROYECTO"/>
    <s v="GASTO OPERATIVO DE PROCESOS ADJETIVOS"/>
    <s v="VEHICULOS (SERVICIO PARA MANTENIMIENTO Y REPARACIO"/>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OTRO"/>
    <s v="NA"/>
    <s v="06"/>
    <s v="NA"/>
    <s v="NA"/>
    <s v="NO IDENTIF AREA REQ"/>
    <n v="0"/>
    <n v="0"/>
    <n v="0"/>
    <n v="0"/>
    <n v="0"/>
    <n v="0"/>
    <n v="0"/>
    <n v="0"/>
    <n v="0"/>
    <n v="0"/>
    <n v="0"/>
    <n v="0"/>
    <n v="0"/>
    <n v="0"/>
    <n v="0"/>
    <n v="0"/>
    <n v="0"/>
    <n v="0"/>
    <n v="0"/>
    <n v="0"/>
    <n v="0"/>
    <n v="0"/>
    <n v="0"/>
    <n v="0"/>
    <n v="0"/>
    <n v="0"/>
    <n v="0"/>
    <n v="0"/>
    <n v="0"/>
    <n v="0"/>
    <n v="0"/>
    <n v="0"/>
    <n v="0"/>
    <n v="0"/>
    <n v="0"/>
    <n v="0"/>
    <n v="0"/>
    <n v="0"/>
    <n v="0"/>
    <m/>
    <m/>
    <m/>
    <n v="1300"/>
    <n v="0"/>
    <n v="0"/>
    <n v="0"/>
    <n v="1300"/>
    <n v="0"/>
    <n v="1300"/>
    <m/>
    <n v="0"/>
    <n v="0"/>
    <n v="0"/>
    <n v="0"/>
    <n v="0"/>
    <n v="1300"/>
    <n v="0"/>
    <n v="1300"/>
    <n v="0"/>
    <n v="0"/>
    <n v="0"/>
    <n v="0"/>
    <n v="0"/>
    <n v="0"/>
    <n v="0"/>
    <n v="0"/>
    <n v="0"/>
    <n v="0"/>
    <n v="0"/>
    <n v="0"/>
    <n v="0"/>
    <n v="0"/>
    <n v="0"/>
    <n v="0"/>
    <n v="0"/>
    <n v="0"/>
    <n v="0"/>
    <n v="0"/>
    <n v="0"/>
    <n v="0"/>
    <n v="0"/>
    <n v="0"/>
    <m/>
    <n v="0"/>
    <n v="0"/>
    <n v="1300"/>
    <n v="0"/>
    <n v="1300"/>
    <s v="SI"/>
    <s v="VALIDADO"/>
    <n v="0"/>
    <n v="130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300"/>
    <n v="0"/>
    <n v="0"/>
    <n v="0"/>
    <n v="0"/>
    <s v="53"/>
    <m/>
    <m/>
    <m/>
    <n v="1300"/>
    <n v="0"/>
    <n v="1300"/>
    <n v="0"/>
    <n v="0"/>
    <n v="0"/>
    <n v="0"/>
    <n v="0"/>
    <n v="0"/>
    <m/>
    <m/>
    <s v="OK"/>
    <s v="OK"/>
    <n v="0"/>
    <s v=""/>
    <n v="0"/>
    <n v="130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152"/>
    <s v="DIR ADMINISTRATIVA"/>
    <s v="SERVICIO DE MANTENIMIENTO PREVENTIVO Y CORRECTIVO DE LOS VEHÍCULOS LIVIANOS Y PESADOS PERTENECIENTES AL PARQUE AUTOMOTOR DEL MINISTERIO DE SALUD PÚBLICA (PLANTA CENTRAL)"/>
    <n v="9999"/>
    <x v="1"/>
    <s v="000"/>
    <x v="0"/>
    <x v="46"/>
    <x v="0"/>
    <x v="0"/>
    <s v="0000"/>
    <s v="0000"/>
    <s v="ADMINISTRACION CENTRAL"/>
    <s v="SIN PROYECTO"/>
    <s v="GASTO OPERATIVO DE PROCESOS ADJETIVOS"/>
    <s v="COMBUSTIBLES Y LUBRICANTES"/>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OTRO"/>
    <s v="NA"/>
    <s v="02"/>
    <s v="NA"/>
    <s v="NA"/>
    <s v="NO IDENTIF AREA REQ"/>
    <n v="0"/>
    <n v="0"/>
    <n v="0"/>
    <n v="0"/>
    <n v="0"/>
    <n v="0"/>
    <n v="0"/>
    <n v="0"/>
    <n v="0"/>
    <n v="0"/>
    <n v="0"/>
    <n v="0"/>
    <n v="0"/>
    <n v="0"/>
    <n v="0"/>
    <n v="0"/>
    <n v="0"/>
    <n v="0"/>
    <n v="0"/>
    <n v="0"/>
    <n v="0"/>
    <n v="0"/>
    <n v="0"/>
    <n v="0"/>
    <n v="0"/>
    <n v="0"/>
    <n v="0"/>
    <n v="0"/>
    <n v="0"/>
    <n v="0"/>
    <n v="0"/>
    <n v="0"/>
    <n v="0"/>
    <n v="0"/>
    <n v="0"/>
    <n v="0"/>
    <n v="0"/>
    <n v="0"/>
    <n v="0"/>
    <m/>
    <m/>
    <m/>
    <n v="2829"/>
    <n v="0"/>
    <n v="0"/>
    <n v="0"/>
    <n v="2829"/>
    <n v="0"/>
    <n v="2829"/>
    <m/>
    <n v="0"/>
    <n v="0"/>
    <n v="0"/>
    <n v="0"/>
    <n v="0"/>
    <n v="2829"/>
    <n v="0"/>
    <n v="2829"/>
    <n v="0"/>
    <n v="0"/>
    <n v="0"/>
    <n v="0"/>
    <n v="0"/>
    <n v="0"/>
    <n v="0"/>
    <n v="0"/>
    <n v="0"/>
    <n v="0"/>
    <n v="0"/>
    <n v="0"/>
    <n v="0"/>
    <n v="0"/>
    <n v="0"/>
    <n v="0"/>
    <n v="0"/>
    <n v="0"/>
    <n v="0"/>
    <n v="0"/>
    <n v="0"/>
    <n v="0"/>
    <n v="0"/>
    <n v="0"/>
    <m/>
    <n v="0"/>
    <n v="0"/>
    <n v="2829"/>
    <n v="0"/>
    <n v="2829"/>
    <s v="SI"/>
    <s v="VALIDADO"/>
    <n v="0"/>
    <n v="2829"/>
    <s v="COORDINACION GENERAL "/>
    <s v="COOR ADMINISTRATIVA FINANCIERA"/>
    <s v="PLANTA CENTRAL"/>
    <s v="PICHINCHA"/>
    <s v="QUITO"/>
    <s v="COMBUSTIBLES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829"/>
    <n v="0"/>
    <n v="0"/>
    <n v="0"/>
    <n v="0"/>
    <s v="53"/>
    <m/>
    <m/>
    <m/>
    <n v="2829"/>
    <n v="0"/>
    <n v="2829"/>
    <n v="0"/>
    <n v="0"/>
    <n v="0"/>
    <n v="0"/>
    <n v="0"/>
    <n v="0"/>
    <m/>
    <m/>
    <s v="OK"/>
    <s v="OK"/>
    <n v="0"/>
    <s v=""/>
    <n v="0"/>
    <n v="2829"/>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153"/>
    <s v="DIR ADMINISTRATIVA"/>
    <s v="SERVICIO DE MANTENIMIENTO PREVENTIVO Y CORRECTIVO DE LOS VEHÍCULOS LIVIANOS Y PESADOS PERTENECIENTES AL PARQUE AUTOMOTOR DEL MINISTERIO DE SALUD PÚBLICA (PLANTA CENTRAL)"/>
    <n v="9999"/>
    <x v="1"/>
    <s v="000"/>
    <x v="0"/>
    <x v="13"/>
    <x v="0"/>
    <x v="0"/>
    <s v="0000"/>
    <s v="0000"/>
    <s v="ADMINISTRACION CENTRAL"/>
    <s v="SIN PROYECTO"/>
    <s v="GASTO OPERATIVO DE PROCESOS ADJETIVOS"/>
    <s v="REPUESTOS Y ACCESORIOS"/>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OTRO"/>
    <s v="NA"/>
    <s v="02"/>
    <s v="NA"/>
    <s v="NA"/>
    <s v="NO IDENTIF AREA REQ"/>
    <n v="0"/>
    <n v="0"/>
    <n v="0"/>
    <n v="0"/>
    <n v="0"/>
    <n v="0"/>
    <n v="0"/>
    <n v="0"/>
    <n v="0"/>
    <n v="0"/>
    <n v="0"/>
    <n v="0"/>
    <n v="0"/>
    <n v="0"/>
    <n v="0"/>
    <n v="0"/>
    <n v="0"/>
    <n v="0"/>
    <n v="0"/>
    <n v="0"/>
    <n v="0"/>
    <n v="0"/>
    <n v="0"/>
    <n v="0"/>
    <n v="0"/>
    <n v="0"/>
    <n v="0"/>
    <n v="0"/>
    <n v="0"/>
    <n v="0"/>
    <n v="0"/>
    <n v="0"/>
    <n v="0"/>
    <n v="0"/>
    <n v="0"/>
    <n v="0"/>
    <n v="0"/>
    <n v="0"/>
    <n v="0"/>
    <m/>
    <m/>
    <m/>
    <n v="2650"/>
    <n v="0"/>
    <n v="0"/>
    <n v="0"/>
    <n v="2650"/>
    <n v="0"/>
    <n v="2650"/>
    <n v="0"/>
    <n v="0"/>
    <n v="0"/>
    <n v="0"/>
    <n v="0"/>
    <n v="0"/>
    <n v="2650"/>
    <n v="0"/>
    <n v="2650"/>
    <n v="0"/>
    <n v="0"/>
    <n v="0"/>
    <n v="0"/>
    <n v="0"/>
    <n v="0"/>
    <n v="0"/>
    <n v="0"/>
    <n v="0"/>
    <n v="0"/>
    <n v="0"/>
    <n v="0"/>
    <n v="0"/>
    <n v="0"/>
    <n v="0"/>
    <n v="0"/>
    <n v="0"/>
    <n v="0"/>
    <n v="0"/>
    <n v="0"/>
    <n v="0"/>
    <n v="0"/>
    <n v="0"/>
    <n v="0"/>
    <m/>
    <n v="0"/>
    <n v="0"/>
    <n v="2650"/>
    <n v="0"/>
    <n v="2650"/>
    <s v="SI"/>
    <s v="VALIDADO"/>
    <n v="0"/>
    <n v="265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650"/>
    <n v="0"/>
    <n v="0"/>
    <n v="0"/>
    <n v="0"/>
    <s v="53"/>
    <m/>
    <m/>
    <m/>
    <n v="2650"/>
    <n v="0"/>
    <n v="2650"/>
    <n v="0"/>
    <n v="0"/>
    <n v="0"/>
    <n v="0"/>
    <n v="0"/>
    <n v="0"/>
    <m/>
    <m/>
    <s v="OK"/>
    <s v="OK"/>
    <n v="0"/>
    <s v=""/>
    <n v="0"/>
    <n v="265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154"/>
    <s v="DIR ADMINISTRATIVA"/>
    <s v="CONVENIO ESPECÍFICO DE COOPERACIÓN INTERINSTITUCIONAL ENTRE EL MINISTERIO DE INCLUSIÓN ECONÓMICA Y SOCIAL - MIES Y EL MINISTERIO DE SALUD PÚBLICA - MSP"/>
    <n v="9999"/>
    <x v="1"/>
    <s v="000"/>
    <x v="0"/>
    <x v="14"/>
    <x v="0"/>
    <x v="2"/>
    <m/>
    <s v=""/>
    <s v="ADMINISTRACION CENTRAL"/>
    <s v="SIN PROYECTO"/>
    <s v="GASTO OPERATIVO DE PROCESOS ADJETIVOS"/>
    <s v=""/>
    <s v=""/>
    <s v=""/>
    <s v=""/>
    <m/>
    <s v="Administrar los servicios administrativos de acuerdo a los requerimientos y necesidades del nivel central"/>
    <s v="Informe de pagos de servicios básicos, impuestos y mantenimiento de los inmuebles de nivel central."/>
    <s v="NUEVA"/>
    <m/>
    <s v="OTRO"/>
    <s v="NA"/>
    <s v=""/>
    <s v="NA"/>
    <s v="NA"/>
    <s v="NO IDENTIF AREA REQ"/>
    <n v="0"/>
    <n v="0"/>
    <n v="0"/>
    <n v="0"/>
    <n v="0"/>
    <n v="0"/>
    <n v="0"/>
    <n v="0"/>
    <n v="0"/>
    <n v="0"/>
    <n v="0"/>
    <n v="0"/>
    <n v="0"/>
    <n v="0"/>
    <n v="0"/>
    <n v="0"/>
    <n v="0"/>
    <n v="0"/>
    <n v="0"/>
    <n v="0"/>
    <n v="0"/>
    <n v="0"/>
    <n v="0"/>
    <n v="0"/>
    <n v="0"/>
    <n v="0"/>
    <n v="0"/>
    <n v="0"/>
    <n v="0"/>
    <n v="0"/>
    <n v="0"/>
    <n v="0"/>
    <n v="0"/>
    <n v="0"/>
    <n v="0"/>
    <n v="0"/>
    <n v="0"/>
    <n v="0"/>
    <n v="0"/>
    <m/>
    <m/>
    <m/>
    <n v="0"/>
    <n v="0"/>
    <n v="0"/>
    <n v="0"/>
    <n v="0"/>
    <n v="0"/>
    <n v="0"/>
    <n v="0"/>
    <n v="0"/>
    <n v="0"/>
    <n v="0"/>
    <n v="0"/>
    <n v="0"/>
    <m/>
    <n v="0"/>
    <n v="0"/>
    <n v="0"/>
    <n v="0"/>
    <n v="0"/>
    <n v="0"/>
    <n v="0"/>
    <n v="0"/>
    <n v="0"/>
    <n v="0"/>
    <n v="0"/>
    <n v="0"/>
    <n v="0"/>
    <n v="0"/>
    <n v="0"/>
    <n v="0"/>
    <n v="0"/>
    <n v="0"/>
    <n v="0"/>
    <n v="0"/>
    <n v="0"/>
    <n v="0"/>
    <n v="0"/>
    <n v="0"/>
    <n v="0"/>
    <n v="0"/>
    <m/>
    <n v="0"/>
    <n v="0"/>
    <n v="0"/>
    <n v="0"/>
    <n v="0"/>
    <s v="SI"/>
    <s v="VALIDADO"/>
    <n v="0"/>
    <n v="0"/>
    <s v="COORDINACION GENERAL "/>
    <s v="COOR ADMINISTRATIVA FINANCIERA"/>
    <s v="PLANTA CENTRAL"/>
    <s v="PICHINCHA"/>
    <s v="QUITO"/>
    <s v=""/>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
    <m/>
    <m/>
    <m/>
    <n v="0"/>
    <s v=""/>
    <n v="0"/>
    <n v="0"/>
    <s v=""/>
    <n v="0"/>
    <n v="0"/>
    <s v=""/>
    <n v="0"/>
    <m/>
    <m/>
    <s v="OK"/>
    <s v="OK"/>
    <n v="0"/>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155"/>
    <s v="DIR ADMINISTRATIVA"/>
    <s v="ADQUISICIÓN DE EQUIPOS, PRENDAS DE PROTECCIÓN"/>
    <n v="9999"/>
    <x v="1"/>
    <s v="000"/>
    <x v="0"/>
    <x v="64"/>
    <x v="0"/>
    <x v="0"/>
    <s v="0000"/>
    <s v="0000"/>
    <s v="ADMINISTRACION CENTRAL"/>
    <s v="SIN PROYECTO"/>
    <s v="GASTO OPERATIVO DE PROCESOS ADJETIVOS"/>
    <s v="VESTUARIO LENCERÍA PRENDAS DE PROTECCIÓN Y ACCESOR"/>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OTRO"/>
    <s v="NA"/>
    <s v="02"/>
    <s v="NA"/>
    <s v="NA"/>
    <s v="NO IDENTIF AREA REQ"/>
    <n v="0"/>
    <n v="0"/>
    <n v="0"/>
    <n v="0"/>
    <n v="0"/>
    <n v="0"/>
    <n v="0"/>
    <n v="0"/>
    <n v="0"/>
    <n v="0"/>
    <n v="0"/>
    <n v="0"/>
    <n v="0"/>
    <n v="0"/>
    <n v="0"/>
    <n v="0"/>
    <n v="0"/>
    <n v="0"/>
    <n v="0"/>
    <n v="0"/>
    <n v="0"/>
    <n v="0"/>
    <n v="0"/>
    <n v="0"/>
    <n v="0"/>
    <n v="0"/>
    <n v="0"/>
    <n v="0"/>
    <n v="0"/>
    <n v="0"/>
    <n v="0"/>
    <n v="0"/>
    <n v="0"/>
    <n v="0"/>
    <n v="0"/>
    <n v="0"/>
    <n v="0"/>
    <n v="0"/>
    <n v="0"/>
    <m/>
    <m/>
    <m/>
    <n v="16000"/>
    <n v="0"/>
    <n v="16000"/>
    <n v="0"/>
    <n v="0"/>
    <n v="0"/>
    <n v="0"/>
    <m/>
    <m/>
    <n v="0"/>
    <m/>
    <m/>
    <n v="0"/>
    <m/>
    <m/>
    <n v="0"/>
    <m/>
    <m/>
    <n v="0"/>
    <m/>
    <m/>
    <n v="0"/>
    <m/>
    <m/>
    <n v="0"/>
    <m/>
    <m/>
    <n v="0"/>
    <m/>
    <m/>
    <n v="0"/>
    <m/>
    <m/>
    <n v="0"/>
    <m/>
    <m/>
    <n v="0"/>
    <m/>
    <m/>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0000"/>
    <n v="52500"/>
    <n v="45000"/>
  </r>
  <r>
    <s v="134003156"/>
    <s v="DIR ADMINISTRATIVA"/>
    <s v="ADQUISICION DE COOLERS PARA EL ENVIO DE MEDICAMENTOS DE CADENA DE FRIO"/>
    <n v="9999"/>
    <x v="1"/>
    <s v="000"/>
    <x v="0"/>
    <x v="29"/>
    <x v="0"/>
    <x v="0"/>
    <s v="0000"/>
    <s v="0000"/>
    <s v="ADMINISTRACION CENTRAL"/>
    <s v="SIN PROYECTO"/>
    <s v="GASTO OPERATIVO DE PROCESOS ADJETIVOS"/>
    <s v="DISPOSITIVOS MEDICOS PARA LABORATORIO CLINICO Y DE"/>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OTRO"/>
    <s v="NA"/>
    <s v="02"/>
    <s v="NA"/>
    <s v="NA"/>
    <s v="NO IDENTIF AREA REQ"/>
    <n v="0"/>
    <n v="0"/>
    <n v="0"/>
    <n v="0"/>
    <n v="0"/>
    <n v="0"/>
    <n v="0"/>
    <n v="0"/>
    <n v="0"/>
    <n v="0"/>
    <n v="0"/>
    <n v="0"/>
    <n v="0"/>
    <n v="0"/>
    <n v="0"/>
    <n v="0"/>
    <n v="0"/>
    <n v="0"/>
    <n v="0"/>
    <n v="0"/>
    <n v="0"/>
    <n v="0"/>
    <n v="0"/>
    <n v="0"/>
    <n v="0"/>
    <n v="0"/>
    <n v="0"/>
    <n v="0"/>
    <n v="0"/>
    <n v="0"/>
    <n v="0"/>
    <n v="0"/>
    <n v="0"/>
    <n v="0"/>
    <n v="0"/>
    <n v="0"/>
    <n v="0"/>
    <n v="0"/>
    <n v="0"/>
    <m/>
    <m/>
    <m/>
    <n v="19500"/>
    <n v="0"/>
    <n v="636"/>
    <n v="0"/>
    <n v="18864"/>
    <n v="0"/>
    <n v="18864"/>
    <m/>
    <m/>
    <n v="0"/>
    <m/>
    <m/>
    <n v="0"/>
    <m/>
    <m/>
    <n v="0"/>
    <m/>
    <m/>
    <n v="0"/>
    <m/>
    <m/>
    <n v="0"/>
    <m/>
    <m/>
    <n v="0"/>
    <m/>
    <m/>
    <n v="0"/>
    <n v="18864"/>
    <n v="0"/>
    <n v="18864"/>
    <m/>
    <m/>
    <n v="0"/>
    <m/>
    <m/>
    <n v="0"/>
    <m/>
    <m/>
    <n v="0"/>
    <m/>
    <m/>
    <n v="0"/>
    <n v="18864"/>
    <n v="0"/>
    <n v="18864"/>
    <s v="SI"/>
    <s v="VALIDADO"/>
    <n v="0"/>
    <n v="18864"/>
    <s v="COORDINACION GENERAL "/>
    <s v="COOR ADMINISTRATIVA FINANCIERA"/>
    <s v="PLANTA CENTRAL"/>
    <s v="PICHINCHA"/>
    <s v="QUITO"/>
    <s v="MEDICAMENTOS Y DISPOSITIVOS MÉDIC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8864"/>
    <n v="0"/>
    <n v="0"/>
    <n v="0"/>
    <n v="0"/>
    <s v="53"/>
    <m/>
    <m/>
    <m/>
    <n v="0"/>
    <n v="0"/>
    <n v="0"/>
    <n v="0"/>
    <n v="0"/>
    <n v="0"/>
    <n v="0"/>
    <n v="0"/>
    <n v="0"/>
    <m/>
    <m/>
    <s v="OK"/>
    <s v="OK"/>
    <n v="0"/>
    <s v=""/>
    <n v="0"/>
    <n v="0"/>
    <n v="18864"/>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46500"/>
    <n v="246500"/>
    <n v="246500"/>
  </r>
  <r>
    <s v="134003157"/>
    <s v="DIR ADMINISTRATIVA"/>
    <s v="Adquisición de Suministros de Oficina para el Ministerio de Salud Pública - Planta Central - (Catálogo Electrónico) AGUZADOR ELÉCTRICO"/>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m/>
    <m/>
    <m/>
    <n v="280"/>
    <n v="0"/>
    <n v="0"/>
    <n v="0"/>
    <n v="280"/>
    <n v="0"/>
    <n v="280"/>
    <m/>
    <m/>
    <n v="0"/>
    <m/>
    <m/>
    <n v="0"/>
    <m/>
    <m/>
    <n v="0"/>
    <m/>
    <m/>
    <n v="0"/>
    <m/>
    <m/>
    <n v="0"/>
    <m/>
    <m/>
    <n v="0"/>
    <m/>
    <m/>
    <n v="0"/>
    <n v="280"/>
    <m/>
    <n v="280"/>
    <m/>
    <m/>
    <n v="0"/>
    <m/>
    <m/>
    <n v="0"/>
    <m/>
    <m/>
    <n v="0"/>
    <m/>
    <m/>
    <n v="0"/>
    <n v="280"/>
    <n v="0"/>
    <n v="280"/>
    <s v="SI"/>
    <s v="VALIDADO"/>
    <n v="0"/>
    <n v="28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80"/>
    <n v="0"/>
    <n v="0"/>
    <n v="0"/>
    <n v="0"/>
    <s v="53"/>
    <m/>
    <m/>
    <m/>
    <n v="0"/>
    <n v="0"/>
    <n v="0"/>
    <n v="0"/>
    <n v="0"/>
    <n v="0"/>
    <n v="0"/>
    <n v="0"/>
    <n v="0"/>
    <m/>
    <m/>
    <s v="OK"/>
    <s v="OK"/>
    <n v="0"/>
    <s v=""/>
    <n v="0"/>
    <n v="0"/>
    <n v="28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9600"/>
    <n v="9000"/>
    <n v="8400"/>
  </r>
  <r>
    <s v="134003158"/>
    <s v="DIR ADMINISTRATIVA"/>
    <s v="Adquisición de Suministros de Oficina para el Ministerio de Salud Pública - Planta Central - (Catálogo Electrónico) BORRADOR (GRANDE) PARA LÁPIZ - PZ - 20"/>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s v="PROCESO VINCULADO A PLURIANUAL  AÑO 2021  $1580,71, AÑO 2022 $400"/>
    <m/>
    <m/>
    <n v="71.45"/>
    <n v="0"/>
    <n v="0"/>
    <n v="0"/>
    <n v="71.45"/>
    <n v="0"/>
    <n v="71.45"/>
    <m/>
    <m/>
    <n v="0"/>
    <m/>
    <m/>
    <n v="0"/>
    <m/>
    <m/>
    <n v="0"/>
    <m/>
    <m/>
    <n v="0"/>
    <m/>
    <m/>
    <n v="0"/>
    <m/>
    <m/>
    <n v="0"/>
    <m/>
    <m/>
    <n v="0"/>
    <n v="71.45"/>
    <m/>
    <n v="71.45"/>
    <m/>
    <m/>
    <n v="0"/>
    <m/>
    <m/>
    <n v="0"/>
    <m/>
    <m/>
    <n v="0"/>
    <m/>
    <m/>
    <n v="0"/>
    <n v="71.45"/>
    <n v="0"/>
    <n v="71.45"/>
    <s v="SI"/>
    <s v="VALIDADO"/>
    <n v="0"/>
    <n v="71.45"/>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71.45"/>
    <n v="0"/>
    <n v="0"/>
    <n v="0"/>
    <n v="0"/>
    <s v="53"/>
    <m/>
    <m/>
    <m/>
    <n v="0"/>
    <n v="0"/>
    <n v="0"/>
    <n v="0"/>
    <n v="0"/>
    <n v="0"/>
    <n v="0"/>
    <n v="0"/>
    <n v="0"/>
    <m/>
    <m/>
    <s v="OK"/>
    <s v="OK"/>
    <n v="0"/>
    <s v=""/>
    <n v="0"/>
    <n v="0"/>
    <n v="71.4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580.72"/>
    <n v="400"/>
    <n v="400"/>
  </r>
  <r>
    <s v="134003159"/>
    <s v="DIR ADMINISTRATIVA"/>
    <s v="Adquisición de Suministros de Oficina para el Ministerio de Salud Pública - Planta Central - (Catálogo Electrónico) ARCHIVADOR DE CARTÓN NRO. 15 CON TAPA"/>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m/>
    <m/>
    <m/>
    <n v="5480"/>
    <n v="0"/>
    <n v="0"/>
    <n v="0"/>
    <n v="5480"/>
    <n v="0"/>
    <n v="5480"/>
    <m/>
    <m/>
    <n v="0"/>
    <m/>
    <m/>
    <n v="0"/>
    <m/>
    <m/>
    <n v="0"/>
    <m/>
    <m/>
    <n v="0"/>
    <m/>
    <m/>
    <n v="0"/>
    <m/>
    <m/>
    <n v="0"/>
    <m/>
    <m/>
    <n v="0"/>
    <n v="5480"/>
    <m/>
    <n v="5480"/>
    <m/>
    <m/>
    <n v="0"/>
    <m/>
    <m/>
    <n v="0"/>
    <m/>
    <m/>
    <n v="0"/>
    <m/>
    <m/>
    <n v="0"/>
    <n v="5480"/>
    <n v="0"/>
    <n v="5480"/>
    <s v="SI"/>
    <s v="VALIDADO"/>
    <n v="0"/>
    <n v="548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5480"/>
    <n v="0"/>
    <n v="0"/>
    <n v="0"/>
    <n v="0"/>
    <s v="53"/>
    <m/>
    <m/>
    <m/>
    <n v="0"/>
    <n v="0"/>
    <n v="0"/>
    <n v="0"/>
    <n v="0"/>
    <n v="0"/>
    <n v="0"/>
    <n v="0"/>
    <n v="0"/>
    <m/>
    <m/>
    <s v="OK"/>
    <s v="OK"/>
    <n v="0"/>
    <s v=""/>
    <n v="0"/>
    <n v="0"/>
    <n v="548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160"/>
    <s v="DIR ADMINISTRATIVA"/>
    <s v="Adquisición de Suministros de Oficina para el Ministerio de Salud Pública - Planta Central - (Catálogo Electrónico) ARCHIVADOR TAMAÑO OFICIO LOMO 8 CMS CON VINCHA"/>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SI"/>
    <n v="0"/>
    <n v="0"/>
    <n v="0"/>
    <n v="0"/>
    <n v="0"/>
    <n v="0"/>
    <n v="0"/>
    <n v="0"/>
    <n v="0"/>
    <n v="0"/>
    <n v="0"/>
    <n v="0"/>
    <n v="0"/>
    <n v="0"/>
    <n v="0"/>
    <n v="0"/>
    <n v="0"/>
    <n v="0"/>
    <n v="0"/>
    <n v="0"/>
    <n v="0"/>
    <n v="0"/>
    <n v="0"/>
    <n v="0"/>
    <n v="0"/>
    <n v="0"/>
    <n v="0"/>
    <n v="0"/>
    <n v="0"/>
    <n v="0"/>
    <n v="0"/>
    <n v="0"/>
    <n v="0"/>
    <n v="0"/>
    <n v="0"/>
    <n v="0"/>
    <n v="0"/>
    <n v="0"/>
    <n v="0"/>
    <m/>
    <m/>
    <m/>
    <n v="2992"/>
    <n v="0"/>
    <n v="0"/>
    <n v="0"/>
    <n v="2992"/>
    <n v="0"/>
    <n v="2992"/>
    <m/>
    <m/>
    <n v="0"/>
    <m/>
    <m/>
    <n v="0"/>
    <m/>
    <m/>
    <n v="0"/>
    <m/>
    <m/>
    <n v="0"/>
    <m/>
    <m/>
    <n v="0"/>
    <m/>
    <m/>
    <n v="0"/>
    <m/>
    <m/>
    <n v="0"/>
    <n v="2992"/>
    <m/>
    <n v="2992"/>
    <m/>
    <m/>
    <n v="0"/>
    <m/>
    <m/>
    <n v="0"/>
    <m/>
    <m/>
    <n v="0"/>
    <m/>
    <m/>
    <n v="0"/>
    <n v="2992"/>
    <n v="0"/>
    <n v="2992"/>
    <s v="SI"/>
    <s v="VALIDADO"/>
    <n v="0"/>
    <n v="2992"/>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992"/>
    <n v="0"/>
    <n v="0"/>
    <n v="0"/>
    <n v="0"/>
    <s v="53"/>
    <m/>
    <m/>
    <m/>
    <n v="0"/>
    <n v="0"/>
    <n v="0"/>
    <n v="0"/>
    <n v="0"/>
    <n v="0"/>
    <n v="0"/>
    <n v="0"/>
    <n v="0"/>
    <m/>
    <m/>
    <s v="OK"/>
    <s v="OK"/>
    <n v="0"/>
    <s v=""/>
    <n v="0"/>
    <n v="0"/>
    <n v="2992"/>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00000"/>
    <n v="150000"/>
    <n v="120000"/>
  </r>
  <r>
    <s v="134003161"/>
    <s v="DIR ADMINISTRATIVA"/>
    <s v="Adquisición de Suministros de Oficina para el Ministerio de Salud Pública - Planta Central - (Catálogo Electrónico) CARPETA PLÁSTICA UN LADO TRANSPARENTE"/>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m/>
    <m/>
    <m/>
    <n v="467.3"/>
    <n v="0"/>
    <n v="0"/>
    <n v="0"/>
    <n v="467.3"/>
    <n v="0"/>
    <n v="467.3"/>
    <m/>
    <m/>
    <n v="0"/>
    <m/>
    <m/>
    <n v="0"/>
    <m/>
    <m/>
    <n v="0"/>
    <m/>
    <m/>
    <n v="0"/>
    <m/>
    <m/>
    <n v="0"/>
    <m/>
    <m/>
    <n v="0"/>
    <m/>
    <m/>
    <n v="0"/>
    <n v="467.3"/>
    <m/>
    <n v="467.3"/>
    <m/>
    <m/>
    <n v="0"/>
    <m/>
    <m/>
    <n v="0"/>
    <m/>
    <m/>
    <n v="0"/>
    <m/>
    <m/>
    <n v="0"/>
    <n v="467.3"/>
    <n v="0"/>
    <n v="467.3"/>
    <s v="SI"/>
    <s v="VALIDADO"/>
    <n v="0"/>
    <n v="467.3"/>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67.3"/>
    <n v="0"/>
    <n v="0"/>
    <n v="0"/>
    <n v="0"/>
    <s v="53"/>
    <m/>
    <m/>
    <m/>
    <n v="0"/>
    <n v="0"/>
    <n v="0"/>
    <n v="0"/>
    <n v="0"/>
    <n v="0"/>
    <n v="0"/>
    <n v="0"/>
    <n v="0"/>
    <m/>
    <m/>
    <s v="OK"/>
    <s v="OK"/>
    <n v="0"/>
    <s v=""/>
    <n v="0"/>
    <n v="0"/>
    <n v="467.3"/>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162"/>
    <s v="DIR ADMINISTRATIVA"/>
    <s v="Adquisición de Suministros de Oficina para el Ministerio de Salud Pública - Planta Central - (Catálogo Electrónico) ARCHIVADOR TIPO ACORDEÓN"/>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m/>
    <m/>
    <m/>
    <n v="577.26"/>
    <n v="0"/>
    <n v="0"/>
    <n v="0"/>
    <n v="577.26"/>
    <n v="0"/>
    <n v="577.26"/>
    <m/>
    <m/>
    <n v="0"/>
    <m/>
    <m/>
    <n v="0"/>
    <m/>
    <m/>
    <n v="0"/>
    <m/>
    <m/>
    <n v="0"/>
    <m/>
    <m/>
    <n v="0"/>
    <m/>
    <m/>
    <n v="0"/>
    <m/>
    <m/>
    <n v="0"/>
    <n v="577.26"/>
    <m/>
    <n v="577.26"/>
    <m/>
    <m/>
    <n v="0"/>
    <m/>
    <m/>
    <n v="0"/>
    <m/>
    <m/>
    <n v="0"/>
    <m/>
    <m/>
    <n v="0"/>
    <n v="577.26"/>
    <n v="0"/>
    <n v="577.26"/>
    <s v="SI"/>
    <s v="VALIDADO"/>
    <n v="0"/>
    <n v="577.26"/>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577.26"/>
    <n v="0"/>
    <n v="0"/>
    <n v="0"/>
    <n v="0"/>
    <s v="53"/>
    <m/>
    <m/>
    <m/>
    <n v="0"/>
    <n v="0"/>
    <n v="0"/>
    <n v="0"/>
    <n v="0"/>
    <n v="0"/>
    <n v="0"/>
    <n v="0"/>
    <n v="0"/>
    <m/>
    <m/>
    <s v="OK"/>
    <s v="OK"/>
    <n v="0"/>
    <s v=""/>
    <n v="0"/>
    <n v="0"/>
    <n v="577.26"/>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163"/>
    <s v="DIR ADMINISTRATIVA"/>
    <s v="Adquisición de Suministros de Oficina para el Ministerio de Salud Pública - Planta Central - (Catálogo Electrónico) CERA PARA DEDOS / CREMA CONTAR BILLETES (GRANDE)"/>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m/>
    <m/>
    <m/>
    <n v="182.2"/>
    <n v="0"/>
    <n v="0"/>
    <n v="0"/>
    <n v="182.2"/>
    <n v="0"/>
    <n v="182.2"/>
    <m/>
    <m/>
    <n v="0"/>
    <m/>
    <m/>
    <n v="0"/>
    <m/>
    <m/>
    <n v="0"/>
    <m/>
    <m/>
    <n v="0"/>
    <m/>
    <m/>
    <n v="0"/>
    <m/>
    <m/>
    <n v="0"/>
    <m/>
    <m/>
    <n v="0"/>
    <n v="182.2"/>
    <m/>
    <n v="182.2"/>
    <m/>
    <m/>
    <n v="0"/>
    <m/>
    <m/>
    <n v="0"/>
    <m/>
    <m/>
    <n v="0"/>
    <m/>
    <m/>
    <n v="0"/>
    <n v="182.2"/>
    <n v="0"/>
    <n v="182.2"/>
    <s v="SI"/>
    <s v="VALIDADO"/>
    <n v="0"/>
    <n v="182.2"/>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82.2"/>
    <n v="0"/>
    <n v="0"/>
    <n v="0"/>
    <n v="0"/>
    <s v="53"/>
    <m/>
    <m/>
    <m/>
    <n v="0"/>
    <n v="0"/>
    <n v="0"/>
    <n v="0"/>
    <n v="0"/>
    <n v="0"/>
    <n v="0"/>
    <n v="0"/>
    <n v="0"/>
    <m/>
    <m/>
    <s v="OK"/>
    <s v="OK"/>
    <n v="0"/>
    <s v=""/>
    <n v="0"/>
    <n v="0"/>
    <n v="182.2"/>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164"/>
    <s v="DIR ADMINISTRATIVA"/>
    <s v="Adquisición de Suministros de Oficina para el Ministerio de Salud Pública - Planta Central - (Catálogo Electrónico) CINTA DE EMBALAJE TRANSPARENTE 2 PULGADAS X 40 YDAS"/>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m/>
    <m/>
    <m/>
    <n v="881.2"/>
    <n v="0"/>
    <n v="0"/>
    <n v="0"/>
    <n v="881.2"/>
    <n v="0"/>
    <n v="881.2"/>
    <m/>
    <m/>
    <n v="0"/>
    <m/>
    <m/>
    <n v="0"/>
    <m/>
    <m/>
    <n v="0"/>
    <m/>
    <m/>
    <n v="0"/>
    <m/>
    <m/>
    <n v="0"/>
    <m/>
    <m/>
    <n v="0"/>
    <m/>
    <m/>
    <n v="0"/>
    <n v="881.2"/>
    <m/>
    <n v="881.2"/>
    <m/>
    <m/>
    <n v="0"/>
    <m/>
    <m/>
    <n v="0"/>
    <m/>
    <m/>
    <n v="0"/>
    <m/>
    <m/>
    <n v="0"/>
    <n v="881.2"/>
    <n v="0"/>
    <n v="881.2"/>
    <s v="SI"/>
    <s v="VALIDADO"/>
    <n v="0"/>
    <n v="881.2"/>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881.2"/>
    <n v="0"/>
    <n v="0"/>
    <n v="0"/>
    <n v="0"/>
    <s v="53"/>
    <m/>
    <m/>
    <m/>
    <n v="0"/>
    <n v="0"/>
    <n v="0"/>
    <n v="0"/>
    <n v="0"/>
    <n v="0"/>
    <n v="0"/>
    <n v="0"/>
    <n v="0"/>
    <m/>
    <m/>
    <s v="OK"/>
    <s v="OK"/>
    <n v="0"/>
    <s v=""/>
    <n v="0"/>
    <n v="0"/>
    <n v="881.2"/>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165"/>
    <s v="DIR ADMINISTRATIVA"/>
    <s v="Adquisición de Suministros de Oficina para el Ministerio de Salud Pública - Planta Central - (Catálogo Electrónico) CINTA ADHESIVA TRANSPARENTE 18X25 YDAS"/>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SI"/>
    <n v="0"/>
    <n v="0"/>
    <n v="0"/>
    <n v="0"/>
    <n v="0"/>
    <n v="0"/>
    <n v="0"/>
    <n v="0"/>
    <n v="0"/>
    <n v="0"/>
    <n v="0"/>
    <n v="0"/>
    <n v="0"/>
    <n v="0"/>
    <n v="0"/>
    <n v="0"/>
    <n v="0"/>
    <n v="0"/>
    <n v="0"/>
    <n v="0"/>
    <n v="0"/>
    <n v="0"/>
    <n v="0"/>
    <n v="0"/>
    <n v="0"/>
    <n v="0"/>
    <n v="0"/>
    <n v="0"/>
    <n v="0"/>
    <n v="0"/>
    <n v="0"/>
    <n v="0"/>
    <n v="0"/>
    <n v="0"/>
    <n v="0"/>
    <n v="0"/>
    <n v="0"/>
    <n v="0"/>
    <n v="0"/>
    <m/>
    <m/>
    <m/>
    <n v="107.4"/>
    <n v="0"/>
    <n v="0"/>
    <n v="0"/>
    <n v="107.4"/>
    <n v="0"/>
    <n v="107.4"/>
    <m/>
    <m/>
    <n v="0"/>
    <m/>
    <m/>
    <n v="0"/>
    <m/>
    <m/>
    <n v="0"/>
    <m/>
    <m/>
    <n v="0"/>
    <m/>
    <m/>
    <n v="0"/>
    <m/>
    <m/>
    <n v="0"/>
    <m/>
    <m/>
    <n v="0"/>
    <n v="107.4"/>
    <m/>
    <n v="107.4"/>
    <m/>
    <m/>
    <n v="0"/>
    <m/>
    <m/>
    <n v="0"/>
    <m/>
    <m/>
    <n v="0"/>
    <m/>
    <m/>
    <n v="0"/>
    <n v="107.4"/>
    <n v="0"/>
    <n v="107.4"/>
    <s v="SI"/>
    <s v="VALIDADO"/>
    <n v="0"/>
    <n v="107.4"/>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07.4"/>
    <n v="0"/>
    <n v="0"/>
    <n v="0"/>
    <n v="0"/>
    <s v="53"/>
    <m/>
    <m/>
    <m/>
    <n v="0"/>
    <n v="0"/>
    <n v="0"/>
    <n v="0"/>
    <n v="0"/>
    <n v="0"/>
    <n v="0"/>
    <n v="0"/>
    <n v="0"/>
    <m/>
    <m/>
    <s v="OK"/>
    <s v="OK"/>
    <n v="0"/>
    <s v=""/>
    <n v="0"/>
    <n v="0"/>
    <n v="107.4"/>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5000"/>
    <n v="35000"/>
    <n v="32000"/>
  </r>
  <r>
    <s v="134003166"/>
    <s v="DIR ADMINISTRATIVA"/>
    <s v="Adquisición de Suministros de Oficina para el Ministerio de Salud Pública - Planta Central - (Catálogo Electrónico) CLIPS ESTÁNDAR 32 MM COLORES CAJA X 100U"/>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m/>
    <m/>
    <m/>
    <n v="175"/>
    <n v="0"/>
    <n v="0"/>
    <n v="0"/>
    <n v="175"/>
    <n v="0"/>
    <n v="175"/>
    <m/>
    <m/>
    <n v="0"/>
    <m/>
    <m/>
    <n v="0"/>
    <m/>
    <m/>
    <n v="0"/>
    <m/>
    <m/>
    <n v="0"/>
    <m/>
    <m/>
    <n v="0"/>
    <m/>
    <m/>
    <n v="0"/>
    <m/>
    <m/>
    <n v="0"/>
    <n v="175"/>
    <m/>
    <n v="175"/>
    <m/>
    <m/>
    <n v="0"/>
    <m/>
    <m/>
    <n v="0"/>
    <m/>
    <m/>
    <n v="0"/>
    <m/>
    <m/>
    <n v="0"/>
    <n v="175"/>
    <n v="0"/>
    <n v="175"/>
    <s v="SI"/>
    <s v="VALIDADO"/>
    <n v="0"/>
    <n v="175"/>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75"/>
    <n v="0"/>
    <n v="0"/>
    <n v="0"/>
    <n v="0"/>
    <s v="53"/>
    <m/>
    <m/>
    <m/>
    <n v="0"/>
    <n v="0"/>
    <n v="0"/>
    <n v="0"/>
    <n v="0"/>
    <n v="0"/>
    <n v="0"/>
    <n v="0"/>
    <n v="0"/>
    <m/>
    <m/>
    <s v="OK"/>
    <s v="OK"/>
    <n v="0"/>
    <s v=""/>
    <n v="0"/>
    <n v="0"/>
    <n v="17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900"/>
    <n v="900"/>
    <n v="900"/>
  </r>
  <r>
    <s v="134003167"/>
    <s v="DIR ADMINISTRATIVA"/>
    <s v="Adquisición de Suministros de Oficina para el Ministerio de Salud Pública - Planta Central - (Catálogo Electrónico) TINTA CORRECTORA TIPO ESFERO"/>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SI"/>
    <n v="0"/>
    <n v="0"/>
    <n v="0"/>
    <n v="0"/>
    <n v="0"/>
    <n v="0"/>
    <n v="0"/>
    <n v="0"/>
    <n v="0"/>
    <n v="0"/>
    <n v="0"/>
    <n v="0"/>
    <n v="0"/>
    <n v="0"/>
    <n v="0"/>
    <n v="0"/>
    <n v="0"/>
    <n v="0"/>
    <n v="0"/>
    <n v="0"/>
    <n v="0"/>
    <n v="0"/>
    <n v="0"/>
    <n v="0"/>
    <n v="0"/>
    <n v="0"/>
    <n v="0"/>
    <n v="0"/>
    <n v="0"/>
    <n v="0"/>
    <n v="0"/>
    <n v="0"/>
    <n v="0"/>
    <n v="0"/>
    <n v="0"/>
    <n v="0"/>
    <n v="0"/>
    <n v="0"/>
    <n v="0"/>
    <m/>
    <m/>
    <m/>
    <n v="416.65"/>
    <n v="0"/>
    <n v="0"/>
    <n v="0"/>
    <n v="416.65"/>
    <n v="0"/>
    <n v="416.65"/>
    <m/>
    <m/>
    <n v="0"/>
    <m/>
    <m/>
    <n v="0"/>
    <m/>
    <m/>
    <n v="0"/>
    <m/>
    <m/>
    <n v="0"/>
    <m/>
    <m/>
    <n v="0"/>
    <m/>
    <m/>
    <n v="0"/>
    <m/>
    <m/>
    <n v="0"/>
    <n v="416.65"/>
    <m/>
    <n v="416.65"/>
    <m/>
    <m/>
    <n v="0"/>
    <m/>
    <m/>
    <n v="0"/>
    <m/>
    <m/>
    <n v="0"/>
    <m/>
    <m/>
    <n v="0"/>
    <n v="416.65"/>
    <n v="0"/>
    <n v="416.65"/>
    <s v="SI"/>
    <s v="VALIDADO"/>
    <n v="0"/>
    <n v="416.65"/>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16.65"/>
    <n v="0"/>
    <n v="0"/>
    <n v="0"/>
    <n v="0"/>
    <s v="53"/>
    <m/>
    <m/>
    <m/>
    <n v="0"/>
    <n v="0"/>
    <n v="0"/>
    <n v="0"/>
    <n v="0"/>
    <n v="0"/>
    <n v="0"/>
    <n v="0"/>
    <n v="0"/>
    <m/>
    <m/>
    <s v="OK"/>
    <s v="OK"/>
    <n v="0"/>
    <s v=""/>
    <n v="0"/>
    <n v="0"/>
    <n v="416.6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8000"/>
    <n v="15000"/>
    <n v="13000"/>
  </r>
  <r>
    <s v="134003168"/>
    <s v="DIR ADMINISTRATIVA"/>
    <s v="Adquisición de Suministros de Oficina para el Ministerio de Salud Pública - Planta Central - (Catálogo Electrónico) ESTILETES PLÁSTICOS GRANDES"/>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m/>
    <m/>
    <m/>
    <n v="174"/>
    <n v="0"/>
    <n v="0"/>
    <n v="0"/>
    <n v="174"/>
    <n v="0"/>
    <n v="174"/>
    <m/>
    <m/>
    <n v="0"/>
    <m/>
    <m/>
    <n v="0"/>
    <m/>
    <m/>
    <n v="0"/>
    <m/>
    <m/>
    <n v="0"/>
    <m/>
    <m/>
    <n v="0"/>
    <m/>
    <m/>
    <n v="0"/>
    <m/>
    <m/>
    <n v="0"/>
    <n v="174"/>
    <m/>
    <n v="174"/>
    <m/>
    <m/>
    <n v="0"/>
    <m/>
    <m/>
    <n v="0"/>
    <m/>
    <m/>
    <n v="0"/>
    <m/>
    <m/>
    <n v="0"/>
    <n v="174"/>
    <n v="0"/>
    <n v="174"/>
    <s v="SI"/>
    <s v="VALIDADO"/>
    <n v="0"/>
    <n v="174"/>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74"/>
    <n v="0"/>
    <n v="0"/>
    <n v="0"/>
    <n v="0"/>
    <s v="53"/>
    <m/>
    <m/>
    <m/>
    <n v="0"/>
    <n v="0"/>
    <n v="0"/>
    <n v="0"/>
    <n v="0"/>
    <n v="0"/>
    <n v="0"/>
    <n v="0"/>
    <n v="0"/>
    <m/>
    <m/>
    <s v="OK"/>
    <s v="OK"/>
    <n v="0"/>
    <s v=""/>
    <n v="0"/>
    <n v="0"/>
    <n v="174"/>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169"/>
    <s v="DIR ADMINISTRATIVA"/>
    <s v="Adquisición de Suministros de Oficina para el Ministerio de Salud Pública - Planta Central - (Catálogo Electrónico) FLASH MEMORY 16 GB"/>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SI"/>
    <n v="0"/>
    <n v="0"/>
    <n v="0"/>
    <n v="0"/>
    <n v="0"/>
    <n v="0"/>
    <n v="0"/>
    <n v="0"/>
    <n v="0"/>
    <n v="0"/>
    <n v="0"/>
    <n v="0"/>
    <n v="0"/>
    <n v="0"/>
    <n v="0"/>
    <n v="0"/>
    <n v="0"/>
    <n v="0"/>
    <n v="0"/>
    <n v="0"/>
    <n v="0"/>
    <n v="0"/>
    <n v="0"/>
    <n v="0"/>
    <n v="0"/>
    <n v="0"/>
    <n v="0"/>
    <n v="0"/>
    <n v="0"/>
    <n v="0"/>
    <n v="0"/>
    <n v="0"/>
    <n v="0"/>
    <n v="0"/>
    <n v="0"/>
    <n v="0"/>
    <n v="0"/>
    <n v="0"/>
    <n v="0"/>
    <m/>
    <m/>
    <m/>
    <n v="3300"/>
    <n v="0"/>
    <n v="0"/>
    <n v="0"/>
    <n v="3300"/>
    <n v="0"/>
    <n v="3300"/>
    <m/>
    <m/>
    <n v="0"/>
    <m/>
    <m/>
    <n v="0"/>
    <m/>
    <m/>
    <n v="0"/>
    <m/>
    <m/>
    <n v="0"/>
    <m/>
    <m/>
    <n v="0"/>
    <m/>
    <m/>
    <n v="0"/>
    <m/>
    <m/>
    <n v="0"/>
    <n v="3300"/>
    <m/>
    <n v="3300"/>
    <m/>
    <m/>
    <n v="0"/>
    <m/>
    <m/>
    <n v="0"/>
    <m/>
    <m/>
    <n v="0"/>
    <m/>
    <m/>
    <n v="0"/>
    <n v="3300"/>
    <n v="0"/>
    <n v="3300"/>
    <s v="SI"/>
    <s v="VALIDADO"/>
    <n v="0"/>
    <n v="330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300"/>
    <n v="0"/>
    <n v="0"/>
    <n v="0"/>
    <n v="0"/>
    <s v="53"/>
    <m/>
    <m/>
    <m/>
    <n v="0"/>
    <n v="0"/>
    <n v="0"/>
    <n v="0"/>
    <n v="0"/>
    <n v="0"/>
    <n v="0"/>
    <n v="0"/>
    <n v="0"/>
    <m/>
    <m/>
    <s v="OK"/>
    <s v="OK"/>
    <n v="0"/>
    <s v=""/>
    <n v="0"/>
    <n v="0"/>
    <n v="330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5000"/>
    <n v="10000"/>
    <n v="9000"/>
  </r>
  <r>
    <s v="134003170"/>
    <s v="DIR ADMINISTRATIVA"/>
    <s v="Adquisición de Suministros de Oficina para el Ministerio de Salud Pública - Planta Central - (Catálogo Electrónico) FLASH MEMORY 32 GB"/>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m/>
    <m/>
    <m/>
    <n v="3600"/>
    <n v="0"/>
    <n v="0"/>
    <n v="0"/>
    <n v="3600"/>
    <n v="0"/>
    <n v="3600"/>
    <m/>
    <m/>
    <n v="0"/>
    <m/>
    <m/>
    <n v="0"/>
    <m/>
    <m/>
    <n v="0"/>
    <m/>
    <m/>
    <n v="0"/>
    <m/>
    <m/>
    <n v="0"/>
    <m/>
    <m/>
    <n v="0"/>
    <m/>
    <m/>
    <n v="0"/>
    <n v="3600"/>
    <m/>
    <n v="3600"/>
    <m/>
    <m/>
    <n v="0"/>
    <m/>
    <m/>
    <n v="0"/>
    <m/>
    <m/>
    <n v="0"/>
    <m/>
    <m/>
    <n v="0"/>
    <n v="3600"/>
    <n v="0"/>
    <n v="3600"/>
    <s v="SI"/>
    <s v="VALIDADO"/>
    <n v="0"/>
    <n v="360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600"/>
    <n v="0"/>
    <n v="0"/>
    <n v="0"/>
    <n v="0"/>
    <s v="53"/>
    <m/>
    <m/>
    <m/>
    <n v="0"/>
    <n v="0"/>
    <n v="0"/>
    <n v="0"/>
    <n v="0"/>
    <n v="0"/>
    <n v="0"/>
    <n v="0"/>
    <n v="0"/>
    <m/>
    <m/>
    <s v="OK"/>
    <s v="OK"/>
    <n v="0"/>
    <s v=""/>
    <n v="0"/>
    <n v="0"/>
    <n v="360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500"/>
    <n v="2000"/>
    <n v="1800"/>
  </r>
  <r>
    <s v="134003171"/>
    <s v="DIR ADMINISTRATIVA"/>
    <s v="Adquisición de Suministros de Oficina para el Ministerio de Salud Pública - Planta Central - (Catálogo Electrónico) FLASH MEMORY 64 GB"/>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m/>
    <m/>
    <m/>
    <n v="9000"/>
    <n v="0"/>
    <n v="0"/>
    <n v="0"/>
    <n v="9000"/>
    <n v="0"/>
    <n v="9000"/>
    <m/>
    <m/>
    <n v="0"/>
    <m/>
    <m/>
    <n v="0"/>
    <m/>
    <m/>
    <n v="0"/>
    <m/>
    <m/>
    <n v="0"/>
    <m/>
    <m/>
    <n v="0"/>
    <m/>
    <m/>
    <n v="0"/>
    <m/>
    <m/>
    <n v="0"/>
    <n v="9000"/>
    <m/>
    <n v="9000"/>
    <m/>
    <m/>
    <n v="0"/>
    <m/>
    <m/>
    <n v="0"/>
    <m/>
    <m/>
    <n v="0"/>
    <m/>
    <m/>
    <n v="0"/>
    <n v="9000"/>
    <n v="0"/>
    <n v="9000"/>
    <s v="SI"/>
    <s v="VALIDADO"/>
    <n v="0"/>
    <n v="900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9000"/>
    <n v="0"/>
    <n v="0"/>
    <n v="0"/>
    <n v="0"/>
    <s v="53"/>
    <m/>
    <m/>
    <m/>
    <n v="0"/>
    <n v="0"/>
    <n v="0"/>
    <n v="0"/>
    <n v="0"/>
    <n v="0"/>
    <n v="0"/>
    <n v="0"/>
    <n v="0"/>
    <m/>
    <m/>
    <s v="OK"/>
    <s v="OK"/>
    <n v="0"/>
    <s v=""/>
    <n v="0"/>
    <n v="0"/>
    <n v="900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172"/>
    <s v="DIR ADMINISTRATIVA"/>
    <s v="Adquisición de Suministros de Oficina para el Ministerio de Salud Pública - Planta Central - (Catálogo Electrónico) FLASH MEMORY 128 GB"/>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m/>
    <m/>
    <m/>
    <n v="9420"/>
    <n v="0"/>
    <n v="0"/>
    <n v="0"/>
    <n v="9420"/>
    <n v="0"/>
    <n v="9420"/>
    <m/>
    <m/>
    <n v="0"/>
    <m/>
    <m/>
    <n v="0"/>
    <m/>
    <m/>
    <n v="0"/>
    <m/>
    <m/>
    <n v="0"/>
    <m/>
    <m/>
    <n v="0"/>
    <m/>
    <m/>
    <n v="0"/>
    <m/>
    <m/>
    <n v="0"/>
    <n v="9420"/>
    <m/>
    <n v="9420"/>
    <m/>
    <m/>
    <n v="0"/>
    <m/>
    <m/>
    <n v="0"/>
    <m/>
    <m/>
    <n v="0"/>
    <m/>
    <m/>
    <n v="0"/>
    <n v="9420"/>
    <n v="0"/>
    <n v="9420"/>
    <s v="SI"/>
    <s v="VALIDADO"/>
    <n v="0"/>
    <n v="942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9420"/>
    <n v="0"/>
    <n v="0"/>
    <n v="0"/>
    <n v="0"/>
    <s v="53"/>
    <m/>
    <m/>
    <m/>
    <n v="0"/>
    <n v="0"/>
    <n v="0"/>
    <n v="0"/>
    <n v="0"/>
    <n v="0"/>
    <n v="0"/>
    <n v="0"/>
    <n v="0"/>
    <m/>
    <m/>
    <s v="OK"/>
    <s v="OK"/>
    <n v="0"/>
    <s v=""/>
    <n v="0"/>
    <n v="0"/>
    <n v="942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5000"/>
    <n v="4000"/>
  </r>
  <r>
    <s v="134003173"/>
    <s v="DIR ADMINISTRATIVA"/>
    <s v="Adquisición de Suministros de Oficina para el Ministerio de Salud Pública - Planta Central - (Catálogo Electrónico) CARPETA FOLDER DE CARTULINA MANILA (VINCHA INCLUIDA)"/>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m/>
    <m/>
    <m/>
    <n v="476"/>
    <n v="0"/>
    <n v="0"/>
    <n v="0"/>
    <n v="476"/>
    <n v="0"/>
    <n v="476"/>
    <m/>
    <m/>
    <n v="0"/>
    <m/>
    <m/>
    <n v="0"/>
    <m/>
    <m/>
    <n v="0"/>
    <m/>
    <m/>
    <n v="0"/>
    <m/>
    <m/>
    <n v="0"/>
    <m/>
    <m/>
    <n v="0"/>
    <m/>
    <m/>
    <n v="0"/>
    <n v="476"/>
    <m/>
    <n v="476"/>
    <m/>
    <m/>
    <n v="0"/>
    <m/>
    <m/>
    <n v="0"/>
    <m/>
    <m/>
    <n v="0"/>
    <m/>
    <m/>
    <n v="0"/>
    <n v="476"/>
    <n v="0"/>
    <n v="476"/>
    <s v="SI"/>
    <s v="VALIDADO"/>
    <n v="0"/>
    <n v="476"/>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76"/>
    <n v="0"/>
    <n v="0"/>
    <n v="0"/>
    <n v="0"/>
    <s v="53"/>
    <m/>
    <m/>
    <m/>
    <n v="0"/>
    <n v="0"/>
    <n v="0"/>
    <n v="0"/>
    <n v="0"/>
    <n v="0"/>
    <n v="0"/>
    <n v="0"/>
    <n v="0"/>
    <m/>
    <m/>
    <s v="OK"/>
    <s v="OK"/>
    <n v="0"/>
    <s v=""/>
    <n v="0"/>
    <n v="0"/>
    <n v="476"/>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760"/>
    <n v="1760"/>
    <n v="1760"/>
  </r>
  <r>
    <s v="134003174"/>
    <s v="DIR ADMINISTRATIVA"/>
    <s v="ADQUISICIÓN DE SUMINISTROS OFICINA PARA EL MINISTERIO DE SALUD PÚBLICA - PLANTA CENTRAL - (CATÁLOGO ELECTRÓNICO) GOMA LÍQUIDA 120 CC"/>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SI"/>
    <n v="0"/>
    <n v="0"/>
    <n v="0"/>
    <n v="0"/>
    <n v="0"/>
    <n v="0"/>
    <n v="0"/>
    <n v="0"/>
    <n v="0"/>
    <n v="0"/>
    <n v="0"/>
    <n v="0"/>
    <n v="0"/>
    <n v="0"/>
    <n v="0"/>
    <n v="0"/>
    <n v="0"/>
    <n v="0"/>
    <n v="0"/>
    <n v="0"/>
    <n v="0"/>
    <n v="0"/>
    <n v="0"/>
    <n v="0"/>
    <n v="0"/>
    <n v="0"/>
    <n v="0"/>
    <n v="0"/>
    <n v="0"/>
    <n v="0"/>
    <n v="0"/>
    <n v="0"/>
    <n v="0"/>
    <n v="0"/>
    <n v="0"/>
    <n v="0"/>
    <n v="0"/>
    <n v="0"/>
    <n v="0"/>
    <s v="PROCESO DE MENOR CUANTÍA - OBRAS"/>
    <m/>
    <m/>
    <n v="75.34"/>
    <n v="0"/>
    <n v="75.34"/>
    <n v="0"/>
    <n v="0"/>
    <n v="0"/>
    <n v="0"/>
    <m/>
    <m/>
    <n v="0"/>
    <m/>
    <m/>
    <n v="0"/>
    <m/>
    <m/>
    <n v="0"/>
    <m/>
    <m/>
    <n v="0"/>
    <m/>
    <m/>
    <n v="0"/>
    <m/>
    <m/>
    <n v="0"/>
    <m/>
    <m/>
    <n v="0"/>
    <n v="0"/>
    <m/>
    <n v="0"/>
    <m/>
    <m/>
    <n v="0"/>
    <m/>
    <m/>
    <n v="0"/>
    <m/>
    <m/>
    <n v="0"/>
    <n v="0"/>
    <m/>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55666"/>
    <n v="255666"/>
    <n v="255666"/>
  </r>
  <r>
    <s v="134003175"/>
    <s v="DIR ADMINISTRATIVA"/>
    <s v="Adquisición de Suministros de Oficina para el Ministerio de Salud Pública - Planta Central - (Catálogo Electrónico) GRAPADORA NORMAL METÁLICA GRANDE"/>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SI"/>
    <n v="0"/>
    <n v="0"/>
    <n v="0"/>
    <n v="0"/>
    <n v="0"/>
    <n v="0"/>
    <n v="0"/>
    <n v="0"/>
    <n v="0"/>
    <n v="0"/>
    <n v="0"/>
    <n v="0"/>
    <n v="0"/>
    <n v="0"/>
    <n v="0"/>
    <n v="0"/>
    <n v="0"/>
    <n v="0"/>
    <n v="0"/>
    <n v="0"/>
    <n v="0"/>
    <n v="0"/>
    <n v="0"/>
    <n v="0"/>
    <n v="0"/>
    <n v="0"/>
    <n v="0"/>
    <n v="0"/>
    <n v="0"/>
    <n v="0"/>
    <n v="0"/>
    <n v="0"/>
    <n v="0"/>
    <n v="0"/>
    <n v="0"/>
    <n v="0"/>
    <n v="0"/>
    <n v="0"/>
    <n v="0"/>
    <m/>
    <m/>
    <m/>
    <n v="1062.06"/>
    <n v="0"/>
    <n v="0"/>
    <n v="0"/>
    <n v="1062.06"/>
    <n v="0"/>
    <n v="1062.06"/>
    <m/>
    <m/>
    <n v="0"/>
    <m/>
    <m/>
    <n v="0"/>
    <m/>
    <m/>
    <n v="0"/>
    <m/>
    <m/>
    <n v="0"/>
    <m/>
    <m/>
    <n v="0"/>
    <m/>
    <m/>
    <n v="0"/>
    <m/>
    <m/>
    <n v="0"/>
    <n v="1062.06"/>
    <m/>
    <n v="1062.06"/>
    <m/>
    <m/>
    <n v="0"/>
    <m/>
    <m/>
    <n v="0"/>
    <m/>
    <m/>
    <n v="0"/>
    <n v="0"/>
    <m/>
    <n v="0"/>
    <n v="1062.06"/>
    <n v="0"/>
    <n v="1062.06"/>
    <s v="SI"/>
    <s v="VALIDADO"/>
    <n v="0"/>
    <n v="1062.06"/>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062.06"/>
    <n v="0"/>
    <n v="0"/>
    <n v="0"/>
    <n v="0"/>
    <s v="53"/>
    <m/>
    <m/>
    <m/>
    <n v="0"/>
    <n v="0"/>
    <n v="0"/>
    <n v="0"/>
    <n v="0"/>
    <n v="0"/>
    <n v="0"/>
    <n v="0"/>
    <n v="0"/>
    <m/>
    <m/>
    <s v="OK"/>
    <s v="OK"/>
    <n v="0"/>
    <s v=""/>
    <n v="0"/>
    <n v="0"/>
    <n v="1062.06"/>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75000"/>
    <n v="70000"/>
    <n v="60000"/>
  </r>
  <r>
    <s v="134003176"/>
    <s v="DIR ADMINISTRATIVA"/>
    <s v="Adquisición de Suministros de Oficina para el Ministerio de Salud Pública - Planta Central - (Catálogo Electrónico) GRAPAS 26/6MM CAJA DE 5000 U"/>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m/>
    <m/>
    <m/>
    <n v="60.94"/>
    <n v="0"/>
    <n v="0"/>
    <n v="0"/>
    <n v="60.94"/>
    <n v="0"/>
    <n v="60.94"/>
    <m/>
    <m/>
    <n v="0"/>
    <m/>
    <m/>
    <n v="0"/>
    <m/>
    <m/>
    <n v="0"/>
    <m/>
    <m/>
    <n v="0"/>
    <m/>
    <m/>
    <n v="0"/>
    <m/>
    <m/>
    <n v="0"/>
    <m/>
    <m/>
    <n v="0"/>
    <n v="60.94"/>
    <m/>
    <n v="60.94"/>
    <m/>
    <m/>
    <n v="0"/>
    <m/>
    <m/>
    <n v="0"/>
    <m/>
    <m/>
    <n v="0"/>
    <m/>
    <m/>
    <n v="0"/>
    <n v="60.94"/>
    <n v="0"/>
    <n v="60.94"/>
    <s v="SI"/>
    <s v="VALIDADO"/>
    <n v="0"/>
    <n v="60.94"/>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60.94"/>
    <n v="0"/>
    <n v="0"/>
    <n v="0"/>
    <n v="0"/>
    <s v="53"/>
    <m/>
    <m/>
    <m/>
    <n v="0"/>
    <n v="0"/>
    <n v="0"/>
    <n v="0"/>
    <n v="0"/>
    <n v="0"/>
    <n v="0"/>
    <n v="0"/>
    <n v="0"/>
    <m/>
    <m/>
    <s v="OK"/>
    <s v="OK"/>
    <n v="0"/>
    <s v=""/>
    <n v="0"/>
    <n v="0"/>
    <n v="60.94"/>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177"/>
    <s v="DIR ADMINISTRATIVA"/>
    <s v="Adquisición de Suministros de Oficina para el Ministerio de Salud Pública - Planta Central - (Catálogo Electrónico) MARCADOR PARA CD"/>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m/>
    <m/>
    <m/>
    <n v="93"/>
    <n v="0"/>
    <n v="0"/>
    <n v="0"/>
    <n v="93"/>
    <n v="0"/>
    <n v="93"/>
    <m/>
    <m/>
    <n v="0"/>
    <m/>
    <m/>
    <n v="0"/>
    <m/>
    <m/>
    <n v="0"/>
    <m/>
    <m/>
    <n v="0"/>
    <m/>
    <m/>
    <n v="0"/>
    <m/>
    <m/>
    <n v="0"/>
    <m/>
    <m/>
    <n v="0"/>
    <n v="93"/>
    <m/>
    <n v="93"/>
    <m/>
    <m/>
    <n v="0"/>
    <m/>
    <m/>
    <n v="0"/>
    <m/>
    <m/>
    <n v="0"/>
    <m/>
    <m/>
    <n v="0"/>
    <n v="93"/>
    <n v="0"/>
    <n v="93"/>
    <s v="SI"/>
    <s v="VALIDADO"/>
    <n v="0"/>
    <n v="93"/>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93"/>
    <n v="0"/>
    <n v="0"/>
    <n v="0"/>
    <n v="0"/>
    <s v="53"/>
    <m/>
    <m/>
    <m/>
    <n v="0"/>
    <n v="0"/>
    <n v="0"/>
    <n v="0"/>
    <n v="0"/>
    <n v="0"/>
    <n v="0"/>
    <n v="0"/>
    <n v="0"/>
    <m/>
    <m/>
    <s v="OK"/>
    <s v="OK"/>
    <n v="0"/>
    <s v=""/>
    <n v="0"/>
    <n v="0"/>
    <n v="93"/>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178"/>
    <s v="DIR ADMINISTRATIVA"/>
    <s v="Adquisición de Suministros de Oficina para el Ministerio de Salud Pública - Planta Central - (Catálogo Electrónico) MARCADOR PERMANENTE NEGRO PUNTA GRUESA"/>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m/>
    <m/>
    <m/>
    <n v="45"/>
    <n v="0"/>
    <n v="0"/>
    <n v="0"/>
    <n v="45"/>
    <n v="0"/>
    <n v="45"/>
    <m/>
    <m/>
    <n v="0"/>
    <m/>
    <m/>
    <n v="0"/>
    <m/>
    <m/>
    <n v="0"/>
    <m/>
    <m/>
    <n v="0"/>
    <m/>
    <m/>
    <n v="0"/>
    <m/>
    <m/>
    <n v="0"/>
    <m/>
    <m/>
    <n v="0"/>
    <n v="45"/>
    <m/>
    <n v="45"/>
    <m/>
    <m/>
    <n v="0"/>
    <m/>
    <m/>
    <n v="0"/>
    <m/>
    <m/>
    <n v="0"/>
    <m/>
    <m/>
    <n v="0"/>
    <n v="45"/>
    <n v="0"/>
    <n v="45"/>
    <s v="SI"/>
    <s v="VALIDADO"/>
    <n v="0"/>
    <n v="45"/>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5"/>
    <n v="0"/>
    <n v="0"/>
    <n v="0"/>
    <n v="0"/>
    <s v="53"/>
    <m/>
    <m/>
    <m/>
    <n v="0"/>
    <n v="0"/>
    <n v="0"/>
    <n v="0"/>
    <n v="0"/>
    <n v="0"/>
    <n v="0"/>
    <n v="0"/>
    <n v="0"/>
    <m/>
    <m/>
    <s v="OK"/>
    <s v="OK"/>
    <n v="0"/>
    <s v=""/>
    <n v="0"/>
    <n v="0"/>
    <n v="4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179"/>
    <s v="DIR ADMINISTRATIVA"/>
    <s v="Adquisición de Suministros de Oficina para el Ministerio de Salud Pública - Planta Central - (Catálogo Electrónico) TIZA LÍQUIDA PUNTA GRUESA VARIOS COLORES"/>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SI"/>
    <n v="0"/>
    <n v="0"/>
    <n v="0"/>
    <n v="0"/>
    <n v="0"/>
    <n v="0"/>
    <n v="0"/>
    <n v="0"/>
    <n v="0"/>
    <n v="0"/>
    <n v="0"/>
    <n v="0"/>
    <n v="0"/>
    <n v="0"/>
    <n v="0"/>
    <n v="0"/>
    <n v="0"/>
    <n v="0"/>
    <n v="0"/>
    <n v="0"/>
    <n v="0"/>
    <n v="0"/>
    <n v="0"/>
    <n v="0"/>
    <n v="0"/>
    <n v="0"/>
    <n v="0"/>
    <n v="0"/>
    <n v="0"/>
    <n v="0"/>
    <n v="0"/>
    <n v="0"/>
    <n v="0"/>
    <n v="0"/>
    <n v="0"/>
    <n v="0"/>
    <n v="0"/>
    <n v="0"/>
    <n v="0"/>
    <m/>
    <m/>
    <m/>
    <n v="245"/>
    <n v="0"/>
    <n v="0"/>
    <n v="0"/>
    <n v="245"/>
    <n v="0"/>
    <n v="245"/>
    <m/>
    <m/>
    <n v="0"/>
    <m/>
    <m/>
    <n v="0"/>
    <m/>
    <m/>
    <n v="0"/>
    <m/>
    <m/>
    <n v="0"/>
    <m/>
    <m/>
    <n v="0"/>
    <m/>
    <m/>
    <n v="0"/>
    <m/>
    <m/>
    <n v="0"/>
    <n v="245"/>
    <m/>
    <n v="245"/>
    <m/>
    <m/>
    <n v="0"/>
    <m/>
    <m/>
    <n v="0"/>
    <m/>
    <m/>
    <n v="0"/>
    <m/>
    <m/>
    <n v="0"/>
    <n v="245"/>
    <n v="0"/>
    <n v="245"/>
    <s v="SI"/>
    <s v="VALIDADO"/>
    <n v="0"/>
    <n v="245"/>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45"/>
    <n v="0"/>
    <n v="0"/>
    <n v="0"/>
    <n v="0"/>
    <s v="53"/>
    <m/>
    <m/>
    <m/>
    <n v="0"/>
    <n v="0"/>
    <n v="0"/>
    <n v="0"/>
    <n v="0"/>
    <n v="0"/>
    <n v="0"/>
    <n v="0"/>
    <n v="0"/>
    <m/>
    <m/>
    <s v="OK"/>
    <s v="OK"/>
    <n v="0"/>
    <s v=""/>
    <n v="0"/>
    <n v="0"/>
    <n v="24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5000"/>
    <n v="30000"/>
    <n v="25000"/>
  </r>
  <r>
    <s v="134003180"/>
    <s v="DIR ADMINISTRATIVA"/>
    <s v="Adquisición de Suministros de Oficina para el Ministerio de Salud Pública - Planta Central - (Catálogo Electrónico) MASKING DE 2 PULG. X 40 YARDAS MULTIUSO"/>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m/>
    <m/>
    <m/>
    <n v="300"/>
    <n v="0"/>
    <n v="0"/>
    <n v="0"/>
    <n v="300"/>
    <n v="0"/>
    <n v="300"/>
    <m/>
    <m/>
    <n v="0"/>
    <m/>
    <m/>
    <n v="0"/>
    <m/>
    <m/>
    <n v="0"/>
    <m/>
    <m/>
    <n v="0"/>
    <m/>
    <m/>
    <n v="0"/>
    <m/>
    <m/>
    <n v="0"/>
    <m/>
    <m/>
    <n v="0"/>
    <n v="300"/>
    <m/>
    <n v="300"/>
    <m/>
    <m/>
    <n v="0"/>
    <m/>
    <m/>
    <n v="0"/>
    <m/>
    <m/>
    <n v="0"/>
    <m/>
    <m/>
    <n v="0"/>
    <n v="300"/>
    <n v="0"/>
    <n v="300"/>
    <s v="SI"/>
    <s v="VALIDADO"/>
    <n v="0"/>
    <n v="30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00"/>
    <n v="0"/>
    <n v="0"/>
    <n v="0"/>
    <n v="0"/>
    <s v="53"/>
    <m/>
    <m/>
    <m/>
    <n v="0"/>
    <n v="0"/>
    <n v="0"/>
    <n v="0"/>
    <n v="0"/>
    <n v="0"/>
    <n v="0"/>
    <n v="0"/>
    <n v="0"/>
    <m/>
    <m/>
    <s v="OK"/>
    <s v="OK"/>
    <n v="0"/>
    <s v=""/>
    <n v="0"/>
    <n v="0"/>
    <n v="30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181"/>
    <s v="DIR ADMINISTRATIVA"/>
    <s v="Adquisición de Suministros de Oficina para el Ministerio de Salud Pública - Planta Central - (Catálogo Electrónico) MOUSE PAD CON APOYA MUÑECAS DE GEL"/>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m/>
    <m/>
    <m/>
    <n v="540.55999999999995"/>
    <n v="0"/>
    <n v="0"/>
    <n v="0"/>
    <n v="540.55999999999995"/>
    <n v="0"/>
    <n v="540.55999999999995"/>
    <m/>
    <m/>
    <n v="0"/>
    <m/>
    <m/>
    <n v="0"/>
    <m/>
    <m/>
    <n v="0"/>
    <m/>
    <m/>
    <n v="0"/>
    <m/>
    <m/>
    <n v="0"/>
    <m/>
    <m/>
    <n v="0"/>
    <m/>
    <m/>
    <n v="0"/>
    <n v="540.55999999999995"/>
    <m/>
    <n v="540.55999999999995"/>
    <m/>
    <m/>
    <n v="0"/>
    <m/>
    <m/>
    <n v="0"/>
    <m/>
    <m/>
    <n v="0"/>
    <m/>
    <m/>
    <n v="0"/>
    <n v="540.55999999999995"/>
    <n v="0"/>
    <n v="540.55999999999995"/>
    <s v="SI"/>
    <s v="VALIDADO"/>
    <n v="0"/>
    <n v="540.55999999999995"/>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540.55999999999995"/>
    <n v="0"/>
    <n v="0"/>
    <n v="0"/>
    <n v="0"/>
    <s v="53"/>
    <m/>
    <m/>
    <m/>
    <n v="0"/>
    <n v="0"/>
    <n v="0"/>
    <n v="0"/>
    <n v="0"/>
    <n v="0"/>
    <n v="0"/>
    <n v="0"/>
    <n v="0"/>
    <m/>
    <m/>
    <s v="OK"/>
    <s v="OK"/>
    <n v="0"/>
    <s v=""/>
    <n v="0"/>
    <n v="0"/>
    <n v="540.5599999999999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800"/>
    <n v="800"/>
    <n v="800"/>
  </r>
  <r>
    <s v="134003182"/>
    <s v="DIR ADMINISTRATIVA"/>
    <s v="Adquisición de Suministros de Oficina para el Ministerio de Salud Pública - Planta Central - (Catálogo Electrónico) PERFORADORA DE ESCRITORIO GRANDE"/>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m/>
    <m/>
    <m/>
    <n v="229.49"/>
    <n v="0"/>
    <n v="0"/>
    <n v="0"/>
    <n v="229.49"/>
    <n v="0"/>
    <n v="229.49"/>
    <m/>
    <m/>
    <n v="0"/>
    <m/>
    <m/>
    <n v="0"/>
    <m/>
    <m/>
    <n v="0"/>
    <m/>
    <m/>
    <n v="0"/>
    <m/>
    <m/>
    <n v="0"/>
    <m/>
    <m/>
    <n v="0"/>
    <m/>
    <m/>
    <n v="0"/>
    <n v="229.49"/>
    <m/>
    <n v="229.49"/>
    <m/>
    <m/>
    <n v="0"/>
    <m/>
    <m/>
    <n v="0"/>
    <m/>
    <m/>
    <n v="0"/>
    <m/>
    <m/>
    <n v="0"/>
    <n v="229.49"/>
    <n v="0"/>
    <n v="229.49"/>
    <s v="SI"/>
    <s v="VALIDADO"/>
    <n v="0"/>
    <n v="229.49"/>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29.49"/>
    <n v="0"/>
    <n v="0"/>
    <n v="0"/>
    <n v="0"/>
    <s v="53"/>
    <m/>
    <m/>
    <m/>
    <n v="0"/>
    <n v="0"/>
    <n v="0"/>
    <n v="0"/>
    <n v="0"/>
    <n v="0"/>
    <n v="0"/>
    <n v="0"/>
    <n v="0"/>
    <m/>
    <m/>
    <s v="OK"/>
    <s v="OK"/>
    <n v="0"/>
    <s v=""/>
    <n v="0"/>
    <n v="0"/>
    <n v="229.49"/>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m/>
  </r>
  <r>
    <s v="134003183"/>
    <s v="DIR ADMINISTRATIVA"/>
    <s v="Adquisición de Suministros de Oficina para el Ministerio de Salud Pública - Planta Central - (Catálogo Electrónico) PARES PILAS AA (ALCALINAS)"/>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s v="CONTRATO 0030-2019"/>
    <m/>
    <m/>
    <n v="111.6"/>
    <n v="0"/>
    <n v="0"/>
    <n v="0"/>
    <n v="111.6"/>
    <n v="0"/>
    <n v="111.6"/>
    <m/>
    <m/>
    <n v="0"/>
    <m/>
    <m/>
    <n v="0"/>
    <m/>
    <m/>
    <n v="0"/>
    <m/>
    <m/>
    <n v="0"/>
    <m/>
    <m/>
    <n v="0"/>
    <m/>
    <m/>
    <n v="0"/>
    <m/>
    <m/>
    <n v="0"/>
    <n v="111.6"/>
    <m/>
    <n v="111.6"/>
    <m/>
    <m/>
    <n v="0"/>
    <m/>
    <m/>
    <n v="0"/>
    <m/>
    <m/>
    <n v="0"/>
    <m/>
    <m/>
    <n v="0"/>
    <n v="111.6"/>
    <n v="0"/>
    <n v="111.6"/>
    <s v="SI"/>
    <s v="VALIDADO"/>
    <n v="0"/>
    <n v="111.6"/>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11.6"/>
    <n v="0"/>
    <n v="0"/>
    <n v="0"/>
    <n v="0"/>
    <s v="53"/>
    <m/>
    <m/>
    <m/>
    <n v="0"/>
    <n v="0"/>
    <n v="0"/>
    <n v="0"/>
    <n v="0"/>
    <n v="0"/>
    <n v="0"/>
    <n v="0"/>
    <n v="0"/>
    <m/>
    <m/>
    <s v="OK"/>
    <s v="OK"/>
    <n v="0"/>
    <s v=""/>
    <n v="0"/>
    <n v="0"/>
    <n v="111.6"/>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5835"/>
    <n v="65835"/>
    <n v="65835"/>
  </r>
  <r>
    <s v="134003184"/>
    <s v="DIR ADMINISTRATIVA"/>
    <s v="Adquisición de Suministros de Oficina para el Ministerio de Salud Pública - Planta Central - (Catálogo Electrónico) PARES PILAS AAA (ALCALINAS)"/>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s v="CONVENIO DE PAGO / CNT"/>
    <m/>
    <m/>
    <n v="111.6"/>
    <n v="0"/>
    <n v="0"/>
    <n v="0"/>
    <n v="111.6"/>
    <n v="0"/>
    <n v="111.6"/>
    <m/>
    <m/>
    <n v="0"/>
    <m/>
    <m/>
    <n v="0"/>
    <m/>
    <m/>
    <n v="0"/>
    <m/>
    <m/>
    <n v="0"/>
    <m/>
    <m/>
    <n v="0"/>
    <m/>
    <m/>
    <n v="0"/>
    <m/>
    <m/>
    <n v="0"/>
    <n v="111.6"/>
    <m/>
    <n v="111.6"/>
    <m/>
    <m/>
    <n v="0"/>
    <m/>
    <m/>
    <n v="0"/>
    <m/>
    <m/>
    <n v="0"/>
    <m/>
    <m/>
    <n v="0"/>
    <n v="111.6"/>
    <n v="0"/>
    <n v="111.6"/>
    <s v="SI"/>
    <s v="VALIDADO"/>
    <n v="0"/>
    <n v="111.6"/>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11.6"/>
    <n v="0"/>
    <n v="0"/>
    <n v="0"/>
    <n v="0"/>
    <s v="53"/>
    <m/>
    <m/>
    <m/>
    <n v="0"/>
    <n v="0"/>
    <n v="0"/>
    <n v="0"/>
    <n v="0"/>
    <n v="0"/>
    <n v="0"/>
    <n v="0"/>
    <n v="0"/>
    <m/>
    <m/>
    <s v="OK"/>
    <s v="OK"/>
    <n v="0"/>
    <s v=""/>
    <n v="0"/>
    <n v="0"/>
    <n v="111.6"/>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00000"/>
    <n v="262710"/>
    <n v="262710"/>
  </r>
  <r>
    <s v="134003185"/>
    <s v="DIR ADMINISTRATIVA"/>
    <s v="Adquisición de Suministros de Oficina para el Ministerio de Salud Pública - Planta Central - (Catálogo Electrónico) REGLA PLÁSTICA 30 CM"/>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m/>
    <m/>
    <m/>
    <n v="6.95"/>
    <n v="0"/>
    <n v="0"/>
    <n v="0"/>
    <n v="6.95"/>
    <n v="0"/>
    <n v="6.95"/>
    <m/>
    <m/>
    <n v="0"/>
    <m/>
    <m/>
    <n v="0"/>
    <m/>
    <m/>
    <n v="0"/>
    <m/>
    <m/>
    <n v="0"/>
    <m/>
    <m/>
    <n v="0"/>
    <m/>
    <m/>
    <n v="0"/>
    <m/>
    <m/>
    <n v="0"/>
    <n v="6.95"/>
    <m/>
    <n v="6.95"/>
    <m/>
    <m/>
    <n v="0"/>
    <m/>
    <m/>
    <n v="0"/>
    <m/>
    <m/>
    <n v="0"/>
    <m/>
    <m/>
    <n v="0"/>
    <n v="6.95"/>
    <n v="0"/>
    <n v="6.95"/>
    <s v="SI"/>
    <s v="VALIDADO"/>
    <n v="0"/>
    <n v="6.95"/>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6.95"/>
    <n v="0"/>
    <n v="0"/>
    <n v="0"/>
    <n v="0"/>
    <s v="53"/>
    <m/>
    <m/>
    <m/>
    <n v="0"/>
    <n v="0"/>
    <n v="0"/>
    <n v="0"/>
    <n v="0"/>
    <n v="0"/>
    <n v="0"/>
    <n v="0"/>
    <n v="0"/>
    <m/>
    <m/>
    <s v="OK"/>
    <s v="OK"/>
    <n v="0"/>
    <s v=""/>
    <n v="0"/>
    <n v="0"/>
    <n v="6.9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00"/>
    <n v="350"/>
    <n v="300"/>
  </r>
  <r>
    <s v="134003186"/>
    <s v="DIR ADMINISTRATIVA"/>
    <s v="Adquisición de Suministros de Oficina para el Ministerio de Salud Pública - Planta Central - (Catálogo Electrónico) RESALTADORES VARIOS COLORES"/>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m/>
    <m/>
    <m/>
    <n v="960"/>
    <n v="0"/>
    <n v="0"/>
    <n v="0"/>
    <n v="960"/>
    <n v="0"/>
    <n v="960"/>
    <m/>
    <m/>
    <n v="0"/>
    <m/>
    <m/>
    <n v="0"/>
    <m/>
    <m/>
    <n v="0"/>
    <m/>
    <m/>
    <n v="0"/>
    <m/>
    <m/>
    <n v="0"/>
    <m/>
    <m/>
    <n v="0"/>
    <m/>
    <m/>
    <n v="0"/>
    <n v="960"/>
    <m/>
    <n v="960"/>
    <m/>
    <m/>
    <n v="0"/>
    <m/>
    <m/>
    <n v="0"/>
    <m/>
    <m/>
    <n v="0"/>
    <m/>
    <m/>
    <n v="0"/>
    <n v="960"/>
    <n v="0"/>
    <n v="960"/>
    <s v="SI"/>
    <s v="VALIDADO"/>
    <n v="0"/>
    <n v="96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960"/>
    <n v="0"/>
    <n v="0"/>
    <n v="0"/>
    <n v="0"/>
    <s v="53"/>
    <m/>
    <m/>
    <m/>
    <n v="0"/>
    <n v="0"/>
    <n v="0"/>
    <n v="0"/>
    <n v="0"/>
    <n v="0"/>
    <n v="0"/>
    <n v="0"/>
    <n v="0"/>
    <m/>
    <m/>
    <s v="OK"/>
    <s v="OK"/>
    <n v="0"/>
    <s v=""/>
    <n v="0"/>
    <n v="0"/>
    <n v="96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16"/>
    <n v="6416"/>
    <n v="6416"/>
  </r>
  <r>
    <s v="134003187"/>
    <s v="DIR ADMINISTRATIVA"/>
    <s v="Adquisición de Suministros de Oficina para el Ministerio de Salud Pública - Planta Central - (Catálogo Electrónico) SACAGRAPAS"/>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s v="CONTRATO 0000046 - 2014   PENDIENTE DE PAGO 30% / EXAMEN ESPECIAL CGE - AQR. GUSTAVO PROAÑO"/>
    <m/>
    <m/>
    <n v="6.51"/>
    <n v="0"/>
    <n v="0"/>
    <n v="0"/>
    <n v="6.51"/>
    <n v="0"/>
    <n v="6.51"/>
    <m/>
    <m/>
    <n v="0"/>
    <m/>
    <m/>
    <n v="0"/>
    <m/>
    <m/>
    <n v="0"/>
    <m/>
    <m/>
    <n v="0"/>
    <m/>
    <m/>
    <n v="0"/>
    <m/>
    <m/>
    <n v="0"/>
    <m/>
    <m/>
    <n v="0"/>
    <n v="6.51"/>
    <m/>
    <n v="6.51"/>
    <m/>
    <m/>
    <n v="0"/>
    <m/>
    <m/>
    <n v="0"/>
    <m/>
    <m/>
    <n v="0"/>
    <m/>
    <m/>
    <n v="0"/>
    <n v="6.51"/>
    <n v="0"/>
    <n v="6.51"/>
    <s v="SI"/>
    <s v="VALIDADO"/>
    <n v="0"/>
    <n v="6.51"/>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6.51"/>
    <n v="0"/>
    <n v="0"/>
    <n v="0"/>
    <n v="0"/>
    <s v="53"/>
    <m/>
    <m/>
    <m/>
    <n v="0"/>
    <n v="0"/>
    <n v="0"/>
    <n v="0"/>
    <n v="0"/>
    <n v="0"/>
    <n v="0"/>
    <n v="0"/>
    <n v="0"/>
    <m/>
    <m/>
    <s v="OK"/>
    <s v="OK"/>
    <n v="0"/>
    <s v=""/>
    <n v="0"/>
    <n v="0"/>
    <n v="6.51"/>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1950"/>
    <n v="31950"/>
    <n v="31950"/>
  </r>
  <r>
    <s v="134003188"/>
    <s v="DIR ADMINISTRATIVA"/>
    <s v="Adquisición de Suministros de Oficina para el Ministerio de Salud Pública - Planta Central - (Catálogo Electrónico) SEPARADORES PLÁSTICOS A4 FUNDA DE 10 UNIDADES"/>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s v="CONTRATO 0000003 - 2016 - INMOHERREDAL"/>
    <m/>
    <m/>
    <n v="1746.6"/>
    <n v="0"/>
    <n v="0"/>
    <n v="0"/>
    <n v="1746.6"/>
    <n v="0"/>
    <n v="1746.6"/>
    <m/>
    <m/>
    <n v="0"/>
    <m/>
    <m/>
    <n v="0"/>
    <m/>
    <m/>
    <n v="0"/>
    <m/>
    <m/>
    <n v="0"/>
    <m/>
    <m/>
    <n v="0"/>
    <m/>
    <m/>
    <n v="0"/>
    <m/>
    <m/>
    <n v="0"/>
    <n v="1746.6"/>
    <m/>
    <n v="1746.6"/>
    <m/>
    <m/>
    <n v="0"/>
    <m/>
    <m/>
    <n v="0"/>
    <m/>
    <m/>
    <n v="0"/>
    <m/>
    <m/>
    <n v="0"/>
    <n v="1746.6"/>
    <n v="0"/>
    <n v="1746.6"/>
    <s v="SI"/>
    <s v="VALIDADO"/>
    <n v="0"/>
    <n v="1746.6"/>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746.6"/>
    <n v="0"/>
    <n v="0"/>
    <n v="0"/>
    <n v="0"/>
    <s v="53"/>
    <m/>
    <m/>
    <m/>
    <n v="0"/>
    <n v="0"/>
    <n v="0"/>
    <n v="0"/>
    <n v="0"/>
    <n v="0"/>
    <n v="0"/>
    <n v="0"/>
    <n v="0"/>
    <m/>
    <m/>
    <s v="OK"/>
    <s v="OK"/>
    <n v="0"/>
    <s v=""/>
    <n v="0"/>
    <n v="0"/>
    <n v="1746.6"/>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5000"/>
    <n v="35000"/>
    <n v="35000"/>
  </r>
  <r>
    <s v="134003189"/>
    <s v="DIR ADMINISTRATIVA"/>
    <s v="Adquisición de Suministros de Oficina para el Ministerio de Salud Pública - Planta Central - (Catálogo Electrónico) TIJERA GRANDE DE 8 PULGADAS"/>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m/>
    <m/>
    <m/>
    <n v="420.36"/>
    <n v="0"/>
    <n v="0"/>
    <n v="0"/>
    <n v="420.36"/>
    <n v="0"/>
    <n v="420.36"/>
    <m/>
    <m/>
    <n v="0"/>
    <m/>
    <m/>
    <n v="0"/>
    <m/>
    <m/>
    <n v="0"/>
    <m/>
    <m/>
    <n v="0"/>
    <m/>
    <m/>
    <n v="0"/>
    <m/>
    <m/>
    <n v="0"/>
    <m/>
    <m/>
    <n v="0"/>
    <n v="420.36"/>
    <m/>
    <n v="420.36"/>
    <m/>
    <m/>
    <n v="0"/>
    <m/>
    <m/>
    <n v="0"/>
    <m/>
    <m/>
    <n v="0"/>
    <m/>
    <m/>
    <n v="0"/>
    <n v="420.36"/>
    <n v="0"/>
    <n v="420.36"/>
    <s v="SI"/>
    <s v="VALIDADO"/>
    <n v="0"/>
    <n v="420.36"/>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20.36"/>
    <n v="0"/>
    <n v="0"/>
    <n v="0"/>
    <n v="0"/>
    <s v="53"/>
    <m/>
    <m/>
    <m/>
    <n v="0"/>
    <n v="0"/>
    <n v="0"/>
    <n v="0"/>
    <n v="0"/>
    <n v="0"/>
    <n v="0"/>
    <n v="0"/>
    <n v="0"/>
    <m/>
    <m/>
    <s v="OK"/>
    <s v="OK"/>
    <n v="0"/>
    <s v=""/>
    <n v="0"/>
    <n v="0"/>
    <n v="420.36"/>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084.82"/>
    <n v="1084.82"/>
    <n v="1084.82"/>
  </r>
  <r>
    <s v="134003190"/>
    <s v="DIR ADMINISTRATIVA"/>
    <s v="Adquisición de Suministros de Oficina para el Ministerio de Salud Pública - Planta Central - (Catálogo Electrónico) TINTA PARA ALMOHADILLA"/>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m/>
    <m/>
    <m/>
    <n v="5.82"/>
    <n v="0"/>
    <n v="0"/>
    <n v="0"/>
    <n v="5.82"/>
    <n v="0"/>
    <n v="5.82"/>
    <m/>
    <m/>
    <n v="0"/>
    <m/>
    <m/>
    <n v="0"/>
    <m/>
    <m/>
    <n v="0"/>
    <m/>
    <m/>
    <n v="0"/>
    <m/>
    <m/>
    <n v="0"/>
    <m/>
    <m/>
    <n v="0"/>
    <m/>
    <m/>
    <n v="0"/>
    <n v="5.82"/>
    <m/>
    <n v="5.82"/>
    <m/>
    <m/>
    <n v="0"/>
    <m/>
    <m/>
    <n v="0"/>
    <m/>
    <m/>
    <n v="0"/>
    <m/>
    <m/>
    <n v="0"/>
    <n v="5.82"/>
    <n v="0"/>
    <n v="5.82"/>
    <s v="SI"/>
    <s v="VALIDADO"/>
    <n v="0"/>
    <n v="5.82"/>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5.82"/>
    <n v="0"/>
    <n v="0"/>
    <n v="0"/>
    <n v="0"/>
    <s v="53"/>
    <m/>
    <m/>
    <m/>
    <n v="0"/>
    <n v="0"/>
    <n v="0"/>
    <n v="0"/>
    <n v="0"/>
    <n v="0"/>
    <n v="0"/>
    <n v="0"/>
    <n v="0"/>
    <m/>
    <m/>
    <s v="OK"/>
    <s v="OK"/>
    <n v="0"/>
    <s v=""/>
    <n v="0"/>
    <n v="0"/>
    <n v="5.82"/>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7.04"/>
    <n v="47.04"/>
    <n v="47.04"/>
  </r>
  <r>
    <s v="134003191"/>
    <s v="DIR ADMINISTRATIVA"/>
    <s v="ADQUISICIÓN DE SUMINISTROS OFICINA PARA EL MINISTERIO DE SALUD PÚBLICA - PLANTA CENTRAL PAPEL BOND A4 75 GRAMOS-RESMA"/>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OTRO"/>
    <s v="NA"/>
    <s v="02"/>
    <s v="NA"/>
    <s v="NA"/>
    <s v="NO IDENTIF AREA REQ"/>
    <n v="0"/>
    <n v="0"/>
    <n v="0"/>
    <n v="0"/>
    <n v="0"/>
    <n v="0"/>
    <n v="0"/>
    <n v="0"/>
    <n v="0"/>
    <n v="0"/>
    <n v="0"/>
    <n v="0"/>
    <n v="0"/>
    <n v="0"/>
    <n v="0"/>
    <n v="0"/>
    <n v="0"/>
    <n v="0"/>
    <n v="0"/>
    <n v="0"/>
    <n v="0"/>
    <n v="0"/>
    <n v="0"/>
    <n v="0"/>
    <n v="0"/>
    <n v="0"/>
    <n v="0"/>
    <n v="0"/>
    <n v="0"/>
    <n v="0"/>
    <n v="0"/>
    <n v="0"/>
    <n v="0"/>
    <n v="0"/>
    <n v="0"/>
    <n v="0"/>
    <n v="0"/>
    <n v="0"/>
    <n v="0"/>
    <m/>
    <m/>
    <m/>
    <n v="8850"/>
    <n v="0"/>
    <n v="8850"/>
    <n v="0"/>
    <n v="0"/>
    <n v="0"/>
    <n v="0"/>
    <m/>
    <m/>
    <n v="0"/>
    <m/>
    <m/>
    <n v="0"/>
    <m/>
    <m/>
    <n v="0"/>
    <m/>
    <m/>
    <n v="0"/>
    <m/>
    <m/>
    <n v="0"/>
    <m/>
    <m/>
    <n v="0"/>
    <m/>
    <m/>
    <n v="0"/>
    <n v="0"/>
    <m/>
    <n v="0"/>
    <m/>
    <m/>
    <n v="0"/>
    <m/>
    <m/>
    <n v="0"/>
    <m/>
    <m/>
    <n v="0"/>
    <n v="0"/>
    <m/>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838.77"/>
    <n v="1838.77"/>
    <n v="1838.77"/>
  </r>
  <r>
    <s v="134003192"/>
    <s v="DIR ADMINISTRATIVA"/>
    <s v="COMPRA DE TONER PARA EQUIPOS DE  IMPRESIÓN PARA EL MINISTERIO DE SALUD PÚBLICA -PLANTA CENTRAL TONER NEGRO IMPRESORA LED MODELO 3"/>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OTRO"/>
    <s v="NA"/>
    <s v="02"/>
    <s v="NA"/>
    <s v="NA"/>
    <s v="NO IDENTIF AREA REQ"/>
    <n v="0"/>
    <n v="0"/>
    <n v="0"/>
    <n v="0"/>
    <n v="0"/>
    <n v="0"/>
    <n v="0"/>
    <n v="0"/>
    <n v="0"/>
    <n v="0"/>
    <n v="0"/>
    <n v="0"/>
    <n v="0"/>
    <n v="0"/>
    <n v="0"/>
    <n v="0"/>
    <n v="0"/>
    <n v="0"/>
    <n v="0"/>
    <n v="0"/>
    <n v="0"/>
    <n v="0"/>
    <n v="0"/>
    <n v="0"/>
    <n v="0"/>
    <n v="0"/>
    <n v="0"/>
    <n v="0"/>
    <n v="0"/>
    <n v="0"/>
    <n v="0"/>
    <n v="0"/>
    <n v="0"/>
    <n v="0"/>
    <n v="0"/>
    <n v="0"/>
    <n v="0"/>
    <n v="0"/>
    <n v="0"/>
    <m/>
    <m/>
    <m/>
    <n v="4140"/>
    <n v="0"/>
    <n v="4140"/>
    <n v="0"/>
    <n v="0"/>
    <n v="0"/>
    <n v="0"/>
    <m/>
    <m/>
    <n v="0"/>
    <m/>
    <m/>
    <n v="0"/>
    <m/>
    <m/>
    <n v="0"/>
    <m/>
    <m/>
    <n v="0"/>
    <m/>
    <m/>
    <n v="0"/>
    <m/>
    <m/>
    <n v="0"/>
    <m/>
    <m/>
    <n v="0"/>
    <n v="0"/>
    <m/>
    <n v="0"/>
    <m/>
    <m/>
    <n v="0"/>
    <m/>
    <m/>
    <n v="0"/>
    <m/>
    <m/>
    <n v="0"/>
    <m/>
    <m/>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520"/>
    <n v="520"/>
    <n v="520"/>
  </r>
  <r>
    <s v="134003193"/>
    <s v="DIR ADMINISTRATIVA"/>
    <s v="COMPRA DE TONER PARA EQUIPOS DE  IMPRESIÓN PARA EL MINISTERIO DE SALUD PÚBLICA -PLANTA CENTRAL- TONER NEGRO IMPRESORA LASER MODELO 5"/>
    <n v="9999"/>
    <x v="1"/>
    <s v="000"/>
    <x v="0"/>
    <x v="72"/>
    <x v="0"/>
    <x v="0"/>
    <s v="0000"/>
    <s v="0000"/>
    <s v="ADMINISTRACION CENTRAL"/>
    <s v="SIN PROYECTO"/>
    <s v="GASTO OPERATIVO DE PROCESOS ADJETIVOS"/>
    <s v="MATERIALES DE OFICINA"/>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OTRO"/>
    <s v="NA"/>
    <s v="02"/>
    <s v="NA"/>
    <s v="NA"/>
    <s v="NO IDENTIF AREA REQ"/>
    <n v="0"/>
    <n v="0"/>
    <n v="0"/>
    <n v="0"/>
    <n v="0"/>
    <n v="0"/>
    <n v="0"/>
    <n v="0"/>
    <n v="0"/>
    <n v="0"/>
    <n v="0"/>
    <n v="0"/>
    <n v="0"/>
    <n v="0"/>
    <n v="0"/>
    <n v="0"/>
    <n v="0"/>
    <n v="0"/>
    <n v="0"/>
    <n v="0"/>
    <n v="0"/>
    <n v="0"/>
    <n v="0"/>
    <n v="0"/>
    <n v="0"/>
    <n v="0"/>
    <n v="0"/>
    <n v="0"/>
    <n v="0"/>
    <n v="0"/>
    <n v="0"/>
    <n v="0"/>
    <n v="0"/>
    <n v="0"/>
    <n v="0"/>
    <n v="0"/>
    <n v="0"/>
    <n v="0"/>
    <n v="0"/>
    <s v="VALOR PENDIENTE DE PAGO EN DEL 2021"/>
    <m/>
    <m/>
    <n v="2013.75"/>
    <n v="0"/>
    <n v="2013.75"/>
    <n v="0"/>
    <n v="0"/>
    <n v="0"/>
    <n v="0"/>
    <m/>
    <m/>
    <n v="0"/>
    <m/>
    <m/>
    <n v="0"/>
    <m/>
    <m/>
    <n v="0"/>
    <m/>
    <m/>
    <n v="0"/>
    <m/>
    <m/>
    <n v="0"/>
    <m/>
    <m/>
    <n v="0"/>
    <m/>
    <m/>
    <n v="0"/>
    <n v="0"/>
    <m/>
    <n v="0"/>
    <m/>
    <m/>
    <n v="0"/>
    <m/>
    <m/>
    <n v="0"/>
    <m/>
    <m/>
    <n v="0"/>
    <m/>
    <m/>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8"/>
    <n v="38"/>
    <n v="38"/>
  </r>
  <r>
    <s v="134003194"/>
    <s v="DIR ADMINISTRATIVA"/>
    <s v="ADQUISICIÓN DE MATERIALES DE ASEO PARA EL MINISTERIO DE SALUD PÚBLICA - PLANTA CENTRAL (CATÁLOGO ELECTRÓNICO) - AMBIENTAL VARIAS FRAGANCIAS EN AEROSOL 400 CC"/>
    <n v="9999"/>
    <x v="1"/>
    <s v="000"/>
    <x v="0"/>
    <x v="65"/>
    <x v="0"/>
    <x v="0"/>
    <s v="0000"/>
    <s v="0000"/>
    <s v="ADMINISTRACION CENTRAL"/>
    <s v="SIN PROYECTO"/>
    <s v="GASTO OPERATIVO DE PROCESOS ADJETIVOS"/>
    <s v="MATERIALES DE ASEO"/>
    <s v="RECURSOS FISCALES"/>
    <s v="SIN ORGANISMO"/>
    <s v="SIN CORRELATIVO"/>
    <s v="GI MANTENIMIENTO"/>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OTRO"/>
    <s v="NA"/>
    <s v="02"/>
    <s v="NA"/>
    <s v="NA"/>
    <s v="NO IDENTIF AREA REQ"/>
    <n v="0"/>
    <n v="0"/>
    <n v="0"/>
    <n v="0"/>
    <n v="0"/>
    <n v="0"/>
    <n v="0"/>
    <n v="0"/>
    <n v="0"/>
    <n v="0"/>
    <n v="0"/>
    <n v="0"/>
    <n v="0"/>
    <n v="0"/>
    <n v="0"/>
    <n v="0"/>
    <n v="0"/>
    <n v="0"/>
    <n v="0"/>
    <n v="0"/>
    <n v="0"/>
    <n v="0"/>
    <n v="0"/>
    <n v="0"/>
    <n v="0"/>
    <n v="0"/>
    <n v="0"/>
    <n v="0"/>
    <n v="0"/>
    <n v="0"/>
    <n v="0"/>
    <n v="0"/>
    <n v="0"/>
    <n v="0"/>
    <n v="0"/>
    <n v="0"/>
    <n v="0"/>
    <n v="0"/>
    <n v="0"/>
    <s v="CONTRATO COMPLEMENTARIO DE SEGURIDAD POR 17 DIAS DESDE EL 15 AL 31 DE ENERO"/>
    <m/>
    <m/>
    <n v="754"/>
    <n v="0"/>
    <n v="0"/>
    <n v="0"/>
    <n v="754"/>
    <n v="0"/>
    <n v="754"/>
    <m/>
    <m/>
    <n v="0"/>
    <m/>
    <m/>
    <n v="0"/>
    <m/>
    <m/>
    <n v="0"/>
    <m/>
    <m/>
    <n v="0"/>
    <m/>
    <m/>
    <n v="0"/>
    <m/>
    <m/>
    <n v="0"/>
    <m/>
    <m/>
    <n v="0"/>
    <m/>
    <m/>
    <n v="0"/>
    <m/>
    <m/>
    <n v="0"/>
    <n v="754"/>
    <m/>
    <n v="754"/>
    <m/>
    <m/>
    <n v="0"/>
    <m/>
    <m/>
    <n v="0"/>
    <n v="754"/>
    <n v="0"/>
    <n v="754"/>
    <s v="SI"/>
    <s v="VALIDADO"/>
    <n v="0"/>
    <n v="754"/>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754"/>
    <n v="0"/>
    <n v="0"/>
    <n v="0"/>
    <n v="0"/>
    <s v="53"/>
    <m/>
    <m/>
    <m/>
    <n v="502.80034604293508"/>
    <n v="0"/>
    <n v="502.80034604293508"/>
    <n v="251.15616789490548"/>
    <n v="0"/>
    <n v="251.15616789490548"/>
    <n v="140.45611534764498"/>
    <n v="0"/>
    <n v="140.45611534764498"/>
    <m/>
    <m/>
    <s v="OK"/>
    <s v="OK"/>
    <n v="0"/>
    <s v="ANTICIPADO"/>
    <n v="0"/>
    <n v="753.95651393784055"/>
    <n v="4.3486062159445282E-2"/>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000"/>
    <n v="6000"/>
    <n v="6000"/>
  </r>
  <r>
    <s v="134003195"/>
    <s v="DIR ADMINISTRATIVA"/>
    <s v="ADQUISICIÓN DE MATERIALES DE ASEO PARA EL MINISTERIO DE SALUD PÚBLICA - PLANTA CENTRAL (CATÁLOGO ELECTRÓNICO) - ANTISARRO LITRO"/>
    <n v="9999"/>
    <x v="1"/>
    <s v="000"/>
    <x v="0"/>
    <x v="65"/>
    <x v="0"/>
    <x v="0"/>
    <s v="0000"/>
    <s v="0000"/>
    <s v="ADMINISTRACION CENTRAL"/>
    <s v="SIN PROYECTO"/>
    <s v="GASTO OPERATIVO DE PROCESOS ADJETIVOS"/>
    <s v="MATERIALES DE ASEO"/>
    <s v="RECURSOS FISCALES"/>
    <s v="SIN ORGANISMO"/>
    <s v="SIN CORRELATIVO"/>
    <s v="SEGUROS"/>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OTRO"/>
    <s v="NA"/>
    <s v="02"/>
    <s v="NA"/>
    <s v="NA"/>
    <s v="SI"/>
    <n v="0"/>
    <n v="0"/>
    <n v="0"/>
    <n v="0"/>
    <n v="0"/>
    <n v="0"/>
    <n v="0"/>
    <n v="0"/>
    <n v="0"/>
    <n v="0"/>
    <n v="0"/>
    <n v="0"/>
    <n v="0"/>
    <n v="0"/>
    <n v="0"/>
    <n v="0"/>
    <n v="0"/>
    <n v="0"/>
    <n v="0"/>
    <n v="0"/>
    <n v="0"/>
    <n v="0"/>
    <n v="0"/>
    <n v="0"/>
    <n v="0"/>
    <n v="0"/>
    <n v="0"/>
    <n v="0"/>
    <n v="0"/>
    <n v="0"/>
    <n v="0"/>
    <n v="0"/>
    <n v="0"/>
    <n v="0"/>
    <n v="0"/>
    <n v="0"/>
    <n v="0"/>
    <n v="0"/>
    <n v="0"/>
    <s v="El proceso se inciará en octubre de 2022 y se requerirá de una certificación anual y plurianual"/>
    <m/>
    <m/>
    <n v="179"/>
    <n v="0"/>
    <n v="0"/>
    <n v="0"/>
    <n v="179"/>
    <n v="0"/>
    <n v="179"/>
    <m/>
    <m/>
    <n v="0"/>
    <m/>
    <m/>
    <n v="0"/>
    <m/>
    <m/>
    <n v="0"/>
    <m/>
    <m/>
    <n v="0"/>
    <m/>
    <m/>
    <n v="0"/>
    <m/>
    <m/>
    <n v="0"/>
    <m/>
    <m/>
    <n v="0"/>
    <m/>
    <m/>
    <n v="0"/>
    <m/>
    <m/>
    <n v="0"/>
    <n v="179"/>
    <m/>
    <n v="179"/>
    <m/>
    <m/>
    <n v="0"/>
    <m/>
    <m/>
    <n v="0"/>
    <n v="179"/>
    <n v="0"/>
    <n v="179"/>
    <s v="SI"/>
    <s v="VALIDADO"/>
    <n v="0"/>
    <n v="179"/>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79"/>
    <n v="0"/>
    <n v="0"/>
    <n v="0"/>
    <n v="0"/>
    <s v="53"/>
    <m/>
    <m/>
    <m/>
    <n v="119.36506888817688"/>
    <n v="0"/>
    <n v="119.36506888817688"/>
    <n v="59.624607497596926"/>
    <n v="0"/>
    <n v="59.624607497596926"/>
    <n v="33.344356296058955"/>
    <n v="0"/>
    <n v="33.344356296058955"/>
    <m/>
    <m/>
    <s v="OK"/>
    <s v="OK"/>
    <n v="0"/>
    <s v="ANTICIPADO"/>
    <n v="0"/>
    <n v="178.98967638577381"/>
    <n v="1.0323614226194877E-2"/>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550000"/>
    <n v="503000"/>
    <n v="460000"/>
  </r>
  <r>
    <s v="134003196"/>
    <s v="DIR ADMINISTRATIVA"/>
    <s v="ADQUISICIÓN DE MATERIALES DE ASEO PARA EL MINISTERIO DE SALUD PÚBLICA - PLANTA CENTRAL (CATÁLOGO ELECTRÓNICO) - ATOMIZADOR 500 CC"/>
    <n v="9999"/>
    <x v="1"/>
    <s v="000"/>
    <x v="0"/>
    <x v="65"/>
    <x v="0"/>
    <x v="0"/>
    <s v="0000"/>
    <s v="0000"/>
    <s v="ADMINISTRACION CENTRAL"/>
    <s v="SIN PROYECTO"/>
    <s v="GASTO OPERATIVO DE PROCESOS ADJETIVOS"/>
    <s v="MATERIALES DE ASEO"/>
    <s v="RECURSOS FISCALES"/>
    <s v="SIN ORGANISMO"/>
    <s v="SIN CORRELATIVO"/>
    <s v="SEGUROS"/>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OTRO"/>
    <s v="NA"/>
    <s v="02"/>
    <s v="NA"/>
    <s v="NA"/>
    <s v="SI"/>
    <n v="0"/>
    <n v="0"/>
    <n v="0"/>
    <n v="0"/>
    <n v="0"/>
    <n v="0"/>
    <n v="0"/>
    <n v="0"/>
    <n v="0"/>
    <n v="0"/>
    <n v="0"/>
    <n v="0"/>
    <n v="0"/>
    <n v="0"/>
    <n v="0"/>
    <n v="0"/>
    <n v="0"/>
    <n v="0"/>
    <n v="0"/>
    <n v="0"/>
    <n v="0"/>
    <n v="0"/>
    <n v="0"/>
    <n v="0"/>
    <n v="0"/>
    <n v="0"/>
    <n v="0"/>
    <n v="0"/>
    <n v="0"/>
    <n v="0"/>
    <n v="0"/>
    <n v="0"/>
    <n v="0"/>
    <n v="0"/>
    <n v="0"/>
    <n v="0"/>
    <n v="0"/>
    <n v="0"/>
    <n v="0"/>
    <m/>
    <m/>
    <m/>
    <n v="89.28"/>
    <n v="0"/>
    <n v="0"/>
    <n v="0"/>
    <n v="89.28"/>
    <n v="0"/>
    <n v="89.28"/>
    <m/>
    <m/>
    <n v="0"/>
    <m/>
    <m/>
    <n v="0"/>
    <m/>
    <m/>
    <n v="0"/>
    <m/>
    <m/>
    <n v="0"/>
    <m/>
    <m/>
    <n v="0"/>
    <m/>
    <m/>
    <n v="0"/>
    <m/>
    <m/>
    <n v="0"/>
    <m/>
    <m/>
    <n v="0"/>
    <m/>
    <m/>
    <n v="0"/>
    <n v="89.28"/>
    <m/>
    <n v="89.28"/>
    <m/>
    <m/>
    <n v="0"/>
    <m/>
    <m/>
    <n v="0"/>
    <n v="89.28"/>
    <n v="0"/>
    <n v="89.28"/>
    <s v="SI"/>
    <s v="VALIDADO"/>
    <n v="0"/>
    <n v="89.28"/>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89.28"/>
    <n v="0"/>
    <n v="0"/>
    <n v="0"/>
    <n v="0"/>
    <s v="53"/>
    <m/>
    <m/>
    <m/>
    <n v="59.535828772829234"/>
    <n v="0"/>
    <n v="59.535828772829234"/>
    <n v="29.739022108298624"/>
    <n v="0"/>
    <n v="29.739022108298624"/>
    <n v="16.631196257609741"/>
    <n v="0"/>
    <n v="16.631196257609741"/>
    <m/>
    <m/>
    <s v="OK"/>
    <s v="OK"/>
    <n v="0"/>
    <s v="ANTICIPADO"/>
    <n v="0"/>
    <n v="89.274850881127861"/>
    <n v="5.1491188721399794E-3"/>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900000"/>
    <n v="900000"/>
    <n v="900000"/>
  </r>
  <r>
    <s v="134003197"/>
    <s v="DIR ADMINISTRATIVA"/>
    <s v="ADQUISICIÓN DE MATERIALES DE ASEO PARA EL MINISTERIO DE SALUD PÚBLICA - PLANTA CENTRAL (CATÁLOGO ELECTRÓNICO) - DESINFECTANTE AMONIO CUATERNARIO LITRO"/>
    <n v="9999"/>
    <x v="1"/>
    <s v="000"/>
    <x v="0"/>
    <x v="65"/>
    <x v="0"/>
    <x v="0"/>
    <s v="0000"/>
    <s v="0000"/>
    <s v="ADMINISTRACION CENTRAL"/>
    <s v="SIN PROYECTO"/>
    <s v="GASTO OPERATIVO DE PROCESOS ADJETIVOS"/>
    <s v="MATERIALES DE ASEO"/>
    <s v="RECURSOS FISCALES"/>
    <s v="SIN ORGANISMO"/>
    <s v="SIN CORRELATIVO"/>
    <s v="SEGUROS"/>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OTRO"/>
    <s v="NA"/>
    <s v="02"/>
    <s v="NA"/>
    <s v="NA"/>
    <s v="NO IDENTIF AREA REQ"/>
    <n v="0"/>
    <n v="0"/>
    <n v="0"/>
    <n v="0"/>
    <n v="0"/>
    <n v="0"/>
    <n v="0"/>
    <n v="0"/>
    <n v="0"/>
    <n v="0"/>
    <n v="0"/>
    <n v="0"/>
    <n v="0"/>
    <n v="0"/>
    <n v="0"/>
    <n v="0"/>
    <n v="0"/>
    <n v="0"/>
    <n v="0"/>
    <n v="0"/>
    <n v="0"/>
    <n v="0"/>
    <n v="0"/>
    <n v="0"/>
    <n v="0"/>
    <n v="0"/>
    <n v="0"/>
    <n v="0"/>
    <n v="0"/>
    <n v="0"/>
    <n v="0"/>
    <n v="0"/>
    <n v="0"/>
    <n v="0"/>
    <n v="0"/>
    <n v="0"/>
    <n v="0"/>
    <n v="0"/>
    <n v="0"/>
    <m/>
    <m/>
    <m/>
    <n v="1290"/>
    <n v="0"/>
    <n v="0"/>
    <n v="0"/>
    <n v="1290"/>
    <n v="0"/>
    <n v="1290"/>
    <m/>
    <m/>
    <n v="0"/>
    <m/>
    <m/>
    <n v="0"/>
    <m/>
    <m/>
    <n v="0"/>
    <m/>
    <m/>
    <n v="0"/>
    <m/>
    <m/>
    <n v="0"/>
    <m/>
    <m/>
    <n v="0"/>
    <m/>
    <m/>
    <n v="0"/>
    <m/>
    <m/>
    <n v="0"/>
    <m/>
    <m/>
    <n v="0"/>
    <n v="1290"/>
    <m/>
    <n v="1290"/>
    <m/>
    <m/>
    <n v="0"/>
    <m/>
    <m/>
    <n v="0"/>
    <n v="1290"/>
    <n v="0"/>
    <n v="1290"/>
    <s v="SI"/>
    <s v="VALIDADO"/>
    <n v="0"/>
    <n v="1290"/>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290"/>
    <n v="0"/>
    <n v="0"/>
    <n v="0"/>
    <n v="0"/>
    <s v="53"/>
    <m/>
    <m/>
    <m/>
    <n v="860.22870874719672"/>
    <n v="0"/>
    <n v="860.22870874719672"/>
    <n v="429.6968920217879"/>
    <n v="0"/>
    <n v="429.6968920217879"/>
    <n v="240.30290291573215"/>
    <n v="0"/>
    <n v="240.30290291573215"/>
    <m/>
    <m/>
    <s v="OK"/>
    <s v="OK"/>
    <n v="0"/>
    <s v="ANTICIPADO"/>
    <n v="0"/>
    <n v="1289.9256007689846"/>
    <n v="7.4399231015377154E-2"/>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550000"/>
    <n v="503000"/>
    <n v="440000"/>
  </r>
  <r>
    <s v="134003198"/>
    <s v="DIR ADMINISTRATIVA"/>
    <s v="ADQUISICIÓN DE MATERIALES DE ASEO PARA EL MINISTERIO DE SALUD PÚBLICA - PLANTA CENTRAL (CATÁLOGO ELECTRÓNICO) - FUNDA BASURA DOMÉSTICA NEGRA 23X28 PULGADAS"/>
    <n v="9999"/>
    <x v="1"/>
    <s v="000"/>
    <x v="0"/>
    <x v="65"/>
    <x v="0"/>
    <x v="0"/>
    <s v="0000"/>
    <s v="0000"/>
    <s v="ADMINISTRACION CENTRAL"/>
    <s v="SIN PROYECTO"/>
    <s v="GASTO OPERATIVO DE PROCESOS ADJETIVOS"/>
    <s v="MATERIALES DE ASEO"/>
    <s v="RECURSOS FISCALES"/>
    <s v="SIN ORGANISMO"/>
    <s v="SIN CORRELATIVO"/>
    <s v="SEGUROS"/>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OTRO"/>
    <s v="NA"/>
    <s v="02"/>
    <s v="NA"/>
    <s v="NA"/>
    <s v="NO IDENTIF AREA REQ"/>
    <n v="0"/>
    <n v="0"/>
    <n v="0"/>
    <n v="0"/>
    <n v="0"/>
    <n v="0"/>
    <n v="0"/>
    <n v="0"/>
    <n v="0"/>
    <n v="0"/>
    <n v="0"/>
    <n v="0"/>
    <n v="0"/>
    <n v="0"/>
    <n v="0"/>
    <n v="0"/>
    <n v="0"/>
    <n v="0"/>
    <n v="0"/>
    <n v="0"/>
    <n v="0"/>
    <n v="0"/>
    <n v="0"/>
    <n v="0"/>
    <n v="0"/>
    <n v="0"/>
    <n v="0"/>
    <n v="0"/>
    <n v="0"/>
    <n v="0"/>
    <n v="0"/>
    <n v="0"/>
    <n v="0"/>
    <n v="0"/>
    <n v="0"/>
    <n v="0"/>
    <n v="0"/>
    <n v="0"/>
    <n v="0"/>
    <s v="Extensión pólizas 90 días"/>
    <m/>
    <m/>
    <n v="404"/>
    <n v="0"/>
    <n v="0"/>
    <n v="0"/>
    <n v="404"/>
    <n v="0"/>
    <n v="404"/>
    <m/>
    <m/>
    <n v="0"/>
    <m/>
    <m/>
    <n v="0"/>
    <m/>
    <m/>
    <n v="0"/>
    <m/>
    <m/>
    <n v="0"/>
    <m/>
    <m/>
    <n v="0"/>
    <m/>
    <m/>
    <n v="0"/>
    <m/>
    <m/>
    <n v="0"/>
    <m/>
    <m/>
    <n v="0"/>
    <m/>
    <m/>
    <n v="0"/>
    <n v="404"/>
    <m/>
    <n v="404"/>
    <m/>
    <m/>
    <n v="0"/>
    <m/>
    <m/>
    <n v="0"/>
    <n v="404"/>
    <n v="0"/>
    <n v="404"/>
    <s v="SI"/>
    <s v="VALIDADO"/>
    <n v="0"/>
    <n v="404"/>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04"/>
    <n v="0"/>
    <n v="0"/>
    <n v="0"/>
    <n v="0"/>
    <s v="53"/>
    <m/>
    <m/>
    <m/>
    <n v="269.40495994873447"/>
    <n v="0"/>
    <n v="269.40495994873447"/>
    <n v="134.57173982697853"/>
    <n v="0"/>
    <n v="134.57173982697853"/>
    <n v="75.257653316244784"/>
    <n v="0"/>
    <n v="75.257653316244784"/>
    <m/>
    <m/>
    <s v="OK"/>
    <s v="OK"/>
    <n v="0"/>
    <s v="ANTICIPADO"/>
    <n v="0"/>
    <n v="403.97669977571297"/>
    <n v="2.3300224287027049E-2"/>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10000"/>
    <n v="110000"/>
    <n v="110000"/>
  </r>
  <r>
    <s v="134003199"/>
    <s v="DIR ADMINISTRATIVA"/>
    <s v="ADQUISICIÓN DE MATERIALES DE ASEO PARA EL MINISTERIO DE SALUD PÚBLICA - PLANTA CENTRAL (CATÁLOGO ELECTRÓNICO) - JABÓN TOCADOR LÍQUIDO CON VÁLVULA 1000 ML"/>
    <n v="9999"/>
    <x v="1"/>
    <s v="000"/>
    <x v="0"/>
    <x v="65"/>
    <x v="0"/>
    <x v="0"/>
    <s v="0000"/>
    <s v="0000"/>
    <s v="ADMINISTRACION CENTRAL"/>
    <s v="SIN PROYECTO"/>
    <s v="GASTO OPERATIVO DE PROCESOS ADJETIVOS"/>
    <s v="MATERIALES DE ASEO"/>
    <s v="RECURSOS FISCALES"/>
    <s v="SIN ORGANISMO"/>
    <s v="SIN CORRELATIVO"/>
    <s v="SEGUROS"/>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OTRO"/>
    <s v="NA"/>
    <s v="02"/>
    <s v="NA"/>
    <s v="NA"/>
    <s v="NO IDENTIF AREA REQ"/>
    <n v="0"/>
    <n v="0"/>
    <n v="0"/>
    <n v="0"/>
    <n v="0"/>
    <n v="0"/>
    <n v="0"/>
    <n v="0"/>
    <n v="0"/>
    <n v="0"/>
    <n v="0"/>
    <n v="0"/>
    <n v="0"/>
    <n v="0"/>
    <n v="0"/>
    <n v="0"/>
    <n v="0"/>
    <n v="0"/>
    <n v="0"/>
    <n v="0"/>
    <n v="0"/>
    <n v="0"/>
    <n v="0"/>
    <n v="0"/>
    <n v="0"/>
    <n v="0"/>
    <n v="0"/>
    <n v="0"/>
    <n v="0"/>
    <n v="0"/>
    <n v="0"/>
    <n v="0"/>
    <n v="0"/>
    <n v="0"/>
    <n v="0"/>
    <n v="0"/>
    <n v="0"/>
    <n v="0"/>
    <n v="0"/>
    <m/>
    <m/>
    <m/>
    <n v="1978"/>
    <n v="0"/>
    <n v="1.67"/>
    <n v="0"/>
    <n v="1976.33"/>
    <n v="0"/>
    <n v="1976.33"/>
    <m/>
    <m/>
    <n v="0"/>
    <m/>
    <m/>
    <n v="0"/>
    <m/>
    <m/>
    <n v="0"/>
    <m/>
    <m/>
    <n v="0"/>
    <m/>
    <m/>
    <n v="0"/>
    <m/>
    <m/>
    <n v="0"/>
    <m/>
    <m/>
    <n v="0"/>
    <m/>
    <m/>
    <n v="0"/>
    <m/>
    <m/>
    <n v="0"/>
    <n v="0"/>
    <m/>
    <n v="0"/>
    <m/>
    <m/>
    <n v="0"/>
    <n v="1976.33"/>
    <m/>
    <n v="1976.33"/>
    <n v="1976.33"/>
    <n v="0"/>
    <n v="1976.33"/>
    <s v="SI"/>
    <s v="VALIDADO"/>
    <n v="0"/>
    <n v="1976.33"/>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976.33"/>
    <n v="0"/>
    <n v="0"/>
    <n v="0"/>
    <n v="0"/>
    <s v="53"/>
    <m/>
    <m/>
    <m/>
    <n v="1319.0173534123683"/>
    <n v="0"/>
    <n v="1319.0173534123683"/>
    <n v="658.86856776674142"/>
    <n v="0"/>
    <n v="658.86856776674142"/>
    <n v="368.46445113745597"/>
    <n v="0"/>
    <n v="368.46445113745597"/>
    <m/>
    <m/>
    <s v="REVISAR"/>
    <s v="REVISAR"/>
    <n v="0"/>
    <s v="ANTICIPADO"/>
    <n v="0"/>
    <n v="1977.8859211791096"/>
    <n v="-1.5559211791096459"/>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7000"/>
    <n v="62000"/>
    <n v="55000"/>
  </r>
  <r>
    <s v="134003200"/>
    <s v="DIR ADMINISTRATIVA"/>
    <s v="ADQUISICIÓN DE MATERIALES DE ASEO PARA EL MINISTERIO DE SALUD PÚBLICA - PLANTA CENTRAL (CATÁLOGO ELECTRÓNICO) - LAVA VAJILLA LÍQUIDO DE LITRO"/>
    <n v="9999"/>
    <x v="1"/>
    <s v="000"/>
    <x v="0"/>
    <x v="65"/>
    <x v="0"/>
    <x v="0"/>
    <s v="0000"/>
    <s v="0000"/>
    <s v="ADMINISTRACION CENTRAL"/>
    <s v="SIN PROYECTO"/>
    <s v="GASTO OPERATIVO DE PROCESOS ADJETIVOS"/>
    <s v="MATERIALES DE ASEO"/>
    <s v="RECURSOS FISCALES"/>
    <s v="SIN ORGANISMO"/>
    <s v="SIN CORRELATIVO"/>
    <s v="GI IMPORTACIONES"/>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OTRO"/>
    <s v="NA"/>
    <s v="02"/>
    <s v="NA"/>
    <s v="NA"/>
    <s v="NO IDENTIF AREA REQ"/>
    <n v="0"/>
    <n v="0"/>
    <n v="0"/>
    <n v="0"/>
    <n v="0"/>
    <n v="0"/>
    <n v="0"/>
    <n v="0"/>
    <n v="0"/>
    <n v="0"/>
    <n v="0"/>
    <n v="0"/>
    <n v="0"/>
    <n v="0"/>
    <n v="0"/>
    <n v="0"/>
    <n v="0"/>
    <n v="0"/>
    <n v="0"/>
    <n v="0"/>
    <n v="0"/>
    <n v="0"/>
    <n v="0"/>
    <n v="0"/>
    <n v="0"/>
    <n v="0"/>
    <n v="0"/>
    <n v="0"/>
    <n v="0"/>
    <n v="0"/>
    <n v="0"/>
    <n v="0"/>
    <n v="0"/>
    <n v="0"/>
    <n v="0"/>
    <n v="0"/>
    <n v="0"/>
    <n v="0"/>
    <n v="0"/>
    <m/>
    <m/>
    <m/>
    <n v="326"/>
    <n v="0"/>
    <n v="0"/>
    <n v="0"/>
    <n v="326"/>
    <n v="0"/>
    <n v="326"/>
    <m/>
    <m/>
    <n v="0"/>
    <m/>
    <m/>
    <n v="0"/>
    <m/>
    <m/>
    <n v="0"/>
    <m/>
    <m/>
    <n v="0"/>
    <m/>
    <m/>
    <n v="0"/>
    <m/>
    <m/>
    <n v="0"/>
    <m/>
    <m/>
    <n v="0"/>
    <m/>
    <m/>
    <n v="0"/>
    <m/>
    <m/>
    <n v="0"/>
    <n v="326"/>
    <m/>
    <n v="326"/>
    <m/>
    <m/>
    <n v="0"/>
    <m/>
    <m/>
    <n v="0"/>
    <n v="326"/>
    <n v="0"/>
    <n v="326"/>
    <s v="SI"/>
    <s v="VALIDADO"/>
    <n v="0"/>
    <n v="326"/>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26"/>
    <n v="0"/>
    <n v="0"/>
    <n v="0"/>
    <n v="0"/>
    <s v="53"/>
    <m/>
    <m/>
    <m/>
    <n v="217.39113104774114"/>
    <n v="0"/>
    <n v="217.39113104774114"/>
    <n v="108.59006728612624"/>
    <n v="0"/>
    <n v="108.59006728612624"/>
    <n v="60.72771034924704"/>
    <n v="0"/>
    <n v="60.72771034924704"/>
    <m/>
    <m/>
    <s v="OK"/>
    <s v="OK"/>
    <n v="0"/>
    <s v="ANTICIPADO"/>
    <n v="0"/>
    <n v="325.98119833386738"/>
    <n v="1.8801666132617356E-2"/>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55000"/>
    <n v="55000"/>
    <n v="55000"/>
  </r>
  <r>
    <s v="134003201"/>
    <s v="DIR ADMINISTRATIVA"/>
    <s v="ADQUISICIÓN DE MATERIALES DE ASEO PARA EL MINISTERIO DE SALUD PÚBLICA - PLANTA CENTRAL (CATÁLOGO ELECTRÓNICO) - PAÑO DE LIMPIEZA PARA SUPERFICIES 10 UNIDADES"/>
    <n v="9999"/>
    <x v="1"/>
    <s v="000"/>
    <x v="0"/>
    <x v="65"/>
    <x v="0"/>
    <x v="0"/>
    <s v="0000"/>
    <s v="0000"/>
    <s v="ADMINISTRACION CENTRAL"/>
    <s v="SIN PROYECTO"/>
    <s v="GASTO OPERATIVO DE PROCESOS ADJETIVOS"/>
    <s v="MATERIALES DE ASEO"/>
    <s v="RECURSOS FISCALES"/>
    <s v="SIN ORGANISMO"/>
    <s v="SIN CORRELATIVO"/>
    <s v="GI IMPORTACIONES"/>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OTRO"/>
    <s v="NA"/>
    <s v="02"/>
    <s v="NA"/>
    <s v="NA"/>
    <s v="SI"/>
    <n v="0"/>
    <n v="0"/>
    <n v="0"/>
    <n v="0"/>
    <n v="0"/>
    <n v="0"/>
    <n v="0"/>
    <n v="0"/>
    <n v="0"/>
    <n v="0"/>
    <n v="0"/>
    <n v="0"/>
    <n v="0"/>
    <n v="0"/>
    <n v="0"/>
    <n v="0"/>
    <n v="0"/>
    <n v="0"/>
    <n v="0"/>
    <n v="0"/>
    <n v="0"/>
    <n v="0"/>
    <n v="0"/>
    <n v="0"/>
    <n v="0"/>
    <n v="0"/>
    <n v="0"/>
    <n v="0"/>
    <n v="0"/>
    <n v="0"/>
    <n v="0"/>
    <n v="0"/>
    <n v="0"/>
    <n v="0"/>
    <n v="0"/>
    <n v="0"/>
    <n v="0"/>
    <n v="0"/>
    <n v="0"/>
    <m/>
    <m/>
    <m/>
    <n v="1095"/>
    <n v="0"/>
    <n v="0"/>
    <n v="0"/>
    <n v="1095"/>
    <n v="0"/>
    <n v="1095"/>
    <m/>
    <m/>
    <n v="0"/>
    <m/>
    <m/>
    <n v="0"/>
    <m/>
    <m/>
    <n v="0"/>
    <m/>
    <m/>
    <n v="0"/>
    <m/>
    <m/>
    <n v="0"/>
    <m/>
    <m/>
    <n v="0"/>
    <m/>
    <m/>
    <n v="0"/>
    <m/>
    <m/>
    <n v="0"/>
    <m/>
    <m/>
    <n v="0"/>
    <n v="1095"/>
    <m/>
    <n v="1095"/>
    <m/>
    <m/>
    <n v="0"/>
    <m/>
    <m/>
    <n v="0"/>
    <n v="1095"/>
    <n v="0"/>
    <n v="1095"/>
    <s v="SI"/>
    <s v="VALIDADO"/>
    <n v="0"/>
    <n v="1095"/>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095"/>
    <n v="0"/>
    <n v="0"/>
    <n v="0"/>
    <n v="0"/>
    <s v="53"/>
    <m/>
    <m/>
    <m/>
    <n v="730.19413649471346"/>
    <n v="0"/>
    <n v="730.19413649471346"/>
    <n v="364.74271066965719"/>
    <n v="0"/>
    <n v="364.74271066965719"/>
    <n v="203.97804549823778"/>
    <n v="0"/>
    <n v="203.97804549823778"/>
    <m/>
    <m/>
    <s v="OK"/>
    <s v="OK"/>
    <n v="0"/>
    <s v="ANTICIPADO"/>
    <n v="0"/>
    <n v="1094.9368471643706"/>
    <n v="6.3152835629352921E-2"/>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30000"/>
    <n v="120000"/>
    <n v="120000"/>
  </r>
  <r>
    <s v="134003202"/>
    <s v="DIR ADMINISTRATIVA"/>
    <s v="ADQUISICIÓN DE MATERIALES DE ASEO PARA EL MINISTERIO DE SALUD PÚBLICA - PLANTA CENTRAL (CATÁLOGO ELECTRÓNICO) - PAPEL HIGIÉNICO JUMBO DOBLE HOJA BLANCO 250 METROS"/>
    <n v="9999"/>
    <x v="1"/>
    <s v="000"/>
    <x v="0"/>
    <x v="65"/>
    <x v="0"/>
    <x v="0"/>
    <s v="0000"/>
    <s v="0000"/>
    <s v="ADMINISTRACION CENTRAL"/>
    <s v="SIN PROYECTO"/>
    <s v="GASTO OPERATIVO DE PROCESOS ADJETIVOS"/>
    <s v="MATERIALES DE ASEO"/>
    <s v="RECURSOS FISCALES"/>
    <s v="SIN ORGANISMO"/>
    <s v="SIN CORRELATIVO"/>
    <s v="GI IMPORTACIONES"/>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OTRO"/>
    <s v="NA"/>
    <s v="02"/>
    <s v="NA"/>
    <s v="NA"/>
    <s v="NO IDENTIF AREA REQ"/>
    <n v="0"/>
    <n v="0"/>
    <n v="0"/>
    <n v="0"/>
    <n v="0"/>
    <n v="0"/>
    <n v="0"/>
    <n v="0"/>
    <n v="0"/>
    <n v="0"/>
    <n v="0"/>
    <n v="0"/>
    <n v="0"/>
    <n v="0"/>
    <n v="0"/>
    <n v="0"/>
    <n v="0"/>
    <n v="0"/>
    <n v="0"/>
    <n v="0"/>
    <n v="0"/>
    <n v="0"/>
    <n v="0"/>
    <n v="0"/>
    <n v="0"/>
    <n v="0"/>
    <n v="0"/>
    <n v="0"/>
    <n v="0"/>
    <n v="0"/>
    <n v="0"/>
    <n v="0"/>
    <n v="0"/>
    <n v="0"/>
    <n v="0"/>
    <n v="0"/>
    <n v="0"/>
    <n v="0"/>
    <n v="0"/>
    <m/>
    <m/>
    <m/>
    <n v="897"/>
    <n v="0"/>
    <n v="1.6"/>
    <n v="0"/>
    <n v="895.4"/>
    <n v="0"/>
    <n v="895.4"/>
    <m/>
    <m/>
    <n v="0"/>
    <m/>
    <m/>
    <n v="0"/>
    <m/>
    <m/>
    <n v="0"/>
    <m/>
    <m/>
    <n v="0"/>
    <m/>
    <m/>
    <n v="0"/>
    <m/>
    <m/>
    <n v="0"/>
    <m/>
    <m/>
    <n v="0"/>
    <m/>
    <m/>
    <n v="0"/>
    <m/>
    <m/>
    <n v="0"/>
    <n v="0"/>
    <m/>
    <n v="0"/>
    <m/>
    <m/>
    <n v="0"/>
    <n v="895.4"/>
    <m/>
    <n v="895.4"/>
    <n v="895.4"/>
    <n v="0"/>
    <n v="895.4"/>
    <s v="SI"/>
    <s v="VALIDADO"/>
    <n v="0"/>
    <n v="895.4"/>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895.4"/>
    <n v="0"/>
    <n v="0"/>
    <n v="0"/>
    <n v="0"/>
    <s v="53"/>
    <m/>
    <m/>
    <m/>
    <n v="598.15903236142276"/>
    <n v="0"/>
    <n v="598.15903236142276"/>
    <n v="298.78923421980136"/>
    <n v="0"/>
    <n v="298.78923421980136"/>
    <n v="167.0943441204742"/>
    <n v="0"/>
    <n v="167.0943441204742"/>
    <m/>
    <m/>
    <s v="REVISAR"/>
    <s v="REVISAR"/>
    <n v="0"/>
    <s v="ANTICIPADO"/>
    <n v="0"/>
    <n v="896.94826658122406"/>
    <n v="-1.5482665812240839"/>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00"/>
    <n v="6400"/>
    <n v="6400"/>
  </r>
  <r>
    <s v="134003203"/>
    <s v="DIR ADMINISTRATIVA"/>
    <s v="ADQUISICIÓN DE MATERIALES DE ASEO PARA EL MINISTERIO DE SALUD PÚBLICA - PLANTA CENTRAL (CATÁLOGO ELECTRÓNICO) - PAPEL TOALLA DE MANOS BLANCO EN Z 150 UNIDADES"/>
    <n v="9999"/>
    <x v="1"/>
    <s v="000"/>
    <x v="0"/>
    <x v="65"/>
    <x v="0"/>
    <x v="0"/>
    <s v="0000"/>
    <s v="0000"/>
    <s v="ADMINISTRACION CENTRAL"/>
    <s v="SIN PROYECTO"/>
    <s v="GASTO OPERATIVO DE PROCESOS ADJETIVOS"/>
    <s v="MATERIALES DE ASEO"/>
    <s v="RECURSOS FISCALES"/>
    <s v="SIN ORGANISMO"/>
    <s v="SIN CORRELATIVO"/>
    <s v="GI IMPORTACIONES"/>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OTRO"/>
    <s v="NA"/>
    <s v="02"/>
    <s v="NA"/>
    <s v="NA"/>
    <s v="NO IDENTIF AREA REQ"/>
    <n v="0"/>
    <n v="0"/>
    <n v="0"/>
    <n v="0"/>
    <n v="0"/>
    <n v="0"/>
    <n v="0"/>
    <n v="0"/>
    <n v="0"/>
    <n v="0"/>
    <n v="0"/>
    <n v="0"/>
    <n v="0"/>
    <n v="0"/>
    <n v="0"/>
    <n v="0"/>
    <n v="0"/>
    <n v="0"/>
    <n v="0"/>
    <n v="0"/>
    <n v="0"/>
    <n v="0"/>
    <n v="0"/>
    <n v="0"/>
    <n v="0"/>
    <n v="0"/>
    <n v="0"/>
    <n v="0"/>
    <n v="0"/>
    <n v="0"/>
    <n v="0"/>
    <n v="0"/>
    <n v="0"/>
    <n v="0"/>
    <n v="0"/>
    <n v="0"/>
    <n v="0"/>
    <n v="0"/>
    <n v="0"/>
    <m/>
    <m/>
    <m/>
    <n v="897.6"/>
    <n v="0"/>
    <n v="126.48000000000002"/>
    <n v="0"/>
    <n v="771.12"/>
    <n v="0"/>
    <n v="771.12"/>
    <m/>
    <m/>
    <n v="0"/>
    <m/>
    <m/>
    <n v="0"/>
    <m/>
    <m/>
    <n v="0"/>
    <m/>
    <m/>
    <n v="0"/>
    <m/>
    <m/>
    <n v="0"/>
    <m/>
    <m/>
    <n v="0"/>
    <m/>
    <m/>
    <n v="0"/>
    <m/>
    <m/>
    <n v="0"/>
    <m/>
    <m/>
    <n v="0"/>
    <n v="771.12"/>
    <m/>
    <n v="771.12"/>
    <m/>
    <m/>
    <n v="0"/>
    <m/>
    <m/>
    <n v="0"/>
    <n v="771.12"/>
    <n v="0"/>
    <n v="771.12"/>
    <s v="SI"/>
    <s v="VALIDADO"/>
    <n v="0"/>
    <n v="771.12"/>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771.12"/>
    <n v="0"/>
    <n v="0"/>
    <n v="0"/>
    <n v="0"/>
    <s v="53"/>
    <m/>
    <m/>
    <m/>
    <n v="526.95343428388355"/>
    <n v="0"/>
    <n v="526.95343428388355"/>
    <n v="263.2209907081064"/>
    <n v="0"/>
    <n v="263.2209907081064"/>
    <n v="147.20322476129448"/>
    <n v="0"/>
    <n v="147.20322476129448"/>
    <m/>
    <m/>
    <s v="REVISAR"/>
    <s v="REVISAR"/>
    <n v="0"/>
    <s v="ANTICIPADO"/>
    <n v="0"/>
    <n v="790.17442499199001"/>
    <n v="-19.054424991990004"/>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400"/>
    <n v="6400"/>
    <n v="6400"/>
  </r>
  <r>
    <s v="134003204"/>
    <s v="DIR ADMINISTRATIVA"/>
    <s v="ADQUISICIÓN DE MATERIALES DE ASEO PARA EL MINISTERIO DE SALUD PÚBLICA - PLANTA CENTRAL (CATÁLOGO ELECTRÓNICO) - SHAMPOO PARA AUTOS GALÓN"/>
    <n v="9999"/>
    <x v="1"/>
    <s v="000"/>
    <x v="0"/>
    <x v="65"/>
    <x v="0"/>
    <x v="0"/>
    <s v="0000"/>
    <s v="0000"/>
    <s v="ADMINISTRACION CENTRAL"/>
    <s v="SIN PROYECTO"/>
    <s v="GASTO OPERATIVO DE PROCESOS ADJETIVOS"/>
    <s v="MATERIALES DE ASEO"/>
    <s v="RECURSOS FISCALES"/>
    <s v="SIN ORGANISMO"/>
    <s v="SIN CORRELATIVO"/>
    <s v="GI IMPORTACION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OTRO"/>
    <s v="NA"/>
    <s v="02"/>
    <s v="NA"/>
    <s v="NA"/>
    <s v="NO IDENTIF AREA REQ"/>
    <n v="0"/>
    <n v="0"/>
    <n v="0"/>
    <n v="0"/>
    <n v="0"/>
    <n v="0"/>
    <n v="0"/>
    <n v="0"/>
    <n v="0"/>
    <n v="0"/>
    <n v="0"/>
    <n v="0"/>
    <n v="0"/>
    <n v="0"/>
    <n v="0"/>
    <n v="0"/>
    <n v="0"/>
    <n v="0"/>
    <n v="0"/>
    <n v="0"/>
    <n v="0"/>
    <n v="0"/>
    <n v="0"/>
    <n v="0"/>
    <n v="0"/>
    <n v="0"/>
    <n v="0"/>
    <n v="0"/>
    <n v="0"/>
    <n v="0"/>
    <n v="0"/>
    <n v="0"/>
    <n v="0"/>
    <n v="0"/>
    <n v="0"/>
    <n v="0"/>
    <n v="0"/>
    <n v="0"/>
    <n v="0"/>
    <s v="SE ESTABLECE CLARAMENTE EN EL DOCUMENTO CONTRACTUAL (CONTRATO U ORDEN DE SERVICIO), QUE EL CONTRATISTA REALIZARÁ LOS PAGOS DE AQUELLOS VALORES QUE SE INCURRAN EN CADA TRÁMITE DE NACIONALIZACIÓN, PARA POSTERIOR REEMBOLSO CON PRESUPUESTO INDEPENDIENTE, POR LO TANTO, EL VALOR A FINANCIARSE CORRESPONDERÁ A TODOS LOS VALORES A SER DEVUELTOS POR GASTOS DE DESADUANIZACIÓN GENERADOS POR EL MSP, ANCLADO A CUALQUIER FIGURA CONTRACTUAL (CONTRATO U ORDEN DE SERVICIO)."/>
    <m/>
    <m/>
    <n v="771.12"/>
    <n v="0"/>
    <n v="749.2"/>
    <n v="0"/>
    <n v="21.919999999999959"/>
    <n v="0"/>
    <n v="21.919999999999959"/>
    <m/>
    <m/>
    <n v="0"/>
    <m/>
    <m/>
    <n v="0"/>
    <m/>
    <m/>
    <n v="0"/>
    <m/>
    <m/>
    <n v="0"/>
    <m/>
    <m/>
    <n v="0"/>
    <m/>
    <m/>
    <n v="0"/>
    <m/>
    <m/>
    <n v="0"/>
    <m/>
    <m/>
    <n v="0"/>
    <m/>
    <m/>
    <n v="0"/>
    <n v="21.919999999999959"/>
    <m/>
    <n v="21.919999999999959"/>
    <m/>
    <m/>
    <n v="0"/>
    <m/>
    <m/>
    <n v="0"/>
    <n v="21.919999999999959"/>
    <n v="0"/>
    <n v="21.919999999999959"/>
    <s v="SI"/>
    <s v="VALIDADO"/>
    <n v="0"/>
    <n v="21.92"/>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1.92"/>
    <n v="-4.2632564145606011E-14"/>
    <n v="0"/>
    <n v="0"/>
    <n v="0"/>
    <s v="53"/>
    <m/>
    <m/>
    <m/>
    <n v="0"/>
    <n v="0"/>
    <n v="0"/>
    <n v="0"/>
    <n v="0"/>
    <n v="0"/>
    <n v="0"/>
    <n v="0"/>
    <n v="0"/>
    <m/>
    <m/>
    <s v="OK"/>
    <s v="OK"/>
    <n v="0"/>
    <s v=""/>
    <n v="0"/>
    <n v="0"/>
    <n v="21.92"/>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90000"/>
    <n v="80000"/>
    <n v="70000"/>
  </r>
  <r>
    <s v="134003205"/>
    <s v="DIR ADMINISTRATIVA"/>
    <s v="ADQUISICIÓN DE MATERIALES DE ASEO PARA EL MINISTERIO DE SALUD PÚBLICA - PLANTA CENTRAL-INFIMA CUANTÍA"/>
    <n v="9999"/>
    <x v="1"/>
    <s v="000"/>
    <x v="0"/>
    <x v="65"/>
    <x v="0"/>
    <x v="0"/>
    <s v="0000"/>
    <s v="0000"/>
    <s v="ADMINISTRACION CENTRAL"/>
    <s v="SIN PROYECTO"/>
    <s v="GASTO OPERATIVO DE PROCESOS ADJETIVOS"/>
    <s v="MATERIALES DE ASEO"/>
    <s v="RECURSOS FISCALES"/>
    <s v="SIN ORGANISMO"/>
    <s v="SIN CORRELATIVO"/>
    <s v="GI IMPORTACIONES"/>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s v="SE ESTABLECE CLARAMENTE EN EL DOCUMENTO CONTRACTUAL (CONTRATO U ORDEN DE SERVICIO), QUE EL CONTRATISTA REALIZARÁ LOS PAGOS DE AQUELLOS VALORES QUE SE INCURRAN EN CADA TRÁMITE DE NACIONALIZACIÓN, PARA POSTERIOR REEMBOLSO CON PRESUPUESTO INDEPENDIENTE, POR LO TANTO, EL VALOR A FINANCIARSE CORRESPONDERÁ A TODOS LOS VALORES A SER DEVUELTOS POR GASTOS DE DESADUANIZACIÓN GENERADOS POR EL MSP, ANCLADO A CUALQUIER FIGURA CONTRACTUAL (CONTRATO U ORDEN DE SERVICIO)."/>
    <m/>
    <m/>
    <n v="2919"/>
    <n v="0"/>
    <n v="2919"/>
    <n v="0"/>
    <n v="0"/>
    <n v="0"/>
    <n v="0"/>
    <m/>
    <m/>
    <n v="0"/>
    <m/>
    <m/>
    <n v="0"/>
    <m/>
    <m/>
    <n v="0"/>
    <m/>
    <m/>
    <n v="0"/>
    <m/>
    <m/>
    <n v="0"/>
    <m/>
    <m/>
    <n v="0"/>
    <m/>
    <m/>
    <n v="0"/>
    <n v="0"/>
    <m/>
    <n v="0"/>
    <m/>
    <m/>
    <n v="0"/>
    <m/>
    <m/>
    <n v="0"/>
    <m/>
    <m/>
    <n v="0"/>
    <m/>
    <m/>
    <n v="0"/>
    <n v="0"/>
    <n v="0"/>
    <n v="0"/>
    <s v="NO"/>
    <s v="VALIDADO"/>
    <n v="0"/>
    <n v="0"/>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50000"/>
    <n v="330000"/>
    <n v="330000"/>
  </r>
  <r>
    <s v="134003206"/>
    <s v="DIR ADMINISTRATIVA"/>
    <s v="ADQUISICIÓN DE NEUMÁTICOS CATALOGADOS PARA EL PARQUE AUTOMOTOR DEL MINISTERIO DE SALUD PÚBLICA (PLANTA CENTRAL) (235 / 75 R 15)"/>
    <n v="9999"/>
    <x v="1"/>
    <s v="000"/>
    <x v="0"/>
    <x v="13"/>
    <x v="0"/>
    <x v="0"/>
    <s v="0000"/>
    <s v="0000"/>
    <s v="ADMINISTRACION CENTRAL"/>
    <s v="SIN PROYECTO"/>
    <s v="GASTO OPERATIVO DE PROCESOS ADJETIVOS"/>
    <s v="REPUESTOS Y ACCESORIOS"/>
    <s v="RECURSOS FISCALES"/>
    <s v="SIN ORGANISMO"/>
    <s v="SIN CORRELATIVO"/>
    <s v="GI IMPORTACION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OTRO"/>
    <s v="NA"/>
    <s v="02"/>
    <s v="NA"/>
    <s v="NA"/>
    <s v="NO IDENTIF AREA REQ"/>
    <n v="0"/>
    <n v="0"/>
    <n v="0"/>
    <n v="0"/>
    <n v="0"/>
    <n v="0"/>
    <n v="0"/>
    <n v="0"/>
    <n v="0"/>
    <n v="0"/>
    <n v="0"/>
    <n v="0"/>
    <n v="0"/>
    <n v="0"/>
    <n v="0"/>
    <n v="0"/>
    <n v="0"/>
    <n v="0"/>
    <n v="0"/>
    <n v="0"/>
    <n v="0"/>
    <n v="0"/>
    <n v="0"/>
    <n v="0"/>
    <n v="0"/>
    <n v="0"/>
    <n v="0"/>
    <n v="0"/>
    <n v="0"/>
    <n v="0"/>
    <n v="0"/>
    <n v="0"/>
    <n v="0"/>
    <n v="0"/>
    <n v="0"/>
    <n v="0"/>
    <n v="0"/>
    <n v="0"/>
    <n v="0"/>
    <s v="SE ESTABLECE CLARAMENTE EN EL DOCUMENTO CONTRACTUAL (CONTRATO U ORDEN DE SERVICIO), QUE EL CONTRATISTA REALIZARÁ LOS PAGOS DE AQUELLOS VALORES QUE SE INCURRAN EN CADA TRÁMITE DE NACIONALIZACIÓN, PARA POSTERIOR REEMBOLSO CON PRESUPUESTO INDEPENDIENTE, POR LO TANTO, EL VALOR A FINANCIARSE CORRESPONDERÁ A TODOS LOS VALORES A SER DEVUELTOS POR GASTOS DE DESADUANIZACIÓN GENERADOS POR EL MSP, ANCLADO A CUALQUIER FIGURA CONTRACTUAL (CONTRATO U ORDEN DE SERVICIO)."/>
    <m/>
    <m/>
    <n v="3568.6"/>
    <n v="0"/>
    <n v="0"/>
    <n v="0"/>
    <n v="3568.6"/>
    <n v="0"/>
    <n v="3568.6"/>
    <m/>
    <m/>
    <n v="0"/>
    <m/>
    <m/>
    <n v="0"/>
    <m/>
    <m/>
    <n v="0"/>
    <m/>
    <m/>
    <n v="0"/>
    <m/>
    <m/>
    <n v="0"/>
    <m/>
    <m/>
    <n v="0"/>
    <n v="3568.6"/>
    <m/>
    <n v="3568.6"/>
    <m/>
    <m/>
    <n v="0"/>
    <m/>
    <m/>
    <n v="0"/>
    <m/>
    <m/>
    <n v="0"/>
    <m/>
    <m/>
    <n v="0"/>
    <m/>
    <m/>
    <n v="0"/>
    <n v="3568.6"/>
    <n v="0"/>
    <n v="3568.6"/>
    <s v="SI"/>
    <s v="VALIDADO"/>
    <n v="0"/>
    <n v="3568.6"/>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568.6"/>
    <n v="0"/>
    <n v="0"/>
    <n v="0"/>
    <n v="0"/>
    <s v="53"/>
    <m/>
    <m/>
    <m/>
    <n v="3568.6000003908593"/>
    <n v="0"/>
    <n v="3568.6000003908593"/>
    <n v="0"/>
    <n v="0"/>
    <n v="0"/>
    <n v="0"/>
    <n v="0"/>
    <n v="0"/>
    <m/>
    <m/>
    <s v="OK"/>
    <s v="OK"/>
    <n v="0"/>
    <s v=""/>
    <n v="0"/>
    <n v="3568.6000003908593"/>
    <n v="-3.9085944081307389E-7"/>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300"/>
    <n v="2000"/>
    <n v="2000"/>
  </r>
  <r>
    <s v="134003207"/>
    <s v="DIR ADMINISTRATIVA"/>
    <s v="ADQUISICIÓN DE NEUMÁTICOS CATALOGADOS PARA EL PARQUE AUTOMOTOR DEL MINISTERIO DE SALUD PÚBLICA (PLANTA CENTRAL) (205 / 65 R 15)"/>
    <n v="9999"/>
    <x v="1"/>
    <s v="000"/>
    <x v="0"/>
    <x v="13"/>
    <x v="0"/>
    <x v="0"/>
    <s v="0000"/>
    <s v="0000"/>
    <s v="ADMINISTRACION CENTRAL"/>
    <s v="SIN PROYECTO"/>
    <s v="GASTO OPERATIVO DE PROCESOS ADJETIVOS"/>
    <s v="REPUESTOS Y ACCESORIOS"/>
    <s v="RECURSOS FISCALES"/>
    <s v="SIN ORGANISMO"/>
    <s v="SIN CORRELATIVO"/>
    <s v="GI IMPORTACION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OTRO"/>
    <s v="NA"/>
    <s v="02"/>
    <s v="NA"/>
    <s v="NA"/>
    <s v="NO IDENTIF AREA REQ"/>
    <n v="0"/>
    <n v="0"/>
    <n v="0"/>
    <n v="0"/>
    <n v="0"/>
    <n v="0"/>
    <n v="0"/>
    <n v="0"/>
    <n v="0"/>
    <n v="0"/>
    <n v="0"/>
    <n v="0"/>
    <n v="0"/>
    <n v="0"/>
    <n v="0"/>
    <n v="0"/>
    <n v="0"/>
    <n v="0"/>
    <n v="0"/>
    <n v="0"/>
    <n v="0"/>
    <n v="0"/>
    <n v="0"/>
    <n v="0"/>
    <n v="0"/>
    <n v="0"/>
    <n v="0"/>
    <n v="0"/>
    <n v="0"/>
    <n v="0"/>
    <n v="0"/>
    <n v="0"/>
    <n v="0"/>
    <n v="0"/>
    <n v="0"/>
    <n v="0"/>
    <n v="0"/>
    <n v="0"/>
    <n v="0"/>
    <s v="SE ESTABLECE CLARAMENTE EN EL DOCUMENTO CONTRACTUAL (CONTRATO U ORDEN DE SERVICIO), QUE EL CONTRATISTA REALIZARÁ LOS PAGOS DE AQUELLOS VALORES QUE SE INCURRAN EN CADA TRÁMITE DE NACIONALIZACIÓN, PARA POSTERIOR REEMBOLSO CON PRESUPUESTO INDEPENDIENTE, POR LO TANTO, EL VALOR A FINANCIARSE CORRESPONDERÁ A TODOS LOS VALORES A SER DEVUELTOS POR GASTOS DE DESADUANIZACIÓN GENERADOS POR EL MSP, ANCLADO A CUALQUIER FIGURA CONTRACTUAL (CONTRATO U ORDEN DE SERVICIO)."/>
    <m/>
    <m/>
    <n v="207.22"/>
    <n v="0"/>
    <n v="0"/>
    <n v="0"/>
    <n v="207.22"/>
    <n v="0"/>
    <n v="207.22"/>
    <m/>
    <m/>
    <n v="0"/>
    <m/>
    <m/>
    <n v="0"/>
    <m/>
    <m/>
    <n v="0"/>
    <m/>
    <m/>
    <n v="0"/>
    <m/>
    <m/>
    <n v="0"/>
    <m/>
    <m/>
    <n v="0"/>
    <n v="207.22"/>
    <m/>
    <n v="207.22"/>
    <m/>
    <m/>
    <n v="0"/>
    <m/>
    <m/>
    <n v="0"/>
    <m/>
    <m/>
    <n v="0"/>
    <m/>
    <m/>
    <n v="0"/>
    <m/>
    <m/>
    <n v="0"/>
    <n v="207.22"/>
    <n v="0"/>
    <n v="207.22"/>
    <s v="SI"/>
    <s v="VALIDADO"/>
    <n v="0"/>
    <n v="207.22"/>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07.22"/>
    <n v="0"/>
    <n v="0"/>
    <n v="0"/>
    <n v="0"/>
    <s v="53"/>
    <m/>
    <m/>
    <m/>
    <n v="207.22000192109999"/>
    <n v="0"/>
    <n v="207.22000192109999"/>
    <n v="0"/>
    <n v="0"/>
    <n v="0"/>
    <n v="0"/>
    <n v="0"/>
    <n v="0"/>
    <m/>
    <m/>
    <s v="OK"/>
    <s v="OK"/>
    <n v="0"/>
    <s v=""/>
    <n v="0"/>
    <n v="207.22000192109999"/>
    <n v="-1.9210999937513407E-6"/>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00"/>
    <n v="100"/>
    <n v="100"/>
  </r>
  <r>
    <s v="134003208"/>
    <s v="DIR ADMINISTRATIVA"/>
    <s v="ADQUISICIÓN DE NEUMÁTICOS CATALOGADOS PARA EL PARQUE AUTOMOTOR DEL MINISTERIO DE SALUD PÚBLICA (PLANTA CENTRAL) (235 / 60 R 16)"/>
    <n v="9999"/>
    <x v="1"/>
    <s v="000"/>
    <x v="0"/>
    <x v="13"/>
    <x v="0"/>
    <x v="0"/>
    <s v="0000"/>
    <s v="0000"/>
    <s v="ADMINISTRACION CENTRAL"/>
    <s v="SIN PROYECTO"/>
    <s v="GASTO OPERATIVO DE PROCESOS ADJETIVOS"/>
    <s v="REPUESTOS Y ACCESORIOS"/>
    <s v="RECURSOS FISCALES"/>
    <s v="SIN ORGANISMO"/>
    <s v="SIN CORRELATIVO"/>
    <s v="GI IMPORTACION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OTRO"/>
    <s v="NA"/>
    <s v="02"/>
    <s v="NA"/>
    <s v="NA"/>
    <s v="SI"/>
    <n v="0"/>
    <n v="0"/>
    <n v="0"/>
    <n v="0"/>
    <n v="0"/>
    <n v="0"/>
    <n v="0"/>
    <n v="0"/>
    <n v="0"/>
    <n v="0"/>
    <n v="0"/>
    <n v="0"/>
    <n v="0"/>
    <n v="0"/>
    <n v="0"/>
    <n v="0"/>
    <n v="0"/>
    <n v="0"/>
    <n v="0"/>
    <n v="0"/>
    <n v="0"/>
    <n v="0"/>
    <n v="0"/>
    <n v="0"/>
    <n v="0"/>
    <n v="0"/>
    <n v="0"/>
    <n v="0"/>
    <n v="0"/>
    <n v="0"/>
    <n v="0"/>
    <n v="0"/>
    <n v="0"/>
    <n v="0"/>
    <n v="0"/>
    <n v="0"/>
    <n v="0"/>
    <n v="0"/>
    <n v="0"/>
    <m/>
    <m/>
    <m/>
    <n v="2764.08"/>
    <n v="0"/>
    <n v="0"/>
    <n v="0"/>
    <n v="2764.08"/>
    <n v="0"/>
    <n v="2764.08"/>
    <m/>
    <m/>
    <n v="0"/>
    <m/>
    <m/>
    <n v="0"/>
    <m/>
    <m/>
    <n v="0"/>
    <m/>
    <m/>
    <n v="0"/>
    <m/>
    <m/>
    <n v="0"/>
    <m/>
    <m/>
    <n v="0"/>
    <n v="2764.08"/>
    <m/>
    <n v="2764.08"/>
    <m/>
    <m/>
    <n v="0"/>
    <m/>
    <m/>
    <n v="0"/>
    <m/>
    <m/>
    <n v="0"/>
    <m/>
    <m/>
    <n v="0"/>
    <m/>
    <m/>
    <n v="0"/>
    <n v="2764.08"/>
    <n v="0"/>
    <n v="2764.08"/>
    <s v="SI"/>
    <s v="VALIDADO"/>
    <n v="0"/>
    <n v="2764.08"/>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764.08"/>
    <n v="0"/>
    <n v="0"/>
    <n v="0"/>
    <n v="0"/>
    <s v="53"/>
    <m/>
    <m/>
    <m/>
    <n v="2764.0799985088797"/>
    <n v="0"/>
    <n v="2764.0799985088797"/>
    <n v="0"/>
    <n v="0"/>
    <n v="0"/>
    <n v="0"/>
    <n v="0"/>
    <n v="0"/>
    <m/>
    <m/>
    <s v="OK"/>
    <s v="OK"/>
    <n v="0"/>
    <s v=""/>
    <n v="0"/>
    <n v="2764.0799985088797"/>
    <n v="1.4911202015355229E-6"/>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50400"/>
    <n v="50400"/>
    <n v="50400"/>
  </r>
  <r>
    <s v="134003209"/>
    <s v="DIR ADMINISTRATIVA"/>
    <s v="ADQUISICIÓN DE NEUMÁTICOS CATALOGADOS PARA EL PARQUE AUTOMOTOR DEL MINISTERIO DE SALUD PÚBLICA (PLANTA CENTRAL) (255 / 70  R 16)"/>
    <n v="9999"/>
    <x v="1"/>
    <s v="000"/>
    <x v="0"/>
    <x v="13"/>
    <x v="0"/>
    <x v="0"/>
    <s v="0000"/>
    <s v="0000"/>
    <s v="ADMINISTRACION CENTRAL"/>
    <s v="SIN PROYECTO"/>
    <s v="GASTO OPERATIVO DE PROCESOS ADJETIVOS"/>
    <s v="REPUESTOS Y ACCESORIOS"/>
    <s v="RECURSOS FISCALES"/>
    <s v="SIN ORGANISMO"/>
    <s v="SIN CORRELATIVO"/>
    <s v="GI IMPORTACION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OTRO"/>
    <s v="NA"/>
    <s v="02"/>
    <s v="NA"/>
    <s v="NA"/>
    <s v="NO IDENTIF AREA REQ"/>
    <n v="0"/>
    <n v="0"/>
    <n v="0"/>
    <n v="0"/>
    <n v="0"/>
    <n v="0"/>
    <n v="0"/>
    <n v="0"/>
    <n v="0"/>
    <n v="0"/>
    <n v="0"/>
    <n v="0"/>
    <n v="0"/>
    <n v="0"/>
    <n v="0"/>
    <n v="0"/>
    <n v="0"/>
    <n v="0"/>
    <n v="0"/>
    <n v="0"/>
    <n v="0"/>
    <n v="0"/>
    <n v="0"/>
    <n v="0"/>
    <n v="0"/>
    <n v="0"/>
    <n v="0"/>
    <n v="0"/>
    <n v="0"/>
    <n v="0"/>
    <n v="0"/>
    <n v="0"/>
    <n v="0"/>
    <n v="0"/>
    <n v="0"/>
    <n v="0"/>
    <n v="0"/>
    <n v="0"/>
    <n v="0"/>
    <s v="INICIO DEL PROCESO DE CONTRATACIÓN EN NOVIEMBRE DE 2021"/>
    <m/>
    <m/>
    <n v="4291.5600000000004"/>
    <n v="0"/>
    <n v="0"/>
    <n v="0"/>
    <n v="4291.5600000000004"/>
    <n v="0"/>
    <n v="4291.5600000000004"/>
    <m/>
    <m/>
    <n v="0"/>
    <m/>
    <m/>
    <n v="0"/>
    <m/>
    <m/>
    <n v="0"/>
    <m/>
    <m/>
    <n v="0"/>
    <m/>
    <m/>
    <n v="0"/>
    <m/>
    <m/>
    <n v="0"/>
    <n v="4291.5600000000004"/>
    <m/>
    <n v="4291.5600000000004"/>
    <m/>
    <m/>
    <n v="0"/>
    <m/>
    <m/>
    <n v="0"/>
    <m/>
    <m/>
    <n v="0"/>
    <m/>
    <m/>
    <n v="0"/>
    <m/>
    <m/>
    <n v="0"/>
    <n v="4291.5600000000004"/>
    <n v="0"/>
    <n v="4291.5600000000004"/>
    <s v="SI"/>
    <s v="VALIDADO"/>
    <n v="0"/>
    <n v="4291.5600000000004"/>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291.5600000000004"/>
    <n v="0"/>
    <n v="0"/>
    <n v="0"/>
    <n v="0"/>
    <s v="53"/>
    <m/>
    <m/>
    <m/>
    <n v="4291.5599980176594"/>
    <n v="0"/>
    <n v="4291.5599980176594"/>
    <n v="0"/>
    <n v="0"/>
    <n v="0"/>
    <n v="0"/>
    <n v="0"/>
    <n v="0"/>
    <m/>
    <m/>
    <s v="OK"/>
    <s v="OK"/>
    <n v="0"/>
    <s v=""/>
    <n v="0"/>
    <n v="4291.5599980176594"/>
    <n v="1.9823410184471868E-6"/>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200"/>
    <n v="1200"/>
    <n v="1200"/>
  </r>
  <r>
    <s v="134003210"/>
    <s v="DIR ADMINISTRATIVA"/>
    <s v="ADQUISICIÓN DE NEUMÁTICOS CATALOGADOS PARA EL PARQUE AUTOMOTOR DEL MINISTERIO DE SALUD PÚBLICA (PLANTA CENTRAL) (265 / 70 R 16)"/>
    <n v="9999"/>
    <x v="1"/>
    <s v="000"/>
    <x v="0"/>
    <x v="13"/>
    <x v="0"/>
    <x v="0"/>
    <s v="0000"/>
    <s v="0000"/>
    <s v="ADMINISTRACION CENTRAL"/>
    <s v="SIN PROYECTO"/>
    <s v="GASTO OPERATIVO DE PROCESOS ADJETIVOS"/>
    <s v="REPUESTOS Y ACCESORIOS"/>
    <s v="RECURSOS FISCALES"/>
    <s v="SIN ORGANISMO"/>
    <s v="SIN CORRELATIVO"/>
    <s v="GI IMPORTACION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OTRO"/>
    <s v="NA"/>
    <s v="02"/>
    <s v="NA"/>
    <s v="NA"/>
    <s v="NO IDENTIF AREA REQ"/>
    <n v="0"/>
    <n v="0"/>
    <n v="0"/>
    <n v="0"/>
    <n v="0"/>
    <n v="0"/>
    <n v="0"/>
    <n v="0"/>
    <n v="0"/>
    <n v="0"/>
    <n v="0"/>
    <n v="0"/>
    <n v="0"/>
    <n v="0"/>
    <n v="0"/>
    <n v="0"/>
    <n v="0"/>
    <n v="0"/>
    <n v="0"/>
    <n v="0"/>
    <n v="0"/>
    <n v="0"/>
    <n v="0"/>
    <n v="0"/>
    <n v="0"/>
    <n v="0"/>
    <n v="0"/>
    <n v="0"/>
    <n v="0"/>
    <n v="0"/>
    <n v="0"/>
    <n v="0"/>
    <n v="0"/>
    <n v="0"/>
    <n v="0"/>
    <n v="0"/>
    <n v="0"/>
    <n v="0"/>
    <n v="0"/>
    <m/>
    <m/>
    <m/>
    <n v="1674.1"/>
    <n v="0"/>
    <n v="0"/>
    <n v="0"/>
    <n v="1674.1"/>
    <n v="0"/>
    <n v="1674.1"/>
    <m/>
    <m/>
    <n v="0"/>
    <m/>
    <m/>
    <n v="0"/>
    <m/>
    <m/>
    <n v="0"/>
    <m/>
    <m/>
    <n v="0"/>
    <m/>
    <m/>
    <n v="0"/>
    <m/>
    <m/>
    <n v="0"/>
    <n v="1674.1"/>
    <m/>
    <n v="1674.1"/>
    <m/>
    <m/>
    <n v="0"/>
    <m/>
    <m/>
    <n v="0"/>
    <m/>
    <m/>
    <n v="0"/>
    <m/>
    <m/>
    <n v="0"/>
    <m/>
    <m/>
    <n v="0"/>
    <n v="1674.1"/>
    <n v="0"/>
    <n v="1674.1"/>
    <s v="SI"/>
    <s v="VALIDADO"/>
    <n v="0"/>
    <n v="1674.1"/>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674.1"/>
    <n v="0"/>
    <n v="0"/>
    <n v="0"/>
    <n v="0"/>
    <s v="53"/>
    <m/>
    <m/>
    <m/>
    <n v="1674.1000021756499"/>
    <n v="0"/>
    <n v="1674.1000021756499"/>
    <n v="0"/>
    <n v="0"/>
    <n v="0"/>
    <n v="0"/>
    <n v="0"/>
    <n v="0"/>
    <m/>
    <m/>
    <s v="OK"/>
    <s v="OK"/>
    <n v="0"/>
    <s v=""/>
    <n v="0"/>
    <n v="1674.1000021756499"/>
    <n v="-2.1756500245828647E-6"/>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200"/>
    <n v="1200"/>
    <n v="1200"/>
  </r>
  <r>
    <s v="134003211"/>
    <s v="DIR ADMINISTRATIVA"/>
    <s v="ADQUISICIÓN DE NEUMÁTICOS CATALOGADOS PARA EL PARQUE AUTOMOTOR DEL MINISTERIO DE SALUD PÚBLICA (PLANTA CENTRAL) (235 / 65 R 17)"/>
    <n v="9999"/>
    <x v="1"/>
    <s v="000"/>
    <x v="0"/>
    <x v="13"/>
    <x v="0"/>
    <x v="0"/>
    <s v="0000"/>
    <s v="0000"/>
    <s v="ADMINISTRACION CENTRAL"/>
    <s v="SIN PROYECTO"/>
    <s v="GASTO OPERATIVO DE PROCESOS ADJETIVOS"/>
    <s v="REPUESTOS Y ACCESORIOS"/>
    <s v="RECURSOS FISCALES"/>
    <s v="SIN ORGANISMO"/>
    <s v="SIN CORRELATIVO"/>
    <s v="GI IMPORTACION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OTRO"/>
    <s v="NA"/>
    <s v="02"/>
    <s v="NA"/>
    <s v="NA"/>
    <s v="NO IDENTIF AREA REQ"/>
    <n v="0"/>
    <n v="0"/>
    <n v="0"/>
    <n v="0"/>
    <n v="0"/>
    <n v="0"/>
    <n v="0"/>
    <n v="0"/>
    <n v="0"/>
    <n v="0"/>
    <n v="0"/>
    <n v="0"/>
    <n v="0"/>
    <n v="0"/>
    <n v="0"/>
    <n v="0"/>
    <n v="0"/>
    <n v="0"/>
    <n v="0"/>
    <n v="0"/>
    <n v="0"/>
    <n v="0"/>
    <n v="0"/>
    <n v="0"/>
    <n v="0"/>
    <n v="0"/>
    <n v="0"/>
    <n v="0"/>
    <n v="0"/>
    <n v="0"/>
    <n v="0"/>
    <n v="0"/>
    <n v="0"/>
    <n v="0"/>
    <n v="0"/>
    <n v="0"/>
    <n v="0"/>
    <n v="0"/>
    <n v="0"/>
    <m/>
    <m/>
    <m/>
    <n v="1737.6"/>
    <n v="0"/>
    <n v="0"/>
    <n v="0"/>
    <n v="1737.6"/>
    <n v="0"/>
    <n v="1737.6"/>
    <m/>
    <m/>
    <n v="0"/>
    <m/>
    <m/>
    <n v="0"/>
    <m/>
    <m/>
    <n v="0"/>
    <m/>
    <m/>
    <n v="0"/>
    <m/>
    <m/>
    <n v="0"/>
    <m/>
    <m/>
    <n v="0"/>
    <n v="1737.6"/>
    <m/>
    <n v="1737.6"/>
    <m/>
    <m/>
    <n v="0"/>
    <m/>
    <m/>
    <n v="0"/>
    <m/>
    <m/>
    <n v="0"/>
    <m/>
    <m/>
    <n v="0"/>
    <m/>
    <m/>
    <n v="0"/>
    <n v="1737.6"/>
    <n v="0"/>
    <n v="1737.6"/>
    <s v="SI"/>
    <s v="VALIDADO"/>
    <n v="0"/>
    <n v="1737.6"/>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737.6"/>
    <n v="0"/>
    <n v="0"/>
    <n v="0"/>
    <n v="0"/>
    <s v="53"/>
    <m/>
    <m/>
    <m/>
    <n v="1737.5999989570198"/>
    <n v="0"/>
    <n v="1737.5999989570198"/>
    <n v="0"/>
    <n v="0"/>
    <n v="0"/>
    <n v="0"/>
    <n v="0"/>
    <n v="0"/>
    <m/>
    <m/>
    <s v="OK"/>
    <s v="OK"/>
    <n v="0"/>
    <s v=""/>
    <n v="0"/>
    <n v="1737.5999989570198"/>
    <n v="1.0429801022837637E-6"/>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200"/>
    <n v="1200"/>
    <n v="1200"/>
  </r>
  <r>
    <s v="134003212"/>
    <s v="DIR ADMINISTRATIVA"/>
    <s v="ADQUISICIÓN DE NEUMÁTICOS CATALOGADOS PARA EL PARQUE AUTOMOTOR DEL MINISTERIO DE SALUD PÚBLICA (PLANTA CENTRAL) (265 / 65 R 17)"/>
    <n v="9999"/>
    <x v="1"/>
    <s v="000"/>
    <x v="0"/>
    <x v="13"/>
    <x v="0"/>
    <x v="0"/>
    <s v="0000"/>
    <s v="0000"/>
    <s v="ADMINISTRACION CENTRAL"/>
    <s v="SIN PROYECTO"/>
    <s v="GASTO OPERATIVO DE PROCESOS ADJETIVOS"/>
    <s v="REPUESTOS Y ACCESORIOS"/>
    <s v="RECURSOS FISCALES"/>
    <s v="SIN ORGANISMO"/>
    <s v="SIN CORRELATIVO"/>
    <s v="GI IMPORTACION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OTRO"/>
    <s v="NA"/>
    <s v="02"/>
    <s v="NA"/>
    <s v="NA"/>
    <s v="NO IDENTIF AREA REQ"/>
    <n v="0"/>
    <n v="0"/>
    <n v="0"/>
    <n v="0"/>
    <n v="0"/>
    <n v="0"/>
    <n v="0"/>
    <n v="0"/>
    <n v="0"/>
    <n v="0"/>
    <n v="0"/>
    <n v="0"/>
    <n v="0"/>
    <n v="0"/>
    <n v="0"/>
    <n v="0"/>
    <n v="0"/>
    <n v="0"/>
    <n v="0"/>
    <n v="0"/>
    <n v="0"/>
    <n v="0"/>
    <n v="0"/>
    <n v="0"/>
    <n v="0"/>
    <n v="0"/>
    <n v="0"/>
    <n v="0"/>
    <n v="0"/>
    <n v="0"/>
    <n v="0"/>
    <n v="0"/>
    <n v="0"/>
    <n v="0"/>
    <n v="0"/>
    <n v="0"/>
    <n v="0"/>
    <n v="0"/>
    <n v="0"/>
    <m/>
    <m/>
    <m/>
    <n v="725.8"/>
    <n v="0"/>
    <n v="0"/>
    <n v="0"/>
    <n v="725.8"/>
    <n v="0"/>
    <n v="725.8"/>
    <m/>
    <m/>
    <n v="0"/>
    <m/>
    <m/>
    <n v="0"/>
    <m/>
    <m/>
    <n v="0"/>
    <m/>
    <m/>
    <n v="0"/>
    <m/>
    <m/>
    <n v="0"/>
    <m/>
    <m/>
    <n v="0"/>
    <n v="725.8"/>
    <m/>
    <n v="725.8"/>
    <m/>
    <m/>
    <n v="0"/>
    <m/>
    <m/>
    <n v="0"/>
    <m/>
    <m/>
    <n v="0"/>
    <m/>
    <m/>
    <n v="0"/>
    <m/>
    <m/>
    <n v="0"/>
    <n v="725.8"/>
    <n v="0"/>
    <n v="725.8"/>
    <s v="SI"/>
    <s v="VALIDADO"/>
    <n v="0"/>
    <n v="725.8"/>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725.8"/>
    <n v="0"/>
    <n v="0"/>
    <n v="0"/>
    <n v="0"/>
    <s v="53"/>
    <m/>
    <m/>
    <m/>
    <n v="725.79999823613991"/>
    <n v="0"/>
    <n v="725.79999823613991"/>
    <n v="0"/>
    <n v="0"/>
    <n v="0"/>
    <n v="0"/>
    <n v="0"/>
    <n v="0"/>
    <m/>
    <m/>
    <s v="OK"/>
    <s v="OK"/>
    <n v="0"/>
    <s v=""/>
    <n v="0"/>
    <n v="725.79999823613991"/>
    <n v="1.7638600411373773E-6"/>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200"/>
    <n v="1200"/>
    <n v="1200"/>
  </r>
  <r>
    <s v="134003213"/>
    <s v="DIR ADMINISTRATIVA"/>
    <s v="ADQUISICIÓN DE NEUMÁTICOS CATALOGADOS PARA EL PARQUE AUTOMOTOR DEL MINISTERIO DE SALUD PÚBLICA (PLANTA CENTRAL) (225 / 70 R 15)"/>
    <n v="9999"/>
    <x v="1"/>
    <s v="000"/>
    <x v="0"/>
    <x v="13"/>
    <x v="0"/>
    <x v="0"/>
    <s v="0000"/>
    <s v="0000"/>
    <s v="ADMINISTRACION CENTRAL"/>
    <s v="SIN PROYECTO"/>
    <s v="GASTO OPERATIVO DE PROCESOS ADJETIVOS"/>
    <s v="REPUESTOS Y ACCESORIOS"/>
    <s v="RECURSOS FISCALES"/>
    <s v="SIN ORGANISMO"/>
    <s v="SIN CORRELATIVO"/>
    <s v="GI IMPORTACION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OTRO"/>
    <s v="NA"/>
    <s v="02"/>
    <s v="NA"/>
    <s v="NA"/>
    <s v="NO IDENTIF AREA REQ"/>
    <n v="0"/>
    <n v="0"/>
    <n v="0"/>
    <n v="0"/>
    <n v="0"/>
    <n v="0"/>
    <n v="0"/>
    <n v="0"/>
    <n v="0"/>
    <n v="0"/>
    <n v="0"/>
    <n v="0"/>
    <n v="0"/>
    <n v="0"/>
    <n v="0"/>
    <n v="0"/>
    <n v="0"/>
    <n v="0"/>
    <n v="0"/>
    <n v="0"/>
    <n v="0"/>
    <n v="0"/>
    <n v="0"/>
    <n v="0"/>
    <n v="0"/>
    <n v="0"/>
    <n v="0"/>
    <n v="0"/>
    <n v="0"/>
    <n v="0"/>
    <n v="0"/>
    <n v="0"/>
    <n v="0"/>
    <n v="0"/>
    <n v="0"/>
    <n v="0"/>
    <n v="0"/>
    <n v="0"/>
    <n v="0"/>
    <m/>
    <m/>
    <m/>
    <n v="217.84"/>
    <n v="0"/>
    <n v="0"/>
    <n v="0"/>
    <n v="217.84"/>
    <n v="0"/>
    <n v="217.84"/>
    <m/>
    <m/>
    <n v="0"/>
    <m/>
    <m/>
    <n v="0"/>
    <m/>
    <m/>
    <n v="0"/>
    <m/>
    <m/>
    <n v="0"/>
    <m/>
    <m/>
    <n v="0"/>
    <m/>
    <m/>
    <n v="0"/>
    <n v="217.84"/>
    <m/>
    <n v="217.84"/>
    <m/>
    <m/>
    <n v="0"/>
    <m/>
    <m/>
    <n v="0"/>
    <m/>
    <m/>
    <n v="0"/>
    <m/>
    <m/>
    <n v="0"/>
    <m/>
    <m/>
    <n v="0"/>
    <n v="217.84"/>
    <n v="0"/>
    <n v="217.84"/>
    <s v="SI"/>
    <s v="VALIDADO"/>
    <n v="0"/>
    <n v="217.84"/>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17.84"/>
    <n v="0"/>
    <n v="0"/>
    <n v="0"/>
    <n v="0"/>
    <s v="53"/>
    <m/>
    <m/>
    <m/>
    <n v="217.83999808151998"/>
    <n v="0"/>
    <n v="217.83999808151998"/>
    <n v="0"/>
    <n v="0"/>
    <n v="0"/>
    <n v="0"/>
    <n v="0"/>
    <n v="0"/>
    <m/>
    <m/>
    <s v="OK"/>
    <s v="OK"/>
    <n v="0"/>
    <s v=""/>
    <n v="0"/>
    <n v="217.83999808151998"/>
    <n v="1.9184800237326272E-6"/>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200"/>
    <n v="1200"/>
    <n v="1200"/>
  </r>
  <r>
    <s v="134003214"/>
    <s v="DIR ADMINISTRATIVA"/>
    <s v="ADQUISICIÓN DE NEUMÁTICOS CATALOGADOS PARA EL PARQUE AUTOMOTOR DEL MINISTERIO DE SALUD PÚBLICA (PLANTA CENTRAL) (215 / 75 R 14)"/>
    <n v="9999"/>
    <x v="1"/>
    <s v="000"/>
    <x v="0"/>
    <x v="13"/>
    <x v="0"/>
    <x v="0"/>
    <s v="0000"/>
    <s v="0000"/>
    <s v="ADMINISTRACION CENTRAL"/>
    <s v="SIN PROYECTO"/>
    <s v="GASTO OPERATIVO DE PROCESOS ADJETIVOS"/>
    <s v="REPUESTOS Y ACCESORIOS"/>
    <s v="RECURSOS FISCALES"/>
    <s v="SIN ORGANISMO"/>
    <s v="SIN CORRELATIVO"/>
    <s v="GI IMPORTACION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OTRO"/>
    <s v="NA"/>
    <s v="02"/>
    <s v="NA"/>
    <s v="NA"/>
    <s v="NO IDENTIF AREA REQ"/>
    <n v="0"/>
    <n v="0"/>
    <n v="0"/>
    <n v="0"/>
    <n v="0"/>
    <n v="0"/>
    <n v="0"/>
    <n v="0"/>
    <n v="0"/>
    <n v="0"/>
    <n v="0"/>
    <n v="0"/>
    <n v="0"/>
    <n v="0"/>
    <n v="0"/>
    <n v="0"/>
    <n v="0"/>
    <n v="0"/>
    <n v="0"/>
    <n v="0"/>
    <n v="0"/>
    <n v="0"/>
    <n v="0"/>
    <n v="0"/>
    <n v="0"/>
    <n v="0"/>
    <n v="0"/>
    <n v="0"/>
    <n v="0"/>
    <n v="0"/>
    <n v="0"/>
    <n v="0"/>
    <n v="0"/>
    <n v="0"/>
    <n v="0"/>
    <n v="0"/>
    <n v="0"/>
    <n v="0"/>
    <n v="0"/>
    <m/>
    <m/>
    <m/>
    <n v="217.72"/>
    <n v="0"/>
    <n v="0"/>
    <n v="0"/>
    <n v="217.72"/>
    <n v="0"/>
    <n v="217.72"/>
    <m/>
    <m/>
    <n v="0"/>
    <m/>
    <m/>
    <n v="0"/>
    <m/>
    <m/>
    <n v="0"/>
    <m/>
    <m/>
    <n v="0"/>
    <m/>
    <m/>
    <n v="0"/>
    <m/>
    <m/>
    <n v="0"/>
    <n v="217.72"/>
    <m/>
    <n v="217.72"/>
    <m/>
    <m/>
    <n v="0"/>
    <m/>
    <m/>
    <n v="0"/>
    <m/>
    <m/>
    <n v="0"/>
    <m/>
    <m/>
    <n v="0"/>
    <m/>
    <m/>
    <n v="0"/>
    <n v="217.72"/>
    <n v="0"/>
    <n v="217.72"/>
    <s v="SI"/>
    <s v="VALIDADO"/>
    <n v="0"/>
    <n v="217.72"/>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17.72"/>
    <n v="0"/>
    <n v="0"/>
    <n v="0"/>
    <n v="0"/>
    <s v="53"/>
    <m/>
    <m/>
    <m/>
    <n v="217.71999913545"/>
    <n v="0"/>
    <n v="217.71999913545"/>
    <n v="0"/>
    <n v="0"/>
    <n v="0"/>
    <n v="0"/>
    <n v="0"/>
    <n v="0"/>
    <m/>
    <m/>
    <s v="OK"/>
    <s v="OK"/>
    <n v="0"/>
    <s v=""/>
    <n v="0"/>
    <n v="217.71999913545"/>
    <n v="8.6455000314344943E-7"/>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200"/>
    <n v="1200"/>
    <n v="1200"/>
  </r>
  <r>
    <s v="134003215"/>
    <s v="DIR ADMINISTRATIVA"/>
    <s v="ADQUISICIÓN DE NEUMÁTICOS CATALOGADOS PARA EL PARQUE AUTOMOTOR DEL MINISTERIO DE SALUD PÚBLICA (PLANTA CENTRAL) (215 / 75 R 17.5)"/>
    <n v="9999"/>
    <x v="1"/>
    <s v="000"/>
    <x v="0"/>
    <x v="13"/>
    <x v="0"/>
    <x v="0"/>
    <s v="0000"/>
    <s v="0000"/>
    <s v="ADMINISTRACION CENTRAL"/>
    <s v="SIN PROYECTO"/>
    <s v="GASTO OPERATIVO DE PROCESOS ADJETIVOS"/>
    <s v="REPUESTOS Y ACCESORIOS"/>
    <s v="RECURSOS FISCALES"/>
    <s v="SIN ORGANISMO"/>
    <s v="SIN CORRELATIVO"/>
    <s v="GI IMPORTACION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OTRO"/>
    <s v="NA"/>
    <s v="02"/>
    <s v="NA"/>
    <s v="NA"/>
    <s v="NO IDENTIF AREA REQ"/>
    <n v="0"/>
    <n v="0"/>
    <n v="0"/>
    <n v="0"/>
    <n v="0"/>
    <n v="0"/>
    <n v="0"/>
    <n v="0"/>
    <n v="0"/>
    <n v="0"/>
    <n v="0"/>
    <n v="0"/>
    <n v="0"/>
    <n v="0"/>
    <n v="0"/>
    <n v="0"/>
    <n v="0"/>
    <n v="0"/>
    <n v="0"/>
    <n v="0"/>
    <n v="0"/>
    <n v="0"/>
    <n v="0"/>
    <n v="0"/>
    <n v="0"/>
    <n v="0"/>
    <n v="0"/>
    <n v="0"/>
    <n v="0"/>
    <n v="0"/>
    <n v="0"/>
    <n v="0"/>
    <n v="0"/>
    <n v="0"/>
    <n v="0"/>
    <n v="0"/>
    <n v="0"/>
    <n v="0"/>
    <n v="0"/>
    <m/>
    <m/>
    <m/>
    <n v="7320.9"/>
    <n v="0"/>
    <n v="0"/>
    <n v="0"/>
    <n v="7320.9"/>
    <n v="0"/>
    <n v="7320.9"/>
    <m/>
    <m/>
    <n v="0"/>
    <m/>
    <m/>
    <n v="0"/>
    <m/>
    <m/>
    <n v="0"/>
    <m/>
    <m/>
    <n v="0"/>
    <m/>
    <m/>
    <n v="0"/>
    <m/>
    <m/>
    <n v="0"/>
    <n v="7320.9"/>
    <m/>
    <n v="7320.9"/>
    <m/>
    <m/>
    <n v="0"/>
    <m/>
    <m/>
    <n v="0"/>
    <m/>
    <m/>
    <n v="0"/>
    <m/>
    <m/>
    <n v="0"/>
    <m/>
    <m/>
    <n v="0"/>
    <n v="7320.9"/>
    <n v="0"/>
    <n v="7320.9"/>
    <s v="SI"/>
    <s v="VALIDADO"/>
    <n v="0"/>
    <n v="7320.9"/>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7320.9"/>
    <n v="0"/>
    <n v="0"/>
    <n v="0"/>
    <n v="0"/>
    <s v="53"/>
    <m/>
    <m/>
    <m/>
    <n v="7320.9000048543003"/>
    <n v="0"/>
    <n v="7320.9000048543003"/>
    <n v="0"/>
    <n v="0"/>
    <n v="0"/>
    <n v="0"/>
    <n v="0"/>
    <n v="0"/>
    <m/>
    <m/>
    <s v="OK"/>
    <s v="OK"/>
    <n v="0"/>
    <s v=""/>
    <n v="0"/>
    <n v="7320.9000048543003"/>
    <n v="-4.8543006414547563E-6"/>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200"/>
    <n v="1200"/>
    <n v="1200"/>
  </r>
  <r>
    <s v="134003216"/>
    <s v="DIR ADMINISTRATIVA"/>
    <s v="ADQUISICIÓN DE NEUMÁTICOS CATALOGADOS PARA EL PARQUE AUTOMOTOR DEL MINISTERIO DE SALUD PÚBLICA (PLANTA CENTRAL) (11 R 22.5)"/>
    <n v="9999"/>
    <x v="1"/>
    <s v="000"/>
    <x v="0"/>
    <x v="13"/>
    <x v="0"/>
    <x v="0"/>
    <s v="0000"/>
    <s v="0000"/>
    <s v="ADMINISTRACION CENTRAL"/>
    <s v="SIN PROYECTO"/>
    <s v="GASTO OPERATIVO DE PROCESOS ADJETIVOS"/>
    <s v="REPUESTOS Y ACCESORIOS"/>
    <s v="RECURSOS FISCALES"/>
    <s v="SIN ORGANISMO"/>
    <s v="SIN CORRELATIVO"/>
    <s v="GI IMPORTACION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OTRO"/>
    <s v="NA"/>
    <s v="02"/>
    <s v="NA"/>
    <s v="NA"/>
    <s v="NO IDENTIF AREA REQ"/>
    <n v="0"/>
    <n v="0"/>
    <n v="0"/>
    <n v="0"/>
    <n v="0"/>
    <n v="0"/>
    <n v="0"/>
    <n v="0"/>
    <n v="0"/>
    <n v="0"/>
    <n v="0"/>
    <n v="0"/>
    <n v="0"/>
    <n v="0"/>
    <n v="0"/>
    <n v="0"/>
    <n v="0"/>
    <n v="0"/>
    <n v="0"/>
    <n v="0"/>
    <n v="0"/>
    <n v="0"/>
    <n v="0"/>
    <n v="0"/>
    <n v="0"/>
    <n v="0"/>
    <n v="0"/>
    <n v="0"/>
    <n v="0"/>
    <n v="0"/>
    <n v="0"/>
    <n v="0"/>
    <n v="0"/>
    <n v="0"/>
    <n v="0"/>
    <n v="0"/>
    <n v="0"/>
    <n v="0"/>
    <n v="0"/>
    <m/>
    <m/>
    <m/>
    <n v="5229.3"/>
    <n v="0"/>
    <n v="0"/>
    <n v="0"/>
    <n v="5229.3"/>
    <n v="0"/>
    <n v="5229.3"/>
    <m/>
    <m/>
    <n v="0"/>
    <m/>
    <m/>
    <n v="0"/>
    <m/>
    <m/>
    <n v="0"/>
    <m/>
    <m/>
    <n v="0"/>
    <m/>
    <m/>
    <n v="0"/>
    <m/>
    <m/>
    <n v="0"/>
    <n v="5229.3"/>
    <m/>
    <n v="5229.3"/>
    <m/>
    <m/>
    <n v="0"/>
    <m/>
    <m/>
    <n v="0"/>
    <m/>
    <m/>
    <n v="0"/>
    <m/>
    <m/>
    <n v="0"/>
    <m/>
    <m/>
    <n v="0"/>
    <n v="5229.3"/>
    <n v="0"/>
    <n v="5229.3"/>
    <s v="SI"/>
    <s v="VALIDADO"/>
    <n v="0"/>
    <n v="5229.3"/>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5229.3"/>
    <n v="0"/>
    <n v="0"/>
    <n v="0"/>
    <n v="0"/>
    <s v="53"/>
    <m/>
    <m/>
    <m/>
    <n v="5229.2996705339992"/>
    <n v="0"/>
    <n v="5229.2996705339992"/>
    <n v="0"/>
    <n v="0"/>
    <n v="0"/>
    <n v="0"/>
    <n v="0"/>
    <n v="0"/>
    <m/>
    <m/>
    <s v="OK"/>
    <s v="OK"/>
    <n v="0"/>
    <s v=""/>
    <n v="0"/>
    <n v="5229.2996705339992"/>
    <n v="3.2946600094874157E-4"/>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200"/>
    <n v="1200"/>
    <n v="1200"/>
  </r>
  <r>
    <s v="134003217"/>
    <s v="DIR ADMINISTRATIVA"/>
    <s v="ADQUISICIÓN DE NEUMÁTICOS CATALOGADOS PARA EL PARQUE AUTOMOTOR DEL MINISTERIO DE SALUD PÚBLICA (PLANTA CENTRAL) (12 R 22.5 )"/>
    <n v="9999"/>
    <x v="1"/>
    <s v="000"/>
    <x v="0"/>
    <x v="13"/>
    <x v="0"/>
    <x v="0"/>
    <s v="0000"/>
    <s v="0000"/>
    <s v="ADMINISTRACION CENTRAL"/>
    <s v="SIN PROYECTO"/>
    <s v="GASTO OPERATIVO DE PROCESOS ADJETIVOS"/>
    <s v="REPUESTOS Y ACCESORIOS"/>
    <s v="RECURSOS FISCALES"/>
    <s v="SIN ORGANISMO"/>
    <s v="SIN CORRELATIVO"/>
    <s v="GI IMPORTACION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OTRO"/>
    <s v="NA"/>
    <s v="02"/>
    <s v="NA"/>
    <s v="NA"/>
    <s v="NO IDENTIF AREA REQ"/>
    <n v="0"/>
    <n v="0"/>
    <n v="0"/>
    <n v="0"/>
    <n v="0"/>
    <n v="0"/>
    <n v="0"/>
    <n v="0"/>
    <n v="0"/>
    <n v="0"/>
    <n v="0"/>
    <n v="0"/>
    <n v="0"/>
    <n v="0"/>
    <n v="0"/>
    <n v="0"/>
    <n v="0"/>
    <n v="0"/>
    <n v="0"/>
    <n v="0"/>
    <n v="0"/>
    <n v="0"/>
    <n v="0"/>
    <n v="0"/>
    <n v="0"/>
    <n v="0"/>
    <n v="0"/>
    <n v="0"/>
    <n v="0"/>
    <n v="0"/>
    <n v="0"/>
    <n v="0"/>
    <n v="0"/>
    <n v="0"/>
    <n v="0"/>
    <n v="0"/>
    <n v="0"/>
    <n v="0"/>
    <n v="0"/>
    <m/>
    <m/>
    <m/>
    <n v="17371.62"/>
    <n v="0"/>
    <n v="0"/>
    <n v="0"/>
    <n v="17371.62"/>
    <n v="0"/>
    <n v="17371.62"/>
    <m/>
    <m/>
    <n v="0"/>
    <m/>
    <m/>
    <n v="0"/>
    <m/>
    <m/>
    <n v="0"/>
    <m/>
    <m/>
    <n v="0"/>
    <m/>
    <m/>
    <n v="0"/>
    <m/>
    <m/>
    <n v="0"/>
    <n v="17371.62"/>
    <m/>
    <n v="17371.62"/>
    <m/>
    <m/>
    <n v="0"/>
    <m/>
    <m/>
    <n v="0"/>
    <m/>
    <m/>
    <n v="0"/>
    <m/>
    <m/>
    <n v="0"/>
    <m/>
    <m/>
    <n v="0"/>
    <n v="17371.62"/>
    <n v="0"/>
    <n v="17371.62"/>
    <s v="SI"/>
    <s v="VALIDADO"/>
    <n v="0"/>
    <n v="17371.62"/>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7371.62"/>
    <n v="0"/>
    <n v="0"/>
    <n v="0"/>
    <n v="0"/>
    <s v="53"/>
    <m/>
    <m/>
    <m/>
    <n v="17371.620010151997"/>
    <n v="0"/>
    <n v="17371.620010151997"/>
    <n v="0"/>
    <n v="0"/>
    <n v="0"/>
    <n v="0"/>
    <n v="0"/>
    <n v="0"/>
    <m/>
    <m/>
    <s v="OK"/>
    <s v="OK"/>
    <n v="0"/>
    <s v=""/>
    <n v="0"/>
    <n v="17371.620010151997"/>
    <n v="-1.015199813991785E-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200"/>
    <n v="1200"/>
    <n v="1200"/>
  </r>
  <r>
    <s v="134003218"/>
    <s v="DIR ADMINISTRATIVA"/>
    <s v="ADQUISICIÓN DE NEUMÁTICOS CATALOGADOS PARA EL PARQUE AUTOMOTOR DEL MINISTERIO DE SALUD PÚBLICA (PLANTA CENTRAL) (275 / 80 R 22.5 )"/>
    <n v="9999"/>
    <x v="1"/>
    <s v="000"/>
    <x v="0"/>
    <x v="13"/>
    <x v="0"/>
    <x v="0"/>
    <s v="0000"/>
    <s v="0000"/>
    <s v="ADMINISTRACION CENTRAL"/>
    <s v="SIN PROYECTO"/>
    <s v="GASTO OPERATIVO DE PROCESOS ADJETIVOS"/>
    <s v="REPUESTOS Y ACCESORIOS"/>
    <s v="RECURSOS FISCALES"/>
    <s v="SIN ORGANISMO"/>
    <s v="SIN CORRELATIVO"/>
    <s v="GI MANTENIMIENTO"/>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OTRO"/>
    <s v="NA"/>
    <s v="02"/>
    <s v="NA"/>
    <s v="NA"/>
    <s v="NO IDENTIF AREA REQ"/>
    <n v="0"/>
    <n v="0"/>
    <n v="0"/>
    <n v="0"/>
    <n v="0"/>
    <n v="0"/>
    <n v="0"/>
    <n v="0"/>
    <n v="0"/>
    <n v="0"/>
    <n v="0"/>
    <n v="0"/>
    <n v="0"/>
    <n v="0"/>
    <n v="0"/>
    <n v="0"/>
    <n v="0"/>
    <n v="0"/>
    <n v="0"/>
    <n v="0"/>
    <n v="0"/>
    <n v="0"/>
    <n v="0"/>
    <n v="0"/>
    <n v="0"/>
    <n v="0"/>
    <n v="0"/>
    <n v="0"/>
    <n v="0"/>
    <n v="0"/>
    <n v="0"/>
    <n v="0"/>
    <n v="0"/>
    <n v="0"/>
    <n v="0"/>
    <n v="0"/>
    <n v="0"/>
    <n v="0"/>
    <n v="0"/>
    <m/>
    <m/>
    <m/>
    <n v="5778.36"/>
    <n v="0"/>
    <n v="0"/>
    <n v="0"/>
    <n v="5778.36"/>
    <n v="0"/>
    <n v="5778.36"/>
    <m/>
    <m/>
    <m/>
    <m/>
    <m/>
    <m/>
    <m/>
    <m/>
    <m/>
    <m/>
    <m/>
    <m/>
    <m/>
    <m/>
    <m/>
    <m/>
    <m/>
    <n v="0"/>
    <n v="5778.36"/>
    <m/>
    <n v="5778.36"/>
    <m/>
    <m/>
    <n v="0"/>
    <m/>
    <m/>
    <n v="0"/>
    <m/>
    <m/>
    <n v="0"/>
    <m/>
    <m/>
    <n v="0"/>
    <m/>
    <m/>
    <n v="0"/>
    <n v="5778.36"/>
    <n v="0"/>
    <n v="5778.36"/>
    <s v="SI"/>
    <s v="VALIDADO"/>
    <n v="0"/>
    <n v="5778.36"/>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5778.36"/>
    <n v="0"/>
    <n v="0"/>
    <n v="0"/>
    <n v="0"/>
    <s v="53"/>
    <m/>
    <m/>
    <m/>
    <n v="0"/>
    <n v="0"/>
    <n v="0"/>
    <n v="0"/>
    <n v="0"/>
    <n v="0"/>
    <n v="0"/>
    <n v="0"/>
    <n v="0"/>
    <m/>
    <m/>
    <s v="OK"/>
    <s v="OK"/>
    <n v="0"/>
    <s v=""/>
    <n v="0"/>
    <n v="0"/>
    <n v="5778.36"/>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19"/>
    <s v="DIR ADMINISTRATIVA"/>
    <s v="MANTENIMIENTO DE LA INFRAESTRUCTURA DEL EDIFICIO EQUINOCCIAL  Y BANCO NACIONAL DE VACUNAS"/>
    <n v="9999"/>
    <x v="1"/>
    <s v="000"/>
    <x v="0"/>
    <x v="56"/>
    <x v="0"/>
    <x v="0"/>
    <s v="0000"/>
    <s v="0000"/>
    <s v="ADMINISTRACION CENTRAL"/>
    <s v="SIN PROYECTO"/>
    <s v="GASTO OPERATIVO DE PROCESOS ADJETIVOS"/>
    <s v="INFRAESTRUCTURA"/>
    <s v="RECURSOS FISCALES"/>
    <s v="SIN ORGANISMO"/>
    <s v="SIN CORRELATIVO"/>
    <s v="GI MANTENIMIENTO"/>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NUEVA"/>
    <m/>
    <s v="OTRO"/>
    <s v="NA"/>
    <s v="06"/>
    <s v="NA"/>
    <s v="NA"/>
    <s v="NO IDENTIF AREA REQ"/>
    <n v="0"/>
    <n v="0"/>
    <n v="0"/>
    <n v="0"/>
    <n v="0"/>
    <n v="0"/>
    <n v="0"/>
    <n v="0"/>
    <n v="0"/>
    <n v="0"/>
    <n v="0"/>
    <n v="0"/>
    <n v="0"/>
    <n v="0"/>
    <n v="0"/>
    <n v="0"/>
    <n v="0"/>
    <n v="0"/>
    <n v="0"/>
    <n v="0"/>
    <n v="0"/>
    <n v="0"/>
    <n v="0"/>
    <n v="0"/>
    <n v="0"/>
    <n v="0"/>
    <n v="0"/>
    <n v="0"/>
    <n v="0"/>
    <n v="0"/>
    <n v="0"/>
    <n v="0"/>
    <n v="0"/>
    <n v="0"/>
    <n v="0"/>
    <n v="0"/>
    <n v="0"/>
    <n v="0"/>
    <n v="0"/>
    <m/>
    <m/>
    <m/>
    <n v="275000"/>
    <n v="0"/>
    <n v="275000"/>
    <n v="0"/>
    <n v="0"/>
    <n v="0"/>
    <n v="0"/>
    <m/>
    <m/>
    <n v="0"/>
    <m/>
    <m/>
    <n v="0"/>
    <m/>
    <m/>
    <n v="0"/>
    <m/>
    <m/>
    <n v="0"/>
    <m/>
    <m/>
    <n v="0"/>
    <m/>
    <m/>
    <m/>
    <n v="0"/>
    <m/>
    <n v="0"/>
    <n v="0"/>
    <m/>
    <n v="0"/>
    <n v="0"/>
    <m/>
    <n v="0"/>
    <n v="0"/>
    <m/>
    <n v="0"/>
    <n v="0"/>
    <m/>
    <n v="0"/>
    <n v="0"/>
    <m/>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20"/>
    <s v="DIR ADMINISTRATIVA"/>
    <s v="Adquisición de Ropa de trabajo - Catálogo Electronico (Botín dieléctrico cuero hirofugado)."/>
    <n v="9999"/>
    <x v="1"/>
    <s v="000"/>
    <x v="0"/>
    <x v="47"/>
    <x v="0"/>
    <x v="0"/>
    <s v="0000"/>
    <s v="0000"/>
    <s v="ADMINISTRACION CENTRAL"/>
    <s v="SIN PROYECTO"/>
    <s v="GASTO OPERATIVO DE PROCESOS ADJETIVOS"/>
    <s v="SERVICIOS DE ASEO LAVADO DE VESTIMENTA DE TRABAJO"/>
    <s v="RECURSOS FISCALES"/>
    <s v="SIN ORGANISMO"/>
    <s v="SIN CORRELATIVO"/>
    <s v="NO APLICA"/>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NUEVA"/>
    <m/>
    <s v="OTRO"/>
    <s v="NA"/>
    <s v="06"/>
    <s v="NA"/>
    <s v="NA"/>
    <s v="NO IDENTIF AREA REQ"/>
    <n v="0"/>
    <n v="0"/>
    <n v="0"/>
    <n v="0"/>
    <n v="0"/>
    <n v="0"/>
    <n v="0"/>
    <n v="0"/>
    <n v="0"/>
    <n v="0"/>
    <n v="0"/>
    <n v="0"/>
    <n v="0"/>
    <n v="0"/>
    <n v="0"/>
    <n v="0"/>
    <n v="0"/>
    <n v="0"/>
    <n v="0"/>
    <n v="0"/>
    <n v="0"/>
    <n v="0"/>
    <n v="0"/>
    <n v="0"/>
    <n v="0"/>
    <n v="0"/>
    <n v="0"/>
    <n v="0"/>
    <n v="0"/>
    <n v="0"/>
    <n v="0"/>
    <n v="0"/>
    <n v="0"/>
    <n v="0"/>
    <n v="0"/>
    <n v="0"/>
    <n v="0"/>
    <n v="0"/>
    <n v="0"/>
    <s v="NOMBRE ANTERIOR Botín dieléctrico resistente a hidrocarburos"/>
    <m/>
    <m/>
    <n v="2919.9"/>
    <n v="0"/>
    <n v="2919.9"/>
    <n v="0"/>
    <n v="0"/>
    <n v="0"/>
    <n v="0"/>
    <m/>
    <m/>
    <n v="0"/>
    <m/>
    <m/>
    <n v="0"/>
    <m/>
    <m/>
    <n v="0"/>
    <m/>
    <m/>
    <n v="0"/>
    <m/>
    <m/>
    <n v="0"/>
    <m/>
    <m/>
    <m/>
    <m/>
    <m/>
    <m/>
    <m/>
    <m/>
    <n v="0"/>
    <m/>
    <m/>
    <n v="0"/>
    <m/>
    <m/>
    <n v="0"/>
    <m/>
    <m/>
    <n v="0"/>
    <m/>
    <n v="0"/>
    <n v="0"/>
    <n v="0"/>
    <n v="0"/>
    <n v="0"/>
    <s v="NO"/>
    <s v="VALIDADO"/>
    <n v="0"/>
    <n v="0"/>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21"/>
    <s v="DIR ADMINISTRATIVA"/>
    <s v="Adquisición de Ropa de trabajo- Catálogo Electronico (Buzo tipo polo de algodón peinado manga larga, con cuello tejido y puño de resorte )."/>
    <n v="9999"/>
    <x v="1"/>
    <s v="000"/>
    <x v="0"/>
    <x v="47"/>
    <x v="0"/>
    <x v="0"/>
    <s v="0000"/>
    <s v="0000"/>
    <s v="ADMINISTRACION CENTRAL"/>
    <s v="SIN PROYECTO"/>
    <s v="GASTO OPERATIVO DE PROCESOS ADJETIVOS"/>
    <s v="SERVICIOS DE ASEO LAVADO DE VESTIMENTA DE TRABAJO"/>
    <s v="RECURSOS FISCALES"/>
    <s v="SIN ORGANISMO"/>
    <s v="SIN CORRELATIVO"/>
    <s v="NO APLICA"/>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NUEVA"/>
    <m/>
    <s v="OTRO"/>
    <s v="NA"/>
    <s v="06"/>
    <s v="NA"/>
    <s v="NA"/>
    <s v="NO IDENTIF AREA REQ"/>
    <n v="0"/>
    <n v="0"/>
    <n v="0"/>
    <n v="0"/>
    <n v="0"/>
    <n v="0"/>
    <n v="0"/>
    <n v="0"/>
    <n v="0"/>
    <n v="0"/>
    <n v="0"/>
    <n v="0"/>
    <n v="0"/>
    <n v="0"/>
    <n v="0"/>
    <n v="0"/>
    <n v="0"/>
    <n v="0"/>
    <n v="0"/>
    <n v="0"/>
    <n v="0"/>
    <n v="0"/>
    <n v="0"/>
    <n v="0"/>
    <n v="0"/>
    <n v="0"/>
    <n v="0"/>
    <n v="0"/>
    <n v="0"/>
    <n v="0"/>
    <n v="0"/>
    <n v="0"/>
    <n v="0"/>
    <n v="0"/>
    <n v="0"/>
    <n v="0"/>
    <n v="0"/>
    <n v="0"/>
    <n v="0"/>
    <s v="NOMBRE ANTERIOR Buzo tipo polo de algodón peinado manga larga, con cuello tejido y puño de resorte "/>
    <m/>
    <m/>
    <n v="459.6"/>
    <n v="0"/>
    <n v="459.6"/>
    <n v="0"/>
    <n v="0"/>
    <n v="0"/>
    <n v="0"/>
    <m/>
    <m/>
    <n v="0"/>
    <m/>
    <m/>
    <n v="0"/>
    <m/>
    <m/>
    <n v="0"/>
    <m/>
    <m/>
    <n v="0"/>
    <m/>
    <m/>
    <n v="0"/>
    <m/>
    <m/>
    <m/>
    <m/>
    <m/>
    <m/>
    <m/>
    <m/>
    <n v="0"/>
    <m/>
    <m/>
    <n v="0"/>
    <m/>
    <m/>
    <n v="0"/>
    <m/>
    <m/>
    <n v="0"/>
    <m/>
    <n v="0"/>
    <n v="0"/>
    <n v="0"/>
    <n v="0"/>
    <n v="0"/>
    <s v="NO"/>
    <s v="VALIDADO"/>
    <n v="0"/>
    <n v="0"/>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22"/>
    <s v="DIR ADMINISTRATIVA"/>
    <s v="Adquisición de Ropa de trabajo-Catálogo Electronico (Camisa jean con cinta reflectiva tipo II)."/>
    <n v="9999"/>
    <x v="1"/>
    <s v="000"/>
    <x v="0"/>
    <x v="47"/>
    <x v="0"/>
    <x v="0"/>
    <s v="0000"/>
    <s v="0000"/>
    <s v="ADMINISTRACION CENTRAL"/>
    <s v="SIN PROYECTO"/>
    <s v="GASTO OPERATIVO DE PROCESOS ADJETIVOS"/>
    <s v="SERVICIOS DE ASEO LAVADO DE VESTIMENTA DE TRABAJO"/>
    <s v="RECURSOS FISCALES"/>
    <s v="SIN ORGANISMO"/>
    <s v="SIN CORRELATIVO"/>
    <s v="NO APLICA"/>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NUEVA"/>
    <m/>
    <s v="OTRO"/>
    <s v="NA"/>
    <s v="06"/>
    <s v="NA"/>
    <s v="NA"/>
    <s v="NO IDENTIF AREA REQ"/>
    <n v="0"/>
    <n v="0"/>
    <n v="0"/>
    <n v="0"/>
    <n v="0"/>
    <n v="0"/>
    <n v="0"/>
    <n v="0"/>
    <n v="0"/>
    <n v="0"/>
    <n v="0"/>
    <n v="0"/>
    <n v="0"/>
    <n v="0"/>
    <n v="0"/>
    <n v="0"/>
    <n v="0"/>
    <n v="0"/>
    <n v="0"/>
    <n v="0"/>
    <n v="0"/>
    <n v="0"/>
    <n v="0"/>
    <n v="0"/>
    <n v="0"/>
    <n v="0"/>
    <n v="0"/>
    <n v="0"/>
    <n v="0"/>
    <n v="0"/>
    <n v="0"/>
    <n v="0"/>
    <n v="0"/>
    <n v="0"/>
    <n v="0"/>
    <n v="0"/>
    <n v="0"/>
    <n v="0"/>
    <n v="0"/>
    <s v="NOMBRE ANTERIOR BOTIN DIELECTRICO CUERO HIDROFUGADO."/>
    <m/>
    <m/>
    <n v="465.35999999999996"/>
    <n v="0"/>
    <n v="465.36"/>
    <n v="0"/>
    <n v="0"/>
    <n v="0"/>
    <n v="0"/>
    <m/>
    <m/>
    <n v="0"/>
    <m/>
    <m/>
    <n v="0"/>
    <m/>
    <m/>
    <n v="0"/>
    <m/>
    <m/>
    <n v="0"/>
    <m/>
    <m/>
    <n v="0"/>
    <m/>
    <m/>
    <m/>
    <m/>
    <m/>
    <m/>
    <m/>
    <m/>
    <n v="0"/>
    <m/>
    <m/>
    <n v="0"/>
    <m/>
    <m/>
    <n v="0"/>
    <m/>
    <m/>
    <n v="0"/>
    <m/>
    <m/>
    <n v="0"/>
    <n v="0"/>
    <n v="0"/>
    <n v="0"/>
    <s v="NO"/>
    <s v="VALIDADO"/>
    <n v="0"/>
    <n v="0"/>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23"/>
    <s v="DIR ADMINISTRATIVA"/>
    <s v="Adquisición de Ropa de trabajo- Catálogo Electronico (Pantalon indigo con cinta reflectiva)."/>
    <n v="9999"/>
    <x v="1"/>
    <s v="000"/>
    <x v="0"/>
    <x v="47"/>
    <x v="0"/>
    <x v="0"/>
    <s v="0000"/>
    <s v="0000"/>
    <s v="ADMINISTRACION CENTRAL"/>
    <s v="SIN PROYECTO"/>
    <s v="GASTO OPERATIVO DE PROCESOS ADJETIVOS"/>
    <s v="SERVICIOS DE ASEO LAVADO DE VESTIMENTA DE TRABAJO"/>
    <s v="RECURSOS FISCALES"/>
    <s v="SIN ORGANISMO"/>
    <s v="SIN CORRELATIVO"/>
    <s v="GI TRANSPORTES"/>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NUEVA"/>
    <m/>
    <s v="OTRO"/>
    <s v="NA"/>
    <s v="06"/>
    <s v="NA"/>
    <s v="NA"/>
    <s v="NO IDENTIF AREA REQ"/>
    <n v="0"/>
    <n v="0"/>
    <n v="0"/>
    <n v="0"/>
    <n v="0"/>
    <n v="0"/>
    <n v="0"/>
    <n v="0"/>
    <n v="0"/>
    <n v="0"/>
    <n v="0"/>
    <n v="0"/>
    <n v="0"/>
    <n v="0"/>
    <n v="0"/>
    <n v="0"/>
    <n v="0"/>
    <n v="0"/>
    <n v="0"/>
    <n v="0"/>
    <n v="0"/>
    <n v="0"/>
    <n v="0"/>
    <n v="0"/>
    <n v="0"/>
    <n v="0"/>
    <n v="0"/>
    <n v="0"/>
    <n v="0"/>
    <n v="0"/>
    <n v="0"/>
    <n v="0"/>
    <n v="0"/>
    <n v="0"/>
    <n v="0"/>
    <n v="0"/>
    <n v="0"/>
    <n v="0"/>
    <n v="0"/>
    <s v="NOMBRE ANTERIOR Pantalon indigo con cinta reflectiva"/>
    <m/>
    <m/>
    <n v="371.91"/>
    <n v="0"/>
    <n v="371.91"/>
    <n v="0"/>
    <n v="0"/>
    <n v="0"/>
    <n v="0"/>
    <m/>
    <m/>
    <n v="0"/>
    <m/>
    <m/>
    <n v="0"/>
    <m/>
    <m/>
    <n v="0"/>
    <m/>
    <m/>
    <n v="0"/>
    <m/>
    <m/>
    <n v="0"/>
    <m/>
    <m/>
    <m/>
    <m/>
    <m/>
    <m/>
    <m/>
    <m/>
    <n v="0"/>
    <m/>
    <m/>
    <n v="0"/>
    <m/>
    <m/>
    <n v="0"/>
    <m/>
    <m/>
    <n v="0"/>
    <m/>
    <m/>
    <n v="0"/>
    <n v="0"/>
    <n v="0"/>
    <n v="0"/>
    <s v="NO"/>
    <s v="VALIDADO"/>
    <n v="0"/>
    <n v="0"/>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24"/>
    <s v="DIR ADMINISTRATIVA"/>
    <s v="Adquisición de Ropa de trabaj-Catálogo Electronico (Mandil de trabajo)."/>
    <n v="9999"/>
    <x v="1"/>
    <s v="000"/>
    <x v="0"/>
    <x v="47"/>
    <x v="0"/>
    <x v="0"/>
    <s v="0000"/>
    <s v="0000"/>
    <s v="ADMINISTRACION CENTRAL"/>
    <s v="SIN PROYECTO"/>
    <s v="GASTO OPERATIVO DE PROCESOS ADJETIVOS"/>
    <s v="SERVICIOS DE ASEO LAVADO DE VESTIMENTA DE TRABAJO"/>
    <s v="RECURSOS FISCALES"/>
    <s v="SIN ORGANISMO"/>
    <s v="SIN CORRELATIVO"/>
    <s v="GI TRANSPORTES"/>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NUEVA"/>
    <m/>
    <s v="OTRO"/>
    <s v="NA"/>
    <s v="06"/>
    <s v="NA"/>
    <s v="NA"/>
    <s v="NO IDENTIF AREA REQ"/>
    <n v="0"/>
    <n v="0"/>
    <n v="0"/>
    <n v="0"/>
    <n v="0"/>
    <n v="0"/>
    <n v="0"/>
    <n v="0"/>
    <n v="0"/>
    <n v="0"/>
    <n v="0"/>
    <n v="0"/>
    <n v="0"/>
    <n v="0"/>
    <n v="0"/>
    <n v="0"/>
    <n v="0"/>
    <n v="0"/>
    <n v="0"/>
    <n v="0"/>
    <n v="0"/>
    <n v="0"/>
    <n v="0"/>
    <n v="0"/>
    <n v="0"/>
    <n v="0"/>
    <n v="0"/>
    <n v="0"/>
    <n v="0"/>
    <n v="0"/>
    <n v="0"/>
    <n v="0"/>
    <n v="0"/>
    <n v="0"/>
    <n v="0"/>
    <n v="0"/>
    <n v="0"/>
    <n v="0"/>
    <n v="0"/>
    <s v="NOMBRE ANTERIOR Mandil de trabajo"/>
    <m/>
    <m/>
    <n v="152.4"/>
    <n v="0"/>
    <n v="152.4"/>
    <n v="0"/>
    <n v="0"/>
    <n v="0"/>
    <n v="0"/>
    <m/>
    <m/>
    <n v="0"/>
    <m/>
    <m/>
    <n v="0"/>
    <m/>
    <m/>
    <n v="0"/>
    <m/>
    <m/>
    <n v="0"/>
    <m/>
    <m/>
    <n v="0"/>
    <m/>
    <m/>
    <m/>
    <m/>
    <m/>
    <m/>
    <m/>
    <m/>
    <n v="0"/>
    <m/>
    <m/>
    <n v="0"/>
    <m/>
    <m/>
    <n v="0"/>
    <m/>
    <m/>
    <n v="0"/>
    <m/>
    <n v="0"/>
    <n v="0"/>
    <n v="0"/>
    <n v="0"/>
    <n v="0"/>
    <s v="NO"/>
    <s v="VALIDADO"/>
    <n v="0"/>
    <n v="0"/>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25"/>
    <s v="DIR ADMINISTRATIVA"/>
    <s v="Adquisición de Ropa de trabajo-Catálogo Electronico (Chompa impermeable con cinta reflectiva)."/>
    <n v="9999"/>
    <x v="1"/>
    <s v="000"/>
    <x v="0"/>
    <x v="47"/>
    <x v="0"/>
    <x v="0"/>
    <s v="0000"/>
    <s v="0000"/>
    <s v="ADMINISTRACION CENTRAL"/>
    <s v="SIN PROYECTO"/>
    <s v="GASTO OPERATIVO DE PROCESOS ADJETIVOS"/>
    <s v="SERVICIOS DE ASEO LAVADO DE VESTIMENTA DE TRABAJO"/>
    <s v="RECURSOS FISCALES"/>
    <s v="SIN ORGANISMO"/>
    <s v="SIN CORRELATIVO"/>
    <s v="GI TRANSPORTES"/>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NUEVA"/>
    <m/>
    <s v="OTRO"/>
    <s v="NA"/>
    <s v="06"/>
    <s v="NA"/>
    <s v="NA"/>
    <s v="NO IDENTIF AREA REQ"/>
    <n v="0"/>
    <n v="0"/>
    <n v="0"/>
    <n v="0"/>
    <n v="0"/>
    <n v="0"/>
    <n v="0"/>
    <n v="0"/>
    <n v="0"/>
    <n v="0"/>
    <n v="0"/>
    <n v="0"/>
    <n v="0"/>
    <n v="0"/>
    <n v="0"/>
    <n v="0"/>
    <n v="0"/>
    <n v="0"/>
    <n v="0"/>
    <n v="0"/>
    <n v="0"/>
    <n v="0"/>
    <n v="0"/>
    <n v="0"/>
    <n v="0"/>
    <n v="0"/>
    <n v="0"/>
    <n v="0"/>
    <n v="0"/>
    <n v="0"/>
    <n v="0"/>
    <n v="0"/>
    <n v="0"/>
    <n v="0"/>
    <n v="0"/>
    <n v="0"/>
    <n v="0"/>
    <n v="0"/>
    <n v="0"/>
    <s v="NOMBRE ANTERIOR Chompa impermeable con cinta reflectiva"/>
    <m/>
    <m/>
    <n v="1929.6000000000001"/>
    <n v="0"/>
    <n v="1929.6000000000004"/>
    <n v="0"/>
    <n v="0"/>
    <n v="0"/>
    <n v="0"/>
    <m/>
    <m/>
    <n v="0"/>
    <m/>
    <m/>
    <n v="0"/>
    <m/>
    <m/>
    <n v="0"/>
    <m/>
    <m/>
    <n v="0"/>
    <m/>
    <m/>
    <n v="0"/>
    <m/>
    <m/>
    <m/>
    <m/>
    <m/>
    <m/>
    <m/>
    <m/>
    <n v="0"/>
    <m/>
    <m/>
    <n v="0"/>
    <m/>
    <m/>
    <n v="0"/>
    <m/>
    <m/>
    <n v="0"/>
    <m/>
    <n v="0"/>
    <n v="0"/>
    <n v="0"/>
    <n v="0"/>
    <n v="0"/>
    <s v="NO"/>
    <s v="VALIDADO"/>
    <n v="0"/>
    <n v="0"/>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26"/>
    <s v="DIR ADMINISTRATIVA"/>
    <s v="Adquisición de Ropa de trabajo -Catálogo Electronico (Chaleco multifunción)."/>
    <n v="9999"/>
    <x v="1"/>
    <s v="000"/>
    <x v="0"/>
    <x v="47"/>
    <x v="0"/>
    <x v="0"/>
    <s v="0000"/>
    <s v="0000"/>
    <s v="ADMINISTRACION CENTRAL"/>
    <s v="SIN PROYECTO"/>
    <s v="GASTO OPERATIVO DE PROCESOS ADJETIVOS"/>
    <s v="SERVICIOS DE ASEO LAVADO DE VESTIMENTA DE TRABAJO"/>
    <s v="RECURSOS FISCALES"/>
    <s v="SIN ORGANISMO"/>
    <s v="SIN CORRELATIVO"/>
    <s v="NO APLICA"/>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NUEVA"/>
    <m/>
    <s v="OTRO"/>
    <s v="NA"/>
    <s v="06"/>
    <s v="NA"/>
    <s v="NA"/>
    <s v="NO IDENTIF AREA REQ"/>
    <n v="0"/>
    <n v="0"/>
    <n v="0"/>
    <n v="0"/>
    <n v="0"/>
    <n v="0"/>
    <n v="0"/>
    <n v="0"/>
    <n v="0"/>
    <n v="0"/>
    <n v="0"/>
    <n v="0"/>
    <n v="0"/>
    <n v="0"/>
    <n v="0"/>
    <n v="0"/>
    <n v="0"/>
    <n v="0"/>
    <n v="0"/>
    <n v="0"/>
    <n v="0"/>
    <n v="0"/>
    <n v="0"/>
    <n v="0"/>
    <n v="0"/>
    <n v="0"/>
    <n v="0"/>
    <n v="0"/>
    <n v="0"/>
    <n v="0"/>
    <n v="0"/>
    <n v="0"/>
    <n v="0"/>
    <n v="0"/>
    <n v="0"/>
    <n v="0"/>
    <n v="0"/>
    <n v="0"/>
    <n v="0"/>
    <s v="NOMBRE ANTERIOR Chaleco multifunción"/>
    <m/>
    <m/>
    <n v="437.28"/>
    <n v="0"/>
    <n v="437.28"/>
    <n v="0"/>
    <n v="0"/>
    <n v="0"/>
    <n v="0"/>
    <m/>
    <m/>
    <n v="0"/>
    <m/>
    <m/>
    <n v="0"/>
    <m/>
    <m/>
    <n v="0"/>
    <m/>
    <m/>
    <n v="0"/>
    <m/>
    <m/>
    <n v="0"/>
    <m/>
    <m/>
    <m/>
    <m/>
    <m/>
    <m/>
    <m/>
    <m/>
    <n v="0"/>
    <m/>
    <m/>
    <n v="0"/>
    <m/>
    <m/>
    <n v="0"/>
    <m/>
    <m/>
    <n v="0"/>
    <m/>
    <n v="0"/>
    <n v="0"/>
    <n v="0"/>
    <n v="0"/>
    <n v="0"/>
    <s v="NO"/>
    <s v="VALIDADO"/>
    <n v="0"/>
    <n v="0"/>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27"/>
    <s v="DIR ADMINISTRATIVA"/>
    <s v="SERVICIO DE EMISIÓN DE PASAJES AEREOS NACIONALES PARA SERVIDORES DEL MSP Y PACIENTES RPIS"/>
    <n v="9999"/>
    <x v="1"/>
    <s v="000"/>
    <x v="0"/>
    <x v="21"/>
    <x v="0"/>
    <x v="0"/>
    <s v="0000"/>
    <s v="0000"/>
    <s v="ADMINISTRACION CENTRAL"/>
    <s v="SIN PROYECTO"/>
    <s v="GASTO OPERATIVO DE PROCESOS ADJETIVOS"/>
    <s v="PASAJES AL INTERIOR"/>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RRASTRE"/>
    <m/>
    <s v="OTRO"/>
    <s v="NA"/>
    <s v="06"/>
    <s v="NA"/>
    <s v="NA"/>
    <s v="NO IDENTIF AREA REQ"/>
    <n v="0"/>
    <n v="0"/>
    <n v="0"/>
    <n v="0"/>
    <n v="0"/>
    <n v="0"/>
    <n v="0"/>
    <n v="0"/>
    <n v="0"/>
    <n v="0"/>
    <n v="0"/>
    <n v="0"/>
    <n v="0"/>
    <n v="0"/>
    <n v="0"/>
    <n v="0"/>
    <n v="0"/>
    <n v="0"/>
    <n v="0"/>
    <n v="0"/>
    <n v="0"/>
    <n v="0"/>
    <n v="0"/>
    <n v="0"/>
    <n v="0"/>
    <n v="0"/>
    <n v="0"/>
    <n v="0"/>
    <n v="0"/>
    <n v="0"/>
    <n v="0"/>
    <n v="0"/>
    <n v="0"/>
    <n v="0"/>
    <n v="0"/>
    <n v="0"/>
    <n v="0"/>
    <n v="0"/>
    <n v="0"/>
    <m/>
    <m/>
    <m/>
    <n v="63532.86"/>
    <n v="0"/>
    <n v="14091.49"/>
    <n v="0"/>
    <n v="49441.37"/>
    <n v="0"/>
    <n v="49441.37"/>
    <m/>
    <m/>
    <n v="0"/>
    <m/>
    <m/>
    <n v="0"/>
    <m/>
    <m/>
    <n v="0"/>
    <m/>
    <m/>
    <n v="0"/>
    <m/>
    <m/>
    <n v="0"/>
    <n v="43532.86"/>
    <m/>
    <m/>
    <n v="5908.51"/>
    <m/>
    <m/>
    <m/>
    <m/>
    <n v="0"/>
    <m/>
    <m/>
    <n v="0"/>
    <m/>
    <m/>
    <n v="0"/>
    <m/>
    <m/>
    <n v="0"/>
    <m/>
    <m/>
    <n v="0"/>
    <n v="49441.37"/>
    <n v="0"/>
    <n v="49441.37"/>
    <s v="SI"/>
    <s v="VALIDADO"/>
    <n v="0"/>
    <n v="49441.37"/>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9441.37"/>
    <n v="0"/>
    <n v="0"/>
    <n v="0"/>
    <n v="0"/>
    <s v="53"/>
    <m/>
    <m/>
    <m/>
    <n v="0"/>
    <n v="0"/>
    <n v="0"/>
    <n v="0"/>
    <n v="0"/>
    <n v="0"/>
    <n v="0"/>
    <n v="0"/>
    <n v="0"/>
    <m/>
    <m/>
    <s v="OK"/>
    <s v="OK"/>
    <n v="0"/>
    <s v=""/>
    <n v="0"/>
    <n v="0"/>
    <n v="49441.37"/>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28"/>
    <s v="DIR ADMINISTRATIVA"/>
    <s v="SERVICIO DE EMISIÓN DE PASAJES AEREOS INTERNACIONALES PARA SERVIDORES DEL MSP Y PACIENTES RPIS"/>
    <n v="9999"/>
    <x v="1"/>
    <s v="000"/>
    <x v="0"/>
    <x v="35"/>
    <x v="0"/>
    <x v="0"/>
    <s v="0000"/>
    <s v="0000"/>
    <s v="ADMINISTRACION CENTRAL"/>
    <s v="SIN PROYECTO"/>
    <s v="GASTO OPERATIVO DE PROCESOS ADJETIVOS"/>
    <s v="PASAJES AL EXTERIOR"/>
    <s v="RECURSOS FISCALES"/>
    <s v="SIN ORGANISMO"/>
    <s v="SIN CORRELATIVO"/>
    <s v="NO APLICA"/>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RRASTRE"/>
    <m/>
    <s v="OTRO"/>
    <s v="NA"/>
    <s v="06"/>
    <s v="NA"/>
    <s v="NA"/>
    <s v="NO IDENTIF AREA REQ"/>
    <n v="0"/>
    <n v="0"/>
    <n v="0"/>
    <n v="0"/>
    <n v="0"/>
    <n v="0"/>
    <n v="0"/>
    <n v="0"/>
    <n v="0"/>
    <n v="0"/>
    <n v="0"/>
    <n v="0"/>
    <n v="0"/>
    <n v="0"/>
    <n v="0"/>
    <n v="0"/>
    <n v="0"/>
    <n v="0"/>
    <n v="0"/>
    <n v="0"/>
    <n v="0"/>
    <n v="0"/>
    <n v="0"/>
    <n v="0"/>
    <n v="0"/>
    <n v="0"/>
    <n v="0"/>
    <n v="0"/>
    <n v="0"/>
    <n v="0"/>
    <n v="0"/>
    <n v="0"/>
    <n v="0"/>
    <n v="0"/>
    <n v="0"/>
    <n v="0"/>
    <n v="0"/>
    <n v="0"/>
    <n v="0"/>
    <m/>
    <m/>
    <m/>
    <n v="36533.96"/>
    <n v="0"/>
    <n v="623.92999999999995"/>
    <n v="0"/>
    <n v="35910.03"/>
    <n v="0"/>
    <n v="35910.03"/>
    <m/>
    <m/>
    <n v="0"/>
    <m/>
    <m/>
    <n v="0"/>
    <m/>
    <m/>
    <n v="0"/>
    <m/>
    <m/>
    <n v="0"/>
    <m/>
    <m/>
    <n v="0"/>
    <n v="26533.96"/>
    <m/>
    <m/>
    <n v="9376.07"/>
    <m/>
    <m/>
    <m/>
    <m/>
    <n v="0"/>
    <m/>
    <m/>
    <n v="0"/>
    <m/>
    <m/>
    <n v="0"/>
    <m/>
    <m/>
    <n v="0"/>
    <m/>
    <m/>
    <n v="0"/>
    <n v="35910.03"/>
    <n v="0"/>
    <n v="35910.03"/>
    <s v="SI"/>
    <s v="VALIDADO"/>
    <n v="0"/>
    <n v="35910.03"/>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5910.03"/>
    <n v="0"/>
    <n v="0"/>
    <n v="0"/>
    <n v="0"/>
    <s v="53"/>
    <m/>
    <m/>
    <m/>
    <n v="0"/>
    <n v="0"/>
    <n v="0"/>
    <n v="0"/>
    <n v="0"/>
    <n v="0"/>
    <n v="0"/>
    <n v="0"/>
    <n v="0"/>
    <m/>
    <m/>
    <s v="OK"/>
    <s v="OK"/>
    <n v="0"/>
    <s v=""/>
    <n v="0"/>
    <n v="0"/>
    <n v="35910.03"/>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29"/>
    <s v="DIR ADMINISTRATIVA"/>
    <s v="CONTRATO COMPLEMENTARIO AL CONTRATO NRO. 00117-2020 CORRESPONDIENTE AL &quot;SERVICIO DE EMISIÓN DE PASAJES AEREOS NACIONALES E INTERNACIONALES PARA SERVIDORES DEL MINISTERIO DE SALUD PÚBLICA (PLANTA CENTRAL) Y PACIENTES RPIS&quot;"/>
    <n v="9999"/>
    <x v="1"/>
    <s v="000"/>
    <x v="0"/>
    <x v="21"/>
    <x v="0"/>
    <x v="0"/>
    <s v="0000"/>
    <s v="0000"/>
    <s v="ADMINISTRACION CENTRAL"/>
    <s v="SIN PROYECTO"/>
    <s v="GASTO OPERATIVO DE PROCESOS ADJETIVOS"/>
    <s v="PASAJES AL INTERIOR"/>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OTRO"/>
    <s v="NA"/>
    <s v="06"/>
    <s v="NA"/>
    <s v="NA"/>
    <s v="NO IDENTIF AREA REQ"/>
    <n v="0"/>
    <n v="0"/>
    <n v="0"/>
    <n v="0"/>
    <n v="0"/>
    <n v="0"/>
    <n v="0"/>
    <n v="0"/>
    <n v="0"/>
    <n v="0"/>
    <n v="0"/>
    <n v="0"/>
    <n v="0"/>
    <n v="0"/>
    <n v="0"/>
    <n v="0"/>
    <n v="0"/>
    <n v="0"/>
    <n v="0"/>
    <n v="0"/>
    <n v="0"/>
    <n v="0"/>
    <n v="0"/>
    <n v="0"/>
    <n v="0"/>
    <n v="0"/>
    <n v="0"/>
    <n v="0"/>
    <n v="0"/>
    <n v="0"/>
    <n v="0"/>
    <n v="0"/>
    <n v="0"/>
    <n v="0"/>
    <n v="0"/>
    <n v="0"/>
    <n v="0"/>
    <n v="0"/>
    <n v="0"/>
    <m/>
    <m/>
    <m/>
    <n v="2000"/>
    <n v="240"/>
    <n v="2000"/>
    <n v="0"/>
    <n v="0"/>
    <n v="240"/>
    <n v="240"/>
    <m/>
    <m/>
    <n v="0"/>
    <m/>
    <m/>
    <n v="0"/>
    <m/>
    <m/>
    <n v="0"/>
    <m/>
    <m/>
    <n v="0"/>
    <m/>
    <m/>
    <n v="0"/>
    <m/>
    <n v="120"/>
    <n v="120"/>
    <m/>
    <n v="120"/>
    <n v="120"/>
    <m/>
    <m/>
    <n v="0"/>
    <m/>
    <m/>
    <n v="0"/>
    <m/>
    <m/>
    <n v="0"/>
    <m/>
    <m/>
    <n v="0"/>
    <m/>
    <m/>
    <n v="0"/>
    <n v="0"/>
    <n v="240"/>
    <n v="240"/>
    <s v="SI"/>
    <s v="VALIDADO"/>
    <n v="0"/>
    <n v="24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40"/>
    <n v="0"/>
    <n v="0"/>
    <n v="0"/>
    <n v="0"/>
    <s v="53"/>
    <m/>
    <m/>
    <m/>
    <n v="0"/>
    <n v="0"/>
    <n v="0"/>
    <n v="240"/>
    <n v="0"/>
    <n v="240"/>
    <n v="0"/>
    <n v="0"/>
    <n v="0"/>
    <m/>
    <m/>
    <s v="OK"/>
    <s v="OK"/>
    <n v="0"/>
    <s v=""/>
    <n v="0"/>
    <n v="24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30"/>
    <s v="DIR ADMINISTRATIVA"/>
    <s v="CONTRATO COMPLEMENTARIO AL CONTRATO NRO. 00117-2020 CORRESPONDIENTE AL &quot;SERVICIO DE EMISIÓN DE PASAJES AEREOS NACIONALES E INTERNACIONALES PARA SERVIDORES DEL MINISTERIO DE SALUD PÚBLICA (PLANTA CENTRAL) Y PACIENTES RPIS&quot;"/>
    <n v="9999"/>
    <x v="1"/>
    <s v="000"/>
    <x v="0"/>
    <x v="35"/>
    <x v="0"/>
    <x v="0"/>
    <s v="0000"/>
    <s v="0000"/>
    <s v="ADMINISTRACION CENTRAL"/>
    <s v="SIN PROYECTO"/>
    <s v="GASTO OPERATIVO DE PROCESOS ADJETIVOS"/>
    <s v="PASAJES AL EXTERIOR"/>
    <s v="RECURSOS FISCALES"/>
    <s v="SIN ORGANISMO"/>
    <s v="SIN CORRELATIVO"/>
    <s v="NO APLICA"/>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OTRO"/>
    <s v="NA"/>
    <s v="06"/>
    <s v="NA"/>
    <s v="NA"/>
    <s v="NO IDENTIF AREA REQ"/>
    <n v="0"/>
    <n v="0"/>
    <n v="0"/>
    <n v="0"/>
    <n v="0"/>
    <n v="0"/>
    <n v="0"/>
    <n v="0"/>
    <n v="0"/>
    <n v="0"/>
    <n v="0"/>
    <n v="0"/>
    <n v="0"/>
    <n v="0"/>
    <n v="0"/>
    <n v="0"/>
    <n v="0"/>
    <n v="0"/>
    <n v="0"/>
    <n v="0"/>
    <n v="0"/>
    <n v="0"/>
    <n v="0"/>
    <n v="0"/>
    <n v="0"/>
    <n v="0"/>
    <n v="0"/>
    <n v="0"/>
    <n v="0"/>
    <n v="0"/>
    <n v="0"/>
    <n v="0"/>
    <n v="0"/>
    <n v="0"/>
    <n v="0"/>
    <n v="0"/>
    <n v="0"/>
    <n v="0"/>
    <n v="0"/>
    <m/>
    <m/>
    <m/>
    <n v="17995"/>
    <n v="2159.4"/>
    <n v="2794.12"/>
    <n v="0"/>
    <n v="15200.880000000001"/>
    <n v="2159.4"/>
    <n v="17360.280000000002"/>
    <m/>
    <m/>
    <n v="0"/>
    <m/>
    <m/>
    <n v="0"/>
    <m/>
    <m/>
    <n v="0"/>
    <m/>
    <m/>
    <n v="0"/>
    <m/>
    <m/>
    <n v="0"/>
    <n v="10000"/>
    <n v="1200"/>
    <n v="11200"/>
    <n v="5200.88"/>
    <n v="959.4"/>
    <n v="6160.28"/>
    <m/>
    <m/>
    <n v="0"/>
    <m/>
    <m/>
    <n v="0"/>
    <m/>
    <m/>
    <n v="0"/>
    <m/>
    <m/>
    <n v="0"/>
    <m/>
    <m/>
    <n v="0"/>
    <n v="15200.880000000001"/>
    <n v="2159.4"/>
    <n v="17360.280000000002"/>
    <s v="SI"/>
    <s v="VALIDADO"/>
    <n v="0"/>
    <n v="17360.28"/>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7360.280000000002"/>
    <n v="0"/>
    <n v="0"/>
    <n v="0"/>
    <n v="0"/>
    <s v="53"/>
    <m/>
    <m/>
    <m/>
    <n v="0"/>
    <n v="0"/>
    <n v="0"/>
    <n v="0"/>
    <n v="0"/>
    <n v="0"/>
    <n v="0"/>
    <n v="0"/>
    <n v="0"/>
    <m/>
    <m/>
    <s v="OK"/>
    <s v="OK"/>
    <n v="0"/>
    <s v=""/>
    <n v="0"/>
    <n v="0"/>
    <n v="17360.28"/>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31"/>
    <s v="DIR ADMINISTRATIVA"/>
    <s v="ADQUISICIÓN DE SUMINISTROS DE OFICINA NO CATALOGADOS PARA EL MINISTERIO DE SALUD PÚBLICA - PLANTA CENTRAL"/>
    <n v="9999"/>
    <x v="1"/>
    <s v="000"/>
    <x v="0"/>
    <x v="72"/>
    <x v="0"/>
    <x v="0"/>
    <s v="0000"/>
    <s v="0000"/>
    <s v="ADMINISTRACION CENTRAL"/>
    <s v="SIN PROYECTO"/>
    <s v="GASTO OPERATIVO DE PROCESOS ADJETIVOS"/>
    <s v="MATERIALES DE OFICINA"/>
    <s v="RECURSOS FISCALES"/>
    <s v="SIN ORGANISMO"/>
    <s v="SIN CORRELATIVO"/>
    <s v="NO APLICA"/>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OTRO"/>
    <s v="NA"/>
    <s v="02"/>
    <s v="NA"/>
    <s v="NA"/>
    <s v="NO IDENTIF AREA REQ"/>
    <n v="0"/>
    <n v="0"/>
    <n v="0"/>
    <n v="0"/>
    <n v="0"/>
    <n v="0"/>
    <n v="0"/>
    <n v="0"/>
    <n v="0"/>
    <n v="0"/>
    <n v="0"/>
    <n v="0"/>
    <n v="0"/>
    <n v="0"/>
    <n v="0"/>
    <n v="0"/>
    <n v="0"/>
    <n v="0"/>
    <n v="0"/>
    <n v="0"/>
    <n v="0"/>
    <n v="0"/>
    <n v="0"/>
    <n v="0"/>
    <n v="0"/>
    <n v="0"/>
    <n v="0"/>
    <n v="0"/>
    <n v="0"/>
    <n v="0"/>
    <n v="0"/>
    <n v="0"/>
    <n v="0"/>
    <n v="0"/>
    <n v="0"/>
    <n v="0"/>
    <n v="0"/>
    <n v="0"/>
    <n v="0"/>
    <m/>
    <m/>
    <m/>
    <n v="14000"/>
    <n v="500"/>
    <n v="14249.8"/>
    <n v="250.20000000000005"/>
    <n v="-249.79999999999927"/>
    <n v="249.79999999999995"/>
    <n v="6.8212102632969618E-13"/>
    <m/>
    <m/>
    <n v="0"/>
    <m/>
    <m/>
    <n v="0"/>
    <m/>
    <m/>
    <n v="0"/>
    <m/>
    <m/>
    <n v="0"/>
    <m/>
    <m/>
    <n v="0"/>
    <m/>
    <m/>
    <n v="0"/>
    <m/>
    <n v="0"/>
    <n v="0"/>
    <m/>
    <m/>
    <n v="0"/>
    <m/>
    <m/>
    <n v="0"/>
    <m/>
    <m/>
    <n v="0"/>
    <m/>
    <m/>
    <n v="0"/>
    <n v="6.8212102632969618E-13"/>
    <m/>
    <n v="6.8212102632969618E-13"/>
    <n v="6.8212102632969618E-13"/>
    <n v="0"/>
    <n v="6.8212102632969618E-13"/>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6.8212102632969618E-13"/>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32"/>
    <s v="DIR ADMINISTRATIVA"/>
    <s v="ADQUISICIÓN DE MATERIALES DE ASEO NO CATALOGADOS PARA EL MINISTERIO DE SALUD PÚBLICA - PLANTA CENTRAL"/>
    <n v="9999"/>
    <x v="1"/>
    <s v="000"/>
    <x v="0"/>
    <x v="65"/>
    <x v="0"/>
    <x v="0"/>
    <s v="0000"/>
    <s v="0000"/>
    <s v="ADMINISTRACION CENTRAL"/>
    <s v="SIN PROYECTO"/>
    <s v="GASTO OPERATIVO DE PROCESOS ADJETIVOS"/>
    <s v="MATERIALES DE ASEO"/>
    <s v="RECURSOS FISCALES"/>
    <s v="SIN ORGANISMO"/>
    <s v="SIN CORRELATIVO"/>
    <s v="NO APLICA"/>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OTRO"/>
    <s v="NA"/>
    <s v="02"/>
    <s v="NA"/>
    <s v="NA"/>
    <s v="NO IDENTIF AREA REQ"/>
    <n v="0"/>
    <n v="0"/>
    <n v="0"/>
    <n v="0"/>
    <n v="0"/>
    <n v="0"/>
    <n v="0"/>
    <n v="0"/>
    <n v="0"/>
    <n v="0"/>
    <n v="0"/>
    <n v="0"/>
    <n v="0"/>
    <n v="0"/>
    <n v="0"/>
    <n v="0"/>
    <n v="0"/>
    <n v="0"/>
    <n v="0"/>
    <n v="0"/>
    <n v="0"/>
    <n v="0"/>
    <n v="0"/>
    <n v="0"/>
    <n v="0"/>
    <n v="0"/>
    <n v="0"/>
    <n v="0"/>
    <n v="0"/>
    <n v="0"/>
    <n v="0"/>
    <n v="0"/>
    <n v="0"/>
    <n v="0"/>
    <n v="0"/>
    <n v="0"/>
    <n v="0"/>
    <n v="0"/>
    <n v="0"/>
    <m/>
    <m/>
    <m/>
    <n v="1811.3482142857142"/>
    <n v="217.3617857142857"/>
    <n v="1811.35"/>
    <n v="217.36"/>
    <n v="-1.7857142856883002E-3"/>
    <n v="1.7857142856883002E-3"/>
    <n v="0"/>
    <m/>
    <m/>
    <n v="0"/>
    <m/>
    <m/>
    <n v="0"/>
    <m/>
    <m/>
    <n v="0"/>
    <m/>
    <m/>
    <n v="0"/>
    <m/>
    <m/>
    <n v="0"/>
    <m/>
    <m/>
    <n v="0"/>
    <m/>
    <m/>
    <n v="0"/>
    <m/>
    <m/>
    <n v="0"/>
    <m/>
    <m/>
    <n v="0"/>
    <m/>
    <m/>
    <n v="0"/>
    <m/>
    <m/>
    <n v="0"/>
    <m/>
    <m/>
    <n v="0"/>
    <n v="0"/>
    <n v="0"/>
    <n v="0"/>
    <s v="NO"/>
    <s v="VALIDADO"/>
    <n v="0"/>
    <n v="0"/>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33"/>
    <s v="DIR ADMINISTRATIVA"/>
    <s v="SERVICIO DE EMISIÓN DE PASAJES AEREOS NACIONALES E INTERNACIONALES PARA SERVIDORES DEL MINISTERIO DE SALUD PÚBLICA (PLANTA CENTRAL) Y PACIENTES RPIS"/>
    <n v="9999"/>
    <x v="1"/>
    <s v="000"/>
    <x v="0"/>
    <x v="21"/>
    <x v="0"/>
    <x v="0"/>
    <s v="0000"/>
    <s v="0000"/>
    <s v="ADMINISTRACION CENTRAL"/>
    <s v="SIN PROYECTO"/>
    <s v="GASTO OPERATIVO DE PROCESOS ADJETIVOS"/>
    <s v="PASAJES AL INTERIOR"/>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RRASTRE"/>
    <s v="Contrato Nro. 00041-2019 "/>
    <s v="OTRO"/>
    <s v="NA"/>
    <s v="06"/>
    <s v="NA"/>
    <s v="NA"/>
    <s v="NO IDENTIF AREA REQ"/>
    <n v="0"/>
    <n v="0"/>
    <n v="0"/>
    <m/>
    <n v="0"/>
    <n v="0"/>
    <n v="0"/>
    <n v="0"/>
    <n v="0"/>
    <n v="0"/>
    <n v="0"/>
    <n v="0"/>
    <n v="0"/>
    <n v="0"/>
    <n v="0"/>
    <n v="0"/>
    <n v="0"/>
    <n v="0"/>
    <n v="0"/>
    <n v="0"/>
    <n v="0"/>
    <n v="0"/>
    <n v="0"/>
    <n v="0"/>
    <n v="0"/>
    <n v="0"/>
    <n v="0"/>
    <n v="0"/>
    <n v="0"/>
    <n v="0"/>
    <n v="0"/>
    <n v="0"/>
    <n v="0"/>
    <n v="0"/>
    <n v="0"/>
    <n v="0"/>
    <n v="0"/>
    <n v="0"/>
    <n v="0"/>
    <m/>
    <m/>
    <m/>
    <n v="192.14"/>
    <n v="1.1399999999999999"/>
    <n v="192.14"/>
    <n v="1.1399999999999999"/>
    <n v="0"/>
    <n v="0"/>
    <n v="0"/>
    <n v="0"/>
    <n v="0"/>
    <n v="0"/>
    <m/>
    <n v="0"/>
    <n v="0"/>
    <n v="0"/>
    <n v="0"/>
    <n v="0"/>
    <n v="0"/>
    <n v="0"/>
    <n v="0"/>
    <n v="0"/>
    <n v="0"/>
    <n v="0"/>
    <m/>
    <n v="0"/>
    <n v="0"/>
    <m/>
    <m/>
    <n v="0"/>
    <n v="0"/>
    <n v="0"/>
    <n v="0"/>
    <n v="0"/>
    <n v="0"/>
    <n v="0"/>
    <n v="0"/>
    <n v="0"/>
    <n v="0"/>
    <n v="0"/>
    <n v="0"/>
    <n v="0"/>
    <m/>
    <m/>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00"/>
    <n v="300"/>
    <n v="300"/>
  </r>
  <r>
    <s v="134003234"/>
    <s v="DIR ADMINISTRATIVA"/>
    <s v="MATRICULACIÓN VEHICULAR DE 37 VEHÍCULOS QUE CONFORMA EL PARQUE AUTOMOTOR DEL MINISTERIO DE SALUD PÚBLICA - PLANTA CENTRAL (AÑO 2022)"/>
    <n v="9999"/>
    <x v="1"/>
    <s v="000"/>
    <x v="0"/>
    <x v="43"/>
    <x v="0"/>
    <x v="0"/>
    <s v="0000"/>
    <s v="0000"/>
    <s v="ADMINISTRACION CENTRAL"/>
    <s v="SIN PROYECTO"/>
    <s v="GASTO OPERATIVO DE PROCESOS ADJETIVOS"/>
    <s v="TASAS GENERALES IMPUESTOS PERMISOS LICENCIAS Y PAT"/>
    <s v="RECURSOS FISCALES"/>
    <s v="SIN ORGANISMO"/>
    <s v="SIN CORRELATIVO"/>
    <s v="GI TRANSPORTES"/>
    <s v="Administrar los servicios administrativos de acuerdo a los requerimientos y necesidades del nivel central."/>
    <s v="Documentos habilitantes para conducción de vehículos (Póliza de seguros, SOAT, CORPAIRE, matrícula, licencias de conductores, etc.)."/>
    <s v="NUEVA"/>
    <m/>
    <s v="OTRO"/>
    <s v="NA"/>
    <s v="06"/>
    <s v="NA"/>
    <s v="NA"/>
    <s v="NO IDENTIF AREA REQ"/>
    <n v="0"/>
    <n v="0"/>
    <n v="0"/>
    <m/>
    <n v="0"/>
    <n v="0"/>
    <n v="0"/>
    <n v="0"/>
    <n v="0"/>
    <n v="0"/>
    <n v="0"/>
    <n v="0"/>
    <n v="0"/>
    <n v="0"/>
    <n v="0"/>
    <n v="0"/>
    <n v="0"/>
    <n v="0"/>
    <n v="0"/>
    <n v="0"/>
    <n v="0"/>
    <n v="0"/>
    <n v="0"/>
    <n v="0"/>
    <n v="0"/>
    <n v="0"/>
    <n v="0"/>
    <n v="0"/>
    <n v="0"/>
    <n v="0"/>
    <n v="0"/>
    <n v="0"/>
    <n v="0"/>
    <n v="0"/>
    <n v="0"/>
    <n v="0"/>
    <n v="0"/>
    <n v="0"/>
    <n v="0"/>
    <m/>
    <m/>
    <m/>
    <n v="3340.25"/>
    <n v="0"/>
    <n v="0"/>
    <n v="0"/>
    <n v="3340.25"/>
    <n v="0"/>
    <n v="3340.25"/>
    <n v="0"/>
    <n v="0"/>
    <n v="0"/>
    <m/>
    <n v="0"/>
    <n v="0"/>
    <n v="0"/>
    <n v="0"/>
    <n v="0"/>
    <n v="0"/>
    <n v="0"/>
    <n v="0"/>
    <n v="0"/>
    <n v="0"/>
    <n v="0"/>
    <n v="3340.25"/>
    <n v="0"/>
    <n v="3340.25"/>
    <n v="0"/>
    <n v="0"/>
    <n v="0"/>
    <n v="0"/>
    <n v="0"/>
    <n v="0"/>
    <n v="0"/>
    <n v="0"/>
    <n v="0"/>
    <n v="0"/>
    <n v="0"/>
    <n v="0"/>
    <n v="0"/>
    <n v="0"/>
    <n v="0"/>
    <n v="0"/>
    <n v="0"/>
    <n v="0"/>
    <n v="3340.25"/>
    <n v="0"/>
    <n v="3340.25"/>
    <s v="SI"/>
    <s v="VALIDADO"/>
    <n v="0"/>
    <n v="3340.25"/>
    <s v="COORDINACION GENERAL "/>
    <s v="COOR ADMINISTRATIVA FINANCIERA"/>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340.25"/>
    <n v="0"/>
    <n v="0"/>
    <n v="0"/>
    <n v="0"/>
    <s v="57"/>
    <m/>
    <m/>
    <m/>
    <n v="0"/>
    <n v="0"/>
    <n v="0"/>
    <n v="3340.25"/>
    <n v="0"/>
    <n v="3340.25"/>
    <n v="3340.25"/>
    <n v="0"/>
    <n v="3340.25"/>
    <m/>
    <m/>
    <s v="OK"/>
    <s v="OK"/>
    <n v="0"/>
    <s v="ANTICIPADO"/>
    <n v="0"/>
    <n v="3340.25"/>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0500"/>
    <n v="11000"/>
    <n v="10500"/>
  </r>
  <r>
    <s v="134003235"/>
    <s v="DIR ADMINISTRATIVA"/>
    <s v="CONVENIO MARCO DE COOPERACIÓN INTERINSTITUCIONAL ENTRE EL INSTITUTO DE ALTOS ESTUDIOS NACIONALES (IAEN) Y MINISTERIO DE SALUD PÚBLICA (MSP)"/>
    <n v="9999"/>
    <x v="1"/>
    <s v="000"/>
    <x v="0"/>
    <x v="14"/>
    <x v="0"/>
    <x v="2"/>
    <m/>
    <s v=""/>
    <s v="ADMINISTRACION CENTRAL"/>
    <s v="SIN PROYECTO"/>
    <s v="GASTO OPERATIVO DE PROCESOS ADJETIVOS"/>
    <s v=""/>
    <s v=""/>
    <s v=""/>
    <s v=""/>
    <m/>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OTRO"/>
    <s v="NA"/>
    <s v=""/>
    <s v="NA"/>
    <s v="NA"/>
    <s v="NO IDENTIF AREA REQ"/>
    <n v="0"/>
    <n v="0"/>
    <n v="0"/>
    <n v="0"/>
    <n v="0"/>
    <n v="0"/>
    <n v="0"/>
    <n v="0"/>
    <n v="0"/>
    <n v="0"/>
    <n v="0"/>
    <n v="0"/>
    <n v="0"/>
    <n v="0"/>
    <n v="0"/>
    <n v="0"/>
    <n v="0"/>
    <n v="0"/>
    <n v="0"/>
    <n v="0"/>
    <n v="0"/>
    <n v="0"/>
    <n v="0"/>
    <n v="0"/>
    <n v="0"/>
    <n v="0"/>
    <n v="0"/>
    <n v="0"/>
    <n v="0"/>
    <n v="0"/>
    <n v="0"/>
    <n v="0"/>
    <n v="0"/>
    <n v="0"/>
    <n v="0"/>
    <n v="0"/>
    <n v="0"/>
    <n v="0"/>
    <n v="0"/>
    <m/>
    <m/>
    <m/>
    <n v="0"/>
    <n v="0"/>
    <n v="0"/>
    <n v="0"/>
    <n v="0"/>
    <n v="0"/>
    <n v="0"/>
    <n v="0"/>
    <n v="0"/>
    <n v="0"/>
    <n v="0"/>
    <n v="0"/>
    <n v="0"/>
    <m/>
    <n v="0"/>
    <n v="0"/>
    <n v="0"/>
    <n v="0"/>
    <n v="0"/>
    <n v="0"/>
    <n v="0"/>
    <n v="0"/>
    <n v="0"/>
    <n v="0"/>
    <n v="0"/>
    <n v="0"/>
    <n v="0"/>
    <n v="0"/>
    <n v="0"/>
    <n v="0"/>
    <n v="0"/>
    <n v="0"/>
    <n v="0"/>
    <n v="0"/>
    <n v="0"/>
    <n v="0"/>
    <n v="0"/>
    <n v="0"/>
    <n v="0"/>
    <n v="0"/>
    <m/>
    <n v="0"/>
    <n v="0"/>
    <n v="0"/>
    <n v="0"/>
    <n v="0"/>
    <s v="SI"/>
    <s v="VALIDADO"/>
    <n v="0"/>
    <n v="0"/>
    <s v="COORDINACION GENERAL "/>
    <s v="COOR ADMINISTRATIVA FINANCIERA"/>
    <s v="PLANTA CENTRAL"/>
    <s v="PICHINCHA"/>
    <s v="QUITO"/>
    <s v=""/>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
    <m/>
    <m/>
    <m/>
    <n v="0"/>
    <s v=""/>
    <n v="0"/>
    <n v="0"/>
    <s v=""/>
    <n v="0"/>
    <n v="0"/>
    <s v=""/>
    <n v="0"/>
    <m/>
    <m/>
    <s v="OK"/>
    <s v="OK"/>
    <n v="0"/>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36"/>
    <s v="DIR ADMINISTRATIVA"/>
    <s v="REVISIÓN TÉCNICA VEHICULAR, STICKER RTV E IMPUESTO AL RODAJE DE LA FLOTA VEHICULAR DEL MINISTERIO DE SALUD PÚBLICA - PLANTA CENTRAL CORRESPONDIENTE AL AÑO 2022"/>
    <n v="9999"/>
    <x v="1"/>
    <s v="000"/>
    <x v="0"/>
    <x v="43"/>
    <x v="0"/>
    <x v="0"/>
    <s v="0000"/>
    <s v="0000"/>
    <s v="ADMINISTRACION CENTRAL"/>
    <s v="SIN PROYECTO"/>
    <s v="GASTO OPERATIVO DE PROCESOS ADJETIVOS"/>
    <s v="TASAS GENERALES IMPUESTOS PERMISOS LICENCIAS Y PAT"/>
    <s v="RECURSOS FISCALES"/>
    <s v="SIN ORGANISMO"/>
    <s v="SIN CORRELATIVO"/>
    <m/>
    <s v="Administrar los servicios administrativos de acuerdo a los requerimientos y necesidades del nivel central."/>
    <s v="Documentos habilitantes para conducción de vehículos (Póliza de seguros, SOAT, CORPAIRE, matrícula, licencias de conductores, etc.)."/>
    <s v="NUEVA"/>
    <m/>
    <s v="OTRO"/>
    <s v="NA"/>
    <s v="06"/>
    <s v="NA"/>
    <s v="NA"/>
    <s v="NO IDENTIF AREA REQ"/>
    <n v="0"/>
    <n v="0"/>
    <n v="0"/>
    <m/>
    <n v="0"/>
    <n v="0"/>
    <n v="0"/>
    <n v="0"/>
    <n v="0"/>
    <n v="0"/>
    <n v="0"/>
    <n v="0"/>
    <n v="0"/>
    <n v="0"/>
    <n v="0"/>
    <n v="0"/>
    <n v="0"/>
    <n v="0"/>
    <n v="0"/>
    <n v="0"/>
    <n v="0"/>
    <n v="0"/>
    <n v="0"/>
    <n v="0"/>
    <n v="0"/>
    <n v="0"/>
    <n v="0"/>
    <n v="0"/>
    <n v="0"/>
    <n v="0"/>
    <n v="0"/>
    <n v="0"/>
    <n v="0"/>
    <n v="0"/>
    <n v="0"/>
    <n v="0"/>
    <n v="0"/>
    <n v="0"/>
    <n v="0"/>
    <m/>
    <m/>
    <m/>
    <n v="3793.75"/>
    <n v="0"/>
    <n v="0"/>
    <n v="0"/>
    <n v="3793.75"/>
    <n v="0"/>
    <n v="3793.75"/>
    <n v="0"/>
    <n v="0"/>
    <n v="0"/>
    <m/>
    <n v="0"/>
    <n v="0"/>
    <n v="0"/>
    <n v="0"/>
    <n v="0"/>
    <n v="0"/>
    <n v="0"/>
    <n v="0"/>
    <n v="0"/>
    <n v="0"/>
    <n v="0"/>
    <n v="0"/>
    <n v="0"/>
    <n v="0"/>
    <n v="3793.75"/>
    <n v="0"/>
    <n v="3793.75"/>
    <n v="0"/>
    <n v="0"/>
    <n v="0"/>
    <n v="0"/>
    <n v="0"/>
    <n v="0"/>
    <n v="0"/>
    <n v="0"/>
    <n v="0"/>
    <n v="0"/>
    <n v="0"/>
    <n v="0"/>
    <n v="0"/>
    <n v="0"/>
    <n v="0"/>
    <n v="3793.75"/>
    <n v="0"/>
    <n v="3793.75"/>
    <s v="SI"/>
    <s v="VALIDADO"/>
    <n v="0"/>
    <n v="3793.75"/>
    <s v="COORDINACION GENERAL "/>
    <s v="COOR ADMINISTRATIVA FINANCIERA"/>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793.75"/>
    <n v="0"/>
    <n v="0"/>
    <n v="0"/>
    <n v="0"/>
    <s v="57"/>
    <m/>
    <m/>
    <m/>
    <n v="0"/>
    <n v="0"/>
    <n v="0"/>
    <n v="3793.75"/>
    <n v="0"/>
    <n v="3793.75"/>
    <n v="3793.75"/>
    <n v="0"/>
    <n v="3793.75"/>
    <m/>
    <m/>
    <s v="OK"/>
    <s v="OK"/>
    <n v="0"/>
    <s v="ANTICIPADO"/>
    <n v="0"/>
    <n v="3793.75"/>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8000"/>
    <n v="6000"/>
    <n v="8000"/>
  </r>
  <r>
    <s v="134003237"/>
    <s v="DIR ADMINISTRATIVA"/>
    <s v="TRANSFERENCIA DE DOMINIO DE DOS VEHÍCULOS QUE CONFORMAN EL PARQUE AUTOMOTOR DEL MINISTERIO DE SALUD PÚBLICA - PLANTA CENTRAL (AÑO 2022)"/>
    <n v="9999"/>
    <x v="1"/>
    <s v="000"/>
    <x v="0"/>
    <x v="43"/>
    <x v="0"/>
    <x v="0"/>
    <s v="0000"/>
    <s v="0000"/>
    <s v="ADMINISTRACION CENTRAL"/>
    <s v="SIN PROYECTO"/>
    <s v="GASTO OPERATIVO DE PROCESOS ADJETIVOS"/>
    <s v="TASAS GENERALES IMPUESTOS PERMISOS LICENCIAS Y PAT"/>
    <s v="RECURSOS FISCALES"/>
    <s v="SIN ORGANISMO"/>
    <s v="SIN CORRELATIVO"/>
    <m/>
    <s v="Administrar los servicios administrativos de acuerdo a los requerimientos y necesidades del nivel central."/>
    <s v="Documentos habilitantes para conducción de vehículos (Póliza de seguros, SOAT, CORPAIRE, matrícula, licencias de conductores, etc.)."/>
    <s v="NUEVA"/>
    <m/>
    <s v="ÍNFIMA CUANTÍA"/>
    <n v="10"/>
    <s v="06"/>
    <s v="NA"/>
    <s v="NA"/>
    <s v="NO IDENTIF AREA REQ"/>
    <n v="0"/>
    <n v="0"/>
    <n v="0"/>
    <m/>
    <n v="0"/>
    <n v="0"/>
    <n v="0"/>
    <n v="0"/>
    <n v="0"/>
    <m/>
    <n v="0"/>
    <n v="0"/>
    <n v="0"/>
    <n v="0"/>
    <n v="0"/>
    <n v="0"/>
    <n v="0"/>
    <n v="0"/>
    <n v="0"/>
    <n v="0"/>
    <n v="0"/>
    <n v="0"/>
    <n v="0"/>
    <n v="0"/>
    <n v="0"/>
    <n v="0"/>
    <n v="0"/>
    <n v="0"/>
    <n v="0"/>
    <n v="0"/>
    <n v="0"/>
    <n v="0"/>
    <n v="0"/>
    <n v="0"/>
    <n v="0"/>
    <n v="0"/>
    <n v="0"/>
    <n v="0"/>
    <n v="0"/>
    <m/>
    <m/>
    <m/>
    <n v="58"/>
    <n v="0"/>
    <n v="0"/>
    <n v="0"/>
    <n v="58"/>
    <n v="0"/>
    <n v="58"/>
    <n v="0"/>
    <n v="0"/>
    <n v="0"/>
    <m/>
    <n v="0"/>
    <n v="0"/>
    <n v="0"/>
    <n v="0"/>
    <n v="0"/>
    <m/>
    <n v="0"/>
    <n v="0"/>
    <n v="0"/>
    <n v="0"/>
    <n v="0"/>
    <n v="0"/>
    <n v="0"/>
    <n v="0"/>
    <n v="58"/>
    <n v="0"/>
    <n v="58"/>
    <n v="0"/>
    <n v="0"/>
    <n v="0"/>
    <n v="0"/>
    <n v="0"/>
    <n v="0"/>
    <n v="0"/>
    <n v="0"/>
    <n v="0"/>
    <n v="0"/>
    <n v="0"/>
    <n v="0"/>
    <n v="0"/>
    <n v="0"/>
    <n v="0"/>
    <n v="58"/>
    <n v="0"/>
    <n v="58"/>
    <s v="SI"/>
    <s v="VALIDADO"/>
    <n v="0"/>
    <n v="58"/>
    <s v="COORDINACION GENERAL "/>
    <s v="COOR ADMINISTRATIVA FINANCIERA"/>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58"/>
    <n v="0"/>
    <n v="0"/>
    <n v="0"/>
    <n v="0"/>
    <s v="57"/>
    <m/>
    <m/>
    <m/>
    <n v="58"/>
    <n v="0"/>
    <n v="58"/>
    <n v="0"/>
    <n v="0"/>
    <n v="0"/>
    <n v="0"/>
    <n v="0"/>
    <n v="0"/>
    <m/>
    <m/>
    <s v="OK"/>
    <s v="OK"/>
    <n v="0"/>
    <s v=""/>
    <n v="0"/>
    <n v="58"/>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00"/>
    <n v="200"/>
    <n v="600"/>
  </r>
  <r>
    <s v="134003238"/>
    <s v="DIR ADMINISTRATIVA"/>
    <s v="Adquisición de Ropa de Trabajo- Catálogo Electrónico (Botín Dieléctrico Cuero Hidrofugado)."/>
    <n v="9999"/>
    <x v="1"/>
    <s v="000"/>
    <x v="0"/>
    <x v="64"/>
    <x v="0"/>
    <x v="0"/>
    <s v="0000"/>
    <s v="0000"/>
    <s v="ADMINISTRACION CENTRAL"/>
    <s v="SIN PROYECTO"/>
    <s v="GASTO OPERATIVO DE PROCESOS ADJETIVOS"/>
    <s v="VESTUARIO LENCERÍA PRENDAS DE PROTECCIÓN Y ACCESOR"/>
    <s v="RECURSOS FISCALES"/>
    <s v="SIN ORGANISMO"/>
    <s v="SIN CORRELATIVO"/>
    <s v="NO APLICA"/>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NUEVA"/>
    <m/>
    <s v="OTRO"/>
    <s v="NA"/>
    <s v="02"/>
    <s v="NA"/>
    <s v="NA"/>
    <s v="NO IDENTIF AREA REQ"/>
    <n v="0"/>
    <n v="0"/>
    <n v="0"/>
    <n v="0"/>
    <n v="0"/>
    <n v="0"/>
    <n v="0"/>
    <n v="0"/>
    <n v="0"/>
    <n v="0"/>
    <n v="0"/>
    <n v="0"/>
    <n v="0"/>
    <n v="0"/>
    <n v="0"/>
    <n v="0"/>
    <n v="0"/>
    <n v="0"/>
    <n v="0"/>
    <n v="0"/>
    <n v="0"/>
    <n v="0"/>
    <n v="0"/>
    <n v="0"/>
    <n v="0"/>
    <n v="0"/>
    <n v="0"/>
    <n v="0"/>
    <n v="0"/>
    <n v="0"/>
    <n v="0"/>
    <n v="0"/>
    <n v="0"/>
    <n v="0"/>
    <n v="0"/>
    <n v="0"/>
    <n v="0"/>
    <n v="0"/>
    <n v="0"/>
    <m/>
    <m/>
    <m/>
    <n v="609.92999999999995"/>
    <n v="0"/>
    <n v="0"/>
    <n v="0"/>
    <n v="609.92999999999995"/>
    <n v="0"/>
    <n v="609.92999999999995"/>
    <m/>
    <m/>
    <n v="0"/>
    <m/>
    <m/>
    <n v="0"/>
    <m/>
    <m/>
    <n v="0"/>
    <m/>
    <m/>
    <n v="0"/>
    <m/>
    <m/>
    <n v="0"/>
    <n v="609.92999999999995"/>
    <m/>
    <m/>
    <m/>
    <m/>
    <m/>
    <m/>
    <m/>
    <n v="0"/>
    <m/>
    <m/>
    <n v="0"/>
    <m/>
    <m/>
    <n v="0"/>
    <m/>
    <m/>
    <n v="0"/>
    <m/>
    <n v="0"/>
    <n v="0"/>
    <n v="609.92999999999995"/>
    <n v="0"/>
    <n v="609.92999999999995"/>
    <s v="SI"/>
    <s v="VALIDADO"/>
    <n v="0"/>
    <n v="609.92999999999995"/>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609.92999999999995"/>
    <n v="0"/>
    <n v="0"/>
    <n v="0"/>
    <n v="0"/>
    <s v="53"/>
    <m/>
    <m/>
    <m/>
    <n v="9.8821799999996074E-2"/>
    <n v="0"/>
    <n v="9.8821799999996074E-2"/>
    <n v="609.83371987999999"/>
    <n v="0"/>
    <n v="609.83371987999999"/>
    <n v="372.97762964000003"/>
    <n v="0"/>
    <n v="372.97762964000003"/>
    <m/>
    <m/>
    <s v="OK"/>
    <s v="OK"/>
    <n v="0"/>
    <s v="ANTICIPADO"/>
    <n v="0"/>
    <n v="609.93254167999999"/>
    <n v="-2.5416800000357398E-3"/>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39"/>
    <s v="DIR ADMINISTRATIVA"/>
    <s v="Adquisición de Ropa de Trabajo- Catálogo Electrónico (Buzo tipo polo de algodón peinado manga larga, con cuello tejido y puño de resorte )."/>
    <n v="9999"/>
    <x v="1"/>
    <s v="000"/>
    <x v="0"/>
    <x v="64"/>
    <x v="0"/>
    <x v="0"/>
    <s v="0000"/>
    <s v="0000"/>
    <s v="ADMINISTRACION CENTRAL"/>
    <s v="SIN PROYECTO"/>
    <s v="GASTO OPERATIVO DE PROCESOS ADJETIVOS"/>
    <s v="VESTUARIO LENCERÍA PRENDAS DE PROTECCIÓN Y ACCESOR"/>
    <s v="RECURSOS FISCALES"/>
    <s v="SIN ORGANISMO"/>
    <s v="SIN CORRELATIVO"/>
    <s v="NO APLICA"/>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NUEVA"/>
    <m/>
    <s v="OTRO"/>
    <s v="NA"/>
    <s v="02"/>
    <s v="NA"/>
    <s v="NA"/>
    <s v="NO IDENTIF AREA REQ"/>
    <n v="0"/>
    <n v="0"/>
    <n v="0"/>
    <n v="0"/>
    <n v="0"/>
    <n v="0"/>
    <n v="0"/>
    <n v="0"/>
    <n v="0"/>
    <n v="0"/>
    <n v="0"/>
    <n v="0"/>
    <n v="0"/>
    <n v="0"/>
    <n v="0"/>
    <n v="0"/>
    <n v="0"/>
    <n v="0"/>
    <n v="0"/>
    <n v="0"/>
    <n v="0"/>
    <n v="0"/>
    <n v="0"/>
    <n v="0"/>
    <n v="0"/>
    <n v="0"/>
    <n v="0"/>
    <n v="0"/>
    <n v="0"/>
    <n v="0"/>
    <n v="0"/>
    <n v="0"/>
    <n v="0"/>
    <n v="0"/>
    <n v="0"/>
    <n v="0"/>
    <n v="0"/>
    <n v="0"/>
    <n v="0"/>
    <m/>
    <m/>
    <m/>
    <n v="241.29"/>
    <n v="0"/>
    <n v="0"/>
    <n v="0"/>
    <n v="241.29"/>
    <n v="0"/>
    <n v="241.29"/>
    <m/>
    <m/>
    <n v="0"/>
    <m/>
    <m/>
    <n v="0"/>
    <m/>
    <m/>
    <n v="0"/>
    <m/>
    <m/>
    <n v="0"/>
    <m/>
    <m/>
    <n v="0"/>
    <n v="241.29"/>
    <m/>
    <m/>
    <m/>
    <m/>
    <m/>
    <m/>
    <m/>
    <n v="0"/>
    <m/>
    <m/>
    <n v="0"/>
    <m/>
    <m/>
    <n v="0"/>
    <m/>
    <m/>
    <n v="0"/>
    <m/>
    <n v="0"/>
    <n v="0"/>
    <n v="241.29"/>
    <n v="0"/>
    <n v="241.29"/>
    <s v="SI"/>
    <s v="VALIDADO"/>
    <n v="0"/>
    <n v="241.29"/>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41.29"/>
    <n v="0"/>
    <n v="0"/>
    <n v="0"/>
    <n v="0"/>
    <s v="53"/>
    <m/>
    <m/>
    <m/>
    <n v="3.9093749999977945E-2"/>
    <n v="0"/>
    <n v="3.9093749999977945E-2"/>
    <n v="241.24926875"/>
    <n v="0"/>
    <n v="241.24926875"/>
    <n v="147.54936874999999"/>
    <n v="0"/>
    <n v="147.54936874999999"/>
    <m/>
    <m/>
    <s v="OK"/>
    <s v="OK"/>
    <n v="0"/>
    <s v="ANTICIPADO"/>
    <n v="0"/>
    <n v="241.28836249999998"/>
    <n v="1.6375000000152795E-3"/>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40"/>
    <s v="DIR ADMINISTRATIVA"/>
    <s v="Adquisición de Ropa de Trabajo- Catálogo Electrónico (Camisa jean con cinta reflectiva tipo II)."/>
    <n v="9999"/>
    <x v="1"/>
    <s v="000"/>
    <x v="0"/>
    <x v="64"/>
    <x v="0"/>
    <x v="0"/>
    <s v="0000"/>
    <s v="0000"/>
    <s v="ADMINISTRACION CENTRAL"/>
    <s v="SIN PROYECTO"/>
    <s v="GASTO OPERATIVO DE PROCESOS ADJETIVOS"/>
    <s v="VESTUARIO LENCERÍA PRENDAS DE PROTECCIÓN Y ACCESOR"/>
    <s v="RECURSOS FISCALES"/>
    <s v="SIN ORGANISMO"/>
    <s v="SIN CORRELATIVO"/>
    <s v="NO APLICA"/>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NUEVA"/>
    <m/>
    <s v="OTRO"/>
    <s v="NA"/>
    <s v="02"/>
    <s v="NA"/>
    <s v="NA"/>
    <s v="NO IDENTIF AREA REQ"/>
    <n v="0"/>
    <n v="0"/>
    <n v="0"/>
    <n v="0"/>
    <n v="0"/>
    <n v="0"/>
    <n v="0"/>
    <n v="0"/>
    <n v="0"/>
    <n v="0"/>
    <n v="0"/>
    <n v="0"/>
    <n v="0"/>
    <n v="0"/>
    <n v="0"/>
    <n v="0"/>
    <n v="0"/>
    <n v="0"/>
    <n v="0"/>
    <n v="0"/>
    <n v="0"/>
    <n v="0"/>
    <n v="0"/>
    <n v="0"/>
    <n v="0"/>
    <n v="0"/>
    <n v="0"/>
    <n v="0"/>
    <n v="0"/>
    <n v="0"/>
    <n v="0"/>
    <n v="0"/>
    <n v="0"/>
    <n v="0"/>
    <n v="0"/>
    <n v="0"/>
    <n v="0"/>
    <n v="0"/>
    <n v="0"/>
    <m/>
    <m/>
    <m/>
    <n v="465.36"/>
    <n v="0"/>
    <n v="0"/>
    <n v="0"/>
    <n v="465.36"/>
    <n v="0"/>
    <n v="465.36"/>
    <m/>
    <m/>
    <n v="0"/>
    <m/>
    <m/>
    <n v="0"/>
    <m/>
    <m/>
    <n v="0"/>
    <m/>
    <m/>
    <n v="0"/>
    <m/>
    <m/>
    <n v="0"/>
    <n v="465.36"/>
    <m/>
    <m/>
    <m/>
    <m/>
    <m/>
    <m/>
    <m/>
    <n v="0"/>
    <m/>
    <m/>
    <n v="0"/>
    <m/>
    <m/>
    <n v="0"/>
    <m/>
    <m/>
    <n v="0"/>
    <m/>
    <m/>
    <n v="0"/>
    <n v="465.36"/>
    <n v="0"/>
    <n v="465.36"/>
    <s v="SI"/>
    <s v="VALIDADO"/>
    <n v="0"/>
    <n v="465.36"/>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65.36"/>
    <n v="0"/>
    <n v="0"/>
    <n v="0"/>
    <n v="0"/>
    <s v="53"/>
    <m/>
    <m/>
    <m/>
    <n v="7.5397500000008222E-2"/>
    <n v="0"/>
    <n v="7.5397500000008222E-2"/>
    <n v="465.28132350000004"/>
    <n v="0"/>
    <n v="465.28132350000004"/>
    <n v="284.56859550000001"/>
    <n v="0"/>
    <n v="284.56859550000001"/>
    <m/>
    <m/>
    <s v="OK"/>
    <s v="OK"/>
    <n v="0"/>
    <s v="ANTICIPADO"/>
    <n v="0"/>
    <n v="465.35672100000005"/>
    <n v="3.2789999999636166E-3"/>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41"/>
    <s v="DIR ADMINISTRATIVA"/>
    <s v="Adquisición de Ropa de Trabajo- Catálogo Electrónico (Pantalon indigo con cinta reflectiva)."/>
    <n v="9999"/>
    <x v="1"/>
    <s v="000"/>
    <x v="0"/>
    <x v="64"/>
    <x v="0"/>
    <x v="0"/>
    <s v="0000"/>
    <s v="0000"/>
    <s v="ADMINISTRACION CENTRAL"/>
    <s v="SIN PROYECTO"/>
    <s v="GASTO OPERATIVO DE PROCESOS ADJETIVOS"/>
    <s v="VESTUARIO LENCERÍA PRENDAS DE PROTECCIÓN Y ACCESOR"/>
    <s v="RECURSOS FISCALES"/>
    <s v="SIN ORGANISMO"/>
    <s v="SIN CORRELATIVO"/>
    <s v="GI TRANSPORTES"/>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NUEVA"/>
    <m/>
    <s v="OTRO"/>
    <s v="NA"/>
    <s v="02"/>
    <s v="NA"/>
    <s v="NA"/>
    <s v="NO IDENTIF AREA REQ"/>
    <n v="0"/>
    <n v="0"/>
    <n v="0"/>
    <n v="0"/>
    <n v="0"/>
    <n v="0"/>
    <n v="0"/>
    <n v="0"/>
    <n v="0"/>
    <n v="0"/>
    <n v="0"/>
    <n v="0"/>
    <n v="0"/>
    <n v="0"/>
    <n v="0"/>
    <n v="0"/>
    <n v="0"/>
    <n v="0"/>
    <n v="0"/>
    <n v="0"/>
    <n v="0"/>
    <n v="0"/>
    <n v="0"/>
    <n v="0"/>
    <n v="0"/>
    <n v="0"/>
    <n v="0"/>
    <n v="0"/>
    <n v="0"/>
    <n v="0"/>
    <n v="0"/>
    <n v="0"/>
    <n v="0"/>
    <n v="0"/>
    <n v="0"/>
    <n v="0"/>
    <n v="0"/>
    <n v="0"/>
    <n v="0"/>
    <m/>
    <m/>
    <m/>
    <n v="371.91"/>
    <n v="0"/>
    <n v="0"/>
    <n v="0"/>
    <n v="371.91"/>
    <n v="0"/>
    <n v="371.91"/>
    <m/>
    <m/>
    <n v="0"/>
    <m/>
    <m/>
    <n v="0"/>
    <m/>
    <m/>
    <n v="0"/>
    <m/>
    <m/>
    <n v="0"/>
    <m/>
    <m/>
    <n v="0"/>
    <n v="371.91"/>
    <m/>
    <m/>
    <m/>
    <m/>
    <m/>
    <m/>
    <m/>
    <n v="0"/>
    <m/>
    <m/>
    <n v="0"/>
    <m/>
    <m/>
    <n v="0"/>
    <m/>
    <m/>
    <n v="0"/>
    <m/>
    <m/>
    <n v="0"/>
    <n v="371.91"/>
    <n v="0"/>
    <n v="371.91"/>
    <s v="SI"/>
    <s v="VALIDADO"/>
    <n v="0"/>
    <n v="371.91"/>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71.91"/>
    <n v="0"/>
    <n v="0"/>
    <n v="0"/>
    <n v="0"/>
    <s v="53"/>
    <m/>
    <m/>
    <m/>
    <n v="6.0257024999998521E-2"/>
    <n v="0"/>
    <n v="6.0257024999998521E-2"/>
    <n v="371.84877936500004"/>
    <n v="0"/>
    <n v="371.84877936500004"/>
    <n v="227.42474184500003"/>
    <n v="0"/>
    <n v="227.42474184500003"/>
    <m/>
    <m/>
    <s v="OK"/>
    <s v="OK"/>
    <n v="0"/>
    <s v="ANTICIPADO"/>
    <n v="0"/>
    <n v="371.90903639000004"/>
    <n v="9.6360999998523766E-4"/>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42"/>
    <s v="DIR ADMINISTRATIVA"/>
    <s v="Adquisición de Ropa de Trabajo- Catálogo Electrónico (Mandil de trabajo)."/>
    <n v="9999"/>
    <x v="1"/>
    <s v="000"/>
    <x v="0"/>
    <x v="64"/>
    <x v="0"/>
    <x v="0"/>
    <s v="0000"/>
    <s v="0000"/>
    <s v="ADMINISTRACION CENTRAL"/>
    <s v="SIN PROYECTO"/>
    <s v="GASTO OPERATIVO DE PROCESOS ADJETIVOS"/>
    <s v="VESTUARIO LENCERÍA PRENDAS DE PROTECCIÓN Y ACCESOR"/>
    <s v="RECURSOS FISCALES"/>
    <s v="SIN ORGANISMO"/>
    <s v="SIN CORRELATIVO"/>
    <s v="GI TRANSPORTES"/>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NUEVA"/>
    <m/>
    <s v="OTRO"/>
    <s v="NA"/>
    <s v="02"/>
    <s v="NA"/>
    <s v="NA"/>
    <s v="NO IDENTIF AREA REQ"/>
    <n v="0"/>
    <n v="0"/>
    <n v="0"/>
    <n v="0"/>
    <n v="0"/>
    <n v="0"/>
    <n v="0"/>
    <n v="0"/>
    <n v="0"/>
    <n v="0"/>
    <n v="0"/>
    <n v="0"/>
    <n v="0"/>
    <n v="0"/>
    <n v="0"/>
    <n v="0"/>
    <n v="0"/>
    <n v="0"/>
    <n v="0"/>
    <n v="0"/>
    <n v="0"/>
    <n v="0"/>
    <n v="0"/>
    <n v="0"/>
    <n v="0"/>
    <n v="0"/>
    <n v="0"/>
    <n v="0"/>
    <n v="0"/>
    <n v="0"/>
    <n v="0"/>
    <n v="0"/>
    <n v="0"/>
    <n v="0"/>
    <n v="0"/>
    <n v="0"/>
    <n v="0"/>
    <n v="0"/>
    <n v="0"/>
    <m/>
    <m/>
    <m/>
    <n v="71.12"/>
    <n v="0"/>
    <n v="0"/>
    <n v="0"/>
    <n v="71.12"/>
    <n v="0"/>
    <n v="71.12"/>
    <m/>
    <m/>
    <n v="0"/>
    <m/>
    <m/>
    <n v="0"/>
    <m/>
    <m/>
    <n v="0"/>
    <m/>
    <m/>
    <n v="0"/>
    <m/>
    <m/>
    <n v="0"/>
    <n v="71.12"/>
    <m/>
    <m/>
    <m/>
    <m/>
    <m/>
    <m/>
    <m/>
    <n v="0"/>
    <m/>
    <m/>
    <n v="0"/>
    <m/>
    <m/>
    <n v="0"/>
    <m/>
    <m/>
    <n v="0"/>
    <m/>
    <n v="0"/>
    <n v="0"/>
    <n v="71.12"/>
    <n v="0"/>
    <n v="71.12"/>
    <s v="SI"/>
    <s v="VALIDADO"/>
    <n v="0"/>
    <n v="71.12"/>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71.12"/>
    <n v="0"/>
    <n v="0"/>
    <n v="0"/>
    <n v="0"/>
    <s v="53"/>
    <m/>
    <m/>
    <m/>
    <n v="1.1522700000000441E-2"/>
    <n v="0"/>
    <n v="1.1522700000000441E-2"/>
    <n v="71.107093820000003"/>
    <n v="0"/>
    <n v="71.107093820000003"/>
    <n v="43.489486460000002"/>
    <n v="0"/>
    <n v="43.489486460000002"/>
    <m/>
    <m/>
    <s v="OK"/>
    <s v="OK"/>
    <n v="0"/>
    <s v="ANTICIPADO"/>
    <n v="0"/>
    <n v="71.118616520000003"/>
    <n v="1.3834800000012137E-3"/>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43"/>
    <s v="DIR ADMINISTRATIVA"/>
    <s v="Adquisición de Ropa de Trabajo- Catálogo Electrónico (Chompa impermeable con cinta reflectiva)."/>
    <n v="9999"/>
    <x v="1"/>
    <s v="000"/>
    <x v="0"/>
    <x v="64"/>
    <x v="0"/>
    <x v="0"/>
    <s v="0000"/>
    <s v="0000"/>
    <s v="ADMINISTRACION CENTRAL"/>
    <s v="SIN PROYECTO"/>
    <s v="GASTO OPERATIVO DE PROCESOS ADJETIVOS"/>
    <s v="VESTUARIO LENCERÍA PRENDAS DE PROTECCIÓN Y ACCESOR"/>
    <s v="RECURSOS FISCALES"/>
    <s v="SIN ORGANISMO"/>
    <s v="SIN CORRELATIVO"/>
    <s v="GI TRANSPORTES"/>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NUEVA"/>
    <m/>
    <s v="OTRO"/>
    <s v="NA"/>
    <s v="02"/>
    <s v="NA"/>
    <s v="NA"/>
    <s v="NO IDENTIF AREA REQ"/>
    <n v="0"/>
    <n v="0"/>
    <n v="0"/>
    <n v="0"/>
    <n v="0"/>
    <n v="0"/>
    <n v="0"/>
    <n v="0"/>
    <n v="0"/>
    <n v="0"/>
    <n v="0"/>
    <n v="0"/>
    <n v="0"/>
    <n v="0"/>
    <n v="0"/>
    <n v="0"/>
    <n v="0"/>
    <n v="0"/>
    <n v="0"/>
    <n v="0"/>
    <n v="0"/>
    <n v="0"/>
    <n v="0"/>
    <n v="0"/>
    <n v="0"/>
    <n v="0"/>
    <n v="0"/>
    <n v="0"/>
    <n v="0"/>
    <n v="0"/>
    <n v="0"/>
    <n v="0"/>
    <n v="0"/>
    <n v="0"/>
    <n v="0"/>
    <n v="0"/>
    <n v="0"/>
    <n v="0"/>
    <n v="0"/>
    <m/>
    <m/>
    <m/>
    <n v="771.84"/>
    <n v="0"/>
    <n v="0"/>
    <n v="0"/>
    <n v="771.84"/>
    <n v="0"/>
    <n v="771.84"/>
    <m/>
    <m/>
    <n v="0"/>
    <m/>
    <m/>
    <n v="0"/>
    <m/>
    <m/>
    <n v="0"/>
    <m/>
    <m/>
    <n v="0"/>
    <m/>
    <m/>
    <n v="0"/>
    <n v="771.84"/>
    <m/>
    <m/>
    <m/>
    <m/>
    <m/>
    <m/>
    <m/>
    <n v="0"/>
    <m/>
    <m/>
    <n v="0"/>
    <m/>
    <m/>
    <n v="0"/>
    <m/>
    <m/>
    <n v="0"/>
    <m/>
    <n v="0"/>
    <n v="0"/>
    <n v="771.84"/>
    <n v="0"/>
    <n v="771.84"/>
    <s v="SI"/>
    <s v="VALIDADO"/>
    <n v="0"/>
    <n v="771.84"/>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771.84"/>
    <n v="0"/>
    <n v="0"/>
    <n v="0"/>
    <n v="0"/>
    <s v="53"/>
    <m/>
    <m/>
    <m/>
    <n v="0.12505409999994299"/>
    <n v="0"/>
    <n v="0.12505409999994299"/>
    <n v="771.71440905999998"/>
    <n v="0"/>
    <n v="771.71440905999998"/>
    <n v="471.98474218000001"/>
    <n v="0"/>
    <n v="471.98474218000001"/>
    <m/>
    <m/>
    <s v="OK"/>
    <s v="OK"/>
    <n v="0"/>
    <s v="ANTICIPADO"/>
    <n v="0"/>
    <n v="771.83946315999992"/>
    <n v="5.3684000010889577E-4"/>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44"/>
    <s v="DIR ADMINISTRATIVA"/>
    <s v="Adquisición de Ropa de Trabajo- Catálogo Electrónico (Chaleco multifunción)."/>
    <n v="9999"/>
    <x v="1"/>
    <s v="000"/>
    <x v="0"/>
    <x v="64"/>
    <x v="0"/>
    <x v="0"/>
    <s v="0000"/>
    <s v="0000"/>
    <s v="ADMINISTRACION CENTRAL"/>
    <s v="SIN PROYECTO"/>
    <s v="GASTO OPERATIVO DE PROCESOS ADJETIVOS"/>
    <s v="VESTUARIO LENCERÍA PRENDAS DE PROTECCIÓN Y ACCESOR"/>
    <s v="RECURSOS FISCALES"/>
    <s v="SIN ORGANISMO"/>
    <s v="SIN CORRELATIVO"/>
    <s v="NO APLICA"/>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NUEVA"/>
    <m/>
    <s v="OTRO"/>
    <s v="NA"/>
    <s v="02"/>
    <s v="NA"/>
    <s v="NA"/>
    <s v="NO IDENTIF AREA REQ"/>
    <n v="0"/>
    <n v="0"/>
    <n v="0"/>
    <n v="0"/>
    <n v="0"/>
    <n v="0"/>
    <n v="0"/>
    <n v="0"/>
    <n v="0"/>
    <n v="0"/>
    <n v="0"/>
    <n v="0"/>
    <n v="0"/>
    <n v="0"/>
    <n v="0"/>
    <n v="0"/>
    <n v="0"/>
    <n v="0"/>
    <n v="0"/>
    <n v="0"/>
    <n v="0"/>
    <n v="0"/>
    <n v="0"/>
    <n v="0"/>
    <n v="0"/>
    <n v="0"/>
    <n v="0"/>
    <n v="0"/>
    <n v="0"/>
    <n v="0"/>
    <n v="0"/>
    <n v="0"/>
    <n v="0"/>
    <n v="0"/>
    <n v="0"/>
    <n v="0"/>
    <n v="0"/>
    <n v="0"/>
    <n v="0"/>
    <m/>
    <m/>
    <m/>
    <n v="245.97"/>
    <n v="0"/>
    <n v="0"/>
    <n v="0"/>
    <n v="245.97"/>
    <n v="0"/>
    <n v="245.97"/>
    <m/>
    <m/>
    <n v="0"/>
    <m/>
    <m/>
    <n v="0"/>
    <m/>
    <m/>
    <n v="0"/>
    <m/>
    <m/>
    <n v="0"/>
    <m/>
    <m/>
    <n v="0"/>
    <n v="245.97"/>
    <m/>
    <m/>
    <m/>
    <m/>
    <m/>
    <m/>
    <m/>
    <n v="0"/>
    <m/>
    <m/>
    <n v="0"/>
    <m/>
    <m/>
    <n v="0"/>
    <m/>
    <m/>
    <n v="0"/>
    <m/>
    <n v="0"/>
    <n v="0"/>
    <n v="245.97"/>
    <n v="0"/>
    <n v="245.97"/>
    <s v="SI"/>
    <s v="VALIDADO"/>
    <n v="0"/>
    <n v="245.97"/>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45.96999999999997"/>
    <n v="2.8421709430404007E-14"/>
    <n v="0"/>
    <n v="0"/>
    <n v="0"/>
    <s v="53"/>
    <m/>
    <m/>
    <m/>
    <n v="3.9852449999983719E-2"/>
    <n v="0"/>
    <n v="3.9852449999983719E-2"/>
    <n v="245.93124017000002"/>
    <n v="0"/>
    <n v="245.93124017000002"/>
    <n v="150.41288801000002"/>
    <n v="0"/>
    <n v="150.41288801000002"/>
    <m/>
    <m/>
    <s v="OK"/>
    <s v="OK"/>
    <n v="0"/>
    <s v="ANTICIPADO"/>
    <n v="0"/>
    <n v="245.97109262000001"/>
    <n v="-1.0926200000085373E-3"/>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45"/>
    <s v="DIR ADMINISTRATIVA"/>
    <s v="Reembolso de pasajes aéreos nacionales para servidores del Ministerio de Salud Pública (Planta Central) "/>
    <n v="9999"/>
    <x v="1"/>
    <s v="000"/>
    <x v="0"/>
    <x v="21"/>
    <x v="0"/>
    <x v="0"/>
    <s v="0000"/>
    <s v="0000"/>
    <s v="ADMINISTRACION CENTRAL"/>
    <s v="SIN PROYECTO"/>
    <s v="GASTO OPERATIVO DE PROCESOS ADJETIVOS"/>
    <s v="PASAJES AL INTERIOR"/>
    <s v="RECURSOS FISCALES"/>
    <s v="SIN ORGANISMO"/>
    <s v="SIN CORRELATIVO"/>
    <s v="NO APLICA"/>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OTRO"/>
    <s v="NA"/>
    <s v="06"/>
    <s v="NA"/>
    <s v="NA"/>
    <s v="NO IDENTIF AREA REQ"/>
    <n v="0"/>
    <n v="0"/>
    <n v="0"/>
    <n v="0"/>
    <n v="0"/>
    <n v="0"/>
    <n v="0"/>
    <n v="0"/>
    <n v="0"/>
    <n v="0"/>
    <n v="0"/>
    <n v="0"/>
    <n v="0"/>
    <n v="0"/>
    <n v="0"/>
    <n v="0"/>
    <n v="0"/>
    <n v="0"/>
    <n v="0"/>
    <n v="0"/>
    <n v="0"/>
    <n v="0"/>
    <n v="0"/>
    <n v="0"/>
    <n v="0"/>
    <n v="0"/>
    <n v="0"/>
    <n v="0"/>
    <n v="0"/>
    <n v="0"/>
    <n v="0"/>
    <n v="0"/>
    <n v="0"/>
    <n v="0"/>
    <n v="0"/>
    <n v="0"/>
    <n v="0"/>
    <n v="0"/>
    <n v="0"/>
    <m/>
    <m/>
    <m/>
    <n v="11965"/>
    <n v="0"/>
    <n v="0"/>
    <n v="0"/>
    <n v="11965"/>
    <n v="0"/>
    <n v="11965"/>
    <m/>
    <m/>
    <n v="0"/>
    <m/>
    <m/>
    <n v="0"/>
    <m/>
    <m/>
    <n v="0"/>
    <m/>
    <m/>
    <n v="0"/>
    <m/>
    <m/>
    <n v="0"/>
    <m/>
    <m/>
    <m/>
    <m/>
    <m/>
    <m/>
    <n v="11965"/>
    <m/>
    <n v="11965"/>
    <m/>
    <m/>
    <n v="0"/>
    <m/>
    <m/>
    <n v="0"/>
    <m/>
    <m/>
    <n v="0"/>
    <m/>
    <n v="0"/>
    <n v="0"/>
    <n v="11965"/>
    <n v="0"/>
    <n v="11965"/>
    <s v="SI"/>
    <s v="VALIDADO"/>
    <n v="0"/>
    <n v="11965"/>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1965"/>
    <n v="0"/>
    <n v="0"/>
    <n v="0"/>
    <n v="0"/>
    <s v="53"/>
    <m/>
    <m/>
    <m/>
    <n v="409.45000000000618"/>
    <n v="0"/>
    <n v="409.45000000000618"/>
    <n v="11555.549999999994"/>
    <n v="0"/>
    <n v="11555.549999999994"/>
    <n v="11315.519999999995"/>
    <n v="0"/>
    <n v="11315.519999999995"/>
    <m/>
    <m/>
    <s v="OK"/>
    <s v="OK"/>
    <n v="0"/>
    <s v="ANTICIPADO"/>
    <n v="0"/>
    <n v="11965"/>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46"/>
    <s v="DIR ADMINISTRATIVA"/>
    <s v="“Servicio de emisión de pasajes aéreos nacionales e internacionales para servidores del Ministerio de Salud Pública (Planta Central) y pacientes RPIS”."/>
    <n v="9999"/>
    <x v="1"/>
    <s v="000"/>
    <x v="0"/>
    <x v="21"/>
    <x v="0"/>
    <x v="0"/>
    <s v="0000"/>
    <s v="0000"/>
    <s v="ADMINISTRACION CENTRAL"/>
    <s v="SIN PROYECTO"/>
    <s v="GASTO OPERATIVO DE PROCESOS ADJETIVOS"/>
    <s v="PASAJES AL INTERIOR"/>
    <s v="RECURSOS FISCALES"/>
    <s v="SIN ORGANISMO"/>
    <s v="SIN CORRELATIVO"/>
    <s v="NO APLICA"/>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INFIMA CUANTÍA"/>
    <e v="#N/A"/>
    <s v="06"/>
    <s v="NA"/>
    <s v="NA"/>
    <s v="NO IDENTIF AREA REQ"/>
    <n v="0"/>
    <n v="0"/>
    <n v="0"/>
    <n v="0"/>
    <n v="0"/>
    <n v="0"/>
    <n v="0"/>
    <n v="0"/>
    <n v="0"/>
    <n v="0"/>
    <n v="0"/>
    <n v="0"/>
    <n v="0"/>
    <n v="0"/>
    <n v="0"/>
    <n v="0"/>
    <n v="0"/>
    <n v="0"/>
    <n v="0"/>
    <n v="0"/>
    <n v="0"/>
    <n v="0"/>
    <n v="0"/>
    <n v="0"/>
    <n v="0"/>
    <n v="0"/>
    <n v="0"/>
    <n v="0"/>
    <n v="0"/>
    <n v="0"/>
    <n v="0"/>
    <n v="0"/>
    <n v="0"/>
    <n v="0"/>
    <n v="0"/>
    <n v="0"/>
    <n v="0"/>
    <n v="0"/>
    <n v="0"/>
    <m/>
    <m/>
    <m/>
    <n v="5279.95"/>
    <n v="70"/>
    <n v="2802.73"/>
    <n v="0"/>
    <n v="2477.2199999999998"/>
    <n v="70"/>
    <n v="2547.2199999999998"/>
    <m/>
    <m/>
    <n v="0"/>
    <m/>
    <m/>
    <n v="0"/>
    <m/>
    <m/>
    <n v="0"/>
    <m/>
    <m/>
    <n v="0"/>
    <m/>
    <m/>
    <n v="0"/>
    <m/>
    <m/>
    <m/>
    <m/>
    <m/>
    <m/>
    <n v="2477.2199999999998"/>
    <n v="70"/>
    <n v="2547.2199999999998"/>
    <m/>
    <m/>
    <n v="0"/>
    <m/>
    <m/>
    <n v="0"/>
    <m/>
    <m/>
    <n v="0"/>
    <m/>
    <n v="0"/>
    <n v="0"/>
    <n v="2477.2199999999998"/>
    <n v="70"/>
    <n v="2547.2199999999998"/>
    <s v="SI"/>
    <s v="VALIDADO"/>
    <n v="0"/>
    <n v="2547.2199999999998"/>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2485.62"/>
    <n v="61.599999999999909"/>
    <n v="0"/>
    <n v="0"/>
    <n v="0"/>
    <s v="53"/>
    <m/>
    <m/>
    <m/>
    <n v="0"/>
    <n v="0"/>
    <n v="0"/>
    <n v="0"/>
    <n v="0"/>
    <n v="0"/>
    <n v="0"/>
    <n v="0"/>
    <n v="0"/>
    <m/>
    <m/>
    <s v="OK"/>
    <s v="OK"/>
    <n v="0"/>
    <s v=""/>
    <n v="0"/>
    <n v="0"/>
    <n v="2547.2199999999998"/>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47"/>
    <s v="DIR ADMINISTRATIVA"/>
    <s v="“Servicio de emisión de pasajes aéreos nacionales e internacionales para servidores del Ministerio de Salud Pública (Planta Central) y pacientes RPIS”."/>
    <n v="9999"/>
    <x v="1"/>
    <s v="000"/>
    <x v="0"/>
    <x v="35"/>
    <x v="0"/>
    <x v="0"/>
    <s v="0000"/>
    <s v="0000"/>
    <s v="ADMINISTRACION CENTRAL"/>
    <s v="SIN PROYECTO"/>
    <s v="GASTO OPERATIVO DE PROCESOS ADJETIVOS"/>
    <s v="PASAJES AL EXTERIOR"/>
    <s v="RECURSOS FISCALES"/>
    <s v="SIN ORGANISMO"/>
    <s v="SIN CORRELATIVO"/>
    <s v="NO APLICA"/>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INFIMA CUANTÍA"/>
    <e v="#N/A"/>
    <s v="06"/>
    <s v="NA"/>
    <s v="NA"/>
    <s v="NO IDENTIF AREA REQ"/>
    <n v="0"/>
    <n v="0"/>
    <n v="0"/>
    <n v="0"/>
    <n v="0"/>
    <n v="0"/>
    <n v="0"/>
    <n v="0"/>
    <n v="0"/>
    <n v="0"/>
    <n v="0"/>
    <n v="0"/>
    <n v="0"/>
    <n v="0"/>
    <n v="0"/>
    <n v="0"/>
    <n v="0"/>
    <n v="0"/>
    <n v="0"/>
    <n v="0"/>
    <n v="0"/>
    <n v="0"/>
    <n v="0"/>
    <n v="0"/>
    <n v="0"/>
    <n v="0"/>
    <n v="0"/>
    <n v="0"/>
    <n v="0"/>
    <n v="0"/>
    <n v="0"/>
    <n v="0"/>
    <n v="0"/>
    <n v="0"/>
    <n v="0"/>
    <n v="0"/>
    <n v="0"/>
    <n v="0"/>
    <n v="0"/>
    <m/>
    <m/>
    <m/>
    <n v="4302.7299999999996"/>
    <n v="80"/>
    <n v="0"/>
    <n v="0"/>
    <n v="4302.7299999999996"/>
    <n v="80"/>
    <n v="4382.7299999999996"/>
    <m/>
    <m/>
    <n v="0"/>
    <m/>
    <m/>
    <n v="0"/>
    <m/>
    <m/>
    <n v="0"/>
    <m/>
    <m/>
    <n v="0"/>
    <m/>
    <m/>
    <n v="0"/>
    <m/>
    <m/>
    <m/>
    <m/>
    <m/>
    <m/>
    <n v="1500"/>
    <n v="80"/>
    <n v="1580"/>
    <m/>
    <m/>
    <n v="0"/>
    <m/>
    <m/>
    <n v="0"/>
    <m/>
    <m/>
    <n v="0"/>
    <n v="2802.73"/>
    <n v="0"/>
    <n v="2802.73"/>
    <n v="4302.7299999999996"/>
    <n v="80"/>
    <n v="4382.7299999999996"/>
    <s v="SI"/>
    <s v="VALIDADO"/>
    <n v="0"/>
    <n v="4382.7299999999996"/>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842.94"/>
    <n v="539.78999999999951"/>
    <n v="0"/>
    <n v="0"/>
    <n v="0"/>
    <s v="53"/>
    <m/>
    <m/>
    <m/>
    <n v="0"/>
    <n v="0"/>
    <n v="0"/>
    <n v="0"/>
    <n v="0"/>
    <n v="0"/>
    <n v="0"/>
    <n v="0"/>
    <n v="0"/>
    <m/>
    <m/>
    <s v="OK"/>
    <s v="OK"/>
    <n v="0"/>
    <s v=""/>
    <e v="#N/A"/>
    <n v="0"/>
    <n v="4382.7299999999996"/>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48"/>
    <s v="DIR ADMINISTRATIVA"/>
    <s v="ADQUISICIÓN DE SUMINISTROS DE OFICINA NO CATALOGADOS PARA EL MINISTERIO DE SALUD PÚBLICA - PLANTA CENTRAL -  RESMA DE PAPEL BOND A4 DE 75 GRAMOS "/>
    <n v="9999"/>
    <x v="1"/>
    <s v="000"/>
    <x v="0"/>
    <x v="72"/>
    <x v="0"/>
    <x v="0"/>
    <s v="0000"/>
    <s v="0000"/>
    <s v="ADMINISTRACION CENTRAL"/>
    <s v="SIN PROYECTO"/>
    <s v="GASTO OPERATIVO DE PROCESOS ADJETIVOS"/>
    <s v="MATERIALES DE OFICINA"/>
    <s v="RECURSOS FISCALES"/>
    <s v="SIN ORGANISMO"/>
    <s v="SIN CORRELATIVO"/>
    <s v="NO APLICA"/>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OTRO"/>
    <s v="NA"/>
    <s v="02"/>
    <s v="NA"/>
    <s v="NA"/>
    <s v="NO IDENTIF AREA REQ"/>
    <n v="0"/>
    <n v="0"/>
    <n v="0"/>
    <n v="0"/>
    <n v="0"/>
    <n v="0"/>
    <n v="0"/>
    <n v="0"/>
    <n v="0"/>
    <n v="0"/>
    <n v="0"/>
    <n v="0"/>
    <n v="0"/>
    <n v="0"/>
    <n v="0"/>
    <n v="0"/>
    <n v="0"/>
    <n v="0"/>
    <n v="0"/>
    <n v="0"/>
    <n v="0"/>
    <n v="0"/>
    <n v="0"/>
    <n v="0"/>
    <n v="0"/>
    <n v="0"/>
    <n v="0"/>
    <n v="0"/>
    <n v="0"/>
    <n v="0"/>
    <n v="0"/>
    <n v="0"/>
    <n v="0"/>
    <n v="0"/>
    <n v="0"/>
    <n v="0"/>
    <n v="0"/>
    <n v="0"/>
    <n v="0"/>
    <m/>
    <m/>
    <m/>
    <n v="13100"/>
    <n v="0"/>
    <n v="0"/>
    <n v="0"/>
    <n v="13100"/>
    <n v="0"/>
    <n v="13100"/>
    <m/>
    <m/>
    <n v="0"/>
    <m/>
    <m/>
    <n v="0"/>
    <m/>
    <m/>
    <n v="0"/>
    <m/>
    <m/>
    <n v="0"/>
    <m/>
    <m/>
    <n v="0"/>
    <m/>
    <m/>
    <n v="0"/>
    <m/>
    <m/>
    <n v="0"/>
    <n v="13100"/>
    <m/>
    <n v="13100"/>
    <m/>
    <m/>
    <n v="0"/>
    <m/>
    <m/>
    <n v="0"/>
    <m/>
    <m/>
    <n v="0"/>
    <m/>
    <m/>
    <n v="0"/>
    <n v="13100"/>
    <n v="0"/>
    <n v="13100"/>
    <s v="SI"/>
    <s v="VALIDADO"/>
    <n v="0"/>
    <n v="1310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3100"/>
    <n v="0"/>
    <n v="0"/>
    <n v="0"/>
    <n v="0"/>
    <s v="53"/>
    <m/>
    <m/>
    <m/>
    <n v="0"/>
    <n v="0"/>
    <n v="0"/>
    <n v="6768"/>
    <n v="0"/>
    <n v="6768"/>
    <n v="6768"/>
    <n v="0"/>
    <n v="6768"/>
    <m/>
    <m/>
    <s v="OK"/>
    <s v="OK"/>
    <n v="0"/>
    <s v="ANTICIPADO"/>
    <n v="0"/>
    <n v="6768"/>
    <n v="6332"/>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49"/>
    <s v="DIR ADMINISTRATIVA"/>
    <s v="ADQUISICIÓN DE SUMINISTROS DE OFICINA NO CATALOGADOS PARA EL MINISTERIO DE SALUD PÚBLICA - PLANTA CENTRAL  - ESFEROGRAFICOS COLOR AZUL"/>
    <n v="9999"/>
    <x v="1"/>
    <s v="000"/>
    <x v="0"/>
    <x v="72"/>
    <x v="0"/>
    <x v="0"/>
    <s v="0000"/>
    <s v="0000"/>
    <s v="ADMINISTRACION CENTRAL"/>
    <s v="SIN PROYECTO"/>
    <s v="GASTO OPERATIVO DE PROCESOS ADJETIVOS"/>
    <s v="MATERIALES DE OFICINA"/>
    <s v="RECURSOS FISCALES"/>
    <s v="SIN ORGANISMO"/>
    <s v="SIN CORRELATIVO"/>
    <s v="NO APLICA"/>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OTRO"/>
    <s v="NA"/>
    <s v="02"/>
    <s v="NA"/>
    <s v="NA"/>
    <s v="NO IDENTIF AREA REQ"/>
    <n v="0"/>
    <n v="0"/>
    <n v="0"/>
    <n v="0"/>
    <n v="0"/>
    <n v="0"/>
    <n v="0"/>
    <n v="0"/>
    <n v="0"/>
    <n v="0"/>
    <n v="0"/>
    <n v="0"/>
    <n v="0"/>
    <n v="0"/>
    <n v="0"/>
    <n v="0"/>
    <n v="0"/>
    <n v="0"/>
    <n v="0"/>
    <n v="0"/>
    <n v="0"/>
    <n v="0"/>
    <n v="0"/>
    <n v="0"/>
    <n v="0"/>
    <n v="0"/>
    <n v="0"/>
    <n v="0"/>
    <n v="0"/>
    <n v="0"/>
    <n v="0"/>
    <n v="0"/>
    <n v="0"/>
    <n v="0"/>
    <n v="0"/>
    <n v="0"/>
    <n v="0"/>
    <n v="0"/>
    <n v="0"/>
    <m/>
    <m/>
    <m/>
    <n v="425"/>
    <n v="0"/>
    <n v="0"/>
    <n v="0"/>
    <n v="425"/>
    <n v="0"/>
    <n v="425"/>
    <m/>
    <m/>
    <n v="0"/>
    <m/>
    <m/>
    <n v="0"/>
    <m/>
    <m/>
    <n v="0"/>
    <m/>
    <m/>
    <n v="0"/>
    <m/>
    <m/>
    <n v="0"/>
    <m/>
    <m/>
    <n v="0"/>
    <m/>
    <m/>
    <n v="0"/>
    <n v="425"/>
    <m/>
    <n v="425"/>
    <m/>
    <m/>
    <n v="0"/>
    <m/>
    <m/>
    <n v="0"/>
    <m/>
    <m/>
    <n v="0"/>
    <m/>
    <m/>
    <n v="0"/>
    <n v="425"/>
    <n v="0"/>
    <n v="425"/>
    <s v="SI"/>
    <s v="VALIDADO"/>
    <n v="0"/>
    <n v="425"/>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25"/>
    <n v="0"/>
    <n v="0"/>
    <n v="0"/>
    <n v="0"/>
    <s v="53"/>
    <m/>
    <m/>
    <m/>
    <n v="0"/>
    <n v="0"/>
    <n v="0"/>
    <n v="0"/>
    <n v="0"/>
    <n v="0"/>
    <n v="0"/>
    <n v="0"/>
    <n v="0"/>
    <m/>
    <m/>
    <s v="OK"/>
    <s v="OK"/>
    <n v="0"/>
    <s v=""/>
    <n v="0"/>
    <n v="0"/>
    <n v="42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50"/>
    <s v="DIR ADMINISTRATIVA"/>
    <s v="ADQUISICIÓN DE SUMINISTROS DE OFICINA NO CATALOGADOS PARA EL MINISTERIO DE SALUD PÚBLICA - PLANTA CENTRAL  - ESFEROGRÁFICOS COLOR NEGRO"/>
    <n v="9999"/>
    <x v="1"/>
    <s v="000"/>
    <x v="0"/>
    <x v="72"/>
    <x v="0"/>
    <x v="0"/>
    <s v="0000"/>
    <s v="0000"/>
    <s v="ADMINISTRACION CENTRAL"/>
    <s v="SIN PROYECTO"/>
    <s v="GASTO OPERATIVO DE PROCESOS ADJETIVOS"/>
    <s v="MATERIALES DE OFICINA"/>
    <s v="RECURSOS FISCALES"/>
    <s v="SIN ORGANISMO"/>
    <s v="SIN CORRELATIVO"/>
    <s v="NO APLICA"/>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OTRO"/>
    <s v="NA"/>
    <s v="02"/>
    <s v="NA"/>
    <s v="NA"/>
    <s v="NO IDENTIF AREA REQ"/>
    <n v="0"/>
    <n v="0"/>
    <n v="0"/>
    <n v="0"/>
    <n v="0"/>
    <n v="0"/>
    <n v="0"/>
    <n v="0"/>
    <n v="0"/>
    <n v="0"/>
    <n v="0"/>
    <n v="0"/>
    <n v="0"/>
    <n v="0"/>
    <n v="0"/>
    <n v="0"/>
    <n v="0"/>
    <n v="0"/>
    <n v="0"/>
    <n v="0"/>
    <n v="0"/>
    <n v="0"/>
    <n v="0"/>
    <n v="0"/>
    <n v="0"/>
    <n v="0"/>
    <n v="0"/>
    <n v="0"/>
    <n v="0"/>
    <n v="0"/>
    <n v="0"/>
    <n v="0"/>
    <n v="0"/>
    <n v="0"/>
    <n v="0"/>
    <n v="0"/>
    <n v="0"/>
    <n v="0"/>
    <n v="0"/>
    <m/>
    <m/>
    <m/>
    <n v="45"/>
    <n v="0"/>
    <n v="0"/>
    <n v="0"/>
    <n v="45"/>
    <n v="0"/>
    <n v="45"/>
    <m/>
    <m/>
    <n v="0"/>
    <m/>
    <m/>
    <n v="0"/>
    <m/>
    <m/>
    <n v="0"/>
    <m/>
    <m/>
    <n v="0"/>
    <m/>
    <m/>
    <n v="0"/>
    <m/>
    <m/>
    <n v="0"/>
    <m/>
    <m/>
    <n v="0"/>
    <n v="45"/>
    <m/>
    <n v="45"/>
    <m/>
    <m/>
    <n v="0"/>
    <m/>
    <m/>
    <n v="0"/>
    <m/>
    <m/>
    <n v="0"/>
    <m/>
    <m/>
    <n v="0"/>
    <n v="45"/>
    <n v="0"/>
    <n v="45"/>
    <s v="SI"/>
    <s v="VALIDADO"/>
    <n v="0"/>
    <n v="45"/>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5"/>
    <n v="0"/>
    <n v="0"/>
    <n v="0"/>
    <n v="0"/>
    <s v="53"/>
    <m/>
    <m/>
    <m/>
    <n v="0"/>
    <n v="0"/>
    <n v="0"/>
    <n v="0"/>
    <n v="0"/>
    <n v="0"/>
    <n v="0"/>
    <n v="0"/>
    <n v="0"/>
    <m/>
    <m/>
    <s v="OK"/>
    <s v="OK"/>
    <n v="0"/>
    <s v=""/>
    <n v="0"/>
    <n v="0"/>
    <n v="4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51"/>
    <s v="DIR ADMINISTRATIVA"/>
    <s v="ADQUISICIÓN DE SUMINISTROS DE OFICINA NO CATALOGADOS PARA EL MINISTERIO DE SALUD PÚBLICA - PLANTA CENTRAL - ESFEROGRÁFICOS COLOR ROJO"/>
    <n v="9999"/>
    <x v="1"/>
    <s v="000"/>
    <x v="0"/>
    <x v="72"/>
    <x v="0"/>
    <x v="0"/>
    <s v="0000"/>
    <s v="0000"/>
    <s v="ADMINISTRACION CENTRAL"/>
    <s v="SIN PROYECTO"/>
    <s v="GASTO OPERATIVO DE PROCESOS ADJETIVOS"/>
    <s v="MATERIALES DE OFICINA"/>
    <s v="RECURSOS FISCALES"/>
    <s v="SIN ORGANISMO"/>
    <s v="SIN CORRELATIVO"/>
    <s v="NO APLICA"/>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OTRO"/>
    <s v="NA"/>
    <s v="02"/>
    <s v="NA"/>
    <s v="NA"/>
    <s v="NO IDENTIF AREA REQ"/>
    <n v="0"/>
    <n v="0"/>
    <n v="0"/>
    <n v="0"/>
    <n v="0"/>
    <n v="0"/>
    <n v="0"/>
    <n v="0"/>
    <n v="0"/>
    <n v="0"/>
    <n v="0"/>
    <n v="0"/>
    <n v="0"/>
    <n v="0"/>
    <n v="0"/>
    <n v="0"/>
    <n v="0"/>
    <n v="0"/>
    <n v="0"/>
    <n v="0"/>
    <n v="0"/>
    <n v="0"/>
    <n v="0"/>
    <n v="0"/>
    <n v="0"/>
    <n v="0"/>
    <n v="0"/>
    <n v="0"/>
    <n v="0"/>
    <n v="0"/>
    <n v="0"/>
    <n v="0"/>
    <n v="0"/>
    <n v="0"/>
    <n v="0"/>
    <n v="0"/>
    <n v="0"/>
    <n v="0"/>
    <n v="0"/>
    <m/>
    <m/>
    <m/>
    <n v="30"/>
    <n v="0"/>
    <n v="0"/>
    <n v="0"/>
    <n v="30"/>
    <n v="0"/>
    <n v="30"/>
    <m/>
    <m/>
    <n v="0"/>
    <m/>
    <m/>
    <n v="0"/>
    <m/>
    <m/>
    <n v="0"/>
    <m/>
    <m/>
    <n v="0"/>
    <m/>
    <m/>
    <n v="0"/>
    <m/>
    <m/>
    <n v="0"/>
    <m/>
    <m/>
    <n v="0"/>
    <n v="30"/>
    <m/>
    <n v="30"/>
    <m/>
    <m/>
    <n v="0"/>
    <m/>
    <m/>
    <n v="0"/>
    <m/>
    <m/>
    <n v="0"/>
    <m/>
    <m/>
    <n v="0"/>
    <n v="30"/>
    <n v="0"/>
    <n v="30"/>
    <s v="SI"/>
    <s v="VALIDADO"/>
    <n v="0"/>
    <n v="3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0"/>
    <n v="0"/>
    <n v="0"/>
    <n v="0"/>
    <n v="0"/>
    <s v="53"/>
    <m/>
    <m/>
    <m/>
    <n v="0"/>
    <n v="0"/>
    <n v="0"/>
    <n v="0"/>
    <n v="0"/>
    <n v="0"/>
    <n v="0"/>
    <n v="0"/>
    <n v="0"/>
    <m/>
    <m/>
    <s v="OK"/>
    <s v="OK"/>
    <n v="0"/>
    <s v=""/>
    <n v="0"/>
    <n v="0"/>
    <n v="3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52"/>
    <s v="DIR ADMINISTRATIVA"/>
    <s v="ADQUISICIÓN DE SUMINISTROS DE OFICINA NO CATALOGADOS PARA EL MINISTERIO DE SALUD PÚBLICA - PLANTA CENTRAL - MINAS 0.5 MM"/>
    <n v="9999"/>
    <x v="1"/>
    <s v="000"/>
    <x v="0"/>
    <x v="72"/>
    <x v="0"/>
    <x v="0"/>
    <s v="0000"/>
    <s v="0000"/>
    <s v="ADMINISTRACION CENTRAL"/>
    <s v="SIN PROYECTO"/>
    <s v="GASTO OPERATIVO DE PROCESOS ADJETIVOS"/>
    <s v="MATERIALES DE OFICINA"/>
    <s v="RECURSOS FISCALES"/>
    <s v="SIN ORGANISMO"/>
    <s v="SIN CORRELATIVO"/>
    <s v="NO APLICA"/>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OTRO"/>
    <s v="NA"/>
    <s v="02"/>
    <s v="NA"/>
    <s v="NA"/>
    <s v="NO IDENTIF AREA REQ"/>
    <n v="0"/>
    <n v="0"/>
    <n v="0"/>
    <n v="0"/>
    <n v="0"/>
    <n v="0"/>
    <n v="0"/>
    <n v="0"/>
    <n v="0"/>
    <n v="0"/>
    <n v="0"/>
    <n v="0"/>
    <n v="0"/>
    <n v="0"/>
    <n v="0"/>
    <n v="0"/>
    <n v="0"/>
    <n v="0"/>
    <n v="0"/>
    <n v="0"/>
    <n v="0"/>
    <n v="0"/>
    <n v="0"/>
    <n v="0"/>
    <n v="0"/>
    <n v="0"/>
    <n v="0"/>
    <n v="0"/>
    <n v="0"/>
    <n v="0"/>
    <n v="0"/>
    <n v="0"/>
    <n v="0"/>
    <n v="0"/>
    <n v="0"/>
    <n v="0"/>
    <n v="0"/>
    <n v="0"/>
    <n v="0"/>
    <m/>
    <m/>
    <m/>
    <n v="30"/>
    <n v="0"/>
    <n v="0"/>
    <n v="0"/>
    <n v="30"/>
    <n v="0"/>
    <n v="30"/>
    <m/>
    <m/>
    <n v="0"/>
    <m/>
    <m/>
    <n v="0"/>
    <m/>
    <m/>
    <n v="0"/>
    <m/>
    <m/>
    <n v="0"/>
    <m/>
    <m/>
    <n v="0"/>
    <m/>
    <m/>
    <n v="0"/>
    <m/>
    <m/>
    <n v="0"/>
    <n v="30"/>
    <m/>
    <n v="30"/>
    <m/>
    <m/>
    <n v="0"/>
    <m/>
    <m/>
    <n v="0"/>
    <m/>
    <m/>
    <n v="0"/>
    <m/>
    <m/>
    <n v="0"/>
    <n v="30"/>
    <n v="0"/>
    <n v="30"/>
    <s v="SI"/>
    <s v="VALIDADO"/>
    <n v="0"/>
    <n v="3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0"/>
    <n v="0"/>
    <n v="0"/>
    <n v="0"/>
    <n v="0"/>
    <s v="53"/>
    <m/>
    <m/>
    <m/>
    <n v="0"/>
    <n v="0"/>
    <n v="0"/>
    <n v="0"/>
    <n v="0"/>
    <n v="0"/>
    <n v="0"/>
    <n v="0"/>
    <n v="0"/>
    <m/>
    <m/>
    <s v="OK"/>
    <s v="OK"/>
    <n v="0"/>
    <s v=""/>
    <n v="0"/>
    <n v="0"/>
    <n v="3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53"/>
    <s v="DIR ADMINISTRATIVA"/>
    <s v="ADQUISICIÓN DE SUMINISTROS DE OFICINA NO CATALOGADOS PARA EL MINISTERIO DE SALUD PÚBLICA - PLANTA CENTRAL - PORTAMINAS 0.5 MM (METÁLICO)"/>
    <n v="9999"/>
    <x v="1"/>
    <s v="000"/>
    <x v="0"/>
    <x v="72"/>
    <x v="0"/>
    <x v="0"/>
    <s v="0000"/>
    <s v="0000"/>
    <s v="ADMINISTRACION CENTRAL"/>
    <s v="SIN PROYECTO"/>
    <s v="GASTO OPERATIVO DE PROCESOS ADJETIVOS"/>
    <s v="MATERIALES DE OFICINA"/>
    <s v="RECURSOS FISCALES"/>
    <s v="SIN ORGANISMO"/>
    <s v="SIN CORRELATIVO"/>
    <s v="NO APLICA"/>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OTRO"/>
    <s v="NA"/>
    <s v="02"/>
    <s v="NA"/>
    <s v="NA"/>
    <s v="NO IDENTIF AREA REQ"/>
    <n v="0"/>
    <n v="0"/>
    <n v="0"/>
    <n v="0"/>
    <n v="0"/>
    <n v="0"/>
    <n v="0"/>
    <n v="0"/>
    <n v="0"/>
    <n v="0"/>
    <n v="0"/>
    <n v="0"/>
    <n v="0"/>
    <n v="0"/>
    <n v="0"/>
    <n v="0"/>
    <n v="0"/>
    <n v="0"/>
    <n v="0"/>
    <n v="0"/>
    <n v="0"/>
    <n v="0"/>
    <n v="0"/>
    <n v="0"/>
    <n v="0"/>
    <n v="0"/>
    <n v="0"/>
    <n v="0"/>
    <n v="0"/>
    <n v="0"/>
    <n v="0"/>
    <n v="0"/>
    <n v="0"/>
    <n v="0"/>
    <n v="0"/>
    <n v="0"/>
    <n v="0"/>
    <n v="0"/>
    <n v="0"/>
    <m/>
    <m/>
    <m/>
    <n v="120"/>
    <n v="0"/>
    <n v="0"/>
    <n v="0"/>
    <n v="120"/>
    <n v="0"/>
    <n v="120"/>
    <m/>
    <m/>
    <n v="0"/>
    <m/>
    <m/>
    <n v="0"/>
    <m/>
    <m/>
    <n v="0"/>
    <m/>
    <m/>
    <n v="0"/>
    <m/>
    <m/>
    <n v="0"/>
    <m/>
    <m/>
    <n v="0"/>
    <m/>
    <m/>
    <n v="0"/>
    <n v="120"/>
    <m/>
    <n v="120"/>
    <m/>
    <m/>
    <n v="0"/>
    <m/>
    <m/>
    <n v="0"/>
    <m/>
    <m/>
    <n v="0"/>
    <m/>
    <m/>
    <n v="0"/>
    <n v="120"/>
    <n v="0"/>
    <n v="120"/>
    <s v="SI"/>
    <s v="VALIDADO"/>
    <n v="0"/>
    <n v="12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20"/>
    <n v="0"/>
    <n v="0"/>
    <n v="0"/>
    <n v="0"/>
    <s v="53"/>
    <m/>
    <m/>
    <m/>
    <n v="0"/>
    <n v="0"/>
    <n v="0"/>
    <n v="0"/>
    <n v="0"/>
    <n v="0"/>
    <n v="0"/>
    <n v="0"/>
    <n v="0"/>
    <m/>
    <m/>
    <s v="OK"/>
    <s v="OK"/>
    <n v="0"/>
    <s v=""/>
    <n v="0"/>
    <n v="0"/>
    <n v="12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54"/>
    <s v="DIR ADMINISTRATIVA"/>
    <s v="ADQUISICIÓN DE SUMINISTROS DE OFICINA NO CATALOGADOS PARA EL MINISTERIO DE SALUD PÚBLICA - PLANTA CENTRAL - GOMA LIQUIDA 120 CC"/>
    <n v="9999"/>
    <x v="1"/>
    <s v="000"/>
    <x v="0"/>
    <x v="72"/>
    <x v="0"/>
    <x v="0"/>
    <s v="0000"/>
    <s v="0000"/>
    <s v="ADMINISTRACION CENTRAL"/>
    <s v="SIN PROYECTO"/>
    <s v="GASTO OPERATIVO DE PROCESOS ADJETIVOS"/>
    <s v="MATERIALES DE OFICINA"/>
    <s v="RECURSOS FISCALES"/>
    <s v="SIN ORGANISMO"/>
    <s v="SIN CORRELATIVO"/>
    <s v="NO APLICA"/>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OTRO"/>
    <s v="NA"/>
    <s v="02"/>
    <s v="NA"/>
    <s v="NA"/>
    <s v="NO IDENTIF AREA REQ"/>
    <n v="0"/>
    <n v="0"/>
    <n v="0"/>
    <n v="0"/>
    <n v="0"/>
    <n v="0"/>
    <n v="0"/>
    <n v="0"/>
    <n v="0"/>
    <n v="0"/>
    <n v="0"/>
    <n v="0"/>
    <n v="0"/>
    <n v="0"/>
    <n v="0"/>
    <n v="0"/>
    <n v="0"/>
    <n v="0"/>
    <n v="0"/>
    <n v="0"/>
    <n v="0"/>
    <n v="0"/>
    <n v="0"/>
    <n v="0"/>
    <n v="0"/>
    <n v="0"/>
    <n v="0"/>
    <n v="0"/>
    <n v="0"/>
    <n v="0"/>
    <n v="0"/>
    <n v="0"/>
    <n v="0"/>
    <n v="0"/>
    <n v="0"/>
    <n v="0"/>
    <n v="0"/>
    <n v="0"/>
    <n v="0"/>
    <m/>
    <m/>
    <m/>
    <n v="100"/>
    <n v="0"/>
    <n v="0"/>
    <n v="0"/>
    <n v="100"/>
    <n v="0"/>
    <n v="100"/>
    <m/>
    <m/>
    <n v="0"/>
    <m/>
    <m/>
    <n v="0"/>
    <m/>
    <m/>
    <n v="0"/>
    <m/>
    <m/>
    <n v="0"/>
    <m/>
    <m/>
    <n v="0"/>
    <m/>
    <m/>
    <n v="0"/>
    <m/>
    <m/>
    <n v="0"/>
    <n v="100"/>
    <m/>
    <n v="100"/>
    <m/>
    <m/>
    <n v="0"/>
    <m/>
    <m/>
    <n v="0"/>
    <m/>
    <m/>
    <n v="0"/>
    <m/>
    <m/>
    <n v="0"/>
    <n v="100"/>
    <n v="0"/>
    <n v="100"/>
    <s v="SI"/>
    <s v="VALIDADO"/>
    <n v="0"/>
    <n v="10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00"/>
    <n v="0"/>
    <n v="0"/>
    <n v="0"/>
    <n v="0"/>
    <s v="53"/>
    <m/>
    <m/>
    <m/>
    <n v="0"/>
    <n v="0"/>
    <n v="0"/>
    <n v="0"/>
    <n v="0"/>
    <n v="0"/>
    <n v="0"/>
    <n v="0"/>
    <n v="0"/>
    <m/>
    <m/>
    <s v="OK"/>
    <s v="OK"/>
    <n v="0"/>
    <s v=""/>
    <n v="0"/>
    <n v="0"/>
    <n v="10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55"/>
    <s v="DIR ADMINISTRATIVA"/>
    <s v="ADQUISICIÓN DE SUMINISTROS DE OFICINA NO CATALOGADOS PARA EL MINISTERIO DE SALUD PÚBLICA - PLANTA CENTRAL - ETIQUETA IMPRESORA ZEBRA"/>
    <n v="9999"/>
    <x v="1"/>
    <s v="000"/>
    <x v="0"/>
    <x v="72"/>
    <x v="0"/>
    <x v="0"/>
    <s v="0000"/>
    <s v="0000"/>
    <s v="ADMINISTRACION CENTRAL"/>
    <s v="SIN PROYECTO"/>
    <s v="GASTO OPERATIVO DE PROCESOS ADJETIVOS"/>
    <s v="MATERIALES DE OFICINA"/>
    <s v="RECURSOS FISCALES"/>
    <s v="SIN ORGANISMO"/>
    <s v="SIN CORRELATIVO"/>
    <s v="NO APLICA"/>
    <s v="Gestionar la disponibilidad de los bienes muebles e inmuebles, coordinando la adquisición, dotación y el mantenimiento de los mismos del nivel central y diseñar lineamientos para el nivel desconcentrado;"/>
    <s v="Plan de adquisiciones de materiales y suministros de oficina del nivel central."/>
    <s v="NUEVA"/>
    <m/>
    <s v="OTRO"/>
    <s v="NA"/>
    <s v="02"/>
    <s v="NA"/>
    <s v="NA"/>
    <s v="NO IDENTIF AREA REQ"/>
    <n v="0"/>
    <n v="0"/>
    <n v="0"/>
    <n v="0"/>
    <n v="0"/>
    <n v="0"/>
    <n v="0"/>
    <n v="0"/>
    <n v="0"/>
    <n v="0"/>
    <n v="0"/>
    <n v="0"/>
    <n v="0"/>
    <n v="0"/>
    <n v="0"/>
    <n v="0"/>
    <n v="0"/>
    <n v="0"/>
    <n v="0"/>
    <n v="0"/>
    <n v="0"/>
    <n v="0"/>
    <n v="0"/>
    <n v="0"/>
    <n v="0"/>
    <n v="0"/>
    <n v="0"/>
    <n v="0"/>
    <n v="0"/>
    <n v="0"/>
    <n v="0"/>
    <n v="0"/>
    <n v="0"/>
    <n v="0"/>
    <n v="0"/>
    <n v="0"/>
    <n v="0"/>
    <n v="0"/>
    <n v="0"/>
    <m/>
    <m/>
    <m/>
    <n v="75"/>
    <n v="0"/>
    <n v="0"/>
    <n v="0"/>
    <n v="75"/>
    <n v="0"/>
    <n v="75"/>
    <m/>
    <m/>
    <n v="0"/>
    <m/>
    <m/>
    <n v="0"/>
    <m/>
    <m/>
    <n v="0"/>
    <m/>
    <m/>
    <n v="0"/>
    <m/>
    <m/>
    <n v="0"/>
    <m/>
    <m/>
    <n v="0"/>
    <m/>
    <m/>
    <n v="0"/>
    <n v="75"/>
    <m/>
    <n v="75"/>
    <m/>
    <m/>
    <n v="0"/>
    <m/>
    <m/>
    <n v="0"/>
    <m/>
    <m/>
    <n v="0"/>
    <m/>
    <m/>
    <n v="0"/>
    <n v="75"/>
    <n v="0"/>
    <n v="75"/>
    <s v="SI"/>
    <s v="VALIDADO"/>
    <n v="0"/>
    <n v="75"/>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75"/>
    <n v="0"/>
    <n v="0"/>
    <n v="0"/>
    <n v="0"/>
    <s v="53"/>
    <m/>
    <m/>
    <m/>
    <n v="0"/>
    <n v="0"/>
    <n v="0"/>
    <n v="0"/>
    <n v="0"/>
    <n v="0"/>
    <n v="0"/>
    <n v="0"/>
    <n v="0"/>
    <m/>
    <m/>
    <s v="OK"/>
    <s v="OK"/>
    <n v="0"/>
    <s v=""/>
    <n v="0"/>
    <n v="0"/>
    <n v="7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000"/>
    <n v="25000"/>
    <n v="20000"/>
  </r>
  <r>
    <s v="134003256"/>
    <s v="DIR ADMINISTRATIVA"/>
    <s v="SERVICIO DE EMISIÓN DE PASAJES AEREOS NACIONALES PARA SERVIDORES DEL MSP (PLANTA CENTRAL). (convenio de pago)"/>
    <n v="9999"/>
    <x v="1"/>
    <s v="000"/>
    <x v="0"/>
    <x v="12"/>
    <x v="0"/>
    <x v="0"/>
    <s v="0000"/>
    <s v="0000"/>
    <s v="ADMINISTRACION CENTRAL"/>
    <s v="SIN PROYECTO"/>
    <s v="GASTO OPERATIVO DE PROCESOS ADJETIVOS"/>
    <s v="OBLIGACIONES DE EJERCICIOS ANTERIORES POR EGRESOS"/>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RRASTRE"/>
    <s v="CONVENIO DE PAGO"/>
    <s v="OTRO"/>
    <s v="NA"/>
    <s v="06"/>
    <s v="NA"/>
    <s v="NA"/>
    <s v="NO IDENTIF AREA REQ"/>
    <n v="0"/>
    <n v="0"/>
    <n v="0"/>
    <m/>
    <n v="0"/>
    <n v="0"/>
    <n v="0"/>
    <n v="0"/>
    <n v="0"/>
    <n v="0"/>
    <n v="0"/>
    <n v="0"/>
    <n v="0"/>
    <n v="0"/>
    <n v="0"/>
    <n v="0"/>
    <n v="0"/>
    <n v="0"/>
    <n v="0"/>
    <n v="0"/>
    <n v="0"/>
    <n v="0"/>
    <n v="0"/>
    <n v="0"/>
    <n v="0"/>
    <n v="0"/>
    <n v="0"/>
    <n v="0"/>
    <n v="0"/>
    <n v="0"/>
    <n v="0"/>
    <n v="0"/>
    <n v="0"/>
    <n v="0"/>
    <n v="0"/>
    <n v="0"/>
    <n v="0"/>
    <n v="0"/>
    <n v="0"/>
    <m/>
    <m/>
    <m/>
    <n v="10468.17"/>
    <n v="43.2"/>
    <n v="0"/>
    <n v="0"/>
    <n v="10468.17"/>
    <n v="43.2"/>
    <n v="10511.37"/>
    <n v="0"/>
    <n v="0"/>
    <n v="0"/>
    <n v="0"/>
    <n v="0"/>
    <n v="0"/>
    <n v="0"/>
    <n v="0"/>
    <n v="0"/>
    <n v="0"/>
    <n v="0"/>
    <n v="0"/>
    <n v="0"/>
    <n v="0"/>
    <n v="0"/>
    <n v="0"/>
    <n v="0"/>
    <n v="0"/>
    <n v="0"/>
    <n v="0"/>
    <n v="0"/>
    <n v="10468.17"/>
    <n v="43.2"/>
    <n v="10511.37"/>
    <n v="0"/>
    <n v="0"/>
    <n v="0"/>
    <n v="0"/>
    <n v="0"/>
    <n v="0"/>
    <n v="0"/>
    <n v="0"/>
    <n v="0"/>
    <m/>
    <n v="0"/>
    <n v="0"/>
    <n v="10468.17"/>
    <n v="43.2"/>
    <n v="10511.37"/>
    <s v="SI"/>
    <s v="VALIDADO"/>
    <n v="0"/>
    <n v="10511.37"/>
    <s v="COORDINACION GENERAL "/>
    <s v="COOR ADMINISTRATIVA FINANCIERA"/>
    <s v="PLANTA CENTRAL"/>
    <s v="PICHINCHA"/>
    <s v="QUITO"/>
    <s v="PASIVO AÑOS ANTERIORE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0511.37"/>
    <n v="0"/>
    <n v="0"/>
    <n v="0"/>
    <n v="0"/>
    <s v="99"/>
    <m/>
    <m/>
    <m/>
    <n v="33811.300000000003"/>
    <n v="0"/>
    <n v="33811.300000000003"/>
    <n v="0"/>
    <n v="0"/>
    <n v="0"/>
    <n v="0"/>
    <n v="0"/>
    <n v="0"/>
    <m/>
    <m/>
    <s v="REVISAR"/>
    <s v="REVISAR"/>
    <n v="0"/>
    <s v=""/>
    <s v="DNPI: La CP 402 en la descripciòn indica que corresponde a esta linea POA, revisar para fondear"/>
    <n v="33811.300000000003"/>
    <n v="-23299.93"/>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7000"/>
    <n v="27000"/>
    <n v="27000"/>
  </r>
  <r>
    <s v="134003257"/>
    <s v="DIR ADMINISTRATIVA"/>
    <s v="ADQUISICIÓN DE KITS DE SEGURIDAD PARA VEHÍCULOS DEL MINISTERIO DE SALUD PÚBLICA PLANTA CENTRAL."/>
    <n v="9999"/>
    <x v="1"/>
    <s v="000"/>
    <x v="0"/>
    <x v="13"/>
    <x v="0"/>
    <x v="0"/>
    <s v="0000"/>
    <s v="0000"/>
    <s v="ADMINISTRACION CENTRAL"/>
    <s v="SIN PROYECTO"/>
    <s v="GASTO OPERATIVO DE PROCESOS ADJETIVOS"/>
    <s v="REPUESTOS Y ACCESORIOS"/>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RRASTRE"/>
    <s v="CONVENIO DE PAGO"/>
    <s v="OTRO"/>
    <s v="NA"/>
    <s v="02"/>
    <s v="NA"/>
    <s v="NA"/>
    <s v="NO IDENTIF AREA REQ"/>
    <n v="0"/>
    <n v="0"/>
    <n v="0"/>
    <m/>
    <n v="0"/>
    <n v="0"/>
    <n v="0"/>
    <n v="0"/>
    <n v="0"/>
    <n v="0"/>
    <n v="0"/>
    <n v="0"/>
    <n v="0"/>
    <n v="0"/>
    <n v="0"/>
    <n v="0"/>
    <n v="0"/>
    <n v="0"/>
    <n v="0"/>
    <n v="0"/>
    <n v="0"/>
    <n v="0"/>
    <n v="0"/>
    <n v="0"/>
    <n v="0"/>
    <n v="0"/>
    <n v="0"/>
    <n v="0"/>
    <n v="0"/>
    <n v="0"/>
    <n v="0"/>
    <n v="0"/>
    <n v="0"/>
    <n v="0"/>
    <n v="0"/>
    <n v="0"/>
    <n v="0"/>
    <n v="0"/>
    <n v="0"/>
    <m/>
    <m/>
    <m/>
    <n v="6575.63"/>
    <n v="0"/>
    <n v="6575.63"/>
    <n v="0"/>
    <n v="0"/>
    <n v="0"/>
    <n v="0"/>
    <n v="0"/>
    <n v="0"/>
    <n v="0"/>
    <m/>
    <n v="0"/>
    <n v="0"/>
    <n v="0"/>
    <n v="0"/>
    <n v="0"/>
    <n v="0"/>
    <n v="0"/>
    <n v="0"/>
    <n v="0"/>
    <n v="0"/>
    <n v="0"/>
    <n v="0"/>
    <n v="0"/>
    <n v="0"/>
    <n v="0"/>
    <n v="0"/>
    <n v="0"/>
    <n v="0"/>
    <n v="0"/>
    <n v="0"/>
    <n v="0"/>
    <n v="0"/>
    <n v="0"/>
    <n v="0"/>
    <n v="0"/>
    <n v="0"/>
    <n v="0"/>
    <n v="0"/>
    <n v="0"/>
    <m/>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7000"/>
    <n v="27000"/>
    <n v="27000"/>
  </r>
  <r>
    <s v="134003258"/>
    <s v="DIR ADMINISTRATIVA"/>
    <s v="CONTRATO COMPLEMENTARIO AL CONTRATO 00113-2021  SERVICIO DE ABASTECIMIENTO DE COMBUSTIBLE (GASOLINA Y DIESEL) PARA EL PARQUE AUTOMOTOR DEL MINISTERIO DE SALUD PÚBLICA (PLANTA CENTRAL)"/>
    <n v="9999"/>
    <x v="1"/>
    <s v="000"/>
    <x v="0"/>
    <x v="46"/>
    <x v="0"/>
    <x v="0"/>
    <s v="0000"/>
    <s v="0000"/>
    <s v="ADMINISTRACION CENTRAL"/>
    <s v="SIN PROYECTO"/>
    <s v="GASTO OPERATIVO DE PROCESOS ADJETIVOS"/>
    <s v="COMBUSTIBLES Y LUBRICANTES"/>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COTIZACIÓN"/>
    <n v="45"/>
    <s v="02"/>
    <s v="NA"/>
    <s v="NA"/>
    <s v="SI"/>
    <n v="0"/>
    <n v="0"/>
    <n v="0"/>
    <m/>
    <m/>
    <n v="0"/>
    <n v="0"/>
    <n v="0"/>
    <n v="0"/>
    <n v="0"/>
    <n v="0"/>
    <n v="0"/>
    <n v="0"/>
    <n v="0"/>
    <n v="0"/>
    <n v="0"/>
    <n v="0"/>
    <n v="0"/>
    <n v="0"/>
    <n v="0"/>
    <n v="0"/>
    <n v="0"/>
    <n v="0"/>
    <n v="0"/>
    <n v="0"/>
    <n v="0"/>
    <n v="0"/>
    <n v="0"/>
    <n v="0"/>
    <n v="0"/>
    <n v="0"/>
    <n v="0"/>
    <n v="0"/>
    <n v="0"/>
    <n v="0"/>
    <n v="0"/>
    <n v="0"/>
    <n v="0"/>
    <n v="0"/>
    <m/>
    <m/>
    <m/>
    <n v="7200"/>
    <n v="864"/>
    <n v="0"/>
    <n v="0"/>
    <n v="7200"/>
    <n v="864"/>
    <n v="8064"/>
    <n v="0"/>
    <n v="0"/>
    <n v="0"/>
    <m/>
    <m/>
    <n v="0"/>
    <n v="0"/>
    <n v="0"/>
    <n v="0"/>
    <n v="0"/>
    <n v="0"/>
    <n v="0"/>
    <n v="0"/>
    <n v="0"/>
    <n v="0"/>
    <n v="0"/>
    <n v="0"/>
    <n v="0"/>
    <n v="0"/>
    <n v="0"/>
    <n v="0"/>
    <n v="0"/>
    <n v="0"/>
    <n v="0"/>
    <n v="7200"/>
    <n v="864"/>
    <n v="8064"/>
    <n v="0"/>
    <n v="0"/>
    <n v="0"/>
    <n v="0"/>
    <n v="0"/>
    <n v="0"/>
    <n v="0"/>
    <n v="0"/>
    <n v="0"/>
    <n v="7200"/>
    <n v="864"/>
    <n v="8064"/>
    <s v="SI"/>
    <s v="VALIDADO"/>
    <n v="0"/>
    <n v="8064"/>
    <s v="COORDINACION GENERAL "/>
    <s v="COOR ADMINISTRATIVA FINANCIERA"/>
    <s v="PLANTA CENTRAL"/>
    <s v="PICHINCHA"/>
    <s v="QUITO"/>
    <s v="COMBUSTIBLES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8064"/>
    <n v="0"/>
    <n v="0"/>
    <n v="0"/>
    <n v="0"/>
    <s v="53"/>
    <m/>
    <m/>
    <m/>
    <n v="0"/>
    <n v="0"/>
    <n v="0"/>
    <n v="7200"/>
    <n v="0"/>
    <n v="7200"/>
    <n v="6447.67"/>
    <n v="0"/>
    <n v="6447.67"/>
    <m/>
    <m/>
    <s v="OK"/>
    <s v="OK"/>
    <n v="0"/>
    <s v="ANTICIPADO"/>
    <n v="0"/>
    <n v="7200"/>
    <n v="864"/>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30000"/>
    <n v="110000"/>
    <n v="100000"/>
  </r>
  <r>
    <s v="134003259"/>
    <s v="DIR ADMINISTRATIVA"/>
    <s v="ADQUISICIÓN DE MATERIALES DE ASEO NO CATALOGADOS PARA EL MINISTERIO DE SALUD PÚBLICA - PLANTA CENTRAL- Franelas (Paño Microfibra) "/>
    <n v="9999"/>
    <x v="1"/>
    <s v="000"/>
    <x v="0"/>
    <x v="65"/>
    <x v="0"/>
    <x v="0"/>
    <s v="0000"/>
    <s v="0000"/>
    <s v="ADMINISTRACION CENTRAL"/>
    <s v="SIN PROYECTO"/>
    <s v="GASTO OPERATIVO DE PROCESOS ADJETIVOS"/>
    <s v="MATERIALES DE ASEO"/>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COTIZACIÓN"/>
    <n v="45"/>
    <s v="02"/>
    <s v="NA"/>
    <s v="NA"/>
    <s v="SI"/>
    <n v="0"/>
    <n v="0"/>
    <n v="0"/>
    <m/>
    <m/>
    <n v="0"/>
    <n v="0"/>
    <n v="0"/>
    <n v="0"/>
    <n v="0"/>
    <n v="0"/>
    <n v="0"/>
    <n v="0"/>
    <n v="0"/>
    <n v="0"/>
    <n v="0"/>
    <n v="0"/>
    <n v="0"/>
    <n v="0"/>
    <n v="0"/>
    <n v="0"/>
    <n v="0"/>
    <n v="0"/>
    <n v="0"/>
    <n v="0"/>
    <n v="0"/>
    <n v="0"/>
    <n v="0"/>
    <n v="0"/>
    <n v="0"/>
    <n v="0"/>
    <n v="0"/>
    <n v="0"/>
    <n v="0"/>
    <n v="0"/>
    <n v="0"/>
    <n v="0"/>
    <n v="0"/>
    <n v="0"/>
    <m/>
    <m/>
    <m/>
    <n v="92.8"/>
    <n v="0"/>
    <n v="92.8"/>
    <n v="0"/>
    <n v="0"/>
    <n v="0"/>
    <n v="0"/>
    <n v="0"/>
    <n v="0"/>
    <n v="0"/>
    <m/>
    <m/>
    <n v="0"/>
    <n v="0"/>
    <n v="0"/>
    <n v="0"/>
    <n v="0"/>
    <n v="0"/>
    <n v="0"/>
    <n v="0"/>
    <n v="0"/>
    <n v="0"/>
    <n v="0"/>
    <n v="0"/>
    <n v="0"/>
    <n v="0"/>
    <n v="0"/>
    <n v="0"/>
    <n v="0"/>
    <n v="0"/>
    <n v="0"/>
    <n v="0"/>
    <m/>
    <n v="0"/>
    <n v="0"/>
    <n v="0"/>
    <n v="0"/>
    <n v="0"/>
    <n v="0"/>
    <n v="0"/>
    <n v="0"/>
    <n v="0"/>
    <n v="0"/>
    <n v="0"/>
    <n v="0"/>
    <n v="0"/>
    <s v="NO"/>
    <s v="VALIDADO"/>
    <n v="0"/>
    <n v="0"/>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30000"/>
    <n v="110000"/>
    <n v="100000"/>
  </r>
  <r>
    <s v="134003260"/>
    <s v="DIR ADMINISTRATIVA"/>
    <s v="ADQUISICIÓN DE MATERIALES DE ASEO NO CATALOGADOS PARA EL MINISTERIO DE SALUD PÚBLICA - PLANTA CENTRAL- Escoba de limpieza de autos"/>
    <n v="9999"/>
    <x v="1"/>
    <s v="000"/>
    <x v="0"/>
    <x v="65"/>
    <x v="0"/>
    <x v="0"/>
    <s v="0000"/>
    <s v="0000"/>
    <s v="ADMINISTRACION CENTRAL"/>
    <s v="SIN PROYECTO"/>
    <s v="GASTO OPERATIVO DE PROCESOS ADJETIVOS"/>
    <s v="MATERIALES DE ASEO"/>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COTIZACIÓN"/>
    <n v="45"/>
    <s v="02"/>
    <s v="NA"/>
    <s v="NA"/>
    <s v="SI"/>
    <n v="0"/>
    <n v="0"/>
    <n v="0"/>
    <m/>
    <m/>
    <n v="0"/>
    <n v="0"/>
    <n v="0"/>
    <n v="0"/>
    <n v="0"/>
    <n v="0"/>
    <n v="0"/>
    <n v="0"/>
    <n v="0"/>
    <n v="0"/>
    <n v="0"/>
    <n v="0"/>
    <n v="0"/>
    <n v="0"/>
    <n v="0"/>
    <n v="0"/>
    <n v="0"/>
    <n v="0"/>
    <n v="0"/>
    <n v="0"/>
    <n v="0"/>
    <n v="0"/>
    <n v="0"/>
    <n v="0"/>
    <n v="0"/>
    <n v="0"/>
    <n v="0"/>
    <n v="0"/>
    <n v="0"/>
    <n v="0"/>
    <n v="0"/>
    <n v="0"/>
    <n v="0"/>
    <n v="0"/>
    <m/>
    <m/>
    <m/>
    <n v="150.80000000000001"/>
    <n v="0"/>
    <n v="150.80000000000001"/>
    <n v="0"/>
    <n v="0"/>
    <n v="0"/>
    <n v="0"/>
    <n v="0"/>
    <n v="0"/>
    <n v="0"/>
    <m/>
    <m/>
    <n v="0"/>
    <n v="0"/>
    <n v="0"/>
    <n v="0"/>
    <n v="0"/>
    <n v="0"/>
    <n v="0"/>
    <n v="0"/>
    <n v="0"/>
    <n v="0"/>
    <n v="0"/>
    <n v="0"/>
    <n v="0"/>
    <n v="0"/>
    <n v="0"/>
    <n v="0"/>
    <n v="0"/>
    <n v="0"/>
    <n v="0"/>
    <n v="0"/>
    <m/>
    <n v="0"/>
    <n v="0"/>
    <n v="0"/>
    <n v="0"/>
    <n v="0"/>
    <n v="0"/>
    <n v="0"/>
    <n v="0"/>
    <n v="0"/>
    <n v="0"/>
    <n v="0"/>
    <n v="0"/>
    <n v="0"/>
    <s v="NO"/>
    <s v="VALIDADO"/>
    <n v="0"/>
    <n v="0"/>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30000"/>
    <n v="110000"/>
    <n v="100000"/>
  </r>
  <r>
    <s v="134003261"/>
    <s v="DIR ADMINISTRATIVA"/>
    <s v="ADQUISICIÓN DE MATERIALES DE ASEO NO CATALOGADOS PARA EL MINISTERIO DE SALUD PÚBLICA - PLANTA CENTRAL- Almoral"/>
    <n v="9999"/>
    <x v="1"/>
    <s v="000"/>
    <x v="0"/>
    <x v="65"/>
    <x v="0"/>
    <x v="0"/>
    <s v="0000"/>
    <s v="0000"/>
    <s v="ADMINISTRACION CENTRAL"/>
    <s v="SIN PROYECTO"/>
    <s v="GASTO OPERATIVO DE PROCESOS ADJETIVOS"/>
    <s v="MATERIALES DE ASEO"/>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COTIZACIÓN"/>
    <n v="45"/>
    <s v="02"/>
    <s v="NA"/>
    <s v="NA"/>
    <s v="SI"/>
    <n v="0"/>
    <n v="0"/>
    <n v="0"/>
    <m/>
    <m/>
    <n v="0"/>
    <n v="0"/>
    <n v="0"/>
    <n v="0"/>
    <n v="0"/>
    <n v="0"/>
    <n v="0"/>
    <n v="0"/>
    <n v="0"/>
    <n v="0"/>
    <n v="0"/>
    <n v="0"/>
    <n v="0"/>
    <n v="0"/>
    <n v="0"/>
    <n v="0"/>
    <n v="0"/>
    <n v="0"/>
    <n v="0"/>
    <n v="0"/>
    <n v="0"/>
    <n v="0"/>
    <n v="0"/>
    <n v="0"/>
    <n v="0"/>
    <n v="0"/>
    <n v="0"/>
    <n v="0"/>
    <n v="0"/>
    <n v="0"/>
    <n v="0"/>
    <n v="0"/>
    <n v="0"/>
    <n v="0"/>
    <m/>
    <m/>
    <m/>
    <n v="81.599999999999994"/>
    <n v="0"/>
    <n v="81.599999999999994"/>
    <n v="0"/>
    <n v="0"/>
    <n v="0"/>
    <n v="0"/>
    <n v="0"/>
    <n v="0"/>
    <n v="0"/>
    <m/>
    <m/>
    <n v="0"/>
    <n v="0"/>
    <n v="0"/>
    <n v="0"/>
    <n v="0"/>
    <n v="0"/>
    <n v="0"/>
    <n v="0"/>
    <n v="0"/>
    <n v="0"/>
    <n v="0"/>
    <n v="0"/>
    <n v="0"/>
    <n v="0"/>
    <n v="0"/>
    <n v="0"/>
    <n v="0"/>
    <n v="0"/>
    <n v="0"/>
    <n v="0"/>
    <m/>
    <n v="0"/>
    <n v="0"/>
    <n v="0"/>
    <n v="0"/>
    <n v="0"/>
    <n v="0"/>
    <n v="0"/>
    <n v="0"/>
    <n v="0"/>
    <n v="0"/>
    <n v="0"/>
    <n v="0"/>
    <n v="0"/>
    <s v="NO"/>
    <s v="VALIDADO"/>
    <n v="0"/>
    <n v="0"/>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30000"/>
    <n v="110000"/>
    <n v="100000"/>
  </r>
  <r>
    <s v="134003262"/>
    <s v="DIR ADMINISTRATIVA"/>
    <s v="SERVICIO DE EMISIÓN DE PASAJES AEREOS NACIONALES PARA SERVIDORES DEL MSP Y PACIENTES RPIS (CONTRATO NRO. 117-2021)"/>
    <n v="9999"/>
    <x v="1"/>
    <s v="000"/>
    <x v="0"/>
    <x v="21"/>
    <x v="0"/>
    <x v="0"/>
    <s v="0000"/>
    <s v="0000"/>
    <s v="ADMINISTRACION CENTRAL"/>
    <s v="SIN PROYECTO"/>
    <s v="GASTO OPERATIVO DE PROCESOS ADJETIVOS"/>
    <s v="PASAJES AL INTERIOR"/>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COTIZACIÓN"/>
    <n v="45"/>
    <s v="06"/>
    <s v="NA"/>
    <s v="NA"/>
    <s v="SI"/>
    <n v="0"/>
    <n v="0"/>
    <n v="0"/>
    <m/>
    <m/>
    <n v="0"/>
    <n v="0"/>
    <n v="0"/>
    <n v="0"/>
    <n v="0"/>
    <n v="0"/>
    <n v="0"/>
    <n v="0"/>
    <n v="0"/>
    <n v="0"/>
    <n v="0"/>
    <n v="0"/>
    <n v="0"/>
    <n v="0"/>
    <n v="0"/>
    <n v="0"/>
    <n v="0"/>
    <n v="0"/>
    <n v="0"/>
    <n v="0"/>
    <n v="0"/>
    <n v="0"/>
    <n v="0"/>
    <n v="0"/>
    <n v="0"/>
    <n v="0"/>
    <n v="0"/>
    <n v="0"/>
    <n v="0"/>
    <n v="0"/>
    <n v="0"/>
    <n v="0"/>
    <n v="0"/>
    <n v="0"/>
    <m/>
    <m/>
    <m/>
    <n v="10582.05"/>
    <n v="0"/>
    <n v="0"/>
    <n v="0"/>
    <n v="10582.05"/>
    <n v="0"/>
    <n v="10582.05"/>
    <n v="0"/>
    <n v="0"/>
    <n v="0"/>
    <m/>
    <m/>
    <n v="0"/>
    <n v="0"/>
    <n v="0"/>
    <n v="0"/>
    <n v="0"/>
    <n v="0"/>
    <n v="0"/>
    <n v="0"/>
    <n v="0"/>
    <n v="0"/>
    <n v="0"/>
    <n v="0"/>
    <n v="0"/>
    <n v="0"/>
    <n v="0"/>
    <n v="0"/>
    <n v="0"/>
    <n v="0"/>
    <n v="0"/>
    <n v="10582.05"/>
    <m/>
    <n v="10582.05"/>
    <n v="0"/>
    <n v="0"/>
    <n v="0"/>
    <n v="0"/>
    <n v="0"/>
    <n v="0"/>
    <n v="0"/>
    <n v="0"/>
    <n v="0"/>
    <n v="10582.05"/>
    <n v="0"/>
    <n v="10582.05"/>
    <s v="SI"/>
    <s v="VALIDADO"/>
    <n v="0"/>
    <n v="10582.05"/>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0582.05"/>
    <n v="0"/>
    <n v="0"/>
    <n v="0"/>
    <n v="0"/>
    <s v="53"/>
    <m/>
    <m/>
    <m/>
    <n v="0"/>
    <n v="0"/>
    <n v="0"/>
    <n v="10582.05"/>
    <n v="0"/>
    <n v="10582.05"/>
    <n v="10582.05"/>
    <n v="0"/>
    <n v="10582.05"/>
    <m/>
    <m/>
    <s v="OK"/>
    <s v="OK"/>
    <n v="0"/>
    <s v="ANTICIPADO"/>
    <n v="0"/>
    <n v="10582.05"/>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30000"/>
    <n v="110000"/>
    <n v="100000"/>
  </r>
  <r>
    <s v="134003263"/>
    <s v="DIR ADMINISTRATIVA"/>
    <s v="SERVICIO DE EMISIÓN DE PASAJES AEREOS INTERNACIONALES PARA SERVIDORES DEL MSP Y PACIENTES RPIS  (CONTRATO NRO. 117-2021"/>
    <n v="9999"/>
    <x v="1"/>
    <s v="000"/>
    <x v="0"/>
    <x v="35"/>
    <x v="0"/>
    <x v="0"/>
    <s v="0000"/>
    <s v="0000"/>
    <s v="ADMINISTRACION CENTRAL"/>
    <s v="SIN PROYECTO"/>
    <s v="GASTO OPERATIVO DE PROCESOS ADJETIVOS"/>
    <s v="PASAJES AL EXTERIOR"/>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COTIZACIÓN"/>
    <n v="45"/>
    <s v="06"/>
    <s v="NA"/>
    <s v="NA"/>
    <s v="SI"/>
    <n v="0"/>
    <n v="0"/>
    <n v="0"/>
    <m/>
    <m/>
    <n v="0"/>
    <n v="0"/>
    <n v="0"/>
    <n v="0"/>
    <n v="0"/>
    <n v="0"/>
    <n v="0"/>
    <n v="0"/>
    <n v="0"/>
    <n v="0"/>
    <n v="0"/>
    <n v="0"/>
    <n v="0"/>
    <n v="0"/>
    <n v="0"/>
    <n v="0"/>
    <n v="0"/>
    <n v="0"/>
    <n v="0"/>
    <n v="0"/>
    <n v="0"/>
    <n v="0"/>
    <n v="0"/>
    <n v="0"/>
    <n v="0"/>
    <n v="0"/>
    <n v="0"/>
    <n v="0"/>
    <n v="0"/>
    <n v="0"/>
    <n v="0"/>
    <n v="0"/>
    <n v="0"/>
    <n v="0"/>
    <m/>
    <m/>
    <m/>
    <n v="4133.37"/>
    <n v="0"/>
    <n v="0"/>
    <n v="0"/>
    <n v="4133.37"/>
    <n v="0"/>
    <n v="4133.37"/>
    <n v="0"/>
    <n v="0"/>
    <n v="0"/>
    <m/>
    <m/>
    <n v="0"/>
    <n v="0"/>
    <n v="0"/>
    <n v="0"/>
    <n v="0"/>
    <n v="0"/>
    <n v="0"/>
    <n v="0"/>
    <n v="0"/>
    <n v="0"/>
    <n v="0"/>
    <n v="0"/>
    <n v="0"/>
    <n v="0"/>
    <n v="0"/>
    <n v="0"/>
    <n v="0"/>
    <n v="0"/>
    <n v="0"/>
    <n v="4133.37"/>
    <m/>
    <n v="4133.37"/>
    <n v="0"/>
    <n v="0"/>
    <n v="0"/>
    <n v="0"/>
    <n v="0"/>
    <n v="0"/>
    <n v="0"/>
    <n v="0"/>
    <n v="0"/>
    <n v="4133.37"/>
    <n v="0"/>
    <n v="4133.37"/>
    <s v="SI"/>
    <s v="VALIDADO"/>
    <n v="0"/>
    <n v="4133.37"/>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133.37"/>
    <n v="0"/>
    <n v="0"/>
    <n v="0"/>
    <n v="0"/>
    <s v="53"/>
    <m/>
    <m/>
    <m/>
    <n v="0"/>
    <n v="0"/>
    <n v="0"/>
    <n v="4133.37"/>
    <n v="0"/>
    <n v="4133.37"/>
    <n v="4133.37"/>
    <n v="0"/>
    <n v="4133.37"/>
    <m/>
    <m/>
    <s v="OK"/>
    <s v="OK"/>
    <n v="0"/>
    <s v="ANTICIPADO"/>
    <n v="0"/>
    <n v="4133.37"/>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30000"/>
    <n v="110000"/>
    <n v="100000"/>
  </r>
  <r>
    <s v="134003264"/>
    <s v="DIR ADMINISTRATIVA"/>
    <s v="CONTRATO COMPLEMENTARIO AL CONTRATO NRO. 00117-2021 CORRESPONDIENTE AL &quot;SERVICIO DE EMISIÓN DE PASAJES AEREOS NACIONALES E INTERNACIONALES PARA SERVIDORES DEL MINISTERIO DE SALUD PÚBLICA (PLANTA CENTRAL) Y PACIENTES RPIS&quot;"/>
    <n v="9999"/>
    <x v="1"/>
    <s v="000"/>
    <x v="0"/>
    <x v="21"/>
    <x v="0"/>
    <x v="0"/>
    <s v="0000"/>
    <s v="0000"/>
    <s v="ADMINISTRACION CENTRAL"/>
    <s v="SIN PROYECTO"/>
    <s v="GASTO OPERATIVO DE PROCESOS ADJETIVOS"/>
    <s v="PASAJES AL INTERIOR"/>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COTIZACIÓN"/>
    <n v="45"/>
    <s v="06"/>
    <s v="NA"/>
    <s v="NA"/>
    <s v="SI"/>
    <n v="0"/>
    <n v="0"/>
    <n v="0"/>
    <m/>
    <m/>
    <n v="0"/>
    <n v="0"/>
    <n v="0"/>
    <n v="0"/>
    <n v="0"/>
    <n v="0"/>
    <n v="0"/>
    <n v="0"/>
    <n v="0"/>
    <n v="0"/>
    <n v="0"/>
    <n v="0"/>
    <n v="0"/>
    <n v="0"/>
    <n v="0"/>
    <n v="0"/>
    <n v="0"/>
    <n v="0"/>
    <n v="0"/>
    <n v="0"/>
    <n v="0"/>
    <n v="0"/>
    <n v="0"/>
    <n v="0"/>
    <n v="0"/>
    <n v="0"/>
    <n v="0"/>
    <n v="0"/>
    <n v="0"/>
    <n v="0"/>
    <n v="0"/>
    <n v="0"/>
    <n v="0"/>
    <n v="0"/>
    <m/>
    <m/>
    <m/>
    <n v="960.03"/>
    <n v="0"/>
    <n v="0"/>
    <n v="0"/>
    <n v="960.03"/>
    <n v="0"/>
    <n v="960.03"/>
    <n v="0"/>
    <n v="0"/>
    <n v="0"/>
    <m/>
    <m/>
    <n v="0"/>
    <n v="0"/>
    <n v="0"/>
    <n v="0"/>
    <n v="0"/>
    <n v="0"/>
    <n v="0"/>
    <n v="0"/>
    <n v="0"/>
    <n v="0"/>
    <n v="0"/>
    <n v="0"/>
    <n v="0"/>
    <n v="0"/>
    <n v="0"/>
    <n v="0"/>
    <n v="0"/>
    <n v="0"/>
    <n v="0"/>
    <n v="960.03"/>
    <m/>
    <n v="960.03"/>
    <n v="0"/>
    <n v="0"/>
    <n v="0"/>
    <n v="0"/>
    <n v="0"/>
    <n v="0"/>
    <n v="0"/>
    <n v="0"/>
    <n v="0"/>
    <n v="960.03"/>
    <n v="0"/>
    <n v="960.03"/>
    <s v="SI"/>
    <s v="VALIDADO"/>
    <n v="0"/>
    <n v="960.03"/>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960.03"/>
    <n v="0"/>
    <n v="0"/>
    <n v="0"/>
    <n v="0"/>
    <s v="53"/>
    <m/>
    <m/>
    <m/>
    <n v="0"/>
    <n v="0"/>
    <n v="0"/>
    <n v="960.03"/>
    <n v="0"/>
    <n v="960.03"/>
    <n v="960.03"/>
    <n v="0"/>
    <n v="960.03"/>
    <m/>
    <m/>
    <s v="OK"/>
    <s v="OK"/>
    <n v="0"/>
    <s v="ANTICIPADO"/>
    <n v="0"/>
    <n v="960.03"/>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30000"/>
    <n v="110000"/>
    <n v="100000"/>
  </r>
  <r>
    <s v="134003265"/>
    <s v="DIR ADMINISTRATIVA"/>
    <s v="CONTRATO COMPLEMENTARIO AL CONTRATO NRO. 00117-2021 CORRESPONDIENTE AL &quot;SERVICIO DE EMISIÓN DE PASAJES AEREOS NACIONALES E INTERNACIONALES PARA SERVIDORES DEL MINISTERIO DE SALUD PÚBLICA (PLANTA CENTRAL) Y PACIENTES RPIS&quot;"/>
    <n v="9999"/>
    <x v="1"/>
    <s v="000"/>
    <x v="0"/>
    <x v="35"/>
    <x v="0"/>
    <x v="0"/>
    <s v="0000"/>
    <s v="0000"/>
    <s v="ADMINISTRACION CENTRAL"/>
    <s v="SIN PROYECTO"/>
    <s v="GASTO OPERATIVO DE PROCESOS ADJETIVOS"/>
    <s v="PASAJES AL EXTERIOR"/>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COTIZACIÓN"/>
    <n v="45"/>
    <s v="06"/>
    <s v="NA"/>
    <s v="NA"/>
    <s v="SI"/>
    <n v="0"/>
    <n v="0"/>
    <n v="0"/>
    <m/>
    <m/>
    <n v="0"/>
    <n v="0"/>
    <n v="0"/>
    <n v="0"/>
    <n v="0"/>
    <n v="0"/>
    <n v="0"/>
    <n v="0"/>
    <n v="0"/>
    <n v="0"/>
    <n v="0"/>
    <n v="0"/>
    <n v="0"/>
    <n v="0"/>
    <n v="0"/>
    <n v="0"/>
    <n v="0"/>
    <n v="0"/>
    <n v="0"/>
    <n v="0"/>
    <n v="0"/>
    <n v="0"/>
    <n v="0"/>
    <n v="0"/>
    <n v="0"/>
    <n v="0"/>
    <n v="0"/>
    <n v="0"/>
    <n v="0"/>
    <n v="0"/>
    <n v="0"/>
    <n v="0"/>
    <n v="0"/>
    <n v="0"/>
    <m/>
    <m/>
    <m/>
    <n v="3834.09"/>
    <n v="0"/>
    <n v="0"/>
    <n v="0"/>
    <n v="3834.09"/>
    <n v="0"/>
    <n v="3834.09"/>
    <n v="0"/>
    <n v="0"/>
    <n v="0"/>
    <m/>
    <m/>
    <n v="0"/>
    <n v="0"/>
    <n v="0"/>
    <n v="0"/>
    <n v="0"/>
    <n v="0"/>
    <n v="0"/>
    <n v="0"/>
    <n v="0"/>
    <n v="0"/>
    <n v="0"/>
    <n v="0"/>
    <n v="0"/>
    <n v="0"/>
    <n v="0"/>
    <n v="0"/>
    <n v="0"/>
    <n v="0"/>
    <n v="0"/>
    <n v="3834.09"/>
    <m/>
    <n v="3834.09"/>
    <n v="0"/>
    <n v="0"/>
    <n v="0"/>
    <n v="0"/>
    <n v="0"/>
    <n v="0"/>
    <n v="0"/>
    <n v="0"/>
    <n v="0"/>
    <n v="3834.09"/>
    <n v="0"/>
    <n v="3834.09"/>
    <s v="SI"/>
    <s v="VALIDADO"/>
    <n v="0"/>
    <n v="3834.09"/>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834.09"/>
    <n v="0"/>
    <n v="0"/>
    <n v="0"/>
    <n v="0"/>
    <s v="53"/>
    <m/>
    <m/>
    <m/>
    <n v="0"/>
    <n v="0"/>
    <n v="0"/>
    <n v="3834.09"/>
    <n v="0"/>
    <n v="3834.09"/>
    <n v="3834.09"/>
    <n v="0"/>
    <n v="3834.09"/>
    <m/>
    <m/>
    <s v="OK"/>
    <s v="OK"/>
    <n v="0"/>
    <s v="ANTICIPADO"/>
    <n v="0"/>
    <n v="3834.09"/>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30000"/>
    <n v="110000"/>
    <n v="100000"/>
  </r>
  <r>
    <s v="134003266"/>
    <s v="DIR ADMINISTRATIVA"/>
    <s v="ADQUISICIÓN DE MATERIALES ELÉCTRICOS PARA LOS EDIFICIOS ANEXOS A PLANTA CENTRAL"/>
    <n v="9999"/>
    <x v="1"/>
    <s v="000"/>
    <x v="0"/>
    <x v="57"/>
    <x v="0"/>
    <x v="0"/>
    <s v="0000"/>
    <s v="0000"/>
    <s v="ADMINISTRACION CENTRAL"/>
    <s v="SIN PROYECTO"/>
    <s v="GASTO OPERATIVO DE PROCESOS ADJETIVOS"/>
    <s v="INSUMOS MATERIALES Y SUMINISTROS PARA CONSTRUCCIÓN"/>
    <s v="RECURSOS FISCALES"/>
    <s v="SIN ORGANISMO"/>
    <s v="SIN CORRELATIVO"/>
    <s v="GI TRANSPORTES"/>
    <s v="Gestionar la disponibilidad de los bienes muebles e inmuebles, coordinando la adquisición, dotación y mantenimineto de los mismos del nivel central y diseñar lineamientos para el bivel desconcentrado."/>
    <s v="Informe con análisis de costos de bienes, servicios y obras requeridos para la gestion y mantenimiento de la Institución."/>
    <s v="NUEVA"/>
    <m/>
    <s v="COTIZACIÓN"/>
    <n v="45"/>
    <s v="02"/>
    <s v="NA"/>
    <s v="NA"/>
    <s v="SI"/>
    <n v="0"/>
    <n v="0"/>
    <n v="0"/>
    <m/>
    <m/>
    <n v="0"/>
    <n v="0"/>
    <n v="0"/>
    <n v="0"/>
    <n v="0"/>
    <n v="0"/>
    <n v="0"/>
    <n v="0"/>
    <n v="0"/>
    <n v="0"/>
    <n v="0"/>
    <n v="0"/>
    <n v="0"/>
    <n v="0"/>
    <n v="0"/>
    <n v="0"/>
    <n v="0"/>
    <n v="0"/>
    <n v="0"/>
    <n v="0"/>
    <n v="0"/>
    <n v="0"/>
    <n v="0"/>
    <n v="0"/>
    <n v="0"/>
    <n v="0"/>
    <n v="0"/>
    <n v="0"/>
    <n v="0"/>
    <n v="0"/>
    <n v="0"/>
    <n v="0"/>
    <n v="0"/>
    <n v="0"/>
    <m/>
    <m/>
    <m/>
    <n v="6779.95"/>
    <n v="0"/>
    <n v="1455.45"/>
    <n v="0"/>
    <n v="5324.5"/>
    <n v="0"/>
    <n v="5324.5"/>
    <n v="0"/>
    <n v="0"/>
    <n v="0"/>
    <m/>
    <m/>
    <n v="0"/>
    <n v="0"/>
    <n v="0"/>
    <n v="0"/>
    <n v="0"/>
    <n v="0"/>
    <n v="0"/>
    <n v="0"/>
    <n v="0"/>
    <n v="0"/>
    <n v="0"/>
    <n v="0"/>
    <n v="0"/>
    <n v="0"/>
    <n v="0"/>
    <n v="0"/>
    <n v="0"/>
    <n v="0"/>
    <n v="0"/>
    <n v="5324.5"/>
    <m/>
    <n v="5324.5"/>
    <n v="0"/>
    <n v="0"/>
    <n v="0"/>
    <n v="0"/>
    <n v="0"/>
    <n v="0"/>
    <n v="0"/>
    <n v="0"/>
    <n v="0"/>
    <n v="5324.5"/>
    <n v="0"/>
    <n v="5324.5"/>
    <s v="SI"/>
    <s v="VALIDADO"/>
    <n v="0"/>
    <n v="5324.5"/>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5324.5"/>
    <n v="0"/>
    <n v="0"/>
    <n v="0"/>
    <n v="0"/>
    <s v="53"/>
    <m/>
    <m/>
    <m/>
    <n v="0"/>
    <n v="0"/>
    <n v="0"/>
    <n v="0"/>
    <n v="0"/>
    <n v="0"/>
    <n v="0"/>
    <n v="0"/>
    <n v="0"/>
    <m/>
    <m/>
    <s v="OK"/>
    <s v="OK"/>
    <n v="0"/>
    <s v=""/>
    <n v="0"/>
    <n v="0"/>
    <n v="5324.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30000"/>
    <n v="110000"/>
    <n v="100000"/>
  </r>
  <r>
    <s v="134003267"/>
    <s v="DIR ADMINISTRATIVA"/>
    <s v="ASIGNACION DE FUENTE 998 - amortización del anticipo del contrato N° 0000046-2014, correspondiente a la Implementación de la señalética en todos los edificios del Ministerio de Salud Pública (Planta Central)"/>
    <n v="9999"/>
    <x v="1"/>
    <s v="000"/>
    <x v="0"/>
    <x v="9"/>
    <x v="0"/>
    <x v="1"/>
    <s v="0000"/>
    <s v="0000"/>
    <s v="ADMINISTRACION CENTRAL"/>
    <s v="SIN PROYECTO"/>
    <s v="GASTO OPERATIVO DE PROCESOS ADJETIVOS"/>
    <s v="EDIFICIOS LOCALES RESIDENCIAS Y CABLEADO ESTRUCTUR"/>
    <s v="EJERCICIOS ANTERIORES"/>
    <s v="SIN ORGANISMO"/>
    <s v="SIN CORRELATIVO"/>
    <s v="GI TRANSPORTES"/>
    <s v="Administrar los servicios administrativos de acuerdo a los requerimientos y necesidades del nivel central"/>
    <s v="Informe de pagos de servicios básicos, impuestos y mantenimiento de los inmuebles de nivel central."/>
    <s v="NUEVA"/>
    <m/>
    <s v="OTRO"/>
    <s v="NA"/>
    <s v="06"/>
    <s v="NA"/>
    <s v="NA"/>
    <s v="NO"/>
    <n v="0"/>
    <n v="0"/>
    <n v="0"/>
    <m/>
    <m/>
    <n v="0"/>
    <n v="0"/>
    <n v="0"/>
    <n v="0"/>
    <n v="0"/>
    <n v="0"/>
    <n v="0"/>
    <n v="0"/>
    <n v="0"/>
    <n v="0"/>
    <n v="0"/>
    <n v="0"/>
    <n v="0"/>
    <n v="0"/>
    <n v="0"/>
    <n v="0"/>
    <n v="0"/>
    <n v="0"/>
    <n v="0"/>
    <n v="0"/>
    <n v="0"/>
    <n v="0"/>
    <n v="0"/>
    <n v="0"/>
    <n v="0"/>
    <n v="0"/>
    <n v="0"/>
    <n v="0"/>
    <n v="0"/>
    <n v="0"/>
    <n v="0"/>
    <n v="0"/>
    <n v="0"/>
    <n v="0"/>
    <m/>
    <m/>
    <m/>
    <n v="0"/>
    <n v="0"/>
    <n v="0"/>
    <n v="0"/>
    <n v="0"/>
    <n v="0"/>
    <n v="0"/>
    <n v="0"/>
    <n v="0"/>
    <n v="0"/>
    <m/>
    <m/>
    <n v="0"/>
    <n v="0"/>
    <n v="0"/>
    <n v="0"/>
    <n v="0"/>
    <n v="0"/>
    <n v="0"/>
    <n v="0"/>
    <n v="0"/>
    <n v="0"/>
    <n v="0"/>
    <n v="0"/>
    <n v="0"/>
    <n v="0"/>
    <n v="0"/>
    <n v="0"/>
    <n v="0"/>
    <n v="0"/>
    <n v="0"/>
    <n v="0"/>
    <m/>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30000"/>
    <n v="110000"/>
    <n v="100000"/>
  </r>
  <r>
    <s v="134003268"/>
    <s v="DIR ADMINISTRATIVA"/>
    <s v="Servicio de emisión de pasajes aéreos internacionales para pacientes de la Red Pública Integral de Salud (RPIS)"/>
    <n v="9999"/>
    <x v="1"/>
    <s v="000"/>
    <x v="0"/>
    <x v="35"/>
    <x v="0"/>
    <x v="0"/>
    <s v="0000"/>
    <s v="0000"/>
    <s v="ADMINISTRACION CENTRAL"/>
    <s v="SIN PROYECTO"/>
    <s v="GASTO OPERATIVO DE PROCESOS ADJETIVOS"/>
    <s v="PASAJES AL EXTERIOR"/>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OTRO"/>
    <s v="NA"/>
    <s v="06"/>
    <s v="NA"/>
    <s v="NA"/>
    <s v="NO"/>
    <n v="0"/>
    <n v="0"/>
    <n v="0"/>
    <m/>
    <m/>
    <n v="0"/>
    <n v="0"/>
    <n v="0"/>
    <n v="0"/>
    <n v="0"/>
    <n v="0"/>
    <n v="0"/>
    <n v="0"/>
    <n v="0"/>
    <n v="0"/>
    <n v="0"/>
    <n v="0"/>
    <n v="0"/>
    <n v="0"/>
    <n v="0"/>
    <n v="0"/>
    <n v="0"/>
    <n v="0"/>
    <n v="0"/>
    <n v="0"/>
    <n v="0"/>
    <n v="0"/>
    <n v="0"/>
    <n v="0"/>
    <n v="0"/>
    <n v="0"/>
    <n v="0"/>
    <n v="0"/>
    <n v="0"/>
    <n v="0"/>
    <n v="0"/>
    <n v="0"/>
    <n v="0"/>
    <n v="0"/>
    <m/>
    <m/>
    <m/>
    <n v="6779.95"/>
    <n v="20"/>
    <n v="0"/>
    <n v="0"/>
    <n v="6779.95"/>
    <n v="20"/>
    <n v="6799.95"/>
    <n v="0"/>
    <n v="0"/>
    <n v="0"/>
    <m/>
    <m/>
    <n v="0"/>
    <n v="0"/>
    <n v="0"/>
    <n v="0"/>
    <n v="0"/>
    <n v="0"/>
    <n v="0"/>
    <n v="0"/>
    <n v="0"/>
    <n v="0"/>
    <n v="0"/>
    <n v="0"/>
    <n v="0"/>
    <n v="0"/>
    <n v="0"/>
    <n v="0"/>
    <n v="0"/>
    <n v="0"/>
    <n v="0"/>
    <n v="0"/>
    <m/>
    <n v="0"/>
    <n v="6779.95"/>
    <n v="20"/>
    <n v="6799.95"/>
    <n v="0"/>
    <n v="0"/>
    <n v="0"/>
    <m/>
    <n v="0"/>
    <n v="0"/>
    <n v="6779.95"/>
    <n v="20"/>
    <n v="6799.95"/>
    <s v="SI"/>
    <s v="VALIDADO"/>
    <n v="0"/>
    <n v="6799.95"/>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6799.95"/>
    <n v="0"/>
    <n v="0"/>
    <n v="0"/>
    <n v="0"/>
    <s v="53"/>
    <m/>
    <m/>
    <m/>
    <n v="0"/>
    <n v="0"/>
    <n v="0"/>
    <n v="0"/>
    <n v="0"/>
    <n v="0"/>
    <n v="0"/>
    <n v="0"/>
    <n v="0"/>
    <m/>
    <m/>
    <s v="OK"/>
    <s v="OK"/>
    <n v="0"/>
    <s v=""/>
    <n v="0"/>
    <n v="0"/>
    <n v="6799.9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30000"/>
    <n v="110000"/>
    <n v="100000"/>
  </r>
  <r>
    <s v="134003269"/>
    <s v="DIR ADMINISTRATIVA"/>
    <s v="Servicio de emisión de pasajes aéreos nacionales e internacionales para autoridades del Ministerio de Salud Pública (Planta Central) y pacientes RPIS"/>
    <n v="9999"/>
    <x v="1"/>
    <s v="000"/>
    <x v="0"/>
    <x v="35"/>
    <x v="0"/>
    <x v="0"/>
    <s v="0000"/>
    <s v="0000"/>
    <s v="ADMINISTRACION CENTRAL"/>
    <s v="SIN PROYECTO"/>
    <s v="GASTO OPERATIVO DE PROCESOS ADJETIVOS"/>
    <s v="PASAJES AL EXTERIOR"/>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OTRO"/>
    <s v="NA"/>
    <s v="06"/>
    <s v="NA"/>
    <s v="NA"/>
    <s v="NO"/>
    <n v="0"/>
    <n v="0"/>
    <n v="0"/>
    <m/>
    <m/>
    <n v="0"/>
    <n v="0"/>
    <n v="0"/>
    <n v="0"/>
    <n v="0"/>
    <n v="0"/>
    <n v="0"/>
    <n v="0"/>
    <n v="0"/>
    <n v="0"/>
    <n v="0"/>
    <n v="0"/>
    <n v="0"/>
    <n v="0"/>
    <n v="0"/>
    <n v="0"/>
    <n v="0"/>
    <n v="0"/>
    <n v="0"/>
    <n v="0"/>
    <n v="0"/>
    <n v="0"/>
    <n v="0"/>
    <n v="0"/>
    <n v="0"/>
    <n v="0"/>
    <n v="0"/>
    <n v="0"/>
    <n v="0"/>
    <n v="0"/>
    <n v="0"/>
    <n v="0"/>
    <n v="0"/>
    <n v="0"/>
    <m/>
    <m/>
    <m/>
    <n v="4279.95"/>
    <n v="20"/>
    <n v="0"/>
    <n v="0"/>
    <n v="4279.95"/>
    <n v="20"/>
    <n v="4299.95"/>
    <n v="0"/>
    <n v="0"/>
    <n v="0"/>
    <m/>
    <m/>
    <n v="0"/>
    <n v="0"/>
    <n v="0"/>
    <n v="0"/>
    <n v="0"/>
    <n v="0"/>
    <n v="0"/>
    <n v="0"/>
    <n v="0"/>
    <n v="0"/>
    <n v="0"/>
    <n v="0"/>
    <n v="0"/>
    <n v="0"/>
    <n v="0"/>
    <n v="0"/>
    <n v="0"/>
    <n v="0"/>
    <n v="0"/>
    <n v="0"/>
    <m/>
    <n v="0"/>
    <n v="4279.95"/>
    <n v="20"/>
    <n v="4299.95"/>
    <n v="0"/>
    <n v="0"/>
    <n v="0"/>
    <m/>
    <n v="0"/>
    <n v="0"/>
    <n v="4279.95"/>
    <n v="20"/>
    <n v="4299.95"/>
    <s v="SI"/>
    <s v="VALIDADO"/>
    <n v="0"/>
    <n v="4299.95"/>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299.95"/>
    <n v="0"/>
    <n v="0"/>
    <n v="0"/>
    <n v="0"/>
    <s v="53"/>
    <m/>
    <m/>
    <m/>
    <n v="0"/>
    <n v="0"/>
    <n v="0"/>
    <n v="0"/>
    <n v="0"/>
    <n v="0"/>
    <n v="0"/>
    <n v="0"/>
    <n v="0"/>
    <m/>
    <m/>
    <s v="OK"/>
    <s v="OK"/>
    <n v="0"/>
    <s v=""/>
    <n v="0"/>
    <n v="0"/>
    <n v="4299.9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30000"/>
    <n v="110000"/>
    <n v="100000"/>
  </r>
  <r>
    <s v="134003270"/>
    <s v="DIR ADMINISTRATIVA"/>
    <s v="Servicio de emisión de pasajes aéreos nacionales e internacionales para autoridades del Ministerio de Salud Pública (Planta Central) y pacientes RPIS"/>
    <n v="9999"/>
    <x v="1"/>
    <s v="000"/>
    <x v="0"/>
    <x v="21"/>
    <x v="0"/>
    <x v="0"/>
    <s v="0000"/>
    <s v="0000"/>
    <s v="ADMINISTRACION CENTRAL"/>
    <s v="SIN PROYECTO"/>
    <s v="GASTO OPERATIVO DE PROCESOS ADJETIVOS"/>
    <s v="PASAJES AL INTERIOR"/>
    <s v="RECURSOS FISCALES"/>
    <s v="SIN ORGANISMO"/>
    <s v="SIN CORRELATIVO"/>
    <s v="GI TRANSPORTES"/>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NUEVA"/>
    <m/>
    <s v="OTRO"/>
    <s v="NA"/>
    <s v="06"/>
    <s v="NA"/>
    <s v="NA"/>
    <s v="NO"/>
    <n v="0"/>
    <n v="0"/>
    <n v="0"/>
    <m/>
    <m/>
    <n v="0"/>
    <n v="0"/>
    <n v="0"/>
    <n v="0"/>
    <n v="0"/>
    <n v="0"/>
    <n v="0"/>
    <n v="0"/>
    <n v="0"/>
    <n v="0"/>
    <n v="0"/>
    <n v="0"/>
    <n v="0"/>
    <n v="0"/>
    <n v="0"/>
    <n v="0"/>
    <n v="0"/>
    <n v="0"/>
    <n v="0"/>
    <n v="0"/>
    <n v="0"/>
    <n v="0"/>
    <n v="0"/>
    <n v="0"/>
    <n v="0"/>
    <n v="0"/>
    <n v="0"/>
    <n v="0"/>
    <n v="0"/>
    <n v="0"/>
    <n v="0"/>
    <n v="0"/>
    <n v="0"/>
    <n v="0"/>
    <m/>
    <m/>
    <m/>
    <n v="2500"/>
    <n v="10"/>
    <n v="2510"/>
    <n v="0"/>
    <n v="-10"/>
    <n v="10"/>
    <n v="0"/>
    <n v="0"/>
    <n v="0"/>
    <n v="0"/>
    <m/>
    <m/>
    <n v="0"/>
    <n v="0"/>
    <n v="0"/>
    <n v="0"/>
    <n v="0"/>
    <n v="0"/>
    <n v="0"/>
    <n v="0"/>
    <n v="0"/>
    <n v="0"/>
    <n v="0"/>
    <n v="0"/>
    <n v="0"/>
    <n v="0"/>
    <n v="0"/>
    <n v="0"/>
    <n v="0"/>
    <n v="0"/>
    <n v="0"/>
    <n v="0"/>
    <m/>
    <n v="0"/>
    <m/>
    <m/>
    <n v="0"/>
    <n v="0"/>
    <n v="0"/>
    <n v="0"/>
    <m/>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30000"/>
    <n v="110000"/>
    <n v="100000"/>
  </r>
  <r>
    <s v="134003271"/>
    <s v="DIR ADMINISTRATIVA"/>
    <s v="PAGO DE LA TASA ANUAL PARA LA CONTRIBUCIÓN ESPECIAL RESPECTO AL MEJORAMIENTO Y MANTENIMIENTO DEL SISTEMA VIAL DE LA PROVINCIA DE PICHINCHA CONCERNIENTE AL PARQUE AUTOMOTOR DEL MINISTERIO DE SALUD - PLANTA CENTRAL, CORRESPONDIENTE AL AÑO 2022"/>
    <n v="9999"/>
    <x v="1"/>
    <s v="000"/>
    <x v="0"/>
    <x v="43"/>
    <x v="0"/>
    <x v="0"/>
    <s v="0000"/>
    <s v="0000"/>
    <s v="ADMINISTRACION CENTRAL"/>
    <s v="SIN PROYECTO"/>
    <s v="GASTO OPERATIVO DE PROCESOS ADJETIVOS"/>
    <s v="TASAS GENERALES IMPUESTOS PERMISOS LICENCIAS Y PAT"/>
    <s v="RECURSOS FISCALES"/>
    <s v="SIN ORGANISMO"/>
    <s v="SIN CORRELATIVO"/>
    <s v="GI TRANSPORTES"/>
    <s v="Administrar los servicios administrativos de acuerdo a los requerimientos y necesidades del nivel central."/>
    <s v="Documentos habilitantes para conducción de vehículos (Póliza de seguros, SOAT, CORPAIRE, matrícula, licencias de conductores, etc.)."/>
    <s v="NUEVA"/>
    <m/>
    <s v="OTRO"/>
    <s v="NA"/>
    <s v="06"/>
    <s v="NA"/>
    <s v="NA"/>
    <s v="NO IDENTIF AREA REQ"/>
    <n v="0"/>
    <n v="0"/>
    <n v="0"/>
    <m/>
    <n v="0"/>
    <n v="0"/>
    <n v="0"/>
    <n v="0"/>
    <n v="0"/>
    <n v="0"/>
    <n v="0"/>
    <n v="0"/>
    <n v="0"/>
    <n v="0"/>
    <n v="0"/>
    <n v="0"/>
    <n v="0"/>
    <n v="0"/>
    <n v="0"/>
    <n v="0"/>
    <n v="0"/>
    <n v="0"/>
    <n v="0"/>
    <n v="0"/>
    <n v="0"/>
    <n v="0"/>
    <n v="0"/>
    <n v="0"/>
    <n v="0"/>
    <n v="0"/>
    <n v="0"/>
    <n v="0"/>
    <n v="0"/>
    <n v="0"/>
    <n v="0"/>
    <n v="0"/>
    <n v="0"/>
    <n v="0"/>
    <n v="0"/>
    <m/>
    <m/>
    <m/>
    <n v="1737.9"/>
    <n v="0"/>
    <n v="0"/>
    <n v="0"/>
    <n v="1737.9"/>
    <n v="0"/>
    <n v="1737.9"/>
    <n v="0"/>
    <n v="0"/>
    <n v="0"/>
    <m/>
    <n v="0"/>
    <n v="0"/>
    <n v="0"/>
    <n v="0"/>
    <n v="0"/>
    <m/>
    <n v="0"/>
    <n v="0"/>
    <n v="0"/>
    <n v="0"/>
    <n v="0"/>
    <n v="0"/>
    <n v="0"/>
    <n v="0"/>
    <n v="0"/>
    <n v="0"/>
    <n v="0"/>
    <n v="0"/>
    <n v="0"/>
    <n v="0"/>
    <n v="1737.9"/>
    <n v="0"/>
    <n v="1737.9"/>
    <n v="0"/>
    <n v="0"/>
    <n v="0"/>
    <n v="0"/>
    <n v="0"/>
    <n v="0"/>
    <n v="0"/>
    <n v="0"/>
    <n v="0"/>
    <n v="1737.9"/>
    <n v="0"/>
    <n v="1737.9"/>
    <s v="SI"/>
    <s v="VALIDADO"/>
    <n v="0"/>
    <n v="1737.9"/>
    <s v="COORDINACION GENERAL "/>
    <s v="COOR ADMINISTRATIVA FINANCIERA"/>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737.9"/>
    <n v="0"/>
    <n v="0"/>
    <n v="0"/>
    <n v="0"/>
    <s v="57"/>
    <m/>
    <m/>
    <m/>
    <n v="71.619999999999891"/>
    <n v="0"/>
    <n v="71.619999999999891"/>
    <n v="1737.9"/>
    <n v="0"/>
    <n v="1737.9"/>
    <n v="1737.9"/>
    <n v="0"/>
    <n v="1737.9"/>
    <m/>
    <m/>
    <s v="REVISAR"/>
    <s v="REVISAR"/>
    <n v="0"/>
    <s v="ANTICIPADO"/>
    <s v="La CP es mayor y corresponde a esta línea, favor revisar"/>
    <n v="1809.52"/>
    <n v="-71.619999999999891"/>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8000"/>
    <n v="6000"/>
    <n v="8000"/>
  </r>
  <r>
    <s v="134003272"/>
    <s v="DIR ADMINISTRATIVA"/>
    <s v="PAGO DE REVISIÓN TÉCNICA VEHICULAR, STICKER RTV E IMPUESTO AL RODAJE DE UN VEHÍCULO DEL MINISTERIO DE SALUD PÚBLICA - PLANTA CENTRAL"/>
    <n v="9999"/>
    <x v="1"/>
    <s v="000"/>
    <x v="0"/>
    <x v="43"/>
    <x v="0"/>
    <x v="0"/>
    <s v="0000"/>
    <s v="0000"/>
    <s v="ADMINISTRACION CENTRAL"/>
    <s v="SIN PROYECTO"/>
    <s v="GASTO OPERATIVO DE PROCESOS ADJETIVOS"/>
    <s v="TASAS GENERALES IMPUESTOS PERMISOS LICENCIAS Y PAT"/>
    <s v="RECURSOS FISCALES"/>
    <s v="SIN ORGANISMO"/>
    <s v="SIN CORRELATIVO"/>
    <s v="GI TRANSPORTES"/>
    <s v="Administrar los servicios administrativos de acuerdo a los requerimientos y necesidades del nivel central."/>
    <s v="Documentos habilitantes para conducción de vehículos (Póliza de seguros, SOAT, CORPAIRE, matrícula, licencias de conductores, etc.)."/>
    <s v="NUEVA"/>
    <m/>
    <s v="OTRO"/>
    <s v="NA"/>
    <s v="06"/>
    <s v="NA"/>
    <s v="NA"/>
    <s v="NO IDENTIF AREA REQ"/>
    <n v="0"/>
    <n v="0"/>
    <n v="0"/>
    <m/>
    <n v="0"/>
    <n v="0"/>
    <n v="0"/>
    <n v="0"/>
    <n v="0"/>
    <n v="0"/>
    <n v="0"/>
    <n v="0"/>
    <n v="0"/>
    <n v="0"/>
    <n v="0"/>
    <n v="0"/>
    <n v="0"/>
    <n v="0"/>
    <n v="0"/>
    <n v="0"/>
    <n v="0"/>
    <n v="0"/>
    <n v="0"/>
    <n v="0"/>
    <n v="0"/>
    <n v="0"/>
    <n v="0"/>
    <n v="0"/>
    <n v="0"/>
    <n v="0"/>
    <n v="0"/>
    <n v="0"/>
    <n v="0"/>
    <n v="0"/>
    <n v="0"/>
    <n v="0"/>
    <n v="0"/>
    <n v="0"/>
    <n v="0"/>
    <m/>
    <m/>
    <m/>
    <n v="71.62"/>
    <n v="0"/>
    <n v="0"/>
    <n v="0"/>
    <n v="71.62"/>
    <n v="0"/>
    <n v="71.62"/>
    <n v="0"/>
    <n v="0"/>
    <n v="0"/>
    <m/>
    <n v="0"/>
    <n v="0"/>
    <n v="0"/>
    <n v="0"/>
    <n v="0"/>
    <m/>
    <n v="0"/>
    <n v="0"/>
    <n v="0"/>
    <n v="0"/>
    <n v="0"/>
    <n v="0"/>
    <n v="0"/>
    <n v="0"/>
    <n v="0"/>
    <n v="0"/>
    <n v="0"/>
    <n v="0"/>
    <n v="0"/>
    <n v="0"/>
    <n v="71.62"/>
    <n v="0"/>
    <n v="71.62"/>
    <n v="0"/>
    <n v="0"/>
    <n v="0"/>
    <n v="0"/>
    <n v="0"/>
    <n v="0"/>
    <n v="0"/>
    <n v="0"/>
    <n v="0"/>
    <n v="71.62"/>
    <n v="0"/>
    <n v="71.62"/>
    <s v="SI"/>
    <s v="VALIDADO"/>
    <n v="0"/>
    <n v="71.62"/>
    <s v="COORDINACION GENERAL "/>
    <s v="COOR ADMINISTRATIVA FINANCIERA"/>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71.62"/>
    <n v="0"/>
    <n v="0"/>
    <n v="0"/>
    <n v="0"/>
    <s v="57"/>
    <m/>
    <m/>
    <m/>
    <n v="0"/>
    <n v="0"/>
    <n v="0"/>
    <n v="0"/>
    <n v="0"/>
    <n v="0"/>
    <n v="0"/>
    <n v="0"/>
    <n v="0"/>
    <m/>
    <m/>
    <s v="OK"/>
    <s v="OK"/>
    <n v="0"/>
    <s v=""/>
    <n v="0"/>
    <n v="0"/>
    <n v="71.62"/>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8000"/>
    <n v="6000"/>
    <n v="8000"/>
  </r>
  <r>
    <s v="134003273"/>
    <s v="DIR ADMINISTRATIVA"/>
    <s v="IMPLEMENTACIÓN DE LA SEÑALÉTICA EN TODOS LOS EDIFICIOS DEL MINISTERIO DE SALUD PÚBLICA (PLANTA CENTRAL)"/>
    <n v="9999"/>
    <x v="1"/>
    <s v="000"/>
    <x v="0"/>
    <x v="9"/>
    <x v="0"/>
    <x v="1"/>
    <s v="0000"/>
    <s v="0000"/>
    <s v="ADMINISTRACION CENTRAL"/>
    <s v="SIN PROYECTO"/>
    <s v="GASTO OPERATIVO DE PROCESOS ADJETIVOS"/>
    <s v="EDIFICIOS LOCALES RESIDENCIAS Y CABLEADO ESTRUCTUR"/>
    <s v="EJERCICIOS ANTERIORES"/>
    <s v="SIN ORGANISMO"/>
    <s v="SIN CORRELATIVO"/>
    <s v="GI MANTENIMIENTO"/>
    <s v="Administrar los servicios administrativos de acuerdo a los requerimientos y necesidades del nivel central"/>
    <s v="Informe de pagos de servicios básicos, impuestos y mantenimiento de los inmuebles de nivel central."/>
    <s v="ARRASTRE"/>
    <s v="SIE-MSP-019-2014"/>
    <s v="SUBASTA INVERSA"/>
    <n v="44"/>
    <s v="06"/>
    <s v="NA"/>
    <s v="NA"/>
    <s v="NO IDENTIF AREA REQ"/>
    <n v="0"/>
    <n v="0"/>
    <n v="0"/>
    <n v="0"/>
    <n v="0"/>
    <n v="0"/>
    <n v="0"/>
    <n v="0"/>
    <n v="0"/>
    <n v="0"/>
    <n v="0"/>
    <n v="0"/>
    <n v="0"/>
    <n v="0"/>
    <n v="0"/>
    <n v="0"/>
    <n v="0"/>
    <n v="0"/>
    <n v="0"/>
    <n v="0"/>
    <n v="0"/>
    <n v="0"/>
    <n v="0"/>
    <n v="0"/>
    <n v="0"/>
    <n v="0"/>
    <n v="0"/>
    <n v="0"/>
    <n v="0"/>
    <n v="0"/>
    <n v="0"/>
    <n v="0"/>
    <n v="0"/>
    <n v="0"/>
    <n v="0"/>
    <n v="0"/>
    <n v="0"/>
    <n v="0"/>
    <n v="0"/>
    <s v="CONTRATO 0000046 - 2014   PENDIENTE DE PAGO 30% / EXAMEN ESPECIAL CGE - AQR. GUSTAVO PROAÑO"/>
    <m/>
    <m/>
    <n v="82815.290000000008"/>
    <n v="0"/>
    <n v="28700"/>
    <n v="0"/>
    <n v="54115.290000000008"/>
    <n v="0"/>
    <n v="54115.290000000008"/>
    <n v="0"/>
    <n v="0"/>
    <n v="0"/>
    <n v="0"/>
    <n v="0"/>
    <n v="0"/>
    <n v="0"/>
    <n v="0"/>
    <n v="0"/>
    <n v="0"/>
    <n v="0"/>
    <n v="0"/>
    <n v="0"/>
    <n v="0"/>
    <n v="0"/>
    <n v="0"/>
    <n v="0"/>
    <n v="0"/>
    <n v="0"/>
    <n v="0"/>
    <n v="0"/>
    <n v="0"/>
    <n v="0"/>
    <n v="0"/>
    <n v="0"/>
    <n v="0"/>
    <n v="0"/>
    <n v="54115.29"/>
    <n v="0"/>
    <n v="54115.29"/>
    <n v="0"/>
    <n v="0"/>
    <n v="0"/>
    <n v="0"/>
    <n v="0"/>
    <n v="0"/>
    <n v="54115.29"/>
    <n v="0"/>
    <n v="54115.29"/>
    <s v="SI"/>
    <s v="VALIDADO"/>
    <n v="0"/>
    <n v="54115.29"/>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54115.29"/>
    <n v="7.2759576141834259E-12"/>
    <n v="0"/>
    <n v="0"/>
    <n v="0"/>
    <s v="53"/>
    <m/>
    <m/>
    <m/>
    <n v="0"/>
    <n v="0"/>
    <n v="0"/>
    <n v="0"/>
    <n v="0"/>
    <n v="0"/>
    <n v="0"/>
    <n v="0"/>
    <n v="0"/>
    <m/>
    <m/>
    <s v="OK"/>
    <s v="OK"/>
    <n v="0"/>
    <s v=""/>
    <n v="0"/>
    <n v="0"/>
    <n v="54115.29"/>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1950"/>
    <n v="31950"/>
    <n v="31950"/>
  </r>
  <r>
    <s v="134003274"/>
    <s v="DIR ADMINISTRATIVA"/>
    <s v="&quot;Servicio de emisión de pasajes aéreos internacionales para pacientes de la Red Pública Integral de Salud (RPIS)&quot;_x000a_(Infima Cuantía 4)"/>
    <n v="9999"/>
    <x v="1"/>
    <s v="000"/>
    <x v="0"/>
    <x v="35"/>
    <x v="0"/>
    <x v="0"/>
    <s v="0000"/>
    <s v="0000"/>
    <s v="ADMINISTRACION CENTRAL"/>
    <s v="SIN PROYECTO"/>
    <s v="GASTO OPERATIVO DE PROCESOS ADJETIVOS"/>
    <s v="PASAJES AL EXTERIOR"/>
    <s v="RECURSOS FISCALES"/>
    <s v="SIN ORGANISMO"/>
    <s v="SIN CORRELATIVO"/>
    <s v="GI MANTENIMIENTO"/>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RRASTRE"/>
    <s v="SIE-MSP-019-2014"/>
    <s v="SUBASTA INVERSA"/>
    <n v="44"/>
    <s v="06"/>
    <s v="NA"/>
    <s v="NA"/>
    <s v="NO IDENTIF AREA REQ"/>
    <n v="0"/>
    <n v="0"/>
    <n v="0"/>
    <n v="0"/>
    <n v="0"/>
    <n v="0"/>
    <n v="0"/>
    <n v="0"/>
    <n v="0"/>
    <n v="0"/>
    <n v="0"/>
    <n v="0"/>
    <n v="0"/>
    <n v="0"/>
    <n v="0"/>
    <n v="0"/>
    <n v="0"/>
    <n v="0"/>
    <n v="0"/>
    <n v="0"/>
    <n v="0"/>
    <n v="0"/>
    <n v="0"/>
    <n v="0"/>
    <n v="0"/>
    <n v="0"/>
    <n v="0"/>
    <n v="0"/>
    <n v="0"/>
    <n v="0"/>
    <n v="0"/>
    <n v="0"/>
    <n v="0"/>
    <n v="0"/>
    <n v="0"/>
    <n v="0"/>
    <n v="0"/>
    <n v="0"/>
    <n v="0"/>
    <m/>
    <m/>
    <m/>
    <n v="6779.95"/>
    <n v="80"/>
    <n v="6779.95"/>
    <n v="8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1950"/>
    <n v="31950"/>
    <n v="31950"/>
  </r>
  <r>
    <s v="134003275"/>
    <s v="DIR ADMINISTRATIVA"/>
    <s v="&quot;Servicio de emisión de pasajes aéreos internacionales para pacientes de la Red Pública Integral de Salud (RPIS)&quot;_x000a_(Infima Cuantía 5)"/>
    <n v="9999"/>
    <x v="1"/>
    <s v="000"/>
    <x v="0"/>
    <x v="35"/>
    <x v="0"/>
    <x v="0"/>
    <s v="0000"/>
    <s v="0000"/>
    <s v="ADMINISTRACION CENTRAL"/>
    <s v="SIN PROYECTO"/>
    <s v="GASTO OPERATIVO DE PROCESOS ADJETIVOS"/>
    <s v="PASAJES AL EXTERIOR"/>
    <s v="RECURSOS FISCALES"/>
    <s v="SIN ORGANISMO"/>
    <s v="SIN CORRELATIVO"/>
    <s v="GI MANTENIMIENTO"/>
    <s v="Administrar los servicios administrativos de acuerdo a los requerimientos y necesidades del nivel central"/>
    <s v="Informe de la administración de contratos de mecánicas, transporte, combustible, pasajes aéreos, rastreo satelital y demás contratos inherentes a la Gestión Interna de Transportes."/>
    <s v="ARRASTRE"/>
    <s v="SIE-MSP-019-2014"/>
    <s v="SUBASTA INVERSA"/>
    <n v="44"/>
    <s v="06"/>
    <s v="NA"/>
    <s v="NA"/>
    <s v="NO IDENTIF AREA REQ"/>
    <n v="0"/>
    <n v="0"/>
    <n v="0"/>
    <n v="0"/>
    <n v="0"/>
    <n v="0"/>
    <n v="0"/>
    <n v="0"/>
    <n v="0"/>
    <n v="0"/>
    <n v="0"/>
    <n v="0"/>
    <n v="0"/>
    <n v="0"/>
    <n v="0"/>
    <n v="0"/>
    <n v="0"/>
    <n v="0"/>
    <n v="0"/>
    <n v="0"/>
    <n v="0"/>
    <n v="0"/>
    <n v="0"/>
    <n v="0"/>
    <n v="0"/>
    <n v="0"/>
    <n v="0"/>
    <n v="0"/>
    <n v="0"/>
    <n v="0"/>
    <n v="0"/>
    <n v="0"/>
    <n v="0"/>
    <n v="0"/>
    <n v="0"/>
    <n v="0"/>
    <n v="0"/>
    <n v="0"/>
    <n v="0"/>
    <m/>
    <m/>
    <m/>
    <n v="6779.95"/>
    <n v="80"/>
    <n v="0"/>
    <n v="0"/>
    <n v="6779.95"/>
    <n v="80"/>
    <n v="6859.95"/>
    <n v="0"/>
    <n v="0"/>
    <n v="0"/>
    <n v="0"/>
    <n v="0"/>
    <n v="0"/>
    <n v="0"/>
    <n v="0"/>
    <n v="0"/>
    <n v="0"/>
    <n v="0"/>
    <n v="0"/>
    <n v="0"/>
    <n v="0"/>
    <n v="0"/>
    <n v="0"/>
    <n v="0"/>
    <n v="0"/>
    <n v="0"/>
    <n v="0"/>
    <n v="0"/>
    <n v="0"/>
    <n v="0"/>
    <n v="0"/>
    <n v="0"/>
    <n v="0"/>
    <n v="0"/>
    <n v="6779.95"/>
    <n v="80"/>
    <n v="6859.95"/>
    <n v="0"/>
    <n v="0"/>
    <n v="0"/>
    <n v="0"/>
    <n v="0"/>
    <n v="0"/>
    <n v="6779.95"/>
    <n v="80"/>
    <n v="6859.95"/>
    <s v="SI"/>
    <s v="VALIDADO"/>
    <n v="0"/>
    <n v="6859.95"/>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6859.95"/>
    <n v="0"/>
    <n v="0"/>
    <n v="0"/>
    <s v="53"/>
    <m/>
    <m/>
    <m/>
    <n v="0"/>
    <n v="0"/>
    <n v="0"/>
    <n v="0"/>
    <n v="0"/>
    <n v="0"/>
    <n v="0"/>
    <n v="0"/>
    <n v="0"/>
    <m/>
    <m/>
    <s v="OK"/>
    <s v="OK"/>
    <n v="0"/>
    <s v=""/>
    <n v="0"/>
    <n v="0"/>
    <n v="6859.9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1950"/>
    <n v="31950"/>
    <n v="31950"/>
  </r>
  <r>
    <s v="134003276"/>
    <s v="DIR ADMINISTRATIVA"/>
    <s v="MANTENIMIENTO PREVENTIVO Y CORRECTIVO DE LOS  EQUIPOS DE REFRIGERACIÓN DE 2A 8 ºC DEL BANCO NACIONAL DE VACUNAS"/>
    <n v="9999"/>
    <x v="1"/>
    <s v="000"/>
    <x v="0"/>
    <x v="55"/>
    <x v="0"/>
    <x v="0"/>
    <s v="0000"/>
    <s v="0000"/>
    <s v="ADMINISTRACION CENTRAL"/>
    <s v="SIN PROYECTO"/>
    <s v="GASTO OPERATIVO DE PROCESOS ADJETIVOS"/>
    <s v="MAQUINARIAS Y EQUIPOS (INSTALACION MANTENIMIENTO Y"/>
    <s v="RECURSOS FISCALES"/>
    <s v="SIN ORGANISMO"/>
    <s v="SIN CORRELATIVO"/>
    <s v="GI MANTENIMIENTO"/>
    <s v="Gestionar la disponibilidad de los bienes muebles e inmuebles, coordinando la adquisición, dotación y e antenimineto de los mismos del nivel central y diseñar lineamientos para el bivel desconcentrado."/>
    <s v="Informe con análisis de costos de bienes, servicios y obras requeridos para la gestion y mantenimiento de la Institución."/>
    <s v="NUEVA"/>
    <m/>
    <s v="MENOR CUANTÍA"/>
    <n v="45"/>
    <s v="06"/>
    <s v="NA"/>
    <s v="NA"/>
    <s v="SI"/>
    <n v="0"/>
    <n v="0"/>
    <n v="0"/>
    <n v="0"/>
    <n v="0"/>
    <n v="0"/>
    <n v="0"/>
    <n v="0"/>
    <n v="0"/>
    <n v="0"/>
    <n v="0"/>
    <n v="0"/>
    <m/>
    <n v="0"/>
    <n v="0"/>
    <n v="0"/>
    <n v="0"/>
    <n v="0"/>
    <n v="0"/>
    <n v="0"/>
    <n v="0"/>
    <n v="0"/>
    <n v="0"/>
    <n v="0"/>
    <n v="0"/>
    <n v="0"/>
    <n v="0"/>
    <n v="0"/>
    <n v="0"/>
    <n v="0"/>
    <n v="0"/>
    <n v="0"/>
    <n v="0"/>
    <n v="0"/>
    <n v="0"/>
    <n v="0"/>
    <n v="0"/>
    <n v="0"/>
    <n v="0"/>
    <m/>
    <m/>
    <m/>
    <n v="18000"/>
    <n v="0"/>
    <n v="12000"/>
    <n v="0"/>
    <n v="6000"/>
    <n v="0"/>
    <n v="6000"/>
    <n v="0"/>
    <n v="0"/>
    <n v="0"/>
    <n v="0"/>
    <n v="0"/>
    <n v="0"/>
    <n v="0"/>
    <n v="0"/>
    <n v="0"/>
    <n v="0"/>
    <n v="0"/>
    <n v="0"/>
    <n v="0"/>
    <n v="0"/>
    <n v="0"/>
    <n v="0"/>
    <n v="0"/>
    <n v="0"/>
    <n v="0"/>
    <n v="0"/>
    <n v="0"/>
    <n v="0"/>
    <n v="0"/>
    <n v="0"/>
    <n v="0"/>
    <n v="0"/>
    <n v="0"/>
    <n v="6000"/>
    <n v="0"/>
    <n v="6000"/>
    <n v="0"/>
    <n v="0"/>
    <n v="0"/>
    <n v="0"/>
    <n v="0"/>
    <n v="0"/>
    <n v="6000"/>
    <n v="0"/>
    <n v="6000"/>
    <s v="SI"/>
    <s v="VALIDADO"/>
    <n v="0"/>
    <n v="600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6000"/>
    <n v="0"/>
    <n v="12000"/>
    <n v="0"/>
    <n v="0"/>
    <s v="53"/>
    <m/>
    <m/>
    <m/>
    <n v="0"/>
    <n v="0"/>
    <n v="0"/>
    <n v="0"/>
    <n v="0"/>
    <n v="0"/>
    <n v="0"/>
    <n v="0"/>
    <n v="0"/>
    <m/>
    <m/>
    <s v="OK"/>
    <s v="OK"/>
    <n v="0"/>
    <s v=""/>
    <n v="0"/>
    <n v="0"/>
    <n v="600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8000"/>
    <n v="15000"/>
    <n v="13000"/>
  </r>
  <r>
    <s v="134003277"/>
    <s v="DIR ADMINISTRATIVA"/>
    <s v="PAGO DE VIÁTICOS CONDUCTORES, DESTINADO PARA EL SERVICIO DE ABASTECIMIENTO DE COMBUSTIBLE (GASOLINA Y DIESEL)."/>
    <n v="9999"/>
    <x v="1"/>
    <s v="000"/>
    <x v="0"/>
    <x v="46"/>
    <x v="0"/>
    <x v="0"/>
    <s v="0000"/>
    <s v="0000"/>
    <s v="ADMINISTRACION CENTRAL"/>
    <s v="SIN PROYECTO"/>
    <s v="GASTO OPERATIVO DE PROCESOS ADJETIVOS"/>
    <s v="COMBUSTIBLES Y LUBRICANTES"/>
    <s v="RECURSOS FISCALES"/>
    <s v="SIN ORGANISMO"/>
    <s v="SIN CORRELATIVO"/>
    <s v="GI MANTENIMIENTO"/>
    <s v="Administrar los servicios administrativos de acuerdo a los requerimientos y necesidades del nivel central."/>
    <s v="Documentos habilitantes para conducción de vehículos (Póliza de seguros, SOAT, CORPAIRE, matrícula, licencias de conductores, etc.)."/>
    <s v="NUEVA"/>
    <m/>
    <s v="MENOR CUANTÍA"/>
    <n v="45"/>
    <s v="02"/>
    <s v="NA"/>
    <s v="NA"/>
    <s v="SI"/>
    <n v="0"/>
    <n v="0"/>
    <n v="0"/>
    <n v="0"/>
    <n v="0"/>
    <n v="0"/>
    <n v="0"/>
    <n v="0"/>
    <n v="0"/>
    <n v="0"/>
    <n v="0"/>
    <n v="0"/>
    <m/>
    <n v="0"/>
    <n v="0"/>
    <n v="0"/>
    <n v="0"/>
    <n v="0"/>
    <n v="0"/>
    <n v="0"/>
    <n v="0"/>
    <n v="0"/>
    <n v="0"/>
    <n v="0"/>
    <n v="0"/>
    <n v="0"/>
    <n v="0"/>
    <n v="0"/>
    <n v="0"/>
    <n v="0"/>
    <n v="0"/>
    <n v="0"/>
    <n v="0"/>
    <n v="0"/>
    <n v="0"/>
    <n v="0"/>
    <n v="0"/>
    <n v="0"/>
    <n v="0"/>
    <m/>
    <m/>
    <m/>
    <n v="6721.12"/>
    <n v="0"/>
    <n v="0"/>
    <n v="0"/>
    <n v="6721.12"/>
    <n v="0"/>
    <n v="6721.12"/>
    <n v="0"/>
    <n v="0"/>
    <n v="0"/>
    <n v="0"/>
    <n v="0"/>
    <n v="0"/>
    <n v="0"/>
    <n v="0"/>
    <n v="0"/>
    <n v="0"/>
    <n v="0"/>
    <n v="0"/>
    <n v="0"/>
    <n v="0"/>
    <n v="0"/>
    <n v="0"/>
    <n v="0"/>
    <n v="0"/>
    <n v="0"/>
    <n v="0"/>
    <n v="0"/>
    <n v="0"/>
    <n v="0"/>
    <n v="0"/>
    <n v="0"/>
    <n v="0"/>
    <n v="0"/>
    <n v="2500"/>
    <n v="0"/>
    <n v="2500"/>
    <n v="2500"/>
    <n v="0"/>
    <n v="2500"/>
    <n v="1721.12"/>
    <n v="0"/>
    <n v="1721.12"/>
    <n v="6721.12"/>
    <n v="0"/>
    <n v="6721.12"/>
    <s v="SI"/>
    <s v="VALIDADO"/>
    <n v="0"/>
    <n v="6721.12"/>
    <s v="COORDINACION GENERAL "/>
    <s v="COOR ADMINISTRATIVA FINANCIERA"/>
    <s v="PLANTA CENTRAL"/>
    <s v="PICHINCHA"/>
    <s v="QUITO"/>
    <s v="COMBUSTIBLES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6721.12"/>
    <n v="0"/>
    <n v="0"/>
    <n v="0"/>
    <n v="0"/>
    <s v="53"/>
    <m/>
    <m/>
    <m/>
    <n v="334.60019999998713"/>
    <n v="0"/>
    <n v="334.60019999998713"/>
    <n v="6333.1488000000008"/>
    <n v="0"/>
    <n v="6333.1488000000008"/>
    <n v="6244.0488000000005"/>
    <n v="0"/>
    <n v="6244.0488000000005"/>
    <m/>
    <m/>
    <s v="OK"/>
    <s v="OK"/>
    <n v="0"/>
    <s v="ANTICIPADO"/>
    <n v="0"/>
    <n v="6667.748999999988"/>
    <n v="53.371000000011918"/>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8000"/>
    <n v="15000"/>
    <n v="13000"/>
  </r>
  <r>
    <s v="134003278"/>
    <s v="DIR ADMINISTRATIVA"/>
    <s v="PAGODEVIÁTICOSCONDUCTORESDELADIRECCIÓNADMINISTRATIVA,DESTINADOPARAELSERVICIODEABASTECIMIENTO DE COMBUSTIBLE (GASOLINA Y DIESEL)."/>
    <n v="9999"/>
    <x v="1"/>
    <s v="000"/>
    <x v="0"/>
    <x v="46"/>
    <x v="0"/>
    <x v="0"/>
    <s v="0000"/>
    <s v="0000"/>
    <s v="ADMINISTRACION CENTRAL"/>
    <s v="SIN PROYECTO"/>
    <s v="GASTO OPERATIVO DE PROCESOS ADJETIVOS"/>
    <s v="COMBUSTIBLES Y LUBRICANTES"/>
    <s v="RECURSOS FISCALES"/>
    <s v="SIN ORGANISMO"/>
    <s v="SIN CORRELATIVO"/>
    <s v="GI MANTENIMIENTO"/>
    <s v="ADMINISTRARLOSSERVICIOSADMINISTRATIVOSDEACUERDOALOSREQUERIMIENTOS Y NECESIDADES DEL NIVEL CENTRAL"/>
    <s v="SALVOCONDUCTOSYDOCUMENTOSQUESOPORTENLALEGALIDADYCUMPLIMIENTO DEL SERVICIO DE TRANSPORTE PRESTADO."/>
    <s v="NUEVA"/>
    <m/>
    <s v="MENOR CUANTÍA"/>
    <n v="45"/>
    <s v="02"/>
    <s v="NA"/>
    <s v="NA"/>
    <s v="SI"/>
    <n v="0"/>
    <n v="0"/>
    <n v="0"/>
    <n v="0"/>
    <n v="0"/>
    <n v="0"/>
    <n v="0"/>
    <n v="0"/>
    <n v="0"/>
    <n v="0"/>
    <n v="0"/>
    <n v="0"/>
    <m/>
    <n v="0"/>
    <n v="0"/>
    <n v="0"/>
    <n v="0"/>
    <n v="0"/>
    <n v="0"/>
    <n v="0"/>
    <n v="0"/>
    <n v="0"/>
    <n v="0"/>
    <n v="0"/>
    <n v="0"/>
    <n v="0"/>
    <n v="0"/>
    <n v="0"/>
    <n v="0"/>
    <n v="0"/>
    <n v="0"/>
    <n v="0"/>
    <n v="0"/>
    <n v="0"/>
    <n v="0"/>
    <n v="0"/>
    <n v="0"/>
    <n v="0"/>
    <n v="0"/>
    <m/>
    <m/>
    <m/>
    <n v="1500"/>
    <n v="0"/>
    <n v="0"/>
    <n v="0"/>
    <n v="1500"/>
    <n v="0"/>
    <n v="1500"/>
    <n v="0"/>
    <n v="0"/>
    <n v="0"/>
    <n v="0"/>
    <n v="0"/>
    <n v="0"/>
    <n v="0"/>
    <n v="0"/>
    <n v="0"/>
    <n v="0"/>
    <n v="0"/>
    <n v="0"/>
    <n v="0"/>
    <n v="0"/>
    <n v="0"/>
    <n v="0"/>
    <n v="0"/>
    <n v="0"/>
    <n v="0"/>
    <n v="0"/>
    <n v="0"/>
    <n v="0"/>
    <n v="0"/>
    <n v="0"/>
    <n v="0"/>
    <n v="0"/>
    <n v="0"/>
    <n v="1500"/>
    <n v="0"/>
    <n v="1500"/>
    <m/>
    <n v="0"/>
    <n v="0"/>
    <m/>
    <n v="0"/>
    <n v="0"/>
    <n v="1500"/>
    <n v="0"/>
    <n v="1500"/>
    <s v="SI"/>
    <s v="VALIDADO"/>
    <n v="0"/>
    <n v="1500"/>
    <s v="COORDINACION GENERAL "/>
    <s v="COOR ADMINISTRATIVA FINANCIERA"/>
    <s v="PLANTA CENTRAL"/>
    <s v="PICHINCHA"/>
    <s v="QUITO"/>
    <s v="COMBUSTIBLES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500"/>
    <n v="0"/>
    <n v="0"/>
    <n v="0"/>
    <n v="0"/>
    <s v="53"/>
    <m/>
    <m/>
    <m/>
    <n v="0"/>
    <n v="0"/>
    <n v="0"/>
    <n v="0"/>
    <n v="0"/>
    <n v="0"/>
    <n v="0"/>
    <n v="0"/>
    <n v="0"/>
    <m/>
    <m/>
    <s v="OK"/>
    <s v="OK"/>
    <n v="0"/>
    <s v=""/>
    <e v="#N/A"/>
    <n v="0"/>
    <n v="150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8000"/>
    <n v="15000"/>
    <n v="13000"/>
  </r>
  <r>
    <s v="134001001"/>
    <s v="DIR ADMINISTRACION TALENTO HUMANO"/>
    <s v="Reporte de remuneración mensual unificada e ingresos complementarios"/>
    <n v="9999"/>
    <x v="1"/>
    <s v="000"/>
    <x v="0"/>
    <x v="81"/>
    <x v="2"/>
    <x v="0"/>
    <s v="0000"/>
    <s v="0000"/>
    <s v="ADMINISTRACION CENTRAL"/>
    <s v="SIN PROYECTO"/>
    <s v="GASTO OPERATIVO DE PROCESOS ADJETIVOS"/>
    <s v="REMUNERACIONES UNIFICADAS"/>
    <s v="RECURSOS FISCALES"/>
    <s v="SIN ORGANISMO"/>
    <s v="SIN CORRELATIVO"/>
    <s v="REMUNERACIONES"/>
    <s v="Administrar y evaluar el proceso del sistema de remuneración del Ministerio de Salud Pública"/>
    <s v="Nómina de remuneraciones"/>
    <s v="NUEVA"/>
    <m/>
    <s v="OTRO"/>
    <s v="NA"/>
    <s v="04"/>
    <s v="NA"/>
    <s v="NA"/>
    <s v="NO IDENTIF AREA REQ"/>
    <n v="401294"/>
    <n v="0"/>
    <n v="401294"/>
    <n v="401294"/>
    <n v="0"/>
    <n v="401294"/>
    <n v="401294"/>
    <n v="0"/>
    <n v="401294"/>
    <n v="401294"/>
    <n v="0"/>
    <n v="401294"/>
    <n v="401294"/>
    <n v="0"/>
    <n v="401294"/>
    <n v="401294"/>
    <n v="0"/>
    <n v="401294"/>
    <n v="401294"/>
    <n v="0"/>
    <n v="401294"/>
    <n v="401294"/>
    <n v="0"/>
    <n v="401294"/>
    <n v="401294"/>
    <n v="0"/>
    <n v="401294"/>
    <n v="401294"/>
    <n v="0"/>
    <n v="401294"/>
    <n v="401294"/>
    <n v="0"/>
    <n v="401294"/>
    <n v="401294"/>
    <n v="0"/>
    <n v="401294"/>
    <n v="4815528"/>
    <n v="0"/>
    <n v="4815528"/>
    <s v="SI FINANCIADO"/>
    <m/>
    <m/>
    <n v="99000"/>
    <n v="0"/>
    <n v="667076.05000000005"/>
    <n v="0"/>
    <n v="4247451.95"/>
    <n v="0"/>
    <n v="4247451.95"/>
    <n v="401294"/>
    <n v="0"/>
    <n v="401294"/>
    <n v="354504.55"/>
    <n v="0"/>
    <n v="354504.55"/>
    <n v="401294"/>
    <n v="0"/>
    <n v="401294"/>
    <n v="401294"/>
    <n v="0"/>
    <n v="401294"/>
    <n v="401294"/>
    <n v="0"/>
    <n v="401294"/>
    <n v="401294"/>
    <n v="0"/>
    <n v="401294"/>
    <n v="401294"/>
    <n v="0"/>
    <n v="401294"/>
    <n v="401294"/>
    <n v="0"/>
    <n v="401294"/>
    <n v="401294"/>
    <n v="0"/>
    <n v="401294"/>
    <n v="401294"/>
    <n v="0"/>
    <n v="401294"/>
    <n v="192937.40000000002"/>
    <n v="0"/>
    <n v="192937.40000000002"/>
    <n v="88364"/>
    <n v="0"/>
    <n v="88364"/>
    <n v="4247451.9499999993"/>
    <n v="0"/>
    <n v="4247451.9499999993"/>
    <s v="SI"/>
    <s v="VALIDADO"/>
    <n v="0"/>
    <n v="4247451.95"/>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4247451.95"/>
    <n v="0"/>
    <n v="0"/>
    <n v="0"/>
    <s v="51"/>
    <m/>
    <m/>
    <m/>
    <n v="0"/>
    <n v="0"/>
    <n v="0"/>
    <n v="0"/>
    <n v="365257.1"/>
    <n v="365257.1"/>
    <n v="0"/>
    <n v="365257.1"/>
    <n v="365257.1"/>
    <m/>
    <m/>
    <s v="OK"/>
    <s v="OK"/>
    <n v="755798.55"/>
    <s v="ATRASADO"/>
    <n v="0"/>
    <n v="365257.1"/>
    <n v="3882194.8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815528"/>
    <n v="4815528"/>
    <n v="4815528"/>
  </r>
  <r>
    <s v="134001002"/>
    <s v="DIR ADMINISTRACION TALENTO HUMANO"/>
    <s v="Reporte de remuneración mensual unificada e ingresos complementarios"/>
    <n v="9999"/>
    <x v="2"/>
    <s v="000"/>
    <x v="4"/>
    <x v="81"/>
    <x v="2"/>
    <x v="0"/>
    <s v="0000"/>
    <s v="0000"/>
    <s v="PREVENCION Y PROMOCION DE LA SALUD"/>
    <s v="SIN PROYECTO"/>
    <s v="GASTO OPERATIVO DE PROMOCION DE LA SALUD"/>
    <s v="REMUNERACIONES UNIFICADAS"/>
    <s v="RECURSOS FISCALES"/>
    <s v="SIN ORGANISMO"/>
    <s v="SIN CORRELATIVO"/>
    <s v="REMUNERACIONES"/>
    <s v="Administrar y evaluar el proceso del sistema de remuneración del Ministerio de Salud Pública"/>
    <s v="Nómina de remuneraciones"/>
    <s v="NUEVA"/>
    <m/>
    <s v="OTRO"/>
    <s v="NA"/>
    <s v="04"/>
    <s v="NA"/>
    <s v="NA"/>
    <s v="NO IDENTIF AREA REQ"/>
    <n v="42332"/>
    <n v="0"/>
    <n v="42332"/>
    <n v="42332"/>
    <n v="0"/>
    <n v="42332"/>
    <n v="42332"/>
    <n v="0"/>
    <n v="42332"/>
    <n v="42332"/>
    <n v="0"/>
    <n v="42332"/>
    <n v="42332"/>
    <n v="0"/>
    <n v="42332"/>
    <n v="42332"/>
    <n v="0"/>
    <n v="42332"/>
    <n v="42332"/>
    <n v="0"/>
    <n v="42332"/>
    <n v="42332"/>
    <n v="0"/>
    <n v="42332"/>
    <n v="42332"/>
    <n v="0"/>
    <n v="42332"/>
    <n v="42332"/>
    <n v="0"/>
    <n v="42332"/>
    <n v="42332"/>
    <n v="0"/>
    <n v="42332"/>
    <n v="42332"/>
    <n v="0"/>
    <n v="42332"/>
    <n v="507984"/>
    <n v="0"/>
    <n v="507984"/>
    <s v="SI FINANCIADO"/>
    <m/>
    <m/>
    <n v="43774.369999999995"/>
    <n v="0"/>
    <n v="50307"/>
    <n v="0"/>
    <n v="501451.37"/>
    <n v="0"/>
    <n v="501451.37"/>
    <n v="0"/>
    <n v="0"/>
    <n v="0"/>
    <n v="0"/>
    <n v="0"/>
    <n v="0"/>
    <n v="0"/>
    <n v="0"/>
    <n v="0"/>
    <n v="0"/>
    <n v="0"/>
    <n v="0"/>
    <n v="0"/>
    <n v="0"/>
    <n v="0"/>
    <n v="0"/>
    <n v="0"/>
    <n v="0"/>
    <n v="0"/>
    <n v="0"/>
    <n v="0"/>
    <n v="0"/>
    <n v="0"/>
    <n v="0"/>
    <n v="0"/>
    <n v="0"/>
    <n v="0"/>
    <n v="0"/>
    <n v="0"/>
    <n v="0"/>
    <n v="0"/>
    <n v="0"/>
    <n v="0"/>
    <n v="501451.37"/>
    <n v="0"/>
    <n v="501451.37"/>
    <n v="501451.37"/>
    <n v="0"/>
    <n v="501451.37"/>
    <s v="SI"/>
    <s v="VALIDADO"/>
    <n v="0"/>
    <n v="501451.37"/>
    <s v="COORDINACION GENERAL "/>
    <s v="COOR ADMINISTRATIVA FINANCIERA"/>
    <s v="PLANTA CENTRAL"/>
    <s v="PICHINCHA"/>
    <s v="QUITO"/>
    <s v="GASTOS EN PERSONAL "/>
    <s v="0"/>
    <s v="PROM"/>
    <s v="CORRIENTE"/>
    <s v="55000003"/>
    <m/>
    <s v="6. Garantizar el  derecho a la salud integral, gratuita y de calidad"/>
    <s v="OE3 Incrementar la promoción de la salud en la población a través de los estilos de vida"/>
    <s v="OE_3"/>
    <m/>
    <n v="0"/>
    <n v="501451.37"/>
    <n v="0"/>
    <n v="0"/>
    <n v="0"/>
    <s v="51"/>
    <m/>
    <m/>
    <m/>
    <n v="0"/>
    <n v="0"/>
    <n v="0"/>
    <n v="0"/>
    <n v="39735"/>
    <n v="39735"/>
    <n v="0"/>
    <n v="39735"/>
    <n v="39735"/>
    <m/>
    <m/>
    <s v="OK"/>
    <s v="OK"/>
    <n v="0"/>
    <s v="ANTICIPADO"/>
    <n v="0"/>
    <n v="39735"/>
    <n v="461716.37"/>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COMPRENDE LAS REMUNERACIONES MENSUAES UNIFICADAS LIQUIDACIONES PENSIONES MOVILIZACIONES OTROS GASTOS OPERATIVOS DEL PERSONAL DE SALUD DE PROMOCION EN LOS ESTABLECIMIENTOS DE SALUD DE PRIMER NIVEL NECESARIO PARA COADYUVAR A UNA ATENCION INTEGRAL DE SALUD DE LA POBLACION"/>
    <n v="507984"/>
    <n v="507984"/>
    <n v="507984"/>
  </r>
  <r>
    <s v="134001003"/>
    <s v="DIR ADMINISTRACION TALENTO HUMANO"/>
    <s v="Reporte de remuneración mensual unificada e ingresos complementarios"/>
    <n v="9999"/>
    <x v="4"/>
    <s v="000"/>
    <x v="3"/>
    <x v="81"/>
    <x v="2"/>
    <x v="0"/>
    <s v="0000"/>
    <s v="0000"/>
    <s v="VIGILANCIA Y CONTROL SANITARIO"/>
    <s v="SIN PROYECTO"/>
    <s v="GASTO OPERATIVO DE VIGILANCIA DE LA SALUD"/>
    <s v="REMUNERACIONES UNIFICADAS"/>
    <s v="RECURSOS FISCALES"/>
    <s v="SIN ORGANISMO"/>
    <s v="SIN CORRELATIVO"/>
    <s v="REMUNERACIONES"/>
    <s v="Administrar y evaluar el proceso del sistema de remuneración del Ministerio de Salud Pública"/>
    <s v="Nómina de remuneraciones"/>
    <s v="NUEVA"/>
    <m/>
    <s v="OTRO"/>
    <s v="NA"/>
    <s v="04"/>
    <s v="NA"/>
    <s v="NA"/>
    <s v="NO IDENTIF AREA REQ"/>
    <n v="38899"/>
    <n v="0"/>
    <n v="38899"/>
    <n v="38899"/>
    <n v="0"/>
    <n v="38899"/>
    <n v="38899"/>
    <n v="0"/>
    <n v="38899"/>
    <n v="38899"/>
    <n v="0"/>
    <n v="38899"/>
    <n v="38899"/>
    <n v="0"/>
    <n v="38899"/>
    <n v="38899"/>
    <n v="0"/>
    <n v="38899"/>
    <n v="38899"/>
    <n v="0"/>
    <n v="38899"/>
    <n v="38899"/>
    <n v="0"/>
    <n v="38899"/>
    <n v="38899"/>
    <n v="0"/>
    <n v="38899"/>
    <n v="38899"/>
    <n v="0"/>
    <n v="38899"/>
    <n v="38899"/>
    <n v="0"/>
    <n v="38899"/>
    <n v="38899"/>
    <n v="0"/>
    <n v="38899"/>
    <n v="466788"/>
    <n v="0"/>
    <n v="466788"/>
    <s v="SI FINANCIADO"/>
    <m/>
    <m/>
    <n v="29330"/>
    <n v="0"/>
    <n v="34000"/>
    <n v="0"/>
    <n v="462118"/>
    <n v="0"/>
    <n v="462118"/>
    <n v="38899"/>
    <n v="0"/>
    <n v="38899"/>
    <n v="38899"/>
    <n v="0"/>
    <n v="38899"/>
    <n v="38899"/>
    <n v="0"/>
    <n v="38899"/>
    <n v="38899"/>
    <n v="0"/>
    <n v="38899"/>
    <n v="38899"/>
    <n v="0"/>
    <n v="38899"/>
    <n v="38899"/>
    <n v="0"/>
    <n v="38899"/>
    <n v="38899"/>
    <n v="0"/>
    <n v="38899"/>
    <n v="38899"/>
    <n v="0"/>
    <n v="38899"/>
    <n v="38899"/>
    <n v="0"/>
    <n v="38899"/>
    <n v="38899"/>
    <n v="0"/>
    <n v="38899"/>
    <n v="38899"/>
    <n v="0"/>
    <n v="38899"/>
    <n v="34229"/>
    <n v="0"/>
    <n v="34229"/>
    <n v="462118"/>
    <n v="0"/>
    <n v="462118"/>
    <s v="SI"/>
    <s v="VALIDADO"/>
    <n v="0"/>
    <n v="462118"/>
    <s v="COORDINACION GENERAL "/>
    <s v="COOR ADMINISTRATIVA FINANCIERA"/>
    <s v="PLANTA CENTRAL"/>
    <s v="PICHINCHA"/>
    <s v="QUITO"/>
    <s v="GASTOS EN PERSONAL "/>
    <s v="0"/>
    <s v="VIG"/>
    <s v="CORRIENTE"/>
    <s v="56000002"/>
    <m/>
    <s v="6. Garantizar el  derecho a la salud integral, gratuita y de calidad"/>
    <s v="OE2 Incrementar la calidad de la vigilancia, prevención y control sanitario en el Sistema Nacional de Salud"/>
    <s v="OE_2"/>
    <m/>
    <n v="0"/>
    <n v="462118"/>
    <n v="0"/>
    <n v="0"/>
    <n v="0"/>
    <s v="51"/>
    <m/>
    <m/>
    <m/>
    <n v="0"/>
    <n v="0"/>
    <n v="0"/>
    <n v="0"/>
    <n v="38899"/>
    <n v="38899"/>
    <n v="0"/>
    <n v="38899"/>
    <n v="38899"/>
    <m/>
    <m/>
    <s v="OK"/>
    <s v="OK"/>
    <n v="77798"/>
    <s v="ATRASADO"/>
    <n v="0"/>
    <n v="38899"/>
    <n v="423219"/>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COMPRENDE LAS REMUNERACIONES MENSUAES UNIFICADAS LIQUIDACIONES PENSIONES MOVILIZACIONES OTROS GASTOS OPERATIVOS DEL PERSONAL DE SALUD DE VIGILANCIA EN LOS ESTABLECIMIENTOS DE SALUD DE PRIMER NIVEL NECESARIO PARA COADYUVAR A UNA ATENCION INTEGRAL DE SALUD DE LA POBLACION"/>
    <n v="466788"/>
    <n v="466788"/>
    <n v="466788"/>
  </r>
  <r>
    <s v="134001004"/>
    <s v="DIR ADMINISTRACION TALENTO HUMANO"/>
    <s v="Reporte de remuneración mensual unificada e ingresos complementarios"/>
    <n v="9999"/>
    <x v="6"/>
    <s v="000"/>
    <x v="3"/>
    <x v="81"/>
    <x v="2"/>
    <x v="0"/>
    <s v="0000"/>
    <s v="0000"/>
    <s v="GARANTIA DE LA CALIDAD DE LOS SERVICIOS DE SALUD"/>
    <s v="SIN PROYECTO"/>
    <s v="GASTO OPERATIVO DE GARANTIA DE LA CALIDAD"/>
    <s v="REMUNERACIONES UNIFICADAS"/>
    <s v="RECURSOS FISCALES"/>
    <s v="SIN ORGANISMO"/>
    <s v="SIN CORRELATIVO"/>
    <s v="REMUNERACIONES"/>
    <s v="Administrar y evaluar el proceso del sistema de remuneración del Ministerio de Salud Pública"/>
    <s v="Nómina de remuneraciones"/>
    <s v="NUEVA"/>
    <m/>
    <s v="OTRO"/>
    <s v="NA"/>
    <s v="04"/>
    <s v="NA"/>
    <s v="NA"/>
    <s v="NO IDENTIF AREA REQ"/>
    <n v="47658"/>
    <n v="0"/>
    <n v="47658"/>
    <n v="47658"/>
    <n v="0"/>
    <n v="47658"/>
    <n v="47658"/>
    <n v="0"/>
    <n v="47658"/>
    <n v="47658"/>
    <n v="0"/>
    <n v="47658"/>
    <n v="47658"/>
    <n v="0"/>
    <n v="47658"/>
    <n v="47658"/>
    <n v="0"/>
    <n v="47658"/>
    <n v="47658"/>
    <n v="0"/>
    <n v="47658"/>
    <n v="47658"/>
    <n v="0"/>
    <n v="47658"/>
    <n v="47658"/>
    <n v="0"/>
    <n v="47658"/>
    <n v="47658"/>
    <n v="0"/>
    <n v="47658"/>
    <n v="47658"/>
    <n v="0"/>
    <n v="47658"/>
    <n v="47658"/>
    <n v="0"/>
    <n v="47658"/>
    <n v="571896"/>
    <n v="0"/>
    <n v="571896"/>
    <s v="SI FINANCIADO"/>
    <m/>
    <m/>
    <n v="0"/>
    <n v="0"/>
    <n v="34000"/>
    <n v="0"/>
    <n v="537896"/>
    <n v="0"/>
    <n v="537896"/>
    <n v="47658"/>
    <n v="0"/>
    <n v="47658"/>
    <n v="47658"/>
    <n v="0"/>
    <n v="47658"/>
    <n v="47658"/>
    <n v="0"/>
    <n v="47658"/>
    <n v="47658"/>
    <n v="0"/>
    <n v="47658"/>
    <n v="47658"/>
    <n v="0"/>
    <n v="47658"/>
    <n v="47658"/>
    <n v="0"/>
    <n v="47658"/>
    <n v="47658"/>
    <n v="0"/>
    <n v="47658"/>
    <n v="47658"/>
    <n v="0"/>
    <n v="47658"/>
    <n v="47658"/>
    <n v="0"/>
    <n v="47658"/>
    <n v="47658"/>
    <n v="0"/>
    <n v="47658"/>
    <n v="47658"/>
    <n v="0"/>
    <n v="47658"/>
    <n v="13658"/>
    <n v="0"/>
    <n v="13658"/>
    <n v="537896"/>
    <n v="0"/>
    <n v="537896"/>
    <s v="SI"/>
    <s v="VALIDADO"/>
    <n v="0"/>
    <n v="537896"/>
    <s v="COORDINACION GENERAL "/>
    <s v="COOR ADMINISTRATIVA FINANCIERA"/>
    <s v="PLANTA CENTRAL"/>
    <s v="PICHINCHA"/>
    <s v="QUITO"/>
    <s v="GASTOS EN PERSONAL "/>
    <s v="0"/>
    <s v="CAL"/>
    <s v="CORRIENTE"/>
    <s v="57000002"/>
    <m/>
    <s v="6. Garantizar el  derecho a la salud integral, gratuita y de calidad"/>
    <s v="OE4 Incrementar la calidad en la prestación de los servicios de salud"/>
    <s v="OE_4"/>
    <m/>
    <n v="0"/>
    <n v="537896"/>
    <n v="0"/>
    <n v="0"/>
    <n v="0"/>
    <s v="51"/>
    <m/>
    <m/>
    <m/>
    <n v="0"/>
    <n v="0"/>
    <n v="0"/>
    <n v="0"/>
    <n v="47658"/>
    <n v="47658"/>
    <n v="0"/>
    <n v="47658"/>
    <n v="47658"/>
    <m/>
    <m/>
    <s v="OK"/>
    <s v="OK"/>
    <n v="95316"/>
    <s v="ATRASADO"/>
    <n v="0"/>
    <n v="47658"/>
    <n v="490238"/>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571896"/>
    <n v="571896"/>
    <n v="571896"/>
  </r>
  <r>
    <s v="134001005"/>
    <s v="DIR ADMINISTRACION TALENTO HUMANO"/>
    <s v="Reporte de remuneración mensual unificada e ingresos complementarios"/>
    <n v="9999"/>
    <x v="5"/>
    <s v="000"/>
    <x v="4"/>
    <x v="81"/>
    <x v="2"/>
    <x v="0"/>
    <s v="0000"/>
    <s v="0000"/>
    <s v="GOBERNANZA DE LA SALUD"/>
    <s v="SIN PROYECTO"/>
    <s v="GASTO OPERATIVO DE GOBERNANZA"/>
    <s v="REMUNERACIONES UNIFICADAS"/>
    <s v="RECURSOS FISCALES"/>
    <s v="SIN ORGANISMO"/>
    <s v="SIN CORRELATIVO"/>
    <s v="REMUNERACIONES"/>
    <s v="Administrar y evaluar el proceso del sistema de remuneración del Ministerio de Salud Pública"/>
    <s v="Nómina de remuneraciones"/>
    <s v="NUEVA"/>
    <m/>
    <s v="OTRO"/>
    <s v="NA"/>
    <s v="04"/>
    <s v="NA"/>
    <s v="NA"/>
    <s v="NO IDENTIF AREA REQ"/>
    <n v="81706"/>
    <n v="0"/>
    <n v="81706"/>
    <n v="81706"/>
    <n v="0"/>
    <n v="81706"/>
    <n v="81706"/>
    <n v="0"/>
    <n v="81706"/>
    <n v="81706"/>
    <n v="0"/>
    <n v="81706"/>
    <n v="81706"/>
    <n v="0"/>
    <n v="81706"/>
    <n v="81706"/>
    <n v="0"/>
    <n v="81706"/>
    <n v="81706"/>
    <n v="0"/>
    <n v="81706"/>
    <n v="81706"/>
    <n v="0"/>
    <n v="81706"/>
    <n v="81706"/>
    <n v="0"/>
    <n v="81706"/>
    <n v="81706"/>
    <n v="0"/>
    <n v="81706"/>
    <n v="81706"/>
    <n v="0"/>
    <n v="81706"/>
    <n v="81706"/>
    <n v="0"/>
    <n v="81706"/>
    <n v="980472"/>
    <n v="0"/>
    <n v="980472"/>
    <s v="SI FINANCIADO"/>
    <m/>
    <m/>
    <n v="6000"/>
    <n v="0"/>
    <n v="40000"/>
    <n v="0"/>
    <n v="946472"/>
    <n v="0"/>
    <n v="946472"/>
    <n v="0"/>
    <n v="0"/>
    <n v="0"/>
    <n v="0"/>
    <n v="0"/>
    <n v="0"/>
    <n v="0"/>
    <n v="0"/>
    <n v="0"/>
    <n v="0"/>
    <n v="0"/>
    <n v="0"/>
    <n v="0"/>
    <n v="0"/>
    <n v="0"/>
    <n v="0"/>
    <n v="0"/>
    <n v="0"/>
    <n v="0"/>
    <n v="0"/>
    <n v="0"/>
    <n v="0"/>
    <n v="0"/>
    <n v="0"/>
    <n v="0"/>
    <n v="0"/>
    <n v="0"/>
    <n v="0"/>
    <n v="0"/>
    <n v="0"/>
    <n v="0"/>
    <n v="0"/>
    <n v="0"/>
    <n v="946472"/>
    <n v="0"/>
    <n v="946472"/>
    <n v="946472"/>
    <n v="0"/>
    <n v="946472"/>
    <s v="SI"/>
    <s v="VALIDADO"/>
    <n v="0"/>
    <n v="946472"/>
    <s v="COORDINACION GENERAL "/>
    <s v="COOR ADMINISTRATIVA FINANCIERA"/>
    <s v="PLANTA CENTRAL"/>
    <s v="PICHINCHA"/>
    <s v="QUITO"/>
    <s v="GASTOS EN PERSONAL "/>
    <s v="0"/>
    <s v="GOB"/>
    <s v="CORRIENTE"/>
    <s v="58000003"/>
    <m/>
    <s v="6. Garantizar el  derecho a la salud integral, gratuita y de calidad"/>
    <s v="OE1 Incrementar la efectividad de la Gobernanza en el Sistema Nacional de Salud"/>
    <s v="OE_1"/>
    <m/>
    <n v="0"/>
    <n v="946472"/>
    <n v="0"/>
    <n v="0"/>
    <n v="0"/>
    <s v="51"/>
    <m/>
    <m/>
    <m/>
    <n v="0"/>
    <n v="0"/>
    <n v="0"/>
    <n v="0"/>
    <n v="81706"/>
    <n v="81706"/>
    <n v="0"/>
    <n v="81706"/>
    <n v="81706"/>
    <m/>
    <m/>
    <s v="OK"/>
    <s v="OK"/>
    <n v="0"/>
    <s v="ANTICIPADO"/>
    <n v="0"/>
    <n v="81706"/>
    <n v="864766"/>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n v="980472"/>
    <n v="980472"/>
    <n v="980472"/>
  </r>
  <r>
    <s v="134001006"/>
    <s v="DIR ADMINISTRACION TALENTO HUMANO"/>
    <s v="Reporte de remuneración mensual unificada e ingresos complementarios"/>
    <n v="9999"/>
    <x v="0"/>
    <s v="000"/>
    <x v="4"/>
    <x v="81"/>
    <x v="2"/>
    <x v="0"/>
    <s v="0000"/>
    <s v="0000"/>
    <s v="PROVISION Y PRESTACION DE SERVICIOS DE SALUD"/>
    <s v="SIN PROYECTO"/>
    <s v="GASTO OPERATIVO DE PROVISION DE LOS SERVICIOS DE SALUD"/>
    <s v="REMUNERACIONES UNIFICADAS"/>
    <s v="RECURSOS FISCALES"/>
    <s v="SIN ORGANISMO"/>
    <s v="SIN CORRELATIVO"/>
    <s v="REMUNERACIONES"/>
    <s v="Administrar y evaluar el proceso del sistema de remuneración del Ministerio de Salud Pública"/>
    <s v="Nómina de remuneraciones"/>
    <s v="NUEVA"/>
    <m/>
    <s v="OTRO"/>
    <s v="NA"/>
    <s v="04"/>
    <s v="NA"/>
    <s v="NA"/>
    <s v="NO IDENTIF AREA REQ"/>
    <n v="58149"/>
    <n v="0"/>
    <n v="58149"/>
    <n v="58149"/>
    <n v="0"/>
    <n v="58149"/>
    <n v="58149"/>
    <n v="0"/>
    <n v="58149"/>
    <n v="58149"/>
    <n v="0"/>
    <n v="58149"/>
    <n v="58149"/>
    <n v="0"/>
    <n v="58149"/>
    <n v="58149"/>
    <n v="0"/>
    <n v="58149"/>
    <n v="58149"/>
    <n v="0"/>
    <n v="58149"/>
    <n v="58149"/>
    <n v="0"/>
    <n v="58149"/>
    <n v="58149"/>
    <n v="0"/>
    <n v="58149"/>
    <n v="58149"/>
    <n v="0"/>
    <n v="58149"/>
    <n v="58149"/>
    <n v="0"/>
    <n v="58149"/>
    <n v="58149"/>
    <n v="0"/>
    <n v="58149"/>
    <n v="697788"/>
    <n v="0"/>
    <n v="697788"/>
    <s v="SI FINANCIADO"/>
    <m/>
    <m/>
    <n v="36863"/>
    <n v="0"/>
    <n v="69591"/>
    <n v="0"/>
    <n v="665060"/>
    <n v="0"/>
    <n v="665060"/>
    <n v="58149"/>
    <n v="0"/>
    <n v="58149"/>
    <n v="58149"/>
    <n v="0"/>
    <n v="58149"/>
    <n v="65012"/>
    <n v="0"/>
    <n v="65012"/>
    <n v="58149"/>
    <n v="0"/>
    <n v="58149"/>
    <n v="58149"/>
    <n v="0"/>
    <n v="58149"/>
    <n v="58149"/>
    <n v="0"/>
    <n v="58149"/>
    <n v="58149"/>
    <n v="0"/>
    <n v="58149"/>
    <n v="58149"/>
    <n v="0"/>
    <n v="58149"/>
    <n v="58149"/>
    <n v="0"/>
    <n v="58149"/>
    <n v="58149"/>
    <n v="0"/>
    <n v="58149"/>
    <n v="58149"/>
    <n v="0"/>
    <n v="58149"/>
    <n v="18558"/>
    <n v="0"/>
    <n v="18558"/>
    <n v="665060"/>
    <n v="0"/>
    <n v="665060"/>
    <s v="SI"/>
    <s v="VALIDADO"/>
    <n v="0"/>
    <n v="665060"/>
    <s v="COORDINACION GENERAL "/>
    <s v="COOR ADMINISTRATIVA FINANCIERA"/>
    <s v="PLANTA CENTRAL"/>
    <s v="PICHINCHA"/>
    <s v="QUITO"/>
    <s v="GASTOS EN PERSONAL "/>
    <s v="0"/>
    <s v="PROV"/>
    <s v="CORRIENTE"/>
    <s v="90000003"/>
    <m/>
    <s v="6. Garantizar el  derecho a la salud integral, gratuita y de calidad"/>
    <s v="OE5 Incrementar la cobertura de las prestaciones de servicios de salud"/>
    <s v="OE_5"/>
    <m/>
    <n v="0"/>
    <n v="665060"/>
    <n v="0"/>
    <n v="0"/>
    <n v="0"/>
    <s v="51"/>
    <m/>
    <m/>
    <m/>
    <n v="0"/>
    <n v="0"/>
    <n v="0"/>
    <n v="0"/>
    <n v="55552"/>
    <n v="55552"/>
    <n v="0"/>
    <n v="55552"/>
    <n v="55552"/>
    <m/>
    <m/>
    <s v="OK"/>
    <s v="OK"/>
    <n v="116298"/>
    <s v="ATRASADO"/>
    <n v="0"/>
    <n v="55552"/>
    <n v="609508"/>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PRESTACION DE SERVICIOS DE SALUD SEGUNDO NIVEL"/>
    <n v="697788"/>
    <n v="697788"/>
    <n v="697788"/>
  </r>
  <r>
    <s v="134001007"/>
    <s v="DIR ADMINISTRACION TALENTO HUMANO"/>
    <s v="Reporte de remuneración mensual unificada e ingresos complementarios"/>
    <n v="9999"/>
    <x v="1"/>
    <s v="000"/>
    <x v="0"/>
    <x v="82"/>
    <x v="2"/>
    <x v="0"/>
    <s v="0000"/>
    <s v="0000"/>
    <s v="ADMINISTRACION CENTRAL"/>
    <s v="SIN PROYECTO"/>
    <s v="GASTO OPERATIVO DE PROCESOS ADJETIVOS"/>
    <s v="SERVICIOS PERSONALES POR CONTRATO"/>
    <s v="RECURSOS FISCALES"/>
    <s v="SIN ORGANISMO"/>
    <s v="SIN CORRELATIVO"/>
    <s v="REMUNERACIONES"/>
    <s v="Administrar y evaluar el proceso del sistema de remuneración del Ministerio de Salud Pública"/>
    <s v="Nómina de remuneraciones"/>
    <s v="NUEVA"/>
    <m/>
    <s v="OTRO"/>
    <s v="NA"/>
    <s v="04"/>
    <s v="NA"/>
    <s v="NA"/>
    <s v="NO IDENTIF AREA REQ"/>
    <n v="177433"/>
    <n v="0"/>
    <n v="177433"/>
    <n v="177433"/>
    <n v="0"/>
    <n v="177433"/>
    <n v="177433"/>
    <n v="0"/>
    <n v="177433"/>
    <n v="177433"/>
    <n v="0"/>
    <n v="177433"/>
    <n v="177433"/>
    <n v="0"/>
    <n v="177433"/>
    <n v="177433"/>
    <n v="0"/>
    <n v="177433"/>
    <n v="177433"/>
    <n v="0"/>
    <n v="177433"/>
    <n v="177433"/>
    <n v="0"/>
    <n v="177433"/>
    <n v="177433"/>
    <n v="0"/>
    <n v="177433"/>
    <n v="177433"/>
    <n v="0"/>
    <n v="177433"/>
    <n v="177433"/>
    <n v="0"/>
    <n v="177433"/>
    <n v="177433"/>
    <n v="0"/>
    <n v="177433"/>
    <n v="2129196"/>
    <n v="0"/>
    <n v="2129196"/>
    <s v="SI FINANCIADO"/>
    <m/>
    <m/>
    <n v="1222988"/>
    <n v="0"/>
    <n v="1138582.01"/>
    <n v="0"/>
    <n v="2213601.9900000002"/>
    <n v="0"/>
    <n v="2213601.9900000002"/>
    <n v="177433"/>
    <n v="0"/>
    <n v="177433"/>
    <n v="155801"/>
    <n v="0"/>
    <n v="155801"/>
    <n v="177433"/>
    <n v="0"/>
    <n v="177433"/>
    <n v="177433"/>
    <n v="0"/>
    <n v="177433"/>
    <n v="177433"/>
    <n v="0"/>
    <n v="177433"/>
    <n v="177433"/>
    <n v="0"/>
    <n v="177433"/>
    <n v="177433"/>
    <n v="0"/>
    <n v="177433"/>
    <n v="177433"/>
    <n v="0"/>
    <n v="177433"/>
    <n v="177433"/>
    <n v="0"/>
    <n v="177433"/>
    <n v="177433"/>
    <n v="0"/>
    <n v="177433"/>
    <n v="177433"/>
    <n v="0"/>
    <n v="177433"/>
    <n v="283470.99"/>
    <n v="0"/>
    <n v="283470.99"/>
    <n v="2213601.9900000002"/>
    <n v="0"/>
    <n v="2213601.9900000002"/>
    <s v="SI"/>
    <s v="VALIDADO"/>
    <n v="0"/>
    <n v="2213601.9900000002"/>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2213601.9900000002"/>
    <n v="0"/>
    <n v="0"/>
    <n v="0"/>
    <s v="51"/>
    <m/>
    <m/>
    <m/>
    <n v="0"/>
    <n v="0"/>
    <n v="0"/>
    <n v="0"/>
    <n v="175016.57"/>
    <n v="175016.57"/>
    <n v="0"/>
    <n v="175016.57"/>
    <n v="175016.57"/>
    <m/>
    <m/>
    <s v="OK"/>
    <s v="OK"/>
    <n v="333234"/>
    <s v="ATRASADO"/>
    <n v="0"/>
    <n v="175016.57"/>
    <n v="2038585.4200000002"/>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129196"/>
    <n v="2129196"/>
    <n v="2129196"/>
  </r>
  <r>
    <s v="134001008"/>
    <s v="DIR ADMINISTRACION TALENTO HUMANO"/>
    <s v="Reporte de remuneración mensual unificada e ingresos complementarios"/>
    <n v="9999"/>
    <x v="2"/>
    <s v="000"/>
    <x v="4"/>
    <x v="82"/>
    <x v="2"/>
    <x v="0"/>
    <s v="0000"/>
    <s v="0000"/>
    <s v="PREVENCION Y PROMOCION DE LA SALUD"/>
    <s v="SIN PROYECTO"/>
    <s v="GASTO OPERATIVO DE PROMOCION DE LA SALUD"/>
    <s v="SERVICIOS PERSONALES POR CONTRATO"/>
    <s v="RECURSOS FISCALES"/>
    <s v="SIN ORGANISMO"/>
    <s v="SIN CORRELATIVO"/>
    <s v="REMUNERACIONES"/>
    <s v="Administrar y evaluar el proceso del sistema de remuneración del Ministerio de Salud Pública"/>
    <s v="Nómina de remuneraciones"/>
    <s v="NUEVA"/>
    <m/>
    <s v="OTRO"/>
    <s v="NA"/>
    <s v="04"/>
    <s v="NA"/>
    <s v="NA"/>
    <s v="NO IDENTIF AREA REQ"/>
    <n v="17402"/>
    <n v="0"/>
    <n v="17402"/>
    <n v="17402"/>
    <n v="0"/>
    <n v="17402"/>
    <n v="17402"/>
    <n v="0"/>
    <n v="17402"/>
    <n v="17402"/>
    <n v="0"/>
    <n v="17402"/>
    <n v="17402"/>
    <n v="0"/>
    <n v="17402"/>
    <n v="17402"/>
    <n v="0"/>
    <n v="17402"/>
    <n v="17402"/>
    <n v="0"/>
    <n v="17402"/>
    <n v="17402"/>
    <n v="0"/>
    <n v="17402"/>
    <n v="17402"/>
    <n v="0"/>
    <n v="17402"/>
    <n v="17402"/>
    <n v="0"/>
    <n v="17402"/>
    <n v="17402"/>
    <n v="0"/>
    <n v="17402"/>
    <n v="17402"/>
    <n v="0"/>
    <n v="17402"/>
    <n v="208824"/>
    <n v="0"/>
    <n v="208824"/>
    <s v="SI FINANCIADO"/>
    <m/>
    <m/>
    <n v="100476"/>
    <n v="0"/>
    <n v="86000"/>
    <n v="0"/>
    <n v="223300"/>
    <n v="0"/>
    <n v="223300"/>
    <n v="17402"/>
    <n v="0"/>
    <n v="17402"/>
    <n v="17402"/>
    <n v="0"/>
    <n v="17402"/>
    <n v="17402"/>
    <n v="0"/>
    <n v="17402"/>
    <n v="17402"/>
    <n v="0"/>
    <n v="17402"/>
    <n v="17402"/>
    <n v="0"/>
    <n v="17402"/>
    <n v="17402"/>
    <n v="0"/>
    <n v="17402"/>
    <n v="17402"/>
    <n v="0"/>
    <n v="17402"/>
    <n v="17402"/>
    <n v="0"/>
    <n v="17402"/>
    <n v="17402"/>
    <n v="0"/>
    <n v="17402"/>
    <n v="17402"/>
    <n v="0"/>
    <n v="17402"/>
    <n v="17402"/>
    <n v="0"/>
    <n v="17402"/>
    <n v="31878"/>
    <n v="0"/>
    <n v="31878"/>
    <n v="223300"/>
    <n v="0"/>
    <n v="223300"/>
    <s v="SI"/>
    <s v="VALIDADO"/>
    <n v="0"/>
    <n v="223300"/>
    <s v="COORDINACION GENERAL "/>
    <s v="COOR ADMINISTRATIVA FINANCIERA"/>
    <s v="PLANTA CENTRAL"/>
    <s v="PICHINCHA"/>
    <s v="QUITO"/>
    <s v="GASTOS EN PERSONAL "/>
    <s v="0"/>
    <s v="PROM"/>
    <s v="CORRIENTE"/>
    <s v="55000003"/>
    <m/>
    <s v="6. Garantizar el  derecho a la salud integral, gratuita y de calidad"/>
    <s v="OE3 Incrementar la promoción de la salud en la población a través de los estilos de vida"/>
    <s v="OE_3"/>
    <m/>
    <n v="0"/>
    <n v="223300"/>
    <n v="0"/>
    <n v="0"/>
    <n v="0"/>
    <s v="51"/>
    <m/>
    <m/>
    <m/>
    <n v="0"/>
    <n v="0"/>
    <n v="0"/>
    <n v="0"/>
    <n v="22694"/>
    <n v="22694"/>
    <n v="0"/>
    <n v="22694"/>
    <n v="22694"/>
    <m/>
    <m/>
    <s v="OK"/>
    <s v="OK"/>
    <n v="34804"/>
    <s v="ATRASADO"/>
    <n v="0"/>
    <n v="22694"/>
    <n v="200606"/>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COMPRENDE LAS REMUNERACIONES MENSUAES UNIFICADAS LIQUIDACIONES PENSIONES MOVILIZACIONES OTROS GASTOS OPERATIVOS DEL PERSONAL DE SALUD DE PROMOCION EN LOS ESTABLECIMIENTOS DE SALUD DE PRIMER NIVEL NECESARIO PARA COADYUVAR A UNA ATENCION INTEGRAL DE SALUD DE LA POBLACION"/>
    <n v="208824"/>
    <n v="208824"/>
    <n v="208824"/>
  </r>
  <r>
    <s v="134001009"/>
    <s v="DIR ADMINISTRACION TALENTO HUMANO"/>
    <s v="Reporte de remuneración mensual unificada e ingresos complementarios"/>
    <n v="9999"/>
    <x v="4"/>
    <s v="000"/>
    <x v="3"/>
    <x v="82"/>
    <x v="2"/>
    <x v="0"/>
    <s v="0000"/>
    <s v="0000"/>
    <s v="VIGILANCIA Y CONTROL SANITARIO"/>
    <s v="SIN PROYECTO"/>
    <s v="GASTO OPERATIVO DE VIGILANCIA DE LA SALUD"/>
    <s v="SERVICIOS PERSONALES POR CONTRATO"/>
    <s v="RECURSOS FISCALES"/>
    <s v="SIN ORGANISMO"/>
    <s v="SIN CORRELATIVO"/>
    <s v="REMUNERACIONES"/>
    <s v="Administrar y evaluar el proceso del sistema de remuneración del Ministerio de Salud Pública"/>
    <s v="Nómina de remuneraciones"/>
    <s v="NUEVA"/>
    <m/>
    <s v="OTRO"/>
    <s v="NA"/>
    <s v="04"/>
    <s v="NA"/>
    <s v="NA"/>
    <s v="NO IDENTIF AREA REQ"/>
    <n v="20112"/>
    <n v="0"/>
    <n v="20112"/>
    <n v="20112"/>
    <n v="0"/>
    <n v="20112"/>
    <n v="20112"/>
    <n v="0"/>
    <n v="20112"/>
    <n v="20112"/>
    <n v="0"/>
    <n v="20112"/>
    <n v="20112"/>
    <n v="0"/>
    <n v="20112"/>
    <n v="20112"/>
    <n v="0"/>
    <n v="20112"/>
    <n v="20112"/>
    <n v="0"/>
    <n v="20112"/>
    <n v="20112"/>
    <n v="0"/>
    <n v="20112"/>
    <n v="20112"/>
    <n v="0"/>
    <n v="20112"/>
    <n v="20112"/>
    <n v="0"/>
    <n v="20112"/>
    <n v="20112"/>
    <n v="0"/>
    <n v="20112"/>
    <n v="20112"/>
    <n v="0"/>
    <n v="20112"/>
    <n v="241344"/>
    <n v="0"/>
    <n v="241344"/>
    <s v="SI FINANCIADO"/>
    <m/>
    <m/>
    <n v="52112"/>
    <n v="0"/>
    <n v="60112"/>
    <n v="0"/>
    <n v="233344"/>
    <n v="0"/>
    <n v="233344"/>
    <n v="20112"/>
    <n v="0"/>
    <n v="20112"/>
    <n v="20112"/>
    <n v="0"/>
    <n v="20112"/>
    <n v="40224"/>
    <n v="0"/>
    <n v="40224"/>
    <n v="20112"/>
    <n v="0"/>
    <n v="20112"/>
    <n v="20112"/>
    <n v="0"/>
    <n v="20112"/>
    <n v="20112"/>
    <n v="0"/>
    <n v="20112"/>
    <n v="20112"/>
    <n v="0"/>
    <n v="20112"/>
    <n v="20112"/>
    <n v="0"/>
    <n v="20112"/>
    <n v="20112"/>
    <n v="0"/>
    <n v="20112"/>
    <n v="20112"/>
    <n v="0"/>
    <n v="20112"/>
    <n v="2112"/>
    <n v="0"/>
    <n v="2112"/>
    <n v="10000"/>
    <n v="0"/>
    <n v="10000"/>
    <n v="233344"/>
    <n v="0"/>
    <n v="233344"/>
    <s v="SI"/>
    <s v="VALIDADO"/>
    <n v="0"/>
    <n v="233344"/>
    <s v="COORDINACION GENERAL "/>
    <s v="COOR ADMINISTRATIVA FINANCIERA"/>
    <s v="PLANTA CENTRAL"/>
    <s v="PICHINCHA"/>
    <s v="QUITO"/>
    <s v="GASTOS EN PERSONAL "/>
    <s v="0"/>
    <s v="VIG"/>
    <s v="CORRIENTE"/>
    <s v="56000002"/>
    <m/>
    <s v="6. Garantizar el  derecho a la salud integral, gratuita y de calidad"/>
    <s v="OE2 Incrementar la calidad de la vigilancia, prevención y control sanitario en el Sistema Nacional de Salud"/>
    <s v="OE_2"/>
    <m/>
    <n v="0"/>
    <n v="233344"/>
    <n v="0"/>
    <n v="0"/>
    <n v="0"/>
    <s v="51"/>
    <m/>
    <m/>
    <m/>
    <n v="0"/>
    <n v="0"/>
    <n v="0"/>
    <n v="0"/>
    <n v="20112"/>
    <n v="20112"/>
    <n v="0"/>
    <n v="20112"/>
    <n v="20112"/>
    <m/>
    <m/>
    <s v="OK"/>
    <s v="OK"/>
    <n v="40224"/>
    <s v="ATRASADO"/>
    <n v="0"/>
    <n v="20112"/>
    <n v="213232"/>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COMPRENDE LAS REMUNERACIONES MENSUAES UNIFICADAS LIQUIDACIONES PENSIONES MOVILIZACIONES OTROS GASTOS OPERATIVOS DEL PERSONAL DE SALUD DE VIGILANCIA EN LOS ESTABLECIMIENTOS DE SALUD DE PRIMER NIVEL NECESARIO PARA COADYUVAR A UNA ATENCION INTEGRAL DE SALUD DE LA POBLACION"/>
    <n v="241344"/>
    <n v="241344"/>
    <n v="241344"/>
  </r>
  <r>
    <s v="134001010"/>
    <s v="DIR ADMINISTRACION TALENTO HUMANO"/>
    <s v="Reporte de remuneración mensual unificada e ingresos complementarios"/>
    <n v="9999"/>
    <x v="6"/>
    <s v="000"/>
    <x v="3"/>
    <x v="82"/>
    <x v="2"/>
    <x v="0"/>
    <s v="0000"/>
    <s v="0000"/>
    <s v="GARANTIA DE LA CALIDAD DE LOS SERVICIOS DE SALUD"/>
    <s v="SIN PROYECTO"/>
    <s v="GASTO OPERATIVO DE GARANTIA DE LA CALIDAD"/>
    <s v="SERVICIOS PERSONALES POR CONTRATO"/>
    <s v="RECURSOS FISCALES"/>
    <s v="SIN ORGANISMO"/>
    <s v="SIN CORRELATIVO"/>
    <s v="REMUNERACIONES"/>
    <s v="Administrar y evaluar el proceso del sistema de remuneración del Ministerio de Salud Pública"/>
    <s v="Nómina de remuneraciones"/>
    <s v="NUEVA"/>
    <m/>
    <s v="OTRO"/>
    <s v="NA"/>
    <s v="04"/>
    <s v="NA"/>
    <s v="NA"/>
    <s v="NO IDENTIF AREA REQ"/>
    <n v="25962"/>
    <n v="0"/>
    <n v="25962"/>
    <n v="25962"/>
    <n v="0"/>
    <n v="25962"/>
    <n v="25962"/>
    <n v="0"/>
    <n v="25962"/>
    <n v="25962"/>
    <n v="0"/>
    <n v="25962"/>
    <n v="25962"/>
    <n v="0"/>
    <n v="25962"/>
    <n v="25962"/>
    <n v="0"/>
    <n v="25962"/>
    <n v="25962"/>
    <n v="0"/>
    <n v="25962"/>
    <n v="25962"/>
    <n v="0"/>
    <n v="25962"/>
    <n v="25962"/>
    <n v="0"/>
    <n v="25962"/>
    <n v="25962"/>
    <n v="0"/>
    <n v="25962"/>
    <n v="25962"/>
    <n v="0"/>
    <n v="25962"/>
    <n v="25962"/>
    <n v="0"/>
    <n v="25962"/>
    <n v="311544"/>
    <n v="0"/>
    <n v="311544"/>
    <s v="SI FINANCIADO"/>
    <m/>
    <m/>
    <n v="30000"/>
    <n v="0"/>
    <n v="6000"/>
    <n v="0"/>
    <n v="335544"/>
    <n v="0"/>
    <n v="335544"/>
    <n v="25962"/>
    <n v="0"/>
    <n v="25962"/>
    <n v="25962"/>
    <n v="0"/>
    <n v="25962"/>
    <n v="25962"/>
    <n v="0"/>
    <n v="25962"/>
    <n v="25962"/>
    <n v="0"/>
    <n v="25962"/>
    <n v="25962"/>
    <n v="0"/>
    <n v="25962"/>
    <n v="25962"/>
    <n v="0"/>
    <n v="25962"/>
    <n v="25962"/>
    <n v="0"/>
    <n v="25962"/>
    <n v="147810"/>
    <n v="0"/>
    <n v="147810"/>
    <n v="0"/>
    <n v="0"/>
    <n v="0"/>
    <n v="0"/>
    <n v="0"/>
    <n v="0"/>
    <n v="0"/>
    <n v="0"/>
    <n v="0"/>
    <n v="6000"/>
    <n v="0"/>
    <n v="6000"/>
    <n v="335544"/>
    <n v="0"/>
    <n v="335544"/>
    <s v="SI"/>
    <s v="VALIDADO"/>
    <n v="0"/>
    <n v="335544"/>
    <s v="COORDINACION GENERAL "/>
    <s v="COOR ADMINISTRATIVA FINANCIERA"/>
    <s v="PLANTA CENTRAL"/>
    <s v="PICHINCHA"/>
    <s v="QUITO"/>
    <s v="GASTOS EN PERSONAL "/>
    <s v="0"/>
    <s v="CAL"/>
    <s v="CORRIENTE"/>
    <s v="57000002"/>
    <m/>
    <s v="6. Garantizar el  derecho a la salud integral, gratuita y de calidad"/>
    <s v="OE4 Incrementar la calidad en la prestación de los servicios de salud"/>
    <s v="OE_4"/>
    <m/>
    <n v="0"/>
    <n v="335544"/>
    <n v="0"/>
    <n v="0"/>
    <n v="0"/>
    <s v="51"/>
    <m/>
    <m/>
    <m/>
    <n v="0"/>
    <n v="0"/>
    <n v="0"/>
    <n v="0"/>
    <n v="25962"/>
    <n v="25962"/>
    <n v="0"/>
    <n v="25962"/>
    <n v="25962"/>
    <m/>
    <m/>
    <s v="OK"/>
    <s v="OK"/>
    <n v="51924"/>
    <s v="ATRASADO"/>
    <n v="0"/>
    <n v="25962"/>
    <n v="309582"/>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311544"/>
    <n v="311544"/>
    <n v="311544"/>
  </r>
  <r>
    <s v="134001011"/>
    <s v="DIR ADMINISTRACION TALENTO HUMANO"/>
    <s v="Reporte de remuneración mensual unificada e ingresos complementarios"/>
    <n v="9999"/>
    <x v="5"/>
    <s v="000"/>
    <x v="4"/>
    <x v="82"/>
    <x v="2"/>
    <x v="0"/>
    <s v="0000"/>
    <s v="0000"/>
    <s v="GOBERNANZA DE LA SALUD"/>
    <s v="SIN PROYECTO"/>
    <s v="GASTO OPERATIVO DE GOBERNANZA"/>
    <s v="SERVICIOS PERSONALES POR CONTRATO"/>
    <s v="RECURSOS FISCALES"/>
    <s v="SIN ORGANISMO"/>
    <s v="SIN CORRELATIVO"/>
    <s v="REMUNERACIONES"/>
    <s v="Administrar y evaluar el proceso del sistema de remuneración del Ministerio de Salud Pública"/>
    <s v="Nómina de remuneraciones"/>
    <s v="NUEVA"/>
    <m/>
    <s v="OTRO"/>
    <s v="NA"/>
    <s v="04"/>
    <s v="NA"/>
    <s v="NA"/>
    <s v="NO IDENTIF AREA REQ"/>
    <n v="48499"/>
    <n v="0"/>
    <n v="48499"/>
    <n v="48499"/>
    <n v="0"/>
    <n v="48499"/>
    <n v="48499"/>
    <n v="0"/>
    <n v="48499"/>
    <n v="48499"/>
    <n v="0"/>
    <n v="48499"/>
    <n v="48499"/>
    <n v="0"/>
    <n v="48499"/>
    <n v="48499"/>
    <n v="0"/>
    <n v="48499"/>
    <n v="48499"/>
    <n v="0"/>
    <n v="48499"/>
    <n v="48499"/>
    <n v="0"/>
    <n v="48499"/>
    <n v="48499"/>
    <n v="0"/>
    <n v="48499"/>
    <n v="48499"/>
    <n v="0"/>
    <n v="48499"/>
    <n v="48499"/>
    <n v="0"/>
    <n v="48499"/>
    <n v="48499"/>
    <n v="0"/>
    <n v="48499"/>
    <n v="581988"/>
    <n v="0"/>
    <n v="581988"/>
    <s v="SI FINANCIADO"/>
    <m/>
    <m/>
    <n v="0"/>
    <n v="0"/>
    <n v="8000"/>
    <n v="0"/>
    <n v="573988"/>
    <n v="0"/>
    <n v="573988"/>
    <n v="48499"/>
    <n v="0"/>
    <n v="48499"/>
    <n v="48499"/>
    <n v="0"/>
    <n v="48499"/>
    <n v="48499"/>
    <n v="0"/>
    <n v="48499"/>
    <n v="48499"/>
    <n v="0"/>
    <n v="48499"/>
    <n v="48499"/>
    <n v="0"/>
    <n v="48499"/>
    <n v="48499"/>
    <n v="0"/>
    <n v="48499"/>
    <n v="48499"/>
    <n v="0"/>
    <n v="48499"/>
    <n v="48499"/>
    <n v="0"/>
    <n v="48499"/>
    <n v="48499"/>
    <n v="0"/>
    <n v="48499"/>
    <n v="48499"/>
    <n v="0"/>
    <n v="48499"/>
    <n v="48499"/>
    <n v="0"/>
    <n v="48499"/>
    <n v="40499"/>
    <n v="0"/>
    <n v="40499"/>
    <n v="573988"/>
    <n v="0"/>
    <n v="573988"/>
    <s v="SI"/>
    <s v="VALIDADO"/>
    <n v="0"/>
    <n v="573988"/>
    <s v="COORDINACION GENERAL "/>
    <s v="COOR ADMINISTRATIVA FINANCIERA"/>
    <s v="PLANTA CENTRAL"/>
    <s v="PICHINCHA"/>
    <s v="QUITO"/>
    <s v="GASTOS EN PERSONAL "/>
    <s v="0"/>
    <s v="GOB"/>
    <s v="CORRIENTE"/>
    <s v="58000003"/>
    <m/>
    <s v="6. Garantizar el  derecho a la salud integral, gratuita y de calidad"/>
    <s v="OE1 Incrementar la efectividad de la Gobernanza en el Sistema Nacional de Salud"/>
    <s v="OE_1"/>
    <m/>
    <n v="0"/>
    <n v="573988"/>
    <n v="0"/>
    <n v="0"/>
    <n v="0"/>
    <s v="51"/>
    <m/>
    <m/>
    <m/>
    <n v="0"/>
    <n v="0"/>
    <n v="0"/>
    <n v="0"/>
    <n v="45979.77"/>
    <n v="45979.77"/>
    <n v="0"/>
    <n v="45979.77"/>
    <n v="45979.77"/>
    <m/>
    <m/>
    <s v="OK"/>
    <s v="OK"/>
    <n v="96998"/>
    <s v="ATRASADO"/>
    <n v="0"/>
    <n v="45979.77"/>
    <n v="528008.23"/>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n v="581988"/>
    <n v="581988"/>
    <n v="581988"/>
  </r>
  <r>
    <s v="134001012"/>
    <s v="DIR ADMINISTRACION TALENTO HUMANO"/>
    <s v="Reporte de remuneración mensual unificada e ingresos complementarios"/>
    <n v="9999"/>
    <x v="0"/>
    <s v="000"/>
    <x v="4"/>
    <x v="82"/>
    <x v="2"/>
    <x v="0"/>
    <s v="0000"/>
    <s v="0000"/>
    <s v="PROVISION Y PRESTACION DE SERVICIOS DE SALUD"/>
    <s v="SIN PROYECTO"/>
    <s v="GASTO OPERATIVO DE PROVISION DE LOS SERVICIOS DE SALUD"/>
    <s v="SERVICIOS PERSONALES POR CONTRATO"/>
    <s v="RECURSOS FISCALES"/>
    <s v="SIN ORGANISMO"/>
    <s v="SIN CORRELATIVO"/>
    <s v="REMUNERACIONES"/>
    <s v="Administrar y evaluar el proceso del sistema de remuneración del Ministerio de Salud Pública"/>
    <s v="Nómina de remuneraciones"/>
    <s v="NUEVA"/>
    <m/>
    <s v="OTRO"/>
    <s v="NA"/>
    <s v="04"/>
    <s v="NA"/>
    <s v="NA"/>
    <s v="NO IDENTIF AREA REQ"/>
    <n v="42335"/>
    <n v="0"/>
    <n v="42335"/>
    <n v="42335"/>
    <n v="0"/>
    <n v="42335"/>
    <n v="42335"/>
    <n v="0"/>
    <n v="42335"/>
    <n v="42335"/>
    <n v="0"/>
    <n v="42335"/>
    <n v="42335"/>
    <n v="0"/>
    <n v="42335"/>
    <n v="42335"/>
    <n v="0"/>
    <n v="42335"/>
    <n v="42335"/>
    <n v="0"/>
    <n v="42335"/>
    <n v="42335"/>
    <n v="0"/>
    <n v="42335"/>
    <n v="42335"/>
    <n v="0"/>
    <n v="42335"/>
    <n v="42335"/>
    <n v="0"/>
    <n v="42335"/>
    <n v="42335"/>
    <n v="0"/>
    <n v="42335"/>
    <n v="42335"/>
    <n v="0"/>
    <n v="42335"/>
    <n v="508020"/>
    <n v="0"/>
    <n v="508020"/>
    <s v="SI FINANCIADO"/>
    <m/>
    <m/>
    <n v="68678.530000000028"/>
    <n v="0"/>
    <n v="38000"/>
    <n v="0"/>
    <n v="538698.53"/>
    <n v="0"/>
    <n v="538698.53"/>
    <n v="0"/>
    <n v="0"/>
    <n v="0"/>
    <n v="0"/>
    <n v="0"/>
    <n v="0"/>
    <n v="0"/>
    <n v="0"/>
    <n v="0"/>
    <n v="0"/>
    <n v="0"/>
    <n v="0"/>
    <n v="0"/>
    <n v="0"/>
    <n v="0"/>
    <n v="0"/>
    <n v="0"/>
    <n v="0"/>
    <n v="0"/>
    <n v="0"/>
    <n v="0"/>
    <n v="0"/>
    <n v="0"/>
    <n v="0"/>
    <n v="0"/>
    <n v="0"/>
    <n v="0"/>
    <n v="0"/>
    <n v="0"/>
    <n v="0"/>
    <n v="0"/>
    <n v="0"/>
    <n v="0"/>
    <n v="538698.53"/>
    <n v="0"/>
    <n v="538698.53"/>
    <n v="538698.53"/>
    <n v="0"/>
    <n v="538698.53"/>
    <s v="SI"/>
    <s v="VALIDADO"/>
    <n v="0"/>
    <n v="538698.53"/>
    <s v="COORDINACION GENERAL "/>
    <s v="COOR ADMINISTRATIVA FINANCIERA"/>
    <s v="PLANTA CENTRAL"/>
    <s v="PICHINCHA"/>
    <s v="QUITO"/>
    <s v="GASTOS EN PERSONAL "/>
    <s v="0"/>
    <s v="PROV"/>
    <s v="CORRIENTE"/>
    <s v="90000003"/>
    <m/>
    <s v="6. Garantizar el  derecho a la salud integral, gratuita y de calidad"/>
    <s v="OE5 Incrementar la cobertura de las prestaciones de servicios de salud"/>
    <s v="OE_5"/>
    <m/>
    <n v="0"/>
    <n v="538698.53"/>
    <n v="0"/>
    <n v="0"/>
    <n v="0"/>
    <s v="51"/>
    <m/>
    <m/>
    <m/>
    <n v="0"/>
    <n v="0"/>
    <n v="0"/>
    <n v="0"/>
    <n v="44011"/>
    <n v="44011"/>
    <n v="0"/>
    <n v="44011"/>
    <n v="44011"/>
    <m/>
    <m/>
    <s v="OK"/>
    <s v="OK"/>
    <n v="0"/>
    <s v="ANTICIPADO"/>
    <n v="0"/>
    <n v="44011"/>
    <n v="494687.53"/>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PRESTACION DE SERVICIOS DE SALUD SEGUNDO NIVEL"/>
    <n v="508020"/>
    <n v="508020"/>
    <n v="508020"/>
  </r>
  <r>
    <s v="134001013"/>
    <s v="DIR ADMINISTRACION TALENTO HUMANO"/>
    <s v="Reporte de remuneración mensual unificada e ingresos complementarios"/>
    <n v="9999"/>
    <x v="2"/>
    <s v="000"/>
    <x v="2"/>
    <x v="82"/>
    <x v="2"/>
    <x v="0"/>
    <s v="0000"/>
    <s v="0000"/>
    <s v="PREVENCION Y PROMOCION DE LA SALUD"/>
    <s v="SIN PROYECTO"/>
    <s v="DESNUTRICION INFANTIL CONTROL PRENATAL"/>
    <s v="SERVICIOS PERSONALES POR CONTRATO"/>
    <s v="RECURSOS FISCALES"/>
    <s v="SIN ORGANISMO"/>
    <s v="SIN CORRELATIVO"/>
    <s v="Presupuesto por Resultados"/>
    <s v="Administrar y evaluar el proceso del sistema de remuneración del Ministerio de Salud Pública"/>
    <s v="Nómina de remuneraciones"/>
    <s v="NUEVA"/>
    <m/>
    <s v="OTRO"/>
    <s v="NA"/>
    <s v="04"/>
    <s v="NA"/>
    <s v="NA"/>
    <s v="NO"/>
    <n v="42392"/>
    <n v="0"/>
    <n v="42392"/>
    <n v="57261.09"/>
    <n v="0"/>
    <n v="57261.09"/>
    <n v="57261.09"/>
    <n v="0"/>
    <n v="57261.09"/>
    <n v="55585.09"/>
    <n v="0"/>
    <n v="55585.09"/>
    <n v="55585.09"/>
    <n v="0"/>
    <n v="55585.09"/>
    <n v="55585.09"/>
    <n v="0"/>
    <n v="55585.09"/>
    <n v="55585.09"/>
    <n v="0"/>
    <n v="55585.09"/>
    <n v="55585.09"/>
    <n v="0"/>
    <n v="55585.09"/>
    <n v="55585.09"/>
    <n v="0"/>
    <n v="55585.09"/>
    <n v="55585.09"/>
    <n v="0"/>
    <n v="55585.09"/>
    <n v="23655.63"/>
    <n v="0"/>
    <n v="23655.63"/>
    <n v="0"/>
    <n v="0"/>
    <n v="0"/>
    <n v="569665.43999999983"/>
    <n v="0"/>
    <n v="569665.43999999983"/>
    <s v="SI FINANCIADO / Gestión Interna de Remuneraciones e Ingresos Complementarios"/>
    <m/>
    <m/>
    <n v="50639.97"/>
    <n v="0"/>
    <n v="83585.97"/>
    <n v="0"/>
    <n v="536719.43999999983"/>
    <n v="0"/>
    <n v="536719.43999999983"/>
    <n v="42392"/>
    <n v="0"/>
    <n v="42392"/>
    <n v="57261.09"/>
    <n v="0"/>
    <n v="57261.09"/>
    <n v="57261.09"/>
    <n v="0"/>
    <n v="57261.09"/>
    <n v="55585.09"/>
    <n v="0"/>
    <n v="55585.09"/>
    <n v="55585.09"/>
    <n v="0"/>
    <n v="55585.09"/>
    <n v="55585.09"/>
    <n v="0"/>
    <n v="55585.09"/>
    <n v="55585.09"/>
    <n v="0"/>
    <n v="55585.09"/>
    <n v="55585.09"/>
    <n v="0"/>
    <n v="55585.09"/>
    <n v="55585.09"/>
    <n v="0"/>
    <n v="55585.09"/>
    <n v="28600.749999999996"/>
    <n v="0"/>
    <n v="28600.749999999996"/>
    <n v="0"/>
    <n v="0"/>
    <n v="0"/>
    <n v="17693.97"/>
    <n v="0"/>
    <n v="17693.97"/>
    <n v="536719.43999999983"/>
    <n v="0"/>
    <n v="536719.43999999983"/>
    <s v="SI"/>
    <s v="VALIDADO"/>
    <n v="0"/>
    <n v="536719.43999999994"/>
    <s v="COORDINACION GENERAL "/>
    <s v="COOR ADMINISTRATIVA FINANCIERA"/>
    <s v="PLANTA CENTRAL"/>
    <s v="PICHINCHA"/>
    <s v="QUITO"/>
    <s v="GASTOS EN PERSONAL "/>
    <s v="0"/>
    <s v="PROM"/>
    <s v="CORRIENTE"/>
    <s v="55000004"/>
    <m/>
    <s v="6. Garantizar el  derecho a la salud integral, gratuita y de calidad"/>
    <s v="OE3 Incrementar la promoción de la salud en la población a través de los estilos de vida"/>
    <s v="OE_3"/>
    <m/>
    <n v="0"/>
    <n v="536719.43999999983"/>
    <n v="0"/>
    <n v="0"/>
    <n v="0"/>
    <s v="51"/>
    <m/>
    <m/>
    <m/>
    <n v="0"/>
    <n v="0"/>
    <n v="0"/>
    <n v="0"/>
    <n v="0"/>
    <n v="0"/>
    <n v="0"/>
    <n v="0"/>
    <n v="0"/>
    <m/>
    <m/>
    <s v="OK"/>
    <s v="OK"/>
    <n v="99653.09"/>
    <s v="NO CUMPLIDO"/>
    <n v="0"/>
    <n v="0"/>
    <n v="536719.43999999994"/>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REVENIR ORIENTAR DISMINUIR LOS FACTORES DE RIESGO DETECTAR PROBLEMAS DE SALUD DE LAS EMBARAZADAS Y TRATARLOS A TIEMPO PARA  AYUDAR A PREVENIR LA DESNUTRICION QUE ES UN OBSTACULO QUE LIMITA EL CRECIMIENTO FISICO EL DESARROLLO COGNITIVO Y DEL SISTEMA INMUNOLOGICO DE LA NINEZ."/>
    <n v="201120"/>
    <n v="201120"/>
    <n v="201120"/>
  </r>
  <r>
    <s v="134001014"/>
    <s v="DIR ADMINISTRACION TALENTO HUMANO"/>
    <s v="Reporte de remuneración mensual unificada e ingresos complementarios"/>
    <n v="9999"/>
    <x v="2"/>
    <s v="000"/>
    <x v="2"/>
    <x v="83"/>
    <x v="2"/>
    <x v="0"/>
    <s v="0000"/>
    <s v="0000"/>
    <s v="PREVENCION Y PROMOCION DE LA SALUD"/>
    <s v="SIN PROYECTO"/>
    <s v="DESNUTRICION INFANTIL CONTROL PRENATAL"/>
    <s v="APORTE PATRONAL"/>
    <s v="RECURSOS FISCALES"/>
    <s v="SIN ORGANISMO"/>
    <s v="SIN CORRELATIVO"/>
    <s v="Presupuesto por Resultados"/>
    <s v="Administrar y evaluar el proceso del sistema de remuneración del Ministerio de Salud Pública"/>
    <s v="Nómina de remuneraciones"/>
    <s v="NUEVA"/>
    <m/>
    <s v="OTRO"/>
    <s v="NA"/>
    <s v="04"/>
    <s v="NA"/>
    <s v="NA"/>
    <s v="NO"/>
    <n v="4090.83"/>
    <n v="0"/>
    <n v="4090.83"/>
    <n v="5525.7"/>
    <n v="0"/>
    <n v="5525.7"/>
    <n v="5525.7"/>
    <n v="0"/>
    <n v="5525.7"/>
    <n v="5363.96"/>
    <n v="0"/>
    <n v="5363.96"/>
    <n v="5363.96"/>
    <n v="0"/>
    <n v="5363.96"/>
    <n v="5363.96"/>
    <n v="0"/>
    <n v="5363.96"/>
    <n v="5363.96"/>
    <n v="0"/>
    <n v="5363.96"/>
    <n v="5363.96"/>
    <n v="0"/>
    <n v="5363.96"/>
    <n v="5363.96"/>
    <n v="0"/>
    <n v="5363.96"/>
    <n v="5363.96"/>
    <n v="0"/>
    <n v="5363.96"/>
    <n v="0"/>
    <n v="0"/>
    <n v="0"/>
    <n v="0"/>
    <n v="0"/>
    <n v="0"/>
    <n v="52689.95"/>
    <n v="0"/>
    <n v="52689.95"/>
    <s v="SI FINANCIADO / Gestión Interna de Remuneraciones e Ingresos Complementarios"/>
    <m/>
    <m/>
    <n v="653598.17000000004"/>
    <n v="0"/>
    <n v="665052.26"/>
    <n v="0"/>
    <n v="41235.859999999986"/>
    <n v="0"/>
    <n v="41235.859999999986"/>
    <n v="0"/>
    <n v="0"/>
    <n v="0"/>
    <n v="0"/>
    <n v="0"/>
    <n v="0"/>
    <n v="0"/>
    <n v="0"/>
    <n v="0"/>
    <n v="0"/>
    <n v="0"/>
    <n v="0"/>
    <n v="0"/>
    <n v="0"/>
    <n v="0"/>
    <n v="0"/>
    <n v="0"/>
    <n v="0"/>
    <n v="0"/>
    <n v="0"/>
    <n v="0"/>
    <n v="0"/>
    <n v="0"/>
    <n v="0"/>
    <n v="0"/>
    <n v="0"/>
    <n v="0"/>
    <n v="0"/>
    <n v="0"/>
    <n v="0"/>
    <n v="0"/>
    <n v="0"/>
    <n v="0"/>
    <n v="41235.86"/>
    <n v="0"/>
    <n v="41235.86"/>
    <n v="41235.86"/>
    <n v="0"/>
    <n v="41235.86"/>
    <s v="SI"/>
    <s v="VALIDADO"/>
    <n v="-49891.27"/>
    <n v="91127.13"/>
    <s v="COORDINACION GENERAL "/>
    <s v="COOR ADMINISTRATIVA FINANCIERA"/>
    <s v="PLANTA CENTRAL"/>
    <s v="PICHINCHA"/>
    <s v="QUITO"/>
    <s v="GASTOS EN PERSONAL "/>
    <s v="0"/>
    <s v="PROM"/>
    <s v="CORRIENTE"/>
    <s v="55000004"/>
    <m/>
    <s v="6. Garantizar el  derecho a la salud integral, gratuita y de calidad"/>
    <s v="OE3 Incrementar la promoción de la salud en la población a través de los estilos de vida"/>
    <s v="OE_3"/>
    <m/>
    <n v="0"/>
    <n v="41235.859999999986"/>
    <n v="0"/>
    <n v="0"/>
    <n v="0"/>
    <s v="51"/>
    <m/>
    <m/>
    <m/>
    <n v="0"/>
    <n v="0"/>
    <n v="0"/>
    <n v="0"/>
    <n v="0"/>
    <n v="0"/>
    <n v="0"/>
    <n v="0"/>
    <n v="0"/>
    <m/>
    <m/>
    <s v="OK"/>
    <s v="OK"/>
    <n v="0"/>
    <s v=""/>
    <n v="0"/>
    <n v="0"/>
    <n v="91127.13"/>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REVENIR ORIENTAR DISMINUIR LOS FACTORES DE RIESGO DETECTAR PROBLEMAS DE SALUD DE LAS EMBARAZADAS Y TRATARLOS A TIEMPO PARA  AYUDAR A PREVENIR LA DESNUTRICION QUE ES UN OBSTACULO QUE LIMITA EL CRECIMIENTO FISICO EL DESARROLLO COGNITIVO Y DEL SISTEMA INMUNOLOGICO DE LA NINEZ."/>
    <n v="24436.079999999998"/>
    <n v="24436.079999999998"/>
    <n v="24436.079999999998"/>
  </r>
  <r>
    <s v="134001015"/>
    <s v="DIR ADMINISTRACION TALENTO HUMANO"/>
    <s v="Reporte de remuneración mensual unificada e ingresos complementarios"/>
    <n v="9999"/>
    <x v="2"/>
    <s v="000"/>
    <x v="2"/>
    <x v="84"/>
    <x v="2"/>
    <x v="0"/>
    <s v="0000"/>
    <s v="0000"/>
    <s v="PREVENCION Y PROMOCION DE LA SALUD"/>
    <s v="SIN PROYECTO"/>
    <s v="DESNUTRICION INFANTIL CONTROL PRENATAL"/>
    <s v="FONDO DE RESERVA"/>
    <s v="RECURSOS FISCALES"/>
    <s v="SIN ORGANISMO"/>
    <s v="SIN CORRELATIVO"/>
    <s v="Presupuesto por Resultados"/>
    <s v="Administrar y evaluar el proceso del sistema de remuneración del Ministerio de Salud Pública"/>
    <s v="Nómina de remuneraciones"/>
    <s v="NUEVA"/>
    <m/>
    <s v="OTRO"/>
    <s v="NA"/>
    <s v="04"/>
    <s v="NA"/>
    <s v="NA"/>
    <s v="NO"/>
    <n v="4125"/>
    <n v="0"/>
    <n v="4125"/>
    <n v="0"/>
    <n v="0"/>
    <n v="0"/>
    <n v="0"/>
    <n v="0"/>
    <n v="0"/>
    <n v="0"/>
    <n v="0"/>
    <n v="0"/>
    <n v="0"/>
    <n v="0"/>
    <n v="0"/>
    <n v="0"/>
    <n v="0"/>
    <n v="0"/>
    <n v="0"/>
    <n v="0"/>
    <n v="0"/>
    <n v="0"/>
    <n v="0"/>
    <n v="0"/>
    <n v="0"/>
    <n v="0"/>
    <n v="0"/>
    <n v="0"/>
    <n v="0"/>
    <n v="0"/>
    <n v="0"/>
    <n v="0"/>
    <n v="0"/>
    <n v="0"/>
    <n v="0"/>
    <n v="0"/>
    <n v="4125"/>
    <n v="0"/>
    <n v="4125"/>
    <s v="SI FINANCIADO / Gestión Interna de Remuneraciones e Ingresos Complementarios"/>
    <m/>
    <m/>
    <n v="590425.71"/>
    <n v="0"/>
    <n v="564193.86"/>
    <n v="0"/>
    <n v="30356.849999999977"/>
    <n v="0"/>
    <n v="30356.849999999977"/>
    <n v="0"/>
    <n v="0"/>
    <n v="0"/>
    <n v="0"/>
    <n v="0"/>
    <n v="0"/>
    <n v="0"/>
    <n v="0"/>
    <n v="0"/>
    <n v="0"/>
    <n v="0"/>
    <n v="0"/>
    <n v="0"/>
    <n v="0"/>
    <n v="0"/>
    <n v="0"/>
    <n v="0"/>
    <n v="0"/>
    <n v="0"/>
    <n v="0"/>
    <n v="0"/>
    <n v="0"/>
    <n v="0"/>
    <n v="0"/>
    <n v="0"/>
    <n v="0"/>
    <n v="0"/>
    <n v="0"/>
    <n v="0"/>
    <n v="0"/>
    <n v="0"/>
    <n v="0"/>
    <n v="0"/>
    <n v="30356.849999999977"/>
    <n v="0"/>
    <n v="30356.849999999977"/>
    <n v="30356.849999999977"/>
    <n v="0"/>
    <n v="30356.849999999977"/>
    <s v="SI"/>
    <s v="VALIDADO"/>
    <n v="-43066.77"/>
    <n v="73423.62"/>
    <s v="COORDINACION GENERAL "/>
    <s v="COOR ADMINISTRATIVA FINANCIERA"/>
    <s v="PLANTA CENTRAL"/>
    <s v="PICHINCHA"/>
    <s v="QUITO"/>
    <s v="GASTOS EN PERSONAL "/>
    <s v="0"/>
    <s v="PROM"/>
    <s v="CORRIENTE"/>
    <s v="55000004"/>
    <m/>
    <s v="6. Garantizar el  derecho a la salud integral, gratuita y de calidad"/>
    <s v="OE3 Incrementar la promoción de la salud en la población a través de los estilos de vida"/>
    <s v="OE_3"/>
    <m/>
    <n v="0"/>
    <n v="30356.849999999977"/>
    <n v="0"/>
    <n v="0"/>
    <n v="0"/>
    <s v="51"/>
    <m/>
    <m/>
    <m/>
    <n v="0"/>
    <n v="0"/>
    <n v="0"/>
    <n v="0"/>
    <n v="0"/>
    <n v="0"/>
    <n v="0"/>
    <n v="0"/>
    <n v="0"/>
    <m/>
    <m/>
    <s v="OK"/>
    <s v="OK"/>
    <n v="0"/>
    <s v=""/>
    <n v="0"/>
    <n v="0"/>
    <n v="73423.62"/>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REVENIR ORIENTAR DISMINUIR LOS FACTORES DE RIESGO DETECTAR PROBLEMAS DE SALUD DE LAS EMBARAZADAS Y TRATARLOS A TIEMPO PARA  AYUDAR A PREVENIR LA DESNUTRICION QUE ES UN OBSTACULO QUE LIMITA EL CRECIMIENTO FISICO EL DESARROLLO COGNITIVO Y DEL SISTEMA INMUNOLOGICO DE LA NINEZ."/>
    <n v="16753.296000000006"/>
    <n v="16753.296000000006"/>
    <n v="16753.296000000006"/>
  </r>
  <r>
    <s v="134001016"/>
    <s v="DIR ADMINISTRACION TALENTO HUMANO"/>
    <s v="Reporte de remuneración mensual unificada e ingresos complementarios"/>
    <n v="9999"/>
    <x v="2"/>
    <s v="000"/>
    <x v="2"/>
    <x v="85"/>
    <x v="2"/>
    <x v="0"/>
    <s v="0000"/>
    <s v="0000"/>
    <s v="PREVENCION Y PROMOCION DE LA SALUD"/>
    <s v="SIN PROYECTO"/>
    <s v="DESNUTRICION INFANTIL CONTROL PRENATAL"/>
    <s v="DECIMO TERCER SUELDO"/>
    <s v="RECURSOS FISCALES"/>
    <s v="SIN ORGANISMO"/>
    <s v="SIN CORRELATIVO"/>
    <s v="Presupuesto por Resultados"/>
    <s v="Administrar y evaluar el proceso del sistema de remuneración del Ministerio de Salud Pública"/>
    <s v="Nómina de remuneraciones"/>
    <s v="NUEVA"/>
    <m/>
    <s v="OTRO"/>
    <s v="NA"/>
    <s v="04"/>
    <s v="NA"/>
    <s v="NA"/>
    <s v="NO"/>
    <n v="3532.67"/>
    <n v="0"/>
    <n v="3532.67"/>
    <n v="4771.76"/>
    <n v="0"/>
    <n v="4771.76"/>
    <n v="4771.76"/>
    <n v="0"/>
    <n v="4771.76"/>
    <n v="4632.09"/>
    <n v="0"/>
    <n v="4632.09"/>
    <n v="4632.09"/>
    <n v="0"/>
    <n v="4632.09"/>
    <n v="4632.09"/>
    <n v="0"/>
    <n v="4632.09"/>
    <n v="4632.09"/>
    <n v="0"/>
    <n v="4632.09"/>
    <n v="4632.09"/>
    <n v="0"/>
    <n v="4632.09"/>
    <n v="4632.09"/>
    <n v="0"/>
    <n v="4632.09"/>
    <n v="4632.09"/>
    <n v="0"/>
    <n v="4632.09"/>
    <n v="0"/>
    <n v="0"/>
    <n v="0"/>
    <n v="0"/>
    <n v="0"/>
    <n v="0"/>
    <n v="45500.819999999992"/>
    <n v="0"/>
    <n v="45500.819999999992"/>
    <s v="SI FINANCIADO / Gestión Interna de Remuneraciones e Ingresos Complementarios"/>
    <m/>
    <m/>
    <n v="564194.06000000006"/>
    <n v="0"/>
    <n v="566527.83000000007"/>
    <n v="0"/>
    <n v="43167.04999999993"/>
    <n v="0"/>
    <n v="43167.04999999993"/>
    <n v="0"/>
    <n v="0"/>
    <n v="0"/>
    <n v="0"/>
    <n v="0"/>
    <n v="0"/>
    <n v="0"/>
    <n v="0"/>
    <n v="0"/>
    <n v="0"/>
    <n v="0"/>
    <n v="0"/>
    <n v="0"/>
    <n v="0"/>
    <n v="0"/>
    <n v="0"/>
    <n v="0"/>
    <n v="0"/>
    <n v="0"/>
    <n v="0"/>
    <n v="0"/>
    <n v="0"/>
    <n v="0"/>
    <n v="0"/>
    <n v="0"/>
    <n v="0"/>
    <n v="0"/>
    <n v="0"/>
    <n v="0"/>
    <n v="0"/>
    <n v="0"/>
    <n v="0"/>
    <n v="0"/>
    <n v="43167.04999999993"/>
    <n v="0"/>
    <n v="43167.04999999993"/>
    <n v="43167.04999999993"/>
    <n v="0"/>
    <n v="43167.04999999993"/>
    <s v="SI"/>
    <s v="VALIDADO"/>
    <n v="-43084"/>
    <n v="86251.05"/>
    <s v="COORDINACION GENERAL "/>
    <s v="COOR ADMINISTRATIVA FINANCIERA"/>
    <s v="PLANTA CENTRAL"/>
    <s v="PICHINCHA"/>
    <s v="QUITO"/>
    <s v="GASTOS EN PERSONAL "/>
    <s v="0"/>
    <s v="PROM"/>
    <s v="CORRIENTE"/>
    <s v="55000004"/>
    <m/>
    <s v="6. Garantizar el  derecho a la salud integral, gratuita y de calidad"/>
    <s v="OE3 Incrementar la promoción de la salud en la población a través de los estilos de vida"/>
    <s v="OE_3"/>
    <m/>
    <n v="0"/>
    <n v="43167.04999999993"/>
    <n v="0"/>
    <n v="0"/>
    <n v="0"/>
    <s v="51"/>
    <m/>
    <m/>
    <m/>
    <n v="0"/>
    <n v="0"/>
    <n v="0"/>
    <n v="0"/>
    <n v="0"/>
    <n v="0"/>
    <n v="0"/>
    <n v="0"/>
    <n v="0"/>
    <m/>
    <m/>
    <s v="OK"/>
    <s v="OK"/>
    <n v="0"/>
    <s v=""/>
    <n v="0"/>
    <n v="0"/>
    <n v="86251.05"/>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REVENIR ORIENTAR DISMINUIR LOS FACTORES DE RIESGO DETECTAR PROBLEMAS DE SALUD DE LAS EMBARAZADAS Y TRATARLOS A TIEMPO PARA  AYUDAR A PREVENIR LA DESNUTRICION QUE ES UN OBSTACULO QUE LIMITA EL CRECIMIENTO FISICO EL DESARROLLO COGNITIVO Y DEL SISTEMA INMUNOLOGICO DE LA NINEZ."/>
    <n v="16760"/>
    <n v="16760"/>
    <n v="16760"/>
  </r>
  <r>
    <s v="134001017"/>
    <s v="DIR ADMINISTRACION TALENTO HUMANO"/>
    <s v="Reporte de remuneración mensual unificada e ingresos complementarios"/>
    <n v="9999"/>
    <x v="2"/>
    <s v="000"/>
    <x v="2"/>
    <x v="86"/>
    <x v="2"/>
    <x v="0"/>
    <s v="0000"/>
    <s v="0000"/>
    <s v="PREVENCION Y PROMOCION DE LA SALUD"/>
    <s v="SIN PROYECTO"/>
    <s v="DESNUTRICION INFANTIL CONTROL PRENATAL"/>
    <s v="DECIMO CUARTO SUELDO"/>
    <s v="RECURSOS FISCALES"/>
    <s v="SIN ORGANISMO"/>
    <s v="SIN CORRELATIVO"/>
    <s v="Presupuesto por Resultados"/>
    <s v="Administrar y evaluar el proceso del sistema de remuneración del Ministerio de Salud Pública"/>
    <s v="Nómina de remuneraciones"/>
    <s v="NUEVA"/>
    <m/>
    <s v="OTRO"/>
    <s v="NA"/>
    <s v="04"/>
    <s v="NA"/>
    <s v="NA"/>
    <s v="NO"/>
    <n v="1062.5"/>
    <n v="0"/>
    <n v="1062.5"/>
    <n v="1249.24"/>
    <n v="0"/>
    <n v="1249.24"/>
    <n v="1249.24"/>
    <n v="0"/>
    <n v="1249.24"/>
    <n v="1213.83"/>
    <n v="0"/>
    <n v="1213.83"/>
    <n v="1213.83"/>
    <n v="0"/>
    <n v="1213.83"/>
    <n v="1213.83"/>
    <n v="0"/>
    <n v="1213.83"/>
    <n v="1213.83"/>
    <n v="0"/>
    <n v="1213.83"/>
    <n v="1213.83"/>
    <n v="0"/>
    <n v="1213.83"/>
    <n v="1213.83"/>
    <n v="0"/>
    <n v="1213.83"/>
    <n v="1213.83"/>
    <n v="0"/>
    <n v="1213.83"/>
    <n v="0"/>
    <n v="0"/>
    <n v="0"/>
    <n v="0"/>
    <n v="0"/>
    <n v="0"/>
    <n v="12057.789999999999"/>
    <n v="0"/>
    <n v="12057.789999999999"/>
    <s v="SI FINANCIADO / Gestión Interna de Remuneraciones e Ingresos Complementarios"/>
    <m/>
    <m/>
    <n v="127429.17"/>
    <n v="0"/>
    <n v="127995.84"/>
    <n v="0"/>
    <n v="11491.119999999995"/>
    <n v="0"/>
    <n v="11491.119999999995"/>
    <n v="1062.5"/>
    <n v="0"/>
    <n v="1062.5"/>
    <n v="682.57"/>
    <n v="0"/>
    <n v="682.57"/>
    <n v="1249.24"/>
    <n v="0"/>
    <n v="1249.24"/>
    <n v="1213.83"/>
    <n v="0"/>
    <n v="1213.83"/>
    <n v="1213.83"/>
    <n v="0"/>
    <n v="1213.83"/>
    <n v="1213.83"/>
    <n v="0"/>
    <n v="1213.83"/>
    <n v="1213.83"/>
    <n v="0"/>
    <n v="1213.83"/>
    <n v="1213.83"/>
    <n v="0"/>
    <n v="1213.83"/>
    <n v="1213.83"/>
    <n v="0"/>
    <n v="1213.83"/>
    <n v="1213.83"/>
    <n v="0"/>
    <n v="1213.83"/>
    <n v="0"/>
    <n v="0"/>
    <n v="0"/>
    <n v="0"/>
    <n v="0"/>
    <n v="0"/>
    <n v="11491.119999999999"/>
    <n v="0"/>
    <n v="11491.119999999999"/>
    <s v="SI"/>
    <s v="VALIDADO"/>
    <n v="-13033.33"/>
    <n v="24524.45"/>
    <s v="COORDINACION GENERAL "/>
    <s v="COOR ADMINISTRATIVA FINANCIERA"/>
    <s v="PLANTA CENTRAL"/>
    <s v="PICHINCHA"/>
    <s v="QUITO"/>
    <s v="GASTOS EN PERSONAL "/>
    <s v="0"/>
    <s v="PROM"/>
    <s v="CORRIENTE"/>
    <s v="55000004"/>
    <m/>
    <s v="6. Garantizar el  derecho a la salud integral, gratuita y de calidad"/>
    <s v="OE3 Incrementar la promoción de la salud en la población a través de los estilos de vida"/>
    <s v="OE_3"/>
    <m/>
    <n v="0"/>
    <n v="11491.119999999995"/>
    <n v="0"/>
    <n v="0"/>
    <n v="0"/>
    <s v="51"/>
    <m/>
    <m/>
    <m/>
    <n v="0"/>
    <n v="0"/>
    <n v="0"/>
    <n v="0"/>
    <n v="0"/>
    <n v="0"/>
    <n v="0"/>
    <n v="0"/>
    <n v="0"/>
    <m/>
    <m/>
    <s v="OK"/>
    <s v="OK"/>
    <n v="1745.0700000000002"/>
    <s v="NO CUMPLIDO"/>
    <n v="0"/>
    <n v="0"/>
    <n v="24524.45"/>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REVENIR ORIENTAR DISMINUIR LOS FACTORES DE RIESGO DETECTAR PROBLEMAS DE SALUD DE LAS EMBARAZADAS Y TRATARLOS A TIEMPO PARA  AYUDAR A PREVENIR LA DESNUTRICION QUE ES UN OBSTACULO QUE LIMITA EL CRECIMIENTO FISICO EL DESARROLLO COGNITIVO Y DEL SISTEMA INMUNOLOGICO DE LA NINEZ."/>
    <n v="4250"/>
    <n v="4250"/>
    <n v="4250"/>
  </r>
  <r>
    <s v="134001018"/>
    <s v="DIR ADMINISTRACION TALENTO HUMANO"/>
    <s v="Reporte de remuneración mensual unificada e ingresos complementarios"/>
    <n v="9999"/>
    <x v="2"/>
    <s v="000"/>
    <x v="2"/>
    <x v="82"/>
    <x v="2"/>
    <x v="0"/>
    <s v="0000"/>
    <s v="0000"/>
    <s v="PREVENCION Y PROMOCION DE LA SALUD"/>
    <s v="SIN PROYECTO"/>
    <s v="DESNUTRICION INFANTIL CONTROL PRENATAL"/>
    <s v="SERVICIOS PERSONALES POR CONTRATO"/>
    <s v="RECURSOS FISCALES"/>
    <s v="SIN ORGANISMO"/>
    <s v="SIN CORRELATIVO"/>
    <s v="Presupuesto por Resultados"/>
    <s v="Administrar y evaluar el proceso del sistema de remuneración del Ministerio de Salud Pública"/>
    <s v="Nómina de remuneraciones"/>
    <s v="NUEVA"/>
    <m/>
    <s v="OTRO"/>
    <s v="NA"/>
    <s v="04"/>
    <s v="NA"/>
    <s v="NA"/>
    <s v="NO"/>
    <n v="0"/>
    <n v="0"/>
    <n v="0"/>
    <n v="0"/>
    <n v="0"/>
    <n v="0"/>
    <n v="0"/>
    <n v="0"/>
    <n v="0"/>
    <n v="0"/>
    <n v="0"/>
    <n v="0"/>
    <n v="0"/>
    <n v="0"/>
    <n v="0"/>
    <n v="0"/>
    <n v="0"/>
    <n v="0"/>
    <n v="0"/>
    <n v="0"/>
    <n v="0"/>
    <n v="0"/>
    <n v="0"/>
    <n v="0"/>
    <n v="0"/>
    <n v="0"/>
    <n v="0"/>
    <n v="0"/>
    <n v="0"/>
    <n v="0"/>
    <n v="55585.09"/>
    <n v="0"/>
    <n v="55585.09"/>
    <n v="82569.439999999988"/>
    <n v="0"/>
    <n v="82569.439999999988"/>
    <n v="138154.52999999997"/>
    <n v="0"/>
    <n v="138154.52999999997"/>
    <s v="SI FINANCIADO LUEGO DE REFORMA INICIAL"/>
    <m/>
    <m/>
    <n v="0"/>
    <n v="0"/>
    <n v="0"/>
    <n v="0"/>
    <n v="138154.52999999997"/>
    <n v="0"/>
    <n v="138154.52999999997"/>
    <n v="0"/>
    <n v="0"/>
    <n v="0"/>
    <n v="0"/>
    <n v="0"/>
    <n v="0"/>
    <n v="0"/>
    <n v="0"/>
    <n v="0"/>
    <n v="0"/>
    <n v="0"/>
    <n v="0"/>
    <n v="0"/>
    <n v="0"/>
    <n v="0"/>
    <n v="0"/>
    <n v="0"/>
    <n v="0"/>
    <n v="0"/>
    <n v="0"/>
    <n v="0"/>
    <n v="0"/>
    <n v="0"/>
    <n v="0"/>
    <n v="0"/>
    <n v="0"/>
    <n v="0"/>
    <n v="0"/>
    <n v="0"/>
    <n v="0"/>
    <n v="55585.09"/>
    <n v="0"/>
    <n v="55585.09"/>
    <n v="82569.439999999988"/>
    <n v="0"/>
    <n v="82569.439999999988"/>
    <n v="138154.52999999997"/>
    <n v="0"/>
    <n v="138154.52999999997"/>
    <s v="SI"/>
    <s v="VALIDADO"/>
    <n v="0"/>
    <n v="138154.53"/>
    <s v="COORDINACION GENERAL "/>
    <s v="COOR ADMINISTRATIVA FINANCIERA"/>
    <s v="PLANTA CENTRAL"/>
    <s v="PICHINCHA"/>
    <s v="QUITO"/>
    <s v="GASTOS EN PERSONAL "/>
    <s v="0"/>
    <s v="PROM"/>
    <s v="CORRIENTE"/>
    <s v="55000004"/>
    <m/>
    <s v="6. Garantizar el  derecho a la salud integral, gratuita y de calidad"/>
    <s v="OE3 Incrementar la promoción de la salud en la población a través de los estilos de vida"/>
    <s v="OE_3"/>
    <m/>
    <n v="0"/>
    <n v="138154.52999999997"/>
    <n v="0"/>
    <n v="0"/>
    <n v="0"/>
    <s v="51"/>
    <m/>
    <m/>
    <m/>
    <n v="0"/>
    <n v="0"/>
    <n v="0"/>
    <n v="0"/>
    <n v="0"/>
    <n v="0"/>
    <n v="0"/>
    <n v="0"/>
    <n v="0"/>
    <m/>
    <m/>
    <s v="OK"/>
    <s v="OK"/>
    <n v="0"/>
    <s v=""/>
    <n v="0"/>
    <n v="0"/>
    <n v="138154.53"/>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REVENIR ORIENTAR DISMINUIR LOS FACTORES DE RIESGO DETECTAR PROBLEMAS DE SALUD DE LAS EMBARAZADAS Y TRATARLOS A TIEMPO PARA  AYUDAR A PREVENIR LA DESNUTRICION QUE ES UN OBSTACULO QUE LIMITA EL CRECIMIENTO FISICO EL DESARROLLO COGNITIVO Y DEL SISTEMA INMUNOLOGICO DE LA NINEZ."/>
    <n v="201120"/>
    <n v="201120"/>
    <n v="201120"/>
  </r>
  <r>
    <s v="134001019"/>
    <s v="DIR ADMINISTRACION TALENTO HUMANO"/>
    <s v="Reporte de remuneración mensual unificada e ingresos complementarios"/>
    <n v="9999"/>
    <x v="2"/>
    <s v="000"/>
    <x v="2"/>
    <x v="83"/>
    <x v="2"/>
    <x v="0"/>
    <s v="0000"/>
    <s v="0000"/>
    <s v="PREVENCION Y PROMOCION DE LA SALUD"/>
    <s v="SIN PROYECTO"/>
    <s v="DESNUTRICION INFANTIL CONTROL PRENATAL"/>
    <s v="APORTE PATRONAL"/>
    <s v="RECURSOS FISCALES"/>
    <s v="SIN ORGANISMO"/>
    <s v="SIN CORRELATIVO"/>
    <s v="Presupuesto por Resultados"/>
    <s v="Administrar y evaluar el proceso del sistema de remuneración del Ministerio de Salud Pública"/>
    <s v="Nómina de remuneraciones"/>
    <s v="NUEVA"/>
    <m/>
    <s v="OTRO"/>
    <s v="NA"/>
    <s v="04"/>
    <s v="NA"/>
    <s v="NA"/>
    <s v="NO"/>
    <n v="0"/>
    <n v="0"/>
    <n v="0"/>
    <n v="0"/>
    <n v="0"/>
    <n v="0"/>
    <n v="0"/>
    <n v="0"/>
    <n v="0"/>
    <n v="0"/>
    <n v="0"/>
    <n v="0"/>
    <n v="0"/>
    <n v="0"/>
    <n v="0"/>
    <n v="0"/>
    <n v="0"/>
    <n v="0"/>
    <n v="0"/>
    <n v="0"/>
    <n v="0"/>
    <n v="0"/>
    <n v="0"/>
    <n v="0"/>
    <n v="0"/>
    <n v="0"/>
    <n v="0"/>
    <n v="0"/>
    <n v="0"/>
    <n v="0"/>
    <n v="5363.96"/>
    <n v="0"/>
    <n v="5363.96"/>
    <n v="5363.96"/>
    <n v="0"/>
    <n v="5363.96"/>
    <n v="10727.92"/>
    <n v="0"/>
    <n v="10727.92"/>
    <m/>
    <m/>
    <m/>
    <n v="0"/>
    <n v="0"/>
    <n v="10727.92"/>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EN PERSONAL "/>
    <s v="0"/>
    <s v="PROM"/>
    <s v="CORRIENTE"/>
    <s v="55000004"/>
    <m/>
    <s v="6. Garantizar el  derecho a la salud integral, gratuita y de calidad"/>
    <s v="OE3 Incrementar la promoción de la salud en la población a través de los estilos de vida"/>
    <s v="OE_3"/>
    <m/>
    <n v="0"/>
    <n v="0"/>
    <n v="0"/>
    <n v="0"/>
    <n v="0"/>
    <s v="51"/>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REVENIR ORIENTAR DISMINUIR LOS FACTORES DE RIESGO DETECTAR PROBLEMAS DE SALUD DE LAS EMBARAZADAS Y TRATARLOS A TIEMPO PARA  AYUDAR A PREVENIR LA DESNUTRICION QUE ES UN OBSTACULO QUE LIMITA EL CRECIMIENTO FISICO EL DESARROLLO COGNITIVO Y DEL SISTEMA INMUNOLOGICO DE LA NINEZ."/>
    <n v="24436.079999999998"/>
    <n v="24436.079999999998"/>
    <n v="24436.079999999998"/>
  </r>
  <r>
    <s v="134001020"/>
    <s v="DIR ADMINISTRACION TALENTO HUMANO"/>
    <s v="Reporte de remuneración mensual unificada e ingresos complementarios"/>
    <n v="9999"/>
    <x v="2"/>
    <s v="000"/>
    <x v="2"/>
    <x v="85"/>
    <x v="2"/>
    <x v="0"/>
    <s v="0000"/>
    <s v="0000"/>
    <s v="PREVENCION Y PROMOCION DE LA SALUD"/>
    <s v="SIN PROYECTO"/>
    <s v="DESNUTRICION INFANTIL CONTROL PRENATAL"/>
    <s v="DECIMO TERCER SUELDO"/>
    <s v="RECURSOS FISCALES"/>
    <s v="SIN ORGANISMO"/>
    <s v="SIN CORRELATIVO"/>
    <s v="Presupuesto por Resultados"/>
    <s v="Administrar y evaluar el proceso del sistema de remuneración del Ministerio de Salud Pública"/>
    <s v="Nómina de remuneraciones"/>
    <s v="NUEVA"/>
    <m/>
    <s v="OTRO"/>
    <s v="NA"/>
    <s v="04"/>
    <s v="NA"/>
    <s v="NA"/>
    <s v="NO"/>
    <n v="0"/>
    <n v="0"/>
    <n v="0"/>
    <n v="0"/>
    <n v="0"/>
    <n v="0"/>
    <n v="0"/>
    <n v="0"/>
    <n v="0"/>
    <n v="0"/>
    <n v="0"/>
    <n v="0"/>
    <n v="0"/>
    <n v="0"/>
    <n v="0"/>
    <n v="0"/>
    <n v="0"/>
    <n v="0"/>
    <n v="0"/>
    <n v="0"/>
    <n v="0"/>
    <n v="0"/>
    <n v="0"/>
    <n v="0"/>
    <n v="0"/>
    <n v="0"/>
    <n v="0"/>
    <n v="0"/>
    <n v="0"/>
    <n v="0"/>
    <n v="4632.09"/>
    <n v="0"/>
    <n v="4632.09"/>
    <n v="4632.09"/>
    <n v="0"/>
    <n v="4632.09"/>
    <n v="9264.18"/>
    <n v="0"/>
    <n v="9264.18"/>
    <s v="SI FINANCIADO LUEGO DE REFORMA INICIAL"/>
    <m/>
    <m/>
    <n v="0"/>
    <n v="0"/>
    <n v="0"/>
    <n v="0"/>
    <n v="9264.18"/>
    <n v="0"/>
    <n v="9264.18"/>
    <n v="0"/>
    <n v="0"/>
    <n v="0"/>
    <n v="0"/>
    <n v="0"/>
    <n v="0"/>
    <n v="0"/>
    <n v="0"/>
    <n v="0"/>
    <n v="0"/>
    <n v="0"/>
    <n v="0"/>
    <n v="0"/>
    <n v="0"/>
    <n v="0"/>
    <n v="0"/>
    <n v="0"/>
    <n v="0"/>
    <n v="0"/>
    <n v="0"/>
    <n v="0"/>
    <n v="0"/>
    <n v="0"/>
    <n v="0"/>
    <n v="0"/>
    <n v="0"/>
    <n v="0"/>
    <n v="0"/>
    <n v="0"/>
    <n v="0"/>
    <n v="4632.09"/>
    <n v="0"/>
    <n v="4632.09"/>
    <n v="4632.09"/>
    <n v="0"/>
    <n v="4632.09"/>
    <n v="9264.18"/>
    <n v="0"/>
    <n v="9264.18"/>
    <s v="SI"/>
    <s v="VALIDADO"/>
    <n v="0"/>
    <n v="9264.18"/>
    <s v="COORDINACION GENERAL "/>
    <s v="COOR ADMINISTRATIVA FINANCIERA"/>
    <s v="PLANTA CENTRAL"/>
    <s v="PICHINCHA"/>
    <s v="QUITO"/>
    <s v="GASTOS EN PERSONAL "/>
    <s v="0"/>
    <s v="PROM"/>
    <s v="CORRIENTE"/>
    <s v="55000004"/>
    <m/>
    <s v="6. Garantizar el  derecho a la salud integral, gratuita y de calidad"/>
    <s v="OE3 Incrementar la promoción de la salud en la población a través de los estilos de vida"/>
    <s v="OE_3"/>
    <m/>
    <n v="0"/>
    <n v="9264.18"/>
    <n v="0"/>
    <n v="0"/>
    <n v="0"/>
    <s v="51"/>
    <m/>
    <m/>
    <m/>
    <n v="0"/>
    <n v="0"/>
    <n v="0"/>
    <n v="0"/>
    <n v="0"/>
    <n v="0"/>
    <n v="0"/>
    <n v="0"/>
    <n v="0"/>
    <m/>
    <m/>
    <s v="OK"/>
    <s v="OK"/>
    <n v="0"/>
    <s v=""/>
    <n v="0"/>
    <n v="0"/>
    <n v="9264.18"/>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REVENIR ORIENTAR DISMINUIR LOS FACTORES DE RIESGO DETECTAR PROBLEMAS DE SALUD DE LAS EMBARAZADAS Y TRATARLOS A TIEMPO PARA  AYUDAR A PREVENIR LA DESNUTRICION QUE ES UN OBSTACULO QUE LIMITA EL CRECIMIENTO FISICO EL DESARROLLO COGNITIVO Y DEL SISTEMA INMUNOLOGICO DE LA NINEZ."/>
    <n v="16760"/>
    <n v="16760"/>
    <n v="16760"/>
  </r>
  <r>
    <s v="134001021"/>
    <s v="DIR ADMINISTRACION TALENTO HUMANO"/>
    <s v="Reporte de remuneración mensual unificada e ingresos complementarios"/>
    <n v="9999"/>
    <x v="2"/>
    <s v="000"/>
    <x v="2"/>
    <x v="86"/>
    <x v="2"/>
    <x v="0"/>
    <s v="0000"/>
    <s v="0000"/>
    <s v="PREVENCION Y PROMOCION DE LA SALUD"/>
    <s v="SIN PROYECTO"/>
    <s v="DESNUTRICION INFANTIL CONTROL PRENATAL"/>
    <s v="DECIMO CUARTO SUELDO"/>
    <s v="RECURSOS FISCALES"/>
    <s v="SIN ORGANISMO"/>
    <s v="SIN CORRELATIVO"/>
    <s v="Presupuesto por Resultados"/>
    <s v="Administrar y evaluar el proceso del sistema de remuneración del Ministerio de Salud Pública"/>
    <s v="Nómina de remuneraciones"/>
    <s v="NUEVA"/>
    <m/>
    <s v="OTRO"/>
    <s v="NA"/>
    <s v="04"/>
    <s v="NA"/>
    <s v="NA"/>
    <s v="NO"/>
    <n v="0"/>
    <n v="0"/>
    <n v="0"/>
    <n v="0"/>
    <n v="0"/>
    <n v="0"/>
    <n v="0"/>
    <n v="0"/>
    <n v="0"/>
    <n v="0"/>
    <n v="0"/>
    <n v="0"/>
    <n v="0"/>
    <n v="0"/>
    <n v="0"/>
    <n v="0"/>
    <n v="0"/>
    <n v="0"/>
    <n v="0"/>
    <n v="0"/>
    <n v="0"/>
    <n v="0"/>
    <n v="0"/>
    <n v="0"/>
    <n v="0"/>
    <n v="0"/>
    <n v="0"/>
    <n v="0"/>
    <n v="0"/>
    <n v="0"/>
    <n v="1213.83"/>
    <n v="0"/>
    <n v="1213.83"/>
    <n v="1213.83"/>
    <n v="0"/>
    <n v="1213.83"/>
    <n v="2427.66"/>
    <n v="0"/>
    <n v="2427.66"/>
    <s v="SI FINANCIADO LUEGO DE REFORMA INICIAL"/>
    <m/>
    <m/>
    <n v="0"/>
    <n v="0"/>
    <n v="0"/>
    <n v="0"/>
    <n v="2427.66"/>
    <n v="0"/>
    <n v="2427.66"/>
    <n v="0"/>
    <n v="0"/>
    <n v="0"/>
    <n v="0"/>
    <n v="0"/>
    <n v="0"/>
    <n v="0"/>
    <n v="0"/>
    <n v="0"/>
    <n v="0"/>
    <n v="0"/>
    <n v="0"/>
    <n v="0"/>
    <n v="0"/>
    <n v="0"/>
    <n v="0"/>
    <n v="0"/>
    <n v="0"/>
    <n v="0"/>
    <n v="0"/>
    <n v="0"/>
    <n v="0"/>
    <n v="0"/>
    <n v="0"/>
    <n v="0"/>
    <n v="0"/>
    <n v="0"/>
    <n v="0"/>
    <n v="0"/>
    <n v="0"/>
    <n v="1213.83"/>
    <n v="0"/>
    <n v="1213.83"/>
    <n v="1213.83"/>
    <n v="0"/>
    <n v="1213.83"/>
    <n v="2427.66"/>
    <n v="0"/>
    <n v="2427.66"/>
    <s v="SI"/>
    <s v="VALIDADO"/>
    <n v="0"/>
    <n v="2427.66"/>
    <s v="COORDINACION GENERAL "/>
    <s v="COOR ADMINISTRATIVA FINANCIERA"/>
    <s v="PLANTA CENTRAL"/>
    <s v="PICHINCHA"/>
    <s v="QUITO"/>
    <s v="GASTOS EN PERSONAL "/>
    <s v="0"/>
    <s v="PROM"/>
    <s v="CORRIENTE"/>
    <s v="55000004"/>
    <m/>
    <s v="6. Garantizar el  derecho a la salud integral, gratuita y de calidad"/>
    <s v="OE3 Incrementar la promoción de la salud en la población a través de los estilos de vida"/>
    <s v="OE_3"/>
    <m/>
    <n v="0"/>
    <n v="2427.66"/>
    <n v="0"/>
    <n v="0"/>
    <n v="0"/>
    <s v="51"/>
    <m/>
    <m/>
    <m/>
    <n v="0"/>
    <n v="0"/>
    <n v="0"/>
    <n v="0"/>
    <n v="0"/>
    <n v="0"/>
    <n v="0"/>
    <n v="0"/>
    <n v="0"/>
    <m/>
    <m/>
    <s v="OK"/>
    <s v="OK"/>
    <n v="0"/>
    <s v=""/>
    <n v="0"/>
    <n v="0"/>
    <n v="2427.66"/>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REVENIR ORIENTAR DISMINUIR LOS FACTORES DE RIESGO DETECTAR PROBLEMAS DE SALUD DE LAS EMBARAZADAS Y TRATARLOS A TIEMPO PARA  AYUDAR A PREVENIR LA DESNUTRICION QUE ES UN OBSTACULO QUE LIMITA EL CRECIMIENTO FISICO EL DESARROLLO COGNITIVO Y DEL SISTEMA INMUNOLOGICO DE LA NINEZ."/>
    <n v="4250"/>
    <n v="4250"/>
    <n v="4250"/>
  </r>
  <r>
    <s v="134001022"/>
    <s v="DIR ADMINISTRACION TALENTO HUMANO"/>
    <s v="Reporte de remuneración mensual unificada e ingresos complementarios"/>
    <n v="9999"/>
    <x v="1"/>
    <s v="000"/>
    <x v="0"/>
    <x v="87"/>
    <x v="2"/>
    <x v="0"/>
    <s v="0000"/>
    <s v="0000"/>
    <s v="ADMINISTRACION CENTRAL"/>
    <s v="SIN PROYECTO"/>
    <s v="GASTO OPERATIVO DE PROCESOS ADJETIVOS"/>
    <s v="SALARIOS UNIFICADOS"/>
    <s v="RECURSOS FISCALES"/>
    <s v="SIN ORGANISMO"/>
    <s v="SIN CORRELATIVO"/>
    <s v="REMUNERACIONES"/>
    <s v="Administrar y evaluar el proceso del sistema de remuneración del Ministerio de Salud Pública"/>
    <s v="Nómina de remuneraciones"/>
    <s v="NUEVA"/>
    <m/>
    <s v="OTRO"/>
    <s v="NA"/>
    <s v="04"/>
    <s v="NA"/>
    <s v="NA"/>
    <s v="NO IDENTIF AREA REQ"/>
    <n v="70553.83"/>
    <n v="0"/>
    <n v="70553.83"/>
    <n v="70553.83"/>
    <n v="0"/>
    <n v="70553.83"/>
    <n v="5362.53"/>
    <n v="0"/>
    <n v="5362.53"/>
    <n v="70553.83"/>
    <n v="0"/>
    <n v="70553.83"/>
    <n v="70553.83"/>
    <n v="0"/>
    <n v="70553.83"/>
    <n v="70553.83"/>
    <n v="0"/>
    <n v="70553.83"/>
    <n v="70553.83"/>
    <n v="0"/>
    <n v="70553.83"/>
    <n v="70553.83"/>
    <n v="0"/>
    <n v="70553.83"/>
    <n v="70553.83"/>
    <n v="0"/>
    <n v="70553.83"/>
    <n v="70553.83"/>
    <n v="0"/>
    <n v="70553.83"/>
    <n v="70553.83"/>
    <n v="0"/>
    <n v="70553.83"/>
    <n v="70553.83"/>
    <n v="0"/>
    <n v="70553.83"/>
    <n v="781454.65999999992"/>
    <n v="0"/>
    <n v="781454.65999999992"/>
    <s v="SI FINANCIADO"/>
    <m/>
    <m/>
    <n v="65191.34"/>
    <n v="0"/>
    <n v="19143.89"/>
    <n v="0"/>
    <n v="827502.10999999987"/>
    <n v="0"/>
    <n v="827502.10999999987"/>
    <n v="70553.83"/>
    <n v="0"/>
    <n v="70553.83"/>
    <n v="70553.83"/>
    <n v="0"/>
    <n v="70553.83"/>
    <n v="5362.53"/>
    <n v="0"/>
    <n v="5362.53"/>
    <n v="70553.83"/>
    <n v="0"/>
    <n v="70553.83"/>
    <n v="70553.83"/>
    <n v="0"/>
    <n v="70553.83"/>
    <n v="70553.83"/>
    <n v="0"/>
    <n v="70553.83"/>
    <n v="70553.83"/>
    <n v="0"/>
    <n v="70553.83"/>
    <n v="70553.83"/>
    <n v="0"/>
    <n v="70553.83"/>
    <n v="70553.83"/>
    <n v="0"/>
    <n v="70553.83"/>
    <n v="70553.83"/>
    <n v="0"/>
    <n v="70553.83"/>
    <n v="70553.83"/>
    <n v="0"/>
    <n v="70553.83"/>
    <n v="116601.27999999998"/>
    <n v="0"/>
    <n v="116601.27999999998"/>
    <n v="827502.11"/>
    <n v="0"/>
    <n v="827502.11"/>
    <s v="SI"/>
    <s v="VALIDADO"/>
    <n v="0"/>
    <n v="827502.11"/>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827502.10999999987"/>
    <n v="0"/>
    <n v="0"/>
    <n v="0"/>
    <s v="51"/>
    <m/>
    <m/>
    <m/>
    <n v="0"/>
    <n v="0"/>
    <n v="0"/>
    <n v="0"/>
    <n v="69893.960000000006"/>
    <n v="69893.960000000006"/>
    <n v="0"/>
    <n v="69893.960000000006"/>
    <n v="69893.960000000006"/>
    <m/>
    <m/>
    <s v="OK"/>
    <s v="OK"/>
    <n v="141107.66"/>
    <s v="ATRASADO"/>
    <n v="0"/>
    <n v="69893.960000000006"/>
    <n v="757608.1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846646"/>
    <n v="846646"/>
    <n v="846646"/>
  </r>
  <r>
    <s v="134001023"/>
    <s v="DIR ADMINISTRACION TALENTO HUMANO"/>
    <s v="Reporte de remuneración mensual unificada e ingresos complementarios"/>
    <n v="9999"/>
    <x v="1"/>
    <s v="000"/>
    <x v="0"/>
    <x v="83"/>
    <x v="2"/>
    <x v="0"/>
    <s v="0000"/>
    <s v="0000"/>
    <s v="ADMINISTRACION CENTRAL"/>
    <s v="SIN PROYECTO"/>
    <s v="GASTO OPERATIVO DE PROCESOS ADJETIVOS"/>
    <s v="APORTE PATRONAL"/>
    <s v="RECURSOS FISCALES"/>
    <s v="SIN ORGANISMO"/>
    <s v="SIN CORRELATIVO"/>
    <s v="REMUNERACIONES"/>
    <s v="Administrar y evaluar el proceso del sistema de remuneración del Ministerio de Salud Pública"/>
    <s v="Nómina de remuneraciones"/>
    <s v="NUEVA"/>
    <m/>
    <s v="OTRO"/>
    <s v="NA"/>
    <s v="04"/>
    <s v="NA"/>
    <s v="NA"/>
    <s v="NO IDENTIF AREA REQ"/>
    <n v="81887.62"/>
    <n v="0"/>
    <n v="81887.62"/>
    <n v="81887.62"/>
    <n v="0"/>
    <n v="81887.62"/>
    <n v="0"/>
    <n v="0"/>
    <n v="0"/>
    <n v="81887.62"/>
    <n v="0"/>
    <n v="81887.62"/>
    <n v="81887.62"/>
    <n v="0"/>
    <n v="81887.62"/>
    <n v="81887.62"/>
    <n v="0"/>
    <n v="81887.62"/>
    <n v="81887.62"/>
    <n v="0"/>
    <n v="81887.62"/>
    <n v="81887.62"/>
    <n v="0"/>
    <n v="81887.62"/>
    <n v="81887.62"/>
    <n v="0"/>
    <n v="81887.62"/>
    <n v="81887.62"/>
    <n v="0"/>
    <n v="81887.62"/>
    <n v="81887.62"/>
    <n v="0"/>
    <n v="81887.62"/>
    <n v="81887.62"/>
    <n v="0"/>
    <n v="81887.62"/>
    <n v="900763.82"/>
    <n v="0"/>
    <n v="900763.82"/>
    <s v="SI FINANCIADO"/>
    <m/>
    <m/>
    <n v="31930.700000000052"/>
    <n v="0"/>
    <n v="187565.52"/>
    <n v="0"/>
    <n v="745129"/>
    <n v="0"/>
    <n v="745129"/>
    <n v="0"/>
    <n v="0"/>
    <n v="0"/>
    <n v="0"/>
    <n v="0"/>
    <n v="0"/>
    <n v="0"/>
    <n v="0"/>
    <n v="0"/>
    <n v="0"/>
    <n v="0"/>
    <n v="0"/>
    <n v="0"/>
    <n v="0"/>
    <n v="0"/>
    <n v="0"/>
    <n v="0"/>
    <n v="0"/>
    <n v="0"/>
    <n v="0"/>
    <n v="0"/>
    <n v="0"/>
    <n v="0"/>
    <n v="0"/>
    <n v="0"/>
    <n v="0"/>
    <n v="0"/>
    <n v="0"/>
    <n v="0"/>
    <n v="0"/>
    <n v="0"/>
    <n v="0"/>
    <n v="0"/>
    <n v="745129"/>
    <n v="0"/>
    <n v="745129"/>
    <n v="745129"/>
    <n v="0"/>
    <n v="745129"/>
    <s v="SI"/>
    <s v="VALIDADO"/>
    <n v="0"/>
    <n v="745129"/>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745129"/>
    <n v="0"/>
    <n v="0"/>
    <n v="0"/>
    <s v="51"/>
    <m/>
    <m/>
    <m/>
    <n v="0"/>
    <n v="0"/>
    <n v="0"/>
    <n v="0"/>
    <n v="62570.34"/>
    <n v="62570.34"/>
    <n v="0"/>
    <n v="62570.34"/>
    <n v="62570.34"/>
    <m/>
    <m/>
    <s v="OK"/>
    <s v="OK"/>
    <n v="0"/>
    <s v="ANTICIPADO"/>
    <n v="0"/>
    <n v="62570.34"/>
    <n v="682558.66"/>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982651.40640000103"/>
    <n v="982651.40640000103"/>
    <n v="982651.40640000103"/>
  </r>
  <r>
    <s v="134001024"/>
    <s v="DIR ADMINISTRACION TALENTO HUMANO"/>
    <s v="Reporte de remuneración mensual unificada e ingresos complementarios"/>
    <n v="9999"/>
    <x v="2"/>
    <s v="000"/>
    <x v="4"/>
    <x v="83"/>
    <x v="2"/>
    <x v="0"/>
    <s v="0000"/>
    <s v="0000"/>
    <s v="PREVENCION Y PROMOCION DE LA SALUD"/>
    <s v="SIN PROYECTO"/>
    <s v="GASTO OPERATIVO DE PROMOCION DE LA SALUD"/>
    <s v="APORTE PATRONAL"/>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85025.25"/>
    <n v="0"/>
    <n v="85025.25"/>
    <n v="85025.25"/>
    <n v="0"/>
    <n v="85025.25"/>
    <s v="SI FINANCIADO"/>
    <m/>
    <m/>
    <n v="6756.8399999999965"/>
    <n v="0"/>
    <n v="12232.47"/>
    <n v="0"/>
    <n v="79549.62"/>
    <n v="0"/>
    <n v="79549.62"/>
    <n v="0"/>
    <n v="0"/>
    <n v="0"/>
    <n v="0"/>
    <n v="0"/>
    <n v="0"/>
    <n v="6756.84"/>
    <n v="0"/>
    <n v="6756.84"/>
    <n v="0"/>
    <n v="0"/>
    <n v="0"/>
    <n v="0"/>
    <n v="0"/>
    <n v="0"/>
    <n v="0"/>
    <n v="0"/>
    <n v="0"/>
    <n v="0"/>
    <n v="0"/>
    <n v="0"/>
    <n v="0"/>
    <n v="0"/>
    <n v="0"/>
    <n v="0"/>
    <n v="0"/>
    <n v="0"/>
    <n v="0"/>
    <n v="0"/>
    <n v="0"/>
    <n v="0"/>
    <n v="0"/>
    <n v="0"/>
    <n v="72792.78"/>
    <n v="0"/>
    <n v="72792.78"/>
    <n v="79549.62"/>
    <n v="0"/>
    <n v="79549.62"/>
    <s v="SI"/>
    <s v="VALIDADO"/>
    <n v="0"/>
    <n v="79549.62"/>
    <s v="COORDINACION GENERAL "/>
    <s v="COOR ADMINISTRATIVA FINANCIERA"/>
    <s v="PLANTA CENTRAL"/>
    <s v="PICHINCHA"/>
    <s v="QUITO"/>
    <s v="GASTOS EN PERSONAL "/>
    <s v="0"/>
    <s v="PROM"/>
    <s v="CORRIENTE"/>
    <s v="55000003"/>
    <m/>
    <s v="6. Garantizar el  derecho a la salud integral, gratuita y de calidad"/>
    <s v="OE3 Incrementar la promoción de la salud en la población a través de los estilos de vida"/>
    <s v="OE_3"/>
    <m/>
    <n v="0"/>
    <n v="79549.62"/>
    <n v="0"/>
    <n v="0"/>
    <n v="0"/>
    <s v="51"/>
    <m/>
    <m/>
    <m/>
    <n v="0"/>
    <n v="0"/>
    <n v="0"/>
    <n v="0"/>
    <n v="6199.72"/>
    <n v="6199.72"/>
    <n v="0"/>
    <n v="6199.72"/>
    <n v="6199.72"/>
    <m/>
    <m/>
    <s v="OK"/>
    <s v="OK"/>
    <n v="0"/>
    <s v="ANTICIPADO"/>
    <n v="0"/>
    <n v="6199.72"/>
    <n v="73349.899999999994"/>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COMPRENDE LAS REMUNERACIONES MENSUAES UNIFICADAS LIQUIDACIONES PENSIONES MOVILIZACIONES OTROS GASTOS OPERATIVOS DEL PERSONAL DE SALUD DE PROMOCION EN LOS ESTABLECIMIENTOS DE SALUD DE PRIMER NIVEL NECESARIO PARA COADYUVAR A UNA ATENCION INTEGRAL DE SALUD DE LA POBLACION"/>
    <n v="87092.171999999991"/>
    <n v="87092.171999999991"/>
    <n v="87092.171999999991"/>
  </r>
  <r>
    <s v="134001025"/>
    <s v="DIR ADMINISTRACION TALENTO HUMANO"/>
    <s v="Reporte de remuneración mensual unificada e ingresos complementarios"/>
    <n v="9999"/>
    <x v="4"/>
    <s v="000"/>
    <x v="3"/>
    <x v="83"/>
    <x v="2"/>
    <x v="0"/>
    <s v="0000"/>
    <s v="0000"/>
    <s v="VIGILANCIA Y CONTROL SANITARIO"/>
    <s v="SIN PROYECTO"/>
    <s v="GASTO OPERATIVO DE VIGILANCIA DE LA SALUD"/>
    <s v="APORTE PATRONAL"/>
    <s v="RECURSOS FISCALES"/>
    <s v="SIN ORGANISMO"/>
    <s v="SIN CORRELATIVO"/>
    <s v="REMUNERACIONES"/>
    <s v="Administrar y evaluar el proceso del sistema de remuneración del Ministerio de Salud Pública"/>
    <s v="Nómina de remuneraciones"/>
    <s v="NUEVA"/>
    <m/>
    <s v="OTRO"/>
    <s v="NA"/>
    <s v="04"/>
    <s v="NA"/>
    <s v="NA"/>
    <s v="NO IDENTIF AREA REQ"/>
    <n v="7169.84"/>
    <n v="0"/>
    <n v="7169.84"/>
    <n v="7169.84"/>
    <n v="0"/>
    <n v="7169.84"/>
    <n v="978.8"/>
    <n v="0"/>
    <n v="978.8"/>
    <n v="7169.84"/>
    <n v="0"/>
    <n v="7169.84"/>
    <n v="7169.84"/>
    <n v="0"/>
    <n v="7169.84"/>
    <n v="7169.84"/>
    <n v="0"/>
    <n v="7169.84"/>
    <n v="7169.84"/>
    <n v="0"/>
    <n v="7169.84"/>
    <n v="7169.84"/>
    <n v="0"/>
    <n v="7169.84"/>
    <n v="7169.84"/>
    <n v="0"/>
    <n v="7169.84"/>
    <n v="7169.84"/>
    <n v="0"/>
    <n v="7169.84"/>
    <n v="7169.84"/>
    <n v="0"/>
    <n v="7169.84"/>
    <n v="7169.8"/>
    <n v="0"/>
    <n v="7169.8"/>
    <n v="79846.999999999985"/>
    <n v="0"/>
    <n v="79846.999999999985"/>
    <s v="SI FINANCIADO"/>
    <m/>
    <m/>
    <n v="3209.0200000000041"/>
    <n v="0"/>
    <n v="12983.55"/>
    <n v="0"/>
    <n v="70072.469999999987"/>
    <n v="0"/>
    <n v="70072.469999999987"/>
    <n v="7169.84"/>
    <n v="0"/>
    <n v="7169.84"/>
    <n v="7169.84"/>
    <n v="0"/>
    <n v="7169.84"/>
    <n v="978.8"/>
    <n v="0"/>
    <n v="978.8"/>
    <n v="7169.84"/>
    <n v="0"/>
    <n v="7169.84"/>
    <n v="7169.84"/>
    <n v="0"/>
    <n v="7169.84"/>
    <n v="7169.84"/>
    <n v="0"/>
    <n v="7169.84"/>
    <n v="7169.84"/>
    <n v="0"/>
    <n v="7169.84"/>
    <n v="7169.84"/>
    <n v="0"/>
    <n v="7169.84"/>
    <n v="7169.84"/>
    <n v="0"/>
    <n v="7169.84"/>
    <n v="7169.84"/>
    <n v="0"/>
    <n v="7169.84"/>
    <n v="1386.5699999999997"/>
    <n v="0"/>
    <n v="1386.5699999999997"/>
    <n v="3178.54"/>
    <n v="0"/>
    <n v="3178.54"/>
    <n v="70072.469999999987"/>
    <n v="0"/>
    <n v="70072.469999999987"/>
    <s v="SI"/>
    <s v="VALIDADO"/>
    <n v="0"/>
    <n v="70072.47"/>
    <s v="COORDINACION GENERAL "/>
    <s v="COOR ADMINISTRATIVA FINANCIERA"/>
    <s v="PLANTA CENTRAL"/>
    <s v="PICHINCHA"/>
    <s v="QUITO"/>
    <s v="GASTOS EN PERSONAL "/>
    <s v="0"/>
    <s v="VIG"/>
    <s v="CORRIENTE"/>
    <s v="56000002"/>
    <m/>
    <s v="6. Garantizar el  derecho a la salud integral, gratuita y de calidad"/>
    <s v="OE2 Incrementar la calidad de la vigilancia, prevención y control sanitario en el Sistema Nacional de Salud"/>
    <s v="OE_2"/>
    <m/>
    <n v="0"/>
    <n v="70072.469999999987"/>
    <n v="0"/>
    <n v="0"/>
    <n v="0"/>
    <s v="51"/>
    <m/>
    <m/>
    <m/>
    <n v="0"/>
    <n v="0"/>
    <n v="0"/>
    <n v="0"/>
    <n v="5694.5"/>
    <n v="5694.5"/>
    <n v="0"/>
    <n v="5694.5"/>
    <n v="5694.5"/>
    <m/>
    <m/>
    <s v="OK"/>
    <s v="OK"/>
    <n v="14339.68"/>
    <s v="ATRASADO"/>
    <n v="0"/>
    <n v="5694.5"/>
    <n v="64377.97"/>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COMPRENDE LAS REMUNERACIONES MENSUAES UNIFICADAS LIQUIDACIONES PENSIONES MOVILIZACIONES OTROS GASTOS OPERATIVOS DEL PERSONAL DE SALUD DE VIGILANCIA EN LOS ESTABLECIMIENTOS DE SALUD DE PRIMER NIVEL NECESARIO PARA COADYUVAR A UNA ATENCION INTEGRAL DE SALUD DE LA POBLACION"/>
    <n v="86038.037999999971"/>
    <n v="86038.037999999971"/>
    <n v="86038.037999999971"/>
  </r>
  <r>
    <s v="134001026"/>
    <s v="DIR ADMINISTRACION TALENTO HUMANO"/>
    <s v="Reporte de remuneración mensual unificada e ingresos complementarios"/>
    <n v="9999"/>
    <x v="6"/>
    <s v="000"/>
    <x v="3"/>
    <x v="83"/>
    <x v="2"/>
    <x v="0"/>
    <s v="0000"/>
    <s v="0000"/>
    <s v="GARANTIA DE LA CALIDAD DE LOS SERVICIOS DE SALUD"/>
    <s v="SIN PROYECTO"/>
    <s v="GASTO OPERATIVO DE GARANTIA DE LA CALIDAD"/>
    <s v="APORTE PATRONAL"/>
    <s v="RECURSOS FISCALES"/>
    <s v="SIN ORGANISMO"/>
    <s v="SIN CORRELATIVO"/>
    <s v="REMUNERACIONES"/>
    <s v="Administrar y evaluar el proceso del sistema de remuneración del Ministerio de Salud Pública"/>
    <s v="Nómina de remuneraciones"/>
    <s v="NUEVA"/>
    <m/>
    <s v="OTRO"/>
    <s v="NA"/>
    <s v="04"/>
    <s v="NA"/>
    <s v="NA"/>
    <s v="NO IDENTIF AREA REQ"/>
    <n v="8944.83"/>
    <n v="0"/>
    <n v="8944.83"/>
    <n v="8944.83"/>
    <n v="0"/>
    <n v="8944.83"/>
    <n v="8944.83"/>
    <n v="0"/>
    <n v="8944.83"/>
    <n v="8944.83"/>
    <n v="0"/>
    <n v="8944.83"/>
    <n v="8944.83"/>
    <n v="0"/>
    <n v="8944.83"/>
    <n v="8944.83"/>
    <n v="0"/>
    <n v="8944.83"/>
    <n v="8944.83"/>
    <n v="0"/>
    <n v="8944.83"/>
    <n v="8944.83"/>
    <n v="0"/>
    <n v="8944.83"/>
    <n v="8944.83"/>
    <n v="0"/>
    <n v="8944.83"/>
    <n v="8944.83"/>
    <n v="0"/>
    <n v="8944.83"/>
    <n v="8944.83"/>
    <n v="0"/>
    <n v="8944.83"/>
    <n v="8944.83"/>
    <n v="0"/>
    <n v="8944.83"/>
    <n v="107337.96"/>
    <n v="0"/>
    <n v="107337.96"/>
    <s v="SI FINANCIADO"/>
    <m/>
    <m/>
    <n v="5300"/>
    <n v="0"/>
    <n v="21763.759999999998"/>
    <n v="0"/>
    <n v="90874.200000000012"/>
    <n v="0"/>
    <n v="90874.200000000012"/>
    <n v="8944.83"/>
    <n v="0"/>
    <n v="8944.83"/>
    <n v="8944.83"/>
    <n v="0"/>
    <n v="8944.83"/>
    <n v="8944.83"/>
    <n v="0"/>
    <n v="8944.83"/>
    <n v="8944.83"/>
    <n v="0"/>
    <n v="8944.83"/>
    <n v="8944.83"/>
    <n v="0"/>
    <n v="8944.83"/>
    <n v="8944.83"/>
    <n v="0"/>
    <n v="8944.83"/>
    <n v="8944.83"/>
    <n v="0"/>
    <n v="8944.83"/>
    <n v="8944.83"/>
    <n v="0"/>
    <n v="8944.83"/>
    <n v="8944.83"/>
    <n v="0"/>
    <n v="8944.83"/>
    <n v="5248.49"/>
    <n v="0"/>
    <n v="5248.49"/>
    <n v="0"/>
    <n v="0"/>
    <n v="0"/>
    <n v="5122.24"/>
    <n v="0"/>
    <n v="5122.24"/>
    <n v="90874.200000000012"/>
    <n v="0"/>
    <n v="90874.200000000012"/>
    <s v="SI"/>
    <s v="VALIDADO"/>
    <n v="0"/>
    <n v="90874.2"/>
    <s v="COORDINACION GENERAL "/>
    <s v="COOR ADMINISTRATIVA FINANCIERA"/>
    <s v="PLANTA CENTRAL"/>
    <s v="PICHINCHA"/>
    <s v="QUITO"/>
    <s v="GASTOS EN PERSONAL "/>
    <s v="0"/>
    <s v="CAL"/>
    <s v="CORRIENTE"/>
    <s v="57000002"/>
    <m/>
    <s v="6. Garantizar el  derecho a la salud integral, gratuita y de calidad"/>
    <s v="OE4 Incrementar la calidad en la prestación de los servicios de salud"/>
    <s v="OE_4"/>
    <m/>
    <n v="0"/>
    <n v="90874.200000000012"/>
    <n v="0"/>
    <n v="0"/>
    <n v="0"/>
    <s v="51"/>
    <m/>
    <m/>
    <m/>
    <n v="0"/>
    <n v="0"/>
    <n v="0"/>
    <n v="0"/>
    <n v="7108.05"/>
    <n v="7108.05"/>
    <n v="0"/>
    <n v="7108.05"/>
    <n v="7108.05"/>
    <m/>
    <m/>
    <s v="OK"/>
    <s v="OK"/>
    <n v="17889.66"/>
    <s v="ATRASADO"/>
    <n v="0"/>
    <n v="7108.05"/>
    <n v="83766.149999999994"/>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107337.9599999999"/>
    <n v="107337.9599999999"/>
    <n v="107337.9599999999"/>
  </r>
  <r>
    <s v="134001027"/>
    <s v="DIR ADMINISTRACION TALENTO HUMANO"/>
    <s v="Reporte de remuneración mensual unificada e ingresos complementarios"/>
    <n v="9999"/>
    <x v="5"/>
    <s v="000"/>
    <x v="4"/>
    <x v="83"/>
    <x v="2"/>
    <x v="0"/>
    <s v="0000"/>
    <s v="0000"/>
    <s v="GOBERNANZA DE LA SALUD"/>
    <s v="SIN PROYECTO"/>
    <s v="GASTO OPERATIVO DE GOBERNANZA"/>
    <s v="APORTE PATRONAL"/>
    <s v="RECURSOS FISCALES"/>
    <s v="SIN ORGANISMO"/>
    <s v="SIN CORRELATIVO"/>
    <s v="REMUNERACIONES"/>
    <s v="Administrar y evaluar el proceso del sistema de remuneración del Ministerio de Salud Pública"/>
    <s v="Nómina de remuneraciones"/>
    <s v="NUEVA"/>
    <m/>
    <s v="OTRO"/>
    <s v="NA"/>
    <s v="04"/>
    <s v="NA"/>
    <s v="NA"/>
    <s v="NO IDENTIF AREA REQ"/>
    <n v="16430.810000000001"/>
    <n v="0"/>
    <n v="16430.810000000001"/>
    <n v="16430.810000000001"/>
    <n v="0"/>
    <n v="16430.810000000001"/>
    <n v="16430.810000000001"/>
    <n v="0"/>
    <n v="16430.810000000001"/>
    <n v="16430.810000000001"/>
    <n v="0"/>
    <n v="16430.810000000001"/>
    <n v="16430.810000000001"/>
    <n v="0"/>
    <n v="16430.810000000001"/>
    <n v="16430.810000000001"/>
    <n v="0"/>
    <n v="16430.810000000001"/>
    <n v="16430.810000000001"/>
    <n v="0"/>
    <n v="16430.810000000001"/>
    <n v="16430.810000000001"/>
    <n v="0"/>
    <n v="16430.810000000001"/>
    <n v="16430.810000000001"/>
    <n v="0"/>
    <n v="16430.810000000001"/>
    <n v="16430.810000000001"/>
    <n v="0"/>
    <n v="16430.810000000001"/>
    <n v="16430.810000000001"/>
    <n v="0"/>
    <n v="16430.810000000001"/>
    <n v="16430.8"/>
    <n v="0"/>
    <n v="16430.8"/>
    <n v="197169.71"/>
    <n v="0"/>
    <n v="197169.71"/>
    <s v="SI FINANCIADO"/>
    <m/>
    <m/>
    <n v="5228.5499999999884"/>
    <n v="0"/>
    <n v="46360.61"/>
    <n v="0"/>
    <n v="156037.64999999997"/>
    <n v="0"/>
    <n v="156037.64999999997"/>
    <n v="16430.810000000001"/>
    <n v="0"/>
    <n v="16430.810000000001"/>
    <n v="16430.810000000001"/>
    <n v="0"/>
    <n v="16430.810000000001"/>
    <n v="16430.810000000001"/>
    <n v="0"/>
    <n v="16430.810000000001"/>
    <n v="16430.810000000001"/>
    <n v="0"/>
    <n v="16430.810000000001"/>
    <n v="16430.810000000001"/>
    <n v="0"/>
    <n v="16430.810000000001"/>
    <n v="16430.810000000001"/>
    <n v="0"/>
    <n v="16430.810000000001"/>
    <n v="16430.810000000001"/>
    <n v="0"/>
    <n v="16430.810000000001"/>
    <n v="16430.810000000001"/>
    <n v="0"/>
    <n v="16430.810000000001"/>
    <n v="16430.810000000001"/>
    <n v="0"/>
    <n v="16430.810000000001"/>
    <n v="2931.8100000000004"/>
    <n v="0"/>
    <n v="2931.8100000000004"/>
    <n v="0"/>
    <n v="0"/>
    <n v="0"/>
    <n v="5228.55"/>
    <n v="0"/>
    <n v="5228.55"/>
    <n v="156037.65"/>
    <n v="0"/>
    <n v="156037.65"/>
    <s v="SI"/>
    <s v="VALIDADO"/>
    <n v="0"/>
    <n v="156037.65"/>
    <s v="COORDINACION GENERAL "/>
    <s v="COOR ADMINISTRATIVA FINANCIERA"/>
    <s v="PLANTA CENTRAL"/>
    <s v="PICHINCHA"/>
    <s v="QUITO"/>
    <s v="GASTOS EN PERSONAL "/>
    <s v="0"/>
    <s v="GOB"/>
    <s v="CORRIENTE"/>
    <s v="58000003"/>
    <m/>
    <s v="6. Garantizar el  derecho a la salud integral, gratuita y de calidad"/>
    <s v="OE1 Incrementar la efectividad de la Gobernanza en el Sistema Nacional de Salud"/>
    <s v="OE_1"/>
    <m/>
    <n v="0"/>
    <n v="156037.64999999997"/>
    <n v="0"/>
    <n v="0"/>
    <n v="0"/>
    <s v="51"/>
    <m/>
    <m/>
    <m/>
    <n v="0"/>
    <n v="0"/>
    <n v="0"/>
    <n v="0"/>
    <n v="12815.69"/>
    <n v="12815.69"/>
    <n v="0"/>
    <n v="12815.69"/>
    <n v="12815.69"/>
    <m/>
    <m/>
    <s v="OK"/>
    <s v="OK"/>
    <n v="32861.620000000003"/>
    <s v="ATRASADO"/>
    <n v="0"/>
    <n v="12815.69"/>
    <n v="143221.96"/>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n v="197169.71400000007"/>
    <n v="197169.71400000007"/>
    <n v="197169.71400000007"/>
  </r>
  <r>
    <s v="134001028"/>
    <s v="DIR ADMINISTRACION TALENTO HUMANO"/>
    <s v="Reporte de remuneración mensual unificada e ingresos complementarios"/>
    <n v="9999"/>
    <x v="0"/>
    <s v="000"/>
    <x v="4"/>
    <x v="83"/>
    <x v="2"/>
    <x v="0"/>
    <s v="0000"/>
    <s v="0000"/>
    <s v="PROVISION Y PRESTACION DE SERVICIOS DE SALUD"/>
    <s v="SIN PROYECTO"/>
    <s v="GASTO OPERATIVO DE PROVISION DE LOS SERVICIOS DE SALUD"/>
    <s v="APORTE PATRONAL"/>
    <s v="RECURSOS FISCALES"/>
    <s v="SIN ORGANISMO"/>
    <s v="SIN CORRELATIVO"/>
    <s v="REMUNERACIONES"/>
    <s v="Administrar y evaluar el proceso del sistema de remuneración del Ministerio de Salud Pública"/>
    <s v="Nómina de remuneraciones"/>
    <s v="NUEVA"/>
    <m/>
    <s v="OTRO"/>
    <s v="NA"/>
    <s v="04"/>
    <s v="NA"/>
    <s v="NA"/>
    <s v="NO IDENTIF AREA REQ"/>
    <n v="12208.81"/>
    <n v="0"/>
    <n v="12208.81"/>
    <n v="12208.81"/>
    <n v="0"/>
    <n v="12208.81"/>
    <n v="12208.81"/>
    <n v="0"/>
    <n v="12208.81"/>
    <n v="12208.81"/>
    <n v="0"/>
    <n v="12208.81"/>
    <n v="12208.81"/>
    <n v="0"/>
    <n v="12208.81"/>
    <n v="12208.81"/>
    <n v="0"/>
    <n v="12208.81"/>
    <n v="12208.81"/>
    <n v="0"/>
    <n v="12208.81"/>
    <n v="12208.81"/>
    <n v="0"/>
    <n v="12208.81"/>
    <n v="12208.81"/>
    <n v="0"/>
    <n v="12208.81"/>
    <n v="12208.81"/>
    <n v="0"/>
    <n v="12208.81"/>
    <n v="12208.81"/>
    <n v="0"/>
    <n v="12208.81"/>
    <n v="12208.81"/>
    <n v="0"/>
    <n v="12208.81"/>
    <n v="146505.72"/>
    <n v="0"/>
    <n v="146505.72"/>
    <s v="SI FINANCIADO"/>
    <m/>
    <m/>
    <n v="6015.2400000000052"/>
    <n v="0"/>
    <n v="30720.660000000003"/>
    <n v="0"/>
    <n v="121800.30000000002"/>
    <n v="0"/>
    <n v="121800.30000000002"/>
    <n v="12208.81"/>
    <n v="0"/>
    <n v="12208.81"/>
    <n v="12208.81"/>
    <n v="0"/>
    <n v="12208.81"/>
    <n v="15158.3"/>
    <n v="0"/>
    <n v="15158.3"/>
    <n v="12208.81"/>
    <n v="0"/>
    <n v="12208.81"/>
    <n v="12208.81"/>
    <n v="0"/>
    <n v="12208.81"/>
    <n v="12208.81"/>
    <n v="0"/>
    <n v="12208.81"/>
    <n v="12208.81"/>
    <n v="0"/>
    <n v="12208.81"/>
    <n v="12208.81"/>
    <n v="0"/>
    <n v="12208.81"/>
    <n v="12208.81"/>
    <n v="0"/>
    <n v="12208.81"/>
    <n v="5914.66"/>
    <n v="0"/>
    <n v="5914.66"/>
    <n v="0"/>
    <n v="0"/>
    <n v="0"/>
    <n v="3056.8599999999997"/>
    <n v="0"/>
    <n v="3056.8599999999997"/>
    <n v="121800.29999999999"/>
    <n v="0"/>
    <n v="121800.29999999999"/>
    <s v="SI"/>
    <s v="VALIDADO"/>
    <n v="0"/>
    <n v="121800.3"/>
    <s v="COORDINACION GENERAL "/>
    <s v="COOR ADMINISTRATIVA FINANCIERA"/>
    <s v="PLANTA CENTRAL"/>
    <s v="PICHINCHA"/>
    <s v="QUITO"/>
    <s v="GASTOS EN PERSONAL "/>
    <s v="0"/>
    <s v="PROV"/>
    <s v="CORRIENTE"/>
    <s v="90000003"/>
    <m/>
    <s v="6. Garantizar el  derecho a la salud integral, gratuita y de calidad"/>
    <s v="OE5 Incrementar la cobertura de las prestaciones de servicios de salud"/>
    <s v="OE_5"/>
    <m/>
    <n v="0"/>
    <n v="121800.30000000002"/>
    <n v="0"/>
    <n v="0"/>
    <n v="0"/>
    <s v="51"/>
    <m/>
    <m/>
    <m/>
    <n v="0"/>
    <n v="0"/>
    <n v="0"/>
    <n v="0"/>
    <n v="9676.41"/>
    <n v="9676.41"/>
    <n v="0"/>
    <n v="9676.41"/>
    <n v="9676.41"/>
    <m/>
    <m/>
    <s v="OK"/>
    <s v="OK"/>
    <n v="24417.62"/>
    <s v="ATRASADO"/>
    <n v="0"/>
    <n v="9676.41"/>
    <n v="112123.89"/>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PRESTACION DE SERVICIOS DE SALUD SEGUNDO NIVEL"/>
    <n v="146505.6719999999"/>
    <n v="146505.6719999999"/>
    <n v="146505.6719999999"/>
  </r>
  <r>
    <s v="134001029"/>
    <s v="DIR ADMINISTRACION TALENTO HUMANO"/>
    <s v="Reporte de remuneración mensual unificada e ingresos complementarios"/>
    <n v="9999"/>
    <x v="1"/>
    <s v="000"/>
    <x v="0"/>
    <x v="84"/>
    <x v="2"/>
    <x v="0"/>
    <s v="0000"/>
    <s v="0000"/>
    <s v="ADMINISTRACION CENTRAL"/>
    <s v="SIN PROYECTO"/>
    <s v="GASTO OPERATIVO DE PROCESOS ADJETIVOS"/>
    <s v="FONDO DE RESERVA"/>
    <s v="RECURSOS FISCALES"/>
    <s v="SIN ORGANISMO"/>
    <s v="SIN CORRELATIVO"/>
    <s v="REMUNERACIONES"/>
    <s v="Administrar y evaluar el proceso del sistema de remuneración del Ministerio de Salud Pública"/>
    <s v="Nómina de remuneraciones"/>
    <s v="NUEVA"/>
    <m/>
    <s v="OTRO"/>
    <s v="NA"/>
    <s v="04"/>
    <s v="NA"/>
    <s v="NA"/>
    <s v="NO IDENTIF AREA REQ"/>
    <n v="56168.42"/>
    <n v="0"/>
    <n v="56168.42"/>
    <n v="56168.42"/>
    <n v="0"/>
    <n v="56168.42"/>
    <n v="56168.42"/>
    <n v="0"/>
    <n v="56168.42"/>
    <n v="56168.42"/>
    <n v="0"/>
    <n v="56168.42"/>
    <n v="56168.42"/>
    <n v="0"/>
    <n v="56168.42"/>
    <n v="56168.42"/>
    <n v="0"/>
    <n v="56168.42"/>
    <n v="56168.42"/>
    <n v="0"/>
    <n v="56168.42"/>
    <n v="56168.42"/>
    <n v="0"/>
    <n v="56168.42"/>
    <n v="56168.42"/>
    <n v="0"/>
    <n v="56168.42"/>
    <n v="56168.42"/>
    <n v="0"/>
    <n v="56168.42"/>
    <n v="56168.42"/>
    <n v="0"/>
    <n v="56168.42"/>
    <n v="56168.47"/>
    <n v="0"/>
    <n v="56168.47"/>
    <n v="674021.09"/>
    <n v="0"/>
    <n v="674021.09"/>
    <s v="SI FINANCIADO"/>
    <m/>
    <m/>
    <n v="65548.43999999993"/>
    <n v="0"/>
    <n v="188837.40000000002"/>
    <n v="0"/>
    <n v="550732.12999999989"/>
    <n v="0"/>
    <n v="550732.12999999989"/>
    <n v="0"/>
    <n v="0"/>
    <n v="0"/>
    <n v="0"/>
    <n v="0"/>
    <n v="0"/>
    <n v="0"/>
    <n v="0"/>
    <n v="0"/>
    <n v="0"/>
    <n v="0"/>
    <n v="0"/>
    <n v="0"/>
    <n v="0"/>
    <n v="0"/>
    <n v="0"/>
    <n v="0"/>
    <n v="0"/>
    <n v="0"/>
    <n v="0"/>
    <n v="0"/>
    <n v="0"/>
    <n v="0"/>
    <n v="0"/>
    <n v="0"/>
    <n v="0"/>
    <n v="0"/>
    <n v="0"/>
    <n v="0"/>
    <n v="0"/>
    <n v="0"/>
    <n v="0"/>
    <n v="0"/>
    <n v="550732.13"/>
    <n v="0"/>
    <n v="550732.13"/>
    <n v="550732.13"/>
    <n v="0"/>
    <n v="550732.13"/>
    <s v="SI"/>
    <s v="VALIDADO"/>
    <n v="0"/>
    <n v="550732.13"/>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550732.12999999989"/>
    <n v="0"/>
    <n v="0"/>
    <n v="0"/>
    <s v="51"/>
    <m/>
    <m/>
    <m/>
    <n v="0"/>
    <n v="0"/>
    <n v="0"/>
    <n v="0"/>
    <n v="41417.4"/>
    <n v="41417.4"/>
    <n v="0"/>
    <n v="41417.4"/>
    <n v="41417.4"/>
    <m/>
    <m/>
    <s v="OK"/>
    <s v="OK"/>
    <n v="0"/>
    <s v="ANTICIPADO"/>
    <n v="0"/>
    <n v="41417.4"/>
    <n v="509314.73"/>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74021.08768000302"/>
    <n v="674021.08768000302"/>
    <n v="674021.08768000302"/>
  </r>
  <r>
    <s v="134001030"/>
    <s v="DIR ADMINISTRACION TALENTO HUMANO"/>
    <s v="Reporte de remuneración mensual unificada e ingresos complementarios"/>
    <n v="9999"/>
    <x v="2"/>
    <s v="000"/>
    <x v="4"/>
    <x v="84"/>
    <x v="2"/>
    <x v="0"/>
    <s v="0000"/>
    <s v="0000"/>
    <s v="PREVENCION Y PROMOCION DE LA SALUD"/>
    <s v="SIN PROYECTO"/>
    <s v="GASTO OPERATIVO DE PROMOCION DE LA SALUD"/>
    <s v="FONDO DE RESERVA"/>
    <s v="RECURSOS FISCALES"/>
    <s v="SIN ORGANISMO"/>
    <s v="SIN CORRELATIVO"/>
    <s v="REMUNERACIONES"/>
    <s v="Administrar y evaluar el proceso del sistema de remuneración del Ministerio de Salud Pública"/>
    <s v="Nómina de remuneraciones"/>
    <s v="NUEVA"/>
    <m/>
    <s v="OTRO"/>
    <s v="NA"/>
    <s v="04"/>
    <s v="NA"/>
    <s v="NA"/>
    <s v="NO IDENTIF AREA REQ"/>
    <n v="4975.84"/>
    <n v="0"/>
    <n v="4975.84"/>
    <n v="4975.84"/>
    <n v="0"/>
    <n v="4975.84"/>
    <n v="4975.84"/>
    <n v="0"/>
    <n v="4975.84"/>
    <n v="4975.84"/>
    <n v="0"/>
    <n v="4975.84"/>
    <n v="4975.84"/>
    <n v="0"/>
    <n v="4975.84"/>
    <n v="4975.84"/>
    <n v="0"/>
    <n v="4975.84"/>
    <n v="4975.84"/>
    <n v="0"/>
    <n v="4975.84"/>
    <n v="4975.84"/>
    <n v="0"/>
    <n v="4975.84"/>
    <n v="4975.84"/>
    <n v="0"/>
    <n v="4975.84"/>
    <n v="4975.84"/>
    <n v="0"/>
    <n v="4975.84"/>
    <n v="4975.84"/>
    <n v="0"/>
    <n v="4975.84"/>
    <n v="4975.87"/>
    <n v="0"/>
    <n v="4975.87"/>
    <n v="59710.109999999993"/>
    <n v="0"/>
    <n v="59710.109999999993"/>
    <s v="SI FINANCIADO"/>
    <m/>
    <m/>
    <n v="10892.229999999996"/>
    <n v="0"/>
    <n v="12278.82"/>
    <n v="0"/>
    <n v="58323.519999999997"/>
    <n v="0"/>
    <n v="58323.519999999997"/>
    <n v="4975.84"/>
    <n v="0"/>
    <n v="4975.84"/>
    <n v="4975.84"/>
    <n v="0"/>
    <n v="4975.84"/>
    <n v="4975.84"/>
    <n v="0"/>
    <n v="4975.84"/>
    <n v="4975.84"/>
    <n v="0"/>
    <n v="4975.84"/>
    <n v="4975.84"/>
    <n v="0"/>
    <n v="4975.84"/>
    <n v="4975.84"/>
    <n v="0"/>
    <n v="4975.84"/>
    <n v="4975.84"/>
    <n v="0"/>
    <n v="4975.84"/>
    <n v="4975.84"/>
    <n v="0"/>
    <n v="4975.84"/>
    <n v="4975.84"/>
    <n v="0"/>
    <n v="4975.84"/>
    <n v="4975.84"/>
    <n v="0"/>
    <n v="4975.84"/>
    <n v="4975.84"/>
    <n v="0"/>
    <n v="4975.84"/>
    <n v="3589.2800000000007"/>
    <n v="0"/>
    <n v="3589.2800000000007"/>
    <n v="58323.51999999999"/>
    <n v="0"/>
    <n v="58323.51999999999"/>
    <s v="SI"/>
    <s v="VALIDADO"/>
    <n v="0"/>
    <n v="58323.519999999997"/>
    <s v="COORDINACION GENERAL "/>
    <s v="COOR ADMINISTRATIVA FINANCIERA"/>
    <s v="PLANTA CENTRAL"/>
    <s v="PICHINCHA"/>
    <s v="QUITO"/>
    <s v="GASTOS EN PERSONAL "/>
    <s v="0"/>
    <s v="PROM"/>
    <s v="CORRIENTE"/>
    <s v="55000003"/>
    <m/>
    <s v="6. Garantizar el  derecho a la salud integral, gratuita y de calidad"/>
    <s v="OE3 Incrementar la promoción de la salud en la población a través de los estilos de vida"/>
    <s v="OE_3"/>
    <m/>
    <n v="0"/>
    <n v="58323.519999999997"/>
    <n v="0"/>
    <n v="0"/>
    <n v="0"/>
    <s v="51"/>
    <m/>
    <m/>
    <m/>
    <n v="0"/>
    <n v="0"/>
    <n v="0"/>
    <n v="0"/>
    <n v="4272.12"/>
    <n v="4272.12"/>
    <n v="0"/>
    <n v="4272.12"/>
    <n v="4272.12"/>
    <m/>
    <m/>
    <s v="OK"/>
    <s v="OK"/>
    <n v="9951.68"/>
    <s v="ATRASADO"/>
    <n v="0"/>
    <n v="4272.12"/>
    <n v="54051.399999999994"/>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COMPRENDE LAS REMUNERACIONES MENSUAES UNIFICADAS LIQUIDACIONES PENSIONES MOVILIZACIONES OTROS GASTOS OPERATIVOS DEL PERSONAL DE SALUD DE PROMOCION EN LOS ESTABLECIMIENTOS DE SALUD DE PRIMER NIVEL NECESARIO PARA COADYUVAR A UNA ATENCION INTEGRAL DE SALUD DE LA POBLACION"/>
    <n v="59710.10639999999"/>
    <n v="59710.10639999999"/>
    <n v="59710.10639999999"/>
  </r>
  <r>
    <s v="134001031"/>
    <s v="DIR ADMINISTRACION TALENTO HUMANO"/>
    <s v="Reporte de remuneración mensual unificada e ingresos complementarios"/>
    <n v="9999"/>
    <x v="4"/>
    <s v="000"/>
    <x v="3"/>
    <x v="84"/>
    <x v="2"/>
    <x v="0"/>
    <s v="0000"/>
    <s v="0000"/>
    <s v="VIGILANCIA Y CONTROL SANITARIO"/>
    <s v="SIN PROYECTO"/>
    <s v="GASTO OPERATIVO DE VIGILANCIA DE LA SALUD"/>
    <s v="FONDO DE RESERVA"/>
    <s v="RECURSOS FISCALES"/>
    <s v="SIN ORGANISMO"/>
    <s v="SIN CORRELATIVO"/>
    <s v="REMUNERACIONES"/>
    <s v="Administrar y evaluar el proceso del sistema de remuneración del Ministerio de Salud Pública"/>
    <s v="Nómina de remuneraciones"/>
    <s v="NUEVA"/>
    <m/>
    <s v="OTRO"/>
    <s v="NA"/>
    <s v="04"/>
    <s v="NA"/>
    <s v="NA"/>
    <s v="NO IDENTIF AREA REQ"/>
    <n v="4915.62"/>
    <n v="0"/>
    <n v="4915.62"/>
    <n v="4915.62"/>
    <n v="0"/>
    <n v="4915.62"/>
    <n v="4915.62"/>
    <n v="0"/>
    <n v="4915.62"/>
    <n v="4915.62"/>
    <n v="0"/>
    <n v="4915.62"/>
    <n v="4915.62"/>
    <n v="0"/>
    <n v="4915.62"/>
    <n v="4915.62"/>
    <n v="0"/>
    <n v="4915.62"/>
    <n v="4915.62"/>
    <n v="0"/>
    <n v="4915.62"/>
    <n v="4915.62"/>
    <n v="0"/>
    <n v="4915.62"/>
    <n v="4915.62"/>
    <n v="0"/>
    <n v="4915.62"/>
    <n v="4915.62"/>
    <n v="0"/>
    <n v="4915.62"/>
    <n v="4915.62"/>
    <n v="0"/>
    <n v="4915.62"/>
    <n v="4915.58"/>
    <n v="0"/>
    <n v="4915.58"/>
    <n v="58987.400000000009"/>
    <n v="0"/>
    <n v="58987.400000000009"/>
    <s v="SI FINANCIADO"/>
    <m/>
    <m/>
    <n v="2701.6600000000035"/>
    <n v="0"/>
    <n v="1201.6499999999999"/>
    <n v="0"/>
    <n v="60487.410000000011"/>
    <n v="0"/>
    <n v="60487.410000000011"/>
    <n v="4915.62"/>
    <n v="0"/>
    <n v="4915.62"/>
    <n v="4915.62"/>
    <n v="0"/>
    <n v="4915.62"/>
    <n v="4915.62"/>
    <n v="0"/>
    <n v="4915.62"/>
    <n v="4915.62"/>
    <n v="0"/>
    <n v="4915.62"/>
    <n v="4915.62"/>
    <n v="0"/>
    <n v="4915.62"/>
    <n v="4915.62"/>
    <n v="0"/>
    <n v="4915.62"/>
    <n v="4915.62"/>
    <n v="0"/>
    <n v="4915.62"/>
    <n v="4915.62"/>
    <n v="0"/>
    <n v="4915.62"/>
    <n v="4915.62"/>
    <n v="0"/>
    <n v="4915.62"/>
    <n v="4915.62"/>
    <n v="0"/>
    <n v="4915.62"/>
    <n v="4915.62"/>
    <n v="0"/>
    <n v="4915.62"/>
    <n v="6415.59"/>
    <n v="0"/>
    <n v="6415.59"/>
    <n v="60487.41"/>
    <n v="0"/>
    <n v="60487.41"/>
    <s v="SI"/>
    <s v="VALIDADO"/>
    <n v="0"/>
    <n v="60487.41"/>
    <s v="COORDINACION GENERAL "/>
    <s v="COOR ADMINISTRATIVA FINANCIERA"/>
    <s v="PLANTA CENTRAL"/>
    <s v="PICHINCHA"/>
    <s v="QUITO"/>
    <s v="GASTOS EN PERSONAL "/>
    <s v="0"/>
    <s v="VIG"/>
    <s v="CORRIENTE"/>
    <s v="56000002"/>
    <m/>
    <s v="6. Garantizar el  derecho a la salud integral, gratuita y de calidad"/>
    <s v="OE2 Incrementar la calidad de la vigilancia, prevención y control sanitario en el Sistema Nacional de Salud"/>
    <s v="OE_2"/>
    <m/>
    <n v="0"/>
    <n v="60487.410000000011"/>
    <n v="0"/>
    <n v="0"/>
    <n v="0"/>
    <s v="51"/>
    <m/>
    <m/>
    <m/>
    <n v="0"/>
    <n v="0"/>
    <n v="0"/>
    <n v="0"/>
    <n v="4775.9799999999996"/>
    <n v="4775.9799999999996"/>
    <n v="0"/>
    <n v="4775.9799999999996"/>
    <n v="4775.9799999999996"/>
    <m/>
    <m/>
    <s v="OK"/>
    <s v="OK"/>
    <n v="9831.24"/>
    <s v="ATRASADO"/>
    <n v="0"/>
    <n v="4775.9799999999996"/>
    <n v="55711.430000000008"/>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COMPRENDE LAS REMUNERACIONES MENSUAES UNIFICADAS LIQUIDACIONES PENSIONES MOVILIZACIONES OTROS GASTOS OPERATIVOS DEL PERSONAL DE SALUD DE VIGILANCIA EN LOS ESTABLECIMIENTOS DE SALUD DE PRIMER NIVEL NECESARIO PARA COADYUVAR A UNA ATENCION INTEGRAL DE SALUD DE LA POBLACION"/>
    <n v="58987.395599999989"/>
    <n v="58987.395599999989"/>
    <n v="58987.395599999989"/>
  </r>
  <r>
    <s v="134001032"/>
    <s v="DIR ADMINISTRACION TALENTO HUMANO"/>
    <s v="Reporte de remuneración mensual unificada e ingresos complementarios"/>
    <n v="9999"/>
    <x v="6"/>
    <s v="000"/>
    <x v="3"/>
    <x v="84"/>
    <x v="2"/>
    <x v="0"/>
    <s v="0000"/>
    <s v="0000"/>
    <s v="GARANTIA DE LA CALIDAD DE LOS SERVICIOS DE SALUD"/>
    <s v="SIN PROYECTO"/>
    <s v="GASTO OPERATIVO DE GARANTIA DE LA CALIDAD"/>
    <s v="FONDO DE RESERVA"/>
    <s v="RECURSOS FISCALES"/>
    <s v="SIN ORGANISMO"/>
    <s v="SIN CORRELATIVO"/>
    <s v="REMUNERACIONES"/>
    <s v="Administrar y evaluar el proceso del sistema de remuneración del Ministerio de Salud Pública"/>
    <s v="Nómina de remuneraciones"/>
    <s v="NUEVA"/>
    <m/>
    <s v="OTRO"/>
    <s v="NA"/>
    <s v="04"/>
    <s v="NA"/>
    <s v="NA"/>
    <s v="NO IDENTIF AREA REQ"/>
    <n v="6132.55"/>
    <n v="0"/>
    <n v="6132.55"/>
    <n v="6132.55"/>
    <n v="0"/>
    <n v="6132.55"/>
    <n v="6132.55"/>
    <n v="0"/>
    <n v="6132.55"/>
    <n v="6132.55"/>
    <n v="0"/>
    <n v="6132.55"/>
    <n v="6132.55"/>
    <n v="0"/>
    <n v="6132.55"/>
    <n v="6132.55"/>
    <n v="0"/>
    <n v="6132.55"/>
    <n v="6132.55"/>
    <n v="0"/>
    <n v="6132.55"/>
    <n v="6132.55"/>
    <n v="0"/>
    <n v="6132.55"/>
    <n v="6132.55"/>
    <n v="0"/>
    <n v="6132.55"/>
    <n v="6132.55"/>
    <n v="0"/>
    <n v="6132.55"/>
    <n v="6132.55"/>
    <n v="0"/>
    <n v="6132.55"/>
    <n v="6132.5"/>
    <n v="0"/>
    <n v="6132.5"/>
    <n v="73590.550000000017"/>
    <n v="0"/>
    <n v="73590.550000000017"/>
    <s v="SI FINANCIADO"/>
    <m/>
    <m/>
    <n v="500"/>
    <n v="0"/>
    <n v="2189.2399999999998"/>
    <n v="0"/>
    <n v="71901.310000000012"/>
    <n v="0"/>
    <n v="71901.310000000012"/>
    <n v="6132.55"/>
    <n v="0"/>
    <n v="6132.55"/>
    <n v="6132.55"/>
    <n v="0"/>
    <n v="6132.55"/>
    <n v="6132.55"/>
    <n v="0"/>
    <n v="6132.55"/>
    <n v="6132.55"/>
    <n v="0"/>
    <n v="6132.55"/>
    <n v="6132.55"/>
    <n v="0"/>
    <n v="6132.55"/>
    <n v="6132.55"/>
    <n v="0"/>
    <n v="6132.55"/>
    <n v="6132.55"/>
    <n v="0"/>
    <n v="6132.55"/>
    <n v="6132.55"/>
    <n v="0"/>
    <n v="6132.55"/>
    <n v="6132.55"/>
    <n v="0"/>
    <n v="6132.55"/>
    <n v="6132.55"/>
    <n v="0"/>
    <n v="6132.55"/>
    <n v="6132.55"/>
    <n v="0"/>
    <n v="6132.55"/>
    <n v="4443.26"/>
    <n v="0"/>
    <n v="4443.26"/>
    <n v="71901.310000000012"/>
    <n v="0"/>
    <n v="71901.310000000012"/>
    <s v="SI"/>
    <s v="VALIDADO"/>
    <n v="0"/>
    <n v="71901.31"/>
    <s v="COORDINACION GENERAL "/>
    <s v="COOR ADMINISTRATIVA FINANCIERA"/>
    <s v="PLANTA CENTRAL"/>
    <s v="PICHINCHA"/>
    <s v="QUITO"/>
    <s v="GASTOS EN PERSONAL "/>
    <s v="0"/>
    <s v="CAL"/>
    <s v="CORRIENTE"/>
    <s v="57000002"/>
    <m/>
    <s v="6. Garantizar el  derecho a la salud integral, gratuita y de calidad"/>
    <s v="OE4 Incrementar la calidad en la prestación de los servicios de salud"/>
    <s v="OE_4"/>
    <m/>
    <n v="0"/>
    <n v="71901.310000000012"/>
    <n v="0"/>
    <n v="0"/>
    <n v="0"/>
    <s v="51"/>
    <m/>
    <m/>
    <m/>
    <n v="0"/>
    <n v="0"/>
    <n v="0"/>
    <n v="0"/>
    <n v="5247.87"/>
    <n v="5247.87"/>
    <n v="0"/>
    <n v="5247.87"/>
    <n v="5247.87"/>
    <m/>
    <m/>
    <s v="OK"/>
    <s v="OK"/>
    <n v="12265.1"/>
    <s v="ATRASADO"/>
    <n v="0"/>
    <n v="5247.87"/>
    <n v="66653.440000000002"/>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73590.551999999952"/>
    <n v="73590.551999999952"/>
    <n v="73590.551999999952"/>
  </r>
  <r>
    <s v="134001033"/>
    <s v="DIR ADMINISTRACION TALENTO HUMANO"/>
    <s v="Reporte de remuneración mensual unificada e ingresos complementarios"/>
    <n v="9999"/>
    <x v="5"/>
    <s v="000"/>
    <x v="4"/>
    <x v="84"/>
    <x v="2"/>
    <x v="0"/>
    <s v="0000"/>
    <s v="0000"/>
    <s v="GOBERNANZA DE LA SALUD"/>
    <s v="SIN PROYECTO"/>
    <s v="GASTO OPERATIVO DE GOBERNANZA"/>
    <s v="FONDO DE RESERVA"/>
    <s v="RECURSOS FISCALES"/>
    <s v="SIN ORGANISMO"/>
    <s v="SIN CORRELATIVO"/>
    <s v="REMUNERACIONES"/>
    <s v="Administrar y evaluar el proceso del sistema de remuneración del Ministerio de Salud Pública"/>
    <s v="Nómina de remuneraciones"/>
    <s v="NUEVA"/>
    <m/>
    <s v="OTRO"/>
    <s v="NA"/>
    <s v="04"/>
    <s v="NA"/>
    <s v="NA"/>
    <s v="NO IDENTIF AREA REQ"/>
    <n v="11264.91"/>
    <n v="0"/>
    <n v="11264.91"/>
    <n v="11264.91"/>
    <n v="0"/>
    <n v="11264.91"/>
    <n v="11264.91"/>
    <n v="0"/>
    <n v="11264.91"/>
    <n v="11264.91"/>
    <n v="0"/>
    <n v="11264.91"/>
    <n v="11264.91"/>
    <n v="0"/>
    <n v="11264.91"/>
    <n v="11264.91"/>
    <n v="0"/>
    <n v="11264.91"/>
    <n v="11264.91"/>
    <n v="0"/>
    <n v="11264.91"/>
    <n v="11264.91"/>
    <n v="0"/>
    <n v="11264.91"/>
    <n v="11264.91"/>
    <n v="0"/>
    <n v="11264.91"/>
    <n v="11264.91"/>
    <n v="0"/>
    <n v="11264.91"/>
    <n v="11264.91"/>
    <n v="0"/>
    <n v="11264.91"/>
    <n v="11264.9"/>
    <n v="0"/>
    <n v="11264.9"/>
    <n v="135178.91000000003"/>
    <n v="0"/>
    <n v="135178.91000000003"/>
    <s v="SI FINANCIADO"/>
    <m/>
    <m/>
    <n v="4409.0999999999913"/>
    <n v="0"/>
    <n v="5293.42"/>
    <n v="0"/>
    <n v="134294.59"/>
    <n v="0"/>
    <n v="134294.59"/>
    <n v="11264.91"/>
    <n v="0"/>
    <n v="11264.91"/>
    <n v="11264.91"/>
    <n v="0"/>
    <n v="11264.91"/>
    <n v="11264.91"/>
    <n v="0"/>
    <n v="11264.91"/>
    <n v="11264.91"/>
    <n v="0"/>
    <n v="11264.91"/>
    <n v="11264.91"/>
    <n v="0"/>
    <n v="11264.91"/>
    <n v="11264.91"/>
    <n v="0"/>
    <n v="11264.91"/>
    <n v="11264.91"/>
    <n v="0"/>
    <n v="11264.91"/>
    <n v="11264.91"/>
    <n v="0"/>
    <n v="11264.91"/>
    <n v="11264.91"/>
    <n v="0"/>
    <n v="11264.91"/>
    <n v="11264.91"/>
    <n v="0"/>
    <n v="11264.91"/>
    <n v="11264.91"/>
    <n v="0"/>
    <n v="11264.91"/>
    <n v="10380.58"/>
    <n v="0"/>
    <n v="10380.58"/>
    <n v="134294.59000000003"/>
    <n v="0"/>
    <n v="134294.59000000003"/>
    <s v="SI"/>
    <s v="VALIDADO"/>
    <n v="0"/>
    <n v="134294.59"/>
    <s v="COORDINACION GENERAL "/>
    <s v="COOR ADMINISTRATIVA FINANCIERA"/>
    <s v="PLANTA CENTRAL"/>
    <s v="PICHINCHA"/>
    <s v="QUITO"/>
    <s v="GASTOS EN PERSONAL "/>
    <s v="0"/>
    <s v="GOB"/>
    <s v="CORRIENTE"/>
    <s v="58000003"/>
    <m/>
    <s v="6. Garantizar el  derecho a la salud integral, gratuita y de calidad"/>
    <s v="OE1 Incrementar la efectividad de la Gobernanza en el Sistema Nacional de Salud"/>
    <s v="OE_1"/>
    <m/>
    <n v="0"/>
    <n v="134294.59"/>
    <n v="0"/>
    <n v="0"/>
    <n v="0"/>
    <s v="51"/>
    <m/>
    <m/>
    <m/>
    <n v="0"/>
    <n v="0"/>
    <n v="0"/>
    <n v="0"/>
    <n v="10490.09"/>
    <n v="10490.09"/>
    <n v="0"/>
    <n v="10490.09"/>
    <n v="10490.09"/>
    <m/>
    <m/>
    <s v="OK"/>
    <s v="OK"/>
    <n v="22529.82"/>
    <s v="ATRASADO"/>
    <n v="0"/>
    <n v="10490.09"/>
    <n v="123804.5"/>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n v="135178.90679999988"/>
    <n v="135178.90679999988"/>
    <n v="135178.90679999988"/>
  </r>
  <r>
    <s v="134001034"/>
    <s v="DIR ADMINISTRACION TALENTO HUMANO"/>
    <s v="Reporte de remuneración mensual unificada e ingresos complementarios"/>
    <n v="9999"/>
    <x v="0"/>
    <s v="000"/>
    <x v="4"/>
    <x v="84"/>
    <x v="2"/>
    <x v="0"/>
    <s v="0000"/>
    <s v="0000"/>
    <s v="PROVISION Y PRESTACION DE SERVICIOS DE SALUD"/>
    <s v="SIN PROYECTO"/>
    <s v="GASTO OPERATIVO DE PROVISION DE LOS SERVICIOS DE SALUD"/>
    <s v="FONDO DE RESERVA"/>
    <s v="RECURSOS FISCALES"/>
    <s v="SIN ORGANISMO"/>
    <s v="SIN CORRELATIVO"/>
    <s v="REMUNERACIONES"/>
    <s v="Administrar y evaluar el proceso del sistema de remuneración del Ministerio de Salud Pública"/>
    <s v="Nómina de remuneraciones"/>
    <s v="NUEVA"/>
    <m/>
    <s v="OTRO"/>
    <s v="NA"/>
    <s v="04"/>
    <s v="NA"/>
    <s v="NA"/>
    <s v="NO IDENTIF AREA REQ"/>
    <n v="8370.32"/>
    <n v="0"/>
    <n v="8370.32"/>
    <n v="8370.32"/>
    <n v="0"/>
    <n v="8370.32"/>
    <n v="8370.32"/>
    <n v="0"/>
    <n v="8370.32"/>
    <n v="8370.32"/>
    <n v="0"/>
    <n v="8370.32"/>
    <n v="8370.32"/>
    <n v="0"/>
    <n v="8370.32"/>
    <n v="8370.32"/>
    <n v="0"/>
    <n v="8370.32"/>
    <n v="8370.32"/>
    <n v="0"/>
    <n v="8370.32"/>
    <n v="8370.32"/>
    <n v="0"/>
    <n v="8370.32"/>
    <n v="8370.32"/>
    <n v="0"/>
    <n v="8370.32"/>
    <n v="8370.32"/>
    <n v="0"/>
    <n v="8370.32"/>
    <n v="8370.32"/>
    <n v="0"/>
    <n v="8370.32"/>
    <n v="8370.2900000000009"/>
    <n v="0"/>
    <n v="8370.2900000000009"/>
    <n v="100443.81000000003"/>
    <n v="0"/>
    <n v="100443.81000000003"/>
    <s v="SI FINANCIADO"/>
    <m/>
    <m/>
    <n v="3977.6399999999994"/>
    <n v="0"/>
    <n v="472.08"/>
    <n v="0"/>
    <n v="103949.37000000002"/>
    <n v="0"/>
    <n v="103949.37000000002"/>
    <n v="8370.32"/>
    <n v="0"/>
    <n v="8370.32"/>
    <n v="8370.32"/>
    <n v="0"/>
    <n v="8370.32"/>
    <n v="8370.32"/>
    <n v="0"/>
    <n v="8370.32"/>
    <n v="8370.32"/>
    <n v="0"/>
    <n v="8370.32"/>
    <n v="8370.32"/>
    <n v="0"/>
    <n v="8370.32"/>
    <n v="8370.32"/>
    <n v="0"/>
    <n v="8370.32"/>
    <n v="8370.32"/>
    <n v="0"/>
    <n v="8370.32"/>
    <n v="8370.32"/>
    <n v="0"/>
    <n v="8370.32"/>
    <n v="8370.32"/>
    <n v="0"/>
    <n v="8370.32"/>
    <n v="8370.32"/>
    <n v="0"/>
    <n v="8370.32"/>
    <n v="8370.32"/>
    <n v="0"/>
    <n v="8370.32"/>
    <n v="11875.85"/>
    <n v="0"/>
    <n v="11875.85"/>
    <n v="103949.37000000002"/>
    <n v="0"/>
    <n v="103949.37000000002"/>
    <s v="SI"/>
    <s v="VALIDADO"/>
    <n v="0"/>
    <n v="103949.37"/>
    <s v="COORDINACION GENERAL "/>
    <s v="COOR ADMINISTRATIVA FINANCIERA"/>
    <s v="PLANTA CENTRAL"/>
    <s v="PICHINCHA"/>
    <s v="QUITO"/>
    <s v="GASTOS EN PERSONAL "/>
    <s v="0"/>
    <s v="PROV"/>
    <s v="CORRIENTE"/>
    <s v="90000003"/>
    <m/>
    <s v="6. Garantizar el  derecho a la salud integral, gratuita y de calidad"/>
    <s v="OE5 Incrementar la cobertura de las prestaciones de servicios de salud"/>
    <s v="OE_5"/>
    <m/>
    <n v="0"/>
    <n v="103949.37000000002"/>
    <n v="0"/>
    <n v="0"/>
    <n v="0"/>
    <s v="51"/>
    <m/>
    <m/>
    <m/>
    <n v="0"/>
    <n v="0"/>
    <n v="0"/>
    <n v="0"/>
    <n v="8153.96"/>
    <n v="8153.96"/>
    <n v="0"/>
    <n v="8153.96"/>
    <n v="8153.96"/>
    <m/>
    <m/>
    <s v="OK"/>
    <s v="OK"/>
    <n v="16740.64"/>
    <s v="ATRASADO"/>
    <n v="0"/>
    <n v="8153.96"/>
    <n v="95795.409999999989"/>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PRESTACION DE SERVICIOS DE SALUD SEGUNDO NIVEL"/>
    <n v="100443.80639999996"/>
    <n v="100443.80639999996"/>
    <n v="100443.80639999996"/>
  </r>
  <r>
    <s v="134001035"/>
    <s v="DIR ADMINISTRACION TALENTO HUMANO"/>
    <s v="Reporte de remuneración mensual unificada e ingresos complementarios"/>
    <n v="9999"/>
    <x v="1"/>
    <s v="000"/>
    <x v="0"/>
    <x v="85"/>
    <x v="2"/>
    <x v="0"/>
    <s v="0000"/>
    <s v="0000"/>
    <s v="ADMINISTRACION CENTRAL"/>
    <s v="SIN PROYECTO"/>
    <s v="GASTO OPERATIVO DE PROCESOS ADJETIVOS"/>
    <s v="DECIMO TERCER SUELDO"/>
    <s v="RECURSOS FISCALES"/>
    <s v="SIN ORGANISMO"/>
    <s v="SIN CORRELATIVO"/>
    <s v="REMUNERACIONES"/>
    <s v="Administrar y evaluar el proceso del sistema de remuneración del Ministerio de Salud Pública"/>
    <s v="Nómina de remuneraciones"/>
    <s v="NUEVA"/>
    <m/>
    <s v="OTRO"/>
    <s v="NA"/>
    <s v="04"/>
    <s v="NA"/>
    <s v="NA"/>
    <s v="NO IDENTIF AREA REQ"/>
    <n v="56190.07"/>
    <n v="0"/>
    <n v="56190.07"/>
    <n v="56190.07"/>
    <n v="0"/>
    <n v="56190.07"/>
    <n v="56190.07"/>
    <n v="0"/>
    <n v="56190.07"/>
    <n v="56190.07"/>
    <n v="0"/>
    <n v="56190.07"/>
    <n v="56190.07"/>
    <n v="0"/>
    <n v="56190.07"/>
    <n v="56190.07"/>
    <n v="0"/>
    <n v="56190.07"/>
    <n v="56190.07"/>
    <n v="0"/>
    <n v="56190.07"/>
    <n v="56190.07"/>
    <n v="0"/>
    <n v="56190.07"/>
    <n v="56190.07"/>
    <n v="0"/>
    <n v="56190.07"/>
    <n v="56190.07"/>
    <n v="0"/>
    <n v="56190.07"/>
    <n v="56190.07"/>
    <n v="0"/>
    <n v="56190.07"/>
    <n v="56190.07"/>
    <n v="0"/>
    <n v="56190.07"/>
    <n v="674280.83999999985"/>
    <n v="0"/>
    <n v="674280.83999999985"/>
    <s v="SI FINANCIADO"/>
    <m/>
    <m/>
    <n v="59373.999999999898"/>
    <n v="0"/>
    <n v="88844.35"/>
    <n v="0"/>
    <n v="644810.48999999976"/>
    <n v="0"/>
    <n v="644810.48999999976"/>
    <n v="56190.07"/>
    <n v="0"/>
    <n v="56190.07"/>
    <n v="47843.46"/>
    <n v="0"/>
    <n v="47843.46"/>
    <n v="56161.17"/>
    <n v="0"/>
    <n v="56161.17"/>
    <n v="56190.07"/>
    <n v="0"/>
    <n v="56190.07"/>
    <n v="56190.07"/>
    <n v="0"/>
    <n v="56190.07"/>
    <n v="56190.07"/>
    <n v="0"/>
    <n v="56190.07"/>
    <n v="56190.07"/>
    <n v="0"/>
    <n v="56190.07"/>
    <n v="56190.07"/>
    <n v="0"/>
    <n v="56190.07"/>
    <n v="56190.07"/>
    <n v="0"/>
    <n v="56190.07"/>
    <n v="56190.07"/>
    <n v="0"/>
    <n v="56190.07"/>
    <n v="56190.07"/>
    <n v="0"/>
    <n v="56190.07"/>
    <n v="35095.229999999894"/>
    <n v="0"/>
    <n v="35095.229999999894"/>
    <n v="644810.48999999987"/>
    <n v="0"/>
    <n v="644810.48999999987"/>
    <s v="SI"/>
    <s v="VALIDADO"/>
    <n v="0"/>
    <n v="644810.49"/>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644810.48999999976"/>
    <n v="0"/>
    <n v="0"/>
    <n v="0"/>
    <s v="51"/>
    <m/>
    <m/>
    <m/>
    <n v="0"/>
    <n v="0"/>
    <n v="0"/>
    <n v="0"/>
    <n v="14068.27"/>
    <n v="14068.27"/>
    <n v="0"/>
    <n v="14068.27"/>
    <n v="14068.27"/>
    <m/>
    <m/>
    <s v="OK"/>
    <s v="OK"/>
    <n v="104033.53"/>
    <s v="ATRASADO"/>
    <n v="0"/>
    <n v="14068.27"/>
    <n v="630742.22"/>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74280.8"/>
    <n v="674280.8"/>
    <n v="674280.8"/>
  </r>
  <r>
    <s v="134001036"/>
    <s v="DIR ADMINISTRACION TALENTO HUMANO"/>
    <s v="Reporte de remuneración mensual unificada e ingresos complementarios"/>
    <n v="9999"/>
    <x v="2"/>
    <s v="000"/>
    <x v="4"/>
    <x v="85"/>
    <x v="2"/>
    <x v="0"/>
    <s v="0000"/>
    <s v="0000"/>
    <s v="PREVENCION Y PROMOCION DE LA SALUD"/>
    <s v="SIN PROYECTO"/>
    <s v="GASTO OPERATIVO DE PROMOCION DE LA SALUD"/>
    <s v="DECIMO TERCER SUELDO"/>
    <s v="RECURSOS FISCALES"/>
    <s v="SIN ORGANISMO"/>
    <s v="SIN CORRELATIVO"/>
    <s v="REMUNERACIONES"/>
    <s v="Administrar y evaluar el proceso del sistema de remuneración del Ministerio de Salud Pública"/>
    <s v="Nómina de remuneraciones"/>
    <s v="NUEVA"/>
    <m/>
    <s v="OTRO"/>
    <s v="NA"/>
    <s v="04"/>
    <s v="NA"/>
    <s v="NA"/>
    <s v="NO IDENTIF AREA REQ"/>
    <n v="4977.83"/>
    <n v="0"/>
    <n v="4977.83"/>
    <n v="4977.83"/>
    <n v="0"/>
    <n v="4977.83"/>
    <n v="4977.83"/>
    <n v="0"/>
    <n v="4977.83"/>
    <n v="4977.83"/>
    <n v="0"/>
    <n v="4977.83"/>
    <n v="4977.83"/>
    <n v="0"/>
    <n v="4977.83"/>
    <n v="4977.83"/>
    <n v="0"/>
    <n v="4977.83"/>
    <n v="4977.83"/>
    <n v="0"/>
    <n v="4977.83"/>
    <n v="4977.83"/>
    <n v="0"/>
    <n v="4977.83"/>
    <n v="4977.83"/>
    <n v="0"/>
    <n v="4977.83"/>
    <n v="4977.83"/>
    <n v="0"/>
    <n v="4977.83"/>
    <n v="4977.83"/>
    <n v="0"/>
    <n v="4977.83"/>
    <n v="4977.87"/>
    <n v="0"/>
    <n v="4977.87"/>
    <n v="59734.000000000015"/>
    <n v="0"/>
    <n v="59734.000000000015"/>
    <s v="SI FINANCIADO"/>
    <m/>
    <m/>
    <n v="12783.339999999997"/>
    <n v="0"/>
    <n v="11000"/>
    <n v="0"/>
    <n v="61517.340000000011"/>
    <n v="0"/>
    <n v="61517.340000000011"/>
    <n v="4977.83"/>
    <n v="0"/>
    <n v="4977.83"/>
    <n v="4977.83"/>
    <n v="0"/>
    <n v="4977.83"/>
    <n v="4977.83"/>
    <n v="0"/>
    <n v="4977.83"/>
    <n v="4977.83"/>
    <n v="0"/>
    <n v="4977.83"/>
    <n v="4977.83"/>
    <n v="0"/>
    <n v="4977.83"/>
    <n v="4977.83"/>
    <n v="0"/>
    <n v="4977.83"/>
    <n v="4977.83"/>
    <n v="0"/>
    <n v="4977.83"/>
    <n v="4977.83"/>
    <n v="0"/>
    <n v="4977.83"/>
    <n v="4977.83"/>
    <n v="0"/>
    <n v="4977.83"/>
    <n v="4977.83"/>
    <n v="0"/>
    <n v="4977.83"/>
    <n v="4977.83"/>
    <n v="0"/>
    <n v="4977.83"/>
    <n v="6761.2099999999991"/>
    <n v="0"/>
    <n v="6761.2099999999991"/>
    <n v="61517.340000000011"/>
    <n v="0"/>
    <n v="61517.340000000011"/>
    <s v="SI"/>
    <s v="VALIDADO"/>
    <n v="0"/>
    <n v="61517.34"/>
    <s v="COORDINACION GENERAL "/>
    <s v="COOR ADMINISTRATIVA FINANCIERA"/>
    <s v="PLANTA CENTRAL"/>
    <s v="PICHINCHA"/>
    <s v="QUITO"/>
    <s v="GASTOS EN PERSONAL "/>
    <s v="0"/>
    <s v="PROM"/>
    <s v="CORRIENTE"/>
    <s v="55000003"/>
    <m/>
    <s v="6. Garantizar el  derecho a la salud integral, gratuita y de calidad"/>
    <s v="OE3 Incrementar la promoción de la salud en la población a través de los estilos de vida"/>
    <s v="OE_3"/>
    <m/>
    <n v="0"/>
    <n v="61517.340000000011"/>
    <n v="0"/>
    <n v="0"/>
    <n v="0"/>
    <s v="51"/>
    <m/>
    <m/>
    <m/>
    <n v="0"/>
    <n v="0"/>
    <n v="0"/>
    <n v="0"/>
    <n v="1070.76"/>
    <n v="1070.76"/>
    <n v="0"/>
    <n v="1070.76"/>
    <n v="1070.76"/>
    <m/>
    <m/>
    <s v="OK"/>
    <s v="OK"/>
    <n v="9955.66"/>
    <s v="ATRASADO"/>
    <n v="0"/>
    <n v="1070.76"/>
    <n v="60446.579999999994"/>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COMPRENDE LAS REMUNERACIONES MENSUAES UNIFICADAS LIQUIDACIONES PENSIONES MOVILIZACIONES OTROS GASTOS OPERATIVOS DEL PERSONAL DE SALUD DE PROMOCION EN LOS ESTABLECIMIENTOS DE SALUD DE PRIMER NIVEL NECESARIO PARA COADYUVAR A UNA ATENCION INTEGRAL DE SALUD DE LA POBLACION"/>
    <n v="59734"/>
    <n v="59734"/>
    <n v="59734"/>
  </r>
  <r>
    <s v="134001037"/>
    <s v="DIR ADMINISTRACION TALENTO HUMANO"/>
    <s v="Reporte de remuneración mensual unificada e ingresos complementarios"/>
    <n v="9999"/>
    <x v="4"/>
    <s v="000"/>
    <x v="3"/>
    <x v="85"/>
    <x v="2"/>
    <x v="0"/>
    <s v="0000"/>
    <s v="0000"/>
    <s v="VIGILANCIA Y CONTROL SANITARIO"/>
    <s v="SIN PROYECTO"/>
    <s v="GASTO OPERATIVO DE VIGILANCIA DE LA SALUD"/>
    <s v="DECIMO TERCER SUELDO"/>
    <s v="RECURSOS FISCALES"/>
    <s v="SIN ORGANISMO"/>
    <s v="SIN CORRELATIVO"/>
    <s v="REMUNERACIONES"/>
    <s v="Administrar y evaluar el proceso del sistema de remuneración del Ministerio de Salud Pública"/>
    <s v="Nómina de remuneraciones"/>
    <s v="NUEVA"/>
    <m/>
    <s v="OTRO"/>
    <s v="NA"/>
    <s v="04"/>
    <s v="NA"/>
    <s v="NA"/>
    <s v="NO IDENTIF AREA REQ"/>
    <n v="4917.58"/>
    <n v="0"/>
    <n v="4917.58"/>
    <n v="4917.58"/>
    <n v="0"/>
    <n v="4917.58"/>
    <n v="4917.58"/>
    <n v="0"/>
    <n v="4917.58"/>
    <n v="4917.58"/>
    <n v="0"/>
    <n v="4917.58"/>
    <n v="4917.58"/>
    <n v="0"/>
    <n v="4917.58"/>
    <n v="4917.58"/>
    <n v="0"/>
    <n v="4917.58"/>
    <n v="4917.58"/>
    <n v="0"/>
    <n v="4917.58"/>
    <n v="4917.58"/>
    <n v="0"/>
    <n v="4917.58"/>
    <n v="4917.58"/>
    <n v="0"/>
    <n v="4917.58"/>
    <n v="4917.58"/>
    <n v="0"/>
    <n v="4917.58"/>
    <n v="4917.58"/>
    <n v="0"/>
    <n v="4917.58"/>
    <n v="4917.62"/>
    <n v="0"/>
    <n v="4917.62"/>
    <n v="59011.000000000015"/>
    <n v="0"/>
    <n v="59011.000000000015"/>
    <s v="SI FINANCIADO"/>
    <m/>
    <m/>
    <n v="16326.620000000003"/>
    <n v="0"/>
    <n v="10676"/>
    <n v="0"/>
    <n v="64661.620000000024"/>
    <n v="0"/>
    <n v="64661.620000000024"/>
    <n v="0"/>
    <n v="0"/>
    <n v="0"/>
    <n v="0"/>
    <n v="0"/>
    <n v="0"/>
    <n v="0"/>
    <n v="0"/>
    <n v="0"/>
    <n v="0"/>
    <n v="0"/>
    <n v="0"/>
    <n v="0"/>
    <n v="0"/>
    <n v="0"/>
    <n v="0"/>
    <n v="0"/>
    <n v="0"/>
    <n v="0"/>
    <n v="0"/>
    <n v="0"/>
    <n v="0"/>
    <n v="0"/>
    <n v="0"/>
    <n v="0"/>
    <n v="0"/>
    <n v="0"/>
    <n v="0"/>
    <n v="0"/>
    <n v="0"/>
    <n v="0"/>
    <n v="0"/>
    <n v="0"/>
    <n v="64661.620000000024"/>
    <n v="0"/>
    <n v="64661.620000000024"/>
    <n v="64661.620000000024"/>
    <n v="0"/>
    <n v="64661.620000000024"/>
    <s v="SI"/>
    <s v="VALIDADO"/>
    <n v="0"/>
    <n v="64661.62"/>
    <s v="COORDINACION GENERAL "/>
    <s v="COOR ADMINISTRATIVA FINANCIERA"/>
    <s v="PLANTA CENTRAL"/>
    <s v="PICHINCHA"/>
    <s v="QUITO"/>
    <s v="GASTOS EN PERSONAL "/>
    <s v="0"/>
    <s v="VIG"/>
    <s v="CORRIENTE"/>
    <s v="56000002"/>
    <m/>
    <s v="6. Garantizar el  derecho a la salud integral, gratuita y de calidad"/>
    <s v="OE2 Incrementar la calidad de la vigilancia, prevención y control sanitario en el Sistema Nacional de Salud"/>
    <s v="OE_2"/>
    <m/>
    <n v="0"/>
    <n v="64661.620000000024"/>
    <n v="0"/>
    <n v="0"/>
    <n v="0"/>
    <s v="51"/>
    <m/>
    <m/>
    <m/>
    <n v="0"/>
    <n v="0"/>
    <n v="0"/>
    <n v="0"/>
    <n v="912.93"/>
    <n v="912.93"/>
    <n v="0"/>
    <n v="912.93"/>
    <n v="912.93"/>
    <m/>
    <m/>
    <s v="OK"/>
    <s v="OK"/>
    <n v="0"/>
    <s v="ANTICIPADO"/>
    <n v="0"/>
    <n v="912.93"/>
    <n v="63748.69"/>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COMPRENDE LAS REMUNERACIONES MENSUAES UNIFICADAS LIQUIDACIONES PENSIONES MOVILIZACIONES OTROS GASTOS OPERATIVOS DEL PERSONAL DE SALUD DE VIGILANCIA EN LOS ESTABLECIMIENTOS DE SALUD DE PRIMER NIVEL NECESARIO PARA COADYUVAR A UNA ATENCION INTEGRAL DE SALUD DE LA POBLACION"/>
    <n v="59011"/>
    <n v="59011"/>
    <n v="59011"/>
  </r>
  <r>
    <s v="134001038"/>
    <s v="DIR ADMINISTRACION TALENTO HUMANO"/>
    <s v="Reporte de remuneración mensual unificada e ingresos complementarios"/>
    <n v="9999"/>
    <x v="6"/>
    <s v="000"/>
    <x v="3"/>
    <x v="85"/>
    <x v="2"/>
    <x v="0"/>
    <s v="0000"/>
    <s v="0000"/>
    <s v="GARANTIA DE LA CALIDAD DE LOS SERVICIOS DE SALUD"/>
    <s v="SIN PROYECTO"/>
    <s v="GASTO OPERATIVO DE GARANTIA DE LA CALIDAD"/>
    <s v="DECIMO TERCER SUELDO"/>
    <s v="RECURSOS FISCALES"/>
    <s v="SIN ORGANISMO"/>
    <s v="SIN CORRELATIVO"/>
    <s v="REMUNERACIONES"/>
    <s v="Administrar y evaluar el proceso del sistema de remuneración del Ministerio de Salud Pública"/>
    <s v="Nómina de remuneraciones"/>
    <s v="NUEVA"/>
    <m/>
    <s v="OTRO"/>
    <s v="NA"/>
    <s v="04"/>
    <s v="NA"/>
    <s v="NA"/>
    <s v="NO IDENTIF AREA REQ"/>
    <n v="6135"/>
    <n v="0"/>
    <n v="6135"/>
    <n v="6135"/>
    <n v="0"/>
    <n v="6135"/>
    <n v="6135"/>
    <n v="0"/>
    <n v="6135"/>
    <n v="6135"/>
    <n v="0"/>
    <n v="6135"/>
    <n v="6135"/>
    <n v="0"/>
    <n v="6135"/>
    <n v="6135"/>
    <n v="0"/>
    <n v="6135"/>
    <n v="6135"/>
    <n v="0"/>
    <n v="6135"/>
    <n v="6135"/>
    <n v="0"/>
    <n v="6135"/>
    <n v="6135"/>
    <n v="0"/>
    <n v="6135"/>
    <n v="6135"/>
    <n v="0"/>
    <n v="6135"/>
    <n v="6135"/>
    <n v="0"/>
    <n v="6135"/>
    <n v="6135"/>
    <n v="0"/>
    <n v="6135"/>
    <n v="73620"/>
    <n v="0"/>
    <n v="73620"/>
    <s v="SI FINANCIADO"/>
    <m/>
    <m/>
    <n v="11000"/>
    <n v="0"/>
    <n v="8189.32"/>
    <n v="0"/>
    <n v="76430.679999999993"/>
    <n v="0"/>
    <n v="76430.679999999993"/>
    <n v="6135"/>
    <n v="0"/>
    <n v="6135"/>
    <n v="6135"/>
    <n v="0"/>
    <n v="6135"/>
    <n v="6135"/>
    <n v="0"/>
    <n v="6135"/>
    <n v="6135"/>
    <n v="0"/>
    <n v="6135"/>
    <n v="6135"/>
    <n v="0"/>
    <n v="6135"/>
    <n v="6135"/>
    <n v="0"/>
    <n v="6135"/>
    <n v="6135"/>
    <n v="0"/>
    <n v="6135"/>
    <n v="6135"/>
    <n v="0"/>
    <n v="6135"/>
    <n v="6135"/>
    <n v="0"/>
    <n v="6135"/>
    <n v="6135"/>
    <n v="0"/>
    <n v="6135"/>
    <n v="6135"/>
    <n v="0"/>
    <n v="6135"/>
    <n v="8945.68"/>
    <n v="0"/>
    <n v="8945.68"/>
    <n v="76430.679999999993"/>
    <n v="0"/>
    <n v="76430.679999999993"/>
    <s v="SI"/>
    <s v="VALIDADO"/>
    <n v="0"/>
    <n v="76430.679999999993"/>
    <s v="COORDINACION GENERAL "/>
    <s v="COOR ADMINISTRATIVA FINANCIERA"/>
    <s v="PLANTA CENTRAL"/>
    <s v="PICHINCHA"/>
    <s v="QUITO"/>
    <s v="GASTOS EN PERSONAL "/>
    <s v="0"/>
    <s v="CAL"/>
    <s v="CORRIENTE"/>
    <s v="57000002"/>
    <m/>
    <s v="6. Garantizar el  derecho a la salud integral, gratuita y de calidad"/>
    <s v="OE4 Incrementar la calidad en la prestación de los servicios de salud"/>
    <s v="OE_4"/>
    <m/>
    <n v="0"/>
    <n v="76430.679999999993"/>
    <n v="0"/>
    <n v="0"/>
    <n v="0"/>
    <s v="51"/>
    <m/>
    <m/>
    <m/>
    <n v="0"/>
    <n v="0"/>
    <n v="0"/>
    <n v="0"/>
    <n v="1916.51"/>
    <n v="1916.51"/>
    <n v="0"/>
    <n v="1916.51"/>
    <n v="1916.51"/>
    <m/>
    <m/>
    <s v="OK"/>
    <s v="OK"/>
    <n v="12270"/>
    <s v="ATRASADO"/>
    <n v="0"/>
    <n v="1916.51"/>
    <n v="74514.17"/>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73620"/>
    <n v="73620"/>
    <n v="73620"/>
  </r>
  <r>
    <s v="134001039"/>
    <s v="DIR ADMINISTRACION TALENTO HUMANO"/>
    <s v="Reporte de remuneración mensual unificada e ingresos complementarios"/>
    <n v="9999"/>
    <x v="5"/>
    <s v="000"/>
    <x v="4"/>
    <x v="85"/>
    <x v="2"/>
    <x v="0"/>
    <s v="0000"/>
    <s v="0000"/>
    <s v="GOBERNANZA DE LA SALUD"/>
    <s v="SIN PROYECTO"/>
    <s v="GASTO OPERATIVO DE GOBERNANZA"/>
    <s v="DECIMO TERCER SUELDO"/>
    <s v="RECURSOS FISCALES"/>
    <s v="SIN ORGANISMO"/>
    <s v="SIN CORRELATIVO"/>
    <s v="REMUNERACIONES"/>
    <s v="Administrar y evaluar el proceso del sistema de remuneración del Ministerio de Salud Pública"/>
    <s v="Nómina de remuneraciones"/>
    <s v="NUEVA"/>
    <m/>
    <s v="OTRO"/>
    <s v="NA"/>
    <s v="04"/>
    <s v="NA"/>
    <s v="NA"/>
    <s v="NO IDENTIF AREA REQ"/>
    <n v="11269.416666666666"/>
    <n v="0"/>
    <n v="11269.416666666666"/>
    <n v="11269.416666666666"/>
    <n v="0"/>
    <n v="11269.416666666666"/>
    <n v="11269.416666666666"/>
    <n v="0"/>
    <n v="11269.416666666666"/>
    <n v="11269.416666666666"/>
    <n v="0"/>
    <n v="11269.416666666666"/>
    <n v="11269.416666666666"/>
    <n v="0"/>
    <n v="11269.416666666666"/>
    <n v="11269.416666666666"/>
    <n v="0"/>
    <n v="11269.416666666666"/>
    <n v="11269.416666666666"/>
    <n v="0"/>
    <n v="11269.416666666666"/>
    <n v="11269.416666666666"/>
    <n v="0"/>
    <n v="11269.416666666666"/>
    <n v="11269.416666666666"/>
    <n v="0"/>
    <n v="11269.416666666666"/>
    <n v="11269.416666666666"/>
    <n v="0"/>
    <n v="11269.416666666666"/>
    <n v="11269.416666666666"/>
    <n v="0"/>
    <n v="11269.416666666666"/>
    <n v="11269.416666666666"/>
    <n v="0"/>
    <n v="11269.416666666666"/>
    <n v="135233.00000000003"/>
    <n v="0"/>
    <n v="135233.00000000003"/>
    <s v="SI FINANCIADO"/>
    <m/>
    <m/>
    <n v="10660.670000000013"/>
    <n v="0"/>
    <n v="9010.9500000000007"/>
    <n v="0"/>
    <n v="136882.72000000003"/>
    <n v="0"/>
    <n v="136882.72000000003"/>
    <n v="0"/>
    <n v="0"/>
    <n v="0"/>
    <n v="0"/>
    <n v="0"/>
    <n v="0"/>
    <n v="0"/>
    <n v="0"/>
    <n v="0"/>
    <n v="0"/>
    <n v="0"/>
    <n v="0"/>
    <n v="0"/>
    <n v="0"/>
    <n v="0"/>
    <n v="0"/>
    <n v="0"/>
    <n v="0"/>
    <n v="0"/>
    <n v="0"/>
    <n v="0"/>
    <n v="0"/>
    <n v="0"/>
    <n v="0"/>
    <n v="0"/>
    <n v="0"/>
    <n v="0"/>
    <n v="0"/>
    <n v="0"/>
    <n v="0"/>
    <n v="0"/>
    <n v="0"/>
    <n v="0"/>
    <n v="136882.72000000003"/>
    <n v="0"/>
    <n v="136882.72000000003"/>
    <n v="136882.72000000003"/>
    <n v="0"/>
    <n v="136882.72000000003"/>
    <s v="SI"/>
    <s v="VALIDADO"/>
    <n v="0"/>
    <n v="136882.72"/>
    <s v="COORDINACION GENERAL "/>
    <s v="COOR ADMINISTRATIVA FINANCIERA"/>
    <s v="PLANTA CENTRAL"/>
    <s v="PICHINCHA"/>
    <s v="QUITO"/>
    <s v="GASTOS EN PERSONAL "/>
    <s v="0"/>
    <s v="GOB"/>
    <s v="CORRIENTE"/>
    <s v="58000003"/>
    <m/>
    <s v="6. Garantizar el  derecho a la salud integral, gratuita y de calidad"/>
    <s v="OE1 Incrementar la efectividad de la Gobernanza en el Sistema Nacional de Salud"/>
    <s v="OE_1"/>
    <m/>
    <n v="0"/>
    <n v="136882.72000000003"/>
    <n v="0"/>
    <n v="0"/>
    <n v="0"/>
    <s v="51"/>
    <m/>
    <m/>
    <m/>
    <n v="0"/>
    <n v="0"/>
    <n v="0"/>
    <n v="0"/>
    <n v="2840.98"/>
    <n v="2840.98"/>
    <n v="0"/>
    <n v="2840.98"/>
    <n v="2840.98"/>
    <m/>
    <m/>
    <s v="OK"/>
    <s v="OK"/>
    <n v="0"/>
    <s v="ANTICIPADO"/>
    <n v="0"/>
    <n v="2840.98"/>
    <n v="134041.74"/>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n v="135233"/>
    <n v="135233"/>
    <n v="135233"/>
  </r>
  <r>
    <s v="134001040"/>
    <s v="DIR ADMINISTRACION TALENTO HUMANO"/>
    <s v="Reporte de remuneración mensual unificada e ingresos complementarios"/>
    <n v="9999"/>
    <x v="0"/>
    <s v="000"/>
    <x v="4"/>
    <x v="85"/>
    <x v="2"/>
    <x v="0"/>
    <s v="0000"/>
    <s v="0000"/>
    <s v="PROVISION Y PRESTACION DE SERVICIOS DE SALUD"/>
    <s v="SIN PROYECTO"/>
    <s v="GASTO OPERATIVO DE PROVISION DE LOS SERVICIOS DE SALUD"/>
    <s v="DECIMO TERCER SUELDO"/>
    <s v="RECURSOS FISCALES"/>
    <s v="SIN ORGANISMO"/>
    <s v="SIN CORRELATIVO"/>
    <s v="REMUNERACIONES"/>
    <s v="Administrar y evaluar el proceso del sistema de remuneración del Ministerio de Salud Pública"/>
    <s v="Nómina de remuneraciones"/>
    <s v="NUEVA"/>
    <m/>
    <s v="OTRO"/>
    <s v="NA"/>
    <s v="04"/>
    <s v="NA"/>
    <s v="NA"/>
    <s v="NO IDENTIF AREA REQ"/>
    <n v="8373.67"/>
    <n v="0"/>
    <n v="8373.67"/>
    <n v="8373.67"/>
    <n v="0"/>
    <n v="8373.67"/>
    <n v="8373.67"/>
    <n v="0"/>
    <n v="8373.67"/>
    <n v="8373.67"/>
    <n v="0"/>
    <n v="8373.67"/>
    <n v="8373.67"/>
    <n v="0"/>
    <n v="8373.67"/>
    <n v="8373.67"/>
    <n v="0"/>
    <n v="8373.67"/>
    <n v="8373.67"/>
    <n v="0"/>
    <n v="8373.67"/>
    <n v="8373.67"/>
    <n v="0"/>
    <n v="8373.67"/>
    <n v="8373.67"/>
    <n v="0"/>
    <n v="8373.67"/>
    <n v="8373.67"/>
    <n v="0"/>
    <n v="8373.67"/>
    <n v="8373.67"/>
    <n v="0"/>
    <n v="8373.67"/>
    <n v="8373.6299999999992"/>
    <n v="0"/>
    <n v="8373.6299999999992"/>
    <n v="100484"/>
    <n v="0"/>
    <n v="100484"/>
    <s v="SI FINANCIADO"/>
    <m/>
    <m/>
    <n v="17169.589999999997"/>
    <n v="0"/>
    <n v="15921"/>
    <n v="0"/>
    <n v="101732.59"/>
    <n v="0"/>
    <n v="101732.59"/>
    <n v="8373.67"/>
    <n v="0"/>
    <n v="8373.67"/>
    <n v="8373.67"/>
    <n v="0"/>
    <n v="8373.67"/>
    <n v="11352.5"/>
    <n v="0"/>
    <n v="11352.5"/>
    <n v="8373.67"/>
    <n v="0"/>
    <n v="8373.67"/>
    <n v="8373.67"/>
    <n v="0"/>
    <n v="8373.67"/>
    <n v="8373.67"/>
    <n v="0"/>
    <n v="8373.67"/>
    <n v="8373.67"/>
    <n v="0"/>
    <n v="8373.67"/>
    <n v="8373.67"/>
    <n v="0"/>
    <n v="8373.67"/>
    <n v="8373.67"/>
    <n v="0"/>
    <n v="8373.67"/>
    <n v="8373.67"/>
    <n v="0"/>
    <n v="8373.67"/>
    <n v="8373.67"/>
    <n v="0"/>
    <n v="8373.67"/>
    <n v="6643.3899999999994"/>
    <n v="0"/>
    <n v="6643.3899999999994"/>
    <n v="101732.59"/>
    <n v="0"/>
    <n v="101732.59"/>
    <s v="SI"/>
    <s v="VALIDADO"/>
    <n v="0"/>
    <n v="101732.59"/>
    <s v="COORDINACION GENERAL "/>
    <s v="COOR ADMINISTRATIVA FINANCIERA"/>
    <s v="PLANTA CENTRAL"/>
    <s v="PICHINCHA"/>
    <s v="QUITO"/>
    <s v="GASTOS EN PERSONAL "/>
    <s v="0"/>
    <s v="PROV"/>
    <s v="CORRIENTE"/>
    <s v="90000003"/>
    <m/>
    <s v="6. Garantizar el  derecho a la salud integral, gratuita y de calidad"/>
    <s v="OE5 Incrementar la cobertura de las prestaciones de servicios de salud"/>
    <s v="OE_5"/>
    <m/>
    <n v="0"/>
    <n v="101732.59"/>
    <n v="0"/>
    <n v="0"/>
    <n v="0"/>
    <s v="51"/>
    <m/>
    <m/>
    <m/>
    <n v="0"/>
    <n v="0"/>
    <n v="0"/>
    <n v="0"/>
    <n v="1354.73"/>
    <n v="1354.73"/>
    <n v="0"/>
    <n v="1354.73"/>
    <n v="1354.73"/>
    <m/>
    <m/>
    <s v="OK"/>
    <s v="OK"/>
    <n v="16747.34"/>
    <s v="ATRASADO"/>
    <n v="0"/>
    <n v="1354.73"/>
    <n v="100377.86"/>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PRESTACION DE SERVICIOS DE SALUD SEGUNDO NIVEL"/>
    <n v="100484"/>
    <n v="100484"/>
    <n v="100484"/>
  </r>
  <r>
    <s v="134001041"/>
    <s v="DIR ADMINISTRACION TALENTO HUMANO"/>
    <s v="Reporte de remuneración mensual unificada e ingresos complementarios"/>
    <n v="9999"/>
    <x v="1"/>
    <s v="000"/>
    <x v="0"/>
    <x v="86"/>
    <x v="2"/>
    <x v="0"/>
    <s v="0000"/>
    <s v="0000"/>
    <s v="ADMINISTRACION CENTRAL"/>
    <s v="SIN PROYECTO"/>
    <s v="GASTO OPERATIVO DE PROCESOS ADJETIVOS"/>
    <s v="DECIMO CUARTO SUELDO"/>
    <s v="RECURSOS FISCALES"/>
    <s v="SIN ORGANISMO"/>
    <s v="SIN CORRELATIVO"/>
    <s v="REMUNERACIONES"/>
    <s v="Administrar y evaluar el proceso del sistema de remuneración del Ministerio de Salud Pública"/>
    <s v="Nómina de remuneraciones"/>
    <s v="NUEVA"/>
    <m/>
    <s v="OTRO"/>
    <s v="NA"/>
    <s v="04"/>
    <s v="NA"/>
    <s v="NA"/>
    <s v="NO IDENTIF AREA REQ"/>
    <n v="19443.75"/>
    <n v="0"/>
    <n v="19443.75"/>
    <n v="19443.75"/>
    <n v="0"/>
    <n v="19443.75"/>
    <n v="19443.75"/>
    <n v="0"/>
    <n v="19443.75"/>
    <n v="19443.75"/>
    <n v="0"/>
    <n v="19443.75"/>
    <n v="19443.75"/>
    <n v="0"/>
    <n v="19443.75"/>
    <n v="19443.75"/>
    <n v="0"/>
    <n v="19443.75"/>
    <n v="19443.75"/>
    <n v="0"/>
    <n v="19443.75"/>
    <n v="19443.75"/>
    <n v="0"/>
    <n v="19443.75"/>
    <n v="19443.75"/>
    <n v="0"/>
    <n v="19443.75"/>
    <n v="19443.75"/>
    <n v="0"/>
    <n v="19443.75"/>
    <n v="19443.75"/>
    <n v="0"/>
    <n v="19443.75"/>
    <n v="19443.75"/>
    <n v="0"/>
    <n v="19443.75"/>
    <n v="233325"/>
    <n v="0"/>
    <n v="233325"/>
    <s v="SI FINANCIADO"/>
    <m/>
    <m/>
    <n v="35121.81"/>
    <n v="0"/>
    <n v="48928.54"/>
    <n v="0"/>
    <n v="219518.27"/>
    <n v="0"/>
    <n v="219518.27"/>
    <n v="19443.75"/>
    <n v="0"/>
    <n v="19443.75"/>
    <n v="19443.75"/>
    <n v="0"/>
    <n v="19443.75"/>
    <n v="23592.65"/>
    <n v="0"/>
    <n v="23592.65"/>
    <n v="19443.75"/>
    <n v="0"/>
    <n v="19443.75"/>
    <n v="19443.75"/>
    <n v="0"/>
    <n v="19443.75"/>
    <n v="19443.75"/>
    <n v="0"/>
    <n v="19443.75"/>
    <n v="19443.75"/>
    <n v="0"/>
    <n v="19443.75"/>
    <n v="19443.75"/>
    <n v="0"/>
    <n v="19443.75"/>
    <n v="19443.75"/>
    <n v="0"/>
    <n v="19443.75"/>
    <n v="19443.75"/>
    <n v="0"/>
    <n v="19443.75"/>
    <n v="19443.75"/>
    <n v="0"/>
    <n v="19443.75"/>
    <n v="1488.1199999999808"/>
    <n v="0"/>
    <n v="1488.1199999999808"/>
    <n v="219518.26999999996"/>
    <n v="0"/>
    <n v="219518.26999999996"/>
    <s v="SI"/>
    <s v="VALIDADO"/>
    <n v="0"/>
    <n v="219518.27"/>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219518.27"/>
    <n v="0"/>
    <n v="0"/>
    <n v="0"/>
    <s v="51"/>
    <m/>
    <m/>
    <m/>
    <n v="0"/>
    <n v="0"/>
    <n v="0"/>
    <n v="0"/>
    <n v="4222.05"/>
    <n v="4222.05"/>
    <n v="0"/>
    <n v="4222.05"/>
    <n v="4222.05"/>
    <m/>
    <m/>
    <s v="OK"/>
    <s v="OK"/>
    <n v="38887.5"/>
    <s v="ATRASADO"/>
    <n v="0"/>
    <n v="4222.05"/>
    <n v="215296.22"/>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33325"/>
    <n v="233325"/>
    <n v="233325"/>
  </r>
  <r>
    <s v="134001042"/>
    <s v="DIR ADMINISTRACION TALENTO HUMANO"/>
    <s v="Reporte de remuneración mensual unificada e ingresos complementarios"/>
    <n v="9999"/>
    <x v="2"/>
    <s v="000"/>
    <x v="4"/>
    <x v="86"/>
    <x v="2"/>
    <x v="0"/>
    <s v="0000"/>
    <s v="0000"/>
    <s v="PREVENCION Y PROMOCION DE LA SALUD"/>
    <s v="SIN PROYECTO"/>
    <s v="GASTO OPERATIVO DE PROMOCION DE LA SALUD"/>
    <s v="DECIMO CUARTO SUELDO"/>
    <s v="RECURSOS FISCALES"/>
    <s v="SIN ORGANISMO"/>
    <s v="SIN CORRELATIVO"/>
    <s v="REMUNERACIONES"/>
    <s v="Administrar y evaluar el proceso del sistema de remuneración del Ministerio de Salud Pública"/>
    <s v="Nómina de remuneraciones"/>
    <s v="NUEVA"/>
    <m/>
    <s v="OTRO"/>
    <s v="NA"/>
    <s v="04"/>
    <s v="NA"/>
    <s v="NA"/>
    <s v="NO IDENTIF AREA REQ"/>
    <n v="1204.17"/>
    <n v="0"/>
    <n v="1204.17"/>
    <n v="1204.17"/>
    <n v="0"/>
    <n v="1204.17"/>
    <n v="1204.17"/>
    <n v="0"/>
    <n v="1204.17"/>
    <n v="1204.17"/>
    <n v="0"/>
    <n v="1204.17"/>
    <n v="1204.17"/>
    <n v="0"/>
    <n v="1204.17"/>
    <n v="1204.17"/>
    <n v="0"/>
    <n v="1204.17"/>
    <n v="1204.17"/>
    <n v="0"/>
    <n v="1204.17"/>
    <n v="1204.17"/>
    <n v="0"/>
    <n v="1204.17"/>
    <n v="1204.17"/>
    <n v="0"/>
    <n v="1204.17"/>
    <n v="1204.17"/>
    <n v="0"/>
    <n v="1204.17"/>
    <n v="1204.17"/>
    <n v="0"/>
    <n v="1204.17"/>
    <n v="1204.1300000000001"/>
    <n v="0"/>
    <n v="1204.1300000000001"/>
    <n v="14450"/>
    <n v="0"/>
    <n v="14450"/>
    <s v="SI FINANCIADO"/>
    <m/>
    <m/>
    <n v="4046.6499999999987"/>
    <n v="0"/>
    <n v="0.03"/>
    <n v="0"/>
    <n v="18496.62"/>
    <n v="0"/>
    <n v="18496.62"/>
    <n v="1204.17"/>
    <n v="0"/>
    <n v="1204.17"/>
    <n v="1204.17"/>
    <n v="0"/>
    <n v="1204.17"/>
    <n v="1204.17"/>
    <n v="0"/>
    <n v="1204.17"/>
    <n v="1204.17"/>
    <n v="0"/>
    <n v="1204.17"/>
    <n v="1204.17"/>
    <n v="0"/>
    <n v="1204.17"/>
    <n v="1204.17"/>
    <n v="0"/>
    <n v="1204.17"/>
    <n v="1204.17"/>
    <n v="0"/>
    <n v="1204.17"/>
    <n v="1204.17"/>
    <n v="0"/>
    <n v="1204.17"/>
    <n v="1204.17"/>
    <n v="0"/>
    <n v="1204.17"/>
    <n v="1204.17"/>
    <n v="0"/>
    <n v="1204.17"/>
    <n v="1204.17"/>
    <n v="0"/>
    <n v="1204.17"/>
    <n v="5250.75"/>
    <n v="0"/>
    <n v="5250.75"/>
    <n v="18496.620000000003"/>
    <n v="0"/>
    <n v="18496.620000000003"/>
    <s v="SI"/>
    <s v="VALIDADO"/>
    <n v="0"/>
    <n v="18496.62"/>
    <s v="COORDINACION GENERAL "/>
    <s v="COOR ADMINISTRATIVA FINANCIERA"/>
    <s v="PLANTA CENTRAL"/>
    <s v="PICHINCHA"/>
    <s v="QUITO"/>
    <s v="GASTOS EN PERSONAL "/>
    <s v="0"/>
    <s v="PROM"/>
    <s v="CORRIENTE"/>
    <s v="55000003"/>
    <m/>
    <s v="6. Garantizar el  derecho a la salud integral, gratuita y de calidad"/>
    <s v="OE3 Incrementar la promoción de la salud en la población a través de los estilos de vida"/>
    <s v="OE_3"/>
    <m/>
    <n v="0"/>
    <n v="18496.62"/>
    <n v="0"/>
    <n v="0"/>
    <n v="0"/>
    <s v="51"/>
    <m/>
    <m/>
    <m/>
    <n v="0"/>
    <n v="0"/>
    <n v="0"/>
    <n v="0"/>
    <n v="247.94"/>
    <n v="247.94"/>
    <n v="0"/>
    <n v="247.94"/>
    <n v="247.94"/>
    <m/>
    <m/>
    <s v="OK"/>
    <s v="OK"/>
    <n v="2408.34"/>
    <s v="ATRASADO"/>
    <n v="0"/>
    <n v="247.94"/>
    <n v="18248.68"/>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COMPRENDE LAS REMUNERACIONES MENSUAES UNIFICADAS LIQUIDACIONES PENSIONES MOVILIZACIONES OTROS GASTOS OPERATIVOS DEL PERSONAL DE SALUD DE PROMOCION EN LOS ESTABLECIMIENTOS DE SALUD DE PRIMER NIVEL NECESARIO PARA COADYUVAR A UNA ATENCION INTEGRAL DE SALUD DE LA POBLACION"/>
    <n v="14450"/>
    <n v="14450"/>
    <n v="14450"/>
  </r>
  <r>
    <s v="134001043"/>
    <s v="DIR ADMINISTRACION TALENTO HUMANO"/>
    <s v="Reporte de remuneración mensual unificada e ingresos complementarios"/>
    <n v="9999"/>
    <x v="4"/>
    <s v="000"/>
    <x v="3"/>
    <x v="86"/>
    <x v="2"/>
    <x v="0"/>
    <s v="0000"/>
    <s v="0000"/>
    <s v="VIGILANCIA Y CONTROL SANITARIO"/>
    <s v="SIN PROYECTO"/>
    <s v="GASTO OPERATIVO DE VIGILANCIA DE LA SALUD"/>
    <s v="DECIMO CUARTO SUELDO"/>
    <s v="RECURSOS FISCALES"/>
    <s v="SIN ORGANISMO"/>
    <s v="SIN CORRELATIVO"/>
    <s v="REMUNERACIONES"/>
    <s v="Administrar y evaluar el proceso del sistema de remuneración del Ministerio de Salud Pública"/>
    <s v="Nómina de remuneraciones"/>
    <s v="NUEVA"/>
    <m/>
    <s v="OTRO"/>
    <s v="NA"/>
    <s v="04"/>
    <s v="NA"/>
    <s v="NA"/>
    <s v="NO IDENTIF AREA REQ"/>
    <n v="1204.17"/>
    <n v="0"/>
    <n v="1204.17"/>
    <n v="1204.17"/>
    <n v="0"/>
    <n v="1204.17"/>
    <n v="1204.17"/>
    <n v="0"/>
    <n v="1204.17"/>
    <n v="1204.17"/>
    <n v="0"/>
    <n v="1204.17"/>
    <n v="1204.17"/>
    <n v="0"/>
    <n v="1204.17"/>
    <n v="1204.17"/>
    <n v="0"/>
    <n v="1204.17"/>
    <n v="1204.17"/>
    <n v="0"/>
    <n v="1204.17"/>
    <n v="1204.17"/>
    <n v="0"/>
    <n v="1204.17"/>
    <n v="1204.17"/>
    <n v="0"/>
    <n v="1204.17"/>
    <n v="1204.17"/>
    <n v="0"/>
    <n v="1204.17"/>
    <n v="1204.17"/>
    <n v="0"/>
    <n v="1204.17"/>
    <n v="1204.1300000000001"/>
    <n v="0"/>
    <n v="1204.1300000000001"/>
    <n v="14450"/>
    <n v="0"/>
    <n v="14450"/>
    <s v="SI FINANCIADO"/>
    <m/>
    <m/>
    <n v="2414.5800000000017"/>
    <n v="0"/>
    <n v="425"/>
    <n v="0"/>
    <n v="16439.580000000002"/>
    <n v="0"/>
    <n v="16439.580000000002"/>
    <n v="1204.17"/>
    <n v="0"/>
    <n v="1204.17"/>
    <n v="1204.17"/>
    <n v="0"/>
    <n v="1204.17"/>
    <n v="1204.17"/>
    <n v="0"/>
    <n v="1204.17"/>
    <n v="1204.17"/>
    <n v="0"/>
    <n v="1204.17"/>
    <n v="1204.17"/>
    <n v="0"/>
    <n v="1204.17"/>
    <n v="1204.17"/>
    <n v="0"/>
    <n v="1204.17"/>
    <n v="1204.17"/>
    <n v="0"/>
    <n v="1204.17"/>
    <n v="1204.17"/>
    <n v="0"/>
    <n v="1204.17"/>
    <n v="1204.17"/>
    <n v="0"/>
    <n v="1204.17"/>
    <n v="1204.17"/>
    <n v="0"/>
    <n v="1204.17"/>
    <n v="1204.17"/>
    <n v="0"/>
    <n v="1204.17"/>
    <n v="3193.71"/>
    <n v="0"/>
    <n v="3193.71"/>
    <n v="16439.580000000002"/>
    <n v="0"/>
    <n v="16439.580000000002"/>
    <s v="SI"/>
    <s v="VALIDADO"/>
    <n v="0"/>
    <n v="16439.580000000002"/>
    <s v="COORDINACION GENERAL "/>
    <s v="COOR ADMINISTRATIVA FINANCIERA"/>
    <s v="PLANTA CENTRAL"/>
    <s v="PICHINCHA"/>
    <s v="QUITO"/>
    <s v="GASTOS EN PERSONAL "/>
    <s v="0"/>
    <s v="VIG"/>
    <s v="CORRIENTE"/>
    <s v="56000002"/>
    <m/>
    <s v="6. Garantizar el  derecho a la salud integral, gratuita y de calidad"/>
    <s v="OE2 Incrementar la calidad de la vigilancia, prevención y control sanitario en el Sistema Nacional de Salud"/>
    <s v="OE_2"/>
    <m/>
    <n v="0"/>
    <n v="16439.580000000002"/>
    <n v="0"/>
    <n v="0"/>
    <n v="0"/>
    <s v="51"/>
    <m/>
    <m/>
    <m/>
    <n v="0"/>
    <n v="0"/>
    <n v="0"/>
    <n v="0"/>
    <n v="212.52"/>
    <n v="212.52"/>
    <n v="0"/>
    <n v="212.52"/>
    <n v="212.52"/>
    <m/>
    <m/>
    <s v="OK"/>
    <s v="OK"/>
    <n v="2408.34"/>
    <s v="ATRASADO"/>
    <n v="0"/>
    <n v="212.52"/>
    <n v="16227.060000000001"/>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COMPRENDE LAS REMUNERACIONES MENSUAES UNIFICADAS LIQUIDACIONES PENSIONES MOVILIZACIONES OTROS GASTOS OPERATIVOS DEL PERSONAL DE SALUD DE VIGILANCIA EN LOS ESTABLECIMIENTOS DE SALUD DE PRIMER NIVEL NECESARIO PARA COADYUVAR A UNA ATENCION INTEGRAL DE SALUD DE LA POBLACION"/>
    <n v="14450"/>
    <n v="14450"/>
    <n v="14450"/>
  </r>
  <r>
    <s v="134001044"/>
    <s v="DIR ADMINISTRACION TALENTO HUMANO"/>
    <s v="Reporte de remuneración mensual unificada e ingresos complementarios"/>
    <n v="9999"/>
    <x v="6"/>
    <s v="000"/>
    <x v="3"/>
    <x v="86"/>
    <x v="2"/>
    <x v="0"/>
    <s v="0000"/>
    <s v="0000"/>
    <s v="GARANTIA DE LA CALIDAD DE LOS SERVICIOS DE SALUD"/>
    <s v="SIN PROYECTO"/>
    <s v="GASTO OPERATIVO DE GARANTIA DE LA CALIDAD"/>
    <s v="DECIMO CUARTO SUELDO"/>
    <s v="RECURSOS FISCALES"/>
    <s v="SIN ORGANISMO"/>
    <s v="SIN CORRELATIVO"/>
    <s v="REMUNERACIONES"/>
    <s v="Administrar y evaluar el proceso del sistema de remuneración del Ministerio de Salud Pública"/>
    <s v="Nómina de remuneraciones"/>
    <s v="NUEVA"/>
    <m/>
    <s v="OTRO"/>
    <s v="NA"/>
    <s v="04"/>
    <s v="NA"/>
    <s v="NA"/>
    <s v="NO IDENTIF AREA REQ"/>
    <n v="1487.5"/>
    <n v="0"/>
    <n v="1487.5"/>
    <n v="1487.5"/>
    <n v="0"/>
    <n v="1487.5"/>
    <n v="1487.5"/>
    <n v="0"/>
    <n v="1487.5"/>
    <n v="1487.5"/>
    <n v="0"/>
    <n v="1487.5"/>
    <n v="1487.5"/>
    <n v="0"/>
    <n v="1487.5"/>
    <n v="1487.5"/>
    <n v="0"/>
    <n v="1487.5"/>
    <n v="1487.5"/>
    <n v="0"/>
    <n v="1487.5"/>
    <n v="1487.5"/>
    <n v="0"/>
    <n v="1487.5"/>
    <n v="1487.5"/>
    <n v="0"/>
    <n v="1487.5"/>
    <n v="1487.5"/>
    <n v="0"/>
    <n v="1487.5"/>
    <n v="1487.5"/>
    <n v="0"/>
    <n v="1487.5"/>
    <n v="1487.5"/>
    <n v="0"/>
    <n v="1487.5"/>
    <n v="17850"/>
    <n v="0"/>
    <n v="17850"/>
    <s v="SI FINANCIADO"/>
    <m/>
    <m/>
    <n v="2696"/>
    <n v="0"/>
    <n v="0"/>
    <n v="0"/>
    <n v="20546"/>
    <n v="0"/>
    <n v="20546"/>
    <n v="1487.5"/>
    <n v="0"/>
    <n v="1487.5"/>
    <n v="1487.5"/>
    <n v="0"/>
    <n v="1487.5"/>
    <n v="1487.5"/>
    <n v="0"/>
    <n v="1487.5"/>
    <n v="1487.5"/>
    <n v="0"/>
    <n v="1487.5"/>
    <n v="1487.5"/>
    <n v="0"/>
    <n v="1487.5"/>
    <n v="1487.5"/>
    <n v="0"/>
    <n v="1487.5"/>
    <n v="1487.5"/>
    <n v="0"/>
    <n v="1487.5"/>
    <n v="1487.5"/>
    <n v="0"/>
    <n v="1487.5"/>
    <n v="1487.5"/>
    <n v="0"/>
    <n v="1487.5"/>
    <n v="1487.5"/>
    <n v="0"/>
    <n v="1487.5"/>
    <n v="1487.5"/>
    <n v="0"/>
    <n v="1487.5"/>
    <n v="4183.5"/>
    <n v="0"/>
    <n v="4183.5"/>
    <n v="20546"/>
    <n v="0"/>
    <n v="20546"/>
    <s v="SI"/>
    <s v="VALIDADO"/>
    <n v="0"/>
    <n v="20546"/>
    <s v="COORDINACION GENERAL "/>
    <s v="COOR ADMINISTRATIVA FINANCIERA"/>
    <s v="PLANTA CENTRAL"/>
    <s v="PICHINCHA"/>
    <s v="QUITO"/>
    <s v="GASTOS EN PERSONAL "/>
    <s v="0"/>
    <s v="CAL"/>
    <s v="CORRIENTE"/>
    <s v="57000002"/>
    <m/>
    <s v="6. Garantizar el  derecho a la salud integral, gratuita y de calidad"/>
    <s v="OE4 Incrementar la calidad en la prestación de los servicios de salud"/>
    <s v="OE_4"/>
    <m/>
    <n v="0"/>
    <n v="20546"/>
    <n v="0"/>
    <n v="0"/>
    <n v="0"/>
    <s v="51"/>
    <m/>
    <m/>
    <m/>
    <n v="0"/>
    <n v="0"/>
    <n v="0"/>
    <n v="0"/>
    <n v="460.46"/>
    <n v="460.46"/>
    <n v="0"/>
    <n v="460.46"/>
    <n v="460.46"/>
    <m/>
    <m/>
    <s v="OK"/>
    <s v="OK"/>
    <n v="2975"/>
    <s v="ATRASADO"/>
    <n v="0"/>
    <n v="460.46"/>
    <n v="20085.54"/>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17850"/>
    <n v="17850"/>
    <n v="17850"/>
  </r>
  <r>
    <s v="134001045"/>
    <s v="DIR ADMINISTRACION TALENTO HUMANO"/>
    <s v="Reporte de remuneración mensual unificada e ingresos complementarios"/>
    <n v="9999"/>
    <x v="5"/>
    <s v="000"/>
    <x v="4"/>
    <x v="86"/>
    <x v="2"/>
    <x v="0"/>
    <s v="0000"/>
    <s v="0000"/>
    <s v="GOBERNANZA DE LA SALUD"/>
    <s v="SIN PROYECTO"/>
    <s v="GASTO OPERATIVO DE GOBERNANZA"/>
    <s v="DECIMO CUARTO SUELDO"/>
    <s v="RECURSOS FISCALES"/>
    <s v="SIN ORGANISMO"/>
    <s v="SIN CORRELATIVO"/>
    <s v="REMUNERACIONES"/>
    <s v="Administrar y evaluar el proceso del sistema de remuneración del Ministerio de Salud Pública"/>
    <s v="Nómina de remuneraciones"/>
    <s v="NUEVA"/>
    <m/>
    <s v="OTRO"/>
    <s v="NA"/>
    <s v="04"/>
    <s v="NA"/>
    <s v="NA"/>
    <s v="NO IDENTIF AREA REQ"/>
    <n v="2727.0833333333335"/>
    <n v="0"/>
    <n v="2727.0833333333335"/>
    <n v="2727.0833333333335"/>
    <n v="0"/>
    <n v="2727.0833333333335"/>
    <n v="2727.0833333333335"/>
    <n v="0"/>
    <n v="2727.0833333333335"/>
    <n v="2727.0833333333335"/>
    <n v="0"/>
    <n v="2727.0833333333335"/>
    <n v="2727.0833333333335"/>
    <n v="0"/>
    <n v="2727.0833333333335"/>
    <n v="2727.0833333333335"/>
    <n v="0"/>
    <n v="2727.0833333333335"/>
    <n v="2727.0833333333335"/>
    <n v="0"/>
    <n v="2727.0833333333335"/>
    <n v="2727.0833333333335"/>
    <n v="0"/>
    <n v="2727.0833333333335"/>
    <n v="2727.0833333333335"/>
    <n v="0"/>
    <n v="2727.0833333333335"/>
    <n v="2727.0833333333335"/>
    <n v="0"/>
    <n v="2727.0833333333335"/>
    <n v="2727.0833333333335"/>
    <n v="0"/>
    <n v="2727.0833333333335"/>
    <n v="2727.0833333333335"/>
    <n v="0"/>
    <n v="2727.0833333333335"/>
    <n v="32724.999999999996"/>
    <n v="0"/>
    <n v="32724.999999999996"/>
    <s v="SI FINANCIADO"/>
    <m/>
    <m/>
    <n v="1741.6699999999983"/>
    <n v="0"/>
    <n v="0"/>
    <n v="0"/>
    <n v="34466.67"/>
    <n v="0"/>
    <n v="34466.67"/>
    <n v="2727.0833333333335"/>
    <n v="0"/>
    <n v="2727.0833333333335"/>
    <n v="2727.0833333333335"/>
    <n v="0"/>
    <n v="2727.0833333333335"/>
    <n v="2727.0833333333335"/>
    <n v="0"/>
    <n v="2727.0833333333335"/>
    <n v="2727.0833333333335"/>
    <n v="0"/>
    <n v="2727.0833333333335"/>
    <n v="2727.0833333333335"/>
    <n v="0"/>
    <n v="2727.0833333333335"/>
    <n v="2727.0833333333335"/>
    <n v="0"/>
    <n v="2727.0833333333335"/>
    <n v="2727.0833333333335"/>
    <n v="0"/>
    <n v="2727.0833333333335"/>
    <n v="2727.0833333333335"/>
    <n v="0"/>
    <n v="2727.0833333333335"/>
    <n v="2727.0833333333335"/>
    <n v="0"/>
    <n v="2727.0833333333335"/>
    <n v="2727.0833333333335"/>
    <n v="0"/>
    <n v="2727.0833333333335"/>
    <n v="2727.0833333333335"/>
    <n v="0"/>
    <n v="2727.0833333333335"/>
    <n v="4468.7533333333304"/>
    <n v="0"/>
    <n v="4468.7533333333304"/>
    <n v="34466.67"/>
    <n v="0"/>
    <n v="34466.67"/>
    <s v="SI"/>
    <s v="VALIDADO"/>
    <n v="0"/>
    <n v="34466.67"/>
    <s v="COORDINACION GENERAL "/>
    <s v="COOR ADMINISTRATIVA FINANCIERA"/>
    <s v="PLANTA CENTRAL"/>
    <s v="PICHINCHA"/>
    <s v="QUITO"/>
    <s v="GASTOS EN PERSONAL "/>
    <s v="0"/>
    <s v="GOB"/>
    <s v="CORRIENTE"/>
    <s v="58000003"/>
    <m/>
    <s v="6. Garantizar el  derecho a la salud integral, gratuita y de calidad"/>
    <s v="OE1 Incrementar la efectividad de la Gobernanza en el Sistema Nacional de Salud"/>
    <s v="OE_1"/>
    <m/>
    <n v="0"/>
    <n v="34466.67"/>
    <n v="0"/>
    <n v="0"/>
    <n v="0"/>
    <s v="51"/>
    <m/>
    <m/>
    <m/>
    <n v="0"/>
    <n v="0"/>
    <n v="0"/>
    <n v="0"/>
    <n v="743.82"/>
    <n v="743.82"/>
    <n v="0"/>
    <n v="743.82"/>
    <n v="743.82"/>
    <m/>
    <m/>
    <s v="OK"/>
    <s v="OK"/>
    <n v="5454.166666666667"/>
    <s v="ATRASADO"/>
    <n v="0"/>
    <n v="743.82"/>
    <n v="33722.85"/>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n v="32725"/>
    <n v="32725"/>
    <n v="32725"/>
  </r>
  <r>
    <s v="134001046"/>
    <s v="DIR ADMINISTRACION TALENTO HUMANO"/>
    <s v="Reporte de remuneración mensual unificada e ingresos complementarios"/>
    <n v="9999"/>
    <x v="0"/>
    <s v="000"/>
    <x v="4"/>
    <x v="86"/>
    <x v="2"/>
    <x v="0"/>
    <s v="0000"/>
    <s v="0000"/>
    <s v="PROVISION Y PRESTACION DE SERVICIOS DE SALUD"/>
    <s v="SIN PROYECTO"/>
    <s v="GASTO OPERATIVO DE PROVISION DE LOS SERVICIOS DE SALUD"/>
    <s v="DECIMO CUARTO SUELDO"/>
    <s v="RECURSOS FISCALES"/>
    <s v="SIN ORGANISMO"/>
    <s v="SIN CORRELATIVO"/>
    <s v="REMUNERACIONES"/>
    <s v="Administrar y evaluar el proceso del sistema de remuneración del Ministerio de Salud Pública"/>
    <s v="Nómina de remuneraciones"/>
    <s v="NUEVA"/>
    <m/>
    <s v="OTRO"/>
    <s v="NA"/>
    <s v="04"/>
    <s v="NA"/>
    <s v="NA"/>
    <s v="NO IDENTIF AREA REQ"/>
    <n v="1947.92"/>
    <n v="0"/>
    <n v="1947.92"/>
    <n v="1947.92"/>
    <n v="0"/>
    <n v="1947.92"/>
    <n v="1947.92"/>
    <n v="0"/>
    <n v="1947.92"/>
    <n v="1947.92"/>
    <n v="0"/>
    <n v="1947.92"/>
    <n v="1947.92"/>
    <n v="0"/>
    <n v="1947.92"/>
    <n v="1947.92"/>
    <n v="0"/>
    <n v="1947.92"/>
    <n v="1947.92"/>
    <n v="0"/>
    <n v="1947.92"/>
    <n v="1947.92"/>
    <n v="0"/>
    <n v="1947.92"/>
    <n v="1947.92"/>
    <n v="0"/>
    <n v="1947.92"/>
    <n v="1947.92"/>
    <n v="0"/>
    <n v="1947.92"/>
    <n v="1947.92"/>
    <n v="0"/>
    <n v="1947.92"/>
    <n v="1947.88"/>
    <n v="0"/>
    <n v="1947.88"/>
    <n v="23374.999999999996"/>
    <n v="0"/>
    <n v="23374.999999999996"/>
    <s v="SI FINANCIADO"/>
    <m/>
    <m/>
    <n v="4079.1699999999983"/>
    <n v="0"/>
    <n v="0"/>
    <n v="0"/>
    <n v="27454.169999999995"/>
    <n v="0"/>
    <n v="27454.169999999995"/>
    <n v="1947.92"/>
    <n v="0"/>
    <n v="1947.92"/>
    <n v="1947.92"/>
    <n v="0"/>
    <n v="1947.92"/>
    <n v="1947.92"/>
    <n v="0"/>
    <n v="1947.92"/>
    <n v="1947.92"/>
    <n v="0"/>
    <n v="1947.92"/>
    <n v="1947.92"/>
    <n v="0"/>
    <n v="1947.92"/>
    <n v="1947.92"/>
    <n v="0"/>
    <n v="1947.92"/>
    <n v="1947.92"/>
    <n v="0"/>
    <n v="1947.92"/>
    <n v="1947.92"/>
    <n v="0"/>
    <n v="1947.92"/>
    <n v="1947.92"/>
    <n v="0"/>
    <n v="1947.92"/>
    <n v="1947.92"/>
    <n v="0"/>
    <n v="1947.92"/>
    <n v="1947.92"/>
    <n v="0"/>
    <n v="1947.92"/>
    <n v="6027.05"/>
    <n v="0"/>
    <n v="1947.88"/>
    <n v="27454.169999999995"/>
    <n v="0"/>
    <n v="27454.169999999995"/>
    <s v="SI"/>
    <s v="VALIDADO"/>
    <n v="0"/>
    <n v="27454.17"/>
    <s v="COORDINACION GENERAL "/>
    <s v="COOR ADMINISTRATIVA FINANCIERA"/>
    <s v="PLANTA CENTRAL"/>
    <s v="PICHINCHA"/>
    <s v="QUITO"/>
    <s v="GASTOS EN PERSONAL "/>
    <s v="0"/>
    <s v="PROV"/>
    <s v="CORRIENTE"/>
    <s v="90000003"/>
    <m/>
    <s v="6. Garantizar el  derecho a la salud integral, gratuita y de calidad"/>
    <s v="OE5 Incrementar la cobertura de las prestaciones de servicios de salud"/>
    <s v="OE_5"/>
    <m/>
    <n v="0"/>
    <n v="27454.169999999995"/>
    <n v="0"/>
    <n v="0"/>
    <n v="0"/>
    <s v="51"/>
    <m/>
    <m/>
    <m/>
    <n v="0"/>
    <n v="0"/>
    <n v="0"/>
    <n v="0"/>
    <n v="318.77999999999997"/>
    <n v="318.77999999999997"/>
    <n v="0"/>
    <n v="318.77999999999997"/>
    <n v="318.77999999999997"/>
    <m/>
    <m/>
    <s v="OK"/>
    <s v="OK"/>
    <n v="3895.84"/>
    <s v="ATRASADO"/>
    <n v="0"/>
    <n v="318.77999999999997"/>
    <n v="27135.39"/>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PRESTACION DE SERVICIOS DE SALUD SEGUNDO NIVEL"/>
    <n v="23375"/>
    <n v="23375"/>
    <n v="23375"/>
  </r>
  <r>
    <s v="134001047"/>
    <s v="DIR ADMINISTRACION TALENTO HUMANO"/>
    <s v="Reporte de remuneración mensual unificada e ingresos complementarios"/>
    <n v="9999"/>
    <x v="1"/>
    <s v="000"/>
    <x v="0"/>
    <x v="88"/>
    <x v="2"/>
    <x v="0"/>
    <s v="0000"/>
    <s v="0000"/>
    <s v="ADMINISTRACION CENTRAL"/>
    <s v="SIN PROYECTO"/>
    <s v="GASTO OPERATIVO DE PROCESOS ADJETIVOS"/>
    <s v="CONTRATOS OCASIONALES PARA EL CUMPLIMIENTO DE LA DEVENGACIÓN DE BECAS"/>
    <s v="RECURSOS FISCALES"/>
    <s v="SIN ORGANISMO"/>
    <s v="SIN CORRELATIVO"/>
    <s v="REMUNERACIONES"/>
    <s v="Administrar y evaluar el proceso del sistema de remuneración del Ministerio de Salud Pública"/>
    <s v="Nómina de remuneraciones"/>
    <s v="NUEVA"/>
    <m/>
    <s v="OTRO"/>
    <s v="NA"/>
    <s v="04"/>
    <s v="NA"/>
    <s v="NA"/>
    <s v="NO IDENTIF AREA REQ"/>
    <n v="3376278.3333333335"/>
    <n v="0"/>
    <n v="3376278.3333333335"/>
    <n v="3376278.3333333335"/>
    <n v="0"/>
    <n v="3376278.3333333335"/>
    <n v="3376278.3333333335"/>
    <n v="0"/>
    <n v="3376278.3333333335"/>
    <n v="3376278.3333333335"/>
    <n v="0"/>
    <n v="3376278.3333333335"/>
    <n v="3376278.3333333335"/>
    <n v="0"/>
    <n v="3376278.3333333335"/>
    <n v="3376278.3333333335"/>
    <n v="0"/>
    <n v="3376278.3333333335"/>
    <n v="3376278.3333333335"/>
    <n v="0"/>
    <n v="3376278.3333333335"/>
    <n v="3376278.3333333335"/>
    <n v="0"/>
    <n v="3376278.3333333335"/>
    <n v="3376278.3333333335"/>
    <n v="0"/>
    <n v="3376278.3333333335"/>
    <n v="3376278.3333333335"/>
    <n v="0"/>
    <n v="3376278.3333333335"/>
    <n v="3376278.3333333335"/>
    <n v="0"/>
    <n v="3376278.3333333335"/>
    <n v="3376278.3333333335"/>
    <n v="0"/>
    <n v="3376278.3333333335"/>
    <n v="40515340"/>
    <n v="0"/>
    <n v="40515340"/>
    <s v="SI FINANCIADO"/>
    <m/>
    <m/>
    <n v="68716"/>
    <n v="0"/>
    <n v="40515340"/>
    <n v="0"/>
    <n v="68716"/>
    <n v="0"/>
    <n v="68716"/>
    <n v="0"/>
    <n v="0"/>
    <n v="0"/>
    <n v="0"/>
    <n v="0"/>
    <n v="0"/>
    <n v="0"/>
    <n v="0"/>
    <n v="0"/>
    <n v="0"/>
    <n v="0"/>
    <n v="0"/>
    <n v="0"/>
    <n v="0"/>
    <n v="0"/>
    <n v="0"/>
    <n v="0"/>
    <n v="0"/>
    <n v="0"/>
    <n v="0"/>
    <n v="0"/>
    <n v="0"/>
    <n v="0"/>
    <n v="0"/>
    <n v="0"/>
    <n v="0"/>
    <n v="0"/>
    <n v="0"/>
    <n v="0"/>
    <n v="0"/>
    <n v="0"/>
    <n v="0"/>
    <n v="0"/>
    <n v="68716"/>
    <n v="0"/>
    <n v="68716"/>
    <n v="68716"/>
    <n v="0"/>
    <n v="68716"/>
    <s v="SI"/>
    <s v="VALIDADO"/>
    <n v="0"/>
    <n v="68716"/>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68716"/>
    <n v="0"/>
    <n v="0"/>
    <n v="0"/>
    <s v="51"/>
    <m/>
    <m/>
    <m/>
    <n v="0"/>
    <n v="0"/>
    <n v="0"/>
    <n v="0"/>
    <n v="0"/>
    <n v="0"/>
    <n v="0"/>
    <n v="0"/>
    <n v="0"/>
    <m/>
    <m/>
    <s v="OK"/>
    <s v="OK"/>
    <n v="0"/>
    <s v=""/>
    <n v="0"/>
    <n v="0"/>
    <n v="68716"/>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0515340"/>
    <n v="40515340"/>
    <n v="40515340"/>
  </r>
  <r>
    <s v="134001048"/>
    <s v="DIR ADMINISTRACION TALENTO HUMANO"/>
    <s v="Reporte de remuneración mensual unificada e ingresos complementarios"/>
    <n v="9999"/>
    <x v="1"/>
    <s v="000"/>
    <x v="0"/>
    <x v="88"/>
    <x v="2"/>
    <x v="0"/>
    <s v="0000"/>
    <s v="0000"/>
    <s v="ADMINISTRACION CENTRAL"/>
    <s v="SIN PROYECTO"/>
    <s v="GASTO OPERATIVO DE PROCESOS ADJETIVOS"/>
    <s v="CONTRATOS OCASIONALES PARA EL CUMPLIMIENTO DE LA DEVENGACIÓN DE BECAS"/>
    <s v="RECURSOS FISCALES"/>
    <s v="SIN ORGANISMO"/>
    <s v="SIN CORRELATIVO"/>
    <s v="REMUNERACIONES"/>
    <s v="Administrar y evaluar el proceso del sistema de remuneración del Ministerio de Salud Pública"/>
    <s v="Nómina de remuneraciones"/>
    <s v="ARRASTRE"/>
    <m/>
    <s v="OTRO"/>
    <s v="NA"/>
    <s v="04"/>
    <s v="NA"/>
    <s v="NA"/>
    <s v="NO IDENTIF AREA REQ"/>
    <n v="3113204.0833333335"/>
    <n v="0"/>
    <n v="3113204.0833333335"/>
    <n v="3113204.0833333335"/>
    <n v="0"/>
    <n v="3113204.0833333335"/>
    <n v="3113204.0833333335"/>
    <n v="0"/>
    <n v="3113204.0833333335"/>
    <n v="3113204.0833333335"/>
    <n v="0"/>
    <n v="3113204.0833333335"/>
    <n v="3113204.0833333335"/>
    <n v="0"/>
    <n v="3113204.0833333335"/>
    <n v="3113204.0833333335"/>
    <n v="0"/>
    <n v="3113204.0833333335"/>
    <n v="3113204.0833333335"/>
    <n v="0"/>
    <n v="3113204.0833333335"/>
    <n v="3113204.0833333335"/>
    <n v="0"/>
    <n v="3113204.0833333335"/>
    <n v="3113204.0833333335"/>
    <n v="0"/>
    <n v="3113204.0833333335"/>
    <n v="3113204.0833333335"/>
    <n v="0"/>
    <n v="3113204.0833333335"/>
    <n v="3113204.0833333335"/>
    <n v="0"/>
    <n v="3113204.0833333335"/>
    <n v="3113204.0833333335"/>
    <n v="0"/>
    <n v="3113204.0833333335"/>
    <n v="37358449"/>
    <n v="0"/>
    <n v="37358449"/>
    <s v="SI FINANCIADO"/>
    <m/>
    <m/>
    <n v="0"/>
    <n v="0"/>
    <n v="37358449"/>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1"/>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7358449"/>
    <n v="37358449"/>
    <n v="37358449"/>
  </r>
  <r>
    <s v="134001049"/>
    <s v="DIR ADMINISTRACION TALENTO HUMANO"/>
    <s v="Reporte de remuneración mensual unificada e ingresos complementarios"/>
    <n v="9999"/>
    <x v="1"/>
    <s v="000"/>
    <x v="0"/>
    <x v="89"/>
    <x v="2"/>
    <x v="0"/>
    <s v="0000"/>
    <s v="0000"/>
    <s v="ADMINISTRACION CENTRAL"/>
    <s v="SIN PROYECTO"/>
    <s v="GASTO OPERATIVO DE PROCESOS ADJETIVOS"/>
    <s v="CONTRATOS OCASIONALES PARA EL CUMPLIMIENTO DEL SER"/>
    <s v="RECURSOS FISCALES"/>
    <s v="SIN ORGANISMO"/>
    <s v="SIN CORRELATIVO"/>
    <s v="REMUNERACIONES"/>
    <s v="Administrar y evaluar el proceso del sistema de remuneración del Ministerio de Salud Pública"/>
    <s v="Nómina de remuneraciones"/>
    <s v="NUEVA"/>
    <m/>
    <s v="OTRO"/>
    <s v="NA"/>
    <s v="04"/>
    <s v="NA"/>
    <s v="NA"/>
    <s v="NO IDENTIF AREA REQ"/>
    <n v="1527102.5"/>
    <n v="0"/>
    <n v="1527102.5"/>
    <n v="1527102.5"/>
    <n v="0"/>
    <n v="1527102.5"/>
    <n v="1527102.5"/>
    <n v="0"/>
    <n v="1527102.5"/>
    <n v="1527102.5"/>
    <n v="0"/>
    <n v="1527102.5"/>
    <n v="1527102.5"/>
    <n v="0"/>
    <n v="1527102.5"/>
    <n v="1527102.5"/>
    <n v="0"/>
    <n v="1527102.5"/>
    <n v="1527102.5"/>
    <n v="0"/>
    <n v="1527102.5"/>
    <n v="1527102.5"/>
    <n v="0"/>
    <n v="1527102.5"/>
    <n v="1527102.5"/>
    <n v="0"/>
    <n v="1527102.5"/>
    <n v="1527102.5"/>
    <n v="0"/>
    <n v="1527102.5"/>
    <n v="1527102.5"/>
    <n v="0"/>
    <n v="1527102.5"/>
    <n v="1527102.5"/>
    <n v="0"/>
    <n v="1527102.5"/>
    <n v="18325230"/>
    <n v="0"/>
    <n v="18325230"/>
    <s v="SI FINANCIADO"/>
    <m/>
    <m/>
    <n v="0"/>
    <n v="0"/>
    <n v="1832523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1"/>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8325230"/>
    <n v="18325230"/>
    <n v="18325230"/>
  </r>
  <r>
    <s v="134001050"/>
    <s v="DIR ADMINISTRACION TALENTO HUMANO"/>
    <s v="Reporte de remuneración mensual unificada e ingresos complementarios"/>
    <n v="9999"/>
    <x v="1"/>
    <s v="000"/>
    <x v="0"/>
    <x v="89"/>
    <x v="2"/>
    <x v="0"/>
    <s v="0000"/>
    <s v="0000"/>
    <s v="ADMINISTRACION CENTRAL"/>
    <s v="SIN PROYECTO"/>
    <s v="GASTO OPERATIVO DE PROCESOS ADJETIVOS"/>
    <s v="CONTRATOS OCASIONALES PARA EL CUMPLIMIENTO DEL SER"/>
    <s v="RECURSOS FISCALES"/>
    <s v="SIN ORGANISMO"/>
    <s v="SIN CORRELATIVO"/>
    <s v="REMUNERACIONES"/>
    <s v="Administrar y evaluar el proceso del sistema de remuneración del Ministerio de Salud Pública"/>
    <s v="Nómina de remuneraciones"/>
    <s v="ARRASTRE"/>
    <m/>
    <s v="OTRO"/>
    <s v="NA"/>
    <s v="04"/>
    <s v="NA"/>
    <s v="NA"/>
    <s v="NO IDENTIF AREA REQ"/>
    <n v="11345505.833333334"/>
    <n v="0"/>
    <n v="11345505.833333334"/>
    <n v="11345505.833333334"/>
    <n v="0"/>
    <n v="11345505.833333334"/>
    <n v="11345505.833333334"/>
    <n v="0"/>
    <n v="11345505.833333334"/>
    <n v="11345505.833333334"/>
    <n v="0"/>
    <n v="11345505.833333334"/>
    <n v="11345505.833333334"/>
    <n v="0"/>
    <n v="11345505.833333334"/>
    <n v="11345505.833333334"/>
    <n v="0"/>
    <n v="11345505.833333334"/>
    <n v="11345505.833333334"/>
    <n v="0"/>
    <n v="11345505.833333334"/>
    <n v="11345505.833333334"/>
    <n v="0"/>
    <n v="11345505.833333334"/>
    <n v="11345505.833333334"/>
    <n v="0"/>
    <n v="11345505.833333334"/>
    <n v="11345505.833333334"/>
    <n v="0"/>
    <n v="11345505.833333334"/>
    <n v="11345505.833333334"/>
    <n v="0"/>
    <n v="11345505.833333334"/>
    <n v="11345505.833333334"/>
    <n v="0"/>
    <n v="11345505.833333334"/>
    <n v="136146069.99999997"/>
    <n v="0"/>
    <n v="136146069.99999997"/>
    <s v="SI FINANCIADO"/>
    <m/>
    <m/>
    <n v="0"/>
    <n v="0"/>
    <n v="13614607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1"/>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36146070"/>
    <n v="136146070"/>
    <n v="136146070"/>
  </r>
  <r>
    <s v="134001051"/>
    <s v="DIR ADMINISTRACION TALENTO HUMANO"/>
    <s v="Reporte de remuneración mensual unificada e ingresos complementarios"/>
    <n v="9999"/>
    <x v="1"/>
    <s v="000"/>
    <x v="0"/>
    <x v="90"/>
    <x v="2"/>
    <x v="0"/>
    <s v="0000"/>
    <s v="0000"/>
    <s v="ADMINISTRACION CENTRAL"/>
    <s v="SIN PROYECTO"/>
    <s v="GASTO OPERATIVO DE PROCESOS ADJETIVOS"/>
    <s v="REMUNERACION UNIFICADA PARA PASANTES E INTERNOS RO"/>
    <s v="RECURSOS FISCALES"/>
    <s v="SIN ORGANISMO"/>
    <s v="SIN CORRELATIVO"/>
    <s v="REMUNERACIONES"/>
    <s v="Administrar y evaluar el proceso del sistema de remuneración del Ministerio de Salud Pública"/>
    <s v="Nómina de remuneraciones"/>
    <s v="NUEVA"/>
    <m/>
    <s v="OTRO"/>
    <s v="NA"/>
    <s v="04"/>
    <s v="NA"/>
    <s v="NA"/>
    <s v="NO IDENTIF AREA REQ"/>
    <n v="452880"/>
    <n v="0"/>
    <n v="452880"/>
    <n v="452880"/>
    <n v="0"/>
    <n v="452880"/>
    <n v="452880"/>
    <n v="0"/>
    <n v="452880"/>
    <n v="452880"/>
    <n v="0"/>
    <n v="452880"/>
    <n v="452880"/>
    <n v="0"/>
    <n v="452880"/>
    <n v="452880"/>
    <n v="0"/>
    <n v="452880"/>
    <n v="452880"/>
    <n v="0"/>
    <n v="452880"/>
    <n v="452880"/>
    <n v="0"/>
    <n v="452880"/>
    <n v="452880"/>
    <n v="0"/>
    <n v="452880"/>
    <n v="452880"/>
    <n v="0"/>
    <n v="452880"/>
    <n v="452880"/>
    <n v="0"/>
    <n v="452880"/>
    <n v="452880"/>
    <n v="0"/>
    <n v="452880"/>
    <n v="5434560"/>
    <n v="0"/>
    <n v="5434560"/>
    <s v="SI FINANCIADO"/>
    <m/>
    <m/>
    <n v="1183200"/>
    <n v="0"/>
    <n v="661776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1"/>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5434560"/>
    <n v="5434560"/>
    <n v="5434560"/>
  </r>
  <r>
    <s v="134001052"/>
    <s v="DIR ADMINISTRACION TALENTO HUMANO"/>
    <s v="Reporte de remuneración mensual unificada e ingresos complementarios"/>
    <n v="9999"/>
    <x v="1"/>
    <s v="000"/>
    <x v="0"/>
    <x v="82"/>
    <x v="3"/>
    <x v="0"/>
    <s v="0000"/>
    <s v="0000"/>
    <s v="ADMINISTRACION CENTRAL"/>
    <s v="SIN PROYECTO"/>
    <s v="GASTO OPERATIVO DE PROCESOS ADJETIVOS"/>
    <s v="SERVICIOS PERSONALES POR CONTRATO"/>
    <s v="RECURSOS FISCALES"/>
    <s v="SIN ORGANISMO"/>
    <s v="SIN CORRELATIVO"/>
    <s v="REMUNERACIONES"/>
    <s v="Administrar y evaluar el proceso del sistema de remuneración del Ministerio de Salud Pública"/>
    <s v="Nómina de remuneraciones"/>
    <s v="NUEVA"/>
    <m/>
    <s v="OTRO"/>
    <s v="NA"/>
    <s v="04"/>
    <s v="NA"/>
    <s v="NA"/>
    <s v="NO IDENTIF AREA REQ"/>
    <n v="18625225.416666668"/>
    <n v="0"/>
    <n v="18625225.416666668"/>
    <n v="18625225.416666668"/>
    <n v="0"/>
    <n v="18625225.416666668"/>
    <n v="18625225.416666668"/>
    <n v="0"/>
    <n v="18625225.416666668"/>
    <n v="18625225.416666668"/>
    <n v="0"/>
    <n v="18625225.416666668"/>
    <n v="18625225.416666668"/>
    <n v="0"/>
    <n v="18625225.416666668"/>
    <n v="18625225.416666668"/>
    <n v="0"/>
    <n v="18625225.416666668"/>
    <n v="18625225.416666668"/>
    <n v="0"/>
    <n v="18625225.416666668"/>
    <n v="18625225.416666668"/>
    <n v="0"/>
    <n v="18625225.416666668"/>
    <n v="18625225.416666668"/>
    <n v="0"/>
    <n v="18625225.416666668"/>
    <n v="18625225.416666668"/>
    <n v="0"/>
    <n v="18625225.416666668"/>
    <n v="18625225.416666668"/>
    <n v="0"/>
    <n v="18625225.416666668"/>
    <n v="18625225.416666668"/>
    <n v="0"/>
    <n v="18625225.416666668"/>
    <n v="223502704.99999997"/>
    <n v="0"/>
    <n v="223502704.99999997"/>
    <s v="NO FINANCIADO APERTURA DE HOSPITALES"/>
    <m/>
    <m/>
    <n v="11015732.49"/>
    <n v="0"/>
    <n v="234510826.59999996"/>
    <n v="0"/>
    <n v="7610.8900000154972"/>
    <n v="0"/>
    <n v="7610.8900000154972"/>
    <n v="0"/>
    <n v="0"/>
    <n v="0"/>
    <n v="0"/>
    <n v="0"/>
    <n v="0"/>
    <n v="0"/>
    <n v="0"/>
    <n v="0"/>
    <n v="0"/>
    <n v="0"/>
    <n v="0"/>
    <n v="0"/>
    <n v="0"/>
    <n v="0"/>
    <n v="0"/>
    <n v="0"/>
    <n v="0"/>
    <n v="0"/>
    <n v="0"/>
    <n v="0"/>
    <n v="0"/>
    <n v="0"/>
    <n v="0"/>
    <n v="0"/>
    <n v="0"/>
    <n v="0"/>
    <n v="0"/>
    <n v="0"/>
    <n v="0"/>
    <n v="0"/>
    <n v="0"/>
    <n v="0"/>
    <n v="7610.8900000154972"/>
    <n v="0"/>
    <n v="7610.8900000154972"/>
    <n v="7610.8900000154972"/>
    <n v="0"/>
    <n v="7610.8900000154972"/>
    <s v="SI"/>
    <s v="VALIDADO"/>
    <n v="0"/>
    <n v="7610.89"/>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7610.8900000154972"/>
    <n v="0"/>
    <n v="0"/>
    <n v="0"/>
    <s v="51"/>
    <m/>
    <m/>
    <m/>
    <n v="0"/>
    <n v="0"/>
    <n v="0"/>
    <n v="0"/>
    <n v="423"/>
    <n v="423"/>
    <n v="0"/>
    <n v="423"/>
    <n v="423"/>
    <m/>
    <m/>
    <s v="OK"/>
    <s v="OK"/>
    <n v="0"/>
    <s v="ANTICIPADO"/>
    <n v="0"/>
    <n v="423"/>
    <n v="7187.89"/>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23502705"/>
    <n v="223502705"/>
    <n v="223502705"/>
  </r>
  <r>
    <s v="134001053"/>
    <s v="DIR ADMINISTRACION TALENTO HUMANO"/>
    <s v="Reporte de remuneración mensual unificada e ingresos complementarios"/>
    <n v="9999"/>
    <x v="1"/>
    <s v="000"/>
    <x v="0"/>
    <x v="91"/>
    <x v="2"/>
    <x v="0"/>
    <s v="0000"/>
    <s v="0000"/>
    <s v="ADMINISTRACION CENTRAL"/>
    <s v="SIN PROYECTO"/>
    <s v="GASTO OPERATIVO DE PROCESOS ADJETIVOS"/>
    <s v="ALIMENTACION"/>
    <s v="RECURSOS FISCALES"/>
    <s v="SIN ORGANISMO"/>
    <s v="SIN CORRELATIVO"/>
    <s v="REMUNERACIONES"/>
    <s v="Administrar y evaluar el proceso del sistema de remuneración del Ministerio de Salud Pública"/>
    <s v="Nómina de remuneraciones"/>
    <s v="NUEVA"/>
    <m/>
    <s v="OTRO"/>
    <s v="NA"/>
    <s v="04"/>
    <s v="NA"/>
    <s v="NA"/>
    <s v="NO IDENTIF AREA REQ"/>
    <n v="7646.9199999999992"/>
    <n v="0"/>
    <n v="7646.9199999999992"/>
    <n v="7646.9199999999992"/>
    <n v="0"/>
    <n v="7646.9199999999992"/>
    <n v="7646.9199999999992"/>
    <n v="0"/>
    <n v="7646.9199999999992"/>
    <n v="7646.92"/>
    <n v="0"/>
    <n v="7646.92"/>
    <n v="7646.9199999999992"/>
    <n v="0"/>
    <n v="7646.9199999999992"/>
    <n v="7646.9199999999992"/>
    <n v="0"/>
    <n v="7646.9199999999992"/>
    <n v="7646.9199999999992"/>
    <n v="0"/>
    <n v="7646.9199999999992"/>
    <n v="7646.9199999999992"/>
    <n v="0"/>
    <n v="7646.9199999999992"/>
    <n v="7646.9199999999992"/>
    <n v="0"/>
    <n v="7646.9199999999992"/>
    <n v="7646.9199999999992"/>
    <n v="0"/>
    <n v="7646.9199999999992"/>
    <n v="7646.9199999999992"/>
    <n v="0"/>
    <n v="7646.9199999999992"/>
    <n v="7646.9199999999992"/>
    <n v="0"/>
    <n v="7646.9199999999992"/>
    <n v="91763.04"/>
    <n v="0"/>
    <n v="91763.04"/>
    <s v="SI FINANCIADO"/>
    <m/>
    <m/>
    <n v="0"/>
    <n v="0"/>
    <n v="6923.04"/>
    <n v="0"/>
    <n v="84840"/>
    <n v="0"/>
    <n v="84840"/>
    <n v="7646.9199999999992"/>
    <n v="0"/>
    <n v="7646.9199999999992"/>
    <n v="7646.9199999999992"/>
    <n v="0"/>
    <n v="7646.9199999999992"/>
    <n v="7646.9199999999992"/>
    <n v="0"/>
    <n v="7646.9199999999992"/>
    <n v="7646.9199999999992"/>
    <n v="0"/>
    <n v="7646.9199999999992"/>
    <n v="7646.9199999999992"/>
    <n v="0"/>
    <n v="7646.9199999999992"/>
    <n v="7646.9199999999992"/>
    <n v="0"/>
    <n v="7646.9199999999992"/>
    <n v="7646.9199999999992"/>
    <n v="0"/>
    <n v="7646.9199999999992"/>
    <n v="7646.9199999999992"/>
    <n v="0"/>
    <n v="7646.9199999999992"/>
    <n v="7646.9199999999992"/>
    <n v="0"/>
    <n v="7646.9199999999992"/>
    <n v="7646.9199999999992"/>
    <n v="0"/>
    <n v="7646.9199999999992"/>
    <n v="7646.9199999999992"/>
    <n v="0"/>
    <n v="7646.9199999999992"/>
    <n v="723.88000000000011"/>
    <n v="0"/>
    <n v="723.88000000000011"/>
    <n v="84840"/>
    <n v="0"/>
    <n v="84840"/>
    <s v="SI"/>
    <s v="VALIDADO"/>
    <n v="0"/>
    <n v="84840"/>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84840"/>
    <n v="0"/>
    <n v="0"/>
    <n v="0"/>
    <s v="51"/>
    <m/>
    <m/>
    <m/>
    <n v="0"/>
    <n v="0"/>
    <n v="0"/>
    <n v="0"/>
    <n v="6224"/>
    <n v="6224"/>
    <n v="0"/>
    <n v="6224"/>
    <n v="6224"/>
    <m/>
    <m/>
    <s v="OK"/>
    <s v="OK"/>
    <n v="15293.839999999998"/>
    <s v="ATRASADO"/>
    <n v="0"/>
    <n v="6224"/>
    <n v="78616"/>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91763.04"/>
    <n v="91763.04"/>
    <n v="91763.04"/>
  </r>
  <r>
    <s v="134001054"/>
    <s v="DIR ADMINISTRACION TALENTO HUMANO"/>
    <s v="Reporte de remuneración mensual unificada e ingresos complementarios"/>
    <n v="9999"/>
    <x v="1"/>
    <s v="000"/>
    <x v="0"/>
    <x v="92"/>
    <x v="2"/>
    <x v="0"/>
    <s v="0000"/>
    <s v="0000"/>
    <s v="ADMINISTRACION CENTRAL"/>
    <s v="SIN PROYECTO"/>
    <s v="GASTO OPERATIVO DE PROCESOS ADJETIVOS"/>
    <s v="COMPENSACION POR TRANSPORTE"/>
    <s v="RECURSOS FISCALES"/>
    <s v="SIN ORGANISMO"/>
    <s v="SIN CORRELATIVO"/>
    <s v="REMUNERACIONES"/>
    <s v="Administrar y evaluar el proceso del sistema de remuneración del Ministerio de Salud Pública"/>
    <s v="Nómina de remuneraciones"/>
    <s v="NUEVA"/>
    <m/>
    <s v="OTRO"/>
    <s v="NA"/>
    <s v="04"/>
    <s v="NA"/>
    <s v="NA"/>
    <s v="NO IDENTIF AREA REQ"/>
    <n v="105.92"/>
    <n v="0"/>
    <n v="105.92"/>
    <n v="105.92"/>
    <n v="0"/>
    <n v="105.92"/>
    <n v="105.92"/>
    <n v="0"/>
    <n v="105.92"/>
    <n v="105.92"/>
    <n v="0"/>
    <n v="105.92"/>
    <n v="105.92"/>
    <n v="0"/>
    <n v="105.92"/>
    <n v="105.92"/>
    <n v="0"/>
    <n v="105.92"/>
    <n v="105.92"/>
    <n v="0"/>
    <n v="105.92"/>
    <n v="105.92"/>
    <n v="0"/>
    <n v="105.92"/>
    <n v="105.92"/>
    <n v="0"/>
    <n v="105.92"/>
    <n v="105.92"/>
    <n v="0"/>
    <n v="105.92"/>
    <n v="105.92"/>
    <n v="0"/>
    <n v="105.92"/>
    <n v="105.92"/>
    <n v="0"/>
    <n v="105.92"/>
    <n v="1271.04"/>
    <n v="0"/>
    <n v="1271.04"/>
    <s v="SI FINANCIADO"/>
    <m/>
    <m/>
    <n v="109.96000000000004"/>
    <n v="0"/>
    <n v="0"/>
    <n v="0"/>
    <n v="1381"/>
    <n v="0"/>
    <n v="1381"/>
    <n v="105.92"/>
    <n v="0"/>
    <n v="105.92"/>
    <n v="105.92"/>
    <n v="0"/>
    <n v="105.92"/>
    <n v="105.92"/>
    <n v="0"/>
    <n v="105.92"/>
    <n v="105.92"/>
    <n v="0"/>
    <n v="105.92"/>
    <n v="105.92"/>
    <n v="0"/>
    <n v="105.92"/>
    <n v="105.92"/>
    <n v="0"/>
    <n v="105.92"/>
    <n v="105.92"/>
    <n v="0"/>
    <n v="105.92"/>
    <n v="105.92"/>
    <n v="0"/>
    <n v="105.92"/>
    <n v="105.92"/>
    <n v="0"/>
    <n v="105.92"/>
    <n v="105.92"/>
    <n v="0"/>
    <n v="105.92"/>
    <n v="105.92"/>
    <n v="0"/>
    <n v="105.92"/>
    <n v="215.88"/>
    <n v="0"/>
    <n v="215.88"/>
    <n v="1381"/>
    <n v="0"/>
    <n v="1381"/>
    <s v="SI"/>
    <s v="VALIDADO"/>
    <n v="0"/>
    <n v="1381"/>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1381"/>
    <n v="0"/>
    <n v="0"/>
    <n v="0"/>
    <s v="51"/>
    <m/>
    <m/>
    <m/>
    <n v="0"/>
    <n v="0"/>
    <n v="0"/>
    <n v="0"/>
    <n v="43.5"/>
    <n v="43.5"/>
    <n v="0"/>
    <n v="43.5"/>
    <n v="43.5"/>
    <m/>
    <m/>
    <s v="OK"/>
    <s v="OK"/>
    <n v="211.84"/>
    <s v="ATRASADO"/>
    <n v="0"/>
    <n v="43.5"/>
    <n v="1337.5"/>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271.04"/>
    <n v="1271.04"/>
    <n v="1271.04"/>
  </r>
  <r>
    <s v="134001055"/>
    <s v="DIR ADMINISTRACION TALENTO HUMANO"/>
    <s v="Reporte de remuneración mensual unificada e ingresos complementarios"/>
    <n v="9999"/>
    <x v="1"/>
    <s v="000"/>
    <x v="0"/>
    <x v="93"/>
    <x v="2"/>
    <x v="0"/>
    <s v="0000"/>
    <s v="0000"/>
    <s v="ADMINISTRACION CENTRAL"/>
    <s v="SIN PROYECTO"/>
    <s v="GASTO OPERATIVO DE PROCESOS ADJETIVOS"/>
    <s v="POR CARGAS FAMILIARES"/>
    <s v="RECURSOS FISCALES"/>
    <s v="SIN ORGANISMO"/>
    <s v="SIN CORRELATIVO"/>
    <s v="REMUNERACIONES"/>
    <s v="Administrar y evaluar el proceso del sistema de remuneración del Ministerio de Salud Pública"/>
    <s v="Nómina de remuneraciones"/>
    <s v="NUEVA"/>
    <m/>
    <s v="OTRO"/>
    <s v="NA"/>
    <s v="04"/>
    <s v="NA"/>
    <s v="NA"/>
    <s v="NO IDENTIF AREA REQ"/>
    <n v="305.77999999999992"/>
    <n v="0"/>
    <n v="305.77999999999992"/>
    <n v="305.77999999999992"/>
    <n v="0"/>
    <n v="305.77999999999992"/>
    <n v="305.77999999999992"/>
    <n v="0"/>
    <n v="305.77999999999992"/>
    <n v="305.77999999999992"/>
    <n v="0"/>
    <n v="305.77999999999992"/>
    <n v="305.77999999999992"/>
    <n v="0"/>
    <n v="305.77999999999992"/>
    <n v="305.77999999999992"/>
    <n v="0"/>
    <n v="305.77999999999992"/>
    <n v="305.77999999999992"/>
    <n v="0"/>
    <n v="305.77999999999992"/>
    <n v="305.77999999999992"/>
    <n v="0"/>
    <n v="305.77999999999992"/>
    <n v="305.77999999999992"/>
    <n v="0"/>
    <n v="305.77999999999992"/>
    <n v="305.77999999999992"/>
    <n v="0"/>
    <n v="305.77999999999992"/>
    <n v="305.77999999999992"/>
    <n v="0"/>
    <n v="305.77999999999992"/>
    <n v="305.77999999999992"/>
    <n v="0"/>
    <n v="305.77999999999992"/>
    <n v="3669.3599999999983"/>
    <n v="0"/>
    <n v="3669.3599999999983"/>
    <s v="SI FINANCIADO"/>
    <m/>
    <m/>
    <n v="159.63999999999999"/>
    <n v="0"/>
    <n v="0"/>
    <n v="0"/>
    <n v="3828.9999999999982"/>
    <n v="0"/>
    <n v="3828.9999999999982"/>
    <n v="305.77999999999992"/>
    <n v="0"/>
    <n v="305.77999999999992"/>
    <n v="305.77999999999992"/>
    <n v="0"/>
    <n v="305.77999999999992"/>
    <n v="305.77999999999992"/>
    <n v="0"/>
    <n v="305.77999999999992"/>
    <n v="305.77999999999992"/>
    <n v="0"/>
    <n v="305.77999999999992"/>
    <n v="305.77999999999992"/>
    <n v="0"/>
    <n v="305.77999999999992"/>
    <n v="305.77999999999992"/>
    <n v="0"/>
    <n v="305.77999999999992"/>
    <n v="305.77999999999992"/>
    <n v="0"/>
    <n v="305.77999999999992"/>
    <n v="305.77999999999992"/>
    <n v="0"/>
    <n v="305.77999999999992"/>
    <n v="305.77999999999992"/>
    <n v="0"/>
    <n v="305.77999999999992"/>
    <n v="305.77999999999992"/>
    <n v="0"/>
    <n v="305.77999999999992"/>
    <n v="305.77999999999992"/>
    <n v="0"/>
    <n v="305.77999999999992"/>
    <n v="465.41999999999996"/>
    <n v="0"/>
    <n v="465.41999999999996"/>
    <n v="3828.9999999999986"/>
    <n v="0"/>
    <n v="3828.9999999999986"/>
    <s v="SI"/>
    <s v="VALIDADO"/>
    <n v="0"/>
    <n v="3829"/>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3828.9999999999982"/>
    <n v="0"/>
    <n v="0"/>
    <n v="0"/>
    <s v="51"/>
    <m/>
    <m/>
    <m/>
    <n v="0"/>
    <n v="0"/>
    <n v="0"/>
    <n v="0"/>
    <n v="260"/>
    <n v="260"/>
    <n v="0"/>
    <n v="260"/>
    <n v="260"/>
    <m/>
    <m/>
    <s v="OK"/>
    <s v="OK"/>
    <n v="611.55999999999983"/>
    <s v="ATRASADO"/>
    <n v="0"/>
    <n v="260"/>
    <n v="3569"/>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669.3599999999988"/>
    <n v="3669.3599999999988"/>
    <n v="3669.3599999999988"/>
  </r>
  <r>
    <s v="134001056"/>
    <s v="DIR ADMINISTRACION TALENTO HUMANO"/>
    <s v="Reporte de remuneración mensual unificada e ingresos complementarios"/>
    <n v="9999"/>
    <x v="1"/>
    <s v="000"/>
    <x v="0"/>
    <x v="94"/>
    <x v="2"/>
    <x v="0"/>
    <s v="0000"/>
    <s v="0000"/>
    <s v="ADMINISTRACION CENTRAL"/>
    <s v="SIN PROYECTO"/>
    <s v="GASTO OPERATIVO DE PROCESOS ADJETIVOS"/>
    <s v="SUBSIDIO DE ANTIGÜEDAD"/>
    <s v="RECURSOS FISCALES"/>
    <s v="SIN ORGANISMO"/>
    <s v="SIN CORRELATIVO"/>
    <s v="REMUNERACIONES"/>
    <s v="Administrar y evaluar el proceso del sistema de remuneración del Ministerio de Salud Pública"/>
    <s v="Nómina de remuneraciones"/>
    <s v="NUEVA"/>
    <m/>
    <s v="OTRO"/>
    <s v="NA"/>
    <s v="04"/>
    <s v="NA"/>
    <s v="NA"/>
    <s v="NO IDENTIF AREA REQ"/>
    <n v="2083.3300000000004"/>
    <n v="0"/>
    <n v="2083.3300000000004"/>
    <n v="2083.3300000000004"/>
    <n v="0"/>
    <n v="2083.3300000000004"/>
    <n v="2083.3300000000004"/>
    <n v="0"/>
    <n v="2083.3300000000004"/>
    <n v="2083.3300000000004"/>
    <n v="0"/>
    <n v="2083.3300000000004"/>
    <n v="2083.3300000000004"/>
    <n v="0"/>
    <n v="2083.3300000000004"/>
    <n v="2083.3300000000004"/>
    <n v="0"/>
    <n v="2083.3300000000004"/>
    <n v="2083.3300000000004"/>
    <n v="0"/>
    <n v="2083.3300000000004"/>
    <n v="2083.3300000000004"/>
    <n v="0"/>
    <n v="2083.3300000000004"/>
    <n v="2083.3300000000004"/>
    <n v="0"/>
    <n v="2083.3300000000004"/>
    <n v="2083.3300000000004"/>
    <n v="0"/>
    <n v="2083.3300000000004"/>
    <n v="2083.3300000000004"/>
    <n v="0"/>
    <n v="2083.3300000000004"/>
    <n v="2083.3300000000004"/>
    <n v="0"/>
    <n v="2083.3300000000004"/>
    <n v="24999.96000000001"/>
    <n v="0"/>
    <n v="24999.96000000001"/>
    <s v="SI FINANCIADO"/>
    <m/>
    <m/>
    <n v="17.04"/>
    <n v="0"/>
    <n v="0"/>
    <n v="0"/>
    <n v="25017.000000000011"/>
    <n v="0"/>
    <n v="25017.000000000011"/>
    <n v="2083.3300000000004"/>
    <n v="0"/>
    <n v="2083.3300000000004"/>
    <n v="2083.3300000000004"/>
    <n v="0"/>
    <n v="2083.3300000000004"/>
    <n v="2083.3300000000004"/>
    <n v="0"/>
    <n v="2083.3300000000004"/>
    <n v="2083.3300000000004"/>
    <n v="0"/>
    <n v="2083.3300000000004"/>
    <n v="2083.3300000000004"/>
    <n v="0"/>
    <n v="2083.3300000000004"/>
    <n v="2083.3300000000004"/>
    <n v="0"/>
    <n v="2083.3300000000004"/>
    <n v="2083.3300000000004"/>
    <n v="0"/>
    <n v="2083.3300000000004"/>
    <n v="2083.3300000000004"/>
    <n v="0"/>
    <n v="2083.3300000000004"/>
    <n v="2083.3300000000004"/>
    <n v="0"/>
    <n v="2083.3300000000004"/>
    <n v="2083.3300000000004"/>
    <n v="0"/>
    <n v="2083.3300000000004"/>
    <n v="2083.3300000000004"/>
    <n v="0"/>
    <n v="2083.3300000000004"/>
    <n v="2100.37"/>
    <n v="0"/>
    <n v="2100.37"/>
    <n v="25017.000000000007"/>
    <n v="0"/>
    <n v="25017.000000000007"/>
    <s v="SI"/>
    <s v="VALIDADO"/>
    <n v="0"/>
    <n v="25017"/>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25017.000000000011"/>
    <n v="0"/>
    <n v="0"/>
    <n v="0"/>
    <s v="51"/>
    <m/>
    <m/>
    <m/>
    <n v="0"/>
    <n v="0"/>
    <n v="0"/>
    <n v="0"/>
    <n v="1610.69"/>
    <n v="1610.69"/>
    <n v="0"/>
    <n v="1610.69"/>
    <n v="1610.69"/>
    <m/>
    <m/>
    <s v="OK"/>
    <s v="OK"/>
    <n v="4166.6600000000008"/>
    <s v="ATRASADO"/>
    <n v="0"/>
    <n v="1610.69"/>
    <n v="23406.31"/>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4999.960000000006"/>
    <n v="24999.960000000006"/>
    <n v="24999.960000000006"/>
  </r>
  <r>
    <s v="134001057"/>
    <s v="DIR ADMINISTRACION TALENTO HUMANO"/>
    <s v="Reporte de remuneración mensual unificada e ingresos complementarios"/>
    <n v="9999"/>
    <x v="1"/>
    <s v="000"/>
    <x v="0"/>
    <x v="95"/>
    <x v="2"/>
    <x v="0"/>
    <s v="0000"/>
    <s v="0000"/>
    <s v="ADMINISTRACION CENTRAL"/>
    <s v="SIN PROYECTO"/>
    <s v="GASTO OPERATIVO DE PROCESOS ADJETIVOS"/>
    <s v="HORAS EXTRAORDINARIAS Y SUPLEMENTARIAS"/>
    <s v="RECURSOS FISCALES"/>
    <s v="SIN ORGANISMO"/>
    <s v="SIN CORRELATIVO"/>
    <s v="REMUNERACIONES"/>
    <s v="Administrar y evaluar el proceso del sistema de remuneración del Ministerio de Salud Pública"/>
    <s v="Nómina de remuneraciones"/>
    <s v="NUEVA"/>
    <m/>
    <s v="OTRO"/>
    <s v="NA"/>
    <s v="04"/>
    <s v="NA"/>
    <s v="NA"/>
    <s v="NO IDENTIF AREA REQ"/>
    <n v="26666.67"/>
    <n v="0"/>
    <n v="26666.67"/>
    <n v="26666.67"/>
    <n v="0"/>
    <n v="26666.67"/>
    <n v="26666.67"/>
    <n v="0"/>
    <n v="26666.67"/>
    <n v="26666.67"/>
    <n v="0"/>
    <n v="26666.67"/>
    <n v="26666.67"/>
    <n v="0"/>
    <n v="26666.67"/>
    <n v="26666.67"/>
    <n v="0"/>
    <n v="26666.67"/>
    <n v="26666.67"/>
    <n v="0"/>
    <n v="26666.67"/>
    <n v="26666.67"/>
    <n v="0"/>
    <n v="26666.67"/>
    <n v="26666.67"/>
    <n v="0"/>
    <n v="26666.67"/>
    <n v="26666.67"/>
    <n v="0"/>
    <n v="26666.67"/>
    <n v="26666.63"/>
    <n v="0"/>
    <n v="26666.63"/>
    <n v="26666.67"/>
    <n v="0"/>
    <n v="26666.67"/>
    <n v="319999.99999999988"/>
    <n v="0"/>
    <n v="319999.99999999988"/>
    <s v="SI FINANCIADO"/>
    <m/>
    <m/>
    <n v="10000"/>
    <n v="0"/>
    <n v="5468.55"/>
    <n v="0"/>
    <n v="324531.4499999999"/>
    <n v="0"/>
    <n v="324531.4499999999"/>
    <n v="26666.67"/>
    <n v="0"/>
    <n v="26666.67"/>
    <n v="26666.67"/>
    <n v="0"/>
    <n v="26666.67"/>
    <n v="26666.67"/>
    <n v="0"/>
    <n v="26666.67"/>
    <n v="26666.67"/>
    <n v="0"/>
    <n v="26666.67"/>
    <n v="26666.67"/>
    <n v="0"/>
    <n v="26666.67"/>
    <n v="26666.67"/>
    <n v="0"/>
    <n v="26666.67"/>
    <n v="26666.67"/>
    <n v="0"/>
    <n v="26666.67"/>
    <n v="26666.67"/>
    <n v="0"/>
    <n v="26666.67"/>
    <n v="26666.67"/>
    <n v="0"/>
    <n v="26666.67"/>
    <n v="26666.67"/>
    <n v="0"/>
    <n v="26666.67"/>
    <n v="26666.67"/>
    <n v="0"/>
    <n v="26666.67"/>
    <n v="31198.080000000002"/>
    <n v="0"/>
    <n v="31198.080000000002"/>
    <n v="324531.4499999999"/>
    <n v="0"/>
    <n v="324531.4499999999"/>
    <s v="SI"/>
    <s v="VALIDADO"/>
    <n v="0"/>
    <n v="324531.45"/>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324531.4499999999"/>
    <n v="0"/>
    <n v="0"/>
    <n v="0"/>
    <s v="51"/>
    <m/>
    <m/>
    <m/>
    <n v="0"/>
    <n v="0"/>
    <n v="0"/>
    <n v="0"/>
    <n v="32461.72"/>
    <n v="32461.72"/>
    <n v="0"/>
    <n v="32461.72"/>
    <n v="32461.72"/>
    <m/>
    <m/>
    <s v="OK"/>
    <s v="OK"/>
    <n v="53333.34"/>
    <s v="ATRASADO"/>
    <n v="0"/>
    <n v="32461.72"/>
    <n v="292069.73"/>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20000"/>
    <n v="320000"/>
    <n v="320000"/>
  </r>
  <r>
    <s v="134001058"/>
    <s v="DIR ADMINISTRACION TALENTO HUMANO"/>
    <s v="Reporte de remuneración mensual unificada e ingresos complementarios"/>
    <n v="9999"/>
    <x v="1"/>
    <s v="000"/>
    <x v="0"/>
    <x v="96"/>
    <x v="2"/>
    <x v="0"/>
    <s v="0000"/>
    <s v="0000"/>
    <s v="ADMINISTRACION CENTRAL"/>
    <s v="SIN PROYECTO"/>
    <s v="GASTO OPERATIVO DE PROCESOS ADJETIVOS"/>
    <s v="ENCARGOS"/>
    <s v="RECURSOS FISCALES"/>
    <s v="SIN ORGANISMO"/>
    <s v="SIN CORRELATIVO"/>
    <s v="REMUNERACIONES"/>
    <s v="Administrar y evaluar el proceso del sistema de remuneración del Ministerio de Salud Pública"/>
    <s v="Nómina de remuneraciones"/>
    <s v="NUEVA"/>
    <m/>
    <s v="OTRO"/>
    <s v="NA"/>
    <s v="04"/>
    <s v="NA"/>
    <s v="NA"/>
    <s v="NO IDENTIF AREA REQ"/>
    <n v="6250"/>
    <n v="0"/>
    <n v="6250"/>
    <n v="6250"/>
    <n v="0"/>
    <n v="6250"/>
    <n v="6250"/>
    <n v="0"/>
    <n v="6250"/>
    <n v="6250"/>
    <n v="0"/>
    <n v="6250"/>
    <n v="6250"/>
    <n v="0"/>
    <n v="6250"/>
    <n v="6250"/>
    <n v="0"/>
    <n v="6250"/>
    <n v="6250"/>
    <n v="0"/>
    <n v="6250"/>
    <n v="6250"/>
    <n v="0"/>
    <n v="6250"/>
    <n v="6250"/>
    <n v="0"/>
    <n v="6250"/>
    <n v="6250"/>
    <n v="0"/>
    <n v="6250"/>
    <n v="6250"/>
    <n v="0"/>
    <n v="6250"/>
    <n v="6250"/>
    <n v="0"/>
    <n v="6250"/>
    <n v="75000"/>
    <n v="0"/>
    <n v="75000"/>
    <s v="SI FINANCIADO"/>
    <m/>
    <m/>
    <n v="0"/>
    <n v="0"/>
    <n v="51770"/>
    <n v="0"/>
    <n v="23230"/>
    <n v="0"/>
    <n v="23230"/>
    <n v="0"/>
    <n v="0"/>
    <n v="0"/>
    <n v="0"/>
    <n v="0"/>
    <n v="0"/>
    <n v="0"/>
    <n v="0"/>
    <n v="0"/>
    <n v="0"/>
    <n v="0"/>
    <n v="0"/>
    <n v="0"/>
    <n v="0"/>
    <n v="0"/>
    <n v="0"/>
    <n v="0"/>
    <n v="0"/>
    <n v="0"/>
    <n v="0"/>
    <n v="0"/>
    <n v="0"/>
    <n v="0"/>
    <n v="0"/>
    <n v="0"/>
    <n v="0"/>
    <n v="0"/>
    <n v="0"/>
    <n v="0"/>
    <n v="0"/>
    <n v="0"/>
    <n v="0"/>
    <n v="0"/>
    <n v="23230"/>
    <n v="0"/>
    <n v="23230"/>
    <n v="23230"/>
    <n v="0"/>
    <n v="23230"/>
    <s v="SI"/>
    <s v="VALIDADO"/>
    <n v="0"/>
    <n v="23230"/>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23230"/>
    <n v="0"/>
    <n v="0"/>
    <n v="0"/>
    <s v="51"/>
    <m/>
    <m/>
    <m/>
    <n v="0"/>
    <n v="0"/>
    <n v="0"/>
    <n v="0"/>
    <n v="1460.47"/>
    <n v="1460.47"/>
    <n v="0"/>
    <n v="1460.47"/>
    <n v="1460.47"/>
    <m/>
    <m/>
    <s v="OK"/>
    <s v="OK"/>
    <n v="0"/>
    <s v="ANTICIPADO"/>
    <n v="0"/>
    <n v="1460.47"/>
    <n v="21769.53"/>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75000"/>
    <n v="75000"/>
    <n v="75000"/>
  </r>
  <r>
    <s v="134001059"/>
    <s v="DIR ADMINISTRACION TALENTO HUMANO"/>
    <s v="Reporte de remuneración mensual unificada e ingresos complementarios"/>
    <n v="9999"/>
    <x v="1"/>
    <s v="000"/>
    <x v="0"/>
    <x v="97"/>
    <x v="2"/>
    <x v="0"/>
    <s v="0000"/>
    <s v="0000"/>
    <s v="ADMINISTRACION CENTRAL"/>
    <s v="SIN PROYECTO"/>
    <s v="GASTO OPERATIVO DE PROCESOS ADJETIVOS"/>
    <s v="SUBROGACION"/>
    <s v="RECURSOS FISCALES"/>
    <s v="SIN ORGANISMO"/>
    <s v="SIN CORRELATIVO"/>
    <s v="REMUNERACIONES"/>
    <s v="Administrar y evaluar el proceso del sistema de remuneración del Ministerio de Salud Pública"/>
    <s v="Nómina de remuneraciones"/>
    <s v="NUEVA"/>
    <m/>
    <s v="OTRO"/>
    <s v="NA"/>
    <s v="04"/>
    <s v="NA"/>
    <s v="NA"/>
    <s v="NO IDENTIF AREA REQ"/>
    <n v="6250"/>
    <n v="0"/>
    <n v="6250"/>
    <n v="6250"/>
    <n v="0"/>
    <n v="6250"/>
    <n v="6250"/>
    <n v="0"/>
    <n v="6250"/>
    <n v="6250"/>
    <n v="0"/>
    <n v="6250"/>
    <n v="6250"/>
    <n v="0"/>
    <n v="6250"/>
    <n v="6250"/>
    <n v="0"/>
    <n v="6250"/>
    <n v="6250"/>
    <n v="0"/>
    <n v="6250"/>
    <n v="6250"/>
    <n v="0"/>
    <n v="6250"/>
    <n v="6250"/>
    <n v="0"/>
    <n v="6250"/>
    <n v="6250"/>
    <n v="0"/>
    <n v="6250"/>
    <n v="6250"/>
    <n v="0"/>
    <n v="6250"/>
    <n v="6250"/>
    <n v="0"/>
    <n v="6250"/>
    <n v="75000"/>
    <n v="0"/>
    <n v="75000"/>
    <s v="SI FINANCIADO"/>
    <m/>
    <m/>
    <n v="6768.8"/>
    <n v="0"/>
    <n v="72164.800000000003"/>
    <n v="0"/>
    <n v="9604"/>
    <n v="0"/>
    <n v="9604"/>
    <n v="0"/>
    <n v="0"/>
    <n v="0"/>
    <n v="0"/>
    <n v="0"/>
    <n v="0"/>
    <n v="4768.8"/>
    <n v="0"/>
    <n v="4768.8"/>
    <n v="0"/>
    <n v="0"/>
    <n v="0"/>
    <n v="0"/>
    <n v="0"/>
    <n v="0"/>
    <n v="0"/>
    <n v="0"/>
    <n v="0"/>
    <n v="0"/>
    <n v="0"/>
    <n v="0"/>
    <n v="0"/>
    <n v="0"/>
    <n v="0"/>
    <n v="0"/>
    <n v="0"/>
    <n v="0"/>
    <n v="0"/>
    <n v="0"/>
    <n v="0"/>
    <n v="2000"/>
    <n v="0"/>
    <n v="2000"/>
    <n v="2835.2"/>
    <n v="0"/>
    <n v="2835.2"/>
    <n v="9604"/>
    <n v="0"/>
    <n v="9604"/>
    <s v="SI"/>
    <s v="VALIDADO"/>
    <n v="0"/>
    <n v="9604"/>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9604"/>
    <n v="0"/>
    <n v="0"/>
    <n v="0"/>
    <s v="51"/>
    <m/>
    <m/>
    <m/>
    <n v="0"/>
    <n v="0"/>
    <n v="0"/>
    <n v="0"/>
    <n v="1227.9000000000001"/>
    <n v="1227.9000000000001"/>
    <n v="0"/>
    <n v="1227.9000000000001"/>
    <n v="1227.9000000000001"/>
    <m/>
    <m/>
    <s v="OK"/>
    <s v="OK"/>
    <n v="0"/>
    <s v="ANTICIPADO"/>
    <n v="0"/>
    <n v="1227.9000000000001"/>
    <n v="8376.1"/>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75000"/>
    <n v="75000"/>
    <n v="75000"/>
  </r>
  <r>
    <s v="134001060"/>
    <s v="DIR ADMINISTRACION TALENTO HUMANO"/>
    <s v="Adquisición de calzado para las y los trabajadores de contrato colectivo del Ministerio de Salud Pública Planta Central"/>
    <n v="9999"/>
    <x v="1"/>
    <s v="000"/>
    <x v="0"/>
    <x v="64"/>
    <x v="0"/>
    <x v="0"/>
    <s v="0000"/>
    <s v="0000"/>
    <s v="ADMINISTRACION CENTRAL"/>
    <s v="SIN PROYECTO"/>
    <s v="GASTO OPERATIVO DE PROCESOS ADJETIVOS"/>
    <s v="VESTUARIO LENCERÍA PRENDAS DE PROTECCIÓN Y ACCESOR"/>
    <s v="RECURSOS FISCALES"/>
    <s v="SIN ORGANISMO"/>
    <s v="SIN CORRELATIVO"/>
    <s v="BIENESTAR LABORAL"/>
    <s v="Implementar y supervisar acciones de bienestar laboral conforme la normativa vigente"/>
    <s v="Informe de administración y cumplimiento de los beneficios establecidos por la normativa vigente (dotación de ropa de trabajo y póliza de vida) para el Código de Trabajo."/>
    <s v="NUEVA"/>
    <m/>
    <s v="INFIMA CUANTÍA"/>
    <e v="#N/A"/>
    <s v="02"/>
    <s v="NA"/>
    <s v="NA"/>
    <s v="SI"/>
    <n v="0"/>
    <n v="0"/>
    <n v="0"/>
    <n v="0"/>
    <n v="0"/>
    <n v="0"/>
    <n v="0"/>
    <n v="0"/>
    <n v="0"/>
    <n v="0"/>
    <n v="0"/>
    <n v="0"/>
    <n v="6053.53"/>
    <n v="726.42000000000007"/>
    <n v="6779.95"/>
    <n v="0"/>
    <n v="0"/>
    <n v="0"/>
    <n v="0"/>
    <n v="0"/>
    <n v="0"/>
    <n v="0"/>
    <n v="0"/>
    <n v="0"/>
    <n v="0"/>
    <n v="0"/>
    <n v="0"/>
    <n v="0"/>
    <n v="0"/>
    <n v="0"/>
    <n v="0"/>
    <n v="0"/>
    <n v="0"/>
    <n v="0"/>
    <n v="0"/>
    <n v="0"/>
    <n v="6053.53"/>
    <n v="726.42000000000007"/>
    <n v="6779.95"/>
    <s v="SI FINANCIADO"/>
    <m/>
    <m/>
    <n v="0"/>
    <n v="0"/>
    <n v="6053.53"/>
    <n v="726.42"/>
    <n v="0"/>
    <n v="0"/>
    <n v="0"/>
    <n v="0"/>
    <n v="0"/>
    <n v="0"/>
    <n v="0"/>
    <n v="0"/>
    <n v="0"/>
    <n v="0"/>
    <n v="0"/>
    <n v="0"/>
    <n v="0"/>
    <n v="0"/>
    <n v="0"/>
    <n v="0"/>
    <m/>
    <n v="0"/>
    <n v="0"/>
    <n v="0"/>
    <n v="0"/>
    <n v="0"/>
    <n v="0"/>
    <n v="0"/>
    <n v="0"/>
    <n v="0"/>
    <n v="0"/>
    <n v="0"/>
    <n v="0"/>
    <n v="0"/>
    <n v="0"/>
    <n v="0"/>
    <n v="0"/>
    <n v="0"/>
    <n v="0"/>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73295.039999999994"/>
    <n v="73295.039999999994"/>
    <n v="73295.039999999994"/>
  </r>
  <r>
    <s v="134001061"/>
    <s v="DIR ADMINISTRACION TALENTO HUMANO"/>
    <s v="Adquisición de ropa de trabajo para las y los trabajadores de contrato colectivo del Ministerio de Salud Pública - Planta Central"/>
    <n v="9999"/>
    <x v="1"/>
    <s v="000"/>
    <x v="0"/>
    <x v="64"/>
    <x v="0"/>
    <x v="0"/>
    <s v="0000"/>
    <s v="0000"/>
    <s v="ADMINISTRACION CENTRAL"/>
    <s v="SIN PROYECTO"/>
    <s v="GASTO OPERATIVO DE PROCESOS ADJETIVOS"/>
    <s v="VESTUARIO LENCERÍA PRENDAS DE PROTECCIÓN Y ACCESOR"/>
    <s v="RECURSOS FISCALES"/>
    <s v="SIN ORGANISMO"/>
    <s v="SIN CORRELATIVO"/>
    <s v="BIENESTAR LABORAL"/>
    <s v="Implementar y supervisar acciones de bienestar laboral conforme la normativa vigente"/>
    <s v="Informe de administración y cumplimiento de los beneficios establecidos por la normativa vigente (dotación de ropa de trabajo y póliza de vida) para el Código de Trabajo."/>
    <s v="NUEVA"/>
    <m/>
    <s v="CATÁLOGO ELECTRÓNICO"/>
    <n v="12"/>
    <s v="02"/>
    <s v="NA"/>
    <s v="NA"/>
    <s v="SI"/>
    <n v="0"/>
    <n v="0"/>
    <n v="0"/>
    <n v="0"/>
    <n v="0"/>
    <n v="0"/>
    <n v="0"/>
    <n v="0"/>
    <n v="0"/>
    <n v="0"/>
    <n v="0"/>
    <n v="0"/>
    <n v="0"/>
    <n v="0"/>
    <n v="0"/>
    <n v="12470.14"/>
    <m/>
    <n v="12470.14"/>
    <n v="0"/>
    <n v="0"/>
    <n v="0"/>
    <n v="0"/>
    <n v="0"/>
    <n v="0"/>
    <n v="0"/>
    <n v="0"/>
    <n v="0"/>
    <n v="0"/>
    <n v="0"/>
    <n v="0"/>
    <n v="0"/>
    <n v="0"/>
    <n v="0"/>
    <n v="0"/>
    <n v="0"/>
    <n v="0"/>
    <n v="12470.14"/>
    <n v="0"/>
    <n v="12470.14"/>
    <s v="SI FINANCIADO"/>
    <m/>
    <m/>
    <n v="0"/>
    <n v="0"/>
    <n v="12470.14"/>
    <n v="0"/>
    <n v="0"/>
    <n v="0"/>
    <n v="0"/>
    <n v="0"/>
    <n v="0"/>
    <n v="0"/>
    <n v="0"/>
    <n v="0"/>
    <n v="0"/>
    <n v="0"/>
    <n v="0"/>
    <n v="0"/>
    <n v="0"/>
    <n v="0"/>
    <n v="0"/>
    <n v="0"/>
    <n v="0"/>
    <n v="0"/>
    <m/>
    <m/>
    <n v="0"/>
    <m/>
    <m/>
    <n v="0"/>
    <m/>
    <n v="0"/>
    <n v="0"/>
    <n v="0"/>
    <n v="0"/>
    <n v="0"/>
    <n v="0"/>
    <n v="0"/>
    <n v="0"/>
    <n v="0"/>
    <n v="0"/>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s v="NO"/>
    <s v="REF PAC 003:_x000a_INCLUSIÓN"/>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73295.039999999994"/>
    <n v="73295.039999999994"/>
    <n v="73295.039999999994"/>
  </r>
  <r>
    <s v="134001062"/>
    <s v="DIR ADMINISTRACION TALENTO HUMANO"/>
    <s v="Adquisición de prendas de protección individual para el personal bajo el régimen de la Ley Orgánica del Servicio Público y del Código de Trabajo"/>
    <n v="9999"/>
    <x v="1"/>
    <s v="000"/>
    <x v="0"/>
    <x v="64"/>
    <x v="0"/>
    <x v="0"/>
    <s v="0000"/>
    <s v="0000"/>
    <s v="ADMINISTRACION CENTRAL"/>
    <s v="SIN PROYECTO"/>
    <s v="GASTO OPERATIVO DE PROCESOS ADJETIVOS"/>
    <s v="VESTUARIO LENCERÍA PRENDAS DE PROTECCIÓN Y ACCESOR"/>
    <s v="RECURSOS FISCALES"/>
    <s v="SIN ORGANISMO"/>
    <s v="SIN CORRELATIVO"/>
    <s v="BIENESTAR LABORAL"/>
    <s v="Implementar y supervisar acciones de bienestar laboral conforme la normativa vigente"/>
    <s v="Informe de administración y cumplimiento de los beneficios establecidos por la normativa vigente (dotación de ropa de trabajo y póliza de vida) para el Código de Trabajo."/>
    <s v="NUEVA"/>
    <m/>
    <s v="CATÁLOGO ELECTRÓNICO"/>
    <n v="12"/>
    <s v="02"/>
    <s v="NA"/>
    <s v="NA"/>
    <s v="NO"/>
    <n v="0"/>
    <n v="0"/>
    <n v="0"/>
    <n v="0"/>
    <n v="0"/>
    <n v="0"/>
    <n v="0"/>
    <n v="0"/>
    <n v="0"/>
    <n v="0"/>
    <n v="0"/>
    <n v="0"/>
    <n v="6053.53"/>
    <n v="726.42000000000007"/>
    <n v="6779.95"/>
    <n v="0"/>
    <n v="0"/>
    <n v="0"/>
    <n v="0"/>
    <n v="0"/>
    <n v="0"/>
    <n v="0"/>
    <n v="0"/>
    <n v="0"/>
    <n v="0"/>
    <n v="0"/>
    <n v="0"/>
    <n v="0"/>
    <n v="0"/>
    <n v="0"/>
    <n v="0"/>
    <n v="0"/>
    <n v="0"/>
    <n v="0"/>
    <n v="0"/>
    <n v="0"/>
    <n v="6053.53"/>
    <n v="726.42000000000007"/>
    <n v="6779.95"/>
    <s v="SI FINANCIADO"/>
    <m/>
    <m/>
    <n v="0"/>
    <n v="0"/>
    <n v="6779.95"/>
    <n v="0"/>
    <n v="-726.42000000000007"/>
    <n v="726.42000000000007"/>
    <n v="0"/>
    <n v="0"/>
    <n v="0"/>
    <n v="0"/>
    <n v="0"/>
    <n v="0"/>
    <n v="0"/>
    <n v="0"/>
    <n v="0"/>
    <n v="0"/>
    <n v="0"/>
    <n v="0"/>
    <n v="0"/>
    <m/>
    <n v="0"/>
    <n v="0"/>
    <n v="0"/>
    <n v="0"/>
    <n v="0"/>
    <n v="0"/>
    <n v="0"/>
    <n v="0"/>
    <n v="0"/>
    <n v="0"/>
    <n v="0"/>
    <n v="0"/>
    <n v="0"/>
    <n v="0"/>
    <n v="0"/>
    <n v="0"/>
    <n v="0"/>
    <n v="0"/>
    <n v="0"/>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73295.039999999994"/>
    <n v="73295.039999999994"/>
    <n v="73295.039999999994"/>
  </r>
  <r>
    <s v="134001063"/>
    <s v="DIR ADMINISTRACION TALENTO HUMANO"/>
    <s v="Adquisición de equipos de protección individual para el personal bajo el régimen de la Ley Orgánica del Servicio Público y del Código de Trabajo por subasta inversa"/>
    <n v="9999"/>
    <x v="1"/>
    <s v="000"/>
    <x v="0"/>
    <x v="64"/>
    <x v="0"/>
    <x v="0"/>
    <s v="0000"/>
    <s v="0000"/>
    <s v="ADMINISTRACION CENTRAL"/>
    <s v="SIN PROYECTO"/>
    <s v="GASTO OPERATIVO DE PROCESOS ADJETIVOS"/>
    <s v="VESTUARIO LENCERÍA PRENDAS DE PROTECCIÓN Y ACCESOR"/>
    <s v="RECURSOS FISCALES"/>
    <s v="SIN ORGANISMO"/>
    <s v="SIN CORRELATIVO"/>
    <s v="BIENESTAR LABORAL"/>
    <s v="Implementar y supervisar acciones de bienestar laboral conforme la normativa vigente"/>
    <s v="Informe de administración y cumplimiento de los beneficios establecidos por la normativa vigente (dotación de ropa de trabajo y póliza de vida) para el Código de Trabajo."/>
    <s v="NUEVA"/>
    <m/>
    <s v="SUBASTA INVERSA"/>
    <n v="44"/>
    <s v="02"/>
    <s v="NA"/>
    <s v="NA"/>
    <s v="SI"/>
    <n v="0"/>
    <n v="0"/>
    <n v="0"/>
    <n v="0"/>
    <n v="0"/>
    <n v="0"/>
    <n v="0"/>
    <n v="0"/>
    <n v="0"/>
    <n v="0"/>
    <n v="0"/>
    <n v="0"/>
    <n v="42200.89"/>
    <n v="5064.1100000000006"/>
    <n v="47265"/>
    <n v="0"/>
    <n v="0"/>
    <n v="0"/>
    <n v="0"/>
    <n v="0"/>
    <n v="0"/>
    <n v="0"/>
    <n v="0"/>
    <n v="0"/>
    <n v="0"/>
    <n v="0"/>
    <n v="0"/>
    <n v="0"/>
    <n v="0"/>
    <n v="0"/>
    <n v="0"/>
    <n v="0"/>
    <n v="0"/>
    <n v="0"/>
    <n v="0"/>
    <n v="0"/>
    <n v="42200.89"/>
    <n v="5064.1100000000006"/>
    <n v="47265"/>
    <s v="SI FINANCIADO"/>
    <m/>
    <m/>
    <n v="0"/>
    <n v="0"/>
    <n v="47265"/>
    <n v="0"/>
    <n v="-5064.1100000000006"/>
    <n v="5064.1100000000006"/>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73295.039999999994"/>
    <n v="73295.039999999994"/>
    <n v="73295.039999999994"/>
  </r>
  <r>
    <s v="134001064"/>
    <s v="DIR ADMINISTRACION TALENTO HUMANO"/>
    <s v="Reporte de remuneración mensual unificada e ingresos complementarios"/>
    <n v="9999"/>
    <x v="1"/>
    <s v="000"/>
    <x v="0"/>
    <x v="98"/>
    <x v="0"/>
    <x v="0"/>
    <s v="0000"/>
    <s v="0000"/>
    <s v="ADMINISTRACION CENTRAL"/>
    <s v="SIN PROYECTO"/>
    <s v="GASTO OPERATIVO DE PROCESOS ADJETIVOS"/>
    <s v="A JUBILADOS PATRONALES"/>
    <s v="RECURSOS FISCALES"/>
    <s v="SIN ORGANISMO"/>
    <s v="SIN CORRELATIVO"/>
    <s v="REMUNERACIONES"/>
    <s v="Administrar y evaluar el proceso del sistema de remuneración del Ministerio de Salud Pública"/>
    <s v="Nómina de remuneraciones"/>
    <s v="NUEVA"/>
    <m/>
    <s v="OTRO"/>
    <s v="NA"/>
    <s v="07"/>
    <s v="NA"/>
    <s v="NA"/>
    <s v="NO IDENTIF AREA REQ"/>
    <n v="18822"/>
    <n v="0"/>
    <n v="18822"/>
    <n v="18822"/>
    <n v="0"/>
    <n v="18822"/>
    <n v="18822"/>
    <n v="0"/>
    <n v="18822"/>
    <n v="18822"/>
    <n v="0"/>
    <n v="18822"/>
    <n v="18822"/>
    <n v="0"/>
    <n v="18822"/>
    <n v="18822"/>
    <n v="0"/>
    <n v="18822"/>
    <n v="18822"/>
    <n v="0"/>
    <n v="18822"/>
    <n v="18822"/>
    <n v="0"/>
    <n v="18822"/>
    <n v="18822"/>
    <n v="0"/>
    <n v="18822"/>
    <n v="18822"/>
    <n v="0"/>
    <n v="18822"/>
    <n v="18822"/>
    <n v="0"/>
    <n v="18822"/>
    <n v="18822"/>
    <n v="0"/>
    <n v="18822"/>
    <n v="225864"/>
    <n v="0"/>
    <n v="225864"/>
    <s v="SI FINANCIADO_x000a_Realizar reforma con grupo 51 (total 287483,32)"/>
    <m/>
    <m/>
    <n v="7000"/>
    <n v="0"/>
    <n v="5969.37"/>
    <n v="0"/>
    <n v="226894.63"/>
    <n v="0"/>
    <n v="226894.63"/>
    <n v="0"/>
    <n v="0"/>
    <n v="0"/>
    <n v="0"/>
    <n v="0"/>
    <n v="0"/>
    <n v="0"/>
    <n v="0"/>
    <n v="0"/>
    <n v="0"/>
    <n v="0"/>
    <n v="0"/>
    <n v="0"/>
    <n v="0"/>
    <n v="0"/>
    <n v="0"/>
    <n v="0"/>
    <n v="0"/>
    <n v="0"/>
    <n v="0"/>
    <n v="0"/>
    <n v="0"/>
    <n v="0"/>
    <n v="0"/>
    <n v="0"/>
    <n v="0"/>
    <n v="0"/>
    <n v="0"/>
    <n v="0"/>
    <n v="0"/>
    <n v="0"/>
    <n v="0"/>
    <n v="0"/>
    <n v="226894.63"/>
    <n v="0"/>
    <n v="226894.63"/>
    <n v="226894.63"/>
    <n v="0"/>
    <n v="226894.63"/>
    <s v="SI"/>
    <s v="VALIDADO"/>
    <n v="0"/>
    <n v="226894.63"/>
    <s v="COORDINACION GENERAL "/>
    <s v="COOR ADMINISTRATIVA FINANCIERA"/>
    <s v="PLANTA CENTRAL"/>
    <s v="PICHINCHA"/>
    <s v="QUITO"/>
    <s v="JUBILACION PATRONAL"/>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226894.63"/>
    <n v="0"/>
    <n v="0"/>
    <n v="0"/>
    <s v="58"/>
    <m/>
    <m/>
    <m/>
    <n v="0"/>
    <n v="0"/>
    <n v="0"/>
    <n v="0"/>
    <n v="0"/>
    <n v="0"/>
    <n v="0"/>
    <n v="0"/>
    <n v="0"/>
    <m/>
    <m/>
    <s v="OK"/>
    <s v="OK"/>
    <n v="0"/>
    <s v=""/>
    <n v="0"/>
    <n v="0"/>
    <n v="226894.63"/>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87483.31857599999"/>
    <n v="287483.31857599999"/>
    <n v="287483.31857599999"/>
  </r>
  <r>
    <s v="134001065"/>
    <s v="DIR ADMINISTRACION TALENTO HUMANO"/>
    <s v="Reporte de remuneración mensual unificada e ingresos complementarios"/>
    <n v="9999"/>
    <x v="1"/>
    <s v="000"/>
    <x v="0"/>
    <x v="99"/>
    <x v="2"/>
    <x v="0"/>
    <s v="0000"/>
    <s v="0000"/>
    <s v="ADMINISTRACION CENTRAL"/>
    <s v="SIN PROYECTO"/>
    <s v="GASTO OPERATIVO DE PROCESOS ADJETIVOS"/>
    <s v="COMPENSACION POR DESAHUCIO"/>
    <s v="RECURSOS FISCALES"/>
    <s v="SIN ORGANISMO"/>
    <s v="SIN CORRELATIVO"/>
    <s v="REMUNERACIONES"/>
    <s v="Administrar y evaluar el proceso del sistema de remuneración del Ministerio de Salud Pública"/>
    <s v="Nómina de remuneraciones"/>
    <s v="NUEVA"/>
    <m/>
    <s v="OTRO"/>
    <s v="NA"/>
    <s v="04"/>
    <s v="NA"/>
    <s v="NA"/>
    <s v="NO IDENTIF AREA REQ"/>
    <n v="5000"/>
    <n v="0"/>
    <n v="5000"/>
    <n v="5000"/>
    <n v="0"/>
    <n v="5000"/>
    <n v="5000"/>
    <n v="0"/>
    <n v="5000"/>
    <n v="5000"/>
    <n v="0"/>
    <n v="5000"/>
    <n v="5000"/>
    <n v="0"/>
    <n v="5000"/>
    <n v="5000"/>
    <n v="0"/>
    <n v="5000"/>
    <n v="5000"/>
    <n v="0"/>
    <n v="5000"/>
    <n v="5000"/>
    <n v="0"/>
    <n v="5000"/>
    <n v="5000"/>
    <n v="0"/>
    <n v="5000"/>
    <n v="5000"/>
    <n v="0"/>
    <n v="5000"/>
    <n v="5000"/>
    <n v="0"/>
    <n v="5000"/>
    <n v="5000"/>
    <n v="0"/>
    <n v="5000"/>
    <n v="60000"/>
    <n v="0"/>
    <n v="60000"/>
    <s v="SI FINANCIADO"/>
    <m/>
    <m/>
    <n v="18417.669999999998"/>
    <n v="0"/>
    <n v="60000"/>
    <n v="0"/>
    <n v="18417.669999999998"/>
    <n v="0"/>
    <n v="18417.669999999998"/>
    <n v="0"/>
    <n v="0"/>
    <n v="0"/>
    <n v="0"/>
    <n v="0"/>
    <n v="0"/>
    <n v="0"/>
    <n v="0"/>
    <n v="0"/>
    <n v="0"/>
    <n v="0"/>
    <n v="0"/>
    <n v="0"/>
    <n v="0"/>
    <n v="0"/>
    <n v="0"/>
    <n v="0"/>
    <n v="0"/>
    <n v="0"/>
    <n v="0"/>
    <n v="0"/>
    <n v="0"/>
    <n v="0"/>
    <n v="0"/>
    <n v="0"/>
    <n v="0"/>
    <n v="0"/>
    <n v="0"/>
    <n v="0"/>
    <n v="0"/>
    <n v="0"/>
    <n v="0"/>
    <n v="0"/>
    <n v="18417.669999999998"/>
    <n v="0"/>
    <n v="18417.669999999998"/>
    <n v="18417.669999999998"/>
    <n v="0"/>
    <n v="18417.669999999998"/>
    <s v="SI"/>
    <s v="VALIDADO"/>
    <n v="0"/>
    <n v="18417.669999999998"/>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18417.669999999998"/>
    <n v="0"/>
    <n v="0"/>
    <n v="0"/>
    <s v="51"/>
    <m/>
    <m/>
    <m/>
    <n v="0"/>
    <n v="0"/>
    <n v="0"/>
    <n v="0"/>
    <n v="0"/>
    <n v="0"/>
    <n v="0"/>
    <n v="0"/>
    <n v="0"/>
    <m/>
    <m/>
    <s v="OK"/>
    <s v="OK"/>
    <n v="0"/>
    <s v=""/>
    <n v="0"/>
    <n v="0"/>
    <n v="18417.669999999998"/>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0000"/>
    <n v="60000"/>
    <n v="60000"/>
  </r>
  <r>
    <s v="134001066"/>
    <s v="DIR ADMINISTRACION TALENTO HUMANO"/>
    <s v="Reporte de remuneración mensual unificada e ingresos complementarios"/>
    <n v="9999"/>
    <x v="1"/>
    <s v="000"/>
    <x v="0"/>
    <x v="100"/>
    <x v="2"/>
    <x v="0"/>
    <s v="0000"/>
    <s v="0000"/>
    <s v="ADMINISTRACION CENTRAL"/>
    <s v="SIN PROYECTO"/>
    <s v="GASTO OPERATIVO DE PROCESOS ADJETIVOS"/>
    <s v="COMPENSACION POR VACACIONES NO GOZADAS POR CESACIO"/>
    <s v="RECURSOS FISCALES"/>
    <s v="SIN ORGANISMO"/>
    <s v="SIN CORRELATIVO"/>
    <s v="REMUNERACIONES"/>
    <s v="Administrar y evaluar el proceso del sistema de remuneración del Ministerio de Salud Pública"/>
    <s v="Nómina de remuneraciones"/>
    <s v="NUEVA"/>
    <m/>
    <s v="OTRO"/>
    <s v="NA"/>
    <s v="04"/>
    <s v="NA"/>
    <s v="NA"/>
    <s v="NO IDENTIF AREA REQ"/>
    <n v="17900"/>
    <n v="0"/>
    <n v="17900"/>
    <n v="17900"/>
    <n v="0"/>
    <n v="17900"/>
    <n v="17900"/>
    <n v="0"/>
    <n v="17900"/>
    <n v="17900"/>
    <n v="0"/>
    <n v="17900"/>
    <n v="17900"/>
    <n v="0"/>
    <n v="17900"/>
    <n v="17900"/>
    <n v="0"/>
    <n v="17900"/>
    <n v="17900"/>
    <n v="0"/>
    <n v="17900"/>
    <n v="17900"/>
    <n v="0"/>
    <n v="17900"/>
    <n v="17900"/>
    <n v="0"/>
    <n v="17900"/>
    <n v="17900"/>
    <n v="0"/>
    <n v="17900"/>
    <n v="17900"/>
    <n v="0"/>
    <n v="17900"/>
    <n v="17900"/>
    <n v="0"/>
    <n v="17900"/>
    <n v="214800"/>
    <n v="0"/>
    <n v="214800"/>
    <s v="SI FINANCIADO"/>
    <m/>
    <m/>
    <n v="145073.41"/>
    <n v="0"/>
    <n v="215200"/>
    <n v="0"/>
    <n v="144673.41000000003"/>
    <n v="0"/>
    <n v="144673.41000000003"/>
    <n v="0"/>
    <n v="0"/>
    <n v="0"/>
    <n v="0"/>
    <n v="0"/>
    <n v="0"/>
    <n v="0"/>
    <n v="0"/>
    <n v="0"/>
    <n v="0"/>
    <n v="0"/>
    <n v="0"/>
    <n v="0"/>
    <n v="0"/>
    <n v="0"/>
    <n v="0"/>
    <n v="0"/>
    <n v="0"/>
    <n v="0"/>
    <n v="0"/>
    <n v="0"/>
    <n v="0"/>
    <n v="0"/>
    <n v="0"/>
    <n v="0"/>
    <n v="0"/>
    <n v="0"/>
    <n v="0"/>
    <n v="0"/>
    <n v="0"/>
    <n v="0"/>
    <n v="0"/>
    <n v="0"/>
    <n v="144673.41"/>
    <n v="0"/>
    <n v="144673.41"/>
    <n v="144673.41"/>
    <n v="0"/>
    <n v="144673.41"/>
    <s v="SI"/>
    <s v="VALIDADO"/>
    <n v="0"/>
    <n v="144673.41"/>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144673.41000000003"/>
    <n v="0"/>
    <n v="0"/>
    <n v="0"/>
    <s v="51"/>
    <m/>
    <m/>
    <m/>
    <n v="0"/>
    <n v="0"/>
    <n v="0"/>
    <n v="0"/>
    <n v="0"/>
    <n v="0"/>
    <n v="0"/>
    <n v="0"/>
    <n v="0"/>
    <m/>
    <m/>
    <s v="OK"/>
    <s v="OK"/>
    <n v="0"/>
    <s v=""/>
    <n v="0"/>
    <n v="0"/>
    <n v="144673.41"/>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14800"/>
    <n v="214800"/>
    <n v="214800"/>
  </r>
  <r>
    <s v="134001067"/>
    <s v="DIR ADMINISTRACION TALENTO HUMANO"/>
    <s v="Reporte de remuneración mensual unificada e ingresos complementarios"/>
    <n v="9999"/>
    <x v="1"/>
    <s v="000"/>
    <x v="0"/>
    <x v="101"/>
    <x v="2"/>
    <x v="0"/>
    <s v="0000"/>
    <s v="0000"/>
    <s v="ADMINISTRACION CENTRAL"/>
    <s v="SIN PROYECTO"/>
    <s v="GASTO OPERATIVO DE PROCESOS ADJETIVOS"/>
    <s v="OBLIGACIONES DE EJERCICIOS ANTERIORES POR EGRESOS"/>
    <s v="RECURSOS FISCALES"/>
    <s v="SIN ORGANISMO"/>
    <s v="SIN CORRELATIVO"/>
    <s v="REMUNERACIONES"/>
    <s v="Administrar y evaluar el proceso del sistema de remuneración del Ministerio de Salud Pública"/>
    <s v="Nómina de remuneraciones"/>
    <s v="ARRASTRE"/>
    <m/>
    <s v="OTRO"/>
    <s v="NA"/>
    <s v="04"/>
    <s v="NA"/>
    <s v="NA"/>
    <s v="NO IDENTIF AREA REQ"/>
    <n v="25866.666666666668"/>
    <n v="0"/>
    <n v="25866.666666666668"/>
    <n v="25866.666666666668"/>
    <n v="0"/>
    <n v="25866.666666666668"/>
    <n v="25866.666666666668"/>
    <n v="0"/>
    <n v="25866.666666666668"/>
    <n v="25866.666666666668"/>
    <n v="0"/>
    <n v="25866.666666666668"/>
    <n v="25866.666666666668"/>
    <n v="0"/>
    <n v="25866.666666666668"/>
    <n v="25866.666666666668"/>
    <n v="0"/>
    <n v="25866.666666666668"/>
    <n v="25866.666666666668"/>
    <n v="0"/>
    <n v="25866.666666666668"/>
    <n v="25866.666666666668"/>
    <n v="0"/>
    <n v="25866.666666666668"/>
    <n v="25866.666666666668"/>
    <n v="0"/>
    <n v="25866.666666666668"/>
    <n v="25866.666666666668"/>
    <n v="0"/>
    <n v="25866.666666666668"/>
    <n v="25866.666666666668"/>
    <n v="0"/>
    <n v="25866.666666666668"/>
    <n v="25866.666666666668"/>
    <n v="0"/>
    <n v="25866.666666666668"/>
    <n v="310400"/>
    <n v="0"/>
    <n v="310400"/>
    <s v="SI FINANCIADO"/>
    <m/>
    <m/>
    <n v="41744.419999999991"/>
    <n v="0"/>
    <n v="159482.12"/>
    <n v="0"/>
    <n v="192662.3"/>
    <n v="0"/>
    <n v="192662.3"/>
    <n v="0"/>
    <n v="0"/>
    <n v="0"/>
    <n v="0"/>
    <n v="0"/>
    <n v="0"/>
    <n v="0"/>
    <n v="0"/>
    <n v="0"/>
    <n v="0"/>
    <n v="0"/>
    <n v="0"/>
    <n v="0"/>
    <n v="0"/>
    <n v="0"/>
    <n v="0"/>
    <n v="0"/>
    <n v="0"/>
    <n v="0"/>
    <n v="0"/>
    <n v="0"/>
    <n v="0"/>
    <n v="0"/>
    <n v="0"/>
    <n v="0"/>
    <n v="0"/>
    <n v="0"/>
    <n v="0"/>
    <n v="0"/>
    <n v="0"/>
    <n v="0"/>
    <n v="0"/>
    <n v="0"/>
    <n v="192662.3"/>
    <n v="0"/>
    <n v="192662.3"/>
    <n v="192662.3"/>
    <n v="0"/>
    <n v="192662.3"/>
    <s v="SI"/>
    <s v="VALIDADO"/>
    <n v="0"/>
    <n v="192662.3"/>
    <s v="COORDINACION GENERAL "/>
    <s v="COOR ADMINISTRATIVA FINANCIERA"/>
    <s v="PLANTA CENTRAL"/>
    <s v="PICHINCHA"/>
    <s v="QUITO"/>
    <s v="PASIVO AÑOS ANTERIORE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192662.3"/>
    <n v="0"/>
    <n v="0"/>
    <n v="0"/>
    <s v="99"/>
    <m/>
    <m/>
    <m/>
    <n v="0"/>
    <n v="0"/>
    <n v="0"/>
    <n v="0"/>
    <n v="0"/>
    <n v="0"/>
    <n v="0"/>
    <n v="0"/>
    <n v="0"/>
    <m/>
    <m/>
    <s v="OK"/>
    <s v="OK"/>
    <n v="0"/>
    <s v=""/>
    <n v="0"/>
    <n v="0"/>
    <n v="192662.3"/>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10400"/>
    <n v="310400"/>
    <n v="310400"/>
  </r>
  <r>
    <s v="134001068"/>
    <s v="DIR ADMINISTRACION TALENTO HUMANO"/>
    <s v="VIATICOS POR GASTOS DE RESIDENCIA"/>
    <n v="9999"/>
    <x v="1"/>
    <s v="000"/>
    <x v="0"/>
    <x v="50"/>
    <x v="0"/>
    <x v="0"/>
    <s v="0000"/>
    <s v="0000"/>
    <s v="ADMINISTRACION CENTRAL"/>
    <s v="SIN PROYECTO"/>
    <s v="GASTO OPERATIVO DE PROCESOS ADJETIVOS"/>
    <s v="VIATICOS POR GASTOS DE RESIDENCIA"/>
    <s v="RECURSOS FISCALES"/>
    <s v="SIN ORGANISMO"/>
    <s v="SIN CORRELATIVO"/>
    <s v="REMUNERACIONES"/>
    <s v="Vigilar la implementación y el cumplimiento del marco normativo legal en temas relacionados con gestión del talento humano en el Ministerio de Salud Pública y los niveles desconcentrados"/>
    <s v="Informe de control y monitoreo de la gestión de remuneración y nómina en el nivel desconcentrado."/>
    <s v="NUEVA"/>
    <m/>
    <s v="OTRO"/>
    <s v="NA"/>
    <s v="04"/>
    <s v="NA"/>
    <s v="NA"/>
    <s v="NO IDENTIF AREA REQ"/>
    <n v="3895.8333333333335"/>
    <n v="0"/>
    <n v="3895.8333333333335"/>
    <n v="3895.8333333333335"/>
    <n v="0"/>
    <n v="3895.8333333333335"/>
    <n v="3895.8333333333335"/>
    <n v="0"/>
    <n v="3895.8333333333335"/>
    <n v="3895.8333333333335"/>
    <n v="0"/>
    <n v="3895.8333333333335"/>
    <n v="3895.8333333333335"/>
    <n v="0"/>
    <n v="3895.8333333333335"/>
    <n v="3895.8333333333335"/>
    <n v="0"/>
    <n v="3895.8333333333335"/>
    <n v="3895.8333333333335"/>
    <n v="0"/>
    <n v="3895.8333333333335"/>
    <n v="3895.8333333333335"/>
    <n v="0"/>
    <n v="3895.8333333333335"/>
    <n v="3895.8333333333335"/>
    <n v="0"/>
    <n v="3895.8333333333335"/>
    <n v="3895.8333333333335"/>
    <n v="0"/>
    <n v="3895.8333333333335"/>
    <n v="3895.8333333333335"/>
    <n v="0"/>
    <n v="3895.8333333333335"/>
    <n v="3895.8333333333335"/>
    <n v="0"/>
    <n v="3895.8333333333335"/>
    <n v="46750.000000000007"/>
    <n v="0"/>
    <n v="46750.000000000007"/>
    <s v="SI FINANCIADO"/>
    <m/>
    <m/>
    <n v="41750"/>
    <n v="0"/>
    <n v="88500"/>
    <n v="0"/>
    <n v="0"/>
    <n v="0"/>
    <n v="0"/>
    <n v="0"/>
    <n v="0"/>
    <n v="0"/>
    <n v="0"/>
    <n v="0"/>
    <n v="0"/>
    <n v="0"/>
    <n v="0"/>
    <n v="0"/>
    <n v="0"/>
    <n v="0"/>
    <n v="0"/>
    <n v="0"/>
    <n v="0"/>
    <n v="0"/>
    <n v="0"/>
    <n v="0"/>
    <n v="0"/>
    <n v="0"/>
    <n v="0"/>
    <n v="0"/>
    <n v="0"/>
    <n v="0"/>
    <n v="0"/>
    <n v="0"/>
    <n v="0"/>
    <n v="0"/>
    <n v="0"/>
    <n v="0"/>
    <n v="0"/>
    <n v="0"/>
    <n v="0"/>
    <n v="0"/>
    <m/>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6750"/>
    <n v="46750"/>
    <n v="46750"/>
  </r>
  <r>
    <s v="134001069"/>
    <s v="DIR ADMINISTRACION TALENTO HUMANO"/>
    <s v="Reporte de remuneración mensual unificada e ingresos complementarios"/>
    <n v="9999"/>
    <x v="1"/>
    <s v="000"/>
    <x v="0"/>
    <x v="102"/>
    <x v="2"/>
    <x v="0"/>
    <s v="0000"/>
    <s v="0000"/>
    <s v="ADMINISTRACION CENTRAL"/>
    <s v="SIN PROYECTO"/>
    <s v="GASTO OPERATIVO DE PROCESOS ADJETIVOS"/>
    <s v="BENEFICIO POR JUBILACION"/>
    <s v="RECURSOS FISCALES"/>
    <s v="SIN ORGANISMO"/>
    <s v="SIN CORRELATIVO"/>
    <s v="REMUNERACIONES"/>
    <s v="Administrar y evaluar el proceso del sistema de remuneración del Ministerio de Salud Pública"/>
    <s v="Nómina de remuneraciones"/>
    <s v="NUEVA"/>
    <m/>
    <s v="OTRO"/>
    <s v="NA"/>
    <s v="04"/>
    <s v="NA"/>
    <s v="NA"/>
    <s v="NO IDENTIF AREA REQ"/>
    <n v="1250"/>
    <n v="0"/>
    <n v="1250"/>
    <n v="1250"/>
    <n v="0"/>
    <n v="1250"/>
    <n v="1250"/>
    <n v="0"/>
    <n v="1250"/>
    <n v="1250"/>
    <n v="0"/>
    <n v="1250"/>
    <n v="1250"/>
    <n v="0"/>
    <n v="1250"/>
    <n v="1250"/>
    <n v="0"/>
    <n v="1250"/>
    <n v="1250"/>
    <n v="0"/>
    <n v="1250"/>
    <n v="1250"/>
    <n v="0"/>
    <n v="1250"/>
    <n v="1250"/>
    <n v="0"/>
    <n v="1250"/>
    <n v="1250"/>
    <n v="0"/>
    <n v="1250"/>
    <n v="1250"/>
    <n v="0"/>
    <n v="1250"/>
    <n v="1250"/>
    <n v="0"/>
    <n v="1250"/>
    <n v="15000"/>
    <n v="0"/>
    <n v="15000"/>
    <s v="SI FINANCIADO"/>
    <m/>
    <m/>
    <n v="0"/>
    <n v="0"/>
    <n v="15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1"/>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5000"/>
    <n v="15000"/>
    <n v="15000"/>
  </r>
  <r>
    <s v="134001070"/>
    <s v="DIR ADMINISTRACION TALENTO HUMANO"/>
    <s v="Reporte de remuneración mensual unificada e ingresos complementarios"/>
    <n v="9999"/>
    <x v="1"/>
    <s v="000"/>
    <x v="0"/>
    <x v="55"/>
    <x v="0"/>
    <x v="0"/>
    <s v="0000"/>
    <s v="0000"/>
    <s v="ADMINISTRACION CENTRAL"/>
    <s v="SIN PROYECTO"/>
    <s v="GASTO OPERATIVO DE PROCESOS ADJETIVOS"/>
    <s v="MAQUINARIAS Y EQUIPOS (INSTALACION MANTENIMIENTO Y"/>
    <s v="RECURSOS FISCALES"/>
    <s v="SIN ORGANISMO"/>
    <s v="SIN CORRELATIVO"/>
    <s v="REMUNERACIONES"/>
    <s v="Administrar y evaluar el proceso del sistema de remuneración del Ministerio de Salud Pública"/>
    <s v="Nómina de remuneraciones"/>
    <s v="NUEVA"/>
    <m/>
    <s v="OTRO"/>
    <s v="NA"/>
    <s v="06"/>
    <s v="NA"/>
    <s v="NA"/>
    <s v="NO IDENTIF AREA REQ"/>
    <n v="2500"/>
    <n v="0"/>
    <n v="2500"/>
    <n v="2500"/>
    <n v="0"/>
    <n v="2500"/>
    <n v="2500"/>
    <n v="0"/>
    <n v="2500"/>
    <n v="2500"/>
    <n v="0"/>
    <n v="2500"/>
    <n v="2500"/>
    <n v="0"/>
    <n v="2500"/>
    <n v="2500"/>
    <n v="0"/>
    <n v="2500"/>
    <n v="2500"/>
    <n v="0"/>
    <n v="2500"/>
    <n v="2500"/>
    <n v="0"/>
    <n v="2500"/>
    <n v="2500"/>
    <n v="0"/>
    <n v="2500"/>
    <n v="2500"/>
    <n v="0"/>
    <n v="2500"/>
    <n v="2500"/>
    <n v="0"/>
    <n v="2500"/>
    <n v="2500"/>
    <n v="0"/>
    <n v="2500"/>
    <n v="30000"/>
    <n v="0"/>
    <n v="30000"/>
    <s v="SI FINANCIADO"/>
    <m/>
    <m/>
    <n v="0"/>
    <n v="0"/>
    <n v="30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0000"/>
    <n v="30000"/>
    <n v="30000"/>
  </r>
  <r>
    <s v="134001071"/>
    <s v="DIR ADMINISTRACION TALENTO HUMANO"/>
    <s v="Reporte de remuneración mensual unificada e ingresos complementarios"/>
    <n v="9999"/>
    <x v="1"/>
    <s v="000"/>
    <x v="0"/>
    <x v="90"/>
    <x v="2"/>
    <x v="0"/>
    <s v="0000"/>
    <s v="0000"/>
    <s v="ADMINISTRACION CENTRAL"/>
    <s v="SIN PROYECTO"/>
    <s v="GASTO OPERATIVO DE PROCESOS ADJETIVOS"/>
    <s v="REMUNERACION UNIFICADA PARA PASANTES E INTERNOS RO"/>
    <s v="RECURSOS FISCALES"/>
    <s v="SIN ORGANISMO"/>
    <s v="SIN CORRELATIVO"/>
    <s v="REMUNERACIONES"/>
    <s v="Administrar y evaluar el proceso del sistema de remuneración del Ministerio de Salud Pública"/>
    <s v="Nómina de remuneraciones"/>
    <s v="NUEVA"/>
    <m/>
    <s v="OTRO"/>
    <s v="NA"/>
    <s v="04"/>
    <s v="NA"/>
    <s v="NA"/>
    <s v="NO IDENTIF AREA REQ"/>
    <n v="5833.333333333333"/>
    <n v="0"/>
    <n v="5833.333333333333"/>
    <n v="5833.333333333333"/>
    <n v="0"/>
    <n v="5833.333333333333"/>
    <n v="5833.333333333333"/>
    <n v="0"/>
    <n v="5833.333333333333"/>
    <n v="5833.333333333333"/>
    <n v="0"/>
    <n v="5833.333333333333"/>
    <n v="5833.333333333333"/>
    <n v="0"/>
    <n v="5833.333333333333"/>
    <n v="5833.333333333333"/>
    <n v="0"/>
    <n v="5833.333333333333"/>
    <n v="5833.333333333333"/>
    <n v="0"/>
    <n v="5833.333333333333"/>
    <n v="5833.333333333333"/>
    <n v="0"/>
    <n v="5833.333333333333"/>
    <n v="5833.333333333333"/>
    <n v="0"/>
    <n v="5833.333333333333"/>
    <n v="5833.333333333333"/>
    <n v="0"/>
    <n v="5833.333333333333"/>
    <n v="5833.333333333333"/>
    <n v="0"/>
    <n v="5833.333333333333"/>
    <n v="5833.333333333333"/>
    <n v="0"/>
    <n v="5833.333333333333"/>
    <n v="70000.000000000015"/>
    <n v="0"/>
    <n v="70000.000000000015"/>
    <s v="SI FINANCIADO"/>
    <m/>
    <m/>
    <n v="0"/>
    <n v="0"/>
    <n v="70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1"/>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70000"/>
    <n v="70000"/>
    <n v="70000"/>
  </r>
  <r>
    <s v="134001072"/>
    <s v="DIR ADMINISTRACION TALENTO HUMANO"/>
    <s v="Reporte de remuneración mensual unificada e ingresos complementarios"/>
    <n v="9999"/>
    <x v="1"/>
    <s v="000"/>
    <x v="0"/>
    <x v="72"/>
    <x v="0"/>
    <x v="0"/>
    <s v="0000"/>
    <s v="0000"/>
    <s v="ADMINISTRACION CENTRAL"/>
    <s v="SIN PROYECTO"/>
    <s v="GASTO OPERATIVO DE PROCESOS ADJETIVOS"/>
    <s v="MATERIALES DE OFICINA"/>
    <s v="RECURSOS FISCALES"/>
    <s v="SIN ORGANISMO"/>
    <s v="SIN CORRELATIVO"/>
    <s v="REMUNERACIONES"/>
    <s v="Administrar y evaluar el proceso del sistema de remuneración del Ministerio de Salud Pública"/>
    <s v="Nómina de remuneraciones"/>
    <s v="NUEVA"/>
    <m/>
    <s v="OTRO"/>
    <s v="NA"/>
    <s v="02"/>
    <s v="NA"/>
    <s v="NA"/>
    <s v="NO IDENTIF AREA REQ"/>
    <n v="250"/>
    <n v="0"/>
    <n v="250"/>
    <n v="250"/>
    <n v="0"/>
    <n v="250"/>
    <n v="250"/>
    <n v="0"/>
    <n v="250"/>
    <n v="250"/>
    <n v="0"/>
    <n v="250"/>
    <n v="250"/>
    <n v="0"/>
    <n v="250"/>
    <n v="250"/>
    <n v="0"/>
    <n v="250"/>
    <n v="250"/>
    <n v="0"/>
    <n v="250"/>
    <n v="250"/>
    <n v="0"/>
    <n v="250"/>
    <n v="250"/>
    <n v="0"/>
    <n v="250"/>
    <n v="250"/>
    <n v="0"/>
    <n v="250"/>
    <n v="250"/>
    <n v="0"/>
    <n v="250"/>
    <n v="250"/>
    <n v="0"/>
    <n v="250"/>
    <n v="3000"/>
    <n v="0"/>
    <n v="3000"/>
    <s v="SI FINANCIADO"/>
    <m/>
    <m/>
    <n v="0"/>
    <n v="0"/>
    <n v="3000"/>
    <n v="0"/>
    <n v="0"/>
    <n v="0"/>
    <n v="0"/>
    <n v="0"/>
    <n v="0"/>
    <n v="0"/>
    <n v="0"/>
    <n v="0"/>
    <n v="0"/>
    <n v="0"/>
    <n v="0"/>
    <n v="0"/>
    <n v="0"/>
    <n v="0"/>
    <n v="0"/>
    <n v="0"/>
    <n v="0"/>
    <n v="0"/>
    <n v="0"/>
    <n v="0"/>
    <n v="0"/>
    <n v="0"/>
    <n v="0"/>
    <n v="0"/>
    <n v="0"/>
    <n v="0"/>
    <n v="0"/>
    <n v="0"/>
    <n v="0"/>
    <n v="0"/>
    <n v="0"/>
    <n v="0"/>
    <n v="0"/>
    <n v="0"/>
    <n v="0"/>
    <n v="0"/>
    <n v="0"/>
    <n v="0"/>
    <n v="0"/>
    <n v="0"/>
    <n v="0"/>
    <n v="0"/>
    <s v="SI"/>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n v="0"/>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3000"/>
    <n v="3000"/>
    <n v="3000"/>
  </r>
  <r>
    <s v="134001073"/>
    <s v="DIR ADMINISTRACION TALENTO HUMANO"/>
    <s v="Reporte de remuneración mensual unificada e ingresos complementarios"/>
    <n v="9999"/>
    <x v="1"/>
    <s v="000"/>
    <x v="0"/>
    <x v="88"/>
    <x v="2"/>
    <x v="0"/>
    <s v="0000"/>
    <s v="0000"/>
    <s v="ADMINISTRACION CENTRAL"/>
    <s v="SIN PROYECTO"/>
    <s v="GASTO OPERATIVO DE PROCESOS ADJETIVOS"/>
    <s v="CONTRATOS OCASIONALES PARA EL CUMPLIMIENTO DE LA DEVENGACIÓN DE BECAS"/>
    <s v="RECURSOS FISCALES"/>
    <s v="SIN ORGANISMO"/>
    <s v="SIN CORRELATIVO"/>
    <s v="REMUNERACIONES"/>
    <s v="Administrar y evaluar el proceso del sistema de remuneración del Ministerio de Salud Pública"/>
    <s v="Nómina de remuneraciones"/>
    <s v="NUEVA"/>
    <m/>
    <s v="OTRO"/>
    <s v="NA"/>
    <s v="04"/>
    <s v="NA"/>
    <s v="NA"/>
    <s v="NO IDENTIF AREA REQ"/>
    <n v="5028"/>
    <n v="0"/>
    <n v="5028"/>
    <n v="5028"/>
    <n v="0"/>
    <n v="5028"/>
    <n v="5028"/>
    <n v="0"/>
    <n v="5028"/>
    <n v="5028"/>
    <n v="0"/>
    <n v="5028"/>
    <n v="5028"/>
    <n v="0"/>
    <n v="5028"/>
    <n v="5028"/>
    <n v="0"/>
    <n v="5028"/>
    <n v="5028"/>
    <n v="0"/>
    <n v="5028"/>
    <n v="5028"/>
    <n v="0"/>
    <n v="5028"/>
    <n v="5028"/>
    <n v="0"/>
    <n v="5028"/>
    <n v="5028"/>
    <n v="0"/>
    <n v="5028"/>
    <n v="5028"/>
    <n v="0"/>
    <n v="5028"/>
    <n v="5028"/>
    <n v="0"/>
    <n v="5028"/>
    <n v="60336"/>
    <n v="0"/>
    <n v="60336"/>
    <s v="SI FINANCIADO"/>
    <m/>
    <m/>
    <n v="0"/>
    <n v="0"/>
    <n v="60336"/>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1"/>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0336"/>
    <n v="60336"/>
    <n v="60336"/>
  </r>
  <r>
    <s v="134001074"/>
    <s v="DIR ADMINISTRACION TALENTO HUMANO"/>
    <s v="Reporte de remuneración mensual unificada e ingresos complementarios"/>
    <n v="9999"/>
    <x v="1"/>
    <s v="000"/>
    <x v="0"/>
    <x v="42"/>
    <x v="2"/>
    <x v="0"/>
    <s v="0000"/>
    <s v="0000"/>
    <s v="ADMINISTRACION CENTRAL"/>
    <s v="SIN PROYECTO"/>
    <s v="GASTO OPERATIVO DE PROCESOS ADJETIVOS"/>
    <s v="EQUIPOS SISTEMAS Y PAQUETES INFORMATICOS"/>
    <s v="RECURSOS FISCALES"/>
    <s v="SIN ORGANISMO"/>
    <s v="SIN CORRELATIVO"/>
    <s v="REMUNERACIONES"/>
    <s v="Administrar y evaluar el proceso del sistema de remuneración del Ministerio de Salud Pública"/>
    <s v="Nómina de remuneraciones"/>
    <s v="NUEVA"/>
    <m/>
    <s v="OTRO"/>
    <s v="NA"/>
    <n v="13"/>
    <s v="SI"/>
    <s v="MEF"/>
    <s v="NO IDENTIF AREA REQ"/>
    <n v="5000"/>
    <n v="0"/>
    <n v="5000"/>
    <n v="5000"/>
    <n v="0"/>
    <n v="5000"/>
    <n v="5000"/>
    <n v="0"/>
    <n v="5000"/>
    <n v="5000"/>
    <n v="0"/>
    <n v="5000"/>
    <n v="5000"/>
    <n v="0"/>
    <n v="5000"/>
    <n v="5000"/>
    <n v="0"/>
    <n v="5000"/>
    <n v="5000"/>
    <n v="0"/>
    <n v="5000"/>
    <n v="5000"/>
    <n v="0"/>
    <n v="5000"/>
    <n v="5000"/>
    <n v="0"/>
    <n v="5000"/>
    <n v="5000"/>
    <n v="0"/>
    <n v="5000"/>
    <n v="5000"/>
    <n v="0"/>
    <n v="5000"/>
    <n v="5000"/>
    <n v="0"/>
    <n v="5000"/>
    <n v="60000"/>
    <n v="0"/>
    <n v="60000"/>
    <m/>
    <m/>
    <m/>
    <n v="0"/>
    <n v="0"/>
    <n v="6000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BIENES DE LARGA DURACIÓN"/>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84"/>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0000"/>
    <n v="60000"/>
    <n v="60000"/>
  </r>
  <r>
    <s v="134001075"/>
    <s v="DIR ADMINISTRACION TALENTO HUMANO"/>
    <s v="Reporte de remuneración mensual unificada e ingresos complementarios"/>
    <n v="9999"/>
    <x v="1"/>
    <s v="000"/>
    <x v="0"/>
    <x v="81"/>
    <x v="3"/>
    <x v="0"/>
    <s v="0000"/>
    <s v="0000"/>
    <s v="ADMINISTRACION CENTRAL"/>
    <s v="SIN PROYECTO"/>
    <s v="GASTO OPERATIVO DE PROCESOS ADJETIVOS"/>
    <s v="REMUNERACIONES UNIFICADAS"/>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3910252.27"/>
    <n v="0"/>
    <n v="3909337.76"/>
    <n v="0"/>
    <n v="914.51000000024214"/>
    <n v="0"/>
    <n v="914.51000000024214"/>
    <n v="0"/>
    <n v="0"/>
    <n v="0"/>
    <n v="0"/>
    <n v="0"/>
    <n v="0"/>
    <n v="0"/>
    <n v="0"/>
    <n v="0"/>
    <n v="0"/>
    <n v="0"/>
    <n v="0"/>
    <n v="0"/>
    <n v="0"/>
    <n v="0"/>
    <n v="0"/>
    <n v="0"/>
    <n v="0"/>
    <n v="0"/>
    <n v="0"/>
    <n v="0"/>
    <n v="0"/>
    <n v="0"/>
    <n v="0"/>
    <n v="0"/>
    <n v="0"/>
    <n v="0"/>
    <n v="0"/>
    <n v="0"/>
    <n v="0"/>
    <n v="0"/>
    <n v="0"/>
    <n v="0"/>
    <n v="914.51000000024214"/>
    <n v="0"/>
    <n v="914.51000000024214"/>
    <n v="914.51000000024214"/>
    <n v="0"/>
    <n v="914.51000000024214"/>
    <s v="SI"/>
    <s v="VALIDADO"/>
    <n v="0"/>
    <n v="914.51"/>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914.51000000024214"/>
    <n v="0"/>
    <n v="0"/>
    <n v="0"/>
    <s v="51"/>
    <m/>
    <m/>
    <m/>
    <n v="0"/>
    <n v="0"/>
    <n v="0"/>
    <n v="0"/>
    <n v="0"/>
    <n v="0"/>
    <n v="0"/>
    <n v="0"/>
    <n v="0"/>
    <m/>
    <m/>
    <s v="OK"/>
    <s v="OK"/>
    <n v="0"/>
    <s v=""/>
    <n v="0"/>
    <n v="0"/>
    <n v="914.51"/>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4001076"/>
    <s v="DIR ADMINISTRACION TALENTO HUMANO"/>
    <s v="Reporte de remuneración mensual unificada e ingresos complementarios"/>
    <n v="9999"/>
    <x v="1"/>
    <s v="000"/>
    <x v="0"/>
    <x v="103"/>
    <x v="2"/>
    <x v="0"/>
    <s v="0000"/>
    <s v="0000"/>
    <s v="ADMINISTRACION CENTRAL"/>
    <s v="SIN PROYECTO"/>
    <s v="GASTO OPERATIVO DE PROCESOS ADJETIVOS"/>
    <s v="BONIFICACION GEOGRAFICA"/>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3447988"/>
    <n v="0"/>
    <n v="3447988"/>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1"/>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4001077"/>
    <s v="DIR ADMINISTRACION TALENTO HUMANO"/>
    <s v="Reporte de remuneración mensual unificada e ingresos complementarios"/>
    <n v="9999"/>
    <x v="2"/>
    <s v="000"/>
    <x v="4"/>
    <x v="95"/>
    <x v="2"/>
    <x v="0"/>
    <s v="0000"/>
    <s v="0000"/>
    <s v="PREVENCION Y PROMOCION DE LA SALUD"/>
    <s v="SIN PROYECTO"/>
    <s v="GASTO OPERATIVO DE PROMOCION DE LA SALUD"/>
    <s v="HORAS EXTRAORDINARIAS Y SUPLEMENTARIAS"/>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1957"/>
    <n v="0"/>
    <n v="0"/>
    <n v="0"/>
    <n v="1957"/>
    <n v="0"/>
    <n v="1957"/>
    <n v="0"/>
    <n v="0"/>
    <n v="0"/>
    <n v="0"/>
    <n v="0"/>
    <n v="0"/>
    <n v="0"/>
    <n v="0"/>
    <n v="0"/>
    <n v="0"/>
    <n v="0"/>
    <n v="0"/>
    <n v="0"/>
    <n v="0"/>
    <n v="0"/>
    <n v="0"/>
    <n v="0"/>
    <n v="0"/>
    <n v="0"/>
    <n v="0"/>
    <n v="0"/>
    <n v="0"/>
    <n v="0"/>
    <n v="0"/>
    <n v="0"/>
    <n v="0"/>
    <n v="0"/>
    <n v="0"/>
    <n v="0"/>
    <n v="0"/>
    <n v="0"/>
    <n v="0"/>
    <n v="0"/>
    <n v="1957"/>
    <n v="0"/>
    <n v="1957"/>
    <n v="1957"/>
    <n v="0"/>
    <n v="1957"/>
    <s v="SI"/>
    <s v="VALIDADO"/>
    <n v="0"/>
    <n v="1957"/>
    <s v="COORDINACION GENERAL "/>
    <s v="COOR ADMINISTRATIVA FINANCIERA"/>
    <s v="PLANTA CENTRAL"/>
    <s v="PICHINCHA"/>
    <s v="QUITO"/>
    <s v="GASTOS EN PERSONAL "/>
    <s v="0"/>
    <s v="PROM"/>
    <s v="CORRIENTE"/>
    <s v="55000003"/>
    <m/>
    <s v="6. Garantizar el  derecho a la salud integral, gratuita y de calidad"/>
    <s v="OE3 Incrementar la promoción de la salud en la población a través de los estilos de vida"/>
    <s v="OE_3"/>
    <m/>
    <n v="0"/>
    <n v="1957"/>
    <n v="0"/>
    <n v="0"/>
    <n v="0"/>
    <s v="51"/>
    <m/>
    <m/>
    <m/>
    <n v="0"/>
    <n v="0"/>
    <n v="0"/>
    <n v="0"/>
    <n v="118.73"/>
    <n v="118.73"/>
    <n v="0"/>
    <n v="118.73"/>
    <n v="118.73"/>
    <m/>
    <m/>
    <s v="OK"/>
    <s v="OK"/>
    <n v="0"/>
    <s v="ANTICIPADO"/>
    <n v="0"/>
    <n v="118.73"/>
    <n v="1838.27"/>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COMPRENDE LAS REMUNERACIONES MENSUAES UNIFICADAS LIQUIDACIONES PENSIONES MOVILIZACIONES OTROS GASTOS OPERATIVOS DEL PERSONAL DE SALUD DE PROMOCION EN LOS ESTABLECIMIENTOS DE SALUD DE PRIMER NIVEL NECESARIO PARA COADYUVAR A UNA ATENCION INTEGRAL DE SALUD DE LA POBLACION"/>
    <n v="0"/>
    <n v="0"/>
    <n v="0"/>
  </r>
  <r>
    <s v="134001078"/>
    <s v="DIR ADMINISTRACION TALENTO HUMANO"/>
    <s v="Reporte de remuneración mensual unificada e ingresos complementarios"/>
    <n v="9999"/>
    <x v="2"/>
    <s v="000"/>
    <x v="4"/>
    <x v="97"/>
    <x v="2"/>
    <x v="0"/>
    <s v="0000"/>
    <s v="0000"/>
    <s v="PREVENCION Y PROMOCION DE LA SALUD"/>
    <s v="SIN PROYECTO"/>
    <s v="GASTO OPERATIVO DE PROMOCION DE LA SALUD"/>
    <s v="SUBROGACION"/>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6182"/>
    <n v="0"/>
    <n v="500"/>
    <n v="0"/>
    <n v="5682"/>
    <n v="0"/>
    <n v="5682"/>
    <n v="0"/>
    <n v="0"/>
    <n v="0"/>
    <n v="0"/>
    <n v="0"/>
    <n v="0"/>
    <n v="0"/>
    <n v="0"/>
    <n v="0"/>
    <n v="0"/>
    <n v="0"/>
    <n v="0"/>
    <n v="0"/>
    <n v="0"/>
    <n v="0"/>
    <n v="0"/>
    <n v="0"/>
    <n v="0"/>
    <n v="0"/>
    <n v="0"/>
    <n v="0"/>
    <n v="0"/>
    <n v="0"/>
    <n v="0"/>
    <n v="0"/>
    <n v="0"/>
    <n v="0"/>
    <n v="0"/>
    <n v="0"/>
    <n v="0"/>
    <n v="0"/>
    <n v="0"/>
    <n v="0"/>
    <n v="5682"/>
    <n v="0"/>
    <n v="5682"/>
    <n v="5682"/>
    <n v="0"/>
    <n v="5682"/>
    <s v="SI"/>
    <s v="VALIDADO"/>
    <n v="0"/>
    <n v="5682"/>
    <s v="COORDINACION GENERAL "/>
    <s v="COOR ADMINISTRATIVA FINANCIERA"/>
    <s v="PLANTA CENTRAL"/>
    <s v="PICHINCHA"/>
    <s v="QUITO"/>
    <s v="GASTOS EN PERSONAL "/>
    <s v="0"/>
    <s v="PROM"/>
    <s v="CORRIENTE"/>
    <s v="55000003"/>
    <m/>
    <s v="6. Garantizar el  derecho a la salud integral, gratuita y de calidad"/>
    <s v="OE3 Incrementar la promoción de la salud en la población a través de los estilos de vida"/>
    <s v="OE_3"/>
    <m/>
    <n v="0"/>
    <n v="5682"/>
    <n v="0"/>
    <n v="0"/>
    <n v="0"/>
    <s v="51"/>
    <m/>
    <m/>
    <m/>
    <n v="0"/>
    <n v="0"/>
    <n v="0"/>
    <n v="0"/>
    <n v="896.1"/>
    <n v="896.1"/>
    <n v="0"/>
    <n v="896.1"/>
    <n v="896.1"/>
    <m/>
    <m/>
    <s v="OK"/>
    <s v="OK"/>
    <n v="0"/>
    <s v="ANTICIPADO"/>
    <n v="0"/>
    <n v="896.1"/>
    <n v="4785.8999999999996"/>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COMPRENDE LAS REMUNERACIONES MENSUAES UNIFICADAS LIQUIDACIONES PENSIONES MOVILIZACIONES OTROS GASTOS OPERATIVOS DEL PERSONAL DE SALUD DE PROMOCION EN LOS ESTABLECIMIENTOS DE SALUD DE PRIMER NIVEL NECESARIO PARA COADYUVAR A UNA ATENCION INTEGRAL DE SALUD DE LA POBLACION"/>
    <n v="0"/>
    <n v="0"/>
    <n v="0"/>
  </r>
  <r>
    <s v="134001079"/>
    <s v="DIR ADMINISTRACION TALENTO HUMANO"/>
    <s v="Reporte de remuneración mensual unificada e ingresos complementarios"/>
    <n v="9999"/>
    <x v="2"/>
    <s v="000"/>
    <x v="4"/>
    <x v="96"/>
    <x v="2"/>
    <x v="0"/>
    <s v="0000"/>
    <s v="0000"/>
    <s v="PREVENCION Y PROMOCION DE LA SALUD"/>
    <s v="SIN PROYECTO"/>
    <s v="GASTO OPERATIVO DE PROMOCION DE LA SALUD"/>
    <s v="ENCARGOS"/>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7876"/>
    <n v="0"/>
    <n v="4000"/>
    <n v="0"/>
    <n v="3876"/>
    <n v="0"/>
    <n v="3876"/>
    <n v="0"/>
    <n v="0"/>
    <n v="0"/>
    <n v="0"/>
    <n v="0"/>
    <n v="0"/>
    <n v="0"/>
    <n v="0"/>
    <n v="0"/>
    <n v="0"/>
    <n v="0"/>
    <n v="0"/>
    <n v="0"/>
    <n v="0"/>
    <n v="0"/>
    <n v="0"/>
    <n v="0"/>
    <n v="0"/>
    <n v="0"/>
    <n v="0"/>
    <n v="0"/>
    <n v="0"/>
    <n v="0"/>
    <n v="0"/>
    <n v="0"/>
    <n v="0"/>
    <n v="0"/>
    <n v="0"/>
    <n v="0"/>
    <n v="0"/>
    <n v="0"/>
    <n v="0"/>
    <n v="0"/>
    <n v="3876"/>
    <n v="0"/>
    <n v="3876"/>
    <n v="3876"/>
    <n v="0"/>
    <n v="3876"/>
    <s v="SI"/>
    <s v="VALIDADO"/>
    <n v="0"/>
    <n v="3876"/>
    <s v="COORDINACION GENERAL "/>
    <s v="COOR ADMINISTRATIVA FINANCIERA"/>
    <s v="PLANTA CENTRAL"/>
    <s v="PICHINCHA"/>
    <s v="QUITO"/>
    <s v="GASTOS EN PERSONAL "/>
    <s v="0"/>
    <s v="PROM"/>
    <s v="CORRIENTE"/>
    <s v="55000003"/>
    <m/>
    <s v="6. Garantizar el  derecho a la salud integral, gratuita y de calidad"/>
    <s v="OE3 Incrementar la promoción de la salud en la población a través de los estilos de vida"/>
    <s v="OE_3"/>
    <m/>
    <n v="0"/>
    <n v="3876"/>
    <n v="0"/>
    <n v="0"/>
    <n v="0"/>
    <s v="51"/>
    <m/>
    <m/>
    <m/>
    <n v="0"/>
    <n v="0"/>
    <n v="0"/>
    <n v="0"/>
    <n v="921"/>
    <n v="921"/>
    <n v="0"/>
    <n v="921"/>
    <n v="921"/>
    <m/>
    <m/>
    <s v="OK"/>
    <s v="OK"/>
    <n v="0"/>
    <s v="ANTICIPADO"/>
    <n v="0"/>
    <n v="921"/>
    <n v="2955"/>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COMPRENDE LAS REMUNERACIONES MENSUAES UNIFICADAS LIQUIDACIONES PENSIONES MOVILIZACIONES OTROS GASTOS OPERATIVOS DEL PERSONAL DE SALUD DE PROMOCION EN LOS ESTABLECIMIENTOS DE SALUD DE PRIMER NIVEL NECESARIO PARA COADYUVAR A UNA ATENCION INTEGRAL DE SALUD DE LA POBLACION"/>
    <n v="0"/>
    <n v="0"/>
    <n v="0"/>
  </r>
  <r>
    <s v="134001080"/>
    <s v="DIR ADMINISTRACION TALENTO HUMANO"/>
    <s v="Reporte de remuneración mensual unificada e ingresos complementarios"/>
    <n v="9999"/>
    <x v="4"/>
    <s v="000"/>
    <x v="3"/>
    <x v="95"/>
    <x v="2"/>
    <x v="0"/>
    <s v="0000"/>
    <s v="0000"/>
    <s v="VIGILANCIA Y CONTROL SANITARIO"/>
    <s v="SIN PROYECTO"/>
    <s v="GASTO OPERATIVO DE VIGILANCIA DE LA SALUD"/>
    <s v="HORAS EXTRAORDINARIAS Y SUPLEMENTARIAS"/>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2157"/>
    <n v="0"/>
    <n v="0"/>
    <n v="0"/>
    <n v="2157"/>
    <n v="0"/>
    <n v="2157"/>
    <n v="0"/>
    <n v="0"/>
    <n v="0"/>
    <n v="0"/>
    <n v="0"/>
    <n v="0"/>
    <n v="0"/>
    <n v="0"/>
    <n v="0"/>
    <n v="0"/>
    <n v="0"/>
    <n v="0"/>
    <n v="0"/>
    <n v="0"/>
    <n v="0"/>
    <n v="0"/>
    <n v="0"/>
    <n v="0"/>
    <n v="0"/>
    <n v="0"/>
    <n v="0"/>
    <n v="0"/>
    <n v="0"/>
    <n v="0"/>
    <n v="0"/>
    <n v="0"/>
    <n v="0"/>
    <n v="0"/>
    <n v="0"/>
    <n v="0"/>
    <n v="200"/>
    <n v="0"/>
    <n v="200"/>
    <n v="1957"/>
    <n v="0"/>
    <n v="1957"/>
    <n v="2157"/>
    <n v="0"/>
    <n v="2157"/>
    <s v="SI"/>
    <s v="VALIDADO"/>
    <n v="0"/>
    <n v="2157"/>
    <s v="COORDINACION GENERAL "/>
    <s v="COOR ADMINISTRATIVA FINANCIERA"/>
    <s v="PLANTA CENTRAL"/>
    <s v="PICHINCHA"/>
    <s v="QUITO"/>
    <s v="GASTOS EN PERSONAL "/>
    <s v="0"/>
    <s v="VIG"/>
    <s v="CORRIENTE"/>
    <s v="56000002"/>
    <m/>
    <s v="6. Garantizar el  derecho a la salud integral, gratuita y de calidad"/>
    <s v="OE2 Incrementar la calidad de la vigilancia, prevención y control sanitario en el Sistema Nacional de Salud"/>
    <s v="OE_2"/>
    <m/>
    <n v="0"/>
    <n v="2157"/>
    <n v="0"/>
    <n v="0"/>
    <n v="0"/>
    <s v="51"/>
    <m/>
    <m/>
    <m/>
    <n v="0"/>
    <n v="0"/>
    <n v="0"/>
    <n v="0"/>
    <n v="29.42"/>
    <n v="29.42"/>
    <n v="0"/>
    <n v="29.42"/>
    <n v="29.42"/>
    <m/>
    <m/>
    <s v="OK"/>
    <s v="OK"/>
    <n v="0"/>
    <s v="ANTICIPADO"/>
    <n v="0"/>
    <n v="29.42"/>
    <n v="2127.58"/>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COMPRENDE LAS REMUNERACIONES MENSUAES UNIFICADAS LIQUIDACIONES PENSIONES MOVILIZACIONES OTROS GASTOS OPERATIVOS DEL PERSONAL DE SALUD DE VIGILANCIA EN LOS ESTABLECIMIENTOS DE SALUD DE PRIMER NIVEL NECESARIO PARA COADYUVAR A UNA ATENCION INTEGRAL DE SALUD DE LA POBLACION"/>
    <n v="0"/>
    <n v="0"/>
    <n v="0"/>
  </r>
  <r>
    <s v="134001081"/>
    <s v="DIR ADMINISTRACION TALENTO HUMANO"/>
    <s v="Reporte de remuneración mensual unificada e ingresos complementarios"/>
    <n v="9999"/>
    <x v="4"/>
    <s v="000"/>
    <x v="3"/>
    <x v="97"/>
    <x v="2"/>
    <x v="0"/>
    <s v="0000"/>
    <s v="0000"/>
    <s v="VIGILANCIA Y CONTROL SANITARIO"/>
    <s v="SIN PROYECTO"/>
    <s v="GASTO OPERATIVO DE VIGILANCIA DE LA SALUD"/>
    <s v="SUBROGACION"/>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6405.4999999999991"/>
    <n v="0"/>
    <n v="121.469999999999"/>
    <n v="0"/>
    <n v="6284.03"/>
    <n v="0"/>
    <n v="6284.03"/>
    <n v="0"/>
    <n v="0"/>
    <n v="0"/>
    <n v="0"/>
    <n v="0"/>
    <n v="0"/>
    <n v="0"/>
    <n v="0"/>
    <n v="0"/>
    <n v="0"/>
    <n v="0"/>
    <n v="0"/>
    <n v="0"/>
    <n v="0"/>
    <n v="0"/>
    <n v="0"/>
    <n v="0"/>
    <n v="0"/>
    <n v="0"/>
    <n v="0"/>
    <n v="0"/>
    <n v="0"/>
    <n v="0"/>
    <n v="0"/>
    <n v="0"/>
    <n v="0"/>
    <n v="0"/>
    <n v="0"/>
    <n v="0"/>
    <n v="0"/>
    <n v="0"/>
    <n v="0"/>
    <n v="0"/>
    <n v="6284.0300000000007"/>
    <n v="0"/>
    <n v="6284.0300000000007"/>
    <n v="6284.0300000000007"/>
    <n v="0"/>
    <n v="6284.0300000000007"/>
    <s v="SI"/>
    <s v="VALIDADO"/>
    <n v="0"/>
    <n v="6284.03"/>
    <s v="COORDINACION GENERAL "/>
    <s v="COOR ADMINISTRATIVA FINANCIERA"/>
    <s v="PLANTA CENTRAL"/>
    <s v="PICHINCHA"/>
    <s v="QUITO"/>
    <s v="GASTOS EN PERSONAL "/>
    <s v="0"/>
    <s v="VIG"/>
    <s v="CORRIENTE"/>
    <s v="56000002"/>
    <m/>
    <s v="6. Garantizar el  derecho a la salud integral, gratuita y de calidad"/>
    <s v="OE2 Incrementar la calidad de la vigilancia, prevención y control sanitario en el Sistema Nacional de Salud"/>
    <s v="OE_2"/>
    <m/>
    <n v="0"/>
    <n v="6284.03"/>
    <n v="0"/>
    <n v="0"/>
    <n v="0"/>
    <s v="51"/>
    <m/>
    <m/>
    <m/>
    <n v="0"/>
    <n v="0"/>
    <n v="0"/>
    <n v="0"/>
    <n v="0"/>
    <n v="0"/>
    <n v="0"/>
    <n v="0"/>
    <n v="0"/>
    <m/>
    <m/>
    <s v="OK"/>
    <s v="OK"/>
    <n v="0"/>
    <s v=""/>
    <n v="0"/>
    <n v="0"/>
    <n v="6284.03"/>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COMPRENDE LAS REMUNERACIONES MENSUAES UNIFICADAS LIQUIDACIONES PENSIONES MOVILIZACIONES OTROS GASTOS OPERATIVOS DEL PERSONAL DE SALUD DE VIGILANCIA EN LOS ESTABLECIMIENTOS DE SALUD DE PRIMER NIVEL NECESARIO PARA COADYUVAR A UNA ATENCION INTEGRAL DE SALUD DE LA POBLACION"/>
    <n v="0"/>
    <n v="0"/>
    <n v="0"/>
  </r>
  <r>
    <s v="134001082"/>
    <s v="DIR ADMINISTRACION TALENTO HUMANO"/>
    <s v="Reporte de remuneración mensual unificada e ingresos complementarios"/>
    <n v="9999"/>
    <x v="4"/>
    <s v="000"/>
    <x v="3"/>
    <x v="96"/>
    <x v="2"/>
    <x v="0"/>
    <s v="0000"/>
    <s v="0000"/>
    <s v="VIGILANCIA Y CONTROL SANITARIO"/>
    <s v="SIN PROYECTO"/>
    <s v="GASTO OPERATIVO DE VIGILANCIA DE LA SALUD"/>
    <s v="ENCARGOS"/>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10314"/>
    <n v="0"/>
    <n v="6000"/>
    <n v="0"/>
    <n v="4314"/>
    <n v="0"/>
    <n v="4314"/>
    <n v="0"/>
    <n v="0"/>
    <n v="0"/>
    <n v="0"/>
    <n v="0"/>
    <n v="0"/>
    <n v="0"/>
    <n v="0"/>
    <n v="0"/>
    <n v="0"/>
    <n v="0"/>
    <n v="0"/>
    <n v="0"/>
    <n v="0"/>
    <n v="0"/>
    <n v="0"/>
    <n v="0"/>
    <n v="0"/>
    <n v="0"/>
    <n v="0"/>
    <n v="0"/>
    <n v="0"/>
    <n v="0"/>
    <n v="0"/>
    <n v="0"/>
    <n v="0"/>
    <n v="0"/>
    <n v="0"/>
    <n v="0"/>
    <n v="0"/>
    <n v="0"/>
    <n v="0"/>
    <n v="0"/>
    <n v="4314"/>
    <n v="0"/>
    <n v="4314"/>
    <n v="4314"/>
    <n v="0"/>
    <n v="4314"/>
    <s v="SI"/>
    <s v="VALIDADO"/>
    <n v="0"/>
    <n v="4314"/>
    <s v="COORDINACION GENERAL "/>
    <s v="COOR ADMINISTRATIVA FINANCIERA"/>
    <s v="PLANTA CENTRAL"/>
    <s v="PICHINCHA"/>
    <s v="QUITO"/>
    <s v="GASTOS EN PERSONAL "/>
    <s v="0"/>
    <s v="VIG"/>
    <s v="CORRIENTE"/>
    <s v="56000002"/>
    <m/>
    <s v="6. Garantizar el  derecho a la salud integral, gratuita y de calidad"/>
    <s v="OE2 Incrementar la calidad de la vigilancia, prevención y control sanitario en el Sistema Nacional de Salud"/>
    <s v="OE_2"/>
    <m/>
    <n v="0"/>
    <n v="4314"/>
    <n v="0"/>
    <n v="0"/>
    <n v="0"/>
    <s v="51"/>
    <m/>
    <m/>
    <m/>
    <n v="0"/>
    <n v="0"/>
    <n v="0"/>
    <n v="0"/>
    <n v="0"/>
    <n v="0"/>
    <n v="0"/>
    <n v="0"/>
    <n v="0"/>
    <m/>
    <m/>
    <s v="OK"/>
    <s v="OK"/>
    <n v="0"/>
    <s v=""/>
    <n v="0"/>
    <n v="0"/>
    <n v="4314"/>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COMPRENDE LAS REMUNERACIONES MENSUAES UNIFICADAS LIQUIDACIONES PENSIONES MOVILIZACIONES OTROS GASTOS OPERATIVOS DEL PERSONAL DE SALUD DE VIGILANCIA EN LOS ESTABLECIMIENTOS DE SALUD DE PRIMER NIVEL NECESARIO PARA COADYUVAR A UNA ATENCION INTEGRAL DE SALUD DE LA POBLACION"/>
    <n v="0"/>
    <n v="0"/>
    <n v="0"/>
  </r>
  <r>
    <s v="134001083"/>
    <s v="DIR ADMINISTRACION TALENTO HUMANO"/>
    <s v="Reporte de remuneración mensual unificada e ingresos complementarios"/>
    <n v="9999"/>
    <x v="6"/>
    <s v="000"/>
    <x v="3"/>
    <x v="95"/>
    <x v="2"/>
    <x v="0"/>
    <s v="0000"/>
    <s v="0000"/>
    <s v="GARANTIA DE LA CALIDAD DE LOS SERVICIOS DE SALUD"/>
    <s v="SIN PROYECTO"/>
    <s v="GASTO OPERATIVO DE GARANTIA DE LA CALIDAD"/>
    <s v="HORAS EXTRAORDINARIAS Y SUPLEMENTARIAS"/>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1883"/>
    <n v="0"/>
    <n v="0"/>
    <n v="0"/>
    <n v="1883"/>
    <n v="0"/>
    <n v="1883"/>
    <n v="0"/>
    <n v="0"/>
    <n v="0"/>
    <n v="0"/>
    <n v="0"/>
    <n v="0"/>
    <n v="0"/>
    <n v="0"/>
    <n v="0"/>
    <n v="0"/>
    <n v="0"/>
    <n v="0"/>
    <n v="0"/>
    <n v="0"/>
    <n v="0"/>
    <n v="0"/>
    <n v="0"/>
    <n v="0"/>
    <n v="0"/>
    <n v="0"/>
    <n v="0"/>
    <n v="0"/>
    <n v="0"/>
    <n v="0"/>
    <n v="0"/>
    <n v="0"/>
    <n v="0"/>
    <n v="0"/>
    <n v="0"/>
    <n v="0"/>
    <n v="0"/>
    <n v="0"/>
    <n v="0"/>
    <n v="1883"/>
    <n v="0"/>
    <n v="1883"/>
    <n v="1883"/>
    <n v="0"/>
    <n v="1883"/>
    <s v="SI"/>
    <s v="VALIDADO"/>
    <n v="0"/>
    <n v="1883"/>
    <s v="COORDINACION GENERAL "/>
    <s v="COOR ADMINISTRATIVA FINANCIERA"/>
    <s v="PLANTA CENTRAL"/>
    <s v="PICHINCHA"/>
    <s v="QUITO"/>
    <s v="GASTOS EN PERSONAL "/>
    <s v="0"/>
    <s v="CAL"/>
    <s v="CORRIENTE"/>
    <s v="57000002"/>
    <m/>
    <s v="6. Garantizar el  derecho a la salud integral, gratuita y de calidad"/>
    <s v="OE4 Incrementar la calidad en la prestación de los servicios de salud"/>
    <s v="OE_4"/>
    <m/>
    <n v="0"/>
    <n v="1883"/>
    <n v="0"/>
    <n v="0"/>
    <n v="0"/>
    <s v="51"/>
    <m/>
    <m/>
    <m/>
    <n v="0"/>
    <n v="0"/>
    <n v="0"/>
    <n v="0"/>
    <n v="0"/>
    <n v="0"/>
    <n v="0"/>
    <n v="0"/>
    <n v="0"/>
    <m/>
    <m/>
    <s v="OK"/>
    <s v="OK"/>
    <n v="0"/>
    <s v=""/>
    <n v="0"/>
    <n v="0"/>
    <n v="1883"/>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0"/>
    <n v="0"/>
    <n v="0"/>
  </r>
  <r>
    <s v="134001084"/>
    <s v="DIR ADMINISTRACION TALENTO HUMANO"/>
    <s v="Reporte de remuneración mensual unificada e ingresos complementarios"/>
    <n v="9999"/>
    <x v="6"/>
    <s v="000"/>
    <x v="3"/>
    <x v="97"/>
    <x v="2"/>
    <x v="0"/>
    <s v="0000"/>
    <s v="0000"/>
    <s v="GARANTIA DE LA CALIDAD DE LOS SERVICIOS DE SALUD"/>
    <s v="SIN PROYECTO"/>
    <s v="GASTO OPERATIVO DE GARANTIA DE LA CALIDAD"/>
    <s v="SUBROGACION"/>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6477"/>
    <n v="0"/>
    <n v="4000"/>
    <n v="0"/>
    <n v="2477"/>
    <n v="0"/>
    <n v="2477"/>
    <n v="0"/>
    <n v="0"/>
    <n v="0"/>
    <n v="0"/>
    <n v="0"/>
    <n v="0"/>
    <n v="0"/>
    <n v="0"/>
    <n v="0"/>
    <n v="0"/>
    <n v="0"/>
    <n v="0"/>
    <n v="0"/>
    <n v="0"/>
    <n v="0"/>
    <n v="0"/>
    <n v="0"/>
    <n v="0"/>
    <n v="0"/>
    <n v="0"/>
    <n v="0"/>
    <n v="0"/>
    <n v="0"/>
    <n v="0"/>
    <n v="0"/>
    <n v="0"/>
    <n v="0"/>
    <n v="0"/>
    <n v="0"/>
    <n v="0"/>
    <n v="0"/>
    <n v="0"/>
    <n v="0"/>
    <n v="2477"/>
    <n v="0"/>
    <n v="2477"/>
    <n v="2477"/>
    <n v="0"/>
    <n v="2477"/>
    <s v="SI"/>
    <s v="VALIDADO"/>
    <n v="0"/>
    <n v="2477"/>
    <s v="COORDINACION GENERAL "/>
    <s v="COOR ADMINISTRATIVA FINANCIERA"/>
    <s v="PLANTA CENTRAL"/>
    <s v="PICHINCHA"/>
    <s v="QUITO"/>
    <s v="GASTOS EN PERSONAL "/>
    <s v="0"/>
    <s v="CAL"/>
    <s v="CORRIENTE"/>
    <s v="57000002"/>
    <m/>
    <s v="6. Garantizar el  derecho a la salud integral, gratuita y de calidad"/>
    <s v="OE4 Incrementar la calidad en la prestación de los servicios de salud"/>
    <s v="OE_4"/>
    <m/>
    <n v="0"/>
    <n v="2477"/>
    <n v="0"/>
    <n v="0"/>
    <n v="0"/>
    <s v="51"/>
    <m/>
    <m/>
    <m/>
    <n v="0"/>
    <n v="0"/>
    <n v="0"/>
    <n v="0"/>
    <n v="762.1"/>
    <n v="762.1"/>
    <n v="0"/>
    <n v="762.1"/>
    <n v="762.1"/>
    <m/>
    <m/>
    <s v="OK"/>
    <s v="OK"/>
    <n v="0"/>
    <s v="ANTICIPADO"/>
    <n v="0"/>
    <n v="762.1"/>
    <n v="1714.9"/>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0"/>
    <n v="0"/>
    <n v="0"/>
  </r>
  <r>
    <s v="134001085"/>
    <s v="DIR ADMINISTRACION TALENTO HUMANO"/>
    <s v="Reporte de remuneración mensual unificada e ingresos complementarios"/>
    <n v="9999"/>
    <x v="6"/>
    <s v="000"/>
    <x v="3"/>
    <x v="96"/>
    <x v="2"/>
    <x v="0"/>
    <s v="0000"/>
    <s v="0000"/>
    <s v="GARANTIA DE LA CALIDAD DE LOS SERVICIOS DE SALUD"/>
    <s v="SIN PROYECTO"/>
    <s v="GASTO OPERATIVO DE GARANTIA DE LA CALIDAD"/>
    <s v="ENCARGOS"/>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4688"/>
    <n v="0"/>
    <n v="3313.2799999999997"/>
    <n v="0"/>
    <n v="1374.7200000000003"/>
    <n v="0"/>
    <n v="1374.7200000000003"/>
    <n v="0"/>
    <n v="0"/>
    <n v="0"/>
    <n v="0"/>
    <n v="0"/>
    <n v="0"/>
    <n v="0"/>
    <n v="0"/>
    <n v="0"/>
    <n v="0"/>
    <n v="0"/>
    <n v="0"/>
    <n v="0"/>
    <n v="0"/>
    <n v="0"/>
    <n v="0"/>
    <n v="0"/>
    <n v="0"/>
    <n v="0"/>
    <n v="0"/>
    <n v="0"/>
    <n v="0"/>
    <n v="0"/>
    <n v="0"/>
    <n v="0"/>
    <n v="0"/>
    <n v="0"/>
    <n v="0"/>
    <n v="0"/>
    <n v="0"/>
    <n v="0"/>
    <n v="0"/>
    <n v="0"/>
    <n v="1374.7200000000003"/>
    <n v="0"/>
    <n v="1374.7200000000003"/>
    <n v="1374.7200000000003"/>
    <n v="0"/>
    <n v="1374.7200000000003"/>
    <s v="SI"/>
    <s v="VALIDADO"/>
    <n v="0"/>
    <n v="1374.72"/>
    <s v="COORDINACION GENERAL "/>
    <s v="COOR ADMINISTRATIVA FINANCIERA"/>
    <s v="PLANTA CENTRAL"/>
    <s v="PICHINCHA"/>
    <s v="QUITO"/>
    <s v="GASTOS EN PERSONAL "/>
    <s v="0"/>
    <s v="CAL"/>
    <s v="CORRIENTE"/>
    <s v="57000002"/>
    <m/>
    <s v="6. Garantizar el  derecho a la salud integral, gratuita y de calidad"/>
    <s v="OE4 Incrementar la calidad en la prestación de los servicios de salud"/>
    <s v="OE_4"/>
    <m/>
    <n v="0"/>
    <n v="1374.7200000000003"/>
    <n v="0"/>
    <n v="0"/>
    <n v="0"/>
    <s v="51"/>
    <m/>
    <m/>
    <m/>
    <n v="0"/>
    <n v="0"/>
    <n v="0"/>
    <n v="0"/>
    <n v="0"/>
    <n v="0"/>
    <n v="0"/>
    <n v="0"/>
    <n v="0"/>
    <m/>
    <m/>
    <s v="OK"/>
    <s v="OK"/>
    <n v="0"/>
    <s v=""/>
    <n v="0"/>
    <n v="0"/>
    <n v="1374.72"/>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0"/>
    <n v="0"/>
    <n v="0"/>
  </r>
  <r>
    <s v="134001086"/>
    <s v="DIR ADMINISTRACION TALENTO HUMANO"/>
    <s v="Reporte de remuneración mensual unificada e ingresos complementarios"/>
    <n v="9999"/>
    <x v="5"/>
    <s v="000"/>
    <x v="4"/>
    <x v="95"/>
    <x v="2"/>
    <x v="0"/>
    <s v="0000"/>
    <s v="0000"/>
    <s v="GOBERNANZA DE LA SALUD"/>
    <s v="SIN PROYECTO"/>
    <s v="GASTO OPERATIVO DE GOBERNANZA"/>
    <s v="HORAS EXTRAORDINARIAS Y SUPLEMENTARIAS"/>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6620"/>
    <n v="0"/>
    <n v="200"/>
    <n v="0"/>
    <n v="6420"/>
    <n v="0"/>
    <n v="6420"/>
    <n v="0"/>
    <n v="0"/>
    <n v="0"/>
    <n v="0"/>
    <n v="0"/>
    <n v="0"/>
    <n v="0"/>
    <n v="0"/>
    <n v="0"/>
    <n v="0"/>
    <n v="0"/>
    <n v="0"/>
    <n v="0"/>
    <n v="0"/>
    <n v="0"/>
    <n v="0"/>
    <n v="0"/>
    <n v="0"/>
    <n v="0"/>
    <n v="0"/>
    <n v="0"/>
    <n v="0"/>
    <n v="0"/>
    <n v="0"/>
    <n v="0"/>
    <n v="0"/>
    <n v="0"/>
    <n v="0"/>
    <n v="0"/>
    <n v="0"/>
    <n v="0"/>
    <n v="0"/>
    <n v="0"/>
    <n v="6420"/>
    <n v="0"/>
    <n v="6420"/>
    <n v="6420"/>
    <n v="0"/>
    <n v="6420"/>
    <s v="SI"/>
    <s v="VALIDADO"/>
    <n v="0"/>
    <n v="6420"/>
    <s v="COORDINACION GENERAL "/>
    <s v="COOR ADMINISTRATIVA FINANCIERA"/>
    <s v="PLANTA CENTRAL"/>
    <s v="PICHINCHA"/>
    <s v="QUITO"/>
    <s v="GASTOS EN PERSONAL "/>
    <s v="0"/>
    <s v="GOB"/>
    <s v="CORRIENTE"/>
    <s v="58000003"/>
    <m/>
    <s v="6. Garantizar el  derecho a la salud integral, gratuita y de calidad"/>
    <s v="OE1 Incrementar la efectividad de la Gobernanza en el Sistema Nacional de Salud"/>
    <s v="OE_1"/>
    <m/>
    <n v="0"/>
    <n v="6420"/>
    <n v="0"/>
    <n v="0"/>
    <n v="0"/>
    <s v="51"/>
    <m/>
    <m/>
    <m/>
    <n v="0"/>
    <n v="0"/>
    <n v="0"/>
    <n v="0"/>
    <n v="632.65"/>
    <n v="632.65"/>
    <n v="0"/>
    <n v="632.65"/>
    <n v="632.65"/>
    <m/>
    <m/>
    <s v="OK"/>
    <s v="OK"/>
    <n v="0"/>
    <s v="ANTICIPADO"/>
    <n v="0"/>
    <n v="632.65"/>
    <n v="5787.35"/>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n v="0"/>
    <n v="0"/>
    <n v="0"/>
  </r>
  <r>
    <s v="134001087"/>
    <s v="DIR ADMINISTRACION TALENTO HUMANO"/>
    <s v="Reporte de remuneración mensual unificada e ingresos complementarios"/>
    <n v="9999"/>
    <x v="5"/>
    <s v="000"/>
    <x v="4"/>
    <x v="97"/>
    <x v="2"/>
    <x v="0"/>
    <s v="0000"/>
    <s v="0000"/>
    <s v="GOBERNANZA DE LA SALUD"/>
    <s v="SIN PROYECTO"/>
    <s v="GASTO OPERATIVO DE GOBERNANZA"/>
    <s v="SUBROGACION"/>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11050.63"/>
    <n v="0"/>
    <n v="48.58"/>
    <n v="0"/>
    <n v="11002.05"/>
    <n v="0"/>
    <n v="11002.05"/>
    <n v="0"/>
    <n v="0"/>
    <n v="0"/>
    <n v="0"/>
    <n v="0"/>
    <n v="0"/>
    <n v="0"/>
    <n v="0"/>
    <n v="0"/>
    <n v="0"/>
    <n v="0"/>
    <n v="0"/>
    <n v="0"/>
    <n v="0"/>
    <n v="0"/>
    <n v="0"/>
    <n v="0"/>
    <n v="0"/>
    <n v="0"/>
    <n v="0"/>
    <n v="0"/>
    <n v="0"/>
    <n v="0"/>
    <n v="0"/>
    <n v="0"/>
    <n v="0"/>
    <n v="0"/>
    <n v="0"/>
    <n v="0"/>
    <n v="0"/>
    <n v="0"/>
    <n v="0"/>
    <n v="0"/>
    <n v="11002.05"/>
    <n v="0"/>
    <n v="11002.05"/>
    <n v="11002.05"/>
    <n v="0"/>
    <n v="11002.05"/>
    <s v="SI"/>
    <s v="VALIDADO"/>
    <n v="0"/>
    <n v="11002.05"/>
    <s v="COORDINACION GENERAL "/>
    <s v="COOR ADMINISTRATIVA FINANCIERA"/>
    <s v="PLANTA CENTRAL"/>
    <s v="PICHINCHA"/>
    <s v="QUITO"/>
    <s v="GASTOS EN PERSONAL "/>
    <s v="0"/>
    <s v="GOB"/>
    <s v="CORRIENTE"/>
    <s v="58000003"/>
    <m/>
    <s v="6. Garantizar el  derecho a la salud integral, gratuita y de calidad"/>
    <s v="OE1 Incrementar la efectividad de la Gobernanza en el Sistema Nacional de Salud"/>
    <s v="OE_1"/>
    <m/>
    <n v="0"/>
    <n v="11002.05"/>
    <n v="0"/>
    <n v="0"/>
    <n v="0"/>
    <s v="51"/>
    <m/>
    <m/>
    <m/>
    <n v="0"/>
    <n v="0"/>
    <n v="0"/>
    <n v="0"/>
    <n v="859.6"/>
    <n v="859.6"/>
    <n v="0"/>
    <n v="859.6"/>
    <n v="859.6"/>
    <m/>
    <m/>
    <s v="OK"/>
    <s v="OK"/>
    <n v="0"/>
    <s v="ANTICIPADO"/>
    <n v="0"/>
    <n v="859.6"/>
    <n v="10142.449999999999"/>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n v="0"/>
    <n v="0"/>
    <n v="0"/>
  </r>
  <r>
    <s v="134001088"/>
    <s v="DIR ADMINISTRACION TALENTO HUMANO"/>
    <s v="Reporte de remuneración mensual unificada e ingresos complementarios"/>
    <n v="9999"/>
    <x v="5"/>
    <s v="000"/>
    <x v="4"/>
    <x v="96"/>
    <x v="2"/>
    <x v="0"/>
    <s v="0000"/>
    <s v="0000"/>
    <s v="GOBERNANZA DE LA SALUD"/>
    <s v="SIN PROYECTO"/>
    <s v="GASTO OPERATIVO DE GOBERNANZA"/>
    <s v="ENCARGOS"/>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14064"/>
    <n v="0"/>
    <n v="8000"/>
    <n v="0"/>
    <n v="6064"/>
    <n v="0"/>
    <n v="6064"/>
    <n v="0"/>
    <n v="0"/>
    <n v="0"/>
    <n v="0"/>
    <n v="0"/>
    <n v="0"/>
    <n v="0"/>
    <n v="0"/>
    <n v="0"/>
    <n v="0"/>
    <n v="0"/>
    <n v="0"/>
    <n v="0"/>
    <n v="0"/>
    <n v="0"/>
    <n v="0"/>
    <n v="0"/>
    <n v="0"/>
    <n v="0"/>
    <n v="0"/>
    <n v="0"/>
    <n v="0"/>
    <n v="0"/>
    <n v="0"/>
    <n v="0"/>
    <n v="0"/>
    <n v="0"/>
    <n v="0"/>
    <n v="0"/>
    <n v="0"/>
    <n v="0"/>
    <n v="0"/>
    <n v="0"/>
    <n v="6064"/>
    <n v="0"/>
    <n v="6064"/>
    <n v="6064"/>
    <n v="0"/>
    <n v="6064"/>
    <s v="SI"/>
    <s v="VALIDADO"/>
    <n v="0"/>
    <n v="6064"/>
    <s v="COORDINACION GENERAL "/>
    <s v="COOR ADMINISTRATIVA FINANCIERA"/>
    <s v="PLANTA CENTRAL"/>
    <s v="PICHINCHA"/>
    <s v="QUITO"/>
    <s v="GASTOS EN PERSONAL "/>
    <s v="0"/>
    <s v="GOB"/>
    <s v="CORRIENTE"/>
    <s v="58000003"/>
    <m/>
    <s v="6. Garantizar el  derecho a la salud integral, gratuita y de calidad"/>
    <s v="OE1 Incrementar la efectividad de la Gobernanza en el Sistema Nacional de Salud"/>
    <s v="OE_1"/>
    <m/>
    <n v="0"/>
    <n v="6064"/>
    <n v="0"/>
    <n v="0"/>
    <n v="0"/>
    <s v="51"/>
    <m/>
    <m/>
    <m/>
    <n v="0"/>
    <n v="0"/>
    <n v="0"/>
    <n v="0"/>
    <n v="0"/>
    <n v="0"/>
    <n v="0"/>
    <n v="0"/>
    <n v="0"/>
    <m/>
    <m/>
    <s v="OK"/>
    <s v="OK"/>
    <n v="0"/>
    <s v=""/>
    <n v="0"/>
    <n v="0"/>
    <n v="6064"/>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n v="0"/>
    <n v="0"/>
    <n v="0"/>
  </r>
  <r>
    <s v="134001089"/>
    <s v="DIR ADMINISTRACION TALENTO HUMANO"/>
    <s v="Reporte de remuneración mensual unificada e ingresos complementarios"/>
    <n v="9999"/>
    <x v="5"/>
    <s v="000"/>
    <x v="4"/>
    <x v="88"/>
    <x v="2"/>
    <x v="0"/>
    <s v="0000"/>
    <s v="0000"/>
    <s v="GOBERNANZA DE LA SALUD"/>
    <s v="SIN PROYECTO"/>
    <s v="GASTO OPERATIVO DE GOBERNANZA"/>
    <s v="CONTRATOS OCASIONALES PARA EL CUMPLIMIENTO DE LA DEVENGACIÓN DE BECAS"/>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107264"/>
    <n v="0"/>
    <n v="45000"/>
    <n v="0"/>
    <n v="62264"/>
    <n v="0"/>
    <n v="62264"/>
    <n v="0"/>
    <n v="0"/>
    <n v="0"/>
    <n v="0"/>
    <n v="0"/>
    <n v="0"/>
    <n v="0"/>
    <n v="0"/>
    <n v="0"/>
    <n v="0"/>
    <n v="0"/>
    <n v="0"/>
    <n v="0"/>
    <n v="0"/>
    <n v="0"/>
    <n v="0"/>
    <n v="0"/>
    <n v="0"/>
    <n v="0"/>
    <n v="0"/>
    <n v="0"/>
    <n v="0"/>
    <n v="0"/>
    <n v="0"/>
    <n v="0"/>
    <n v="0"/>
    <n v="0"/>
    <n v="0"/>
    <n v="0"/>
    <n v="0"/>
    <n v="0"/>
    <n v="0"/>
    <n v="0"/>
    <n v="62264"/>
    <n v="0"/>
    <n v="62264"/>
    <n v="62264"/>
    <n v="0"/>
    <n v="62264"/>
    <s v="SI"/>
    <s v="VALIDADO"/>
    <n v="0"/>
    <n v="62264"/>
    <s v="COORDINACION GENERAL "/>
    <s v="COOR ADMINISTRATIVA FINANCIERA"/>
    <s v="PLANTA CENTRAL"/>
    <s v="PICHINCHA"/>
    <s v="QUITO"/>
    <s v="GASTOS EN PERSONAL "/>
    <s v="0"/>
    <s v="GOB"/>
    <s v="CORRIENTE"/>
    <s v="58000003"/>
    <m/>
    <s v="6. Garantizar el  derecho a la salud integral, gratuita y de calidad"/>
    <s v="OE1 Incrementar la efectividad de la Gobernanza en el Sistema Nacional de Salud"/>
    <s v="OE_1"/>
    <m/>
    <n v="0"/>
    <n v="62264"/>
    <n v="0"/>
    <n v="0"/>
    <n v="0"/>
    <s v="51"/>
    <m/>
    <m/>
    <m/>
    <n v="0"/>
    <n v="0"/>
    <n v="0"/>
    <n v="0"/>
    <n v="5028"/>
    <n v="5028"/>
    <n v="0"/>
    <n v="5028"/>
    <n v="5028"/>
    <m/>
    <m/>
    <s v="OK"/>
    <s v="OK"/>
    <n v="0"/>
    <s v="ANTICIPADO"/>
    <n v="0"/>
    <n v="5028"/>
    <n v="57236"/>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n v="0"/>
    <n v="0"/>
    <n v="0"/>
  </r>
  <r>
    <s v="134001090"/>
    <s v="DIR ADMINISTRACION TALENTO HUMANO"/>
    <s v="Reporte de remuneración mensual unificada e ingresos complementarios"/>
    <n v="9999"/>
    <x v="0"/>
    <s v="000"/>
    <x v="4"/>
    <x v="95"/>
    <x v="2"/>
    <x v="0"/>
    <s v="0000"/>
    <s v="0000"/>
    <s v="PROVISION Y PRESTACION DE SERVICIOS DE SALUD"/>
    <s v="SIN PROYECTO"/>
    <s v="GASTO OPERATIVO DE PROVISION DE LOS SERVICIOS DE SALUD"/>
    <s v="HORAS EXTRAORDINARIAS Y SUPLEMENTARIAS"/>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2157"/>
    <n v="0"/>
    <n v="0"/>
    <n v="0"/>
    <n v="2157"/>
    <n v="0"/>
    <n v="2157"/>
    <n v="0"/>
    <n v="0"/>
    <n v="0"/>
    <n v="0"/>
    <n v="0"/>
    <n v="0"/>
    <n v="0"/>
    <n v="0"/>
    <n v="0"/>
    <n v="0"/>
    <n v="0"/>
    <n v="0"/>
    <n v="0"/>
    <n v="0"/>
    <n v="0"/>
    <n v="0"/>
    <n v="0"/>
    <n v="0"/>
    <n v="0"/>
    <n v="0"/>
    <n v="0"/>
    <n v="0"/>
    <n v="0"/>
    <n v="0"/>
    <n v="0"/>
    <n v="0"/>
    <n v="0"/>
    <n v="0"/>
    <n v="0"/>
    <n v="0"/>
    <n v="0"/>
    <n v="0"/>
    <n v="0"/>
    <n v="2157"/>
    <n v="0"/>
    <n v="2157"/>
    <n v="2157"/>
    <n v="0"/>
    <n v="2157"/>
    <s v="SI"/>
    <s v="VALIDADO"/>
    <n v="0"/>
    <n v="2157"/>
    <s v="COORDINACION GENERAL "/>
    <s v="COOR ADMINISTRATIVA FINANCIERA"/>
    <s v="PLANTA CENTRAL"/>
    <s v="PICHINCHA"/>
    <s v="QUITO"/>
    <s v="GASTOS EN PERSONAL "/>
    <s v="0"/>
    <s v="PROV"/>
    <s v="CORRIENTE"/>
    <s v="90000003"/>
    <m/>
    <s v="6. Garantizar el  derecho a la salud integral, gratuita y de calidad"/>
    <s v="OE5 Incrementar la cobertura de las prestaciones de servicios de salud"/>
    <s v="OE_5"/>
    <m/>
    <n v="0"/>
    <n v="2157"/>
    <n v="0"/>
    <n v="0"/>
    <n v="0"/>
    <s v="51"/>
    <m/>
    <m/>
    <m/>
    <n v="0"/>
    <n v="0"/>
    <n v="0"/>
    <n v="0"/>
    <n v="104.76"/>
    <n v="104.76"/>
    <n v="0"/>
    <n v="104.76"/>
    <n v="104.76"/>
    <m/>
    <m/>
    <s v="OK"/>
    <s v="OK"/>
    <n v="0"/>
    <s v="ANTICIPADO"/>
    <n v="0"/>
    <n v="104.76"/>
    <n v="2052.2399999999998"/>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PRESTACION DE SERVICIOS DE SALUD SEGUNDO NIVEL"/>
    <n v="0"/>
    <n v="0"/>
    <n v="0"/>
  </r>
  <r>
    <s v="134001091"/>
    <s v="DIR ADMINISTRACION TALENTO HUMANO"/>
    <s v="Reporte de remuneración mensual unificada e ingresos complementarios"/>
    <n v="9999"/>
    <x v="0"/>
    <s v="000"/>
    <x v="4"/>
    <x v="97"/>
    <x v="2"/>
    <x v="0"/>
    <s v="0000"/>
    <s v="0000"/>
    <s v="PROVISION Y PRESTACION DE SERVICIOS DE SALUD"/>
    <s v="SIN PROYECTO"/>
    <s v="GASTO OPERATIVO DE PROVISION DE LOS SERVICIOS DE SALUD"/>
    <s v="SUBROGACION"/>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8477"/>
    <n v="0"/>
    <n v="0"/>
    <n v="0"/>
    <n v="8477"/>
    <n v="0"/>
    <n v="8477"/>
    <n v="0"/>
    <n v="0"/>
    <n v="0"/>
    <n v="0"/>
    <n v="0"/>
    <n v="0"/>
    <n v="0"/>
    <n v="0"/>
    <n v="0"/>
    <n v="0"/>
    <n v="0"/>
    <n v="0"/>
    <n v="0"/>
    <n v="0"/>
    <n v="0"/>
    <n v="0"/>
    <n v="0"/>
    <n v="0"/>
    <n v="0"/>
    <n v="0"/>
    <n v="0"/>
    <n v="0"/>
    <n v="0"/>
    <n v="0"/>
    <n v="0"/>
    <n v="0"/>
    <n v="0"/>
    <n v="0"/>
    <n v="0"/>
    <n v="0"/>
    <n v="0"/>
    <n v="0"/>
    <n v="0"/>
    <n v="8477"/>
    <n v="0"/>
    <n v="8477"/>
    <n v="8477"/>
    <n v="0"/>
    <n v="8477"/>
    <s v="SI"/>
    <s v="VALIDADO"/>
    <n v="0"/>
    <n v="8477"/>
    <s v="COORDINACION GENERAL "/>
    <s v="COOR ADMINISTRATIVA FINANCIERA"/>
    <s v="PLANTA CENTRAL"/>
    <s v="PICHINCHA"/>
    <s v="QUITO"/>
    <s v="GASTOS EN PERSONAL "/>
    <s v="0"/>
    <s v="PROV"/>
    <s v="CORRIENTE"/>
    <s v="90000003"/>
    <m/>
    <s v="6. Garantizar el  derecho a la salud integral, gratuita y de calidad"/>
    <s v="OE5 Incrementar la cobertura de las prestaciones de servicios de salud"/>
    <s v="OE_5"/>
    <m/>
    <n v="0"/>
    <n v="8477"/>
    <n v="0"/>
    <n v="0"/>
    <n v="0"/>
    <s v="51"/>
    <m/>
    <m/>
    <m/>
    <n v="0"/>
    <n v="0"/>
    <n v="0"/>
    <n v="0"/>
    <n v="497"/>
    <n v="497"/>
    <n v="0"/>
    <n v="497"/>
    <n v="497"/>
    <m/>
    <m/>
    <s v="OK"/>
    <s v="OK"/>
    <n v="0"/>
    <s v="ANTICIPADO"/>
    <n v="0"/>
    <n v="497"/>
    <n v="7980"/>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PRESTACION DE SERVICIOS DE SALUD SEGUNDO NIVEL"/>
    <n v="0"/>
    <n v="0"/>
    <n v="0"/>
  </r>
  <r>
    <s v="134001092"/>
    <s v="DIR ADMINISTRACION TALENTO HUMANO"/>
    <s v="Reporte de remuneración mensual unificada e ingresos complementarios"/>
    <n v="9999"/>
    <x v="0"/>
    <s v="000"/>
    <x v="4"/>
    <x v="96"/>
    <x v="2"/>
    <x v="0"/>
    <s v="0000"/>
    <s v="0000"/>
    <s v="PROVISION Y PRESTACION DE SERVICIOS DE SALUD"/>
    <s v="SIN PROYECTO"/>
    <s v="GASTO OPERATIVO DE PROVISION DE LOS SERVICIOS DE SALUD"/>
    <s v="ENCARGOS"/>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9520"/>
    <n v="0"/>
    <n v="3493.47"/>
    <n v="0"/>
    <n v="6026.5300000000007"/>
    <n v="0"/>
    <n v="6026.5300000000007"/>
    <n v="0"/>
    <n v="0"/>
    <n v="0"/>
    <n v="0"/>
    <n v="0"/>
    <n v="0"/>
    <n v="0"/>
    <n v="0"/>
    <n v="0"/>
    <n v="0"/>
    <n v="0"/>
    <n v="0"/>
    <n v="0"/>
    <n v="0"/>
    <n v="0"/>
    <n v="0"/>
    <n v="0"/>
    <n v="0"/>
    <n v="0"/>
    <n v="0"/>
    <n v="0"/>
    <n v="0"/>
    <n v="0"/>
    <n v="0"/>
    <n v="0"/>
    <n v="0"/>
    <n v="0"/>
    <n v="0"/>
    <n v="0"/>
    <n v="0"/>
    <n v="0"/>
    <n v="0"/>
    <n v="0"/>
    <n v="6026.53"/>
    <n v="0"/>
    <n v="6026.53"/>
    <n v="6026.53"/>
    <n v="0"/>
    <n v="6026.53"/>
    <s v="SI"/>
    <s v="VALIDADO"/>
    <n v="0"/>
    <n v="6026.53"/>
    <s v="COORDINACION GENERAL "/>
    <s v="COOR ADMINISTRATIVA FINANCIERA"/>
    <s v="PLANTA CENTRAL"/>
    <s v="PICHINCHA"/>
    <s v="QUITO"/>
    <s v="GASTOS EN PERSONAL "/>
    <s v="0"/>
    <s v="PROV"/>
    <s v="CORRIENTE"/>
    <s v="90000003"/>
    <m/>
    <s v="6. Garantizar el  derecho a la salud integral, gratuita y de calidad"/>
    <s v="OE5 Incrementar la cobertura de las prestaciones de servicios de salud"/>
    <s v="OE_5"/>
    <m/>
    <n v="0"/>
    <n v="6026.5300000000007"/>
    <n v="0"/>
    <n v="0"/>
    <n v="0"/>
    <s v="51"/>
    <m/>
    <m/>
    <m/>
    <n v="0"/>
    <n v="0"/>
    <n v="0"/>
    <n v="0"/>
    <n v="214.9"/>
    <n v="214.9"/>
    <n v="0"/>
    <n v="214.9"/>
    <n v="214.9"/>
    <m/>
    <m/>
    <s v="OK"/>
    <s v="OK"/>
    <n v="0"/>
    <s v="ANTICIPADO"/>
    <n v="0"/>
    <n v="214.9"/>
    <n v="5811.63"/>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PRESTACION DE SERVICIOS DE SALUD SEGUNDO NIVEL"/>
    <n v="0"/>
    <n v="0"/>
    <n v="0"/>
  </r>
  <r>
    <s v="134001093"/>
    <s v="DIR ADMINISTRACION TALENTO HUMANO"/>
    <s v="VIATICOS_Y_SUBSISTENCIAS_EN_EL_INTERIOR (DNTH)"/>
    <n v="9999"/>
    <x v="1"/>
    <s v="000"/>
    <x v="0"/>
    <x v="0"/>
    <x v="0"/>
    <x v="0"/>
    <s v="0000"/>
    <s v="0000"/>
    <s v="ADMINISTRACION CENTRAL"/>
    <s v="SIN PROYECTO"/>
    <s v="GASTO OPERATIVO DE PROCESOS ADJETIVOS"/>
    <s v="VIATICOS Y SUBSISTENCIAS EN EL INTERIOR"/>
    <s v="RECURSOS FISCALES"/>
    <s v="SIN ORGANISMO"/>
    <s v="SIN CORRELATIVO"/>
    <s v="REMUNERACIONES"/>
    <s v="Vigilar la implementación y el cumplimiento del marco normativo legal en temas relacionados con gestión del talento humano en el Ministerio de Salud Pública y los niveles desconcentrados"/>
    <s v="Informe de control y monitoreo de la gestión de remuneración y nómina en el nivel desconcentrado."/>
    <s v="NUEVA"/>
    <m/>
    <s v="OTRO"/>
    <s v="NA"/>
    <s v="06"/>
    <s v="NA"/>
    <s v="NA"/>
    <s v="NO IDENTIF AREA REQ"/>
    <n v="0"/>
    <n v="0"/>
    <n v="0"/>
    <n v="0"/>
    <n v="0"/>
    <n v="0"/>
    <n v="0"/>
    <n v="0"/>
    <n v="0"/>
    <n v="0"/>
    <n v="0"/>
    <n v="0"/>
    <n v="0"/>
    <n v="0"/>
    <n v="0"/>
    <n v="0"/>
    <n v="0"/>
    <n v="0"/>
    <n v="0"/>
    <n v="0"/>
    <n v="0"/>
    <n v="0"/>
    <n v="0"/>
    <n v="0"/>
    <n v="0"/>
    <n v="0"/>
    <n v="0"/>
    <n v="0"/>
    <n v="0"/>
    <n v="0"/>
    <n v="0"/>
    <n v="0"/>
    <n v="0"/>
    <n v="0"/>
    <n v="0"/>
    <n v="0"/>
    <n v="0"/>
    <n v="0"/>
    <n v="0"/>
    <m/>
    <m/>
    <m/>
    <n v="15000"/>
    <n v="0"/>
    <n v="0"/>
    <n v="0"/>
    <n v="15000"/>
    <n v="0"/>
    <n v="15000"/>
    <n v="0"/>
    <n v="0"/>
    <n v="0"/>
    <n v="5000"/>
    <n v="0"/>
    <n v="5000"/>
    <n v="0"/>
    <n v="0"/>
    <n v="0"/>
    <n v="0"/>
    <n v="0"/>
    <n v="0"/>
    <n v="0"/>
    <n v="0"/>
    <n v="0"/>
    <n v="8000"/>
    <n v="0"/>
    <n v="8000"/>
    <n v="1000"/>
    <n v="0"/>
    <n v="1000"/>
    <n v="400"/>
    <n v="0"/>
    <n v="400"/>
    <n v="400"/>
    <n v="0"/>
    <n v="400"/>
    <n v="200"/>
    <n v="0"/>
    <n v="200"/>
    <n v="0"/>
    <n v="0"/>
    <n v="0"/>
    <m/>
    <n v="0"/>
    <m/>
    <n v="15000"/>
    <n v="0"/>
    <n v="15000"/>
    <s v="SI"/>
    <s v="VALIDADO"/>
    <n v="0"/>
    <n v="1500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5000"/>
    <n v="0"/>
    <n v="0"/>
    <n v="0"/>
    <n v="0"/>
    <s v="53"/>
    <m/>
    <m/>
    <m/>
    <n v="4664.2400000000025"/>
    <n v="0"/>
    <n v="4664.2400000000025"/>
    <n v="25335.759999999998"/>
    <n v="0"/>
    <n v="25335.759999999998"/>
    <n v="25335.759999999998"/>
    <n v="0"/>
    <n v="25335.759999999998"/>
    <m/>
    <m/>
    <s v="REVISAR"/>
    <s v="REVISAR"/>
    <n v="5000"/>
    <s v="ANTICIPADO"/>
    <n v="0"/>
    <n v="30000"/>
    <n v="-1500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4001094"/>
    <s v="DIR ADMINISTRACION TALENTO HUMANO"/>
    <s v="Adquisición de insumos para elaboración y renovación de credenciales institucionales del personal del Ministerio de Salud Pública - Planta Central."/>
    <n v="9999"/>
    <x v="1"/>
    <s v="000"/>
    <x v="0"/>
    <x v="8"/>
    <x v="0"/>
    <x v="0"/>
    <s v="0000"/>
    <s v="0000"/>
    <s v="ADMINISTRACION CENTRAL"/>
    <s v="SIN PROYECTO"/>
    <s v="GASTO OPERATIVO DE PROCESOS ADJETIVOS"/>
    <s v="EDICIÓN IMPRESIÓN REPRODUCCIÓN PUBLICACIONES SUSCR"/>
    <s v="RECURSOS FISCALES"/>
    <s v="SIN ORGANISMO"/>
    <s v="SIN CORRELATIVO"/>
    <s v="NO APLICA"/>
    <s v="Ejecutar el proceso de selección y contratación de servidores con base en las necesidades y planificación de las diferentes instancias del Ministerio de Salud Pública y al Manual de Descripción, Valoración y Clasificación de puestos"/>
    <s v="Matriz validada de los requerimientos de talento humano con base en la planificación del talento humano Institucional de las instancias del Ministerio de Salud Pública a nivel nacional."/>
    <s v="NUEVA"/>
    <m/>
    <s v="OTRO"/>
    <s v="NA"/>
    <s v="06"/>
    <s v="NA"/>
    <s v="NA"/>
    <s v="NO IDENTIF AREA REQ"/>
    <n v="0"/>
    <n v="0"/>
    <n v="0"/>
    <n v="0"/>
    <n v="0"/>
    <n v="0"/>
    <m/>
    <n v="0"/>
    <n v="0"/>
    <n v="0"/>
    <n v="0"/>
    <n v="0"/>
    <n v="0"/>
    <n v="0"/>
    <n v="0"/>
    <n v="0"/>
    <n v="0"/>
    <n v="0"/>
    <n v="0"/>
    <n v="0"/>
    <n v="0"/>
    <n v="0"/>
    <n v="0"/>
    <n v="0"/>
    <n v="0"/>
    <n v="0"/>
    <n v="0"/>
    <n v="0"/>
    <n v="0"/>
    <n v="0"/>
    <n v="0"/>
    <n v="0"/>
    <n v="0"/>
    <n v="0"/>
    <n v="0"/>
    <n v="0"/>
    <n v="0"/>
    <n v="0"/>
    <n v="0"/>
    <m/>
    <m/>
    <m/>
    <n v="3000"/>
    <n v="0"/>
    <n v="3000"/>
    <n v="0"/>
    <n v="0"/>
    <n v="0"/>
    <n v="0"/>
    <n v="0"/>
    <n v="0"/>
    <n v="0"/>
    <m/>
    <n v="0"/>
    <m/>
    <m/>
    <m/>
    <n v="0"/>
    <n v="0"/>
    <n v="0"/>
    <n v="0"/>
    <n v="0"/>
    <n v="0"/>
    <n v="0"/>
    <n v="0"/>
    <n v="0"/>
    <n v="0"/>
    <n v="0"/>
    <n v="0"/>
    <n v="0"/>
    <n v="0"/>
    <n v="0"/>
    <n v="0"/>
    <n v="0"/>
    <n v="0"/>
    <n v="0"/>
    <n v="0"/>
    <n v="0"/>
    <n v="0"/>
    <n v="0"/>
    <n v="0"/>
    <n v="0"/>
    <m/>
    <n v="0"/>
    <m/>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4001095"/>
    <s v="DIR ADMINISTRACION TALENTO HUMANO"/>
    <s v="OBLIGACIONES DE EJERCICIOS ANTERIORES POR EGRESOS EN SERVICIOS (DNTH)"/>
    <n v="9999"/>
    <x v="1"/>
    <s v="000"/>
    <x v="0"/>
    <x v="12"/>
    <x v="0"/>
    <x v="0"/>
    <s v="0000"/>
    <s v="0000"/>
    <s v="ADMINISTRACION CENTRAL"/>
    <s v="SIN PROYECTO"/>
    <s v="GASTO OPERATIVO DE PROCESOS ADJETIVOS"/>
    <s v="OBLIGACIONES DE EJERCICIOS ANTERIORES POR EGRESOS"/>
    <s v="RECURSOS FISCALES"/>
    <s v="SIN ORGANISMO"/>
    <s v="SIN CORRELATIVO"/>
    <s v="VIÁTICOS "/>
    <s v="Vigilar la implementación y el cumplimiento del marco normativo legal en temas relacionados con gestión del talento humano en el Ministerio de Salud Pública y los niveles desconcentrados"/>
    <s v="Informe de control y monitoreo de la gestión de remuneración y nómina en el nivel desconcentrado."/>
    <s v="ARRASTRE"/>
    <m/>
    <s v="OTRO"/>
    <s v="NA"/>
    <s v="06"/>
    <s v="NA"/>
    <s v="NA"/>
    <s v="NO IDENTIF AREA REQ"/>
    <n v="0"/>
    <n v="0"/>
    <n v="0"/>
    <n v="0"/>
    <n v="0"/>
    <n v="0"/>
    <m/>
    <n v="0"/>
    <n v="0"/>
    <n v="0"/>
    <n v="0"/>
    <n v="0"/>
    <n v="0"/>
    <n v="0"/>
    <n v="0"/>
    <n v="0"/>
    <n v="0"/>
    <n v="0"/>
    <n v="0"/>
    <n v="0"/>
    <n v="0"/>
    <n v="0"/>
    <n v="0"/>
    <n v="0"/>
    <n v="0"/>
    <n v="0"/>
    <n v="0"/>
    <n v="0"/>
    <n v="0"/>
    <n v="0"/>
    <n v="0"/>
    <n v="0"/>
    <n v="0"/>
    <n v="0"/>
    <n v="0"/>
    <n v="0"/>
    <n v="0"/>
    <n v="0"/>
    <n v="0"/>
    <m/>
    <m/>
    <m/>
    <n v="1040"/>
    <n v="0"/>
    <n v="0"/>
    <n v="0"/>
    <n v="1040"/>
    <n v="0"/>
    <n v="1040"/>
    <n v="0"/>
    <n v="0"/>
    <n v="0"/>
    <m/>
    <n v="0"/>
    <m/>
    <n v="1040"/>
    <m/>
    <n v="1040"/>
    <n v="0"/>
    <n v="0"/>
    <n v="0"/>
    <n v="0"/>
    <n v="0"/>
    <n v="0"/>
    <n v="0"/>
    <n v="0"/>
    <n v="0"/>
    <n v="0"/>
    <n v="0"/>
    <n v="0"/>
    <n v="0"/>
    <n v="0"/>
    <n v="0"/>
    <n v="0"/>
    <n v="0"/>
    <n v="0"/>
    <n v="0"/>
    <n v="0"/>
    <n v="0"/>
    <n v="0"/>
    <n v="0"/>
    <n v="0"/>
    <m/>
    <n v="0"/>
    <m/>
    <n v="1040"/>
    <n v="0"/>
    <n v="1040"/>
    <s v="SI"/>
    <s v="VALIDADO"/>
    <n v="0"/>
    <n v="1040"/>
    <s v="COORDINACION GENERAL "/>
    <s v="COOR ADMINISTRATIVA FINANCIERA"/>
    <s v="PLANTA CENTRAL"/>
    <s v="PICHINCHA"/>
    <s v="QUITO"/>
    <s v="PASIVO AÑOS ANTERIORE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040"/>
    <n v="0"/>
    <n v="0"/>
    <n v="0"/>
    <n v="0"/>
    <s v="99"/>
    <m/>
    <m/>
    <m/>
    <n v="240.38999999999987"/>
    <n v="0"/>
    <n v="240.38999999999987"/>
    <n v="799.61000000000013"/>
    <n v="0"/>
    <n v="799.61000000000013"/>
    <n v="799.61000000000013"/>
    <n v="0"/>
    <n v="799.61000000000013"/>
    <m/>
    <m/>
    <s v="OK"/>
    <s v="OK"/>
    <n v="0"/>
    <s v="ANTICIPADO"/>
    <n v="0"/>
    <n v="104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4001096"/>
    <s v="DIR ADMINISTRACION TALENTO HUMANO"/>
    <s v="Reporte de remuneración mensual unificada e ingresos complementarios"/>
    <n v="9999"/>
    <x v="1"/>
    <s v="000"/>
    <x v="0"/>
    <x v="89"/>
    <x v="3"/>
    <x v="4"/>
    <n v="8888"/>
    <n v="8888"/>
    <s v="ADMINISTRACION CENTRAL"/>
    <s v="SIN PROYECTO"/>
    <s v="GASTO OPERATIVO DE PROCESOS ADJETIVOS"/>
    <s v="CONTRATOS OCASIONALES PARA EL CUMPLIMIENTO DEL SER"/>
    <s v="CRÉDITOS EXTERNOS"/>
    <s v="MEF"/>
    <s v="MEF"/>
    <s v="REMUNERACIONES"/>
    <s v="Administrar y evaluar el proceso del sistema de remuneración del Ministerio de Salud Pública"/>
    <s v="Nómina de remuneraciones"/>
    <s v="ARRASTRE"/>
    <m/>
    <s v="OTRO"/>
    <s v="NA"/>
    <s v="04"/>
    <s v="NA"/>
    <s v="NA"/>
    <s v="NO IDENTIF AREA REQ"/>
    <n v="0"/>
    <n v="0"/>
    <n v="0"/>
    <n v="0"/>
    <n v="0"/>
    <n v="0"/>
    <n v="0"/>
    <n v="0"/>
    <n v="0"/>
    <n v="0"/>
    <n v="0"/>
    <n v="0"/>
    <n v="0"/>
    <n v="0"/>
    <n v="0"/>
    <n v="0"/>
    <n v="0"/>
    <n v="0"/>
    <n v="0"/>
    <n v="0"/>
    <n v="0"/>
    <n v="0"/>
    <n v="0"/>
    <n v="0"/>
    <n v="0"/>
    <n v="0"/>
    <n v="0"/>
    <n v="0"/>
    <n v="0"/>
    <n v="0"/>
    <n v="0"/>
    <n v="0"/>
    <n v="0"/>
    <n v="0"/>
    <n v="0"/>
    <n v="0"/>
    <n v="0"/>
    <n v="0"/>
    <n v="0"/>
    <s v="SI FINANCIADO"/>
    <m/>
    <m/>
    <n v="30534.34"/>
    <n v="0"/>
    <n v="30534.34"/>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1"/>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36146070"/>
    <n v="136146070"/>
    <n v="136146070"/>
  </r>
  <r>
    <s v="134001097"/>
    <s v="DIR ADMINISTRACION TALENTO HUMANO"/>
    <s v="Reporte de remuneración mensual unificada e ingresos complementarios"/>
    <n v="9999"/>
    <x v="1"/>
    <s v="000"/>
    <x v="0"/>
    <x v="89"/>
    <x v="3"/>
    <x v="0"/>
    <s v="0000"/>
    <s v="0000"/>
    <s v="ADMINISTRACION CENTRAL"/>
    <s v="SIN PROYECTO"/>
    <s v="GASTO OPERATIVO DE PROCESOS ADJETIVOS"/>
    <s v="CONTRATOS OCASIONALES PARA EL CUMPLIMIENTO DEL SER"/>
    <s v="RECURSOS FISCALES"/>
    <s v="SIN ORGANISMO"/>
    <s v="SIN CORRELATIVO"/>
    <s v="REMUNERACIONES"/>
    <s v="Administrar y evaluar el proceso del sistema de remuneración del Ministerio de Salud Pública"/>
    <s v="Nómina de remuneraciones"/>
    <s v="ARRASTRE"/>
    <m/>
    <s v="OTRO"/>
    <s v="NA"/>
    <s v="04"/>
    <s v="NA"/>
    <s v="NA"/>
    <s v="NO IDENTIF AREA REQ"/>
    <n v="0"/>
    <n v="0"/>
    <n v="0"/>
    <n v="0"/>
    <n v="0"/>
    <n v="0"/>
    <n v="0"/>
    <n v="0"/>
    <n v="0"/>
    <n v="0"/>
    <n v="0"/>
    <n v="0"/>
    <n v="0"/>
    <n v="0"/>
    <n v="0"/>
    <n v="0"/>
    <n v="0"/>
    <n v="0"/>
    <n v="0"/>
    <n v="0"/>
    <n v="0"/>
    <n v="0"/>
    <n v="0"/>
    <n v="0"/>
    <n v="0"/>
    <n v="0"/>
    <n v="0"/>
    <n v="0"/>
    <n v="0"/>
    <n v="0"/>
    <n v="0"/>
    <n v="0"/>
    <n v="0"/>
    <n v="0"/>
    <n v="0"/>
    <n v="0"/>
    <n v="0"/>
    <n v="0"/>
    <n v="0"/>
    <s v="SI FINANCIADO"/>
    <m/>
    <m/>
    <n v="4336099.1399999997"/>
    <n v="0"/>
    <n v="4324174.42"/>
    <n v="0"/>
    <n v="11924.719999999739"/>
    <n v="0"/>
    <n v="11924.719999999739"/>
    <n v="0"/>
    <n v="0"/>
    <n v="0"/>
    <n v="0"/>
    <n v="0"/>
    <n v="0"/>
    <n v="0"/>
    <n v="0"/>
    <n v="0"/>
    <n v="0"/>
    <n v="0"/>
    <n v="0"/>
    <n v="0"/>
    <n v="0"/>
    <n v="0"/>
    <n v="0"/>
    <n v="0"/>
    <n v="0"/>
    <n v="0"/>
    <n v="0"/>
    <n v="0"/>
    <n v="0"/>
    <n v="0"/>
    <n v="0"/>
    <n v="0"/>
    <n v="0"/>
    <n v="0"/>
    <n v="0"/>
    <n v="0"/>
    <n v="0"/>
    <n v="0"/>
    <n v="0"/>
    <n v="0"/>
    <n v="11924.719999999739"/>
    <n v="0"/>
    <n v="11924.719999999739"/>
    <n v="11924.719999999739"/>
    <n v="0"/>
    <n v="11924.719999999739"/>
    <s v="SI"/>
    <s v="VALIDADO"/>
    <n v="0"/>
    <n v="11924.72"/>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11924.719999999739"/>
    <n v="0"/>
    <n v="0"/>
    <n v="0"/>
    <s v="51"/>
    <m/>
    <m/>
    <m/>
    <n v="0"/>
    <n v="0"/>
    <n v="0"/>
    <n v="0"/>
    <n v="0"/>
    <n v="0"/>
    <n v="0"/>
    <n v="0"/>
    <n v="0"/>
    <m/>
    <m/>
    <s v="OK"/>
    <s v="OK"/>
    <n v="0"/>
    <s v=""/>
    <n v="0"/>
    <n v="0"/>
    <n v="11924.72"/>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136146070"/>
    <n v="136146070"/>
    <n v="136146070"/>
  </r>
  <r>
    <s v="134001098"/>
    <s v="DIR ADMINISTRACION TALENTO HUMANO"/>
    <s v="Reporte de remuneración mensual unificada e ingresos complementarios"/>
    <n v="9999"/>
    <x v="2"/>
    <s v="000"/>
    <x v="4"/>
    <x v="101"/>
    <x v="2"/>
    <x v="0"/>
    <s v="0000"/>
    <s v="0000"/>
    <s v="PREVENCION Y PROMOCION DE LA SALUD"/>
    <s v="SIN PROYECTO"/>
    <s v="GASTO OPERATIVO DE PROMOCION DE LA SALUD"/>
    <s v="OBLIGACIONES DE EJERCICIOS ANTERIORES POR EGRESOS"/>
    <s v="RECURSOS FISCALES"/>
    <s v="SIN ORGANISMO"/>
    <s v="SIN CORRELATIVO"/>
    <s v="REMUNERACIONES"/>
    <s v="Administrar y evaluar el proceso del sistema de remuneración del Ministerio de Salud Pública"/>
    <s v="Nómina de remuneraciones"/>
    <s v="ARRASTRE"/>
    <m/>
    <s v="OTRO"/>
    <s v="NA"/>
    <s v="04"/>
    <s v="NA"/>
    <s v="NA"/>
    <s v="NO IDENTIF AREA REQ"/>
    <n v="0"/>
    <n v="0"/>
    <n v="0"/>
    <n v="0"/>
    <n v="0"/>
    <n v="0"/>
    <n v="0"/>
    <n v="0"/>
    <n v="0"/>
    <n v="0"/>
    <n v="0"/>
    <n v="0"/>
    <n v="0"/>
    <n v="0"/>
    <n v="0"/>
    <n v="0"/>
    <n v="0"/>
    <n v="0"/>
    <n v="0"/>
    <n v="0"/>
    <n v="0"/>
    <n v="0"/>
    <n v="0"/>
    <n v="0"/>
    <n v="0"/>
    <n v="0"/>
    <n v="0"/>
    <n v="0"/>
    <n v="0"/>
    <n v="0"/>
    <n v="0"/>
    <n v="0"/>
    <n v="0"/>
    <n v="0"/>
    <n v="0"/>
    <n v="0"/>
    <n v="0"/>
    <n v="0"/>
    <n v="0"/>
    <s v="SI FINANCIADO"/>
    <m/>
    <m/>
    <n v="893.97"/>
    <n v="0"/>
    <n v="0"/>
    <n v="0"/>
    <n v="893.97"/>
    <n v="0"/>
    <n v="893.97"/>
    <n v="0"/>
    <n v="0"/>
    <n v="0"/>
    <n v="0"/>
    <n v="0"/>
    <n v="0"/>
    <n v="0"/>
    <n v="0"/>
    <n v="0"/>
    <n v="0"/>
    <n v="0"/>
    <n v="0"/>
    <n v="0"/>
    <n v="0"/>
    <n v="0"/>
    <n v="0"/>
    <n v="0"/>
    <n v="0"/>
    <n v="0"/>
    <n v="0"/>
    <n v="0"/>
    <n v="0"/>
    <n v="0"/>
    <n v="0"/>
    <n v="0"/>
    <n v="0"/>
    <n v="0"/>
    <n v="0"/>
    <n v="0"/>
    <n v="0"/>
    <n v="0"/>
    <n v="0"/>
    <n v="0"/>
    <n v="893.97"/>
    <n v="0"/>
    <n v="893.97"/>
    <n v="893.97"/>
    <n v="0"/>
    <n v="893.97"/>
    <s v="SI"/>
    <s v="VALIDADO"/>
    <n v="0"/>
    <n v="893.97"/>
    <s v="COORDINACION GENERAL "/>
    <s v="COOR ADMINISTRATIVA FINANCIERA"/>
    <s v="PLANTA CENTRAL"/>
    <s v="PICHINCHA"/>
    <s v="QUITO"/>
    <s v="PASIVO AÑOS ANTERIORES"/>
    <s v="0"/>
    <s v="PROM"/>
    <s v="CORRIENTE"/>
    <s v="55000003"/>
    <m/>
    <s v="6. Garantizar el  derecho a la salud integral, gratuita y de calidad"/>
    <s v="OE3 Incrementar la promoción de la salud en la población a través de los estilos de vida"/>
    <s v="OE_3"/>
    <m/>
    <n v="0"/>
    <n v="893.97"/>
    <n v="0"/>
    <n v="0"/>
    <n v="0"/>
    <s v="99"/>
    <m/>
    <m/>
    <m/>
    <n v="0"/>
    <n v="0"/>
    <n v="0"/>
    <n v="0"/>
    <n v="0"/>
    <n v="0"/>
    <n v="0"/>
    <n v="0"/>
    <n v="0"/>
    <m/>
    <m/>
    <s v="OK"/>
    <s v="OK"/>
    <n v="0"/>
    <s v=""/>
    <n v="0"/>
    <n v="0"/>
    <n v="893.97"/>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COMPRENDE LAS REMUNERACIONES MENSUAES UNIFICADAS LIQUIDACIONES PENSIONES MOVILIZACIONES OTROS GASTOS OPERATIVOS DEL PERSONAL DE SALUD DE PROMOCION EN LOS ESTABLECIMIENTOS DE SALUD DE PRIMER NIVEL NECESARIO PARA COADYUVAR A UNA ATENCION INTEGRAL DE SALUD DE LA POBLACION"/>
    <n v="310400"/>
    <n v="310400"/>
    <n v="310400"/>
  </r>
  <r>
    <s v="134001099"/>
    <s v="DIR ADMINISTRACION TALENTO HUMANO"/>
    <s v="Reporte de remuneración mensual unificada e ingresos complementarios"/>
    <n v="9999"/>
    <x v="2"/>
    <s v="000"/>
    <x v="2"/>
    <x v="101"/>
    <x v="2"/>
    <x v="0"/>
    <s v="0000"/>
    <s v="0000"/>
    <s v="PREVENCION Y PROMOCION DE LA SALUD"/>
    <s v="SIN PROYECTO"/>
    <s v="DESNUTRICION INFANTIL CONTROL PRENATAL"/>
    <s v="OBLIGACIONES DE EJERCICIOS ANTERIORES POR EGRESOS"/>
    <s v="RECURSOS FISCALES"/>
    <s v="SIN ORGANISMO"/>
    <s v="SIN CORRELATIVO"/>
    <s v="REMUNERACIONES"/>
    <s v="Administrar y evaluar el proceso del sistema de remuneración del Ministerio de Salud Pública"/>
    <s v="Nómina de remuneraciones"/>
    <s v="ARRASTRE"/>
    <m/>
    <s v="OTRO"/>
    <s v="NA"/>
    <s v="04"/>
    <s v="NA"/>
    <s v="NA"/>
    <s v="NO IDENTIF AREA REQ"/>
    <n v="0"/>
    <n v="0"/>
    <n v="0"/>
    <n v="0"/>
    <n v="0"/>
    <n v="0"/>
    <n v="0"/>
    <n v="0"/>
    <n v="0"/>
    <n v="0"/>
    <n v="0"/>
    <n v="0"/>
    <n v="0"/>
    <n v="0"/>
    <n v="0"/>
    <n v="0"/>
    <n v="0"/>
    <n v="0"/>
    <n v="0"/>
    <n v="0"/>
    <n v="0"/>
    <n v="0"/>
    <n v="0"/>
    <n v="0"/>
    <n v="0"/>
    <n v="0"/>
    <n v="0"/>
    <n v="0"/>
    <n v="0"/>
    <n v="0"/>
    <n v="0"/>
    <n v="0"/>
    <n v="0"/>
    <n v="0"/>
    <n v="0"/>
    <n v="0"/>
    <n v="0"/>
    <n v="0"/>
    <n v="0"/>
    <s v="SI FINANCIADO"/>
    <m/>
    <m/>
    <n v="14.75"/>
    <n v="0"/>
    <n v="0"/>
    <n v="0"/>
    <n v="14.75"/>
    <n v="0"/>
    <n v="14.75"/>
    <n v="0"/>
    <n v="0"/>
    <n v="0"/>
    <n v="0"/>
    <n v="0"/>
    <n v="0"/>
    <n v="0"/>
    <n v="0"/>
    <n v="0"/>
    <n v="0"/>
    <n v="0"/>
    <n v="0"/>
    <n v="0"/>
    <n v="0"/>
    <n v="0"/>
    <n v="0"/>
    <n v="0"/>
    <n v="0"/>
    <n v="0"/>
    <n v="0"/>
    <n v="0"/>
    <n v="0"/>
    <n v="0"/>
    <n v="0"/>
    <n v="0"/>
    <n v="0"/>
    <n v="0"/>
    <n v="0"/>
    <n v="0"/>
    <n v="0"/>
    <n v="0"/>
    <n v="0"/>
    <n v="0"/>
    <n v="14.75"/>
    <n v="0"/>
    <n v="14.75"/>
    <n v="14.75"/>
    <n v="0"/>
    <n v="14.75"/>
    <s v="SI"/>
    <s v="VALIDADO"/>
    <n v="0"/>
    <n v="14.75"/>
    <s v="COORDINACION GENERAL "/>
    <s v="COOR ADMINISTRATIVA FINANCIERA"/>
    <s v="PLANTA CENTRAL"/>
    <s v="PICHINCHA"/>
    <s v="QUITO"/>
    <s v="PASIVO AÑOS ANTERIORES"/>
    <s v="0"/>
    <s v="PROM"/>
    <s v="CORRIENTE"/>
    <s v="55000004"/>
    <m/>
    <s v="6. Garantizar el  derecho a la salud integral, gratuita y de calidad"/>
    <s v="OE3 Incrementar la promoción de la salud en la población a través de los estilos de vida"/>
    <s v="OE_3"/>
    <m/>
    <n v="0"/>
    <n v="14.75"/>
    <n v="0"/>
    <n v="0"/>
    <n v="0"/>
    <s v="99"/>
    <m/>
    <m/>
    <m/>
    <n v="0"/>
    <n v="0"/>
    <n v="0"/>
    <n v="0"/>
    <n v="0"/>
    <n v="0"/>
    <n v="0"/>
    <n v="0"/>
    <n v="0"/>
    <m/>
    <m/>
    <s v="OK"/>
    <s v="OK"/>
    <n v="0"/>
    <s v=""/>
    <n v="0"/>
    <n v="0"/>
    <n v="14.75"/>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REVENIR ORIENTAR DISMINUIR LOS FACTORES DE RIESGO DETECTAR PROBLEMAS DE SALUD DE LAS EMBARAZADAS Y TRATARLOS A TIEMPO PARA  AYUDAR A PREVENIR LA DESNUTRICION QUE ES UN OBSTACULO QUE LIMITA EL CRECIMIENTO FISICO EL DESARROLLO COGNITIVO Y DEL SISTEMA INMUNOLOGICO DE LA NINEZ."/>
    <n v="310400"/>
    <n v="310400"/>
    <n v="310400"/>
  </r>
  <r>
    <s v="134001100"/>
    <s v="DIR ADMINISTRACION TALENTO HUMANO"/>
    <s v="Reporte de remuneración mensual unificada e ingresos complementarios"/>
    <n v="9999"/>
    <x v="2"/>
    <s v="000"/>
    <x v="7"/>
    <x v="101"/>
    <x v="2"/>
    <x v="0"/>
    <s v="0000"/>
    <s v="0000"/>
    <s v="PREVENCION Y PROMOCION DE LA SALUD"/>
    <s v="SIN PROYECTO"/>
    <s v="DESNUTRICION INFANTIL CONTROL PRENATAL SIN POLITICA DE IGUALDAD"/>
    <s v="OBLIGACIONES DE EJERCICIOS ANTERIORES POR EGRESOS"/>
    <s v="RECURSOS FISCALES"/>
    <s v="SIN ORGANISMO"/>
    <s v="SIN CORRELATIVO"/>
    <s v="REMUNERACIONES"/>
    <s v="Administrar y evaluar el proceso del sistema de remuneración del Ministerio de Salud Pública"/>
    <s v="Nómina de remuneraciones"/>
    <s v="ARRASTRE"/>
    <m/>
    <s v="OTRO"/>
    <s v="NA"/>
    <s v="04"/>
    <s v="NA"/>
    <s v="NA"/>
    <s v="NO IDENTIF AREA REQ"/>
    <n v="0"/>
    <n v="0"/>
    <n v="0"/>
    <n v="0"/>
    <n v="0"/>
    <n v="0"/>
    <n v="0"/>
    <n v="0"/>
    <n v="0"/>
    <n v="0"/>
    <n v="0"/>
    <n v="0"/>
    <n v="0"/>
    <n v="0"/>
    <n v="0"/>
    <n v="0"/>
    <n v="0"/>
    <n v="0"/>
    <n v="0"/>
    <n v="0"/>
    <n v="0"/>
    <n v="0"/>
    <n v="0"/>
    <n v="0"/>
    <n v="0"/>
    <n v="0"/>
    <n v="0"/>
    <n v="0"/>
    <n v="0"/>
    <n v="0"/>
    <n v="0"/>
    <n v="0"/>
    <n v="0"/>
    <n v="0"/>
    <n v="0"/>
    <n v="0"/>
    <n v="0"/>
    <n v="0"/>
    <n v="0"/>
    <s v="SI FINANCIADO"/>
    <m/>
    <m/>
    <n v="4772.68"/>
    <n v="0"/>
    <n v="0"/>
    <n v="0"/>
    <n v="4772.68"/>
    <n v="0"/>
    <n v="4772.68"/>
    <n v="0"/>
    <n v="0"/>
    <n v="0"/>
    <n v="0"/>
    <n v="0"/>
    <n v="0"/>
    <n v="0"/>
    <n v="0"/>
    <n v="0"/>
    <n v="0"/>
    <n v="0"/>
    <n v="0"/>
    <n v="0"/>
    <n v="0"/>
    <n v="0"/>
    <n v="0"/>
    <n v="0"/>
    <n v="0"/>
    <n v="0"/>
    <n v="0"/>
    <n v="0"/>
    <n v="0"/>
    <n v="0"/>
    <n v="0"/>
    <n v="0"/>
    <n v="0"/>
    <n v="0"/>
    <n v="0"/>
    <n v="0"/>
    <n v="0"/>
    <n v="0"/>
    <n v="0"/>
    <n v="0"/>
    <n v="4772.68"/>
    <n v="0"/>
    <n v="4772.68"/>
    <n v="4772.68"/>
    <n v="0"/>
    <n v="4772.68"/>
    <s v="SI"/>
    <s v="VALIDADO"/>
    <n v="0"/>
    <n v="4772.68"/>
    <s v="COORDINACION GENERAL "/>
    <s v="COOR ADMINISTRATIVA FINANCIERA"/>
    <s v="PLANTA CENTRAL"/>
    <s v="PICHINCHA"/>
    <s v="QUITO"/>
    <s v="PASIVO AÑOS ANTERIORES"/>
    <s v="0"/>
    <s v="PROM"/>
    <s v="CORRIENTE"/>
    <s v="55000007"/>
    <m/>
    <s v="6. Garantizar el  derecho a la salud integral, gratuita y de calidad"/>
    <s v="OE3 Incrementar la promoción de la salud en la población a través de los estilos de vida"/>
    <s v="OE_3"/>
    <m/>
    <n v="0"/>
    <n v="4772.68"/>
    <n v="0"/>
    <n v="0"/>
    <n v="0"/>
    <s v="99"/>
    <m/>
    <m/>
    <m/>
    <n v="0"/>
    <n v="0"/>
    <n v="0"/>
    <n v="0"/>
    <n v="0"/>
    <n v="0"/>
    <n v="0"/>
    <n v="0"/>
    <n v="0"/>
    <m/>
    <m/>
    <s v="OK"/>
    <s v="OK"/>
    <n v="0"/>
    <s v=""/>
    <n v="0"/>
    <n v="0"/>
    <n v="4772.68"/>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REVENIR ORIENTAR DISMINUIR LOS FACTORES DE RIESGO DETECTAR PROBLEMAS DE SALUD Y TRATARLOS A TIEMPO PARA  AYUDAR A PREVENIR LA DESNUTRICION QUE ES UN OBSTACULO QUE LIMITA EL CRECIMIENTO FISICO EL DESARROLLO COGNITIVO Y DEL SISTEMA INMUNOLOGICO DE LA NINEZ."/>
    <n v="310400"/>
    <n v="310400"/>
    <n v="310400"/>
  </r>
  <r>
    <s v="134001101"/>
    <s v="DIR ADMINISTRACION TALENTO HUMANO"/>
    <s v="Reporte de remuneración mensual unificada e ingresos complementarios"/>
    <n v="9999"/>
    <x v="4"/>
    <s v="000"/>
    <x v="3"/>
    <x v="101"/>
    <x v="2"/>
    <x v="0"/>
    <s v="0000"/>
    <s v="0000"/>
    <s v="VIGILANCIA Y CONTROL SANITARIO"/>
    <s v="SIN PROYECTO"/>
    <s v="GASTO OPERATIVO DE VIGILANCIA DE LA SALUD"/>
    <s v="OBLIGACIONES DE EJERCICIOS ANTERIORES POR EGRESOS"/>
    <s v="RECURSOS FISCALES"/>
    <s v="SIN ORGANISMO"/>
    <s v="SIN CORRELATIVO"/>
    <s v="REMUNERACIONES"/>
    <s v="Administrar y evaluar el proceso del sistema de remuneración del Ministerio de Salud Pública"/>
    <s v="Nómina de remuneraciones"/>
    <s v="ARRASTRE"/>
    <m/>
    <s v="OTRO"/>
    <s v="NA"/>
    <s v="04"/>
    <s v="NA"/>
    <s v="NA"/>
    <s v="NO IDENTIF AREA REQ"/>
    <n v="0"/>
    <n v="0"/>
    <n v="0"/>
    <n v="0"/>
    <n v="0"/>
    <n v="0"/>
    <n v="0"/>
    <n v="0"/>
    <n v="0"/>
    <n v="0"/>
    <n v="0"/>
    <n v="0"/>
    <n v="0"/>
    <n v="0"/>
    <n v="0"/>
    <n v="0"/>
    <n v="0"/>
    <n v="0"/>
    <n v="0"/>
    <n v="0"/>
    <n v="0"/>
    <n v="0"/>
    <n v="0"/>
    <n v="0"/>
    <n v="0"/>
    <n v="0"/>
    <n v="0"/>
    <n v="0"/>
    <n v="0"/>
    <n v="0"/>
    <n v="0"/>
    <n v="0"/>
    <n v="0"/>
    <n v="0"/>
    <n v="0"/>
    <n v="0"/>
    <n v="0"/>
    <n v="0"/>
    <n v="0"/>
    <s v="SI FINANCIADO"/>
    <m/>
    <m/>
    <n v="3120.08"/>
    <n v="0"/>
    <n v="0"/>
    <n v="0"/>
    <n v="3120.08"/>
    <n v="0"/>
    <n v="3120.08"/>
    <n v="0"/>
    <n v="0"/>
    <n v="0"/>
    <n v="0"/>
    <n v="0"/>
    <n v="0"/>
    <n v="0"/>
    <n v="0"/>
    <n v="0"/>
    <n v="0"/>
    <n v="0"/>
    <n v="0"/>
    <n v="0"/>
    <n v="0"/>
    <n v="0"/>
    <n v="0"/>
    <n v="0"/>
    <n v="0"/>
    <n v="0"/>
    <n v="0"/>
    <n v="0"/>
    <n v="0"/>
    <n v="0"/>
    <n v="0"/>
    <n v="0"/>
    <n v="0"/>
    <n v="0"/>
    <n v="0"/>
    <n v="0"/>
    <n v="0"/>
    <n v="0"/>
    <n v="0"/>
    <n v="0"/>
    <n v="3120.08"/>
    <n v="0"/>
    <n v="3120.08"/>
    <n v="3120.08"/>
    <n v="0"/>
    <n v="3120.08"/>
    <s v="SI"/>
    <s v="VALIDADO"/>
    <n v="0"/>
    <n v="3120.08"/>
    <s v="COORDINACION GENERAL "/>
    <s v="COOR ADMINISTRATIVA FINANCIERA"/>
    <s v="PLANTA CENTRAL"/>
    <s v="PICHINCHA"/>
    <s v="QUITO"/>
    <s v="PASIVO AÑOS ANTERIORES"/>
    <s v="0"/>
    <s v="VIG"/>
    <s v="CORRIENTE"/>
    <s v="56000002"/>
    <m/>
    <s v="6. Garantizar el  derecho a la salud integral, gratuita y de calidad"/>
    <s v="OE2 Incrementar la calidad de la vigilancia, prevención y control sanitario en el Sistema Nacional de Salud"/>
    <s v="OE_2"/>
    <m/>
    <n v="0"/>
    <n v="3120.08"/>
    <n v="0"/>
    <n v="0"/>
    <n v="0"/>
    <s v="99"/>
    <m/>
    <m/>
    <m/>
    <n v="0"/>
    <n v="0"/>
    <n v="0"/>
    <n v="0"/>
    <n v="0"/>
    <n v="0"/>
    <n v="0"/>
    <n v="0"/>
    <n v="0"/>
    <m/>
    <m/>
    <s v="OK"/>
    <s v="OK"/>
    <n v="0"/>
    <s v=""/>
    <n v="0"/>
    <n v="0"/>
    <n v="3120.08"/>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COMPRENDE LAS REMUNERACIONES MENSUAES UNIFICADAS LIQUIDACIONES PENSIONES MOVILIZACIONES OTROS GASTOS OPERATIVOS DEL PERSONAL DE SALUD DE VIGILANCIA EN LOS ESTABLECIMIENTOS DE SALUD DE PRIMER NIVEL NECESARIO PARA COADYUVAR A UNA ATENCION INTEGRAL DE SALUD DE LA POBLACION"/>
    <n v="310400"/>
    <n v="310400"/>
    <n v="310400"/>
  </r>
  <r>
    <s v="134001102"/>
    <s v="DIR ADMINISTRACION TALENTO HUMANO"/>
    <s v="Reporte de remuneración mensual unificada e ingresos complementarios"/>
    <n v="9999"/>
    <x v="6"/>
    <s v="000"/>
    <x v="3"/>
    <x v="101"/>
    <x v="2"/>
    <x v="0"/>
    <s v="0000"/>
    <s v="0000"/>
    <s v="GARANTIA DE LA CALIDAD DE LOS SERVICIOS DE SALUD"/>
    <s v="SIN PROYECTO"/>
    <s v="GASTO OPERATIVO DE GARANTIA DE LA CALIDAD"/>
    <s v="OBLIGACIONES DE EJERCICIOS ANTERIORES POR EGRESOS"/>
    <s v="RECURSOS FISCALES"/>
    <s v="SIN ORGANISMO"/>
    <s v="SIN CORRELATIVO"/>
    <s v="REMUNERACIONES"/>
    <s v="Administrar y evaluar el proceso del sistema de remuneración del Ministerio de Salud Pública"/>
    <s v="Nómina de remuneraciones"/>
    <s v="ARRASTRE"/>
    <m/>
    <s v="OTRO"/>
    <s v="NA"/>
    <s v="04"/>
    <s v="NA"/>
    <s v="NA"/>
    <s v="NO IDENTIF AREA REQ"/>
    <n v="0"/>
    <n v="0"/>
    <n v="0"/>
    <n v="0"/>
    <n v="0"/>
    <n v="0"/>
    <n v="0"/>
    <n v="0"/>
    <n v="0"/>
    <n v="0"/>
    <n v="0"/>
    <n v="0"/>
    <n v="0"/>
    <n v="0"/>
    <n v="0"/>
    <n v="0"/>
    <n v="0"/>
    <n v="0"/>
    <n v="0"/>
    <n v="0"/>
    <n v="0"/>
    <n v="0"/>
    <n v="0"/>
    <n v="0"/>
    <n v="0"/>
    <n v="0"/>
    <n v="0"/>
    <n v="0"/>
    <n v="0"/>
    <n v="0"/>
    <n v="0"/>
    <n v="0"/>
    <n v="0"/>
    <n v="0"/>
    <n v="0"/>
    <n v="0"/>
    <n v="0"/>
    <n v="0"/>
    <n v="0"/>
    <s v="SI FINANCIADO"/>
    <m/>
    <m/>
    <n v="9821.15"/>
    <n v="0"/>
    <n v="0"/>
    <n v="0"/>
    <n v="9821.15"/>
    <n v="0"/>
    <n v="9821.15"/>
    <n v="0"/>
    <n v="0"/>
    <n v="0"/>
    <n v="0"/>
    <n v="0"/>
    <n v="0"/>
    <n v="0"/>
    <n v="0"/>
    <n v="0"/>
    <n v="0"/>
    <n v="0"/>
    <n v="0"/>
    <n v="0"/>
    <n v="0"/>
    <n v="0"/>
    <n v="0"/>
    <n v="0"/>
    <n v="0"/>
    <n v="0"/>
    <n v="0"/>
    <n v="0"/>
    <n v="0"/>
    <n v="0"/>
    <n v="0"/>
    <n v="0"/>
    <n v="0"/>
    <n v="0"/>
    <n v="0"/>
    <n v="0"/>
    <n v="0"/>
    <n v="0"/>
    <n v="0"/>
    <n v="0"/>
    <n v="9821.15"/>
    <n v="0"/>
    <n v="9821.15"/>
    <n v="9821.15"/>
    <n v="0"/>
    <n v="9821.15"/>
    <s v="SI"/>
    <s v="VALIDADO"/>
    <n v="0"/>
    <n v="9821.15"/>
    <s v="COORDINACION GENERAL "/>
    <s v="COOR ADMINISTRATIVA FINANCIERA"/>
    <s v="PLANTA CENTRAL"/>
    <s v="PICHINCHA"/>
    <s v="QUITO"/>
    <s v="PASIVO AÑOS ANTERIORES"/>
    <s v="0"/>
    <s v="CAL"/>
    <s v="CORRIENTE"/>
    <s v="57000002"/>
    <m/>
    <s v="6. Garantizar el  derecho a la salud integral, gratuita y de calidad"/>
    <s v="OE4 Incrementar la calidad en la prestación de los servicios de salud"/>
    <s v="OE_4"/>
    <m/>
    <n v="0"/>
    <n v="9821.15"/>
    <n v="0"/>
    <n v="0"/>
    <n v="0"/>
    <s v="99"/>
    <m/>
    <m/>
    <m/>
    <n v="0"/>
    <n v="0"/>
    <n v="0"/>
    <n v="0"/>
    <n v="0"/>
    <n v="0"/>
    <n v="0"/>
    <n v="0"/>
    <n v="0"/>
    <m/>
    <m/>
    <s v="OK"/>
    <s v="OK"/>
    <n v="0"/>
    <s v=""/>
    <n v="0"/>
    <n v="0"/>
    <n v="9821.15"/>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310400"/>
    <n v="310400"/>
    <n v="310400"/>
  </r>
  <r>
    <s v="134001103"/>
    <s v="DIR ADMINISTRACION TALENTO HUMANO"/>
    <s v="Reporte de remuneración mensual unificada e ingresos complementarios"/>
    <n v="9999"/>
    <x v="0"/>
    <s v="000"/>
    <x v="4"/>
    <x v="101"/>
    <x v="2"/>
    <x v="0"/>
    <s v="0000"/>
    <s v="0000"/>
    <s v="PROVISION Y PRESTACION DE SERVICIOS DE SALUD"/>
    <s v="SIN PROYECTO"/>
    <s v="GASTO OPERATIVO DE PROVISION DE LOS SERVICIOS DE SALUD"/>
    <s v="OBLIGACIONES DE EJERCICIOS ANTERIORES POR EGRESOS"/>
    <s v="RECURSOS FISCALES"/>
    <s v="SIN ORGANISMO"/>
    <s v="SIN CORRELATIVO"/>
    <s v="REMUNERACIONES"/>
    <s v="Administrar y evaluar el proceso del sistema de remuneración del Ministerio de Salud Pública"/>
    <s v="Nómina de remuneraciones"/>
    <s v="ARRASTRE"/>
    <m/>
    <s v="OTRO"/>
    <s v="NA"/>
    <s v="04"/>
    <s v="NA"/>
    <s v="NA"/>
    <s v="NO IDENTIF AREA REQ"/>
    <n v="0"/>
    <n v="0"/>
    <n v="0"/>
    <n v="0"/>
    <n v="0"/>
    <n v="0"/>
    <n v="0"/>
    <n v="0"/>
    <n v="0"/>
    <n v="0"/>
    <n v="0"/>
    <n v="0"/>
    <n v="0"/>
    <n v="0"/>
    <n v="0"/>
    <n v="0"/>
    <n v="0"/>
    <n v="0"/>
    <n v="0"/>
    <n v="0"/>
    <n v="0"/>
    <n v="0"/>
    <n v="0"/>
    <n v="0"/>
    <n v="0"/>
    <n v="0"/>
    <n v="0"/>
    <n v="0"/>
    <n v="0"/>
    <n v="0"/>
    <n v="0"/>
    <n v="0"/>
    <n v="0"/>
    <n v="0"/>
    <n v="0"/>
    <n v="0"/>
    <n v="0"/>
    <n v="0"/>
    <n v="0"/>
    <s v="SI FINANCIADO"/>
    <m/>
    <m/>
    <n v="5301.18"/>
    <n v="0"/>
    <n v="0"/>
    <n v="0"/>
    <n v="5301.18"/>
    <n v="0"/>
    <n v="5301.18"/>
    <n v="0"/>
    <n v="0"/>
    <n v="0"/>
    <n v="0"/>
    <n v="0"/>
    <n v="0"/>
    <n v="0"/>
    <n v="0"/>
    <n v="0"/>
    <n v="0"/>
    <n v="0"/>
    <n v="0"/>
    <n v="0"/>
    <n v="0"/>
    <n v="0"/>
    <n v="0"/>
    <n v="0"/>
    <n v="0"/>
    <n v="0"/>
    <n v="0"/>
    <n v="0"/>
    <n v="0"/>
    <n v="0"/>
    <n v="0"/>
    <n v="0"/>
    <n v="0"/>
    <n v="0"/>
    <n v="0"/>
    <n v="0"/>
    <n v="0"/>
    <n v="0"/>
    <n v="0"/>
    <n v="0"/>
    <n v="5301.18"/>
    <n v="0"/>
    <n v="5301.18"/>
    <n v="5301.18"/>
    <n v="0"/>
    <n v="5301.18"/>
    <s v="SI"/>
    <s v="VALIDADO"/>
    <n v="0"/>
    <n v="5301.18"/>
    <s v="COORDINACION GENERAL "/>
    <s v="COOR ADMINISTRATIVA FINANCIERA"/>
    <s v="PLANTA CENTRAL"/>
    <s v="PICHINCHA"/>
    <s v="QUITO"/>
    <s v="PASIVO AÑOS ANTERIORES"/>
    <s v="0"/>
    <s v="PROV"/>
    <s v="CORRIENTE"/>
    <s v="90000003"/>
    <m/>
    <s v="6. Garantizar el  derecho a la salud integral, gratuita y de calidad"/>
    <s v="OE5 Incrementar la cobertura de las prestaciones de servicios de salud"/>
    <s v="OE_5"/>
    <m/>
    <n v="0"/>
    <n v="5301.18"/>
    <n v="0"/>
    <n v="0"/>
    <n v="0"/>
    <s v="99"/>
    <m/>
    <m/>
    <m/>
    <n v="0"/>
    <n v="0"/>
    <n v="0"/>
    <n v="0"/>
    <n v="0"/>
    <n v="0"/>
    <n v="0"/>
    <n v="0"/>
    <n v="0"/>
    <m/>
    <m/>
    <s v="OK"/>
    <s v="OK"/>
    <n v="0"/>
    <s v=""/>
    <n v="0"/>
    <n v="0"/>
    <n v="5301.18"/>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PRESTACION DE SERVICIOS DE SALUD SEGUNDO NIVEL"/>
    <n v="310400"/>
    <n v="310400"/>
    <n v="310400"/>
  </r>
  <r>
    <s v="134001104"/>
    <s v="DIR ADMINISTRACION TALENTO HUMANO"/>
    <s v="Reporte de remuneración mensual unificada e ingresos complementarios"/>
    <n v="9999"/>
    <x v="2"/>
    <s v="000"/>
    <x v="7"/>
    <x v="82"/>
    <x v="2"/>
    <x v="0"/>
    <s v="0000"/>
    <s v="0000"/>
    <s v="PREVENCION Y PROMOCION DE LA SALUD"/>
    <s v="SIN PROYECTO"/>
    <s v="DESNUTRICION INFANTIL CONTROL PRENATAL SIN POLITICA DE IGUALDAD"/>
    <s v="SERVICIOS PERSONALES POR CONTRATO"/>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s v="NO FINANCIADO APERTURA DE HOSPITALES"/>
    <m/>
    <m/>
    <n v="0.01"/>
    <n v="0"/>
    <n v="0"/>
    <n v="0"/>
    <n v="0.01"/>
    <n v="0"/>
    <n v="0.01"/>
    <n v="0"/>
    <n v="0"/>
    <n v="0"/>
    <n v="0"/>
    <n v="0"/>
    <n v="0"/>
    <n v="0"/>
    <n v="0"/>
    <n v="0"/>
    <n v="0"/>
    <n v="0"/>
    <n v="0"/>
    <n v="0"/>
    <n v="0"/>
    <n v="0"/>
    <n v="0"/>
    <n v="0"/>
    <n v="0"/>
    <n v="0"/>
    <n v="0"/>
    <n v="0"/>
    <n v="0"/>
    <n v="0"/>
    <n v="0"/>
    <n v="0"/>
    <n v="0"/>
    <n v="0"/>
    <n v="0"/>
    <n v="0"/>
    <n v="0"/>
    <n v="0"/>
    <n v="0"/>
    <n v="0"/>
    <n v="0.01"/>
    <n v="0"/>
    <n v="0.01"/>
    <n v="0.01"/>
    <n v="0"/>
    <n v="0.01"/>
    <s v="SI"/>
    <s v="VALIDADO"/>
    <n v="0"/>
    <n v="0.01"/>
    <s v="COORDINACION GENERAL "/>
    <s v="COOR ADMINISTRATIVA FINANCIERA"/>
    <s v="PLANTA CENTRAL"/>
    <s v="PICHINCHA"/>
    <s v="QUITO"/>
    <s v="GASTOS EN PERSONAL "/>
    <s v="0"/>
    <s v="PROM"/>
    <s v="CORRIENTE"/>
    <s v="55000007"/>
    <m/>
    <s v="6. Garantizar el  derecho a la salud integral, gratuita y de calidad"/>
    <s v="OE3 Incrementar la promoción de la salud en la población a través de los estilos de vida"/>
    <s v="OE_3"/>
    <m/>
    <n v="0"/>
    <n v="0.01"/>
    <n v="0"/>
    <n v="0"/>
    <n v="0"/>
    <s v="51"/>
    <m/>
    <m/>
    <m/>
    <n v="0"/>
    <n v="0"/>
    <n v="0"/>
    <n v="0"/>
    <n v="0"/>
    <n v="0"/>
    <n v="0"/>
    <n v="0"/>
    <n v="0"/>
    <m/>
    <m/>
    <s v="OK"/>
    <s v="OK"/>
    <n v="0"/>
    <s v=""/>
    <n v="0"/>
    <n v="0"/>
    <n v="0.01"/>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REVENIR ORIENTAR DISMINUIR LOS FACTORES DE RIESGO DETECTAR PROBLEMAS DE SALUD Y TRATARLOS A TIEMPO PARA  AYUDAR A PREVENIR LA DESNUTRICION QUE ES UN OBSTACULO QUE LIMITA EL CRECIMIENTO FISICO EL DESARROLLO COGNITIVO Y DEL SISTEMA INMUNOLOGICO DE LA NINEZ."/>
    <n v="223502705"/>
    <n v="223502705"/>
    <n v="223502705"/>
  </r>
  <r>
    <s v="134001105"/>
    <s v="DIR ADMINISTRACION TALENTO HUMANO"/>
    <s v="MANTENIMIENTO Y REPARACIÓN DE EQUIPOS Y SISTEMAS INFORMÁTICOS "/>
    <n v="9999"/>
    <x v="1"/>
    <s v="000"/>
    <x v="0"/>
    <x v="10"/>
    <x v="0"/>
    <x v="0"/>
    <s v="0000"/>
    <s v="0000"/>
    <s v="ADMINISTRACION CENTRAL"/>
    <s v="SIN PROYECTO"/>
    <s v="GASTO OPERATIVO DE PROCESOS ADJETIVOS"/>
    <s v="MANTENIMIENTO Y REPARACION DE EQUIPOS Y SISTEMAS I"/>
    <s v="RECURSOS FISCALES"/>
    <s v="SIN ORGANISMO"/>
    <s v="SIN CORRELATIVO"/>
    <s v="NO APLICA"/>
    <s v="Controlar el cumplimiento y gestionar la legalización de las jornadas especiales de trabajo a nivel nacional"/>
    <s v="Registros, listas y control de asistencias"/>
    <s v="NUEVA"/>
    <m/>
    <s v="OTRO"/>
    <s v="NA"/>
    <s v="06"/>
    <s v="NA"/>
    <s v="NA"/>
    <s v="NO IDENTIF AREA REQ"/>
    <n v="0"/>
    <n v="0"/>
    <n v="0"/>
    <n v="0"/>
    <n v="0"/>
    <n v="0"/>
    <n v="0"/>
    <n v="0"/>
    <n v="0"/>
    <n v="0"/>
    <n v="0"/>
    <n v="0"/>
    <n v="0"/>
    <n v="0"/>
    <n v="0"/>
    <n v="0"/>
    <n v="0"/>
    <n v="0"/>
    <n v="0"/>
    <n v="0"/>
    <n v="0"/>
    <n v="0"/>
    <n v="0"/>
    <n v="0"/>
    <n v="0"/>
    <n v="0"/>
    <n v="0"/>
    <n v="0"/>
    <n v="0"/>
    <n v="0"/>
    <n v="0"/>
    <n v="0"/>
    <n v="0"/>
    <n v="0"/>
    <n v="0"/>
    <n v="0"/>
    <n v="0"/>
    <n v="0"/>
    <n v="0"/>
    <m/>
    <m/>
    <m/>
    <n v="500"/>
    <n v="0"/>
    <n v="52"/>
    <n v="0"/>
    <n v="448"/>
    <n v="0"/>
    <n v="448"/>
    <n v="0"/>
    <n v="0"/>
    <n v="0"/>
    <n v="0"/>
    <n v="0"/>
    <n v="0"/>
    <n v="0"/>
    <n v="0"/>
    <n v="0"/>
    <n v="0"/>
    <n v="0"/>
    <n v="0"/>
    <n v="448"/>
    <n v="0"/>
    <n v="448"/>
    <n v="0"/>
    <n v="0"/>
    <n v="0"/>
    <n v="0"/>
    <n v="0"/>
    <n v="0"/>
    <n v="0"/>
    <n v="0"/>
    <n v="0"/>
    <n v="0"/>
    <n v="0"/>
    <n v="0"/>
    <n v="0"/>
    <n v="0"/>
    <n v="0"/>
    <n v="0"/>
    <n v="0"/>
    <n v="0"/>
    <m/>
    <n v="0"/>
    <n v="0"/>
    <n v="448"/>
    <n v="0"/>
    <n v="448"/>
    <s v="SI"/>
    <s v="VALIDADO"/>
    <n v="0"/>
    <n v="448"/>
    <s v="COORDINACION GENERAL "/>
    <s v="COOR ADMINISTRATIVA FINANCIERA"/>
    <s v="PLANTA CENTRAL"/>
    <s v="PICHINCHA"/>
    <s v="QUITO"/>
    <s v="MANTENIMIEN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448"/>
    <n v="0"/>
    <n v="0"/>
    <n v="0"/>
    <n v="0"/>
    <s v="53"/>
    <m/>
    <m/>
    <m/>
    <n v="48"/>
    <n v="0"/>
    <n v="48"/>
    <n v="400"/>
    <n v="0"/>
    <n v="400"/>
    <n v="400"/>
    <n v="0"/>
    <n v="400"/>
    <m/>
    <m/>
    <s v="OK"/>
    <s v="OK"/>
    <n v="0"/>
    <s v="ANTICIPADO"/>
    <n v="0"/>
    <n v="448"/>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23502705"/>
    <n v="223502705"/>
    <n v="223502705"/>
  </r>
  <r>
    <s v="134001106"/>
    <s v="DIR ADMINISTRACION TALENTO HUMANO"/>
    <s v="Reporte de remuneración mensual unificada e ingresos complementarios"/>
    <n v="9999"/>
    <x v="6"/>
    <s v="000"/>
    <x v="3"/>
    <x v="100"/>
    <x v="2"/>
    <x v="0"/>
    <s v="0000"/>
    <s v="0000"/>
    <s v="GARANTIA DE LA CALIDAD DE LOS SERVICIOS DE SALUD"/>
    <s v="SIN PROYECTO"/>
    <s v="GASTO OPERATIVO DE GARANTIA DE LA CALIDAD"/>
    <s v="COMPENSACION POR VACACIONES NO GOZADAS POR CESACIO"/>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16077.689999999999"/>
    <n v="0"/>
    <n v="0"/>
    <n v="0"/>
    <n v="16077.689999999999"/>
    <n v="0"/>
    <n v="16077.689999999999"/>
    <n v="0"/>
    <n v="0"/>
    <n v="0"/>
    <n v="0"/>
    <n v="0"/>
    <n v="0"/>
    <n v="0"/>
    <n v="0"/>
    <n v="0"/>
    <n v="0"/>
    <n v="0"/>
    <n v="0"/>
    <n v="0"/>
    <n v="0"/>
    <n v="0"/>
    <n v="0"/>
    <n v="0"/>
    <n v="0"/>
    <n v="0"/>
    <n v="0"/>
    <n v="0"/>
    <n v="0"/>
    <n v="0"/>
    <n v="0"/>
    <n v="0"/>
    <n v="0"/>
    <n v="0"/>
    <n v="0"/>
    <n v="0"/>
    <n v="0"/>
    <n v="11000"/>
    <n v="0"/>
    <n v="11000"/>
    <n v="5077.6899999999996"/>
    <n v="0"/>
    <n v="5077.6899999999996"/>
    <n v="16077.689999999999"/>
    <n v="0"/>
    <n v="16077.689999999999"/>
    <s v="SI"/>
    <s v="VALIDADO"/>
    <n v="0"/>
    <n v="16077.69"/>
    <s v="COORDINACION GENERAL "/>
    <s v="COOR ADMINISTRATIVA FINANCIERA"/>
    <s v="PLANTA CENTRAL"/>
    <s v="PICHINCHA"/>
    <s v="QUITO"/>
    <s v="GASTOS EN PERSONAL "/>
    <s v="0"/>
    <s v="CAL"/>
    <s v="CORRIENTE"/>
    <s v="57000002"/>
    <m/>
    <s v="6. Garantizar el  derecho a la salud integral, gratuita y de calidad"/>
    <s v="OE4 Incrementar la calidad en la prestación de los servicios de salud"/>
    <s v="OE_4"/>
    <m/>
    <n v="0"/>
    <n v="16077.689999999999"/>
    <n v="0"/>
    <n v="0"/>
    <n v="0"/>
    <s v="51"/>
    <m/>
    <m/>
    <m/>
    <n v="0"/>
    <n v="0"/>
    <n v="0"/>
    <n v="0"/>
    <n v="0"/>
    <n v="0"/>
    <n v="0"/>
    <n v="0"/>
    <n v="0"/>
    <m/>
    <m/>
    <s v="OK"/>
    <s v="OK"/>
    <n v="0"/>
    <s v=""/>
    <n v="0"/>
    <n v="0"/>
    <n v="16077.69"/>
    <s v="SI"/>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214800"/>
    <n v="214800"/>
    <n v="214800"/>
  </r>
  <r>
    <s v="134001107"/>
    <s v="DIR ADMINISTRACION TALENTO HUMANO"/>
    <s v="Contratación de un Gestor Ambiental Autorizado para el Manejo de desechos del dispensario médido de la Institución "/>
    <n v="9999"/>
    <x v="1"/>
    <s v="000"/>
    <x v="0"/>
    <x v="47"/>
    <x v="0"/>
    <x v="0"/>
    <s v="0000"/>
    <s v="0000"/>
    <s v="ADMINISTRACION CENTRAL"/>
    <s v="SIN PROYECTO"/>
    <s v="GASTO OPERATIVO DE PROCESOS ADJETIVOS"/>
    <s v="SERVICIOS DE ASEO LAVADO DE VESTIMENTA DE TRABAJO"/>
    <s v="RECURSOS FISCALES"/>
    <s v="SIN ORGANISMO"/>
    <s v="SIN CORRELATIVO"/>
    <s v="NO APLICA"/>
    <s v="Proponer y ejecutar el plan de seguridad y salud ocupacional para el nivel central del Ministerio de Salud Pública"/>
    <s v="Plan anual de seguridad y salud ocupacional a nivel central."/>
    <s v="NUEVA"/>
    <m/>
    <s v="OTRO"/>
    <s v="NA"/>
    <s v="06"/>
    <s v="NA"/>
    <s v="NA"/>
    <s v="NO IDENTIF AREA REQ"/>
    <n v="0"/>
    <n v="0"/>
    <n v="0"/>
    <n v="0"/>
    <n v="0"/>
    <n v="0"/>
    <n v="0"/>
    <n v="0"/>
    <n v="0"/>
    <n v="0"/>
    <n v="0"/>
    <n v="0"/>
    <n v="0"/>
    <n v="0"/>
    <n v="0"/>
    <n v="0"/>
    <n v="0"/>
    <n v="0"/>
    <n v="0"/>
    <n v="0"/>
    <n v="0"/>
    <n v="0"/>
    <n v="0"/>
    <n v="0"/>
    <n v="0"/>
    <n v="0"/>
    <n v="0"/>
    <n v="0"/>
    <n v="0"/>
    <n v="0"/>
    <n v="0"/>
    <n v="0"/>
    <n v="0"/>
    <n v="0"/>
    <n v="0"/>
    <n v="0"/>
    <n v="0"/>
    <n v="0"/>
    <n v="0"/>
    <m/>
    <m/>
    <m/>
    <n v="300"/>
    <n v="0"/>
    <n v="211.2"/>
    <n v="0"/>
    <n v="88.800000000000011"/>
    <n v="0"/>
    <n v="88.800000000000011"/>
    <n v="0"/>
    <n v="0"/>
    <n v="0"/>
    <n v="0"/>
    <n v="0"/>
    <n v="0"/>
    <n v="0"/>
    <n v="0"/>
    <n v="0"/>
    <n v="0"/>
    <n v="0"/>
    <n v="0"/>
    <n v="0"/>
    <n v="0"/>
    <n v="0"/>
    <m/>
    <n v="0"/>
    <n v="0"/>
    <n v="0"/>
    <n v="0"/>
    <n v="0"/>
    <m/>
    <n v="0"/>
    <n v="0"/>
    <n v="0"/>
    <n v="0"/>
    <n v="0"/>
    <m/>
    <n v="0"/>
    <n v="0"/>
    <n v="0"/>
    <n v="0"/>
    <n v="0"/>
    <n v="88.8"/>
    <n v="0"/>
    <n v="88.8"/>
    <n v="88.8"/>
    <n v="0"/>
    <n v="88.8"/>
    <s v="SI"/>
    <s v="VALIDADO"/>
    <n v="0"/>
    <n v="88.8"/>
    <s v="COORDINACION GENERAL "/>
    <s v="COOR ADMINISTRATIVA FINANCIERA"/>
    <s v="PLANTA CENTRAL"/>
    <s v="PICHINCHA"/>
    <s v="QUITO"/>
    <s v="EXTERNALIZAD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88.8"/>
    <n v="1.4210854715202004E-14"/>
    <n v="0"/>
    <n v="0"/>
    <n v="0"/>
    <s v="53"/>
    <m/>
    <m/>
    <m/>
    <n v="74.759999999999991"/>
    <n v="0"/>
    <n v="74.759999999999991"/>
    <n v="14.04"/>
    <n v="0"/>
    <n v="14.04"/>
    <n v="0"/>
    <n v="0"/>
    <n v="0"/>
    <m/>
    <m/>
    <s v="OK"/>
    <s v="OK"/>
    <n v="0"/>
    <s v=""/>
    <n v="0"/>
    <n v="88.799999999999983"/>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14800"/>
    <n v="214800"/>
    <n v="214800"/>
  </r>
  <r>
    <s v="134001108"/>
    <s v="DIR ADMINISTRACION TALENTO HUMANO"/>
    <s v="Reporte de remuneración mensual unificada e ingresos complementarios"/>
    <n v="9999"/>
    <x v="2"/>
    <s v="000"/>
    <x v="2"/>
    <x v="104"/>
    <x v="2"/>
    <x v="0"/>
    <s v="0000"/>
    <s v="0000"/>
    <s v="PREVENCION Y PROMOCION DE LA SALUD"/>
    <s v="SIN PROYECTO"/>
    <s v="DESNUTRICION INFANTIL CONTROL PRENATAL"/>
    <e v="#N/A"/>
    <s v="RECURSOS FISCALES"/>
    <s v="SIN ORGANISMO"/>
    <s v="SIN CORRELATIVO"/>
    <s v="REMUNERACIONES"/>
    <s v="Administrar y evaluar el proceso del sistema de remuneración del Ministerio de Salud Pública"/>
    <s v="Nómina de remuneraciones"/>
    <s v="NUEVA"/>
    <m/>
    <s v="OTRO"/>
    <s v="NA"/>
    <e v="#N/A"/>
    <e v="#N/A"/>
    <e v="#N/A"/>
    <s v="NO IDENTIF AREA REQ"/>
    <n v="0"/>
    <n v="0"/>
    <n v="0"/>
    <n v="0"/>
    <n v="0"/>
    <n v="0"/>
    <n v="0"/>
    <n v="0"/>
    <n v="0"/>
    <n v="0"/>
    <n v="0"/>
    <n v="0"/>
    <n v="0"/>
    <n v="0"/>
    <n v="0"/>
    <n v="0"/>
    <n v="0"/>
    <n v="0"/>
    <n v="0"/>
    <n v="0"/>
    <n v="0"/>
    <n v="0"/>
    <n v="0"/>
    <n v="0"/>
    <n v="0"/>
    <n v="0"/>
    <n v="0"/>
    <n v="0"/>
    <n v="0"/>
    <n v="0"/>
    <n v="0"/>
    <n v="0"/>
    <n v="0"/>
    <n v="0"/>
    <n v="0"/>
    <n v="0"/>
    <n v="0"/>
    <n v="0"/>
    <n v="0"/>
    <s v="NO FINANCIADO APERTURA DE HOSPITALES"/>
    <m/>
    <m/>
    <n v="6773038"/>
    <n v="0"/>
    <n v="6773038"/>
    <n v="0"/>
    <n v="0"/>
    <n v="0"/>
    <n v="0"/>
    <n v="0"/>
    <n v="0"/>
    <n v="0"/>
    <n v="0"/>
    <n v="0"/>
    <n v="0"/>
    <n v="0"/>
    <n v="0"/>
    <n v="0"/>
    <n v="0"/>
    <n v="0"/>
    <n v="0"/>
    <n v="0"/>
    <n v="0"/>
    <n v="0"/>
    <n v="0"/>
    <n v="0"/>
    <n v="0"/>
    <n v="0"/>
    <n v="0"/>
    <n v="0"/>
    <n v="0"/>
    <n v="0"/>
    <n v="0"/>
    <n v="0"/>
    <n v="0"/>
    <n v="0"/>
    <n v="0"/>
    <n v="0"/>
    <n v="0"/>
    <n v="0"/>
    <n v="0"/>
    <n v="0"/>
    <n v="0"/>
    <n v="0"/>
    <n v="0"/>
    <n v="0"/>
    <n v="0"/>
    <n v="0"/>
    <s v="SI"/>
    <s v="VALIDADO"/>
    <n v="-517008"/>
    <n v="517008"/>
    <s v="COORDINACION GENERAL "/>
    <s v="COOR ADMINISTRATIVA FINANCIERA"/>
    <s v="PLANTA CENTRAL"/>
    <s v="PICHINCHA"/>
    <s v="QUITO"/>
    <e v="#N/A"/>
    <s v="0"/>
    <s v="PROM"/>
    <s v="CORRIENTE"/>
    <s v="55000004"/>
    <m/>
    <s v="6. Garantizar el  derecho a la salud integral, gratuita y de calidad"/>
    <s v="OE3 Incrementar la promoción de la salud en la población a través de los estilos de vida"/>
    <s v="OE_3"/>
    <m/>
    <n v="0"/>
    <n v="0"/>
    <n v="0"/>
    <n v="0"/>
    <n v="0"/>
    <s v="51"/>
    <m/>
    <m/>
    <m/>
    <n v="0"/>
    <n v="0"/>
    <n v="0"/>
    <n v="0"/>
    <n v="0"/>
    <n v="0"/>
    <n v="0"/>
    <n v="0"/>
    <n v="0"/>
    <m/>
    <m/>
    <s v="OK"/>
    <s v="OK"/>
    <n v="0"/>
    <s v=""/>
    <n v="0"/>
    <n v="0"/>
    <n v="517008"/>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REVENIR ORIENTAR DISMINUIR LOS FACTORES DE RIESGO DETECTAR PROBLEMAS DE SALUD DE LAS EMBARAZADAS Y TRATARLOS A TIEMPO PARA  AYUDAR A PREVENIR LA DESNUTRICION QUE ES UN OBSTACULO QUE LIMITA EL CRECIMIENTO FISICO EL DESARROLLO COGNITIVO Y DEL SISTEMA INMUNOLOGICO DE LA NINEZ."/>
    <n v="223502705"/>
    <n v="223502705"/>
    <n v="223502705"/>
  </r>
  <r>
    <s v="134001109"/>
    <s v="DIR ADMINISTRACION TALENTO HUMANO"/>
    <s v="Reporte de remuneración mensual unificada e ingresos complementarios"/>
    <n v="9999"/>
    <x v="1"/>
    <s v="000"/>
    <x v="0"/>
    <x v="81"/>
    <x v="2"/>
    <x v="0"/>
    <s v="0000"/>
    <s v="0000"/>
    <s v="ADMINISTRACION CENTRAL"/>
    <s v="SIN PROYECTO"/>
    <s v="GASTO OPERATIVO DE PROCESOS ADJETIVOS"/>
    <s v="REMUNERACIONES UNIFICADAS"/>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4377838.55"/>
    <n v="0"/>
    <n v="4377838.55"/>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1"/>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4001110"/>
    <s v="DIR ADMINISTRACION TALENTO HUMANO"/>
    <s v="Reporte de remuneración mensual unificada e ingresos complementarios"/>
    <n v="9999"/>
    <x v="1"/>
    <s v="000"/>
    <x v="0"/>
    <x v="82"/>
    <x v="2"/>
    <x v="0"/>
    <s v="0000"/>
    <s v="0000"/>
    <s v="ADMINISTRACION CENTRAL"/>
    <s v="SIN PROYECTO"/>
    <s v="GASTO OPERATIVO DE PROCESOS ADJETIVOS"/>
    <s v="SERVICIOS PERSONALES POR CONTRATO"/>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3321151.99"/>
    <n v="0"/>
    <n v="3321151.99"/>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1"/>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23502705"/>
    <n v="223502705"/>
    <n v="223502705"/>
  </r>
  <r>
    <s v="134001111"/>
    <s v="DIR ADMINISTRACION TALENTO HUMANO"/>
    <s v="Reporte de remuneración mensual unificada e ingresos complementarios"/>
    <n v="9999"/>
    <x v="1"/>
    <s v="000"/>
    <x v="0"/>
    <x v="88"/>
    <x v="3"/>
    <x v="0"/>
    <s v="0000"/>
    <s v="0000"/>
    <s v="ADMINISTRACION CENTRAL"/>
    <s v="SIN PROYECTO"/>
    <s v="GASTO OPERATIVO DE PROCESOS ADJETIVOS"/>
    <s v="CONTRATOS OCASIONALES PARA EL CUMPLIMIENTO DE LA DEVENGACIÓN DE BECAS"/>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6588115.9699999997"/>
    <n v="0"/>
    <n v="6586253.9100000001"/>
    <n v="0"/>
    <n v="1862.0599999995902"/>
    <n v="0"/>
    <n v="1862.0599999995902"/>
    <n v="0"/>
    <n v="0"/>
    <n v="0"/>
    <n v="0"/>
    <n v="0"/>
    <n v="0"/>
    <n v="0"/>
    <n v="0"/>
    <n v="0"/>
    <n v="0"/>
    <n v="0"/>
    <n v="0"/>
    <n v="0"/>
    <n v="0"/>
    <n v="0"/>
    <n v="0"/>
    <n v="0"/>
    <n v="0"/>
    <n v="0"/>
    <n v="0"/>
    <n v="0"/>
    <n v="0"/>
    <n v="0"/>
    <n v="0"/>
    <n v="0"/>
    <n v="0"/>
    <n v="0"/>
    <n v="0"/>
    <n v="0"/>
    <n v="0"/>
    <n v="0"/>
    <n v="0"/>
    <n v="0"/>
    <n v="1862.0599999995902"/>
    <n v="0"/>
    <n v="1862.0599999995902"/>
    <n v="1862.0599999995902"/>
    <n v="0"/>
    <n v="1862.0599999995902"/>
    <s v="SI"/>
    <s v="VALIDADO"/>
    <n v="0"/>
    <n v="1862.06"/>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1862.0599999995902"/>
    <n v="0"/>
    <n v="0"/>
    <n v="0"/>
    <s v="51"/>
    <m/>
    <m/>
    <m/>
    <n v="0"/>
    <n v="0"/>
    <n v="0"/>
    <n v="0"/>
    <n v="0"/>
    <n v="0"/>
    <n v="0"/>
    <n v="0"/>
    <n v="0"/>
    <m/>
    <m/>
    <s v="OK"/>
    <s v="OK"/>
    <n v="0"/>
    <s v=""/>
    <n v="0"/>
    <n v="0"/>
    <n v="1862.06"/>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4001112"/>
    <s v="DIR ADMINISTRACION TALENTO HUMANO"/>
    <s v="Reporte de remuneración mensual unificada e ingresos complementarios"/>
    <n v="9999"/>
    <x v="2"/>
    <s v="000"/>
    <x v="4"/>
    <x v="81"/>
    <x v="2"/>
    <x v="0"/>
    <s v="0000"/>
    <s v="0000"/>
    <s v="PREVENCION Y PROMOCION DE LA SALUD"/>
    <s v="SIN PROYECTO"/>
    <s v="GASTO OPERATIVO DE PROMOCION DE LA SALUD"/>
    <s v="REMUNERACIONES UNIFICADAS"/>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522451.37"/>
    <n v="0"/>
    <n v="522451.37"/>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EN PERSONAL "/>
    <s v="0"/>
    <s v="PROM"/>
    <s v="CORRIENTE"/>
    <s v="55000003"/>
    <m/>
    <s v="6. Garantizar el  derecho a la salud integral, gratuita y de calidad"/>
    <s v="OE3 Incrementar la promoción de la salud en la población a través de los estilos de vida"/>
    <s v="OE_3"/>
    <m/>
    <n v="0"/>
    <n v="0"/>
    <n v="0"/>
    <n v="0"/>
    <n v="0"/>
    <s v="51"/>
    <m/>
    <m/>
    <m/>
    <n v="0"/>
    <n v="0"/>
    <n v="0"/>
    <n v="0"/>
    <n v="0"/>
    <n v="0"/>
    <n v="0"/>
    <n v="0"/>
    <n v="0"/>
    <m/>
    <m/>
    <s v="OK"/>
    <s v="OK"/>
    <s v=""/>
    <s v=""/>
    <n v="0"/>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COMPRENDE LAS REMUNERACIONES MENSUAES UNIFICADAS LIQUIDACIONES PENSIONES MOVILIZACIONES OTROS GASTOS OPERATIVOS DEL PERSONAL DE SALUD DE PROMOCION EN LOS ESTABLECIMIENTOS DE SALUD DE PRIMER NIVEL NECESARIO PARA COADYUVAR A UNA ATENCION INTEGRAL DE SALUD DE LA POBLACION"/>
    <n v="0"/>
    <n v="0"/>
    <n v="0"/>
  </r>
  <r>
    <s v="134001113"/>
    <s v="DIR ADMINISTRACION TALENTO HUMANO"/>
    <s v="Reporte de remuneración mensual unificada e ingresos complementarios"/>
    <n v="9999"/>
    <x v="2"/>
    <s v="000"/>
    <x v="2"/>
    <x v="100"/>
    <x v="2"/>
    <x v="0"/>
    <s v="0000"/>
    <s v="0000"/>
    <s v="PREVENCION Y PROMOCION DE LA SALUD"/>
    <s v="SIN PROYECTO"/>
    <s v="DESNUTRICION INFANTIL CONTROL PRENATAL"/>
    <s v="COMPENSACION POR VACACIONES NO GOZADAS POR CESACIO"/>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2050"/>
    <n v="0"/>
    <n v="0"/>
    <n v="0"/>
    <n v="2050"/>
    <n v="0"/>
    <n v="2050"/>
    <n v="0"/>
    <n v="0"/>
    <n v="0"/>
    <n v="0"/>
    <n v="0"/>
    <n v="0"/>
    <n v="0"/>
    <n v="0"/>
    <n v="0"/>
    <n v="0"/>
    <n v="0"/>
    <n v="0"/>
    <n v="0"/>
    <n v="0"/>
    <n v="0"/>
    <n v="0"/>
    <n v="0"/>
    <n v="0"/>
    <n v="0"/>
    <n v="0"/>
    <n v="0"/>
    <n v="0"/>
    <n v="0"/>
    <n v="0"/>
    <n v="0"/>
    <n v="0"/>
    <n v="0"/>
    <n v="0"/>
    <n v="0"/>
    <n v="0"/>
    <n v="0"/>
    <n v="0"/>
    <n v="0"/>
    <n v="2050"/>
    <n v="0"/>
    <n v="2050"/>
    <n v="2050"/>
    <n v="0"/>
    <n v="2050"/>
    <s v="SI"/>
    <s v="VALIDADO"/>
    <n v="0"/>
    <n v="2050"/>
    <s v="COORDINACION GENERAL "/>
    <s v="COOR ADMINISTRATIVA FINANCIERA"/>
    <s v="PLANTA CENTRAL"/>
    <s v="PICHINCHA"/>
    <s v="QUITO"/>
    <s v="GASTOS EN PERSONAL "/>
    <s v="0"/>
    <s v="PROM"/>
    <s v="CORRIENTE"/>
    <s v="55000004"/>
    <m/>
    <s v="6. Garantizar el  derecho a la salud integral, gratuita y de calidad"/>
    <s v="OE3 Incrementar la promoción de la salud en la población a través de los estilos de vida"/>
    <s v="OE_3"/>
    <m/>
    <n v="0"/>
    <n v="2050"/>
    <n v="0"/>
    <n v="0"/>
    <n v="0"/>
    <s v="51"/>
    <m/>
    <m/>
    <m/>
    <n v="0"/>
    <n v="0"/>
    <n v="0"/>
    <n v="0"/>
    <n v="0"/>
    <n v="0"/>
    <n v="0"/>
    <n v="0"/>
    <n v="0"/>
    <m/>
    <m/>
    <s v="OK"/>
    <s v="OK"/>
    <n v="0"/>
    <s v=""/>
    <n v="0"/>
    <n v="0"/>
    <n v="205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REVENIR ORIENTAR DISMINUIR LOS FACTORES DE RIESGO DETECTAR PROBLEMAS DE SALUD DE LAS EMBARAZADAS Y TRATARLOS A TIEMPO PARA  AYUDAR A PREVENIR LA DESNUTRICION QUE ES UN OBSTACULO QUE LIMITA EL CRECIMIENTO FISICO EL DESARROLLO COGNITIVO Y DEL SISTEMA INMUNOLOGICO DE LA NINEZ."/>
    <n v="214800"/>
    <n v="214800"/>
    <n v="214800"/>
  </r>
  <r>
    <s v="134001114"/>
    <s v="DIR ADMINISTRACION TALENTO HUMANO"/>
    <s v="Reporte de remuneración mensual unificada e ingresos complementarios"/>
    <n v="9999"/>
    <x v="4"/>
    <s v="000"/>
    <x v="3"/>
    <x v="81"/>
    <x v="2"/>
    <x v="0"/>
    <s v="0000"/>
    <s v="0000"/>
    <s v="VIGILANCIA Y CONTROL SANITARIO"/>
    <s v="SIN PROYECTO"/>
    <s v="GASTO OPERATIVO DE VIGILANCIA DE LA SALUD"/>
    <s v="REMUNERACIONES UNIFICADAS"/>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492088"/>
    <n v="0"/>
    <n v="492088"/>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EN PERSONAL "/>
    <s v="0"/>
    <s v="VIG"/>
    <s v="CORRIENTE"/>
    <s v="56000002"/>
    <m/>
    <s v="6. Garantizar el  derecho a la salud integral, gratuita y de calidad"/>
    <s v="OE2 Incrementar la calidad de la vigilancia, prevención y control sanitario en el Sistema Nacional de Salud"/>
    <s v="OE_2"/>
    <m/>
    <n v="0"/>
    <n v="0"/>
    <n v="0"/>
    <n v="0"/>
    <n v="0"/>
    <s v="51"/>
    <m/>
    <m/>
    <m/>
    <n v="0"/>
    <n v="0"/>
    <n v="0"/>
    <n v="0"/>
    <n v="0"/>
    <n v="0"/>
    <n v="0"/>
    <n v="0"/>
    <n v="0"/>
    <m/>
    <m/>
    <s v="OK"/>
    <s v="OK"/>
    <s v=""/>
    <s v=""/>
    <n v="0"/>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COMPRENDE LAS REMUNERACIONES MENSUAES UNIFICADAS LIQUIDACIONES PENSIONES MOVILIZACIONES OTROS GASTOS OPERATIVOS DEL PERSONAL DE SALUD DE VIGILANCIA EN LOS ESTABLECIMIENTOS DE SALUD DE PRIMER NIVEL NECESARIO PARA COADYUVAR A UNA ATENCION INTEGRAL DE SALUD DE LA POBLACION"/>
    <n v="0"/>
    <n v="0"/>
    <n v="0"/>
  </r>
  <r>
    <s v="134001115"/>
    <s v="DIR ADMINISTRACION TALENTO HUMANO"/>
    <s v="Reporte de remuneración mensual unificada e ingresos complementarios"/>
    <n v="9999"/>
    <x v="6"/>
    <s v="000"/>
    <x v="3"/>
    <x v="81"/>
    <x v="2"/>
    <x v="0"/>
    <s v="0000"/>
    <s v="0000"/>
    <s v="GARANTIA DE LA CALIDAD DE LOS SERVICIOS DE SALUD"/>
    <s v="SIN PROYECTO"/>
    <s v="GASTO OPERATIVO DE GARANTIA DE LA CALIDAD"/>
    <s v="REMUNERACIONES UNIFICADAS"/>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588896"/>
    <n v="0"/>
    <n v="571896"/>
    <n v="0"/>
    <n v="17000"/>
    <n v="0"/>
    <n v="17000"/>
    <n v="0"/>
    <n v="0"/>
    <n v="0"/>
    <n v="0"/>
    <n v="0"/>
    <n v="0"/>
    <n v="0"/>
    <n v="0"/>
    <n v="0"/>
    <n v="0"/>
    <n v="0"/>
    <n v="0"/>
    <n v="0"/>
    <n v="0"/>
    <n v="0"/>
    <n v="0"/>
    <n v="0"/>
    <n v="0"/>
    <n v="0"/>
    <n v="0"/>
    <n v="0"/>
    <n v="0"/>
    <n v="0"/>
    <n v="0"/>
    <n v="0"/>
    <n v="0"/>
    <n v="0"/>
    <n v="0"/>
    <n v="0"/>
    <n v="0"/>
    <n v="0"/>
    <n v="0"/>
    <n v="0"/>
    <n v="17000"/>
    <n v="0"/>
    <n v="17000"/>
    <n v="17000"/>
    <n v="0"/>
    <n v="17000"/>
    <s v="SI"/>
    <s v="VALIDADO"/>
    <n v="0"/>
    <n v="17000"/>
    <s v="COORDINACION GENERAL "/>
    <s v="COOR ADMINISTRATIVA FINANCIERA"/>
    <s v="PLANTA CENTRAL"/>
    <s v="PICHINCHA"/>
    <s v="QUITO"/>
    <s v="GASTOS EN PERSONAL "/>
    <s v="0"/>
    <s v="CAL"/>
    <s v="CORRIENTE"/>
    <s v="57000002"/>
    <m/>
    <s v="6. Garantizar el  derecho a la salud integral, gratuita y de calidad"/>
    <s v="OE4 Incrementar la calidad en la prestación de los servicios de salud"/>
    <s v="OE_4"/>
    <m/>
    <n v="0"/>
    <n v="17000"/>
    <n v="0"/>
    <n v="0"/>
    <n v="0"/>
    <s v="51"/>
    <m/>
    <m/>
    <m/>
    <n v="0"/>
    <n v="0"/>
    <n v="0"/>
    <n v="0"/>
    <n v="0"/>
    <n v="0"/>
    <n v="0"/>
    <n v="0"/>
    <n v="0"/>
    <m/>
    <m/>
    <s v="OK"/>
    <s v="OK"/>
    <n v="0"/>
    <s v=""/>
    <n v="0"/>
    <n v="0"/>
    <n v="17000"/>
    <s v="NO"/>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0"/>
    <s v="0"/>
    <s v="0"/>
    <s v="0"/>
    <s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
    <s v="COMPRENDE LAS REMUNERACIONES MENSUAES UNIFICADAS LIQUIDACIONES PENSIONES MOVILIZACIONES OTROS GASTOS OPERATIVOS DEL PERSONAL DE SALUD DE GARANTIA DE LA CALIDAD EN LOS ESTABLECIMIENTOS DE SALUD DE PRIMER NIVEL NECESARIO PARA COADYUVAR A UNA ATENCION INTEGRAL DE SALUD DE LA POBLACION"/>
    <n v="0"/>
    <n v="0"/>
    <n v="0"/>
  </r>
  <r>
    <s v="134001116"/>
    <s v="DIR ADMINISTRACION TALENTO HUMANO"/>
    <s v="Reporte de remuneración mensual unificada e ingresos complementarios"/>
    <n v="9999"/>
    <x v="5"/>
    <s v="000"/>
    <x v="4"/>
    <x v="81"/>
    <x v="2"/>
    <x v="0"/>
    <s v="0000"/>
    <s v="0000"/>
    <s v="GOBERNANZA DE LA SALUD"/>
    <s v="SIN PROYECTO"/>
    <s v="GASTO OPERATIVO DE GOBERNANZA"/>
    <s v="REMUNERACIONES UNIFICADAS"/>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983472"/>
    <n v="0"/>
    <n v="980472"/>
    <n v="0"/>
    <n v="3000"/>
    <n v="0"/>
    <n v="3000"/>
    <n v="0"/>
    <n v="0"/>
    <n v="0"/>
    <n v="0"/>
    <n v="0"/>
    <n v="0"/>
    <n v="0"/>
    <n v="0"/>
    <n v="0"/>
    <n v="0"/>
    <n v="0"/>
    <n v="0"/>
    <n v="0"/>
    <n v="0"/>
    <n v="0"/>
    <n v="0"/>
    <n v="0"/>
    <n v="0"/>
    <n v="0"/>
    <n v="0"/>
    <n v="0"/>
    <n v="0"/>
    <n v="0"/>
    <n v="0"/>
    <n v="0"/>
    <n v="0"/>
    <n v="0"/>
    <n v="0"/>
    <n v="0"/>
    <n v="0"/>
    <n v="0"/>
    <n v="0"/>
    <n v="0"/>
    <n v="3000"/>
    <n v="0"/>
    <n v="3000"/>
    <n v="3000"/>
    <n v="0"/>
    <n v="3000"/>
    <s v="SI"/>
    <s v="VALIDADO"/>
    <n v="0"/>
    <n v="3000"/>
    <s v="COORDINACION GENERAL "/>
    <s v="COOR ADMINISTRATIVA FINANCIERA"/>
    <s v="PLANTA CENTRAL"/>
    <s v="PICHINCHA"/>
    <s v="QUITO"/>
    <s v="GASTOS EN PERSONAL "/>
    <s v="0"/>
    <s v="GOB"/>
    <s v="CORRIENTE"/>
    <s v="58000003"/>
    <m/>
    <s v="6. Garantizar el  derecho a la salud integral, gratuita y de calidad"/>
    <s v="OE1 Incrementar la efectividad de la Gobernanza en el Sistema Nacional de Salud"/>
    <s v="OE_1"/>
    <m/>
    <n v="0"/>
    <n v="3000"/>
    <n v="0"/>
    <n v="0"/>
    <n v="0"/>
    <s v="51"/>
    <m/>
    <m/>
    <m/>
    <n v="0"/>
    <n v="0"/>
    <n v="0"/>
    <n v="0"/>
    <n v="0"/>
    <n v="0"/>
    <n v="0"/>
    <n v="0"/>
    <n v="0"/>
    <m/>
    <m/>
    <s v="OK"/>
    <s v="OK"/>
    <n v="0"/>
    <s v=""/>
    <n v="0"/>
    <n v="0"/>
    <n v="3000"/>
    <s v="NO"/>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n v="0"/>
    <n v="0"/>
    <n v="0"/>
  </r>
  <r>
    <s v="134001117"/>
    <s v="DIR ADMINISTRACION TALENTO HUMANO"/>
    <s v="Reporte de remuneración mensual unificada e ingresos complementarios"/>
    <n v="9999"/>
    <x v="0"/>
    <s v="000"/>
    <x v="4"/>
    <x v="81"/>
    <x v="2"/>
    <x v="0"/>
    <s v="0000"/>
    <s v="0000"/>
    <s v="PROVISION Y PRESTACION DE SERVICIOS DE SALUD"/>
    <s v="SIN PROYECTO"/>
    <s v="GASTO OPERATIVO DE PROVISION DE LOS SERVICIOS DE SALUD"/>
    <s v="REMUNERACIONES UNIFICADAS"/>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685060"/>
    <n v="0"/>
    <n v="685060"/>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EN PERSONAL "/>
    <s v="0"/>
    <s v="PROV"/>
    <s v="CORRIENTE"/>
    <s v="90000003"/>
    <m/>
    <s v="6. Garantizar el  derecho a la salud integral, gratuita y de calidad"/>
    <s v="OE5 Incrementar la cobertura de las prestaciones de servicios de salud"/>
    <s v="OE_5"/>
    <m/>
    <n v="0"/>
    <n v="0"/>
    <n v="0"/>
    <n v="0"/>
    <n v="0"/>
    <s v="51"/>
    <m/>
    <m/>
    <m/>
    <n v="0"/>
    <n v="0"/>
    <n v="0"/>
    <n v="0"/>
    <n v="0"/>
    <n v="0"/>
    <n v="0"/>
    <n v="0"/>
    <n v="0"/>
    <m/>
    <m/>
    <s v="OK"/>
    <s v="OK"/>
    <s v=""/>
    <s v=""/>
    <n v="0"/>
    <n v="0"/>
    <n v="0"/>
    <s v="NO"/>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PRESTACION DE SERVICIOS DE SALUD SEGUNDO NIVEL"/>
    <n v="0"/>
    <n v="0"/>
    <n v="0"/>
  </r>
  <r>
    <s v="134001118"/>
    <s v="DIR ADMINISTRACION TALENTO HUMANO"/>
    <s v="Indemnizaciones por Sentencias Judiciales"/>
    <n v="9999"/>
    <x v="1"/>
    <s v="000"/>
    <x v="0"/>
    <x v="105"/>
    <x v="0"/>
    <x v="0"/>
    <s v="0000"/>
    <s v="0000"/>
    <s v="ADMINISTRACION CENTRAL"/>
    <s v="SIN PROYECTO"/>
    <s v="GASTO OPERATIVO DE PROCESOS ADJETIVOS"/>
    <s v="INDEMNIZACIONES POR SENTENCIAS JUDICIALES"/>
    <s v="RECURSOS FISCALES"/>
    <s v="SIN ORGANISMO"/>
    <s v="SIN CORRELATIVO"/>
    <s v="REMUNERACIONES"/>
    <s v="Vigilar la implementación y el cumplimiento del marco normativo legal en temas relacionados con gestión del talento humano en el Ministerio de Salud Pública y los niveles desconcentrados"/>
    <s v="Informe de control y monitoreo de la gestión de remuneración y nómina en el nivel desconcentrado."/>
    <s v="NUEVA"/>
    <m/>
    <s v="OTRO"/>
    <s v="NA"/>
    <s v="06"/>
    <s v="NA"/>
    <s v="NA"/>
    <s v="NO IDENTIF AREA REQ"/>
    <n v="0"/>
    <n v="0"/>
    <n v="0"/>
    <n v="0"/>
    <n v="0"/>
    <n v="0"/>
    <n v="0"/>
    <n v="0"/>
    <n v="0"/>
    <n v="0"/>
    <n v="0"/>
    <n v="0"/>
    <n v="0"/>
    <n v="0"/>
    <n v="0"/>
    <n v="0"/>
    <n v="0"/>
    <n v="0"/>
    <n v="0"/>
    <n v="0"/>
    <n v="0"/>
    <n v="0"/>
    <n v="0"/>
    <n v="0"/>
    <n v="0"/>
    <n v="0"/>
    <n v="0"/>
    <n v="0"/>
    <n v="0"/>
    <n v="0"/>
    <n v="0"/>
    <n v="0"/>
    <n v="0"/>
    <n v="0"/>
    <n v="0"/>
    <n v="0"/>
    <n v="0"/>
    <n v="0"/>
    <n v="0"/>
    <m/>
    <m/>
    <m/>
    <n v="36303.199999999997"/>
    <n v="0"/>
    <n v="36303.199999999997"/>
    <n v="0"/>
    <n v="0"/>
    <n v="0"/>
    <n v="0"/>
    <n v="0"/>
    <n v="0"/>
    <n v="0"/>
    <n v="0"/>
    <n v="0"/>
    <n v="0"/>
    <n v="0"/>
    <n v="0"/>
    <n v="0"/>
    <n v="0"/>
    <n v="0"/>
    <n v="0"/>
    <n v="0"/>
    <n v="0"/>
    <n v="0"/>
    <n v="0"/>
    <n v="0"/>
    <n v="0"/>
    <n v="0"/>
    <n v="0"/>
    <n v="0"/>
    <n v="0"/>
    <n v="0"/>
    <n v="0"/>
    <n v="0"/>
    <n v="0"/>
    <n v="0"/>
    <n v="0"/>
    <n v="0"/>
    <n v="0"/>
    <n v="0"/>
    <n v="0"/>
    <n v="0"/>
    <m/>
    <n v="0"/>
    <n v="0"/>
    <n v="0"/>
    <n v="0"/>
    <n v="0"/>
    <s v="NO"/>
    <s v="VALIDADO"/>
    <n v="0"/>
    <n v="0"/>
    <s v="COORDINACION GENERAL "/>
    <s v="COOR ADMINISTRATIVA FINANCIERA"/>
    <s v="PLANTA CENTRAL"/>
    <s v="PICHINCHA"/>
    <s v="QUITO"/>
    <s v="COSTOS FINANCIEROS Y OTROS GAST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6303.199999999997"/>
    <n v="-36303.199999999997"/>
    <n v="0"/>
    <n v="0"/>
    <n v="0"/>
    <s v="57"/>
    <m/>
    <m/>
    <m/>
    <n v="36303.199999999997"/>
    <n v="0"/>
    <n v="36303.199999999997"/>
    <n v="0"/>
    <n v="0"/>
    <n v="0"/>
    <n v="0"/>
    <n v="0"/>
    <n v="0"/>
    <m/>
    <m/>
    <s v="REVISAR"/>
    <s v="REVISAR"/>
    <s v=""/>
    <s v=""/>
    <n v="0"/>
    <n v="36303.199999999997"/>
    <n v="-36303.199999999997"/>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4001119"/>
    <s v="DIR ADMINISTRACION TALENTO HUMANO"/>
    <s v="Adquisición de calzado para las y los trabajadores de contrato colectivo del Ministerio de Salud Pública Planta Central (CABALLEROS)"/>
    <n v="9999"/>
    <x v="1"/>
    <s v="000"/>
    <x v="0"/>
    <x v="64"/>
    <x v="0"/>
    <x v="0"/>
    <s v="0000"/>
    <s v="0000"/>
    <s v="ADMINISTRACION CENTRAL"/>
    <s v="SIN PROYECTO"/>
    <s v="GASTO OPERATIVO DE PROCESOS ADJETIVOS"/>
    <s v="VESTUARIO LENCERÍA PRENDAS DE PROTECCIÓN Y ACCESOR"/>
    <s v="RECURSOS FISCALES"/>
    <s v="SIN ORGANISMO"/>
    <s v="SIN CORRELATIVO"/>
    <s v="NO APLICA"/>
    <s v="Implementar y supervisar acciones de bienestar laboral conforme la normativa vigente"/>
    <s v="Informe de administración y cumplimiento de los beneficios establecidos por la normativa vigente (dotación de ropa de trabajo y póliza de vida) para el Código de Trabajo."/>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m/>
    <m/>
    <m/>
    <n v="7222"/>
    <n v="0"/>
    <n v="7222"/>
    <n v="0"/>
    <n v="0"/>
    <n v="0"/>
    <n v="0"/>
    <n v="0"/>
    <n v="0"/>
    <n v="0"/>
    <n v="0"/>
    <n v="0"/>
    <n v="0"/>
    <n v="0"/>
    <n v="0"/>
    <n v="0"/>
    <n v="0"/>
    <n v="0"/>
    <n v="0"/>
    <n v="0"/>
    <n v="0"/>
    <n v="0"/>
    <m/>
    <n v="0"/>
    <n v="0"/>
    <n v="0"/>
    <n v="0"/>
    <n v="0"/>
    <m/>
    <n v="0"/>
    <n v="0"/>
    <n v="0"/>
    <n v="0"/>
    <n v="0"/>
    <n v="0"/>
    <n v="0"/>
    <n v="0"/>
    <n v="0"/>
    <n v="0"/>
    <n v="0"/>
    <n v="0"/>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4001120"/>
    <s v="DIR ADMINISTRACION TALENTO HUMANO"/>
    <s v="Adquisición de calzado para las y los trabajadores de contrato colectivo del Ministerio de Salud Pública Planta Central (DAMAS)"/>
    <n v="9999"/>
    <x v="1"/>
    <s v="000"/>
    <x v="0"/>
    <x v="64"/>
    <x v="0"/>
    <x v="0"/>
    <s v="0000"/>
    <s v="0000"/>
    <s v="ADMINISTRACION CENTRAL"/>
    <s v="SIN PROYECTO"/>
    <s v="GASTO OPERATIVO DE PROCESOS ADJETIVOS"/>
    <s v="VESTUARIO LENCERÍA PRENDAS DE PROTECCIÓN Y ACCESOR"/>
    <s v="RECURSOS FISCALES"/>
    <s v="SIN ORGANISMO"/>
    <s v="SIN CORRELATIVO"/>
    <s v="NO APLICA"/>
    <s v="Implementar y supervisar acciones de bienestar laboral conforme la normativa vigente"/>
    <s v="Informe de administración y cumplimiento de los beneficios establecidos por la normativa vigente (dotación de ropa de trabajo y póliza de vida) para el Código de Trabajo."/>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m/>
    <m/>
    <m/>
    <n v="1086.1199999999992"/>
    <n v="0"/>
    <n v="1086.1199999999999"/>
    <n v="0"/>
    <n v="0"/>
    <n v="0"/>
    <n v="0"/>
    <n v="0"/>
    <n v="0"/>
    <n v="0"/>
    <n v="0"/>
    <n v="0"/>
    <n v="0"/>
    <n v="0"/>
    <n v="0"/>
    <n v="0"/>
    <n v="0"/>
    <n v="0"/>
    <n v="0"/>
    <n v="0"/>
    <n v="0"/>
    <n v="0"/>
    <m/>
    <n v="0"/>
    <n v="0"/>
    <m/>
    <n v="0"/>
    <n v="0"/>
    <m/>
    <n v="0"/>
    <n v="0"/>
    <n v="0"/>
    <n v="0"/>
    <n v="0"/>
    <n v="0"/>
    <n v="0"/>
    <n v="0"/>
    <n v="0"/>
    <n v="0"/>
    <n v="0"/>
    <m/>
    <n v="0"/>
    <n v="0"/>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4001121"/>
    <s v="DIR ADMINISTRACION TALENTO HUMANO"/>
    <s v="PASAJES AL INTERIOR (DNTH)"/>
    <n v="9999"/>
    <x v="1"/>
    <s v="000"/>
    <x v="0"/>
    <x v="21"/>
    <x v="0"/>
    <x v="0"/>
    <s v="0000"/>
    <s v="0000"/>
    <s v="ADMINISTRACION CENTRAL"/>
    <s v="SIN PROYECTO"/>
    <s v="GASTO OPERATIVO DE PROCESOS ADJETIVOS"/>
    <s v="PASAJES AL INTERIOR"/>
    <s v="RECURSOS FISCALES"/>
    <s v="SIN ORGANISMO"/>
    <s v="SIN CORRELATIVO"/>
    <s v="NO APLICA"/>
    <s v="Vigilar la implementación y el cumplimiento del marco normativo legal en temas relacionados con gestión del talento humano en el Ministerio de Salud Pública y los niveles desconcentrados"/>
    <s v="Informe de control y monitoreo de la gestión de remuneración y nómina en el nivel desconcentrado."/>
    <s v="NUEVA"/>
    <m/>
    <s v="CATÁLOGO ELECTRÓNICO"/>
    <n v="12"/>
    <s v="06"/>
    <s v="NA"/>
    <s v="NA"/>
    <s v="NO IDENTIF AREA REQ"/>
    <n v="0"/>
    <n v="0"/>
    <n v="0"/>
    <n v="0"/>
    <n v="0"/>
    <n v="0"/>
    <n v="0"/>
    <n v="0"/>
    <n v="0"/>
    <n v="0"/>
    <n v="0"/>
    <n v="0"/>
    <n v="0"/>
    <n v="0"/>
    <n v="0"/>
    <n v="0"/>
    <n v="0"/>
    <n v="0"/>
    <n v="0"/>
    <n v="0"/>
    <n v="0"/>
    <n v="0"/>
    <n v="0"/>
    <n v="0"/>
    <n v="0"/>
    <n v="0"/>
    <n v="0"/>
    <n v="0"/>
    <n v="0"/>
    <n v="0"/>
    <n v="0"/>
    <n v="0"/>
    <n v="0"/>
    <n v="0"/>
    <n v="0"/>
    <n v="0"/>
    <n v="0"/>
    <n v="0"/>
    <n v="0"/>
    <m/>
    <m/>
    <m/>
    <n v="100"/>
    <n v="0"/>
    <n v="0"/>
    <n v="0"/>
    <n v="100"/>
    <n v="0"/>
    <n v="100"/>
    <n v="0"/>
    <n v="0"/>
    <n v="0"/>
    <n v="0"/>
    <n v="0"/>
    <n v="0"/>
    <n v="0"/>
    <n v="0"/>
    <n v="0"/>
    <n v="0"/>
    <n v="0"/>
    <n v="0"/>
    <n v="0"/>
    <n v="0"/>
    <n v="0"/>
    <n v="100"/>
    <n v="0"/>
    <n v="100"/>
    <n v="0"/>
    <n v="0"/>
    <n v="0"/>
    <n v="0"/>
    <n v="0"/>
    <n v="0"/>
    <n v="0"/>
    <n v="0"/>
    <n v="0"/>
    <n v="0"/>
    <n v="0"/>
    <n v="0"/>
    <n v="0"/>
    <n v="0"/>
    <n v="0"/>
    <m/>
    <n v="0"/>
    <n v="0"/>
    <n v="100"/>
    <n v="0"/>
    <n v="100"/>
    <s v="SI"/>
    <s v="VALIDADO"/>
    <n v="0"/>
    <n v="10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100"/>
    <n v="0"/>
    <n v="0"/>
    <n v="0"/>
    <n v="0"/>
    <s v="53"/>
    <m/>
    <m/>
    <m/>
    <n v="52"/>
    <n v="0"/>
    <n v="52"/>
    <n v="48"/>
    <n v="0"/>
    <n v="48"/>
    <n v="48"/>
    <n v="0"/>
    <n v="48"/>
    <m/>
    <m/>
    <s v="OK"/>
    <s v="OK"/>
    <n v="0"/>
    <s v="ANTICIPADO"/>
    <n v="0"/>
    <n v="10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4001122"/>
    <s v="DIR ADMINISTRACION TALENTO HUMANO"/>
    <s v="Reporte de remuneración mensual unificada e ingresos complementarios"/>
    <n v="9999"/>
    <x v="1"/>
    <s v="000"/>
    <x v="0"/>
    <x v="106"/>
    <x v="2"/>
    <x v="0"/>
    <s v="0000"/>
    <s v="0000"/>
    <s v="ADMINISTRACION CENTRAL"/>
    <s v="SIN PROYECTO"/>
    <s v="GASTO OPERATIVO DE PROCESOS ADJETIVOS"/>
    <s v="REMUNERACIONES UNIFICADAS DE PROFESIONALES DE LA SALUD "/>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13356.6"/>
    <n v="0"/>
    <n v="12204"/>
    <n v="0"/>
    <n v="1152.6000000000004"/>
    <n v="0"/>
    <n v="1152.6000000000004"/>
    <n v="0"/>
    <n v="0"/>
    <n v="0"/>
    <n v="0"/>
    <n v="0"/>
    <n v="0"/>
    <n v="0"/>
    <n v="0"/>
    <n v="0"/>
    <n v="0"/>
    <n v="0"/>
    <n v="0"/>
    <n v="0"/>
    <n v="0"/>
    <n v="0"/>
    <n v="0"/>
    <n v="0"/>
    <n v="0"/>
    <n v="0"/>
    <n v="0"/>
    <n v="0"/>
    <n v="0"/>
    <n v="0"/>
    <n v="0"/>
    <n v="0"/>
    <n v="0"/>
    <n v="0"/>
    <n v="0"/>
    <n v="0"/>
    <n v="0"/>
    <n v="0"/>
    <n v="0"/>
    <n v="0"/>
    <n v="1152.6000000000004"/>
    <n v="0"/>
    <n v="1152.6000000000004"/>
    <n v="1152.6000000000004"/>
    <n v="0"/>
    <n v="1152.6000000000004"/>
    <s v="SI"/>
    <s v="VALIDADO"/>
    <n v="0"/>
    <n v="1152.5999999999999"/>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1152.6000000000004"/>
    <n v="0"/>
    <n v="0"/>
    <n v="0"/>
    <s v="51"/>
    <m/>
    <m/>
    <m/>
    <n v="0"/>
    <n v="0"/>
    <n v="0"/>
    <n v="0"/>
    <n v="0"/>
    <n v="0"/>
    <n v="0"/>
    <n v="0"/>
    <n v="0"/>
    <m/>
    <m/>
    <s v="OK"/>
    <s v="OK"/>
    <n v="0"/>
    <s v=""/>
    <n v="0"/>
    <n v="0"/>
    <n v="1152.5999999999999"/>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4815528"/>
    <n v="4815528"/>
    <n v="4815528"/>
  </r>
  <r>
    <s v="134001123"/>
    <s v="DIR ADMINISTRACION TALENTO HUMANO"/>
    <s v="Reporte de remuneración mensual unificada e ingresos complementarios"/>
    <n v="9999"/>
    <x v="1"/>
    <s v="000"/>
    <x v="0"/>
    <x v="85"/>
    <x v="3"/>
    <x v="0"/>
    <s v="0000"/>
    <s v="0000"/>
    <s v="ADMINISTRACION CENTRAL"/>
    <s v="SIN PROYECTO"/>
    <s v="GASTO OPERATIVO DE PROCESOS ADJETIVOS"/>
    <s v="DECIMO TERCER SUELDO"/>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724816.67"/>
    <n v="0"/>
    <n v="724816.66999999993"/>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1"/>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74280.8"/>
    <n v="674280.8"/>
    <n v="674280.8"/>
  </r>
  <r>
    <s v="134001124"/>
    <s v="DIR ADMINISTRACION TALENTO HUMANO"/>
    <s v="Reporte de remuneración mensual unificada e ingresos complementarios"/>
    <n v="9999"/>
    <x v="1"/>
    <s v="000"/>
    <x v="0"/>
    <x v="86"/>
    <x v="3"/>
    <x v="0"/>
    <s v="0000"/>
    <s v="0000"/>
    <s v="ADMINISTRACION CENTRAL"/>
    <s v="SIN PROYECTO"/>
    <s v="GASTO OPERATIVO DE PROCESOS ADJETIVOS"/>
    <s v="DECIMO CUARTO SUELDO"/>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205416.67"/>
    <n v="0"/>
    <n v="205416.66999999998"/>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1"/>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233325"/>
    <n v="233325"/>
    <n v="233325"/>
  </r>
  <r>
    <s v="134001125"/>
    <s v="DIR ADMINISTRACION TALENTO HUMANO"/>
    <s v="Reporte de remuneración mensual unificada e ingresos complementarios"/>
    <n v="9999"/>
    <x v="1"/>
    <s v="000"/>
    <x v="0"/>
    <x v="83"/>
    <x v="3"/>
    <x v="0"/>
    <s v="0000"/>
    <s v="0000"/>
    <s v="ADMINISTRACION CENTRAL"/>
    <s v="SIN PROYECTO"/>
    <s v="GASTO OPERATIVO DE PROCESOS ADJETIVOS"/>
    <s v="APORTE PATRONAL"/>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839337.7"/>
    <n v="0"/>
    <n v="839337.7"/>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1"/>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982651.40640000103"/>
    <n v="982651.40640000103"/>
    <n v="982651.40640000103"/>
  </r>
  <r>
    <s v="134001126"/>
    <s v="DIR ADMINISTRACION TALENTO HUMANO"/>
    <s v="Reporte de remuneración mensual unificada e ingresos complementarios"/>
    <n v="9999"/>
    <x v="1"/>
    <s v="000"/>
    <x v="0"/>
    <x v="84"/>
    <x v="3"/>
    <x v="0"/>
    <s v="0000"/>
    <s v="0000"/>
    <s v="ADMINISTRACION CENTRAL"/>
    <s v="SIN PROYECTO"/>
    <s v="GASTO OPERATIVO DE PROCESOS ADJETIVOS"/>
    <s v="FONDO DE RESERVA"/>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395991.54"/>
    <n v="0"/>
    <n v="395991.54000000004"/>
    <n v="0"/>
    <n v="0"/>
    <n v="0"/>
    <n v="0"/>
    <n v="0"/>
    <n v="0"/>
    <n v="0"/>
    <n v="0"/>
    <n v="0"/>
    <n v="0"/>
    <n v="0"/>
    <n v="0"/>
    <n v="0"/>
    <n v="0"/>
    <n v="0"/>
    <n v="0"/>
    <n v="0"/>
    <n v="0"/>
    <n v="0"/>
    <n v="0"/>
    <n v="0"/>
    <n v="0"/>
    <n v="0"/>
    <n v="0"/>
    <n v="0"/>
    <n v="0"/>
    <n v="0"/>
    <n v="0"/>
    <n v="0"/>
    <n v="0"/>
    <n v="0"/>
    <n v="0"/>
    <n v="0"/>
    <n v="0"/>
    <n v="0"/>
    <n v="0"/>
    <n v="0"/>
    <n v="0"/>
    <n v="0"/>
    <n v="0"/>
    <n v="0"/>
    <n v="0"/>
    <n v="0"/>
    <s v="NO"/>
    <s v="VALIDADO"/>
    <n v="0"/>
    <n v="0"/>
    <s v="COORDINACION GENERAL "/>
    <s v="COOR ADMINISTRATIVA FINANCIERA"/>
    <s v="PLANTA CENTRAL"/>
    <s v="PICHINCHA"/>
    <s v="QUITO"/>
    <s v="GASTOS EN PERSONAL "/>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1"/>
    <m/>
    <m/>
    <m/>
    <n v="0"/>
    <n v="0"/>
    <n v="0"/>
    <n v="0"/>
    <n v="0"/>
    <n v="0"/>
    <n v="0"/>
    <n v="0"/>
    <n v="0"/>
    <m/>
    <m/>
    <s v="OK"/>
    <s v="OK"/>
    <s v=""/>
    <s v=""/>
    <n v="0"/>
    <n v="0"/>
    <n v="0"/>
    <s v="SI"/>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674021.08768000302"/>
    <n v="674021.08768000302"/>
    <n v="674021.08768000302"/>
  </r>
  <r>
    <s v="134001127"/>
    <s v="DIR ADMINISTRACION TALENTO HUMANO"/>
    <s v="Reporte de remuneración mensual unificada e ingresos complementarios"/>
    <n v="9999"/>
    <x v="0"/>
    <s v="000"/>
    <x v="4"/>
    <x v="100"/>
    <x v="2"/>
    <x v="0"/>
    <s v="0000"/>
    <s v="0000"/>
    <s v="PROVISION Y PRESTACION DE SERVICIOS DE SALUD"/>
    <s v="SIN PROYECTO"/>
    <s v="GASTO OPERATIVO DE PROVISION DE LOS SERVICIOS DE SALUD"/>
    <s v="COMPENSACION POR VACACIONES NO GOZADAS POR CESACIO"/>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s v="SI FINANCIADO"/>
    <m/>
    <m/>
    <n v="10000"/>
    <n v="0"/>
    <n v="0"/>
    <n v="0"/>
    <n v="10000"/>
    <n v="0"/>
    <n v="10000"/>
    <n v="0"/>
    <n v="0"/>
    <n v="0"/>
    <n v="0"/>
    <n v="0"/>
    <n v="0"/>
    <n v="0"/>
    <n v="0"/>
    <n v="0"/>
    <n v="0"/>
    <n v="0"/>
    <n v="0"/>
    <n v="0"/>
    <n v="0"/>
    <n v="0"/>
    <n v="0"/>
    <n v="0"/>
    <n v="0"/>
    <n v="0"/>
    <n v="0"/>
    <n v="0"/>
    <n v="0"/>
    <n v="0"/>
    <n v="0"/>
    <n v="0"/>
    <n v="0"/>
    <n v="0"/>
    <n v="0"/>
    <n v="0"/>
    <n v="0"/>
    <n v="0"/>
    <n v="0"/>
    <n v="0"/>
    <n v="10000"/>
    <n v="0"/>
    <n v="10000"/>
    <n v="10000"/>
    <n v="0"/>
    <n v="10000"/>
    <s v="SI"/>
    <s v="VALIDADO"/>
    <n v="0"/>
    <n v="10000"/>
    <s v="COORDINACION GENERAL "/>
    <s v="COOR ADMINISTRATIVA FINANCIERA"/>
    <s v="PLANTA CENTRAL"/>
    <s v="PICHINCHA"/>
    <s v="QUITO"/>
    <s v="GASTOS EN PERSONAL "/>
    <s v="0"/>
    <s v="PROV"/>
    <s v="CORRIENTE"/>
    <s v="90000003"/>
    <m/>
    <s v="6. Garantizar el  derecho a la salud integral, gratuita y de calidad"/>
    <s v="OE5 Incrementar la cobertura de las prestaciones de servicios de salud"/>
    <s v="OE_5"/>
    <m/>
    <n v="0"/>
    <n v="10000"/>
    <n v="0"/>
    <n v="0"/>
    <n v="0"/>
    <s v="51"/>
    <m/>
    <m/>
    <m/>
    <n v="0"/>
    <n v="0"/>
    <n v="0"/>
    <n v="0"/>
    <n v="0"/>
    <n v="0"/>
    <n v="0"/>
    <n v="0"/>
    <n v="0"/>
    <m/>
    <m/>
    <s v="OK"/>
    <s v="OK"/>
    <n v="0"/>
    <s v=""/>
    <n v="0"/>
    <n v="0"/>
    <n v="10000"/>
    <s v="SI"/>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PRESTACION DE SERVICIOS DE SALUD SEGUNDO NIVEL"/>
    <n v="214800"/>
    <n v="214800"/>
    <n v="214800"/>
  </r>
  <r>
    <s v="134001128"/>
    <s v="DIR ADMINISTRACION TALENTO HUMANO"/>
    <s v="Adquisición de insumos para elaboración y renovación de credenciales institucionales del personal del Ministerio de Salud Pública - Planta Central.(Tarjetas PVC, portacredenciales, cordones portacredenciales)"/>
    <n v="9999"/>
    <x v="1"/>
    <s v="000"/>
    <x v="0"/>
    <x v="72"/>
    <x v="0"/>
    <x v="0"/>
    <s v="0000"/>
    <s v="0000"/>
    <s v="ADMINISTRACION CENTRAL"/>
    <s v="SIN PROYECTO"/>
    <s v="GASTO OPERATIVO DE PROCESOS ADJETIVOS"/>
    <s v="MATERIALES DE OFICINA"/>
    <s v="RECURSOS FISCALES"/>
    <s v="SIN ORGANISMO"/>
    <s v="SIN CORRELATIVO"/>
    <s v="NO APLICA"/>
    <s v="Ejecutar el proceso de selección y contratación de servidores con base en las necesidades y planificación de las diferentes instancias del Ministerio de Salud Pública y al Manual de Descripción, Valoración y Clasificación de puestos"/>
    <s v="Matriz validada de los requerimientos de talento humano con base en la planificación del talento humano Institucional de las instancias del Ministerio de Salud Pública a nivel nacional."/>
    <s v="NUEVA"/>
    <m/>
    <s v="OTRO"/>
    <s v="NA"/>
    <s v="02"/>
    <s v="NA"/>
    <s v="NA"/>
    <s v="NO IDENTIF AREA REQ"/>
    <n v="0"/>
    <n v="0"/>
    <n v="0"/>
    <n v="0"/>
    <n v="0"/>
    <n v="0"/>
    <m/>
    <n v="0"/>
    <n v="0"/>
    <n v="0"/>
    <n v="0"/>
    <n v="0"/>
    <n v="0"/>
    <n v="0"/>
    <n v="0"/>
    <n v="0"/>
    <n v="0"/>
    <n v="0"/>
    <n v="0"/>
    <n v="0"/>
    <n v="0"/>
    <n v="0"/>
    <n v="0"/>
    <n v="0"/>
    <n v="0"/>
    <n v="0"/>
    <n v="0"/>
    <n v="0"/>
    <n v="0"/>
    <n v="0"/>
    <n v="0"/>
    <n v="0"/>
    <n v="0"/>
    <n v="0"/>
    <n v="0"/>
    <n v="0"/>
    <n v="0"/>
    <n v="0"/>
    <n v="0"/>
    <m/>
    <m/>
    <m/>
    <n v="2289"/>
    <n v="0"/>
    <n v="2289"/>
    <n v="0"/>
    <n v="0"/>
    <n v="0"/>
    <n v="0"/>
    <n v="0"/>
    <n v="0"/>
    <n v="0"/>
    <m/>
    <n v="0"/>
    <m/>
    <m/>
    <m/>
    <n v="0"/>
    <n v="0"/>
    <n v="0"/>
    <n v="0"/>
    <n v="0"/>
    <n v="0"/>
    <n v="0"/>
    <n v="0"/>
    <n v="0"/>
    <n v="0"/>
    <n v="0"/>
    <n v="0"/>
    <n v="0"/>
    <n v="0"/>
    <n v="0"/>
    <n v="0"/>
    <n v="0"/>
    <n v="0"/>
    <n v="0"/>
    <n v="0"/>
    <n v="0"/>
    <n v="0"/>
    <n v="0"/>
    <n v="0"/>
    <n v="0"/>
    <m/>
    <n v="0"/>
    <m/>
    <n v="0"/>
    <n v="0"/>
    <n v="0"/>
    <s v="NO"/>
    <s v="VALIDADO"/>
    <n v="0"/>
    <n v="0"/>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0"/>
    <n v="0"/>
    <n v="0"/>
    <n v="0"/>
    <s v="53"/>
    <m/>
    <m/>
    <m/>
    <n v="0"/>
    <n v="0"/>
    <n v="0"/>
    <n v="0"/>
    <n v="0"/>
    <n v="0"/>
    <n v="0"/>
    <n v="0"/>
    <n v="0"/>
    <m/>
    <m/>
    <s v="OK"/>
    <s v="OK"/>
    <s v=""/>
    <s v=""/>
    <n v="0"/>
    <n v="0"/>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4001129"/>
    <s v="DIR ADMINISTRACION TALENTO HUMANO"/>
    <s v="Adquisición de insumos para elaboración y renovación de credenciales institucionales del personal del Ministerio de Salud Pública - Planta Central. (Cartuchos MAGICARD para impresora de credenciales)"/>
    <n v="9999"/>
    <x v="1"/>
    <s v="000"/>
    <x v="0"/>
    <x v="15"/>
    <x v="0"/>
    <x v="0"/>
    <s v="0000"/>
    <s v="0000"/>
    <s v="ADMINISTRACION CENTRAL"/>
    <s v="SIN PROYECTO"/>
    <s v="GASTO OPERATIVO DE PROCESOS ADJETIVOS"/>
    <s v="MATERIALES DE IMPRESIÓN FOTOGRAFIA REPRODUCCION Y"/>
    <s v="RECURSOS FISCALES"/>
    <s v="SIN ORGANISMO"/>
    <s v="SIN CORRELATIVO"/>
    <s v="NO APLICA"/>
    <s v="Ejecutar el proceso de selección y contratación de servidores con base en las necesidades y planificación de las diferentes instancias del Ministerio de Salud Pública y al Manual de Descripción, Valoración y Clasificación de puestos"/>
    <s v="Matriz validada de los requerimientos de talento humano con base en la planificación del talento humano Institucional de las instancias del Ministerio de Salud Pública a nivel nacional."/>
    <s v="NUEVA"/>
    <m/>
    <s v="OTRO"/>
    <s v="NA"/>
    <s v="02"/>
    <s v="NA"/>
    <s v="NA"/>
    <s v="NO IDENTIF AREA REQ"/>
    <n v="0"/>
    <n v="0"/>
    <n v="0"/>
    <n v="0"/>
    <n v="0"/>
    <n v="0"/>
    <m/>
    <n v="0"/>
    <n v="0"/>
    <n v="0"/>
    <n v="0"/>
    <n v="0"/>
    <n v="0"/>
    <n v="0"/>
    <n v="0"/>
    <n v="0"/>
    <n v="0"/>
    <n v="0"/>
    <n v="0"/>
    <n v="0"/>
    <n v="0"/>
    <n v="0"/>
    <n v="0"/>
    <n v="0"/>
    <n v="0"/>
    <n v="0"/>
    <n v="0"/>
    <n v="0"/>
    <n v="0"/>
    <n v="0"/>
    <n v="0"/>
    <n v="0"/>
    <n v="0"/>
    <n v="0"/>
    <n v="0"/>
    <n v="0"/>
    <n v="0"/>
    <n v="0"/>
    <n v="0"/>
    <m/>
    <m/>
    <m/>
    <n v="711"/>
    <n v="0"/>
    <n v="395"/>
    <n v="0"/>
    <n v="316"/>
    <n v="0"/>
    <n v="316"/>
    <n v="0"/>
    <n v="0"/>
    <n v="0"/>
    <m/>
    <n v="0"/>
    <m/>
    <m/>
    <m/>
    <n v="0"/>
    <n v="0"/>
    <n v="0"/>
    <n v="0"/>
    <n v="0"/>
    <n v="0"/>
    <n v="0"/>
    <n v="0"/>
    <n v="0"/>
    <n v="0"/>
    <n v="0"/>
    <n v="0"/>
    <n v="0"/>
    <n v="0"/>
    <n v="0"/>
    <n v="0"/>
    <n v="316"/>
    <n v="0"/>
    <n v="316"/>
    <n v="0"/>
    <n v="0"/>
    <n v="0"/>
    <n v="0"/>
    <n v="0"/>
    <n v="0"/>
    <m/>
    <n v="0"/>
    <m/>
    <n v="316"/>
    <n v="0"/>
    <n v="316"/>
    <s v="SI"/>
    <s v="VALIDADO"/>
    <n v="0"/>
    <n v="316"/>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316"/>
    <n v="0"/>
    <n v="0"/>
    <n v="0"/>
    <n v="0"/>
    <s v="53"/>
    <m/>
    <m/>
    <m/>
    <n v="0"/>
    <n v="0"/>
    <n v="0"/>
    <n v="316"/>
    <n v="0"/>
    <n v="316"/>
    <n v="316"/>
    <n v="0"/>
    <n v="316"/>
    <m/>
    <m/>
    <s v="OK"/>
    <s v="OK"/>
    <n v="0"/>
    <s v="ANTICIPADO"/>
    <n v="0"/>
    <n v="316"/>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4001130"/>
    <s v="DIR ADMINISTRACION TALENTO HUMANO"/>
    <s v="PAGO DE HONORARIOS A PERITO POR CUMPLIMIENTO DE SETENCIA JUDICIAL"/>
    <n v="9999"/>
    <x v="1"/>
    <s v="000"/>
    <x v="0"/>
    <x v="107"/>
    <x v="0"/>
    <x v="0"/>
    <s v="0000"/>
    <s v="0000"/>
    <s v="ADMINISTRACION CENTRAL"/>
    <s v="SIN PROYECTO"/>
    <s v="GASTO OPERATIVO DE PROCESOS ADJETIVOS"/>
    <s v="OBLIGACIONES DE EJERCICIOS ANTERIORES POR LAUDOS Y"/>
    <s v="RECURSOS FISCALES"/>
    <s v="SIN ORGANISMO"/>
    <s v="SIN CORRELATIVO"/>
    <s v="NO APLICA"/>
    <s v="Vigilar la implementación y el cumplimiento del marco normativo legal en temas relacionados con gestión del talento humano en el Ministerio de Salud Pública y los niveles desconcentrados"/>
    <s v="Informe de control y monitoreo de la gestión de remuneración y nómina en el nivel desconcentrado."/>
    <s v="NUEVA"/>
    <m/>
    <s v="OTRO"/>
    <s v="NA"/>
    <s v="06"/>
    <s v="NA"/>
    <s v="NA"/>
    <s v="NO IDENTIF AREA REQ"/>
    <n v="0"/>
    <n v="0"/>
    <n v="0"/>
    <n v="0"/>
    <n v="0"/>
    <n v="0"/>
    <m/>
    <n v="0"/>
    <n v="0"/>
    <n v="0"/>
    <n v="0"/>
    <n v="0"/>
    <n v="0"/>
    <n v="0"/>
    <n v="0"/>
    <n v="0"/>
    <n v="0"/>
    <n v="0"/>
    <n v="0"/>
    <n v="0"/>
    <n v="0"/>
    <n v="0"/>
    <n v="0"/>
    <n v="0"/>
    <n v="0"/>
    <n v="0"/>
    <n v="0"/>
    <n v="0"/>
    <n v="0"/>
    <n v="0"/>
    <n v="0"/>
    <n v="0"/>
    <n v="0"/>
    <n v="0"/>
    <n v="0"/>
    <n v="0"/>
    <n v="0"/>
    <n v="0"/>
    <n v="0"/>
    <m/>
    <m/>
    <m/>
    <n v="448"/>
    <n v="0"/>
    <n v="0"/>
    <n v="0"/>
    <n v="448"/>
    <n v="0"/>
    <n v="448"/>
    <n v="0"/>
    <n v="0"/>
    <n v="0"/>
    <m/>
    <n v="0"/>
    <m/>
    <m/>
    <m/>
    <n v="0"/>
    <n v="0"/>
    <n v="0"/>
    <n v="0"/>
    <n v="0"/>
    <n v="0"/>
    <n v="0"/>
    <n v="0"/>
    <n v="0"/>
    <n v="0"/>
    <n v="0"/>
    <n v="0"/>
    <n v="0"/>
    <n v="0"/>
    <n v="0"/>
    <n v="0"/>
    <n v="448"/>
    <n v="0"/>
    <n v="448"/>
    <n v="0"/>
    <n v="0"/>
    <n v="0"/>
    <n v="0"/>
    <n v="0"/>
    <n v="0"/>
    <m/>
    <n v="0"/>
    <m/>
    <n v="448"/>
    <n v="0"/>
    <n v="448"/>
    <s v="SI"/>
    <s v="VALIDADO"/>
    <n v="0"/>
    <n v="448"/>
    <s v="COORDINACION GENERAL "/>
    <s v="COOR ADMINISTRATIVA FINANCIERA"/>
    <s v="PLANTA CENTRAL"/>
    <s v="PICHINCHA"/>
    <s v="QUITO"/>
    <s v="PASIVO AÑOS ANTERIORE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e v="#REF!"/>
    <e v="#REF!"/>
    <n v="0"/>
    <n v="0"/>
    <n v="0"/>
    <s v="99"/>
    <m/>
    <m/>
    <m/>
    <n v="48"/>
    <n v="0"/>
    <n v="48"/>
    <n v="400"/>
    <n v="0"/>
    <n v="400"/>
    <n v="400"/>
    <n v="0"/>
    <n v="400"/>
    <m/>
    <m/>
    <s v="OK"/>
    <s v="OK"/>
    <n v="0"/>
    <s v="ANTICIPADO"/>
    <n v="0"/>
    <n v="448"/>
    <n v="0"/>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34001131"/>
    <s v="DIR ADMINISTRACION TALENTO HUMANO"/>
    <s v="Reporte de remuneración mensual unificada e ingresos complementarios"/>
    <n v="9999"/>
    <x v="2"/>
    <s v="000"/>
    <x v="4"/>
    <x v="100"/>
    <x v="2"/>
    <x v="0"/>
    <s v="0000"/>
    <s v="0000"/>
    <s v="PREVENCION Y PROMOCION DE LA SALUD"/>
    <s v="SIN PROYECTO"/>
    <s v="GASTO OPERATIVO DE PROMOCION DE LA SALUD"/>
    <s v="COMPENSACION POR VACACIONES NO GOZADAS POR CESACIO"/>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9200"/>
    <n v="0"/>
    <n v="0"/>
    <n v="0"/>
    <n v="9200"/>
    <n v="0"/>
    <n v="9200"/>
    <n v="0"/>
    <n v="0"/>
    <n v="0"/>
    <n v="0"/>
    <n v="0"/>
    <n v="0"/>
    <n v="0"/>
    <n v="0"/>
    <n v="0"/>
    <n v="0"/>
    <n v="0"/>
    <n v="0"/>
    <n v="0"/>
    <n v="0"/>
    <n v="0"/>
    <n v="0"/>
    <n v="0"/>
    <n v="0"/>
    <n v="0"/>
    <n v="0"/>
    <n v="0"/>
    <n v="0"/>
    <n v="0"/>
    <n v="0"/>
    <n v="0"/>
    <n v="0"/>
    <n v="0"/>
    <n v="0"/>
    <n v="0"/>
    <n v="0"/>
    <n v="0"/>
    <n v="0"/>
    <n v="0"/>
    <n v="9200"/>
    <n v="0"/>
    <n v="9200"/>
    <n v="9200"/>
    <n v="0"/>
    <n v="9200"/>
    <s v="SI"/>
    <s v="VALIDADO"/>
    <n v="0"/>
    <n v="9200"/>
    <s v="COORDINACION GENERAL "/>
    <s v="COOR ADMINISTRATIVA FINANCIERA"/>
    <s v="PLANTA CENTRAL"/>
    <s v="PICHINCHA"/>
    <s v="QUITO"/>
    <s v="GASTOS EN PERSONAL "/>
    <s v="0"/>
    <s v="PROM"/>
    <s v="CORRIENTE"/>
    <s v="55000003"/>
    <m/>
    <s v="6. Garantizar el  derecho a la salud integral, gratuita y de calidad"/>
    <s v="OE3 Incrementar la promoción de la salud en la población a través de los estilos de vida"/>
    <s v="OE_3"/>
    <m/>
    <n v="0"/>
    <n v="9200"/>
    <n v="0"/>
    <n v="0"/>
    <n v="0"/>
    <s v="51"/>
    <m/>
    <m/>
    <m/>
    <n v="0"/>
    <n v="0"/>
    <n v="0"/>
    <n v="0"/>
    <n v="0"/>
    <n v="0"/>
    <n v="0"/>
    <n v="0"/>
    <n v="0"/>
    <m/>
    <m/>
    <s v="OK"/>
    <s v="OK"/>
    <n v="0"/>
    <s v=""/>
    <n v="0"/>
    <n v="0"/>
    <n v="920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COMPRENDE LAS REMUNERACIONES MENSUAES UNIFICADAS LIQUIDACIONES PENSIONES MOVILIZACIONES OTROS GASTOS OPERATIVOS DEL PERSONAL DE SALUD DE PROMOCION EN LOS ESTABLECIMIENTOS DE SALUD DE PRIMER NIVEL NECESARIO PARA COADYUVAR A UNA ATENCION INTEGRAL DE SALUD DE LA POBLACION"/>
    <n v="214800"/>
    <n v="214800"/>
    <n v="214800"/>
  </r>
  <r>
    <s v="134001132"/>
    <s v="DIR ADMINISTRACION TALENTO HUMANO"/>
    <s v="Reporte de remuneración mensual unificada e ingresos complementarios"/>
    <n v="9999"/>
    <x v="4"/>
    <s v="000"/>
    <x v="3"/>
    <x v="100"/>
    <x v="2"/>
    <x v="0"/>
    <s v="0000"/>
    <s v="0000"/>
    <s v="VIGILANCIA Y CONTROL SANITARIO"/>
    <s v="SIN PROYECTO"/>
    <s v="GASTO OPERATIVO DE VIGILANCIA DE LA SALUD"/>
    <s v="COMPENSACION POR VACACIONES NO GOZADAS POR CESACIO"/>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9500"/>
    <n v="0"/>
    <n v="0"/>
    <n v="0"/>
    <n v="9500"/>
    <n v="0"/>
    <n v="9500"/>
    <n v="0"/>
    <n v="0"/>
    <n v="0"/>
    <n v="0"/>
    <n v="0"/>
    <n v="0"/>
    <n v="0"/>
    <n v="0"/>
    <n v="0"/>
    <n v="0"/>
    <n v="0"/>
    <n v="0"/>
    <n v="0"/>
    <n v="0"/>
    <n v="0"/>
    <n v="0"/>
    <n v="0"/>
    <n v="0"/>
    <n v="0"/>
    <n v="0"/>
    <n v="0"/>
    <n v="0"/>
    <n v="0"/>
    <n v="0"/>
    <n v="0"/>
    <n v="0"/>
    <n v="0"/>
    <n v="0"/>
    <n v="0"/>
    <n v="0"/>
    <n v="0"/>
    <n v="0"/>
    <n v="0"/>
    <n v="9500"/>
    <n v="0"/>
    <n v="9500"/>
    <n v="9500"/>
    <n v="0"/>
    <n v="9500"/>
    <s v="SI"/>
    <s v="VALIDADO"/>
    <n v="0"/>
    <n v="9500"/>
    <s v="COORDINACION GENERAL "/>
    <s v="COOR ADMINISTRATIVA FINANCIERA"/>
    <s v="PLANTA CENTRAL"/>
    <s v="PICHINCHA"/>
    <s v="QUITO"/>
    <s v="GASTOS EN PERSONAL "/>
    <s v="0"/>
    <s v="VIG"/>
    <s v="CORRIENTE"/>
    <s v="56000002"/>
    <m/>
    <s v="6. Garantizar el  derecho a la salud integral, gratuita y de calidad"/>
    <s v="OE2 Incrementar la calidad de la vigilancia, prevención y control sanitario en el Sistema Nacional de Salud"/>
    <s v="OE_2"/>
    <m/>
    <n v="0"/>
    <n v="9500"/>
    <n v="0"/>
    <n v="0"/>
    <n v="0"/>
    <s v="51"/>
    <m/>
    <m/>
    <m/>
    <n v="0"/>
    <n v="0"/>
    <n v="0"/>
    <n v="0"/>
    <n v="0"/>
    <n v="0"/>
    <n v="0"/>
    <n v="0"/>
    <n v="0"/>
    <m/>
    <m/>
    <s v="OK"/>
    <s v="OK"/>
    <n v="0"/>
    <s v=""/>
    <n v="0"/>
    <n v="0"/>
    <n v="950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COMPRENDE LAS REMUNERACIONES MENSUAES UNIFICADAS LIQUIDACIONES PENSIONES MOVILIZACIONES OTROS GASTOS OPERATIVOS DEL PERSONAL DE SALUD DE VIGILANCIA EN LOS ESTABLECIMIENTOS DE SALUD DE PRIMER NIVEL NECESARIO PARA COADYUVAR A UNA ATENCION INTEGRAL DE SALUD DE LA POBLACION"/>
    <n v="214800"/>
    <n v="214800"/>
    <n v="214800"/>
  </r>
  <r>
    <s v="134001133"/>
    <s v="DIR ADMINISTRACION TALENTO HUMANO"/>
    <s v="Reporte de remuneración mensual unificada e ingresos complementarios"/>
    <n v="9999"/>
    <x v="5"/>
    <s v="000"/>
    <x v="4"/>
    <x v="100"/>
    <x v="2"/>
    <x v="0"/>
    <s v="0000"/>
    <s v="0000"/>
    <s v="GOBERNANZA DE LA SALUD"/>
    <s v="SIN PROYECTO"/>
    <s v="GASTO OPERATIVO DE GOBERNANZA"/>
    <s v="COMPENSACION POR VACACIONES NO GOZADAS POR CESACIO"/>
    <s v="RECURSOS FISCALES"/>
    <s v="SIN ORGANISMO"/>
    <s v="SIN CORRELATIVO"/>
    <s v="REMUNERACIONES"/>
    <s v="Administrar y evaluar el proceso del sistema de remuneración del Ministerio de Salud Pública"/>
    <s v="Nómina de remuneraciones"/>
    <s v="NUEVA"/>
    <m/>
    <s v="OTRO"/>
    <s v="NA"/>
    <s v="04"/>
    <s v="NA"/>
    <s v="NA"/>
    <s v="NO IDENTIF AREA REQ"/>
    <n v="0"/>
    <n v="0"/>
    <n v="0"/>
    <n v="0"/>
    <n v="0"/>
    <n v="0"/>
    <n v="0"/>
    <n v="0"/>
    <n v="0"/>
    <n v="0"/>
    <n v="0"/>
    <n v="0"/>
    <n v="0"/>
    <n v="0"/>
    <n v="0"/>
    <n v="0"/>
    <n v="0"/>
    <n v="0"/>
    <n v="0"/>
    <n v="0"/>
    <n v="0"/>
    <n v="0"/>
    <n v="0"/>
    <n v="0"/>
    <n v="0"/>
    <n v="0"/>
    <n v="0"/>
    <n v="0"/>
    <n v="0"/>
    <n v="0"/>
    <n v="0"/>
    <n v="0"/>
    <n v="0"/>
    <n v="0"/>
    <n v="0"/>
    <n v="0"/>
    <n v="0"/>
    <n v="0"/>
    <n v="0"/>
    <m/>
    <m/>
    <m/>
    <n v="15500"/>
    <n v="0"/>
    <n v="0"/>
    <n v="0"/>
    <n v="15500"/>
    <n v="0"/>
    <n v="15500"/>
    <n v="0"/>
    <n v="0"/>
    <n v="0"/>
    <n v="0"/>
    <n v="0"/>
    <n v="0"/>
    <n v="0"/>
    <n v="0"/>
    <n v="0"/>
    <n v="0"/>
    <n v="0"/>
    <n v="0"/>
    <n v="0"/>
    <n v="0"/>
    <n v="0"/>
    <n v="0"/>
    <n v="0"/>
    <n v="0"/>
    <n v="0"/>
    <n v="0"/>
    <n v="0"/>
    <n v="0"/>
    <n v="0"/>
    <n v="0"/>
    <n v="0"/>
    <n v="0"/>
    <n v="0"/>
    <n v="0"/>
    <n v="0"/>
    <n v="0"/>
    <n v="0"/>
    <n v="0"/>
    <n v="0"/>
    <n v="15500"/>
    <n v="0"/>
    <n v="15500"/>
    <n v="15500"/>
    <n v="0"/>
    <n v="15500"/>
    <s v="SI"/>
    <s v="VALIDADO"/>
    <n v="0"/>
    <n v="15500"/>
    <s v="COORDINACION GENERAL "/>
    <s v="COOR ADMINISTRATIVA FINANCIERA"/>
    <s v="PLANTA CENTRAL"/>
    <s v="PICHINCHA"/>
    <s v="QUITO"/>
    <s v="GASTOS EN PERSONAL "/>
    <s v="0"/>
    <s v="GOB"/>
    <s v="CORRIENTE"/>
    <s v="58000003"/>
    <m/>
    <s v="6. Garantizar el  derecho a la salud integral, gratuita y de calidad"/>
    <s v="OE1 Incrementar la efectividad de la Gobernanza en el Sistema Nacional de Salud"/>
    <s v="OE_1"/>
    <m/>
    <n v="0"/>
    <n v="15500"/>
    <n v="0"/>
    <n v="0"/>
    <n v="0"/>
    <s v="51"/>
    <m/>
    <m/>
    <m/>
    <n v="0"/>
    <n v="0"/>
    <n v="0"/>
    <n v="0"/>
    <n v="0"/>
    <n v="0"/>
    <n v="0"/>
    <n v="0"/>
    <n v="0"/>
    <m/>
    <m/>
    <s v="OK"/>
    <s v="OK"/>
    <n v="0"/>
    <s v=""/>
    <n v="0"/>
    <n v="0"/>
    <n v="15500"/>
    <s v="SI"/>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0"/>
    <s v="0"/>
    <s v="0"/>
    <s v="0"/>
    <s v="POLITICAS PUBLICAS Y LINEAMIENTOS PARA LA ORGANIZACION DEL SISTEMA NACIONAL DE SALUD Y DE LAS ENTIDADES TANTO PUBLICAS COMO PRIVADAS QUE CONFORMAN EL SISTEMA NACIONAL DE SALUD. ADEMAS DE PLANES PROGRAMAS PROYECTOS ESTRATEGIAS Y/O HERRAMIENTAS PARA EL CONTROL DE LOS MEDICAMENTOS QUE CONTENGAN SUSTANCIAS CATALOGADAS SUJETAS A FISCALIZACION CON EL OBJETO DE GARANTIZAR SU ACCESO Y USO RACIONAL."/>
    <s v="COMPRENDE LAS REMUNERACIONES MENSUAES UNIFICADAS LIQUIDACIONES PENSIONES MOVILIZACIONES OTROS GASTOS OPERATIVOS DEL PERSONAL DE SALUD DE GOBERNANZA EN LOS ESTABLECIMIENTOS DE SALUD DE PRIMER NIVEL NECESARIO PARA COADYUVAR A UNA ATENCION INTEGRAL DE SALUD DE LA POBLACION"/>
    <n v="214800"/>
    <n v="214800"/>
    <n v="214800"/>
  </r>
  <r>
    <s v="134001134"/>
    <s v="DIR ADMINISTRACION TALENTO HUMANO"/>
    <s v="Pago en Efectivo de la ropa de trabajo para las y los trabajadores de Código del Trabajo del Ministerio de Salud Pública - Planta Central"/>
    <n v="9999"/>
    <x v="1"/>
    <s v="000"/>
    <x v="0"/>
    <x v="64"/>
    <x v="0"/>
    <x v="0"/>
    <s v="0000"/>
    <s v="0000"/>
    <s v="ADMINISTRACION CENTRAL"/>
    <s v="SIN PROYECTO"/>
    <s v="GASTO OPERATIVO DE PROCESOS ADJETIVOS"/>
    <s v="VESTUARIO LENCERÍA PRENDAS DE PROTECCIÓN Y ACCESOR"/>
    <s v="RECURSOS FISCALES"/>
    <s v="SIN ORGANISMO"/>
    <s v="SIN CORRELATIVO"/>
    <s v="NO APLICA"/>
    <s v="Implementar y supervisar acciones de bienestar laboral conforme la normativa vigente"/>
    <s v="Informe de administración y cumplimiento de los beneficios establecidos por la normativa vigente (dotación de ropa de trabajo y póliza de vida) para el Código de Trabajo."/>
    <s v="NUEVA"/>
    <m/>
    <s v="CATÁLOGO ELECTRÓNICO"/>
    <n v="12"/>
    <s v="02"/>
    <s v="NA"/>
    <s v="NA"/>
    <s v="NO IDENTIF AREA REQ"/>
    <n v="0"/>
    <n v="0"/>
    <n v="0"/>
    <n v="0"/>
    <n v="0"/>
    <n v="0"/>
    <n v="0"/>
    <n v="0"/>
    <n v="0"/>
    <n v="0"/>
    <n v="0"/>
    <n v="0"/>
    <n v="0"/>
    <n v="0"/>
    <n v="0"/>
    <n v="0"/>
    <n v="0"/>
    <n v="0"/>
    <n v="0"/>
    <n v="0"/>
    <n v="0"/>
    <n v="0"/>
    <n v="0"/>
    <n v="0"/>
    <n v="0"/>
    <n v="0"/>
    <n v="0"/>
    <n v="0"/>
    <n v="0"/>
    <n v="0"/>
    <n v="0"/>
    <n v="0"/>
    <n v="0"/>
    <n v="0"/>
    <n v="0"/>
    <n v="0"/>
    <n v="0"/>
    <n v="0"/>
    <n v="0"/>
    <m/>
    <m/>
    <m/>
    <n v="19250.09"/>
    <n v="0"/>
    <n v="0"/>
    <n v="0"/>
    <n v="19250.09"/>
    <n v="0"/>
    <n v="19250.09"/>
    <n v="0"/>
    <n v="0"/>
    <n v="0"/>
    <n v="0"/>
    <n v="0"/>
    <n v="0"/>
    <n v="0"/>
    <n v="0"/>
    <n v="0"/>
    <n v="0"/>
    <n v="0"/>
    <n v="0"/>
    <n v="0"/>
    <n v="0"/>
    <n v="0"/>
    <m/>
    <n v="0"/>
    <n v="0"/>
    <m/>
    <n v="0"/>
    <n v="0"/>
    <m/>
    <n v="0"/>
    <n v="0"/>
    <n v="0"/>
    <n v="0"/>
    <n v="0"/>
    <n v="19250.09"/>
    <n v="0"/>
    <n v="19250.09"/>
    <n v="0"/>
    <n v="0"/>
    <n v="0"/>
    <m/>
    <n v="0"/>
    <n v="0"/>
    <n v="19250.09"/>
    <n v="0"/>
    <n v="19250.09"/>
    <s v="SI"/>
    <s v="VALIDADO"/>
    <n v="0"/>
    <n v="19250.09"/>
    <s v="COORDINACION GENERAL "/>
    <s v="COOR ADMINISTRATIVA FINANCIERA"/>
    <s v="PLANTA CENTRAL"/>
    <s v="PICHINCHA"/>
    <s v="QUITO"/>
    <s v="GASTOS OPERATIVOS"/>
    <s v="0"/>
    <s v="AC"/>
    <s v="CORRIENTE"/>
    <s v="01000001"/>
    <m/>
    <s v="14. Fortalecer las capacidades del Estado con énfasis en la administración de justicia y eficiencia en los procesos de regulación y control, con independencia y autonomía."/>
    <s v="OE7 Incrementar la eficiencia institucional en el Ministerio de Salud Pública"/>
    <s v="OE_7"/>
    <m/>
    <n v="0"/>
    <n v="19250.09"/>
    <n v="0"/>
    <n v="0"/>
    <n v="0"/>
    <s v="53"/>
    <m/>
    <m/>
    <m/>
    <n v="0"/>
    <n v="0"/>
    <n v="0"/>
    <n v="0"/>
    <n v="0"/>
    <n v="0"/>
    <n v="0"/>
    <n v="0"/>
    <n v="0"/>
    <m/>
    <m/>
    <s v="OK"/>
    <s v="OK"/>
    <n v="0"/>
    <s v=""/>
    <n v="0"/>
    <n v="0"/>
    <n v="19250.09"/>
    <s v="NO"/>
    <s v="FORTALECIMIENTO DE LAS CAPACIDADES DEL TALENTO HUMANO EL SEGUIMIENTO A LA GESTION LA INFRAESTRUCTURA FISICA Y TECNOLOGICA DE LA ENTIDAD PARA BRINDAR UN SERVICIO DE CALIDAD A LOS USUARIOS"/>
    <s v="0"/>
    <s v="0"/>
    <s v="0"/>
    <s v="0"/>
    <s v="FORTALECIMIENTO DE LAS CAPACIDADES DEL TALENTO HUMANO EL SEGUIMIENTO A LA GESTION LA INFRAESTRUCTURA FISICA Y TECNOLOGICA DE LA ENTIDAD PARA BRINDAR UN SERVICIO DE CALIDAD A LOS USUARIOS"/>
    <s v="COMPRENDE LAS REMUNERACIONES MENSUAES UNIFICADAS LIQUIDACIONES PENSIONES MOVILIZACIONES OTROS GASTOS OPERATIVOS DEL PERSONAL QUE ASESORA Y APOYA EN LOS SERVICIOS DE SALUD  NECESARIO PARA COADYUVAR A UNA ATENCION INTEGRAL DE SALUD DE LA POBLACION"/>
    <n v="0"/>
    <n v="0"/>
    <n v="0"/>
  </r>
  <r>
    <s v="112003001"/>
    <s v="DIR NAC ESTRATEGIAS PREVENCION CONTROL ENFERMEDADES TRANSMISIBLES "/>
    <s v="Adquisición de Medicamentos OPS"/>
    <n v="9999"/>
    <x v="4"/>
    <s v="000"/>
    <x v="0"/>
    <x v="16"/>
    <x v="0"/>
    <x v="0"/>
    <s v="0000"/>
    <s v="0000"/>
    <s v="VIGILANCIA Y CONTROL SANITARIO"/>
    <s v="SIN PROYECTO"/>
    <s v="REDUCCION PREVENCION Y CONTROL DE MORTALIDAD DE ENFERMEDADES DE VIGILANCIA EPIDEMIOLOGICA"/>
    <s v="MEDICAMENTOS"/>
    <s v="RECURSOS FISCALES"/>
    <s v="SIN ORGANISMO"/>
    <s v="SIN CORRELATIVO"/>
    <s v="ENVIH"/>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OTRO"/>
    <s v="NA"/>
    <s v="02"/>
    <s v="NA"/>
    <s v="NA"/>
    <s v="NO IDENTIF AREA REQ"/>
    <n v="0"/>
    <n v="0"/>
    <n v="0"/>
    <n v="0"/>
    <n v="0"/>
    <n v="0"/>
    <n v="5420735.1500000004"/>
    <n v="0"/>
    <n v="5420735.1500000004"/>
    <n v="0"/>
    <n v="0"/>
    <n v="0"/>
    <n v="0"/>
    <n v="0"/>
    <n v="0"/>
    <n v="0"/>
    <n v="0"/>
    <n v="0"/>
    <n v="0"/>
    <n v="0"/>
    <n v="0"/>
    <n v="0"/>
    <n v="0"/>
    <n v="0"/>
    <n v="0"/>
    <n v="0"/>
    <n v="0"/>
    <n v="0"/>
    <n v="0"/>
    <n v="0"/>
    <n v="0"/>
    <n v="0"/>
    <n v="0"/>
    <n v="0"/>
    <n v="0"/>
    <n v="0"/>
    <n v="5420735.1500000004"/>
    <n v="0"/>
    <n v="5420735.1500000004"/>
    <s v="TRANSFERENCIA DE RECURSOS A OPS"/>
    <s v="SI"/>
    <n v="1"/>
    <n v="0"/>
    <n v="0"/>
    <n v="5420735.1500000004"/>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n v="0"/>
    <n v="0"/>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5420735.1500000004"/>
    <n v="5420735.1500000004"/>
    <n v="5420735.1500000004"/>
  </r>
  <r>
    <s v="112003002"/>
    <s v="DIR NAC ESTRATEGIAS PREVENCION CONTROL ENFERMEDADES TRANSMISIBLES "/>
    <s v="Adquisición de Carga viral cuantitativa de VIH WAMBO"/>
    <n v="9999"/>
    <x v="4"/>
    <s v="000"/>
    <x v="0"/>
    <x v="29"/>
    <x v="0"/>
    <x v="0"/>
    <s v="0000"/>
    <s v="0000"/>
    <s v="VIGILANCIA Y CONTROL SANITARIO"/>
    <s v="SIN PROYECTO"/>
    <s v="REDUCCION PREVENCION Y CONTROL DE MORTALIDAD DE ENFERMEDADES DE VIGILANCIA EPIDEMIOLOGICA"/>
    <s v="DISPOSITIVOS MEDICOS PARA LABORATORIO CLINICO Y DE"/>
    <s v="RECURSOS FISCALES"/>
    <s v="SIN ORGANISMO"/>
    <s v="SIN CORRELATIVO"/>
    <s v="ENVIH"/>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OTRO"/>
    <s v="NA"/>
    <s v="02"/>
    <s v="NA"/>
    <s v="NA"/>
    <s v="NO IDENTIF AREA REQ"/>
    <n v="0"/>
    <n v="0"/>
    <n v="0"/>
    <n v="0"/>
    <n v="0"/>
    <n v="0"/>
    <n v="800000"/>
    <n v="0"/>
    <n v="800000"/>
    <n v="0"/>
    <n v="0"/>
    <n v="0"/>
    <n v="0"/>
    <n v="0"/>
    <n v="0"/>
    <n v="0"/>
    <n v="0"/>
    <n v="0"/>
    <n v="0"/>
    <n v="0"/>
    <n v="0"/>
    <n v="0"/>
    <n v="0"/>
    <n v="0"/>
    <n v="0"/>
    <n v="0"/>
    <n v="0"/>
    <n v="0"/>
    <n v="0"/>
    <n v="0"/>
    <n v="0"/>
    <n v="0"/>
    <n v="0"/>
    <n v="0"/>
    <n v="0"/>
    <n v="0"/>
    <n v="800000"/>
    <n v="0"/>
    <n v="800000"/>
    <m/>
    <s v="SI"/>
    <n v="1"/>
    <n v="0"/>
    <n v="0"/>
    <n v="80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n v="0"/>
    <n v="0"/>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800000"/>
    <n v="780000"/>
    <n v="770000"/>
  </r>
  <r>
    <s v="112003003"/>
    <s v="DIR NAC ESTRATEGIAS PREVENCION CONTROL ENFERMEDADES TRANSMISIBLES "/>
    <s v="Adqusisición de medicamentos Estrategia de Enfermedades Metaxénicas y zoonóticas a través de Fondo Estrategico-OPS"/>
    <n v="9999"/>
    <x v="4"/>
    <s v="000"/>
    <x v="0"/>
    <x v="16"/>
    <x v="0"/>
    <x v="0"/>
    <s v="0000"/>
    <s v="0000"/>
    <s v="VIGILANCIA Y CONTROL SANITARIO"/>
    <s v="SIN PROYECTO"/>
    <s v="REDUCCION PREVENCION Y CONTROL DE MORTALIDAD DE ENFERMEDADES DE VIGILANCIA EPIDEMIOLOGICA"/>
    <s v="MEDICAMENTOS"/>
    <s v="RECURSOS FISCALES"/>
    <s v="SIN ORGANISMO"/>
    <s v="SIN CORRELATIVO"/>
    <s v="METAXENICAS Y ZOONOTICAS"/>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8. Plan de abastecimiento para el control y prevención de enfermedades metaxénicas y zoonóticas."/>
    <s v="NUEVA"/>
    <m/>
    <s v="OTRO"/>
    <s v="NA"/>
    <s v="02"/>
    <s v="NA"/>
    <s v="NA"/>
    <s v="NO IDENTIF AREA REQ"/>
    <n v="0"/>
    <n v="0"/>
    <n v="0"/>
    <n v="0"/>
    <n v="0"/>
    <n v="0"/>
    <n v="267701.46000000002"/>
    <n v="0"/>
    <n v="267701.46000000002"/>
    <n v="0"/>
    <n v="0"/>
    <n v="0"/>
    <n v="0"/>
    <n v="0"/>
    <n v="0"/>
    <n v="0"/>
    <n v="0"/>
    <n v="0"/>
    <n v="0"/>
    <n v="0"/>
    <n v="0"/>
    <n v="0"/>
    <n v="0"/>
    <n v="0"/>
    <n v="0"/>
    <n v="0"/>
    <n v="0"/>
    <n v="0"/>
    <n v="0"/>
    <n v="0"/>
    <n v="0"/>
    <n v="0"/>
    <n v="0"/>
    <n v="0"/>
    <n v="0"/>
    <n v="0"/>
    <n v="267701.46000000002"/>
    <n v="0"/>
    <n v="267701.46000000002"/>
    <s v="TRANSFERENCIA RECURSOS A OPS / VARIOS MEDICAMENTOS"/>
    <s v="SI"/>
    <n v="1"/>
    <n v="0"/>
    <n v="0"/>
    <n v="267701.46000000002"/>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n v="0"/>
    <n v="0"/>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270000"/>
    <n v="267701.45999999903"/>
    <n v="202500"/>
  </r>
  <r>
    <s v="112003004"/>
    <s v="DIR NAC ESTRATEGIAS PREVENCION CONTROL ENFERMEDADES TRANSMISIBLES "/>
    <s v="Adquisición de pruebas de diagnóstico rápido para Enfermedades Metaxénicas a través de Fondo Estrátegico -OPS"/>
    <n v="9999"/>
    <x v="4"/>
    <s v="000"/>
    <x v="0"/>
    <x v="29"/>
    <x v="0"/>
    <x v="0"/>
    <s v="0000"/>
    <s v="0000"/>
    <s v="VIGILANCIA Y CONTROL SANITARIO"/>
    <s v="SIN PROYECTO"/>
    <s v="REDUCCION PREVENCION Y CONTROL DE MORTALIDAD DE ENFERMEDADES DE VIGILANCIA EPIDEMIOLOGICA"/>
    <s v="DISPOSITIVOS MEDICOS PARA LABORATORIO CLINICO Y DE"/>
    <s v="RECURSOS FISCALES"/>
    <s v="SIN ORGANISMO"/>
    <s v="SIN CORRELATIVO"/>
    <s v="METAXENICAS Y ZOONOTICAS"/>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8. Plan de abastecimiento para el control y prevención de enfermedades metaxénicas y zoonóticas."/>
    <s v="NUEVA"/>
    <m/>
    <s v="OTRO"/>
    <s v="NA"/>
    <s v="02"/>
    <s v="NA"/>
    <s v="NA"/>
    <s v="NO IDENTIF AREA REQ"/>
    <n v="0"/>
    <n v="0"/>
    <n v="0"/>
    <n v="0"/>
    <n v="0"/>
    <n v="0"/>
    <n v="267000"/>
    <n v="0"/>
    <n v="267000"/>
    <n v="0"/>
    <n v="0"/>
    <n v="0"/>
    <n v="0"/>
    <n v="0"/>
    <n v="0"/>
    <n v="0"/>
    <n v="0"/>
    <n v="0"/>
    <n v="0"/>
    <n v="0"/>
    <n v="0"/>
    <n v="0"/>
    <n v="0"/>
    <n v="0"/>
    <n v="0"/>
    <n v="0"/>
    <n v="0"/>
    <n v="0"/>
    <n v="0"/>
    <n v="0"/>
    <n v="0"/>
    <n v="0"/>
    <n v="0"/>
    <n v="0"/>
    <n v="0"/>
    <n v="0"/>
    <n v="267000"/>
    <n v="0"/>
    <n v="267000"/>
    <s v="TRANSFERENCIA RECURSOS A OPS / VARIOS DISPOSITIVOS MÉDICOS"/>
    <s v="SI"/>
    <n v="1"/>
    <n v="0"/>
    <n v="0"/>
    <n v="267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n v="0"/>
    <n v="0"/>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267000"/>
    <n v="267000"/>
    <n v="200250"/>
  </r>
  <r>
    <s v="112003005"/>
    <s v="DIR NAC ESTRATEGIAS PREVENCION CONTROL ENFERMEDADES TRANSMISIBLES "/>
    <s v="ADQUlSICIÓN DE DELTAMETRINA EN POLVO  "/>
    <n v="9999"/>
    <x v="4"/>
    <s v="000"/>
    <x v="0"/>
    <x v="108"/>
    <x v="0"/>
    <x v="0"/>
    <s v="0000"/>
    <s v="0000"/>
    <s v="VIGILANCIA Y CONTROL SANITARIO"/>
    <s v="SIN PROYECTO"/>
    <s v="REDUCCION PREVENCION Y CONTROL DE MORTALIDAD DE ENFERMEDADES DE VIGILANCIA EPIDEMIOLOGICA"/>
    <s v="ACCESORIOS E INSUMOS QUIMICOS Y ORGANICOS"/>
    <s v="RECURSOS FISCALES"/>
    <s v="SIN ORGANISMO"/>
    <s v="SIN CORRELATIVO"/>
    <s v="METAXENICAS Y ZOONOTICAS"/>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8. Plan de abastecimiento para el control y prevención de enfermedades metaxénicas y zoonóticas."/>
    <s v="ARRASTRE"/>
    <s v="0155-2020"/>
    <s v="SUBASTA INVERSA"/>
    <n v="44"/>
    <s v="02"/>
    <s v="NA"/>
    <s v="NA"/>
    <s v="NO IDENTIF AREA REQ"/>
    <n v="0"/>
    <n v="0"/>
    <n v="0"/>
    <n v="0"/>
    <n v="0"/>
    <n v="0"/>
    <n v="106247.35"/>
    <n v="0"/>
    <n v="106247.35"/>
    <n v="0"/>
    <n v="0"/>
    <n v="0"/>
    <n v="0"/>
    <n v="0"/>
    <n v="0"/>
    <n v="0"/>
    <n v="0"/>
    <n v="0"/>
    <n v="0"/>
    <n v="0"/>
    <n v="0"/>
    <n v="0"/>
    <n v="0"/>
    <n v="0"/>
    <n v="0"/>
    <n v="0"/>
    <n v="0"/>
    <n v="0"/>
    <n v="0"/>
    <n v="0"/>
    <n v="0"/>
    <n v="0"/>
    <n v="0"/>
    <n v="0"/>
    <n v="0"/>
    <n v="0"/>
    <n v="106247.35"/>
    <n v="0"/>
    <n v="106247.35"/>
    <s v="PAGO DE ARRASTRE PARA LIQUIDACION DE CONTRATOS INSECTICIDAS 2020 "/>
    <s v="SI"/>
    <n v="1"/>
    <n v="212494.7"/>
    <n v="0"/>
    <n v="212494.7"/>
    <n v="0"/>
    <n v="106247.35000000003"/>
    <n v="0"/>
    <n v="106247.35000000003"/>
    <n v="0"/>
    <n v="0"/>
    <n v="0"/>
    <n v="0"/>
    <n v="0"/>
    <n v="0"/>
    <n v="0"/>
    <n v="0"/>
    <n v="0"/>
    <n v="0"/>
    <n v="0"/>
    <n v="0"/>
    <n v="0"/>
    <n v="0"/>
    <n v="0"/>
    <n v="0"/>
    <n v="0"/>
    <n v="0"/>
    <n v="0"/>
    <n v="0"/>
    <n v="0"/>
    <n v="0"/>
    <n v="0"/>
    <n v="0"/>
    <n v="0"/>
    <n v="0"/>
    <n v="0"/>
    <m/>
    <n v="0"/>
    <n v="0"/>
    <n v="0"/>
    <n v="0"/>
    <n v="0"/>
    <n v="106247.35"/>
    <n v="0"/>
    <n v="106247.35"/>
    <n v="106247.35"/>
    <n v="0"/>
    <n v="106247.35"/>
    <s v="SI"/>
    <s v="VALIDADO"/>
    <n v="0"/>
    <n v="106247.35"/>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106247.35"/>
    <n v="2.9103830456733704E-11"/>
    <n v="0"/>
    <n v="0"/>
    <n v="0"/>
    <s v="53"/>
    <m/>
    <m/>
    <m/>
    <n v="0"/>
    <n v="0"/>
    <n v="0"/>
    <n v="0"/>
    <n v="0"/>
    <n v="0"/>
    <n v="0"/>
    <n v="0"/>
    <n v="0"/>
    <m/>
    <m/>
    <s v="OK"/>
    <s v="OK"/>
    <n v="0"/>
    <s v=""/>
    <n v="0"/>
    <n v="0"/>
    <n v="106247.35"/>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106247.35"/>
    <n v="106247.35"/>
    <n v="106247.35"/>
  </r>
  <r>
    <s v="112003006"/>
    <s v="DIR NAC ESTRATEGIAS PREVENCION CONTROL ENFERMEDADES TRANSMISIBLES "/>
    <s v="Adqusición de Malathion liquido 95-96%"/>
    <n v="9999"/>
    <x v="4"/>
    <s v="000"/>
    <x v="0"/>
    <x v="108"/>
    <x v="0"/>
    <x v="0"/>
    <s v="0000"/>
    <s v="0000"/>
    <s v="VIGILANCIA Y CONTROL SANITARIO"/>
    <s v="SIN PROYECTO"/>
    <s v="REDUCCION PREVENCION Y CONTROL DE MORTALIDAD DE ENFERMEDADES DE VIGILANCIA EPIDEMIOLOGICA"/>
    <s v="ACCESORIOS E INSUMOS QUIMICOS Y ORGANICOS"/>
    <s v="RECURSOS FISCALES"/>
    <s v="SIN ORGANISMO"/>
    <s v="SIN CORRELATIVO"/>
    <s v="METAXENICAS Y ZOONOTICAS"/>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8. Plan de abastecimiento para el control y prevención de enfermedades metaxénicas y zoonóticas."/>
    <s v="NUEVA"/>
    <m/>
    <s v="SUBASTA INVERSA"/>
    <n v="44"/>
    <s v="02"/>
    <s v="NA"/>
    <s v="NA"/>
    <s v="NO IDENTIF AREA REQ"/>
    <n v="0"/>
    <n v="0"/>
    <n v="0"/>
    <n v="0"/>
    <n v="0"/>
    <n v="0"/>
    <n v="2751938.07"/>
    <n v="0"/>
    <n v="2751938.07"/>
    <n v="0"/>
    <n v="0"/>
    <n v="0"/>
    <n v="0"/>
    <n v="0"/>
    <n v="0"/>
    <n v="0"/>
    <n v="0"/>
    <n v="0"/>
    <n v="0"/>
    <n v="0"/>
    <n v="0"/>
    <n v="0"/>
    <n v="0"/>
    <n v="0"/>
    <n v="0"/>
    <n v="0"/>
    <n v="0"/>
    <n v="0"/>
    <n v="0"/>
    <n v="0"/>
    <n v="0"/>
    <n v="0"/>
    <n v="0"/>
    <n v="0"/>
    <n v="0"/>
    <n v="0"/>
    <n v="2751938.07"/>
    <n v="0"/>
    <n v="2751938.07"/>
    <s v="PROCESO CRITICO ALTO RIESGO DE DESABASTECIMIENTO EN TERRITORIO_x000a_Adqusicion insecticida malathion liquido 2022_x000a_Solicita cambio de subactividad por correo electrónico"/>
    <s v="SI"/>
    <n v="1"/>
    <n v="0"/>
    <n v="0"/>
    <n v="2751938.07"/>
    <n v="0"/>
    <n v="0"/>
    <n v="0"/>
    <n v="0"/>
    <n v="0"/>
    <n v="0"/>
    <n v="0"/>
    <n v="0"/>
    <n v="0"/>
    <n v="0"/>
    <m/>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s v="NO"/>
    <s v="REF PAC 002:_x000a_INCLUSIÓN"/>
    <m/>
    <n v="0"/>
    <n v="0"/>
    <n v="0"/>
    <n v="0"/>
    <n v="0"/>
    <n v="0"/>
    <n v="0"/>
    <n v="0"/>
    <n v="0"/>
    <m/>
    <m/>
    <s v="OK"/>
    <s v="OK"/>
    <s v=""/>
    <s v=""/>
    <n v="0"/>
    <n v="0"/>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3455983.95"/>
    <n v="3455983.95"/>
    <n v="2751938.07"/>
  </r>
  <r>
    <s v="112003007"/>
    <s v="DIR NAC ESTRATEGIAS PREVENCION CONTROL ENFERMEDADES TRANSMISIBLES "/>
    <s v="Adquisición de Deltametrina liquida 2,5%"/>
    <n v="9999"/>
    <x v="4"/>
    <s v="000"/>
    <x v="0"/>
    <x v="108"/>
    <x v="0"/>
    <x v="0"/>
    <s v="0000"/>
    <s v="0000"/>
    <s v="VIGILANCIA Y CONTROL SANITARIO"/>
    <s v="SIN PROYECTO"/>
    <s v="REDUCCION PREVENCION Y CONTROL DE MORTALIDAD DE ENFERMEDADES DE VIGILANCIA EPIDEMIOLOGICA"/>
    <s v="ACCESORIOS E INSUMOS QUIMICOS Y ORGANICOS"/>
    <s v="RECURSOS FISCALES"/>
    <s v="SIN ORGANISMO"/>
    <s v="SIN CORRELATIVO"/>
    <s v="METAXENICAS Y ZOONOTICAS"/>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8. Plan de abastecimiento para el control y prevención de enfermedades metaxénicas y zoonóticas."/>
    <s v="NUEVA"/>
    <m/>
    <s v="SUBASTA INVERSA"/>
    <n v="44"/>
    <s v="02"/>
    <s v="NA"/>
    <s v="NA"/>
    <s v="NO IDENTIF AREA REQ"/>
    <n v="0"/>
    <n v="0"/>
    <n v="0"/>
    <n v="0"/>
    <n v="0"/>
    <n v="0"/>
    <n v="388819.34"/>
    <n v="0"/>
    <n v="388819.34"/>
    <n v="0"/>
    <n v="0"/>
    <n v="0"/>
    <n v="0"/>
    <n v="0"/>
    <n v="0"/>
    <n v="0"/>
    <n v="0"/>
    <n v="0"/>
    <n v="0"/>
    <n v="0"/>
    <n v="0"/>
    <n v="0"/>
    <n v="0"/>
    <n v="0"/>
    <n v="0"/>
    <n v="0"/>
    <n v="0"/>
    <n v="0"/>
    <n v="0"/>
    <n v="0"/>
    <n v="0"/>
    <n v="0"/>
    <n v="0"/>
    <n v="0"/>
    <n v="0"/>
    <n v="0"/>
    <n v="388819.34"/>
    <n v="0"/>
    <n v="388819.34"/>
    <s v="PROCESO CRITICO ALTO RIESGO DE DESABASTECIMIENTO EN TERRITORIO_x000a_Adquisición insecticida deltrametrina liquida 2022_x000a_Solicita cambio de subactividad por correo electrónico"/>
    <s v="SI"/>
    <n v="1"/>
    <n v="0"/>
    <n v="0"/>
    <n v="0"/>
    <n v="0"/>
    <n v="388819.34"/>
    <n v="0"/>
    <n v="388819.34"/>
    <n v="0"/>
    <n v="0"/>
    <n v="0"/>
    <n v="0"/>
    <n v="0"/>
    <n v="0"/>
    <m/>
    <n v="0"/>
    <n v="0"/>
    <n v="0"/>
    <n v="0"/>
    <n v="0"/>
    <n v="0"/>
    <n v="0"/>
    <n v="0"/>
    <n v="0"/>
    <n v="0"/>
    <n v="0"/>
    <n v="0"/>
    <n v="0"/>
    <n v="0"/>
    <n v="388819.34"/>
    <n v="0"/>
    <n v="388819.34"/>
    <n v="0"/>
    <n v="0"/>
    <n v="0"/>
    <n v="0"/>
    <n v="0"/>
    <n v="0"/>
    <n v="0"/>
    <n v="0"/>
    <n v="0"/>
    <n v="0"/>
    <n v="0"/>
    <n v="0"/>
    <n v="388819.34"/>
    <n v="0"/>
    <n v="388819.34"/>
    <s v="SI"/>
    <s v="VALIDADO"/>
    <n v="0"/>
    <n v="388819.34"/>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388819.34"/>
    <n v="0"/>
    <n v="0"/>
    <n v="0"/>
    <n v="0"/>
    <s v="53"/>
    <s v="SI"/>
    <s v="REF PAC 002:_x000a_INCLUSIÓN"/>
    <m/>
    <n v="0"/>
    <n v="0"/>
    <n v="0"/>
    <n v="0"/>
    <n v="0"/>
    <n v="0"/>
    <n v="0"/>
    <n v="0"/>
    <n v="0"/>
    <m/>
    <m/>
    <s v="OK"/>
    <s v="OK"/>
    <n v="0"/>
    <s v=""/>
    <n v="0"/>
    <n v="0"/>
    <n v="388819.34"/>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388819.34700000001"/>
    <n v="388819.34700000001"/>
    <n v="319766.924"/>
  </r>
  <r>
    <s v="112003008"/>
    <s v="DIR NAC ESTRATEGIAS PREVENCION CONTROL ENFERMEDADES TRANSMISIBLES "/>
    <s v="Adqusición de Temephos Granulado 1%"/>
    <n v="9999"/>
    <x v="4"/>
    <s v="000"/>
    <x v="0"/>
    <x v="108"/>
    <x v="0"/>
    <x v="0"/>
    <s v="0000"/>
    <s v="0000"/>
    <s v="VIGILANCIA Y CONTROL SANITARIO"/>
    <s v="SIN PROYECTO"/>
    <s v="REDUCCION PREVENCION Y CONTROL DE MORTALIDAD DE ENFERMEDADES DE VIGILANCIA EPIDEMIOLOGICA"/>
    <s v="ACCESORIOS E INSUMOS QUIMICOS Y ORGANICOS"/>
    <s v="RECURSOS FISCALES"/>
    <s v="SIN ORGANISMO"/>
    <s v="SIN CORRELATIVO"/>
    <s v="METAXENICAS Y ZOONOTICAS"/>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8. Plan de abastecimiento para el control y prevención de enfermedades metaxénicas y zoonóticas."/>
    <s v="NUEVA"/>
    <m/>
    <s v="SUBASTA INVERSA"/>
    <n v="44"/>
    <s v="02"/>
    <s v="NA"/>
    <s v="NA"/>
    <s v="NO IDENTIF AREA REQ"/>
    <n v="0"/>
    <n v="0"/>
    <n v="0"/>
    <n v="0"/>
    <n v="0"/>
    <n v="0"/>
    <n v="1141870"/>
    <n v="0"/>
    <n v="1141870"/>
    <n v="0"/>
    <n v="0"/>
    <n v="0"/>
    <n v="0"/>
    <n v="0"/>
    <n v="0"/>
    <n v="0"/>
    <n v="0"/>
    <n v="0"/>
    <n v="0"/>
    <n v="0"/>
    <n v="0"/>
    <n v="0"/>
    <n v="0"/>
    <n v="0"/>
    <n v="0"/>
    <n v="0"/>
    <n v="0"/>
    <n v="0"/>
    <n v="0"/>
    <n v="0"/>
    <n v="0"/>
    <n v="0"/>
    <n v="0"/>
    <n v="0"/>
    <n v="0"/>
    <n v="0"/>
    <n v="1141870"/>
    <n v="0"/>
    <n v="1141870"/>
    <s v="PROCESO CRITICO ALTO RIESGO DE DESABASTECIMIENTO EN TERRITORIO_x000a_Adqusicion de Insecticida temefos 2022_x000a_Solicita cambio de subactividad por correo electrónico"/>
    <s v="SI"/>
    <n v="1"/>
    <n v="0"/>
    <n v="0"/>
    <n v="1141870"/>
    <n v="0"/>
    <n v="0"/>
    <n v="0"/>
    <n v="0"/>
    <n v="0"/>
    <n v="0"/>
    <n v="0"/>
    <n v="0"/>
    <n v="0"/>
    <n v="0"/>
    <m/>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s v="NO"/>
    <s v="REF PAC 002:_x000a_INCLUSIÓN"/>
    <m/>
    <n v="0"/>
    <n v="0"/>
    <n v="0"/>
    <n v="0"/>
    <n v="0"/>
    <n v="0"/>
    <n v="0"/>
    <n v="0"/>
    <n v="0"/>
    <m/>
    <m/>
    <s v="OK"/>
    <s v="OK"/>
    <s v=""/>
    <s v=""/>
    <n v="0"/>
    <n v="0"/>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1141869.996"/>
    <n v="1141869.996"/>
    <n v="909788.56"/>
  </r>
  <r>
    <s v="112003009"/>
    <s v="DIR NAC ESTRATEGIAS PREVENCION CONTROL ENFERMEDADES TRANSMISIBLES "/>
    <s v="Adquisición de medicamentos  pacientes Estrategia nacional deTuberculosis a través de Fondo Estrategico"/>
    <n v="9999"/>
    <x v="4"/>
    <s v="000"/>
    <x v="0"/>
    <x v="16"/>
    <x v="0"/>
    <x v="0"/>
    <s v="0000"/>
    <s v="0000"/>
    <s v="VIGILANCIA Y CONTROL SANITARIO"/>
    <s v="SIN PROYECTO"/>
    <s v="REDUCCION PREVENCION Y CONTROL DE MORTALIDAD DE ENFERMEDADES DE VIGILANCIA EPIDEMIOLOGICA"/>
    <s v="MEDICAMENTOS"/>
    <s v="RECURSOS FISCALES"/>
    <s v="SIN ORGANISMO"/>
    <s v="SIN CORRELATIVO"/>
    <s v="ENTB"/>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OTRO"/>
    <s v="NA"/>
    <s v="02"/>
    <s v="NA"/>
    <s v="NA"/>
    <s v="NO IDENTIF AREA REQ"/>
    <n v="0"/>
    <n v="0"/>
    <n v="0"/>
    <n v="0"/>
    <n v="0"/>
    <n v="0"/>
    <n v="1077323.48"/>
    <n v="0"/>
    <n v="1077323.48"/>
    <n v="0"/>
    <n v="0"/>
    <n v="0"/>
    <n v="0"/>
    <n v="0"/>
    <n v="0"/>
    <n v="0"/>
    <n v="0"/>
    <n v="0"/>
    <n v="0"/>
    <n v="0"/>
    <n v="0"/>
    <n v="0"/>
    <n v="0"/>
    <n v="0"/>
    <n v="0"/>
    <n v="0"/>
    <n v="0"/>
    <n v="0"/>
    <n v="0"/>
    <n v="0"/>
    <n v="0"/>
    <n v="0"/>
    <n v="0"/>
    <n v="0"/>
    <n v="0"/>
    <n v="0"/>
    <n v="1077323.48"/>
    <n v="0"/>
    <n v="1077323.48"/>
    <s v="COMPRA ANUAL AL FONDO ESTRATEGICO DE OPS / INCLUYE VARIOS MEDICAMENTOS"/>
    <s v="SI"/>
    <n v="1"/>
    <n v="0"/>
    <n v="0"/>
    <n v="1077323.48"/>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n v="0"/>
    <n v="0"/>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1077323.48"/>
    <n v="1077323.48"/>
    <n v="1077323.48"/>
  </r>
  <r>
    <s v="112003010"/>
    <s v="DIR NAC ESTRATEGIAS PREVENCION CONTROL ENFERMEDADES TRANSMISIBLES "/>
    <s v="Adquisición de equipos - dispositivos médicos  pacientes Estrategia nacional deTuberculosis a través de Fondo Estrategico"/>
    <n v="9999"/>
    <x v="4"/>
    <s v="000"/>
    <x v="0"/>
    <x v="29"/>
    <x v="0"/>
    <x v="0"/>
    <s v="0000"/>
    <s v="0000"/>
    <s v="VIGILANCIA Y CONTROL SANITARIO"/>
    <s v="SIN PROYECTO"/>
    <s v="REDUCCION PREVENCION Y CONTROL DE MORTALIDAD DE ENFERMEDADES DE VIGILANCIA EPIDEMIOLOGICA"/>
    <s v="DISPOSITIVOS MEDICOS PARA LABORATORIO CLINICO Y DE"/>
    <s v="RECURSOS FISCALES"/>
    <s v="SIN ORGANISMO"/>
    <s v="SIN CORRELATIVO"/>
    <s v="ENTB"/>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OTRO"/>
    <s v="NA"/>
    <s v="02"/>
    <s v="NA"/>
    <s v="NA"/>
    <s v="NO IDENTIF AREA REQ"/>
    <n v="0"/>
    <n v="0"/>
    <n v="0"/>
    <n v="0"/>
    <n v="0"/>
    <n v="0"/>
    <n v="1029540"/>
    <n v="0"/>
    <n v="1029540"/>
    <n v="0"/>
    <n v="0"/>
    <n v="0"/>
    <n v="0"/>
    <n v="0"/>
    <n v="0"/>
    <n v="0"/>
    <n v="0"/>
    <n v="0"/>
    <n v="0"/>
    <n v="0"/>
    <n v="0"/>
    <n v="0"/>
    <n v="0"/>
    <n v="0"/>
    <n v="0"/>
    <n v="0"/>
    <n v="0"/>
    <n v="0"/>
    <n v="0"/>
    <n v="0"/>
    <n v="0"/>
    <n v="0"/>
    <n v="0"/>
    <n v="0"/>
    <n v="0"/>
    <n v="0"/>
    <n v="1029540"/>
    <n v="0"/>
    <n v="1029540"/>
    <s v="COMPRA ANUAL AL FONDO ESTRATEGICO DE OPS / INCLUYE VARIOS MEDICAMENTOS"/>
    <s v="SI"/>
    <n v="1"/>
    <n v="0"/>
    <n v="0"/>
    <n v="102954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n v="0"/>
    <n v="0"/>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2059080"/>
    <n v="1029540"/>
    <n v="308862"/>
  </r>
  <r>
    <s v="112003011"/>
    <s v="DIR NAC ESTRATEGIAS PREVENCION CONTROL ENFERMEDADES TRANSMISIBLES "/>
    <s v="Adquisición de medicamentos  pacientes Estrategia nacional deTuberculosis a través de Fondo Estrategico"/>
    <n v="9999"/>
    <x v="4"/>
    <s v="000"/>
    <x v="0"/>
    <x v="16"/>
    <x v="0"/>
    <x v="0"/>
    <s v="0000"/>
    <s v="0000"/>
    <s v="VIGILANCIA Y CONTROL SANITARIO"/>
    <s v="SIN PROYECTO"/>
    <s v="REDUCCION PREVENCION Y CONTROL DE MORTALIDAD DE ENFERMEDADES DE VIGILANCIA EPIDEMIOLOGICA"/>
    <s v="MEDICAMENTOS"/>
    <s v="RECURSOS FISCALES"/>
    <s v="SIN ORGANISMO"/>
    <s v="SIN CORRELATIVO"/>
    <s v="ENTB"/>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ARRASTRE"/>
    <m/>
    <s v="OTRO"/>
    <s v="NA"/>
    <s v="02"/>
    <s v="NA"/>
    <s v="NA"/>
    <s v="NO IDENTIF AREA REQ"/>
    <n v="0"/>
    <n v="0"/>
    <n v="0"/>
    <n v="0"/>
    <n v="0"/>
    <n v="0"/>
    <n v="631861.28"/>
    <n v="0"/>
    <n v="631861.28"/>
    <n v="0"/>
    <n v="0"/>
    <n v="0"/>
    <n v="0"/>
    <n v="0"/>
    <n v="0"/>
    <n v="0"/>
    <n v="0"/>
    <n v="0"/>
    <n v="0"/>
    <n v="0"/>
    <n v="0"/>
    <n v="0"/>
    <n v="0"/>
    <n v="0"/>
    <n v="0"/>
    <n v="0"/>
    <n v="0"/>
    <n v="0"/>
    <n v="0"/>
    <n v="0"/>
    <n v="0"/>
    <n v="0"/>
    <n v="0"/>
    <n v="0"/>
    <n v="0"/>
    <n v="0"/>
    <n v="631861.28"/>
    <n v="0"/>
    <n v="631861.28"/>
    <m/>
    <s v="SI"/>
    <n v="1"/>
    <n v="0"/>
    <n v="0"/>
    <n v="631861.28"/>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n v="0"/>
    <n v="0"/>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631861.28"/>
    <n v="631861.28"/>
    <n v="631861.28"/>
  </r>
  <r>
    <s v="112003012"/>
    <s v="DIR NAC ESTRATEGIAS PREVENCION CONTROL ENFERMEDADES TRANSMISIBLES "/>
    <s v="Adquisición de equipos - dispositivos médicos  pacientes Estrategia nacional deTuberculosis a través de Fondo Estrategico"/>
    <n v="9999"/>
    <x v="4"/>
    <s v="000"/>
    <x v="0"/>
    <x v="29"/>
    <x v="0"/>
    <x v="0"/>
    <s v="0000"/>
    <s v="0000"/>
    <s v="VIGILANCIA Y CONTROL SANITARIO"/>
    <s v="SIN PROYECTO"/>
    <s v="REDUCCION PREVENCION Y CONTROL DE MORTALIDAD DE ENFERMEDADES DE VIGILANCIA EPIDEMIOLOGICA"/>
    <s v="DISPOSITIVOS MEDICOS PARA LABORATORIO CLINICO Y DE"/>
    <s v="RECURSOS FISCALES"/>
    <s v="SIN ORGANISMO"/>
    <s v="SIN CORRELATIVO"/>
    <s v="ENTB"/>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ARRASTRE"/>
    <m/>
    <s v="OTRO"/>
    <s v="NA"/>
    <s v="02"/>
    <s v="NA"/>
    <s v="NA"/>
    <s v="NO IDENTIF AREA REQ"/>
    <n v="0"/>
    <n v="0"/>
    <n v="0"/>
    <n v="0"/>
    <n v="0"/>
    <n v="0"/>
    <n v="518288.98"/>
    <n v="0"/>
    <n v="518288.98"/>
    <n v="0"/>
    <n v="0"/>
    <n v="0"/>
    <n v="0"/>
    <n v="0"/>
    <n v="0"/>
    <n v="0"/>
    <n v="0"/>
    <n v="0"/>
    <n v="0"/>
    <n v="0"/>
    <n v="0"/>
    <n v="0"/>
    <n v="0"/>
    <n v="0"/>
    <n v="0"/>
    <n v="0"/>
    <n v="0"/>
    <n v="0"/>
    <n v="0"/>
    <n v="0"/>
    <n v="0"/>
    <n v="0"/>
    <n v="0"/>
    <n v="0"/>
    <n v="0"/>
    <n v="0"/>
    <n v="518288.98"/>
    <n v="0"/>
    <n v="518288.98"/>
    <m/>
    <s v="SI"/>
    <n v="1"/>
    <n v="0"/>
    <n v="0"/>
    <n v="518288.98"/>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n v="0"/>
    <n v="0"/>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518288.98"/>
    <n v="518288.98"/>
    <n v="518288.98"/>
  </r>
  <r>
    <s v="112003013"/>
    <s v="DIR NAC ESTRATEGIAS PREVENCION CONTROL ENFERMEDADES NO TRANSMISIBLES SALUD MENTAL FENOMENO SOCIOECONOMICO DROGAS"/>
    <s v="Compra de tensimetros para fortalecer la prevención de los servicios de salud en la Iniciativa Hearts, en el primer nivel de atenciòn"/>
    <n v="9999"/>
    <x v="4"/>
    <s v="000"/>
    <x v="0"/>
    <x v="16"/>
    <x v="0"/>
    <x v="0"/>
    <s v="0000"/>
    <s v="0000"/>
    <s v="VIGILANCIA Y CONTROL SANITARIO"/>
    <s v="SIN PROYECTO"/>
    <s v="REDUCCION PREVENCION Y CONTROL DE MORTALIDAD DE ENFERMEDADES DE VIGILANCIA EPIDEMIOLOGICA"/>
    <s v="MEDICAMENTOS"/>
    <s v="RECURSOS FISCALES"/>
    <s v="SIN ORGANISMO"/>
    <s v="SIN CORRELATIVO"/>
    <s v="CRONICAS"/>
    <s v="i. Gestionar con las instancias respectivas, la integración de estrategias y acciones de prevención y control de enfermedades no transmisibles, crónicas, salud oral, salud mental y fenómeno socioeconómico de las drogas de importancia para la salud pública, en todos los niveles de gestión y atención del Sistema Nacional de Salud;"/>
    <s v="6. Especificaciones técnicas para la compra de medicamentos, plaguicidas, dispositivos médicos y equipos requeridos para la prevención y control de enfermedades cardiometabólicas y de salud oral. "/>
    <s v="NUEVA"/>
    <m/>
    <s v="SUBASTA INVERSA"/>
    <n v="44"/>
    <s v="02"/>
    <s v="NA"/>
    <s v="NA"/>
    <s v="NO IDENTIF AREA REQ"/>
    <n v="0"/>
    <n v="0"/>
    <n v="0"/>
    <n v="0"/>
    <n v="0"/>
    <n v="0"/>
    <n v="290000"/>
    <n v="0"/>
    <n v="290000"/>
    <n v="0"/>
    <n v="0"/>
    <n v="0"/>
    <n v="0"/>
    <n v="0"/>
    <n v="0"/>
    <n v="0"/>
    <n v="0"/>
    <n v="0"/>
    <n v="0"/>
    <n v="0"/>
    <n v="0"/>
    <n v="0"/>
    <n v="0"/>
    <n v="0"/>
    <n v="0"/>
    <n v="0"/>
    <n v="0"/>
    <n v="0"/>
    <n v="0"/>
    <n v="0"/>
    <n v="0"/>
    <n v="0"/>
    <n v="0"/>
    <n v="0"/>
    <n v="0"/>
    <n v="0"/>
    <n v="290000"/>
    <n v="0"/>
    <n v="290000"/>
    <m/>
    <s v="SI"/>
    <n v="1"/>
    <n v="0"/>
    <n v="0"/>
    <n v="29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n v="0"/>
    <n v="0"/>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295621"/>
    <n v="295000"/>
    <n v="290000"/>
  </r>
  <r>
    <s v="112003014"/>
    <s v="DIR NAC ESTRATEGIAS PREVENCION CONTROL ENFERMEDADES NO TRANSMISIBLES SALUD MENTAL FENOMENO SOCIOECONOMICO DROGAS"/>
    <s v="Capacitación a profesionales de salud en el fortalecimiento de la estrategia nacional de ENT"/>
    <n v="9999"/>
    <x v="4"/>
    <s v="000"/>
    <x v="0"/>
    <x v="52"/>
    <x v="0"/>
    <x v="0"/>
    <s v="0000"/>
    <s v="0000"/>
    <s v="VIGILANCIA Y CONTROL SANITARIO"/>
    <s v="SIN PROYECTO"/>
    <s v="REDUCCION PREVENCION Y CONTROL DE MORTALIDAD DE ENFERMEDADES DE VIGILANCIA EPIDEMIOLOGICA"/>
    <s v="CAPACITACION A SERVIDORES PUBLICOS"/>
    <s v="RECURSOS FISCALES"/>
    <s v="SIN ORGANISMO"/>
    <s v="SIN CORRELATIVO"/>
    <s v="CRONICAS"/>
    <s v="l. Gestionar con la Red Pública Integral de Salud y Red Privada Complementaria, la implementación de las estrategias en los servicios de salud de las enfermedades no trasmisibles, crónicas, salud oral, salud mental y fenómeno socioeconómico de las drogas;"/>
    <s v="3. Informe de seguimiento y evaluación a la implementación y aplicación de la normativa técnica y legal, planes, programas, proyectos, herramientas y/o instrumentos técnicos con lineamientos/estrategias por ciclos de vida, para la prevención y control de enfermedades cardiometabólicas y salud oral."/>
    <s v="NUEVA"/>
    <m/>
    <s v="SUBASTA INVERSA"/>
    <n v="44"/>
    <s v="06"/>
    <s v="NA"/>
    <s v="NA"/>
    <s v="NO IDENTIF AREA REQ"/>
    <n v="0"/>
    <n v="0"/>
    <n v="0"/>
    <n v="0"/>
    <n v="0"/>
    <n v="0"/>
    <n v="4000"/>
    <n v="0"/>
    <n v="4000"/>
    <n v="0"/>
    <n v="0"/>
    <n v="0"/>
    <n v="0"/>
    <n v="0"/>
    <n v="0"/>
    <n v="0"/>
    <n v="0"/>
    <n v="0"/>
    <n v="0"/>
    <n v="0"/>
    <n v="0"/>
    <n v="0"/>
    <n v="0"/>
    <n v="0"/>
    <n v="0"/>
    <n v="0"/>
    <n v="0"/>
    <n v="0"/>
    <n v="0"/>
    <n v="0"/>
    <n v="0"/>
    <n v="0"/>
    <n v="0"/>
    <n v="0"/>
    <n v="0"/>
    <n v="0"/>
    <n v="4000"/>
    <n v="0"/>
    <n v="4000"/>
    <m/>
    <s v="NO"/>
    <n v="1"/>
    <n v="0"/>
    <n v="0"/>
    <n v="4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GASTOS OPERATIV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n v="0"/>
    <n v="0"/>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10000"/>
    <n v="10000"/>
    <n v="8000"/>
  </r>
  <r>
    <s v="112003015"/>
    <s v="DIR NAC INMUNIZACIONES"/>
    <s v="VACUNAS ESQUEMA MENORES DE 5 AÑOS"/>
    <n v="9999"/>
    <x v="2"/>
    <s v="000"/>
    <x v="6"/>
    <x v="37"/>
    <x v="0"/>
    <x v="0"/>
    <s v="0000"/>
    <s v="0000"/>
    <s v="PREVENCION Y PROMOCION DE LA SALUD"/>
    <s v="SIN PROYECTO"/>
    <s v="DESNUTRICION INFANTIL VACUNACION NINOS MENORES DE 5 AÑOS"/>
    <s v="CONVENIO DE COOPERACIÓN TÉCNICA INTERNACIONAL"/>
    <s v="RECURSOS FISCALES"/>
    <s v="SIN ORGANISMO"/>
    <s v="SIN CORRELATIVO"/>
    <s v="Presupuesto por Resultados - F. ROTATORIO"/>
    <s v="5. Plan anual de la necesidad de equipos de cadena de frío, medicamentos biológicos y dispositivos médicos relacionados para el proceso de vacunación."/>
    <s v="5. Plan anual de la necesidad de equipos de cadena de frío, medicamentos biológicos y dispositivos médicos relacionados para el proceso de vacunación."/>
    <s v="ARRASTRE"/>
    <m/>
    <s v="OTRO"/>
    <s v="NA"/>
    <s v="07"/>
    <s v="NA"/>
    <s v="NA"/>
    <s v="NO IDENTIF AREA REQ"/>
    <n v="0"/>
    <n v="0"/>
    <n v="0"/>
    <n v="0"/>
    <n v="0"/>
    <n v="0"/>
    <n v="11469215.08"/>
    <n v="0"/>
    <n v="11469215.08"/>
    <n v="0"/>
    <n v="0"/>
    <n v="0"/>
    <n v="0"/>
    <n v="0"/>
    <n v="0"/>
    <n v="0"/>
    <n v="0"/>
    <n v="0"/>
    <n v="0"/>
    <n v="0"/>
    <n v="0"/>
    <n v="0"/>
    <n v="0"/>
    <n v="0"/>
    <n v="0"/>
    <n v="0"/>
    <n v="0"/>
    <n v="0"/>
    <n v="0"/>
    <n v="0"/>
    <n v="0"/>
    <n v="0"/>
    <n v="0"/>
    <n v="0"/>
    <n v="0"/>
    <n v="0"/>
    <n v="11469215.08"/>
    <n v="0"/>
    <n v="11469215.08"/>
    <s v="CON MEMORANDO Nro GIGPNV-2021-1207-M/ VGVS-2021-0970-M /DNEPC-2021-2582-M  SE SOLITA PRESUPUESTO "/>
    <s v="SI"/>
    <n v="1"/>
    <n v="0"/>
    <n v="0"/>
    <n v="0"/>
    <n v="0"/>
    <n v="11469215.08"/>
    <n v="0"/>
    <n v="11469215.08"/>
    <n v="0"/>
    <n v="0"/>
    <n v="0"/>
    <n v="0"/>
    <n v="0"/>
    <n v="0"/>
    <n v="11469215.08"/>
    <n v="0"/>
    <n v="11469215.08"/>
    <n v="0"/>
    <n v="0"/>
    <n v="0"/>
    <n v="0"/>
    <n v="0"/>
    <n v="0"/>
    <n v="0"/>
    <n v="0"/>
    <n v="0"/>
    <n v="0"/>
    <n v="0"/>
    <n v="0"/>
    <n v="0"/>
    <n v="0"/>
    <n v="0"/>
    <n v="0"/>
    <n v="0"/>
    <n v="0"/>
    <n v="0"/>
    <n v="0"/>
    <n v="0"/>
    <n v="0"/>
    <n v="0"/>
    <n v="0"/>
    <n v="0"/>
    <n v="0"/>
    <n v="0"/>
    <n v="11469215.08"/>
    <n v="0"/>
    <n v="11469215.08"/>
    <s v="SI"/>
    <s v="VALIDADO"/>
    <n v="0"/>
    <n v="11469215.08"/>
    <s v="VICEM GOBERNANZA  SALUD"/>
    <s v="SUB VIGILANCIA PREVENCION CONTROL SALUD"/>
    <s v="PLANTA CENTRAL"/>
    <s v="PICHINCHA"/>
    <s v="QUITO"/>
    <s v="FONDOS DE SALUD "/>
    <s v="0"/>
    <s v="PROM"/>
    <s v="CORRIENTE"/>
    <s v="55000006"/>
    <m/>
    <s v="6. Garantizar el  derecho a la salud integral, gratuita y de calidad"/>
    <s v="OE3 Incrementar la promoción de la salud en la población a través de los estilos de vida"/>
    <s v="OE_3"/>
    <m/>
    <n v="11469215.08"/>
    <n v="0"/>
    <n v="0"/>
    <n v="0"/>
    <n v="0"/>
    <s v="58"/>
    <m/>
    <m/>
    <m/>
    <n v="0"/>
    <n v="0"/>
    <n v="0"/>
    <n v="11469215.080000002"/>
    <n v="0"/>
    <n v="11469215.080000002"/>
    <n v="11469214.823807711"/>
    <n v="0"/>
    <n v="11469214.823807711"/>
    <m/>
    <m/>
    <s v="OK"/>
    <s v="OK"/>
    <n v="0"/>
    <s v="ANTICIPADO"/>
    <n v="0"/>
    <n v="11469215.080000002"/>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OLITICA PUBLICA DE SALUD CUYO OBJETIVO ES OTORGAR PROTECCION ESPECIFICA A LA NINEZ CONTRA ENFERMEDADES QUE SON PREVENIBLES A TRAVES DE LA APLICACION DE VACUNAS"/>
    <n v="9879755.0700000003"/>
    <n v="7562254.4399999985"/>
    <n v="5972794.4299999988"/>
  </r>
  <r>
    <s v="112003016"/>
    <s v="DIR NAC INMUNIZACIONES"/>
    <s v="VACUNAS INFLUENZA EMBARAZADAS SEGÚN DECRETO 1211"/>
    <n v="9999"/>
    <x v="2"/>
    <s v="000"/>
    <x v="6"/>
    <x v="37"/>
    <x v="0"/>
    <x v="0"/>
    <s v="0000"/>
    <s v="0000"/>
    <s v="PREVENCION Y PROMOCION DE LA SALUD"/>
    <s v="SIN PROYECTO"/>
    <s v="DESNUTRICION INFANTIL VACUNACION NINOS MENORES DE 5 AÑOS"/>
    <s v="CONVENIO DE COOPERACIÓN TÉCNICA INTERNACIONAL"/>
    <s v="RECURSOS FISCALES"/>
    <s v="SIN ORGANISMO"/>
    <s v="SIN CORRELATIVO"/>
    <s v="Presupuesto por Resultados - F. ROTATORIO"/>
    <s v="5. Plan anual de la necesidad de equipos de cadena de frío, medicamentos biológicos y dispositivos médicos relacionados para el proceso de vacunación."/>
    <s v="5. Plan anual de la necesidad de equipos de cadena de frío, medicamentos biológicos y dispositivos médicos relacionados para el proceso de vacunación."/>
    <s v="ARRASTRE"/>
    <m/>
    <s v="OTRO"/>
    <s v="NA"/>
    <s v="07"/>
    <s v="NA"/>
    <s v="NA"/>
    <s v="NO IDENTIF AREA REQ"/>
    <n v="0"/>
    <n v="0"/>
    <n v="0"/>
    <n v="0"/>
    <n v="0"/>
    <n v="0"/>
    <n v="10095751.390000001"/>
    <n v="0"/>
    <n v="10095751.390000001"/>
    <n v="0"/>
    <n v="0"/>
    <n v="0"/>
    <n v="0"/>
    <n v="0"/>
    <n v="0"/>
    <n v="0"/>
    <n v="0"/>
    <n v="0"/>
    <n v="0"/>
    <n v="0"/>
    <n v="0"/>
    <n v="0"/>
    <n v="0"/>
    <n v="0"/>
    <n v="0"/>
    <n v="0"/>
    <n v="0"/>
    <n v="0"/>
    <n v="0"/>
    <n v="0"/>
    <n v="0"/>
    <n v="0"/>
    <n v="0"/>
    <n v="0"/>
    <n v="0"/>
    <n v="0"/>
    <n v="10095751.390000001"/>
    <n v="0"/>
    <n v="10095751.390000001"/>
    <s v="CON MEMORANDO Nro GIGPNV-2021-1207-M/ VGVS-2021-0970-M /DNEPC-2021-2582-M  SE SOLITA PRESUPUESTO "/>
    <s v="SI"/>
    <n v="1"/>
    <n v="0"/>
    <n v="0"/>
    <n v="0"/>
    <n v="0"/>
    <n v="10095751.390000001"/>
    <n v="0"/>
    <n v="10095751.390000001"/>
    <n v="0"/>
    <n v="0"/>
    <n v="0"/>
    <n v="0"/>
    <n v="0"/>
    <n v="0"/>
    <n v="10095751.390000001"/>
    <n v="0"/>
    <n v="10095751.390000001"/>
    <n v="0"/>
    <n v="0"/>
    <n v="0"/>
    <n v="0"/>
    <n v="0"/>
    <n v="0"/>
    <n v="0"/>
    <n v="0"/>
    <n v="0"/>
    <n v="0"/>
    <n v="0"/>
    <n v="0"/>
    <n v="0"/>
    <n v="0"/>
    <n v="0"/>
    <n v="0"/>
    <n v="0"/>
    <n v="0"/>
    <n v="0"/>
    <n v="0"/>
    <n v="0"/>
    <n v="0"/>
    <n v="0"/>
    <n v="0"/>
    <n v="0"/>
    <n v="0"/>
    <n v="0"/>
    <n v="10095751.390000001"/>
    <n v="0"/>
    <n v="10095751.390000001"/>
    <s v="SI"/>
    <s v="VALIDADO"/>
    <n v="0"/>
    <n v="10095751.390000001"/>
    <s v="VICEM GOBERNANZA  SALUD"/>
    <s v="SUB VIGILANCIA PREVENCION CONTROL SALUD"/>
    <s v="PLANTA CENTRAL"/>
    <s v="PICHINCHA"/>
    <s v="QUITO"/>
    <s v="FONDOS DE SALUD "/>
    <s v="0"/>
    <s v="PROM"/>
    <s v="CORRIENTE"/>
    <s v="55000006"/>
    <m/>
    <s v="6. Garantizar el  derecho a la salud integral, gratuita y de calidad"/>
    <s v="OE3 Incrementar la promoción de la salud en la población a través de los estilos de vida"/>
    <s v="OE_3"/>
    <m/>
    <n v="10095751.390000001"/>
    <n v="0"/>
    <n v="0"/>
    <n v="0"/>
    <n v="0"/>
    <s v="58"/>
    <m/>
    <m/>
    <m/>
    <n v="0"/>
    <n v="0"/>
    <n v="0"/>
    <n v="10095751.390000002"/>
    <n v="0"/>
    <n v="10095751.390000002"/>
    <n v="10095751.164487302"/>
    <n v="0"/>
    <n v="10095751.164487302"/>
    <m/>
    <m/>
    <s v="OK"/>
    <s v="OK"/>
    <n v="0"/>
    <s v="ANTICIPADO"/>
    <n v="0"/>
    <n v="10095751.390000002"/>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OLITICA PUBLICA DE SALUD CUYO OBJETIVO ES OTORGAR PROTECCION ESPECIFICA A LA NINEZ CONTRA ENFERMEDADES QUE SON PREVENIBLES A TRAVES DE LA APLICACION DE VACUNAS"/>
    <n v="10095751.390000001"/>
    <n v="10095751.390000001"/>
    <n v="10095751.390000001"/>
  </r>
  <r>
    <s v="112003017"/>
    <s v="DIR NAC INMUNIZACIONES"/>
    <s v="JERINGAS PARA LA APLICACIÓN  DE VACUNA CONTRA LA COVID A MENORES DE 5 AÑOS"/>
    <n v="9999"/>
    <x v="2"/>
    <s v="000"/>
    <x v="6"/>
    <x v="37"/>
    <x v="0"/>
    <x v="0"/>
    <s v="0000"/>
    <s v="0000"/>
    <s v="PREVENCION Y PROMOCION DE LA SALUD"/>
    <s v="SIN PROYECTO"/>
    <s v="DESNUTRICION INFANTIL VACUNACION NINOS MENORES DE 5 AÑOS"/>
    <s v="CONVENIO DE COOPERACIÓN TÉCNICA INTERNACIONAL"/>
    <s v="RECURSOS FISCALES"/>
    <s v="SIN ORGANISMO"/>
    <s v="SIN CORRELATIVO"/>
    <s v="Presupuesto por Resultados - F. ROTATORIO"/>
    <s v="5. Plan anual de la necesidad de equipos de cadena de frío, medicamentos biológicos y dispositivos médicos relacionados para el proceso de vacunación "/>
    <s v="5. Plan anual de la necesidad de equipos de cadena de frío, medicamentos biológicos y dispositivos médicos relacionados para el proceso de vacunación "/>
    <s v="ARRASTRE"/>
    <m/>
    <s v="OTRO"/>
    <s v="NA"/>
    <s v="07"/>
    <s v="NA"/>
    <s v="NA"/>
    <s v="NO IDENTIF AREA REQ"/>
    <n v="0"/>
    <n v="0"/>
    <n v="0"/>
    <n v="0"/>
    <n v="0"/>
    <n v="0"/>
    <n v="790226.89"/>
    <n v="0"/>
    <n v="790226.89"/>
    <n v="0"/>
    <n v="0"/>
    <n v="0"/>
    <n v="0"/>
    <n v="0"/>
    <n v="0"/>
    <n v="0"/>
    <n v="0"/>
    <n v="0"/>
    <n v="0"/>
    <n v="0"/>
    <n v="0"/>
    <n v="0"/>
    <n v="0"/>
    <n v="0"/>
    <n v="0"/>
    <n v="0"/>
    <n v="0"/>
    <n v="0"/>
    <n v="0"/>
    <n v="0"/>
    <n v="0"/>
    <n v="0"/>
    <n v="0"/>
    <n v="0"/>
    <n v="0"/>
    <n v="0"/>
    <n v="790226.89"/>
    <n v="0"/>
    <n v="790226.89"/>
    <s v="CON MEMORANDO Nro GIGPNV-2021-1207-M/ VGVS-2021-0970-M /DNEPC-2021-2582-M  SE SOLITA PRESUPUESTO "/>
    <s v="SI"/>
    <n v="1"/>
    <n v="0"/>
    <n v="0"/>
    <n v="0"/>
    <n v="0"/>
    <n v="790226.89"/>
    <n v="0"/>
    <n v="790226.89"/>
    <n v="0"/>
    <n v="0"/>
    <n v="0"/>
    <n v="0"/>
    <n v="0"/>
    <n v="0"/>
    <n v="790226.89"/>
    <n v="0"/>
    <n v="790226.89"/>
    <n v="0"/>
    <n v="0"/>
    <n v="0"/>
    <n v="0"/>
    <n v="0"/>
    <n v="0"/>
    <n v="0"/>
    <n v="0"/>
    <n v="0"/>
    <n v="0"/>
    <n v="0"/>
    <n v="0"/>
    <n v="0"/>
    <n v="0"/>
    <n v="0"/>
    <n v="0"/>
    <n v="0"/>
    <n v="0"/>
    <n v="0"/>
    <n v="0"/>
    <n v="0"/>
    <n v="0"/>
    <n v="0"/>
    <n v="0"/>
    <n v="0"/>
    <n v="0"/>
    <n v="0"/>
    <n v="790226.89"/>
    <n v="0"/>
    <n v="790226.89"/>
    <s v="SI"/>
    <s v="VALIDADO"/>
    <n v="0"/>
    <n v="790226.89"/>
    <s v="VICEM GOBERNANZA  SALUD"/>
    <s v="SUB VIGILANCIA PREVENCION CONTROL SALUD"/>
    <s v="PLANTA CENTRAL"/>
    <s v="PICHINCHA"/>
    <s v="QUITO"/>
    <s v="FONDOS DE SALUD "/>
    <s v="0"/>
    <s v="PROM"/>
    <s v="CORRIENTE"/>
    <s v="55000006"/>
    <m/>
    <s v="6. Garantizar el  derecho a la salud integral, gratuita y de calidad"/>
    <s v="OE3 Incrementar la promoción de la salud en la población a través de los estilos de vida"/>
    <s v="OE_3"/>
    <m/>
    <n v="790226.89"/>
    <n v="0"/>
    <n v="0"/>
    <n v="0"/>
    <n v="0"/>
    <s v="58"/>
    <m/>
    <m/>
    <m/>
    <n v="0"/>
    <n v="0"/>
    <n v="0"/>
    <n v="790226.89000000013"/>
    <n v="0"/>
    <n v="790226.89000000013"/>
    <n v="790226.87234839669"/>
    <n v="0"/>
    <n v="790226.87234839669"/>
    <m/>
    <m/>
    <s v="OK"/>
    <s v="OK"/>
    <n v="0"/>
    <s v="ANTICIPADO"/>
    <n v="0"/>
    <n v="790226.89000000013"/>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OLITICA PUBLICA DE SALUD CUYO OBJETIVO ES OTORGAR PROTECCION ESPECIFICA A LA NINEZ CONTRA ENFERMEDADES QUE SON PREVENIBLES A TRAVES DE LA APLICACION DE VACUNAS"/>
    <n v="790226.89"/>
    <n v="734167.86"/>
    <n v="734167.86"/>
  </r>
  <r>
    <s v="112003018"/>
    <s v="DIR NAC INMUNIZACIONES"/>
    <s v="ADQUISICIÓN DE EQUIPOS DE CADENA DE FRÍO"/>
    <n v="9999"/>
    <x v="2"/>
    <s v="000"/>
    <x v="6"/>
    <x v="37"/>
    <x v="0"/>
    <x v="0"/>
    <s v="0000"/>
    <s v="0000"/>
    <s v="PREVENCION Y PROMOCION DE LA SALUD"/>
    <s v="SIN PROYECTO"/>
    <s v="DESNUTRICION INFANTIL VACUNACION NINOS MENORES DE 5 AÑOS"/>
    <s v="CONVENIO DE COOPERACIÓN TÉCNICA INTERNACIONAL"/>
    <s v="RECURSOS FISCALES"/>
    <s v="SIN ORGANISMO"/>
    <s v="SIN CORRELATIVO"/>
    <s v="Presupuesto por Resultados - F. ROTATORIO"/>
    <s v="5. Plan anual de la necesidad de equipos de cadena de frío, medicamentos biológicos y dispositivos médicos relacionados para el proceso de vacunación "/>
    <s v="5. Plan anual de la necesidad de equipos de cadena de frío, medicamentos biológicos y dispositivos médicos relacionados para el proceso de vacunación "/>
    <s v="ARRASTRE"/>
    <m/>
    <s v="OTRO"/>
    <s v="NA"/>
    <s v="07"/>
    <s v="NA"/>
    <s v="NA"/>
    <s v="NO IDENTIF AREA REQ"/>
    <n v="0"/>
    <n v="0"/>
    <n v="0"/>
    <n v="0"/>
    <n v="0"/>
    <n v="0"/>
    <n v="3708922.32"/>
    <n v="0"/>
    <n v="3708922.32"/>
    <n v="0"/>
    <n v="0"/>
    <n v="0"/>
    <n v="0"/>
    <n v="0"/>
    <n v="0"/>
    <n v="0"/>
    <n v="0"/>
    <n v="0"/>
    <n v="0"/>
    <n v="0"/>
    <n v="0"/>
    <n v="0"/>
    <n v="0"/>
    <n v="0"/>
    <n v="0"/>
    <n v="0"/>
    <n v="0"/>
    <n v="0"/>
    <n v="0"/>
    <n v="0"/>
    <n v="0"/>
    <n v="0"/>
    <n v="0"/>
    <n v="0"/>
    <n v="0"/>
    <n v="0"/>
    <n v="3708922.32"/>
    <n v="0"/>
    <n v="3708922.32"/>
    <s v="CON MEMORANDO Nro GIGPNV-2021-1207-M/ VGVS-2021-0970-M /DNEPC-2021-2582-M  SE SOLITA PRESUPUESTO "/>
    <s v="SI"/>
    <n v="1"/>
    <n v="0"/>
    <n v="0"/>
    <n v="0"/>
    <n v="0"/>
    <n v="3708922.32"/>
    <n v="0"/>
    <n v="3708922.32"/>
    <n v="0"/>
    <n v="0"/>
    <n v="0"/>
    <n v="0"/>
    <n v="0"/>
    <n v="0"/>
    <n v="3708922.32"/>
    <n v="0"/>
    <n v="3708922.32"/>
    <n v="0"/>
    <n v="0"/>
    <n v="0"/>
    <n v="0"/>
    <n v="0"/>
    <n v="0"/>
    <n v="0"/>
    <n v="0"/>
    <n v="0"/>
    <n v="0"/>
    <n v="0"/>
    <n v="0"/>
    <n v="0"/>
    <n v="0"/>
    <n v="0"/>
    <n v="0"/>
    <n v="0"/>
    <n v="0"/>
    <n v="0"/>
    <n v="0"/>
    <n v="0"/>
    <n v="0"/>
    <n v="0"/>
    <n v="0"/>
    <n v="0"/>
    <n v="0"/>
    <n v="0"/>
    <n v="3708922.32"/>
    <n v="0"/>
    <n v="3708922.32"/>
    <s v="SI"/>
    <s v="VALIDADO"/>
    <n v="0"/>
    <n v="3708922.32"/>
    <s v="VICEM GOBERNANZA  SALUD"/>
    <s v="SUB VIGILANCIA PREVENCION CONTROL SALUD"/>
    <s v="PLANTA CENTRAL"/>
    <s v="PICHINCHA"/>
    <s v="QUITO"/>
    <s v="FONDOS DE SALUD "/>
    <s v="0"/>
    <s v="PROM"/>
    <s v="CORRIENTE"/>
    <s v="55000006"/>
    <m/>
    <s v="6. Garantizar el  derecho a la salud integral, gratuita y de calidad"/>
    <s v="OE3 Incrementar la promoción de la salud en la población a través de los estilos de vida"/>
    <s v="OE_3"/>
    <m/>
    <n v="3708922.32"/>
    <n v="0"/>
    <n v="0"/>
    <n v="0"/>
    <n v="0"/>
    <s v="58"/>
    <m/>
    <m/>
    <m/>
    <n v="0"/>
    <n v="0"/>
    <n v="0"/>
    <n v="3708922.3200000008"/>
    <n v="0"/>
    <n v="3708922.3200000008"/>
    <n v="3708922.2371523688"/>
    <n v="0"/>
    <n v="3708922.2371523688"/>
    <m/>
    <m/>
    <s v="OK"/>
    <s v="OK"/>
    <n v="0"/>
    <s v="ANTICIPADO"/>
    <n v="0"/>
    <n v="3708922.3200000008"/>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OLITICA PUBLICA DE SALUD CUYO OBJETIVO ES OTORGAR PROTECCION ESPECIFICA A LA NINEZ CONTRA ENFERMEDADES QUE SON PREVENIBLES A TRAVES DE LA APLICACION DE VACUNAS"/>
    <n v="3708922.32"/>
    <n v="3708922.32"/>
    <n v="3708922.32"/>
  </r>
  <r>
    <s v="112003019"/>
    <s v="DIR NAC INMUNIZACIONES"/>
    <s v="DISPOSITIVOS E INSUMOS (JERINGAS) ESQUEMA MAS REGULAR"/>
    <n v="9999"/>
    <x v="2"/>
    <s v="000"/>
    <x v="6"/>
    <x v="37"/>
    <x v="0"/>
    <x v="0"/>
    <s v="0000"/>
    <s v="0000"/>
    <s v="PREVENCION Y PROMOCION DE LA SALUD"/>
    <s v="SIN PROYECTO"/>
    <s v="DESNUTRICION INFANTIL VACUNACION NINOS MENORES DE 5 AÑOS"/>
    <s v="CONVENIO DE COOPERACIÓN TÉCNICA INTERNACIONAL"/>
    <s v="RECURSOS FISCALES"/>
    <s v="SIN ORGANISMO"/>
    <s v="SIN CORRELATIVO"/>
    <s v="Presupuesto por Resultados - F. ROTATORIO"/>
    <s v="5. Plan anual de la necesidad de equipos de cadena de frío, medicamentos biológicos y dispositivos médicos relacionados para el proceso de vacunación"/>
    <s v="5. Plan anual de la necesidad de equipos de cadena de frío, medicamentos biológicos y dispositivos médicos relacionados para el proceso de vacunación"/>
    <s v="ARRASTRE"/>
    <m/>
    <s v="OTRO"/>
    <s v="NA"/>
    <s v="07"/>
    <s v="NA"/>
    <s v="NA"/>
    <s v="NO IDENTIF AREA REQ"/>
    <n v="0"/>
    <n v="0"/>
    <n v="0"/>
    <n v="0"/>
    <n v="0"/>
    <n v="0"/>
    <n v="1337823.7299999997"/>
    <n v="0"/>
    <n v="1337823.7299999997"/>
    <n v="0"/>
    <n v="0"/>
    <n v="0"/>
    <n v="0"/>
    <n v="0"/>
    <n v="0"/>
    <n v="0"/>
    <n v="0"/>
    <n v="0"/>
    <n v="0"/>
    <n v="0"/>
    <n v="0"/>
    <n v="0"/>
    <n v="0"/>
    <n v="0"/>
    <n v="0"/>
    <n v="0"/>
    <n v="0"/>
    <n v="0"/>
    <n v="0"/>
    <n v="0"/>
    <n v="0"/>
    <n v="0"/>
    <n v="0"/>
    <n v="0"/>
    <n v="0"/>
    <n v="0"/>
    <n v="1337823.7299999997"/>
    <n v="0"/>
    <n v="1337823.7299999997"/>
    <s v="CON MEMORANDO Nro GIGPNV-2021-1207-M/ VGVS-2021-0970-M /DNEPC-2021-2582-M  SE SOLITA PRESUPUESTO "/>
    <s v="SI"/>
    <n v="1"/>
    <n v="0"/>
    <n v="0"/>
    <n v="0"/>
    <n v="0"/>
    <n v="1337823.7299999997"/>
    <n v="0"/>
    <n v="1337823.7299999997"/>
    <n v="0"/>
    <n v="0"/>
    <n v="0"/>
    <n v="0"/>
    <n v="0"/>
    <n v="0"/>
    <n v="1337823.7299999997"/>
    <n v="0"/>
    <n v="1337823.7299999997"/>
    <n v="0"/>
    <n v="0"/>
    <n v="0"/>
    <n v="0"/>
    <n v="0"/>
    <n v="0"/>
    <n v="0"/>
    <n v="0"/>
    <n v="0"/>
    <n v="0"/>
    <n v="0"/>
    <n v="0"/>
    <n v="0"/>
    <n v="0"/>
    <n v="0"/>
    <n v="0"/>
    <n v="0"/>
    <n v="0"/>
    <n v="0"/>
    <n v="0"/>
    <n v="0"/>
    <n v="0"/>
    <n v="0"/>
    <n v="0"/>
    <n v="0"/>
    <n v="0"/>
    <n v="0"/>
    <n v="1337823.7299999997"/>
    <n v="0"/>
    <n v="1337823.7299999997"/>
    <s v="SI"/>
    <s v="VALIDADO"/>
    <n v="0"/>
    <n v="1337823.73"/>
    <s v="VICEM GOBERNANZA  SALUD"/>
    <s v="SUB VIGILANCIA PREVENCION CONTROL SALUD"/>
    <s v="PLANTA CENTRAL"/>
    <s v="PICHINCHA"/>
    <s v="QUITO"/>
    <s v="FONDOS DE SALUD "/>
    <s v="0"/>
    <s v="PROM"/>
    <s v="CORRIENTE"/>
    <s v="55000006"/>
    <m/>
    <s v="6. Garantizar el  derecho a la salud integral, gratuita y de calidad"/>
    <s v="OE3 Incrementar la promoción de la salud en la población a través de los estilos de vida"/>
    <s v="OE_3"/>
    <m/>
    <n v="1337823.7299999997"/>
    <n v="0"/>
    <n v="0"/>
    <n v="0"/>
    <n v="0"/>
    <s v="58"/>
    <m/>
    <m/>
    <m/>
    <n v="0"/>
    <n v="0"/>
    <n v="0"/>
    <n v="1337823.7300000002"/>
    <n v="0"/>
    <n v="1337823.7300000002"/>
    <n v="1337823.7001165145"/>
    <n v="0"/>
    <n v="1337823.7001165145"/>
    <m/>
    <m/>
    <s v="OK"/>
    <s v="OK"/>
    <n v="0"/>
    <s v="ANTICIPADO"/>
    <n v="0"/>
    <n v="1337823.7300000002"/>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OLITICA PUBLICA DE SALUD CUYO OBJETIVO ES OTORGAR PROTECCION ESPECIFICA A LA NINEZ CONTRA ENFERMEDADES QUE SON PREVENIBLES A TRAVES DE LA APLICACION DE VACUNAS"/>
    <n v="1337823.7299999997"/>
    <n v="1337823.7299999997"/>
    <n v="1337823.7299999997"/>
  </r>
  <r>
    <s v="112003020"/>
    <s v="DIR NAC INMUNIZACIONES"/>
    <s v="MOVILIZACIÓN CAMPAÑA DE SEGUIMIENTO CONTRA EL SARAMPIÓN, RUBEOLA, POLIOMIELITIS"/>
    <n v="9999"/>
    <x v="2"/>
    <s v="000"/>
    <x v="6"/>
    <x v="0"/>
    <x v="0"/>
    <x v="0"/>
    <s v="0000"/>
    <s v="0000"/>
    <s v="PREVENCION Y PROMOCION DE LA SALUD"/>
    <s v="SIN PROYECTO"/>
    <s v="DESNUTRICION INFANTIL VACUNACION NINOS MENORES DE 5 AÑOS"/>
    <s v="VIATICOS Y SUBSISTENCIAS EN EL INTERIOR"/>
    <s v="RECURSOS FISCALES"/>
    <s v="SIN ORGANISMO"/>
    <s v="SIN CORRELATIVO"/>
    <s v="Presupuesto por Resultados"/>
    <s v="5. Plan e informe para campañas y/o recuperación de coberturas según análisis de la ejecución de vacunación - Supervisión, monitoreo y evaluación del proceso de vacunación - Supervisión, monitoreo y evaluación del proceso de vacunación._x000a__x000a_"/>
    <s v="5. Plan e informe para campañas y/o recuperación de coberturas según análisis de la ejecución de vacunación - Supervisión, monitoreo y evaluación del proceso de vacunación - Supervisión, monitoreo y evaluación del proceso de vacunación._x000a__x000a_"/>
    <s v="NUEVA"/>
    <m/>
    <s v="OTRO"/>
    <s v="NA"/>
    <s v="06"/>
    <s v="NA"/>
    <s v="NA"/>
    <s v="NO IDENTIF AREA REQ"/>
    <n v="0"/>
    <n v="0"/>
    <n v="0"/>
    <n v="0"/>
    <n v="0"/>
    <n v="0"/>
    <n v="864280.74"/>
    <n v="0"/>
    <n v="864280.74"/>
    <n v="0"/>
    <n v="0"/>
    <n v="0"/>
    <n v="0"/>
    <n v="0"/>
    <n v="0"/>
    <n v="0"/>
    <n v="0"/>
    <n v="0"/>
    <n v="0"/>
    <n v="0"/>
    <n v="0"/>
    <n v="0"/>
    <n v="0"/>
    <n v="0"/>
    <n v="0"/>
    <n v="0"/>
    <n v="0"/>
    <n v="0"/>
    <n v="0"/>
    <n v="0"/>
    <n v="0"/>
    <n v="0"/>
    <n v="0"/>
    <n v="0"/>
    <n v="0"/>
    <n v="0"/>
    <n v="864280.74"/>
    <n v="0"/>
    <n v="864280.74"/>
    <m/>
    <s v="SI"/>
    <n v="1"/>
    <n v="0"/>
    <n v="0"/>
    <n v="864280.74"/>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GASTOS OPERATIVOS"/>
    <s v="0"/>
    <s v="PROM"/>
    <s v="CORRIENTE"/>
    <s v="55000006"/>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OLITICA PUBLICA DE SALUD CUYO OBJETIVO ES OTORGAR PROTECCION ESPECIFICA A LA NINEZ CONTRA ENFERMEDADES QUE SON PREVENIBLES A TRAVES DE LA APLICACION DE VACUNAS"/>
    <n v="864280.74"/>
    <n v="801320"/>
    <n v="710780.74"/>
  </r>
  <r>
    <s v="112003021"/>
    <s v="DIR NAC INMUNIZACIONES"/>
    <s v="VACUNAS MUJERES EMBARAZADAS (dT)"/>
    <n v="9999"/>
    <x v="2"/>
    <s v="000"/>
    <x v="6"/>
    <x v="37"/>
    <x v="0"/>
    <x v="0"/>
    <s v="0000"/>
    <s v="0000"/>
    <s v="PREVENCION Y PROMOCION DE LA SALUD"/>
    <s v="SIN PROYECTO"/>
    <s v="DESNUTRICION INFANTIL VACUNACION NINOS MENORES DE 5 AÑOS"/>
    <s v="CONVENIO DE COOPERACIÓN TÉCNICA INTERNACIONAL"/>
    <s v="RECURSOS FISCALES"/>
    <s v="SIN ORGANISMO"/>
    <s v="SIN CORRELATIVO"/>
    <s v="Presupuesto por Resultados - F. ROTATORIO"/>
    <s v="5. Plan anual de la necesidad de equipos de cadena de frío, medicamentos biológicos y dispositivos médicos relacionados para el proceso de vacunación "/>
    <s v="5. Plan anual de la necesidad de equipos de cadena de frío, medicamentos biológicos y dispositivos médicos relacionados para el proceso de vacunación "/>
    <s v="NUEVA"/>
    <m/>
    <s v="OTRO"/>
    <s v="NA"/>
    <s v="07"/>
    <s v="NA"/>
    <s v="NA"/>
    <s v="NO IDENTIF AREA REQ"/>
    <n v="0"/>
    <n v="0"/>
    <n v="0"/>
    <n v="0"/>
    <n v="0"/>
    <n v="0"/>
    <n v="198900"/>
    <n v="0"/>
    <n v="198900"/>
    <n v="0"/>
    <n v="0"/>
    <n v="0"/>
    <n v="0"/>
    <n v="0"/>
    <n v="0"/>
    <n v="0"/>
    <n v="0"/>
    <n v="0"/>
    <n v="0"/>
    <n v="0"/>
    <n v="0"/>
    <n v="0"/>
    <n v="0"/>
    <n v="0"/>
    <n v="0"/>
    <n v="0"/>
    <n v="0"/>
    <n v="0"/>
    <n v="0"/>
    <n v="0"/>
    <n v="0"/>
    <n v="0"/>
    <n v="0"/>
    <n v="0"/>
    <n v="0"/>
    <n v="0"/>
    <n v="198900"/>
    <n v="0"/>
    <n v="198900"/>
    <m/>
    <s v="SI"/>
    <n v="1"/>
    <n v="0"/>
    <n v="0"/>
    <n v="0"/>
    <n v="0"/>
    <n v="198900"/>
    <n v="0"/>
    <n v="198900"/>
    <n v="0"/>
    <n v="0"/>
    <n v="0"/>
    <n v="0"/>
    <n v="0"/>
    <n v="0"/>
    <n v="198900"/>
    <n v="0"/>
    <n v="198900"/>
    <n v="0"/>
    <n v="0"/>
    <n v="0"/>
    <n v="0"/>
    <n v="0"/>
    <n v="0"/>
    <n v="0"/>
    <n v="0"/>
    <n v="0"/>
    <n v="0"/>
    <n v="0"/>
    <n v="0"/>
    <n v="0"/>
    <n v="0"/>
    <n v="0"/>
    <n v="0"/>
    <n v="0"/>
    <n v="0"/>
    <n v="0"/>
    <n v="0"/>
    <n v="0"/>
    <n v="0"/>
    <n v="0"/>
    <n v="0"/>
    <n v="0"/>
    <n v="0"/>
    <n v="0"/>
    <n v="198900"/>
    <n v="0"/>
    <n v="198900"/>
    <s v="SI"/>
    <s v="VALIDADO"/>
    <n v="0"/>
    <n v="198900"/>
    <s v="VICEM GOBERNANZA  SALUD"/>
    <s v="SUB VIGILANCIA PREVENCION CONTROL SALUD"/>
    <s v="PLANTA CENTRAL"/>
    <s v="PICHINCHA"/>
    <s v="QUITO"/>
    <s v="FONDOS DE SALUD "/>
    <s v="0"/>
    <s v="PROM"/>
    <s v="CORRIENTE"/>
    <s v="55000006"/>
    <m/>
    <s v="6. Garantizar el  derecho a la salud integral, gratuita y de calidad"/>
    <s v="OE3 Incrementar la promoción de la salud en la población a través de los estilos de vida"/>
    <s v="OE_3"/>
    <m/>
    <n v="198900"/>
    <n v="0"/>
    <n v="0"/>
    <n v="0"/>
    <n v="0"/>
    <s v="58"/>
    <m/>
    <m/>
    <m/>
    <n v="0"/>
    <n v="0"/>
    <n v="0"/>
    <n v="198900.00000000003"/>
    <n v="0"/>
    <n v="198900.00000000003"/>
    <n v="198899.99555709385"/>
    <n v="0"/>
    <n v="198899.99555709385"/>
    <m/>
    <m/>
    <s v="OK"/>
    <s v="OK"/>
    <n v="0"/>
    <s v="ANTICIPADO"/>
    <n v="0"/>
    <n v="198900.00000000003"/>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OLITICA PUBLICA DE SALUD CUYO OBJETIVO ES OTORGAR PROTECCION ESPECIFICA A LA NINEZ CONTRA ENFERMEDADES QUE SON PREVENIBLES A TRAVES DE LA APLICACION DE VACUNAS"/>
    <n v="198900"/>
    <n v="198900"/>
    <n v="19840"/>
  </r>
  <r>
    <s v="112003022"/>
    <s v="DIR NAC INMUNIZACIONES"/>
    <s v="VACUNAS INFLUENZA EMBARAZADAS SEGÚN DECRETO 1211"/>
    <n v="9999"/>
    <x v="2"/>
    <s v="000"/>
    <x v="6"/>
    <x v="37"/>
    <x v="0"/>
    <x v="0"/>
    <s v="0000"/>
    <s v="0000"/>
    <s v="PREVENCION Y PROMOCION DE LA SALUD"/>
    <s v="SIN PROYECTO"/>
    <s v="DESNUTRICION INFANTIL VACUNACION NINOS MENORES DE 5 AÑOS"/>
    <s v="CONVENIO DE COOPERACIÓN TÉCNICA INTERNACIONAL"/>
    <s v="RECURSOS FISCALES"/>
    <s v="SIN ORGANISMO"/>
    <s v="SIN CORRELATIVO"/>
    <s v="Presupuesto por Resultados - F. ROTATORIO"/>
    <s v="5. Plan anual de la necesidad de equipos de cadena de frío, medicamentos biológicos y dispositivos médicos relacionados para el proceso de vacunación "/>
    <s v="5. Plan anual de la necesidad de equipos de cadena de frío, medicamentos biológicos y dispositivos médicos relacionados para el proceso de vacunación "/>
    <s v="NUEVA"/>
    <m/>
    <s v="OTRO"/>
    <s v="NA"/>
    <s v="07"/>
    <s v="NA"/>
    <s v="NA"/>
    <s v="NO IDENTIF AREA REQ"/>
    <n v="0"/>
    <n v="0"/>
    <n v="0"/>
    <n v="0"/>
    <n v="0"/>
    <n v="0"/>
    <n v="7584800"/>
    <n v="0"/>
    <n v="7584800"/>
    <n v="0"/>
    <n v="0"/>
    <n v="0"/>
    <n v="0"/>
    <n v="0"/>
    <n v="0"/>
    <n v="0"/>
    <n v="0"/>
    <n v="0"/>
    <n v="0"/>
    <n v="0"/>
    <n v="0"/>
    <n v="0"/>
    <n v="0"/>
    <n v="0"/>
    <n v="0"/>
    <n v="0"/>
    <n v="0"/>
    <n v="0"/>
    <n v="0"/>
    <n v="0"/>
    <n v="0"/>
    <n v="0"/>
    <n v="0"/>
    <n v="0"/>
    <n v="0"/>
    <n v="0"/>
    <n v="7584800"/>
    <n v="0"/>
    <n v="7584800"/>
    <m/>
    <s v="SI"/>
    <n v="1"/>
    <n v="0"/>
    <n v="0"/>
    <n v="0"/>
    <n v="0"/>
    <n v="7584800"/>
    <n v="0"/>
    <n v="7584800"/>
    <n v="0"/>
    <n v="0"/>
    <n v="0"/>
    <n v="0"/>
    <n v="0"/>
    <n v="0"/>
    <n v="7584800"/>
    <n v="0"/>
    <n v="7584800"/>
    <n v="0"/>
    <n v="0"/>
    <n v="0"/>
    <n v="0"/>
    <n v="0"/>
    <n v="0"/>
    <n v="0"/>
    <n v="0"/>
    <n v="0"/>
    <n v="0"/>
    <n v="0"/>
    <n v="0"/>
    <n v="0"/>
    <n v="0"/>
    <n v="0"/>
    <n v="0"/>
    <n v="0"/>
    <n v="0"/>
    <n v="0"/>
    <n v="0"/>
    <n v="0"/>
    <n v="0"/>
    <n v="0"/>
    <n v="0"/>
    <n v="0"/>
    <n v="0"/>
    <n v="0"/>
    <n v="7584800"/>
    <n v="0"/>
    <n v="7584800"/>
    <s v="SI"/>
    <s v="VALIDADO"/>
    <n v="0"/>
    <n v="7584800"/>
    <s v="VICEM GOBERNANZA  SALUD"/>
    <s v="SUB VIGILANCIA PREVENCION CONTROL SALUD"/>
    <s v="PLANTA CENTRAL"/>
    <s v="PICHINCHA"/>
    <s v="QUITO"/>
    <s v="FONDOS DE SALUD "/>
    <s v="0"/>
    <s v="PROM"/>
    <s v="CORRIENTE"/>
    <s v="55000006"/>
    <m/>
    <s v="6. Garantizar el  derecho a la salud integral, gratuita y de calidad"/>
    <s v="OE3 Incrementar la promoción de la salud en la población a través de los estilos de vida"/>
    <s v="OE_3"/>
    <m/>
    <n v="7584800"/>
    <n v="0"/>
    <n v="0"/>
    <n v="0"/>
    <n v="0"/>
    <s v="58"/>
    <m/>
    <m/>
    <m/>
    <n v="0"/>
    <n v="0"/>
    <n v="0"/>
    <n v="7584800.0000000009"/>
    <n v="0"/>
    <n v="7584800.0000000009"/>
    <n v="7584799.8305753917"/>
    <n v="0"/>
    <n v="7584799.8305753917"/>
    <m/>
    <m/>
    <s v="OK"/>
    <s v="OK"/>
    <n v="0"/>
    <s v="ANTICIPADO"/>
    <n v="0"/>
    <n v="7584800.0000000009"/>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OLITICA PUBLICA DE SALUD CUYO OBJETIVO ES OTORGAR PROTECCION ESPECIFICA A LA NINEZ CONTRA ENFERMEDADES QUE SON PREVENIBLES A TRAVES DE LA APLICACION DE VACUNAS"/>
    <n v="7584800"/>
    <n v="6443906.9699999997"/>
    <n v="5316254"/>
  </r>
  <r>
    <s v="112003023"/>
    <s v="DIR NAC INMUNIZACIONES"/>
    <s v="ADQUISICIÓN DE EQUIPOS DE CADENA DE FRÍO"/>
    <n v="9999"/>
    <x v="2"/>
    <s v="000"/>
    <x v="6"/>
    <x v="37"/>
    <x v="0"/>
    <x v="0"/>
    <s v="0000"/>
    <s v="0000"/>
    <s v="PREVENCION Y PROMOCION DE LA SALUD"/>
    <s v="SIN PROYECTO"/>
    <s v="DESNUTRICION INFANTIL VACUNACION NINOS MENORES DE 5 AÑOS"/>
    <s v="CONVENIO DE COOPERACIÓN TÉCNICA INTERNACIONAL"/>
    <s v="RECURSOS FISCALES"/>
    <s v="SIN ORGANISMO"/>
    <s v="SIN CORRELATIVO"/>
    <s v="Presupuesto por Resultados - F. ROTATORIO"/>
    <s v="5. Plan anual de la necesidad de equipos de cadena de frío, medicamentos biológicos y dispositivos médicos relacionados para el proceso de vacunación "/>
    <s v="5. Plan anual de la necesidad de equipos de cadena de frío, medicamentos biológicos y dispositivos médicos relacionados para el proceso de vacunación "/>
    <s v="NUEVA"/>
    <m/>
    <s v="OTRO"/>
    <s v="NA"/>
    <s v="07"/>
    <s v="NA"/>
    <s v="NA"/>
    <s v="NO IDENTIF AREA REQ"/>
    <n v="0"/>
    <n v="0"/>
    <n v="0"/>
    <n v="0"/>
    <n v="0"/>
    <n v="0"/>
    <n v="506820"/>
    <n v="0"/>
    <n v="506820"/>
    <n v="0"/>
    <n v="0"/>
    <n v="0"/>
    <n v="0"/>
    <n v="0"/>
    <n v="0"/>
    <n v="0"/>
    <n v="0"/>
    <n v="0"/>
    <n v="0"/>
    <n v="0"/>
    <n v="0"/>
    <n v="0"/>
    <n v="0"/>
    <n v="0"/>
    <n v="0"/>
    <n v="0"/>
    <n v="0"/>
    <n v="0"/>
    <n v="0"/>
    <n v="0"/>
    <n v="0"/>
    <n v="0"/>
    <n v="0"/>
    <n v="0"/>
    <n v="0"/>
    <n v="0"/>
    <n v="506820"/>
    <n v="0"/>
    <n v="506820"/>
    <m/>
    <s v="SI"/>
    <n v="1"/>
    <n v="0"/>
    <n v="0"/>
    <n v="0"/>
    <n v="0"/>
    <n v="506820"/>
    <n v="0"/>
    <n v="506820"/>
    <n v="0"/>
    <n v="0"/>
    <n v="0"/>
    <n v="0"/>
    <n v="0"/>
    <n v="0"/>
    <n v="506820"/>
    <n v="0"/>
    <n v="506820"/>
    <n v="0"/>
    <n v="0"/>
    <n v="0"/>
    <n v="0"/>
    <n v="0"/>
    <n v="0"/>
    <n v="0"/>
    <n v="0"/>
    <n v="0"/>
    <n v="0"/>
    <n v="0"/>
    <n v="0"/>
    <n v="0"/>
    <n v="0"/>
    <n v="0"/>
    <n v="0"/>
    <n v="0"/>
    <n v="0"/>
    <n v="0"/>
    <n v="0"/>
    <n v="0"/>
    <n v="0"/>
    <n v="0"/>
    <n v="0"/>
    <n v="0"/>
    <n v="0"/>
    <n v="0"/>
    <n v="506820"/>
    <n v="0"/>
    <n v="506820"/>
    <s v="SI"/>
    <s v="VALIDADO"/>
    <n v="0"/>
    <n v="506820"/>
    <s v="VICEM GOBERNANZA  SALUD"/>
    <s v="SUB VIGILANCIA PREVENCION CONTROL SALUD"/>
    <s v="PLANTA CENTRAL"/>
    <s v="PICHINCHA"/>
    <s v="QUITO"/>
    <s v="FONDOS DE SALUD "/>
    <s v="0"/>
    <s v="PROM"/>
    <s v="CORRIENTE"/>
    <s v="55000006"/>
    <m/>
    <s v="6. Garantizar el  derecho a la salud integral, gratuita y de calidad"/>
    <s v="OE3 Incrementar la promoción de la salud en la población a través de los estilos de vida"/>
    <s v="OE_3"/>
    <m/>
    <n v="506820"/>
    <n v="0"/>
    <n v="0"/>
    <n v="0"/>
    <n v="0"/>
    <s v="58"/>
    <m/>
    <m/>
    <m/>
    <n v="0"/>
    <n v="0"/>
    <n v="0"/>
    <n v="506820.00000000012"/>
    <n v="0"/>
    <n v="506820.00000000012"/>
    <n v="506819.98867896583"/>
    <n v="0"/>
    <n v="506819.98867896583"/>
    <m/>
    <m/>
    <s v="OK"/>
    <s v="OK"/>
    <n v="0"/>
    <s v="ANTICIPADO"/>
    <n v="0"/>
    <n v="506820.00000000012"/>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OLITICA PUBLICA DE SALUD CUYO OBJETIVO ES OTORGAR PROTECCION ESPECIFICA A LA NINEZ CONTRA ENFERMEDADES QUE SON PREVENIBLES A TRAVES DE LA APLICACION DE VACUNAS"/>
    <n v="506820"/>
    <n v="478345"/>
    <n v="478345"/>
  </r>
  <r>
    <s v="112003024"/>
    <s v="DIR NAC INMUNIZACIONES"/>
    <s v="DISPOSITIVOS E INSUMOS (JERINGAS) SEGÚN DECRETO 1211"/>
    <n v="9999"/>
    <x v="2"/>
    <s v="000"/>
    <x v="6"/>
    <x v="37"/>
    <x v="0"/>
    <x v="0"/>
    <s v="0000"/>
    <s v="0000"/>
    <s v="PREVENCION Y PROMOCION DE LA SALUD"/>
    <s v="SIN PROYECTO"/>
    <s v="DESNUTRICION INFANTIL VACUNACION NINOS MENORES DE 5 AÑOS"/>
    <s v="CONVENIO DE COOPERACIÓN TÉCNICA INTERNACIONAL"/>
    <s v="RECURSOS FISCALES"/>
    <s v="SIN ORGANISMO"/>
    <s v="SIN CORRELATIVO"/>
    <s v="Presupuesto por Resultados - F. ROTATORIO"/>
    <s v="5. Plan anual de la necesidad de equipos de cadena de frío, medicamentos biológicos y dispositivos médicos relacionados para el proceso de vacunación"/>
    <s v="5. Plan anual de la necesidad de equipos de cadena de frío, medicamentos biológicos y dispositivos médicos relacionados para el proceso de vacunación"/>
    <s v="NUEVA"/>
    <m/>
    <s v="OTRO"/>
    <s v="NA"/>
    <s v="07"/>
    <s v="NA"/>
    <s v="NA"/>
    <s v="NO IDENTIF AREA REQ"/>
    <n v="0"/>
    <n v="0"/>
    <n v="0"/>
    <n v="0"/>
    <n v="0"/>
    <n v="0"/>
    <n v="121936.43"/>
    <n v="0"/>
    <n v="121936.43"/>
    <n v="0"/>
    <n v="0"/>
    <n v="0"/>
    <n v="0"/>
    <n v="0"/>
    <n v="0"/>
    <n v="0"/>
    <n v="0"/>
    <n v="0"/>
    <n v="0"/>
    <n v="0"/>
    <n v="0"/>
    <n v="0"/>
    <n v="0"/>
    <n v="0"/>
    <n v="0"/>
    <n v="0"/>
    <n v="0"/>
    <n v="0"/>
    <n v="0"/>
    <n v="0"/>
    <n v="0"/>
    <n v="0"/>
    <n v="0"/>
    <n v="0"/>
    <n v="0"/>
    <n v="0"/>
    <n v="121936.43"/>
    <n v="0"/>
    <n v="121936.43"/>
    <m/>
    <s v="SI"/>
    <n v="1"/>
    <n v="0"/>
    <n v="0"/>
    <n v="0"/>
    <n v="0"/>
    <n v="121936.43"/>
    <n v="0"/>
    <n v="121936.43"/>
    <n v="0"/>
    <n v="0"/>
    <n v="0"/>
    <n v="0"/>
    <n v="0"/>
    <n v="0"/>
    <n v="121936.43"/>
    <n v="0"/>
    <n v="121936.43"/>
    <n v="0"/>
    <n v="0"/>
    <n v="0"/>
    <n v="0"/>
    <n v="0"/>
    <n v="0"/>
    <n v="0"/>
    <n v="0"/>
    <n v="0"/>
    <n v="0"/>
    <n v="0"/>
    <n v="0"/>
    <n v="0"/>
    <n v="0"/>
    <n v="0"/>
    <n v="0"/>
    <n v="0"/>
    <n v="0"/>
    <n v="0"/>
    <n v="0"/>
    <n v="0"/>
    <n v="0"/>
    <n v="0"/>
    <n v="0"/>
    <n v="0"/>
    <n v="0"/>
    <n v="0"/>
    <n v="121936.43"/>
    <n v="0"/>
    <n v="121936.43"/>
    <s v="SI"/>
    <s v="VALIDADO"/>
    <n v="0"/>
    <n v="121936.43"/>
    <s v="VICEM GOBERNANZA  SALUD"/>
    <s v="SUB VIGILANCIA PREVENCION CONTROL SALUD"/>
    <s v="PLANTA CENTRAL"/>
    <s v="PICHINCHA"/>
    <s v="QUITO"/>
    <s v="FONDOS DE SALUD "/>
    <s v="0"/>
    <s v="PROM"/>
    <s v="CORRIENTE"/>
    <s v="55000006"/>
    <m/>
    <s v="6. Garantizar el  derecho a la salud integral, gratuita y de calidad"/>
    <s v="OE3 Incrementar la promoción de la salud en la población a través de los estilos de vida"/>
    <s v="OE_3"/>
    <m/>
    <n v="121936.43"/>
    <n v="0"/>
    <n v="0"/>
    <n v="0"/>
    <n v="0"/>
    <s v="58"/>
    <m/>
    <m/>
    <m/>
    <n v="0"/>
    <n v="0"/>
    <n v="0"/>
    <n v="0"/>
    <n v="0"/>
    <n v="0"/>
    <n v="0"/>
    <n v="0"/>
    <n v="0"/>
    <m/>
    <m/>
    <s v="OK"/>
    <s v="OK"/>
    <n v="0"/>
    <s v=""/>
    <n v="0"/>
    <n v="0"/>
    <n v="121936.43"/>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OLITICA PUBLICA DE SALUD CUYO OBJETIVO ES OTORGAR PROTECCION ESPECIFICA A LA NINEZ CONTRA ENFERMEDADES QUE SON PREVENIBLES A TRAVES DE LA APLICACION DE VACUNAS"/>
    <n v="121936.43"/>
    <n v="100540"/>
    <n v="100540"/>
  </r>
  <r>
    <s v="112003025"/>
    <s v="DIR NAC INMUNIZACIONES"/>
    <s v="VIÁTICOS PARA EJECUCIÓN DE TALLERES DE CAPACITACIÓN EN PROVINCIAS"/>
    <n v="9999"/>
    <x v="2"/>
    <s v="000"/>
    <x v="6"/>
    <x v="0"/>
    <x v="0"/>
    <x v="0"/>
    <s v="0000"/>
    <s v="0000"/>
    <s v="PREVENCION Y PROMOCION DE LA SALUD"/>
    <s v="SIN PROYECTO"/>
    <s v="DESNUTRICION INFANTIL VACUNACION NINOS MENORES DE 5 AÑOS"/>
    <s v="VIATICOS Y SUBSISTENCIAS EN EL INTERIOR"/>
    <s v="RECURSOS FISCALES"/>
    <s v="SIN ORGANISMO"/>
    <s v="SIN CORRELATIVO"/>
    <s v="Presupuesto por Resultados"/>
    <s v="1. Informe de supervisión, evaluación y monitoreo del proceso de vacunación del Plan Nacional de Inmunizaciones y Plan Emergente de Inmunizaciones - Cadena de frío, medicamentos biológicos y dispositivos médicos para el proceso de vacunación"/>
    <s v="1. Informe de supervisión, evaluación y monitoreo del proceso de vacunación del Plan Nacional de Inmunizaciones y Plan Emergente de Inmunizaciones - Cadena de frío, medicamentos biológicos y dispositivos médicos para el proceso de vacunación"/>
    <s v="NUEVA"/>
    <m/>
    <s v="OTRO"/>
    <s v="NA"/>
    <s v="06"/>
    <s v="NA"/>
    <s v="NA"/>
    <s v="NO IDENTIF AREA REQ"/>
    <n v="0"/>
    <n v="0"/>
    <n v="0"/>
    <n v="0"/>
    <n v="0"/>
    <n v="0"/>
    <n v="232800"/>
    <n v="0"/>
    <n v="232800"/>
    <n v="0"/>
    <n v="0"/>
    <n v="0"/>
    <n v="0"/>
    <n v="0"/>
    <n v="0"/>
    <n v="0"/>
    <n v="0"/>
    <n v="0"/>
    <n v="0"/>
    <n v="0"/>
    <n v="0"/>
    <n v="0"/>
    <n v="0"/>
    <n v="0"/>
    <n v="0"/>
    <n v="0"/>
    <n v="0"/>
    <n v="0"/>
    <n v="0"/>
    <n v="0"/>
    <n v="0"/>
    <n v="0"/>
    <n v="0"/>
    <n v="0"/>
    <n v="0"/>
    <n v="0"/>
    <n v="232800"/>
    <n v="0"/>
    <n v="232800"/>
    <m/>
    <s v="SI"/>
    <n v="1"/>
    <n v="0"/>
    <n v="0"/>
    <n v="2328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GASTOS OPERATIVOS"/>
    <s v="0"/>
    <s v="PROM"/>
    <s v="CORRIENTE"/>
    <s v="55000006"/>
    <m/>
    <s v="6. Garantizar el  derecho a la salud integral, gratuita y de calidad"/>
    <s v="OE3 Incrementar la promoción de la salud en la población a través de los estilos de vida"/>
    <s v="OE_3"/>
    <m/>
    <n v="0"/>
    <n v="0"/>
    <n v="0"/>
    <n v="0"/>
    <n v="0"/>
    <s v="53"/>
    <m/>
    <m/>
    <m/>
    <n v="0"/>
    <n v="0"/>
    <n v="0"/>
    <n v="0"/>
    <n v="0"/>
    <n v="0"/>
    <n v="0"/>
    <n v="0"/>
    <n v="0"/>
    <m/>
    <m/>
    <s v="OK"/>
    <s v="OK"/>
    <s v=""/>
    <s v=""/>
    <n v="0"/>
    <n v="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OLITICA PUBLICA DE SALUD CUYO OBJETIVO ES OTORGAR PROTECCION ESPECIFICA A LA NINEZ CONTRA ENFERMEDADES QUE SON PREVENIBLES A TRAVES DE LA APLICACION DE VACUNAS"/>
    <n v="232800"/>
    <n v="221160"/>
    <n v="209520"/>
  </r>
  <r>
    <s v="112003026"/>
    <s v="DIR NAC INMUNIZACIONES"/>
    <s v="VIÁTICOS PARA SUPERVISIÓN DE ZONAS, DISTRITOS Y CENTROS DE SALUD"/>
    <n v="9999"/>
    <x v="2"/>
    <s v="000"/>
    <x v="6"/>
    <x v="0"/>
    <x v="0"/>
    <x v="0"/>
    <s v="0000"/>
    <s v="0000"/>
    <s v="PREVENCION Y PROMOCION DE LA SALUD"/>
    <s v="SIN PROYECTO"/>
    <s v="DESNUTRICION INFANTIL VACUNACION NINOS MENORES DE 5 AÑOS"/>
    <s v="VIATICOS Y SUBSISTENCIAS EN EL INTERIOR"/>
    <s v="RECURSOS FISCALES"/>
    <s v="SIN ORGANISMO"/>
    <s v="SIN CORRELATIVO"/>
    <s v="Presupuesto por Resultados"/>
    <s v="1. Informe de supervisión, evaluación y monitoreo del proceso de vacunación del Plan Nacional de Inmunizaciones y Plan Emergente de Inmunizaciones - Cadena de frío, medicamentos biológicos y dispositivos médicos para el proceso de vacunación"/>
    <s v="1. Informe de supervisión, evaluación y monitoreo del proceso de vacunación del Plan Nacional de Inmunizaciones y Plan Emergente de Inmunizaciones - Cadena de frío, medicamentos biológicos y dispositivos médicos para el proceso de vacunación"/>
    <s v="NUEVA"/>
    <m/>
    <s v="OTRO"/>
    <s v="NA"/>
    <s v="06"/>
    <s v="NA"/>
    <s v="NA"/>
    <s v="NO IDENTIF AREA REQ"/>
    <n v="0"/>
    <n v="0"/>
    <n v="0"/>
    <n v="0"/>
    <n v="0"/>
    <n v="0"/>
    <n v="19840"/>
    <n v="0"/>
    <n v="19840"/>
    <n v="0"/>
    <n v="0"/>
    <n v="0"/>
    <n v="0"/>
    <n v="0"/>
    <n v="0"/>
    <n v="0"/>
    <n v="0"/>
    <n v="0"/>
    <n v="0"/>
    <n v="0"/>
    <n v="0"/>
    <n v="0"/>
    <n v="0"/>
    <n v="0"/>
    <n v="0"/>
    <n v="0"/>
    <n v="0"/>
    <n v="0"/>
    <n v="0"/>
    <n v="0"/>
    <n v="0"/>
    <n v="0"/>
    <n v="0"/>
    <n v="0"/>
    <n v="0"/>
    <n v="0"/>
    <n v="19840"/>
    <n v="0"/>
    <n v="19840"/>
    <m/>
    <s v="SI"/>
    <n v="1"/>
    <n v="13440"/>
    <n v="0"/>
    <n v="19840"/>
    <n v="0"/>
    <n v="13440"/>
    <n v="0"/>
    <n v="13440"/>
    <n v="0"/>
    <n v="0"/>
    <n v="0"/>
    <n v="0"/>
    <n v="0"/>
    <n v="0"/>
    <n v="0"/>
    <n v="0"/>
    <n v="0"/>
    <n v="0"/>
    <n v="0"/>
    <n v="0"/>
    <n v="2000"/>
    <n v="0"/>
    <n v="2000"/>
    <n v="400"/>
    <n v="0"/>
    <n v="400"/>
    <n v="3360"/>
    <n v="0"/>
    <n v="3360"/>
    <n v="2240"/>
    <n v="0"/>
    <n v="2240"/>
    <n v="1280"/>
    <n v="0"/>
    <n v="1280"/>
    <n v="1600"/>
    <n v="0"/>
    <n v="1600"/>
    <n v="1680"/>
    <n v="0"/>
    <n v="1680"/>
    <n v="880"/>
    <n v="0"/>
    <n v="880"/>
    <n v="13440"/>
    <n v="0"/>
    <n v="13440"/>
    <s v="SI"/>
    <s v="VALIDADO"/>
    <n v="0"/>
    <n v="13440"/>
    <s v="VICEM GOBERNANZA  SALUD"/>
    <s v="SUB VIGILANCIA PREVENCION CONTROL SALUD"/>
    <s v="PLANTA CENTRAL"/>
    <s v="PICHINCHA"/>
    <s v="QUITO"/>
    <s v="GASTOS OPERATIVOS"/>
    <s v="0"/>
    <s v="PROM"/>
    <s v="CORRIENTE"/>
    <s v="55000006"/>
    <m/>
    <s v="6. Garantizar el  derecho a la salud integral, gratuita y de calidad"/>
    <s v="OE3 Incrementar la promoción de la salud en la población a través de los estilos de vida"/>
    <s v="OE_3"/>
    <m/>
    <n v="13440"/>
    <n v="0"/>
    <n v="0"/>
    <n v="0"/>
    <n v="0"/>
    <s v="53"/>
    <m/>
    <m/>
    <m/>
    <n v="12071.67"/>
    <n v="0"/>
    <n v="12071.67"/>
    <n v="1368.3300000000002"/>
    <n v="0"/>
    <n v="1368.3300000000002"/>
    <n v="1368.3300000000002"/>
    <n v="0"/>
    <n v="1368.3300000000002"/>
    <m/>
    <m/>
    <s v="OK"/>
    <s v="OK"/>
    <n v="0"/>
    <s v="ANTICIPADO"/>
    <n v="0"/>
    <n v="13440"/>
    <n v="0"/>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OLITICA PUBLICA DE SALUD CUYO OBJETIVO ES OTORGAR PROTECCION ESPECIFICA A LA NINEZ CONTRA ENFERMEDADES QUE SON PREVENIBLES A TRAVES DE LA APLICACION DE VACUNAS"/>
    <n v="19840"/>
    <n v="19443.2"/>
    <n v="19443.2"/>
  </r>
  <r>
    <s v="112003027"/>
    <s v="DIR NAC ESTRATEGIAS PREVENCION CONTROL ENFERMEDADES TRANSMISIBLES "/>
    <s v="Adquisición de Etravirina de 200mg"/>
    <n v="9999"/>
    <x v="4"/>
    <s v="000"/>
    <x v="0"/>
    <x v="37"/>
    <x v="0"/>
    <x v="0"/>
    <s v="0000"/>
    <s v="0000"/>
    <s v="VIGILANCIA Y CONTROL SANITARIO"/>
    <s v="SIN PROYECTO"/>
    <s v="REDUCCION PREVENCION Y CONTROL DE MORTALIDAD DE ENFERMEDADES DE VIGILANCIA EPIDEMIOLOGICA"/>
    <s v="CONVENIO DE COOPERACIÓN TÉCNICA INTERNACIONAL"/>
    <s v="RECURSOS FISCALES"/>
    <s v="SIN ORGANISMO"/>
    <s v="SIN CORRELATIVO"/>
    <s v="ENVIH - F. ESTRATÉGICO"/>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OTRO"/>
    <s v="NA"/>
    <s v="07"/>
    <s v="NA"/>
    <s v="NA"/>
    <s v="NO IDENTIF AREA REQ"/>
    <n v="0"/>
    <n v="0"/>
    <n v="0"/>
    <n v="0"/>
    <n v="0"/>
    <n v="0"/>
    <n v="0"/>
    <n v="0"/>
    <n v="0"/>
    <n v="0"/>
    <n v="0"/>
    <n v="0"/>
    <n v="0"/>
    <n v="0"/>
    <n v="0"/>
    <n v="0"/>
    <n v="0"/>
    <n v="0"/>
    <n v="0"/>
    <n v="0"/>
    <n v="0"/>
    <n v="339000"/>
    <n v="0"/>
    <n v="339000"/>
    <n v="0"/>
    <n v="0"/>
    <n v="0"/>
    <n v="0"/>
    <n v="0"/>
    <n v="0"/>
    <n v="0"/>
    <n v="0"/>
    <n v="0"/>
    <n v="0"/>
    <n v="0"/>
    <n v="0"/>
    <n v="339000"/>
    <n v="0"/>
    <n v="339000"/>
    <m/>
    <s v="SI"/>
    <n v="1"/>
    <n v="0"/>
    <n v="0"/>
    <n v="339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FONDOS DE SALUD "/>
    <s v="0"/>
    <s v="VIG"/>
    <s v="CORRIENTE"/>
    <s v="56000001"/>
    <m/>
    <s v="6. Garantizar el  derecho a la salud integral, gratuita y de calidad"/>
    <s v="OE2 Incrementar la calidad de la vigilancia, prevención y control sanitario en el Sistema Nacional de Salud"/>
    <s v="OE_2"/>
    <m/>
    <n v="0"/>
    <n v="0"/>
    <n v="0"/>
    <n v="0"/>
    <n v="0"/>
    <s v="58"/>
    <m/>
    <m/>
    <m/>
    <n v="0"/>
    <n v="0"/>
    <n v="0"/>
    <n v="0"/>
    <n v="0"/>
    <n v="0"/>
    <n v="0"/>
    <n v="0"/>
    <n v="0"/>
    <m/>
    <m/>
    <s v="OK"/>
    <s v="OK"/>
    <s v=""/>
    <s v=""/>
    <n v="0"/>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339000"/>
    <n v="271200"/>
    <n v="203400"/>
  </r>
  <r>
    <s v="112003028"/>
    <s v="DIR NAC ESTRATEGIAS PREVENCION CONTROL ENFERMEDADES TRANSMISIBLES "/>
    <s v="Adquisición de Lamivudina 150mg"/>
    <n v="9999"/>
    <x v="4"/>
    <s v="000"/>
    <x v="0"/>
    <x v="37"/>
    <x v="0"/>
    <x v="0"/>
    <s v="0000"/>
    <s v="0000"/>
    <s v="VIGILANCIA Y CONTROL SANITARIO"/>
    <s v="SIN PROYECTO"/>
    <s v="REDUCCION PREVENCION Y CONTROL DE MORTALIDAD DE ENFERMEDADES DE VIGILANCIA EPIDEMIOLOGICA"/>
    <s v="CONVENIO DE COOPERACIÓN TÉCNICA INTERNACIONAL"/>
    <s v="RECURSOS FISCALES"/>
    <s v="SIN ORGANISMO"/>
    <s v="SIN CORRELATIVO"/>
    <s v="ENVIH - F. ESTRATÉGICO"/>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OTRO"/>
    <s v="NA"/>
    <s v="07"/>
    <s v="NA"/>
    <s v="NA"/>
    <s v="NO IDENTIF AREA REQ"/>
    <n v="0"/>
    <n v="0"/>
    <n v="0"/>
    <n v="0"/>
    <n v="0"/>
    <n v="0"/>
    <n v="0"/>
    <n v="0"/>
    <n v="0"/>
    <n v="0"/>
    <n v="0"/>
    <n v="0"/>
    <n v="0"/>
    <n v="0"/>
    <n v="0"/>
    <n v="0"/>
    <n v="0"/>
    <n v="0"/>
    <n v="0"/>
    <n v="0"/>
    <n v="0"/>
    <n v="5625"/>
    <n v="0"/>
    <n v="5625"/>
    <n v="0"/>
    <n v="0"/>
    <n v="0"/>
    <n v="0"/>
    <n v="0"/>
    <n v="0"/>
    <n v="0"/>
    <n v="0"/>
    <n v="0"/>
    <n v="0"/>
    <n v="0"/>
    <n v="0"/>
    <n v="5625"/>
    <n v="0"/>
    <n v="5625"/>
    <m/>
    <s v="SI"/>
    <n v="1"/>
    <n v="0"/>
    <n v="0"/>
    <n v="5625"/>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FONDOS DE SALUD "/>
    <s v="0"/>
    <s v="VIG"/>
    <s v="CORRIENTE"/>
    <s v="56000001"/>
    <m/>
    <s v="6. Garantizar el  derecho a la salud integral, gratuita y de calidad"/>
    <s v="OE2 Incrementar la calidad de la vigilancia, prevención y control sanitario en el Sistema Nacional de Salud"/>
    <s v="OE_2"/>
    <m/>
    <n v="0"/>
    <n v="0"/>
    <n v="0"/>
    <n v="0"/>
    <n v="0"/>
    <s v="58"/>
    <m/>
    <m/>
    <m/>
    <n v="0"/>
    <n v="0"/>
    <n v="0"/>
    <n v="0"/>
    <n v="0"/>
    <n v="0"/>
    <n v="0"/>
    <n v="0"/>
    <n v="0"/>
    <m/>
    <m/>
    <s v="OK"/>
    <s v="OK"/>
    <s v=""/>
    <s v=""/>
    <n v="0"/>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5625"/>
    <n v="4500"/>
    <n v="3750"/>
  </r>
  <r>
    <s v="112003029"/>
    <s v="DIR NAC ESTRATEGIAS PREVENCION CONTROL ENFERMEDADES TRANSMISIBLES "/>
    <s v="Adquisición de Raltegravir de 400mg"/>
    <n v="9999"/>
    <x v="4"/>
    <s v="000"/>
    <x v="0"/>
    <x v="37"/>
    <x v="0"/>
    <x v="0"/>
    <s v="0000"/>
    <s v="0000"/>
    <s v="VIGILANCIA Y CONTROL SANITARIO"/>
    <s v="SIN PROYECTO"/>
    <s v="REDUCCION PREVENCION Y CONTROL DE MORTALIDAD DE ENFERMEDADES DE VIGILANCIA EPIDEMIOLOGICA"/>
    <s v="CONVENIO DE COOPERACIÓN TÉCNICA INTERNACIONAL"/>
    <s v="RECURSOS FISCALES"/>
    <s v="SIN ORGANISMO"/>
    <s v="SIN CORRELATIVO"/>
    <s v="ENVIH - F. ESTRATÉGICO"/>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OTRO"/>
    <s v="NA"/>
    <s v="07"/>
    <s v="NA"/>
    <s v="NA"/>
    <s v="NO IDENTIF AREA REQ"/>
    <n v="0"/>
    <n v="0"/>
    <n v="0"/>
    <n v="0"/>
    <n v="0"/>
    <n v="0"/>
    <n v="0"/>
    <n v="0"/>
    <n v="0"/>
    <n v="0"/>
    <n v="0"/>
    <n v="0"/>
    <n v="0"/>
    <n v="0"/>
    <n v="0"/>
    <n v="0"/>
    <n v="0"/>
    <n v="0"/>
    <n v="0"/>
    <n v="0"/>
    <n v="0"/>
    <n v="156000"/>
    <n v="0"/>
    <n v="156000"/>
    <n v="0"/>
    <n v="0"/>
    <n v="0"/>
    <n v="0"/>
    <n v="0"/>
    <n v="0"/>
    <n v="0"/>
    <n v="0"/>
    <n v="0"/>
    <n v="0"/>
    <n v="0"/>
    <n v="0"/>
    <n v="156000"/>
    <n v="0"/>
    <n v="156000"/>
    <m/>
    <s v="SI"/>
    <n v="1"/>
    <n v="0"/>
    <n v="0"/>
    <n v="156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FONDOS DE SALUD "/>
    <s v="0"/>
    <s v="VIG"/>
    <s v="CORRIENTE"/>
    <s v="56000001"/>
    <m/>
    <s v="6. Garantizar el  derecho a la salud integral, gratuita y de calidad"/>
    <s v="OE2 Incrementar la calidad de la vigilancia, prevención y control sanitario en el Sistema Nacional de Salud"/>
    <s v="OE_2"/>
    <m/>
    <n v="0"/>
    <n v="0"/>
    <n v="0"/>
    <n v="0"/>
    <n v="0"/>
    <s v="58"/>
    <m/>
    <m/>
    <m/>
    <n v="0"/>
    <n v="0"/>
    <n v="0"/>
    <n v="0"/>
    <n v="0"/>
    <n v="0"/>
    <n v="0"/>
    <n v="0"/>
    <n v="0"/>
    <m/>
    <m/>
    <s v="OK"/>
    <s v="OK"/>
    <s v=""/>
    <s v=""/>
    <n v="0"/>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156000"/>
    <n v="124800"/>
    <n v="93600"/>
  </r>
  <r>
    <s v="112003030"/>
    <s v="DIR NAC ESTRATEGIAS PREVENCION CONTROL ENFERMEDADES TRANSMISIBLES "/>
    <s v="Adquisción de Lopinavir + Ritonavir  80/20mg"/>
    <n v="9999"/>
    <x v="4"/>
    <s v="000"/>
    <x v="0"/>
    <x v="16"/>
    <x v="0"/>
    <x v="0"/>
    <s v="0000"/>
    <s v="0000"/>
    <s v="VIGILANCIA Y CONTROL SANITARIO"/>
    <s v="SIN PROYECTO"/>
    <s v="REDUCCION PREVENCION Y CONTROL DE MORTALIDAD DE ENFERMEDADES DE VIGILANCIA EPIDEMIOLOGICA"/>
    <s v="MEDICAMENTOS"/>
    <s v="RECURSOS FISCALES"/>
    <s v="SIN ORGANISMO"/>
    <s v="SIN CORRELATIVO"/>
    <s v="ENVIH"/>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SUBASTA INVERSA"/>
    <n v="44"/>
    <s v="02"/>
    <s v="NA"/>
    <s v="NA"/>
    <s v="NO IDENTIF AREA REQ"/>
    <n v="0"/>
    <n v="0"/>
    <n v="0"/>
    <n v="0"/>
    <n v="0"/>
    <n v="0"/>
    <n v="0"/>
    <n v="0"/>
    <n v="0"/>
    <n v="0"/>
    <n v="0"/>
    <n v="0"/>
    <n v="23760"/>
    <n v="0"/>
    <n v="23760"/>
    <n v="0"/>
    <n v="0"/>
    <n v="0"/>
    <n v="0"/>
    <n v="0"/>
    <n v="0"/>
    <n v="0"/>
    <n v="0"/>
    <n v="0"/>
    <n v="0"/>
    <n v="0"/>
    <n v="0"/>
    <n v="0"/>
    <n v="0"/>
    <n v="0"/>
    <n v="0"/>
    <n v="0"/>
    <n v="0"/>
    <n v="0"/>
    <n v="0"/>
    <n v="0"/>
    <n v="23760"/>
    <n v="0"/>
    <n v="23760"/>
    <m/>
    <s v="SI"/>
    <n v="1"/>
    <n v="0"/>
    <n v="0"/>
    <n v="2376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n v="0"/>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39600"/>
    <n v="31680"/>
    <n v="23760"/>
  </r>
  <r>
    <s v="112003031"/>
    <s v="DIR NAC ESTRATEGIAS PREVENCION CONTROL ENFERMEDADES TRANSMISIBLES "/>
    <s v="Adquisición de Zidovudina 10mg/ml"/>
    <n v="9999"/>
    <x v="4"/>
    <s v="000"/>
    <x v="0"/>
    <x v="16"/>
    <x v="0"/>
    <x v="0"/>
    <s v="0000"/>
    <s v="0000"/>
    <s v="VIGILANCIA Y CONTROL SANITARIO"/>
    <s v="SIN PROYECTO"/>
    <s v="REDUCCION PREVENCION Y CONTROL DE MORTALIDAD DE ENFERMEDADES DE VIGILANCIA EPIDEMIOLOGICA"/>
    <s v="MEDICAMENTOS"/>
    <s v="RECURSOS FISCALES"/>
    <s v="SIN ORGANISMO"/>
    <s v="SIN CORRELATIVO"/>
    <s v="ENVIH"/>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REGIMEN ESPECIAL"/>
    <n v="10"/>
    <s v="02"/>
    <s v="NA"/>
    <s v="NA"/>
    <s v="NO IDENTIF AREA REQ"/>
    <n v="0"/>
    <n v="0"/>
    <n v="0"/>
    <n v="0"/>
    <n v="0"/>
    <n v="0"/>
    <n v="0"/>
    <n v="0"/>
    <n v="0"/>
    <n v="0"/>
    <n v="0"/>
    <n v="0"/>
    <n v="17775"/>
    <n v="0"/>
    <n v="17775"/>
    <n v="0"/>
    <n v="0"/>
    <n v="0"/>
    <n v="0"/>
    <n v="0"/>
    <n v="0"/>
    <n v="0"/>
    <n v="0"/>
    <n v="0"/>
    <n v="0"/>
    <n v="0"/>
    <n v="0"/>
    <n v="0"/>
    <n v="0"/>
    <n v="0"/>
    <n v="0"/>
    <n v="0"/>
    <n v="0"/>
    <n v="0"/>
    <n v="0"/>
    <n v="0"/>
    <n v="17775"/>
    <n v="0"/>
    <n v="17775"/>
    <m/>
    <s v="SI"/>
    <n v="1"/>
    <n v="0"/>
    <n v="0"/>
    <n v="17775"/>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n v="0"/>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29625"/>
    <n v="23700"/>
    <n v="17775"/>
  </r>
  <r>
    <s v="112003032"/>
    <s v="DIR NAC ESTRATEGIAS PREVENCION CONTROL ENFERMEDADES TRANSMISIBLES "/>
    <s v="Pago arrastre de medicamentos y dispositivos médicos"/>
    <n v="9999"/>
    <x v="4"/>
    <s v="000"/>
    <x v="0"/>
    <x v="16"/>
    <x v="0"/>
    <x v="0"/>
    <s v="0000"/>
    <s v="0000"/>
    <s v="VIGILANCIA Y CONTROL SANITARIO"/>
    <s v="SIN PROYECTO"/>
    <s v="REDUCCION PREVENCION Y CONTROL DE MORTALIDAD DE ENFERMEDADES DE VIGILANCIA EPIDEMIOLOGICA"/>
    <s v="MEDICAMENTOS"/>
    <s v="RECURSOS FISCALES"/>
    <s v="SIN ORGANISMO"/>
    <s v="SIN CORRELATIVO"/>
    <s v="ENVIH"/>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OTRO"/>
    <s v="NA"/>
    <s v="02"/>
    <s v="NA"/>
    <s v="NA"/>
    <s v="NO IDENTIF AREA REQ"/>
    <n v="0"/>
    <n v="0"/>
    <n v="0"/>
    <n v="0"/>
    <n v="0"/>
    <n v="0"/>
    <n v="0"/>
    <n v="0"/>
    <n v="0"/>
    <n v="0"/>
    <n v="0"/>
    <n v="0"/>
    <n v="58996.72"/>
    <n v="0"/>
    <n v="58996.72"/>
    <n v="0"/>
    <n v="0"/>
    <n v="0"/>
    <n v="0"/>
    <n v="0"/>
    <n v="0"/>
    <n v="0"/>
    <n v="0"/>
    <n v="0"/>
    <n v="0"/>
    <n v="0"/>
    <n v="0"/>
    <n v="0"/>
    <n v="0"/>
    <n v="0"/>
    <n v="0"/>
    <n v="0"/>
    <n v="0"/>
    <n v="0"/>
    <n v="0"/>
    <n v="0"/>
    <n v="58996.72"/>
    <n v="0"/>
    <n v="58996.72"/>
    <m/>
    <s v="SI"/>
    <n v="1"/>
    <n v="0"/>
    <n v="0"/>
    <n v="58996.72"/>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n v="0"/>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58996.72"/>
    <n v="58996.72"/>
    <n v="58996.72"/>
  </r>
  <r>
    <s v="112003033"/>
    <s v="DIR NAC ESTRATEGIAS PREVENCION CONTROL ENFERMEDADES TRANSMISIBLES "/>
    <s v="Adquisición de Carga viral cualitativa de VIH WAMBO"/>
    <n v="9999"/>
    <x v="4"/>
    <s v="000"/>
    <x v="0"/>
    <x v="37"/>
    <x v="0"/>
    <x v="0"/>
    <s v="0000"/>
    <s v="0000"/>
    <s v="VIGILANCIA Y CONTROL SANITARIO"/>
    <s v="SIN PROYECTO"/>
    <s v="REDUCCION PREVENCION Y CONTROL DE MORTALIDAD DE ENFERMEDADES DE VIGILANCIA EPIDEMIOLOGICA"/>
    <s v="CONVENIO DE COOPERACIÓN TÉCNICA INTERNACIONAL"/>
    <s v="RECURSOS FISCALES"/>
    <s v="SIN ORGANISMO"/>
    <s v="SIN CORRELATIVO"/>
    <s v="ENVIH"/>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OTRO"/>
    <s v="NA"/>
    <s v="07"/>
    <s v="NA"/>
    <s v="NA"/>
    <s v="NO IDENTIF AREA REQ"/>
    <n v="0"/>
    <n v="0"/>
    <n v="0"/>
    <n v="0"/>
    <n v="0"/>
    <n v="0"/>
    <n v="0"/>
    <n v="0"/>
    <n v="0"/>
    <n v="0"/>
    <n v="0"/>
    <n v="0"/>
    <n v="0"/>
    <n v="0"/>
    <n v="0"/>
    <n v="0"/>
    <n v="0"/>
    <n v="0"/>
    <n v="0"/>
    <n v="0"/>
    <n v="0"/>
    <n v="8900"/>
    <n v="0"/>
    <n v="8900"/>
    <n v="0"/>
    <n v="0"/>
    <n v="0"/>
    <n v="0"/>
    <n v="0"/>
    <n v="0"/>
    <n v="0"/>
    <n v="0"/>
    <n v="0"/>
    <n v="0"/>
    <n v="0"/>
    <n v="0"/>
    <n v="8900"/>
    <n v="0"/>
    <n v="8900"/>
    <m/>
    <s v="SI"/>
    <n v="1"/>
    <n v="0"/>
    <n v="0"/>
    <n v="89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FONDOS DE SALUD "/>
    <s v="0"/>
    <s v="VIG"/>
    <s v="CORRIENTE"/>
    <s v="56000001"/>
    <m/>
    <s v="6. Garantizar el  derecho a la salud integral, gratuita y de calidad"/>
    <s v="OE2 Incrementar la calidad de la vigilancia, prevención y control sanitario en el Sistema Nacional de Salud"/>
    <s v="OE_2"/>
    <m/>
    <n v="0"/>
    <n v="0"/>
    <n v="0"/>
    <n v="0"/>
    <n v="0"/>
    <s v="58"/>
    <m/>
    <m/>
    <m/>
    <n v="0"/>
    <n v="0"/>
    <n v="0"/>
    <n v="0"/>
    <n v="0"/>
    <n v="0"/>
    <n v="0"/>
    <n v="0"/>
    <n v="0"/>
    <m/>
    <m/>
    <s v="OK"/>
    <s v="OK"/>
    <s v=""/>
    <s v=""/>
    <n v="0"/>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8900"/>
    <n v="8500"/>
    <n v="8300"/>
  </r>
  <r>
    <s v="112003034"/>
    <s v="DIR NAC ESTRATEGIAS PREVENCION CONTROL ENFERMEDADES TRANSMISIBLES "/>
    <s v="Adquisición de Prueba rápida para determinación de VIH, 3º generación "/>
    <n v="9999"/>
    <x v="4"/>
    <s v="000"/>
    <x v="0"/>
    <x v="12"/>
    <x v="0"/>
    <x v="0"/>
    <s v="0000"/>
    <s v="0000"/>
    <s v="VIGILANCIA Y CONTROL SANITARIO"/>
    <s v="SIN PROYECTO"/>
    <s v="REDUCCION PREVENCION Y CONTROL DE MORTALIDAD DE ENFERMEDADES DE VIGILANCIA EPIDEMIOLOGICA"/>
    <s v="OBLIGACIONES DE EJERCICIOS ANTERIORES POR EGRESOS"/>
    <s v="RECURSOS FISCALES"/>
    <s v="SIN ORGANISMO"/>
    <s v="SIN CORRELATIVO"/>
    <s v="ENVIH"/>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SUBASTA INVERSA"/>
    <n v="44"/>
    <s v="06"/>
    <s v="NA"/>
    <s v="NA"/>
    <s v="NO IDENTIF AREA REQ"/>
    <n v="0"/>
    <n v="0"/>
    <n v="0"/>
    <n v="0"/>
    <n v="0"/>
    <n v="0"/>
    <n v="0"/>
    <n v="0"/>
    <n v="0"/>
    <n v="0"/>
    <n v="0"/>
    <n v="0"/>
    <n v="0"/>
    <n v="0"/>
    <n v="0"/>
    <n v="0"/>
    <n v="0"/>
    <n v="0"/>
    <n v="0"/>
    <n v="0"/>
    <n v="0"/>
    <n v="35000"/>
    <n v="0"/>
    <n v="35000"/>
    <n v="0"/>
    <n v="0"/>
    <n v="0"/>
    <n v="0"/>
    <n v="0"/>
    <n v="0"/>
    <n v="0"/>
    <n v="0"/>
    <n v="0"/>
    <n v="0"/>
    <n v="0"/>
    <n v="0"/>
    <n v="35000"/>
    <n v="0"/>
    <n v="35000"/>
    <m/>
    <s v="SI"/>
    <n v="1"/>
    <n v="0"/>
    <n v="0"/>
    <n v="35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PASIVO AÑOS ANTERIORES"/>
    <s v="0"/>
    <s v="VIG"/>
    <s v="CORRIENTE"/>
    <s v="56000001"/>
    <m/>
    <s v="6. Garantizar el  derecho a la salud integral, gratuita y de calidad"/>
    <s v="OE2 Incrementar la calidad de la vigilancia, prevención y control sanitario en el Sistema Nacional de Salud"/>
    <s v="OE_2"/>
    <m/>
    <n v="0"/>
    <n v="0"/>
    <n v="0"/>
    <n v="0"/>
    <n v="0"/>
    <s v="99"/>
    <m/>
    <m/>
    <m/>
    <n v="0"/>
    <n v="0"/>
    <n v="0"/>
    <n v="0"/>
    <n v="0"/>
    <n v="0"/>
    <n v="0"/>
    <n v="0"/>
    <n v="0"/>
    <m/>
    <m/>
    <s v="OK"/>
    <s v="OK"/>
    <s v=""/>
    <s v=""/>
    <n v="0"/>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35000"/>
    <n v="30000"/>
    <n v="25000"/>
  </r>
  <r>
    <s v="112003035"/>
    <s v="DIR NAC ESTRATEGIAS PREVENCION CONTROL ENFERMEDADES TRANSMISIBLES "/>
    <s v="Adquisición de Prueba rápida para determinación de VIH, 4º generación OPS"/>
    <n v="9999"/>
    <x v="4"/>
    <s v="000"/>
    <x v="0"/>
    <x v="29"/>
    <x v="0"/>
    <x v="0"/>
    <s v="0000"/>
    <s v="0000"/>
    <s v="VIGILANCIA Y CONTROL SANITARIO"/>
    <s v="SIN PROYECTO"/>
    <s v="REDUCCION PREVENCION Y CONTROL DE MORTALIDAD DE ENFERMEDADES DE VIGILANCIA EPIDEMIOLOGICA"/>
    <s v="DISPOSITIVOS MEDICOS PARA LABORATORIO CLINICO Y DE"/>
    <s v="RECURSOS FISCALES"/>
    <s v="SIN ORGANISMO"/>
    <s v="SIN CORRELATIVO"/>
    <s v="ENVIH"/>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OTRO"/>
    <s v="NA"/>
    <s v="02"/>
    <s v="NA"/>
    <s v="NA"/>
    <s v="NO IDENTIF AREA REQ"/>
    <n v="0"/>
    <n v="0"/>
    <n v="0"/>
    <n v="0"/>
    <n v="0"/>
    <n v="0"/>
    <n v="0"/>
    <n v="0"/>
    <n v="0"/>
    <n v="0"/>
    <n v="0"/>
    <n v="0"/>
    <n v="3000000"/>
    <n v="0"/>
    <n v="3000000"/>
    <n v="0"/>
    <n v="0"/>
    <n v="0"/>
    <n v="0"/>
    <n v="0"/>
    <n v="0"/>
    <n v="0"/>
    <n v="0"/>
    <n v="0"/>
    <n v="0"/>
    <n v="0"/>
    <n v="0"/>
    <n v="0"/>
    <n v="0"/>
    <n v="0"/>
    <n v="0"/>
    <n v="0"/>
    <n v="0"/>
    <n v="0"/>
    <n v="0"/>
    <n v="0"/>
    <n v="3000000"/>
    <n v="0"/>
    <n v="3000000"/>
    <m/>
    <s v="SI"/>
    <n v="1"/>
    <n v="0"/>
    <n v="0"/>
    <n v="300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n v="0"/>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3900000"/>
    <n v="3806250"/>
    <n v="3000000"/>
  </r>
  <r>
    <s v="112003036"/>
    <s v="DIR NAC ESTRATEGIAS PREVENCION CONTROL ENFERMEDADES TRANSMISIBLES "/>
    <s v="Adquisición de Prueba rápida para determinación de Treponema pallidum (sífilis)"/>
    <n v="9999"/>
    <x v="4"/>
    <s v="000"/>
    <x v="0"/>
    <x v="29"/>
    <x v="0"/>
    <x v="0"/>
    <s v="0000"/>
    <s v="0000"/>
    <s v="VIGILANCIA Y CONTROL SANITARIO"/>
    <s v="SIN PROYECTO"/>
    <s v="REDUCCION PREVENCION Y CONTROL DE MORTALIDAD DE ENFERMEDADES DE VIGILANCIA EPIDEMIOLOGICA"/>
    <s v="DISPOSITIVOS MEDICOS PARA LABORATORIO CLINICO Y DE"/>
    <s v="RECURSOS FISCALES"/>
    <s v="SIN ORGANISMO"/>
    <s v="SIN CORRELATIVO"/>
    <s v="ENVIH"/>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SUBASTA INVERSA"/>
    <n v="44"/>
    <s v="02"/>
    <s v="NA"/>
    <s v="NA"/>
    <s v="NO IDENTIF AREA REQ"/>
    <n v="0"/>
    <n v="0"/>
    <n v="0"/>
    <n v="0"/>
    <n v="0"/>
    <n v="0"/>
    <n v="0"/>
    <n v="0"/>
    <n v="0"/>
    <n v="0"/>
    <n v="0"/>
    <n v="0"/>
    <n v="1200000"/>
    <n v="0"/>
    <n v="1200000"/>
    <n v="0"/>
    <n v="0"/>
    <n v="0"/>
    <n v="0"/>
    <n v="0"/>
    <n v="0"/>
    <n v="0"/>
    <n v="0"/>
    <n v="0"/>
    <n v="0"/>
    <n v="0"/>
    <n v="0"/>
    <n v="0"/>
    <n v="0"/>
    <n v="0"/>
    <n v="0"/>
    <n v="0"/>
    <n v="0"/>
    <n v="0"/>
    <n v="0"/>
    <n v="0"/>
    <n v="1200000"/>
    <n v="0"/>
    <n v="1200000"/>
    <m/>
    <s v="SI"/>
    <n v="1"/>
    <n v="0"/>
    <n v="0"/>
    <n v="120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n v="0"/>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1839999.9999999998"/>
    <n v="1500000"/>
    <n v="1200000"/>
  </r>
  <r>
    <s v="112003037"/>
    <s v="DIR NAC ESTRATEGIAS PREVENCION CONTROL ENFERMEDADES TRANSMISIBLES "/>
    <s v="Adquisición de Prueba rápida para determinación de Hepatitis B, antígeno de superficie"/>
    <n v="9999"/>
    <x v="4"/>
    <s v="000"/>
    <x v="0"/>
    <x v="29"/>
    <x v="0"/>
    <x v="0"/>
    <s v="0000"/>
    <s v="0000"/>
    <s v="VIGILANCIA Y CONTROL SANITARIO"/>
    <s v="SIN PROYECTO"/>
    <s v="REDUCCION PREVENCION Y CONTROL DE MORTALIDAD DE ENFERMEDADES DE VIGILANCIA EPIDEMIOLOGICA"/>
    <s v="DISPOSITIVOS MEDICOS PARA LABORATORIO CLINICO Y DE"/>
    <s v="RECURSOS FISCALES"/>
    <s v="SIN ORGANISMO"/>
    <s v="SIN CORRELATIVO"/>
    <s v="ENVIH"/>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SUBASTA INVERSA"/>
    <n v="44"/>
    <s v="02"/>
    <s v="NA"/>
    <s v="NA"/>
    <s v="NO IDENTIF AREA REQ"/>
    <n v="0"/>
    <n v="0"/>
    <n v="0"/>
    <n v="0"/>
    <n v="0"/>
    <n v="0"/>
    <n v="0"/>
    <n v="0"/>
    <n v="0"/>
    <n v="0"/>
    <n v="0"/>
    <n v="0"/>
    <n v="1000000"/>
    <n v="0"/>
    <n v="1000000"/>
    <n v="0"/>
    <n v="0"/>
    <n v="0"/>
    <n v="0"/>
    <n v="0"/>
    <n v="0"/>
    <n v="0"/>
    <n v="0"/>
    <n v="0"/>
    <n v="0"/>
    <n v="0"/>
    <n v="0"/>
    <n v="0"/>
    <n v="0"/>
    <n v="0"/>
    <n v="0"/>
    <n v="0"/>
    <n v="0"/>
    <n v="0"/>
    <n v="0"/>
    <n v="0"/>
    <n v="1000000"/>
    <n v="0"/>
    <n v="1000000"/>
    <m/>
    <s v="SI"/>
    <n v="1"/>
    <n v="0"/>
    <n v="0"/>
    <n v="100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n v="0"/>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1954206.9600000002"/>
    <n v="1564000"/>
    <n v="1000000"/>
  </r>
  <r>
    <s v="112003038"/>
    <s v="DIR NAC ESTRATEGIAS PREVENCION CONTROL ENFERMEDADES TRANSMISIBLES "/>
    <s v="Adquisición de Prueba rápida para determinación de Hepatitis C, anticuerpos"/>
    <n v="9999"/>
    <x v="4"/>
    <s v="000"/>
    <x v="0"/>
    <x v="29"/>
    <x v="0"/>
    <x v="0"/>
    <s v="0000"/>
    <s v="0000"/>
    <s v="VIGILANCIA Y CONTROL SANITARIO"/>
    <s v="SIN PROYECTO"/>
    <s v="REDUCCION PREVENCION Y CONTROL DE MORTALIDAD DE ENFERMEDADES DE VIGILANCIA EPIDEMIOLOGICA"/>
    <s v="DISPOSITIVOS MEDICOS PARA LABORATORIO CLINICO Y DE"/>
    <s v="RECURSOS FISCALES"/>
    <s v="SIN ORGANISMO"/>
    <s v="SIN CORRELATIVO"/>
    <s v="ENVIH"/>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SUBASTA INVERSA"/>
    <n v="44"/>
    <s v="02"/>
    <s v="NA"/>
    <s v="NA"/>
    <s v="NO IDENTIF AREA REQ"/>
    <n v="0"/>
    <n v="0"/>
    <n v="0"/>
    <n v="0"/>
    <n v="0"/>
    <n v="0"/>
    <n v="0"/>
    <n v="0"/>
    <n v="0"/>
    <n v="0"/>
    <n v="0"/>
    <n v="0"/>
    <n v="800000"/>
    <n v="0"/>
    <n v="800000"/>
    <n v="0"/>
    <n v="0"/>
    <n v="0"/>
    <n v="0"/>
    <n v="0"/>
    <n v="0"/>
    <n v="0"/>
    <n v="0"/>
    <n v="0"/>
    <n v="0"/>
    <n v="0"/>
    <n v="0"/>
    <n v="0"/>
    <n v="0"/>
    <n v="0"/>
    <n v="0"/>
    <n v="0"/>
    <n v="0"/>
    <n v="0"/>
    <n v="0"/>
    <n v="0"/>
    <n v="800000"/>
    <n v="0"/>
    <n v="800000"/>
    <m/>
    <s v="SI"/>
    <n v="1"/>
    <n v="0"/>
    <n v="0"/>
    <n v="80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n v="0"/>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1354281.75"/>
    <n v="1000000"/>
    <n v="800000"/>
  </r>
  <r>
    <s v="112003039"/>
    <s v="DIR NAC ESTRATEGIAS PREVENCION CONTROL ENFERMEDADES TRANSMISIBLES "/>
    <s v="Adquisición de Condón, masculino WAMBO"/>
    <n v="9999"/>
    <x v="4"/>
    <s v="000"/>
    <x v="0"/>
    <x v="29"/>
    <x v="0"/>
    <x v="0"/>
    <s v="0000"/>
    <s v="0000"/>
    <s v="VIGILANCIA Y CONTROL SANITARIO"/>
    <s v="SIN PROYECTO"/>
    <s v="REDUCCION PREVENCION Y CONTROL DE MORTALIDAD DE ENFERMEDADES DE VIGILANCIA EPIDEMIOLOGICA"/>
    <s v="DISPOSITIVOS MEDICOS PARA LABORATORIO CLINICO Y DE"/>
    <s v="RECURSOS FISCALES"/>
    <s v="SIN ORGANISMO"/>
    <s v="SIN CORRELATIVO"/>
    <s v="ENVIH"/>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OTRO"/>
    <s v="NA"/>
    <s v="02"/>
    <s v="NA"/>
    <s v="NA"/>
    <s v="NO IDENTIF AREA REQ"/>
    <n v="0"/>
    <n v="0"/>
    <n v="0"/>
    <n v="0"/>
    <n v="0"/>
    <n v="0"/>
    <n v="0"/>
    <n v="0"/>
    <n v="0"/>
    <n v="0"/>
    <n v="0"/>
    <n v="0"/>
    <n v="1300000"/>
    <n v="0"/>
    <n v="1300000"/>
    <n v="0"/>
    <n v="0"/>
    <n v="0"/>
    <n v="0"/>
    <n v="0"/>
    <n v="0"/>
    <n v="0"/>
    <n v="0"/>
    <n v="0"/>
    <n v="0"/>
    <n v="0"/>
    <n v="0"/>
    <n v="0"/>
    <n v="0"/>
    <n v="0"/>
    <n v="0"/>
    <n v="0"/>
    <n v="0"/>
    <n v="0"/>
    <n v="0"/>
    <n v="0"/>
    <n v="1300000"/>
    <n v="0"/>
    <n v="1300000"/>
    <m/>
    <s v="SI"/>
    <n v="1"/>
    <n v="0"/>
    <n v="0"/>
    <n v="130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1500000"/>
    <n v="1450000"/>
    <n v="1300000"/>
  </r>
  <r>
    <s v="112003040"/>
    <s v="DIR NAC ESTRATEGIAS PREVENCION CONTROL ENFERMEDADES TRANSMISIBLES "/>
    <s v="Adquisición de Gel lubricante WAMBO"/>
    <n v="9999"/>
    <x v="4"/>
    <s v="000"/>
    <x v="0"/>
    <x v="29"/>
    <x v="0"/>
    <x v="0"/>
    <s v="0000"/>
    <s v="0000"/>
    <s v="VIGILANCIA Y CONTROL SANITARIO"/>
    <s v="SIN PROYECTO"/>
    <s v="REDUCCION PREVENCION Y CONTROL DE MORTALIDAD DE ENFERMEDADES DE VIGILANCIA EPIDEMIOLOGICA"/>
    <s v="DISPOSITIVOS MEDICOS PARA LABORATORIO CLINICO Y DE"/>
    <s v="RECURSOS FISCALES"/>
    <s v="SIN ORGANISMO"/>
    <s v="SIN CORRELATIVO"/>
    <s v="ENVIH"/>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OTRO"/>
    <s v="NA"/>
    <s v="02"/>
    <s v="NA"/>
    <s v="NA"/>
    <s v="NO IDENTIF AREA REQ"/>
    <n v="0"/>
    <n v="0"/>
    <n v="0"/>
    <n v="0"/>
    <n v="0"/>
    <n v="0"/>
    <n v="0"/>
    <n v="0"/>
    <n v="0"/>
    <n v="0"/>
    <n v="0"/>
    <n v="0"/>
    <n v="70000"/>
    <n v="0"/>
    <n v="70000"/>
    <n v="0"/>
    <n v="0"/>
    <n v="0"/>
    <n v="0"/>
    <n v="0"/>
    <n v="0"/>
    <n v="0"/>
    <n v="0"/>
    <n v="0"/>
    <n v="0"/>
    <n v="0"/>
    <n v="0"/>
    <n v="0"/>
    <n v="0"/>
    <n v="0"/>
    <n v="0"/>
    <n v="0"/>
    <n v="0"/>
    <n v="0"/>
    <n v="0"/>
    <n v="0"/>
    <n v="70000"/>
    <n v="0"/>
    <n v="70000"/>
    <m/>
    <s v="SI"/>
    <n v="1"/>
    <n v="0"/>
    <n v="0"/>
    <n v="7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80000"/>
    <n v="75000"/>
    <n v="70000"/>
  </r>
  <r>
    <s v="112003041"/>
    <s v="DIR NAC ESTRATEGIAS PREVENCION CONTROL ENFERMEDADES TRANSMISIBLES "/>
    <s v="Adquisición de sucedaneos de leche materna"/>
    <n v="9999"/>
    <x v="4"/>
    <s v="000"/>
    <x v="0"/>
    <x v="29"/>
    <x v="0"/>
    <x v="0"/>
    <s v="0000"/>
    <s v="0000"/>
    <s v="VIGILANCIA Y CONTROL SANITARIO"/>
    <s v="SIN PROYECTO"/>
    <s v="REDUCCION PREVENCION Y CONTROL DE MORTALIDAD DE ENFERMEDADES DE VIGILANCIA EPIDEMIOLOGICA"/>
    <s v="DISPOSITIVOS MEDICOS PARA LABORATORIO CLINICO Y DE"/>
    <s v="RECURSOS FISCALES"/>
    <s v="SIN ORGANISMO"/>
    <s v="SIN CORRELATIVO"/>
    <s v="ENVIH"/>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SUBASTA INVERSA"/>
    <n v="44"/>
    <s v="02"/>
    <s v="NA"/>
    <s v="NA"/>
    <s v="NO IDENTIF AREA REQ"/>
    <n v="0"/>
    <n v="0"/>
    <n v="0"/>
    <n v="0"/>
    <n v="0"/>
    <n v="0"/>
    <n v="0"/>
    <n v="0"/>
    <n v="0"/>
    <n v="0"/>
    <n v="0"/>
    <n v="0"/>
    <n v="800000"/>
    <n v="0"/>
    <n v="800000"/>
    <n v="0"/>
    <n v="0"/>
    <n v="0"/>
    <n v="0"/>
    <n v="0"/>
    <n v="0"/>
    <n v="0"/>
    <n v="0"/>
    <n v="0"/>
    <n v="0"/>
    <n v="0"/>
    <n v="0"/>
    <n v="0"/>
    <n v="0"/>
    <n v="0"/>
    <n v="0"/>
    <n v="0"/>
    <n v="0"/>
    <n v="0"/>
    <n v="0"/>
    <n v="0"/>
    <n v="800000"/>
    <n v="0"/>
    <n v="800000"/>
    <m/>
    <s v="SI"/>
    <n v="1"/>
    <n v="0"/>
    <n v="0"/>
    <n v="80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850000"/>
    <n v="830000"/>
    <n v="800000"/>
  </r>
  <r>
    <s v="112003042"/>
    <s v="DIR NAC ESTRATEGIAS PREVENCION CONTROL ENFERMEDADES TRANSMISIBLES "/>
    <s v="Adquisición de Gel lubricante "/>
    <n v="9999"/>
    <x v="4"/>
    <s v="000"/>
    <x v="0"/>
    <x v="63"/>
    <x v="0"/>
    <x v="0"/>
    <s v="0000"/>
    <s v="0000"/>
    <s v="VIGILANCIA Y CONTROL SANITARIO"/>
    <s v="SIN PROYECTO"/>
    <s v="REDUCCION PREVENCION Y CONTROL DE MORTALIDAD DE ENFERMEDADES DE VIGILANCIA EPIDEMIOLOGICA"/>
    <s v="ALIMENTOS Y BEBIDAS"/>
    <s v="RECURSOS FISCALES"/>
    <s v="SIN ORGANISMO"/>
    <s v="SIN CORRELATIVO"/>
    <s v="ENVIH"/>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SUBASTA INVERSA"/>
    <n v="44"/>
    <s v="02"/>
    <s v="NA"/>
    <s v="NA"/>
    <s v="NO IDENTIF AREA REQ"/>
    <n v="0"/>
    <n v="0"/>
    <n v="0"/>
    <n v="0"/>
    <n v="0"/>
    <n v="0"/>
    <n v="0"/>
    <n v="0"/>
    <n v="0"/>
    <n v="0"/>
    <n v="0"/>
    <n v="0"/>
    <n v="168000"/>
    <n v="0"/>
    <n v="168000"/>
    <n v="0"/>
    <n v="0"/>
    <n v="0"/>
    <n v="0"/>
    <n v="0"/>
    <n v="0"/>
    <n v="0"/>
    <n v="0"/>
    <n v="0"/>
    <n v="0"/>
    <n v="0"/>
    <n v="0"/>
    <n v="0"/>
    <n v="0"/>
    <n v="0"/>
    <n v="0"/>
    <n v="0"/>
    <n v="0"/>
    <n v="0"/>
    <n v="0"/>
    <n v="0"/>
    <n v="168000"/>
    <n v="0"/>
    <n v="168000"/>
    <m/>
    <s v="SI"/>
    <n v="1"/>
    <n v="0"/>
    <n v="0"/>
    <n v="168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EXTERNALIZAD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175000"/>
    <n v="170000"/>
    <n v="168000"/>
  </r>
  <r>
    <s v="112003043"/>
    <s v="DIR NAC ESTRATEGIAS PREVENCION CONTROL ENFERMEDADES TRANSMISIBLES "/>
    <s v="Adquisición de equipos Genexpert multienfermedad"/>
    <n v="9999"/>
    <x v="4"/>
    <s v="000"/>
    <x v="0"/>
    <x v="37"/>
    <x v="0"/>
    <x v="0"/>
    <s v="0000"/>
    <s v="0000"/>
    <s v="VIGILANCIA Y CONTROL SANITARIO"/>
    <s v="SIN PROYECTO"/>
    <s v="REDUCCION PREVENCION Y CONTROL DE MORTALIDAD DE ENFERMEDADES DE VIGILANCIA EPIDEMIOLOGICA"/>
    <s v="CONVENIO DE COOPERACIÓN TÉCNICA INTERNACIONAL"/>
    <s v="RECURSOS FISCALES"/>
    <s v="SIN ORGANISMO"/>
    <s v="SIN CORRELATIVO"/>
    <s v="ENVIH"/>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OTRO"/>
    <s v="NA"/>
    <s v="07"/>
    <s v="NA"/>
    <s v="NA"/>
    <s v="NO IDENTIF AREA REQ"/>
    <n v="0"/>
    <n v="0"/>
    <n v="0"/>
    <n v="0"/>
    <n v="0"/>
    <n v="0"/>
    <n v="0"/>
    <n v="0"/>
    <n v="0"/>
    <n v="0"/>
    <n v="0"/>
    <n v="0"/>
    <n v="0"/>
    <n v="0"/>
    <n v="0"/>
    <n v="0"/>
    <n v="0"/>
    <n v="0"/>
    <n v="0"/>
    <n v="0"/>
    <n v="0"/>
    <n v="500000"/>
    <n v="0"/>
    <n v="500000"/>
    <n v="0"/>
    <n v="0"/>
    <n v="0"/>
    <n v="0"/>
    <n v="0"/>
    <n v="0"/>
    <n v="0"/>
    <n v="0"/>
    <n v="0"/>
    <n v="0"/>
    <n v="0"/>
    <n v="0"/>
    <n v="500000"/>
    <n v="0"/>
    <n v="500000"/>
    <m/>
    <s v="SI"/>
    <n v="1"/>
    <n v="386917.24"/>
    <n v="0"/>
    <n v="0"/>
    <n v="0"/>
    <n v="886917.24"/>
    <n v="0"/>
    <n v="886917.24"/>
    <n v="0"/>
    <n v="0"/>
    <n v="0"/>
    <n v="0"/>
    <n v="0"/>
    <n v="0"/>
    <n v="0"/>
    <n v="0"/>
    <n v="0"/>
    <n v="0"/>
    <n v="0"/>
    <n v="0"/>
    <n v="0"/>
    <n v="0"/>
    <n v="0"/>
    <n v="0"/>
    <n v="0"/>
    <n v="0"/>
    <n v="0"/>
    <n v="0"/>
    <n v="0"/>
    <n v="500000"/>
    <n v="0"/>
    <n v="500000"/>
    <n v="0"/>
    <n v="0"/>
    <n v="0"/>
    <n v="0"/>
    <n v="0"/>
    <n v="0"/>
    <n v="386917.24"/>
    <n v="0"/>
    <n v="386917.24"/>
    <n v="0"/>
    <n v="0"/>
    <n v="0"/>
    <n v="886917.24"/>
    <n v="0"/>
    <n v="886917.24"/>
    <s v="SI"/>
    <s v="VALIDADO"/>
    <n v="386917.24"/>
    <n v="500000"/>
    <s v="VICEM GOBERNANZA  SALUD"/>
    <s v="SUB VIGILANCIA PREVENCION CONTROL SALUD"/>
    <s v="PLANTA CENTRAL"/>
    <s v="PICHINCHA"/>
    <s v="QUITO"/>
    <s v="FONDOS DE SALUD "/>
    <s v="0"/>
    <s v="VIG"/>
    <s v="CORRIENTE"/>
    <s v="56000001"/>
    <m/>
    <s v="6. Garantizar el  derecho a la salud integral, gratuita y de calidad"/>
    <s v="OE2 Incrementar la calidad de la vigilancia, prevención y control sanitario en el Sistema Nacional de Salud"/>
    <s v="OE_2"/>
    <m/>
    <n v="886917.24"/>
    <n v="0"/>
    <n v="0"/>
    <n v="0"/>
    <n v="0"/>
    <s v="58"/>
    <m/>
    <m/>
    <m/>
    <n v="835922.88"/>
    <n v="0"/>
    <n v="835922.88"/>
    <n v="937911.6"/>
    <n v="0"/>
    <n v="937911.6"/>
    <n v="937911.6"/>
    <n v="0"/>
    <n v="937911.6"/>
    <m/>
    <m/>
    <s v="REVISAR"/>
    <s v="REVISAR"/>
    <n v="0"/>
    <s v="ANTICIPADO"/>
    <e v="#N/A"/>
    <n v="1773834.48"/>
    <n v="-1273834.48"/>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500000"/>
    <n v="490000"/>
    <n v="485000"/>
  </r>
  <r>
    <s v="112003044"/>
    <s v="DIR NAC ESTRATEGIAS PREVENCION CONTROL ENFERMEDADES TRANSMISIBLES "/>
    <s v="Transferencia al INSPI, para adquisición de reactivos para determinación de linfocitos T-CD4"/>
    <n v="9999"/>
    <x v="4"/>
    <s v="000"/>
    <x v="0"/>
    <x v="37"/>
    <x v="0"/>
    <x v="0"/>
    <s v="0000"/>
    <s v="0000"/>
    <s v="VIGILANCIA Y CONTROL SANITARIO"/>
    <s v="SIN PROYECTO"/>
    <s v="REDUCCION PREVENCION Y CONTROL DE MORTALIDAD DE ENFERMEDADES DE VIGILANCIA EPIDEMIOLOGICA"/>
    <s v="CONVENIO DE COOPERACIÓN TÉCNICA INTERNACIONAL"/>
    <s v="RECURSOS FISCALES"/>
    <s v="SIN ORGANISMO"/>
    <s v="SIN CORRELATIVO"/>
    <s v="ENVIH"/>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SUBASTA INVERSA"/>
    <n v="44"/>
    <s v="07"/>
    <s v="NA"/>
    <s v="NA"/>
    <s v="NO IDENTIF AREA REQ"/>
    <n v="0"/>
    <n v="0"/>
    <n v="0"/>
    <n v="0"/>
    <n v="0"/>
    <n v="0"/>
    <n v="0"/>
    <n v="0"/>
    <n v="0"/>
    <n v="0"/>
    <n v="0"/>
    <n v="0"/>
    <n v="0"/>
    <n v="0"/>
    <n v="0"/>
    <n v="0"/>
    <n v="0"/>
    <n v="0"/>
    <n v="0"/>
    <n v="0"/>
    <n v="0"/>
    <n v="572000"/>
    <n v="0"/>
    <n v="572000"/>
    <n v="0"/>
    <n v="0"/>
    <n v="0"/>
    <n v="0"/>
    <n v="0"/>
    <n v="0"/>
    <n v="0"/>
    <n v="0"/>
    <n v="0"/>
    <n v="0"/>
    <n v="0"/>
    <n v="0"/>
    <n v="572000"/>
    <n v="0"/>
    <n v="572000"/>
    <m/>
    <s v="SI"/>
    <n v="1"/>
    <n v="8900"/>
    <n v="0"/>
    <n v="5809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FONDOS DE SALUD "/>
    <s v="0"/>
    <s v="VIG"/>
    <s v="CORRIENTE"/>
    <s v="56000001"/>
    <m/>
    <s v="6. Garantizar el  derecho a la salud integral, gratuita y de calidad"/>
    <s v="OE2 Incrementar la calidad de la vigilancia, prevención y control sanitario en el Sistema Nacional de Salud"/>
    <s v="OE_2"/>
    <m/>
    <n v="0"/>
    <n v="0"/>
    <n v="0"/>
    <n v="0"/>
    <n v="0"/>
    <s v="58"/>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572000"/>
    <n v="570000"/>
    <n v="569000"/>
  </r>
  <r>
    <s v="112003045"/>
    <s v="DIR NAC ESTRATEGIAS PREVENCION CONTROL ENFERMEDADES TRANSMISIBLES "/>
    <s v="Transferencia al INSPI, para adquisición de reactivos para determinación de carga viral - CV"/>
    <n v="9999"/>
    <x v="4"/>
    <s v="000"/>
    <x v="0"/>
    <x v="44"/>
    <x v="0"/>
    <x v="0"/>
    <s v="0000"/>
    <s v="0000"/>
    <s v="VIGILANCIA Y CONTROL SANITARIO"/>
    <s v="SIN PROYECTO"/>
    <s v="REDUCCION PREVENCION Y CONTROL DE MORTALIDAD DE ENFERMEDADES DE VIGILANCIA EPIDEMIOLOGICA"/>
    <s v="INSUMOS PARA MEDICINA ALTERNATIVA"/>
    <s v="RECURSOS FISCALES"/>
    <s v="SIN ORGANISMO"/>
    <s v="SIN CORRELATIVO"/>
    <s v="ENVIH"/>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SUBASTA INVERSA"/>
    <n v="44"/>
    <s v="02"/>
    <s v="NA"/>
    <s v="NA"/>
    <s v="NO IDENTIF AREA REQ"/>
    <n v="0"/>
    <n v="0"/>
    <n v="0"/>
    <n v="0"/>
    <n v="0"/>
    <n v="0"/>
    <n v="0"/>
    <n v="0"/>
    <n v="0"/>
    <n v="0"/>
    <n v="0"/>
    <n v="0"/>
    <n v="850000"/>
    <n v="0"/>
    <n v="850000"/>
    <n v="0"/>
    <n v="0"/>
    <n v="0"/>
    <n v="0"/>
    <n v="0"/>
    <n v="0"/>
    <n v="0"/>
    <n v="0"/>
    <n v="0"/>
    <n v="0"/>
    <n v="0"/>
    <n v="0"/>
    <n v="0"/>
    <n v="0"/>
    <n v="0"/>
    <n v="0"/>
    <n v="0"/>
    <n v="0"/>
    <n v="0"/>
    <n v="0"/>
    <n v="0"/>
    <n v="850000"/>
    <n v="0"/>
    <n v="850000"/>
    <m/>
    <s v="SI"/>
    <n v="2"/>
    <n v="0"/>
    <n v="0"/>
    <n v="85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930000"/>
    <n v="924000"/>
    <n v="850000"/>
  </r>
  <r>
    <s v="112003046"/>
    <s v="DIR NAC ESTRATEGIAS PREVENCION CONTROL ENFERMEDADES TRANSMISIBLES "/>
    <s v="Adquisición de Carga Viral para Hepatitis B"/>
    <n v="9999"/>
    <x v="4"/>
    <s v="000"/>
    <x v="0"/>
    <x v="16"/>
    <x v="0"/>
    <x v="0"/>
    <s v="0000"/>
    <s v="0000"/>
    <s v="VIGILANCIA Y CONTROL SANITARIO"/>
    <s v="SIN PROYECTO"/>
    <s v="REDUCCION PREVENCION Y CONTROL DE MORTALIDAD DE ENFERMEDADES DE VIGILANCIA EPIDEMIOLOGICA"/>
    <s v="MEDICAMENTOS"/>
    <s v="RECURSOS FISCALES"/>
    <s v="SIN ORGANISMO"/>
    <s v="SIN CORRELATIVO"/>
    <s v="ENVIH"/>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SUBASTA INVERSA"/>
    <n v="44"/>
    <s v="02"/>
    <s v="NA"/>
    <s v="NA"/>
    <s v="NO IDENTIF AREA REQ"/>
    <n v="0"/>
    <n v="0"/>
    <n v="0"/>
    <n v="0"/>
    <n v="0"/>
    <n v="0"/>
    <n v="0"/>
    <n v="0"/>
    <n v="0"/>
    <n v="0"/>
    <n v="0"/>
    <n v="0"/>
    <n v="44000"/>
    <n v="0"/>
    <n v="44000"/>
    <n v="0"/>
    <n v="0"/>
    <n v="0"/>
    <n v="0"/>
    <n v="0"/>
    <n v="0"/>
    <n v="0"/>
    <n v="0"/>
    <n v="0"/>
    <n v="0"/>
    <n v="0"/>
    <n v="0"/>
    <n v="0"/>
    <n v="0"/>
    <n v="0"/>
    <n v="0"/>
    <n v="0"/>
    <n v="0"/>
    <n v="0"/>
    <n v="0"/>
    <n v="0"/>
    <n v="44000"/>
    <n v="0"/>
    <n v="44000"/>
    <m/>
    <s v="SI"/>
    <n v="1"/>
    <n v="0"/>
    <n v="0"/>
    <n v="44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45000"/>
    <n v="44800"/>
    <n v="44000"/>
  </r>
  <r>
    <s v="112003047"/>
    <s v="DIR NAC ESTRATEGIAS PREVENCION CONTROL ENFERMEDADES TRANSMISIBLES "/>
    <s v="Adquisición de Carga Viral para Hepatitis C"/>
    <n v="9999"/>
    <x v="4"/>
    <s v="000"/>
    <x v="0"/>
    <x v="16"/>
    <x v="0"/>
    <x v="0"/>
    <s v="0000"/>
    <s v="0000"/>
    <s v="VIGILANCIA Y CONTROL SANITARIO"/>
    <s v="SIN PROYECTO"/>
    <s v="REDUCCION PREVENCION Y CONTROL DE MORTALIDAD DE ENFERMEDADES DE VIGILANCIA EPIDEMIOLOGICA"/>
    <s v="MEDICAMENTOS"/>
    <s v="RECURSOS FISCALES"/>
    <s v="SIN ORGANISMO"/>
    <s v="SIN CORRELATIVO"/>
    <s v="ENVIH"/>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SUBASTA INVERSA"/>
    <n v="44"/>
    <s v="02"/>
    <s v="NA"/>
    <s v="NA"/>
    <s v="NO IDENTIF AREA REQ"/>
    <n v="0"/>
    <n v="0"/>
    <n v="0"/>
    <n v="0"/>
    <n v="0"/>
    <n v="0"/>
    <n v="0"/>
    <n v="0"/>
    <n v="0"/>
    <n v="0"/>
    <n v="0"/>
    <n v="0"/>
    <n v="11000"/>
    <n v="0"/>
    <n v="11000"/>
    <n v="0"/>
    <n v="0"/>
    <n v="0"/>
    <n v="0"/>
    <n v="0"/>
    <n v="0"/>
    <n v="0"/>
    <n v="0"/>
    <n v="0"/>
    <n v="0"/>
    <n v="0"/>
    <n v="0"/>
    <n v="0"/>
    <n v="0"/>
    <n v="0"/>
    <n v="0"/>
    <n v="0"/>
    <n v="0"/>
    <n v="0"/>
    <n v="0"/>
    <n v="0"/>
    <n v="11000"/>
    <n v="0"/>
    <n v="11000"/>
    <m/>
    <s v="SI"/>
    <n v="1"/>
    <n v="0"/>
    <n v="0"/>
    <n v="11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11200"/>
    <n v="11170"/>
    <n v="11000"/>
  </r>
  <r>
    <s v="112003048"/>
    <s v="DIR NAC ESTRATEGIAS PREVENCION CONTROL ENFERMEDADES TRANSMISIBLES "/>
    <s v="Adquisición de adquisición de reactivos para determinación de linfocitos T-CD4"/>
    <n v="9999"/>
    <x v="4"/>
    <s v="000"/>
    <x v="0"/>
    <x v="16"/>
    <x v="0"/>
    <x v="0"/>
    <s v="0000"/>
    <s v="0000"/>
    <s v="VIGILANCIA Y CONTROL SANITARIO"/>
    <s v="SIN PROYECTO"/>
    <s v="REDUCCION PREVENCION Y CONTROL DE MORTALIDAD DE ENFERMEDADES DE VIGILANCIA EPIDEMIOLOGICA"/>
    <s v="MEDICAMENTOS"/>
    <s v="RECURSOS FISCALES"/>
    <s v="SIN ORGANISMO"/>
    <s v="SIN CORRELATIVO"/>
    <s v="ENVIH"/>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SUBASTA INVERSA"/>
    <n v="44"/>
    <s v="02"/>
    <s v="NA"/>
    <s v="NA"/>
    <s v="NO IDENTIF AREA REQ"/>
    <n v="0"/>
    <n v="0"/>
    <n v="0"/>
    <n v="0"/>
    <n v="0"/>
    <n v="0"/>
    <n v="0"/>
    <n v="0"/>
    <n v="0"/>
    <n v="0"/>
    <n v="0"/>
    <n v="0"/>
    <n v="238000"/>
    <n v="0"/>
    <n v="238000"/>
    <n v="0"/>
    <n v="0"/>
    <n v="0"/>
    <n v="0"/>
    <n v="0"/>
    <n v="0"/>
    <n v="0"/>
    <n v="0"/>
    <n v="0"/>
    <n v="0"/>
    <n v="0"/>
    <n v="0"/>
    <n v="0"/>
    <n v="0"/>
    <n v="0"/>
    <n v="0"/>
    <n v="0"/>
    <n v="0"/>
    <n v="0"/>
    <n v="0"/>
    <n v="0"/>
    <n v="238000"/>
    <n v="0"/>
    <n v="238000"/>
    <m/>
    <s v="SI"/>
    <n v="1"/>
    <n v="0"/>
    <n v="0"/>
    <n v="238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245000"/>
    <n v="240000"/>
    <n v="238000"/>
  </r>
  <r>
    <s v="112003049"/>
    <s v="DIR NAC ESTRATEGIAS PREVENCION CONTROL ENFERMEDADES TRANSMISIBLES "/>
    <s v="Adquisición de suero antiescorpión"/>
    <n v="9999"/>
    <x v="4"/>
    <s v="000"/>
    <x v="0"/>
    <x v="109"/>
    <x v="0"/>
    <x v="0"/>
    <s v="0000"/>
    <s v="0000"/>
    <s v="VIGILANCIA Y CONTROL SANITARIO"/>
    <s v="SIN PROYECTO"/>
    <s v="REDUCCION PREVENCION Y CONTROL DE MORTALIDAD DE ENFERMEDADES DE VIGILANCIA EPIDEMIOLOGICA"/>
    <s v="BIENES BIOLOGICOS"/>
    <s v="RECURSOS FISCALES"/>
    <s v="SIN ORGANISMO"/>
    <s v="SIN CORRELATIVO"/>
    <s v="METAXENICAS Y ZOONOTICAS"/>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8. Plan de abastecimiento para el control y prevención de enfermedades metaxénicas y zoonóticas."/>
    <s v="NUEVA"/>
    <m/>
    <s v="COTIZACIÓN"/>
    <n v="45"/>
    <s v="06"/>
    <s v="NA"/>
    <s v="NA"/>
    <s v="NO IDENTIF AREA REQ"/>
    <n v="0"/>
    <n v="0"/>
    <n v="0"/>
    <n v="0"/>
    <n v="0"/>
    <n v="0"/>
    <n v="0"/>
    <n v="0"/>
    <n v="0"/>
    <n v="0"/>
    <n v="0"/>
    <n v="0"/>
    <n v="12000"/>
    <n v="0"/>
    <n v="12000"/>
    <n v="0"/>
    <n v="0"/>
    <n v="0"/>
    <n v="0"/>
    <n v="0"/>
    <n v="0"/>
    <n v="0"/>
    <n v="0"/>
    <n v="0"/>
    <n v="0"/>
    <n v="0"/>
    <n v="0"/>
    <n v="0"/>
    <n v="0"/>
    <n v="0"/>
    <n v="0"/>
    <n v="0"/>
    <n v="0"/>
    <n v="0"/>
    <n v="0"/>
    <n v="0"/>
    <n v="12000"/>
    <n v="0"/>
    <n v="12000"/>
    <m/>
    <s v="SI"/>
    <n v="1"/>
    <n v="0"/>
    <n v="0"/>
    <n v="12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ANTENIMIENT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23500"/>
    <n v="23500"/>
    <n v="12000"/>
  </r>
  <r>
    <s v="112003050"/>
    <s v="DIR NAC ESTRATEGIAS PREVENCION CONTROL ENFERMEDADES TRANSMISIBLES "/>
    <s v="Adquisición de reactivos, insumos y equipos para red de laboratorio de parasitología"/>
    <n v="9999"/>
    <x v="4"/>
    <s v="000"/>
    <x v="0"/>
    <x v="29"/>
    <x v="0"/>
    <x v="0"/>
    <s v="0000"/>
    <s v="0000"/>
    <s v="VIGILANCIA Y CONTROL SANITARIO"/>
    <s v="SIN PROYECTO"/>
    <s v="REDUCCION PREVENCION Y CONTROL DE MORTALIDAD DE ENFERMEDADES DE VIGILANCIA EPIDEMIOLOGICA"/>
    <s v="DISPOSITIVOS MEDICOS PARA LABORATORIO CLINICO Y DE"/>
    <s v="RECURSOS FISCALES"/>
    <s v="SIN ORGANISMO"/>
    <s v="SIN CORRELATIVO"/>
    <s v="METAXENICAS Y ZOONOTICAS"/>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8. Plan de abastecimiento para el control y prevención de enfermedades metaxénicas y zoonóticas."/>
    <s v="NUEVA"/>
    <m/>
    <s v="OTRO"/>
    <s v="NA"/>
    <s v="02"/>
    <s v="NA"/>
    <s v="NA"/>
    <s v="NO IDENTIF AREA REQ"/>
    <n v="0"/>
    <n v="0"/>
    <n v="0"/>
    <n v="0"/>
    <n v="0"/>
    <n v="0"/>
    <n v="0"/>
    <n v="0"/>
    <n v="0"/>
    <n v="0"/>
    <n v="0"/>
    <n v="0"/>
    <n v="93800"/>
    <n v="0"/>
    <n v="93800"/>
    <n v="0"/>
    <n v="0"/>
    <n v="0"/>
    <n v="0"/>
    <n v="0"/>
    <n v="0"/>
    <n v="0"/>
    <n v="0"/>
    <n v="0"/>
    <n v="0"/>
    <n v="0"/>
    <n v="0"/>
    <n v="0"/>
    <n v="0"/>
    <n v="0"/>
    <n v="0"/>
    <n v="0"/>
    <n v="0"/>
    <n v="0"/>
    <n v="0"/>
    <n v="0"/>
    <n v="93800"/>
    <n v="0"/>
    <n v="93800"/>
    <m/>
    <s v="SI"/>
    <n v="1"/>
    <n v="0"/>
    <n v="0"/>
    <n v="938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125000"/>
    <n v="125000"/>
    <n v="93800"/>
  </r>
  <r>
    <s v="112003051"/>
    <s v="DIR NAC ESTRATEGIAS PREVENCION CONTROL ENFERMEDADES TRANSMISIBLES "/>
    <s v="Adquisición de insumos y reactivos red laboratorios de entomología"/>
    <n v="9999"/>
    <x v="4"/>
    <s v="000"/>
    <x v="0"/>
    <x v="29"/>
    <x v="0"/>
    <x v="0"/>
    <s v="0000"/>
    <s v="0000"/>
    <s v="VIGILANCIA Y CONTROL SANITARIO"/>
    <s v="SIN PROYECTO"/>
    <s v="REDUCCION PREVENCION Y CONTROL DE MORTALIDAD DE ENFERMEDADES DE VIGILANCIA EPIDEMIOLOGICA"/>
    <s v="DISPOSITIVOS MEDICOS PARA LABORATORIO CLINICO Y DE"/>
    <s v="RECURSOS FISCALES"/>
    <s v="SIN ORGANISMO"/>
    <s v="SIN CORRELATIVO"/>
    <s v="METAXENICAS Y ZOONOTICAS"/>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8. Plan de abastecimiento para el control y prevención de enfermedades metaxénicas y zoonóticas."/>
    <s v="NUEVA"/>
    <m/>
    <s v="CATÁLOGO ELECTRÓNICO"/>
    <n v="12"/>
    <s v="02"/>
    <s v="NA"/>
    <s v="NA"/>
    <s v="NO IDENTIF AREA REQ"/>
    <n v="0"/>
    <n v="0"/>
    <n v="0"/>
    <n v="0"/>
    <n v="0"/>
    <n v="0"/>
    <n v="0"/>
    <n v="0"/>
    <n v="0"/>
    <n v="0"/>
    <n v="0"/>
    <n v="0"/>
    <n v="26300"/>
    <n v="0"/>
    <n v="26300"/>
    <n v="0"/>
    <n v="0"/>
    <n v="0"/>
    <n v="0"/>
    <n v="0"/>
    <n v="0"/>
    <n v="0"/>
    <n v="0"/>
    <n v="0"/>
    <n v="0"/>
    <n v="0"/>
    <n v="0"/>
    <n v="0"/>
    <n v="0"/>
    <n v="0"/>
    <n v="0"/>
    <n v="0"/>
    <n v="0"/>
    <n v="0"/>
    <n v="0"/>
    <n v="0"/>
    <n v="26300"/>
    <n v="0"/>
    <n v="26300"/>
    <m/>
    <s v="SI"/>
    <n v="1"/>
    <n v="0"/>
    <n v="0"/>
    <n v="263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35000"/>
    <n v="35000"/>
    <n v="26300"/>
  </r>
  <r>
    <s v="112003052"/>
    <s v="DIR NAC ESTRATEGIAS PREVENCION CONTROL ENFERMEDADES TRANSMISIBLES "/>
    <s v="Adquisición de equipos red laboratorios de entomología"/>
    <n v="9999"/>
    <x v="4"/>
    <s v="000"/>
    <x v="0"/>
    <x v="29"/>
    <x v="0"/>
    <x v="0"/>
    <s v="0000"/>
    <s v="0000"/>
    <s v="VIGILANCIA Y CONTROL SANITARIO"/>
    <s v="SIN PROYECTO"/>
    <s v="REDUCCION PREVENCION Y CONTROL DE MORTALIDAD DE ENFERMEDADES DE VIGILANCIA EPIDEMIOLOGICA"/>
    <s v="DISPOSITIVOS MEDICOS PARA LABORATORIO CLINICO Y DE"/>
    <s v="RECURSOS FISCALES"/>
    <s v="SIN ORGANISMO"/>
    <s v="SIN CORRELATIVO"/>
    <s v="METAXENICAS Y ZOONOTICAS"/>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8. Plan de abastecimiento para el control y prevención de enfermedades metaxénicas y zoonóticas."/>
    <s v="NUEVA"/>
    <m/>
    <s v="CATÁLOGO ELECTRÓNICO"/>
    <n v="12"/>
    <s v="02"/>
    <s v="NA"/>
    <s v="NA"/>
    <s v="NO IDENTIF AREA REQ"/>
    <n v="0"/>
    <n v="0"/>
    <n v="0"/>
    <n v="0"/>
    <n v="0"/>
    <n v="0"/>
    <n v="0"/>
    <n v="0"/>
    <n v="0"/>
    <n v="0"/>
    <n v="0"/>
    <n v="0"/>
    <n v="12000"/>
    <n v="0"/>
    <n v="12000"/>
    <n v="0"/>
    <n v="0"/>
    <n v="0"/>
    <n v="0"/>
    <n v="0"/>
    <n v="0"/>
    <n v="0"/>
    <n v="0"/>
    <n v="0"/>
    <n v="0"/>
    <n v="0"/>
    <n v="0"/>
    <n v="0"/>
    <n v="0"/>
    <n v="0"/>
    <n v="0"/>
    <n v="0"/>
    <n v="0"/>
    <n v="0"/>
    <n v="0"/>
    <n v="0"/>
    <n v="12000"/>
    <n v="0"/>
    <n v="12000"/>
    <m/>
    <s v="SI"/>
    <n v="1"/>
    <n v="0"/>
    <n v="0"/>
    <n v="12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12000"/>
    <n v="12000"/>
    <n v="12000"/>
  </r>
  <r>
    <s v="112003053"/>
    <s v="DIR NAC ESTRATEGIAS PREVENCION CONTROL ENFERMEDADES TRANSMISIBLES "/>
    <s v="Adquisición de mosquiteros impregnados con insecticida"/>
    <n v="9999"/>
    <x v="4"/>
    <s v="000"/>
    <x v="0"/>
    <x v="108"/>
    <x v="0"/>
    <x v="0"/>
    <s v="0000"/>
    <s v="0000"/>
    <s v="VIGILANCIA Y CONTROL SANITARIO"/>
    <s v="SIN PROYECTO"/>
    <s v="REDUCCION PREVENCION Y CONTROL DE MORTALIDAD DE ENFERMEDADES DE VIGILANCIA EPIDEMIOLOGICA"/>
    <s v="ACCESORIOS E INSUMOS QUIMICOS Y ORGANICOS"/>
    <s v="RECURSOS FISCALES"/>
    <s v="SIN ORGANISMO"/>
    <s v="SIN CORRELATIVO"/>
    <s v="METAXENICAS Y ZOONOTICAS"/>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8. Plan de abastecimiento para el control y prevención de enfermedades metaxénicas y zoonóticas."/>
    <s v="NUEVA"/>
    <m/>
    <s v="OTRO"/>
    <s v="NA"/>
    <s v="02"/>
    <s v="NA"/>
    <s v="NA"/>
    <s v="NO IDENTIF AREA REQ"/>
    <n v="0"/>
    <n v="0"/>
    <n v="0"/>
    <n v="0"/>
    <n v="0"/>
    <n v="0"/>
    <n v="0"/>
    <n v="0"/>
    <n v="0"/>
    <n v="0"/>
    <n v="0"/>
    <n v="0"/>
    <n v="900000"/>
    <n v="0"/>
    <n v="900000"/>
    <n v="0"/>
    <n v="0"/>
    <n v="0"/>
    <n v="0"/>
    <n v="0"/>
    <n v="0"/>
    <n v="0"/>
    <n v="0"/>
    <n v="0"/>
    <n v="0"/>
    <n v="0"/>
    <n v="0"/>
    <n v="0"/>
    <n v="0"/>
    <n v="0"/>
    <n v="0"/>
    <n v="0"/>
    <n v="0"/>
    <n v="0"/>
    <n v="0"/>
    <n v="0"/>
    <n v="900000"/>
    <n v="0"/>
    <n v="900000"/>
    <m/>
    <s v="SI"/>
    <n v="1"/>
    <n v="0"/>
    <n v="0"/>
    <n v="90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1200000"/>
    <n v="1200000"/>
    <n v="900000"/>
  </r>
  <r>
    <s v="112003054"/>
    <s v="DIR NAC ESTRATEGIAS PREVENCION CONTROL ENFERMEDADES TRANSMISIBLES "/>
    <s v="Adquisición de repuestos y accesorios de maquinas y equipos de control vectorial"/>
    <n v="9999"/>
    <x v="4"/>
    <s v="000"/>
    <x v="0"/>
    <x v="13"/>
    <x v="0"/>
    <x v="0"/>
    <s v="0000"/>
    <s v="0000"/>
    <s v="VIGILANCIA Y CONTROL SANITARIO"/>
    <s v="SIN PROYECTO"/>
    <s v="REDUCCION PREVENCION Y CONTROL DE MORTALIDAD DE ENFERMEDADES DE VIGILANCIA EPIDEMIOLOGICA"/>
    <s v="REPUESTOS Y ACCESORIOS"/>
    <s v="RECURSOS FISCALES"/>
    <s v="SIN ORGANISMO"/>
    <s v="SIN CORRELATIVO"/>
    <s v="METAXENICAS Y ZOONOTICAS"/>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8. Plan de abastecimiento para el control y prevención de enfermedades metaxénicas y zoonóticas."/>
    <s v="NUEVA"/>
    <m/>
    <s v="SUBASTA INVERSA"/>
    <n v="44"/>
    <s v="02"/>
    <s v="NA"/>
    <s v="NA"/>
    <s v="NO IDENTIF AREA REQ"/>
    <n v="0"/>
    <n v="0"/>
    <n v="0"/>
    <n v="0"/>
    <n v="0"/>
    <n v="0"/>
    <n v="0"/>
    <n v="0"/>
    <n v="0"/>
    <n v="0"/>
    <n v="0"/>
    <n v="0"/>
    <n v="240000"/>
    <n v="0"/>
    <n v="240000"/>
    <n v="0"/>
    <n v="0"/>
    <n v="0"/>
    <n v="0"/>
    <n v="0"/>
    <n v="0"/>
    <n v="0"/>
    <n v="0"/>
    <n v="0"/>
    <n v="0"/>
    <n v="0"/>
    <n v="0"/>
    <n v="0"/>
    <n v="0"/>
    <n v="0"/>
    <n v="0"/>
    <n v="0"/>
    <n v="0"/>
    <n v="0"/>
    <n v="0"/>
    <n v="0"/>
    <n v="240000"/>
    <n v="0"/>
    <n v="240000"/>
    <m/>
    <s v="SI"/>
    <n v="1"/>
    <n v="0"/>
    <n v="0"/>
    <n v="24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ANTENIMIENT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320000"/>
    <n v="320000"/>
    <n v="240000"/>
  </r>
  <r>
    <s v="112003055"/>
    <s v="DIR NAC ESTRATEGIAS PREVENCION CONTROL ENFERMEDADES TRANSMISIBLES "/>
    <s v="Adquisición de maquinaria de control vectorial"/>
    <n v="9999"/>
    <x v="4"/>
    <s v="000"/>
    <x v="0"/>
    <x v="77"/>
    <x v="0"/>
    <x v="0"/>
    <s v="0000"/>
    <s v="0000"/>
    <s v="VIGILANCIA Y CONTROL SANITARIO"/>
    <s v="SIN PROYECTO"/>
    <s v="REDUCCION PREVENCION Y CONTROL DE MORTALIDAD DE ENFERMEDADES DE VIGILANCIA EPIDEMIOLOGICA"/>
    <s v="MAQUINARIAS Y EQUIPOS"/>
    <s v="RECURSOS FISCALES"/>
    <s v="SIN ORGANISMO"/>
    <s v="SIN CORRELATIVO"/>
    <s v="METAXENICAS Y ZOONOTICAS"/>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8. Plan de abastecimiento para el control y prevención de enfermedades metaxénicas y zoonóticas."/>
    <s v="NUEVA"/>
    <m/>
    <s v="SUBASTA INVERSA"/>
    <n v="44"/>
    <s v="06"/>
    <s v="NA"/>
    <s v="NA"/>
    <s v="NO IDENTIF AREA REQ"/>
    <n v="0"/>
    <n v="0"/>
    <n v="0"/>
    <n v="0"/>
    <n v="0"/>
    <n v="0"/>
    <n v="0"/>
    <n v="0"/>
    <n v="0"/>
    <n v="0"/>
    <n v="0"/>
    <n v="0"/>
    <n v="2900000"/>
    <n v="0"/>
    <n v="2900000"/>
    <n v="0"/>
    <n v="0"/>
    <n v="0"/>
    <n v="0"/>
    <n v="0"/>
    <n v="0"/>
    <n v="0"/>
    <n v="0"/>
    <n v="0"/>
    <n v="0"/>
    <n v="0"/>
    <n v="0"/>
    <n v="0"/>
    <n v="0"/>
    <n v="0"/>
    <n v="0"/>
    <n v="0"/>
    <n v="0"/>
    <n v="0"/>
    <n v="0"/>
    <n v="0"/>
    <n v="2900000"/>
    <n v="0"/>
    <n v="2900000"/>
    <m/>
    <s v="SI"/>
    <n v="1"/>
    <n v="0"/>
    <n v="0"/>
    <n v="290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GASTOS OPERATIV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3900000"/>
    <n v="3900000"/>
    <n v="2900000"/>
  </r>
  <r>
    <s v="112003056"/>
    <s v="DIR NAC ESTRATEGIAS PREVENCION CONTROL ENFERMEDADES TRANSMISIBLES "/>
    <s v="Intervenciones en territorio"/>
    <n v="9999"/>
    <x v="4"/>
    <s v="000"/>
    <x v="0"/>
    <x v="0"/>
    <x v="0"/>
    <x v="0"/>
    <s v="0000"/>
    <s v="0000"/>
    <s v="VIGILANCIA Y CONTROL SANITARIO"/>
    <s v="SIN PROYECTO"/>
    <s v="REDUCCION PREVENCION Y CONTROL DE MORTALIDAD DE ENFERMEDADES DE VIGILANCIA EPIDEMIOLOGICA"/>
    <s v="VIATICOS Y SUBSISTENCIAS EN EL INTERIOR"/>
    <s v="RECURSOS FISCALES"/>
    <s v="SIN ORGANISMO"/>
    <s v="SIN CORRELATIVO"/>
    <s v="METAXENICAS Y ZOONOTICAS"/>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8. Plan de abastecimiento para el control y prevención de enfermedades metaxénicas y zoonóticas."/>
    <s v="NUEVA"/>
    <m/>
    <s v="OTRO"/>
    <s v="NA"/>
    <s v="06"/>
    <s v="NA"/>
    <s v="NA"/>
    <s v="NO IDENTIF AREA REQ"/>
    <n v="0"/>
    <n v="0"/>
    <n v="0"/>
    <n v="0"/>
    <n v="0"/>
    <n v="0"/>
    <n v="0"/>
    <n v="0"/>
    <n v="0"/>
    <n v="0"/>
    <n v="0"/>
    <n v="0"/>
    <n v="2000"/>
    <n v="0"/>
    <n v="2000"/>
    <n v="0"/>
    <n v="0"/>
    <n v="0"/>
    <n v="0"/>
    <n v="0"/>
    <n v="0"/>
    <n v="0"/>
    <n v="0"/>
    <n v="0"/>
    <n v="0"/>
    <n v="0"/>
    <n v="0"/>
    <n v="0"/>
    <n v="0"/>
    <n v="0"/>
    <n v="0"/>
    <n v="0"/>
    <n v="0"/>
    <n v="0"/>
    <n v="0"/>
    <n v="0"/>
    <n v="2000"/>
    <n v="0"/>
    <n v="2000"/>
    <m/>
    <s v="SI"/>
    <n v="1"/>
    <n v="0"/>
    <n v="0"/>
    <n v="2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GASTOS OPERATIV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4000"/>
    <n v="4000"/>
    <n v="2000"/>
  </r>
  <r>
    <s v="112003057"/>
    <s v="DIR NAC ESTRATEGIAS PREVENCION CONTROL ENFERMEDADES TRANSMISIBLES "/>
    <s v="Compra de Medicamento antimalarico (primaquina)"/>
    <n v="9999"/>
    <x v="4"/>
    <s v="000"/>
    <x v="0"/>
    <x v="16"/>
    <x v="0"/>
    <x v="0"/>
    <s v="0000"/>
    <s v="0000"/>
    <s v="VIGILANCIA Y CONTROL SANITARIO"/>
    <s v="SIN PROYECTO"/>
    <s v="REDUCCION PREVENCION Y CONTROL DE MORTALIDAD DE ENFERMEDADES DE VIGILANCIA EPIDEMIOLOGICA"/>
    <s v="MEDICAMENTOS"/>
    <s v="RECURSOS FISCALES"/>
    <s v="SIN ORGANISMO"/>
    <s v="SIN CORRELATIVO"/>
    <s v="METAXENICAS Y ZOONOTICAS"/>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8. Plan de abastecimiento para el control y prevención de enfermedades metaxénicas y zoonóticas."/>
    <s v="NUEVA"/>
    <m/>
    <s v="OTRO"/>
    <s v="NA"/>
    <s v="02"/>
    <s v="NA"/>
    <s v="NA"/>
    <s v="NO IDENTIF AREA REQ"/>
    <n v="0"/>
    <n v="0"/>
    <n v="0"/>
    <n v="0"/>
    <n v="0"/>
    <n v="0"/>
    <n v="0"/>
    <n v="0"/>
    <n v="0"/>
    <n v="0"/>
    <n v="0"/>
    <n v="0"/>
    <n v="15000"/>
    <n v="0"/>
    <n v="15000"/>
    <n v="0"/>
    <n v="0"/>
    <n v="0"/>
    <n v="0"/>
    <n v="0"/>
    <n v="0"/>
    <n v="0"/>
    <n v="0"/>
    <n v="0"/>
    <n v="0"/>
    <n v="0"/>
    <n v="0"/>
    <n v="0"/>
    <n v="0"/>
    <n v="0"/>
    <n v="0"/>
    <n v="0"/>
    <n v="0"/>
    <n v="0"/>
    <n v="0"/>
    <n v="0"/>
    <n v="15000"/>
    <n v="0"/>
    <n v="15000"/>
    <m/>
    <s v="SI"/>
    <n v="1"/>
    <n v="0"/>
    <n v="0"/>
    <n v="15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15000"/>
    <n v="15000"/>
    <n v="15000"/>
  </r>
  <r>
    <s v="112003058"/>
    <s v="DIR NAC ESTRATEGIAS PREVENCION CONTROL ENFERMEDADES TRANSMISIBLES "/>
    <s v="Cargos de importaciones de medicamentos  "/>
    <n v="9999"/>
    <x v="4"/>
    <s v="000"/>
    <x v="0"/>
    <x v="31"/>
    <x v="0"/>
    <x v="0"/>
    <s v="0000"/>
    <s v="0000"/>
    <s v="VIGILANCIA Y CONTROL SANITARIO"/>
    <s v="SIN PROYECTO"/>
    <s v="REDUCCION PREVENCION Y CONTROL DE MORTALIDAD DE ENFERMEDADES DE VIGILANCIA EPIDEMIOLOGICA"/>
    <s v="FLETES Y MANIOBRAS"/>
    <s v="RECURSOS FISCALES"/>
    <s v="SIN ORGANISMO"/>
    <s v="SIN CORRELATIVO"/>
    <s v="METAXENICAS Y ZOONOTICAS"/>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8. Plan de abastecimiento para el control y prevención de enfermedades metaxénicas y zoonóticas."/>
    <s v="NUEVA"/>
    <m/>
    <s v="OTRO"/>
    <s v="NA"/>
    <s v="06"/>
    <s v="NA"/>
    <s v="NA"/>
    <s v="NO IDENTIF AREA REQ"/>
    <n v="0"/>
    <n v="0"/>
    <n v="0"/>
    <n v="0"/>
    <n v="0"/>
    <n v="0"/>
    <n v="0"/>
    <n v="0"/>
    <n v="0"/>
    <n v="0"/>
    <n v="0"/>
    <n v="0"/>
    <n v="150000"/>
    <n v="0"/>
    <n v="150000"/>
    <n v="0"/>
    <n v="0"/>
    <n v="0"/>
    <n v="0"/>
    <n v="0"/>
    <n v="0"/>
    <n v="0"/>
    <n v="0"/>
    <n v="0"/>
    <n v="0"/>
    <n v="0"/>
    <n v="0"/>
    <n v="0"/>
    <n v="0"/>
    <n v="0"/>
    <n v="0"/>
    <n v="0"/>
    <n v="0"/>
    <n v="0"/>
    <n v="0"/>
    <n v="0"/>
    <n v="150000"/>
    <n v="0"/>
    <n v="150000"/>
    <m/>
    <s v="SI"/>
    <n v="1"/>
    <n v="0"/>
    <n v="0"/>
    <n v="150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GASTOS OPERATIV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150000"/>
    <n v="150000"/>
    <n v="150000"/>
  </r>
  <r>
    <s v="112003059"/>
    <s v="DIR NAC ESTRATEGIAS PREVENCION CONTROL ENFERMEDADES NO TRANSMISIBLES SALUD MENTAL FENOMENO SOCIOECONOMICO DROGAS"/>
    <s v="Impresión de material educomunicacional para prevención de ENT (Rotafolios)"/>
    <n v="9999"/>
    <x v="4"/>
    <s v="000"/>
    <x v="0"/>
    <x v="15"/>
    <x v="0"/>
    <x v="0"/>
    <s v="0000"/>
    <s v="0000"/>
    <s v="VIGILANCIA Y CONTROL SANITARIO"/>
    <s v="SIN PROYECTO"/>
    <s v="REDUCCION PREVENCION Y CONTROL DE MORTALIDAD DE ENFERMEDADES DE VIGILANCIA EPIDEMIOLOGICA"/>
    <s v="MATERIALES DE IMPRESIÓN FOTOGRAFIA REPRODUCCION Y"/>
    <s v="RECURSOS FISCALES"/>
    <s v="SIN ORGANISMO"/>
    <s v="SIN CORRELATIVO"/>
    <s v="CRONICAS"/>
    <s v="i. Gestionar con las instancias respectivas, la integración de estrategias y acciones de prevención y control de enfermedades no transmisibles, crónicas, salud oral, salud mental y fenómeno socioeconómico de las drogas de importancia para la salud pública, en todos los niveles de gestión y atención del Sistema Nacional de Salud;"/>
    <s v="9. Estrategias para abordar las condiciones de salud relacionadas a las enfermedades catastróficas, raras o huérfanas."/>
    <s v="NUEVA"/>
    <m/>
    <s v="SUBASTA INVERSA"/>
    <n v="44"/>
    <s v="02"/>
    <s v="NA"/>
    <s v="NA"/>
    <s v="NO IDENTIF AREA REQ"/>
    <n v="0"/>
    <n v="0"/>
    <n v="0"/>
    <n v="0"/>
    <n v="0"/>
    <n v="0"/>
    <n v="0"/>
    <n v="0"/>
    <n v="0"/>
    <n v="0"/>
    <n v="0"/>
    <n v="0"/>
    <n v="45000"/>
    <n v="0"/>
    <n v="45000"/>
    <n v="0"/>
    <n v="0"/>
    <n v="0"/>
    <n v="0"/>
    <n v="0"/>
    <n v="0"/>
    <n v="0"/>
    <n v="0"/>
    <n v="0"/>
    <n v="0"/>
    <n v="0"/>
    <n v="0"/>
    <n v="0"/>
    <n v="0"/>
    <n v="0"/>
    <n v="0"/>
    <n v="0"/>
    <n v="0"/>
    <n v="0"/>
    <n v="0"/>
    <n v="0"/>
    <n v="45000"/>
    <n v="0"/>
    <n v="45000"/>
    <m/>
    <s v="SI"/>
    <n v="1"/>
    <n v="0"/>
    <n v="0"/>
    <n v="45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GASTOS OPERATIV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46800"/>
    <n v="46800"/>
    <n v="45000"/>
  </r>
  <r>
    <s v="112003060"/>
    <s v="DIR NAC ESTRATEGIAS PREVENCION CONTROL ENFERMEDADES NO TRANSMISIBLES SALUD MENTAL FENOMENO SOCIOECONOMICO DROGAS"/>
    <s v="Adquisiciòn de Electrocardiogramas para fortalecer la prevención de los servicios de salud en la Iniciativa Hearts, en el primer nivel de atenciòn"/>
    <n v="9999"/>
    <x v="4"/>
    <s v="000"/>
    <x v="0"/>
    <x v="16"/>
    <x v="0"/>
    <x v="0"/>
    <s v="0000"/>
    <s v="0000"/>
    <s v="VIGILANCIA Y CONTROL SANITARIO"/>
    <s v="SIN PROYECTO"/>
    <s v="REDUCCION PREVENCION Y CONTROL DE MORTALIDAD DE ENFERMEDADES DE VIGILANCIA EPIDEMIOLOGICA"/>
    <s v="MEDICAMENTOS"/>
    <s v="RECURSOS FISCALES"/>
    <s v="SIN ORGANISMO"/>
    <s v="SIN CORRELATIVO"/>
    <s v="CRONICAS"/>
    <s v="i. Gestionar con las instancias respectivas, la integración de estrategias y acciones de prevención y control de enfermedades no transmisibles, crónicas, salud oral, salud mental y fenómeno socioeconómico de las drogas de importancia para la salud pública, en todos los niveles de gestión y atención del Sistema Nacional de Salud;"/>
    <s v="6. Especificaciones técnicas para la compra de medicamentos, plaguicidas, dispositivos médicos y equipos requeridos para la prevención y control de enfermedades cardiometabólicas y de salud oral. "/>
    <s v="NUEVA"/>
    <m/>
    <s v="SUBASTA INVERSA"/>
    <n v="44"/>
    <s v="02"/>
    <s v="NA"/>
    <s v="NA"/>
    <s v="NO IDENTIF AREA REQ"/>
    <n v="0"/>
    <n v="0"/>
    <n v="0"/>
    <n v="0"/>
    <n v="0"/>
    <n v="0"/>
    <n v="0"/>
    <n v="0"/>
    <n v="0"/>
    <n v="0"/>
    <n v="0"/>
    <n v="0"/>
    <n v="135000"/>
    <n v="0"/>
    <n v="135000"/>
    <n v="0"/>
    <n v="0"/>
    <n v="0"/>
    <n v="0"/>
    <n v="0"/>
    <n v="0"/>
    <n v="0"/>
    <n v="0"/>
    <n v="0"/>
    <n v="0"/>
    <n v="0"/>
    <n v="0"/>
    <n v="0"/>
    <n v="0"/>
    <n v="0"/>
    <n v="0"/>
    <n v="0"/>
    <n v="0"/>
    <n v="0"/>
    <n v="0"/>
    <n v="0"/>
    <n v="135000"/>
    <n v="0"/>
    <n v="135000"/>
    <m/>
    <s v="SI"/>
    <n v="1"/>
    <n v="0"/>
    <n v="0"/>
    <n v="135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137750"/>
    <n v="137750"/>
    <n v="135000"/>
  </r>
  <r>
    <s v="112003061"/>
    <s v="DIR NAC ESTRATEGIAS PREVENCION CONTROL ENFERMEDADES NO TRANSMISIBLES SALUD MENTAL FENOMENO SOCIOECONOMICO DROGAS"/>
    <s v="Adquisicion de pruebas moleculares para VPH"/>
    <n v="9999"/>
    <x v="4"/>
    <s v="000"/>
    <x v="0"/>
    <x v="29"/>
    <x v="0"/>
    <x v="0"/>
    <s v="0000"/>
    <s v="0000"/>
    <s v="VIGILANCIA Y CONTROL SANITARIO"/>
    <s v="SIN PROYECTO"/>
    <s v="REDUCCION PREVENCION Y CONTROL DE MORTALIDAD DE ENFERMEDADES DE VIGILANCIA EPIDEMIOLOGICA"/>
    <s v="DISPOSITIVOS MEDICOS PARA LABORATORIO CLINICO Y DE"/>
    <s v="RECURSOS FISCALES"/>
    <s v="SIN ORGANISMO"/>
    <s v="SIN CORRELATIVO"/>
    <s v="CRONICAS"/>
    <s v="i. Gestionar con las instancias respectivas, la integración de estrategias y acciones de prevención y control de enfermedades no transmisibles, crónicas, salud oral, salud mental y fenómeno socioeconómico de las drogas de importancia para la salud pública, en todos los niveles de gestión y atención del Sistema Nacional de Salud;"/>
    <s v="6. Especificaciones técnicas para la compra de medicamentos, plaguicidas, dispositivos médicos y equipos requeridos para la prevención y control de enfermedades cardiometabólicas y de salud oral. "/>
    <s v="NUEVA"/>
    <m/>
    <s v="SUBASTA INVERSA"/>
    <n v="44"/>
    <s v="02"/>
    <s v="NA"/>
    <s v="NA"/>
    <s v="NO IDENTIF AREA REQ"/>
    <n v="0"/>
    <n v="0"/>
    <n v="0"/>
    <n v="0"/>
    <n v="0"/>
    <n v="0"/>
    <n v="0"/>
    <n v="0"/>
    <n v="0"/>
    <n v="0"/>
    <n v="0"/>
    <n v="0"/>
    <n v="1322676.52"/>
    <n v="0"/>
    <n v="1322676.52"/>
    <n v="0"/>
    <n v="0"/>
    <n v="0"/>
    <n v="0"/>
    <n v="0"/>
    <n v="0"/>
    <n v="0"/>
    <n v="0"/>
    <n v="0"/>
    <n v="0"/>
    <n v="0"/>
    <n v="0"/>
    <n v="0"/>
    <n v="0"/>
    <n v="0"/>
    <n v="0"/>
    <n v="0"/>
    <n v="0"/>
    <n v="0"/>
    <n v="0"/>
    <n v="0"/>
    <n v="1322676.52"/>
    <n v="0"/>
    <n v="1322676.52"/>
    <m/>
    <s v="SI"/>
    <n v="1"/>
    <n v="0"/>
    <n v="0"/>
    <n v="1322676.52"/>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9600000"/>
    <n v="7680000"/>
    <n v="1322676.52"/>
  </r>
  <r>
    <s v="112003062"/>
    <s v="DIR NAC ESTRATEGIAS PREVENCION CONTROL ENFERMEDADES NO TRANSMISIBLES SALUD MENTAL FENOMENO SOCIOECONOMICO DROGAS"/>
    <s v="Pago adquisición de sellos de seguridad (IVA)"/>
    <n v="9999"/>
    <x v="4"/>
    <s v="000"/>
    <x v="0"/>
    <x v="15"/>
    <x v="0"/>
    <x v="0"/>
    <s v="0000"/>
    <s v="0000"/>
    <s v="VIGILANCIA Y CONTROL SANITARIO"/>
    <s v="SIN PROYECTO"/>
    <s v="REDUCCION PREVENCION Y CONTROL DE MORTALIDAD DE ENFERMEDADES DE VIGILANCIA EPIDEMIOLOGICA"/>
    <s v="MATERIALES DE IMPRESIÓN FOTOGRAFIA REPRODUCCION Y"/>
    <s v="RECURSOS FISCALES"/>
    <s v="SIN ORGANISMO"/>
    <s v="SIN CORRELATIVO"/>
    <s v="CRONICAS"/>
    <s v="i. Gestionar con las instancias respectivas, la integración de estrategias y acciones de prevención y control de enfermedades no transmisibles, crónicas, salud oral, salud mental y fenómeno socioeconómico de las drogas de importancia para la salud pública, en todos los niveles de gestión y atención del Sistema Nacional de Salud;"/>
    <s v="6. Especificaciones técnicas para la compra de medicamentos, plaguicidas, dispositivos médicos y equipos requeridos para la prevención y control de enfermedades cardiometabólicas y de salud oral. "/>
    <s v="ARRASTRE"/>
    <m/>
    <s v="OTRO"/>
    <s v="NA"/>
    <s v="02"/>
    <s v="NA"/>
    <s v="NA"/>
    <s v="NO IDENTIF AREA REQ"/>
    <n v="0"/>
    <n v="0"/>
    <n v="0"/>
    <n v="0"/>
    <n v="0"/>
    <n v="0"/>
    <n v="0"/>
    <n v="0"/>
    <n v="0"/>
    <n v="0"/>
    <n v="0"/>
    <n v="0"/>
    <n v="400"/>
    <n v="0"/>
    <n v="400"/>
    <n v="0"/>
    <n v="0"/>
    <n v="0"/>
    <n v="0"/>
    <n v="0"/>
    <n v="0"/>
    <n v="0"/>
    <n v="0"/>
    <n v="0"/>
    <n v="0"/>
    <n v="0"/>
    <n v="0"/>
    <n v="0"/>
    <n v="0"/>
    <n v="0"/>
    <n v="0"/>
    <n v="0"/>
    <n v="0"/>
    <n v="0"/>
    <n v="0"/>
    <n v="0"/>
    <n v="400"/>
    <n v="0"/>
    <n v="400"/>
    <m/>
    <s v="SI"/>
    <n v="1"/>
    <n v="0"/>
    <n v="0"/>
    <n v="4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GASTOS OPERATIV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500"/>
    <n v="500"/>
    <n v="400"/>
  </r>
  <r>
    <s v="112003063"/>
    <s v="DIR NAC ESTRATEGIAS PREVENCION CONTROL ENFERMEDADES TRANSMISIBLES "/>
    <s v="VACUNAS ANTIRRABICAS CANINA Y HUMANA"/>
    <n v="9999"/>
    <x v="4"/>
    <s v="000"/>
    <x v="0"/>
    <x v="37"/>
    <x v="0"/>
    <x v="0"/>
    <s v="0000"/>
    <s v="0000"/>
    <s v="VIGILANCIA Y CONTROL SANITARIO"/>
    <s v="SIN PROYECTO"/>
    <s v="REDUCCION PREVENCION Y CONTROL DE MORTALIDAD DE ENFERMEDADES DE VIGILANCIA EPIDEMIOLOGICA"/>
    <s v="CONVENIO DE COOPERACIÓN TÉCNICA INTERNACIONAL"/>
    <s v="RECURSOS FISCALES"/>
    <s v="SIN ORGANISMO"/>
    <s v="SIN CORRELATIVO"/>
    <s v="INMUNIZACIONES -F. ROTATORIO"/>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8. Plan de abastecimiento para el control y prevención de enfermedades metaxénicas y zoonóticas."/>
    <s v="ARRASTRE"/>
    <m/>
    <s v="OTRO"/>
    <s v="NA"/>
    <s v="07"/>
    <s v="NA"/>
    <s v="NA"/>
    <s v="NO IDENTIF AREA REQ"/>
    <n v="0"/>
    <n v="0"/>
    <n v="0"/>
    <n v="0"/>
    <n v="0"/>
    <n v="0"/>
    <n v="0"/>
    <n v="0"/>
    <n v="0"/>
    <n v="0"/>
    <n v="0"/>
    <n v="0"/>
    <n v="0"/>
    <n v="0"/>
    <n v="0"/>
    <n v="0"/>
    <n v="0"/>
    <n v="0"/>
    <n v="0"/>
    <n v="0"/>
    <n v="0"/>
    <n v="795423.94"/>
    <n v="0"/>
    <n v="795423.94"/>
    <n v="0"/>
    <n v="0"/>
    <n v="0"/>
    <n v="0"/>
    <n v="0"/>
    <n v="0"/>
    <n v="0"/>
    <n v="0"/>
    <n v="0"/>
    <n v="0"/>
    <n v="0"/>
    <n v="0"/>
    <n v="795423.94"/>
    <n v="0"/>
    <n v="795423.94"/>
    <m/>
    <s v="SI"/>
    <n v="1"/>
    <n v="0"/>
    <n v="0"/>
    <n v="795423.94"/>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FONDOS DE SALUD "/>
    <s v="0"/>
    <s v="VIG"/>
    <s v="CORRIENTE"/>
    <s v="56000001"/>
    <m/>
    <s v="6. Garantizar el  derecho a la salud integral, gratuita y de calidad"/>
    <s v="OE2 Incrementar la calidad de la vigilancia, prevención y control sanitario en el Sistema Nacional de Salud"/>
    <s v="OE_2"/>
    <m/>
    <n v="0"/>
    <n v="0"/>
    <n v="0"/>
    <n v="0"/>
    <n v="0"/>
    <s v="58"/>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795423.94"/>
    <n v="795423.94"/>
    <n v="795423.94"/>
  </r>
  <r>
    <s v="112003064"/>
    <s v="DIR NAC INMUNIZACIONES"/>
    <s v="VACUNAS ESQUEMA  REGULAR MENORES DE 5 AÑOS"/>
    <n v="9999"/>
    <x v="2"/>
    <s v="000"/>
    <x v="0"/>
    <x v="37"/>
    <x v="0"/>
    <x v="0"/>
    <s v="0000"/>
    <s v="0000"/>
    <s v="PREVENCION Y PROMOCION DE LA SALUD"/>
    <s v="SIN PROYECTO"/>
    <s v="IMPLEMENTACION DE PLANES DE ALIMENTACION Y NUTRICION Y PREVENCION DE ENFERMEDADES"/>
    <s v="CONVENIO DE COOPERACIÓN TÉCNICA INTERNACIONAL"/>
    <s v="RECURSOS FISCALES"/>
    <s v="SIN ORGANISMO"/>
    <s v="SIN CORRELATIVO"/>
    <s v="INMUNIZACIONES -F. ROTATORIO"/>
    <s v="j. Realizar la planificación para la adquisición, almacenamiento y distribución oportuna de medicamentos biológicos y dispositivos médicos relacionados, equipos de cadena de frío y otros insumos de acuerdo a la programación en coordinación con las instancias correspondientes;"/>
    <s v="5. Plan anual de la necesidad de equipos de cadena de frío, medicamentos biológicos y dispositivos médicos relacionados para el proceso de vacunación "/>
    <s v="NUEVA"/>
    <m/>
    <s v="OTRO"/>
    <s v="NA"/>
    <s v="07"/>
    <s v="NA"/>
    <s v="NA"/>
    <s v="NO IDENTIF AREA REQ"/>
    <n v="0"/>
    <n v="0"/>
    <n v="0"/>
    <n v="0"/>
    <n v="0"/>
    <n v="0"/>
    <n v="0"/>
    <n v="0"/>
    <n v="0"/>
    <n v="0"/>
    <n v="0"/>
    <n v="0"/>
    <n v="0"/>
    <n v="0"/>
    <n v="0"/>
    <n v="0"/>
    <n v="0"/>
    <n v="0"/>
    <n v="0"/>
    <n v="0"/>
    <n v="0"/>
    <n v="45617989.82"/>
    <n v="0"/>
    <n v="45617989.82"/>
    <n v="0"/>
    <n v="0"/>
    <n v="0"/>
    <n v="0"/>
    <n v="0"/>
    <n v="0"/>
    <n v="0"/>
    <n v="0"/>
    <n v="0"/>
    <n v="0"/>
    <n v="0"/>
    <n v="0"/>
    <n v="45617989.82"/>
    <n v="0"/>
    <n v="45617989.82"/>
    <m/>
    <s v="SI"/>
    <n v="1"/>
    <n v="0"/>
    <n v="0"/>
    <n v="45617989.82"/>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FONDOS DE SALUD "/>
    <s v="0"/>
    <s v="PROM"/>
    <s v="CORRIENTE"/>
    <s v="55000001"/>
    <m/>
    <s v="6. Garantizar el  derecho a la salud integral, gratuita y de calidad"/>
    <s v="OE3 Incrementar la promoción de la salud en la población a través de los estilos de vida"/>
    <s v="OE_3"/>
    <m/>
    <n v="0"/>
    <n v="0"/>
    <n v="0"/>
    <n v="0"/>
    <n v="0"/>
    <s v="58"/>
    <m/>
    <m/>
    <m/>
    <n v="0"/>
    <n v="0"/>
    <n v="0"/>
    <n v="0"/>
    <n v="0"/>
    <n v="0"/>
    <n v="0"/>
    <n v="0"/>
    <n v="0"/>
    <m/>
    <m/>
    <s v="OK"/>
    <s v="OK"/>
    <s v=""/>
    <s v=""/>
    <e v="#N/A"/>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ADQUISICION TRATAMIENTO CON SULFATO DE ZINC SUPLEMENTACION CON HIERRO MULTIVITAMINAS Y MINERALES EN POLVO  FRASCOS PARA TRATAMIENTO PARA ANEMIA CON HIERRO POLIMALTOSADO PARA NINOS DE 6 A 23 MESES; SUPLEMENTACION CON VITAMINA A PARA NINOS DE 6 A 59 MESES TABLETAS DE HIERRO MAS ACIDO FOLICO PARA SUPLEMENTACION A MUJERES EMBARAZADAS Y EN PERIODO DE LACTANCIA A NIVEL NACIONAL."/>
    <n v="45617989.82"/>
    <n v="38139149.82"/>
    <n v="35139149.82"/>
  </r>
  <r>
    <s v="112003065"/>
    <s v="DIR NAC INMUNIZACIONES"/>
    <s v="VACUNAS ESQUEMA MAYORES DE 5 AÑOS"/>
    <n v="9999"/>
    <x v="2"/>
    <s v="000"/>
    <x v="0"/>
    <x v="37"/>
    <x v="0"/>
    <x v="0"/>
    <s v="0000"/>
    <s v="0000"/>
    <s v="PREVENCION Y PROMOCION DE LA SALUD"/>
    <s v="SIN PROYECTO"/>
    <s v="IMPLEMENTACION DE PLANES DE ALIMENTACION Y NUTRICION Y PREVENCION DE ENFERMEDADES"/>
    <s v="CONVENIO DE COOPERACIÓN TÉCNICA INTERNACIONAL"/>
    <s v="RECURSOS FISCALES"/>
    <s v="SIN ORGANISMO"/>
    <s v="SIN CORRELATIVO"/>
    <s v="INMUNIZACIONES -F. ROTATORIO"/>
    <s v="j. Realizar la planificación para la adquisición, almacenamiento y distribución oportuna de medicamentos biológicos y dispositivos médicos relacionados, equipos de cadena de frío y otros insumos de acuerdo a la programación en coordinación con las instancias correspondientes;"/>
    <s v="5. Plan anual de la necesidad de equipos de cadena de frío, medicamentos biológicos y dispositivos médicos relacionados para el proceso de vacunación "/>
    <s v="NUEVA"/>
    <m/>
    <s v="OTRO"/>
    <s v="NA"/>
    <s v="07"/>
    <s v="NA"/>
    <s v="NA"/>
    <s v="NO IDENTIF AREA REQ"/>
    <n v="0"/>
    <n v="0"/>
    <n v="0"/>
    <n v="0"/>
    <n v="0"/>
    <n v="0"/>
    <n v="0"/>
    <n v="0"/>
    <n v="0"/>
    <n v="0"/>
    <n v="0"/>
    <n v="0"/>
    <n v="0"/>
    <n v="0"/>
    <n v="0"/>
    <n v="0"/>
    <n v="0"/>
    <n v="0"/>
    <n v="0"/>
    <n v="0"/>
    <n v="0"/>
    <n v="13552870"/>
    <n v="0"/>
    <n v="13552870"/>
    <n v="0"/>
    <n v="0"/>
    <n v="0"/>
    <n v="0"/>
    <n v="0"/>
    <n v="0"/>
    <n v="0"/>
    <n v="0"/>
    <n v="0"/>
    <n v="0"/>
    <n v="0"/>
    <n v="0"/>
    <n v="13552870"/>
    <n v="0"/>
    <n v="13552870"/>
    <m/>
    <s v="SI"/>
    <n v="1"/>
    <n v="4000055.42"/>
    <n v="0"/>
    <n v="13552870"/>
    <n v="0"/>
    <n v="4000055.4200000018"/>
    <n v="0"/>
    <n v="4000055.4200000018"/>
    <n v="0"/>
    <n v="0"/>
    <n v="0"/>
    <n v="0"/>
    <n v="0"/>
    <n v="0"/>
    <n v="0"/>
    <n v="0"/>
    <n v="0"/>
    <n v="0"/>
    <n v="0"/>
    <n v="0"/>
    <n v="0"/>
    <n v="0"/>
    <n v="0"/>
    <n v="0"/>
    <n v="0"/>
    <n v="0"/>
    <n v="0"/>
    <n v="0"/>
    <n v="0"/>
    <n v="0"/>
    <n v="0"/>
    <n v="0"/>
    <n v="0"/>
    <n v="0"/>
    <n v="0"/>
    <n v="0"/>
    <n v="0"/>
    <n v="0"/>
    <n v="0"/>
    <n v="0"/>
    <n v="0"/>
    <n v="4000055.42"/>
    <n v="0"/>
    <n v="4000055.42"/>
    <n v="4000055.42"/>
    <n v="0"/>
    <n v="4000055.42"/>
    <s v="SI"/>
    <s v="VALIDADO"/>
    <n v="0"/>
    <n v="4000055.42"/>
    <s v="VICEM GOBERNANZA  SALUD"/>
    <s v="SUB VIGILANCIA PREVENCION CONTROL SALUD"/>
    <s v="PLANTA CENTRAL"/>
    <s v="PICHINCHA"/>
    <s v="QUITO"/>
    <s v="FONDOS DE SALUD "/>
    <s v="0"/>
    <s v="PROM"/>
    <s v="CORRIENTE"/>
    <s v="55000001"/>
    <m/>
    <s v="6. Garantizar el  derecho a la salud integral, gratuita y de calidad"/>
    <s v="OE3 Incrementar la promoción de la salud en la población a través de los estilos de vida"/>
    <s v="OE_3"/>
    <m/>
    <n v="4000055.42"/>
    <n v="1.862645149230957E-9"/>
    <n v="0"/>
    <n v="0"/>
    <n v="0"/>
    <s v="58"/>
    <m/>
    <m/>
    <m/>
    <n v="0"/>
    <n v="0"/>
    <n v="0"/>
    <n v="0"/>
    <n v="0"/>
    <n v="0"/>
    <n v="0"/>
    <n v="0"/>
    <n v="0"/>
    <m/>
    <m/>
    <s v="OK"/>
    <s v="OK"/>
    <n v="0"/>
    <s v=""/>
    <e v="#N/A"/>
    <n v="0"/>
    <n v="4000055.42"/>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ADQUISICION TRATAMIENTO CON SULFATO DE ZINC SUPLEMENTACION CON HIERRO MULTIVITAMINAS Y MINERALES EN POLVO  FRASCOS PARA TRATAMIENTO PARA ANEMIA CON HIERRO POLIMALTOSADO PARA NINOS DE 6 A 23 MESES; SUPLEMENTACION CON VITAMINA A PARA NINOS DE 6 A 59 MESES TABLETAS DE HIERRO MAS ACIDO FOLICO PARA SUPLEMENTACION A MUJERES EMBARAZADAS Y EN PERIODO DE LACTANCIA A NIVEL NACIONAL."/>
    <n v="13552870"/>
    <n v="4852870"/>
    <n v="4852870"/>
  </r>
  <r>
    <s v="112003066"/>
    <s v="DIR NAC INMUNIZACIONES"/>
    <s v="VACUNAS ANTIRABICAS"/>
    <n v="9999"/>
    <x v="4"/>
    <s v="000"/>
    <x v="0"/>
    <x v="37"/>
    <x v="0"/>
    <x v="0"/>
    <s v="0000"/>
    <s v="0000"/>
    <s v="VIGILANCIA Y CONTROL SANITARIO"/>
    <s v="SIN PROYECTO"/>
    <s v="REDUCCION PREVENCION Y CONTROL DE MORTALIDAD DE ENFERMEDADES DE VIGILANCIA EPIDEMIOLOGICA"/>
    <s v="CONVENIO DE COOPERACIÓN TÉCNICA INTERNACIONAL"/>
    <s v="RECURSOS FISCALES"/>
    <s v="SIN ORGANISMO"/>
    <s v="SIN CORRELATIVO"/>
    <s v="INMUNIZACIONES -F. ROTATORIO"/>
    <s v="NO SE GESTIONAN EN LA DIRECCIÓN NACIONAL DE INMUNIZACIONES "/>
    <s v="NO SE GESTIONAN EN LA DIRECCIÓN NACIONAL DE INMUNIZACIONES "/>
    <s v="NUEVA"/>
    <m/>
    <s v="OTRO"/>
    <s v="NA"/>
    <s v="07"/>
    <s v="NA"/>
    <s v="NA"/>
    <s v="NO IDENTIF AREA REQ"/>
    <n v="0"/>
    <n v="0"/>
    <n v="0"/>
    <n v="0"/>
    <n v="0"/>
    <n v="0"/>
    <n v="0"/>
    <n v="0"/>
    <n v="0"/>
    <n v="0"/>
    <n v="0"/>
    <n v="0"/>
    <n v="0"/>
    <n v="0"/>
    <n v="0"/>
    <n v="0"/>
    <n v="0"/>
    <n v="0"/>
    <n v="0"/>
    <n v="0"/>
    <n v="0"/>
    <n v="794036.07"/>
    <n v="0"/>
    <n v="794036.07"/>
    <n v="0"/>
    <n v="0"/>
    <n v="0"/>
    <n v="0"/>
    <n v="0"/>
    <n v="0"/>
    <n v="0"/>
    <n v="0"/>
    <n v="0"/>
    <n v="0"/>
    <n v="0"/>
    <n v="0"/>
    <n v="794036.07"/>
    <n v="0"/>
    <n v="794036.07"/>
    <m/>
    <s v="SI"/>
    <n v="1"/>
    <n v="0"/>
    <n v="0"/>
    <n v="794036.07"/>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FONDOS DE SALUD "/>
    <s v="0"/>
    <s v="VIG"/>
    <s v="CORRIENTE"/>
    <s v="56000001"/>
    <m/>
    <s v="6. Garantizar el  derecho a la salud integral, gratuita y de calidad"/>
    <s v="OE2 Incrementar la calidad de la vigilancia, prevención y control sanitario en el Sistema Nacional de Salud"/>
    <s v="OE_2"/>
    <m/>
    <n v="0"/>
    <n v="0"/>
    <n v="0"/>
    <n v="0"/>
    <n v="0"/>
    <s v="58"/>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794036.07"/>
    <n v="564782"/>
    <n v="564782"/>
  </r>
  <r>
    <s v="112003067"/>
    <s v="DIR NAC INMUNIZACIONES"/>
    <s v="VACUNAS MAYORES DE 5 AÑOS"/>
    <n v="9999"/>
    <x v="2"/>
    <s v="000"/>
    <x v="6"/>
    <x v="37"/>
    <x v="0"/>
    <x v="0"/>
    <s v="0000"/>
    <s v="0000"/>
    <s v="PREVENCION Y PROMOCION DE LA SALUD"/>
    <s v="SIN PROYECTO"/>
    <s v="DESNUTRICION INFANTIL VACUNACION NINOS MENORES DE 5 AÑOS"/>
    <s v="CONVENIO DE COOPERACIÓN TÉCNICA INTERNACIONAL"/>
    <s v="RECURSOS FISCALES"/>
    <s v="SIN ORGANISMO"/>
    <s v="SIN CORRELATIVO"/>
    <s v="Presupuesto por Resultados"/>
    <s v="j. Realizar la planificación para la adquisición, almacenamiento y distribución oportuna de medicamentos biológicos y dispositivos médicos relacionados, equipos de cadena de frío y otros insumos de acuerdo a la programación en coordinación con las instancias correspondientes;"/>
    <s v="5. Plan anual de la necesidad de equipos de cadena de frío, medicamentos biológicos y dispositivos médicos relacionados para el proceso de vacunación "/>
    <s v="ARRASTRE"/>
    <m/>
    <s v="OTRO"/>
    <s v="NA"/>
    <s v="07"/>
    <s v="NA"/>
    <s v="NA"/>
    <s v="NO IDENTIF AREA REQ"/>
    <n v="0"/>
    <n v="0"/>
    <n v="0"/>
    <n v="0"/>
    <n v="0"/>
    <n v="0"/>
    <n v="0"/>
    <n v="0"/>
    <n v="0"/>
    <n v="0"/>
    <n v="0"/>
    <n v="0"/>
    <n v="0"/>
    <n v="0"/>
    <n v="0"/>
    <n v="0"/>
    <n v="0"/>
    <n v="0"/>
    <n v="0"/>
    <n v="0"/>
    <n v="0"/>
    <n v="3906960.64"/>
    <n v="0"/>
    <n v="3906960.64"/>
    <n v="0"/>
    <n v="0"/>
    <n v="0"/>
    <n v="0"/>
    <n v="0"/>
    <n v="0"/>
    <n v="0"/>
    <n v="0"/>
    <n v="0"/>
    <n v="0"/>
    <n v="0"/>
    <n v="0"/>
    <n v="3906960.64"/>
    <n v="0"/>
    <n v="3906960.64"/>
    <s v="CON MEMORANDO Nro GIGPNV-2021-1207-M/ VGVS-2021-0970-M /DNEPC-2021-2582-M  SE SOLITA PRESUPUESTO "/>
    <s v="SI"/>
    <n v="1"/>
    <n v="0"/>
    <n v="0"/>
    <n v="3906960.64"/>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FONDOS DE SALUD "/>
    <s v="0"/>
    <s v="PROM"/>
    <s v="CORRIENTE"/>
    <s v="55000006"/>
    <m/>
    <s v="6. Garantizar el  derecho a la salud integral, gratuita y de calidad"/>
    <s v="OE3 Incrementar la promoción de la salud en la población a través de los estilos de vida"/>
    <s v="OE_3"/>
    <m/>
    <n v="0"/>
    <n v="0"/>
    <n v="0"/>
    <n v="0"/>
    <n v="0"/>
    <s v="58"/>
    <m/>
    <m/>
    <m/>
    <n v="0"/>
    <n v="0"/>
    <n v="0"/>
    <n v="0"/>
    <n v="0"/>
    <n v="0"/>
    <n v="0"/>
    <n v="0"/>
    <n v="0"/>
    <m/>
    <m/>
    <s v="OK"/>
    <s v="OK"/>
    <s v=""/>
    <s v=""/>
    <e v="#N/A"/>
    <n v="0"/>
    <n v="0"/>
    <s v="NO"/>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OLITICA PUBLICA DE SALUD CUYO OBJETIVO ES OTORGAR PROTECCION ESPECIFICA A LA NINEZ CONTRA ENFERMEDADES QUE SON PREVENIBLES A TRAVES DE LA APLICACION DE VACUNAS"/>
    <n v="3906960.64"/>
    <n v="3906960.64"/>
    <n v="3906960.64"/>
  </r>
  <r>
    <s v="112003068"/>
    <s v="DIR NAC ESTRATEGIAS PREVENCION CONTROL ENFERMEDADES NO TRANSMISIBLES SALUD MENTAL FENOMENO SOCIOECONOMICO DROGAS"/>
    <s v="Compra de tensiómetros para fortalecer la prevención de los servicios de salud en la Iniciativa Hearts, en el primer nivel de atención"/>
    <n v="9999"/>
    <x v="4"/>
    <s v="000"/>
    <x v="0"/>
    <x v="37"/>
    <x v="0"/>
    <x v="0"/>
    <s v="0000"/>
    <s v="0000"/>
    <s v="VIGILANCIA Y CONTROL SANITARIO"/>
    <s v="SIN PROYECTO"/>
    <s v="REDUCCION PREVENCION Y CONTROL DE MORTALIDAD DE ENFERMEDADES DE VIGILANCIA EPIDEMIOLOGICA"/>
    <s v="CONVENIO DE COOPERACIÓN TÉCNICA INTERNACIONAL"/>
    <s v="RECURSOS FISCALES"/>
    <s v="SIN ORGANISMO"/>
    <s v="SIN CORRELATIVO"/>
    <s v="CRONICAS"/>
    <s v="i. Gestionar con las instancias respectivas, la integración de estrategias y acciones de prevención y control de enfermedades no transmisibles, crónicas, salud oral, salud mental y fenómeno socioeconómico de las drogas de importancia para la salud pública, en todos los niveles de gestión y atención del Sistema Nacional de Salud;"/>
    <s v="6. Especificaciones técnicas para la compra de medicamentos, plaguicidas, dispositivos médicos y equipos requeridos para la prevención y control de enfermedades cardiometabólicas y de salud oral. "/>
    <s v="NUEVA"/>
    <m/>
    <s v="SUBASTA INVERSA"/>
    <n v="44"/>
    <s v="07"/>
    <s v="NA"/>
    <s v="NA"/>
    <s v="NO IDENTIF AREA REQ"/>
    <n v="0"/>
    <n v="0"/>
    <n v="0"/>
    <n v="0"/>
    <n v="0"/>
    <n v="0"/>
    <n v="0"/>
    <n v="0"/>
    <n v="0"/>
    <n v="0"/>
    <n v="0"/>
    <n v="0"/>
    <n v="0"/>
    <n v="0"/>
    <n v="0"/>
    <n v="0"/>
    <n v="0"/>
    <n v="0"/>
    <n v="0"/>
    <n v="0"/>
    <n v="0"/>
    <n v="0"/>
    <n v="0"/>
    <n v="0"/>
    <n v="0"/>
    <n v="0"/>
    <n v="0"/>
    <n v="0"/>
    <n v="0"/>
    <n v="0"/>
    <n v="0"/>
    <n v="0"/>
    <n v="0"/>
    <n v="0"/>
    <n v="0"/>
    <n v="0"/>
    <n v="0"/>
    <n v="0"/>
    <n v="0"/>
    <m/>
    <s v="SI"/>
    <n v="1"/>
    <n v="290000"/>
    <n v="0"/>
    <n v="166965.57999999999"/>
    <n v="0"/>
    <n v="123034.42000000001"/>
    <n v="0"/>
    <n v="123034.42000000001"/>
    <n v="0"/>
    <n v="0"/>
    <n v="0"/>
    <n v="0"/>
    <n v="0"/>
    <n v="0"/>
    <m/>
    <n v="0"/>
    <n v="0"/>
    <n v="0"/>
    <n v="0"/>
    <n v="0"/>
    <n v="0"/>
    <n v="0"/>
    <n v="0"/>
    <n v="0"/>
    <n v="0"/>
    <n v="0"/>
    <n v="0"/>
    <n v="0"/>
    <n v="0"/>
    <n v="0"/>
    <n v="0"/>
    <n v="0"/>
    <n v="0"/>
    <n v="0"/>
    <n v="0"/>
    <n v="0"/>
    <n v="0"/>
    <n v="0"/>
    <n v="0"/>
    <n v="0"/>
    <n v="0"/>
    <n v="123034.42000000001"/>
    <n v="0"/>
    <n v="123034.42000000001"/>
    <n v="123034.42000000001"/>
    <n v="0"/>
    <n v="123034.42000000001"/>
    <s v="SI"/>
    <s v="VALIDADO"/>
    <n v="0"/>
    <n v="123034.42"/>
    <s v="VICEM GOBERNANZA  SALUD"/>
    <s v="SUB VIGILANCIA PREVENCION CONTROL SALUD"/>
    <s v="PLANTA CENTRAL"/>
    <s v="PICHINCHA"/>
    <s v="QUITO"/>
    <s v="FONDOS DE SALUD "/>
    <s v="0"/>
    <s v="VIG"/>
    <s v="CORRIENTE"/>
    <s v="56000001"/>
    <m/>
    <s v="6. Garantizar el  derecho a la salud integral, gratuita y de calidad"/>
    <s v="OE2 Incrementar la calidad de la vigilancia, prevención y control sanitario en el Sistema Nacional de Salud"/>
    <s v="OE_2"/>
    <m/>
    <n v="123034.42000000001"/>
    <n v="0"/>
    <n v="0"/>
    <n v="0"/>
    <n v="0"/>
    <s v="58"/>
    <m/>
    <m/>
    <m/>
    <n v="0"/>
    <n v="0"/>
    <n v="0"/>
    <n v="123034.42"/>
    <n v="0"/>
    <n v="123034.42"/>
    <n v="123034.42"/>
    <n v="0"/>
    <n v="123034.42"/>
    <m/>
    <m/>
    <s v="OK"/>
    <s v="OK"/>
    <n v="0"/>
    <s v="ANTICIPADO"/>
    <e v="#N/A"/>
    <n v="123034.42"/>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0"/>
    <n v="0"/>
    <n v="0"/>
  </r>
  <r>
    <s v="112003069"/>
    <s v="DIR NAC ESTRATEGIAS PREVENCION CONTROL ENFERMEDADES TRANSMISIBLES "/>
    <s v="Adquisición de Medicamentos OPS - Antirretrovirales"/>
    <n v="9999"/>
    <x v="4"/>
    <s v="000"/>
    <x v="0"/>
    <x v="37"/>
    <x v="0"/>
    <x v="0"/>
    <s v="0000"/>
    <s v="0000"/>
    <s v="VIGILANCIA Y CONTROL SANITARIO"/>
    <s v="SIN PROYECTO"/>
    <s v="REDUCCION PREVENCION Y CONTROL DE MORTALIDAD DE ENFERMEDADES DE VIGILANCIA EPIDEMIOLOGICA"/>
    <s v="CONVENIO DE COOPERACIÓN TÉCNICA INTERNACIONAL"/>
    <s v="RECURSOS FISCALES"/>
    <s v="SIN ORGANISMO"/>
    <s v="SIN CORRELATIVO"/>
    <s v="ENVIH - F. ESTRATÉGICO"/>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OTRO"/>
    <s v="NA"/>
    <s v="07"/>
    <s v="NA"/>
    <s v="NA"/>
    <s v="NO IDENTIF AREA REQ"/>
    <n v="0"/>
    <n v="0"/>
    <n v="0"/>
    <n v="0"/>
    <n v="0"/>
    <n v="0"/>
    <n v="0"/>
    <n v="0"/>
    <n v="0"/>
    <n v="0"/>
    <n v="0"/>
    <n v="0"/>
    <n v="0"/>
    <n v="0"/>
    <n v="0"/>
    <n v="0"/>
    <n v="0"/>
    <n v="0"/>
    <n v="0"/>
    <n v="0"/>
    <n v="0"/>
    <n v="0"/>
    <n v="0"/>
    <n v="0"/>
    <n v="0"/>
    <n v="0"/>
    <n v="0"/>
    <n v="0"/>
    <n v="0"/>
    <n v="0"/>
    <n v="0"/>
    <n v="0"/>
    <n v="0"/>
    <n v="0"/>
    <n v="0"/>
    <n v="0"/>
    <n v="0"/>
    <n v="0"/>
    <n v="0"/>
    <s v="TRANSFERENCIA DE RECURSOS A OPS"/>
    <s v="SI"/>
    <n v="1"/>
    <n v="5420735.1500000004"/>
    <n v="0"/>
    <n v="1156189.1600000001"/>
    <n v="0"/>
    <n v="4264545.99"/>
    <n v="0"/>
    <n v="4264545.99"/>
    <n v="0"/>
    <n v="0"/>
    <n v="0"/>
    <n v="0"/>
    <n v="0"/>
    <n v="0"/>
    <n v="0"/>
    <n v="0"/>
    <n v="0"/>
    <n v="0"/>
    <n v="0"/>
    <n v="0"/>
    <n v="0"/>
    <n v="0"/>
    <n v="0"/>
    <n v="0"/>
    <n v="0"/>
    <n v="0"/>
    <n v="0"/>
    <n v="0"/>
    <n v="0"/>
    <n v="0"/>
    <n v="0"/>
    <n v="0"/>
    <n v="0"/>
    <n v="0"/>
    <n v="0"/>
    <n v="0"/>
    <n v="0"/>
    <n v="0"/>
    <n v="0"/>
    <n v="0"/>
    <n v="0"/>
    <n v="4264545.99"/>
    <n v="0"/>
    <n v="4264545.99"/>
    <n v="4264545.99"/>
    <n v="0"/>
    <n v="4264545.99"/>
    <s v="SI"/>
    <s v="VALIDADO"/>
    <n v="0"/>
    <n v="4264545.99"/>
    <s v="VICEM GOBERNANZA  SALUD"/>
    <s v="SUB VIGILANCIA PREVENCION CONTROL SALUD"/>
    <s v="PLANTA CENTRAL"/>
    <s v="PICHINCHA"/>
    <s v="QUITO"/>
    <s v="FONDOS DE SALUD "/>
    <s v="0"/>
    <s v="VIG"/>
    <s v="CORRIENTE"/>
    <s v="56000001"/>
    <m/>
    <s v="6. Garantizar el  derecho a la salud integral, gratuita y de calidad"/>
    <s v="OE2 Incrementar la calidad de la vigilancia, prevención y control sanitario en el Sistema Nacional de Salud"/>
    <s v="OE_2"/>
    <m/>
    <n v="4264545.99"/>
    <n v="0"/>
    <n v="0"/>
    <n v="0"/>
    <n v="0"/>
    <s v="58"/>
    <m/>
    <m/>
    <m/>
    <n v="0"/>
    <n v="0"/>
    <n v="0"/>
    <n v="4264545.99"/>
    <n v="0"/>
    <n v="4264545.99"/>
    <n v="4264545.99"/>
    <n v="0"/>
    <n v="4264545.99"/>
    <m/>
    <m/>
    <s v="OK"/>
    <s v="OK"/>
    <n v="0"/>
    <s v="ANTICIPADO"/>
    <e v="#N/A"/>
    <n v="4264545.99"/>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0"/>
    <n v="0"/>
    <n v="0"/>
  </r>
  <r>
    <s v="112003070"/>
    <s v="DIR NAC ESTRATEGIAS PREVENCION CONTROL ENFERMEDADES TRANSMISIBLES "/>
    <s v="Adquisición de medicamentos y dispositivos médicos para pacientes Estrategia Nacional de Tuberculosis a través de Fondo Estratégico de OPS"/>
    <n v="9999"/>
    <x v="4"/>
    <s v="000"/>
    <x v="0"/>
    <x v="37"/>
    <x v="0"/>
    <x v="0"/>
    <s v="0000"/>
    <s v="0000"/>
    <s v="VIGILANCIA Y CONTROL SANITARIO"/>
    <s v="SIN PROYECTO"/>
    <s v="REDUCCION PREVENCION Y CONTROL DE MORTALIDAD DE ENFERMEDADES DE VIGILANCIA EPIDEMIOLOGICA"/>
    <s v="CONVENIO DE COOPERACIÓN TÉCNICA INTERNACIONAL"/>
    <s v="RECURSOS FISCALES"/>
    <s v="SIN ORGANISMO"/>
    <s v="SIN CORRELATIVO"/>
    <s v="ENTB"/>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OTRO"/>
    <s v="NA"/>
    <s v="07"/>
    <s v="NA"/>
    <s v="NA"/>
    <s v="NO IDENTIF AREA REQ"/>
    <n v="0"/>
    <n v="0"/>
    <n v="0"/>
    <n v="0"/>
    <n v="0"/>
    <n v="0"/>
    <n v="0"/>
    <n v="0"/>
    <n v="0"/>
    <n v="0"/>
    <n v="0"/>
    <n v="0"/>
    <n v="0"/>
    <n v="0"/>
    <n v="0"/>
    <n v="0"/>
    <n v="0"/>
    <n v="0"/>
    <n v="0"/>
    <n v="0"/>
    <n v="0"/>
    <n v="0"/>
    <n v="0"/>
    <n v="0"/>
    <n v="0"/>
    <n v="0"/>
    <n v="0"/>
    <n v="0"/>
    <n v="0"/>
    <n v="0"/>
    <n v="0"/>
    <n v="0"/>
    <n v="0"/>
    <n v="0"/>
    <n v="0"/>
    <n v="0"/>
    <n v="0"/>
    <n v="0"/>
    <n v="0"/>
    <m/>
    <s v="SI"/>
    <n v="1"/>
    <n v="3257013.74"/>
    <n v="0"/>
    <n v="0"/>
    <n v="0"/>
    <n v="3257013.74"/>
    <n v="0"/>
    <n v="3257013.74"/>
    <n v="0"/>
    <n v="0"/>
    <n v="0"/>
    <n v="0"/>
    <n v="0"/>
    <n v="0"/>
    <n v="0"/>
    <n v="0"/>
    <n v="0"/>
    <m/>
    <n v="0"/>
    <n v="0"/>
    <n v="3257013.74"/>
    <n v="0"/>
    <n v="3257013.74"/>
    <n v="0"/>
    <n v="0"/>
    <n v="0"/>
    <n v="0"/>
    <n v="0"/>
    <n v="0"/>
    <n v="0"/>
    <n v="0"/>
    <n v="0"/>
    <n v="0"/>
    <n v="0"/>
    <n v="0"/>
    <n v="0"/>
    <n v="0"/>
    <n v="0"/>
    <n v="0"/>
    <n v="0"/>
    <n v="0"/>
    <n v="0"/>
    <n v="0"/>
    <n v="0"/>
    <n v="3257013.74"/>
    <n v="0"/>
    <n v="3257013.74"/>
    <s v="SI"/>
    <s v="VALIDADO"/>
    <n v="0"/>
    <n v="3257013.74"/>
    <s v="VICEM GOBERNANZA  SALUD"/>
    <s v="SUB VIGILANCIA PREVENCION CONTROL SALUD"/>
    <s v="PLANTA CENTRAL"/>
    <s v="PICHINCHA"/>
    <s v="QUITO"/>
    <s v="FONDOS DE SALUD "/>
    <s v="0"/>
    <s v="VIG"/>
    <s v="CORRIENTE"/>
    <s v="56000001"/>
    <m/>
    <s v="6. Garantizar el  derecho a la salud integral, gratuita y de calidad"/>
    <s v="OE2 Incrementar la calidad de la vigilancia, prevención y control sanitario en el Sistema Nacional de Salud"/>
    <s v="OE_2"/>
    <m/>
    <n v="3257013.74"/>
    <n v="0"/>
    <n v="0"/>
    <n v="0"/>
    <n v="0"/>
    <s v="58"/>
    <m/>
    <m/>
    <m/>
    <n v="0"/>
    <n v="0"/>
    <n v="0"/>
    <n v="3257013.74"/>
    <n v="0"/>
    <n v="3257013.74"/>
    <n v="3257013.74"/>
    <n v="0"/>
    <n v="3257013.74"/>
    <m/>
    <m/>
    <s v="OK"/>
    <s v="OK"/>
    <n v="0"/>
    <s v="ANTICIPADO"/>
    <e v="#N/A"/>
    <n v="3257013.74"/>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0"/>
    <n v="0"/>
    <n v="0"/>
  </r>
  <r>
    <s v="112003071"/>
    <s v="DIR NAC ESTRATEGIAS PREVENCION CONTROL ENFERMEDADES TRANSMISIBLES "/>
    <s v="Adqusisición de medicamentos Estratégia de Enfermedades Metaxénicas y zoonóticas a través de Fondo Estratégico-OPS"/>
    <n v="9999"/>
    <x v="4"/>
    <s v="000"/>
    <x v="0"/>
    <x v="37"/>
    <x v="0"/>
    <x v="0"/>
    <s v="0000"/>
    <s v="0000"/>
    <s v="VIGILANCIA Y CONTROL SANITARIO"/>
    <s v="SIN PROYECTO"/>
    <s v="REDUCCION PREVENCION Y CONTROL DE MORTALIDAD DE ENFERMEDADES DE VIGILANCIA EPIDEMIOLOGICA"/>
    <s v="CONVENIO DE COOPERACIÓN TÉCNICA INTERNACIONAL"/>
    <s v="RECURSOS FISCALES"/>
    <s v="SIN ORGANISMO"/>
    <s v="SIN CORRELATIVO"/>
    <s v="METAXENICAS Y ZOONOTICAS"/>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OTRO"/>
    <s v="NA"/>
    <s v="07"/>
    <s v="NA"/>
    <s v="NA"/>
    <s v="NO IDENTIF AREA REQ"/>
    <n v="0"/>
    <n v="0"/>
    <n v="0"/>
    <n v="0"/>
    <n v="0"/>
    <n v="0"/>
    <n v="0"/>
    <n v="0"/>
    <n v="0"/>
    <n v="0"/>
    <n v="0"/>
    <n v="0"/>
    <n v="0"/>
    <n v="0"/>
    <n v="0"/>
    <n v="0"/>
    <n v="0"/>
    <n v="0"/>
    <n v="0"/>
    <n v="0"/>
    <n v="0"/>
    <n v="0"/>
    <n v="0"/>
    <n v="0"/>
    <n v="0"/>
    <n v="0"/>
    <n v="0"/>
    <n v="0"/>
    <n v="0"/>
    <n v="0"/>
    <n v="0"/>
    <n v="0"/>
    <n v="0"/>
    <n v="0"/>
    <n v="0"/>
    <n v="0"/>
    <n v="0"/>
    <n v="0"/>
    <n v="0"/>
    <s v="TRANSFERENCIA RECURSOS A OPS / VARIOS MEDICAMENTOS"/>
    <s v="SI"/>
    <n v="1"/>
    <n v="267701.46000000002"/>
    <n v="0"/>
    <n v="51255.38"/>
    <n v="0"/>
    <n v="216446.08000000002"/>
    <n v="0"/>
    <n v="216446.08000000002"/>
    <n v="0"/>
    <n v="0"/>
    <n v="0"/>
    <n v="0"/>
    <n v="0"/>
    <n v="0"/>
    <n v="0"/>
    <n v="0"/>
    <n v="0"/>
    <m/>
    <n v="0"/>
    <n v="0"/>
    <n v="0"/>
    <n v="0"/>
    <n v="0"/>
    <n v="0"/>
    <n v="0"/>
    <n v="0"/>
    <n v="0"/>
    <n v="0"/>
    <n v="0"/>
    <n v="0"/>
    <n v="0"/>
    <n v="0"/>
    <n v="0"/>
    <n v="0"/>
    <n v="0"/>
    <n v="0"/>
    <n v="0"/>
    <n v="0"/>
    <n v="0"/>
    <n v="0"/>
    <n v="0"/>
    <n v="216446.07999999999"/>
    <n v="0"/>
    <n v="216446.07999999999"/>
    <n v="216446.07999999999"/>
    <n v="0"/>
    <n v="216446.07999999999"/>
    <s v="SI"/>
    <s v="VALIDADO"/>
    <n v="0"/>
    <n v="216446.07999999999"/>
    <s v="VICEM GOBERNANZA  SALUD"/>
    <s v="SUB VIGILANCIA PREVENCION CONTROL SALUD"/>
    <s v="PLANTA CENTRAL"/>
    <s v="PICHINCHA"/>
    <s v="QUITO"/>
    <s v="FONDOS DE SALUD "/>
    <s v="0"/>
    <s v="VIG"/>
    <s v="CORRIENTE"/>
    <s v="56000001"/>
    <m/>
    <s v="6. Garantizar el  derecho a la salud integral, gratuita y de calidad"/>
    <s v="OE2 Incrementar la calidad de la vigilancia, prevención y control sanitario en el Sistema Nacional de Salud"/>
    <s v="OE_2"/>
    <m/>
    <n v="216446.07999999999"/>
    <n v="2.9103830456733704E-11"/>
    <n v="0"/>
    <n v="0"/>
    <n v="0"/>
    <s v="58"/>
    <m/>
    <m/>
    <m/>
    <n v="0"/>
    <n v="0"/>
    <n v="0"/>
    <n v="220067.4044"/>
    <n v="0"/>
    <n v="220067.4044"/>
    <n v="219982.02889999998"/>
    <n v="0"/>
    <n v="219982.02889999998"/>
    <m/>
    <m/>
    <s v="REVISAR"/>
    <s v="REVISAR"/>
    <n v="0"/>
    <s v="ANTICIPADO"/>
    <e v="#N/A"/>
    <n v="220067.4044"/>
    <n v="-3621.3244000000122"/>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0"/>
    <n v="0"/>
    <n v="0"/>
  </r>
  <r>
    <s v="112003072"/>
    <s v="DIR NAC ESTRATEGIAS PREVENCION CONTROL ENFERMEDADES TRANSMISIBLES "/>
    <s v="Adquisición de pruebas de diagnóstico rápido para Enfermedades Metaxénicas a través de Fondo Estratégico -OPS"/>
    <n v="9999"/>
    <x v="4"/>
    <s v="000"/>
    <x v="0"/>
    <x v="37"/>
    <x v="0"/>
    <x v="0"/>
    <s v="0000"/>
    <s v="0000"/>
    <s v="VIGILANCIA Y CONTROL SANITARIO"/>
    <s v="SIN PROYECTO"/>
    <s v="REDUCCION PREVENCION Y CONTROL DE MORTALIDAD DE ENFERMEDADES DE VIGILANCIA EPIDEMIOLOGICA"/>
    <s v="CONVENIO DE COOPERACIÓN TÉCNICA INTERNACIONAL"/>
    <s v="RECURSOS FISCALES"/>
    <s v="SIN ORGANISMO"/>
    <s v="SIN CORRELATIVO"/>
    <s v="METAXENICAS Y ZOONOTICAS"/>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OTRO"/>
    <s v="NA"/>
    <s v="07"/>
    <s v="NA"/>
    <s v="NA"/>
    <s v="NO IDENTIF AREA REQ"/>
    <n v="0"/>
    <n v="0"/>
    <n v="0"/>
    <n v="0"/>
    <n v="0"/>
    <n v="0"/>
    <n v="0"/>
    <n v="0"/>
    <n v="0"/>
    <n v="0"/>
    <n v="0"/>
    <n v="0"/>
    <n v="0"/>
    <n v="0"/>
    <n v="0"/>
    <n v="0"/>
    <n v="0"/>
    <n v="0"/>
    <n v="0"/>
    <n v="0"/>
    <n v="0"/>
    <n v="0"/>
    <n v="0"/>
    <n v="0"/>
    <n v="0"/>
    <n v="0"/>
    <n v="0"/>
    <n v="0"/>
    <n v="0"/>
    <n v="0"/>
    <n v="0"/>
    <n v="0"/>
    <n v="0"/>
    <n v="0"/>
    <n v="0"/>
    <n v="0"/>
    <n v="0"/>
    <n v="0"/>
    <n v="0"/>
    <s v="TRANSFERENCIA RECURSOS A OPS / VARIOS DISPOSITIVOS MÉDICOS"/>
    <s v="SI"/>
    <n v="1"/>
    <n v="267000"/>
    <n v="0"/>
    <n v="15217.56"/>
    <n v="0"/>
    <n v="251782.44"/>
    <n v="0"/>
    <n v="251782.44"/>
    <n v="0"/>
    <n v="0"/>
    <n v="0"/>
    <n v="0"/>
    <n v="0"/>
    <n v="0"/>
    <n v="0"/>
    <n v="0"/>
    <n v="0"/>
    <m/>
    <n v="0"/>
    <n v="0"/>
    <n v="0"/>
    <n v="0"/>
    <n v="0"/>
    <n v="0"/>
    <n v="0"/>
    <n v="0"/>
    <n v="0"/>
    <n v="0"/>
    <n v="0"/>
    <n v="0"/>
    <n v="0"/>
    <n v="0"/>
    <n v="0"/>
    <n v="0"/>
    <n v="0"/>
    <n v="0"/>
    <n v="0"/>
    <n v="0"/>
    <n v="0"/>
    <n v="0"/>
    <n v="0"/>
    <n v="251782.44"/>
    <n v="0"/>
    <n v="251782.44"/>
    <n v="251782.44"/>
    <n v="0"/>
    <n v="251782.44"/>
    <s v="SI"/>
    <s v="VALIDADO"/>
    <n v="0"/>
    <n v="251782.44"/>
    <s v="VICEM GOBERNANZA  SALUD"/>
    <s v="SUB VIGILANCIA PREVENCION CONTROL SALUD"/>
    <s v="PLANTA CENTRAL"/>
    <s v="PICHINCHA"/>
    <s v="QUITO"/>
    <s v="FONDOS DE SALUD "/>
    <s v="0"/>
    <s v="VIG"/>
    <s v="CORRIENTE"/>
    <s v="56000001"/>
    <m/>
    <s v="6. Garantizar el  derecho a la salud integral, gratuita y de calidad"/>
    <s v="OE2 Incrementar la calidad de la vigilancia, prevención y control sanitario en el Sistema Nacional de Salud"/>
    <s v="OE_2"/>
    <m/>
    <n v="251782.44"/>
    <n v="0"/>
    <n v="0"/>
    <n v="0"/>
    <n v="0"/>
    <s v="58"/>
    <m/>
    <m/>
    <m/>
    <n v="0"/>
    <n v="0"/>
    <n v="0"/>
    <n v="201338.26360000001"/>
    <n v="0"/>
    <n v="201338.26360000001"/>
    <n v="201260.15409999999"/>
    <n v="0"/>
    <n v="201260.15409999999"/>
    <m/>
    <m/>
    <s v="OK"/>
    <s v="OK"/>
    <n v="0"/>
    <s v="ANTICIPADO"/>
    <e v="#N/A"/>
    <n v="201338.26360000001"/>
    <n v="50444.176399999997"/>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0"/>
    <n v="0"/>
    <n v="0"/>
  </r>
  <r>
    <s v="112003073"/>
    <s v="DIR NAC INMUNIZACIONES"/>
    <s v="Convenio Específico de Cooperación Interinstitucional entre el Ministerio de Salud (MSP) y las Fuerzas Armadas del Ecuador"/>
    <n v="9999"/>
    <x v="4"/>
    <s v="000"/>
    <x v="0"/>
    <x v="14"/>
    <x v="0"/>
    <x v="2"/>
    <s v=""/>
    <s v=""/>
    <s v="VIGILANCIA Y CONTROL SANITARIO"/>
    <s v="SIN PROYECTO"/>
    <s v="REDUCCION PREVENCION Y CONTROL DE MORTALIDAD DE ENFERMEDADES DE VIGILANCIA EPIDEMIOLOGICA"/>
    <s v=""/>
    <s v=""/>
    <s v=""/>
    <s v=""/>
    <s v="INMUNIZACIONES-CONVENIO"/>
    <s v="a. Desarrollar propuestas de política pública, proyectos de ley, modelos de gestión, normas técnicas, reglamentos, convenios y otros instrumentos normativos para el proceso de vacunación;"/>
    <s v="1. Propuestas de política pública, proyectos de ley, modelos de gestión, normas técnicas, reglamentos, convenios y otros instrumentos normativos para el proceso de vacunación."/>
    <s v="NUEVA"/>
    <m/>
    <s v="OTRO"/>
    <s v="NA"/>
    <s v=""/>
    <s v=""/>
    <s v=""/>
    <s v="NO IDENTIF AREA REQ"/>
    <n v="0"/>
    <n v="0"/>
    <n v="0"/>
    <n v="0"/>
    <n v="0"/>
    <n v="0"/>
    <n v="0"/>
    <n v="0"/>
    <n v="0"/>
    <n v="0"/>
    <n v="0"/>
    <n v="0"/>
    <n v="0"/>
    <n v="0"/>
    <n v="0"/>
    <n v="0"/>
    <n v="0"/>
    <n v="0"/>
    <n v="0"/>
    <n v="0"/>
    <n v="0"/>
    <n v="0"/>
    <n v="0"/>
    <n v="0"/>
    <n v="0"/>
    <n v="0"/>
    <n v="0"/>
    <n v="0"/>
    <n v="0"/>
    <n v="0"/>
    <n v="0"/>
    <n v="0"/>
    <n v="0"/>
    <n v="0"/>
    <n v="0"/>
    <n v="0"/>
    <n v="0"/>
    <n v="0"/>
    <n v="0"/>
    <s v="El Convenio de Cooperación entre el Ministerio de Salud (MSP) y las Fuerzas Armadas del Ecuador tiene como objeto Establecer vínculos de cooperación, coordinación y participación interinstitucional entre el Ministerio de Salud Pública y las Fuerzas Armadas de Ecuador con el fin de aunar esfuerzos para que se ejecute el Plan para la Vacunación contra la Covid-19, vacunación del programa regular y contra la influenza, con una vigencia de 9 meses a partir de la suscripción. El Convenio se ejecutará en la Dirección Nacional de Estrategias de Prevención y Control y se designa como Administrador del Convenio a Dirección Nacional de Estrategias de Prevención y Control o su delegado."/>
    <s v="NO"/>
    <n v="1"/>
    <n v="0"/>
    <n v="0"/>
    <n v="0"/>
    <n v="0"/>
    <n v="0"/>
    <n v="0"/>
    <n v="0"/>
    <n v="0"/>
    <n v="0"/>
    <n v="0"/>
    <n v="0"/>
    <n v="0"/>
    <n v="0"/>
    <n v="0"/>
    <n v="0"/>
    <n v="0"/>
    <n v="0"/>
    <n v="0"/>
    <n v="0"/>
    <n v="0"/>
    <n v="0"/>
    <n v="0"/>
    <n v="0"/>
    <n v="0"/>
    <n v="0"/>
    <n v="0"/>
    <n v="0"/>
    <n v="0"/>
    <n v="0"/>
    <n v="0"/>
    <n v="0"/>
    <n v="0"/>
    <n v="0"/>
    <n v="0"/>
    <n v="0"/>
    <n v="0"/>
    <n v="0"/>
    <n v="0"/>
    <n v="0"/>
    <n v="0"/>
    <n v="0"/>
    <n v="0"/>
    <n v="0"/>
    <n v="0"/>
    <n v="0"/>
    <n v="0"/>
    <s v="SI"/>
    <s v="VALIDADO"/>
    <n v="0"/>
    <n v="0"/>
    <s v="VICEM GOBERNANZA  SALUD"/>
    <s v="SUB VIGILANCIA PREVENCION CONTROL SALUD"/>
    <s v="PLANTA CENTRAL"/>
    <s v="PICHINCHA"/>
    <s v="QUITO"/>
    <s v=""/>
    <s v="0"/>
    <s v="VIG"/>
    <s v="CORRIENTE"/>
    <s v="56000001"/>
    <m/>
    <s v="6. Garantizar el  derecho a la salud integral, gratuita y de calidad"/>
    <s v="OE2 Incrementar la calidad de la vigilancia, prevención y control sanitario en el Sistema Nacional de Salud"/>
    <s v="OE_2"/>
    <m/>
    <n v="0"/>
    <n v="0"/>
    <n v="0"/>
    <n v="0"/>
    <n v="0"/>
    <s v=""/>
    <m/>
    <m/>
    <m/>
    <n v="0"/>
    <s v=""/>
    <n v="0"/>
    <n v="0"/>
    <s v=""/>
    <n v="0"/>
    <n v="0"/>
    <s v=""/>
    <n v="0"/>
    <m/>
    <m/>
    <s v="OK"/>
    <s v="OK"/>
    <n v="0"/>
    <s v=""/>
    <e v="#N/A"/>
    <n v="0"/>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0"/>
    <n v="0"/>
    <n v="0"/>
  </r>
  <r>
    <s v="112003074"/>
    <s v="DIR NAC INMUNIZACIONES"/>
    <s v="CONVENIO ESPECÍFICO DE COOPERACIÓN ENTRE EL MINISTERIO DE SALUD PÚBLICA Y GLAXOSMITHKLINE ECUADOR S.A. (GSK) PARA EL DESARROLLO DEL CURSO VIRTUAL DE VACUNOLOGÍA PARA EL PERSONAL DE SALUD Y APOYO EN ACTIVIDADES DE COMUNICACIÓN PARA LA POBLACIÓN"/>
    <n v="9999"/>
    <x v="4"/>
    <s v="000"/>
    <x v="0"/>
    <x v="14"/>
    <x v="0"/>
    <x v="2"/>
    <s v=""/>
    <s v=""/>
    <s v="VIGILANCIA Y CONTROL SANITARIO"/>
    <s v="SIN PROYECTO"/>
    <s v="REDUCCION PREVENCION Y CONTROL DE MORTALIDAD DE ENFERMEDADES DE VIGILANCIA EPIDEMIOLOGICA"/>
    <s v=""/>
    <s v=""/>
    <s v=""/>
    <s v=""/>
    <s v="INMUNIZACIONES-CONVENIO"/>
    <s v="a. Desarrollar propuestas de política pública, proyectos de ley, modelos de gestión, normas técnicas, reglamentos, convenios y otros instrumentos normativos para el proceso de vacunación;"/>
    <s v="1. Propuestas de política pública, proyectos de ley, modelos de gestión, normas técnicas, reglamentos, convenios y otros instrumentos normativos para el proceso de vacunación."/>
    <s v="NUEVA"/>
    <m/>
    <s v="OTRO"/>
    <s v="NA"/>
    <s v=""/>
    <s v=""/>
    <s v=""/>
    <s v="NO IDENTIF AREA REQ"/>
    <n v="0"/>
    <n v="0"/>
    <n v="0"/>
    <n v="0"/>
    <n v="0"/>
    <n v="0"/>
    <n v="0"/>
    <n v="0"/>
    <n v="0"/>
    <n v="0"/>
    <n v="0"/>
    <n v="0"/>
    <n v="0"/>
    <n v="0"/>
    <n v="0"/>
    <n v="0"/>
    <n v="0"/>
    <n v="0"/>
    <n v="0"/>
    <n v="0"/>
    <n v="0"/>
    <n v="0"/>
    <n v="0"/>
    <n v="0"/>
    <n v="0"/>
    <n v="0"/>
    <n v="0"/>
    <n v="0"/>
    <n v="0"/>
    <n v="0"/>
    <n v="0"/>
    <n v="0"/>
    <n v="0"/>
    <n v="0"/>
    <n v="0"/>
    <n v="0"/>
    <n v="0"/>
    <n v="0"/>
    <n v="0"/>
    <s v="EL CONVENIO COLABORATIVO CON GLAXOSMITHKLINE ECUADOR S.A. (GSK)  PARA EL DESARROLLO DE UN CURSO  VIRTUAL DE VACUNOLOGÍA PARA EL PERSONAL DE SALUD Y APOYO EN ACTIVIDADES DE  COMUNICACIÓN PARA LA POBLACIÓN,  TIENE UNA VIGENCIA DE 12 MESES A PARTIR DE LA SUSCRIPCIÓN. EL CONVENIO SE EJECUTARÁ EN LA GERENCIA INSTITUCIONAL DE LA GESTIÓN DEL PLAN NACIONAL DE VACUNACIÓN, DESIGNADA COMO ADMINISTRADORA DEL CONVENIO"/>
    <s v="NO"/>
    <n v="1"/>
    <n v="0"/>
    <n v="0"/>
    <n v="0"/>
    <n v="0"/>
    <n v="0"/>
    <n v="0"/>
    <n v="0"/>
    <n v="0"/>
    <n v="0"/>
    <n v="0"/>
    <n v="0"/>
    <n v="0"/>
    <n v="0"/>
    <n v="0"/>
    <n v="0"/>
    <n v="0"/>
    <n v="0"/>
    <n v="0"/>
    <n v="0"/>
    <n v="0"/>
    <n v="0"/>
    <n v="0"/>
    <n v="0"/>
    <n v="0"/>
    <n v="0"/>
    <n v="0"/>
    <n v="0"/>
    <n v="0"/>
    <n v="0"/>
    <n v="0"/>
    <n v="0"/>
    <n v="0"/>
    <n v="0"/>
    <n v="0"/>
    <n v="0"/>
    <n v="0"/>
    <n v="0"/>
    <n v="0"/>
    <n v="0"/>
    <n v="0"/>
    <n v="0"/>
    <n v="0"/>
    <n v="0"/>
    <n v="0"/>
    <n v="0"/>
    <n v="0"/>
    <s v="SI"/>
    <s v="VALIDADO"/>
    <n v="0"/>
    <n v="0"/>
    <s v="VICEM GOBERNANZA  SALUD"/>
    <s v="SUB VIGILANCIA PREVENCION CONTROL SALUD"/>
    <s v="PLANTA CENTRAL"/>
    <s v="PICHINCHA"/>
    <s v="QUITO"/>
    <s v=""/>
    <s v="0"/>
    <s v="VIG"/>
    <s v="CORRIENTE"/>
    <s v="56000001"/>
    <m/>
    <s v="6. Garantizar el  derecho a la salud integral, gratuita y de calidad"/>
    <s v="OE2 Incrementar la calidad de la vigilancia, prevención y control sanitario en el Sistema Nacional de Salud"/>
    <s v="OE_2"/>
    <m/>
    <n v="0"/>
    <n v="0"/>
    <n v="0"/>
    <n v="0"/>
    <n v="0"/>
    <s v=""/>
    <m/>
    <m/>
    <m/>
    <n v="0"/>
    <s v=""/>
    <n v="0"/>
    <n v="0"/>
    <s v=""/>
    <n v="0"/>
    <n v="0"/>
    <s v=""/>
    <n v="0"/>
    <m/>
    <m/>
    <s v="OK"/>
    <s v="OK"/>
    <n v="0"/>
    <s v=""/>
    <e v="#N/A"/>
    <n v="0"/>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0"/>
    <n v="0"/>
    <n v="0"/>
  </r>
  <r>
    <s v="112003075"/>
    <s v="DIR NAC ESTRATEGIAS PREVENCION CONTROL ENFERMEDADES TRANSMISIBLES "/>
    <s v="Adquisición de Carga viral cuantitativa de VIH WAMBO"/>
    <n v="9999"/>
    <x v="4"/>
    <s v="000"/>
    <x v="0"/>
    <x v="37"/>
    <x v="0"/>
    <x v="0"/>
    <s v="0000"/>
    <s v="0000"/>
    <s v="VIGILANCIA Y CONTROL SANITARIO"/>
    <s v="SIN PROYECTO"/>
    <s v="REDUCCION PREVENCION Y CONTROL DE MORTALIDAD DE ENFERMEDADES DE VIGILANCIA EPIDEMIOLOGICA"/>
    <s v="CONVENIO DE COOPERACIÓN TÉCNICA INTERNACIONAL"/>
    <s v="RECURSOS FISCALES"/>
    <s v="SIN ORGANISMO"/>
    <s v="SIN CORRELATIVO"/>
    <s v="ENVIH"/>
    <s v="j. Realizar la planificación para la adquisición, almacenamiento y distribución oportuna de medicamentos biológicos y dispositivos médicos relacionados, equipos de cadena de frío y otros insumos de acuerdo a la programación en coordinación con las instancias correspondientes;"/>
    <s v="8. Plan de abastecimiento para el control y prevención de enfermedades metaxénicas y zoonóticas."/>
    <s v="NUEVA"/>
    <m/>
    <s v="OTRO"/>
    <s v="NA"/>
    <s v="07"/>
    <s v="NA"/>
    <s v="NA"/>
    <s v="NO IDENTIF AREA REQ"/>
    <n v="0"/>
    <n v="0"/>
    <n v="0"/>
    <n v="0"/>
    <n v="0"/>
    <n v="0"/>
    <n v="0"/>
    <n v="0"/>
    <n v="0"/>
    <n v="0"/>
    <n v="0"/>
    <n v="0"/>
    <n v="0"/>
    <n v="0"/>
    <n v="0"/>
    <n v="0"/>
    <n v="0"/>
    <n v="0"/>
    <n v="0"/>
    <n v="0"/>
    <n v="0"/>
    <n v="0"/>
    <n v="0"/>
    <n v="0"/>
    <n v="0"/>
    <n v="0"/>
    <n v="0"/>
    <n v="0"/>
    <n v="0"/>
    <n v="0"/>
    <n v="0"/>
    <n v="0"/>
    <n v="0"/>
    <n v="0"/>
    <n v="0"/>
    <n v="0"/>
    <n v="0"/>
    <n v="0"/>
    <n v="0"/>
    <s v="EL CONVENIO COLABORATIVO CON GLAXOSMITHKLINE ECUADOR S.A. (GSK)  PARA EL DESARROLLO DE UN CURSO  VIRTUAL DE VACUNOLOGÍA PARA EL PERSONAL DE SALUD Y APOYO EN ACTIVIDADES DE  COMUNICACIÓN PARA LA POBLACIÓN,  TIENE UNA VIGENCIA DE 12 MESES A PARTIR DE LA SUSCRIPCIÓN. EL CONVENIO SE EJECUTARÁ EN LA GERENCIA INSTITUCIONAL DE LA GESTIÓN DEL PLAN NACIONAL DE VACUNACIÓN, DESIGNADA COMO ADMINISTRADORA DEL CONVENIO"/>
    <s v="NO"/>
    <n v="1"/>
    <n v="777506.53"/>
    <n v="0"/>
    <n v="0"/>
    <n v="0"/>
    <n v="777506.53"/>
    <n v="0"/>
    <n v="777506.53"/>
    <n v="0"/>
    <n v="0"/>
    <n v="0"/>
    <n v="0"/>
    <n v="0"/>
    <n v="0"/>
    <n v="0"/>
    <n v="0"/>
    <n v="0"/>
    <n v="0"/>
    <n v="0"/>
    <n v="0"/>
    <n v="0"/>
    <n v="0"/>
    <n v="0"/>
    <n v="777506.53"/>
    <n v="0"/>
    <n v="777506.53"/>
    <n v="0"/>
    <n v="0"/>
    <n v="0"/>
    <n v="0"/>
    <n v="0"/>
    <n v="0"/>
    <n v="0"/>
    <n v="0"/>
    <n v="0"/>
    <n v="0"/>
    <n v="0"/>
    <n v="0"/>
    <n v="0"/>
    <n v="0"/>
    <n v="0"/>
    <n v="0"/>
    <n v="0"/>
    <n v="0"/>
    <n v="777506.53"/>
    <n v="0"/>
    <n v="777506.53"/>
    <s v="SI"/>
    <s v="VALIDADO"/>
    <n v="0"/>
    <n v="777506.53"/>
    <s v="VICEM GOBERNANZA  SALUD"/>
    <s v="SUB VIGILANCIA PREVENCION CONTROL SALUD"/>
    <s v="PLANTA CENTRAL"/>
    <s v="PICHINCHA"/>
    <s v="QUITO"/>
    <s v="FONDOS DE SALUD "/>
    <s v="0"/>
    <s v="VIG"/>
    <s v="CORRIENTE"/>
    <s v="56000001"/>
    <m/>
    <s v="6. Garantizar el  derecho a la salud integral, gratuita y de calidad"/>
    <s v="OE2 Incrementar la calidad de la vigilancia, prevención y control sanitario en el Sistema Nacional de Salud"/>
    <s v="OE_2"/>
    <m/>
    <n v="777506.53"/>
    <n v="0"/>
    <n v="0"/>
    <n v="0"/>
    <n v="0"/>
    <s v="58"/>
    <m/>
    <m/>
    <m/>
    <n v="0"/>
    <n v="0"/>
    <n v="0"/>
    <n v="777506.53"/>
    <n v="0"/>
    <n v="777506.53"/>
    <n v="777506.53"/>
    <n v="0"/>
    <n v="777506.53"/>
    <m/>
    <m/>
    <s v="OK"/>
    <s v="OK"/>
    <n v="0"/>
    <s v="ANTICIPADO"/>
    <e v="#N/A"/>
    <n v="777506.53"/>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0"/>
    <n v="0"/>
    <n v="0"/>
  </r>
  <r>
    <s v="112003076"/>
    <s v="DIR NAC ESTRATEGIAS PREVENCION CONTROL ENFERMEDADES TRANSMISIBLES "/>
    <s v="Transferencia al INSPI, para adquisición de reactivos para determinación de linfocitos T-CD4"/>
    <n v="9999"/>
    <x v="4"/>
    <s v="000"/>
    <x v="0"/>
    <x v="29"/>
    <x v="0"/>
    <x v="0"/>
    <s v="0000"/>
    <s v="0000"/>
    <s v="VIGILANCIA Y CONTROL SANITARIO"/>
    <s v="SIN PROYECTO"/>
    <s v="REDUCCION PREVENCION Y CONTROL DE MORTALIDAD DE ENFERMEDADES DE VIGILANCIA EPIDEMIOLOGICA"/>
    <s v="DISPOSITIVOS MEDICOS PARA LABORATORIO CLINICO Y DE"/>
    <s v="RECURSOS FISCALES"/>
    <s v="SIN ORGANISMO"/>
    <s v="SIN CORRELATIVO"/>
    <s v="ENVIH"/>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SUBASTA INVERSA"/>
    <n v="44"/>
    <s v="02"/>
    <s v="NA"/>
    <s v="NA"/>
    <s v="NO IDENTIF AREA REQ"/>
    <n v="0"/>
    <n v="0"/>
    <n v="0"/>
    <n v="0"/>
    <n v="0"/>
    <n v="0"/>
    <n v="0"/>
    <n v="0"/>
    <n v="0"/>
    <n v="0"/>
    <n v="0"/>
    <n v="0"/>
    <n v="0"/>
    <n v="0"/>
    <n v="0"/>
    <n v="0"/>
    <n v="0"/>
    <n v="0"/>
    <n v="0"/>
    <n v="0"/>
    <n v="0"/>
    <n v="0"/>
    <n v="0"/>
    <n v="0"/>
    <n v="0"/>
    <n v="0"/>
    <n v="0"/>
    <n v="0"/>
    <n v="0"/>
    <n v="0"/>
    <n v="0"/>
    <n v="0"/>
    <n v="0"/>
    <n v="0"/>
    <n v="0"/>
    <n v="0"/>
    <n v="0"/>
    <n v="0"/>
    <n v="0"/>
    <m/>
    <s v="SI"/>
    <n v="1"/>
    <n v="580900"/>
    <n v="0"/>
    <n v="5809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572000"/>
    <n v="570000"/>
    <n v="569000"/>
  </r>
  <r>
    <s v="112003077"/>
    <s v="DIR NAC ESTRATEGIAS PREVENCION CONTROL ENFERMEDADES TRANSMISIBLES "/>
    <s v="ADQUISICIÓN DE PRESERVATIVOS MASCULINOS  - WAMBO"/>
    <n v="9999"/>
    <x v="4"/>
    <s v="000"/>
    <x v="0"/>
    <x v="37"/>
    <x v="0"/>
    <x v="0"/>
    <s v="0000"/>
    <s v="0000"/>
    <s v="VIGILANCIA Y CONTROL SANITARIO"/>
    <s v="SIN PROYECTO"/>
    <s v="REDUCCION PREVENCION Y CONTROL DE MORTALIDAD DE ENFERMEDADES DE VIGILANCIA EPIDEMIOLOGICA"/>
    <s v="CONVENIO DE COOPERACIÓN TÉCNICA INTERNACIONAL"/>
    <s v="RECURSOS FISCALES"/>
    <s v="SIN ORGANISMO"/>
    <s v="SIN CORRELATIVO"/>
    <s v="ENVIH"/>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9. Plan de abastecimiento para el control y prevención de enfermedades trasmisibles."/>
    <s v="NUEVA"/>
    <m/>
    <s v="OTRO"/>
    <s v="NA"/>
    <s v="07"/>
    <s v="NA"/>
    <s v="NA"/>
    <s v="NO"/>
    <n v="0"/>
    <n v="0"/>
    <n v="0"/>
    <n v="0"/>
    <n v="0"/>
    <n v="0"/>
    <n v="0"/>
    <n v="0"/>
    <n v="0"/>
    <n v="0"/>
    <n v="0"/>
    <n v="0"/>
    <n v="0"/>
    <n v="0"/>
    <n v="0"/>
    <n v="0"/>
    <n v="0"/>
    <n v="0"/>
    <n v="0"/>
    <n v="0"/>
    <n v="0"/>
    <n v="0"/>
    <n v="0"/>
    <n v="0"/>
    <n v="0"/>
    <n v="0"/>
    <n v="0"/>
    <n v="0"/>
    <n v="0"/>
    <n v="0"/>
    <n v="0"/>
    <n v="0"/>
    <n v="0"/>
    <n v="0"/>
    <n v="0"/>
    <n v="0"/>
    <n v="0"/>
    <n v="0"/>
    <n v="0"/>
    <m/>
    <s v="NO"/>
    <n v="2"/>
    <n v="249390.78"/>
    <n v="0"/>
    <n v="17.519999999989523"/>
    <n v="0"/>
    <n v="249373.26"/>
    <n v="0"/>
    <n v="249373.26"/>
    <m/>
    <m/>
    <m/>
    <m/>
    <m/>
    <m/>
    <m/>
    <m/>
    <m/>
    <m/>
    <m/>
    <m/>
    <m/>
    <m/>
    <m/>
    <m/>
    <m/>
    <m/>
    <m/>
    <m/>
    <m/>
    <n v="249373.26"/>
    <m/>
    <n v="249373.26"/>
    <m/>
    <m/>
    <m/>
    <m/>
    <m/>
    <m/>
    <m/>
    <m/>
    <m/>
    <m/>
    <m/>
    <n v="0"/>
    <n v="249373.26"/>
    <n v="0"/>
    <n v="249373.26"/>
    <s v="SI"/>
    <s v="VALIDADO"/>
    <n v="0"/>
    <n v="249373.26"/>
    <s v="VICEM GOBERNANZA  SALUD"/>
    <s v="SUB VIGILANCIA PREVENCION CONTROL SALUD"/>
    <s v="PLANTA CENTRAL"/>
    <s v="PICHINCHA"/>
    <s v="QUITO"/>
    <s v="FONDOS DE SALUD "/>
    <s v="0"/>
    <s v="VIG"/>
    <s v="CORRIENTE"/>
    <s v="56000001"/>
    <m/>
    <s v="6. Garantizar el  derecho a la salud integral, gratuita y de calidad"/>
    <s v="OE2 Incrementar la calidad de la vigilancia, prevención y control sanitario en el Sistema Nacional de Salud"/>
    <s v="OE_2"/>
    <m/>
    <n v="249373.26"/>
    <n v="0"/>
    <n v="0"/>
    <n v="0"/>
    <n v="0"/>
    <s v="58"/>
    <m/>
    <m/>
    <m/>
    <n v="0"/>
    <n v="0"/>
    <n v="0"/>
    <n v="0"/>
    <n v="0"/>
    <n v="0"/>
    <n v="0"/>
    <n v="0"/>
    <n v="0"/>
    <m/>
    <m/>
    <s v="OK"/>
    <s v="OK"/>
    <n v="0"/>
    <s v=""/>
    <e v="#N/A"/>
    <n v="0"/>
    <n v="249373.26"/>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572000"/>
    <n v="570000"/>
    <n v="569000"/>
  </r>
  <r>
    <s v="112003078"/>
    <s v="DIR NAC ESTRATEGIAS PREVENCION CONTROL ENFERMEDADES TRANSMISIBLES "/>
    <s v="Adquisición de prueba rápida para determinación de Hepatitis B, antígeno de superficie y adquisición de prueba rápida para determinación de Hepatitis C, anticuerpos"/>
    <n v="9999"/>
    <x v="4"/>
    <s v="000"/>
    <x v="0"/>
    <x v="37"/>
    <x v="0"/>
    <x v="0"/>
    <s v="0000"/>
    <s v="0000"/>
    <s v="VIGILANCIA Y CONTROL SANITARIO"/>
    <s v="SIN PROYECTO"/>
    <s v="REDUCCION PREVENCION Y CONTROL DE MORTALIDAD DE ENFERMEDADES DE VIGILANCIA EPIDEMIOLOGICA"/>
    <s v="CONVENIO DE COOPERACIÓN TÉCNICA INTERNACIONAL"/>
    <s v="RECURSOS FISCALES"/>
    <s v="SIN ORGANISMO"/>
    <s v="SIN CORRELATIVO"/>
    <s v="ENVIH"/>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8. Plan de abastecimiento para el control y prevención de enfermedades metaxénicas y zoonóticas."/>
    <s v="NUEVA"/>
    <m/>
    <s v="OTRO"/>
    <s v="NA"/>
    <s v="07"/>
    <s v="NA"/>
    <s v="NA"/>
    <s v="NO"/>
    <n v="0"/>
    <n v="0"/>
    <n v="0"/>
    <n v="0"/>
    <n v="0"/>
    <n v="0"/>
    <n v="0"/>
    <n v="0"/>
    <n v="0"/>
    <n v="0"/>
    <n v="0"/>
    <n v="0"/>
    <n v="0"/>
    <n v="0"/>
    <n v="0"/>
    <n v="0"/>
    <n v="0"/>
    <n v="0"/>
    <n v="0"/>
    <n v="0"/>
    <n v="0"/>
    <n v="0"/>
    <n v="0"/>
    <n v="0"/>
    <n v="0"/>
    <n v="0"/>
    <n v="0"/>
    <n v="0"/>
    <n v="0"/>
    <n v="0"/>
    <n v="0"/>
    <n v="0"/>
    <n v="0"/>
    <n v="0"/>
    <n v="0"/>
    <n v="0"/>
    <n v="0"/>
    <n v="0"/>
    <n v="0"/>
    <m/>
    <s v="NO"/>
    <n v="2"/>
    <n v="1500000"/>
    <n v="0"/>
    <n v="1500000"/>
    <n v="0"/>
    <n v="0"/>
    <n v="0"/>
    <n v="0"/>
    <m/>
    <m/>
    <m/>
    <m/>
    <m/>
    <m/>
    <m/>
    <m/>
    <m/>
    <m/>
    <m/>
    <m/>
    <m/>
    <m/>
    <m/>
    <m/>
    <m/>
    <m/>
    <m/>
    <m/>
    <m/>
    <n v="0"/>
    <m/>
    <n v="0"/>
    <n v="0"/>
    <m/>
    <m/>
    <m/>
    <m/>
    <m/>
    <m/>
    <m/>
    <m/>
    <m/>
    <m/>
    <n v="0"/>
    <n v="0"/>
    <n v="0"/>
    <n v="0"/>
    <s v="SI"/>
    <s v="VALIDADO"/>
    <n v="-386917.24"/>
    <n v="386917.24"/>
    <s v="VICEM GOBERNANZA  SALUD"/>
    <s v="SUB VIGILANCIA PREVENCION CONTROL SALUD"/>
    <s v="PLANTA CENTRAL"/>
    <s v="PICHINCHA"/>
    <s v="QUITO"/>
    <s v="FONDOS DE SALUD "/>
    <s v="0"/>
    <s v="VIG"/>
    <s v="CORRIENTE"/>
    <s v="56000001"/>
    <m/>
    <s v="6. Garantizar el  derecho a la salud integral, gratuita y de calidad"/>
    <s v="OE2 Incrementar la calidad de la vigilancia, prevención y control sanitario en el Sistema Nacional de Salud"/>
    <s v="OE_2"/>
    <m/>
    <n v="0"/>
    <n v="0"/>
    <n v="0"/>
    <n v="0"/>
    <n v="0"/>
    <s v="58"/>
    <m/>
    <m/>
    <m/>
    <n v="0"/>
    <n v="0"/>
    <n v="0"/>
    <n v="0"/>
    <n v="0"/>
    <n v="0"/>
    <n v="0"/>
    <n v="0"/>
    <n v="0"/>
    <m/>
    <m/>
    <s v="OK"/>
    <s v="OK"/>
    <n v="0"/>
    <s v=""/>
    <e v="#N/A"/>
    <n v="0"/>
    <n v="386917.24"/>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m/>
    <m/>
    <m/>
  </r>
  <r>
    <s v="112003079"/>
    <s v="DIR NAC ESTRATEGIAS PREVENCION CONTROL ENFERMEDADES TRANSMISIBLES "/>
    <s v="Adquisición de Lubricantes a Base de Agua -  WAMBO"/>
    <n v="9999"/>
    <x v="4"/>
    <s v="000"/>
    <x v="0"/>
    <x v="37"/>
    <x v="0"/>
    <x v="0"/>
    <s v="0000"/>
    <s v="0000"/>
    <s v="VIGILANCIA Y CONTROL SANITARIO"/>
    <s v="SIN PROYECTO"/>
    <s v="REDUCCION PREVENCION Y CONTROL DE MORTALIDAD DE ENFERMEDADES DE VIGILANCIA EPIDEMIOLOGICA"/>
    <s v="CONVENIO DE COOPERACIÓN TÉCNICA INTERNACIONAL"/>
    <s v="RECURSOS FISCALES"/>
    <s v="SIN ORGANISMO"/>
    <s v="SIN CORRELATIVO"/>
    <s v="ENVIH"/>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8. Plan de abastecimiento para el control y prevención de enfermedades metaxénicas y zoonóticas."/>
    <s v="NUEVA"/>
    <m/>
    <s v="OTRO"/>
    <s v="NA"/>
    <s v="07"/>
    <s v="NA"/>
    <s v="NA"/>
    <s v="NO"/>
    <n v="0"/>
    <n v="0"/>
    <n v="0"/>
    <n v="0"/>
    <n v="0"/>
    <n v="0"/>
    <n v="0"/>
    <n v="0"/>
    <n v="0"/>
    <n v="0"/>
    <n v="0"/>
    <n v="0"/>
    <n v="0"/>
    <n v="0"/>
    <n v="0"/>
    <n v="0"/>
    <n v="0"/>
    <n v="0"/>
    <n v="0"/>
    <n v="0"/>
    <n v="0"/>
    <n v="0"/>
    <n v="0"/>
    <n v="0"/>
    <n v="0"/>
    <n v="0"/>
    <n v="0"/>
    <n v="0"/>
    <n v="0"/>
    <n v="0"/>
    <n v="0"/>
    <n v="0"/>
    <n v="0"/>
    <n v="0"/>
    <n v="0"/>
    <n v="0"/>
    <n v="0"/>
    <n v="0"/>
    <n v="0"/>
    <m/>
    <s v="NO"/>
    <n v="2"/>
    <n v="389000"/>
    <n v="0"/>
    <n v="332.32000000000698"/>
    <n v="0"/>
    <n v="388667.68"/>
    <n v="0"/>
    <n v="388667.68"/>
    <m/>
    <m/>
    <m/>
    <m/>
    <m/>
    <m/>
    <m/>
    <m/>
    <m/>
    <m/>
    <m/>
    <m/>
    <m/>
    <m/>
    <m/>
    <m/>
    <m/>
    <m/>
    <m/>
    <m/>
    <m/>
    <n v="0"/>
    <m/>
    <n v="0"/>
    <m/>
    <m/>
    <m/>
    <n v="388667.68"/>
    <m/>
    <m/>
    <m/>
    <m/>
    <m/>
    <m/>
    <m/>
    <n v="0"/>
    <n v="388667.68"/>
    <n v="0"/>
    <n v="388667.68"/>
    <s v="SI"/>
    <s v="VALIDADO"/>
    <n v="0"/>
    <n v="388667.68"/>
    <s v="VICEM GOBERNANZA  SALUD"/>
    <s v="SUB VIGILANCIA PREVENCION CONTROL SALUD"/>
    <s v="PLANTA CENTRAL"/>
    <s v="PICHINCHA"/>
    <s v="QUITO"/>
    <s v="FONDOS DE SALUD "/>
    <s v="0"/>
    <s v="VIG"/>
    <s v="CORRIENTE"/>
    <s v="56000001"/>
    <m/>
    <s v="6. Garantizar el  derecho a la salud integral, gratuita y de calidad"/>
    <s v="OE2 Incrementar la calidad de la vigilancia, prevención y control sanitario en el Sistema Nacional de Salud"/>
    <s v="OE_2"/>
    <m/>
    <n v="388667.68"/>
    <n v="0"/>
    <n v="0"/>
    <n v="0"/>
    <n v="0"/>
    <s v="58"/>
    <m/>
    <m/>
    <m/>
    <n v="0"/>
    <n v="0"/>
    <n v="0"/>
    <n v="388667.68"/>
    <n v="0"/>
    <n v="388667.68"/>
    <n v="0"/>
    <n v="0"/>
    <n v="0"/>
    <m/>
    <m/>
    <s v="OK"/>
    <s v="OK"/>
    <n v="0"/>
    <s v=""/>
    <e v="#N/A"/>
    <n v="388667.68"/>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m/>
    <m/>
    <m/>
  </r>
  <r>
    <s v="112003082"/>
    <s v="DIR NAC ESTRATEGIAS PREVENCION CONTROL ENFERMEDADES TRANSMISIBLES "/>
    <s v="ADQUlSICIÓN DE DELTAMETRINA EN POLVO  "/>
    <n v="9999"/>
    <x v="4"/>
    <s v="000"/>
    <x v="0"/>
    <x v="108"/>
    <x v="0"/>
    <x v="1"/>
    <s v="0000"/>
    <s v="0000"/>
    <s v="VIGILANCIA Y CONTROL SANITARIO"/>
    <s v="SIN PROYECTO"/>
    <s v="REDUCCION PREVENCION Y CONTROL DE MORTALIDAD DE ENFERMEDADES DE VIGILANCIA EPIDEMIOLOGICA"/>
    <s v="ACCESORIOS E INSUMOS QUIMICOS Y ORGANICOS"/>
    <s v="EJERCICIOS ANTERIORES"/>
    <s v="SIN ORGANISMO"/>
    <s v="SIN CORRELATIVO"/>
    <s v="ENVIH"/>
    <s v="i. Coordinar con las instancias respectivas, la integración de estrategias y acciones de prevención y control de eventos, enfermedad y/o grupo de enfermedades transmisibles de importancia para la salud pública, en todos los niveles de gestión y atención del Sistema Nacional de Salud"/>
    <s v="8. Plan de abastecimiento para el control y prevención de enfermedades metaxénicas y zoonóticas."/>
    <s v="NUEVA"/>
    <m/>
    <s v="OTRO"/>
    <s v="NA"/>
    <s v="02"/>
    <s v="NA"/>
    <s v="NA"/>
    <s v="NO"/>
    <n v="0"/>
    <n v="0"/>
    <n v="0"/>
    <n v="0"/>
    <n v="0"/>
    <n v="0"/>
    <n v="0"/>
    <n v="0"/>
    <n v="0"/>
    <n v="0"/>
    <n v="0"/>
    <n v="0"/>
    <n v="0"/>
    <n v="0"/>
    <n v="0"/>
    <n v="0"/>
    <n v="0"/>
    <n v="0"/>
    <n v="0"/>
    <n v="0"/>
    <n v="0"/>
    <n v="0"/>
    <n v="0"/>
    <n v="0"/>
    <n v="0"/>
    <n v="0"/>
    <n v="0"/>
    <n v="0"/>
    <n v="0"/>
    <n v="0"/>
    <n v="0"/>
    <n v="0"/>
    <n v="0"/>
    <n v="0"/>
    <n v="0"/>
    <n v="0"/>
    <n v="0"/>
    <n v="0"/>
    <n v="0"/>
    <m/>
    <s v="NO"/>
    <n v="2"/>
    <n v="247910.48"/>
    <n v="0"/>
    <n v="0"/>
    <n v="0"/>
    <n v="247910.48"/>
    <n v="0"/>
    <n v="247910.48"/>
    <m/>
    <m/>
    <m/>
    <m/>
    <m/>
    <m/>
    <m/>
    <m/>
    <m/>
    <m/>
    <m/>
    <m/>
    <m/>
    <m/>
    <m/>
    <m/>
    <m/>
    <m/>
    <m/>
    <m/>
    <m/>
    <n v="0"/>
    <m/>
    <n v="0"/>
    <m/>
    <m/>
    <m/>
    <m/>
    <m/>
    <m/>
    <m/>
    <m/>
    <m/>
    <n v="0"/>
    <m/>
    <n v="0"/>
    <n v="0"/>
    <n v="0"/>
    <n v="0"/>
    <s v="SI"/>
    <s v="REVISAR"/>
    <n v="0"/>
    <n v="247910.48"/>
    <s v="VICEM GOBERNANZA  SALUD"/>
    <s v="SUB VIGILANCIA PREVENCION CONTROL SALUD"/>
    <s v="PLANTA CENTRAL"/>
    <s v="PICHINCHA"/>
    <s v="QUITO"/>
    <s v="MEDICAMENTOS Y DISPOSITIVOS MÉDICOS"/>
    <s v="0"/>
    <s v="VIG"/>
    <s v="CORRIENTE"/>
    <s v="56000001"/>
    <m/>
    <s v="6. Garantizar el  derecho a la salud integral, gratuita y de calidad"/>
    <s v="OE2 Incrementar la calidad de la vigilancia, prevención y control sanitario en el Sistema Nacional de Salud"/>
    <s v="OE_2"/>
    <m/>
    <n v="247910.48"/>
    <n v="0"/>
    <n v="0"/>
    <n v="0"/>
    <n v="0"/>
    <s v="53"/>
    <m/>
    <m/>
    <m/>
    <n v="0"/>
    <n v="0"/>
    <n v="0"/>
    <n v="0"/>
    <n v="0"/>
    <n v="0"/>
    <n v="0"/>
    <n v="0"/>
    <n v="0"/>
    <m/>
    <m/>
    <s v="OK"/>
    <s v="OK"/>
    <n v="0"/>
    <s v=""/>
    <e v="#N/A"/>
    <n v="0"/>
    <n v="247910.48"/>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m/>
    <m/>
    <m/>
  </r>
  <r>
    <s v="112003080"/>
    <s v="DIR NAC INMUNIZACIONES"/>
    <s v="Adquisición de cadena de frio para vacunas del esquema regular"/>
    <n v="9999"/>
    <x v="2"/>
    <s v="000"/>
    <x v="6"/>
    <x v="37"/>
    <x v="0"/>
    <x v="0"/>
    <s v="0000"/>
    <s v="0000"/>
    <s v="PREVENCION Y PROMOCION DE LA SALUD"/>
    <s v="SIN PROYECTO"/>
    <s v="DESNUTRICION INFANTIL VACUNACION NINOS MENORES DE 5 AÑOS"/>
    <s v="CONVENIO DE COOPERACIÓN TÉCNICA INTERNACIONAL"/>
    <s v="RECURSOS FISCALES"/>
    <s v="SIN ORGANISMO"/>
    <s v="SIN CORRELATIVO"/>
    <s v="PPR"/>
    <s v="j. Realizar la planificación para la adquisición, almacenamiento y distribución oportuna de medicamentos biológicos y dispositivos médicos relacionados, equipos de cadena de frío y otros insumos de acuerdo a la programación en coordinación con las instancias correspondientes;"/>
    <s v="5. Plan anual de la necesidad de equipos de cadena de frío, medicamentos biológicos y dispositivos médicos relacionados para el proceso de vacunación "/>
    <s v="NUEVA"/>
    <m/>
    <s v="OTRO"/>
    <s v="NA"/>
    <s v="07"/>
    <s v="NA"/>
    <s v="NA"/>
    <s v="NO"/>
    <n v="0"/>
    <n v="0"/>
    <n v="0"/>
    <n v="0"/>
    <n v="0"/>
    <n v="0"/>
    <n v="0"/>
    <n v="0"/>
    <n v="0"/>
    <n v="0"/>
    <n v="0"/>
    <n v="0"/>
    <n v="0"/>
    <n v="0"/>
    <n v="0"/>
    <n v="0"/>
    <n v="0"/>
    <n v="0"/>
    <n v="0"/>
    <n v="0"/>
    <n v="0"/>
    <n v="0"/>
    <n v="0"/>
    <n v="0"/>
    <n v="0"/>
    <n v="0"/>
    <n v="0"/>
    <n v="0"/>
    <n v="0"/>
    <n v="0"/>
    <n v="0"/>
    <n v="0"/>
    <n v="0"/>
    <n v="0"/>
    <n v="0"/>
    <n v="0"/>
    <n v="0"/>
    <n v="0"/>
    <n v="0"/>
    <m/>
    <s v="NO"/>
    <n v="2"/>
    <n v="5514384.8399999999"/>
    <n v="0"/>
    <n v="0"/>
    <n v="0"/>
    <n v="5514384.8399999999"/>
    <n v="0"/>
    <n v="5514384.8399999999"/>
    <m/>
    <m/>
    <m/>
    <m/>
    <m/>
    <m/>
    <m/>
    <m/>
    <m/>
    <m/>
    <m/>
    <m/>
    <m/>
    <m/>
    <m/>
    <m/>
    <m/>
    <m/>
    <m/>
    <m/>
    <m/>
    <n v="0"/>
    <m/>
    <n v="0"/>
    <m/>
    <m/>
    <m/>
    <n v="0"/>
    <m/>
    <m/>
    <n v="2017714.59"/>
    <m/>
    <m/>
    <n v="3496670.25"/>
    <m/>
    <n v="3496670.25"/>
    <n v="5514384.8399999999"/>
    <n v="0"/>
    <n v="5514384.8399999999"/>
    <s v="SI"/>
    <s v="VALIDADO"/>
    <n v="674644.14000000455"/>
    <n v="4839740.7"/>
    <s v="VICEM GOBERNANZA  SALUD"/>
    <s v="SUB VIGILANCIA PREVENCION CONTROL SALUD"/>
    <s v="PLANTA CENTRAL"/>
    <s v="PICHINCHA"/>
    <s v="QUITO"/>
    <s v="FONDOS DE SALUD "/>
    <s v="0"/>
    <s v="PROM"/>
    <s v="CORRIENTE"/>
    <s v="55000006"/>
    <m/>
    <s v="6. Garantizar el  derecho a la salud integral, gratuita y de calidad"/>
    <s v="OE3 Incrementar la promoción de la salud en la población a través de los estilos de vida"/>
    <s v="OE_3"/>
    <m/>
    <n v="4839740.7"/>
    <n v="674644.13999999966"/>
    <n v="0"/>
    <n v="0"/>
    <n v="0"/>
    <s v="58"/>
    <m/>
    <m/>
    <m/>
    <n v="0"/>
    <n v="0"/>
    <n v="0"/>
    <n v="0"/>
    <n v="0"/>
    <n v="0"/>
    <n v="0"/>
    <n v="0"/>
    <n v="0"/>
    <m/>
    <m/>
    <s v="OK"/>
    <s v="OK"/>
    <n v="0"/>
    <s v=""/>
    <e v="#N/A"/>
    <n v="0"/>
    <n v="4839740.7"/>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OLITICA PUBLICA DE SALUD CUYO OBJETIVO ES OTORGAR PROTECCION ESPECIFICA A LA NINEZ CONTRA ENFERMEDADES QUE SON PREVENIBLES A TRAVES DE LA APLICACION DE VACUNAS"/>
    <m/>
    <m/>
    <m/>
  </r>
  <r>
    <s v="112003081"/>
    <s v="DIR NAC INMUNIZACIONES"/>
    <s v="Adquisición de cadena de frio para vacunas del esquema regular DNI"/>
    <n v="9999"/>
    <x v="2"/>
    <s v="000"/>
    <x v="6"/>
    <x v="37"/>
    <x v="0"/>
    <x v="0"/>
    <s v="0000"/>
    <s v="0000"/>
    <s v="PREVENCION Y PROMOCION DE LA SALUD"/>
    <s v="SIN PROYECTO"/>
    <s v="DESNUTRICION INFANTIL VACUNACION NINOS MENORES DE 5 AÑOS"/>
    <s v="CONVENIO DE COOPERACIÓN TÉCNICA INTERNACIONAL"/>
    <s v="RECURSOS FISCALES"/>
    <s v="SIN ORGANISMO"/>
    <s v="SIN CORRELATIVO"/>
    <s v="PPR"/>
    <s v="j. Realizar la planificación para la adquisición, almacenamiento y distribución oportuna de medicamentos biológicos y dispositivos médicos relacionados, equipos de cadena de frío y otros insumos de acuerdo a la programación en coordinación con las instancias correspondientes;"/>
    <s v="5. Plan anual de la necesidad de equipos de cadena de frío, medicamentos biológicos y dispositivos médicos relacionados para el proceso de vacunación "/>
    <s v="NUEVA"/>
    <m/>
    <s v="OTRO"/>
    <s v="NA"/>
    <s v="07"/>
    <s v="NA"/>
    <s v="NA"/>
    <s v="NO"/>
    <n v="0"/>
    <n v="0"/>
    <n v="0"/>
    <n v="0"/>
    <n v="0"/>
    <n v="0"/>
    <n v="0"/>
    <n v="0"/>
    <n v="0"/>
    <n v="0"/>
    <n v="0"/>
    <n v="0"/>
    <n v="0"/>
    <n v="0"/>
    <n v="0"/>
    <n v="0"/>
    <n v="0"/>
    <n v="0"/>
    <n v="0"/>
    <n v="0"/>
    <n v="0"/>
    <n v="0"/>
    <n v="0"/>
    <n v="0"/>
    <n v="0"/>
    <n v="0"/>
    <n v="0"/>
    <n v="0"/>
    <n v="0"/>
    <n v="0"/>
    <n v="0"/>
    <n v="0"/>
    <n v="0"/>
    <n v="0"/>
    <n v="0"/>
    <n v="0"/>
    <n v="0"/>
    <n v="0"/>
    <n v="0"/>
    <m/>
    <s v="NO"/>
    <n v="2"/>
    <n v="56033.07"/>
    <n v="0"/>
    <n v="0"/>
    <n v="0"/>
    <n v="56033.07"/>
    <n v="0"/>
    <n v="56033.07"/>
    <m/>
    <m/>
    <m/>
    <m/>
    <m/>
    <m/>
    <m/>
    <m/>
    <m/>
    <m/>
    <m/>
    <m/>
    <m/>
    <m/>
    <m/>
    <m/>
    <m/>
    <m/>
    <m/>
    <m/>
    <m/>
    <n v="0"/>
    <m/>
    <n v="0"/>
    <m/>
    <m/>
    <m/>
    <n v="0"/>
    <m/>
    <m/>
    <n v="56033.07"/>
    <m/>
    <m/>
    <m/>
    <m/>
    <n v="0"/>
    <n v="56033.07"/>
    <n v="0"/>
    <n v="56033.07"/>
    <s v="SI"/>
    <s v="VALIDADO"/>
    <n v="0.02"/>
    <n v="56033.05"/>
    <s v="VICEM GOBERNANZA  SALUD"/>
    <s v="SUB VIGILANCIA PREVENCION CONTROL SALUD"/>
    <s v="PLANTA CENTRAL"/>
    <s v="PICHINCHA"/>
    <s v="QUITO"/>
    <s v="FONDOS DE SALUD "/>
    <s v="0"/>
    <s v="PROM"/>
    <s v="CORRIENTE"/>
    <s v="55000006"/>
    <m/>
    <s v="6. Garantizar el  derecho a la salud integral, gratuita y de calidad"/>
    <s v="OE3 Incrementar la promoción de la salud en la población a través de los estilos de vida"/>
    <s v="OE_3"/>
    <m/>
    <n v="56033.05"/>
    <n v="1.9999999996798579E-2"/>
    <n v="0"/>
    <n v="0"/>
    <n v="0"/>
    <s v="58"/>
    <m/>
    <m/>
    <m/>
    <n v="0"/>
    <n v="0"/>
    <n v="0"/>
    <n v="0"/>
    <n v="0"/>
    <n v="0"/>
    <n v="0"/>
    <n v="0"/>
    <n v="0"/>
    <m/>
    <m/>
    <s v="OK"/>
    <s v="OK"/>
    <n v="0"/>
    <s v=""/>
    <e v="#N/A"/>
    <n v="0"/>
    <n v="56033.05"/>
    <s v="SI"/>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0"/>
    <s v="0"/>
    <s v="0"/>
    <s v="0"/>
    <s v="PLANES PROGRAMAS PROYECTOS ESTRATEGIAS Y/O HERRAMIENTAS ACCIONES PARA DESARROLLAR PROMOVER Y POTENCIAR LA PRACTICA DE LA MEDICINA TRADICIONAL ANCESTRAL Y ALTERNATIVA; DE PREVENCION Y PROMOCION DE LA SALUD CON ENFOQUE EN DERECHOS HUMANOS INTERCULTURALIDAD GENERO Y GENERACIONAL CON PARTICIPACION SOCIAL ACORDE AL PERFIL EPIDEMIOLOGICO DEL PAIS."/>
    <s v="POLITICA PUBLICA DE SALUD CUYO OBJETIVO ES OTORGAR PROTECCION ESPECIFICA A LA NINEZ CONTRA ENFERMEDADES QUE SON PREVENIBLES A TRAVES DE LA APLICACION DE VACUNAS"/>
    <m/>
    <m/>
    <m/>
  </r>
  <r>
    <s v="112002001"/>
    <s v="DIR CALIDAD SEGURIDAD PACIENTE CONTROL SANITARIO "/>
    <s v="VIÁTICOS Y SUBSISTENCIAS AL EXTERIOR-PARTICIPACIÓN INTERNACIONAL EN EL MARCO DEL CODEX ALIMENTARIUS (CUMPLIMIENTO DECRETO EJECUTIVO 1345)"/>
    <n v="9999"/>
    <x v="4"/>
    <s v="000"/>
    <x v="0"/>
    <x v="33"/>
    <x v="0"/>
    <x v="0"/>
    <s v="0000"/>
    <s v="0000"/>
    <s v="VIGILANCIA Y CONTROL SANITARIO"/>
    <s v="SIN PROYECTO"/>
    <s v="REDUCCION PREVENCION Y CONTROL DE MORTALIDAD DE ENFERMEDADES DE VIGILANCIA EPIDEMIOLOGICA"/>
    <s v="VIATICOS Y SUBSISTENCIAS EN EL EXTERIOR"/>
    <s v="RECURSOS FISCALES"/>
    <s v="SIN ORGANISMO"/>
    <s v="SIN CORRELATIVO"/>
    <s v="NO APLICA"/>
    <s v="Promover y participar en comités técnicos para la revisión y actualización del Codex Alimentario"/>
    <s v="9. Plan de abastecimiento para el control y prevención de enfermedades trasmisibles."/>
    <s v="NUEVA"/>
    <m/>
    <s v="OTRO"/>
    <s v="NA"/>
    <s v="06"/>
    <s v="NA"/>
    <s v="NA"/>
    <s v="NO IDENTIF AREA REQ"/>
    <n v="0"/>
    <n v="0"/>
    <n v="0"/>
    <n v="0"/>
    <n v="0"/>
    <n v="0"/>
    <n v="0"/>
    <n v="0"/>
    <n v="0"/>
    <n v="0"/>
    <n v="0"/>
    <n v="0"/>
    <n v="14000"/>
    <n v="0"/>
    <n v="14000"/>
    <n v="0"/>
    <n v="0"/>
    <n v="0"/>
    <n v="0"/>
    <n v="0"/>
    <n v="0"/>
    <n v="0"/>
    <n v="0"/>
    <n v="0"/>
    <n v="0"/>
    <n v="0"/>
    <n v="0"/>
    <n v="0"/>
    <n v="0"/>
    <n v="0"/>
    <n v="0"/>
    <n v="0"/>
    <n v="0"/>
    <n v="0"/>
    <n v="0"/>
    <n v="0"/>
    <n v="14000"/>
    <n v="0"/>
    <n v="14000"/>
    <m/>
    <s v="SI"/>
    <n v="1"/>
    <n v="0"/>
    <n v="0"/>
    <n v="14000"/>
    <n v="0"/>
    <n v="0"/>
    <n v="0"/>
    <n v="0"/>
    <n v="0"/>
    <n v="0"/>
    <n v="0"/>
    <n v="0"/>
    <n v="0"/>
    <n v="0"/>
    <n v="0"/>
    <n v="0"/>
    <n v="0"/>
    <n v="0"/>
    <n v="0"/>
    <n v="0"/>
    <n v="0"/>
    <n v="0"/>
    <n v="0"/>
    <n v="0"/>
    <n v="0"/>
    <n v="0"/>
    <n v="0"/>
    <n v="0"/>
    <n v="0"/>
    <n v="0"/>
    <n v="0"/>
    <n v="0"/>
    <n v="0"/>
    <n v="0"/>
    <n v="0"/>
    <n v="0"/>
    <n v="0"/>
    <n v="0"/>
    <n v="0"/>
    <n v="0"/>
    <n v="0"/>
    <n v="0"/>
    <n v="0"/>
    <n v="0"/>
    <n v="0"/>
    <n v="0"/>
    <n v="0"/>
    <s v="NO"/>
    <s v="VALIDADO"/>
    <n v="0"/>
    <n v="0"/>
    <s v="VICEM GOBERNANZA  SALUD"/>
    <s v="SUBSE RECTORIA SISTEMA NACIONAL SALUD"/>
    <s v="PLANTA CENTRAL"/>
    <s v="PICHINCHA"/>
    <s v="QUITO"/>
    <s v="GASTOS OPERATIV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20000"/>
    <n v="15000"/>
    <n v="14000"/>
  </r>
  <r>
    <s v="112002002"/>
    <s v="DIR CALIDAD SEGURIDAD PACIENTE CONTROL SANITARIO "/>
    <s v="VIÁTICOS Y SUBSISTENCIAS AL INTERIOR DEL PAIS-PARTICIPACIÓN INTERNACIONAL EN EL MARCO DEL CODEX ALIMENTARIUS (CUMPLIMIENTO DECRETO EJECUTIVO 1345)"/>
    <n v="9999"/>
    <x v="4"/>
    <s v="000"/>
    <x v="0"/>
    <x v="0"/>
    <x v="0"/>
    <x v="0"/>
    <s v="0000"/>
    <s v="0000"/>
    <s v="VIGILANCIA Y CONTROL SANITARIO"/>
    <s v="SIN PROYECTO"/>
    <s v="REDUCCION PREVENCION Y CONTROL DE MORTALIDAD DE ENFERMEDADES DE VIGILANCIA EPIDEMIOLOGICA"/>
    <s v="VIATICOS Y SUBSISTENCIAS EN EL INTERIOR"/>
    <s v="RECURSOS FISCALES"/>
    <s v="SIN ORGANISMO"/>
    <s v="SIN CORRELATIVO"/>
    <s v="NO APLICA"/>
    <s v="Promover y participar en comités técnicos para la revisión y actualización del Codex Alimentario"/>
    <s v="9. Plan de abastecimiento para el control y prevención de enfermedades trasmisibles."/>
    <s v="NUEVA"/>
    <m/>
    <s v="OTRO"/>
    <s v="NA"/>
    <s v="06"/>
    <s v="NA"/>
    <s v="NA"/>
    <s v="NO IDENTIF AREA REQ"/>
    <n v="0"/>
    <n v="0"/>
    <n v="0"/>
    <n v="0"/>
    <n v="0"/>
    <n v="0"/>
    <n v="0"/>
    <n v="0"/>
    <n v="0"/>
    <n v="0"/>
    <n v="0"/>
    <n v="0"/>
    <n v="3000"/>
    <n v="0"/>
    <n v="3000"/>
    <n v="0"/>
    <n v="0"/>
    <n v="0"/>
    <n v="0"/>
    <n v="0"/>
    <n v="0"/>
    <n v="0"/>
    <n v="0"/>
    <n v="0"/>
    <n v="0"/>
    <n v="0"/>
    <n v="0"/>
    <n v="0"/>
    <n v="0"/>
    <n v="0"/>
    <n v="0"/>
    <n v="0"/>
    <n v="0"/>
    <n v="0"/>
    <n v="0"/>
    <n v="0"/>
    <n v="3000"/>
    <n v="0"/>
    <n v="3000"/>
    <m/>
    <s v="SI"/>
    <n v="1"/>
    <n v="0"/>
    <n v="0"/>
    <n v="3000"/>
    <n v="0"/>
    <n v="0"/>
    <n v="0"/>
    <n v="0"/>
    <n v="0"/>
    <n v="0"/>
    <n v="0"/>
    <n v="0"/>
    <n v="0"/>
    <n v="0"/>
    <n v="0"/>
    <n v="0"/>
    <n v="0"/>
    <n v="0"/>
    <n v="0"/>
    <n v="0"/>
    <n v="0"/>
    <n v="0"/>
    <n v="0"/>
    <n v="0"/>
    <n v="0"/>
    <n v="0"/>
    <n v="0"/>
    <n v="0"/>
    <n v="0"/>
    <n v="0"/>
    <n v="0"/>
    <n v="0"/>
    <n v="0"/>
    <n v="0"/>
    <n v="0"/>
    <n v="0"/>
    <n v="0"/>
    <n v="0"/>
    <n v="0"/>
    <n v="0"/>
    <n v="0"/>
    <n v="0"/>
    <n v="0"/>
    <n v="0"/>
    <n v="0"/>
    <n v="0"/>
    <n v="0"/>
    <s v="NO"/>
    <s v="VALIDADO"/>
    <n v="0"/>
    <n v="0"/>
    <s v="VICEM GOBERNANZA  SALUD"/>
    <s v="SUBSE RECTORIA SISTEMA NACIONAL SALUD"/>
    <s v="PLANTA CENTRAL"/>
    <s v="PICHINCHA"/>
    <s v="QUITO"/>
    <s v="GASTOS OPERATIV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8000"/>
    <n v="5000"/>
    <n v="3000"/>
  </r>
  <r>
    <s v="112002003"/>
    <s v="DIR CALIDAD SEGURIDAD PACIENTE CONTROL SANITARIO "/>
    <s v="TALLERES DE FORTALECIMIENTO DE CAPACIDADES TÉCNICAS DE CARACTER INTERINSTITUCIONAL E INTERSECTORIAL EN EL MARCO DEL CODEX ALIMENTARIUS (CUMPLIMIENTO DECRETO EJECUTIVO 1345)"/>
    <n v="9999"/>
    <x v="4"/>
    <s v="000"/>
    <x v="0"/>
    <x v="2"/>
    <x v="0"/>
    <x v="0"/>
    <s v="0000"/>
    <s v="0000"/>
    <s v="VIGILANCIA Y CONTROL SANITARIO"/>
    <s v="SIN PROYECTO"/>
    <s v="REDUCCION PREVENCION Y CONTROL DE MORTALIDAD DE ENFERMEDADES DE VIGILANCIA EPIDEMIOLOGICA"/>
    <s v="EDIFICIOS LOCALES RESIDENCIAS PARQUEADEROS CASILLE"/>
    <s v="RECURSOS FISCALES"/>
    <s v="SIN ORGANISMO"/>
    <s v="SIN CORRELATIVO"/>
    <s v="NO APLICA"/>
    <s v="Promover y participar en comités técnicos para la revisión y actualización del Codex Alimentario"/>
    <s v="9. Plan de abastecimiento para el control y prevención de enfermedades trasmisibles."/>
    <s v="NUEVA"/>
    <m/>
    <s v="INFIMA CUANTÍA"/>
    <e v="#N/A"/>
    <s v="06"/>
    <s v="NA"/>
    <s v="NA"/>
    <s v="NO IDENTIF AREA REQ"/>
    <n v="0"/>
    <n v="0"/>
    <n v="0"/>
    <n v="0"/>
    <n v="0"/>
    <n v="0"/>
    <n v="0"/>
    <n v="0"/>
    <n v="0"/>
    <n v="0"/>
    <n v="0"/>
    <n v="0"/>
    <n v="4500"/>
    <n v="0"/>
    <n v="4500"/>
    <n v="0"/>
    <n v="0"/>
    <n v="0"/>
    <n v="0"/>
    <n v="0"/>
    <n v="0"/>
    <n v="0"/>
    <n v="0"/>
    <n v="0"/>
    <n v="0"/>
    <n v="0"/>
    <n v="0"/>
    <n v="0"/>
    <n v="0"/>
    <n v="0"/>
    <n v="0"/>
    <n v="0"/>
    <n v="0"/>
    <n v="0"/>
    <n v="0"/>
    <n v="0"/>
    <n v="4500"/>
    <n v="0"/>
    <n v="4500"/>
    <m/>
    <s v="SI"/>
    <n v="1"/>
    <n v="0"/>
    <n v="0"/>
    <n v="4500"/>
    <n v="0"/>
    <n v="0"/>
    <n v="0"/>
    <n v="0"/>
    <n v="0"/>
    <n v="0"/>
    <n v="0"/>
    <n v="0"/>
    <n v="0"/>
    <n v="0"/>
    <n v="0"/>
    <n v="0"/>
    <n v="0"/>
    <n v="0"/>
    <n v="0"/>
    <n v="0"/>
    <n v="0"/>
    <n v="0"/>
    <n v="0"/>
    <n v="0"/>
    <n v="0"/>
    <n v="0"/>
    <n v="0"/>
    <n v="0"/>
    <n v="0"/>
    <n v="0"/>
    <n v="0"/>
    <n v="0"/>
    <n v="0"/>
    <n v="0"/>
    <n v="0"/>
    <n v="0"/>
    <n v="0"/>
    <n v="0"/>
    <n v="0"/>
    <n v="0"/>
    <n v="0"/>
    <n v="0"/>
    <n v="0"/>
    <n v="0"/>
    <n v="0"/>
    <n v="0"/>
    <n v="0"/>
    <s v="NO"/>
    <s v="VALIDADO"/>
    <n v="0"/>
    <n v="0"/>
    <s v="VICEM GOBERNANZA  SALUD"/>
    <s v="SUBSE RECTORIA SISTEMA NACIONAL SALUD"/>
    <s v="PLANTA CENTRAL"/>
    <s v="PICHINCHA"/>
    <s v="QUITO"/>
    <s v="GASTOS OPERATIV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NO"/>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6000"/>
    <n v="5000"/>
    <n v="4500"/>
  </r>
  <r>
    <s v="112001001"/>
    <s v="DIR NAC VIGILANCIA EPIDEMIOLOGICA"/>
    <s v="TRANSPORTE DE PERSONAL"/>
    <n v="9999"/>
    <x v="4"/>
    <s v="000"/>
    <x v="0"/>
    <x v="60"/>
    <x v="0"/>
    <x v="0"/>
    <s v="0000"/>
    <s v="0000"/>
    <s v="VIGILANCIA Y CONTROL SANITARIO"/>
    <s v="SIN PROYECTO"/>
    <s v="REDUCCION PREVENCION Y CONTROL DE MORTALIDAD DE ENFERMEDADES DE VIGILANCIA EPIDEMIOLOGICA"/>
    <s v="TRANSPORTE DE PERSONAL"/>
    <s v="RECURSOS FISCALES"/>
    <s v="SIN ORGANISMO"/>
    <s v="SIN CORRELATIVO"/>
    <s v="NO APLICA"/>
    <s v="p. Desarrollar y monitorear el cumplimiento de indicadores del sistema de vigilancia_x000a_epidemiológica para garantizar su mejoramiento continuo;"/>
    <s v="5. Informes de supervisión de los Sistemas de Vigilancia en temas relacionados a enfermedades infecciosas con potencial pandémico y epidémico"/>
    <s v="NUEVA"/>
    <m/>
    <s v="CATÁLOGO ELECTRÓNICO"/>
    <n v="12"/>
    <s v="06"/>
    <s v="NA"/>
    <s v="NA"/>
    <s v="NO IDENTIF AREA REQ"/>
    <n v="0"/>
    <n v="0"/>
    <n v="0"/>
    <n v="0"/>
    <n v="0"/>
    <n v="0"/>
    <n v="1000"/>
    <n v="0"/>
    <n v="1000"/>
    <n v="0"/>
    <n v="0"/>
    <n v="0"/>
    <n v="0"/>
    <n v="0"/>
    <n v="0"/>
    <n v="0"/>
    <n v="0"/>
    <n v="0"/>
    <n v="0"/>
    <n v="0"/>
    <n v="0"/>
    <n v="0"/>
    <n v="0"/>
    <n v="0"/>
    <n v="0"/>
    <n v="0"/>
    <n v="0"/>
    <n v="0"/>
    <n v="0"/>
    <n v="0"/>
    <n v="0"/>
    <n v="0"/>
    <n v="0"/>
    <n v="0"/>
    <n v="0"/>
    <n v="0"/>
    <n v="1000"/>
    <n v="0"/>
    <n v="1000"/>
    <m/>
    <s v="NO"/>
    <n v="1"/>
    <n v="0"/>
    <n v="0"/>
    <n v="1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GASTOS OPERATIV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2000"/>
    <n v="2000"/>
    <n v="1000"/>
  </r>
  <r>
    <s v="112001002"/>
    <s v="DIR NAC VIGILANCIA EPIDEMIOLOGICA"/>
    <s v="TRANSPORTE DE PERSONAL"/>
    <n v="9999"/>
    <x v="4"/>
    <s v="000"/>
    <x v="0"/>
    <x v="60"/>
    <x v="0"/>
    <x v="0"/>
    <s v="0000"/>
    <s v="0000"/>
    <s v="VIGILANCIA Y CONTROL SANITARIO"/>
    <s v="SIN PROYECTO"/>
    <s v="REDUCCION PREVENCION Y CONTROL DE MORTALIDAD DE ENFERMEDADES DE VIGILANCIA EPIDEMIOLOGICA"/>
    <s v="TRANSPORTE DE PERSONAL"/>
    <s v="RECURSOS FISCALES"/>
    <s v="SIN ORGANISMO"/>
    <s v="SIN CORRELATIVO"/>
    <s v="NO APLICA"/>
    <s v="k. Supervisar y evaluar el Programa de Control de Infecciones a nivel hospitalario"/>
    <s v="12. Planes de gestión y capacitación para fortalecer la capacidad de acción y respuesta de la red de_x000a_epidemiólogos a nivel nacional"/>
    <s v="NUEVA"/>
    <m/>
    <s v="OTRO"/>
    <s v="NA"/>
    <s v="06"/>
    <s v="NA"/>
    <s v="NA"/>
    <s v="NO IDENTIF AREA REQ"/>
    <n v="0"/>
    <n v="0"/>
    <n v="0"/>
    <n v="0"/>
    <n v="0"/>
    <n v="0"/>
    <n v="1000"/>
    <n v="0"/>
    <n v="1000"/>
    <n v="0"/>
    <n v="0"/>
    <n v="0"/>
    <n v="0"/>
    <n v="0"/>
    <n v="0"/>
    <n v="0"/>
    <n v="0"/>
    <n v="0"/>
    <n v="0"/>
    <n v="0"/>
    <n v="0"/>
    <n v="0"/>
    <n v="0"/>
    <n v="0"/>
    <n v="0"/>
    <n v="0"/>
    <n v="0"/>
    <n v="0"/>
    <n v="0"/>
    <n v="0"/>
    <n v="0"/>
    <n v="0"/>
    <n v="0"/>
    <n v="0"/>
    <n v="0"/>
    <n v="0"/>
    <n v="1000"/>
    <n v="0"/>
    <n v="1000"/>
    <m/>
    <s v="NO"/>
    <n v="1"/>
    <n v="0"/>
    <n v="0"/>
    <n v="1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GASTOS OPERATIV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2000"/>
    <n v="1000"/>
    <n v="1000"/>
  </r>
  <r>
    <s v="112001003"/>
    <s v="DIR NAC VIGILANCIA EPIDEMIOLOGICA"/>
    <s v="PASAJES AL EXTERIOR"/>
    <n v="9999"/>
    <x v="4"/>
    <s v="000"/>
    <x v="0"/>
    <x v="35"/>
    <x v="0"/>
    <x v="0"/>
    <s v="0000"/>
    <s v="0000"/>
    <s v="VIGILANCIA Y CONTROL SANITARIO"/>
    <s v="SIN PROYECTO"/>
    <s v="REDUCCION PREVENCION Y CONTROL DE MORTALIDAD DE ENFERMEDADES DE VIGILANCIA EPIDEMIOLOGICA"/>
    <s v="PASAJES AL EXTERIOR"/>
    <s v="RECURSOS FISCALES"/>
    <s v="SIN ORGANISMO"/>
    <s v="SIN CORRELATIVO"/>
    <s v="NO APLICA"/>
    <s v="g. Ejecutar la investigación de mortalidad materna de acuerdoa normativanacionale internacional_x000a_según requerimiento"/>
    <s v="5. Informes de monitorco de los indicadores de los Sistemas de Vigilancia en temas relacionados_x000a_a enfermedades crónicas no transmisibles."/>
    <s v="NUEVA"/>
    <m/>
    <s v="CONSULTORÍA"/>
    <n v="30"/>
    <s v="06"/>
    <s v="NA"/>
    <s v="NA"/>
    <s v="NO IDENTIF AREA REQ"/>
    <n v="0"/>
    <n v="0"/>
    <n v="0"/>
    <n v="0"/>
    <n v="0"/>
    <n v="0"/>
    <n v="1000"/>
    <n v="0"/>
    <n v="1000"/>
    <n v="0"/>
    <n v="0"/>
    <n v="0"/>
    <n v="0"/>
    <n v="0"/>
    <n v="0"/>
    <n v="0"/>
    <n v="0"/>
    <n v="0"/>
    <n v="0"/>
    <n v="0"/>
    <n v="0"/>
    <n v="0"/>
    <n v="0"/>
    <n v="0"/>
    <n v="0"/>
    <n v="0"/>
    <n v="0"/>
    <n v="0"/>
    <n v="0"/>
    <n v="0"/>
    <n v="0"/>
    <n v="0"/>
    <n v="0"/>
    <n v="0"/>
    <n v="0"/>
    <n v="0"/>
    <n v="1000"/>
    <n v="0"/>
    <n v="1000"/>
    <m/>
    <s v="NO"/>
    <n v="1"/>
    <n v="0"/>
    <n v="0"/>
    <n v="1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GASTOS OPERATIV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2000"/>
    <n v="1000"/>
    <n v="1000"/>
  </r>
  <r>
    <s v="112001004"/>
    <s v="DIR NAC VIGILANCIA EPIDEMIOLOGICA"/>
    <s v="Viáticos  y Subsistencias en el interior "/>
    <n v="9999"/>
    <x v="4"/>
    <s v="000"/>
    <x v="0"/>
    <x v="0"/>
    <x v="0"/>
    <x v="0"/>
    <s v="0000"/>
    <s v="0000"/>
    <s v="VIGILANCIA Y CONTROL SANITARIO"/>
    <s v="SIN PROYECTO"/>
    <s v="REDUCCION PREVENCION Y CONTROL DE MORTALIDAD DE ENFERMEDADES DE VIGILANCIA EPIDEMIOLOGICA"/>
    <s v="VIATICOS Y SUBSISTENCIAS EN EL INTERIOR"/>
    <s v="RECURSOS FISCALES"/>
    <s v="SIN ORGANISMO"/>
    <s v="SIN CORRELATIVO"/>
    <s v="NO APLICA"/>
    <s v="f. Ejecutar la investigación de brotes y epidemias de eventos de importancia de salud pública_x000a_nacional e internacional según requerimiento"/>
    <s v="6. Informes de monitorco de los indicadores de los sistemas de vigilancia."/>
    <s v="NUEVA"/>
    <m/>
    <s v="OTRO"/>
    <s v="NA"/>
    <s v="06"/>
    <s v="NA"/>
    <s v="NA"/>
    <s v="NO IDENTIF AREA REQ"/>
    <n v="0"/>
    <n v="0"/>
    <n v="0"/>
    <n v="0"/>
    <n v="0"/>
    <n v="0"/>
    <n v="0"/>
    <n v="0"/>
    <n v="0"/>
    <n v="0"/>
    <n v="0"/>
    <n v="0"/>
    <n v="0"/>
    <n v="0"/>
    <n v="0"/>
    <n v="0"/>
    <n v="0"/>
    <n v="0"/>
    <n v="0"/>
    <n v="0"/>
    <n v="0"/>
    <n v="0"/>
    <n v="0"/>
    <n v="0"/>
    <n v="0"/>
    <n v="0"/>
    <n v="0"/>
    <n v="0"/>
    <n v="0"/>
    <n v="0"/>
    <n v="0"/>
    <n v="0"/>
    <n v="0"/>
    <n v="0"/>
    <n v="0"/>
    <n v="0"/>
    <n v="0"/>
    <n v="0"/>
    <n v="0"/>
    <m/>
    <s v="NO"/>
    <n v="1"/>
    <n v="2000"/>
    <n v="0"/>
    <n v="0"/>
    <n v="0"/>
    <n v="2000"/>
    <n v="0"/>
    <n v="2000"/>
    <n v="0"/>
    <n v="0"/>
    <n v="0"/>
    <n v="0"/>
    <n v="0"/>
    <n v="0"/>
    <n v="0"/>
    <n v="0"/>
    <n v="0"/>
    <n v="0"/>
    <n v="0"/>
    <n v="0"/>
    <n v="0"/>
    <n v="0"/>
    <n v="0"/>
    <n v="0"/>
    <n v="0"/>
    <n v="0"/>
    <n v="1000"/>
    <n v="0"/>
    <n v="1000"/>
    <n v="1000"/>
    <n v="0"/>
    <n v="1000"/>
    <n v="0"/>
    <n v="0"/>
    <n v="0"/>
    <n v="0"/>
    <n v="0"/>
    <n v="0"/>
    <n v="0"/>
    <n v="0"/>
    <n v="0"/>
    <n v="0"/>
    <n v="0"/>
    <n v="0"/>
    <n v="2000"/>
    <n v="0"/>
    <n v="2000"/>
    <s v="SI"/>
    <s v="VALIDADO"/>
    <n v="0"/>
    <n v="2000"/>
    <s v="VICEM GOBERNANZA  SALUD"/>
    <s v="SUB VIGILANCIA PREVENCION CONTROL SALUD"/>
    <s v="PLANTA CENTRAL"/>
    <s v="PICHINCHA"/>
    <s v="QUITO"/>
    <s v="GASTOS OPERATIVOS"/>
    <s v="0"/>
    <s v="VIG"/>
    <s v="CORRIENTE"/>
    <s v="56000001"/>
    <m/>
    <s v="6. Garantizar el  derecho a la salud integral, gratuita y de calidad"/>
    <s v="OE2 Incrementar la calidad de la vigilancia, prevención y control sanitario en el Sistema Nacional de Salud"/>
    <s v="OE_2"/>
    <m/>
    <n v="2000"/>
    <n v="0"/>
    <n v="0"/>
    <n v="0"/>
    <n v="0"/>
    <s v="53"/>
    <m/>
    <m/>
    <m/>
    <n v="1882.48"/>
    <n v="0"/>
    <n v="1882.48"/>
    <n v="117.52"/>
    <n v="0"/>
    <n v="117.52"/>
    <n v="117.52"/>
    <n v="0"/>
    <n v="117.52"/>
    <m/>
    <m/>
    <s v="OK"/>
    <s v="OK"/>
    <n v="0"/>
    <s v="ANTICIPADO"/>
    <e v="#N/A"/>
    <n v="2000"/>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0"/>
    <n v="0"/>
    <n v="0"/>
  </r>
  <r>
    <s v="112001005"/>
    <s v="DIR NAC VIGILANCIA EPIDEMIOLOGICA"/>
    <s v="Pasajes interior "/>
    <n v="9999"/>
    <x v="4"/>
    <s v="000"/>
    <x v="0"/>
    <x v="21"/>
    <x v="0"/>
    <x v="0"/>
    <s v="0000"/>
    <s v="0000"/>
    <s v="VIGILANCIA Y CONTROL SANITARIO"/>
    <s v="SIN PROYECTO"/>
    <s v="REDUCCION PREVENCION Y CONTROL DE MORTALIDAD DE ENFERMEDADES DE VIGILANCIA EPIDEMIOLOGICA"/>
    <s v="PASAJES AL INTERIOR"/>
    <s v="RECURSOS FISCALES"/>
    <s v="SIN ORGANISMO"/>
    <s v="SIN CORRELATIVO"/>
    <s v="NO APLICA"/>
    <s v="p. Desarrollar y monitorear el cumplimiento de indicadores del sistema de vigilancia_x000a_epidemiológica para garantizar su mejoramiento continuo;"/>
    <s v="12. Planes de gestión y capacitación para fortalecer la capacidad de acción y respuesta de la red de_x000a_epidemiólogos a nivel nacional"/>
    <s v="NUEVA"/>
    <m/>
    <s v="OTRO"/>
    <s v="NA"/>
    <s v="06"/>
    <s v="NA"/>
    <s v="NA"/>
    <s v="NO IDENTIF AREA REQ"/>
    <n v="0"/>
    <n v="0"/>
    <n v="0"/>
    <n v="0"/>
    <n v="0"/>
    <n v="0"/>
    <n v="0"/>
    <n v="0"/>
    <n v="0"/>
    <n v="0"/>
    <n v="0"/>
    <n v="0"/>
    <n v="0"/>
    <n v="0"/>
    <n v="0"/>
    <n v="0"/>
    <n v="0"/>
    <n v="0"/>
    <n v="0"/>
    <n v="0"/>
    <n v="0"/>
    <n v="0"/>
    <n v="0"/>
    <n v="0"/>
    <n v="0"/>
    <n v="0"/>
    <n v="0"/>
    <n v="0"/>
    <n v="0"/>
    <n v="0"/>
    <n v="0"/>
    <n v="0"/>
    <n v="0"/>
    <n v="0"/>
    <n v="0"/>
    <n v="0"/>
    <n v="0"/>
    <n v="0"/>
    <n v="0"/>
    <m/>
    <s v="NO"/>
    <n v="1"/>
    <n v="1000"/>
    <n v="0"/>
    <n v="0"/>
    <n v="0"/>
    <n v="1000"/>
    <n v="0"/>
    <n v="1000"/>
    <n v="0"/>
    <n v="0"/>
    <n v="0"/>
    <n v="0"/>
    <n v="0"/>
    <n v="0"/>
    <n v="0"/>
    <n v="0"/>
    <n v="0"/>
    <n v="0"/>
    <n v="0"/>
    <n v="0"/>
    <n v="0"/>
    <n v="0"/>
    <n v="0"/>
    <n v="0"/>
    <n v="0"/>
    <n v="0"/>
    <n v="500"/>
    <n v="0"/>
    <n v="500"/>
    <n v="500"/>
    <n v="0"/>
    <n v="500"/>
    <n v="0"/>
    <n v="0"/>
    <n v="0"/>
    <n v="0"/>
    <n v="0"/>
    <n v="0"/>
    <n v="0"/>
    <n v="0"/>
    <n v="0"/>
    <n v="0"/>
    <n v="0"/>
    <n v="0"/>
    <n v="1000"/>
    <n v="0"/>
    <n v="1000"/>
    <s v="SI"/>
    <s v="VALIDADO"/>
    <n v="0"/>
    <n v="1000"/>
    <s v="VICEM GOBERNANZA  SALUD"/>
    <s v="SUB VIGILANCIA PREVENCION CONTROL SALUD"/>
    <s v="PLANTA CENTRAL"/>
    <s v="PICHINCHA"/>
    <s v="QUITO"/>
    <s v="GASTOS OPERATIVOS"/>
    <s v="0"/>
    <s v="VIG"/>
    <s v="CORRIENTE"/>
    <s v="56000001"/>
    <m/>
    <s v="6. Garantizar el  derecho a la salud integral, gratuita y de calidad"/>
    <s v="OE2 Incrementar la calidad de la vigilancia, prevención y control sanitario en el Sistema Nacional de Salud"/>
    <s v="OE_2"/>
    <m/>
    <n v="1000"/>
    <n v="0"/>
    <n v="0"/>
    <n v="0"/>
    <n v="0"/>
    <s v="53"/>
    <m/>
    <m/>
    <m/>
    <n v="1000"/>
    <n v="0"/>
    <n v="1000"/>
    <n v="0"/>
    <n v="0"/>
    <n v="0"/>
    <n v="0"/>
    <n v="0"/>
    <n v="0"/>
    <m/>
    <m/>
    <s v="OK"/>
    <s v="OK"/>
    <n v="0"/>
    <s v=""/>
    <e v="#N/A"/>
    <n v="1000"/>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0"/>
    <n v="0"/>
    <n v="0"/>
  </r>
  <r>
    <s v="112000001"/>
    <s v="SUB VIGILANCIA PREVENCION CONTROL SALUD"/>
    <s v="PASAJES AL EXTERIOR"/>
    <n v="9999"/>
    <x v="4"/>
    <s v="000"/>
    <x v="0"/>
    <x v="35"/>
    <x v="0"/>
    <x v="0"/>
    <s v="0000"/>
    <s v="0000"/>
    <s v="VIGILANCIA Y CONTROL SANITARIO"/>
    <s v="SIN PROYECTO"/>
    <s v="REDUCCION PREVENCION Y CONTROL DE MORTALIDAD DE ENFERMEDADES DE VIGILANCIA EPIDEMIOLOGICA"/>
    <s v="PASAJES AL EXTERIOR"/>
    <s v="RECURSOS FISCALES"/>
    <s v="SIN ORGANISMO"/>
    <s v="SIN CORRELATIVO"/>
    <s v="NO APLICA"/>
    <s v="k. Articular las tareasde gestión, investigación, seguimiento y evaluación respecto de la aplicación_x000a_de las políticas públicas y planes formulados para la vigilancia, prevención y control de_x000a_enfermedades, estrategias de salud mental y el Fenómeno Socio Económico de las drogas y de_x000a_Regulación y control del Usode Sustancias Catalogadas sujetas a Fiscalización;"/>
    <s v="k. Articular las tareasde gestión, investigación, seguimiento y evaluación respecto de la aplicación_x000a_de las políticas públicas y planes formulados para la vigilancia, prevención y control de_x000a_enfermedades, estrategias de salud mental y el Fenómeno Socio Económico de las drogas y de_x000a_Regulación y control del Usode Sustancias Catalogadas sujetas a Fiscalización;"/>
    <s v="NUEVA"/>
    <m/>
    <s v="CONSULTORÍA"/>
    <n v="30"/>
    <s v="06"/>
    <s v="NA"/>
    <s v="NA"/>
    <s v="NO IDENTIF AREA REQ"/>
    <n v="0"/>
    <n v="0"/>
    <n v="0"/>
    <n v="0"/>
    <n v="0"/>
    <n v="0"/>
    <n v="1000"/>
    <n v="0"/>
    <n v="1000"/>
    <n v="0"/>
    <n v="0"/>
    <n v="0"/>
    <n v="0"/>
    <n v="0"/>
    <n v="0"/>
    <n v="0"/>
    <n v="0"/>
    <n v="0"/>
    <n v="0"/>
    <n v="0"/>
    <n v="0"/>
    <n v="0"/>
    <n v="0"/>
    <n v="0"/>
    <n v="0"/>
    <n v="0"/>
    <n v="0"/>
    <n v="0"/>
    <n v="0"/>
    <n v="0"/>
    <n v="0"/>
    <n v="0"/>
    <n v="0"/>
    <n v="0"/>
    <n v="0"/>
    <n v="0"/>
    <n v="1000"/>
    <n v="0"/>
    <n v="1000"/>
    <m/>
    <s v="NO"/>
    <n v="1"/>
    <n v="0"/>
    <n v="0"/>
    <n v="1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GASTOS OPERATIVOS"/>
    <s v="0"/>
    <s v="VIG"/>
    <s v="CORRIENTE"/>
    <s v="56000001"/>
    <m/>
    <s v="6. Garantizar el  derecho a la salud integral, gratuita y de calidad"/>
    <s v="OE2 Incrementar la calidad de la vigilancia, prevención y control sanitario en el Sistema Nacional de Salud"/>
    <s v="OE_2"/>
    <m/>
    <n v="0"/>
    <n v="0"/>
    <n v="0"/>
    <n v="0"/>
    <n v="0"/>
    <s v="53"/>
    <m/>
    <m/>
    <m/>
    <n v="0"/>
    <n v="0"/>
    <n v="0"/>
    <n v="0"/>
    <n v="0"/>
    <n v="0"/>
    <n v="0"/>
    <n v="0"/>
    <n v="0"/>
    <m/>
    <m/>
    <s v="OK"/>
    <s v="OK"/>
    <s v=""/>
    <s v=""/>
    <e v="#N/A"/>
    <n v="0"/>
    <n v="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2000"/>
    <n v="1000"/>
    <n v="1000"/>
  </r>
  <r>
    <s v="112000002"/>
    <s v="SUB VIGILANCIA PREVENCION CONTROL SALUD"/>
    <s v="Viáticos  y Subsistencias en el interior "/>
    <n v="9999"/>
    <x v="4"/>
    <s v="000"/>
    <x v="0"/>
    <x v="0"/>
    <x v="0"/>
    <x v="0"/>
    <s v="0000"/>
    <s v="0000"/>
    <s v="VIGILANCIA Y CONTROL SANITARIO"/>
    <s v="SIN PROYECTO"/>
    <s v="REDUCCION PREVENCION Y CONTROL DE MORTALIDAD DE ENFERMEDADES DE VIGILANCIA EPIDEMIOLOGICA"/>
    <s v="VIATICOS Y SUBSISTENCIAS EN EL INTERIOR"/>
    <s v="RECURSOS FISCALES"/>
    <s v="SIN ORGANISMO"/>
    <s v="SIN CORRELATIVO"/>
    <s v="NO APLICA"/>
    <s v="k. Articular las tareasde gestión, investigación, seguimiento y evaluación respecto de la aplicación_x000a_de las políticas públicas y planes formulados para la vigilancia, prevención y control de_x000a_enfermedades, estrategias de salud mental y el Fenómeno Socio Económico de las drogas y de_x000a_Regulación y control del Usode Sustancias Catalogadas sujetas a Fiscalización;"/>
    <s v="k. Articular las tareasde gestión, investigación, seguimiento y evaluación respecto de la aplicación_x000a_de las políticas públicas y planes formulados para la vigilancia, prevención y control de_x000a_enfermedades, estrategias de salud mental y el Fenómeno Socio Económico de las drogas y de_x000a_Regulación y control del Usode Sustancias Catalogadas sujetas a Fiscalización;"/>
    <s v="NUEVA"/>
    <s v="N/A"/>
    <s v="OTRO"/>
    <s v="NA"/>
    <s v="06"/>
    <s v="NA"/>
    <s v="NA"/>
    <s v="NO IDENTIF AREA REQ"/>
    <n v="0"/>
    <n v="0"/>
    <n v="0"/>
    <n v="0"/>
    <n v="0"/>
    <n v="0"/>
    <n v="0"/>
    <n v="0"/>
    <n v="0"/>
    <n v="0"/>
    <n v="0"/>
    <n v="0"/>
    <n v="0"/>
    <n v="0"/>
    <n v="0"/>
    <n v="0"/>
    <n v="0"/>
    <n v="0"/>
    <n v="0"/>
    <n v="0"/>
    <n v="0"/>
    <n v="0"/>
    <n v="0"/>
    <n v="0"/>
    <n v="0"/>
    <n v="0"/>
    <n v="0"/>
    <n v="0"/>
    <n v="0"/>
    <n v="0"/>
    <n v="0"/>
    <n v="0"/>
    <n v="0"/>
    <n v="0"/>
    <n v="0"/>
    <n v="0"/>
    <n v="0"/>
    <n v="0"/>
    <n v="0"/>
    <m/>
    <s v="NO"/>
    <n v="1"/>
    <n v="1000"/>
    <n v="0"/>
    <n v="1000"/>
    <n v="0"/>
    <n v="0"/>
    <n v="0"/>
    <n v="0"/>
    <n v="0"/>
    <n v="0"/>
    <n v="0"/>
    <n v="0"/>
    <n v="0"/>
    <n v="0"/>
    <n v="0"/>
    <n v="0"/>
    <n v="0"/>
    <n v="0"/>
    <n v="0"/>
    <n v="0"/>
    <n v="0"/>
    <n v="0"/>
    <n v="0"/>
    <n v="0"/>
    <n v="0"/>
    <n v="0"/>
    <n v="0"/>
    <n v="0"/>
    <n v="0"/>
    <n v="0"/>
    <n v="0"/>
    <n v="0"/>
    <n v="0"/>
    <n v="0"/>
    <n v="0"/>
    <n v="0"/>
    <n v="0"/>
    <n v="0"/>
    <n v="0"/>
    <n v="0"/>
    <n v="0"/>
    <n v="0"/>
    <n v="0"/>
    <n v="0"/>
    <n v="0"/>
    <n v="0"/>
    <n v="0"/>
    <s v="NO"/>
    <s v="VALIDADO"/>
    <n v="0"/>
    <n v="0"/>
    <s v="VICEM GOBERNANZA  SALUD"/>
    <s v="SUB VIGILANCIA PREVENCION CONTROL SALUD"/>
    <s v="PLANTA CENTRAL"/>
    <s v="PICHINCHA"/>
    <s v="QUITO"/>
    <s v="GASTOS OPERATIVOS"/>
    <s v="0"/>
    <s v="VIG"/>
    <s v="CORRIENTE"/>
    <s v="56000001"/>
    <m/>
    <s v="6. Garantizar el  derecho a la salud integral, gratuita y de calidad"/>
    <s v="OE2 Incrementar la calidad de la vigilancia, prevención y control sanitario en el Sistema Nacional de Salud"/>
    <s v="OE_2"/>
    <m/>
    <n v="1000"/>
    <n v="-1000"/>
    <n v="0"/>
    <n v="0"/>
    <n v="0"/>
    <s v="53"/>
    <m/>
    <m/>
    <m/>
    <n v="1000"/>
    <n v="0"/>
    <n v="1000"/>
    <n v="0"/>
    <n v="0"/>
    <n v="0"/>
    <n v="0"/>
    <n v="0"/>
    <n v="0"/>
    <m/>
    <m/>
    <s v="REVISAR"/>
    <s v="REVISAR"/>
    <s v=""/>
    <s v=""/>
    <e v="#N/A"/>
    <n v="1000"/>
    <n v="-1000"/>
    <s v="SI"/>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0"/>
    <s v="0"/>
    <s v="0"/>
    <s v="0"/>
    <s v="ACCIONES PARA FORTALECER LA VIGILANCIA EPIDEMIOLOGICA QUE ES DETECTAR DE MANERA TEMPRANA CASOS PERMITIENDO LA ATENCION ADECUADA DE LOS PACIENTES Y LA IMPLEMENTACION DE LAS MEDIDAS DE INVESTIGACION PREVENCION Y CONTROL TENDIENTES A REDUCIR EL RIESGO DE DISEMINACION DE LA INFECCION EN LA POBLACION Y LOS RIESGOS DE SALUD."/>
    <s v="MEDIDAS ORIENTADAS A EVITAR LA APARICION DE UNA ENFERMEDAD O PROBLEMA DE SALUD MEDIANTE EL CONTROL DE LOS AGENTES CAUSALES Y FACTORES DE RIESGO. "/>
    <n v="2000"/>
    <n v="1000"/>
    <n v="1000"/>
  </r>
  <r>
    <s v="12300001"/>
    <s v="SUB REDES ATENCION INTEGRAL EN SALUD"/>
    <s v="VIATICOS Y SUBSISTENCIAS EN EL INTERIOR"/>
    <n v="9999"/>
    <x v="0"/>
    <s v="000"/>
    <x v="0"/>
    <x v="0"/>
    <x v="0"/>
    <x v="0"/>
    <s v="0000"/>
    <s v="0000"/>
    <s v="PROVISION Y PRESTACION DE SERVICIOS DE SALUD"/>
    <s v="SIN PROYECTO"/>
    <s v="PRESTACIONES DE SALUD A LA POBLACION"/>
    <s v="VIATICOS Y SUBSISTENCIAS EN EL INTERIOR"/>
    <s v="RECURSOS FISCALES"/>
    <s v="SIN ORGANISMO"/>
    <s v="SIN CORRELATIVO"/>
    <s v="NO APLICA"/>
    <s v="D. Articular y aprobar la elaboración de lineamientos para el diseño de sistemas de monitoreo y evaluación de la gestión de las direcciones nacionales de la subsecretaría;"/>
    <s v="D. Articular y aprobar la elaboración de lineamientos para el diseño de sistemas de monitoreo y evaluación de la gestión de las direcciones nacionales de la subsecretaría;"/>
    <s v="NUEVA"/>
    <s v="N/A"/>
    <s v="OTRO"/>
    <s v="NA"/>
    <s v="06"/>
    <s v="NA"/>
    <s v="NA"/>
    <s v="NO IDENTIF AREA REQ"/>
    <m/>
    <m/>
    <m/>
    <m/>
    <m/>
    <m/>
    <m/>
    <m/>
    <m/>
    <m/>
    <m/>
    <m/>
    <m/>
    <m/>
    <m/>
    <m/>
    <m/>
    <m/>
    <m/>
    <m/>
    <m/>
    <m/>
    <m/>
    <m/>
    <m/>
    <m/>
    <m/>
    <m/>
    <m/>
    <m/>
    <m/>
    <m/>
    <m/>
    <m/>
    <m/>
    <m/>
    <m/>
    <m/>
    <m/>
    <m/>
    <m/>
    <m/>
    <n v="25870"/>
    <n v="0"/>
    <n v="0"/>
    <n v="0"/>
    <n v="25870"/>
    <n v="0"/>
    <n v="25870"/>
    <m/>
    <m/>
    <m/>
    <m/>
    <m/>
    <m/>
    <m/>
    <m/>
    <m/>
    <m/>
    <m/>
    <m/>
    <m/>
    <m/>
    <m/>
    <m/>
    <m/>
    <m/>
    <m/>
    <m/>
    <m/>
    <m/>
    <m/>
    <m/>
    <m/>
    <m/>
    <m/>
    <m/>
    <m/>
    <m/>
    <m/>
    <m/>
    <m/>
    <n v="25870"/>
    <m/>
    <n v="25870"/>
    <n v="25870"/>
    <n v="0"/>
    <n v="25870"/>
    <s v="NO"/>
    <s v="VALIDADO"/>
    <n v="25870"/>
    <n v="0"/>
    <s v="VICEM ATENCION INTEGRAL SALUD"/>
    <s v="SUB REDES ATENCION INTEGRAL EN PRIMER NIVEL "/>
    <s v="PLANTA CENTRAL"/>
    <s v="PICHINCHA"/>
    <s v="QUITO"/>
    <s v="GASTOS OPERATIVOS"/>
    <s v="0"/>
    <s v="PROV"/>
    <s v="CORRIENTE"/>
    <s v="90000001"/>
    <m/>
    <s v="6. Garantizar el  derecho a la salud integral, gratuita y de calidad"/>
    <s v="OE5 Incrementar la cobertura de las prestaciones de servicios de salud"/>
    <s v="OE_5"/>
    <m/>
    <n v="25870"/>
    <n v="0"/>
    <n v="0"/>
    <n v="0"/>
    <n v="0"/>
    <s v="53"/>
    <m/>
    <m/>
    <m/>
    <n v="0"/>
    <n v="0"/>
    <n v="0"/>
    <n v="0"/>
    <n v="0"/>
    <n v="0"/>
    <n v="0"/>
    <n v="0"/>
    <n v="0"/>
    <m/>
    <m/>
    <s v="OK"/>
    <s v="OK"/>
    <s v=""/>
    <s v=""/>
    <e v="#N/A"/>
    <n v="0"/>
    <n v="0"/>
    <m/>
    <m/>
    <m/>
    <m/>
    <m/>
    <m/>
    <m/>
    <m/>
    <m/>
    <m/>
    <m/>
  </r>
  <r>
    <s v="12400001"/>
    <s v="SUB ATENCION SALUD MOVIL HOSPITALARIA CENTROS ESPECIALIZADOS"/>
    <s v="VIATICOS Y SUBSISTENCIAS EN EL INTERIOR"/>
    <n v="9999"/>
    <x v="0"/>
    <s v="000"/>
    <x v="0"/>
    <x v="0"/>
    <x v="0"/>
    <x v="0"/>
    <s v="0000"/>
    <s v="0000"/>
    <s v="PROVISION Y PRESTACION DE SERVICIOS DE SALUD"/>
    <s v="SIN PROYECTO"/>
    <s v="PRESTACIONES DE SALUD A LA POBLACION"/>
    <s v="VIATICOS Y SUBSISTENCIAS EN EL INTERIOR"/>
    <s v="RECURSOS FISCALES"/>
    <s v="SIN ORGANISMO"/>
    <s v="SIN CORRELATIVO"/>
    <s v="NO APLICA"/>
    <s v="REDUCCION PREVENCION Y CONTROL DE MORTALIDAD DE ENFERMEDADES DE VIGILANCIA EPIDEMIOLOGICA"/>
    <s v="REDUCCION PREVENCION Y CONTROL DE MORTALIDAD DE ENFERMEDADES DE VIGILANCIA EPIDEMIOLOGICA"/>
    <s v="NUEVA"/>
    <s v="N/A"/>
    <s v="OTRO"/>
    <s v="NA"/>
    <s v="06"/>
    <s v="NA"/>
    <s v="NA"/>
    <s v="NO IDENTIF AREA REQ"/>
    <n v="0"/>
    <n v="0"/>
    <n v="0"/>
    <n v="0"/>
    <n v="0"/>
    <n v="0"/>
    <n v="0"/>
    <n v="0"/>
    <n v="0"/>
    <n v="0"/>
    <n v="0"/>
    <n v="0"/>
    <n v="0"/>
    <n v="0"/>
    <n v="0"/>
    <n v="0"/>
    <n v="0"/>
    <n v="0"/>
    <n v="0"/>
    <n v="0"/>
    <n v="0"/>
    <n v="0"/>
    <n v="0"/>
    <n v="0"/>
    <n v="0"/>
    <n v="0"/>
    <n v="0"/>
    <n v="0"/>
    <n v="0"/>
    <n v="0"/>
    <n v="0"/>
    <n v="0"/>
    <n v="0"/>
    <n v="0"/>
    <n v="0"/>
    <n v="0"/>
    <n v="0"/>
    <n v="0"/>
    <n v="0"/>
    <m/>
    <m/>
    <m/>
    <n v="17258.13"/>
    <n v="0"/>
    <n v="5068.13"/>
    <n v="0"/>
    <n v="12190"/>
    <n v="0"/>
    <n v="12190"/>
    <n v="0"/>
    <n v="0"/>
    <n v="0"/>
    <n v="0"/>
    <n v="0"/>
    <n v="0"/>
    <n v="0"/>
    <n v="0"/>
    <n v="0"/>
    <n v="0"/>
    <n v="0"/>
    <n v="0"/>
    <n v="0"/>
    <n v="0"/>
    <n v="0"/>
    <n v="0"/>
    <n v="0"/>
    <n v="0"/>
    <n v="0"/>
    <n v="0"/>
    <n v="0"/>
    <n v="0"/>
    <n v="0"/>
    <n v="0"/>
    <n v="0"/>
    <n v="0"/>
    <n v="0"/>
    <n v="0"/>
    <n v="0"/>
    <n v="0"/>
    <n v="12190"/>
    <n v="0"/>
    <n v="12190"/>
    <m/>
    <n v="0"/>
    <n v="0"/>
    <n v="12190"/>
    <n v="0"/>
    <n v="12190"/>
    <s v="SI"/>
    <s v="VALIDADO"/>
    <n v="17258.13"/>
    <n v="-5068.13"/>
    <s v="VICEM ATENCION INTEGRAL SALUD"/>
    <s v="SUB ATENCION SALUD MOVIL HOSPITALARIA CENTROS ESPECIALIZADOS"/>
    <s v="PLANTA CENTRAL"/>
    <s v="PICHINCHA"/>
    <s v="QUITO"/>
    <s v="GASTOS OPERATIVOS"/>
    <s v="0"/>
    <s v="PROV"/>
    <s v="CORRIENTE"/>
    <s v="90000001"/>
    <m/>
    <s v="6. Garantizar el  derecho a la salud integral, gratuita y de calidad"/>
    <s v="OE5 Incrementar la cobertura de las prestaciones de servicios de salud"/>
    <s v="OE_5"/>
    <m/>
    <n v="12190"/>
    <n v="0"/>
    <n v="0"/>
    <n v="0"/>
    <n v="0"/>
    <s v="53"/>
    <m/>
    <m/>
    <m/>
    <n v="0"/>
    <n v="0"/>
    <n v="0"/>
    <n v="0"/>
    <n v="0"/>
    <n v="0"/>
    <n v="0"/>
    <n v="0"/>
    <n v="0"/>
    <m/>
    <m/>
    <s v="REVISAR"/>
    <s v="OK"/>
    <n v="0"/>
    <s v=""/>
    <e v="#N/A"/>
    <n v="0"/>
    <n v="-5068.13"/>
    <m/>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0"/>
    <s v="0"/>
    <s v="0"/>
    <s v="0"/>
    <s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
    <s v=" SUSCRIPCION DE CONVENIOS DE PRESTACIONES DE SALUD"/>
    <m/>
    <m/>
    <m/>
  </r>
</pivotCacheRecords>
</file>

<file path=xl/pivotCache/pivotCacheRecords4.xml><?xml version="1.0" encoding="utf-8"?>
<pivotCacheRecords xmlns="http://schemas.openxmlformats.org/spreadsheetml/2006/main" xmlns:r="http://schemas.openxmlformats.org/officeDocument/2006/relationships" count="8326">
  <r>
    <x v="0"/>
    <s v="ASIGNADO ESIGEF"/>
    <s v="MSP-MSP-2022-0036-M"/>
    <d v="2021-01-10T00:00:00"/>
    <s v="MSP-DNPI-2022-0032-M"/>
    <d v="2022-01-18T00:00:00"/>
    <x v="0"/>
    <s v="REGULARIZACIÓN DE ESIGEF A PROGRAMACIÓN"/>
    <s v="ADMINISTRACION CENTRAL"/>
    <s v="REGULARIZACIÓN POA INICIAL"/>
    <s v="PLANTA CENTRAL"/>
    <s v="9999"/>
    <s v="01"/>
    <s v="000"/>
    <s v="001"/>
    <n v="570201"/>
    <s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70102"/>
    <s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70103"/>
    <s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70203"/>
    <s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70206"/>
    <s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70216"/>
    <s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TECHO"/>
    <s v="ZONA 8"/>
    <s v="0058"/>
    <s v="01"/>
    <s v="000"/>
    <s v="001"/>
    <n v="570201"/>
    <s v="09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PREVENCION Y PROMOCION DE LA SALUD"/>
    <s v="REGULARIZACIÓN POA INICIAL"/>
    <s v="PLANTA CENTRAL"/>
    <s v="9999"/>
    <n v="55"/>
    <s v="000"/>
    <s v="002"/>
    <n v="530207"/>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PREVENCION Y PROMOCION DE LA SALUD"/>
    <s v="REGULARIZACIÓN POA INICIAL"/>
    <s v="PLANTA CENTRAL"/>
    <s v="9999"/>
    <n v="55"/>
    <s v="000"/>
    <s v="002"/>
    <n v="530611"/>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PREVENCION Y PROMOCION DE LA SALUD"/>
    <s v="REGULARIZACIÓN POA INICIAL"/>
    <s v="PLANTA CENTRAL"/>
    <s v="9999"/>
    <n v="55"/>
    <s v="000"/>
    <s v="002"/>
    <n v="530812"/>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VIGILANCIA Y CONTROL SANITARIO"/>
    <s v="REGULARIZACION POA INICIAL"/>
    <s v="PLANTA CENTRAL"/>
    <s v="9999"/>
    <n v="56"/>
    <s v="000"/>
    <s v="001"/>
    <n v="530201"/>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VIGILANCIA Y CONTROL SANITARIO"/>
    <s v="REGULARIZACION POA INICIAL"/>
    <s v="PLANTA CENTRAL"/>
    <s v="9999"/>
    <n v="56"/>
    <s v="000"/>
    <s v="001"/>
    <n v="530302"/>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GOBERNANZA DE LA SALUD"/>
    <s v="REGULARIZACIÓN POA INICIAL"/>
    <s v="PLANTA CENTRAL"/>
    <s v="9999"/>
    <n v="58"/>
    <s v="000"/>
    <s v="001"/>
    <n v="530239"/>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GOBERNANZA DE LA SALUD"/>
    <s v="REGULARIZACIÓN POA INICIAL"/>
    <s v="PLANTA CENTRAL"/>
    <s v="9999"/>
    <n v="58"/>
    <s v="000"/>
    <s v="002"/>
    <n v="530304"/>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GOBERNANZA DE LA SALUD"/>
    <s v="REGULARIZACIÓN POA INICIAL"/>
    <s v="PLANTA CENTRAL"/>
    <s v="9999"/>
    <n v="58"/>
    <s v="000"/>
    <s v="003"/>
    <n v="530303"/>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GOBERNANZA DE LA SALUD"/>
    <s v="REGULARIZACIÓN POA INICIAL"/>
    <s v="PLANTA CENTRAL"/>
    <s v="9999"/>
    <n v="58"/>
    <s v="000"/>
    <s v="003"/>
    <n v="530812"/>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PROVISION Y PRESTACION DE SERVICIOS DE SALUD"/>
    <s v="REGULARIZACION POA INICIAL"/>
    <s v="PLANTA CENTRAL"/>
    <s v="9999"/>
    <n v="90"/>
    <s v="000"/>
    <s v="001"/>
    <n v="530303"/>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PROVISION Y PRESTACION DE SERVICIOS DE SALUD"/>
    <s v="REGULARIZACION POA INICIAL"/>
    <s v="PLANTA CENTRAL"/>
    <s v="9999"/>
    <n v="90"/>
    <s v="000"/>
    <s v="001"/>
    <n v="530826"/>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PROVISION Y PRESTACION DE SERVICIOS DE SALUD"/>
    <s v="REGULARIZACION POA INICIAL"/>
    <s v="PLANTA CENTRAL"/>
    <s v="9999"/>
    <n v="90"/>
    <s v="000"/>
    <s v="001"/>
    <n v="990102"/>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105"/>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106"/>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201"/>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202"/>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203"/>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204"/>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205"/>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207"/>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209"/>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246"/>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249"/>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301"/>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302"/>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303"/>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303"/>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304"/>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306"/>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402"/>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404"/>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404"/>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405"/>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417"/>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607"/>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613"/>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701"/>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704"/>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802"/>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803"/>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804"/>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804"/>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804"/>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813"/>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1406"/>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1601"/>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990101"/>
    <n v="1700"/>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2"/>
    <n v="530205"/>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2"/>
    <n v="530303"/>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PROVISION Y PRESTACION DE SERVICIOS DE SALUD"/>
    <s v="REGULARIZACION POA INICIAL"/>
    <s v="PLANTA CENTRAL"/>
    <s v="9999"/>
    <n v="90"/>
    <s v="000"/>
    <s v="001"/>
    <n v="530105"/>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PROVISION Y PRESTACION DE SERVICIOS DE SALUD"/>
    <s v="REGULARIZACION POA INICIAL"/>
    <s v="PLANTA CENTRAL"/>
    <s v="9999"/>
    <n v="90"/>
    <s v="000"/>
    <s v="001"/>
    <n v="530809"/>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PROVISION Y PRESTACION DE SERVICIOS DE SALUD"/>
    <s v="REGULARIZACION POA INICIAL"/>
    <s v="PLANTA CENTRAL"/>
    <s v="9999"/>
    <n v="90"/>
    <s v="000"/>
    <s v="005"/>
    <n v="530810"/>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101"/>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104"/>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208"/>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225"/>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502"/>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702"/>
    <n v="1701"/>
    <s v="001"/>
    <s v="0000"/>
    <s v="0000"/>
    <n v="0"/>
    <n v="0"/>
    <n v="0"/>
    <n v="0"/>
    <n v="0"/>
    <n v="0"/>
    <s v="SI"/>
    <m/>
    <m/>
    <s v="EDISON JIMÉNEZ"/>
    <n v="0"/>
    <n v="0"/>
    <n v="0"/>
    <s v="NA"/>
    <x v="0"/>
    <s v="NA"/>
    <e v="#N/A"/>
    <e v="#N/A"/>
  </r>
  <r>
    <x v="0"/>
    <s v="AJUSTE POA PC"/>
    <s v="MSP-MSP-2022-0036-M"/>
    <d v="2022-01-10T00:00:00"/>
    <s v="MSP-DNPI-2022-0032-M"/>
    <d v="2022-01-18T00:00:00"/>
    <x v="0"/>
    <s v="REGULARIZACIÓN DE ESIGEF A PROGRAMACIÓN"/>
    <s v="ADMINISTRACION CENTRAL"/>
    <s v="REGULARIZACIÓN POA INICIAL"/>
    <s v="PLANTA CENTRAL"/>
    <s v="9999"/>
    <s v="01"/>
    <s v="000"/>
    <s v="001"/>
    <n v="530801"/>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805"/>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0811"/>
    <n v="1701"/>
    <s v="001"/>
    <s v="0000"/>
    <s v="0000"/>
    <n v="0"/>
    <n v="0"/>
    <n v="0"/>
    <n v="0"/>
    <n v="0"/>
    <n v="0"/>
    <s v="SI"/>
    <m/>
    <m/>
    <s v="EDISON JIMÉNEZ"/>
    <n v="0"/>
    <n v="0"/>
    <n v="0"/>
    <s v="NA"/>
    <x v="0"/>
    <s v="NA"/>
    <e v="#N/A"/>
    <e v="#N/A"/>
  </r>
  <r>
    <x v="0"/>
    <s v="AJUSTE POA PC"/>
    <s v="MSP-MSP-2022-0036-M"/>
    <d v="2021-01-10T00:00:00"/>
    <s v="MSP-DNPI-2022-0032-M"/>
    <d v="2022-01-18T00:00:00"/>
    <x v="0"/>
    <s v="REGULARIZACIÓN DE ESIGEF A PROGRAMACIÓN"/>
    <s v="ADMINISTRACION CENTRAL"/>
    <s v="REGULARIZACIÓN POA INICIAL"/>
    <s v="PLANTA CENTRAL"/>
    <s v="9999"/>
    <s v="01"/>
    <s v="000"/>
    <s v="001"/>
    <n v="531404"/>
    <n v="1701"/>
    <s v="001"/>
    <s v="0000"/>
    <s v="0000"/>
    <n v="0"/>
    <n v="0"/>
    <n v="0"/>
    <n v="0"/>
    <n v="0"/>
    <n v="0"/>
    <s v="SI"/>
    <m/>
    <m/>
    <s v="EDISON JIMÉNEZ"/>
    <n v="0"/>
    <n v="0"/>
    <n v="0"/>
    <s v="NA"/>
    <x v="0"/>
    <s v="NA"/>
    <e v="#N/A"/>
    <e v="#N/A"/>
  </r>
  <r>
    <x v="1"/>
    <s v="113004001"/>
    <s v="MSP-MSP-2022-0036-M"/>
    <d v="2021-01-10T00:00:00"/>
    <s v="MSP-DNPI-2022-0019-M"/>
    <d v="2022-01-13T00:00:00"/>
    <x v="0"/>
    <s v="REGULARIZACIÓN PRESUPUESTO A POA (PAC)"/>
    <s v="PREVENCION Y PROMOCION DE LA SALUD"/>
    <s v="Estudio sobre asocación de presencia de plomo y desnutriciòn crònica en niños"/>
    <s v="PLANTA CENTRAL"/>
    <n v="9999"/>
    <n v="55"/>
    <s v="000"/>
    <s v="005"/>
    <n v="530609"/>
    <n v="1701"/>
    <s v="001"/>
    <s v="0000"/>
    <s v="0000"/>
    <s v="200000"/>
    <n v="0"/>
    <n v="0"/>
    <n v="0"/>
    <n v="0"/>
    <n v="0"/>
    <s v="SI"/>
    <m/>
    <m/>
    <s v="EDISON JIMÉNEZ"/>
    <n v="0"/>
    <n v="0"/>
    <n v="0"/>
    <s v="SUB PROMOCION SALUD INTERCULTURAL  IGUALDAD"/>
    <x v="1"/>
    <s v="Presupuesto por Resultados"/>
    <s v="NO"/>
    <n v="0"/>
  </r>
  <r>
    <x v="1"/>
    <s v="113004002"/>
    <s v="MSP-MSP-2022-0036-M"/>
    <d v="2021-01-10T00:00:00"/>
    <s v="MSP-DNPI-2022-0019-M"/>
    <d v="2022-01-13T00:00:00"/>
    <x v="0"/>
    <s v="REGULARIZACIÓN PRESUPUESTO A POA (PAC)"/>
    <s v="PREVENCION Y PROMOCION DE LA SALUD"/>
    <s v="Monitoreo centinela en en la función pulmonar mediante mètodo OIT para detecciòn temprana de silicosis"/>
    <s v="PLANTA CENTRAL"/>
    <n v="9999"/>
    <n v="55"/>
    <s v="000"/>
    <s v="002"/>
    <n v="530609"/>
    <n v="1701"/>
    <s v="001"/>
    <s v="0000"/>
    <s v="0000"/>
    <s v="50000"/>
    <n v="0"/>
    <n v="0"/>
    <n v="0"/>
    <n v="0"/>
    <n v="0"/>
    <s v="SI"/>
    <m/>
    <m/>
    <s v="EDISON JIMÉNEZ"/>
    <n v="0"/>
    <n v="0"/>
    <n v="0"/>
    <s v="SUB PROMOCION SALUD INTERCULTURAL  IGUALDAD"/>
    <x v="1"/>
    <s v="NO APLICA"/>
    <s v="NO"/>
    <n v="0"/>
  </r>
  <r>
    <x v="1"/>
    <s v="113004003"/>
    <s v="MSP-MSP-2022-0036-M"/>
    <d v="2021-01-10T00:00:00"/>
    <s v="MSP-DNPI-2022-0019-M"/>
    <d v="2022-01-13T00:00:00"/>
    <x v="0"/>
    <s v="REGULARIZACIÓN PRESUPUESTO A POA (PAC)"/>
    <s v="PREVENCION Y PROMOCION DE LA SALUD"/>
    <s v="Material Educomunicacional de salud y ambiente."/>
    <s v="PLANTA CENTRAL"/>
    <n v="9999"/>
    <n v="55"/>
    <s v="000"/>
    <s v="002"/>
    <n v="530812"/>
    <n v="1701"/>
    <s v="001"/>
    <s v="0000"/>
    <s v="0000"/>
    <s v="20000"/>
    <n v="0"/>
    <n v="0"/>
    <n v="0"/>
    <n v="0"/>
    <n v="0"/>
    <s v="SI"/>
    <m/>
    <m/>
    <s v="EDISON JIMÉNEZ"/>
    <n v="0"/>
    <n v="0"/>
    <n v="0"/>
    <s v="SUB PROMOCION SALUD INTERCULTURAL  IGUALDAD"/>
    <x v="1"/>
    <s v="NO APLICA"/>
    <s v="NO"/>
    <n v="0"/>
  </r>
  <r>
    <x v="1"/>
    <s v="113001011"/>
    <s v="MSP-MSP-2022-0036-M"/>
    <d v="2021-01-10T00:00:00"/>
    <s v="MSP-DNPI-2022-0019-M"/>
    <d v="2022-01-13T00:00:00"/>
    <x v="0"/>
    <s v="REGULARIZACIÓN PRESUPUESTO A POA (PAC)"/>
    <s v="PREVENCION Y PROMOCION DE LA SALUD"/>
    <s v="Servicio de diseño, edición, diagramación, reproducción e impresión de material educomunicacional de promoción de la salud e igualdad"/>
    <s v="PLANTA CENTRAL"/>
    <n v="9999"/>
    <n v="55"/>
    <s v="000"/>
    <s v="002"/>
    <n v="530204"/>
    <n v="1701"/>
    <s v="001"/>
    <s v="0000"/>
    <s v="0000"/>
    <s v="20000"/>
    <n v="0"/>
    <n v="0"/>
    <n v="0"/>
    <n v="0"/>
    <n v="0"/>
    <s v="SI"/>
    <m/>
    <m/>
    <s v="EDISON JIMÉNEZ"/>
    <n v="1"/>
    <n v="0"/>
    <n v="1"/>
    <s v="SUB PROMOCION SALUD INTERCULTURAL  IGUALDAD"/>
    <x v="2"/>
    <s v="NO APLICA"/>
    <s v="SI"/>
    <n v="0"/>
  </r>
  <r>
    <x v="1"/>
    <s v="113001012"/>
    <s v="MSP-MSP-2022-0036-M"/>
    <d v="2021-01-10T00:00:00"/>
    <s v="MSP-DNPI-2022-0019-M"/>
    <d v="2022-01-13T00:00:00"/>
    <x v="0"/>
    <s v="REGULARIZACIÓN PRESUPUESTO A POA (PAC)"/>
    <s v="PREVENCION Y PROMOCION DE LA SALUD"/>
    <s v="Adquisición de Kit para ferias de promoción de la salud"/>
    <s v="PLANTA CENTRAL"/>
    <n v="9999"/>
    <n v="55"/>
    <s v="000"/>
    <s v="002"/>
    <n v="530812"/>
    <n v="1701"/>
    <s v="001"/>
    <s v="0000"/>
    <s v="0000"/>
    <s v="5000"/>
    <n v="0"/>
    <n v="0"/>
    <n v="0"/>
    <n v="0"/>
    <n v="0"/>
    <s v="SI"/>
    <m/>
    <m/>
    <s v="EDISON JIMÉNEZ"/>
    <n v="0"/>
    <n v="0"/>
    <n v="0"/>
    <s v="SUB PROMOCION SALUD INTERCULTURAL  IGUALDAD"/>
    <x v="2"/>
    <s v="NO APLICA"/>
    <s v="NO"/>
    <n v="0"/>
  </r>
  <r>
    <x v="1"/>
    <s v="113001013"/>
    <s v="MSP-MSP-2022-0036-M"/>
    <d v="2021-01-10T00:00:00"/>
    <s v="MSP-DNPI-2022-0019-M"/>
    <d v="2022-01-13T00:00:00"/>
    <x v="0"/>
    <s v="REGULARIZACIÓN PRESUPUESTO A POA (PAC)"/>
    <s v="PREVENCION Y PROMOCION DE LA SALUD"/>
    <s v="Adquisición y reproducción de material educomunicacional para ferias de promoción de la salud"/>
    <s v="PLANTA CENTRAL"/>
    <n v="9999"/>
    <n v="55"/>
    <s v="000"/>
    <s v="002"/>
    <n v="530812"/>
    <n v="1701"/>
    <s v="001"/>
    <s v="0000"/>
    <s v="0000"/>
    <s v="20000"/>
    <n v="0"/>
    <n v="0"/>
    <n v="0"/>
    <n v="0"/>
    <n v="0"/>
    <s v="SI"/>
    <m/>
    <m/>
    <s v="EDISON JIMÉNEZ"/>
    <n v="0"/>
    <n v="0"/>
    <n v="0"/>
    <s v="SUB PROMOCION SALUD INTERCULTURAL  IGUALDAD"/>
    <x v="2"/>
    <s v="NO APLICA"/>
    <s v="NO"/>
    <n v="0"/>
  </r>
  <r>
    <x v="1"/>
    <s v="113001014"/>
    <s v="MSP-MSP-2022-0036-M"/>
    <d v="2021-01-10T00:00:00"/>
    <s v="MSP-DNPI-2022-0019-M"/>
    <d v="2022-01-13T00:00:00"/>
    <x v="0"/>
    <s v="REGULARIZACIÓN PRESUPUESTO A POA (PAC)"/>
    <s v="PREVENCION Y PROMOCION DE LA SALUD"/>
    <s v="Caja de herramientas para prácticas de vida saludable"/>
    <s v="PLANTA CENTRAL"/>
    <n v="9999"/>
    <n v="55"/>
    <s v="000"/>
    <s v="002"/>
    <n v="530812"/>
    <n v="1701"/>
    <s v="001"/>
    <s v="0000"/>
    <s v="0000"/>
    <s v="250000"/>
    <n v="0"/>
    <n v="0"/>
    <n v="0"/>
    <n v="0"/>
    <n v="0"/>
    <s v="SI"/>
    <m/>
    <m/>
    <s v="EDISON JIMÉNEZ"/>
    <n v="0"/>
    <n v="0"/>
    <n v="0"/>
    <s v="SUB PROMOCION SALUD INTERCULTURAL  IGUALDAD"/>
    <x v="2"/>
    <s v="NO APLICA"/>
    <s v="NO"/>
    <n v="0"/>
  </r>
  <r>
    <x v="1"/>
    <s v="113001015"/>
    <s v="MSP-MSP-2022-0036-M"/>
    <d v="2021-01-10T00:00:00"/>
    <s v="MSP-DNPI-2022-0019-M"/>
    <d v="2022-01-13T00:00:00"/>
    <x v="0"/>
    <s v="REGULARIZACIÓN PRESUPUESTO A POA (PAC)"/>
    <s v="PREVENCION Y PROMOCION DE LA SALUD"/>
    <s v="Material lúdico de práctica de vida saludable para recorridos participativos en eventos masivos"/>
    <s v="PLANTA CENTRAL"/>
    <n v="9999"/>
    <n v="55"/>
    <s v="000"/>
    <s v="002"/>
    <n v="530812"/>
    <n v="1701"/>
    <s v="001"/>
    <s v="0000"/>
    <s v="0000"/>
    <s v="270000"/>
    <n v="0"/>
    <n v="0"/>
    <n v="0"/>
    <n v="0"/>
    <n v="0"/>
    <s v="SI"/>
    <m/>
    <m/>
    <s v="EDISON JIMÉNEZ"/>
    <n v="0"/>
    <n v="0"/>
    <n v="0"/>
    <s v="SUB PROMOCION SALUD INTERCULTURAL  IGUALDAD"/>
    <x v="2"/>
    <s v="NO APLICA"/>
    <s v="NO"/>
    <n v="0"/>
  </r>
  <r>
    <x v="1"/>
    <s v="113001016"/>
    <s v="MSP-MSP-2022-0036-M"/>
    <d v="2021-01-10T00:00:00"/>
    <s v="MSP-DNPI-2022-0019-M"/>
    <d v="2022-01-13T00:00:00"/>
    <x v="0"/>
    <s v="REGULARIZACIÓN PRESUPUESTO A POA (PAC)"/>
    <s v="PREVENCION Y PROMOCION DE LA SALUD"/>
    <s v="Desarrollo de módulo para registro de prestaciones colectivas de Promoción de la Salud en el Sistema PRAS"/>
    <s v="PLANTA CENTRAL"/>
    <n v="9999"/>
    <n v="55"/>
    <s v="000"/>
    <s v="002"/>
    <n v="530701"/>
    <n v="1701"/>
    <s v="001"/>
    <s v="0000"/>
    <s v="0000"/>
    <s v="6415"/>
    <n v="0"/>
    <n v="0"/>
    <n v="0"/>
    <n v="0"/>
    <n v="0"/>
    <s v="SI"/>
    <m/>
    <m/>
    <s v="EDISON JIMÉNEZ"/>
    <n v="0"/>
    <n v="0"/>
    <n v="0"/>
    <s v="SUB PROMOCION SALUD INTERCULTURAL  IGUALDAD"/>
    <x v="2"/>
    <s v="NO APLICA"/>
    <s v="NO"/>
    <n v="0"/>
  </r>
  <r>
    <x v="1"/>
    <s v="113001017"/>
    <s v="MSP-MSP-2022-0036-M"/>
    <d v="2021-01-10T00:00:00"/>
    <s v="MSP-DNPI-2022-0019-M"/>
    <d v="2022-01-13T00:00:00"/>
    <x v="0"/>
    <s v="REGULARIZACIÓN PRESUPUESTO A POA (PAC)"/>
    <s v="PREVENCION Y PROMOCION DE LA SALUD"/>
    <s v="Contratación de la XII Ronda de Advertencias Sanitarias para Envases de Tabaco"/>
    <s v="PLANTA CENTRAL"/>
    <n v="9999"/>
    <n v="55"/>
    <s v="000"/>
    <s v="002"/>
    <n v="530207"/>
    <n v="1701"/>
    <s v="001"/>
    <s v="0000"/>
    <s v="0000"/>
    <s v="6415"/>
    <n v="0"/>
    <n v="0"/>
    <n v="0"/>
    <n v="0"/>
    <n v="0"/>
    <s v="SI"/>
    <m/>
    <m/>
    <s v="EDISON JIMÉNEZ"/>
    <n v="0"/>
    <n v="0"/>
    <n v="0"/>
    <s v="SUB PROMOCION SALUD INTERCULTURAL  IGUALDAD"/>
    <x v="2"/>
    <s v="NO APLICA"/>
    <s v="NO"/>
    <n v="0"/>
  </r>
  <r>
    <x v="1"/>
    <s v="113001018"/>
    <s v="MSP-MSP-2022-0036-M"/>
    <d v="2021-01-10T00:00:00"/>
    <s v="MSP-DNPI-2022-0019-M"/>
    <d v="2022-01-13T00:00:00"/>
    <x v="0"/>
    <s v="REGULARIZACIÓN PRESUPUESTO A POA (PAC)"/>
    <s v="PREVENCION Y PROMOCION DE LA SALUD"/>
    <s v="Pago de contribuciones señaladas para la cuota anual país del protocolo para la eliminación del comercio ilícito de productos de tabaco"/>
    <s v="PLANTA CENTRAL"/>
    <n v="9999"/>
    <n v="55"/>
    <s v="000"/>
    <s v="002"/>
    <n v="530301"/>
    <n v="1701"/>
    <s v="001"/>
    <s v="0000"/>
    <s v="0000"/>
    <s v="15000"/>
    <n v="0"/>
    <n v="0"/>
    <n v="0"/>
    <n v="0"/>
    <n v="0"/>
    <s v="SI"/>
    <m/>
    <m/>
    <s v="EDISON JIMÉNEZ"/>
    <n v="0"/>
    <n v="0"/>
    <n v="0"/>
    <s v="SUB PROMOCION SALUD INTERCULTURAL  IGUALDAD"/>
    <x v="2"/>
    <s v="NO APLICA"/>
    <s v="NO"/>
    <n v="0"/>
  </r>
  <r>
    <x v="1"/>
    <s v="113001019"/>
    <s v="MSP-MSP-2022-0036-M"/>
    <d v="2021-01-10T00:00:00"/>
    <s v="MSP-DNPI-2022-0019-M"/>
    <d v="2022-01-13T00:00:00"/>
    <x v="0"/>
    <s v="REGULARIZACIÓN PRESUPUESTO A POA (PAC)"/>
    <s v="PREVENCION Y PROMOCION DE LA SALUD"/>
    <s v="Pago de contribuciones señaladas para la cuota anual país del convenio marco de la OMS para el control del tabaco"/>
    <s v="PLANTA CENTRAL"/>
    <n v="9999"/>
    <n v="55"/>
    <s v="000"/>
    <s v="002"/>
    <n v="530301"/>
    <n v="1701"/>
    <s v="001"/>
    <s v="0000"/>
    <s v="0000"/>
    <s v="10000"/>
    <n v="0"/>
    <n v="0"/>
    <n v="0"/>
    <n v="0"/>
    <n v="0"/>
    <s v="SI"/>
    <m/>
    <m/>
    <s v="EDISON JIMÉNEZ"/>
    <n v="0"/>
    <n v="0"/>
    <n v="0"/>
    <s v="SUB PROMOCION SALUD INTERCULTURAL  IGUALDAD"/>
    <x v="2"/>
    <s v="NO APLICA"/>
    <s v="NO"/>
    <n v="0"/>
  </r>
  <r>
    <x v="1"/>
    <s v="113001020"/>
    <s v="MSP-MSP-2022-0036-M"/>
    <d v="2021-01-10T00:00:00"/>
    <s v="MSP-DNPI-2022-0019-M"/>
    <d v="2022-01-13T00:00:00"/>
    <x v="0"/>
    <s v="REGULARIZACIÓN PRESUPUESTO A POA (PAC)"/>
    <s v="PREVENCION Y PROMOCION DE LA SALUD"/>
    <s v="Aplicación de la encuesta mundial de tabaquismo en jóvenes"/>
    <s v="PLANTA CENTRAL"/>
    <n v="9999"/>
    <n v="55"/>
    <s v="000"/>
    <s v="002"/>
    <n v="530601"/>
    <n v="1701"/>
    <s v="001"/>
    <s v="0000"/>
    <s v="0000"/>
    <s v="70000"/>
    <n v="0"/>
    <n v="0"/>
    <n v="0"/>
    <n v="0"/>
    <n v="0"/>
    <s v="SI"/>
    <m/>
    <m/>
    <s v="EDISON JIMÉNEZ"/>
    <n v="0"/>
    <n v="0"/>
    <n v="0"/>
    <s v="SUB PROMOCION SALUD INTERCULTURAL  IGUALDAD"/>
    <x v="2"/>
    <s v="NO APLICA"/>
    <s v="NO"/>
    <n v="0"/>
  </r>
  <r>
    <x v="1"/>
    <s v="113001021"/>
    <s v="MSP-MSP-2022-0036-M"/>
    <d v="2021-01-10T00:00:00"/>
    <s v="MSP-DNPI-2022-0019-M"/>
    <d v="2022-01-13T00:00:00"/>
    <x v="0"/>
    <s v="REGULARIZACIÓN PRESUPUESTO A POA (PAC)"/>
    <s v="PREVENCION Y PROMOCION DE LA SALUD"/>
    <s v="Reproducción de material educomunicacional del Programa Nacional Municipios Saludables y la Estrategia Mercados Saludables"/>
    <s v="PLANTA CENTRAL"/>
    <n v="9999"/>
    <n v="55"/>
    <s v="000"/>
    <s v="002"/>
    <n v="530204"/>
    <n v="1701"/>
    <s v="001"/>
    <s v="0000"/>
    <s v="0000"/>
    <s v="20000"/>
    <n v="0"/>
    <n v="0"/>
    <n v="0"/>
    <n v="0"/>
    <n v="0"/>
    <s v="SI"/>
    <m/>
    <m/>
    <s v="EDISON JIMÉNEZ"/>
    <n v="0"/>
    <n v="0"/>
    <n v="0"/>
    <s v="SUB PROMOCION SALUD INTERCULTURAL  IGUALDAD"/>
    <x v="2"/>
    <s v="NO APLICA"/>
    <s v="NO"/>
    <n v="0"/>
  </r>
  <r>
    <x v="1"/>
    <s v="113001022"/>
    <s v="MSP-MSP-2022-0036-M"/>
    <d v="2021-01-10T00:00:00"/>
    <s v="MSP-DNPI-2022-0019-M"/>
    <d v="2022-01-13T00:00:00"/>
    <x v="0"/>
    <s v="REGULARIZACIÓN PRESUPUESTO A POA (PAC)"/>
    <s v="PREVENCION Y PROMOCION DE LA SALUD"/>
    <s v="Elaborar piezas gráficas comunicacionales para promoción de la salud"/>
    <s v="PLANTA CENTRAL"/>
    <n v="9999"/>
    <n v="55"/>
    <s v="000"/>
    <s v="002"/>
    <n v="530204"/>
    <n v="1701"/>
    <s v="001"/>
    <s v="0000"/>
    <s v="0000"/>
    <s v="20000"/>
    <n v="0"/>
    <n v="0"/>
    <n v="0"/>
    <n v="0"/>
    <n v="0"/>
    <s v="SI"/>
    <m/>
    <m/>
    <s v="EDISON JIMÉNEZ"/>
    <n v="0"/>
    <n v="0"/>
    <n v="0"/>
    <s v="SUB PROMOCION SALUD INTERCULTURAL  IGUALDAD"/>
    <x v="2"/>
    <s v="NO APLICA"/>
    <s v="NO"/>
    <n v="0"/>
  </r>
  <r>
    <x v="1"/>
    <s v="113001023"/>
    <s v="MSP-MSP-2022-0036-M"/>
    <d v="2021-01-10T00:00:00"/>
    <s v="MSP-DNPI-2022-0019-M"/>
    <d v="2022-01-13T00:00:00"/>
    <x v="0"/>
    <s v="REGULARIZACIÓN PRESUPUESTO A POA (PAC)"/>
    <s v="PREVENCION Y PROMOCION DE LA SALUD"/>
    <s v="Impresión de material educomunicacional de la Iniciativa HEARTS dirigido a población adulta."/>
    <s v="PLANTA CENTRAL"/>
    <n v="9999"/>
    <n v="55"/>
    <s v="000"/>
    <s v="002"/>
    <n v="530204"/>
    <n v="1701"/>
    <s v="001"/>
    <s v="0000"/>
    <s v="0000"/>
    <s v="20000"/>
    <n v="0"/>
    <n v="0"/>
    <n v="0"/>
    <n v="0"/>
    <n v="0"/>
    <s v="SI"/>
    <m/>
    <m/>
    <s v="EDISON JIMÉNEZ"/>
    <n v="0"/>
    <n v="0"/>
    <n v="0"/>
    <s v="SUB PROMOCION SALUD INTERCULTURAL  IGUALDAD"/>
    <x v="2"/>
    <s v="NO APLICA"/>
    <s v="NO"/>
    <n v="0"/>
  </r>
  <r>
    <x v="1"/>
    <s v="113001025"/>
    <s v="MSP-MSP-2022-0036-M"/>
    <d v="2021-01-10T00:00:00"/>
    <s v="MSP-DNPI-2022-0019-M"/>
    <d v="2022-01-13T00:00:00"/>
    <x v="0"/>
    <s v="REGULARIZACIÓN PRESUPUESTO A POA (PAC)"/>
    <s v="PREVENCION Y PROMOCION DE LA SALUD"/>
    <s v="Reproducción de material educativo Guías Alimentarias Basadas en Alimentos (GABAs) para brindar sesiones de educación alimentaria-nutricional dirigidas al grupo materno infantil."/>
    <s v="PLANTA CENTRAL"/>
    <n v="9999"/>
    <n v="55"/>
    <s v="000"/>
    <s v="005"/>
    <n v="530204"/>
    <n v="1701"/>
    <s v="001"/>
    <s v="0000"/>
    <s v="0000"/>
    <s v="200000"/>
    <n v="0"/>
    <n v="0"/>
    <n v="0"/>
    <n v="0"/>
    <n v="0"/>
    <s v="SI"/>
    <m/>
    <m/>
    <s v="EDISON JIMÉNEZ"/>
    <n v="0"/>
    <n v="0"/>
    <n v="0"/>
    <s v="SUB PROMOCION SALUD INTERCULTURAL  IGUALDAD"/>
    <x v="2"/>
    <s v="Presupuesto por Resultados"/>
    <s v="NO"/>
    <n v="0"/>
  </r>
  <r>
    <x v="1"/>
    <s v="113001026"/>
    <s v="MSP-MSP-2022-0036-M"/>
    <d v="2021-01-10T00:00:00"/>
    <s v="MSP-DNPI-2022-0019-M"/>
    <d v="2022-01-13T00:00:00"/>
    <x v="0"/>
    <s v="REGULARIZACIÓN PRESUPUESTO A POA (PAC)"/>
    <s v="PREVENCION Y PROMOCION DE LA SALUD"/>
    <s v="Reproducción de material educativo Manual Paso a Paso."/>
    <s v="PLANTA CENTRAL"/>
    <n v="9999"/>
    <n v="55"/>
    <s v="000"/>
    <s v="005"/>
    <n v="530701"/>
    <n v="1701"/>
    <s v="001"/>
    <s v="0000"/>
    <s v="0000"/>
    <s v="65200"/>
    <n v="0"/>
    <n v="0"/>
    <n v="0"/>
    <n v="0"/>
    <n v="0"/>
    <s v="SI"/>
    <m/>
    <m/>
    <s v="EDISON JIMÉNEZ"/>
    <n v="0"/>
    <n v="0"/>
    <n v="0"/>
    <s v="SUB PROMOCION SALUD INTERCULTURAL  IGUALDAD"/>
    <x v="2"/>
    <s v="Presupuesto por Resultados"/>
    <s v="NO"/>
    <n v="0"/>
  </r>
  <r>
    <x v="1"/>
    <s v="113001027"/>
    <s v="MSP-MSP-2022-0036-M"/>
    <d v="2021-01-10T00:00:00"/>
    <s v="MSP-DNPI-2022-0019-M"/>
    <d v="2022-01-13T00:00:00"/>
    <x v="0"/>
    <s v="REGULARIZACIÓN PRESUPUESTO A POA (PAC)"/>
    <s v="PREVENCION Y PROMOCION DE LA SALUD"/>
    <s v="Reproducción de material educativo Rotafolio de la concepción a los 5 años. Maternidad segura y primera infancia."/>
    <s v="PLANTA CENTRAL"/>
    <n v="9999"/>
    <n v="55"/>
    <s v="000"/>
    <s v="005"/>
    <n v="530701"/>
    <n v="1701"/>
    <s v="001"/>
    <s v="0000"/>
    <s v="0000"/>
    <s v="82500"/>
    <n v="0"/>
    <n v="0"/>
    <n v="0"/>
    <n v="0"/>
    <n v="0"/>
    <s v="SI"/>
    <m/>
    <m/>
    <s v="EDISON JIMÉNEZ"/>
    <n v="0"/>
    <n v="0"/>
    <n v="0"/>
    <s v="SUB PROMOCION SALUD INTERCULTURAL  IGUALDAD"/>
    <x v="2"/>
    <s v="Presupuesto por Resultados"/>
    <s v="NO"/>
    <n v="0"/>
  </r>
  <r>
    <x v="1"/>
    <s v="113002001"/>
    <s v="MSP-MSP-2022-0036-M"/>
    <d v="2021-01-10T00:00:00"/>
    <s v="MSP-DNPI-2022-0019-M"/>
    <d v="2022-01-13T00:00:00"/>
    <x v="0"/>
    <s v="REGULARIZACIÓN PRESUPUESTO A POA (PAC)"/>
    <s v="PREVENCION Y PROMOCION DE LA SALUD"/>
    <s v="Artículos promocionales con mensajes de Promoción de la Salud con enfoque en los derechos humanos para difusión"/>
    <s v="PLANTA CENTRAL"/>
    <n v="9999"/>
    <n v="55"/>
    <s v="000"/>
    <s v="002"/>
    <n v="530204"/>
    <n v="1701"/>
    <s v="001"/>
    <s v="0000"/>
    <s v="0000"/>
    <s v="6415"/>
    <n v="0"/>
    <n v="0"/>
    <n v="0"/>
    <n v="0"/>
    <n v="0"/>
    <s v="SI"/>
    <m/>
    <m/>
    <s v="EDISON JIMÉNEZ"/>
    <n v="0"/>
    <n v="0"/>
    <n v="0"/>
    <s v="SUB PROMOCION SALUD INTERCULTURAL  IGUALDAD"/>
    <x v="3"/>
    <s v="NO APLICA"/>
    <s v="NO"/>
    <n v="0"/>
  </r>
  <r>
    <x v="1"/>
    <s v="113002002"/>
    <s v="MSP-MSP-2022-0036-M"/>
    <d v="2021-01-10T00:00:00"/>
    <s v="MSP-DNPI-2022-0019-M"/>
    <d v="2022-01-13T00:00:00"/>
    <x v="0"/>
    <s v="REGULARIZACIÓN PRESUPUESTO A POA (PAC)"/>
    <s v="PREVENCION Y PROMOCION DE LA SALUD"/>
    <s v="Adquisición de refrigerios para capacitaciones con enfoque en Derechos Humanos a realizarse a nivel nacional"/>
    <s v="PLANTA CENTRAL"/>
    <n v="9999"/>
    <n v="55"/>
    <s v="000"/>
    <s v="002"/>
    <n v="530249"/>
    <n v="1701"/>
    <s v="001"/>
    <s v="0000"/>
    <s v="0000"/>
    <s v="5000"/>
    <n v="0"/>
    <n v="0"/>
    <m/>
    <m/>
    <n v="0"/>
    <s v="SI"/>
    <m/>
    <m/>
    <s v="EDISON JIMÉNEZ"/>
    <n v="0"/>
    <n v="0"/>
    <n v="0"/>
    <s v="SUB PROMOCION SALUD INTERCULTURAL  IGUALDAD"/>
    <x v="3"/>
    <s v="NO APLICA"/>
    <s v="NO"/>
    <n v="0"/>
  </r>
  <r>
    <x v="1"/>
    <s v="113003002"/>
    <s v="MSP-MSP-2022-0036-M"/>
    <d v="2021-01-10T00:00:00"/>
    <s v="MSP-DNPI-2022-0019-M"/>
    <d v="2022-01-13T00:00:00"/>
    <x v="0"/>
    <s v="REGULARIZACIÓN PRESUPUESTO A POA (PAC)"/>
    <s v="ADMINISTRACION CENTRAL"/>
    <s v="Congreso de la medicina alternativa y complementaria"/>
    <s v="PLANTA CENTRAL"/>
    <n v="9999"/>
    <s v="01"/>
    <s v="000"/>
    <s v="002"/>
    <n v="530205"/>
    <n v="1701"/>
    <s v="001"/>
    <s v="0000"/>
    <s v="0000"/>
    <s v="10000"/>
    <n v="0"/>
    <n v="0"/>
    <m/>
    <m/>
    <n v="0"/>
    <s v="SI"/>
    <m/>
    <m/>
    <s v="EDISON JIMÉNEZ"/>
    <n v="0"/>
    <n v="0"/>
    <n v="0"/>
    <s v="SUB PROMOCION SALUD INTERCULTURAL  IGUALDAD"/>
    <x v="4"/>
    <s v="NO APLICA"/>
    <s v="NO"/>
    <n v="0"/>
  </r>
  <r>
    <x v="1"/>
    <s v="113003003"/>
    <s v="MSP-MSP-2022-0036-M"/>
    <d v="2021-01-10T00:00:00"/>
    <s v="MSP-DNPI-2022-0019-M"/>
    <d v="2022-01-13T00:00:00"/>
    <x v="0"/>
    <s v="REGULARIZACIÓN PRESUPUESTO A POA (PAC)"/>
    <s v="ADMINISTRACION CENTRAL"/>
    <s v="Simposio sobre la norma técnica de protección en salud para pueblos indígenas en aislamiento y contacto inicial"/>
    <s v="PLANTA CENTRAL"/>
    <n v="9999"/>
    <s v="01"/>
    <s v="000"/>
    <s v="002"/>
    <n v="530205"/>
    <n v="1701"/>
    <s v="001"/>
    <s v="0000"/>
    <s v="0000"/>
    <s v="10000"/>
    <n v="0"/>
    <n v="0"/>
    <m/>
    <m/>
    <n v="0"/>
    <s v="SI"/>
    <m/>
    <m/>
    <s v="EDISON JIMÉNEZ"/>
    <n v="0"/>
    <n v="0"/>
    <n v="0"/>
    <s v="SUB PROMOCION SALUD INTERCULTURAL  IGUALDAD"/>
    <x v="4"/>
    <s v="NO APLICA"/>
    <s v="NO"/>
    <n v="0"/>
  </r>
  <r>
    <x v="1"/>
    <s v="113003005"/>
    <s v="MSP-MSP-2022-0036-M"/>
    <d v="2021-01-10T00:00:00"/>
    <s v="MSP-DNPI-2022-0019-M"/>
    <d v="2022-01-13T00:00:00"/>
    <x v="0"/>
    <s v="REGULARIZACIÓN PRESUPUESTO A POA (PAC)"/>
    <s v="ADMINISTRACION CENTRAL"/>
    <s v="Primer encuentro de saberes y prácticas de la medicina ancestral - tradicional "/>
    <s v="PLANTA CENTRAL"/>
    <n v="9999"/>
    <s v="01"/>
    <s v="000"/>
    <s v="002"/>
    <n v="530205"/>
    <n v="1701"/>
    <s v="001"/>
    <s v="0000"/>
    <s v="0000"/>
    <s v="10000"/>
    <n v="0"/>
    <n v="0"/>
    <n v="0"/>
    <n v="0"/>
    <n v="0"/>
    <s v="SI"/>
    <m/>
    <m/>
    <s v="EDISON JIMÉNEZ"/>
    <n v="0"/>
    <n v="0"/>
    <n v="0"/>
    <s v="SUB PROMOCION SALUD INTERCULTURAL  IGUALDAD"/>
    <x v="4"/>
    <s v="NO APLICA"/>
    <s v="NO"/>
    <n v="0"/>
  </r>
  <r>
    <x v="1"/>
    <s v="113003007"/>
    <s v="MSP-MSP-2022-0036-M"/>
    <d v="2021-01-10T00:00:00"/>
    <s v="MSP-DNPI-2022-0019-M"/>
    <d v="2022-01-13T00:00:00"/>
    <x v="0"/>
    <s v="REGULARIZACIÓN PRESUPUESTO A POA (PAC)"/>
    <s v="PREVENCION Y PROMOCION DE LA SALUD"/>
    <s v="Material Educomunicacional de salud intercultural."/>
    <s v="PLANTA CENTRAL"/>
    <n v="9999"/>
    <n v="55"/>
    <s v="000"/>
    <s v="002"/>
    <n v="530812"/>
    <n v="1701"/>
    <s v="001"/>
    <s v="0000"/>
    <s v="0000"/>
    <s v="20000"/>
    <n v="0"/>
    <n v="0"/>
    <n v="0"/>
    <n v="0"/>
    <n v="0"/>
    <s v="SI"/>
    <m/>
    <m/>
    <s v="EDISON JIMÉNEZ"/>
    <n v="0"/>
    <n v="0"/>
    <n v="0"/>
    <s v="SUB PROMOCION SALUD INTERCULTURAL  IGUALDAD"/>
    <x v="4"/>
    <s v="NO APLICA"/>
    <s v="NO"/>
    <n v="0"/>
  </r>
  <r>
    <x v="1"/>
    <s v="113005001"/>
    <s v="MSP-MSP-2022-0036-M"/>
    <d v="2021-01-10T00:00:00"/>
    <s v="MSP-DNPI-2022-0019-M"/>
    <d v="2022-01-13T00:00:00"/>
    <x v="0"/>
    <s v="REGULARIZACIÓN PRESUPUESTO A POA (PAC)"/>
    <s v="PREVENCION Y PROMOCION DE LA SALUD"/>
    <s v="Diseño e impresión de lineamientos de política pública en participación."/>
    <s v="PLANTA CENTRAL"/>
    <n v="9999"/>
    <n v="55"/>
    <s v="000"/>
    <s v="002"/>
    <n v="530204"/>
    <n v="1701"/>
    <s v="001"/>
    <s v="0000"/>
    <s v="0000"/>
    <s v="20000"/>
    <n v="0"/>
    <n v="0"/>
    <n v="0"/>
    <n v="0"/>
    <n v="0"/>
    <s v="SI"/>
    <m/>
    <m/>
    <s v="EDISON JIMÉNEZ"/>
    <n v="0"/>
    <n v="0"/>
    <n v="0"/>
    <s v="SUB PROMOCION SALUD INTERCULTURAL  IGUALDAD"/>
    <x v="5"/>
    <s v="NO APLICA"/>
    <s v="NO"/>
    <n v="0"/>
  </r>
  <r>
    <x v="1"/>
    <s v="113005002"/>
    <s v="MSP-MSP-2022-0036-M"/>
    <d v="2021-01-10T00:00:00"/>
    <s v="MSP-DNPI-2022-0019-M"/>
    <d v="2022-01-13T00:00:00"/>
    <x v="0"/>
    <s v="REGULARIZACIÓN PRESUPUESTO A POA (PAC)"/>
    <s v="PREVENCION Y PROMOCION DE LA SALUD"/>
    <s v="Material Educomunicacional de participación social."/>
    <s v="PLANTA CENTRAL"/>
    <n v="9999"/>
    <n v="55"/>
    <s v="000"/>
    <s v="002"/>
    <n v="530812"/>
    <n v="1701"/>
    <s v="001"/>
    <s v="0000"/>
    <s v="0000"/>
    <s v="20000"/>
    <n v="0"/>
    <n v="0"/>
    <n v="0"/>
    <n v="0"/>
    <n v="0"/>
    <s v="SI"/>
    <m/>
    <m/>
    <s v="EDISON JIMÉNEZ"/>
    <n v="0"/>
    <n v="0"/>
    <n v="0"/>
    <s v="SUB PROMOCION SALUD INTERCULTURAL  IGUALDAD"/>
    <x v="5"/>
    <s v="NO APLICA"/>
    <s v="NO"/>
    <n v="0"/>
  </r>
  <r>
    <x v="1"/>
    <s v="113005003"/>
    <s v="MSP-MSP-2022-0036-M"/>
    <d v="2021-01-10T00:00:00"/>
    <s v="MSP-DNPI-2022-0019-M"/>
    <d v="2022-01-13T00:00:00"/>
    <x v="0"/>
    <s v="REGULARIZACIÓN PRESUPUESTO A POA (PAC)"/>
    <s v="PREVENCION Y PROMOCION DE LA SALUD"/>
    <s v="Pago de dietas al Consejo Ciudadano Sectorial de Salud, de acuerdo a lo establecido por el Decreto Presidencial 656"/>
    <s v="PLANTA CENTRAL"/>
    <n v="9999"/>
    <n v="55"/>
    <s v="000"/>
    <s v="002"/>
    <n v="570301"/>
    <n v="1701"/>
    <s v="001"/>
    <s v="0000"/>
    <s v="0000"/>
    <s v="22172"/>
    <n v="0"/>
    <n v="0"/>
    <n v="0"/>
    <n v="0"/>
    <n v="0"/>
    <s v="SI"/>
    <m/>
    <m/>
    <s v="EDISON JIMÉNEZ"/>
    <n v="22997.75"/>
    <n v="0"/>
    <n v="22997.75"/>
    <s v="SUB PROMOCION SALUD INTERCULTURAL  IGUALDAD"/>
    <x v="5"/>
    <s v="NO APLICA"/>
    <s v="SI"/>
    <n v="0"/>
  </r>
  <r>
    <x v="1"/>
    <s v="121001008"/>
    <s v="MSP-MSP-2022-0036-M"/>
    <d v="2021-01-10T00:00:00"/>
    <s v="MSP-DNPI-2022-0019-M"/>
    <d v="2022-01-13T00:00:00"/>
    <x v="0"/>
    <s v="REGULARIZACIÓN PRESUPUESTO A POA (PAC)"/>
    <s v="PROVISION Y PRESTACION DE SERVICIOS DE SALUD"/>
    <s v="ADQUISICIÓN DE HIDROCORTISONA 10 MG SÓLIDO ORAL "/>
    <s v="PLANTA CENTRAL"/>
    <n v="9999"/>
    <n v="90"/>
    <s v="000"/>
    <s v="005"/>
    <n v="530809"/>
    <n v="1701"/>
    <s v="001"/>
    <s v="0000"/>
    <s v="0000"/>
    <s v="36308"/>
    <n v="0"/>
    <n v="0"/>
    <n v="0"/>
    <n v="0"/>
    <n v="0"/>
    <s v="SI"/>
    <m/>
    <m/>
    <s v="EDISON JIMÉNEZ"/>
    <n v="0"/>
    <n v="0"/>
    <n v="0"/>
    <s v="SUB ATENCION SALUD MOVIL HOSPITALARIA CENTROS ESPECIALIZADOS"/>
    <x v="6"/>
    <s v="PREV. DISCAPACIDADES Y ENFERMEDADES GENÉTICAS"/>
    <s v="NO"/>
    <n v="0"/>
  </r>
  <r>
    <x v="1"/>
    <s v="121001009"/>
    <s v="MSP-MSP-2022-0036-M"/>
    <d v="2021-01-10T00:00:00"/>
    <s v="MSP-DNPI-2022-0019-M"/>
    <d v="2022-01-13T00:00:00"/>
    <x v="0"/>
    <s v="REGULARIZACIÓN PRESUPUESTO A POA (PAC)"/>
    <s v="PROVISION Y PRESTACION DE SERVICIOS DE SALUD"/>
    <s v="ADQUISICIÓN DE FLUDROCORTISONA 0,1 MG SÓLIDO ORAL "/>
    <s v="PLANTA CENTRAL"/>
    <n v="9999"/>
    <n v="90"/>
    <s v="000"/>
    <s v="005"/>
    <n v="530809"/>
    <n v="1701"/>
    <s v="001"/>
    <s v="0000"/>
    <s v="0000"/>
    <s v="36308"/>
    <n v="0"/>
    <n v="0"/>
    <n v="0"/>
    <n v="0"/>
    <n v="0"/>
    <s v="SI"/>
    <m/>
    <m/>
    <s v="EDISON JIMÉNEZ"/>
    <n v="0"/>
    <n v="0"/>
    <n v="0"/>
    <s v="SUB ATENCION SALUD MOVIL HOSPITALARIA CENTROS ESPECIALIZADOS"/>
    <x v="6"/>
    <s v="PREV. DISCAPACIDADES Y ENFERMEDADES GENÉTICAS"/>
    <s v="NO"/>
    <n v="0"/>
  </r>
  <r>
    <x v="1"/>
    <s v="111000004"/>
    <s v="MSP-MSP-2022-0036-M"/>
    <d v="2021-01-10T00:00:00"/>
    <s v="MSP-DNPI-2022-0019-M"/>
    <d v="2022-01-13T00:00:00"/>
    <x v="0"/>
    <s v="REGULARIZACIÓN PRESUPUESTO A POA (PAC)"/>
    <s v="GOBERNANZA DE LA SALUD"/>
    <s v="Adquisición de Factor VIII 250 UI KIT"/>
    <s v="PLANTA CENTRAL"/>
    <n v="9999"/>
    <n v="58"/>
    <s v="000"/>
    <s v="001"/>
    <n v="530809"/>
    <n v="1701"/>
    <s v="001"/>
    <s v="0000"/>
    <s v="0000"/>
    <s v="650327,2"/>
    <n v="0"/>
    <n v="0"/>
    <n v="0"/>
    <n v="0"/>
    <n v="0"/>
    <s v="SI"/>
    <m/>
    <m/>
    <s v="EDISON JIMÉNEZ"/>
    <n v="650327.19999999995"/>
    <n v="0"/>
    <n v="650327.19999999995"/>
    <s v="SUB GESTION OPERACIONES LOGISTICA SALUD "/>
    <x v="7"/>
    <s v="PROGRAMA NACIONAL DE SANGRE"/>
    <s v="SI"/>
    <n v="0"/>
  </r>
  <r>
    <x v="1"/>
    <s v="111000005"/>
    <s v="MSP-MSP-2022-0036-M"/>
    <d v="2021-01-10T00:00:00"/>
    <s v="MSP-DNPI-2022-0019-M"/>
    <d v="2022-01-13T00:00:00"/>
    <x v="0"/>
    <s v="REGULARIZACIÓN PRESUPUESTO A POA (PAC)"/>
    <s v="GOBERNANZA DE LA SALUD"/>
    <s v="Adquisición de Factor VIII de 500 UI"/>
    <s v="PLANTA CENTRAL"/>
    <n v="9999"/>
    <n v="58"/>
    <s v="000"/>
    <s v="001"/>
    <n v="530809"/>
    <n v="1701"/>
    <s v="001"/>
    <s v="0000"/>
    <s v="0000"/>
    <s v="3794594"/>
    <n v="0"/>
    <n v="0"/>
    <n v="0"/>
    <n v="0"/>
    <n v="0"/>
    <s v="SI"/>
    <m/>
    <m/>
    <s v="EDISON JIMÉNEZ"/>
    <n v="3670000"/>
    <n v="0"/>
    <n v="3670000"/>
    <s v="SUB GESTION OPERACIONES LOGISTICA SALUD "/>
    <x v="7"/>
    <s v="PROGRAMA NACIONAL DE SANGRE"/>
    <s v="SI"/>
    <n v="0"/>
  </r>
  <r>
    <x v="1"/>
    <s v="111000007"/>
    <s v="MSP-MSP-2022-0036-M"/>
    <d v="2021-01-10T00:00:00"/>
    <s v="MSP-DNPI-2022-0019-M"/>
    <d v="2022-01-13T00:00:00"/>
    <x v="0"/>
    <s v="REGULARIZACIÓN PRESUPUESTO A POA (PAC)"/>
    <s v="GOBERNANZA DE LA SALUD"/>
    <s v="Adquisición de Factor VIII de 1.000 UI KIT"/>
    <s v="PLANTA CENTRAL"/>
    <n v="9999"/>
    <n v="58"/>
    <s v="000"/>
    <s v="001"/>
    <n v="530809"/>
    <n v="1701"/>
    <s v="001"/>
    <s v="0000"/>
    <s v="0000"/>
    <s v="2551428"/>
    <n v="0"/>
    <n v="0"/>
    <n v="0"/>
    <n v="0"/>
    <n v="0"/>
    <s v="SI"/>
    <m/>
    <m/>
    <s v="EDISON JIMÉNEZ"/>
    <n v="2321799.48"/>
    <n v="0"/>
    <n v="2321799.48"/>
    <s v="SUB GESTION OPERACIONES LOGISTICA SALUD "/>
    <x v="7"/>
    <s v="PROGRAMA NACIONAL DE SANGRE"/>
    <s v="SI"/>
    <n v="0"/>
  </r>
  <r>
    <x v="1"/>
    <s v="111000009"/>
    <s v="MSP-MSP-2022-0036-M"/>
    <d v="2021-01-10T00:00:00"/>
    <s v="MSP-DNPI-2022-0019-M"/>
    <d v="2022-01-13T00:00:00"/>
    <x v="0"/>
    <s v="REGULARIZACIÓN PRESUPUESTO A POA (PAC)"/>
    <s v="GOBERNANZA DE LA SALUD"/>
    <s v="Adquisición de Factor Von Willebrand / Factor VIII de 500 UI / 500  UI KIT"/>
    <s v="PLANTA CENTRAL"/>
    <n v="9999"/>
    <n v="58"/>
    <s v="000"/>
    <s v="001"/>
    <n v="530809"/>
    <n v="1701"/>
    <s v="001"/>
    <s v="0000"/>
    <s v="0000"/>
    <s v="145080"/>
    <n v="0"/>
    <n v="0"/>
    <n v="0"/>
    <n v="0"/>
    <n v="0"/>
    <s v="SI"/>
    <m/>
    <m/>
    <s v="EDISON JIMÉNEZ"/>
    <n v="130579.77"/>
    <n v="0"/>
    <n v="130579.77"/>
    <s v="SUB GESTION OPERACIONES LOGISTICA SALUD "/>
    <x v="7"/>
    <s v="PROGRAMA NACIONAL DE SANGRE"/>
    <s v="SI"/>
    <n v="0"/>
  </r>
  <r>
    <x v="1"/>
    <s v="111000010"/>
    <s v="MSP-MSP-2022-0036-M"/>
    <d v="2021-01-10T00:00:00"/>
    <s v="MSP-DNPI-2022-0019-M"/>
    <d v="2022-01-13T00:00:00"/>
    <x v="0"/>
    <s v="REGULARIZACIÓN PRESUPUESTO A POA (PAC)"/>
    <s v="GOBERNANZA DE LA SALUD"/>
    <s v="Adquisición de Factor Von Willebrand / Factor VIII de 1.000 UI / 1.000  UI KIT"/>
    <s v="PLANTA CENTRAL"/>
    <n v="9999"/>
    <n v="58"/>
    <s v="000"/>
    <s v="001"/>
    <n v="530809"/>
    <n v="1701"/>
    <s v="001"/>
    <s v="0000"/>
    <s v="0000"/>
    <s v="711360"/>
    <n v="0"/>
    <n v="0"/>
    <n v="0"/>
    <n v="0"/>
    <n v="0"/>
    <s v="SI"/>
    <m/>
    <m/>
    <s v="EDISON JIMÉNEZ"/>
    <n v="640214.65"/>
    <n v="0"/>
    <n v="640214.65"/>
    <s v="SUB GESTION OPERACIONES LOGISTICA SALUD "/>
    <x v="7"/>
    <s v="PROGRAMA NACIONAL DE SANGRE"/>
    <s v="SI"/>
    <n v="0"/>
  </r>
  <r>
    <x v="1"/>
    <s v="111000011"/>
    <s v="MSP-MSP-2022-0036-M"/>
    <d v="2021-01-10T00:00:00"/>
    <s v="MSP-DNPI-2022-0019-M"/>
    <d v="2022-01-13T00:00:00"/>
    <x v="0"/>
    <s v="REGULARIZACIÓN PRESUPUESTO A POA (PAC)"/>
    <s v="GOBERNANZA DE LA SALUD"/>
    <s v="Adquisiciòn de Factor IX de 250 UI"/>
    <s v="PLANTA CENTRAL"/>
    <n v="9999"/>
    <n v="58"/>
    <s v="000"/>
    <s v="001"/>
    <n v="530809"/>
    <n v="1701"/>
    <s v="001"/>
    <s v="0000"/>
    <s v="0000"/>
    <s v="374067"/>
    <n v="0"/>
    <n v="0"/>
    <n v="0"/>
    <n v="0"/>
    <n v="0"/>
    <s v="SI"/>
    <m/>
    <m/>
    <s v="EDISON JIMÉNEZ"/>
    <n v="621487"/>
    <n v="0"/>
    <n v="621487"/>
    <s v="SUB GESTION OPERACIONES LOGISTICA SALUD "/>
    <x v="7"/>
    <s v="PROGRAMA NACIONAL DE SANGRE"/>
    <s v="SI"/>
    <n v="247420"/>
  </r>
  <r>
    <x v="1"/>
    <s v="111000012"/>
    <s v="MSP-MSP-2022-0036-M"/>
    <d v="2021-01-10T00:00:00"/>
    <s v="MSP-DNPI-2022-0019-M"/>
    <d v="2022-01-13T00:00:00"/>
    <x v="0"/>
    <s v="REGULARIZACIÓN PRESUPUESTO A POA (PAC)"/>
    <s v="GOBERNANZA DE LA SALUD"/>
    <s v="Adquisición de Factor IX de 600 UI KIT"/>
    <s v="PLANTA CENTRAL"/>
    <n v="9999"/>
    <n v="58"/>
    <s v="000"/>
    <s v="001"/>
    <n v="530809"/>
    <n v="1701"/>
    <s v="001"/>
    <s v="0000"/>
    <s v="0000"/>
    <s v="432371,68"/>
    <n v="0"/>
    <n v="0"/>
    <n v="0"/>
    <n v="0"/>
    <n v="0"/>
    <s v="SI"/>
    <m/>
    <m/>
    <s v="EDISON JIMÉNEZ"/>
    <n v="184951.67999999993"/>
    <n v="0"/>
    <n v="184951.67999999993"/>
    <s v="SUB GESTION OPERACIONES LOGISTICA SALUD "/>
    <x v="7"/>
    <s v="PROGRAMA NACIONAL DE SANGRE"/>
    <s v="SI"/>
    <n v="-5.8207660913467407E-11"/>
  </r>
  <r>
    <x v="1"/>
    <s v="111000014"/>
    <s v="MSP-MSP-2022-0036-M"/>
    <d v="2021-01-10T00:00:00"/>
    <s v="MSP-DNPI-2022-0019-M"/>
    <d v="2022-01-13T00:00:00"/>
    <x v="0"/>
    <s v="REGULARIZACIÓN PRESUPUESTO A POA (PAC)"/>
    <s v="GOBERNANZA DE LA SALUD"/>
    <s v="Adquisición de Complejo coagulante anti-inhibidor del Factor VIII de 500 UI KIT"/>
    <s v="PLANTA CENTRAL"/>
    <n v="9999"/>
    <n v="58"/>
    <s v="000"/>
    <s v="001"/>
    <n v="530809"/>
    <n v="1701"/>
    <s v="001"/>
    <s v="0000"/>
    <s v="0000"/>
    <s v="2229524,16"/>
    <n v="0"/>
    <n v="0"/>
    <n v="0"/>
    <n v="0"/>
    <n v="0"/>
    <s v="SI"/>
    <m/>
    <m/>
    <s v="EDISON JIMÉNEZ"/>
    <n v="1447200"/>
    <n v="0"/>
    <n v="1447200"/>
    <s v="SUB GESTION OPERACIONES LOGISTICA SALUD "/>
    <x v="7"/>
    <s v="PROGRAMA NACIONAL DE SANGRE"/>
    <s v="SI"/>
    <n v="0"/>
  </r>
  <r>
    <x v="1"/>
    <n v="135000022"/>
    <s v="MSP-MSP-2022-0036-M"/>
    <d v="2021-01-10T00:00:00"/>
    <s v="MSP-DNPI-2022-0019-M"/>
    <d v="2022-01-13T00:00:00"/>
    <x v="0"/>
    <s v="REGULARIZACIÓN PRESUPUESTO A POA (PAC)"/>
    <e v="#N/A"/>
    <e v="#N/A"/>
    <e v="#N/A"/>
    <e v="#N/A"/>
    <e v="#N/A"/>
    <e v="#N/A"/>
    <e v="#N/A"/>
    <e v="#N/A"/>
    <e v="#N/A"/>
    <e v="#N/A"/>
    <e v="#N/A"/>
    <e v="#N/A"/>
    <s v="523332,42"/>
    <n v="0"/>
    <n v="0"/>
    <n v="0"/>
    <n v="0"/>
    <n v="0"/>
    <s v="SI"/>
    <m/>
    <m/>
    <s v="EDISON JIMÉNEZ"/>
    <e v="#N/A"/>
    <e v="#N/A"/>
    <e v="#N/A"/>
    <e v="#N/A"/>
    <x v="8"/>
    <e v="#N/A"/>
    <e v="#N/A"/>
    <e v="#N/A"/>
  </r>
  <r>
    <x v="1"/>
    <n v="135000062"/>
    <s v="MSP-MSP-2022-0036-M"/>
    <d v="2021-01-10T00:00:00"/>
    <s v="MSP-DNPI-2022-0019-M"/>
    <d v="2022-01-13T00:00:00"/>
    <x v="0"/>
    <s v="REGULARIZACIÓN PRESUPUESTO A POA (PAC)"/>
    <s v="PREVENCION Y PROMOCION DE LA SALUD"/>
    <s v="Consultoria para el fortalecimiento de sistemas de información y heramientas informáticas"/>
    <s v="PLANTA CENTRAL"/>
    <n v="9999"/>
    <n v="55"/>
    <s v="000"/>
    <s v="005"/>
    <n v="530601"/>
    <n v="1701"/>
    <s v="001"/>
    <s v="0000"/>
    <s v="0000"/>
    <s v="450000"/>
    <n v="0"/>
    <n v="0"/>
    <n v="0"/>
    <n v="0"/>
    <n v="0"/>
    <s v="SI"/>
    <m/>
    <m/>
    <s v="EDISON JIMÉNEZ"/>
    <n v="0"/>
    <n v="0"/>
    <n v="0"/>
    <s v="DESPACHO MINISTERIAL"/>
    <x v="9"/>
    <s v="Presupuesto por Resultados"/>
    <s v="NO"/>
    <n v="0"/>
  </r>
  <r>
    <x v="1"/>
    <s v="13403003"/>
    <s v="MSP-MSP-2022-0036-M"/>
    <d v="2021-01-10T00:00:00"/>
    <s v="MSP-DNPI-2022-0019-M"/>
    <d v="2022-01-13T00:00:00"/>
    <x v="0"/>
    <s v="REGULARIZACIÓN PRESUPUESTO A POA (PAC)"/>
    <e v="#N/A"/>
    <e v="#N/A"/>
    <e v="#N/A"/>
    <e v="#N/A"/>
    <e v="#N/A"/>
    <e v="#N/A"/>
    <e v="#N/A"/>
    <e v="#N/A"/>
    <e v="#N/A"/>
    <e v="#N/A"/>
    <e v="#N/A"/>
    <e v="#N/A"/>
    <s v="14086"/>
    <n v="0"/>
    <n v="0"/>
    <n v="0"/>
    <n v="0"/>
    <n v="0"/>
    <s v="SI"/>
    <m/>
    <m/>
    <s v="EDISON JIMÉNEZ"/>
    <e v="#N/A"/>
    <e v="#N/A"/>
    <e v="#N/A"/>
    <e v="#N/A"/>
    <x v="8"/>
    <e v="#N/A"/>
    <e v="#N/A"/>
    <e v="#N/A"/>
  </r>
  <r>
    <x v="1"/>
    <s v="13403005"/>
    <s v="MSP-MSP-2022-0036-M"/>
    <d v="2021-01-10T00:00:00"/>
    <s v="MSP-DNPI-2022-0019-M"/>
    <d v="2022-01-13T00:00:00"/>
    <x v="0"/>
    <s v="REGULARIZACIÓN PRESUPUESTO A POA (PAC)"/>
    <e v="#N/A"/>
    <e v="#N/A"/>
    <e v="#N/A"/>
    <e v="#N/A"/>
    <e v="#N/A"/>
    <e v="#N/A"/>
    <e v="#N/A"/>
    <e v="#N/A"/>
    <e v="#N/A"/>
    <e v="#N/A"/>
    <e v="#N/A"/>
    <e v="#N/A"/>
    <s v="255555"/>
    <n v="0"/>
    <n v="0"/>
    <n v="0"/>
    <n v="0"/>
    <n v="0"/>
    <s v="SI"/>
    <m/>
    <m/>
    <s v="EDISON JIMÉNEZ"/>
    <e v="#N/A"/>
    <e v="#N/A"/>
    <e v="#N/A"/>
    <e v="#N/A"/>
    <x v="8"/>
    <e v="#N/A"/>
    <e v="#N/A"/>
    <e v="#N/A"/>
  </r>
  <r>
    <x v="1"/>
    <s v="13403011"/>
    <s v="MSP-MSP-2022-0036-M"/>
    <d v="2021-01-10T00:00:00"/>
    <s v="MSP-DNPI-2022-0019-M"/>
    <d v="2022-01-13T00:00:00"/>
    <x v="0"/>
    <s v="REGULARIZACIÓN PRESUPUESTO A POA (PAC)"/>
    <e v="#N/A"/>
    <e v="#N/A"/>
    <e v="#N/A"/>
    <e v="#N/A"/>
    <e v="#N/A"/>
    <e v="#N/A"/>
    <e v="#N/A"/>
    <e v="#N/A"/>
    <e v="#N/A"/>
    <e v="#N/A"/>
    <e v="#N/A"/>
    <e v="#N/A"/>
    <s v="190000"/>
    <n v="0"/>
    <n v="0"/>
    <n v="0"/>
    <n v="0"/>
    <n v="0"/>
    <s v="SI"/>
    <m/>
    <m/>
    <s v="EDISON JIMÉNEZ"/>
    <e v="#N/A"/>
    <e v="#N/A"/>
    <e v="#N/A"/>
    <e v="#N/A"/>
    <x v="8"/>
    <e v="#N/A"/>
    <e v="#N/A"/>
    <e v="#N/A"/>
  </r>
  <r>
    <x v="1"/>
    <s v="13403022"/>
    <s v="MSP-MSP-2022-0036-M"/>
    <d v="2021-01-10T00:00:00"/>
    <s v="MSP-DNPI-2022-0019-M"/>
    <d v="2022-01-13T00:00:00"/>
    <x v="0"/>
    <s v="REGULARIZACIÓN PRESUPUESTO A POA (PAC)"/>
    <e v="#N/A"/>
    <e v="#N/A"/>
    <e v="#N/A"/>
    <e v="#N/A"/>
    <e v="#N/A"/>
    <e v="#N/A"/>
    <e v="#N/A"/>
    <e v="#N/A"/>
    <e v="#N/A"/>
    <e v="#N/A"/>
    <e v="#N/A"/>
    <e v="#N/A"/>
    <s v="47802"/>
    <n v="0"/>
    <n v="0"/>
    <m/>
    <m/>
    <n v="0"/>
    <s v="SI"/>
    <m/>
    <m/>
    <s v="EDISON JIMÉNEZ"/>
    <e v="#N/A"/>
    <e v="#N/A"/>
    <e v="#N/A"/>
    <e v="#N/A"/>
    <x v="8"/>
    <e v="#N/A"/>
    <e v="#N/A"/>
    <e v="#N/A"/>
  </r>
  <r>
    <x v="1"/>
    <s v="13403040"/>
    <s v="MSP-MSP-2022-0036-M"/>
    <d v="2021-01-10T00:00:00"/>
    <s v="MSP-DNPI-2022-0019-M"/>
    <d v="2022-01-13T00:00:00"/>
    <x v="0"/>
    <s v="REGULARIZACIÓN PRESUPUESTO A POA (PAC)"/>
    <e v="#N/A"/>
    <e v="#N/A"/>
    <e v="#N/A"/>
    <e v="#N/A"/>
    <e v="#N/A"/>
    <e v="#N/A"/>
    <e v="#N/A"/>
    <e v="#N/A"/>
    <e v="#N/A"/>
    <e v="#N/A"/>
    <e v="#N/A"/>
    <e v="#N/A"/>
    <s v="79141"/>
    <n v="0"/>
    <n v="0"/>
    <m/>
    <m/>
    <n v="0"/>
    <s v="SI"/>
    <m/>
    <m/>
    <s v="EDISON JIMÉNEZ"/>
    <e v="#N/A"/>
    <e v="#N/A"/>
    <e v="#N/A"/>
    <e v="#N/A"/>
    <x v="8"/>
    <e v="#N/A"/>
    <e v="#N/A"/>
    <e v="#N/A"/>
  </r>
  <r>
    <x v="1"/>
    <s v="13403041"/>
    <s v="MSP-MSP-2022-0036-M"/>
    <d v="2021-01-10T00:00:00"/>
    <s v="MSP-DNPI-2022-0019-M"/>
    <d v="2022-01-13T00:00:00"/>
    <x v="0"/>
    <s v="REGULARIZACIÓN PRESUPUESTO A POA (PAC)"/>
    <e v="#N/A"/>
    <e v="#N/A"/>
    <e v="#N/A"/>
    <e v="#N/A"/>
    <e v="#N/A"/>
    <e v="#N/A"/>
    <e v="#N/A"/>
    <e v="#N/A"/>
    <e v="#N/A"/>
    <e v="#N/A"/>
    <e v="#N/A"/>
    <e v="#N/A"/>
    <s v="49835"/>
    <n v="0"/>
    <n v="0"/>
    <m/>
    <m/>
    <n v="0"/>
    <s v="SI"/>
    <m/>
    <m/>
    <s v="EDISON JIMÉNEZ"/>
    <e v="#N/A"/>
    <e v="#N/A"/>
    <e v="#N/A"/>
    <e v="#N/A"/>
    <x v="8"/>
    <e v="#N/A"/>
    <e v="#N/A"/>
    <e v="#N/A"/>
  </r>
  <r>
    <x v="1"/>
    <s v="13403088"/>
    <s v="MSP-MSP-2022-0036-M"/>
    <d v="2021-01-10T00:00:00"/>
    <s v="MSP-DNPI-2022-0019-M"/>
    <d v="2022-01-13T00:00:00"/>
    <x v="0"/>
    <s v="REGULARIZACIÓN PRESUPUESTO A POA (PAC)"/>
    <e v="#N/A"/>
    <e v="#N/A"/>
    <e v="#N/A"/>
    <e v="#N/A"/>
    <e v="#N/A"/>
    <e v="#N/A"/>
    <e v="#N/A"/>
    <e v="#N/A"/>
    <e v="#N/A"/>
    <e v="#N/A"/>
    <e v="#N/A"/>
    <e v="#N/A"/>
    <s v="200000"/>
    <n v="0"/>
    <n v="0"/>
    <n v="0"/>
    <n v="0"/>
    <n v="0"/>
    <s v="SI"/>
    <m/>
    <m/>
    <s v="EDISON JIMÉNEZ"/>
    <e v="#N/A"/>
    <e v="#N/A"/>
    <e v="#N/A"/>
    <e v="#N/A"/>
    <x v="8"/>
    <e v="#N/A"/>
    <e v="#N/A"/>
    <e v="#N/A"/>
  </r>
  <r>
    <x v="1"/>
    <s v="13403093"/>
    <s v="MSP-MSP-2022-0036-M"/>
    <d v="2021-01-10T00:00:00"/>
    <s v="MSP-DNPI-2022-0019-M"/>
    <d v="2022-01-13T00:00:00"/>
    <x v="0"/>
    <s v="REGULARIZACIÓN PRESUPUESTO A POA (PAC)"/>
    <e v="#N/A"/>
    <e v="#N/A"/>
    <e v="#N/A"/>
    <e v="#N/A"/>
    <e v="#N/A"/>
    <e v="#N/A"/>
    <e v="#N/A"/>
    <e v="#N/A"/>
    <e v="#N/A"/>
    <e v="#N/A"/>
    <e v="#N/A"/>
    <e v="#N/A"/>
    <s v="45000"/>
    <n v="0"/>
    <n v="0"/>
    <n v="0"/>
    <n v="0"/>
    <n v="0"/>
    <s v="SI"/>
    <m/>
    <m/>
    <s v="EDISON JIMÉNEZ"/>
    <e v="#N/A"/>
    <e v="#N/A"/>
    <e v="#N/A"/>
    <e v="#N/A"/>
    <x v="8"/>
    <e v="#N/A"/>
    <e v="#N/A"/>
    <e v="#N/A"/>
  </r>
  <r>
    <x v="1"/>
    <s v="13403097"/>
    <s v="MSP-MSP-2022-0036-M"/>
    <d v="2021-01-10T00:00:00"/>
    <s v="MSP-DNPI-2022-0019-M"/>
    <d v="2022-01-13T00:00:00"/>
    <x v="0"/>
    <s v="REGULARIZACIÓN PRESUPUESTO A POA (PAC)"/>
    <e v="#N/A"/>
    <e v="#N/A"/>
    <e v="#N/A"/>
    <e v="#N/A"/>
    <e v="#N/A"/>
    <e v="#N/A"/>
    <e v="#N/A"/>
    <e v="#N/A"/>
    <e v="#N/A"/>
    <e v="#N/A"/>
    <e v="#N/A"/>
    <e v="#N/A"/>
    <s v="15000"/>
    <n v="0"/>
    <n v="0"/>
    <n v="0"/>
    <n v="0"/>
    <n v="0"/>
    <s v="SI"/>
    <m/>
    <m/>
    <s v="EDISON JIMÉNEZ"/>
    <e v="#N/A"/>
    <e v="#N/A"/>
    <e v="#N/A"/>
    <e v="#N/A"/>
    <x v="8"/>
    <e v="#N/A"/>
    <e v="#N/A"/>
    <e v="#N/A"/>
  </r>
  <r>
    <x v="1"/>
    <s v="13403102"/>
    <s v="MSP-MSP-2022-0036-M"/>
    <d v="2021-01-10T00:00:00"/>
    <s v="MSP-DNPI-2022-0019-M"/>
    <d v="2022-01-13T00:00:00"/>
    <x v="0"/>
    <s v="REGULARIZACIÓN PRESUPUESTO A POA (PAC)"/>
    <e v="#N/A"/>
    <e v="#N/A"/>
    <e v="#N/A"/>
    <e v="#N/A"/>
    <e v="#N/A"/>
    <e v="#N/A"/>
    <e v="#N/A"/>
    <e v="#N/A"/>
    <e v="#N/A"/>
    <e v="#N/A"/>
    <e v="#N/A"/>
    <e v="#N/A"/>
    <s v="255666"/>
    <n v="0"/>
    <n v="0"/>
    <n v="0"/>
    <n v="0"/>
    <n v="0"/>
    <s v="SI"/>
    <m/>
    <m/>
    <s v="EDISON JIMÉNEZ"/>
    <e v="#N/A"/>
    <e v="#N/A"/>
    <e v="#N/A"/>
    <e v="#N/A"/>
    <x v="8"/>
    <e v="#N/A"/>
    <e v="#N/A"/>
    <e v="#N/A"/>
  </r>
  <r>
    <x v="1"/>
    <s v="13403103"/>
    <s v="MSP-MSP-2022-0036-M"/>
    <d v="2021-01-10T00:00:00"/>
    <s v="MSP-DNPI-2022-0019-M"/>
    <d v="2022-01-13T00:00:00"/>
    <x v="0"/>
    <s v="REGULARIZACIÓN PRESUPUESTO A POA (PAC)"/>
    <e v="#N/A"/>
    <e v="#N/A"/>
    <e v="#N/A"/>
    <e v="#N/A"/>
    <e v="#N/A"/>
    <e v="#N/A"/>
    <e v="#N/A"/>
    <e v="#N/A"/>
    <e v="#N/A"/>
    <e v="#N/A"/>
    <e v="#N/A"/>
    <e v="#N/A"/>
    <s v="75000"/>
    <n v="0"/>
    <n v="0"/>
    <n v="0"/>
    <n v="0"/>
    <n v="0"/>
    <s v="SI"/>
    <m/>
    <m/>
    <s v="EDISON JIMÉNEZ"/>
    <e v="#N/A"/>
    <e v="#N/A"/>
    <e v="#N/A"/>
    <e v="#N/A"/>
    <x v="8"/>
    <e v="#N/A"/>
    <e v="#N/A"/>
    <e v="#N/A"/>
  </r>
  <r>
    <x v="1"/>
    <s v="13403107"/>
    <s v="MSP-MSP-2022-0036-M"/>
    <d v="2021-01-10T00:00:00"/>
    <s v="MSP-DNPI-2022-0019-M"/>
    <d v="2022-01-13T00:00:00"/>
    <x v="0"/>
    <s v="REGULARIZACIÓN PRESUPUESTO A POA (PAC)"/>
    <e v="#N/A"/>
    <e v="#N/A"/>
    <e v="#N/A"/>
    <e v="#N/A"/>
    <e v="#N/A"/>
    <e v="#N/A"/>
    <e v="#N/A"/>
    <e v="#N/A"/>
    <e v="#N/A"/>
    <e v="#N/A"/>
    <e v="#N/A"/>
    <e v="#N/A"/>
    <s v="27406"/>
    <n v="0"/>
    <n v="0"/>
    <n v="0"/>
    <n v="0"/>
    <n v="0"/>
    <s v="SI"/>
    <m/>
    <m/>
    <s v="EDISON JIMÉNEZ"/>
    <e v="#N/A"/>
    <e v="#N/A"/>
    <e v="#N/A"/>
    <e v="#N/A"/>
    <x v="8"/>
    <e v="#N/A"/>
    <e v="#N/A"/>
    <e v="#N/A"/>
  </r>
  <r>
    <x v="1"/>
    <s v="13403129"/>
    <s v="MSP-MSP-2022-0036-M"/>
    <d v="2021-01-10T00:00:00"/>
    <s v="MSP-DNPI-2022-0019-M"/>
    <d v="2022-01-13T00:00:00"/>
    <x v="0"/>
    <s v="REGULARIZACIÓN PRESUPUESTO A POA (PAC)"/>
    <e v="#N/A"/>
    <e v="#N/A"/>
    <e v="#N/A"/>
    <e v="#N/A"/>
    <e v="#N/A"/>
    <e v="#N/A"/>
    <e v="#N/A"/>
    <e v="#N/A"/>
    <e v="#N/A"/>
    <e v="#N/A"/>
    <e v="#N/A"/>
    <e v="#N/A"/>
    <s v="20396"/>
    <n v="0"/>
    <n v="0"/>
    <n v="0"/>
    <n v="0"/>
    <n v="0"/>
    <s v="SI"/>
    <m/>
    <m/>
    <s v="EDISON JIMÉNEZ"/>
    <e v="#N/A"/>
    <e v="#N/A"/>
    <e v="#N/A"/>
    <e v="#N/A"/>
    <x v="8"/>
    <e v="#N/A"/>
    <e v="#N/A"/>
    <e v="#N/A"/>
  </r>
  <r>
    <x v="1"/>
    <s v="ASIGNADO ESIGEF"/>
    <s v="MSP-MSP-2022-0036-M"/>
    <d v="2021-01-10T00:00:00"/>
    <s v="MSP-DNPI-2022-0019-M"/>
    <d v="2022-01-13T00:00:00"/>
    <x v="0"/>
    <s v="REGULARIZACIÓN PRESUPUESTO A POA (PAC)"/>
    <s v="PROVISION Y PRESTACION DE SERVICIOS DE SALUD"/>
    <s v="ASIGNACIÓN ESIGEF"/>
    <s v="PLANTA CENTRAL"/>
    <n v="9999"/>
    <n v="90"/>
    <s v="000"/>
    <s v="001"/>
    <n v="530809"/>
    <n v="1701"/>
    <s v="001"/>
    <s v="0000"/>
    <s v="0000"/>
    <n v="0"/>
    <n v="0"/>
    <n v="0"/>
    <n v="13686004.459999999"/>
    <n v="0"/>
    <n v="13686004.459999999"/>
    <s v="SI"/>
    <m/>
    <m/>
    <s v="EDISON JIMÉNEZ"/>
    <n v="0"/>
    <n v="0"/>
    <n v="0"/>
    <s v="ESIGEF"/>
    <x v="10"/>
    <s v="ESIGEF"/>
    <e v="#N/A"/>
    <e v="#N/A"/>
  </r>
  <r>
    <x v="1"/>
    <s v="ASIGNADO ESIGEF"/>
    <s v="MSP-MSP-2022-0036-M"/>
    <d v="2021-01-10T00:00:00"/>
    <s v="MSP-DNPI-2022-0019-M"/>
    <d v="2022-01-13T00:00:00"/>
    <x v="0"/>
    <s v="REGULARIZACIÓN PRESUPUESTO A POA (PAC)"/>
    <s v="PREVENCION Y PROMOCION DE LA SALUD"/>
    <s v="ASIGNACIÓN ESIGEF"/>
    <s v="PLANTA CENTRAL"/>
    <n v="9999"/>
    <s v="55"/>
    <s v="000"/>
    <s v="006"/>
    <n v="581202"/>
    <n v="1701"/>
    <s v="001"/>
    <s v="0000"/>
    <s v="0000"/>
    <n v="0"/>
    <n v="0"/>
    <n v="0"/>
    <n v="997700"/>
    <n v="0"/>
    <n v="997700"/>
    <s v="SI"/>
    <m/>
    <m/>
    <s v="EDISON JIMÉNEZ"/>
    <n v="0"/>
    <n v="0"/>
    <n v="0"/>
    <s v="ESIGEF"/>
    <x v="10"/>
    <s v="ESIGEF"/>
    <e v="#N/A"/>
    <e v="#N/A"/>
  </r>
  <r>
    <x v="2"/>
    <s v="AJUSTE POA PC"/>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PLANTA CENTRAL"/>
    <n v="9999"/>
    <n v="58"/>
    <s v="000"/>
    <s v="001"/>
    <s v="530809"/>
    <s v="1701"/>
    <s v="001"/>
    <s v="0000"/>
    <s v="0000"/>
    <s v="6914816,27"/>
    <n v="0"/>
    <n v="0"/>
    <n v="0"/>
    <n v="0"/>
    <n v="0"/>
    <s v="SI"/>
    <m/>
    <s v="Reforma ANULADA con Memorando No.MSP-DNF-2022-0123-M de 20.01.2022 Por desfinanciamiento de plurianuales "/>
    <s v="Mayra Espinoza"/>
    <e v="#N/A"/>
    <e v="#N/A"/>
    <e v="#N/A"/>
    <e v="#N/A"/>
    <x v="8"/>
    <e v="#N/A"/>
    <e v="#N/A"/>
    <e v="#N/A"/>
  </r>
  <r>
    <x v="2"/>
    <s v="AJUSTE POA PC"/>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PLANTA CENTRAL"/>
    <n v="9999"/>
    <n v="58"/>
    <s v="000"/>
    <s v="003"/>
    <s v="530809"/>
    <s v="1701"/>
    <s v="001"/>
    <s v="0000"/>
    <s v="0000"/>
    <s v="8810164,8"/>
    <n v="0"/>
    <n v="0"/>
    <n v="0"/>
    <n v="0"/>
    <n v="0"/>
    <s v="SI"/>
    <m/>
    <s v="Reforma ANULADA con Memorando No.MSP-DNF-2022-0123-M de 20.01.2022 Por desfinanciamiento de plurianuales "/>
    <s v="Mayra Espinoza"/>
    <e v="#N/A"/>
    <e v="#N/A"/>
    <e v="#N/A"/>
    <e v="#N/A"/>
    <x v="8"/>
    <e v="#N/A"/>
    <e v="#N/A"/>
    <e v="#N/A"/>
  </r>
  <r>
    <x v="2"/>
    <s v="AJUSTE POA PC"/>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PLANTA CENTRAL"/>
    <n v="9999"/>
    <n v="58"/>
    <s v="000"/>
    <s v="003"/>
    <s v="530826"/>
    <s v="1701"/>
    <s v="001"/>
    <s v="0000"/>
    <s v="0000"/>
    <s v="1493886,18"/>
    <n v="0"/>
    <n v="0"/>
    <n v="0"/>
    <n v="0"/>
    <n v="0"/>
    <s v="SI"/>
    <m/>
    <s v="Reforma ANULADA con Memorando No.MSP-DNF-2022-0123-M de 20.01.2022 Por desfinanciamiento de plurianuales "/>
    <s v="Mayra Espinoza"/>
    <e v="#N/A"/>
    <e v="#N/A"/>
    <e v="#N/A"/>
    <e v="#N/A"/>
    <x v="8"/>
    <e v="#N/A"/>
    <e v="#N/A"/>
    <e v="#N/A"/>
  </r>
  <r>
    <x v="2"/>
    <s v="132000001"/>
    <s v="MSP-SNGSP-2022-0074-M"/>
    <d v="2022-01-13T00:00:00"/>
    <s v="MSP-DNPI-2022-0034-M"/>
    <d v="2022-01-18T00:00:00"/>
    <x v="0"/>
    <s v="REDISTRIBUCIÓN DE RECURSOS PARA MEDICAMENTOS Y DISPOSITIVOS MÉDICOS A NIVEL NACIONAL "/>
    <s v="ADMINISTRACION CENTRAL"/>
    <s v="Provisión por certificaciones plurianuales"/>
    <s v="PLANTA CENTRAL"/>
    <n v="9999"/>
    <s v="01"/>
    <s v="000"/>
    <s v="001"/>
    <n v="530846"/>
    <n v="1701"/>
    <s v="001"/>
    <s v="0000"/>
    <s v="0000"/>
    <s v="2000159"/>
    <n v="0"/>
    <n v="0"/>
    <m/>
    <n v="0"/>
    <n v="0"/>
    <s v="SI"/>
    <m/>
    <s v="Reforma ANULADA con Memorando No.MSP-DNF-2022-0123-M de 20.01.2022 Por desfinanciamiento de plurianuales "/>
    <s v="Mayra Espinoza"/>
    <n v="0"/>
    <n v="0"/>
    <n v="0"/>
    <s v="COOR PLANIFICACION GEST ESTRAT"/>
    <x v="11"/>
    <s v="NO APLICA"/>
    <s v="NO"/>
    <n v="0"/>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071"/>
    <n v="90"/>
    <s v="000"/>
    <s v="001"/>
    <s v="530809"/>
    <s v="401"/>
    <s v="001"/>
    <s v="0000"/>
    <s v="0000"/>
    <s v="14264,93"/>
    <n v="0"/>
    <n v="0"/>
    <n v="0"/>
    <n v="0"/>
    <n v="0"/>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162"/>
    <n v="90"/>
    <s v="000"/>
    <s v="001"/>
    <s v="530809"/>
    <s v="801"/>
    <s v="001"/>
    <s v="0000"/>
    <s v="0000"/>
    <n v="75905.87"/>
    <n v="0"/>
    <n v="75905.87"/>
    <n v="0"/>
    <n v="0"/>
    <n v="0"/>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166"/>
    <n v="90"/>
    <s v="000"/>
    <s v="001"/>
    <s v="530809"/>
    <s v="804"/>
    <s v="001"/>
    <s v="0000"/>
    <s v="0000"/>
    <n v="189578.8"/>
    <n v="0"/>
    <n v="189578.8"/>
    <n v="0"/>
    <n v="0"/>
    <n v="0"/>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250"/>
    <n v="90"/>
    <s v="000"/>
    <s v="004"/>
    <s v="530809"/>
    <s v="1001"/>
    <s v="001"/>
    <s v="0000"/>
    <s v="0000"/>
    <n v="66355.86"/>
    <n v="0"/>
    <n v="66355.86"/>
    <n v="0"/>
    <n v="0"/>
    <n v="0"/>
    <s v="SI"/>
    <m/>
    <s v="Reforma ANULADA con Memorando No.MSP-DNF-2022-0123-M de 20.01.2022 Por desfinanciamiento de plurianuales "/>
    <s v="Mayra Espinoza"/>
    <e v="#N/A"/>
    <e v="#N/A"/>
    <e v="#N/A"/>
    <e v="#N/A"/>
    <x v="8"/>
    <e v="#N/A"/>
    <e v="#N/A"/>
    <e v="#N/A"/>
  </r>
  <r>
    <x v="2"/>
    <s v="ZONA 2"/>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2"/>
    <n v="52"/>
    <n v="90"/>
    <s v="000"/>
    <s v="001"/>
    <s v="530809"/>
    <s v="1501"/>
    <s v="001"/>
    <s v="0000"/>
    <s v="0000"/>
    <n v="176729.23"/>
    <n v="0"/>
    <n v="176729.23"/>
    <n v="0"/>
    <n v="0"/>
    <n v="0"/>
    <s v="SI"/>
    <m/>
    <s v="Reforma ANULADA con Memorando No.MSP-DNF-2022-0123-M de 20.01.2022 Por desfinanciamiento de plurianuales "/>
    <s v="Mayra Espinoza"/>
    <e v="#N/A"/>
    <e v="#N/A"/>
    <e v="#N/A"/>
    <e v="#N/A"/>
    <x v="8"/>
    <e v="#N/A"/>
    <e v="#N/A"/>
    <e v="#N/A"/>
  </r>
  <r>
    <x v="2"/>
    <s v="ZONA 2"/>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2"/>
    <n v="1441"/>
    <n v="90"/>
    <s v="000"/>
    <s v="001"/>
    <s v="530809"/>
    <s v="1708"/>
    <s v="001"/>
    <s v="0000"/>
    <s v="0000"/>
    <n v="69023.55"/>
    <n v="0"/>
    <n v="69023.55"/>
    <n v="0"/>
    <n v="0"/>
    <n v="0"/>
    <s v="SI"/>
    <m/>
    <s v="Reforma ANULADA con Memorando No.MSP-DNF-2022-0123-M de 20.01.2022 Por desfinanciamiento de plurianuales "/>
    <s v="Mayra Espinoza"/>
    <e v="#N/A"/>
    <e v="#N/A"/>
    <e v="#N/A"/>
    <e v="#N/A"/>
    <x v="8"/>
    <e v="#N/A"/>
    <e v="#N/A"/>
    <e v="#N/A"/>
  </r>
  <r>
    <x v="2"/>
    <s v="ZONA 2"/>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2"/>
    <n v="1442"/>
    <n v="90"/>
    <s v="000"/>
    <s v="001"/>
    <s v="530809"/>
    <s v="1702"/>
    <s v="001"/>
    <s v="0000"/>
    <s v="0000"/>
    <n v="536.63"/>
    <n v="0"/>
    <n v="536.63"/>
    <n v="0"/>
    <n v="0"/>
    <n v="0"/>
    <s v="SI"/>
    <m/>
    <s v="Reforma ANULADA con Memorando No.MSP-DNF-2022-0123-M de 20.01.2022 Por desfinanciamiento de plurianuales "/>
    <s v="Mayra Espinoza"/>
    <e v="#N/A"/>
    <e v="#N/A"/>
    <e v="#N/A"/>
    <e v="#N/A"/>
    <x v="8"/>
    <e v="#N/A"/>
    <e v="#N/A"/>
    <e v="#N/A"/>
  </r>
  <r>
    <x v="2"/>
    <s v="ZONA 2"/>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2"/>
    <n v="1445"/>
    <n v="90"/>
    <s v="000"/>
    <s v="001"/>
    <s v="530809"/>
    <s v="1705"/>
    <s v="001"/>
    <s v="0000"/>
    <s v="0000"/>
    <n v="160598.01"/>
    <n v="0"/>
    <n v="160598.01"/>
    <n v="0"/>
    <n v="0"/>
    <n v="0"/>
    <s v="SI"/>
    <m/>
    <s v="Reforma ANULADA con Memorando No.MSP-DNF-2022-0123-M de 20.01.2022 Por desfinanciamiento de plurianuales "/>
    <s v="Mayra Espinoza"/>
    <e v="#N/A"/>
    <e v="#N/A"/>
    <e v="#N/A"/>
    <e v="#N/A"/>
    <x v="8"/>
    <e v="#N/A"/>
    <e v="#N/A"/>
    <e v="#N/A"/>
  </r>
  <r>
    <x v="2"/>
    <s v="ZONA 2"/>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2"/>
    <n v="1540"/>
    <n v="90"/>
    <s v="000"/>
    <s v="004"/>
    <s v="530809"/>
    <s v="2201"/>
    <s v="001"/>
    <s v="0000"/>
    <s v="0000"/>
    <n v="272428.90000000002"/>
    <n v="0"/>
    <n v="272428.90000000002"/>
    <n v="0"/>
    <n v="0"/>
    <n v="0"/>
    <s v="SI"/>
    <m/>
    <s v="Reforma ANULADA con Memorando No.MSP-DNF-2022-0123-M de 20.01.2022 Por desfinanciamiento de plurianuales "/>
    <s v="Mayra Espinoza"/>
    <e v="#N/A"/>
    <e v="#N/A"/>
    <e v="#N/A"/>
    <e v="#N/A"/>
    <x v="8"/>
    <e v="#N/A"/>
    <e v="#N/A"/>
    <e v="#N/A"/>
  </r>
  <r>
    <x v="2"/>
    <s v="ZONA 2"/>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2"/>
    <n v="2320"/>
    <n v="90"/>
    <s v="000"/>
    <s v="001"/>
    <s v="530809"/>
    <s v="2201"/>
    <s v="001"/>
    <s v="0000"/>
    <s v="0000"/>
    <n v="228110.45"/>
    <n v="0"/>
    <n v="228110.45"/>
    <n v="0"/>
    <n v="0"/>
    <n v="0"/>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090"/>
    <n v="90"/>
    <s v="000"/>
    <s v="004"/>
    <s v="530809"/>
    <s v="501"/>
    <s v="001"/>
    <s v="0000"/>
    <s v="0000"/>
    <n v="160886.60999999999"/>
    <n v="0"/>
    <n v="160886.60999999999"/>
    <n v="0"/>
    <n v="0"/>
    <n v="0"/>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092"/>
    <n v="90"/>
    <s v="000"/>
    <s v="001"/>
    <s v="530809"/>
    <s v="504"/>
    <s v="001"/>
    <s v="0000"/>
    <s v="0000"/>
    <n v="28125.61"/>
    <n v="0"/>
    <n v="28125.61"/>
    <n v="0"/>
    <n v="0"/>
    <n v="0"/>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096"/>
    <n v="90"/>
    <s v="000"/>
    <s v="001"/>
    <s v="530809"/>
    <s v="503"/>
    <s v="001"/>
    <s v="0000"/>
    <s v="0000"/>
    <n v="27904.95"/>
    <n v="0"/>
    <n v="27904.95"/>
    <n v="0"/>
    <n v="0"/>
    <n v="0"/>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111"/>
    <n v="90"/>
    <s v="000"/>
    <s v="005"/>
    <s v="530809"/>
    <s v="601"/>
    <s v="001"/>
    <s v="0000"/>
    <s v="0000"/>
    <n v="34062.089999999997"/>
    <n v="0"/>
    <n v="34062.089999999997"/>
    <n v="0"/>
    <n v="0"/>
    <n v="0"/>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112"/>
    <n v="90"/>
    <s v="000"/>
    <s v="005"/>
    <s v="530809"/>
    <s v="601"/>
    <s v="001"/>
    <s v="0000"/>
    <s v="0000"/>
    <n v="8692.68"/>
    <n v="0"/>
    <n v="8692.68"/>
    <n v="0"/>
    <n v="0"/>
    <n v="0"/>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116"/>
    <n v="90"/>
    <s v="000"/>
    <s v="004"/>
    <s v="530809"/>
    <s v="602"/>
    <s v="001"/>
    <s v="0000"/>
    <s v="0000"/>
    <n v="5602.93"/>
    <n v="0"/>
    <n v="5602.93"/>
    <n v="0"/>
    <n v="0"/>
    <n v="0"/>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400"/>
    <n v="90"/>
    <s v="000"/>
    <s v="004"/>
    <s v="530809"/>
    <s v="1601"/>
    <s v="001"/>
    <s v="0000"/>
    <s v="0000"/>
    <n v="15682.35"/>
    <n v="0"/>
    <n v="15682.35"/>
    <n v="0"/>
    <n v="0"/>
    <n v="0"/>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460"/>
    <n v="90"/>
    <s v="000"/>
    <s v="004"/>
    <s v="530809"/>
    <s v="1801"/>
    <s v="001"/>
    <s v="0000"/>
    <s v="0000"/>
    <n v="150649.37"/>
    <n v="0"/>
    <n v="150649.37"/>
    <n v="0"/>
    <n v="0"/>
    <n v="0"/>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463"/>
    <n v="90"/>
    <s v="000"/>
    <s v="001"/>
    <s v="530809"/>
    <s v="1801"/>
    <s v="001"/>
    <s v="0000"/>
    <s v="0000"/>
    <n v="2979.52"/>
    <n v="0"/>
    <n v="2979.52"/>
    <n v="0"/>
    <n v="0"/>
    <n v="0"/>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3430"/>
    <n v="90"/>
    <s v="000"/>
    <s v="001"/>
    <s v="530809"/>
    <s v="1604"/>
    <s v="001"/>
    <s v="0000"/>
    <s v="0000"/>
    <n v="10043.76"/>
    <n v="0"/>
    <n v="10043.76"/>
    <n v="0"/>
    <n v="0"/>
    <n v="0"/>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32"/>
    <n v="90"/>
    <s v="000"/>
    <s v="003"/>
    <s v="530809"/>
    <s v="1314"/>
    <s v="001"/>
    <s v="0000"/>
    <s v="0000"/>
    <n v="76131.070000000007"/>
    <n v="0"/>
    <n v="76131.070000000007"/>
    <n v="0"/>
    <n v="0"/>
    <n v="0"/>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33"/>
    <n v="90"/>
    <s v="000"/>
    <s v="003"/>
    <s v="530809"/>
    <s v="1303"/>
    <s v="001"/>
    <s v="0000"/>
    <s v="0000"/>
    <n v="211700.74"/>
    <n v="0"/>
    <n v="211700.74"/>
    <n v="0"/>
    <n v="0"/>
    <n v="0"/>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38"/>
    <n v="90"/>
    <s v="000"/>
    <s v="003"/>
    <s v="530809"/>
    <s v="1306"/>
    <s v="001"/>
    <s v="0000"/>
    <s v="0000"/>
    <n v="40777.440000000002"/>
    <n v="0"/>
    <n v="40777.440000000002"/>
    <n v="0"/>
    <n v="0"/>
    <n v="0"/>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40"/>
    <n v="90"/>
    <s v="000"/>
    <s v="003"/>
    <s v="530809"/>
    <s v="1302"/>
    <s v="001"/>
    <s v="0000"/>
    <s v="0000"/>
    <n v="397.39"/>
    <n v="0"/>
    <n v="397.39"/>
    <n v="0"/>
    <n v="0"/>
    <n v="0"/>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42"/>
    <n v="90"/>
    <s v="000"/>
    <s v="003"/>
    <s v="530809"/>
    <s v="1304"/>
    <s v="001"/>
    <s v="0000"/>
    <s v="0000"/>
    <n v="16226.99"/>
    <n v="0"/>
    <n v="16226.99"/>
    <n v="0"/>
    <n v="0"/>
    <n v="0"/>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428"/>
    <n v="90"/>
    <s v="000"/>
    <s v="003"/>
    <s v="530809"/>
    <s v="2301"/>
    <s v="001"/>
    <s v="0000"/>
    <s v="0000"/>
    <n v="517322.92"/>
    <n v="0"/>
    <n v="517322.92"/>
    <n v="0"/>
    <n v="0"/>
    <n v="0"/>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9004"/>
    <n v="90"/>
    <s v="000"/>
    <s v="003"/>
    <s v="530809"/>
    <s v="1301"/>
    <s v="001"/>
    <s v="0000"/>
    <s v="0000"/>
    <n v="120020.31"/>
    <n v="0"/>
    <n v="120020.31"/>
    <n v="0"/>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034"/>
    <n v="90"/>
    <s v="000"/>
    <s v="003"/>
    <s v="530809"/>
    <s v="204"/>
    <s v="001"/>
    <s v="0000"/>
    <s v="0000"/>
    <n v="14896.45"/>
    <n v="0"/>
    <n v="14896.45"/>
    <n v="0"/>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217"/>
    <n v="90"/>
    <s v="000"/>
    <s v="003"/>
    <s v="530809"/>
    <s v="2403"/>
    <s v="001"/>
    <s v="0000"/>
    <s v="0000"/>
    <n v="152307.20000000001"/>
    <n v="0"/>
    <n v="152307.20000000001"/>
    <n v="0"/>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301"/>
    <n v="90"/>
    <s v="000"/>
    <s v="003"/>
    <s v="530809"/>
    <s v="1201"/>
    <s v="001"/>
    <s v="0000"/>
    <s v="0000"/>
    <n v="35213.42"/>
    <n v="0"/>
    <n v="35213.42"/>
    <n v="0"/>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304"/>
    <n v="90"/>
    <s v="000"/>
    <s v="003"/>
    <s v="530809"/>
    <s v="1206"/>
    <s v="001"/>
    <s v="0000"/>
    <s v="0000"/>
    <n v="144464.07"/>
    <n v="0"/>
    <n v="144464.07"/>
    <n v="0"/>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306"/>
    <n v="90"/>
    <s v="000"/>
    <s v="003"/>
    <s v="530809"/>
    <s v="1207"/>
    <s v="001"/>
    <s v="0000"/>
    <s v="0000"/>
    <n v="25401.9"/>
    <n v="0"/>
    <n v="25401.9"/>
    <n v="0"/>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511"/>
    <n v="90"/>
    <s v="000"/>
    <s v="004"/>
    <s v="530809"/>
    <s v="2003"/>
    <s v="001"/>
    <s v="0000"/>
    <s v="0000"/>
    <n v="6741.4"/>
    <n v="0"/>
    <n v="6741.4"/>
    <n v="0"/>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512"/>
    <n v="90"/>
    <s v="000"/>
    <s v="004"/>
    <s v="530809"/>
    <s v="2001"/>
    <s v="001"/>
    <s v="0000"/>
    <s v="0000"/>
    <n v="46986.94"/>
    <n v="0"/>
    <n v="46986.94"/>
    <n v="0"/>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5450"/>
    <n v="90"/>
    <s v="000"/>
    <s v="003"/>
    <s v="530809"/>
    <s v="1205"/>
    <s v="001"/>
    <s v="0000"/>
    <s v="0000"/>
    <n v="150963.49"/>
    <n v="0"/>
    <n v="150963.49"/>
    <n v="0"/>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5520"/>
    <n v="90"/>
    <s v="000"/>
    <s v="003"/>
    <s v="530809"/>
    <s v="1208"/>
    <s v="001"/>
    <s v="0000"/>
    <s v="0000"/>
    <n v="1326.72"/>
    <n v="0"/>
    <n v="1326.72"/>
    <n v="0"/>
    <n v="0"/>
    <n v="0"/>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050"/>
    <n v="90"/>
    <s v="000"/>
    <s v="004"/>
    <s v="530809"/>
    <s v="301"/>
    <s v="001"/>
    <s v="0000"/>
    <s v="0000"/>
    <n v="138517"/>
    <n v="0"/>
    <n v="138517"/>
    <n v="0"/>
    <n v="0"/>
    <n v="0"/>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364"/>
    <n v="90"/>
    <s v="000"/>
    <s v="001"/>
    <s v="530809"/>
    <s v="1405"/>
    <s v="001"/>
    <s v="0000"/>
    <s v="0000"/>
    <n v="76929"/>
    <n v="0"/>
    <n v="76929"/>
    <n v="0"/>
    <n v="0"/>
    <n v="0"/>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365"/>
    <n v="90"/>
    <s v="000"/>
    <s v="001"/>
    <s v="530809"/>
    <s v="1406"/>
    <s v="001"/>
    <s v="0000"/>
    <s v="0000"/>
    <n v="15644.76"/>
    <n v="0"/>
    <n v="15644.76"/>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131"/>
    <n v="90"/>
    <s v="000"/>
    <s v="005"/>
    <s v="530809"/>
    <s v="712"/>
    <s v="001"/>
    <s v="0000"/>
    <s v="0000"/>
    <n v="79361.679999999993"/>
    <n v="0"/>
    <n v="79361.679999999993"/>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132"/>
    <n v="90"/>
    <s v="000"/>
    <s v="001"/>
    <s v="530809"/>
    <s v="701"/>
    <s v="001"/>
    <s v="0000"/>
    <s v="0000"/>
    <n v="62689.919999999998"/>
    <n v="0"/>
    <n v="62689.919999999998"/>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138"/>
    <n v="90"/>
    <s v="000"/>
    <s v="004"/>
    <s v="530809"/>
    <s v="707"/>
    <s v="001"/>
    <s v="0000"/>
    <s v="0000"/>
    <n v="89380.6"/>
    <n v="0"/>
    <n v="89380.6"/>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139"/>
    <n v="90"/>
    <s v="000"/>
    <s v="004"/>
    <s v="530809"/>
    <s v="710"/>
    <s v="001"/>
    <s v="0000"/>
    <s v="0000"/>
    <n v="23580.720000000001"/>
    <n v="0"/>
    <n v="23580.720000000001"/>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140"/>
    <n v="90"/>
    <s v="000"/>
    <s v="004"/>
    <s v="530809"/>
    <s v="713"/>
    <s v="001"/>
    <s v="0000"/>
    <s v="0000"/>
    <n v="81589.8"/>
    <n v="0"/>
    <n v="81589.8"/>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275"/>
    <n v="90"/>
    <s v="000"/>
    <s v="001"/>
    <s v="530809"/>
    <s v="1102"/>
    <s v="001"/>
    <s v="0000"/>
    <s v="0000"/>
    <n v="40313.870000000003"/>
    <n v="0"/>
    <n v="40313.870000000003"/>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278"/>
    <n v="90"/>
    <s v="000"/>
    <s v="001"/>
    <s v="530809"/>
    <s v="1109"/>
    <s v="001"/>
    <s v="0000"/>
    <s v="0000"/>
    <n v="65379.360000000001"/>
    <n v="0"/>
    <n v="65379.360000000001"/>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280"/>
    <n v="90"/>
    <s v="000"/>
    <s v="004"/>
    <s v="530809"/>
    <s v="1111"/>
    <s v="001"/>
    <s v="0000"/>
    <s v="0000"/>
    <n v="54622.27"/>
    <n v="0"/>
    <n v="54622.27"/>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283"/>
    <n v="90"/>
    <s v="000"/>
    <s v="001"/>
    <s v="530809"/>
    <s v="1113"/>
    <s v="001"/>
    <s v="0000"/>
    <s v="0000"/>
    <n v="3041.46"/>
    <n v="0"/>
    <n v="3041.46"/>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490"/>
    <n v="90"/>
    <s v="000"/>
    <s v="004"/>
    <s v="530809"/>
    <s v="1901"/>
    <s v="001"/>
    <s v="0000"/>
    <s v="0000"/>
    <n v="9426.0499999999993"/>
    <n v="0"/>
    <n v="9426.0499999999993"/>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491"/>
    <n v="90"/>
    <s v="000"/>
    <s v="001"/>
    <s v="530809"/>
    <s v="1905"/>
    <s v="001"/>
    <s v="0000"/>
    <s v="0000"/>
    <n v="19312.45"/>
    <n v="0"/>
    <n v="19312.45"/>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492"/>
    <n v="90"/>
    <s v="000"/>
    <s v="001"/>
    <s v="530809"/>
    <s v="1902"/>
    <s v="001"/>
    <s v="0000"/>
    <s v="0000"/>
    <n v="21751.39"/>
    <n v="0"/>
    <n v="21751.39"/>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7110"/>
    <n v="90"/>
    <s v="000"/>
    <s v="001"/>
    <s v="530809"/>
    <s v="709"/>
    <s v="001"/>
    <s v="0000"/>
    <s v="0000"/>
    <n v="69017.279999999999"/>
    <n v="0"/>
    <n v="69017.279999999999"/>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7520"/>
    <n v="90"/>
    <s v="000"/>
    <s v="001"/>
    <s v="530809"/>
    <s v="1901"/>
    <s v="001"/>
    <s v="0000"/>
    <s v="0000"/>
    <n v="8795.92"/>
    <n v="0"/>
    <n v="8795.92"/>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7531"/>
    <n v="90"/>
    <s v="000"/>
    <s v="001"/>
    <s v="530809"/>
    <s v="1909"/>
    <s v="001"/>
    <s v="0000"/>
    <s v="0000"/>
    <n v="13033.04"/>
    <n v="0"/>
    <n v="13033.04"/>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9003"/>
    <n v="90"/>
    <s v="000"/>
    <s v="004"/>
    <s v="530809"/>
    <s v="1905"/>
    <s v="001"/>
    <s v="0000"/>
    <s v="0000"/>
    <n v="8829.6299999999992"/>
    <n v="0"/>
    <n v="8829.6299999999992"/>
    <n v="0"/>
    <n v="0"/>
    <n v="0"/>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1192"/>
    <n v="90"/>
    <s v="000"/>
    <s v="005"/>
    <s v="530809"/>
    <s v="901"/>
    <s v="001"/>
    <s v="0000"/>
    <s v="0000"/>
    <n v="149353.23000000001"/>
    <n v="0"/>
    <n v="149353.23000000001"/>
    <n v="0"/>
    <n v="0"/>
    <n v="0"/>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1204"/>
    <n v="90"/>
    <s v="000"/>
    <s v="001"/>
    <s v="530809"/>
    <s v="901"/>
    <s v="001"/>
    <s v="0000"/>
    <s v="0000"/>
    <n v="3813.21"/>
    <n v="0"/>
    <n v="3813.21"/>
    <n v="0"/>
    <n v="0"/>
    <n v="0"/>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1420"/>
    <n v="90"/>
    <s v="000"/>
    <s v="005"/>
    <s v="530809"/>
    <s v="1701"/>
    <s v="001"/>
    <s v="0000"/>
    <s v="0000"/>
    <n v="1071084.31"/>
    <n v="0"/>
    <n v="1071084.31"/>
    <n v="0"/>
    <n v="0"/>
    <n v="0"/>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1421"/>
    <n v="90"/>
    <s v="000"/>
    <s v="005"/>
    <s v="530809"/>
    <s v="1701"/>
    <s v="001"/>
    <s v="0000"/>
    <s v="0000"/>
    <n v="849854.24"/>
    <n v="0"/>
    <n v="849854.24"/>
    <n v="0"/>
    <n v="0"/>
    <n v="0"/>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1423"/>
    <n v="90"/>
    <s v="000"/>
    <s v="005"/>
    <s v="530809"/>
    <s v="1701"/>
    <s v="001"/>
    <s v="0000"/>
    <s v="0000"/>
    <n v="56537.88"/>
    <n v="0"/>
    <n v="56537.88"/>
    <n v="0"/>
    <n v="0"/>
    <n v="0"/>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1429"/>
    <n v="90"/>
    <s v="000"/>
    <s v="005"/>
    <s v="530809"/>
    <s v="1701"/>
    <s v="001"/>
    <s v="0000"/>
    <s v="0000"/>
    <n v="124357.75"/>
    <n v="0"/>
    <n v="124357.75"/>
    <n v="0"/>
    <n v="0"/>
    <n v="0"/>
    <s v="SI"/>
    <m/>
    <s v="Reforma ANULADA con Memorando No.MSP-DNF-2022-0123-M de 20.01.2022 Por desfinanciamiento de plurianuales "/>
    <s v="Mayra Espinoza"/>
    <e v="#N/A"/>
    <e v="#N/A"/>
    <e v="#N/A"/>
    <e v="#N/A"/>
    <x v="8"/>
    <e v="#N/A"/>
    <e v="#N/A"/>
    <e v="#N/A"/>
  </r>
  <r>
    <x v="2"/>
    <s v="ZONA 2"/>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2"/>
    <n v="52"/>
    <n v="90"/>
    <s v="000"/>
    <s v="001"/>
    <n v="530826"/>
    <n v="1501"/>
    <s v="001"/>
    <s v="0000"/>
    <s v="0000"/>
    <n v="116168.51"/>
    <n v="0"/>
    <n v="116168.51"/>
    <n v="0"/>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55"/>
    <n v="90"/>
    <s v="000"/>
    <s v="003"/>
    <n v="530826"/>
    <n v="910"/>
    <s v="001"/>
    <s v="0000"/>
    <s v="0000"/>
    <n v="45311.6"/>
    <n v="0"/>
    <n v="45311.6"/>
    <n v="0"/>
    <n v="0"/>
    <n v="0"/>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009"/>
    <n v="90"/>
    <s v="000"/>
    <s v="001"/>
    <n v="530826"/>
    <n v="103"/>
    <s v="001"/>
    <s v="0000"/>
    <s v="0000"/>
    <n v="68419.17"/>
    <n v="0"/>
    <n v="68419.17"/>
    <n v="0"/>
    <n v="0"/>
    <n v="0"/>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010"/>
    <n v="90"/>
    <s v="000"/>
    <s v="001"/>
    <n v="530826"/>
    <n v="105"/>
    <s v="001"/>
    <s v="0000"/>
    <s v="0000"/>
    <n v="6772.01"/>
    <n v="0"/>
    <n v="6772.01"/>
    <n v="0"/>
    <n v="0"/>
    <n v="0"/>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011"/>
    <n v="90"/>
    <s v="000"/>
    <s v="001"/>
    <n v="530826"/>
    <n v="108"/>
    <s v="001"/>
    <s v="0000"/>
    <s v="0000"/>
    <n v="59097.18"/>
    <n v="0"/>
    <n v="59097.18"/>
    <n v="0"/>
    <n v="0"/>
    <n v="0"/>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012"/>
    <n v="90"/>
    <s v="000"/>
    <s v="001"/>
    <n v="530826"/>
    <n v="109"/>
    <s v="001"/>
    <s v="0000"/>
    <s v="0000"/>
    <n v="14663.05"/>
    <n v="0"/>
    <n v="14663.05"/>
    <n v="0"/>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031"/>
    <n v="90"/>
    <s v="000"/>
    <s v="003"/>
    <n v="530826"/>
    <n v="201"/>
    <s v="001"/>
    <s v="0000"/>
    <s v="0000"/>
    <n v="99765.39"/>
    <n v="0"/>
    <n v="99765.39"/>
    <n v="0"/>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032"/>
    <n v="90"/>
    <s v="000"/>
    <s v="003"/>
    <n v="530826"/>
    <n v="205"/>
    <s v="001"/>
    <s v="0000"/>
    <s v="0000"/>
    <n v="59963.87"/>
    <n v="0"/>
    <n v="59963.87"/>
    <n v="0"/>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034"/>
    <n v="90"/>
    <s v="000"/>
    <s v="003"/>
    <n v="530826"/>
    <n v="204"/>
    <s v="001"/>
    <s v="0000"/>
    <s v="0000"/>
    <n v="11807.46"/>
    <n v="0"/>
    <n v="11807.46"/>
    <n v="0"/>
    <n v="0"/>
    <n v="0"/>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050"/>
    <n v="90"/>
    <s v="000"/>
    <s v="004"/>
    <n v="530826"/>
    <n v="301"/>
    <s v="001"/>
    <s v="0000"/>
    <s v="0000"/>
    <n v="258482.14"/>
    <n v="0"/>
    <n v="258482.14"/>
    <n v="0"/>
    <n v="0"/>
    <n v="0"/>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051"/>
    <n v="90"/>
    <s v="000"/>
    <s v="001"/>
    <n v="530826"/>
    <n v="301"/>
    <s v="001"/>
    <s v="0000"/>
    <s v="0000"/>
    <n v="16365.17"/>
    <n v="0"/>
    <n v="16365.17"/>
    <n v="0"/>
    <n v="0"/>
    <n v="0"/>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054"/>
    <n v="90"/>
    <s v="000"/>
    <s v="004"/>
    <n v="530826"/>
    <n v="303"/>
    <s v="001"/>
    <s v="0000"/>
    <s v="0000"/>
    <n v="44990.59"/>
    <n v="0"/>
    <n v="44990.59"/>
    <n v="0"/>
    <n v="0"/>
    <n v="0"/>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055"/>
    <n v="90"/>
    <s v="000"/>
    <s v="001"/>
    <n v="530826"/>
    <n v="304"/>
    <s v="001"/>
    <s v="0000"/>
    <s v="0000"/>
    <n v="57192.02"/>
    <n v="0"/>
    <n v="57192.02"/>
    <n v="0"/>
    <n v="0"/>
    <n v="0"/>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070"/>
    <n v="90"/>
    <s v="000"/>
    <s v="004"/>
    <n v="530826"/>
    <n v="401"/>
    <s v="001"/>
    <s v="0000"/>
    <s v="0000"/>
    <n v="112258.78"/>
    <n v="0"/>
    <n v="112258.78"/>
    <n v="0"/>
    <n v="0"/>
    <n v="0"/>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071"/>
    <n v="90"/>
    <s v="000"/>
    <s v="001"/>
    <n v="530826"/>
    <n v="401"/>
    <s v="001"/>
    <s v="0000"/>
    <s v="0000"/>
    <n v="18838.54"/>
    <n v="0"/>
    <n v="18838.54"/>
    <n v="0"/>
    <n v="0"/>
    <n v="0"/>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090"/>
    <n v="90"/>
    <s v="000"/>
    <s v="004"/>
    <n v="530826"/>
    <n v="501"/>
    <s v="001"/>
    <s v="0000"/>
    <s v="0000"/>
    <n v="88952.73"/>
    <n v="0"/>
    <n v="88952.73"/>
    <n v="0"/>
    <n v="0"/>
    <n v="0"/>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091"/>
    <n v="90"/>
    <s v="000"/>
    <s v="001"/>
    <n v="530826"/>
    <n v="501"/>
    <s v="001"/>
    <s v="0000"/>
    <s v="0000"/>
    <n v="16981.52"/>
    <n v="0"/>
    <n v="16981.52"/>
    <n v="0"/>
    <n v="0"/>
    <n v="0"/>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092"/>
    <n v="90"/>
    <s v="000"/>
    <s v="001"/>
    <n v="530826"/>
    <n v="504"/>
    <s v="001"/>
    <s v="0000"/>
    <s v="0000"/>
    <n v="101214.01"/>
    <n v="0"/>
    <n v="101214.01"/>
    <n v="0"/>
    <n v="0"/>
    <n v="0"/>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093"/>
    <n v="90"/>
    <s v="000"/>
    <s v="001"/>
    <n v="530826"/>
    <n v="505"/>
    <s v="001"/>
    <s v="0000"/>
    <s v="0000"/>
    <n v="20348.900000000001"/>
    <n v="0"/>
    <n v="20348.900000000001"/>
    <n v="0"/>
    <n v="0"/>
    <n v="0"/>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096"/>
    <n v="90"/>
    <s v="000"/>
    <s v="001"/>
    <n v="530826"/>
    <n v="503"/>
    <s v="001"/>
    <s v="0000"/>
    <s v="0000"/>
    <n v="32601.119999999999"/>
    <n v="0"/>
    <n v="32601.119999999999"/>
    <n v="0"/>
    <n v="0"/>
    <n v="0"/>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111"/>
    <n v="90"/>
    <s v="000"/>
    <s v="005"/>
    <n v="530826"/>
    <n v="601"/>
    <s v="001"/>
    <s v="0000"/>
    <s v="0000"/>
    <n v="42511.55"/>
    <n v="0"/>
    <n v="42511.55"/>
    <n v="0"/>
    <n v="0"/>
    <n v="0"/>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112"/>
    <n v="90"/>
    <s v="000"/>
    <s v="005"/>
    <n v="530826"/>
    <n v="601"/>
    <s v="001"/>
    <s v="0000"/>
    <s v="0000"/>
    <n v="11344.73"/>
    <n v="0"/>
    <n v="11344.73"/>
    <n v="0"/>
    <n v="0"/>
    <n v="0"/>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115"/>
    <n v="90"/>
    <s v="000"/>
    <s v="001"/>
    <n v="530826"/>
    <n v="606"/>
    <s v="001"/>
    <s v="0000"/>
    <s v="0000"/>
    <n v="33619.24"/>
    <n v="0"/>
    <n v="33619.24"/>
    <n v="0"/>
    <n v="0"/>
    <n v="0"/>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116"/>
    <n v="90"/>
    <s v="000"/>
    <s v="004"/>
    <n v="530826"/>
    <n v="602"/>
    <s v="001"/>
    <s v="0000"/>
    <s v="0000"/>
    <n v="25618.61"/>
    <n v="0"/>
    <n v="25618.61"/>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130"/>
    <n v="90"/>
    <s v="000"/>
    <s v="004"/>
    <n v="530826"/>
    <n v="701"/>
    <s v="001"/>
    <s v="0000"/>
    <s v="0000"/>
    <n v="146143.32999999999"/>
    <n v="0"/>
    <n v="146143.32999999999"/>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131"/>
    <n v="90"/>
    <s v="000"/>
    <s v="005"/>
    <n v="530826"/>
    <n v="712"/>
    <s v="001"/>
    <s v="0000"/>
    <s v="0000"/>
    <n v="439323.41"/>
    <n v="0"/>
    <n v="439323.41"/>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132"/>
    <n v="90"/>
    <s v="000"/>
    <s v="001"/>
    <n v="530826"/>
    <n v="701"/>
    <s v="001"/>
    <s v="0000"/>
    <s v="0000"/>
    <n v="41467.94"/>
    <n v="0"/>
    <n v="41467.94"/>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134"/>
    <n v="90"/>
    <s v="000"/>
    <s v="004"/>
    <n v="530826"/>
    <n v="706"/>
    <s v="001"/>
    <s v="0000"/>
    <s v="0000"/>
    <n v="8492.64"/>
    <n v="0"/>
    <n v="8492.64"/>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136"/>
    <n v="90"/>
    <s v="000"/>
    <s v="004"/>
    <n v="530826"/>
    <n v="712"/>
    <s v="001"/>
    <s v="0000"/>
    <s v="0000"/>
    <n v="34799.440000000002"/>
    <n v="0"/>
    <n v="34799.440000000002"/>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138"/>
    <n v="90"/>
    <s v="000"/>
    <s v="004"/>
    <n v="530826"/>
    <n v="707"/>
    <s v="001"/>
    <s v="0000"/>
    <s v="0000"/>
    <n v="201485.69"/>
    <n v="0"/>
    <n v="201485.69"/>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139"/>
    <n v="90"/>
    <s v="000"/>
    <s v="004"/>
    <n v="530826"/>
    <n v="710"/>
    <s v="001"/>
    <s v="0000"/>
    <s v="0000"/>
    <n v="55452.36"/>
    <n v="0"/>
    <n v="55452.36"/>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140"/>
    <n v="90"/>
    <s v="000"/>
    <s v="004"/>
    <n v="530826"/>
    <n v="713"/>
    <s v="001"/>
    <s v="0000"/>
    <s v="0000"/>
    <n v="79226.179999999993"/>
    <n v="0"/>
    <n v="79226.179999999993"/>
    <n v="0"/>
    <n v="0"/>
    <n v="0"/>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162"/>
    <n v="90"/>
    <s v="000"/>
    <s v="001"/>
    <n v="530826"/>
    <n v="801"/>
    <s v="001"/>
    <s v="0000"/>
    <s v="0000"/>
    <n v="69241.81"/>
    <n v="0"/>
    <n v="69241.81"/>
    <n v="0"/>
    <n v="0"/>
    <n v="0"/>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165"/>
    <n v="90"/>
    <s v="000"/>
    <s v="001"/>
    <n v="530826"/>
    <n v="806"/>
    <s v="001"/>
    <s v="0000"/>
    <s v="0000"/>
    <n v="91197.68"/>
    <n v="0"/>
    <n v="91197.68"/>
    <n v="0"/>
    <n v="0"/>
    <n v="0"/>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166"/>
    <n v="90"/>
    <s v="000"/>
    <s v="001"/>
    <n v="530826"/>
    <n v="804"/>
    <s v="001"/>
    <s v="0000"/>
    <s v="0000"/>
    <n v="120186.78"/>
    <n v="0"/>
    <n v="120186.78"/>
    <n v="0"/>
    <n v="0"/>
    <n v="0"/>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168"/>
    <n v="90"/>
    <s v="000"/>
    <s v="001"/>
    <n v="530826"/>
    <n v="802"/>
    <s v="001"/>
    <s v="0000"/>
    <s v="0000"/>
    <n v="8006"/>
    <n v="0"/>
    <n v="8006"/>
    <n v="0"/>
    <n v="0"/>
    <n v="0"/>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1194"/>
    <n v="90"/>
    <s v="000"/>
    <s v="005"/>
    <n v="530826"/>
    <n v="901"/>
    <s v="001"/>
    <s v="0000"/>
    <s v="0000"/>
    <n v="110925.96"/>
    <n v="0"/>
    <n v="110925.96"/>
    <n v="0"/>
    <n v="0"/>
    <n v="0"/>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1204"/>
    <n v="90"/>
    <s v="000"/>
    <s v="001"/>
    <n v="530826"/>
    <n v="901"/>
    <s v="001"/>
    <s v="0000"/>
    <s v="0000"/>
    <n v="411872.93"/>
    <n v="0"/>
    <n v="411872.93"/>
    <n v="0"/>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217"/>
    <n v="90"/>
    <s v="000"/>
    <s v="003"/>
    <n v="530826"/>
    <n v="2403"/>
    <s v="001"/>
    <s v="0000"/>
    <s v="0000"/>
    <n v="473590.3"/>
    <n v="0"/>
    <n v="473590.3"/>
    <n v="0"/>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219"/>
    <n v="90"/>
    <s v="000"/>
    <s v="003"/>
    <n v="530826"/>
    <n v="908"/>
    <s v="001"/>
    <s v="0000"/>
    <s v="0000"/>
    <n v="8216.0499999999993"/>
    <n v="0"/>
    <n v="8216.0499999999993"/>
    <n v="0"/>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220"/>
    <n v="90"/>
    <s v="000"/>
    <s v="003"/>
    <n v="530826"/>
    <n v="904"/>
    <s v="001"/>
    <s v="0000"/>
    <s v="0000"/>
    <n v="2041.91"/>
    <n v="0"/>
    <n v="2041.91"/>
    <n v="0"/>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225"/>
    <n v="90"/>
    <s v="000"/>
    <s v="003"/>
    <n v="530826"/>
    <n v="920"/>
    <s v="001"/>
    <s v="0000"/>
    <s v="0000"/>
    <n v="152212.29999999999"/>
    <n v="0"/>
    <n v="152212.29999999999"/>
    <n v="0"/>
    <n v="0"/>
    <n v="0"/>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1232"/>
    <n v="90"/>
    <s v="000"/>
    <s v="001"/>
    <n v="530826"/>
    <n v="907"/>
    <s v="001"/>
    <s v="0000"/>
    <s v="0000"/>
    <n v="31876.18"/>
    <n v="0"/>
    <n v="31876.18"/>
    <n v="0"/>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235"/>
    <n v="90"/>
    <s v="000"/>
    <s v="001"/>
    <n v="530826"/>
    <n v="2401"/>
    <s v="001"/>
    <s v="0000"/>
    <s v="0000"/>
    <n v="32089.61"/>
    <n v="0"/>
    <n v="32089.61"/>
    <n v="0"/>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236"/>
    <n v="90"/>
    <s v="000"/>
    <s v="004"/>
    <n v="530826"/>
    <n v="2401"/>
    <s v="001"/>
    <s v="0000"/>
    <s v="0000"/>
    <n v="129761.74"/>
    <n v="0"/>
    <n v="129761.74"/>
    <n v="0"/>
    <n v="0"/>
    <n v="0"/>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250"/>
    <n v="90"/>
    <s v="000"/>
    <s v="004"/>
    <n v="530826"/>
    <n v="1001"/>
    <s v="001"/>
    <s v="0000"/>
    <s v="0000"/>
    <n v="407216.25"/>
    <n v="0"/>
    <n v="407216.25"/>
    <n v="0"/>
    <n v="0"/>
    <n v="0"/>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255"/>
    <n v="90"/>
    <s v="000"/>
    <s v="001"/>
    <n v="530826"/>
    <n v="1003"/>
    <s v="001"/>
    <s v="0000"/>
    <s v="0000"/>
    <n v="16005.21"/>
    <n v="0"/>
    <n v="16005.21"/>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270"/>
    <n v="90"/>
    <s v="000"/>
    <s v="004"/>
    <n v="530826"/>
    <n v="1101"/>
    <s v="001"/>
    <s v="0000"/>
    <s v="0000"/>
    <n v="874987.68"/>
    <n v="0"/>
    <n v="874987.68"/>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275"/>
    <n v="90"/>
    <s v="000"/>
    <s v="001"/>
    <n v="530826"/>
    <n v="1102"/>
    <s v="001"/>
    <s v="0000"/>
    <s v="0000"/>
    <n v="34441.120000000003"/>
    <n v="0"/>
    <n v="34441.120000000003"/>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276"/>
    <n v="90"/>
    <s v="000"/>
    <s v="001"/>
    <n v="530826"/>
    <n v="1106"/>
    <s v="001"/>
    <s v="0000"/>
    <s v="0000"/>
    <n v="17229.849999999999"/>
    <n v="0"/>
    <n v="17229.849999999999"/>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277"/>
    <n v="90"/>
    <s v="000"/>
    <s v="001"/>
    <n v="530826"/>
    <n v="1108"/>
    <s v="001"/>
    <s v="0000"/>
    <s v="0000"/>
    <n v="27863.15"/>
    <n v="0"/>
    <n v="27863.15"/>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279"/>
    <n v="90"/>
    <s v="000"/>
    <s v="004"/>
    <n v="530826"/>
    <n v="1110"/>
    <s v="001"/>
    <s v="0000"/>
    <s v="0000"/>
    <n v="13851.54"/>
    <n v="0"/>
    <n v="13851.54"/>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280"/>
    <n v="90"/>
    <s v="000"/>
    <s v="004"/>
    <n v="530826"/>
    <n v="1111"/>
    <s v="001"/>
    <s v="0000"/>
    <s v="0000"/>
    <n v="30138.81"/>
    <n v="0"/>
    <n v="30138.81"/>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283"/>
    <n v="90"/>
    <s v="000"/>
    <s v="001"/>
    <n v="530826"/>
    <n v="1113"/>
    <s v="001"/>
    <s v="0000"/>
    <s v="0000"/>
    <n v="13797.47"/>
    <n v="0"/>
    <n v="13797.47"/>
    <n v="0"/>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300"/>
    <n v="90"/>
    <s v="000"/>
    <s v="004"/>
    <n v="530826"/>
    <n v="1201"/>
    <s v="001"/>
    <s v="0000"/>
    <s v="0000"/>
    <n v="271045.36"/>
    <n v="0"/>
    <n v="271045.36"/>
    <n v="0"/>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301"/>
    <n v="90"/>
    <s v="000"/>
    <s v="003"/>
    <n v="530826"/>
    <n v="1201"/>
    <s v="001"/>
    <s v="0000"/>
    <s v="0000"/>
    <n v="100618.42"/>
    <n v="0"/>
    <n v="100618.42"/>
    <n v="0"/>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304"/>
    <n v="90"/>
    <s v="000"/>
    <s v="003"/>
    <n v="530826"/>
    <n v="1206"/>
    <s v="001"/>
    <s v="0000"/>
    <s v="0000"/>
    <n v="57509.16"/>
    <n v="0"/>
    <n v="57509.16"/>
    <n v="0"/>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306"/>
    <n v="90"/>
    <s v="000"/>
    <s v="003"/>
    <n v="530826"/>
    <n v="1207"/>
    <s v="001"/>
    <s v="0000"/>
    <s v="0000"/>
    <n v="65841.179999999993"/>
    <n v="0"/>
    <n v="65841.179999999993"/>
    <n v="0"/>
    <n v="0"/>
    <n v="0"/>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32"/>
    <n v="90"/>
    <s v="000"/>
    <s v="003"/>
    <n v="530826"/>
    <n v="1314"/>
    <s v="001"/>
    <s v="0000"/>
    <s v="0000"/>
    <n v="260719.98"/>
    <n v="0"/>
    <n v="260719.98"/>
    <n v="0"/>
    <n v="0"/>
    <n v="0"/>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34"/>
    <n v="90"/>
    <s v="000"/>
    <s v="003"/>
    <n v="530826"/>
    <n v="1306"/>
    <s v="001"/>
    <s v="0000"/>
    <s v="0000"/>
    <n v="20761.87"/>
    <n v="0"/>
    <n v="20761.87"/>
    <n v="0"/>
    <n v="0"/>
    <n v="0"/>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36"/>
    <n v="90"/>
    <s v="000"/>
    <s v="003"/>
    <n v="530826"/>
    <n v="1308"/>
    <s v="001"/>
    <s v="0000"/>
    <s v="0000"/>
    <n v="95415.33"/>
    <n v="0"/>
    <n v="95415.33"/>
    <n v="0"/>
    <n v="0"/>
    <n v="0"/>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38"/>
    <n v="90"/>
    <s v="000"/>
    <s v="003"/>
    <n v="530826"/>
    <n v="1306"/>
    <s v="001"/>
    <s v="0000"/>
    <s v="0000"/>
    <n v="48876.65"/>
    <n v="0"/>
    <n v="48876.65"/>
    <n v="0"/>
    <n v="0"/>
    <n v="0"/>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39"/>
    <n v="90"/>
    <s v="000"/>
    <s v="003"/>
    <n v="530826"/>
    <n v="1314"/>
    <s v="001"/>
    <s v="0000"/>
    <s v="0000"/>
    <n v="25470.43"/>
    <n v="0"/>
    <n v="25470.43"/>
    <n v="0"/>
    <n v="0"/>
    <n v="0"/>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40"/>
    <n v="90"/>
    <s v="000"/>
    <s v="003"/>
    <n v="530826"/>
    <n v="1302"/>
    <s v="001"/>
    <s v="0000"/>
    <s v="0000"/>
    <n v="84037.75"/>
    <n v="0"/>
    <n v="84037.75"/>
    <n v="0"/>
    <n v="0"/>
    <n v="0"/>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41"/>
    <n v="90"/>
    <s v="000"/>
    <s v="003"/>
    <n v="530826"/>
    <n v="1312"/>
    <s v="001"/>
    <s v="0000"/>
    <s v="0000"/>
    <n v="101370.01"/>
    <n v="0"/>
    <n v="101370.01"/>
    <n v="0"/>
    <n v="0"/>
    <n v="0"/>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42"/>
    <n v="90"/>
    <s v="000"/>
    <s v="003"/>
    <n v="530826"/>
    <n v="1304"/>
    <s v="001"/>
    <s v="0000"/>
    <s v="0000"/>
    <n v="6133.65"/>
    <n v="0"/>
    <n v="6133.65"/>
    <n v="0"/>
    <n v="0"/>
    <n v="0"/>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43"/>
    <n v="90"/>
    <s v="000"/>
    <s v="003"/>
    <n v="530826"/>
    <n v="1310"/>
    <s v="001"/>
    <s v="0000"/>
    <s v="0000"/>
    <n v="2860.39"/>
    <n v="0"/>
    <n v="2860.39"/>
    <n v="0"/>
    <n v="0"/>
    <n v="0"/>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47"/>
    <n v="90"/>
    <s v="000"/>
    <s v="003"/>
    <n v="530826"/>
    <n v="1305"/>
    <s v="001"/>
    <s v="0000"/>
    <s v="0000"/>
    <n v="7572.56"/>
    <n v="0"/>
    <n v="7572.56"/>
    <n v="0"/>
    <n v="0"/>
    <n v="0"/>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48"/>
    <n v="90"/>
    <s v="000"/>
    <s v="003"/>
    <n v="530826"/>
    <n v="1311"/>
    <s v="001"/>
    <s v="0000"/>
    <s v="0000"/>
    <n v="47364.26"/>
    <n v="0"/>
    <n v="47364.26"/>
    <n v="0"/>
    <n v="0"/>
    <n v="0"/>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361"/>
    <n v="90"/>
    <s v="000"/>
    <s v="001"/>
    <n v="530826"/>
    <n v="1402"/>
    <s v="001"/>
    <s v="0000"/>
    <s v="0000"/>
    <n v="77121.81"/>
    <n v="0"/>
    <n v="77121.81"/>
    <n v="0"/>
    <n v="0"/>
    <n v="0"/>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364"/>
    <n v="90"/>
    <s v="000"/>
    <s v="001"/>
    <n v="530826"/>
    <n v="1405"/>
    <s v="001"/>
    <s v="0000"/>
    <s v="0000"/>
    <n v="87481.5"/>
    <n v="0"/>
    <n v="87481.5"/>
    <n v="0"/>
    <n v="0"/>
    <n v="0"/>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365"/>
    <n v="90"/>
    <s v="000"/>
    <s v="001"/>
    <n v="530826"/>
    <n v="1406"/>
    <s v="001"/>
    <s v="0000"/>
    <s v="0000"/>
    <n v="17550.88"/>
    <n v="0"/>
    <n v="17550.88"/>
    <n v="0"/>
    <n v="0"/>
    <n v="0"/>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366"/>
    <n v="90"/>
    <s v="000"/>
    <s v="001"/>
    <n v="530826"/>
    <n v="1409"/>
    <s v="001"/>
    <s v="0000"/>
    <s v="0000"/>
    <n v="9845.49"/>
    <n v="0"/>
    <n v="9845.49"/>
    <n v="0"/>
    <n v="0"/>
    <n v="0"/>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367"/>
    <n v="90"/>
    <s v="000"/>
    <s v="001"/>
    <n v="530826"/>
    <n v="1401"/>
    <s v="001"/>
    <s v="0000"/>
    <s v="0000"/>
    <n v="23397.45"/>
    <n v="0"/>
    <n v="23397.45"/>
    <n v="0"/>
    <n v="0"/>
    <n v="0"/>
    <s v="SI"/>
    <m/>
    <s v="Reforma ANULADA con Memorando No.MSP-DNF-2022-0123-M de 20.01.2022 Por desfinanciamiento de plurianuales "/>
    <s v="Mayra Espinoza"/>
    <e v="#N/A"/>
    <e v="#N/A"/>
    <e v="#N/A"/>
    <e v="#N/A"/>
    <x v="8"/>
    <e v="#N/A"/>
    <e v="#N/A"/>
    <e v="#N/A"/>
  </r>
  <r>
    <x v="2"/>
    <s v="ZONA 2"/>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2"/>
    <n v="1382"/>
    <n v="90"/>
    <s v="000"/>
    <s v="004"/>
    <n v="530826"/>
    <n v="1507"/>
    <s v="001"/>
    <s v="0000"/>
    <s v="0000"/>
    <n v="60675.18"/>
    <n v="0"/>
    <n v="60675.18"/>
    <n v="0"/>
    <n v="0"/>
    <n v="0"/>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400"/>
    <n v="90"/>
    <s v="000"/>
    <s v="004"/>
    <n v="530826"/>
    <n v="1601"/>
    <s v="001"/>
    <s v="0000"/>
    <s v="0000"/>
    <n v="6321.03"/>
    <n v="0"/>
    <n v="6321.03"/>
    <n v="0"/>
    <n v="0"/>
    <n v="0"/>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401"/>
    <n v="90"/>
    <s v="000"/>
    <s v="001"/>
    <n v="530826"/>
    <n v="1601"/>
    <s v="001"/>
    <s v="0000"/>
    <s v="0000"/>
    <n v="19538.87"/>
    <n v="0"/>
    <n v="19538.87"/>
    <n v="0"/>
    <n v="0"/>
    <n v="0"/>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1421"/>
    <n v="90"/>
    <s v="000"/>
    <s v="005"/>
    <n v="530826"/>
    <n v="1701"/>
    <s v="001"/>
    <s v="0000"/>
    <s v="0000"/>
    <n v="610469.17000000004"/>
    <n v="0"/>
    <n v="610469.17000000004"/>
    <n v="0"/>
    <n v="0"/>
    <n v="0"/>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1422"/>
    <n v="90"/>
    <s v="000"/>
    <s v="005"/>
    <n v="530826"/>
    <n v="1701"/>
    <s v="001"/>
    <s v="0000"/>
    <s v="0000"/>
    <n v="752411.08"/>
    <n v="0"/>
    <n v="752411.08"/>
    <n v="0"/>
    <n v="0"/>
    <n v="0"/>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1426"/>
    <n v="90"/>
    <s v="000"/>
    <s v="004"/>
    <n v="530826"/>
    <n v="1701"/>
    <s v="001"/>
    <s v="0000"/>
    <s v="0000"/>
    <n v="117612.31"/>
    <n v="0"/>
    <n v="117612.31"/>
    <n v="0"/>
    <n v="0"/>
    <n v="0"/>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1427"/>
    <n v="90"/>
    <s v="000"/>
    <s v="004"/>
    <n v="530826"/>
    <n v="1701"/>
    <s v="001"/>
    <s v="0000"/>
    <s v="0000"/>
    <n v="300210.64"/>
    <n v="0"/>
    <n v="300210.64"/>
    <n v="0"/>
    <n v="0"/>
    <n v="0"/>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428"/>
    <n v="90"/>
    <s v="000"/>
    <s v="003"/>
    <n v="530826"/>
    <n v="2301"/>
    <s v="001"/>
    <s v="0000"/>
    <s v="0000"/>
    <n v="553429.12"/>
    <n v="0"/>
    <n v="553429.12"/>
    <n v="0"/>
    <n v="0"/>
    <n v="0"/>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1429"/>
    <n v="90"/>
    <s v="000"/>
    <s v="005"/>
    <n v="530826"/>
    <n v="1701"/>
    <s v="001"/>
    <s v="0000"/>
    <s v="0000"/>
    <n v="222778.98"/>
    <n v="0"/>
    <n v="222778.98"/>
    <n v="0"/>
    <n v="0"/>
    <n v="0"/>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1435"/>
    <n v="90"/>
    <s v="000"/>
    <s v="001"/>
    <n v="530826"/>
    <n v="1701"/>
    <s v="001"/>
    <s v="0000"/>
    <s v="0000"/>
    <n v="66954.97"/>
    <n v="0"/>
    <n v="66954.97"/>
    <n v="0"/>
    <n v="0"/>
    <n v="0"/>
    <s v="SI"/>
    <m/>
    <s v="Reforma ANULADA con Memorando No.MSP-DNF-2022-0123-M de 20.01.2022 Por desfinanciamiento de plurianuales "/>
    <s v="Mayra Espinoza"/>
    <e v="#N/A"/>
    <e v="#N/A"/>
    <e v="#N/A"/>
    <e v="#N/A"/>
    <x v="8"/>
    <e v="#N/A"/>
    <e v="#N/A"/>
    <e v="#N/A"/>
  </r>
  <r>
    <x v="2"/>
    <s v="ZONA 2"/>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2"/>
    <n v="1441"/>
    <n v="90"/>
    <s v="000"/>
    <s v="001"/>
    <n v="530826"/>
    <n v="1708"/>
    <s v="001"/>
    <s v="0000"/>
    <s v="0000"/>
    <n v="64013.37"/>
    <n v="0"/>
    <n v="64013.37"/>
    <n v="0"/>
    <n v="0"/>
    <n v="0"/>
    <s v="SI"/>
    <m/>
    <s v="Reforma ANULADA con Memorando No.MSP-DNF-2022-0123-M de 20.01.2022 Por desfinanciamiento de plurianuales "/>
    <s v="Mayra Espinoza"/>
    <e v="#N/A"/>
    <e v="#N/A"/>
    <e v="#N/A"/>
    <e v="#N/A"/>
    <x v="8"/>
    <e v="#N/A"/>
    <e v="#N/A"/>
    <e v="#N/A"/>
  </r>
  <r>
    <x v="2"/>
    <s v="ZONA 2"/>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2"/>
    <n v="1442"/>
    <n v="90"/>
    <s v="000"/>
    <s v="001"/>
    <n v="530826"/>
    <n v="1702"/>
    <s v="001"/>
    <s v="0000"/>
    <s v="0000"/>
    <n v="127874.53"/>
    <n v="0"/>
    <n v="127874.53"/>
    <n v="0"/>
    <n v="0"/>
    <n v="0"/>
    <s v="SI"/>
    <m/>
    <s v="Reforma ANULADA con Memorando No.MSP-DNF-2022-0123-M de 20.01.2022 Por desfinanciamiento de plurianuales "/>
    <s v="Mayra Espinoza"/>
    <e v="#N/A"/>
    <e v="#N/A"/>
    <e v="#N/A"/>
    <e v="#N/A"/>
    <x v="8"/>
    <e v="#N/A"/>
    <e v="#N/A"/>
    <e v="#N/A"/>
  </r>
  <r>
    <x v="2"/>
    <s v="ZONA 2"/>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2"/>
    <n v="1445"/>
    <n v="90"/>
    <s v="000"/>
    <s v="001"/>
    <n v="530826"/>
    <n v="1705"/>
    <s v="001"/>
    <s v="0000"/>
    <s v="0000"/>
    <n v="326600.48"/>
    <n v="0"/>
    <n v="326600.48"/>
    <n v="0"/>
    <n v="0"/>
    <n v="0"/>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447"/>
    <n v="90"/>
    <s v="000"/>
    <s v="003"/>
    <n v="530826"/>
    <n v="2301"/>
    <s v="001"/>
    <s v="0000"/>
    <s v="0000"/>
    <n v="34255.96"/>
    <n v="0"/>
    <n v="34255.96"/>
    <n v="0"/>
    <n v="0"/>
    <n v="0"/>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460"/>
    <n v="90"/>
    <s v="000"/>
    <s v="004"/>
    <n v="530826"/>
    <n v="1801"/>
    <s v="001"/>
    <s v="0000"/>
    <s v="0000"/>
    <n v="757689.84"/>
    <n v="0"/>
    <n v="757689.84"/>
    <n v="0"/>
    <n v="0"/>
    <n v="0"/>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463"/>
    <n v="90"/>
    <s v="000"/>
    <s v="001"/>
    <n v="530826"/>
    <n v="1801"/>
    <s v="001"/>
    <s v="0000"/>
    <s v="0000"/>
    <n v="31002.94"/>
    <n v="0"/>
    <n v="31002.94"/>
    <n v="0"/>
    <n v="0"/>
    <n v="0"/>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465"/>
    <n v="90"/>
    <s v="000"/>
    <s v="001"/>
    <n v="530826"/>
    <n v="1807"/>
    <s v="001"/>
    <s v="0000"/>
    <s v="0000"/>
    <n v="75538.320000000007"/>
    <n v="0"/>
    <n v="75538.320000000007"/>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490"/>
    <n v="90"/>
    <s v="000"/>
    <s v="004"/>
    <n v="530826"/>
    <n v="1901"/>
    <s v="001"/>
    <s v="0000"/>
    <s v="0000"/>
    <n v="78145.320000000007"/>
    <n v="0"/>
    <n v="78145.320000000007"/>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491"/>
    <n v="90"/>
    <s v="000"/>
    <s v="001"/>
    <n v="530826"/>
    <n v="1905"/>
    <s v="001"/>
    <s v="0000"/>
    <s v="0000"/>
    <n v="6987.76"/>
    <n v="0"/>
    <n v="6987.76"/>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492"/>
    <n v="90"/>
    <s v="000"/>
    <s v="004"/>
    <n v="530826"/>
    <n v="1902"/>
    <s v="001"/>
    <s v="0000"/>
    <s v="0000"/>
    <n v="39204.720000000001"/>
    <n v="0"/>
    <n v="39204.720000000001"/>
    <n v="0"/>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510"/>
    <n v="1"/>
    <s v="000"/>
    <s v="001"/>
    <n v="530826"/>
    <n v="2001"/>
    <s v="001"/>
    <s v="0000"/>
    <s v="0000"/>
    <n v="4898.6099999999997"/>
    <n v="0"/>
    <n v="4898.6099999999997"/>
    <n v="0"/>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511"/>
    <n v="90"/>
    <s v="000"/>
    <s v="004"/>
    <n v="530826"/>
    <n v="2003"/>
    <s v="001"/>
    <s v="0000"/>
    <s v="0000"/>
    <n v="39775.879999999997"/>
    <n v="0"/>
    <n v="39775.879999999997"/>
    <n v="0"/>
    <n v="0"/>
    <n v="0"/>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532"/>
    <n v="90"/>
    <s v="000"/>
    <s v="001"/>
    <n v="530826"/>
    <n v="2101"/>
    <s v="001"/>
    <s v="0000"/>
    <s v="0000"/>
    <n v="44596.33"/>
    <n v="0"/>
    <n v="44596.33"/>
    <n v="0"/>
    <n v="0"/>
    <n v="0"/>
    <s v="SI"/>
    <m/>
    <s v="Reforma ANULADA con Memorando No.MSP-DNF-2022-0123-M de 20.01.2022 Por desfinanciamiento de plurianuales "/>
    <s v="Mayra Espinoza"/>
    <e v="#N/A"/>
    <e v="#N/A"/>
    <e v="#N/A"/>
    <e v="#N/A"/>
    <x v="8"/>
    <e v="#N/A"/>
    <e v="#N/A"/>
    <e v="#N/A"/>
  </r>
  <r>
    <x v="2"/>
    <s v="ZONA 2"/>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2"/>
    <n v="1540"/>
    <n v="90"/>
    <s v="000"/>
    <s v="004"/>
    <n v="530826"/>
    <n v="2201"/>
    <s v="001"/>
    <s v="0000"/>
    <s v="0000"/>
    <n v="266814.86"/>
    <n v="0"/>
    <n v="266814.86"/>
    <n v="0"/>
    <n v="0"/>
    <n v="0"/>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1601"/>
    <n v="90"/>
    <s v="000"/>
    <s v="004"/>
    <n v="530826"/>
    <n v="901"/>
    <s v="001"/>
    <s v="0000"/>
    <s v="0000"/>
    <n v="17311.849999999999"/>
    <n v="0"/>
    <n v="17311.849999999999"/>
    <n v="0"/>
    <n v="0"/>
    <n v="0"/>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605"/>
    <n v="90"/>
    <s v="000"/>
    <s v="003"/>
    <n v="530826"/>
    <n v="2301"/>
    <s v="001"/>
    <s v="0000"/>
    <s v="0000"/>
    <n v="102596.41"/>
    <n v="0"/>
    <n v="102596.41"/>
    <n v="0"/>
    <n v="0"/>
    <n v="0"/>
    <s v="SI"/>
    <m/>
    <s v="Reforma ANULADA con Memorando No.MSP-DNF-2022-0123-M de 20.01.2022 Por desfinanciamiento de plurianuales "/>
    <s v="Mayra Espinoza"/>
    <e v="#N/A"/>
    <e v="#N/A"/>
    <e v="#N/A"/>
    <e v="#N/A"/>
    <x v="8"/>
    <e v="#N/A"/>
    <e v="#N/A"/>
    <e v="#N/A"/>
  </r>
  <r>
    <x v="2"/>
    <s v="ZONA 2"/>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2"/>
    <n v="2320"/>
    <n v="90"/>
    <s v="000"/>
    <s v="001"/>
    <n v="530826"/>
    <n v="2201"/>
    <s v="001"/>
    <s v="0000"/>
    <s v="0000"/>
    <n v="298744.34000000003"/>
    <n v="0"/>
    <n v="298744.34000000003"/>
    <n v="0"/>
    <n v="0"/>
    <n v="0"/>
    <s v="SI"/>
    <m/>
    <s v="Reforma ANULADA con Memorando No.MSP-DNF-2022-0123-M de 20.01.2022 Por desfinanciamiento de plurianuales "/>
    <s v="Mayra Espinoza"/>
    <e v="#N/A"/>
    <e v="#N/A"/>
    <e v="#N/A"/>
    <e v="#N/A"/>
    <x v="8"/>
    <e v="#N/A"/>
    <e v="#N/A"/>
    <e v="#N/A"/>
  </r>
  <r>
    <x v="2"/>
    <s v="ZONA 2"/>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2"/>
    <n v="2340"/>
    <n v="90"/>
    <s v="000"/>
    <s v="001"/>
    <n v="530826"/>
    <n v="2202"/>
    <s v="001"/>
    <s v="0000"/>
    <s v="0000"/>
    <n v="6781.12"/>
    <n v="0"/>
    <n v="6781.12"/>
    <n v="0"/>
    <n v="0"/>
    <n v="0"/>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3340"/>
    <n v="90"/>
    <s v="000"/>
    <s v="001"/>
    <n v="530826"/>
    <n v="602"/>
    <s v="001"/>
    <s v="0000"/>
    <s v="0000"/>
    <n v="15705.46"/>
    <n v="0"/>
    <n v="15705.46"/>
    <n v="0"/>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5450"/>
    <n v="90"/>
    <s v="000"/>
    <s v="003"/>
    <n v="530826"/>
    <n v="1205"/>
    <s v="001"/>
    <s v="0000"/>
    <s v="0000"/>
    <n v="86489.15"/>
    <n v="0"/>
    <n v="86489.15"/>
    <n v="0"/>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5520"/>
    <n v="90"/>
    <s v="000"/>
    <s v="003"/>
    <n v="530826"/>
    <n v="1208"/>
    <s v="001"/>
    <s v="0000"/>
    <s v="0000"/>
    <n v="9854.69"/>
    <n v="0"/>
    <n v="9854.69"/>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7110"/>
    <n v="90"/>
    <s v="000"/>
    <s v="001"/>
    <n v="530826"/>
    <n v="709"/>
    <s v="001"/>
    <s v="0000"/>
    <s v="0000"/>
    <n v="80401.850000000006"/>
    <n v="0"/>
    <n v="80401.850000000006"/>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7531"/>
    <n v="90"/>
    <s v="000"/>
    <s v="001"/>
    <n v="530826"/>
    <n v="1909"/>
    <s v="001"/>
    <s v="0000"/>
    <s v="0000"/>
    <n v="14086.75"/>
    <n v="0"/>
    <n v="14086.75"/>
    <n v="0"/>
    <n v="0"/>
    <n v="0"/>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8230"/>
    <n v="90"/>
    <s v="000"/>
    <s v="001"/>
    <n v="530826"/>
    <n v="901"/>
    <s v="001"/>
    <s v="0000"/>
    <s v="0000"/>
    <n v="68750.86"/>
    <n v="0"/>
    <n v="68750.86"/>
    <n v="0"/>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9003"/>
    <n v="90"/>
    <s v="000"/>
    <s v="004"/>
    <n v="530826"/>
    <n v="1905"/>
    <s v="001"/>
    <s v="0000"/>
    <s v="0000"/>
    <n v="212648.62"/>
    <n v="0"/>
    <n v="212648.62"/>
    <n v="0"/>
    <n v="0"/>
    <n v="0"/>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9004"/>
    <n v="90"/>
    <s v="000"/>
    <s v="003"/>
    <n v="530826"/>
    <n v="1301"/>
    <s v="001"/>
    <s v="0000"/>
    <s v="0000"/>
    <n v="108389.38"/>
    <n v="0"/>
    <n v="108389.38"/>
    <n v="0"/>
    <n v="0"/>
    <n v="0"/>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9006"/>
    <n v="90"/>
    <s v="000"/>
    <s v="004"/>
    <n v="530826"/>
    <n v="901"/>
    <s v="001"/>
    <s v="0000"/>
    <s v="0000"/>
    <n v="941839.9"/>
    <n v="0"/>
    <n v="941839.9"/>
    <n v="0"/>
    <n v="0"/>
    <n v="0"/>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33"/>
    <n v="90"/>
    <s v="000"/>
    <s v="003"/>
    <n v="530826"/>
    <n v="1303"/>
    <s v="001"/>
    <s v="0000"/>
    <s v="0000"/>
    <n v="441550.19"/>
    <n v="0"/>
    <n v="441550.19"/>
    <m/>
    <n v="0"/>
    <n v="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512"/>
    <n v="90"/>
    <s v="000"/>
    <s v="004"/>
    <n v="530826"/>
    <n v="2001"/>
    <s v="001"/>
    <s v="0000"/>
    <s v="0000"/>
    <n v="106634.66"/>
    <n v="0"/>
    <n v="106634.66"/>
    <m/>
    <n v="0"/>
    <n v="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278"/>
    <n v="90"/>
    <s v="000"/>
    <s v="004"/>
    <n v="530826"/>
    <n v="1109"/>
    <s v="001"/>
    <s v="0000"/>
    <s v="0000"/>
    <n v="171196.25"/>
    <n v="0"/>
    <n v="171196.25"/>
    <m/>
    <n v="0"/>
    <n v="0"/>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51"/>
    <n v="90"/>
    <s v="000"/>
    <s v="001"/>
    <s v="530809"/>
    <s v="1001"/>
    <s v="001"/>
    <s v="0000"/>
    <s v="0000"/>
    <n v="0"/>
    <n v="0"/>
    <n v="0"/>
    <s v="343853,5"/>
    <n v="0"/>
    <n v="0"/>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070"/>
    <n v="90"/>
    <s v="000"/>
    <s v="004"/>
    <s v="530809"/>
    <s v="401"/>
    <s v="001"/>
    <s v="0000"/>
    <s v="0000"/>
    <n v="0"/>
    <n v="0"/>
    <n v="0"/>
    <s v="102206,66"/>
    <n v="0"/>
    <n v="0"/>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072"/>
    <n v="90"/>
    <s v="000"/>
    <s v="001"/>
    <s v="530809"/>
    <s v="405"/>
    <s v="001"/>
    <s v="0000"/>
    <s v="0000"/>
    <n v="0"/>
    <n v="0"/>
    <n v="0"/>
    <s v="35384,15"/>
    <n v="0"/>
    <n v="0"/>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073"/>
    <n v="90"/>
    <s v="000"/>
    <s v="001"/>
    <s v="530809"/>
    <s v="403"/>
    <s v="001"/>
    <s v="0000"/>
    <s v="0000"/>
    <n v="0"/>
    <n v="0"/>
    <n v="0"/>
    <n v="1054.95"/>
    <n v="0"/>
    <n v="1054.95"/>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160"/>
    <n v="90"/>
    <s v="000"/>
    <s v="004"/>
    <s v="530809"/>
    <s v="801"/>
    <s v="001"/>
    <s v="0000"/>
    <s v="0000"/>
    <n v="0"/>
    <n v="0"/>
    <n v="0"/>
    <n v="495630.74"/>
    <n v="0"/>
    <n v="495630.74"/>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165"/>
    <n v="90"/>
    <s v="000"/>
    <s v="001"/>
    <s v="530809"/>
    <s v="806"/>
    <s v="001"/>
    <s v="0000"/>
    <s v="0000"/>
    <n v="0"/>
    <n v="0"/>
    <n v="0"/>
    <n v="827.59"/>
    <n v="0"/>
    <n v="827.59"/>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167"/>
    <n v="90"/>
    <s v="000"/>
    <s v="001"/>
    <s v="530809"/>
    <s v="805"/>
    <s v="001"/>
    <s v="0000"/>
    <s v="0000"/>
    <n v="0"/>
    <n v="0"/>
    <n v="0"/>
    <n v="124450.84"/>
    <n v="0"/>
    <n v="124450.84"/>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168"/>
    <n v="90"/>
    <s v="000"/>
    <s v="001"/>
    <s v="530809"/>
    <s v="802"/>
    <s v="001"/>
    <s v="0000"/>
    <s v="0000"/>
    <n v="0"/>
    <n v="0"/>
    <n v="0"/>
    <n v="43154.28"/>
    <n v="0"/>
    <n v="43154.28"/>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255"/>
    <n v="90"/>
    <s v="000"/>
    <s v="001"/>
    <s v="530809"/>
    <s v="1003"/>
    <s v="001"/>
    <s v="0000"/>
    <s v="0000"/>
    <n v="0"/>
    <n v="0"/>
    <n v="0"/>
    <n v="10875.1"/>
    <n v="0"/>
    <n v="10875.1"/>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256"/>
    <n v="90"/>
    <s v="000"/>
    <s v="004"/>
    <s v="530809"/>
    <s v="1004"/>
    <s v="001"/>
    <s v="0000"/>
    <s v="0000"/>
    <n v="0"/>
    <n v="0"/>
    <n v="0"/>
    <n v="691.35"/>
    <n v="0"/>
    <n v="691.35"/>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257"/>
    <n v="90"/>
    <s v="000"/>
    <s v="001"/>
    <s v="530809"/>
    <s v="1004"/>
    <s v="001"/>
    <s v="0000"/>
    <s v="0000"/>
    <n v="0"/>
    <n v="0"/>
    <n v="0"/>
    <n v="75660.17"/>
    <n v="0"/>
    <n v="75660.17"/>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530"/>
    <n v="90"/>
    <s v="000"/>
    <s v="004"/>
    <s v="530809"/>
    <s v="2101"/>
    <s v="001"/>
    <s v="0000"/>
    <s v="0000"/>
    <n v="0"/>
    <n v="0"/>
    <n v="0"/>
    <n v="212487.33"/>
    <n v="0"/>
    <n v="212487.33"/>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531"/>
    <n v="90"/>
    <s v="000"/>
    <s v="001"/>
    <s v="530809"/>
    <s v="2104"/>
    <s v="001"/>
    <s v="0000"/>
    <s v="0000"/>
    <n v="0"/>
    <n v="0"/>
    <n v="0"/>
    <n v="5840.43"/>
    <n v="0"/>
    <n v="5840.43"/>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532"/>
    <n v="90"/>
    <s v="000"/>
    <s v="001"/>
    <s v="530809"/>
    <s v="2101"/>
    <s v="001"/>
    <s v="0000"/>
    <s v="0000"/>
    <n v="0"/>
    <n v="0"/>
    <n v="0"/>
    <n v="52406.99"/>
    <n v="0"/>
    <n v="52406.99"/>
    <s v="SI"/>
    <m/>
    <s v="Reforma ANULADA con Memorando No.MSP-DNF-2022-0123-M de 20.01.2022 Por desfinanciamiento de plurianuales "/>
    <s v="Mayra Espinoza"/>
    <e v="#N/A"/>
    <e v="#N/A"/>
    <e v="#N/A"/>
    <e v="#N/A"/>
    <x v="8"/>
    <e v="#N/A"/>
    <e v="#N/A"/>
    <e v="#N/A"/>
  </r>
  <r>
    <x v="2"/>
    <s v="ZONA 2"/>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2"/>
    <n v="1380"/>
    <n v="90"/>
    <s v="000"/>
    <s v="004"/>
    <s v="530809"/>
    <s v="1501"/>
    <s v="001"/>
    <s v="0000"/>
    <s v="0000"/>
    <n v="0"/>
    <n v="0"/>
    <n v="0"/>
    <n v="197475.52"/>
    <n v="0"/>
    <n v="197475.52"/>
    <s v="SI"/>
    <m/>
    <s v="Reforma ANULADA con Memorando No.MSP-DNF-2022-0123-M de 20.01.2022 Por desfinanciamiento de plurianuales "/>
    <s v="Mayra Espinoza"/>
    <e v="#N/A"/>
    <e v="#N/A"/>
    <e v="#N/A"/>
    <e v="#N/A"/>
    <x v="8"/>
    <e v="#N/A"/>
    <e v="#N/A"/>
    <e v="#N/A"/>
  </r>
  <r>
    <x v="2"/>
    <s v="ZONA 2"/>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2"/>
    <n v="1382"/>
    <n v="90"/>
    <s v="000"/>
    <s v="004"/>
    <s v="530809"/>
    <s v="1507"/>
    <s v="001"/>
    <s v="0000"/>
    <s v="0000"/>
    <n v="0"/>
    <n v="0"/>
    <n v="0"/>
    <n v="17638.3"/>
    <n v="0"/>
    <n v="17638.3"/>
    <s v="SI"/>
    <m/>
    <s v="Reforma ANULADA con Memorando No.MSP-DNF-2022-0123-M de 20.01.2022 Por desfinanciamiento de plurianuales "/>
    <s v="Mayra Espinoza"/>
    <e v="#N/A"/>
    <e v="#N/A"/>
    <e v="#N/A"/>
    <e v="#N/A"/>
    <x v="8"/>
    <e v="#N/A"/>
    <e v="#N/A"/>
    <e v="#N/A"/>
  </r>
  <r>
    <x v="2"/>
    <s v="ZONA 2"/>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2"/>
    <n v="2340"/>
    <n v="90"/>
    <s v="000"/>
    <s v="001"/>
    <s v="530809"/>
    <s v="2202"/>
    <s v="001"/>
    <s v="0000"/>
    <s v="0000"/>
    <n v="0"/>
    <n v="0"/>
    <n v="0"/>
    <n v="7794.6"/>
    <n v="0"/>
    <n v="7794.6"/>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53"/>
    <n v="90"/>
    <s v="000"/>
    <s v="001"/>
    <s v="530809"/>
    <s v="601"/>
    <s v="001"/>
    <s v="0000"/>
    <s v="0000"/>
    <n v="0"/>
    <n v="0"/>
    <n v="0"/>
    <n v="230951.84"/>
    <n v="0"/>
    <n v="230951.84"/>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091"/>
    <n v="90"/>
    <s v="000"/>
    <s v="001"/>
    <s v="530809"/>
    <s v="501"/>
    <s v="001"/>
    <s v="0000"/>
    <s v="0000"/>
    <n v="0"/>
    <n v="0"/>
    <n v="0"/>
    <n v="23101.08"/>
    <n v="0"/>
    <n v="23101.08"/>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093"/>
    <n v="90"/>
    <s v="000"/>
    <s v="001"/>
    <s v="530809"/>
    <s v="505"/>
    <s v="001"/>
    <s v="0000"/>
    <s v="0000"/>
    <n v="0"/>
    <n v="0"/>
    <n v="0"/>
    <n v="40723.050000000003"/>
    <n v="0"/>
    <n v="40723.050000000003"/>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110"/>
    <n v="90"/>
    <s v="000"/>
    <s v="004"/>
    <s v="530809"/>
    <s v="601"/>
    <s v="001"/>
    <s v="0000"/>
    <s v="0000"/>
    <n v="0"/>
    <n v="0"/>
    <n v="0"/>
    <n v="196282.23"/>
    <n v="0"/>
    <n v="196282.23"/>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115"/>
    <n v="90"/>
    <s v="000"/>
    <s v="001"/>
    <s v="530809"/>
    <s v="606"/>
    <s v="001"/>
    <s v="0000"/>
    <s v="0000"/>
    <n v="0"/>
    <n v="0"/>
    <n v="0"/>
    <n v="65541.88"/>
    <n v="0"/>
    <n v="65541.88"/>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401"/>
    <n v="90"/>
    <s v="000"/>
    <s v="001"/>
    <s v="530809"/>
    <s v="1601"/>
    <s v="001"/>
    <s v="0000"/>
    <s v="0000"/>
    <n v="0"/>
    <n v="0"/>
    <n v="0"/>
    <n v="21500.51"/>
    <n v="0"/>
    <n v="21500.51"/>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465"/>
    <n v="90"/>
    <s v="000"/>
    <s v="001"/>
    <s v="530809"/>
    <s v="1807"/>
    <s v="001"/>
    <s v="0000"/>
    <s v="0000"/>
    <n v="0"/>
    <n v="0"/>
    <n v="0"/>
    <n v="71461.34"/>
    <n v="0"/>
    <n v="71461.34"/>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3340"/>
    <n v="90"/>
    <s v="000"/>
    <s v="001"/>
    <s v="530809"/>
    <s v="602"/>
    <s v="001"/>
    <s v="0000"/>
    <s v="0000"/>
    <n v="0"/>
    <n v="0"/>
    <n v="0"/>
    <n v="80179.740000000005"/>
    <n v="0"/>
    <n v="80179.740000000005"/>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54"/>
    <n v="1"/>
    <s v="000"/>
    <s v="001"/>
    <s v="530809"/>
    <s v="1301"/>
    <s v="001"/>
    <s v="0000"/>
    <s v="0000"/>
    <n v="0"/>
    <n v="0"/>
    <n v="0"/>
    <n v="547981"/>
    <n v="0"/>
    <n v="547981"/>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30"/>
    <n v="90"/>
    <s v="000"/>
    <s v="003"/>
    <s v="530809"/>
    <s v="1301"/>
    <s v="001"/>
    <s v="0000"/>
    <s v="0000"/>
    <n v="0"/>
    <n v="0"/>
    <n v="0"/>
    <n v="502792.34"/>
    <n v="0"/>
    <n v="502792.34"/>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31"/>
    <n v="90"/>
    <s v="000"/>
    <s v="003"/>
    <s v="530809"/>
    <s v="1308"/>
    <s v="001"/>
    <s v="0000"/>
    <s v="0000"/>
    <n v="0"/>
    <n v="0"/>
    <n v="0"/>
    <n v="711501.17"/>
    <n v="0"/>
    <n v="711501.17"/>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34"/>
    <n v="90"/>
    <s v="000"/>
    <s v="003"/>
    <s v="530809"/>
    <s v="1306"/>
    <s v="001"/>
    <s v="0000"/>
    <s v="0000"/>
    <n v="0"/>
    <n v="0"/>
    <n v="0"/>
    <n v="27956.07"/>
    <n v="0"/>
    <n v="27956.07"/>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36"/>
    <n v="90"/>
    <s v="000"/>
    <s v="003"/>
    <s v="530809"/>
    <s v="1308"/>
    <s v="001"/>
    <s v="0000"/>
    <s v="0000"/>
    <n v="0"/>
    <n v="0"/>
    <n v="0"/>
    <n v="128360.19"/>
    <n v="0"/>
    <n v="128360.19"/>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37"/>
    <n v="90"/>
    <s v="000"/>
    <s v="003"/>
    <s v="530809"/>
    <s v="1303"/>
    <s v="001"/>
    <s v="0000"/>
    <s v="0000"/>
    <n v="0"/>
    <n v="0"/>
    <n v="0"/>
    <n v="99491.8"/>
    <n v="0"/>
    <n v="99491.8"/>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39"/>
    <n v="90"/>
    <s v="000"/>
    <s v="003"/>
    <s v="530809"/>
    <s v="314"/>
    <s v="001"/>
    <s v="0000"/>
    <s v="0000"/>
    <n v="0"/>
    <n v="0"/>
    <n v="0"/>
    <n v="89300.26"/>
    <n v="0"/>
    <n v="89300.26"/>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41"/>
    <n v="90"/>
    <s v="000"/>
    <s v="003"/>
    <s v="530809"/>
    <s v="1312"/>
    <s v="001"/>
    <s v="0000"/>
    <s v="0000"/>
    <n v="0"/>
    <n v="0"/>
    <n v="0"/>
    <n v="33861.61"/>
    <n v="0"/>
    <n v="33861.61"/>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43"/>
    <n v="90"/>
    <s v="000"/>
    <s v="003"/>
    <s v="530809"/>
    <s v="1310"/>
    <s v="001"/>
    <s v="0000"/>
    <s v="0000"/>
    <n v="0"/>
    <n v="0"/>
    <n v="0"/>
    <n v="26733.93"/>
    <n v="0"/>
    <n v="26733.93"/>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44"/>
    <n v="90"/>
    <s v="000"/>
    <s v="003"/>
    <s v="530809"/>
    <s v="1313"/>
    <s v="001"/>
    <s v="0000"/>
    <s v="0000"/>
    <n v="0"/>
    <n v="0"/>
    <n v="0"/>
    <n v="6847.11"/>
    <n v="0"/>
    <n v="6847.11"/>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47"/>
    <n v="90"/>
    <s v="000"/>
    <s v="003"/>
    <s v="530809"/>
    <s v="1305"/>
    <s v="001"/>
    <s v="0000"/>
    <s v="0000"/>
    <n v="0"/>
    <n v="0"/>
    <n v="0"/>
    <n v="66420.5"/>
    <n v="0"/>
    <n v="66420.5"/>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48"/>
    <n v="90"/>
    <s v="000"/>
    <s v="003"/>
    <s v="530809"/>
    <s v="1311"/>
    <s v="001"/>
    <s v="0000"/>
    <s v="0000"/>
    <n v="0"/>
    <n v="0"/>
    <n v="0"/>
    <n v="53241.45"/>
    <n v="0"/>
    <n v="53241.45"/>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447"/>
    <n v="90"/>
    <s v="000"/>
    <s v="003"/>
    <s v="530809"/>
    <s v="2301"/>
    <s v="001"/>
    <s v="0000"/>
    <s v="0000"/>
    <n v="0"/>
    <n v="0"/>
    <n v="0"/>
    <n v="43273.9"/>
    <n v="0"/>
    <n v="43273.9"/>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605"/>
    <n v="90"/>
    <s v="000"/>
    <s v="003"/>
    <s v="530809"/>
    <s v="2301"/>
    <s v="001"/>
    <s v="0000"/>
    <s v="0000"/>
    <n v="0"/>
    <n v="0"/>
    <n v="0"/>
    <n v="83460.61"/>
    <n v="0"/>
    <n v="83460.61"/>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55"/>
    <n v="90"/>
    <s v="000"/>
    <s v="003"/>
    <s v="530809"/>
    <s v="910"/>
    <s v="001"/>
    <s v="0000"/>
    <s v="0000"/>
    <n v="0"/>
    <n v="0"/>
    <n v="0"/>
    <n v="54826.77"/>
    <n v="0"/>
    <n v="54826.77"/>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030"/>
    <n v="90"/>
    <s v="000"/>
    <s v="004"/>
    <s v="530809"/>
    <s v="201"/>
    <s v="001"/>
    <s v="0000"/>
    <s v="0000"/>
    <n v="0"/>
    <n v="0"/>
    <n v="0"/>
    <n v="40107.39"/>
    <n v="0"/>
    <n v="40107.39"/>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031"/>
    <n v="90"/>
    <s v="000"/>
    <s v="003"/>
    <s v="530809"/>
    <s v="201"/>
    <s v="001"/>
    <s v="0000"/>
    <s v="0000"/>
    <n v="0"/>
    <n v="0"/>
    <n v="0"/>
    <n v="39092.06"/>
    <n v="0"/>
    <n v="39092.06"/>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032"/>
    <n v="90"/>
    <s v="000"/>
    <s v="003"/>
    <s v="530809"/>
    <s v="205"/>
    <s v="001"/>
    <s v="0000"/>
    <s v="0000"/>
    <n v="0"/>
    <n v="0"/>
    <n v="0"/>
    <n v="17159.900000000001"/>
    <n v="0"/>
    <n v="17159.900000000001"/>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218"/>
    <n v="90"/>
    <s v="000"/>
    <s v="003"/>
    <s v="530809"/>
    <s v="921"/>
    <s v="001"/>
    <s v="0000"/>
    <s v="0000"/>
    <n v="0"/>
    <n v="0"/>
    <n v="0"/>
    <n v="37003.14"/>
    <n v="0"/>
    <n v="37003.14"/>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219"/>
    <n v="90"/>
    <s v="000"/>
    <s v="003"/>
    <s v="530809"/>
    <s v="908"/>
    <s v="001"/>
    <s v="0000"/>
    <s v="0000"/>
    <n v="0"/>
    <n v="0"/>
    <n v="0"/>
    <n v="17187.759999999998"/>
    <n v="0"/>
    <n v="17187.759999999998"/>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220"/>
    <n v="90"/>
    <s v="000"/>
    <s v="003"/>
    <s v="530809"/>
    <s v="904"/>
    <s v="001"/>
    <s v="0000"/>
    <s v="0000"/>
    <n v="0"/>
    <n v="0"/>
    <n v="0"/>
    <n v="85466.880000000005"/>
    <n v="0"/>
    <n v="85466.880000000005"/>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222"/>
    <n v="90"/>
    <s v="000"/>
    <s v="004"/>
    <s v="530809"/>
    <s v="906"/>
    <s v="001"/>
    <s v="0000"/>
    <s v="0000"/>
    <n v="0"/>
    <n v="0"/>
    <n v="0"/>
    <n v="238685.36"/>
    <n v="0"/>
    <n v="238685.36"/>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223"/>
    <n v="90"/>
    <s v="000"/>
    <s v="001"/>
    <s v="530809"/>
    <s v="914"/>
    <s v="001"/>
    <s v="0000"/>
    <s v="0000"/>
    <n v="0"/>
    <n v="0"/>
    <n v="0"/>
    <n v="804693.94"/>
    <n v="0"/>
    <n v="804693.94"/>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224"/>
    <n v="90"/>
    <s v="000"/>
    <s v="003"/>
    <s v="530809"/>
    <s v="919"/>
    <s v="001"/>
    <s v="0000"/>
    <s v="0000"/>
    <n v="0"/>
    <n v="0"/>
    <n v="0"/>
    <n v="151893.49"/>
    <n v="0"/>
    <n v="151893.49"/>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225"/>
    <n v="90"/>
    <s v="000"/>
    <s v="003"/>
    <s v="530809"/>
    <s v="920"/>
    <s v="001"/>
    <s v="0000"/>
    <s v="0000"/>
    <n v="0"/>
    <n v="0"/>
    <n v="0"/>
    <n v="134596.32999999999"/>
    <n v="0"/>
    <n v="134596.32999999999"/>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226"/>
    <n v="90"/>
    <s v="000"/>
    <s v="004"/>
    <s v="530809"/>
    <s v="910"/>
    <s v="001"/>
    <s v="0000"/>
    <s v="0000"/>
    <n v="0"/>
    <n v="0"/>
    <n v="0"/>
    <n v="343053.88"/>
    <n v="0"/>
    <n v="343053.88"/>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228"/>
    <n v="90"/>
    <s v="000"/>
    <s v="001"/>
    <s v="530809"/>
    <s v="911"/>
    <s v="001"/>
    <s v="0000"/>
    <s v="0000"/>
    <n v="0"/>
    <n v="0"/>
    <n v="0"/>
    <n v="204174.87"/>
    <n v="0"/>
    <n v="204174.87"/>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235"/>
    <n v="90"/>
    <s v="000"/>
    <s v="001"/>
    <s v="530809"/>
    <s v="2401"/>
    <s v="001"/>
    <s v="0000"/>
    <s v="0000"/>
    <n v="0"/>
    <n v="0"/>
    <n v="0"/>
    <n v="136041.93"/>
    <n v="0"/>
    <n v="136041.93"/>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236"/>
    <n v="90"/>
    <s v="000"/>
    <s v="004"/>
    <s v="530809"/>
    <s v="2401"/>
    <s v="001"/>
    <s v="0000"/>
    <s v="0000"/>
    <n v="0"/>
    <n v="0"/>
    <n v="0"/>
    <n v="518703.49"/>
    <n v="0"/>
    <n v="518703.49"/>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300"/>
    <n v="90"/>
    <s v="000"/>
    <s v="004"/>
    <s v="530809"/>
    <s v="1201"/>
    <s v="001"/>
    <s v="0000"/>
    <s v="0000"/>
    <n v="0"/>
    <n v="0"/>
    <n v="0"/>
    <n v="395325.62"/>
    <n v="0"/>
    <n v="395325.62"/>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302"/>
    <n v="90"/>
    <s v="000"/>
    <s v="004"/>
    <s v="530809"/>
    <s v="1205"/>
    <s v="001"/>
    <s v="0000"/>
    <s v="0000"/>
    <n v="0"/>
    <n v="0"/>
    <n v="0"/>
    <n v="97588.46"/>
    <n v="0"/>
    <n v="97588.46"/>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303"/>
    <n v="90"/>
    <s v="000"/>
    <s v="003"/>
    <s v="530809"/>
    <s v="1208"/>
    <s v="001"/>
    <s v="0000"/>
    <s v="0000"/>
    <n v="0"/>
    <n v="0"/>
    <n v="0"/>
    <n v="45780.75"/>
    <n v="0"/>
    <n v="45780.75"/>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510"/>
    <n v="1"/>
    <s v="000"/>
    <s v="001"/>
    <s v="530809"/>
    <s v="2001"/>
    <s v="001"/>
    <s v="0000"/>
    <s v="0000"/>
    <n v="0"/>
    <n v="0"/>
    <n v="0"/>
    <n v="251375.24"/>
    <n v="0"/>
    <n v="251375.24"/>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56"/>
    <n v="90"/>
    <s v="000"/>
    <s v="001"/>
    <s v="530809"/>
    <s v="101"/>
    <s v="001"/>
    <s v="0000"/>
    <s v="0000"/>
    <n v="0"/>
    <n v="0"/>
    <n v="0"/>
    <n v="1095327.78"/>
    <n v="0"/>
    <n v="1095327.78"/>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000"/>
    <n v="90"/>
    <s v="000"/>
    <s v="004"/>
    <s v="530809"/>
    <s v="101"/>
    <s v="001"/>
    <s v="0000"/>
    <s v="0000"/>
    <n v="0"/>
    <n v="0"/>
    <n v="0"/>
    <n v="883102.64"/>
    <n v="0"/>
    <n v="883102.64"/>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009"/>
    <n v="90"/>
    <s v="000"/>
    <s v="001"/>
    <s v="530809"/>
    <s v="103"/>
    <s v="001"/>
    <s v="0000"/>
    <s v="0000"/>
    <n v="0"/>
    <n v="0"/>
    <n v="0"/>
    <n v="11289.03"/>
    <n v="0"/>
    <n v="11289.03"/>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010"/>
    <n v="90"/>
    <s v="000"/>
    <s v="001"/>
    <s v="530809"/>
    <s v="105"/>
    <s v="001"/>
    <s v="0000"/>
    <s v="0000"/>
    <n v="0"/>
    <n v="0"/>
    <n v="0"/>
    <n v="71249.59"/>
    <n v="0"/>
    <n v="71249.59"/>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011"/>
    <n v="90"/>
    <s v="000"/>
    <s v="001"/>
    <s v="530809"/>
    <s v="108"/>
    <s v="001"/>
    <s v="0000"/>
    <s v="0000"/>
    <n v="0"/>
    <n v="0"/>
    <n v="0"/>
    <n v="49551.839999999997"/>
    <n v="0"/>
    <n v="49551.839999999997"/>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012"/>
    <n v="90"/>
    <s v="000"/>
    <s v="001"/>
    <s v="530809"/>
    <s v="109"/>
    <s v="001"/>
    <s v="0000"/>
    <s v="0000"/>
    <n v="0"/>
    <n v="0"/>
    <n v="0"/>
    <n v="10701.05"/>
    <n v="0"/>
    <n v="10701.05"/>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020"/>
    <n v="90"/>
    <s v="000"/>
    <s v="004"/>
    <s v="530809"/>
    <s v="102"/>
    <s v="001"/>
    <s v="0000"/>
    <s v="0000"/>
    <n v="0"/>
    <n v="0"/>
    <n v="0"/>
    <n v="32137.29"/>
    <n v="0"/>
    <n v="32137.29"/>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051"/>
    <n v="90"/>
    <s v="000"/>
    <s v="001"/>
    <s v="530809"/>
    <s v="301"/>
    <s v="001"/>
    <s v="0000"/>
    <s v="0000"/>
    <n v="0"/>
    <n v="0"/>
    <n v="0"/>
    <n v="24282.11"/>
    <n v="0"/>
    <n v="24282.11"/>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054"/>
    <n v="90"/>
    <s v="000"/>
    <s v="004"/>
    <s v="530809"/>
    <s v="303"/>
    <s v="001"/>
    <s v="0000"/>
    <s v="0000"/>
    <n v="0"/>
    <n v="0"/>
    <n v="0"/>
    <n v="9059.82"/>
    <n v="0"/>
    <n v="9059.82"/>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055"/>
    <n v="90"/>
    <s v="000"/>
    <s v="001"/>
    <s v="530809"/>
    <s v="304"/>
    <s v="001"/>
    <s v="0000"/>
    <s v="0000"/>
    <n v="0"/>
    <n v="0"/>
    <n v="0"/>
    <n v="51831.19"/>
    <n v="0"/>
    <n v="51831.19"/>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360"/>
    <n v="90"/>
    <s v="000"/>
    <s v="004"/>
    <s v="530809"/>
    <s v="1401"/>
    <s v="001"/>
    <s v="0000"/>
    <s v="0000"/>
    <n v="0"/>
    <n v="0"/>
    <n v="0"/>
    <n v="55222.65"/>
    <n v="0"/>
    <n v="55222.65"/>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361"/>
    <n v="90"/>
    <s v="000"/>
    <s v="001"/>
    <s v="530809"/>
    <s v="1402"/>
    <s v="001"/>
    <s v="0000"/>
    <s v="0000"/>
    <n v="0"/>
    <n v="0"/>
    <n v="0"/>
    <n v="8910.34"/>
    <n v="0"/>
    <n v="8910.34"/>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366"/>
    <n v="90"/>
    <s v="000"/>
    <s v="001"/>
    <s v="530809"/>
    <s v="1409"/>
    <s v="001"/>
    <s v="0000"/>
    <s v="0000"/>
    <n v="0"/>
    <n v="0"/>
    <n v="0"/>
    <n v="41848.92"/>
    <n v="0"/>
    <n v="41848.92"/>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367"/>
    <n v="90"/>
    <s v="000"/>
    <s v="001"/>
    <s v="530809"/>
    <s v="1401"/>
    <s v="001"/>
    <s v="0000"/>
    <s v="0000"/>
    <n v="0"/>
    <n v="0"/>
    <n v="0"/>
    <n v="153.24"/>
    <n v="0"/>
    <n v="153.24"/>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6330"/>
    <n v="90"/>
    <s v="000"/>
    <s v="001"/>
    <s v="530809"/>
    <s v="303"/>
    <s v="001"/>
    <s v="0000"/>
    <s v="0000"/>
    <n v="0"/>
    <n v="0"/>
    <n v="0"/>
    <n v="72273.13"/>
    <n v="0"/>
    <n v="72273.13"/>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57"/>
    <n v="90"/>
    <s v="000"/>
    <s v="001"/>
    <s v="530809"/>
    <s v="1101"/>
    <s v="001"/>
    <s v="0000"/>
    <s v="0000"/>
    <n v="0"/>
    <n v="0"/>
    <n v="0"/>
    <n v="744497.47"/>
    <n v="0"/>
    <n v="744497.47"/>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130"/>
    <n v="90"/>
    <s v="000"/>
    <s v="004"/>
    <s v="530809"/>
    <s v="701"/>
    <s v="001"/>
    <s v="0000"/>
    <s v="0000"/>
    <n v="0"/>
    <n v="0"/>
    <n v="0"/>
    <n v="366771.32"/>
    <n v="0"/>
    <n v="366771.32"/>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134"/>
    <n v="90"/>
    <s v="000"/>
    <s v="004"/>
    <s v="530809"/>
    <s v="706"/>
    <s v="001"/>
    <s v="0000"/>
    <s v="0000"/>
    <n v="0"/>
    <n v="0"/>
    <n v="0"/>
    <n v="33946.68"/>
    <n v="0"/>
    <n v="33946.68"/>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135"/>
    <n v="90"/>
    <s v="000"/>
    <s v="004"/>
    <s v="530809"/>
    <s v="709"/>
    <s v="001"/>
    <s v="0000"/>
    <s v="0000"/>
    <n v="0"/>
    <n v="0"/>
    <n v="0"/>
    <n v="81186.539999999994"/>
    <n v="0"/>
    <n v="81186.539999999994"/>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136"/>
    <n v="90"/>
    <s v="000"/>
    <s v="004"/>
    <s v="530809"/>
    <s v="712"/>
    <s v="001"/>
    <s v="0000"/>
    <s v="0000"/>
    <n v="0"/>
    <n v="0"/>
    <n v="0"/>
    <n v="57538.33"/>
    <n v="0"/>
    <n v="57538.33"/>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270"/>
    <n v="90"/>
    <s v="000"/>
    <s v="004"/>
    <s v="530809"/>
    <s v="1101"/>
    <s v="001"/>
    <s v="0000"/>
    <s v="0000"/>
    <n v="0"/>
    <n v="0"/>
    <n v="0"/>
    <n v="211657.86"/>
    <n v="0"/>
    <n v="211657.86"/>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276"/>
    <n v="90"/>
    <s v="000"/>
    <s v="001"/>
    <s v="530809"/>
    <s v="1106"/>
    <s v="001"/>
    <s v="0000"/>
    <s v="0000"/>
    <n v="0"/>
    <n v="0"/>
    <n v="0"/>
    <n v="2803.04"/>
    <n v="0"/>
    <n v="2803.04"/>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277"/>
    <n v="90"/>
    <s v="000"/>
    <s v="001"/>
    <s v="530809"/>
    <s v="1108"/>
    <s v="001"/>
    <s v="0000"/>
    <s v="0000"/>
    <n v="0"/>
    <n v="0"/>
    <n v="0"/>
    <n v="5129.21"/>
    <n v="0"/>
    <n v="5129.21"/>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279"/>
    <n v="90"/>
    <s v="000"/>
    <s v="004"/>
    <s v="530809"/>
    <s v="1110"/>
    <s v="001"/>
    <s v="0000"/>
    <s v="0000"/>
    <n v="0"/>
    <n v="0"/>
    <n v="0"/>
    <n v="16577.02"/>
    <n v="0"/>
    <n v="16577.02"/>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58"/>
    <n v="90"/>
    <s v="000"/>
    <s v="001"/>
    <s v="530809"/>
    <s v="901"/>
    <s v="001"/>
    <s v="0000"/>
    <s v="0000"/>
    <n v="0"/>
    <n v="0"/>
    <n v="0"/>
    <n v="2293355.09"/>
    <n v="0"/>
    <n v="2293355.09"/>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1190"/>
    <n v="90"/>
    <s v="000"/>
    <s v="005"/>
    <s v="530809"/>
    <s v="901"/>
    <s v="001"/>
    <s v="0000"/>
    <s v="0000"/>
    <n v="0"/>
    <n v="0"/>
    <n v="0"/>
    <n v="1094805.18"/>
    <n v="0"/>
    <n v="1094805.18"/>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1193"/>
    <n v="90"/>
    <s v="000"/>
    <s v="005"/>
    <s v="530809"/>
    <s v="901"/>
    <s v="001"/>
    <s v="0000"/>
    <s v="0000"/>
    <n v="0"/>
    <n v="0"/>
    <n v="0"/>
    <n v="278544.73"/>
    <n v="0"/>
    <n v="278544.73"/>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1195"/>
    <n v="90"/>
    <s v="000"/>
    <s v="004"/>
    <s v="530809"/>
    <s v="901"/>
    <s v="001"/>
    <s v="0000"/>
    <s v="0000"/>
    <n v="0"/>
    <n v="0"/>
    <n v="0"/>
    <n v="1447500.41"/>
    <n v="0"/>
    <n v="1447500.41"/>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1198"/>
    <n v="90"/>
    <s v="000"/>
    <s v="001"/>
    <s v="530809"/>
    <s v="901"/>
    <s v="001"/>
    <s v="0000"/>
    <s v="0000"/>
    <n v="0"/>
    <n v="0"/>
    <n v="0"/>
    <n v="188674.61"/>
    <n v="0"/>
    <n v="188674.61"/>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1202"/>
    <n v="90"/>
    <s v="000"/>
    <s v="004"/>
    <s v="530809"/>
    <s v="901"/>
    <s v="001"/>
    <s v="0000"/>
    <s v="0000"/>
    <n v="0"/>
    <n v="0"/>
    <n v="0"/>
    <n v="124003.92"/>
    <n v="0"/>
    <n v="124003.92"/>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1232"/>
    <n v="90"/>
    <s v="000"/>
    <s v="001"/>
    <s v="530809"/>
    <s v="907"/>
    <s v="001"/>
    <s v="0000"/>
    <s v="0000"/>
    <n v="0"/>
    <n v="0"/>
    <n v="0"/>
    <n v="162281.70000000001"/>
    <n v="0"/>
    <n v="162281.70000000001"/>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1601"/>
    <n v="90"/>
    <s v="000"/>
    <s v="004"/>
    <s v="530809"/>
    <s v="901"/>
    <s v="001"/>
    <s v="0000"/>
    <s v="0000"/>
    <n v="0"/>
    <n v="0"/>
    <n v="0"/>
    <n v="5098.93"/>
    <n v="0"/>
    <n v="5098.93"/>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8001"/>
    <n v="90"/>
    <s v="000"/>
    <s v="005"/>
    <s v="530809"/>
    <s v="901"/>
    <s v="001"/>
    <s v="0000"/>
    <s v="0000"/>
    <n v="0"/>
    <n v="0"/>
    <n v="0"/>
    <n v="408243.09"/>
    <n v="0"/>
    <n v="408243.09"/>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8230"/>
    <n v="90"/>
    <s v="000"/>
    <s v="001"/>
    <s v="530809"/>
    <s v="901"/>
    <s v="001"/>
    <s v="0000"/>
    <s v="0000"/>
    <n v="0"/>
    <n v="0"/>
    <n v="0"/>
    <n v="129128.96000000001"/>
    <n v="0"/>
    <n v="129128.96000000001"/>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9006"/>
    <n v="90"/>
    <s v="000"/>
    <s v="004"/>
    <s v="530809"/>
    <s v="901"/>
    <s v="001"/>
    <s v="0000"/>
    <s v="0000"/>
    <n v="0"/>
    <n v="0"/>
    <n v="0"/>
    <n v="246134.01"/>
    <n v="0"/>
    <n v="246134.01"/>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1194"/>
    <n v="90"/>
    <s v="000"/>
    <s v="005"/>
    <s v="530809"/>
    <s v="901"/>
    <s v="001"/>
    <s v="0000"/>
    <s v="0000"/>
    <n v="0"/>
    <n v="0"/>
    <n v="0"/>
    <n v="40316.559999999998"/>
    <n v="0"/>
    <n v="40316.559999999998"/>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59"/>
    <n v="90"/>
    <s v="000"/>
    <s v="001"/>
    <s v="530809"/>
    <s v="1701"/>
    <s v="001"/>
    <s v="0000"/>
    <s v="0000"/>
    <n v="0"/>
    <n v="0"/>
    <n v="0"/>
    <n v="241264.93"/>
    <n v="0"/>
    <n v="241264.93"/>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128"/>
    <n v="90"/>
    <s v="000"/>
    <s v="005"/>
    <s v="530809"/>
    <s v="1701"/>
    <s v="001"/>
    <s v="0000"/>
    <s v="0000"/>
    <n v="0"/>
    <n v="0"/>
    <n v="0"/>
    <n v="1611.79"/>
    <n v="0"/>
    <n v="1611.79"/>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1422"/>
    <n v="90"/>
    <s v="000"/>
    <s v="005"/>
    <s v="530809"/>
    <s v="1701"/>
    <s v="001"/>
    <s v="0000"/>
    <s v="0000"/>
    <n v="0"/>
    <n v="0"/>
    <n v="0"/>
    <n v="359583.55"/>
    <n v="0"/>
    <n v="359583.55"/>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1424"/>
    <n v="90"/>
    <s v="000"/>
    <s v="005"/>
    <s v="530809"/>
    <s v="1701"/>
    <s v="001"/>
    <s v="0000"/>
    <s v="0000"/>
    <n v="0"/>
    <n v="0"/>
    <n v="0"/>
    <n v="85802.74"/>
    <n v="0"/>
    <n v="85802.74"/>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VIGILANCIA Y CONTROL SANITARIO"/>
    <s v="REDISTRIBUCIÓN RECURSOS A NIVEL NACIONAL CONFORME TECHOS APROBADOS "/>
    <s v="CZ9"/>
    <n v="1426"/>
    <n v="56"/>
    <s v="000"/>
    <s v="003"/>
    <s v="530809"/>
    <s v="1701"/>
    <s v="001"/>
    <s v="0000"/>
    <s v="0000"/>
    <n v="0"/>
    <n v="0"/>
    <n v="0"/>
    <n v="907522.73"/>
    <n v="0"/>
    <n v="907522.73"/>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1427"/>
    <n v="90"/>
    <s v="000"/>
    <s v="004"/>
    <s v="530809"/>
    <s v="1701"/>
    <s v="001"/>
    <s v="0000"/>
    <s v="0000"/>
    <n v="0"/>
    <n v="0"/>
    <n v="0"/>
    <n v="360657.35"/>
    <n v="0"/>
    <n v="360657.35"/>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1435"/>
    <n v="90"/>
    <s v="000"/>
    <s v="001"/>
    <s v="530809"/>
    <s v="1701"/>
    <s v="001"/>
    <s v="0000"/>
    <s v="0000"/>
    <n v="0"/>
    <n v="0"/>
    <n v="0"/>
    <n v="243537.7"/>
    <n v="0"/>
    <n v="243537.7"/>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1438"/>
    <n v="90"/>
    <s v="000"/>
    <s v="001"/>
    <s v="530809"/>
    <s v="1701"/>
    <s v="001"/>
    <s v="0000"/>
    <s v="0000"/>
    <n v="0"/>
    <n v="0"/>
    <n v="0"/>
    <n v="137220.16"/>
    <n v="0"/>
    <n v="137220.16"/>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1602"/>
    <n v="90"/>
    <s v="000"/>
    <s v="005"/>
    <s v="530809"/>
    <s v="1701"/>
    <s v="001"/>
    <s v="0000"/>
    <s v="0000"/>
    <n v="0"/>
    <n v="0"/>
    <n v="0"/>
    <n v="10737.99"/>
    <n v="0"/>
    <n v="10737.99"/>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9001"/>
    <n v="90"/>
    <s v="000"/>
    <s v="004"/>
    <s v="530809"/>
    <s v="1701"/>
    <s v="001"/>
    <s v="0000"/>
    <s v="0000"/>
    <n v="0"/>
    <n v="0"/>
    <n v="0"/>
    <n v="668635.57999999996"/>
    <n v="0"/>
    <n v="668635.57999999996"/>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9002"/>
    <n v="90"/>
    <s v="000"/>
    <s v="005"/>
    <s v="530809"/>
    <s v="1701"/>
    <s v="001"/>
    <s v="0000"/>
    <s v="0000"/>
    <n v="0"/>
    <n v="0"/>
    <n v="0"/>
    <n v="257375.24"/>
    <n v="0"/>
    <n v="257375.24"/>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VIGILANCIA Y CONTROL SANITARIO"/>
    <s v="REDISTRIBUCIÓN RECURSOS A NIVEL NACIONAL CONFORME TECHOS APROBADOS "/>
    <s v="CZ3"/>
    <n v="53"/>
    <n v="56"/>
    <s v="000"/>
    <s v="003"/>
    <s v="530809"/>
    <n v="601"/>
    <s v="001"/>
    <s v="0000"/>
    <s v="0000"/>
    <m/>
    <n v="0"/>
    <n v="0"/>
    <n v="14088"/>
    <n v="0"/>
    <n v="14088"/>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VIGILANCIA Y CONTROL SANITARIO"/>
    <s v="REDISTRIBUCIÓN RECURSOS A NIVEL NACIONAL CONFORME TECHOS APROBADOS "/>
    <s v="CZ3"/>
    <n v="1090"/>
    <n v="56"/>
    <s v="000"/>
    <s v="003"/>
    <s v="530809"/>
    <n v="501"/>
    <s v="001"/>
    <s v="0000"/>
    <s v="0000"/>
    <m/>
    <n v="0"/>
    <n v="0"/>
    <n v="569025"/>
    <n v="0"/>
    <n v="569025"/>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090"/>
    <n v="58"/>
    <s v="000"/>
    <s v="001"/>
    <s v="530809"/>
    <n v="501"/>
    <s v="001"/>
    <s v="0000"/>
    <s v="0000"/>
    <m/>
    <n v="0"/>
    <n v="0"/>
    <n v="363"/>
    <n v="0"/>
    <n v="363"/>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090"/>
    <n v="58"/>
    <s v="000"/>
    <s v="002"/>
    <s v="530809"/>
    <n v="501"/>
    <s v="001"/>
    <s v="0000"/>
    <s v="0000"/>
    <m/>
    <n v="0"/>
    <n v="0"/>
    <n v="45196"/>
    <n v="0"/>
    <n v="45196"/>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136"/>
    <n v="90"/>
    <s v="000"/>
    <s v="001"/>
    <s v="530809"/>
    <n v="712"/>
    <s v="001"/>
    <s v="0000"/>
    <s v="0000"/>
    <m/>
    <n v="0"/>
    <n v="0"/>
    <n v="29359"/>
    <n v="0"/>
    <n v="29359"/>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139"/>
    <n v="90"/>
    <s v="000"/>
    <s v="001"/>
    <s v="530809"/>
    <n v="710"/>
    <s v="001"/>
    <s v="0000"/>
    <s v="0000"/>
    <m/>
    <n v="0"/>
    <n v="0"/>
    <n v="20000"/>
    <n v="0"/>
    <n v="2000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140"/>
    <n v="90"/>
    <s v="000"/>
    <s v="001"/>
    <s v="530809"/>
    <n v="713"/>
    <s v="001"/>
    <s v="0000"/>
    <s v="0000"/>
    <m/>
    <n v="0"/>
    <n v="0"/>
    <n v="40400"/>
    <n v="0"/>
    <n v="40400"/>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1190"/>
    <n v="1"/>
    <s v="000"/>
    <s v="002"/>
    <s v="530809"/>
    <n v="901"/>
    <s v="001"/>
    <s v="0000"/>
    <s v="0000"/>
    <m/>
    <n v="0"/>
    <n v="0"/>
    <n v="136572"/>
    <n v="0"/>
    <n v="136572"/>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VIGILANCIA Y CONTROL SANITARIO"/>
    <s v="REDISTRIBUCIÓN RECURSOS A NIVEL NACIONAL CONFORME TECHOS APROBADOS "/>
    <s v="CZ8"/>
    <n v="1195"/>
    <n v="56"/>
    <s v="000"/>
    <s v="003"/>
    <s v="530809"/>
    <n v="901"/>
    <s v="001"/>
    <s v="0000"/>
    <s v="0000"/>
    <m/>
    <n v="0"/>
    <n v="0"/>
    <n v="51375"/>
    <n v="0"/>
    <n v="51375"/>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VIGILANCIA Y CONTROL SANITARIO"/>
    <s v="REDISTRIBUCIÓN RECURSOS A NIVEL NACIONAL CONFORME TECHOS APROBADOS "/>
    <s v="CZ5"/>
    <n v="1225"/>
    <n v="56"/>
    <s v="000"/>
    <s v="003"/>
    <s v="530809"/>
    <n v="920"/>
    <s v="001"/>
    <s v="0000"/>
    <s v="0000"/>
    <m/>
    <n v="0"/>
    <n v="0"/>
    <n v="38080"/>
    <n v="0"/>
    <n v="3808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280"/>
    <n v="90"/>
    <s v="000"/>
    <s v="001"/>
    <s v="530809"/>
    <n v="1111"/>
    <s v="001"/>
    <s v="0000"/>
    <s v="0000"/>
    <m/>
    <n v="0"/>
    <n v="0"/>
    <n v="14902"/>
    <n v="0"/>
    <n v="14902"/>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VIGILANCIA Y CONTROL SANITARIO"/>
    <s v="REDISTRIBUCIÓN RECURSOS A NIVEL NACIONAL CONFORME TECHOS APROBADOS "/>
    <s v="CZ5"/>
    <n v="1301"/>
    <n v="56"/>
    <s v="000"/>
    <s v="003"/>
    <s v="530809"/>
    <n v="1201"/>
    <s v="001"/>
    <s v="0000"/>
    <s v="0000"/>
    <m/>
    <n v="0"/>
    <n v="0"/>
    <n v="153600"/>
    <n v="0"/>
    <n v="15360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VIGILANCIA Y CONTROL SANITARIO"/>
    <s v="REDISTRIBUCIÓN RECURSOS A NIVEL NACIONAL CONFORME TECHOS APROBADOS "/>
    <s v="CZ5"/>
    <n v="1306"/>
    <n v="56"/>
    <s v="000"/>
    <s v="003"/>
    <s v="530809"/>
    <n v="1207"/>
    <s v="001"/>
    <s v="0000"/>
    <s v="0000"/>
    <m/>
    <n v="0"/>
    <n v="0"/>
    <n v="51042"/>
    <n v="0"/>
    <n v="51042"/>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VIGILANCIA Y CONTROL SANITARIO"/>
    <s v="REDISTRIBUCIÓN RECURSOS A NIVEL NACIONAL CONFORME TECHOS APROBADOS "/>
    <s v="CZ4"/>
    <n v="1340"/>
    <n v="56"/>
    <s v="000"/>
    <s v="003"/>
    <s v="530809"/>
    <n v="1302"/>
    <s v="001"/>
    <s v="0000"/>
    <s v="0000"/>
    <m/>
    <n v="0"/>
    <n v="0"/>
    <n v="10000"/>
    <n v="0"/>
    <n v="10000"/>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40"/>
    <n v="58"/>
    <s v="000"/>
    <s v="002"/>
    <s v="530809"/>
    <n v="1302"/>
    <s v="001"/>
    <s v="0000"/>
    <s v="0000"/>
    <m/>
    <n v="0"/>
    <n v="0"/>
    <n v="20000"/>
    <n v="0"/>
    <n v="20000"/>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447"/>
    <n v="58"/>
    <s v="000"/>
    <s v="002"/>
    <s v="530809"/>
    <n v="2301"/>
    <s v="001"/>
    <s v="0000"/>
    <s v="0000"/>
    <m/>
    <n v="0"/>
    <n v="0"/>
    <n v="4001"/>
    <n v="0"/>
    <n v="4001"/>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VIGILANCIA Y CONTROL SANITARIO"/>
    <s v="REDISTRIBUCIÓN RECURSOS A NIVEL NACIONAL CONFORME TECHOS APROBADOS "/>
    <s v="CZ3"/>
    <n v="1463"/>
    <n v="56"/>
    <s v="000"/>
    <s v="003"/>
    <s v="530809"/>
    <n v="1801"/>
    <s v="001"/>
    <s v="0000"/>
    <s v="0000"/>
    <m/>
    <n v="0"/>
    <n v="0"/>
    <n v="8108"/>
    <n v="0"/>
    <n v="8108"/>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51"/>
    <n v="90"/>
    <s v="000"/>
    <s v="001"/>
    <n v="530826"/>
    <n v="1001"/>
    <s v="001"/>
    <s v="0000"/>
    <s v="0000"/>
    <n v="0"/>
    <n v="0"/>
    <n v="0"/>
    <n v="701601.93"/>
    <n v="0"/>
    <n v="701601.93"/>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53"/>
    <n v="90"/>
    <s v="000"/>
    <s v="001"/>
    <n v="530826"/>
    <n v="601"/>
    <s v="001"/>
    <s v="0000"/>
    <s v="0000"/>
    <n v="0"/>
    <n v="0"/>
    <n v="0"/>
    <n v="329931.88"/>
    <n v="0"/>
    <n v="329931.88"/>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54"/>
    <n v="1"/>
    <s v="000"/>
    <s v="001"/>
    <n v="530826"/>
    <n v="1301"/>
    <s v="001"/>
    <s v="0000"/>
    <s v="0000"/>
    <n v="0"/>
    <n v="0"/>
    <n v="0"/>
    <n v="309652.63"/>
    <n v="0"/>
    <n v="309652.63"/>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56"/>
    <n v="90"/>
    <s v="000"/>
    <s v="001"/>
    <n v="530826"/>
    <n v="101"/>
    <s v="001"/>
    <s v="0000"/>
    <s v="0000"/>
    <n v="0"/>
    <n v="0"/>
    <n v="0"/>
    <n v="956017.34"/>
    <n v="0"/>
    <n v="956017.34"/>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57"/>
    <n v="90"/>
    <s v="000"/>
    <s v="001"/>
    <n v="530826"/>
    <n v="1101"/>
    <s v="001"/>
    <s v="0000"/>
    <s v="0000"/>
    <n v="0"/>
    <n v="0"/>
    <n v="0"/>
    <n v="465648.08"/>
    <n v="0"/>
    <n v="465648.08"/>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58"/>
    <n v="90"/>
    <s v="000"/>
    <s v="001"/>
    <n v="530826"/>
    <n v="901"/>
    <s v="001"/>
    <s v="0000"/>
    <s v="0000"/>
    <n v="0"/>
    <n v="0"/>
    <n v="0"/>
    <n v="2884528"/>
    <n v="0"/>
    <n v="2884528"/>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59"/>
    <n v="90"/>
    <s v="000"/>
    <s v="001"/>
    <n v="530826"/>
    <n v="1701"/>
    <s v="001"/>
    <s v="0000"/>
    <s v="0000"/>
    <n v="0"/>
    <n v="0"/>
    <n v="0"/>
    <n v="72793.98"/>
    <n v="0"/>
    <n v="72793.98"/>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128"/>
    <n v="90"/>
    <s v="000"/>
    <s v="005"/>
    <n v="530826"/>
    <n v="1701"/>
    <s v="001"/>
    <s v="0000"/>
    <s v="0000"/>
    <n v="0"/>
    <n v="0"/>
    <n v="0"/>
    <n v="1701.3"/>
    <n v="0"/>
    <n v="1701.3"/>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000"/>
    <n v="90"/>
    <s v="000"/>
    <s v="004"/>
    <n v="530826"/>
    <n v="101"/>
    <s v="001"/>
    <s v="0000"/>
    <s v="0000"/>
    <n v="0"/>
    <n v="0"/>
    <n v="0"/>
    <n v="193048.65"/>
    <n v="0"/>
    <n v="193048.65"/>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020"/>
    <n v="90"/>
    <s v="000"/>
    <s v="004"/>
    <n v="530826"/>
    <n v="102"/>
    <s v="001"/>
    <s v="0000"/>
    <s v="0000"/>
    <n v="0"/>
    <n v="0"/>
    <n v="0"/>
    <n v="6355.48"/>
    <n v="0"/>
    <n v="6355.48"/>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030"/>
    <n v="90"/>
    <s v="000"/>
    <s v="004"/>
    <n v="530826"/>
    <n v="201"/>
    <s v="001"/>
    <s v="0000"/>
    <s v="0000"/>
    <n v="0"/>
    <n v="0"/>
    <n v="0"/>
    <n v="4269.08"/>
    <n v="0"/>
    <n v="4269.08"/>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072"/>
    <n v="90"/>
    <s v="000"/>
    <s v="001"/>
    <n v="530826"/>
    <n v="405"/>
    <s v="001"/>
    <s v="0000"/>
    <s v="0000"/>
    <n v="0"/>
    <n v="0"/>
    <n v="0"/>
    <n v="3131.72"/>
    <n v="0"/>
    <n v="3131.72"/>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073"/>
    <n v="90"/>
    <s v="000"/>
    <s v="001"/>
    <n v="530826"/>
    <n v="403"/>
    <s v="001"/>
    <s v="0000"/>
    <s v="0000"/>
    <n v="0"/>
    <n v="0"/>
    <n v="0"/>
    <n v="5293.18"/>
    <n v="0"/>
    <n v="5293.18"/>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110"/>
    <n v="90"/>
    <s v="000"/>
    <s v="004"/>
    <n v="530826"/>
    <n v="601"/>
    <s v="001"/>
    <s v="0000"/>
    <s v="0000"/>
    <n v="0"/>
    <n v="0"/>
    <n v="0"/>
    <n v="191826.85"/>
    <n v="0"/>
    <n v="191826.85"/>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135"/>
    <n v="90"/>
    <s v="000"/>
    <s v="004"/>
    <n v="530826"/>
    <n v="709"/>
    <s v="001"/>
    <s v="0000"/>
    <s v="0000"/>
    <n v="0"/>
    <n v="0"/>
    <n v="0"/>
    <n v="73926.38"/>
    <n v="0"/>
    <n v="73926.38"/>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160"/>
    <n v="90"/>
    <s v="000"/>
    <s v="004"/>
    <n v="530826"/>
    <n v="801"/>
    <s v="001"/>
    <s v="0000"/>
    <s v="0000"/>
    <n v="0"/>
    <n v="0"/>
    <n v="0"/>
    <n v="186889.04"/>
    <n v="0"/>
    <n v="186889.04"/>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167"/>
    <n v="90"/>
    <s v="000"/>
    <s v="001"/>
    <n v="530826"/>
    <n v="805"/>
    <s v="001"/>
    <s v="0000"/>
    <s v="0000"/>
    <n v="0"/>
    <n v="0"/>
    <n v="0"/>
    <n v="84346.93"/>
    <n v="0"/>
    <n v="84346.93"/>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1190"/>
    <n v="90"/>
    <s v="000"/>
    <s v="005"/>
    <n v="530826"/>
    <n v="901"/>
    <s v="001"/>
    <s v="0000"/>
    <s v="0000"/>
    <n v="0"/>
    <n v="0"/>
    <n v="0"/>
    <n v="351737.55"/>
    <n v="0"/>
    <n v="351737.55"/>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1192"/>
    <n v="90"/>
    <s v="000"/>
    <s v="005"/>
    <n v="530826"/>
    <n v="901"/>
    <s v="001"/>
    <s v="0000"/>
    <s v="0000"/>
    <n v="0"/>
    <n v="0"/>
    <n v="0"/>
    <n v="1212016.03"/>
    <n v="0"/>
    <n v="1212016.03"/>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1193"/>
    <n v="90"/>
    <s v="000"/>
    <s v="005"/>
    <n v="530826"/>
    <n v="901"/>
    <s v="001"/>
    <s v="0000"/>
    <s v="0000"/>
    <n v="0"/>
    <n v="0"/>
    <n v="0"/>
    <n v="60351.15"/>
    <n v="0"/>
    <n v="60351.15"/>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1195"/>
    <n v="90"/>
    <s v="000"/>
    <s v="004"/>
    <n v="530826"/>
    <n v="901"/>
    <s v="001"/>
    <s v="0000"/>
    <s v="0000"/>
    <n v="0"/>
    <n v="0"/>
    <n v="0"/>
    <n v="2036468.72"/>
    <n v="0"/>
    <n v="2036468.72"/>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1198"/>
    <n v="90"/>
    <s v="000"/>
    <s v="001"/>
    <n v="530826"/>
    <n v="901"/>
    <s v="001"/>
    <s v="0000"/>
    <s v="0000"/>
    <n v="0"/>
    <n v="0"/>
    <n v="0"/>
    <n v="88651.26"/>
    <n v="0"/>
    <n v="88651.26"/>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1202"/>
    <n v="90"/>
    <s v="000"/>
    <s v="004"/>
    <n v="530826"/>
    <n v="901"/>
    <s v="001"/>
    <s v="0000"/>
    <s v="0000"/>
    <n v="0"/>
    <n v="0"/>
    <n v="0"/>
    <n v="170132.66"/>
    <n v="0"/>
    <n v="170132.66"/>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218"/>
    <n v="90"/>
    <s v="000"/>
    <s v="003"/>
    <n v="530826"/>
    <n v="921"/>
    <s v="001"/>
    <s v="0000"/>
    <s v="0000"/>
    <n v="0"/>
    <n v="0"/>
    <n v="0"/>
    <n v="244.1"/>
    <n v="0"/>
    <n v="244.1"/>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222"/>
    <n v="90"/>
    <s v="000"/>
    <s v="004"/>
    <n v="530826"/>
    <n v="906"/>
    <s v="001"/>
    <s v="0000"/>
    <s v="0000"/>
    <n v="0"/>
    <n v="0"/>
    <n v="0"/>
    <n v="33647.370000000003"/>
    <n v="0"/>
    <n v="33647.370000000003"/>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223"/>
    <n v="90"/>
    <s v="000"/>
    <s v="001"/>
    <n v="530826"/>
    <n v="914"/>
    <s v="001"/>
    <s v="0000"/>
    <s v="0000"/>
    <n v="0"/>
    <n v="0"/>
    <n v="0"/>
    <n v="719883.71"/>
    <n v="0"/>
    <n v="719883.71"/>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224"/>
    <n v="90"/>
    <s v="000"/>
    <s v="003"/>
    <n v="530826"/>
    <n v="919"/>
    <s v="001"/>
    <s v="0000"/>
    <s v="0000"/>
    <n v="0"/>
    <n v="0"/>
    <n v="0"/>
    <n v="148420.26999999999"/>
    <n v="0"/>
    <n v="148420.26999999999"/>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226"/>
    <n v="90"/>
    <s v="000"/>
    <s v="004"/>
    <n v="530826"/>
    <n v="910"/>
    <s v="001"/>
    <s v="0000"/>
    <s v="0000"/>
    <n v="0"/>
    <n v="0"/>
    <n v="0"/>
    <n v="204651.2"/>
    <n v="0"/>
    <n v="204651.2"/>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228"/>
    <n v="90"/>
    <s v="000"/>
    <s v="001"/>
    <n v="530826"/>
    <n v="911"/>
    <s v="001"/>
    <s v="0000"/>
    <s v="0000"/>
    <n v="0"/>
    <n v="0"/>
    <n v="0"/>
    <n v="44577.29"/>
    <n v="0"/>
    <n v="44577.29"/>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256"/>
    <n v="90"/>
    <s v="000"/>
    <s v="004"/>
    <n v="530826"/>
    <n v="1004"/>
    <s v="001"/>
    <s v="0000"/>
    <s v="0000"/>
    <n v="0"/>
    <n v="0"/>
    <n v="0"/>
    <n v="11885.82"/>
    <n v="0"/>
    <n v="11885.82"/>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257"/>
    <n v="90"/>
    <s v="000"/>
    <s v="001"/>
    <n v="530826"/>
    <n v="1004"/>
    <s v="001"/>
    <s v="0000"/>
    <s v="0000"/>
    <n v="0"/>
    <n v="0"/>
    <n v="0"/>
    <n v="36729.54"/>
    <n v="0"/>
    <n v="36729.54"/>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302"/>
    <n v="90"/>
    <s v="000"/>
    <s v="004"/>
    <n v="530826"/>
    <n v="1205"/>
    <s v="001"/>
    <s v="0000"/>
    <s v="0000"/>
    <n v="0"/>
    <n v="0"/>
    <n v="0"/>
    <n v="113196.22"/>
    <n v="0"/>
    <n v="113196.22"/>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5"/>
    <n v="1303"/>
    <n v="90"/>
    <s v="000"/>
    <s v="003"/>
    <n v="530826"/>
    <n v="1208"/>
    <s v="001"/>
    <s v="0000"/>
    <s v="0000"/>
    <n v="0"/>
    <n v="0"/>
    <n v="0"/>
    <n v="51992.800000000003"/>
    <n v="0"/>
    <n v="51992.800000000003"/>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30"/>
    <n v="90"/>
    <s v="000"/>
    <s v="003"/>
    <n v="530826"/>
    <n v="1301"/>
    <s v="001"/>
    <s v="0000"/>
    <s v="0000"/>
    <n v="0"/>
    <n v="0"/>
    <n v="0"/>
    <n v="268294.15999999997"/>
    <n v="0"/>
    <n v="268294.15999999997"/>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31"/>
    <n v="90"/>
    <s v="000"/>
    <s v="003"/>
    <n v="530826"/>
    <n v="1308"/>
    <s v="001"/>
    <s v="0000"/>
    <s v="0000"/>
    <n v="0"/>
    <n v="0"/>
    <n v="0"/>
    <n v="198970.86"/>
    <n v="0"/>
    <n v="198970.86"/>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37"/>
    <n v="90"/>
    <s v="000"/>
    <s v="003"/>
    <n v="530826"/>
    <n v="1303"/>
    <s v="001"/>
    <s v="0000"/>
    <s v="0000"/>
    <n v="0"/>
    <n v="0"/>
    <n v="0"/>
    <n v="1794.05"/>
    <n v="0"/>
    <n v="1794.05"/>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344"/>
    <n v="90"/>
    <s v="000"/>
    <s v="003"/>
    <n v="530826"/>
    <n v="1313"/>
    <s v="001"/>
    <s v="0000"/>
    <s v="0000"/>
    <n v="0"/>
    <n v="0"/>
    <n v="0"/>
    <n v="45656.9"/>
    <n v="0"/>
    <n v="45656.9"/>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1360"/>
    <n v="90"/>
    <s v="000"/>
    <s v="004"/>
    <n v="530826"/>
    <n v="1401"/>
    <s v="001"/>
    <s v="0000"/>
    <s v="0000"/>
    <n v="0"/>
    <n v="0"/>
    <n v="0"/>
    <n v="39050.35"/>
    <n v="0"/>
    <n v="39050.35"/>
    <s v="SI"/>
    <m/>
    <s v="Reforma ANULADA con Memorando No.MSP-DNF-2022-0123-M de 20.01.2022 Por desfinanciamiento de plurianuales "/>
    <s v="Mayra Espinoza"/>
    <e v="#N/A"/>
    <e v="#N/A"/>
    <e v="#N/A"/>
    <e v="#N/A"/>
    <x v="8"/>
    <e v="#N/A"/>
    <e v="#N/A"/>
    <e v="#N/A"/>
  </r>
  <r>
    <x v="2"/>
    <s v="ZONA 2"/>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2"/>
    <n v="1380"/>
    <n v="90"/>
    <s v="000"/>
    <s v="004"/>
    <n v="530826"/>
    <n v="1501"/>
    <s v="001"/>
    <s v="0000"/>
    <s v="0000"/>
    <n v="0"/>
    <n v="0"/>
    <n v="0"/>
    <n v="259303.77"/>
    <n v="0"/>
    <n v="259303.77"/>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1420"/>
    <n v="90"/>
    <s v="000"/>
    <s v="005"/>
    <n v="530826"/>
    <n v="1701"/>
    <s v="001"/>
    <s v="0000"/>
    <s v="0000"/>
    <n v="0"/>
    <n v="0"/>
    <n v="0"/>
    <n v="32752.36"/>
    <n v="0"/>
    <n v="32752.36"/>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1423"/>
    <n v="90"/>
    <s v="000"/>
    <s v="005"/>
    <n v="530826"/>
    <n v="1701"/>
    <s v="001"/>
    <s v="0000"/>
    <s v="0000"/>
    <n v="0"/>
    <n v="0"/>
    <n v="0"/>
    <n v="62704.77"/>
    <n v="0"/>
    <n v="62704.77"/>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1424"/>
    <n v="90"/>
    <s v="000"/>
    <s v="005"/>
    <n v="530826"/>
    <n v="1701"/>
    <s v="001"/>
    <s v="0000"/>
    <s v="0000"/>
    <n v="0"/>
    <n v="0"/>
    <n v="0"/>
    <n v="9191.4699999999993"/>
    <n v="0"/>
    <n v="9191.4699999999993"/>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1438"/>
    <n v="90"/>
    <s v="000"/>
    <s v="001"/>
    <n v="530826"/>
    <n v="1701"/>
    <s v="001"/>
    <s v="0000"/>
    <s v="0000"/>
    <n v="0"/>
    <n v="0"/>
    <n v="0"/>
    <n v="73174.48"/>
    <n v="0"/>
    <n v="73174.48"/>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530"/>
    <n v="90"/>
    <s v="000"/>
    <s v="004"/>
    <n v="530826"/>
    <n v="2101"/>
    <s v="001"/>
    <s v="0000"/>
    <s v="0000"/>
    <n v="0"/>
    <n v="0"/>
    <n v="0"/>
    <n v="165576.14000000001"/>
    <n v="0"/>
    <n v="165576.14000000001"/>
    <s v="SI"/>
    <m/>
    <s v="Reforma ANULADA con Memorando No.MSP-DNF-2022-0123-M de 20.01.2022 Por desfinanciamiento de plurianuales "/>
    <s v="Mayra Espinoza"/>
    <e v="#N/A"/>
    <e v="#N/A"/>
    <e v="#N/A"/>
    <e v="#N/A"/>
    <x v="8"/>
    <e v="#N/A"/>
    <e v="#N/A"/>
    <e v="#N/A"/>
  </r>
  <r>
    <x v="2"/>
    <s v="ZONA 1"/>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1"/>
    <n v="1531"/>
    <n v="90"/>
    <s v="000"/>
    <s v="001"/>
    <n v="530826"/>
    <n v="2104"/>
    <s v="001"/>
    <s v="0000"/>
    <s v="0000"/>
    <n v="0"/>
    <n v="0"/>
    <n v="0"/>
    <n v="100207.87"/>
    <n v="0"/>
    <n v="100207.87"/>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1602"/>
    <n v="90"/>
    <s v="000"/>
    <s v="001"/>
    <n v="530826"/>
    <n v="1701"/>
    <s v="001"/>
    <s v="0000"/>
    <s v="0000"/>
    <n v="0"/>
    <n v="0"/>
    <n v="0"/>
    <n v="26143.66"/>
    <n v="0"/>
    <n v="26143.66"/>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3430"/>
    <n v="90"/>
    <s v="000"/>
    <s v="001"/>
    <n v="530826"/>
    <n v="1604"/>
    <s v="001"/>
    <s v="0000"/>
    <s v="0000"/>
    <n v="0"/>
    <n v="0"/>
    <n v="0"/>
    <n v="13390.57"/>
    <n v="0"/>
    <n v="13390.57"/>
    <s v="SI"/>
    <m/>
    <s v="Reforma ANULADA con Memorando No.MSP-DNF-2022-0123-M de 20.01.2022 Por desfinanciamiento de plurianuales "/>
    <s v="Mayra Espinoza"/>
    <e v="#N/A"/>
    <e v="#N/A"/>
    <e v="#N/A"/>
    <e v="#N/A"/>
    <x v="8"/>
    <e v="#N/A"/>
    <e v="#N/A"/>
    <e v="#N/A"/>
  </r>
  <r>
    <x v="2"/>
    <s v="CZ6"/>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6"/>
    <n v="6330"/>
    <n v="90"/>
    <s v="000"/>
    <s v="001"/>
    <n v="530826"/>
    <n v="303"/>
    <s v="001"/>
    <s v="0000"/>
    <s v="0000"/>
    <n v="0"/>
    <n v="0"/>
    <n v="0"/>
    <n v="14331.52"/>
    <n v="0"/>
    <n v="14331.52"/>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7520"/>
    <n v="90"/>
    <s v="000"/>
    <s v="001"/>
    <n v="530826"/>
    <n v="1901"/>
    <s v="001"/>
    <s v="0000"/>
    <s v="0000"/>
    <n v="0"/>
    <n v="0"/>
    <n v="0"/>
    <n v="416.14"/>
    <n v="0"/>
    <n v="416.14"/>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8"/>
    <n v="8001"/>
    <n v="90"/>
    <s v="000"/>
    <s v="005"/>
    <n v="530826"/>
    <n v="901"/>
    <s v="001"/>
    <s v="0000"/>
    <s v="0000"/>
    <n v="0"/>
    <n v="0"/>
    <n v="0"/>
    <n v="963111.4"/>
    <n v="0"/>
    <n v="963111.4"/>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9001"/>
    <n v="90"/>
    <s v="000"/>
    <s v="004"/>
    <n v="530826"/>
    <n v="1701"/>
    <s v="001"/>
    <s v="0000"/>
    <s v="0000"/>
    <n v="0"/>
    <n v="0"/>
    <n v="0"/>
    <n v="1593454.78"/>
    <n v="0"/>
    <n v="1593454.78"/>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9002"/>
    <n v="90"/>
    <s v="000"/>
    <s v="005"/>
    <n v="530826"/>
    <n v="1701"/>
    <s v="001"/>
    <s v="0000"/>
    <s v="0000"/>
    <n v="0"/>
    <n v="0"/>
    <n v="0"/>
    <n v="19017.89"/>
    <n v="0"/>
    <n v="19017.89"/>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3"/>
    <n v="1090"/>
    <n v="58"/>
    <s v="000"/>
    <s v="002"/>
    <n v="530826"/>
    <n v="501"/>
    <s v="001"/>
    <s v="0000"/>
    <s v="0000"/>
    <n v="0"/>
    <n v="0"/>
    <n v="0"/>
    <n v="50000"/>
    <n v="0"/>
    <n v="5000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136"/>
    <n v="90"/>
    <s v="000"/>
    <s v="001"/>
    <n v="530826"/>
    <n v="712"/>
    <s v="001"/>
    <s v="0000"/>
    <s v="0000"/>
    <n v="0"/>
    <n v="0"/>
    <n v="0"/>
    <n v="48382"/>
    <n v="0"/>
    <n v="48382"/>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139"/>
    <n v="90"/>
    <s v="000"/>
    <s v="001"/>
    <n v="530826"/>
    <n v="710"/>
    <s v="001"/>
    <s v="0000"/>
    <s v="0000"/>
    <n v="0"/>
    <n v="0"/>
    <n v="0"/>
    <n v="42900"/>
    <n v="0"/>
    <n v="4290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140"/>
    <n v="90"/>
    <s v="000"/>
    <s v="001"/>
    <n v="530826"/>
    <n v="713"/>
    <s v="001"/>
    <s v="0000"/>
    <s v="0000"/>
    <n v="0"/>
    <n v="0"/>
    <n v="0"/>
    <n v="23268"/>
    <n v="0"/>
    <n v="23268"/>
    <s v="SI"/>
    <m/>
    <s v="Reforma ANULADA con Memorando No.MSP-DNF-2022-0123-M de 20.01.2022 Por desfinanciamiento de plurianuales "/>
    <s v="Mayra Espinoza"/>
    <e v="#N/A"/>
    <e v="#N/A"/>
    <e v="#N/A"/>
    <e v="#N/A"/>
    <x v="8"/>
    <e v="#N/A"/>
    <e v="#N/A"/>
    <e v="#N/A"/>
  </r>
  <r>
    <x v="2"/>
    <s v="CZ8"/>
    <s v="MSP-SNGSP-2022-0074-M"/>
    <d v="2022-01-13T00:00:00"/>
    <s v="MSP-DNPI-2022-0034-M"/>
    <d v="2022-01-18T00:00:00"/>
    <x v="0"/>
    <s v="REDISTRIBUCIÓN DE RECURSOS PARA MEDICAMENTOS Y DISPOSITIVOS MÉDICOS A NIVEL NACIONAL "/>
    <s v="VIGILANCIA Y CONTROL SANITARIO"/>
    <s v="REDISTRIBUCIÓN RECURSOS A NIVEL NACIONAL CONFORME TECHOS APROBADOS "/>
    <s v="CZ8"/>
    <n v="1195"/>
    <n v="56"/>
    <s v="000"/>
    <s v="003"/>
    <n v="530826"/>
    <n v="901"/>
    <s v="001"/>
    <s v="0000"/>
    <s v="0000"/>
    <n v="0"/>
    <n v="0"/>
    <n v="0"/>
    <n v="64911"/>
    <n v="0"/>
    <n v="64911"/>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VIGILANCIA Y CONTROL SANITARIO"/>
    <s v="REDISTRIBUCIÓN RECURSOS A NIVEL NACIONAL CONFORME TECHOS APROBADOS "/>
    <s v="CZ5"/>
    <n v="1225"/>
    <n v="56"/>
    <s v="000"/>
    <s v="003"/>
    <n v="530826"/>
    <n v="920"/>
    <s v="001"/>
    <s v="0000"/>
    <s v="0000"/>
    <n v="0"/>
    <n v="0"/>
    <n v="0"/>
    <n v="221980"/>
    <n v="0"/>
    <n v="221980"/>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280"/>
    <n v="90"/>
    <s v="000"/>
    <s v="001"/>
    <n v="530826"/>
    <n v="1111"/>
    <s v="001"/>
    <s v="0000"/>
    <s v="0000"/>
    <n v="0"/>
    <n v="0"/>
    <n v="0"/>
    <n v="17000"/>
    <n v="0"/>
    <n v="1700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VIGILANCIA Y CONTROL SANITARIO"/>
    <s v="REDISTRIBUCIÓN RECURSOS A NIVEL NACIONAL CONFORME TECHOS APROBADOS "/>
    <s v="CZ5"/>
    <n v="1301"/>
    <n v="56"/>
    <s v="000"/>
    <s v="003"/>
    <n v="530826"/>
    <n v="1201"/>
    <s v="001"/>
    <s v="0000"/>
    <s v="0000"/>
    <n v="0"/>
    <n v="0"/>
    <n v="0"/>
    <n v="130000"/>
    <n v="0"/>
    <n v="130000"/>
    <s v="SI"/>
    <m/>
    <s v="Reforma ANULADA con Memorando No.MSP-DNF-2022-0123-M de 20.01.2022 Por desfinanciamiento de plurianuales "/>
    <s v="Mayra Espinoza"/>
    <e v="#N/A"/>
    <e v="#N/A"/>
    <e v="#N/A"/>
    <e v="#N/A"/>
    <x v="8"/>
    <e v="#N/A"/>
    <e v="#N/A"/>
    <e v="#N/A"/>
  </r>
  <r>
    <x v="2"/>
    <s v="CZ5"/>
    <s v="MSP-SNGSP-2022-0074-M"/>
    <d v="2022-01-13T00:00:00"/>
    <s v="MSP-DNPI-2022-0034-M"/>
    <d v="2022-01-18T00:00:00"/>
    <x v="0"/>
    <s v="REDISTRIBUCIÓN DE RECURSOS PARA MEDICAMENTOS Y DISPOSITIVOS MÉDICOS A NIVEL NACIONAL "/>
    <s v="VIGILANCIA Y CONTROL SANITARIO"/>
    <s v="REDISTRIBUCIÓN RECURSOS A NIVEL NACIONAL CONFORME TECHOS APROBADOS "/>
    <s v="CZ5"/>
    <n v="1306"/>
    <n v="56"/>
    <s v="000"/>
    <s v="003"/>
    <n v="530826"/>
    <n v="1207"/>
    <s v="001"/>
    <s v="0000"/>
    <s v="0000"/>
    <n v="0"/>
    <n v="0"/>
    <n v="0"/>
    <n v="33308"/>
    <n v="0"/>
    <n v="33308"/>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VIGILANCIA Y CONTROL SANITARIO"/>
    <s v="REDISTRIBUCIÓN RECURSOS A NIVEL NACIONAL CONFORME TECHOS APROBADOS "/>
    <s v="CZ4"/>
    <n v="1340"/>
    <n v="56"/>
    <s v="000"/>
    <s v="003"/>
    <n v="530826"/>
    <n v="1302"/>
    <s v="001"/>
    <s v="0000"/>
    <s v="0000"/>
    <n v="0"/>
    <n v="0"/>
    <n v="0"/>
    <n v="10000"/>
    <n v="0"/>
    <n v="10000"/>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VIGILANCIA Y CONTROL SANITARIO"/>
    <s v="REDISTRIBUCIÓN RECURSOS A NIVEL NACIONAL CONFORME TECHOS APROBADOS "/>
    <s v="CZ9"/>
    <n v="1426"/>
    <n v="56"/>
    <s v="000"/>
    <s v="003"/>
    <n v="530826"/>
    <n v="1701"/>
    <s v="001"/>
    <s v="0000"/>
    <s v="0000"/>
    <n v="0"/>
    <n v="0"/>
    <n v="0"/>
    <n v="36119"/>
    <n v="0"/>
    <n v="36119"/>
    <s v="SI"/>
    <m/>
    <s v="Reforma ANULADA con Memorando No.MSP-DNF-2022-0123-M de 20.01.2022 Por desfinanciamiento de plurianuales "/>
    <s v="Mayra Espinoza"/>
    <e v="#N/A"/>
    <e v="#N/A"/>
    <e v="#N/A"/>
    <e v="#N/A"/>
    <x v="8"/>
    <e v="#N/A"/>
    <e v="#N/A"/>
    <e v="#N/A"/>
  </r>
  <r>
    <x v="2"/>
    <s v="CZ9"/>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9"/>
    <n v="1426"/>
    <n v="58"/>
    <s v="000"/>
    <s v="002"/>
    <n v="530826"/>
    <n v="1701"/>
    <s v="001"/>
    <s v="0000"/>
    <s v="0000"/>
    <n v="0"/>
    <n v="0"/>
    <n v="0"/>
    <n v="46495"/>
    <n v="0"/>
    <n v="46495"/>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VIGILANCIA Y CONTROL SANITARIO"/>
    <s v="REDISTRIBUCIÓN RECURSOS A NIVEL NACIONAL CONFORME TECHOS APROBADOS "/>
    <s v="CZ4"/>
    <n v="1447"/>
    <n v="56"/>
    <s v="000"/>
    <s v="003"/>
    <n v="530826"/>
    <n v="2301"/>
    <s v="001"/>
    <s v="0000"/>
    <s v="0000"/>
    <n v="0"/>
    <n v="0"/>
    <n v="0"/>
    <n v="5008"/>
    <n v="0"/>
    <n v="5008"/>
    <s v="SI"/>
    <m/>
    <s v="Reforma ANULADA con Memorando No.MSP-DNF-2022-0123-M de 20.01.2022 Por desfinanciamiento de plurianuales "/>
    <s v="Mayra Espinoza"/>
    <e v="#N/A"/>
    <e v="#N/A"/>
    <e v="#N/A"/>
    <e v="#N/A"/>
    <x v="8"/>
    <e v="#N/A"/>
    <e v="#N/A"/>
    <e v="#N/A"/>
  </r>
  <r>
    <x v="2"/>
    <s v="CZ4"/>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4"/>
    <n v="1447"/>
    <n v="58"/>
    <s v="000"/>
    <s v="002"/>
    <n v="530826"/>
    <n v="2301"/>
    <s v="001"/>
    <s v="0000"/>
    <s v="0000"/>
    <n v="0"/>
    <n v="0"/>
    <n v="0"/>
    <n v="3843"/>
    <n v="0"/>
    <n v="3843"/>
    <s v="SI"/>
    <m/>
    <s v="Reforma ANULADA con Memorando No.MSP-DNF-2022-0123-M de 20.01.2022 Por desfinanciamiento de plurianuales "/>
    <s v="Mayra Espinoza"/>
    <e v="#N/A"/>
    <e v="#N/A"/>
    <e v="#N/A"/>
    <e v="#N/A"/>
    <x v="8"/>
    <e v="#N/A"/>
    <e v="#N/A"/>
    <e v="#N/A"/>
  </r>
  <r>
    <x v="2"/>
    <s v="CZ3"/>
    <s v="MSP-SNGSP-2022-0074-M"/>
    <d v="2022-01-13T00:00:00"/>
    <s v="MSP-DNPI-2022-0034-M"/>
    <d v="2022-01-18T00:00:00"/>
    <x v="0"/>
    <s v="REDISTRIBUCIÓN DE RECURSOS PARA MEDICAMENTOS Y DISPOSITIVOS MÉDICOS A NIVEL NACIONAL "/>
    <s v="VIGILANCIA Y CONTROL SANITARIO"/>
    <s v="REDISTRIBUCIÓN RECURSOS A NIVEL NACIONAL CONFORME TECHOS APROBADOS "/>
    <s v="CZ3"/>
    <n v="1463"/>
    <n v="56"/>
    <s v="000"/>
    <s v="003"/>
    <n v="530826"/>
    <n v="1801"/>
    <s v="001"/>
    <s v="0000"/>
    <s v="0000"/>
    <n v="0"/>
    <n v="0"/>
    <n v="0"/>
    <n v="38492"/>
    <n v="0"/>
    <n v="38492"/>
    <s v="SI"/>
    <m/>
    <s v="Reforma ANULADA con Memorando No.MSP-DNF-2022-0123-M de 20.01.2022 Por desfinanciamiento de plurianuales "/>
    <s v="Mayra Espinoza"/>
    <e v="#N/A"/>
    <e v="#N/A"/>
    <e v="#N/A"/>
    <e v="#N/A"/>
    <x v="8"/>
    <e v="#N/A"/>
    <e v="#N/A"/>
    <e v="#N/A"/>
  </r>
  <r>
    <x v="2"/>
    <s v="CZ7"/>
    <s v="MSP-SNGSP-2022-0074-M"/>
    <d v="2022-01-13T00:00:00"/>
    <s v="MSP-DNPI-2022-0034-M"/>
    <d v="2022-01-18T00:00:00"/>
    <x v="0"/>
    <s v="REDISTRIBUCIÓN DE RECURSOS PARA MEDICAMENTOS Y DISPOSITIVOS MÉDICOS A NIVEL NACIONAL "/>
    <s v="MEDICAMENTOS Y DISPOSITIVOS MÉDICOS"/>
    <s v="REDISTRIBUCIÓN RECURSOS A NIVEL NACIONAL CONFORME TECHOS APROBADOS "/>
    <s v="CZ7"/>
    <n v="1492"/>
    <n v="90"/>
    <s v="000"/>
    <s v="001"/>
    <n v="530826"/>
    <n v="1902"/>
    <s v="001"/>
    <s v="0000"/>
    <s v="0000"/>
    <n v="0"/>
    <n v="0"/>
    <n v="0"/>
    <n v="22342"/>
    <n v="0"/>
    <n v="22342"/>
    <s v="SI"/>
    <m/>
    <s v="Reforma ANULADA con Memorando No.MSP-DNF-2022-0123-M de 20.01.2022 Por desfinanciamiento de plurianuales "/>
    <s v="Mayra Espinoza"/>
    <e v="#N/A"/>
    <e v="#N/A"/>
    <e v="#N/A"/>
    <e v="#N/A"/>
    <x v="8"/>
    <e v="#N/A"/>
    <e v="#N/A"/>
    <e v="#N/A"/>
  </r>
  <r>
    <x v="3"/>
    <s v="134001013"/>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Reporte de remuneración mensual unificada e ingresos complementarios"/>
    <s v="PLANTA CENTRAL"/>
    <n v="9999"/>
    <n v="55"/>
    <s v="000"/>
    <s v="004"/>
    <n v="510510"/>
    <n v="1700"/>
    <s v="001"/>
    <s v="0000"/>
    <s v="0000"/>
    <s v="34195,68"/>
    <n v="0"/>
    <n v="0"/>
    <n v="0"/>
    <n v="0"/>
    <n v="0"/>
    <s v="SI"/>
    <m/>
    <s v="N.A."/>
    <s v="GUADALUPE RECALDE"/>
    <n v="536719.43999999983"/>
    <n v="0"/>
    <n v="536719.43999999983"/>
    <s v="COOR ADMINISTRATIVA FINANCIERA"/>
    <x v="12"/>
    <s v="Presupuesto por Resultados"/>
    <s v="SI"/>
    <n v="536719.43999999983"/>
  </r>
  <r>
    <x v="3"/>
    <s v="134001035"/>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ADMINISTRACION CENTRAL"/>
    <s v="Reporte de remuneración mensual unificada e ingresos complementarios"/>
    <s v="PLANTA CENTRAL"/>
    <n v="9999"/>
    <s v="01"/>
    <s v="000"/>
    <s v="001"/>
    <n v="510203"/>
    <n v="1700"/>
    <s v="001"/>
    <s v="0000"/>
    <s v="0000"/>
    <s v="6060"/>
    <n v="0"/>
    <n v="0"/>
    <n v="0"/>
    <n v="0"/>
    <n v="0"/>
    <s v="SI"/>
    <m/>
    <m/>
    <s v="GUADALUPE RECALDE"/>
    <n v="644810.48999999976"/>
    <n v="0"/>
    <n v="644810.48999999976"/>
    <s v="COOR ADMINISTRATIVA FINANCIERA"/>
    <x v="12"/>
    <s v="REMUNERACIONES"/>
    <s v="SI"/>
    <n v="644810.48999999976"/>
  </r>
  <r>
    <x v="3"/>
    <s v="134001042"/>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Reporte de remuneración mensual unificada e ingresos complementarios"/>
    <s v="PLANTA CENTRAL"/>
    <n v="9999"/>
    <n v="55"/>
    <s v="000"/>
    <s v="003"/>
    <n v="510204"/>
    <n v="1700"/>
    <s v="001"/>
    <s v="0000"/>
    <s v="0000"/>
    <s v="4097,45"/>
    <n v="0"/>
    <n v="0"/>
    <n v="0"/>
    <n v="0"/>
    <n v="0"/>
    <s v="SI"/>
    <m/>
    <m/>
    <s v="GUADALUPE RECALDE"/>
    <n v="18496.62"/>
    <n v="0"/>
    <n v="18496.62"/>
    <s v="COOR ADMINISTRATIVA FINANCIERA"/>
    <x v="12"/>
    <s v="REMUNERACIONES"/>
    <s v="SI"/>
    <n v="18496.62"/>
  </r>
  <r>
    <x v="3"/>
    <s v="134001021"/>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Reporte de remuneración mensual unificada e ingresos complementarios"/>
    <s v="PLANTA CENTRAL"/>
    <n v="9999"/>
    <n v="55"/>
    <s v="000"/>
    <s v="004"/>
    <n v="510204"/>
    <n v="1700"/>
    <s v="001"/>
    <s v="0000"/>
    <s v="0000"/>
    <n v="0"/>
    <n v="0"/>
    <n v="0"/>
    <s v="1864,13"/>
    <n v="0"/>
    <n v="0"/>
    <s v="SI"/>
    <m/>
    <m/>
    <s v="GUADALUPE RECALDE"/>
    <n v="2427.66"/>
    <n v="0"/>
    <n v="2427.66"/>
    <s v="COOR ADMINISTRATIVA FINANCIERA"/>
    <x v="12"/>
    <s v="Presupuesto por Resultados"/>
    <s v="SI"/>
    <n v="2427.66"/>
  </r>
  <r>
    <x v="3"/>
    <s v="134001028"/>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OVISION Y PRESTACION DE SERVICIOS DE SALUD"/>
    <s v="Reporte de remuneración mensual unificada e ingresos complementarios"/>
    <s v="PLANTA CENTRAL"/>
    <n v="9999"/>
    <n v="90"/>
    <s v="000"/>
    <s v="003"/>
    <n v="510601"/>
    <n v="1700"/>
    <s v="001"/>
    <s v="0000"/>
    <s v="0000"/>
    <n v="0"/>
    <n v="0"/>
    <n v="0"/>
    <s v="42489"/>
    <n v="0"/>
    <n v="0"/>
    <s v="SI"/>
    <m/>
    <m/>
    <s v="GUADALUPE RECALDE"/>
    <n v="121800.30000000002"/>
    <n v="0"/>
    <n v="121800.30000000002"/>
    <s v="COOR ADMINISTRATIVA FINANCIERA"/>
    <x v="12"/>
    <s v="REMUNERACIONES"/>
    <s v="SI"/>
    <n v="121800.30000000002"/>
  </r>
  <r>
    <x v="3"/>
    <s v="134001013"/>
    <s v="MSP-MSP-2022-0036-M"/>
    <d v="2021-01-10T00:00:00"/>
    <s v="MSP-DNPI-2022-0035-M"/>
    <d v="2022-01-18T00:00:00"/>
    <x v="0"/>
    <s v="LA REFORMA PLANTEADA, CORRESPONDE A LA REGULARIZACIÓN DEL PRESUPUESTO DEL ESIGEF, A FIN DE QUE CORRESPONDA LA PLANIFICACIÓN OPERATIVA ANUAL - PRESUPUESTO POR RESULTADOS. ENTRE DIFERENTE GRUPO DE GASTO Y DIFERENTE ACTIVIDAD PPR"/>
    <m/>
    <s v="Reporte de remuneración mensual unificada e ingresos complementarios"/>
    <s v="PLANTA CENTRAL"/>
    <n v="9999"/>
    <n v="55"/>
    <s v="000"/>
    <s v="004"/>
    <n v="510510"/>
    <n v="1700"/>
    <s v="001"/>
    <s v="0000"/>
    <s v="0000"/>
    <s v="160574,29"/>
    <n v="0"/>
    <n v="0"/>
    <n v="0"/>
    <n v="0"/>
    <n v="0"/>
    <s v="SI"/>
    <m/>
    <m/>
    <s v="GUADALUPE RECALDE"/>
    <n v="536719.43999999983"/>
    <n v="0"/>
    <n v="536719.43999999983"/>
    <s v="COOR ADMINISTRATIVA FINANCIERA"/>
    <x v="12"/>
    <s v="Presupuesto por Resultados"/>
    <s v="SI"/>
    <n v="536719.43999999983"/>
  </r>
  <r>
    <x v="3"/>
    <s v="SIN LINEA POA / DE ESIGEF"/>
    <s v="MSP-MSP-2022-0036-M"/>
    <d v="2021-01-10T00:00:00"/>
    <s v="MSP-DNPI-2022-0035-M"/>
    <d v="2022-01-18T00:00:00"/>
    <x v="0"/>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PLANTA CENTRAL"/>
    <n v="9999"/>
    <n v="55"/>
    <s v="000"/>
    <s v="006"/>
    <n v="581202"/>
    <n v="1701"/>
    <s v="001"/>
    <s v="0000"/>
    <s v="0000"/>
    <n v="0"/>
    <n v="0"/>
    <n v="0"/>
    <s v="160574,29"/>
    <n v="0"/>
    <n v="0"/>
    <s v="SI"/>
    <m/>
    <m/>
    <s v="GUADALUPE RECALDE"/>
    <n v="0"/>
    <n v="0"/>
    <n v="0"/>
    <s v="ESIGEF"/>
    <x v="10"/>
    <s v="ESIGEF"/>
    <e v="#N/A"/>
    <e v="#N/A"/>
  </r>
  <r>
    <x v="4"/>
    <n v="122003007"/>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PRESUPUESTO POR RESULTADOS PRIMER NIVEL VÁTICOS DIR. EQUIPAMIENTO"/>
    <s v="PLANTA CENTRAL"/>
    <n v="9999"/>
    <n v="55"/>
    <s v="000"/>
    <s v="005"/>
    <n v="530303"/>
    <n v="1701"/>
    <s v="001"/>
    <s v="0000"/>
    <s v="0000"/>
    <s v="6400"/>
    <n v="0"/>
    <n v="0"/>
    <n v="0"/>
    <n v="0"/>
    <n v="0"/>
    <s v="SI"/>
    <m/>
    <m/>
    <s v="GUADALUPE RECALDE"/>
    <n v="6400"/>
    <n v="0"/>
    <n v="6400"/>
    <s v="SUB GESTION OPERACIONES LOGISTICA SALUD "/>
    <x v="13"/>
    <s v="Presupuesto por Resultados"/>
    <s v="SI"/>
    <n v="0"/>
  </r>
  <r>
    <x v="4"/>
    <n v="135000061"/>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Conectividad para los establecimientos de salud (DESCONCENTRADO)"/>
    <s v="PLANTA CENTRAL"/>
    <n v="9999"/>
    <n v="55"/>
    <s v="000"/>
    <s v="005"/>
    <n v="530105"/>
    <n v="1701"/>
    <s v="001"/>
    <s v="0000"/>
    <s v="0000"/>
    <s v="819544,56"/>
    <n v="0"/>
    <n v="0"/>
    <n v="0"/>
    <n v="0"/>
    <n v="0"/>
    <s v="SI"/>
    <m/>
    <m/>
    <s v="GUADALUPE RECALDE"/>
    <n v="6.4000000711530447E-3"/>
    <n v="0"/>
    <n v="6.4000000711530447E-3"/>
    <s v="DESPACHO MINISTERIAL"/>
    <x v="9"/>
    <s v="Presupuesto por Resultados"/>
    <s v="SI"/>
    <n v="6.4000000711530447E-3"/>
  </r>
  <r>
    <x v="4"/>
    <n v="135000062"/>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Consultoria para el fortalecimiento de sistemas de información y heramientas informáticas"/>
    <s v="PLANTA CENTRAL"/>
    <n v="9999"/>
    <n v="55"/>
    <s v="000"/>
    <s v="005"/>
    <n v="530601"/>
    <n v="1701"/>
    <s v="001"/>
    <s v="0000"/>
    <s v="0000"/>
    <s v="450000"/>
    <n v="0"/>
    <n v="0"/>
    <n v="0"/>
    <n v="0"/>
    <n v="0"/>
    <s v="SI"/>
    <m/>
    <m/>
    <s v="GUADALUPE RECALDE"/>
    <n v="0"/>
    <n v="0"/>
    <n v="0"/>
    <s v="DESPACHO MINISTERIAL"/>
    <x v="9"/>
    <s v="Presupuesto por Resultados"/>
    <s v="NO"/>
    <n v="0"/>
  </r>
  <r>
    <x v="4"/>
    <n v="135000063"/>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Viáticos al interior (PPR)"/>
    <s v="PLANTA CENTRAL"/>
    <n v="9999"/>
    <n v="55"/>
    <s v="000"/>
    <s v="005"/>
    <n v="530303"/>
    <n v="1701"/>
    <s v="001"/>
    <s v="0000"/>
    <s v="0000"/>
    <s v="3200"/>
    <n v="0"/>
    <n v="0"/>
    <n v="0"/>
    <n v="0"/>
    <n v="0"/>
    <s v="SI"/>
    <m/>
    <m/>
    <s v="GUADALUPE RECALDE"/>
    <n v="3200"/>
    <n v="0"/>
    <n v="3200"/>
    <s v="DESPACHO MINISTERIAL"/>
    <x v="9"/>
    <s v="Presupuesto por Resultados"/>
    <s v="SI"/>
    <n v="0"/>
  </r>
  <r>
    <x v="4"/>
    <s v="113000014"/>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Movilizaciones para implementar en territorio políticas, marcos normativos, planes, estrategias y actividades sobre promoción de la salud, derechos humanos, salud intercultural, ambiente y salud y participación social en salud en el marco de Ppr"/>
    <s v="PLANTA CENTRAL"/>
    <n v="9999"/>
    <n v="55"/>
    <s v="000"/>
    <s v="005"/>
    <n v="530303"/>
    <n v="1701"/>
    <s v="001"/>
    <s v="0000"/>
    <s v="0000"/>
    <s v="128,97"/>
    <n v="0"/>
    <n v="0"/>
    <m/>
    <m/>
    <n v="0"/>
    <s v="SI"/>
    <m/>
    <m/>
    <s v="GUADALUPE RECALDE"/>
    <n v="17906.97"/>
    <n v="0"/>
    <n v="17906.97"/>
    <s v="SUB PROMOCION SALUD INTERCULTURAL  IGUALDAD"/>
    <x v="14"/>
    <s v="Presupuesto por Resultados"/>
    <s v="SI"/>
    <n v="10593.37"/>
  </r>
  <r>
    <x v="4"/>
    <s v="113001004"/>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Elaboración de productos comunicacionales para el desarrollo de la campaña masiva de donación de leche humana "/>
    <s v="PLANTA CENTRAL"/>
    <n v="9999"/>
    <n v="55"/>
    <s v="000"/>
    <s v="005"/>
    <n v="530204"/>
    <n v="1701"/>
    <s v="001"/>
    <s v="0000"/>
    <s v="0000"/>
    <s v="10000"/>
    <n v="0"/>
    <n v="0"/>
    <m/>
    <m/>
    <n v="0"/>
    <s v="SI"/>
    <m/>
    <s v="N.A."/>
    <s v="GUADALUPE RECALDE"/>
    <n v="0"/>
    <n v="0"/>
    <n v="0"/>
    <s v="SUB PROMOCION SALUD INTERCULTURAL  IGUALDAD"/>
    <x v="2"/>
    <s v="Presupuesto por Resultados"/>
    <s v="NO"/>
    <n v="0"/>
  </r>
  <r>
    <x v="4"/>
    <s v="113001006"/>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Reproducción de manual de ambientes laborales para el cuidado de mujeres embarazadas y en periódo de lactancia, hijas e hijas de servidoras y servidores del sector público. "/>
    <s v="PLANTA CENTRAL"/>
    <n v="9999"/>
    <n v="55"/>
    <s v="000"/>
    <s v="005"/>
    <n v="530204"/>
    <n v="1701"/>
    <s v="001"/>
    <s v="0000"/>
    <s v="0000"/>
    <s v="15000"/>
    <n v="0"/>
    <n v="0"/>
    <m/>
    <m/>
    <n v="0"/>
    <s v="SI"/>
    <m/>
    <m/>
    <s v="GUADALUPE RECALDE"/>
    <n v="0"/>
    <n v="0"/>
    <n v="0"/>
    <s v="SUB PROMOCION SALUD INTERCULTURAL  IGUALDAD"/>
    <x v="2"/>
    <s v="Presupuesto por Resultados"/>
    <s v="NO"/>
    <n v="0"/>
  </r>
  <r>
    <x v="4"/>
    <s v="113001024"/>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Reproducción de material educomunicacional denominado recetarios de alimentación complementaria"/>
    <s v="PLANTA CENTRAL"/>
    <n v="9999"/>
    <n v="55"/>
    <s v="000"/>
    <s v="005"/>
    <n v="530204"/>
    <n v="1701"/>
    <s v="001"/>
    <s v="0000"/>
    <s v="0000"/>
    <s v="196400"/>
    <n v="0"/>
    <n v="0"/>
    <m/>
    <m/>
    <n v="0"/>
    <s v="SI"/>
    <m/>
    <m/>
    <s v="GUADALUPE RECALDE"/>
    <n v="0"/>
    <n v="0"/>
    <n v="0"/>
    <s v="SUB PROMOCION SALUD INTERCULTURAL  IGUALDAD"/>
    <x v="2"/>
    <s v="Presupuesto por Resultados"/>
    <s v="NO"/>
    <n v="0"/>
  </r>
  <r>
    <x v="4"/>
    <s v="113001025"/>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Reproducción de material educativo Guías Alimentarias Basadas en Alimentos (GABAs) para brindar sesiones de educación alimentaria-nutricional dirigidas al grupo materno infantil."/>
    <s v="PLANTA CENTRAL"/>
    <n v="9999"/>
    <n v="55"/>
    <s v="000"/>
    <s v="005"/>
    <n v="530204"/>
    <n v="1701"/>
    <s v="001"/>
    <s v="0000"/>
    <s v="0000"/>
    <s v="200000"/>
    <n v="0"/>
    <n v="0"/>
    <m/>
    <m/>
    <n v="0"/>
    <s v="SI"/>
    <m/>
    <m/>
    <s v="GUADALUPE RECALDE"/>
    <n v="0"/>
    <n v="0"/>
    <n v="0"/>
    <s v="SUB PROMOCION SALUD INTERCULTURAL  IGUALDAD"/>
    <x v="2"/>
    <s v="Presupuesto por Resultados"/>
    <s v="NO"/>
    <n v="0"/>
  </r>
  <r>
    <x v="4"/>
    <s v="113001026"/>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Reproducción de material educativo Manual Paso a Paso."/>
    <s v="PLANTA CENTRAL"/>
    <n v="9999"/>
    <n v="55"/>
    <s v="000"/>
    <s v="005"/>
    <n v="530701"/>
    <n v="1701"/>
    <s v="001"/>
    <s v="0000"/>
    <s v="0000"/>
    <s v="65200"/>
    <n v="0"/>
    <n v="0"/>
    <m/>
    <m/>
    <n v="0"/>
    <s v="SI"/>
    <m/>
    <m/>
    <s v="GUADALUPE RECALDE"/>
    <n v="0"/>
    <n v="0"/>
    <n v="0"/>
    <s v="SUB PROMOCION SALUD INTERCULTURAL  IGUALDAD"/>
    <x v="2"/>
    <s v="Presupuesto por Resultados"/>
    <s v="NO"/>
    <n v="0"/>
  </r>
  <r>
    <x v="4"/>
    <s v="113001027"/>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Reproducción de material educativo Rotafolio de la concepción a los 5 años. Maternidad segura y primera infancia."/>
    <s v="PLANTA CENTRAL"/>
    <n v="9999"/>
    <n v="55"/>
    <s v="000"/>
    <s v="005"/>
    <n v="530701"/>
    <n v="1701"/>
    <s v="001"/>
    <s v="0000"/>
    <s v="0000"/>
    <s v="82500"/>
    <n v="0"/>
    <n v="0"/>
    <m/>
    <m/>
    <n v="0"/>
    <s v="SI"/>
    <m/>
    <m/>
    <s v="GUADALUPE RECALDE"/>
    <n v="0"/>
    <n v="0"/>
    <n v="0"/>
    <s v="SUB PROMOCION SALUD INTERCULTURAL  IGUALDAD"/>
    <x v="2"/>
    <s v="Presupuesto por Resultados"/>
    <s v="NO"/>
    <n v="0"/>
  </r>
  <r>
    <x v="4"/>
    <s v="113004001"/>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Estudio sobre asocación de presencia de plomo y desnutriciòn crònica en niños"/>
    <s v="PLANTA CENTRAL"/>
    <n v="9999"/>
    <n v="55"/>
    <s v="000"/>
    <s v="005"/>
    <n v="530609"/>
    <n v="1701"/>
    <s v="001"/>
    <s v="0000"/>
    <s v="0000"/>
    <s v="200000"/>
    <n v="0"/>
    <n v="0"/>
    <m/>
    <m/>
    <n v="0"/>
    <s v="SI"/>
    <m/>
    <m/>
    <s v="GUADALUPE RECALDE"/>
    <n v="0"/>
    <n v="0"/>
    <n v="0"/>
    <s v="SUB PROMOCION SALUD INTERCULTURAL  IGUALDAD"/>
    <x v="1"/>
    <s v="Presupuesto por Resultados"/>
    <s v="NO"/>
    <n v="0"/>
  </r>
  <r>
    <x v="4"/>
    <s v="121001002"/>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CONTRATACIÓN DEL SERVICIO INTEGRAL DE TAMIZAJE METABÓLICO NEONATAL"/>
    <s v="PLANTA CENTRAL"/>
    <n v="9999"/>
    <n v="55"/>
    <s v="000"/>
    <s v="005"/>
    <n v="530226"/>
    <n v="1701"/>
    <s v="001"/>
    <s v="0000"/>
    <s v="0000"/>
    <s v="2044062,47"/>
    <n v="0"/>
    <n v="0"/>
    <m/>
    <m/>
    <n v="0"/>
    <s v="SI"/>
    <m/>
    <m/>
    <s v="GUADALUPE RECALDE"/>
    <n v="3031338.1100000003"/>
    <n v="0"/>
    <n v="3031338.1100000003"/>
    <s v="SUB ATENCION SALUD MOVIL HOSPITALARIA CENTROS ESPECIALIZADOS"/>
    <x v="6"/>
    <s v="Presupuesto por Resultados"/>
    <s v="SI"/>
    <n v="4.6566128730773926E-10"/>
  </r>
  <r>
    <x v="4"/>
    <s v="122002004"/>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PRESUPUESTO POR RESULTADOS PRIMER NIVEL VIÁTICOS"/>
    <s v="PLANTA CENTRAL"/>
    <n v="9999"/>
    <n v="55"/>
    <s v="000"/>
    <s v="005"/>
    <n v="530303"/>
    <n v="1701"/>
    <s v="001"/>
    <s v="0000"/>
    <s v="0000"/>
    <s v="6400"/>
    <n v="0"/>
    <n v="0"/>
    <m/>
    <m/>
    <n v="0"/>
    <s v="SI"/>
    <m/>
    <m/>
    <s v="GUADALUPE RECALDE"/>
    <n v="160"/>
    <n v="0"/>
    <n v="160"/>
    <s v="SUB GESTION OPERACIONES LOGISTICA SALUD "/>
    <x v="15"/>
    <s v="Presupuesto por Resultados"/>
    <s v="SI"/>
    <n v="160"/>
  </r>
  <r>
    <x v="4"/>
    <s v="137000052"/>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Viáticos al interior (PPR)"/>
    <s v="PLANTA CENTRAL"/>
    <n v="9999"/>
    <n v="55"/>
    <s v="000"/>
    <s v="005"/>
    <n v="530303"/>
    <n v="1701"/>
    <s v="001"/>
    <s v="0000"/>
    <s v="0000"/>
    <s v="1600"/>
    <n v="0"/>
    <n v="0"/>
    <m/>
    <m/>
    <n v="0"/>
    <s v="SI"/>
    <m/>
    <m/>
    <s v="GUADALUPE RECALDE"/>
    <n v="0"/>
    <n v="0"/>
    <n v="0"/>
    <s v="DESPACHO MINISTERIAL"/>
    <x v="16"/>
    <s v="Presupuesto por Resultados"/>
    <s v="NO"/>
    <n v="0"/>
  </r>
  <r>
    <x v="4"/>
    <s v="132000003"/>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Movilizaciones para implementar en territorio políticas, marcos normativos, planes, estrategias y actividades en el marco de presupuesto por resultados"/>
    <s v="PLANTA CENTRAL"/>
    <n v="9999"/>
    <n v="55"/>
    <s v="000"/>
    <s v="005"/>
    <n v="530303"/>
    <n v="1701"/>
    <s v="001"/>
    <s v="0000"/>
    <s v="0000"/>
    <s v="3200"/>
    <n v="0"/>
    <n v="0"/>
    <m/>
    <m/>
    <n v="0"/>
    <s v="SI"/>
    <m/>
    <m/>
    <s v="GUADALUPE RECALDE"/>
    <n v="1920"/>
    <n v="0"/>
    <n v="1920"/>
    <s v="COOR PLANIFICACION GEST ESTRAT"/>
    <x v="11"/>
    <s v="Presupuesto por Resultados"/>
    <s v="SI"/>
    <n v="1920"/>
  </r>
  <r>
    <x v="4"/>
    <s v="SIN LINEA POA / DE ESIGEF"/>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DE ITEMS ESIGEF A PPR"/>
    <s v="COORDINACION ZONAL 8 - SALUD"/>
    <n v="58"/>
    <n v="55"/>
    <s v="000"/>
    <s v="005"/>
    <n v="530404"/>
    <s v="0901"/>
    <s v="001"/>
    <s v="0000"/>
    <s v="0000"/>
    <n v="0"/>
    <n v="0"/>
    <n v="0"/>
    <s v="27402"/>
    <m/>
    <n v="0"/>
    <s v="SI"/>
    <m/>
    <s v="CORRESPONDE A LA REF OO5B PPR"/>
    <s v="GUADALUPE RECALDE"/>
    <n v="0"/>
    <n v="0"/>
    <n v="0"/>
    <s v="ESIGEF"/>
    <x v="10"/>
    <s v="ESIGEF"/>
    <e v="#N/A"/>
    <e v="#N/A"/>
  </r>
  <r>
    <x v="4"/>
    <s v="SIN LINEA POA / DE ESIGEF"/>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DE ITEMS ESIGEF A PPR"/>
    <s v="COORDINACION ZONAL 8 - SALUD"/>
    <n v="58"/>
    <n v="55"/>
    <s v="000"/>
    <s v="005"/>
    <n v="530809"/>
    <s v="0901"/>
    <s v="001"/>
    <s v="0000"/>
    <s v="0000"/>
    <n v="0"/>
    <n v="0"/>
    <n v="0"/>
    <s v="23471"/>
    <m/>
    <n v="0"/>
    <s v="SI"/>
    <m/>
    <s v="CORRESPONDE A LA REF OO5B PPR"/>
    <s v="GUADALUPE RECALDE"/>
    <n v="0"/>
    <n v="0"/>
    <n v="0"/>
    <s v="ESIGEF"/>
    <x v="10"/>
    <s v="ESIGEF"/>
    <e v="#N/A"/>
    <e v="#N/A"/>
  </r>
  <r>
    <x v="4"/>
    <s v="SIN LINEA POA / DE ESIGEF"/>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DE ITEMS ESIGEF A PPR"/>
    <s v="PLANTA CENTRAL"/>
    <n v="9999"/>
    <n v="55"/>
    <s v="000"/>
    <s v="005"/>
    <n v="530809"/>
    <n v="1701"/>
    <s v="001"/>
    <s v="0000"/>
    <s v="0000"/>
    <n v="0"/>
    <n v="0"/>
    <n v="0"/>
    <s v="22092"/>
    <m/>
    <n v="0"/>
    <s v="SI"/>
    <m/>
    <s v="CORRESPONDE A LA REF OO5B PPR"/>
    <s v="GUADALUPE RECALDE"/>
    <n v="0"/>
    <n v="0"/>
    <n v="0"/>
    <s v="ESIGEF"/>
    <x v="10"/>
    <s v="ESIGEF"/>
    <e v="#N/A"/>
    <e v="#N/A"/>
  </r>
  <r>
    <x v="4"/>
    <s v="SIN LINEA POA / DE ESIGEF"/>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DE ITEMS ESIGEF A PPR"/>
    <s v="PLANTA CENTRAL"/>
    <n v="9999"/>
    <n v="55"/>
    <s v="000"/>
    <s v="005"/>
    <n v="530812"/>
    <n v="1701"/>
    <s v="001"/>
    <s v="0000"/>
    <s v="0000"/>
    <n v="0"/>
    <n v="0"/>
    <n v="0"/>
    <s v="379100"/>
    <m/>
    <n v="0"/>
    <s v="SI"/>
    <m/>
    <s v="CORRESPONDE A LA REF OO5B PPR"/>
    <s v="GUADALUPE RECALDE"/>
    <n v="0"/>
    <n v="0"/>
    <n v="0"/>
    <s v="ESIGEF"/>
    <x v="10"/>
    <s v="ESIGEF"/>
    <e v="#N/A"/>
    <e v="#N/A"/>
  </r>
  <r>
    <x v="4"/>
    <s v="SIN LINEA POA / DE ESIGEF"/>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DE ITEMS ESIGEF A PPR"/>
    <s v="PLANTA CENTRAL"/>
    <n v="9999"/>
    <n v="55"/>
    <s v="000"/>
    <s v="005"/>
    <n v="530226"/>
    <n v="1701"/>
    <s v="001"/>
    <s v="0000"/>
    <s v="0000"/>
    <n v="0"/>
    <n v="0"/>
    <n v="0"/>
    <s v="3651571"/>
    <m/>
    <n v="0"/>
    <s v="SI"/>
    <m/>
    <s v="CORRESPONDE A LA REF OO5B PPR"/>
    <s v="GUADALUPE RECALDE"/>
    <n v="0"/>
    <n v="0"/>
    <n v="0"/>
    <s v="ESIGEF"/>
    <x v="10"/>
    <s v="ESIGEF"/>
    <e v="#N/A"/>
    <e v="#N/A"/>
  </r>
  <r>
    <x v="4"/>
    <s v="121000002"/>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PPR_VIATICOS Y SUBSISTENCIAS EN EL INTERIOR"/>
    <s v="PLANTA CENTRAL"/>
    <n v="9999"/>
    <n v="55"/>
    <s v="000"/>
    <s v="004"/>
    <n v="530303"/>
    <n v="1701"/>
    <s v="001"/>
    <s v="0000"/>
    <s v="0000"/>
    <s v="4800"/>
    <n v="0"/>
    <n v="0"/>
    <m/>
    <m/>
    <n v="0"/>
    <s v="SI"/>
    <m/>
    <m/>
    <s v="GUADALUPE RECALDE"/>
    <n v="4800"/>
    <n v="0"/>
    <n v="4800"/>
    <s v="SUB PROVISION SERVICIOS SALUD"/>
    <x v="17"/>
    <s v="Presupuesto por Resultados"/>
    <s v="SI"/>
    <n v="4800"/>
  </r>
  <r>
    <x v="4"/>
    <s v="SIN LINEA POA / DE ESIGEF"/>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DE ITEMS ESIGEF A PPR"/>
    <s v="PLANTA CENTRAL"/>
    <n v="9999"/>
    <n v="55"/>
    <s v="000"/>
    <s v="004"/>
    <n v="531407"/>
    <n v="1701"/>
    <s v="001"/>
    <s v="0000"/>
    <s v="0000"/>
    <n v="0"/>
    <n v="0"/>
    <n v="0"/>
    <s v="4800"/>
    <m/>
    <n v="0"/>
    <s v="SI"/>
    <m/>
    <s v="CORRESPONDE A LA REF OO5B PPR"/>
    <s v="GUADALUPE RECALDE"/>
    <n v="0"/>
    <n v="0"/>
    <n v="0"/>
    <s v="ESIGEF"/>
    <x v="10"/>
    <s v="ESIGEF"/>
    <e v="#N/A"/>
    <e v="#N/A"/>
  </r>
  <r>
    <x v="4"/>
    <n v="122003006"/>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PRESUPUESTO POR RESULTADOS PRIMER NIVEL MANTENIMIENTOS EQUIPAMIENTO"/>
    <s v="PLANTA CENTRAL"/>
    <n v="9999"/>
    <n v="55"/>
    <s v="000"/>
    <s v="005"/>
    <n v="530813"/>
    <n v="1701"/>
    <s v="001"/>
    <s v="0000"/>
    <s v="0000"/>
    <s v="35714"/>
    <n v="0"/>
    <n v="0"/>
    <m/>
    <m/>
    <n v="0"/>
    <s v="SI"/>
    <m/>
    <m/>
    <s v="GUADALUPE RECALDE"/>
    <n v="0"/>
    <n v="0"/>
    <n v="0"/>
    <s v="SUB GESTION OPERACIONES LOGISTICA SALUD "/>
    <x v="13"/>
    <s v="Presupuesto por Resultados"/>
    <s v="NO"/>
    <n v="0"/>
  </r>
  <r>
    <x v="4"/>
    <n v="122002003"/>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PRESUPUESTO POR RESULTADOS PRIMER NIVEL MANTENIMIENTOS INFRAESTRUCTURA"/>
    <s v="PLANTA CENTRAL"/>
    <n v="9999"/>
    <n v="55"/>
    <s v="000"/>
    <s v="005"/>
    <n v="530417"/>
    <n v="1701"/>
    <s v="001"/>
    <s v="0000"/>
    <s v="0000"/>
    <s v="66986"/>
    <n v="0"/>
    <n v="0"/>
    <m/>
    <m/>
    <n v="0"/>
    <s v="SI"/>
    <m/>
    <m/>
    <s v="GUADALUPE RECALDE"/>
    <n v="0"/>
    <n v="0"/>
    <n v="0"/>
    <s v="SUB GESTION OPERACIONES LOGISTICA SALUD "/>
    <x v="15"/>
    <s v="Presupuesto por Resultados"/>
    <s v="NO"/>
    <n v="0"/>
  </r>
  <r>
    <x v="4"/>
    <s v="SIN LINEA POA / DE ESIGEF"/>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DE ITEMS ESIGEF A PPR"/>
    <s v="COORDINACION ZONAL 8 - SALUD"/>
    <n v="58"/>
    <n v="55"/>
    <s v="000"/>
    <s v="005"/>
    <n v="530813"/>
    <s v="0901"/>
    <s v="001"/>
    <s v="0000"/>
    <s v="0000"/>
    <n v="0"/>
    <n v="0"/>
    <n v="0"/>
    <s v="35714"/>
    <m/>
    <n v="0"/>
    <s v="SI"/>
    <m/>
    <s v="CORRESPONDE A LA REF OO5B PPR"/>
    <s v="GUADALUPE RECALDE"/>
    <n v="0"/>
    <n v="0"/>
    <n v="0"/>
    <s v="ESIGEF"/>
    <x v="10"/>
    <s v="ESIGEF"/>
    <e v="#N/A"/>
    <e v="#N/A"/>
  </r>
  <r>
    <x v="4"/>
    <s v="SIN LINEA POA / DE ESIGEF"/>
    <s v="MSP-MSP-2022-0036-M"/>
    <d v="2021-01-10T00:00:00"/>
    <s v="MSP-DNPI-2022-0035-M"/>
    <d v="2022-01-18T00:00:00"/>
    <x v="0"/>
    <s v="LA REFORMA PLANTEADA, CORRESPONDE A LA REGULARIZACIÓN DEL PRESUPUESTO DEL ESIGEF, A FIN DE QUE CORRESPONDA LA PLANIFICACIÓN OPERATIVA ANUAL - PRESUPUESTO POR RESULTADOS. ENTRE MISMO GRUPO DE GASTO Y MISMA ACTIVIDAD PPR"/>
    <s v="PREVENCION Y PROMOCION DE LA SALUD"/>
    <s v="DE ITEMS ESIGEF A PPR"/>
    <s v="COORDINACION ZONAL 8 - SALUD"/>
    <n v="58"/>
    <n v="55"/>
    <s v="000"/>
    <s v="005"/>
    <n v="530417"/>
    <s v="0901"/>
    <s v="001"/>
    <s v="0000"/>
    <s v="0000"/>
    <n v="0"/>
    <n v="0"/>
    <n v="0"/>
    <s v="66986"/>
    <m/>
    <n v="0"/>
    <s v="SI"/>
    <m/>
    <s v="CORRESPONDE A LA REF OO5B PPR"/>
    <s v="GUADALUPE RECALDE"/>
    <n v="0"/>
    <n v="0"/>
    <n v="0"/>
    <s v="ESIGEF"/>
    <x v="10"/>
    <s v="ESIGEF"/>
    <e v="#N/A"/>
    <e v="#N/A"/>
  </r>
  <r>
    <x v="4"/>
    <s v="111004001"/>
    <s v="MSP-MSP-2022-0036-M"/>
    <d v="2021-01-10T00:00:00"/>
    <s v="MSP-DNPI-2022-0035-M"/>
    <d v="2022-01-18T00:00:00"/>
    <x v="0"/>
    <s v="LA REFORMA PLANTEADA, CORRESPONDE A LA REGULARIZACIÓN DEL PRESUPUESTO DEL ESIGEF, A FIN DE QUE CORRESPONDA LA PLANIFICACIÓN OPERATIVA ANUAL - PRESUPUESTO POR RESULTADOS. ENTRE DIFERENTE GRUPO DE GASTO Y DIFERENTE ACTIVIDAD PPR"/>
    <s v="PREVENCION Y PROMOCION DE LA SALUD"/>
    <s v="Formación de Taps"/>
    <s v="PLANTA CENTRAL"/>
    <n v="9999"/>
    <n v="55"/>
    <s v="000"/>
    <s v="005"/>
    <n v="580208"/>
    <n v="1701"/>
    <s v="001"/>
    <s v="0000"/>
    <s v="0000"/>
    <s v="8691240"/>
    <n v="0"/>
    <n v="0"/>
    <n v="0"/>
    <n v="0"/>
    <n v="0"/>
    <s v="SI"/>
    <m/>
    <m/>
    <s v="GUADALUPE RECALDE"/>
    <n v="0"/>
    <n v="0"/>
    <n v="0"/>
    <s v="SUBSE RECTORIA SISTEMA NACIONAL SALUD"/>
    <x v="18"/>
    <s v="Presupuesto por Resultados"/>
    <s v="NO"/>
    <n v="0"/>
  </r>
  <r>
    <x v="4"/>
    <s v="121001002"/>
    <s v="MSP-MSP-2022-0036-M"/>
    <d v="2021-01-10T00:00:00"/>
    <s v="MSP-DNPI-2022-0035-M"/>
    <d v="2022-01-18T00:00:00"/>
    <x v="0"/>
    <s v="LA REFORMA PLANTEADA, CORRESPONDE A LA REGULARIZACIÓN DEL PRESUPUESTO DEL ESIGEF, A FIN DE QUE CORRESPONDA LA PLANIFICACIÓN OPERATIVA ANUAL - PRESUPUESTO POR RESULTADOS. ENTRE DIFERENTE GRUPO DE GASTO Y DIFERENTE ACTIVIDAD PPR"/>
    <s v="PREVENCION Y PROMOCION DE LA SALUD"/>
    <s v="CONTRATACIÓN DEL SERVICIO INTEGRAL DE TAMIZAJE METABÓLICO NEONATAL"/>
    <s v="PLANTA CENTRAL"/>
    <n v="9999"/>
    <n v="55"/>
    <s v="000"/>
    <s v="005"/>
    <n v="530226"/>
    <n v="1701"/>
    <s v="001"/>
    <s v="0000"/>
    <s v="0000"/>
    <s v="2044062,47"/>
    <n v="0"/>
    <n v="0"/>
    <n v="0"/>
    <n v="0"/>
    <n v="0"/>
    <s v="SI"/>
    <m/>
    <m/>
    <s v="GUADALUPE RECALDE"/>
    <n v="3031338.1100000003"/>
    <n v="0"/>
    <n v="3031338.1100000003"/>
    <s v="SUB ATENCION SALUD MOVIL HOSPITALARIA CENTROS ESPECIALIZADOS"/>
    <x v="6"/>
    <s v="Presupuesto por Resultados"/>
    <s v="SI"/>
    <n v="4.6566128730773926E-10"/>
  </r>
  <r>
    <x v="4"/>
    <n v="122003006"/>
    <s v="MSP-MSP-2022-0036-M"/>
    <d v="2021-01-10T00:00:00"/>
    <s v="MSP-DNPI-2022-0035-M"/>
    <d v="2022-01-18T00:00:00"/>
    <x v="0"/>
    <s v="LA REFORMA PLANTEADA, CORRESPONDE A LA REGULARIZACIÓN DEL PRESUPUESTO DEL ESIGEF, A FIN DE QUE CORRESPONDA LA PLANIFICACIÓN OPERATIVA ANUAL - PRESUPUESTO POR RESULTADOS. ENTRE DIFERENTE GRUPO DE GASTO Y DIFERENTE ACTIVIDAD PPR"/>
    <s v="PREVENCION Y PROMOCION DE LA SALUD"/>
    <s v="PRESUPUESTO POR RESULTADOS PRIMER NIVEL MANTENIMIENTOS EQUIPAMIENTO"/>
    <s v="PLANTA CENTRAL"/>
    <n v="9999"/>
    <n v="55"/>
    <s v="000"/>
    <s v="005"/>
    <n v="530813"/>
    <n v="1701"/>
    <s v="001"/>
    <s v="0000"/>
    <s v="0000"/>
    <s v="2258989,66"/>
    <n v="0"/>
    <n v="0"/>
    <n v="0"/>
    <n v="0"/>
    <n v="0"/>
    <s v="SI"/>
    <m/>
    <m/>
    <s v="GUADALUPE RECALDE"/>
    <n v="0"/>
    <n v="0"/>
    <n v="0"/>
    <s v="SUB GESTION OPERACIONES LOGISTICA SALUD "/>
    <x v="13"/>
    <s v="Presupuesto por Resultados"/>
    <s v="NO"/>
    <n v="0"/>
  </r>
  <r>
    <x v="4"/>
    <s v="SIN LINEA POA / DE ESIGEF"/>
    <s v="MSP-MSP-2022-0036-M"/>
    <d v="2021-01-10T00:00:00"/>
    <s v="MSP-DNPI-2022-0035-M"/>
    <d v="2022-01-18T00:00:00"/>
    <x v="0"/>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PLANTA CENTRAL"/>
    <n v="9999"/>
    <n v="55"/>
    <s v="000"/>
    <s v="004"/>
    <n v="531407"/>
    <n v="1701"/>
    <s v="001"/>
    <s v="0000"/>
    <s v="0000"/>
    <n v="0"/>
    <n v="0"/>
    <n v="0"/>
    <s v="19200"/>
    <m/>
    <n v="0"/>
    <s v="SI"/>
    <m/>
    <s v="CORRESPONDE A LA REF OO5B PPR"/>
    <s v="GUADALUPE RECALDE"/>
    <n v="0"/>
    <n v="0"/>
    <n v="0"/>
    <s v="ESIGEF"/>
    <x v="10"/>
    <s v="ESIGEF"/>
    <e v="#N/A"/>
    <e v="#N/A"/>
  </r>
  <r>
    <x v="4"/>
    <s v="SIN LINEA POA / DE ESIGEF"/>
    <s v="MSP-MSP-2022-0036-M"/>
    <d v="2021-01-10T00:00:00"/>
    <s v="MSP-DNPI-2022-0035-M"/>
    <d v="2022-01-18T00:00:00"/>
    <x v="0"/>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PLANTA CENTRAL"/>
    <n v="9999"/>
    <n v="55"/>
    <s v="000"/>
    <s v="006"/>
    <n v="581202"/>
    <n v="1701"/>
    <s v="001"/>
    <s v="0000"/>
    <s v="0000"/>
    <n v="0"/>
    <n v="0"/>
    <n v="0"/>
    <s v="12975092,13"/>
    <n v="0"/>
    <n v="0"/>
    <s v="SI"/>
    <m/>
    <s v="CORRESPONDE A LA REF OO5B PPR"/>
    <s v="GUADALUPE RECALDE"/>
    <n v="0"/>
    <n v="0"/>
    <n v="0"/>
    <s v="ESIGEF"/>
    <x v="10"/>
    <s v="ESIGEF"/>
    <e v="#N/A"/>
    <e v="#N/A"/>
  </r>
  <r>
    <x v="4"/>
    <n v="122002003"/>
    <s v="MSP-MSP-2022-0036-M"/>
    <d v="2021-01-10T00:00:00"/>
    <s v="MSP-DNPI-2022-0035-M"/>
    <d v="2022-01-18T00:00:00"/>
    <x v="0"/>
    <s v="LA REFORMA PLANTEADA, CORRESPONDE A LA REGULARIZACIÓN DEL PRESUPUESTO DEL ESIGEF, A FIN DE QUE CORRESPONDA LA PLANIFICACIÓN OPERATIVA ANUAL - PRESUPUESTO POR RESULTADOS. ENTRE DIFERENTE GRUPO DE GASTO Y DIFERENTE ACTIVIDAD PPR"/>
    <s v="PREVENCION Y PROMOCION DE LA SALUD"/>
    <s v="PRESUPUESTO POR RESULTADOS PRIMER NIVEL MANTENIMIENTOS INFRAESTRUCTURA"/>
    <s v="PLANTA CENTRAL"/>
    <n v="9999"/>
    <n v="55"/>
    <s v="000"/>
    <s v="005"/>
    <n v="530417"/>
    <n v="1701"/>
    <s v="001"/>
    <s v="0000"/>
    <s v="0000"/>
    <s v="9933014"/>
    <n v="0"/>
    <n v="0"/>
    <n v="0"/>
    <n v="0"/>
    <n v="0"/>
    <s v="SI"/>
    <m/>
    <m/>
    <s v="GUADALUPE RECALDE"/>
    <n v="0"/>
    <n v="0"/>
    <n v="0"/>
    <s v="SUB GESTION OPERACIONES LOGISTICA SALUD "/>
    <x v="15"/>
    <s v="Presupuesto por Resultados"/>
    <s v="NO"/>
    <n v="0"/>
  </r>
  <r>
    <x v="4"/>
    <n v="122003006"/>
    <s v="MSP-MSP-2022-0036-M"/>
    <d v="2021-01-10T00:00:00"/>
    <s v="MSP-DNPI-2022-0035-M"/>
    <d v="2022-01-18T00:00:00"/>
    <x v="0"/>
    <s v="LA REFORMA PLANTEADA, CORRESPONDE A LA REGULARIZACIÓN DEL PRESUPUESTO DEL ESIGEF, A FIN DE QUE CORRESPONDA LA PLANIFICACIÓN OPERATIVA ANUAL - PRESUPUESTO POR RESULTADOS. ENTRE DIFERENTE GRUPO DE GASTO Y DIFERENTE ACTIVIDAD PPR"/>
    <s v="PREVENCION Y PROMOCION DE LA SALUD"/>
    <s v="PRESUPUESTO POR RESULTADOS PRIMER NIVEL MANTENIMIENTOS EQUIPAMIENTO"/>
    <s v="PLANTA CENTRAL"/>
    <n v="9999"/>
    <n v="55"/>
    <s v="000"/>
    <s v="005"/>
    <n v="530813"/>
    <n v="1701"/>
    <s v="001"/>
    <s v="0000"/>
    <s v="0000"/>
    <s v="6813516"/>
    <n v="0"/>
    <n v="0"/>
    <n v="0"/>
    <n v="0"/>
    <n v="0"/>
    <s v="SI"/>
    <m/>
    <m/>
    <s v="GUADALUPE RECALDE"/>
    <n v="0"/>
    <n v="0"/>
    <n v="0"/>
    <s v="SUB GESTION OPERACIONES LOGISTICA SALUD "/>
    <x v="13"/>
    <s v="Presupuesto por Resultados"/>
    <s v="NO"/>
    <n v="0"/>
  </r>
  <r>
    <x v="4"/>
    <s v="SIN LINEA POA / DE ESIGEF"/>
    <s v="MSP-MSP-2022-0036-M"/>
    <d v="2021-01-10T00:00:00"/>
    <s v="MSP-DNPI-2022-0035-M"/>
    <d v="2022-01-18T00:00:00"/>
    <x v="0"/>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COORDINACION ZONAL 4 - SALUD"/>
    <n v="54"/>
    <n v="55"/>
    <s v="000"/>
    <s v="004"/>
    <n v="530809"/>
    <n v="1301"/>
    <s v="001"/>
    <s v="0000"/>
    <s v="0000"/>
    <n v="0"/>
    <n v="0"/>
    <n v="0"/>
    <s v="75800"/>
    <n v="0"/>
    <n v="0"/>
    <s v="SI"/>
    <m/>
    <s v="CORRESPONDE A LA REF OO5B PPR"/>
    <s v="GUADALUPE RECALDE"/>
    <n v="0"/>
    <n v="0"/>
    <n v="0"/>
    <s v="ESIGEF"/>
    <x v="10"/>
    <s v="ESIGEF"/>
    <e v="#N/A"/>
    <e v="#N/A"/>
  </r>
  <r>
    <x v="4"/>
    <s v="SIN LINEA POA / DE ESIGEF"/>
    <s v="MSP-MSP-2022-0036-M"/>
    <d v="2021-01-10T00:00:00"/>
    <s v="MSP-DNPI-2022-0035-M"/>
    <d v="2022-01-18T00:00:00"/>
    <x v="0"/>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COORDINACION ZONAL 8 - SALUD"/>
    <n v="58"/>
    <n v="55"/>
    <s v="000"/>
    <s v="004"/>
    <n v="530809"/>
    <s v="0901"/>
    <s v="001"/>
    <s v="0000"/>
    <s v="0000"/>
    <n v="0"/>
    <n v="0"/>
    <n v="0"/>
    <s v="53280"/>
    <n v="0"/>
    <n v="0"/>
    <s v="SI"/>
    <m/>
    <s v="CORRESPONDE A LA REF OO5B PPR"/>
    <s v="GUADALUPE RECALDE"/>
    <n v="0"/>
    <n v="0"/>
    <n v="0"/>
    <s v="ESIGEF"/>
    <x v="10"/>
    <s v="ESIGEF"/>
    <e v="#N/A"/>
    <e v="#N/A"/>
  </r>
  <r>
    <x v="4"/>
    <s v="SIN LINEA POA / DE ESIGEF"/>
    <s v="MSP-MSP-2022-0036-M"/>
    <d v="2021-01-10T00:00:00"/>
    <s v="MSP-DNPI-2022-0035-M"/>
    <d v="2022-01-18T00:00:00"/>
    <x v="0"/>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DIRECCION DISTRITAL 07D02 - MACHALA - SALUD"/>
    <n v="1132"/>
    <n v="55"/>
    <s v="000"/>
    <s v="004"/>
    <n v="530809"/>
    <s v="0701"/>
    <s v="001"/>
    <s v="0000"/>
    <s v="0000"/>
    <n v="0"/>
    <n v="0"/>
    <n v="0"/>
    <s v="39726"/>
    <n v="0"/>
    <n v="0"/>
    <s v="SI"/>
    <m/>
    <s v="CORRESPONDE A LA REF OO5B PPR"/>
    <s v="GUADALUPE RECALDE"/>
    <n v="0"/>
    <n v="0"/>
    <n v="0"/>
    <s v="ESIGEF"/>
    <x v="10"/>
    <s v="ESIGEF"/>
    <e v="#N/A"/>
    <e v="#N/A"/>
  </r>
  <r>
    <x v="4"/>
    <s v="SIN LINEA POA / DE ESIGEF"/>
    <s v="MSP-MSP-2022-0036-M"/>
    <d v="2021-01-10T00:00:00"/>
    <s v="MSP-DNPI-2022-0035-M"/>
    <d v="2022-01-18T00:00:00"/>
    <x v="0"/>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DIRECCION DISTRITAL 09D21 - SAN JACINTO DE YAGUACHI - SALUD"/>
    <n v="1225"/>
    <n v="55"/>
    <s v="000"/>
    <s v="004"/>
    <n v="530809"/>
    <s v="0901"/>
    <s v="001"/>
    <s v="0000"/>
    <s v="0000"/>
    <n v="0"/>
    <n v="0"/>
    <n v="0"/>
    <s v="61766"/>
    <n v="0"/>
    <n v="0"/>
    <s v="SI"/>
    <m/>
    <s v="CORRESPONDE A LA REF OO5B PPR"/>
    <s v="GUADALUPE RECALDE"/>
    <n v="0"/>
    <n v="0"/>
    <n v="0"/>
    <s v="ESIGEF"/>
    <x v="10"/>
    <s v="ESIGEF"/>
    <e v="#N/A"/>
    <e v="#N/A"/>
  </r>
  <r>
    <x v="4"/>
    <s v="SIN LINEA POA / DE ESIGEF"/>
    <s v="MSP-MSP-2022-0036-M"/>
    <d v="2021-01-10T00:00:00"/>
    <s v="MSP-DNPI-2022-0035-M"/>
    <d v="2022-01-18T00:00:00"/>
    <x v="0"/>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DIRECCION DISTRITAL 13D02 - JARAMIJO-MANTA MONTECRISTI - SALUD"/>
    <n v="1336"/>
    <n v="55"/>
    <s v="000"/>
    <s v="004"/>
    <n v="530809"/>
    <n v="1308"/>
    <s v="001"/>
    <s v="0000"/>
    <s v="0000"/>
    <n v="0"/>
    <n v="0"/>
    <n v="0"/>
    <s v="65820"/>
    <n v="0"/>
    <n v="0"/>
    <s v="SI"/>
    <m/>
    <s v="CORRESPONDE A LA REF OO5B PPR"/>
    <s v="GUADALUPE RECALDE"/>
    <n v="0"/>
    <n v="0"/>
    <n v="0"/>
    <s v="ESIGEF"/>
    <x v="10"/>
    <s v="ESIGEF"/>
    <e v="#N/A"/>
    <e v="#N/A"/>
  </r>
  <r>
    <x v="4"/>
    <s v="SIN LINEA POA / DE ESIGEF"/>
    <s v="MSP-MSP-2022-0036-M"/>
    <d v="2021-01-10T00:00:00"/>
    <s v="MSP-DNPI-2022-0035-M"/>
    <d v="2022-01-18T00:00:00"/>
    <x v="0"/>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DIRECCION DISTRITAL 13D03 - JIPIJAPA-PUERTO LOPEZ - SALUD"/>
    <n v="1338"/>
    <n v="55"/>
    <s v="000"/>
    <s v="004"/>
    <n v="530809"/>
    <n v="1306"/>
    <s v="001"/>
    <s v="0000"/>
    <s v="0000"/>
    <n v="0"/>
    <n v="0"/>
    <n v="0"/>
    <s v="10000"/>
    <n v="0"/>
    <n v="0"/>
    <s v="SI"/>
    <m/>
    <s v="CORRESPONDE A LA REF OO5B PPR"/>
    <s v="GUADALUPE RECALDE"/>
    <n v="0"/>
    <n v="0"/>
    <n v="0"/>
    <s v="ESIGEF"/>
    <x v="10"/>
    <s v="ESIGEF"/>
    <e v="#N/A"/>
    <e v="#N/A"/>
  </r>
  <r>
    <x v="4"/>
    <s v="SIN LINEA POA / DE ESIGEF"/>
    <s v="MSP-MSP-2022-0036-M"/>
    <d v="2021-01-10T00:00:00"/>
    <s v="MSP-DNPI-2022-0035-M"/>
    <d v="2022-01-18T00:00:00"/>
    <x v="0"/>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DIRECCION DISTRITAL 13D06 - JUNIN-BOLIVAR - SALUD"/>
    <n v="1340"/>
    <n v="55"/>
    <s v="000"/>
    <s v="004"/>
    <n v="530809"/>
    <n v="1302"/>
    <s v="001"/>
    <s v="0000"/>
    <s v="0000"/>
    <n v="0"/>
    <n v="0"/>
    <n v="0"/>
    <s v="18400"/>
    <n v="0"/>
    <n v="0"/>
    <s v="SI"/>
    <m/>
    <s v="CORRESPONDE A LA REF OO5B PPR"/>
    <s v="GUADALUPE RECALDE"/>
    <n v="0"/>
    <n v="0"/>
    <n v="0"/>
    <s v="ESIGEF"/>
    <x v="10"/>
    <s v="ESIGEF"/>
    <e v="#N/A"/>
    <e v="#N/A"/>
  </r>
  <r>
    <x v="4"/>
    <s v="SIN LINEA POA / DE ESIGEF"/>
    <s v="MSP-MSP-2022-0036-M"/>
    <d v="2021-01-10T00:00:00"/>
    <s v="MSP-DNPI-2022-0035-M"/>
    <d v="2022-01-18T00:00:00"/>
    <x v="0"/>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DIRECCION DISTRITAL 13D12 - ROCAFUERTE-TOSAGUA - SALUD"/>
    <n v="1341"/>
    <n v="55"/>
    <s v="000"/>
    <s v="004"/>
    <n v="530809"/>
    <n v="1312"/>
    <s v="001"/>
    <s v="0000"/>
    <s v="0000"/>
    <n v="0"/>
    <n v="0"/>
    <n v="0"/>
    <s v="13200"/>
    <n v="0"/>
    <n v="0"/>
    <s v="SI"/>
    <m/>
    <s v="CORRESPONDE A LA REF OO5B PPR"/>
    <s v="GUADALUPE RECALDE"/>
    <n v="0"/>
    <n v="0"/>
    <n v="0"/>
    <s v="ESIGEF"/>
    <x v="10"/>
    <s v="ESIGEF"/>
    <e v="#N/A"/>
    <e v="#N/A"/>
  </r>
  <r>
    <x v="4"/>
    <s v="SIN LINEA POA / DE ESIGEF"/>
    <s v="MSP-MSP-2022-0036-M"/>
    <d v="2021-01-10T00:00:00"/>
    <s v="MSP-DNPI-2022-0035-M"/>
    <d v="2022-01-18T00:00:00"/>
    <x v="0"/>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DIRECCION DISTRITAL 13D09 - PAJAN - SALUD"/>
    <n v="1343"/>
    <n v="55"/>
    <s v="000"/>
    <s v="004"/>
    <n v="530809"/>
    <n v="1310"/>
    <s v="001"/>
    <s v="0000"/>
    <s v="0000"/>
    <n v="0"/>
    <n v="0"/>
    <n v="0"/>
    <s v="5000"/>
    <n v="0"/>
    <n v="0"/>
    <s v="SI"/>
    <m/>
    <s v="CORRESPONDE A LA REF OO5B PPR"/>
    <s v="GUADALUPE RECALDE"/>
    <n v="0"/>
    <n v="0"/>
    <n v="0"/>
    <s v="ESIGEF"/>
    <x v="10"/>
    <s v="ESIGEF"/>
    <e v="#N/A"/>
    <e v="#N/A"/>
  </r>
  <r>
    <x v="4"/>
    <s v="SIN LINEA POA / DE ESIGEF"/>
    <s v="MSP-MSP-2022-0036-M"/>
    <d v="2021-01-10T00:00:00"/>
    <s v="MSP-DNPI-2022-0035-M"/>
    <d v="2022-01-18T00:00:00"/>
    <x v="0"/>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DIRECCION DISTRITAL 23D01 - PARROQUIAS URBANAS: (RIO VERDE A CHIGUILPE) Y PARROQUIAS RURALES: (ALLURIQUIN A PERIFERIA) - SALUD"/>
    <n v="1447"/>
    <n v="55"/>
    <s v="000"/>
    <s v="004"/>
    <n v="530809"/>
    <n v="2301"/>
    <s v="001"/>
    <s v="0000"/>
    <s v="0000"/>
    <n v="0"/>
    <n v="0"/>
    <n v="0"/>
    <s v="5744"/>
    <n v="0"/>
    <n v="0"/>
    <s v="SI"/>
    <m/>
    <s v="CORRESPONDE A LA REF OO5B PPR"/>
    <s v="GUADALUPE RECALDE"/>
    <n v="0"/>
    <n v="0"/>
    <n v="0"/>
    <s v="ESIGEF"/>
    <x v="10"/>
    <s v="ESIGEF"/>
    <e v="#N/A"/>
    <e v="#N/A"/>
  </r>
  <r>
    <x v="4"/>
    <s v="SIN LINEA POA / DE ESIGEF"/>
    <s v="MSP-MSP-2022-0036-M"/>
    <d v="2021-01-10T00:00:00"/>
    <s v="MSP-DNPI-2022-0035-M"/>
    <d v="2022-01-18T00:00:00"/>
    <x v="0"/>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DIRECCION DISTRITAL 07D01 - CHILLA-EL GUABO-PASAJE - SALUD"/>
    <n v="7110"/>
    <n v="55"/>
    <s v="000"/>
    <s v="004"/>
    <n v="530809"/>
    <s v="0709"/>
    <s v="001"/>
    <s v="0000"/>
    <s v="0000"/>
    <n v="0"/>
    <n v="0"/>
    <n v="0"/>
    <s v="23026"/>
    <n v="0"/>
    <n v="0"/>
    <s v="SI"/>
    <m/>
    <s v="CORRESPONDE A LA REF OO5B PPR"/>
    <s v="GUADALUPE RECALDE"/>
    <n v="0"/>
    <n v="0"/>
    <n v="0"/>
    <s v="ESIGEF"/>
    <x v="10"/>
    <s v="ESIGEF"/>
    <e v="#N/A"/>
    <e v="#N/A"/>
  </r>
  <r>
    <x v="4"/>
    <s v="SIN LINEA POA / DE ESIGEF"/>
    <s v="MSP-MSP-2022-0036-M"/>
    <d v="2021-01-10T00:00:00"/>
    <s v="MSP-DNPI-2022-0035-M"/>
    <d v="2022-01-18T00:00:00"/>
    <x v="0"/>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PLANTA CENTRAL"/>
    <n v="9999"/>
    <n v="55"/>
    <s v="000"/>
    <s v="004"/>
    <n v="530809"/>
    <n v="1701"/>
    <s v="001"/>
    <s v="0000"/>
    <s v="0000"/>
    <n v="0"/>
    <n v="0"/>
    <n v="0"/>
    <s v="15717733"/>
    <n v="0"/>
    <n v="0"/>
    <s v="SI"/>
    <m/>
    <s v="CORRESPONDE A LA REF OO5B PPR"/>
    <s v="GUADALUPE RECALDE"/>
    <n v="0"/>
    <n v="0"/>
    <n v="0"/>
    <s v="ESIGEF"/>
    <x v="10"/>
    <s v="ESIGEF"/>
    <e v="#N/A"/>
    <e v="#N/A"/>
  </r>
  <r>
    <x v="4"/>
    <s v="SIN LINEA POA / DE ESIGEF"/>
    <s v="MSP-MSP-2022-0036-M"/>
    <d v="2021-01-10T00:00:00"/>
    <s v="MSP-DNPI-2022-0035-M"/>
    <d v="2022-01-18T00:00:00"/>
    <x v="0"/>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PLANTA CENTRAL"/>
    <n v="9999"/>
    <n v="55"/>
    <s v="000"/>
    <s v="004"/>
    <n v="530204"/>
    <n v="1701"/>
    <s v="001"/>
    <s v="0000"/>
    <s v="0000"/>
    <n v="0"/>
    <n v="0"/>
    <n v="0"/>
    <s v="462735"/>
    <n v="0"/>
    <n v="0"/>
    <s v="SI"/>
    <m/>
    <s v="CORRESPONDE A LA REF OO5B PPR"/>
    <s v="GUADALUPE RECALDE"/>
    <n v="0"/>
    <n v="0"/>
    <n v="0"/>
    <s v="ESIGEF"/>
    <x v="10"/>
    <s v="ESIGEF"/>
    <e v="#N/A"/>
    <e v="#N/A"/>
  </r>
  <r>
    <x v="4"/>
    <s v="SIN LINEA POA / DE ESIGEF"/>
    <s v="MSP-MSP-2022-0036-M"/>
    <d v="2021-01-10T00:00:00"/>
    <s v="MSP-DNPI-2022-0035-M"/>
    <d v="2022-01-18T00:00:00"/>
    <x v="0"/>
    <s v="LA REFORMA PLANTEADA, CORRESPONDE A LA REGULARIZACIÓN DEL PRESUPUESTO DEL ESIGEF, A FIN DE QUE CORRESPONDA LA PLANIFICACIÓN OPERATIVA ANUAL - PRESUPUESTO POR RESULTADOS. ENTRE DIFERENTE GRUPO DE GASTO Y DIFERENTE ACTIVIDAD PPR"/>
    <s v="PREVENCION Y PROMOCION DE LA SALUD"/>
    <s v="DE ITEMS ESIGEF A PPR"/>
    <s v="PLANTA CENTRAL"/>
    <n v="9999"/>
    <n v="55"/>
    <s v="000"/>
    <s v="004"/>
    <n v="530812"/>
    <n v="1701"/>
    <s v="001"/>
    <s v="0000"/>
    <s v="0000"/>
    <n v="0"/>
    <n v="0"/>
    <n v="0"/>
    <s v="194300"/>
    <n v="0"/>
    <n v="0"/>
    <s v="SI"/>
    <m/>
    <s v="CORRESPONDE A LA REF OO5B PPR"/>
    <s v="GUADALUPE RECALDE"/>
    <n v="0"/>
    <n v="0"/>
    <n v="0"/>
    <s v="ESIGEF"/>
    <x v="10"/>
    <s v="ESIGEF"/>
    <e v="#N/A"/>
    <e v="#N/A"/>
  </r>
  <r>
    <x v="5"/>
    <s v="122000103"/>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94"/>
    <s v="PLANTA CENTRAL"/>
    <n v="9999"/>
    <n v="57"/>
    <s v="000"/>
    <s v="001"/>
    <n v="530601"/>
    <n v="1701"/>
    <s v="001"/>
    <s v="0000"/>
    <s v="0000"/>
    <m/>
    <n v="0"/>
    <n v="0"/>
    <s v="196949,38"/>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13"/>
    <s v="MSP-SNGCSS-2022-0089-M"/>
    <d v="2021-01-15T00:00:00"/>
    <s v="MSP-DNPI-2022-0036-M"/>
    <d v="2022-01-18T00:00:00"/>
    <x v="0"/>
    <s v="DISTRIBUCIÓN DE RECURSOS A NIVEL NACIONAL PARA MANTENIMIENTOS DE LA DNIS"/>
    <s v="GARANTIA DE LA CALIDAD DE LOS SERVICIOS DE SALUD"/>
    <s v="Pago de mantenmiento preventivo GTE - Contrato 00138"/>
    <s v="PLANTA CENTRAL"/>
    <n v="9999"/>
    <n v="57"/>
    <s v="000"/>
    <s v="001"/>
    <n v="530404"/>
    <n v="1701"/>
    <s v="001"/>
    <s v="0000"/>
    <s v="0000"/>
    <m/>
    <n v="0"/>
    <n v="0"/>
    <s v="1347343,1"/>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15"/>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06"/>
    <s v="PLANTA CENTRAL"/>
    <n v="9999"/>
    <n v="57"/>
    <s v="000"/>
    <s v="001"/>
    <n v="530203"/>
    <n v="1701"/>
    <s v="001"/>
    <s v="0000"/>
    <s v="0000"/>
    <m/>
    <n v="0"/>
    <n v="0"/>
    <s v="9881,06"/>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4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32"/>
    <s v="PLANTA CENTRAL"/>
    <n v="9999"/>
    <n v="57"/>
    <s v="000"/>
    <s v="001"/>
    <n v="530813"/>
    <n v="1701"/>
    <s v="001"/>
    <s v="0000"/>
    <s v="0000"/>
    <m/>
    <n v="0"/>
    <n v="0"/>
    <n v="108658.44"/>
    <n v="0"/>
    <n v="108658.44"/>
    <s v="SI"/>
    <m/>
    <m/>
    <s v="Alexandra Simba"/>
    <n v="0"/>
    <n v="0"/>
    <n v="0"/>
    <s v="SUB GESTION OPERACIONES LOGISTICA SALUD "/>
    <x v="7"/>
    <s v="NO APLICA"/>
    <s v="NO"/>
    <n v="0"/>
  </r>
  <r>
    <x v="5"/>
    <s v="122000018"/>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09"/>
    <s v="PLANTA CENTRAL"/>
    <n v="9999"/>
    <n v="57"/>
    <s v="000"/>
    <s v="001"/>
    <n v="530404"/>
    <n v="1701"/>
    <s v="001"/>
    <s v="0000"/>
    <s v="0000"/>
    <m/>
    <n v="0"/>
    <n v="0"/>
    <s v="733525,21"/>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17"/>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08"/>
    <s v="PLANTA CENTRAL"/>
    <n v="9999"/>
    <n v="57"/>
    <s v="000"/>
    <s v="001"/>
    <n v="530403"/>
    <n v="1701"/>
    <s v="001"/>
    <s v="0000"/>
    <s v="0000"/>
    <m/>
    <n v="0"/>
    <n v="0"/>
    <s v="52682"/>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19"/>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10"/>
    <s v="PLANTA CENTRAL"/>
    <n v="9999"/>
    <n v="57"/>
    <s v="000"/>
    <s v="001"/>
    <n v="531406"/>
    <n v="1701"/>
    <s v="001"/>
    <s v="0000"/>
    <s v="0000"/>
    <m/>
    <n v="0"/>
    <n v="0"/>
    <s v="27061,36"/>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20"/>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11"/>
    <s v="PLANTA CENTRAL"/>
    <n v="9999"/>
    <n v="57"/>
    <s v="000"/>
    <s v="001"/>
    <n v="530811"/>
    <n v="1701"/>
    <s v="001"/>
    <s v="0000"/>
    <s v="0000"/>
    <m/>
    <n v="0"/>
    <n v="0"/>
    <s v="108163,58"/>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2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12"/>
    <s v="PLANTA CENTRAL"/>
    <n v="9999"/>
    <n v="57"/>
    <s v="000"/>
    <s v="001"/>
    <n v="530813"/>
    <n v="1701"/>
    <s v="001"/>
    <s v="0000"/>
    <s v="0000"/>
    <m/>
    <n v="0"/>
    <n v="0"/>
    <n v="232027.56"/>
    <n v="0"/>
    <n v="232027.56"/>
    <s v="SI"/>
    <m/>
    <m/>
    <s v="Alexandra Simba"/>
    <n v="0"/>
    <n v="0"/>
    <n v="0"/>
    <s v="SUB GESTION OPERACIONES LOGISTICA SALUD "/>
    <x v="7"/>
    <s v="NO APLICA"/>
    <s v="NO"/>
    <n v="0"/>
  </r>
  <r>
    <x v="5"/>
    <s v="122000022"/>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13"/>
    <s v="PLANTA CENTRAL"/>
    <n v="9999"/>
    <n v="57"/>
    <s v="000"/>
    <s v="001"/>
    <n v="530803"/>
    <n v="1701"/>
    <s v="001"/>
    <s v="0000"/>
    <s v="0000"/>
    <m/>
    <n v="0"/>
    <n v="0"/>
    <s v="96681,79"/>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23"/>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14"/>
    <s v="PLANTA CENTRAL"/>
    <n v="9999"/>
    <n v="57"/>
    <s v="000"/>
    <s v="001"/>
    <n v="530601"/>
    <n v="1701"/>
    <s v="001"/>
    <s v="0000"/>
    <s v="0000"/>
    <m/>
    <n v="0"/>
    <n v="0"/>
    <s v="35668,39"/>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24"/>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15"/>
    <s v="PLANTA CENTRAL"/>
    <n v="9999"/>
    <n v="57"/>
    <s v="000"/>
    <s v="001"/>
    <n v="530417"/>
    <n v="1701"/>
    <s v="001"/>
    <s v="0000"/>
    <s v="0000"/>
    <m/>
    <n v="0"/>
    <n v="0"/>
    <s v="207359,04"/>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25"/>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16"/>
    <s v="PLANTA CENTRAL"/>
    <n v="9999"/>
    <n v="57"/>
    <s v="000"/>
    <s v="001"/>
    <n v="530203"/>
    <n v="1701"/>
    <s v="001"/>
    <s v="0000"/>
    <s v="0000"/>
    <m/>
    <n v="0"/>
    <n v="0"/>
    <s v="13665,21"/>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26"/>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17"/>
    <s v="PLANTA CENTRAL"/>
    <n v="9999"/>
    <n v="57"/>
    <s v="000"/>
    <s v="001"/>
    <n v="530402"/>
    <n v="1701"/>
    <s v="001"/>
    <s v="0000"/>
    <s v="0000"/>
    <m/>
    <n v="0"/>
    <n v="0"/>
    <s v="297711,51"/>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36"/>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27"/>
    <s v="PLANTA CENTRAL"/>
    <n v="9999"/>
    <n v="57"/>
    <s v="000"/>
    <s v="001"/>
    <n v="530402"/>
    <n v="1701"/>
    <s v="001"/>
    <s v="0000"/>
    <s v="0000"/>
    <m/>
    <n v="0"/>
    <n v="0"/>
    <s v="1218495,12"/>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27"/>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18"/>
    <s v="PLANTA CENTRAL"/>
    <n v="9999"/>
    <n v="57"/>
    <s v="000"/>
    <s v="001"/>
    <n v="530403"/>
    <n v="1701"/>
    <s v="001"/>
    <s v="0000"/>
    <s v="0000"/>
    <m/>
    <n v="0"/>
    <n v="0"/>
    <s v="5377,28"/>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29"/>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20"/>
    <s v="PLANTA CENTRAL"/>
    <n v="9999"/>
    <n v="57"/>
    <s v="000"/>
    <s v="001"/>
    <n v="531406"/>
    <n v="1701"/>
    <s v="001"/>
    <s v="0000"/>
    <s v="0000"/>
    <m/>
    <n v="0"/>
    <n v="0"/>
    <s v="3453,67"/>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30"/>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21"/>
    <s v="PLANTA CENTRAL"/>
    <n v="9999"/>
    <n v="57"/>
    <s v="000"/>
    <s v="001"/>
    <n v="530811"/>
    <n v="1701"/>
    <s v="001"/>
    <s v="0000"/>
    <s v="0000"/>
    <m/>
    <n v="0"/>
    <n v="0"/>
    <s v="70720,1"/>
    <m/>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3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22"/>
    <s v="PLANTA CENTRAL"/>
    <n v="9999"/>
    <n v="57"/>
    <s v="000"/>
    <s v="001"/>
    <n v="530813"/>
    <n v="1701"/>
    <s v="001"/>
    <s v="0000"/>
    <s v="0000"/>
    <m/>
    <n v="0"/>
    <n v="0"/>
    <n v="46059.27"/>
    <m/>
    <n v="46059.27"/>
    <s v="SI"/>
    <m/>
    <m/>
    <s v="Alexandra Simba"/>
    <n v="0"/>
    <n v="0"/>
    <n v="0"/>
    <s v="SUB GESTION OPERACIONES LOGISTICA SALUD "/>
    <x v="7"/>
    <s v="NO APLICA"/>
    <s v="NO"/>
    <n v="0"/>
  </r>
  <r>
    <x v="5"/>
    <s v="122000032"/>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23"/>
    <s v="PLANTA CENTRAL"/>
    <n v="9999"/>
    <n v="57"/>
    <s v="000"/>
    <s v="001"/>
    <n v="530803"/>
    <n v="1701"/>
    <s v="001"/>
    <s v="0000"/>
    <s v="0000"/>
    <m/>
    <n v="0"/>
    <n v="0"/>
    <s v="10478,41"/>
    <m/>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33"/>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24"/>
    <s v="PLANTA CENTRAL"/>
    <n v="9999"/>
    <n v="57"/>
    <s v="000"/>
    <s v="001"/>
    <n v="530601"/>
    <n v="1701"/>
    <s v="001"/>
    <s v="0000"/>
    <s v="0000"/>
    <m/>
    <n v="0"/>
    <n v="0"/>
    <s v="6683,94"/>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34"/>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25"/>
    <s v="PLANTA CENTRAL"/>
    <n v="9999"/>
    <n v="57"/>
    <s v="000"/>
    <s v="001"/>
    <n v="530417"/>
    <n v="1701"/>
    <s v="001"/>
    <s v="0000"/>
    <s v="0000"/>
    <m/>
    <n v="0"/>
    <n v="0"/>
    <s v="107603,78"/>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35"/>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26"/>
    <s v="PLANTA CENTRAL"/>
    <n v="9999"/>
    <n v="57"/>
    <s v="000"/>
    <s v="001"/>
    <n v="530203"/>
    <n v="1701"/>
    <s v="001"/>
    <s v="0000"/>
    <s v="0000"/>
    <m/>
    <n v="0"/>
    <n v="0"/>
    <s v="4244,3"/>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37"/>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28"/>
    <s v="PLANTA CENTRAL"/>
    <n v="9999"/>
    <n v="57"/>
    <s v="000"/>
    <s v="001"/>
    <n v="530403"/>
    <n v="1701"/>
    <s v="001"/>
    <s v="0000"/>
    <s v="0000"/>
    <m/>
    <n v="0"/>
    <n v="0"/>
    <s v="25504,25"/>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55"/>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46"/>
    <s v="PLANTA CENTRAL"/>
    <n v="9999"/>
    <n v="57"/>
    <s v="000"/>
    <s v="001"/>
    <n v="530203"/>
    <n v="1701"/>
    <s v="001"/>
    <s v="0000"/>
    <s v="0000"/>
    <m/>
    <n v="0"/>
    <n v="0"/>
    <s v="59798,83"/>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58"/>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49"/>
    <s v="PLANTA CENTRAL"/>
    <n v="9999"/>
    <n v="57"/>
    <s v="000"/>
    <s v="001"/>
    <n v="530404"/>
    <n v="1701"/>
    <s v="001"/>
    <s v="0000"/>
    <s v="0000"/>
    <m/>
    <n v="0"/>
    <n v="0"/>
    <s v="881473,71"/>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48"/>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39"/>
    <s v="PLANTA CENTRAL"/>
    <n v="9999"/>
    <n v="57"/>
    <s v="000"/>
    <s v="001"/>
    <n v="530404"/>
    <n v="1701"/>
    <s v="001"/>
    <s v="0000"/>
    <s v="0000"/>
    <m/>
    <n v="0"/>
    <n v="0"/>
    <s v="300843,17"/>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40"/>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31"/>
    <s v="PLANTA CENTRAL"/>
    <n v="9999"/>
    <n v="57"/>
    <s v="000"/>
    <s v="001"/>
    <n v="530811"/>
    <n v="1701"/>
    <s v="001"/>
    <s v="0000"/>
    <s v="0000"/>
    <m/>
    <n v="0"/>
    <n v="0"/>
    <s v="73723,09"/>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42"/>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33"/>
    <s v="PLANTA CENTRAL"/>
    <n v="9999"/>
    <n v="57"/>
    <s v="000"/>
    <s v="001"/>
    <n v="530803"/>
    <n v="1701"/>
    <s v="001"/>
    <s v="0000"/>
    <s v="0000"/>
    <m/>
    <n v="0"/>
    <n v="0"/>
    <s v="115987,89"/>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50"/>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41"/>
    <s v="PLANTA CENTRAL"/>
    <n v="9999"/>
    <n v="57"/>
    <s v="000"/>
    <s v="001"/>
    <n v="530811"/>
    <n v="1701"/>
    <s v="001"/>
    <s v="0000"/>
    <s v="0000"/>
    <m/>
    <n v="0"/>
    <n v="0"/>
    <s v="7765,36"/>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39"/>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30"/>
    <s v="PLANTA CENTRAL"/>
    <n v="9999"/>
    <n v="57"/>
    <s v="000"/>
    <s v="001"/>
    <n v="531406"/>
    <n v="1701"/>
    <s v="001"/>
    <s v="0000"/>
    <s v="0000"/>
    <m/>
    <n v="0"/>
    <n v="0"/>
    <s v="24764,63"/>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43"/>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34"/>
    <s v="PLANTA CENTRAL"/>
    <n v="9999"/>
    <n v="57"/>
    <s v="000"/>
    <s v="001"/>
    <n v="530601"/>
    <n v="1701"/>
    <s v="001"/>
    <s v="0000"/>
    <s v="0000"/>
    <m/>
    <n v="0"/>
    <n v="0"/>
    <s v="22810,12"/>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44"/>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35"/>
    <s v="PLANTA CENTRAL"/>
    <n v="9999"/>
    <n v="57"/>
    <s v="000"/>
    <s v="001"/>
    <n v="530417"/>
    <n v="1701"/>
    <s v="001"/>
    <s v="0000"/>
    <s v="0000"/>
    <m/>
    <n v="0"/>
    <n v="0"/>
    <s v="54993,45"/>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46"/>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37"/>
    <s v="PLANTA CENTRAL"/>
    <n v="9999"/>
    <n v="57"/>
    <s v="000"/>
    <s v="001"/>
    <n v="530402"/>
    <n v="1701"/>
    <s v="001"/>
    <s v="0000"/>
    <s v="0000"/>
    <m/>
    <n v="0"/>
    <n v="0"/>
    <s v="160092,59"/>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53"/>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44"/>
    <s v="PLANTA CENTRAL"/>
    <n v="9999"/>
    <n v="57"/>
    <s v="000"/>
    <s v="001"/>
    <n v="530601"/>
    <n v="1701"/>
    <s v="001"/>
    <s v="0000"/>
    <s v="0000"/>
    <m/>
    <n v="0"/>
    <n v="0"/>
    <s v="1019,85"/>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65"/>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56"/>
    <s v="PLANTA CENTRAL"/>
    <n v="9999"/>
    <n v="57"/>
    <s v="000"/>
    <s v="001"/>
    <n v="530203"/>
    <n v="1701"/>
    <s v="001"/>
    <s v="0000"/>
    <s v="0000"/>
    <m/>
    <n v="0"/>
    <n v="0"/>
    <s v="3274,74"/>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75"/>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66"/>
    <s v="PLANTA CENTRAL"/>
    <n v="9999"/>
    <n v="57"/>
    <s v="000"/>
    <s v="001"/>
    <n v="530203"/>
    <n v="1701"/>
    <s v="001"/>
    <s v="0000"/>
    <s v="0000"/>
    <m/>
    <n v="0"/>
    <n v="0"/>
    <s v="2302,38"/>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77"/>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68"/>
    <s v="PLANTA CENTRAL"/>
    <n v="9999"/>
    <n v="57"/>
    <s v="000"/>
    <s v="001"/>
    <n v="530403"/>
    <n v="1701"/>
    <s v="001"/>
    <s v="0000"/>
    <s v="0000"/>
    <m/>
    <n v="0"/>
    <n v="0"/>
    <s v="627,6"/>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93"/>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4"/>
    <s v="PLANTA CENTRAL"/>
    <n v="9999"/>
    <n v="57"/>
    <s v="000"/>
    <s v="001"/>
    <n v="530601"/>
    <n v="1701"/>
    <s v="001"/>
    <s v="0000"/>
    <s v="0000"/>
    <m/>
    <n v="0"/>
    <n v="0"/>
    <s v="3765,6"/>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8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72"/>
    <s v="PLANTA CENTRAL"/>
    <n v="9999"/>
    <n v="57"/>
    <s v="000"/>
    <s v="001"/>
    <n v="530813"/>
    <n v="1701"/>
    <s v="001"/>
    <s v="0000"/>
    <s v="0000"/>
    <m/>
    <n v="0"/>
    <n v="0"/>
    <n v="59631.57"/>
    <n v="0"/>
    <n v="59631.57"/>
    <s v="SI"/>
    <m/>
    <m/>
    <s v="Alexandra Simba"/>
    <n v="0"/>
    <n v="0"/>
    <n v="0"/>
    <s v="SUB GESTION OPERACIONES LOGISTICA SALUD "/>
    <x v="7"/>
    <s v="NO APLICA"/>
    <s v="NO"/>
    <n v="0"/>
  </r>
  <r>
    <x v="5"/>
    <s v="122000057"/>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48"/>
    <s v="PLANTA CENTRAL"/>
    <n v="9999"/>
    <n v="57"/>
    <s v="000"/>
    <s v="001"/>
    <n v="530403"/>
    <n v="1701"/>
    <s v="001"/>
    <s v="0000"/>
    <s v="0000"/>
    <m/>
    <n v="0"/>
    <n v="0"/>
    <s v="133162,44"/>
    <m/>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59"/>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50"/>
    <s v="PLANTA CENTRAL"/>
    <n v="9999"/>
    <n v="57"/>
    <s v="000"/>
    <s v="001"/>
    <n v="531406"/>
    <n v="1701"/>
    <s v="001"/>
    <s v="0000"/>
    <s v="0000"/>
    <m/>
    <n v="0"/>
    <n v="0"/>
    <s v="51400,28"/>
    <m/>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60"/>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51"/>
    <s v="PLANTA CENTRAL"/>
    <n v="9999"/>
    <n v="57"/>
    <s v="000"/>
    <s v="001"/>
    <n v="530811"/>
    <n v="1701"/>
    <s v="001"/>
    <s v="0000"/>
    <s v="0000"/>
    <m/>
    <n v="0"/>
    <n v="0"/>
    <s v="173337,47"/>
    <m/>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6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52"/>
    <s v="PLANTA CENTRAL"/>
    <n v="9999"/>
    <n v="57"/>
    <s v="000"/>
    <s v="001"/>
    <n v="530813"/>
    <n v="1701"/>
    <s v="001"/>
    <s v="0000"/>
    <s v="0000"/>
    <m/>
    <n v="0"/>
    <n v="0"/>
    <n v="316258.58"/>
    <n v="0"/>
    <n v="316258.58"/>
    <s v="SI"/>
    <m/>
    <m/>
    <s v="Alexandra Simba"/>
    <n v="0"/>
    <n v="0"/>
    <n v="0"/>
    <s v="SUB GESTION OPERACIONES LOGISTICA SALUD "/>
    <x v="7"/>
    <s v="NO APLICA"/>
    <s v="NO"/>
    <n v="0"/>
  </r>
  <r>
    <x v="5"/>
    <s v="122000062"/>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53"/>
    <s v="PLANTA CENTRAL"/>
    <n v="9999"/>
    <n v="57"/>
    <s v="000"/>
    <s v="001"/>
    <n v="530803"/>
    <n v="1701"/>
    <s v="001"/>
    <s v="0000"/>
    <s v="0000"/>
    <m/>
    <n v="0"/>
    <n v="0"/>
    <s v="46910,75"/>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63"/>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54"/>
    <s v="PLANTA CENTRAL"/>
    <n v="9999"/>
    <n v="57"/>
    <s v="000"/>
    <s v="001"/>
    <n v="530601"/>
    <n v="1701"/>
    <s v="001"/>
    <s v="0000"/>
    <s v="0000"/>
    <m/>
    <n v="0"/>
    <n v="0"/>
    <s v="37312,23"/>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64"/>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55"/>
    <s v="PLANTA CENTRAL"/>
    <n v="9999"/>
    <n v="57"/>
    <s v="000"/>
    <s v="001"/>
    <n v="530417"/>
    <n v="1701"/>
    <s v="001"/>
    <s v="0000"/>
    <s v="0000"/>
    <m/>
    <n v="0"/>
    <n v="0"/>
    <s v="114794,32"/>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69"/>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60"/>
    <s v="PLANTA CENTRAL"/>
    <n v="9999"/>
    <n v="57"/>
    <s v="000"/>
    <s v="001"/>
    <n v="531406"/>
    <n v="1701"/>
    <s v="001"/>
    <s v="0000"/>
    <s v="0000"/>
    <m/>
    <n v="0"/>
    <n v="0"/>
    <s v="7182,25"/>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84"/>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75"/>
    <s v="PLANTA CENTRAL"/>
    <n v="9999"/>
    <n v="57"/>
    <s v="000"/>
    <s v="001"/>
    <n v="530417"/>
    <n v="1701"/>
    <s v="001"/>
    <s v="0000"/>
    <s v="0000"/>
    <m/>
    <n v="0"/>
    <n v="0"/>
    <s v="79025,76"/>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72"/>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63"/>
    <s v="PLANTA CENTRAL"/>
    <n v="9999"/>
    <n v="57"/>
    <s v="000"/>
    <s v="001"/>
    <n v="530803"/>
    <n v="1701"/>
    <s v="001"/>
    <s v="0000"/>
    <s v="0000"/>
    <m/>
    <n v="0"/>
    <n v="0"/>
    <s v="51392"/>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73"/>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64"/>
    <s v="PLANTA CENTRAL"/>
    <n v="9999"/>
    <n v="57"/>
    <s v="000"/>
    <s v="001"/>
    <n v="530601"/>
    <n v="1701"/>
    <s v="001"/>
    <s v="0000"/>
    <s v="0000"/>
    <m/>
    <n v="0"/>
    <n v="0"/>
    <s v="53327,33"/>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76"/>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67"/>
    <s v="PLANTA CENTRAL"/>
    <n v="9999"/>
    <n v="57"/>
    <s v="000"/>
    <s v="001"/>
    <n v="530402"/>
    <n v="1701"/>
    <s v="001"/>
    <s v="0000"/>
    <s v="0000"/>
    <m/>
    <n v="0"/>
    <n v="0"/>
    <s v="117048,05"/>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79"/>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70"/>
    <s v="PLANTA CENTRAL"/>
    <n v="9999"/>
    <n v="57"/>
    <s v="000"/>
    <s v="001"/>
    <n v="531406"/>
    <n v="1701"/>
    <s v="001"/>
    <s v="0000"/>
    <s v="0000"/>
    <m/>
    <n v="0"/>
    <n v="0"/>
    <s v="14428,84"/>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80"/>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71"/>
    <s v="PLANTA CENTRAL"/>
    <n v="9999"/>
    <n v="57"/>
    <s v="000"/>
    <s v="001"/>
    <n v="530811"/>
    <n v="1701"/>
    <s v="001"/>
    <s v="0000"/>
    <s v="0000"/>
    <m/>
    <n v="0"/>
    <n v="0"/>
    <s v="25566,49"/>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82"/>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73"/>
    <s v="PLANTA CENTRAL"/>
    <n v="9999"/>
    <n v="57"/>
    <s v="000"/>
    <s v="001"/>
    <n v="530803"/>
    <n v="1701"/>
    <s v="001"/>
    <s v="0000"/>
    <s v="0000"/>
    <m/>
    <n v="0"/>
    <n v="0"/>
    <s v="8017,94"/>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85"/>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76"/>
    <s v="PLANTA CENTRAL"/>
    <n v="9999"/>
    <n v="57"/>
    <s v="000"/>
    <s v="001"/>
    <n v="530203"/>
    <n v="1701"/>
    <s v="001"/>
    <s v="0000"/>
    <s v="0000"/>
    <m/>
    <n v="0"/>
    <n v="0"/>
    <s v="10531,76"/>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87"/>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78"/>
    <s v="PLANTA CENTRAL"/>
    <n v="9999"/>
    <n v="57"/>
    <s v="000"/>
    <s v="001"/>
    <n v="530403"/>
    <n v="1701"/>
    <s v="001"/>
    <s v="0000"/>
    <s v="0000"/>
    <m/>
    <n v="0"/>
    <n v="0"/>
    <s v="14602,58"/>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89"/>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0"/>
    <s v="PLANTA CENTRAL"/>
    <n v="9999"/>
    <n v="57"/>
    <s v="000"/>
    <s v="001"/>
    <n v="531406"/>
    <n v="1701"/>
    <s v="001"/>
    <s v="0000"/>
    <s v="0000"/>
    <m/>
    <n v="0"/>
    <n v="0"/>
    <s v="32219,92"/>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70"/>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61"/>
    <s v="PLANTA CENTRAL"/>
    <n v="9999"/>
    <n v="57"/>
    <s v="000"/>
    <s v="001"/>
    <n v="530811"/>
    <n v="1701"/>
    <s v="001"/>
    <s v="0000"/>
    <s v="0000"/>
    <m/>
    <n v="0"/>
    <n v="0"/>
    <s v="48510,7"/>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9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2"/>
    <s v="PLANTA CENTRAL"/>
    <n v="9999"/>
    <n v="57"/>
    <s v="000"/>
    <s v="001"/>
    <n v="530813"/>
    <n v="1701"/>
    <s v="001"/>
    <s v="0000"/>
    <s v="0000"/>
    <m/>
    <n v="0"/>
    <n v="0"/>
    <n v="165519.53"/>
    <n v="0"/>
    <n v="165519.53"/>
    <s v="SI"/>
    <m/>
    <m/>
    <s v="Alexandra Simba"/>
    <n v="0"/>
    <n v="0"/>
    <n v="0"/>
    <s v="SUB GESTION OPERACIONES LOGISTICA SALUD "/>
    <x v="7"/>
    <s v="NO APLICA"/>
    <s v="NO"/>
    <n v="0"/>
  </r>
  <r>
    <x v="5"/>
    <s v="122000092"/>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3"/>
    <s v="PLANTA CENTRAL"/>
    <n v="9999"/>
    <n v="57"/>
    <s v="000"/>
    <s v="001"/>
    <n v="530803"/>
    <n v="1701"/>
    <s v="001"/>
    <s v="0000"/>
    <s v="0000"/>
    <m/>
    <n v="0"/>
    <n v="0"/>
    <s v="45013,67"/>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56"/>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47"/>
    <s v="PLANTA CENTRAL"/>
    <n v="9999"/>
    <n v="57"/>
    <s v="000"/>
    <s v="001"/>
    <n v="530402"/>
    <n v="1701"/>
    <s v="001"/>
    <s v="0000"/>
    <s v="0000"/>
    <m/>
    <n v="0"/>
    <n v="0"/>
    <s v="1180055,22"/>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66"/>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57"/>
    <s v="PLANTA CENTRAL"/>
    <n v="9999"/>
    <n v="57"/>
    <s v="000"/>
    <s v="001"/>
    <n v="530402"/>
    <n v="1701"/>
    <s v="001"/>
    <s v="0000"/>
    <s v="0000"/>
    <m/>
    <n v="0"/>
    <n v="0"/>
    <s v="171974,64"/>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67"/>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58"/>
    <s v="PLANTA CENTRAL"/>
    <n v="9999"/>
    <n v="57"/>
    <s v="000"/>
    <s v="001"/>
    <n v="530403"/>
    <n v="1701"/>
    <s v="001"/>
    <s v="0000"/>
    <s v="0000"/>
    <m/>
    <n v="0"/>
    <n v="0"/>
    <s v="26398,43"/>
    <m/>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68"/>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59"/>
    <s v="PLANTA CENTRAL"/>
    <n v="9999"/>
    <n v="57"/>
    <s v="000"/>
    <s v="001"/>
    <n v="530404"/>
    <n v="1701"/>
    <s v="001"/>
    <s v="0000"/>
    <s v="0000"/>
    <m/>
    <n v="0"/>
    <n v="0"/>
    <s v="136592,91"/>
    <m/>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78"/>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69"/>
    <s v="PLANTA CENTRAL"/>
    <n v="9999"/>
    <n v="57"/>
    <s v="000"/>
    <s v="001"/>
    <n v="530404"/>
    <n v="1701"/>
    <s v="001"/>
    <s v="0000"/>
    <s v="0000"/>
    <m/>
    <n v="0"/>
    <n v="0"/>
    <s v="126915,97"/>
    <m/>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86"/>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77"/>
    <s v="PLANTA CENTRAL"/>
    <n v="9999"/>
    <n v="57"/>
    <s v="000"/>
    <s v="001"/>
    <n v="530402"/>
    <n v="1701"/>
    <s v="001"/>
    <s v="0000"/>
    <s v="0000"/>
    <m/>
    <n v="0"/>
    <n v="0"/>
    <s v="615514,71"/>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88"/>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79"/>
    <s v="PLANTA CENTRAL"/>
    <n v="9999"/>
    <n v="57"/>
    <s v="000"/>
    <s v="001"/>
    <n v="530404"/>
    <n v="1701"/>
    <s v="001"/>
    <s v="0000"/>
    <s v="0000"/>
    <m/>
    <n v="0"/>
    <n v="0"/>
    <s v="1054887,54"/>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90"/>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1"/>
    <s v="PLANTA CENTRAL"/>
    <n v="9999"/>
    <n v="57"/>
    <s v="000"/>
    <s v="001"/>
    <n v="530811"/>
    <n v="1701"/>
    <s v="001"/>
    <s v="0000"/>
    <s v="0000"/>
    <m/>
    <n v="0"/>
    <n v="0"/>
    <s v="189962,89"/>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97"/>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8"/>
    <s v="PLANTA CENTRAL"/>
    <n v="9999"/>
    <n v="57"/>
    <s v="000"/>
    <s v="001"/>
    <n v="530403"/>
    <n v="1701"/>
    <s v="001"/>
    <s v="0000"/>
    <s v="0000"/>
    <m/>
    <n v="0"/>
    <n v="0"/>
    <s v="18369,85"/>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100"/>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91"/>
    <s v="PLANTA CENTRAL"/>
    <n v="9999"/>
    <n v="57"/>
    <s v="000"/>
    <s v="001"/>
    <n v="530811"/>
    <n v="1701"/>
    <s v="001"/>
    <s v="0000"/>
    <s v="0000"/>
    <m/>
    <n v="0"/>
    <n v="0"/>
    <s v="111697,77"/>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74"/>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65"/>
    <s v="PLANTA CENTRAL"/>
    <n v="9999"/>
    <n v="57"/>
    <s v="000"/>
    <s v="001"/>
    <n v="530417"/>
    <n v="1701"/>
    <s v="001"/>
    <s v="0000"/>
    <s v="0000"/>
    <m/>
    <n v="0"/>
    <n v="0"/>
    <s v="517444,51"/>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98"/>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9"/>
    <s v="PLANTA CENTRAL"/>
    <n v="9999"/>
    <n v="57"/>
    <s v="000"/>
    <s v="001"/>
    <n v="530404"/>
    <n v="1701"/>
    <s v="001"/>
    <s v="0000"/>
    <s v="0000"/>
    <m/>
    <n v="0"/>
    <n v="0"/>
    <s v="346628,79"/>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103"/>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94"/>
    <s v="PLANTA CENTRAL"/>
    <n v="9999"/>
    <n v="57"/>
    <s v="000"/>
    <s v="001"/>
    <n v="530601"/>
    <n v="1701"/>
    <s v="001"/>
    <s v="0000"/>
    <s v="0000"/>
    <m/>
    <n v="0"/>
    <n v="0"/>
    <s v="460786,77"/>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102"/>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93"/>
    <s v="PLANTA CENTRAL"/>
    <n v="9999"/>
    <n v="57"/>
    <s v="000"/>
    <s v="001"/>
    <n v="530803"/>
    <n v="1701"/>
    <s v="001"/>
    <s v="0000"/>
    <s v="0000"/>
    <m/>
    <n v="0"/>
    <n v="0"/>
    <s v="269031"/>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104"/>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95"/>
    <s v="PLANTA CENTRAL"/>
    <n v="9999"/>
    <n v="57"/>
    <s v="000"/>
    <s v="001"/>
    <n v="530417"/>
    <n v="1701"/>
    <s v="001"/>
    <s v="0000"/>
    <s v="0000"/>
    <m/>
    <n v="0"/>
    <n v="0"/>
    <s v="210899,35"/>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28"/>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19"/>
    <s v="PLANTA CENTRAL"/>
    <n v="9999"/>
    <n v="57"/>
    <s v="000"/>
    <s v="001"/>
    <n v="530404"/>
    <n v="1701"/>
    <s v="001"/>
    <s v="0000"/>
    <s v="0000"/>
    <m/>
    <n v="0"/>
    <n v="0"/>
    <s v="385353,93"/>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38"/>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29"/>
    <s v="PLANTA CENTRAL"/>
    <n v="9999"/>
    <n v="57"/>
    <s v="000"/>
    <s v="001"/>
    <n v="530404"/>
    <n v="1701"/>
    <s v="001"/>
    <s v="0000"/>
    <s v="0000"/>
    <m/>
    <n v="0"/>
    <n v="0"/>
    <s v="513381,4"/>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45"/>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36"/>
    <s v="PLANTA CENTRAL"/>
    <n v="9999"/>
    <n v="57"/>
    <s v="000"/>
    <s v="001"/>
    <n v="530203"/>
    <n v="1701"/>
    <s v="001"/>
    <s v="0000"/>
    <s v="0000"/>
    <m/>
    <n v="0"/>
    <n v="0"/>
    <s v="75,78"/>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47"/>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38"/>
    <s v="PLANTA CENTRAL"/>
    <n v="9999"/>
    <n v="57"/>
    <s v="000"/>
    <s v="001"/>
    <n v="530403"/>
    <n v="1701"/>
    <s v="001"/>
    <s v="0000"/>
    <s v="0000"/>
    <m/>
    <n v="0"/>
    <n v="0"/>
    <s v="22609,89"/>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49"/>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40"/>
    <s v="PLANTA CENTRAL"/>
    <n v="9999"/>
    <n v="57"/>
    <s v="000"/>
    <s v="001"/>
    <n v="531406"/>
    <n v="1701"/>
    <s v="001"/>
    <s v="0000"/>
    <s v="0000"/>
    <m/>
    <n v="0"/>
    <n v="0"/>
    <s v="5038,06"/>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5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42"/>
    <s v="PLANTA CENTRAL"/>
    <n v="9999"/>
    <n v="57"/>
    <s v="000"/>
    <s v="001"/>
    <n v="530813"/>
    <n v="1701"/>
    <s v="001"/>
    <s v="0000"/>
    <s v="0000"/>
    <m/>
    <n v="0"/>
    <n v="0"/>
    <n v="24172.39"/>
    <n v="0"/>
    <n v="24172.39"/>
    <s v="SI"/>
    <m/>
    <m/>
    <s v="Alexandra Simba"/>
    <n v="0"/>
    <n v="0"/>
    <n v="0"/>
    <s v="SUB GESTION OPERACIONES LOGISTICA SALUD "/>
    <x v="7"/>
    <s v="NO APLICA"/>
    <s v="NO"/>
    <n v="0"/>
  </r>
  <r>
    <x v="5"/>
    <s v="122000052"/>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43"/>
    <s v="PLANTA CENTRAL"/>
    <n v="9999"/>
    <n v="57"/>
    <s v="000"/>
    <s v="001"/>
    <n v="530803"/>
    <n v="1701"/>
    <s v="001"/>
    <s v="0000"/>
    <s v="0000"/>
    <m/>
    <n v="0"/>
    <n v="0"/>
    <s v="49722,66"/>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54"/>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45"/>
    <s v="PLANTA CENTRAL"/>
    <n v="9999"/>
    <n v="57"/>
    <s v="000"/>
    <s v="001"/>
    <n v="530417"/>
    <n v="1701"/>
    <s v="001"/>
    <s v="0000"/>
    <s v="0000"/>
    <m/>
    <n v="0"/>
    <n v="0"/>
    <s v="263297,97"/>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7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62"/>
    <s v="PLANTA CENTRAL"/>
    <n v="9999"/>
    <n v="57"/>
    <s v="000"/>
    <s v="001"/>
    <n v="530813"/>
    <n v="1701"/>
    <s v="001"/>
    <s v="0000"/>
    <s v="0000"/>
    <m/>
    <n v="0"/>
    <n v="0"/>
    <n v="22926.38"/>
    <n v="0"/>
    <n v="22926.38"/>
    <s v="SI"/>
    <m/>
    <m/>
    <s v="Alexandra Simba"/>
    <n v="0"/>
    <n v="0"/>
    <n v="0"/>
    <s v="SUB GESTION OPERACIONES LOGISTICA SALUD "/>
    <x v="7"/>
    <s v="NO APLICA"/>
    <s v="NO"/>
    <n v="0"/>
  </r>
  <r>
    <x v="5"/>
    <s v="122000094"/>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5"/>
    <s v="PLANTA CENTRAL"/>
    <n v="9999"/>
    <n v="57"/>
    <s v="000"/>
    <s v="001"/>
    <n v="530417"/>
    <n v="1701"/>
    <s v="001"/>
    <s v="0000"/>
    <s v="0000"/>
    <m/>
    <n v="0"/>
    <n v="0"/>
    <s v="492410,41"/>
    <n v="0"/>
    <n v="0"/>
    <s v="NO"/>
    <m/>
    <s v="Se planteo la reforma 60  para priorización, ya que los recursos de mantenimientos a las zonas se financió con los sobrantes de las mismas"/>
    <s v="Alexandra Simba"/>
    <n v="0"/>
    <n v="0"/>
    <n v="0"/>
    <s v="SUB GESTION OPERACIONES LOGISTICA SALUD "/>
    <x v="7"/>
    <s v="NO APLICA"/>
    <s v="NO"/>
    <n v="0"/>
  </r>
  <r>
    <x v="5"/>
    <s v="122000096"/>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PLANTA CENTRAL"/>
    <n v="9999"/>
    <n v="57"/>
    <s v="000"/>
    <s v="001"/>
    <n v="530402"/>
    <n v="1701"/>
    <s v="001"/>
    <s v="0000"/>
    <s v="0000"/>
    <m/>
    <n v="0"/>
    <n v="0"/>
    <s v="807415,56"/>
    <m/>
    <n v="0"/>
    <s v="NO"/>
    <m/>
    <s v="Se planteo la reforma 60  para priorización, ya que los recursos de mantenimientos a las zonas se financió con los sobrantes de las mismas"/>
    <s v="Alexandra Simba"/>
    <n v="0"/>
    <n v="0"/>
    <n v="0"/>
    <s v="SUB GESTION OPERACIONES LOGISTICA SALUD "/>
    <x v="7"/>
    <s v="NO APLICA"/>
    <s v="NO"/>
    <n v="0"/>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072"/>
    <n v="57"/>
    <s v="000"/>
    <s v="001"/>
    <n v="530203"/>
    <n v="405"/>
    <s v="001"/>
    <s v="0000"/>
    <s v="0000"/>
    <n v="500"/>
    <n v="0"/>
    <n v="500"/>
    <m/>
    <m/>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073"/>
    <n v="57"/>
    <s v="000"/>
    <s v="001"/>
    <n v="530203"/>
    <n v="403"/>
    <s v="001"/>
    <s v="0000"/>
    <s v="0000"/>
    <n v="500"/>
    <n v="0"/>
    <n v="500"/>
    <m/>
    <m/>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168"/>
    <n v="57"/>
    <s v="000"/>
    <s v="001"/>
    <n v="530203"/>
    <n v="802"/>
    <s v="001"/>
    <s v="0000"/>
    <s v="0000"/>
    <n v="500"/>
    <n v="0"/>
    <n v="500"/>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165"/>
    <n v="57"/>
    <s v="000"/>
    <s v="001"/>
    <n v="530203"/>
    <n v="806"/>
    <s v="001"/>
    <s v="0000"/>
    <s v="0000"/>
    <n v="500"/>
    <n v="0"/>
    <n v="500"/>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166"/>
    <n v="57"/>
    <s v="000"/>
    <s v="001"/>
    <n v="530203"/>
    <n v="804"/>
    <s v="001"/>
    <s v="0000"/>
    <s v="0000"/>
    <n v="500"/>
    <n v="0"/>
    <n v="500"/>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167"/>
    <n v="57"/>
    <s v="000"/>
    <s v="001"/>
    <n v="530203"/>
    <n v="805"/>
    <s v="001"/>
    <s v="0000"/>
    <s v="0000"/>
    <n v="500"/>
    <n v="0"/>
    <n v="500"/>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255"/>
    <n v="57"/>
    <s v="000"/>
    <s v="001"/>
    <n v="530203"/>
    <n v="1003"/>
    <s v="001"/>
    <s v="0000"/>
    <s v="0000"/>
    <n v="500"/>
    <n v="0"/>
    <n v="500"/>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531"/>
    <n v="57"/>
    <s v="000"/>
    <s v="001"/>
    <n v="530203"/>
    <n v="2104"/>
    <s v="001"/>
    <s v="0000"/>
    <s v="0000"/>
    <n v="500"/>
    <n v="0"/>
    <n v="500"/>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070"/>
    <n v="57"/>
    <s v="000"/>
    <s v="001"/>
    <n v="530203"/>
    <n v="401"/>
    <s v="001"/>
    <s v="0000"/>
    <s v="0000"/>
    <n v="2187.4"/>
    <n v="0"/>
    <n v="2187.4"/>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160"/>
    <n v="57"/>
    <s v="000"/>
    <s v="001"/>
    <n v="530203"/>
    <n v="801"/>
    <s v="001"/>
    <s v="0000"/>
    <s v="0000"/>
    <n v="2187.4"/>
    <n v="0"/>
    <n v="2187.4"/>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256"/>
    <n v="57"/>
    <s v="000"/>
    <s v="001"/>
    <n v="530203"/>
    <n v="1004"/>
    <s v="001"/>
    <s v="0000"/>
    <s v="0000"/>
    <n v="2188.4"/>
    <n v="0"/>
    <n v="2188.4"/>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530"/>
    <n v="57"/>
    <s v="000"/>
    <s v="001"/>
    <n v="530203"/>
    <n v="2101"/>
    <s v="001"/>
    <s v="0000"/>
    <s v="0000"/>
    <n v="2189.4"/>
    <n v="0"/>
    <n v="2189.4"/>
    <m/>
    <n v="0"/>
    <n v="0"/>
    <s v="NO"/>
    <m/>
    <m/>
    <s v="Alexandra Simba"/>
    <e v="#N/A"/>
    <e v="#N/A"/>
    <e v="#N/A"/>
    <e v="#N/A"/>
    <x v="8"/>
    <e v="#N/A"/>
    <e v="#N/A"/>
    <e v="#N/A"/>
  </r>
  <r>
    <x v="5"/>
    <s v="ZONA 7"/>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7"/>
    <n v="1135"/>
    <n v="57"/>
    <s v="000"/>
    <s v="001"/>
    <n v="530203"/>
    <n v="709"/>
    <s v="001"/>
    <s v="0000"/>
    <s v="0000"/>
    <n v="2069"/>
    <n v="0"/>
    <n v="2069"/>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072"/>
    <n v="57"/>
    <s v="000"/>
    <s v="001"/>
    <n v="530402"/>
    <n v="405"/>
    <s v="001"/>
    <s v="0000"/>
    <s v="0000"/>
    <n v="22222.22"/>
    <n v="0"/>
    <n v="22222.22"/>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073"/>
    <n v="57"/>
    <s v="000"/>
    <s v="001"/>
    <n v="530402"/>
    <n v="403"/>
    <s v="001"/>
    <s v="0000"/>
    <s v="0000"/>
    <n v="22222.22"/>
    <n v="0"/>
    <n v="22222.22"/>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168"/>
    <n v="57"/>
    <s v="000"/>
    <s v="001"/>
    <n v="530402"/>
    <n v="802"/>
    <s v="001"/>
    <s v="0000"/>
    <s v="0000"/>
    <n v="22222.22"/>
    <n v="0"/>
    <n v="22222.22"/>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165"/>
    <n v="57"/>
    <s v="000"/>
    <s v="001"/>
    <n v="530402"/>
    <n v="806"/>
    <s v="001"/>
    <s v="0000"/>
    <s v="0000"/>
    <n v="22222.22"/>
    <n v="0"/>
    <n v="22222.22"/>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166"/>
    <n v="57"/>
    <s v="000"/>
    <s v="001"/>
    <n v="530402"/>
    <n v="804"/>
    <s v="001"/>
    <s v="0000"/>
    <s v="0000"/>
    <n v="22222.22"/>
    <n v="0"/>
    <n v="22222.22"/>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167"/>
    <n v="57"/>
    <s v="000"/>
    <s v="001"/>
    <n v="530402"/>
    <n v="805"/>
    <s v="001"/>
    <s v="0000"/>
    <s v="0000"/>
    <n v="22222.22"/>
    <n v="0"/>
    <n v="22222.22"/>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255"/>
    <n v="57"/>
    <s v="000"/>
    <s v="001"/>
    <n v="530402"/>
    <n v="1003"/>
    <s v="001"/>
    <s v="0000"/>
    <s v="0000"/>
    <n v="22222.22"/>
    <n v="0"/>
    <n v="22222.22"/>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531"/>
    <n v="57"/>
    <s v="000"/>
    <s v="001"/>
    <n v="530402"/>
    <n v="2104"/>
    <s v="001"/>
    <s v="0000"/>
    <s v="0000"/>
    <n v="22222.22"/>
    <n v="0"/>
    <n v="22222.22"/>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070"/>
    <n v="57"/>
    <s v="000"/>
    <s v="001"/>
    <n v="530402"/>
    <n v="401"/>
    <s v="001"/>
    <s v="0000"/>
    <s v="0000"/>
    <n v="40000"/>
    <n v="0"/>
    <n v="40000"/>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160"/>
    <n v="57"/>
    <s v="000"/>
    <s v="001"/>
    <n v="530402"/>
    <n v="801"/>
    <s v="001"/>
    <s v="0000"/>
    <s v="0000"/>
    <n v="40000"/>
    <n v="0"/>
    <n v="40000"/>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256"/>
    <n v="57"/>
    <s v="000"/>
    <s v="001"/>
    <n v="530402"/>
    <n v="1004"/>
    <s v="001"/>
    <s v="0000"/>
    <s v="0000"/>
    <n v="40000"/>
    <n v="0"/>
    <n v="40000"/>
    <m/>
    <m/>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530"/>
    <n v="57"/>
    <s v="000"/>
    <s v="001"/>
    <n v="530402"/>
    <n v="2101"/>
    <s v="001"/>
    <s v="0000"/>
    <s v="0000"/>
    <n v="40000"/>
    <n v="0"/>
    <n v="40000"/>
    <m/>
    <m/>
    <n v="0"/>
    <s v="NO"/>
    <m/>
    <m/>
    <s v="Alexandra Simba"/>
    <e v="#N/A"/>
    <e v="#N/A"/>
    <e v="#N/A"/>
    <e v="#N/A"/>
    <x v="8"/>
    <e v="#N/A"/>
    <e v="#N/A"/>
    <e v="#N/A"/>
  </r>
  <r>
    <x v="5"/>
    <s v="ZONA 7"/>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7"/>
    <n v="1135"/>
    <n v="57"/>
    <s v="000"/>
    <s v="001"/>
    <n v="530402"/>
    <n v="709"/>
    <s v="001"/>
    <s v="0000"/>
    <s v="0000"/>
    <n v="40000"/>
    <n v="0"/>
    <n v="40000"/>
    <m/>
    <m/>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072"/>
    <n v="57"/>
    <s v="000"/>
    <s v="001"/>
    <n v="530404"/>
    <n v="405"/>
    <s v="001"/>
    <s v="0000"/>
    <s v="0000"/>
    <n v="20000"/>
    <n v="0"/>
    <n v="20000"/>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073"/>
    <n v="57"/>
    <s v="000"/>
    <s v="001"/>
    <n v="530404"/>
    <n v="403"/>
    <s v="001"/>
    <s v="0000"/>
    <s v="0000"/>
    <n v="20000"/>
    <n v="0"/>
    <n v="20000"/>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168"/>
    <n v="57"/>
    <s v="000"/>
    <s v="001"/>
    <n v="530404"/>
    <n v="802"/>
    <s v="001"/>
    <s v="0000"/>
    <s v="0000"/>
    <n v="20000"/>
    <n v="0"/>
    <n v="20000"/>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165"/>
    <n v="57"/>
    <s v="000"/>
    <s v="001"/>
    <n v="530404"/>
    <n v="806"/>
    <s v="001"/>
    <s v="0000"/>
    <s v="0000"/>
    <n v="20000"/>
    <n v="0"/>
    <n v="20000"/>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166"/>
    <n v="57"/>
    <s v="000"/>
    <s v="001"/>
    <n v="530404"/>
    <n v="804"/>
    <s v="001"/>
    <s v="0000"/>
    <s v="0000"/>
    <n v="20000"/>
    <n v="0"/>
    <n v="20000"/>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167"/>
    <n v="57"/>
    <s v="000"/>
    <s v="001"/>
    <n v="530404"/>
    <n v="805"/>
    <s v="001"/>
    <s v="0000"/>
    <s v="0000"/>
    <n v="20000"/>
    <n v="0"/>
    <n v="20000"/>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255"/>
    <n v="57"/>
    <s v="000"/>
    <s v="001"/>
    <n v="530404"/>
    <n v="1003"/>
    <s v="001"/>
    <s v="0000"/>
    <s v="0000"/>
    <n v="20000"/>
    <n v="0"/>
    <n v="20000"/>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531"/>
    <n v="57"/>
    <s v="000"/>
    <s v="001"/>
    <n v="530404"/>
    <n v="2104"/>
    <s v="001"/>
    <s v="0000"/>
    <s v="0000"/>
    <n v="20000"/>
    <n v="0"/>
    <n v="20000"/>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070"/>
    <n v="57"/>
    <s v="000"/>
    <s v="001"/>
    <n v="530404"/>
    <n v="401"/>
    <s v="001"/>
    <s v="0000"/>
    <s v="0000"/>
    <n v="60000"/>
    <n v="0"/>
    <n v="60000"/>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160"/>
    <n v="57"/>
    <s v="000"/>
    <s v="001"/>
    <n v="530404"/>
    <n v="801"/>
    <s v="001"/>
    <s v="0000"/>
    <s v="0000"/>
    <n v="60000"/>
    <n v="0"/>
    <n v="60000"/>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256"/>
    <n v="57"/>
    <s v="000"/>
    <s v="001"/>
    <n v="530404"/>
    <n v="1004"/>
    <s v="001"/>
    <s v="0000"/>
    <s v="0000"/>
    <n v="60000"/>
    <n v="0"/>
    <n v="60000"/>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530"/>
    <n v="57"/>
    <s v="000"/>
    <s v="001"/>
    <n v="530404"/>
    <n v="2101"/>
    <s v="001"/>
    <s v="0000"/>
    <s v="0000"/>
    <n v="60000"/>
    <n v="0"/>
    <n v="60000"/>
    <m/>
    <n v="0"/>
    <n v="0"/>
    <s v="NO"/>
    <m/>
    <m/>
    <s v="Alexandra Simba"/>
    <e v="#N/A"/>
    <e v="#N/A"/>
    <e v="#N/A"/>
    <e v="#N/A"/>
    <x v="8"/>
    <e v="#N/A"/>
    <e v="#N/A"/>
    <e v="#N/A"/>
  </r>
  <r>
    <x v="5"/>
    <s v="ZONA 7"/>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7"/>
    <n v="1135"/>
    <n v="57"/>
    <s v="000"/>
    <s v="001"/>
    <n v="530404"/>
    <n v="709"/>
    <s v="001"/>
    <s v="0000"/>
    <s v="0000"/>
    <n v="60000"/>
    <n v="0"/>
    <n v="60000"/>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51"/>
    <n v="57"/>
    <s v="000"/>
    <s v="001"/>
    <n v="530601"/>
    <n v="1001"/>
    <s v="001"/>
    <s v="0000"/>
    <s v="0000"/>
    <n v="30000"/>
    <n v="0"/>
    <n v="30000"/>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51"/>
    <n v="57"/>
    <s v="000"/>
    <s v="001"/>
    <n v="530803"/>
    <n v="1001"/>
    <s v="001"/>
    <s v="0000"/>
    <s v="0000"/>
    <n v="42402.559999999998"/>
    <n v="0"/>
    <n v="42402.559999999998"/>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072"/>
    <n v="57"/>
    <s v="000"/>
    <s v="001"/>
    <n v="530813"/>
    <n v="405"/>
    <s v="001"/>
    <s v="0000"/>
    <s v="0000"/>
    <n v="18030.145185185153"/>
    <n v="0"/>
    <n v="18030.145185185153"/>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073"/>
    <n v="57"/>
    <s v="000"/>
    <s v="001"/>
    <n v="530813"/>
    <n v="403"/>
    <s v="001"/>
    <s v="0000"/>
    <s v="0000"/>
    <n v="18030.145185185153"/>
    <n v="0"/>
    <n v="18030.145185185153"/>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168"/>
    <n v="57"/>
    <s v="000"/>
    <s v="001"/>
    <n v="530813"/>
    <n v="802"/>
    <s v="001"/>
    <s v="0000"/>
    <s v="0000"/>
    <n v="18030.145185185153"/>
    <n v="0"/>
    <n v="18030.145185185153"/>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165"/>
    <n v="57"/>
    <s v="000"/>
    <s v="001"/>
    <n v="530813"/>
    <n v="806"/>
    <s v="001"/>
    <s v="0000"/>
    <s v="0000"/>
    <n v="18030.145185185153"/>
    <n v="0"/>
    <n v="18030.145185185153"/>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166"/>
    <n v="57"/>
    <s v="000"/>
    <s v="001"/>
    <n v="530813"/>
    <n v="804"/>
    <s v="001"/>
    <s v="0000"/>
    <s v="0000"/>
    <n v="18030.145185185153"/>
    <n v="0"/>
    <n v="18030.145185185153"/>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167"/>
    <n v="57"/>
    <s v="000"/>
    <s v="001"/>
    <n v="530813"/>
    <n v="805"/>
    <s v="001"/>
    <s v="0000"/>
    <s v="0000"/>
    <n v="18030.145185185153"/>
    <n v="0"/>
    <n v="18030.145185185153"/>
    <m/>
    <m/>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255"/>
    <n v="57"/>
    <s v="000"/>
    <s v="001"/>
    <n v="530813"/>
    <n v="1003"/>
    <s v="001"/>
    <s v="0000"/>
    <s v="0000"/>
    <n v="18030.145185185153"/>
    <n v="0"/>
    <n v="18030.145185185153"/>
    <m/>
    <m/>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531"/>
    <n v="57"/>
    <s v="000"/>
    <s v="001"/>
    <n v="530813"/>
    <n v="2104"/>
    <s v="001"/>
    <s v="0000"/>
    <s v="0000"/>
    <n v="18030.145185185153"/>
    <n v="0"/>
    <n v="18030.145185185153"/>
    <m/>
    <m/>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070"/>
    <n v="57"/>
    <s v="000"/>
    <s v="001"/>
    <n v="530813"/>
    <n v="401"/>
    <s v="001"/>
    <s v="0000"/>
    <s v="0000"/>
    <n v="54756.918518518512"/>
    <n v="0"/>
    <n v="54756.918518518512"/>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160"/>
    <n v="57"/>
    <s v="000"/>
    <s v="001"/>
    <n v="530813"/>
    <n v="801"/>
    <s v="001"/>
    <s v="0000"/>
    <s v="0000"/>
    <n v="50313.626666666802"/>
    <n v="0"/>
    <n v="50313.626666666802"/>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256"/>
    <n v="57"/>
    <s v="000"/>
    <s v="001"/>
    <n v="530813"/>
    <n v="1004"/>
    <s v="001"/>
    <s v="0000"/>
    <s v="0000"/>
    <n v="70000"/>
    <n v="0"/>
    <n v="70000"/>
    <m/>
    <n v="0"/>
    <n v="0"/>
    <s v="NO"/>
    <m/>
    <m/>
    <s v="Alexandra Simba"/>
    <e v="#N/A"/>
    <e v="#N/A"/>
    <e v="#N/A"/>
    <e v="#N/A"/>
    <x v="8"/>
    <e v="#N/A"/>
    <e v="#N/A"/>
    <e v="#N/A"/>
  </r>
  <r>
    <x v="5"/>
    <s v="ZONA 1"/>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1"/>
    <n v="1530"/>
    <n v="57"/>
    <s v="000"/>
    <s v="001"/>
    <n v="530813"/>
    <n v="2101"/>
    <s v="001"/>
    <s v="0000"/>
    <s v="0000"/>
    <n v="110000"/>
    <n v="0"/>
    <n v="110000"/>
    <m/>
    <n v="0"/>
    <n v="0"/>
    <s v="NO"/>
    <m/>
    <m/>
    <s v="Alexandra Simba"/>
    <e v="#N/A"/>
    <e v="#N/A"/>
    <e v="#N/A"/>
    <e v="#N/A"/>
    <x v="8"/>
    <e v="#N/A"/>
    <e v="#N/A"/>
    <e v="#N/A"/>
  </r>
  <r>
    <x v="5"/>
    <s v="ZONA 7"/>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7"/>
    <n v="1135"/>
    <n v="57"/>
    <s v="000"/>
    <s v="001"/>
    <n v="530813"/>
    <n v="709"/>
    <s v="001"/>
    <s v="0000"/>
    <s v="0000"/>
    <n v="100000.9"/>
    <n v="0"/>
    <n v="100000.9"/>
    <m/>
    <n v="0"/>
    <n v="0"/>
    <s v="NO"/>
    <m/>
    <m/>
    <s v="Alexandra Simba"/>
    <e v="#N/A"/>
    <e v="#N/A"/>
    <e v="#N/A"/>
    <e v="#N/A"/>
    <x v="8"/>
    <e v="#N/A"/>
    <e v="#N/A"/>
    <e v="#N/A"/>
  </r>
  <r>
    <x v="5"/>
    <s v="ZONA 2"/>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2"/>
    <n v="52"/>
    <n v="57"/>
    <s v="000"/>
    <s v="001"/>
    <n v="530203"/>
    <n v="1501"/>
    <s v="001"/>
    <s v="0000"/>
    <s v="0000"/>
    <n v="13665.21"/>
    <n v="0"/>
    <n v="13665.21"/>
    <m/>
    <n v="0"/>
    <n v="0"/>
    <s v="NO"/>
    <m/>
    <m/>
    <s v="Alexandra Simba"/>
    <e v="#N/A"/>
    <e v="#N/A"/>
    <e v="#N/A"/>
    <e v="#N/A"/>
    <x v="8"/>
    <e v="#N/A"/>
    <e v="#N/A"/>
    <e v="#N/A"/>
  </r>
  <r>
    <x v="5"/>
    <s v="ZONA 2"/>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2"/>
    <n v="52"/>
    <n v="57"/>
    <s v="000"/>
    <s v="001"/>
    <n v="530402"/>
    <n v="1501"/>
    <s v="001"/>
    <s v="0000"/>
    <s v="0000"/>
    <n v="494660.89"/>
    <n v="0"/>
    <n v="494660.89"/>
    <m/>
    <n v="0"/>
    <n v="0"/>
    <s v="NO"/>
    <m/>
    <m/>
    <s v="Alexandra Simba"/>
    <e v="#N/A"/>
    <e v="#N/A"/>
    <e v="#N/A"/>
    <e v="#N/A"/>
    <x v="8"/>
    <e v="#N/A"/>
    <e v="#N/A"/>
    <e v="#N/A"/>
  </r>
  <r>
    <x v="5"/>
    <s v="ZONA 2"/>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2"/>
    <n v="52"/>
    <n v="57"/>
    <s v="000"/>
    <s v="001"/>
    <n v="530403"/>
    <n v="1501"/>
    <s v="001"/>
    <s v="0000"/>
    <s v="0000"/>
    <n v="5377.28"/>
    <n v="0"/>
    <n v="5377.28"/>
    <m/>
    <n v="0"/>
    <n v="0"/>
    <s v="NO"/>
    <m/>
    <m/>
    <s v="Alexandra Simba"/>
    <e v="#N/A"/>
    <e v="#N/A"/>
    <e v="#N/A"/>
    <e v="#N/A"/>
    <x v="8"/>
    <e v="#N/A"/>
    <e v="#N/A"/>
    <e v="#N/A"/>
  </r>
  <r>
    <x v="5"/>
    <s v="ZONA 2"/>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2"/>
    <n v="52"/>
    <n v="57"/>
    <s v="000"/>
    <s v="001"/>
    <n v="530404"/>
    <n v="1501"/>
    <s v="001"/>
    <s v="0000"/>
    <s v="0000"/>
    <n v="345667.55666666682"/>
    <n v="0"/>
    <n v="345667.55666666682"/>
    <m/>
    <n v="0"/>
    <n v="0"/>
    <s v="NO"/>
    <m/>
    <m/>
    <s v="Alexandra Simba"/>
    <e v="#N/A"/>
    <e v="#N/A"/>
    <e v="#N/A"/>
    <e v="#N/A"/>
    <x v="8"/>
    <e v="#N/A"/>
    <e v="#N/A"/>
    <e v="#N/A"/>
  </r>
  <r>
    <x v="5"/>
    <s v="ZONA 2"/>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2"/>
    <n v="52"/>
    <n v="57"/>
    <s v="000"/>
    <s v="001"/>
    <n v="530601"/>
    <n v="1501"/>
    <s v="001"/>
    <s v="0000"/>
    <s v="0000"/>
    <n v="30000"/>
    <n v="0"/>
    <n v="30000"/>
    <m/>
    <n v="0"/>
    <n v="0"/>
    <s v="NO"/>
    <m/>
    <m/>
    <s v="Alexandra Simba"/>
    <e v="#N/A"/>
    <e v="#N/A"/>
    <e v="#N/A"/>
    <e v="#N/A"/>
    <x v="8"/>
    <e v="#N/A"/>
    <e v="#N/A"/>
    <e v="#N/A"/>
  </r>
  <r>
    <x v="5"/>
    <s v="ZONA 2"/>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2"/>
    <n v="52"/>
    <n v="57"/>
    <s v="000"/>
    <s v="001"/>
    <n v="530803"/>
    <n v="1501"/>
    <s v="001"/>
    <s v="0000"/>
    <s v="0000"/>
    <n v="70000"/>
    <n v="0"/>
    <n v="70000"/>
    <m/>
    <n v="0"/>
    <n v="0"/>
    <s v="NO"/>
    <m/>
    <m/>
    <s v="Alexandra Simba"/>
    <e v="#N/A"/>
    <e v="#N/A"/>
    <e v="#N/A"/>
    <e v="#N/A"/>
    <x v="8"/>
    <e v="#N/A"/>
    <e v="#N/A"/>
    <e v="#N/A"/>
  </r>
  <r>
    <x v="5"/>
    <s v="ZONA 2"/>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2"/>
    <n v="52"/>
    <n v="57"/>
    <s v="000"/>
    <s v="001"/>
    <n v="530811"/>
    <n v="1501"/>
    <s v="001"/>
    <s v="0000"/>
    <s v="0000"/>
    <n v="70720.100000000006"/>
    <n v="0"/>
    <n v="70720.100000000006"/>
    <m/>
    <n v="0"/>
    <n v="0"/>
    <s v="NO"/>
    <m/>
    <m/>
    <s v="Alexandra Simba"/>
    <e v="#N/A"/>
    <e v="#N/A"/>
    <e v="#N/A"/>
    <e v="#N/A"/>
    <x v="8"/>
    <e v="#N/A"/>
    <e v="#N/A"/>
    <e v="#N/A"/>
  </r>
  <r>
    <x v="5"/>
    <s v="ZONA 2"/>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2"/>
    <n v="52"/>
    <n v="57"/>
    <s v="000"/>
    <s v="001"/>
    <n v="530813"/>
    <n v="1501"/>
    <s v="001"/>
    <s v="0000"/>
    <s v="0000"/>
    <n v="434935.35000000003"/>
    <n v="0"/>
    <n v="434935.35000000003"/>
    <m/>
    <n v="0"/>
    <n v="0"/>
    <s v="NO"/>
    <m/>
    <m/>
    <s v="Alexandra Simba"/>
    <e v="#N/A"/>
    <e v="#N/A"/>
    <e v="#N/A"/>
    <e v="#N/A"/>
    <x v="8"/>
    <e v="#N/A"/>
    <e v="#N/A"/>
    <e v="#N/A"/>
  </r>
  <r>
    <x v="5"/>
    <s v="ZONA 2"/>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2"/>
    <n v="52"/>
    <n v="57"/>
    <s v="000"/>
    <s v="001"/>
    <n v="530416"/>
    <n v="1501"/>
    <s v="001"/>
    <s v="0000"/>
    <s v="0000"/>
    <n v="27000"/>
    <n v="0"/>
    <n v="27000"/>
    <m/>
    <n v="0"/>
    <n v="0"/>
    <s v="NO"/>
    <m/>
    <m/>
    <s v="Alexandra Simba"/>
    <e v="#N/A"/>
    <e v="#N/A"/>
    <e v="#N/A"/>
    <e v="#N/A"/>
    <x v="8"/>
    <e v="#N/A"/>
    <e v="#N/A"/>
    <e v="#N/A"/>
  </r>
  <r>
    <x v="5"/>
    <s v="ZONA 3"/>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3"/>
    <n v="53"/>
    <n v="57"/>
    <s v="000"/>
    <s v="001"/>
    <n v="530203"/>
    <n v="601"/>
    <s v="001"/>
    <s v="0000"/>
    <s v="0000"/>
    <n v="17000"/>
    <n v="0"/>
    <n v="17000"/>
    <m/>
    <n v="0"/>
    <n v="0"/>
    <s v="NO"/>
    <m/>
    <m/>
    <s v="Alexandra Simba"/>
    <e v="#N/A"/>
    <e v="#N/A"/>
    <e v="#N/A"/>
    <e v="#N/A"/>
    <x v="8"/>
    <e v="#N/A"/>
    <e v="#N/A"/>
    <e v="#N/A"/>
  </r>
  <r>
    <x v="5"/>
    <s v="ZONA 3"/>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3"/>
    <n v="53"/>
    <n v="57"/>
    <s v="000"/>
    <s v="001"/>
    <n v="530404"/>
    <n v="601"/>
    <s v="001"/>
    <s v="0000"/>
    <s v="0000"/>
    <n v="270000"/>
    <n v="0"/>
    <n v="270000"/>
    <m/>
    <n v="0"/>
    <n v="0"/>
    <s v="NO"/>
    <m/>
    <m/>
    <s v="Alexandra Simba"/>
    <e v="#N/A"/>
    <e v="#N/A"/>
    <e v="#N/A"/>
    <e v="#N/A"/>
    <x v="8"/>
    <e v="#N/A"/>
    <e v="#N/A"/>
    <e v="#N/A"/>
  </r>
  <r>
    <x v="5"/>
    <s v="ZONA 3"/>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3"/>
    <n v="53"/>
    <n v="57"/>
    <s v="000"/>
    <s v="001"/>
    <n v="530417"/>
    <n v="601"/>
    <s v="001"/>
    <s v="0000"/>
    <s v="0000"/>
    <n v="54993.45"/>
    <n v="0"/>
    <n v="54993.45"/>
    <m/>
    <n v="0"/>
    <n v="0"/>
    <s v="NO"/>
    <m/>
    <m/>
    <s v="Alexandra Simba"/>
    <e v="#N/A"/>
    <e v="#N/A"/>
    <e v="#N/A"/>
    <e v="#N/A"/>
    <x v="8"/>
    <e v="#N/A"/>
    <e v="#N/A"/>
    <e v="#N/A"/>
  </r>
  <r>
    <x v="5"/>
    <s v="ZONA 3"/>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3"/>
    <n v="53"/>
    <n v="57"/>
    <s v="000"/>
    <s v="001"/>
    <n v="530601"/>
    <n v="601"/>
    <s v="001"/>
    <s v="0000"/>
    <s v="0000"/>
    <n v="22810.12"/>
    <n v="0"/>
    <n v="22810.12"/>
    <m/>
    <n v="0"/>
    <n v="0"/>
    <s v="NO"/>
    <m/>
    <m/>
    <s v="Alexandra Simba"/>
    <e v="#N/A"/>
    <e v="#N/A"/>
    <e v="#N/A"/>
    <e v="#N/A"/>
    <x v="8"/>
    <e v="#N/A"/>
    <e v="#N/A"/>
    <e v="#N/A"/>
  </r>
  <r>
    <x v="5"/>
    <s v="ZONA 3"/>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3"/>
    <n v="53"/>
    <n v="57"/>
    <s v="000"/>
    <s v="001"/>
    <n v="530803"/>
    <n v="601"/>
    <s v="001"/>
    <s v="0000"/>
    <s v="0000"/>
    <n v="70000"/>
    <n v="0"/>
    <n v="70000"/>
    <m/>
    <n v="0"/>
    <n v="0"/>
    <s v="NO"/>
    <m/>
    <m/>
    <s v="Alexandra Simba"/>
    <e v="#N/A"/>
    <e v="#N/A"/>
    <e v="#N/A"/>
    <e v="#N/A"/>
    <x v="8"/>
    <e v="#N/A"/>
    <e v="#N/A"/>
    <e v="#N/A"/>
  </r>
  <r>
    <x v="5"/>
    <s v="ZONA 3"/>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3"/>
    <n v="53"/>
    <n v="57"/>
    <s v="000"/>
    <s v="001"/>
    <n v="531416"/>
    <n v="601"/>
    <s v="001"/>
    <s v="0000"/>
    <s v="0000"/>
    <n v="12510.056666667399"/>
    <n v="0"/>
    <n v="12510.056666667399"/>
    <m/>
    <n v="0"/>
    <n v="0"/>
    <s v="NO"/>
    <m/>
    <m/>
    <s v="Alexandra Simba"/>
    <e v="#N/A"/>
    <e v="#N/A"/>
    <e v="#N/A"/>
    <e v="#N/A"/>
    <x v="8"/>
    <e v="#N/A"/>
    <e v="#N/A"/>
    <e v="#N/A"/>
  </r>
  <r>
    <x v="5"/>
    <s v="ZONA 3"/>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3"/>
    <n v="53"/>
    <n v="57"/>
    <s v="000"/>
    <s v="001"/>
    <n v="530811"/>
    <n v="601"/>
    <s v="001"/>
    <s v="0000"/>
    <s v="0000"/>
    <n v="73723.09"/>
    <n v="0"/>
    <n v="73723.09"/>
    <m/>
    <m/>
    <n v="0"/>
    <s v="NO"/>
    <m/>
    <m/>
    <s v="Alexandra Simba"/>
    <e v="#N/A"/>
    <e v="#N/A"/>
    <e v="#N/A"/>
    <e v="#N/A"/>
    <x v="8"/>
    <e v="#N/A"/>
    <e v="#N/A"/>
    <e v="#N/A"/>
  </r>
  <r>
    <x v="5"/>
    <s v="ZONA 3"/>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3"/>
    <n v="53"/>
    <n v="57"/>
    <s v="000"/>
    <s v="001"/>
    <n v="530402"/>
    <n v="601"/>
    <s v="001"/>
    <s v="0000"/>
    <s v="0000"/>
    <n v="1218495.1200000001"/>
    <n v="0"/>
    <n v="1218495.1200000001"/>
    <m/>
    <m/>
    <n v="0"/>
    <s v="NO"/>
    <m/>
    <m/>
    <s v="Alexandra Simba"/>
    <e v="#N/A"/>
    <e v="#N/A"/>
    <e v="#N/A"/>
    <e v="#N/A"/>
    <x v="8"/>
    <e v="#N/A"/>
    <e v="#N/A"/>
    <e v="#N/A"/>
  </r>
  <r>
    <x v="5"/>
    <s v="ZONA 3"/>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3"/>
    <n v="53"/>
    <n v="57"/>
    <s v="000"/>
    <s v="001"/>
    <n v="530813"/>
    <n v="601"/>
    <s v="001"/>
    <s v="0000"/>
    <s v="0000"/>
    <n v="280125"/>
    <n v="0"/>
    <n v="280125"/>
    <m/>
    <m/>
    <n v="0"/>
    <s v="NO"/>
    <m/>
    <m/>
    <s v="Alexandra Simba"/>
    <e v="#N/A"/>
    <e v="#N/A"/>
    <e v="#N/A"/>
    <e v="#N/A"/>
    <x v="8"/>
    <e v="#N/A"/>
    <e v="#N/A"/>
    <e v="#N/A"/>
  </r>
  <r>
    <x v="5"/>
    <s v="ZONA 4"/>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4"/>
    <n v="54"/>
    <n v="57"/>
    <s v="000"/>
    <s v="001"/>
    <n v="530203"/>
    <n v="1301"/>
    <s v="001"/>
    <s v="0000"/>
    <s v="0000"/>
    <n v="59798.83"/>
    <n v="0"/>
    <n v="59798.83"/>
    <m/>
    <n v="0"/>
    <n v="0"/>
    <s v="NO"/>
    <m/>
    <m/>
    <s v="Alexandra Simba"/>
    <e v="#N/A"/>
    <e v="#N/A"/>
    <e v="#N/A"/>
    <e v="#N/A"/>
    <x v="8"/>
    <e v="#N/A"/>
    <e v="#N/A"/>
    <e v="#N/A"/>
  </r>
  <r>
    <x v="5"/>
    <s v="ZONA 4"/>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4"/>
    <n v="54"/>
    <n v="57"/>
    <s v="000"/>
    <s v="001"/>
    <n v="530402"/>
    <n v="1301"/>
    <s v="001"/>
    <s v="0000"/>
    <s v="0000"/>
    <n v="881473.71"/>
    <n v="0"/>
    <n v="881473.71"/>
    <m/>
    <n v="0"/>
    <n v="0"/>
    <s v="NO"/>
    <m/>
    <m/>
    <s v="Alexandra Simba"/>
    <e v="#N/A"/>
    <e v="#N/A"/>
    <e v="#N/A"/>
    <e v="#N/A"/>
    <x v="8"/>
    <e v="#N/A"/>
    <e v="#N/A"/>
    <e v="#N/A"/>
  </r>
  <r>
    <x v="5"/>
    <s v="ZONA 4"/>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4"/>
    <n v="54"/>
    <n v="57"/>
    <s v="000"/>
    <s v="001"/>
    <n v="530404"/>
    <n v="1301"/>
    <s v="001"/>
    <s v="0000"/>
    <s v="0000"/>
    <n v="300843.17"/>
    <n v="0"/>
    <n v="300843.17"/>
    <m/>
    <n v="0"/>
    <n v="0"/>
    <s v="NO"/>
    <m/>
    <m/>
    <s v="Alexandra Simba"/>
    <e v="#N/A"/>
    <e v="#N/A"/>
    <e v="#N/A"/>
    <e v="#N/A"/>
    <x v="8"/>
    <e v="#N/A"/>
    <e v="#N/A"/>
    <e v="#N/A"/>
  </r>
  <r>
    <x v="5"/>
    <s v="ZONA 4"/>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4"/>
    <n v="54"/>
    <n v="57"/>
    <s v="000"/>
    <s v="001"/>
    <n v="530601"/>
    <n v="1301"/>
    <s v="001"/>
    <s v="0000"/>
    <s v="0000"/>
    <n v="73723.09"/>
    <n v="0"/>
    <n v="73723.09"/>
    <m/>
    <n v="0"/>
    <n v="0"/>
    <s v="NO"/>
    <m/>
    <m/>
    <s v="Alexandra Simba"/>
    <e v="#N/A"/>
    <e v="#N/A"/>
    <e v="#N/A"/>
    <e v="#N/A"/>
    <x v="8"/>
    <e v="#N/A"/>
    <e v="#N/A"/>
    <e v="#N/A"/>
  </r>
  <r>
    <x v="5"/>
    <s v="ZONA 4"/>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4"/>
    <n v="54"/>
    <n v="57"/>
    <s v="000"/>
    <s v="001"/>
    <n v="530803"/>
    <n v="1301"/>
    <s v="001"/>
    <s v="0000"/>
    <s v="0000"/>
    <n v="115987.89"/>
    <n v="0"/>
    <n v="115987.89"/>
    <m/>
    <n v="0"/>
    <n v="0"/>
    <s v="NO"/>
    <m/>
    <m/>
    <s v="Alexandra Simba"/>
    <e v="#N/A"/>
    <e v="#N/A"/>
    <e v="#N/A"/>
    <e v="#N/A"/>
    <x v="8"/>
    <e v="#N/A"/>
    <e v="#N/A"/>
    <e v="#N/A"/>
  </r>
  <r>
    <x v="5"/>
    <s v="ZONA 4"/>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4"/>
    <n v="54"/>
    <n v="57"/>
    <s v="000"/>
    <s v="001"/>
    <n v="530811"/>
    <n v="1301"/>
    <s v="001"/>
    <s v="0000"/>
    <s v="0000"/>
    <n v="7765.36"/>
    <n v="0"/>
    <n v="7765.36"/>
    <m/>
    <n v="0"/>
    <n v="0"/>
    <s v="NO"/>
    <m/>
    <m/>
    <s v="Alexandra Simba"/>
    <e v="#N/A"/>
    <e v="#N/A"/>
    <e v="#N/A"/>
    <e v="#N/A"/>
    <x v="8"/>
    <e v="#N/A"/>
    <e v="#N/A"/>
    <e v="#N/A"/>
  </r>
  <r>
    <x v="5"/>
    <s v="ZONA 4"/>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4"/>
    <n v="54"/>
    <n v="57"/>
    <s v="000"/>
    <s v="001"/>
    <n v="530813"/>
    <n v="1301"/>
    <s v="001"/>
    <s v="0000"/>
    <s v="0000"/>
    <n v="269885.36"/>
    <n v="0"/>
    <n v="269885.36"/>
    <m/>
    <n v="0"/>
    <n v="0"/>
    <s v="NO"/>
    <m/>
    <m/>
    <s v="Alexandra Simba"/>
    <e v="#N/A"/>
    <e v="#N/A"/>
    <e v="#N/A"/>
    <e v="#N/A"/>
    <x v="8"/>
    <e v="#N/A"/>
    <e v="#N/A"/>
    <e v="#N/A"/>
  </r>
  <r>
    <x v="5"/>
    <s v="ZONA 4"/>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4"/>
    <n v="54"/>
    <n v="57"/>
    <s v="000"/>
    <s v="001"/>
    <n v="531416"/>
    <n v="1301"/>
    <s v="001"/>
    <s v="0000"/>
    <s v="0000"/>
    <n v="3765.6"/>
    <n v="0"/>
    <n v="3765.6"/>
    <m/>
    <n v="0"/>
    <n v="0"/>
    <s v="NO"/>
    <m/>
    <m/>
    <s v="Alexandra Simba"/>
    <e v="#N/A"/>
    <e v="#N/A"/>
    <e v="#N/A"/>
    <e v="#N/A"/>
    <x v="8"/>
    <e v="#N/A"/>
    <e v="#N/A"/>
    <e v="#N/A"/>
  </r>
  <r>
    <x v="5"/>
    <s v="ZONA 5"/>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5"/>
    <n v="55"/>
    <n v="57"/>
    <s v="000"/>
    <s v="001"/>
    <n v="530203"/>
    <n v="910"/>
    <s v="001"/>
    <s v="0000"/>
    <s v="0000"/>
    <n v="59631.57"/>
    <n v="0"/>
    <n v="59631.57"/>
    <m/>
    <n v="0"/>
    <n v="0"/>
    <s v="NO"/>
    <m/>
    <m/>
    <s v="Alexandra Simba"/>
    <e v="#N/A"/>
    <e v="#N/A"/>
    <e v="#N/A"/>
    <e v="#N/A"/>
    <x v="8"/>
    <e v="#N/A"/>
    <e v="#N/A"/>
    <e v="#N/A"/>
  </r>
  <r>
    <x v="5"/>
    <s v="ZONA 5"/>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5"/>
    <n v="55"/>
    <n v="57"/>
    <s v="000"/>
    <s v="001"/>
    <n v="530402"/>
    <n v="910"/>
    <s v="001"/>
    <s v="0000"/>
    <s v="0000"/>
    <n v="959384.08000000007"/>
    <n v="0"/>
    <n v="959384.08000000007"/>
    <m/>
    <n v="0"/>
    <n v="0"/>
    <s v="NO"/>
    <m/>
    <m/>
    <s v="Alexandra Simba"/>
    <e v="#N/A"/>
    <e v="#N/A"/>
    <e v="#N/A"/>
    <e v="#N/A"/>
    <x v="8"/>
    <e v="#N/A"/>
    <e v="#N/A"/>
    <e v="#N/A"/>
  </r>
  <r>
    <x v="5"/>
    <s v="ZONA 5"/>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5"/>
    <n v="55"/>
    <n v="57"/>
    <s v="000"/>
    <s v="001"/>
    <n v="530404"/>
    <n v="910"/>
    <s v="001"/>
    <s v="0000"/>
    <s v="0000"/>
    <n v="294914.99"/>
    <n v="0"/>
    <n v="294914.99"/>
    <m/>
    <n v="0"/>
    <n v="0"/>
    <s v="NO"/>
    <m/>
    <m/>
    <s v="Alexandra Simba"/>
    <e v="#N/A"/>
    <e v="#N/A"/>
    <e v="#N/A"/>
    <e v="#N/A"/>
    <x v="8"/>
    <e v="#N/A"/>
    <e v="#N/A"/>
    <e v="#N/A"/>
  </r>
  <r>
    <x v="5"/>
    <s v="ZONA 5"/>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5"/>
    <n v="55"/>
    <n v="57"/>
    <s v="000"/>
    <s v="001"/>
    <n v="530601"/>
    <n v="910"/>
    <s v="001"/>
    <s v="0000"/>
    <s v="0000"/>
    <n v="32219.919999999998"/>
    <n v="0"/>
    <n v="32219.919999999998"/>
    <m/>
    <n v="0"/>
    <n v="0"/>
    <s v="NO"/>
    <m/>
    <m/>
    <s v="Alexandra Simba"/>
    <e v="#N/A"/>
    <e v="#N/A"/>
    <e v="#N/A"/>
    <e v="#N/A"/>
    <x v="8"/>
    <e v="#N/A"/>
    <e v="#N/A"/>
    <e v="#N/A"/>
  </r>
  <r>
    <x v="5"/>
    <s v="ZONA 5"/>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5"/>
    <n v="55"/>
    <n v="57"/>
    <s v="000"/>
    <s v="001"/>
    <n v="530803"/>
    <n v="910"/>
    <s v="001"/>
    <s v="0000"/>
    <s v="0000"/>
    <n v="48510.7"/>
    <n v="0"/>
    <n v="48510.7"/>
    <m/>
    <n v="0"/>
    <n v="0"/>
    <s v="NO"/>
    <m/>
    <m/>
    <s v="Alexandra Simba"/>
    <e v="#N/A"/>
    <e v="#N/A"/>
    <e v="#N/A"/>
    <e v="#N/A"/>
    <x v="8"/>
    <e v="#N/A"/>
    <e v="#N/A"/>
    <e v="#N/A"/>
  </r>
  <r>
    <x v="5"/>
    <s v="ZONA 5"/>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5"/>
    <n v="55"/>
    <n v="57"/>
    <s v="000"/>
    <s v="001"/>
    <n v="530813"/>
    <n v="910"/>
    <s v="001"/>
    <s v="0000"/>
    <s v="0000"/>
    <n v="165519.53"/>
    <n v="0"/>
    <n v="165519.53"/>
    <m/>
    <n v="0"/>
    <n v="0"/>
    <s v="NO"/>
    <m/>
    <m/>
    <s v="Alexandra Simba"/>
    <e v="#N/A"/>
    <e v="#N/A"/>
    <e v="#N/A"/>
    <e v="#N/A"/>
    <x v="8"/>
    <e v="#N/A"/>
    <e v="#N/A"/>
    <e v="#N/A"/>
  </r>
  <r>
    <x v="5"/>
    <s v="ZONA 5"/>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5"/>
    <n v="55"/>
    <n v="57"/>
    <s v="000"/>
    <s v="001"/>
    <n v="531416"/>
    <n v="910"/>
    <s v="001"/>
    <s v="0000"/>
    <s v="0000"/>
    <n v="45013.67"/>
    <n v="0"/>
    <n v="45013.67"/>
    <m/>
    <n v="0"/>
    <n v="0"/>
    <s v="NO"/>
    <m/>
    <m/>
    <s v="Alexandra Simba"/>
    <e v="#N/A"/>
    <e v="#N/A"/>
    <e v="#N/A"/>
    <e v="#N/A"/>
    <x v="8"/>
    <e v="#N/A"/>
    <e v="#N/A"/>
    <e v="#N/A"/>
  </r>
  <r>
    <x v="5"/>
    <s v="ZONA 6"/>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6"/>
    <n v="56"/>
    <n v="57"/>
    <s v="000"/>
    <s v="001"/>
    <n v="530203"/>
    <n v="101"/>
    <s v="001"/>
    <s v="0000"/>
    <s v="0000"/>
    <n v="3274.74"/>
    <n v="0"/>
    <n v="3274.74"/>
    <m/>
    <n v="0"/>
    <n v="0"/>
    <s v="NO"/>
    <m/>
    <m/>
    <s v="Alexandra Simba"/>
    <e v="#N/A"/>
    <e v="#N/A"/>
    <e v="#N/A"/>
    <e v="#N/A"/>
    <x v="8"/>
    <e v="#N/A"/>
    <e v="#N/A"/>
    <e v="#N/A"/>
  </r>
  <r>
    <x v="5"/>
    <s v="ZONA 6"/>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6"/>
    <n v="56"/>
    <n v="57"/>
    <s v="000"/>
    <s v="001"/>
    <n v="530402"/>
    <n v="101"/>
    <s v="001"/>
    <s v="0000"/>
    <s v="0000"/>
    <n v="171974.64"/>
    <n v="0"/>
    <n v="171974.64"/>
    <m/>
    <n v="0"/>
    <n v="0"/>
    <s v="NO"/>
    <m/>
    <m/>
    <s v="Alexandra Simba"/>
    <e v="#N/A"/>
    <e v="#N/A"/>
    <e v="#N/A"/>
    <e v="#N/A"/>
    <x v="8"/>
    <e v="#N/A"/>
    <e v="#N/A"/>
    <e v="#N/A"/>
  </r>
  <r>
    <x v="5"/>
    <s v="ZONA 6"/>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6"/>
    <n v="56"/>
    <n v="57"/>
    <s v="000"/>
    <s v="001"/>
    <n v="530403"/>
    <n v="101"/>
    <s v="001"/>
    <s v="0000"/>
    <s v="0000"/>
    <n v="26398.43"/>
    <n v="0"/>
    <n v="26398.43"/>
    <m/>
    <n v="0"/>
    <n v="0"/>
    <s v="NO"/>
    <m/>
    <m/>
    <s v="Alexandra Simba"/>
    <e v="#N/A"/>
    <e v="#N/A"/>
    <e v="#N/A"/>
    <e v="#N/A"/>
    <x v="8"/>
    <e v="#N/A"/>
    <e v="#N/A"/>
    <e v="#N/A"/>
  </r>
  <r>
    <x v="5"/>
    <s v="ZONA 6"/>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6"/>
    <n v="56"/>
    <n v="57"/>
    <s v="000"/>
    <s v="001"/>
    <n v="530404"/>
    <n v="101"/>
    <s v="001"/>
    <s v="0000"/>
    <s v="0000"/>
    <n v="136592.91"/>
    <n v="0"/>
    <n v="136592.91"/>
    <m/>
    <n v="0"/>
    <n v="0"/>
    <s v="NO"/>
    <m/>
    <m/>
    <s v="Alexandra Simba"/>
    <e v="#N/A"/>
    <e v="#N/A"/>
    <e v="#N/A"/>
    <e v="#N/A"/>
    <x v="8"/>
    <e v="#N/A"/>
    <e v="#N/A"/>
    <e v="#N/A"/>
  </r>
  <r>
    <x v="5"/>
    <s v="ZONA 6"/>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6"/>
    <n v="56"/>
    <n v="57"/>
    <s v="000"/>
    <s v="001"/>
    <n v="530417"/>
    <n v="101"/>
    <s v="001"/>
    <s v="0000"/>
    <s v="0000"/>
    <n v="800000"/>
    <n v="0"/>
    <n v="800000"/>
    <m/>
    <n v="0"/>
    <n v="0"/>
    <s v="NO"/>
    <m/>
    <m/>
    <s v="Alexandra Simba"/>
    <e v="#N/A"/>
    <e v="#N/A"/>
    <e v="#N/A"/>
    <e v="#N/A"/>
    <x v="8"/>
    <e v="#N/A"/>
    <e v="#N/A"/>
    <e v="#N/A"/>
  </r>
  <r>
    <x v="5"/>
    <s v="ZONA 6"/>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6"/>
    <n v="56"/>
    <n v="57"/>
    <s v="000"/>
    <s v="001"/>
    <n v="530601"/>
    <n v="101"/>
    <s v="001"/>
    <s v="0000"/>
    <s v="0000"/>
    <n v="111327.33"/>
    <n v="0"/>
    <n v="111327.33"/>
    <m/>
    <m/>
    <n v="0"/>
    <s v="NO"/>
    <m/>
    <m/>
    <s v="Alexandra Simba"/>
    <e v="#N/A"/>
    <e v="#N/A"/>
    <e v="#N/A"/>
    <e v="#N/A"/>
    <x v="8"/>
    <e v="#N/A"/>
    <e v="#N/A"/>
    <e v="#N/A"/>
  </r>
  <r>
    <x v="5"/>
    <s v="ZONA 6"/>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6"/>
    <n v="56"/>
    <n v="57"/>
    <s v="000"/>
    <s v="001"/>
    <n v="530803"/>
    <n v="101"/>
    <s v="001"/>
    <s v="0000"/>
    <s v="0000"/>
    <n v="70000"/>
    <n v="0"/>
    <n v="70000"/>
    <m/>
    <m/>
    <n v="0"/>
    <s v="NO"/>
    <m/>
    <m/>
    <s v="Alexandra Simba"/>
    <e v="#N/A"/>
    <e v="#N/A"/>
    <e v="#N/A"/>
    <e v="#N/A"/>
    <x v="8"/>
    <e v="#N/A"/>
    <e v="#N/A"/>
    <e v="#N/A"/>
  </r>
  <r>
    <x v="5"/>
    <s v="ZONA 6"/>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6"/>
    <n v="56"/>
    <n v="57"/>
    <s v="000"/>
    <s v="001"/>
    <n v="530811"/>
    <n v="101"/>
    <s v="001"/>
    <s v="0000"/>
    <s v="0000"/>
    <n v="48510.7"/>
    <n v="0"/>
    <n v="48510.7"/>
    <m/>
    <m/>
    <n v="0"/>
    <s v="NO"/>
    <m/>
    <m/>
    <s v="Alexandra Simba"/>
    <e v="#N/A"/>
    <e v="#N/A"/>
    <e v="#N/A"/>
    <e v="#N/A"/>
    <x v="8"/>
    <e v="#N/A"/>
    <e v="#N/A"/>
    <e v="#N/A"/>
  </r>
  <r>
    <x v="5"/>
    <s v="ZONA 6"/>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6"/>
    <n v="56"/>
    <n v="57"/>
    <s v="000"/>
    <s v="001"/>
    <n v="530813"/>
    <n v="101"/>
    <s v="001"/>
    <s v="0000"/>
    <s v="0000"/>
    <n v="266676.16999999958"/>
    <n v="0"/>
    <n v="266676.16999999958"/>
    <m/>
    <n v="0"/>
    <n v="0"/>
    <s v="NO"/>
    <m/>
    <m/>
    <s v="Alexandra Simba"/>
    <e v="#N/A"/>
    <e v="#N/A"/>
    <e v="#N/A"/>
    <e v="#N/A"/>
    <x v="8"/>
    <e v="#N/A"/>
    <e v="#N/A"/>
    <e v="#N/A"/>
  </r>
  <r>
    <x v="5"/>
    <s v="ZONA 6"/>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6"/>
    <n v="56"/>
    <n v="57"/>
    <s v="000"/>
    <s v="001"/>
    <n v="531416"/>
    <n v="101"/>
    <s v="001"/>
    <s v="0000"/>
    <s v="0000"/>
    <n v="7182.25"/>
    <n v="0"/>
    <n v="7182.25"/>
    <m/>
    <n v="0"/>
    <n v="0"/>
    <s v="NO"/>
    <m/>
    <m/>
    <s v="Alexandra Simba"/>
    <e v="#N/A"/>
    <e v="#N/A"/>
    <e v="#N/A"/>
    <e v="#N/A"/>
    <x v="8"/>
    <e v="#N/A"/>
    <e v="#N/A"/>
    <e v="#N/A"/>
  </r>
  <r>
    <x v="5"/>
    <s v="ZONA 7"/>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7"/>
    <n v="57"/>
    <n v="57"/>
    <s v="000"/>
    <s v="001"/>
    <n v="530203"/>
    <n v="1101"/>
    <s v="001"/>
    <s v="0000"/>
    <s v="0000"/>
    <n v="2302.38"/>
    <n v="0"/>
    <n v="2302.38"/>
    <m/>
    <n v="0"/>
    <n v="0"/>
    <s v="NO"/>
    <m/>
    <m/>
    <s v="Alexandra Simba"/>
    <e v="#N/A"/>
    <e v="#N/A"/>
    <e v="#N/A"/>
    <e v="#N/A"/>
    <x v="8"/>
    <e v="#N/A"/>
    <e v="#N/A"/>
    <e v="#N/A"/>
  </r>
  <r>
    <x v="5"/>
    <s v="ZONA 7"/>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7"/>
    <n v="57"/>
    <n v="57"/>
    <s v="000"/>
    <s v="001"/>
    <n v="530402"/>
    <n v="1101"/>
    <s v="001"/>
    <s v="0000"/>
    <s v="0000"/>
    <n v="795844.9"/>
    <n v="0"/>
    <n v="795844.9"/>
    <m/>
    <n v="0"/>
    <n v="0"/>
    <s v="NO"/>
    <m/>
    <m/>
    <s v="Alexandra Simba"/>
    <e v="#N/A"/>
    <e v="#N/A"/>
    <e v="#N/A"/>
    <e v="#N/A"/>
    <x v="8"/>
    <e v="#N/A"/>
    <e v="#N/A"/>
    <e v="#N/A"/>
  </r>
  <r>
    <x v="5"/>
    <s v="ZONA 7"/>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7"/>
    <n v="57"/>
    <n v="57"/>
    <s v="000"/>
    <s v="001"/>
    <n v="530404"/>
    <n v="1101"/>
    <s v="001"/>
    <s v="0000"/>
    <s v="0000"/>
    <n v="126915.97"/>
    <n v="0"/>
    <n v="126915.97"/>
    <m/>
    <n v="0"/>
    <n v="0"/>
    <s v="NO"/>
    <m/>
    <m/>
    <s v="Alexandra Simba"/>
    <e v="#N/A"/>
    <e v="#N/A"/>
    <e v="#N/A"/>
    <e v="#N/A"/>
    <x v="8"/>
    <e v="#N/A"/>
    <e v="#N/A"/>
    <e v="#N/A"/>
  </r>
  <r>
    <x v="5"/>
    <s v="ZONA 7"/>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7"/>
    <n v="57"/>
    <n v="57"/>
    <s v="000"/>
    <s v="001"/>
    <n v="530417"/>
    <n v="1101"/>
    <s v="001"/>
    <s v="0000"/>
    <s v="0000"/>
    <n v="500000"/>
    <n v="0"/>
    <n v="500000"/>
    <m/>
    <n v="0"/>
    <n v="0"/>
    <s v="NO"/>
    <m/>
    <m/>
    <s v="Alexandra Simba"/>
    <e v="#N/A"/>
    <e v="#N/A"/>
    <e v="#N/A"/>
    <e v="#N/A"/>
    <x v="8"/>
    <e v="#N/A"/>
    <e v="#N/A"/>
    <e v="#N/A"/>
  </r>
  <r>
    <x v="5"/>
    <s v="ZONA 7"/>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7"/>
    <n v="57"/>
    <n v="57"/>
    <s v="000"/>
    <s v="001"/>
    <n v="530601"/>
    <n v="1101"/>
    <s v="001"/>
    <s v="0000"/>
    <s v="0000"/>
    <n v="70000"/>
    <n v="0"/>
    <n v="70000"/>
    <m/>
    <n v="0"/>
    <n v="0"/>
    <s v="NO"/>
    <m/>
    <m/>
    <s v="Alexandra Simba"/>
    <e v="#N/A"/>
    <e v="#N/A"/>
    <e v="#N/A"/>
    <e v="#N/A"/>
    <x v="8"/>
    <e v="#N/A"/>
    <e v="#N/A"/>
    <e v="#N/A"/>
  </r>
  <r>
    <x v="5"/>
    <s v="ZONA 7"/>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7"/>
    <n v="57"/>
    <n v="57"/>
    <s v="000"/>
    <s v="001"/>
    <n v="530803"/>
    <n v="1101"/>
    <s v="001"/>
    <s v="0000"/>
    <s v="0000"/>
    <n v="120000"/>
    <n v="0"/>
    <n v="120000"/>
    <m/>
    <n v="0"/>
    <n v="0"/>
    <s v="NO"/>
    <m/>
    <m/>
    <s v="Alexandra Simba"/>
    <e v="#N/A"/>
    <e v="#N/A"/>
    <e v="#N/A"/>
    <e v="#N/A"/>
    <x v="8"/>
    <e v="#N/A"/>
    <e v="#N/A"/>
    <e v="#N/A"/>
  </r>
  <r>
    <x v="5"/>
    <s v="ZONA 7"/>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7"/>
    <n v="57"/>
    <n v="57"/>
    <s v="000"/>
    <s v="001"/>
    <n v="530811"/>
    <n v="1101"/>
    <s v="001"/>
    <s v="0000"/>
    <s v="0000"/>
    <n v="25566.49"/>
    <n v="0"/>
    <n v="25566.49"/>
    <m/>
    <n v="0"/>
    <n v="0"/>
    <s v="NO"/>
    <m/>
    <m/>
    <s v="Alexandra Simba"/>
    <e v="#N/A"/>
    <e v="#N/A"/>
    <e v="#N/A"/>
    <e v="#N/A"/>
    <x v="8"/>
    <e v="#N/A"/>
    <e v="#N/A"/>
    <e v="#N/A"/>
  </r>
  <r>
    <x v="5"/>
    <s v="ZONA 7"/>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7"/>
    <n v="57"/>
    <n v="57"/>
    <s v="000"/>
    <s v="001"/>
    <n v="530813"/>
    <n v="1101"/>
    <s v="001"/>
    <s v="0000"/>
    <s v="0000"/>
    <n v="335374.18000000011"/>
    <n v="0"/>
    <n v="335374.18000000011"/>
    <m/>
    <n v="0"/>
    <n v="0"/>
    <s v="NO"/>
    <m/>
    <m/>
    <s v="Alexandra Simba"/>
    <e v="#N/A"/>
    <e v="#N/A"/>
    <e v="#N/A"/>
    <e v="#N/A"/>
    <x v="8"/>
    <e v="#N/A"/>
    <e v="#N/A"/>
    <e v="#N/A"/>
  </r>
  <r>
    <x v="5"/>
    <s v="ZONA 7"/>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7"/>
    <n v="57"/>
    <n v="57"/>
    <s v="000"/>
    <s v="001"/>
    <n v="531416"/>
    <n v="1101"/>
    <s v="001"/>
    <s v="0000"/>
    <s v="0000"/>
    <n v="14428.84"/>
    <n v="0"/>
    <n v="14428.84"/>
    <m/>
    <n v="0"/>
    <n v="0"/>
    <s v="NO"/>
    <m/>
    <m/>
    <s v="Alexandra Simba"/>
    <e v="#N/A"/>
    <e v="#N/A"/>
    <e v="#N/A"/>
    <e v="#N/A"/>
    <x v="8"/>
    <e v="#N/A"/>
    <e v="#N/A"/>
    <e v="#N/A"/>
  </r>
  <r>
    <x v="5"/>
    <s v="ZONA 8"/>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8"/>
    <n v="58"/>
    <n v="57"/>
    <s v="000"/>
    <s v="001"/>
    <n v="530203"/>
    <n v="901"/>
    <s v="001"/>
    <s v="0000"/>
    <s v="0000"/>
    <n v="10531.76"/>
    <n v="0"/>
    <n v="10531.76"/>
    <m/>
    <n v="0"/>
    <n v="0"/>
    <s v="NO"/>
    <m/>
    <m/>
    <s v="Alexandra Simba"/>
    <e v="#N/A"/>
    <e v="#N/A"/>
    <e v="#N/A"/>
    <e v="#N/A"/>
    <x v="8"/>
    <e v="#N/A"/>
    <e v="#N/A"/>
    <e v="#N/A"/>
  </r>
  <r>
    <x v="5"/>
    <s v="ZONA 8"/>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8"/>
    <n v="58"/>
    <n v="57"/>
    <s v="000"/>
    <s v="001"/>
    <n v="530402"/>
    <n v="901"/>
    <s v="001"/>
    <s v="0000"/>
    <s v="0000"/>
    <n v="620000"/>
    <n v="0"/>
    <n v="620000"/>
    <m/>
    <n v="0"/>
    <n v="0"/>
    <s v="NO"/>
    <m/>
    <m/>
    <s v="Alexandra Simba"/>
    <e v="#N/A"/>
    <e v="#N/A"/>
    <e v="#N/A"/>
    <e v="#N/A"/>
    <x v="8"/>
    <e v="#N/A"/>
    <e v="#N/A"/>
    <e v="#N/A"/>
  </r>
  <r>
    <x v="5"/>
    <s v="ZONA 8"/>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8"/>
    <n v="58"/>
    <n v="57"/>
    <s v="000"/>
    <s v="001"/>
    <n v="530404"/>
    <n v="901"/>
    <s v="001"/>
    <s v="0000"/>
    <s v="0000"/>
    <n v="400000"/>
    <n v="0"/>
    <n v="400000"/>
    <m/>
    <n v="0"/>
    <n v="0"/>
    <s v="NO"/>
    <m/>
    <m/>
    <s v="Alexandra Simba"/>
    <e v="#N/A"/>
    <e v="#N/A"/>
    <e v="#N/A"/>
    <e v="#N/A"/>
    <x v="8"/>
    <e v="#N/A"/>
    <e v="#N/A"/>
    <e v="#N/A"/>
  </r>
  <r>
    <x v="5"/>
    <s v="ZONA 8"/>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8"/>
    <n v="58"/>
    <n v="57"/>
    <s v="000"/>
    <s v="001"/>
    <n v="530417"/>
    <n v="901"/>
    <s v="001"/>
    <s v="0000"/>
    <s v="0000"/>
    <n v="247000"/>
    <n v="0"/>
    <n v="247000"/>
    <m/>
    <n v="0"/>
    <n v="0"/>
    <s v="NO"/>
    <m/>
    <m/>
    <s v="Alexandra Simba"/>
    <e v="#N/A"/>
    <e v="#N/A"/>
    <e v="#N/A"/>
    <e v="#N/A"/>
    <x v="8"/>
    <e v="#N/A"/>
    <e v="#N/A"/>
    <e v="#N/A"/>
  </r>
  <r>
    <x v="5"/>
    <s v="ZONA 8"/>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8"/>
    <n v="58"/>
    <n v="57"/>
    <s v="000"/>
    <s v="001"/>
    <n v="530803"/>
    <n v="901"/>
    <s v="001"/>
    <s v="0000"/>
    <s v="0000"/>
    <n v="70000"/>
    <n v="0"/>
    <n v="70000"/>
    <m/>
    <n v="0"/>
    <n v="0"/>
    <s v="NO"/>
    <m/>
    <m/>
    <s v="Alexandra Simba"/>
    <e v="#N/A"/>
    <e v="#N/A"/>
    <e v="#N/A"/>
    <e v="#N/A"/>
    <x v="8"/>
    <e v="#N/A"/>
    <e v="#N/A"/>
    <e v="#N/A"/>
  </r>
  <r>
    <x v="5"/>
    <s v="ZONA 8"/>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8"/>
    <n v="58"/>
    <n v="57"/>
    <s v="000"/>
    <s v="001"/>
    <n v="530811"/>
    <n v="901"/>
    <s v="001"/>
    <s v="0000"/>
    <s v="0000"/>
    <n v="70000"/>
    <n v="0"/>
    <n v="70000"/>
    <m/>
    <n v="0"/>
    <n v="0"/>
    <s v="NO"/>
    <m/>
    <m/>
    <s v="Alexandra Simba"/>
    <e v="#N/A"/>
    <e v="#N/A"/>
    <e v="#N/A"/>
    <e v="#N/A"/>
    <x v="8"/>
    <e v="#N/A"/>
    <e v="#N/A"/>
    <e v="#N/A"/>
  </r>
  <r>
    <x v="5"/>
    <s v="ZONA 8"/>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8"/>
    <n v="58"/>
    <n v="57"/>
    <s v="000"/>
    <s v="001"/>
    <n v="530813"/>
    <n v="901"/>
    <s v="001"/>
    <s v="0000"/>
    <s v="0000"/>
    <n v="377258.66000000015"/>
    <n v="0"/>
    <n v="377258.66000000015"/>
    <m/>
    <n v="0"/>
    <n v="0"/>
    <s v="NO"/>
    <m/>
    <m/>
    <s v="Alexandra Simba"/>
    <e v="#N/A"/>
    <e v="#N/A"/>
    <e v="#N/A"/>
    <e v="#N/A"/>
    <x v="8"/>
    <e v="#N/A"/>
    <e v="#N/A"/>
    <e v="#N/A"/>
  </r>
  <r>
    <x v="5"/>
    <s v="ZONA 8"/>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8"/>
    <n v="58"/>
    <n v="57"/>
    <s v="000"/>
    <s v="001"/>
    <n v="531416"/>
    <n v="901"/>
    <s v="001"/>
    <s v="0000"/>
    <s v="0000"/>
    <n v="10000"/>
    <n v="0"/>
    <n v="10000"/>
    <m/>
    <n v="0"/>
    <n v="0"/>
    <s v="NO"/>
    <m/>
    <m/>
    <s v="Alexandra Simba"/>
    <e v="#N/A"/>
    <e v="#N/A"/>
    <e v="#N/A"/>
    <e v="#N/A"/>
    <x v="8"/>
    <e v="#N/A"/>
    <e v="#N/A"/>
    <e v="#N/A"/>
  </r>
  <r>
    <x v="5"/>
    <s v="ZONA 9"/>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9"/>
    <n v="59"/>
    <n v="57"/>
    <s v="000"/>
    <s v="001"/>
    <n v="530203"/>
    <n v="1701"/>
    <s v="001"/>
    <s v="0000"/>
    <s v="0000"/>
    <n v="10531.76"/>
    <n v="0"/>
    <n v="10531.76"/>
    <m/>
    <n v="0"/>
    <n v="0"/>
    <s v="NO"/>
    <m/>
    <m/>
    <s v="Alexandra Simba"/>
    <e v="#N/A"/>
    <e v="#N/A"/>
    <e v="#N/A"/>
    <e v="#N/A"/>
    <x v="8"/>
    <e v="#N/A"/>
    <e v="#N/A"/>
    <e v="#N/A"/>
  </r>
  <r>
    <x v="5"/>
    <s v="ZONA 9"/>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9"/>
    <n v="59"/>
    <n v="57"/>
    <s v="000"/>
    <s v="001"/>
    <n v="530402"/>
    <n v="1701"/>
    <s v="001"/>
    <s v="0000"/>
    <s v="0000"/>
    <n v="907000"/>
    <n v="0"/>
    <n v="907000"/>
    <m/>
    <n v="0"/>
    <n v="0"/>
    <s v="NO"/>
    <m/>
    <m/>
    <s v="Alexandra Simba"/>
    <e v="#N/A"/>
    <e v="#N/A"/>
    <e v="#N/A"/>
    <e v="#N/A"/>
    <x v="8"/>
    <e v="#N/A"/>
    <e v="#N/A"/>
    <e v="#N/A"/>
  </r>
  <r>
    <x v="5"/>
    <s v="ZONA 9"/>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9"/>
    <n v="59"/>
    <n v="57"/>
    <s v="000"/>
    <s v="001"/>
    <n v="530403"/>
    <n v="1701"/>
    <s v="001"/>
    <s v="0000"/>
    <s v="0000"/>
    <n v="18369.849999999999"/>
    <n v="0"/>
    <n v="18369.849999999999"/>
    <m/>
    <m/>
    <n v="0"/>
    <s v="NO"/>
    <m/>
    <m/>
    <s v="Alexandra Simba"/>
    <e v="#N/A"/>
    <e v="#N/A"/>
    <e v="#N/A"/>
    <e v="#N/A"/>
    <x v="8"/>
    <e v="#N/A"/>
    <e v="#N/A"/>
    <e v="#N/A"/>
  </r>
  <r>
    <x v="5"/>
    <s v="ZONA 9"/>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9"/>
    <n v="59"/>
    <n v="57"/>
    <s v="000"/>
    <s v="001"/>
    <n v="530404"/>
    <n v="1701"/>
    <s v="001"/>
    <s v="0000"/>
    <s v="0000"/>
    <n v="346628.79"/>
    <n v="0"/>
    <n v="346628.79"/>
    <m/>
    <m/>
    <n v="0"/>
    <s v="NO"/>
    <m/>
    <m/>
    <s v="Alexandra Simba"/>
    <e v="#N/A"/>
    <e v="#N/A"/>
    <e v="#N/A"/>
    <e v="#N/A"/>
    <x v="8"/>
    <e v="#N/A"/>
    <e v="#N/A"/>
    <e v="#N/A"/>
  </r>
  <r>
    <x v="5"/>
    <s v="ZONA 9"/>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9"/>
    <n v="59"/>
    <n v="57"/>
    <s v="000"/>
    <s v="001"/>
    <n v="530417"/>
    <n v="1701"/>
    <s v="001"/>
    <s v="0000"/>
    <s v="0000"/>
    <n v="210899.35"/>
    <n v="0"/>
    <n v="210899.35"/>
    <m/>
    <m/>
    <n v="0"/>
    <s v="NO"/>
    <m/>
    <m/>
    <s v="Alexandra Simba"/>
    <e v="#N/A"/>
    <e v="#N/A"/>
    <e v="#N/A"/>
    <e v="#N/A"/>
    <x v="8"/>
    <e v="#N/A"/>
    <e v="#N/A"/>
    <e v="#N/A"/>
  </r>
  <r>
    <x v="5"/>
    <s v="ZONA 9"/>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9"/>
    <n v="59"/>
    <n v="57"/>
    <s v="000"/>
    <s v="001"/>
    <n v="530601"/>
    <n v="1701"/>
    <s v="001"/>
    <s v="0000"/>
    <s v="0000"/>
    <n v="291341.56"/>
    <n v="0"/>
    <n v="291341.56"/>
    <m/>
    <n v="0"/>
    <n v="0"/>
    <s v="NO"/>
    <m/>
    <m/>
    <s v="Alexandra Simba"/>
    <e v="#N/A"/>
    <e v="#N/A"/>
    <e v="#N/A"/>
    <e v="#N/A"/>
    <x v="8"/>
    <e v="#N/A"/>
    <e v="#N/A"/>
    <e v="#N/A"/>
  </r>
  <r>
    <x v="5"/>
    <s v="ZONA 9"/>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9"/>
    <n v="59"/>
    <n v="57"/>
    <s v="000"/>
    <s v="001"/>
    <n v="530803"/>
    <n v="1701"/>
    <s v="001"/>
    <s v="0000"/>
    <s v="0000"/>
    <n v="269031"/>
    <n v="0"/>
    <n v="269031"/>
    <m/>
    <n v="0"/>
    <n v="0"/>
    <s v="NO"/>
    <m/>
    <m/>
    <s v="Alexandra Simba"/>
    <e v="#N/A"/>
    <e v="#N/A"/>
    <e v="#N/A"/>
    <e v="#N/A"/>
    <x v="8"/>
    <e v="#N/A"/>
    <e v="#N/A"/>
    <e v="#N/A"/>
  </r>
  <r>
    <x v="5"/>
    <s v="ZONA 9"/>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9"/>
    <n v="59"/>
    <n v="57"/>
    <s v="000"/>
    <s v="001"/>
    <n v="530811"/>
    <n v="1701"/>
    <s v="001"/>
    <s v="0000"/>
    <s v="0000"/>
    <n v="111697.77"/>
    <n v="0"/>
    <n v="111697.77"/>
    <m/>
    <n v="0"/>
    <n v="0"/>
    <s v="NO"/>
    <m/>
    <m/>
    <s v="Alexandra Simba"/>
    <e v="#N/A"/>
    <e v="#N/A"/>
    <e v="#N/A"/>
    <e v="#N/A"/>
    <x v="8"/>
    <e v="#N/A"/>
    <e v="#N/A"/>
    <e v="#N/A"/>
  </r>
  <r>
    <x v="5"/>
    <s v="ZONA 9"/>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9"/>
    <n v="59"/>
    <n v="57"/>
    <s v="000"/>
    <s v="001"/>
    <n v="530813"/>
    <n v="1701"/>
    <s v="001"/>
    <s v="0000"/>
    <s v="0000"/>
    <n v="257000"/>
    <n v="0"/>
    <n v="257000"/>
    <m/>
    <n v="0"/>
    <n v="0"/>
    <s v="NO"/>
    <m/>
    <m/>
    <s v="Alexandra Simba"/>
    <e v="#N/A"/>
    <e v="#N/A"/>
    <e v="#N/A"/>
    <e v="#N/A"/>
    <x v="8"/>
    <e v="#N/A"/>
    <e v="#N/A"/>
    <e v="#N/A"/>
  </r>
  <r>
    <x v="5"/>
    <s v="ZONA 9"/>
    <s v="MSP-SNGCSS-2022-0089-M"/>
    <d v="2021-01-15T00:00:00"/>
    <s v="MSP-DNPI-2022-0036-M"/>
    <d v="2022-01-18T00:00:00"/>
    <x v="0"/>
    <s v="DISTRIBUCIÓN DE RECURSOS A NIVEL NACIONAL PARA MANTENIMIENTOS DE LA DNIS"/>
    <s v="GARANTIA DE LA CALIDAD DE LOS SERVICIOS DE SALUD"/>
    <s v="PMIS-2022 MANTENIMIENTO DE INFRAESTRUCTURA CUMPLIMIENTO AC 099-2187"/>
    <s v="ZONA 9"/>
    <n v="59"/>
    <n v="57"/>
    <s v="000"/>
    <s v="001"/>
    <n v="531416"/>
    <n v="1701"/>
    <s v="001"/>
    <s v="0000"/>
    <s v="0000"/>
    <n v="163904.35"/>
    <n v="0"/>
    <n v="163904.35"/>
    <m/>
    <n v="0"/>
    <n v="0"/>
    <s v="NO"/>
    <m/>
    <m/>
    <s v="Alexandra Simba"/>
    <e v="#N/A"/>
    <e v="#N/A"/>
    <e v="#N/A"/>
    <e v="#N/A"/>
    <x v="8"/>
    <e v="#N/A"/>
    <e v="#N/A"/>
    <e v="#N/A"/>
  </r>
  <r>
    <x v="5"/>
    <s v="122000105"/>
    <s v="MSP-SNGCSS-2022-0096-M"/>
    <d v="2021-01-18T00:00:00"/>
    <s v="MSP-DNPI-2022-0036-M"/>
    <d v="2022-01-18T00:00:00"/>
    <x v="0"/>
    <s v="DISTRIBUCIÓN DE RECURSOS A NIVEL NACIONAL PARA MANTENIMIENTOS DE LA DNES"/>
    <s v="GARANTIA DE LA CALIDAD DE LOS SERVICIOS DE SALUD"/>
    <s v="MANTENIMIENTO DE EQUIPAMIENTO MÉDICO"/>
    <s v="PLANTA CENTRAL"/>
    <n v="9999"/>
    <n v="57"/>
    <s v="000"/>
    <s v="001"/>
    <n v="530813"/>
    <n v="1701"/>
    <s v="001"/>
    <s v="0000"/>
    <s v="0000"/>
    <n v="0"/>
    <n v="0"/>
    <n v="0"/>
    <n v="2279028.16"/>
    <n v="0"/>
    <n v="2279028.16"/>
    <s v="SI"/>
    <m/>
    <m/>
    <s v="Alexandra Simba"/>
    <n v="0"/>
    <n v="0"/>
    <n v="0"/>
    <s v="SUB GESTION OPERACIONES LOGISTICA SALUD "/>
    <x v="7"/>
    <s v="NO APLICA"/>
    <s v="NO"/>
    <n v="0"/>
  </r>
  <r>
    <x v="5"/>
    <s v="122000106"/>
    <s v="MSP-SNGCSS-2022-0096-M"/>
    <d v="2021-01-18T00:00:00"/>
    <s v="MSP-DNPI-2022-0036-M"/>
    <d v="2022-01-18T00:00:00"/>
    <x v="0"/>
    <s v="DISTRIBUCIÓN DE RECURSOS A NIVEL NACIONAL PARA MANTENIMIENTOS DE LA DNES"/>
    <s v="GARANTIA DE LA CALIDAD DE LOS SERVICIOS DE SALUD"/>
    <s v="MANTENIMIENTO DE EQUIPAMIENTO MÉDICO"/>
    <s v="PLANTA CENTRAL"/>
    <n v="9999"/>
    <n v="57"/>
    <s v="000"/>
    <s v="001"/>
    <n v="530813"/>
    <n v="1701"/>
    <s v="001"/>
    <s v="0000"/>
    <s v="0000"/>
    <n v="0"/>
    <n v="0"/>
    <n v="0"/>
    <n v="2510923.11"/>
    <n v="0"/>
    <n v="2510923.11"/>
    <s v="SI"/>
    <m/>
    <m/>
    <s v="Alexandra Simba"/>
    <n v="1.7599998973309994E-3"/>
    <n v="0"/>
    <n v="1.7599998973309994E-3"/>
    <s v="SUB GESTION OPERACIONES LOGISTICA SALUD "/>
    <x v="7"/>
    <s v="NO APLICA"/>
    <s v="NO"/>
    <n v="1.7599998973309994E-3"/>
  </r>
  <r>
    <x v="5"/>
    <s v="122000107"/>
    <s v="MSP-SNGCSS-2022-0096-M"/>
    <d v="2021-01-18T00:00:00"/>
    <s v="MSP-DNPI-2022-0036-M"/>
    <d v="2022-01-18T00:00:00"/>
    <x v="0"/>
    <s v="DISTRIBUCIÓN DE RECURSOS A NIVEL NACIONAL PARA MANTENIMIENTOS DE LA DNES"/>
    <s v="GARANTIA DE LA CALIDAD DE LOS SERVICIOS DE SALUD"/>
    <s v="MANTENIMIENTO DE EQUIPAMIENTO MÉDICO"/>
    <s v="PLANTA CENTRAL"/>
    <n v="9999"/>
    <n v="57"/>
    <s v="000"/>
    <s v="001"/>
    <n v="530813"/>
    <n v="1701"/>
    <s v="001"/>
    <s v="0000"/>
    <s v="0000"/>
    <n v="0"/>
    <n v="0"/>
    <n v="0"/>
    <n v="1675905.62"/>
    <n v="0"/>
    <n v="1675905.62"/>
    <s v="SI"/>
    <m/>
    <m/>
    <s v="Alexandra Simba"/>
    <n v="0"/>
    <n v="0"/>
    <n v="0"/>
    <s v="SUB GESTION OPERACIONES LOGISTICA SALUD "/>
    <x v="7"/>
    <s v="NO APLICA"/>
    <s v="NO"/>
    <n v="0"/>
  </r>
  <r>
    <x v="5"/>
    <s v="122000108"/>
    <s v="MSP-SNGCSS-2022-0096-M"/>
    <d v="2021-01-18T00:00:00"/>
    <s v="MSP-DNPI-2022-0036-M"/>
    <d v="2022-01-18T00:00:00"/>
    <x v="0"/>
    <s v="DISTRIBUCIÓN DE RECURSOS A NIVEL NACIONAL PARA MANTENIMIENTOS DE LA DNES"/>
    <s v="GARANTIA DE LA CALIDAD DE LOS SERVICIOS DE SALUD"/>
    <s v="MANTENIMIENTO DE EQUIPAMIENTO MÉDICO"/>
    <s v="PLANTA CENTRAL"/>
    <n v="9999"/>
    <n v="57"/>
    <s v="000"/>
    <s v="001"/>
    <n v="530813"/>
    <n v="1701"/>
    <s v="001"/>
    <s v="0000"/>
    <s v="0000"/>
    <n v="0"/>
    <n v="0"/>
    <n v="0"/>
    <n v="2370382.08"/>
    <n v="0"/>
    <n v="2370382.08"/>
    <s v="SI"/>
    <m/>
    <m/>
    <s v="Alexandra Simba"/>
    <n v="4.3467143550515175E-3"/>
    <n v="0"/>
    <n v="4.3467143550515175E-3"/>
    <s v="SUB GESTION OPERACIONES LOGISTICA SALUD "/>
    <x v="7"/>
    <s v="NO APLICA"/>
    <s v="NO"/>
    <n v="4.3467143550515175E-3"/>
  </r>
  <r>
    <x v="5"/>
    <s v="122000109"/>
    <s v="MSP-SNGCSS-2022-0096-M"/>
    <d v="2021-01-18T00:00:00"/>
    <s v="MSP-DNPI-2022-0036-M"/>
    <d v="2022-01-18T00:00:00"/>
    <x v="0"/>
    <s v="DISTRIBUCIÓN DE RECURSOS A NIVEL NACIONAL PARA MANTENIMIENTOS DE LA DNES"/>
    <s v="GARANTIA DE LA CALIDAD DE LOS SERVICIOS DE SALUD"/>
    <s v="MANTENIMIENTO DE EQUIPAMIENTO MÉDICO"/>
    <s v="PLANTA CENTRAL"/>
    <n v="9999"/>
    <n v="57"/>
    <s v="000"/>
    <s v="001"/>
    <n v="530813"/>
    <n v="1701"/>
    <s v="001"/>
    <s v="0000"/>
    <s v="0000"/>
    <n v="0"/>
    <n v="0"/>
    <n v="0"/>
    <n v="2212721.4900000002"/>
    <n v="0"/>
    <n v="2212721.4900000002"/>
    <s v="SI"/>
    <m/>
    <m/>
    <s v="Alexandra Simba"/>
    <n v="2.79999990016222E-3"/>
    <n v="0"/>
    <n v="2.79999990016222E-3"/>
    <s v="SUB GESTION OPERACIONES LOGISTICA SALUD "/>
    <x v="7"/>
    <s v="NO APLICA"/>
    <s v="NO"/>
    <n v="2.79999990016222E-3"/>
  </r>
  <r>
    <x v="5"/>
    <s v="122000110"/>
    <s v="MSP-SNGCSS-2022-0096-M"/>
    <d v="2021-01-18T00:00:00"/>
    <s v="MSP-DNPI-2022-0036-M"/>
    <d v="2022-01-18T00:00:00"/>
    <x v="0"/>
    <s v="DISTRIBUCIÓN DE RECURSOS A NIVEL NACIONAL PARA MANTENIMIENTOS DE LA DNES"/>
    <s v="GARANTIA DE LA CALIDAD DE LOS SERVICIOS DE SALUD"/>
    <s v="MANTENIMIENTO DE EQUIPAMIENTO MÉDICO"/>
    <s v="PLANTA CENTRAL"/>
    <n v="9999"/>
    <n v="57"/>
    <s v="000"/>
    <s v="001"/>
    <n v="530813"/>
    <n v="1701"/>
    <s v="001"/>
    <s v="0000"/>
    <s v="0000"/>
    <n v="0"/>
    <n v="0"/>
    <n v="0"/>
    <n v="1141662.28"/>
    <n v="0"/>
    <n v="1141662.28"/>
    <s v="SI"/>
    <m/>
    <m/>
    <s v="Alexandra Simba"/>
    <n v="2.2839813027530909E-3"/>
    <n v="0"/>
    <n v="2.2839813027530909E-3"/>
    <s v="SUB GESTION OPERACIONES LOGISTICA SALUD "/>
    <x v="7"/>
    <s v="NO APLICA"/>
    <s v="NO"/>
    <n v="2.2839813027530909E-3"/>
  </r>
  <r>
    <x v="5"/>
    <s v="122000111"/>
    <s v="MSP-SNGCSS-2022-0096-M"/>
    <d v="2021-01-18T00:00:00"/>
    <s v="MSP-DNPI-2022-0036-M"/>
    <d v="2022-01-18T00:00:00"/>
    <x v="0"/>
    <s v="DISTRIBUCIÓN DE RECURSOS A NIVEL NACIONAL PARA MANTENIMIENTOS DE LA DNES"/>
    <s v="GARANTIA DE LA CALIDAD DE LOS SERVICIOS DE SALUD"/>
    <s v="MANTENIMIENTO DE EQUIPAMIENTO MÉDICO"/>
    <s v="PLANTA CENTRAL"/>
    <n v="9999"/>
    <n v="57"/>
    <s v="000"/>
    <s v="001"/>
    <n v="530813"/>
    <n v="1701"/>
    <s v="001"/>
    <s v="0000"/>
    <s v="0000"/>
    <n v="0"/>
    <n v="0"/>
    <n v="0"/>
    <n v="1717183.06"/>
    <n v="0"/>
    <n v="1717183.06"/>
    <s v="SI"/>
    <m/>
    <m/>
    <s v="Alexandra Simba"/>
    <n v="4.8000002279877663E-3"/>
    <n v="0"/>
    <n v="4.8000002279877663E-3"/>
    <s v="SUB GESTION OPERACIONES LOGISTICA SALUD "/>
    <x v="7"/>
    <s v="NO APLICA"/>
    <s v="NO"/>
    <n v="4.8000002279877663E-3"/>
  </r>
  <r>
    <x v="5"/>
    <s v="122000112"/>
    <s v="MSP-SNGCSS-2022-0096-M"/>
    <d v="2021-01-18T00:00:00"/>
    <s v="MSP-DNPI-2022-0036-M"/>
    <d v="2022-01-18T00:00:00"/>
    <x v="0"/>
    <s v="DISTRIBUCIÓN DE RECURSOS A NIVEL NACIONAL PARA MANTENIMIENTOS DE LA DNES"/>
    <s v="GARANTIA DE LA CALIDAD DE LOS SERVICIOS DE SALUD"/>
    <s v="MANTENIMIENTO DE EQUIPAMIENTO MÉDICO"/>
    <s v="PLANTA CENTRAL"/>
    <n v="9999"/>
    <n v="57"/>
    <s v="000"/>
    <s v="001"/>
    <n v="530813"/>
    <n v="1701"/>
    <s v="001"/>
    <s v="0000"/>
    <s v="0000"/>
    <n v="0"/>
    <n v="0"/>
    <n v="0"/>
    <n v="3833560.6400000006"/>
    <n v="0"/>
    <n v="3833560.6400000006"/>
    <s v="SI"/>
    <m/>
    <m/>
    <s v="Alexandra Simba"/>
    <n v="0"/>
    <n v="0"/>
    <n v="0"/>
    <s v="SUB GESTION OPERACIONES LOGISTICA SALUD "/>
    <x v="7"/>
    <s v="NO APLICA"/>
    <s v="NO"/>
    <n v="0"/>
  </r>
  <r>
    <x v="5"/>
    <s v="122000113"/>
    <s v="MSP-SNGCSS-2022-0096-M"/>
    <d v="2021-01-18T00:00:00"/>
    <s v="MSP-DNPI-2022-0036-M"/>
    <d v="2022-01-18T00:00:00"/>
    <x v="0"/>
    <s v="DISTRIBUCIÓN DE RECURSOS A NIVEL NACIONAL PARA MANTENIMIENTOS DE LA DNES"/>
    <s v="GARANTIA DE LA CALIDAD DE LOS SERVICIOS DE SALUD"/>
    <s v="MANTENIMIENTO DE EQUIPAMIENTO MÉDICO"/>
    <s v="PLANTA CENTRAL"/>
    <n v="9999"/>
    <n v="57"/>
    <s v="000"/>
    <s v="001"/>
    <n v="530813"/>
    <n v="1701"/>
    <s v="001"/>
    <s v="0000"/>
    <s v="0000"/>
    <n v="0"/>
    <n v="0"/>
    <n v="0"/>
    <n v="3699380.05"/>
    <n v="0"/>
    <n v="3699380.05"/>
    <s v="SI"/>
    <m/>
    <m/>
    <s v="Alexandra Simba"/>
    <n v="0"/>
    <n v="0"/>
    <n v="0"/>
    <s v="SUB GESTION OPERACIONES LOGISTICA SALUD "/>
    <x v="7"/>
    <s v="NO APLICA"/>
    <s v="NO"/>
    <n v="0"/>
  </r>
  <r>
    <x v="5"/>
    <s v="ZONA 1"/>
    <s v="MSP-SNGCSS-2022-0096-M"/>
    <d v="2021-01-18T00:00:00"/>
    <s v="MSP-DNPI-2022-0036-M"/>
    <d v="2022-01-18T00:00:00"/>
    <x v="0"/>
    <s v="DISTRIBUCIÓN DE RECURSOS A NIVEL NACIONAL PARA MANTENIMIENTOS DE LA DNES"/>
    <s v="GARANTIA DE LA CALIDAD DE LOS SERVICIOS DE SALUD"/>
    <s v="MANTENIMIENTO DE EQUIPAMIENTO MÉDICO"/>
    <s v="ZONA 1"/>
    <n v="51"/>
    <n v="57"/>
    <s v="000"/>
    <s v="001"/>
    <n v="530813"/>
    <n v="1001"/>
    <s v="001"/>
    <s v="0000"/>
    <s v="0000"/>
    <n v="2279028.1584000001"/>
    <n v="0"/>
    <n v="2279028.1584000001"/>
    <n v="0"/>
    <n v="0"/>
    <n v="0"/>
    <s v="NO"/>
    <m/>
    <m/>
    <s v="Alexandra Simba"/>
    <e v="#N/A"/>
    <e v="#N/A"/>
    <e v="#N/A"/>
    <e v="#N/A"/>
    <x v="8"/>
    <e v="#N/A"/>
    <e v="#N/A"/>
    <e v="#N/A"/>
  </r>
  <r>
    <x v="5"/>
    <s v="ZONA 2"/>
    <s v="MSP-SNGCSS-2022-0096-M"/>
    <d v="2021-01-18T00:00:00"/>
    <s v="MSP-DNPI-2022-0036-M"/>
    <d v="2022-01-18T00:00:00"/>
    <x v="0"/>
    <s v="DISTRIBUCIÓN DE RECURSOS A NIVEL NACIONAL PARA MANTENIMIENTOS DE LA DNES"/>
    <s v="GARANTIA DE LA CALIDAD DE LOS SERVICIOS DE SALUD"/>
    <s v="MANTENIMIENTO DE EQUIPAMIENTO MÉDICO"/>
    <s v="ZONA 2"/>
    <n v="52"/>
    <n v="57"/>
    <s v="000"/>
    <s v="001"/>
    <n v="530813"/>
    <n v="1501"/>
    <s v="001"/>
    <s v="0000"/>
    <s v="0000"/>
    <n v="2510923.1117599998"/>
    <n v="0"/>
    <n v="2510923.1117599998"/>
    <n v="0"/>
    <n v="0"/>
    <n v="0"/>
    <s v="NO"/>
    <m/>
    <m/>
    <s v="Alexandra Simba"/>
    <e v="#N/A"/>
    <e v="#N/A"/>
    <e v="#N/A"/>
    <e v="#N/A"/>
    <x v="8"/>
    <e v="#N/A"/>
    <e v="#N/A"/>
    <e v="#N/A"/>
  </r>
  <r>
    <x v="5"/>
    <s v="ZONA 3"/>
    <s v="MSP-SNGCSS-2022-0096-M"/>
    <d v="2021-01-18T00:00:00"/>
    <s v="MSP-DNPI-2022-0036-M"/>
    <d v="2022-01-18T00:00:00"/>
    <x v="0"/>
    <s v="DISTRIBUCIÓN DE RECURSOS A NIVEL NACIONAL PARA MANTENIMIENTOS DE LA DNES"/>
    <s v="GARANTIA DE LA CALIDAD DE LOS SERVICIOS DE SALUD"/>
    <s v="MANTENIMIENTO DE EQUIPAMIENTO MÉDICO"/>
    <s v="ZONA 3"/>
    <n v="53"/>
    <n v="57"/>
    <s v="000"/>
    <s v="001"/>
    <n v="530813"/>
    <n v="601"/>
    <s v="001"/>
    <s v="0000"/>
    <s v="0000"/>
    <n v="1675905.6193120005"/>
    <n v="0"/>
    <n v="1675905.6193120005"/>
    <n v="0"/>
    <n v="0"/>
    <n v="0"/>
    <s v="NO"/>
    <m/>
    <m/>
    <s v="Alexandra Simba"/>
    <e v="#N/A"/>
    <e v="#N/A"/>
    <e v="#N/A"/>
    <e v="#N/A"/>
    <x v="8"/>
    <e v="#N/A"/>
    <e v="#N/A"/>
    <e v="#N/A"/>
  </r>
  <r>
    <x v="5"/>
    <s v="ZONA 4"/>
    <s v="MSP-SNGCSS-2022-0096-M"/>
    <d v="2021-01-18T00:00:00"/>
    <s v="MSP-DNPI-2022-0036-M"/>
    <d v="2022-01-18T00:00:00"/>
    <x v="0"/>
    <s v="DISTRIBUCIÓN DE RECURSOS A NIVEL NACIONAL PARA MANTENIMIENTOS DE LA DNES"/>
    <s v="GARANTIA DE LA CALIDAD DE LOS SERVICIOS DE SALUD"/>
    <s v="MANTENIMIENTO DE EQUIPAMIENTO MÉDICO"/>
    <s v="ZONA 4"/>
    <n v="54"/>
    <n v="57"/>
    <s v="000"/>
    <s v="001"/>
    <n v="530813"/>
    <n v="1301"/>
    <s v="001"/>
    <s v="0000"/>
    <s v="0000"/>
    <n v="2370382.0843467144"/>
    <n v="0"/>
    <n v="2370382.0843467144"/>
    <n v="0"/>
    <n v="0"/>
    <n v="0"/>
    <s v="NO"/>
    <m/>
    <m/>
    <s v="Alexandra Simba"/>
    <e v="#N/A"/>
    <e v="#N/A"/>
    <e v="#N/A"/>
    <e v="#N/A"/>
    <x v="8"/>
    <e v="#N/A"/>
    <e v="#N/A"/>
    <e v="#N/A"/>
  </r>
  <r>
    <x v="5"/>
    <s v="ZONA 5"/>
    <s v="MSP-SNGCSS-2022-0096-M"/>
    <d v="2021-01-18T00:00:00"/>
    <s v="MSP-DNPI-2022-0036-M"/>
    <d v="2022-01-18T00:00:00"/>
    <x v="0"/>
    <s v="DISTRIBUCIÓN DE RECURSOS A NIVEL NACIONAL PARA MANTENIMIENTOS DE LA DNES"/>
    <s v="GARANTIA DE LA CALIDAD DE LOS SERVICIOS DE SALUD"/>
    <s v="MANTENIMIENTO DE EQUIPAMIENTO MÉDICO"/>
    <s v="ZONA 5"/>
    <n v="55"/>
    <n v="57"/>
    <s v="000"/>
    <s v="001"/>
    <n v="530813"/>
    <n v="910"/>
    <s v="001"/>
    <s v="0000"/>
    <s v="0000"/>
    <n v="2212721.4928000001"/>
    <n v="0"/>
    <n v="2212721.4928000001"/>
    <n v="0"/>
    <n v="0"/>
    <n v="0"/>
    <s v="NO"/>
    <m/>
    <m/>
    <s v="Alexandra Simba"/>
    <e v="#N/A"/>
    <e v="#N/A"/>
    <e v="#N/A"/>
    <e v="#N/A"/>
    <x v="8"/>
    <e v="#N/A"/>
    <e v="#N/A"/>
    <e v="#N/A"/>
  </r>
  <r>
    <x v="5"/>
    <s v="ZONA 6"/>
    <s v="MSP-SNGCSS-2022-0096-M"/>
    <d v="2021-01-18T00:00:00"/>
    <s v="MSP-DNPI-2022-0036-M"/>
    <d v="2022-01-18T00:00:00"/>
    <x v="0"/>
    <s v="DISTRIBUCIÓN DE RECURSOS A NIVEL NACIONAL PARA MANTENIMIENTOS DE LA DNES"/>
    <s v="GARANTIA DE LA CALIDAD DE LOS SERVICIOS DE SALUD"/>
    <s v="MANTENIMIENTO DE EQUIPAMIENTO MÉDICO"/>
    <s v="ZONA 6"/>
    <n v="56"/>
    <n v="57"/>
    <s v="000"/>
    <s v="001"/>
    <n v="530813"/>
    <n v="101"/>
    <s v="001"/>
    <s v="0000"/>
    <s v="0000"/>
    <n v="1141662.2822839813"/>
    <n v="0"/>
    <n v="1141662.2822839813"/>
    <n v="0"/>
    <n v="0"/>
    <n v="0"/>
    <s v="NO"/>
    <m/>
    <m/>
    <s v="Alexandra Simba"/>
    <e v="#N/A"/>
    <e v="#N/A"/>
    <e v="#N/A"/>
    <e v="#N/A"/>
    <x v="8"/>
    <e v="#N/A"/>
    <e v="#N/A"/>
    <e v="#N/A"/>
  </r>
  <r>
    <x v="5"/>
    <s v="ZONA 7"/>
    <s v="MSP-SNGCSS-2022-0096-M"/>
    <d v="2021-01-18T00:00:00"/>
    <s v="MSP-DNPI-2022-0036-M"/>
    <d v="2022-01-18T00:00:00"/>
    <x v="0"/>
    <s v="DISTRIBUCIÓN DE RECURSOS A NIVEL NACIONAL PARA MANTENIMIENTOS DE LA DNES"/>
    <s v="GARANTIA DE LA CALIDAD DE LOS SERVICIOS DE SALUD"/>
    <s v="MANTENIMIENTO DE EQUIPAMIENTO MÉDICO"/>
    <s v="ZONA 7"/>
    <n v="57"/>
    <n v="57"/>
    <s v="000"/>
    <s v="001"/>
    <n v="530813"/>
    <n v="1101"/>
    <s v="001"/>
    <s v="0000"/>
    <s v="0000"/>
    <n v="1717183.0648000003"/>
    <n v="0"/>
    <n v="1717183.0648000003"/>
    <m/>
    <m/>
    <n v="0"/>
    <s v="NO"/>
    <m/>
    <m/>
    <s v="Alexandra Simba"/>
    <e v="#N/A"/>
    <e v="#N/A"/>
    <e v="#N/A"/>
    <e v="#N/A"/>
    <x v="8"/>
    <e v="#N/A"/>
    <e v="#N/A"/>
    <e v="#N/A"/>
  </r>
  <r>
    <x v="5"/>
    <s v="ZONA 8"/>
    <s v="MSP-SNGCSS-2022-0096-M"/>
    <d v="2021-01-18T00:00:00"/>
    <s v="MSP-DNPI-2022-0036-M"/>
    <d v="2022-01-18T00:00:00"/>
    <x v="0"/>
    <s v="DISTRIBUCIÓN DE RECURSOS A NIVEL NACIONAL PARA MANTENIMIENTOS DE LA DNES"/>
    <s v="GARANTIA DE LA CALIDAD DE LOS SERVICIOS DE SALUD"/>
    <s v="MANTENIMIENTO DE EQUIPAMIENTO MÉDICO"/>
    <s v="ZONA 8"/>
    <n v="58"/>
    <n v="57"/>
    <s v="000"/>
    <s v="001"/>
    <n v="530813"/>
    <n v="901"/>
    <s v="001"/>
    <s v="0000"/>
    <s v="0000"/>
    <n v="3833560.6400000006"/>
    <n v="0"/>
    <n v="3833560.6400000006"/>
    <m/>
    <m/>
    <n v="0"/>
    <s v="NO"/>
    <m/>
    <m/>
    <s v="Alexandra Simba"/>
    <e v="#N/A"/>
    <e v="#N/A"/>
    <e v="#N/A"/>
    <e v="#N/A"/>
    <x v="8"/>
    <e v="#N/A"/>
    <e v="#N/A"/>
    <e v="#N/A"/>
  </r>
  <r>
    <x v="5"/>
    <s v="ZONA 9"/>
    <s v="MSP-SNGCSS-2022-0096-M"/>
    <d v="2021-01-18T00:00:00"/>
    <s v="MSP-DNPI-2022-0036-M"/>
    <d v="2022-01-18T00:00:00"/>
    <x v="0"/>
    <s v="DISTRIBUCIÓN DE RECURSOS A NIVEL NACIONAL PARA MANTENIMIENTOS DE LA DNES"/>
    <s v="GARANTIA DE LA CALIDAD DE LOS SERVICIOS DE SALUD"/>
    <s v="MANTENIMIENTO DE EQUIPAMIENTO MÉDICO"/>
    <s v="ZONA 9"/>
    <n v="59"/>
    <n v="57"/>
    <s v="000"/>
    <s v="001"/>
    <n v="530813"/>
    <n v="1701"/>
    <s v="001"/>
    <s v="0000"/>
    <s v="0000"/>
    <n v="3699380.0480000004"/>
    <n v="0"/>
    <n v="3699380.0480000004"/>
    <m/>
    <m/>
    <n v="0"/>
    <s v="NO"/>
    <m/>
    <m/>
    <s v="Alexandra Simba"/>
    <e v="#N/A"/>
    <e v="#N/A"/>
    <e v="#N/A"/>
    <e v="#N/A"/>
    <x v="8"/>
    <e v="#N/A"/>
    <e v="#N/A"/>
    <e v="#N/A"/>
  </r>
  <r>
    <x v="5"/>
    <s v="''122000013"/>
    <s v="MSP-SNGCSS-2022-0096-M"/>
    <d v="2021-01-18T00:00:00"/>
    <s v="MSP-DNPI-2022-0036-M"/>
    <d v="2022-01-18T00:00:00"/>
    <x v="0"/>
    <s v="REGULARIZAR POA CON ASIGNACIÓN ESIGEF DNES"/>
    <s v="GARANTIA DE LA CALIDAD DE LOS SERVICIOS DE SALUD"/>
    <s v="Pago de mantenmiento preventivo GTE - Contrato 00138"/>
    <s v="PLANTA CENTRAL"/>
    <n v="9999"/>
    <n v="57"/>
    <s v="000"/>
    <s v="001"/>
    <n v="530404"/>
    <n v="1701"/>
    <s v="001"/>
    <s v="0000"/>
    <s v="0000"/>
    <n v="1652656.9"/>
    <n v="0"/>
    <n v="1652656.9"/>
    <n v="0"/>
    <n v="0"/>
    <n v="0"/>
    <s v="NO"/>
    <m/>
    <m/>
    <s v="Alexandra Simba"/>
    <e v="#N/A"/>
    <e v="#N/A"/>
    <e v="#N/A"/>
    <e v="#N/A"/>
    <x v="8"/>
    <e v="#N/A"/>
    <e v="#N/A"/>
    <e v="#N/A"/>
  </r>
  <r>
    <x v="5"/>
    <s v="''132000002"/>
    <s v="FINANCIAMIENTO MANTENIMIENTOS VARIOS"/>
    <d v="2021-01-18T00:00:00"/>
    <s v="MSP-DNPI-2022-0036-M"/>
    <d v="2022-01-18T00:00:00"/>
    <x v="0"/>
    <s v="REGULARIZAR POA CON ASIGNACIÓN ESIGEF MANTENIMIENTOS VARIOS"/>
    <s v="ADMINISTRACION CENTRAL"/>
    <s v="para mantenimientos de ambulancias y equipos informáticos"/>
    <s v="PLANTA CENTRAL"/>
    <n v="9999"/>
    <s v="01"/>
    <s v="000"/>
    <s v="001"/>
    <n v="530846"/>
    <n v="1701"/>
    <s v="001"/>
    <s v="0000"/>
    <s v="0000"/>
    <n v="2685085.340000011"/>
    <n v="0"/>
    <n v="2685085.340000011"/>
    <n v="0"/>
    <n v="0"/>
    <n v="0"/>
    <s v="NO"/>
    <m/>
    <m/>
    <s v="Alexandra Simba"/>
    <e v="#N/A"/>
    <e v="#N/A"/>
    <e v="#N/A"/>
    <e v="#N/A"/>
    <x v="8"/>
    <e v="#N/A"/>
    <e v="#N/A"/>
    <e v="#N/A"/>
  </r>
  <r>
    <x v="6"/>
    <s v="ASIGNADO ESIGEF"/>
    <s v="MSP-CZ7-S-2022-0536-M"/>
    <d v="2022-01-19T00:00:00"/>
    <s v="MSP-DNPI-2022-0058-M"/>
    <d v="2022-02-22T00:00:00"/>
    <x v="0"/>
    <s v="LA REFORMA PLANTEADA, CORRESPONDE A LA REGULARIZACIÓN DEL PRESUPUESTO DEL ESIGEF, A FIN DE QUE CORRESPONDA LA PLANIFICACIÓN OPERATIVA ANUAL - DEL GRUPO 57 PARA LA COORDINACIÓN ZONAL 7. "/>
    <m/>
    <s v="GRUPO 57"/>
    <s v="ZONA 7"/>
    <n v="9999"/>
    <n v="1"/>
    <s v="000"/>
    <s v="001"/>
    <n v="570201"/>
    <n v="1701"/>
    <s v="001"/>
    <s v="0000"/>
    <s v="0000"/>
    <n v="0"/>
    <n v="0"/>
    <n v="0"/>
    <n v="203630.33"/>
    <n v="0"/>
    <n v="203630.33"/>
    <s v="NO"/>
    <m/>
    <m/>
    <s v="DANNY PILAPAÑA"/>
    <e v="#N/A"/>
    <e v="#N/A"/>
    <e v="#N/A"/>
    <e v="#N/A"/>
    <x v="8"/>
    <e v="#N/A"/>
    <e v="#N/A"/>
    <e v="#N/A"/>
  </r>
  <r>
    <x v="6"/>
    <s v="ASIGNADO ESIGEF"/>
    <s v="MSP-CZ7-S-2022-0536-M"/>
    <d v="2022-01-19T00:00:00"/>
    <s v="MSP-DNPI-2022-0058-M"/>
    <d v="2022-02-22T00:00:00"/>
    <x v="0"/>
    <s v="LA REFORMA PLANTEADA, CORRESPONDE A LA REGULARIZACIÓN DEL PRESUPUESTO DEL ESIGEF, A FIN DE QUE CORRESPONDA LA PLANIFICACIÓN OPERATIVA ANUAL - DEL GRUPO 57 PARA LA COORDINACIÓN ZONAL 7. "/>
    <m/>
    <s v="GRUPO 57"/>
    <s v="ZONA 7"/>
    <n v="57"/>
    <n v="90"/>
    <s v="000"/>
    <s v="001"/>
    <n v="570102"/>
    <n v="1101"/>
    <s v="001"/>
    <s v="0000"/>
    <s v="0000"/>
    <n v="203630.33"/>
    <n v="0"/>
    <n v="203630.33"/>
    <n v="0"/>
    <n v="0"/>
    <n v="0"/>
    <s v="NO"/>
    <m/>
    <m/>
    <s v="DANNY PILAPAÑ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51"/>
    <n v="57"/>
    <s v="000"/>
    <s v="001"/>
    <n v="530813"/>
    <n v="1001"/>
    <s v="001"/>
    <s v="0000"/>
    <s v="0000"/>
    <n v="2279028.1584000001"/>
    <n v="0"/>
    <n v="2279028.1584000001"/>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072"/>
    <n v="57"/>
    <s v="000"/>
    <s v="001"/>
    <n v="530203"/>
    <n v="405"/>
    <s v="001"/>
    <s v="0000"/>
    <s v="0000"/>
    <n v="500"/>
    <n v="0"/>
    <n v="500"/>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073"/>
    <n v="57"/>
    <s v="000"/>
    <s v="001"/>
    <n v="530203"/>
    <n v="403"/>
    <s v="001"/>
    <s v="0000"/>
    <s v="0000"/>
    <n v="500"/>
    <n v="0"/>
    <n v="500"/>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168"/>
    <n v="57"/>
    <s v="000"/>
    <s v="001"/>
    <n v="530203"/>
    <n v="802"/>
    <s v="001"/>
    <s v="0000"/>
    <s v="0000"/>
    <n v="500"/>
    <n v="0"/>
    <n v="500"/>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165"/>
    <n v="57"/>
    <s v="000"/>
    <s v="001"/>
    <n v="530203"/>
    <n v="806"/>
    <s v="001"/>
    <s v="0000"/>
    <s v="0000"/>
    <n v="500"/>
    <n v="0"/>
    <n v="500"/>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166"/>
    <n v="57"/>
    <s v="000"/>
    <s v="001"/>
    <n v="530203"/>
    <n v="804"/>
    <s v="001"/>
    <s v="0000"/>
    <s v="0000"/>
    <n v="500"/>
    <n v="0"/>
    <n v="500"/>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167"/>
    <n v="57"/>
    <s v="000"/>
    <s v="001"/>
    <n v="530203"/>
    <n v="805"/>
    <s v="001"/>
    <s v="0000"/>
    <s v="0000"/>
    <n v="500"/>
    <n v="0"/>
    <n v="500"/>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255"/>
    <n v="57"/>
    <s v="000"/>
    <s v="001"/>
    <n v="530203"/>
    <n v="1003"/>
    <s v="001"/>
    <s v="0000"/>
    <s v="0000"/>
    <n v="500"/>
    <n v="0"/>
    <n v="500"/>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531"/>
    <n v="57"/>
    <s v="000"/>
    <s v="001"/>
    <n v="530203"/>
    <n v="2104"/>
    <s v="001"/>
    <s v="0000"/>
    <s v="0000"/>
    <n v="500"/>
    <n v="0"/>
    <n v="500"/>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070"/>
    <n v="57"/>
    <s v="000"/>
    <s v="001"/>
    <n v="530203"/>
    <n v="401"/>
    <s v="001"/>
    <s v="0000"/>
    <s v="0000"/>
    <n v="2187.4"/>
    <n v="0"/>
    <n v="2187.4"/>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160"/>
    <n v="57"/>
    <s v="000"/>
    <s v="001"/>
    <n v="530203"/>
    <n v="801"/>
    <s v="001"/>
    <s v="0000"/>
    <s v="0000"/>
    <n v="2187.4"/>
    <n v="0"/>
    <n v="2187.4"/>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256"/>
    <n v="57"/>
    <s v="000"/>
    <s v="001"/>
    <n v="530203"/>
    <n v="1004"/>
    <s v="001"/>
    <s v="0000"/>
    <s v="0000"/>
    <n v="2188.4"/>
    <n v="0"/>
    <n v="2188.4"/>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530"/>
    <n v="57"/>
    <s v="000"/>
    <s v="001"/>
    <n v="530203"/>
    <n v="2101"/>
    <s v="001"/>
    <s v="0000"/>
    <s v="0000"/>
    <n v="2189.4"/>
    <n v="0"/>
    <n v="2189.4"/>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072"/>
    <n v="57"/>
    <s v="000"/>
    <s v="001"/>
    <n v="530402"/>
    <n v="405"/>
    <s v="001"/>
    <s v="0000"/>
    <s v="0000"/>
    <n v="22222.22"/>
    <n v="0"/>
    <n v="22222.22"/>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073"/>
    <n v="57"/>
    <s v="000"/>
    <s v="001"/>
    <n v="530402"/>
    <n v="403"/>
    <s v="001"/>
    <s v="0000"/>
    <s v="0000"/>
    <n v="22222.22"/>
    <n v="0"/>
    <n v="22222.22"/>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168"/>
    <n v="57"/>
    <s v="000"/>
    <s v="001"/>
    <n v="530402"/>
    <n v="802"/>
    <s v="001"/>
    <s v="0000"/>
    <s v="0000"/>
    <n v="22222.22"/>
    <n v="0"/>
    <n v="22222.22"/>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165"/>
    <n v="57"/>
    <s v="000"/>
    <s v="001"/>
    <n v="530402"/>
    <n v="806"/>
    <s v="001"/>
    <s v="0000"/>
    <s v="0000"/>
    <n v="22222.22"/>
    <n v="0"/>
    <n v="22222.22"/>
    <m/>
    <m/>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166"/>
    <n v="57"/>
    <s v="000"/>
    <s v="001"/>
    <n v="530402"/>
    <n v="804"/>
    <s v="001"/>
    <s v="0000"/>
    <s v="0000"/>
    <n v="22222.22"/>
    <n v="0"/>
    <n v="22222.22"/>
    <m/>
    <m/>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167"/>
    <n v="57"/>
    <s v="000"/>
    <s v="001"/>
    <n v="530402"/>
    <n v="805"/>
    <s v="001"/>
    <s v="0000"/>
    <s v="0000"/>
    <n v="22222.22"/>
    <n v="0"/>
    <n v="22222.22"/>
    <m/>
    <m/>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255"/>
    <n v="57"/>
    <s v="000"/>
    <s v="001"/>
    <n v="530402"/>
    <n v="1003"/>
    <s v="001"/>
    <s v="0000"/>
    <s v="0000"/>
    <n v="22222.22"/>
    <n v="0"/>
    <n v="22222.22"/>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531"/>
    <n v="57"/>
    <s v="000"/>
    <s v="001"/>
    <n v="530402"/>
    <n v="2104"/>
    <s v="001"/>
    <s v="0000"/>
    <s v="0000"/>
    <n v="22222.22"/>
    <n v="0"/>
    <n v="22222.22"/>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070"/>
    <n v="57"/>
    <s v="000"/>
    <s v="001"/>
    <n v="530402"/>
    <n v="401"/>
    <s v="001"/>
    <s v="0000"/>
    <s v="0000"/>
    <n v="40000"/>
    <n v="0"/>
    <n v="40000"/>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160"/>
    <n v="57"/>
    <s v="000"/>
    <s v="001"/>
    <n v="530402"/>
    <n v="801"/>
    <s v="001"/>
    <s v="0000"/>
    <s v="0000"/>
    <n v="40000"/>
    <n v="0"/>
    <n v="40000"/>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256"/>
    <n v="57"/>
    <s v="000"/>
    <s v="001"/>
    <n v="530402"/>
    <n v="1004"/>
    <s v="001"/>
    <s v="0000"/>
    <s v="0000"/>
    <n v="40000"/>
    <n v="0"/>
    <n v="40000"/>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530"/>
    <n v="57"/>
    <s v="000"/>
    <s v="001"/>
    <n v="530402"/>
    <n v="2101"/>
    <s v="001"/>
    <s v="0000"/>
    <s v="0000"/>
    <n v="40000"/>
    <n v="0"/>
    <n v="40000"/>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072"/>
    <n v="57"/>
    <s v="000"/>
    <s v="001"/>
    <n v="530404"/>
    <n v="405"/>
    <s v="001"/>
    <s v="0000"/>
    <s v="0000"/>
    <n v="20000"/>
    <n v="0"/>
    <n v="20000"/>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073"/>
    <n v="57"/>
    <s v="000"/>
    <s v="001"/>
    <n v="530404"/>
    <n v="403"/>
    <s v="001"/>
    <s v="0000"/>
    <s v="0000"/>
    <n v="20000"/>
    <n v="0"/>
    <n v="20000"/>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168"/>
    <n v="57"/>
    <s v="000"/>
    <s v="001"/>
    <n v="530404"/>
    <n v="802"/>
    <s v="001"/>
    <s v="0000"/>
    <s v="0000"/>
    <n v="20000"/>
    <n v="0"/>
    <n v="20000"/>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165"/>
    <n v="57"/>
    <s v="000"/>
    <s v="001"/>
    <n v="530404"/>
    <n v="806"/>
    <s v="001"/>
    <s v="0000"/>
    <s v="0000"/>
    <n v="20000"/>
    <n v="0"/>
    <n v="20000"/>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166"/>
    <n v="57"/>
    <s v="000"/>
    <s v="001"/>
    <n v="530404"/>
    <n v="804"/>
    <s v="001"/>
    <s v="0000"/>
    <s v="0000"/>
    <n v="20000"/>
    <n v="0"/>
    <n v="20000"/>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167"/>
    <n v="57"/>
    <s v="000"/>
    <s v="001"/>
    <n v="530404"/>
    <n v="805"/>
    <s v="001"/>
    <s v="0000"/>
    <s v="0000"/>
    <n v="20000"/>
    <n v="0"/>
    <n v="20000"/>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255"/>
    <n v="57"/>
    <s v="000"/>
    <s v="001"/>
    <n v="530404"/>
    <n v="1003"/>
    <s v="001"/>
    <s v="0000"/>
    <s v="0000"/>
    <n v="20000"/>
    <n v="0"/>
    <n v="20000"/>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531"/>
    <n v="57"/>
    <s v="000"/>
    <s v="001"/>
    <n v="530404"/>
    <n v="2104"/>
    <s v="001"/>
    <s v="0000"/>
    <s v="0000"/>
    <n v="20000"/>
    <n v="0"/>
    <n v="20000"/>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070"/>
    <n v="57"/>
    <s v="000"/>
    <s v="001"/>
    <n v="530404"/>
    <n v="401"/>
    <s v="001"/>
    <s v="0000"/>
    <s v="0000"/>
    <n v="60000"/>
    <n v="0"/>
    <n v="60000"/>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160"/>
    <n v="57"/>
    <s v="000"/>
    <s v="001"/>
    <n v="530404"/>
    <n v="801"/>
    <s v="001"/>
    <s v="0000"/>
    <s v="0000"/>
    <n v="60000"/>
    <n v="0"/>
    <n v="60000"/>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256"/>
    <n v="57"/>
    <s v="000"/>
    <s v="001"/>
    <n v="530404"/>
    <n v="1004"/>
    <s v="001"/>
    <s v="0000"/>
    <s v="0000"/>
    <n v="60000"/>
    <n v="0"/>
    <n v="60000"/>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530"/>
    <n v="57"/>
    <s v="000"/>
    <s v="001"/>
    <n v="530404"/>
    <n v="2101"/>
    <s v="001"/>
    <s v="0000"/>
    <s v="0000"/>
    <n v="60000"/>
    <n v="0"/>
    <n v="60000"/>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51"/>
    <n v="57"/>
    <s v="000"/>
    <s v="001"/>
    <n v="530601"/>
    <n v="1001"/>
    <s v="001"/>
    <s v="0000"/>
    <s v="0000"/>
    <n v="30000"/>
    <n v="0"/>
    <n v="30000"/>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51"/>
    <n v="57"/>
    <s v="000"/>
    <s v="001"/>
    <n v="530803"/>
    <n v="1001"/>
    <s v="001"/>
    <s v="0000"/>
    <s v="0000"/>
    <n v="42402.559999999998"/>
    <n v="0"/>
    <n v="42402.559999999998"/>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072"/>
    <n v="57"/>
    <s v="000"/>
    <s v="001"/>
    <n v="530813"/>
    <n v="405"/>
    <s v="001"/>
    <s v="0000"/>
    <s v="0000"/>
    <n v="18030.145185185153"/>
    <n v="0"/>
    <n v="18030.145185185153"/>
    <m/>
    <m/>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073"/>
    <n v="57"/>
    <s v="000"/>
    <s v="001"/>
    <n v="530813"/>
    <n v="403"/>
    <s v="001"/>
    <s v="0000"/>
    <s v="0000"/>
    <n v="18030.145185185153"/>
    <n v="0"/>
    <n v="18030.145185185153"/>
    <m/>
    <m/>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168"/>
    <n v="57"/>
    <s v="000"/>
    <s v="001"/>
    <n v="530813"/>
    <n v="802"/>
    <s v="001"/>
    <s v="0000"/>
    <s v="0000"/>
    <n v="18030.145185185153"/>
    <n v="0"/>
    <n v="18030.145185185153"/>
    <m/>
    <m/>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165"/>
    <n v="57"/>
    <s v="000"/>
    <s v="001"/>
    <n v="530813"/>
    <n v="806"/>
    <s v="001"/>
    <s v="0000"/>
    <s v="0000"/>
    <n v="18030.145185185153"/>
    <n v="0"/>
    <n v="18030.145185185153"/>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166"/>
    <n v="57"/>
    <s v="000"/>
    <s v="001"/>
    <n v="530813"/>
    <n v="804"/>
    <s v="001"/>
    <s v="0000"/>
    <s v="0000"/>
    <n v="18030.145185185153"/>
    <n v="0"/>
    <n v="18030.145185185153"/>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167"/>
    <n v="57"/>
    <s v="000"/>
    <s v="001"/>
    <n v="530813"/>
    <n v="805"/>
    <s v="001"/>
    <s v="0000"/>
    <s v="0000"/>
    <n v="18030.145185185153"/>
    <n v="0"/>
    <n v="18030.145185185153"/>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255"/>
    <n v="57"/>
    <s v="000"/>
    <s v="001"/>
    <n v="530813"/>
    <n v="1003"/>
    <s v="001"/>
    <s v="0000"/>
    <s v="0000"/>
    <n v="18030.145185185153"/>
    <n v="0"/>
    <n v="18030.145185185153"/>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531"/>
    <n v="57"/>
    <s v="000"/>
    <s v="001"/>
    <n v="530813"/>
    <n v="2104"/>
    <s v="001"/>
    <s v="0000"/>
    <s v="0000"/>
    <n v="18030.145185185153"/>
    <n v="0"/>
    <n v="18030.145185185153"/>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070"/>
    <n v="57"/>
    <s v="000"/>
    <s v="001"/>
    <n v="530813"/>
    <n v="401"/>
    <s v="001"/>
    <s v="0000"/>
    <s v="0000"/>
    <n v="54756.918518518512"/>
    <n v="0"/>
    <n v="54756.918518518512"/>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160"/>
    <n v="57"/>
    <s v="000"/>
    <s v="001"/>
    <n v="530813"/>
    <n v="801"/>
    <s v="001"/>
    <s v="0000"/>
    <s v="0000"/>
    <n v="50313.626666666802"/>
    <n v="0"/>
    <n v="50313.626666666802"/>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256"/>
    <n v="57"/>
    <s v="000"/>
    <s v="001"/>
    <n v="530813"/>
    <n v="1004"/>
    <s v="001"/>
    <s v="0000"/>
    <s v="0000"/>
    <n v="70000"/>
    <n v="0"/>
    <n v="70000"/>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1530"/>
    <n v="57"/>
    <s v="000"/>
    <s v="001"/>
    <n v="530813"/>
    <n v="2101"/>
    <s v="001"/>
    <s v="0000"/>
    <s v="0000"/>
    <n v="110000"/>
    <n v="0"/>
    <n v="110000"/>
    <n v="0"/>
    <n v="0"/>
    <n v="0"/>
    <s v="NO"/>
    <m/>
    <s v="DISTRIBUCIÓN NACIONAL PARA MANTENIMIENTOS, VALIDADO POR LA SUBSECRETARÍA NACIONAL DE GARANTÍA DE LA CALIDAD DE LOS SERVICIOS "/>
    <s v="Mayra Espinoza"/>
    <e v="#N/A"/>
    <e v="#N/A"/>
    <e v="#N/A"/>
    <e v="#N/A"/>
    <x v="8"/>
    <e v="#N/A"/>
    <e v="#N/A"/>
    <e v="#N/A"/>
  </r>
  <r>
    <x v="7"/>
    <s v="ZONA 1"/>
    <s v="MSP-SNGCSS-2022-0089-M _x000a_ MSP-SNGCSS-2022-0096-M"/>
    <s v="15/1/2022_x000a_18/01/2022"/>
    <s v="MSP-DNPI-2022-0059-M"/>
    <d v="2022-01-22T00:00:00"/>
    <x v="0"/>
    <s v="DISTRIBUCIÓN NACIONAL PARA MANTENIMIENTOS, VALIDADO POR LA SUBSECRETARÍA NACIONAL DE GARANTÍA DE LA CALIDAD DE LOS SERVICIOS "/>
    <s v="ZONA 1"/>
    <s v="ZONA 1"/>
    <s v="ZONA 1"/>
    <n v="51"/>
    <n v="1"/>
    <s v="000"/>
    <s v="001"/>
    <s v="530846"/>
    <s v="1001"/>
    <s v="001"/>
    <s v="0000"/>
    <s v="0000"/>
    <n v="0"/>
    <n v="0"/>
    <n v="0"/>
    <n v="3531272.79"/>
    <n v="0"/>
    <n v="3531272.79"/>
    <s v="NO"/>
    <m/>
    <s v="DISTRIBUCIÓN NACIONAL PARA MANTENIMIENTOS, VALIDADO POR LA SUBSECRETARÍA NACIONAL DE GARANTÍA DE LA CALIDAD DE LOS SERVICIOS "/>
    <s v="Mayra Espinoza"/>
    <e v="#N/A"/>
    <e v="#N/A"/>
    <e v="#N/A"/>
    <e v="#N/A"/>
    <x v="8"/>
    <e v="#N/A"/>
    <e v="#N/A"/>
    <e v="#N/A"/>
  </r>
  <r>
    <x v="8"/>
    <s v="ZONA 2"/>
    <s v="MSP-SNGCSS-2022-0089-M _x000a_ MSP-SNGCSS-2022-0096-M"/>
    <s v="15/1/2022_x000a_18/01/2023"/>
    <s v="MSP-DNPI-2022-0059-M"/>
    <d v="2022-01-23T00:00:00"/>
    <x v="0"/>
    <s v="CZ2. DISTRIBUCIÓN NACIONAL PARA MANTENIMIENTOS, VALIDADO POR LA SUBSECRETARÍA NACIONAL DE GARANTÍA DE LA CALIDAD DE LOS SERVICIOS "/>
    <s v="ZONA 2"/>
    <s v="ZONA 2"/>
    <s v="ZONA 2"/>
    <n v="52"/>
    <n v="57"/>
    <n v="0"/>
    <n v="1"/>
    <n v="530813"/>
    <n v="1501"/>
    <s v="001"/>
    <s v="0000"/>
    <s v="0000"/>
    <n v="2510923.11"/>
    <n v="0"/>
    <n v="2510923.11"/>
    <n v="0"/>
    <n v="0"/>
    <n v="0"/>
    <s v="NO"/>
    <m/>
    <s v="CZ1. DISTRIBUCIÓN NACIONAL PARA MEDICAMENTOS Y DISPOSITIVOS MÉDICOS, VALIDADO POR LA SUBSECRETARÍA NACIONAL DE GARANTÍA DE LA CALIDAD DE LOS SERVICIOS "/>
    <s v="GUADALUPE RECALDE"/>
    <m/>
    <m/>
    <m/>
    <s v="ESIGEF"/>
    <x v="10"/>
    <s v="ESIGEF"/>
    <e v="#N/A"/>
    <e v="#N/A"/>
  </r>
  <r>
    <x v="8"/>
    <s v="ZONA 2"/>
    <s v="MSP-SNGCSS-2022-0089-M _x000a_ MSP-SNGCSS-2022-0096-M"/>
    <s v="15/1/2022_x000a_18/01/2023"/>
    <s v="MSP-DNPI-2022-0059-M"/>
    <d v="2022-01-23T00:00:00"/>
    <x v="0"/>
    <s v="CZ2. DISTRIBUCIÓN NACIONAL PARA MANTENIMIENTOS, VALIDADO POR LA SUBSECRETARÍA NACIONAL DE GARANTÍA DE LA CALIDAD DE LOS SERVICIOS "/>
    <s v="ZONA 2"/>
    <s v="ZONA 2"/>
    <s v="ZONA 2"/>
    <n v="52"/>
    <n v="57"/>
    <n v="0"/>
    <n v="1"/>
    <n v="530203"/>
    <n v="1501"/>
    <s v="001"/>
    <s v="0000"/>
    <s v="0000"/>
    <n v="13665.21"/>
    <n v="0"/>
    <n v="13665.21"/>
    <n v="0"/>
    <n v="0"/>
    <n v="0"/>
    <s v="NO"/>
    <m/>
    <s v="CZ1. DISTRIBUCIÓN NACIONAL PARA MEDICAMENTOS Y DISPOSITIVOS MÉDICOS, VALIDADO POR LA SUBSECRETARÍA NACIONAL DE GARANTÍA DE LA CALIDAD DE LOS SERVICIOS "/>
    <s v="GUADALUPE RECALDE"/>
    <m/>
    <m/>
    <m/>
    <s v="ESIGEF"/>
    <x v="10"/>
    <s v="ESIGEF"/>
    <e v="#N/A"/>
    <e v="#N/A"/>
  </r>
  <r>
    <x v="8"/>
    <s v="ZONA 2"/>
    <s v="MSP-SNGCSS-2022-0089-M _x000a_ MSP-SNGCSS-2022-0096-M"/>
    <s v="15/1/2022_x000a_18/01/2023"/>
    <s v="MSP-DNPI-2022-0059-M"/>
    <d v="2022-01-23T00:00:00"/>
    <x v="0"/>
    <s v="CZ2. DISTRIBUCIÓN NACIONAL PARA MANTENIMIENTOS, VALIDADO POR LA SUBSECRETARÍA NACIONAL DE GARANTÍA DE LA CALIDAD DE LOS SERVICIOS "/>
    <s v="ZONA 2"/>
    <s v="ZONA 2"/>
    <s v="ZONA 2"/>
    <n v="52"/>
    <n v="57"/>
    <n v="0"/>
    <n v="1"/>
    <n v="530402"/>
    <n v="1501"/>
    <s v="001"/>
    <s v="0000"/>
    <s v="0000"/>
    <n v="494660.89"/>
    <n v="0"/>
    <n v="494660.89"/>
    <n v="0"/>
    <n v="0"/>
    <n v="0"/>
    <s v="NO"/>
    <m/>
    <s v="CZ1. DISTRIBUCIÓN NACIONAL PARA MEDICAMENTOS Y DISPOSITIVOS MÉDICOS, VALIDADO POR LA SUBSECRETARÍA NACIONAL DE GARANTÍA DE LA CALIDAD DE LOS SERVICIOS "/>
    <s v="GUADALUPE RECALDE"/>
    <m/>
    <m/>
    <m/>
    <s v="ESIGEF"/>
    <x v="10"/>
    <s v="ESIGEF"/>
    <e v="#N/A"/>
    <e v="#N/A"/>
  </r>
  <r>
    <x v="8"/>
    <s v="ZONA 2"/>
    <s v="MSP-SNGCSS-2022-0089-M _x000a_ MSP-SNGCSS-2022-0096-M"/>
    <s v="15/1/2022_x000a_18/01/2023"/>
    <s v="MSP-DNPI-2022-0059-M"/>
    <d v="2022-01-23T00:00:00"/>
    <x v="0"/>
    <s v="CZ2. DISTRIBUCIÓN NACIONAL PARA MANTENIMIENTOS, VALIDADO POR LA SUBSECRETARÍA NACIONAL DE GARANTÍA DE LA CALIDAD DE LOS SERVICIOS "/>
    <s v="ZONA 2"/>
    <s v="ZONA 2"/>
    <s v="ZONA 2"/>
    <n v="52"/>
    <n v="57"/>
    <n v="0"/>
    <n v="1"/>
    <n v="530403"/>
    <n v="1501"/>
    <s v="001"/>
    <s v="0000"/>
    <s v="0000"/>
    <n v="5377.28"/>
    <n v="0"/>
    <n v="5377.28"/>
    <n v="0"/>
    <n v="0"/>
    <n v="0"/>
    <s v="NO"/>
    <m/>
    <s v="CZ1. DISTRIBUCIÓN NACIONAL PARA MEDICAMENTOS Y DISPOSITIVOS MÉDICOS, VALIDADO POR LA SUBSECRETARÍA NACIONAL DE GARANTÍA DE LA CALIDAD DE LOS SERVICIOS "/>
    <s v="GUADALUPE RECALDE"/>
    <m/>
    <m/>
    <m/>
    <s v="ESIGEF"/>
    <x v="10"/>
    <s v="ESIGEF"/>
    <e v="#N/A"/>
    <e v="#N/A"/>
  </r>
  <r>
    <x v="8"/>
    <s v="ZONA 2"/>
    <s v="MSP-SNGCSS-2022-0089-M _x000a_ MSP-SNGCSS-2022-0096-M"/>
    <s v="15/1/2022_x000a_18/01/2023"/>
    <s v="MSP-DNPI-2022-0059-M"/>
    <d v="2022-01-23T00:00:00"/>
    <x v="0"/>
    <s v="CZ2. DISTRIBUCIÓN NACIONAL PARA MANTENIMIENTOS, VALIDADO POR LA SUBSECRETARÍA NACIONAL DE GARANTÍA DE LA CALIDAD DE LOS SERVICIOS "/>
    <s v="ZONA 2"/>
    <s v="ZONA 2"/>
    <s v="ZONA 2"/>
    <n v="52"/>
    <n v="57"/>
    <n v="0"/>
    <n v="1"/>
    <n v="530404"/>
    <n v="1501"/>
    <s v="001"/>
    <s v="0000"/>
    <s v="0000"/>
    <n v="345667.56"/>
    <n v="0"/>
    <n v="345667.56"/>
    <n v="0"/>
    <n v="0"/>
    <n v="0"/>
    <s v="NO"/>
    <m/>
    <s v="CZ1. DISTRIBUCIÓN NACIONAL PARA MEDICAMENTOS Y DISPOSITIVOS MÉDICOS, VALIDADO POR LA SUBSECRETARÍA NACIONAL DE GARANTÍA DE LA CALIDAD DE LOS SERVICIOS "/>
    <s v="GUADALUPE RECALDE"/>
    <m/>
    <m/>
    <m/>
    <s v="ESIGEF"/>
    <x v="10"/>
    <s v="ESIGEF"/>
    <e v="#N/A"/>
    <e v="#N/A"/>
  </r>
  <r>
    <x v="8"/>
    <s v="ZONA 2"/>
    <s v="MSP-SNGCSS-2022-0089-M _x000a_ MSP-SNGCSS-2022-0096-M"/>
    <s v="15/1/2022_x000a_18/01/2023"/>
    <s v="MSP-DNPI-2022-0059-M"/>
    <d v="2022-01-23T00:00:00"/>
    <x v="0"/>
    <s v="CZ2. DISTRIBUCIÓN NACIONAL PARA MANTENIMIENTOS, VALIDADO POR LA SUBSECRETARÍA NACIONAL DE GARANTÍA DE LA CALIDAD DE LOS SERVICIOS "/>
    <s v="ZONA 2"/>
    <s v="ZONA 2"/>
    <s v="ZONA 2"/>
    <n v="52"/>
    <n v="57"/>
    <n v="0"/>
    <n v="1"/>
    <n v="530601"/>
    <n v="1501"/>
    <s v="001"/>
    <s v="0000"/>
    <s v="0000"/>
    <n v="30000"/>
    <n v="0"/>
    <n v="30000"/>
    <n v="0"/>
    <n v="0"/>
    <n v="0"/>
    <s v="NO"/>
    <m/>
    <s v="CZ1. DISTRIBUCIÓN NACIONAL PARA MEDICAMENTOS Y DISPOSITIVOS MÉDICOS, VALIDADO POR LA SUBSECRETARÍA NACIONAL DE GARANTÍA DE LA CALIDAD DE LOS SERVICIOS "/>
    <s v="GUADALUPE RECALDE"/>
    <m/>
    <m/>
    <m/>
    <s v="ESIGEF"/>
    <x v="10"/>
    <s v="ESIGEF"/>
    <e v="#N/A"/>
    <e v="#N/A"/>
  </r>
  <r>
    <x v="8"/>
    <s v="ZONA 2"/>
    <s v="MSP-SNGCSS-2022-0089-M _x000a_ MSP-SNGCSS-2022-0096-M"/>
    <s v="15/1/2022_x000a_18/01/2023"/>
    <s v="MSP-DNPI-2022-0059-M"/>
    <d v="2022-01-23T00:00:00"/>
    <x v="0"/>
    <s v="CZ2. DISTRIBUCIÓN NACIONAL PARA MANTENIMIENTOS, VALIDADO POR LA SUBSECRETARÍA NACIONAL DE GARANTÍA DE LA CALIDAD DE LOS SERVICIOS "/>
    <s v="ZONA 2"/>
    <s v="ZONA 2"/>
    <s v="ZONA 2"/>
    <n v="52"/>
    <n v="57"/>
    <n v="0"/>
    <n v="1"/>
    <n v="530803"/>
    <n v="1501"/>
    <s v="001"/>
    <s v="0000"/>
    <s v="0000"/>
    <n v="70000"/>
    <n v="0"/>
    <n v="70000"/>
    <n v="0"/>
    <n v="0"/>
    <n v="0"/>
    <s v="NO"/>
    <m/>
    <s v="CZ1. DISTRIBUCIÓN NACIONAL PARA MEDICAMENTOS Y DISPOSITIVOS MÉDICOS, VALIDADO POR LA SUBSECRETARÍA NACIONAL DE GARANTÍA DE LA CALIDAD DE LOS SERVICIOS "/>
    <s v="GUADALUPE RECALDE"/>
    <m/>
    <m/>
    <m/>
    <s v="ESIGEF"/>
    <x v="10"/>
    <s v="ESIGEF"/>
    <e v="#N/A"/>
    <e v="#N/A"/>
  </r>
  <r>
    <x v="8"/>
    <s v="ZONA 2"/>
    <s v="MSP-SNGCSS-2022-0089-M _x000a_ MSP-SNGCSS-2022-0096-M"/>
    <s v="15/1/2022_x000a_18/01/2023"/>
    <s v="MSP-DNPI-2022-0059-M"/>
    <d v="2022-01-23T00:00:00"/>
    <x v="0"/>
    <s v="CZ2. DISTRIBUCIÓN NACIONAL PARA MANTENIMIENTOS, VALIDADO POR LA SUBSECRETARÍA NACIONAL DE GARANTÍA DE LA CALIDAD DE LOS SERVICIOS "/>
    <s v="ZONA 2"/>
    <s v="ZONA 2"/>
    <s v="ZONA 2"/>
    <n v="52"/>
    <n v="57"/>
    <n v="0"/>
    <n v="1"/>
    <n v="530811"/>
    <n v="1501"/>
    <s v="001"/>
    <s v="0000"/>
    <s v="0000"/>
    <n v="70720.100000000006"/>
    <n v="0"/>
    <n v="70720.100000000006"/>
    <n v="0"/>
    <n v="0"/>
    <n v="0"/>
    <s v="NO"/>
    <m/>
    <s v="CZ1. DISTRIBUCIÓN NACIONAL PARA MEDICAMENTOS Y DISPOSITIVOS MÉDICOS, VALIDADO POR LA SUBSECRETARÍA NACIONAL DE GARANTÍA DE LA CALIDAD DE LOS SERVICIOS "/>
    <s v="GUADALUPE RECALDE"/>
    <m/>
    <m/>
    <m/>
    <s v="ESIGEF"/>
    <x v="10"/>
    <s v="ESIGEF"/>
    <e v="#N/A"/>
    <e v="#N/A"/>
  </r>
  <r>
    <x v="8"/>
    <s v="ZONA 2"/>
    <s v="MSP-SNGCSS-2022-0089-M _x000a_ MSP-SNGCSS-2022-0096-M"/>
    <s v="15/1/2022_x000a_18/01/2023"/>
    <s v="MSP-DNPI-2022-0059-M"/>
    <d v="2022-01-23T00:00:00"/>
    <x v="0"/>
    <s v="CZ2. DISTRIBUCIÓN NACIONAL PARA MANTENIMIENTOS, VALIDADO POR LA SUBSECRETARÍA NACIONAL DE GARANTÍA DE LA CALIDAD DE LOS SERVICIOS "/>
    <s v="ZONA 2"/>
    <s v="ZONA 2"/>
    <s v="ZONA 2"/>
    <n v="52"/>
    <n v="57"/>
    <n v="0"/>
    <n v="1"/>
    <n v="530813"/>
    <n v="1501"/>
    <s v="001"/>
    <s v="0000"/>
    <s v="0000"/>
    <n v="434935.35000000003"/>
    <n v="0"/>
    <n v="434935.35000000003"/>
    <n v="0"/>
    <n v="0"/>
    <n v="0"/>
    <s v="NO"/>
    <m/>
    <s v="CZ1. DISTRIBUCIÓN NACIONAL PARA MEDICAMENTOS Y DISPOSITIVOS MÉDICOS, VALIDADO POR LA SUBSECRETARÍA NACIONAL DE GARANTÍA DE LA CALIDAD DE LOS SERVICIOS "/>
    <s v="GUADALUPE RECALDE"/>
    <m/>
    <m/>
    <m/>
    <s v="ESIGEF"/>
    <x v="10"/>
    <s v="ESIGEF"/>
    <e v="#N/A"/>
    <e v="#N/A"/>
  </r>
  <r>
    <x v="8"/>
    <s v="ZONA 2"/>
    <s v="MSP-SNGCSS-2022-0089-M _x000a_ MSP-SNGCSS-2022-0096-M"/>
    <s v="15/1/2022_x000a_18/01/2023"/>
    <s v="MSP-DNPI-2022-0059-M"/>
    <d v="2022-01-23T00:00:00"/>
    <x v="0"/>
    <s v="CZ2. DISTRIBUCIÓN NACIONAL PARA MANTENIMIENTOS, VALIDADO POR LA SUBSECRETARÍA NACIONAL DE GARANTÍA DE LA CALIDAD DE LOS SERVICIOS "/>
    <s v="ZONA 2"/>
    <s v="ZONA 2"/>
    <s v="ZONA 2"/>
    <n v="52"/>
    <n v="57"/>
    <n v="0"/>
    <n v="1"/>
    <n v="530813"/>
    <n v="1501"/>
    <s v="001"/>
    <s v="0000"/>
    <s v="0000"/>
    <n v="434935.35000000003"/>
    <n v="0"/>
    <n v="434935.35000000003"/>
    <n v="0"/>
    <n v="0"/>
    <n v="0"/>
    <s v="NO"/>
    <m/>
    <s v="CZ1. DISTRIBUCIÓN NACIONAL PARA MEDICAMENTOS Y DISPOSITIVOS MÉDICOS, VALIDADO POR LA SUBSECRETARÍA NACIONAL DE GARANTÍA DE LA CALIDAD DE LOS SERVICIOS "/>
    <s v="GUADALUPE RECALDE"/>
    <m/>
    <m/>
    <m/>
    <s v="ESIGEF"/>
    <x v="10"/>
    <s v="ESIGEF"/>
    <e v="#N/A"/>
    <e v="#N/A"/>
  </r>
  <r>
    <x v="9"/>
    <s v="ZONA 3 "/>
    <s v="MSP-SNGCSS-2022-0089-M / MSP-SNGCSS-2022-_x000a_0096-M"/>
    <s v="15/01/2022/_x000a_18/01/2022"/>
    <s v="MSP-DNPI-2022-0064-M"/>
    <d v="2022-01-25T00:00:00"/>
    <x v="0"/>
    <s v="REGULARIZACIÓN "/>
    <s v="ZONA 3 "/>
    <s v="ZONA 3 "/>
    <s v="ZONA 3 "/>
    <e v="#N/A"/>
    <e v="#N/A"/>
    <e v="#N/A"/>
    <e v="#N/A"/>
    <e v="#N/A"/>
    <e v="#N/A"/>
    <e v="#N/A"/>
    <e v="#N/A"/>
    <e v="#N/A"/>
    <n v="0"/>
    <n v="0"/>
    <n v="0"/>
    <n v="0"/>
    <n v="0"/>
    <n v="0"/>
    <s v="NO"/>
    <m/>
    <s v="CZ1. DISTRIBUCIÓN NACIONAL PARA MEDICAMENTOS Y DISPOSITIVOS MÉDICOS, VALIDADO POR LA SUBSECRETARÍA NACIONAL DE GARANTÍA DE LA CALIDAD DE LOS SERVICIOS "/>
    <s v="MARITZA HARO "/>
    <e v="#N/A"/>
    <e v="#N/A"/>
    <e v="#N/A"/>
    <e v="#N/A"/>
    <x v="8"/>
    <e v="#N/A"/>
    <e v="#N/A"/>
    <e v="#N/A"/>
  </r>
  <r>
    <x v="10"/>
    <s v="CZ4"/>
    <s v="MSP-SNGCSS-2022-0089-M"/>
    <d v="2022-01-15T00:00:00"/>
    <s v="MSP-DNPI-2022-0064-M"/>
    <d v="2022-01-25T00:00:00"/>
    <x v="0"/>
    <s v="FINANCIAMIENTO MANTENIMIENTOS"/>
    <e v="#N/A"/>
    <s v="FINANCIAMIENTO MANTENIMIENTOS"/>
    <s v="CZ4"/>
    <n v="54"/>
    <n v="57"/>
    <s v="000"/>
    <n v="1"/>
    <n v="530813"/>
    <n v="1301"/>
    <s v="001"/>
    <s v="0000"/>
    <s v="0000"/>
    <n v="2640267.44"/>
    <n v="0"/>
    <n v="2640267.44"/>
    <n v="0"/>
    <n v="0"/>
    <n v="0"/>
    <s v="NO"/>
    <m/>
    <s v="CZ1. DISTRIBUCIÓN NACIONAL PARA MEDICAMENTOS Y DISPOSITIVOS MÉDICOS, VALIDADO POR LA SUBSECRETARÍA NACIONAL DE GARANTÍA DE LA CALIDAD DE LOS SERVICIOS "/>
    <s v="EDISON JIMÉNEZ"/>
    <n v="0"/>
    <n v="0"/>
    <n v="0"/>
    <s v="COORDINACIÓN ZONAL"/>
    <x v="19"/>
    <s v="NA"/>
    <e v="#N/A"/>
    <e v="#N/A"/>
  </r>
  <r>
    <x v="10"/>
    <s v="CZ4"/>
    <s v="MSP-SNGCSS-2022-0089-M"/>
    <d v="2022-01-15T00:00:00"/>
    <s v="MSP-DNPI-2022-0064-M"/>
    <d v="2022-01-25T00:00:00"/>
    <x v="0"/>
    <s v="FINANCIAMIENTO MANTENIMIENTOS"/>
    <e v="#N/A"/>
    <s v="FINANCIAMIENTO MANTENIMIENTOS"/>
    <s v="CZ4"/>
    <n v="54"/>
    <n v="57"/>
    <s v="000"/>
    <n v="1"/>
    <n v="530203"/>
    <n v="1301"/>
    <s v="001"/>
    <s v="0000"/>
    <s v="0000"/>
    <n v="59798.83"/>
    <n v="0"/>
    <n v="59798.83"/>
    <n v="0"/>
    <n v="0"/>
    <n v="0"/>
    <s v="NO"/>
    <m/>
    <s v="CZ1. DISTRIBUCIÓN NACIONAL PARA MEDICAMENTOS Y DISPOSITIVOS MÉDICOS, VALIDADO POR LA SUBSECRETARÍA NACIONAL DE GARANTÍA DE LA CALIDAD DE LOS SERVICIOS "/>
    <s v="EDISON JIMÉNEZ"/>
    <n v="0"/>
    <n v="0"/>
    <n v="0"/>
    <s v="COORDINACIÓN ZONAL"/>
    <x v="19"/>
    <s v="NA"/>
    <e v="#N/A"/>
    <e v="#N/A"/>
  </r>
  <r>
    <x v="10"/>
    <s v="CZ4"/>
    <s v="MSP-SNGCSS-2022-0089-M"/>
    <d v="2022-01-15T00:00:00"/>
    <s v="MSP-DNPI-2022-0064-M"/>
    <d v="2022-01-25T00:00:00"/>
    <x v="0"/>
    <s v="FINANCIAMIENTO MANTENIMIENTOS"/>
    <e v="#N/A"/>
    <s v="FINANCIAMIENTO MANTENIMIENTOS"/>
    <s v="CZ4"/>
    <n v="54"/>
    <n v="57"/>
    <s v="000"/>
    <n v="1"/>
    <n v="530402"/>
    <n v="1301"/>
    <s v="001"/>
    <s v="0000"/>
    <s v="0000"/>
    <n v="881473.71"/>
    <n v="0"/>
    <n v="881473.71"/>
    <n v="0"/>
    <n v="0"/>
    <n v="0"/>
    <s v="NO"/>
    <m/>
    <s v="CZ1. DISTRIBUCIÓN NACIONAL PARA MEDICAMENTOS Y DISPOSITIVOS MÉDICOS, VALIDADO POR LA SUBSECRETARÍA NACIONAL DE GARANTÍA DE LA CALIDAD DE LOS SERVICIOS "/>
    <s v="EDISON JIMÉNEZ"/>
    <n v="0"/>
    <n v="0"/>
    <n v="0"/>
    <s v="COORDINACIÓN ZONAL"/>
    <x v="19"/>
    <s v="NA"/>
    <e v="#N/A"/>
    <e v="#N/A"/>
  </r>
  <r>
    <x v="10"/>
    <s v="CZ4"/>
    <s v="MSP-SNGCSS-2022-0089-M"/>
    <d v="2022-01-15T00:00:00"/>
    <s v="MSP-DNPI-2022-0064-M"/>
    <d v="2022-01-25T00:00:00"/>
    <x v="0"/>
    <s v="FINANCIAMIENTO MANTENIMIENTOS"/>
    <e v="#N/A"/>
    <s v="FINANCIAMIENTO MANTENIMIENTOS"/>
    <s v="CZ4"/>
    <n v="54"/>
    <n v="57"/>
    <s v="000"/>
    <n v="1"/>
    <n v="530404"/>
    <n v="1301"/>
    <s v="001"/>
    <s v="0000"/>
    <s v="0000"/>
    <n v="300843.17"/>
    <n v="0"/>
    <n v="300843.17"/>
    <n v="0"/>
    <n v="0"/>
    <n v="0"/>
    <s v="NO"/>
    <m/>
    <s v="CZ1. DISTRIBUCIÓN NACIONAL PARA MEDICAMENTOS Y DISPOSITIVOS MÉDICOS, VALIDADO POR LA SUBSECRETARÍA NACIONAL DE GARANTÍA DE LA CALIDAD DE LOS SERVICIOS "/>
    <s v="EDISON JIMÉNEZ"/>
    <n v="0"/>
    <n v="0"/>
    <n v="0"/>
    <s v="COORDINACIÓN ZONAL"/>
    <x v="19"/>
    <s v="NA"/>
    <e v="#N/A"/>
    <e v="#N/A"/>
  </r>
  <r>
    <x v="10"/>
    <s v="CZ4"/>
    <s v="MSP-SNGCSS-2022-0089-M"/>
    <d v="2022-01-15T00:00:00"/>
    <s v="MSP-DNPI-2022-0064-M"/>
    <d v="2022-01-25T00:00:00"/>
    <x v="0"/>
    <s v="FINANCIAMIENTO MANTENIMIENTOS"/>
    <e v="#N/A"/>
    <s v="FINANCIAMIENTO MANTENIMIENTOS"/>
    <s v="CZ4"/>
    <n v="54"/>
    <n v="57"/>
    <s v="000"/>
    <n v="1"/>
    <n v="530601"/>
    <n v="1301"/>
    <s v="001"/>
    <s v="0000"/>
    <s v="0000"/>
    <n v="73723.09"/>
    <n v="0"/>
    <n v="73723.09"/>
    <n v="0"/>
    <n v="0"/>
    <n v="0"/>
    <s v="NO"/>
    <m/>
    <s v="CZ1. DISTRIBUCIÓN NACIONAL PARA MEDICAMENTOS Y DISPOSITIVOS MÉDICOS, VALIDADO POR LA SUBSECRETARÍA NACIONAL DE GARANTÍA DE LA CALIDAD DE LOS SERVICIOS "/>
    <s v="EDISON JIMÉNEZ"/>
    <n v="0"/>
    <n v="0"/>
    <n v="0"/>
    <s v="COORDINACIÓN ZONAL"/>
    <x v="19"/>
    <s v="NA"/>
    <e v="#N/A"/>
    <e v="#N/A"/>
  </r>
  <r>
    <x v="10"/>
    <s v="CZ4"/>
    <s v="MSP-SNGCSS-2022-0089-M"/>
    <d v="2022-01-15T00:00:00"/>
    <s v="MSP-DNPI-2022-0064-M"/>
    <d v="2022-01-25T00:00:00"/>
    <x v="0"/>
    <s v="FINANCIAMIENTO MANTENIMIENTOS"/>
    <e v="#N/A"/>
    <s v="FINANCIAMIENTO MANTENIMIENTOS"/>
    <s v="CZ4"/>
    <n v="54"/>
    <n v="57"/>
    <s v="000"/>
    <n v="1"/>
    <n v="530803"/>
    <n v="1301"/>
    <s v="001"/>
    <s v="0000"/>
    <s v="0000"/>
    <n v="115987.89"/>
    <n v="0"/>
    <n v="115987.89"/>
    <n v="0"/>
    <n v="0"/>
    <n v="0"/>
    <s v="NO"/>
    <m/>
    <s v="CZ1. DISTRIBUCIÓN NACIONAL PARA MEDICAMENTOS Y DISPOSITIVOS MÉDICOS, VALIDADO POR LA SUBSECRETARÍA NACIONAL DE GARANTÍA DE LA CALIDAD DE LOS SERVICIOS "/>
    <s v="EDISON JIMÉNEZ"/>
    <n v="0"/>
    <n v="0"/>
    <n v="0"/>
    <s v="COORDINACIÓN ZONAL"/>
    <x v="19"/>
    <s v="NA"/>
    <e v="#N/A"/>
    <e v="#N/A"/>
  </r>
  <r>
    <x v="10"/>
    <s v="CZ4"/>
    <s v="MSP-SNGCSS-2022-0089-M"/>
    <d v="2022-01-15T00:00:00"/>
    <s v="MSP-DNPI-2022-0064-M"/>
    <d v="2022-01-25T00:00:00"/>
    <x v="0"/>
    <s v="FINANCIAMIENTO MANTENIMIENTOS"/>
    <e v="#N/A"/>
    <s v="FINANCIAMIENTO MANTENIMIENTOS"/>
    <s v="CZ4"/>
    <n v="54"/>
    <n v="57"/>
    <s v="000"/>
    <n v="1"/>
    <n v="530811"/>
    <n v="1301"/>
    <s v="001"/>
    <s v="0000"/>
    <s v="0000"/>
    <n v="7765.36"/>
    <n v="0"/>
    <n v="7765.36"/>
    <n v="0"/>
    <n v="0"/>
    <n v="0"/>
    <s v="NO"/>
    <m/>
    <s v="CZ1. DISTRIBUCIÓN NACIONAL PARA MEDICAMENTOS Y DISPOSITIVOS MÉDICOS, VALIDADO POR LA SUBSECRETARÍA NACIONAL DE GARANTÍA DE LA CALIDAD DE LOS SERVICIOS "/>
    <s v="EDISON JIMÉNEZ"/>
    <n v="0"/>
    <n v="0"/>
    <n v="0"/>
    <s v="COORDINACIÓN ZONAL"/>
    <x v="19"/>
    <s v="NA"/>
    <e v="#N/A"/>
    <e v="#N/A"/>
  </r>
  <r>
    <x v="10"/>
    <s v="CZ4"/>
    <s v="MSP-SNGCSS-2022-0089-M"/>
    <d v="2022-01-15T00:00:00"/>
    <s v="MSP-DNPI-2022-0064-M"/>
    <d v="2022-01-25T00:00:00"/>
    <x v="0"/>
    <s v="FINANCIAMIENTO MANTENIMIENTOS"/>
    <e v="#N/A"/>
    <s v="FINANCIAMIENTO MANTENIMIENTOS"/>
    <s v="CZ4"/>
    <n v="54"/>
    <n v="57"/>
    <s v="000"/>
    <n v="1"/>
    <n v="531406"/>
    <n v="1301"/>
    <s v="001"/>
    <s v="0000"/>
    <s v="0000"/>
    <n v="3765.6"/>
    <n v="0"/>
    <n v="3765.6"/>
    <n v="0"/>
    <n v="0"/>
    <n v="0"/>
    <s v="NO"/>
    <m/>
    <s v="CZ1. DISTRIBUCIÓN NACIONAL PARA MEDICAMENTOS Y DISPOSITIVOS MÉDICOS, VALIDADO POR LA SUBSECRETARÍA NACIONAL DE GARANTÍA DE LA CALIDAD DE LOS SERVICIOS "/>
    <s v="EDISON JIMÉNEZ"/>
    <n v="0"/>
    <n v="0"/>
    <n v="0"/>
    <s v="COORDINACIÓN ZONAL"/>
    <x v="19"/>
    <s v="NA"/>
    <e v="#N/A"/>
    <e v="#N/A"/>
  </r>
  <r>
    <x v="10"/>
    <s v="CZ4"/>
    <s v="MSP-SNGCSS-2022-0089-M"/>
    <d v="2022-01-15T00:00:00"/>
    <s v="MSP-DNPI-2022-0064-M"/>
    <d v="2022-01-25T00:00:00"/>
    <x v="0"/>
    <s v="FINANCIAMIENTO MANTENIMIENTOS"/>
    <e v="#N/A"/>
    <s v="FINANCIAMIENTO MANTENIMIENTOS"/>
    <s v="CZ4"/>
    <n v="54"/>
    <n v="1"/>
    <s v="000"/>
    <n v="1"/>
    <n v="530402"/>
    <n v="1301"/>
    <s v="001"/>
    <s v="0000"/>
    <s v="0000"/>
    <n v="0"/>
    <n v="0"/>
    <n v="0"/>
    <n v="386000"/>
    <n v="0"/>
    <n v="386000"/>
    <s v="NO"/>
    <m/>
    <s v="CZ1. DISTRIBUCIÓN NACIONAL PARA MEDICAMENTOS Y DISPOSITIVOS MÉDICOS, VALIDADO POR LA SUBSECRETARÍA NACIONAL DE GARANTÍA DE LA CALIDAD DE LOS SERVICIOS "/>
    <s v="EDISON JIMÉNEZ"/>
    <n v="0"/>
    <n v="0"/>
    <n v="0"/>
    <s v="COORDINACIÓN ZONAL"/>
    <x v="19"/>
    <s v="NA"/>
    <e v="#N/A"/>
    <e v="#N/A"/>
  </r>
  <r>
    <x v="10"/>
    <s v="CZ4"/>
    <s v="MSP-SNGCSS-2022-0089-M"/>
    <d v="2022-01-15T00:00:00"/>
    <s v="MSP-DNPI-2022-0064-M"/>
    <d v="2022-01-25T00:00:00"/>
    <x v="0"/>
    <s v="FINANCIAMIENTO MANTENIMIENTOS"/>
    <e v="#N/A"/>
    <s v="FINANCIAMIENTO MANTENIMIENTOS"/>
    <s v="CZ4"/>
    <n v="54"/>
    <n v="1"/>
    <s v="000"/>
    <n v="1"/>
    <n v="530403"/>
    <n v="1301"/>
    <s v="001"/>
    <s v="0000"/>
    <s v="0000"/>
    <n v="0"/>
    <n v="0"/>
    <n v="0"/>
    <n v="95000"/>
    <n v="0"/>
    <n v="95000"/>
    <s v="NO"/>
    <m/>
    <s v="CZ1. DISTRIBUCIÓN NACIONAL PARA MEDICAMENTOS Y DISPOSITIVOS MÉDICOS, VALIDADO POR LA SUBSECRETARÍA NACIONAL DE GARANTÍA DE LA CALIDAD DE LOS SERVICIOS "/>
    <s v="EDISON JIMÉNEZ"/>
    <n v="0"/>
    <n v="0"/>
    <n v="0"/>
    <s v="COORDINACIÓN ZONAL"/>
    <x v="19"/>
    <s v="NA"/>
    <e v="#N/A"/>
    <e v="#N/A"/>
  </r>
  <r>
    <x v="10"/>
    <s v="CZ4"/>
    <s v="MSP-SNGCSS-2022-0089-M"/>
    <d v="2022-01-15T00:00:00"/>
    <s v="MSP-DNPI-2022-0064-M"/>
    <d v="2022-01-25T00:00:00"/>
    <x v="0"/>
    <s v="FINANCIAMIENTO MANTENIMIENTOS"/>
    <e v="#N/A"/>
    <s v="FINANCIAMIENTO MANTENIMIENTOS"/>
    <s v="CZ4"/>
    <n v="54"/>
    <n v="1"/>
    <s v="000"/>
    <n v="1"/>
    <n v="530404"/>
    <n v="1301"/>
    <s v="001"/>
    <s v="0000"/>
    <s v="0000"/>
    <n v="0"/>
    <n v="0"/>
    <n v="0"/>
    <n v="450000"/>
    <n v="0"/>
    <n v="450000"/>
    <s v="NO"/>
    <m/>
    <s v="CZ1. DISTRIBUCIÓN NACIONAL PARA MEDICAMENTOS Y DISPOSITIVOS MÉDICOS, VALIDADO POR LA SUBSECRETARÍA NACIONAL DE GARANTÍA DE LA CALIDAD DE LOS SERVICIOS "/>
    <s v="EDISON JIMÉNEZ"/>
    <n v="0"/>
    <n v="0"/>
    <n v="0"/>
    <s v="COORDINACIÓN ZONAL"/>
    <x v="19"/>
    <s v="NA"/>
    <e v="#N/A"/>
    <e v="#N/A"/>
  </r>
  <r>
    <x v="10"/>
    <s v="CZ4"/>
    <s v="MSP-SNGCSS-2022-0089-M"/>
    <d v="2022-01-15T00:00:00"/>
    <s v="MSP-DNPI-2022-0064-M"/>
    <d v="2022-01-25T00:00:00"/>
    <x v="0"/>
    <s v="FINANCIAMIENTO MANTENIMIENTOS"/>
    <e v="#N/A"/>
    <s v="FINANCIAMIENTO MANTENIMIENTOS"/>
    <s v="CZ4"/>
    <n v="54"/>
    <n v="1"/>
    <s v="000"/>
    <n v="1"/>
    <n v="530405"/>
    <n v="1301"/>
    <s v="001"/>
    <s v="0000"/>
    <s v="0000"/>
    <n v="0"/>
    <n v="0"/>
    <n v="0"/>
    <n v="196000"/>
    <n v="0"/>
    <n v="196000"/>
    <s v="NO"/>
    <m/>
    <s v="CZ1. DISTRIBUCIÓN NACIONAL PARA MEDICAMENTOS Y DISPOSITIVOS MÉDICOS, VALIDADO POR LA SUBSECRETARÍA NACIONAL DE GARANTÍA DE LA CALIDAD DE LOS SERVICIOS "/>
    <s v="EDISON JIMÉNEZ"/>
    <n v="0"/>
    <n v="0"/>
    <n v="0"/>
    <s v="COORDINACIÓN ZONAL"/>
    <x v="19"/>
    <s v="NA"/>
    <e v="#N/A"/>
    <e v="#N/A"/>
  </r>
  <r>
    <x v="10"/>
    <s v="CZ4"/>
    <s v="MSP-SNGCSS-2022-0089-M"/>
    <d v="2022-01-15T00:00:00"/>
    <s v="MSP-DNPI-2022-0064-M"/>
    <d v="2022-01-25T00:00:00"/>
    <x v="0"/>
    <s v="FINANCIAMIENTO MANTENIMIENTOS"/>
    <e v="#N/A"/>
    <s v="FINANCIAMIENTO MANTENIMIENTOS"/>
    <s v="CZ4"/>
    <n v="54"/>
    <n v="1"/>
    <s v="000"/>
    <n v="1"/>
    <n v="530811"/>
    <n v="1301"/>
    <s v="001"/>
    <s v="0000"/>
    <s v="0000"/>
    <n v="0"/>
    <n v="0"/>
    <n v="0"/>
    <n v="38500"/>
    <n v="0"/>
    <n v="38500"/>
    <s v="NO"/>
    <m/>
    <s v="CZ1. DISTRIBUCIÓN NACIONAL PARA MEDICAMENTOS Y DISPOSITIVOS MÉDICOS, VALIDADO POR LA SUBSECRETARÍA NACIONAL DE GARANTÍA DE LA CALIDAD DE LOS SERVICIOS "/>
    <s v="EDISON JIMÉNEZ"/>
    <n v="0"/>
    <n v="0"/>
    <n v="0"/>
    <s v="COORDINACIÓN ZONAL"/>
    <x v="19"/>
    <s v="NA"/>
    <e v="#N/A"/>
    <e v="#N/A"/>
  </r>
  <r>
    <x v="10"/>
    <s v="CZ4"/>
    <s v="MSP-SNGCSS-2022-0089-M"/>
    <d v="2022-01-15T00:00:00"/>
    <s v="MSP-DNPI-2022-0064-M"/>
    <d v="2022-01-25T00:00:00"/>
    <x v="0"/>
    <s v="FINANCIAMIENTO MANTENIMIENTOS"/>
    <e v="#N/A"/>
    <s v="FINANCIAMIENTO MANTENIMIENTOS"/>
    <s v="CZ4"/>
    <n v="54"/>
    <n v="1"/>
    <s v="000"/>
    <n v="1"/>
    <n v="530813"/>
    <n v="1301"/>
    <s v="001"/>
    <s v="0000"/>
    <s v="0000"/>
    <n v="0"/>
    <n v="0"/>
    <n v="0"/>
    <n v="38000"/>
    <n v="0"/>
    <n v="38000"/>
    <s v="NO"/>
    <m/>
    <s v="CZ1. DISTRIBUCIÓN NACIONAL PARA MEDICAMENTOS Y DISPOSITIVOS MÉDICOS, VALIDADO POR LA SUBSECRETARÍA NACIONAL DE GARANTÍA DE LA CALIDAD DE LOS SERVICIOS "/>
    <s v="EDISON JIMÉNEZ"/>
    <n v="0"/>
    <n v="0"/>
    <n v="0"/>
    <s v="COORDINACIÓN ZONAL"/>
    <x v="19"/>
    <s v="NA"/>
    <e v="#N/A"/>
    <e v="#N/A"/>
  </r>
  <r>
    <x v="10"/>
    <s v="CZ4"/>
    <s v="MSP-SNGCSS-2022-0089-M"/>
    <d v="2022-01-15T00:00:00"/>
    <s v="MSP-DNPI-2022-0064-M"/>
    <d v="2022-01-25T00:00:00"/>
    <x v="0"/>
    <s v="FINANCIAMIENTO MANTENIMIENTOS"/>
    <e v="#N/A"/>
    <s v="FINANCIAMIENTO MANTENIMIENTOS"/>
    <s v="CZ4"/>
    <n v="1330"/>
    <n v="90"/>
    <s v="000"/>
    <n v="3"/>
    <n v="530404"/>
    <n v="1301"/>
    <s v="001"/>
    <s v="0000"/>
    <s v="0000"/>
    <n v="0"/>
    <n v="0"/>
    <n v="0"/>
    <n v="262360"/>
    <n v="0"/>
    <n v="262360"/>
    <s v="NO"/>
    <m/>
    <s v="CZ1. DISTRIBUCIÓN NACIONAL PARA MEDICAMENTOS Y DISPOSITIVOS MÉDICOS, VALIDADO POR LA SUBSECRETARÍA NACIONAL DE GARANTÍA DE LA CALIDAD DE LOS SERVICIOS "/>
    <s v="EDISON JIMÉNEZ"/>
    <n v="0"/>
    <n v="0"/>
    <n v="0"/>
    <s v="COORDINACIÓN ZONAL"/>
    <x v="19"/>
    <s v="NA"/>
    <e v="#N/A"/>
    <e v="#N/A"/>
  </r>
  <r>
    <x v="10"/>
    <s v="CZ4"/>
    <s v="MSP-SNGCSS-2022-0089-M"/>
    <d v="2022-01-15T00:00:00"/>
    <s v="MSP-DNPI-2022-0064-M"/>
    <d v="2022-01-25T00:00:00"/>
    <x v="0"/>
    <s v="FINANCIAMIENTO MANTENIMIENTOS"/>
    <e v="#N/A"/>
    <s v="FINANCIAMIENTO MANTENIMIENTOS"/>
    <s v="CZ4"/>
    <n v="1330"/>
    <n v="90"/>
    <s v="000"/>
    <n v="3"/>
    <n v="530405"/>
    <n v="1301"/>
    <s v="001"/>
    <s v="0000"/>
    <s v="0000"/>
    <n v="0"/>
    <n v="0"/>
    <n v="0"/>
    <n v="40000"/>
    <n v="0"/>
    <n v="40000"/>
    <s v="NO"/>
    <m/>
    <s v="CZ1. DISTRIBUCIÓN NACIONAL PARA MEDICAMENTOS Y DISPOSITIVOS MÉDICOS, VALIDADO POR LA SUBSECRETARÍA NACIONAL DE GARANTÍA DE LA CALIDAD DE LOS SERVICIOS "/>
    <s v="EDISON JIMÉNEZ"/>
    <n v="0"/>
    <n v="0"/>
    <n v="0"/>
    <s v="COORDINACIÓN ZONAL"/>
    <x v="19"/>
    <s v="NA"/>
    <e v="#N/A"/>
    <e v="#N/A"/>
  </r>
  <r>
    <x v="10"/>
    <s v="CZ4"/>
    <s v="MSP-SNGCSS-2022-0089-M"/>
    <d v="2022-01-15T00:00:00"/>
    <s v="MSP-DNPI-2022-0064-M"/>
    <d v="2022-01-25T00:00:00"/>
    <x v="0"/>
    <s v="FINANCIAMIENTO MANTENIMIENTOS"/>
    <e v="#N/A"/>
    <s v="FINANCIAMIENTO MANTENIMIENTOS"/>
    <s v="CZ4"/>
    <n v="1330"/>
    <n v="90"/>
    <s v="000"/>
    <n v="3"/>
    <n v="530704"/>
    <n v="1301"/>
    <s v="001"/>
    <s v="0000"/>
    <s v="0000"/>
    <n v="0"/>
    <n v="0"/>
    <n v="0"/>
    <n v="7000"/>
    <n v="0"/>
    <n v="7000"/>
    <s v="NO"/>
    <m/>
    <s v="CZ1. DISTRIBUCIÓN NACIONAL PARA MEDICAMENTOS Y DISPOSITIVOS MÉDICOS, VALIDADO POR LA SUBSECRETARÍA NACIONAL DE GARANTÍA DE LA CALIDAD DE LOS SERVICIOS "/>
    <s v="EDISON JIMÉNEZ"/>
    <n v="0"/>
    <n v="0"/>
    <n v="0"/>
    <s v="COORDINACIÓN ZONAL"/>
    <x v="19"/>
    <s v="NA"/>
    <e v="#N/A"/>
    <e v="#N/A"/>
  </r>
  <r>
    <x v="10"/>
    <s v="CZ4"/>
    <s v="MSP-SNGCSS-2022-0089-M"/>
    <d v="2022-01-15T00:00:00"/>
    <s v="MSP-DNPI-2022-0064-M"/>
    <d v="2022-01-25T00:00:00"/>
    <x v="0"/>
    <s v="FINANCIAMIENTO MANTENIMIENTOS"/>
    <e v="#N/A"/>
    <s v="FINANCIAMIENTO MANTENIMIENTOS"/>
    <s v="CZ4"/>
    <n v="1330"/>
    <n v="90"/>
    <s v="000"/>
    <n v="3"/>
    <n v="530811"/>
    <n v="1301"/>
    <s v="001"/>
    <s v="0000"/>
    <s v="0000"/>
    <n v="0"/>
    <n v="0"/>
    <n v="0"/>
    <n v="6000"/>
    <n v="0"/>
    <n v="6000"/>
    <s v="NO"/>
    <m/>
    <s v="CZ1. DISTRIBUCIÓN NACIONAL PARA MEDICAMENTOS Y DISPOSITIVOS MÉDICOS, VALIDADO POR LA SUBSECRETARÍA NACIONAL DE GARANTÍA DE LA CALIDAD DE LOS SERVICIOS "/>
    <s v="EDISON JIMÉNEZ"/>
    <n v="0"/>
    <n v="0"/>
    <n v="0"/>
    <s v="COORDINACIÓN ZONAL"/>
    <x v="19"/>
    <s v="NA"/>
    <e v="#N/A"/>
    <e v="#N/A"/>
  </r>
  <r>
    <x v="10"/>
    <s v="CZ4"/>
    <s v="MSP-SNGCSS-2022-0089-M"/>
    <d v="2022-01-15T00:00:00"/>
    <s v="MSP-DNPI-2022-0064-M"/>
    <d v="2022-01-25T00:00:00"/>
    <x v="0"/>
    <s v="FINANCIAMIENTO MANTENIMIENTOS"/>
    <e v="#N/A"/>
    <s v="FINANCIAMIENTO MANTENIMIENTOS"/>
    <s v="CZ4"/>
    <n v="1331"/>
    <n v="90"/>
    <s v="000"/>
    <n v="3"/>
    <n v="530402"/>
    <n v="1308"/>
    <s v="001"/>
    <s v="0000"/>
    <s v="0000"/>
    <n v="0"/>
    <n v="0"/>
    <n v="0"/>
    <n v="7950"/>
    <n v="0"/>
    <n v="7950"/>
    <s v="NO"/>
    <m/>
    <s v="CZ1. DISTRIBUCIÓN NACIONAL PARA MEDICAMENTOS Y DISPOSITIVOS MÉDICOS, VALIDADO POR LA SUBSECRETARÍA NACIONAL DE GARANTÍA DE LA CALIDAD DE LOS SERVICIOS "/>
    <s v="EDISON JIMÉNEZ"/>
    <n v="0"/>
    <n v="0"/>
    <n v="0"/>
    <s v="COORDINACIÓN ZONAL"/>
    <x v="19"/>
    <s v="NA"/>
    <e v="#N/A"/>
    <e v="#N/A"/>
  </r>
  <r>
    <x v="10"/>
    <s v="CZ4"/>
    <s v="MSP-SNGCSS-2022-0089-M"/>
    <d v="2022-01-15T00:00:00"/>
    <s v="MSP-DNPI-2022-0064-M"/>
    <d v="2022-01-25T00:00:00"/>
    <x v="0"/>
    <s v="FINANCIAMIENTO MANTENIMIENTOS"/>
    <e v="#N/A"/>
    <s v="FINANCIAMIENTO MANTENIMIENTOS"/>
    <s v="CZ4"/>
    <n v="1331"/>
    <n v="90"/>
    <s v="000"/>
    <n v="3"/>
    <n v="530404"/>
    <n v="1308"/>
    <s v="001"/>
    <s v="0000"/>
    <s v="0000"/>
    <n v="0"/>
    <n v="0"/>
    <n v="0"/>
    <n v="100000"/>
    <n v="0"/>
    <n v="100000"/>
    <s v="NO"/>
    <m/>
    <s v="CZ1. DISTRIBUCIÓN NACIONAL PARA MEDICAMENTOS Y DISPOSITIVOS MÉDICOS, VALIDADO POR LA SUBSECRETARÍA NACIONAL DE GARANTÍA DE LA CALIDAD DE LOS SERVICIOS "/>
    <s v="EDISON JIMÉNEZ"/>
    <n v="0"/>
    <n v="0"/>
    <n v="0"/>
    <s v="COORDINACIÓN ZONAL"/>
    <x v="19"/>
    <s v="NA"/>
    <e v="#N/A"/>
    <e v="#N/A"/>
  </r>
  <r>
    <x v="10"/>
    <s v="CZ4"/>
    <s v="MSP-SNGCSS-2022-0089-M"/>
    <d v="2022-01-15T00:00:00"/>
    <s v="MSP-DNPI-2022-0064-M"/>
    <d v="2022-01-25T00:00:00"/>
    <x v="0"/>
    <s v="FINANCIAMIENTO MANTENIMIENTOS"/>
    <e v="#N/A"/>
    <s v="FINANCIAMIENTO MANTENIMIENTOS"/>
    <s v="CZ4"/>
    <n v="1331"/>
    <n v="90"/>
    <s v="000"/>
    <n v="3"/>
    <n v="530405"/>
    <n v="1308"/>
    <s v="001"/>
    <s v="0000"/>
    <s v="0000"/>
    <n v="0"/>
    <n v="0"/>
    <n v="0"/>
    <n v="80000"/>
    <n v="0"/>
    <n v="80000"/>
    <s v="NO"/>
    <m/>
    <s v="CZ1. DISTRIBUCIÓN NACIONAL PARA MEDICAMENTOS Y DISPOSITIVOS MÉDICOS, VALIDADO POR LA SUBSECRETARÍA NACIONAL DE GARANTÍA DE LA CALIDAD DE LOS SERVICIOS "/>
    <s v="EDISON JIMÉNEZ"/>
    <n v="0"/>
    <n v="0"/>
    <n v="0"/>
    <s v="COORDINACIÓN ZONAL"/>
    <x v="19"/>
    <s v="NA"/>
    <e v="#N/A"/>
    <e v="#N/A"/>
  </r>
  <r>
    <x v="10"/>
    <s v="CZ4"/>
    <s v="MSP-SNGCSS-2022-0089-M"/>
    <d v="2022-01-15T00:00:00"/>
    <s v="MSP-DNPI-2022-0064-M"/>
    <d v="2022-01-25T00:00:00"/>
    <x v="0"/>
    <s v="FINANCIAMIENTO MANTENIMIENTOS"/>
    <e v="#N/A"/>
    <s v="FINANCIAMIENTO MANTENIMIENTOS"/>
    <s v="CZ4"/>
    <n v="1331"/>
    <n v="90"/>
    <s v="000"/>
    <n v="3"/>
    <n v="530704"/>
    <n v="1308"/>
    <s v="001"/>
    <s v="0000"/>
    <s v="0000"/>
    <n v="0"/>
    <n v="0"/>
    <n v="0"/>
    <n v="7300"/>
    <n v="0"/>
    <n v="7300"/>
    <s v="NO"/>
    <m/>
    <s v="CZ1. DISTRIBUCIÓN NACIONAL PARA MEDICAMENTOS Y DISPOSITIVOS MÉDICOS, VALIDADO POR LA SUBSECRETARÍA NACIONAL DE GARANTÍA DE LA CALIDAD DE LOS SERVICIOS "/>
    <s v="EDISON JIMÉNEZ"/>
    <n v="0"/>
    <n v="0"/>
    <n v="0"/>
    <s v="COORDINACIÓN ZONAL"/>
    <x v="19"/>
    <s v="NA"/>
    <e v="#N/A"/>
    <e v="#N/A"/>
  </r>
  <r>
    <x v="10"/>
    <s v="CZ4"/>
    <s v="MSP-SNGCSS-2022-0089-M"/>
    <d v="2022-01-15T00:00:00"/>
    <s v="MSP-DNPI-2022-0064-M"/>
    <d v="2022-01-25T00:00:00"/>
    <x v="0"/>
    <s v="FINANCIAMIENTO MANTENIMIENTOS"/>
    <e v="#N/A"/>
    <s v="FINANCIAMIENTO MANTENIMIENTOS"/>
    <s v="CZ4"/>
    <n v="1331"/>
    <n v="90"/>
    <s v="000"/>
    <n v="3"/>
    <n v="530811"/>
    <n v="1308"/>
    <s v="001"/>
    <s v="0000"/>
    <s v="0000"/>
    <n v="0"/>
    <n v="0"/>
    <n v="0"/>
    <n v="30000"/>
    <n v="0"/>
    <n v="30000"/>
    <s v="NO"/>
    <m/>
    <s v="CZ1. DISTRIBUCIÓN NACIONAL PARA MEDICAMENTOS Y DISPOSITIVOS MÉDICOS, VALIDADO POR LA SUBSECRETARÍA NACIONAL DE GARANTÍA DE LA CALIDAD DE LOS SERVICIOS "/>
    <s v="EDISON JIMÉNEZ"/>
    <n v="0"/>
    <n v="0"/>
    <n v="0"/>
    <s v="COORDINACIÓN ZONAL"/>
    <x v="19"/>
    <s v="NA"/>
    <e v="#N/A"/>
    <e v="#N/A"/>
  </r>
  <r>
    <x v="10"/>
    <s v="CZ4"/>
    <s v="MSP-SNGCSS-2022-0089-M"/>
    <d v="2022-01-15T00:00:00"/>
    <s v="MSP-DNPI-2022-0064-M"/>
    <d v="2022-01-25T00:00:00"/>
    <x v="0"/>
    <s v="FINANCIAMIENTO MANTENIMIENTOS"/>
    <e v="#N/A"/>
    <s v="FINANCIAMIENTO MANTENIMIENTOS"/>
    <s v="CZ4"/>
    <n v="1331"/>
    <n v="90"/>
    <s v="000"/>
    <n v="3"/>
    <n v="530813"/>
    <n v="1308"/>
    <s v="001"/>
    <s v="0000"/>
    <s v="0000"/>
    <n v="0"/>
    <n v="0"/>
    <n v="0"/>
    <n v="60000"/>
    <n v="0"/>
    <n v="60000"/>
    <s v="NO"/>
    <m/>
    <s v="CZ1. DISTRIBUCIÓN NACIONAL PARA MEDICAMENTOS Y DISPOSITIVOS MÉDICOS, VALIDADO POR LA SUBSECRETARÍA NACIONAL DE GARANTÍA DE LA CALIDAD DE LOS SERVICIOS "/>
    <s v="EDISON JIMÉNEZ"/>
    <n v="0"/>
    <n v="0"/>
    <n v="0"/>
    <s v="COORDINACIÓN ZONAL"/>
    <x v="19"/>
    <s v="NA"/>
    <e v="#N/A"/>
    <e v="#N/A"/>
  </r>
  <r>
    <x v="10"/>
    <s v="CZ4"/>
    <s v="MSP-SNGCSS-2022-0089-M"/>
    <d v="2022-01-15T00:00:00"/>
    <s v="MSP-DNPI-2022-0064-M"/>
    <d v="2022-01-25T00:00:00"/>
    <x v="0"/>
    <s v="FINANCIAMIENTO MANTENIMIENTOS"/>
    <e v="#N/A"/>
    <s v="FINANCIAMIENTO MANTENIMIENTOS"/>
    <s v="CZ4"/>
    <n v="1332"/>
    <n v="90"/>
    <s v="000"/>
    <n v="3"/>
    <n v="530405"/>
    <n v="1314"/>
    <s v="001"/>
    <s v="0000"/>
    <s v="0000"/>
    <n v="0"/>
    <n v="0"/>
    <n v="0"/>
    <n v="12000"/>
    <n v="0"/>
    <n v="12000"/>
    <s v="NO"/>
    <m/>
    <s v="CZ1. DISTRIBUCIÓN NACIONAL PARA MEDICAMENTOS Y DISPOSITIVOS MÉDICOS, VALIDADO POR LA SUBSECRETARÍA NACIONAL DE GARANTÍA DE LA CALIDAD DE LOS SERVICIOS "/>
    <s v="EDISON JIMÉNEZ"/>
    <n v="0"/>
    <n v="0"/>
    <n v="0"/>
    <s v="COORDINACIÓN ZONAL"/>
    <x v="19"/>
    <s v="NA"/>
    <e v="#N/A"/>
    <e v="#N/A"/>
  </r>
  <r>
    <x v="10"/>
    <s v="CZ4"/>
    <s v="MSP-SNGCSS-2022-0089-M"/>
    <d v="2022-01-15T00:00:00"/>
    <s v="MSP-DNPI-2022-0064-M"/>
    <d v="2022-01-25T00:00:00"/>
    <x v="0"/>
    <s v="FINANCIAMIENTO MANTENIMIENTOS"/>
    <e v="#N/A"/>
    <s v="FINANCIAMIENTO MANTENIMIENTOS"/>
    <s v="CZ4"/>
    <n v="1332"/>
    <n v="90"/>
    <s v="000"/>
    <n v="3"/>
    <n v="530811"/>
    <n v="1314"/>
    <s v="001"/>
    <s v="0000"/>
    <s v="0000"/>
    <n v="0"/>
    <n v="0"/>
    <n v="0"/>
    <n v="365"/>
    <n v="0"/>
    <n v="365"/>
    <s v="NO"/>
    <m/>
    <s v="Asignacion recursos a las zonas para pago derivaciones RPC-RPIS"/>
    <s v="EDISON JIMÉNEZ"/>
    <n v="0"/>
    <n v="0"/>
    <n v="0"/>
    <s v="COORDINACIÓN ZONAL"/>
    <x v="19"/>
    <s v="NA"/>
    <e v="#N/A"/>
    <e v="#N/A"/>
  </r>
  <r>
    <x v="10"/>
    <s v="CZ4"/>
    <s v="MSP-SNGCSS-2022-0089-M"/>
    <d v="2022-01-15T00:00:00"/>
    <s v="MSP-DNPI-2022-0064-M"/>
    <d v="2022-01-25T00:00:00"/>
    <x v="0"/>
    <s v="FINANCIAMIENTO MANTENIMIENTOS"/>
    <e v="#N/A"/>
    <s v="FINANCIAMIENTO MANTENIMIENTOS"/>
    <s v="CZ4"/>
    <n v="1332"/>
    <n v="90"/>
    <s v="000"/>
    <n v="3"/>
    <n v="530813"/>
    <n v="1314"/>
    <s v="001"/>
    <s v="0000"/>
    <s v="0000"/>
    <n v="0"/>
    <n v="0"/>
    <n v="0"/>
    <n v="10169"/>
    <n v="0"/>
    <n v="10169"/>
    <s v="NO"/>
    <m/>
    <s v="Reforma para imiglucerasa Isidro Ayora y Baca Ortiz"/>
    <s v="EDISON JIMÉNEZ"/>
    <n v="0"/>
    <n v="0"/>
    <n v="0"/>
    <s v="COORDINACIÓN ZONAL"/>
    <x v="19"/>
    <s v="NA"/>
    <e v="#N/A"/>
    <e v="#N/A"/>
  </r>
  <r>
    <x v="10"/>
    <s v="CZ4"/>
    <s v="MSP-SNGCSS-2022-0089-M"/>
    <d v="2022-01-15T00:00:00"/>
    <s v="MSP-DNPI-2022-0064-M"/>
    <d v="2022-01-25T00:00:00"/>
    <x v="0"/>
    <s v="FINANCIAMIENTO MANTENIMIENTOS"/>
    <e v="#N/A"/>
    <s v="FINANCIAMIENTO MANTENIMIENTOS"/>
    <s v="CZ4"/>
    <n v="1333"/>
    <n v="90"/>
    <s v="000"/>
    <n v="3"/>
    <n v="530402"/>
    <n v="1303"/>
    <s v="001"/>
    <s v="0000"/>
    <s v="0000"/>
    <n v="0"/>
    <n v="0"/>
    <n v="0"/>
    <n v="11875"/>
    <n v="0"/>
    <n v="11875"/>
    <s v="NO"/>
    <m/>
    <s v="Reforma para imiglucerasa Isidro Ayora y Baca Ortiz"/>
    <s v="EDISON JIMÉNEZ"/>
    <n v="0"/>
    <n v="0"/>
    <n v="0"/>
    <s v="COORDINACIÓN ZONAL"/>
    <x v="19"/>
    <s v="NA"/>
    <e v="#N/A"/>
    <e v="#N/A"/>
  </r>
  <r>
    <x v="10"/>
    <s v="CZ4"/>
    <s v="MSP-SNGCSS-2022-0089-M"/>
    <d v="2022-01-15T00:00:00"/>
    <s v="MSP-DNPI-2022-0064-M"/>
    <d v="2022-01-25T00:00:00"/>
    <x v="0"/>
    <s v="FINANCIAMIENTO MANTENIMIENTOS"/>
    <e v="#N/A"/>
    <s v="FINANCIAMIENTO MANTENIMIENTOS"/>
    <s v="CZ4"/>
    <n v="1333"/>
    <n v="90"/>
    <s v="000"/>
    <n v="3"/>
    <n v="530405"/>
    <n v="1303"/>
    <s v="001"/>
    <s v="0000"/>
    <s v="0000"/>
    <n v="0"/>
    <n v="0"/>
    <n v="0"/>
    <n v="69400"/>
    <n v="0"/>
    <n v="69400"/>
    <s v="NO"/>
    <m/>
    <s v="Reforma para imiglucerasa Isidro Ayora y Baca Ortiz"/>
    <s v="EDISON JIMÉNEZ"/>
    <n v="0"/>
    <n v="0"/>
    <n v="0"/>
    <s v="COORDINACIÓN ZONAL"/>
    <x v="19"/>
    <s v="NA"/>
    <e v="#N/A"/>
    <e v="#N/A"/>
  </r>
  <r>
    <x v="10"/>
    <s v="CZ4"/>
    <s v="MSP-SNGCSS-2022-0089-M"/>
    <d v="2022-01-15T00:00:00"/>
    <s v="MSP-DNPI-2022-0064-M"/>
    <d v="2022-01-25T00:00:00"/>
    <x v="0"/>
    <s v="FINANCIAMIENTO MANTENIMIENTOS"/>
    <e v="#N/A"/>
    <s v="FINANCIAMIENTO MANTENIMIENTOS"/>
    <s v="CZ4"/>
    <n v="1333"/>
    <n v="90"/>
    <s v="000"/>
    <n v="3"/>
    <n v="530811"/>
    <n v="1303"/>
    <s v="001"/>
    <s v="0000"/>
    <s v="0000"/>
    <n v="0"/>
    <n v="0"/>
    <n v="0"/>
    <n v="27933"/>
    <n v="0"/>
    <n v="27933"/>
    <s v="NO"/>
    <m/>
    <s v="Prestación de servicios Oncologicos Pacientes RPIS y RPC"/>
    <s v="EDISON JIMÉNEZ"/>
    <n v="0"/>
    <n v="0"/>
    <n v="0"/>
    <s v="COORDINACIÓN ZONAL"/>
    <x v="19"/>
    <s v="NA"/>
    <e v="#N/A"/>
    <e v="#N/A"/>
  </r>
  <r>
    <x v="10"/>
    <s v="CZ4"/>
    <s v="MSP-SNGCSS-2022-0089-M"/>
    <d v="2022-01-15T00:00:00"/>
    <s v="MSP-DNPI-2022-0064-M"/>
    <d v="2022-01-25T00:00:00"/>
    <x v="0"/>
    <s v="FINANCIAMIENTO MANTENIMIENTOS"/>
    <e v="#N/A"/>
    <s v="FINANCIAMIENTO MANTENIMIENTOS"/>
    <s v="CZ4"/>
    <n v="1333"/>
    <n v="90"/>
    <s v="000"/>
    <n v="3"/>
    <n v="530813"/>
    <n v="1303"/>
    <s v="001"/>
    <s v="0000"/>
    <s v="0000"/>
    <n v="0"/>
    <n v="0"/>
    <n v="0"/>
    <n v="53741"/>
    <n v="0"/>
    <n v="53741"/>
    <s v="NO"/>
    <m/>
    <s v="Prestación de servicios Oncologicos Pacientes RPIS y RPC"/>
    <s v="EDISON JIMÉNEZ"/>
    <n v="0"/>
    <n v="0"/>
    <n v="0"/>
    <s v="COORDINACIÓN ZONAL"/>
    <x v="19"/>
    <s v="NA"/>
    <e v="#N/A"/>
    <e v="#N/A"/>
  </r>
  <r>
    <x v="10"/>
    <s v="CZ4"/>
    <s v="MSP-SNGCSS-2022-0089-M"/>
    <d v="2022-01-15T00:00:00"/>
    <s v="MSP-DNPI-2022-0064-M"/>
    <d v="2022-01-25T00:00:00"/>
    <x v="0"/>
    <s v="FINANCIAMIENTO MANTENIMIENTOS"/>
    <e v="#N/A"/>
    <s v="FINANCIAMIENTO MANTENIMIENTOS"/>
    <s v="CZ4"/>
    <n v="1334"/>
    <n v="90"/>
    <s v="000"/>
    <n v="3"/>
    <n v="530402"/>
    <n v="1306"/>
    <s v="001"/>
    <s v="0000"/>
    <s v="0000"/>
    <n v="0"/>
    <n v="0"/>
    <n v="0"/>
    <n v="5000"/>
    <n v="0"/>
    <n v="5000"/>
    <s v="NO"/>
    <m/>
    <s v="Prestación de servicios Oncologicos Pacientes RPIS y RPC"/>
    <s v="EDISON JIMÉNEZ"/>
    <n v="0"/>
    <n v="0"/>
    <n v="0"/>
    <s v="COORDINACIÓN ZONAL"/>
    <x v="19"/>
    <s v="NA"/>
    <e v="#N/A"/>
    <e v="#N/A"/>
  </r>
  <r>
    <x v="10"/>
    <s v="CZ4"/>
    <s v="MSP-SNGCSS-2022-0089-M"/>
    <d v="2022-01-15T00:00:00"/>
    <s v="MSP-DNPI-2022-0064-M"/>
    <d v="2022-01-25T00:00:00"/>
    <x v="0"/>
    <s v="FINANCIAMIENTO MANTENIMIENTOS"/>
    <e v="#N/A"/>
    <s v="FINANCIAMIENTO MANTENIMIENTOS"/>
    <s v="CZ4"/>
    <n v="1334"/>
    <n v="90"/>
    <s v="000"/>
    <n v="3"/>
    <n v="530403"/>
    <n v="1306"/>
    <s v="001"/>
    <s v="0000"/>
    <s v="0000"/>
    <n v="0"/>
    <n v="0"/>
    <n v="0"/>
    <n v="5000"/>
    <n v="0"/>
    <n v="5000"/>
    <s v="NO"/>
    <m/>
    <s v="Prestación de servicios Oncologicos Pacientes RPIS y RPC"/>
    <s v="EDISON JIMÉNEZ"/>
    <n v="0"/>
    <n v="0"/>
    <n v="0"/>
    <s v="COORDINACIÓN ZONAL"/>
    <x v="19"/>
    <s v="NA"/>
    <e v="#N/A"/>
    <e v="#N/A"/>
  </r>
  <r>
    <x v="10"/>
    <s v="CZ4"/>
    <s v="MSP-SNGCSS-2022-0089-M"/>
    <d v="2022-01-15T00:00:00"/>
    <s v="MSP-DNPI-2022-0064-M"/>
    <d v="2022-01-25T00:00:00"/>
    <x v="0"/>
    <s v="FINANCIAMIENTO MANTENIMIENTOS"/>
    <e v="#N/A"/>
    <s v="FINANCIAMIENTO MANTENIMIENTOS"/>
    <s v="CZ4"/>
    <n v="1334"/>
    <n v="90"/>
    <s v="000"/>
    <n v="3"/>
    <n v="530404"/>
    <n v="1306"/>
    <s v="001"/>
    <s v="0000"/>
    <s v="0000"/>
    <n v="0"/>
    <n v="0"/>
    <n v="0"/>
    <n v="8000"/>
    <n v="0"/>
    <n v="8000"/>
    <s v="NO"/>
    <m/>
    <s v="Prestación de servicios Oncologicos Pacientes RPIS y RPC"/>
    <s v="EDISON JIMÉNEZ"/>
    <n v="0"/>
    <n v="0"/>
    <n v="0"/>
    <s v="COORDINACIÓN ZONAL"/>
    <x v="19"/>
    <s v="NA"/>
    <e v="#N/A"/>
    <e v="#N/A"/>
  </r>
  <r>
    <x v="10"/>
    <s v="CZ4"/>
    <s v="MSP-SNGCSS-2022-0089-M"/>
    <d v="2022-01-15T00:00:00"/>
    <s v="MSP-DNPI-2022-0064-M"/>
    <d v="2022-01-25T00:00:00"/>
    <x v="0"/>
    <s v="FINANCIAMIENTO MANTENIMIENTOS"/>
    <e v="#N/A"/>
    <s v="FINANCIAMIENTO MANTENIMIENTOS"/>
    <s v="CZ4"/>
    <n v="1334"/>
    <n v="90"/>
    <s v="000"/>
    <n v="3"/>
    <n v="530405"/>
    <n v="1306"/>
    <s v="001"/>
    <s v="0000"/>
    <s v="0000"/>
    <n v="0"/>
    <n v="0"/>
    <n v="0"/>
    <n v="8000"/>
    <n v="0"/>
    <n v="8000"/>
    <s v="NO"/>
    <m/>
    <s v="Prestación de servicios Oncologicos Pacientes RPIS y RPC"/>
    <s v="EDISON JIMÉNEZ"/>
    <n v="0"/>
    <n v="0"/>
    <n v="0"/>
    <s v="COORDINACIÓN ZONAL"/>
    <x v="19"/>
    <s v="NA"/>
    <e v="#N/A"/>
    <e v="#N/A"/>
  </r>
  <r>
    <x v="10"/>
    <s v="CZ4"/>
    <s v="MSP-SNGCSS-2022-0089-M"/>
    <d v="2022-01-15T00:00:00"/>
    <s v="MSP-DNPI-2022-0064-M"/>
    <d v="2022-01-25T00:00:00"/>
    <x v="0"/>
    <s v="FINANCIAMIENTO MANTENIMIENTOS"/>
    <e v="#N/A"/>
    <s v="FINANCIAMIENTO MANTENIMIENTOS"/>
    <s v="CZ4"/>
    <n v="1334"/>
    <n v="90"/>
    <s v="000"/>
    <n v="3"/>
    <n v="530811"/>
    <n v="1306"/>
    <s v="001"/>
    <s v="0000"/>
    <s v="0000"/>
    <n v="0"/>
    <n v="0"/>
    <n v="0"/>
    <n v="5000"/>
    <n v="0"/>
    <n v="5000"/>
    <s v="NO"/>
    <m/>
    <s v="Viáticos _ Gobernanza"/>
    <s v="EDISON JIMÉNEZ"/>
    <n v="0"/>
    <n v="0"/>
    <n v="0"/>
    <s v="COORDINACIÓN ZONAL"/>
    <x v="19"/>
    <s v="NA"/>
    <e v="#N/A"/>
    <e v="#N/A"/>
  </r>
  <r>
    <x v="10"/>
    <s v="CZ4"/>
    <s v="MSP-SNGCSS-2022-0089-M"/>
    <d v="2022-01-15T00:00:00"/>
    <s v="MSP-DNPI-2022-0064-M"/>
    <d v="2022-01-25T00:00:00"/>
    <x v="0"/>
    <s v="FINANCIAMIENTO MANTENIMIENTOS"/>
    <e v="#N/A"/>
    <s v="FINANCIAMIENTO MANTENIMIENTOS"/>
    <s v="CZ4"/>
    <n v="1334"/>
    <n v="90"/>
    <s v="000"/>
    <n v="3"/>
    <n v="530813"/>
    <n v="1306"/>
    <s v="001"/>
    <s v="0000"/>
    <s v="0000"/>
    <n v="0"/>
    <n v="0"/>
    <n v="0"/>
    <n v="5000"/>
    <n v="0"/>
    <n v="5000"/>
    <s v="NO"/>
    <m/>
    <s v="Viáticos _ Gobernanza"/>
    <s v="EDISON JIMÉNEZ"/>
    <n v="0"/>
    <n v="0"/>
    <n v="0"/>
    <s v="COORDINACIÓN ZONAL"/>
    <x v="19"/>
    <s v="NA"/>
    <e v="#N/A"/>
    <e v="#N/A"/>
  </r>
  <r>
    <x v="10"/>
    <s v="CZ4"/>
    <s v="MSP-SNGCSS-2022-0089-M"/>
    <d v="2022-01-15T00:00:00"/>
    <s v="MSP-DNPI-2022-0064-M"/>
    <d v="2022-01-25T00:00:00"/>
    <x v="0"/>
    <s v="FINANCIAMIENTO MANTENIMIENTOS"/>
    <e v="#N/A"/>
    <s v="FINANCIAMIENTO MANTENIMIENTOS"/>
    <s v="CZ4"/>
    <n v="1336"/>
    <n v="90"/>
    <s v="000"/>
    <n v="3"/>
    <n v="530404"/>
    <n v="1308"/>
    <s v="001"/>
    <s v="0000"/>
    <s v="0000"/>
    <n v="0"/>
    <n v="0"/>
    <n v="0"/>
    <n v="14205"/>
    <n v="0"/>
    <n v="14205"/>
    <s v="NO"/>
    <m/>
    <s v="Viáticos _ Gobernanza"/>
    <s v="EDISON JIMÉNEZ"/>
    <n v="0"/>
    <n v="0"/>
    <n v="0"/>
    <s v="COORDINACIÓN ZONAL"/>
    <x v="19"/>
    <s v="NA"/>
    <e v="#N/A"/>
    <e v="#N/A"/>
  </r>
  <r>
    <x v="10"/>
    <s v="CZ4"/>
    <s v="MSP-SNGCSS-2022-0089-M"/>
    <d v="2022-01-15T00:00:00"/>
    <s v="MSP-DNPI-2022-0064-M"/>
    <d v="2022-01-25T00:00:00"/>
    <x v="0"/>
    <s v="FINANCIAMIENTO MANTENIMIENTOS"/>
    <e v="#N/A"/>
    <s v="FINANCIAMIENTO MANTENIMIENTOS"/>
    <s v="CZ4"/>
    <n v="1336"/>
    <n v="90"/>
    <s v="000"/>
    <n v="3"/>
    <n v="530417"/>
    <n v="1308"/>
    <s v="001"/>
    <s v="0000"/>
    <s v="0000"/>
    <n v="0"/>
    <n v="0"/>
    <n v="0"/>
    <n v="15300"/>
    <n v="0"/>
    <n v="15300"/>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EDISON JIMÉNEZ"/>
    <n v="0"/>
    <n v="0"/>
    <n v="0"/>
    <s v="COORDINACIÓN ZONAL"/>
    <x v="19"/>
    <s v="NA"/>
    <e v="#N/A"/>
    <e v="#N/A"/>
  </r>
  <r>
    <x v="10"/>
    <s v="CZ4"/>
    <s v="MSP-SNGCSS-2022-0089-M"/>
    <d v="2022-01-15T00:00:00"/>
    <s v="MSP-DNPI-2022-0064-M"/>
    <d v="2022-01-25T00:00:00"/>
    <x v="0"/>
    <s v="FINANCIAMIENTO MANTENIMIENTOS"/>
    <e v="#N/A"/>
    <s v="FINANCIAMIENTO MANTENIMIENTOS"/>
    <s v="CZ4"/>
    <n v="1337"/>
    <n v="90"/>
    <s v="000"/>
    <n v="3"/>
    <n v="530404"/>
    <n v="1303"/>
    <s v="001"/>
    <s v="0000"/>
    <s v="0000"/>
    <n v="0"/>
    <n v="0"/>
    <n v="0"/>
    <n v="6399"/>
    <n v="0"/>
    <n v="6399"/>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EDISON JIMÉNEZ"/>
    <n v="0"/>
    <n v="0"/>
    <n v="0"/>
    <s v="COORDINACIÓN ZONAL"/>
    <x v="19"/>
    <s v="NA"/>
    <e v="#N/A"/>
    <e v="#N/A"/>
  </r>
  <r>
    <x v="10"/>
    <s v="CZ4"/>
    <s v="MSP-SNGCSS-2022-0089-M"/>
    <d v="2022-01-15T00:00:00"/>
    <s v="MSP-DNPI-2022-0064-M"/>
    <d v="2022-01-25T00:00:00"/>
    <x v="0"/>
    <s v="FINANCIAMIENTO MANTENIMIENTOS"/>
    <e v="#N/A"/>
    <s v="FINANCIAMIENTO MANTENIMIENTOS"/>
    <s v="CZ4"/>
    <n v="1337"/>
    <n v="90"/>
    <s v="000"/>
    <n v="3"/>
    <n v="530405"/>
    <n v="1303"/>
    <s v="001"/>
    <s v="0000"/>
    <s v="0000"/>
    <n v="0"/>
    <n v="0"/>
    <n v="0"/>
    <n v="11289"/>
    <n v="0"/>
    <n v="11289"/>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EDISON JIMÉNEZ"/>
    <n v="0"/>
    <n v="0"/>
    <n v="0"/>
    <s v="COORDINACIÓN ZONAL"/>
    <x v="19"/>
    <s v="NA"/>
    <e v="#N/A"/>
    <e v="#N/A"/>
  </r>
  <r>
    <x v="10"/>
    <s v="CZ4"/>
    <s v="MSP-SNGCSS-2022-0089-M"/>
    <d v="2022-01-15T00:00:00"/>
    <s v="MSP-DNPI-2022-0064-M"/>
    <d v="2022-01-25T00:00:00"/>
    <x v="0"/>
    <s v="FINANCIAMIENTO MANTENIMIENTOS"/>
    <e v="#N/A"/>
    <s v="FINANCIAMIENTO MANTENIMIENTOS"/>
    <s v="CZ4"/>
    <n v="1337"/>
    <n v="90"/>
    <s v="000"/>
    <n v="3"/>
    <n v="530811"/>
    <n v="1303"/>
    <s v="001"/>
    <s v="0000"/>
    <s v="0000"/>
    <n v="0"/>
    <n v="0"/>
    <n v="0"/>
    <n v="1287"/>
    <n v="0"/>
    <n v="1287"/>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EDISON JIMÉNEZ"/>
    <n v="0"/>
    <n v="0"/>
    <n v="0"/>
    <s v="COORDINACIÓN ZONAL"/>
    <x v="19"/>
    <s v="NA"/>
    <e v="#N/A"/>
    <e v="#N/A"/>
  </r>
  <r>
    <x v="10"/>
    <s v="CZ4"/>
    <s v="MSP-SNGCSS-2022-0089-M"/>
    <d v="2022-01-15T00:00:00"/>
    <s v="MSP-DNPI-2022-0064-M"/>
    <d v="2022-01-25T00:00:00"/>
    <x v="0"/>
    <s v="FINANCIAMIENTO MANTENIMIENTOS"/>
    <e v="#N/A"/>
    <s v="FINANCIAMIENTO MANTENIMIENTOS"/>
    <s v="CZ4"/>
    <n v="1337"/>
    <n v="90"/>
    <s v="000"/>
    <n v="3"/>
    <n v="531411"/>
    <n v="1303"/>
    <s v="001"/>
    <s v="0000"/>
    <s v="0000"/>
    <n v="0"/>
    <n v="0"/>
    <n v="0"/>
    <n v="16995"/>
    <n v="0"/>
    <n v="16995"/>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EDISON JIMÉNEZ"/>
    <n v="0"/>
    <n v="0"/>
    <n v="0"/>
    <s v="COORDINACIÓN ZONAL"/>
    <x v="19"/>
    <s v="NA"/>
    <e v="#N/A"/>
    <e v="#N/A"/>
  </r>
  <r>
    <x v="10"/>
    <s v="CZ4"/>
    <s v="MSP-SNGCSS-2022-0089-M"/>
    <d v="2022-01-15T00:00:00"/>
    <s v="MSP-DNPI-2022-0064-M"/>
    <d v="2022-01-25T00:00:00"/>
    <x v="0"/>
    <s v="FINANCIAMIENTO MANTENIMIENTOS"/>
    <e v="#N/A"/>
    <s v="FINANCIAMIENTO MANTENIMIENTOS"/>
    <s v="CZ4"/>
    <n v="1338"/>
    <n v="90"/>
    <s v="000"/>
    <n v="3"/>
    <n v="530402"/>
    <n v="1306"/>
    <s v="001"/>
    <s v="0000"/>
    <s v="0000"/>
    <n v="0"/>
    <n v="0"/>
    <n v="0"/>
    <n v="370"/>
    <n v="0"/>
    <n v="370"/>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EDISON JIMÉNEZ"/>
    <n v="0"/>
    <n v="0"/>
    <n v="0"/>
    <s v="COORDINACIÓN ZONAL"/>
    <x v="19"/>
    <s v="NA"/>
    <e v="#N/A"/>
    <e v="#N/A"/>
  </r>
  <r>
    <x v="10"/>
    <s v="CZ4"/>
    <s v="MSP-SNGCSS-2022-0089-M"/>
    <d v="2022-01-15T00:00:00"/>
    <s v="MSP-DNPI-2022-0064-M"/>
    <d v="2022-01-25T00:00:00"/>
    <x v="0"/>
    <s v="FINANCIAMIENTO MANTENIMIENTOS"/>
    <e v="#N/A"/>
    <s v="FINANCIAMIENTO MANTENIMIENTOS"/>
    <s v="CZ4"/>
    <n v="1338"/>
    <n v="90"/>
    <s v="000"/>
    <n v="3"/>
    <n v="530404"/>
    <n v="1306"/>
    <s v="001"/>
    <s v="0000"/>
    <s v="0000"/>
    <n v="0"/>
    <n v="0"/>
    <n v="0"/>
    <n v="1365"/>
    <n v="0"/>
    <n v="1365"/>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EDISON JIMÉNEZ"/>
    <n v="0"/>
    <n v="0"/>
    <n v="0"/>
    <s v="COORDINACIÓN ZONAL"/>
    <x v="19"/>
    <s v="NA"/>
    <e v="#N/A"/>
    <e v="#N/A"/>
  </r>
  <r>
    <x v="10"/>
    <s v="CZ4"/>
    <s v="MSP-SNGCSS-2022-0089-M"/>
    <d v="2022-01-15T00:00:00"/>
    <s v="MSP-DNPI-2022-0064-M"/>
    <d v="2022-01-25T00:00:00"/>
    <x v="0"/>
    <s v="FINANCIAMIENTO MANTENIMIENTOS"/>
    <e v="#N/A"/>
    <s v="FINANCIAMIENTO MANTENIMIENTOS"/>
    <s v="CZ4"/>
    <n v="1338"/>
    <n v="90"/>
    <s v="000"/>
    <n v="3"/>
    <n v="530405"/>
    <n v="1306"/>
    <s v="001"/>
    <s v="0000"/>
    <s v="0000"/>
    <n v="0"/>
    <n v="0"/>
    <n v="0"/>
    <n v="3822"/>
    <n v="0"/>
    <n v="3822"/>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EDISON JIMÉNEZ"/>
    <n v="0"/>
    <n v="0"/>
    <n v="0"/>
    <s v="COORDINACIÓN ZONAL"/>
    <x v="19"/>
    <s v="NA"/>
    <e v="#N/A"/>
    <e v="#N/A"/>
  </r>
  <r>
    <x v="10"/>
    <s v="CZ4"/>
    <s v="MSP-SNGCSS-2022-0089-M"/>
    <d v="2022-01-15T00:00:00"/>
    <s v="MSP-DNPI-2022-0064-M"/>
    <d v="2022-01-25T00:00:00"/>
    <x v="0"/>
    <s v="FINANCIAMIENTO MANTENIMIENTOS"/>
    <e v="#N/A"/>
    <s v="FINANCIAMIENTO MANTENIMIENTOS"/>
    <s v="CZ4"/>
    <n v="1338"/>
    <n v="90"/>
    <s v="000"/>
    <n v="3"/>
    <n v="530811"/>
    <n v="1306"/>
    <s v="001"/>
    <s v="0000"/>
    <s v="0000"/>
    <n v="0"/>
    <n v="0"/>
    <n v="0"/>
    <n v="3000"/>
    <n v="0"/>
    <n v="3000"/>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EDISON JIMÉNEZ"/>
    <n v="0"/>
    <n v="0"/>
    <n v="0"/>
    <s v="COORDINACIÓN ZONAL"/>
    <x v="19"/>
    <s v="NA"/>
    <e v="#N/A"/>
    <e v="#N/A"/>
  </r>
  <r>
    <x v="10"/>
    <s v="CZ4"/>
    <s v="MSP-SNGCSS-2022-0089-M"/>
    <d v="2022-01-15T00:00:00"/>
    <s v="MSP-DNPI-2022-0064-M"/>
    <d v="2022-01-25T00:00:00"/>
    <x v="0"/>
    <s v="FINANCIAMIENTO MANTENIMIENTOS"/>
    <e v="#N/A"/>
    <s v="FINANCIAMIENTO MANTENIMIENTOS"/>
    <s v="CZ4"/>
    <n v="1338"/>
    <n v="90"/>
    <s v="000"/>
    <n v="3"/>
    <n v="530813"/>
    <n v="1306"/>
    <s v="001"/>
    <s v="0000"/>
    <s v="0000"/>
    <n v="0"/>
    <n v="0"/>
    <n v="0"/>
    <n v="10000"/>
    <n v="0"/>
    <n v="10000"/>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EDISON JIMÉNEZ"/>
    <n v="0"/>
    <n v="0"/>
    <n v="0"/>
    <s v="COORDINACIÓN ZONAL"/>
    <x v="19"/>
    <s v="NA"/>
    <e v="#N/A"/>
    <e v="#N/A"/>
  </r>
  <r>
    <x v="10"/>
    <s v="CZ4"/>
    <s v="MSP-SNGCSS-2022-0089-M"/>
    <d v="2022-01-15T00:00:00"/>
    <s v="MSP-DNPI-2022-0064-M"/>
    <d v="2022-01-25T00:00:00"/>
    <x v="0"/>
    <s v="FINANCIAMIENTO MANTENIMIENTOS"/>
    <e v="#N/A"/>
    <s v="FINANCIAMIENTO MANTENIMIENTOS"/>
    <s v="CZ4"/>
    <n v="1339"/>
    <n v="90"/>
    <s v="000"/>
    <n v="3"/>
    <n v="530402"/>
    <n v="1314"/>
    <s v="001"/>
    <s v="0000"/>
    <s v="0000"/>
    <n v="0"/>
    <n v="0"/>
    <n v="0"/>
    <n v="27841"/>
    <n v="0"/>
    <n v="27841"/>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EDISON JIMÉNEZ"/>
    <n v="0"/>
    <n v="0"/>
    <n v="0"/>
    <s v="COORDINACIÓN ZONAL"/>
    <x v="19"/>
    <s v="NA"/>
    <e v="#N/A"/>
    <e v="#N/A"/>
  </r>
  <r>
    <x v="10"/>
    <s v="CZ4"/>
    <s v="MSP-SNGCSS-2022-0089-M"/>
    <d v="2022-01-15T00:00:00"/>
    <s v="MSP-DNPI-2022-0064-M"/>
    <d v="2022-01-25T00:00:00"/>
    <x v="0"/>
    <s v="FINANCIAMIENTO MANTENIMIENTOS"/>
    <e v="#N/A"/>
    <s v="FINANCIAMIENTO MANTENIMIENTOS"/>
    <s v="CZ4"/>
    <n v="1339"/>
    <n v="90"/>
    <s v="000"/>
    <n v="3"/>
    <n v="530404"/>
    <n v="1314"/>
    <s v="001"/>
    <s v="0000"/>
    <s v="0000"/>
    <n v="0"/>
    <n v="0"/>
    <n v="0"/>
    <n v="21112"/>
    <n v="0"/>
    <n v="21112"/>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EDISON JIMÉNEZ"/>
    <n v="0"/>
    <n v="0"/>
    <n v="0"/>
    <s v="COORDINACIÓN ZONAL"/>
    <x v="19"/>
    <s v="NA"/>
    <e v="#N/A"/>
    <e v="#N/A"/>
  </r>
  <r>
    <x v="10"/>
    <s v="CZ4"/>
    <s v="MSP-SNGCSS-2022-0089-M"/>
    <d v="2022-01-15T00:00:00"/>
    <s v="MSP-DNPI-2022-0064-M"/>
    <d v="2022-01-25T00:00:00"/>
    <x v="0"/>
    <s v="FINANCIAMIENTO MANTENIMIENTOS"/>
    <e v="#N/A"/>
    <s v="FINANCIAMIENTO MANTENIMIENTOS"/>
    <s v="CZ4"/>
    <n v="1339"/>
    <n v="90"/>
    <s v="000"/>
    <n v="3"/>
    <n v="530405"/>
    <n v="1314"/>
    <s v="001"/>
    <s v="0000"/>
    <s v="0000"/>
    <n v="0"/>
    <n v="0"/>
    <n v="0"/>
    <n v="15778"/>
    <n v="0"/>
    <n v="15778"/>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EDISON JIMÉNEZ"/>
    <n v="0"/>
    <n v="0"/>
    <n v="0"/>
    <s v="COORDINACIÓN ZONAL"/>
    <x v="19"/>
    <s v="NA"/>
    <e v="#N/A"/>
    <e v="#N/A"/>
  </r>
  <r>
    <x v="10"/>
    <s v="CZ4"/>
    <s v="MSP-SNGCSS-2022-0089-M"/>
    <d v="2022-01-15T00:00:00"/>
    <s v="MSP-DNPI-2022-0064-M"/>
    <d v="2022-01-25T00:00:00"/>
    <x v="0"/>
    <s v="FINANCIAMIENTO MANTENIMIENTOS"/>
    <e v="#N/A"/>
    <s v="FINANCIAMIENTO MANTENIMIENTOS"/>
    <s v="CZ4"/>
    <n v="1339"/>
    <n v="90"/>
    <s v="000"/>
    <n v="3"/>
    <n v="530704"/>
    <n v="1314"/>
    <s v="001"/>
    <s v="0000"/>
    <s v="0000"/>
    <n v="0"/>
    <n v="0"/>
    <n v="0"/>
    <n v="15603"/>
    <n v="0"/>
    <n v="15603"/>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EDISON JIMÉNEZ"/>
    <n v="0"/>
    <n v="0"/>
    <n v="0"/>
    <s v="COORDINACIÓN ZONAL"/>
    <x v="19"/>
    <s v="NA"/>
    <e v="#N/A"/>
    <e v="#N/A"/>
  </r>
  <r>
    <x v="10"/>
    <s v="CZ4"/>
    <s v="MSP-SNGCSS-2022-0089-M"/>
    <d v="2022-01-15T00:00:00"/>
    <s v="MSP-DNPI-2022-0064-M"/>
    <d v="2022-01-25T00:00:00"/>
    <x v="0"/>
    <s v="FINANCIAMIENTO MANTENIMIENTOS"/>
    <e v="#N/A"/>
    <s v="FINANCIAMIENTO MANTENIMIENTOS"/>
    <s v="CZ4"/>
    <n v="1339"/>
    <n v="90"/>
    <s v="000"/>
    <n v="3"/>
    <n v="530811"/>
    <n v="1314"/>
    <s v="001"/>
    <s v="0000"/>
    <s v="0000"/>
    <n v="0"/>
    <n v="0"/>
    <n v="0"/>
    <n v="8835"/>
    <n v="0"/>
    <n v="8835"/>
    <s v="NO"/>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EDISON JIMÉNEZ"/>
    <n v="0"/>
    <n v="0"/>
    <n v="0"/>
    <s v="COORDINACIÓN ZONAL"/>
    <x v="19"/>
    <s v="NA"/>
    <e v="#N/A"/>
    <e v="#N/A"/>
  </r>
  <r>
    <x v="10"/>
    <s v="CZ4"/>
    <s v="MSP-SNGCSS-2022-0089-M"/>
    <d v="2022-01-15T00:00:00"/>
    <s v="MSP-DNPI-2022-0064-M"/>
    <d v="2022-01-25T00:00:00"/>
    <x v="0"/>
    <s v="FINANCIAMIENTO MANTENIMIENTOS"/>
    <e v="#N/A"/>
    <s v="FINANCIAMIENTO MANTENIMIENTOS"/>
    <s v="CZ4"/>
    <n v="1339"/>
    <n v="90"/>
    <s v="000"/>
    <n v="3"/>
    <n v="530813"/>
    <n v="1314"/>
    <s v="001"/>
    <s v="0000"/>
    <s v="0000"/>
    <n v="0"/>
    <n v="0"/>
    <n v="0"/>
    <n v="20953"/>
    <n v="0"/>
    <n v="20953"/>
    <s v="NO"/>
    <m/>
    <s v="Liquidacion contratos de arrastre por emergencia 2021"/>
    <s v="EDISON JIMÉNEZ"/>
    <n v="0"/>
    <n v="0"/>
    <n v="0"/>
    <s v="COORDINACIÓN ZONAL"/>
    <x v="19"/>
    <s v="NA"/>
    <e v="#N/A"/>
    <e v="#N/A"/>
  </r>
  <r>
    <x v="10"/>
    <s v="CZ4"/>
    <s v="MSP-SNGCSS-2022-0089-M"/>
    <d v="2022-01-15T00:00:00"/>
    <s v="MSP-DNPI-2022-0064-M"/>
    <d v="2022-01-25T00:00:00"/>
    <x v="0"/>
    <s v="FINANCIAMIENTO MANTENIMIENTOS"/>
    <e v="#N/A"/>
    <s v="FINANCIAMIENTO MANTENIMIENTOS"/>
    <s v="CZ4"/>
    <n v="1340"/>
    <n v="90"/>
    <s v="000"/>
    <n v="3"/>
    <n v="530402"/>
    <n v="1302"/>
    <s v="001"/>
    <s v="0000"/>
    <s v="0000"/>
    <n v="0"/>
    <n v="0"/>
    <n v="0"/>
    <n v="4000"/>
    <n v="0"/>
    <n v="4000"/>
    <s v="NO"/>
    <m/>
    <s v="Liquidacion contratos de arrastre por emergencia 2021"/>
    <s v="EDISON JIMÉNEZ"/>
    <n v="0"/>
    <n v="0"/>
    <n v="0"/>
    <s v="COORDINACIÓN ZONAL"/>
    <x v="19"/>
    <s v="NA"/>
    <e v="#N/A"/>
    <e v="#N/A"/>
  </r>
  <r>
    <x v="10"/>
    <s v="CZ4"/>
    <s v="MSP-SNGCSS-2022-0089-M"/>
    <d v="2022-01-15T00:00:00"/>
    <s v="MSP-DNPI-2022-0064-M"/>
    <d v="2022-01-25T00:00:00"/>
    <x v="0"/>
    <s v="FINANCIAMIENTO MANTENIMIENTOS"/>
    <e v="#N/A"/>
    <s v="FINANCIAMIENTO MANTENIMIENTOS"/>
    <s v="CZ4"/>
    <n v="1340"/>
    <n v="90"/>
    <s v="000"/>
    <n v="3"/>
    <n v="530403"/>
    <n v="1302"/>
    <s v="001"/>
    <s v="0000"/>
    <s v="0000"/>
    <n v="0"/>
    <n v="0"/>
    <n v="0"/>
    <n v="1000"/>
    <n v="0"/>
    <n v="1000"/>
    <s v="NO"/>
    <m/>
    <s v="Liberacion recursos de contratos de arrastre para financiar compra de medicamentos a través de convenio PNUD"/>
    <s v="EDISON JIMÉNEZ"/>
    <n v="0"/>
    <n v="0"/>
    <n v="0"/>
    <s v="COORDINACIÓN ZONAL"/>
    <x v="19"/>
    <s v="NA"/>
    <e v="#N/A"/>
    <e v="#N/A"/>
  </r>
  <r>
    <x v="10"/>
    <s v="CZ4"/>
    <s v="MSP-SNGCSS-2022-0089-M"/>
    <d v="2022-01-15T00:00:00"/>
    <s v="MSP-DNPI-2022-0064-M"/>
    <d v="2022-01-25T00:00:00"/>
    <x v="0"/>
    <s v="FINANCIAMIENTO MANTENIMIENTOS"/>
    <e v="#N/A"/>
    <s v="FINANCIAMIENTO MANTENIMIENTOS"/>
    <s v="CZ4"/>
    <n v="1340"/>
    <n v="90"/>
    <s v="000"/>
    <n v="3"/>
    <n v="530404"/>
    <n v="1302"/>
    <s v="001"/>
    <s v="0000"/>
    <s v="0000"/>
    <n v="0"/>
    <n v="0"/>
    <n v="0"/>
    <n v="4000"/>
    <n v="0"/>
    <n v="4000"/>
    <s v="NO"/>
    <m/>
    <s v="Liberacion recursos de contratos de arrastre para financiar compra de medicamentos a través de convenio PNUD"/>
    <s v="EDISON JIMÉNEZ"/>
    <n v="0"/>
    <n v="0"/>
    <n v="0"/>
    <s v="COORDINACIÓN ZONAL"/>
    <x v="19"/>
    <s v="NA"/>
    <e v="#N/A"/>
    <e v="#N/A"/>
  </r>
  <r>
    <x v="10"/>
    <s v="CZ4"/>
    <s v="MSP-SNGCSS-2022-0089-M"/>
    <d v="2022-01-15T00:00:00"/>
    <s v="MSP-DNPI-2022-0064-M"/>
    <d v="2022-01-25T00:00:00"/>
    <x v="0"/>
    <s v="FINANCIAMIENTO MANTENIMIENTOS"/>
    <e v="#N/A"/>
    <s v="FINANCIAMIENTO MANTENIMIENTOS"/>
    <s v="CZ4"/>
    <n v="1340"/>
    <n v="90"/>
    <s v="000"/>
    <n v="3"/>
    <n v="530405"/>
    <n v="1302"/>
    <s v="001"/>
    <s v="0000"/>
    <s v="0000"/>
    <n v="0"/>
    <n v="0"/>
    <n v="0"/>
    <n v="40000"/>
    <n v="0"/>
    <n v="40000"/>
    <s v="NO"/>
    <m/>
    <s v="Liberacion recursos de contratos de arrastre para financiar compra de medicamentos a través de convenio PNUD"/>
    <s v="EDISON JIMÉNEZ"/>
    <n v="0"/>
    <n v="0"/>
    <n v="0"/>
    <s v="COORDINACIÓN ZONAL"/>
    <x v="19"/>
    <s v="NA"/>
    <e v="#N/A"/>
    <e v="#N/A"/>
  </r>
  <r>
    <x v="10"/>
    <s v="CZ4"/>
    <s v="MSP-SNGCSS-2022-0089-M"/>
    <d v="2022-01-15T00:00:00"/>
    <s v="MSP-DNPI-2022-0064-M"/>
    <d v="2022-01-25T00:00:00"/>
    <x v="0"/>
    <s v="FINANCIAMIENTO MANTENIMIENTOS"/>
    <e v="#N/A"/>
    <s v="FINANCIAMIENTO MANTENIMIENTOS"/>
    <s v="CZ4"/>
    <n v="1340"/>
    <n v="90"/>
    <s v="000"/>
    <n v="3"/>
    <n v="530417"/>
    <n v="1302"/>
    <s v="001"/>
    <s v="0000"/>
    <s v="0000"/>
    <n v="0"/>
    <n v="0"/>
    <n v="0"/>
    <n v="20000"/>
    <n v="0"/>
    <n v="20000"/>
    <s v="NO"/>
    <m/>
    <s v="Liberacion recursos de contratos de arrastre para financiar compra de medicamentos a través de convenio PNUD"/>
    <s v="EDISON JIMÉNEZ"/>
    <n v="0"/>
    <n v="0"/>
    <n v="0"/>
    <s v="COORDINACIÓN ZONAL"/>
    <x v="19"/>
    <s v="NA"/>
    <e v="#N/A"/>
    <e v="#N/A"/>
  </r>
  <r>
    <x v="10"/>
    <s v="CZ4"/>
    <s v="MSP-SNGCSS-2022-0089-M"/>
    <d v="2022-01-15T00:00:00"/>
    <s v="MSP-DNPI-2022-0064-M"/>
    <d v="2022-01-25T00:00:00"/>
    <x v="0"/>
    <s v="FINANCIAMIENTO MANTENIMIENTOS"/>
    <e v="#N/A"/>
    <s v="FINANCIAMIENTO MANTENIMIENTOS"/>
    <s v="CZ4"/>
    <n v="1340"/>
    <n v="90"/>
    <s v="000"/>
    <n v="3"/>
    <n v="530811"/>
    <n v="1302"/>
    <s v="001"/>
    <s v="0000"/>
    <s v="0000"/>
    <n v="0"/>
    <n v="0"/>
    <n v="0"/>
    <n v="4000"/>
    <n v="0"/>
    <n v="4000"/>
    <s v="NO"/>
    <m/>
    <s v="Liberacion recursos de contratos de arrastre para financiar compra de medicamentos a través de convenio PNUD"/>
    <s v="EDISON JIMÉNEZ"/>
    <n v="0"/>
    <n v="0"/>
    <n v="0"/>
    <s v="COORDINACIÓN ZONAL"/>
    <x v="19"/>
    <s v="NA"/>
    <e v="#N/A"/>
    <e v="#N/A"/>
  </r>
  <r>
    <x v="10"/>
    <s v="CZ4"/>
    <s v="MSP-SNGCSS-2022-0089-M"/>
    <d v="2022-01-15T00:00:00"/>
    <s v="MSP-DNPI-2022-0064-M"/>
    <d v="2022-01-25T00:00:00"/>
    <x v="0"/>
    <s v="FINANCIAMIENTO MANTENIMIENTOS"/>
    <e v="#N/A"/>
    <s v="FINANCIAMIENTO MANTENIMIENTOS"/>
    <s v="CZ4"/>
    <n v="1340"/>
    <n v="90"/>
    <s v="000"/>
    <n v="3"/>
    <n v="530813"/>
    <n v="1302"/>
    <s v="001"/>
    <s v="0000"/>
    <s v="0000"/>
    <n v="0"/>
    <n v="0"/>
    <n v="0"/>
    <n v="4000"/>
    <n v="0"/>
    <n v="4000"/>
    <s v="NO"/>
    <m/>
    <s v="Liberacion recursos de contratos de arrastre para financiar compra de medicamentos a través de convenio PNUD"/>
    <s v="EDISON JIMÉNEZ"/>
    <n v="0"/>
    <n v="0"/>
    <n v="0"/>
    <s v="COORDINACIÓN ZONAL"/>
    <x v="19"/>
    <s v="NA"/>
    <e v="#N/A"/>
    <e v="#N/A"/>
  </r>
  <r>
    <x v="10"/>
    <s v="CZ4"/>
    <s v="MSP-SNGCSS-2022-0089-M"/>
    <d v="2022-01-15T00:00:00"/>
    <s v="MSP-DNPI-2022-0064-M"/>
    <d v="2022-01-25T00:00:00"/>
    <x v="0"/>
    <s v="FINANCIAMIENTO MANTENIMIENTOS"/>
    <e v="#N/A"/>
    <s v="FINANCIAMIENTO MANTENIMIENTOS"/>
    <s v="CZ4"/>
    <n v="1341"/>
    <n v="90"/>
    <s v="000"/>
    <n v="3"/>
    <n v="530404"/>
    <n v="1312"/>
    <s v="001"/>
    <s v="0000"/>
    <s v="0000"/>
    <n v="0"/>
    <n v="0"/>
    <n v="0"/>
    <n v="15000"/>
    <n v="0"/>
    <n v="15000"/>
    <s v="NO"/>
    <m/>
    <s v="Liberacion recursos de contratos de arrastre para financiar compra de medicamentos a través de convenio PNUD"/>
    <s v="EDISON JIMÉNEZ"/>
    <n v="0"/>
    <n v="0"/>
    <n v="0"/>
    <s v="COORDINACIÓN ZONAL"/>
    <x v="19"/>
    <s v="NA"/>
    <e v="#N/A"/>
    <e v="#N/A"/>
  </r>
  <r>
    <x v="10"/>
    <s v="CZ4"/>
    <s v="MSP-SNGCSS-2022-0089-M"/>
    <d v="2022-01-15T00:00:00"/>
    <s v="MSP-DNPI-2022-0064-M"/>
    <d v="2022-01-25T00:00:00"/>
    <x v="0"/>
    <s v="FINANCIAMIENTO MANTENIMIENTOS"/>
    <e v="#N/A"/>
    <s v="FINANCIAMIENTO MANTENIMIENTOS"/>
    <s v="CZ4"/>
    <n v="1341"/>
    <n v="90"/>
    <s v="000"/>
    <n v="3"/>
    <n v="530811"/>
    <n v="1312"/>
    <s v="001"/>
    <s v="0000"/>
    <s v="0000"/>
    <n v="0"/>
    <n v="0"/>
    <n v="0"/>
    <n v="5000"/>
    <n v="0"/>
    <n v="5000"/>
    <s v="NO"/>
    <m/>
    <s v="Liberacion recursos de contratos de arrastre para financiar compra de medicamentos a través de convenio PNUD"/>
    <s v="EDISON JIMÉNEZ"/>
    <n v="0"/>
    <n v="0"/>
    <n v="0"/>
    <s v="COORDINACIÓN ZONAL"/>
    <x v="19"/>
    <s v="NA"/>
    <e v="#N/A"/>
    <e v="#N/A"/>
  </r>
  <r>
    <x v="10"/>
    <s v="CZ4"/>
    <s v="MSP-SNGCSS-2022-0089-M"/>
    <d v="2022-01-15T00:00:00"/>
    <s v="MSP-DNPI-2022-0064-M"/>
    <d v="2022-01-25T00:00:00"/>
    <x v="0"/>
    <s v="FINANCIAMIENTO MANTENIMIENTOS"/>
    <e v="#N/A"/>
    <s v="FINANCIAMIENTO MANTENIMIENTOS"/>
    <s v="CZ4"/>
    <n v="1342"/>
    <n v="90"/>
    <s v="000"/>
    <n v="3"/>
    <n v="530404"/>
    <n v="1304"/>
    <s v="001"/>
    <s v="0000"/>
    <s v="0000"/>
    <n v="0"/>
    <n v="0"/>
    <n v="0"/>
    <n v="17072"/>
    <n v="0"/>
    <n v="17072"/>
    <s v="NO"/>
    <m/>
    <s v="Financiamiento en la estructura correcta para viáticos por Derivación Internacional "/>
    <s v="EDISON JIMÉNEZ"/>
    <n v="0"/>
    <n v="0"/>
    <n v="0"/>
    <s v="COORDINACIÓN ZONAL"/>
    <x v="19"/>
    <s v="NA"/>
    <e v="#N/A"/>
    <e v="#N/A"/>
  </r>
  <r>
    <x v="10"/>
    <s v="CZ4"/>
    <s v="MSP-SNGCSS-2022-0089-M"/>
    <d v="2022-01-15T00:00:00"/>
    <s v="MSP-DNPI-2022-0064-M"/>
    <d v="2022-01-25T00:00:00"/>
    <x v="0"/>
    <s v="FINANCIAMIENTO MANTENIMIENTOS"/>
    <e v="#N/A"/>
    <s v="FINANCIAMIENTO MANTENIMIENTOS"/>
    <s v="CZ4"/>
    <n v="1342"/>
    <n v="90"/>
    <s v="000"/>
    <n v="3"/>
    <n v="530405"/>
    <n v="1304"/>
    <s v="001"/>
    <s v="0000"/>
    <s v="0000"/>
    <n v="0"/>
    <n v="0"/>
    <n v="0"/>
    <n v="21378"/>
    <n v="0"/>
    <n v="21378"/>
    <s v="NO"/>
    <m/>
    <s v="Financiamiento en la estructura correcta para viáticos por Derivación Internacional "/>
    <s v="EDISON JIMÉNEZ"/>
    <n v="0"/>
    <n v="0"/>
    <n v="0"/>
    <s v="COORDINACIÓN ZONAL"/>
    <x v="19"/>
    <s v="NA"/>
    <e v="#N/A"/>
    <e v="#N/A"/>
  </r>
  <r>
    <x v="10"/>
    <s v="CZ4"/>
    <s v="MSP-SNGCSS-2022-0089-M"/>
    <d v="2022-01-15T00:00:00"/>
    <s v="MSP-DNPI-2022-0064-M"/>
    <d v="2022-01-25T00:00:00"/>
    <x v="0"/>
    <s v="FINANCIAMIENTO MANTENIMIENTOS"/>
    <e v="#N/A"/>
    <s v="FINANCIAMIENTO MANTENIMIENTOS"/>
    <s v="CZ4"/>
    <n v="1342"/>
    <n v="90"/>
    <s v="000"/>
    <n v="3"/>
    <n v="530811"/>
    <n v="1304"/>
    <s v="001"/>
    <s v="0000"/>
    <s v="0000"/>
    <n v="0"/>
    <n v="0"/>
    <n v="0"/>
    <n v="5560"/>
    <n v="0"/>
    <n v="5560"/>
    <s v="NO"/>
    <m/>
    <s v="Financiamiento Viaticos Pacientes Deriv. Inter."/>
    <s v="EDISON JIMÉNEZ"/>
    <n v="0"/>
    <n v="0"/>
    <n v="0"/>
    <s v="COORDINACIÓN ZONAL"/>
    <x v="19"/>
    <s v="NA"/>
    <e v="#N/A"/>
    <e v="#N/A"/>
  </r>
  <r>
    <x v="10"/>
    <s v="CZ4"/>
    <s v="MSP-SNGCSS-2022-0089-M"/>
    <d v="2022-01-15T00:00:00"/>
    <s v="MSP-DNPI-2022-0064-M"/>
    <d v="2022-01-25T00:00:00"/>
    <x v="0"/>
    <s v="FINANCIAMIENTO MANTENIMIENTOS"/>
    <e v="#N/A"/>
    <s v="FINANCIAMIENTO MANTENIMIENTOS"/>
    <s v="CZ4"/>
    <n v="1343"/>
    <n v="90"/>
    <s v="000"/>
    <n v="3"/>
    <n v="530402"/>
    <n v="1310"/>
    <s v="001"/>
    <s v="0000"/>
    <s v="0000"/>
    <n v="0"/>
    <n v="0"/>
    <n v="0"/>
    <n v="15000"/>
    <n v="0"/>
    <n v="15000"/>
    <s v="NO"/>
    <m/>
    <s v="Financiamiento Viaticos Pacientes Deriv. Inter."/>
    <s v="EDISON JIMÉNEZ"/>
    <n v="0"/>
    <n v="0"/>
    <n v="0"/>
    <s v="COORDINACIÓN ZONAL"/>
    <x v="19"/>
    <s v="NA"/>
    <e v="#N/A"/>
    <e v="#N/A"/>
  </r>
  <r>
    <x v="10"/>
    <s v="CZ4"/>
    <s v="MSP-SNGCSS-2022-0089-M"/>
    <d v="2022-01-15T00:00:00"/>
    <s v="MSP-DNPI-2022-0064-M"/>
    <d v="2022-01-25T00:00:00"/>
    <x v="0"/>
    <s v="FINANCIAMIENTO MANTENIMIENTOS"/>
    <e v="#N/A"/>
    <s v="FINANCIAMIENTO MANTENIMIENTOS"/>
    <s v="CZ4"/>
    <n v="1343"/>
    <n v="90"/>
    <s v="000"/>
    <n v="3"/>
    <n v="530404"/>
    <n v="1310"/>
    <s v="001"/>
    <s v="0000"/>
    <s v="0000"/>
    <n v="0"/>
    <n v="0"/>
    <n v="0"/>
    <n v="12000"/>
    <n v="0"/>
    <n v="12000"/>
    <s v="NO"/>
    <m/>
    <m/>
    <s v="EDISON JIMÉNEZ"/>
    <n v="0"/>
    <n v="0"/>
    <n v="0"/>
    <s v="COORDINACIÓN ZONAL"/>
    <x v="19"/>
    <s v="NA"/>
    <e v="#N/A"/>
    <e v="#N/A"/>
  </r>
  <r>
    <x v="10"/>
    <s v="CZ4"/>
    <s v="MSP-SNGCSS-2022-0089-M"/>
    <d v="2022-01-15T00:00:00"/>
    <s v="MSP-DNPI-2022-0064-M"/>
    <d v="2022-01-25T00:00:00"/>
    <x v="0"/>
    <s v="FINANCIAMIENTO MANTENIMIENTOS"/>
    <e v="#N/A"/>
    <s v="FINANCIAMIENTO MANTENIMIENTOS"/>
    <s v="CZ4"/>
    <n v="1344"/>
    <n v="90"/>
    <s v="000"/>
    <n v="3"/>
    <n v="530404"/>
    <n v="1313"/>
    <s v="001"/>
    <s v="0000"/>
    <s v="0000"/>
    <n v="0"/>
    <n v="0"/>
    <n v="0"/>
    <n v="10000"/>
    <n v="0"/>
    <n v="10000"/>
    <s v="NO"/>
    <m/>
    <m/>
    <s v="EDISON JIMÉNEZ"/>
    <n v="0"/>
    <n v="0"/>
    <n v="0"/>
    <s v="COORDINACIÓN ZONAL"/>
    <x v="19"/>
    <s v="NA"/>
    <e v="#N/A"/>
    <e v="#N/A"/>
  </r>
  <r>
    <x v="10"/>
    <s v="CZ4"/>
    <s v="MSP-SNGCSS-2022-0089-M"/>
    <d v="2022-01-15T00:00:00"/>
    <s v="MSP-DNPI-2022-0064-M"/>
    <d v="2022-01-25T00:00:00"/>
    <x v="0"/>
    <s v="FINANCIAMIENTO MANTENIMIENTOS"/>
    <e v="#N/A"/>
    <s v="FINANCIAMIENTO MANTENIMIENTOS"/>
    <s v="CZ4"/>
    <n v="1344"/>
    <n v="90"/>
    <s v="000"/>
    <n v="3"/>
    <n v="530405"/>
    <n v="1313"/>
    <s v="001"/>
    <s v="0000"/>
    <s v="0000"/>
    <n v="0"/>
    <n v="0"/>
    <n v="0"/>
    <n v="31460"/>
    <n v="0"/>
    <n v="31460"/>
    <s v="NO"/>
    <m/>
    <m/>
    <s v="EDISON JIMÉNEZ"/>
    <n v="0"/>
    <n v="0"/>
    <n v="0"/>
    <s v="COORDINACIÓN ZONAL"/>
    <x v="19"/>
    <s v="NA"/>
    <e v="#N/A"/>
    <e v="#N/A"/>
  </r>
  <r>
    <x v="10"/>
    <s v="CZ4"/>
    <s v="MSP-SNGCSS-2022-0089-M"/>
    <d v="2022-01-15T00:00:00"/>
    <s v="MSP-DNPI-2022-0064-M"/>
    <d v="2022-01-25T00:00:00"/>
    <x v="0"/>
    <s v="FINANCIAMIENTO MANTENIMIENTOS"/>
    <e v="#N/A"/>
    <s v="FINANCIAMIENTO MANTENIMIENTOS"/>
    <s v="CZ4"/>
    <n v="1344"/>
    <n v="90"/>
    <s v="000"/>
    <n v="3"/>
    <n v="530811"/>
    <n v="1313"/>
    <s v="001"/>
    <s v="0000"/>
    <s v="0000"/>
    <n v="0"/>
    <n v="0"/>
    <n v="0"/>
    <n v="2000"/>
    <n v="0"/>
    <n v="2000"/>
    <s v="NO"/>
    <m/>
    <m/>
    <s v="EDISON JIMÉNEZ"/>
    <n v="0"/>
    <n v="0"/>
    <n v="0"/>
    <s v="COORDINACIÓN ZONAL"/>
    <x v="19"/>
    <s v="NA"/>
    <e v="#N/A"/>
    <e v="#N/A"/>
  </r>
  <r>
    <x v="10"/>
    <s v="CZ4"/>
    <s v="MSP-SNGCSS-2022-0089-M"/>
    <d v="2022-01-15T00:00:00"/>
    <s v="MSP-DNPI-2022-0064-M"/>
    <d v="2022-01-25T00:00:00"/>
    <x v="0"/>
    <s v="FINANCIAMIENTO MANTENIMIENTOS"/>
    <e v="#N/A"/>
    <s v="FINANCIAMIENTO MANTENIMIENTOS"/>
    <s v="CZ4"/>
    <n v="1344"/>
    <n v="90"/>
    <s v="000"/>
    <n v="3"/>
    <n v="530813"/>
    <n v="1313"/>
    <s v="001"/>
    <s v="0000"/>
    <s v="0000"/>
    <n v="0"/>
    <n v="0"/>
    <n v="0"/>
    <n v="15000"/>
    <n v="0"/>
    <n v="15000"/>
    <s v="NO"/>
    <m/>
    <m/>
    <s v="EDISON JIMÉNEZ"/>
    <n v="0"/>
    <n v="0"/>
    <n v="0"/>
    <s v="COORDINACIÓN ZONAL"/>
    <x v="19"/>
    <s v="NA"/>
    <e v="#N/A"/>
    <e v="#N/A"/>
  </r>
  <r>
    <x v="10"/>
    <s v="CZ4"/>
    <s v="MSP-SNGCSS-2022-0089-M"/>
    <d v="2022-01-15T00:00:00"/>
    <s v="MSP-DNPI-2022-0064-M"/>
    <d v="2022-01-25T00:00:00"/>
    <x v="0"/>
    <s v="FINANCIAMIENTO MANTENIMIENTOS"/>
    <e v="#N/A"/>
    <s v="FINANCIAMIENTO MANTENIMIENTOS"/>
    <s v="CZ4"/>
    <n v="1347"/>
    <n v="90"/>
    <s v="000"/>
    <n v="3"/>
    <n v="530404"/>
    <n v="1305"/>
    <s v="001"/>
    <s v="0000"/>
    <s v="0000"/>
    <n v="0"/>
    <n v="0"/>
    <n v="0"/>
    <n v="26000"/>
    <n v="0"/>
    <n v="26000"/>
    <s v="NO"/>
    <m/>
    <m/>
    <s v="EDISON JIMÉNEZ"/>
    <n v="0"/>
    <n v="0"/>
    <n v="0"/>
    <s v="COORDINACIÓN ZONAL"/>
    <x v="19"/>
    <s v="NA"/>
    <e v="#N/A"/>
    <e v="#N/A"/>
  </r>
  <r>
    <x v="10"/>
    <s v="CZ4"/>
    <s v="MSP-SNGCSS-2022-0089-M"/>
    <d v="2022-01-15T00:00:00"/>
    <s v="MSP-DNPI-2022-0064-M"/>
    <d v="2022-01-25T00:00:00"/>
    <x v="0"/>
    <s v="FINANCIAMIENTO MANTENIMIENTOS"/>
    <e v="#N/A"/>
    <s v="FINANCIAMIENTO MANTENIMIENTOS"/>
    <s v="CZ4"/>
    <n v="1347"/>
    <n v="90"/>
    <s v="000"/>
    <n v="3"/>
    <n v="530405"/>
    <n v="1305"/>
    <s v="001"/>
    <s v="0000"/>
    <s v="0000"/>
    <n v="0"/>
    <n v="0"/>
    <n v="0"/>
    <n v="10000"/>
    <n v="0"/>
    <n v="10000"/>
    <s v="NO"/>
    <m/>
    <m/>
    <s v="EDISON JIMÉNEZ"/>
    <n v="0"/>
    <n v="0"/>
    <n v="0"/>
    <s v="COORDINACIÓN ZONAL"/>
    <x v="19"/>
    <s v="NA"/>
    <e v="#N/A"/>
    <e v="#N/A"/>
  </r>
  <r>
    <x v="10"/>
    <s v="CZ4"/>
    <s v="MSP-SNGCSS-2022-0089-M"/>
    <d v="2022-01-15T00:00:00"/>
    <s v="MSP-DNPI-2022-0064-M"/>
    <d v="2022-01-25T00:00:00"/>
    <x v="0"/>
    <s v="FINANCIAMIENTO MANTENIMIENTOS"/>
    <e v="#N/A"/>
    <s v="FINANCIAMIENTO MANTENIMIENTOS"/>
    <s v="CZ4"/>
    <n v="1347"/>
    <n v="90"/>
    <s v="000"/>
    <n v="3"/>
    <n v="530704"/>
    <n v="1305"/>
    <s v="001"/>
    <s v="0000"/>
    <s v="0000"/>
    <n v="0"/>
    <n v="0"/>
    <n v="0"/>
    <n v="1000"/>
    <n v="0"/>
    <n v="1000"/>
    <s v="NO"/>
    <m/>
    <m/>
    <s v="EDISON JIMÉNEZ"/>
    <n v="0"/>
    <n v="0"/>
    <n v="0"/>
    <s v="COORDINACIÓN ZONAL"/>
    <x v="19"/>
    <s v="NA"/>
    <e v="#N/A"/>
    <e v="#N/A"/>
  </r>
  <r>
    <x v="10"/>
    <s v="CZ4"/>
    <s v="MSP-SNGCSS-2022-0089-M"/>
    <d v="2022-01-15T00:00:00"/>
    <s v="MSP-DNPI-2022-0064-M"/>
    <d v="2022-01-25T00:00:00"/>
    <x v="0"/>
    <s v="FINANCIAMIENTO MANTENIMIENTOS"/>
    <e v="#N/A"/>
    <s v="FINANCIAMIENTO MANTENIMIENTOS"/>
    <s v="CZ4"/>
    <n v="1347"/>
    <n v="90"/>
    <s v="000"/>
    <n v="3"/>
    <n v="530811"/>
    <n v="1305"/>
    <s v="001"/>
    <s v="0000"/>
    <s v="0000"/>
    <n v="0"/>
    <n v="0"/>
    <n v="0"/>
    <n v="4000"/>
    <n v="0"/>
    <n v="4000"/>
    <s v="NO"/>
    <m/>
    <m/>
    <s v="EDISON JIMÉNEZ"/>
    <n v="0"/>
    <n v="0"/>
    <n v="0"/>
    <s v="COORDINACIÓN ZONAL"/>
    <x v="19"/>
    <s v="NA"/>
    <e v="#N/A"/>
    <e v="#N/A"/>
  </r>
  <r>
    <x v="10"/>
    <s v="CZ4"/>
    <s v="MSP-SNGCSS-2022-0089-M"/>
    <d v="2022-01-15T00:00:00"/>
    <s v="MSP-DNPI-2022-0064-M"/>
    <d v="2022-01-25T00:00:00"/>
    <x v="0"/>
    <s v="FINANCIAMIENTO MANTENIMIENTOS"/>
    <e v="#N/A"/>
    <s v="FINANCIAMIENTO MANTENIMIENTOS"/>
    <s v="CZ4"/>
    <n v="1347"/>
    <n v="90"/>
    <s v="000"/>
    <n v="3"/>
    <n v="530813"/>
    <n v="1305"/>
    <s v="001"/>
    <s v="0000"/>
    <s v="0000"/>
    <n v="0"/>
    <n v="0"/>
    <n v="0"/>
    <n v="6100"/>
    <n v="0"/>
    <n v="6100"/>
    <s v="NO"/>
    <m/>
    <m/>
    <s v="EDISON JIMÉNEZ"/>
    <n v="0"/>
    <n v="0"/>
    <n v="0"/>
    <s v="COORDINACIÓN ZONAL"/>
    <x v="19"/>
    <s v="NA"/>
    <e v="#N/A"/>
    <e v="#N/A"/>
  </r>
  <r>
    <x v="10"/>
    <s v="CZ4"/>
    <s v="MSP-SNGCSS-2022-0089-M"/>
    <d v="2022-01-15T00:00:00"/>
    <s v="MSP-DNPI-2022-0064-M"/>
    <d v="2022-01-25T00:00:00"/>
    <x v="0"/>
    <s v="FINANCIAMIENTO MANTENIMIENTOS"/>
    <e v="#N/A"/>
    <s v="FINANCIAMIENTO MANTENIMIENTOS"/>
    <s v="CZ4"/>
    <n v="1347"/>
    <n v="90"/>
    <s v="000"/>
    <n v="3"/>
    <n v="531411"/>
    <n v="1305"/>
    <s v="001"/>
    <s v="0000"/>
    <s v="0000"/>
    <n v="0"/>
    <n v="0"/>
    <n v="0"/>
    <n v="2000"/>
    <n v="0"/>
    <n v="2000"/>
    <s v="NO"/>
    <m/>
    <m/>
    <s v="EDISON JIMÉNEZ"/>
    <n v="0"/>
    <n v="0"/>
    <n v="0"/>
    <s v="COORDINACIÓN ZONAL"/>
    <x v="19"/>
    <s v="NA"/>
    <e v="#N/A"/>
    <e v="#N/A"/>
  </r>
  <r>
    <x v="10"/>
    <s v="CZ4"/>
    <s v="MSP-SNGCSS-2022-0089-M"/>
    <d v="2022-01-15T00:00:00"/>
    <s v="MSP-DNPI-2022-0064-M"/>
    <d v="2022-01-25T00:00:00"/>
    <x v="0"/>
    <s v="FINANCIAMIENTO MANTENIMIENTOS"/>
    <e v="#N/A"/>
    <s v="FINANCIAMIENTO MANTENIMIENTOS"/>
    <s v="CZ4"/>
    <n v="1348"/>
    <n v="90"/>
    <s v="000"/>
    <n v="3"/>
    <n v="530404"/>
    <n v="1311"/>
    <s v="001"/>
    <s v="0000"/>
    <s v="0000"/>
    <n v="0"/>
    <n v="0"/>
    <n v="0"/>
    <n v="26000"/>
    <n v="0"/>
    <n v="26000"/>
    <s v="NO"/>
    <m/>
    <m/>
    <s v="EDISON JIMÉNEZ"/>
    <n v="0"/>
    <n v="0"/>
    <n v="0"/>
    <s v="COORDINACIÓN ZONAL"/>
    <x v="19"/>
    <s v="NA"/>
    <e v="#N/A"/>
    <e v="#N/A"/>
  </r>
  <r>
    <x v="10"/>
    <s v="CZ4"/>
    <s v="MSP-SNGCSS-2022-0089-M"/>
    <d v="2022-01-15T00:00:00"/>
    <s v="MSP-DNPI-2022-0064-M"/>
    <d v="2022-01-25T00:00:00"/>
    <x v="0"/>
    <s v="FINANCIAMIENTO MANTENIMIENTOS"/>
    <e v="#N/A"/>
    <s v="FINANCIAMIENTO MANTENIMIENTOS"/>
    <s v="CZ4"/>
    <n v="1348"/>
    <n v="90"/>
    <s v="000"/>
    <n v="3"/>
    <n v="530405"/>
    <n v="1311"/>
    <s v="001"/>
    <s v="0000"/>
    <s v="0000"/>
    <n v="0"/>
    <n v="0"/>
    <n v="0"/>
    <n v="3000"/>
    <n v="0"/>
    <n v="3000"/>
    <s v="NO"/>
    <m/>
    <m/>
    <s v="EDISON JIMÉNEZ"/>
    <n v="0"/>
    <n v="0"/>
    <n v="0"/>
    <s v="COORDINACIÓN ZONAL"/>
    <x v="19"/>
    <s v="NA"/>
    <e v="#N/A"/>
    <e v="#N/A"/>
  </r>
  <r>
    <x v="10"/>
    <s v="CZ4"/>
    <s v="MSP-SNGCSS-2022-0089-M"/>
    <d v="2022-01-15T00:00:00"/>
    <s v="MSP-DNPI-2022-0064-M"/>
    <d v="2022-01-25T00:00:00"/>
    <x v="0"/>
    <s v="FINANCIAMIENTO MANTENIMIENTOS"/>
    <e v="#N/A"/>
    <s v="FINANCIAMIENTO MANTENIMIENTOS"/>
    <s v="CZ4"/>
    <n v="1348"/>
    <n v="90"/>
    <s v="000"/>
    <n v="3"/>
    <n v="530811"/>
    <n v="1311"/>
    <s v="001"/>
    <s v="0000"/>
    <s v="0000"/>
    <n v="0"/>
    <n v="0"/>
    <n v="0"/>
    <n v="250"/>
    <n v="0"/>
    <n v="250"/>
    <s v="NO"/>
    <m/>
    <m/>
    <s v="EDISON JIMÉNEZ"/>
    <n v="0"/>
    <n v="0"/>
    <n v="0"/>
    <s v="COORDINACIÓN ZONAL"/>
    <x v="19"/>
    <s v="NA"/>
    <e v="#N/A"/>
    <e v="#N/A"/>
  </r>
  <r>
    <x v="10"/>
    <s v="CZ4"/>
    <s v="MSP-SNGCSS-2022-0089-M"/>
    <d v="2022-01-15T00:00:00"/>
    <s v="MSP-DNPI-2022-0064-M"/>
    <d v="2022-01-25T00:00:00"/>
    <x v="0"/>
    <s v="FINANCIAMIENTO MANTENIMIENTOS"/>
    <e v="#N/A"/>
    <s v="FINANCIAMIENTO MANTENIMIENTOS"/>
    <s v="CZ4"/>
    <n v="1348"/>
    <n v="90"/>
    <s v="000"/>
    <n v="3"/>
    <n v="530813"/>
    <n v="1311"/>
    <s v="001"/>
    <s v="0000"/>
    <s v="0000"/>
    <n v="0"/>
    <n v="0"/>
    <n v="0"/>
    <n v="6500"/>
    <n v="0"/>
    <n v="6500"/>
    <s v="NO"/>
    <m/>
    <m/>
    <s v="EDISON JIMÉNEZ"/>
    <n v="0"/>
    <n v="0"/>
    <n v="0"/>
    <s v="COORDINACIÓN ZONAL"/>
    <x v="19"/>
    <s v="NA"/>
    <e v="#N/A"/>
    <e v="#N/A"/>
  </r>
  <r>
    <x v="10"/>
    <s v="CZ4"/>
    <s v="MSP-SNGCSS-2022-0089-M"/>
    <d v="2022-01-15T00:00:00"/>
    <s v="MSP-DNPI-2022-0064-M"/>
    <d v="2022-01-25T00:00:00"/>
    <x v="0"/>
    <s v="FINANCIAMIENTO MANTENIMIENTOS"/>
    <e v="#N/A"/>
    <s v="FINANCIAMIENTO MANTENIMIENTOS"/>
    <s v="CZ4"/>
    <n v="1428"/>
    <n v="90"/>
    <s v="000"/>
    <n v="3"/>
    <n v="530405"/>
    <n v="2301"/>
    <s v="001"/>
    <s v="0000"/>
    <s v="0000"/>
    <n v="0"/>
    <n v="0"/>
    <n v="0"/>
    <n v="19665"/>
    <n v="0"/>
    <n v="19665"/>
    <s v="NO"/>
    <m/>
    <m/>
    <s v="EDISON JIMÉNEZ"/>
    <n v="0"/>
    <n v="0"/>
    <n v="0"/>
    <s v="COORDINACIÓN ZONAL"/>
    <x v="19"/>
    <s v="NA"/>
    <e v="#N/A"/>
    <e v="#N/A"/>
  </r>
  <r>
    <x v="10"/>
    <s v="CZ4"/>
    <s v="MSP-SNGCSS-2022-0089-M"/>
    <d v="2022-01-15T00:00:00"/>
    <s v="MSP-DNPI-2022-0064-M"/>
    <d v="2022-01-25T00:00:00"/>
    <x v="0"/>
    <s v="FINANCIAMIENTO MANTENIMIENTOS"/>
    <e v="#N/A"/>
    <s v="FINANCIAMIENTO MANTENIMIENTOS"/>
    <s v="CZ4"/>
    <n v="1428"/>
    <n v="90"/>
    <s v="000"/>
    <n v="3"/>
    <n v="530811"/>
    <n v="2301"/>
    <s v="001"/>
    <s v="0000"/>
    <s v="0000"/>
    <n v="0"/>
    <n v="0"/>
    <n v="0"/>
    <n v="18711"/>
    <n v="0"/>
    <n v="18711"/>
    <s v="NO"/>
    <m/>
    <m/>
    <s v="EDISON JIMÉNEZ"/>
    <n v="0"/>
    <n v="0"/>
    <n v="0"/>
    <s v="COORDINACIÓN ZONAL"/>
    <x v="19"/>
    <s v="NA"/>
    <e v="#N/A"/>
    <e v="#N/A"/>
  </r>
  <r>
    <x v="10"/>
    <s v="CZ4"/>
    <s v="MSP-SNGCSS-2022-0089-M"/>
    <d v="2022-01-15T00:00:00"/>
    <s v="MSP-DNPI-2022-0064-M"/>
    <d v="2022-01-25T00:00:00"/>
    <x v="0"/>
    <s v="FINANCIAMIENTO MANTENIMIENTOS"/>
    <e v="#N/A"/>
    <s v="FINANCIAMIENTO MANTENIMIENTOS"/>
    <s v="CZ4"/>
    <n v="1428"/>
    <n v="90"/>
    <s v="000"/>
    <n v="3"/>
    <n v="530813"/>
    <n v="2301"/>
    <s v="001"/>
    <s v="0000"/>
    <s v="0000"/>
    <n v="0"/>
    <n v="0"/>
    <n v="0"/>
    <n v="117595"/>
    <n v="0"/>
    <n v="117595"/>
    <s v="NO"/>
    <m/>
    <m/>
    <s v="EDISON JIMÉNEZ"/>
    <n v="0"/>
    <n v="0"/>
    <n v="0"/>
    <s v="COORDINACIÓN ZONAL"/>
    <x v="19"/>
    <s v="NA"/>
    <e v="#N/A"/>
    <e v="#N/A"/>
  </r>
  <r>
    <x v="10"/>
    <s v="CZ4"/>
    <s v="MSP-SNGCSS-2022-0089-M"/>
    <d v="2022-01-15T00:00:00"/>
    <s v="MSP-DNPI-2022-0064-M"/>
    <d v="2022-01-25T00:00:00"/>
    <x v="0"/>
    <s v="FINANCIAMIENTO MANTENIMIENTOS"/>
    <e v="#N/A"/>
    <s v="FINANCIAMIENTO MANTENIMIENTOS"/>
    <s v="CZ4"/>
    <n v="1447"/>
    <n v="90"/>
    <s v="000"/>
    <n v="3"/>
    <n v="530402"/>
    <n v="2301"/>
    <s v="001"/>
    <s v="0000"/>
    <s v="0000"/>
    <n v="0"/>
    <n v="0"/>
    <n v="0"/>
    <n v="6000"/>
    <n v="0"/>
    <n v="6000"/>
    <s v="NO"/>
    <m/>
    <m/>
    <s v="EDISON JIMÉNEZ"/>
    <n v="0"/>
    <n v="0"/>
    <n v="0"/>
    <s v="COORDINACIÓN ZONAL"/>
    <x v="19"/>
    <s v="NA"/>
    <e v="#N/A"/>
    <e v="#N/A"/>
  </r>
  <r>
    <x v="10"/>
    <s v="CZ4"/>
    <s v="MSP-SNGCSS-2022-0089-M"/>
    <d v="2022-01-15T00:00:00"/>
    <s v="MSP-DNPI-2022-0064-M"/>
    <d v="2022-01-25T00:00:00"/>
    <x v="0"/>
    <s v="FINANCIAMIENTO MANTENIMIENTOS"/>
    <e v="#N/A"/>
    <s v="FINANCIAMIENTO MANTENIMIENTOS"/>
    <s v="CZ4"/>
    <n v="1447"/>
    <n v="90"/>
    <s v="000"/>
    <n v="3"/>
    <n v="530404"/>
    <n v="2301"/>
    <s v="001"/>
    <s v="0000"/>
    <s v="0000"/>
    <n v="0"/>
    <n v="0"/>
    <n v="0"/>
    <n v="30500"/>
    <n v="0"/>
    <n v="30500"/>
    <s v="NO"/>
    <m/>
    <m/>
    <s v="EDISON JIMÉNEZ"/>
    <n v="0"/>
    <n v="0"/>
    <n v="0"/>
    <s v="COORDINACIÓN ZONAL"/>
    <x v="19"/>
    <s v="NA"/>
    <e v="#N/A"/>
    <e v="#N/A"/>
  </r>
  <r>
    <x v="10"/>
    <s v="CZ4"/>
    <s v="MSP-SNGCSS-2022-0089-M"/>
    <d v="2022-01-15T00:00:00"/>
    <s v="MSP-DNPI-2022-0064-M"/>
    <d v="2022-01-25T00:00:00"/>
    <x v="0"/>
    <s v="FINANCIAMIENTO MANTENIMIENTOS"/>
    <e v="#N/A"/>
    <s v="FINANCIAMIENTO MANTENIMIENTOS"/>
    <s v="CZ4"/>
    <n v="1447"/>
    <n v="90"/>
    <s v="000"/>
    <n v="3"/>
    <n v="530405"/>
    <n v="2301"/>
    <s v="001"/>
    <s v="0000"/>
    <s v="0000"/>
    <n v="0"/>
    <n v="0"/>
    <n v="0"/>
    <n v="11171.3"/>
    <n v="0"/>
    <n v="11171.3"/>
    <s v="NO"/>
    <m/>
    <m/>
    <s v="EDISON JIMÉNEZ"/>
    <n v="0"/>
    <n v="0"/>
    <n v="0"/>
    <s v="COORDINACIÓN ZONAL"/>
    <x v="19"/>
    <s v="NA"/>
    <e v="#N/A"/>
    <e v="#N/A"/>
  </r>
  <r>
    <x v="10"/>
    <s v="CZ4"/>
    <s v="MSP-SNGCSS-2022-0089-M"/>
    <d v="2022-01-15T00:00:00"/>
    <s v="MSP-DNPI-2022-0064-M"/>
    <d v="2022-01-25T00:00:00"/>
    <x v="0"/>
    <s v="FINANCIAMIENTO MANTENIMIENTOS"/>
    <e v="#N/A"/>
    <s v="FINANCIAMIENTO MANTENIMIENTOS"/>
    <s v="CZ4"/>
    <n v="1447"/>
    <n v="90"/>
    <s v="000"/>
    <n v="3"/>
    <n v="530813"/>
    <n v="2301"/>
    <s v="001"/>
    <s v="0000"/>
    <s v="0000"/>
    <n v="0"/>
    <n v="0"/>
    <n v="0"/>
    <n v="51601.91"/>
    <n v="0"/>
    <n v="51601.91"/>
    <s v="NO"/>
    <m/>
    <m/>
    <s v="EDISON JIMÉNEZ"/>
    <n v="0"/>
    <n v="0"/>
    <n v="0"/>
    <s v="COORDINACIÓN ZONAL"/>
    <x v="19"/>
    <s v="NA"/>
    <e v="#N/A"/>
    <e v="#N/A"/>
  </r>
  <r>
    <x v="10"/>
    <s v="CZ4"/>
    <s v="MSP-SNGCSS-2022-0089-M"/>
    <d v="2022-01-15T00:00:00"/>
    <s v="MSP-DNPI-2022-0064-M"/>
    <d v="2022-01-25T00:00:00"/>
    <x v="0"/>
    <s v="FINANCIAMIENTO MANTENIMIENTOS"/>
    <e v="#N/A"/>
    <s v="FINANCIAMIENTO MANTENIMIENTOS"/>
    <s v="CZ4"/>
    <n v="1605"/>
    <n v="90"/>
    <s v="000"/>
    <n v="3"/>
    <n v="530402"/>
    <n v="2301"/>
    <s v="001"/>
    <s v="0000"/>
    <s v="0000"/>
    <n v="0"/>
    <n v="0"/>
    <n v="0"/>
    <n v="30000"/>
    <n v="0"/>
    <n v="30000"/>
    <s v="NO"/>
    <m/>
    <m/>
    <s v="EDISON JIMÉNEZ"/>
    <n v="0"/>
    <n v="0"/>
    <n v="0"/>
    <s v="COORDINACIÓN ZONAL"/>
    <x v="19"/>
    <s v="NA"/>
    <e v="#N/A"/>
    <e v="#N/A"/>
  </r>
  <r>
    <x v="10"/>
    <s v="CZ4"/>
    <s v="MSP-SNGCSS-2022-0089-M"/>
    <d v="2022-01-15T00:00:00"/>
    <s v="MSP-DNPI-2022-0064-M"/>
    <d v="2022-01-25T00:00:00"/>
    <x v="0"/>
    <s v="FINANCIAMIENTO MANTENIMIENTOS"/>
    <e v="#N/A"/>
    <s v="FINANCIAMIENTO MANTENIMIENTOS"/>
    <s v="CZ4"/>
    <n v="1605"/>
    <n v="90"/>
    <s v="000"/>
    <n v="3"/>
    <n v="530403"/>
    <n v="2301"/>
    <s v="001"/>
    <s v="0000"/>
    <s v="0000"/>
    <n v="0"/>
    <n v="0"/>
    <n v="0"/>
    <n v="7500"/>
    <n v="0"/>
    <n v="7500"/>
    <s v="NO"/>
    <m/>
    <m/>
    <s v="EDISON JIMÉNEZ"/>
    <n v="0"/>
    <n v="0"/>
    <n v="0"/>
    <s v="COORDINACIÓN ZONAL"/>
    <x v="19"/>
    <s v="NA"/>
    <e v="#N/A"/>
    <e v="#N/A"/>
  </r>
  <r>
    <x v="10"/>
    <s v="CZ4"/>
    <s v="MSP-SNGCSS-2022-0089-M"/>
    <d v="2022-01-15T00:00:00"/>
    <s v="MSP-DNPI-2022-0064-M"/>
    <d v="2022-01-25T00:00:00"/>
    <x v="0"/>
    <s v="FINANCIAMIENTO MANTENIMIENTOS"/>
    <e v="#N/A"/>
    <s v="FINANCIAMIENTO MANTENIMIENTOS"/>
    <s v="CZ4"/>
    <n v="1605"/>
    <n v="90"/>
    <s v="000"/>
    <n v="3"/>
    <n v="530404"/>
    <n v="2301"/>
    <s v="001"/>
    <s v="0000"/>
    <s v="0000"/>
    <n v="0"/>
    <n v="0"/>
    <n v="0"/>
    <n v="18141"/>
    <n v="0"/>
    <n v="18141"/>
    <s v="NO"/>
    <m/>
    <m/>
    <s v="EDISON JIMÉNEZ"/>
    <n v="0"/>
    <n v="0"/>
    <n v="0"/>
    <s v="COORDINACIÓN ZONAL"/>
    <x v="19"/>
    <s v="NA"/>
    <e v="#N/A"/>
    <e v="#N/A"/>
  </r>
  <r>
    <x v="10"/>
    <s v="CZ4"/>
    <s v="MSP-SNGCSS-2022-0089-M"/>
    <d v="2022-01-15T00:00:00"/>
    <s v="MSP-DNPI-2022-0064-M"/>
    <d v="2022-01-25T00:00:00"/>
    <x v="0"/>
    <s v="FINANCIAMIENTO MANTENIMIENTOS"/>
    <e v="#N/A"/>
    <s v="FINANCIAMIENTO MANTENIMIENTOS"/>
    <s v="CZ4"/>
    <n v="1605"/>
    <n v="90"/>
    <s v="000"/>
    <n v="3"/>
    <n v="530405"/>
    <n v="2301"/>
    <s v="001"/>
    <s v="0000"/>
    <s v="0000"/>
    <n v="0"/>
    <n v="0"/>
    <n v="0"/>
    <n v="21000"/>
    <n v="0"/>
    <n v="21000"/>
    <s v="NO"/>
    <m/>
    <m/>
    <s v="EDISON JIMÉNEZ"/>
    <n v="0"/>
    <n v="0"/>
    <n v="0"/>
    <s v="COORDINACIÓN ZONAL"/>
    <x v="19"/>
    <s v="NA"/>
    <e v="#N/A"/>
    <e v="#N/A"/>
  </r>
  <r>
    <x v="10"/>
    <s v="CZ4"/>
    <s v="MSP-SNGCSS-2022-0089-M"/>
    <d v="2022-01-15T00:00:00"/>
    <s v="MSP-DNPI-2022-0064-M"/>
    <d v="2022-01-25T00:00:00"/>
    <x v="0"/>
    <s v="FINANCIAMIENTO MANTENIMIENTOS"/>
    <e v="#N/A"/>
    <s v="FINANCIAMIENTO MANTENIMIENTOS"/>
    <s v="CZ4"/>
    <n v="1605"/>
    <n v="90"/>
    <s v="000"/>
    <n v="3"/>
    <n v="530704"/>
    <n v="2301"/>
    <s v="001"/>
    <s v="0000"/>
    <s v="0000"/>
    <n v="0"/>
    <n v="0"/>
    <n v="0"/>
    <n v="13000"/>
    <n v="0"/>
    <n v="13000"/>
    <s v="NO"/>
    <m/>
    <m/>
    <s v="EDISON JIMÉNEZ"/>
    <n v="0"/>
    <n v="0"/>
    <n v="0"/>
    <s v="COORDINACIÓN ZONAL"/>
    <x v="19"/>
    <s v="NA"/>
    <e v="#N/A"/>
    <e v="#N/A"/>
  </r>
  <r>
    <x v="10"/>
    <s v="CZ4"/>
    <s v="MSP-SNGCSS-2022-0089-M"/>
    <d v="2022-01-15T00:00:00"/>
    <s v="MSP-DNPI-2022-0064-M"/>
    <d v="2022-01-25T00:00:00"/>
    <x v="0"/>
    <s v="FINANCIAMIENTO MANTENIMIENTOS"/>
    <e v="#N/A"/>
    <s v="FINANCIAMIENTO MANTENIMIENTOS"/>
    <s v="CZ4"/>
    <n v="1605"/>
    <n v="90"/>
    <s v="000"/>
    <n v="3"/>
    <n v="530811"/>
    <n v="2301"/>
    <s v="001"/>
    <s v="0000"/>
    <s v="0000"/>
    <n v="0"/>
    <n v="0"/>
    <n v="0"/>
    <n v="4614"/>
    <n v="0"/>
    <n v="4614"/>
    <s v="NO"/>
    <m/>
    <m/>
    <s v="EDISON JIMÉNEZ"/>
    <n v="0"/>
    <n v="0"/>
    <n v="0"/>
    <s v="COORDINACIÓN ZONAL"/>
    <x v="19"/>
    <s v="NA"/>
    <e v="#N/A"/>
    <e v="#N/A"/>
  </r>
  <r>
    <x v="10"/>
    <s v="CZ4"/>
    <s v="MSP-SNGCSS-2022-0089-M"/>
    <d v="2022-01-15T00:00:00"/>
    <s v="MSP-DNPI-2022-0064-M"/>
    <d v="2022-01-25T00:00:00"/>
    <x v="0"/>
    <s v="FINANCIAMIENTO MANTENIMIENTOS"/>
    <e v="#N/A"/>
    <s v="FINANCIAMIENTO MANTENIMIENTOS"/>
    <s v="CZ4"/>
    <n v="1605"/>
    <n v="90"/>
    <s v="000"/>
    <n v="3"/>
    <n v="530813"/>
    <n v="2301"/>
    <s v="001"/>
    <s v="0000"/>
    <s v="0000"/>
    <n v="0"/>
    <n v="0"/>
    <n v="0"/>
    <n v="17200"/>
    <n v="0"/>
    <n v="17200"/>
    <s v="NO"/>
    <m/>
    <m/>
    <s v="EDISON JIMÉNEZ"/>
    <n v="0"/>
    <n v="0"/>
    <n v="0"/>
    <s v="COORDINACIÓN ZONAL"/>
    <x v="19"/>
    <s v="NA"/>
    <e v="#N/A"/>
    <e v="#N/A"/>
  </r>
  <r>
    <x v="10"/>
    <s v="CZ4"/>
    <s v="MSP-SNGCSS-2022-0089-M"/>
    <d v="2022-01-15T00:00:00"/>
    <s v="MSP-DNPI-2022-0064-M"/>
    <d v="2022-01-25T00:00:00"/>
    <x v="0"/>
    <s v="FINANCIAMIENTO MANTENIMIENTOS"/>
    <e v="#N/A"/>
    <s v="FINANCIAMIENTO MANTENIMIENTOS"/>
    <s v="CZ4"/>
    <n v="9004"/>
    <n v="90"/>
    <s v="000"/>
    <n v="3"/>
    <n v="530402"/>
    <n v="1301"/>
    <s v="001"/>
    <s v="0000"/>
    <s v="0000"/>
    <n v="0"/>
    <n v="0"/>
    <n v="0"/>
    <n v="100000"/>
    <n v="0"/>
    <n v="100000"/>
    <s v="NO"/>
    <m/>
    <m/>
    <s v="EDISON JIMÉNEZ"/>
    <n v="0"/>
    <n v="0"/>
    <n v="0"/>
    <s v="COORDINACIÓN ZONAL"/>
    <x v="19"/>
    <s v="NA"/>
    <e v="#N/A"/>
    <e v="#N/A"/>
  </r>
  <r>
    <x v="10"/>
    <s v="CZ4"/>
    <s v="MSP-SNGCSS-2022-0089-M"/>
    <d v="2022-01-15T00:00:00"/>
    <s v="MSP-DNPI-2022-0064-M"/>
    <d v="2022-01-25T00:00:00"/>
    <x v="0"/>
    <s v="FINANCIAMIENTO MANTENIMIENTOS"/>
    <e v="#N/A"/>
    <s v="FINANCIAMIENTO MANTENIMIENTOS"/>
    <s v="CZ4"/>
    <n v="9004"/>
    <n v="90"/>
    <s v="000"/>
    <n v="3"/>
    <n v="530404"/>
    <n v="1301"/>
    <s v="001"/>
    <s v="0000"/>
    <s v="0000"/>
    <n v="0"/>
    <n v="0"/>
    <n v="0"/>
    <n v="900000"/>
    <n v="0"/>
    <n v="900000"/>
    <s v="NO"/>
    <m/>
    <m/>
    <s v="EDISON JIMÉNEZ"/>
    <n v="0"/>
    <n v="0"/>
    <n v="0"/>
    <s v="COORDINACIÓN ZONAL"/>
    <x v="19"/>
    <s v="NA"/>
    <e v="#N/A"/>
    <e v="#N/A"/>
  </r>
  <r>
    <x v="10"/>
    <s v="CZ4"/>
    <s v="MSP-SNGCSS-2022-0089-M"/>
    <d v="2022-01-15T00:00:00"/>
    <s v="MSP-DNPI-2022-0064-M"/>
    <d v="2022-01-25T00:00:00"/>
    <x v="0"/>
    <s v="FINANCIAMIENTO MANTENIMIENTOS"/>
    <e v="#N/A"/>
    <s v="FINANCIAMIENTO MANTENIMIENTOS"/>
    <s v="CZ4"/>
    <n v="9004"/>
    <n v="90"/>
    <s v="000"/>
    <n v="3"/>
    <n v="530405"/>
    <n v="1301"/>
    <s v="001"/>
    <s v="0000"/>
    <s v="0000"/>
    <n v="0"/>
    <n v="0"/>
    <n v="0"/>
    <n v="16000"/>
    <n v="0"/>
    <n v="16000"/>
    <s v="NO"/>
    <m/>
    <m/>
    <s v="EDISON JIMÉNEZ"/>
    <n v="0"/>
    <n v="0"/>
    <n v="0"/>
    <s v="COORDINACIÓN ZONAL"/>
    <x v="19"/>
    <s v="NA"/>
    <e v="#N/A"/>
    <e v="#N/A"/>
  </r>
  <r>
    <x v="10"/>
    <s v="CZ4"/>
    <s v="MSP-SNGCSS-2022-0089-M"/>
    <d v="2022-01-15T00:00:00"/>
    <s v="MSP-DNPI-2022-0064-M"/>
    <d v="2022-01-25T00:00:00"/>
    <x v="0"/>
    <s v="FINANCIAMIENTO MANTENIMIENTOS"/>
    <e v="#N/A"/>
    <s v="FINANCIAMIENTO MANTENIMIENTOS"/>
    <s v="CZ4"/>
    <n v="9004"/>
    <n v="90"/>
    <s v="000"/>
    <n v="3"/>
    <n v="530811"/>
    <n v="1301"/>
    <s v="001"/>
    <s v="0000"/>
    <s v="0000"/>
    <n v="0"/>
    <n v="0"/>
    <n v="0"/>
    <n v="30000"/>
    <n v="0"/>
    <n v="30000"/>
    <s v="NO"/>
    <m/>
    <m/>
    <s v="EDISON JIMÉNEZ"/>
    <n v="0"/>
    <n v="0"/>
    <n v="0"/>
    <s v="COORDINACIÓN ZONAL"/>
    <x v="19"/>
    <s v="NA"/>
    <e v="#N/A"/>
    <e v="#N/A"/>
  </r>
  <r>
    <x v="10"/>
    <s v="CZ4"/>
    <s v="MSP-SNGCSS-2022-0089-M"/>
    <d v="2022-01-15T00:00:00"/>
    <s v="MSP-DNPI-2022-0064-M"/>
    <d v="2022-01-25T00:00:00"/>
    <x v="0"/>
    <s v="FINANCIAMIENTO MANTENIMIENTOS"/>
    <e v="#N/A"/>
    <s v="FINANCIAMIENTO MANTENIMIENTOS"/>
    <s v="CZ4"/>
    <n v="9004"/>
    <n v="90"/>
    <s v="000"/>
    <n v="3"/>
    <n v="530813"/>
    <n v="1301"/>
    <s v="001"/>
    <s v="0000"/>
    <s v="0000"/>
    <n v="0"/>
    <n v="0"/>
    <n v="0"/>
    <n v="100000"/>
    <n v="0"/>
    <n v="100000"/>
    <s v="NO"/>
    <m/>
    <m/>
    <s v="EDISON JIMÉNEZ"/>
    <n v="0"/>
    <n v="0"/>
    <n v="0"/>
    <s v="COORDINACIÓN ZONAL"/>
    <x v="19"/>
    <s v="NA"/>
    <e v="#N/A"/>
    <e v="#N/A"/>
  </r>
  <r>
    <x v="10"/>
    <s v="CZ4"/>
    <s v="MSP-SNGCSS-2022-0089-M"/>
    <d v="2022-01-15T00:00:00"/>
    <s v="MSP-DNPI-2022-0064-M"/>
    <d v="2022-01-25T00:00:00"/>
    <x v="0"/>
    <s v="FINANCIAMIENTO MANTENIMIENTOS"/>
    <e v="#N/A"/>
    <s v="FINANCIAMIENTO MANTENIMIENTOS"/>
    <s v="CZ4"/>
    <n v="9004"/>
    <n v="90"/>
    <s v="000"/>
    <n v="3"/>
    <n v="530833"/>
    <n v="1301"/>
    <s v="001"/>
    <s v="0000"/>
    <s v="0000"/>
    <n v="0"/>
    <n v="0"/>
    <n v="0"/>
    <n v="39858.879999999997"/>
    <n v="0"/>
    <n v="39858.879999999997"/>
    <s v="NO"/>
    <m/>
    <m/>
    <s v="EDISON JIMÉNEZ"/>
    <n v="0"/>
    <n v="0"/>
    <n v="0"/>
    <s v="COORDINACIÓN ZONAL"/>
    <x v="19"/>
    <s v="NA"/>
    <e v="#N/A"/>
    <e v="#N/A"/>
  </r>
  <r>
    <x v="11"/>
    <s v="INSUBSISTENTE"/>
    <s v="INSUBSISTENTE"/>
    <s v="INSUBSISTENTE"/>
    <s v="INSUBSISTENTE"/>
    <s v="INSUBSISTENTE"/>
    <x v="1"/>
    <m/>
    <e v="#N/A"/>
    <e v="#N/A"/>
    <e v="#N/A"/>
    <e v="#N/A"/>
    <e v="#N/A"/>
    <e v="#N/A"/>
    <e v="#N/A"/>
    <e v="#N/A"/>
    <e v="#N/A"/>
    <e v="#N/A"/>
    <e v="#N/A"/>
    <e v="#N/A"/>
    <n v="0"/>
    <n v="0"/>
    <n v="0"/>
    <n v="0"/>
    <n v="0"/>
    <n v="0"/>
    <s v="NO"/>
    <m/>
    <s v="NO UTILIZADA"/>
    <s v="DIANA MESIAS"/>
    <e v="#N/A"/>
    <e v="#N/A"/>
    <e v="#N/A"/>
    <e v="#N/A"/>
    <x v="8"/>
    <e v="#N/A"/>
    <e v="#N/A"/>
    <e v="#N/A"/>
  </r>
  <r>
    <x v="12"/>
    <s v="ZONA 6"/>
    <s v="MSP-DNIS-2022-0100-M"/>
    <d v="2022-01-22T00:00:00"/>
    <s v="MSP-DNPI-2022-0059-M"/>
    <d v="2022-01-22T00:00:00"/>
    <x v="0"/>
    <s v="ASIGNACIÓN RECURSOS MATENIMIENTOS A NIVEL NACIONAL "/>
    <s v="ZONA 6"/>
    <s v="ZONA 6"/>
    <s v="ZONA 6"/>
    <n v="56"/>
    <n v="57"/>
    <s v="000"/>
    <s v="001"/>
    <n v="530813"/>
    <n v="101"/>
    <s v="001"/>
    <s v="0000"/>
    <s v="0000"/>
    <n v="1141662.2822839813"/>
    <n v="0"/>
    <n v="1141662.2822839813"/>
    <n v="0"/>
    <n v="0"/>
    <n v="0"/>
    <s v="SI"/>
    <m/>
    <m/>
    <s v="VERONICA VELEZ "/>
    <e v="#N/A"/>
    <e v="#N/A"/>
    <e v="#N/A"/>
    <e v="#N/A"/>
    <x v="8"/>
    <e v="#N/A"/>
    <e v="#N/A"/>
    <e v="#N/A"/>
  </r>
  <r>
    <x v="12"/>
    <s v="ZONA 6"/>
    <s v="MSP-DNIS-2022-0100-M"/>
    <d v="2022-01-22T00:00:00"/>
    <s v="MSP-DNPI-2022-0059-M"/>
    <d v="2022-01-22T00:00:00"/>
    <x v="0"/>
    <s v="ASIGNACIÓN RECURSOS MATENIMIENTOS A NIVEL NACIONAL "/>
    <s v="ZONA 6"/>
    <s v="ZONA 6"/>
    <s v="ZONA 6"/>
    <n v="56"/>
    <n v="57"/>
    <s v="000"/>
    <s v="001"/>
    <n v="530203"/>
    <n v="101"/>
    <s v="001"/>
    <s v="0000"/>
    <s v="0000"/>
    <n v="3274.74"/>
    <n v="0"/>
    <n v="3274.74"/>
    <n v="0"/>
    <n v="0"/>
    <n v="0"/>
    <s v="SI"/>
    <m/>
    <m/>
    <s v="VERONICA VELEZ "/>
    <e v="#N/A"/>
    <e v="#N/A"/>
    <e v="#N/A"/>
    <e v="#N/A"/>
    <x v="8"/>
    <e v="#N/A"/>
    <e v="#N/A"/>
    <e v="#N/A"/>
  </r>
  <r>
    <x v="12"/>
    <s v="ZONA 6"/>
    <s v="MSP-DNIS-2022-0100-M"/>
    <d v="2022-01-22T00:00:00"/>
    <s v="MSP-DNPI-2022-0059-M"/>
    <d v="2022-01-22T00:00:00"/>
    <x v="0"/>
    <s v="ASIGNACIÓN RECURSOS MATENIMIENTOS A NIVEL NACIONAL "/>
    <s v="ZONA 6"/>
    <s v="ZONA 6"/>
    <s v="ZONA 6"/>
    <n v="56"/>
    <n v="57"/>
    <s v="000"/>
    <s v="001"/>
    <n v="530402"/>
    <n v="101"/>
    <s v="001"/>
    <s v="0000"/>
    <s v="0000"/>
    <n v="171974.64"/>
    <n v="0"/>
    <n v="171974.64"/>
    <n v="0"/>
    <n v="0"/>
    <n v="0"/>
    <s v="SI"/>
    <m/>
    <m/>
    <s v="VERONICA VELEZ "/>
    <e v="#N/A"/>
    <e v="#N/A"/>
    <e v="#N/A"/>
    <e v="#N/A"/>
    <x v="8"/>
    <e v="#N/A"/>
    <e v="#N/A"/>
    <e v="#N/A"/>
  </r>
  <r>
    <x v="12"/>
    <s v="ZONA 6"/>
    <s v="MSP-DNIS-2022-0100-M"/>
    <d v="2022-01-22T00:00:00"/>
    <s v="MSP-DNPI-2022-0059-M"/>
    <d v="2022-01-22T00:00:00"/>
    <x v="0"/>
    <s v="ASIGNACIÓN RECURSOS MATENIMIENTOS A NIVEL NACIONAL "/>
    <s v="ZONA 6"/>
    <s v="ZONA 6"/>
    <s v="ZONA 6"/>
    <n v="56"/>
    <n v="57"/>
    <s v="000"/>
    <s v="001"/>
    <n v="530403"/>
    <n v="101"/>
    <s v="001"/>
    <s v="0000"/>
    <s v="0000"/>
    <n v="26398.43"/>
    <n v="0"/>
    <n v="26398.43"/>
    <n v="0"/>
    <n v="0"/>
    <n v="0"/>
    <s v="SI"/>
    <m/>
    <m/>
    <s v="VERONICA VELEZ "/>
    <e v="#N/A"/>
    <e v="#N/A"/>
    <e v="#N/A"/>
    <e v="#N/A"/>
    <x v="8"/>
    <e v="#N/A"/>
    <e v="#N/A"/>
    <e v="#N/A"/>
  </r>
  <r>
    <x v="12"/>
    <s v="ZONA 6"/>
    <s v="MSP-DNIS-2022-0100-M"/>
    <d v="2022-01-22T00:00:00"/>
    <s v="MSP-DNPI-2022-0059-M"/>
    <d v="2022-01-22T00:00:00"/>
    <x v="0"/>
    <s v="ASIGNACIÓN RECURSOS MATENIMIENTOS A NIVEL NACIONAL "/>
    <s v="ZONA 6"/>
    <s v="ZONA 6"/>
    <s v="ZONA 6"/>
    <n v="56"/>
    <n v="57"/>
    <s v="000"/>
    <s v="001"/>
    <n v="530404"/>
    <n v="101"/>
    <s v="001"/>
    <s v="0000"/>
    <s v="0000"/>
    <n v="136592.91"/>
    <n v="0"/>
    <n v="136592.91"/>
    <n v="0"/>
    <n v="0"/>
    <n v="0"/>
    <s v="SI"/>
    <m/>
    <m/>
    <s v="VERONICA VELEZ "/>
    <e v="#N/A"/>
    <e v="#N/A"/>
    <e v="#N/A"/>
    <e v="#N/A"/>
    <x v="8"/>
    <e v="#N/A"/>
    <e v="#N/A"/>
    <e v="#N/A"/>
  </r>
  <r>
    <x v="12"/>
    <s v="ZONA 6"/>
    <s v="MSP-DNIS-2022-0100-M"/>
    <d v="2022-01-22T00:00:00"/>
    <s v="MSP-DNPI-2022-0059-M"/>
    <d v="2022-01-22T00:00:00"/>
    <x v="0"/>
    <s v="ASIGNACIÓN RECURSOS MATENIMIENTOS A NIVEL NACIONAL "/>
    <s v="ZONA 6"/>
    <s v="ZONA 6"/>
    <s v="ZONA 6"/>
    <n v="56"/>
    <n v="57"/>
    <s v="000"/>
    <s v="001"/>
    <n v="530417"/>
    <n v="101"/>
    <s v="001"/>
    <s v="0000"/>
    <s v="0000"/>
    <n v="800000"/>
    <n v="0"/>
    <n v="800000"/>
    <n v="0"/>
    <n v="0"/>
    <n v="0"/>
    <s v="SI"/>
    <m/>
    <m/>
    <s v="VERONICA VELEZ "/>
    <e v="#N/A"/>
    <e v="#N/A"/>
    <e v="#N/A"/>
    <e v="#N/A"/>
    <x v="8"/>
    <e v="#N/A"/>
    <e v="#N/A"/>
    <e v="#N/A"/>
  </r>
  <r>
    <x v="12"/>
    <s v="ZONA 6"/>
    <s v="MSP-DNIS-2022-0100-M"/>
    <d v="2022-01-22T00:00:00"/>
    <s v="MSP-DNPI-2022-0059-M"/>
    <d v="2022-01-22T00:00:00"/>
    <x v="0"/>
    <s v="ASIGNACIÓN RECURSOS MATENIMIENTOS A NIVEL NACIONAL "/>
    <s v="ZONA 6"/>
    <s v="ZONA 6"/>
    <s v="ZONA 6"/>
    <n v="56"/>
    <n v="57"/>
    <s v="000"/>
    <s v="001"/>
    <n v="530601"/>
    <n v="101"/>
    <s v="001"/>
    <s v="0000"/>
    <s v="0000"/>
    <n v="111327.33"/>
    <n v="0"/>
    <n v="111327.33"/>
    <n v="0"/>
    <n v="0"/>
    <n v="0"/>
    <s v="SI"/>
    <m/>
    <m/>
    <s v="VERONICA VELEZ "/>
    <e v="#N/A"/>
    <e v="#N/A"/>
    <e v="#N/A"/>
    <e v="#N/A"/>
    <x v="8"/>
    <e v="#N/A"/>
    <e v="#N/A"/>
    <e v="#N/A"/>
  </r>
  <r>
    <x v="12"/>
    <s v="ZONA 6"/>
    <s v="MSP-DNIS-2022-0100-M"/>
    <d v="2022-01-22T00:00:00"/>
    <s v="MSP-DNPI-2022-0059-M"/>
    <d v="2022-01-22T00:00:00"/>
    <x v="0"/>
    <s v="ASIGNACIÓN RECURSOS MATENIMIENTOS A NIVEL NACIONAL "/>
    <s v="ZONA 6"/>
    <s v="ZONA 6"/>
    <s v="ZONA 6"/>
    <n v="56"/>
    <n v="57"/>
    <s v="000"/>
    <s v="001"/>
    <n v="530803"/>
    <n v="101"/>
    <s v="001"/>
    <s v="0000"/>
    <s v="0000"/>
    <n v="70000"/>
    <n v="0"/>
    <n v="70000"/>
    <n v="0"/>
    <n v="0"/>
    <n v="0"/>
    <s v="SI"/>
    <m/>
    <m/>
    <s v="VERONICA VELEZ "/>
    <e v="#N/A"/>
    <e v="#N/A"/>
    <e v="#N/A"/>
    <e v="#N/A"/>
    <x v="8"/>
    <e v="#N/A"/>
    <e v="#N/A"/>
    <e v="#N/A"/>
  </r>
  <r>
    <x v="12"/>
    <s v="ZONA 6"/>
    <s v="MSP-DNIS-2022-0100-M"/>
    <d v="2022-01-22T00:00:00"/>
    <s v="MSP-DNPI-2022-0059-M"/>
    <d v="2022-01-22T00:00:00"/>
    <x v="0"/>
    <s v="ASIGNACIÓN RECURSOS MATENIMIENTOS A NIVEL NACIONAL "/>
    <s v="ZONA 6"/>
    <s v="ZONA 6"/>
    <s v="ZONA 6"/>
    <n v="56"/>
    <n v="57"/>
    <s v="000"/>
    <s v="001"/>
    <n v="530811"/>
    <n v="101"/>
    <s v="001"/>
    <s v="0000"/>
    <s v="0000"/>
    <n v="48510.7"/>
    <n v="0"/>
    <n v="48510.7"/>
    <n v="0"/>
    <n v="0"/>
    <n v="0"/>
    <s v="SI"/>
    <m/>
    <m/>
    <s v="VERONICA VELEZ "/>
    <e v="#N/A"/>
    <e v="#N/A"/>
    <e v="#N/A"/>
    <e v="#N/A"/>
    <x v="8"/>
    <e v="#N/A"/>
    <e v="#N/A"/>
    <e v="#N/A"/>
  </r>
  <r>
    <x v="12"/>
    <s v="ZONA 6"/>
    <s v="MSP-DNIS-2022-0100-M"/>
    <d v="2022-01-22T00:00:00"/>
    <s v="MSP-DNPI-2022-0059-M"/>
    <d v="2022-01-22T00:00:00"/>
    <x v="0"/>
    <s v="ASIGNACIÓN RECURSOS MATENIMIENTOS A NIVEL NACIONAL "/>
    <s v="ZONA 6"/>
    <s v="ZONA 6"/>
    <s v="ZONA 6"/>
    <n v="56"/>
    <n v="57"/>
    <s v="000"/>
    <s v="001"/>
    <n v="530813"/>
    <n v="101"/>
    <s v="001"/>
    <s v="0000"/>
    <s v="0000"/>
    <n v="266676.16999999958"/>
    <n v="0"/>
    <n v="266676.16999999958"/>
    <n v="0"/>
    <n v="0"/>
    <n v="0"/>
    <s v="SI"/>
    <m/>
    <m/>
    <s v="VERONICA VELEZ "/>
    <e v="#N/A"/>
    <e v="#N/A"/>
    <e v="#N/A"/>
    <e v="#N/A"/>
    <x v="8"/>
    <e v="#N/A"/>
    <e v="#N/A"/>
    <e v="#N/A"/>
  </r>
  <r>
    <x v="12"/>
    <s v="ZONA 6"/>
    <s v="MSP-DNIS-2022-0100-M"/>
    <d v="2022-01-22T00:00:00"/>
    <s v="MSP-DNPI-2022-0059-M"/>
    <d v="2022-01-22T00:00:00"/>
    <x v="0"/>
    <s v="ASIGNACIÓN RECURSOS MATENIMIENTOS A NIVEL NACIONAL "/>
    <s v="ZONA 6"/>
    <s v="ZONA 6"/>
    <s v="ZONA 6"/>
    <n v="56"/>
    <n v="57"/>
    <s v="000"/>
    <s v="001"/>
    <n v="531406"/>
    <n v="101"/>
    <s v="001"/>
    <s v="0000"/>
    <s v="0000"/>
    <n v="7182.25"/>
    <n v="0"/>
    <n v="7182.25"/>
    <n v="0"/>
    <n v="0"/>
    <n v="0"/>
    <s v="SI"/>
    <m/>
    <m/>
    <s v="VERONICA VELEZ "/>
    <e v="#N/A"/>
    <e v="#N/A"/>
    <e v="#N/A"/>
    <e v="#N/A"/>
    <x v="8"/>
    <e v="#N/A"/>
    <e v="#N/A"/>
    <e v="#N/A"/>
  </r>
  <r>
    <x v="12"/>
    <s v="ZONA 6"/>
    <s v="MSP-DNIS-2022-0100-M"/>
    <d v="2022-01-22T00:00:00"/>
    <s v="MSP-DNPI-2022-0059-M"/>
    <d v="2022-01-22T00:00:00"/>
    <x v="0"/>
    <s v="ASIGNACIÓN RECURSOS MATENIMIENTOS A NIVEL NACIONAL "/>
    <s v="ZONA 6"/>
    <s v="ZONA 6"/>
    <s v="ZONA 6"/>
    <n v="56"/>
    <n v="90"/>
    <s v="000"/>
    <s v="001"/>
    <n v="530402"/>
    <n v="101"/>
    <s v="001"/>
    <s v="0000"/>
    <s v="0000"/>
    <m/>
    <m/>
    <n v="0"/>
    <n v="33000"/>
    <m/>
    <n v="33000"/>
    <s v="SI"/>
    <m/>
    <m/>
    <s v="VERONICA VELEZ "/>
    <e v="#N/A"/>
    <e v="#N/A"/>
    <e v="#N/A"/>
    <e v="#N/A"/>
    <x v="8"/>
    <e v="#N/A"/>
    <e v="#N/A"/>
    <e v="#N/A"/>
  </r>
  <r>
    <x v="12"/>
    <s v="ZONA 6"/>
    <s v="MSP-DNIS-2022-0100-M"/>
    <d v="2022-01-22T00:00:00"/>
    <s v="MSP-DNPI-2022-0059-M"/>
    <d v="2022-01-22T00:00:00"/>
    <x v="0"/>
    <s v="ASIGNACIÓN RECURSOS MATENIMIENTOS A NIVEL NACIONAL "/>
    <s v="ZONA 6"/>
    <s v="ZONA 6"/>
    <s v="ZONA 6"/>
    <n v="56"/>
    <n v="90"/>
    <s v="000"/>
    <s v="001"/>
    <n v="530403"/>
    <n v="101"/>
    <s v="001"/>
    <s v="0000"/>
    <s v="0000"/>
    <m/>
    <m/>
    <n v="0"/>
    <n v="10000"/>
    <m/>
    <n v="10000"/>
    <s v="SI"/>
    <m/>
    <m/>
    <s v="VERONICA VELEZ "/>
    <e v="#N/A"/>
    <e v="#N/A"/>
    <e v="#N/A"/>
    <e v="#N/A"/>
    <x v="8"/>
    <e v="#N/A"/>
    <e v="#N/A"/>
    <e v="#N/A"/>
  </r>
  <r>
    <x v="12"/>
    <s v="ZONA 6"/>
    <s v="MSP-DNIS-2022-0100-M"/>
    <d v="2022-01-22T00:00:00"/>
    <s v="MSP-DNPI-2022-0059-M"/>
    <d v="2022-01-22T00:00:00"/>
    <x v="0"/>
    <s v="ASIGNACIÓN RECURSOS MATENIMIENTOS A NIVEL NACIONAL "/>
    <s v="ZONA 6"/>
    <s v="ZONA 6"/>
    <s v="ZONA 6"/>
    <n v="56"/>
    <n v="90"/>
    <s v="000"/>
    <s v="001"/>
    <n v="530404"/>
    <n v="101"/>
    <s v="001"/>
    <s v="0000"/>
    <s v="0000"/>
    <m/>
    <m/>
    <n v="0"/>
    <n v="44907"/>
    <m/>
    <n v="44907"/>
    <s v="SI"/>
    <m/>
    <m/>
    <s v="VERONICA VELEZ "/>
    <e v="#N/A"/>
    <e v="#N/A"/>
    <e v="#N/A"/>
    <e v="#N/A"/>
    <x v="8"/>
    <e v="#N/A"/>
    <e v="#N/A"/>
    <e v="#N/A"/>
  </r>
  <r>
    <x v="12"/>
    <s v="ZONA 6"/>
    <s v="MSP-DNIS-2022-0100-M"/>
    <d v="2022-01-22T00:00:00"/>
    <s v="MSP-DNPI-2022-0059-M"/>
    <d v="2022-01-22T00:00:00"/>
    <x v="0"/>
    <s v="ASIGNACIÓN RECURSOS MATENIMIENTOS A NIVEL NACIONAL "/>
    <s v="ZONA 6"/>
    <s v="ZONA 6"/>
    <s v="ZONA 6"/>
    <n v="56"/>
    <n v="90"/>
    <s v="000"/>
    <s v="001"/>
    <n v="530405"/>
    <n v="101"/>
    <s v="001"/>
    <s v="0000"/>
    <s v="0000"/>
    <m/>
    <m/>
    <n v="0"/>
    <n v="60500"/>
    <m/>
    <n v="60500"/>
    <s v="SI"/>
    <m/>
    <m/>
    <s v="VERONICA VELEZ "/>
    <e v="#N/A"/>
    <e v="#N/A"/>
    <e v="#N/A"/>
    <e v="#N/A"/>
    <x v="8"/>
    <e v="#N/A"/>
    <e v="#N/A"/>
    <e v="#N/A"/>
  </r>
  <r>
    <x v="12"/>
    <s v="ZONA 6"/>
    <s v="MSP-DNIS-2022-0100-M"/>
    <d v="2022-01-22T00:00:00"/>
    <s v="MSP-DNPI-2022-0059-M"/>
    <d v="2022-01-22T00:00:00"/>
    <x v="0"/>
    <s v="ASIGNACIÓN RECURSOS MATENIMIENTOS A NIVEL NACIONAL "/>
    <s v="ZONA 6"/>
    <s v="ZONA 6"/>
    <s v="ZONA 6"/>
    <n v="56"/>
    <n v="90"/>
    <s v="000"/>
    <s v="001"/>
    <n v="530704"/>
    <n v="101"/>
    <s v="001"/>
    <s v="0000"/>
    <s v="0000"/>
    <m/>
    <m/>
    <n v="0"/>
    <n v="35537"/>
    <m/>
    <n v="35537"/>
    <s v="SI"/>
    <m/>
    <m/>
    <s v="VERONICA VELEZ "/>
    <e v="#N/A"/>
    <e v="#N/A"/>
    <e v="#N/A"/>
    <e v="#N/A"/>
    <x v="8"/>
    <e v="#N/A"/>
    <e v="#N/A"/>
    <e v="#N/A"/>
  </r>
  <r>
    <x v="12"/>
    <s v="ZONA 6"/>
    <s v="MSP-DNIS-2022-0100-M"/>
    <d v="2022-01-22T00:00:00"/>
    <s v="MSP-DNPI-2022-0059-M"/>
    <d v="2022-01-22T00:00:00"/>
    <x v="0"/>
    <s v="ASIGNACIÓN RECURSOS MATENIMIENTOS A NIVEL NACIONAL "/>
    <s v="ZONA 6"/>
    <s v="ZONA 6"/>
    <s v="ZONA 6"/>
    <n v="56"/>
    <n v="90"/>
    <s v="000"/>
    <s v="001"/>
    <n v="530811"/>
    <n v="101"/>
    <s v="001"/>
    <s v="0000"/>
    <s v="0000"/>
    <m/>
    <m/>
    <n v="0"/>
    <n v="9500"/>
    <m/>
    <n v="9500"/>
    <s v="SI"/>
    <m/>
    <m/>
    <s v="VERONICA VELEZ "/>
    <e v="#N/A"/>
    <e v="#N/A"/>
    <e v="#N/A"/>
    <e v="#N/A"/>
    <x v="8"/>
    <e v="#N/A"/>
    <e v="#N/A"/>
    <e v="#N/A"/>
  </r>
  <r>
    <x v="12"/>
    <s v="ZONA 6"/>
    <s v="MSP-DNIS-2022-0100-M"/>
    <d v="2022-01-22T00:00:00"/>
    <s v="MSP-DNPI-2022-0059-M"/>
    <d v="2022-01-22T00:00:00"/>
    <x v="0"/>
    <s v="ASIGNACIÓN RECURSOS MATENIMIENTOS A NIVEL NACIONAL "/>
    <s v="ZONA 6"/>
    <s v="ZONA 6"/>
    <s v="ZONA 6"/>
    <n v="56"/>
    <n v="90"/>
    <s v="000"/>
    <s v="001"/>
    <n v="530813"/>
    <n v="101"/>
    <s v="001"/>
    <s v="0000"/>
    <s v="0000"/>
    <m/>
    <m/>
    <n v="0"/>
    <n v="35520"/>
    <m/>
    <n v="35520"/>
    <s v="SI"/>
    <m/>
    <m/>
    <s v="VERONICA VELEZ "/>
    <e v="#N/A"/>
    <e v="#N/A"/>
    <e v="#N/A"/>
    <e v="#N/A"/>
    <x v="8"/>
    <e v="#N/A"/>
    <e v="#N/A"/>
    <e v="#N/A"/>
  </r>
  <r>
    <x v="12"/>
    <s v="ZONA 6"/>
    <s v="MSP-DNIS-2022-0100-M"/>
    <d v="2022-01-22T00:00:00"/>
    <s v="MSP-DNPI-2022-0059-M"/>
    <d v="2022-01-22T00:00:00"/>
    <x v="0"/>
    <s v="ASIGNACIÓN RECURSOS MATENIMIENTOS A NIVEL NACIONAL "/>
    <s v="ZONA 6"/>
    <s v="ZONA 6"/>
    <s v="ZONA 6"/>
    <n v="1000"/>
    <n v="90"/>
    <s v="000"/>
    <s v="004"/>
    <n v="530402"/>
    <n v="101"/>
    <s v="001"/>
    <s v="0000"/>
    <s v="0000"/>
    <m/>
    <m/>
    <n v="0"/>
    <n v="141062"/>
    <m/>
    <n v="141062"/>
    <s v="SI"/>
    <m/>
    <m/>
    <s v="VERONICA VELEZ "/>
    <e v="#N/A"/>
    <e v="#N/A"/>
    <e v="#N/A"/>
    <e v="#N/A"/>
    <x v="8"/>
    <e v="#N/A"/>
    <e v="#N/A"/>
    <e v="#N/A"/>
  </r>
  <r>
    <x v="12"/>
    <s v="ZONA 6"/>
    <s v="MSP-DNIS-2022-0100-M"/>
    <d v="2022-01-22T00:00:00"/>
    <s v="MSP-DNPI-2022-0059-M"/>
    <d v="2022-01-22T00:00:00"/>
    <x v="0"/>
    <s v="ASIGNACIÓN RECURSOS MATENIMIENTOS A NIVEL NACIONAL "/>
    <s v="ZONA 6"/>
    <s v="ZONA 6"/>
    <s v="ZONA 6"/>
    <n v="1000"/>
    <n v="90"/>
    <s v="000"/>
    <s v="004"/>
    <n v="530404"/>
    <n v="101"/>
    <s v="001"/>
    <s v="0000"/>
    <s v="0000"/>
    <m/>
    <m/>
    <n v="0"/>
    <n v="100366"/>
    <m/>
    <n v="100366"/>
    <s v="SI"/>
    <m/>
    <m/>
    <s v="VERONICA VELEZ "/>
    <e v="#N/A"/>
    <e v="#N/A"/>
    <e v="#N/A"/>
    <e v="#N/A"/>
    <x v="8"/>
    <e v="#N/A"/>
    <e v="#N/A"/>
    <e v="#N/A"/>
  </r>
  <r>
    <x v="12"/>
    <s v="ZONA 6"/>
    <s v="MSP-DNIS-2022-0100-M"/>
    <d v="2022-01-22T00:00:00"/>
    <s v="MSP-DNPI-2022-0059-M"/>
    <d v="2022-01-22T00:00:00"/>
    <x v="0"/>
    <s v="ASIGNACIÓN RECURSOS MATENIMIENTOS A NIVEL NACIONAL "/>
    <s v="ZONA 6"/>
    <s v="ZONA 6"/>
    <s v="ZONA 6"/>
    <n v="1000"/>
    <n v="90"/>
    <s v="000"/>
    <s v="004"/>
    <n v="530405"/>
    <n v="101"/>
    <s v="001"/>
    <s v="0000"/>
    <s v="0000"/>
    <m/>
    <m/>
    <n v="0"/>
    <n v="9865"/>
    <m/>
    <n v="9865"/>
    <s v="SI"/>
    <m/>
    <m/>
    <s v="VERONICA VELEZ "/>
    <e v="#N/A"/>
    <e v="#N/A"/>
    <e v="#N/A"/>
    <e v="#N/A"/>
    <x v="8"/>
    <e v="#N/A"/>
    <e v="#N/A"/>
    <e v="#N/A"/>
  </r>
  <r>
    <x v="12"/>
    <s v="ZONA 6"/>
    <s v="MSP-DNIS-2022-0100-M"/>
    <d v="2022-01-22T00:00:00"/>
    <s v="MSP-DNPI-2022-0059-M"/>
    <d v="2022-01-22T00:00:00"/>
    <x v="0"/>
    <s v="ASIGNACIÓN RECURSOS MATENIMIENTOS A NIVEL NACIONAL "/>
    <s v="ZONA 6"/>
    <s v="ZONA 6"/>
    <s v="ZONA 6"/>
    <n v="1000"/>
    <n v="90"/>
    <s v="000"/>
    <s v="004"/>
    <n v="530704"/>
    <n v="101"/>
    <s v="001"/>
    <s v="0000"/>
    <s v="0000"/>
    <m/>
    <m/>
    <n v="0"/>
    <n v="2053"/>
    <m/>
    <n v="2053"/>
    <s v="SI"/>
    <m/>
    <m/>
    <s v="VERONICA VELEZ "/>
    <e v="#N/A"/>
    <e v="#N/A"/>
    <e v="#N/A"/>
    <e v="#N/A"/>
    <x v="8"/>
    <e v="#N/A"/>
    <e v="#N/A"/>
    <e v="#N/A"/>
  </r>
  <r>
    <x v="12"/>
    <s v="ZONA 6"/>
    <s v="MSP-DNIS-2022-0100-M"/>
    <d v="2022-01-22T00:00:00"/>
    <s v="MSP-DNPI-2022-0059-M"/>
    <d v="2022-01-22T00:00:00"/>
    <x v="0"/>
    <s v="ASIGNACIÓN RECURSOS MATENIMIENTOS A NIVEL NACIONAL "/>
    <s v="ZONA 6"/>
    <s v="ZONA 6"/>
    <s v="ZONA 6"/>
    <n v="1000"/>
    <n v="90"/>
    <s v="000"/>
    <s v="004"/>
    <n v="530811"/>
    <n v="101"/>
    <s v="001"/>
    <s v="0000"/>
    <s v="0000"/>
    <m/>
    <m/>
    <n v="0"/>
    <n v="30527"/>
    <m/>
    <n v="30527"/>
    <s v="SI"/>
    <m/>
    <m/>
    <s v="VERONICA VELEZ "/>
    <e v="#N/A"/>
    <e v="#N/A"/>
    <e v="#N/A"/>
    <e v="#N/A"/>
    <x v="8"/>
    <e v="#N/A"/>
    <e v="#N/A"/>
    <e v="#N/A"/>
  </r>
  <r>
    <x v="12"/>
    <s v="ZONA 6"/>
    <s v="MSP-DNIS-2022-0100-M"/>
    <d v="2022-01-22T00:00:00"/>
    <s v="MSP-DNPI-2022-0059-M"/>
    <d v="2022-01-22T00:00:00"/>
    <x v="0"/>
    <s v="ASIGNACIÓN RECURSOS MATENIMIENTOS A NIVEL NACIONAL "/>
    <s v="ZONA 6"/>
    <s v="ZONA 6"/>
    <s v="ZONA 6"/>
    <n v="1000"/>
    <n v="90"/>
    <s v="000"/>
    <s v="004"/>
    <n v="530813"/>
    <n v="101"/>
    <s v="001"/>
    <s v="0000"/>
    <s v="0000"/>
    <m/>
    <m/>
    <n v="0"/>
    <n v="146687"/>
    <m/>
    <n v="146687"/>
    <s v="SI"/>
    <m/>
    <m/>
    <s v="VERONICA VELEZ "/>
    <e v="#N/A"/>
    <e v="#N/A"/>
    <e v="#N/A"/>
    <e v="#N/A"/>
    <x v="8"/>
    <e v="#N/A"/>
    <e v="#N/A"/>
    <e v="#N/A"/>
  </r>
  <r>
    <x v="12"/>
    <s v="ZONA 6"/>
    <s v="MSP-DNIS-2022-0100-M"/>
    <d v="2022-01-22T00:00:00"/>
    <s v="MSP-DNPI-2022-0059-M"/>
    <d v="2022-01-22T00:00:00"/>
    <x v="0"/>
    <s v="ASIGNACIÓN RECURSOS MATENIMIENTOS A NIVEL NACIONAL "/>
    <s v="ZONA 6"/>
    <s v="ZONA 6"/>
    <s v="ZONA 6"/>
    <n v="1009"/>
    <n v="90"/>
    <s v="000"/>
    <s v="001"/>
    <n v="530402"/>
    <n v="103"/>
    <s v="001"/>
    <s v="0000"/>
    <s v="0000"/>
    <m/>
    <m/>
    <n v="0"/>
    <n v="15000"/>
    <m/>
    <n v="15000"/>
    <s v="SI"/>
    <m/>
    <m/>
    <s v="VERONICA VELEZ "/>
    <e v="#N/A"/>
    <e v="#N/A"/>
    <e v="#N/A"/>
    <e v="#N/A"/>
    <x v="8"/>
    <e v="#N/A"/>
    <e v="#N/A"/>
    <e v="#N/A"/>
  </r>
  <r>
    <x v="12"/>
    <s v="ZONA 6"/>
    <s v="MSP-DNIS-2022-0100-M"/>
    <d v="2022-01-22T00:00:00"/>
    <s v="MSP-DNPI-2022-0059-M"/>
    <d v="2022-01-22T00:00:00"/>
    <x v="0"/>
    <s v="ASIGNACIÓN RECURSOS MATENIMIENTOS A NIVEL NACIONAL "/>
    <s v="ZONA 6"/>
    <s v="ZONA 6"/>
    <s v="ZONA 6"/>
    <n v="1009"/>
    <n v="90"/>
    <s v="000"/>
    <s v="001"/>
    <n v="530404"/>
    <n v="103"/>
    <s v="001"/>
    <s v="0000"/>
    <s v="0000"/>
    <m/>
    <m/>
    <n v="0"/>
    <n v="10000"/>
    <m/>
    <n v="10000"/>
    <s v="SI"/>
    <m/>
    <m/>
    <s v="VERONICA VELEZ "/>
    <e v="#N/A"/>
    <e v="#N/A"/>
    <e v="#N/A"/>
    <e v="#N/A"/>
    <x v="8"/>
    <e v="#N/A"/>
    <e v="#N/A"/>
    <e v="#N/A"/>
  </r>
  <r>
    <x v="12"/>
    <s v="ZONA 6"/>
    <s v="MSP-DNIS-2022-0100-M"/>
    <d v="2022-01-22T00:00:00"/>
    <s v="MSP-DNPI-2022-0059-M"/>
    <d v="2022-01-22T00:00:00"/>
    <x v="0"/>
    <s v="ASIGNACIÓN RECURSOS MATENIMIENTOS A NIVEL NACIONAL "/>
    <s v="ZONA 6"/>
    <s v="ZONA 6"/>
    <s v="ZONA 6"/>
    <n v="1009"/>
    <n v="90"/>
    <s v="000"/>
    <s v="001"/>
    <n v="530405"/>
    <n v="103"/>
    <s v="001"/>
    <s v="0000"/>
    <s v="0000"/>
    <m/>
    <m/>
    <n v="0"/>
    <n v="10000"/>
    <m/>
    <n v="10000"/>
    <s v="SI"/>
    <m/>
    <m/>
    <s v="VERONICA VELEZ "/>
    <e v="#N/A"/>
    <e v="#N/A"/>
    <e v="#N/A"/>
    <e v="#N/A"/>
    <x v="8"/>
    <e v="#N/A"/>
    <e v="#N/A"/>
    <e v="#N/A"/>
  </r>
  <r>
    <x v="12"/>
    <s v="ZONA 6"/>
    <s v="MSP-DNIS-2022-0100-M"/>
    <d v="2022-01-22T00:00:00"/>
    <s v="MSP-DNPI-2022-0059-M"/>
    <d v="2022-01-22T00:00:00"/>
    <x v="0"/>
    <s v="ASIGNACIÓN RECURSOS MATENIMIENTOS A NIVEL NACIONAL "/>
    <s v="ZONA 6"/>
    <s v="ZONA 6"/>
    <s v="ZONA 6"/>
    <n v="1009"/>
    <n v="90"/>
    <s v="000"/>
    <s v="001"/>
    <n v="530811"/>
    <n v="103"/>
    <s v="001"/>
    <s v="0000"/>
    <s v="0000"/>
    <m/>
    <m/>
    <n v="0"/>
    <n v="6000"/>
    <m/>
    <n v="6000"/>
    <s v="SI"/>
    <m/>
    <m/>
    <s v="VERONICA VELEZ "/>
    <e v="#N/A"/>
    <e v="#N/A"/>
    <e v="#N/A"/>
    <e v="#N/A"/>
    <x v="8"/>
    <e v="#N/A"/>
    <e v="#N/A"/>
    <e v="#N/A"/>
  </r>
  <r>
    <x v="12"/>
    <s v="ZONA 6"/>
    <s v="MSP-DNIS-2022-0100-M"/>
    <d v="2022-01-22T00:00:00"/>
    <s v="MSP-DNPI-2022-0059-M"/>
    <d v="2022-01-22T00:00:00"/>
    <x v="0"/>
    <s v="ASIGNACIÓN RECURSOS MATENIMIENTOS A NIVEL NACIONAL "/>
    <s v="ZONA 6"/>
    <s v="ZONA 6"/>
    <s v="ZONA 6"/>
    <n v="1009"/>
    <n v="90"/>
    <s v="000"/>
    <s v="001"/>
    <n v="530813"/>
    <n v="103"/>
    <s v="001"/>
    <s v="0000"/>
    <s v="0000"/>
    <m/>
    <m/>
    <n v="0"/>
    <n v="20000"/>
    <m/>
    <n v="20000"/>
    <s v="SI"/>
    <m/>
    <m/>
    <s v="VERONICA VELEZ "/>
    <e v="#N/A"/>
    <e v="#N/A"/>
    <e v="#N/A"/>
    <e v="#N/A"/>
    <x v="8"/>
    <e v="#N/A"/>
    <e v="#N/A"/>
    <e v="#N/A"/>
  </r>
  <r>
    <x v="12"/>
    <s v="ZONA 6"/>
    <s v="MSP-DNIS-2022-0100-M"/>
    <d v="2022-01-22T00:00:00"/>
    <s v="MSP-DNPI-2022-0059-M"/>
    <d v="2022-01-22T00:00:00"/>
    <x v="0"/>
    <s v="ASIGNACIÓN RECURSOS MATENIMIENTOS A NIVEL NACIONAL "/>
    <s v="ZONA 6"/>
    <s v="ZONA 6"/>
    <s v="ZONA 6"/>
    <n v="1010"/>
    <n v="90"/>
    <s v="000"/>
    <s v="001"/>
    <n v="530402"/>
    <n v="105"/>
    <s v="001"/>
    <s v="0000"/>
    <s v="0000"/>
    <m/>
    <m/>
    <n v="0"/>
    <n v="7288"/>
    <m/>
    <n v="7288"/>
    <s v="SI"/>
    <m/>
    <m/>
    <s v="VERONICA VELEZ "/>
    <e v="#N/A"/>
    <e v="#N/A"/>
    <e v="#N/A"/>
    <e v="#N/A"/>
    <x v="8"/>
    <e v="#N/A"/>
    <e v="#N/A"/>
    <e v="#N/A"/>
  </r>
  <r>
    <x v="12"/>
    <s v="ZONA 6"/>
    <s v="MSP-DNIS-2022-0100-M"/>
    <d v="2022-01-22T00:00:00"/>
    <s v="MSP-DNPI-2022-0059-M"/>
    <d v="2022-01-22T00:00:00"/>
    <x v="0"/>
    <s v="ASIGNACIÓN RECURSOS MATENIMIENTOS A NIVEL NACIONAL "/>
    <s v="ZONA 6"/>
    <s v="ZONA 6"/>
    <s v="ZONA 6"/>
    <n v="1010"/>
    <n v="90"/>
    <s v="000"/>
    <s v="001"/>
    <n v="530404"/>
    <n v="105"/>
    <s v="001"/>
    <s v="0000"/>
    <s v="0000"/>
    <m/>
    <m/>
    <n v="0"/>
    <n v="4775"/>
    <m/>
    <n v="4775"/>
    <s v="SI"/>
    <m/>
    <m/>
    <s v="VERONICA VELEZ "/>
    <e v="#N/A"/>
    <e v="#N/A"/>
    <e v="#N/A"/>
    <e v="#N/A"/>
    <x v="8"/>
    <e v="#N/A"/>
    <e v="#N/A"/>
    <e v="#N/A"/>
  </r>
  <r>
    <x v="12"/>
    <s v="ZONA 6"/>
    <s v="MSP-DNIS-2022-0100-M"/>
    <d v="2022-01-22T00:00:00"/>
    <s v="MSP-DNPI-2022-0059-M"/>
    <d v="2022-01-22T00:00:00"/>
    <x v="0"/>
    <s v="ASIGNACIÓN RECURSOS MATENIMIENTOS A NIVEL NACIONAL "/>
    <s v="ZONA 6"/>
    <s v="ZONA 6"/>
    <s v="ZONA 6"/>
    <n v="1010"/>
    <n v="90"/>
    <s v="000"/>
    <s v="001"/>
    <n v="530405"/>
    <n v="105"/>
    <s v="001"/>
    <s v="0000"/>
    <s v="0000"/>
    <m/>
    <m/>
    <n v="0"/>
    <n v="6415"/>
    <m/>
    <n v="6415"/>
    <s v="SI"/>
    <m/>
    <m/>
    <s v="VERONICA VELEZ "/>
    <e v="#N/A"/>
    <e v="#N/A"/>
    <e v="#N/A"/>
    <e v="#N/A"/>
    <x v="8"/>
    <e v="#N/A"/>
    <e v="#N/A"/>
    <e v="#N/A"/>
  </r>
  <r>
    <x v="12"/>
    <s v="ZONA 6"/>
    <s v="MSP-DNIS-2022-0100-M"/>
    <d v="2022-01-22T00:00:00"/>
    <s v="MSP-DNPI-2022-0059-M"/>
    <d v="2022-01-22T00:00:00"/>
    <x v="0"/>
    <s v="ASIGNACIÓN RECURSOS MATENIMIENTOS A NIVEL NACIONAL "/>
    <s v="ZONA 6"/>
    <s v="ZONA 6"/>
    <s v="ZONA 6"/>
    <n v="1010"/>
    <n v="90"/>
    <s v="000"/>
    <s v="001"/>
    <n v="530811"/>
    <n v="105"/>
    <s v="001"/>
    <s v="0000"/>
    <s v="0000"/>
    <m/>
    <m/>
    <n v="0"/>
    <n v="975"/>
    <m/>
    <n v="975"/>
    <s v="SI"/>
    <m/>
    <m/>
    <s v="VERONICA VELEZ "/>
    <e v="#N/A"/>
    <e v="#N/A"/>
    <e v="#N/A"/>
    <e v="#N/A"/>
    <x v="8"/>
    <e v="#N/A"/>
    <e v="#N/A"/>
    <e v="#N/A"/>
  </r>
  <r>
    <x v="12"/>
    <s v="ZONA 6"/>
    <s v="MSP-DNIS-2022-0100-M"/>
    <d v="2022-01-22T00:00:00"/>
    <s v="MSP-DNPI-2022-0059-M"/>
    <d v="2022-01-22T00:00:00"/>
    <x v="0"/>
    <s v="ASIGNACIÓN RECURSOS MATENIMIENTOS A NIVEL NACIONAL "/>
    <s v="ZONA 6"/>
    <s v="ZONA 6"/>
    <s v="ZONA 6"/>
    <n v="1010"/>
    <n v="90"/>
    <s v="000"/>
    <s v="001"/>
    <n v="530813"/>
    <n v="105"/>
    <s v="001"/>
    <s v="0000"/>
    <s v="0000"/>
    <m/>
    <m/>
    <n v="0"/>
    <n v="2976"/>
    <m/>
    <n v="2976"/>
    <s v="SI"/>
    <m/>
    <m/>
    <s v="VERONICA VELEZ "/>
    <e v="#N/A"/>
    <e v="#N/A"/>
    <e v="#N/A"/>
    <e v="#N/A"/>
    <x v="8"/>
    <e v="#N/A"/>
    <e v="#N/A"/>
    <e v="#N/A"/>
  </r>
  <r>
    <x v="12"/>
    <s v="ZONA 6"/>
    <s v="MSP-DNIS-2022-0100-M"/>
    <d v="2022-01-22T00:00:00"/>
    <s v="MSP-DNPI-2022-0059-M"/>
    <d v="2022-01-22T00:00:00"/>
    <x v="0"/>
    <s v="ASIGNACIÓN RECURSOS MATENIMIENTOS A NIVEL NACIONAL "/>
    <s v="ZONA 6"/>
    <s v="ZONA 6"/>
    <s v="ZONA 6"/>
    <n v="1011"/>
    <n v="90"/>
    <s v="000"/>
    <s v="001"/>
    <n v="530402"/>
    <n v="108"/>
    <s v="001"/>
    <s v="0000"/>
    <s v="0000"/>
    <m/>
    <m/>
    <n v="0"/>
    <n v="80000"/>
    <m/>
    <n v="80000"/>
    <s v="SI"/>
    <m/>
    <m/>
    <s v="VERONICA VELEZ "/>
    <e v="#N/A"/>
    <e v="#N/A"/>
    <e v="#N/A"/>
    <e v="#N/A"/>
    <x v="8"/>
    <e v="#N/A"/>
    <e v="#N/A"/>
    <e v="#N/A"/>
  </r>
  <r>
    <x v="12"/>
    <s v="ZONA 6"/>
    <s v="MSP-DNIS-2022-0100-M"/>
    <d v="2022-01-22T00:00:00"/>
    <s v="MSP-DNPI-2022-0059-M"/>
    <d v="2022-01-22T00:00:00"/>
    <x v="0"/>
    <s v="ASIGNACIÓN RECURSOS MATENIMIENTOS A NIVEL NACIONAL "/>
    <s v="ZONA 6"/>
    <s v="ZONA 6"/>
    <s v="ZONA 6"/>
    <n v="1011"/>
    <n v="90"/>
    <s v="000"/>
    <s v="001"/>
    <n v="530403"/>
    <n v="108"/>
    <s v="001"/>
    <s v="0000"/>
    <s v="0000"/>
    <m/>
    <m/>
    <n v="0"/>
    <n v="13000"/>
    <m/>
    <n v="13000"/>
    <s v="SI"/>
    <m/>
    <m/>
    <s v="VERONICA VELEZ "/>
    <e v="#N/A"/>
    <e v="#N/A"/>
    <e v="#N/A"/>
    <e v="#N/A"/>
    <x v="8"/>
    <e v="#N/A"/>
    <e v="#N/A"/>
    <e v="#N/A"/>
  </r>
  <r>
    <x v="12"/>
    <s v="ZONA 6"/>
    <s v="MSP-DNIS-2022-0100-M"/>
    <d v="2022-01-22T00:00:00"/>
    <s v="MSP-DNPI-2022-0059-M"/>
    <d v="2022-01-22T00:00:00"/>
    <x v="0"/>
    <s v="ASIGNACIÓN RECURSOS MATENIMIENTOS A NIVEL NACIONAL "/>
    <s v="ZONA 6"/>
    <s v="ZONA 6"/>
    <s v="ZONA 6"/>
    <n v="1011"/>
    <n v="90"/>
    <s v="000"/>
    <s v="001"/>
    <n v="530404"/>
    <n v="108"/>
    <s v="001"/>
    <s v="0000"/>
    <s v="0000"/>
    <m/>
    <m/>
    <n v="0"/>
    <n v="50000"/>
    <m/>
    <n v="50000"/>
    <s v="SI"/>
    <m/>
    <m/>
    <s v="VERONICA VELEZ "/>
    <e v="#N/A"/>
    <e v="#N/A"/>
    <e v="#N/A"/>
    <e v="#N/A"/>
    <x v="8"/>
    <e v="#N/A"/>
    <e v="#N/A"/>
    <e v="#N/A"/>
  </r>
  <r>
    <x v="12"/>
    <s v="ZONA 6"/>
    <s v="MSP-DNIS-2022-0100-M"/>
    <d v="2022-01-22T00:00:00"/>
    <s v="MSP-DNPI-2022-0059-M"/>
    <d v="2022-01-22T00:00:00"/>
    <x v="0"/>
    <s v="ASIGNACIÓN RECURSOS MATENIMIENTOS A NIVEL NACIONAL "/>
    <s v="ZONA 6"/>
    <s v="ZONA 6"/>
    <s v="ZONA 6"/>
    <n v="1011"/>
    <n v="90"/>
    <s v="000"/>
    <s v="001"/>
    <n v="530405"/>
    <n v="108"/>
    <s v="001"/>
    <s v="0000"/>
    <s v="0000"/>
    <m/>
    <m/>
    <n v="0"/>
    <n v="25000"/>
    <m/>
    <n v="25000"/>
    <s v="SI"/>
    <m/>
    <m/>
    <s v="VERONICA VELEZ "/>
    <e v="#N/A"/>
    <e v="#N/A"/>
    <e v="#N/A"/>
    <e v="#N/A"/>
    <x v="8"/>
    <e v="#N/A"/>
    <e v="#N/A"/>
    <e v="#N/A"/>
  </r>
  <r>
    <x v="12"/>
    <s v="ZONA 6"/>
    <s v="MSP-DNIS-2022-0100-M"/>
    <d v="2022-01-22T00:00:00"/>
    <s v="MSP-DNPI-2022-0059-M"/>
    <d v="2022-01-22T00:00:00"/>
    <x v="0"/>
    <s v="ASIGNACIÓN RECURSOS MATENIMIENTOS A NIVEL NACIONAL "/>
    <s v="ZONA 6"/>
    <s v="ZONA 6"/>
    <s v="ZONA 6"/>
    <n v="1011"/>
    <n v="90"/>
    <s v="000"/>
    <s v="001"/>
    <n v="530704"/>
    <n v="108"/>
    <s v="001"/>
    <s v="0000"/>
    <s v="0000"/>
    <m/>
    <m/>
    <n v="0"/>
    <n v="6000"/>
    <m/>
    <n v="6000"/>
    <s v="SI"/>
    <m/>
    <m/>
    <s v="VERONICA VELEZ "/>
    <e v="#N/A"/>
    <e v="#N/A"/>
    <e v="#N/A"/>
    <e v="#N/A"/>
    <x v="8"/>
    <e v="#N/A"/>
    <e v="#N/A"/>
    <e v="#N/A"/>
  </r>
  <r>
    <x v="12"/>
    <s v="ZONA 6"/>
    <s v="MSP-DNIS-2022-0100-M"/>
    <d v="2022-01-22T00:00:00"/>
    <s v="MSP-DNPI-2022-0059-M"/>
    <d v="2022-01-22T00:00:00"/>
    <x v="0"/>
    <s v="ASIGNACIÓN RECURSOS MATENIMIENTOS A NIVEL NACIONAL "/>
    <s v="ZONA 6"/>
    <s v="ZONA 6"/>
    <s v="ZONA 6"/>
    <n v="1011"/>
    <n v="90"/>
    <s v="000"/>
    <s v="001"/>
    <n v="530813"/>
    <n v="108"/>
    <s v="001"/>
    <s v="0000"/>
    <s v="0000"/>
    <m/>
    <m/>
    <n v="0"/>
    <n v="65000"/>
    <m/>
    <n v="65000"/>
    <s v="SI"/>
    <m/>
    <m/>
    <s v="VERONICA VELEZ "/>
    <e v="#N/A"/>
    <e v="#N/A"/>
    <e v="#N/A"/>
    <e v="#N/A"/>
    <x v="8"/>
    <e v="#N/A"/>
    <e v="#N/A"/>
    <e v="#N/A"/>
  </r>
  <r>
    <x v="12"/>
    <s v="ZONA 6"/>
    <s v="MSP-DNIS-2022-0100-M"/>
    <d v="2022-01-22T00:00:00"/>
    <s v="MSP-DNPI-2022-0059-M"/>
    <d v="2022-01-22T00:00:00"/>
    <x v="0"/>
    <s v="ASIGNACIÓN RECURSOS MATENIMIENTOS A NIVEL NACIONAL "/>
    <s v="ZONA 6"/>
    <s v="ZONA 6"/>
    <s v="ZONA 6"/>
    <n v="1012"/>
    <n v="90"/>
    <s v="000"/>
    <s v="001"/>
    <n v="530404"/>
    <n v="109"/>
    <s v="001"/>
    <s v="0000"/>
    <s v="0000"/>
    <m/>
    <m/>
    <n v="0"/>
    <n v="13138"/>
    <m/>
    <n v="13138"/>
    <s v="SI"/>
    <m/>
    <m/>
    <s v="VERONICA VELEZ "/>
    <e v="#N/A"/>
    <e v="#N/A"/>
    <e v="#N/A"/>
    <e v="#N/A"/>
    <x v="8"/>
    <e v="#N/A"/>
    <e v="#N/A"/>
    <e v="#N/A"/>
  </r>
  <r>
    <x v="12"/>
    <s v="ZONA 6"/>
    <s v="MSP-DNIS-2022-0100-M"/>
    <d v="2022-01-22T00:00:00"/>
    <s v="MSP-DNPI-2022-0059-M"/>
    <d v="2022-01-22T00:00:00"/>
    <x v="0"/>
    <s v="ASIGNACIÓN RECURSOS MATENIMIENTOS A NIVEL NACIONAL "/>
    <s v="ZONA 6"/>
    <s v="ZONA 6"/>
    <s v="ZONA 6"/>
    <n v="1012"/>
    <n v="90"/>
    <s v="000"/>
    <s v="001"/>
    <n v="530405"/>
    <n v="109"/>
    <s v="001"/>
    <s v="0000"/>
    <s v="0000"/>
    <m/>
    <m/>
    <n v="0"/>
    <n v="4736"/>
    <m/>
    <n v="4736"/>
    <s v="SI"/>
    <m/>
    <m/>
    <s v="VERONICA VELEZ "/>
    <e v="#N/A"/>
    <e v="#N/A"/>
    <e v="#N/A"/>
    <e v="#N/A"/>
    <x v="8"/>
    <e v="#N/A"/>
    <e v="#N/A"/>
    <e v="#N/A"/>
  </r>
  <r>
    <x v="12"/>
    <s v="ZONA 6"/>
    <s v="MSP-DNIS-2022-0100-M"/>
    <d v="2022-01-22T00:00:00"/>
    <s v="MSP-DNPI-2022-0059-M"/>
    <d v="2022-01-22T00:00:00"/>
    <x v="0"/>
    <s v="ASIGNACIÓN RECURSOS MATENIMIENTOS A NIVEL NACIONAL "/>
    <s v="ZONA 6"/>
    <s v="ZONA 6"/>
    <s v="ZONA 6"/>
    <n v="1012"/>
    <n v="90"/>
    <s v="000"/>
    <s v="001"/>
    <n v="530704"/>
    <n v="109"/>
    <s v="001"/>
    <s v="0000"/>
    <s v="0000"/>
    <m/>
    <m/>
    <n v="0"/>
    <n v="793"/>
    <m/>
    <n v="793"/>
    <s v="SI"/>
    <m/>
    <m/>
    <s v="VERONICA VELEZ "/>
    <e v="#N/A"/>
    <e v="#N/A"/>
    <e v="#N/A"/>
    <e v="#N/A"/>
    <x v="8"/>
    <e v="#N/A"/>
    <e v="#N/A"/>
    <e v="#N/A"/>
  </r>
  <r>
    <x v="12"/>
    <s v="ZONA 6"/>
    <s v="MSP-DNIS-2022-0100-M"/>
    <d v="2022-01-22T00:00:00"/>
    <s v="MSP-DNPI-2022-0059-M"/>
    <d v="2022-01-22T00:00:00"/>
    <x v="0"/>
    <s v="ASIGNACIÓN RECURSOS MATENIMIENTOS A NIVEL NACIONAL "/>
    <s v="ZONA 6"/>
    <s v="ZONA 6"/>
    <s v="ZONA 6"/>
    <n v="1012"/>
    <n v="90"/>
    <s v="000"/>
    <s v="001"/>
    <n v="530811"/>
    <n v="109"/>
    <s v="001"/>
    <s v="0000"/>
    <s v="0000"/>
    <m/>
    <m/>
    <n v="0"/>
    <n v="2582"/>
    <m/>
    <n v="2582"/>
    <s v="SI"/>
    <m/>
    <m/>
    <s v="VERONICA VELEZ "/>
    <e v="#N/A"/>
    <e v="#N/A"/>
    <e v="#N/A"/>
    <e v="#N/A"/>
    <x v="8"/>
    <e v="#N/A"/>
    <e v="#N/A"/>
    <e v="#N/A"/>
  </r>
  <r>
    <x v="12"/>
    <s v="ZONA 6"/>
    <s v="MSP-DNIS-2022-0100-M"/>
    <d v="2022-01-22T00:00:00"/>
    <s v="MSP-DNPI-2022-0059-M"/>
    <d v="2022-01-22T00:00:00"/>
    <x v="0"/>
    <s v="ASIGNACIÓN RECURSOS MATENIMIENTOS A NIVEL NACIONAL "/>
    <s v="ZONA 6"/>
    <s v="ZONA 6"/>
    <s v="ZONA 6"/>
    <n v="1012"/>
    <n v="90"/>
    <s v="000"/>
    <s v="001"/>
    <n v="530813"/>
    <n v="109"/>
    <s v="001"/>
    <s v="0000"/>
    <s v="0000"/>
    <m/>
    <m/>
    <n v="0"/>
    <n v="5402"/>
    <m/>
    <n v="5402"/>
    <s v="SI"/>
    <m/>
    <m/>
    <s v="VERONICA VELEZ "/>
    <e v="#N/A"/>
    <e v="#N/A"/>
    <e v="#N/A"/>
    <e v="#N/A"/>
    <x v="8"/>
    <e v="#N/A"/>
    <e v="#N/A"/>
    <e v="#N/A"/>
  </r>
  <r>
    <x v="12"/>
    <s v="ZONA 6"/>
    <s v="MSP-DNIS-2022-0100-M"/>
    <d v="2022-01-22T00:00:00"/>
    <s v="MSP-DNPI-2022-0059-M"/>
    <d v="2022-01-22T00:00:00"/>
    <x v="0"/>
    <s v="ASIGNACIÓN RECURSOS MATENIMIENTOS A NIVEL NACIONAL "/>
    <s v="ZONA 6"/>
    <s v="ZONA 6"/>
    <s v="ZONA 6"/>
    <n v="1020"/>
    <n v="90"/>
    <s v="000"/>
    <s v="004"/>
    <n v="530402"/>
    <n v="102"/>
    <s v="001"/>
    <s v="0000"/>
    <s v="0000"/>
    <m/>
    <m/>
    <n v="0"/>
    <n v="6104"/>
    <m/>
    <n v="6104"/>
    <s v="SI"/>
    <m/>
    <m/>
    <s v="VERONICA VELEZ "/>
    <e v="#N/A"/>
    <e v="#N/A"/>
    <e v="#N/A"/>
    <e v="#N/A"/>
    <x v="8"/>
    <e v="#N/A"/>
    <e v="#N/A"/>
    <e v="#N/A"/>
  </r>
  <r>
    <x v="12"/>
    <s v="ZONA 6"/>
    <s v="MSP-DNIS-2022-0100-M"/>
    <d v="2022-01-22T00:00:00"/>
    <s v="MSP-DNPI-2022-0059-M"/>
    <d v="2022-01-22T00:00:00"/>
    <x v="0"/>
    <s v="ASIGNACIÓN RECURSOS MATENIMIENTOS A NIVEL NACIONAL "/>
    <s v="ZONA 6"/>
    <s v="ZONA 6"/>
    <s v="ZONA 6"/>
    <n v="1020"/>
    <n v="90"/>
    <s v="000"/>
    <s v="004"/>
    <n v="530404"/>
    <n v="102"/>
    <s v="001"/>
    <s v="0000"/>
    <s v="0000"/>
    <m/>
    <m/>
    <n v="0"/>
    <n v="1280"/>
    <m/>
    <n v="1280"/>
    <s v="SI"/>
    <m/>
    <m/>
    <s v="VERONICA VELEZ "/>
    <e v="#N/A"/>
    <e v="#N/A"/>
    <e v="#N/A"/>
    <e v="#N/A"/>
    <x v="8"/>
    <e v="#N/A"/>
    <e v="#N/A"/>
    <e v="#N/A"/>
  </r>
  <r>
    <x v="12"/>
    <s v="ZONA 6"/>
    <s v="MSP-DNIS-2022-0100-M"/>
    <d v="2022-01-22T00:00:00"/>
    <s v="MSP-DNPI-2022-0059-M"/>
    <d v="2022-01-22T00:00:00"/>
    <x v="0"/>
    <s v="ASIGNACIÓN RECURSOS MATENIMIENTOS A NIVEL NACIONAL "/>
    <s v="ZONA 6"/>
    <s v="ZONA 6"/>
    <s v="ZONA 6"/>
    <n v="1020"/>
    <n v="90"/>
    <s v="000"/>
    <s v="004"/>
    <n v="530405"/>
    <n v="102"/>
    <s v="001"/>
    <s v="0000"/>
    <s v="0000"/>
    <m/>
    <m/>
    <n v="0"/>
    <n v="3262"/>
    <m/>
    <n v="3262"/>
    <s v="SI"/>
    <m/>
    <m/>
    <s v="VERONICA VELEZ "/>
    <e v="#N/A"/>
    <e v="#N/A"/>
    <e v="#N/A"/>
    <e v="#N/A"/>
    <x v="8"/>
    <e v="#N/A"/>
    <e v="#N/A"/>
    <e v="#N/A"/>
  </r>
  <r>
    <x v="12"/>
    <s v="ZONA 6"/>
    <s v="MSP-DNIS-2022-0100-M"/>
    <d v="2022-01-22T00:00:00"/>
    <s v="MSP-DNPI-2022-0059-M"/>
    <d v="2022-01-22T00:00:00"/>
    <x v="0"/>
    <s v="ASIGNACIÓN RECURSOS MATENIMIENTOS A NIVEL NACIONAL "/>
    <s v="ZONA 6"/>
    <s v="ZONA 6"/>
    <s v="ZONA 6"/>
    <n v="1020"/>
    <n v="90"/>
    <s v="000"/>
    <s v="004"/>
    <n v="530811"/>
    <n v="102"/>
    <s v="001"/>
    <s v="0000"/>
    <s v="0000"/>
    <m/>
    <m/>
    <n v="0"/>
    <n v="1993"/>
    <m/>
    <n v="1993"/>
    <s v="SI"/>
    <m/>
    <m/>
    <s v="VERONICA VELEZ "/>
    <e v="#N/A"/>
    <e v="#N/A"/>
    <e v="#N/A"/>
    <e v="#N/A"/>
    <x v="8"/>
    <e v="#N/A"/>
    <e v="#N/A"/>
    <e v="#N/A"/>
  </r>
  <r>
    <x v="12"/>
    <s v="ZONA 6"/>
    <s v="MSP-DNIS-2022-0100-M"/>
    <d v="2022-01-22T00:00:00"/>
    <s v="MSP-DNPI-2022-0059-M"/>
    <d v="2022-01-22T00:00:00"/>
    <x v="0"/>
    <s v="ASIGNACIÓN RECURSOS MATENIMIENTOS A NIVEL NACIONAL "/>
    <s v="ZONA 6"/>
    <s v="ZONA 6"/>
    <s v="ZONA 6"/>
    <n v="1020"/>
    <n v="90"/>
    <s v="000"/>
    <s v="004"/>
    <n v="530813"/>
    <n v="102"/>
    <s v="001"/>
    <s v="0000"/>
    <s v="0000"/>
    <m/>
    <m/>
    <n v="0"/>
    <n v="1427"/>
    <m/>
    <n v="1427"/>
    <s v="SI"/>
    <m/>
    <m/>
    <s v="VERONICA VELEZ "/>
    <e v="#N/A"/>
    <e v="#N/A"/>
    <e v="#N/A"/>
    <e v="#N/A"/>
    <x v="8"/>
    <e v="#N/A"/>
    <e v="#N/A"/>
    <e v="#N/A"/>
  </r>
  <r>
    <x v="12"/>
    <s v="ZONA 6"/>
    <s v="MSP-DNIS-2022-0100-M"/>
    <d v="2022-01-22T00:00:00"/>
    <s v="MSP-DNPI-2022-0059-M"/>
    <d v="2022-01-22T00:00:00"/>
    <x v="0"/>
    <s v="ASIGNACIÓN RECURSOS MATENIMIENTOS A NIVEL NACIONAL "/>
    <s v="ZONA 6"/>
    <s v="ZONA 6"/>
    <s v="ZONA 6"/>
    <n v="1050"/>
    <n v="90"/>
    <s v="000"/>
    <s v="004"/>
    <n v="530402"/>
    <n v="301"/>
    <s v="001"/>
    <s v="0000"/>
    <s v="0000"/>
    <m/>
    <m/>
    <n v="0"/>
    <n v="48558"/>
    <m/>
    <n v="48558"/>
    <s v="SI"/>
    <m/>
    <m/>
    <s v="VERONICA VELEZ "/>
    <e v="#N/A"/>
    <e v="#N/A"/>
    <e v="#N/A"/>
    <e v="#N/A"/>
    <x v="8"/>
    <e v="#N/A"/>
    <e v="#N/A"/>
    <e v="#N/A"/>
  </r>
  <r>
    <x v="12"/>
    <s v="ZONA 6"/>
    <s v="MSP-DNIS-2022-0100-M"/>
    <d v="2022-01-22T00:00:00"/>
    <s v="MSP-DNPI-2022-0059-M"/>
    <d v="2022-01-22T00:00:00"/>
    <x v="0"/>
    <s v="ASIGNACIÓN RECURSOS MATENIMIENTOS A NIVEL NACIONAL "/>
    <s v="ZONA 6"/>
    <s v="ZONA 6"/>
    <s v="ZONA 6"/>
    <n v="1050"/>
    <n v="90"/>
    <s v="000"/>
    <s v="004"/>
    <n v="530403"/>
    <n v="301"/>
    <s v="001"/>
    <s v="0000"/>
    <s v="0000"/>
    <m/>
    <m/>
    <n v="0"/>
    <n v="3200"/>
    <m/>
    <n v="3200"/>
    <s v="SI"/>
    <m/>
    <m/>
    <s v="VERONICA VELEZ "/>
    <e v="#N/A"/>
    <e v="#N/A"/>
    <e v="#N/A"/>
    <e v="#N/A"/>
    <x v="8"/>
    <e v="#N/A"/>
    <e v="#N/A"/>
    <e v="#N/A"/>
  </r>
  <r>
    <x v="12"/>
    <s v="ZONA 6"/>
    <s v="MSP-DNIS-2022-0100-M"/>
    <d v="2022-01-22T00:00:00"/>
    <s v="MSP-DNPI-2022-0059-M"/>
    <d v="2022-01-22T00:00:00"/>
    <x v="0"/>
    <s v="ASIGNACIÓN RECURSOS MATENIMIENTOS A NIVEL NACIONAL "/>
    <s v="ZONA 6"/>
    <s v="ZONA 6"/>
    <s v="ZONA 6"/>
    <n v="1050"/>
    <n v="90"/>
    <s v="000"/>
    <s v="004"/>
    <n v="530404"/>
    <n v="301"/>
    <s v="001"/>
    <s v="0000"/>
    <s v="0000"/>
    <m/>
    <m/>
    <n v="0"/>
    <n v="25918"/>
    <m/>
    <n v="25918"/>
    <s v="SI"/>
    <m/>
    <m/>
    <s v="VERONICA VELEZ "/>
    <e v="#N/A"/>
    <e v="#N/A"/>
    <e v="#N/A"/>
    <e v="#N/A"/>
    <x v="8"/>
    <e v="#N/A"/>
    <e v="#N/A"/>
    <e v="#N/A"/>
  </r>
  <r>
    <x v="12"/>
    <s v="ZONA 6"/>
    <s v="MSP-DNIS-2022-0100-M"/>
    <d v="2022-01-22T00:00:00"/>
    <s v="MSP-DNPI-2022-0059-M"/>
    <d v="2022-01-22T00:00:00"/>
    <x v="0"/>
    <s v="ASIGNACIÓN RECURSOS MATENIMIENTOS A NIVEL NACIONAL "/>
    <s v="ZONA 6"/>
    <s v="ZONA 6"/>
    <s v="ZONA 6"/>
    <n v="1050"/>
    <n v="90"/>
    <s v="000"/>
    <s v="004"/>
    <n v="530405"/>
    <n v="301"/>
    <s v="001"/>
    <s v="0000"/>
    <s v="0000"/>
    <m/>
    <m/>
    <n v="0"/>
    <n v="14160"/>
    <m/>
    <n v="14160"/>
    <s v="SI"/>
    <m/>
    <m/>
    <s v="VERONICA VELEZ "/>
    <e v="#N/A"/>
    <e v="#N/A"/>
    <e v="#N/A"/>
    <e v="#N/A"/>
    <x v="8"/>
    <e v="#N/A"/>
    <e v="#N/A"/>
    <e v="#N/A"/>
  </r>
  <r>
    <x v="12"/>
    <s v="ZONA 6"/>
    <s v="MSP-DNIS-2022-0100-M"/>
    <d v="2022-01-22T00:00:00"/>
    <s v="MSP-DNPI-2022-0059-M"/>
    <d v="2022-01-22T00:00:00"/>
    <x v="0"/>
    <s v="ASIGNACIÓN RECURSOS MATENIMIENTOS A NIVEL NACIONAL "/>
    <s v="ZONA 6"/>
    <s v="ZONA 6"/>
    <s v="ZONA 6"/>
    <n v="1050"/>
    <n v="90"/>
    <s v="000"/>
    <s v="004"/>
    <n v="530418"/>
    <n v="301"/>
    <s v="001"/>
    <s v="0000"/>
    <s v="0000"/>
    <m/>
    <m/>
    <n v="0"/>
    <n v="404"/>
    <m/>
    <n v="404"/>
    <s v="SI"/>
    <m/>
    <m/>
    <s v="VERONICA VELEZ "/>
    <e v="#N/A"/>
    <e v="#N/A"/>
    <e v="#N/A"/>
    <e v="#N/A"/>
    <x v="8"/>
    <e v="#N/A"/>
    <e v="#N/A"/>
    <e v="#N/A"/>
  </r>
  <r>
    <x v="12"/>
    <s v="ZONA 6"/>
    <s v="MSP-DNIS-2022-0100-M"/>
    <d v="2022-01-22T00:00:00"/>
    <s v="MSP-DNPI-2022-0059-M"/>
    <d v="2022-01-22T00:00:00"/>
    <x v="0"/>
    <s v="ASIGNACIÓN RECURSOS MATENIMIENTOS A NIVEL NACIONAL "/>
    <s v="ZONA 6"/>
    <s v="ZONA 6"/>
    <s v="ZONA 6"/>
    <n v="1050"/>
    <n v="90"/>
    <s v="000"/>
    <s v="004"/>
    <n v="530704"/>
    <n v="301"/>
    <s v="001"/>
    <s v="0000"/>
    <s v="0000"/>
    <m/>
    <m/>
    <n v="0"/>
    <n v="3296"/>
    <m/>
    <n v="3296"/>
    <s v="SI"/>
    <m/>
    <m/>
    <s v="VERONICA VELEZ "/>
    <e v="#N/A"/>
    <e v="#N/A"/>
    <e v="#N/A"/>
    <e v="#N/A"/>
    <x v="8"/>
    <e v="#N/A"/>
    <e v="#N/A"/>
    <e v="#N/A"/>
  </r>
  <r>
    <x v="12"/>
    <s v="ZONA 6"/>
    <s v="MSP-DNIS-2022-0100-M"/>
    <d v="2022-01-22T00:00:00"/>
    <s v="MSP-DNPI-2022-0059-M"/>
    <d v="2022-01-22T00:00:00"/>
    <x v="0"/>
    <s v="ASIGNACIÓN RECURSOS MATENIMIENTOS A NIVEL NACIONAL "/>
    <s v="ZONA 6"/>
    <s v="ZONA 6"/>
    <s v="ZONA 6"/>
    <n v="1050"/>
    <n v="90"/>
    <s v="000"/>
    <s v="004"/>
    <n v="530811"/>
    <n v="301"/>
    <s v="001"/>
    <s v="0000"/>
    <s v="0000"/>
    <m/>
    <m/>
    <n v="0"/>
    <n v="12852"/>
    <m/>
    <n v="12852"/>
    <s v="SI"/>
    <m/>
    <m/>
    <s v="VERONICA VELEZ "/>
    <e v="#N/A"/>
    <e v="#N/A"/>
    <e v="#N/A"/>
    <e v="#N/A"/>
    <x v="8"/>
    <e v="#N/A"/>
    <e v="#N/A"/>
    <e v="#N/A"/>
  </r>
  <r>
    <x v="12"/>
    <s v="ZONA 6"/>
    <s v="MSP-DNIS-2022-0100-M"/>
    <d v="2022-01-22T00:00:00"/>
    <s v="MSP-DNPI-2022-0059-M"/>
    <d v="2022-01-22T00:00:00"/>
    <x v="0"/>
    <s v="ASIGNACIÓN RECURSOS MATENIMIENTOS A NIVEL NACIONAL "/>
    <s v="ZONA 6"/>
    <s v="ZONA 6"/>
    <s v="ZONA 6"/>
    <n v="1050"/>
    <n v="90"/>
    <s v="000"/>
    <s v="004"/>
    <n v="530813"/>
    <n v="301"/>
    <s v="001"/>
    <s v="0000"/>
    <s v="0000"/>
    <m/>
    <m/>
    <n v="0"/>
    <n v="79880"/>
    <m/>
    <n v="79880"/>
    <s v="SI"/>
    <m/>
    <m/>
    <s v="VERONICA VELEZ "/>
    <e v="#N/A"/>
    <e v="#N/A"/>
    <e v="#N/A"/>
    <e v="#N/A"/>
    <x v="8"/>
    <e v="#N/A"/>
    <e v="#N/A"/>
    <e v="#N/A"/>
  </r>
  <r>
    <x v="12"/>
    <s v="ZONA 6"/>
    <s v="MSP-DNIS-2022-0100-M"/>
    <d v="2022-01-22T00:00:00"/>
    <s v="MSP-DNPI-2022-0059-M"/>
    <d v="2022-01-22T00:00:00"/>
    <x v="0"/>
    <s v="ASIGNACIÓN RECURSOS MATENIMIENTOS A NIVEL NACIONAL "/>
    <s v="ZONA 6"/>
    <s v="ZONA 6"/>
    <s v="ZONA 6"/>
    <n v="1051"/>
    <n v="90"/>
    <s v="000"/>
    <s v="001"/>
    <n v="530404"/>
    <n v="301"/>
    <s v="001"/>
    <s v="0000"/>
    <s v="0000"/>
    <m/>
    <m/>
    <n v="0"/>
    <n v="10418"/>
    <m/>
    <n v="10418"/>
    <s v="SI"/>
    <m/>
    <m/>
    <s v="VERONICA VELEZ "/>
    <e v="#N/A"/>
    <e v="#N/A"/>
    <e v="#N/A"/>
    <e v="#N/A"/>
    <x v="8"/>
    <e v="#N/A"/>
    <e v="#N/A"/>
    <e v="#N/A"/>
  </r>
  <r>
    <x v="12"/>
    <s v="ZONA 6"/>
    <s v="MSP-DNIS-2022-0100-M"/>
    <d v="2022-01-22T00:00:00"/>
    <s v="MSP-DNPI-2022-0059-M"/>
    <d v="2022-01-22T00:00:00"/>
    <x v="0"/>
    <s v="ASIGNACIÓN RECURSOS MATENIMIENTOS A NIVEL NACIONAL "/>
    <s v="ZONA 6"/>
    <s v="ZONA 6"/>
    <s v="ZONA 6"/>
    <n v="1051"/>
    <n v="90"/>
    <s v="000"/>
    <s v="001"/>
    <n v="530405"/>
    <n v="301"/>
    <s v="001"/>
    <s v="0000"/>
    <s v="0000"/>
    <m/>
    <m/>
    <n v="0"/>
    <n v="4311"/>
    <m/>
    <n v="4311"/>
    <s v="SI"/>
    <m/>
    <m/>
    <s v="VERONICA VELEZ "/>
    <e v="#N/A"/>
    <e v="#N/A"/>
    <e v="#N/A"/>
    <e v="#N/A"/>
    <x v="8"/>
    <e v="#N/A"/>
    <e v="#N/A"/>
    <e v="#N/A"/>
  </r>
  <r>
    <x v="12"/>
    <s v="ZONA 6"/>
    <s v="MSP-DNIS-2022-0100-M"/>
    <d v="2022-01-22T00:00:00"/>
    <s v="MSP-DNPI-2022-0059-M"/>
    <d v="2022-01-22T00:00:00"/>
    <x v="0"/>
    <s v="ASIGNACIÓN RECURSOS MATENIMIENTOS A NIVEL NACIONAL "/>
    <s v="ZONA 6"/>
    <s v="ZONA 6"/>
    <s v="ZONA 6"/>
    <n v="1051"/>
    <n v="90"/>
    <s v="000"/>
    <s v="001"/>
    <n v="530811"/>
    <n v="301"/>
    <s v="001"/>
    <s v="0000"/>
    <s v="0000"/>
    <m/>
    <m/>
    <n v="0"/>
    <n v="6739"/>
    <m/>
    <n v="6739"/>
    <s v="SI"/>
    <m/>
    <m/>
    <s v="VERONICA VELEZ "/>
    <e v="#N/A"/>
    <e v="#N/A"/>
    <e v="#N/A"/>
    <e v="#N/A"/>
    <x v="8"/>
    <e v="#N/A"/>
    <e v="#N/A"/>
    <e v="#N/A"/>
  </r>
  <r>
    <x v="12"/>
    <s v="ZONA 6"/>
    <s v="MSP-DNIS-2022-0100-M"/>
    <d v="2022-01-22T00:00:00"/>
    <s v="MSP-DNPI-2022-0059-M"/>
    <d v="2022-01-22T00:00:00"/>
    <x v="0"/>
    <s v="ASIGNACIÓN RECURSOS MATENIMIENTOS A NIVEL NACIONAL "/>
    <s v="ZONA 6"/>
    <s v="ZONA 6"/>
    <s v="ZONA 6"/>
    <n v="1051"/>
    <n v="90"/>
    <s v="000"/>
    <s v="001"/>
    <n v="530813"/>
    <n v="301"/>
    <s v="001"/>
    <s v="0000"/>
    <s v="0000"/>
    <m/>
    <m/>
    <n v="0"/>
    <n v="13500"/>
    <m/>
    <n v="13500"/>
    <s v="SI"/>
    <m/>
    <m/>
    <s v="VERONICA VELEZ "/>
    <e v="#N/A"/>
    <e v="#N/A"/>
    <e v="#N/A"/>
    <e v="#N/A"/>
    <x v="8"/>
    <e v="#N/A"/>
    <e v="#N/A"/>
    <e v="#N/A"/>
  </r>
  <r>
    <x v="12"/>
    <s v="ZONA 6"/>
    <s v="MSP-DNIS-2022-0100-M"/>
    <d v="2022-01-22T00:00:00"/>
    <s v="MSP-DNPI-2022-0059-M"/>
    <d v="2022-01-22T00:00:00"/>
    <x v="0"/>
    <s v="ASIGNACIÓN RECURSOS MATENIMIENTOS A NIVEL NACIONAL "/>
    <s v="ZONA 6"/>
    <s v="ZONA 6"/>
    <s v="ZONA 6"/>
    <n v="1054"/>
    <n v="90"/>
    <s v="000"/>
    <s v="004"/>
    <n v="530402"/>
    <n v="303"/>
    <s v="001"/>
    <s v="0000"/>
    <s v="0000"/>
    <m/>
    <m/>
    <n v="0"/>
    <n v="9500"/>
    <m/>
    <n v="9500"/>
    <s v="SI"/>
    <m/>
    <m/>
    <s v="VERONICA VELEZ "/>
    <e v="#N/A"/>
    <e v="#N/A"/>
    <e v="#N/A"/>
    <e v="#N/A"/>
    <x v="8"/>
    <e v="#N/A"/>
    <e v="#N/A"/>
    <e v="#N/A"/>
  </r>
  <r>
    <x v="12"/>
    <s v="ZONA 6"/>
    <s v="MSP-DNIS-2022-0100-M"/>
    <d v="2022-01-22T00:00:00"/>
    <s v="MSP-DNPI-2022-0059-M"/>
    <d v="2022-01-22T00:00:00"/>
    <x v="0"/>
    <s v="ASIGNACIÓN RECURSOS MATENIMIENTOS A NIVEL NACIONAL "/>
    <s v="ZONA 6"/>
    <s v="ZONA 6"/>
    <s v="ZONA 6"/>
    <n v="1054"/>
    <n v="90"/>
    <s v="000"/>
    <s v="004"/>
    <n v="530403"/>
    <n v="303"/>
    <s v="001"/>
    <s v="0000"/>
    <s v="0000"/>
    <m/>
    <m/>
    <n v="0"/>
    <n v="5000"/>
    <m/>
    <n v="5000"/>
    <s v="SI"/>
    <m/>
    <m/>
    <s v="VERONICA VELEZ "/>
    <e v="#N/A"/>
    <e v="#N/A"/>
    <e v="#N/A"/>
    <e v="#N/A"/>
    <x v="8"/>
    <e v="#N/A"/>
    <e v="#N/A"/>
    <e v="#N/A"/>
  </r>
  <r>
    <x v="12"/>
    <s v="ZONA 6"/>
    <s v="MSP-DNIS-2022-0100-M"/>
    <d v="2022-01-22T00:00:00"/>
    <s v="MSP-DNPI-2022-0059-M"/>
    <d v="2022-01-22T00:00:00"/>
    <x v="0"/>
    <s v="ASIGNACIÓN RECURSOS MATENIMIENTOS A NIVEL NACIONAL "/>
    <s v="ZONA 6"/>
    <s v="ZONA 6"/>
    <s v="ZONA 6"/>
    <n v="1054"/>
    <n v="90"/>
    <s v="000"/>
    <s v="004"/>
    <n v="530404"/>
    <n v="303"/>
    <s v="001"/>
    <s v="0000"/>
    <s v="0000"/>
    <m/>
    <m/>
    <n v="0"/>
    <n v="38385"/>
    <m/>
    <n v="38385"/>
    <s v="SI"/>
    <m/>
    <m/>
    <s v="VERONICA VELEZ "/>
    <e v="#N/A"/>
    <e v="#N/A"/>
    <e v="#N/A"/>
    <e v="#N/A"/>
    <x v="8"/>
    <e v="#N/A"/>
    <e v="#N/A"/>
    <e v="#N/A"/>
  </r>
  <r>
    <x v="12"/>
    <s v="ZONA 6"/>
    <s v="MSP-DNIS-2022-0100-M"/>
    <d v="2022-01-22T00:00:00"/>
    <s v="MSP-DNPI-2022-0059-M"/>
    <d v="2022-01-22T00:00:00"/>
    <x v="0"/>
    <s v="ASIGNACIÓN RECURSOS MATENIMIENTOS A NIVEL NACIONAL "/>
    <s v="ZONA 6"/>
    <s v="ZONA 6"/>
    <s v="ZONA 6"/>
    <n v="1054"/>
    <n v="90"/>
    <s v="000"/>
    <s v="004"/>
    <n v="530405"/>
    <n v="303"/>
    <s v="001"/>
    <s v="0000"/>
    <s v="0000"/>
    <m/>
    <m/>
    <n v="0"/>
    <n v="21134"/>
    <m/>
    <n v="21134"/>
    <s v="SI"/>
    <m/>
    <m/>
    <s v="VERONICA VELEZ "/>
    <e v="#N/A"/>
    <e v="#N/A"/>
    <e v="#N/A"/>
    <e v="#N/A"/>
    <x v="8"/>
    <e v="#N/A"/>
    <e v="#N/A"/>
    <e v="#N/A"/>
  </r>
  <r>
    <x v="12"/>
    <s v="ZONA 6"/>
    <s v="MSP-DNIS-2022-0100-M"/>
    <d v="2022-01-22T00:00:00"/>
    <s v="MSP-DNPI-2022-0059-M"/>
    <d v="2022-01-22T00:00:00"/>
    <x v="0"/>
    <s v="ASIGNACIÓN RECURSOS MATENIMIENTOS A NIVEL NACIONAL "/>
    <s v="ZONA 6"/>
    <s v="ZONA 6"/>
    <s v="ZONA 6"/>
    <n v="1054"/>
    <n v="90"/>
    <s v="000"/>
    <s v="004"/>
    <n v="530811"/>
    <n v="303"/>
    <s v="001"/>
    <s v="0000"/>
    <s v="0000"/>
    <m/>
    <m/>
    <n v="0"/>
    <n v="4000"/>
    <m/>
    <n v="4000"/>
    <s v="SI"/>
    <m/>
    <m/>
    <s v="VERONICA VELEZ "/>
    <e v="#N/A"/>
    <e v="#N/A"/>
    <e v="#N/A"/>
    <e v="#N/A"/>
    <x v="8"/>
    <e v="#N/A"/>
    <e v="#N/A"/>
    <e v="#N/A"/>
  </r>
  <r>
    <x v="12"/>
    <s v="ZONA 6"/>
    <s v="MSP-DNIS-2022-0100-M"/>
    <d v="2022-01-22T00:00:00"/>
    <s v="MSP-DNPI-2022-0059-M"/>
    <d v="2022-01-22T00:00:00"/>
    <x v="0"/>
    <s v="ASIGNACIÓN RECURSOS MATENIMIENTOS A NIVEL NACIONAL "/>
    <s v="ZONA 6"/>
    <s v="ZONA 6"/>
    <s v="ZONA 6"/>
    <n v="1054"/>
    <n v="90"/>
    <s v="000"/>
    <s v="004"/>
    <n v="530813"/>
    <n v="303"/>
    <s v="001"/>
    <s v="0000"/>
    <s v="0000"/>
    <m/>
    <m/>
    <n v="0"/>
    <n v="19000"/>
    <m/>
    <n v="19000"/>
    <s v="SI"/>
    <m/>
    <m/>
    <s v="VERONICA VELEZ "/>
    <e v="#N/A"/>
    <e v="#N/A"/>
    <e v="#N/A"/>
    <e v="#N/A"/>
    <x v="8"/>
    <e v="#N/A"/>
    <e v="#N/A"/>
    <e v="#N/A"/>
  </r>
  <r>
    <x v="12"/>
    <s v="ZONA 6"/>
    <s v="MSP-DNIS-2022-0100-M"/>
    <d v="2022-01-22T00:00:00"/>
    <s v="MSP-DNPI-2022-0059-M"/>
    <d v="2022-01-22T00:00:00"/>
    <x v="0"/>
    <s v="ASIGNACIÓN RECURSOS MATENIMIENTOS A NIVEL NACIONAL "/>
    <s v="ZONA 6"/>
    <s v="ZONA 6"/>
    <s v="ZONA 6"/>
    <n v="1055"/>
    <n v="90"/>
    <s v="000"/>
    <s v="001"/>
    <n v="530402"/>
    <n v="304"/>
    <s v="001"/>
    <s v="0000"/>
    <s v="0000"/>
    <m/>
    <m/>
    <n v="0"/>
    <n v="833"/>
    <m/>
    <n v="833"/>
    <s v="SI"/>
    <m/>
    <m/>
    <s v="VERONICA VELEZ "/>
    <e v="#N/A"/>
    <e v="#N/A"/>
    <e v="#N/A"/>
    <e v="#N/A"/>
    <x v="8"/>
    <e v="#N/A"/>
    <e v="#N/A"/>
    <e v="#N/A"/>
  </r>
  <r>
    <x v="12"/>
    <s v="ZONA 6"/>
    <s v="MSP-DNIS-2022-0100-M"/>
    <d v="2022-01-22T00:00:00"/>
    <s v="MSP-DNPI-2022-0059-M"/>
    <d v="2022-01-22T00:00:00"/>
    <x v="0"/>
    <s v="ASIGNACIÓN RECURSOS MATENIMIENTOS A NIVEL NACIONAL "/>
    <s v="ZONA 6"/>
    <s v="ZONA 6"/>
    <s v="ZONA 6"/>
    <n v="1055"/>
    <n v="90"/>
    <s v="000"/>
    <s v="001"/>
    <n v="530403"/>
    <n v="304"/>
    <s v="001"/>
    <s v="0000"/>
    <s v="0000"/>
    <m/>
    <m/>
    <n v="0"/>
    <n v="11394"/>
    <m/>
    <n v="11394"/>
    <s v="SI"/>
    <m/>
    <m/>
    <s v="VERONICA VELEZ "/>
    <e v="#N/A"/>
    <e v="#N/A"/>
    <e v="#N/A"/>
    <e v="#N/A"/>
    <x v="8"/>
    <e v="#N/A"/>
    <e v="#N/A"/>
    <e v="#N/A"/>
  </r>
  <r>
    <x v="12"/>
    <s v="ZONA 6"/>
    <s v="MSP-DNIS-2022-0100-M"/>
    <d v="2022-01-22T00:00:00"/>
    <s v="MSP-DNPI-2022-0059-M"/>
    <d v="2022-01-22T00:00:00"/>
    <x v="0"/>
    <s v="ASIGNACIÓN RECURSOS MATENIMIENTOS A NIVEL NACIONAL "/>
    <s v="ZONA 6"/>
    <s v="ZONA 6"/>
    <s v="ZONA 6"/>
    <n v="1055"/>
    <n v="90"/>
    <s v="000"/>
    <s v="001"/>
    <n v="530404"/>
    <n v="304"/>
    <s v="001"/>
    <s v="0000"/>
    <s v="0000"/>
    <m/>
    <m/>
    <n v="0"/>
    <n v="15380"/>
    <m/>
    <n v="15380"/>
    <s v="SI"/>
    <m/>
    <m/>
    <s v="VERONICA VELEZ "/>
    <e v="#N/A"/>
    <e v="#N/A"/>
    <e v="#N/A"/>
    <e v="#N/A"/>
    <x v="8"/>
    <e v="#N/A"/>
    <e v="#N/A"/>
    <e v="#N/A"/>
  </r>
  <r>
    <x v="12"/>
    <s v="ZONA 6"/>
    <s v="MSP-DNIS-2022-0100-M"/>
    <d v="2022-01-22T00:00:00"/>
    <s v="MSP-DNPI-2022-0059-M"/>
    <d v="2022-01-22T00:00:00"/>
    <x v="0"/>
    <s v="ASIGNACIÓN RECURSOS MATENIMIENTOS A NIVEL NACIONAL "/>
    <s v="ZONA 6"/>
    <s v="ZONA 6"/>
    <s v="ZONA 6"/>
    <n v="1055"/>
    <n v="90"/>
    <s v="000"/>
    <s v="001"/>
    <n v="530405"/>
    <n v="304"/>
    <s v="001"/>
    <s v="0000"/>
    <s v="0000"/>
    <m/>
    <m/>
    <n v="0"/>
    <n v="5121"/>
    <m/>
    <n v="5121"/>
    <s v="SI"/>
    <m/>
    <m/>
    <s v="VERONICA VELEZ "/>
    <e v="#N/A"/>
    <e v="#N/A"/>
    <e v="#N/A"/>
    <e v="#N/A"/>
    <x v="8"/>
    <e v="#N/A"/>
    <e v="#N/A"/>
    <e v="#N/A"/>
  </r>
  <r>
    <x v="12"/>
    <s v="ZONA 6"/>
    <s v="MSP-DNIS-2022-0100-M"/>
    <d v="2022-01-22T00:00:00"/>
    <s v="MSP-DNPI-2022-0059-M"/>
    <d v="2022-01-22T00:00:00"/>
    <x v="0"/>
    <s v="ASIGNACIÓN RECURSOS MATENIMIENTOS A NIVEL NACIONAL "/>
    <s v="ZONA 6"/>
    <s v="ZONA 6"/>
    <s v="ZONA 6"/>
    <n v="1055"/>
    <n v="90"/>
    <s v="000"/>
    <s v="001"/>
    <n v="530813"/>
    <n v="304"/>
    <s v="001"/>
    <s v="0000"/>
    <s v="0000"/>
    <m/>
    <m/>
    <n v="0"/>
    <n v="36667.050000000003"/>
    <m/>
    <n v="36667.050000000003"/>
    <s v="SI"/>
    <m/>
    <m/>
    <s v="VERONICA VELEZ "/>
    <e v="#N/A"/>
    <e v="#N/A"/>
    <e v="#N/A"/>
    <e v="#N/A"/>
    <x v="8"/>
    <e v="#N/A"/>
    <e v="#N/A"/>
    <e v="#N/A"/>
  </r>
  <r>
    <x v="12"/>
    <s v="ZONA 6"/>
    <s v="MSP-DNIS-2022-0100-M"/>
    <d v="2022-01-22T00:00:00"/>
    <s v="MSP-DNPI-2022-0059-M"/>
    <d v="2022-01-22T00:00:00"/>
    <x v="0"/>
    <s v="ASIGNACIÓN RECURSOS MATENIMIENTOS A NIVEL NACIONAL "/>
    <s v="ZONA 6"/>
    <s v="ZONA 6"/>
    <s v="ZONA 6"/>
    <n v="1361"/>
    <n v="90"/>
    <s v="000"/>
    <s v="001"/>
    <n v="530404"/>
    <n v="1402"/>
    <s v="001"/>
    <s v="0000"/>
    <s v="0000"/>
    <m/>
    <m/>
    <n v="0"/>
    <n v="22863"/>
    <m/>
    <n v="22863"/>
    <s v="SI"/>
    <m/>
    <m/>
    <s v="VERONICA VELEZ "/>
    <e v="#N/A"/>
    <e v="#N/A"/>
    <e v="#N/A"/>
    <e v="#N/A"/>
    <x v="8"/>
    <e v="#N/A"/>
    <e v="#N/A"/>
    <e v="#N/A"/>
  </r>
  <r>
    <x v="12"/>
    <s v="ZONA 6"/>
    <s v="MSP-DNIS-2022-0100-M"/>
    <d v="2022-01-22T00:00:00"/>
    <s v="MSP-DNPI-2022-0059-M"/>
    <d v="2022-01-22T00:00:00"/>
    <x v="0"/>
    <s v="ASIGNACIÓN RECURSOS MATENIMIENTOS A NIVEL NACIONAL "/>
    <s v="ZONA 6"/>
    <s v="ZONA 6"/>
    <s v="ZONA 6"/>
    <n v="1361"/>
    <n v="90"/>
    <s v="000"/>
    <s v="001"/>
    <n v="530405"/>
    <n v="1402"/>
    <s v="001"/>
    <s v="0000"/>
    <s v="0000"/>
    <m/>
    <m/>
    <n v="0"/>
    <n v="7000"/>
    <m/>
    <n v="7000"/>
    <s v="SI"/>
    <m/>
    <m/>
    <s v="VERONICA VELEZ "/>
    <e v="#N/A"/>
    <e v="#N/A"/>
    <e v="#N/A"/>
    <e v="#N/A"/>
    <x v="8"/>
    <e v="#N/A"/>
    <e v="#N/A"/>
    <e v="#N/A"/>
  </r>
  <r>
    <x v="12"/>
    <s v="ZONA 6"/>
    <s v="MSP-DNIS-2022-0100-M"/>
    <d v="2022-01-22T00:00:00"/>
    <s v="MSP-DNPI-2022-0059-M"/>
    <d v="2022-01-22T00:00:00"/>
    <x v="0"/>
    <s v="ASIGNACIÓN RECURSOS MATENIMIENTOS A NIVEL NACIONAL "/>
    <s v="ZONA 6"/>
    <s v="ZONA 6"/>
    <s v="ZONA 6"/>
    <n v="1361"/>
    <n v="90"/>
    <s v="000"/>
    <s v="001"/>
    <n v="530704"/>
    <n v="1402"/>
    <s v="001"/>
    <s v="0000"/>
    <s v="0000"/>
    <m/>
    <m/>
    <n v="0"/>
    <n v="1221"/>
    <m/>
    <n v="1221"/>
    <s v="SI"/>
    <m/>
    <m/>
    <s v="VERONICA VELEZ "/>
    <e v="#N/A"/>
    <e v="#N/A"/>
    <e v="#N/A"/>
    <e v="#N/A"/>
    <x v="8"/>
    <e v="#N/A"/>
    <e v="#N/A"/>
    <e v="#N/A"/>
  </r>
  <r>
    <x v="12"/>
    <s v="ZONA 6"/>
    <s v="MSP-DNIS-2022-0100-M"/>
    <d v="2022-01-22T00:00:00"/>
    <s v="MSP-DNPI-2022-0059-M"/>
    <d v="2022-01-22T00:00:00"/>
    <x v="0"/>
    <s v="ASIGNACIÓN RECURSOS MATENIMIENTOS A NIVEL NACIONAL "/>
    <s v="ZONA 6"/>
    <s v="ZONA 6"/>
    <s v="ZONA 6"/>
    <n v="1361"/>
    <n v="90"/>
    <s v="000"/>
    <s v="001"/>
    <n v="530811"/>
    <n v="1402"/>
    <s v="001"/>
    <s v="0000"/>
    <s v="0000"/>
    <m/>
    <m/>
    <n v="0"/>
    <n v="2910"/>
    <m/>
    <n v="2910"/>
    <s v="SI"/>
    <m/>
    <m/>
    <s v="VERONICA VELEZ "/>
    <e v="#N/A"/>
    <e v="#N/A"/>
    <e v="#N/A"/>
    <e v="#N/A"/>
    <x v="8"/>
    <e v="#N/A"/>
    <e v="#N/A"/>
    <e v="#N/A"/>
  </r>
  <r>
    <x v="12"/>
    <s v="ZONA 6"/>
    <s v="MSP-DNIS-2022-0100-M"/>
    <d v="2022-01-22T00:00:00"/>
    <s v="MSP-DNPI-2022-0059-M"/>
    <d v="2022-01-22T00:00:00"/>
    <x v="0"/>
    <s v="ASIGNACIÓN RECURSOS MATENIMIENTOS A NIVEL NACIONAL "/>
    <s v="ZONA 6"/>
    <s v="ZONA 6"/>
    <s v="ZONA 6"/>
    <n v="1361"/>
    <n v="90"/>
    <s v="000"/>
    <s v="001"/>
    <n v="530813"/>
    <n v="1402"/>
    <s v="001"/>
    <s v="0000"/>
    <s v="0000"/>
    <m/>
    <m/>
    <n v="0"/>
    <n v="15000"/>
    <m/>
    <n v="15000"/>
    <s v="SI"/>
    <m/>
    <m/>
    <s v="VERONICA VELEZ "/>
    <e v="#N/A"/>
    <e v="#N/A"/>
    <e v="#N/A"/>
    <e v="#N/A"/>
    <x v="8"/>
    <e v="#N/A"/>
    <e v="#N/A"/>
    <e v="#N/A"/>
  </r>
  <r>
    <x v="12"/>
    <s v="ZONA 6"/>
    <s v="MSP-DNIS-2022-0100-M"/>
    <d v="2022-01-22T00:00:00"/>
    <s v="MSP-DNPI-2022-0059-M"/>
    <d v="2022-01-22T00:00:00"/>
    <x v="0"/>
    <s v="ASIGNACIÓN RECURSOS MATENIMIENTOS A NIVEL NACIONAL "/>
    <s v="ZONA 6"/>
    <s v="ZONA 6"/>
    <s v="ZONA 6"/>
    <n v="1364"/>
    <n v="90"/>
    <s v="000"/>
    <s v="001"/>
    <n v="530402"/>
    <n v="1405"/>
    <s v="001"/>
    <s v="0000"/>
    <s v="0000"/>
    <m/>
    <m/>
    <n v="0"/>
    <n v="3000"/>
    <m/>
    <n v="3000"/>
    <s v="SI"/>
    <m/>
    <m/>
    <s v="VERONICA VELEZ "/>
    <e v="#N/A"/>
    <e v="#N/A"/>
    <e v="#N/A"/>
    <e v="#N/A"/>
    <x v="8"/>
    <e v="#N/A"/>
    <e v="#N/A"/>
    <e v="#N/A"/>
  </r>
  <r>
    <x v="12"/>
    <s v="ZONA 6"/>
    <s v="MSP-DNIS-2022-0100-M"/>
    <d v="2022-01-22T00:00:00"/>
    <s v="MSP-DNPI-2022-0059-M"/>
    <d v="2022-01-22T00:00:00"/>
    <x v="0"/>
    <s v="ASIGNACIÓN RECURSOS MATENIMIENTOS A NIVEL NACIONAL "/>
    <s v="ZONA 6"/>
    <s v="ZONA 6"/>
    <s v="ZONA 6"/>
    <n v="1364"/>
    <n v="90"/>
    <s v="000"/>
    <s v="001"/>
    <n v="530404"/>
    <n v="1405"/>
    <s v="001"/>
    <s v="0000"/>
    <s v="0000"/>
    <m/>
    <m/>
    <n v="0"/>
    <n v="10000"/>
    <m/>
    <n v="10000"/>
    <s v="SI"/>
    <m/>
    <m/>
    <s v="VERONICA VELEZ "/>
    <e v="#N/A"/>
    <e v="#N/A"/>
    <e v="#N/A"/>
    <e v="#N/A"/>
    <x v="8"/>
    <e v="#N/A"/>
    <e v="#N/A"/>
    <e v="#N/A"/>
  </r>
  <r>
    <x v="12"/>
    <s v="ZONA 6"/>
    <s v="MSP-DNIS-2022-0100-M"/>
    <d v="2022-01-22T00:00:00"/>
    <s v="MSP-DNPI-2022-0059-M"/>
    <d v="2022-01-22T00:00:00"/>
    <x v="0"/>
    <s v="ASIGNACIÓN RECURSOS MATENIMIENTOS A NIVEL NACIONAL "/>
    <s v="ZONA 6"/>
    <s v="ZONA 6"/>
    <s v="ZONA 6"/>
    <n v="1364"/>
    <n v="90"/>
    <s v="000"/>
    <s v="001"/>
    <n v="530405"/>
    <n v="1405"/>
    <s v="001"/>
    <s v="0000"/>
    <s v="0000"/>
    <m/>
    <m/>
    <n v="0"/>
    <n v="3000"/>
    <m/>
    <n v="3000"/>
    <s v="SI"/>
    <m/>
    <m/>
    <s v="VERONICA VELEZ "/>
    <e v="#N/A"/>
    <e v="#N/A"/>
    <e v="#N/A"/>
    <e v="#N/A"/>
    <x v="8"/>
    <e v="#N/A"/>
    <e v="#N/A"/>
    <e v="#N/A"/>
  </r>
  <r>
    <x v="12"/>
    <s v="ZONA 6"/>
    <s v="MSP-DNIS-2022-0100-M"/>
    <d v="2022-01-22T00:00:00"/>
    <s v="MSP-DNPI-2022-0059-M"/>
    <d v="2022-01-22T00:00:00"/>
    <x v="0"/>
    <s v="ASIGNACIÓN RECURSOS MATENIMIENTOS A NIVEL NACIONAL "/>
    <s v="ZONA 6"/>
    <s v="ZONA 6"/>
    <s v="ZONA 6"/>
    <n v="1364"/>
    <n v="90"/>
    <s v="000"/>
    <s v="001"/>
    <n v="530704"/>
    <n v="1405"/>
    <s v="001"/>
    <s v="0000"/>
    <s v="0000"/>
    <m/>
    <m/>
    <n v="0"/>
    <n v="2000"/>
    <m/>
    <n v="2000"/>
    <s v="SI"/>
    <m/>
    <m/>
    <s v="VERONICA VELEZ "/>
    <e v="#N/A"/>
    <e v="#N/A"/>
    <e v="#N/A"/>
    <e v="#N/A"/>
    <x v="8"/>
    <e v="#N/A"/>
    <e v="#N/A"/>
    <e v="#N/A"/>
  </r>
  <r>
    <x v="12"/>
    <s v="ZONA 6"/>
    <s v="MSP-DNIS-2022-0100-M"/>
    <d v="2022-01-22T00:00:00"/>
    <s v="MSP-DNPI-2022-0059-M"/>
    <d v="2022-01-22T00:00:00"/>
    <x v="0"/>
    <s v="ASIGNACIÓN RECURSOS MATENIMIENTOS A NIVEL NACIONAL "/>
    <s v="ZONA 6"/>
    <s v="ZONA 6"/>
    <s v="ZONA 6"/>
    <n v="1364"/>
    <n v="90"/>
    <s v="000"/>
    <s v="001"/>
    <n v="530811"/>
    <n v="1405"/>
    <s v="001"/>
    <s v="0000"/>
    <s v="0000"/>
    <m/>
    <m/>
    <n v="0"/>
    <n v="1200"/>
    <m/>
    <n v="1200"/>
    <s v="SI"/>
    <m/>
    <m/>
    <s v="VERONICA VELEZ "/>
    <e v="#N/A"/>
    <e v="#N/A"/>
    <e v="#N/A"/>
    <e v="#N/A"/>
    <x v="8"/>
    <e v="#N/A"/>
    <e v="#N/A"/>
    <e v="#N/A"/>
  </r>
  <r>
    <x v="12"/>
    <s v="ZONA 6"/>
    <s v="MSP-DNIS-2022-0100-M"/>
    <d v="2022-01-22T00:00:00"/>
    <s v="MSP-DNPI-2022-0059-M"/>
    <d v="2022-01-22T00:00:00"/>
    <x v="0"/>
    <s v="ASIGNACIÓN RECURSOS MATENIMIENTOS A NIVEL NACIONAL "/>
    <s v="ZONA 6"/>
    <s v="ZONA 6"/>
    <s v="ZONA 6"/>
    <n v="1364"/>
    <n v="90"/>
    <s v="000"/>
    <s v="001"/>
    <n v="530813"/>
    <n v="1405"/>
    <s v="001"/>
    <s v="0000"/>
    <s v="0000"/>
    <m/>
    <m/>
    <n v="0"/>
    <n v="10000"/>
    <m/>
    <n v="10000"/>
    <s v="SI"/>
    <m/>
    <m/>
    <s v="VERONICA VELEZ "/>
    <e v="#N/A"/>
    <e v="#N/A"/>
    <e v="#N/A"/>
    <e v="#N/A"/>
    <x v="8"/>
    <e v="#N/A"/>
    <e v="#N/A"/>
    <e v="#N/A"/>
  </r>
  <r>
    <x v="12"/>
    <s v="ZONA 6"/>
    <s v="MSP-DNIS-2022-0100-M"/>
    <d v="2022-01-22T00:00:00"/>
    <s v="MSP-DNPI-2022-0059-M"/>
    <d v="2022-01-22T00:00:00"/>
    <x v="0"/>
    <s v="ASIGNACIÓN RECURSOS MATENIMIENTOS A NIVEL NACIONAL "/>
    <s v="ZONA 6"/>
    <s v="ZONA 6"/>
    <s v="ZONA 6"/>
    <n v="1364"/>
    <n v="90"/>
    <s v="000"/>
    <s v="004"/>
    <n v="530402"/>
    <n v="1405"/>
    <s v="001"/>
    <s v="0000"/>
    <s v="0000"/>
    <m/>
    <m/>
    <n v="0"/>
    <n v="2500"/>
    <m/>
    <n v="2500"/>
    <s v="SI"/>
    <m/>
    <m/>
    <s v="VERONICA VELEZ "/>
    <e v="#N/A"/>
    <e v="#N/A"/>
    <e v="#N/A"/>
    <e v="#N/A"/>
    <x v="8"/>
    <e v="#N/A"/>
    <e v="#N/A"/>
    <e v="#N/A"/>
  </r>
  <r>
    <x v="12"/>
    <s v="ZONA 6"/>
    <s v="MSP-DNIS-2022-0100-M"/>
    <d v="2022-01-22T00:00:00"/>
    <s v="MSP-DNPI-2022-0059-M"/>
    <d v="2022-01-22T00:00:00"/>
    <x v="0"/>
    <s v="ASIGNACIÓN RECURSOS MATENIMIENTOS A NIVEL NACIONAL "/>
    <s v="ZONA 6"/>
    <s v="ZONA 6"/>
    <s v="ZONA 6"/>
    <n v="1364"/>
    <n v="90"/>
    <s v="000"/>
    <s v="004"/>
    <n v="530404"/>
    <n v="1405"/>
    <s v="001"/>
    <s v="0000"/>
    <s v="0000"/>
    <m/>
    <m/>
    <n v="0"/>
    <n v="25000"/>
    <m/>
    <n v="25000"/>
    <s v="SI"/>
    <m/>
    <m/>
    <s v="VERONICA VELEZ "/>
    <e v="#N/A"/>
    <e v="#N/A"/>
    <e v="#N/A"/>
    <e v="#N/A"/>
    <x v="8"/>
    <e v="#N/A"/>
    <e v="#N/A"/>
    <e v="#N/A"/>
  </r>
  <r>
    <x v="12"/>
    <s v="ZONA 6"/>
    <s v="MSP-DNIS-2022-0100-M"/>
    <d v="2022-01-22T00:00:00"/>
    <s v="MSP-DNPI-2022-0059-M"/>
    <d v="2022-01-22T00:00:00"/>
    <x v="0"/>
    <s v="ASIGNACIÓN RECURSOS MATENIMIENTOS A NIVEL NACIONAL "/>
    <s v="ZONA 6"/>
    <s v="ZONA 6"/>
    <s v="ZONA 6"/>
    <n v="1364"/>
    <n v="90"/>
    <s v="000"/>
    <s v="004"/>
    <n v="530405"/>
    <n v="1405"/>
    <s v="001"/>
    <s v="0000"/>
    <s v="0000"/>
    <n v="0"/>
    <n v="0"/>
    <n v="0"/>
    <n v="9000"/>
    <n v="0"/>
    <n v="9000"/>
    <s v="SI"/>
    <m/>
    <m/>
    <s v="VERONICA VELEZ "/>
    <e v="#N/A"/>
    <e v="#N/A"/>
    <e v="#N/A"/>
    <e v="#N/A"/>
    <x v="8"/>
    <e v="#N/A"/>
    <e v="#N/A"/>
    <e v="#N/A"/>
  </r>
  <r>
    <x v="12"/>
    <s v="ZONA 6"/>
    <s v="MSP-DNIS-2022-0100-M"/>
    <d v="2022-01-22T00:00:00"/>
    <s v="MSP-DNPI-2022-0059-M"/>
    <d v="2022-01-22T00:00:00"/>
    <x v="0"/>
    <s v="ASIGNACIÓN RECURSOS MATENIMIENTOS A NIVEL NACIONAL "/>
    <s v="ZONA 6"/>
    <s v="ZONA 6"/>
    <s v="ZONA 6"/>
    <n v="1364"/>
    <n v="90"/>
    <s v="000"/>
    <s v="004"/>
    <n v="530704"/>
    <n v="1405"/>
    <s v="001"/>
    <s v="0000"/>
    <s v="0000"/>
    <n v="0"/>
    <n v="0"/>
    <n v="0"/>
    <n v="2000"/>
    <n v="0"/>
    <n v="2000"/>
    <s v="SI"/>
    <m/>
    <m/>
    <s v="VERONICA VELEZ "/>
    <e v="#N/A"/>
    <e v="#N/A"/>
    <e v="#N/A"/>
    <e v="#N/A"/>
    <x v="8"/>
    <e v="#N/A"/>
    <e v="#N/A"/>
    <e v="#N/A"/>
  </r>
  <r>
    <x v="12"/>
    <s v="ZONA 6"/>
    <s v="MSP-DNIS-2022-0100-M"/>
    <d v="2022-01-22T00:00:00"/>
    <s v="MSP-DNPI-2022-0059-M"/>
    <d v="2022-01-22T00:00:00"/>
    <x v="0"/>
    <s v="ASIGNACIÓN RECURSOS MATENIMIENTOS A NIVEL NACIONAL "/>
    <s v="ZONA 6"/>
    <s v="ZONA 6"/>
    <s v="ZONA 6"/>
    <n v="1364"/>
    <n v="90"/>
    <s v="000"/>
    <s v="004"/>
    <n v="530811"/>
    <n v="1405"/>
    <s v="001"/>
    <s v="0000"/>
    <s v="0000"/>
    <n v="0"/>
    <n v="0"/>
    <n v="0"/>
    <n v="900"/>
    <n v="0"/>
    <n v="900"/>
    <s v="SI"/>
    <m/>
    <m/>
    <s v="VERONICA VELEZ "/>
    <e v="#N/A"/>
    <e v="#N/A"/>
    <e v="#N/A"/>
    <e v="#N/A"/>
    <x v="8"/>
    <e v="#N/A"/>
    <e v="#N/A"/>
    <e v="#N/A"/>
  </r>
  <r>
    <x v="12"/>
    <s v="ZONA 6"/>
    <s v="MSP-DNIS-2022-0100-M"/>
    <d v="2022-01-22T00:00:00"/>
    <s v="MSP-DNPI-2022-0059-M"/>
    <d v="2022-01-22T00:00:00"/>
    <x v="0"/>
    <s v="ASIGNACIÓN RECURSOS MATENIMIENTOS A NIVEL NACIONAL "/>
    <s v="ZONA 6"/>
    <s v="ZONA 6"/>
    <s v="ZONA 6"/>
    <n v="1364"/>
    <n v="90"/>
    <s v="000"/>
    <s v="004"/>
    <n v="530813"/>
    <n v="1405"/>
    <s v="001"/>
    <s v="0000"/>
    <s v="0000"/>
    <n v="0"/>
    <n v="0"/>
    <n v="0"/>
    <n v="10000"/>
    <n v="0"/>
    <n v="10000"/>
    <s v="SI"/>
    <m/>
    <m/>
    <s v="VERONICA VELEZ "/>
    <e v="#N/A"/>
    <e v="#N/A"/>
    <e v="#N/A"/>
    <e v="#N/A"/>
    <x v="8"/>
    <e v="#N/A"/>
    <e v="#N/A"/>
    <e v="#N/A"/>
  </r>
  <r>
    <x v="12"/>
    <s v="ZONA 6"/>
    <s v="MSP-DNIS-2022-0100-M"/>
    <d v="2022-01-22T00:00:00"/>
    <s v="MSP-DNPI-2022-0059-M"/>
    <d v="2022-01-22T00:00:00"/>
    <x v="0"/>
    <s v="ASIGNACIÓN RECURSOS MATENIMIENTOS A NIVEL NACIONAL "/>
    <s v="ZONA 6"/>
    <s v="ZONA 6"/>
    <s v="ZONA 6"/>
    <n v="1365"/>
    <n v="90"/>
    <s v="000"/>
    <s v="001"/>
    <n v="530402"/>
    <n v="1406"/>
    <s v="001"/>
    <s v="0000"/>
    <s v="0000"/>
    <n v="0"/>
    <n v="0"/>
    <n v="0"/>
    <n v="2688"/>
    <n v="0"/>
    <n v="2688"/>
    <s v="SI"/>
    <m/>
    <m/>
    <s v="VERONICA VELEZ "/>
    <e v="#N/A"/>
    <e v="#N/A"/>
    <e v="#N/A"/>
    <e v="#N/A"/>
    <x v="8"/>
    <e v="#N/A"/>
    <e v="#N/A"/>
    <e v="#N/A"/>
  </r>
  <r>
    <x v="12"/>
    <s v="ZONA 6"/>
    <s v="MSP-DNIS-2022-0100-M"/>
    <d v="2022-01-22T00:00:00"/>
    <s v="MSP-DNPI-2022-0059-M"/>
    <d v="2022-01-22T00:00:00"/>
    <x v="0"/>
    <s v="ASIGNACIÓN RECURSOS MATENIMIENTOS A NIVEL NACIONAL "/>
    <s v="ZONA 6"/>
    <s v="ZONA 6"/>
    <s v="ZONA 6"/>
    <n v="1365"/>
    <n v="90"/>
    <s v="000"/>
    <s v="001"/>
    <n v="530404"/>
    <n v="1406"/>
    <s v="001"/>
    <s v="0000"/>
    <s v="0000"/>
    <n v="0"/>
    <n v="0"/>
    <n v="0"/>
    <n v="36403"/>
    <n v="0"/>
    <n v="36403"/>
    <s v="SI"/>
    <m/>
    <m/>
    <s v="VERONICA VELEZ "/>
    <e v="#N/A"/>
    <e v="#N/A"/>
    <e v="#N/A"/>
    <e v="#N/A"/>
    <x v="8"/>
    <e v="#N/A"/>
    <e v="#N/A"/>
    <e v="#N/A"/>
  </r>
  <r>
    <x v="12"/>
    <s v="ZONA 6"/>
    <s v="MSP-DNIS-2022-0100-M"/>
    <d v="2022-01-22T00:00:00"/>
    <s v="MSP-DNPI-2022-0059-M"/>
    <d v="2022-01-22T00:00:00"/>
    <x v="0"/>
    <s v="ASIGNACIÓN RECURSOS MATENIMIENTOS A NIVEL NACIONAL "/>
    <s v="ZONA 6"/>
    <s v="ZONA 6"/>
    <s v="ZONA 6"/>
    <n v="1365"/>
    <n v="90"/>
    <s v="000"/>
    <s v="001"/>
    <n v="530405"/>
    <n v="1406"/>
    <s v="001"/>
    <s v="0000"/>
    <s v="0000"/>
    <n v="0"/>
    <n v="0"/>
    <n v="0"/>
    <n v="17144"/>
    <n v="0"/>
    <n v="17144"/>
    <s v="SI"/>
    <m/>
    <m/>
    <s v="VERONICA VELEZ "/>
    <e v="#N/A"/>
    <e v="#N/A"/>
    <e v="#N/A"/>
    <e v="#N/A"/>
    <x v="8"/>
    <e v="#N/A"/>
    <e v="#N/A"/>
    <e v="#N/A"/>
  </r>
  <r>
    <x v="12"/>
    <s v="ZONA 6"/>
    <s v="MSP-DNIS-2022-0100-M"/>
    <d v="2022-01-22T00:00:00"/>
    <s v="MSP-DNPI-2022-0059-M"/>
    <d v="2022-01-22T00:00:00"/>
    <x v="0"/>
    <s v="ASIGNACIÓN RECURSOS MATENIMIENTOS A NIVEL NACIONAL "/>
    <s v="ZONA 6"/>
    <s v="ZONA 6"/>
    <s v="ZONA 6"/>
    <n v="1365"/>
    <n v="90"/>
    <s v="000"/>
    <s v="001"/>
    <n v="530418"/>
    <n v="1406"/>
    <s v="001"/>
    <s v="0000"/>
    <s v="0000"/>
    <n v="0"/>
    <n v="0"/>
    <n v="0"/>
    <n v="4301"/>
    <n v="0"/>
    <n v="4301"/>
    <s v="SI"/>
    <m/>
    <m/>
    <s v="VERONICA VELEZ "/>
    <e v="#N/A"/>
    <e v="#N/A"/>
    <e v="#N/A"/>
    <e v="#N/A"/>
    <x v="8"/>
    <e v="#N/A"/>
    <e v="#N/A"/>
    <e v="#N/A"/>
  </r>
  <r>
    <x v="12"/>
    <s v="ZONA 6"/>
    <s v="MSP-DNIS-2022-0100-M"/>
    <d v="2022-01-22T00:00:00"/>
    <s v="MSP-DNPI-2022-0059-M"/>
    <d v="2022-01-22T00:00:00"/>
    <x v="0"/>
    <s v="ASIGNACIÓN RECURSOS MATENIMIENTOS A NIVEL NACIONAL "/>
    <s v="ZONA 6"/>
    <s v="ZONA 6"/>
    <s v="ZONA 6"/>
    <n v="1365"/>
    <n v="90"/>
    <s v="000"/>
    <s v="001"/>
    <n v="530704"/>
    <n v="1406"/>
    <s v="001"/>
    <s v="0000"/>
    <s v="0000"/>
    <n v="0"/>
    <n v="0"/>
    <n v="0"/>
    <n v="6232"/>
    <n v="0"/>
    <n v="6232"/>
    <s v="SI"/>
    <m/>
    <m/>
    <s v="VERONICA VELEZ "/>
    <e v="#N/A"/>
    <e v="#N/A"/>
    <e v="#N/A"/>
    <e v="#N/A"/>
    <x v="8"/>
    <e v="#N/A"/>
    <e v="#N/A"/>
    <e v="#N/A"/>
  </r>
  <r>
    <x v="12"/>
    <s v="ZONA 6"/>
    <s v="MSP-DNIS-2022-0100-M"/>
    <d v="2022-01-22T00:00:00"/>
    <s v="MSP-DNPI-2022-0059-M"/>
    <d v="2022-01-22T00:00:00"/>
    <x v="0"/>
    <s v="ASIGNACIÓN RECURSOS MATENIMIENTOS A NIVEL NACIONAL "/>
    <s v="ZONA 6"/>
    <s v="ZONA 6"/>
    <s v="ZONA 6"/>
    <n v="1365"/>
    <n v="90"/>
    <s v="000"/>
    <s v="001"/>
    <n v="530811"/>
    <n v="1406"/>
    <s v="001"/>
    <s v="0000"/>
    <s v="0000"/>
    <n v="0"/>
    <n v="0"/>
    <n v="0"/>
    <n v="2614"/>
    <n v="0"/>
    <n v="2614"/>
    <s v="SI"/>
    <m/>
    <m/>
    <s v="VERONICA VELEZ "/>
    <e v="#N/A"/>
    <e v="#N/A"/>
    <e v="#N/A"/>
    <e v="#N/A"/>
    <x v="8"/>
    <e v="#N/A"/>
    <e v="#N/A"/>
    <e v="#N/A"/>
  </r>
  <r>
    <x v="12"/>
    <s v="ZONA 6"/>
    <s v="MSP-DNIS-2022-0100-M"/>
    <d v="2022-01-22T00:00:00"/>
    <s v="MSP-DNPI-2022-0059-M"/>
    <d v="2022-01-22T00:00:00"/>
    <x v="0"/>
    <s v="ASIGNACIÓN RECURSOS MATENIMIENTOS A NIVEL NACIONAL "/>
    <s v="ZONA 6"/>
    <s v="ZONA 6"/>
    <s v="ZONA 6"/>
    <n v="1365"/>
    <n v="90"/>
    <s v="000"/>
    <s v="001"/>
    <n v="530813"/>
    <n v="1406"/>
    <s v="001"/>
    <s v="0000"/>
    <s v="0000"/>
    <n v="0"/>
    <n v="0"/>
    <n v="0"/>
    <n v="26904"/>
    <n v="0"/>
    <n v="26904"/>
    <s v="SI"/>
    <m/>
    <m/>
    <s v="VERONICA VELEZ "/>
    <e v="#N/A"/>
    <e v="#N/A"/>
    <e v="#N/A"/>
    <e v="#N/A"/>
    <x v="8"/>
    <e v="#N/A"/>
    <e v="#N/A"/>
    <e v="#N/A"/>
  </r>
  <r>
    <x v="12"/>
    <s v="ZONA 6"/>
    <s v="MSP-DNIS-2022-0100-M"/>
    <d v="2022-01-22T00:00:00"/>
    <s v="MSP-DNPI-2022-0059-M"/>
    <d v="2022-01-22T00:00:00"/>
    <x v="0"/>
    <s v="ASIGNACIÓN RECURSOS MATENIMIENTOS A NIVEL NACIONAL "/>
    <s v="ZONA 6"/>
    <s v="ZONA 6"/>
    <s v="ZONA 6"/>
    <n v="1366"/>
    <n v="90"/>
    <s v="000"/>
    <s v="001"/>
    <n v="530402"/>
    <n v="1409"/>
    <s v="001"/>
    <s v="0000"/>
    <s v="0000"/>
    <n v="0"/>
    <n v="0"/>
    <n v="0"/>
    <n v="6416"/>
    <n v="0"/>
    <n v="6416"/>
    <s v="SI"/>
    <m/>
    <m/>
    <s v="VERONICA VELEZ "/>
    <e v="#N/A"/>
    <e v="#N/A"/>
    <e v="#N/A"/>
    <e v="#N/A"/>
    <x v="8"/>
    <e v="#N/A"/>
    <e v="#N/A"/>
    <e v="#N/A"/>
  </r>
  <r>
    <x v="12"/>
    <s v="ZONA 6"/>
    <s v="MSP-DNIS-2022-0100-M"/>
    <d v="2022-01-22T00:00:00"/>
    <s v="MSP-DNPI-2022-0059-M"/>
    <d v="2022-01-22T00:00:00"/>
    <x v="0"/>
    <s v="ASIGNACIÓN RECURSOS MATENIMIENTOS A NIVEL NACIONAL "/>
    <s v="ZONA 6"/>
    <s v="ZONA 6"/>
    <s v="ZONA 6"/>
    <n v="1366"/>
    <n v="90"/>
    <s v="000"/>
    <s v="001"/>
    <n v="530404"/>
    <n v="1409"/>
    <s v="001"/>
    <s v="0000"/>
    <s v="0000"/>
    <n v="0"/>
    <n v="0"/>
    <n v="0"/>
    <n v="20000"/>
    <n v="0"/>
    <n v="20000"/>
    <s v="SI"/>
    <m/>
    <m/>
    <s v="VERONICA VELEZ "/>
    <e v="#N/A"/>
    <e v="#N/A"/>
    <e v="#N/A"/>
    <e v="#N/A"/>
    <x v="8"/>
    <e v="#N/A"/>
    <e v="#N/A"/>
    <e v="#N/A"/>
  </r>
  <r>
    <x v="12"/>
    <s v="ZONA 6"/>
    <s v="MSP-DNIS-2022-0100-M"/>
    <d v="2022-01-22T00:00:00"/>
    <s v="MSP-DNPI-2022-0059-M"/>
    <d v="2022-01-22T00:00:00"/>
    <x v="0"/>
    <s v="ASIGNACIÓN RECURSOS MATENIMIENTOS A NIVEL NACIONAL "/>
    <s v="ZONA 6"/>
    <s v="ZONA 6"/>
    <s v="ZONA 6"/>
    <n v="1366"/>
    <n v="90"/>
    <s v="000"/>
    <s v="001"/>
    <n v="530405"/>
    <n v="1409"/>
    <s v="001"/>
    <s v="0000"/>
    <s v="0000"/>
    <n v="0"/>
    <n v="0"/>
    <n v="0"/>
    <n v="8583.94"/>
    <n v="0"/>
    <n v="8583.94"/>
    <s v="SI"/>
    <m/>
    <m/>
    <s v="VERONICA VELEZ "/>
    <e v="#N/A"/>
    <e v="#N/A"/>
    <e v="#N/A"/>
    <e v="#N/A"/>
    <x v="8"/>
    <e v="#N/A"/>
    <e v="#N/A"/>
    <e v="#N/A"/>
  </r>
  <r>
    <x v="12"/>
    <s v="ZONA 6"/>
    <s v="MSP-DNIS-2022-0100-M"/>
    <d v="2022-01-22T00:00:00"/>
    <s v="MSP-DNPI-2022-0059-M"/>
    <d v="2022-01-22T00:00:00"/>
    <x v="0"/>
    <s v="ASIGNACIÓN RECURSOS MATENIMIENTOS A NIVEL NACIONAL "/>
    <s v="ZONA 6"/>
    <s v="ZONA 6"/>
    <s v="ZONA 6"/>
    <n v="1366"/>
    <n v="90"/>
    <s v="000"/>
    <s v="001"/>
    <n v="530704"/>
    <n v="1409"/>
    <s v="001"/>
    <s v="0000"/>
    <s v="0000"/>
    <n v="0"/>
    <n v="0"/>
    <n v="0"/>
    <n v="6500"/>
    <n v="0"/>
    <n v="6500"/>
    <s v="SI"/>
    <m/>
    <m/>
    <s v="VERONICA VELEZ "/>
    <e v="#N/A"/>
    <e v="#N/A"/>
    <e v="#N/A"/>
    <e v="#N/A"/>
    <x v="8"/>
    <e v="#N/A"/>
    <e v="#N/A"/>
    <e v="#N/A"/>
  </r>
  <r>
    <x v="12"/>
    <s v="ZONA 6"/>
    <s v="MSP-DNIS-2022-0100-M"/>
    <d v="2022-01-22T00:00:00"/>
    <s v="MSP-DNPI-2022-0059-M"/>
    <d v="2022-01-22T00:00:00"/>
    <x v="0"/>
    <s v="ASIGNACIÓN RECURSOS MATENIMIENTOS A NIVEL NACIONAL "/>
    <s v="ZONA 6"/>
    <s v="ZONA 6"/>
    <s v="ZONA 6"/>
    <n v="1366"/>
    <n v="90"/>
    <s v="000"/>
    <s v="001"/>
    <n v="530811"/>
    <n v="1409"/>
    <s v="001"/>
    <s v="0000"/>
    <s v="0000"/>
    <n v="0"/>
    <n v="0"/>
    <n v="0"/>
    <n v="10000"/>
    <n v="0"/>
    <n v="10000"/>
    <s v="SI"/>
    <m/>
    <m/>
    <s v="VERONICA VELEZ "/>
    <e v="#N/A"/>
    <e v="#N/A"/>
    <e v="#N/A"/>
    <e v="#N/A"/>
    <x v="8"/>
    <e v="#N/A"/>
    <e v="#N/A"/>
    <e v="#N/A"/>
  </r>
  <r>
    <x v="12"/>
    <s v="ZONA 6"/>
    <s v="MSP-DNIS-2022-0100-M"/>
    <d v="2022-01-22T00:00:00"/>
    <s v="MSP-DNPI-2022-0059-M"/>
    <d v="2022-01-22T00:00:00"/>
    <x v="0"/>
    <s v="ASIGNACIÓN RECURSOS MATENIMIENTOS A NIVEL NACIONAL "/>
    <s v="ZONA 6"/>
    <s v="ZONA 6"/>
    <s v="ZONA 6"/>
    <n v="1366"/>
    <n v="90"/>
    <s v="000"/>
    <s v="001"/>
    <n v="530813"/>
    <n v="1409"/>
    <s v="001"/>
    <s v="0000"/>
    <s v="0000"/>
    <n v="0"/>
    <n v="0"/>
    <n v="0"/>
    <n v="1018.04"/>
    <n v="0"/>
    <n v="1018.04"/>
    <s v="SI"/>
    <m/>
    <m/>
    <s v="VERONICA VELEZ "/>
    <e v="#N/A"/>
    <e v="#N/A"/>
    <e v="#N/A"/>
    <e v="#N/A"/>
    <x v="8"/>
    <e v="#N/A"/>
    <e v="#N/A"/>
    <e v="#N/A"/>
  </r>
  <r>
    <x v="12"/>
    <s v="ZONA 6"/>
    <s v="MSP-DNIS-2022-0100-M"/>
    <d v="2022-01-22T00:00:00"/>
    <s v="MSP-DNPI-2022-0059-M"/>
    <d v="2022-01-22T00:00:00"/>
    <x v="0"/>
    <s v="ASIGNACIÓN RECURSOS MATENIMIENTOS A NIVEL NACIONAL "/>
    <s v="ZONA 6"/>
    <s v="ZONA 6"/>
    <s v="ZONA 6"/>
    <n v="1367"/>
    <n v="90"/>
    <s v="000"/>
    <s v="001"/>
    <n v="530402"/>
    <n v="1401"/>
    <s v="001"/>
    <s v="0000"/>
    <s v="0000"/>
    <n v="0"/>
    <n v="0"/>
    <n v="0"/>
    <n v="11000"/>
    <n v="0"/>
    <n v="11000"/>
    <s v="SI"/>
    <m/>
    <m/>
    <s v="VERONICA VELEZ "/>
    <e v="#N/A"/>
    <e v="#N/A"/>
    <e v="#N/A"/>
    <e v="#N/A"/>
    <x v="8"/>
    <e v="#N/A"/>
    <e v="#N/A"/>
    <e v="#N/A"/>
  </r>
  <r>
    <x v="12"/>
    <s v="ZONA 6"/>
    <s v="MSP-DNIS-2022-0100-M"/>
    <d v="2022-01-22T00:00:00"/>
    <s v="MSP-DNPI-2022-0059-M"/>
    <d v="2022-01-22T00:00:00"/>
    <x v="0"/>
    <s v="ASIGNACIÓN RECURSOS MATENIMIENTOS A NIVEL NACIONAL "/>
    <s v="ZONA 6"/>
    <s v="ZONA 6"/>
    <s v="ZONA 6"/>
    <n v="1367"/>
    <n v="90"/>
    <s v="000"/>
    <s v="001"/>
    <n v="530403"/>
    <n v="1401"/>
    <s v="001"/>
    <s v="0000"/>
    <s v="0000"/>
    <n v="0"/>
    <n v="0"/>
    <n v="0"/>
    <n v="3000"/>
    <n v="0"/>
    <n v="3000"/>
    <s v="SI"/>
    <m/>
    <m/>
    <s v="VERONICA VELEZ "/>
    <e v="#N/A"/>
    <e v="#N/A"/>
    <e v="#N/A"/>
    <e v="#N/A"/>
    <x v="8"/>
    <e v="#N/A"/>
    <e v="#N/A"/>
    <e v="#N/A"/>
  </r>
  <r>
    <x v="12"/>
    <s v="ZONA 6"/>
    <s v="MSP-DNIS-2022-0100-M"/>
    <d v="2022-01-22T00:00:00"/>
    <s v="MSP-DNPI-2022-0059-M"/>
    <d v="2022-01-22T00:00:00"/>
    <x v="0"/>
    <s v="ASIGNACIÓN RECURSOS MATENIMIENTOS A NIVEL NACIONAL "/>
    <s v="ZONA 6"/>
    <s v="ZONA 6"/>
    <s v="ZONA 6"/>
    <n v="1367"/>
    <n v="90"/>
    <s v="000"/>
    <s v="001"/>
    <n v="530404"/>
    <n v="1401"/>
    <s v="001"/>
    <s v="0000"/>
    <s v="0000"/>
    <n v="0"/>
    <n v="0"/>
    <n v="0"/>
    <n v="15000"/>
    <n v="0"/>
    <n v="15000"/>
    <s v="SI"/>
    <m/>
    <m/>
    <s v="VERONICA VELEZ "/>
    <e v="#N/A"/>
    <e v="#N/A"/>
    <e v="#N/A"/>
    <e v="#N/A"/>
    <x v="8"/>
    <e v="#N/A"/>
    <e v="#N/A"/>
    <e v="#N/A"/>
  </r>
  <r>
    <x v="12"/>
    <s v="ZONA 6"/>
    <s v="MSP-DNIS-2022-0100-M"/>
    <d v="2022-01-22T00:00:00"/>
    <s v="MSP-DNPI-2022-0059-M"/>
    <d v="2022-01-22T00:00:00"/>
    <x v="0"/>
    <s v="ASIGNACIÓN RECURSOS MATENIMIENTOS A NIVEL NACIONAL "/>
    <s v="ZONA 6"/>
    <s v="ZONA 6"/>
    <s v="ZONA 6"/>
    <n v="1367"/>
    <n v="90"/>
    <s v="000"/>
    <s v="001"/>
    <n v="530405"/>
    <n v="1401"/>
    <s v="001"/>
    <s v="0000"/>
    <s v="0000"/>
    <n v="0"/>
    <n v="0"/>
    <n v="0"/>
    <n v="11221"/>
    <n v="0"/>
    <n v="11221"/>
    <s v="SI"/>
    <m/>
    <m/>
    <s v="VERONICA VELEZ "/>
    <e v="#N/A"/>
    <e v="#N/A"/>
    <e v="#N/A"/>
    <e v="#N/A"/>
    <x v="8"/>
    <e v="#N/A"/>
    <e v="#N/A"/>
    <e v="#N/A"/>
  </r>
  <r>
    <x v="12"/>
    <s v="ZONA 6"/>
    <s v="MSP-DNIS-2022-0100-M"/>
    <d v="2022-01-22T00:00:00"/>
    <s v="MSP-DNPI-2022-0059-M"/>
    <d v="2022-01-22T00:00:00"/>
    <x v="0"/>
    <s v="ASIGNACIÓN RECURSOS MATENIMIENTOS A NIVEL NACIONAL "/>
    <s v="ZONA 6"/>
    <s v="ZONA 6"/>
    <s v="ZONA 6"/>
    <n v="1367"/>
    <n v="90"/>
    <s v="000"/>
    <s v="001"/>
    <n v="530704"/>
    <n v="1401"/>
    <s v="001"/>
    <s v="0000"/>
    <s v="0000"/>
    <n v="0"/>
    <n v="0"/>
    <n v="0"/>
    <n v="3500"/>
    <n v="0"/>
    <n v="3500"/>
    <s v="SI"/>
    <m/>
    <m/>
    <s v="VERONICA VELEZ "/>
    <e v="#N/A"/>
    <e v="#N/A"/>
    <e v="#N/A"/>
    <e v="#N/A"/>
    <x v="8"/>
    <e v="#N/A"/>
    <e v="#N/A"/>
    <e v="#N/A"/>
  </r>
  <r>
    <x v="12"/>
    <s v="ZONA 6"/>
    <s v="MSP-DNIS-2022-0100-M"/>
    <d v="2022-01-22T00:00:00"/>
    <s v="MSP-DNPI-2022-0059-M"/>
    <d v="2022-01-22T00:00:00"/>
    <x v="0"/>
    <s v="ASIGNACIÓN RECURSOS MATENIMIENTOS A NIVEL NACIONAL "/>
    <s v="ZONA 6"/>
    <s v="ZONA 6"/>
    <s v="ZONA 6"/>
    <n v="1367"/>
    <n v="90"/>
    <s v="000"/>
    <s v="001"/>
    <n v="530811"/>
    <n v="1401"/>
    <s v="001"/>
    <s v="0000"/>
    <s v="0000"/>
    <n v="0"/>
    <n v="0"/>
    <n v="0"/>
    <n v="15000"/>
    <n v="0"/>
    <n v="15000"/>
    <s v="SI"/>
    <m/>
    <m/>
    <s v="VERONICA VELEZ "/>
    <e v="#N/A"/>
    <e v="#N/A"/>
    <e v="#N/A"/>
    <e v="#N/A"/>
    <x v="8"/>
    <e v="#N/A"/>
    <e v="#N/A"/>
    <e v="#N/A"/>
  </r>
  <r>
    <x v="12"/>
    <s v="ZONA 6"/>
    <s v="MSP-DNIS-2022-0100-M"/>
    <d v="2022-01-22T00:00:00"/>
    <s v="MSP-DNPI-2022-0059-M"/>
    <d v="2022-01-22T00:00:00"/>
    <x v="0"/>
    <s v="ASIGNACIÓN RECURSOS MATENIMIENTOS A NIVEL NACIONAL "/>
    <s v="ZONA 6"/>
    <s v="ZONA 6"/>
    <s v="ZONA 6"/>
    <n v="1367"/>
    <n v="90"/>
    <s v="000"/>
    <s v="001"/>
    <n v="530813"/>
    <n v="1401"/>
    <s v="001"/>
    <s v="0000"/>
    <s v="0000"/>
    <n v="0"/>
    <n v="0"/>
    <n v="0"/>
    <n v="25000"/>
    <n v="0"/>
    <n v="25000"/>
    <s v="SI"/>
    <m/>
    <m/>
    <s v="VERONICA VELEZ "/>
    <e v="#N/A"/>
    <e v="#N/A"/>
    <e v="#N/A"/>
    <e v="#N/A"/>
    <x v="8"/>
    <e v="#N/A"/>
    <e v="#N/A"/>
    <e v="#N/A"/>
  </r>
  <r>
    <x v="12"/>
    <s v="ZONA 6"/>
    <s v="MSP-DNIS-2022-0100-M"/>
    <d v="2022-01-22T00:00:00"/>
    <s v="MSP-DNPI-2022-0059-M"/>
    <d v="2022-01-22T00:00:00"/>
    <x v="0"/>
    <s v="ASIGNACIÓN RECURSOS MATENIMIENTOS A NIVEL NACIONAL "/>
    <s v="ZONA 6"/>
    <s v="ZONA 6"/>
    <s v="ZONA 6"/>
    <n v="6330"/>
    <n v="90"/>
    <s v="000"/>
    <s v="001"/>
    <n v="530404"/>
    <n v="303"/>
    <s v="001"/>
    <s v="0000"/>
    <s v="0000"/>
    <n v="0"/>
    <n v="0"/>
    <n v="0"/>
    <n v="5038"/>
    <n v="0"/>
    <n v="5038"/>
    <s v="SI"/>
    <m/>
    <m/>
    <s v="VERONICA VELEZ "/>
    <e v="#N/A"/>
    <e v="#N/A"/>
    <e v="#N/A"/>
    <e v="#N/A"/>
    <x v="8"/>
    <e v="#N/A"/>
    <e v="#N/A"/>
    <e v="#N/A"/>
  </r>
  <r>
    <x v="12"/>
    <s v="ZONA 6"/>
    <s v="MSP-DNIS-2022-0100-M"/>
    <d v="2022-01-22T00:00:00"/>
    <s v="MSP-DNPI-2022-0059-M"/>
    <d v="2022-01-22T00:00:00"/>
    <x v="0"/>
    <s v="ASIGNACIÓN RECURSOS MATENIMIENTOS A NIVEL NACIONAL "/>
    <s v="ZONA 6"/>
    <s v="ZONA 6"/>
    <s v="ZONA 6"/>
    <n v="6330"/>
    <n v="90"/>
    <s v="000"/>
    <s v="001"/>
    <n v="530405"/>
    <n v="303"/>
    <s v="001"/>
    <s v="0000"/>
    <s v="0000"/>
    <n v="0"/>
    <n v="0"/>
    <n v="0"/>
    <n v="9129"/>
    <n v="0"/>
    <n v="9129"/>
    <s v="SI"/>
    <m/>
    <m/>
    <s v="VERONICA VELEZ "/>
    <e v="#N/A"/>
    <e v="#N/A"/>
    <e v="#N/A"/>
    <e v="#N/A"/>
    <x v="8"/>
    <e v="#N/A"/>
    <e v="#N/A"/>
    <e v="#N/A"/>
  </r>
  <r>
    <x v="12"/>
    <s v="ZONA 6"/>
    <s v="MSP-DNIS-2022-0100-M"/>
    <d v="2022-01-22T00:00:00"/>
    <s v="MSP-DNPI-2022-0059-M"/>
    <d v="2022-01-22T00:00:00"/>
    <x v="0"/>
    <s v="ASIGNACIÓN RECURSOS MATENIMIENTOS A NIVEL NACIONAL "/>
    <s v="ZONA 6"/>
    <s v="ZONA 6"/>
    <s v="ZONA 6"/>
    <n v="6330"/>
    <n v="90"/>
    <s v="000"/>
    <s v="001"/>
    <n v="530811"/>
    <n v="303"/>
    <s v="001"/>
    <s v="0000"/>
    <s v="0000"/>
    <n v="0"/>
    <n v="0"/>
    <n v="0"/>
    <n v="4664"/>
    <n v="0"/>
    <n v="4664"/>
    <s v="SI"/>
    <m/>
    <m/>
    <s v="VERONICA VELEZ "/>
    <e v="#N/A"/>
    <e v="#N/A"/>
    <e v="#N/A"/>
    <e v="#N/A"/>
    <x v="8"/>
    <e v="#N/A"/>
    <e v="#N/A"/>
    <e v="#N/A"/>
  </r>
  <r>
    <x v="12"/>
    <s v="ZONA 6"/>
    <s v="MSP-DNIS-2022-0100-M"/>
    <d v="2022-01-22T00:00:00"/>
    <s v="MSP-DNPI-2022-0059-M"/>
    <d v="2022-01-22T00:00:00"/>
    <x v="0"/>
    <s v="ASIGNACIÓN RECURSOS MATENIMIENTOS A NIVEL NACIONAL "/>
    <s v="ZONA 6"/>
    <s v="ZONA 6"/>
    <s v="ZONA 6"/>
    <n v="6330"/>
    <n v="90"/>
    <s v="000"/>
    <s v="001"/>
    <n v="530813"/>
    <n v="303"/>
    <s v="001"/>
    <s v="0000"/>
    <s v="0000"/>
    <n v="0"/>
    <n v="0"/>
    <n v="0"/>
    <n v="7341"/>
    <n v="0"/>
    <n v="7341"/>
    <s v="SI"/>
    <m/>
    <m/>
    <s v="VERONICA VELEZ "/>
    <e v="#N/A"/>
    <e v="#N/A"/>
    <e v="#N/A"/>
    <e v="#N/A"/>
    <x v="8"/>
    <e v="#N/A"/>
    <e v="#N/A"/>
    <e v="#N/A"/>
  </r>
  <r>
    <x v="12"/>
    <s v="ZONA_6"/>
    <s v="MSP-DNIS-2022-0100-M"/>
    <d v="2022-01-22T00:00:00"/>
    <s v="MSP-DNPI-2022-0059-M"/>
    <d v="2022-01-22T00:00:00"/>
    <x v="0"/>
    <s v="ASIGNACIÓN RECURSOS MATENIMIENTOS A NIVEL NACIONAL "/>
    <s v="ZONA 6"/>
    <s v="ZONA 6"/>
    <s v="ZONA 6"/>
    <n v="56"/>
    <n v="90"/>
    <s v="000"/>
    <s v="001"/>
    <n v="530846"/>
    <n v="101"/>
    <s v="001"/>
    <s v="0000"/>
    <s v="0000"/>
    <n v="0"/>
    <n v="0"/>
    <n v="0"/>
    <n v="984988.42"/>
    <n v="0"/>
    <n v="984988.42"/>
    <s v="SI"/>
    <m/>
    <m/>
    <s v="VERONICA VELEZ "/>
    <e v="#N/A"/>
    <e v="#N/A"/>
    <e v="#N/A"/>
    <e v="#N/A"/>
    <x v="8"/>
    <e v="#N/A"/>
    <e v="#N/A"/>
    <e v="#N/A"/>
  </r>
  <r>
    <x v="13"/>
    <s v="INSUBSISTENTE"/>
    <s v="INSUBSISTENTE"/>
    <s v="INSUBSISTENTE"/>
    <s v="INSUBSISTENTE"/>
    <s v="INSUBSISTENTE"/>
    <x v="1"/>
    <m/>
    <e v="#N/A"/>
    <e v="#N/A"/>
    <e v="#N/A"/>
    <e v="#N/A"/>
    <e v="#N/A"/>
    <e v="#N/A"/>
    <e v="#N/A"/>
    <e v="#N/A"/>
    <e v="#N/A"/>
    <e v="#N/A"/>
    <e v="#N/A"/>
    <e v="#N/A"/>
    <n v="0"/>
    <n v="0"/>
    <n v="0"/>
    <n v="0"/>
    <n v="0"/>
    <n v="0"/>
    <s v="NO"/>
    <m/>
    <s v="No, Utilizada"/>
    <s v="DANNY PILAPAÑA"/>
    <e v="#N/A"/>
    <e v="#N/A"/>
    <e v="#N/A"/>
    <e v="#N/A"/>
    <x v="8"/>
    <e v="#N/A"/>
    <e v="#N/A"/>
    <e v="#N/A"/>
  </r>
  <r>
    <x v="14"/>
    <n v="9999"/>
    <s v="MSP-SNGCSS-2022-0089-M y  MSP-SNGCSS-2022-0096-M"/>
    <s v="15-01-2022 / 15-01-2022"/>
    <s v="MSP-DNPI-2022-0059-M"/>
    <d v="2022-01-22T00:00:00"/>
    <x v="0"/>
    <s v="La reforma se plantea en fución al analisis de la  Subsecretaría Nacional de Garantía de la Calidad de los Servicios y de sus unidades técnicas responsables a fin de distribuir los recursos correspondientes a mantenimientos dentro de la Coordinación Zonal 8."/>
    <m/>
    <s v="MANTENIMIENTOS DNIS Y DNES"/>
    <s v="MATRIZ"/>
    <n v="9999"/>
    <n v="57"/>
    <s v="000"/>
    <s v="001"/>
    <n v="530404"/>
    <n v="1701"/>
    <s v="001"/>
    <s v="0000"/>
    <s v="0000"/>
    <n v="1652656.9"/>
    <m/>
    <n v="1652656.9"/>
    <m/>
    <n v="0"/>
    <n v="0"/>
    <s v="SI"/>
    <m/>
    <m/>
    <s v="Alexandra Simba"/>
    <e v="#N/A"/>
    <e v="#N/A"/>
    <e v="#N/A"/>
    <e v="#N/A"/>
    <x v="8"/>
    <e v="#N/A"/>
    <e v="#N/A"/>
    <e v="#N/A"/>
  </r>
  <r>
    <x v="14"/>
    <n v="58"/>
    <s v="MSP-SNGCSS-2022-0089-M y  MSP-SNGCSS-2022-0096-M"/>
    <s v="15-01-2022 / 15-01-2022"/>
    <s v="MSP-DNPI-2022-0059-M"/>
    <d v="2022-01-22T00:00:00"/>
    <x v="0"/>
    <s v="La reforma se plantea en fución al analisis de la  Subsecretaría Nacional de Garantía de la Calidad de los Servicios y de sus unidades técnicas responsables a fin de distribuir los recursos correspondientes a mantenimientos dentro de la Coordinación Zonal 8."/>
    <m/>
    <s v="MANTENIMIENTOS DNIS Y DNES"/>
    <s v="ZONA 8"/>
    <n v="58"/>
    <n v="57"/>
    <s v="000"/>
    <s v="001"/>
    <n v="530813"/>
    <n v="901"/>
    <s v="001"/>
    <s v="0000"/>
    <s v="0000"/>
    <n v="3833560.6400000006"/>
    <m/>
    <n v="3833560.6400000006"/>
    <m/>
    <n v="0"/>
    <n v="0"/>
    <s v="SI"/>
    <m/>
    <m/>
    <s v="Alexandra Simba"/>
    <e v="#N/A"/>
    <e v="#N/A"/>
    <e v="#N/A"/>
    <e v="#N/A"/>
    <x v="8"/>
    <e v="#N/A"/>
    <e v="#N/A"/>
    <e v="#N/A"/>
  </r>
  <r>
    <x v="14"/>
    <n v="58"/>
    <s v="MSP-SNGCSS-2022-0089-M y  MSP-SNGCSS-2022-0096-M"/>
    <s v="15-01-2022 / 15-01-2022"/>
    <s v="MSP-DNPI-2022-0059-M"/>
    <d v="2022-01-22T00:00:00"/>
    <x v="0"/>
    <s v="La reforma se plantea en fución al analisis de la  Subsecretaría Nacional de Garantía de la Calidad de los Servicios y de sus unidades técnicas responsables a fin de distribuir los recursos correspondientes a mantenimientos dentro de la Coordinación Zonal 8."/>
    <s v="ZONA 8"/>
    <s v="MANTENIMIENTOS DNIS Y DNES"/>
    <s v="ZONA 8"/>
    <n v="58"/>
    <n v="57"/>
    <s v="000"/>
    <s v="001"/>
    <n v="530203"/>
    <n v="901"/>
    <s v="001"/>
    <s v="0000"/>
    <s v="0000"/>
    <n v="10531.76"/>
    <m/>
    <n v="10531.76"/>
    <m/>
    <n v="0"/>
    <n v="0"/>
    <s v="SI"/>
    <m/>
    <m/>
    <s v="Alexandra Simba"/>
    <e v="#N/A"/>
    <e v="#N/A"/>
    <e v="#N/A"/>
    <e v="#N/A"/>
    <x v="8"/>
    <e v="#N/A"/>
    <e v="#N/A"/>
    <e v="#N/A"/>
  </r>
  <r>
    <x v="14"/>
    <n v="58"/>
    <s v="MSP-SNGCSS-2022-0089-M y  MSP-SNGCSS-2022-0096-M"/>
    <s v="15-01-2022 / 15-01-2022"/>
    <s v="MSP-DNPI-2022-0059-M"/>
    <d v="2022-01-22T00:00:00"/>
    <x v="0"/>
    <s v="La reforma se plantea en fución al analisis de la  Subsecretaría Nacional de Garantía de la Calidad de los Servicios y de sus unidades técnicas responsables a fin de distribuir los recursos correspondientes a mantenimientos dentro de la Coordinación Zonal 8."/>
    <m/>
    <s v="MANTENIMIENTOS DNIS Y DNES"/>
    <s v="ZONA 8"/>
    <n v="58"/>
    <n v="57"/>
    <s v="000"/>
    <s v="001"/>
    <n v="530402"/>
    <n v="901"/>
    <s v="001"/>
    <s v="0000"/>
    <s v="0000"/>
    <n v="620000"/>
    <m/>
    <n v="620000"/>
    <m/>
    <n v="0"/>
    <n v="0"/>
    <s v="SI"/>
    <m/>
    <m/>
    <s v="Alexandra Simba"/>
    <e v="#N/A"/>
    <e v="#N/A"/>
    <e v="#N/A"/>
    <e v="#N/A"/>
    <x v="8"/>
    <e v="#N/A"/>
    <e v="#N/A"/>
    <e v="#N/A"/>
  </r>
  <r>
    <x v="14"/>
    <n v="58"/>
    <s v="MSP-SNGCSS-2022-0089-M y  MSP-SNGCSS-2022-0096-M"/>
    <s v="15-01-2022 / 15-01-2022"/>
    <s v="MSP-DNPI-2022-0059-M"/>
    <d v="2022-01-22T00:00:00"/>
    <x v="0"/>
    <s v="La reforma se plantea en fución al analisis de la  Subsecretaría Nacional de Garantía de la Calidad de los Servicios y de sus unidades técnicas responsables a fin de distribuir los recursos correspondientes a mantenimientos dentro de la Coordinación Zonal 8."/>
    <m/>
    <s v="MANTENIMIENTOS DNIS Y DNES"/>
    <s v="ZONA 8"/>
    <n v="58"/>
    <n v="57"/>
    <s v="000"/>
    <s v="001"/>
    <n v="530404"/>
    <n v="901"/>
    <s v="001"/>
    <s v="0000"/>
    <s v="0000"/>
    <n v="400000"/>
    <m/>
    <n v="400000"/>
    <m/>
    <n v="0"/>
    <n v="0"/>
    <s v="SI"/>
    <m/>
    <m/>
    <s v="Alexandra Simba"/>
    <e v="#N/A"/>
    <e v="#N/A"/>
    <e v="#N/A"/>
    <e v="#N/A"/>
    <x v="8"/>
    <e v="#N/A"/>
    <e v="#N/A"/>
    <e v="#N/A"/>
  </r>
  <r>
    <x v="14"/>
    <n v="58"/>
    <s v="MSP-SNGCSS-2022-0089-M y  MSP-SNGCSS-2022-0096-M"/>
    <s v="15-01-2022 / 15-01-2022"/>
    <s v="MSP-DNPI-2022-0059-M"/>
    <d v="2022-01-22T00:00:00"/>
    <x v="0"/>
    <s v="La reforma se plantea en fución al analisis de la  Subsecretaría Nacional de Garantía de la Calidad de los Servicios y de sus unidades técnicas responsables a fin de distribuir los recursos correspondientes a mantenimientos dentro de la Coordinación Zonal 8."/>
    <m/>
    <s v="MANTENIMIENTOS DNIS Y DNES"/>
    <s v="ZONA 8"/>
    <n v="58"/>
    <n v="57"/>
    <s v="000"/>
    <s v="001"/>
    <n v="530417"/>
    <n v="901"/>
    <s v="001"/>
    <s v="0000"/>
    <s v="0000"/>
    <n v="247000"/>
    <m/>
    <n v="247000"/>
    <m/>
    <n v="0"/>
    <n v="0"/>
    <s v="SI"/>
    <m/>
    <m/>
    <s v="Alexandra Simba"/>
    <e v="#N/A"/>
    <e v="#N/A"/>
    <e v="#N/A"/>
    <e v="#N/A"/>
    <x v="8"/>
    <e v="#N/A"/>
    <e v="#N/A"/>
    <e v="#N/A"/>
  </r>
  <r>
    <x v="14"/>
    <n v="58"/>
    <s v="MSP-SNGCSS-2022-0089-M y  MSP-SNGCSS-2022-0096-M"/>
    <s v="15-01-2022 / 15-01-2022"/>
    <s v="MSP-DNPI-2022-0059-M"/>
    <d v="2022-01-22T00:00:00"/>
    <x v="0"/>
    <s v="La reforma se plantea en fución al analisis de la  Subsecretaría Nacional de Garantía de la Calidad de los Servicios y de sus unidades técnicas responsables a fin de distribuir los recursos correspondientes a mantenimientos dentro de la Coordinación Zonal 8."/>
    <m/>
    <s v="MANTENIMIENTOS DNIS Y DNES"/>
    <s v="ZONA 8"/>
    <n v="58"/>
    <n v="57"/>
    <s v="000"/>
    <s v="001"/>
    <n v="530803"/>
    <n v="901"/>
    <s v="001"/>
    <s v="0000"/>
    <s v="0000"/>
    <n v="70000"/>
    <m/>
    <n v="70000"/>
    <m/>
    <n v="0"/>
    <n v="0"/>
    <s v="SI"/>
    <m/>
    <m/>
    <s v="Alexandra Simba"/>
    <e v="#N/A"/>
    <e v="#N/A"/>
    <e v="#N/A"/>
    <e v="#N/A"/>
    <x v="8"/>
    <e v="#N/A"/>
    <e v="#N/A"/>
    <e v="#N/A"/>
  </r>
  <r>
    <x v="14"/>
    <n v="58"/>
    <s v="MSP-SNGCSS-2022-0089-M y  MSP-SNGCSS-2022-0096-M"/>
    <s v="15-01-2022 / 15-01-2022"/>
    <s v="MSP-DNPI-2022-0059-M"/>
    <d v="2022-01-22T00:00:00"/>
    <x v="0"/>
    <s v="La reforma se plantea en fución al analisis de la  Subsecretaría Nacional de Garantía de la Calidad de los Servicios y de sus unidades técnicas responsables a fin de distribuir los recursos correspondientes a mantenimientos dentro de la Coordinación Zonal 8."/>
    <m/>
    <s v="MANTENIMIENTOS DNIS Y DNES"/>
    <s v="ZONA 8"/>
    <n v="58"/>
    <n v="57"/>
    <s v="000"/>
    <s v="001"/>
    <n v="530811"/>
    <n v="901"/>
    <s v="001"/>
    <s v="0000"/>
    <s v="0000"/>
    <n v="70000"/>
    <m/>
    <n v="70000"/>
    <m/>
    <n v="0"/>
    <n v="0"/>
    <s v="SI"/>
    <m/>
    <m/>
    <s v="Alexandra Simba"/>
    <e v="#N/A"/>
    <e v="#N/A"/>
    <e v="#N/A"/>
    <e v="#N/A"/>
    <x v="8"/>
    <e v="#N/A"/>
    <e v="#N/A"/>
    <e v="#N/A"/>
  </r>
  <r>
    <x v="14"/>
    <n v="58"/>
    <s v="MSP-SNGCSS-2022-0089-M y  MSP-SNGCSS-2022-0096-M"/>
    <s v="15-01-2022 / 15-01-2022"/>
    <s v="MSP-DNPI-2022-0059-M"/>
    <d v="2022-01-22T00:00:00"/>
    <x v="0"/>
    <s v="La reforma se plantea en fución al analisis de la  Subsecretaría Nacional de Garantía de la Calidad de los Servicios y de sus unidades técnicas responsables a fin de distribuir los recursos correspondientes a mantenimientos dentro de la Coordinación Zonal 8."/>
    <m/>
    <s v="MANTENIMIENTOS DNIS Y DNES"/>
    <s v="ZONA 8"/>
    <n v="58"/>
    <n v="57"/>
    <s v="000"/>
    <s v="001"/>
    <n v="530813"/>
    <n v="901"/>
    <s v="001"/>
    <s v="0000"/>
    <s v="0000"/>
    <n v="377258.66000000015"/>
    <m/>
    <n v="377258.66000000015"/>
    <m/>
    <n v="0"/>
    <n v="0"/>
    <s v="SI"/>
    <m/>
    <m/>
    <s v="Alexandra Simba"/>
    <e v="#N/A"/>
    <e v="#N/A"/>
    <e v="#N/A"/>
    <e v="#N/A"/>
    <x v="8"/>
    <e v="#N/A"/>
    <e v="#N/A"/>
    <e v="#N/A"/>
  </r>
  <r>
    <x v="14"/>
    <n v="58"/>
    <s v="MSP-SNGCSS-2022-0089-M y  MSP-SNGCSS-2022-0096-M"/>
    <s v="15-01-2022 / 15-01-2022"/>
    <s v="MSP-DNPI-2022-0059-M"/>
    <d v="2022-01-22T00:00:00"/>
    <x v="0"/>
    <s v="La reforma se plantea en fución al analisis de la  Subsecretaría Nacional de Garantía de la Calidad de los Servicios y de sus unidades técnicas responsables a fin de distribuir los recursos correspondientes a mantenimientos dentro de la Coordinación Zonal 8."/>
    <m/>
    <s v="MANTENIMIENTOS DNIS Y DNES"/>
    <s v="ZONA 8"/>
    <n v="58"/>
    <n v="57"/>
    <s v="000"/>
    <s v="001"/>
    <n v="531416"/>
    <n v="901"/>
    <s v="001"/>
    <s v="0000"/>
    <s v="0000"/>
    <n v="10000"/>
    <m/>
    <n v="10000"/>
    <m/>
    <n v="0"/>
    <n v="0"/>
    <s v="SI"/>
    <m/>
    <m/>
    <s v="Alexandra Simba"/>
    <e v="#N/A"/>
    <e v="#N/A"/>
    <e v="#N/A"/>
    <e v="#N/A"/>
    <x v="8"/>
    <e v="#N/A"/>
    <e v="#N/A"/>
    <e v="#N/A"/>
  </r>
  <r>
    <x v="14"/>
    <n v="8001"/>
    <s v="MSP-SNGCSS-2022-0089-M y  MSP-SNGCSS-2022-0096-M"/>
    <s v="15-01-2022 / 15-01-2022"/>
    <s v="MSP-DNPI-2022-0059-M"/>
    <d v="2022-01-22T00:00:00"/>
    <x v="0"/>
    <s v="La reforma se plantea en fución al analisis de la  Subsecretaría Nacional de Garantía de la Calidad de los Servicios y de sus unidades técnicas responsables a fin de distribuir los recursos correspondientes a mantenimientos dentro de la Coordinación Zonal 8."/>
    <m/>
    <s v="MANTENIMIENTOS DNIS Y DNES"/>
    <s v="ZONA 8"/>
    <n v="8001"/>
    <n v="90"/>
    <s v="000"/>
    <s v="005"/>
    <n v="530813"/>
    <n v="901"/>
    <s v="001"/>
    <s v="0000"/>
    <s v="0000"/>
    <m/>
    <m/>
    <n v="0"/>
    <n v="20000"/>
    <m/>
    <n v="20000"/>
    <s v="SI"/>
    <m/>
    <m/>
    <s v="Alexandra Simba"/>
    <e v="#N/A"/>
    <e v="#N/A"/>
    <e v="#N/A"/>
    <e v="#N/A"/>
    <x v="8"/>
    <e v="#N/A"/>
    <e v="#N/A"/>
    <e v="#N/A"/>
  </r>
  <r>
    <x v="14"/>
    <n v="58"/>
    <s v="MSP-SNGCSS-2022-0089-M y  MSP-SNGCSS-2022-0096-M"/>
    <s v="15-01-2022 / 15-01-2022"/>
    <s v="MSP-DNPI-2022-0059-M"/>
    <d v="2022-01-22T00:00:00"/>
    <x v="0"/>
    <s v="La reforma se plantea en fución al analisis de la  Subsecretaría Nacional de Garantía de la Calidad de los Servicios y de sus unidades técnicas responsables a fin de distribuir los recursos correspondientes a mantenimientos dentro de la Coordinación Zonal 8."/>
    <m/>
    <s v="MANTENIMIENTOS DNIS Y DNES"/>
    <s v="ZONA 8"/>
    <n v="58"/>
    <s v="01"/>
    <s v="000"/>
    <s v="001"/>
    <n v="530846"/>
    <n v="901"/>
    <s v="001"/>
    <s v="0000"/>
    <s v="0000"/>
    <m/>
    <m/>
    <n v="0"/>
    <n v="7271007.9600000009"/>
    <m/>
    <n v="7271007.9600000009"/>
    <s v="SI"/>
    <m/>
    <m/>
    <s v="Alexandra Simba"/>
    <e v="#N/A"/>
    <e v="#N/A"/>
    <e v="#N/A"/>
    <e v="#N/A"/>
    <x v="8"/>
    <e v="#N/A"/>
    <e v="#N/A"/>
    <e v="#N/A"/>
  </r>
  <r>
    <x v="15"/>
    <s v="CZ9"/>
    <s v="MSP-SNGCSS-2022-0089-M_x000a_MSP-SNGCSS-2022-0096-M_x000a_MSP-DNIS-2022-0100-M"/>
    <s v="15/01/2022_x000a_18/01/2022_x000a_25/01/2022"/>
    <s v="MSP-DNPI-2022-0059-M"/>
    <d v="2022-01-22T00:00:00"/>
    <x v="0"/>
    <s v="La reforma se plantea en fución al analisis de la  Subsecretaría Nacional de Garantía de la Calidad de los Servicios y de sus unidades técnicas responsables a fin de distribuir los recursos correspondientes a mantenimientos dentro de la Coordinación Zonal 9."/>
    <m/>
    <s v="MANTENIMIENTOS DNIS Y DNES"/>
    <s v="ZONA 9"/>
    <n v="59"/>
    <n v="57"/>
    <s v="000"/>
    <s v="001"/>
    <n v="530813"/>
    <n v="1701"/>
    <s v="001"/>
    <s v="0000"/>
    <s v="0000"/>
    <n v="3699380.0480000004"/>
    <n v="0"/>
    <n v="3699380.0480000004"/>
    <n v="0"/>
    <n v="0"/>
    <n v="0"/>
    <s v="SI"/>
    <m/>
    <m/>
    <s v="NICOLAY JIMÉNEZ"/>
    <e v="#N/A"/>
    <e v="#N/A"/>
    <e v="#N/A"/>
    <e v="#N/A"/>
    <x v="8"/>
    <e v="#N/A"/>
    <e v="#N/A"/>
    <e v="#N/A"/>
  </r>
  <r>
    <x v="15"/>
    <s v="CZ9"/>
    <s v="MSP-SNGCSS-2022-0089-M_x000a_MSP-SNGCSS-2022-0096-M_x000a_MSP-DNIS-2022-0100-M"/>
    <s v="15/01/2022_x000a_18/01/2022_x000a_25/01/2022"/>
    <s v="MSP-DNPI-2022-0059-M"/>
    <d v="2022-01-22T00:00:00"/>
    <x v="0"/>
    <s v="La reforma se plantea en fución al analisis de la  Subsecretaría Nacional de Garantía de la Calidad de los Servicios y de sus unidades técnicas responsables a fin de distribuir los recursos correspondientes a mantenimientos dentro de la Coordinación Zonal 9."/>
    <m/>
    <s v="MANTENIMIENTOS DNIS Y DNES"/>
    <s v="ZONA 9"/>
    <n v="59"/>
    <n v="57"/>
    <s v="000"/>
    <s v="001"/>
    <n v="530203"/>
    <n v="1701"/>
    <s v="001"/>
    <s v="0000"/>
    <s v="0000"/>
    <n v="10531.76"/>
    <n v="0"/>
    <n v="10531.76"/>
    <n v="0"/>
    <n v="0"/>
    <n v="0"/>
    <s v="SI"/>
    <m/>
    <m/>
    <s v="NICOLAY JIMÉNEZ"/>
    <e v="#N/A"/>
    <e v="#N/A"/>
    <e v="#N/A"/>
    <e v="#N/A"/>
    <x v="8"/>
    <e v="#N/A"/>
    <e v="#N/A"/>
    <e v="#N/A"/>
  </r>
  <r>
    <x v="15"/>
    <s v="CZ9"/>
    <s v="MSP-SNGCSS-2022-0089-M_x000a_MSP-SNGCSS-2022-0096-M_x000a_MSP-DNIS-2022-0100-M"/>
    <s v="15/01/2022_x000a_18/01/2022_x000a_25/01/2022"/>
    <s v="MSP-DNPI-2022-0059-M"/>
    <d v="2022-01-22T00:00:00"/>
    <x v="0"/>
    <s v="La reforma se plantea en fución al analisis de la  Subsecretaría Nacional de Garantía de la Calidad de los Servicios y de sus unidades técnicas responsables a fin de distribuir los recursos correspondientes a mantenimientos dentro de la Coordinación Zonal 9."/>
    <m/>
    <s v="MANTENIMIENTOS DNIS Y DNES"/>
    <s v="ZONA 9"/>
    <n v="59"/>
    <n v="57"/>
    <s v="000"/>
    <s v="001"/>
    <n v="530402"/>
    <n v="1701"/>
    <s v="001"/>
    <s v="0000"/>
    <s v="0000"/>
    <n v="907000"/>
    <n v="0"/>
    <n v="907000"/>
    <n v="0"/>
    <n v="0"/>
    <n v="0"/>
    <s v="SI"/>
    <m/>
    <m/>
    <s v="NICOLAY JIMÉNEZ"/>
    <e v="#N/A"/>
    <e v="#N/A"/>
    <e v="#N/A"/>
    <e v="#N/A"/>
    <x v="8"/>
    <e v="#N/A"/>
    <e v="#N/A"/>
    <e v="#N/A"/>
  </r>
  <r>
    <x v="15"/>
    <s v="CZ9"/>
    <s v="MSP-SNGCSS-2022-0089-M_x000a_MSP-SNGCSS-2022-0096-M_x000a_MSP-DNIS-2022-0100-M"/>
    <s v="15/01/2022_x000a_18/01/2022_x000a_25/01/2022"/>
    <s v="MSP-DNPI-2022-0059-M"/>
    <d v="2022-01-22T00:00:00"/>
    <x v="0"/>
    <s v="La reforma se plantea en fución al analisis de la  Subsecretaría Nacional de Garantía de la Calidad de los Servicios y de sus unidades técnicas responsables a fin de distribuir los recursos correspondientes a mantenimientos dentro de la Coordinación Zonal 9."/>
    <m/>
    <s v="MANTENIMIENTOS DNIS Y DNES"/>
    <s v="ZONA 9"/>
    <n v="59"/>
    <n v="57"/>
    <s v="000"/>
    <s v="001"/>
    <n v="530403"/>
    <n v="1701"/>
    <s v="001"/>
    <s v="0000"/>
    <s v="0000"/>
    <n v="18369.849999999999"/>
    <n v="0"/>
    <n v="18369.849999999999"/>
    <n v="0"/>
    <n v="0"/>
    <n v="0"/>
    <s v="SI"/>
    <m/>
    <m/>
    <s v="NICOLAY JIMÉNEZ"/>
    <e v="#N/A"/>
    <e v="#N/A"/>
    <e v="#N/A"/>
    <e v="#N/A"/>
    <x v="8"/>
    <e v="#N/A"/>
    <e v="#N/A"/>
    <e v="#N/A"/>
  </r>
  <r>
    <x v="15"/>
    <s v="CZ9"/>
    <s v="MSP-SNGCSS-2022-0089-M_x000a_MSP-SNGCSS-2022-0096-M_x000a_MSP-DNIS-2022-0100-M"/>
    <s v="15/01/2022_x000a_18/01/2022_x000a_25/01/2022"/>
    <s v="MSP-DNPI-2022-0059-M"/>
    <d v="2022-01-22T00:00:00"/>
    <x v="0"/>
    <s v="La reforma se plantea en fución al analisis de la  Subsecretaría Nacional de Garantía de la Calidad de los Servicios y de sus unidades técnicas responsables a fin de distribuir los recursos correspondientes a mantenimientos dentro de la Coordinación Zonal 9."/>
    <m/>
    <s v="MANTENIMIENTOS DNIS Y DNES"/>
    <s v="ZONA 9"/>
    <n v="59"/>
    <n v="57"/>
    <s v="000"/>
    <s v="001"/>
    <n v="530404"/>
    <n v="1701"/>
    <s v="001"/>
    <s v="0000"/>
    <s v="0000"/>
    <n v="346628.79"/>
    <n v="0"/>
    <n v="346628.79"/>
    <n v="0"/>
    <n v="0"/>
    <n v="0"/>
    <s v="SI"/>
    <m/>
    <m/>
    <s v="NICOLAY JIMÉNEZ"/>
    <e v="#N/A"/>
    <e v="#N/A"/>
    <e v="#N/A"/>
    <e v="#N/A"/>
    <x v="8"/>
    <e v="#N/A"/>
    <e v="#N/A"/>
    <e v="#N/A"/>
  </r>
  <r>
    <x v="15"/>
    <s v="CZ9"/>
    <s v="MSP-SNGCSS-2022-0089-M_x000a_MSP-SNGCSS-2022-0096-M_x000a_MSP-DNIS-2022-0100-M"/>
    <s v="15/01/2022_x000a_18/01/2022_x000a_25/01/2022"/>
    <s v="MSP-DNPI-2022-0059-M"/>
    <d v="2022-01-22T00:00:00"/>
    <x v="0"/>
    <s v="La reforma se plantea en fución al analisis de la  Subsecretaría Nacional de Garantía de la Calidad de los Servicios y de sus unidades técnicas responsables a fin de distribuir los recursos correspondientes a mantenimientos dentro de la Coordinación Zonal 9."/>
    <m/>
    <s v="MANTENIMIENTOS DNIS Y DNES"/>
    <s v="ZONA 9"/>
    <n v="59"/>
    <n v="57"/>
    <s v="000"/>
    <s v="001"/>
    <n v="530417"/>
    <n v="1701"/>
    <s v="001"/>
    <s v="0000"/>
    <s v="0000"/>
    <n v="210899.35"/>
    <n v="0"/>
    <n v="210899.35"/>
    <n v="0"/>
    <n v="0"/>
    <n v="0"/>
    <s v="SI"/>
    <m/>
    <m/>
    <s v="NICOLAY JIMÉNEZ"/>
    <e v="#N/A"/>
    <e v="#N/A"/>
    <e v="#N/A"/>
    <e v="#N/A"/>
    <x v="8"/>
    <e v="#N/A"/>
    <e v="#N/A"/>
    <e v="#N/A"/>
  </r>
  <r>
    <x v="15"/>
    <s v="CZ9"/>
    <s v="MSP-SNGCSS-2022-0089-M_x000a_MSP-SNGCSS-2022-0096-M_x000a_MSP-DNIS-2022-0100-M"/>
    <s v="15/01/2022_x000a_18/01/2022_x000a_25/01/2022"/>
    <s v="MSP-DNPI-2022-0059-M"/>
    <d v="2022-01-22T00:00:00"/>
    <x v="0"/>
    <s v="La reforma se plantea en fución al analisis de la  Subsecretaría Nacional de Garantía de la Calidad de los Servicios y de sus unidades técnicas responsables a fin de distribuir los recursos correspondientes a mantenimientos dentro de la Coordinación Zonal 9."/>
    <m/>
    <s v="MANTENIMIENTOS DNIS Y DNES"/>
    <s v="ZONA 9"/>
    <n v="59"/>
    <n v="57"/>
    <s v="000"/>
    <s v="001"/>
    <n v="530601"/>
    <n v="1701"/>
    <s v="001"/>
    <s v="0000"/>
    <s v="0000"/>
    <n v="291341.56"/>
    <n v="0"/>
    <n v="291341.56"/>
    <n v="0"/>
    <n v="0"/>
    <n v="0"/>
    <s v="SI"/>
    <m/>
    <m/>
    <s v="NICOLAY JIMÉNEZ"/>
    <e v="#N/A"/>
    <e v="#N/A"/>
    <e v="#N/A"/>
    <e v="#N/A"/>
    <x v="8"/>
    <e v="#N/A"/>
    <e v="#N/A"/>
    <e v="#N/A"/>
  </r>
  <r>
    <x v="15"/>
    <s v="CZ9"/>
    <s v="MSP-SNGCSS-2022-0089-M_x000a_MSP-SNGCSS-2022-0096-M_x000a_MSP-DNIS-2022-0100-M"/>
    <s v="15/01/2022_x000a_18/01/2022_x000a_25/01/2022"/>
    <s v="MSP-DNPI-2022-0059-M"/>
    <d v="2022-01-22T00:00:00"/>
    <x v="0"/>
    <s v="La reforma se plantea en fución al analisis de la  Subsecretaría Nacional de Garantía de la Calidad de los Servicios y de sus unidades técnicas responsables a fin de distribuir los recursos correspondientes a mantenimientos dentro de la Coordinación Zonal 9."/>
    <m/>
    <s v="MANTENIMIENTOS DNIS Y DNES"/>
    <s v="ZONA 9"/>
    <n v="59"/>
    <n v="57"/>
    <s v="000"/>
    <s v="001"/>
    <n v="530803"/>
    <n v="1701"/>
    <s v="001"/>
    <s v="0000"/>
    <s v="0000"/>
    <n v="269031"/>
    <n v="0"/>
    <n v="269031"/>
    <n v="0"/>
    <n v="0"/>
    <n v="0"/>
    <s v="SI"/>
    <m/>
    <m/>
    <s v="NICOLAY JIMÉNEZ"/>
    <e v="#N/A"/>
    <e v="#N/A"/>
    <e v="#N/A"/>
    <e v="#N/A"/>
    <x v="8"/>
    <e v="#N/A"/>
    <e v="#N/A"/>
    <e v="#N/A"/>
  </r>
  <r>
    <x v="15"/>
    <s v="CZ9"/>
    <s v="MSP-SNGCSS-2022-0089-M_x000a_MSP-SNGCSS-2022-0096-M_x000a_MSP-DNIS-2022-0100-M"/>
    <s v="15/01/2022_x000a_18/01/2022_x000a_25/01/2022"/>
    <s v="MSP-DNPI-2022-0059-M"/>
    <d v="2022-01-22T00:00:00"/>
    <x v="0"/>
    <s v="La reforma se plantea en fución al analisis de la  Subsecretaría Nacional de Garantía de la Calidad de los Servicios y de sus unidades técnicas responsables a fin de distribuir los recursos correspondientes a mantenimientos dentro de la Coordinación Zonal 9."/>
    <m/>
    <s v="MANTENIMIENTOS DNIS Y DNES"/>
    <s v="ZONA 9"/>
    <n v="59"/>
    <n v="57"/>
    <s v="000"/>
    <s v="001"/>
    <n v="530811"/>
    <n v="1701"/>
    <s v="001"/>
    <s v="0000"/>
    <s v="0000"/>
    <n v="111697.77"/>
    <n v="0"/>
    <n v="111697.77"/>
    <n v="0"/>
    <n v="0"/>
    <n v="0"/>
    <s v="SI"/>
    <m/>
    <m/>
    <s v="NICOLAY JIMÉNEZ"/>
    <e v="#N/A"/>
    <e v="#N/A"/>
    <e v="#N/A"/>
    <e v="#N/A"/>
    <x v="8"/>
    <e v="#N/A"/>
    <e v="#N/A"/>
    <e v="#N/A"/>
  </r>
  <r>
    <x v="15"/>
    <s v="CZ9"/>
    <s v="MSP-SNGCSS-2022-0089-M_x000a_MSP-SNGCSS-2022-0096-M_x000a_MSP-DNIS-2022-0100-M"/>
    <s v="15/01/2022_x000a_18/01/2022_x000a_25/01/2022"/>
    <s v="MSP-DNPI-2022-0059-M"/>
    <d v="2022-01-22T00:00:00"/>
    <x v="0"/>
    <s v="La reforma se plantea en fución al analisis de la  Subsecretaría Nacional de Garantía de la Calidad de los Servicios y de sus unidades técnicas responsables a fin de distribuir los recursos correspondientes a mantenimientos dentro de la Coordinación Zonal 9."/>
    <m/>
    <s v="MANTENIMIENTOS DNIS Y DNES"/>
    <s v="ZONA 9"/>
    <n v="59"/>
    <n v="57"/>
    <s v="000"/>
    <s v="001"/>
    <n v="530813"/>
    <n v="1701"/>
    <s v="001"/>
    <s v="0000"/>
    <s v="0000"/>
    <n v="257000"/>
    <n v="0"/>
    <n v="257000"/>
    <n v="0"/>
    <n v="0"/>
    <n v="0"/>
    <s v="SI"/>
    <m/>
    <m/>
    <s v="NICOLAY JIMÉNEZ"/>
    <e v="#N/A"/>
    <e v="#N/A"/>
    <e v="#N/A"/>
    <e v="#N/A"/>
    <x v="8"/>
    <e v="#N/A"/>
    <e v="#N/A"/>
    <e v="#N/A"/>
  </r>
  <r>
    <x v="15"/>
    <s v="CZ9"/>
    <s v="MSP-SNGCSS-2022-0089-M_x000a_MSP-SNGCSS-2022-0096-M_x000a_MSP-DNIS-2022-0100-M"/>
    <s v="15/01/2022_x000a_18/01/2022_x000a_25/01/2022"/>
    <s v="MSP-DNPI-2022-0059-M"/>
    <d v="2022-01-22T00:00:00"/>
    <x v="0"/>
    <s v="La reforma se plantea en fución al analisis de la  Subsecretaría Nacional de Garantía de la Calidad de los Servicios y de sus unidades técnicas responsables a fin de distribuir los recursos correspondientes a mantenimientos dentro de la Coordinación Zonal 9."/>
    <m/>
    <s v="MANTENIMIENTOS DNIS Y DNES"/>
    <s v="ZONA 9"/>
    <n v="59"/>
    <n v="57"/>
    <s v="000"/>
    <s v="001"/>
    <s v="531406"/>
    <n v="1701"/>
    <s v="001"/>
    <s v="0000"/>
    <s v="0000"/>
    <n v="163904.35"/>
    <n v="0"/>
    <n v="163904.35"/>
    <n v="0"/>
    <n v="0"/>
    <n v="0"/>
    <s v="SI"/>
    <m/>
    <m/>
    <s v="NICOLAY JIMÉNEZ"/>
    <e v="#N/A"/>
    <e v="#N/A"/>
    <e v="#N/A"/>
    <e v="#N/A"/>
    <x v="8"/>
    <e v="#N/A"/>
    <e v="#N/A"/>
    <e v="#N/A"/>
  </r>
  <r>
    <x v="15"/>
    <s v="CZ9"/>
    <s v="MSP-SNGCSS-2022-0089-M_x000a_MSP-SNGCSS-2022-0096-M_x000a_MSP-DNIS-2022-0100-M"/>
    <s v="15/01/2022_x000a_18/01/2022_x000a_25/01/2022"/>
    <s v="MSP-DNPI-2022-0059-M"/>
    <d v="2022-01-22T00:00:00"/>
    <x v="0"/>
    <s v="La reforma se plantea en fución al analisis de la  Subsecretaría Nacional de Garantía de la Calidad de los Servicios y de sus unidades técnicas responsables a fin de distribuir los recursos correspondientes a mantenimientos dentro de la Coordinación Zonal 9."/>
    <m/>
    <s v="MANTENIMIENTOS DNIS Y DNES"/>
    <s v="ZONA 9"/>
    <n v="59"/>
    <s v="01"/>
    <s v="000"/>
    <s v="001"/>
    <s v="530846"/>
    <n v="1701"/>
    <s v="001"/>
    <s v="0000"/>
    <s v="0000"/>
    <n v="0"/>
    <n v="0"/>
    <n v="0"/>
    <n v="6285784.4800000004"/>
    <n v="0"/>
    <n v="6285784.4800000004"/>
    <s v="SI"/>
    <m/>
    <m/>
    <s v="NICOLAY JIMÉNEZ"/>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071"/>
    <n v="90"/>
    <s v="000"/>
    <s v="001"/>
    <s v="530809"/>
    <s v="401"/>
    <s v="001"/>
    <s v="0000"/>
    <s v="0000"/>
    <n v="12472.22"/>
    <n v="0"/>
    <n v="12472.22"/>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162"/>
    <n v="90"/>
    <s v="000"/>
    <s v="001"/>
    <s v="530809"/>
    <s v="801"/>
    <s v="001"/>
    <s v="0000"/>
    <s v="0000"/>
    <n v="0"/>
    <n v="0"/>
    <n v="0"/>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166"/>
    <n v="90"/>
    <s v="000"/>
    <s v="001"/>
    <s v="530809"/>
    <s v="804"/>
    <s v="001"/>
    <s v="0000"/>
    <s v="0000"/>
    <n v="39427.97"/>
    <n v="0"/>
    <n v="39427.97"/>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250"/>
    <n v="90"/>
    <s v="000"/>
    <s v="004"/>
    <s v="530809"/>
    <s v="1001"/>
    <s v="001"/>
    <s v="0000"/>
    <s v="0000"/>
    <n v="87178.05"/>
    <n v="0"/>
    <n v="87178.05"/>
    <n v="0"/>
    <m/>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070"/>
    <n v="90"/>
    <s v="000"/>
    <s v="004"/>
    <n v="530826"/>
    <n v="401"/>
    <s v="001"/>
    <s v="0000"/>
    <s v="0000"/>
    <n v="59768.92"/>
    <n v="0"/>
    <n v="59768.92"/>
    <n v="0"/>
    <m/>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071"/>
    <n v="90"/>
    <s v="000"/>
    <s v="001"/>
    <n v="530826"/>
    <n v="401"/>
    <s v="001"/>
    <s v="0000"/>
    <s v="0000"/>
    <n v="12881.84"/>
    <n v="0"/>
    <n v="12881.84"/>
    <n v="0"/>
    <m/>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165"/>
    <n v="90"/>
    <s v="000"/>
    <s v="001"/>
    <n v="530826"/>
    <n v="806"/>
    <s v="001"/>
    <s v="0000"/>
    <s v="0000"/>
    <n v="43438.96"/>
    <n v="0"/>
    <n v="43438.96"/>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166"/>
    <n v="90"/>
    <s v="000"/>
    <s v="001"/>
    <n v="530826"/>
    <n v="804"/>
    <s v="001"/>
    <s v="0000"/>
    <s v="0000"/>
    <n v="24346.720000000001"/>
    <n v="0"/>
    <n v="24346.720000000001"/>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168"/>
    <n v="90"/>
    <s v="000"/>
    <s v="001"/>
    <n v="530826"/>
    <n v="802"/>
    <s v="001"/>
    <s v="0000"/>
    <s v="0000"/>
    <n v="45497.95"/>
    <n v="0"/>
    <n v="45497.95"/>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250"/>
    <n v="90"/>
    <s v="000"/>
    <s v="004"/>
    <n v="530826"/>
    <n v="1001"/>
    <s v="001"/>
    <s v="0000"/>
    <s v="0000"/>
    <n v="134121.13"/>
    <n v="0"/>
    <n v="134121.13"/>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255"/>
    <n v="90"/>
    <s v="000"/>
    <s v="001"/>
    <n v="530826"/>
    <n v="1003"/>
    <s v="001"/>
    <s v="0000"/>
    <s v="0000"/>
    <n v="25521.288132213784"/>
    <n v="0"/>
    <n v="25521.288132213784"/>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532"/>
    <n v="90"/>
    <s v="000"/>
    <s v="001"/>
    <n v="530826"/>
    <n v="2101"/>
    <s v="001"/>
    <s v="0000"/>
    <s v="0000"/>
    <n v="38841.910000000003"/>
    <n v="0"/>
    <n v="38841.910000000003"/>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51"/>
    <n v="90"/>
    <s v="000"/>
    <s v="001"/>
    <s v="530809"/>
    <s v="1001"/>
    <s v="001"/>
    <s v="0000"/>
    <s v="0000"/>
    <n v="12934.53"/>
    <n v="0"/>
    <n v="12934.53"/>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070"/>
    <n v="90"/>
    <s v="000"/>
    <s v="004"/>
    <s v="530809"/>
    <s v="401"/>
    <s v="001"/>
    <s v="0000"/>
    <s v="0000"/>
    <n v="61460.23"/>
    <n v="0"/>
    <n v="61460.23"/>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072"/>
    <n v="90"/>
    <s v="000"/>
    <s v="001"/>
    <s v="530809"/>
    <s v="405"/>
    <s v="001"/>
    <s v="0000"/>
    <s v="0000"/>
    <n v="4912.46"/>
    <n v="0"/>
    <n v="4912.46"/>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073"/>
    <n v="90"/>
    <s v="000"/>
    <s v="001"/>
    <s v="530809"/>
    <s v="403"/>
    <s v="001"/>
    <s v="0000"/>
    <s v="0000"/>
    <n v="9319.18"/>
    <n v="0"/>
    <n v="9319.18"/>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160"/>
    <n v="90"/>
    <s v="000"/>
    <s v="004"/>
    <s v="530809"/>
    <s v="801"/>
    <s v="001"/>
    <s v="0000"/>
    <s v="0000"/>
    <n v="56452.77"/>
    <n v="0"/>
    <n v="56452.77"/>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165"/>
    <n v="90"/>
    <s v="000"/>
    <s v="001"/>
    <s v="530809"/>
    <s v="806"/>
    <s v="001"/>
    <s v="0000"/>
    <s v="0000"/>
    <n v="30449.81"/>
    <n v="0"/>
    <n v="30449.81"/>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167"/>
    <n v="90"/>
    <s v="000"/>
    <s v="001"/>
    <s v="530809"/>
    <s v="805"/>
    <s v="001"/>
    <s v="0000"/>
    <s v="0000"/>
    <n v="44950.73"/>
    <n v="0"/>
    <n v="44950.73"/>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168"/>
    <n v="90"/>
    <s v="000"/>
    <s v="001"/>
    <s v="530809"/>
    <s v="802"/>
    <s v="001"/>
    <s v="0000"/>
    <s v="0000"/>
    <n v="62787.45"/>
    <n v="0"/>
    <n v="62787.45"/>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255"/>
    <n v="90"/>
    <s v="000"/>
    <s v="001"/>
    <s v="530809"/>
    <s v="1003"/>
    <s v="001"/>
    <s v="0000"/>
    <s v="0000"/>
    <n v="9482.3686257729569"/>
    <n v="0"/>
    <n v="9482.3686257729569"/>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256"/>
    <n v="90"/>
    <s v="000"/>
    <s v="004"/>
    <s v="530809"/>
    <s v="1004"/>
    <s v="001"/>
    <s v="0000"/>
    <s v="0000"/>
    <n v="16564.48"/>
    <n v="0"/>
    <n v="16564.48"/>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257"/>
    <n v="90"/>
    <s v="000"/>
    <s v="001"/>
    <s v="530809"/>
    <s v="1004"/>
    <s v="001"/>
    <s v="0000"/>
    <s v="0000"/>
    <n v="14324.54"/>
    <n v="0"/>
    <n v="14324.54"/>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530"/>
    <n v="90"/>
    <s v="000"/>
    <s v="004"/>
    <s v="530809"/>
    <s v="2101"/>
    <s v="001"/>
    <s v="0000"/>
    <s v="0000"/>
    <n v="92275.97"/>
    <n v="0"/>
    <n v="92275.97"/>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531"/>
    <n v="90"/>
    <s v="000"/>
    <s v="001"/>
    <s v="530809"/>
    <s v="2104"/>
    <s v="001"/>
    <s v="0000"/>
    <s v="0000"/>
    <n v="28969.57"/>
    <n v="0"/>
    <n v="28969.57"/>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532"/>
    <n v="90"/>
    <s v="000"/>
    <s v="001"/>
    <s v="530809"/>
    <s v="2101"/>
    <s v="001"/>
    <s v="0000"/>
    <s v="0000"/>
    <n v="27374.75"/>
    <n v="0"/>
    <n v="27374.75"/>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51"/>
    <n v="90"/>
    <s v="000"/>
    <s v="001"/>
    <n v="530826"/>
    <n v="1001"/>
    <s v="001"/>
    <s v="0000"/>
    <s v="0000"/>
    <n v="11685.07"/>
    <n v="0"/>
    <n v="11685.07"/>
    <n v="0"/>
    <m/>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072"/>
    <n v="90"/>
    <s v="000"/>
    <s v="001"/>
    <n v="530826"/>
    <n v="405"/>
    <s v="001"/>
    <s v="0000"/>
    <s v="0000"/>
    <n v="8661.27"/>
    <n v="0"/>
    <n v="8661.27"/>
    <n v="0"/>
    <m/>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073"/>
    <n v="90"/>
    <s v="000"/>
    <s v="001"/>
    <n v="530826"/>
    <n v="403"/>
    <s v="001"/>
    <s v="0000"/>
    <s v="0000"/>
    <n v="23203.74"/>
    <n v="0"/>
    <n v="23203.74"/>
    <n v="0"/>
    <m/>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160"/>
    <n v="90"/>
    <s v="000"/>
    <s v="004"/>
    <n v="530826"/>
    <n v="801"/>
    <s v="001"/>
    <s v="0000"/>
    <s v="0000"/>
    <n v="180720.44"/>
    <n v="0"/>
    <n v="180720.44"/>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167"/>
    <n v="90"/>
    <s v="000"/>
    <s v="001"/>
    <n v="530826"/>
    <n v="805"/>
    <s v="001"/>
    <s v="0000"/>
    <s v="0000"/>
    <n v="50184.57"/>
    <n v="0"/>
    <n v="50184.57"/>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256"/>
    <n v="90"/>
    <s v="000"/>
    <s v="004"/>
    <n v="530826"/>
    <n v="1004"/>
    <s v="001"/>
    <s v="0000"/>
    <s v="0000"/>
    <n v="21272.01"/>
    <n v="0"/>
    <n v="21272.01"/>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257"/>
    <n v="90"/>
    <s v="000"/>
    <s v="001"/>
    <n v="530826"/>
    <n v="1004"/>
    <s v="001"/>
    <s v="0000"/>
    <s v="0000"/>
    <n v="13056.76"/>
    <n v="0"/>
    <n v="13056.76"/>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530"/>
    <n v="90"/>
    <s v="000"/>
    <s v="004"/>
    <n v="530826"/>
    <n v="2101"/>
    <s v="001"/>
    <s v="0000"/>
    <s v="0000"/>
    <n v="87243.26"/>
    <n v="0"/>
    <n v="87243.26"/>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1531"/>
    <n v="90"/>
    <s v="000"/>
    <s v="001"/>
    <n v="530826"/>
    <n v="2104"/>
    <s v="001"/>
    <s v="0000"/>
    <s v="0000"/>
    <n v="18383.78"/>
    <n v="0"/>
    <n v="18383.78"/>
    <n v="0"/>
    <n v="0"/>
    <n v="0"/>
    <s v="NO"/>
    <m/>
    <s v="CZ1. DISTRIBUCIÓN NACIONAL PARA MEDICAMENTOS Y DISPOSITIVOS MÉDICOS, VALIDADO POR LA SUBSECRETARÍA NACIONAL DE GARANTÍA DE LA CALIDAD DE LOS SERVICIOS "/>
    <s v="Mayra Espinoza"/>
    <e v="#N/A"/>
    <e v="#N/A"/>
    <e v="#N/A"/>
    <e v="#N/A"/>
    <x v="8"/>
    <e v="#N/A"/>
    <e v="#N/A"/>
    <e v="#N/A"/>
  </r>
  <r>
    <x v="16"/>
    <s v="ZONA 1"/>
    <s v="MSP-DNMDM-2022-0084-M"/>
    <d v="2022-01-21T00:00:00"/>
    <s v="MSP-DNPI-2022-0060-M"/>
    <d v="2022-01-22T00:00:00"/>
    <x v="0"/>
    <s v="CZ1. DISTRIBUCIÓN NACIONAL PARA MEDICAMENTOS Y DISPOSITIVOS MÉDICOS, VALIDADO POR LA SUBSECRETARÍA NACIONAL DE GARANTÍA DE LA CALIDAD DE LOS SERVICIOS "/>
    <s v="CZ1"/>
    <s v="CZ1"/>
    <s v="CZ1"/>
    <n v="51"/>
    <n v="1"/>
    <s v="000"/>
    <s v="001"/>
    <s v="530846"/>
    <s v="1001"/>
    <s v="001"/>
    <s v="0000"/>
    <s v="0000"/>
    <n v="0"/>
    <n v="0"/>
    <n v="0"/>
    <n v="1410166.7"/>
    <n v="0"/>
    <n v="1410166.7"/>
    <s v="NO"/>
    <m/>
    <s v="CZ1. DISTRIBUCIÓN NACIONAL PARA MEDICAMENTOS Y DISPOSITIVOS MÉDICOS, VALIDADO POR LA SUBSECRETARÍA NACIONAL DE GARANTÍA DE LA CALIDAD DE LOS SERVICIOS "/>
    <s v="Mayra Espinoza"/>
    <e v="#N/A"/>
    <e v="#N/A"/>
    <e v="#N/A"/>
    <e v="#N/A"/>
    <x v="8"/>
    <e v="#N/A"/>
    <e v="#N/A"/>
    <e v="#N/A"/>
  </r>
  <r>
    <x v="17"/>
    <s v="ZONA 2"/>
    <s v="MSP-DNMDM-2022-0084-M"/>
    <d v="2022-01-22T00:00:00"/>
    <s v="MSP-DNPI-2022-0060-M"/>
    <d v="2022-01-23T00:00:00"/>
    <x v="0"/>
    <s v="CZ2. DISTRIBUCIÓN NACIONAL PARA MEDICAMENTOS Y DISPOSITIVOS MÉDICOS, VALIDADO POR LA SUBSECRETARÍA NACIONAL DE GARANTÍA DE LA CALIDAD DE LOS SERVICIOS "/>
    <s v="COORDINACIÓN ZONAL 2"/>
    <s v="COORDINACIÓN ZONAL 2"/>
    <s v="COORDINACIÓN ZONAL 2"/>
    <n v="52"/>
    <n v="90"/>
    <s v="000"/>
    <s v="001"/>
    <n v="530809"/>
    <s v="1501"/>
    <s v="001"/>
    <s v="0000"/>
    <s v="0000"/>
    <n v="219794.62"/>
    <n v="0"/>
    <n v="219794.62"/>
    <n v="0"/>
    <n v="0"/>
    <n v="0"/>
    <s v="SI"/>
    <m/>
    <m/>
    <s v="GUADALUPE RECALDE"/>
    <m/>
    <m/>
    <m/>
    <s v="ESIGEF"/>
    <x v="10"/>
    <s v="ESIGEF"/>
    <e v="#N/A"/>
    <e v="#N/A"/>
  </r>
  <r>
    <x v="17"/>
    <s v="ZONA 2"/>
    <s v="MSP-DNMDM-2022-0084-M"/>
    <d v="2022-01-22T00:00:00"/>
    <s v="MSP-DNPI-2022-0060-M"/>
    <d v="2022-01-23T00:00:00"/>
    <x v="0"/>
    <s v="CZ2. DISTRIBUCIÓN NACIONAL PARA MEDICAMENTOS Y DISPOSITIVOS MÉDICOS, VALIDADO POR LA SUBSECRETARÍA NACIONAL DE GARANTÍA DE LA CALIDAD DE LOS SERVICIOS "/>
    <s v="COORDINACIÓN ZONAL 2"/>
    <s v="COORDINACIÓN ZONAL 2"/>
    <s v="COORDINACIÓN ZONAL 2"/>
    <n v="52"/>
    <n v="90"/>
    <s v="000"/>
    <s v="001"/>
    <n v="530826"/>
    <s v="1501"/>
    <s v="001"/>
    <s v="0000"/>
    <s v="0000"/>
    <n v="147078.1"/>
    <n v="0"/>
    <n v="147078.1"/>
    <n v="0"/>
    <n v="0"/>
    <n v="0"/>
    <s v="SI"/>
    <m/>
    <m/>
    <s v="GUADALUPE RECALDE"/>
    <m/>
    <m/>
    <m/>
    <s v="ESIGEF"/>
    <x v="10"/>
    <s v="ESIGEF"/>
    <e v="#N/A"/>
    <e v="#N/A"/>
  </r>
  <r>
    <x v="17"/>
    <s v="ZONA 2"/>
    <s v="MSP-DNMDM-2022-0084-M"/>
    <d v="2022-01-22T00:00:00"/>
    <s v="MSP-DNPI-2022-0060-M"/>
    <d v="2022-01-23T00:00:00"/>
    <x v="0"/>
    <s v="CZ2. DISTRIBUCIÓN NACIONAL PARA MEDICAMENTOS Y DISPOSITIVOS MÉDICOS, VALIDADO POR LA SUBSECRETARÍA NACIONAL DE GARANTÍA DE LA CALIDAD DE LOS SERVICIOS "/>
    <s v="COORDINACIÓN ZONAL 2"/>
    <s v="COORDINACIÓN ZONAL 2"/>
    <s v="COORDINACIÓN ZONAL 2"/>
    <n v="1441"/>
    <n v="90"/>
    <s v="000"/>
    <s v="001"/>
    <n v="530809"/>
    <s v="1708"/>
    <s v="001"/>
    <s v="0000"/>
    <s v="0000"/>
    <n v="98262.97"/>
    <n v="0"/>
    <n v="98262.97"/>
    <n v="0"/>
    <n v="0"/>
    <n v="0"/>
    <s v="SI"/>
    <m/>
    <m/>
    <s v="GUADALUPE RECALDE"/>
    <m/>
    <m/>
    <m/>
    <s v="ESIGEF"/>
    <x v="10"/>
    <s v="ESIGEF"/>
    <e v="#N/A"/>
    <e v="#N/A"/>
  </r>
  <r>
    <x v="17"/>
    <s v="ZONA 2"/>
    <s v="MSP-DNMDM-2022-0084-M"/>
    <d v="2022-01-22T00:00:00"/>
    <s v="MSP-DNPI-2022-0060-M"/>
    <d v="2022-01-23T00:00:00"/>
    <x v="0"/>
    <s v="CZ2. DISTRIBUCIÓN NACIONAL PARA MEDICAMENTOS Y DISPOSITIVOS MÉDICOS, VALIDADO POR LA SUBSECRETARÍA NACIONAL DE GARANTÍA DE LA CALIDAD DE LOS SERVICIOS "/>
    <s v="COORDINACIÓN ZONAL 2"/>
    <s v="COORDINACIÓN ZONAL 2"/>
    <s v="COORDINACIÓN ZONAL 2"/>
    <n v="1441"/>
    <n v="90"/>
    <s v="000"/>
    <s v="001"/>
    <n v="530810"/>
    <s v="1708"/>
    <s v="001"/>
    <s v="0000"/>
    <s v="0000"/>
    <n v="45587.8"/>
    <n v="0"/>
    <n v="45587.8"/>
    <n v="0"/>
    <n v="0"/>
    <n v="0"/>
    <s v="SI"/>
    <m/>
    <m/>
    <s v="GUADALUPE RECALDE"/>
    <m/>
    <m/>
    <m/>
    <s v="ESIGEF"/>
    <x v="10"/>
    <s v="ESIGEF"/>
    <e v="#N/A"/>
    <e v="#N/A"/>
  </r>
  <r>
    <x v="17"/>
    <s v="ZONA 2"/>
    <s v="MSP-DNMDM-2022-0084-M"/>
    <d v="2022-01-22T00:00:00"/>
    <s v="MSP-DNPI-2022-0060-M"/>
    <d v="2022-01-23T00:00:00"/>
    <x v="0"/>
    <s v="CZ2. DISTRIBUCIÓN NACIONAL PARA MEDICAMENTOS Y DISPOSITIVOS MÉDICOS, VALIDADO POR LA SUBSECRETARÍA NACIONAL DE GARANTÍA DE LA CALIDAD DE LOS SERVICIOS "/>
    <s v="COORDINACIÓN ZONAL 2"/>
    <s v="COORDINACIÓN ZONAL 2"/>
    <s v="COORDINACIÓN ZONAL 2"/>
    <n v="1442"/>
    <n v="90"/>
    <s v="000"/>
    <s v="001"/>
    <n v="530809"/>
    <s v="1702"/>
    <s v="001"/>
    <s v="0000"/>
    <s v="0000"/>
    <n v="19183.62"/>
    <n v="0"/>
    <n v="19183.62"/>
    <n v="0"/>
    <n v="0"/>
    <n v="0"/>
    <s v="SI"/>
    <m/>
    <m/>
    <s v="GUADALUPE RECALDE"/>
    <m/>
    <m/>
    <m/>
    <s v="ESIGEF"/>
    <x v="10"/>
    <s v="ESIGEF"/>
    <e v="#N/A"/>
    <e v="#N/A"/>
  </r>
  <r>
    <x v="17"/>
    <s v="ZONA 2"/>
    <s v="MSP-DNMDM-2022-0084-M"/>
    <d v="2022-01-22T00:00:00"/>
    <s v="MSP-DNPI-2022-0060-M"/>
    <d v="2022-01-23T00:00:00"/>
    <x v="0"/>
    <s v="CZ2. DISTRIBUCIÓN NACIONAL PARA MEDICAMENTOS Y DISPOSITIVOS MÉDICOS, VALIDADO POR LA SUBSECRETARÍA NACIONAL DE GARANTÍA DE LA CALIDAD DE LOS SERVICIOS "/>
    <s v="COORDINACIÓN ZONAL 2"/>
    <s v="COORDINACIÓN ZONAL 2"/>
    <s v="COORDINACIÓN ZONAL 2"/>
    <n v="1442"/>
    <n v="90"/>
    <s v="000"/>
    <s v="001"/>
    <n v="530810"/>
    <s v="1702"/>
    <s v="001"/>
    <s v="0000"/>
    <s v="0000"/>
    <n v="53914.04"/>
    <n v="0"/>
    <n v="53914.04"/>
    <n v="0"/>
    <n v="0"/>
    <n v="0"/>
    <s v="SI"/>
    <m/>
    <m/>
    <s v="GUADALUPE RECALDE"/>
    <m/>
    <m/>
    <m/>
    <s v="ESIGEF"/>
    <x v="10"/>
    <s v="ESIGEF"/>
    <e v="#N/A"/>
    <e v="#N/A"/>
  </r>
  <r>
    <x v="17"/>
    <s v="ZONA 2"/>
    <s v="MSP-DNMDM-2022-0084-M"/>
    <d v="2022-01-22T00:00:00"/>
    <s v="MSP-DNPI-2022-0060-M"/>
    <d v="2022-01-23T00:00:00"/>
    <x v="0"/>
    <s v="CZ2. DISTRIBUCIÓN NACIONAL PARA MEDICAMENTOS Y DISPOSITIVOS MÉDICOS, VALIDADO POR LA SUBSECRETARÍA NACIONAL DE GARANTÍA DE LA CALIDAD DE LOS SERVICIOS "/>
    <s v="COORDINACIÓN ZONAL 2"/>
    <s v="COORDINACIÓN ZONAL 2"/>
    <s v="COORDINACIÓN ZONAL 2"/>
    <n v="1445"/>
    <n v="90"/>
    <s v="000"/>
    <s v="001"/>
    <n v="530809"/>
    <s v="1705"/>
    <s v="001"/>
    <s v="0000"/>
    <s v="0000"/>
    <n v="195949.11"/>
    <n v="0"/>
    <n v="195949.11"/>
    <n v="0"/>
    <n v="0"/>
    <n v="0"/>
    <s v="SI"/>
    <m/>
    <m/>
    <s v="GUADALUPE RECALDE"/>
    <m/>
    <m/>
    <m/>
    <s v="ESIGEF"/>
    <x v="10"/>
    <s v="ESIGEF"/>
    <e v="#N/A"/>
    <e v="#N/A"/>
  </r>
  <r>
    <x v="17"/>
    <s v="ZONA 2"/>
    <s v="MSP-DNMDM-2022-0084-M"/>
    <d v="2022-01-22T00:00:00"/>
    <s v="MSP-DNPI-2022-0060-M"/>
    <d v="2022-01-23T00:00:00"/>
    <x v="0"/>
    <s v="CZ2. DISTRIBUCIÓN NACIONAL PARA MEDICAMENTOS Y DISPOSITIVOS MÉDICOS, VALIDADO POR LA SUBSECRETARÍA NACIONAL DE GARANTÍA DE LA CALIDAD DE LOS SERVICIOS "/>
    <s v="COORDINACIÓN ZONAL 2"/>
    <s v="COORDINACIÓN ZONAL 2"/>
    <s v="COORDINACIÓN ZONAL 2"/>
    <n v="1445"/>
    <n v="90"/>
    <s v="000"/>
    <s v="001"/>
    <n v="530826"/>
    <s v="1705"/>
    <s v="001"/>
    <s v="0000"/>
    <s v="0000"/>
    <n v="354376.75"/>
    <n v="0"/>
    <n v="354376.75"/>
    <n v="0"/>
    <n v="0"/>
    <n v="0"/>
    <s v="SI"/>
    <m/>
    <m/>
    <s v="GUADALUPE RECALDE"/>
    <m/>
    <m/>
    <m/>
    <s v="ESIGEF"/>
    <x v="10"/>
    <s v="ESIGEF"/>
    <e v="#N/A"/>
    <e v="#N/A"/>
  </r>
  <r>
    <x v="17"/>
    <s v="ZONA 2"/>
    <s v="MSP-DNMDM-2022-0084-M"/>
    <d v="2022-01-22T00:00:00"/>
    <s v="MSP-DNPI-2022-0060-M"/>
    <d v="2022-01-23T00:00:00"/>
    <x v="0"/>
    <s v="CZ2. DISTRIBUCIÓN NACIONAL PARA MEDICAMENTOS Y DISPOSITIVOS MÉDICOS, VALIDADO POR LA SUBSECRETARÍA NACIONAL DE GARANTÍA DE LA CALIDAD DE LOS SERVICIOS "/>
    <s v="COORDINACIÓN ZONAL 2"/>
    <s v="COORDINACIÓN ZONAL 2"/>
    <s v="COORDINACIÓN ZONAL 2"/>
    <n v="1540"/>
    <n v="90"/>
    <s v="000"/>
    <s v="001"/>
    <n v="530809"/>
    <s v="2201"/>
    <s v="001"/>
    <s v="0000"/>
    <s v="0000"/>
    <n v="425710.48"/>
    <n v="0"/>
    <n v="425710.48"/>
    <n v="0"/>
    <n v="0"/>
    <n v="0"/>
    <s v="SI"/>
    <m/>
    <m/>
    <s v="GUADALUPE RECALDE"/>
    <m/>
    <m/>
    <m/>
    <s v="ESIGEF"/>
    <x v="10"/>
    <s v="ESIGEF"/>
    <e v="#N/A"/>
    <e v="#N/A"/>
  </r>
  <r>
    <x v="17"/>
    <s v="ZONA 2"/>
    <s v="MSP-DNMDM-2022-0084-M"/>
    <d v="2022-01-22T00:00:00"/>
    <s v="MSP-DNPI-2022-0060-M"/>
    <d v="2022-01-23T00:00:00"/>
    <x v="0"/>
    <s v="CZ2. DISTRIBUCIÓN NACIONAL PARA MEDICAMENTOS Y DISPOSITIVOS MÉDICOS, VALIDADO POR LA SUBSECRETARÍA NACIONAL DE GARANTÍA DE LA CALIDAD DE LOS SERVICIOS "/>
    <s v="COORDINACIÓN ZONAL 2"/>
    <s v="COORDINACIÓN ZONAL 2"/>
    <s v="COORDINACIÓN ZONAL 2"/>
    <n v="2320"/>
    <n v="90"/>
    <s v="000"/>
    <s v="001"/>
    <n v="530809"/>
    <s v="2201"/>
    <s v="001"/>
    <s v="0000"/>
    <s v="0000"/>
    <n v="287111.87"/>
    <n v="0"/>
    <n v="287111.87"/>
    <n v="0"/>
    <n v="0"/>
    <n v="0"/>
    <s v="SI"/>
    <m/>
    <m/>
    <s v="GUADALUPE RECALDE"/>
    <m/>
    <m/>
    <m/>
    <s v="ESIGEF"/>
    <x v="10"/>
    <s v="ESIGEF"/>
    <e v="#N/A"/>
    <e v="#N/A"/>
  </r>
  <r>
    <x v="17"/>
    <s v="ZONA 2"/>
    <s v="MSP-DNMDM-2022-0084-M"/>
    <d v="2022-01-22T00:00:00"/>
    <s v="MSP-DNPI-2022-0060-M"/>
    <d v="2022-01-23T00:00:00"/>
    <x v="0"/>
    <s v="CZ2. DISTRIBUCIÓN NACIONAL PARA MEDICAMENTOS Y DISPOSITIVOS MÉDICOS, VALIDADO POR LA SUBSECRETARÍA NACIONAL DE GARANTÍA DE LA CALIDAD DE LOS SERVICIOS "/>
    <s v="COORDINACIÓN ZONAL 2"/>
    <s v="COORDINACIÓN ZONAL 2"/>
    <s v="COORDINACIÓN ZONAL 2"/>
    <n v="2320"/>
    <n v="90"/>
    <s v="000"/>
    <s v="001"/>
    <n v="530810"/>
    <s v="2201"/>
    <s v="001"/>
    <s v="0000"/>
    <s v="0000"/>
    <n v="271760.09999999998"/>
    <n v="0"/>
    <n v="271760.09999999998"/>
    <n v="0"/>
    <n v="0"/>
    <n v="0"/>
    <s v="SI"/>
    <m/>
    <m/>
    <s v="GUADALUPE RECALDE"/>
    <e v="#N/A"/>
    <e v="#N/A"/>
    <e v="#N/A"/>
    <e v="#N/A"/>
    <x v="8"/>
    <e v="#N/A"/>
    <e v="#N/A"/>
    <e v="#N/A"/>
  </r>
  <r>
    <x v="17"/>
    <s v="ZONA 2"/>
    <s v="MSP-DNMDM-2022-0084-M"/>
    <d v="2022-01-22T00:00:00"/>
    <s v="MSP-DNPI-2022-0060-M"/>
    <d v="2022-01-23T00:00:00"/>
    <x v="0"/>
    <s v="CZ2. DISTRIBUCIÓN NACIONAL PARA MEDICAMENTOS Y DISPOSITIVOS MÉDICOS, VALIDADO POR LA SUBSECRETARÍA NACIONAL DE GARANTÍA DE LA CALIDAD DE LOS SERVICIOS "/>
    <s v="COORDINACIÓN ZONAL 2"/>
    <s v="COORDINACIÓN ZONAL 2"/>
    <s v="COORDINACIÓN ZONAL 2"/>
    <n v="2340"/>
    <n v="90"/>
    <s v="000"/>
    <s v="001"/>
    <n v="530810"/>
    <s v="2202"/>
    <s v="001"/>
    <s v="0000"/>
    <s v="0000"/>
    <n v="9149.89"/>
    <n v="0"/>
    <n v="9149.89"/>
    <n v="0"/>
    <n v="0"/>
    <n v="0"/>
    <s v="SI"/>
    <m/>
    <m/>
    <s v="GUADALUPE RECALDE"/>
    <e v="#N/A"/>
    <e v="#N/A"/>
    <e v="#N/A"/>
    <e v="#N/A"/>
    <x v="8"/>
    <e v="#N/A"/>
    <e v="#N/A"/>
    <e v="#N/A"/>
  </r>
  <r>
    <x v="18"/>
    <s v="ZONA 3 "/>
    <s v="MSP-SNGSP-2022-0074-M"/>
    <d v="2022-01-13T00:00:00"/>
    <s v="MSP-DNPI-2022-0060-M"/>
    <d v="2022-01-22T00:00:00"/>
    <x v="0"/>
    <s v="REGULARIZACIÓN "/>
    <e v="#N/A"/>
    <e v="#N/A"/>
    <e v="#N/A"/>
    <e v="#N/A"/>
    <e v="#N/A"/>
    <e v="#N/A"/>
    <e v="#N/A"/>
    <e v="#N/A"/>
    <e v="#N/A"/>
    <e v="#N/A"/>
    <e v="#N/A"/>
    <e v="#N/A"/>
    <n v="0"/>
    <n v="0"/>
    <n v="0"/>
    <n v="0"/>
    <n v="0"/>
    <n v="0"/>
    <s v="SI"/>
    <m/>
    <m/>
    <s v="MARITZA HARO "/>
    <e v="#N/A"/>
    <e v="#N/A"/>
    <e v="#N/A"/>
    <e v="#N/A"/>
    <x v="8"/>
    <e v="#N/A"/>
    <e v="#N/A"/>
    <e v="#N/A"/>
  </r>
  <r>
    <x v="19"/>
    <s v="CZ4"/>
    <s v="MSP-DNMDM-2022-0084-M"/>
    <d v="2022-01-21T00:00:00"/>
    <s v="MSP-DNPI-2022-0060-M"/>
    <d v="2022-01-22T00:00:00"/>
    <x v="0"/>
    <s v="REGULARIZACIÓN MEDICAMENTOS"/>
    <s v="NA"/>
    <s v="REGULARIZACIÓN MEDICAMENTOS"/>
    <s v="CZ4"/>
    <n v="54"/>
    <n v="90"/>
    <s v="000"/>
    <s v="001"/>
    <n v="530809"/>
    <n v="1301"/>
    <s v="001"/>
    <s v="0000"/>
    <s v="0000"/>
    <n v="483696.16"/>
    <n v="0"/>
    <n v="483696.16"/>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330"/>
    <n v="90"/>
    <s v="000"/>
    <s v="003"/>
    <n v="530809"/>
    <n v="1301"/>
    <s v="001"/>
    <s v="0000"/>
    <s v="0000"/>
    <n v="0"/>
    <n v="0"/>
    <n v="0"/>
    <n v="392025.48"/>
    <n v="0"/>
    <n v="392025.48"/>
    <s v="NO"/>
    <m/>
    <m/>
    <s v="EDISON JIMÉNEZ"/>
    <n v="0"/>
    <n v="0"/>
    <n v="0"/>
    <s v="COORDINACIÓN ZONAL"/>
    <x v="19"/>
    <s v="NA"/>
    <e v="#N/A"/>
    <e v="#N/A"/>
  </r>
  <r>
    <x v="19"/>
    <s v="CZ4"/>
    <s v="MSP-DNMDM-2022-0084-M"/>
    <d v="2022-01-21T00:00:00"/>
    <s v="MSP-DNPI-2022-0060-M"/>
    <d v="2022-01-22T00:00:00"/>
    <x v="0"/>
    <s v="REGULARIZACIÓN MEDICAMENTOS"/>
    <s v="NA"/>
    <s v="REGULARIZACIÓN MEDICAMENTOS"/>
    <s v="CZ4"/>
    <n v="1331"/>
    <n v="90"/>
    <s v="000"/>
    <s v="003"/>
    <n v="530809"/>
    <n v="1308"/>
    <s v="001"/>
    <s v="0000"/>
    <s v="0000"/>
    <n v="0"/>
    <n v="0"/>
    <n v="0"/>
    <n v="711501.17"/>
    <n v="0"/>
    <n v="711501.17"/>
    <s v="NO"/>
    <m/>
    <m/>
    <s v="EDISON JIMÉNEZ"/>
    <n v="0"/>
    <n v="0"/>
    <n v="0"/>
    <s v="COORDINACIÓN ZONAL"/>
    <x v="19"/>
    <s v="NA"/>
    <e v="#N/A"/>
    <e v="#N/A"/>
  </r>
  <r>
    <x v="19"/>
    <s v="CZ4"/>
    <s v="MSP-DNMDM-2022-0084-M"/>
    <d v="2022-01-21T00:00:00"/>
    <s v="MSP-DNPI-2022-0060-M"/>
    <d v="2022-01-22T00:00:00"/>
    <x v="0"/>
    <s v="REGULARIZACIÓN MEDICAMENTOS"/>
    <s v="NA"/>
    <s v="REGULARIZACIÓN MEDICAMENTOS"/>
    <s v="CZ4"/>
    <n v="1332"/>
    <n v="90"/>
    <s v="000"/>
    <s v="003"/>
    <n v="530809"/>
    <n v="1314"/>
    <s v="001"/>
    <s v="0000"/>
    <s v="0000"/>
    <n v="123636.88"/>
    <n v="0"/>
    <n v="123636.88"/>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333"/>
    <n v="90"/>
    <s v="000"/>
    <s v="004"/>
    <n v="530809"/>
    <n v="1301"/>
    <s v="001"/>
    <s v="0000"/>
    <s v="0000"/>
    <n v="250965.85"/>
    <n v="0"/>
    <n v="250965.85"/>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334"/>
    <n v="90"/>
    <s v="000"/>
    <s v="003"/>
    <n v="530809"/>
    <n v="1306"/>
    <s v="001"/>
    <s v="0000"/>
    <s v="0000"/>
    <n v="0"/>
    <n v="0"/>
    <n v="0"/>
    <n v="27956.07"/>
    <n v="0"/>
    <n v="27956.07"/>
    <s v="NO"/>
    <m/>
    <m/>
    <s v="EDISON JIMÉNEZ"/>
    <n v="0"/>
    <n v="0"/>
    <n v="0"/>
    <s v="COORDINACIÓN ZONAL"/>
    <x v="19"/>
    <s v="NA"/>
    <e v="#N/A"/>
    <e v="#N/A"/>
  </r>
  <r>
    <x v="19"/>
    <s v="CZ4"/>
    <s v="MSP-DNMDM-2022-0084-M"/>
    <d v="2022-01-21T00:00:00"/>
    <s v="MSP-DNPI-2022-0060-M"/>
    <d v="2022-01-22T00:00:00"/>
    <x v="0"/>
    <s v="REGULARIZACIÓN MEDICAMENTOS"/>
    <s v="NA"/>
    <s v="REGULARIZACIÓN MEDICAMENTOS"/>
    <s v="CZ4"/>
    <n v="1336"/>
    <n v="90"/>
    <s v="000"/>
    <s v="004"/>
    <n v="530809"/>
    <n v="1308"/>
    <s v="001"/>
    <s v="0000"/>
    <s v="0000"/>
    <n v="319913.14"/>
    <n v="0"/>
    <n v="319913.14"/>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337"/>
    <n v="90"/>
    <s v="000"/>
    <s v="003"/>
    <n v="530809"/>
    <n v="1303"/>
    <s v="001"/>
    <s v="0000"/>
    <s v="0000"/>
    <n v="0"/>
    <n v="0"/>
    <n v="0"/>
    <n v="71576.350000000006"/>
    <n v="0"/>
    <n v="71576.350000000006"/>
    <s v="NO"/>
    <m/>
    <m/>
    <s v="EDISON JIMÉNEZ"/>
    <n v="0"/>
    <n v="0"/>
    <n v="0"/>
    <s v="COORDINACIÓN ZONAL"/>
    <x v="19"/>
    <s v="NA"/>
    <e v="#N/A"/>
    <e v="#N/A"/>
  </r>
  <r>
    <x v="19"/>
    <s v="CZ4"/>
    <s v="MSP-DNMDM-2022-0084-M"/>
    <d v="2022-01-21T00:00:00"/>
    <s v="MSP-DNPI-2022-0060-M"/>
    <d v="2022-01-22T00:00:00"/>
    <x v="0"/>
    <s v="REGULARIZACIÓN MEDICAMENTOS"/>
    <s v="NA"/>
    <s v="REGULARIZACIÓN MEDICAMENTOS"/>
    <s v="CZ4"/>
    <n v="1338"/>
    <n v="90"/>
    <s v="000"/>
    <s v="004"/>
    <n v="530809"/>
    <n v="1306"/>
    <s v="001"/>
    <s v="0000"/>
    <s v="0000"/>
    <n v="110777.44"/>
    <n v="0"/>
    <n v="110777.44"/>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339"/>
    <n v="90"/>
    <s v="000"/>
    <s v="003"/>
    <n v="530809"/>
    <n v="1314"/>
    <s v="001"/>
    <s v="0000"/>
    <s v="0000"/>
    <n v="0"/>
    <n v="0"/>
    <n v="0"/>
    <n v="43399.43"/>
    <n v="0"/>
    <n v="43399.43"/>
    <s v="NO"/>
    <m/>
    <m/>
    <s v="EDISON JIMÉNEZ"/>
    <n v="0"/>
    <n v="0"/>
    <n v="0"/>
    <s v="COORDINACIÓN ZONAL"/>
    <x v="19"/>
    <s v="NA"/>
    <e v="#N/A"/>
    <e v="#N/A"/>
  </r>
  <r>
    <x v="19"/>
    <s v="CZ4"/>
    <s v="MSP-DNMDM-2022-0084-M"/>
    <d v="2022-01-21T00:00:00"/>
    <s v="MSP-DNPI-2022-0060-M"/>
    <d v="2022-01-22T00:00:00"/>
    <x v="0"/>
    <s v="REGULARIZACIÓN MEDICAMENTOS"/>
    <s v="NA"/>
    <s v="REGULARIZACIÓN MEDICAMENTOS"/>
    <s v="CZ4"/>
    <n v="1340"/>
    <n v="90"/>
    <s v="000"/>
    <s v="004"/>
    <n v="530809"/>
    <n v="1302"/>
    <s v="001"/>
    <s v="0000"/>
    <s v="0000"/>
    <n v="97797.37"/>
    <n v="0"/>
    <n v="97797.37"/>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341"/>
    <n v="90"/>
    <s v="000"/>
    <s v="004"/>
    <n v="530809"/>
    <n v="1312"/>
    <s v="001"/>
    <s v="0000"/>
    <s v="0000"/>
    <n v="137679.12"/>
    <n v="0"/>
    <n v="137679.12"/>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342"/>
    <n v="90"/>
    <s v="000"/>
    <s v="003"/>
    <n v="530809"/>
    <n v="1304"/>
    <s v="001"/>
    <s v="0000"/>
    <s v="0000"/>
    <n v="31195.15"/>
    <n v="0"/>
    <n v="31195.15"/>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343"/>
    <n v="90"/>
    <s v="000"/>
    <s v="004"/>
    <n v="530809"/>
    <n v="1310"/>
    <s v="001"/>
    <s v="0000"/>
    <s v="0000"/>
    <n v="33266.07"/>
    <n v="0"/>
    <n v="33266.07"/>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344"/>
    <n v="90"/>
    <s v="000"/>
    <s v="003"/>
    <n v="530809"/>
    <n v="1313"/>
    <s v="001"/>
    <s v="0000"/>
    <s v="0000"/>
    <n v="8575.64"/>
    <n v="0"/>
    <n v="8575.64"/>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347"/>
    <n v="90"/>
    <s v="000"/>
    <s v="003"/>
    <n v="530809"/>
    <n v="1305"/>
    <s v="001"/>
    <s v="0000"/>
    <s v="0000"/>
    <n v="0"/>
    <n v="0"/>
    <n v="0"/>
    <n v="66420.5"/>
    <n v="0"/>
    <n v="66420.5"/>
    <s v="NO"/>
    <m/>
    <m/>
    <s v="EDISON JIMÉNEZ"/>
    <n v="0"/>
    <n v="0"/>
    <n v="0"/>
    <s v="COORDINACIÓN ZONAL"/>
    <x v="19"/>
    <s v="NA"/>
    <e v="#N/A"/>
    <e v="#N/A"/>
  </r>
  <r>
    <x v="19"/>
    <s v="CZ4"/>
    <s v="MSP-DNMDM-2022-0084-M"/>
    <d v="2022-01-21T00:00:00"/>
    <s v="MSP-DNPI-2022-0060-M"/>
    <d v="2022-01-22T00:00:00"/>
    <x v="0"/>
    <s v="REGULARIZACIÓN MEDICAMENTOS"/>
    <s v="NA"/>
    <s v="REGULARIZACIÓN MEDICAMENTOS"/>
    <s v="CZ4"/>
    <n v="1348"/>
    <n v="90"/>
    <s v="000"/>
    <s v="003"/>
    <n v="530809"/>
    <n v="1311"/>
    <s v="001"/>
    <s v="0000"/>
    <s v="0000"/>
    <n v="0"/>
    <n v="0"/>
    <n v="0"/>
    <n v="53241.45"/>
    <n v="0"/>
    <n v="53241.45"/>
    <s v="NO"/>
    <m/>
    <m/>
    <s v="EDISON JIMÉNEZ"/>
    <n v="0"/>
    <n v="0"/>
    <n v="0"/>
    <s v="COORDINACIÓN ZONAL"/>
    <x v="19"/>
    <s v="NA"/>
    <e v="#N/A"/>
    <e v="#N/A"/>
  </r>
  <r>
    <x v="19"/>
    <s v="CZ4"/>
    <s v="MSP-DNMDM-2022-0084-M"/>
    <d v="2022-01-21T00:00:00"/>
    <s v="MSP-DNPI-2022-0060-M"/>
    <d v="2022-01-22T00:00:00"/>
    <x v="0"/>
    <s v="REGULARIZACIÓN MEDICAMENTOS"/>
    <s v="NA"/>
    <s v="REGULARIZACIÓN MEDICAMENTOS"/>
    <s v="CZ4"/>
    <n v="1428"/>
    <n v="90"/>
    <s v="000"/>
    <s v="003"/>
    <n v="530809"/>
    <n v="2301"/>
    <s v="001"/>
    <s v="0000"/>
    <s v="0000"/>
    <n v="631820.65"/>
    <n v="0"/>
    <n v="631820.65"/>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447"/>
    <n v="90"/>
    <s v="000"/>
    <s v="004"/>
    <n v="530809"/>
    <n v="2301"/>
    <s v="001"/>
    <s v="0000"/>
    <s v="0000"/>
    <n v="250984.06"/>
    <n v="0"/>
    <n v="250984.06"/>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605"/>
    <n v="90"/>
    <s v="000"/>
    <s v="003"/>
    <n v="530809"/>
    <n v="2301"/>
    <s v="001"/>
    <s v="0000"/>
    <s v="0000"/>
    <n v="0"/>
    <n v="0"/>
    <n v="0"/>
    <n v="65555.009999999995"/>
    <n v="0"/>
    <n v="65555.009999999995"/>
    <s v="NO"/>
    <m/>
    <m/>
    <s v="EDISON JIMÉNEZ"/>
    <n v="0"/>
    <n v="0"/>
    <n v="0"/>
    <s v="COORDINACIÓN ZONAL"/>
    <x v="19"/>
    <s v="NA"/>
    <e v="#N/A"/>
    <e v="#N/A"/>
  </r>
  <r>
    <x v="19"/>
    <s v="CZ4"/>
    <s v="MSP-DNMDM-2022-0084-M"/>
    <d v="2022-01-21T00:00:00"/>
    <s v="MSP-DNPI-2022-0060-M"/>
    <d v="2022-01-22T00:00:00"/>
    <x v="0"/>
    <s v="REGULARIZACIÓN MEDICAMENTOS"/>
    <s v="NA"/>
    <s v="REGULARIZACIÓN MEDICAMENTOS"/>
    <s v="CZ4"/>
    <n v="9004"/>
    <n v="90"/>
    <s v="000"/>
    <s v="003"/>
    <n v="530809"/>
    <n v="1301"/>
    <s v="001"/>
    <s v="0000"/>
    <s v="0000"/>
    <n v="884179.48"/>
    <n v="0"/>
    <n v="884179.48"/>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54"/>
    <n v="90"/>
    <s v="000"/>
    <s v="001"/>
    <n v="530826"/>
    <n v="1301"/>
    <s v="001"/>
    <s v="0000"/>
    <s v="0000"/>
    <n v="175772.35"/>
    <n v="0"/>
    <n v="175772.35"/>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330"/>
    <n v="90"/>
    <s v="000"/>
    <s v="003"/>
    <n v="530826"/>
    <n v="1301"/>
    <s v="001"/>
    <s v="0000"/>
    <s v="0000"/>
    <n v="0"/>
    <n v="0"/>
    <n v="0"/>
    <n v="73482.240000000005"/>
    <n v="0"/>
    <n v="73482.240000000005"/>
    <s v="NO"/>
    <m/>
    <m/>
    <s v="EDISON JIMÉNEZ"/>
    <n v="0"/>
    <n v="0"/>
    <n v="0"/>
    <s v="COORDINACIÓN ZONAL"/>
    <x v="19"/>
    <s v="NA"/>
    <e v="#N/A"/>
    <e v="#N/A"/>
  </r>
  <r>
    <x v="19"/>
    <s v="CZ4"/>
    <s v="MSP-DNMDM-2022-0084-M"/>
    <d v="2022-01-21T00:00:00"/>
    <s v="MSP-DNPI-2022-0060-M"/>
    <d v="2022-01-22T00:00:00"/>
    <x v="0"/>
    <s v="REGULARIZACIÓN MEDICAMENTOS"/>
    <s v="NA"/>
    <s v="REGULARIZACIÓN MEDICAMENTOS"/>
    <s v="CZ4"/>
    <n v="1331"/>
    <n v="90"/>
    <s v="000"/>
    <s v="003"/>
    <n v="530826"/>
    <n v="1308"/>
    <s v="001"/>
    <s v="0000"/>
    <s v="0000"/>
    <n v="0"/>
    <n v="0"/>
    <n v="0"/>
    <n v="198970.85"/>
    <n v="0"/>
    <n v="198970.85"/>
    <s v="NO"/>
    <m/>
    <m/>
    <s v="EDISON JIMÉNEZ"/>
    <n v="0"/>
    <n v="0"/>
    <n v="0"/>
    <s v="COORDINACIÓN ZONAL"/>
    <x v="19"/>
    <s v="NA"/>
    <e v="#N/A"/>
    <e v="#N/A"/>
  </r>
  <r>
    <x v="19"/>
    <s v="CZ4"/>
    <s v="MSP-DNMDM-2022-0084-M"/>
    <d v="2022-01-21T00:00:00"/>
    <s v="MSP-DNPI-2022-0060-M"/>
    <d v="2022-01-22T00:00:00"/>
    <x v="0"/>
    <s v="REGULARIZACIÓN MEDICAMENTOS"/>
    <s v="NA"/>
    <s v="REGULARIZACIÓN MEDICAMENTOS"/>
    <s v="CZ4"/>
    <n v="1332"/>
    <n v="90"/>
    <s v="000"/>
    <s v="003"/>
    <n v="530826"/>
    <n v="1314"/>
    <s v="001"/>
    <s v="0000"/>
    <s v="0000"/>
    <n v="352699.09"/>
    <n v="0"/>
    <n v="352699.09"/>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333"/>
    <n v="90"/>
    <s v="000"/>
    <s v="004"/>
    <n v="530826"/>
    <n v="1301"/>
    <s v="001"/>
    <s v="0000"/>
    <s v="0000"/>
    <n v="521072.04"/>
    <n v="0"/>
    <n v="521072.04"/>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334"/>
    <n v="90"/>
    <s v="000"/>
    <s v="003"/>
    <n v="530826"/>
    <n v="1306"/>
    <s v="001"/>
    <s v="0000"/>
    <s v="0000"/>
    <n v="20761.87"/>
    <n v="0"/>
    <n v="20761.87"/>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336"/>
    <n v="90"/>
    <s v="000"/>
    <s v="004"/>
    <n v="530826"/>
    <n v="1308"/>
    <s v="001"/>
    <s v="0000"/>
    <s v="0000"/>
    <n v="295962.8"/>
    <n v="0"/>
    <n v="295962.8"/>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337"/>
    <n v="90"/>
    <s v="000"/>
    <s v="003"/>
    <n v="530826"/>
    <n v="1303"/>
    <s v="001"/>
    <s v="0000"/>
    <s v="0000"/>
    <n v="15892.54"/>
    <n v="0"/>
    <n v="15892.54"/>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338"/>
    <n v="90"/>
    <s v="000"/>
    <s v="004"/>
    <n v="530826"/>
    <n v="1306"/>
    <s v="001"/>
    <s v="0000"/>
    <s v="0000"/>
    <n v="78876.649999999994"/>
    <n v="0"/>
    <n v="78876.649999999994"/>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339"/>
    <n v="90"/>
    <s v="000"/>
    <s v="003"/>
    <n v="530826"/>
    <n v="1314"/>
    <s v="001"/>
    <s v="0000"/>
    <s v="0000"/>
    <n v="25470.43"/>
    <n v="0"/>
    <n v="25470.43"/>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340"/>
    <n v="90"/>
    <s v="000"/>
    <s v="004"/>
    <n v="530826"/>
    <n v="1302"/>
    <s v="001"/>
    <s v="0000"/>
    <s v="0000"/>
    <n v="158177.54"/>
    <n v="0"/>
    <n v="158177.54"/>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341"/>
    <n v="90"/>
    <s v="000"/>
    <s v="004"/>
    <n v="530826"/>
    <n v="1312"/>
    <s v="001"/>
    <s v="0000"/>
    <s v="0000"/>
    <n v="126370.01"/>
    <n v="0"/>
    <n v="126370.01"/>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342"/>
    <n v="90"/>
    <s v="000"/>
    <s v="003"/>
    <n v="530826"/>
    <n v="1304"/>
    <s v="001"/>
    <s v="0000"/>
    <s v="0000"/>
    <n v="17588.84"/>
    <n v="0"/>
    <n v="17588.84"/>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343"/>
    <n v="90"/>
    <s v="000"/>
    <s v="004"/>
    <n v="530826"/>
    <n v="1310"/>
    <s v="001"/>
    <s v="0000"/>
    <s v="0000"/>
    <n v="37860.39"/>
    <n v="0"/>
    <n v="37860.39"/>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344"/>
    <n v="90"/>
    <s v="000"/>
    <s v="003"/>
    <n v="530826"/>
    <n v="1313"/>
    <s v="001"/>
    <s v="0000"/>
    <s v="0000"/>
    <n v="0"/>
    <n v="0"/>
    <n v="0"/>
    <n v="29492.82"/>
    <n v="0"/>
    <n v="29492.82"/>
    <s v="NO"/>
    <m/>
    <m/>
    <s v="EDISON JIMÉNEZ"/>
    <n v="0"/>
    <n v="0"/>
    <n v="0"/>
    <s v="COORDINACIÓN ZONAL"/>
    <x v="19"/>
    <s v="NA"/>
    <e v="#N/A"/>
    <e v="#N/A"/>
  </r>
  <r>
    <x v="19"/>
    <s v="CZ4"/>
    <s v="MSP-DNMDM-2022-0084-M"/>
    <d v="2022-01-21T00:00:00"/>
    <s v="MSP-DNPI-2022-0060-M"/>
    <d v="2022-01-22T00:00:00"/>
    <x v="0"/>
    <s v="REGULARIZACIÓN MEDICAMENTOS"/>
    <s v="NA"/>
    <s v="REGULARIZACIÓN MEDICAMENTOS"/>
    <s v="CZ4"/>
    <n v="1347"/>
    <n v="90"/>
    <s v="000"/>
    <s v="003"/>
    <n v="530826"/>
    <n v="1305"/>
    <s v="001"/>
    <s v="0000"/>
    <s v="0000"/>
    <n v="7572.56"/>
    <n v="0"/>
    <n v="7572.56"/>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348"/>
    <n v="90"/>
    <s v="000"/>
    <s v="003"/>
    <n v="530826"/>
    <n v="1311"/>
    <s v="001"/>
    <s v="0000"/>
    <s v="0000"/>
    <n v="47364.26"/>
    <n v="0"/>
    <n v="47364.26"/>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428"/>
    <n v="90"/>
    <s v="000"/>
    <s v="003"/>
    <n v="530826"/>
    <n v="2301"/>
    <s v="001"/>
    <s v="0000"/>
    <s v="0000"/>
    <n v="671109.71"/>
    <n v="0"/>
    <n v="671109.71"/>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447"/>
    <n v="90"/>
    <s v="000"/>
    <s v="004"/>
    <n v="530826"/>
    <n v="2301"/>
    <s v="001"/>
    <s v="0000"/>
    <s v="0000"/>
    <n v="178311.42"/>
    <n v="0"/>
    <n v="178311.42"/>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1605"/>
    <n v="90"/>
    <s v="000"/>
    <s v="003"/>
    <n v="530826"/>
    <n v="2301"/>
    <s v="001"/>
    <s v="0000"/>
    <s v="0000"/>
    <n v="141351.54"/>
    <n v="0"/>
    <n v="141351.54"/>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9004"/>
    <n v="90"/>
    <s v="000"/>
    <s v="003"/>
    <n v="530826"/>
    <n v="1301"/>
    <s v="001"/>
    <s v="0000"/>
    <s v="0000"/>
    <n v="749244.46"/>
    <n v="0"/>
    <n v="749244.46"/>
    <n v="0"/>
    <n v="0"/>
    <n v="0"/>
    <s v="NO"/>
    <m/>
    <m/>
    <s v="EDISON JIMÉNEZ"/>
    <n v="0"/>
    <n v="0"/>
    <n v="0"/>
    <s v="COORDINACIÓN ZONAL"/>
    <x v="19"/>
    <s v="NA"/>
    <e v="#N/A"/>
    <e v="#N/A"/>
  </r>
  <r>
    <x v="19"/>
    <s v="CZ4"/>
    <s v="MSP-DNMDM-2022-0084-M"/>
    <d v="2022-01-21T00:00:00"/>
    <s v="MSP-DNPI-2022-0060-M"/>
    <d v="2022-01-22T00:00:00"/>
    <x v="0"/>
    <s v="REGULARIZACIÓN MEDICAMENTOS"/>
    <s v="NA"/>
    <s v="REGULARIZACIÓN MEDICAMENTOS"/>
    <s v="CZ4"/>
    <n v="54"/>
    <n v="1"/>
    <s v="000"/>
    <s v="001"/>
    <n v="530809"/>
    <n v="1301"/>
    <s v="001"/>
    <s v="0000"/>
    <s v="0000"/>
    <n v="0"/>
    <n v="0"/>
    <n v="0"/>
    <n v="956000"/>
    <n v="0"/>
    <n v="956000"/>
    <s v="NO"/>
    <m/>
    <m/>
    <s v="EDISON JIMÉNEZ"/>
    <n v="0"/>
    <n v="0"/>
    <n v="0"/>
    <s v="COORDINACIÓN ZONAL"/>
    <x v="19"/>
    <s v="NA"/>
    <e v="#N/A"/>
    <e v="#N/A"/>
  </r>
  <r>
    <x v="19"/>
    <s v="CZ4"/>
    <s v="MSP-DNMDM-2022-0084-M"/>
    <d v="2022-01-21T00:00:00"/>
    <s v="MSP-DNPI-2022-0060-M"/>
    <d v="2022-01-22T00:00:00"/>
    <x v="0"/>
    <s v="REGULARIZACIÓN MEDICAMENTOS"/>
    <s v="NA"/>
    <s v="REGULARIZACIÓN MEDICAMENTOS"/>
    <s v="CZ4"/>
    <n v="54"/>
    <n v="1"/>
    <s v="000"/>
    <s v="001"/>
    <n v="530810"/>
    <n v="1301"/>
    <s v="001"/>
    <s v="0000"/>
    <s v="0000"/>
    <n v="0"/>
    <n v="0"/>
    <n v="0"/>
    <n v="171106"/>
    <n v="0"/>
    <n v="171106"/>
    <s v="NO"/>
    <m/>
    <m/>
    <s v="EDISON JIMÉNEZ"/>
    <n v="0"/>
    <n v="0"/>
    <n v="0"/>
    <s v="COORDINACIÓN ZONAL"/>
    <x v="19"/>
    <s v="NA"/>
    <e v="#N/A"/>
    <e v="#N/A"/>
  </r>
  <r>
    <x v="19"/>
    <s v="CZ4"/>
    <s v="MSP-DNMDM-2022-0084-M"/>
    <d v="2022-01-21T00:00:00"/>
    <s v="MSP-DNPI-2022-0060-M"/>
    <d v="2022-01-22T00:00:00"/>
    <x v="0"/>
    <s v="REGULARIZACIÓN MEDICAMENTOS"/>
    <s v="NA"/>
    <s v="REGULARIZACIÓN MEDICAMENTOS"/>
    <s v="CZ4"/>
    <n v="54"/>
    <n v="1"/>
    <s v="000"/>
    <s v="001"/>
    <n v="530826"/>
    <n v="1301"/>
    <s v="001"/>
    <s v="0000"/>
    <s v="0000"/>
    <n v="0"/>
    <n v="0"/>
    <n v="0"/>
    <n v="458600"/>
    <n v="0"/>
    <n v="458600"/>
    <s v="NO"/>
    <m/>
    <m/>
    <s v="EDISON JIMÉNEZ"/>
    <n v="0"/>
    <n v="0"/>
    <n v="0"/>
    <s v="COORDINACIÓN ZONAL"/>
    <x v="19"/>
    <s v="NA"/>
    <e v="#N/A"/>
    <e v="#N/A"/>
  </r>
  <r>
    <x v="19"/>
    <s v="CZ4"/>
    <s v="MSP-DNMDM-2022-0084-M"/>
    <d v="2022-01-21T00:00:00"/>
    <s v="MSP-DNPI-2022-0060-M"/>
    <d v="2022-01-22T00:00:00"/>
    <x v="0"/>
    <s v="REGULARIZACIÓN MEDICAMENTOS"/>
    <s v="NA"/>
    <s v="REGULARIZACIÓN MEDICAMENTOS"/>
    <s v="CZ4"/>
    <n v="54"/>
    <n v="1"/>
    <s v="000"/>
    <s v="001"/>
    <n v="530832"/>
    <n v="1301"/>
    <s v="001"/>
    <s v="0000"/>
    <s v="0000"/>
    <n v="0"/>
    <n v="0"/>
    <n v="0"/>
    <n v="61500"/>
    <n v="0"/>
    <n v="61500"/>
    <s v="NO"/>
    <m/>
    <m/>
    <s v="EDISON JIMÉNEZ"/>
    <n v="0"/>
    <n v="0"/>
    <n v="0"/>
    <s v="COORDINACIÓN ZONAL"/>
    <x v="19"/>
    <s v="NA"/>
    <e v="#N/A"/>
    <e v="#N/A"/>
  </r>
  <r>
    <x v="19"/>
    <s v="CZ4"/>
    <s v="MSP-DNMDM-2022-0084-M"/>
    <d v="2022-01-21T00:00:00"/>
    <s v="MSP-DNPI-2022-0060-M"/>
    <d v="2022-01-22T00:00:00"/>
    <x v="0"/>
    <s v="REGULARIZACIÓN MEDICAMENTOS"/>
    <s v="NA"/>
    <s v="REGULARIZACIÓN MEDICAMENTOS"/>
    <s v="CZ4"/>
    <n v="54"/>
    <n v="1"/>
    <s v="000"/>
    <s v="001"/>
    <n v="530833"/>
    <n v="1301"/>
    <s v="001"/>
    <s v="0000"/>
    <s v="0000"/>
    <n v="0"/>
    <n v="0"/>
    <n v="0"/>
    <n v="6500"/>
    <n v="0"/>
    <n v="6500"/>
    <s v="NO"/>
    <m/>
    <m/>
    <s v="EDISON JIMÉNEZ"/>
    <n v="0"/>
    <n v="0"/>
    <n v="0"/>
    <s v="COORDINACIÓN ZONAL"/>
    <x v="19"/>
    <s v="NA"/>
    <e v="#N/A"/>
    <e v="#N/A"/>
  </r>
  <r>
    <x v="19"/>
    <s v="CZ4"/>
    <s v="MSP-DNMDM-2022-0084-M"/>
    <d v="2022-01-21T00:00:00"/>
    <s v="MSP-DNPI-2022-0060-M"/>
    <d v="2022-01-22T00:00:00"/>
    <x v="0"/>
    <s v="REGULARIZACIÓN MEDICAMENTOS"/>
    <s v="NA"/>
    <s v="REGULARIZACIÓN MEDICAMENTOS"/>
    <s v="CZ4"/>
    <n v="1330"/>
    <n v="90"/>
    <s v="000"/>
    <s v="003"/>
    <n v="530810"/>
    <n v="1301"/>
    <s v="001"/>
    <s v="0000"/>
    <s v="0000"/>
    <n v="0"/>
    <n v="0"/>
    <n v="0"/>
    <n v="477031"/>
    <n v="0"/>
    <n v="477031"/>
    <s v="NO"/>
    <m/>
    <m/>
    <s v="EDISON JIMÉNEZ"/>
    <n v="0"/>
    <n v="0"/>
    <n v="0"/>
    <s v="COORDINACIÓN ZONAL"/>
    <x v="19"/>
    <s v="NA"/>
    <e v="#N/A"/>
    <e v="#N/A"/>
  </r>
  <r>
    <x v="19"/>
    <s v="CZ4"/>
    <s v="MSP-DNMDM-2022-0084-M"/>
    <d v="2022-01-21T00:00:00"/>
    <s v="MSP-DNPI-2022-0060-M"/>
    <d v="2022-01-22T00:00:00"/>
    <x v="0"/>
    <s v="REGULARIZACIÓN MEDICAMENTOS"/>
    <s v="NA"/>
    <s v="REGULARIZACIÓN MEDICAMENTOS"/>
    <s v="CZ4"/>
    <n v="1330"/>
    <n v="90"/>
    <s v="000"/>
    <s v="003"/>
    <n v="530819"/>
    <n v="1301"/>
    <s v="001"/>
    <s v="0000"/>
    <s v="0000"/>
    <n v="0"/>
    <n v="0"/>
    <n v="0"/>
    <n v="1500"/>
    <n v="0"/>
    <n v="1500"/>
    <s v="NO"/>
    <m/>
    <m/>
    <s v="EDISON JIMÉNEZ"/>
    <n v="0"/>
    <n v="0"/>
    <n v="0"/>
    <s v="COORDINACIÓN ZONAL"/>
    <x v="19"/>
    <s v="NA"/>
    <e v="#N/A"/>
    <e v="#N/A"/>
  </r>
  <r>
    <x v="19"/>
    <s v="CZ4"/>
    <s v="MSP-DNMDM-2022-0084-M"/>
    <d v="2022-01-21T00:00:00"/>
    <s v="MSP-DNPI-2022-0060-M"/>
    <d v="2022-01-22T00:00:00"/>
    <x v="0"/>
    <s v="REGULARIZACIÓN MEDICAMENTOS"/>
    <s v="NA"/>
    <s v="REGULARIZACIÓN MEDICAMENTOS"/>
    <s v="CZ4"/>
    <n v="1331"/>
    <n v="90"/>
    <s v="000"/>
    <s v="003"/>
    <n v="530810"/>
    <n v="1308"/>
    <s v="001"/>
    <s v="0000"/>
    <s v="0000"/>
    <n v="0"/>
    <n v="0"/>
    <n v="0"/>
    <n v="1100000"/>
    <n v="0"/>
    <n v="1100000"/>
    <s v="NO"/>
    <m/>
    <m/>
    <s v="EDISON JIMÉNEZ"/>
    <n v="0"/>
    <n v="0"/>
    <n v="0"/>
    <s v="COORDINACIÓN ZONAL"/>
    <x v="19"/>
    <s v="NA"/>
    <e v="#N/A"/>
    <e v="#N/A"/>
  </r>
  <r>
    <x v="19"/>
    <s v="CZ4"/>
    <s v="MSP-DNMDM-2022-0084-M"/>
    <d v="2022-01-21T00:00:00"/>
    <s v="MSP-DNPI-2022-0060-M"/>
    <d v="2022-01-22T00:00:00"/>
    <x v="0"/>
    <s v="REGULARIZACIÓN MEDICAMENTOS"/>
    <s v="NA"/>
    <s v="REGULARIZACIÓN MEDICAMENTOS"/>
    <s v="CZ4"/>
    <n v="1332"/>
    <n v="90"/>
    <s v="000"/>
    <s v="003"/>
    <n v="530810"/>
    <n v="1314"/>
    <s v="001"/>
    <s v="0000"/>
    <s v="0000"/>
    <n v="0"/>
    <n v="0"/>
    <n v="0"/>
    <n v="101035"/>
    <n v="0"/>
    <n v="101035"/>
    <s v="NO"/>
    <m/>
    <m/>
    <s v="EDISON JIMÉNEZ"/>
    <n v="0"/>
    <n v="0"/>
    <n v="0"/>
    <s v="COORDINACIÓN ZONAL"/>
    <x v="19"/>
    <s v="NA"/>
    <e v="#N/A"/>
    <e v="#N/A"/>
  </r>
  <r>
    <x v="19"/>
    <s v="CZ4"/>
    <s v="MSP-DNMDM-2022-0084-M"/>
    <d v="2022-01-21T00:00:00"/>
    <s v="MSP-DNPI-2022-0060-M"/>
    <d v="2022-01-22T00:00:00"/>
    <x v="0"/>
    <s v="REGULARIZACIÓN MEDICAMENTOS"/>
    <s v="NA"/>
    <s v="REGULARIZACIÓN MEDICAMENTOS"/>
    <s v="CZ4"/>
    <n v="1334"/>
    <n v="90"/>
    <s v="000"/>
    <s v="003"/>
    <n v="530810"/>
    <n v="1306"/>
    <s v="001"/>
    <s v="0000"/>
    <s v="0000"/>
    <n v="0"/>
    <n v="0"/>
    <n v="0"/>
    <n v="50000"/>
    <n v="0"/>
    <n v="50000"/>
    <s v="NO"/>
    <m/>
    <m/>
    <s v="EDISON JIMÉNEZ"/>
    <n v="0"/>
    <n v="0"/>
    <n v="0"/>
    <s v="COORDINACIÓN ZONAL"/>
    <x v="19"/>
    <s v="NA"/>
    <e v="#N/A"/>
    <e v="#N/A"/>
  </r>
  <r>
    <x v="19"/>
    <s v="CZ4"/>
    <s v="MSP-DNMDM-2022-0084-M"/>
    <d v="2022-01-21T00:00:00"/>
    <s v="MSP-DNPI-2022-0060-M"/>
    <d v="2022-01-22T00:00:00"/>
    <x v="0"/>
    <s v="REGULARIZACIÓN MEDICAMENTOS"/>
    <s v="NA"/>
    <s v="REGULARIZACIÓN MEDICAMENTOS"/>
    <s v="CZ4"/>
    <n v="1334"/>
    <n v="90"/>
    <s v="000"/>
    <s v="003"/>
    <n v="530832"/>
    <n v="1306"/>
    <s v="001"/>
    <s v="0000"/>
    <s v="0000"/>
    <n v="0"/>
    <n v="0"/>
    <n v="0"/>
    <n v="6000"/>
    <n v="0"/>
    <n v="6000"/>
    <s v="NO"/>
    <m/>
    <m/>
    <s v="EDISON JIMÉNEZ"/>
    <n v="0"/>
    <n v="0"/>
    <n v="0"/>
    <s v="COORDINACIÓN ZONAL"/>
    <x v="19"/>
    <s v="NA"/>
    <e v="#N/A"/>
    <e v="#N/A"/>
  </r>
  <r>
    <x v="19"/>
    <s v="CZ4"/>
    <s v="MSP-DNMDM-2022-0084-M"/>
    <d v="2022-01-21T00:00:00"/>
    <s v="MSP-DNPI-2022-0060-M"/>
    <d v="2022-01-22T00:00:00"/>
    <x v="0"/>
    <s v="REGULARIZACIÓN MEDICAMENTOS"/>
    <s v="NA"/>
    <s v="REGULARIZACIÓN MEDICAMENTOS"/>
    <s v="CZ4"/>
    <n v="1336"/>
    <n v="90"/>
    <s v="000"/>
    <s v="003"/>
    <n v="530809"/>
    <n v="1308"/>
    <s v="001"/>
    <s v="0000"/>
    <s v="0000"/>
    <n v="0"/>
    <n v="0"/>
    <n v="0"/>
    <n v="398221"/>
    <n v="0"/>
    <n v="398221"/>
    <s v="NO"/>
    <m/>
    <m/>
    <s v="EDISON JIMÉNEZ"/>
    <n v="0"/>
    <n v="0"/>
    <n v="0"/>
    <s v="COORDINACIÓN ZONAL"/>
    <x v="19"/>
    <s v="NA"/>
    <e v="#N/A"/>
    <e v="#N/A"/>
  </r>
  <r>
    <x v="19"/>
    <s v="CZ4"/>
    <s v="MSP-DNMDM-2022-0084-M"/>
    <d v="2022-01-21T00:00:00"/>
    <s v="MSP-DNPI-2022-0060-M"/>
    <d v="2022-01-22T00:00:00"/>
    <x v="0"/>
    <s v="REGULARIZACIÓN MEDICAMENTOS"/>
    <s v="NA"/>
    <s v="REGULARIZACIÓN MEDICAMENTOS"/>
    <s v="CZ4"/>
    <n v="1336"/>
    <n v="90"/>
    <s v="000"/>
    <s v="003"/>
    <n v="530810"/>
    <n v="1308"/>
    <s v="001"/>
    <s v="0000"/>
    <s v="0000"/>
    <n v="0"/>
    <n v="0"/>
    <n v="0"/>
    <n v="152797"/>
    <n v="0"/>
    <n v="152797"/>
    <s v="NO"/>
    <m/>
    <m/>
    <s v="EDISON JIMÉNEZ"/>
    <n v="0"/>
    <n v="0"/>
    <n v="0"/>
    <s v="COORDINACIÓN ZONAL"/>
    <x v="19"/>
    <s v="NA"/>
    <e v="#N/A"/>
    <e v="#N/A"/>
  </r>
  <r>
    <x v="19"/>
    <s v="CZ4"/>
    <s v="MSP-DNMDM-2022-0084-M"/>
    <d v="2022-01-21T00:00:00"/>
    <s v="MSP-DNPI-2022-0060-M"/>
    <d v="2022-01-22T00:00:00"/>
    <x v="0"/>
    <s v="REGULARIZACIÓN MEDICAMENTOS"/>
    <s v="NA"/>
    <s v="REGULARIZACIÓN MEDICAMENTOS"/>
    <s v="CZ4"/>
    <n v="1336"/>
    <n v="90"/>
    <s v="000"/>
    <s v="003"/>
    <n v="530826"/>
    <n v="1308"/>
    <s v="001"/>
    <s v="0000"/>
    <s v="0000"/>
    <n v="0"/>
    <n v="0"/>
    <n v="0"/>
    <n v="155380"/>
    <n v="0"/>
    <n v="155380"/>
    <s v="NO"/>
    <m/>
    <m/>
    <s v="EDISON JIMÉNEZ"/>
    <n v="0"/>
    <n v="0"/>
    <n v="0"/>
    <s v="COORDINACIÓN ZONAL"/>
    <x v="19"/>
    <s v="NA"/>
    <e v="#N/A"/>
    <e v="#N/A"/>
  </r>
  <r>
    <x v="19"/>
    <s v="CZ4"/>
    <s v="MSP-DNMDM-2022-0084-M"/>
    <d v="2022-01-21T00:00:00"/>
    <s v="MSP-DNPI-2022-0060-M"/>
    <d v="2022-01-22T00:00:00"/>
    <x v="0"/>
    <s v="REGULARIZACIÓN MEDICAMENTOS"/>
    <s v="NA"/>
    <s v="REGULARIZACIÓN MEDICAMENTOS"/>
    <s v="CZ4"/>
    <n v="1336"/>
    <n v="90"/>
    <s v="000"/>
    <s v="003"/>
    <n v="530832"/>
    <n v="1308"/>
    <s v="001"/>
    <s v="0000"/>
    <s v="0000"/>
    <n v="0"/>
    <n v="0"/>
    <n v="0"/>
    <n v="75654"/>
    <n v="0"/>
    <n v="75654"/>
    <s v="NO"/>
    <m/>
    <m/>
    <s v="EDISON JIMÉNEZ"/>
    <n v="0"/>
    <n v="0"/>
    <n v="0"/>
    <s v="COORDINACIÓN ZONAL"/>
    <x v="19"/>
    <s v="NA"/>
    <e v="#N/A"/>
    <e v="#N/A"/>
  </r>
  <r>
    <x v="19"/>
    <s v="CZ4"/>
    <s v="MSP-DNMDM-2022-0084-M"/>
    <d v="2022-01-21T00:00:00"/>
    <s v="MSP-DNPI-2022-0060-M"/>
    <d v="2022-01-22T00:00:00"/>
    <x v="0"/>
    <s v="REGULARIZACIÓN MEDICAMENTOS"/>
    <s v="NA"/>
    <s v="REGULARIZACIÓN MEDICAMENTOS"/>
    <s v="CZ4"/>
    <n v="1337"/>
    <n v="90"/>
    <s v="000"/>
    <s v="003"/>
    <n v="530810"/>
    <n v="1303"/>
    <s v="001"/>
    <s v="0000"/>
    <s v="0000"/>
    <n v="0"/>
    <n v="0"/>
    <n v="0"/>
    <n v="85000"/>
    <n v="0"/>
    <n v="85000"/>
    <s v="NO"/>
    <m/>
    <m/>
    <s v="EDISON JIMÉNEZ"/>
    <n v="0"/>
    <n v="0"/>
    <n v="0"/>
    <s v="COORDINACIÓN ZONAL"/>
    <x v="19"/>
    <s v="NA"/>
    <e v="#N/A"/>
    <e v="#N/A"/>
  </r>
  <r>
    <x v="19"/>
    <s v="CZ4"/>
    <s v="MSP-DNMDM-2022-0084-M"/>
    <d v="2022-01-21T00:00:00"/>
    <s v="MSP-DNPI-2022-0060-M"/>
    <d v="2022-01-22T00:00:00"/>
    <x v="0"/>
    <s v="REGULARIZACIÓN MEDICAMENTOS"/>
    <s v="NA"/>
    <s v="REGULARIZACIÓN MEDICAMENTOS"/>
    <s v="CZ4"/>
    <n v="1337"/>
    <n v="90"/>
    <s v="000"/>
    <s v="003"/>
    <n v="530832"/>
    <n v="1303"/>
    <s v="001"/>
    <s v="0000"/>
    <s v="0000"/>
    <n v="0"/>
    <n v="0"/>
    <n v="0"/>
    <n v="6416"/>
    <n v="0"/>
    <n v="6416"/>
    <s v="NO"/>
    <m/>
    <m/>
    <s v="EDISON JIMÉNEZ"/>
    <n v="0"/>
    <n v="0"/>
    <n v="0"/>
    <s v="COORDINACIÓN ZONAL"/>
    <x v="19"/>
    <s v="NA"/>
    <e v="#N/A"/>
    <e v="#N/A"/>
  </r>
  <r>
    <x v="19"/>
    <s v="CZ4"/>
    <s v="MSP-DNMDM-2022-0084-M"/>
    <d v="2022-01-21T00:00:00"/>
    <s v="MSP-DNPI-2022-0060-M"/>
    <d v="2022-01-22T00:00:00"/>
    <x v="0"/>
    <s v="REGULARIZACIÓN MEDICAMENTOS"/>
    <s v="NA"/>
    <s v="REGULARIZACIÓN MEDICAMENTOS"/>
    <s v="CZ4"/>
    <n v="1338"/>
    <n v="90"/>
    <s v="000"/>
    <s v="003"/>
    <n v="530809"/>
    <n v="1306"/>
    <s v="001"/>
    <s v="0000"/>
    <s v="0000"/>
    <n v="0"/>
    <n v="0"/>
    <n v="0"/>
    <n v="70000"/>
    <n v="0"/>
    <n v="70000"/>
    <s v="NO"/>
    <m/>
    <m/>
    <s v="EDISON JIMÉNEZ"/>
    <n v="0"/>
    <n v="0"/>
    <n v="0"/>
    <s v="COORDINACIÓN ZONAL"/>
    <x v="19"/>
    <s v="NA"/>
    <e v="#N/A"/>
    <e v="#N/A"/>
  </r>
  <r>
    <x v="19"/>
    <s v="CZ4"/>
    <s v="MSP-DNMDM-2022-0084-M"/>
    <d v="2022-01-21T00:00:00"/>
    <s v="MSP-DNPI-2022-0060-M"/>
    <d v="2022-01-22T00:00:00"/>
    <x v="0"/>
    <s v="REGULARIZACIÓN MEDICAMENTOS"/>
    <s v="NA"/>
    <s v="REGULARIZACIÓN MEDICAMENTOS"/>
    <s v="CZ4"/>
    <n v="1338"/>
    <n v="90"/>
    <s v="000"/>
    <s v="003"/>
    <n v="530810"/>
    <n v="1306"/>
    <s v="001"/>
    <s v="0000"/>
    <s v="0000"/>
    <n v="0"/>
    <n v="0"/>
    <n v="0"/>
    <n v="20000"/>
    <n v="0"/>
    <n v="20000"/>
    <s v="NO"/>
    <m/>
    <m/>
    <s v="EDISON JIMÉNEZ"/>
    <n v="0"/>
    <n v="0"/>
    <n v="0"/>
    <s v="COORDINACIÓN ZONAL"/>
    <x v="19"/>
    <s v="NA"/>
    <e v="#N/A"/>
    <e v="#N/A"/>
  </r>
  <r>
    <x v="19"/>
    <s v="CZ4"/>
    <s v="MSP-DNMDM-2022-0084-M"/>
    <d v="2022-01-21T00:00:00"/>
    <s v="MSP-DNPI-2022-0060-M"/>
    <d v="2022-01-22T00:00:00"/>
    <x v="0"/>
    <s v="REGULARIZACIÓN MEDICAMENTOS"/>
    <s v="NA"/>
    <s v="REGULARIZACIÓN MEDICAMENTOS"/>
    <s v="CZ4"/>
    <n v="1338"/>
    <n v="90"/>
    <s v="000"/>
    <s v="003"/>
    <n v="530826"/>
    <n v="1306"/>
    <s v="001"/>
    <s v="0000"/>
    <s v="0000"/>
    <n v="0"/>
    <n v="0"/>
    <n v="0"/>
    <n v="30000"/>
    <n v="0"/>
    <n v="30000"/>
    <s v="NO"/>
    <m/>
    <m/>
    <s v="EDISON JIMÉNEZ"/>
    <n v="0"/>
    <n v="0"/>
    <n v="0"/>
    <s v="COORDINACIÓN ZONAL"/>
    <x v="19"/>
    <s v="NA"/>
    <e v="#N/A"/>
    <e v="#N/A"/>
  </r>
  <r>
    <x v="19"/>
    <s v="CZ4"/>
    <s v="MSP-DNMDM-2022-0084-M"/>
    <d v="2022-01-21T00:00:00"/>
    <s v="MSP-DNPI-2022-0060-M"/>
    <d v="2022-01-22T00:00:00"/>
    <x v="0"/>
    <s v="REGULARIZACIÓN MEDICAMENTOS"/>
    <s v="NA"/>
    <s v="REGULARIZACIÓN MEDICAMENTOS"/>
    <s v="CZ4"/>
    <n v="1338"/>
    <n v="90"/>
    <s v="000"/>
    <s v="003"/>
    <n v="530832"/>
    <n v="1306"/>
    <s v="001"/>
    <s v="0000"/>
    <s v="0000"/>
    <n v="0"/>
    <n v="0"/>
    <n v="0"/>
    <n v="15455"/>
    <n v="0"/>
    <n v="15455"/>
    <s v="NO"/>
    <m/>
    <m/>
    <s v="EDISON JIMÉNEZ"/>
    <n v="0"/>
    <n v="0"/>
    <n v="0"/>
    <s v="COORDINACIÓN ZONAL"/>
    <x v="19"/>
    <s v="NA"/>
    <e v="#N/A"/>
    <e v="#N/A"/>
  </r>
  <r>
    <x v="19"/>
    <s v="CZ4"/>
    <s v="MSP-DNMDM-2022-0084-M"/>
    <d v="2022-01-21T00:00:00"/>
    <s v="MSP-DNPI-2022-0060-M"/>
    <d v="2022-01-22T00:00:00"/>
    <x v="0"/>
    <s v="REGULARIZACIÓN MEDICAMENTOS"/>
    <s v="NA"/>
    <s v="REGULARIZACIÓN MEDICAMENTOS"/>
    <s v="CZ4"/>
    <n v="1339"/>
    <n v="90"/>
    <s v="000"/>
    <s v="003"/>
    <n v="530810"/>
    <n v="1314"/>
    <s v="001"/>
    <s v="0000"/>
    <s v="0000"/>
    <n v="0"/>
    <n v="0"/>
    <n v="0"/>
    <n v="76810"/>
    <n v="0"/>
    <n v="76810"/>
    <s v="NO"/>
    <m/>
    <m/>
    <s v="EDISON JIMÉNEZ"/>
    <n v="0"/>
    <n v="0"/>
    <n v="0"/>
    <s v="COORDINACIÓN ZONAL"/>
    <x v="19"/>
    <s v="NA"/>
    <e v="#N/A"/>
    <e v="#N/A"/>
  </r>
  <r>
    <x v="19"/>
    <s v="CZ4"/>
    <s v="MSP-DNMDM-2022-0084-M"/>
    <d v="2022-01-21T00:00:00"/>
    <s v="MSP-DNPI-2022-0060-M"/>
    <d v="2022-01-22T00:00:00"/>
    <x v="0"/>
    <s v="REGULARIZACIÓN MEDICAMENTOS"/>
    <s v="NA"/>
    <s v="REGULARIZACIÓN MEDICAMENTOS"/>
    <s v="CZ4"/>
    <n v="1339"/>
    <n v="90"/>
    <s v="000"/>
    <s v="003"/>
    <n v="530832"/>
    <n v="1314"/>
    <s v="001"/>
    <s v="0000"/>
    <s v="0000"/>
    <n v="0"/>
    <n v="0"/>
    <n v="0"/>
    <n v="13880"/>
    <n v="0"/>
    <n v="13880"/>
    <s v="NO"/>
    <m/>
    <m/>
    <s v="EDISON JIMÉNEZ"/>
    <n v="0"/>
    <n v="0"/>
    <n v="0"/>
    <s v="COORDINACIÓN ZONAL"/>
    <x v="19"/>
    <s v="NA"/>
    <e v="#N/A"/>
    <e v="#N/A"/>
  </r>
  <r>
    <x v="19"/>
    <s v="CZ4"/>
    <s v="MSP-DNMDM-2022-0084-M"/>
    <d v="2022-01-21T00:00:00"/>
    <s v="MSP-DNPI-2022-0060-M"/>
    <d v="2022-01-22T00:00:00"/>
    <x v="0"/>
    <s v="REGULARIZACIÓN MEDICAMENTOS"/>
    <s v="VIGILANCIA Y CONTROL SANITARIO"/>
    <s v="REGULARIZACIÓN MEDICAMENTOS"/>
    <s v="CZ4"/>
    <n v="1340"/>
    <n v="56"/>
    <s v="000"/>
    <s v="003"/>
    <n v="530809"/>
    <n v="1302"/>
    <s v="001"/>
    <s v="0000"/>
    <s v="0000"/>
    <n v="0"/>
    <n v="0"/>
    <n v="0"/>
    <n v="10000"/>
    <n v="0"/>
    <n v="10000"/>
    <s v="NO"/>
    <m/>
    <m/>
    <s v="EDISON JIMÉNEZ"/>
    <n v="0"/>
    <n v="0"/>
    <n v="0"/>
    <s v="COORDINACIÓN ZONAL"/>
    <x v="19"/>
    <s v="NA"/>
    <e v="#N/A"/>
    <e v="#N/A"/>
  </r>
  <r>
    <x v="19"/>
    <s v="CZ4"/>
    <s v="MSP-DNMDM-2022-0084-M"/>
    <d v="2022-01-21T00:00:00"/>
    <s v="MSP-DNPI-2022-0060-M"/>
    <d v="2022-01-22T00:00:00"/>
    <x v="0"/>
    <s v="REGULARIZACIÓN MEDICAMENTOS"/>
    <s v="VIGILANCIA Y CONTROL SANITARIO"/>
    <s v="REGULARIZACIÓN MEDICAMENTOS"/>
    <s v="CZ4"/>
    <n v="1340"/>
    <n v="56"/>
    <s v="000"/>
    <s v="003"/>
    <n v="530826"/>
    <n v="1302"/>
    <s v="001"/>
    <s v="0000"/>
    <s v="0000"/>
    <n v="0"/>
    <n v="0"/>
    <n v="0"/>
    <n v="10000"/>
    <n v="0"/>
    <n v="10000"/>
    <s v="NO"/>
    <m/>
    <m/>
    <s v="EDISON JIMÉNEZ"/>
    <n v="0"/>
    <n v="0"/>
    <n v="0"/>
    <s v="COORDINACIÓN ZONAL"/>
    <x v="19"/>
    <s v="NA"/>
    <e v="#N/A"/>
    <e v="#N/A"/>
  </r>
  <r>
    <x v="19"/>
    <s v="CZ4"/>
    <s v="MSP-DNMDM-2022-0084-M"/>
    <d v="2022-01-21T00:00:00"/>
    <s v="MSP-DNPI-2022-0060-M"/>
    <d v="2022-01-22T00:00:00"/>
    <x v="0"/>
    <s v="REGULARIZACIÓN MEDICAMENTOS"/>
    <s v="NA"/>
    <s v="REGULARIZACIÓN MEDICAMENTOS"/>
    <s v="CZ4"/>
    <n v="1340"/>
    <n v="58"/>
    <s v="000"/>
    <s v="002"/>
    <n v="530809"/>
    <n v="1302"/>
    <s v="001"/>
    <s v="0000"/>
    <s v="0000"/>
    <n v="0"/>
    <n v="0"/>
    <n v="0"/>
    <n v="20000"/>
    <n v="0"/>
    <n v="20000"/>
    <s v="NO"/>
    <m/>
    <m/>
    <s v="EDISON JIMÉNEZ"/>
    <n v="0"/>
    <n v="0"/>
    <n v="0"/>
    <s v="COORDINACIÓN ZONAL"/>
    <x v="19"/>
    <s v="NA"/>
    <e v="#N/A"/>
    <e v="#N/A"/>
  </r>
  <r>
    <x v="19"/>
    <s v="CZ4"/>
    <s v="MSP-DNMDM-2022-0084-M"/>
    <d v="2022-01-21T00:00:00"/>
    <s v="MSP-DNPI-2022-0060-M"/>
    <d v="2022-01-22T00:00:00"/>
    <x v="0"/>
    <s v="REGULARIZACIÓN MEDICAMENTOS"/>
    <s v="NA"/>
    <s v="REGULARIZACIÓN MEDICAMENTOS"/>
    <s v="CZ4"/>
    <n v="1340"/>
    <n v="58"/>
    <s v="000"/>
    <s v="002"/>
    <n v="530832"/>
    <n v="1302"/>
    <s v="001"/>
    <s v="0000"/>
    <s v="0000"/>
    <n v="0"/>
    <n v="0"/>
    <n v="0"/>
    <n v="500"/>
    <n v="0"/>
    <n v="500"/>
    <s v="NO"/>
    <m/>
    <m/>
    <s v="EDISON JIMÉNEZ"/>
    <n v="0"/>
    <n v="0"/>
    <n v="0"/>
    <s v="COORDINACIÓN ZONAL"/>
    <x v="19"/>
    <s v="NA"/>
    <e v="#N/A"/>
    <e v="#N/A"/>
  </r>
  <r>
    <x v="19"/>
    <s v="CZ4"/>
    <s v="MSP-DNMDM-2022-0084-M"/>
    <d v="2022-01-21T00:00:00"/>
    <s v="MSP-DNPI-2022-0060-M"/>
    <d v="2022-01-22T00:00:00"/>
    <x v="0"/>
    <s v="REGULARIZACIÓN MEDICAMENTOS"/>
    <s v="NA"/>
    <s v="REGULARIZACIÓN MEDICAMENTOS"/>
    <s v="CZ4"/>
    <n v="1340"/>
    <n v="90"/>
    <s v="000"/>
    <s v="003"/>
    <n v="530809"/>
    <n v="1302"/>
    <s v="001"/>
    <s v="0000"/>
    <s v="0000"/>
    <n v="0"/>
    <n v="0"/>
    <n v="0"/>
    <n v="82099"/>
    <n v="0"/>
    <n v="82099"/>
    <s v="NO"/>
    <m/>
    <m/>
    <s v="EDISON JIMÉNEZ"/>
    <n v="0"/>
    <n v="0"/>
    <n v="0"/>
    <s v="COORDINACIÓN ZONAL"/>
    <x v="19"/>
    <s v="NA"/>
    <e v="#N/A"/>
    <e v="#N/A"/>
  </r>
  <r>
    <x v="19"/>
    <s v="CZ4"/>
    <s v="MSP-DNMDM-2022-0084-M"/>
    <d v="2022-01-21T00:00:00"/>
    <s v="MSP-DNPI-2022-0060-M"/>
    <d v="2022-01-22T00:00:00"/>
    <x v="0"/>
    <s v="REGULARIZACIÓN MEDICAMENTOS"/>
    <s v="NA"/>
    <s v="REGULARIZACIÓN MEDICAMENTOS"/>
    <s v="CZ4"/>
    <n v="1340"/>
    <n v="90"/>
    <s v="000"/>
    <s v="003"/>
    <n v="530809"/>
    <n v="1302"/>
    <s v="001"/>
    <s v="0000"/>
    <s v="0000"/>
    <n v="0"/>
    <n v="0"/>
    <n v="0"/>
    <n v="2099"/>
    <n v="0"/>
    <n v="2099"/>
    <s v="NO"/>
    <m/>
    <m/>
    <s v="EDISON JIMÉNEZ"/>
    <n v="0"/>
    <n v="0"/>
    <n v="0"/>
    <s v="COORDINACIÓN ZONAL"/>
    <x v="19"/>
    <s v="NA"/>
    <e v="#N/A"/>
    <e v="#N/A"/>
  </r>
  <r>
    <x v="19"/>
    <s v="CZ4"/>
    <s v="MSP-DNMDM-2022-0084-M"/>
    <d v="2022-01-21T00:00:00"/>
    <s v="MSP-DNPI-2022-0060-M"/>
    <d v="2022-01-22T00:00:00"/>
    <x v="0"/>
    <s v="REGULARIZACIÓN MEDICAMENTOS"/>
    <s v="NA"/>
    <s v="REGULARIZACIÓN MEDICAMENTOS"/>
    <s v="CZ4"/>
    <n v="1340"/>
    <n v="90"/>
    <s v="000"/>
    <s v="003"/>
    <n v="530810"/>
    <n v="1302"/>
    <s v="001"/>
    <s v="0000"/>
    <s v="0000"/>
    <n v="0"/>
    <n v="0"/>
    <n v="0"/>
    <n v="40000"/>
    <n v="0"/>
    <n v="40000"/>
    <s v="NO"/>
    <m/>
    <m/>
    <s v="EDISON JIMÉNEZ"/>
    <n v="0"/>
    <n v="0"/>
    <n v="0"/>
    <s v="COORDINACIÓN ZONAL"/>
    <x v="19"/>
    <s v="NA"/>
    <e v="#N/A"/>
    <e v="#N/A"/>
  </r>
  <r>
    <x v="19"/>
    <s v="CZ4"/>
    <s v="MSP-DNMDM-2022-0084-M"/>
    <d v="2022-01-21T00:00:00"/>
    <s v="MSP-DNPI-2022-0060-M"/>
    <d v="2022-01-22T00:00:00"/>
    <x v="0"/>
    <s v="REGULARIZACIÓN MEDICAMENTOS"/>
    <s v="NA"/>
    <s v="REGULARIZACIÓN MEDICAMENTOS"/>
    <s v="CZ4"/>
    <n v="1340"/>
    <n v="90"/>
    <s v="000"/>
    <s v="003"/>
    <n v="530819"/>
    <n v="1302"/>
    <s v="001"/>
    <s v="0000"/>
    <s v="0000"/>
    <n v="0"/>
    <n v="0"/>
    <n v="0"/>
    <n v="800"/>
    <n v="0"/>
    <n v="800"/>
    <s v="NO"/>
    <m/>
    <m/>
    <s v="EDISON JIMÉNEZ"/>
    <n v="0"/>
    <n v="0"/>
    <n v="0"/>
    <s v="COORDINACIÓN ZONAL"/>
    <x v="19"/>
    <s v="NA"/>
    <e v="#N/A"/>
    <e v="#N/A"/>
  </r>
  <r>
    <x v="19"/>
    <s v="CZ4"/>
    <s v="MSP-DNMDM-2022-0084-M"/>
    <d v="2022-01-21T00:00:00"/>
    <s v="MSP-DNPI-2022-0060-M"/>
    <d v="2022-01-22T00:00:00"/>
    <x v="0"/>
    <s v="REGULARIZACIÓN MEDICAMENTOS"/>
    <s v="NA"/>
    <s v="REGULARIZACIÓN MEDICAMENTOS"/>
    <s v="CZ4"/>
    <n v="1340"/>
    <n v="90"/>
    <s v="000"/>
    <s v="003"/>
    <n v="530826"/>
    <n v="1302"/>
    <s v="001"/>
    <s v="0000"/>
    <s v="0000"/>
    <n v="0"/>
    <n v="0"/>
    <n v="0"/>
    <n v="50000"/>
    <n v="0"/>
    <n v="50000"/>
    <s v="NO"/>
    <m/>
    <m/>
    <s v="EDISON JIMÉNEZ"/>
    <n v="0"/>
    <n v="0"/>
    <n v="0"/>
    <s v="COORDINACIÓN ZONAL"/>
    <x v="19"/>
    <s v="NA"/>
    <e v="#N/A"/>
    <e v="#N/A"/>
  </r>
  <r>
    <x v="19"/>
    <s v="CZ4"/>
    <s v="MSP-DNMDM-2022-0084-M"/>
    <d v="2022-01-21T00:00:00"/>
    <s v="MSP-DNPI-2022-0060-M"/>
    <d v="2022-01-22T00:00:00"/>
    <x v="0"/>
    <s v="REGULARIZACIÓN MEDICAMENTOS"/>
    <s v="NA"/>
    <s v="REGULARIZACIÓN MEDICAMENTOS"/>
    <s v="CZ4"/>
    <n v="1340"/>
    <n v="90"/>
    <s v="000"/>
    <s v="003"/>
    <n v="530833"/>
    <n v="1302"/>
    <s v="001"/>
    <s v="0000"/>
    <s v="0000"/>
    <n v="0"/>
    <n v="0"/>
    <n v="0"/>
    <n v="7858"/>
    <n v="0"/>
    <n v="7858"/>
    <s v="NO"/>
    <m/>
    <m/>
    <s v="EDISON JIMÉNEZ"/>
    <n v="0"/>
    <n v="0"/>
    <n v="0"/>
    <s v="COORDINACIÓN ZONAL"/>
    <x v="19"/>
    <s v="NA"/>
    <e v="#N/A"/>
    <e v="#N/A"/>
  </r>
  <r>
    <x v="19"/>
    <s v="CZ4"/>
    <s v="MSP-DNMDM-2022-0084-M"/>
    <d v="2022-01-21T00:00:00"/>
    <s v="MSP-DNPI-2022-0060-M"/>
    <d v="2022-01-22T00:00:00"/>
    <x v="0"/>
    <s v="REGULARIZACIÓN MEDICAMENTOS"/>
    <s v="NA"/>
    <s v="REGULARIZACIÓN MEDICAMENTOS"/>
    <s v="CZ4"/>
    <n v="1341"/>
    <n v="90"/>
    <s v="000"/>
    <s v="003"/>
    <n v="530809"/>
    <n v="1312"/>
    <s v="001"/>
    <s v="0000"/>
    <s v="0000"/>
    <n v="0"/>
    <n v="0"/>
    <n v="0"/>
    <n v="150000"/>
    <n v="0"/>
    <n v="150000"/>
    <s v="NO"/>
    <m/>
    <m/>
    <s v="EDISON JIMÉNEZ"/>
    <n v="0"/>
    <n v="0"/>
    <n v="0"/>
    <s v="COORDINACIÓN ZONAL"/>
    <x v="19"/>
    <s v="NA"/>
    <e v="#N/A"/>
    <e v="#N/A"/>
  </r>
  <r>
    <x v="19"/>
    <s v="CZ4"/>
    <s v="MSP-DNMDM-2022-0084-M"/>
    <d v="2022-01-21T00:00:00"/>
    <s v="MSP-DNPI-2022-0060-M"/>
    <d v="2022-01-22T00:00:00"/>
    <x v="0"/>
    <s v="REGULARIZACIÓN MEDICAMENTOS"/>
    <s v="NA"/>
    <s v="REGULARIZACIÓN MEDICAMENTOS"/>
    <s v="CZ4"/>
    <n v="1341"/>
    <n v="90"/>
    <s v="000"/>
    <s v="003"/>
    <n v="530810"/>
    <n v="1312"/>
    <s v="001"/>
    <s v="0000"/>
    <s v="0000"/>
    <n v="0"/>
    <n v="0"/>
    <n v="0"/>
    <n v="50000"/>
    <n v="0"/>
    <n v="50000"/>
    <s v="NO"/>
    <m/>
    <m/>
    <s v="EDISON JIMÉNEZ"/>
    <n v="0"/>
    <n v="0"/>
    <n v="0"/>
    <s v="COORDINACIÓN ZONAL"/>
    <x v="19"/>
    <s v="NA"/>
    <e v="#N/A"/>
    <e v="#N/A"/>
  </r>
  <r>
    <x v="19"/>
    <s v="CZ4"/>
    <s v="MSP-DNMDM-2022-0084-M"/>
    <d v="2022-01-21T00:00:00"/>
    <s v="MSP-DNPI-2022-0060-M"/>
    <d v="2022-01-22T00:00:00"/>
    <x v="0"/>
    <s v="REGULARIZACIÓN MEDICAMENTOS"/>
    <s v="NA"/>
    <s v="REGULARIZACIÓN MEDICAMENTOS"/>
    <s v="CZ4"/>
    <n v="1341"/>
    <n v="90"/>
    <s v="000"/>
    <s v="003"/>
    <n v="530826"/>
    <n v="1312"/>
    <s v="001"/>
    <s v="0000"/>
    <s v="0000"/>
    <n v="0"/>
    <n v="0"/>
    <n v="0"/>
    <n v="25000"/>
    <n v="0"/>
    <n v="25000"/>
    <s v="NO"/>
    <m/>
    <m/>
    <s v="EDISON JIMÉNEZ"/>
    <n v="0"/>
    <n v="0"/>
    <n v="0"/>
    <s v="COORDINACIÓN ZONAL"/>
    <x v="19"/>
    <s v="NA"/>
    <e v="#N/A"/>
    <e v="#N/A"/>
  </r>
  <r>
    <x v="19"/>
    <s v="CZ4"/>
    <s v="MSP-DNMDM-2022-0084-M"/>
    <d v="2022-01-21T00:00:00"/>
    <s v="MSP-DNPI-2022-0060-M"/>
    <d v="2022-01-22T00:00:00"/>
    <x v="0"/>
    <s v="REGULARIZACIÓN MEDICAMENTOS"/>
    <s v="NA"/>
    <s v="REGULARIZACIÓN MEDICAMENTOS"/>
    <s v="CZ4"/>
    <n v="1341"/>
    <n v="90"/>
    <s v="000"/>
    <s v="003"/>
    <n v="530832"/>
    <n v="1312"/>
    <s v="001"/>
    <s v="0000"/>
    <s v="0000"/>
    <n v="0"/>
    <n v="0"/>
    <n v="0"/>
    <n v="3485"/>
    <n v="0"/>
    <n v="3485"/>
    <s v="NO"/>
    <m/>
    <m/>
    <s v="EDISON JIMÉNEZ"/>
    <n v="0"/>
    <n v="0"/>
    <n v="0"/>
    <s v="COORDINACIÓN ZONAL"/>
    <x v="19"/>
    <s v="NA"/>
    <e v="#N/A"/>
    <e v="#N/A"/>
  </r>
  <r>
    <x v="19"/>
    <s v="CZ4"/>
    <s v="MSP-DNMDM-2022-0084-M"/>
    <d v="2022-01-21T00:00:00"/>
    <s v="MSP-DNPI-2022-0060-M"/>
    <d v="2022-01-22T00:00:00"/>
    <x v="0"/>
    <s v="REGULARIZACIÓN MEDICAMENTOS"/>
    <s v="NA"/>
    <s v="REGULARIZACIÓN MEDICAMENTOS"/>
    <s v="CZ4"/>
    <n v="1342"/>
    <n v="90"/>
    <s v="000"/>
    <s v="003"/>
    <n v="530810"/>
    <n v="1304"/>
    <s v="001"/>
    <s v="0000"/>
    <s v="0000"/>
    <n v="0"/>
    <n v="0"/>
    <n v="0"/>
    <n v="41472"/>
    <n v="0"/>
    <n v="41472"/>
    <s v="NO"/>
    <m/>
    <m/>
    <s v="EDISON JIMÉNEZ"/>
    <n v="0"/>
    <n v="0"/>
    <n v="0"/>
    <s v="COORDINACIÓN ZONAL"/>
    <x v="19"/>
    <s v="NA"/>
    <e v="#N/A"/>
    <e v="#N/A"/>
  </r>
  <r>
    <x v="19"/>
    <s v="CZ4"/>
    <s v="MSP-DNMDM-2022-0084-M"/>
    <d v="2022-01-21T00:00:00"/>
    <s v="MSP-DNPI-2022-0060-M"/>
    <d v="2022-01-22T00:00:00"/>
    <x v="0"/>
    <s v="REGULARIZACIÓN MEDICAMENTOS"/>
    <s v="NA"/>
    <s v="REGULARIZACIÓN MEDICAMENTOS"/>
    <s v="CZ4"/>
    <n v="1342"/>
    <n v="90"/>
    <s v="000"/>
    <s v="003"/>
    <n v="530819"/>
    <n v="1304"/>
    <s v="001"/>
    <s v="0000"/>
    <s v="0000"/>
    <n v="0"/>
    <n v="0"/>
    <n v="0"/>
    <n v="1169"/>
    <n v="0"/>
    <n v="1169"/>
    <s v="NO"/>
    <m/>
    <m/>
    <s v="EDISON JIMÉNEZ"/>
    <n v="0"/>
    <n v="0"/>
    <n v="0"/>
    <s v="COORDINACIÓN ZONAL"/>
    <x v="19"/>
    <s v="NA"/>
    <e v="#N/A"/>
    <e v="#N/A"/>
  </r>
  <r>
    <x v="19"/>
    <s v="CZ4"/>
    <s v="MSP-DNMDM-2022-0084-M"/>
    <d v="2022-01-21T00:00:00"/>
    <s v="MSP-DNPI-2022-0060-M"/>
    <d v="2022-01-22T00:00:00"/>
    <x v="0"/>
    <s v="REGULARIZACIÓN MEDICAMENTOS"/>
    <s v="NA"/>
    <s v="REGULARIZACIÓN MEDICAMENTOS"/>
    <s v="CZ4"/>
    <n v="1342"/>
    <n v="90"/>
    <s v="000"/>
    <s v="003"/>
    <n v="530832"/>
    <n v="1304"/>
    <s v="001"/>
    <s v="0000"/>
    <s v="0000"/>
    <n v="0"/>
    <n v="0"/>
    <n v="0"/>
    <n v="8157"/>
    <n v="0"/>
    <n v="8157"/>
    <s v="NO"/>
    <m/>
    <m/>
    <s v="EDISON JIMÉNEZ"/>
    <n v="0"/>
    <n v="0"/>
    <n v="0"/>
    <s v="COORDINACIÓN ZONAL"/>
    <x v="19"/>
    <s v="NA"/>
    <e v="#N/A"/>
    <e v="#N/A"/>
  </r>
  <r>
    <x v="19"/>
    <s v="CZ4"/>
    <s v="MSP-DNMDM-2022-0084-M"/>
    <d v="2022-01-21T00:00:00"/>
    <s v="MSP-DNPI-2022-0060-M"/>
    <d v="2022-01-22T00:00:00"/>
    <x v="0"/>
    <s v="REGULARIZACIÓN MEDICAMENTOS"/>
    <s v="NA"/>
    <s v="REGULARIZACIÓN MEDICAMENTOS"/>
    <s v="CZ4"/>
    <n v="1343"/>
    <n v="90"/>
    <s v="000"/>
    <s v="003"/>
    <n v="530809"/>
    <n v="1310"/>
    <s v="001"/>
    <s v="0000"/>
    <s v="0000"/>
    <n v="0"/>
    <n v="0"/>
    <n v="0"/>
    <n v="60000"/>
    <n v="0"/>
    <n v="60000"/>
    <s v="NO"/>
    <m/>
    <m/>
    <s v="EDISON JIMÉNEZ"/>
    <n v="0"/>
    <n v="0"/>
    <n v="0"/>
    <s v="COORDINACIÓN ZONAL"/>
    <x v="19"/>
    <s v="NA"/>
    <e v="#N/A"/>
    <e v="#N/A"/>
  </r>
  <r>
    <x v="19"/>
    <s v="CZ4"/>
    <s v="MSP-DNMDM-2022-0084-M"/>
    <d v="2022-01-21T00:00:00"/>
    <s v="MSP-DNPI-2022-0060-M"/>
    <d v="2022-01-22T00:00:00"/>
    <x v="0"/>
    <s v="REGULARIZACIÓN MEDICAMENTOS"/>
    <s v="NA"/>
    <s v="REGULARIZACIÓN MEDICAMENTOS"/>
    <s v="CZ4"/>
    <n v="1343"/>
    <n v="90"/>
    <s v="000"/>
    <s v="003"/>
    <n v="530810"/>
    <n v="1310"/>
    <s v="001"/>
    <s v="0000"/>
    <s v="0000"/>
    <n v="0"/>
    <n v="0"/>
    <n v="0"/>
    <n v="20000"/>
    <n v="0"/>
    <n v="20000"/>
    <s v="NO"/>
    <m/>
    <m/>
    <s v="EDISON JIMÉNEZ"/>
    <n v="0"/>
    <n v="0"/>
    <n v="0"/>
    <s v="COORDINACIÓN ZONAL"/>
    <x v="19"/>
    <s v="NA"/>
    <e v="#N/A"/>
    <e v="#N/A"/>
  </r>
  <r>
    <x v="19"/>
    <s v="CZ4"/>
    <s v="MSP-DNMDM-2022-0084-M"/>
    <d v="2022-01-21T00:00:00"/>
    <s v="MSP-DNPI-2022-0060-M"/>
    <d v="2022-01-22T00:00:00"/>
    <x v="0"/>
    <s v="REGULARIZACIÓN MEDICAMENTOS"/>
    <s v="NA"/>
    <s v="REGULARIZACIÓN MEDICAMENTOS"/>
    <s v="CZ4"/>
    <n v="1343"/>
    <n v="90"/>
    <s v="000"/>
    <s v="003"/>
    <n v="530826"/>
    <n v="1310"/>
    <s v="001"/>
    <s v="0000"/>
    <s v="0000"/>
    <n v="0"/>
    <n v="0"/>
    <n v="0"/>
    <n v="35000"/>
    <n v="0"/>
    <n v="35000"/>
    <s v="NO"/>
    <m/>
    <m/>
    <s v="EDISON JIMÉNEZ"/>
    <n v="0"/>
    <n v="0"/>
    <n v="0"/>
    <s v="COORDINACIÓN ZONAL"/>
    <x v="19"/>
    <s v="NA"/>
    <e v="#N/A"/>
    <e v="#N/A"/>
  </r>
  <r>
    <x v="19"/>
    <s v="CZ4"/>
    <s v="MSP-DNMDM-2022-0084-M"/>
    <d v="2022-01-21T00:00:00"/>
    <s v="MSP-DNPI-2022-0060-M"/>
    <d v="2022-01-22T00:00:00"/>
    <x v="0"/>
    <s v="REGULARIZACIÓN MEDICAMENTOS"/>
    <s v="NA"/>
    <s v="REGULARIZACIÓN MEDICAMENTOS"/>
    <s v="CZ4"/>
    <n v="1343"/>
    <n v="90"/>
    <s v="000"/>
    <s v="003"/>
    <n v="530832"/>
    <n v="1310"/>
    <s v="001"/>
    <s v="0000"/>
    <s v="0000"/>
    <n v="0"/>
    <n v="0"/>
    <n v="0"/>
    <n v="3000"/>
    <n v="0"/>
    <n v="3000"/>
    <s v="NO"/>
    <m/>
    <m/>
    <s v="EDISON JIMÉNEZ"/>
    <n v="0"/>
    <n v="0"/>
    <n v="0"/>
    <s v="COORDINACIÓN ZONAL"/>
    <x v="19"/>
    <s v="NA"/>
    <e v="#N/A"/>
    <e v="#N/A"/>
  </r>
  <r>
    <x v="19"/>
    <s v="CZ4"/>
    <s v="MSP-DNMDM-2022-0084-M"/>
    <d v="2022-01-21T00:00:00"/>
    <s v="MSP-DNPI-2022-0060-M"/>
    <d v="2022-01-22T00:00:00"/>
    <x v="0"/>
    <s v="REGULARIZACIÓN MEDICAMENTOS"/>
    <s v="NA"/>
    <s v="REGULARIZACIÓN MEDICAMENTOS"/>
    <s v="CZ4"/>
    <n v="1344"/>
    <n v="90"/>
    <s v="000"/>
    <s v="003"/>
    <n v="530810"/>
    <n v="1313"/>
    <s v="001"/>
    <s v="0000"/>
    <s v="0000"/>
    <n v="0"/>
    <n v="0"/>
    <n v="0"/>
    <n v="30000"/>
    <n v="0"/>
    <n v="30000"/>
    <s v="NO"/>
    <m/>
    <m/>
    <s v="EDISON JIMÉNEZ"/>
    <n v="0"/>
    <n v="0"/>
    <n v="0"/>
    <s v="COORDINACIÓN ZONAL"/>
    <x v="19"/>
    <s v="NA"/>
    <e v="#N/A"/>
    <e v="#N/A"/>
  </r>
  <r>
    <x v="19"/>
    <s v="CZ4"/>
    <s v="MSP-DNMDM-2022-0084-M"/>
    <d v="2022-01-21T00:00:00"/>
    <s v="MSP-DNPI-2022-0060-M"/>
    <d v="2022-01-22T00:00:00"/>
    <x v="0"/>
    <s v="REGULARIZACIÓN MEDICAMENTOS"/>
    <s v="NA"/>
    <s v="REGULARIZACIÓN MEDICAMENTOS"/>
    <s v="CZ4"/>
    <n v="1347"/>
    <n v="90"/>
    <s v="000"/>
    <s v="003"/>
    <n v="530810"/>
    <n v="1305"/>
    <s v="001"/>
    <s v="0000"/>
    <s v="0000"/>
    <n v="0"/>
    <n v="0"/>
    <n v="0"/>
    <n v="70000"/>
    <n v="0"/>
    <n v="70000"/>
    <s v="NO"/>
    <m/>
    <m/>
    <s v="EDISON JIMÉNEZ"/>
    <n v="0"/>
    <n v="0"/>
    <n v="0"/>
    <s v="COORDINACIÓN ZONAL"/>
    <x v="19"/>
    <s v="NA"/>
    <e v="#N/A"/>
    <e v="#N/A"/>
  </r>
  <r>
    <x v="19"/>
    <s v="CZ4"/>
    <s v="MSP-DNMDM-2022-0084-M"/>
    <d v="2022-01-21T00:00:00"/>
    <s v="MSP-DNPI-2022-0060-M"/>
    <d v="2022-01-22T00:00:00"/>
    <x v="0"/>
    <s v="REGULARIZACIÓN MEDICAMENTOS"/>
    <s v="NA"/>
    <s v="REGULARIZACIÓN MEDICAMENTOS"/>
    <s v="CZ4"/>
    <n v="1347"/>
    <n v="90"/>
    <s v="000"/>
    <s v="003"/>
    <n v="530832"/>
    <n v="1305"/>
    <s v="001"/>
    <s v="0000"/>
    <s v="0000"/>
    <n v="0"/>
    <n v="0"/>
    <n v="0"/>
    <n v="3000"/>
    <n v="0"/>
    <n v="3000"/>
    <s v="NO"/>
    <m/>
    <m/>
    <s v="EDISON JIMÉNEZ"/>
    <n v="0"/>
    <n v="0"/>
    <n v="0"/>
    <s v="COORDINACIÓN ZONAL"/>
    <x v="19"/>
    <s v="NA"/>
    <e v="#N/A"/>
    <e v="#N/A"/>
  </r>
  <r>
    <x v="19"/>
    <s v="CZ4"/>
    <s v="MSP-DNMDM-2022-0084-M"/>
    <d v="2022-01-21T00:00:00"/>
    <s v="MSP-DNPI-2022-0060-M"/>
    <d v="2022-01-22T00:00:00"/>
    <x v="0"/>
    <s v="REGULARIZACIÓN MEDICAMENTOS"/>
    <s v="NA"/>
    <s v="REGULARIZACIÓN MEDICAMENTOS"/>
    <s v="CZ4"/>
    <n v="1348"/>
    <n v="90"/>
    <s v="000"/>
    <s v="003"/>
    <n v="530810"/>
    <n v="1311"/>
    <s v="001"/>
    <s v="0000"/>
    <s v="0000"/>
    <n v="0"/>
    <n v="0"/>
    <n v="0"/>
    <n v="40000"/>
    <n v="0"/>
    <n v="40000"/>
    <s v="NO"/>
    <m/>
    <m/>
    <s v="EDISON JIMÉNEZ"/>
    <n v="0"/>
    <n v="0"/>
    <n v="0"/>
    <s v="COORDINACIÓN ZONAL"/>
    <x v="19"/>
    <s v="NA"/>
    <e v="#N/A"/>
    <e v="#N/A"/>
  </r>
  <r>
    <x v="19"/>
    <s v="CZ4"/>
    <s v="MSP-DNMDM-2022-0084-M"/>
    <d v="2022-01-21T00:00:00"/>
    <s v="MSP-DNPI-2022-0060-M"/>
    <d v="2022-01-22T00:00:00"/>
    <x v="0"/>
    <s v="REGULARIZACIÓN MEDICAMENTOS"/>
    <s v="NA"/>
    <s v="REGULARIZACIÓN MEDICAMENTOS"/>
    <s v="CZ4"/>
    <n v="1428"/>
    <n v="90"/>
    <s v="000"/>
    <s v="003"/>
    <n v="530810"/>
    <n v="2301"/>
    <s v="001"/>
    <s v="0000"/>
    <s v="0000"/>
    <n v="0"/>
    <n v="0"/>
    <n v="0"/>
    <n v="20000"/>
    <n v="0"/>
    <n v="20000"/>
    <s v="NO"/>
    <m/>
    <m/>
    <s v="EDISON JIMÉNEZ"/>
    <n v="0"/>
    <n v="0"/>
    <n v="0"/>
    <s v="COORDINACIÓN ZONAL"/>
    <x v="19"/>
    <s v="NA"/>
    <e v="#N/A"/>
    <e v="#N/A"/>
  </r>
  <r>
    <x v="19"/>
    <s v="CZ4"/>
    <s v="MSP-DNMDM-2022-0084-M"/>
    <d v="2022-01-21T00:00:00"/>
    <s v="MSP-DNPI-2022-0060-M"/>
    <d v="2022-01-22T00:00:00"/>
    <x v="0"/>
    <s v="REGULARIZACIÓN MEDICAMENTOS"/>
    <s v="NA"/>
    <s v="REGULARIZACIÓN MEDICAMENTOS"/>
    <s v="CZ4"/>
    <n v="1428"/>
    <n v="90"/>
    <s v="000"/>
    <s v="003"/>
    <n v="530833"/>
    <n v="2301"/>
    <s v="001"/>
    <s v="0000"/>
    <s v="0000"/>
    <n v="0"/>
    <n v="0"/>
    <n v="0"/>
    <n v="13541"/>
    <n v="0"/>
    <n v="13541"/>
    <s v="NO"/>
    <m/>
    <m/>
    <s v="EDISON JIMÉNEZ"/>
    <n v="0"/>
    <n v="0"/>
    <n v="0"/>
    <s v="COORDINACIÓN ZONAL"/>
    <x v="19"/>
    <s v="NA"/>
    <e v="#N/A"/>
    <e v="#N/A"/>
  </r>
  <r>
    <x v="19"/>
    <s v="CZ4"/>
    <s v="MSP-DNMDM-2022-0084-M"/>
    <d v="2022-01-21T00:00:00"/>
    <s v="MSP-DNPI-2022-0060-M"/>
    <d v="2022-01-22T00:00:00"/>
    <x v="0"/>
    <s v="REGULARIZACIÓN MEDICAMENTOS"/>
    <s v="VIGILANCIA Y CONTROL SANITARIO"/>
    <s v="REGULARIZACIÓN MEDICAMENTOS"/>
    <s v="CZ4"/>
    <n v="1447"/>
    <n v="56"/>
    <s v="000"/>
    <s v="003"/>
    <n v="530826"/>
    <n v="2301"/>
    <s v="001"/>
    <s v="0000"/>
    <s v="0000"/>
    <n v="0"/>
    <n v="0"/>
    <n v="0"/>
    <n v="5008"/>
    <n v="0"/>
    <n v="5008"/>
    <s v="NO"/>
    <m/>
    <m/>
    <s v="EDISON JIMÉNEZ"/>
    <n v="0"/>
    <n v="0"/>
    <n v="0"/>
    <s v="COORDINACIÓN ZONAL"/>
    <x v="19"/>
    <s v="NA"/>
    <e v="#N/A"/>
    <e v="#N/A"/>
  </r>
  <r>
    <x v="19"/>
    <s v="CZ4"/>
    <s v="MSP-DNMDM-2022-0084-M"/>
    <d v="2022-01-21T00:00:00"/>
    <s v="MSP-DNPI-2022-0060-M"/>
    <d v="2022-01-22T00:00:00"/>
    <x v="0"/>
    <s v="REGULARIZACIÓN MEDICAMENTOS"/>
    <s v="NA"/>
    <s v="REGULARIZACIÓN MEDICAMENTOS"/>
    <s v="CZ4"/>
    <n v="1447"/>
    <n v="58"/>
    <s v="000"/>
    <s v="002"/>
    <n v="530809"/>
    <n v="2301"/>
    <s v="001"/>
    <s v="0000"/>
    <s v="0000"/>
    <n v="0"/>
    <n v="0"/>
    <n v="0"/>
    <n v="4001"/>
    <n v="0"/>
    <n v="4001"/>
    <s v="NO"/>
    <m/>
    <m/>
    <s v="EDISON JIMÉNEZ"/>
    <n v="0"/>
    <n v="0"/>
    <n v="0"/>
    <s v="COORDINACIÓN ZONAL"/>
    <x v="19"/>
    <s v="NA"/>
    <e v="#N/A"/>
    <e v="#N/A"/>
  </r>
  <r>
    <x v="19"/>
    <s v="CZ4"/>
    <s v="MSP-DNMDM-2022-0084-M"/>
    <d v="2022-01-21T00:00:00"/>
    <s v="MSP-DNPI-2022-0060-M"/>
    <d v="2022-01-22T00:00:00"/>
    <x v="0"/>
    <s v="REGULARIZACIÓN MEDICAMENTOS"/>
    <s v="NA"/>
    <s v="REGULARIZACIÓN MEDICAMENTOS"/>
    <s v="CZ4"/>
    <n v="1447"/>
    <n v="58"/>
    <s v="000"/>
    <s v="002"/>
    <n v="530826"/>
    <n v="2301"/>
    <s v="001"/>
    <s v="0000"/>
    <s v="0000"/>
    <n v="0"/>
    <n v="0"/>
    <n v="0"/>
    <n v="3843"/>
    <n v="0"/>
    <n v="3843"/>
    <s v="NO"/>
    <m/>
    <m/>
    <s v="EDISON JIMÉNEZ"/>
    <n v="0"/>
    <n v="0"/>
    <n v="0"/>
    <s v="COORDINACIÓN ZONAL"/>
    <x v="19"/>
    <s v="NA"/>
    <e v="#N/A"/>
    <e v="#N/A"/>
  </r>
  <r>
    <x v="19"/>
    <s v="CZ4"/>
    <s v="MSP-DNMDM-2022-0084-M"/>
    <d v="2022-01-21T00:00:00"/>
    <s v="MSP-DNPI-2022-0060-M"/>
    <d v="2022-01-22T00:00:00"/>
    <x v="0"/>
    <s v="REGULARIZACIÓN MEDICAMENTOS"/>
    <s v="NA"/>
    <s v="REGULARIZACIÓN MEDICAMENTOS"/>
    <s v="CZ4"/>
    <n v="1447"/>
    <n v="90"/>
    <s v="000"/>
    <s v="003"/>
    <n v="530809"/>
    <n v="2301"/>
    <s v="001"/>
    <s v="0000"/>
    <s v="0000"/>
    <n v="0"/>
    <n v="0"/>
    <n v="0"/>
    <n v="137942.04999999999"/>
    <n v="0"/>
    <n v="137942.04999999999"/>
    <s v="NO"/>
    <m/>
    <m/>
    <s v="EDISON JIMÉNEZ"/>
    <n v="0"/>
    <n v="0"/>
    <n v="0"/>
    <s v="COORDINACIÓN ZONAL"/>
    <x v="19"/>
    <s v="NA"/>
    <e v="#N/A"/>
    <e v="#N/A"/>
  </r>
  <r>
    <x v="19"/>
    <s v="CZ4"/>
    <s v="MSP-DNMDM-2022-0084-M"/>
    <d v="2022-01-21T00:00:00"/>
    <s v="MSP-DNPI-2022-0060-M"/>
    <d v="2022-01-22T00:00:00"/>
    <x v="0"/>
    <s v="REGULARIZACIÓN MEDICAMENTOS"/>
    <s v="NA"/>
    <s v="REGULARIZACIÓN MEDICAMENTOS"/>
    <s v="CZ4"/>
    <n v="1447"/>
    <n v="90"/>
    <s v="000"/>
    <s v="003"/>
    <n v="530810"/>
    <n v="2301"/>
    <s v="001"/>
    <s v="0000"/>
    <s v="0000"/>
    <n v="0"/>
    <n v="0"/>
    <n v="0"/>
    <n v="80171.199999999997"/>
    <n v="0"/>
    <n v="80171.199999999997"/>
    <s v="NO"/>
    <m/>
    <m/>
    <s v="EDISON JIMÉNEZ"/>
    <n v="0"/>
    <n v="0"/>
    <n v="0"/>
    <s v="COORDINACIÓN ZONAL"/>
    <x v="19"/>
    <s v="NA"/>
    <e v="#N/A"/>
    <e v="#N/A"/>
  </r>
  <r>
    <x v="19"/>
    <s v="CZ4"/>
    <s v="MSP-DNMDM-2022-0084-M"/>
    <d v="2022-01-21T00:00:00"/>
    <s v="MSP-DNPI-2022-0060-M"/>
    <d v="2022-01-22T00:00:00"/>
    <x v="0"/>
    <s v="REGULARIZACIÓN MEDICAMENTOS"/>
    <s v="NA"/>
    <s v="REGULARIZACIÓN MEDICAMENTOS"/>
    <s v="CZ4"/>
    <n v="1447"/>
    <n v="90"/>
    <s v="000"/>
    <s v="003"/>
    <n v="530826"/>
    <n v="2301"/>
    <s v="001"/>
    <s v="0000"/>
    <s v="0000"/>
    <n v="0"/>
    <n v="0"/>
    <n v="0"/>
    <n v="92873"/>
    <n v="0"/>
    <n v="92873"/>
    <s v="NO"/>
    <m/>
    <m/>
    <s v="EDISON JIMÉNEZ"/>
    <n v="0"/>
    <n v="0"/>
    <n v="0"/>
    <s v="COORDINACIÓN ZONAL"/>
    <x v="19"/>
    <s v="NA"/>
    <e v="#N/A"/>
    <e v="#N/A"/>
  </r>
  <r>
    <x v="19"/>
    <s v="CZ4"/>
    <s v="MSP-DNMDM-2022-0084-M"/>
    <d v="2022-01-21T00:00:00"/>
    <s v="MSP-DNPI-2022-0060-M"/>
    <d v="2022-01-22T00:00:00"/>
    <x v="0"/>
    <s v="REGULARIZACIÓN MEDICAMENTOS"/>
    <s v="NA"/>
    <s v="REGULARIZACIÓN MEDICAMENTOS"/>
    <s v="CZ4"/>
    <n v="1447"/>
    <n v="90"/>
    <s v="000"/>
    <s v="003"/>
    <n v="530832"/>
    <n v="2301"/>
    <s v="001"/>
    <s v="0000"/>
    <s v="0000"/>
    <n v="0"/>
    <n v="0"/>
    <n v="0"/>
    <n v="24464"/>
    <n v="0"/>
    <n v="24464"/>
    <s v="NO"/>
    <m/>
    <m/>
    <s v="EDISON JIMÉNEZ"/>
    <n v="0"/>
    <n v="0"/>
    <n v="0"/>
    <s v="COORDINACIÓN ZONAL"/>
    <x v="19"/>
    <s v="NA"/>
    <e v="#N/A"/>
    <e v="#N/A"/>
  </r>
  <r>
    <x v="19"/>
    <s v="CZ4"/>
    <s v="MSP-DNMDM-2022-0084-M"/>
    <d v="2022-01-21T00:00:00"/>
    <s v="MSP-DNPI-2022-0060-M"/>
    <d v="2022-01-22T00:00:00"/>
    <x v="0"/>
    <s v="REGULARIZACIÓN MEDICAMENTOS"/>
    <s v="NA"/>
    <s v="REGULARIZACIÓN MEDICAMENTOS"/>
    <s v="CZ4"/>
    <n v="1605"/>
    <n v="90"/>
    <s v="000"/>
    <s v="003"/>
    <n v="530810"/>
    <n v="2301"/>
    <s v="001"/>
    <s v="0000"/>
    <s v="0000"/>
    <n v="0"/>
    <n v="0"/>
    <n v="0"/>
    <n v="100000"/>
    <n v="0"/>
    <n v="100000"/>
    <s v="NO"/>
    <m/>
    <m/>
    <s v="EDISON JIMÉNEZ"/>
    <n v="0"/>
    <n v="0"/>
    <n v="0"/>
    <s v="COORDINACIÓN ZONAL"/>
    <x v="19"/>
    <s v="NA"/>
    <e v="#N/A"/>
    <e v="#N/A"/>
  </r>
  <r>
    <x v="19"/>
    <s v="CZ4"/>
    <s v="MSP-DNMDM-2022-0084-M"/>
    <d v="2022-01-21T00:00:00"/>
    <s v="MSP-DNPI-2022-0060-M"/>
    <d v="2022-01-22T00:00:00"/>
    <x v="0"/>
    <s v="REGULARIZACIÓN MEDICAMENTOS"/>
    <s v="NA"/>
    <s v="REGULARIZACIÓN MEDICAMENTOS"/>
    <s v="CZ4"/>
    <n v="9004"/>
    <n v="90"/>
    <s v="000"/>
    <s v="003"/>
    <n v="530810"/>
    <n v="1301"/>
    <s v="001"/>
    <s v="0000"/>
    <s v="0000"/>
    <n v="0"/>
    <n v="0"/>
    <n v="0"/>
    <n v="1100000"/>
    <n v="0"/>
    <n v="1100000"/>
    <s v="NO"/>
    <m/>
    <m/>
    <s v="EDISON JIMÉNEZ"/>
    <n v="0"/>
    <n v="0"/>
    <n v="0"/>
    <s v="COORDINACIÓN ZONAL"/>
    <x v="19"/>
    <s v="NA"/>
    <e v="#N/A"/>
    <e v="#N/A"/>
  </r>
  <r>
    <x v="19"/>
    <s v="CZ4"/>
    <s v="MSP-DNMDM-2022-0084-M"/>
    <d v="2022-01-21T00:00:00"/>
    <s v="MSP-DNPI-2022-0060-M"/>
    <d v="2022-01-22T00:00:00"/>
    <x v="0"/>
    <s v="REGULARIZACIÓN MEDICAMENTOS"/>
    <s v="NA"/>
    <s v="REGULARIZACIÓN MEDICAMENTOS"/>
    <s v="CZ4"/>
    <n v="9004"/>
    <n v="90"/>
    <s v="000"/>
    <s v="003"/>
    <n v="530819"/>
    <n v="1301"/>
    <s v="001"/>
    <s v="0000"/>
    <s v="0000"/>
    <n v="0"/>
    <n v="0"/>
    <n v="0"/>
    <n v="50000"/>
    <n v="0"/>
    <n v="50000"/>
    <s v="NO"/>
    <m/>
    <m/>
    <s v="EDISON JIMÉNEZ"/>
    <n v="0"/>
    <n v="0"/>
    <n v="0"/>
    <s v="COORDINACIÓN ZONAL"/>
    <x v="19"/>
    <s v="NA"/>
    <e v="#N/A"/>
    <e v="#N/A"/>
  </r>
  <r>
    <x v="19"/>
    <s v="CZ4"/>
    <s v="MSP-DNMDM-2022-0084-M"/>
    <d v="2022-01-21T00:00:00"/>
    <s v="MSP-DNPI-2022-0060-M"/>
    <d v="2022-01-22T00:00:00"/>
    <x v="0"/>
    <s v="REGULARIZACIÓN MEDICAMENTOS"/>
    <s v="NA"/>
    <s v="REGULARIZACIÓN MEDICAMENTOS"/>
    <s v="CZ4"/>
    <n v="9004"/>
    <n v="90"/>
    <s v="000"/>
    <s v="003"/>
    <n v="530833"/>
    <n v="1301"/>
    <s v="001"/>
    <s v="0000"/>
    <s v="0000"/>
    <n v="0"/>
    <n v="0"/>
    <n v="0"/>
    <n v="23641.119999999999"/>
    <n v="0"/>
    <n v="23641.119999999999"/>
    <s v="NO"/>
    <m/>
    <m/>
    <s v="EDISON JIMÉNEZ"/>
    <n v="0"/>
    <n v="0"/>
    <n v="0"/>
    <s v="COORDINACIÓN ZONAL"/>
    <x v="19"/>
    <s v="NA"/>
    <e v="#N/A"/>
    <e v="#N/A"/>
  </r>
  <r>
    <x v="19"/>
    <s v="PLANTA CENTRAL"/>
    <s v="MSP-DNMDM-2022-0084-M"/>
    <d v="2022-01-21T00:00:00"/>
    <s v="MSP-DNPI-2022-0060-M"/>
    <d v="2022-01-22T00:00:00"/>
    <x v="0"/>
    <s v="REGULARIZACIÓN MEDICAMENTOS"/>
    <s v="NA"/>
    <s v="REGULARIZACIÓN MEDICAMENTOS"/>
    <s v="PLANTA CENTRAL"/>
    <n v="9999"/>
    <n v="58"/>
    <s v="000"/>
    <s v="002"/>
    <n v="530226"/>
    <n v="1701"/>
    <s v="001"/>
    <s v="0000"/>
    <s v="0000"/>
    <n v="1655684.23"/>
    <n v="0"/>
    <n v="1655684.23"/>
    <n v="0"/>
    <n v="0"/>
    <n v="0"/>
    <s v="NO"/>
    <m/>
    <m/>
    <s v="EDISON JIMÉNEZ"/>
    <n v="0"/>
    <n v="0"/>
    <n v="0"/>
    <s v="COORDINACIÓN ZONAL"/>
    <x v="19"/>
    <s v="NA"/>
    <e v="#N/A"/>
    <e v="#N/A"/>
  </r>
  <r>
    <x v="20"/>
    <s v="INSUBSISTENTE"/>
    <s v="INSUBSISTENTE"/>
    <s v="INSUBSISTENTE"/>
    <s v="INSUBSISTENTE"/>
    <s v="INSUBSISTENTE"/>
    <x v="1"/>
    <m/>
    <e v="#N/A"/>
    <e v="#N/A"/>
    <e v="#N/A"/>
    <e v="#N/A"/>
    <e v="#N/A"/>
    <e v="#N/A"/>
    <e v="#N/A"/>
    <e v="#N/A"/>
    <e v="#N/A"/>
    <e v="#N/A"/>
    <e v="#N/A"/>
    <e v="#N/A"/>
    <n v="0"/>
    <n v="0"/>
    <n v="0"/>
    <m/>
    <m/>
    <n v="0"/>
    <s v="SI"/>
    <m/>
    <s v="NO UTILIZADA"/>
    <s v="DIANA MESIAS"/>
    <e v="#N/A"/>
    <e v="#N/A"/>
    <e v="#N/A"/>
    <e v="#N/A"/>
    <x v="8"/>
    <e v="#N/A"/>
    <e v="#N/A"/>
    <e v="#N/A"/>
  </r>
  <r>
    <x v="21"/>
    <s v="'111002010"/>
    <s v="MSP-DNMDM-2022-0084-M"/>
    <d v="2022-01-21T00:00:00"/>
    <s v="MSP-DNPI-2022-0060-M"/>
    <d v="2022-01-22T00:00:00"/>
    <x v="0"/>
    <s v="ASIGNACION DE RECURSOS A NIVEL NACIONAL CONFORME DISTRIBUCION "/>
    <s v="GOBERNANZA DE LA SALUD"/>
    <s v="Pagos prestaciones de servicios de Salud la Red por el serivicio de Diálisis/Hemodiálisis"/>
    <s v="PLANTA CENTRAL"/>
    <n v="9999"/>
    <n v="58"/>
    <s v="000"/>
    <s v="002"/>
    <n v="530226"/>
    <n v="1701"/>
    <s v="001"/>
    <s v="0000"/>
    <s v="0000"/>
    <n v="6534452.6795629319"/>
    <n v="0"/>
    <n v="6534452.6795629319"/>
    <n v="0"/>
    <n v="0"/>
    <n v="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56"/>
    <s v="90"/>
    <s v="000"/>
    <s v="001"/>
    <n v="530809"/>
    <n v="101"/>
    <s v="001"/>
    <s v="0000"/>
    <s v="0000"/>
    <n v="0"/>
    <n v="0"/>
    <n v="0"/>
    <n v="1066098.4203715012"/>
    <n v="0"/>
    <n v="1066098.4203715012"/>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00"/>
    <s v="90"/>
    <s v="000"/>
    <s v="004"/>
    <n v="530809"/>
    <n v="101"/>
    <s v="001"/>
    <s v="0000"/>
    <s v="0000"/>
    <n v="0"/>
    <n v="0"/>
    <n v="0"/>
    <n v="535799.69776165392"/>
    <n v="0"/>
    <n v="535799.69776165392"/>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09"/>
    <s v="90"/>
    <s v="000"/>
    <s v="001"/>
    <n v="530809"/>
    <n v="103"/>
    <s v="001"/>
    <s v="0000"/>
    <s v="0000"/>
    <n v="27421.555646575638"/>
    <n v="0"/>
    <n v="27421.555646575638"/>
    <n v="0"/>
    <n v="0"/>
    <n v="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10"/>
    <s v="90"/>
    <s v="000"/>
    <s v="001"/>
    <n v="530809"/>
    <n v="105"/>
    <s v="001"/>
    <s v="0000"/>
    <s v="0000"/>
    <n v="0"/>
    <n v="0"/>
    <n v="0"/>
    <n v="46556.722778543422"/>
    <n v="0"/>
    <n v="46556.722778543422"/>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11"/>
    <s v="90"/>
    <s v="000"/>
    <s v="001"/>
    <n v="530809"/>
    <n v="108"/>
    <s v="001"/>
    <s v="0000"/>
    <s v="0000"/>
    <n v="0"/>
    <n v="0"/>
    <n v="0"/>
    <n v="12373.791787484457"/>
    <n v="0"/>
    <n v="12373.791787484457"/>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12"/>
    <s v="90"/>
    <s v="000"/>
    <s v="001"/>
    <n v="530809"/>
    <n v="109"/>
    <s v="001"/>
    <s v="0000"/>
    <s v="0000"/>
    <n v="6520.0785521654907"/>
    <n v="0"/>
    <n v="6520.0785521654907"/>
    <n v="0"/>
    <n v="0"/>
    <n v="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20"/>
    <s v="90"/>
    <s v="000"/>
    <s v="004"/>
    <n v="530809"/>
    <n v="102"/>
    <s v="001"/>
    <s v="0000"/>
    <s v="0000"/>
    <n v="0"/>
    <n v="0"/>
    <n v="0"/>
    <n v="32137.289830197195"/>
    <n v="0"/>
    <n v="32137.289830197195"/>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50"/>
    <s v="90"/>
    <s v="000"/>
    <s v="004"/>
    <n v="530809"/>
    <n v="301"/>
    <s v="001"/>
    <s v="0000"/>
    <s v="0000"/>
    <n v="203869.35441084998"/>
    <n v="0"/>
    <n v="203869.35441084998"/>
    <n v="0"/>
    <n v="0"/>
    <n v="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51"/>
    <s v="90"/>
    <s v="000"/>
    <s v="001"/>
    <n v="530809"/>
    <n v="301"/>
    <s v="001"/>
    <s v="0000"/>
    <s v="0000"/>
    <n v="0"/>
    <n v="0"/>
    <n v="0"/>
    <n v="12376.331367331048"/>
    <n v="0"/>
    <n v="12376.331367331048"/>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54"/>
    <s v="90"/>
    <s v="000"/>
    <s v="004"/>
    <n v="530809"/>
    <n v="303"/>
    <s v="001"/>
    <s v="0000"/>
    <s v="0000"/>
    <n v="0"/>
    <n v="0"/>
    <n v="0"/>
    <n v="2393.8281905494514"/>
    <n v="0"/>
    <n v="2393.8281905494514"/>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55"/>
    <s v="90"/>
    <s v="000"/>
    <s v="001"/>
    <n v="530809"/>
    <n v="304"/>
    <s v="001"/>
    <s v="0000"/>
    <s v="0000"/>
    <n v="0"/>
    <n v="0"/>
    <n v="0"/>
    <n v="35913.797767930606"/>
    <n v="0"/>
    <n v="35913.797767930606"/>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360"/>
    <s v="90"/>
    <s v="000"/>
    <s v="004"/>
    <n v="530809"/>
    <n v="1401"/>
    <s v="001"/>
    <s v="0000"/>
    <s v="0000"/>
    <n v="10678.998759477399"/>
    <n v="0"/>
    <n v="10678.998759477399"/>
    <n v="0"/>
    <n v="0"/>
    <n v="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361"/>
    <s v="90"/>
    <s v="000"/>
    <s v="001"/>
    <n v="530809"/>
    <n v="1402"/>
    <s v="001"/>
    <s v="0000"/>
    <s v="0000"/>
    <n v="11830.852374518116"/>
    <n v="0"/>
    <n v="11830.852374518116"/>
    <n v="0"/>
    <n v="0"/>
    <n v="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364"/>
    <s v="90"/>
    <s v="000"/>
    <s v="001"/>
    <n v="530809"/>
    <n v="1405"/>
    <s v="001"/>
    <s v="0000"/>
    <s v="0000"/>
    <n v="76929.003973089857"/>
    <n v="0"/>
    <n v="76929.003973089857"/>
    <n v="0"/>
    <n v="0"/>
    <n v="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365"/>
    <s v="90"/>
    <s v="000"/>
    <s v="001"/>
    <n v="530809"/>
    <n v="1406"/>
    <s v="001"/>
    <s v="0000"/>
    <s v="0000"/>
    <n v="28951.226180997182"/>
    <n v="0"/>
    <n v="28951.226180997182"/>
    <n v="0"/>
    <n v="0"/>
    <n v="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366"/>
    <s v="90"/>
    <s v="000"/>
    <s v="001"/>
    <n v="530809"/>
    <n v="1409"/>
    <s v="001"/>
    <s v="0000"/>
    <s v="0000"/>
    <n v="0"/>
    <n v="0"/>
    <n v="0"/>
    <n v="26943.793673555891"/>
    <n v="0"/>
    <n v="26943.793673555891"/>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367"/>
    <s v="90"/>
    <s v="000"/>
    <s v="001"/>
    <n v="530809"/>
    <n v="1401"/>
    <s v="001"/>
    <s v="0000"/>
    <s v="0000"/>
    <n v="15583.679551492722"/>
    <n v="0"/>
    <n v="15583.679551492722"/>
    <n v="0"/>
    <n v="0"/>
    <n v="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6330"/>
    <s v="90"/>
    <s v="000"/>
    <s v="001"/>
    <n v="530809"/>
    <n v="303"/>
    <s v="001"/>
    <s v="0000"/>
    <s v="0000"/>
    <n v="0"/>
    <n v="0"/>
    <n v="0"/>
    <n v="61678.283708778996"/>
    <n v="0"/>
    <n v="61678.283708778996"/>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56"/>
    <s v="90"/>
    <s v="000"/>
    <s v="001"/>
    <n v="530826"/>
    <n v="101"/>
    <s v="001"/>
    <s v="0000"/>
    <s v="0000"/>
    <n v="0"/>
    <n v="0"/>
    <n v="0"/>
    <n v="930235.62127146334"/>
    <n v="0"/>
    <n v="930235.62127146334"/>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00"/>
    <s v="90"/>
    <s v="000"/>
    <s v="004"/>
    <n v="530826"/>
    <n v="101"/>
    <s v="001"/>
    <s v="0000"/>
    <s v="0000"/>
    <n v="199746.20712277386"/>
    <n v="0"/>
    <n v="199746.20712277386"/>
    <n v="0"/>
    <n v="0"/>
    <n v="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09"/>
    <s v="90"/>
    <s v="000"/>
    <s v="001"/>
    <n v="530826"/>
    <n v="103"/>
    <s v="001"/>
    <s v="0000"/>
    <s v="0000"/>
    <n v="0"/>
    <n v="0"/>
    <n v="0"/>
    <n v="3914.9715382915601"/>
    <n v="0"/>
    <n v="3914.9715382915601"/>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10"/>
    <s v="90"/>
    <s v="000"/>
    <s v="001"/>
    <n v="530826"/>
    <n v="105"/>
    <s v="001"/>
    <s v="0000"/>
    <s v="0000"/>
    <n v="0"/>
    <n v="0"/>
    <n v="0"/>
    <n v="34852.979425290054"/>
    <n v="0"/>
    <n v="34852.979425290054"/>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11"/>
    <s v="90"/>
    <s v="000"/>
    <s v="001"/>
    <n v="530826"/>
    <n v="108"/>
    <s v="001"/>
    <s v="0000"/>
    <s v="0000"/>
    <n v="60558.310426864664"/>
    <n v="0"/>
    <n v="60558.310426864664"/>
    <n v="0"/>
    <n v="0"/>
    <n v="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12"/>
    <s v="90"/>
    <s v="000"/>
    <s v="001"/>
    <n v="530826"/>
    <n v="109"/>
    <s v="001"/>
    <s v="0000"/>
    <s v="0000"/>
    <n v="12022.917264252159"/>
    <n v="0"/>
    <n v="12022.917264252159"/>
    <n v="0"/>
    <n v="0"/>
    <n v="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20"/>
    <s v="90"/>
    <s v="000"/>
    <s v="004"/>
    <n v="530826"/>
    <n v="102"/>
    <s v="001"/>
    <s v="0000"/>
    <s v="0000"/>
    <n v="654883.36743096716"/>
    <n v="0"/>
    <n v="654883.36743096716"/>
    <n v="0"/>
    <n v="0"/>
    <n v="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50"/>
    <s v="90"/>
    <s v="000"/>
    <s v="004"/>
    <n v="530826"/>
    <n v="301"/>
    <s v="001"/>
    <s v="0000"/>
    <s v="0000"/>
    <n v="348476.42646653124"/>
    <n v="0"/>
    <n v="348476.42646653124"/>
    <n v="0"/>
    <n v="0"/>
    <n v="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51"/>
    <s v="90"/>
    <s v="000"/>
    <s v="001"/>
    <n v="530826"/>
    <n v="301"/>
    <s v="001"/>
    <s v="0000"/>
    <s v="0000"/>
    <n v="15868.726279815863"/>
    <n v="0"/>
    <n v="15868.726279815863"/>
    <n v="0"/>
    <n v="0"/>
    <n v="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54"/>
    <s v="90"/>
    <s v="000"/>
    <s v="004"/>
    <n v="530826"/>
    <n v="303"/>
    <s v="001"/>
    <s v="0000"/>
    <s v="0000"/>
    <n v="61557.818686153478"/>
    <n v="0"/>
    <n v="61557.818686153478"/>
    <n v="0"/>
    <n v="0"/>
    <n v="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55"/>
    <s v="90"/>
    <s v="000"/>
    <s v="001"/>
    <n v="530826"/>
    <n v="304"/>
    <s v="001"/>
    <s v="0000"/>
    <s v="0000"/>
    <n v="21170.604255928891"/>
    <n v="0"/>
    <n v="21170.604255928891"/>
    <n v="0"/>
    <n v="0"/>
    <n v="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360"/>
    <s v="90"/>
    <s v="000"/>
    <s v="004"/>
    <n v="530826"/>
    <n v="1401"/>
    <s v="001"/>
    <s v="0000"/>
    <s v="0000"/>
    <n v="252188.32114681549"/>
    <n v="0"/>
    <n v="252188.32114681549"/>
    <n v="0"/>
    <n v="0"/>
    <n v="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361"/>
    <s v="90"/>
    <s v="000"/>
    <s v="001"/>
    <n v="530826"/>
    <n v="1402"/>
    <s v="001"/>
    <s v="0000"/>
    <s v="0000"/>
    <n v="41243.624165409812"/>
    <n v="0"/>
    <n v="41243.624165409812"/>
    <n v="0"/>
    <n v="0"/>
    <n v="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364"/>
    <s v="90"/>
    <s v="000"/>
    <s v="001"/>
    <n v="530826"/>
    <n v="1405"/>
    <s v="001"/>
    <s v="0000"/>
    <s v="0000"/>
    <n v="87481.504998179269"/>
    <n v="0"/>
    <n v="87481.504998179269"/>
    <n v="0"/>
    <n v="0"/>
    <n v="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365"/>
    <s v="90"/>
    <s v="000"/>
    <s v="001"/>
    <n v="530826"/>
    <n v="1406"/>
    <s v="001"/>
    <s v="0000"/>
    <s v="0000"/>
    <n v="30169.717333854569"/>
    <n v="0"/>
    <n v="30169.717333854569"/>
    <n v="0"/>
    <n v="0"/>
    <n v="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366"/>
    <s v="90"/>
    <s v="000"/>
    <s v="001"/>
    <n v="530826"/>
    <n v="1409"/>
    <s v="001"/>
    <s v="0000"/>
    <s v="0000"/>
    <n v="0"/>
    <n v="0"/>
    <n v="0"/>
    <n v="9852.9189986111523"/>
    <n v="0"/>
    <n v="9852.9189986111523"/>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367"/>
    <s v="90"/>
    <s v="000"/>
    <s v="001"/>
    <n v="530826"/>
    <n v="1401"/>
    <s v="001"/>
    <s v="0000"/>
    <s v="0000"/>
    <n v="24914.649723669223"/>
    <n v="0"/>
    <n v="24914.649723669223"/>
    <n v="0"/>
    <n v="0"/>
    <n v="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6330"/>
    <s v="90"/>
    <s v="000"/>
    <s v="001"/>
    <n v="530826"/>
    <n v="303"/>
    <s v="001"/>
    <s v="0000"/>
    <s v="0000"/>
    <n v="0"/>
    <n v="0"/>
    <n v="0"/>
    <n v="3841.6758421315899"/>
    <n v="0"/>
    <n v="3841.6758421315899"/>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56"/>
    <n v="90"/>
    <s v="000"/>
    <s v="001"/>
    <n v="530810"/>
    <n v="101"/>
    <s v="001"/>
    <s v="0000"/>
    <s v="0000"/>
    <n v="0"/>
    <n v="0"/>
    <n v="0"/>
    <n v="450292"/>
    <n v="0"/>
    <n v="450292"/>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56"/>
    <n v="90"/>
    <s v="000"/>
    <s v="001"/>
    <n v="530819"/>
    <n v="101"/>
    <s v="001"/>
    <s v="0000"/>
    <s v="0000"/>
    <n v="0"/>
    <n v="0"/>
    <n v="0"/>
    <n v="1276"/>
    <n v="0"/>
    <n v="1276"/>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56"/>
    <n v="90"/>
    <s v="000"/>
    <s v="001"/>
    <n v="530832"/>
    <n v="101"/>
    <s v="001"/>
    <s v="0000"/>
    <s v="0000"/>
    <n v="0"/>
    <n v="0"/>
    <n v="0"/>
    <n v="81481"/>
    <n v="0"/>
    <n v="81481"/>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56"/>
    <n v="90"/>
    <s v="000"/>
    <s v="001"/>
    <n v="530833"/>
    <n v="101"/>
    <s v="001"/>
    <s v="0000"/>
    <s v="0000"/>
    <n v="0"/>
    <n v="0"/>
    <n v="0"/>
    <n v="1092"/>
    <n v="0"/>
    <n v="1092"/>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56"/>
    <n v="90"/>
    <s v="000"/>
    <s v="001"/>
    <n v="530846"/>
    <n v="101"/>
    <s v="001"/>
    <s v="0000"/>
    <s v="0000"/>
    <n v="0"/>
    <n v="0"/>
    <n v="0"/>
    <n v="3209719.26"/>
    <n v="0"/>
    <n v="3209719.26"/>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00"/>
    <n v="90"/>
    <s v="000"/>
    <s v="004"/>
    <n v="530810"/>
    <n v="101"/>
    <s v="001"/>
    <s v="0000"/>
    <s v="0000"/>
    <n v="0"/>
    <n v="0"/>
    <n v="0"/>
    <n v="1309091"/>
    <n v="0"/>
    <n v="1309091"/>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00"/>
    <n v="90"/>
    <s v="000"/>
    <s v="004"/>
    <n v="530819"/>
    <n v="101"/>
    <s v="001"/>
    <s v="0000"/>
    <s v="0000"/>
    <n v="0"/>
    <n v="0"/>
    <n v="0"/>
    <n v="100"/>
    <n v="0"/>
    <n v="10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09"/>
    <n v="90"/>
    <s v="000"/>
    <s v="001"/>
    <n v="530810"/>
    <n v="103"/>
    <s v="001"/>
    <s v="0000"/>
    <s v="0000"/>
    <n v="0"/>
    <n v="0"/>
    <n v="0"/>
    <n v="11931.17"/>
    <n v="0"/>
    <n v="11931.17"/>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09"/>
    <n v="90"/>
    <s v="000"/>
    <s v="001"/>
    <n v="530833"/>
    <n v="103"/>
    <s v="001"/>
    <s v="0000"/>
    <s v="0000"/>
    <n v="0"/>
    <n v="0"/>
    <n v="0"/>
    <n v="17000"/>
    <n v="0"/>
    <n v="1700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10"/>
    <n v="90"/>
    <s v="000"/>
    <s v="001"/>
    <n v="530810"/>
    <n v="105"/>
    <s v="001"/>
    <s v="0000"/>
    <s v="0000"/>
    <n v="0"/>
    <n v="0"/>
    <n v="0"/>
    <n v="16108"/>
    <n v="0"/>
    <n v="16108"/>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10"/>
    <n v="90"/>
    <s v="000"/>
    <s v="001"/>
    <n v="530833"/>
    <n v="105"/>
    <s v="001"/>
    <s v="0000"/>
    <s v="0000"/>
    <n v="0"/>
    <n v="0"/>
    <n v="0"/>
    <n v="4134.92"/>
    <n v="0"/>
    <n v="4134.92"/>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11"/>
    <n v="90"/>
    <s v="000"/>
    <s v="001"/>
    <n v="530810"/>
    <n v="108"/>
    <s v="001"/>
    <s v="0000"/>
    <s v="0000"/>
    <n v="0"/>
    <n v="0"/>
    <n v="0"/>
    <n v="92000"/>
    <n v="0"/>
    <n v="9200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11"/>
    <n v="90"/>
    <s v="000"/>
    <s v="001"/>
    <n v="530832"/>
    <n v="108"/>
    <s v="001"/>
    <s v="0000"/>
    <s v="0000"/>
    <n v="0"/>
    <n v="0"/>
    <n v="0"/>
    <n v="10097.18"/>
    <n v="0"/>
    <n v="10097.18"/>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11"/>
    <n v="90"/>
    <s v="000"/>
    <s v="001"/>
    <n v="530833"/>
    <n v="108"/>
    <s v="001"/>
    <s v="0000"/>
    <s v="0000"/>
    <n v="0"/>
    <n v="0"/>
    <n v="0"/>
    <n v="7000"/>
    <n v="0"/>
    <n v="700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12"/>
    <n v="90"/>
    <s v="000"/>
    <s v="001"/>
    <n v="530810"/>
    <n v="109"/>
    <s v="001"/>
    <s v="0000"/>
    <s v="0000"/>
    <n v="0"/>
    <n v="0"/>
    <n v="0"/>
    <n v="34488.050000000003"/>
    <n v="0"/>
    <n v="34488.050000000003"/>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12"/>
    <n v="90"/>
    <s v="000"/>
    <s v="001"/>
    <n v="530832"/>
    <n v="109"/>
    <s v="001"/>
    <s v="0000"/>
    <s v="0000"/>
    <n v="0"/>
    <n v="0"/>
    <n v="0"/>
    <n v="4216"/>
    <n v="0"/>
    <n v="4216"/>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12"/>
    <n v="90"/>
    <s v="000"/>
    <s v="001"/>
    <n v="530833"/>
    <n v="109"/>
    <s v="001"/>
    <s v="0000"/>
    <s v="0000"/>
    <n v="0"/>
    <n v="0"/>
    <n v="0"/>
    <n v="959"/>
    <n v="0"/>
    <n v="959"/>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20"/>
    <n v="90"/>
    <s v="000"/>
    <s v="004"/>
    <n v="530810"/>
    <n v="102"/>
    <s v="001"/>
    <s v="0000"/>
    <s v="0000"/>
    <n v="0"/>
    <n v="0"/>
    <n v="0"/>
    <n v="20250.53"/>
    <n v="0"/>
    <n v="20250.53"/>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20"/>
    <n v="90"/>
    <s v="000"/>
    <s v="004"/>
    <n v="530832"/>
    <n v="102"/>
    <s v="001"/>
    <s v="0000"/>
    <s v="0000"/>
    <n v="0"/>
    <n v="0"/>
    <n v="0"/>
    <n v="5118"/>
    <n v="0"/>
    <n v="5118"/>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20"/>
    <n v="90"/>
    <s v="000"/>
    <s v="004"/>
    <n v="530833"/>
    <n v="102"/>
    <s v="001"/>
    <s v="0000"/>
    <s v="0000"/>
    <n v="0"/>
    <n v="0"/>
    <n v="0"/>
    <n v="3276"/>
    <n v="0"/>
    <n v="3276"/>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50"/>
    <n v="90"/>
    <s v="000"/>
    <s v="004"/>
    <n v="530810"/>
    <n v="301"/>
    <s v="001"/>
    <s v="0000"/>
    <s v="0000"/>
    <n v="0"/>
    <n v="0"/>
    <n v="0"/>
    <n v="170121"/>
    <n v="0"/>
    <n v="170121"/>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50"/>
    <n v="90"/>
    <s v="000"/>
    <s v="004"/>
    <n v="530832"/>
    <n v="301"/>
    <s v="001"/>
    <s v="0000"/>
    <s v="0000"/>
    <n v="0"/>
    <n v="0"/>
    <n v="0"/>
    <n v="4879"/>
    <n v="0"/>
    <n v="4879"/>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50"/>
    <n v="90"/>
    <s v="000"/>
    <s v="004"/>
    <n v="530833"/>
    <n v="301"/>
    <s v="001"/>
    <s v="0000"/>
    <s v="0000"/>
    <n v="0"/>
    <n v="0"/>
    <n v="0"/>
    <n v="4839"/>
    <n v="0"/>
    <n v="4839"/>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51"/>
    <n v="90"/>
    <s v="000"/>
    <s v="001"/>
    <n v="530810"/>
    <n v="301"/>
    <s v="001"/>
    <s v="0000"/>
    <s v="0000"/>
    <n v="0"/>
    <n v="0"/>
    <n v="0"/>
    <n v="19200"/>
    <n v="0"/>
    <n v="1920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51"/>
    <n v="90"/>
    <s v="000"/>
    <s v="001"/>
    <n v="530832"/>
    <n v="301"/>
    <s v="001"/>
    <s v="0000"/>
    <s v="0000"/>
    <n v="0"/>
    <n v="0"/>
    <n v="0"/>
    <n v="8120"/>
    <n v="0"/>
    <n v="812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54"/>
    <n v="90"/>
    <s v="000"/>
    <s v="004"/>
    <n v="530810"/>
    <n v="303"/>
    <s v="001"/>
    <s v="0000"/>
    <s v="0000"/>
    <n v="0"/>
    <n v="0"/>
    <n v="0"/>
    <n v="42400"/>
    <n v="0"/>
    <n v="4240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54"/>
    <n v="90"/>
    <s v="000"/>
    <s v="004"/>
    <n v="530832"/>
    <n v="303"/>
    <s v="001"/>
    <s v="0000"/>
    <s v="0000"/>
    <n v="0"/>
    <n v="0"/>
    <n v="0"/>
    <n v="3500"/>
    <n v="0"/>
    <n v="350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54"/>
    <n v="90"/>
    <s v="000"/>
    <s v="004"/>
    <n v="530833"/>
    <n v="303"/>
    <s v="001"/>
    <s v="0000"/>
    <s v="0000"/>
    <n v="0"/>
    <n v="0"/>
    <n v="0"/>
    <n v="2500"/>
    <n v="0"/>
    <n v="250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55"/>
    <n v="90"/>
    <s v="000"/>
    <s v="001"/>
    <n v="530810"/>
    <n v="304"/>
    <s v="001"/>
    <s v="0000"/>
    <s v="0000"/>
    <n v="0"/>
    <n v="0"/>
    <n v="0"/>
    <n v="79001.45"/>
    <n v="0"/>
    <n v="79001.45"/>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055"/>
    <n v="90"/>
    <s v="000"/>
    <s v="001"/>
    <n v="530832"/>
    <n v="304"/>
    <s v="001"/>
    <s v="0000"/>
    <s v="0000"/>
    <n v="0"/>
    <n v="0"/>
    <n v="0"/>
    <n v="2043.04"/>
    <n v="0"/>
    <n v="2043.04"/>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360"/>
    <n v="90"/>
    <s v="000"/>
    <s v="004"/>
    <n v="530810"/>
    <n v="1401"/>
    <s v="001"/>
    <s v="0000"/>
    <s v="0000"/>
    <n v="0"/>
    <n v="0"/>
    <n v="0"/>
    <n v="73840.55"/>
    <n v="0"/>
    <n v="73840.55"/>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360"/>
    <n v="90"/>
    <s v="000"/>
    <s v="004"/>
    <n v="530819"/>
    <n v="1401"/>
    <s v="001"/>
    <s v="0000"/>
    <s v="0000"/>
    <n v="0"/>
    <n v="0"/>
    <n v="0"/>
    <n v="150"/>
    <n v="0"/>
    <n v="15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360"/>
    <n v="90"/>
    <s v="000"/>
    <s v="004"/>
    <n v="530832"/>
    <n v="1401"/>
    <s v="001"/>
    <s v="0000"/>
    <s v="0000"/>
    <n v="0"/>
    <n v="0"/>
    <n v="0"/>
    <n v="4520"/>
    <n v="0"/>
    <n v="452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361"/>
    <n v="90"/>
    <s v="000"/>
    <s v="001"/>
    <n v="530810"/>
    <n v="1402"/>
    <s v="001"/>
    <s v="0000"/>
    <s v="0000"/>
    <n v="0"/>
    <n v="0"/>
    <n v="0"/>
    <n v="52121.81"/>
    <n v="0"/>
    <n v="52121.81"/>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361"/>
    <n v="90"/>
    <s v="000"/>
    <s v="001"/>
    <n v="530832"/>
    <n v="1402"/>
    <s v="001"/>
    <s v="0000"/>
    <s v="0000"/>
    <n v="0"/>
    <n v="0"/>
    <n v="0"/>
    <n v="25000"/>
    <n v="0"/>
    <n v="2500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364"/>
    <n v="90"/>
    <s v="000"/>
    <s v="001"/>
    <n v="530810"/>
    <n v="1405"/>
    <s v="001"/>
    <s v="0000"/>
    <s v="0000"/>
    <n v="0"/>
    <n v="0"/>
    <n v="0"/>
    <n v="50000"/>
    <n v="0"/>
    <n v="5000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364"/>
    <n v="90"/>
    <s v="000"/>
    <s v="001"/>
    <n v="530832"/>
    <n v="1405"/>
    <s v="001"/>
    <s v="0000"/>
    <s v="0000"/>
    <n v="0"/>
    <n v="0"/>
    <n v="0"/>
    <n v="18060"/>
    <n v="0"/>
    <n v="1806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364"/>
    <n v="90"/>
    <s v="000"/>
    <s v="001"/>
    <n v="530833"/>
    <n v="1405"/>
    <s v="001"/>
    <s v="0000"/>
    <s v="0000"/>
    <n v="0"/>
    <n v="0"/>
    <n v="0"/>
    <n v="5600"/>
    <n v="0"/>
    <n v="560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365"/>
    <n v="90"/>
    <s v="000"/>
    <s v="001"/>
    <n v="530832"/>
    <n v="1406"/>
    <s v="001"/>
    <s v="0000"/>
    <s v="0000"/>
    <n v="0"/>
    <n v="0"/>
    <n v="0"/>
    <n v="3109"/>
    <n v="0"/>
    <n v="3109"/>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366"/>
    <n v="90"/>
    <s v="000"/>
    <s v="001"/>
    <n v="530810"/>
    <n v="1409"/>
    <s v="001"/>
    <s v="0000"/>
    <s v="0000"/>
    <n v="0"/>
    <n v="0"/>
    <n v="0"/>
    <n v="1178.3"/>
    <n v="0"/>
    <n v="1178.3"/>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366"/>
    <n v="90"/>
    <s v="000"/>
    <s v="001"/>
    <n v="530832"/>
    <n v="1409"/>
    <s v="001"/>
    <s v="0000"/>
    <s v="0000"/>
    <n v="0"/>
    <n v="0"/>
    <n v="0"/>
    <n v="5381.24"/>
    <n v="0"/>
    <n v="5381.24"/>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367"/>
    <n v="90"/>
    <s v="000"/>
    <s v="001"/>
    <n v="530810"/>
    <n v="1401"/>
    <s v="001"/>
    <s v="0000"/>
    <s v="0000"/>
    <n v="0"/>
    <n v="0"/>
    <n v="0"/>
    <n v="16000"/>
    <n v="0"/>
    <n v="1600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367"/>
    <n v="90"/>
    <s v="000"/>
    <s v="001"/>
    <n v="530832"/>
    <n v="1401"/>
    <s v="001"/>
    <s v="0000"/>
    <s v="0000"/>
    <n v="0"/>
    <n v="0"/>
    <n v="0"/>
    <n v="15000"/>
    <n v="0"/>
    <n v="1500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1367"/>
    <n v="90"/>
    <s v="000"/>
    <s v="001"/>
    <n v="530833"/>
    <n v="1401"/>
    <s v="001"/>
    <s v="0000"/>
    <s v="0000"/>
    <n v="0"/>
    <n v="0"/>
    <n v="0"/>
    <n v="2000"/>
    <n v="0"/>
    <n v="2000"/>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6330"/>
    <n v="90"/>
    <s v="000"/>
    <s v="001"/>
    <n v="530810"/>
    <n v="303"/>
    <s v="001"/>
    <s v="0000"/>
    <s v="0000"/>
    <n v="0"/>
    <n v="0"/>
    <n v="0"/>
    <n v="17182"/>
    <n v="0"/>
    <n v="17182"/>
    <s v="SI"/>
    <m/>
    <m/>
    <s v="VERONICA VELEZ "/>
    <e v="#N/A"/>
    <e v="#N/A"/>
    <e v="#N/A"/>
    <e v="#N/A"/>
    <x v="8"/>
    <e v="#N/A"/>
    <e v="#N/A"/>
    <e v="#N/A"/>
  </r>
  <r>
    <x v="21"/>
    <s v="ZONA_6"/>
    <s v="MSP-DNMDM-2022-0084-M"/>
    <d v="2022-01-21T00:00:00"/>
    <s v="MSP-DNPI-2022-0060-M"/>
    <d v="2022-01-22T00:00:00"/>
    <x v="0"/>
    <s v="ASIGNACION DE RECURSOS A NIVEL NACIONAL CONFORME DISTRIBUCION "/>
    <s v="ZONA_6"/>
    <s v="ZONA_6"/>
    <s v="ZONA_6"/>
    <n v="6330"/>
    <n v="90"/>
    <s v="000"/>
    <s v="001"/>
    <n v="530832"/>
    <n v="303"/>
    <s v="001"/>
    <s v="0000"/>
    <s v="0000"/>
    <n v="0"/>
    <n v="0"/>
    <n v="0"/>
    <n v="6173"/>
    <n v="0"/>
    <n v="6173"/>
    <s v="SI"/>
    <m/>
    <m/>
    <s v="VERONICA VELEZ "/>
    <e v="#N/A"/>
    <e v="#N/A"/>
    <e v="#N/A"/>
    <e v="#N/A"/>
    <x v="8"/>
    <e v="#N/A"/>
    <e v="#N/A"/>
    <e v="#N/A"/>
  </r>
  <r>
    <x v="22"/>
    <s v="INSUBSISTENTE"/>
    <s v="INSUBSISTENTE"/>
    <s v="INSUBSISTENTE"/>
    <s v="INSUBSISTENTE"/>
    <s v="INSUBSISTENTE"/>
    <x v="1"/>
    <m/>
    <e v="#N/A"/>
    <e v="#N/A"/>
    <e v="#N/A"/>
    <e v="#N/A"/>
    <e v="#N/A"/>
    <e v="#N/A"/>
    <e v="#N/A"/>
    <e v="#N/A"/>
    <e v="#N/A"/>
    <e v="#N/A"/>
    <e v="#N/A"/>
    <e v="#N/A"/>
    <n v="0"/>
    <n v="0"/>
    <n v="0"/>
    <n v="0"/>
    <n v="0"/>
    <n v="0"/>
    <s v="SI"/>
    <m/>
    <s v="NO UTILIZADA"/>
    <s v="DANNY PILAPAÑA"/>
    <e v="#N/A"/>
    <e v="#N/A"/>
    <e v="#N/A"/>
    <e v="#N/A"/>
    <x v="8"/>
    <e v="#N/A"/>
    <e v="#N/A"/>
    <e v="#N/A"/>
  </r>
  <r>
    <x v="23"/>
    <s v="CZ8"/>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9006"/>
    <n v="90"/>
    <s v="0"/>
    <n v="4"/>
    <n v="530826"/>
    <n v="901"/>
    <n v="1"/>
    <n v="0"/>
    <n v="0"/>
    <n v="508460.86"/>
    <m/>
    <n v="508460.86"/>
    <m/>
    <m/>
    <n v="0"/>
    <s v="SI"/>
    <m/>
    <m/>
    <s v="Alexandra Simba"/>
    <e v="#N/A"/>
    <e v="#N/A"/>
    <e v="#N/A"/>
    <e v="#N/A"/>
    <x v="8"/>
    <e v="#N/A"/>
    <e v="#N/A"/>
    <e v="#N/A"/>
  </r>
  <r>
    <x v="23"/>
    <s v="CZ8"/>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9006"/>
    <n v="90"/>
    <s v="0"/>
    <n v="4"/>
    <n v="530809"/>
    <n v="901"/>
    <n v="1"/>
    <n v="0"/>
    <n v="0"/>
    <n v="1420921.54"/>
    <m/>
    <n v="1420921.54"/>
    <m/>
    <m/>
    <n v="0"/>
    <s v="SI"/>
    <m/>
    <m/>
    <s v="Alexandra Simba"/>
    <e v="#N/A"/>
    <e v="#N/A"/>
    <e v="#N/A"/>
    <e v="#N/A"/>
    <x v="8"/>
    <e v="#N/A"/>
    <e v="#N/A"/>
    <e v="#N/A"/>
  </r>
  <r>
    <x v="23"/>
    <s v="CZ8"/>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8230"/>
    <n v="90"/>
    <s v="0"/>
    <n v="1"/>
    <n v="530826"/>
    <n v="901"/>
    <n v="1"/>
    <n v="0"/>
    <n v="0"/>
    <n v="84420.6"/>
    <m/>
    <n v="84420.6"/>
    <m/>
    <m/>
    <n v="0"/>
    <s v="SI"/>
    <m/>
    <m/>
    <s v="Alexandra Simba"/>
    <e v="#N/A"/>
    <e v="#N/A"/>
    <e v="#N/A"/>
    <e v="#N/A"/>
    <x v="8"/>
    <e v="#N/A"/>
    <e v="#N/A"/>
    <e v="#N/A"/>
  </r>
  <r>
    <x v="23"/>
    <s v="CZ8"/>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8230"/>
    <n v="90"/>
    <s v="0"/>
    <n v="1"/>
    <n v="530809"/>
    <n v="901"/>
    <n v="1"/>
    <n v="0"/>
    <n v="0"/>
    <n v="114427.82"/>
    <m/>
    <n v="114427.82"/>
    <m/>
    <m/>
    <n v="0"/>
    <s v="SI"/>
    <m/>
    <m/>
    <s v="Alexandra Simba"/>
    <e v="#N/A"/>
    <e v="#N/A"/>
    <e v="#N/A"/>
    <e v="#N/A"/>
    <x v="8"/>
    <e v="#N/A"/>
    <e v="#N/A"/>
    <e v="#N/A"/>
  </r>
  <r>
    <x v="23"/>
    <s v="CZ8"/>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8001"/>
    <n v="90"/>
    <s v="0"/>
    <n v="5"/>
    <n v="530826"/>
    <n v="901"/>
    <n v="1"/>
    <n v="0"/>
    <n v="0"/>
    <n v="166931.07"/>
    <m/>
    <n v="166931.07"/>
    <m/>
    <m/>
    <n v="0"/>
    <s v="SI"/>
    <m/>
    <m/>
    <s v="Alexandra Simba"/>
    <e v="#N/A"/>
    <e v="#N/A"/>
    <e v="#N/A"/>
    <e v="#N/A"/>
    <x v="8"/>
    <e v="#N/A"/>
    <e v="#N/A"/>
    <e v="#N/A"/>
  </r>
  <r>
    <x v="23"/>
    <s v="CZ8"/>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8001"/>
    <n v="90"/>
    <s v="0"/>
    <n v="5"/>
    <n v="530809"/>
    <n v="901"/>
    <n v="1"/>
    <n v="0"/>
    <n v="0"/>
    <n v="75257.600000000006"/>
    <m/>
    <n v="75257.600000000006"/>
    <m/>
    <m/>
    <n v="0"/>
    <s v="SI"/>
    <m/>
    <m/>
    <s v="Alexandra Simba"/>
    <e v="#N/A"/>
    <e v="#N/A"/>
    <e v="#N/A"/>
    <e v="#N/A"/>
    <x v="8"/>
    <e v="#N/A"/>
    <e v="#N/A"/>
    <e v="#N/A"/>
  </r>
  <r>
    <x v="23"/>
    <s v="CZ8"/>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601"/>
    <n v="90"/>
    <s v="0"/>
    <n v="4"/>
    <n v="530826"/>
    <n v="901"/>
    <n v="1"/>
    <n v="0"/>
    <n v="0"/>
    <n v="99557.24"/>
    <m/>
    <n v="99557.24"/>
    <m/>
    <m/>
    <n v="0"/>
    <s v="SI"/>
    <m/>
    <m/>
    <s v="Alexandra Simba"/>
    <e v="#N/A"/>
    <e v="#N/A"/>
    <e v="#N/A"/>
    <e v="#N/A"/>
    <x v="8"/>
    <e v="#N/A"/>
    <e v="#N/A"/>
    <e v="#N/A"/>
  </r>
  <r>
    <x v="23"/>
    <s v="CZ8"/>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601"/>
    <n v="90"/>
    <s v="0"/>
    <n v="4"/>
    <n v="530809"/>
    <n v="901"/>
    <n v="1"/>
    <n v="0"/>
    <n v="0"/>
    <n v="28299.17"/>
    <m/>
    <n v="28299.17"/>
    <m/>
    <m/>
    <n v="0"/>
    <s v="SI"/>
    <m/>
    <m/>
    <s v="Alexandra Simba"/>
    <e v="#N/A"/>
    <e v="#N/A"/>
    <e v="#N/A"/>
    <e v="#N/A"/>
    <x v="8"/>
    <e v="#N/A"/>
    <e v="#N/A"/>
    <e v="#N/A"/>
  </r>
  <r>
    <x v="23"/>
    <s v="CZ8"/>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232"/>
    <n v="90"/>
    <s v="0"/>
    <n v="1"/>
    <n v="530826"/>
    <n v="907"/>
    <n v="1"/>
    <n v="0"/>
    <n v="0"/>
    <n v="52676.77"/>
    <m/>
    <n v="52676.77"/>
    <m/>
    <m/>
    <n v="0"/>
    <s v="SI"/>
    <m/>
    <m/>
    <s v="Alexandra Simba"/>
    <e v="#N/A"/>
    <e v="#N/A"/>
    <e v="#N/A"/>
    <e v="#N/A"/>
    <x v="8"/>
    <e v="#N/A"/>
    <e v="#N/A"/>
    <e v="#N/A"/>
  </r>
  <r>
    <x v="23"/>
    <s v="CZ8"/>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232"/>
    <n v="90"/>
    <s v="0"/>
    <n v="1"/>
    <n v="530809"/>
    <n v="907"/>
    <n v="1"/>
    <n v="0"/>
    <n v="0"/>
    <n v="47221.89"/>
    <m/>
    <n v="47221.89"/>
    <m/>
    <m/>
    <n v="0"/>
    <s v="SI"/>
    <m/>
    <m/>
    <s v="Alexandra Simba"/>
    <e v="#N/A"/>
    <e v="#N/A"/>
    <e v="#N/A"/>
    <e v="#N/A"/>
    <x v="8"/>
    <e v="#N/A"/>
    <e v="#N/A"/>
    <e v="#N/A"/>
  </r>
  <r>
    <x v="23"/>
    <s v="CZ8"/>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204"/>
    <n v="90"/>
    <s v="0"/>
    <n v="1"/>
    <n v="530826"/>
    <n v="901"/>
    <n v="1"/>
    <n v="0"/>
    <n v="0"/>
    <n v="141569.32999999999"/>
    <m/>
    <n v="141569.32999999999"/>
    <m/>
    <m/>
    <n v="0"/>
    <s v="SI"/>
    <m/>
    <m/>
    <s v="Alexandra Simba"/>
    <e v="#N/A"/>
    <e v="#N/A"/>
    <e v="#N/A"/>
    <e v="#N/A"/>
    <x v="8"/>
    <e v="#N/A"/>
    <e v="#N/A"/>
    <e v="#N/A"/>
  </r>
  <r>
    <x v="23"/>
    <s v="CZ8"/>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204"/>
    <n v="90"/>
    <s v="0"/>
    <n v="1"/>
    <n v="530809"/>
    <n v="901"/>
    <n v="1"/>
    <n v="0"/>
    <n v="0"/>
    <n v="110411.41"/>
    <m/>
    <n v="110411.41"/>
    <m/>
    <m/>
    <n v="0"/>
    <s v="SI"/>
    <m/>
    <m/>
    <s v="Alexandra Simba"/>
    <e v="#N/A"/>
    <e v="#N/A"/>
    <e v="#N/A"/>
    <e v="#N/A"/>
    <x v="8"/>
    <e v="#N/A"/>
    <e v="#N/A"/>
    <e v="#N/A"/>
  </r>
  <r>
    <x v="23"/>
    <s v="CZ8"/>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202"/>
    <n v="90"/>
    <s v="0"/>
    <n v="4"/>
    <n v="530826"/>
    <n v="901"/>
    <n v="1"/>
    <n v="0"/>
    <n v="0"/>
    <n v="125373.83"/>
    <m/>
    <n v="125373.83"/>
    <m/>
    <m/>
    <n v="0"/>
    <s v="SI"/>
    <m/>
    <m/>
    <s v="Alexandra Simba"/>
    <e v="#N/A"/>
    <e v="#N/A"/>
    <e v="#N/A"/>
    <e v="#N/A"/>
    <x v="8"/>
    <e v="#N/A"/>
    <e v="#N/A"/>
    <e v="#N/A"/>
  </r>
  <r>
    <x v="23"/>
    <s v="CZ8"/>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202"/>
    <n v="90"/>
    <s v="0"/>
    <n v="4"/>
    <n v="530809"/>
    <n v="901"/>
    <n v="1"/>
    <n v="0"/>
    <n v="0"/>
    <n v="31159.01"/>
    <m/>
    <n v="31159.01"/>
    <m/>
    <m/>
    <n v="0"/>
    <s v="SI"/>
    <m/>
    <m/>
    <s v="Alexandra Simba"/>
    <e v="#N/A"/>
    <e v="#N/A"/>
    <e v="#N/A"/>
    <e v="#N/A"/>
    <x v="8"/>
    <e v="#N/A"/>
    <e v="#N/A"/>
    <e v="#N/A"/>
  </r>
  <r>
    <x v="23"/>
    <s v="CZ8"/>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195"/>
    <n v="90"/>
    <s v="0"/>
    <n v="4"/>
    <n v="530826"/>
    <n v="901"/>
    <n v="1"/>
    <n v="0"/>
    <n v="0"/>
    <n v="296590.19"/>
    <m/>
    <n v="296590.19"/>
    <m/>
    <m/>
    <n v="0"/>
    <s v="SI"/>
    <m/>
    <m/>
    <s v="Alexandra Simba"/>
    <e v="#N/A"/>
    <e v="#N/A"/>
    <e v="#N/A"/>
    <e v="#N/A"/>
    <x v="8"/>
    <e v="#N/A"/>
    <e v="#N/A"/>
    <e v="#N/A"/>
  </r>
  <r>
    <x v="23"/>
    <s v="CZ8"/>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195"/>
    <n v="90"/>
    <s v="0"/>
    <n v="4"/>
    <n v="530809"/>
    <n v="901"/>
    <n v="1"/>
    <n v="0"/>
    <n v="0"/>
    <n v="391509.18"/>
    <m/>
    <n v="391509.18"/>
    <m/>
    <m/>
    <n v="0"/>
    <s v="SI"/>
    <m/>
    <m/>
    <s v="Alexandra Simba"/>
    <e v="#N/A"/>
    <e v="#N/A"/>
    <e v="#N/A"/>
    <e v="#N/A"/>
    <x v="8"/>
    <e v="#N/A"/>
    <e v="#N/A"/>
    <e v="#N/A"/>
  </r>
  <r>
    <x v="23"/>
    <s v="CZ8"/>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194"/>
    <n v="90"/>
    <s v="0"/>
    <n v="5"/>
    <n v="530826"/>
    <n v="901"/>
    <n v="1"/>
    <n v="0"/>
    <n v="0"/>
    <n v="460460.79999999999"/>
    <m/>
    <n v="460460.79999999999"/>
    <m/>
    <m/>
    <n v="0"/>
    <s v="SI"/>
    <m/>
    <m/>
    <s v="Alexandra Simba"/>
    <e v="#N/A"/>
    <e v="#N/A"/>
    <e v="#N/A"/>
    <e v="#N/A"/>
    <x v="8"/>
    <e v="#N/A"/>
    <e v="#N/A"/>
    <e v="#N/A"/>
  </r>
  <r>
    <x v="23"/>
    <s v="CZ8"/>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194"/>
    <n v="90"/>
    <s v="0"/>
    <n v="5"/>
    <n v="530809"/>
    <n v="901"/>
    <n v="1"/>
    <n v="0"/>
    <n v="0"/>
    <n v="56352.46"/>
    <m/>
    <n v="56352.46"/>
    <m/>
    <m/>
    <n v="0"/>
    <s v="SI"/>
    <m/>
    <m/>
    <s v="Alexandra Simba"/>
    <e v="#N/A"/>
    <e v="#N/A"/>
    <e v="#N/A"/>
    <e v="#N/A"/>
    <x v="8"/>
    <e v="#N/A"/>
    <e v="#N/A"/>
    <e v="#N/A"/>
  </r>
  <r>
    <x v="23"/>
    <s v="CZ8"/>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193"/>
    <n v="90"/>
    <s v="0"/>
    <n v="5"/>
    <n v="530826"/>
    <n v="901"/>
    <n v="1"/>
    <n v="0"/>
    <n v="0"/>
    <n v="288964.32"/>
    <m/>
    <n v="288964.32"/>
    <m/>
    <m/>
    <n v="0"/>
    <s v="SI"/>
    <m/>
    <m/>
    <s v="Alexandra Simba"/>
    <e v="#N/A"/>
    <e v="#N/A"/>
    <e v="#N/A"/>
    <e v="#N/A"/>
    <x v="8"/>
    <e v="#N/A"/>
    <e v="#N/A"/>
    <e v="#N/A"/>
  </r>
  <r>
    <x v="23"/>
    <s v="CZ8"/>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193"/>
    <n v="90"/>
    <s v="0"/>
    <n v="5"/>
    <n v="530809"/>
    <n v="901"/>
    <n v="1"/>
    <n v="0"/>
    <n v="0"/>
    <n v="155700.37"/>
    <m/>
    <n v="155700.37"/>
    <m/>
    <m/>
    <n v="0"/>
    <s v="SI"/>
    <m/>
    <m/>
    <s v="Alexandra Simba"/>
    <e v="#N/A"/>
    <e v="#N/A"/>
    <e v="#N/A"/>
    <e v="#N/A"/>
    <x v="8"/>
    <e v="#N/A"/>
    <e v="#N/A"/>
    <e v="#N/A"/>
  </r>
  <r>
    <x v="23"/>
    <s v="CZ8"/>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192"/>
    <n v="90"/>
    <s v="0"/>
    <n v="5"/>
    <n v="530826"/>
    <n v="901"/>
    <n v="1"/>
    <n v="0"/>
    <n v="0"/>
    <n v="566284.61"/>
    <m/>
    <n v="566284.61"/>
    <m/>
    <m/>
    <n v="0"/>
    <s v="SI"/>
    <m/>
    <m/>
    <s v="Alexandra Simba"/>
    <e v="#N/A"/>
    <e v="#N/A"/>
    <e v="#N/A"/>
    <e v="#N/A"/>
    <x v="8"/>
    <e v="#N/A"/>
    <e v="#N/A"/>
    <e v="#N/A"/>
  </r>
  <r>
    <x v="23"/>
    <s v="CZ8"/>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192"/>
    <n v="90"/>
    <s v="0"/>
    <n v="5"/>
    <n v="530809"/>
    <n v="901"/>
    <n v="1"/>
    <n v="0"/>
    <n v="0"/>
    <n v="590303.79"/>
    <m/>
    <n v="590303.79"/>
    <m/>
    <m/>
    <n v="0"/>
    <s v="SI"/>
    <m/>
    <m/>
    <s v="Alexandra Simba"/>
    <e v="#N/A"/>
    <e v="#N/A"/>
    <e v="#N/A"/>
    <e v="#N/A"/>
    <x v="8"/>
    <e v="#N/A"/>
    <e v="#N/A"/>
    <e v="#N/A"/>
  </r>
  <r>
    <x v="23"/>
    <s v="CZ8"/>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190"/>
    <n v="90"/>
    <s v="0"/>
    <n v="5"/>
    <n v="530826"/>
    <n v="901"/>
    <n v="1"/>
    <n v="0"/>
    <n v="0"/>
    <n v="532245.82999999996"/>
    <m/>
    <n v="532245.82999999996"/>
    <m/>
    <m/>
    <n v="0"/>
    <s v="SI"/>
    <m/>
    <m/>
    <s v="Alexandra Simba"/>
    <e v="#N/A"/>
    <e v="#N/A"/>
    <e v="#N/A"/>
    <e v="#N/A"/>
    <x v="8"/>
    <e v="#N/A"/>
    <e v="#N/A"/>
    <e v="#N/A"/>
  </r>
  <r>
    <x v="23"/>
    <s v="CZ8"/>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1190"/>
    <n v="90"/>
    <s v="0"/>
    <n v="5"/>
    <n v="530809"/>
    <n v="901"/>
    <n v="1"/>
    <n v="0"/>
    <n v="0"/>
    <n v="431583.07"/>
    <m/>
    <n v="431583.07"/>
    <m/>
    <m/>
    <n v="0"/>
    <s v="SI"/>
    <m/>
    <m/>
    <s v="Alexandra Simba"/>
    <e v="#N/A"/>
    <e v="#N/A"/>
    <e v="#N/A"/>
    <e v="#N/A"/>
    <x v="8"/>
    <e v="#N/A"/>
    <e v="#N/A"/>
    <e v="#N/A"/>
  </r>
  <r>
    <x v="23"/>
    <s v="CZ8"/>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8."/>
    <m/>
    <s v="MEDICAMENTOS CZ8"/>
    <s v="CZ8"/>
    <n v="58"/>
    <s v="1"/>
    <s v="0"/>
    <s v="1"/>
    <n v="530846"/>
    <n v="901"/>
    <n v="1"/>
    <n v="0"/>
    <n v="0"/>
    <m/>
    <m/>
    <n v="0"/>
    <m/>
    <n v="6776682.7600000016"/>
    <n v="6776682.7600000016"/>
    <s v="SI"/>
    <m/>
    <m/>
    <s v="Alexandra Simba"/>
    <e v="#N/A"/>
    <e v="#N/A"/>
    <e v="#N/A"/>
    <e v="#N/A"/>
    <x v="8"/>
    <e v="#N/A"/>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59"/>
    <s v="90"/>
    <s v="000"/>
    <s v="001"/>
    <n v="530809"/>
    <s v="1701"/>
    <s v="001"/>
    <s v="0000"/>
    <s v="0000"/>
    <n v="198403.07"/>
    <n v="0"/>
    <n v="198403.07"/>
    <n v="0"/>
    <n v="0"/>
    <n v="0"/>
    <s v="SI"/>
    <m/>
    <m/>
    <s v="NICOLAY JIMÉNEZ"/>
    <e v="#N/A"/>
    <e v="#N/A"/>
    <e v="#N/A"/>
    <e v="#N/A"/>
    <x v="8"/>
    <e v="#N/A"/>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59"/>
    <s v="90"/>
    <s v="000"/>
    <s v="001"/>
    <n v="530826"/>
    <s v="1701"/>
    <s v="001"/>
    <s v="0000"/>
    <s v="0000"/>
    <n v="156206.01999999999"/>
    <m/>
    <n v="156206.01999999999"/>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28"/>
    <s v="90"/>
    <s v="000"/>
    <s v="005"/>
    <n v="530809"/>
    <s v="1701"/>
    <s v="001"/>
    <s v="0000"/>
    <s v="0000"/>
    <n v="2098.21"/>
    <m/>
    <n v="2098.21"/>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28"/>
    <s v="90"/>
    <s v="000"/>
    <s v="005"/>
    <n v="530826"/>
    <s v="1701"/>
    <s v="001"/>
    <s v="0000"/>
    <s v="0000"/>
    <n v="3837.71"/>
    <m/>
    <n v="3837.71"/>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0"/>
    <s v="90"/>
    <s v="000"/>
    <s v="005"/>
    <n v="530809"/>
    <s v="1701"/>
    <s v="001"/>
    <s v="0000"/>
    <s v="0000"/>
    <n v="7571084.3099999996"/>
    <m/>
    <n v="7571084.3099999996"/>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0"/>
    <s v="90"/>
    <s v="000"/>
    <s v="005"/>
    <n v="530826"/>
    <s v="1701"/>
    <s v="001"/>
    <s v="0000"/>
    <s v="0000"/>
    <n v="4187778.95"/>
    <m/>
    <n v="4187778.95"/>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1"/>
    <s v="90"/>
    <s v="000"/>
    <s v="005"/>
    <n v="530809"/>
    <s v="1701"/>
    <s v="001"/>
    <s v="0000"/>
    <s v="0000"/>
    <n v="2406340.67"/>
    <m/>
    <n v="2406340.67"/>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1"/>
    <s v="90"/>
    <s v="000"/>
    <s v="005"/>
    <n v="530826"/>
    <s v="1701"/>
    <s v="001"/>
    <s v="0000"/>
    <s v="0000"/>
    <n v="1758898.13"/>
    <m/>
    <n v="1758898.13"/>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2"/>
    <s v="90"/>
    <s v="000"/>
    <s v="005"/>
    <n v="530809"/>
    <s v="1701"/>
    <s v="001"/>
    <s v="0000"/>
    <s v="0000"/>
    <n v="335530.15999999997"/>
    <m/>
    <n v="335530.15999999997"/>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2"/>
    <s v="90"/>
    <s v="000"/>
    <s v="005"/>
    <n v="530826"/>
    <s v="1701"/>
    <s v="001"/>
    <s v="0000"/>
    <s v="0000"/>
    <n v="1637406.07"/>
    <m/>
    <n v="1637406.07"/>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3"/>
    <s v="90"/>
    <s v="000"/>
    <s v="005"/>
    <n v="530809"/>
    <s v="1701"/>
    <s v="001"/>
    <s v="0000"/>
    <s v="0000"/>
    <n v="196537.88"/>
    <m/>
    <n v="196537.88"/>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3"/>
    <s v="90"/>
    <s v="000"/>
    <s v="005"/>
    <n v="530826"/>
    <s v="1701"/>
    <s v="001"/>
    <s v="0000"/>
    <s v="0000"/>
    <n v="60471.23"/>
    <m/>
    <n v="60471.23"/>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4"/>
    <s v="90"/>
    <s v="000"/>
    <s v="005"/>
    <n v="530809"/>
    <s v="1701"/>
    <s v="001"/>
    <s v="0000"/>
    <s v="0000"/>
    <n v="104197.26"/>
    <m/>
    <n v="104197.26"/>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4"/>
    <s v="90"/>
    <s v="000"/>
    <s v="005"/>
    <n v="530826"/>
    <s v="1701"/>
    <s v="001"/>
    <s v="0000"/>
    <s v="0000"/>
    <n v="12159.54"/>
    <m/>
    <n v="12159.54"/>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s v="VIGILANCIA Y CONTROL SANITARIO"/>
    <s v="MEDICAMENTOS CZ9"/>
    <s v="CZ9"/>
    <s v="1426"/>
    <s v="56"/>
    <s v="000"/>
    <s v="003"/>
    <n v="530809"/>
    <s v="1701"/>
    <s v="001"/>
    <s v="0000"/>
    <s v="0000"/>
    <n v="1001283.27"/>
    <m/>
    <n v="1001283.27"/>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6"/>
    <s v="90"/>
    <s v="000"/>
    <s v="004"/>
    <n v="530826"/>
    <s v="1701"/>
    <s v="001"/>
    <s v="0000"/>
    <s v="0000"/>
    <n v="1672919.96"/>
    <m/>
    <n v="1672919.96"/>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7"/>
    <s v="90"/>
    <s v="000"/>
    <s v="004"/>
    <n v="530809"/>
    <s v="1701"/>
    <s v="001"/>
    <s v="0000"/>
    <s v="0000"/>
    <n v="1358756.21"/>
    <m/>
    <n v="1358756.21"/>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7"/>
    <s v="90"/>
    <s v="000"/>
    <s v="004"/>
    <n v="530826"/>
    <s v="1701"/>
    <s v="001"/>
    <s v="0000"/>
    <s v="0000"/>
    <n v="3147661.55"/>
    <m/>
    <n v="3147661.55"/>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9"/>
    <s v="90"/>
    <s v="000"/>
    <s v="005"/>
    <n v="530809"/>
    <s v="1701"/>
    <s v="001"/>
    <s v="0000"/>
    <s v="0000"/>
    <n v="424357.75"/>
    <m/>
    <n v="424357.75"/>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29"/>
    <s v="90"/>
    <s v="000"/>
    <s v="005"/>
    <n v="530826"/>
    <s v="1701"/>
    <s v="001"/>
    <s v="0000"/>
    <s v="0000"/>
    <n v="1054914.46"/>
    <m/>
    <n v="1054914.46"/>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35"/>
    <s v="90"/>
    <s v="000"/>
    <s v="001"/>
    <n v="530809"/>
    <s v="1701"/>
    <s v="001"/>
    <s v="0000"/>
    <s v="0000"/>
    <n v="648829.30000000005"/>
    <m/>
    <n v="648829.30000000005"/>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35"/>
    <s v="90"/>
    <s v="000"/>
    <s v="001"/>
    <n v="530826"/>
    <s v="1701"/>
    <s v="001"/>
    <s v="0000"/>
    <s v="0000"/>
    <n v="66954.97"/>
    <m/>
    <n v="66954.97"/>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38"/>
    <s v="90"/>
    <s v="000"/>
    <s v="001"/>
    <n v="530809"/>
    <s v="1701"/>
    <s v="001"/>
    <s v="0000"/>
    <s v="0000"/>
    <n v="262779.84000000003"/>
    <m/>
    <n v="262779.84000000003"/>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438"/>
    <s v="90"/>
    <s v="000"/>
    <s v="001"/>
    <n v="530826"/>
    <s v="1701"/>
    <s v="001"/>
    <s v="0000"/>
    <s v="0000"/>
    <n v="176825.52"/>
    <m/>
    <n v="176825.52"/>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602"/>
    <s v="90"/>
    <s v="000"/>
    <s v="001"/>
    <n v="530826"/>
    <s v="1701"/>
    <s v="001"/>
    <s v="0000"/>
    <s v="0000"/>
    <n v="73856.34"/>
    <m/>
    <n v="73856.34"/>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9001"/>
    <s v="90"/>
    <s v="000"/>
    <s v="004"/>
    <n v="530809"/>
    <s v="1701"/>
    <s v="001"/>
    <s v="0000"/>
    <s v="0000"/>
    <n v="1188271.6499999999"/>
    <m/>
    <n v="1188271.6499999999"/>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9001"/>
    <s v="90"/>
    <s v="000"/>
    <s v="004"/>
    <n v="530826"/>
    <s v="1701"/>
    <s v="001"/>
    <s v="0000"/>
    <s v="0000"/>
    <n v="2177806.65"/>
    <m/>
    <n v="2177806.65"/>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9002"/>
    <s v="90"/>
    <s v="000"/>
    <s v="005"/>
    <n v="530809"/>
    <s v="1701"/>
    <s v="001"/>
    <s v="0000"/>
    <s v="0000"/>
    <n v="366624.76"/>
    <m/>
    <n v="366624.76"/>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9002"/>
    <s v="90"/>
    <s v="000"/>
    <s v="005"/>
    <n v="530826"/>
    <s v="1701"/>
    <s v="001"/>
    <s v="0000"/>
    <s v="0000"/>
    <n v="1518078.04"/>
    <m/>
    <n v="1518078.04"/>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9999"/>
    <s v="58"/>
    <s v="000"/>
    <s v="002"/>
    <n v="530226"/>
    <s v="1701"/>
    <s v="001"/>
    <s v="0000"/>
    <s v="0000"/>
    <n v="2737.99"/>
    <m/>
    <n v="2737.99"/>
    <m/>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s v="1602"/>
    <s v="90"/>
    <s v="000"/>
    <s v="005"/>
    <n v="530809"/>
    <s v="1701"/>
    <s v="001"/>
    <s v="0000"/>
    <s v="0000"/>
    <m/>
    <m/>
    <n v="0"/>
    <n v="2737.99"/>
    <m/>
    <m/>
    <s v="SI"/>
    <m/>
    <m/>
    <s v="NICOLAY JIMÉNEZ"/>
    <m/>
    <m/>
    <m/>
    <m/>
    <x v="20"/>
    <m/>
    <e v="#N/A"/>
    <e v="#N/A"/>
  </r>
  <r>
    <x v="24"/>
    <s v="CZ9"/>
    <s v="MSP-DNMDM-2022-0084-M"/>
    <d v="2022-01-21T00:00:00"/>
    <s v="MSP-DNPI-2022-0060-M"/>
    <d v="2022-01-22T00:00:00"/>
    <x v="0"/>
    <s v="La reforma se plantea en fución al analisis técnico de la  Dirección Nacional de Medicamentos y Dispositivos Médicos a fin de distribuir los recursos correspondientes a medicamentos y dispositivos médicos dentro de la Coordinación Zonal 9."/>
    <m/>
    <s v="MEDICAMENTOS CZ9"/>
    <s v="CZ9"/>
    <n v="59"/>
    <s v="01"/>
    <s v="000"/>
    <s v="001"/>
    <s v="530846"/>
    <n v="1701"/>
    <s v="001"/>
    <s v="0000"/>
    <s v="0000"/>
    <m/>
    <m/>
    <n v="0"/>
    <n v="33770869.479999997"/>
    <m/>
    <m/>
    <s v="SI"/>
    <m/>
    <m/>
    <s v="NICOLAY JIMÉNEZ"/>
    <m/>
    <m/>
    <m/>
    <m/>
    <x v="20"/>
    <m/>
    <e v="#N/A"/>
    <e v="#N/A"/>
  </r>
  <r>
    <x v="25"/>
    <s v="113000014"/>
    <s v="MSP-MSP-2022-0036-M"/>
    <d v="2021-01-10T00:00:00"/>
    <s v="MSP-DNPI-2022-0071-M"/>
    <d v="2022-01-25T00:00:00"/>
    <x v="0"/>
    <s v="LA REFORMA PLANTEADA, CORRESPONDE A LA REGULARIZACIÓN DEL PRESUPUESTO DEL ESIGEF, A FIN DE QUE CORRESPONDA LA PLANIFICACIÓN OPERATIVA ANUAL - PRESUPUESTO POR RESULTADOS. ENTRE DIFERENTE GRUPO DE GASTO Y DIFERENTE ACTIVIDAD PPR"/>
    <s v="PREVENCION Y PROMOCION DE LA SALUD"/>
    <s v="Movilizaciones para implementar en territorio políticas, marcos normativos, planes, estrategias y actividades sobre promoción de la salud, derechos humanos, salud intercultural, ambiente y salud y participación social en salud en el marco de Ppr"/>
    <s v="PLANTA CENTRAL"/>
    <n v="9999"/>
    <n v="55"/>
    <s v="000"/>
    <s v="005"/>
    <n v="530303"/>
    <n v="1701"/>
    <s v="001"/>
    <s v="0000"/>
    <s v="0000"/>
    <s v="37579"/>
    <n v="0"/>
    <n v="0"/>
    <n v="0"/>
    <n v="0"/>
    <n v="0"/>
    <s v="NO"/>
    <m/>
    <m/>
    <s v="GUADALUPE RECALDE"/>
    <n v="17906.97"/>
    <n v="0"/>
    <n v="17906.97"/>
    <s v="SUB PROMOCION SALUD INTERCULTURAL  IGUALDAD"/>
    <x v="14"/>
    <s v="Presupuesto por Resultados"/>
    <s v="SI"/>
    <n v="10593.37"/>
  </r>
  <r>
    <x v="25"/>
    <n v="122003006"/>
    <s v="MSP-MSP-2022-0036-M"/>
    <d v="2021-01-10T00:00:00"/>
    <s v="MSP-DNPI-2022-0071-M"/>
    <d v="2022-01-25T00:00:00"/>
    <x v="0"/>
    <s v="LA REFORMA PLANTEADA, CORRESPONDE A LA REGULARIZACIÓN DEL PRESUPUESTO DEL ESIGEF, A FIN DE QUE CORRESPONDA LA PLANIFICACIÓN OPERATIVA ANUAL - PRESUPUESTO POR RESULTADOS. ENTRE DIFERENTE GRUPO DE GASTO Y DIFERENTE ACTIVIDAD PPR"/>
    <s v="PREVENCION Y PROMOCION DE LA SALUD"/>
    <s v="PRESUPUESTO POR RESULTADOS PRIMER NIVEL MANTENIMIENTOS EQUIPAMIENTO"/>
    <s v="PLANTA CENTRAL"/>
    <n v="9999"/>
    <n v="55"/>
    <s v="000"/>
    <s v="005"/>
    <n v="530813"/>
    <n v="1701"/>
    <s v="001"/>
    <s v="0000"/>
    <s v="0000"/>
    <s v="12789,88"/>
    <n v="0"/>
    <n v="0"/>
    <n v="0"/>
    <n v="0"/>
    <n v="0"/>
    <s v="NO"/>
    <m/>
    <m/>
    <s v="GUADALUPE RECALDE"/>
    <n v="0"/>
    <n v="0"/>
    <n v="0"/>
    <s v="SUB GESTION OPERACIONES LOGISTICA SALUD "/>
    <x v="13"/>
    <s v="Presupuesto por Resultados"/>
    <s v="NO"/>
    <n v="0"/>
  </r>
  <r>
    <x v="25"/>
    <s v="121001002"/>
    <s v="MSP-MSP-2022-0036-M"/>
    <d v="2021-01-10T00:00:00"/>
    <s v="MSP-DNPI-2022-0071-M"/>
    <d v="2022-01-25T00:00:00"/>
    <x v="0"/>
    <s v="LA REFORMA PLANTEADA, CORRESPONDE A LA REGULARIZACIÓN DEL PRESUPUESTO DEL ESIGEF, A FIN DE QUE CORRESPONDA LA PLANIFICACIÓN OPERATIVA ANUAL - PRESUPUESTO POR RESULTADOS. ENTRE DIFERENTE GRUPO DE GASTO Y DIFERENTE ACTIVIDAD PPR"/>
    <s v="PREVENCION Y PROMOCION DE LA SALUD"/>
    <s v="CONTRATACIÓN DEL SERVICIO INTEGRAL DE TAMIZAJE METABÓLICO NEONATAL"/>
    <s v="PLANTA CENTRAL"/>
    <n v="9999"/>
    <n v="55"/>
    <s v="000"/>
    <s v="005"/>
    <n v="530226"/>
    <n v="1701"/>
    <s v="001"/>
    <s v="0000"/>
    <s v="0000"/>
    <s v="31853,12"/>
    <n v="0"/>
    <n v="0"/>
    <n v="0"/>
    <n v="0"/>
    <n v="0"/>
    <s v="NO"/>
    <m/>
    <m/>
    <s v="GUADALUPE RECALDE"/>
    <n v="3031338.1100000003"/>
    <n v="0"/>
    <n v="3031338.1100000003"/>
    <s v="SUB ATENCION SALUD MOVIL HOSPITALARIA CENTROS ESPECIALIZADOS"/>
    <x v="6"/>
    <s v="Presupuesto por Resultados"/>
    <s v="SI"/>
    <n v="4.6566128730773926E-10"/>
  </r>
  <r>
    <x v="25"/>
    <s v="SIN LINEA POA / DE ESIGEF"/>
    <s v="MSP-MSP-2022-0036-M"/>
    <d v="2021-01-10T00:00:00"/>
    <s v="MSP-DNPI-2022-0071-M"/>
    <d v="2022-01-25T00:00:00"/>
    <x v="0"/>
    <s v="LA REFORMA PLANTEADA, CORRESPONDE A LA REGULARIZACIÓN DEL PRESUPUESTO DEL ESIGEF, A FIN DE QUE CORRESPONDA LA PLANIFICACIÓN OPERATIVA ANUAL - PRESUPUESTO POR RESULTADOS. ENTRE DIFERENTE GRUPO DE GASTO Y DIFERENTE ACTIVIDAD PPR"/>
    <s v="COORDINACIÓN ZONAL 3"/>
    <s v="COORDINACIÓN ZONAL 3"/>
    <s v="COORDINACIÓN ZONAL 3"/>
    <n v="53"/>
    <n v="55"/>
    <s v="000"/>
    <s v="005"/>
    <n v="530404"/>
    <s v="0601"/>
    <s v="001"/>
    <s v="0000"/>
    <s v="0000"/>
    <n v="0"/>
    <n v="0"/>
    <n v="0"/>
    <s v="17933"/>
    <n v="0"/>
    <n v="0"/>
    <s v="NO"/>
    <m/>
    <m/>
    <s v="GUADALUPE RECALDE"/>
    <m/>
    <m/>
    <m/>
    <s v="ESIGEF"/>
    <x v="10"/>
    <s v="ESIGEF"/>
    <e v="#N/A"/>
    <e v="#N/A"/>
  </r>
  <r>
    <x v="25"/>
    <s v="SIN LINEA POA / DE ESIGEF"/>
    <s v="MSP-MSP-2022-0036-M"/>
    <d v="2021-01-10T00:00:00"/>
    <s v="MSP-DNPI-2022-0071-M"/>
    <d v="2022-01-25T00:00:00"/>
    <x v="0"/>
    <s v="LA REFORMA PLANTEADA, CORRESPONDE A LA REGULARIZACIÓN DEL PRESUPUESTO DEL ESIGEF, A FIN DE QUE CORRESPONDA LA PLANIFICACIÓN OPERATIVA ANUAL - PRESUPUESTO POR RESULTADOS. ENTRE DIFERENTE GRUPO DE GASTO Y DIFERENTE ACTIVIDAD PPR"/>
    <s v="COORDINACIÓN ZONAL 3"/>
    <s v="COORDINACIÓN ZONAL 3"/>
    <s v="COORDINACIÓN ZONAL 3"/>
    <n v="53"/>
    <n v="55"/>
    <s v="000"/>
    <s v="005"/>
    <n v="530809"/>
    <s v="0601"/>
    <s v="001"/>
    <s v="0000"/>
    <s v="0000"/>
    <n v="0"/>
    <n v="0"/>
    <n v="0"/>
    <s v="19646"/>
    <n v="0"/>
    <n v="0"/>
    <s v="NO"/>
    <m/>
    <m/>
    <s v="GUADALUPE RECALDE"/>
    <m/>
    <m/>
    <m/>
    <s v="ESIGEF"/>
    <x v="10"/>
    <s v="ESIGEF"/>
    <e v="#N/A"/>
    <e v="#N/A"/>
  </r>
  <r>
    <x v="25"/>
    <s v="SIN LINEA POA / DE ESIGEF"/>
    <s v="MSP-MSP-2022-0036-M"/>
    <d v="2021-01-10T00:00:00"/>
    <s v="MSP-DNPI-2022-0071-M"/>
    <d v="2022-01-25T00:00:00"/>
    <x v="0"/>
    <s v="LA REFORMA PLANTEADA, CORRESPONDE A LA REGULARIZACIÓN DEL PRESUPUESTO DEL ESIGEF, A FIN DE QUE CORRESPONDA LA PLANIFICACIÓN OPERATIVA ANUAL - PRESUPUESTO POR RESULTADOS. ENTRE DIFERENTE GRUPO DE GASTO Y DIFERENTE ACTIVIDAD PPR"/>
    <s v="COORDINACIÓN ZONAL 3"/>
    <s v="COORDINACIÓN ZONAL 3"/>
    <s v="COORDINACIÓN ZONAL 3"/>
    <n v="53"/>
    <n v="55"/>
    <s v="000"/>
    <s v="005"/>
    <n v="530813"/>
    <s v="0601"/>
    <s v="001"/>
    <s v="0000"/>
    <s v="0000"/>
    <n v="0"/>
    <n v="0"/>
    <n v="0"/>
    <s v="44643"/>
    <n v="0"/>
    <n v="0"/>
    <s v="NO"/>
    <m/>
    <m/>
    <s v="GUADALUPE RECALDE"/>
    <m/>
    <m/>
    <m/>
    <s v="ESIGEF"/>
    <x v="10"/>
    <s v="ESIGEF"/>
    <e v="#N/A"/>
    <e v="#N/A"/>
  </r>
  <r>
    <x v="26"/>
    <s v="CZ6"/>
    <s v="MSP-DNIS-2022-0100-M / MSP-MSP-2022-0036-M"/>
    <s v="25/01/2022_x000a_10/01/2022"/>
    <s v="MSP-DNPI-2022-0082-M"/>
    <d v="2022-01-27T00:00:00"/>
    <x v="0"/>
    <s v="ARMINIZACIÓN DE SALDOS CONFORME TECHO APROBADO POR LA MÁXIMA AUTORIDAD "/>
    <s v="CZ6"/>
    <s v="CZ6"/>
    <s v="CZ6"/>
    <n v="56"/>
    <n v="90"/>
    <s v="000"/>
    <s v="001"/>
    <n v="530826"/>
    <s v="0101"/>
    <s v="001"/>
    <s v="0000"/>
    <s v="0000"/>
    <n v="0"/>
    <n v="0"/>
    <n v="0"/>
    <n v="6777.91"/>
    <n v="0"/>
    <n v="6777.91"/>
    <s v="SI"/>
    <m/>
    <m/>
    <s v="VERONICA VELEZ "/>
    <e v="#N/A"/>
    <e v="#N/A"/>
    <e v="#N/A"/>
    <e v="#N/A"/>
    <x v="8"/>
    <e v="#N/A"/>
    <e v="#N/A"/>
    <e v="#N/A"/>
  </r>
  <r>
    <x v="26"/>
    <s v="CZ6"/>
    <s v="MSP-DNIS-2022-0100-M / MSP-MSP-2022-0036-M"/>
    <s v="25/01/2022_x000a_10/01/2022"/>
    <s v="MSP-DNPI-2022-0082-M"/>
    <d v="2022-01-27T00:00:00"/>
    <x v="0"/>
    <s v="ARMINIZACIÓN DE SALDOS CONFORME TECHO APROBADO POR LA MÁXIMA AUTORIDAD "/>
    <s v="CZ6"/>
    <s v="CZ6"/>
    <s v="CZ6"/>
    <n v="56"/>
    <n v="90"/>
    <s v="000"/>
    <s v="001"/>
    <n v="530101"/>
    <s v="0101"/>
    <s v="001"/>
    <s v="0000"/>
    <s v="0000"/>
    <n v="1276.02"/>
    <n v="0"/>
    <n v="1276.02"/>
    <n v="0"/>
    <n v="0"/>
    <n v="0"/>
    <s v="SI"/>
    <m/>
    <m/>
    <s v="VERONICA VELEZ "/>
    <e v="#N/A"/>
    <e v="#N/A"/>
    <e v="#N/A"/>
    <e v="#N/A"/>
    <x v="8"/>
    <e v="#N/A"/>
    <e v="#N/A"/>
    <e v="#N/A"/>
  </r>
  <r>
    <x v="26"/>
    <s v="ZONA 6"/>
    <s v="MSP-DNIS-2022-0100-M / MSP-MSP-2022-0036-M"/>
    <s v="25/01/2022_x000a_10/01/2022"/>
    <s v="MSP-DNPI-2022-0082-M"/>
    <d v="2022-01-27T00:00:00"/>
    <x v="0"/>
    <s v="ARMINIZACIÓN DE SALDOS CONFORME TECHO APROBADO POR LA MÁXIMA AUTORIDAD "/>
    <s v="ZONA 6"/>
    <s v="ZONA 6"/>
    <s v="ZONA 6"/>
    <n v="56"/>
    <n v="57"/>
    <s v="000"/>
    <s v="001"/>
    <n v="530813"/>
    <n v="101"/>
    <s v="001"/>
    <s v="0000"/>
    <s v="0000"/>
    <n v="164601.98228398102"/>
    <n v="0"/>
    <n v="164601.98228398102"/>
    <n v="0"/>
    <n v="0"/>
    <n v="0"/>
    <s v="SI"/>
    <m/>
    <m/>
    <s v="VERONICA VELEZ "/>
    <e v="#N/A"/>
    <e v="#N/A"/>
    <e v="#N/A"/>
    <e v="#N/A"/>
    <x v="8"/>
    <e v="#N/A"/>
    <e v="#N/A"/>
    <e v="#N/A"/>
  </r>
  <r>
    <x v="26"/>
    <s v="ZONA 6"/>
    <s v="MSP-DNIS-2022-0100-M / MSP-MSP-2022-0036-M"/>
    <s v="25/01/2022_x000a_10/01/2022"/>
    <s v="MSP-DNPI-2022-0082-M"/>
    <d v="2022-01-27T00:00:00"/>
    <x v="0"/>
    <s v="ARMINIZACIÓN DE SALDOS CONFORME TECHO APROBADO POR LA MÁXIMA AUTORIDAD "/>
    <s v="ZONA 6"/>
    <s v="ZONA 6"/>
    <s v="ZONA 6"/>
    <n v="1011"/>
    <n v="90"/>
    <s v="000"/>
    <s v="001"/>
    <n v="530403"/>
    <n v="108"/>
    <s v="001"/>
    <s v="0000"/>
    <s v="0000"/>
    <n v="0"/>
    <n v="0"/>
    <n v="0"/>
    <n v="3689.14"/>
    <n v="0"/>
    <n v="3689.14"/>
    <s v="SI"/>
    <m/>
    <m/>
    <s v="VERONICA VELEZ "/>
    <e v="#N/A"/>
    <e v="#N/A"/>
    <e v="#N/A"/>
    <e v="#N/A"/>
    <x v="8"/>
    <e v="#N/A"/>
    <e v="#N/A"/>
    <e v="#N/A"/>
  </r>
  <r>
    <x v="26"/>
    <s v="ZONA 6"/>
    <s v="MSP-DNIS-2022-0100-M / MSP-MSP-2022-0036-M"/>
    <s v="25/01/2022_x000a_10/01/2022"/>
    <s v="MSP-DNPI-2022-0082-M"/>
    <d v="2022-01-27T00:00:00"/>
    <x v="0"/>
    <s v="ARMINIZACIÓN DE SALDOS CONFORME TECHO APROBADO POR LA MÁXIMA AUTORIDAD "/>
    <s v="ZONA 6"/>
    <s v="ZONA 6"/>
    <s v="ZONA 6"/>
    <n v="1011"/>
    <n v="90"/>
    <s v="000"/>
    <s v="001"/>
    <n v="530405"/>
    <n v="108"/>
    <s v="001"/>
    <s v="0000"/>
    <s v="0000"/>
    <n v="0"/>
    <n v="0"/>
    <n v="0"/>
    <n v="25000"/>
    <n v="0"/>
    <n v="25000"/>
    <s v="SI"/>
    <m/>
    <m/>
    <s v="VERONICA VELEZ "/>
    <e v="#N/A"/>
    <e v="#N/A"/>
    <e v="#N/A"/>
    <e v="#N/A"/>
    <x v="8"/>
    <e v="#N/A"/>
    <e v="#N/A"/>
    <e v="#N/A"/>
  </r>
  <r>
    <x v="26"/>
    <s v="ZONA 6"/>
    <s v="MSP-DNIS-2022-0100-M / MSP-MSP-2022-0036-M"/>
    <s v="25/01/2022_x000a_10/01/2022"/>
    <s v="MSP-DNPI-2022-0082-M"/>
    <d v="2022-01-27T00:00:00"/>
    <x v="0"/>
    <s v="ARMINIZACIÓN DE SALDOS CONFORME TECHO APROBADO POR LA MÁXIMA AUTORIDAD "/>
    <s v="ZONA 6"/>
    <s v="ZONA 6"/>
    <s v="ZONA 6"/>
    <n v="1011"/>
    <n v="90"/>
    <s v="000"/>
    <s v="001"/>
    <n v="530704"/>
    <n v="108"/>
    <s v="001"/>
    <s v="0000"/>
    <s v="0000"/>
    <n v="0"/>
    <n v="0"/>
    <n v="0"/>
    <n v="6000"/>
    <n v="0"/>
    <n v="6000"/>
    <s v="SI"/>
    <m/>
    <m/>
    <s v="VERONICA VELEZ "/>
    <e v="#N/A"/>
    <e v="#N/A"/>
    <e v="#N/A"/>
    <e v="#N/A"/>
    <x v="8"/>
    <e v="#N/A"/>
    <e v="#N/A"/>
    <e v="#N/A"/>
  </r>
  <r>
    <x v="26"/>
    <s v="ZONA 6"/>
    <s v="MSP-DNIS-2022-0100-M / MSP-MSP-2022-0036-M"/>
    <s v="25/01/2022_x000a_10/01/2022"/>
    <s v="MSP-DNPI-2022-0082-M"/>
    <d v="2022-01-27T00:00:00"/>
    <x v="0"/>
    <s v="ARMINIZACIÓN DE SALDOS CONFORME TECHO APROBADO POR LA MÁXIMA AUTORIDAD "/>
    <s v="ZONA 6"/>
    <s v="ZONA 6"/>
    <s v="ZONA 6"/>
    <n v="1055"/>
    <n v="90"/>
    <s v="000"/>
    <s v="001"/>
    <n v="530417"/>
    <n v="304"/>
    <s v="001"/>
    <s v="0000"/>
    <s v="0000"/>
    <n v="0"/>
    <n v="0"/>
    <n v="0"/>
    <n v="15066"/>
    <n v="0"/>
    <n v="15066"/>
    <s v="SI"/>
    <m/>
    <m/>
    <s v="VERONICA VELEZ "/>
    <e v="#N/A"/>
    <e v="#N/A"/>
    <e v="#N/A"/>
    <e v="#N/A"/>
    <x v="8"/>
    <e v="#N/A"/>
    <e v="#N/A"/>
    <e v="#N/A"/>
  </r>
  <r>
    <x v="26"/>
    <s v="ZONA 6"/>
    <s v="MSP-DNIS-2022-0100-M / MSP-MSP-2022-0036-M"/>
    <s v="25/01/2022_x000a_10/01/2022"/>
    <s v="MSP-DNPI-2022-0082-M"/>
    <d v="2022-01-27T00:00:00"/>
    <x v="0"/>
    <s v="ARMINIZACIÓN DE SALDOS CONFORME TECHO APROBADO POR LA MÁXIMA AUTORIDAD "/>
    <s v="ZONA 6"/>
    <s v="ZONA 6"/>
    <s v="ZONA 6"/>
    <n v="1055"/>
    <n v="90"/>
    <s v="000"/>
    <s v="001"/>
    <n v="530704"/>
    <n v="304"/>
    <s v="001"/>
    <s v="0000"/>
    <s v="0000"/>
    <n v="0"/>
    <n v="0"/>
    <n v="0"/>
    <n v="3054"/>
    <n v="0"/>
    <n v="3054"/>
    <s v="SI"/>
    <m/>
    <m/>
    <s v="VERONICA VELEZ "/>
    <e v="#N/A"/>
    <e v="#N/A"/>
    <e v="#N/A"/>
    <e v="#N/A"/>
    <x v="8"/>
    <e v="#N/A"/>
    <e v="#N/A"/>
    <e v="#N/A"/>
  </r>
  <r>
    <x v="26"/>
    <s v="ZONA 6"/>
    <s v="MSP-DNIS-2022-0100-M / MSP-MSP-2022-0036-M"/>
    <s v="25/01/2022_x000a_10/01/2022"/>
    <s v="MSP-DNPI-2022-0082-M"/>
    <d v="2022-01-27T00:00:00"/>
    <x v="0"/>
    <s v="ARMINIZACIÓN DE SALDOS CONFORME TECHO APROBADO POR LA MÁXIMA AUTORIDAD "/>
    <s v="ZONA 6"/>
    <s v="ZONA 6"/>
    <s v="ZONA 6"/>
    <n v="1055"/>
    <n v="90"/>
    <s v="000"/>
    <s v="001"/>
    <n v="530811"/>
    <n v="304"/>
    <s v="001"/>
    <s v="0000"/>
    <s v="0000"/>
    <n v="0"/>
    <n v="0"/>
    <n v="0"/>
    <n v="2694"/>
    <n v="0"/>
    <n v="2694"/>
    <s v="SI"/>
    <m/>
    <m/>
    <s v="VERONICA VELEZ "/>
    <e v="#N/A"/>
    <e v="#N/A"/>
    <e v="#N/A"/>
    <e v="#N/A"/>
    <x v="8"/>
    <e v="#N/A"/>
    <e v="#N/A"/>
    <e v="#N/A"/>
  </r>
  <r>
    <x v="26"/>
    <s v="ZONA 6"/>
    <s v="MSP-DNIS-2022-0100-M / MSP-MSP-2022-0036-M"/>
    <s v="25/01/2022_x000a_10/01/2022"/>
    <s v="MSP-DNPI-2022-0082-M"/>
    <d v="2022-01-27T00:00:00"/>
    <x v="0"/>
    <s v="ARMINIZACIÓN DE SALDOS CONFORME TECHO APROBADO POR LA MÁXIMA AUTORIDAD "/>
    <s v="ZONA 6"/>
    <s v="ZONA 6"/>
    <s v="ZONA 6"/>
    <n v="1055"/>
    <n v="90"/>
    <s v="000"/>
    <s v="001"/>
    <n v="530813"/>
    <n v="304"/>
    <s v="001"/>
    <s v="0000"/>
    <s v="0000"/>
    <n v="0"/>
    <n v="0"/>
    <n v="0"/>
    <n v="19579.95"/>
    <n v="0"/>
    <n v="19579.95"/>
    <s v="SI"/>
    <m/>
    <m/>
    <s v="VERONICA VELEZ "/>
    <e v="#N/A"/>
    <e v="#N/A"/>
    <e v="#N/A"/>
    <e v="#N/A"/>
    <x v="8"/>
    <e v="#N/A"/>
    <e v="#N/A"/>
    <e v="#N/A"/>
  </r>
  <r>
    <x v="26"/>
    <s v="ZONA 6"/>
    <s v="MSP-DNIS-2022-0100-M / MSP-MSP-2022-0036-M"/>
    <s v="25/01/2022_x000a_10/01/2022"/>
    <s v="MSP-DNPI-2022-0082-M"/>
    <d v="2022-01-27T00:00:00"/>
    <x v="0"/>
    <s v="ARMINIZACIÓN DE SALDOS CONFORME TECHO APROBADO POR LA MÁXIMA AUTORIDAD "/>
    <s v="ZONA 6"/>
    <s v="ZONA 6"/>
    <s v="ZONA 6"/>
    <n v="1360"/>
    <n v="90"/>
    <s v="000"/>
    <s v="004"/>
    <n v="530402"/>
    <n v="1401"/>
    <s v="001"/>
    <s v="0000"/>
    <s v="0000"/>
    <n v="0"/>
    <n v="0"/>
    <n v="0"/>
    <n v="16500"/>
    <n v="0"/>
    <n v="16500"/>
    <s v="SI"/>
    <m/>
    <m/>
    <s v="VERONICA VELEZ "/>
    <e v="#N/A"/>
    <e v="#N/A"/>
    <e v="#N/A"/>
    <e v="#N/A"/>
    <x v="8"/>
    <e v="#N/A"/>
    <e v="#N/A"/>
    <e v="#N/A"/>
  </r>
  <r>
    <x v="26"/>
    <s v="ZONA 6"/>
    <s v="MSP-DNIS-2022-0100-M / MSP-MSP-2022-0036-M"/>
    <s v="25/01/2022_x000a_10/01/2022"/>
    <s v="MSP-DNPI-2022-0082-M"/>
    <d v="2022-01-27T00:00:00"/>
    <x v="0"/>
    <s v="ARMINIZACIÓN DE SALDOS CONFORME TECHO APROBADO POR LA MÁXIMA AUTORIDAD "/>
    <s v="ZONA 6"/>
    <s v="ZONA 6"/>
    <s v="ZONA 6"/>
    <n v="1360"/>
    <n v="90"/>
    <s v="000"/>
    <s v="004"/>
    <n v="530403"/>
    <n v="1401"/>
    <s v="001"/>
    <s v="0000"/>
    <s v="0000"/>
    <n v="0"/>
    <n v="0"/>
    <n v="0"/>
    <n v="2450"/>
    <n v="0"/>
    <n v="2450"/>
    <s v="SI"/>
    <m/>
    <m/>
    <s v="VERONICA VELEZ "/>
    <e v="#N/A"/>
    <e v="#N/A"/>
    <e v="#N/A"/>
    <e v="#N/A"/>
    <x v="8"/>
    <e v="#N/A"/>
    <e v="#N/A"/>
    <e v="#N/A"/>
  </r>
  <r>
    <x v="26"/>
    <s v="ZONA 6"/>
    <s v="MSP-DNIS-2022-0100-M / MSP-MSP-2022-0036-M"/>
    <s v="25/01/2022_x000a_10/01/2022"/>
    <s v="MSP-DNPI-2022-0082-M"/>
    <d v="2022-01-27T00:00:00"/>
    <x v="0"/>
    <s v="ARMINIZACIÓN DE SALDOS CONFORME TECHO APROBADO POR LA MÁXIMA AUTORIDAD "/>
    <s v="ZONA 6"/>
    <s v="ZONA 6"/>
    <s v="ZONA 6"/>
    <n v="1360"/>
    <n v="90"/>
    <s v="000"/>
    <s v="004"/>
    <n v="530404"/>
    <n v="1401"/>
    <s v="001"/>
    <s v="0000"/>
    <s v="0000"/>
    <n v="0"/>
    <n v="0"/>
    <n v="0"/>
    <n v="18000"/>
    <n v="0"/>
    <n v="18000"/>
    <s v="SI"/>
    <m/>
    <m/>
    <s v="VERONICA VELEZ "/>
    <e v="#N/A"/>
    <e v="#N/A"/>
    <e v="#N/A"/>
    <e v="#N/A"/>
    <x v="8"/>
    <e v="#N/A"/>
    <e v="#N/A"/>
    <e v="#N/A"/>
  </r>
  <r>
    <x v="26"/>
    <s v="ZONA 6"/>
    <s v="MSP-DNIS-2022-0100-M / MSP-MSP-2022-0036-M"/>
    <s v="25/01/2022_x000a_10/01/2022"/>
    <s v="MSP-DNPI-2022-0082-M"/>
    <d v="2022-01-27T00:00:00"/>
    <x v="0"/>
    <s v="ARMINIZACIÓN DE SALDOS CONFORME TECHO APROBADO POR LA MÁXIMA AUTORIDAD "/>
    <s v="ZONA 6"/>
    <s v="ZONA 6"/>
    <s v="ZONA 6"/>
    <n v="1360"/>
    <n v="90"/>
    <s v="000"/>
    <s v="004"/>
    <n v="530405"/>
    <n v="1401"/>
    <s v="001"/>
    <s v="0000"/>
    <s v="0000"/>
    <n v="0"/>
    <n v="0"/>
    <n v="0"/>
    <n v="7500"/>
    <n v="0"/>
    <n v="7500"/>
    <s v="SI"/>
    <m/>
    <m/>
    <s v="VERONICA VELEZ "/>
    <e v="#N/A"/>
    <e v="#N/A"/>
    <e v="#N/A"/>
    <e v="#N/A"/>
    <x v="8"/>
    <e v="#N/A"/>
    <e v="#N/A"/>
    <e v="#N/A"/>
  </r>
  <r>
    <x v="26"/>
    <s v="ZONA 6"/>
    <s v="MSP-DNIS-2022-0100-M / MSP-MSP-2022-0036-M"/>
    <s v="25/01/2022_x000a_10/01/2022"/>
    <s v="MSP-DNPI-2022-0082-M"/>
    <d v="2022-01-27T00:00:00"/>
    <x v="0"/>
    <s v="ARMINIZACIÓN DE SALDOS CONFORME TECHO APROBADO POR LA MÁXIMA AUTORIDAD "/>
    <s v="ZONA 6"/>
    <s v="ZONA 6"/>
    <s v="ZONA 6"/>
    <n v="1360"/>
    <n v="90"/>
    <s v="000"/>
    <s v="004"/>
    <n v="530418"/>
    <n v="1401"/>
    <s v="001"/>
    <s v="0000"/>
    <s v="0000"/>
    <n v="0"/>
    <n v="0"/>
    <n v="0"/>
    <n v="400"/>
    <n v="0"/>
    <n v="400"/>
    <s v="SI"/>
    <m/>
    <m/>
    <s v="VERONICA VELEZ "/>
    <e v="#N/A"/>
    <e v="#N/A"/>
    <e v="#N/A"/>
    <e v="#N/A"/>
    <x v="8"/>
    <e v="#N/A"/>
    <e v="#N/A"/>
    <e v="#N/A"/>
  </r>
  <r>
    <x v="26"/>
    <s v="ZONA 6"/>
    <s v="MSP-DNIS-2022-0100-M / MSP-MSP-2022-0036-M"/>
    <s v="25/01/2022_x000a_10/01/2022"/>
    <s v="MSP-DNPI-2022-0082-M"/>
    <d v="2022-01-27T00:00:00"/>
    <x v="0"/>
    <s v="ARMINIZACIÓN DE SALDOS CONFORME TECHO APROBADO POR LA MÁXIMA AUTORIDAD "/>
    <s v="ZONA 6"/>
    <s v="ZONA 6"/>
    <s v="ZONA 6"/>
    <n v="1360"/>
    <n v="90"/>
    <s v="000"/>
    <s v="004"/>
    <n v="530811"/>
    <n v="1401"/>
    <s v="001"/>
    <s v="0000"/>
    <s v="0000"/>
    <n v="0"/>
    <n v="0"/>
    <n v="0"/>
    <n v="7500"/>
    <n v="0"/>
    <n v="7500"/>
    <s v="SI"/>
    <m/>
    <m/>
    <s v="VERONICA VELEZ "/>
    <e v="#N/A"/>
    <e v="#N/A"/>
    <e v="#N/A"/>
    <e v="#N/A"/>
    <x v="8"/>
    <e v="#N/A"/>
    <e v="#N/A"/>
    <e v="#N/A"/>
  </r>
  <r>
    <x v="26"/>
    <s v="ZONA 6"/>
    <s v="MSP-DNIS-2022-0100-M / MSP-MSP-2022-0036-M"/>
    <s v="25/01/2022_x000a_10/01/2022"/>
    <s v="MSP-DNPI-2022-0082-M"/>
    <d v="2022-01-27T00:00:00"/>
    <x v="0"/>
    <s v="ARMINIZACIÓN DE SALDOS CONFORME TECHO APROBADO POR LA MÁXIMA AUTORIDAD "/>
    <s v="ZONA 6"/>
    <s v="ZONA 6"/>
    <s v="ZONA 6"/>
    <n v="1360"/>
    <n v="90"/>
    <s v="000"/>
    <s v="004"/>
    <n v="530813"/>
    <n v="1401"/>
    <s v="001"/>
    <s v="0000"/>
    <s v="0000"/>
    <n v="0"/>
    <n v="0"/>
    <n v="0"/>
    <n v="31667"/>
    <n v="0"/>
    <n v="31667"/>
    <s v="SI"/>
    <m/>
    <m/>
    <s v="VERONICA VELEZ "/>
    <e v="#N/A"/>
    <e v="#N/A"/>
    <e v="#N/A"/>
    <e v="#N/A"/>
    <x v="8"/>
    <e v="#N/A"/>
    <e v="#N/A"/>
    <e v="#N/A"/>
  </r>
  <r>
    <x v="27"/>
    <s v="AJUSTE POA PC"/>
    <s v="MSP-MSP-2022-0036-M"/>
    <d v="2022-01-10T00:00:00"/>
    <s v="MSP-DNPI-2022-0080-M"/>
    <d v="2022-01-27T00:00:00"/>
    <x v="0"/>
    <s v="REGULARIACIÓN PRESUPUESTO"/>
    <s v="PLANTA CENTRAL"/>
    <s v="REGULARIACIÓN PRESUPUESTO"/>
    <s v="PLANTA CENTRAL"/>
    <s v="9999"/>
    <n v="55"/>
    <s v="000"/>
    <s v="002"/>
    <n v="580204"/>
    <n v="1701"/>
    <s v="001"/>
    <s v="0000"/>
    <s v="0000"/>
    <n v="15000"/>
    <n v="0"/>
    <n v="15000"/>
    <n v="0"/>
    <n v="0"/>
    <n v="0"/>
    <s v="NO"/>
    <m/>
    <m/>
    <s v="EDISON JIMÉNEZ"/>
    <n v="0"/>
    <n v="0"/>
    <n v="0"/>
    <s v="PLANTA CENTRAL"/>
    <x v="21"/>
    <s v="NO APLICA"/>
    <e v="#N/A"/>
    <e v="#N/A"/>
  </r>
  <r>
    <x v="27"/>
    <s v="AJUSTE POA PC"/>
    <s v="MSP-MSP-2022-0036-M"/>
    <d v="2022-01-10T00:00:00"/>
    <s v="MSP-DNPI-2022-0080-M"/>
    <d v="2022-01-27T00:00:00"/>
    <x v="0"/>
    <s v="REGULARIACIÓN PRESUPUESTO"/>
    <s v="PLANTA CENTRAL"/>
    <s v="REGULARIACIÓN PRESUPUESTO"/>
    <s v="PLANTA CENTRAL"/>
    <s v="9999"/>
    <n v="56"/>
    <s v="000"/>
    <s v="001"/>
    <n v="530612"/>
    <n v="1701"/>
    <s v="001"/>
    <s v="0000"/>
    <s v="0000"/>
    <n v="4000"/>
    <n v="0"/>
    <n v="4000"/>
    <n v="0"/>
    <n v="0"/>
    <n v="0"/>
    <s v="NO"/>
    <m/>
    <m/>
    <s v="EDISON JIMÉNEZ"/>
    <n v="0"/>
    <n v="0"/>
    <n v="0"/>
    <s v="PLANTA CENTRAL"/>
    <x v="21"/>
    <s v="NO APLICA"/>
    <e v="#N/A"/>
    <e v="#N/A"/>
  </r>
  <r>
    <x v="27"/>
    <s v="AJUSTE POA PC"/>
    <s v="MSP-MSP-2022-0036-M"/>
    <d v="2022-01-10T00:00:00"/>
    <s v="MSP-DNPI-2022-0080-M"/>
    <d v="2022-01-27T00:00:00"/>
    <x v="0"/>
    <s v="REGULARIACIÓN PRESUPUESTO"/>
    <s v="PLANTA CENTRAL"/>
    <s v="REGULARIACIÓN PRESUPUESTO"/>
    <s v="PLANTA CENTRAL"/>
    <s v="9999"/>
    <n v="56"/>
    <s v="000"/>
    <s v="001"/>
    <n v="530809"/>
    <n v="1701"/>
    <s v="001"/>
    <s v="0000"/>
    <s v="0000"/>
    <n v="7675220.3700000001"/>
    <n v="0"/>
    <n v="7675220.3700000001"/>
    <n v="0"/>
    <n v="0"/>
    <n v="0"/>
    <s v="NO"/>
    <m/>
    <m/>
    <s v="EDISON JIMÉNEZ"/>
    <n v="0"/>
    <n v="0"/>
    <n v="0"/>
    <s v="PLANTA CENTRAL"/>
    <x v="21"/>
    <s v="NO APLICA"/>
    <e v="#N/A"/>
    <e v="#N/A"/>
  </r>
  <r>
    <x v="27"/>
    <s v="AJUSTE POA PC"/>
    <s v="MSP-MSP-2022-0036-M"/>
    <d v="2022-01-10T00:00:00"/>
    <s v="MSP-DNPI-2022-0080-M"/>
    <d v="2022-01-27T00:00:00"/>
    <x v="0"/>
    <s v="REGULARIACIÓN PRESUPUESTO"/>
    <s v="PLANTA CENTRAL"/>
    <s v="REGULARIACIÓN PRESUPUESTO"/>
    <s v="PLANTA CENTRAL"/>
    <s v="9999"/>
    <n v="56"/>
    <s v="000"/>
    <s v="001"/>
    <n v="530810"/>
    <n v="1701"/>
    <s v="001"/>
    <s v="0000"/>
    <s v="0000"/>
    <n v="2614828.98"/>
    <n v="0"/>
    <n v="2614828.98"/>
    <n v="0"/>
    <n v="0"/>
    <n v="0"/>
    <s v="NO"/>
    <m/>
    <m/>
    <s v="EDISON JIMÉNEZ"/>
    <n v="0"/>
    <n v="0"/>
    <n v="0"/>
    <s v="PLANTA CENTRAL"/>
    <x v="21"/>
    <s v="NO APLICA"/>
    <e v="#N/A"/>
    <e v="#N/A"/>
  </r>
  <r>
    <x v="27"/>
    <s v="AJUSTE POA PC"/>
    <s v="MSP-MSP-2022-0036-M"/>
    <d v="2022-01-10T00:00:00"/>
    <s v="MSP-DNPI-2022-0080-M"/>
    <d v="2022-01-27T00:00:00"/>
    <x v="0"/>
    <s v="REGULARIACIÓN PRESUPUESTO"/>
    <s v="PLANTA CENTRAL"/>
    <s v="REGULARIACIÓN PRESUPUESTO"/>
    <s v="PLANTA CENTRAL"/>
    <s v="9999"/>
    <n v="56"/>
    <s v="000"/>
    <s v="001"/>
    <n v="530819"/>
    <n v="1701"/>
    <s v="001"/>
    <s v="0000"/>
    <s v="0000"/>
    <n v="3306734.76"/>
    <n v="0"/>
    <n v="3306734.76"/>
    <n v="0"/>
    <n v="0"/>
    <n v="0"/>
    <s v="NO"/>
    <m/>
    <m/>
    <s v="EDISON JIMÉNEZ"/>
    <n v="0"/>
    <n v="0"/>
    <n v="0"/>
    <s v="PLANTA CENTRAL"/>
    <x v="21"/>
    <s v="NO APLICA"/>
    <e v="#N/A"/>
    <e v="#N/A"/>
  </r>
  <r>
    <x v="27"/>
    <s v="AJUSTE POA PC"/>
    <s v="MSP-MSP-2022-0036-M"/>
    <d v="2022-01-10T00:00:00"/>
    <s v="MSP-DNPI-2022-0080-M"/>
    <d v="2022-01-27T00:00:00"/>
    <x v="0"/>
    <s v="REGULARIACIÓN PRESUPUESTO"/>
    <s v="PLANTA CENTRAL"/>
    <s v="REGULARIACIÓN PRESUPUESTO"/>
    <s v="PLANTA CENTRAL"/>
    <s v="9999"/>
    <n v="57"/>
    <s v="000"/>
    <s v="001"/>
    <n v="530203"/>
    <n v="1701"/>
    <s v="001"/>
    <s v="0000"/>
    <s v="0000"/>
    <n v="103774.06"/>
    <n v="0"/>
    <n v="103774.06"/>
    <n v="0"/>
    <n v="0"/>
    <n v="0"/>
    <s v="NO"/>
    <m/>
    <m/>
    <s v="EDISON JIMÉNEZ"/>
    <n v="0"/>
    <n v="0"/>
    <n v="0"/>
    <s v="PLANTA CENTRAL"/>
    <x v="21"/>
    <s v="NO APLICA"/>
    <e v="#N/A"/>
    <e v="#N/A"/>
  </r>
  <r>
    <x v="27"/>
    <s v="AJUSTE POA PC"/>
    <s v="MSP-MSP-2022-0036-M"/>
    <d v="2022-01-10T00:00:00"/>
    <s v="MSP-DNPI-2022-0080-M"/>
    <d v="2022-01-27T00:00:00"/>
    <x v="0"/>
    <s v="REGULARIACIÓN PRESUPUESTO"/>
    <s v="PLANTA CENTRAL"/>
    <s v="REGULARIACIÓN PRESUPUESTO"/>
    <s v="PLANTA CENTRAL"/>
    <s v="9999"/>
    <n v="57"/>
    <s v="000"/>
    <s v="001"/>
    <n v="530402"/>
    <n v="1701"/>
    <s v="001"/>
    <s v="0000"/>
    <s v="0000"/>
    <n v="4568307.4000000004"/>
    <n v="0"/>
    <n v="4568307.4000000004"/>
    <n v="0"/>
    <n v="0"/>
    <n v="0"/>
    <s v="NO"/>
    <m/>
    <m/>
    <s v="EDISON JIMÉNEZ"/>
    <n v="0"/>
    <n v="0"/>
    <n v="0"/>
    <s v="PLANTA CENTRAL"/>
    <x v="21"/>
    <s v="NO APLICA"/>
    <e v="#N/A"/>
    <e v="#N/A"/>
  </r>
  <r>
    <x v="27"/>
    <s v="AJUSTE POA PC"/>
    <s v="MSP-MSP-2022-0036-M"/>
    <d v="2022-01-10T00:00:00"/>
    <s v="MSP-DNPI-2022-0080-M"/>
    <d v="2022-01-27T00:00:00"/>
    <x v="0"/>
    <s v="REGULARIACIÓN PRESUPUESTO"/>
    <s v="PLANTA CENTRAL"/>
    <s v="REGULARIACIÓN PRESUPUESTO"/>
    <s v="PLANTA CENTRAL"/>
    <s v="9999"/>
    <n v="57"/>
    <s v="000"/>
    <s v="001"/>
    <n v="530403"/>
    <n v="1701"/>
    <s v="001"/>
    <s v="0000"/>
    <s v="0000"/>
    <n v="299334.32"/>
    <n v="0"/>
    <n v="299334.32"/>
    <n v="0"/>
    <n v="0"/>
    <n v="0"/>
    <s v="NO"/>
    <m/>
    <m/>
    <s v="EDISON JIMÉNEZ"/>
    <n v="0"/>
    <n v="0"/>
    <n v="0"/>
    <s v="PLANTA CENTRAL"/>
    <x v="21"/>
    <s v="NO APLICA"/>
    <e v="#N/A"/>
    <e v="#N/A"/>
  </r>
  <r>
    <x v="27"/>
    <s v="AJUSTE POA PC"/>
    <s v="MSP-MSP-2022-0036-M"/>
    <d v="2022-01-10T00:00:00"/>
    <s v="MSP-DNPI-2022-0080-M"/>
    <d v="2022-01-27T00:00:00"/>
    <x v="0"/>
    <s v="REGULARIACIÓN PRESUPUESTO"/>
    <s v="PLANTA CENTRAL"/>
    <s v="REGULARIACIÓN PRESUPUESTO"/>
    <s v="PLANTA CENTRAL"/>
    <s v="9999"/>
    <n v="57"/>
    <s v="000"/>
    <s v="001"/>
    <n v="530404"/>
    <n v="1701"/>
    <s v="001"/>
    <s v="0000"/>
    <s v="0000"/>
    <n v="5826945.7300000004"/>
    <n v="0"/>
    <n v="5826945.7300000004"/>
    <n v="0"/>
    <n v="0"/>
    <n v="0"/>
    <s v="NO"/>
    <m/>
    <m/>
    <s v="EDISON JIMÉNEZ"/>
    <n v="0"/>
    <n v="0"/>
    <n v="0"/>
    <s v="PLANTA CENTRAL"/>
    <x v="21"/>
    <s v="NO APLICA"/>
    <e v="#N/A"/>
    <e v="#N/A"/>
  </r>
  <r>
    <x v="27"/>
    <s v="AJUSTE POA PC"/>
    <s v="MSP-MSP-2022-0036-M"/>
    <d v="2022-01-10T00:00:00"/>
    <s v="MSP-DNPI-2022-0080-M"/>
    <d v="2022-01-27T00:00:00"/>
    <x v="0"/>
    <s v="REGULARIACIÓN PRESUPUESTO"/>
    <s v="PLANTA CENTRAL"/>
    <s v="REGULARIACIÓN PRESUPUESTO"/>
    <s v="PLANTA CENTRAL"/>
    <s v="9999"/>
    <n v="57"/>
    <s v="000"/>
    <s v="001"/>
    <n v="530417"/>
    <n v="1701"/>
    <s v="001"/>
    <s v="0000"/>
    <s v="0000"/>
    <n v="2047828.59"/>
    <n v="0"/>
    <n v="2047828.59"/>
    <n v="0"/>
    <n v="0"/>
    <n v="0"/>
    <s v="NO"/>
    <m/>
    <m/>
    <s v="EDISON JIMÉNEZ"/>
    <n v="0"/>
    <n v="0"/>
    <n v="0"/>
    <s v="PLANTA CENTRAL"/>
    <x v="21"/>
    <s v="NO APLICA"/>
    <e v="#N/A"/>
    <e v="#N/A"/>
  </r>
  <r>
    <x v="27"/>
    <s v="AJUSTE POA PC"/>
    <s v="MSP-MSP-2022-0036-M"/>
    <d v="2022-01-10T00:00:00"/>
    <s v="MSP-DNPI-2022-0080-M"/>
    <d v="2022-01-27T00:00:00"/>
    <x v="0"/>
    <s v="REGULARIACIÓN PRESUPUESTO"/>
    <s v="PLANTA CENTRAL"/>
    <s v="REGULARIACIÓN PRESUPUESTO"/>
    <s v="PLANTA CENTRAL"/>
    <s v="9999"/>
    <n v="57"/>
    <s v="000"/>
    <s v="001"/>
    <n v="530601"/>
    <n v="1701"/>
    <s v="001"/>
    <s v="0000"/>
    <s v="0000"/>
    <n v="818323.61"/>
    <n v="0"/>
    <n v="818323.61"/>
    <n v="0"/>
    <n v="0"/>
    <n v="0"/>
    <s v="NO"/>
    <m/>
    <m/>
    <s v="EDISON JIMÉNEZ"/>
    <n v="0"/>
    <n v="0"/>
    <n v="0"/>
    <s v="PLANTA CENTRAL"/>
    <x v="21"/>
    <s v="NO APLICA"/>
    <e v="#N/A"/>
    <e v="#N/A"/>
  </r>
  <r>
    <x v="27"/>
    <s v="AJUSTE POA PC"/>
    <s v="MSP-MSP-2022-0036-M"/>
    <d v="2022-01-10T00:00:00"/>
    <s v="MSP-DNPI-2022-0080-M"/>
    <d v="2022-01-27T00:00:00"/>
    <x v="0"/>
    <s v="REGULARIACIÓN PRESUPUESTO"/>
    <s v="PLANTA CENTRAL"/>
    <s v="REGULARIACIÓN PRESUPUESTO"/>
    <s v="PLANTA CENTRAL"/>
    <s v="9999"/>
    <n v="57"/>
    <s v="000"/>
    <s v="001"/>
    <n v="530803"/>
    <n v="1701"/>
    <s v="001"/>
    <s v="0000"/>
    <s v="0000"/>
    <n v="693236.11"/>
    <n v="0"/>
    <n v="693236.11"/>
    <n v="0"/>
    <n v="0"/>
    <n v="0"/>
    <s v="NO"/>
    <m/>
    <m/>
    <s v="EDISON JIMÉNEZ"/>
    <n v="0"/>
    <n v="0"/>
    <n v="0"/>
    <s v="PLANTA CENTRAL"/>
    <x v="21"/>
    <s v="NO APLICA"/>
    <e v="#N/A"/>
    <e v="#N/A"/>
  </r>
  <r>
    <x v="27"/>
    <s v="AJUSTE POA PC"/>
    <s v="MSP-MSP-2022-0036-M"/>
    <d v="2022-01-10T00:00:00"/>
    <s v="MSP-DNPI-2022-0080-M"/>
    <d v="2022-01-27T00:00:00"/>
    <x v="0"/>
    <s v="REGULARIACIÓN PRESUPUESTO"/>
    <s v="PLANTA CENTRAL"/>
    <s v="REGULARIACIÓN PRESUPUESTO"/>
    <s v="PLANTA CENTRAL"/>
    <s v="9999"/>
    <n v="57"/>
    <s v="000"/>
    <s v="001"/>
    <n v="530811"/>
    <n v="1701"/>
    <s v="001"/>
    <s v="0000"/>
    <s v="0000"/>
    <n v="809447.45"/>
    <n v="0"/>
    <n v="809447.45"/>
    <n v="0"/>
    <n v="0"/>
    <n v="0"/>
    <s v="NO"/>
    <m/>
    <m/>
    <s v="EDISON JIMÉNEZ"/>
    <n v="0"/>
    <n v="0"/>
    <n v="0"/>
    <s v="PLANTA CENTRAL"/>
    <x v="21"/>
    <s v="NO APLICA"/>
    <e v="#N/A"/>
    <e v="#N/A"/>
  </r>
  <r>
    <x v="27"/>
    <s v="AJUSTE POA PC"/>
    <s v="MSP-MSP-2022-0036-M"/>
    <d v="2022-01-10T00:00:00"/>
    <s v="MSP-DNPI-2022-0080-M"/>
    <d v="2022-01-27T00:00:00"/>
    <x v="0"/>
    <s v="REGULARIACIÓN PRESUPUESTO"/>
    <s v="PLANTA CENTRAL"/>
    <s v="REGULARIACIÓN PRESUPUESTO"/>
    <s v="PLANTA CENTRAL"/>
    <s v="9999"/>
    <n v="57"/>
    <s v="000"/>
    <s v="001"/>
    <n v="530813"/>
    <n v="1701"/>
    <s v="001"/>
    <s v="0000"/>
    <s v="0000"/>
    <n v="9133395.629999999"/>
    <n v="0"/>
    <n v="9133395.629999999"/>
    <n v="0"/>
    <n v="0"/>
    <n v="0"/>
    <s v="NO"/>
    <m/>
    <m/>
    <s v="EDISON JIMÉNEZ"/>
    <n v="0"/>
    <n v="0"/>
    <n v="0"/>
    <s v="PLANTA CENTRAL"/>
    <x v="21"/>
    <s v="NO APLICA"/>
    <e v="#N/A"/>
    <e v="#N/A"/>
  </r>
  <r>
    <x v="27"/>
    <s v="AJUSTE POA PC"/>
    <s v="MSP-MSP-2022-0036-M"/>
    <d v="2022-01-10T00:00:00"/>
    <s v="MSP-DNPI-2022-0080-M"/>
    <d v="2022-01-27T00:00:00"/>
    <x v="0"/>
    <s v="REGULARIACIÓN PRESUPUESTO"/>
    <s v="PLANTA CENTRAL"/>
    <s v="REGULARIACIÓN PRESUPUESTO"/>
    <s v="PLANTA CENTRAL"/>
    <s v="9999"/>
    <n v="57"/>
    <s v="000"/>
    <s v="001"/>
    <n v="531406"/>
    <n v="1701"/>
    <s v="001"/>
    <s v="0000"/>
    <s v="0000"/>
    <n v="165549.01"/>
    <n v="0"/>
    <n v="165549.01"/>
    <n v="0"/>
    <n v="0"/>
    <n v="0"/>
    <s v="NO"/>
    <m/>
    <m/>
    <s v="EDISON JIMÉNEZ"/>
    <n v="0"/>
    <n v="0"/>
    <n v="0"/>
    <s v="PLANTA CENTRAL"/>
    <x v="21"/>
    <s v="NO APLICA"/>
    <e v="#N/A"/>
    <e v="#N/A"/>
  </r>
  <r>
    <x v="27"/>
    <s v="AJUSTE POA PC"/>
    <s v="MSP-MSP-2022-0036-M"/>
    <d v="2022-01-10T00:00:00"/>
    <s v="MSP-DNPI-2022-0080-M"/>
    <d v="2022-01-27T00:00:00"/>
    <x v="0"/>
    <s v="REGULARIACIÓN PRESUPUESTO"/>
    <s v="PLANTA CENTRAL"/>
    <s v="REGULARIACIÓN PRESUPUESTO"/>
    <s v="PLANTA CENTRAL"/>
    <s v="9999"/>
    <n v="57"/>
    <s v="000"/>
    <s v="002"/>
    <n v="530201"/>
    <n v="1701"/>
    <s v="001"/>
    <s v="0000"/>
    <s v="0000"/>
    <n v="5400"/>
    <n v="0"/>
    <n v="5400"/>
    <n v="0"/>
    <n v="0"/>
    <n v="0"/>
    <s v="NO"/>
    <m/>
    <m/>
    <s v="EDISON JIMÉNEZ"/>
    <n v="0"/>
    <n v="0"/>
    <n v="0"/>
    <s v="PLANTA CENTRAL"/>
    <x v="21"/>
    <s v="NO APLICA"/>
    <e v="#N/A"/>
    <e v="#N/A"/>
  </r>
  <r>
    <x v="27"/>
    <s v="AJUSTE POA PC"/>
    <s v="MSP-MSP-2022-0036-M"/>
    <d v="2022-01-10T00:00:00"/>
    <s v="MSP-DNPI-2022-0080-M"/>
    <d v="2022-01-27T00:00:00"/>
    <x v="0"/>
    <s v="REGULARIACIÓN PRESUPUESTO"/>
    <s v="PLANTA CENTRAL"/>
    <s v="REGULARIACIÓN PRESUPUESTO"/>
    <s v="PLANTA CENTRAL"/>
    <s v="9999"/>
    <n v="57"/>
    <s v="000"/>
    <s v="002"/>
    <n v="530203"/>
    <n v="1701"/>
    <s v="001"/>
    <s v="0000"/>
    <s v="0000"/>
    <n v="118820"/>
    <n v="0"/>
    <n v="118820"/>
    <n v="0"/>
    <n v="0"/>
    <n v="0"/>
    <s v="NO"/>
    <m/>
    <m/>
    <s v="EDISON JIMÉNEZ"/>
    <n v="0"/>
    <n v="0"/>
    <n v="0"/>
    <s v="PLANTA CENTRAL"/>
    <x v="21"/>
    <s v="NO APLICA"/>
    <e v="#N/A"/>
    <e v="#N/A"/>
  </r>
  <r>
    <x v="27"/>
    <s v="AJUSTE POA PC"/>
    <s v="MSP-MSP-2022-0036-M"/>
    <d v="2022-01-10T00:00:00"/>
    <s v="MSP-DNPI-2022-0080-M"/>
    <d v="2022-01-27T00:00:00"/>
    <x v="0"/>
    <s v="REGULARIACIÓN PRESUPUESTO"/>
    <s v="PLANTA CENTRAL"/>
    <s v="REGULARIACIÓN PRESUPUESTO"/>
    <s v="PLANTA CENTRAL"/>
    <s v="9999"/>
    <n v="58"/>
    <s v="000"/>
    <s v="001"/>
    <n v="530809"/>
    <n v="1701"/>
    <s v="001"/>
    <s v="0000"/>
    <s v="0000"/>
    <n v="6914816.2699999996"/>
    <n v="0"/>
    <n v="6914816.2699999996"/>
    <n v="0"/>
    <n v="0"/>
    <n v="0"/>
    <s v="NO"/>
    <m/>
    <m/>
    <s v="EDISON JIMÉNEZ"/>
    <n v="0"/>
    <n v="0"/>
    <n v="0"/>
    <s v="PLANTA CENTRAL"/>
    <x v="21"/>
    <s v="NO APLICA"/>
    <e v="#N/A"/>
    <e v="#N/A"/>
  </r>
  <r>
    <x v="27"/>
    <s v="AJUSTE POA PC"/>
    <s v="MSP-MSP-2022-0036-M"/>
    <d v="2022-01-10T00:00:00"/>
    <s v="MSP-DNPI-2022-0080-M"/>
    <d v="2022-01-27T00:00:00"/>
    <x v="0"/>
    <s v="REGULARIACIÓN PRESUPUESTO"/>
    <s v="PLANTA CENTRAL"/>
    <s v="REGULARIACIÓN PRESUPUESTO"/>
    <s v="PLANTA CENTRAL"/>
    <s v="9999"/>
    <n v="58"/>
    <s v="000"/>
    <s v="003"/>
    <n v="531409"/>
    <n v="1701"/>
    <s v="001"/>
    <s v="0000"/>
    <s v="0000"/>
    <n v="3000"/>
    <n v="0"/>
    <n v="3000"/>
    <n v="0"/>
    <n v="0"/>
    <n v="0"/>
    <s v="NO"/>
    <m/>
    <m/>
    <s v="EDISON JIMÉNEZ"/>
    <n v="0"/>
    <n v="0"/>
    <n v="0"/>
    <s v="PLANTA CENTRAL"/>
    <x v="21"/>
    <s v="NO APLICA"/>
    <e v="#N/A"/>
    <e v="#N/A"/>
  </r>
  <r>
    <x v="27"/>
    <s v="AJUSTE POA PC"/>
    <s v="MSP-MSP-2022-0036-M"/>
    <d v="2022-01-10T00:00:00"/>
    <s v="MSP-DNPI-2022-0080-M"/>
    <d v="2022-01-27T00:00:00"/>
    <x v="0"/>
    <s v="REGULARIACIÓN PRESUPUESTO"/>
    <s v="PLANTA CENTRAL"/>
    <s v="REGULARIACIÓN PRESUPUESTO"/>
    <s v="PLANTA CENTRAL"/>
    <s v="9999"/>
    <n v="90"/>
    <s v="000"/>
    <s v="001"/>
    <n v="530810"/>
    <n v="1701"/>
    <s v="001"/>
    <s v="0000"/>
    <s v="0000"/>
    <n v="4314897"/>
    <n v="0"/>
    <n v="4314897"/>
    <n v="0"/>
    <n v="0"/>
    <n v="0"/>
    <s v="NO"/>
    <m/>
    <m/>
    <s v="EDISON JIMÉNEZ"/>
    <n v="0"/>
    <n v="0"/>
    <n v="0"/>
    <s v="PLANTA CENTRAL"/>
    <x v="21"/>
    <s v="NO APLICA"/>
    <e v="#N/A"/>
    <e v="#N/A"/>
  </r>
  <r>
    <x v="27"/>
    <s v="AJUSTE POA PC"/>
    <s v="MSP-MSP-2022-0036-M"/>
    <d v="2022-01-10T00:00:00"/>
    <s v="MSP-DNPI-2022-0080-M"/>
    <d v="2022-01-27T00:00:00"/>
    <x v="0"/>
    <s v="REGULARIACIÓN PRESUPUESTO"/>
    <s v="PLANTA CENTRAL"/>
    <s v="REGULARIACIÓN PRESUPUESTO"/>
    <s v="PLANTA CENTRAL"/>
    <s v="9999"/>
    <n v="90"/>
    <s v="000"/>
    <s v="001"/>
    <n v="580302"/>
    <n v="1701"/>
    <s v="001"/>
    <s v="0000"/>
    <s v="0000"/>
    <n v="1104799"/>
    <n v="0"/>
    <n v="1104799"/>
    <n v="0"/>
    <n v="0"/>
    <n v="0"/>
    <s v="NO"/>
    <m/>
    <m/>
    <s v="EDISON JIMÉNEZ"/>
    <n v="0"/>
    <n v="0"/>
    <n v="0"/>
    <s v="PLANTA CENTRAL"/>
    <x v="21"/>
    <s v="NO APLICA"/>
    <e v="#N/A"/>
    <e v="#N/A"/>
  </r>
  <r>
    <x v="27"/>
    <s v="AJUSTE POA PC"/>
    <s v="MSP-MSP-2022-0036-M"/>
    <d v="2022-01-10T00:00:00"/>
    <s v="MSP-DNPI-2022-0080-M"/>
    <d v="2022-01-27T00:00:00"/>
    <x v="0"/>
    <s v="REGULARIACIÓN PRESUPUESTO"/>
    <s v="PLANTA CENTRAL"/>
    <s v="REGULARIACIÓN PRESUPUESTO"/>
    <s v="PLANTA CENTRAL"/>
    <s v="9999"/>
    <s v="01"/>
    <s v="000"/>
    <s v="001"/>
    <n v="530106"/>
    <n v="1107"/>
    <s v="001"/>
    <s v="0000"/>
    <s v="0000"/>
    <n v="15000"/>
    <n v="0"/>
    <n v="15000"/>
    <n v="0"/>
    <n v="0"/>
    <n v="0"/>
    <s v="NO"/>
    <m/>
    <m/>
    <s v="EDISON JIMÉNEZ"/>
    <n v="0"/>
    <n v="0"/>
    <n v="0"/>
    <s v="PLANTA CENTRAL"/>
    <x v="21"/>
    <s v="NO APLICA"/>
    <e v="#N/A"/>
    <e v="#N/A"/>
  </r>
  <r>
    <x v="27"/>
    <s v="AJUSTE POA PC"/>
    <s v="MSP-MSP-2022-0036-M"/>
    <d v="2022-01-10T00:00:00"/>
    <s v="MSP-DNPI-2022-0080-M"/>
    <d v="2022-01-27T00:00:00"/>
    <x v="0"/>
    <s v="REGULARIACIÓN PRESUPUESTO"/>
    <s v="PLANTA CENTRAL"/>
    <s v="REGULARIACIÓN PRESUPUESTO"/>
    <s v="PLANTA CENTRAL"/>
    <s v="9999"/>
    <s v="01"/>
    <s v="000"/>
    <s v="001"/>
    <n v="530207"/>
    <n v="1701"/>
    <s v="001"/>
    <s v="0000"/>
    <s v="0000"/>
    <n v="5120"/>
    <n v="0"/>
    <n v="5120"/>
    <n v="0"/>
    <n v="0"/>
    <n v="0"/>
    <s v="NO"/>
    <m/>
    <m/>
    <s v="EDISON JIMÉNEZ"/>
    <n v="0"/>
    <n v="0"/>
    <n v="0"/>
    <s v="PLANTA CENTRAL"/>
    <x v="21"/>
    <s v="NO APLICA"/>
    <e v="#N/A"/>
    <e v="#N/A"/>
  </r>
  <r>
    <x v="27"/>
    <s v="AJUSTE POA PC"/>
    <s v="MSP-MSP-2022-0036-M"/>
    <d v="2022-01-10T00:00:00"/>
    <s v="MSP-DNPI-2022-0080-M"/>
    <d v="2022-01-27T00:00:00"/>
    <x v="0"/>
    <s v="REGULARIACIÓN PRESUPUESTO"/>
    <s v="PLANTA CENTRAL"/>
    <s v="REGULARIACIÓN PRESUPUESTO"/>
    <s v="PLANTA CENTRAL"/>
    <s v="9999"/>
    <s v="01"/>
    <s v="000"/>
    <s v="001"/>
    <n v="530241"/>
    <n v="1701"/>
    <s v="001"/>
    <s v="0000"/>
    <s v="0000"/>
    <n v="2869"/>
    <n v="0"/>
    <n v="2869"/>
    <n v="0"/>
    <n v="0"/>
    <n v="0"/>
    <s v="NO"/>
    <m/>
    <m/>
    <s v="EDISON JIMÉNEZ"/>
    <n v="0"/>
    <n v="0"/>
    <n v="0"/>
    <s v="PLANTA CENTRAL"/>
    <x v="21"/>
    <s v="NO APLICA"/>
    <e v="#N/A"/>
    <e v="#N/A"/>
  </r>
  <r>
    <x v="27"/>
    <s v="AJUSTE POA PC"/>
    <s v="MSP-MSP-2022-0036-M"/>
    <d v="2022-01-10T00:00:00"/>
    <s v="MSP-DNPI-2022-0080-M"/>
    <d v="2022-01-27T00:00:00"/>
    <x v="0"/>
    <s v="REGULARIACIÓN PRESUPUESTO"/>
    <s v="PLANTA CENTRAL"/>
    <s v="REGULARIACIÓN PRESUPUESTO"/>
    <s v="PLANTA CENTRAL"/>
    <s v="9999"/>
    <s v="01"/>
    <s v="000"/>
    <s v="001"/>
    <n v="530249"/>
    <n v="1701"/>
    <s v="001"/>
    <s v="0000"/>
    <s v="0000"/>
    <n v="1000"/>
    <n v="0"/>
    <n v="1000"/>
    <n v="0"/>
    <n v="0"/>
    <n v="0"/>
    <s v="NO"/>
    <m/>
    <m/>
    <s v="EDISON JIMÉNEZ"/>
    <n v="0"/>
    <n v="0"/>
    <n v="0"/>
    <s v="PLANTA CENTRAL"/>
    <x v="21"/>
    <s v="NO APLICA"/>
    <e v="#N/A"/>
    <e v="#N/A"/>
  </r>
  <r>
    <x v="27"/>
    <s v="AJUSTE POA PC"/>
    <s v="MSP-MSP-2022-0036-M"/>
    <d v="2022-01-10T00:00:00"/>
    <s v="MSP-DNPI-2022-0080-M"/>
    <d v="2022-01-27T00:00:00"/>
    <x v="0"/>
    <s v="REGULARIACIÓN PRESUPUESTO"/>
    <s v="PLANTA CENTRAL"/>
    <s v="REGULARIACIÓN PRESUPUESTO"/>
    <s v="PLANTA CENTRAL"/>
    <s v="9999"/>
    <s v="01"/>
    <s v="000"/>
    <s v="001"/>
    <n v="530306"/>
    <n v="1700"/>
    <s v="001"/>
    <s v="0000"/>
    <s v="0000"/>
    <n v="46750"/>
    <n v="0"/>
    <n v="46750"/>
    <n v="0"/>
    <n v="0"/>
    <n v="0"/>
    <s v="NO"/>
    <m/>
    <m/>
    <s v="EDISON JIMÉNEZ"/>
    <n v="0"/>
    <n v="0"/>
    <n v="0"/>
    <s v="PLANTA CENTRAL"/>
    <x v="21"/>
    <s v="NO APLICA"/>
    <e v="#N/A"/>
    <e v="#N/A"/>
  </r>
  <r>
    <x v="27"/>
    <s v="AJUSTE POA PC"/>
    <s v="MSP-MSP-2022-0036-M"/>
    <d v="2022-01-10T00:00:00"/>
    <s v="MSP-DNPI-2022-0080-M"/>
    <d v="2022-01-27T00:00:00"/>
    <x v="0"/>
    <s v="REGULARIACIÓN PRESUPUESTO"/>
    <s v="PLANTA CENTRAL"/>
    <s v="REGULARIACIÓN PRESUPUESTO"/>
    <s v="PLANTA CENTRAL"/>
    <s v="9999"/>
    <s v="01"/>
    <s v="000"/>
    <s v="001"/>
    <n v="990102"/>
    <n v="1701"/>
    <s v="001"/>
    <s v="0000"/>
    <s v="0000"/>
    <n v="87684"/>
    <n v="0"/>
    <n v="87684"/>
    <n v="0"/>
    <n v="0"/>
    <n v="0"/>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s v="01"/>
    <s v="000"/>
    <s v="001"/>
    <n v="530106"/>
    <n v="1701"/>
    <s v="001"/>
    <s v="0000"/>
    <s v="0000"/>
    <n v="0"/>
    <n v="0"/>
    <n v="0"/>
    <n v="41723"/>
    <n v="0"/>
    <n v="41723"/>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s v="01"/>
    <s v="000"/>
    <s v="001"/>
    <n v="530204"/>
    <n v="1701"/>
    <s v="001"/>
    <s v="0000"/>
    <s v="0000"/>
    <n v="0"/>
    <n v="0"/>
    <n v="0"/>
    <n v="7620"/>
    <n v="0"/>
    <n v="7620"/>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s v="01"/>
    <s v="000"/>
    <s v="001"/>
    <n v="530205"/>
    <n v="1701"/>
    <s v="001"/>
    <s v="0000"/>
    <s v="0000"/>
    <n v="0"/>
    <n v="0"/>
    <n v="0"/>
    <n v="1000"/>
    <n v="0"/>
    <n v="1000"/>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s v="01"/>
    <s v="000"/>
    <s v="001"/>
    <n v="530301"/>
    <n v="1701"/>
    <s v="001"/>
    <s v="0000"/>
    <s v="0000"/>
    <n v="0"/>
    <n v="0"/>
    <n v="0"/>
    <n v="29000"/>
    <n v="0"/>
    <n v="29000"/>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s v="01"/>
    <s v="000"/>
    <s v="001"/>
    <n v="530302"/>
    <n v="1701"/>
    <s v="001"/>
    <s v="0000"/>
    <s v="0000"/>
    <n v="0"/>
    <n v="0"/>
    <n v="0"/>
    <n v="11000"/>
    <n v="0"/>
    <n v="11000"/>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s v="01"/>
    <s v="000"/>
    <s v="001"/>
    <n v="530303"/>
    <n v="1701"/>
    <s v="001"/>
    <s v="0000"/>
    <s v="0000"/>
    <n v="0"/>
    <n v="0"/>
    <n v="0"/>
    <n v="17660"/>
    <n v="0"/>
    <n v="17660"/>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s v="01"/>
    <s v="000"/>
    <s v="001"/>
    <n v="530306"/>
    <n v="1701"/>
    <s v="001"/>
    <s v="0000"/>
    <s v="0000"/>
    <n v="0"/>
    <n v="0"/>
    <n v="0"/>
    <n v="93478"/>
    <n v="0"/>
    <n v="93478"/>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s v="01"/>
    <s v="000"/>
    <s v="001"/>
    <n v="530613"/>
    <n v="1701"/>
    <s v="001"/>
    <s v="0000"/>
    <s v="0000"/>
    <n v="0"/>
    <n v="0"/>
    <n v="0"/>
    <n v="4000"/>
    <n v="0"/>
    <n v="4000"/>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s v="01"/>
    <s v="000"/>
    <s v="001"/>
    <n v="530803"/>
    <n v="1701"/>
    <s v="001"/>
    <s v="0000"/>
    <s v="0000"/>
    <n v="0"/>
    <n v="0"/>
    <n v="0"/>
    <n v="29024"/>
    <n v="0"/>
    <n v="29024"/>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s v="01"/>
    <s v="000"/>
    <s v="001"/>
    <n v="530820"/>
    <n v="1701"/>
    <s v="001"/>
    <s v="0000"/>
    <s v="0000"/>
    <n v="0"/>
    <n v="0"/>
    <n v="0"/>
    <n v="238"/>
    <n v="0"/>
    <n v="238"/>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s v="01"/>
    <s v="000"/>
    <s v="001"/>
    <n v="530826"/>
    <n v="1701"/>
    <s v="001"/>
    <s v="0000"/>
    <s v="0000"/>
    <n v="0"/>
    <n v="0"/>
    <n v="0"/>
    <n v="3000"/>
    <n v="0"/>
    <n v="3000"/>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s v="01"/>
    <s v="000"/>
    <s v="001"/>
    <n v="570102"/>
    <n v="1701"/>
    <s v="001"/>
    <s v="0000"/>
    <s v="0000"/>
    <n v="0"/>
    <n v="0"/>
    <n v="0"/>
    <n v="1000"/>
    <n v="0"/>
    <n v="1000"/>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s v="01"/>
    <s v="000"/>
    <s v="001"/>
    <n v="570201"/>
    <n v="1701"/>
    <s v="001"/>
    <s v="0000"/>
    <s v="0000"/>
    <n v="0"/>
    <n v="0"/>
    <n v="0"/>
    <n v="74158.37"/>
    <n v="0"/>
    <n v="74158.37"/>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s v="01"/>
    <s v="000"/>
    <s v="001"/>
    <n v="580204"/>
    <n v="1701"/>
    <s v="001"/>
    <s v="0000"/>
    <s v="0000"/>
    <n v="0"/>
    <n v="0"/>
    <n v="0"/>
    <n v="15001"/>
    <n v="0"/>
    <n v="15001"/>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s v="01"/>
    <s v="000"/>
    <s v="001"/>
    <n v="580302"/>
    <n v="1701"/>
    <s v="001"/>
    <s v="0000"/>
    <s v="0000"/>
    <n v="0"/>
    <n v="0"/>
    <n v="0"/>
    <n v="1104798"/>
    <n v="0"/>
    <n v="1104798"/>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n v="55"/>
    <s v="000"/>
    <s v="001"/>
    <n v="530303"/>
    <n v="1701"/>
    <s v="001"/>
    <s v="0000"/>
    <s v="0000"/>
    <n v="0"/>
    <n v="0"/>
    <n v="0"/>
    <n v="1000"/>
    <n v="0"/>
    <n v="1000"/>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n v="55"/>
    <s v="000"/>
    <s v="001"/>
    <n v="570301"/>
    <n v="1701"/>
    <s v="001"/>
    <s v="0000"/>
    <s v="0000"/>
    <n v="0"/>
    <n v="0"/>
    <n v="0"/>
    <n v="22172"/>
    <n v="0"/>
    <n v="22172"/>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n v="56"/>
    <s v="000"/>
    <s v="001"/>
    <n v="530303"/>
    <n v="1701"/>
    <s v="001"/>
    <s v="0000"/>
    <s v="0000"/>
    <n v="0"/>
    <n v="0"/>
    <n v="0"/>
    <n v="3000"/>
    <n v="0"/>
    <n v="3000"/>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n v="56"/>
    <s v="000"/>
    <s v="003"/>
    <n v="530105"/>
    <n v="1701"/>
    <s v="001"/>
    <s v="0000"/>
    <s v="0000"/>
    <n v="0"/>
    <n v="0"/>
    <n v="0"/>
    <n v="68799"/>
    <n v="0"/>
    <n v="68799"/>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n v="56"/>
    <s v="000"/>
    <s v="003"/>
    <n v="530803"/>
    <n v="1701"/>
    <s v="001"/>
    <s v="0000"/>
    <s v="0000"/>
    <n v="0"/>
    <n v="0"/>
    <n v="0"/>
    <n v="8059"/>
    <n v="0"/>
    <n v="8059"/>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n v="56"/>
    <s v="000"/>
    <s v="003"/>
    <n v="530809"/>
    <n v="1701"/>
    <s v="001"/>
    <s v="0000"/>
    <s v="0000"/>
    <n v="0"/>
    <n v="0"/>
    <n v="0"/>
    <n v="2881369"/>
    <n v="0"/>
    <n v="2881369"/>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n v="56"/>
    <s v="000"/>
    <s v="003"/>
    <n v="530826"/>
    <n v="1701"/>
    <s v="001"/>
    <s v="0000"/>
    <s v="0000"/>
    <n v="0"/>
    <n v="0"/>
    <n v="0"/>
    <n v="5796"/>
    <n v="0"/>
    <n v="5796"/>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n v="56"/>
    <s v="000"/>
    <s v="003"/>
    <n v="531404"/>
    <n v="1701"/>
    <s v="001"/>
    <s v="0000"/>
    <s v="0000"/>
    <n v="0"/>
    <n v="0"/>
    <n v="0"/>
    <n v="7186"/>
    <n v="0"/>
    <n v="7186"/>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n v="56"/>
    <s v="000"/>
    <s v="005"/>
    <n v="530809"/>
    <n v="1701"/>
    <s v="001"/>
    <s v="0000"/>
    <s v="0000"/>
    <n v="0"/>
    <n v="0"/>
    <n v="0"/>
    <n v="18990"/>
    <n v="0"/>
    <n v="18990"/>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n v="57"/>
    <s v="000"/>
    <s v="001"/>
    <n v="530303"/>
    <n v="1701"/>
    <s v="001"/>
    <s v="0000"/>
    <s v="0000"/>
    <n v="0"/>
    <n v="0"/>
    <n v="0"/>
    <n v="10000"/>
    <n v="0"/>
    <n v="10000"/>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n v="57"/>
    <s v="000"/>
    <s v="001"/>
    <n v="530604"/>
    <n v="1701"/>
    <s v="001"/>
    <s v="0000"/>
    <s v="0000"/>
    <n v="0"/>
    <n v="0"/>
    <n v="0"/>
    <n v="3330"/>
    <n v="0"/>
    <n v="3330"/>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n v="58"/>
    <s v="000"/>
    <s v="001"/>
    <n v="530303"/>
    <n v="1701"/>
    <s v="001"/>
    <s v="0000"/>
    <s v="0000"/>
    <n v="0"/>
    <n v="0"/>
    <n v="0"/>
    <n v="5000"/>
    <n v="0"/>
    <n v="5000"/>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n v="58"/>
    <s v="000"/>
    <s v="002"/>
    <n v="530226"/>
    <n v="1701"/>
    <s v="001"/>
    <s v="0000"/>
    <s v="0000"/>
    <n v="0"/>
    <n v="0"/>
    <n v="0"/>
    <n v="33055738.050000001"/>
    <n v="0"/>
    <n v="33055738.050000001"/>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n v="90"/>
    <s v="000"/>
    <s v="001"/>
    <n v="530105"/>
    <n v="1701"/>
    <s v="001"/>
    <s v="0000"/>
    <s v="0000"/>
    <n v="0"/>
    <n v="0"/>
    <n v="0"/>
    <n v="136951.87000000011"/>
    <n v="0"/>
    <n v="136951.87000000011"/>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n v="90"/>
    <s v="000"/>
    <s v="001"/>
    <n v="530832"/>
    <n v="1701"/>
    <s v="001"/>
    <s v="0000"/>
    <s v="0000"/>
    <n v="0"/>
    <n v="0"/>
    <n v="0"/>
    <n v="25758"/>
    <n v="0"/>
    <n v="25758"/>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n v="90"/>
    <s v="000"/>
    <s v="001"/>
    <n v="530846"/>
    <n v="1701"/>
    <s v="001"/>
    <s v="0000"/>
    <s v="0000"/>
    <n v="0"/>
    <n v="0"/>
    <n v="0"/>
    <n v="1567156"/>
    <n v="0"/>
    <n v="1567156"/>
    <s v="SI"/>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n v="90"/>
    <s v="000"/>
    <s v="004"/>
    <n v="530810"/>
    <n v="1701"/>
    <s v="001"/>
    <s v="0000"/>
    <s v="0000"/>
    <n v="0"/>
    <n v="0"/>
    <n v="0"/>
    <n v="138"/>
    <n v="0"/>
    <n v="138"/>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n v="90"/>
    <s v="000"/>
    <s v="005"/>
    <n v="530819"/>
    <n v="1701"/>
    <s v="001"/>
    <s v="0000"/>
    <s v="0000"/>
    <n v="0"/>
    <n v="0"/>
    <n v="0"/>
    <n v="1217"/>
    <n v="0"/>
    <n v="1217"/>
    <s v="NO"/>
    <m/>
    <m/>
    <s v="EDISON JIMÉNEZ"/>
    <n v="0"/>
    <n v="0"/>
    <n v="0"/>
    <s v="PLANTA CENTRAL"/>
    <x v="21"/>
    <s v="NO APLICA"/>
    <e v="#N/A"/>
    <e v="#N/A"/>
  </r>
  <r>
    <x v="27"/>
    <s v="ASIGNADO ESIGEF"/>
    <s v="MSP-MSP-2022-0036-M"/>
    <d v="2022-01-10T00:00:00"/>
    <s v="MSP-DNPI-2022-0080-M"/>
    <d v="2022-01-27T00:00:00"/>
    <x v="0"/>
    <s v="REGULARIACIÓN PRESUPUESTO"/>
    <s v="PLANTA CENTRAL"/>
    <s v="REGULARIACIÓN PRESUPUESTO"/>
    <s v="PLANTA CENTRAL"/>
    <s v="9999"/>
    <n v="90"/>
    <s v="000"/>
    <s v="005"/>
    <n v="530826"/>
    <n v="1701"/>
    <s v="001"/>
    <s v="0000"/>
    <s v="0000"/>
    <n v="0"/>
    <n v="0"/>
    <n v="0"/>
    <n v="11447721"/>
    <n v="0"/>
    <n v="11447721"/>
    <s v="NO"/>
    <m/>
    <m/>
    <s v="EDISON JIMÉNEZ"/>
    <n v="0"/>
    <n v="0"/>
    <n v="0"/>
    <s v="PLANTA CENTRAL"/>
    <x v="21"/>
    <s v="NO APLICA"/>
    <e v="#N/A"/>
    <e v="#N/A"/>
  </r>
  <r>
    <x v="28"/>
    <s v="PC"/>
    <s v="MSP-SNGSP-2022-0121-M"/>
    <d v="2022-01-18T00:00:00"/>
    <s v="MSP-DNPI-2022-0085-M"/>
    <d v="2022-01-28T00:00:00"/>
    <x v="0"/>
    <s v="Asignacion recursos a las zonas para pago derivaciones RPC-RPIS"/>
    <s v="PLANTA CENTRAL"/>
    <s v="DISTRIBUCIÓN RECURSOS PAGO DERIVACIONES "/>
    <s v="PLANTA CENTRAL"/>
    <n v="9999"/>
    <n v="58"/>
    <s v="000"/>
    <s v="002"/>
    <s v="530226"/>
    <s v="1701"/>
    <s v="001"/>
    <s v="0000"/>
    <s v="0000"/>
    <s v="63197011,45"/>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PLANTA CENTRAL"/>
    <s v="DISTRIBUCIÓN RECURSOS PAGO DERIVACIONES "/>
    <s v="PLANTA CENTRAL"/>
    <n v="9999"/>
    <s v="01"/>
    <s v="000"/>
    <s v="001"/>
    <s v="530846"/>
    <s v="1701"/>
    <s v="001"/>
    <s v="0000"/>
    <s v="0000"/>
    <s v="56404144,97"/>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1"/>
    <s v="DISTRIBUCIÓN RECURSOS PAGO DERIVACIONES "/>
    <n v="51"/>
    <n v="51"/>
    <n v="58"/>
    <s v="000"/>
    <s v="002"/>
    <n v="530226"/>
    <s v="1001"/>
    <s v="001"/>
    <s v="0000"/>
    <s v="0000"/>
    <s v="814867,09"/>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3"/>
    <s v="DISTRIBUCIÓN RECURSOS PAGO DERIVACIONES "/>
    <n v="53"/>
    <n v="53"/>
    <n v="58"/>
    <s v="000"/>
    <s v="002"/>
    <n v="530226"/>
    <s v="601"/>
    <s v="001"/>
    <s v="0000"/>
    <s v="0000"/>
    <s v="4271139,53"/>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6"/>
    <s v="DISTRIBUCIÓN RECURSOS PAGO DERIVACIONES "/>
    <n v="56"/>
    <n v="56"/>
    <n v="58"/>
    <s v="000"/>
    <s v="002"/>
    <n v="530226"/>
    <s v="0101"/>
    <s v="001"/>
    <s v="0000"/>
    <s v="0000"/>
    <s v="3264505,32"/>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7"/>
    <s v="DISTRIBUCIÓN RECURSOS PAGO DERIVACIONES "/>
    <n v="57"/>
    <n v="57"/>
    <n v="58"/>
    <s v="000"/>
    <s v="002"/>
    <n v="530226"/>
    <s v="1101"/>
    <s v="001"/>
    <s v="0000"/>
    <s v="0000"/>
    <s v="5804645,36"/>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8"/>
    <s v="DISTRIBUCIÓN RECURSOS PAGO DERIVACIONES "/>
    <s v="58"/>
    <s v="58"/>
    <s v="58"/>
    <s v="000"/>
    <s v="002"/>
    <s v="530226"/>
    <s v="901"/>
    <s v="001"/>
    <s v="0000"/>
    <s v="0000"/>
    <s v="47037049,38"/>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9"/>
    <s v="DISTRIBUCIÓN RECURSOS PAGO DERIVACIONES "/>
    <n v="59"/>
    <n v="59"/>
    <n v="58"/>
    <s v="000"/>
    <s v="002"/>
    <n v="530226"/>
    <s v="1701"/>
    <s v="001"/>
    <s v="0000"/>
    <s v="0000"/>
    <s v="8855043,75"/>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51"/>
    <n v="51"/>
    <n v="90"/>
    <s v="000"/>
    <s v="001"/>
    <s v="530405"/>
    <n v="1001"/>
    <s v="001"/>
    <s v="0000"/>
    <s v="0000"/>
    <s v="8601,5"/>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51"/>
    <n v="51"/>
    <n v="90"/>
    <s v="000"/>
    <s v="001"/>
    <s v="530813"/>
    <n v="1001"/>
    <s v="001"/>
    <s v="0000"/>
    <s v="0000"/>
    <s v="13531,6"/>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070"/>
    <n v="1070"/>
    <n v="90"/>
    <s v="000"/>
    <s v="001"/>
    <s v="530405"/>
    <n v="400"/>
    <s v="001"/>
    <s v="0000"/>
    <s v="0000"/>
    <s v="8978,96"/>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070"/>
    <n v="1070"/>
    <n v="90"/>
    <s v="000"/>
    <s v="004"/>
    <s v="530813"/>
    <n v="401"/>
    <s v="001"/>
    <s v="0000"/>
    <s v="0000"/>
    <s v="60420,04"/>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071"/>
    <n v="1071"/>
    <n v="90"/>
    <s v="000"/>
    <s v="001"/>
    <s v="530405"/>
    <n v="401"/>
    <s v="001"/>
    <s v="0000"/>
    <s v="0000"/>
    <s v="7762,69"/>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071"/>
    <n v="1071"/>
    <n v="90"/>
    <s v="000"/>
    <s v="001"/>
    <s v="530813"/>
    <n v="401"/>
    <s v="001"/>
    <s v="0000"/>
    <s v="0000"/>
    <s v="11961,73"/>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072"/>
    <n v="1072"/>
    <n v="90"/>
    <s v="000"/>
    <s v="001"/>
    <s v="530405"/>
    <n v="405"/>
    <s v="001"/>
    <s v="0000"/>
    <s v="0000"/>
    <s v="5707,8"/>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072"/>
    <n v="1072"/>
    <n v="90"/>
    <s v="000"/>
    <s v="001"/>
    <s v="530813"/>
    <n v="405"/>
    <s v="001"/>
    <s v="0000"/>
    <s v="0000"/>
    <s v="5196,58"/>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073"/>
    <n v="1073"/>
    <n v="90"/>
    <s v="000"/>
    <s v="001"/>
    <s v="530405"/>
    <n v="403"/>
    <s v="001"/>
    <s v="0000"/>
    <s v="0000"/>
    <s v="4256,98"/>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073"/>
    <n v="1073"/>
    <n v="90"/>
    <s v="000"/>
    <s v="001"/>
    <s v="530813"/>
    <n v="403"/>
    <s v="001"/>
    <s v="0000"/>
    <s v="0000"/>
    <s v="7393,01"/>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160"/>
    <n v="1160"/>
    <n v="90"/>
    <s v="000"/>
    <s v="003"/>
    <s v="530405"/>
    <n v="801"/>
    <s v="001"/>
    <s v="0000"/>
    <s v="0000"/>
    <s v="8896,85"/>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160"/>
    <n v="1160"/>
    <n v="90"/>
    <s v="000"/>
    <s v="003"/>
    <s v="530813"/>
    <n v="801"/>
    <s v="001"/>
    <s v="0000"/>
    <s v="0000"/>
    <s v="66128,78"/>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165"/>
    <n v="1165"/>
    <n v="90"/>
    <s v="000"/>
    <s v="001"/>
    <s v="530405"/>
    <n v="803"/>
    <s v="001"/>
    <s v="0000"/>
    <s v="0000"/>
    <s v="12948,06"/>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165"/>
    <n v="1165"/>
    <n v="90"/>
    <s v="000"/>
    <s v="001"/>
    <s v="530813"/>
    <n v="803"/>
    <s v="001"/>
    <s v="0000"/>
    <s v="0000"/>
    <s v="16466,63"/>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166"/>
    <n v="1166"/>
    <n v="90"/>
    <s v="000"/>
    <s v="001"/>
    <s v="530405"/>
    <n v="804"/>
    <s v="001"/>
    <s v="0000"/>
    <s v="0000"/>
    <s v="10942,84"/>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166"/>
    <n v="1166"/>
    <n v="90"/>
    <s v="000"/>
    <s v="001"/>
    <s v="530813"/>
    <n v="804"/>
    <s v="001"/>
    <s v="0000"/>
    <s v="0000"/>
    <s v="28477,44"/>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167"/>
    <n v="1167"/>
    <n v="90"/>
    <s v="000"/>
    <s v="001"/>
    <s v="530405"/>
    <n v="805"/>
    <s v="001"/>
    <s v="0000"/>
    <s v="0000"/>
    <s v="9225,57"/>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167"/>
    <n v="1167"/>
    <n v="90"/>
    <s v="000"/>
    <s v="001"/>
    <s v="530813"/>
    <n v="805"/>
    <s v="001"/>
    <s v="0000"/>
    <s v="0000"/>
    <s v="3201,77"/>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168"/>
    <n v="1168"/>
    <n v="90"/>
    <s v="000"/>
    <s v="001"/>
    <s v="530405"/>
    <n v="802"/>
    <s v="001"/>
    <s v="0000"/>
    <s v="0000"/>
    <s v="9602"/>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168"/>
    <n v="1168"/>
    <n v="90"/>
    <s v="000"/>
    <s v="001"/>
    <s v="530813"/>
    <n v="802"/>
    <s v="001"/>
    <s v="0000"/>
    <s v="0000"/>
    <s v="10432"/>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250"/>
    <n v="1250"/>
    <n v="90"/>
    <s v="000"/>
    <s v="003"/>
    <s v="530405"/>
    <n v="1001"/>
    <s v="001"/>
    <s v="0000"/>
    <s v="0000"/>
    <s v="5308,55"/>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250"/>
    <n v="1250"/>
    <n v="90"/>
    <s v="000"/>
    <s v="003"/>
    <s v="530813"/>
    <n v="1001"/>
    <s v="001"/>
    <s v="0000"/>
    <s v="0000"/>
    <s v="14913,77"/>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255"/>
    <n v="1255"/>
    <n v="90"/>
    <s v="000"/>
    <s v="001"/>
    <s v="530405"/>
    <n v="1003"/>
    <s v="001"/>
    <s v="0000"/>
    <s v="0000"/>
    <s v="2962,26"/>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255"/>
    <n v="1255"/>
    <n v="90"/>
    <s v="000"/>
    <s v="001"/>
    <s v="530813"/>
    <n v="1003"/>
    <s v="001"/>
    <s v="0000"/>
    <s v="0000"/>
    <s v="9477,27"/>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256"/>
    <n v="1256"/>
    <n v="90"/>
    <s v="000"/>
    <s v="003"/>
    <s v="530405"/>
    <n v="1004"/>
    <s v="001"/>
    <s v="0000"/>
    <s v="0000"/>
    <s v="6306,64"/>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256"/>
    <n v="1256"/>
    <n v="90"/>
    <s v="000"/>
    <s v="003"/>
    <s v="530813"/>
    <n v="1004"/>
    <s v="001"/>
    <s v="0000"/>
    <s v="0000"/>
    <s v="6959,47"/>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257"/>
    <n v="1257"/>
    <n v="90"/>
    <s v="000"/>
    <s v="001"/>
    <s v="530405"/>
    <n v="1004"/>
    <s v="001"/>
    <s v="0000"/>
    <s v="0000"/>
    <s v="4484,28"/>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257"/>
    <n v="1257"/>
    <n v="90"/>
    <s v="000"/>
    <s v="001"/>
    <s v="530813"/>
    <n v="1004"/>
    <s v="001"/>
    <s v="0000"/>
    <s v="0000"/>
    <s v="14247,78"/>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530"/>
    <n v="1530"/>
    <n v="90"/>
    <s v="000"/>
    <s v="004"/>
    <s v="530405"/>
    <n v="2101"/>
    <s v="001"/>
    <s v="0000"/>
    <s v="0000"/>
    <s v="14249"/>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530"/>
    <n v="1530"/>
    <n v="90"/>
    <s v="000"/>
    <s v="004"/>
    <s v="530813"/>
    <n v="2101"/>
    <s v="001"/>
    <s v="0000"/>
    <s v="0000"/>
    <s v="66094,88"/>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531"/>
    <n v="1531"/>
    <n v="90"/>
    <s v="000"/>
    <s v="001"/>
    <s v="530405"/>
    <n v="2104"/>
    <s v="001"/>
    <s v="0000"/>
    <s v="0000"/>
    <s v="42260,25"/>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531"/>
    <n v="1531"/>
    <n v="90"/>
    <s v="000"/>
    <s v="001"/>
    <s v="530813"/>
    <n v="2104"/>
    <s v="001"/>
    <s v="0000"/>
    <s v="0000"/>
    <s v="2063,64"/>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532"/>
    <n v="1532"/>
    <n v="90"/>
    <s v="000"/>
    <s v="001"/>
    <s v="530405"/>
    <n v="2101"/>
    <s v="001"/>
    <s v="0000"/>
    <s v="0000"/>
    <s v="13541,82"/>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1"/>
    <s v="DISTRIBUCIÓN RECURSOS PAGO DERIVACIONES "/>
    <n v="1532"/>
    <n v="1532"/>
    <n v="90"/>
    <s v="000"/>
    <s v="001"/>
    <s v="530813"/>
    <n v="2101"/>
    <s v="001"/>
    <s v="0000"/>
    <s v="0000"/>
    <s v="91699,38"/>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2"/>
    <s v="DISTRIBUCIÓN RECURSOS PAGO DERIVACIONES "/>
    <n v="52"/>
    <n v="52"/>
    <n v="90"/>
    <s v="000"/>
    <s v="001"/>
    <s v="530405"/>
    <n v="1501"/>
    <s v="001"/>
    <s v="0000"/>
    <s v="0000"/>
    <s v="8677,53"/>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2"/>
    <s v="DISTRIBUCIÓN RECURSOS PAGO DERIVACIONES "/>
    <n v="52"/>
    <n v="52"/>
    <n v="90"/>
    <s v="000"/>
    <s v="001"/>
    <s v="530813"/>
    <n v="1501"/>
    <s v="001"/>
    <s v="0000"/>
    <s v="0000"/>
    <s v="4729,1"/>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2"/>
    <s v="DISTRIBUCIÓN RECURSOS PAGO DERIVACIONES "/>
    <n v="1380"/>
    <n v="1380"/>
    <n v="90"/>
    <s v="000"/>
    <s v="004"/>
    <s v="530405"/>
    <n v="1501"/>
    <s v="001"/>
    <s v="0000"/>
    <s v="0000"/>
    <s v="66413,89"/>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2"/>
    <s v="DISTRIBUCIÓN RECURSOS PAGO DERIVACIONES "/>
    <n v="1382"/>
    <n v="1382"/>
    <n v="90"/>
    <s v="000"/>
    <s v="001"/>
    <s v="530405"/>
    <n v="1507"/>
    <s v="001"/>
    <s v="0000"/>
    <s v="0000"/>
    <s v="2955,5"/>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2"/>
    <s v="DISTRIBUCIÓN RECURSOS PAGO DERIVACIONES "/>
    <n v="1382"/>
    <n v="1382"/>
    <n v="90"/>
    <s v="000"/>
    <s v="001"/>
    <s v="530813"/>
    <n v="1507"/>
    <s v="001"/>
    <s v="0000"/>
    <s v="0000"/>
    <s v="4226,6"/>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2"/>
    <s v="DISTRIBUCIÓN RECURSOS PAGO DERIVACIONES "/>
    <n v="1441"/>
    <n v="1441"/>
    <n v="90"/>
    <s v="000"/>
    <s v="001"/>
    <s v="530405"/>
    <n v="1708"/>
    <s v="001"/>
    <s v="0000"/>
    <s v="0000"/>
    <s v="1441,55"/>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2"/>
    <s v="DISTRIBUCIÓN RECURSOS PAGO DERIVACIONES "/>
    <n v="1441"/>
    <n v="1441"/>
    <n v="90"/>
    <s v="000"/>
    <s v="001"/>
    <s v="530813"/>
    <n v="1708"/>
    <s v="001"/>
    <s v="0000"/>
    <s v="0000"/>
    <s v="7555,96"/>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2"/>
    <s v="DISTRIBUCIÓN RECURSOS PAGO DERIVACIONES "/>
    <n v="1442"/>
    <n v="1442"/>
    <n v="90"/>
    <s v="000"/>
    <s v="001"/>
    <s v="530405"/>
    <n v="1702"/>
    <s v="001"/>
    <s v="0000"/>
    <s v="0000"/>
    <s v="3125"/>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2"/>
    <s v="DISTRIBUCIÓN RECURSOS PAGO DERIVACIONES "/>
    <n v="1442"/>
    <n v="1442"/>
    <n v="90"/>
    <s v="000"/>
    <s v="001"/>
    <s v="530813"/>
    <n v="1702"/>
    <s v="001"/>
    <s v="0000"/>
    <s v="0000"/>
    <s v="12966,54"/>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2"/>
    <s v="DISTRIBUCIÓN RECURSOS PAGO DERIVACIONES "/>
    <n v="1445"/>
    <n v="1445"/>
    <n v="90"/>
    <s v="000"/>
    <s v="001"/>
    <s v="530405"/>
    <n v="1705"/>
    <s v="001"/>
    <s v="0000"/>
    <s v="0000"/>
    <s v="7456,45"/>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2"/>
    <s v="DISTRIBUCIÓN RECURSOS PAGO DERIVACIONES "/>
    <n v="1445"/>
    <n v="1445"/>
    <n v="90"/>
    <s v="000"/>
    <s v="001"/>
    <s v="530813"/>
    <n v="1705"/>
    <s v="001"/>
    <s v="0000"/>
    <s v="0000"/>
    <s v="42251,89"/>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2"/>
    <s v="DISTRIBUCIÓN RECURSOS PAGO DERIVACIONES "/>
    <n v="1540"/>
    <n v="1540"/>
    <n v="90"/>
    <s v="000"/>
    <s v="004"/>
    <s v="530405"/>
    <n v="2201"/>
    <s v="001"/>
    <s v="0000"/>
    <s v="0000"/>
    <s v="11915,32"/>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2"/>
    <s v="DISTRIBUCIÓN RECURSOS PAGO DERIVACIONES "/>
    <n v="1540"/>
    <n v="1540"/>
    <n v="90"/>
    <s v="000"/>
    <s v="004"/>
    <s v="530813"/>
    <n v="2201"/>
    <s v="001"/>
    <s v="0000"/>
    <s v="0000"/>
    <s v="109827,09"/>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2"/>
    <s v="DISTRIBUCIÓN RECURSOS PAGO DERIVACIONES "/>
    <n v="2320"/>
    <n v="2320"/>
    <n v="90"/>
    <s v="000"/>
    <s v="003"/>
    <s v="530405"/>
    <n v="2201"/>
    <s v="001"/>
    <s v="0000"/>
    <s v="0000"/>
    <s v="19443,65"/>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2"/>
    <s v="DISTRIBUCIÓN RECURSOS PAGO DERIVACIONES "/>
    <n v="2320"/>
    <n v="2320"/>
    <n v="90"/>
    <s v="000"/>
    <s v="001"/>
    <s v="530813"/>
    <n v="2201"/>
    <s v="001"/>
    <s v="0000"/>
    <s v="0000"/>
    <s v="19101,61"/>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2"/>
    <s v="DISTRIBUCIÓN RECURSOS PAGO DERIVACIONES "/>
    <n v="52"/>
    <n v="52"/>
    <n v="90"/>
    <s v="000"/>
    <s v="001"/>
    <s v="530209"/>
    <s v="1501"/>
    <s v="001"/>
    <s v="0000"/>
    <s v="0000"/>
    <s v="830278,22"/>
    <m/>
    <n v="0"/>
    <m/>
    <m/>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3"/>
    <s v="DISTRIBUCIÓN RECURSOS PAGO DERIVACIONES "/>
    <n v="53"/>
    <n v="53"/>
    <n v="90"/>
    <s v="000"/>
    <s v="001"/>
    <s v="530405"/>
    <n v="601"/>
    <s v="001"/>
    <s v="0000"/>
    <s v="0000"/>
    <s v="14428"/>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3"/>
    <s v="DISTRIBUCIÓN RECURSOS PAGO DERIVACIONES "/>
    <n v="53"/>
    <n v="53"/>
    <n v="90"/>
    <s v="000"/>
    <s v="001"/>
    <s v="530813"/>
    <n v="601"/>
    <s v="001"/>
    <s v="0000"/>
    <s v="0000"/>
    <s v="32946,66"/>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3"/>
    <s v="DISTRIBUCIÓN RECURSOS PAGO DERIVACIONES "/>
    <n v="1090"/>
    <n v="1090"/>
    <n v="90"/>
    <s v="000"/>
    <s v="003"/>
    <s v="530405"/>
    <n v="501"/>
    <s v="001"/>
    <s v="0000"/>
    <s v="0000"/>
    <s v="2404"/>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3"/>
    <s v="DISTRIBUCIÓN RECURSOS PAGO DERIVACIONES "/>
    <n v="1090"/>
    <n v="1090"/>
    <n v="90"/>
    <s v="000"/>
    <s v="003"/>
    <s v="530813"/>
    <n v="501"/>
    <s v="001"/>
    <s v="0000"/>
    <s v="0000"/>
    <s v="33079,1"/>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3"/>
    <s v="DISTRIBUCIÓN RECURSOS PAGO DERIVACIONES "/>
    <n v="1091"/>
    <n v="1091"/>
    <n v="90"/>
    <s v="000"/>
    <s v="001"/>
    <s v="530405"/>
    <n v="501"/>
    <s v="001"/>
    <s v="0000"/>
    <s v="0000"/>
    <s v="6416"/>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3"/>
    <s v="DISTRIBUCIÓN RECURSOS PAGO DERIVACIONES "/>
    <n v="1091"/>
    <n v="1091"/>
    <n v="90"/>
    <s v="000"/>
    <s v="001"/>
    <s v="530813"/>
    <n v="501"/>
    <s v="001"/>
    <s v="0000"/>
    <s v="0000"/>
    <s v="12857,66"/>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3"/>
    <s v="DISTRIBUCIÓN RECURSOS PAGO DERIVACIONES "/>
    <n v="1092"/>
    <n v="1092"/>
    <n v="90"/>
    <s v="000"/>
    <s v="001"/>
    <s v="530405"/>
    <n v="504"/>
    <s v="001"/>
    <s v="0000"/>
    <s v="0000"/>
    <s v="8091"/>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3"/>
    <s v="DISTRIBUCIÓN RECURSOS PAGO DERIVACIONES "/>
    <n v="1092"/>
    <n v="1092"/>
    <n v="90"/>
    <s v="000"/>
    <s v="001"/>
    <s v="530813"/>
    <n v="504"/>
    <s v="001"/>
    <s v="0000"/>
    <s v="0000"/>
    <s v="17358"/>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3"/>
    <s v="DISTRIBUCIÓN RECURSOS PAGO DERIVACIONES "/>
    <n v="1093"/>
    <n v="1093"/>
    <n v="90"/>
    <s v="000"/>
    <s v="001"/>
    <s v="530405"/>
    <n v="505"/>
    <s v="001"/>
    <s v="0000"/>
    <s v="0000"/>
    <s v="6412,5"/>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3"/>
    <s v="DISTRIBUCIÓN RECURSOS PAGO DERIVACIONES "/>
    <n v="1093"/>
    <n v="1093"/>
    <n v="90"/>
    <s v="000"/>
    <s v="001"/>
    <s v="530813"/>
    <n v="505"/>
    <s v="001"/>
    <s v="0000"/>
    <s v="0000"/>
    <s v="56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3"/>
    <s v="DISTRIBUCIÓN RECURSOS PAGO DERIVACIONES "/>
    <n v="1096"/>
    <n v="1096"/>
    <n v="90"/>
    <s v="000"/>
    <s v="001"/>
    <s v="530405"/>
    <n v="503"/>
    <s v="001"/>
    <s v="0000"/>
    <s v="0000"/>
    <s v="19649,84"/>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3"/>
    <s v="DISTRIBUCIÓN RECURSOS PAGO DERIVACIONES "/>
    <n v="1096"/>
    <n v="1096"/>
    <n v="90"/>
    <s v="000"/>
    <s v="001"/>
    <s v="530813"/>
    <n v="503"/>
    <s v="001"/>
    <s v="0000"/>
    <s v="0000"/>
    <s v="6399,67"/>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3"/>
    <s v="DISTRIBUCIÓN RECURSOS PAGO DERIVACIONES "/>
    <n v="1110"/>
    <n v="1110"/>
    <n v="90"/>
    <s v="000"/>
    <s v="004"/>
    <s v="530813"/>
    <n v="601"/>
    <s v="001"/>
    <s v="0000"/>
    <s v="0000"/>
    <s v="59271,44"/>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3"/>
    <s v="DISTRIBUCIÓN RECURSOS PAGO DERIVACIONES "/>
    <n v="1116"/>
    <n v="1116"/>
    <n v="90"/>
    <s v="000"/>
    <s v="004"/>
    <s v="530405"/>
    <n v="602"/>
    <s v="001"/>
    <s v="0000"/>
    <s v="0000"/>
    <s v="749,05"/>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3"/>
    <s v="DISTRIBUCIÓN RECURSOS PAGO DERIVACIONES "/>
    <n v="1116"/>
    <n v="1116"/>
    <n v="90"/>
    <s v="000"/>
    <s v="004"/>
    <s v="530813"/>
    <n v="602"/>
    <s v="001"/>
    <s v="0000"/>
    <s v="0000"/>
    <s v="4195,44"/>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3"/>
    <s v="DISTRIBUCIÓN RECURSOS PAGO DERIVACIONES "/>
    <n v="1401"/>
    <n v="1401"/>
    <n v="90"/>
    <s v="000"/>
    <s v="001"/>
    <s v="530405"/>
    <n v="1601"/>
    <s v="001"/>
    <s v="0000"/>
    <s v="0000"/>
    <s v="205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3"/>
    <s v="DISTRIBUCIÓN RECURSOS PAGO DERIVACIONES "/>
    <n v="1401"/>
    <n v="1401"/>
    <n v="90"/>
    <s v="000"/>
    <s v="001"/>
    <s v="530813"/>
    <n v="1601"/>
    <s v="001"/>
    <s v="0000"/>
    <s v="0000"/>
    <s v="1402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3"/>
    <s v="DISTRIBUCIÓN RECURSOS PAGO DERIVACIONES "/>
    <n v="1463"/>
    <n v="1463"/>
    <n v="90"/>
    <s v="000"/>
    <s v="001"/>
    <s v="530405"/>
    <n v="1801"/>
    <s v="001"/>
    <s v="0000"/>
    <s v="0000"/>
    <s v="13676,82"/>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3"/>
    <s v="DISTRIBUCIÓN RECURSOS PAGO DERIVACIONES "/>
    <n v="1463"/>
    <n v="1463"/>
    <n v="90"/>
    <s v="000"/>
    <s v="001"/>
    <s v="530813"/>
    <n v="1801"/>
    <s v="001"/>
    <s v="0000"/>
    <s v="0000"/>
    <s v="23143,79"/>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3"/>
    <s v="DISTRIBUCIÓN RECURSOS PAGO DERIVACIONES "/>
    <n v="1465"/>
    <n v="1465"/>
    <n v="90"/>
    <s v="000"/>
    <s v="001"/>
    <s v="530405"/>
    <n v="1807"/>
    <s v="001"/>
    <s v="0000"/>
    <s v="0000"/>
    <s v="6777,24"/>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3"/>
    <s v="DISTRIBUCIÓN RECURSOS PAGO DERIVACIONES "/>
    <n v="3340"/>
    <n v="3340"/>
    <n v="90"/>
    <s v="000"/>
    <s v="001"/>
    <s v="530405"/>
    <n v="602"/>
    <s v="001"/>
    <s v="0000"/>
    <s v="0000"/>
    <s v="3939,05"/>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3"/>
    <s v="DISTRIBUCIÓN RECURSOS PAGO DERIVACIONES "/>
    <n v="3340"/>
    <n v="3340"/>
    <n v="90"/>
    <s v="000"/>
    <s v="001"/>
    <s v="530813"/>
    <n v="602"/>
    <s v="001"/>
    <s v="0000"/>
    <s v="0000"/>
    <s v="12905,22"/>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3"/>
    <s v="DISTRIBUCIÓN RECURSOS PAGO DERIVACIONES "/>
    <n v="3430"/>
    <n v="3430"/>
    <n v="90"/>
    <s v="000"/>
    <s v="001"/>
    <s v="530405"/>
    <n v="1604"/>
    <s v="001"/>
    <s v="0000"/>
    <s v="0000"/>
    <s v="3366"/>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3"/>
    <s v="DISTRIBUCIÓN RECURSOS PAGO DERIVACIONES "/>
    <n v="3430"/>
    <n v="3430"/>
    <n v="90"/>
    <s v="000"/>
    <s v="001"/>
    <s v="530813"/>
    <n v="1604"/>
    <s v="001"/>
    <s v="0000"/>
    <s v="0000"/>
    <s v="7598,45"/>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4"/>
    <s v="DISTRIBUCIÓN RECURSOS PAGO DERIVACIONES "/>
    <n v="54"/>
    <n v="54"/>
    <n v="1"/>
    <s v="000"/>
    <s v="001"/>
    <s v="530405"/>
    <n v="1301"/>
    <s v="001"/>
    <s v="0000"/>
    <s v="0000"/>
    <s v="142953,6"/>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4"/>
    <s v="DISTRIBUCIÓN RECURSOS PAGO DERIVACIONES "/>
    <n v="1340"/>
    <n v="1340"/>
    <n v="90"/>
    <s v="000"/>
    <s v="003"/>
    <s v="530404"/>
    <n v="1302"/>
    <s v="001"/>
    <s v="0000"/>
    <s v="0000"/>
    <s v="3964,97"/>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4"/>
    <s v="DISTRIBUCIÓN RECURSOS PAGO DERIVACIONES "/>
    <n v="1344"/>
    <n v="1344"/>
    <n v="90"/>
    <s v="000"/>
    <s v="003"/>
    <s v="530404"/>
    <n v="1313"/>
    <s v="001"/>
    <s v="0000"/>
    <s v="0000"/>
    <s v="3823,93"/>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4"/>
    <s v="DISTRIBUCIÓN RECURSOS PAGO DERIVACIONES "/>
    <n v="1447"/>
    <n v="1447"/>
    <n v="90"/>
    <s v="000"/>
    <s v="003"/>
    <s v="530402"/>
    <n v="2301"/>
    <s v="001"/>
    <s v="0000"/>
    <s v="0000"/>
    <s v="57754,68"/>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4"/>
    <s v="DISTRIBUCIÓN RECURSOS PAGO DERIVACIONES "/>
    <n v="1447"/>
    <n v="1447"/>
    <n v="90"/>
    <s v="000"/>
    <s v="003"/>
    <s v="530405"/>
    <n v="2301"/>
    <s v="001"/>
    <s v="0000"/>
    <s v="0000"/>
    <s v="22629,7"/>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4"/>
    <s v="DISTRIBUCIÓN RECURSOS PAGO DERIVACIONES "/>
    <n v="1447"/>
    <n v="1447"/>
    <n v="90"/>
    <s v="000"/>
    <s v="003"/>
    <s v="530813"/>
    <n v="2301"/>
    <s v="001"/>
    <s v="0000"/>
    <s v="0000"/>
    <s v="59635,09"/>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5"/>
    <s v="DISTRIBUCIÓN RECURSOS PAGO DERIVACIONES "/>
    <n v="55"/>
    <n v="55"/>
    <n v="1"/>
    <s v="000"/>
    <s v="001"/>
    <s v="530405"/>
    <n v="901"/>
    <s v="001"/>
    <s v="0000"/>
    <s v="0000"/>
    <s v="3500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5"/>
    <s v="DISTRIBUCIÓN RECURSOS PAGO DERIVACIONES "/>
    <n v="1030"/>
    <n v="1030"/>
    <n v="90"/>
    <s v="000"/>
    <s v="003"/>
    <s v="530405"/>
    <n v="201"/>
    <s v="001"/>
    <s v="0000"/>
    <s v="0000"/>
    <s v="19699,48"/>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5"/>
    <s v="DISTRIBUCIÓN RECURSOS PAGO DERIVACIONES "/>
    <n v="1031"/>
    <n v="1031"/>
    <n v="90"/>
    <s v="000"/>
    <s v="003"/>
    <s v="530405"/>
    <n v="201"/>
    <s v="001"/>
    <s v="0000"/>
    <s v="0000"/>
    <s v="3125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5"/>
    <s v="DISTRIBUCIÓN RECURSOS PAGO DERIVACIONES "/>
    <n v="1034"/>
    <n v="1034"/>
    <n v="90"/>
    <s v="000"/>
    <s v="003"/>
    <s v="530405"/>
    <n v="204"/>
    <s v="001"/>
    <s v="0000"/>
    <s v="0000"/>
    <s v="2000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5"/>
    <s v="DISTRIBUCIÓN RECURSOS PAGO DERIVACIONES "/>
    <n v="1217"/>
    <n v="1217"/>
    <n v="90"/>
    <s v="000"/>
    <s v="003"/>
    <s v="530405"/>
    <n v="2403"/>
    <s v="001"/>
    <s v="0000"/>
    <s v="0000"/>
    <s v="2500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5"/>
    <s v="DISTRIBUCIÓN RECURSOS PAGO DERIVACIONES "/>
    <n v="1218"/>
    <n v="1218"/>
    <n v="90"/>
    <s v="000"/>
    <s v="003"/>
    <s v="530405"/>
    <n v="921"/>
    <s v="001"/>
    <s v="0000"/>
    <s v="0000"/>
    <s v="1500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5"/>
    <s v="DISTRIBUCIÓN RECURSOS PAGO DERIVACIONES "/>
    <n v="1219"/>
    <n v="1219"/>
    <n v="90"/>
    <s v="000"/>
    <s v="003"/>
    <s v="530405"/>
    <n v="908"/>
    <s v="001"/>
    <s v="0000"/>
    <s v="0000"/>
    <s v="17857,14"/>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5"/>
    <s v="DISTRIBUCIÓN RECURSOS PAGO DERIVACIONES "/>
    <n v="1220"/>
    <n v="1220"/>
    <n v="90"/>
    <s v="000"/>
    <s v="003"/>
    <s v="530405"/>
    <n v="904"/>
    <s v="001"/>
    <s v="0000"/>
    <s v="0000"/>
    <s v="2500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5"/>
    <s v="DISTRIBUCIÓN RECURSOS PAGO DERIVACIONES "/>
    <n v="1222"/>
    <n v="1222"/>
    <n v="90"/>
    <s v="000"/>
    <s v="003"/>
    <s v="530405"/>
    <n v="906"/>
    <s v="001"/>
    <s v="0000"/>
    <s v="0000"/>
    <s v="2800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5"/>
    <s v="DISTRIBUCIÓN RECURSOS PAGO DERIVACIONES "/>
    <n v="1223"/>
    <n v="1223"/>
    <n v="90"/>
    <s v="000"/>
    <s v="003"/>
    <s v="530405"/>
    <n v="914"/>
    <s v="001"/>
    <s v="0000"/>
    <s v="0000"/>
    <s v="2000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5"/>
    <s v="DISTRIBUCIÓN RECURSOS PAGO DERIVACIONES "/>
    <n v="1224"/>
    <n v="1224"/>
    <n v="90"/>
    <s v="000"/>
    <s v="003"/>
    <s v="530405"/>
    <n v="919"/>
    <s v="001"/>
    <s v="0000"/>
    <s v="0000"/>
    <s v="2000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5"/>
    <s v="DISTRIBUCIÓN RECURSOS PAGO DERIVACIONES "/>
    <n v="1225"/>
    <n v="1225"/>
    <n v="90"/>
    <s v="000"/>
    <s v="003"/>
    <s v="530405"/>
    <n v="920"/>
    <s v="001"/>
    <s v="0000"/>
    <s v="0000"/>
    <s v="5000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5"/>
    <s v="DISTRIBUCIÓN RECURSOS PAGO DERIVACIONES "/>
    <n v="1226"/>
    <n v="1226"/>
    <n v="90"/>
    <s v="000"/>
    <s v="003"/>
    <s v="530405"/>
    <n v="910"/>
    <s v="001"/>
    <s v="0000"/>
    <s v="0000"/>
    <s v="2500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5"/>
    <s v="DISTRIBUCIÓN RECURSOS PAGO DERIVACIONES "/>
    <n v="1228"/>
    <n v="1228"/>
    <n v="90"/>
    <s v="000"/>
    <s v="003"/>
    <s v="530405"/>
    <n v="911"/>
    <s v="001"/>
    <s v="0000"/>
    <s v="0000"/>
    <s v="2500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5"/>
    <s v="DISTRIBUCIÓN RECURSOS PAGO DERIVACIONES "/>
    <n v="1235"/>
    <n v="1235"/>
    <n v="90"/>
    <s v="000"/>
    <s v="003"/>
    <s v="530405"/>
    <n v="2401"/>
    <s v="001"/>
    <s v="0000"/>
    <s v="0000"/>
    <s v="2500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5"/>
    <s v="DISTRIBUCIÓN RECURSOS PAGO DERIVACIONES "/>
    <n v="1236"/>
    <n v="1236"/>
    <n v="90"/>
    <s v="000"/>
    <s v="003"/>
    <s v="530405"/>
    <n v="2401"/>
    <s v="001"/>
    <s v="0000"/>
    <s v="0000"/>
    <s v="17811,7"/>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5"/>
    <s v="DISTRIBUCIÓN RECURSOS PAGO DERIVACIONES "/>
    <n v="1300"/>
    <n v="1300"/>
    <n v="90"/>
    <s v="000"/>
    <s v="003"/>
    <s v="530405"/>
    <n v="1201"/>
    <s v="001"/>
    <s v="0000"/>
    <s v="0000"/>
    <s v="24932"/>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5"/>
    <s v="DISTRIBUCIÓN RECURSOS PAGO DERIVACIONES "/>
    <n v="1301"/>
    <n v="1301"/>
    <n v="90"/>
    <s v="000"/>
    <s v="003"/>
    <s v="530405"/>
    <n v="1201"/>
    <s v="001"/>
    <s v="0000"/>
    <s v="0000"/>
    <s v="2800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5"/>
    <s v="DISTRIBUCIÓN RECURSOS PAGO DERIVACIONES "/>
    <n v="1302"/>
    <n v="1302"/>
    <n v="90"/>
    <s v="000"/>
    <s v="003"/>
    <s v="530405"/>
    <n v="1205"/>
    <s v="001"/>
    <s v="0000"/>
    <s v="0000"/>
    <s v="2500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5"/>
    <s v="DISTRIBUCIÓN RECURSOS PAGO DERIVACIONES "/>
    <n v="1303"/>
    <n v="1303"/>
    <n v="90"/>
    <s v="000"/>
    <s v="003"/>
    <s v="530405"/>
    <n v="1208"/>
    <s v="001"/>
    <s v="0000"/>
    <s v="0000"/>
    <s v="7255,36"/>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5"/>
    <s v="DISTRIBUCIÓN RECURSOS PAGO DERIVACIONES "/>
    <n v="1304"/>
    <n v="1304"/>
    <n v="90"/>
    <s v="000"/>
    <s v="001"/>
    <s v="530405"/>
    <n v="1206"/>
    <s v="001"/>
    <s v="0000"/>
    <s v="0000"/>
    <s v="19999,99"/>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5"/>
    <s v="DISTRIBUCIÓN RECURSOS PAGO DERIVACIONES "/>
    <n v="1306"/>
    <n v="1306"/>
    <n v="90"/>
    <s v="000"/>
    <s v="003"/>
    <s v="530405"/>
    <n v="1207"/>
    <s v="001"/>
    <s v="0000"/>
    <s v="0000"/>
    <s v="2500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5"/>
    <s v="DISTRIBUCIÓN RECURSOS PAGO DERIVACIONES "/>
    <n v="1510"/>
    <n v="1510"/>
    <n v="1"/>
    <s v="000"/>
    <s v="001"/>
    <s v="530405"/>
    <n v="2001"/>
    <s v="001"/>
    <s v="0000"/>
    <s v="0000"/>
    <s v="1000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5"/>
    <s v="DISTRIBUCIÓN RECURSOS PAGO DERIVACIONES "/>
    <n v="1512"/>
    <n v="1512"/>
    <n v="90"/>
    <s v="000"/>
    <s v="004"/>
    <s v="530405"/>
    <n v="2001"/>
    <s v="001"/>
    <s v="0000"/>
    <s v="0000"/>
    <s v="10714,29"/>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5"/>
    <s v="DISTRIBUCIÓN RECURSOS PAGO DERIVACIONES "/>
    <n v="5450"/>
    <n v="5450"/>
    <n v="90"/>
    <s v="000"/>
    <s v="003"/>
    <s v="530405"/>
    <n v="1205"/>
    <s v="001"/>
    <s v="0000"/>
    <s v="0000"/>
    <s v="3600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5"/>
    <s v="DISTRIBUCIÓN RECURSOS PAGO DERIVACIONES "/>
    <n v="5520"/>
    <n v="5520"/>
    <n v="90"/>
    <s v="000"/>
    <s v="003"/>
    <s v="530405"/>
    <n v="1208"/>
    <s v="001"/>
    <s v="0000"/>
    <s v="0000"/>
    <s v="1500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6"/>
    <s v="DISTRIBUCIÓN RECURSOS PAGO DERIVACIONES "/>
    <n v="56"/>
    <n v="56"/>
    <n v="90"/>
    <s v="000"/>
    <s v="001"/>
    <s v="530405"/>
    <n v="101"/>
    <s v="001"/>
    <s v="0000"/>
    <s v="0000"/>
    <s v="15381,65"/>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6"/>
    <s v="DISTRIBUCIÓN RECURSOS PAGO DERIVACIONES "/>
    <n v="56"/>
    <n v="56"/>
    <n v="90"/>
    <s v="000"/>
    <s v="001"/>
    <s v="530813"/>
    <n v="101"/>
    <s v="001"/>
    <s v="0000"/>
    <s v="0000"/>
    <s v="12511,31"/>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6"/>
    <s v="DISTRIBUCIÓN RECURSOS PAGO DERIVACIONES "/>
    <n v="1009"/>
    <n v="1009"/>
    <n v="90"/>
    <s v="000"/>
    <s v="001"/>
    <s v="530405"/>
    <n v="103"/>
    <s v="001"/>
    <s v="0000"/>
    <s v="0000"/>
    <s v="8093,67"/>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6"/>
    <s v="DISTRIBUCIÓN RECURSOS PAGO DERIVACIONES "/>
    <n v="1009"/>
    <n v="1009"/>
    <n v="90"/>
    <s v="000"/>
    <s v="001"/>
    <s v="530813"/>
    <n v="103"/>
    <s v="001"/>
    <s v="0000"/>
    <s v="0000"/>
    <s v="22405,67"/>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6"/>
    <s v="DISTRIBUCIÓN RECURSOS PAGO DERIVACIONES "/>
    <n v="1010"/>
    <n v="1010"/>
    <n v="90"/>
    <s v="000"/>
    <s v="001"/>
    <s v="530405"/>
    <n v="105"/>
    <s v="001"/>
    <s v="0000"/>
    <s v="0000"/>
    <s v="5675,16"/>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6"/>
    <s v="DISTRIBUCIÓN RECURSOS PAGO DERIVACIONES "/>
    <n v="1011"/>
    <n v="1011"/>
    <n v="90"/>
    <s v="000"/>
    <s v="001"/>
    <s v="530405"/>
    <n v="108"/>
    <s v="001"/>
    <s v="0000"/>
    <s v="0000"/>
    <s v="12686,29"/>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6"/>
    <s v="DISTRIBUCIÓN RECURSOS PAGO DERIVACIONES "/>
    <n v="1011"/>
    <n v="1011"/>
    <n v="90"/>
    <s v="000"/>
    <s v="001"/>
    <s v="530813"/>
    <n v="108"/>
    <s v="001"/>
    <s v="0000"/>
    <s v="0000"/>
    <s v="9308,36"/>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6"/>
    <s v="DISTRIBUCIÓN RECURSOS PAGO DERIVACIONES "/>
    <n v="1012"/>
    <n v="1012"/>
    <n v="90"/>
    <s v="000"/>
    <s v="003"/>
    <s v="530404"/>
    <n v="109"/>
    <s v="001"/>
    <s v="0000"/>
    <s v="0000"/>
    <s v="2005,2"/>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6"/>
    <s v="DISTRIBUCIÓN RECURSOS PAGO DERIVACIONES "/>
    <n v="1051"/>
    <n v="1051"/>
    <n v="90"/>
    <s v="000"/>
    <s v="001"/>
    <s v="530405"/>
    <n v="301"/>
    <s v="001"/>
    <s v="0000"/>
    <s v="0000"/>
    <s v="3641,77"/>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6"/>
    <s v="DISTRIBUCIÓN RECURSOS PAGO DERIVACIONES "/>
    <n v="1051"/>
    <n v="1051"/>
    <n v="90"/>
    <s v="000"/>
    <s v="001"/>
    <s v="530813"/>
    <n v="301"/>
    <s v="001"/>
    <s v="0000"/>
    <s v="0000"/>
    <s v="7953,24"/>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6"/>
    <s v="DISTRIBUCIÓN RECURSOS PAGO DERIVACIONES "/>
    <n v="1054"/>
    <n v="1054"/>
    <n v="90"/>
    <s v="000"/>
    <s v="003"/>
    <s v="530404"/>
    <n v="303"/>
    <s v="001"/>
    <s v="0000"/>
    <s v="0000"/>
    <s v="3904,51"/>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6"/>
    <s v="DISTRIBUCIÓN RECURSOS PAGO DERIVACIONES "/>
    <n v="1054"/>
    <n v="1054"/>
    <n v="90"/>
    <s v="000"/>
    <s v="003"/>
    <s v="530405"/>
    <n v="303"/>
    <s v="001"/>
    <s v="0000"/>
    <s v="0000"/>
    <s v="11521,15"/>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6"/>
    <s v="DISTRIBUCIÓN RECURSOS PAGO DERIVACIONES "/>
    <n v="1054"/>
    <n v="1054"/>
    <n v="90"/>
    <s v="000"/>
    <s v="004"/>
    <s v="530813"/>
    <n v="303"/>
    <s v="001"/>
    <s v="0000"/>
    <s v="0000"/>
    <s v="3904,51"/>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6"/>
    <s v="DISTRIBUCIÓN RECURSOS PAGO DERIVACIONES "/>
    <n v="1360"/>
    <n v="1360"/>
    <n v="90"/>
    <s v="000"/>
    <s v="003"/>
    <s v="530405"/>
    <n v="1401"/>
    <s v="001"/>
    <s v="0000"/>
    <s v="0000"/>
    <s v="5053,88"/>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6"/>
    <s v="DISTRIBUCIÓN RECURSOS PAGO DERIVACIONES "/>
    <n v="1360"/>
    <n v="1360"/>
    <n v="90"/>
    <s v="000"/>
    <s v="003"/>
    <s v="530813"/>
    <n v="1401"/>
    <s v="001"/>
    <s v="0000"/>
    <s v="0000"/>
    <s v="42721,69"/>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6"/>
    <s v="DISTRIBUCIÓN RECURSOS PAGO DERIVACIONES "/>
    <n v="1365"/>
    <n v="1365"/>
    <n v="90"/>
    <s v="000"/>
    <s v="001"/>
    <s v="530405"/>
    <n v="1406"/>
    <s v="001"/>
    <s v="0000"/>
    <s v="0000"/>
    <s v="8807,64"/>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6"/>
    <s v="DISTRIBUCIÓN RECURSOS PAGO DERIVACIONES "/>
    <n v="1366"/>
    <n v="1366"/>
    <n v="90"/>
    <s v="000"/>
    <s v="001"/>
    <s v="530405"/>
    <n v="1409"/>
    <s v="001"/>
    <s v="0000"/>
    <s v="0000"/>
    <s v="7097,76"/>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6"/>
    <s v="DISTRIBUCIÓN RECURSOS PAGO DERIVACIONES "/>
    <n v="1366"/>
    <n v="1366"/>
    <n v="90"/>
    <s v="000"/>
    <s v="001"/>
    <s v="530813"/>
    <n v="1409"/>
    <s v="001"/>
    <s v="0000"/>
    <s v="0000"/>
    <s v="2985,92"/>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6"/>
    <s v="DISTRIBUCIÓN RECURSOS PAGO DERIVACIONES "/>
    <n v="1367"/>
    <n v="1367"/>
    <n v="90"/>
    <s v="000"/>
    <s v="001"/>
    <s v="530405"/>
    <n v="1401"/>
    <s v="001"/>
    <s v="0000"/>
    <s v="0000"/>
    <s v="5258,59"/>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6"/>
    <s v="DISTRIBUCIÓN RECURSOS PAGO DERIVACIONES "/>
    <n v="1367"/>
    <n v="1367"/>
    <n v="90"/>
    <s v="000"/>
    <s v="001"/>
    <s v="530813"/>
    <n v="1401"/>
    <s v="001"/>
    <s v="0000"/>
    <s v="0000"/>
    <s v="13336,23"/>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6"/>
    <s v="DISTRIBUCIÓN RECURSOS PAGO DERIVACIONES "/>
    <n v="6330"/>
    <n v="6330"/>
    <n v="90"/>
    <s v="000"/>
    <s v="001"/>
    <s v="530405"/>
    <n v="303"/>
    <s v="001"/>
    <s v="0000"/>
    <s v="0000"/>
    <s v="6461,83"/>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6"/>
    <s v="DISTRIBUCIÓN RECURSOS PAGO DERIVACIONES "/>
    <n v="6330"/>
    <n v="6330"/>
    <n v="90"/>
    <s v="000"/>
    <s v="001"/>
    <s v="530813"/>
    <n v="303"/>
    <s v="001"/>
    <s v="0000"/>
    <s v="0000"/>
    <s v="4074,16"/>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57"/>
    <n v="57"/>
    <n v="90"/>
    <s v="000"/>
    <s v="001"/>
    <s v="530404"/>
    <n v="1101"/>
    <s v="001"/>
    <s v="0000"/>
    <s v="0000"/>
    <s v="3790,92"/>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57"/>
    <n v="57"/>
    <n v="90"/>
    <s v="000"/>
    <s v="001"/>
    <s v="530405"/>
    <n v="1101"/>
    <s v="001"/>
    <s v="0000"/>
    <s v="0000"/>
    <s v="6415,41"/>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57"/>
    <n v="57"/>
    <n v="90"/>
    <s v="000"/>
    <s v="001"/>
    <s v="530813"/>
    <n v="1101"/>
    <s v="001"/>
    <s v="0000"/>
    <s v="0000"/>
    <s v="6415,7"/>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1130"/>
    <n v="1130"/>
    <n v="90"/>
    <s v="000"/>
    <s v="004"/>
    <s v="530404"/>
    <n v="701"/>
    <s v="001"/>
    <s v="0000"/>
    <s v="0000"/>
    <s v="125753,96"/>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1130"/>
    <n v="1130"/>
    <n v="90"/>
    <s v="000"/>
    <s v="001"/>
    <s v="530813"/>
    <n v="701"/>
    <s v="001"/>
    <s v="0000"/>
    <s v="0000"/>
    <s v="9980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1138"/>
    <n v="1138"/>
    <n v="90"/>
    <s v="000"/>
    <s v="001"/>
    <s v="530405"/>
    <n v="707"/>
    <s v="001"/>
    <s v="0000"/>
    <s v="0000"/>
    <s v="1300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1139"/>
    <n v="1139"/>
    <n v="90"/>
    <s v="000"/>
    <s v="004"/>
    <s v="530405"/>
    <n v="710"/>
    <s v="001"/>
    <s v="0000"/>
    <s v="0000"/>
    <s v="3949,76"/>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1140"/>
    <n v="1140"/>
    <n v="90"/>
    <s v="000"/>
    <s v="004"/>
    <s v="530405"/>
    <n v="713"/>
    <s v="001"/>
    <s v="0000"/>
    <s v="0000"/>
    <s v="60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1140"/>
    <n v="1140"/>
    <n v="90"/>
    <s v="000"/>
    <s v="001"/>
    <s v="530813"/>
    <n v="713"/>
    <s v="001"/>
    <s v="0000"/>
    <s v="0000"/>
    <s v="22272,1"/>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1270"/>
    <n v="1270"/>
    <n v="90"/>
    <s v="000"/>
    <s v="004"/>
    <s v="530405"/>
    <n v="1101"/>
    <s v="001"/>
    <s v="0000"/>
    <s v="0000"/>
    <s v="6394"/>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1270"/>
    <n v="1270"/>
    <n v="90"/>
    <s v="000"/>
    <s v="004"/>
    <s v="530813"/>
    <n v="1101"/>
    <s v="001"/>
    <s v="0000"/>
    <s v="0000"/>
    <s v="271822,33"/>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1275"/>
    <n v="1275"/>
    <n v="90"/>
    <s v="000"/>
    <s v="001"/>
    <s v="530404"/>
    <n v="1102"/>
    <s v="001"/>
    <s v="0000"/>
    <s v="0000"/>
    <s v="2065"/>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1276"/>
    <n v="1276"/>
    <n v="90"/>
    <s v="000"/>
    <s v="001"/>
    <s v="530404"/>
    <n v="1106"/>
    <s v="001"/>
    <s v="0000"/>
    <s v="0000"/>
    <s v="4850,4"/>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1276"/>
    <n v="1276"/>
    <n v="90"/>
    <s v="000"/>
    <s v="001"/>
    <s v="530405"/>
    <n v="1106"/>
    <s v="001"/>
    <s v="0000"/>
    <s v="0000"/>
    <s v="1863,5"/>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1276"/>
    <n v="1276"/>
    <n v="90"/>
    <s v="000"/>
    <s v="001"/>
    <s v="530813"/>
    <n v="1106"/>
    <s v="001"/>
    <s v="0000"/>
    <s v="0000"/>
    <s v="33764,76"/>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1277"/>
    <n v="1277"/>
    <n v="90"/>
    <s v="000"/>
    <s v="001"/>
    <s v="530405"/>
    <n v="1108"/>
    <s v="001"/>
    <s v="0000"/>
    <s v="0000"/>
    <s v="2682,74"/>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1277"/>
    <n v="1277"/>
    <n v="90"/>
    <s v="000"/>
    <s v="001"/>
    <s v="530813"/>
    <n v="1108"/>
    <s v="001"/>
    <s v="0000"/>
    <s v="0000"/>
    <s v="17421,2"/>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1278"/>
    <n v="1278"/>
    <n v="90"/>
    <s v="000"/>
    <s v="001"/>
    <s v="530405"/>
    <n v="1109"/>
    <s v="001"/>
    <s v="0000"/>
    <s v="0000"/>
    <s v="11392,11"/>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1278"/>
    <n v="1278"/>
    <n v="90"/>
    <s v="000"/>
    <s v="001"/>
    <s v="530813"/>
    <n v="1109"/>
    <s v="001"/>
    <s v="0000"/>
    <s v="0000"/>
    <s v="16429,64"/>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1279"/>
    <n v="1279"/>
    <n v="90"/>
    <s v="000"/>
    <s v="001"/>
    <s v="530405"/>
    <n v="1110"/>
    <s v="001"/>
    <s v="0000"/>
    <s v="0000"/>
    <s v="4734"/>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1279"/>
    <n v="1279"/>
    <n v="90"/>
    <s v="000"/>
    <s v="001"/>
    <s v="530813"/>
    <n v="1110"/>
    <s v="001"/>
    <s v="0000"/>
    <s v="0000"/>
    <s v="5841,8"/>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1280"/>
    <n v="1280"/>
    <n v="90"/>
    <s v="000"/>
    <s v="001"/>
    <s v="530405"/>
    <n v="1111"/>
    <s v="001"/>
    <s v="0000"/>
    <s v="0000"/>
    <s v="1521"/>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1280"/>
    <n v="1280"/>
    <n v="90"/>
    <s v="000"/>
    <s v="001"/>
    <s v="530813"/>
    <n v="1111"/>
    <s v="001"/>
    <s v="0000"/>
    <s v="0000"/>
    <s v="12409,65"/>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1283"/>
    <n v="1283"/>
    <n v="90"/>
    <s v="000"/>
    <s v="001"/>
    <s v="530405"/>
    <n v="1113"/>
    <s v="001"/>
    <s v="0000"/>
    <s v="0000"/>
    <s v="1597,73"/>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1283"/>
    <n v="1283"/>
    <n v="90"/>
    <s v="000"/>
    <s v="001"/>
    <s v="530813"/>
    <n v="1113"/>
    <s v="001"/>
    <s v="0000"/>
    <s v="0000"/>
    <s v="4199,76"/>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1490"/>
    <n v="1490"/>
    <n v="90"/>
    <s v="000"/>
    <s v="004"/>
    <s v="530405"/>
    <n v="1901"/>
    <s v="001"/>
    <s v="0000"/>
    <s v="0000"/>
    <s v="6666,67"/>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1490"/>
    <n v="1490"/>
    <n v="90"/>
    <s v="000"/>
    <s v="004"/>
    <s v="530813"/>
    <n v="1901"/>
    <s v="001"/>
    <s v="0000"/>
    <s v="0000"/>
    <s v="1000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1491"/>
    <n v="1491"/>
    <n v="90"/>
    <s v="000"/>
    <s v="001"/>
    <s v="530405"/>
    <n v="1905"/>
    <s v="001"/>
    <s v="0000"/>
    <s v="0000"/>
    <s v="6629,38"/>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1491"/>
    <n v="1491"/>
    <n v="90"/>
    <s v="000"/>
    <s v="001"/>
    <s v="530813"/>
    <n v="1905"/>
    <s v="001"/>
    <s v="0000"/>
    <s v="0000"/>
    <s v="6158,22"/>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7531"/>
    <n v="7531"/>
    <n v="90"/>
    <s v="000"/>
    <s v="001"/>
    <s v="530405"/>
    <n v="1909"/>
    <s v="001"/>
    <s v="0000"/>
    <s v="0000"/>
    <s v="426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7"/>
    <s v="DISTRIBUCIÓN RECURSOS PAGO DERIVACIONES "/>
    <n v="7531"/>
    <n v="7531"/>
    <n v="90"/>
    <s v="000"/>
    <s v="001"/>
    <s v="530813"/>
    <n v="1909"/>
    <s v="001"/>
    <s v="0000"/>
    <s v="0000"/>
    <s v="4166,34"/>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8"/>
    <s v="DISTRIBUCIÓN RECURSOS PAGO DERIVACIONES "/>
    <n v="58"/>
    <n v="58"/>
    <n v="90"/>
    <s v="000"/>
    <s v="001"/>
    <s v="530405"/>
    <n v="901"/>
    <s v="001"/>
    <s v="0000"/>
    <s v="0000"/>
    <s v="240208,7"/>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8"/>
    <s v="DISTRIBUCIÓN RECURSOS PAGO DERIVACIONES "/>
    <n v="1190"/>
    <n v="1190"/>
    <n v="90"/>
    <s v="000"/>
    <s v="003"/>
    <s v="530404"/>
    <n v="901"/>
    <s v="001"/>
    <s v="0000"/>
    <s v="0000"/>
    <s v="906747,01"/>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8"/>
    <s v="DISTRIBUCIÓN RECURSOS PAGO DERIVACIONES "/>
    <n v="1190"/>
    <n v="1190"/>
    <n v="90"/>
    <s v="000"/>
    <s v="003"/>
    <s v="530813"/>
    <n v="901"/>
    <s v="001"/>
    <s v="0000"/>
    <s v="0000"/>
    <s v="17883,91"/>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8"/>
    <s v="DISTRIBUCIÓN RECURSOS PAGO DERIVACIONES "/>
    <n v="1192"/>
    <n v="1192"/>
    <n v="90"/>
    <s v="000"/>
    <s v="005"/>
    <s v="530405"/>
    <n v="901"/>
    <s v="001"/>
    <s v="0000"/>
    <s v="0000"/>
    <s v="33616,5"/>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8"/>
    <s v="DISTRIBUCIÓN RECURSOS PAGO DERIVACIONES "/>
    <n v="1192"/>
    <n v="1192"/>
    <n v="90"/>
    <s v="000"/>
    <s v="005"/>
    <s v="530813"/>
    <n v="901"/>
    <s v="001"/>
    <s v="0000"/>
    <s v="0000"/>
    <s v="312879,95"/>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8"/>
    <s v="DISTRIBUCIÓN RECURSOS PAGO DERIVACIONES "/>
    <n v="1193"/>
    <n v="1193"/>
    <n v="90"/>
    <s v="000"/>
    <s v="005"/>
    <s v="530404"/>
    <n v="901"/>
    <s v="001"/>
    <s v="0000"/>
    <s v="0000"/>
    <s v="1807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8"/>
    <s v="DISTRIBUCIÓN RECURSOS PAGO DERIVACIONES "/>
    <n v="1198"/>
    <n v="1198"/>
    <n v="90"/>
    <s v="000"/>
    <s v="001"/>
    <s v="530405"/>
    <n v="901"/>
    <s v="001"/>
    <s v="0000"/>
    <s v="0000"/>
    <s v="3000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8"/>
    <s v="DISTRIBUCIÓN RECURSOS PAGO DERIVACIONES "/>
    <n v="1202"/>
    <n v="1202"/>
    <n v="90"/>
    <s v="000"/>
    <s v="004"/>
    <s v="530405"/>
    <n v="901"/>
    <s v="001"/>
    <s v="0000"/>
    <s v="0000"/>
    <s v="52050"/>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8"/>
    <s v="DISTRIBUCIÓN RECURSOS PAGO DERIVACIONES "/>
    <n v="1204"/>
    <n v="1204"/>
    <n v="90"/>
    <s v="000"/>
    <s v="001"/>
    <s v="530405"/>
    <n v="901"/>
    <s v="001"/>
    <s v="0000"/>
    <s v="0000"/>
    <s v="63150,27"/>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8"/>
    <s v="DISTRIBUCIÓN RECURSOS PAGO DERIVACIONES "/>
    <n v="8001"/>
    <n v="8001"/>
    <n v="90"/>
    <s v="000"/>
    <s v="005"/>
    <s v="530405"/>
    <n v="901"/>
    <s v="001"/>
    <s v="0000"/>
    <s v="0000"/>
    <s v="25578,62"/>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8"/>
    <s v="DISTRIBUCIÓN RECURSOS PAGO DERIVACIONES "/>
    <n v="8001"/>
    <n v="8001"/>
    <n v="90"/>
    <s v="000"/>
    <s v="005"/>
    <s v="530813"/>
    <n v="901"/>
    <s v="001"/>
    <s v="0000"/>
    <s v="0000"/>
    <s v="8742,9"/>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8"/>
    <s v="DISTRIBUCIÓN RECURSOS PAGO DERIVACIONES "/>
    <n v="8230"/>
    <n v="8230"/>
    <n v="90"/>
    <s v="000"/>
    <s v="001"/>
    <s v="530405"/>
    <n v="901"/>
    <s v="001"/>
    <s v="0000"/>
    <s v="0000"/>
    <s v="47075,13"/>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9"/>
    <s v="DISTRIBUCIÓN RECURSOS PAGO DERIVACIONES "/>
    <n v="128"/>
    <n v="128"/>
    <n v="90"/>
    <s v="000"/>
    <s v="005"/>
    <s v="530404"/>
    <n v="1701"/>
    <s v="001"/>
    <s v="0000"/>
    <s v="0000"/>
    <s v="3032,59"/>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9"/>
    <s v="DISTRIBUCIÓN RECURSOS PAGO DERIVACIONES "/>
    <n v="1429"/>
    <n v="1429"/>
    <n v="90"/>
    <s v="000"/>
    <s v="001"/>
    <s v="530404"/>
    <n v="1701"/>
    <s v="001"/>
    <s v="0000"/>
    <s v="0000"/>
    <s v="7866"/>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9"/>
    <s v="DISTRIBUCIÓN RECURSOS PAGO DERIVACIONES "/>
    <n v="1429"/>
    <n v="1429"/>
    <n v="90"/>
    <s v="000"/>
    <s v="005"/>
    <s v="530813"/>
    <n v="1701"/>
    <s v="001"/>
    <s v="0000"/>
    <s v="0000"/>
    <s v="684"/>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9"/>
    <s v="DISTRIBUCIÓN RECURSOS PAGO DERIVACIONES "/>
    <n v="9001"/>
    <n v="9001"/>
    <n v="90"/>
    <s v="000"/>
    <s v="004"/>
    <s v="530404"/>
    <n v="1701"/>
    <s v="001"/>
    <s v="0000"/>
    <s v="0000"/>
    <s v="13216"/>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9"/>
    <s v="DISTRIBUCIÓN RECURSOS PAGO DERIVACIONES "/>
    <n v="9001"/>
    <n v="9001"/>
    <n v="90"/>
    <s v="000"/>
    <s v="004"/>
    <s v="530811"/>
    <n v="1701"/>
    <s v="001"/>
    <s v="0000"/>
    <s v="0000"/>
    <s v="2615,2"/>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ZONA 9"/>
    <s v="DISTRIBUCIÓN RECURSOS PAGO DERIVACIONES "/>
    <n v="9001"/>
    <n v="9001"/>
    <n v="90"/>
    <s v="000"/>
    <s v="004"/>
    <s v="530813"/>
    <n v="1701"/>
    <s v="001"/>
    <s v="0000"/>
    <s v="0000"/>
    <s v="97597,74"/>
    <n v="0"/>
    <n v="0"/>
    <n v="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1"/>
    <s v="DISTRIBUCIÓN RECURSOS PAGO DERIVACIONES "/>
    <n v="51"/>
    <n v="51"/>
    <n v="90"/>
    <s v="000"/>
    <s v="001"/>
    <s v="530226"/>
    <s v="1001"/>
    <s v="001"/>
    <s v="0000"/>
    <s v="0000"/>
    <n v="0"/>
    <n v="0"/>
    <n v="0"/>
    <s v="350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1"/>
    <s v="DISTRIBUCIÓN RECURSOS PAGO DERIVACIONES "/>
    <n v="51"/>
    <n v="51"/>
    <s v="01"/>
    <s v="000"/>
    <s v="001"/>
    <s v="530846"/>
    <s v="1001"/>
    <s v="001"/>
    <s v="0000"/>
    <s v="0000"/>
    <n v="0"/>
    <n v="0"/>
    <n v="0"/>
    <s v="7094712,9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3"/>
    <s v="DISTRIBUCIÓN RECURSOS PAGO DERIVACIONES "/>
    <n v="53"/>
    <n v="53"/>
    <s v="01"/>
    <s v="000"/>
    <s v="001"/>
    <s v="530846"/>
    <s v="601"/>
    <s v="001"/>
    <s v="0000"/>
    <s v="0000"/>
    <n v="0"/>
    <n v="0"/>
    <n v="0"/>
    <s v="12031460,1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54"/>
    <n v="54"/>
    <n v="1"/>
    <s v="000"/>
    <s v="001"/>
    <n v="530226"/>
    <n v="1301"/>
    <s v="001"/>
    <s v="0000"/>
    <s v="0000"/>
    <n v="0"/>
    <n v="0"/>
    <n v="0"/>
    <s v="331351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54"/>
    <n v="54"/>
    <n v="58"/>
    <s v="000"/>
    <s v="002"/>
    <n v="530226"/>
    <n v="1301"/>
    <s v="001"/>
    <s v="0000"/>
    <s v="0000"/>
    <n v="0"/>
    <n v="0"/>
    <n v="0"/>
    <s v="1568228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9004"/>
    <n v="9004"/>
    <n v="90"/>
    <s v="000"/>
    <s v="003"/>
    <n v="530226"/>
    <n v="1301"/>
    <s v="001"/>
    <s v="0000"/>
    <s v="0000"/>
    <n v="0"/>
    <n v="0"/>
    <n v="0"/>
    <s v="65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54"/>
    <n v="54"/>
    <n v="90"/>
    <s v="000"/>
    <s v="003"/>
    <n v="530208"/>
    <n v="1301"/>
    <s v="001"/>
    <s v="0000"/>
    <s v="0000"/>
    <n v="0"/>
    <n v="0"/>
    <n v="0"/>
    <s v="3328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54"/>
    <n v="54"/>
    <n v="90"/>
    <s v="000"/>
    <s v="003"/>
    <n v="530209"/>
    <n v="1301"/>
    <s v="001"/>
    <s v="0000"/>
    <s v="0000"/>
    <n v="0"/>
    <n v="0"/>
    <n v="0"/>
    <s v="20475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330"/>
    <n v="1330"/>
    <n v="90"/>
    <s v="000"/>
    <s v="003"/>
    <n v="530208"/>
    <n v="1301"/>
    <s v="001"/>
    <s v="0000"/>
    <s v="0000"/>
    <n v="0"/>
    <n v="0"/>
    <n v="0"/>
    <s v="793115,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330"/>
    <n v="1330"/>
    <n v="90"/>
    <s v="000"/>
    <s v="003"/>
    <n v="530209"/>
    <n v="1301"/>
    <s v="001"/>
    <s v="0000"/>
    <s v="0000"/>
    <n v="0"/>
    <n v="0"/>
    <n v="0"/>
    <s v="97783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330"/>
    <n v="1330"/>
    <n v="90"/>
    <s v="000"/>
    <s v="003"/>
    <n v="530235"/>
    <n v="1301"/>
    <s v="001"/>
    <s v="0000"/>
    <s v="0000"/>
    <n v="0"/>
    <n v="0"/>
    <n v="0"/>
    <s v="530185,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331"/>
    <n v="1331"/>
    <n v="90"/>
    <s v="000"/>
    <s v="003"/>
    <n v="530208"/>
    <n v="1308"/>
    <s v="001"/>
    <s v="0000"/>
    <s v="0000"/>
    <n v="0"/>
    <n v="0"/>
    <n v="0"/>
    <s v="1495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331"/>
    <n v="1331"/>
    <n v="90"/>
    <s v="000"/>
    <s v="003"/>
    <n v="530209"/>
    <n v="1308"/>
    <s v="001"/>
    <s v="0000"/>
    <s v="0000"/>
    <n v="0"/>
    <n v="0"/>
    <n v="0"/>
    <s v="46475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331"/>
    <n v="1331"/>
    <n v="90"/>
    <s v="000"/>
    <s v="003"/>
    <n v="530235"/>
    <n v="1308"/>
    <s v="001"/>
    <s v="0000"/>
    <s v="0000"/>
    <n v="0"/>
    <n v="0"/>
    <n v="0"/>
    <s v="4225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332"/>
    <n v="1332"/>
    <n v="90"/>
    <s v="000"/>
    <s v="003"/>
    <n v="530208"/>
    <n v="1314"/>
    <s v="001"/>
    <s v="0000"/>
    <s v="0000"/>
    <n v="0"/>
    <n v="0"/>
    <n v="0"/>
    <s v="15373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332"/>
    <n v="1332"/>
    <n v="90"/>
    <s v="000"/>
    <s v="003"/>
    <n v="530209"/>
    <n v="1314"/>
    <s v="001"/>
    <s v="0000"/>
    <s v="0000"/>
    <n v="0"/>
    <n v="0"/>
    <n v="0"/>
    <s v="1287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332"/>
    <n v="1332"/>
    <n v="90"/>
    <s v="000"/>
    <s v="003"/>
    <n v="530235"/>
    <n v="1314"/>
    <s v="001"/>
    <s v="0000"/>
    <s v="0000"/>
    <n v="0"/>
    <n v="0"/>
    <n v="0"/>
    <s v="156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333"/>
    <n v="1333"/>
    <n v="90"/>
    <s v="000"/>
    <s v="003"/>
    <n v="530208"/>
    <n v="1303"/>
    <s v="001"/>
    <s v="0000"/>
    <s v="0000"/>
    <n v="0"/>
    <n v="0"/>
    <n v="0"/>
    <s v="133157,0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333"/>
    <n v="1333"/>
    <n v="90"/>
    <s v="000"/>
    <s v="003"/>
    <n v="530209"/>
    <n v="1303"/>
    <s v="001"/>
    <s v="0000"/>
    <s v="0000"/>
    <n v="0"/>
    <n v="0"/>
    <n v="0"/>
    <s v="175550,3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333"/>
    <n v="1333"/>
    <n v="90"/>
    <s v="000"/>
    <s v="003"/>
    <n v="530235"/>
    <n v="1303"/>
    <s v="001"/>
    <s v="0000"/>
    <s v="0000"/>
    <n v="0"/>
    <n v="0"/>
    <n v="0"/>
    <s v="299924,9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334"/>
    <n v="1334"/>
    <n v="90"/>
    <s v="000"/>
    <s v="003"/>
    <n v="530209"/>
    <n v="1306"/>
    <s v="001"/>
    <s v="0000"/>
    <s v="0000"/>
    <n v="0"/>
    <n v="0"/>
    <n v="0"/>
    <s v="78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336"/>
    <n v="1336"/>
    <n v="90"/>
    <s v="000"/>
    <s v="003"/>
    <n v="530208"/>
    <n v="1308"/>
    <s v="001"/>
    <s v="0000"/>
    <s v="0000"/>
    <n v="0"/>
    <n v="0"/>
    <n v="0"/>
    <s v="59606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336"/>
    <n v="1336"/>
    <n v="90"/>
    <s v="000"/>
    <s v="003"/>
    <n v="530209"/>
    <n v="1308"/>
    <s v="001"/>
    <s v="0000"/>
    <s v="0000"/>
    <n v="0"/>
    <n v="0"/>
    <n v="0"/>
    <s v="91815,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337"/>
    <n v="1337"/>
    <n v="90"/>
    <s v="000"/>
    <s v="003"/>
    <n v="530208"/>
    <n v="1303"/>
    <s v="001"/>
    <s v="0000"/>
    <s v="0000"/>
    <n v="0"/>
    <n v="0"/>
    <n v="0"/>
    <s v="85196,1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339"/>
    <n v="1339"/>
    <n v="90"/>
    <s v="000"/>
    <s v="003"/>
    <n v="530208"/>
    <n v="1314"/>
    <s v="001"/>
    <s v="0000"/>
    <s v="0000"/>
    <n v="0"/>
    <n v="0"/>
    <n v="0"/>
    <s v="115274,2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339"/>
    <n v="1339"/>
    <n v="90"/>
    <s v="000"/>
    <s v="003"/>
    <n v="530209"/>
    <n v="1314"/>
    <s v="001"/>
    <s v="0000"/>
    <s v="0000"/>
    <n v="0"/>
    <n v="0"/>
    <n v="0"/>
    <s v="138149,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341"/>
    <n v="1341"/>
    <n v="90"/>
    <s v="000"/>
    <s v="003"/>
    <n v="530209"/>
    <n v="1312"/>
    <s v="001"/>
    <s v="0000"/>
    <s v="0000"/>
    <n v="0"/>
    <n v="0"/>
    <n v="0"/>
    <s v="117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342"/>
    <n v="1342"/>
    <n v="90"/>
    <s v="000"/>
    <s v="003"/>
    <n v="530208"/>
    <n v="1304"/>
    <s v="001"/>
    <s v="0000"/>
    <s v="0000"/>
    <n v="0"/>
    <n v="0"/>
    <n v="0"/>
    <s v="144834,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342"/>
    <n v="1342"/>
    <n v="90"/>
    <s v="000"/>
    <s v="003"/>
    <n v="530209"/>
    <n v="1304"/>
    <s v="001"/>
    <s v="0000"/>
    <s v="0000"/>
    <n v="0"/>
    <n v="0"/>
    <n v="0"/>
    <s v="113938,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347"/>
    <n v="1347"/>
    <n v="90"/>
    <s v="000"/>
    <s v="003"/>
    <n v="530209"/>
    <n v="1305"/>
    <s v="001"/>
    <s v="0000"/>
    <s v="0000"/>
    <n v="0"/>
    <n v="0"/>
    <n v="0"/>
    <s v="66019,8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428"/>
    <n v="1428"/>
    <n v="90"/>
    <s v="000"/>
    <s v="003"/>
    <n v="530208"/>
    <n v="2301"/>
    <s v="001"/>
    <s v="0000"/>
    <s v="0000"/>
    <n v="0"/>
    <n v="0"/>
    <n v="0"/>
    <s v="311858,9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428"/>
    <n v="1428"/>
    <n v="90"/>
    <s v="000"/>
    <s v="003"/>
    <n v="530209"/>
    <n v="2301"/>
    <s v="001"/>
    <s v="0000"/>
    <s v="0000"/>
    <n v="0"/>
    <n v="0"/>
    <n v="0"/>
    <s v="625495,4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428"/>
    <n v="1428"/>
    <n v="90"/>
    <s v="000"/>
    <s v="003"/>
    <n v="530801"/>
    <n v="2301"/>
    <s v="001"/>
    <s v="0000"/>
    <s v="0000"/>
    <n v="0"/>
    <n v="0"/>
    <n v="0"/>
    <s v="143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447"/>
    <n v="1447"/>
    <n v="90"/>
    <s v="000"/>
    <s v="003"/>
    <n v="530208"/>
    <n v="2301"/>
    <s v="001"/>
    <s v="0000"/>
    <s v="0000"/>
    <n v="0"/>
    <n v="0"/>
    <n v="0"/>
    <s v="2262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447"/>
    <n v="1447"/>
    <n v="90"/>
    <s v="000"/>
    <s v="003"/>
    <n v="530209"/>
    <n v="2301"/>
    <s v="001"/>
    <s v="0000"/>
    <s v="0000"/>
    <n v="0"/>
    <n v="0"/>
    <n v="0"/>
    <s v="220722,4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605"/>
    <n v="1605"/>
    <n v="90"/>
    <s v="000"/>
    <s v="003"/>
    <n v="530208"/>
    <n v="2301"/>
    <s v="001"/>
    <s v="0000"/>
    <s v="0000"/>
    <n v="0"/>
    <n v="0"/>
    <n v="0"/>
    <s v="14196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605"/>
    <n v="1605"/>
    <n v="90"/>
    <s v="000"/>
    <s v="003"/>
    <n v="530209"/>
    <n v="2301"/>
    <s v="001"/>
    <s v="0000"/>
    <s v="0000"/>
    <n v="0"/>
    <n v="0"/>
    <n v="0"/>
    <s v="325958,7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1605"/>
    <n v="1605"/>
    <n v="90"/>
    <s v="000"/>
    <s v="003"/>
    <n v="530235"/>
    <n v="2301"/>
    <s v="001"/>
    <s v="0000"/>
    <s v="0000"/>
    <n v="0"/>
    <n v="0"/>
    <n v="0"/>
    <s v="135492,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9004"/>
    <n v="9004"/>
    <n v="90"/>
    <s v="000"/>
    <s v="003"/>
    <n v="530208"/>
    <n v="1301"/>
    <s v="001"/>
    <s v="0000"/>
    <s v="0000"/>
    <n v="0"/>
    <n v="0"/>
    <n v="0"/>
    <s v="455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9004"/>
    <n v="9004"/>
    <n v="90"/>
    <s v="000"/>
    <s v="003"/>
    <n v="530209"/>
    <n v="1301"/>
    <s v="001"/>
    <s v="0000"/>
    <s v="0000"/>
    <n v="0"/>
    <n v="0"/>
    <n v="0"/>
    <s v="1201820,8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4"/>
    <s v="DISTRIBUCIÓN RECURSOS PAGO DERIVACIONES "/>
    <n v="9004"/>
    <n v="9004"/>
    <n v="90"/>
    <s v="000"/>
    <s v="003"/>
    <n v="530235"/>
    <n v="1301"/>
    <s v="001"/>
    <s v="0000"/>
    <s v="0000"/>
    <n v="0"/>
    <n v="0"/>
    <n v="0"/>
    <s v="390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VIGILANCIA Y CONTROL SANITARIO"/>
    <s v="DISTRIBUCIÓN RECURSOS PAGO DERIVACIONES "/>
    <n v="1225"/>
    <n v="1225"/>
    <n v="56"/>
    <s v="000"/>
    <s v="003"/>
    <n v="530809"/>
    <n v="920"/>
    <s v="001"/>
    <s v="0000"/>
    <s v="0000"/>
    <n v="0"/>
    <n v="0"/>
    <n v="0"/>
    <s v="3808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VIGILANCIA Y CONTROL SANITARIO"/>
    <s v="DISTRIBUCIÓN RECURSOS PAGO DERIVACIONES "/>
    <n v="1225"/>
    <n v="1225"/>
    <n v="56"/>
    <s v="000"/>
    <s v="003"/>
    <n v="530826"/>
    <n v="920"/>
    <s v="001"/>
    <s v="0000"/>
    <s v="0000"/>
    <n v="0"/>
    <n v="0"/>
    <n v="0"/>
    <s v="22198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VIGILANCIA Y CONTROL SANITARIO"/>
    <s v="DISTRIBUCIÓN RECURSOS PAGO DERIVACIONES "/>
    <n v="1301"/>
    <n v="1301"/>
    <n v="56"/>
    <s v="000"/>
    <s v="003"/>
    <n v="530809"/>
    <n v="1201"/>
    <s v="001"/>
    <s v="0000"/>
    <s v="0000"/>
    <n v="0"/>
    <n v="0"/>
    <n v="0"/>
    <s v="1536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VIGILANCIA Y CONTROL SANITARIO"/>
    <s v="DISTRIBUCIÓN RECURSOS PAGO DERIVACIONES "/>
    <n v="1301"/>
    <n v="1301"/>
    <n v="56"/>
    <s v="000"/>
    <s v="003"/>
    <n v="530826"/>
    <n v="1201"/>
    <s v="001"/>
    <s v="0000"/>
    <s v="0000"/>
    <n v="0"/>
    <n v="0"/>
    <n v="0"/>
    <s v="130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VIGILANCIA Y CONTROL SANITARIO"/>
    <s v="DISTRIBUCIÓN RECURSOS PAGO DERIVACIONES "/>
    <n v="1306"/>
    <n v="1306"/>
    <n v="56"/>
    <s v="000"/>
    <s v="003"/>
    <n v="530809"/>
    <n v="1207"/>
    <s v="001"/>
    <s v="0000"/>
    <s v="0000"/>
    <n v="0"/>
    <n v="0"/>
    <n v="0"/>
    <s v="5104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VIGILANCIA Y CONTROL SANITARIO"/>
    <s v="DISTRIBUCIÓN RECURSOS PAGO DERIVACIONES "/>
    <n v="1306"/>
    <n v="1306"/>
    <n v="56"/>
    <s v="000"/>
    <s v="003"/>
    <n v="530826"/>
    <n v="1207"/>
    <s v="001"/>
    <s v="0000"/>
    <s v="0000"/>
    <n v="0"/>
    <n v="0"/>
    <n v="0"/>
    <s v="3330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
    <n v="55"/>
    <n v="90"/>
    <s v="000"/>
    <s v="003"/>
    <n v="530810"/>
    <n v="910"/>
    <s v="001"/>
    <s v="0000"/>
    <s v="0000"/>
    <n v="0"/>
    <n v="0"/>
    <n v="0"/>
    <s v="60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
    <n v="55"/>
    <n v="90"/>
    <s v="000"/>
    <s v="003"/>
    <n v="530832"/>
    <n v="910"/>
    <s v="001"/>
    <s v="0000"/>
    <s v="0000"/>
    <n v="0"/>
    <n v="0"/>
    <n v="0"/>
    <s v="25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0"/>
    <n v="1030"/>
    <n v="90"/>
    <s v="000"/>
    <s v="004"/>
    <n v="530810"/>
    <n v="201"/>
    <s v="001"/>
    <s v="0000"/>
    <s v="0000"/>
    <n v="0"/>
    <n v="0"/>
    <n v="0"/>
    <s v="100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0"/>
    <n v="1030"/>
    <n v="90"/>
    <s v="000"/>
    <s v="004"/>
    <n v="530832"/>
    <n v="201"/>
    <s v="001"/>
    <s v="0000"/>
    <s v="0000"/>
    <n v="0"/>
    <n v="0"/>
    <n v="0"/>
    <s v="6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0"/>
    <n v="1030"/>
    <n v="90"/>
    <s v="000"/>
    <s v="004"/>
    <n v="530833"/>
    <n v="201"/>
    <s v="001"/>
    <s v="0000"/>
    <s v="0000"/>
    <n v="0"/>
    <n v="0"/>
    <n v="0"/>
    <s v="42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1"/>
    <n v="1031"/>
    <n v="90"/>
    <s v="000"/>
    <s v="003"/>
    <n v="530810"/>
    <n v="201"/>
    <s v="001"/>
    <s v="0000"/>
    <s v="0000"/>
    <n v="0"/>
    <n v="0"/>
    <n v="0"/>
    <s v="1325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1"/>
    <n v="1031"/>
    <n v="90"/>
    <s v="000"/>
    <s v="003"/>
    <n v="530832"/>
    <n v="201"/>
    <s v="001"/>
    <s v="0000"/>
    <s v="0000"/>
    <n v="0"/>
    <n v="0"/>
    <n v="0"/>
    <s v="1884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2"/>
    <n v="1032"/>
    <n v="90"/>
    <s v="000"/>
    <s v="003"/>
    <n v="530832"/>
    <n v="205"/>
    <s v="001"/>
    <s v="0000"/>
    <s v="0000"/>
    <n v="0"/>
    <n v="0"/>
    <n v="0"/>
    <s v="1946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2"/>
    <n v="1032"/>
    <n v="90"/>
    <s v="000"/>
    <s v="003"/>
    <n v="530833"/>
    <n v="205"/>
    <s v="001"/>
    <s v="0000"/>
    <s v="0000"/>
    <n v="0"/>
    <n v="0"/>
    <n v="0"/>
    <s v="149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4"/>
    <n v="1034"/>
    <n v="90"/>
    <s v="000"/>
    <s v="003"/>
    <n v="530810"/>
    <n v="204"/>
    <s v="001"/>
    <s v="0000"/>
    <s v="0000"/>
    <n v="0"/>
    <n v="0"/>
    <n v="0"/>
    <s v="2499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4"/>
    <n v="1034"/>
    <n v="90"/>
    <s v="000"/>
    <s v="003"/>
    <n v="530832"/>
    <n v="204"/>
    <s v="001"/>
    <s v="0000"/>
    <s v="0000"/>
    <n v="0"/>
    <n v="0"/>
    <n v="0"/>
    <s v="1588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7"/>
    <n v="1217"/>
    <n v="90"/>
    <s v="000"/>
    <s v="003"/>
    <n v="530810"/>
    <n v="2403"/>
    <s v="001"/>
    <s v="0000"/>
    <s v="0000"/>
    <n v="0"/>
    <n v="0"/>
    <n v="0"/>
    <s v="59367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7"/>
    <n v="1217"/>
    <n v="90"/>
    <s v="000"/>
    <s v="003"/>
    <n v="530832"/>
    <n v="2403"/>
    <s v="001"/>
    <s v="0000"/>
    <s v="0000"/>
    <n v="0"/>
    <n v="0"/>
    <n v="0"/>
    <s v="60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7"/>
    <n v="1217"/>
    <n v="90"/>
    <s v="000"/>
    <s v="003"/>
    <n v="530833"/>
    <n v="2403"/>
    <s v="001"/>
    <s v="0000"/>
    <s v="0000"/>
    <n v="0"/>
    <n v="0"/>
    <n v="0"/>
    <s v="3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8"/>
    <n v="1218"/>
    <n v="90"/>
    <s v="000"/>
    <s v="003"/>
    <n v="530810"/>
    <n v="921"/>
    <s v="001"/>
    <s v="0000"/>
    <s v="0000"/>
    <n v="0"/>
    <n v="0"/>
    <n v="0"/>
    <s v="80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8"/>
    <n v="1218"/>
    <n v="90"/>
    <s v="000"/>
    <s v="003"/>
    <n v="530832"/>
    <n v="921"/>
    <s v="001"/>
    <s v="0000"/>
    <s v="0000"/>
    <n v="0"/>
    <n v="0"/>
    <n v="0"/>
    <s v="875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8"/>
    <n v="1218"/>
    <n v="90"/>
    <s v="000"/>
    <s v="003"/>
    <n v="530833"/>
    <n v="921"/>
    <s v="001"/>
    <s v="0000"/>
    <s v="0000"/>
    <n v="0"/>
    <n v="0"/>
    <n v="0"/>
    <s v="1534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9"/>
    <n v="1219"/>
    <n v="90"/>
    <s v="000"/>
    <s v="003"/>
    <n v="530810"/>
    <n v="908"/>
    <s v="001"/>
    <s v="0000"/>
    <s v="0000"/>
    <n v="0"/>
    <n v="0"/>
    <n v="0"/>
    <s v="70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9"/>
    <n v="1219"/>
    <n v="90"/>
    <s v="000"/>
    <s v="003"/>
    <n v="530832"/>
    <n v="908"/>
    <s v="001"/>
    <s v="0000"/>
    <s v="0000"/>
    <n v="0"/>
    <n v="0"/>
    <n v="0"/>
    <s v="605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0"/>
    <n v="1220"/>
    <n v="90"/>
    <s v="000"/>
    <s v="003"/>
    <n v="530810"/>
    <n v="904"/>
    <s v="001"/>
    <s v="0000"/>
    <s v="0000"/>
    <n v="0"/>
    <n v="0"/>
    <n v="0"/>
    <s v="2559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0"/>
    <n v="1220"/>
    <n v="90"/>
    <s v="000"/>
    <s v="003"/>
    <n v="530832"/>
    <n v="904"/>
    <s v="001"/>
    <s v="0000"/>
    <s v="0000"/>
    <n v="0"/>
    <n v="0"/>
    <n v="0"/>
    <s v="5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2"/>
    <n v="1222"/>
    <n v="90"/>
    <s v="000"/>
    <s v="004"/>
    <n v="530810"/>
    <n v="906"/>
    <s v="001"/>
    <s v="0000"/>
    <s v="0000"/>
    <n v="0"/>
    <n v="0"/>
    <n v="0"/>
    <s v="200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2"/>
    <n v="1222"/>
    <n v="90"/>
    <s v="000"/>
    <s v="004"/>
    <n v="530832"/>
    <n v="906"/>
    <s v="001"/>
    <s v="0000"/>
    <s v="0000"/>
    <n v="0"/>
    <n v="0"/>
    <n v="0"/>
    <s v="35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3"/>
    <n v="1223"/>
    <n v="90"/>
    <s v="000"/>
    <s v="001"/>
    <n v="530810"/>
    <n v="914"/>
    <s v="001"/>
    <s v="0000"/>
    <s v="0000"/>
    <n v="0"/>
    <n v="0"/>
    <n v="0"/>
    <s v="4986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3"/>
    <n v="1223"/>
    <n v="90"/>
    <s v="000"/>
    <s v="001"/>
    <n v="530832"/>
    <n v="914"/>
    <s v="001"/>
    <s v="0000"/>
    <s v="0000"/>
    <n v="0"/>
    <n v="0"/>
    <n v="0"/>
    <s v="14765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3"/>
    <n v="1223"/>
    <n v="90"/>
    <s v="000"/>
    <s v="001"/>
    <n v="530833"/>
    <n v="914"/>
    <s v="001"/>
    <s v="0000"/>
    <s v="0000"/>
    <n v="0"/>
    <n v="0"/>
    <n v="0"/>
    <s v="32968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4"/>
    <n v="1224"/>
    <n v="90"/>
    <s v="000"/>
    <s v="003"/>
    <n v="530810"/>
    <n v="919"/>
    <s v="001"/>
    <s v="0000"/>
    <s v="0000"/>
    <n v="0"/>
    <n v="0"/>
    <n v="0"/>
    <s v="18844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5"/>
    <n v="1225"/>
    <n v="90"/>
    <s v="000"/>
    <s v="003"/>
    <n v="530810"/>
    <n v="920"/>
    <s v="001"/>
    <s v="0000"/>
    <s v="0000"/>
    <n v="0"/>
    <n v="0"/>
    <n v="0"/>
    <s v="14316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5"/>
    <n v="1225"/>
    <n v="90"/>
    <s v="000"/>
    <s v="003"/>
    <n v="530832"/>
    <n v="920"/>
    <s v="001"/>
    <s v="0000"/>
    <s v="0000"/>
    <n v="0"/>
    <n v="0"/>
    <n v="0"/>
    <s v="640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6"/>
    <n v="1226"/>
    <n v="90"/>
    <s v="000"/>
    <s v="004"/>
    <n v="530810"/>
    <n v="910"/>
    <s v="001"/>
    <s v="0000"/>
    <s v="0000"/>
    <n v="0"/>
    <n v="0"/>
    <n v="0"/>
    <s v="33746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8"/>
    <n v="1228"/>
    <n v="90"/>
    <s v="000"/>
    <s v="001"/>
    <n v="530810"/>
    <n v="911"/>
    <s v="001"/>
    <s v="0000"/>
    <s v="0000"/>
    <n v="0"/>
    <n v="0"/>
    <n v="0"/>
    <s v="19001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8"/>
    <n v="1228"/>
    <n v="90"/>
    <s v="000"/>
    <s v="001"/>
    <n v="530832"/>
    <n v="911"/>
    <s v="001"/>
    <s v="0000"/>
    <s v="0000"/>
    <n v="0"/>
    <n v="0"/>
    <n v="0"/>
    <s v="3951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8"/>
    <n v="1228"/>
    <n v="90"/>
    <s v="000"/>
    <s v="001"/>
    <n v="530833"/>
    <n v="911"/>
    <s v="001"/>
    <s v="0000"/>
    <s v="0000"/>
    <n v="0"/>
    <n v="0"/>
    <n v="0"/>
    <s v="769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5"/>
    <n v="1235"/>
    <n v="90"/>
    <s v="000"/>
    <s v="001"/>
    <n v="530810"/>
    <n v="2401"/>
    <s v="001"/>
    <s v="0000"/>
    <s v="0000"/>
    <n v="0"/>
    <n v="0"/>
    <n v="0"/>
    <s v="14692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5"/>
    <n v="1235"/>
    <n v="90"/>
    <s v="000"/>
    <s v="001"/>
    <n v="530832"/>
    <n v="2401"/>
    <s v="001"/>
    <s v="0000"/>
    <s v="0000"/>
    <n v="0"/>
    <n v="0"/>
    <n v="0"/>
    <s v="50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5"/>
    <n v="1235"/>
    <n v="90"/>
    <s v="000"/>
    <s v="001"/>
    <n v="530833"/>
    <n v="2401"/>
    <s v="001"/>
    <s v="0000"/>
    <s v="0000"/>
    <n v="0"/>
    <n v="0"/>
    <n v="0"/>
    <s v="35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6"/>
    <n v="1236"/>
    <n v="90"/>
    <s v="000"/>
    <s v="004"/>
    <n v="530810"/>
    <n v="2401"/>
    <s v="001"/>
    <s v="0000"/>
    <s v="0000"/>
    <n v="0"/>
    <n v="0"/>
    <n v="0"/>
    <s v="1375720,6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6"/>
    <n v="1236"/>
    <n v="90"/>
    <s v="000"/>
    <s v="004"/>
    <n v="530832"/>
    <n v="2401"/>
    <s v="001"/>
    <s v="0000"/>
    <s v="0000"/>
    <n v="0"/>
    <n v="0"/>
    <n v="0"/>
    <s v="704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0"/>
    <n v="1300"/>
    <n v="90"/>
    <s v="000"/>
    <s v="004"/>
    <n v="530810"/>
    <n v="1201"/>
    <s v="001"/>
    <s v="0000"/>
    <s v="0000"/>
    <n v="0"/>
    <n v="0"/>
    <n v="0"/>
    <s v="49709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VIGILANCIA Y CONTROL SANITARIO"/>
    <s v="DISTRIBUCIÓN RECURSOS PAGO DERIVACIONES "/>
    <n v="1301"/>
    <n v="1301"/>
    <n v="56"/>
    <s v="000"/>
    <s v="003"/>
    <n v="530810"/>
    <n v="1201"/>
    <s v="001"/>
    <s v="0000"/>
    <s v="0000"/>
    <n v="0"/>
    <n v="0"/>
    <n v="0"/>
    <s v="100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VIGILANCIA Y CONTROL SANITARIO"/>
    <s v="DISTRIBUCIÓN RECURSOS PAGO DERIVACIONES "/>
    <n v="1301"/>
    <n v="1301"/>
    <n v="56"/>
    <s v="000"/>
    <s v="003"/>
    <n v="530832"/>
    <n v="1201"/>
    <s v="001"/>
    <s v="0000"/>
    <s v="0000"/>
    <n v="0"/>
    <n v="0"/>
    <n v="0"/>
    <s v="1999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1"/>
    <n v="1301"/>
    <n v="90"/>
    <s v="000"/>
    <s v="003"/>
    <n v="530810"/>
    <n v="1201"/>
    <s v="001"/>
    <s v="0000"/>
    <s v="0000"/>
    <n v="0"/>
    <n v="0"/>
    <n v="0"/>
    <s v="8277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1"/>
    <n v="1301"/>
    <n v="90"/>
    <s v="000"/>
    <s v="003"/>
    <n v="530832"/>
    <n v="1201"/>
    <s v="001"/>
    <s v="0000"/>
    <s v="0000"/>
    <n v="0"/>
    <n v="0"/>
    <n v="0"/>
    <s v="803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3"/>
    <n v="1303"/>
    <n v="90"/>
    <s v="000"/>
    <s v="003"/>
    <n v="530810"/>
    <n v="1208"/>
    <s v="001"/>
    <s v="0000"/>
    <s v="0000"/>
    <n v="0"/>
    <n v="0"/>
    <n v="0"/>
    <s v="80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4"/>
    <n v="1304"/>
    <n v="90"/>
    <s v="000"/>
    <s v="003"/>
    <n v="530810"/>
    <n v="1206"/>
    <s v="001"/>
    <s v="0000"/>
    <s v="0000"/>
    <n v="0"/>
    <n v="0"/>
    <n v="0"/>
    <s v="60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4"/>
    <n v="1304"/>
    <n v="90"/>
    <s v="000"/>
    <s v="003"/>
    <n v="530833"/>
    <n v="1206"/>
    <s v="001"/>
    <s v="0000"/>
    <s v="0000"/>
    <n v="0"/>
    <n v="0"/>
    <n v="0"/>
    <s v="5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6"/>
    <n v="1306"/>
    <n v="90"/>
    <s v="000"/>
    <s v="003"/>
    <n v="530810"/>
    <n v="1207"/>
    <s v="001"/>
    <s v="0000"/>
    <s v="0000"/>
    <n v="0"/>
    <n v="0"/>
    <n v="0"/>
    <s v="5373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6"/>
    <n v="1306"/>
    <n v="90"/>
    <s v="000"/>
    <s v="003"/>
    <n v="530832"/>
    <n v="1207"/>
    <s v="001"/>
    <s v="0000"/>
    <s v="0000"/>
    <n v="0"/>
    <n v="0"/>
    <n v="0"/>
    <s v="2654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6"/>
    <n v="1306"/>
    <n v="90"/>
    <s v="000"/>
    <s v="003"/>
    <n v="530833"/>
    <n v="1207"/>
    <s v="001"/>
    <s v="0000"/>
    <s v="0000"/>
    <n v="0"/>
    <n v="0"/>
    <n v="0"/>
    <s v="712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0"/>
    <n v="1510"/>
    <s v="01"/>
    <s v="000"/>
    <s v="001"/>
    <n v="530810"/>
    <n v="2001"/>
    <s v="001"/>
    <s v="0000"/>
    <s v="0000"/>
    <n v="0"/>
    <n v="0"/>
    <n v="0"/>
    <s v="35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0"/>
    <n v="1510"/>
    <s v="01"/>
    <s v="000"/>
    <s v="001"/>
    <n v="530832"/>
    <n v="2001"/>
    <s v="001"/>
    <s v="0000"/>
    <s v="0000"/>
    <n v="0"/>
    <n v="0"/>
    <n v="0"/>
    <s v="45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1"/>
    <n v="1511"/>
    <n v="90"/>
    <s v="000"/>
    <s v="004"/>
    <n v="530810"/>
    <n v="2003"/>
    <s v="001"/>
    <s v="0000"/>
    <s v="0000"/>
    <n v="0"/>
    <n v="0"/>
    <n v="0"/>
    <s v="3485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450"/>
    <n v="5450"/>
    <n v="90"/>
    <s v="000"/>
    <s v="003"/>
    <n v="530810"/>
    <n v="1205"/>
    <s v="001"/>
    <s v="0000"/>
    <s v="0000"/>
    <n v="0"/>
    <n v="0"/>
    <n v="0"/>
    <s v="100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450"/>
    <n v="5450"/>
    <n v="90"/>
    <s v="000"/>
    <s v="003"/>
    <n v="530832"/>
    <n v="1205"/>
    <s v="001"/>
    <s v="0000"/>
    <s v="0000"/>
    <n v="0"/>
    <n v="0"/>
    <n v="0"/>
    <s v="20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20"/>
    <n v="5520"/>
    <n v="90"/>
    <s v="000"/>
    <s v="003"/>
    <n v="530810"/>
    <n v="1208"/>
    <s v="001"/>
    <s v="0000"/>
    <s v="0000"/>
    <n v="0"/>
    <n v="0"/>
    <n v="0"/>
    <s v="21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20"/>
    <n v="5520"/>
    <n v="90"/>
    <s v="000"/>
    <s v="003"/>
    <n v="530832"/>
    <n v="1208"/>
    <s v="001"/>
    <s v="0000"/>
    <s v="0000"/>
    <n v="0"/>
    <n v="0"/>
    <n v="0"/>
    <s v="18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1"/>
    <n v="1031"/>
    <n v="90"/>
    <s v="000"/>
    <s v="003"/>
    <n v="530226"/>
    <n v="201"/>
    <s v="001"/>
    <s v="0000"/>
    <s v="0000"/>
    <n v="0"/>
    <n v="0"/>
    <n v="0"/>
    <s v="634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2"/>
    <n v="1032"/>
    <n v="90"/>
    <s v="000"/>
    <s v="003"/>
    <n v="530226"/>
    <n v="205"/>
    <s v="001"/>
    <s v="0000"/>
    <s v="0000"/>
    <n v="0"/>
    <n v="0"/>
    <n v="0"/>
    <s v="15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8"/>
    <n v="1218"/>
    <n v="90"/>
    <s v="000"/>
    <s v="003"/>
    <n v="530226"/>
    <n v="921"/>
    <s v="001"/>
    <s v="0000"/>
    <s v="0000"/>
    <n v="0"/>
    <n v="0"/>
    <n v="0"/>
    <s v="297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6"/>
    <n v="1226"/>
    <n v="90"/>
    <s v="000"/>
    <s v="004"/>
    <n v="530226"/>
    <n v="910"/>
    <s v="001"/>
    <s v="0000"/>
    <s v="0000"/>
    <n v="0"/>
    <n v="0"/>
    <n v="0"/>
    <s v="38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6"/>
    <n v="1236"/>
    <n v="90"/>
    <s v="000"/>
    <s v="004"/>
    <n v="530226"/>
    <n v="2401"/>
    <s v="001"/>
    <s v="0000"/>
    <s v="0000"/>
    <n v="0"/>
    <n v="0"/>
    <n v="0"/>
    <s v="3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0"/>
    <n v="1510"/>
    <s v="01"/>
    <s v="000"/>
    <s v="001"/>
    <n v="530226"/>
    <n v="2001"/>
    <s v="001"/>
    <s v="0000"/>
    <s v="0000"/>
    <n v="0"/>
    <n v="0"/>
    <n v="0"/>
    <s v="283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
    <n v="55"/>
    <s v="01"/>
    <s v="000"/>
    <s v="001"/>
    <n v="530402"/>
    <n v="910"/>
    <s v="001"/>
    <s v="0000"/>
    <s v="0000"/>
    <n v="0"/>
    <n v="0"/>
    <n v="0"/>
    <s v="45013,6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0"/>
    <n v="1030"/>
    <n v="90"/>
    <s v="000"/>
    <s v="004"/>
    <n v="530402"/>
    <n v="201"/>
    <s v="001"/>
    <s v="0000"/>
    <s v="0000"/>
    <n v="0"/>
    <n v="0"/>
    <n v="0"/>
    <s v="50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1"/>
    <n v="1031"/>
    <n v="90"/>
    <s v="000"/>
    <s v="003"/>
    <n v="530402"/>
    <n v="201"/>
    <s v="001"/>
    <s v="0000"/>
    <s v="0000"/>
    <n v="0"/>
    <n v="0"/>
    <n v="0"/>
    <s v="408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2"/>
    <n v="1032"/>
    <n v="90"/>
    <s v="000"/>
    <s v="003"/>
    <n v="530402"/>
    <n v="205"/>
    <s v="001"/>
    <s v="0000"/>
    <s v="0000"/>
    <n v="0"/>
    <n v="0"/>
    <n v="0"/>
    <s v="156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4"/>
    <n v="1034"/>
    <n v="90"/>
    <s v="000"/>
    <s v="003"/>
    <n v="530402"/>
    <n v="204"/>
    <s v="001"/>
    <s v="0000"/>
    <s v="0000"/>
    <n v="0"/>
    <n v="0"/>
    <n v="0"/>
    <s v="1717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7"/>
    <n v="1217"/>
    <n v="90"/>
    <s v="000"/>
    <s v="003"/>
    <n v="530402"/>
    <n v="2403"/>
    <s v="001"/>
    <s v="0000"/>
    <s v="0000"/>
    <n v="0"/>
    <n v="0"/>
    <n v="0"/>
    <s v="716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8"/>
    <n v="1218"/>
    <n v="90"/>
    <s v="000"/>
    <s v="003"/>
    <n v="530402"/>
    <n v="921"/>
    <s v="001"/>
    <s v="0000"/>
    <s v="0000"/>
    <n v="0"/>
    <n v="0"/>
    <n v="0"/>
    <s v="2245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9"/>
    <n v="1219"/>
    <n v="90"/>
    <s v="000"/>
    <s v="003"/>
    <n v="530402"/>
    <n v="908"/>
    <s v="001"/>
    <s v="0000"/>
    <s v="0000"/>
    <n v="0"/>
    <n v="0"/>
    <n v="0"/>
    <s v="445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0"/>
    <n v="1220"/>
    <n v="90"/>
    <s v="000"/>
    <s v="003"/>
    <n v="530402"/>
    <n v="904"/>
    <s v="001"/>
    <s v="0000"/>
    <s v="0000"/>
    <n v="0"/>
    <n v="0"/>
    <n v="0"/>
    <s v="1433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2"/>
    <n v="1222"/>
    <n v="90"/>
    <s v="000"/>
    <s v="004"/>
    <n v="530402"/>
    <n v="906"/>
    <s v="001"/>
    <s v="0000"/>
    <s v="0000"/>
    <n v="0"/>
    <n v="0"/>
    <n v="0"/>
    <s v="21753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3"/>
    <n v="1223"/>
    <n v="90"/>
    <s v="000"/>
    <s v="001"/>
    <n v="530402"/>
    <n v="914"/>
    <s v="001"/>
    <s v="0000"/>
    <s v="0000"/>
    <n v="0"/>
    <n v="0"/>
    <n v="0"/>
    <s v="4281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4"/>
    <n v="1224"/>
    <n v="90"/>
    <s v="000"/>
    <s v="003"/>
    <n v="530402"/>
    <n v="919"/>
    <s v="001"/>
    <s v="0000"/>
    <s v="0000"/>
    <n v="0"/>
    <n v="0"/>
    <n v="0"/>
    <s v="1014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5"/>
    <n v="1225"/>
    <n v="90"/>
    <s v="000"/>
    <s v="003"/>
    <n v="530402"/>
    <n v="920"/>
    <s v="001"/>
    <s v="0000"/>
    <s v="0000"/>
    <n v="0"/>
    <n v="0"/>
    <n v="0"/>
    <s v="2791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6"/>
    <n v="1226"/>
    <n v="90"/>
    <s v="000"/>
    <s v="004"/>
    <n v="530402"/>
    <n v="910"/>
    <s v="001"/>
    <s v="0000"/>
    <s v="0000"/>
    <n v="0"/>
    <n v="0"/>
    <n v="0"/>
    <s v="11915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8"/>
    <n v="1228"/>
    <n v="90"/>
    <s v="000"/>
    <s v="001"/>
    <n v="530402"/>
    <n v="911"/>
    <s v="001"/>
    <s v="0000"/>
    <s v="0000"/>
    <n v="0"/>
    <n v="0"/>
    <n v="0"/>
    <s v="33865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5"/>
    <n v="1235"/>
    <n v="90"/>
    <s v="000"/>
    <s v="001"/>
    <n v="530402"/>
    <n v="2401"/>
    <s v="001"/>
    <s v="0000"/>
    <s v="0000"/>
    <n v="0"/>
    <n v="0"/>
    <n v="0"/>
    <s v="80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6"/>
    <n v="1236"/>
    <n v="90"/>
    <s v="000"/>
    <s v="004"/>
    <n v="530402"/>
    <n v="2401"/>
    <s v="001"/>
    <s v="0000"/>
    <s v="0000"/>
    <n v="0"/>
    <n v="0"/>
    <n v="0"/>
    <s v="67506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0"/>
    <n v="1300"/>
    <n v="90"/>
    <s v="000"/>
    <s v="004"/>
    <n v="530402"/>
    <n v="1201"/>
    <s v="001"/>
    <s v="0000"/>
    <s v="0000"/>
    <n v="0"/>
    <n v="0"/>
    <n v="0"/>
    <s v="715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1"/>
    <n v="1301"/>
    <n v="90"/>
    <s v="000"/>
    <s v="003"/>
    <n v="530402"/>
    <n v="1201"/>
    <s v="001"/>
    <s v="0000"/>
    <s v="0000"/>
    <n v="0"/>
    <n v="0"/>
    <n v="0"/>
    <s v="3821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2"/>
    <n v="1302"/>
    <n v="90"/>
    <s v="000"/>
    <s v="004"/>
    <n v="530402"/>
    <n v="1205"/>
    <s v="001"/>
    <s v="0000"/>
    <s v="0000"/>
    <n v="0"/>
    <n v="0"/>
    <n v="0"/>
    <s v="14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3"/>
    <n v="1303"/>
    <n v="90"/>
    <s v="000"/>
    <s v="003"/>
    <n v="530402"/>
    <n v="1208"/>
    <s v="001"/>
    <s v="0000"/>
    <s v="0000"/>
    <n v="0"/>
    <n v="0"/>
    <n v="0"/>
    <s v="10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4"/>
    <n v="1304"/>
    <s v="01"/>
    <s v="000"/>
    <s v="001"/>
    <n v="530402"/>
    <n v="1206"/>
    <s v="001"/>
    <s v="0000"/>
    <s v="0000"/>
    <n v="0"/>
    <n v="0"/>
    <n v="0"/>
    <s v="20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6"/>
    <n v="1306"/>
    <n v="90"/>
    <s v="000"/>
    <s v="003"/>
    <n v="530402"/>
    <n v="1207"/>
    <s v="001"/>
    <s v="0000"/>
    <s v="0000"/>
    <n v="0"/>
    <n v="0"/>
    <n v="0"/>
    <s v="756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0"/>
    <n v="1510"/>
    <s v="01"/>
    <s v="000"/>
    <s v="001"/>
    <n v="530402"/>
    <n v="2001"/>
    <s v="001"/>
    <s v="0000"/>
    <s v="0000"/>
    <n v="0"/>
    <n v="0"/>
    <n v="0"/>
    <s v="20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1"/>
    <n v="1511"/>
    <n v="90"/>
    <s v="000"/>
    <s v="004"/>
    <n v="530402"/>
    <n v="2003"/>
    <s v="001"/>
    <s v="0000"/>
    <s v="0000"/>
    <n v="0"/>
    <n v="0"/>
    <n v="0"/>
    <s v="105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20"/>
    <n v="5520"/>
    <n v="90"/>
    <s v="000"/>
    <s v="003"/>
    <n v="530402"/>
    <n v="1208"/>
    <s v="001"/>
    <s v="0000"/>
    <s v="0000"/>
    <n v="0"/>
    <n v="0"/>
    <n v="0"/>
    <s v="172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
    <n v="55"/>
    <s v="01"/>
    <s v="000"/>
    <s v="001"/>
    <n v="530202"/>
    <n v="910"/>
    <s v="001"/>
    <s v="0000"/>
    <s v="0000"/>
    <n v="0"/>
    <n v="0"/>
    <n v="0"/>
    <s v="425,6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
    <n v="55"/>
    <s v="01"/>
    <s v="000"/>
    <s v="001"/>
    <n v="530204"/>
    <n v="910"/>
    <s v="001"/>
    <s v="0000"/>
    <s v="0000"/>
    <n v="0"/>
    <n v="0"/>
    <n v="0"/>
    <s v="425,6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
    <n v="55"/>
    <s v="01"/>
    <s v="000"/>
    <s v="001"/>
    <n v="530208"/>
    <n v="910"/>
    <s v="001"/>
    <s v="0000"/>
    <s v="0000"/>
    <n v="0"/>
    <n v="0"/>
    <n v="0"/>
    <s v="78792,8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
    <n v="55"/>
    <s v="01"/>
    <s v="000"/>
    <s v="001"/>
    <n v="530209"/>
    <n v="910"/>
    <s v="001"/>
    <s v="0000"/>
    <s v="0000"/>
    <n v="0"/>
    <n v="0"/>
    <n v="0"/>
    <s v="56324,6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
    <n v="55"/>
    <s v="01"/>
    <s v="000"/>
    <s v="001"/>
    <n v="530246"/>
    <n v="910"/>
    <s v="001"/>
    <s v="0000"/>
    <s v="0000"/>
    <n v="0"/>
    <n v="0"/>
    <n v="0"/>
    <s v="2979,2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
    <n v="55"/>
    <s v="01"/>
    <s v="000"/>
    <s v="001"/>
    <n v="530301"/>
    <n v="910"/>
    <s v="001"/>
    <s v="0000"/>
    <s v="0000"/>
    <n v="0"/>
    <n v="0"/>
    <n v="0"/>
    <s v="2979,2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
    <n v="55"/>
    <s v="01"/>
    <s v="000"/>
    <s v="001"/>
    <n v="530303"/>
    <n v="910"/>
    <s v="001"/>
    <s v="0000"/>
    <s v="0000"/>
    <n v="0"/>
    <n v="0"/>
    <n v="0"/>
    <s v="2979,2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
    <n v="55"/>
    <s v="01"/>
    <s v="000"/>
    <s v="001"/>
    <n v="530405"/>
    <n v="910"/>
    <s v="001"/>
    <s v="0000"/>
    <s v="0000"/>
    <n v="0"/>
    <n v="0"/>
    <n v="0"/>
    <s v="21280,2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
    <n v="55"/>
    <s v="01"/>
    <s v="000"/>
    <s v="001"/>
    <n v="530502"/>
    <n v="910"/>
    <s v="001"/>
    <s v="0000"/>
    <s v="0000"/>
    <n v="0"/>
    <n v="0"/>
    <n v="0"/>
    <s v="7362,9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
    <n v="55"/>
    <s v="01"/>
    <s v="000"/>
    <s v="001"/>
    <n v="530702"/>
    <n v="910"/>
    <s v="001"/>
    <s v="0000"/>
    <s v="0000"/>
    <n v="0"/>
    <n v="0"/>
    <n v="0"/>
    <s v="851,2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
    <n v="55"/>
    <s v="01"/>
    <s v="000"/>
    <s v="001"/>
    <n v="530704"/>
    <n v="910"/>
    <s v="001"/>
    <s v="0000"/>
    <s v="0000"/>
    <n v="0"/>
    <n v="0"/>
    <n v="0"/>
    <s v="6384,0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
    <n v="55"/>
    <s v="01"/>
    <s v="000"/>
    <s v="001"/>
    <n v="530802"/>
    <n v="910"/>
    <s v="001"/>
    <s v="0000"/>
    <s v="0000"/>
    <n v="0"/>
    <n v="0"/>
    <n v="0"/>
    <s v="9363,3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
    <n v="55"/>
    <s v="01"/>
    <s v="000"/>
    <s v="001"/>
    <n v="530804"/>
    <n v="910"/>
    <s v="001"/>
    <s v="0000"/>
    <s v="0000"/>
    <n v="0"/>
    <n v="0"/>
    <n v="0"/>
    <s v="8512,1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
    <n v="55"/>
    <s v="01"/>
    <s v="000"/>
    <s v="001"/>
    <n v="530805"/>
    <n v="910"/>
    <s v="001"/>
    <s v="0000"/>
    <s v="0000"/>
    <n v="0"/>
    <n v="0"/>
    <n v="0"/>
    <s v="2979,2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
    <n v="55"/>
    <s v="01"/>
    <s v="000"/>
    <s v="001"/>
    <n v="530811"/>
    <n v="910"/>
    <s v="001"/>
    <s v="0000"/>
    <s v="0000"/>
    <n v="0"/>
    <n v="0"/>
    <n v="0"/>
    <s v="2553,6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
    <n v="55"/>
    <s v="01"/>
    <s v="000"/>
    <s v="001"/>
    <n v="531404"/>
    <n v="910"/>
    <s v="001"/>
    <s v="0000"/>
    <s v="0000"/>
    <n v="0"/>
    <n v="0"/>
    <n v="0"/>
    <s v="2979,2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
    <n v="55"/>
    <s v="01"/>
    <s v="000"/>
    <s v="001"/>
    <n v="531406"/>
    <n v="910"/>
    <s v="001"/>
    <s v="0000"/>
    <s v="0000"/>
    <n v="0"/>
    <n v="0"/>
    <n v="0"/>
    <s v="2979,2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
    <n v="55"/>
    <s v="01"/>
    <s v="000"/>
    <s v="001"/>
    <n v="531407"/>
    <n v="910"/>
    <s v="001"/>
    <s v="0000"/>
    <s v="0000"/>
    <n v="0"/>
    <n v="0"/>
    <n v="0"/>
    <s v="2979,2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
    <n v="55"/>
    <s v="01"/>
    <s v="000"/>
    <s v="001"/>
    <n v="531411"/>
    <n v="910"/>
    <s v="001"/>
    <s v="0000"/>
    <s v="0000"/>
    <n v="0"/>
    <n v="0"/>
    <n v="0"/>
    <s v="2979,2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0"/>
    <n v="1030"/>
    <n v="90"/>
    <s v="000"/>
    <s v="004"/>
    <n v="530202"/>
    <n v="201"/>
    <s v="001"/>
    <s v="0000"/>
    <s v="0000"/>
    <n v="0"/>
    <n v="0"/>
    <n v="0"/>
    <s v="766,0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0"/>
    <n v="1030"/>
    <n v="90"/>
    <s v="000"/>
    <s v="004"/>
    <n v="530208"/>
    <n v="201"/>
    <s v="001"/>
    <s v="0000"/>
    <s v="0000"/>
    <n v="0"/>
    <n v="0"/>
    <n v="0"/>
    <s v="46396,9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0"/>
    <n v="1030"/>
    <n v="90"/>
    <s v="000"/>
    <s v="004"/>
    <n v="530209"/>
    <n v="201"/>
    <s v="001"/>
    <s v="0000"/>
    <s v="0000"/>
    <n v="0"/>
    <n v="0"/>
    <n v="0"/>
    <s v="93633,2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0"/>
    <n v="1030"/>
    <n v="90"/>
    <s v="000"/>
    <s v="004"/>
    <n v="530303"/>
    <n v="201"/>
    <s v="001"/>
    <s v="0000"/>
    <s v="0000"/>
    <n v="0"/>
    <n v="0"/>
    <n v="0"/>
    <s v="255,3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0"/>
    <n v="1030"/>
    <n v="90"/>
    <s v="000"/>
    <s v="004"/>
    <n v="530405"/>
    <n v="201"/>
    <s v="001"/>
    <s v="0000"/>
    <s v="0000"/>
    <n v="0"/>
    <n v="0"/>
    <n v="0"/>
    <s v="4256,0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0"/>
    <n v="1030"/>
    <n v="90"/>
    <s v="000"/>
    <s v="004"/>
    <n v="530704"/>
    <n v="201"/>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0"/>
    <n v="1030"/>
    <n v="90"/>
    <s v="000"/>
    <s v="004"/>
    <n v="530801"/>
    <n v="201"/>
    <s v="001"/>
    <s v="0000"/>
    <s v="0000"/>
    <n v="0"/>
    <n v="0"/>
    <n v="0"/>
    <s v="25110,7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0"/>
    <n v="1030"/>
    <n v="90"/>
    <s v="000"/>
    <s v="004"/>
    <n v="530802"/>
    <n v="201"/>
    <s v="001"/>
    <s v="0000"/>
    <s v="0000"/>
    <n v="0"/>
    <n v="0"/>
    <n v="0"/>
    <s v="20088,5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0"/>
    <n v="1030"/>
    <n v="90"/>
    <s v="000"/>
    <s v="004"/>
    <n v="530803"/>
    <n v="201"/>
    <s v="001"/>
    <s v="0000"/>
    <s v="0000"/>
    <n v="0"/>
    <n v="0"/>
    <n v="0"/>
    <s v="28515,5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0"/>
    <n v="1030"/>
    <n v="90"/>
    <s v="000"/>
    <s v="004"/>
    <n v="530804"/>
    <n v="201"/>
    <s v="001"/>
    <s v="0000"/>
    <s v="0000"/>
    <n v="0"/>
    <n v="0"/>
    <n v="0"/>
    <s v="6384,0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0"/>
    <n v="1030"/>
    <n v="90"/>
    <s v="000"/>
    <s v="004"/>
    <n v="530805"/>
    <n v="201"/>
    <s v="001"/>
    <s v="0000"/>
    <s v="0000"/>
    <n v="0"/>
    <n v="0"/>
    <n v="0"/>
    <s v="6384,0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0"/>
    <n v="1030"/>
    <n v="90"/>
    <s v="000"/>
    <s v="004"/>
    <n v="530807"/>
    <n v="201"/>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0"/>
    <n v="1030"/>
    <n v="90"/>
    <s v="000"/>
    <s v="004"/>
    <n v="530820"/>
    <n v="201"/>
    <s v="001"/>
    <s v="0000"/>
    <s v="0000"/>
    <n v="0"/>
    <n v="0"/>
    <n v="0"/>
    <s v="425,6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1"/>
    <n v="1031"/>
    <n v="90"/>
    <s v="000"/>
    <s v="003"/>
    <n v="530203"/>
    <n v="201"/>
    <s v="001"/>
    <s v="0000"/>
    <s v="0000"/>
    <n v="0"/>
    <n v="0"/>
    <n v="0"/>
    <s v="347,7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1"/>
    <n v="1031"/>
    <n v="90"/>
    <s v="000"/>
    <s v="003"/>
    <n v="530208"/>
    <n v="201"/>
    <s v="001"/>
    <s v="0000"/>
    <s v="0000"/>
    <n v="0"/>
    <n v="0"/>
    <n v="0"/>
    <s v="7379,5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1"/>
    <n v="1031"/>
    <n v="90"/>
    <s v="000"/>
    <s v="003"/>
    <n v="530209"/>
    <n v="201"/>
    <s v="001"/>
    <s v="0000"/>
    <s v="0000"/>
    <n v="0"/>
    <n v="0"/>
    <n v="0"/>
    <s v="16590,5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1"/>
    <n v="1031"/>
    <n v="90"/>
    <s v="000"/>
    <s v="003"/>
    <n v="530405"/>
    <n v="201"/>
    <s v="001"/>
    <s v="0000"/>
    <s v="0000"/>
    <n v="0"/>
    <n v="0"/>
    <n v="0"/>
    <s v="18369,1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1"/>
    <n v="1031"/>
    <n v="90"/>
    <s v="000"/>
    <s v="003"/>
    <n v="530505"/>
    <n v="201"/>
    <s v="001"/>
    <s v="0000"/>
    <s v="0000"/>
    <n v="0"/>
    <n v="0"/>
    <n v="0"/>
    <s v="2106,7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1"/>
    <n v="1031"/>
    <n v="90"/>
    <s v="000"/>
    <s v="003"/>
    <n v="530704"/>
    <n v="201"/>
    <s v="001"/>
    <s v="0000"/>
    <s v="0000"/>
    <n v="0"/>
    <n v="0"/>
    <n v="0"/>
    <s v="815,4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1"/>
    <n v="1031"/>
    <n v="90"/>
    <s v="000"/>
    <s v="003"/>
    <n v="530802"/>
    <n v="201"/>
    <s v="001"/>
    <s v="0000"/>
    <s v="0000"/>
    <n v="0"/>
    <n v="0"/>
    <n v="0"/>
    <s v="8537,2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1"/>
    <n v="1031"/>
    <n v="90"/>
    <s v="000"/>
    <s v="003"/>
    <n v="530803"/>
    <n v="201"/>
    <s v="001"/>
    <s v="0000"/>
    <s v="0000"/>
    <n v="0"/>
    <n v="0"/>
    <n v="0"/>
    <s v="13947,9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1"/>
    <n v="1031"/>
    <n v="90"/>
    <s v="000"/>
    <s v="003"/>
    <n v="530804"/>
    <n v="201"/>
    <s v="001"/>
    <s v="0000"/>
    <s v="0000"/>
    <n v="0"/>
    <n v="0"/>
    <n v="0"/>
    <s v="1560,2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1"/>
    <n v="1031"/>
    <n v="90"/>
    <s v="000"/>
    <s v="003"/>
    <n v="530805"/>
    <n v="201"/>
    <s v="001"/>
    <s v="0000"/>
    <s v="0000"/>
    <n v="0"/>
    <n v="0"/>
    <n v="0"/>
    <s v="7842,2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1"/>
    <n v="1031"/>
    <n v="90"/>
    <s v="000"/>
    <s v="003"/>
    <n v="530807"/>
    <n v="201"/>
    <s v="001"/>
    <s v="0000"/>
    <s v="0000"/>
    <n v="0"/>
    <n v="0"/>
    <n v="0"/>
    <s v="8121,4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1"/>
    <n v="1031"/>
    <n v="90"/>
    <s v="000"/>
    <s v="003"/>
    <n v="531407"/>
    <n v="201"/>
    <s v="001"/>
    <s v="0000"/>
    <s v="0000"/>
    <n v="0"/>
    <n v="0"/>
    <n v="0"/>
    <s v="3209,0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2"/>
    <n v="1032"/>
    <n v="90"/>
    <s v="000"/>
    <s v="003"/>
    <n v="530202"/>
    <n v="205"/>
    <s v="001"/>
    <s v="0000"/>
    <s v="0000"/>
    <n v="0"/>
    <n v="0"/>
    <n v="0"/>
    <s v="85,1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2"/>
    <n v="1032"/>
    <n v="90"/>
    <s v="000"/>
    <s v="003"/>
    <n v="530203"/>
    <n v="205"/>
    <s v="001"/>
    <s v="0000"/>
    <s v="0000"/>
    <n v="0"/>
    <n v="0"/>
    <n v="0"/>
    <s v="587,3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2"/>
    <n v="1032"/>
    <n v="90"/>
    <s v="000"/>
    <s v="003"/>
    <n v="530208"/>
    <n v="205"/>
    <s v="001"/>
    <s v="0000"/>
    <s v="0000"/>
    <n v="0"/>
    <n v="0"/>
    <n v="0"/>
    <s v="17449,8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2"/>
    <n v="1032"/>
    <n v="90"/>
    <s v="000"/>
    <s v="003"/>
    <n v="530209"/>
    <n v="205"/>
    <s v="001"/>
    <s v="0000"/>
    <s v="0000"/>
    <n v="0"/>
    <n v="0"/>
    <n v="0"/>
    <s v="39155,7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2"/>
    <n v="1032"/>
    <n v="90"/>
    <s v="000"/>
    <s v="003"/>
    <n v="530405"/>
    <n v="205"/>
    <s v="001"/>
    <s v="0000"/>
    <s v="0000"/>
    <n v="0"/>
    <n v="0"/>
    <n v="0"/>
    <s v="1532,1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2"/>
    <n v="1032"/>
    <n v="90"/>
    <s v="000"/>
    <s v="003"/>
    <n v="530505"/>
    <n v="205"/>
    <s v="001"/>
    <s v="0000"/>
    <s v="0000"/>
    <n v="0"/>
    <n v="0"/>
    <n v="0"/>
    <s v="680,9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2"/>
    <n v="1032"/>
    <n v="90"/>
    <s v="000"/>
    <s v="003"/>
    <n v="530704"/>
    <n v="205"/>
    <s v="001"/>
    <s v="0000"/>
    <s v="0000"/>
    <n v="0"/>
    <n v="0"/>
    <n v="0"/>
    <s v="638,4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2"/>
    <n v="1032"/>
    <n v="90"/>
    <s v="000"/>
    <s v="003"/>
    <n v="530801"/>
    <n v="205"/>
    <s v="001"/>
    <s v="0000"/>
    <s v="0000"/>
    <n v="0"/>
    <n v="0"/>
    <n v="0"/>
    <s v="16981,6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2"/>
    <n v="1032"/>
    <n v="90"/>
    <s v="000"/>
    <s v="003"/>
    <n v="530802"/>
    <n v="205"/>
    <s v="001"/>
    <s v="0000"/>
    <s v="0000"/>
    <n v="0"/>
    <n v="0"/>
    <n v="0"/>
    <s v="7660,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2"/>
    <n v="1032"/>
    <n v="90"/>
    <s v="000"/>
    <s v="003"/>
    <n v="530803"/>
    <n v="205"/>
    <s v="001"/>
    <s v="0000"/>
    <s v="0000"/>
    <n v="0"/>
    <n v="0"/>
    <n v="0"/>
    <s v="10001,7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2"/>
    <n v="1032"/>
    <n v="90"/>
    <s v="000"/>
    <s v="003"/>
    <n v="530804"/>
    <n v="205"/>
    <s v="001"/>
    <s v="0000"/>
    <s v="0000"/>
    <n v="0"/>
    <n v="0"/>
    <n v="0"/>
    <s v="4681,6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2"/>
    <n v="1032"/>
    <n v="90"/>
    <s v="000"/>
    <s v="003"/>
    <n v="530805"/>
    <n v="205"/>
    <s v="001"/>
    <s v="0000"/>
    <s v="0000"/>
    <n v="0"/>
    <n v="0"/>
    <n v="0"/>
    <s v="5107,2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2"/>
    <n v="1032"/>
    <n v="90"/>
    <s v="000"/>
    <s v="003"/>
    <n v="530807"/>
    <n v="205"/>
    <s v="001"/>
    <s v="0000"/>
    <s v="0000"/>
    <n v="0"/>
    <n v="0"/>
    <n v="0"/>
    <s v="6639,4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2"/>
    <n v="1032"/>
    <n v="90"/>
    <s v="000"/>
    <s v="003"/>
    <n v="531407"/>
    <n v="205"/>
    <s v="001"/>
    <s v="0000"/>
    <s v="0000"/>
    <n v="0"/>
    <n v="0"/>
    <n v="0"/>
    <s v="1276,8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4"/>
    <n v="1034"/>
    <n v="90"/>
    <s v="000"/>
    <s v="003"/>
    <n v="530203"/>
    <n v="204"/>
    <s v="001"/>
    <s v="0000"/>
    <s v="0000"/>
    <n v="0"/>
    <n v="0"/>
    <n v="0"/>
    <s v="292,8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4"/>
    <n v="1034"/>
    <n v="90"/>
    <s v="000"/>
    <s v="003"/>
    <n v="530208"/>
    <n v="204"/>
    <s v="001"/>
    <s v="0000"/>
    <s v="0000"/>
    <n v="0"/>
    <n v="0"/>
    <n v="0"/>
    <s v="18999,8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4"/>
    <n v="1034"/>
    <n v="90"/>
    <s v="000"/>
    <s v="003"/>
    <n v="530209"/>
    <n v="204"/>
    <s v="001"/>
    <s v="0000"/>
    <s v="0000"/>
    <n v="0"/>
    <n v="0"/>
    <n v="0"/>
    <s v="41116,9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4"/>
    <n v="1034"/>
    <n v="90"/>
    <s v="000"/>
    <s v="003"/>
    <n v="530405"/>
    <n v="204"/>
    <s v="001"/>
    <s v="0000"/>
    <s v="0000"/>
    <n v="0"/>
    <n v="0"/>
    <n v="0"/>
    <s v="6688,8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4"/>
    <n v="1034"/>
    <n v="90"/>
    <s v="000"/>
    <s v="003"/>
    <n v="530704"/>
    <n v="204"/>
    <s v="001"/>
    <s v="0000"/>
    <s v="0000"/>
    <n v="0"/>
    <n v="0"/>
    <n v="0"/>
    <s v="842,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4"/>
    <n v="1034"/>
    <n v="90"/>
    <s v="000"/>
    <s v="003"/>
    <n v="530802"/>
    <n v="204"/>
    <s v="001"/>
    <s v="0000"/>
    <s v="0000"/>
    <n v="0"/>
    <n v="0"/>
    <n v="0"/>
    <s v="4430,5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4"/>
    <n v="1034"/>
    <n v="90"/>
    <s v="000"/>
    <s v="003"/>
    <n v="530803"/>
    <n v="204"/>
    <s v="001"/>
    <s v="0000"/>
    <s v="0000"/>
    <n v="0"/>
    <n v="0"/>
    <n v="0"/>
    <s v="7664,7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4"/>
    <n v="1034"/>
    <n v="90"/>
    <s v="000"/>
    <s v="003"/>
    <n v="530804"/>
    <n v="204"/>
    <s v="001"/>
    <s v="0000"/>
    <s v="0000"/>
    <n v="0"/>
    <n v="0"/>
    <n v="0"/>
    <s v="2060,3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4"/>
    <n v="1034"/>
    <n v="90"/>
    <s v="000"/>
    <s v="003"/>
    <n v="530805"/>
    <n v="204"/>
    <s v="001"/>
    <s v="0000"/>
    <s v="0000"/>
    <n v="0"/>
    <n v="0"/>
    <n v="0"/>
    <s v="5939,7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4"/>
    <n v="1034"/>
    <n v="90"/>
    <s v="000"/>
    <s v="003"/>
    <n v="530807"/>
    <n v="204"/>
    <s v="001"/>
    <s v="0000"/>
    <s v="0000"/>
    <n v="0"/>
    <n v="0"/>
    <n v="0"/>
    <s v="6352,5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034"/>
    <n v="1034"/>
    <n v="90"/>
    <s v="000"/>
    <s v="003"/>
    <n v="531407"/>
    <n v="204"/>
    <s v="001"/>
    <s v="0000"/>
    <s v="0000"/>
    <n v="0"/>
    <n v="0"/>
    <n v="0"/>
    <s v="1485,7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7"/>
    <n v="1217"/>
    <n v="90"/>
    <s v="000"/>
    <s v="003"/>
    <n v="530203"/>
    <n v="2403"/>
    <s v="001"/>
    <s v="0000"/>
    <s v="0000"/>
    <n v="0"/>
    <n v="0"/>
    <n v="0"/>
    <s v="357,0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7"/>
    <n v="1217"/>
    <n v="90"/>
    <s v="000"/>
    <s v="003"/>
    <n v="530208"/>
    <n v="2403"/>
    <s v="001"/>
    <s v="0000"/>
    <s v="0000"/>
    <n v="0"/>
    <n v="0"/>
    <n v="0"/>
    <s v="46286,3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7"/>
    <n v="1217"/>
    <n v="90"/>
    <s v="000"/>
    <s v="003"/>
    <n v="530209"/>
    <n v="2403"/>
    <s v="001"/>
    <s v="0000"/>
    <s v="0000"/>
    <n v="0"/>
    <n v="0"/>
    <n v="0"/>
    <s v="40113,7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7"/>
    <n v="1217"/>
    <n v="90"/>
    <s v="000"/>
    <s v="003"/>
    <n v="530301"/>
    <n v="2403"/>
    <s v="001"/>
    <s v="0000"/>
    <s v="0000"/>
    <n v="0"/>
    <n v="0"/>
    <n v="0"/>
    <s v="53,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7"/>
    <n v="1217"/>
    <n v="90"/>
    <s v="000"/>
    <s v="003"/>
    <n v="530303"/>
    <n v="2403"/>
    <s v="001"/>
    <s v="0000"/>
    <s v="0000"/>
    <n v="0"/>
    <n v="0"/>
    <n v="0"/>
    <s v="136,1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7"/>
    <n v="1217"/>
    <n v="90"/>
    <s v="000"/>
    <s v="003"/>
    <n v="530405"/>
    <n v="2403"/>
    <s v="001"/>
    <s v="0000"/>
    <s v="0000"/>
    <n v="0"/>
    <n v="0"/>
    <n v="0"/>
    <s v="18152,9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7"/>
    <n v="1217"/>
    <n v="90"/>
    <s v="000"/>
    <s v="003"/>
    <n v="530704"/>
    <n v="2403"/>
    <s v="001"/>
    <s v="0000"/>
    <s v="0000"/>
    <n v="0"/>
    <n v="0"/>
    <n v="0"/>
    <s v="2262,9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7"/>
    <n v="1217"/>
    <n v="90"/>
    <s v="000"/>
    <s v="003"/>
    <n v="530801"/>
    <n v="2403"/>
    <s v="001"/>
    <s v="0000"/>
    <s v="0000"/>
    <n v="0"/>
    <n v="0"/>
    <n v="0"/>
    <s v="37263,0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7"/>
    <n v="1217"/>
    <n v="90"/>
    <s v="000"/>
    <s v="003"/>
    <n v="530802"/>
    <n v="2403"/>
    <s v="001"/>
    <s v="0000"/>
    <s v="0000"/>
    <n v="0"/>
    <n v="0"/>
    <n v="0"/>
    <s v="17346,4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7"/>
    <n v="1217"/>
    <n v="90"/>
    <s v="000"/>
    <s v="003"/>
    <n v="530803"/>
    <n v="2403"/>
    <s v="001"/>
    <s v="0000"/>
    <s v="0000"/>
    <n v="0"/>
    <n v="0"/>
    <n v="0"/>
    <s v="4594,4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7"/>
    <n v="1217"/>
    <n v="90"/>
    <s v="000"/>
    <s v="003"/>
    <n v="530804"/>
    <n v="2403"/>
    <s v="001"/>
    <s v="0000"/>
    <s v="0000"/>
    <n v="0"/>
    <n v="0"/>
    <n v="0"/>
    <s v="4044,9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7"/>
    <n v="1217"/>
    <n v="90"/>
    <s v="000"/>
    <s v="003"/>
    <n v="530805"/>
    <n v="2403"/>
    <s v="001"/>
    <s v="0000"/>
    <s v="0000"/>
    <n v="0"/>
    <n v="0"/>
    <n v="0"/>
    <s v="12103,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7"/>
    <n v="1217"/>
    <n v="90"/>
    <s v="000"/>
    <s v="003"/>
    <n v="530807"/>
    <n v="2403"/>
    <s v="001"/>
    <s v="0000"/>
    <s v="0000"/>
    <n v="0"/>
    <n v="0"/>
    <n v="0"/>
    <s v="2613,6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7"/>
    <n v="1217"/>
    <n v="90"/>
    <s v="000"/>
    <s v="003"/>
    <n v="530820"/>
    <n v="2403"/>
    <s v="001"/>
    <s v="0000"/>
    <s v="0000"/>
    <n v="0"/>
    <n v="0"/>
    <n v="0"/>
    <s v="2446,8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7"/>
    <n v="1217"/>
    <n v="90"/>
    <s v="000"/>
    <s v="003"/>
    <n v="531407"/>
    <n v="2403"/>
    <s v="001"/>
    <s v="0000"/>
    <s v="0000"/>
    <n v="0"/>
    <n v="0"/>
    <n v="0"/>
    <s v="85,1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8"/>
    <n v="1218"/>
    <n v="90"/>
    <s v="000"/>
    <s v="003"/>
    <n v="530208"/>
    <n v="921"/>
    <s v="001"/>
    <s v="0000"/>
    <s v="0000"/>
    <n v="0"/>
    <n v="0"/>
    <n v="0"/>
    <s v="40435,9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8"/>
    <n v="1218"/>
    <n v="90"/>
    <s v="000"/>
    <s v="003"/>
    <n v="530209"/>
    <n v="921"/>
    <s v="001"/>
    <s v="0000"/>
    <s v="0000"/>
    <n v="0"/>
    <n v="0"/>
    <n v="0"/>
    <s v="44338,3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8"/>
    <n v="1218"/>
    <n v="90"/>
    <s v="000"/>
    <s v="003"/>
    <n v="530235"/>
    <n v="921"/>
    <s v="001"/>
    <s v="0000"/>
    <s v="0000"/>
    <n v="0"/>
    <n v="0"/>
    <n v="0"/>
    <s v="28026,1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8"/>
    <n v="1218"/>
    <n v="90"/>
    <s v="000"/>
    <s v="003"/>
    <n v="530405"/>
    <n v="921"/>
    <s v="001"/>
    <s v="0000"/>
    <s v="0000"/>
    <n v="0"/>
    <n v="0"/>
    <n v="0"/>
    <s v="23358,9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8"/>
    <n v="1218"/>
    <n v="90"/>
    <s v="000"/>
    <s v="003"/>
    <n v="530704"/>
    <n v="921"/>
    <s v="001"/>
    <s v="0000"/>
    <s v="0000"/>
    <n v="0"/>
    <n v="0"/>
    <n v="0"/>
    <s v="1272,9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8"/>
    <n v="1218"/>
    <n v="90"/>
    <s v="000"/>
    <s v="003"/>
    <n v="530802"/>
    <n v="921"/>
    <s v="001"/>
    <s v="0000"/>
    <s v="0000"/>
    <n v="0"/>
    <n v="0"/>
    <n v="0"/>
    <s v="9174,3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8"/>
    <n v="1218"/>
    <n v="90"/>
    <s v="000"/>
    <s v="003"/>
    <n v="530803"/>
    <n v="921"/>
    <s v="001"/>
    <s v="0000"/>
    <s v="0000"/>
    <n v="0"/>
    <n v="0"/>
    <n v="0"/>
    <s v="9154,7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8"/>
    <n v="1218"/>
    <n v="90"/>
    <s v="000"/>
    <s v="003"/>
    <n v="530804"/>
    <n v="921"/>
    <s v="001"/>
    <s v="0000"/>
    <s v="0000"/>
    <n v="0"/>
    <n v="0"/>
    <n v="0"/>
    <s v="4190,9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8"/>
    <n v="1218"/>
    <n v="90"/>
    <s v="000"/>
    <s v="003"/>
    <n v="530805"/>
    <n v="921"/>
    <s v="001"/>
    <s v="0000"/>
    <s v="0000"/>
    <n v="0"/>
    <n v="0"/>
    <n v="0"/>
    <s v="5544,3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8"/>
    <n v="1218"/>
    <n v="90"/>
    <s v="000"/>
    <s v="003"/>
    <n v="530807"/>
    <n v="921"/>
    <s v="001"/>
    <s v="0000"/>
    <s v="0000"/>
    <n v="0"/>
    <n v="0"/>
    <n v="0"/>
    <s v="3469,1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8"/>
    <n v="1218"/>
    <n v="90"/>
    <s v="000"/>
    <s v="003"/>
    <n v="530812"/>
    <n v="921"/>
    <s v="001"/>
    <s v="0000"/>
    <s v="0000"/>
    <n v="0"/>
    <n v="0"/>
    <n v="0"/>
    <s v="2643,4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9"/>
    <n v="1219"/>
    <n v="90"/>
    <s v="000"/>
    <s v="003"/>
    <n v="530204"/>
    <n v="908"/>
    <s v="001"/>
    <s v="0000"/>
    <s v="0000"/>
    <n v="0"/>
    <n v="0"/>
    <n v="0"/>
    <s v="3617,6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9"/>
    <n v="1219"/>
    <n v="90"/>
    <s v="000"/>
    <s v="003"/>
    <n v="530208"/>
    <n v="908"/>
    <s v="001"/>
    <s v="0000"/>
    <s v="0000"/>
    <n v="0"/>
    <n v="0"/>
    <n v="0"/>
    <s v="60010,4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9"/>
    <n v="1219"/>
    <n v="90"/>
    <s v="000"/>
    <s v="003"/>
    <n v="530209"/>
    <n v="908"/>
    <s v="001"/>
    <s v="0000"/>
    <s v="0000"/>
    <n v="0"/>
    <n v="0"/>
    <n v="0"/>
    <s v="77885,8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9"/>
    <n v="1219"/>
    <n v="90"/>
    <s v="000"/>
    <s v="003"/>
    <n v="530405"/>
    <n v="908"/>
    <s v="001"/>
    <s v="0000"/>
    <s v="0000"/>
    <n v="0"/>
    <n v="0"/>
    <n v="0"/>
    <s v="17534,9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9"/>
    <n v="1219"/>
    <n v="90"/>
    <s v="000"/>
    <s v="003"/>
    <n v="530505"/>
    <n v="908"/>
    <s v="001"/>
    <s v="0000"/>
    <s v="0000"/>
    <n v="0"/>
    <n v="0"/>
    <n v="0"/>
    <s v="1915,2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9"/>
    <n v="1219"/>
    <n v="90"/>
    <s v="000"/>
    <s v="003"/>
    <n v="530704"/>
    <n v="908"/>
    <s v="001"/>
    <s v="0000"/>
    <s v="0000"/>
    <n v="0"/>
    <n v="0"/>
    <n v="0"/>
    <s v="1404,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9"/>
    <n v="1219"/>
    <n v="90"/>
    <s v="000"/>
    <s v="003"/>
    <n v="530801"/>
    <n v="908"/>
    <s v="001"/>
    <s v="0000"/>
    <s v="0000"/>
    <n v="0"/>
    <n v="0"/>
    <n v="0"/>
    <s v="9405,8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9"/>
    <n v="1219"/>
    <n v="90"/>
    <s v="000"/>
    <s v="003"/>
    <n v="530802"/>
    <n v="908"/>
    <s v="001"/>
    <s v="0000"/>
    <s v="0000"/>
    <n v="0"/>
    <n v="0"/>
    <n v="0"/>
    <s v="12963,9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9"/>
    <n v="1219"/>
    <n v="90"/>
    <s v="000"/>
    <s v="003"/>
    <n v="530803"/>
    <n v="908"/>
    <s v="001"/>
    <s v="0000"/>
    <s v="0000"/>
    <n v="0"/>
    <n v="0"/>
    <n v="0"/>
    <s v="8519,3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9"/>
    <n v="1219"/>
    <n v="90"/>
    <s v="000"/>
    <s v="003"/>
    <n v="530805"/>
    <n v="908"/>
    <s v="001"/>
    <s v="0000"/>
    <s v="0000"/>
    <n v="0"/>
    <n v="0"/>
    <n v="0"/>
    <s v="8810,0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19"/>
    <n v="1219"/>
    <n v="90"/>
    <s v="000"/>
    <s v="003"/>
    <n v="530820"/>
    <n v="908"/>
    <s v="001"/>
    <s v="0000"/>
    <s v="0000"/>
    <n v="0"/>
    <n v="0"/>
    <n v="0"/>
    <s v="902,2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0"/>
    <n v="1220"/>
    <n v="90"/>
    <s v="000"/>
    <s v="003"/>
    <n v="530203"/>
    <n v="904"/>
    <s v="001"/>
    <s v="0000"/>
    <s v="0000"/>
    <n v="0"/>
    <n v="0"/>
    <n v="0"/>
    <s v="425,6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0"/>
    <n v="1220"/>
    <n v="90"/>
    <s v="000"/>
    <s v="003"/>
    <n v="530204"/>
    <n v="904"/>
    <s v="001"/>
    <s v="0000"/>
    <s v="0000"/>
    <n v="0"/>
    <n v="0"/>
    <n v="0"/>
    <s v="2940,0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0"/>
    <n v="1220"/>
    <n v="90"/>
    <s v="000"/>
    <s v="003"/>
    <n v="530505"/>
    <n v="904"/>
    <s v="001"/>
    <s v="0000"/>
    <s v="0000"/>
    <n v="0"/>
    <n v="0"/>
    <n v="0"/>
    <s v="2042,9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0"/>
    <n v="1220"/>
    <n v="90"/>
    <s v="000"/>
    <s v="003"/>
    <n v="530704"/>
    <n v="904"/>
    <s v="001"/>
    <s v="0000"/>
    <s v="0000"/>
    <n v="0"/>
    <n v="0"/>
    <n v="0"/>
    <s v="425,6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0"/>
    <n v="1220"/>
    <n v="90"/>
    <s v="000"/>
    <s v="003"/>
    <n v="530802"/>
    <n v="904"/>
    <s v="001"/>
    <s v="0000"/>
    <s v="0000"/>
    <n v="0"/>
    <n v="0"/>
    <n v="0"/>
    <s v="5115,7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0"/>
    <n v="1220"/>
    <n v="90"/>
    <s v="000"/>
    <s v="003"/>
    <n v="530803"/>
    <n v="904"/>
    <s v="001"/>
    <s v="0000"/>
    <s v="0000"/>
    <n v="0"/>
    <n v="0"/>
    <n v="0"/>
    <s v="6020,1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2"/>
    <n v="1222"/>
    <n v="90"/>
    <s v="000"/>
    <s v="004"/>
    <n v="530203"/>
    <n v="906"/>
    <s v="001"/>
    <s v="0000"/>
    <s v="0000"/>
    <n v="0"/>
    <n v="0"/>
    <n v="0"/>
    <s v="1064,0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2"/>
    <n v="1222"/>
    <n v="90"/>
    <s v="000"/>
    <s v="004"/>
    <n v="530204"/>
    <n v="906"/>
    <s v="001"/>
    <s v="0000"/>
    <s v="0000"/>
    <n v="0"/>
    <n v="0"/>
    <n v="0"/>
    <s v="7660,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2"/>
    <n v="1222"/>
    <n v="90"/>
    <s v="000"/>
    <s v="004"/>
    <n v="530208"/>
    <n v="906"/>
    <s v="001"/>
    <s v="0000"/>
    <s v="0000"/>
    <n v="0"/>
    <n v="0"/>
    <n v="0"/>
    <s v="127681,7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2"/>
    <n v="1222"/>
    <n v="90"/>
    <s v="000"/>
    <s v="004"/>
    <n v="530209"/>
    <n v="906"/>
    <s v="001"/>
    <s v="0000"/>
    <s v="0000"/>
    <n v="0"/>
    <n v="0"/>
    <n v="0"/>
    <s v="136193,8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2"/>
    <n v="1222"/>
    <n v="90"/>
    <s v="000"/>
    <s v="004"/>
    <n v="530235"/>
    <n v="906"/>
    <s v="001"/>
    <s v="0000"/>
    <s v="0000"/>
    <n v="0"/>
    <n v="0"/>
    <n v="0"/>
    <s v="46816,6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2"/>
    <n v="1222"/>
    <n v="90"/>
    <s v="000"/>
    <s v="004"/>
    <n v="530405"/>
    <n v="906"/>
    <s v="001"/>
    <s v="0000"/>
    <s v="0000"/>
    <n v="0"/>
    <n v="0"/>
    <n v="0"/>
    <s v="31920,4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2"/>
    <n v="1222"/>
    <n v="90"/>
    <s v="000"/>
    <s v="004"/>
    <n v="530505"/>
    <n v="906"/>
    <s v="001"/>
    <s v="0000"/>
    <s v="0000"/>
    <n v="0"/>
    <n v="0"/>
    <n v="0"/>
    <s v="2979,2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2"/>
    <n v="1222"/>
    <n v="90"/>
    <s v="000"/>
    <s v="004"/>
    <n v="530704"/>
    <n v="906"/>
    <s v="001"/>
    <s v="0000"/>
    <s v="0000"/>
    <n v="0"/>
    <n v="0"/>
    <n v="0"/>
    <s v="4256,0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2"/>
    <n v="1222"/>
    <n v="90"/>
    <s v="000"/>
    <s v="004"/>
    <n v="530802"/>
    <n v="906"/>
    <s v="001"/>
    <s v="0000"/>
    <s v="0000"/>
    <n v="0"/>
    <n v="0"/>
    <n v="0"/>
    <s v="29792,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2"/>
    <n v="1222"/>
    <n v="90"/>
    <s v="000"/>
    <s v="004"/>
    <n v="530803"/>
    <n v="906"/>
    <s v="001"/>
    <s v="0000"/>
    <s v="0000"/>
    <n v="0"/>
    <n v="0"/>
    <n v="0"/>
    <s v="10640,1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2"/>
    <n v="1222"/>
    <n v="90"/>
    <s v="000"/>
    <s v="004"/>
    <n v="530804"/>
    <n v="906"/>
    <s v="001"/>
    <s v="0000"/>
    <s v="0000"/>
    <n v="0"/>
    <n v="0"/>
    <n v="0"/>
    <s v="12768,1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2"/>
    <n v="1222"/>
    <n v="90"/>
    <s v="000"/>
    <s v="004"/>
    <n v="530805"/>
    <n v="906"/>
    <s v="001"/>
    <s v="0000"/>
    <s v="0000"/>
    <n v="0"/>
    <n v="0"/>
    <n v="0"/>
    <s v="8512,1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3"/>
    <n v="1223"/>
    <n v="90"/>
    <s v="000"/>
    <s v="001"/>
    <n v="530203"/>
    <n v="914"/>
    <s v="001"/>
    <s v="0000"/>
    <s v="0000"/>
    <n v="0"/>
    <n v="0"/>
    <n v="0"/>
    <s v="500,5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3"/>
    <n v="1223"/>
    <n v="90"/>
    <s v="000"/>
    <s v="001"/>
    <n v="530204"/>
    <n v="914"/>
    <s v="001"/>
    <s v="0000"/>
    <s v="0000"/>
    <n v="0"/>
    <n v="0"/>
    <n v="0"/>
    <s v="20,8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3"/>
    <n v="1223"/>
    <n v="90"/>
    <s v="000"/>
    <s v="001"/>
    <n v="530208"/>
    <n v="914"/>
    <s v="001"/>
    <s v="0000"/>
    <s v="0000"/>
    <n v="0"/>
    <n v="0"/>
    <n v="0"/>
    <s v="95548,4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3"/>
    <n v="1223"/>
    <n v="90"/>
    <s v="000"/>
    <s v="001"/>
    <n v="530209"/>
    <n v="914"/>
    <s v="001"/>
    <s v="0000"/>
    <s v="0000"/>
    <n v="0"/>
    <n v="0"/>
    <n v="0"/>
    <s v="280944,0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3"/>
    <n v="1223"/>
    <n v="90"/>
    <s v="000"/>
    <s v="001"/>
    <n v="530235"/>
    <n v="914"/>
    <s v="001"/>
    <s v="0000"/>
    <s v="0000"/>
    <n v="0"/>
    <n v="0"/>
    <n v="0"/>
    <s v="42007,2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3"/>
    <n v="1223"/>
    <n v="90"/>
    <s v="000"/>
    <s v="001"/>
    <n v="530405"/>
    <n v="914"/>
    <s v="001"/>
    <s v="0000"/>
    <s v="0000"/>
    <n v="0"/>
    <n v="0"/>
    <n v="0"/>
    <s v="30430,8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3"/>
    <n v="1223"/>
    <n v="90"/>
    <s v="000"/>
    <s v="001"/>
    <n v="530505"/>
    <n v="914"/>
    <s v="001"/>
    <s v="0000"/>
    <s v="0000"/>
    <n v="0"/>
    <n v="0"/>
    <n v="0"/>
    <s v="6298,9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3"/>
    <n v="1223"/>
    <n v="90"/>
    <s v="000"/>
    <s v="001"/>
    <n v="530704"/>
    <n v="914"/>
    <s v="001"/>
    <s v="0000"/>
    <s v="0000"/>
    <n v="0"/>
    <n v="0"/>
    <n v="0"/>
    <s v="6639,4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3"/>
    <n v="1223"/>
    <n v="90"/>
    <s v="000"/>
    <s v="001"/>
    <n v="530802"/>
    <n v="914"/>
    <s v="001"/>
    <s v="0000"/>
    <s v="0000"/>
    <n v="0"/>
    <n v="0"/>
    <n v="0"/>
    <s v="11566,2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3"/>
    <n v="1223"/>
    <n v="90"/>
    <s v="000"/>
    <s v="001"/>
    <n v="530803"/>
    <n v="914"/>
    <s v="001"/>
    <s v="0000"/>
    <s v="0000"/>
    <n v="0"/>
    <n v="0"/>
    <n v="0"/>
    <s v="10427,3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3"/>
    <n v="1223"/>
    <n v="90"/>
    <s v="000"/>
    <s v="001"/>
    <n v="530804"/>
    <n v="914"/>
    <s v="001"/>
    <s v="0000"/>
    <s v="0000"/>
    <n v="0"/>
    <n v="0"/>
    <n v="0"/>
    <s v="26430,1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4"/>
    <n v="1224"/>
    <n v="90"/>
    <s v="000"/>
    <s v="003"/>
    <n v="530204"/>
    <n v="919"/>
    <s v="001"/>
    <s v="0000"/>
    <s v="0000"/>
    <n v="0"/>
    <n v="0"/>
    <n v="0"/>
    <s v="2553,6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4"/>
    <n v="1224"/>
    <n v="90"/>
    <s v="000"/>
    <s v="003"/>
    <n v="530208"/>
    <n v="919"/>
    <s v="001"/>
    <s v="0000"/>
    <s v="0000"/>
    <n v="0"/>
    <n v="0"/>
    <n v="0"/>
    <s v="36269,2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4"/>
    <n v="1224"/>
    <n v="90"/>
    <s v="000"/>
    <s v="003"/>
    <n v="530209"/>
    <n v="919"/>
    <s v="001"/>
    <s v="0000"/>
    <s v="0000"/>
    <n v="0"/>
    <n v="0"/>
    <n v="0"/>
    <s v="160755,1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4"/>
    <n v="1224"/>
    <n v="90"/>
    <s v="000"/>
    <s v="003"/>
    <n v="530235"/>
    <n v="919"/>
    <s v="001"/>
    <s v="0000"/>
    <s v="0000"/>
    <n v="0"/>
    <n v="0"/>
    <n v="0"/>
    <s v="32354,1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4"/>
    <n v="1224"/>
    <n v="90"/>
    <s v="000"/>
    <s v="003"/>
    <n v="530405"/>
    <n v="919"/>
    <s v="001"/>
    <s v="0000"/>
    <s v="0000"/>
    <n v="0"/>
    <n v="0"/>
    <n v="0"/>
    <s v="13619,3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4"/>
    <n v="1224"/>
    <n v="90"/>
    <s v="000"/>
    <s v="003"/>
    <n v="530704"/>
    <n v="919"/>
    <s v="001"/>
    <s v="0000"/>
    <s v="0000"/>
    <n v="0"/>
    <n v="0"/>
    <n v="0"/>
    <s v="222,1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4"/>
    <n v="1224"/>
    <n v="90"/>
    <s v="000"/>
    <s v="003"/>
    <n v="530802"/>
    <n v="919"/>
    <s v="001"/>
    <s v="0000"/>
    <s v="0000"/>
    <n v="0"/>
    <n v="0"/>
    <n v="0"/>
    <s v="7848,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4"/>
    <n v="1224"/>
    <n v="90"/>
    <s v="000"/>
    <s v="003"/>
    <n v="530803"/>
    <n v="919"/>
    <s v="001"/>
    <s v="0000"/>
    <s v="0000"/>
    <n v="0"/>
    <n v="0"/>
    <n v="0"/>
    <s v="8665,3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4"/>
    <n v="1224"/>
    <n v="90"/>
    <s v="000"/>
    <s v="003"/>
    <n v="530804"/>
    <n v="919"/>
    <s v="001"/>
    <s v="0000"/>
    <s v="0000"/>
    <n v="0"/>
    <n v="0"/>
    <n v="0"/>
    <s v="2694,0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4"/>
    <n v="1224"/>
    <n v="90"/>
    <s v="000"/>
    <s v="003"/>
    <n v="530805"/>
    <n v="919"/>
    <s v="001"/>
    <s v="0000"/>
    <s v="0000"/>
    <n v="0"/>
    <n v="0"/>
    <n v="0"/>
    <s v="3787,8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5"/>
    <n v="1225"/>
    <n v="90"/>
    <s v="000"/>
    <s v="001"/>
    <n v="530505"/>
    <n v="920"/>
    <s v="001"/>
    <s v="0000"/>
    <s v="0000"/>
    <n v="0"/>
    <n v="0"/>
    <n v="0"/>
    <s v="2106,7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5"/>
    <n v="1225"/>
    <n v="90"/>
    <s v="000"/>
    <s v="003"/>
    <n v="530203"/>
    <n v="920"/>
    <s v="001"/>
    <s v="0000"/>
    <s v="0000"/>
    <n v="0"/>
    <n v="0"/>
    <n v="0"/>
    <s v="1357,2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5"/>
    <n v="1225"/>
    <n v="90"/>
    <s v="000"/>
    <s v="003"/>
    <n v="530204"/>
    <n v="920"/>
    <s v="001"/>
    <s v="0000"/>
    <s v="0000"/>
    <n v="0"/>
    <n v="0"/>
    <n v="0"/>
    <s v="3055,4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5"/>
    <n v="1225"/>
    <n v="90"/>
    <s v="000"/>
    <s v="003"/>
    <n v="530208"/>
    <n v="920"/>
    <s v="001"/>
    <s v="0000"/>
    <s v="0000"/>
    <n v="0"/>
    <n v="0"/>
    <n v="0"/>
    <s v="79466,5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5"/>
    <n v="1225"/>
    <n v="90"/>
    <s v="000"/>
    <s v="003"/>
    <n v="530209"/>
    <n v="920"/>
    <s v="001"/>
    <s v="0000"/>
    <s v="0000"/>
    <n v="0"/>
    <n v="0"/>
    <n v="0"/>
    <s v="121461,0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5"/>
    <n v="1225"/>
    <n v="90"/>
    <s v="000"/>
    <s v="003"/>
    <n v="530235"/>
    <n v="920"/>
    <s v="001"/>
    <s v="0000"/>
    <s v="0000"/>
    <n v="0"/>
    <n v="0"/>
    <n v="0"/>
    <s v="65257,2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5"/>
    <n v="1225"/>
    <n v="90"/>
    <s v="000"/>
    <s v="003"/>
    <n v="530405"/>
    <n v="920"/>
    <s v="001"/>
    <s v="0000"/>
    <s v="0000"/>
    <n v="0"/>
    <n v="0"/>
    <n v="0"/>
    <s v="13306,1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5"/>
    <n v="1225"/>
    <n v="90"/>
    <s v="000"/>
    <s v="003"/>
    <n v="530505"/>
    <n v="920"/>
    <s v="001"/>
    <s v="0000"/>
    <s v="0000"/>
    <n v="0"/>
    <n v="0"/>
    <n v="0"/>
    <s v="2298,2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5"/>
    <n v="1225"/>
    <n v="90"/>
    <s v="000"/>
    <s v="003"/>
    <n v="530704"/>
    <n v="920"/>
    <s v="001"/>
    <s v="0000"/>
    <s v="0000"/>
    <n v="0"/>
    <n v="0"/>
    <n v="0"/>
    <s v="3050,7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5"/>
    <n v="1225"/>
    <n v="90"/>
    <s v="000"/>
    <s v="003"/>
    <n v="530802"/>
    <n v="920"/>
    <s v="001"/>
    <s v="0000"/>
    <s v="0000"/>
    <n v="0"/>
    <n v="0"/>
    <n v="0"/>
    <s v="24486,3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5"/>
    <n v="1225"/>
    <n v="90"/>
    <s v="000"/>
    <s v="003"/>
    <n v="530803"/>
    <n v="920"/>
    <s v="001"/>
    <s v="0000"/>
    <s v="0000"/>
    <n v="0"/>
    <n v="0"/>
    <n v="0"/>
    <s v="9528,0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5"/>
    <n v="1225"/>
    <n v="90"/>
    <s v="000"/>
    <s v="003"/>
    <n v="530804"/>
    <n v="920"/>
    <s v="001"/>
    <s v="0000"/>
    <s v="0000"/>
    <n v="0"/>
    <n v="0"/>
    <n v="0"/>
    <s v="2188,0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5"/>
    <n v="1225"/>
    <n v="90"/>
    <s v="000"/>
    <s v="003"/>
    <n v="530805"/>
    <n v="920"/>
    <s v="001"/>
    <s v="0000"/>
    <s v="0000"/>
    <n v="0"/>
    <n v="0"/>
    <n v="0"/>
    <s v="8609,5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5"/>
    <n v="1225"/>
    <n v="90"/>
    <s v="000"/>
    <s v="003"/>
    <n v="530807"/>
    <n v="920"/>
    <s v="001"/>
    <s v="0000"/>
    <s v="0000"/>
    <n v="0"/>
    <n v="0"/>
    <n v="0"/>
    <s v="11249,6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6"/>
    <n v="1226"/>
    <n v="90"/>
    <s v="000"/>
    <s v="004"/>
    <n v="530203"/>
    <n v="910"/>
    <s v="001"/>
    <s v="0000"/>
    <s v="0000"/>
    <n v="0"/>
    <n v="0"/>
    <n v="0"/>
    <s v="409,0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6"/>
    <n v="1226"/>
    <n v="90"/>
    <s v="000"/>
    <s v="004"/>
    <n v="530204"/>
    <n v="910"/>
    <s v="001"/>
    <s v="0000"/>
    <s v="0000"/>
    <n v="0"/>
    <n v="0"/>
    <n v="0"/>
    <s v="8202,2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6"/>
    <n v="1226"/>
    <n v="90"/>
    <s v="000"/>
    <s v="004"/>
    <n v="530208"/>
    <n v="910"/>
    <s v="001"/>
    <s v="0000"/>
    <s v="0000"/>
    <n v="0"/>
    <n v="0"/>
    <n v="0"/>
    <s v="74581,4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6"/>
    <n v="1226"/>
    <n v="90"/>
    <s v="000"/>
    <s v="004"/>
    <n v="530209"/>
    <n v="910"/>
    <s v="001"/>
    <s v="0000"/>
    <s v="0000"/>
    <n v="0"/>
    <n v="0"/>
    <n v="0"/>
    <s v="207218,0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6"/>
    <n v="1226"/>
    <n v="90"/>
    <s v="000"/>
    <s v="004"/>
    <n v="530235"/>
    <n v="910"/>
    <s v="001"/>
    <s v="0000"/>
    <s v="0000"/>
    <n v="0"/>
    <n v="0"/>
    <n v="0"/>
    <s v="29590,2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6"/>
    <n v="1226"/>
    <n v="90"/>
    <s v="000"/>
    <s v="004"/>
    <n v="530405"/>
    <n v="910"/>
    <s v="001"/>
    <s v="0000"/>
    <s v="0000"/>
    <n v="0"/>
    <n v="0"/>
    <n v="0"/>
    <s v="15875,0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6"/>
    <n v="1226"/>
    <n v="90"/>
    <s v="000"/>
    <s v="004"/>
    <n v="530704"/>
    <n v="910"/>
    <s v="001"/>
    <s v="0000"/>
    <s v="0000"/>
    <n v="0"/>
    <n v="0"/>
    <n v="0"/>
    <s v="1435,1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6"/>
    <n v="1226"/>
    <n v="90"/>
    <s v="000"/>
    <s v="004"/>
    <n v="530801"/>
    <n v="910"/>
    <s v="001"/>
    <s v="0000"/>
    <s v="0000"/>
    <n v="0"/>
    <n v="0"/>
    <n v="0"/>
    <s v="19150,5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6"/>
    <n v="1226"/>
    <n v="90"/>
    <s v="000"/>
    <s v="004"/>
    <n v="530802"/>
    <n v="910"/>
    <s v="001"/>
    <s v="0000"/>
    <s v="0000"/>
    <n v="0"/>
    <n v="0"/>
    <n v="0"/>
    <s v="28990,5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6"/>
    <n v="1226"/>
    <n v="90"/>
    <s v="000"/>
    <s v="004"/>
    <n v="530803"/>
    <n v="910"/>
    <s v="001"/>
    <s v="0000"/>
    <s v="0000"/>
    <n v="0"/>
    <n v="0"/>
    <n v="0"/>
    <s v="11157,2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6"/>
    <n v="1226"/>
    <n v="90"/>
    <s v="000"/>
    <s v="004"/>
    <n v="530804"/>
    <n v="910"/>
    <s v="001"/>
    <s v="0000"/>
    <s v="0000"/>
    <n v="0"/>
    <n v="0"/>
    <n v="0"/>
    <s v="6162,7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6"/>
    <n v="1226"/>
    <n v="90"/>
    <s v="000"/>
    <s v="004"/>
    <n v="530805"/>
    <n v="910"/>
    <s v="001"/>
    <s v="0000"/>
    <s v="0000"/>
    <n v="0"/>
    <n v="0"/>
    <n v="0"/>
    <s v="1909,2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8"/>
    <n v="1228"/>
    <n v="90"/>
    <s v="000"/>
    <s v="001"/>
    <n v="530203"/>
    <n v="911"/>
    <s v="001"/>
    <s v="0000"/>
    <s v="0000"/>
    <n v="0"/>
    <n v="0"/>
    <n v="0"/>
    <s v="205,9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8"/>
    <n v="1228"/>
    <n v="90"/>
    <s v="000"/>
    <s v="001"/>
    <n v="530204"/>
    <n v="911"/>
    <s v="001"/>
    <s v="0000"/>
    <s v="0000"/>
    <n v="0"/>
    <n v="0"/>
    <n v="0"/>
    <s v="1471,7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8"/>
    <n v="1228"/>
    <n v="90"/>
    <s v="000"/>
    <s v="001"/>
    <n v="530208"/>
    <n v="911"/>
    <s v="001"/>
    <s v="0000"/>
    <s v="0000"/>
    <n v="0"/>
    <n v="0"/>
    <n v="0"/>
    <s v="86810,8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8"/>
    <n v="1228"/>
    <n v="90"/>
    <s v="000"/>
    <s v="001"/>
    <n v="530209"/>
    <n v="911"/>
    <s v="001"/>
    <s v="0000"/>
    <s v="0000"/>
    <n v="0"/>
    <n v="0"/>
    <n v="0"/>
    <s v="112278,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8"/>
    <n v="1228"/>
    <n v="90"/>
    <s v="000"/>
    <s v="001"/>
    <n v="530235"/>
    <n v="911"/>
    <s v="001"/>
    <s v="0000"/>
    <s v="0000"/>
    <n v="0"/>
    <n v="0"/>
    <n v="0"/>
    <s v="19186,3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8"/>
    <n v="1228"/>
    <n v="90"/>
    <s v="000"/>
    <s v="001"/>
    <n v="530405"/>
    <n v="911"/>
    <s v="001"/>
    <s v="0000"/>
    <s v="0000"/>
    <n v="0"/>
    <n v="0"/>
    <n v="0"/>
    <s v="16923,7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8"/>
    <n v="1228"/>
    <n v="90"/>
    <s v="000"/>
    <s v="001"/>
    <n v="530505"/>
    <n v="911"/>
    <s v="001"/>
    <s v="0000"/>
    <s v="0000"/>
    <n v="0"/>
    <n v="0"/>
    <n v="0"/>
    <s v="1053,3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8"/>
    <n v="1228"/>
    <n v="90"/>
    <s v="000"/>
    <s v="001"/>
    <n v="530704"/>
    <n v="911"/>
    <s v="001"/>
    <s v="0000"/>
    <s v="0000"/>
    <n v="0"/>
    <n v="0"/>
    <n v="0"/>
    <s v="922,2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8"/>
    <n v="1228"/>
    <n v="90"/>
    <s v="000"/>
    <s v="001"/>
    <n v="530802"/>
    <n v="911"/>
    <s v="001"/>
    <s v="0000"/>
    <s v="0000"/>
    <n v="0"/>
    <n v="0"/>
    <n v="0"/>
    <s v="3946,6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8"/>
    <n v="1228"/>
    <n v="90"/>
    <s v="000"/>
    <s v="001"/>
    <n v="530803"/>
    <n v="911"/>
    <s v="001"/>
    <s v="0000"/>
    <s v="0000"/>
    <n v="0"/>
    <n v="0"/>
    <n v="0"/>
    <s v="9263,7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8"/>
    <n v="1228"/>
    <n v="90"/>
    <s v="000"/>
    <s v="001"/>
    <n v="530804"/>
    <n v="911"/>
    <s v="001"/>
    <s v="0000"/>
    <s v="0000"/>
    <n v="0"/>
    <n v="0"/>
    <n v="0"/>
    <s v="3020,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8"/>
    <n v="1228"/>
    <n v="90"/>
    <s v="000"/>
    <s v="001"/>
    <n v="530805"/>
    <n v="911"/>
    <s v="001"/>
    <s v="0000"/>
    <s v="0000"/>
    <n v="0"/>
    <n v="0"/>
    <n v="0"/>
    <s v="5476,2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8"/>
    <n v="1228"/>
    <n v="90"/>
    <s v="000"/>
    <s v="001"/>
    <n v="530807"/>
    <n v="911"/>
    <s v="001"/>
    <s v="0000"/>
    <s v="0000"/>
    <n v="0"/>
    <n v="0"/>
    <n v="0"/>
    <s v="4013,4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28"/>
    <n v="1228"/>
    <n v="90"/>
    <s v="000"/>
    <s v="001"/>
    <n v="530812"/>
    <n v="911"/>
    <s v="001"/>
    <s v="0000"/>
    <s v="0000"/>
    <n v="0"/>
    <n v="0"/>
    <n v="0"/>
    <s v="1506,2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5"/>
    <n v="1235"/>
    <n v="90"/>
    <s v="000"/>
    <s v="001"/>
    <n v="530204"/>
    <n v="2401"/>
    <s v="001"/>
    <s v="0000"/>
    <s v="0000"/>
    <n v="0"/>
    <n v="0"/>
    <n v="0"/>
    <s v="17024,2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5"/>
    <n v="1235"/>
    <n v="90"/>
    <s v="000"/>
    <s v="001"/>
    <n v="530208"/>
    <n v="2401"/>
    <s v="001"/>
    <s v="0000"/>
    <s v="0000"/>
    <n v="0"/>
    <n v="0"/>
    <n v="0"/>
    <s v="34048,4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5"/>
    <n v="1235"/>
    <n v="90"/>
    <s v="000"/>
    <s v="001"/>
    <n v="530209"/>
    <n v="2401"/>
    <s v="001"/>
    <s v="0000"/>
    <s v="0000"/>
    <n v="0"/>
    <n v="0"/>
    <n v="0"/>
    <s v="17449,8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5"/>
    <n v="1235"/>
    <n v="90"/>
    <s v="000"/>
    <s v="001"/>
    <n v="530301"/>
    <n v="2401"/>
    <s v="001"/>
    <s v="0000"/>
    <s v="0000"/>
    <n v="0"/>
    <n v="0"/>
    <n v="0"/>
    <s v="220,0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5"/>
    <n v="1235"/>
    <n v="90"/>
    <s v="000"/>
    <s v="001"/>
    <n v="530303"/>
    <n v="2401"/>
    <s v="001"/>
    <s v="0000"/>
    <s v="0000"/>
    <n v="0"/>
    <n v="0"/>
    <n v="0"/>
    <s v="425,6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5"/>
    <n v="1235"/>
    <n v="90"/>
    <s v="000"/>
    <s v="001"/>
    <n v="530405"/>
    <n v="2401"/>
    <s v="001"/>
    <s v="0000"/>
    <s v="0000"/>
    <n v="0"/>
    <n v="0"/>
    <n v="0"/>
    <s v="19152,2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5"/>
    <n v="1235"/>
    <n v="90"/>
    <s v="000"/>
    <s v="001"/>
    <n v="530704"/>
    <n v="2401"/>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5"/>
    <n v="1235"/>
    <n v="90"/>
    <s v="000"/>
    <s v="001"/>
    <n v="530801"/>
    <n v="2401"/>
    <s v="001"/>
    <s v="0000"/>
    <s v="0000"/>
    <n v="0"/>
    <n v="0"/>
    <n v="0"/>
    <s v="13619,3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5"/>
    <n v="1235"/>
    <n v="90"/>
    <s v="000"/>
    <s v="001"/>
    <n v="530802"/>
    <n v="2401"/>
    <s v="001"/>
    <s v="0000"/>
    <s v="0000"/>
    <n v="0"/>
    <n v="0"/>
    <n v="0"/>
    <s v="34899,6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5"/>
    <n v="1235"/>
    <n v="90"/>
    <s v="000"/>
    <s v="001"/>
    <n v="530803"/>
    <n v="2401"/>
    <s v="001"/>
    <s v="0000"/>
    <s v="0000"/>
    <n v="0"/>
    <n v="0"/>
    <n v="0"/>
    <s v="8086,5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5"/>
    <n v="1235"/>
    <n v="90"/>
    <s v="000"/>
    <s v="001"/>
    <n v="530804"/>
    <n v="2401"/>
    <s v="001"/>
    <s v="0000"/>
    <s v="0000"/>
    <n v="0"/>
    <n v="0"/>
    <n v="0"/>
    <s v="1702,4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5"/>
    <n v="1235"/>
    <n v="90"/>
    <s v="000"/>
    <s v="001"/>
    <n v="530805"/>
    <n v="2401"/>
    <s v="001"/>
    <s v="0000"/>
    <s v="0000"/>
    <n v="0"/>
    <n v="0"/>
    <n v="0"/>
    <s v="6809,6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5"/>
    <n v="1235"/>
    <n v="90"/>
    <s v="000"/>
    <s v="001"/>
    <n v="530807"/>
    <n v="2401"/>
    <s v="001"/>
    <s v="0000"/>
    <s v="0000"/>
    <n v="0"/>
    <n v="0"/>
    <n v="0"/>
    <s v="3021,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5"/>
    <n v="1235"/>
    <n v="90"/>
    <s v="000"/>
    <s v="001"/>
    <n v="530812"/>
    <n v="2401"/>
    <s v="001"/>
    <s v="0000"/>
    <s v="0000"/>
    <n v="0"/>
    <n v="0"/>
    <n v="0"/>
    <s v="4383,7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5"/>
    <n v="1235"/>
    <n v="90"/>
    <s v="000"/>
    <s v="001"/>
    <n v="530820"/>
    <n v="2401"/>
    <s v="001"/>
    <s v="0000"/>
    <s v="0000"/>
    <n v="0"/>
    <n v="0"/>
    <n v="0"/>
    <s v="85,1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5"/>
    <n v="1235"/>
    <n v="90"/>
    <s v="000"/>
    <s v="001"/>
    <n v="531407"/>
    <n v="2401"/>
    <s v="001"/>
    <s v="0000"/>
    <s v="0000"/>
    <n v="0"/>
    <n v="0"/>
    <n v="0"/>
    <s v="2979,2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5"/>
    <n v="1235"/>
    <n v="90"/>
    <s v="000"/>
    <s v="001"/>
    <n v="531411"/>
    <n v="2401"/>
    <s v="001"/>
    <s v="0000"/>
    <s v="0000"/>
    <n v="0"/>
    <n v="0"/>
    <n v="0"/>
    <s v="425,6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6"/>
    <n v="1236"/>
    <n v="90"/>
    <s v="000"/>
    <s v="004"/>
    <n v="530202"/>
    <n v="2401"/>
    <s v="001"/>
    <s v="0000"/>
    <s v="0000"/>
    <n v="0"/>
    <n v="0"/>
    <n v="0"/>
    <s v="85,1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6"/>
    <n v="1236"/>
    <n v="90"/>
    <s v="000"/>
    <s v="004"/>
    <n v="530203"/>
    <n v="2401"/>
    <s v="001"/>
    <s v="0000"/>
    <s v="0000"/>
    <n v="0"/>
    <n v="0"/>
    <n v="0"/>
    <s v="22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6"/>
    <n v="1236"/>
    <n v="90"/>
    <s v="000"/>
    <s v="004"/>
    <n v="530204"/>
    <n v="2401"/>
    <s v="001"/>
    <s v="0000"/>
    <s v="0000"/>
    <n v="0"/>
    <n v="0"/>
    <n v="0"/>
    <s v="2884,7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6"/>
    <n v="1236"/>
    <n v="90"/>
    <s v="000"/>
    <s v="004"/>
    <n v="530208"/>
    <n v="2401"/>
    <s v="001"/>
    <s v="0000"/>
    <s v="0000"/>
    <n v="0"/>
    <n v="0"/>
    <n v="0"/>
    <s v="112230,5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6"/>
    <n v="1236"/>
    <n v="90"/>
    <s v="000"/>
    <s v="004"/>
    <n v="530209"/>
    <n v="2401"/>
    <s v="001"/>
    <s v="0000"/>
    <s v="0000"/>
    <n v="0"/>
    <n v="0"/>
    <n v="0"/>
    <s v="183099,8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6"/>
    <n v="1236"/>
    <n v="90"/>
    <s v="000"/>
    <s v="004"/>
    <n v="530235"/>
    <n v="2401"/>
    <s v="001"/>
    <s v="0000"/>
    <s v="0000"/>
    <n v="0"/>
    <n v="0"/>
    <n v="0"/>
    <s v="91505,2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6"/>
    <n v="1236"/>
    <n v="90"/>
    <s v="000"/>
    <s v="004"/>
    <n v="530405"/>
    <n v="2401"/>
    <s v="001"/>
    <s v="0000"/>
    <s v="0000"/>
    <n v="0"/>
    <n v="0"/>
    <n v="0"/>
    <s v="45903,2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6"/>
    <n v="1236"/>
    <n v="90"/>
    <s v="000"/>
    <s v="004"/>
    <n v="530702"/>
    <n v="2401"/>
    <s v="001"/>
    <s v="0000"/>
    <s v="0000"/>
    <n v="0"/>
    <n v="0"/>
    <n v="0"/>
    <s v="425,6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6"/>
    <n v="1236"/>
    <n v="90"/>
    <s v="000"/>
    <s v="004"/>
    <n v="530704"/>
    <n v="2401"/>
    <s v="001"/>
    <s v="0000"/>
    <s v="0000"/>
    <n v="0"/>
    <n v="0"/>
    <n v="0"/>
    <s v="3021,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6"/>
    <n v="1236"/>
    <n v="90"/>
    <s v="000"/>
    <s v="004"/>
    <n v="530802"/>
    <n v="2401"/>
    <s v="001"/>
    <s v="0000"/>
    <s v="0000"/>
    <n v="0"/>
    <n v="0"/>
    <n v="0"/>
    <s v="70092,5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6"/>
    <n v="1236"/>
    <n v="90"/>
    <s v="000"/>
    <s v="004"/>
    <n v="530803"/>
    <n v="2401"/>
    <s v="001"/>
    <s v="0000"/>
    <s v="0000"/>
    <n v="0"/>
    <n v="0"/>
    <n v="0"/>
    <s v="17828,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6"/>
    <n v="1236"/>
    <n v="90"/>
    <s v="000"/>
    <s v="004"/>
    <n v="530804"/>
    <n v="2401"/>
    <s v="001"/>
    <s v="0000"/>
    <s v="0000"/>
    <n v="0"/>
    <n v="0"/>
    <n v="0"/>
    <s v="2778,7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6"/>
    <n v="1236"/>
    <n v="90"/>
    <s v="000"/>
    <s v="004"/>
    <n v="530805"/>
    <n v="2401"/>
    <s v="001"/>
    <s v="0000"/>
    <s v="0000"/>
    <n v="0"/>
    <n v="0"/>
    <n v="0"/>
    <s v="6384,0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6"/>
    <n v="1236"/>
    <n v="90"/>
    <s v="000"/>
    <s v="004"/>
    <n v="530807"/>
    <n v="2401"/>
    <s v="001"/>
    <s v="0000"/>
    <s v="0000"/>
    <n v="0"/>
    <n v="0"/>
    <n v="0"/>
    <s v="8512,1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6"/>
    <n v="1236"/>
    <n v="90"/>
    <s v="000"/>
    <s v="004"/>
    <n v="530808"/>
    <n v="2401"/>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6"/>
    <n v="1236"/>
    <n v="90"/>
    <s v="000"/>
    <s v="004"/>
    <n v="530819"/>
    <n v="2401"/>
    <s v="001"/>
    <s v="0000"/>
    <s v="0000"/>
    <n v="0"/>
    <n v="0"/>
    <n v="0"/>
    <s v="371,9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6"/>
    <n v="1236"/>
    <n v="90"/>
    <s v="000"/>
    <s v="004"/>
    <n v="530820"/>
    <n v="2401"/>
    <s v="001"/>
    <s v="0000"/>
    <s v="0000"/>
    <n v="0"/>
    <n v="0"/>
    <n v="0"/>
    <s v="425,6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6"/>
    <n v="1236"/>
    <n v="90"/>
    <s v="000"/>
    <s v="004"/>
    <n v="530825"/>
    <n v="2401"/>
    <s v="001"/>
    <s v="0000"/>
    <s v="0000"/>
    <n v="0"/>
    <n v="0"/>
    <n v="0"/>
    <s v="15099,2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236"/>
    <n v="1236"/>
    <n v="90"/>
    <s v="000"/>
    <s v="004"/>
    <n v="531407"/>
    <n v="2401"/>
    <s v="001"/>
    <s v="0000"/>
    <s v="0000"/>
    <n v="0"/>
    <n v="0"/>
    <n v="0"/>
    <s v="936,3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0"/>
    <n v="1300"/>
    <n v="90"/>
    <s v="000"/>
    <s v="004"/>
    <n v="530203"/>
    <n v="1201"/>
    <s v="001"/>
    <s v="0000"/>
    <s v="0000"/>
    <n v="0"/>
    <n v="0"/>
    <n v="0"/>
    <s v="301,3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0"/>
    <n v="1300"/>
    <n v="90"/>
    <s v="000"/>
    <s v="004"/>
    <n v="530204"/>
    <n v="1201"/>
    <s v="001"/>
    <s v="0000"/>
    <s v="0000"/>
    <n v="0"/>
    <n v="0"/>
    <n v="0"/>
    <s v="3050,3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0"/>
    <n v="1300"/>
    <n v="90"/>
    <s v="000"/>
    <s v="004"/>
    <n v="530208"/>
    <n v="1201"/>
    <s v="001"/>
    <s v="0000"/>
    <s v="0000"/>
    <n v="0"/>
    <n v="0"/>
    <n v="0"/>
    <s v="43044,0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0"/>
    <n v="1300"/>
    <n v="90"/>
    <s v="000"/>
    <s v="004"/>
    <n v="530209"/>
    <n v="1201"/>
    <s v="001"/>
    <s v="0000"/>
    <s v="0000"/>
    <n v="0"/>
    <n v="0"/>
    <n v="0"/>
    <s v="154528,0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0"/>
    <n v="1300"/>
    <n v="90"/>
    <s v="000"/>
    <s v="004"/>
    <n v="530235"/>
    <n v="1201"/>
    <s v="001"/>
    <s v="0000"/>
    <s v="0000"/>
    <n v="0"/>
    <n v="0"/>
    <n v="0"/>
    <s v="120873,7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0"/>
    <n v="1300"/>
    <n v="90"/>
    <s v="000"/>
    <s v="004"/>
    <n v="530405"/>
    <n v="1201"/>
    <s v="001"/>
    <s v="0000"/>
    <s v="0000"/>
    <n v="0"/>
    <n v="0"/>
    <n v="0"/>
    <s v="23564,9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0"/>
    <n v="1300"/>
    <n v="90"/>
    <s v="000"/>
    <s v="004"/>
    <n v="530406"/>
    <n v="1201"/>
    <s v="001"/>
    <s v="0000"/>
    <s v="0000"/>
    <n v="0"/>
    <n v="0"/>
    <n v="0"/>
    <s v="919,3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0"/>
    <n v="1300"/>
    <n v="90"/>
    <s v="000"/>
    <s v="004"/>
    <n v="530704"/>
    <n v="1201"/>
    <s v="001"/>
    <s v="0000"/>
    <s v="0000"/>
    <n v="0"/>
    <n v="0"/>
    <n v="0"/>
    <s v="3020,5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0"/>
    <n v="1300"/>
    <n v="90"/>
    <s v="000"/>
    <s v="004"/>
    <n v="530802"/>
    <n v="1201"/>
    <s v="001"/>
    <s v="0000"/>
    <s v="0000"/>
    <n v="0"/>
    <n v="0"/>
    <n v="0"/>
    <s v="9396,9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0"/>
    <n v="1300"/>
    <n v="90"/>
    <s v="000"/>
    <s v="004"/>
    <n v="530803"/>
    <n v="1201"/>
    <s v="001"/>
    <s v="0000"/>
    <s v="0000"/>
    <n v="0"/>
    <n v="0"/>
    <n v="0"/>
    <s v="4724,2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0"/>
    <n v="1300"/>
    <n v="90"/>
    <s v="000"/>
    <s v="004"/>
    <n v="530804"/>
    <n v="1201"/>
    <s v="001"/>
    <s v="0000"/>
    <s v="0000"/>
    <n v="0"/>
    <n v="0"/>
    <n v="0"/>
    <s v="2511,0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0"/>
    <n v="1300"/>
    <n v="90"/>
    <s v="000"/>
    <s v="004"/>
    <n v="530805"/>
    <n v="1201"/>
    <s v="001"/>
    <s v="0000"/>
    <s v="0000"/>
    <n v="0"/>
    <n v="0"/>
    <n v="0"/>
    <s v="4159,4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0"/>
    <n v="1300"/>
    <n v="90"/>
    <s v="000"/>
    <s v="004"/>
    <n v="530807"/>
    <n v="1201"/>
    <s v="001"/>
    <s v="0000"/>
    <s v="0000"/>
    <n v="0"/>
    <n v="0"/>
    <n v="0"/>
    <s v="2860,0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0"/>
    <n v="1300"/>
    <n v="90"/>
    <s v="000"/>
    <s v="004"/>
    <n v="531407"/>
    <n v="1201"/>
    <s v="001"/>
    <s v="0000"/>
    <s v="0000"/>
    <n v="0"/>
    <n v="0"/>
    <n v="0"/>
    <s v="1210,4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1"/>
    <n v="1301"/>
    <s v="01"/>
    <s v="000"/>
    <s v="002"/>
    <n v="530405"/>
    <n v="1201"/>
    <s v="001"/>
    <s v="0000"/>
    <s v="0000"/>
    <n v="0"/>
    <n v="0"/>
    <n v="0"/>
    <s v="2312,7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1"/>
    <n v="1301"/>
    <s v="01"/>
    <s v="000"/>
    <s v="002"/>
    <n v="530803"/>
    <n v="1201"/>
    <s v="001"/>
    <s v="0000"/>
    <s v="0000"/>
    <n v="0"/>
    <n v="0"/>
    <n v="0"/>
    <s v="257,0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1"/>
    <n v="1301"/>
    <n v="90"/>
    <s v="000"/>
    <s v="001"/>
    <n v="530505"/>
    <n v="1201"/>
    <s v="001"/>
    <s v="0000"/>
    <s v="0000"/>
    <n v="0"/>
    <n v="0"/>
    <n v="0"/>
    <s v="2106,7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1"/>
    <n v="1301"/>
    <n v="90"/>
    <s v="000"/>
    <s v="003"/>
    <n v="530203"/>
    <n v="1201"/>
    <s v="001"/>
    <s v="0000"/>
    <s v="0000"/>
    <n v="0"/>
    <n v="0"/>
    <n v="0"/>
    <s v="377,5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1"/>
    <n v="1301"/>
    <n v="90"/>
    <s v="000"/>
    <s v="003"/>
    <n v="530204"/>
    <n v="1201"/>
    <s v="001"/>
    <s v="0000"/>
    <s v="0000"/>
    <n v="0"/>
    <n v="0"/>
    <n v="0"/>
    <s v="9283,7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1"/>
    <n v="1301"/>
    <n v="90"/>
    <s v="000"/>
    <s v="003"/>
    <n v="530208"/>
    <n v="1201"/>
    <s v="001"/>
    <s v="0000"/>
    <s v="0000"/>
    <n v="0"/>
    <n v="0"/>
    <n v="0"/>
    <s v="53950,2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1"/>
    <n v="1301"/>
    <n v="90"/>
    <s v="000"/>
    <s v="003"/>
    <n v="530209"/>
    <n v="1201"/>
    <s v="001"/>
    <s v="0000"/>
    <s v="0000"/>
    <n v="0"/>
    <n v="0"/>
    <n v="0"/>
    <s v="94984,5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1"/>
    <n v="1301"/>
    <n v="90"/>
    <s v="000"/>
    <s v="003"/>
    <n v="530235"/>
    <n v="1201"/>
    <s v="001"/>
    <s v="0000"/>
    <s v="0000"/>
    <n v="0"/>
    <n v="0"/>
    <n v="0"/>
    <s v="21481,1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1"/>
    <n v="1301"/>
    <n v="90"/>
    <s v="000"/>
    <s v="003"/>
    <n v="530405"/>
    <n v="1201"/>
    <s v="001"/>
    <s v="0000"/>
    <s v="0000"/>
    <n v="0"/>
    <n v="0"/>
    <n v="0"/>
    <s v="25608,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1"/>
    <n v="1301"/>
    <n v="90"/>
    <s v="000"/>
    <s v="003"/>
    <n v="530704"/>
    <n v="1201"/>
    <s v="001"/>
    <s v="0000"/>
    <s v="0000"/>
    <n v="0"/>
    <n v="0"/>
    <n v="0"/>
    <s v="766,0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1"/>
    <n v="1301"/>
    <n v="90"/>
    <s v="000"/>
    <s v="003"/>
    <n v="530802"/>
    <n v="1201"/>
    <s v="001"/>
    <s v="0000"/>
    <s v="0000"/>
    <n v="0"/>
    <n v="0"/>
    <n v="0"/>
    <s v="22862,2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1"/>
    <n v="1301"/>
    <n v="90"/>
    <s v="000"/>
    <s v="003"/>
    <n v="530803"/>
    <n v="1201"/>
    <s v="001"/>
    <s v="0000"/>
    <s v="0000"/>
    <n v="0"/>
    <n v="0"/>
    <n v="0"/>
    <s v="9648,4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1"/>
    <n v="1301"/>
    <n v="90"/>
    <s v="000"/>
    <s v="003"/>
    <n v="530804"/>
    <n v="1201"/>
    <s v="001"/>
    <s v="0000"/>
    <s v="0000"/>
    <n v="0"/>
    <n v="0"/>
    <n v="0"/>
    <s v="9558,6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1"/>
    <n v="1301"/>
    <n v="90"/>
    <s v="000"/>
    <s v="003"/>
    <n v="530805"/>
    <n v="1201"/>
    <s v="001"/>
    <s v="0000"/>
    <s v="0000"/>
    <n v="0"/>
    <n v="0"/>
    <n v="0"/>
    <s v="9618,6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1"/>
    <n v="1301"/>
    <n v="90"/>
    <s v="000"/>
    <s v="003"/>
    <n v="531407"/>
    <n v="1201"/>
    <s v="001"/>
    <s v="0000"/>
    <s v="0000"/>
    <n v="0"/>
    <n v="0"/>
    <n v="0"/>
    <s v="212,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1"/>
    <n v="1301"/>
    <n v="90"/>
    <s v="000"/>
    <s v="003"/>
    <n v="531411"/>
    <n v="1201"/>
    <s v="001"/>
    <s v="0000"/>
    <s v="0000"/>
    <n v="0"/>
    <n v="0"/>
    <n v="0"/>
    <s v="862,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2"/>
    <n v="1302"/>
    <n v="90"/>
    <s v="000"/>
    <s v="004"/>
    <n v="530203"/>
    <n v="1205"/>
    <s v="001"/>
    <s v="0000"/>
    <s v="0000"/>
    <n v="0"/>
    <n v="0"/>
    <n v="0"/>
    <s v="297,9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2"/>
    <n v="1302"/>
    <n v="90"/>
    <s v="000"/>
    <s v="004"/>
    <n v="530208"/>
    <n v="1205"/>
    <s v="001"/>
    <s v="0000"/>
    <s v="0000"/>
    <n v="0"/>
    <n v="0"/>
    <n v="0"/>
    <s v="15250,7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2"/>
    <n v="1302"/>
    <n v="90"/>
    <s v="000"/>
    <s v="004"/>
    <n v="530209"/>
    <n v="1205"/>
    <s v="001"/>
    <s v="0000"/>
    <s v="0000"/>
    <n v="0"/>
    <n v="0"/>
    <n v="0"/>
    <s v="95888,9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2"/>
    <n v="1302"/>
    <n v="90"/>
    <s v="000"/>
    <s v="004"/>
    <n v="530405"/>
    <n v="1205"/>
    <s v="001"/>
    <s v="0000"/>
    <s v="0000"/>
    <n v="0"/>
    <n v="0"/>
    <n v="0"/>
    <s v="17024,2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2"/>
    <n v="1302"/>
    <n v="90"/>
    <s v="000"/>
    <s v="004"/>
    <n v="530704"/>
    <n v="1205"/>
    <s v="001"/>
    <s v="0000"/>
    <s v="0000"/>
    <n v="0"/>
    <n v="0"/>
    <n v="0"/>
    <s v="212,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2"/>
    <n v="1302"/>
    <n v="90"/>
    <s v="000"/>
    <s v="004"/>
    <n v="530801"/>
    <n v="1205"/>
    <s v="001"/>
    <s v="0000"/>
    <s v="0000"/>
    <n v="0"/>
    <n v="0"/>
    <n v="0"/>
    <s v="17024,2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2"/>
    <n v="1302"/>
    <n v="90"/>
    <s v="000"/>
    <s v="004"/>
    <n v="530802"/>
    <n v="1205"/>
    <s v="001"/>
    <s v="0000"/>
    <s v="0000"/>
    <n v="0"/>
    <n v="0"/>
    <n v="0"/>
    <s v="8512,1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2"/>
    <n v="1302"/>
    <n v="90"/>
    <s v="000"/>
    <s v="004"/>
    <n v="530803"/>
    <n v="1205"/>
    <s v="001"/>
    <s v="0000"/>
    <s v="0000"/>
    <n v="0"/>
    <n v="0"/>
    <n v="0"/>
    <s v="6384,0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2"/>
    <n v="1302"/>
    <n v="90"/>
    <s v="000"/>
    <s v="004"/>
    <n v="530804"/>
    <n v="1205"/>
    <s v="001"/>
    <s v="0000"/>
    <s v="0000"/>
    <n v="0"/>
    <n v="0"/>
    <n v="0"/>
    <s v="4681,6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2"/>
    <n v="1302"/>
    <n v="90"/>
    <s v="000"/>
    <s v="004"/>
    <n v="530805"/>
    <n v="1205"/>
    <s v="001"/>
    <s v="0000"/>
    <s v="0000"/>
    <n v="0"/>
    <n v="0"/>
    <n v="0"/>
    <s v="1702,4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2"/>
    <n v="1302"/>
    <n v="90"/>
    <s v="000"/>
    <s v="004"/>
    <n v="530807"/>
    <n v="1205"/>
    <s v="001"/>
    <s v="0000"/>
    <s v="0000"/>
    <n v="0"/>
    <n v="0"/>
    <n v="0"/>
    <s v="851,2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2"/>
    <n v="1302"/>
    <n v="90"/>
    <s v="000"/>
    <s v="004"/>
    <n v="531407"/>
    <n v="1205"/>
    <s v="001"/>
    <s v="0000"/>
    <s v="0000"/>
    <n v="0"/>
    <n v="0"/>
    <n v="0"/>
    <s v="106,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3"/>
    <n v="1303"/>
    <n v="90"/>
    <s v="000"/>
    <s v="003"/>
    <n v="530203"/>
    <n v="1208"/>
    <s v="001"/>
    <s v="0000"/>
    <s v="0000"/>
    <n v="0"/>
    <n v="0"/>
    <n v="0"/>
    <s v="255,3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3"/>
    <n v="1303"/>
    <n v="90"/>
    <s v="000"/>
    <s v="003"/>
    <n v="530204"/>
    <n v="1208"/>
    <s v="001"/>
    <s v="0000"/>
    <s v="0000"/>
    <n v="0"/>
    <n v="0"/>
    <n v="0"/>
    <s v="3005,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3"/>
    <n v="1303"/>
    <n v="90"/>
    <s v="000"/>
    <s v="003"/>
    <n v="530208"/>
    <n v="1208"/>
    <s v="001"/>
    <s v="0000"/>
    <s v="0000"/>
    <n v="0"/>
    <n v="0"/>
    <n v="0"/>
    <s v="42178,3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3"/>
    <n v="1303"/>
    <n v="90"/>
    <s v="000"/>
    <s v="003"/>
    <n v="530209"/>
    <n v="1208"/>
    <s v="001"/>
    <s v="0000"/>
    <s v="0000"/>
    <n v="0"/>
    <n v="0"/>
    <n v="0"/>
    <s v="48953,1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3"/>
    <n v="1303"/>
    <n v="90"/>
    <s v="000"/>
    <s v="003"/>
    <n v="530405"/>
    <n v="1208"/>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3"/>
    <n v="1303"/>
    <n v="90"/>
    <s v="000"/>
    <s v="003"/>
    <n v="530704"/>
    <n v="1208"/>
    <s v="001"/>
    <s v="0000"/>
    <s v="0000"/>
    <n v="0"/>
    <n v="0"/>
    <n v="0"/>
    <s v="303,8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3"/>
    <n v="1303"/>
    <n v="90"/>
    <s v="000"/>
    <s v="003"/>
    <n v="530801"/>
    <n v="1208"/>
    <s v="001"/>
    <s v="0000"/>
    <s v="0000"/>
    <n v="0"/>
    <n v="0"/>
    <n v="0"/>
    <s v="21280,2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3"/>
    <n v="1303"/>
    <n v="90"/>
    <s v="000"/>
    <s v="003"/>
    <n v="530802"/>
    <n v="1208"/>
    <s v="001"/>
    <s v="0000"/>
    <s v="0000"/>
    <n v="0"/>
    <n v="0"/>
    <n v="0"/>
    <s v="3716,3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3"/>
    <n v="1303"/>
    <n v="90"/>
    <s v="000"/>
    <s v="003"/>
    <n v="530803"/>
    <n v="1208"/>
    <s v="001"/>
    <s v="0000"/>
    <s v="0000"/>
    <n v="0"/>
    <n v="0"/>
    <n v="0"/>
    <s v="4256,0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3"/>
    <n v="1303"/>
    <n v="90"/>
    <s v="000"/>
    <s v="003"/>
    <n v="530804"/>
    <n v="1208"/>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3"/>
    <n v="1303"/>
    <n v="90"/>
    <s v="000"/>
    <s v="003"/>
    <n v="530805"/>
    <n v="1208"/>
    <s v="001"/>
    <s v="0000"/>
    <s v="0000"/>
    <n v="0"/>
    <n v="0"/>
    <n v="0"/>
    <s v="4504,1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4"/>
    <n v="1304"/>
    <s v="01"/>
    <s v="000"/>
    <s v="001"/>
    <n v="530203"/>
    <n v="1206"/>
    <s v="001"/>
    <s v="0000"/>
    <s v="0000"/>
    <n v="0"/>
    <n v="0"/>
    <n v="0"/>
    <s v="425,6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4"/>
    <n v="1304"/>
    <s v="01"/>
    <s v="000"/>
    <s v="001"/>
    <n v="530204"/>
    <n v="1206"/>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4"/>
    <n v="1304"/>
    <s v="01"/>
    <s v="000"/>
    <s v="001"/>
    <n v="530405"/>
    <n v="1206"/>
    <s v="001"/>
    <s v="0000"/>
    <s v="0000"/>
    <n v="0"/>
    <n v="0"/>
    <n v="0"/>
    <s v="6384,0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4"/>
    <n v="1304"/>
    <s v="01"/>
    <s v="000"/>
    <s v="001"/>
    <n v="530505"/>
    <n v="1206"/>
    <s v="001"/>
    <s v="0000"/>
    <s v="0000"/>
    <n v="0"/>
    <n v="0"/>
    <n v="0"/>
    <s v="2949,4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4"/>
    <n v="1304"/>
    <s v="01"/>
    <s v="000"/>
    <s v="001"/>
    <n v="530704"/>
    <n v="1206"/>
    <s v="001"/>
    <s v="0000"/>
    <s v="0000"/>
    <n v="0"/>
    <n v="0"/>
    <n v="0"/>
    <s v="2106,7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4"/>
    <n v="1304"/>
    <s v="01"/>
    <s v="000"/>
    <s v="001"/>
    <n v="530802"/>
    <n v="1206"/>
    <s v="001"/>
    <s v="0000"/>
    <s v="0000"/>
    <n v="0"/>
    <n v="0"/>
    <n v="0"/>
    <s v="3404,8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4"/>
    <n v="1304"/>
    <s v="01"/>
    <s v="000"/>
    <s v="001"/>
    <n v="530803"/>
    <n v="1206"/>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4"/>
    <n v="1304"/>
    <s v="01"/>
    <s v="000"/>
    <s v="001"/>
    <n v="530804"/>
    <n v="1206"/>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4"/>
    <n v="1304"/>
    <s v="01"/>
    <s v="000"/>
    <s v="001"/>
    <n v="530805"/>
    <n v="1206"/>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4"/>
    <n v="1304"/>
    <s v="01"/>
    <s v="000"/>
    <s v="001"/>
    <n v="531407"/>
    <n v="1206"/>
    <s v="001"/>
    <s v="0000"/>
    <s v="0000"/>
    <n v="0"/>
    <n v="0"/>
    <n v="0"/>
    <s v="851,2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4"/>
    <n v="1304"/>
    <s v="01"/>
    <s v="000"/>
    <s v="001"/>
    <n v="531411"/>
    <n v="1206"/>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4"/>
    <n v="1304"/>
    <n v="90"/>
    <s v="000"/>
    <s v="003"/>
    <n v="530208"/>
    <n v="1206"/>
    <s v="001"/>
    <s v="0000"/>
    <s v="0000"/>
    <n v="0"/>
    <n v="0"/>
    <n v="0"/>
    <s v="1702,4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4"/>
    <n v="1304"/>
    <n v="90"/>
    <s v="000"/>
    <s v="003"/>
    <n v="530209"/>
    <n v="1206"/>
    <s v="001"/>
    <s v="0000"/>
    <s v="0000"/>
    <n v="0"/>
    <n v="0"/>
    <n v="0"/>
    <s v="34048,4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4"/>
    <n v="1304"/>
    <n v="90"/>
    <s v="000"/>
    <s v="003"/>
    <n v="530235"/>
    <n v="1206"/>
    <s v="001"/>
    <s v="0000"/>
    <s v="0000"/>
    <n v="0"/>
    <n v="0"/>
    <n v="0"/>
    <s v="17024,2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4"/>
    <n v="1304"/>
    <n v="90"/>
    <s v="000"/>
    <s v="003"/>
    <n v="530802"/>
    <n v="1206"/>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6"/>
    <n v="1306"/>
    <n v="90"/>
    <s v="000"/>
    <s v="003"/>
    <n v="530203"/>
    <n v="1207"/>
    <s v="001"/>
    <s v="0000"/>
    <s v="0000"/>
    <n v="0"/>
    <n v="0"/>
    <n v="0"/>
    <s v="193,2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6"/>
    <n v="1306"/>
    <n v="90"/>
    <s v="000"/>
    <s v="003"/>
    <n v="530204"/>
    <n v="1207"/>
    <s v="001"/>
    <s v="0000"/>
    <s v="0000"/>
    <n v="0"/>
    <n v="0"/>
    <n v="0"/>
    <s v="9893,2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6"/>
    <n v="1306"/>
    <n v="90"/>
    <s v="000"/>
    <s v="003"/>
    <n v="530208"/>
    <n v="1207"/>
    <s v="001"/>
    <s v="0000"/>
    <s v="0000"/>
    <n v="0"/>
    <n v="0"/>
    <n v="0"/>
    <s v="9133,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6"/>
    <n v="1306"/>
    <n v="90"/>
    <s v="000"/>
    <s v="003"/>
    <n v="530209"/>
    <n v="1207"/>
    <s v="001"/>
    <s v="0000"/>
    <s v="0000"/>
    <n v="0"/>
    <n v="0"/>
    <n v="0"/>
    <s v="105099,9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6"/>
    <n v="1306"/>
    <n v="90"/>
    <s v="000"/>
    <s v="003"/>
    <n v="530405"/>
    <n v="1207"/>
    <s v="001"/>
    <s v="0000"/>
    <s v="0000"/>
    <n v="0"/>
    <n v="0"/>
    <n v="0"/>
    <s v="13276,7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6"/>
    <n v="1306"/>
    <n v="90"/>
    <s v="000"/>
    <s v="003"/>
    <n v="530704"/>
    <n v="1207"/>
    <s v="001"/>
    <s v="0000"/>
    <s v="0000"/>
    <n v="0"/>
    <n v="0"/>
    <n v="0"/>
    <s v="1085,2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6"/>
    <n v="1306"/>
    <n v="90"/>
    <s v="000"/>
    <s v="003"/>
    <n v="530801"/>
    <n v="1207"/>
    <s v="001"/>
    <s v="0000"/>
    <s v="0000"/>
    <n v="0"/>
    <n v="0"/>
    <n v="0"/>
    <s v="13719,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6"/>
    <n v="1306"/>
    <n v="90"/>
    <s v="000"/>
    <s v="003"/>
    <n v="530802"/>
    <n v="1207"/>
    <s v="001"/>
    <s v="0000"/>
    <s v="0000"/>
    <n v="0"/>
    <n v="0"/>
    <n v="0"/>
    <s v="11599,0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6"/>
    <n v="1306"/>
    <n v="90"/>
    <s v="000"/>
    <s v="003"/>
    <n v="530803"/>
    <n v="1207"/>
    <s v="001"/>
    <s v="0000"/>
    <s v="0000"/>
    <n v="0"/>
    <n v="0"/>
    <n v="0"/>
    <s v="6260,2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6"/>
    <n v="1306"/>
    <n v="90"/>
    <s v="000"/>
    <s v="003"/>
    <n v="530804"/>
    <n v="1207"/>
    <s v="001"/>
    <s v="0000"/>
    <s v="0000"/>
    <n v="0"/>
    <n v="0"/>
    <n v="0"/>
    <s v="2763,0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306"/>
    <n v="1306"/>
    <n v="90"/>
    <s v="000"/>
    <s v="003"/>
    <n v="530805"/>
    <n v="1207"/>
    <s v="001"/>
    <s v="0000"/>
    <s v="0000"/>
    <n v="0"/>
    <n v="0"/>
    <n v="0"/>
    <s v="3618,9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0"/>
    <n v="1510"/>
    <s v="01"/>
    <s v="000"/>
    <s v="001"/>
    <n v="530202"/>
    <n v="2001"/>
    <s v="001"/>
    <s v="0000"/>
    <s v="0000"/>
    <n v="0"/>
    <n v="0"/>
    <n v="0"/>
    <s v="27664,3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0"/>
    <n v="1510"/>
    <s v="01"/>
    <s v="000"/>
    <s v="001"/>
    <n v="530203"/>
    <n v="2001"/>
    <s v="001"/>
    <s v="0000"/>
    <s v="0000"/>
    <n v="0"/>
    <n v="0"/>
    <n v="0"/>
    <s v="2766,4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0"/>
    <n v="1510"/>
    <s v="01"/>
    <s v="000"/>
    <s v="001"/>
    <n v="530204"/>
    <n v="2001"/>
    <s v="001"/>
    <s v="0000"/>
    <s v="0000"/>
    <n v="0"/>
    <n v="0"/>
    <n v="0"/>
    <s v="16488,3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0"/>
    <n v="1510"/>
    <s v="01"/>
    <s v="000"/>
    <s v="001"/>
    <n v="530209"/>
    <n v="2001"/>
    <s v="001"/>
    <s v="0000"/>
    <s v="0000"/>
    <n v="0"/>
    <n v="0"/>
    <n v="0"/>
    <s v="3764,9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0"/>
    <n v="1510"/>
    <s v="01"/>
    <s v="000"/>
    <s v="001"/>
    <n v="530301"/>
    <n v="2001"/>
    <s v="001"/>
    <s v="0000"/>
    <s v="0000"/>
    <n v="0"/>
    <n v="0"/>
    <n v="0"/>
    <s v="6530,9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0"/>
    <n v="1510"/>
    <s v="01"/>
    <s v="000"/>
    <s v="001"/>
    <n v="530303"/>
    <n v="2001"/>
    <s v="001"/>
    <s v="0000"/>
    <s v="0000"/>
    <n v="0"/>
    <n v="0"/>
    <n v="0"/>
    <s v="8665,3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0"/>
    <n v="1510"/>
    <s v="01"/>
    <s v="000"/>
    <s v="001"/>
    <n v="530405"/>
    <n v="2001"/>
    <s v="001"/>
    <s v="0000"/>
    <s v="0000"/>
    <n v="0"/>
    <n v="0"/>
    <n v="0"/>
    <s v="4170,9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0"/>
    <n v="1510"/>
    <s v="01"/>
    <s v="000"/>
    <s v="001"/>
    <n v="530704"/>
    <n v="2001"/>
    <s v="001"/>
    <s v="0000"/>
    <s v="0000"/>
    <n v="0"/>
    <n v="0"/>
    <n v="0"/>
    <s v="2766,4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0"/>
    <n v="1510"/>
    <s v="01"/>
    <s v="000"/>
    <s v="001"/>
    <n v="530801"/>
    <n v="2001"/>
    <s v="001"/>
    <s v="0000"/>
    <s v="0000"/>
    <n v="0"/>
    <n v="0"/>
    <n v="0"/>
    <s v="1863,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0"/>
    <n v="1510"/>
    <s v="01"/>
    <s v="000"/>
    <s v="001"/>
    <n v="530802"/>
    <n v="2001"/>
    <s v="001"/>
    <s v="0000"/>
    <s v="0000"/>
    <n v="0"/>
    <n v="0"/>
    <n v="0"/>
    <s v="17263,8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0"/>
    <n v="1510"/>
    <s v="01"/>
    <s v="000"/>
    <s v="001"/>
    <n v="530803"/>
    <n v="2001"/>
    <s v="001"/>
    <s v="0000"/>
    <s v="0000"/>
    <n v="0"/>
    <n v="0"/>
    <n v="0"/>
    <s v="2199,9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0"/>
    <n v="1510"/>
    <s v="01"/>
    <s v="000"/>
    <s v="001"/>
    <n v="530804"/>
    <n v="2001"/>
    <s v="001"/>
    <s v="0000"/>
    <s v="0000"/>
    <n v="0"/>
    <n v="0"/>
    <n v="0"/>
    <s v="28525,3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0"/>
    <n v="1510"/>
    <s v="01"/>
    <s v="000"/>
    <s v="001"/>
    <n v="530805"/>
    <n v="2001"/>
    <s v="001"/>
    <s v="0000"/>
    <s v="0000"/>
    <n v="0"/>
    <n v="0"/>
    <n v="0"/>
    <s v="20429,0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1"/>
    <n v="1511"/>
    <n v="90"/>
    <s v="000"/>
    <s v="004"/>
    <n v="530202"/>
    <n v="2003"/>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1"/>
    <n v="1511"/>
    <n v="90"/>
    <s v="000"/>
    <s v="004"/>
    <n v="530209"/>
    <n v="2003"/>
    <s v="001"/>
    <s v="0000"/>
    <s v="0000"/>
    <n v="0"/>
    <n v="0"/>
    <n v="0"/>
    <s v="35462,3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1"/>
    <n v="1511"/>
    <n v="90"/>
    <s v="000"/>
    <s v="004"/>
    <n v="530235"/>
    <n v="2003"/>
    <s v="001"/>
    <s v="0000"/>
    <s v="0000"/>
    <n v="0"/>
    <n v="0"/>
    <n v="0"/>
    <s v="19152,2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1"/>
    <n v="1511"/>
    <n v="90"/>
    <s v="000"/>
    <s v="004"/>
    <n v="530301"/>
    <n v="2003"/>
    <s v="001"/>
    <s v="0000"/>
    <s v="0000"/>
    <n v="0"/>
    <n v="0"/>
    <n v="0"/>
    <s v="212,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1"/>
    <n v="1511"/>
    <n v="90"/>
    <s v="000"/>
    <s v="004"/>
    <n v="530303"/>
    <n v="2003"/>
    <s v="001"/>
    <s v="0000"/>
    <s v="0000"/>
    <n v="0"/>
    <n v="0"/>
    <n v="0"/>
    <s v="212,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1"/>
    <n v="1511"/>
    <n v="90"/>
    <s v="000"/>
    <s v="004"/>
    <n v="530405"/>
    <n v="2003"/>
    <s v="001"/>
    <s v="0000"/>
    <s v="0000"/>
    <n v="0"/>
    <n v="0"/>
    <n v="0"/>
    <s v="1389,1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1"/>
    <n v="1511"/>
    <n v="90"/>
    <s v="000"/>
    <s v="004"/>
    <n v="530802"/>
    <n v="2003"/>
    <s v="001"/>
    <s v="0000"/>
    <s v="0000"/>
    <n v="0"/>
    <n v="0"/>
    <n v="0"/>
    <s v="4468,8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1"/>
    <n v="1511"/>
    <n v="90"/>
    <s v="000"/>
    <s v="004"/>
    <n v="530803"/>
    <n v="2003"/>
    <s v="001"/>
    <s v="0000"/>
    <s v="0000"/>
    <n v="0"/>
    <n v="0"/>
    <n v="0"/>
    <s v="510,7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1"/>
    <n v="1511"/>
    <n v="90"/>
    <s v="000"/>
    <s v="004"/>
    <n v="530804"/>
    <n v="2003"/>
    <s v="001"/>
    <s v="0000"/>
    <s v="0000"/>
    <n v="0"/>
    <n v="0"/>
    <n v="0"/>
    <s v="4341,1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1"/>
    <n v="1511"/>
    <n v="90"/>
    <s v="000"/>
    <s v="004"/>
    <n v="530805"/>
    <n v="2003"/>
    <s v="001"/>
    <s v="0000"/>
    <s v="0000"/>
    <n v="0"/>
    <n v="0"/>
    <n v="0"/>
    <s v="2766,4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1"/>
    <n v="1511"/>
    <n v="90"/>
    <s v="000"/>
    <s v="004"/>
    <n v="530807"/>
    <n v="2003"/>
    <s v="001"/>
    <s v="0000"/>
    <s v="0000"/>
    <n v="0"/>
    <n v="0"/>
    <n v="0"/>
    <s v="1021,4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2"/>
    <n v="1512"/>
    <n v="90"/>
    <s v="000"/>
    <s v="004"/>
    <n v="530202"/>
    <n v="2001"/>
    <s v="001"/>
    <s v="0000"/>
    <s v="0000"/>
    <n v="0"/>
    <n v="0"/>
    <n v="0"/>
    <s v="1532,1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2"/>
    <n v="1512"/>
    <n v="90"/>
    <s v="000"/>
    <s v="004"/>
    <n v="530204"/>
    <n v="2001"/>
    <s v="001"/>
    <s v="0000"/>
    <s v="0000"/>
    <n v="0"/>
    <n v="0"/>
    <n v="0"/>
    <s v="510,7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2"/>
    <n v="1512"/>
    <n v="90"/>
    <s v="000"/>
    <s v="004"/>
    <n v="530208"/>
    <n v="2001"/>
    <s v="001"/>
    <s v="0000"/>
    <s v="0000"/>
    <n v="0"/>
    <n v="0"/>
    <n v="0"/>
    <s v="26712,7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2"/>
    <n v="1512"/>
    <n v="90"/>
    <s v="000"/>
    <s v="004"/>
    <n v="530209"/>
    <n v="2001"/>
    <s v="001"/>
    <s v="0000"/>
    <s v="0000"/>
    <n v="0"/>
    <n v="0"/>
    <n v="0"/>
    <s v="231040,9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2"/>
    <n v="1512"/>
    <n v="90"/>
    <s v="000"/>
    <s v="004"/>
    <n v="530235"/>
    <n v="2001"/>
    <s v="001"/>
    <s v="0000"/>
    <s v="0000"/>
    <n v="0"/>
    <n v="0"/>
    <n v="0"/>
    <s v="27852,4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2"/>
    <n v="1512"/>
    <n v="90"/>
    <s v="000"/>
    <s v="004"/>
    <n v="530303"/>
    <n v="2001"/>
    <s v="001"/>
    <s v="0000"/>
    <s v="0000"/>
    <n v="0"/>
    <n v="0"/>
    <n v="0"/>
    <s v="5983,5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2"/>
    <n v="1512"/>
    <n v="90"/>
    <s v="000"/>
    <s v="004"/>
    <n v="530702"/>
    <n v="2001"/>
    <s v="001"/>
    <s v="0000"/>
    <s v="0000"/>
    <n v="0"/>
    <n v="0"/>
    <n v="0"/>
    <s v="510,7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2"/>
    <n v="1512"/>
    <n v="90"/>
    <s v="000"/>
    <s v="004"/>
    <n v="530802"/>
    <n v="2001"/>
    <s v="001"/>
    <s v="0000"/>
    <s v="0000"/>
    <n v="0"/>
    <n v="0"/>
    <n v="0"/>
    <s v="1501,1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2"/>
    <n v="1512"/>
    <n v="90"/>
    <s v="000"/>
    <s v="004"/>
    <n v="530803"/>
    <n v="2001"/>
    <s v="001"/>
    <s v="0000"/>
    <s v="0000"/>
    <n v="0"/>
    <n v="0"/>
    <n v="0"/>
    <s v="510,7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2"/>
    <n v="1512"/>
    <n v="90"/>
    <s v="000"/>
    <s v="004"/>
    <n v="530804"/>
    <n v="2001"/>
    <s v="001"/>
    <s v="0000"/>
    <s v="0000"/>
    <n v="0"/>
    <n v="0"/>
    <n v="0"/>
    <s v="6596,0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1512"/>
    <n v="1512"/>
    <n v="90"/>
    <s v="000"/>
    <s v="004"/>
    <n v="531407"/>
    <n v="2001"/>
    <s v="001"/>
    <s v="0000"/>
    <s v="0000"/>
    <n v="0"/>
    <n v="0"/>
    <n v="0"/>
    <s v="510,7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450"/>
    <n v="5450"/>
    <n v="90"/>
    <s v="000"/>
    <s v="003"/>
    <n v="530203"/>
    <n v="1205"/>
    <s v="001"/>
    <s v="0000"/>
    <s v="0000"/>
    <n v="0"/>
    <n v="0"/>
    <n v="0"/>
    <s v="553,2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450"/>
    <n v="5450"/>
    <n v="90"/>
    <s v="000"/>
    <s v="003"/>
    <n v="530204"/>
    <n v="1205"/>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450"/>
    <n v="5450"/>
    <n v="90"/>
    <s v="000"/>
    <s v="003"/>
    <n v="530208"/>
    <n v="1205"/>
    <s v="001"/>
    <s v="0000"/>
    <s v="0000"/>
    <n v="0"/>
    <n v="0"/>
    <n v="0"/>
    <s v="42560,5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450"/>
    <n v="5450"/>
    <n v="90"/>
    <s v="000"/>
    <s v="003"/>
    <n v="530209"/>
    <n v="1205"/>
    <s v="001"/>
    <s v="0000"/>
    <s v="0000"/>
    <n v="0"/>
    <n v="0"/>
    <n v="0"/>
    <s v="85333,9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450"/>
    <n v="5450"/>
    <n v="90"/>
    <s v="000"/>
    <s v="003"/>
    <n v="530235"/>
    <n v="1205"/>
    <s v="001"/>
    <s v="0000"/>
    <s v="0000"/>
    <n v="0"/>
    <n v="0"/>
    <n v="0"/>
    <s v="8512,1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450"/>
    <n v="5450"/>
    <n v="90"/>
    <s v="000"/>
    <s v="003"/>
    <n v="530405"/>
    <n v="1205"/>
    <s v="001"/>
    <s v="0000"/>
    <s v="0000"/>
    <n v="0"/>
    <n v="0"/>
    <n v="0"/>
    <s v="38304,5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450"/>
    <n v="5450"/>
    <n v="90"/>
    <s v="000"/>
    <s v="003"/>
    <n v="530704"/>
    <n v="1205"/>
    <s v="001"/>
    <s v="0000"/>
    <s v="0000"/>
    <n v="0"/>
    <n v="0"/>
    <n v="0"/>
    <s v="4256,0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450"/>
    <n v="5450"/>
    <n v="90"/>
    <s v="000"/>
    <s v="003"/>
    <n v="530802"/>
    <n v="1205"/>
    <s v="001"/>
    <s v="0000"/>
    <s v="0000"/>
    <n v="0"/>
    <n v="0"/>
    <n v="0"/>
    <s v="51072,6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450"/>
    <n v="5450"/>
    <n v="90"/>
    <s v="000"/>
    <s v="003"/>
    <n v="530803"/>
    <n v="1205"/>
    <s v="001"/>
    <s v="0000"/>
    <s v="0000"/>
    <n v="0"/>
    <n v="0"/>
    <n v="0"/>
    <s v="11916,9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450"/>
    <n v="5450"/>
    <n v="90"/>
    <s v="000"/>
    <s v="003"/>
    <n v="530804"/>
    <n v="1205"/>
    <s v="001"/>
    <s v="0000"/>
    <s v="0000"/>
    <n v="0"/>
    <n v="0"/>
    <n v="0"/>
    <s v="2979,2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450"/>
    <n v="5450"/>
    <n v="90"/>
    <s v="000"/>
    <s v="003"/>
    <n v="530805"/>
    <n v="1205"/>
    <s v="001"/>
    <s v="0000"/>
    <s v="0000"/>
    <n v="0"/>
    <n v="0"/>
    <n v="0"/>
    <s v="4256,0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450"/>
    <n v="5450"/>
    <n v="90"/>
    <s v="000"/>
    <s v="003"/>
    <n v="531411"/>
    <n v="1205"/>
    <s v="001"/>
    <s v="0000"/>
    <s v="0000"/>
    <n v="0"/>
    <n v="0"/>
    <n v="0"/>
    <s v="851,2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20"/>
    <n v="5520"/>
    <n v="90"/>
    <s v="000"/>
    <s v="003"/>
    <n v="530203"/>
    <n v="1208"/>
    <s v="001"/>
    <s v="0000"/>
    <s v="0000"/>
    <n v="0"/>
    <n v="0"/>
    <n v="0"/>
    <s v="1064,0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20"/>
    <n v="5520"/>
    <n v="90"/>
    <s v="000"/>
    <s v="003"/>
    <n v="530204"/>
    <n v="1208"/>
    <s v="001"/>
    <s v="0000"/>
    <s v="0000"/>
    <n v="0"/>
    <n v="0"/>
    <n v="0"/>
    <s v="2128,03"/>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20"/>
    <n v="5520"/>
    <n v="90"/>
    <s v="000"/>
    <s v="003"/>
    <n v="530208"/>
    <n v="1208"/>
    <s v="001"/>
    <s v="0000"/>
    <s v="0000"/>
    <n v="0"/>
    <n v="0"/>
    <n v="0"/>
    <s v="19407,62"/>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20"/>
    <n v="5520"/>
    <n v="90"/>
    <s v="000"/>
    <s v="003"/>
    <n v="530209"/>
    <n v="1208"/>
    <s v="001"/>
    <s v="0000"/>
    <s v="0000"/>
    <n v="0"/>
    <n v="0"/>
    <n v="0"/>
    <s v="36602,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20"/>
    <n v="5520"/>
    <n v="90"/>
    <s v="000"/>
    <s v="003"/>
    <n v="530405"/>
    <n v="1208"/>
    <s v="001"/>
    <s v="0000"/>
    <s v="0000"/>
    <n v="0"/>
    <n v="0"/>
    <n v="0"/>
    <s v="6384,09"/>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20"/>
    <n v="5520"/>
    <n v="90"/>
    <s v="000"/>
    <s v="003"/>
    <n v="530505"/>
    <n v="1208"/>
    <s v="001"/>
    <s v="0000"/>
    <s v="0000"/>
    <n v="0"/>
    <n v="0"/>
    <n v="0"/>
    <s v="212,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20"/>
    <n v="5520"/>
    <n v="90"/>
    <s v="000"/>
    <s v="003"/>
    <n v="530704"/>
    <n v="1208"/>
    <s v="001"/>
    <s v="0000"/>
    <s v="0000"/>
    <n v="0"/>
    <n v="0"/>
    <n v="0"/>
    <s v="638,4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20"/>
    <n v="5520"/>
    <n v="90"/>
    <s v="000"/>
    <s v="003"/>
    <n v="530802"/>
    <n v="1208"/>
    <s v="001"/>
    <s v="0000"/>
    <s v="0000"/>
    <n v="0"/>
    <n v="0"/>
    <n v="0"/>
    <s v="7448,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20"/>
    <n v="5520"/>
    <n v="90"/>
    <s v="000"/>
    <s v="003"/>
    <n v="530803"/>
    <n v="1208"/>
    <s v="001"/>
    <s v="0000"/>
    <s v="0000"/>
    <n v="0"/>
    <n v="0"/>
    <n v="0"/>
    <s v="4468,8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20"/>
    <n v="5520"/>
    <n v="90"/>
    <s v="000"/>
    <s v="003"/>
    <n v="530804"/>
    <n v="1208"/>
    <s v="001"/>
    <s v="0000"/>
    <s v="0000"/>
    <n v="0"/>
    <n v="0"/>
    <n v="0"/>
    <s v="149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20"/>
    <n v="5520"/>
    <n v="90"/>
    <s v="000"/>
    <s v="003"/>
    <n v="530807"/>
    <n v="1208"/>
    <s v="001"/>
    <s v="0000"/>
    <s v="0000"/>
    <n v="0"/>
    <n v="0"/>
    <n v="0"/>
    <s v="3617,65"/>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20"/>
    <n v="5520"/>
    <n v="90"/>
    <s v="000"/>
    <s v="003"/>
    <n v="531407"/>
    <n v="1208"/>
    <s v="001"/>
    <s v="0000"/>
    <s v="0000"/>
    <n v="0"/>
    <n v="0"/>
    <n v="0"/>
    <s v="425,61"/>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5"/>
    <s v="DISTRIBUCIÓN RECURSOS PAGO DERIVACIONES "/>
    <n v="5520"/>
    <n v="5520"/>
    <n v="90"/>
    <s v="000"/>
    <s v="003"/>
    <n v="531411"/>
    <n v="1208"/>
    <s v="001"/>
    <s v="0000"/>
    <s v="0000"/>
    <n v="0"/>
    <n v="0"/>
    <n v="0"/>
    <s v="1021,38"/>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6"/>
    <s v="DISTRIBUCIÓN RECURSOS PAGO DERIVACIONES "/>
    <n v="1011"/>
    <n v="1011"/>
    <n v="90"/>
    <s v="000"/>
    <s v="001"/>
    <n v="530402"/>
    <n v="108"/>
    <s v="001"/>
    <s v="0000"/>
    <s v="0000"/>
    <n v="0"/>
    <n v="0"/>
    <n v="0"/>
    <s v="80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6"/>
    <s v="DISTRIBUCIÓN RECURSOS PAGO DERIVACIONES "/>
    <n v="1011"/>
    <n v="1011"/>
    <n v="90"/>
    <s v="000"/>
    <s v="001"/>
    <n v="530403"/>
    <n v="108"/>
    <s v="001"/>
    <s v="0000"/>
    <s v="0000"/>
    <n v="0"/>
    <n v="0"/>
    <n v="0"/>
    <s v="9310,86"/>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6"/>
    <s v="DISTRIBUCIÓN RECURSOS PAGO DERIVACIONES "/>
    <n v="1011"/>
    <n v="1011"/>
    <n v="90"/>
    <s v="000"/>
    <s v="001"/>
    <n v="530404"/>
    <n v="108"/>
    <s v="001"/>
    <s v="0000"/>
    <s v="0000"/>
    <n v="0"/>
    <n v="0"/>
    <n v="0"/>
    <s v="50000"/>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7"/>
    <s v="DISTRIBUCIÓN RECURSOS PAGO DERIVACIONES "/>
    <n v="57"/>
    <n v="57"/>
    <n v="90"/>
    <s v="000"/>
    <s v="001"/>
    <s v="530101"/>
    <s v="1101"/>
    <s v="001"/>
    <s v="0000"/>
    <s v="0000"/>
    <n v="0"/>
    <n v="0"/>
    <n v="0"/>
    <s v="50451,0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8"/>
    <s v="DISTRIBUCIÓN RECURSOS PAGO DERIVACIONES "/>
    <n v="58"/>
    <n v="58"/>
    <s v="01"/>
    <s v="000"/>
    <s v="001"/>
    <n v="530846"/>
    <n v="901"/>
    <s v="001"/>
    <s v="0000"/>
    <s v="0000"/>
    <n v="0"/>
    <n v="0"/>
    <n v="0"/>
    <s v="101041171,07"/>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8"/>
    <s v="PC"/>
    <s v="MSP-SNGSP-2022-0121-M"/>
    <d v="2022-01-18T00:00:00"/>
    <s v="MSP-DNPI-2022-0085-M"/>
    <d v="2022-01-28T00:00:00"/>
    <x v="0"/>
    <s v="Asignacion recursos a las zonas para pago derivaciones RPC-RPIS"/>
    <s v="CZ9"/>
    <s v="DISTRIBUCIÓN RECURSOS PAGO DERIVACIONES "/>
    <n v="59"/>
    <n v="59"/>
    <s v="01"/>
    <s v="000"/>
    <s v="001"/>
    <s v="530846"/>
    <n v="1701"/>
    <s v="001"/>
    <s v="0000"/>
    <s v="0000"/>
    <n v="0"/>
    <n v="0"/>
    <n v="0"/>
    <s v="30034063,44"/>
    <n v="0"/>
    <n v="0"/>
    <s v="NO"/>
    <m/>
    <s v="Insubsistente, no coinciden los saldos de la reforma con los disponibles en la Cedula, recomienda la DF con memorando N.MSP-DNF-2022-0252-M de 31 de enero de 2022, validación y separar las reformas de derivaciones y mantenimientos "/>
    <s v="Mayra Espinoza"/>
    <e v="#N/A"/>
    <e v="#N/A"/>
    <e v="#N/A"/>
    <e v="#N/A"/>
    <x v="8"/>
    <e v="#N/A"/>
    <e v="#N/A"/>
    <e v="#N/A"/>
  </r>
  <r>
    <x v="29"/>
    <s v="134001021"/>
    <s v="REGULARIZACIÓN DE ACUERDO A ESIGEF"/>
    <d v="2021-01-10T00:00:00"/>
    <s v="REGULARIZACIÓN DE ACUERDO A ESIGEF"/>
    <d v="2022-01-28T00:00:00"/>
    <x v="2"/>
    <s v="LA REFORMA PLANTEADA LA REALIZA LA DIRECCIÓN FINANCIERA PARA REGULARIZAR EL PAGO DE FONDOS DE RESERVA DE PRESUPUESTO POR RESULTADOS"/>
    <s v="PREVENCION Y PROMOCION DE LA SALUD"/>
    <s v="Reporte de remuneración mensual unificada e ingresos complementarios"/>
    <s v="PLANTA CENTRAL"/>
    <n v="9999"/>
    <n v="55"/>
    <s v="000"/>
    <s v="004"/>
    <n v="510204"/>
    <n v="1700"/>
    <s v="001"/>
    <s v="0000"/>
    <s v="0000"/>
    <n v="0"/>
    <n v="0"/>
    <n v="0"/>
    <s v="19740,95"/>
    <n v="0"/>
    <n v="0"/>
    <s v="SI"/>
    <m/>
    <m/>
    <s v="GUADALUPE RECALDE"/>
    <n v="2427.66"/>
    <n v="0"/>
    <n v="2427.66"/>
    <s v="COOR ADMINISTRATIVA FINANCIERA"/>
    <x v="12"/>
    <s v="Presupuesto por Resultados"/>
    <s v="SI"/>
    <n v="2427.66"/>
  </r>
  <r>
    <x v="29"/>
    <s v="134001028"/>
    <s v="REGULARIZACIÓN DE ACUERDO A ESIGEF"/>
    <d v="2021-01-10T00:00:00"/>
    <s v="REGULARIZACIÓN DE ACUERDO A ESIGEF"/>
    <d v="2022-01-28T00:00:00"/>
    <x v="2"/>
    <s v="LA REFORMA PLANTEADA LA REALIZA LA DIRECCIÓN FINANCIERA PARA REGULARIZAR EL PAGO DE FONDOS DE RESERVA DE PRESUPUESTO POR RESULTADOS"/>
    <s v="PROVISION Y PRESTACION DE SERVICIOS DE SALUD"/>
    <s v="Reporte de remuneración mensual unificada e ingresos complementarios"/>
    <s v="PLANTA CENTRAL"/>
    <n v="9999"/>
    <n v="90"/>
    <s v="000"/>
    <s v="003"/>
    <n v="510601"/>
    <n v="1700"/>
    <s v="001"/>
    <s v="0000"/>
    <s v="0000"/>
    <s v="19740,95"/>
    <n v="0"/>
    <n v="0"/>
    <n v="0"/>
    <n v="0"/>
    <n v="0"/>
    <s v="SI"/>
    <m/>
    <m/>
    <s v="GUADALUPE RECALDE"/>
    <n v="121800.30000000002"/>
    <n v="0"/>
    <n v="121800.30000000002"/>
    <s v="COOR ADMINISTRATIVA FINANCIERA"/>
    <x v="12"/>
    <s v="REMUNERACIONES"/>
    <s v="SI"/>
    <n v="121800.30000000002"/>
  </r>
  <r>
    <x v="30"/>
    <n v="122002003"/>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RESUPUESTO POR RESULTADOS PRIMER NIVEL MANTENIMIENTOS INFRAESTRUCTURA"/>
    <s v="PLANTA CENTRAL"/>
    <n v="9999"/>
    <n v="55"/>
    <s v="000"/>
    <s v="005"/>
    <n v="530417"/>
    <n v="1701"/>
    <s v="001"/>
    <s v="0000"/>
    <s v="0000"/>
    <n v="0"/>
    <n v="0"/>
    <n v="0"/>
    <n v="10000000"/>
    <n v="0"/>
    <n v="10000000"/>
    <s v="SI"/>
    <m/>
    <m/>
    <s v="Alexandra Simba"/>
    <n v="0"/>
    <n v="0"/>
    <n v="0"/>
    <s v="SUB GESTION OPERACIONES LOGISTICA SALUD "/>
    <x v="15"/>
    <s v="Presupuesto por Resultados"/>
    <s v="NO"/>
    <n v="0"/>
  </r>
  <r>
    <x v="30"/>
    <s v="ZONA 2"/>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2"/>
    <n v="1442"/>
    <n v="55"/>
    <s v="000"/>
    <s v="005"/>
    <n v="530417"/>
    <n v="1702"/>
    <s v="001"/>
    <s v="0000"/>
    <s v="0000"/>
    <n v="163855.5"/>
    <n v="0"/>
    <n v="163855.5"/>
    <n v="0"/>
    <n v="0"/>
    <n v="0"/>
    <s v="SI"/>
    <m/>
    <m/>
    <s v="Alexandra Simba"/>
    <e v="#N/A"/>
    <e v="#N/A"/>
    <e v="#N/A"/>
    <e v="#N/A"/>
    <x v="8"/>
    <e v="#N/A"/>
    <e v="#N/A"/>
    <e v="#N/A"/>
  </r>
  <r>
    <x v="30"/>
    <s v="ZONA 2"/>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2"/>
    <n v="1445"/>
    <n v="55"/>
    <s v="000"/>
    <s v="005"/>
    <n v="530417"/>
    <n v="1705"/>
    <s v="001"/>
    <s v="0000"/>
    <s v="0000"/>
    <n v="47509.5"/>
    <n v="0"/>
    <n v="47509.5"/>
    <n v="0"/>
    <n v="0"/>
    <n v="0"/>
    <s v="SI"/>
    <m/>
    <m/>
    <s v="Alexandra Simba"/>
    <e v="#N/A"/>
    <e v="#N/A"/>
    <e v="#N/A"/>
    <e v="#N/A"/>
    <x v="8"/>
    <e v="#N/A"/>
    <e v="#N/A"/>
    <e v="#N/A"/>
  </r>
  <r>
    <x v="30"/>
    <s v="ZONA 2"/>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2"/>
    <n v="1441"/>
    <n v="55"/>
    <s v="000"/>
    <s v="005"/>
    <n v="530417"/>
    <n v="1708"/>
    <s v="001"/>
    <s v="0000"/>
    <s v="0000"/>
    <n v="148514.29999999999"/>
    <n v="0"/>
    <n v="148514.29999999999"/>
    <n v="0"/>
    <n v="0"/>
    <n v="0"/>
    <s v="SI"/>
    <m/>
    <m/>
    <s v="Alexandra Simba"/>
    <e v="#N/A"/>
    <e v="#N/A"/>
    <e v="#N/A"/>
    <e v="#N/A"/>
    <x v="8"/>
    <e v="#N/A"/>
    <e v="#N/A"/>
    <e v="#N/A"/>
  </r>
  <r>
    <x v="30"/>
    <s v="ZONA 9"/>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9"/>
    <n v="1438"/>
    <n v="55"/>
    <s v="000"/>
    <s v="005"/>
    <n v="530417"/>
    <n v="1701"/>
    <s v="001"/>
    <s v="0000"/>
    <s v="0000"/>
    <n v="203195.96"/>
    <n v="0"/>
    <n v="203195.96"/>
    <n v="0"/>
    <n v="0"/>
    <n v="0"/>
    <s v="SI"/>
    <m/>
    <m/>
    <s v="Alexandra Simba"/>
    <e v="#N/A"/>
    <e v="#N/A"/>
    <e v="#N/A"/>
    <e v="#N/A"/>
    <x v="8"/>
    <e v="#N/A"/>
    <e v="#N/A"/>
    <e v="#N/A"/>
  </r>
  <r>
    <x v="30"/>
    <s v="ZONA 9"/>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9"/>
    <n v="1435"/>
    <n v="55"/>
    <s v="000"/>
    <s v="005"/>
    <n v="530417"/>
    <n v="1701"/>
    <s v="001"/>
    <s v="0000"/>
    <s v="0000"/>
    <n v="338304.64999999997"/>
    <n v="0"/>
    <n v="338304.64999999997"/>
    <n v="0"/>
    <n v="0"/>
    <n v="0"/>
    <s v="SI"/>
    <m/>
    <m/>
    <s v="Alexandra Simba"/>
    <e v="#N/A"/>
    <e v="#N/A"/>
    <e v="#N/A"/>
    <e v="#N/A"/>
    <x v="8"/>
    <e v="#N/A"/>
    <e v="#N/A"/>
    <e v="#N/A"/>
  </r>
  <r>
    <x v="30"/>
    <s v="ZONA 9"/>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9"/>
    <n v="59"/>
    <n v="55"/>
    <s v="000"/>
    <s v="005"/>
    <n v="530417"/>
    <n v="1701"/>
    <s v="001"/>
    <s v="0000"/>
    <s v="0000"/>
    <n v="350736.00999999995"/>
    <n v="0"/>
    <n v="350736.00999999995"/>
    <n v="0"/>
    <n v="0"/>
    <n v="0"/>
    <s v="SI"/>
    <m/>
    <m/>
    <s v="Alexandra Simba"/>
    <e v="#N/A"/>
    <e v="#N/A"/>
    <e v="#N/A"/>
    <e v="#N/A"/>
    <x v="8"/>
    <e v="#N/A"/>
    <e v="#N/A"/>
    <e v="#N/A"/>
  </r>
  <r>
    <x v="30"/>
    <s v="ZONA 1"/>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1"/>
    <n v="1257"/>
    <n v="55"/>
    <s v="000"/>
    <s v="005"/>
    <n v="530417"/>
    <n v="1004"/>
    <s v="001"/>
    <s v="0000"/>
    <s v="0000"/>
    <n v="262889.17"/>
    <n v="0"/>
    <n v="262889.17"/>
    <n v="0"/>
    <n v="0"/>
    <n v="0"/>
    <s v="SI"/>
    <m/>
    <m/>
    <s v="Alexandra Simba"/>
    <e v="#N/A"/>
    <e v="#N/A"/>
    <e v="#N/A"/>
    <e v="#N/A"/>
    <x v="8"/>
    <e v="#N/A"/>
    <e v="#N/A"/>
    <e v="#N/A"/>
  </r>
  <r>
    <x v="30"/>
    <s v="ZONA 1"/>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1"/>
    <n v="1255"/>
    <n v="55"/>
    <s v="000"/>
    <s v="005"/>
    <n v="530417"/>
    <n v="1003"/>
    <s v="001"/>
    <s v="0000"/>
    <s v="0000"/>
    <n v="162265.44"/>
    <n v="0"/>
    <n v="162265.44"/>
    <n v="0"/>
    <n v="0"/>
    <n v="0"/>
    <s v="SI"/>
    <m/>
    <m/>
    <s v="Alexandra Simba"/>
    <e v="#N/A"/>
    <e v="#N/A"/>
    <e v="#N/A"/>
    <e v="#N/A"/>
    <x v="8"/>
    <e v="#N/A"/>
    <e v="#N/A"/>
    <e v="#N/A"/>
  </r>
  <r>
    <x v="30"/>
    <s v="ZONA 1"/>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1"/>
    <n v="51"/>
    <n v="55"/>
    <s v="000"/>
    <s v="005"/>
    <n v="530417"/>
    <n v="1001"/>
    <s v="001"/>
    <s v="0000"/>
    <s v="0000"/>
    <n v="405912.96999999991"/>
    <n v="0"/>
    <n v="405912.96999999991"/>
    <n v="0"/>
    <n v="0"/>
    <n v="0"/>
    <s v="SI"/>
    <m/>
    <m/>
    <s v="Alexandra Simba"/>
    <e v="#N/A"/>
    <e v="#N/A"/>
    <e v="#N/A"/>
    <e v="#N/A"/>
    <x v="8"/>
    <e v="#N/A"/>
    <e v="#N/A"/>
    <e v="#N/A"/>
  </r>
  <r>
    <x v="30"/>
    <s v="ZONA 6"/>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6"/>
    <n v="1011"/>
    <n v="55"/>
    <s v="000"/>
    <s v="005"/>
    <n v="530417"/>
    <n v="108"/>
    <s v="001"/>
    <s v="0000"/>
    <s v="0000"/>
    <n v="363417.86"/>
    <n v="0"/>
    <n v="363417.86"/>
    <n v="0"/>
    <n v="0"/>
    <n v="0"/>
    <s v="SI"/>
    <m/>
    <m/>
    <s v="Alexandra Simba"/>
    <e v="#N/A"/>
    <e v="#N/A"/>
    <e v="#N/A"/>
    <e v="#N/A"/>
    <x v="8"/>
    <e v="#N/A"/>
    <e v="#N/A"/>
    <e v="#N/A"/>
  </r>
  <r>
    <x v="30"/>
    <s v="ZONA 5"/>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5"/>
    <n v="55"/>
    <n v="55"/>
    <s v="000"/>
    <s v="005"/>
    <n v="530417"/>
    <n v="910"/>
    <s v="001"/>
    <s v="0000"/>
    <s v="0000"/>
    <n v="161538.83999999997"/>
    <n v="0"/>
    <n v="161538.83999999997"/>
    <n v="0"/>
    <n v="0"/>
    <n v="0"/>
    <s v="SI"/>
    <m/>
    <m/>
    <s v="Alexandra Simba"/>
    <e v="#N/A"/>
    <e v="#N/A"/>
    <e v="#N/A"/>
    <e v="#N/A"/>
    <x v="8"/>
    <e v="#N/A"/>
    <e v="#N/A"/>
    <e v="#N/A"/>
  </r>
  <r>
    <x v="30"/>
    <s v="ZONA 5"/>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5"/>
    <n v="1228"/>
    <n v="55"/>
    <s v="000"/>
    <s v="005"/>
    <n v="530417"/>
    <n v="911"/>
    <s v="001"/>
    <s v="0000"/>
    <s v="0000"/>
    <n v="88687.67"/>
    <n v="0"/>
    <n v="88687.67"/>
    <n v="0"/>
    <n v="0"/>
    <n v="0"/>
    <s v="SI"/>
    <m/>
    <m/>
    <s v="Alexandra Simba"/>
    <e v="#N/A"/>
    <e v="#N/A"/>
    <e v="#N/A"/>
    <e v="#N/A"/>
    <x v="8"/>
    <e v="#N/A"/>
    <e v="#N/A"/>
    <e v="#N/A"/>
  </r>
  <r>
    <x v="30"/>
    <s v="ZONA 5"/>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5"/>
    <n v="1220"/>
    <n v="55"/>
    <s v="000"/>
    <s v="005"/>
    <n v="530417"/>
    <n v="904"/>
    <s v="001"/>
    <s v="0000"/>
    <s v="0000"/>
    <n v="155207.51"/>
    <n v="0"/>
    <n v="155207.51"/>
    <n v="0"/>
    <n v="0"/>
    <n v="0"/>
    <s v="SI"/>
    <m/>
    <m/>
    <s v="Alexandra Simba"/>
    <e v="#N/A"/>
    <e v="#N/A"/>
    <e v="#N/A"/>
    <e v="#N/A"/>
    <x v="8"/>
    <e v="#N/A"/>
    <e v="#N/A"/>
    <e v="#N/A"/>
  </r>
  <r>
    <x v="30"/>
    <s v="ZONA 5"/>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5"/>
    <n v="1223"/>
    <n v="55"/>
    <s v="000"/>
    <s v="005"/>
    <n v="530417"/>
    <n v="914"/>
    <s v="001"/>
    <s v="0000"/>
    <s v="0000"/>
    <n v="211365"/>
    <n v="0"/>
    <n v="211365"/>
    <n v="0"/>
    <n v="0"/>
    <n v="0"/>
    <s v="SI"/>
    <m/>
    <m/>
    <s v="Alexandra Simba"/>
    <e v="#N/A"/>
    <e v="#N/A"/>
    <e v="#N/A"/>
    <e v="#N/A"/>
    <x v="8"/>
    <e v="#N/A"/>
    <e v="#N/A"/>
    <e v="#N/A"/>
  </r>
  <r>
    <x v="30"/>
    <s v="ZONA 5"/>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5"/>
    <n v="1219"/>
    <n v="55"/>
    <s v="000"/>
    <s v="005"/>
    <n v="530417"/>
    <n v="908"/>
    <s v="001"/>
    <s v="0000"/>
    <s v="0000"/>
    <n v="57014.67"/>
    <n v="0"/>
    <n v="57014.67"/>
    <n v="0"/>
    <n v="0"/>
    <n v="0"/>
    <s v="SI"/>
    <m/>
    <m/>
    <s v="Alexandra Simba"/>
    <e v="#N/A"/>
    <e v="#N/A"/>
    <e v="#N/A"/>
    <e v="#N/A"/>
    <x v="8"/>
    <e v="#N/A"/>
    <e v="#N/A"/>
    <e v="#N/A"/>
  </r>
  <r>
    <x v="30"/>
    <s v="ZONA 5"/>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5"/>
    <n v="1222"/>
    <n v="55"/>
    <s v="000"/>
    <s v="005"/>
    <n v="530417"/>
    <n v="906"/>
    <s v="001"/>
    <s v="0000"/>
    <s v="0000"/>
    <n v="217943.97999999998"/>
    <n v="0"/>
    <n v="217943.97999999998"/>
    <n v="0"/>
    <n v="0"/>
    <n v="0"/>
    <s v="SI"/>
    <m/>
    <m/>
    <s v="Alexandra Simba"/>
    <e v="#N/A"/>
    <e v="#N/A"/>
    <e v="#N/A"/>
    <e v="#N/A"/>
    <x v="8"/>
    <e v="#N/A"/>
    <e v="#N/A"/>
    <e v="#N/A"/>
  </r>
  <r>
    <x v="30"/>
    <s v="ZONA 5"/>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5"/>
    <n v="1224"/>
    <n v="55"/>
    <s v="000"/>
    <s v="005"/>
    <n v="530417"/>
    <n v="919"/>
    <s v="001"/>
    <s v="0000"/>
    <s v="0000"/>
    <n v="110855.5"/>
    <n v="0"/>
    <n v="110855.5"/>
    <n v="0"/>
    <n v="0"/>
    <n v="0"/>
    <s v="SI"/>
    <m/>
    <m/>
    <s v="Alexandra Simba"/>
    <e v="#N/A"/>
    <e v="#N/A"/>
    <e v="#N/A"/>
    <e v="#N/A"/>
    <x v="8"/>
    <e v="#N/A"/>
    <e v="#N/A"/>
    <e v="#N/A"/>
  </r>
  <r>
    <x v="30"/>
    <s v="ZONA 5"/>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5"/>
    <n v="1225"/>
    <n v="55"/>
    <s v="000"/>
    <s v="005"/>
    <n v="530417"/>
    <n v="920"/>
    <s v="001"/>
    <s v="0000"/>
    <s v="0000"/>
    <n v="240721.34"/>
    <n v="0"/>
    <n v="240721.34"/>
    <n v="0"/>
    <n v="0"/>
    <n v="0"/>
    <s v="SI"/>
    <m/>
    <m/>
    <s v="Alexandra Simba"/>
    <e v="#N/A"/>
    <e v="#N/A"/>
    <e v="#N/A"/>
    <e v="#N/A"/>
    <x v="8"/>
    <e v="#N/A"/>
    <e v="#N/A"/>
    <e v="#N/A"/>
  </r>
  <r>
    <x v="30"/>
    <s v="ZONA 5"/>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5"/>
    <n v="1218"/>
    <n v="55"/>
    <s v="000"/>
    <s v="005"/>
    <n v="530417"/>
    <n v="921"/>
    <s v="001"/>
    <s v="0000"/>
    <s v="0000"/>
    <n v="41178.17"/>
    <n v="0"/>
    <n v="41178.17"/>
    <n v="0"/>
    <n v="0"/>
    <n v="0"/>
    <s v="SI"/>
    <m/>
    <m/>
    <s v="Alexandra Simba"/>
    <e v="#N/A"/>
    <e v="#N/A"/>
    <e v="#N/A"/>
    <e v="#N/A"/>
    <x v="8"/>
    <e v="#N/A"/>
    <e v="#N/A"/>
    <e v="#N/A"/>
  </r>
  <r>
    <x v="30"/>
    <s v="ZONA 8"/>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8"/>
    <n v="1198"/>
    <n v="55"/>
    <s v="000"/>
    <s v="005"/>
    <n v="530417"/>
    <n v="901"/>
    <s v="001"/>
    <s v="0000"/>
    <s v="0000"/>
    <n v="48731.399999999994"/>
    <n v="0"/>
    <n v="48731.399999999994"/>
    <n v="0"/>
    <n v="0"/>
    <n v="0"/>
    <s v="SI"/>
    <m/>
    <m/>
    <s v="Alexandra Simba"/>
    <e v="#N/A"/>
    <e v="#N/A"/>
    <e v="#N/A"/>
    <e v="#N/A"/>
    <x v="8"/>
    <e v="#N/A"/>
    <e v="#N/A"/>
    <e v="#N/A"/>
  </r>
  <r>
    <x v="30"/>
    <s v="ZONA 8"/>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8"/>
    <n v="1204"/>
    <n v="55"/>
    <s v="000"/>
    <s v="005"/>
    <n v="530417"/>
    <n v="901"/>
    <s v="001"/>
    <s v="0000"/>
    <s v="0000"/>
    <n v="68836.5"/>
    <n v="0"/>
    <n v="68836.5"/>
    <n v="0"/>
    <n v="0"/>
    <n v="0"/>
    <s v="SI"/>
    <m/>
    <m/>
    <s v="Alexandra Simba"/>
    <e v="#N/A"/>
    <e v="#N/A"/>
    <e v="#N/A"/>
    <e v="#N/A"/>
    <x v="8"/>
    <e v="#N/A"/>
    <e v="#N/A"/>
    <e v="#N/A"/>
  </r>
  <r>
    <x v="30"/>
    <s v="ZONA 8"/>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8"/>
    <n v="8230"/>
    <n v="55"/>
    <s v="000"/>
    <s v="005"/>
    <n v="530417"/>
    <n v="901"/>
    <s v="001"/>
    <s v="0000"/>
    <s v="0000"/>
    <n v="356721.81"/>
    <n v="0"/>
    <n v="356721.81"/>
    <n v="0"/>
    <n v="0"/>
    <n v="0"/>
    <s v="SI"/>
    <m/>
    <m/>
    <s v="Alexandra Simba"/>
    <e v="#N/A"/>
    <e v="#N/A"/>
    <e v="#N/A"/>
    <e v="#N/A"/>
    <x v="8"/>
    <e v="#N/A"/>
    <e v="#N/A"/>
    <e v="#N/A"/>
  </r>
  <r>
    <x v="30"/>
    <s v="ZONA 8"/>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8"/>
    <n v="1232"/>
    <n v="55"/>
    <s v="000"/>
    <s v="005"/>
    <n v="530417"/>
    <n v="907"/>
    <s v="001"/>
    <s v="0000"/>
    <s v="0000"/>
    <n v="47509.5"/>
    <n v="0"/>
    <n v="47509.5"/>
    <n v="0"/>
    <n v="0"/>
    <n v="0"/>
    <s v="SI"/>
    <m/>
    <m/>
    <s v="Alexandra Simba"/>
    <e v="#N/A"/>
    <e v="#N/A"/>
    <e v="#N/A"/>
    <e v="#N/A"/>
    <x v="8"/>
    <e v="#N/A"/>
    <e v="#N/A"/>
    <e v="#N/A"/>
  </r>
  <r>
    <x v="30"/>
    <s v="ZONA 8"/>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8"/>
    <n v="58"/>
    <n v="55"/>
    <s v="000"/>
    <s v="005"/>
    <n v="530417"/>
    <n v="901"/>
    <s v="001"/>
    <s v="0000"/>
    <s v="0000"/>
    <n v="353052.67"/>
    <n v="0"/>
    <n v="353052.67"/>
    <n v="0"/>
    <n v="0"/>
    <n v="0"/>
    <s v="SI"/>
    <m/>
    <m/>
    <s v="Alexandra Simba"/>
    <e v="#N/A"/>
    <e v="#N/A"/>
    <e v="#N/A"/>
    <e v="#N/A"/>
    <x v="8"/>
    <e v="#N/A"/>
    <e v="#N/A"/>
    <e v="#N/A"/>
  </r>
  <r>
    <x v="30"/>
    <s v="ZONA 6"/>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6"/>
    <n v="56"/>
    <n v="55"/>
    <s v="000"/>
    <s v="005"/>
    <n v="530417"/>
    <n v="101"/>
    <s v="001"/>
    <s v="0000"/>
    <s v="0000"/>
    <n v="450398.39999999979"/>
    <n v="0"/>
    <n v="450398.39999999979"/>
    <n v="0"/>
    <n v="0"/>
    <n v="0"/>
    <s v="SI"/>
    <m/>
    <m/>
    <s v="Alexandra Simba"/>
    <e v="#N/A"/>
    <e v="#N/A"/>
    <e v="#N/A"/>
    <e v="#N/A"/>
    <x v="8"/>
    <e v="#N/A"/>
    <e v="#N/A"/>
    <e v="#N/A"/>
  </r>
  <r>
    <x v="30"/>
    <s v="ZONA 4"/>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4"/>
    <n v="54"/>
    <n v="55"/>
    <s v="000"/>
    <s v="005"/>
    <n v="530417"/>
    <n v="1301"/>
    <s v="001"/>
    <s v="0000"/>
    <s v="0000"/>
    <n v="639693.44999999995"/>
    <n v="0"/>
    <n v="639693.44999999995"/>
    <n v="0"/>
    <n v="0"/>
    <n v="0"/>
    <s v="SI"/>
    <m/>
    <m/>
    <s v="Alexandra Simba"/>
    <e v="#N/A"/>
    <e v="#N/A"/>
    <e v="#N/A"/>
    <e v="#N/A"/>
    <x v="8"/>
    <e v="#N/A"/>
    <e v="#N/A"/>
    <e v="#N/A"/>
  </r>
  <r>
    <x v="30"/>
    <s v="ZONA 4"/>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4"/>
    <n v="1336"/>
    <n v="55"/>
    <s v="000"/>
    <s v="005"/>
    <n v="530417"/>
    <n v="1308"/>
    <s v="001"/>
    <s v="0000"/>
    <s v="0000"/>
    <n v="354750.68"/>
    <n v="0"/>
    <n v="354750.68"/>
    <n v="0"/>
    <n v="0"/>
    <n v="0"/>
    <s v="SI"/>
    <m/>
    <m/>
    <s v="Alexandra Simba"/>
    <e v="#N/A"/>
    <e v="#N/A"/>
    <e v="#N/A"/>
    <e v="#N/A"/>
    <x v="8"/>
    <e v="#N/A"/>
    <e v="#N/A"/>
    <e v="#N/A"/>
  </r>
  <r>
    <x v="30"/>
    <s v="ZONA 4"/>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4"/>
    <n v="1338"/>
    <n v="55"/>
    <s v="000"/>
    <s v="005"/>
    <n v="530417"/>
    <n v="1306"/>
    <s v="001"/>
    <s v="0000"/>
    <s v="0000"/>
    <n v="192849.96"/>
    <n v="0"/>
    <n v="192849.96"/>
    <n v="0"/>
    <n v="0"/>
    <n v="0"/>
    <s v="SI"/>
    <m/>
    <m/>
    <s v="Alexandra Simba"/>
    <e v="#N/A"/>
    <e v="#N/A"/>
    <e v="#N/A"/>
    <e v="#N/A"/>
    <x v="8"/>
    <e v="#N/A"/>
    <e v="#N/A"/>
    <e v="#N/A"/>
  </r>
  <r>
    <x v="30"/>
    <s v="ZONA 4"/>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4"/>
    <n v="1344"/>
    <n v="55"/>
    <s v="000"/>
    <s v="005"/>
    <n v="530417"/>
    <n v="1313"/>
    <s v="001"/>
    <s v="0000"/>
    <s v="0000"/>
    <n v="325394.33999999997"/>
    <n v="0"/>
    <n v="325394.33999999997"/>
    <n v="0"/>
    <n v="0"/>
    <n v="0"/>
    <s v="SI"/>
    <m/>
    <m/>
    <s v="Alexandra Simba"/>
    <e v="#N/A"/>
    <e v="#N/A"/>
    <e v="#N/A"/>
    <e v="#N/A"/>
    <x v="8"/>
    <e v="#N/A"/>
    <e v="#N/A"/>
    <e v="#N/A"/>
  </r>
  <r>
    <x v="30"/>
    <s v="ZONA 4"/>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4"/>
    <n v="1342"/>
    <n v="55"/>
    <s v="000"/>
    <s v="005"/>
    <n v="530417"/>
    <n v="1304"/>
    <s v="001"/>
    <s v="0000"/>
    <s v="0000"/>
    <n v="47509.5"/>
    <n v="0"/>
    <n v="47509.5"/>
    <n v="0"/>
    <n v="0"/>
    <n v="0"/>
    <s v="SI"/>
    <m/>
    <m/>
    <s v="Alexandra Simba"/>
    <e v="#N/A"/>
    <e v="#N/A"/>
    <e v="#N/A"/>
    <e v="#N/A"/>
    <x v="8"/>
    <e v="#N/A"/>
    <e v="#N/A"/>
    <e v="#N/A"/>
  </r>
  <r>
    <x v="30"/>
    <s v="ZONA 4"/>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4"/>
    <n v="1340"/>
    <n v="55"/>
    <s v="000"/>
    <s v="005"/>
    <n v="530417"/>
    <n v="1302"/>
    <s v="001"/>
    <s v="0000"/>
    <s v="0000"/>
    <n v="284216.17"/>
    <n v="0"/>
    <n v="284216.17"/>
    <n v="0"/>
    <n v="0"/>
    <n v="0"/>
    <s v="SI"/>
    <m/>
    <m/>
    <s v="Alexandra Simba"/>
    <e v="#N/A"/>
    <e v="#N/A"/>
    <e v="#N/A"/>
    <e v="#N/A"/>
    <x v="8"/>
    <e v="#N/A"/>
    <e v="#N/A"/>
    <e v="#N/A"/>
  </r>
  <r>
    <x v="30"/>
    <s v="ZONA 4"/>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4"/>
    <n v="1337"/>
    <n v="55"/>
    <s v="000"/>
    <s v="005"/>
    <n v="530417"/>
    <n v="1303"/>
    <s v="001"/>
    <s v="0000"/>
    <s v="0000"/>
    <n v="215379.66999999998"/>
    <n v="0"/>
    <n v="215379.66999999998"/>
    <n v="0"/>
    <n v="0"/>
    <n v="0"/>
    <s v="SI"/>
    <m/>
    <m/>
    <s v="Alexandra Simba"/>
    <e v="#N/A"/>
    <e v="#N/A"/>
    <e v="#N/A"/>
    <e v="#N/A"/>
    <x v="8"/>
    <e v="#N/A"/>
    <e v="#N/A"/>
    <e v="#N/A"/>
  </r>
  <r>
    <x v="30"/>
    <s v="ZONA 4"/>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4"/>
    <n v="1343"/>
    <n v="55"/>
    <s v="000"/>
    <s v="005"/>
    <n v="530417"/>
    <n v="1310"/>
    <s v="001"/>
    <s v="0000"/>
    <s v="0000"/>
    <n v="149107.47999999998"/>
    <n v="0"/>
    <n v="149107.47999999998"/>
    <n v="0"/>
    <n v="0"/>
    <n v="0"/>
    <s v="SI"/>
    <m/>
    <m/>
    <s v="Alexandra Simba"/>
    <e v="#N/A"/>
    <e v="#N/A"/>
    <e v="#N/A"/>
    <e v="#N/A"/>
    <x v="8"/>
    <e v="#N/A"/>
    <e v="#N/A"/>
    <e v="#N/A"/>
  </r>
  <r>
    <x v="30"/>
    <s v="ZONA 4"/>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4"/>
    <n v="1339"/>
    <n v="55"/>
    <s v="000"/>
    <s v="005"/>
    <n v="530417"/>
    <n v="1314"/>
    <s v="001"/>
    <s v="0000"/>
    <s v="0000"/>
    <n v="357562.63999999996"/>
    <n v="0"/>
    <n v="357562.63999999996"/>
    <n v="0"/>
    <n v="0"/>
    <n v="0"/>
    <s v="SI"/>
    <m/>
    <m/>
    <s v="Alexandra Simba"/>
    <e v="#N/A"/>
    <e v="#N/A"/>
    <e v="#N/A"/>
    <e v="#N/A"/>
    <x v="8"/>
    <e v="#N/A"/>
    <e v="#N/A"/>
    <e v="#N/A"/>
  </r>
  <r>
    <x v="30"/>
    <s v="ZONA 4"/>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4"/>
    <n v="1341"/>
    <n v="55"/>
    <s v="000"/>
    <s v="005"/>
    <n v="530417"/>
    <n v="1312"/>
    <s v="001"/>
    <s v="0000"/>
    <s v="0000"/>
    <n v="220870.16999999998"/>
    <n v="0"/>
    <n v="220870.16999999998"/>
    <n v="0"/>
    <n v="0"/>
    <n v="0"/>
    <s v="SI"/>
    <m/>
    <m/>
    <s v="Alexandra Simba"/>
    <e v="#N/A"/>
    <e v="#N/A"/>
    <e v="#N/A"/>
    <e v="#N/A"/>
    <x v="8"/>
    <e v="#N/A"/>
    <e v="#N/A"/>
    <e v="#N/A"/>
  </r>
  <r>
    <x v="30"/>
    <s v="ZONA 3"/>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3"/>
    <n v="1463"/>
    <n v="55"/>
    <s v="000"/>
    <s v="005"/>
    <n v="530417"/>
    <n v="1801"/>
    <s v="001"/>
    <s v="0000"/>
    <s v="0000"/>
    <n v="282147.15999999997"/>
    <n v="0"/>
    <n v="282147.15999999997"/>
    <n v="0"/>
    <n v="0"/>
    <n v="0"/>
    <s v="SI"/>
    <m/>
    <m/>
    <s v="Alexandra Simba"/>
    <e v="#N/A"/>
    <e v="#N/A"/>
    <e v="#N/A"/>
    <e v="#N/A"/>
    <x v="8"/>
    <e v="#N/A"/>
    <e v="#N/A"/>
    <e v="#N/A"/>
  </r>
  <r>
    <x v="30"/>
    <s v="ZONA 3"/>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3"/>
    <n v="1465"/>
    <n v="55"/>
    <s v="000"/>
    <s v="005"/>
    <n v="530417"/>
    <n v="1807"/>
    <s v="001"/>
    <s v="0000"/>
    <s v="0000"/>
    <n v="298596.03000000003"/>
    <n v="0"/>
    <n v="298596.03000000003"/>
    <n v="0"/>
    <n v="0"/>
    <n v="0"/>
    <s v="SI"/>
    <m/>
    <m/>
    <s v="Alexandra Simba"/>
    <e v="#N/A"/>
    <e v="#N/A"/>
    <e v="#N/A"/>
    <e v="#N/A"/>
    <x v="8"/>
    <e v="#N/A"/>
    <e v="#N/A"/>
    <e v="#N/A"/>
  </r>
  <r>
    <x v="30"/>
    <s v="ZONA 3"/>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3"/>
    <n v="53"/>
    <n v="55"/>
    <s v="000"/>
    <s v="005"/>
    <n v="530417"/>
    <n v="601"/>
    <s v="001"/>
    <s v="0000"/>
    <s v="0000"/>
    <n v="537381.77999999968"/>
    <n v="0"/>
    <n v="537381.77999999968"/>
    <n v="0"/>
    <n v="0"/>
    <n v="0"/>
    <s v="SI"/>
    <m/>
    <m/>
    <s v="Alexandra Simba"/>
    <e v="#N/A"/>
    <e v="#N/A"/>
    <e v="#N/A"/>
    <e v="#N/A"/>
    <x v="8"/>
    <e v="#N/A"/>
    <e v="#N/A"/>
    <e v="#N/A"/>
  </r>
  <r>
    <x v="30"/>
    <s v="ZONA 3"/>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3"/>
    <n v="3340"/>
    <n v="55"/>
    <s v="000"/>
    <s v="005"/>
    <n v="530417"/>
    <n v="602"/>
    <s v="001"/>
    <s v="0000"/>
    <s v="0000"/>
    <n v="326730.46999999997"/>
    <n v="0"/>
    <n v="326730.46999999997"/>
    <n v="0"/>
    <n v="0"/>
    <n v="0"/>
    <s v="SI"/>
    <m/>
    <m/>
    <s v="Alexandra Simba"/>
    <e v="#N/A"/>
    <e v="#N/A"/>
    <e v="#N/A"/>
    <e v="#N/A"/>
    <x v="8"/>
    <e v="#N/A"/>
    <e v="#N/A"/>
    <e v="#N/A"/>
  </r>
  <r>
    <x v="30"/>
    <s v="ZONA 3"/>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3"/>
    <n v="1115"/>
    <n v="55"/>
    <s v="000"/>
    <s v="005"/>
    <n v="530417"/>
    <n v="606"/>
    <s v="001"/>
    <s v="0000"/>
    <s v="0000"/>
    <n v="397394.95999999996"/>
    <n v="0"/>
    <n v="397394.95999999996"/>
    <n v="0"/>
    <n v="0"/>
    <n v="0"/>
    <s v="SI"/>
    <m/>
    <m/>
    <s v="Alexandra Simba"/>
    <e v="#N/A"/>
    <e v="#N/A"/>
    <e v="#N/A"/>
    <e v="#N/A"/>
    <x v="8"/>
    <e v="#N/A"/>
    <e v="#N/A"/>
    <e v="#N/A"/>
  </r>
  <r>
    <x v="30"/>
    <s v="ZONA 6"/>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6"/>
    <n v="1009"/>
    <n v="55"/>
    <s v="000"/>
    <s v="005"/>
    <n v="530417"/>
    <n v="103"/>
    <s v="001"/>
    <s v="0000"/>
    <s v="0000"/>
    <n v="142528.5"/>
    <n v="0"/>
    <n v="142528.5"/>
    <n v="0"/>
    <n v="0"/>
    <n v="0"/>
    <s v="SI"/>
    <m/>
    <m/>
    <s v="Alexandra Simba"/>
    <e v="#N/A"/>
    <e v="#N/A"/>
    <e v="#N/A"/>
    <e v="#N/A"/>
    <x v="8"/>
    <e v="#N/A"/>
    <e v="#N/A"/>
    <e v="#N/A"/>
  </r>
  <r>
    <x v="30"/>
    <s v="ZONA 6"/>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6"/>
    <n v="1010"/>
    <n v="55"/>
    <s v="000"/>
    <s v="005"/>
    <n v="530417"/>
    <n v="105"/>
    <s v="001"/>
    <s v="0000"/>
    <s v="0000"/>
    <n v="44830.720000000001"/>
    <n v="0"/>
    <n v="44830.720000000001"/>
    <n v="0"/>
    <n v="0"/>
    <n v="0"/>
    <s v="SI"/>
    <m/>
    <m/>
    <s v="Alexandra Simba"/>
    <e v="#N/A"/>
    <e v="#N/A"/>
    <e v="#N/A"/>
    <e v="#N/A"/>
    <x v="8"/>
    <e v="#N/A"/>
    <e v="#N/A"/>
    <e v="#N/A"/>
  </r>
  <r>
    <x v="30"/>
    <s v="ZONA 6"/>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ZONA 6"/>
    <n v="1012"/>
    <n v="55"/>
    <s v="000"/>
    <s v="005"/>
    <n v="530417"/>
    <n v="109"/>
    <s v="001"/>
    <s v="0000"/>
    <s v="0000"/>
    <n v="126692"/>
    <n v="0"/>
    <n v="126692"/>
    <n v="0"/>
    <n v="0"/>
    <n v="0"/>
    <s v="SI"/>
    <m/>
    <m/>
    <s v="Alexandra Simba"/>
    <e v="#N/A"/>
    <e v="#N/A"/>
    <e v="#N/A"/>
    <e v="#N/A"/>
    <x v="8"/>
    <e v="#N/A"/>
    <e v="#N/A"/>
    <e v="#N/A"/>
  </r>
  <r>
    <x v="30"/>
    <n v="122003006"/>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RESUPUESTO POR RESULTADOS PRIMER NIVEL MANTENIMIENTOS EQUIPAMIENTO"/>
    <s v="PLANTA CENTRAL"/>
    <n v="9999"/>
    <n v="55"/>
    <s v="000"/>
    <s v="005"/>
    <n v="530813"/>
    <n v="1701"/>
    <s v="001"/>
    <s v="0000"/>
    <s v="0000"/>
    <n v="0"/>
    <n v="0"/>
    <n v="0"/>
    <n v="9121009.5399999991"/>
    <n v="0"/>
    <n v="9121009.5399999991"/>
    <s v="SI"/>
    <m/>
    <m/>
    <s v="Alexandra Simba"/>
    <n v="0"/>
    <n v="0"/>
    <n v="0"/>
    <s v="SUB GESTION OPERACIONES LOGISTICA SALUD "/>
    <x v="13"/>
    <s v="Presupuesto por Resultados"/>
    <s v="NO"/>
    <n v="0"/>
  </r>
  <r>
    <x v="30"/>
    <s v="ZONA 1"/>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1"/>
    <n v="51"/>
    <n v="55"/>
    <s v="000"/>
    <s v="005"/>
    <n v="530813"/>
    <n v="1001"/>
    <s v="001"/>
    <s v="0000"/>
    <s v="0000"/>
    <n v="389227.8"/>
    <n v="0"/>
    <n v="389227.8"/>
    <n v="0"/>
    <n v="0"/>
    <n v="0"/>
    <s v="SI"/>
    <m/>
    <m/>
    <s v="Alexandra Simba"/>
    <e v="#N/A"/>
    <e v="#N/A"/>
    <e v="#N/A"/>
    <e v="#N/A"/>
    <x v="8"/>
    <e v="#N/A"/>
    <e v="#N/A"/>
    <e v="#N/A"/>
  </r>
  <r>
    <x v="30"/>
    <s v="ZONA 1"/>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1"/>
    <n v="51"/>
    <n v="55"/>
    <s v="000"/>
    <s v="005"/>
    <n v="530404"/>
    <n v="1001"/>
    <s v="001"/>
    <s v="0000"/>
    <s v="0000"/>
    <n v="1222781.6100000001"/>
    <n v="0"/>
    <n v="1222781.6100000001"/>
    <n v="0"/>
    <n v="0"/>
    <n v="0"/>
    <s v="SI"/>
    <m/>
    <m/>
    <s v="Alexandra Simba"/>
    <e v="#N/A"/>
    <e v="#N/A"/>
    <e v="#N/A"/>
    <e v="#N/A"/>
    <x v="8"/>
    <e v="#N/A"/>
    <e v="#N/A"/>
    <e v="#N/A"/>
  </r>
  <r>
    <x v="30"/>
    <s v="CZ2"/>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2"/>
    <n v="52"/>
    <n v="55"/>
    <s v="000"/>
    <s v="005"/>
    <n v="530813"/>
    <n v="1501"/>
    <s v="001"/>
    <s v="0000"/>
    <s v="0000"/>
    <n v="27211.759999999998"/>
    <n v="0"/>
    <n v="27211.759999999998"/>
    <n v="0"/>
    <n v="0"/>
    <n v="0"/>
    <s v="SI"/>
    <m/>
    <m/>
    <s v="Alexandra Simba"/>
    <e v="#N/A"/>
    <e v="#N/A"/>
    <e v="#N/A"/>
    <e v="#N/A"/>
    <x v="8"/>
    <e v="#N/A"/>
    <e v="#N/A"/>
    <e v="#N/A"/>
  </r>
  <r>
    <x v="30"/>
    <s v="CZ2"/>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2"/>
    <n v="52"/>
    <n v="55"/>
    <s v="000"/>
    <s v="005"/>
    <n v="530404"/>
    <n v="1501"/>
    <s v="001"/>
    <s v="0000"/>
    <s v="0000"/>
    <n v="858674.69"/>
    <n v="0"/>
    <n v="858674.69"/>
    <n v="0"/>
    <n v="0"/>
    <n v="0"/>
    <s v="SI"/>
    <m/>
    <m/>
    <s v="Alexandra Simba"/>
    <e v="#N/A"/>
    <e v="#N/A"/>
    <e v="#N/A"/>
    <e v="#N/A"/>
    <x v="8"/>
    <e v="#N/A"/>
    <e v="#N/A"/>
    <e v="#N/A"/>
  </r>
  <r>
    <x v="30"/>
    <s v="CZ3"/>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3"/>
    <n v="53"/>
    <n v="55"/>
    <s v="000"/>
    <s v="005"/>
    <n v="530813"/>
    <n v="601"/>
    <s v="001"/>
    <s v="0000"/>
    <s v="0000"/>
    <n v="176193.27"/>
    <n v="0"/>
    <n v="176193.27"/>
    <n v="0"/>
    <n v="0"/>
    <n v="0"/>
    <s v="SI"/>
    <m/>
    <m/>
    <s v="Alexandra Simba"/>
    <e v="#N/A"/>
    <e v="#N/A"/>
    <e v="#N/A"/>
    <e v="#N/A"/>
    <x v="8"/>
    <e v="#N/A"/>
    <e v="#N/A"/>
    <e v="#N/A"/>
  </r>
  <r>
    <x v="30"/>
    <s v="CZ3"/>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3"/>
    <n v="53"/>
    <n v="55"/>
    <s v="000"/>
    <s v="005"/>
    <n v="530404"/>
    <n v="601"/>
    <s v="001"/>
    <s v="0000"/>
    <s v="0000"/>
    <n v="968433.73"/>
    <n v="0"/>
    <n v="968433.73"/>
    <n v="0"/>
    <n v="0"/>
    <n v="0"/>
    <s v="SI"/>
    <m/>
    <m/>
    <s v="Alexandra Simba"/>
    <e v="#N/A"/>
    <e v="#N/A"/>
    <e v="#N/A"/>
    <e v="#N/A"/>
    <x v="8"/>
    <e v="#N/A"/>
    <e v="#N/A"/>
    <e v="#N/A"/>
  </r>
  <r>
    <x v="30"/>
    <s v="CZ4"/>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4"/>
    <n v="54"/>
    <n v="55"/>
    <s v="000"/>
    <s v="005"/>
    <n v="530813"/>
    <n v="1301"/>
    <s v="001"/>
    <s v="0000"/>
    <s v="0000"/>
    <n v="43043.96"/>
    <n v="0"/>
    <n v="43043.96"/>
    <n v="0"/>
    <n v="0"/>
    <n v="0"/>
    <s v="SI"/>
    <m/>
    <m/>
    <s v="Alexandra Simba"/>
    <e v="#N/A"/>
    <e v="#N/A"/>
    <e v="#N/A"/>
    <e v="#N/A"/>
    <x v="8"/>
    <e v="#N/A"/>
    <e v="#N/A"/>
    <e v="#N/A"/>
  </r>
  <r>
    <x v="30"/>
    <s v="CZ4"/>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4"/>
    <n v="54"/>
    <n v="55"/>
    <s v="000"/>
    <s v="005"/>
    <n v="530404"/>
    <n v="1301"/>
    <s v="001"/>
    <s v="0000"/>
    <s v="0000"/>
    <n v="893142.3"/>
    <n v="0"/>
    <n v="893142.3"/>
    <n v="0"/>
    <n v="0"/>
    <n v="0"/>
    <s v="SI"/>
    <m/>
    <m/>
    <s v="Alexandra Simba"/>
    <e v="#N/A"/>
    <e v="#N/A"/>
    <e v="#N/A"/>
    <e v="#N/A"/>
    <x v="8"/>
    <e v="#N/A"/>
    <e v="#N/A"/>
    <e v="#N/A"/>
  </r>
  <r>
    <x v="30"/>
    <s v="CZ5"/>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5"/>
    <n v="55"/>
    <n v="55"/>
    <s v="000"/>
    <s v="005"/>
    <n v="530813"/>
    <n v="910"/>
    <s v="001"/>
    <s v="0000"/>
    <s v="0000"/>
    <n v="615461.31000000006"/>
    <n v="0"/>
    <n v="615461.31000000006"/>
    <n v="0"/>
    <n v="0"/>
    <n v="0"/>
    <s v="SI"/>
    <m/>
    <m/>
    <s v="Alexandra Simba"/>
    <e v="#N/A"/>
    <e v="#N/A"/>
    <e v="#N/A"/>
    <e v="#N/A"/>
    <x v="8"/>
    <e v="#N/A"/>
    <e v="#N/A"/>
    <e v="#N/A"/>
  </r>
  <r>
    <x v="30"/>
    <s v="CZ5"/>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5"/>
    <n v="55"/>
    <n v="55"/>
    <s v="000"/>
    <s v="005"/>
    <n v="530404"/>
    <n v="910"/>
    <s v="001"/>
    <s v="0000"/>
    <s v="0000"/>
    <n v="867312.65"/>
    <n v="0"/>
    <n v="867312.65"/>
    <n v="0"/>
    <n v="0"/>
    <n v="0"/>
    <s v="SI"/>
    <m/>
    <m/>
    <s v="Alexandra Simba"/>
    <e v="#N/A"/>
    <e v="#N/A"/>
    <e v="#N/A"/>
    <e v="#N/A"/>
    <x v="8"/>
    <e v="#N/A"/>
    <e v="#N/A"/>
    <e v="#N/A"/>
  </r>
  <r>
    <x v="30"/>
    <s v="CZ6"/>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6"/>
    <n v="56"/>
    <n v="55"/>
    <s v="000"/>
    <s v="005"/>
    <n v="530813"/>
    <n v="101"/>
    <s v="001"/>
    <s v="0000"/>
    <s v="0000"/>
    <n v="349915.03"/>
    <n v="0"/>
    <n v="349915.03"/>
    <n v="0"/>
    <n v="0"/>
    <n v="0"/>
    <s v="SI"/>
    <m/>
    <m/>
    <s v="Alexandra Simba"/>
    <e v="#N/A"/>
    <e v="#N/A"/>
    <e v="#N/A"/>
    <e v="#N/A"/>
    <x v="8"/>
    <e v="#N/A"/>
    <e v="#N/A"/>
    <e v="#N/A"/>
  </r>
  <r>
    <x v="30"/>
    <s v="CZ6"/>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6"/>
    <n v="56"/>
    <n v="55"/>
    <s v="000"/>
    <s v="005"/>
    <n v="530404"/>
    <n v="101"/>
    <s v="001"/>
    <s v="0000"/>
    <s v="0000"/>
    <n v="560433.04"/>
    <n v="0"/>
    <n v="560433.04"/>
    <n v="0"/>
    <n v="0"/>
    <n v="0"/>
    <s v="SI"/>
    <m/>
    <m/>
    <s v="Alexandra Simba"/>
    <e v="#N/A"/>
    <e v="#N/A"/>
    <e v="#N/A"/>
    <e v="#N/A"/>
    <x v="8"/>
    <e v="#N/A"/>
    <e v="#N/A"/>
    <e v="#N/A"/>
  </r>
  <r>
    <x v="30"/>
    <s v="CZ7"/>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7"/>
    <n v="57"/>
    <n v="55"/>
    <s v="000"/>
    <s v="005"/>
    <n v="530813"/>
    <n v="1101"/>
    <s v="001"/>
    <s v="0000"/>
    <s v="0000"/>
    <n v="97901.87"/>
    <n v="0"/>
    <n v="97901.87"/>
    <n v="0"/>
    <n v="0"/>
    <n v="0"/>
    <s v="SI"/>
    <m/>
    <m/>
    <s v="Alexandra Simba"/>
    <e v="#N/A"/>
    <e v="#N/A"/>
    <e v="#N/A"/>
    <e v="#N/A"/>
    <x v="8"/>
    <e v="#N/A"/>
    <e v="#N/A"/>
    <e v="#N/A"/>
  </r>
  <r>
    <x v="30"/>
    <s v="CZ7"/>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7"/>
    <n v="57"/>
    <n v="55"/>
    <s v="000"/>
    <s v="005"/>
    <n v="530404"/>
    <n v="1101"/>
    <s v="001"/>
    <s v="0000"/>
    <s v="0000"/>
    <n v="174397.88"/>
    <n v="0"/>
    <n v="174397.88"/>
    <n v="0"/>
    <n v="0"/>
    <n v="0"/>
    <s v="SI"/>
    <m/>
    <m/>
    <s v="Alexandra Simba"/>
    <e v="#N/A"/>
    <e v="#N/A"/>
    <e v="#N/A"/>
    <e v="#N/A"/>
    <x v="8"/>
    <e v="#N/A"/>
    <e v="#N/A"/>
    <e v="#N/A"/>
  </r>
  <r>
    <x v="30"/>
    <s v="CZ8"/>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8"/>
    <n v="58"/>
    <n v="55"/>
    <s v="000"/>
    <s v="005"/>
    <n v="530813"/>
    <n v="901"/>
    <s v="001"/>
    <s v="0000"/>
    <s v="0000"/>
    <n v="212392"/>
    <n v="0"/>
    <n v="212392"/>
    <n v="0"/>
    <n v="0"/>
    <n v="0"/>
    <s v="SI"/>
    <m/>
    <m/>
    <s v="Alexandra Simba"/>
    <e v="#N/A"/>
    <e v="#N/A"/>
    <e v="#N/A"/>
    <e v="#N/A"/>
    <x v="8"/>
    <e v="#N/A"/>
    <e v="#N/A"/>
    <e v="#N/A"/>
  </r>
  <r>
    <x v="30"/>
    <s v="CZ8"/>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8"/>
    <n v="58"/>
    <n v="55"/>
    <s v="000"/>
    <s v="005"/>
    <n v="530404"/>
    <n v="901"/>
    <s v="001"/>
    <s v="0000"/>
    <s v="0000"/>
    <n v="909588.2"/>
    <n v="0"/>
    <n v="909588.2"/>
    <n v="0"/>
    <n v="0"/>
    <n v="0"/>
    <s v="SI"/>
    <m/>
    <m/>
    <s v="Alexandra Simba"/>
    <e v="#N/A"/>
    <e v="#N/A"/>
    <e v="#N/A"/>
    <e v="#N/A"/>
    <x v="8"/>
    <e v="#N/A"/>
    <e v="#N/A"/>
    <e v="#N/A"/>
  </r>
  <r>
    <x v="30"/>
    <s v="CZ9"/>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9"/>
    <n v="59"/>
    <n v="55"/>
    <s v="000"/>
    <s v="005"/>
    <n v="530813"/>
    <n v="1701"/>
    <s v="001"/>
    <s v="0000"/>
    <s v="0000"/>
    <n v="166800"/>
    <n v="0"/>
    <n v="166800"/>
    <n v="0"/>
    <n v="0"/>
    <n v="0"/>
    <s v="SI"/>
    <m/>
    <m/>
    <s v="Alexandra Simba"/>
    <e v="#N/A"/>
    <e v="#N/A"/>
    <e v="#N/A"/>
    <e v="#N/A"/>
    <x v="8"/>
    <e v="#N/A"/>
    <e v="#N/A"/>
    <e v="#N/A"/>
  </r>
  <r>
    <x v="30"/>
    <s v="CZ9"/>
    <s v="ALCANCE MSP-SNGCSS-2022-0164-M"/>
    <d v="2022-01-28T00:00:00"/>
    <s v="MSP-DNPI-2022-0096-M"/>
    <d v="2022-01-31T00:00:00"/>
    <x v="0"/>
    <s v="La reforma planteada en función de la revisión de control previo permitirá la distribución del recurso PPR (Presupuesto por Resultados) para financiar procesos de mantenimientos de infraestructura y equipamiento sanitario a nivel nacional en los establecimeintos del Primer Nivel de Atención."/>
    <s v="PREVENCION Y PROMOCION DE LA SALUD"/>
    <s v="PPR - Redistribución mantenimientos primer nivel"/>
    <s v="CZ9"/>
    <n v="59"/>
    <n v="55"/>
    <s v="000"/>
    <s v="005"/>
    <n v="530404"/>
    <n v="1701"/>
    <s v="001"/>
    <s v="0000"/>
    <s v="0000"/>
    <n v="588098.43999999994"/>
    <n v="0"/>
    <n v="588098.43999999994"/>
    <n v="0"/>
    <n v="0"/>
    <n v="0"/>
    <s v="SI"/>
    <m/>
    <m/>
    <s v="Alexandra Simba"/>
    <e v="#N/A"/>
    <e v="#N/A"/>
    <e v="#N/A"/>
    <e v="#N/A"/>
    <x v="8"/>
    <e v="#N/A"/>
    <e v="#N/A"/>
    <e v="#N/A"/>
  </r>
  <r>
    <x v="31"/>
    <s v="134001013"/>
    <s v="MSP-MSP-2022-0036-M"/>
    <d v="2021-01-10T00:00:00"/>
    <s v="MSP-DNPI-2022-0096-M"/>
    <d v="2022-01-28T00:00:00"/>
    <x v="0"/>
    <s v="LA REFORMA PLANTEADA, CORRESPONDE A LA REGULARIZACIÓN DEL PRESUPUESTO DEL ESIGEF, A FIN DE QUE SE ARMONICE CON LA PLANIFICACIÓN OPERATIVA ANUAL - PRESUPUESTO POR RESULTADOS. ENTRE MISMO GRUPO DE GASTO Y MISMA ACTIVIDAD PPR"/>
    <s v="PREVENCION Y PROMOCION DE LA SALUD"/>
    <s v="Reporte de remuneración mensual unificada e ingresos complementarios"/>
    <s v="PLANTA CENTRAL"/>
    <n v="9999"/>
    <n v="55"/>
    <s v="000"/>
    <s v="004"/>
    <n v="510510"/>
    <n v="1700"/>
    <s v="001"/>
    <s v="0000"/>
    <s v="0000"/>
    <n v="0"/>
    <n v="0"/>
    <n v="0"/>
    <n v="50639.97"/>
    <n v="0"/>
    <n v="50639.97"/>
    <s v="SI"/>
    <m/>
    <s v="N.A."/>
    <s v="Alexandra Simba"/>
    <n v="536719.43999999983"/>
    <n v="0"/>
    <n v="536719.43999999983"/>
    <s v="COOR ADMINISTRATIVA FINANCIERA"/>
    <x v="12"/>
    <s v="Presupuesto por Resultados"/>
    <s v="SI"/>
    <n v="536719.43999999983"/>
  </r>
  <r>
    <x v="31"/>
    <s v="134001042"/>
    <s v="MSP-MSP-2022-0036-M"/>
    <d v="2021-01-10T00:00:00"/>
    <s v="MSP-DNPI-2022-0096-M"/>
    <d v="2022-01-28T00:00:00"/>
    <x v="0"/>
    <s v="LA REFORMA PLANTEADA, CORRESPONDE A LA REGULARIZACIÓN DEL PRESUPUESTO DEL ESIGEF, A FIN DE QUE SE ARMONICE CON LA PLANIFICACIÓN OPERATIVA ANUAL - PRESUPUESTO POR RESULTADOS. ENTRE MISMO GRUPO DE GASTO Y MISMA ACTIVIDAD PPR"/>
    <s v="PREVENCION Y PROMOCION DE LA SALUD"/>
    <s v="Reporte de remuneración mensual unificada e ingresos complementarios"/>
    <s v="PLANTA CENTRAL"/>
    <n v="9999"/>
    <n v="55"/>
    <s v="000"/>
    <s v="003"/>
    <n v="510204"/>
    <n v="1700"/>
    <s v="001"/>
    <s v="0000"/>
    <s v="0000"/>
    <n v="0"/>
    <n v="0"/>
    <n v="0"/>
    <n v="0.03"/>
    <n v="0"/>
    <n v="0.03"/>
    <s v="SI"/>
    <m/>
    <m/>
    <s v="Alexandra Simba"/>
    <n v="18496.62"/>
    <n v="0"/>
    <n v="18496.62"/>
    <s v="COOR ADMINISTRATIVA FINANCIERA"/>
    <x v="12"/>
    <s v="REMUNERACIONES"/>
    <s v="SI"/>
    <n v="18496.62"/>
  </r>
  <r>
    <x v="32"/>
    <s v="134003132"/>
    <s v="MSP-DNA-2022-0207-M"/>
    <d v="2022-01-27T00:00:00"/>
    <s v="MSP-DNPI-2022-0103-M"/>
    <d v="2022-01-31T00:00:00"/>
    <x v="0"/>
    <s v="Obligaciones pendientes de ejercicios anteriores DNA"/>
    <s v="ADMINISTRACION CENTRAL"/>
    <s v="PAGO OBLIGACIONES PENDIENTES REEMBOLSO AGENTE DE ADUANAS (RETIRO GUÍAS AÉREAS, TRANSPORTE)"/>
    <s v="PLANTA CENTRAL"/>
    <n v="9999"/>
    <s v="01"/>
    <s v="000"/>
    <s v="001"/>
    <n v="530202"/>
    <n v="1701"/>
    <s v="001"/>
    <s v="0000"/>
    <s v="0000"/>
    <n v="0"/>
    <n v="0"/>
    <n v="0"/>
    <n v="5000"/>
    <n v="0"/>
    <n v="5000"/>
    <s v="SI"/>
    <m/>
    <m/>
    <s v="EDISON JIMÉNEZ"/>
    <n v="84999.999999999985"/>
    <n v="0"/>
    <n v="84999.999999999985"/>
    <s v="COOR ADMINISTRATIVA FINANCIERA"/>
    <x v="22"/>
    <s v="GI IMPORTACIONES"/>
    <s v="SI"/>
    <n v="-1.4551915228366852E-11"/>
  </r>
  <r>
    <x v="32"/>
    <s v="134003133"/>
    <s v="MSP-DNA-2022-0207-M"/>
    <d v="2022-01-27T00:00:00"/>
    <s v="MSP-DNPI-2022-0103-M"/>
    <d v="2022-01-31T00:00:00"/>
    <x v="0"/>
    <s v="Obligaciones pendientes de ejercicios anteriores DNA"/>
    <s v="ADMINISTRACION CENTRAL"/>
    <s v="PAGO OBLIGACIONES PENDIENTES REEMBOLSO AGENTE DE ADUANAS (GASTOS NAVIEROS) Y ALMACENAJE"/>
    <s v="PLANTA CENTRAL"/>
    <n v="9999"/>
    <s v="01"/>
    <s v="000"/>
    <s v="001"/>
    <n v="570103"/>
    <n v="1701"/>
    <s v="001"/>
    <s v="0000"/>
    <s v="0000"/>
    <n v="0"/>
    <n v="0"/>
    <n v="0"/>
    <n v="95000"/>
    <n v="0"/>
    <n v="95000"/>
    <s v="SI"/>
    <m/>
    <m/>
    <s v="EDISON JIMÉNEZ"/>
    <n v="230244.03999999998"/>
    <n v="0"/>
    <n v="230244.03999999998"/>
    <s v="COOR ADMINISTRATIVA FINANCIERA"/>
    <x v="22"/>
    <s v="GI IMPORTACIONES"/>
    <s v="SI"/>
    <n v="-2.9103830456733704E-11"/>
  </r>
  <r>
    <x v="32"/>
    <s v="134003144"/>
    <s v="MSP-DNA-2022-0207-M"/>
    <d v="2022-01-27T00:00:00"/>
    <s v="MSP-DNPI-2022-0103-M"/>
    <d v="2022-01-31T00:00:00"/>
    <x v="0"/>
    <s v="Obligaciones pendientes de ejercicios anteriores DNA"/>
    <s v="ADMINISTRACION CENTRAL"/>
    <s v="PAGO OBLIGACIONES PENDIENTES REEMBOLSO AGENTE DE ADUANAS (RETIRO GUÍAS AÉREAS, TRANSPORTE)"/>
    <s v="PLANTA CENTRAL"/>
    <n v="9999"/>
    <s v="01"/>
    <s v="000"/>
    <s v="001"/>
    <n v="990102"/>
    <n v="1701"/>
    <s v="001"/>
    <s v="0000"/>
    <s v="0000"/>
    <n v="5000"/>
    <n v="0"/>
    <n v="5000"/>
    <n v="0"/>
    <n v="0"/>
    <n v="0"/>
    <s v="SI"/>
    <m/>
    <m/>
    <s v="EDISON JIMÉNEZ"/>
    <n v="5600"/>
    <n v="0"/>
    <n v="5600"/>
    <s v="COOR ADMINISTRATIVA FINANCIERA"/>
    <x v="22"/>
    <s v="GI IMPORTACIONES"/>
    <s v="SI"/>
    <n v="0"/>
  </r>
  <r>
    <x v="32"/>
    <s v="134003145"/>
    <s v="MSP-DNA-2022-0207-M"/>
    <d v="2022-01-27T00:00:00"/>
    <s v="MSP-DNPI-2022-0103-M"/>
    <d v="2022-01-31T00:00:00"/>
    <x v="0"/>
    <s v="Obligaciones pendientes de ejercicios anteriores DNA"/>
    <s v="ADMINISTRACION CENTRAL"/>
    <s v="PAGO OBLIGACIONES PENDIENTES REEMBOLSO AGENTE DE ADUANAS (GASTOS NAVIEROS) Y ALMACENAJE"/>
    <s v="PLANTA CENTRAL"/>
    <n v="9999"/>
    <s v="01"/>
    <s v="000"/>
    <s v="001"/>
    <n v="990102"/>
    <n v="1701"/>
    <s v="001"/>
    <s v="0000"/>
    <s v="0000"/>
    <n v="95000"/>
    <n v="0"/>
    <n v="95000"/>
    <n v="0"/>
    <n v="0"/>
    <n v="0"/>
    <s v="SI"/>
    <m/>
    <m/>
    <s v="EDISON JIMÉNEZ"/>
    <n v="93831.56"/>
    <n v="0"/>
    <n v="93831.56"/>
    <s v="COOR ADMINISTRATIVA FINANCIERA"/>
    <x v="22"/>
    <s v="GI IMPORTACIONES"/>
    <s v="SI"/>
    <n v="0"/>
  </r>
  <r>
    <x v="32"/>
    <s v="134003070"/>
    <s v="MSP-DNA-2022-0207-M"/>
    <d v="2022-01-27T00:00:00"/>
    <s v="MSP-DNPI-2022-0103-M"/>
    <d v="2022-01-31T00:00:00"/>
    <x v="0"/>
    <s v="Obligaciones pendientes de ejercicios anteriores DNA"/>
    <s v="ADMINISTRACION CENTRAL"/>
    <s v="SERVICIO DE FUMIGACIÓN Y CONTROL DE PLAGAS Y ROEDORES PARA LOS EDIFICIOS DEL MINISTERIO DE SALUD PÚBLICA "/>
    <s v="PLANTA CENTRAL"/>
    <n v="9999"/>
    <s v="01"/>
    <s v="000"/>
    <s v="001"/>
    <n v="530209"/>
    <n v="1701"/>
    <s v="001"/>
    <s v="0000"/>
    <s v="0000"/>
    <n v="0"/>
    <n v="0"/>
    <n v="0"/>
    <n v="305"/>
    <n v="0"/>
    <n v="305"/>
    <s v="SI"/>
    <m/>
    <m/>
    <s v="EDISON JIMÉNEZ"/>
    <n v="3355"/>
    <n v="0"/>
    <n v="3355"/>
    <s v="COOR ADMINISTRATIVA FINANCIERA"/>
    <x v="22"/>
    <s v="GI MANTENIMIENTO"/>
    <s v="SI"/>
    <n v="0"/>
  </r>
  <r>
    <x v="32"/>
    <s v="134003139"/>
    <s v="MSP-DNA-2022-0207-M"/>
    <d v="2022-01-27T00:00:00"/>
    <s v="MSP-DNPI-2022-0103-M"/>
    <d v="2022-01-31T00:00:00"/>
    <x v="0"/>
    <s v="Obligaciones pendientes de ejercicios anteriores DNA"/>
    <s v="ADMINISTRACION CENTRAL"/>
    <s v="SERVICIO DE FUMIGACIÓN Y CONTROL DE PLAGAS Y ROEDORES PARA LOS EDIFICIOS DEL MINISTERIO DE SALUD PÚBLICA "/>
    <s v="PLANTA CENTRAL"/>
    <n v="9999"/>
    <s v="01"/>
    <s v="000"/>
    <s v="001"/>
    <n v="990102"/>
    <n v="1701"/>
    <s v="001"/>
    <s v="0000"/>
    <s v="0000"/>
    <n v="305"/>
    <n v="0"/>
    <n v="305"/>
    <n v="0"/>
    <n v="0"/>
    <n v="0"/>
    <s v="SI"/>
    <m/>
    <m/>
    <s v="EDISON JIMÉNEZ"/>
    <n v="305"/>
    <n v="0"/>
    <n v="305"/>
    <s v="COOR ADMINISTRATIVA FINANCIERA"/>
    <x v="22"/>
    <s v="GI IMPORTACIONES"/>
    <s v="SI"/>
    <n v="0"/>
  </r>
  <r>
    <x v="32"/>
    <s v="134003073"/>
    <s v="MSP-DNA-2022-0207-M"/>
    <d v="2022-01-27T00:00:00"/>
    <s v="MSP-DNPI-2022-0103-M"/>
    <d v="2022-01-31T00:00:00"/>
    <x v="0"/>
    <s v="Obligaciones pendientes de ejercicios anteriores DNA"/>
    <s v="ADMINISTRACION CENTRAL"/>
    <s v="MANTENIMIENTO PREVENTIVO DE CISTERNAS DE LOS EDIFICIOS ANEXOS A PLANTA CENTRAL"/>
    <s v="PLANTA CENTRAL"/>
    <n v="9999"/>
    <s v="01"/>
    <s v="000"/>
    <s v="001"/>
    <n v="530402"/>
    <n v="1701"/>
    <s v="001"/>
    <s v="0000"/>
    <s v="0000"/>
    <n v="0"/>
    <n v="0"/>
    <n v="0"/>
    <n v="390"/>
    <n v="0"/>
    <n v="390"/>
    <s v="SI"/>
    <m/>
    <m/>
    <s v="EDISON JIMÉNEZ"/>
    <n v="480"/>
    <n v="0"/>
    <n v="480"/>
    <s v="COOR ADMINISTRATIVA FINANCIERA"/>
    <x v="22"/>
    <s v="GI MANTENIMIENTO"/>
    <s v="SI"/>
    <n v="0"/>
  </r>
  <r>
    <x v="32"/>
    <s v="134003140"/>
    <s v="MSP-DNA-2022-0207-M"/>
    <d v="2022-01-27T00:00:00"/>
    <s v="MSP-DNPI-2022-0103-M"/>
    <d v="2022-01-31T00:00:00"/>
    <x v="0"/>
    <s v="Obligaciones pendientes de ejercicios anteriores DNA"/>
    <s v="ADMINISTRACION CENTRAL"/>
    <s v="MANTENIMIENTO PREVENTIVO DE CISTERNAS DE LOS EDIFICIOS ANEXOS A PLANTA CENTRAL"/>
    <s v="PLANTA CENTRAL"/>
    <n v="9999"/>
    <s v="01"/>
    <s v="000"/>
    <s v="001"/>
    <n v="990102"/>
    <n v="1701"/>
    <s v="001"/>
    <s v="0000"/>
    <s v="0000"/>
    <n v="390"/>
    <n v="0"/>
    <n v="390"/>
    <n v="0"/>
    <n v="0"/>
    <n v="0"/>
    <s v="SI"/>
    <m/>
    <m/>
    <s v="EDISON JIMÉNEZ"/>
    <n v="390"/>
    <n v="0"/>
    <n v="390"/>
    <s v="COOR ADMINISTRATIVA FINANCIERA"/>
    <x v="22"/>
    <s v="GI IMPORTACIONES"/>
    <s v="SI"/>
    <n v="0"/>
  </r>
  <r>
    <x v="32"/>
    <s v="134003078"/>
    <s v="MSP-DNA-2022-0207-M"/>
    <d v="2022-01-27T00:00:00"/>
    <s v="MSP-DNPI-2022-0103-M"/>
    <d v="2022-01-31T00:00:00"/>
    <x v="0"/>
    <s v="Obligaciones pendientes de ejercicios anteriores DNA"/>
    <s v="ADMINISTRACION CENTRAL"/>
    <s v="ADQUISICIÓN DE HERRAMIENTAS PARA MANTENIMIENTO DE EDIFICIOS"/>
    <s v="PLANTA CENTRAL"/>
    <n v="9999"/>
    <s v="01"/>
    <s v="000"/>
    <s v="001"/>
    <n v="531406"/>
    <n v="1701"/>
    <s v="001"/>
    <s v="0000"/>
    <s v="0000"/>
    <n v="0"/>
    <n v="0"/>
    <n v="0"/>
    <n v="5331.18"/>
    <n v="0"/>
    <n v="5331.18"/>
    <s v="SI"/>
    <m/>
    <m/>
    <s v="EDISON JIMÉNEZ"/>
    <n v="0"/>
    <n v="0"/>
    <n v="0"/>
    <s v="COOR ADMINISTRATIVA FINANCIERA"/>
    <x v="22"/>
    <s v="GI MANTENIMIENTO"/>
    <s v="NO"/>
    <n v="0"/>
  </r>
  <r>
    <x v="32"/>
    <s v="134003117"/>
    <s v="MSP-DNA-2022-0207-M"/>
    <d v="2022-01-27T00:00:00"/>
    <s v="MSP-DNPI-2022-0103-M"/>
    <d v="2022-01-31T00:00:00"/>
    <x v="0"/>
    <s v="Obligaciones pendientes de ejercicios anteriores DNA"/>
    <s v="ADMINISTRACION CENTRAL"/>
    <s v="ADQUISICIÓN DE HERRAMIENTAS PARA MANTENIMIENTO DE EDIFICIOS"/>
    <s v="PLANTA CENTRAL"/>
    <n v="9999"/>
    <s v="01"/>
    <s v="000"/>
    <s v="001"/>
    <n v="531404"/>
    <n v="1701"/>
    <s v="001"/>
    <s v="0000"/>
    <s v="0000"/>
    <n v="0"/>
    <n v="0"/>
    <n v="0"/>
    <n v="1084.82"/>
    <n v="0"/>
    <n v="1084.82"/>
    <s v="SI"/>
    <m/>
    <m/>
    <s v="EDISON JIMÉNEZ"/>
    <n v="0"/>
    <n v="0"/>
    <n v="0"/>
    <s v="COOR ADMINISTRATIVA FINANCIERA"/>
    <x v="22"/>
    <s v="GI MANTENIMIENTO"/>
    <s v="NO"/>
    <n v="0"/>
  </r>
  <r>
    <x v="32"/>
    <s v="134003142"/>
    <s v="MSP-DNA-2022-0207-M"/>
    <d v="2022-01-27T00:00:00"/>
    <s v="MSP-DNPI-2022-0103-M"/>
    <d v="2022-01-31T00:00:00"/>
    <x v="0"/>
    <s v="Obligaciones pendientes de ejercicios anteriores DNA"/>
    <s v="ADMINISTRACION CENTRAL"/>
    <s v="ADQUISICIÓN DE HERRAMIENTAS PARA MANTENIMIENTO DE EDIFICIOS"/>
    <s v="PLANTA CENTRAL"/>
    <n v="9999"/>
    <s v="01"/>
    <s v="000"/>
    <s v="001"/>
    <n v="990102"/>
    <n v="1701"/>
    <s v="001"/>
    <s v="0000"/>
    <s v="0000"/>
    <n v="6416"/>
    <n v="0"/>
    <n v="6416"/>
    <n v="0"/>
    <n v="0"/>
    <n v="0"/>
    <s v="SI"/>
    <m/>
    <m/>
    <s v="EDISON JIMÉNEZ"/>
    <n v="6416"/>
    <n v="0"/>
    <n v="6416"/>
    <s v="COOR ADMINISTRATIVA FINANCIERA"/>
    <x v="22"/>
    <s v="GI IMPORTACIONES"/>
    <s v="SI"/>
    <n v="0"/>
  </r>
  <r>
    <x v="32"/>
    <s v="134003079"/>
    <s v="MSP-DNA-2022-0207-M"/>
    <d v="2022-01-27T00:00:00"/>
    <s v="MSP-DNPI-2022-0103-M"/>
    <d v="2022-01-31T00:00:00"/>
    <x v="0"/>
    <s v="Obligaciones pendientes de ejercicios anteriores DNA"/>
    <s v="ADMINISTRACION CENTRAL"/>
    <s v="SERVICIO DE MANTENIMIENTO PREVENTIVO Y CORRECTIVO DE LOS JACK PALETS DE LAS BODEGAS DE LOS EDIFICIOS ANEXOS A PLANTA CENTRAL."/>
    <s v="PLANTA CENTRAL"/>
    <n v="9999"/>
    <s v="01"/>
    <s v="000"/>
    <s v="001"/>
    <n v="530404"/>
    <n v="1701"/>
    <s v="001"/>
    <s v="0000"/>
    <s v="0000"/>
    <n v="0"/>
    <n v="0"/>
    <n v="0"/>
    <n v="1580.72"/>
    <n v="0"/>
    <n v="1580.72"/>
    <s v="SI"/>
    <m/>
    <m/>
    <s v="EDISON JIMÉNEZ"/>
    <n v="0"/>
    <n v="0"/>
    <n v="0"/>
    <s v="COOR ADMINISTRATIVA FINANCIERA"/>
    <x v="22"/>
    <s v="GI MANTENIMIENTO"/>
    <s v="NO"/>
    <n v="0"/>
  </r>
  <r>
    <x v="32"/>
    <s v="134003118"/>
    <s v="MSP-DNA-2022-0207-M"/>
    <d v="2022-01-27T00:00:00"/>
    <s v="MSP-DNPI-2022-0103-M"/>
    <d v="2022-01-31T00:00:00"/>
    <x v="0"/>
    <s v="Obligaciones pendientes de ejercicios anteriores DNA"/>
    <s v="ADMINISTRACION CENTRAL"/>
    <s v="SERVICIO DE MANTENIMIENTO PREVENTIVO Y CORRECTIVO DE LOS JACK PALETS DE LAS BODEGAS DE LOS EDIFICIOS ANEXOS A PLANTA CENTRAL."/>
    <s v="PLANTA CENTRAL"/>
    <n v="9999"/>
    <s v="01"/>
    <s v="000"/>
    <s v="001"/>
    <n v="530803"/>
    <n v="1701"/>
    <s v="001"/>
    <s v="0000"/>
    <s v="0000"/>
    <n v="0"/>
    <n v="0"/>
    <n v="0"/>
    <n v="47.04"/>
    <n v="0"/>
    <n v="47.04"/>
    <s v="SI"/>
    <m/>
    <m/>
    <s v="EDISON JIMÉNEZ"/>
    <n v="0"/>
    <n v="0"/>
    <n v="0"/>
    <s v="COOR ADMINISTRATIVA FINANCIERA"/>
    <x v="22"/>
    <s v="GI MANTENIMIENTO"/>
    <s v="NO"/>
    <n v="0"/>
  </r>
  <r>
    <x v="32"/>
    <s v="134003119"/>
    <s v="MSP-DNA-2022-0207-M"/>
    <d v="2022-01-27T00:00:00"/>
    <s v="MSP-DNPI-2022-0103-M"/>
    <d v="2022-01-31T00:00:00"/>
    <x v="0"/>
    <s v="Obligaciones pendientes de ejercicios anteriores DNA"/>
    <s v="ADMINISTRACION CENTRAL"/>
    <s v="SERVICIO DE MANTENIMIENTO PREVENTIVO Y CORRECTIVO DE LOS JACK PALETS DE LAS BODEGAS DE LOS EDIFICIOS ANEXOS A PLANTA CENTRAL."/>
    <s v="PLANTA CENTRAL"/>
    <n v="9999"/>
    <s v="01"/>
    <s v="000"/>
    <s v="001"/>
    <n v="530813"/>
    <n v="1701"/>
    <s v="001"/>
    <s v="0000"/>
    <s v="0000"/>
    <n v="0"/>
    <n v="0"/>
    <n v="0"/>
    <n v="1838.77"/>
    <n v="0"/>
    <n v="1838.77"/>
    <s v="SI"/>
    <m/>
    <m/>
    <s v="EDISON JIMÉNEZ"/>
    <n v="0"/>
    <n v="0"/>
    <n v="0"/>
    <s v="COOR ADMINISTRATIVA FINANCIERA"/>
    <x v="22"/>
    <s v="GI MANTENIMIENTO"/>
    <s v="NO"/>
    <n v="0"/>
  </r>
  <r>
    <x v="32"/>
    <s v="134003143"/>
    <s v="MSP-DNA-2022-0207-M"/>
    <d v="2022-01-27T00:00:00"/>
    <s v="MSP-DNPI-2022-0103-M"/>
    <d v="2022-01-31T00:00:00"/>
    <x v="0"/>
    <s v="Obligaciones pendientes de ejercicios anteriores DNA"/>
    <s v="ADMINISTRACION CENTRAL"/>
    <s v="SERVICIO DE MANTENIMIENTO PREVENTIVO Y CORRECTIVO DE LOS JACK PALETS DE LAS BODEGAS DE LOS EDIFICIOS ANEXOS A PLANTA CENTRAL"/>
    <s v="PLANTA CENTRAL"/>
    <n v="9999"/>
    <s v="01"/>
    <s v="000"/>
    <s v="001"/>
    <n v="990102"/>
    <n v="1701"/>
    <s v="001"/>
    <s v="0000"/>
    <s v="0000"/>
    <n v="3466.53"/>
    <n v="0"/>
    <n v="3466.53"/>
    <n v="0"/>
    <n v="0"/>
    <n v="0"/>
    <s v="SI"/>
    <m/>
    <m/>
    <s v="EDISON JIMÉNEZ"/>
    <n v="2695.1200000000003"/>
    <n v="0"/>
    <n v="2695.1200000000003"/>
    <s v="COOR ADMINISTRATIVA FINANCIERA"/>
    <x v="22"/>
    <s v="GI IMPORTACIONES"/>
    <s v="SI"/>
    <n v="4.5474735088646412E-13"/>
  </r>
  <r>
    <x v="32"/>
    <s v="134003094"/>
    <s v="MSP-DNA-2022-0207-M"/>
    <d v="2022-01-27T00:00:00"/>
    <s v="MSP-DNPI-2022-0103-M"/>
    <d v="2022-01-31T00:00:00"/>
    <x v="0"/>
    <s v="Obligaciones pendientes de ejercicios anteriores DNA"/>
    <s v="ADMINISTRACION CENTRAL"/>
    <s v="MANTENIMIENTO CORRECTIVO Y PREVENTIVO DE LA MÁQUINA GTO-52"/>
    <s v="PLANTA CENTRAL"/>
    <n v="9999"/>
    <s v="01"/>
    <s v="000"/>
    <s v="001"/>
    <n v="530404"/>
    <n v="1701"/>
    <s v="001"/>
    <s v="0000"/>
    <s v="0000"/>
    <n v="0"/>
    <n v="0"/>
    <n v="0"/>
    <n v="1000"/>
    <n v="0"/>
    <n v="1000"/>
    <s v="SI"/>
    <m/>
    <m/>
    <s v="EDISON JIMÉNEZ"/>
    <n v="900"/>
    <n v="0"/>
    <n v="900"/>
    <s v="COOR ADMINISTRATIVA FINANCIERA"/>
    <x v="22"/>
    <s v="GI MANTENIMIENTO"/>
    <s v="SI"/>
    <n v="0"/>
  </r>
  <r>
    <x v="32"/>
    <s v="134003120"/>
    <s v="MSP-DNA-2022-0207-M"/>
    <d v="2022-01-27T00:00:00"/>
    <s v="MSP-DNPI-2022-0103-M"/>
    <d v="2022-01-31T00:00:00"/>
    <x v="0"/>
    <s v="Obligaciones pendientes de ejercicios anteriores DNA"/>
    <s v="ADMINISTRACION CENTRAL"/>
    <s v="MANTENIMIENTO CORRECTIVO Y PREVENTIVO DE LA MÁQUINA GTO-52"/>
    <s v="PLANTA CENTRAL"/>
    <n v="9999"/>
    <s v="01"/>
    <s v="000"/>
    <s v="001"/>
    <n v="530813"/>
    <n v="1701"/>
    <s v="001"/>
    <s v="0000"/>
    <s v="0000"/>
    <n v="0"/>
    <n v="0"/>
    <n v="0"/>
    <n v="520"/>
    <n v="0"/>
    <n v="520"/>
    <s v="SI"/>
    <m/>
    <m/>
    <s v="EDISON JIMÉNEZ"/>
    <n v="0"/>
    <n v="0"/>
    <n v="0"/>
    <s v="COOR ADMINISTRATIVA FINANCIERA"/>
    <x v="22"/>
    <s v="GI MANTENIMIENTO"/>
    <s v="NO"/>
    <n v="0"/>
  </r>
  <r>
    <x v="32"/>
    <s v="134003063"/>
    <s v="MSP-DNA-2022-0207-M"/>
    <d v="2022-01-27T00:00:00"/>
    <s v="MSP-DNPI-2022-0103-M"/>
    <d v="2022-01-31T00:00:00"/>
    <x v="0"/>
    <s v="Obligaciones pendientes de ejercicios anteriores DNA"/>
    <s v="ADMINISTRACION CENTRAL"/>
    <s v="MANTENIMIENTO CORRECTIVO Y PREVENTIVO DE LA MÁQUINA GTO-52"/>
    <s v="PLANTA CENTRAL"/>
    <n v="9999"/>
    <s v="01"/>
    <s v="000"/>
    <s v="001"/>
    <n v="990102"/>
    <n v="1701"/>
    <s v="001"/>
    <s v="0000"/>
    <s v="0000"/>
    <n v="1520"/>
    <n v="0"/>
    <n v="1520"/>
    <n v="0"/>
    <n v="0"/>
    <n v="0"/>
    <s v="SI"/>
    <m/>
    <m/>
    <s v="EDISON JIMÉNEZ"/>
    <n v="1520"/>
    <n v="0"/>
    <n v="1520"/>
    <s v="COOR ADMINISTRATIVA FINANCIERA"/>
    <x v="22"/>
    <s v="GI TRANSPORTES"/>
    <s v="SI"/>
    <n v="0"/>
  </r>
  <r>
    <x v="32"/>
    <s v="134003101"/>
    <s v="MSP-DNA-2022-0207-M"/>
    <d v="2022-01-27T00:00:00"/>
    <s v="MSP-DNPI-2022-0103-M"/>
    <d v="2022-01-31T00:00:00"/>
    <x v="0"/>
    <s v="Obligaciones pendientes de ejercicios anteriores DNA"/>
    <s v="ADMINISTRACION CENTRAL"/>
    <s v="RECARGA ANUAL DE EXTINTORES DE LOS EDIFICIOS ANEXOS A PLANTA CENTRAL"/>
    <s v="PLANTA CENTRAL"/>
    <n v="9999"/>
    <s v="01"/>
    <s v="000"/>
    <s v="001"/>
    <n v="530203"/>
    <n v="1701"/>
    <s v="001"/>
    <s v="0000"/>
    <s v="0000"/>
    <n v="0"/>
    <n v="0"/>
    <n v="0"/>
    <n v="1760"/>
    <n v="0"/>
    <n v="1760"/>
    <s v="SI"/>
    <m/>
    <m/>
    <s v="EDISON JIMÉNEZ"/>
    <n v="0"/>
    <n v="0"/>
    <n v="0"/>
    <s v="COOR ADMINISTRATIVA FINANCIERA"/>
    <x v="22"/>
    <s v="GI MANTENIMIENTO"/>
    <s v="NO"/>
    <n v="0"/>
  </r>
  <r>
    <x v="32"/>
    <s v="134003062"/>
    <s v="MSP-DNA-2022-0207-M"/>
    <d v="2022-01-27T00:00:00"/>
    <s v="MSP-DNPI-2022-0103-M"/>
    <d v="2022-01-31T00:00:00"/>
    <x v="0"/>
    <s v="Obligaciones pendientes de ejercicios anteriores DNA"/>
    <s v="ADMINISTRACION CENTRAL"/>
    <s v="RECARGA ANUAL DE EXTINTORES DE LOS EDIFICIOS ANEXOS A PLANTA CENTRAL"/>
    <s v="PLANTA CENTRAL"/>
    <n v="9999"/>
    <s v="01"/>
    <s v="000"/>
    <s v="001"/>
    <n v="990102"/>
    <n v="1701"/>
    <s v="001"/>
    <s v="0000"/>
    <s v="0000"/>
    <n v="1760"/>
    <n v="0"/>
    <n v="1760"/>
    <n v="0"/>
    <n v="0"/>
    <n v="0"/>
    <s v="SI"/>
    <m/>
    <m/>
    <s v="EDISON JIMÉNEZ"/>
    <n v="0"/>
    <n v="0"/>
    <n v="0"/>
    <s v="COOR ADMINISTRATIVA FINANCIERA"/>
    <x v="22"/>
    <s v="GI TRANSPORTES"/>
    <s v="NO"/>
    <n v="0"/>
  </r>
  <r>
    <x v="32"/>
    <s v="134003112"/>
    <s v="MSP-DNA-2022-0207-M"/>
    <d v="2022-01-27T00:00:00"/>
    <s v="MSP-DNPI-2022-0103-M"/>
    <d v="2022-01-31T00:00:00"/>
    <x v="0"/>
    <s v="Obligaciones pendientes de ejercicios anteriores DNA"/>
    <s v="ADMINISTRACION CENTRAL"/>
    <s v="CONVENIO DE PAGO DEL SERVICIO DE LAN GESTIONADA DEL MINISTERIO DE SALUD PÚBLICA EN LA PLATAFORMA GUBERNAMENTAL DE DESARROLLO SOCIAL."/>
    <s v="PLANTA CENTRAL"/>
    <n v="9999"/>
    <s v="01"/>
    <s v="000"/>
    <s v="001"/>
    <n v="530105"/>
    <n v="1701"/>
    <s v="001"/>
    <s v="0000"/>
    <s v="0000"/>
    <n v="0"/>
    <n v="0"/>
    <n v="0"/>
    <n v="300000"/>
    <n v="0"/>
    <n v="300000"/>
    <s v="SI"/>
    <m/>
    <m/>
    <s v="EDISON JIMÉNEZ"/>
    <n v="-35800"/>
    <n v="35800"/>
    <n v="0"/>
    <s v="COOR ADMINISTRATIVA FINANCIERA"/>
    <x v="22"/>
    <s v="GI MANTENIMIENTO"/>
    <s v="NO"/>
    <n v="0"/>
  </r>
  <r>
    <x v="32"/>
    <s v="134003054"/>
    <s v="MSP-DNA-2022-0207-M"/>
    <d v="2022-01-27T00:00:00"/>
    <s v="MSP-DNPI-2022-0103-M"/>
    <d v="2022-01-31T00:00:00"/>
    <x v="0"/>
    <s v="Obligaciones pendientes de ejercicios anteriores DNA"/>
    <s v="ADMINISTRACION CENTRAL"/>
    <s v="CONVENIO DE PAGO DEL SERVICIO DE LAN GESTIONADA DEL MINISTERIO DE SALUD PÚBLICA EN LA PLATAFORMA GUBERNAMENTAL DE DESARROLLO SOCIAL."/>
    <s v="PLANTA CENTRAL"/>
    <n v="9999"/>
    <s v="01"/>
    <s v="000"/>
    <s v="001"/>
    <n v="990102"/>
    <n v="1701"/>
    <s v="001"/>
    <s v="0000"/>
    <s v="0000"/>
    <n v="300000"/>
    <n v="0"/>
    <n v="300000"/>
    <n v="0"/>
    <n v="0"/>
    <n v="0"/>
    <s v="SI"/>
    <m/>
    <m/>
    <s v="EDISON JIMÉNEZ"/>
    <n v="0"/>
    <n v="0"/>
    <n v="0"/>
    <s v="COOR ADMINISTRATIVA FINANCIERA"/>
    <x v="22"/>
    <s v="GI TRANSPORTES"/>
    <s v="NO"/>
    <n v="0"/>
  </r>
  <r>
    <x v="32"/>
    <s v="134003121"/>
    <s v="MSP-DNA-2022-0207-M"/>
    <d v="2022-01-27T00:00:00"/>
    <s v="MSP-DNPI-2022-0103-M"/>
    <d v="2022-01-31T00:00:00"/>
    <x v="0"/>
    <s v="Obligaciones pendientes de ejercicios anteriores DNA"/>
    <s v="ADMINISTRACION CENTRAL"/>
    <s v="PLAN DE DATOS DEL DESPACHO MINISTERIAL"/>
    <s v="PLANTA CENTRAL"/>
    <n v="9999"/>
    <s v="01"/>
    <s v="000"/>
    <s v="001"/>
    <n v="530105"/>
    <n v="1701"/>
    <s v="001"/>
    <s v="0000"/>
    <s v="0000"/>
    <n v="0"/>
    <n v="0"/>
    <n v="0"/>
    <n v="38"/>
    <n v="0"/>
    <n v="38"/>
    <s v="SI"/>
    <m/>
    <m/>
    <s v="EDISON JIMÉNEZ"/>
    <n v="0"/>
    <n v="0"/>
    <n v="0"/>
    <s v="COOR ADMINISTRATIVA FINANCIERA"/>
    <x v="22"/>
    <s v="GI MANTENIMIENTO"/>
    <s v="NO"/>
    <n v="0"/>
  </r>
  <r>
    <x v="32"/>
    <s v="134003141"/>
    <s v="MSP-DNA-2022-0207-M"/>
    <d v="2022-01-27T00:00:00"/>
    <s v="MSP-DNPI-2022-0103-M"/>
    <d v="2022-01-31T00:00:00"/>
    <x v="0"/>
    <s v="Obligaciones pendientes de ejercicios anteriores DNA"/>
    <s v="ADMINISTRACION CENTRAL"/>
    <s v="PLAN DE DATOS DEL DESPACHO MINISTERIAL"/>
    <s v="PLANTA CENTRAL"/>
    <n v="9999"/>
    <s v="01"/>
    <s v="000"/>
    <s v="001"/>
    <n v="990102"/>
    <n v="1701"/>
    <s v="001"/>
    <s v="0000"/>
    <s v="0000"/>
    <n v="38"/>
    <n v="0"/>
    <n v="38"/>
    <n v="0"/>
    <n v="0"/>
    <n v="0"/>
    <s v="SI"/>
    <m/>
    <m/>
    <s v="EDISON JIMÉNEZ"/>
    <n v="27.59"/>
    <n v="3.3"/>
    <n v="30.89"/>
    <s v="COOR ADMINISTRATIVA FINANCIERA"/>
    <x v="22"/>
    <s v="GI IMPORTACIONES"/>
    <s v="SI"/>
    <n v="3.5527136788005009E-15"/>
  </r>
  <r>
    <x v="32"/>
    <s v="134003087"/>
    <s v="MSP-DNA-2022-0207-M"/>
    <d v="2022-01-27T00:00:00"/>
    <s v="MSP-DNPI-2022-0103-M"/>
    <d v="2022-01-31T00:00:00"/>
    <x v="0"/>
    <s v="Obligaciones pendientes de ejercicios anteriores DNA"/>
    <s v="ADMINISTRACION CENTRAL"/>
    <s v="PAGO DE IMPUESTO PREDIAL PARA EDIFICIOS ANEXOS A PLANTA CENTRAL"/>
    <s v="PLANTA CENTRAL"/>
    <n v="9999"/>
    <s v="01"/>
    <s v="000"/>
    <s v="001"/>
    <n v="530402"/>
    <n v="1701"/>
    <s v="001"/>
    <s v="0000"/>
    <s v="0000"/>
    <n v="0"/>
    <n v="0"/>
    <n v="0"/>
    <n v="28000"/>
    <n v="0"/>
    <n v="28000"/>
    <s v="SI"/>
    <m/>
    <m/>
    <s v="EDISON JIMÉNEZ"/>
    <n v="0"/>
    <n v="0"/>
    <n v="0"/>
    <s v="COOR ADMINISTRATIVA FINANCIERA"/>
    <x v="22"/>
    <s v="GI MANTENIMIENTO"/>
    <s v="NO"/>
    <n v="0"/>
  </r>
  <r>
    <x v="32"/>
    <s v="134003146"/>
    <s v="MSP-DNA-2022-0207-M"/>
    <d v="2022-01-27T00:00:00"/>
    <s v="MSP-DNPI-2022-0103-M"/>
    <d v="2022-01-31T00:00:00"/>
    <x v="0"/>
    <s v="Obligaciones pendientes de ejercicios anteriores DNA"/>
    <s v="ADMINISTRACION CENTRAL"/>
    <s v="PAGO DE IMPUESTO PREDIAL PARA EDIFICIOS ANEXOS A PLANTA CENTRAL"/>
    <s v="PLANTA CENTRAL"/>
    <n v="9999"/>
    <s v="01"/>
    <s v="000"/>
    <s v="001"/>
    <n v="570102"/>
    <n v="1701"/>
    <s v="001"/>
    <s v="0000"/>
    <s v="0000"/>
    <n v="28000"/>
    <n v="0"/>
    <n v="28000"/>
    <n v="0"/>
    <n v="0"/>
    <n v="0"/>
    <s v="SI"/>
    <m/>
    <m/>
    <s v="EDISON JIMÉNEZ"/>
    <n v="21254.880000000001"/>
    <n v="0"/>
    <n v="21254.880000000001"/>
    <s v="COOR ADMINISTRATIVA FINANCIERA"/>
    <x v="22"/>
    <s v="GI MANTENIMIENTO"/>
    <s v="SI"/>
    <n v="0"/>
  </r>
  <r>
    <x v="33"/>
    <s v="113001025"/>
    <s v="MSP-DNPS-2022-0061-M"/>
    <d v="2022-01-25T00:00:00"/>
    <s v="MSP-DNPI-2022-0102-M"/>
    <d v="2022-01-31T00:00:00"/>
    <x v="0"/>
    <s v="El  Gerente del Hospital General Martín Icaza, en relación al proceso RSIE-HPMI-018-2021 cuyo objeto es ADQUISICIÓN DE KIT DE TETINAS PARA SER UTILIZADOS EN LAS 3 BOMBAS EXTRACTORAS DE LECHE ADQUISICIÓN DE KIT DE TETINAS PARA SER UTILIZADOS EN LAS 3 BOMBAS EXTRACTORAS DE LECHE MATERNA MARCA AMEDA PERTENECIENTES AL HOSPITAL PROVINCIAL MARTÍN ICAZA; solicita se asigne el presupuesto para proceder al pago a la empresa ganadora.Considerando que la estructura presupuestaria con la que se originó la obligación de pago, corresponde a Presupuesto por Resultados, se solicita la reforma de presupuesto para cubrir el monto del proceso en referencia. "/>
    <s v="PREVENCION Y PROMOCION DE LA SALUD"/>
    <s v="Reproducción de material educativo Guías Alimentarias Basadas en Alimentos (GABAs) para brindar sesiones de educación alimentaria-nutricional dirigidas al grupo materno infantil."/>
    <s v="PLANTA CENTRAL"/>
    <n v="9999"/>
    <n v="55"/>
    <s v="000"/>
    <s v="005"/>
    <n v="530204"/>
    <n v="1701"/>
    <s v="001"/>
    <s v="0000"/>
    <s v="0000"/>
    <n v="0"/>
    <n v="0"/>
    <n v="0"/>
    <n v="39021.58"/>
    <n v="0"/>
    <n v="39021.58"/>
    <s v="SI"/>
    <m/>
    <n v="1"/>
    <s v="GUADALUPE RECALDE"/>
    <n v="0"/>
    <n v="0"/>
    <n v="0"/>
    <s v="SUB PROMOCION SALUD INTERCULTURAL  IGUALDAD"/>
    <x v="2"/>
    <s v="Presupuesto por Resultados"/>
    <s v="NO"/>
    <n v="0"/>
  </r>
  <r>
    <x v="33"/>
    <s v="SIN LINEA POA  "/>
    <s v="MSP-DNPS-2022-0061-M"/>
    <d v="2022-01-25T00:00:00"/>
    <s v="MSP-DNPI-2022-0102-M"/>
    <d v="2022-01-31T00:00:00"/>
    <x v="0"/>
    <s v="El  Gerente del Hospital General Martín Icaza, en relación al proceso RSIE-HPMI-018-2021 cuyo objeto es ADQUISICIÓN DE KIT DE TETINAS PARA SER UTILIZADOS EN LAS 3 BOMBAS EXTRACTORAS DE LECHE ADQUISICIÓN DE KIT DE TETINAS PARA SER UTILIZADOS EN LAS 3 BOMBAS EXTRACTORAS DE LECHE MATERNA MARCA AMEDA PERTENECIENTES AL HOSPITAL PROVINCIAL MARTÍN ICAZA; solicita se asigne el presupuesto para proceder al pago a la empresa ganadora.Considerando que la estructura presupuestaria con la que se originó la obligación de pago, corresponde a Presupuesto por Resultados, se solicita la reforma de presupuesto para cubrir el monto del proceso en referencia. "/>
    <s v="PREVENCION Y PROMOCION DE LA SALUD"/>
    <s v="El  Gerente del Hospital General Martín Icaza, en relación al proceso RSIE-HPMI-018-2021 cuyo objeto es ADQUISICIÓN DE KIT DE TETINAS PARA SER UTILIZADOS EN LAS 3 BOMBAS EXTRACTORAS DE LECHE ADQUISICIÓN DE KIT DE TETINAS PARA SER UTILIZADOS EN LAS 3 BOMBAS EXTRACTORAS DE LECHE MATERNA MARCA AMEDA PERTENECIENTES AL HOSPITAL PROVINCIAL MARTÍN ICAZA; solicita se asigne el presupuesto para proceder al pago a la empresa ganadora.Considerando que la estructura presupuestaria con la que se originó la obligación de pago, corresponde a Presupuesto por Resultados, se solicita la reforma de presupuesto para cubrir el monto del proceso en referencia. "/>
    <s v="ZONA 5"/>
    <n v="1300"/>
    <n v="55"/>
    <s v="000"/>
    <s v="007"/>
    <n v="530826"/>
    <n v="1201"/>
    <s v="001"/>
    <s v="0000"/>
    <s v="0000"/>
    <n v="39021.58"/>
    <n v="0"/>
    <n v="39021.58"/>
    <n v="0"/>
    <n v="0"/>
    <n v="0"/>
    <s v="SI"/>
    <m/>
    <m/>
    <s v="GUADALUPE RECALDE"/>
    <n v="39021.58"/>
    <n v="0"/>
    <n v="39021.58"/>
    <s v="SUB PROMOCION SALUD IGUALDAD"/>
    <x v="23"/>
    <s v="NO APLICA"/>
    <e v="#N/A"/>
    <e v="#N/A"/>
  </r>
  <r>
    <x v="34"/>
    <s v="SALDO ESIGEF"/>
    <s v="MSP-SNGSP-2022-0121-M"/>
    <d v="2022-01-18T00:00:00"/>
    <s v="MSP-DNPI-2022-0114-M"/>
    <d v="2022-02-02T00:00:00"/>
    <x v="0"/>
    <s v="Cambio de fuente de financiamiento y regularización de derivaciones"/>
    <s v="GOBERNANZA DE LA SALUD"/>
    <s v="Cambio de Fuente de Financiamiento Derivaciones"/>
    <s v="CZ1"/>
    <n v="51"/>
    <n v="58"/>
    <s v="000"/>
    <s v="002"/>
    <n v="530226"/>
    <n v="1001"/>
    <s v="001"/>
    <s v="0000"/>
    <s v="0000"/>
    <n v="0"/>
    <n v="0"/>
    <n v="0"/>
    <n v="2500000"/>
    <n v="0"/>
    <n v="2500000"/>
    <s v="NO"/>
    <m/>
    <m/>
    <s v="EDISON JIMÉNEZ"/>
    <n v="0"/>
    <n v="0"/>
    <n v="0"/>
    <s v="NA"/>
    <x v="0"/>
    <s v="NA"/>
    <e v="#N/A"/>
    <e v="#N/A"/>
  </r>
  <r>
    <x v="34"/>
    <s v="SALDO ESIGEF"/>
    <s v="MSP-SNGSP-2022-0121-M"/>
    <d v="2022-01-18T00:00:00"/>
    <s v="MSP-DNPI-2022-0114-M"/>
    <d v="2022-02-02T00:00:00"/>
    <x v="0"/>
    <s v="Cambio de fuente de financiamiento y regularización de derivaciones"/>
    <s v="ADMINISTRACION CENTRAL"/>
    <s v="Cambio de Fuente de Financiamiento Derivaciones"/>
    <s v="CZ4"/>
    <n v="54"/>
    <s v="01"/>
    <s v="000"/>
    <s v="001"/>
    <n v="530226"/>
    <n v="1301"/>
    <s v="001"/>
    <s v="0000"/>
    <s v="0000"/>
    <n v="0"/>
    <n v="0"/>
    <n v="0"/>
    <n v="3313513"/>
    <n v="0"/>
    <n v="3313513"/>
    <s v="NO"/>
    <m/>
    <m/>
    <s v="EDISON JIMÉNEZ"/>
    <n v="0"/>
    <n v="0"/>
    <n v="0"/>
    <s v="NA"/>
    <x v="0"/>
    <s v="NA"/>
    <e v="#N/A"/>
    <e v="#N/A"/>
  </r>
  <r>
    <x v="34"/>
    <s v="SALDO ESIGEF"/>
    <s v="MSP-SNGSP-2022-0121-M"/>
    <d v="2022-01-18T00:00:00"/>
    <s v="MSP-DNPI-2022-0114-M"/>
    <d v="2022-02-02T00:00:00"/>
    <x v="0"/>
    <s v="Cambio de fuente de financiamiento y regularización de derivaciones"/>
    <s v="GOBERNANZA DE LA SALUD"/>
    <s v="Cambio de Fuente de Financiamiento Derivaciones"/>
    <s v="CZ4"/>
    <n v="54"/>
    <n v="58"/>
    <s v="000"/>
    <s v="002"/>
    <n v="530226"/>
    <n v="1301"/>
    <s v="001"/>
    <s v="0000"/>
    <s v="0000"/>
    <n v="0"/>
    <n v="0"/>
    <n v="0"/>
    <n v="15682285"/>
    <n v="0"/>
    <n v="15682285"/>
    <s v="NO"/>
    <m/>
    <m/>
    <s v="EDISON JIMÉNEZ"/>
    <n v="0"/>
    <n v="0"/>
    <n v="0"/>
    <s v="NA"/>
    <x v="0"/>
    <s v="NA"/>
    <e v="#N/A"/>
    <e v="#N/A"/>
  </r>
  <r>
    <x v="34"/>
    <s v="SALDO ESIGEF"/>
    <s v="MSP-SNGSP-2022-0121-M"/>
    <d v="2022-01-18T00:00:00"/>
    <s v="MSP-DNPI-2022-0114-M"/>
    <d v="2022-02-02T00:00:00"/>
    <x v="0"/>
    <s v="Cambio de fuente de financiamiento y regularización de derivaciones"/>
    <s v="ADMINISTRACION CENTRAL"/>
    <s v="Cambio de Fuente de Financiamiento Derivaciones"/>
    <s v="CZ5"/>
    <n v="1510"/>
    <s v="01"/>
    <s v="000"/>
    <s v="001"/>
    <n v="530226"/>
    <n v="2001"/>
    <s v="001"/>
    <s v="0000"/>
    <s v="0000"/>
    <n v="0"/>
    <n v="0"/>
    <n v="0"/>
    <n v="2836"/>
    <n v="0"/>
    <n v="2836"/>
    <s v="NO"/>
    <m/>
    <m/>
    <s v="EDISON JIMÉNEZ"/>
    <n v="0"/>
    <n v="0"/>
    <n v="0"/>
    <s v="NA"/>
    <x v="0"/>
    <s v="NA"/>
    <e v="#N/A"/>
    <e v="#N/A"/>
  </r>
  <r>
    <x v="34"/>
    <s v="SALDO ESIGEF"/>
    <s v="MSP-SNGSP-2022-0121-M"/>
    <d v="2022-01-18T00:00:00"/>
    <s v="MSP-DNPI-2022-0114-M"/>
    <d v="2022-02-02T00:00:00"/>
    <x v="0"/>
    <s v="Cambio de fuente de financiamiento y regularización de derivaciones"/>
    <s v="ADMINISTRACION CENTRAL"/>
    <s v="Cambio de Fuente de Financiamiento Derivaciones"/>
    <s v="CZ1"/>
    <n v="51"/>
    <s v="01"/>
    <s v="000"/>
    <s v="001"/>
    <n v="530846"/>
    <n v="1001"/>
    <s v="001"/>
    <s v="0000"/>
    <s v="0000"/>
    <n v="0"/>
    <n v="0"/>
    <n v="0"/>
    <n v="7444712.9800000004"/>
    <n v="0"/>
    <n v="7444712.9800000004"/>
    <s v="NO"/>
    <m/>
    <m/>
    <s v="EDISON JIMÉNEZ"/>
    <n v="0"/>
    <n v="0"/>
    <n v="0"/>
    <s v="NA"/>
    <x v="0"/>
    <s v="NA"/>
    <e v="#N/A"/>
    <e v="#N/A"/>
  </r>
  <r>
    <x v="34"/>
    <s v="SALDO ESIGEF"/>
    <s v="MSP-SNGSP-2022-0121-M"/>
    <d v="2022-01-18T00:00:00"/>
    <s v="MSP-DNPI-2022-0114-M"/>
    <d v="2022-02-02T00:00:00"/>
    <x v="0"/>
    <s v="Cambio de fuente de financiamiento y regularización de derivaciones"/>
    <s v="ADMINISTRACION CENTRAL"/>
    <s v="Cambio de Fuente de Financiamiento Derivaciones"/>
    <s v="CZ3"/>
    <n v="53"/>
    <s v="01"/>
    <s v="000"/>
    <s v="001"/>
    <n v="530846"/>
    <n v="601"/>
    <s v="001"/>
    <s v="0000"/>
    <s v="0000"/>
    <n v="0"/>
    <n v="0"/>
    <n v="0"/>
    <n v="12031460.119999999"/>
    <n v="0"/>
    <n v="12031460.119999999"/>
    <s v="NO"/>
    <m/>
    <m/>
    <s v="EDISON JIMÉNEZ"/>
    <n v="0"/>
    <n v="0"/>
    <n v="0"/>
    <s v="NA"/>
    <x v="0"/>
    <s v="NA"/>
    <e v="#N/A"/>
    <e v="#N/A"/>
  </r>
  <r>
    <x v="34"/>
    <s v="SALDO ESIGEF"/>
    <s v="MSP-SNGSP-2022-0121-M"/>
    <d v="2022-01-18T00:00:00"/>
    <s v="MSP-DNPI-2022-0114-M"/>
    <d v="2022-02-02T00:00:00"/>
    <x v="0"/>
    <s v="Cambio de fuente de financiamiento y regularización de derivaciones"/>
    <s v="ADMINISTRACION CENTRAL"/>
    <s v="Cambio de Fuente de Financiamiento Derivaciones"/>
    <s v="CZ8"/>
    <n v="58"/>
    <s v="01"/>
    <s v="000"/>
    <s v="001"/>
    <n v="530846"/>
    <n v="901"/>
    <s v="001"/>
    <s v="0000"/>
    <s v="0000"/>
    <n v="0"/>
    <n v="0"/>
    <n v="0"/>
    <n v="98683643.689999998"/>
    <n v="0"/>
    <n v="98683643.689999998"/>
    <s v="NO"/>
    <m/>
    <m/>
    <s v="EDISON JIMÉNEZ"/>
    <n v="0"/>
    <n v="0"/>
    <n v="0"/>
    <s v="NA"/>
    <x v="0"/>
    <s v="NA"/>
    <e v="#N/A"/>
    <e v="#N/A"/>
  </r>
  <r>
    <x v="34"/>
    <s v="SALDO ESIGEF"/>
    <s v="MSP-SNGSP-2022-0121-M"/>
    <d v="2022-01-18T00:00:00"/>
    <s v="MSP-DNPI-2022-0114-M"/>
    <d v="2022-02-02T00:00:00"/>
    <x v="0"/>
    <s v="Cambio de fuente de financiamiento y regularización de derivaciones"/>
    <s v="ADMINISTRACION CENTRAL"/>
    <s v="Cambio de Fuente de Financiamiento Derivaciones"/>
    <s v="CZ9"/>
    <n v="59"/>
    <s v="01"/>
    <s v="000"/>
    <s v="001"/>
    <n v="530846"/>
    <n v="1701"/>
    <s v="001"/>
    <s v="0000"/>
    <s v="0000"/>
    <n v="0"/>
    <n v="0"/>
    <n v="0"/>
    <n v="30034063.440000001"/>
    <n v="0"/>
    <n v="30034063.440000001"/>
    <s v="NO"/>
    <m/>
    <m/>
    <s v="EDISON JIMÉNEZ"/>
    <n v="0"/>
    <n v="0"/>
    <n v="0"/>
    <s v="NA"/>
    <x v="0"/>
    <s v="NA"/>
    <e v="#N/A"/>
    <e v="#N/A"/>
  </r>
  <r>
    <x v="34"/>
    <s v="ZONA 1"/>
    <s v="MSP-SNGSP-2022-0121-M"/>
    <d v="2022-01-18T00:00:00"/>
    <s v="MSP-DNPI-2022-0114-M"/>
    <d v="2022-02-02T00:00:00"/>
    <x v="0"/>
    <s v="Cambio de fuente de financiamiento y regularización de derivaciones"/>
    <s v="GOBERNANZA DE LA SALUD"/>
    <s v="Cambio de Fuente de Financiamiento Derivaciones"/>
    <s v="CZ1"/>
    <n v="51"/>
    <n v="58"/>
    <s v="000"/>
    <s v="002"/>
    <n v="530226"/>
    <n v="1001"/>
    <n v="202"/>
    <s v="8888"/>
    <s v="8888"/>
    <n v="3314867.16"/>
    <n v="0"/>
    <n v="3314867.16"/>
    <n v="0"/>
    <n v="0"/>
    <n v="0"/>
    <s v="SI"/>
    <m/>
    <m/>
    <s v="EDISON JIMÉNEZ"/>
    <n v="0"/>
    <n v="0"/>
    <n v="0"/>
    <s v="NA"/>
    <x v="0"/>
    <s v="NA"/>
    <e v="#N/A"/>
    <e v="#N/A"/>
  </r>
  <r>
    <x v="34"/>
    <s v="ZONA 3"/>
    <s v="MSP-SNGSP-2022-0121-M"/>
    <d v="2022-01-18T00:00:00"/>
    <s v="MSP-DNPI-2022-0114-M"/>
    <d v="2022-02-02T00:00:00"/>
    <x v="0"/>
    <s v="Cambio de fuente de financiamiento y regularización de derivaciones"/>
    <s v="GOBERNANZA DE LA SALUD"/>
    <s v="Cambio de Fuente de Financiamiento Derivaciones"/>
    <s v="CZ3"/>
    <n v="53"/>
    <n v="58"/>
    <s v="000"/>
    <s v="002"/>
    <n v="530226"/>
    <n v="601"/>
    <n v="202"/>
    <s v="8888"/>
    <s v="8888"/>
    <n v="4271139.53"/>
    <n v="0"/>
    <n v="4271139.53"/>
    <n v="0"/>
    <n v="0"/>
    <n v="0"/>
    <s v="SI"/>
    <m/>
    <m/>
    <s v="EDISON JIMÉNEZ"/>
    <n v="0"/>
    <n v="0"/>
    <n v="0"/>
    <s v="NA"/>
    <x v="0"/>
    <s v="NA"/>
    <e v="#N/A"/>
    <e v="#N/A"/>
  </r>
  <r>
    <x v="34"/>
    <s v="ZONA 4"/>
    <s v="MSP-SNGSP-2022-0121-M"/>
    <d v="2022-01-18T00:00:00"/>
    <s v="MSP-DNPI-2022-0114-M"/>
    <d v="2022-02-02T00:00:00"/>
    <x v="0"/>
    <s v="Cambio de fuente de financiamiento y regularización de derivaciones"/>
    <s v="GOBERNANZA DE LA SALUD"/>
    <s v="Cambio de Fuente de Financiamiento Derivaciones"/>
    <s v="CZ4"/>
    <n v="54"/>
    <n v="58"/>
    <s v="000"/>
    <s v="002"/>
    <n v="530226"/>
    <n v="1301"/>
    <n v="202"/>
    <s v="8888"/>
    <s v="8888"/>
    <n v="11129236.470000001"/>
    <n v="0"/>
    <n v="11129236.470000001"/>
    <n v="0"/>
    <n v="0"/>
    <n v="0"/>
    <s v="SI"/>
    <m/>
    <m/>
    <s v="EDISON JIMÉNEZ"/>
    <n v="0"/>
    <n v="0"/>
    <n v="0"/>
    <s v="NA"/>
    <x v="0"/>
    <s v="NA"/>
    <e v="#N/A"/>
    <e v="#N/A"/>
  </r>
  <r>
    <x v="34"/>
    <s v="ZONA 6"/>
    <s v="MSP-SNGSP-2022-0121-M"/>
    <d v="2022-01-18T00:00:00"/>
    <s v="MSP-DNPI-2022-0114-M"/>
    <d v="2022-02-02T00:00:00"/>
    <x v="0"/>
    <s v="Cambio de fuente de financiamiento y regularización de derivaciones"/>
    <s v="GOBERNANZA DE LA SALUD"/>
    <s v="Cambio de Fuente de Financiamiento Derivaciones"/>
    <s v="CZ6"/>
    <n v="56"/>
    <n v="58"/>
    <s v="000"/>
    <s v="002"/>
    <n v="530226"/>
    <n v="101"/>
    <n v="202"/>
    <s v="8888"/>
    <s v="8888"/>
    <n v="3264505.32"/>
    <n v="0"/>
    <n v="3264505.32"/>
    <n v="0"/>
    <n v="0"/>
    <n v="0"/>
    <s v="SI"/>
    <m/>
    <m/>
    <s v="EDISON JIMÉNEZ"/>
    <n v="0"/>
    <n v="0"/>
    <n v="0"/>
    <s v="NA"/>
    <x v="0"/>
    <s v="NA"/>
    <e v="#N/A"/>
    <e v="#N/A"/>
  </r>
  <r>
    <x v="34"/>
    <s v="ZONA 7"/>
    <s v="MSP-SNGSP-2022-0121-M"/>
    <d v="2022-01-18T00:00:00"/>
    <s v="MSP-DNPI-2022-0114-M"/>
    <d v="2022-02-02T00:00:00"/>
    <x v="0"/>
    <s v="Cambio de fuente de financiamiento y regularización de derivaciones"/>
    <s v="GOBERNANZA DE LA SALUD"/>
    <s v="Cambio de Fuente de Financiamiento Derivaciones"/>
    <s v="CZ7"/>
    <n v="57"/>
    <n v="58"/>
    <s v="000"/>
    <s v="002"/>
    <n v="530226"/>
    <n v="1101"/>
    <n v="202"/>
    <s v="8888"/>
    <s v="8888"/>
    <n v="5804645.3600000003"/>
    <n v="0"/>
    <n v="5804645.3600000003"/>
    <n v="0"/>
    <n v="0"/>
    <n v="0"/>
    <s v="SI"/>
    <m/>
    <m/>
    <s v="EDISON JIMÉNEZ"/>
    <n v="0"/>
    <n v="0"/>
    <n v="0"/>
    <s v="NA"/>
    <x v="0"/>
    <s v="NA"/>
    <e v="#N/A"/>
    <e v="#N/A"/>
  </r>
  <r>
    <x v="34"/>
    <s v="ZONA 8"/>
    <s v="MSP-SNGSP-2022-0121-M"/>
    <d v="2022-01-18T00:00:00"/>
    <s v="MSP-DNPI-2022-0114-M"/>
    <d v="2022-02-02T00:00:00"/>
    <x v="0"/>
    <s v="Cambio de fuente de financiamiento y regularización de derivaciones"/>
    <s v="GOBERNANZA DE LA SALUD"/>
    <s v="Cambio de Fuente de Financiamiento Derivaciones"/>
    <s v="CZ8"/>
    <n v="58"/>
    <n v="58"/>
    <s v="000"/>
    <s v="002"/>
    <n v="530226"/>
    <n v="901"/>
    <n v="202"/>
    <s v="8888"/>
    <s v="8888"/>
    <n v="47037049.380000003"/>
    <n v="0"/>
    <n v="47037049.380000003"/>
    <n v="0"/>
    <n v="0"/>
    <n v="0"/>
    <s v="SI"/>
    <m/>
    <m/>
    <s v="EDISON JIMÉNEZ"/>
    <n v="0"/>
    <n v="0"/>
    <n v="0"/>
    <s v="NA"/>
    <x v="0"/>
    <s v="NA"/>
    <e v="#N/A"/>
    <e v="#N/A"/>
  </r>
  <r>
    <x v="34"/>
    <s v="ZONA 9"/>
    <s v="MSP-SNGSP-2022-0121-M"/>
    <d v="2022-01-18T00:00:00"/>
    <s v="MSP-DNPI-2022-0114-M"/>
    <d v="2022-02-02T00:00:00"/>
    <x v="0"/>
    <s v="Cambio de fuente de financiamiento y regularización de derivaciones"/>
    <s v="GOBERNANZA DE LA SALUD"/>
    <s v="Cambio de Fuente de Financiamiento Derivaciones"/>
    <s v="CZ9"/>
    <n v="59"/>
    <n v="58"/>
    <s v="000"/>
    <s v="002"/>
    <n v="530226"/>
    <n v="1701"/>
    <n v="202"/>
    <s v="8888"/>
    <s v="8888"/>
    <n v="8855043.75"/>
    <n v="0"/>
    <n v="8855043.75"/>
    <n v="0"/>
    <n v="0"/>
    <n v="0"/>
    <s v="SI"/>
    <m/>
    <m/>
    <s v="EDISON JIMÉNEZ"/>
    <n v="0"/>
    <n v="0"/>
    <n v="0"/>
    <s v="NA"/>
    <x v="0"/>
    <s v="NA"/>
    <e v="#N/A"/>
    <e v="#N/A"/>
  </r>
  <r>
    <x v="34"/>
    <s v="111002012"/>
    <s v="MSP-SNGSP-2022-0121-M"/>
    <d v="2022-01-18T00:00:00"/>
    <s v="MSP-DNPI-2022-0114-M"/>
    <d v="2022-02-02T00:00:00"/>
    <x v="0"/>
    <s v="Cambio de fuente de financiamiento y regularización de derivaciones"/>
    <s v="GOBERNANZA DE LA SALUD"/>
    <s v="Pagos prestaciones de servicios de Salud la Red otros servicios excepto Dialisis/Hemodiálisis"/>
    <s v="PLANTA CENTRAL"/>
    <n v="9999"/>
    <n v="58"/>
    <s v="000"/>
    <s v="002"/>
    <n v="530226"/>
    <n v="1701"/>
    <n v="202"/>
    <n v="8888"/>
    <n v="8888"/>
    <n v="22182625.82"/>
    <n v="0"/>
    <n v="22182625.82"/>
    <n v="0"/>
    <n v="0"/>
    <n v="0"/>
    <s v="SI"/>
    <m/>
    <m/>
    <s v="EDISON JIMÉNEZ"/>
    <n v="0"/>
    <n v="0"/>
    <n v="0"/>
    <s v="SUBSE RECTORIA SISTEMA NACIONAL SALUD"/>
    <x v="24"/>
    <s v="NO APLICA"/>
    <s v="NO"/>
    <n v="0"/>
  </r>
  <r>
    <x v="34"/>
    <s v="111002013"/>
    <s v="MSP-SNGSP-2022-0121-M"/>
    <d v="2022-01-18T00:00:00"/>
    <s v="MSP-DNPI-2022-0114-M"/>
    <d v="2022-02-02T00:00:00"/>
    <x v="0"/>
    <s v="Cambio de fuente de financiamiento y regularización de derivaciones"/>
    <s v="GOBERNANZA DE LA SALUD"/>
    <s v="Pagos prestaciones de servicios de Salud la Red por el serivicio de Diálisis/Hemodiálisis"/>
    <s v="PLANTA CENTRAL"/>
    <n v="9999"/>
    <n v="58"/>
    <s v="000"/>
    <s v="004"/>
    <n v="530226"/>
    <n v="1701"/>
    <n v="202"/>
    <n v="8888"/>
    <n v="8888"/>
    <n v="61140887.210000001"/>
    <n v="0"/>
    <n v="61140887.210000001"/>
    <n v="0"/>
    <n v="0"/>
    <n v="0"/>
    <s v="SI"/>
    <m/>
    <m/>
    <s v="EDISON JIMÉNEZ"/>
    <n v="0"/>
    <n v="0"/>
    <n v="0"/>
    <s v="SUBSE RECTORIA SISTEMA NACIONAL SALUD"/>
    <x v="24"/>
    <s v="NO APLICA"/>
    <s v="NO"/>
    <n v="0"/>
  </r>
  <r>
    <x v="34"/>
    <s v="111002014"/>
    <s v="MSP-SNGSP-2022-0121-M"/>
    <d v="2022-01-18T00:00:00"/>
    <s v="MSP-DNPI-2022-0114-M"/>
    <d v="2022-02-02T00:00:00"/>
    <x v="0"/>
    <s v="Cambio de fuente de financiamiento y regularización de derivaciones"/>
    <s v="GOBERNANZA DE LA SALUD"/>
    <s v="Pago de tratamientos médicos casos de pacientes por derivación internacional"/>
    <s v="PLANTA CENTRAL"/>
    <n v="9999"/>
    <n v="58"/>
    <s v="000"/>
    <s v="002"/>
    <n v="530226"/>
    <n v="1701"/>
    <n v="202"/>
    <n v="8888"/>
    <n v="8888"/>
    <n v="1000000"/>
    <n v="0"/>
    <n v="1000000"/>
    <n v="0"/>
    <n v="0"/>
    <n v="0"/>
    <s v="SI"/>
    <m/>
    <m/>
    <s v="EDISON JIMÉNEZ"/>
    <n v="3285632.91"/>
    <n v="0"/>
    <n v="3285632.91"/>
    <s v="SUBSE RECTORIA SISTEMA NACIONAL SALUD"/>
    <x v="24"/>
    <s v="NO APLICA"/>
    <s v="SI"/>
    <n v="270"/>
  </r>
  <r>
    <x v="34"/>
    <s v="111002015"/>
    <s v="MSP-SNGSP-2022-0121-M"/>
    <d v="2022-01-18T00:00:00"/>
    <s v="MSP-DNPI-2022-0114-M"/>
    <d v="2022-02-02T00:00:00"/>
    <x v="0"/>
    <s v="Cambio de fuente de financiamiento y regularización de derivaciones"/>
    <s v="GOBERNANZA DE LA SALUD"/>
    <s v="Pago de tratamientos médicos casos de pacientes por derivación internacional"/>
    <s v="PLANTA CENTRAL"/>
    <n v="9999"/>
    <n v="58"/>
    <s v="000"/>
    <s v="002"/>
    <n v="530226"/>
    <n v="1701"/>
    <n v="202"/>
    <n v="8888"/>
    <n v="8888"/>
    <n v="800000"/>
    <n v="0"/>
    <n v="800000"/>
    <n v="0"/>
    <n v="0"/>
    <n v="0"/>
    <s v="SI"/>
    <m/>
    <m/>
    <s v="EDISON JIMÉNEZ"/>
    <n v="669136.22"/>
    <n v="0"/>
    <n v="669136.22"/>
    <s v="SUBSE RECTORIA SISTEMA NACIONAL SALUD"/>
    <x v="24"/>
    <s v="NO APLICA"/>
    <s v="SI"/>
    <n v="0"/>
  </r>
  <r>
    <x v="34"/>
    <s v="111002016"/>
    <s v="MSP-SNGSP-2022-0121-M"/>
    <d v="2022-01-18T00:00:00"/>
    <s v="MSP-DNPI-2022-0114-M"/>
    <d v="2022-02-02T00:00:00"/>
    <x v="0"/>
    <s v="Cambio de fuente de financiamiento y regularización de derivaciones"/>
    <s v="GOBERNANZA DE LA SALUD"/>
    <s v="Pago viaticos al exterior casos de pacientes por derivaciòn internacional"/>
    <s v="PLANTA CENTRAL"/>
    <n v="9999"/>
    <n v="58"/>
    <s v="000"/>
    <s v="002"/>
    <n v="530304"/>
    <n v="1701"/>
    <n v="202"/>
    <n v="8888"/>
    <n v="8888"/>
    <n v="892514.23"/>
    <n v="0"/>
    <n v="892514.23"/>
    <n v="0"/>
    <n v="0"/>
    <n v="0"/>
    <s v="SI"/>
    <m/>
    <m/>
    <s v="EDISON JIMÉNEZ"/>
    <n v="0"/>
    <n v="0"/>
    <n v="0"/>
    <s v="SUBSE RECTORIA SISTEMA NACIONAL SALUD"/>
    <x v="24"/>
    <s v="NO APLICA"/>
    <s v="NO"/>
    <n v="0"/>
  </r>
  <r>
    <x v="35"/>
    <n v="135000064"/>
    <s v="MSP-DNTIC-2022-0199-M"/>
    <d v="2022-02-02T00:00:00"/>
    <s v="_x0009_MSP-DNPI-2022-0125-M"/>
    <d v="2022-02-04T00:00:00"/>
    <x v="2"/>
    <s v="SERVICIO DE EXTERNALIZACIÓN DE CORREO ELECTRÓNICO PARA EL MINISTERIO DE SALUD PÚBLICA PLANTA CENTRAL"/>
    <s v="ADMINISTRACION CENTRAL"/>
    <s v="SERVICIO DE EXTERNALIZACIÓN DE CORREO ELECTRÓNICO PARA EL MINISTERIO DE SALUD PÚBLICA PLANTA CENTRAL"/>
    <s v="PLANTA CENTRAL"/>
    <n v="9999"/>
    <s v="01"/>
    <s v="000"/>
    <s v="001"/>
    <n v="530701"/>
    <n v="1701"/>
    <s v="001"/>
    <s v="0000"/>
    <s v="0000"/>
    <n v="1276"/>
    <m/>
    <n v="1276"/>
    <n v="0"/>
    <n v="0"/>
    <n v="0"/>
    <s v="SI"/>
    <m/>
    <m/>
    <s v="VERONICA VELEZ "/>
    <n v="1276"/>
    <n v="0"/>
    <n v="1276"/>
    <s v="DESPACHO MINISTERIAL"/>
    <x v="9"/>
    <s v="Presupuesto por Resultados"/>
    <s v="SI"/>
    <n v="0"/>
  </r>
  <r>
    <x v="35"/>
    <n v="135000065"/>
    <s v="MSP-DNTIC-2022-0199-M"/>
    <d v="2022-02-02T00:00:00"/>
    <s v="_x0009_MSP-DNPI-2022-0125-M"/>
    <d v="2022-02-04T00:00:00"/>
    <x v="2"/>
    <s v="SERVICIO DE EXTERNALIZACIÓN DE CORREO ELECTRÓNICO PARA EL MINISTERIO DE SALUD PÚBLICA PLANTA CENTRAL"/>
    <s v="ADMINISTRACION CENTRAL"/>
    <s v="CONTRATACIÓN DEL SERVICIO DE EXTERNALIZACIÓN DE CORREO ELECTRÓNICO 2020-2021"/>
    <s v="PLANTA CENTRAL"/>
    <n v="9999"/>
    <s v="01"/>
    <s v="000"/>
    <s v="001"/>
    <n v="530701"/>
    <n v="1701"/>
    <s v="001"/>
    <s v="0000"/>
    <s v="0000"/>
    <n v="10110.280000000001"/>
    <n v="3316.51"/>
    <n v="13426.79"/>
    <n v="0"/>
    <n v="0"/>
    <n v="0"/>
    <s v="SI"/>
    <m/>
    <m/>
    <s v="VERONICA VELEZ "/>
    <n v="6793.77"/>
    <n v="6633.02"/>
    <n v="13426.79"/>
    <s v="DESPACHO MINISTERIAL"/>
    <x v="9"/>
    <s v="Presupuesto por Resultados"/>
    <s v="SI"/>
    <n v="0"/>
  </r>
  <r>
    <x v="35"/>
    <n v="135000022"/>
    <s v="MSP-DNTIC-2022-0199-M"/>
    <d v="2022-02-02T00:00:00"/>
    <s v="_x0009_MSP-DNPI-2022-0125-M"/>
    <d v="2022-02-04T00:00:00"/>
    <x v="2"/>
    <s v="SERVICIO DE EXTERNALIZACIÓN DE CORREO ELECTRÓNICO PARA EL MINISTERIO DE SALUD PÚBLICA PLANTA CENTRAL"/>
    <e v="#N/A"/>
    <e v="#N/A"/>
    <e v="#N/A"/>
    <e v="#N/A"/>
    <e v="#N/A"/>
    <e v="#N/A"/>
    <e v="#N/A"/>
    <e v="#N/A"/>
    <e v="#N/A"/>
    <e v="#N/A"/>
    <e v="#N/A"/>
    <e v="#N/A"/>
    <n v="0"/>
    <n v="0"/>
    <n v="0"/>
    <n v="11386.28"/>
    <n v="3316.51"/>
    <n v="14702.79"/>
    <s v="SI"/>
    <m/>
    <m/>
    <s v="VERONICA VELEZ "/>
    <e v="#N/A"/>
    <e v="#N/A"/>
    <e v="#N/A"/>
    <e v="#N/A"/>
    <x v="8"/>
    <e v="#N/A"/>
    <e v="#N/A"/>
    <e v="#N/A"/>
  </r>
  <r>
    <x v="36"/>
    <s v="121001001"/>
    <s v="N/A"/>
    <s v="03/202/2021"/>
    <s v="MSP-DNPI-2022-0151-M"/>
    <d v="2022-02-10T00:00:00"/>
    <x v="0"/>
    <s v="La reforma se realiza con la finalidad de realizar el pago de la orden de compra CE-20210002124927 "/>
    <s v="PREVENCION Y PROMOCION DE LA SALUD"/>
    <s v="CONTRATACIÓN DEL SERVICIO INTEGRAL DE TAMIZAJE METABÓLICO NEONATAL"/>
    <s v="PLANTA CENTRAL"/>
    <n v="9999"/>
    <n v="55"/>
    <s v="000"/>
    <s v="008"/>
    <n v="530226"/>
    <n v="1701"/>
    <s v="001"/>
    <s v="0000"/>
    <s v="0000"/>
    <n v="977670"/>
    <n v="0"/>
    <n v="977670"/>
    <n v="0"/>
    <n v="0"/>
    <n v="0"/>
    <s v="SI"/>
    <m/>
    <m/>
    <s v="DIANA MESIAS"/>
    <n v="977160"/>
    <n v="0"/>
    <n v="977160"/>
    <s v="SUB ATENCION SALUD MOVIL HOSPITALARIA CENTROS ESPECIALIZADOS"/>
    <x v="6"/>
    <s v="Presupuesto por Resultados"/>
    <s v="SI"/>
    <n v="0"/>
  </r>
  <r>
    <x v="36"/>
    <s v="132001011"/>
    <s v="N/A"/>
    <s v="03/202/2021"/>
    <s v="MSP-DNPI-2022-0151-M"/>
    <d v="2022-02-10T00:00:00"/>
    <x v="0"/>
    <s v="La reforma se realiza con la finalidad de realizar el pago de la orden de compra CE-20210002124927 "/>
    <s v="PREVENCION Y PROMOCION DE LA SALUD"/>
    <s v="Asignación esigef para financiar actividades priorizadas "/>
    <s v="PLANTA CENTRAL"/>
    <n v="9999"/>
    <n v="55"/>
    <s v="000"/>
    <s v="004"/>
    <n v="530809"/>
    <n v="1701"/>
    <s v="001"/>
    <s v="0000"/>
    <s v="0000"/>
    <n v="0"/>
    <n v="0"/>
    <n v="0"/>
    <n v="977670"/>
    <n v="0"/>
    <n v="977670"/>
    <s v="SI"/>
    <m/>
    <m/>
    <s v="DIANA MESIAS"/>
    <n v="0"/>
    <n v="0"/>
    <n v="0"/>
    <s v="COOR PLANIFICACION GEST ESTRAT"/>
    <x v="25"/>
    <s v="Presupuesto por Resultados"/>
    <s v="NO"/>
    <n v="0"/>
  </r>
  <r>
    <x v="37"/>
    <s v="134003147"/>
    <s v="MSP-DNA-2022-0293-M"/>
    <d v="2022-02-07T00:00:00"/>
    <s v="MSP-DNPI-2022-0148-M"/>
    <d v="2022-02-10T00:00:00"/>
    <x v="2"/>
    <s v="Se realiza la reforma en función de registrar el Comodato del bien inmueble ubicado en la Av. República de El Salvador N36-64 Y Suecia propiedad del Ministerio de Salud Pública a favor del Ministerio de Energía y Recursos Naturales No Renovables, Predio Nro. 70216."/>
    <s v="ADMINISTRACION CENTRAL"/>
    <s v="Comodato del bien inmueble ubicado en la Av. República de El Salvador N36-64 Y Suecia propiedad del Ministerio de Salud Pública a favor del Ministerio de Energía y Recursos Naturales No Renovables, Predio Nro. 70216."/>
    <s v="PLANTA CENTRAL"/>
    <n v="9999"/>
    <s v="01"/>
    <s v="000"/>
    <s v="001"/>
    <n v="0"/>
    <n v="0"/>
    <n v="0"/>
    <s v=""/>
    <s v=""/>
    <n v="0"/>
    <n v="0"/>
    <n v="0"/>
    <n v="0"/>
    <n v="0"/>
    <n v="0"/>
    <s v="SI"/>
    <m/>
    <m/>
    <s v="MARITZA HARO "/>
    <n v="0"/>
    <n v="0"/>
    <n v="0"/>
    <s v="COOR ADMINISTRATIVA FINANCIERA"/>
    <x v="22"/>
    <s v="GI MANTENIMIENTO"/>
    <s v="SI"/>
    <n v="0"/>
  </r>
  <r>
    <x v="38"/>
    <s v="137000051"/>
    <s v="MSP-DNCIP-2022-0059-M"/>
    <d v="2022-02-08T00:00:00"/>
    <s v="MSP-DNPI-2022-0157-M"/>
    <d v="2022-02-11T00:00:00"/>
    <x v="0"/>
    <s v="La reforma se plantea con la finalidad de financiar el pago de viáticos de años anteriores y para la adquisición de rollos de cable HDMI"/>
    <s v="ADMINISTRACION CENTRAL"/>
    <s v="Viáticos y subsistencia "/>
    <s v="PLANTA CENTRAL"/>
    <n v="9999"/>
    <s v="01"/>
    <s v="000"/>
    <s v="001"/>
    <n v="530303"/>
    <n v="1701"/>
    <s v="001"/>
    <s v="0000"/>
    <s v="0000"/>
    <n v="0"/>
    <n v="0"/>
    <n v="0"/>
    <n v="1000"/>
    <n v="0"/>
    <n v="1000"/>
    <s v="SI"/>
    <m/>
    <m/>
    <s v="Alexandra Simba"/>
    <n v="0"/>
    <n v="0"/>
    <n v="0"/>
    <s v="DESPACHO MINISTERIAL"/>
    <x v="16"/>
    <s v="NO APLICA"/>
    <s v="NO"/>
    <n v="0"/>
  </r>
  <r>
    <x v="38"/>
    <s v="137000017"/>
    <s v="MSP-DNCIP-2022-0059-M"/>
    <d v="2022-02-08T00:00:00"/>
    <s v="MSP-DNPI-2022-0157-M"/>
    <d v="2022-02-11T00:00:00"/>
    <x v="0"/>
    <s v="La reforma se plantea con la finalidad de financiar el pago de viáticos de años anteriores y para la adquisición de rollos de cable HDMI"/>
    <s v="ADMINISTRACION CENTRAL"/>
    <s v="Rollo de cable HDMI 50 mtrs"/>
    <s v="PLANTA CENTRAL"/>
    <n v="9999"/>
    <s v="01"/>
    <s v="000"/>
    <s v="001"/>
    <n v="530402"/>
    <n v="1701"/>
    <s v="001"/>
    <s v="0000"/>
    <s v="0000"/>
    <n v="0"/>
    <n v="0"/>
    <n v="0"/>
    <n v="500"/>
    <n v="0"/>
    <n v="500"/>
    <s v="SI"/>
    <m/>
    <m/>
    <s v="Alexandra Simba"/>
    <n v="0"/>
    <n v="0"/>
    <n v="0"/>
    <s v="DESPACHO MINISTERIAL"/>
    <x v="16"/>
    <s v="NO APLICA"/>
    <s v="NO"/>
    <n v="0"/>
  </r>
  <r>
    <x v="38"/>
    <s v="137000053"/>
    <s v="MSP-DNCIP-2022-0059-M"/>
    <d v="2022-02-08T00:00:00"/>
    <s v="MSP-DNPI-2022-0157-M"/>
    <d v="2022-02-11T00:00:00"/>
    <x v="0"/>
    <s v="La reforma se plantea con la finalidad de financiar el pago de viáticos de años anteriores y para la adquisición de rollos de cable HDMI"/>
    <s v="ADMINISTRACION CENTRAL"/>
    <s v="Viáticos y subsistencia de arrastre"/>
    <s v="PLANTA CENTRAL"/>
    <n v="9999"/>
    <s v="01"/>
    <s v="000"/>
    <s v="001"/>
    <n v="990102"/>
    <n v="1701"/>
    <s v="001"/>
    <s v="0000"/>
    <s v="0000"/>
    <n v="330"/>
    <n v="0"/>
    <n v="330"/>
    <n v="0"/>
    <n v="0"/>
    <n v="0"/>
    <s v="SI"/>
    <m/>
    <m/>
    <s v="Alexandra Simba"/>
    <n v="400"/>
    <n v="0"/>
    <n v="400"/>
    <s v="DESPACHO MINISTERIAL"/>
    <x v="16"/>
    <s v="NO APLICA"/>
    <s v="SI"/>
    <n v="0"/>
  </r>
  <r>
    <x v="38"/>
    <s v="137000054"/>
    <s v="MSP-DNCIP-2022-0059-M"/>
    <d v="2022-02-08T00:00:00"/>
    <s v="MSP-DNPI-2022-0157-M"/>
    <d v="2022-02-11T00:00:00"/>
    <x v="0"/>
    <s v="La reforma se plantea con la finalidad de financiar el pago de viáticos de años anteriores y para la adquisición de rollos de cable HDMI"/>
    <s v="ADMINISTRACION CENTRAL"/>
    <s v="Adquisición de cables y accesorios para los equipos audiovisuales de la Dirección Nacional de Comunicación, Imagen y Prensa"/>
    <s v="PLANTA CENTRAL"/>
    <n v="9999"/>
    <s v="01"/>
    <s v="000"/>
    <s v="001"/>
    <n v="530813"/>
    <n v="1701"/>
    <s v="001"/>
    <s v="0000"/>
    <s v="0000"/>
    <n v="1170"/>
    <n v="0"/>
    <n v="1170"/>
    <n v="0"/>
    <n v="0"/>
    <n v="0"/>
    <s v="SI"/>
    <m/>
    <m/>
    <s v="Alexandra Simba"/>
    <n v="0"/>
    <n v="0"/>
    <n v="0"/>
    <s v="DESPACHO MINISTERIAL"/>
    <x v="16"/>
    <s v="NO APLICA"/>
    <s v="NO"/>
    <n v="0"/>
  </r>
  <r>
    <x v="39"/>
    <s v="133001001"/>
    <s v="PRIORIZACIÓN"/>
    <d v="2022-03-22T00:00:00"/>
    <s v="MSP-DNGP-2022-0086-M"/>
    <d v="2022-02-10T00:00:00"/>
    <x v="2"/>
    <s v="Ajuste actividades no priorizadas"/>
    <s v="ADMINISTRACION CENTRAL"/>
    <s v="SUBSITENCIA Y VIATICOS EN EL INTERIOR"/>
    <s v="PLANTA CENTRAL"/>
    <n v="9999"/>
    <s v="01"/>
    <s v="000"/>
    <s v="001"/>
    <n v="530303"/>
    <n v="1701"/>
    <s v="001"/>
    <s v="0000"/>
    <s v="0000"/>
    <n v="0"/>
    <n v="0"/>
    <n v="0"/>
    <n v="4000"/>
    <n v="0"/>
    <n v="4000"/>
    <s v="SI"/>
    <m/>
    <m/>
    <s v="EDISON JIMÉNEZ"/>
    <n v="0"/>
    <n v="0"/>
    <n v="0"/>
    <s v="COOR ASESORIA JURIDICA"/>
    <x v="26"/>
    <s v="NO APLICA"/>
    <s v="NO"/>
    <n v="0"/>
  </r>
  <r>
    <x v="39"/>
    <s v="133001002"/>
    <s v="PRIORIZACIÓN"/>
    <d v="2022-03-22T00:00:00"/>
    <s v="MSP-DNGP-2022-0086-M"/>
    <d v="2022-02-10T00:00:00"/>
    <x v="2"/>
    <s v="Ajuste actividades no priorizadas"/>
    <s v="ADMINISTRACION CENTRAL"/>
    <s v="Costas Judiciales, Trámites Notariales, Legalización de Documentos y Arreglos Extrajudiciales Egresos para costas judiciales, trámites notariales, legalización de documentos y arreglos extrajudiciales"/>
    <s v="PLANTA CENTRAL"/>
    <n v="9999"/>
    <s v="01"/>
    <s v="000"/>
    <s v="001"/>
    <n v="570206"/>
    <n v="1701"/>
    <s v="001"/>
    <s v="0000"/>
    <s v="0000"/>
    <n v="0"/>
    <n v="0"/>
    <n v="0"/>
    <n v="800"/>
    <n v="0"/>
    <n v="800"/>
    <s v="SI"/>
    <m/>
    <m/>
    <s v="EDISON JIMÉNEZ"/>
    <n v="0"/>
    <n v="0"/>
    <n v="0"/>
    <s v="COOR ASESORIA JURIDICA"/>
    <x v="26"/>
    <s v="NO APLICA"/>
    <s v="NO"/>
    <n v="0"/>
  </r>
  <r>
    <x v="39"/>
    <s v="133001003"/>
    <s v="PRIORIZACIÓN"/>
    <d v="2022-03-22T00:00:00"/>
    <s v="MSP-DNGP-2022-0086-M"/>
    <d v="2022-02-10T00:00:00"/>
    <x v="2"/>
    <s v="Ajuste actividades no priorizadas"/>
    <s v="ADMINISTRACION CENTRAL"/>
    <s v="Edificios, Locales y Residencias, Parqueaderos, Casilleros Judiciales y Bancarios (Arrendamiento)_x000a_Egresos por el alquiler de edificios, locales, residencias, parqueaderos, casilleros judiciales y bancarios."/>
    <s v="PLANTA CENTRAL"/>
    <n v="9999"/>
    <s v="01"/>
    <s v="000"/>
    <s v="001"/>
    <n v="530502"/>
    <n v="1701"/>
    <s v="001"/>
    <s v="0000"/>
    <s v="0000"/>
    <n v="0"/>
    <n v="0"/>
    <n v="0"/>
    <n v="60"/>
    <n v="0"/>
    <n v="60"/>
    <s v="SI"/>
    <m/>
    <m/>
    <s v="EDISON JIMÉNEZ"/>
    <n v="0"/>
    <n v="0"/>
    <n v="0"/>
    <s v="COOR ASESORIA JURIDICA"/>
    <x v="26"/>
    <s v="NO APLICA"/>
    <s v="NO"/>
    <n v="0"/>
  </r>
  <r>
    <x v="39"/>
    <s v="133001004"/>
    <s v="PRIORIZACIÓN"/>
    <d v="2022-03-22T00:00:00"/>
    <s v="MSP-DNGP-2022-0086-M"/>
    <d v="2022-02-10T00:00:00"/>
    <x v="2"/>
    <s v="Ajuste actividades no priorizadas"/>
    <s v="ADMINISTRACION CENTRAL"/>
    <s v="Consultoría, Asesoría e Investigación Especializada"/>
    <s v="PLANTA CENTRAL"/>
    <n v="9999"/>
    <s v="01"/>
    <s v="000"/>
    <s v="001"/>
    <n v="530601"/>
    <n v="1701"/>
    <s v="001"/>
    <s v="0000"/>
    <s v="0000"/>
    <n v="0"/>
    <n v="0"/>
    <n v="0"/>
    <n v="27020.240000000002"/>
    <n v="0"/>
    <n v="27020.240000000002"/>
    <s v="SI"/>
    <m/>
    <m/>
    <s v="EDISON JIMÉNEZ"/>
    <n v="0"/>
    <n v="0"/>
    <n v="0"/>
    <s v="COOR ASESORIA JURIDICA"/>
    <x v="26"/>
    <s v="NO APLICA"/>
    <s v="NO"/>
    <n v="0"/>
  </r>
  <r>
    <x v="39"/>
    <s v="133001006"/>
    <s v="PRIORIZACIÓN"/>
    <d v="2022-03-22T00:00:00"/>
    <s v="MSP-DNGP-2022-0086-M"/>
    <d v="2022-02-10T00:00:00"/>
    <x v="2"/>
    <s v="Ajuste actividades no priorizadas"/>
    <s v="ADMINISTRACION CENTRAL"/>
    <s v="SUBSITENCIA Y VIATICOS EN EL INTERIOR"/>
    <s v="PLANTA CENTRAL"/>
    <n v="9999"/>
    <s v="01"/>
    <s v="000"/>
    <s v="001"/>
    <n v="530303"/>
    <n v="1701"/>
    <s v="001"/>
    <s v="0000"/>
    <s v="0000"/>
    <n v="0"/>
    <n v="0"/>
    <n v="0"/>
    <n v="428"/>
    <n v="0"/>
    <n v="428"/>
    <s v="SI"/>
    <m/>
    <m/>
    <s v="EDISON JIMÉNEZ"/>
    <n v="0"/>
    <n v="0"/>
    <n v="0"/>
    <s v="COOR ASESORIA JURIDICA"/>
    <x v="26"/>
    <s v="NO APLICA"/>
    <s v="NO"/>
    <n v="0"/>
  </r>
  <r>
    <x v="39"/>
    <s v="133001009"/>
    <s v="PRIORIZACIÓN"/>
    <d v="2022-03-22T00:00:00"/>
    <s v="MSP-DNGP-2022-0086-M"/>
    <d v="2022-02-10T00:00:00"/>
    <x v="2"/>
    <s v="Ajuste actividades no priorizadas"/>
    <s v="ADMINISTRACION CENTRAL"/>
    <s v="Consultoría, Asesoría e Investigación Especializada"/>
    <s v="PLANTA CENTRAL"/>
    <n v="9999"/>
    <s v="01"/>
    <s v="000"/>
    <s v="001"/>
    <n v="530601"/>
    <n v="1701"/>
    <s v="001"/>
    <s v="0000"/>
    <s v="0000"/>
    <n v="0"/>
    <n v="0"/>
    <n v="0"/>
    <n v="27020.240000000002"/>
    <n v="0"/>
    <n v="27020.240000000002"/>
    <s v="SI"/>
    <m/>
    <m/>
    <s v="EDISON JIMÉNEZ"/>
    <n v="0"/>
    <n v="0"/>
    <n v="0"/>
    <s v="COOR ASESORIA JURIDICA"/>
    <x v="26"/>
    <s v="NO APLICA"/>
    <s v="NO"/>
    <n v="0"/>
  </r>
  <r>
    <x v="39"/>
    <s v="133002001"/>
    <s v="PRIORIZACIÓN"/>
    <d v="2022-03-22T00:00:00"/>
    <s v="MSP-DNGP-2022-0086-M"/>
    <d v="2022-02-10T00:00:00"/>
    <x v="2"/>
    <s v="Ajuste actividades no priorizadas"/>
    <s v="ADMINISTRACION CENTRAL"/>
    <s v="SUBSITENCIA Y VIATICOS EN EL INTERIOR"/>
    <s v="PLANTA CENTRAL"/>
    <n v="9999"/>
    <s v="01"/>
    <s v="000"/>
    <s v="001"/>
    <n v="530303"/>
    <n v="1701"/>
    <s v="001"/>
    <s v="0000"/>
    <s v="0000"/>
    <n v="0"/>
    <n v="0"/>
    <n v="0"/>
    <n v="3000"/>
    <n v="0"/>
    <n v="3000"/>
    <s v="SI"/>
    <m/>
    <m/>
    <s v="EDISON JIMÉNEZ"/>
    <n v="697.88999999999987"/>
    <n v="0"/>
    <n v="697.88999999999987"/>
    <s v="COOR ASESORIA JURIDICA"/>
    <x v="27"/>
    <s v="NO APLICA"/>
    <s v="SI"/>
    <n v="17.889999999999873"/>
  </r>
  <r>
    <x v="39"/>
    <s v="133002002"/>
    <s v="PRIORIZACIÓN"/>
    <d v="2022-03-22T00:00:00"/>
    <s v="MSP-DNGP-2022-0086-M"/>
    <d v="2022-02-10T00:00:00"/>
    <x v="2"/>
    <s v="Ajuste actividades no priorizadas"/>
    <s v="ADMINISTRACION CENTRAL"/>
    <s v="Contratación de Plataforma Virtual de Consultas Jurìdicas"/>
    <s v="PLANTA CENTRAL"/>
    <n v="9999"/>
    <s v="01"/>
    <s v="000"/>
    <s v="001"/>
    <n v="530105"/>
    <n v="1701"/>
    <s v="001"/>
    <s v="0000"/>
    <s v="0000"/>
    <n v="0"/>
    <n v="0"/>
    <n v="0"/>
    <n v="1372"/>
    <n v="0"/>
    <n v="1372"/>
    <s v="SI"/>
    <m/>
    <m/>
    <s v="EDISON JIMÉNEZ"/>
    <n v="0"/>
    <n v="143.4"/>
    <n v="143.4"/>
    <s v="COOR ASESORIA JURIDICA"/>
    <x v="27"/>
    <s v="NO APLICA"/>
    <s v="SI"/>
    <n v="143.4"/>
  </r>
  <r>
    <x v="39"/>
    <s v="137000001"/>
    <s v="PRIORIZACIÓN"/>
    <d v="2022-03-22T00:00:00"/>
    <s v="MSP-DNGP-2022-0086-M"/>
    <d v="2022-02-10T00:00:00"/>
    <x v="2"/>
    <s v="Ajuste actividades no priorizadas"/>
    <s v="ADMINISTRACION CENTRAL"/>
    <s v="Eventos públicos "/>
    <s v="PLANTA CENTRAL"/>
    <n v="9999"/>
    <s v="01"/>
    <s v="000"/>
    <s v="001"/>
    <n v="530249"/>
    <n v="1701"/>
    <s v="001"/>
    <s v="0000"/>
    <s v="0000"/>
    <n v="0"/>
    <n v="0"/>
    <n v="0"/>
    <n v="8000"/>
    <n v="0"/>
    <n v="8000"/>
    <s v="SI"/>
    <m/>
    <m/>
    <s v="EDISON JIMÉNEZ"/>
    <n v="0"/>
    <n v="0"/>
    <n v="0"/>
    <s v="DESPACHO MINISTERIAL"/>
    <x v="16"/>
    <s v="NO APLICA"/>
    <s v="NO"/>
    <n v="0"/>
  </r>
  <r>
    <x v="39"/>
    <s v="137000002"/>
    <s v="PRIORIZACIÓN"/>
    <d v="2022-03-22T00:00:00"/>
    <s v="MSP-DNGP-2022-0086-M"/>
    <d v="2022-02-10T00:00:00"/>
    <x v="2"/>
    <s v="Ajuste actividades no priorizadas"/>
    <s v="ADMINISTRACION CENTRAL"/>
    <s v="ELABORACIÓN DE ARTES PARA REDES SOCIALES ESTRATEGÍA ECUADOR LIBRE DE DESNUTRICIÓN INFANTIL"/>
    <s v="PLANTA CENTRAL"/>
    <n v="9999"/>
    <s v="01"/>
    <s v="000"/>
    <s v="001"/>
    <n v="530207"/>
    <n v="1701"/>
    <s v="001"/>
    <s v="0000"/>
    <s v="0000"/>
    <n v="0"/>
    <n v="0"/>
    <n v="0"/>
    <n v="1000"/>
    <n v="0"/>
    <n v="1000"/>
    <s v="SI"/>
    <m/>
    <m/>
    <s v="EDISON JIMÉNEZ"/>
    <n v="0"/>
    <n v="0"/>
    <n v="0"/>
    <s v="DESPACHO MINISTERIAL"/>
    <x v="16"/>
    <s v="NO APLICA"/>
    <s v="NO"/>
    <n v="0"/>
  </r>
  <r>
    <x v="39"/>
    <s v="137000003"/>
    <s v="PRIORIZACIÓN"/>
    <d v="2022-03-22T00:00:00"/>
    <s v="MSP-DNGP-2022-0086-M"/>
    <d v="2022-02-10T00:00:00"/>
    <x v="2"/>
    <s v="Ajuste actividades no priorizadas"/>
    <s v="ADMINISTRACION CENTRAL"/>
    <s v="REGISTRO FOTOGRÁFICO ESTRATEGÍA ECUADOR LIBRE DE DESNUTRICIÓN INFANTIL"/>
    <s v="PLANTA CENTRAL"/>
    <n v="9999"/>
    <s v="01"/>
    <s v="000"/>
    <s v="001"/>
    <n v="530207"/>
    <n v="1701"/>
    <s v="001"/>
    <s v="0000"/>
    <s v="0000"/>
    <n v="0"/>
    <n v="0"/>
    <n v="0"/>
    <n v="1200"/>
    <n v="0"/>
    <n v="1200"/>
    <s v="SI"/>
    <m/>
    <m/>
    <s v="EDISON JIMÉNEZ"/>
    <n v="0"/>
    <n v="0"/>
    <n v="0"/>
    <s v="DESPACHO MINISTERIAL"/>
    <x v="16"/>
    <s v="NO APLICA"/>
    <s v="NO"/>
    <n v="0"/>
  </r>
  <r>
    <x v="39"/>
    <s v="137000004"/>
    <s v="PRIORIZACIÓN"/>
    <d v="2022-03-22T00:00:00"/>
    <s v="MSP-DNGP-2022-0086-M"/>
    <d v="2022-02-10T00:00:00"/>
    <x v="2"/>
    <s v="Ajuste actividades no priorizadas"/>
    <s v="ADMINISTRACION CENTRAL"/>
    <s v="ELABORACIÓN DE VIDEOS ESTRATEGÍA ECUADOR LIBRE DE DESNUTRICIÓN INFANTIL"/>
    <s v="PLANTA CENTRAL"/>
    <n v="9999"/>
    <s v="01"/>
    <s v="000"/>
    <s v="001"/>
    <n v="530207"/>
    <n v="1701"/>
    <s v="001"/>
    <s v="0000"/>
    <s v="0000"/>
    <n v="0"/>
    <n v="0"/>
    <n v="0"/>
    <n v="4000"/>
    <n v="0"/>
    <n v="4000"/>
    <s v="SI"/>
    <m/>
    <m/>
    <s v="EDISON JIMÉNEZ"/>
    <n v="0"/>
    <n v="0"/>
    <n v="0"/>
    <s v="DESPACHO MINISTERIAL"/>
    <x v="16"/>
    <s v="NO APLICA"/>
    <s v="NO"/>
    <n v="0"/>
  </r>
  <r>
    <x v="39"/>
    <s v="137000005"/>
    <s v="PRIORIZACIÓN"/>
    <d v="2022-03-22T00:00:00"/>
    <s v="MSP-DNGP-2022-0086-M"/>
    <d v="2022-02-10T00:00:00"/>
    <x v="2"/>
    <s v="Ajuste actividades no priorizadas"/>
    <s v="ADMINISTRACION CENTRAL"/>
    <s v="ELABORACIÓN DE ROLL UPS PARA ESTRATEGÍA ECUADOR LIBRE DE DESNUTRICIÓN INFANTIL"/>
    <s v="PLANTA CENTRAL"/>
    <n v="9999"/>
    <s v="01"/>
    <s v="000"/>
    <s v="001"/>
    <n v="530207"/>
    <n v="1701"/>
    <s v="001"/>
    <s v="0000"/>
    <s v="0000"/>
    <n v="0"/>
    <n v="0"/>
    <n v="0"/>
    <n v="240"/>
    <n v="0"/>
    <n v="240"/>
    <s v="SI"/>
    <m/>
    <m/>
    <s v="EDISON JIMÉNEZ"/>
    <n v="0"/>
    <n v="0"/>
    <n v="0"/>
    <s v="DESPACHO MINISTERIAL"/>
    <x v="16"/>
    <s v="NO APLICA"/>
    <s v="NO"/>
    <n v="0"/>
  </r>
  <r>
    <x v="39"/>
    <s v="137000006"/>
    <s v="PRIORIZACIÓN"/>
    <d v="2022-03-22T00:00:00"/>
    <s v="MSP-DNGP-2022-0086-M"/>
    <d v="2022-02-10T00:00:00"/>
    <x v="2"/>
    <s v="Ajuste actividades no priorizadas"/>
    <s v="ADMINISTRACION CENTRAL"/>
    <s v="DISEÑO DE LOGOTIPO PARA ESTRATEGÍA ECUADOR LIBRE DE DESNUTRICIÓN INFANTIL"/>
    <s v="PLANTA CENTRAL"/>
    <n v="9999"/>
    <s v="01"/>
    <s v="000"/>
    <s v="001"/>
    <n v="530207"/>
    <n v="1701"/>
    <s v="001"/>
    <s v="0000"/>
    <s v="0000"/>
    <n v="0"/>
    <n v="0"/>
    <n v="0"/>
    <n v="750"/>
    <n v="0"/>
    <n v="750"/>
    <s v="SI"/>
    <m/>
    <m/>
    <s v="EDISON JIMÉNEZ"/>
    <n v="0"/>
    <n v="0"/>
    <n v="0"/>
    <s v="DESPACHO MINISTERIAL"/>
    <x v="16"/>
    <s v="NO APLICA"/>
    <s v="NO"/>
    <n v="0"/>
  </r>
  <r>
    <x v="39"/>
    <s v="137000007"/>
    <s v="PRIORIZACIÓN"/>
    <d v="2022-03-22T00:00:00"/>
    <s v="MSP-DNGP-2022-0086-M"/>
    <d v="2022-02-10T00:00:00"/>
    <x v="2"/>
    <s v="Ajuste actividades no priorizadas"/>
    <s v="ADMINISTRACION CENTRAL"/>
    <s v="ELABORACIÓN DE PIEZAS GRÁFICAS PARA USO INTERNO  PARA ESTRATEGÍA ECUADOR LIBRE DE DESNUTRICIÓN INFANTIL"/>
    <s v="PLANTA CENTRAL"/>
    <n v="9999"/>
    <s v="01"/>
    <s v="000"/>
    <s v="001"/>
    <n v="530207"/>
    <n v="1701"/>
    <s v="001"/>
    <s v="0000"/>
    <s v="0000"/>
    <n v="0"/>
    <n v="0"/>
    <n v="0"/>
    <n v="1000"/>
    <n v="0"/>
    <n v="1000"/>
    <s v="SI"/>
    <m/>
    <m/>
    <s v="EDISON JIMÉNEZ"/>
    <n v="0"/>
    <n v="0"/>
    <n v="0"/>
    <s v="DESPACHO MINISTERIAL"/>
    <x v="16"/>
    <s v="NO APLICA"/>
    <s v="NO"/>
    <n v="0"/>
  </r>
  <r>
    <x v="39"/>
    <s v="137000008"/>
    <s v="PRIORIZACIÓN"/>
    <d v="2022-03-22T00:00:00"/>
    <s v="MSP-DNGP-2022-0086-M"/>
    <d v="2022-02-10T00:00:00"/>
    <x v="2"/>
    <s v="Ajuste actividades no priorizadas"/>
    <s v="ADMINISTRACION CENTRAL"/>
    <s v="Edición, Impresión, Reproducción, Publicacioones, Sucripciones, Fotocopiado, Traducción, Empastado, Enmarcación, Serigrafia, Carnetización, Filmación e Imágenes Satelitales"/>
    <s v="PLANTA CENTRAL"/>
    <n v="9999"/>
    <s v="01"/>
    <s v="000"/>
    <s v="001"/>
    <n v="530204"/>
    <n v="1701"/>
    <s v="001"/>
    <s v="0000"/>
    <s v="0000"/>
    <n v="0"/>
    <n v="0"/>
    <n v="0"/>
    <n v="2000"/>
    <n v="0"/>
    <n v="2000"/>
    <s v="SI"/>
    <m/>
    <m/>
    <s v="EDISON JIMÉNEZ"/>
    <n v="0"/>
    <n v="0"/>
    <n v="0"/>
    <s v="DESPACHO MINISTERIAL"/>
    <x v="16"/>
    <s v="NO APLICA"/>
    <s v="NO"/>
    <n v="0"/>
  </r>
  <r>
    <x v="39"/>
    <s v="137000009"/>
    <s v="PRIORIZACIÓN"/>
    <d v="2022-03-22T00:00:00"/>
    <s v="MSP-DNGP-2022-0086-M"/>
    <d v="2022-02-10T00:00:00"/>
    <x v="2"/>
    <s v="Ajuste actividades no priorizadas"/>
    <s v="ADMINISTRACION CENTRAL"/>
    <s v="SERVICIO DE PUBLICACIÓN DE PRENSA"/>
    <s v="PLANTA CENTRAL"/>
    <n v="9999"/>
    <s v="01"/>
    <s v="000"/>
    <s v="001"/>
    <n v="530204"/>
    <n v="1701"/>
    <s v="001"/>
    <s v="0000"/>
    <s v="0000"/>
    <n v="0"/>
    <n v="0"/>
    <n v="0"/>
    <n v="1000"/>
    <n v="0"/>
    <n v="1000"/>
    <s v="SI"/>
    <m/>
    <m/>
    <s v="EDISON JIMÉNEZ"/>
    <n v="0"/>
    <n v="0"/>
    <n v="0"/>
    <s v="DESPACHO MINISTERIAL"/>
    <x v="16"/>
    <s v="NO APLICA"/>
    <s v="NO"/>
    <n v="0"/>
  </r>
  <r>
    <x v="39"/>
    <s v="137000010"/>
    <s v="PRIORIZACIÓN"/>
    <d v="2022-03-22T00:00:00"/>
    <s v="MSP-DNGP-2022-0086-M"/>
    <d v="2022-02-10T00:00:00"/>
    <x v="2"/>
    <s v="Ajuste actividades no priorizadas"/>
    <s v="ADMINISTRACION CENTRAL"/>
    <s v="Impresión de Manuales (2000 ejemplares)"/>
    <s v="PLANTA CENTRAL"/>
    <n v="9999"/>
    <s v="01"/>
    <s v="000"/>
    <s v="001"/>
    <n v="530204"/>
    <n v="1701"/>
    <s v="001"/>
    <s v="0000"/>
    <s v="0000"/>
    <n v="0"/>
    <n v="0"/>
    <n v="0"/>
    <n v="9000"/>
    <n v="0"/>
    <n v="9000"/>
    <s v="SI"/>
    <m/>
    <m/>
    <s v="EDISON JIMÉNEZ"/>
    <n v="0"/>
    <n v="0"/>
    <n v="0"/>
    <s v="DESPACHO MINISTERIAL"/>
    <x v="16"/>
    <s v="NO APLICA"/>
    <s v="NO"/>
    <n v="0"/>
  </r>
  <r>
    <x v="39"/>
    <s v="137000011"/>
    <s v="PRIORIZACIÓN"/>
    <d v="2022-03-22T00:00:00"/>
    <s v="MSP-DNGP-2022-0086-M"/>
    <d v="2022-02-10T00:00:00"/>
    <x v="2"/>
    <s v="Ajuste actividades no priorizadas"/>
    <s v="ADMINISTRACION CENTRAL"/>
    <s v="Impresión de material educomunicacional para prevención de ENT (Rotafolios)"/>
    <s v="PLANTA CENTRAL"/>
    <n v="9999"/>
    <s v="01"/>
    <s v="000"/>
    <s v="001"/>
    <n v="530204"/>
    <n v="1701"/>
    <s v="001"/>
    <s v="0000"/>
    <s v="0000"/>
    <n v="0"/>
    <n v="0"/>
    <n v="0"/>
    <n v="45000"/>
    <n v="0"/>
    <n v="45000"/>
    <s v="SI"/>
    <m/>
    <m/>
    <s v="EDISON JIMÉNEZ"/>
    <n v="0"/>
    <n v="0"/>
    <n v="0"/>
    <s v="DESPACHO MINISTERIAL"/>
    <x v="16"/>
    <s v="NO APLICA"/>
    <s v="NO"/>
    <n v="0"/>
  </r>
  <r>
    <x v="39"/>
    <s v="137000012"/>
    <s v="PRIORIZACIÓN"/>
    <d v="2022-03-22T00:00:00"/>
    <s v="MSP-DNGP-2022-0086-M"/>
    <d v="2022-02-10T00:00:00"/>
    <x v="2"/>
    <s v="Ajuste actividades no priorizadas"/>
    <s v="ADMINISTRACION CENTRAL"/>
    <s v="Difusión de información y publicidad "/>
    <s v="PLANTA CENTRAL"/>
    <n v="9999"/>
    <s v="01"/>
    <s v="000"/>
    <s v="001"/>
    <n v="530207"/>
    <n v="1701"/>
    <s v="001"/>
    <s v="0000"/>
    <s v="0000"/>
    <n v="0"/>
    <n v="0"/>
    <n v="0"/>
    <n v="10000"/>
    <n v="0"/>
    <n v="10000"/>
    <s v="SI"/>
    <m/>
    <m/>
    <s v="EDISON JIMÉNEZ"/>
    <n v="0"/>
    <n v="0"/>
    <n v="0"/>
    <s v="DESPACHO MINISTERIAL"/>
    <x v="16"/>
    <s v="NO APLICA"/>
    <s v="NO"/>
    <n v="0"/>
  </r>
  <r>
    <x v="39"/>
    <s v="137000013"/>
    <s v="PRIORIZACIÓN"/>
    <d v="2022-03-22T00:00:00"/>
    <s v="MSP-DNGP-2022-0086-M"/>
    <d v="2022-02-10T00:00:00"/>
    <x v="2"/>
    <s v="Ajuste actividades no priorizadas"/>
    <s v="ADMINISTRACION CENTRAL"/>
    <s v="NOTIFICACIONES POR LA PRENSA DE DOCUMENTOS LEGALES PARA LIQUIDACIÓN Y CIERRE DE CONTRATOS"/>
    <s v="PLANTA CENTRAL"/>
    <n v="9999"/>
    <s v="01"/>
    <s v="000"/>
    <s v="001"/>
    <n v="530207"/>
    <n v="1701"/>
    <s v="001"/>
    <s v="0000"/>
    <s v="0000"/>
    <n v="0"/>
    <n v="0"/>
    <n v="0"/>
    <n v="8432"/>
    <n v="0"/>
    <n v="8432"/>
    <s v="SI"/>
    <m/>
    <m/>
    <s v="EDISON JIMÉNEZ"/>
    <n v="0"/>
    <n v="0"/>
    <n v="0"/>
    <s v="DESPACHO MINISTERIAL"/>
    <x v="16"/>
    <s v="NO APLICA"/>
    <s v="NO"/>
    <n v="0"/>
  </r>
  <r>
    <x v="39"/>
    <s v="137000014"/>
    <s v="PRIORIZACIÓN"/>
    <d v="2022-03-22T00:00:00"/>
    <s v="MSP-DNGP-2022-0086-M"/>
    <d v="2022-02-10T00:00:00"/>
    <x v="2"/>
    <s v="Ajuste actividades no priorizadas"/>
    <s v="ADMINISTRACION CENTRAL"/>
    <s v="Campaña de Consientización  para prevenciòn de Enfermedades No transmisibles ( Radio, Televisòn, prensa Escrita, Redes sociales )"/>
    <s v="PLANTA CENTRAL"/>
    <n v="9999"/>
    <s v="01"/>
    <s v="000"/>
    <s v="001"/>
    <n v="530207"/>
    <n v="1701"/>
    <s v="001"/>
    <s v="0000"/>
    <s v="0000"/>
    <n v="0"/>
    <n v="0"/>
    <n v="0"/>
    <n v="1000000"/>
    <n v="0"/>
    <n v="1000000"/>
    <s v="SI"/>
    <m/>
    <m/>
    <s v="EDISON JIMÉNEZ"/>
    <n v="0"/>
    <n v="0"/>
    <n v="0"/>
    <s v="DESPACHO MINISTERIAL"/>
    <x v="16"/>
    <s v="NO APLICA"/>
    <s v="NO"/>
    <n v="0"/>
  </r>
  <r>
    <x v="39"/>
    <s v="137000015"/>
    <s v="PRIORIZACIÓN"/>
    <d v="2022-03-22T00:00:00"/>
    <s v="MSP-DNGP-2022-0086-M"/>
    <d v="2022-02-10T00:00:00"/>
    <x v="2"/>
    <s v="Ajuste actividades no priorizadas"/>
    <s v="ADMINISTRACION CENTRAL"/>
    <s v="Impresión de manuales "/>
    <s v="PLANTA CENTRAL"/>
    <n v="9999"/>
    <s v="01"/>
    <s v="000"/>
    <s v="001"/>
    <n v="530207"/>
    <n v="1701"/>
    <s v="001"/>
    <s v="0000"/>
    <s v="0000"/>
    <n v="0"/>
    <n v="0"/>
    <n v="0"/>
    <n v="2000"/>
    <n v="0"/>
    <n v="2000"/>
    <s v="SI"/>
    <m/>
    <m/>
    <s v="EDISON JIMÉNEZ"/>
    <n v="0"/>
    <n v="0"/>
    <n v="0"/>
    <s v="DESPACHO MINISTERIAL"/>
    <x v="16"/>
    <s v="NO APLICA"/>
    <s v="NO"/>
    <n v="0"/>
  </r>
  <r>
    <x v="39"/>
    <s v="137000016"/>
    <s v="PRIORIZACIÓN"/>
    <d v="2022-03-22T00:00:00"/>
    <s v="MSP-DNGP-2022-0086-M"/>
    <d v="2022-02-10T00:00:00"/>
    <x v="2"/>
    <s v="Ajuste actividades no priorizadas"/>
    <s v="ADMINISTRACION CENTRAL"/>
    <s v="Viaticos y subsistencia "/>
    <s v="PLANTA CENTRAL"/>
    <n v="9999"/>
    <s v="01"/>
    <s v="000"/>
    <s v="001"/>
    <n v="530303"/>
    <n v="1701"/>
    <s v="001"/>
    <s v="0000"/>
    <s v="0000"/>
    <n v="0"/>
    <n v="0"/>
    <n v="0"/>
    <n v="1200"/>
    <n v="0"/>
    <n v="1200"/>
    <s v="SI"/>
    <m/>
    <m/>
    <s v="EDISON JIMÉNEZ"/>
    <n v="0"/>
    <n v="0"/>
    <n v="0"/>
    <s v="DESPACHO MINISTERIAL"/>
    <x v="16"/>
    <s v="NO APLICA"/>
    <s v="NO"/>
    <n v="0"/>
  </r>
  <r>
    <x v="39"/>
    <s v="137000019"/>
    <s v="PRIORIZACIÓN"/>
    <d v="2022-03-22T00:00:00"/>
    <s v="MSP-DNGP-2022-0086-M"/>
    <d v="2022-02-10T00:00:00"/>
    <x v="2"/>
    <s v="Ajuste actividades no priorizadas"/>
    <s v="ADMINISTRACION CENTRAL"/>
    <s v="Implementación de radio institucional "/>
    <s v="PLANTA CENTRAL"/>
    <n v="9999"/>
    <s v="01"/>
    <s v="000"/>
    <s v="001"/>
    <n v="530207"/>
    <n v="1701"/>
    <n v="998"/>
    <s v="0000"/>
    <s v="0000"/>
    <n v="0"/>
    <n v="0"/>
    <n v="0"/>
    <n v="17500"/>
    <n v="0"/>
    <n v="17500"/>
    <s v="SI"/>
    <m/>
    <m/>
    <s v="EDISON JIMÉNEZ"/>
    <n v="0"/>
    <n v="0"/>
    <n v="0"/>
    <s v="DESPACHO MINISTERIAL"/>
    <x v="16"/>
    <s v="NO APLICA"/>
    <s v="NO"/>
    <n v="0"/>
  </r>
  <r>
    <x v="39"/>
    <s v="113000001"/>
    <s v="PRIORIZACIÓN"/>
    <d v="2022-03-22T00:00:00"/>
    <s v="MSP-DNGP-2022-0086-M"/>
    <d v="2022-02-10T00:00:00"/>
    <x v="2"/>
    <s v="Ajuste actividades no priorizadas"/>
    <s v="PREVENCION Y PROMOCION DE LA SALUD"/>
    <s v="Implementar en territorio políticas, marcos normativos, planes, estrategias y actividades sobre promoción de la salud, derechos humanos, salud intercultural, ambiente y salud y participación social en salud. "/>
    <s v="PLANTA CENTRAL"/>
    <n v="9999"/>
    <n v="55"/>
    <s v="000"/>
    <s v="005"/>
    <n v="530303"/>
    <n v="1701"/>
    <s v="001"/>
    <s v="0000"/>
    <s v="0000"/>
    <n v="0"/>
    <n v="0"/>
    <n v="0"/>
    <n v="15000"/>
    <n v="0"/>
    <n v="15000"/>
    <s v="SI"/>
    <m/>
    <m/>
    <s v="EDISON JIMÉNEZ"/>
    <n v="0"/>
    <n v="0"/>
    <n v="0"/>
    <s v="SUB PROMOCION SALUD INTERCULTURAL  IGUALDAD"/>
    <x v="14"/>
    <s v="Presupuesto por Resultados"/>
    <s v="NO"/>
    <n v="0"/>
  </r>
  <r>
    <x v="39"/>
    <s v="113000002"/>
    <s v="PRIORIZACIÓN"/>
    <d v="2022-03-22T00:00:00"/>
    <s v="MSP-DNGP-2022-0086-M"/>
    <d v="2022-02-10T00:00:00"/>
    <x v="2"/>
    <s v="Ajuste actividades no priorizadas"/>
    <s v="PREVENCION Y PROMOCION DE LA SALUD"/>
    <s v="Adquisición de hierro, multivitaminas y minerales en polvo"/>
    <s v="PLANTA CENTRAL"/>
    <n v="9999"/>
    <n v="55"/>
    <s v="000"/>
    <s v="004"/>
    <n v="530809"/>
    <n v="1701"/>
    <s v="001"/>
    <s v="0000"/>
    <s v="0000"/>
    <n v="0"/>
    <n v="0"/>
    <n v="0"/>
    <n v="2160982"/>
    <n v="0"/>
    <n v="2160982"/>
    <s v="SI"/>
    <m/>
    <m/>
    <s v="EDISON JIMÉNEZ"/>
    <n v="0"/>
    <n v="0"/>
    <n v="0"/>
    <s v="SUB PROMOCION SALUD INTERCULTURAL  IGUALDAD"/>
    <x v="14"/>
    <s v="Presupuesto por Resultados"/>
    <s v="NO"/>
    <n v="0"/>
  </r>
  <r>
    <x v="39"/>
    <s v="113000003"/>
    <s v="PRIORIZACIÓN"/>
    <d v="2022-03-22T00:00:00"/>
    <s v="MSP-DNGP-2022-0086-M"/>
    <d v="2022-02-10T00:00:00"/>
    <x v="2"/>
    <s v="Ajuste actividades no priorizadas"/>
    <s v="PREVENCION Y PROMOCION DE LA SALUD"/>
    <s v="Adquisición de vitamina A "/>
    <s v="PLANTA CENTRAL"/>
    <n v="9999"/>
    <n v="55"/>
    <s v="000"/>
    <s v="004"/>
    <n v="530809"/>
    <n v="1701"/>
    <s v="001"/>
    <s v="0000"/>
    <s v="0000"/>
    <n v="0"/>
    <n v="0"/>
    <n v="0"/>
    <n v="35338"/>
    <n v="0"/>
    <n v="35338"/>
    <s v="SI"/>
    <m/>
    <m/>
    <s v="EDISON JIMÉNEZ"/>
    <n v="0"/>
    <n v="0"/>
    <n v="0"/>
    <s v="SUB PROMOCION SALUD INTERCULTURAL  IGUALDAD"/>
    <x v="14"/>
    <s v="Presupuesto por Resultados"/>
    <s v="NO"/>
    <n v="0"/>
  </r>
  <r>
    <x v="39"/>
    <s v="113000004"/>
    <s v="PRIORIZACIÓN"/>
    <d v="2022-03-22T00:00:00"/>
    <s v="MSP-DNGP-2022-0086-M"/>
    <d v="2022-02-10T00:00:00"/>
    <x v="2"/>
    <s v="Ajuste actividades no priorizadas"/>
    <s v="PREVENCION Y PROMOCION DE LA SALUD"/>
    <s v="Adquisición de hierro polimaltosado"/>
    <s v="PLANTA CENTRAL"/>
    <n v="9999"/>
    <n v="55"/>
    <s v="000"/>
    <s v="004"/>
    <n v="530809"/>
    <n v="1701"/>
    <s v="001"/>
    <s v="0000"/>
    <s v="0000"/>
    <n v="0"/>
    <n v="0"/>
    <n v="0"/>
    <n v="1237034"/>
    <n v="0"/>
    <n v="1237034"/>
    <s v="SI"/>
    <m/>
    <m/>
    <s v="EDISON JIMÉNEZ"/>
    <n v="0"/>
    <n v="0"/>
    <n v="0"/>
    <s v="SUB PROMOCION SALUD INTERCULTURAL  IGUALDAD"/>
    <x v="14"/>
    <s v="Presupuesto por Resultados"/>
    <s v="NO"/>
    <n v="0"/>
  </r>
  <r>
    <x v="39"/>
    <s v="113000005"/>
    <s v="PRIORIZACIÓN"/>
    <d v="2022-03-22T00:00:00"/>
    <s v="MSP-DNGP-2022-0086-M"/>
    <d v="2022-02-10T00:00:00"/>
    <x v="2"/>
    <s v="Ajuste actividades no priorizadas"/>
    <s v="PREVENCION Y PROMOCION DE LA SALUD"/>
    <s v="Adquisición de suplemento terapeutico para retardo en talla"/>
    <s v="PLANTA CENTRAL"/>
    <n v="9999"/>
    <n v="55"/>
    <s v="000"/>
    <s v="004"/>
    <n v="530809"/>
    <n v="1701"/>
    <s v="001"/>
    <s v="0000"/>
    <s v="0000"/>
    <n v="0"/>
    <n v="0"/>
    <n v="0"/>
    <n v="637150"/>
    <n v="0"/>
    <n v="637150"/>
    <s v="SI"/>
    <m/>
    <m/>
    <s v="EDISON JIMÉNEZ"/>
    <n v="0"/>
    <n v="0"/>
    <n v="0"/>
    <s v="SUB PROMOCION SALUD INTERCULTURAL  IGUALDAD"/>
    <x v="14"/>
    <s v="Presupuesto por Resultados"/>
    <s v="NO"/>
    <n v="0"/>
  </r>
  <r>
    <x v="39"/>
    <s v="113000006"/>
    <s v="PRIORIZACIÓN"/>
    <d v="2022-03-22T00:00:00"/>
    <s v="MSP-DNGP-2022-0086-M"/>
    <d v="2022-02-10T00:00:00"/>
    <x v="2"/>
    <s v="Ajuste actividades no priorizadas"/>
    <s v="PREVENCION Y PROMOCION DE LA SALUD"/>
    <s v="Adquisición de micro cubetas y hemocleaners"/>
    <s v="PLANTA CENTRAL"/>
    <n v="9999"/>
    <n v="55"/>
    <s v="000"/>
    <s v="005"/>
    <n v="530826"/>
    <n v="1701"/>
    <s v="001"/>
    <s v="0000"/>
    <s v="0000"/>
    <n v="0"/>
    <n v="0"/>
    <n v="0"/>
    <n v="2337050"/>
    <n v="0"/>
    <n v="2337050"/>
    <s v="SI"/>
    <m/>
    <m/>
    <s v="EDISON JIMÉNEZ"/>
    <n v="0"/>
    <n v="0"/>
    <n v="0"/>
    <s v="SUB PROMOCION SALUD INTERCULTURAL  IGUALDAD"/>
    <x v="14"/>
    <s v="Presupuesto por Resultados"/>
    <s v="NO"/>
    <n v="0"/>
  </r>
  <r>
    <x v="39"/>
    <s v="113000007"/>
    <s v="PRIORIZACIÓN"/>
    <d v="2022-03-22T00:00:00"/>
    <s v="MSP-DNGP-2022-0086-M"/>
    <d v="2022-02-10T00:00:00"/>
    <x v="2"/>
    <s v="Ajuste actividades no priorizadas"/>
    <s v="PREVENCION Y PROMOCION DE LA SALUD"/>
    <s v="Adquisición de lancetas"/>
    <s v="PLANTA CENTRAL"/>
    <n v="9999"/>
    <n v="55"/>
    <s v="000"/>
    <s v="005"/>
    <n v="530826"/>
    <n v="1701"/>
    <s v="001"/>
    <s v="0000"/>
    <s v="0000"/>
    <n v="0"/>
    <n v="0"/>
    <n v="0"/>
    <n v="259106"/>
    <n v="0"/>
    <n v="259106"/>
    <s v="SI"/>
    <m/>
    <m/>
    <s v="EDISON JIMÉNEZ"/>
    <n v="0"/>
    <n v="0"/>
    <n v="0"/>
    <s v="SUB PROMOCION SALUD INTERCULTURAL  IGUALDAD"/>
    <x v="14"/>
    <s v="Presupuesto por Resultados"/>
    <s v="NO"/>
    <n v="0"/>
  </r>
  <r>
    <x v="39"/>
    <s v="113000008"/>
    <s v="PRIORIZACIÓN"/>
    <d v="2022-03-22T00:00:00"/>
    <s v="MSP-DNGP-2022-0086-M"/>
    <d v="2022-02-10T00:00:00"/>
    <x v="2"/>
    <s v="Ajuste actividades no priorizadas"/>
    <s v="PREVENCION Y PROMOCION DE LA SALUD"/>
    <s v="Impresión de Libreta Integral de Salud"/>
    <s v="PLANTA CENTRAL"/>
    <n v="9999"/>
    <n v="55"/>
    <s v="000"/>
    <s v="005"/>
    <n v="530204"/>
    <n v="1701"/>
    <s v="001"/>
    <s v="0000"/>
    <s v="0000"/>
    <n v="0"/>
    <n v="0"/>
    <n v="0"/>
    <n v="210286"/>
    <n v="0"/>
    <n v="210286"/>
    <s v="SI"/>
    <m/>
    <m/>
    <s v="EDISON JIMÉNEZ"/>
    <n v="0"/>
    <n v="0"/>
    <n v="0"/>
    <s v="SUB PROMOCION SALUD INTERCULTURAL  IGUALDAD"/>
    <x v="14"/>
    <s v="Presupuesto por Resultados"/>
    <s v="NO"/>
    <n v="0"/>
  </r>
  <r>
    <x v="39"/>
    <s v="113000009"/>
    <s v="PRIORIZACIÓN"/>
    <d v="2022-03-22T00:00:00"/>
    <s v="MSP-DNGP-2022-0086-M"/>
    <d v="2022-02-10T00:00:00"/>
    <x v="2"/>
    <s v="Ajuste actividades no priorizadas"/>
    <s v="PREVENCION Y PROMOCION DE LA SALUD"/>
    <s v="Adquisición de herramientas de educación y consejería nutricional"/>
    <s v="PLANTA CENTRAL"/>
    <n v="9999"/>
    <n v="55"/>
    <s v="000"/>
    <s v="005"/>
    <n v="530812"/>
    <n v="1701"/>
    <s v="001"/>
    <s v="0000"/>
    <s v="0000"/>
    <n v="0"/>
    <n v="0"/>
    <n v="0"/>
    <n v="2780628"/>
    <n v="0"/>
    <n v="2780628"/>
    <s v="SI"/>
    <m/>
    <m/>
    <s v="EDISON JIMÉNEZ"/>
    <n v="0"/>
    <n v="0"/>
    <n v="0"/>
    <s v="SUB PROMOCION SALUD INTERCULTURAL  IGUALDAD"/>
    <x v="14"/>
    <s v="Presupuesto por Resultados"/>
    <s v="NO"/>
    <n v="0"/>
  </r>
  <r>
    <x v="39"/>
    <s v="113000010"/>
    <s v="PRIORIZACIÓN"/>
    <d v="2022-03-22T00:00:00"/>
    <s v="MSP-DNGP-2022-0086-M"/>
    <d v="2022-02-10T00:00:00"/>
    <x v="2"/>
    <s v="Ajuste actividades no priorizadas"/>
    <s v="PREVENCION Y PROMOCION DE LA SALUD"/>
    <s v="Monitoreo y supervisión de actividades en el marco de la reducción de desnutrición infantil"/>
    <s v="PLANTA CENTRAL"/>
    <n v="9999"/>
    <n v="55"/>
    <s v="000"/>
    <s v="005"/>
    <n v="530303"/>
    <n v="1701"/>
    <s v="001"/>
    <s v="0000"/>
    <s v="0000"/>
    <n v="0"/>
    <n v="0"/>
    <n v="0"/>
    <n v="115203"/>
    <n v="0"/>
    <n v="115203"/>
    <s v="SI"/>
    <m/>
    <m/>
    <s v="EDISON JIMÉNEZ"/>
    <n v="0"/>
    <n v="0"/>
    <n v="0"/>
    <s v="SUB PROMOCION SALUD INTERCULTURAL  IGUALDAD"/>
    <x v="14"/>
    <s v="Presupuesto por Resultados"/>
    <s v="NO"/>
    <n v="0"/>
  </r>
  <r>
    <x v="39"/>
    <s v="113000011"/>
    <s v="PRIORIZACIÓN"/>
    <d v="2022-03-22T00:00:00"/>
    <s v="MSP-DNGP-2022-0086-M"/>
    <d v="2022-02-10T00:00:00"/>
    <x v="2"/>
    <s v="Ajuste actividades no priorizadas"/>
    <s v="PREVENCION Y PROMOCION DE LA SALUD"/>
    <s v="Implementar en territorio políticas, marcos normativos, planes, estrategias y actividades sobre promoción de la salud, derechos humanos, salud intercultural, ambiente y salud y participación social en salud. "/>
    <s v="PLANTA CENTRAL"/>
    <n v="9999"/>
    <n v="55"/>
    <s v="000"/>
    <s v="002"/>
    <n v="530303"/>
    <n v="1701"/>
    <s v="001"/>
    <s v="0000"/>
    <s v="0000"/>
    <n v="0"/>
    <n v="0"/>
    <n v="0"/>
    <n v="15000"/>
    <n v="0"/>
    <n v="15000"/>
    <s v="SI"/>
    <m/>
    <m/>
    <s v="EDISON JIMÉNEZ"/>
    <n v="0"/>
    <n v="0"/>
    <n v="0"/>
    <s v="SUB PROMOCION SALUD INTERCULTURAL  IGUALDAD"/>
    <x v="14"/>
    <s v="NO APLICA"/>
    <s v="NO"/>
    <n v="0"/>
  </r>
  <r>
    <x v="39"/>
    <s v="113001001"/>
    <s v="PRIORIZACIÓN"/>
    <d v="2022-03-22T00:00:00"/>
    <s v="MSP-DNGP-2022-0086-M"/>
    <d v="2022-02-10T00:00:00"/>
    <x v="2"/>
    <s v="Ajuste actividades no priorizadas"/>
    <s v="PREVENCION Y PROMOCION DE LA SALUD"/>
    <s v="Material promocional con mensajes de Responsabilidad Nutricional"/>
    <s v="PLANTA CENTRAL"/>
    <n v="9999"/>
    <n v="55"/>
    <s v="000"/>
    <s v="005"/>
    <n v="530207"/>
    <n v="1701"/>
    <s v="001"/>
    <s v="0000"/>
    <s v="0000"/>
    <n v="0"/>
    <n v="0"/>
    <n v="0"/>
    <n v="5000"/>
    <n v="0"/>
    <n v="5000"/>
    <s v="SI"/>
    <m/>
    <m/>
    <s v="EDISON JIMÉNEZ"/>
    <n v="0"/>
    <n v="0"/>
    <n v="0"/>
    <s v="SUB PROMOCION SALUD INTERCULTURAL  IGUALDAD"/>
    <x v="2"/>
    <s v="Presupuesto por Resultados"/>
    <s v="NO"/>
    <n v="0"/>
  </r>
  <r>
    <x v="39"/>
    <s v="113001002"/>
    <s v="PRIORIZACIÓN"/>
    <d v="2022-03-22T00:00:00"/>
    <s v="MSP-DNGP-2022-0086-M"/>
    <d v="2022-02-10T00:00:00"/>
    <x v="2"/>
    <s v="Ajuste actividades no priorizadas"/>
    <s v="PREVENCION Y PROMOCION DE LA SALUD"/>
    <s v="Material promocional con mensajes de Alimentación y Nutrición dirigido a la Comunidad Educativa"/>
    <s v="PLANTA CENTRAL"/>
    <n v="9999"/>
    <n v="55"/>
    <s v="000"/>
    <s v="005"/>
    <n v="530207"/>
    <n v="1701"/>
    <s v="001"/>
    <s v="0000"/>
    <s v="0000"/>
    <n v="0"/>
    <n v="0"/>
    <n v="0"/>
    <n v="100000"/>
    <n v="0"/>
    <n v="100000"/>
    <s v="SI"/>
    <m/>
    <m/>
    <s v="EDISON JIMÉNEZ"/>
    <n v="0"/>
    <n v="0"/>
    <n v="0"/>
    <s v="SUB PROMOCION SALUD INTERCULTURAL  IGUALDAD"/>
    <x v="2"/>
    <s v="Presupuesto por Resultados"/>
    <s v="NO"/>
    <n v="0"/>
  </r>
  <r>
    <x v="39"/>
    <s v="113001003"/>
    <s v="PRIORIZACIÓN"/>
    <d v="2022-03-22T00:00:00"/>
    <s v="MSP-DNGP-2022-0086-M"/>
    <d v="2022-02-10T00:00:00"/>
    <x v="2"/>
    <s v="Ajuste actividades no priorizadas"/>
    <s v="PREVENCION Y PROMOCION DE LA SALUD"/>
    <s v="Desarrollo de aplicativo de alimentación, nutrición y prácticas saludables"/>
    <s v="PLANTA CENTRAL"/>
    <n v="9999"/>
    <n v="55"/>
    <s v="000"/>
    <s v="005"/>
    <n v="530701"/>
    <n v="1701"/>
    <s v="001"/>
    <s v="0000"/>
    <s v="0000"/>
    <n v="0"/>
    <n v="0"/>
    <n v="0"/>
    <n v="50000"/>
    <n v="0"/>
    <n v="50000"/>
    <s v="SI"/>
    <m/>
    <m/>
    <s v="EDISON JIMÉNEZ"/>
    <n v="0"/>
    <n v="0"/>
    <n v="0"/>
    <s v="SUB PROMOCION SALUD INTERCULTURAL  IGUALDAD"/>
    <x v="2"/>
    <s v="Presupuesto por Resultados"/>
    <s v="NO"/>
    <n v="0"/>
  </r>
  <r>
    <x v="39"/>
    <s v="113003008"/>
    <s v="PRIORIZACIÓN"/>
    <d v="2022-03-22T00:00:00"/>
    <s v="MSP-DNGP-2022-0086-M"/>
    <d v="2022-02-10T00:00:00"/>
    <x v="2"/>
    <s v="Ajuste actividades no priorizadas"/>
    <s v="PREVENCION Y PROMOCION DE LA SALUD"/>
    <s v="Elaboración de lineamientos operativos de la medicina alternativa y complementaria"/>
    <s v="PLANTA CENTRAL"/>
    <n v="9999"/>
    <n v="55"/>
    <s v="000"/>
    <s v="002"/>
    <n v="530601"/>
    <n v="1701"/>
    <s v="001"/>
    <s v="0000"/>
    <s v="0000"/>
    <n v="0"/>
    <n v="0"/>
    <n v="0"/>
    <n v="4000"/>
    <n v="0"/>
    <n v="4000"/>
    <s v="SI"/>
    <m/>
    <m/>
    <s v="EDISON JIMÉNEZ"/>
    <n v="0"/>
    <n v="0"/>
    <n v="0"/>
    <s v="SUB PROMOCION SALUD INTERCULTURAL  IGUALDAD"/>
    <x v="4"/>
    <s v="NO APLICA"/>
    <s v="NO"/>
    <n v="0"/>
  </r>
  <r>
    <x v="39"/>
    <s v="113003009"/>
    <s v="PRIORIZACIÓN"/>
    <d v="2022-03-22T00:00:00"/>
    <s v="MSP-DNGP-2022-0086-M"/>
    <d v="2022-02-10T00:00:00"/>
    <x v="2"/>
    <s v="Ajuste actividades no priorizadas"/>
    <s v="PREVENCION Y PROMOCION DE LA SALUD"/>
    <s v="Elaboración de lineamientos operativos para la implementación de la norma técnica de protección en salud para pueblos indígenas en aislamiento y contacto inicial"/>
    <s v="PLANTA CENTRAL"/>
    <n v="9999"/>
    <n v="55"/>
    <s v="000"/>
    <s v="002"/>
    <n v="530601"/>
    <n v="1701"/>
    <s v="001"/>
    <s v="0000"/>
    <s v="0000"/>
    <n v="0"/>
    <n v="0"/>
    <n v="0"/>
    <n v="5000"/>
    <n v="0"/>
    <n v="5000"/>
    <s v="SI"/>
    <m/>
    <m/>
    <s v="EDISON JIMÉNEZ"/>
    <n v="0"/>
    <n v="0"/>
    <n v="0"/>
    <s v="SUB PROMOCION SALUD INTERCULTURAL  IGUALDAD"/>
    <x v="4"/>
    <s v="NO APLICA"/>
    <s v="NO"/>
    <n v="0"/>
  </r>
  <r>
    <x v="39"/>
    <s v="113003010"/>
    <s v="PRIORIZACIÓN"/>
    <d v="2022-03-22T00:00:00"/>
    <s v="MSP-DNGP-2022-0086-M"/>
    <d v="2022-02-10T00:00:00"/>
    <x v="2"/>
    <s v="Ajuste actividades no priorizadas"/>
    <s v="PREVENCION Y PROMOCION DE LA SALUD"/>
    <s v="Elaboración de lineamientos operativos para la implementación de la norma técnica de protección en salud para pueblos indígenas en aislamiento y contacto inicial"/>
    <s v="PLANTA CENTRAL"/>
    <n v="9999"/>
    <n v="55"/>
    <s v="000"/>
    <s v="002"/>
    <n v="530601"/>
    <n v="1701"/>
    <s v="001"/>
    <s v="0000"/>
    <s v="0000"/>
    <n v="0"/>
    <n v="0"/>
    <n v="0"/>
    <n v="15000"/>
    <n v="0"/>
    <n v="15000"/>
    <s v="SI"/>
    <m/>
    <m/>
    <s v="EDISON JIMÉNEZ"/>
    <n v="0"/>
    <n v="0"/>
    <n v="0"/>
    <s v="SUB PROMOCION SALUD INTERCULTURAL  IGUALDAD"/>
    <x v="4"/>
    <s v="NO APLICA"/>
    <s v="NO"/>
    <n v="0"/>
  </r>
  <r>
    <x v="39"/>
    <s v="113005004"/>
    <s v="PRIORIZACIÓN"/>
    <d v="2022-03-22T00:00:00"/>
    <s v="MSP-DNGP-2022-0086-M"/>
    <d v="2022-02-10T00:00:00"/>
    <x v="2"/>
    <s v="Ajuste actividades no priorizadas"/>
    <s v="PREVENCION Y PROMOCION DE LA SALUD"/>
    <s v="Pago de dietas a los miembros del Consejo Ciudadano Sectorial de Salud."/>
    <s v="PLANTA CENTRAL"/>
    <n v="9999"/>
    <n v="55"/>
    <s v="000"/>
    <s v="002"/>
    <n v="570301"/>
    <n v="1701"/>
    <s v="001"/>
    <s v="0000"/>
    <s v="0000"/>
    <n v="0"/>
    <n v="0"/>
    <n v="0"/>
    <n v="27720"/>
    <n v="0"/>
    <n v="27720"/>
    <s v="SI"/>
    <m/>
    <m/>
    <s v="EDISON JIMÉNEZ"/>
    <n v="0"/>
    <n v="0"/>
    <n v="0"/>
    <s v="SUB PROMOCION SALUD INTERCULTURAL  IGUALDAD"/>
    <x v="5"/>
    <s v="NO APLICA"/>
    <s v="NO"/>
    <n v="0"/>
  </r>
  <r>
    <x v="39"/>
    <s v="121001003"/>
    <s v="PRIORIZACIÓN"/>
    <d v="2022-03-22T00:00:00"/>
    <s v="MSP-DNGP-2022-0086-M"/>
    <d v="2022-02-10T00:00:00"/>
    <x v="2"/>
    <s v="Ajuste actividades no priorizadas"/>
    <s v="PROVISION Y PRESTACION DE SERVICIOS DE SALUD"/>
    <s v="ADQUISICIÓN DE GUANTES DE EXAMINACIÓN (LÁTEX Y NITRILO) Y GUANTES QUIRÚRGICOS"/>
    <s v="PLANTA CENTRAL"/>
    <n v="9999"/>
    <n v="90"/>
    <s v="000"/>
    <s v="001"/>
    <n v="530826"/>
    <n v="1701"/>
    <s v="001"/>
    <s v="0000"/>
    <s v="0000"/>
    <n v="0"/>
    <n v="0"/>
    <n v="0"/>
    <n v="526760"/>
    <n v="0"/>
    <n v="526760"/>
    <s v="SI"/>
    <m/>
    <m/>
    <s v="EDISON JIMÉNEZ"/>
    <n v="0"/>
    <n v="0"/>
    <n v="0"/>
    <s v="SUB ATENCION SALUD MOVIL HOSPITALARIA CENTROS ESPECIALIZADOS"/>
    <x v="6"/>
    <s v="EMERGENCIA SANITARIA POR COVID"/>
    <s v="NO"/>
    <n v="0"/>
  </r>
  <r>
    <x v="39"/>
    <s v="121001004"/>
    <s v="PRIORIZACIÓN"/>
    <d v="2022-03-22T00:00:00"/>
    <s v="MSP-DNGP-2022-0086-M"/>
    <d v="2022-02-10T00:00:00"/>
    <x v="2"/>
    <s v="Ajuste actividades no priorizadas"/>
    <s v="PROVISION Y PRESTACION DE SERVICIOS DE SALUD"/>
    <s v="ADQUISICIÓN DE BATAS MANGA LARGA PARA USO PERSONAL, TALLA GRANDE"/>
    <s v="PLANTA CENTRAL"/>
    <n v="9999"/>
    <n v="90"/>
    <s v="000"/>
    <s v="001"/>
    <n v="530826"/>
    <n v="1701"/>
    <s v="001"/>
    <s v="0000"/>
    <s v="0000"/>
    <n v="0"/>
    <n v="0"/>
    <n v="0"/>
    <n v="70914"/>
    <n v="0"/>
    <n v="70914"/>
    <s v="SI"/>
    <m/>
    <m/>
    <s v="EDISON JIMÉNEZ"/>
    <n v="0"/>
    <n v="0"/>
    <n v="0"/>
    <s v="SUB ATENCION SALUD MOVIL HOSPITALARIA CENTROS ESPECIALIZADOS"/>
    <x v="6"/>
    <s v="EMERGENCIA SANITARIA POR COVID"/>
    <s v="NO"/>
    <n v="0"/>
  </r>
  <r>
    <x v="39"/>
    <s v="121001005"/>
    <s v="PRIORIZACIÓN"/>
    <d v="2022-03-22T00:00:00"/>
    <s v="MSP-DNGP-2022-0086-M"/>
    <d v="2022-02-10T00:00:00"/>
    <x v="2"/>
    <s v="Ajuste actividades no priorizadas"/>
    <s v="PROVISION Y PRESTACION DE SERVICIOS DE SALUD"/>
    <s v="ADQUISICIÓN DE SÁBANAS: 1 PLAZA Y 1 ½ PLAZA CON ELÁSTICO Y; 1 ½ SIN ELÁSTICO"/>
    <s v="PLANTA CENTRAL"/>
    <n v="9999"/>
    <n v="90"/>
    <s v="000"/>
    <s v="001"/>
    <n v="530826"/>
    <n v="1701"/>
    <s v="001"/>
    <s v="0000"/>
    <s v="0000"/>
    <n v="0"/>
    <n v="0"/>
    <n v="0"/>
    <n v="57158"/>
    <n v="0"/>
    <n v="57158"/>
    <s v="SI"/>
    <m/>
    <m/>
    <s v="EDISON JIMÉNEZ"/>
    <n v="0"/>
    <n v="0"/>
    <n v="0"/>
    <s v="SUB ATENCION SALUD MOVIL HOSPITALARIA CENTROS ESPECIALIZADOS"/>
    <x v="6"/>
    <s v="EMERGENCIA SANITARIA POR COVID"/>
    <s v="NO"/>
    <n v="0"/>
  </r>
  <r>
    <x v="39"/>
    <s v="121001006"/>
    <s v="PRIORIZACIÓN"/>
    <d v="2022-03-22T00:00:00"/>
    <s v="MSP-DNGP-2022-0086-M"/>
    <d v="2022-02-10T00:00:00"/>
    <x v="2"/>
    <s v="Ajuste actividades no priorizadas"/>
    <s v="PROVISION Y PRESTACION DE SERVICIOS DE SALUD"/>
    <s v="ADQUISICIÓN DE MASCARILLAS QUIRÚRGICAS ELÁSTICAS TAMAÑO ESTÁNDAR Y MASCARILLAS QUIRÚRGICAS CON TIRAS TAMAÑO ESTÁNDAR"/>
    <s v="PLANTA CENTRAL"/>
    <n v="9999"/>
    <n v="90"/>
    <s v="000"/>
    <s v="001"/>
    <n v="530826"/>
    <n v="1701"/>
    <s v="001"/>
    <s v="0000"/>
    <s v="0000"/>
    <n v="0"/>
    <n v="0"/>
    <n v="0"/>
    <n v="4491500"/>
    <n v="0"/>
    <n v="4491500"/>
    <s v="SI"/>
    <m/>
    <m/>
    <s v="EDISON JIMÉNEZ"/>
    <n v="0"/>
    <n v="0"/>
    <n v="0"/>
    <s v="SUB ATENCION SALUD MOVIL HOSPITALARIA CENTROS ESPECIALIZADOS"/>
    <x v="6"/>
    <s v="EMERGENCIA SANITARIA POR COVID"/>
    <s v="NO"/>
    <n v="0"/>
  </r>
  <r>
    <x v="39"/>
    <s v="121001007"/>
    <s v="PRIORIZACIÓN"/>
    <d v="2022-03-22T00:00:00"/>
    <s v="MSP-DNGP-2022-0086-M"/>
    <d v="2022-02-10T00:00:00"/>
    <x v="2"/>
    <s v="Ajuste actividades no priorizadas"/>
    <s v="PROVISION Y PRESTACION DE SERVICIOS DE SALUD"/>
    <s v="CONVENIO DE PAGO CON CORREOS DEL ECUADOR"/>
    <s v="PLANTA CENTRAL"/>
    <n v="9999"/>
    <n v="90"/>
    <s v="000"/>
    <s v="005"/>
    <n v="990102"/>
    <n v="1701"/>
    <s v="001"/>
    <s v="0000"/>
    <s v="0000"/>
    <n v="0"/>
    <n v="0"/>
    <n v="0"/>
    <n v="544912"/>
    <n v="0"/>
    <n v="544912"/>
    <s v="SI"/>
    <m/>
    <m/>
    <s v="EDISON JIMÉNEZ"/>
    <n v="0"/>
    <n v="0"/>
    <n v="0"/>
    <s v="SUB ATENCION SALUD MOVIL HOSPITALARIA CENTROS ESPECIALIZADOS"/>
    <x v="6"/>
    <s v="NO APLICA"/>
    <s v="NO"/>
    <n v="0"/>
  </r>
  <r>
    <x v="39"/>
    <s v="121001010"/>
    <s v="PRIORIZACIÓN"/>
    <d v="2022-03-22T00:00:00"/>
    <s v="MSP-DNGP-2022-0086-M"/>
    <d v="2022-02-10T00:00:00"/>
    <x v="2"/>
    <s v="Ajuste actividades no priorizadas"/>
    <s v="PROVISION Y PRESTACION DE SERVICIOS DE SALUD"/>
    <s v="ADQUISICIÓN DE 379,802 AMPOLLAS DE CALCIO GLUCONATO, LÍQUIDO PARENTERAL, 10%, AMPOLLA 10 ML"/>
    <s v="PLANTA CENTRAL"/>
    <n v="9999"/>
    <n v="90"/>
    <s v="000"/>
    <s v="001"/>
    <n v="530809"/>
    <n v="1701"/>
    <s v="001"/>
    <s v="0000"/>
    <s v="0000"/>
    <n v="0"/>
    <n v="0"/>
    <n v="0"/>
    <n v="13860"/>
    <n v="0"/>
    <n v="13860"/>
    <s v="SI"/>
    <m/>
    <m/>
    <s v="EDISON JIMÉNEZ"/>
    <n v="0"/>
    <n v="0"/>
    <n v="0"/>
    <s v="SUB ATENCION SALUD MOVIL HOSPITALARIA CENTROS ESPECIALIZADOS"/>
    <x v="6"/>
    <s v="EMERGENCIA SANITARIA POR COVID"/>
    <s v="NO"/>
    <n v="0"/>
  </r>
  <r>
    <x v="39"/>
    <s v="121001012"/>
    <s v="PRIORIZACIÓN"/>
    <d v="2022-03-22T00:00:00"/>
    <s v="MSP-DNGP-2022-0086-M"/>
    <d v="2022-02-10T00:00:00"/>
    <x v="2"/>
    <s v="Ajuste actividades no priorizadas"/>
    <s v="PROVISION Y PRESTACION DE SERVICIOS DE SALUD"/>
    <s v="ADQUISICIÓN DE BOLSAS PARA EMBALAJE DE CADAVER ADULTO TIPO 1 "/>
    <s v="PLANTA CENTRAL"/>
    <n v="9999"/>
    <n v="90"/>
    <s v="000"/>
    <s v="001"/>
    <n v="530826"/>
    <n v="1701"/>
    <s v="001"/>
    <s v="0000"/>
    <s v="0000"/>
    <n v="0"/>
    <n v="0"/>
    <n v="0"/>
    <n v="271215"/>
    <n v="0"/>
    <n v="271215"/>
    <s v="SI"/>
    <m/>
    <m/>
    <s v="EDISON JIMÉNEZ"/>
    <n v="0"/>
    <n v="0"/>
    <n v="0"/>
    <s v="SUB ATENCION SALUD MOVIL HOSPITALARIA CENTROS ESPECIALIZADOS"/>
    <x v="6"/>
    <s v="EMERGENCIA SANITARIA POR COVID"/>
    <s v="NO"/>
    <n v="0"/>
  </r>
  <r>
    <x v="39"/>
    <s v="121091001"/>
    <s v="PRIORIZACIÓN"/>
    <d v="2022-03-22T00:00:00"/>
    <s v="MSP-DNGP-2022-0086-M"/>
    <d v="2022-02-10T00:00:00"/>
    <x v="2"/>
    <s v="Ajuste actividades no priorizadas"/>
    <s v="PROVISION Y PRESTACION DE SERVICIOS DE SALUD"/>
    <s v="CONVENIO DE PAGO DEL SERVICIO DE CONTACT CENTER DEL 19 AGOSTO A 15 DE DICIEMBRE 2019"/>
    <s v="PLANTA CENTRAL"/>
    <n v="9999"/>
    <n v="90"/>
    <s v="000"/>
    <s v="001"/>
    <n v="990102"/>
    <n v="1701"/>
    <s v="001"/>
    <s v="0000"/>
    <s v="0000"/>
    <n v="0"/>
    <n v="0"/>
    <n v="0"/>
    <n v="2435350"/>
    <n v="292242"/>
    <n v="2727592"/>
    <s v="SI"/>
    <m/>
    <m/>
    <s v="EDISON JIMÉNEZ"/>
    <n v="0"/>
    <n v="0"/>
    <n v="0"/>
    <s v="SUB REDES ATENCION INTEGRAL EN PRIMER NIVEL "/>
    <x v="28"/>
    <s v="CONTACT CENTER"/>
    <s v="NO"/>
    <n v="0"/>
  </r>
  <r>
    <x v="39"/>
    <s v="121091002"/>
    <s v="PRIORIZACIÓN"/>
    <d v="2022-03-22T00:00:00"/>
    <s v="MSP-DNGP-2022-0086-M"/>
    <d v="2022-02-10T00:00:00"/>
    <x v="2"/>
    <s v="Ajuste actividades no priorizadas"/>
    <s v="PROVISION Y PRESTACION DE SERVICIOS DE SALUD"/>
    <s v="CONVENIO DE PAGO DEL SERVICIO TELEASISTENCIA CONTRATO NRO. 0015-2020. SALUD MENTAL DEL 08 DE ABRIL AL 26 DE JULIO 2020."/>
    <s v="PLANTA CENTRAL"/>
    <n v="9999"/>
    <n v="90"/>
    <s v="000"/>
    <s v="001"/>
    <n v="990102"/>
    <n v="1701"/>
    <s v="001"/>
    <s v="0000"/>
    <s v="0000"/>
    <n v="0"/>
    <n v="0"/>
    <n v="0"/>
    <n v="37655"/>
    <n v="4518.5999999999995"/>
    <n v="42173.599999999999"/>
    <s v="SI"/>
    <m/>
    <m/>
    <s v="EDISON JIMÉNEZ"/>
    <n v="0"/>
    <n v="0"/>
    <n v="0"/>
    <s v="SUB REDES ATENCION INTEGRAL EN PRIMER NIVEL "/>
    <x v="28"/>
    <s v="NO APLICA"/>
    <s v="NO"/>
    <n v="0"/>
  </r>
  <r>
    <x v="39"/>
    <s v="121091003"/>
    <s v="PRIORIZACIÓN"/>
    <d v="2022-03-22T00:00:00"/>
    <s v="MSP-DNGP-2022-0086-M"/>
    <d v="2022-02-10T00:00:00"/>
    <x v="2"/>
    <s v="Ajuste actividades no priorizadas"/>
    <s v="PROVISION Y PRESTACION DE SERVICIOS DE SALUD"/>
    <s v="CONVENIO DE PAGO DEL SERVICIO DE CONTACT CENTER DEL 27 DE FEBRERO AL 15 SEPTIEMBRE DE 2021"/>
    <s v="PLANTA CENTRAL"/>
    <n v="9999"/>
    <n v="90"/>
    <s v="000"/>
    <s v="001"/>
    <n v="990102"/>
    <n v="1701"/>
    <s v="001"/>
    <s v="0000"/>
    <s v="0000"/>
    <n v="0"/>
    <n v="0"/>
    <n v="0"/>
    <n v="4300000"/>
    <n v="516000"/>
    <n v="4816000"/>
    <s v="SI"/>
    <m/>
    <m/>
    <s v="EDISON JIMÉNEZ"/>
    <n v="0"/>
    <n v="0"/>
    <n v="0"/>
    <s v="SUB REDES ATENCION INTEGRAL EN PRIMER NIVEL "/>
    <x v="28"/>
    <s v="CONTACT CENTER"/>
    <s v="NO"/>
    <n v="0"/>
  </r>
  <r>
    <x v="39"/>
    <s v="121091005"/>
    <s v="PRIORIZACIÓN"/>
    <d v="2022-03-22T00:00:00"/>
    <s v="MSP-DNGP-2022-0086-M"/>
    <d v="2022-02-10T00:00:00"/>
    <x v="2"/>
    <s v="Ajuste actividades no priorizadas"/>
    <s v="PROVISION Y PRESTACION DE SERVICIOS DE SALUD"/>
    <s v="PROCESO DE CONTRATACIÓN SERVICIO DE CONTACT CENTER PARA AGENDAMIENTO EN ESTABLECIMIENTOS DE SALUD DEL PRIMER NIVEL DE ATENCIÓN 2021 (PAGOS 2022)"/>
    <s v="PLANTA CENTRAL"/>
    <n v="9999"/>
    <n v="90"/>
    <s v="000"/>
    <s v="001"/>
    <n v="530105"/>
    <n v="1701"/>
    <s v="001"/>
    <s v="0000"/>
    <s v="0000"/>
    <n v="0"/>
    <n v="0"/>
    <n v="0"/>
    <n v="6189375.3600000003"/>
    <n v="0"/>
    <n v="6189375.3600000003"/>
    <s v="SI"/>
    <m/>
    <m/>
    <s v="EDISON JIMÉNEZ"/>
    <n v="0"/>
    <n v="0"/>
    <n v="0"/>
    <s v="SUB REDES ATENCION INTEGRAL EN PRIMER NIVEL "/>
    <x v="28"/>
    <s v="CONTACT CENTER"/>
    <s v="NO"/>
    <n v="0"/>
  </r>
  <r>
    <x v="39"/>
    <s v="121091006"/>
    <s v="PRIORIZACIÓN"/>
    <d v="2022-03-22T00:00:00"/>
    <s v="MSP-DNGP-2022-0086-M"/>
    <d v="2022-02-10T00:00:00"/>
    <x v="2"/>
    <s v="Ajuste actividades no priorizadas"/>
    <s v="PROVISION Y PRESTACION DE SERVICIOS DE SALUD"/>
    <s v="PROCESO DE CONTRATACIÓN SERVICIO DE CONTACT CENTER PARA AGENDAMIENTO EN ESTABLECIMIENTOS DE SALUD DEL PRIMER NIVEL DE ATENCIÓN 2022"/>
    <s v="PLANTA CENTRAL"/>
    <n v="9999"/>
    <n v="90"/>
    <s v="000"/>
    <s v="001"/>
    <n v="530105"/>
    <n v="1701"/>
    <s v="001"/>
    <s v="0000"/>
    <s v="0000"/>
    <n v="0"/>
    <n v="0"/>
    <n v="0"/>
    <n v="1120000"/>
    <n v="0"/>
    <n v="1120000"/>
    <s v="SI"/>
    <m/>
    <m/>
    <s v="EDISON JIMÉNEZ"/>
    <n v="0"/>
    <n v="0"/>
    <n v="0"/>
    <s v="SUB REDES ATENCION INTEGRAL EN PRIMER NIVEL "/>
    <x v="28"/>
    <s v="CONTACT CENTER"/>
    <s v="NO"/>
    <n v="0"/>
  </r>
  <r>
    <x v="39"/>
    <s v="121003002"/>
    <s v="PRIORIZACIÓN"/>
    <d v="2022-03-22T00:00:00"/>
    <s v="MSP-DNGP-2022-0086-M"/>
    <d v="2022-02-10T00:00:00"/>
    <x v="2"/>
    <s v="Ajuste actividades no priorizadas"/>
    <s v="PROVISION Y PRESTACION DE SERVICIOS DE SALUD"/>
    <s v="ADQUISICIÓN DE 900.000 PRUEBAS RÁPIDAS PARA LA DETERMINACIÓN DE ANTICUERPOS CONTRA VIRUS SARS COV-2 AC IGG/IGM"/>
    <s v="PLANTA CENTRAL"/>
    <n v="9999"/>
    <n v="90"/>
    <s v="000"/>
    <s v="001"/>
    <n v="530810"/>
    <n v="1701"/>
    <s v="001"/>
    <s v="0000"/>
    <s v="0000"/>
    <n v="0"/>
    <n v="0"/>
    <n v="0"/>
    <n v="3251176.5"/>
    <n v="0"/>
    <n v="3251176.5"/>
    <s v="SI"/>
    <m/>
    <m/>
    <s v="EDISON JIMÉNEZ"/>
    <n v="0"/>
    <n v="0"/>
    <n v="0"/>
    <s v="SUB REDES ATENCION INTEGRAL EN PRIMER NIVEL "/>
    <x v="29"/>
    <s v="EMERGENCIA SANITARIA POR COVID"/>
    <s v="NO"/>
    <n v="0"/>
  </r>
  <r>
    <x v="39"/>
    <s v="121003006"/>
    <s v="PRIORIZACIÓN"/>
    <d v="2022-03-22T00:00:00"/>
    <s v="MSP-DNGP-2022-0086-M"/>
    <d v="2022-02-10T00:00:00"/>
    <x v="2"/>
    <s v="Ajuste actividades no priorizadas"/>
    <s v="PROVISION Y PRESTACION DE SERVICIOS DE SALUD"/>
    <s v="CONVENIO DE PAGO DE SERVICIO DE CONTAC CENTER DIC 2013- JULIO2014"/>
    <s v="PLANTA CENTRAL"/>
    <n v="9999"/>
    <n v="90"/>
    <s v="000"/>
    <s v="001"/>
    <n v="990102"/>
    <n v="1701"/>
    <s v="001"/>
    <s v="0000"/>
    <s v="0000"/>
    <n v="0"/>
    <n v="0"/>
    <n v="0"/>
    <n v="3692484"/>
    <n v="0"/>
    <n v="3692484"/>
    <s v="SI"/>
    <m/>
    <m/>
    <s v="EDISON JIMÉNEZ"/>
    <n v="0"/>
    <n v="0"/>
    <n v="0"/>
    <s v="SUB REDES ATENCION INTEGRAL EN PRIMER NIVEL "/>
    <x v="30"/>
    <s v="CONTACT CENTER"/>
    <s v="NO"/>
    <n v="0"/>
  </r>
  <r>
    <x v="39"/>
    <s v="121004004"/>
    <s v="PRIORIZACIÓN"/>
    <d v="2022-03-22T00:00:00"/>
    <s v="MSP-DNGP-2022-0086-M"/>
    <d v="2022-02-10T00:00:00"/>
    <x v="2"/>
    <s v="Ajuste actividades no priorizadas"/>
    <s v="PROVISION Y PRESTACION DE SERVICIOS DE SALUD"/>
    <s v="PAGO DE CONTRATO DE EMERGENCIA NO.  00045-2020"/>
    <s v="PLANTA CENTRAL"/>
    <n v="9999"/>
    <n v="90"/>
    <s v="000"/>
    <s v="001"/>
    <n v="530810"/>
    <n v="1701"/>
    <s v="001"/>
    <s v="0000"/>
    <s v="0000"/>
    <n v="0"/>
    <n v="0"/>
    <n v="0"/>
    <n v="65625"/>
    <n v="0"/>
    <n v="65625"/>
    <s v="SI"/>
    <m/>
    <m/>
    <s v="EDISON JIMÉNEZ"/>
    <n v="0"/>
    <n v="0"/>
    <n v="0"/>
    <s v="SUB REDES ATENCION INTEGRAL EN PRIMER NIVEL "/>
    <x v="31"/>
    <s v="EMERGENCIA SANITARIA POR COVID"/>
    <s v="NO"/>
    <n v="0"/>
  </r>
  <r>
    <x v="39"/>
    <s v="121004005"/>
    <s v="PRIORIZACIÓN"/>
    <d v="2022-03-22T00:00:00"/>
    <s v="MSP-DNGP-2022-0086-M"/>
    <d v="2022-02-10T00:00:00"/>
    <x v="2"/>
    <s v="Ajuste actividades no priorizadas"/>
    <s v="PROVISION Y PRESTACION DE SERVICIOS DE SALUD"/>
    <s v="PAGO DE CONTRATO DE EMERGENCIA NO.  00059-2020"/>
    <s v="PLANTA CENTRAL"/>
    <n v="9999"/>
    <n v="90"/>
    <s v="000"/>
    <s v="001"/>
    <n v="530810"/>
    <n v="1701"/>
    <s v="001"/>
    <s v="0000"/>
    <s v="0000"/>
    <n v="0"/>
    <n v="0"/>
    <n v="0"/>
    <n v="534924"/>
    <n v="0"/>
    <n v="534924"/>
    <s v="SI"/>
    <m/>
    <m/>
    <s v="EDISON JIMÉNEZ"/>
    <n v="0"/>
    <n v="0"/>
    <n v="0"/>
    <s v="SUB REDES ATENCION INTEGRAL EN PRIMER NIVEL "/>
    <x v="31"/>
    <s v="EMERGENCIA SANITARIA POR COVID"/>
    <s v="NO"/>
    <n v="0"/>
  </r>
  <r>
    <x v="39"/>
    <s v="121004007"/>
    <s v="PRIORIZACIÓN"/>
    <d v="2022-03-22T00:00:00"/>
    <s v="MSP-DNGP-2022-0086-M"/>
    <d v="2022-02-10T00:00:00"/>
    <x v="2"/>
    <s v="Ajuste actividades no priorizadas"/>
    <s v="PROVISION Y PRESTACION DE SERVICIOS DE SALUD"/>
    <s v="PAGO DE CONTRATO DE EMERGENCIA NO.  00079-2020"/>
    <s v="PLANTA CENTRAL"/>
    <n v="9999"/>
    <n v="90"/>
    <s v="000"/>
    <s v="001"/>
    <n v="530810"/>
    <n v="1701"/>
    <s v="001"/>
    <s v="0000"/>
    <s v="0000"/>
    <n v="0"/>
    <n v="0"/>
    <n v="0"/>
    <n v="198000"/>
    <n v="0"/>
    <n v="198000"/>
    <s v="SI"/>
    <m/>
    <m/>
    <s v="EDISON JIMÉNEZ"/>
    <n v="0"/>
    <n v="0"/>
    <n v="0"/>
    <s v="SUB REDES ATENCION INTEGRAL EN PRIMER NIVEL "/>
    <x v="31"/>
    <s v="EMERGENCIA SANITARIA POR COVID"/>
    <s v="NO"/>
    <n v="0"/>
  </r>
  <r>
    <x v="39"/>
    <s v="121004008"/>
    <s v="PRIORIZACIÓN"/>
    <d v="2022-03-22T00:00:00"/>
    <s v="MSP-DNGP-2022-0086-M"/>
    <d v="2022-02-10T00:00:00"/>
    <x v="2"/>
    <s v="Ajuste actividades no priorizadas"/>
    <s v="PROVISION Y PRESTACION DE SERVICIOS DE SALUD"/>
    <s v="PAGO DE CONTRATO DE EMERGENCIA NO.  CE-20200001847294"/>
    <s v="PLANTA CENTRAL"/>
    <n v="9999"/>
    <n v="90"/>
    <s v="000"/>
    <s v="001"/>
    <n v="530810"/>
    <n v="1701"/>
    <s v="001"/>
    <s v="0000"/>
    <s v="0000"/>
    <n v="0"/>
    <n v="0"/>
    <n v="0"/>
    <n v="365040"/>
    <n v="0"/>
    <n v="365040"/>
    <s v="SI"/>
    <m/>
    <m/>
    <s v="EDISON JIMÉNEZ"/>
    <n v="0"/>
    <n v="0"/>
    <n v="0"/>
    <s v="SUB REDES ATENCION INTEGRAL EN PRIMER NIVEL "/>
    <x v="31"/>
    <s v="EMERGENCIA SANITARIA POR COVID"/>
    <s v="NO"/>
    <n v="0"/>
  </r>
  <r>
    <x v="39"/>
    <s v="121004013"/>
    <s v="PRIORIZACIÓN"/>
    <d v="2022-03-22T00:00:00"/>
    <s v="MSP-DNGP-2022-0086-M"/>
    <d v="2022-02-10T00:00:00"/>
    <x v="2"/>
    <s v="Ajuste actividades no priorizadas"/>
    <s v="PROVISION Y PRESTACION DE SERVICIOS DE SALUD"/>
    <s v="PAGO DE CONTRATO DE EMERGENCIA NO.  CE-20200001847290"/>
    <s v="PLANTA CENTRAL"/>
    <n v="9999"/>
    <n v="90"/>
    <s v="000"/>
    <s v="001"/>
    <n v="530810"/>
    <n v="1701"/>
    <s v="001"/>
    <s v="0000"/>
    <s v="0000"/>
    <n v="0"/>
    <n v="0"/>
    <n v="0"/>
    <n v="115785"/>
    <n v="0"/>
    <n v="115785"/>
    <s v="SI"/>
    <m/>
    <m/>
    <s v="EDISON JIMÉNEZ"/>
    <n v="0"/>
    <n v="0"/>
    <n v="0"/>
    <s v="SUB REDES ATENCION INTEGRAL EN PRIMER NIVEL "/>
    <x v="31"/>
    <s v="EMERGENCIA SANITARIA POR COVID"/>
    <s v="NO"/>
    <n v="0"/>
  </r>
  <r>
    <x v="39"/>
    <s v="121004015"/>
    <s v="PRIORIZACIÓN"/>
    <d v="2022-03-22T00:00:00"/>
    <s v="MSP-DNGP-2022-0086-M"/>
    <d v="2022-02-10T00:00:00"/>
    <x v="2"/>
    <s v="Ajuste actividades no priorizadas"/>
    <s v="PROVISION Y PRESTACION DE SERVICIOS DE SALUD"/>
    <s v="PAGO DE CONTRATO DE EMERGENCIA NO.  00058-2020"/>
    <s v="PLANTA CENTRAL"/>
    <n v="9999"/>
    <n v="90"/>
    <s v="000"/>
    <s v="001"/>
    <n v="530810"/>
    <n v="1701"/>
    <s v="001"/>
    <s v="0000"/>
    <s v="0000"/>
    <n v="0"/>
    <n v="0"/>
    <n v="0"/>
    <n v="357984"/>
    <n v="0"/>
    <n v="357984"/>
    <s v="SI"/>
    <m/>
    <m/>
    <s v="EDISON JIMÉNEZ"/>
    <n v="0"/>
    <n v="0"/>
    <n v="0"/>
    <s v="SUB REDES ATENCION INTEGRAL EN PRIMER NIVEL "/>
    <x v="31"/>
    <s v="EMERGENCIA SANITARIA POR COVID"/>
    <s v="NO"/>
    <n v="0"/>
  </r>
  <r>
    <x v="39"/>
    <s v="121004017"/>
    <s v="PRIORIZACIÓN"/>
    <d v="2022-03-22T00:00:00"/>
    <s v="MSP-DNGP-2022-0086-M"/>
    <d v="2022-02-10T00:00:00"/>
    <x v="2"/>
    <s v="Ajuste actividades no priorizadas"/>
    <s v="PROVISION Y PRESTACION DE SERVICIOS DE SALUD"/>
    <s v="PAGO DE CONTRATO DE EMERGENCIA NO.  00078-2020"/>
    <s v="PLANTA CENTRAL"/>
    <n v="9999"/>
    <n v="90"/>
    <s v="000"/>
    <s v="001"/>
    <n v="530810"/>
    <n v="1701"/>
    <n v="998"/>
    <s v="0000"/>
    <s v="0000"/>
    <n v="0"/>
    <n v="0"/>
    <n v="0"/>
    <n v="296400"/>
    <n v="0"/>
    <n v="296400"/>
    <s v="SI"/>
    <m/>
    <m/>
    <s v="EDISON JIMÉNEZ"/>
    <n v="0"/>
    <n v="0"/>
    <n v="0"/>
    <s v="SUB REDES ATENCION INTEGRAL EN PRIMER NIVEL "/>
    <x v="31"/>
    <s v="EMERGENCIA SANITARIA POR COVID"/>
    <s v="NO"/>
    <n v="0"/>
  </r>
  <r>
    <x v="39"/>
    <s v="111002002"/>
    <s v="PRIORIZACIÓN"/>
    <d v="2022-03-22T00:00:00"/>
    <s v="MSP-DNGP-2022-0086-M"/>
    <d v="2022-02-10T00:00:00"/>
    <x v="2"/>
    <s v="Ajuste actividades no priorizadas"/>
    <s v="GOBERNANZA DE LA SALUD"/>
    <s v="Pago de tratamientos médicos casos de pacientes por derivación internacional"/>
    <s v="PLANTA CENTRAL"/>
    <n v="9999"/>
    <n v="58"/>
    <s v="000"/>
    <s v="002"/>
    <n v="530226"/>
    <n v="1701"/>
    <s v="001"/>
    <s v="0000"/>
    <s v="0000"/>
    <n v="0"/>
    <n v="0"/>
    <n v="0"/>
    <n v="4500000"/>
    <n v="0"/>
    <n v="4500000"/>
    <s v="SI"/>
    <m/>
    <m/>
    <s v="EDISON JIMÉNEZ"/>
    <n v="0"/>
    <n v="0"/>
    <n v="0"/>
    <s v="SUBSE RECTORIA SISTEMA NACIONAL SALUD"/>
    <x v="24"/>
    <s v="NO APLICA"/>
    <s v="NO"/>
    <n v="0"/>
  </r>
  <r>
    <x v="39"/>
    <s v="111002005"/>
    <s v="PRIORIZACIÓN"/>
    <d v="2022-03-22T00:00:00"/>
    <s v="MSP-DNGP-2022-0086-M"/>
    <d v="2022-02-10T00:00:00"/>
    <x v="2"/>
    <s v="Ajuste actividades no priorizadas"/>
    <s v="GOBERNANZA DE LA SALUD"/>
    <s v="Pago viaticos al exterior casos de pacientes por derivaciòn internacional"/>
    <s v="PLANTA CENTRAL"/>
    <n v="9999"/>
    <n v="58"/>
    <s v="000"/>
    <s v="002"/>
    <n v="530304"/>
    <n v="1701"/>
    <s v="001"/>
    <s v="0000"/>
    <s v="0000"/>
    <n v="0"/>
    <n v="0"/>
    <n v="0"/>
    <n v="1500000"/>
    <n v="0"/>
    <n v="1500000"/>
    <s v="SI"/>
    <m/>
    <m/>
    <s v="EDISON JIMÉNEZ"/>
    <n v="0"/>
    <n v="0"/>
    <n v="0"/>
    <s v="SUBSE RECTORIA SISTEMA NACIONAL SALUD"/>
    <x v="24"/>
    <s v="NO APLICA"/>
    <s v="NO"/>
    <n v="0"/>
  </r>
  <r>
    <x v="39"/>
    <s v="111002006"/>
    <s v="PRIORIZACIÓN"/>
    <d v="2022-03-22T00:00:00"/>
    <s v="MSP-DNGP-2022-0086-M"/>
    <d v="2022-02-10T00:00:00"/>
    <x v="2"/>
    <s v="Ajuste actividades no priorizadas"/>
    <s v="GOBERNANZA DE LA SALUD"/>
    <s v="Pagos prestaciones de servicios de Salud la Red otros servicios excepto Dialisis/Hemodiálisis"/>
    <s v="PLANTA CENTRAL"/>
    <n v="9999"/>
    <n v="58"/>
    <s v="000"/>
    <s v="002"/>
    <n v="530226"/>
    <n v="1701"/>
    <s v="001"/>
    <s v="0000"/>
    <s v="0000"/>
    <n v="0"/>
    <n v="0"/>
    <n v="0"/>
    <n v="60713138.950000003"/>
    <n v="0"/>
    <n v="60713138.950000003"/>
    <s v="SI"/>
    <m/>
    <m/>
    <s v="EDISON JIMÉNEZ"/>
    <n v="0"/>
    <n v="0"/>
    <n v="0"/>
    <s v="SUBSE RECTORIA SISTEMA NACIONAL SALUD"/>
    <x v="24"/>
    <s v="NO APLICA"/>
    <s v="NO"/>
    <n v="0"/>
  </r>
  <r>
    <x v="39"/>
    <s v="111002008"/>
    <s v="PRIORIZACIÓN"/>
    <d v="2022-03-22T00:00:00"/>
    <s v="MSP-DNGP-2022-0086-M"/>
    <d v="2022-02-10T00:00:00"/>
    <x v="2"/>
    <s v="Ajuste actividades no priorizadas"/>
    <s v="GOBERNANZA DE LA SALUD"/>
    <s v="Pagos prestaciones de servicios de Salud la Red otros servicios excepto Dialisis/Hemodiálisis"/>
    <s v="PLANTA CENTRAL"/>
    <n v="9999"/>
    <n v="58"/>
    <s v="000"/>
    <s v="002"/>
    <n v="530226"/>
    <n v="1701"/>
    <s v="001"/>
    <s v="0000"/>
    <s v="0000"/>
    <n v="0"/>
    <n v="0"/>
    <n v="0"/>
    <n v="112000000"/>
    <n v="0"/>
    <n v="112000000"/>
    <s v="SI"/>
    <m/>
    <m/>
    <s v="EDISON JIMÉNEZ"/>
    <n v="0"/>
    <n v="0"/>
    <n v="0"/>
    <s v="SUBSE RECTORIA SISTEMA NACIONAL SALUD"/>
    <x v="24"/>
    <s v="NO APLICA"/>
    <s v="NO"/>
    <n v="0"/>
  </r>
  <r>
    <x v="39"/>
    <s v="111002009"/>
    <s v="PRIORIZACIÓN"/>
    <d v="2022-03-22T00:00:00"/>
    <s v="MSP-DNGP-2022-0086-M"/>
    <d v="2022-02-10T00:00:00"/>
    <x v="2"/>
    <s v="Ajuste actividades no priorizadas"/>
    <s v="GOBERNANZA DE LA SALUD"/>
    <s v="Pagos prestaciones de servicios de Salud la Red por el serivicio de Diálisis/Hemodiálisis"/>
    <s v="PLANTA CENTRAL"/>
    <n v="9999"/>
    <n v="58"/>
    <s v="000"/>
    <s v="002"/>
    <n v="530226"/>
    <n v="1701"/>
    <s v="001"/>
    <s v="0000"/>
    <s v="0000"/>
    <n v="0"/>
    <n v="0"/>
    <n v="0"/>
    <n v="47064379.439999998"/>
    <n v="0"/>
    <n v="47064379.439999998"/>
    <s v="SI"/>
    <m/>
    <m/>
    <s v="EDISON JIMÉNEZ"/>
    <n v="0"/>
    <n v="0"/>
    <n v="0"/>
    <s v="SUBSE RECTORIA SISTEMA NACIONAL SALUD"/>
    <x v="24"/>
    <s v="NO APLICA"/>
    <s v="NO"/>
    <n v="0"/>
  </r>
  <r>
    <x v="39"/>
    <s v="111002011"/>
    <s v="PRIORIZACIÓN"/>
    <d v="2022-03-22T00:00:00"/>
    <s v="MSP-DNGP-2022-0086-M"/>
    <d v="2022-02-10T00:00:00"/>
    <x v="2"/>
    <s v="Ajuste actividades no priorizadas"/>
    <s v="GOBERNANZA DE LA SALUD"/>
    <s v="Pagos prestaciones de servicios de Salud la Red por el serivicio de Diálisis/Hemodiálisis"/>
    <s v="PLANTA CENTRAL"/>
    <n v="9999"/>
    <n v="58"/>
    <s v="000"/>
    <s v="002"/>
    <n v="530226"/>
    <n v="1701"/>
    <s v="001"/>
    <s v="0000"/>
    <s v="0000"/>
    <n v="0"/>
    <n v="0"/>
    <n v="0"/>
    <n v="135200000"/>
    <n v="0"/>
    <n v="135200000"/>
    <s v="SI"/>
    <m/>
    <m/>
    <s v="EDISON JIMÉNEZ"/>
    <n v="0"/>
    <n v="0"/>
    <n v="0"/>
    <s v="SUBSE RECTORIA SISTEMA NACIONAL SALUD"/>
    <x v="24"/>
    <s v="NO APLICA"/>
    <s v="NO"/>
    <n v="0"/>
  </r>
  <r>
    <x v="39"/>
    <n v="111005002"/>
    <s v="PRIORIZACIÓN"/>
    <d v="2022-03-22T00:00:00"/>
    <s v="MSP-DNGP-2022-0086-M"/>
    <d v="2022-02-10T00:00:00"/>
    <x v="2"/>
    <s v="Ajuste actividades no priorizadas"/>
    <s v="GOBERNANZA DE LA SALUD"/>
    <s v="Asignación presupuestaria a las EOD´s a nivel nacional para el abastecimiento de medicamentos."/>
    <s v="PLANTA CENTRAL"/>
    <n v="9999"/>
    <n v="58"/>
    <s v="000"/>
    <s v="003"/>
    <n v="530809"/>
    <n v="1701"/>
    <s v="001"/>
    <s v="0000"/>
    <s v="0000"/>
    <n v="0"/>
    <n v="0"/>
    <n v="0"/>
    <n v="98339286.530000001"/>
    <n v="0"/>
    <n v="98339286.530000001"/>
    <s v="SI"/>
    <m/>
    <m/>
    <s v="EDISON JIMÉNEZ"/>
    <n v="0"/>
    <n v="0"/>
    <n v="0"/>
    <s v="SUB GESTION OPERACIONES LOGISTICA SALUD "/>
    <x v="32"/>
    <s v="NO APLICA"/>
    <s v="NO"/>
    <n v="0"/>
  </r>
  <r>
    <x v="39"/>
    <n v="111005004"/>
    <s v="PRIORIZACIÓN"/>
    <d v="2022-03-22T00:00:00"/>
    <s v="MSP-DNGP-2022-0086-M"/>
    <d v="2022-02-10T00:00:00"/>
    <x v="2"/>
    <s v="Ajuste actividades no priorizadas"/>
    <s v="GOBERNANZA DE LA SALUD"/>
    <s v="Asignación presupuestaria a las EOD´s a nivel nacional para el abastecimiento de medicamentos fuera del CNMB no estimados"/>
    <s v="PLANTA CENTRAL"/>
    <n v="9999"/>
    <n v="58"/>
    <s v="000"/>
    <s v="003"/>
    <n v="530809"/>
    <n v="1701"/>
    <s v="001"/>
    <s v="0000"/>
    <s v="0000"/>
    <n v="0"/>
    <n v="0"/>
    <n v="0"/>
    <n v="9197501.1150000002"/>
    <n v="0"/>
    <n v="9197501.1150000002"/>
    <s v="SI"/>
    <m/>
    <m/>
    <s v="EDISON JIMÉNEZ"/>
    <n v="0"/>
    <n v="0"/>
    <n v="0"/>
    <s v="SUB GESTION OPERACIONES LOGISTICA SALUD "/>
    <x v="32"/>
    <s v="SENTENCIA JUDICIAL 069"/>
    <s v="NO"/>
    <n v="0"/>
  </r>
  <r>
    <x v="39"/>
    <n v="111005006"/>
    <s v="PRIORIZACIÓN"/>
    <d v="2022-03-22T00:00:00"/>
    <s v="MSP-DNGP-2022-0086-M"/>
    <d v="2022-02-10T00:00:00"/>
    <x v="2"/>
    <s v="Ajuste actividades no priorizadas"/>
    <s v="GOBERNANZA DE LA SALUD"/>
    <s v="Asignación presupuestaria a las EOD´s a nivel nacional para el abastecimiento de dispositivos médicos."/>
    <s v="PLANTA CENTRAL"/>
    <n v="9999"/>
    <n v="58"/>
    <s v="000"/>
    <s v="003"/>
    <n v="530826"/>
    <n v="1701"/>
    <s v="001"/>
    <s v="0000"/>
    <s v="0000"/>
    <n v="0"/>
    <n v="0"/>
    <n v="0"/>
    <n v="130409268.47"/>
    <n v="0"/>
    <n v="130409268.47"/>
    <s v="SI"/>
    <m/>
    <m/>
    <s v="EDISON JIMÉNEZ"/>
    <n v="0"/>
    <n v="0"/>
    <n v="0"/>
    <s v="SUB GESTION OPERACIONES LOGISTICA SALUD "/>
    <x v="32"/>
    <s v="NO APLICA"/>
    <s v="NO"/>
    <n v="0"/>
  </r>
  <r>
    <x v="39"/>
    <s v="111000003"/>
    <s v="PRIORIZACIÓN"/>
    <d v="2022-03-22T00:00:00"/>
    <s v="MSP-DNGP-2022-0086-M"/>
    <d v="2022-02-10T00:00:00"/>
    <x v="2"/>
    <s v="Ajuste actividades no priorizadas"/>
    <s v="GOBERNANZA DE LA SALUD"/>
    <s v="Aprovisionamiento de componentes sanguíneos "/>
    <s v="PLANTA CENTRAL"/>
    <n v="9999"/>
    <n v="58"/>
    <s v="000"/>
    <s v="001"/>
    <n v="530809"/>
    <n v="1701"/>
    <s v="001"/>
    <s v="0000"/>
    <s v="0000"/>
    <n v="0"/>
    <n v="0"/>
    <n v="0"/>
    <n v="10305155.210000001"/>
    <n v="0"/>
    <n v="10305155.210000001"/>
    <s v="SI"/>
    <m/>
    <m/>
    <s v="EDISON JIMÉNEZ"/>
    <n v="0"/>
    <n v="0"/>
    <n v="0"/>
    <s v="SUB GESTION OPERACIONES LOGISTICA SALUD "/>
    <x v="7"/>
    <s v="PROGRAMA NACIONAL DE SANGRE"/>
    <s v="NO"/>
    <n v="0"/>
  </r>
  <r>
    <x v="39"/>
    <s v="111000006"/>
    <s v="PRIORIZACIÓN"/>
    <d v="2022-03-22T00:00:00"/>
    <s v="MSP-DNGP-2022-0086-M"/>
    <d v="2022-02-10T00:00:00"/>
    <x v="2"/>
    <s v="Ajuste actividades no priorizadas"/>
    <s v="GOBERNANZA DE LA SALUD"/>
    <s v="Adquisición de Factor VIII de 500 UI"/>
    <s v="PLANTA CENTRAL"/>
    <n v="9999"/>
    <n v="58"/>
    <s v="000"/>
    <s v="001"/>
    <n v="530809"/>
    <n v="1701"/>
    <s v="001"/>
    <s v="0000"/>
    <s v="0000"/>
    <n v="0"/>
    <n v="0"/>
    <n v="0"/>
    <n v="9675266.0515000001"/>
    <n v="0"/>
    <n v="9675266.0515000001"/>
    <s v="SI"/>
    <m/>
    <m/>
    <s v="EDISON JIMÉNEZ"/>
    <n v="0"/>
    <n v="0"/>
    <n v="0"/>
    <s v="SUB GESTION OPERACIONES LOGISTICA SALUD "/>
    <x v="7"/>
    <s v="PROGRAMA NACIONAL DE SANGRE"/>
    <s v="NO"/>
    <n v="0"/>
  </r>
  <r>
    <x v="39"/>
    <s v="111000008"/>
    <s v="PRIORIZACIÓN"/>
    <d v="2022-03-22T00:00:00"/>
    <s v="MSP-DNGP-2022-0086-M"/>
    <d v="2022-02-10T00:00:00"/>
    <x v="2"/>
    <s v="Ajuste actividades no priorizadas"/>
    <s v="GOBERNANZA DE LA SALUD"/>
    <s v="Adquisición de Factor VIII de 1.000 UI"/>
    <s v="PLANTA CENTRAL"/>
    <n v="9999"/>
    <n v="58"/>
    <s v="000"/>
    <s v="001"/>
    <n v="530809"/>
    <n v="1701"/>
    <s v="001"/>
    <s v="0000"/>
    <s v="0000"/>
    <n v="0"/>
    <n v="0"/>
    <n v="0"/>
    <n v="5102856"/>
    <n v="0"/>
    <n v="5102856"/>
    <s v="SI"/>
    <m/>
    <m/>
    <s v="EDISON JIMÉNEZ"/>
    <n v="0"/>
    <n v="0"/>
    <n v="0"/>
    <s v="SUB GESTION OPERACIONES LOGISTICA SALUD "/>
    <x v="7"/>
    <s v="PROGRAMA NACIONAL DE SANGRE"/>
    <s v="NO"/>
    <n v="0"/>
  </r>
  <r>
    <x v="39"/>
    <s v="111000013"/>
    <s v="PRIORIZACIÓN"/>
    <d v="2022-03-22T00:00:00"/>
    <s v="MSP-DNGP-2022-0086-M"/>
    <d v="2022-02-10T00:00:00"/>
    <x v="2"/>
    <s v="Ajuste actividades no priorizadas"/>
    <s v="GOBERNANZA DE LA SALUD"/>
    <s v="Adquisición de Factor IX de 600 UI"/>
    <s v="PLANTA CENTRAL"/>
    <n v="9999"/>
    <n v="58"/>
    <s v="000"/>
    <s v="001"/>
    <n v="530809"/>
    <n v="1701"/>
    <s v="001"/>
    <s v="0000"/>
    <s v="0000"/>
    <n v="0"/>
    <n v="0"/>
    <n v="0"/>
    <n v="864743.35999999987"/>
    <n v="0"/>
    <n v="864743.35999999987"/>
    <s v="SI"/>
    <m/>
    <m/>
    <s v="EDISON JIMÉNEZ"/>
    <n v="0"/>
    <n v="0"/>
    <n v="0"/>
    <s v="SUB GESTION OPERACIONES LOGISTICA SALUD "/>
    <x v="7"/>
    <s v="PROGRAMA NACIONAL DE SANGRE"/>
    <s v="NO"/>
    <n v="0"/>
  </r>
  <r>
    <x v="39"/>
    <s v="111000016"/>
    <s v="PRIORIZACIÓN"/>
    <d v="2022-03-22T00:00:00"/>
    <s v="MSP-DNGP-2022-0086-M"/>
    <d v="2022-02-10T00:00:00"/>
    <x v="2"/>
    <s v="Ajuste actividades no priorizadas"/>
    <s v="GOBERNANZA DE LA SALUD"/>
    <s v="Viáticos Intervención a territorio para monitoreo de las diferentes gestiones de las Direcciones  de Articulación , Medicamentos, Normatizacion de Talento Humano, Normatizacion, Politicas , Programa Nacional de Sangre , Gerencia de la Calidad del Gasto. "/>
    <s v="PLANTA CENTRAL"/>
    <n v="9999"/>
    <n v="58"/>
    <s v="000"/>
    <s v="003"/>
    <n v="530303"/>
    <n v="1701"/>
    <s v="001"/>
    <s v="0000"/>
    <s v="0000"/>
    <n v="0"/>
    <n v="0"/>
    <n v="0"/>
    <n v="50720"/>
    <n v="0"/>
    <n v="50720"/>
    <s v="SI"/>
    <m/>
    <m/>
    <s v="EDISON JIMÉNEZ"/>
    <n v="0"/>
    <n v="0"/>
    <n v="0"/>
    <s v="SUBSE RECTORIA SISTEMA NACIONAL SALUD"/>
    <x v="33"/>
    <s v="NO APLICA"/>
    <s v="NO"/>
    <n v="0"/>
  </r>
  <r>
    <x v="39"/>
    <s v="111000017"/>
    <s v="PRIORIZACIÓN"/>
    <d v="2022-03-22T00:00:00"/>
    <s v="MSP-DNGP-2022-0086-M"/>
    <d v="2022-02-10T00:00:00"/>
    <x v="2"/>
    <s v="Ajuste actividades no priorizadas"/>
    <s v="GOBERNANZA DE LA SALUD"/>
    <s v="Viáticos Intervención a territorio para monitoreo de las diferentes gestiones de las Direcciones  de Articulación , Medicamentos, Normatizacion de Talento Humano, Normatizacion, Politicas , Programa Nacional de Sangre , Gerencia de la Calidad del Gasto. "/>
    <s v="PLANTA CENTRAL"/>
    <n v="9999"/>
    <n v="58"/>
    <s v="000"/>
    <s v="003"/>
    <n v="530303"/>
    <n v="1701"/>
    <s v="001"/>
    <s v="0000"/>
    <s v="0000"/>
    <n v="0"/>
    <n v="0"/>
    <n v="0"/>
    <n v="3000"/>
    <n v="0"/>
    <n v="3000"/>
    <s v="SI"/>
    <m/>
    <m/>
    <s v="EDISON JIMÉNEZ"/>
    <n v="0"/>
    <n v="0"/>
    <n v="0"/>
    <s v="SUBSE RECTORIA SISTEMA NACIONAL SALUD"/>
    <x v="33"/>
    <s v="NO APLICA"/>
    <s v="NO"/>
    <n v="0"/>
  </r>
  <r>
    <x v="39"/>
    <s v="111001002"/>
    <s v="PRIORIZACIÓN"/>
    <d v="2022-03-22T00:00:00"/>
    <s v="MSP-DNGP-2022-0086-M"/>
    <d v="2022-02-10T00:00:00"/>
    <x v="2"/>
    <s v="Ajuste actividades no priorizadas"/>
    <s v="GOBERNANZA DE LA SALUD"/>
    <s v="Consultoría, Asesoría e Investigación especializada para planes y/o políticas, modelo estratégico, y Tarifario de Prestaciones "/>
    <s v="PLANTA CENTRAL"/>
    <n v="9999"/>
    <n v="58"/>
    <s v="000"/>
    <s v="003"/>
    <n v="530601"/>
    <n v="1701"/>
    <s v="001"/>
    <s v="0000"/>
    <s v="0000"/>
    <n v="0"/>
    <n v="0"/>
    <n v="0"/>
    <n v="30000"/>
    <n v="0"/>
    <n v="30000"/>
    <s v="SI"/>
    <m/>
    <m/>
    <s v="EDISON JIMÉNEZ"/>
    <n v="0"/>
    <n v="0"/>
    <n v="0"/>
    <s v="SUBSE RECTORIA SISTEMA NACIONAL SALUD"/>
    <x v="34"/>
    <s v="NO APLICA"/>
    <s v="NO"/>
    <n v="0"/>
  </r>
  <r>
    <x v="39"/>
    <s v="111001004"/>
    <s v="PRIORIZACIÓN"/>
    <d v="2022-03-22T00:00:00"/>
    <s v="MSP-DNGP-2022-0086-M"/>
    <d v="2022-02-10T00:00:00"/>
    <x v="2"/>
    <s v="Ajuste actividades no priorizadas"/>
    <s v="GOBERNANZA DE LA SALUD"/>
    <s v="Materiales Didácticos (publicación del Plan Decenal de Salud )"/>
    <s v="PLANTA CENTRAL"/>
    <n v="9999"/>
    <n v="58"/>
    <s v="000"/>
    <s v="003"/>
    <n v="530812"/>
    <n v="1701"/>
    <s v="001"/>
    <s v="0000"/>
    <s v="0000"/>
    <n v="0"/>
    <n v="0"/>
    <n v="0"/>
    <n v="8000"/>
    <n v="0"/>
    <n v="8000"/>
    <s v="SI"/>
    <m/>
    <m/>
    <s v="EDISON JIMÉNEZ"/>
    <n v="0"/>
    <n v="0"/>
    <n v="0"/>
    <s v="SUBSE RECTORIA SISTEMA NACIONAL SALUD"/>
    <x v="34"/>
    <s v="NO APLICA"/>
    <s v="NO"/>
    <n v="0"/>
  </r>
  <r>
    <x v="39"/>
    <n v="135000012"/>
    <s v="PRIORIZACIÓN"/>
    <d v="2022-03-22T00:00:00"/>
    <s v="MSP-DNGP-2022-0086-M"/>
    <d v="2022-02-10T00:00:00"/>
    <x v="2"/>
    <s v="Ajuste actividades no priorizadas"/>
    <s v="ADMINISTRACION CENTRAL"/>
    <s v="ADQUISICIÓN DE UNA HERRAMIENTA DE GESTIÓN DE VULNERABILIDADES PARA LA INTRANET Y EXTRANET"/>
    <s v="PLANTA CENTRAL"/>
    <n v="9999"/>
    <s v="01"/>
    <s v="000"/>
    <s v="001"/>
    <n v="530701"/>
    <n v="1701"/>
    <s v="001"/>
    <s v="0000"/>
    <s v="0000"/>
    <n v="0"/>
    <n v="0"/>
    <n v="0"/>
    <n v="20000"/>
    <n v="0"/>
    <n v="20000"/>
    <s v="SI"/>
    <m/>
    <m/>
    <s v="EDISON JIMÉNEZ"/>
    <n v="0"/>
    <n v="0"/>
    <n v="0"/>
    <s v="DESPACHO MINISTERIAL"/>
    <x v="9"/>
    <s v="NO APLICA"/>
    <s v="NO"/>
    <n v="0"/>
  </r>
  <r>
    <x v="39"/>
    <n v="135000013"/>
    <s v="PRIORIZACIÓN"/>
    <d v="2022-03-22T00:00:00"/>
    <s v="MSP-DNGP-2022-0086-M"/>
    <d v="2022-02-10T00:00:00"/>
    <x v="2"/>
    <s v="Ajuste actividades no priorizadas"/>
    <s v="ADMINISTRACION CENTRAL"/>
    <s v="ADQUISICIÓN DE UNA HERRAMIENTA DE GESTIÓN DE VULNERABILIDADES PARA LA INTRANET Y EXTRANET"/>
    <s v="PLANTA CENTRAL"/>
    <n v="9999"/>
    <s v="01"/>
    <s v="000"/>
    <s v="001"/>
    <n v="530702"/>
    <n v="1701"/>
    <s v="001"/>
    <s v="0000"/>
    <s v="0000"/>
    <n v="0"/>
    <n v="0"/>
    <n v="0"/>
    <n v="82000"/>
    <n v="0"/>
    <n v="82000"/>
    <s v="SI"/>
    <m/>
    <m/>
    <s v="EDISON JIMÉNEZ"/>
    <n v="0"/>
    <n v="0"/>
    <n v="0"/>
    <s v="DESPACHO MINISTERIAL"/>
    <x v="9"/>
    <s v="NO APLICA"/>
    <s v="NO"/>
    <n v="0"/>
  </r>
  <r>
    <x v="39"/>
    <n v="135000014"/>
    <s v="PRIORIZACIÓN"/>
    <d v="2022-03-22T00:00:00"/>
    <s v="MSP-DNGP-2022-0086-M"/>
    <d v="2022-02-10T00:00:00"/>
    <x v="2"/>
    <s v="Ajuste actividades no priorizadas"/>
    <s v="ADMINISTRACION CENTRAL"/>
    <s v="ADQUISICIÓN DE UNA SOLUCIÓN DE ANÁLISIS Y CORRELACIÓN DE EVENTOS SIEM"/>
    <s v="PLANTA CENTRAL"/>
    <n v="9999"/>
    <s v="01"/>
    <s v="000"/>
    <s v="001"/>
    <n v="530702"/>
    <n v="1701"/>
    <s v="001"/>
    <s v="0000"/>
    <s v="0000"/>
    <n v="0"/>
    <n v="0"/>
    <n v="0"/>
    <n v="630000"/>
    <n v="0"/>
    <n v="630000"/>
    <s v="SI"/>
    <m/>
    <m/>
    <s v="EDISON JIMÉNEZ"/>
    <n v="0"/>
    <n v="0"/>
    <n v="0"/>
    <s v="DESPACHO MINISTERIAL"/>
    <x v="9"/>
    <s v="NO APLICA"/>
    <s v="NO"/>
    <n v="0"/>
  </r>
  <r>
    <x v="39"/>
    <n v="135000015"/>
    <s v="PRIORIZACIÓN"/>
    <d v="2022-03-22T00:00:00"/>
    <s v="MSP-DNGP-2022-0086-M"/>
    <d v="2022-02-10T00:00:00"/>
    <x v="2"/>
    <s v="Ajuste actividades no priorizadas"/>
    <s v="ADMINISTRACION CENTRAL"/>
    <s v="ADQUISICIÓN DE UNA SOLUCIÓN PARA EL SEGUIMIENTO Y CONTROL DE LOS USUARIOS PRIVILEGIADOS"/>
    <s v="PLANTA CENTRAL"/>
    <n v="9999"/>
    <s v="01"/>
    <s v="000"/>
    <s v="001"/>
    <n v="530702"/>
    <n v="1701"/>
    <s v="001"/>
    <s v="0000"/>
    <s v="0000"/>
    <n v="0"/>
    <n v="0"/>
    <n v="0"/>
    <n v="154500"/>
    <n v="0"/>
    <n v="154500"/>
    <s v="SI"/>
    <m/>
    <m/>
    <s v="EDISON JIMÉNEZ"/>
    <n v="0"/>
    <n v="0"/>
    <n v="0"/>
    <s v="DESPACHO MINISTERIAL"/>
    <x v="9"/>
    <s v="NO APLICA"/>
    <s v="NO"/>
    <n v="0"/>
  </r>
  <r>
    <x v="39"/>
    <n v="135000016"/>
    <s v="PRIORIZACIÓN"/>
    <d v="2022-03-22T00:00:00"/>
    <s v="MSP-DNGP-2022-0086-M"/>
    <d v="2022-02-10T00:00:00"/>
    <x v="2"/>
    <s v="Ajuste actividades no priorizadas"/>
    <s v="ADMINISTRACION CENTRAL"/>
    <s v="IMPLEMENTACIÓN DE UNA SOLUCIÓN PARA LA PROTECCIÓN DE DATOS CRÍTICOS DEL MSP PLANTA CENTRAL"/>
    <s v="PLANTA CENTRAL"/>
    <n v="9999"/>
    <s v="01"/>
    <s v="000"/>
    <s v="001"/>
    <n v="530702"/>
    <n v="1701"/>
    <s v="001"/>
    <s v="0000"/>
    <s v="0000"/>
    <n v="0"/>
    <n v="0"/>
    <n v="0"/>
    <n v="200000"/>
    <n v="0"/>
    <n v="200000"/>
    <s v="SI"/>
    <m/>
    <m/>
    <s v="EDISON JIMÉNEZ"/>
    <n v="0"/>
    <n v="0"/>
    <n v="0"/>
    <s v="DESPACHO MINISTERIAL"/>
    <x v="9"/>
    <s v="NO APLICA"/>
    <s v="NO"/>
    <n v="0"/>
  </r>
  <r>
    <x v="39"/>
    <n v="135000017"/>
    <s v="PRIORIZACIÓN"/>
    <d v="2022-03-22T00:00:00"/>
    <s v="MSP-DNGP-2022-0086-M"/>
    <d v="2022-02-10T00:00:00"/>
    <x v="2"/>
    <s v="Ajuste actividades no priorizadas"/>
    <s v="ADMINISTRACION CENTRAL"/>
    <s v="ADQUISICIÓN DE LICENCIAS DE ANTIVIRUS PARA EQUIPOS INFORMÁTICOS DEL MSP PLANTA CENTRAL"/>
    <s v="PLANTA CENTRAL"/>
    <n v="9999"/>
    <s v="01"/>
    <s v="000"/>
    <s v="001"/>
    <n v="530702"/>
    <n v="1701"/>
    <s v="001"/>
    <s v="0000"/>
    <s v="0000"/>
    <n v="0"/>
    <n v="0"/>
    <n v="0"/>
    <n v="20764.800000000003"/>
    <n v="0"/>
    <n v="20764.800000000003"/>
    <s v="SI"/>
    <m/>
    <m/>
    <s v="EDISON JIMÉNEZ"/>
    <n v="5995.0800000000017"/>
    <n v="0"/>
    <n v="5995.0800000000017"/>
    <s v="DESPACHO MINISTERIAL"/>
    <x v="9"/>
    <s v="NO APLICA"/>
    <s v="SI"/>
    <n v="1.8189894035458565E-12"/>
  </r>
  <r>
    <x v="39"/>
    <n v="135000018"/>
    <s v="PRIORIZACIÓN"/>
    <d v="2022-03-22T00:00:00"/>
    <s v="MSP-DNGP-2022-0086-M"/>
    <d v="2022-02-10T00:00:00"/>
    <x v="2"/>
    <s v="Ajuste actividades no priorizadas"/>
    <e v="#N/A"/>
    <e v="#N/A"/>
    <e v="#N/A"/>
    <e v="#N/A"/>
    <e v="#N/A"/>
    <e v="#N/A"/>
    <e v="#N/A"/>
    <e v="#N/A"/>
    <e v="#N/A"/>
    <e v="#N/A"/>
    <e v="#N/A"/>
    <e v="#N/A"/>
    <n v="0"/>
    <n v="0"/>
    <n v="0"/>
    <n v="6300"/>
    <n v="0"/>
    <n v="6300"/>
    <s v="SI"/>
    <m/>
    <m/>
    <s v="EDISON JIMÉNEZ"/>
    <e v="#N/A"/>
    <e v="#N/A"/>
    <e v="#N/A"/>
    <e v="#N/A"/>
    <x v="8"/>
    <e v="#N/A"/>
    <e v="#N/A"/>
    <e v="#N/A"/>
  </r>
  <r>
    <x v="39"/>
    <n v="135000019"/>
    <s v="PRIORIZACIÓN"/>
    <d v="2022-03-22T00:00:00"/>
    <s v="MSP-DNGP-2022-0086-M"/>
    <d v="2022-02-10T00:00:00"/>
    <x v="2"/>
    <s v="Ajuste actividades no priorizadas"/>
    <s v="ADMINISTRACION CENTRAL"/>
    <s v="SERVICIO DE ASEGURAMIENTO Y MONITOREO A TRAVES DE UN SERVICIO DE SOC PARA LA INFRAESTRUCTURA TECNOLÓGICA DEL MSP PLANTA CENTRAL"/>
    <s v="PLANTA CENTRAL"/>
    <n v="9999"/>
    <s v="01"/>
    <s v="000"/>
    <s v="001"/>
    <n v="530701"/>
    <n v="1701"/>
    <s v="001"/>
    <s v="0000"/>
    <s v="0000"/>
    <n v="0"/>
    <n v="0"/>
    <n v="0"/>
    <n v="300000"/>
    <n v="0"/>
    <n v="300000"/>
    <s v="SI"/>
    <m/>
    <m/>
    <s v="EDISON JIMÉNEZ"/>
    <n v="0"/>
    <n v="0"/>
    <n v="0"/>
    <s v="DESPACHO MINISTERIAL"/>
    <x v="9"/>
    <s v="NO APLICA"/>
    <s v="NO"/>
    <n v="0"/>
  </r>
  <r>
    <x v="39"/>
    <n v="135000020"/>
    <s v="PRIORIZACIÓN"/>
    <d v="2022-03-22T00:00:00"/>
    <s v="MSP-DNGP-2022-0086-M"/>
    <d v="2022-02-10T00:00:00"/>
    <x v="2"/>
    <s v="Ajuste actividades no priorizadas"/>
    <s v="ADMINISTRACION CENTRAL"/>
    <s v="CONTRATACIÓN DEL SERVICIO DE ENLACES DE DATOS  PARA EL MINISTERIO DE SALUD PÚBLICA"/>
    <s v="PLANTA CENTRAL"/>
    <n v="9999"/>
    <s v="01"/>
    <s v="000"/>
    <s v="001"/>
    <n v="530105"/>
    <n v="1701"/>
    <s v="001"/>
    <s v="0000"/>
    <s v="0000"/>
    <n v="0"/>
    <n v="0"/>
    <n v="0"/>
    <n v="54800"/>
    <n v="0"/>
    <n v="54800"/>
    <s v="SI"/>
    <m/>
    <m/>
    <s v="EDISON JIMÉNEZ"/>
    <n v="13039.559999999998"/>
    <n v="2451.9168"/>
    <n v="15491.476799999997"/>
    <s v="DESPACHO MINISTERIAL"/>
    <x v="9"/>
    <s v="NO APLICA"/>
    <s v="SI"/>
    <n v="15490.356799999996"/>
  </r>
  <r>
    <x v="39"/>
    <n v="135000021"/>
    <s v="PRIORIZACIÓN"/>
    <d v="2022-03-22T00:00:00"/>
    <s v="MSP-DNGP-2022-0086-M"/>
    <d v="2022-02-10T00:00:00"/>
    <x v="2"/>
    <s v="Ajuste actividades no priorizadas"/>
    <s v="ADMINISTRACION CENTRAL"/>
    <s v="CONTRATACIÓN DEL SERVICIO DEL ENLACE DE INTERNET Y  ANILLO GUBERNAMENTAL PARA EL MSP PLANTA CENTRAL"/>
    <s v="PLANTA CENTRAL"/>
    <n v="9999"/>
    <s v="01"/>
    <s v="000"/>
    <s v="001"/>
    <n v="530105"/>
    <n v="1701"/>
    <s v="001"/>
    <s v="0000"/>
    <s v="0000"/>
    <n v="0"/>
    <n v="0"/>
    <n v="0"/>
    <n v="99600"/>
    <n v="0"/>
    <n v="99600"/>
    <s v="SI"/>
    <m/>
    <m/>
    <s v="EDISON JIMÉNEZ"/>
    <n v="0"/>
    <n v="0"/>
    <n v="0"/>
    <s v="DESPACHO MINISTERIAL"/>
    <x v="9"/>
    <s v="NO APLICA"/>
    <s v="NO"/>
    <n v="0"/>
  </r>
  <r>
    <x v="39"/>
    <n v="135000023"/>
    <s v="PRIORIZACIÓN"/>
    <d v="2022-03-22T00:00:00"/>
    <s v="MSP-DNGP-2022-0086-M"/>
    <d v="2022-02-10T00:00:00"/>
    <x v="2"/>
    <s v="Ajuste actividades no priorizadas"/>
    <e v="#N/A"/>
    <e v="#N/A"/>
    <e v="#N/A"/>
    <e v="#N/A"/>
    <e v="#N/A"/>
    <e v="#N/A"/>
    <e v="#N/A"/>
    <e v="#N/A"/>
    <e v="#N/A"/>
    <e v="#N/A"/>
    <e v="#N/A"/>
    <e v="#N/A"/>
    <n v="0"/>
    <n v="0"/>
    <n v="0"/>
    <n v="660279.19999999995"/>
    <n v="0"/>
    <n v="660279.19999999995"/>
    <s v="SI"/>
    <m/>
    <m/>
    <s v="EDISON JIMÉNEZ"/>
    <e v="#N/A"/>
    <e v="#N/A"/>
    <e v="#N/A"/>
    <e v="#N/A"/>
    <x v="8"/>
    <e v="#N/A"/>
    <e v="#N/A"/>
    <e v="#N/A"/>
  </r>
  <r>
    <x v="39"/>
    <n v="135000024"/>
    <s v="PRIORIZACIÓN"/>
    <d v="2022-03-22T00:00:00"/>
    <s v="MSP-DNGP-2022-0086-M"/>
    <d v="2022-02-10T00:00:00"/>
    <x v="2"/>
    <s v="Ajuste actividades no priorizadas"/>
    <s v="ADMINISTRACION CENTRAL"/>
    <s v="SERVICIO HOUSING EN UN CENTRO DE DATOS CATEGORÍA TIER III PARA LA INFRAESTRUCTURA TECNOLÓGICA DEL MSP PLANTA CENTRAL"/>
    <s v="PLANTA CENTRAL"/>
    <n v="9999"/>
    <s v="01"/>
    <s v="000"/>
    <s v="001"/>
    <n v="530105"/>
    <n v="1701"/>
    <s v="001"/>
    <s v="0000"/>
    <s v="0000"/>
    <n v="0"/>
    <n v="0"/>
    <n v="0"/>
    <n v="120000"/>
    <n v="0"/>
    <n v="120000"/>
    <s v="SI"/>
    <m/>
    <m/>
    <s v="EDISON JIMÉNEZ"/>
    <n v="-31863.580000000075"/>
    <n v="31864.702799999995"/>
    <n v="1.1227999999209715"/>
    <s v="DESPACHO MINISTERIAL"/>
    <x v="9"/>
    <s v="NO APLICA"/>
    <s v="SI"/>
    <n v="2.7999999209713522E-3"/>
  </r>
  <r>
    <x v="39"/>
    <n v="135000025"/>
    <s v="PRIORIZACIÓN"/>
    <d v="2022-03-22T00:00:00"/>
    <s v="MSP-DNGP-2022-0086-M"/>
    <d v="2022-02-10T00:00:00"/>
    <x v="2"/>
    <s v="Ajuste actividades no priorizadas"/>
    <s v="ADMINISTRACION CENTRAL"/>
    <s v="RENOVACIÓN DE DOMINIOS DEL MINISTERIO DE SALUD PUBLICA"/>
    <s v="PLANTA CENTRAL"/>
    <n v="9999"/>
    <s v="01"/>
    <s v="000"/>
    <s v="001"/>
    <n v="530702"/>
    <n v="1701"/>
    <s v="001"/>
    <s v="0000"/>
    <s v="0000"/>
    <n v="0"/>
    <n v="0"/>
    <n v="0"/>
    <n v="1000"/>
    <n v="0"/>
    <n v="1000"/>
    <s v="SI"/>
    <m/>
    <m/>
    <s v="EDISON JIMÉNEZ"/>
    <n v="0"/>
    <n v="0"/>
    <n v="0"/>
    <s v="DESPACHO MINISTERIAL"/>
    <x v="9"/>
    <s v="NO APLICA"/>
    <s v="SI"/>
    <n v="0"/>
  </r>
  <r>
    <x v="39"/>
    <n v="135000026"/>
    <s v="PRIORIZACIÓN"/>
    <d v="2022-03-22T00:00:00"/>
    <s v="MSP-DNGP-2022-0086-M"/>
    <d v="2022-02-10T00:00:00"/>
    <x v="2"/>
    <s v="Ajuste actividades no priorizadas"/>
    <e v="#N/A"/>
    <e v="#N/A"/>
    <e v="#N/A"/>
    <e v="#N/A"/>
    <e v="#N/A"/>
    <e v="#N/A"/>
    <e v="#N/A"/>
    <e v="#N/A"/>
    <e v="#N/A"/>
    <e v="#N/A"/>
    <e v="#N/A"/>
    <e v="#N/A"/>
    <n v="0"/>
    <n v="0"/>
    <n v="0"/>
    <n v="6500"/>
    <n v="0"/>
    <n v="6500"/>
    <s v="SI"/>
    <m/>
    <m/>
    <s v="EDISON JIMÉNEZ"/>
    <e v="#N/A"/>
    <e v="#N/A"/>
    <e v="#N/A"/>
    <e v="#N/A"/>
    <x v="8"/>
    <e v="#N/A"/>
    <e v="#N/A"/>
    <e v="#N/A"/>
  </r>
  <r>
    <x v="39"/>
    <n v="135000027"/>
    <s v="PRIORIZACIÓN"/>
    <d v="2022-03-22T00:00:00"/>
    <s v="MSP-DNGP-2022-0086-M"/>
    <d v="2022-02-10T00:00:00"/>
    <x v="2"/>
    <s v="Ajuste actividades no priorizadas"/>
    <s v="ADMINISTRACION CENTRAL"/>
    <s v="CONTRATACIÓN DEL SOPORTE TECNICO Y MANTENIMIENTOS PARA LA INFRAESTRUCTURA TECNOLÓGICA DEL MSP PLANTA CENTRAL"/>
    <s v="PLANTA CENTRAL"/>
    <n v="9999"/>
    <s v="01"/>
    <s v="000"/>
    <s v="001"/>
    <n v="530704"/>
    <n v="1701"/>
    <s v="001"/>
    <s v="0000"/>
    <s v="0000"/>
    <n v="0"/>
    <n v="0"/>
    <n v="0"/>
    <n v="60000"/>
    <n v="0"/>
    <n v="60000"/>
    <s v="SI"/>
    <m/>
    <m/>
    <s v="EDISON JIMÉNEZ"/>
    <n v="0"/>
    <n v="0"/>
    <n v="0"/>
    <s v="DESPACHO MINISTERIAL"/>
    <x v="9"/>
    <s v="NO APLICA"/>
    <s v="NO"/>
    <n v="0"/>
  </r>
  <r>
    <x v="39"/>
    <n v="135000028"/>
    <s v="PRIORIZACIÓN"/>
    <d v="2022-03-22T00:00:00"/>
    <s v="MSP-DNGP-2022-0086-M"/>
    <d v="2022-02-10T00:00:00"/>
    <x v="2"/>
    <s v="Ajuste actividades no priorizadas"/>
    <s v="ADMINISTRACION CENTRAL"/>
    <s v="CONTRATACIÓN DEL SOPORTE TECNICO Y MANTENIMIENTOS PARA LA INFRAESTRUCTURA TECNOLÓGICA DEL MSP PLANTA CENTRAL"/>
    <s v="PLANTA CENTRAL"/>
    <n v="9999"/>
    <s v="01"/>
    <s v="000"/>
    <s v="001"/>
    <n v="530701"/>
    <n v="1701"/>
    <s v="001"/>
    <s v="0000"/>
    <s v="0000"/>
    <n v="0"/>
    <n v="0"/>
    <n v="0"/>
    <n v="20000"/>
    <n v="0"/>
    <n v="20000"/>
    <s v="SI"/>
    <m/>
    <m/>
    <s v="EDISON JIMÉNEZ"/>
    <n v="0"/>
    <n v="0"/>
    <n v="0"/>
    <s v="DESPACHO MINISTERIAL"/>
    <x v="9"/>
    <s v="NO APLICA"/>
    <s v="NO"/>
    <n v="0"/>
  </r>
  <r>
    <x v="39"/>
    <n v="135000029"/>
    <s v="PRIORIZACIÓN"/>
    <d v="2022-03-22T00:00:00"/>
    <s v="MSP-DNGP-2022-0086-M"/>
    <d v="2022-02-10T00:00:00"/>
    <x v="2"/>
    <s v="Ajuste actividades no priorizadas"/>
    <s v="ADMINISTRACION CENTRAL"/>
    <s v="CONTRATACIÓN DEL SOPORTE TÉCNICO ORACLE CANAL PARA LA BASE DE DATOS DEL MSP PLNATA CENTRAL"/>
    <s v="PLANTA CENTRAL"/>
    <n v="9999"/>
    <s v="01"/>
    <s v="000"/>
    <s v="001"/>
    <n v="530601"/>
    <n v="1701"/>
    <s v="001"/>
    <s v="0000"/>
    <s v="0000"/>
    <n v="0"/>
    <n v="0"/>
    <n v="0"/>
    <n v="25000"/>
    <n v="0"/>
    <n v="25000"/>
    <s v="SI"/>
    <m/>
    <m/>
    <s v="EDISON JIMÉNEZ"/>
    <n v="0"/>
    <n v="0"/>
    <n v="0"/>
    <s v="DESPACHO MINISTERIAL"/>
    <x v="9"/>
    <s v="NO APLICA"/>
    <s v="NO"/>
    <n v="0"/>
  </r>
  <r>
    <x v="39"/>
    <n v="135000030"/>
    <s v="PRIORIZACIÓN"/>
    <d v="2022-03-22T00:00:00"/>
    <s v="MSP-DNGP-2022-0086-M"/>
    <d v="2022-02-10T00:00:00"/>
    <x v="2"/>
    <s v="Ajuste actividades no priorizadas"/>
    <s v="ADMINISTRACION CENTRAL"/>
    <s v="ADQUISICIÓN DE CINTAS LTO PARA RESPALDAR LA INFORMACIÓN DEL MSP PLANTA CENTRAL"/>
    <s v="PLANTA CENTRAL"/>
    <n v="9999"/>
    <s v="01"/>
    <s v="000"/>
    <s v="001"/>
    <n v="530813"/>
    <n v="1701"/>
    <s v="001"/>
    <s v="0000"/>
    <s v="0000"/>
    <n v="0"/>
    <n v="0"/>
    <n v="0"/>
    <n v="6900"/>
    <n v="0"/>
    <n v="6900"/>
    <s v="SI"/>
    <m/>
    <m/>
    <s v="EDISON JIMÉNEZ"/>
    <n v="4995.0599999999995"/>
    <n v="681.14"/>
    <n v="5676.2"/>
    <s v="DESPACHO MINISTERIAL"/>
    <x v="9"/>
    <s v="NO APLICA"/>
    <s v="SI"/>
    <n v="0"/>
  </r>
  <r>
    <x v="39"/>
    <n v="135000031"/>
    <s v="PRIORIZACIÓN"/>
    <d v="2022-03-22T00:00:00"/>
    <s v="MSP-DNGP-2022-0086-M"/>
    <d v="2022-02-10T00:00:00"/>
    <x v="2"/>
    <s v="Ajuste actividades no priorizadas"/>
    <s v="ADMINISTRACION CENTRAL"/>
    <s v="SERVICIO DE LAN GESTIONADA PARA LOS FUNCIONARIOS QUE LABORAN EN LA PLATAFORMA GUBERNAMENTAL DE DESARROLLO SOCIAL"/>
    <s v="PLANTA CENTRAL"/>
    <n v="9999"/>
    <s v="01"/>
    <s v="000"/>
    <s v="001"/>
    <n v="530105"/>
    <n v="1701"/>
    <s v="001"/>
    <s v="0000"/>
    <s v="0000"/>
    <n v="0"/>
    <n v="0"/>
    <n v="0"/>
    <n v="300000"/>
    <n v="0"/>
    <n v="300000"/>
    <s v="SI"/>
    <m/>
    <m/>
    <s v="EDISON JIMÉNEZ"/>
    <n v="1"/>
    <n v="0.12"/>
    <n v="1.1200000000000001"/>
    <s v="DESPACHO MINISTERIAL"/>
    <x v="9"/>
    <s v="NO APLICA"/>
    <s v="SI"/>
    <n v="0"/>
  </r>
  <r>
    <x v="39"/>
    <n v="135000032"/>
    <s v="PRIORIZACIÓN"/>
    <d v="2022-03-22T00:00:00"/>
    <s v="MSP-DNGP-2022-0086-M"/>
    <d v="2022-02-10T00:00:00"/>
    <x v="2"/>
    <s v="Ajuste actividades no priorizadas"/>
    <s v="ADMINISTRACION CENTRAL"/>
    <s v="ADQUISICIÓN DE LICENCIAS PARA VIDEOCONFERENCIA PARA EL MSP PLANTA CENTRAL"/>
    <s v="PLANTA CENTRAL"/>
    <n v="9999"/>
    <s v="01"/>
    <s v="000"/>
    <s v="001"/>
    <n v="530702"/>
    <n v="1701"/>
    <s v="001"/>
    <s v="0000"/>
    <s v="0000"/>
    <n v="0"/>
    <n v="0"/>
    <n v="0"/>
    <n v="6720"/>
    <n v="0"/>
    <n v="6720"/>
    <s v="SI"/>
    <m/>
    <m/>
    <s v="EDISON JIMÉNEZ"/>
    <n v="3479"/>
    <n v="0"/>
    <n v="3479"/>
    <s v="DESPACHO MINISTERIAL"/>
    <x v="9"/>
    <s v="NO APLICA"/>
    <s v="SI"/>
    <n v="0"/>
  </r>
  <r>
    <x v="39"/>
    <n v="135000033"/>
    <s v="PRIORIZACIÓN"/>
    <d v="2022-03-22T00:00:00"/>
    <s v="MSP-DNGP-2022-0086-M"/>
    <d v="2022-02-10T00:00:00"/>
    <x v="2"/>
    <s v="Ajuste actividades no priorizadas"/>
    <s v="ADMINISTRACION CENTRAL"/>
    <s v="CONTRATACIÓN DEL SERVICIO DE UNA HERRAMIENTA INFORMÁTICA COLABORATIVA PARA LOS FUNCIONARIOS DEL MSP PLANTA CENTRAL"/>
    <s v="PLANTA CENTRAL"/>
    <n v="9999"/>
    <s v="01"/>
    <s v="000"/>
    <s v="001"/>
    <n v="530105"/>
    <n v="1701"/>
    <s v="001"/>
    <s v="0000"/>
    <s v="0000"/>
    <n v="0"/>
    <n v="0"/>
    <n v="0"/>
    <n v="707018"/>
    <n v="0"/>
    <n v="707018"/>
    <s v="SI"/>
    <m/>
    <m/>
    <s v="EDISON JIMÉNEZ"/>
    <n v="0"/>
    <n v="0"/>
    <n v="0"/>
    <s v="DESPACHO MINISTERIAL"/>
    <x v="9"/>
    <s v="NO APLICA"/>
    <s v="NO"/>
    <n v="0"/>
  </r>
  <r>
    <x v="39"/>
    <n v="135000034"/>
    <s v="PRIORIZACIÓN"/>
    <d v="2022-03-22T00:00:00"/>
    <s v="MSP-DNGP-2022-0086-M"/>
    <d v="2022-02-10T00:00:00"/>
    <x v="2"/>
    <s v="Ajuste actividades no priorizadas"/>
    <s v="ADMINISTRACION CENTRAL"/>
    <s v="SERVICIO DE EXTERNALIZACIÓN DE CORREO ELECTRÓNICO PARA LOS FUNCIONARIOS DE PLANTA CENTRAL DE  PLANTA CENTRAL"/>
    <s v="PLANTA CENTRAL"/>
    <n v="9999"/>
    <s v="01"/>
    <s v="000"/>
    <s v="001"/>
    <n v="530105"/>
    <n v="1701"/>
    <s v="001"/>
    <s v="0000"/>
    <s v="0000"/>
    <n v="0"/>
    <n v="0"/>
    <n v="0"/>
    <n v="42458.66"/>
    <n v="0"/>
    <n v="42458.66"/>
    <s v="SI"/>
    <m/>
    <m/>
    <s v="EDISON JIMÉNEZ"/>
    <n v="0"/>
    <n v="0"/>
    <n v="0"/>
    <s v="DESPACHO MINISTERIAL"/>
    <x v="9"/>
    <s v="NO APLICA"/>
    <s v="NO"/>
    <n v="0"/>
  </r>
  <r>
    <x v="39"/>
    <n v="135000035"/>
    <s v="PRIORIZACIÓN"/>
    <d v="2022-03-22T00:00:00"/>
    <s v="MSP-DNGP-2022-0086-M"/>
    <d v="2022-02-10T00:00:00"/>
    <x v="2"/>
    <s v="Ajuste actividades no priorizadas"/>
    <s v="ADMINISTRACION CENTRAL"/>
    <s v="ADQUISICIÓN DE REPUESTOS PARA EQUIPOS INFORMÁTICOS"/>
    <s v="PLANTA CENTRAL"/>
    <n v="9999"/>
    <s v="01"/>
    <s v="000"/>
    <s v="001"/>
    <n v="530813"/>
    <n v="1701"/>
    <s v="001"/>
    <s v="0000"/>
    <s v="0000"/>
    <n v="0"/>
    <n v="0"/>
    <n v="0"/>
    <n v="40000"/>
    <n v="0"/>
    <n v="40000"/>
    <s v="SI"/>
    <m/>
    <m/>
    <s v="EDISON JIMÉNEZ"/>
    <n v="0"/>
    <n v="0"/>
    <n v="0"/>
    <s v="DESPACHO MINISTERIAL"/>
    <x v="9"/>
    <s v="NO APLICA"/>
    <s v="NO"/>
    <n v="0"/>
  </r>
  <r>
    <x v="39"/>
    <n v="135000036"/>
    <s v="PRIORIZACIÓN"/>
    <d v="2022-03-22T00:00:00"/>
    <s v="MSP-DNGP-2022-0086-M"/>
    <d v="2022-02-10T00:00:00"/>
    <x v="2"/>
    <s v="Ajuste actividades no priorizadas"/>
    <s v="ADMINISTRACION CENTRAL"/>
    <s v="ADQUISICIÓN DE MATERIALES PARA MANTENIMIENTO DE EQUIPOS INFORMÁTICOS"/>
    <s v="PLANTA CENTRAL"/>
    <n v="9999"/>
    <s v="01"/>
    <s v="000"/>
    <s v="001"/>
    <n v="530704"/>
    <n v="1701"/>
    <s v="001"/>
    <s v="0000"/>
    <s v="0000"/>
    <n v="0"/>
    <n v="0"/>
    <n v="0"/>
    <n v="800"/>
    <n v="0"/>
    <n v="800"/>
    <s v="SI"/>
    <m/>
    <m/>
    <s v="EDISON JIMÉNEZ"/>
    <n v="0"/>
    <n v="0"/>
    <n v="0"/>
    <s v="DESPACHO MINISTERIAL"/>
    <x v="9"/>
    <s v="NO APLICA"/>
    <s v="NO"/>
    <n v="0"/>
  </r>
  <r>
    <x v="39"/>
    <n v="135000037"/>
    <s v="PRIORIZACIÓN"/>
    <d v="2022-03-22T00:00:00"/>
    <s v="MSP-DNGP-2022-0086-M"/>
    <d v="2022-02-10T00:00:00"/>
    <x v="2"/>
    <s v="Ajuste actividades no priorizadas"/>
    <s v="ADMINISTRACION CENTRAL"/>
    <s v=" MANTENIMIENTO DE EQUIPOS DE RADIO COMUNICACIÓN"/>
    <s v="PLANTA CENTRAL"/>
    <n v="9999"/>
    <s v="01"/>
    <s v="000"/>
    <s v="001"/>
    <n v="530704"/>
    <n v="1701"/>
    <s v="001"/>
    <s v="0000"/>
    <s v="0000"/>
    <n v="0"/>
    <n v="0"/>
    <n v="0"/>
    <n v="7000"/>
    <n v="0"/>
    <n v="7000"/>
    <s v="SI"/>
    <m/>
    <m/>
    <s v="EDISON JIMÉNEZ"/>
    <n v="0"/>
    <n v="0"/>
    <n v="0"/>
    <s v="DESPACHO MINISTERIAL"/>
    <x v="9"/>
    <s v="NO APLICA"/>
    <s v="NO"/>
    <n v="0"/>
  </r>
  <r>
    <x v="39"/>
    <n v="135000038"/>
    <s v="PRIORIZACIÓN"/>
    <d v="2022-03-22T00:00:00"/>
    <s v="MSP-DNGP-2022-0086-M"/>
    <d v="2022-02-10T00:00:00"/>
    <x v="2"/>
    <s v="Ajuste actividades no priorizadas"/>
    <s v="ADMINISTRACION CENTRAL"/>
    <s v="CONTRATACIÓN DE MANTENIMIENTOS DE CÁMARAS DE TRANSPORTE SEGURO"/>
    <s v="PLANTA CENTRAL"/>
    <n v="9999"/>
    <s v="01"/>
    <s v="000"/>
    <s v="001"/>
    <n v="530704"/>
    <n v="1701"/>
    <s v="001"/>
    <s v="0000"/>
    <s v="0000"/>
    <n v="0"/>
    <n v="0"/>
    <n v="0"/>
    <n v="81300"/>
    <n v="0"/>
    <n v="81300"/>
    <s v="SI"/>
    <m/>
    <m/>
    <s v="EDISON JIMÉNEZ"/>
    <n v="0"/>
    <n v="0"/>
    <n v="0"/>
    <s v="DESPACHO MINISTERIAL"/>
    <x v="9"/>
    <s v="NO APLICA"/>
    <s v="NO"/>
    <n v="0"/>
  </r>
  <r>
    <x v="39"/>
    <n v="135000039"/>
    <s v="PRIORIZACIÓN"/>
    <d v="2022-03-22T00:00:00"/>
    <s v="MSP-DNGP-2022-0086-M"/>
    <d v="2022-02-10T00:00:00"/>
    <x v="2"/>
    <s v="Ajuste actividades no priorizadas"/>
    <s v="ADMINISTRACION CENTRAL"/>
    <s v="ADQUISICIÓN DE COMPUTADORAS PARA RENOVAR EL PARQUE TECNOLÓGICO DEL MSP PLANTA CENTRAL"/>
    <s v="PLANTA CENTRAL"/>
    <n v="9999"/>
    <s v="01"/>
    <s v="000"/>
    <s v="001"/>
    <n v="840107"/>
    <n v="1701"/>
    <s v="001"/>
    <s v="0000"/>
    <s v="0000"/>
    <n v="0"/>
    <n v="0"/>
    <n v="0"/>
    <n v="700000"/>
    <n v="0"/>
    <n v="700000"/>
    <s v="SI"/>
    <m/>
    <m/>
    <s v="EDISON JIMÉNEZ"/>
    <n v="0"/>
    <n v="0"/>
    <n v="0"/>
    <s v="DESPACHO MINISTERIAL"/>
    <x v="9"/>
    <s v="NO APLICA"/>
    <s v="NO"/>
    <n v="0"/>
  </r>
  <r>
    <x v="39"/>
    <n v="135000040"/>
    <s v="PRIORIZACIÓN"/>
    <d v="2022-03-22T00:00:00"/>
    <s v="MSP-DNGP-2022-0086-M"/>
    <d v="2022-02-10T00:00:00"/>
    <x v="2"/>
    <s v="Ajuste actividades no priorizadas"/>
    <s v="ADMINISTRACION CENTRAL"/>
    <s v="ADQUISICIÓN DE IMPRESORAS DE ETIQUETAS"/>
    <s v="PLANTA CENTRAL"/>
    <n v="9999"/>
    <s v="01"/>
    <s v="000"/>
    <s v="001"/>
    <n v="840107"/>
    <n v="1701"/>
    <s v="001"/>
    <s v="0000"/>
    <s v="0000"/>
    <n v="0"/>
    <n v="0"/>
    <n v="0"/>
    <n v="1350"/>
    <n v="0"/>
    <n v="1350"/>
    <s v="SI"/>
    <m/>
    <m/>
    <s v="EDISON JIMÉNEZ"/>
    <n v="0"/>
    <n v="0"/>
    <n v="0"/>
    <s v="DESPACHO MINISTERIAL"/>
    <x v="9"/>
    <s v="NO APLICA"/>
    <s v="NO"/>
    <n v="0"/>
  </r>
  <r>
    <x v="39"/>
    <n v="135000041"/>
    <s v="PRIORIZACIÓN"/>
    <d v="2022-03-22T00:00:00"/>
    <s v="MSP-DNGP-2022-0086-M"/>
    <d v="2022-02-10T00:00:00"/>
    <x v="2"/>
    <s v="Ajuste actividades no priorizadas"/>
    <s v="ADMINISTRACION CENTRAL"/>
    <s v="ADQUISICIÓN DE ESCANERS"/>
    <s v="PLANTA CENTRAL"/>
    <n v="9999"/>
    <s v="01"/>
    <s v="000"/>
    <s v="001"/>
    <n v="840107"/>
    <n v="1701"/>
    <s v="001"/>
    <s v="0000"/>
    <s v="0000"/>
    <n v="0"/>
    <n v="0"/>
    <n v="0"/>
    <n v="10000"/>
    <n v="0"/>
    <n v="10000"/>
    <s v="SI"/>
    <m/>
    <m/>
    <s v="EDISON JIMÉNEZ"/>
    <n v="0"/>
    <n v="0"/>
    <n v="0"/>
    <s v="DESPACHO MINISTERIAL"/>
    <x v="9"/>
    <s v="NO APLICA"/>
    <s v="NO"/>
    <n v="0"/>
  </r>
  <r>
    <x v="39"/>
    <n v="135000042"/>
    <s v="PRIORIZACIÓN"/>
    <d v="2022-03-22T00:00:00"/>
    <s v="MSP-DNGP-2022-0086-M"/>
    <d v="2022-02-10T00:00:00"/>
    <x v="2"/>
    <s v="Ajuste actividades no priorizadas"/>
    <s v="ADMINISTRACION CENTRAL"/>
    <s v="ADQUISICIÓN DE UN EQUIPO NAS"/>
    <s v="PLANTA CENTRAL"/>
    <n v="9999"/>
    <s v="01"/>
    <s v="000"/>
    <s v="001"/>
    <n v="840107"/>
    <n v="1701"/>
    <s v="001"/>
    <s v="0000"/>
    <s v="0000"/>
    <n v="0"/>
    <n v="0"/>
    <n v="0"/>
    <n v="50000"/>
    <n v="0"/>
    <n v="50000"/>
    <s v="SI"/>
    <m/>
    <m/>
    <s v="EDISON JIMÉNEZ"/>
    <n v="0"/>
    <n v="0"/>
    <n v="0"/>
    <s v="DESPACHO MINISTERIAL"/>
    <x v="9"/>
    <s v="NO APLICA"/>
    <s v="NO"/>
    <n v="0"/>
  </r>
  <r>
    <x v="39"/>
    <n v="135000043"/>
    <s v="PRIORIZACIÓN"/>
    <d v="2022-03-22T00:00:00"/>
    <s v="MSP-DNGP-2022-0086-M"/>
    <d v="2022-02-10T00:00:00"/>
    <x v="2"/>
    <s v="Ajuste actividades no priorizadas"/>
    <s v="ADMINISTRACION CENTRAL"/>
    <s v="ADQUISICIÓN DE UN PLOTTER DE PLANOS"/>
    <s v="PLANTA CENTRAL"/>
    <n v="9999"/>
    <s v="01"/>
    <s v="000"/>
    <s v="001"/>
    <n v="840107"/>
    <n v="1701"/>
    <s v="001"/>
    <s v="0000"/>
    <s v="0000"/>
    <n v="0"/>
    <n v="0"/>
    <n v="0"/>
    <n v="10000"/>
    <n v="0"/>
    <n v="10000"/>
    <s v="SI"/>
    <m/>
    <m/>
    <s v="EDISON JIMÉNEZ"/>
    <n v="0"/>
    <n v="0"/>
    <n v="0"/>
    <s v="DESPACHO MINISTERIAL"/>
    <x v="9"/>
    <s v="NO APLICA"/>
    <s v="NO"/>
    <n v="0"/>
  </r>
  <r>
    <x v="39"/>
    <n v="135000044"/>
    <s v="PRIORIZACIÓN"/>
    <d v="2022-03-22T00:00:00"/>
    <s v="MSP-DNGP-2022-0086-M"/>
    <d v="2022-02-10T00:00:00"/>
    <x v="2"/>
    <s v="Ajuste actividades no priorizadas"/>
    <s v="ADMINISTRACION CENTRAL"/>
    <s v="ADQUISICIÓN DE IMPRESORAS"/>
    <s v="PLANTA CENTRAL"/>
    <n v="9999"/>
    <s v="01"/>
    <s v="000"/>
    <s v="001"/>
    <n v="840107"/>
    <n v="1701"/>
    <s v="001"/>
    <s v="0000"/>
    <s v="0000"/>
    <n v="0"/>
    <n v="0"/>
    <n v="0"/>
    <n v="2250"/>
    <n v="0"/>
    <n v="2250"/>
    <s v="SI"/>
    <m/>
    <m/>
    <s v="EDISON JIMÉNEZ"/>
    <n v="0"/>
    <n v="0"/>
    <n v="0"/>
    <s v="DESPACHO MINISTERIAL"/>
    <x v="9"/>
    <s v="NO APLICA"/>
    <s v="NO"/>
    <n v="0"/>
  </r>
  <r>
    <x v="39"/>
    <n v="135000045"/>
    <s v="PRIORIZACIÓN"/>
    <d v="2022-03-22T00:00:00"/>
    <s v="MSP-DNGP-2022-0086-M"/>
    <d v="2022-02-10T00:00:00"/>
    <x v="2"/>
    <s v="Ajuste actividades no priorizadas"/>
    <s v="ADMINISTRACION CENTRAL"/>
    <s v="CONTRATACIÓN DEL SOPORTE ESPECIALIZADO POSTGRESQL"/>
    <s v="PLANTA CENTRAL"/>
    <n v="9999"/>
    <s v="01"/>
    <s v="000"/>
    <s v="001"/>
    <n v="530601"/>
    <n v="1701"/>
    <s v="001"/>
    <s v="0000"/>
    <s v="0000"/>
    <n v="0"/>
    <n v="0"/>
    <n v="0"/>
    <n v="25000"/>
    <n v="0"/>
    <n v="25000"/>
    <s v="SI"/>
    <m/>
    <m/>
    <s v="EDISON JIMÉNEZ"/>
    <n v="0"/>
    <n v="0"/>
    <n v="0"/>
    <s v="DESPACHO MINISTERIAL"/>
    <x v="9"/>
    <s v="NO APLICA"/>
    <s v="NO"/>
    <n v="0"/>
  </r>
  <r>
    <x v="39"/>
    <n v="135000046"/>
    <s v="PRIORIZACIÓN"/>
    <d v="2022-03-22T00:00:00"/>
    <s v="MSP-DNGP-2022-0086-M"/>
    <d v="2022-02-10T00:00:00"/>
    <x v="2"/>
    <s v="Ajuste actividades no priorizadas"/>
    <s v="ADMINISTRACION CENTRAL"/>
    <s v="CONTRATACIÓN DEL SOPORTE PARA HERRAMIENTA PENTAHO"/>
    <s v="PLANTA CENTRAL"/>
    <n v="9999"/>
    <s v="01"/>
    <s v="000"/>
    <s v="001"/>
    <n v="530601"/>
    <n v="1701"/>
    <s v="001"/>
    <s v="0000"/>
    <s v="0000"/>
    <n v="0"/>
    <n v="0"/>
    <n v="0"/>
    <n v="9120"/>
    <n v="0"/>
    <n v="9120"/>
    <s v="SI"/>
    <m/>
    <m/>
    <s v="EDISON JIMÉNEZ"/>
    <n v="0"/>
    <n v="0"/>
    <n v="0"/>
    <s v="DESPACHO MINISTERIAL"/>
    <x v="9"/>
    <s v="NO APLICA"/>
    <s v="NO"/>
    <n v="0"/>
  </r>
  <r>
    <x v="39"/>
    <n v="135000047"/>
    <s v="PRIORIZACIÓN"/>
    <d v="2022-03-22T00:00:00"/>
    <s v="MSP-DNGP-2022-0086-M"/>
    <d v="2022-02-10T00:00:00"/>
    <x v="2"/>
    <s v="Ajuste actividades no priorizadas"/>
    <s v="ADMINISTRACION CENTRAL"/>
    <s v="CONTRATACIÓN DEL SOPORTE PARA  HERRAMIENTA DE PUBLICACIÓN/SUSCRIPCIÓN DE MENSAJES"/>
    <s v="PLANTA CENTRAL"/>
    <n v="9999"/>
    <s v="01"/>
    <s v="000"/>
    <s v="001"/>
    <n v="530601"/>
    <n v="1701"/>
    <s v="001"/>
    <s v="0000"/>
    <s v="0000"/>
    <n v="0"/>
    <n v="0"/>
    <n v="0"/>
    <n v="21000"/>
    <n v="0"/>
    <n v="21000"/>
    <s v="SI"/>
    <m/>
    <m/>
    <s v="EDISON JIMÉNEZ"/>
    <n v="0"/>
    <n v="0"/>
    <n v="0"/>
    <s v="DESPACHO MINISTERIAL"/>
    <x v="9"/>
    <s v="NO APLICA"/>
    <s v="NO"/>
    <n v="0"/>
  </r>
  <r>
    <x v="39"/>
    <n v="135000048"/>
    <s v="PRIORIZACIÓN"/>
    <d v="2022-03-22T00:00:00"/>
    <s v="MSP-DNGP-2022-0086-M"/>
    <d v="2022-02-10T00:00:00"/>
    <x v="2"/>
    <s v="Ajuste actividades no priorizadas"/>
    <s v="ADMINISTRACION CENTRAL"/>
    <s v="CONTRATACIÓN DEL SOPORTE PARA HERRAMIENTA B.I."/>
    <s v="PLANTA CENTRAL"/>
    <n v="9999"/>
    <s v="01"/>
    <s v="000"/>
    <s v="001"/>
    <n v="530601"/>
    <n v="1701"/>
    <s v="001"/>
    <s v="0000"/>
    <s v="0000"/>
    <n v="0"/>
    <n v="0"/>
    <n v="0"/>
    <n v="15320"/>
    <n v="0"/>
    <n v="15320"/>
    <s v="SI"/>
    <m/>
    <m/>
    <s v="EDISON JIMÉNEZ"/>
    <n v="0"/>
    <n v="0"/>
    <n v="0"/>
    <s v="DESPACHO MINISTERIAL"/>
    <x v="9"/>
    <s v="NO APLICA"/>
    <s v="NO"/>
    <n v="0"/>
  </r>
  <r>
    <x v="39"/>
    <n v="135000049"/>
    <s v="PRIORIZACIÓN"/>
    <d v="2022-03-22T00:00:00"/>
    <s v="MSP-DNGP-2022-0086-M"/>
    <d v="2022-02-10T00:00:00"/>
    <x v="2"/>
    <s v="Ajuste actividades no priorizadas"/>
    <s v="ADMINISTRACION CENTRAL"/>
    <s v="CONVENIO DE PAGO SERVICIO DE INTERNET PARA LOS PUNTOS DE VACUNACIÓN A NIVEL NACIONAL "/>
    <s v="PLANTA CENTRAL"/>
    <n v="9999"/>
    <s v="01"/>
    <s v="000"/>
    <s v="001"/>
    <n v="530105"/>
    <n v="1701"/>
    <s v="001"/>
    <s v="0000"/>
    <s v="0000"/>
    <n v="0"/>
    <n v="0"/>
    <n v="0"/>
    <n v="224000"/>
    <n v="0"/>
    <n v="224000"/>
    <s v="SI"/>
    <m/>
    <m/>
    <s v="EDISON JIMÉNEZ"/>
    <n v="0"/>
    <n v="0"/>
    <n v="0"/>
    <s v="DESPACHO MINISTERIAL"/>
    <x v="9"/>
    <s v="NO APLICA"/>
    <s v="NO"/>
    <n v="0"/>
  </r>
  <r>
    <x v="39"/>
    <n v="135000050"/>
    <s v="PRIORIZACIÓN"/>
    <d v="2022-03-22T00:00:00"/>
    <s v="MSP-DNGP-2022-0086-M"/>
    <d v="2022-02-10T00:00:00"/>
    <x v="2"/>
    <s v="Ajuste actividades no priorizadas"/>
    <s v="ADMINISTRACION CENTRAL"/>
    <s v="CONVENIO DE PAGO ENLACE CNE"/>
    <s v="PLANTA CENTRAL"/>
    <n v="9999"/>
    <s v="01"/>
    <s v="000"/>
    <s v="001"/>
    <n v="530105"/>
    <n v="1701"/>
    <s v="001"/>
    <s v="0000"/>
    <s v="0000"/>
    <n v="0"/>
    <n v="0"/>
    <n v="0"/>
    <n v="16486.400000000001"/>
    <n v="0"/>
    <n v="16486.400000000001"/>
    <s v="SI"/>
    <m/>
    <m/>
    <s v="EDISON JIMÉNEZ"/>
    <n v="0"/>
    <n v="0"/>
    <n v="0"/>
    <s v="DESPACHO MINISTERIAL"/>
    <x v="9"/>
    <s v="NO APLICA"/>
    <s v="NO"/>
    <n v="0"/>
  </r>
  <r>
    <x v="39"/>
    <n v="135000051"/>
    <s v="PRIORIZACIÓN"/>
    <d v="2022-03-22T00:00:00"/>
    <s v="MSP-DNGP-2022-0086-M"/>
    <d v="2022-02-10T00:00:00"/>
    <x v="2"/>
    <s v="Ajuste actividades no priorizadas"/>
    <s v="ADMINISTRACION CENTRAL"/>
    <s v="CONVENIO DE PAGO DEL SERVICIO DE ENLACE DE DATOS DEL MINISTERIO DE SALUD PÚBLICA PLANTA CENTRAL"/>
    <s v="PLANTA CENTRAL"/>
    <n v="9999"/>
    <s v="01"/>
    <s v="000"/>
    <s v="001"/>
    <n v="530105"/>
    <n v="1701"/>
    <s v="001"/>
    <s v="0000"/>
    <s v="0000"/>
    <n v="0"/>
    <n v="0"/>
    <n v="0"/>
    <n v="3000"/>
    <n v="0"/>
    <n v="3000"/>
    <s v="SI"/>
    <m/>
    <m/>
    <s v="EDISON JIMÉNEZ"/>
    <n v="1091.8800000000001"/>
    <n v="131.0256"/>
    <n v="1222.9056"/>
    <s v="DESPACHO MINISTERIAL"/>
    <x v="9"/>
    <s v="NO APLICA"/>
    <s v="SI"/>
    <n v="0"/>
  </r>
  <r>
    <x v="39"/>
    <n v="135000052"/>
    <s v="PRIORIZACIÓN"/>
    <d v="2022-03-22T00:00:00"/>
    <s v="MSP-DNGP-2022-0086-M"/>
    <d v="2022-02-10T00:00:00"/>
    <x v="2"/>
    <s v="Ajuste actividades no priorizadas"/>
    <s v="ADMINISTRACION CENTRAL"/>
    <s v="CONVENIO DE PAGO ADICIONALES"/>
    <s v="PLANTA CENTRAL"/>
    <n v="9999"/>
    <s v="01"/>
    <s v="000"/>
    <s v="001"/>
    <n v="530105"/>
    <n v="1701"/>
    <s v="001"/>
    <s v="0000"/>
    <s v="0000"/>
    <n v="0"/>
    <n v="0"/>
    <n v="0"/>
    <n v="50000"/>
    <n v="0"/>
    <n v="50000"/>
    <s v="SI"/>
    <m/>
    <m/>
    <s v="EDISON JIMÉNEZ"/>
    <n v="0"/>
    <n v="0"/>
    <n v="0"/>
    <s v="DESPACHO MINISTERIAL"/>
    <x v="9"/>
    <s v="NO APLICA"/>
    <s v="NO"/>
    <n v="0"/>
  </r>
  <r>
    <x v="39"/>
    <n v="135000053"/>
    <s v="PRIORIZACIÓN"/>
    <d v="2022-03-22T00:00:00"/>
    <s v="MSP-DNGP-2022-0086-M"/>
    <d v="2022-02-10T00:00:00"/>
    <x v="2"/>
    <s v="Ajuste actividades no priorizadas"/>
    <s v="ADMINISTRACION CENTRAL"/>
    <s v="CONVENIO ALOJAMIENTO PARA LOS EQUIPOS DEL MINISTERIO DE SALUD PÚBLICA SERVICIO AÑO 2019"/>
    <s v="PLANTA CENTRAL"/>
    <n v="9999"/>
    <s v="01"/>
    <s v="000"/>
    <s v="001"/>
    <n v="530502"/>
    <n v="1701"/>
    <s v="001"/>
    <s v="0000"/>
    <s v="0000"/>
    <n v="0"/>
    <n v="0"/>
    <n v="0"/>
    <n v="13251.84"/>
    <n v="0"/>
    <n v="13251.84"/>
    <s v="SI"/>
    <m/>
    <m/>
    <s v="EDISON JIMÉNEZ"/>
    <n v="0"/>
    <n v="0"/>
    <n v="0"/>
    <s v="DESPACHO MINISTERIAL"/>
    <x v="9"/>
    <s v="NO APLICA"/>
    <s v="NO"/>
    <n v="0"/>
  </r>
  <r>
    <x v="39"/>
    <n v="135000054"/>
    <s v="PRIORIZACIÓN"/>
    <d v="2022-03-22T00:00:00"/>
    <s v="MSP-DNGP-2022-0086-M"/>
    <d v="2022-02-10T00:00:00"/>
    <x v="2"/>
    <s v="Ajuste actividades no priorizadas"/>
    <s v="ADMINISTRACION CENTRAL"/>
    <s v="CONVENIO DE PAGO CORREO ELECTRÓNICO "/>
    <s v="PLANTA CENTRAL"/>
    <n v="9999"/>
    <s v="01"/>
    <s v="000"/>
    <s v="001"/>
    <n v="530105"/>
    <n v="1701"/>
    <s v="001"/>
    <s v="0000"/>
    <s v="0000"/>
    <n v="0"/>
    <n v="0"/>
    <n v="0"/>
    <n v="1000"/>
    <n v="0"/>
    <n v="1000"/>
    <s v="SI"/>
    <m/>
    <m/>
    <s v="EDISON JIMÉNEZ"/>
    <n v="0"/>
    <n v="0"/>
    <n v="0"/>
    <s v="DESPACHO MINISTERIAL"/>
    <x v="9"/>
    <s v="NO APLICA"/>
    <s v="NO"/>
    <n v="0"/>
  </r>
  <r>
    <x v="39"/>
    <n v="135000055"/>
    <s v="PRIORIZACIÓN"/>
    <d v="2022-03-22T00:00:00"/>
    <s v="MSP-DNGP-2022-0086-M"/>
    <d v="2022-02-10T00:00:00"/>
    <x v="2"/>
    <s v="Ajuste actividades no priorizadas"/>
    <s v="ADMINISTRACION CENTRAL"/>
    <s v="PAGO DE TASA POR REGISTRO DE SISTEMAS INFORMÁTICOS EN EL SENADI"/>
    <s v="PLANTA CENTRAL"/>
    <n v="9999"/>
    <s v="01"/>
    <s v="000"/>
    <s v="001"/>
    <n v="570102"/>
    <n v="1701"/>
    <s v="001"/>
    <s v="0000"/>
    <s v="0000"/>
    <n v="0"/>
    <n v="0"/>
    <n v="0"/>
    <n v="400"/>
    <n v="48"/>
    <n v="448"/>
    <s v="SI"/>
    <m/>
    <m/>
    <s v="EDISON JIMÉNEZ"/>
    <n v="0"/>
    <n v="0"/>
    <n v="0"/>
    <s v="DESPACHO MINISTERIAL"/>
    <x v="9"/>
    <s v="NO APLICA"/>
    <s v="NO"/>
    <n v="0"/>
  </r>
  <r>
    <x v="39"/>
    <n v="135000056"/>
    <s v="PRIORIZACIÓN"/>
    <d v="2022-03-22T00:00:00"/>
    <s v="MSP-DNGP-2022-0086-M"/>
    <d v="2022-02-10T00:00:00"/>
    <x v="2"/>
    <s v="Ajuste actividades no priorizadas"/>
    <s v="ADMINISTRACION CENTRAL"/>
    <s v="VIATICOS"/>
    <s v="PLANTA CENTRAL"/>
    <n v="9999"/>
    <s v="01"/>
    <s v="000"/>
    <s v="001"/>
    <n v="530303"/>
    <n v="1701"/>
    <s v="001"/>
    <s v="0000"/>
    <s v="0000"/>
    <n v="0"/>
    <n v="0"/>
    <n v="0"/>
    <n v="2000"/>
    <n v="0"/>
    <n v="2000"/>
    <s v="SI"/>
    <m/>
    <m/>
    <s v="EDISON JIMÉNEZ"/>
    <n v="3000"/>
    <n v="360"/>
    <n v="3360"/>
    <s v="DESPACHO MINISTERIAL"/>
    <x v="9"/>
    <s v="NO APLICA"/>
    <s v="SI"/>
    <n v="0"/>
  </r>
  <r>
    <x v="39"/>
    <n v="135000057"/>
    <s v="PRIORIZACIÓN"/>
    <d v="2022-03-22T00:00:00"/>
    <s v="MSP-DNGP-2022-0086-M"/>
    <d v="2022-02-10T00:00:00"/>
    <x v="2"/>
    <s v="Ajuste actividades no priorizadas"/>
    <s v="ADMINISTRACION CENTRAL"/>
    <s v="PUBLICACIÓN PARA NOTIFICACIÓN CONTRATO &quot;ESTACIONES DE TRABAJO PARA LA COORDINACIÓN DE REDES, INFRAESTRUCTURA, SEGURIDAD INFORMÁTICA Y COMUNICACIONES DE LA DNTIC DEL MSP”"/>
    <s v="PLANTA CENTRAL"/>
    <n v="9999"/>
    <s v="01"/>
    <s v="000"/>
    <s v="001"/>
    <n v="530807"/>
    <n v="1701"/>
    <s v="001"/>
    <s v="0000"/>
    <s v="0000"/>
    <n v="0"/>
    <n v="0"/>
    <n v="0"/>
    <n v="1344.0000000000002"/>
    <n v="0"/>
    <n v="1344.0000000000002"/>
    <s v="SI"/>
    <m/>
    <m/>
    <s v="EDISON JIMÉNEZ"/>
    <n v="0"/>
    <n v="0"/>
    <n v="0"/>
    <s v="DESPACHO MINISTERIAL"/>
    <x v="9"/>
    <s v="NO APLICA"/>
    <s v="NO"/>
    <n v="0"/>
  </r>
  <r>
    <x v="39"/>
    <n v="135000058"/>
    <s v="PRIORIZACIÓN"/>
    <d v="2022-03-22T00:00:00"/>
    <s v="MSP-DNGP-2022-0086-M"/>
    <d v="2022-02-10T00:00:00"/>
    <x v="2"/>
    <s v="Ajuste actividades no priorizadas"/>
    <s v="ADMINISTRACION CENTRAL"/>
    <s v="SOFTWARE PARA LLEVAR A CABO LOS PROCESOS DE LA DNN"/>
    <s v="PLANTA CENTRAL"/>
    <n v="9999"/>
    <s v="01"/>
    <s v="000"/>
    <s v="001"/>
    <n v="530702"/>
    <n v="1701"/>
    <s v="001"/>
    <s v="0000"/>
    <s v="0000"/>
    <n v="0"/>
    <n v="0"/>
    <n v="0"/>
    <n v="10000"/>
    <n v="0"/>
    <n v="10000"/>
    <s v="SI"/>
    <m/>
    <m/>
    <s v="EDISON JIMÉNEZ"/>
    <n v="0"/>
    <n v="0"/>
    <n v="0"/>
    <s v="DESPACHO MINISTERIAL"/>
    <x v="9"/>
    <s v="NO APLICA"/>
    <s v="NO"/>
    <n v="0"/>
  </r>
  <r>
    <x v="39"/>
    <n v="135000059"/>
    <s v="PRIORIZACIÓN"/>
    <d v="2022-03-22T00:00:00"/>
    <s v="MSP-DNGP-2022-0086-M"/>
    <d v="2022-02-10T00:00:00"/>
    <x v="2"/>
    <s v="Ajuste actividades no priorizadas"/>
    <s v="ADMINISTRACION CENTRAL"/>
    <s v="MANTENIMIENTO Y ACTUALIZACIÓN DE UNA HERRAMIENTA TECNOLÓGICA PARA EL MGRIC"/>
    <s v="PLANTA CENTRAL"/>
    <n v="9999"/>
    <s v="01"/>
    <s v="000"/>
    <s v="001"/>
    <n v="530601"/>
    <n v="1701"/>
    <s v="001"/>
    <s v="0000"/>
    <s v="0000"/>
    <n v="0"/>
    <n v="0"/>
    <n v="0"/>
    <n v="32800"/>
    <n v="0"/>
    <n v="32800"/>
    <s v="SI"/>
    <m/>
    <m/>
    <s v="EDISON JIMÉNEZ"/>
    <n v="0"/>
    <n v="0"/>
    <n v="0"/>
    <s v="DESPACHO MINISTERIAL"/>
    <x v="9"/>
    <s v="NO APLICA"/>
    <s v="NO"/>
    <n v="0"/>
  </r>
  <r>
    <x v="39"/>
    <n v="135000060"/>
    <s v="PRIORIZACIÓN"/>
    <d v="2022-03-22T00:00:00"/>
    <s v="MSP-DNGP-2022-0086-M"/>
    <d v="2022-02-10T00:00:00"/>
    <x v="2"/>
    <s v="Ajuste actividades no priorizadas"/>
    <s v="ADMINISTRACION CENTRAL"/>
    <s v="ADQUSICIÓN DE UN SOFTWARE ANTIPLAGIO"/>
    <s v="PLANTA CENTRAL"/>
    <n v="9999"/>
    <s v="01"/>
    <s v="000"/>
    <s v="001"/>
    <n v="530702"/>
    <n v="1701"/>
    <s v="001"/>
    <s v="0000"/>
    <s v="0000"/>
    <n v="0"/>
    <n v="0"/>
    <n v="0"/>
    <n v="6500"/>
    <n v="0"/>
    <n v="6500"/>
    <s v="SI"/>
    <m/>
    <m/>
    <s v="EDISON JIMÉNEZ"/>
    <n v="0"/>
    <n v="0"/>
    <n v="0"/>
    <s v="DESPACHO MINISTERIAL"/>
    <x v="9"/>
    <s v="NO APLICA"/>
    <s v="NO"/>
    <n v="0"/>
  </r>
  <r>
    <x v="39"/>
    <s v="122000001"/>
    <s v="PRIORIZACIÓN"/>
    <d v="2022-03-22T00:00:00"/>
    <s v="MSP-DNGP-2022-0086-M"/>
    <d v="2022-02-10T00:00:00"/>
    <x v="2"/>
    <s v="Ajuste actividades no priorizadas"/>
    <s v="GARANTIA DE LA CALIDAD DE LOS SERVICIOS DE SALUD"/>
    <s v="Pago de mantenimientos de EMPRESA ODELGA MED"/>
    <s v="PLANTA CENTRAL"/>
    <n v="9999"/>
    <n v="57"/>
    <s v="000"/>
    <s v="001"/>
    <n v="530813"/>
    <n v="1701"/>
    <s v="001"/>
    <s v="0000"/>
    <s v="0000"/>
    <n v="0"/>
    <n v="0"/>
    <n v="0"/>
    <n v="750000"/>
    <n v="0"/>
    <n v="750000"/>
    <s v="SI"/>
    <m/>
    <m/>
    <s v="EDISON JIMÉNEZ"/>
    <n v="0"/>
    <n v="0"/>
    <n v="0"/>
    <s v="SUB GESTION OPERACIONES LOGISTICA SALUD "/>
    <x v="7"/>
    <s v="NO APLICA"/>
    <s v="NO"/>
    <n v="0"/>
  </r>
  <r>
    <x v="39"/>
    <s v="122000002"/>
    <s v="PRIORIZACIÓN"/>
    <d v="2022-03-22T00:00:00"/>
    <s v="MSP-DNGP-2022-0086-M"/>
    <d v="2022-02-10T00:00:00"/>
    <x v="2"/>
    <s v="Ajuste actividades no priorizadas"/>
    <s v="GARANTIA DE LA CALIDAD DE LOS SERVICIOS DE SALUD"/>
    <s v="Pago de mantenimientos de EMPRESA ODELGA MED"/>
    <s v="PLANTA CENTRAL"/>
    <n v="9999"/>
    <n v="57"/>
    <s v="000"/>
    <s v="001"/>
    <n v="530404"/>
    <n v="1701"/>
    <s v="001"/>
    <s v="0000"/>
    <s v="0000"/>
    <n v="0"/>
    <n v="0"/>
    <n v="0"/>
    <n v="694282.98"/>
    <n v="0"/>
    <n v="694282.98"/>
    <s v="SI"/>
    <m/>
    <m/>
    <s v="EDISON JIMÉNEZ"/>
    <n v="0"/>
    <n v="0"/>
    <n v="0"/>
    <s v="SUB GESTION OPERACIONES LOGISTICA SALUD "/>
    <x v="7"/>
    <s v="NO APLICA"/>
    <s v="NO"/>
    <n v="0"/>
  </r>
  <r>
    <x v="39"/>
    <s v="122000003"/>
    <s v="PRIORIZACIÓN"/>
    <d v="2022-03-22T00:00:00"/>
    <s v="MSP-DNGP-2022-0086-M"/>
    <d v="2022-02-10T00:00:00"/>
    <x v="2"/>
    <s v="Ajuste actividades no priorizadas"/>
    <s v="GARANTIA DE LA CALIDAD DE LOS SERVICIOS DE SALUD"/>
    <s v="Previsión y mantenimiento de equipamiento sanitario"/>
    <s v="PLANTA CENTRAL"/>
    <n v="9999"/>
    <n v="57"/>
    <s v="000"/>
    <s v="001"/>
    <n v="530404"/>
    <n v="1701"/>
    <s v="001"/>
    <s v="0000"/>
    <s v="0000"/>
    <n v="0"/>
    <n v="0"/>
    <n v="0"/>
    <n v="16000000"/>
    <n v="0"/>
    <n v="16000000"/>
    <s v="SI"/>
    <m/>
    <m/>
    <s v="EDISON JIMÉNEZ"/>
    <n v="0"/>
    <n v="0"/>
    <n v="0"/>
    <s v="SUB GESTION OPERACIONES LOGISTICA SALUD "/>
    <x v="7"/>
    <s v="NO APLICA"/>
    <s v="NO"/>
    <n v="0"/>
  </r>
  <r>
    <x v="39"/>
    <s v="122000004"/>
    <s v="PRIORIZACIÓN"/>
    <d v="2022-03-22T00:00:00"/>
    <s v="MSP-DNGP-2022-0086-M"/>
    <d v="2022-02-10T00:00:00"/>
    <x v="2"/>
    <s v="Ajuste actividades no priorizadas"/>
    <s v="GARANTIA DE LA CALIDAD DE LOS SERVICIOS DE SALUD"/>
    <s v="Previsión y mantenimiento de equipamiento sanitario"/>
    <s v="PLANTA CENTRAL"/>
    <n v="9999"/>
    <n v="57"/>
    <s v="000"/>
    <s v="001"/>
    <n v="530813"/>
    <n v="1701"/>
    <s v="001"/>
    <s v="0000"/>
    <s v="0000"/>
    <n v="0"/>
    <n v="0"/>
    <n v="0"/>
    <n v="19500000"/>
    <n v="0"/>
    <n v="19500000"/>
    <s v="SI"/>
    <m/>
    <m/>
    <s v="EDISON JIMÉNEZ"/>
    <n v="0"/>
    <n v="0"/>
    <n v="0"/>
    <s v="SUB GESTION OPERACIONES LOGISTICA SALUD "/>
    <x v="7"/>
    <s v="NO APLICA"/>
    <s v="NO"/>
    <n v="0"/>
  </r>
  <r>
    <x v="39"/>
    <s v="122000005"/>
    <s v="PRIORIZACIÓN"/>
    <d v="2022-03-22T00:00:00"/>
    <s v="MSP-DNGP-2022-0086-M"/>
    <d v="2022-02-10T00:00:00"/>
    <x v="2"/>
    <s v="Ajuste actividades no priorizadas"/>
    <s v="GARANTIA DE LA CALIDAD DE LOS SERVICIOS DE SALUD"/>
    <s v="Pago de mantemiento de CHINA SINOPHARM 138-2014"/>
    <s v="PLANTA CENTRAL"/>
    <n v="9999"/>
    <n v="57"/>
    <s v="000"/>
    <s v="001"/>
    <n v="530813"/>
    <n v="1701"/>
    <s v="001"/>
    <s v="0000"/>
    <s v="0000"/>
    <n v="0"/>
    <n v="0"/>
    <n v="0"/>
    <n v="721666.63"/>
    <n v="0"/>
    <n v="721666.63"/>
    <s v="SI"/>
    <m/>
    <m/>
    <s v="EDISON JIMÉNEZ"/>
    <n v="0"/>
    <n v="0"/>
    <n v="0"/>
    <s v="SUB GESTION OPERACIONES LOGISTICA SALUD "/>
    <x v="7"/>
    <s v="NO APLICA"/>
    <s v="NO"/>
    <n v="0"/>
  </r>
  <r>
    <x v="39"/>
    <s v="122000006"/>
    <s v="PRIORIZACIÓN"/>
    <d v="2022-03-22T00:00:00"/>
    <s v="MSP-DNGP-2022-0086-M"/>
    <d v="2022-02-10T00:00:00"/>
    <x v="2"/>
    <s v="Ajuste actividades no priorizadas"/>
    <s v="GARANTIA DE LA CALIDAD DE LOS SERVICIOS DE SALUD"/>
    <s v="Pago de mantenimiento SINOPHARM INT"/>
    <s v="PLANTA CENTRAL"/>
    <n v="9999"/>
    <n v="57"/>
    <s v="000"/>
    <s v="001"/>
    <n v="530813"/>
    <n v="1701"/>
    <s v="001"/>
    <s v="0000"/>
    <s v="0000"/>
    <n v="0"/>
    <n v="0"/>
    <n v="0"/>
    <n v="1179146.04"/>
    <n v="0"/>
    <n v="1179146.04"/>
    <s v="SI"/>
    <m/>
    <m/>
    <s v="EDISON JIMÉNEZ"/>
    <n v="0"/>
    <n v="0"/>
    <n v="0"/>
    <s v="SUB GESTION OPERACIONES LOGISTICA SALUD "/>
    <x v="7"/>
    <s v="NO APLICA"/>
    <s v="NO"/>
    <n v="0"/>
  </r>
  <r>
    <x v="39"/>
    <s v="122000007"/>
    <s v="PRIORIZACIÓN"/>
    <d v="2022-03-22T00:00:00"/>
    <s v="MSP-DNGP-2022-0086-M"/>
    <d v="2022-02-10T00:00:00"/>
    <x v="2"/>
    <s v="Ajuste actividades no priorizadas"/>
    <s v="GARANTIA DE LA CALIDAD DE LOS SERVICIOS DE SALUD"/>
    <s v="Pago de mantenimiento VAMED ENGENIERING"/>
    <s v="PLANTA CENTRAL"/>
    <n v="9999"/>
    <n v="57"/>
    <s v="000"/>
    <s v="001"/>
    <n v="530813"/>
    <n v="1701"/>
    <s v="001"/>
    <s v="0000"/>
    <s v="0000"/>
    <n v="0"/>
    <n v="0"/>
    <n v="0"/>
    <n v="147000"/>
    <n v="0"/>
    <n v="147000"/>
    <s v="SI"/>
    <m/>
    <m/>
    <s v="EDISON JIMÉNEZ"/>
    <n v="0"/>
    <n v="0"/>
    <n v="0"/>
    <s v="SUB GESTION OPERACIONES LOGISTICA SALUD "/>
    <x v="7"/>
    <s v="NO APLICA"/>
    <s v="NO"/>
    <n v="0"/>
  </r>
  <r>
    <x v="39"/>
    <s v="122000008"/>
    <s v="PRIORIZACIÓN"/>
    <d v="2022-03-22T00:00:00"/>
    <s v="MSP-DNGP-2022-0086-M"/>
    <d v="2022-02-10T00:00:00"/>
    <x v="2"/>
    <s v="Ajuste actividades no priorizadas"/>
    <s v="GARANTIA DE LA CALIDAD DE LOS SERVICIOS DE SALUD"/>
    <s v="Pago de mantenimiento SINOPHARM  "/>
    <s v="PLANTA CENTRAL"/>
    <n v="9999"/>
    <n v="57"/>
    <s v="000"/>
    <s v="001"/>
    <n v="530813"/>
    <n v="1701"/>
    <s v="001"/>
    <s v="0000"/>
    <s v="0000"/>
    <n v="0"/>
    <n v="0"/>
    <n v="0"/>
    <n v="600000"/>
    <n v="0"/>
    <n v="600000"/>
    <s v="SI"/>
    <m/>
    <m/>
    <s v="EDISON JIMÉNEZ"/>
    <n v="0"/>
    <n v="0"/>
    <n v="0"/>
    <s v="SUB GESTION OPERACIONES LOGISTICA SALUD "/>
    <x v="7"/>
    <s v="NO APLICA"/>
    <s v="NO"/>
    <n v="0"/>
  </r>
  <r>
    <x v="39"/>
    <s v="122000009"/>
    <s v="PRIORIZACIÓN"/>
    <d v="2022-03-22T00:00:00"/>
    <s v="MSP-DNGP-2022-0086-M"/>
    <d v="2022-02-10T00:00:00"/>
    <x v="2"/>
    <s v="Ajuste actividades no priorizadas"/>
    <s v="GARANTIA DE LA CALIDAD DE LOS SERVICIOS DE SALUD"/>
    <s v="Pago de mantemiento de CHINA SINOPHARM 138-2014"/>
    <s v="PLANTA CENTRAL"/>
    <n v="9999"/>
    <n v="57"/>
    <s v="000"/>
    <s v="001"/>
    <n v="530404"/>
    <n v="1701"/>
    <s v="001"/>
    <s v="0000"/>
    <s v="0000"/>
    <n v="0"/>
    <n v="0"/>
    <n v="0"/>
    <n v="1557115"/>
    <n v="0"/>
    <n v="1557115"/>
    <s v="SI"/>
    <m/>
    <m/>
    <s v="EDISON JIMÉNEZ"/>
    <n v="0"/>
    <n v="0"/>
    <n v="0"/>
    <s v="SUB GESTION OPERACIONES LOGISTICA SALUD "/>
    <x v="7"/>
    <s v="NO APLICA"/>
    <s v="NO"/>
    <n v="0"/>
  </r>
  <r>
    <x v="39"/>
    <s v="122000010"/>
    <s v="PRIORIZACIÓN"/>
    <d v="2022-03-22T00:00:00"/>
    <s v="MSP-DNGP-2022-0086-M"/>
    <d v="2022-02-10T00:00:00"/>
    <x v="2"/>
    <s v="Ajuste actividades no priorizadas"/>
    <s v="GARANTIA DE LA CALIDAD DE LOS SERVICIOS DE SALUD"/>
    <s v="Pago de mantenimiento SINOPHARM INT"/>
    <s v="PLANTA CENTRAL"/>
    <n v="9999"/>
    <n v="57"/>
    <s v="000"/>
    <s v="001"/>
    <n v="530404"/>
    <n v="1701"/>
    <s v="001"/>
    <s v="0000"/>
    <s v="0000"/>
    <n v="0"/>
    <n v="0"/>
    <n v="0"/>
    <n v="1443217.2"/>
    <n v="0"/>
    <n v="1443217.2"/>
    <s v="SI"/>
    <m/>
    <m/>
    <s v="EDISON JIMÉNEZ"/>
    <n v="0"/>
    <n v="0"/>
    <n v="0"/>
    <s v="SUB GESTION OPERACIONES LOGISTICA SALUD "/>
    <x v="7"/>
    <s v="NO APLICA"/>
    <s v="NO"/>
    <n v="0"/>
  </r>
  <r>
    <x v="39"/>
    <s v="122000011"/>
    <s v="PRIORIZACIÓN"/>
    <d v="2022-03-22T00:00:00"/>
    <s v="MSP-DNGP-2022-0086-M"/>
    <d v="2022-02-10T00:00:00"/>
    <x v="2"/>
    <s v="Ajuste actividades no priorizadas"/>
    <s v="GARANTIA DE LA CALIDAD DE LOS SERVICIOS DE SALUD"/>
    <s v="Pago de mantenimiento VAMED ENGENIERING"/>
    <s v="PLANTA CENTRAL"/>
    <n v="9999"/>
    <n v="57"/>
    <s v="000"/>
    <s v="001"/>
    <n v="530404"/>
    <n v="1701"/>
    <s v="001"/>
    <s v="0000"/>
    <s v="0000"/>
    <n v="0"/>
    <n v="0"/>
    <n v="0"/>
    <n v="380000"/>
    <n v="0"/>
    <n v="380000"/>
    <s v="SI"/>
    <m/>
    <m/>
    <s v="EDISON JIMÉNEZ"/>
    <n v="0"/>
    <n v="0"/>
    <n v="0"/>
    <s v="SUB GESTION OPERACIONES LOGISTICA SALUD "/>
    <x v="7"/>
    <s v="NO APLICA"/>
    <s v="NO"/>
    <n v="0"/>
  </r>
  <r>
    <x v="39"/>
    <s v="122000012"/>
    <s v="PRIORIZACIÓN"/>
    <d v="2022-03-22T00:00:00"/>
    <s v="MSP-DNGP-2022-0086-M"/>
    <d v="2022-02-10T00:00:00"/>
    <x v="2"/>
    <s v="Ajuste actividades no priorizadas"/>
    <s v="GARANTIA DE LA CALIDAD DE LOS SERVICIOS DE SALUD"/>
    <s v="Pago de mantenimiento SINOPHARM  "/>
    <s v="PLANTA CENTRAL"/>
    <n v="9999"/>
    <n v="57"/>
    <s v="000"/>
    <s v="001"/>
    <n v="530404"/>
    <n v="1701"/>
    <s v="001"/>
    <s v="0000"/>
    <s v="0000"/>
    <n v="0"/>
    <n v="0"/>
    <n v="0"/>
    <n v="300000"/>
    <n v="0"/>
    <n v="300000"/>
    <s v="SI"/>
    <m/>
    <m/>
    <s v="EDISON JIMÉNEZ"/>
    <n v="0"/>
    <n v="0"/>
    <n v="0"/>
    <s v="SUB GESTION OPERACIONES LOGISTICA SALUD "/>
    <x v="7"/>
    <s v="NO APLICA"/>
    <s v="NO"/>
    <n v="0"/>
  </r>
  <r>
    <x v="39"/>
    <s v="122000016"/>
    <s v="PRIORIZACIÓN"/>
    <d v="2022-03-22T00:00:00"/>
    <s v="MSP-DNGP-2022-0086-M"/>
    <d v="2022-02-10T00:00:00"/>
    <x v="2"/>
    <s v="Ajuste actividades no priorizadas"/>
    <s v="GARANTIA DE LA CALIDAD DE LOS SERVICIOS DE SALUD"/>
    <s v="PMIS-2022 MANTENIMIENTO DE INFRAESTRUCTURA CUMPLIMIENTO AC 099-2107"/>
    <s v="PLANTA CENTRAL"/>
    <n v="9999"/>
    <n v="57"/>
    <s v="000"/>
    <s v="001"/>
    <n v="530402"/>
    <n v="1701"/>
    <s v="001"/>
    <s v="0000"/>
    <s v="0000"/>
    <n v="0"/>
    <n v="0"/>
    <n v="0"/>
    <n v="1342402.5600000001"/>
    <n v="0"/>
    <n v="1342402.5600000001"/>
    <s v="SI"/>
    <m/>
    <m/>
    <s v="EDISON JIMÉNEZ"/>
    <n v="0"/>
    <n v="0"/>
    <n v="0"/>
    <s v="SUB GESTION OPERACIONES LOGISTICA SALUD "/>
    <x v="7"/>
    <s v="NO APLICA"/>
    <s v="NO"/>
    <n v="0"/>
  </r>
  <r>
    <x v="39"/>
    <n v="122003002"/>
    <s v="PRIORIZACIÓN"/>
    <d v="2022-03-22T00:00:00"/>
    <s v="MSP-DNGP-2022-0086-M"/>
    <d v="2022-02-10T00:00:00"/>
    <x v="2"/>
    <s v="Ajuste actividades no priorizadas"/>
    <s v="GARANTIA DE LA CALIDAD DE LOS SERVICIOS DE SALUD"/>
    <s v="Pago de mantenimientos de arrastre con empresa INSISMED"/>
    <s v="PLANTA CENTRAL"/>
    <n v="9999"/>
    <n v="57"/>
    <s v="000"/>
    <s v="001"/>
    <n v="530813"/>
    <n v="1701"/>
    <s v="001"/>
    <s v="0000"/>
    <s v="0000"/>
    <n v="0"/>
    <n v="0"/>
    <n v="0"/>
    <n v="2330"/>
    <n v="0"/>
    <n v="2330"/>
    <s v="SI"/>
    <m/>
    <m/>
    <s v="EDISON JIMÉNEZ"/>
    <n v="0"/>
    <n v="0"/>
    <n v="0"/>
    <s v="SUB GESTION OPERACIONES LOGISTICA SALUD "/>
    <x v="13"/>
    <s v="NO APLICA"/>
    <s v="NO"/>
    <n v="0"/>
  </r>
  <r>
    <x v="39"/>
    <n v="122003003"/>
    <s v="PRIORIZACIÓN"/>
    <d v="2022-03-22T00:00:00"/>
    <s v="MSP-DNGP-2022-0086-M"/>
    <d v="2022-02-10T00:00:00"/>
    <x v="2"/>
    <s v="Ajuste actividades no priorizadas"/>
    <s v="GARANTIA DE LA CALIDAD DE LOS SERVICIOS DE SALUD"/>
    <s v="Pago de mantenimientos de arrastre con empresa INSISMED"/>
    <s v="PLANTA CENTRAL"/>
    <n v="9999"/>
    <n v="57"/>
    <s v="000"/>
    <s v="001"/>
    <n v="530404"/>
    <n v="1701"/>
    <s v="001"/>
    <s v="0000"/>
    <s v="0000"/>
    <n v="0"/>
    <n v="0"/>
    <n v="0"/>
    <n v="2330"/>
    <n v="0"/>
    <n v="2330"/>
    <s v="SI"/>
    <m/>
    <m/>
    <s v="EDISON JIMÉNEZ"/>
    <n v="0"/>
    <n v="0"/>
    <n v="0"/>
    <s v="SUB GESTION OPERACIONES LOGISTICA SALUD "/>
    <x v="13"/>
    <s v="NO APLICA"/>
    <s v="NO"/>
    <n v="0"/>
  </r>
  <r>
    <x v="39"/>
    <n v="122003004"/>
    <s v="PRIORIZACIÓN"/>
    <d v="2022-03-22T00:00:00"/>
    <s v="MSP-DNGP-2022-0086-M"/>
    <d v="2022-02-10T00:00:00"/>
    <x v="2"/>
    <s v="Ajuste actividades no priorizadas"/>
    <s v="GARANTIA DE LA CALIDAD DE LOS SERVICIOS DE SALUD"/>
    <s v="Pago de ecógrafos 070-2020"/>
    <s v="PLANTA CENTRAL"/>
    <n v="9999"/>
    <n v="57"/>
    <s v="000"/>
    <s v="001"/>
    <n v="530404"/>
    <n v="1701"/>
    <s v="001"/>
    <s v="0000"/>
    <s v="0000"/>
    <n v="0"/>
    <n v="0"/>
    <n v="0"/>
    <n v="17540.52"/>
    <n v="0"/>
    <n v="17540.52"/>
    <s v="SI"/>
    <m/>
    <m/>
    <s v="EDISON JIMÉNEZ"/>
    <n v="0"/>
    <n v="0"/>
    <n v="0"/>
    <s v="SUB GESTION OPERACIONES LOGISTICA SALUD "/>
    <x v="13"/>
    <s v="NO APLICA"/>
    <s v="NO"/>
    <n v="0"/>
  </r>
  <r>
    <x v="39"/>
    <n v="122003005"/>
    <s v="PRIORIZACIÓN"/>
    <d v="2022-03-22T00:00:00"/>
    <s v="MSP-DNGP-2022-0086-M"/>
    <d v="2022-02-10T00:00:00"/>
    <x v="2"/>
    <s v="Ajuste actividades no priorizadas"/>
    <s v="GARANTIA DE LA CALIDAD DE LOS SERVICIOS DE SALUD"/>
    <s v="Pago de órdenes de compra 009 y 009-2020"/>
    <s v="PLANTA CENTRAL"/>
    <n v="9999"/>
    <n v="57"/>
    <s v="000"/>
    <s v="001"/>
    <n v="530404"/>
    <n v="1701"/>
    <s v="001"/>
    <s v="0000"/>
    <s v="0000"/>
    <n v="0"/>
    <n v="0"/>
    <n v="0"/>
    <n v="5844.35"/>
    <n v="0"/>
    <n v="5844.35"/>
    <s v="SI"/>
    <m/>
    <m/>
    <s v="EDISON JIMÉNEZ"/>
    <n v="0"/>
    <n v="0"/>
    <n v="0"/>
    <s v="SUB GESTION OPERACIONES LOGISTICA SALUD "/>
    <x v="13"/>
    <s v="NO APLICA"/>
    <s v="NO"/>
    <n v="0"/>
  </r>
  <r>
    <x v="39"/>
    <s v="134002005"/>
    <s v="PRIORIZACIÓN"/>
    <d v="2022-03-22T00:00:00"/>
    <s v="MSP-DNGP-2022-0086-M"/>
    <d v="2022-02-10T00:00:00"/>
    <x v="2"/>
    <s v="Ajuste actividades no priorizadas"/>
    <s v="ADMINISTRACION CENTRAL"/>
    <s v="Escaneo de documentación masiva de expedientes de pagos"/>
    <s v="PLANTA CENTRAL"/>
    <n v="9999"/>
    <s v="01"/>
    <s v="000"/>
    <s v="001"/>
    <n v="840107"/>
    <n v="1701"/>
    <s v="001"/>
    <s v="0000"/>
    <s v="0000"/>
    <n v="0"/>
    <n v="0"/>
    <n v="0"/>
    <n v="15000"/>
    <n v="0"/>
    <n v="15000"/>
    <s v="SI"/>
    <m/>
    <m/>
    <s v="EDISON JIMÉNEZ"/>
    <n v="0"/>
    <n v="0"/>
    <n v="0"/>
    <s v="COOR ADMINISTRATIVA FINANCIERA"/>
    <x v="35"/>
    <s v="NO APLICA"/>
    <s v="NO"/>
    <n v="0"/>
  </r>
  <r>
    <x v="39"/>
    <s v="134001052"/>
    <s v="PRIORIZACIÓN"/>
    <d v="2022-03-22T00:00:00"/>
    <s v="MSP-DNGP-2022-0086-M"/>
    <d v="2022-02-10T00:00:00"/>
    <x v="2"/>
    <s v="Ajuste actividades no priorizadas"/>
    <s v="ADMINISTRACION CENTRAL"/>
    <s v="Reporte de remuneración mensual unificada e ingresos complementarios"/>
    <s v="PLANTA CENTRAL"/>
    <n v="9999"/>
    <s v="01"/>
    <s v="000"/>
    <s v="001"/>
    <n v="510510"/>
    <n v="1709"/>
    <s v="001"/>
    <s v="0000"/>
    <s v="0000"/>
    <n v="0"/>
    <n v="0"/>
    <n v="0"/>
    <n v="223502704.99999997"/>
    <n v="0"/>
    <n v="223502704.99999997"/>
    <s v="SI"/>
    <m/>
    <m/>
    <s v="EDISON JIMÉNEZ"/>
    <n v="7610.8900000154972"/>
    <n v="0"/>
    <n v="7610.8900000154972"/>
    <s v="COOR ADMINISTRATIVA FINANCIERA"/>
    <x v="12"/>
    <s v="REMUNERACIONES"/>
    <s v="SI"/>
    <n v="7610.8900000154972"/>
  </r>
  <r>
    <x v="39"/>
    <s v="134001074"/>
    <s v="PRIORIZACIÓN"/>
    <d v="2022-03-22T00:00:00"/>
    <s v="MSP-DNGP-2022-0086-M"/>
    <d v="2022-02-10T00:00:00"/>
    <x v="2"/>
    <s v="Ajuste actividades no priorizadas"/>
    <s v="ADMINISTRACION CENTRAL"/>
    <s v="Reporte de remuneración mensual unificada e ingresos complementarios"/>
    <s v="PLANTA CENTRAL"/>
    <n v="9999"/>
    <s v="01"/>
    <s v="000"/>
    <s v="001"/>
    <n v="840107"/>
    <n v="1700"/>
    <s v="001"/>
    <s v="0000"/>
    <s v="0000"/>
    <n v="0"/>
    <n v="0"/>
    <n v="0"/>
    <n v="60000"/>
    <n v="0"/>
    <n v="60000"/>
    <s v="SI"/>
    <m/>
    <m/>
    <s v="EDISON JIMÉNEZ"/>
    <n v="0"/>
    <n v="0"/>
    <n v="0"/>
    <s v="COOR ADMINISTRATIVA FINANCIERA"/>
    <x v="12"/>
    <s v="REMUNERACIONES"/>
    <s v="NO"/>
    <n v="0"/>
  </r>
  <r>
    <x v="39"/>
    <s v="112003030"/>
    <s v="PRIORIZACIÓN"/>
    <d v="2022-03-22T00:00:00"/>
    <s v="MSP-DNGP-2022-0086-M"/>
    <d v="2022-02-10T00:00:00"/>
    <x v="2"/>
    <s v="Ajuste actividades no priorizadas"/>
    <s v="VIGILANCIA Y CONTROL SANITARIO"/>
    <s v="Adquisción de Lopinavir + Ritonavir  80/20mg"/>
    <s v="PLANTA CENTRAL"/>
    <n v="9999"/>
    <n v="56"/>
    <s v="000"/>
    <s v="001"/>
    <n v="530809"/>
    <n v="1701"/>
    <s v="001"/>
    <s v="0000"/>
    <s v="0000"/>
    <n v="0"/>
    <n v="0"/>
    <n v="0"/>
    <n v="23760"/>
    <n v="0"/>
    <n v="23760"/>
    <s v="SI"/>
    <m/>
    <m/>
    <s v="EDISON JIMÉNEZ"/>
    <n v="0"/>
    <n v="0"/>
    <n v="0"/>
    <s v="SUB VIGILANCIA PREVENCION CONTROL SALUD"/>
    <x v="36"/>
    <s v="ENVIH"/>
    <s v="NO"/>
    <n v="0"/>
  </r>
  <r>
    <x v="39"/>
    <s v="112003031"/>
    <s v="PRIORIZACIÓN"/>
    <d v="2022-03-22T00:00:00"/>
    <s v="MSP-DNGP-2022-0086-M"/>
    <d v="2022-02-10T00:00:00"/>
    <x v="2"/>
    <s v="Ajuste actividades no priorizadas"/>
    <s v="VIGILANCIA Y CONTROL SANITARIO"/>
    <s v="Adquisición de Zidovudina 10mg/ml"/>
    <s v="PLANTA CENTRAL"/>
    <n v="9999"/>
    <n v="56"/>
    <s v="000"/>
    <s v="001"/>
    <n v="530809"/>
    <n v="1701"/>
    <s v="001"/>
    <s v="0000"/>
    <s v="0000"/>
    <n v="0"/>
    <n v="0"/>
    <n v="0"/>
    <n v="17775"/>
    <n v="0"/>
    <n v="17775"/>
    <s v="SI"/>
    <m/>
    <m/>
    <s v="EDISON JIMÉNEZ"/>
    <n v="0"/>
    <n v="0"/>
    <n v="0"/>
    <s v="SUB VIGILANCIA PREVENCION CONTROL SALUD"/>
    <x v="36"/>
    <s v="ENVIH"/>
    <s v="NO"/>
    <n v="0"/>
  </r>
  <r>
    <x v="39"/>
    <s v="112003032"/>
    <s v="PRIORIZACIÓN"/>
    <d v="2022-03-22T00:00:00"/>
    <s v="MSP-DNGP-2022-0086-M"/>
    <d v="2022-02-10T00:00:00"/>
    <x v="2"/>
    <s v="Ajuste actividades no priorizadas"/>
    <s v="VIGILANCIA Y CONTROL SANITARIO"/>
    <s v="Pago arrastre de medicamentos y dispositivos médicos"/>
    <s v="PLANTA CENTRAL"/>
    <n v="9999"/>
    <n v="56"/>
    <s v="000"/>
    <s v="001"/>
    <n v="530809"/>
    <n v="1701"/>
    <s v="001"/>
    <s v="0000"/>
    <s v="0000"/>
    <n v="0"/>
    <n v="0"/>
    <n v="0"/>
    <n v="58996.72"/>
    <n v="0"/>
    <n v="58996.72"/>
    <s v="SI"/>
    <m/>
    <m/>
    <s v="EDISON JIMÉNEZ"/>
    <n v="0"/>
    <n v="0"/>
    <n v="0"/>
    <s v="SUB VIGILANCIA PREVENCION CONTROL SALUD"/>
    <x v="36"/>
    <s v="ENVIH"/>
    <s v="NO"/>
    <n v="0"/>
  </r>
  <r>
    <x v="39"/>
    <s v="112003034"/>
    <s v="PRIORIZACIÓN"/>
    <d v="2022-03-22T00:00:00"/>
    <s v="MSP-DNGP-2022-0086-M"/>
    <d v="2022-02-10T00:00:00"/>
    <x v="2"/>
    <s v="Ajuste actividades no priorizadas"/>
    <s v="VIGILANCIA Y CONTROL SANITARIO"/>
    <s v="Adquisición de Prueba rápida para determinación de VIH, 3º generación "/>
    <s v="PLANTA CENTRAL"/>
    <n v="9999"/>
    <n v="56"/>
    <s v="000"/>
    <s v="001"/>
    <n v="990102"/>
    <n v="1701"/>
    <s v="001"/>
    <s v="0000"/>
    <s v="0000"/>
    <n v="0"/>
    <n v="0"/>
    <n v="0"/>
    <n v="35000"/>
    <n v="0"/>
    <n v="35000"/>
    <s v="SI"/>
    <m/>
    <m/>
    <s v="EDISON JIMÉNEZ"/>
    <n v="0"/>
    <n v="0"/>
    <n v="0"/>
    <s v="SUB VIGILANCIA PREVENCION CONTROL SALUD"/>
    <x v="36"/>
    <s v="ENVIH"/>
    <s v="NO"/>
    <n v="0"/>
  </r>
  <r>
    <x v="39"/>
    <s v="112003035"/>
    <s v="PRIORIZACIÓN"/>
    <d v="2022-03-22T00:00:00"/>
    <s v="MSP-DNGP-2022-0086-M"/>
    <d v="2022-02-10T00:00:00"/>
    <x v="2"/>
    <s v="Ajuste actividades no priorizadas"/>
    <s v="VIGILANCIA Y CONTROL SANITARIO"/>
    <s v="Adquisición de Prueba rápida para determinación de VIH, 4º generación OPS"/>
    <s v="PLANTA CENTRAL"/>
    <n v="9999"/>
    <n v="56"/>
    <s v="000"/>
    <s v="001"/>
    <n v="530810"/>
    <n v="1701"/>
    <s v="001"/>
    <s v="0000"/>
    <s v="0000"/>
    <n v="0"/>
    <n v="0"/>
    <n v="0"/>
    <n v="3000000"/>
    <n v="0"/>
    <n v="3000000"/>
    <s v="SI"/>
    <m/>
    <m/>
    <s v="EDISON JIMÉNEZ"/>
    <n v="0"/>
    <n v="0"/>
    <n v="0"/>
    <s v="SUB VIGILANCIA PREVENCION CONTROL SALUD"/>
    <x v="36"/>
    <s v="ENVIH"/>
    <s v="NO"/>
    <n v="0"/>
  </r>
  <r>
    <x v="39"/>
    <s v="112003036"/>
    <s v="PRIORIZACIÓN"/>
    <d v="2022-03-22T00:00:00"/>
    <s v="MSP-DNGP-2022-0086-M"/>
    <d v="2022-02-10T00:00:00"/>
    <x v="2"/>
    <s v="Ajuste actividades no priorizadas"/>
    <s v="VIGILANCIA Y CONTROL SANITARIO"/>
    <s v="Adquisición de Prueba rápida para determinación de Treponema pallidum (sífilis)"/>
    <s v="PLANTA CENTRAL"/>
    <n v="9999"/>
    <n v="56"/>
    <s v="000"/>
    <s v="001"/>
    <n v="530810"/>
    <n v="1701"/>
    <s v="001"/>
    <s v="0000"/>
    <s v="0000"/>
    <n v="0"/>
    <n v="0"/>
    <n v="0"/>
    <n v="1200000"/>
    <n v="0"/>
    <n v="1200000"/>
    <s v="SI"/>
    <m/>
    <m/>
    <s v="EDISON JIMÉNEZ"/>
    <n v="0"/>
    <n v="0"/>
    <n v="0"/>
    <s v="SUB VIGILANCIA PREVENCION CONTROL SALUD"/>
    <x v="36"/>
    <s v="ENVIH"/>
    <s v="NO"/>
    <n v="0"/>
  </r>
  <r>
    <x v="39"/>
    <s v="112003037"/>
    <s v="PRIORIZACIÓN"/>
    <d v="2022-03-22T00:00:00"/>
    <s v="MSP-DNGP-2022-0086-M"/>
    <d v="2022-02-10T00:00:00"/>
    <x v="2"/>
    <s v="Ajuste actividades no priorizadas"/>
    <s v="VIGILANCIA Y CONTROL SANITARIO"/>
    <s v="Adquisición de Prueba rápida para determinación de Hepatitis B, antígeno de superficie"/>
    <s v="PLANTA CENTRAL"/>
    <n v="9999"/>
    <n v="56"/>
    <s v="000"/>
    <s v="001"/>
    <n v="530810"/>
    <n v="1701"/>
    <s v="001"/>
    <s v="0000"/>
    <s v="0000"/>
    <n v="0"/>
    <n v="0"/>
    <n v="0"/>
    <n v="1000000"/>
    <n v="0"/>
    <n v="1000000"/>
    <s v="SI"/>
    <m/>
    <m/>
    <s v="EDISON JIMÉNEZ"/>
    <n v="0"/>
    <n v="0"/>
    <n v="0"/>
    <s v="SUB VIGILANCIA PREVENCION CONTROL SALUD"/>
    <x v="36"/>
    <s v="ENVIH"/>
    <s v="NO"/>
    <n v="0"/>
  </r>
  <r>
    <x v="39"/>
    <s v="112003038"/>
    <s v="PRIORIZACIÓN"/>
    <d v="2022-03-22T00:00:00"/>
    <s v="MSP-DNGP-2022-0086-M"/>
    <d v="2022-02-10T00:00:00"/>
    <x v="2"/>
    <s v="Ajuste actividades no priorizadas"/>
    <s v="VIGILANCIA Y CONTROL SANITARIO"/>
    <s v="Adquisición de Prueba rápida para determinación de Hepatitis C, anticuerpos"/>
    <s v="PLANTA CENTRAL"/>
    <n v="9999"/>
    <n v="56"/>
    <s v="000"/>
    <s v="001"/>
    <n v="530810"/>
    <n v="1701"/>
    <s v="001"/>
    <s v="0000"/>
    <s v="0000"/>
    <n v="0"/>
    <n v="0"/>
    <n v="0"/>
    <n v="800000"/>
    <n v="0"/>
    <n v="800000"/>
    <s v="SI"/>
    <m/>
    <m/>
    <s v="EDISON JIMÉNEZ"/>
    <n v="0"/>
    <n v="0"/>
    <n v="0"/>
    <s v="SUB VIGILANCIA PREVENCION CONTROL SALUD"/>
    <x v="36"/>
    <s v="ENVIH"/>
    <s v="NO"/>
    <n v="0"/>
  </r>
  <r>
    <x v="39"/>
    <s v="112003039"/>
    <s v="PRIORIZACIÓN"/>
    <d v="2022-03-22T00:00:00"/>
    <s v="MSP-DNGP-2022-0086-M"/>
    <d v="2022-02-10T00:00:00"/>
    <x v="2"/>
    <s v="Ajuste actividades no priorizadas"/>
    <s v="VIGILANCIA Y CONTROL SANITARIO"/>
    <s v="Adquisición de Condón, masculino WAMBO"/>
    <s v="PLANTA CENTRAL"/>
    <n v="9999"/>
    <n v="56"/>
    <s v="000"/>
    <s v="001"/>
    <n v="530810"/>
    <n v="1701"/>
    <s v="001"/>
    <s v="0000"/>
    <s v="0000"/>
    <n v="0"/>
    <n v="0"/>
    <n v="0"/>
    <n v="1300000"/>
    <n v="0"/>
    <n v="1300000"/>
    <s v="SI"/>
    <m/>
    <m/>
    <s v="EDISON JIMÉNEZ"/>
    <n v="0"/>
    <n v="0"/>
    <n v="0"/>
    <s v="SUB VIGILANCIA PREVENCION CONTROL SALUD"/>
    <x v="36"/>
    <s v="ENVIH"/>
    <s v="NO"/>
    <n v="0"/>
  </r>
  <r>
    <x v="39"/>
    <s v="112003040"/>
    <s v="PRIORIZACIÓN"/>
    <d v="2022-03-22T00:00:00"/>
    <s v="MSP-DNGP-2022-0086-M"/>
    <d v="2022-02-10T00:00:00"/>
    <x v="2"/>
    <s v="Ajuste actividades no priorizadas"/>
    <s v="VIGILANCIA Y CONTROL SANITARIO"/>
    <s v="Adquisición de Gel lubricante WAMBO"/>
    <s v="PLANTA CENTRAL"/>
    <n v="9999"/>
    <n v="56"/>
    <s v="000"/>
    <s v="001"/>
    <n v="530810"/>
    <n v="1701"/>
    <s v="001"/>
    <s v="0000"/>
    <s v="0000"/>
    <n v="0"/>
    <n v="0"/>
    <n v="0"/>
    <n v="70000"/>
    <n v="0"/>
    <n v="70000"/>
    <s v="SI"/>
    <m/>
    <m/>
    <s v="EDISON JIMÉNEZ"/>
    <n v="0"/>
    <n v="0"/>
    <n v="0"/>
    <s v="SUB VIGILANCIA PREVENCION CONTROL SALUD"/>
    <x v="36"/>
    <s v="ENVIH"/>
    <s v="NO"/>
    <n v="0"/>
  </r>
  <r>
    <x v="39"/>
    <s v="112003041"/>
    <s v="PRIORIZACIÓN"/>
    <d v="2022-03-22T00:00:00"/>
    <s v="MSP-DNGP-2022-0086-M"/>
    <d v="2022-02-10T00:00:00"/>
    <x v="2"/>
    <s v="Ajuste actividades no priorizadas"/>
    <s v="VIGILANCIA Y CONTROL SANITARIO"/>
    <s v="Adquisición de sucedaneos de leche materna"/>
    <s v="PLANTA CENTRAL"/>
    <n v="9999"/>
    <n v="56"/>
    <s v="000"/>
    <s v="001"/>
    <n v="530810"/>
    <n v="1701"/>
    <s v="001"/>
    <s v="0000"/>
    <s v="0000"/>
    <n v="0"/>
    <n v="0"/>
    <n v="0"/>
    <n v="800000"/>
    <n v="0"/>
    <n v="800000"/>
    <s v="SI"/>
    <m/>
    <m/>
    <s v="EDISON JIMÉNEZ"/>
    <n v="0"/>
    <n v="0"/>
    <n v="0"/>
    <s v="SUB VIGILANCIA PREVENCION CONTROL SALUD"/>
    <x v="36"/>
    <s v="ENVIH"/>
    <s v="NO"/>
    <n v="0"/>
  </r>
  <r>
    <x v="39"/>
    <s v="112003042"/>
    <s v="PRIORIZACIÓN"/>
    <d v="2022-03-22T00:00:00"/>
    <s v="MSP-DNGP-2022-0086-M"/>
    <d v="2022-02-10T00:00:00"/>
    <x v="2"/>
    <s v="Ajuste actividades no priorizadas"/>
    <s v="VIGILANCIA Y CONTROL SANITARIO"/>
    <s v="Adquisición de Gel lubricante "/>
    <s v="PLANTA CENTRAL"/>
    <n v="9999"/>
    <n v="56"/>
    <s v="000"/>
    <s v="001"/>
    <n v="530801"/>
    <n v="1701"/>
    <s v="001"/>
    <s v="0000"/>
    <s v="0000"/>
    <n v="0"/>
    <n v="0"/>
    <n v="0"/>
    <n v="168000"/>
    <n v="0"/>
    <n v="168000"/>
    <s v="SI"/>
    <m/>
    <m/>
    <s v="EDISON JIMÉNEZ"/>
    <n v="0"/>
    <n v="0"/>
    <n v="0"/>
    <s v="SUB VIGILANCIA PREVENCION CONTROL SALUD"/>
    <x v="36"/>
    <s v="ENVIH"/>
    <s v="NO"/>
    <n v="0"/>
  </r>
  <r>
    <x v="39"/>
    <s v="112003045"/>
    <s v="PRIORIZACIÓN"/>
    <d v="2022-03-22T00:00:00"/>
    <s v="MSP-DNGP-2022-0086-M"/>
    <d v="2022-02-10T00:00:00"/>
    <x v="2"/>
    <s v="Ajuste actividades no priorizadas"/>
    <s v="VIGILANCIA Y CONTROL SANITARIO"/>
    <s v="Transferencia al INSPI, para adquisición de reactivos para determinación de carga viral - CV"/>
    <s v="PLANTA CENTRAL"/>
    <n v="9999"/>
    <n v="56"/>
    <s v="000"/>
    <s v="001"/>
    <n v="530846"/>
    <n v="1701"/>
    <s v="001"/>
    <s v="0000"/>
    <s v="0000"/>
    <n v="0"/>
    <n v="0"/>
    <n v="0"/>
    <n v="850000"/>
    <n v="0"/>
    <n v="850000"/>
    <s v="SI"/>
    <m/>
    <m/>
    <s v="EDISON JIMÉNEZ"/>
    <n v="0"/>
    <n v="0"/>
    <n v="0"/>
    <s v="SUB VIGILANCIA PREVENCION CONTROL SALUD"/>
    <x v="36"/>
    <s v="ENVIH"/>
    <s v="NO"/>
    <n v="0"/>
  </r>
  <r>
    <x v="39"/>
    <s v="112003046"/>
    <s v="PRIORIZACIÓN"/>
    <d v="2022-03-22T00:00:00"/>
    <s v="MSP-DNGP-2022-0086-M"/>
    <d v="2022-02-10T00:00:00"/>
    <x v="2"/>
    <s v="Ajuste actividades no priorizadas"/>
    <s v="VIGILANCIA Y CONTROL SANITARIO"/>
    <s v="Adquisición de Carga Viral para Hepatitis B"/>
    <s v="PLANTA CENTRAL"/>
    <n v="9999"/>
    <n v="56"/>
    <s v="000"/>
    <s v="001"/>
    <n v="530809"/>
    <n v="1701"/>
    <s v="001"/>
    <s v="0000"/>
    <s v="0000"/>
    <n v="0"/>
    <n v="0"/>
    <n v="0"/>
    <n v="44000"/>
    <n v="0"/>
    <n v="44000"/>
    <s v="SI"/>
    <m/>
    <m/>
    <s v="EDISON JIMÉNEZ"/>
    <n v="0"/>
    <n v="0"/>
    <n v="0"/>
    <s v="SUB VIGILANCIA PREVENCION CONTROL SALUD"/>
    <x v="36"/>
    <s v="ENVIH"/>
    <s v="NO"/>
    <n v="0"/>
  </r>
  <r>
    <x v="39"/>
    <s v="112003047"/>
    <s v="PRIORIZACIÓN"/>
    <d v="2022-03-22T00:00:00"/>
    <s v="MSP-DNGP-2022-0086-M"/>
    <d v="2022-02-10T00:00:00"/>
    <x v="2"/>
    <s v="Ajuste actividades no priorizadas"/>
    <s v="VIGILANCIA Y CONTROL SANITARIO"/>
    <s v="Adquisición de Carga Viral para Hepatitis C"/>
    <s v="PLANTA CENTRAL"/>
    <n v="9999"/>
    <n v="56"/>
    <s v="000"/>
    <s v="001"/>
    <n v="530809"/>
    <n v="1701"/>
    <s v="001"/>
    <s v="0000"/>
    <s v="0000"/>
    <n v="0"/>
    <n v="0"/>
    <n v="0"/>
    <n v="11000"/>
    <n v="0"/>
    <n v="11000"/>
    <s v="SI"/>
    <m/>
    <m/>
    <s v="EDISON JIMÉNEZ"/>
    <n v="0"/>
    <n v="0"/>
    <n v="0"/>
    <s v="SUB VIGILANCIA PREVENCION CONTROL SALUD"/>
    <x v="36"/>
    <s v="ENVIH"/>
    <s v="NO"/>
    <n v="0"/>
  </r>
  <r>
    <x v="39"/>
    <s v="112003048"/>
    <s v="PRIORIZACIÓN"/>
    <d v="2022-03-22T00:00:00"/>
    <s v="MSP-DNGP-2022-0086-M"/>
    <d v="2022-02-10T00:00:00"/>
    <x v="2"/>
    <s v="Ajuste actividades no priorizadas"/>
    <s v="VIGILANCIA Y CONTROL SANITARIO"/>
    <s v="Adquisición de adquisición de reactivos para determinación de linfocitos T-CD4"/>
    <s v="PLANTA CENTRAL"/>
    <n v="9999"/>
    <n v="56"/>
    <s v="000"/>
    <s v="001"/>
    <n v="530809"/>
    <n v="1701"/>
    <s v="001"/>
    <s v="0000"/>
    <s v="0000"/>
    <n v="0"/>
    <n v="0"/>
    <n v="0"/>
    <n v="238000"/>
    <n v="0"/>
    <n v="238000"/>
    <s v="SI"/>
    <m/>
    <m/>
    <s v="EDISON JIMÉNEZ"/>
    <n v="0"/>
    <n v="0"/>
    <n v="0"/>
    <s v="SUB VIGILANCIA PREVENCION CONTROL SALUD"/>
    <x v="36"/>
    <s v="ENVIH"/>
    <s v="NO"/>
    <n v="0"/>
  </r>
  <r>
    <x v="39"/>
    <s v="112003049"/>
    <s v="PRIORIZACIÓN"/>
    <d v="2022-03-22T00:00:00"/>
    <s v="MSP-DNGP-2022-0086-M"/>
    <d v="2022-02-10T00:00:00"/>
    <x v="2"/>
    <s v="Ajuste actividades no priorizadas"/>
    <s v="VIGILANCIA Y CONTROL SANITARIO"/>
    <s v="Adquisición de suero antiescorpión"/>
    <s v="PLANTA CENTRAL"/>
    <n v="9999"/>
    <n v="56"/>
    <s v="000"/>
    <s v="001"/>
    <n v="530415"/>
    <n v="1701"/>
    <s v="001"/>
    <s v="0000"/>
    <s v="0000"/>
    <n v="0"/>
    <n v="0"/>
    <n v="0"/>
    <n v="12000"/>
    <n v="0"/>
    <n v="12000"/>
    <s v="SI"/>
    <m/>
    <m/>
    <s v="EDISON JIMÉNEZ"/>
    <n v="0"/>
    <n v="0"/>
    <n v="0"/>
    <s v="SUB VIGILANCIA PREVENCION CONTROL SALUD"/>
    <x v="36"/>
    <s v="METAXENICAS Y ZOONOTICAS"/>
    <s v="NO"/>
    <n v="0"/>
  </r>
  <r>
    <x v="39"/>
    <s v="112003050"/>
    <s v="PRIORIZACIÓN"/>
    <d v="2022-03-22T00:00:00"/>
    <s v="MSP-DNGP-2022-0086-M"/>
    <d v="2022-02-10T00:00:00"/>
    <x v="2"/>
    <s v="Ajuste actividades no priorizadas"/>
    <s v="VIGILANCIA Y CONTROL SANITARIO"/>
    <s v="Adquisición de reactivos, insumos y equipos para red de laboratorio de parasitología"/>
    <s v="PLANTA CENTRAL"/>
    <n v="9999"/>
    <n v="56"/>
    <s v="000"/>
    <s v="001"/>
    <n v="530810"/>
    <n v="1701"/>
    <s v="001"/>
    <s v="0000"/>
    <s v="0000"/>
    <n v="0"/>
    <n v="0"/>
    <n v="0"/>
    <n v="93800"/>
    <n v="0"/>
    <n v="93800"/>
    <s v="SI"/>
    <m/>
    <m/>
    <s v="EDISON JIMÉNEZ"/>
    <n v="0"/>
    <n v="0"/>
    <n v="0"/>
    <s v="SUB VIGILANCIA PREVENCION CONTROL SALUD"/>
    <x v="36"/>
    <s v="METAXENICAS Y ZOONOTICAS"/>
    <s v="NO"/>
    <n v="0"/>
  </r>
  <r>
    <x v="39"/>
    <s v="112003051"/>
    <s v="PRIORIZACIÓN"/>
    <d v="2022-03-22T00:00:00"/>
    <s v="MSP-DNGP-2022-0086-M"/>
    <d v="2022-02-10T00:00:00"/>
    <x v="2"/>
    <s v="Ajuste actividades no priorizadas"/>
    <s v="VIGILANCIA Y CONTROL SANITARIO"/>
    <s v="Adquisición de insumos y reactivos red laboratorios de entomología"/>
    <s v="PLANTA CENTRAL"/>
    <n v="9999"/>
    <n v="56"/>
    <s v="000"/>
    <s v="001"/>
    <n v="530810"/>
    <n v="1701"/>
    <s v="001"/>
    <s v="0000"/>
    <s v="0000"/>
    <n v="0"/>
    <n v="0"/>
    <n v="0"/>
    <n v="26300"/>
    <n v="0"/>
    <n v="26300"/>
    <s v="SI"/>
    <m/>
    <m/>
    <s v="EDISON JIMÉNEZ"/>
    <n v="0"/>
    <n v="0"/>
    <n v="0"/>
    <s v="SUB VIGILANCIA PREVENCION CONTROL SALUD"/>
    <x v="36"/>
    <s v="METAXENICAS Y ZOONOTICAS"/>
    <s v="NO"/>
    <n v="0"/>
  </r>
  <r>
    <x v="39"/>
    <s v="112003052"/>
    <s v="PRIORIZACIÓN"/>
    <d v="2022-03-22T00:00:00"/>
    <s v="MSP-DNGP-2022-0086-M"/>
    <d v="2022-02-10T00:00:00"/>
    <x v="2"/>
    <s v="Ajuste actividades no priorizadas"/>
    <s v="VIGILANCIA Y CONTROL SANITARIO"/>
    <s v="Adquisición de equipos red laboratorios de entomología"/>
    <s v="PLANTA CENTRAL"/>
    <n v="9999"/>
    <n v="56"/>
    <s v="000"/>
    <s v="001"/>
    <n v="530810"/>
    <n v="1701"/>
    <s v="001"/>
    <s v="0000"/>
    <s v="0000"/>
    <n v="0"/>
    <n v="0"/>
    <n v="0"/>
    <n v="12000"/>
    <n v="0"/>
    <n v="12000"/>
    <s v="SI"/>
    <m/>
    <m/>
    <s v="EDISON JIMÉNEZ"/>
    <n v="0"/>
    <n v="0"/>
    <n v="0"/>
    <s v="SUB VIGILANCIA PREVENCION CONTROL SALUD"/>
    <x v="36"/>
    <s v="METAXENICAS Y ZOONOTICAS"/>
    <s v="NO"/>
    <n v="0"/>
  </r>
  <r>
    <x v="39"/>
    <s v="112003053"/>
    <s v="PRIORIZACIÓN"/>
    <d v="2022-03-22T00:00:00"/>
    <s v="MSP-DNGP-2022-0086-M"/>
    <d v="2022-02-10T00:00:00"/>
    <x v="2"/>
    <s v="Ajuste actividades no priorizadas"/>
    <s v="VIGILANCIA Y CONTROL SANITARIO"/>
    <s v="Adquisición de mosquiteros impregnados con insecticida"/>
    <s v="PLANTA CENTRAL"/>
    <n v="9999"/>
    <n v="56"/>
    <s v="000"/>
    <s v="001"/>
    <n v="530819"/>
    <n v="1701"/>
    <s v="001"/>
    <s v="0000"/>
    <s v="0000"/>
    <n v="0"/>
    <n v="0"/>
    <n v="0"/>
    <n v="900000"/>
    <n v="0"/>
    <n v="900000"/>
    <s v="SI"/>
    <m/>
    <m/>
    <s v="EDISON JIMÉNEZ"/>
    <n v="0"/>
    <n v="0"/>
    <n v="0"/>
    <s v="SUB VIGILANCIA PREVENCION CONTROL SALUD"/>
    <x v="36"/>
    <s v="METAXENICAS Y ZOONOTICAS"/>
    <s v="NO"/>
    <n v="0"/>
  </r>
  <r>
    <x v="39"/>
    <s v="112003054"/>
    <s v="PRIORIZACIÓN"/>
    <d v="2022-03-22T00:00:00"/>
    <s v="MSP-DNGP-2022-0086-M"/>
    <d v="2022-02-10T00:00:00"/>
    <x v="2"/>
    <s v="Ajuste actividades no priorizadas"/>
    <s v="VIGILANCIA Y CONTROL SANITARIO"/>
    <s v="Adquisición de repuestos y accesorios de maquinas y equipos de control vectorial"/>
    <s v="PLANTA CENTRAL"/>
    <n v="9999"/>
    <n v="56"/>
    <s v="000"/>
    <s v="001"/>
    <n v="530813"/>
    <n v="1701"/>
    <s v="001"/>
    <s v="0000"/>
    <s v="0000"/>
    <n v="0"/>
    <n v="0"/>
    <n v="0"/>
    <n v="240000"/>
    <n v="0"/>
    <n v="240000"/>
    <s v="SI"/>
    <m/>
    <m/>
    <s v="EDISON JIMÉNEZ"/>
    <n v="0"/>
    <n v="0"/>
    <n v="0"/>
    <s v="SUB VIGILANCIA PREVENCION CONTROL SALUD"/>
    <x v="36"/>
    <s v="METAXENICAS Y ZOONOTICAS"/>
    <s v="NO"/>
    <n v="0"/>
  </r>
  <r>
    <x v="39"/>
    <s v="112003055"/>
    <s v="PRIORIZACIÓN"/>
    <d v="2022-03-22T00:00:00"/>
    <s v="MSP-DNGP-2022-0086-M"/>
    <d v="2022-02-10T00:00:00"/>
    <x v="2"/>
    <s v="Ajuste actividades no priorizadas"/>
    <s v="VIGILANCIA Y CONTROL SANITARIO"/>
    <s v="Adquisición de maquinaria de control vectorial"/>
    <s v="PLANTA CENTRAL"/>
    <n v="9999"/>
    <n v="56"/>
    <s v="000"/>
    <s v="001"/>
    <n v="531404"/>
    <n v="1701"/>
    <s v="001"/>
    <s v="0000"/>
    <s v="0000"/>
    <n v="0"/>
    <n v="0"/>
    <n v="0"/>
    <n v="2900000"/>
    <n v="0"/>
    <n v="2900000"/>
    <s v="SI"/>
    <m/>
    <m/>
    <s v="EDISON JIMÉNEZ"/>
    <n v="0"/>
    <n v="0"/>
    <n v="0"/>
    <s v="SUB VIGILANCIA PREVENCION CONTROL SALUD"/>
    <x v="36"/>
    <s v="METAXENICAS Y ZOONOTICAS"/>
    <s v="NO"/>
    <n v="0"/>
  </r>
  <r>
    <x v="39"/>
    <s v="112003056"/>
    <s v="PRIORIZACIÓN"/>
    <d v="2022-03-22T00:00:00"/>
    <s v="MSP-DNGP-2022-0086-M"/>
    <d v="2022-02-10T00:00:00"/>
    <x v="2"/>
    <s v="Ajuste actividades no priorizadas"/>
    <s v="VIGILANCIA Y CONTROL SANITARIO"/>
    <s v="Intervenciones en territorio"/>
    <s v="PLANTA CENTRAL"/>
    <n v="9999"/>
    <n v="56"/>
    <s v="000"/>
    <s v="001"/>
    <n v="530303"/>
    <n v="1701"/>
    <s v="001"/>
    <s v="0000"/>
    <s v="0000"/>
    <n v="0"/>
    <n v="0"/>
    <n v="0"/>
    <n v="2000"/>
    <n v="0"/>
    <n v="2000"/>
    <s v="SI"/>
    <m/>
    <m/>
    <s v="EDISON JIMÉNEZ"/>
    <n v="0"/>
    <n v="0"/>
    <n v="0"/>
    <s v="SUB VIGILANCIA PREVENCION CONTROL SALUD"/>
    <x v="36"/>
    <s v="METAXENICAS Y ZOONOTICAS"/>
    <s v="NO"/>
    <n v="0"/>
  </r>
  <r>
    <x v="39"/>
    <s v="112003057"/>
    <s v="PRIORIZACIÓN"/>
    <d v="2022-03-22T00:00:00"/>
    <s v="MSP-DNGP-2022-0086-M"/>
    <d v="2022-02-10T00:00:00"/>
    <x v="2"/>
    <s v="Ajuste actividades no priorizadas"/>
    <s v="VIGILANCIA Y CONTROL SANITARIO"/>
    <s v="Compra de Medicamento antimalarico (primaquina)"/>
    <s v="PLANTA CENTRAL"/>
    <n v="9999"/>
    <n v="56"/>
    <s v="000"/>
    <s v="001"/>
    <n v="530809"/>
    <n v="1701"/>
    <s v="001"/>
    <s v="0000"/>
    <s v="0000"/>
    <n v="0"/>
    <n v="0"/>
    <n v="0"/>
    <n v="15000"/>
    <n v="0"/>
    <n v="15000"/>
    <s v="SI"/>
    <m/>
    <m/>
    <s v="EDISON JIMÉNEZ"/>
    <n v="0"/>
    <n v="0"/>
    <n v="0"/>
    <s v="SUB VIGILANCIA PREVENCION CONTROL SALUD"/>
    <x v="36"/>
    <s v="METAXENICAS Y ZOONOTICAS"/>
    <s v="NO"/>
    <n v="0"/>
  </r>
  <r>
    <x v="39"/>
    <s v="112003058"/>
    <s v="PRIORIZACIÓN"/>
    <d v="2022-03-22T00:00:00"/>
    <s v="MSP-DNGP-2022-0086-M"/>
    <d v="2022-02-10T00:00:00"/>
    <x v="2"/>
    <s v="Ajuste actividades no priorizadas"/>
    <s v="VIGILANCIA Y CONTROL SANITARIO"/>
    <s v="Cargos de importaciones de medicamentos  "/>
    <s v="PLANTA CENTRAL"/>
    <n v="9999"/>
    <n v="56"/>
    <s v="000"/>
    <s v="001"/>
    <n v="530202"/>
    <n v="1701"/>
    <s v="001"/>
    <s v="0000"/>
    <s v="0000"/>
    <n v="0"/>
    <n v="0"/>
    <n v="0"/>
    <n v="150000"/>
    <n v="0"/>
    <n v="150000"/>
    <s v="SI"/>
    <m/>
    <m/>
    <s v="EDISON JIMÉNEZ"/>
    <n v="0"/>
    <n v="0"/>
    <n v="0"/>
    <s v="SUB VIGILANCIA PREVENCION CONTROL SALUD"/>
    <x v="36"/>
    <s v="METAXENICAS Y ZOONOTICAS"/>
    <s v="NO"/>
    <n v="0"/>
  </r>
  <r>
    <x v="39"/>
    <s v="112003059"/>
    <s v="PRIORIZACIÓN"/>
    <d v="2022-03-22T00:00:00"/>
    <s v="MSP-DNGP-2022-0086-M"/>
    <d v="2022-02-10T00:00:00"/>
    <x v="2"/>
    <s v="Ajuste actividades no priorizadas"/>
    <s v="VIGILANCIA Y CONTROL SANITARIO"/>
    <s v="Impresión de material educomunicacional para prevención de ENT (Rotafolios)"/>
    <s v="PLANTA CENTRAL"/>
    <n v="9999"/>
    <n v="56"/>
    <s v="000"/>
    <s v="001"/>
    <n v="530807"/>
    <n v="1701"/>
    <s v="001"/>
    <s v="0000"/>
    <s v="0000"/>
    <n v="0"/>
    <n v="0"/>
    <n v="0"/>
    <n v="45000"/>
    <n v="0"/>
    <n v="45000"/>
    <s v="SI"/>
    <m/>
    <m/>
    <s v="EDISON JIMÉNEZ"/>
    <n v="0"/>
    <n v="0"/>
    <n v="0"/>
    <s v="SUB VIGILANCIA PREVENCION CONTROL SALUD"/>
    <x v="37"/>
    <s v="CRONICAS"/>
    <s v="NO"/>
    <n v="0"/>
  </r>
  <r>
    <x v="39"/>
    <s v="112003060"/>
    <s v="PRIORIZACIÓN"/>
    <d v="2022-03-22T00:00:00"/>
    <s v="MSP-DNGP-2022-0086-M"/>
    <d v="2022-02-10T00:00:00"/>
    <x v="2"/>
    <s v="Ajuste actividades no priorizadas"/>
    <s v="VIGILANCIA Y CONTROL SANITARIO"/>
    <s v="Adquisiciòn de Electrocardiogramas para fortalecer la prevención de los servicios de salud en la Iniciativa Hearts, en el primer nivel de atenciòn"/>
    <s v="PLANTA CENTRAL"/>
    <n v="9999"/>
    <n v="56"/>
    <s v="000"/>
    <s v="001"/>
    <n v="530809"/>
    <n v="1701"/>
    <s v="001"/>
    <s v="0000"/>
    <s v="0000"/>
    <n v="0"/>
    <n v="0"/>
    <n v="0"/>
    <n v="135000"/>
    <n v="0"/>
    <n v="135000"/>
    <s v="SI"/>
    <m/>
    <m/>
    <s v="EDISON JIMÉNEZ"/>
    <n v="0"/>
    <n v="0"/>
    <n v="0"/>
    <s v="SUB VIGILANCIA PREVENCION CONTROL SALUD"/>
    <x v="37"/>
    <s v="CRONICAS"/>
    <s v="NO"/>
    <n v="0"/>
  </r>
  <r>
    <x v="39"/>
    <s v="112003061"/>
    <s v="PRIORIZACIÓN"/>
    <d v="2022-03-22T00:00:00"/>
    <s v="MSP-DNGP-2022-0086-M"/>
    <d v="2022-02-10T00:00:00"/>
    <x v="2"/>
    <s v="Ajuste actividades no priorizadas"/>
    <s v="VIGILANCIA Y CONTROL SANITARIO"/>
    <s v="Adquisicion de pruebas moleculares para VPH"/>
    <s v="PLANTA CENTRAL"/>
    <n v="9999"/>
    <n v="56"/>
    <s v="000"/>
    <s v="001"/>
    <n v="530810"/>
    <n v="1701"/>
    <s v="001"/>
    <s v="0000"/>
    <s v="0000"/>
    <n v="0"/>
    <n v="0"/>
    <n v="0"/>
    <n v="1322676.52"/>
    <n v="0"/>
    <n v="1322676.52"/>
    <s v="SI"/>
    <m/>
    <m/>
    <s v="EDISON JIMÉNEZ"/>
    <n v="0"/>
    <n v="0"/>
    <n v="0"/>
    <s v="SUB VIGILANCIA PREVENCION CONTROL SALUD"/>
    <x v="37"/>
    <s v="CRONICAS"/>
    <s v="NO"/>
    <n v="0"/>
  </r>
  <r>
    <x v="39"/>
    <s v="112003062"/>
    <s v="PRIORIZACIÓN"/>
    <d v="2022-03-22T00:00:00"/>
    <s v="MSP-DNGP-2022-0086-M"/>
    <d v="2022-02-10T00:00:00"/>
    <x v="2"/>
    <s v="Ajuste actividades no priorizadas"/>
    <s v="VIGILANCIA Y CONTROL SANITARIO"/>
    <s v="Pago adquisición de sellos de seguridad (IVA)"/>
    <s v="PLANTA CENTRAL"/>
    <n v="9999"/>
    <n v="56"/>
    <s v="000"/>
    <s v="001"/>
    <n v="530807"/>
    <n v="1701"/>
    <s v="001"/>
    <s v="0000"/>
    <s v="0000"/>
    <n v="0"/>
    <n v="0"/>
    <n v="0"/>
    <n v="400"/>
    <n v="0"/>
    <n v="400"/>
    <s v="SI"/>
    <m/>
    <m/>
    <s v="EDISON JIMÉNEZ"/>
    <n v="0"/>
    <n v="0"/>
    <n v="0"/>
    <s v="SUB VIGILANCIA PREVENCION CONTROL SALUD"/>
    <x v="37"/>
    <s v="CRONICAS"/>
    <s v="NO"/>
    <n v="0"/>
  </r>
  <r>
    <x v="39"/>
    <s v="112003064"/>
    <s v="PRIORIZACIÓN"/>
    <d v="2022-03-22T00:00:00"/>
    <s v="MSP-DNGP-2022-0086-M"/>
    <d v="2022-02-10T00:00:00"/>
    <x v="2"/>
    <s v="Ajuste actividades no priorizadas"/>
    <s v="PREVENCION Y PROMOCION DE LA SALUD"/>
    <s v="VACUNAS ESQUEMA  REGULAR MENORES DE 5 AÑOS"/>
    <s v="PLANTA CENTRAL"/>
    <n v="9999"/>
    <n v="55"/>
    <s v="000"/>
    <s v="001"/>
    <n v="581202"/>
    <n v="1701"/>
    <s v="001"/>
    <s v="0000"/>
    <s v="0000"/>
    <n v="0"/>
    <n v="0"/>
    <n v="0"/>
    <n v="45617989.82"/>
    <n v="0"/>
    <n v="45617989.82"/>
    <s v="SI"/>
    <m/>
    <m/>
    <s v="EDISON JIMÉNEZ"/>
    <n v="0"/>
    <n v="0"/>
    <n v="0"/>
    <s v="SUB VIGILANCIA PREVENCION CONTROL SALUD"/>
    <x v="38"/>
    <s v="INMUNIZACIONES -F. ROTATORIO"/>
    <s v="NO"/>
    <n v="0"/>
  </r>
  <r>
    <x v="39"/>
    <s v="112003065"/>
    <s v="PRIORIZACIÓN"/>
    <d v="2022-03-22T00:00:00"/>
    <s v="MSP-DNGP-2022-0086-M"/>
    <d v="2022-02-10T00:00:00"/>
    <x v="2"/>
    <s v="Ajuste actividades no priorizadas"/>
    <s v="PREVENCION Y PROMOCION DE LA SALUD"/>
    <s v="VACUNAS ESQUEMA MAYORES DE 5 AÑOS"/>
    <s v="PLANTA CENTRAL"/>
    <n v="9999"/>
    <n v="55"/>
    <s v="000"/>
    <s v="001"/>
    <n v="581202"/>
    <n v="1701"/>
    <s v="001"/>
    <s v="0000"/>
    <s v="0000"/>
    <n v="0"/>
    <n v="0"/>
    <n v="0"/>
    <n v="13552870"/>
    <n v="0"/>
    <n v="13552870"/>
    <s v="SI"/>
    <m/>
    <m/>
    <s v="EDISON JIMÉNEZ"/>
    <n v="4000055.4200000018"/>
    <n v="0"/>
    <n v="4000055.4200000018"/>
    <s v="SUB VIGILANCIA PREVENCION CONTROL SALUD"/>
    <x v="38"/>
    <s v="INMUNIZACIONES -F. ROTATORIO"/>
    <s v="SI"/>
    <n v="1.862645149230957E-9"/>
  </r>
  <r>
    <x v="39"/>
    <s v="112003067"/>
    <s v="PRIORIZACIÓN"/>
    <d v="2022-03-22T00:00:00"/>
    <s v="MSP-DNGP-2022-0086-M"/>
    <d v="2022-02-10T00:00:00"/>
    <x v="2"/>
    <s v="Ajuste actividades no priorizadas"/>
    <s v="PREVENCION Y PROMOCION DE LA SALUD"/>
    <s v="VACUNAS MAYORES DE 5 AÑOS"/>
    <s v="PLANTA CENTRAL"/>
    <n v="9999"/>
    <n v="55"/>
    <s v="000"/>
    <s v="006"/>
    <n v="581202"/>
    <n v="1701"/>
    <s v="001"/>
    <s v="0000"/>
    <s v="0000"/>
    <n v="0"/>
    <n v="0"/>
    <n v="0"/>
    <n v="3906960.64"/>
    <n v="0"/>
    <n v="3906960.64"/>
    <s v="SI"/>
    <m/>
    <m/>
    <s v="EDISON JIMÉNEZ"/>
    <n v="0"/>
    <n v="0"/>
    <n v="0"/>
    <s v="SUB VIGILANCIA PREVENCION CONTROL SALUD"/>
    <x v="38"/>
    <s v="Presupuesto por Resultados"/>
    <s v="NO"/>
    <n v="0"/>
  </r>
  <r>
    <x v="39"/>
    <s v="112002001"/>
    <s v="PRIORIZACIÓN"/>
    <d v="2022-03-22T00:00:00"/>
    <s v="MSP-DNGP-2022-0086-M"/>
    <d v="2022-02-10T00:00:00"/>
    <x v="2"/>
    <s v="Ajuste actividades no priorizadas"/>
    <s v="VIGILANCIA Y CONTROL SANITARIO"/>
    <s v="VIÁTICOS Y SUBSISTENCIAS AL EXTERIOR-PARTICIPACIÓN INTERNACIONAL EN EL MARCO DEL CODEX ALIMENTARIUS (CUMPLIMIENTO DECRETO EJECUTIVO 1345)"/>
    <s v="PLANTA CENTRAL"/>
    <n v="9999"/>
    <n v="56"/>
    <s v="000"/>
    <s v="001"/>
    <n v="530304"/>
    <n v="1701"/>
    <s v="001"/>
    <s v="0000"/>
    <s v="0000"/>
    <n v="0"/>
    <n v="0"/>
    <n v="0"/>
    <n v="14000"/>
    <n v="0"/>
    <n v="14000"/>
    <s v="SI"/>
    <m/>
    <m/>
    <s v="EDISON JIMÉNEZ"/>
    <n v="0"/>
    <n v="0"/>
    <n v="0"/>
    <s v="SUBSE RECTORIA SISTEMA NACIONAL SALUD"/>
    <x v="39"/>
    <s v="NO APLICA"/>
    <s v="NO"/>
    <n v="0"/>
  </r>
  <r>
    <x v="39"/>
    <s v="112002002"/>
    <s v="PRIORIZACIÓN"/>
    <d v="2022-03-22T00:00:00"/>
    <s v="MSP-DNGP-2022-0086-M"/>
    <d v="2022-02-10T00:00:00"/>
    <x v="2"/>
    <s v="Ajuste actividades no priorizadas"/>
    <s v="VIGILANCIA Y CONTROL SANITARIO"/>
    <s v="VIÁTICOS Y SUBSISTENCIAS AL INTERIOR DEL PAIS-PARTICIPACIÓN INTERNACIONAL EN EL MARCO DEL CODEX ALIMENTARIUS (CUMPLIMIENTO DECRETO EJECUTIVO 1345)"/>
    <s v="PLANTA CENTRAL"/>
    <n v="9999"/>
    <n v="56"/>
    <s v="000"/>
    <s v="001"/>
    <n v="530303"/>
    <n v="1701"/>
    <s v="001"/>
    <s v="0000"/>
    <s v="0000"/>
    <n v="0"/>
    <n v="0"/>
    <n v="0"/>
    <n v="3000"/>
    <n v="0"/>
    <n v="3000"/>
    <s v="SI"/>
    <m/>
    <m/>
    <s v="EDISON JIMÉNEZ"/>
    <n v="0"/>
    <n v="0"/>
    <n v="0"/>
    <s v="SUBSE RECTORIA SISTEMA NACIONAL SALUD"/>
    <x v="39"/>
    <s v="NO APLICA"/>
    <s v="NO"/>
    <n v="0"/>
  </r>
  <r>
    <x v="39"/>
    <s v="112002003"/>
    <s v="PRIORIZACIÓN"/>
    <d v="2022-03-22T00:00:00"/>
    <s v="MSP-DNGP-2022-0086-M"/>
    <d v="2022-02-10T00:00:00"/>
    <x v="2"/>
    <s v="Ajuste actividades no priorizadas"/>
    <s v="VIGILANCIA Y CONTROL SANITARIO"/>
    <s v="TALLERES DE FORTALECIMIENTO DE CAPACIDADES TÉCNICAS DE CARACTER INTERINSTITUCIONAL E INTERSECTORIAL EN EL MARCO DEL CODEX ALIMENTARIUS (CUMPLIMIENTO DECRETO EJECUTIVO 1345)"/>
    <s v="PLANTA CENTRAL"/>
    <n v="9999"/>
    <n v="56"/>
    <s v="000"/>
    <s v="001"/>
    <n v="530502"/>
    <n v="1701"/>
    <s v="001"/>
    <s v="0000"/>
    <s v="0000"/>
    <n v="0"/>
    <n v="0"/>
    <n v="0"/>
    <n v="4500"/>
    <n v="0"/>
    <n v="4500"/>
    <s v="SI"/>
    <m/>
    <m/>
    <s v="EDISON JIMÉNEZ"/>
    <n v="0"/>
    <n v="0"/>
    <n v="0"/>
    <s v="SUBSE RECTORIA SISTEMA NACIONAL SALUD"/>
    <x v="39"/>
    <s v="NO APLICA"/>
    <s v="NO"/>
    <n v="0"/>
  </r>
  <r>
    <x v="39"/>
    <s v="134001001"/>
    <s v="PRIORIZACIÓN"/>
    <d v="2022-03-22T00:00:00"/>
    <s v="MSP-DNGP-2022-0086-M"/>
    <d v="2022-02-10T00:00:00"/>
    <x v="2"/>
    <s v="Ajuste rubro TH"/>
    <s v="ADMINISTRACION CENTRAL"/>
    <s v="Reporte de remuneración mensual unificada e ingresos complementarios"/>
    <s v="PLANTA CENTRAL"/>
    <n v="9999"/>
    <s v="01"/>
    <s v="000"/>
    <s v="001"/>
    <n v="510105"/>
    <n v="1700"/>
    <s v="001"/>
    <s v="0000"/>
    <s v="0000"/>
    <n v="0"/>
    <n v="0"/>
    <n v="0"/>
    <n v="370900"/>
    <n v="0"/>
    <n v="370900"/>
    <s v="SI"/>
    <m/>
    <m/>
    <s v="EDISON JIMÉNEZ"/>
    <n v="4247451.95"/>
    <n v="0"/>
    <n v="4247451.95"/>
    <s v="COOR ADMINISTRATIVA FINANCIERA"/>
    <x v="12"/>
    <s v="REMUNERACIONES"/>
    <s v="SI"/>
    <n v="4247451.95"/>
  </r>
  <r>
    <x v="39"/>
    <s v="134001022"/>
    <s v="PRIORIZACIÓN"/>
    <d v="2022-03-22T00:00:00"/>
    <s v="MSP-DNGP-2022-0086-M"/>
    <d v="2022-02-10T00:00:00"/>
    <x v="2"/>
    <s v="Ajuste rubro TH"/>
    <s v="ADMINISTRACION CENTRAL"/>
    <s v="Reporte de remuneración mensual unificada e ingresos complementarios"/>
    <s v="PLANTA CENTRAL"/>
    <n v="9999"/>
    <s v="01"/>
    <s v="000"/>
    <s v="001"/>
    <n v="510106"/>
    <n v="1700"/>
    <s v="001"/>
    <s v="0000"/>
    <s v="0000"/>
    <n v="65191.34"/>
    <n v="0"/>
    <n v="65191.34"/>
    <n v="0"/>
    <n v="0"/>
    <n v="0"/>
    <s v="SI"/>
    <m/>
    <m/>
    <s v="EDISON JIMÉNEZ"/>
    <n v="827502.10999999987"/>
    <n v="0"/>
    <n v="827502.10999999987"/>
    <s v="COOR ADMINISTRATIVA FINANCIERA"/>
    <x v="12"/>
    <s v="REMUNERACIONES"/>
    <s v="SI"/>
    <n v="827502.10999999987"/>
  </r>
  <r>
    <x v="39"/>
    <s v="134001035"/>
    <s v="PRIORIZACIÓN"/>
    <d v="2022-03-22T00:00:00"/>
    <s v="MSP-DNGP-2022-0086-M"/>
    <d v="2022-02-10T00:00:00"/>
    <x v="2"/>
    <s v="Ajuste rubro TH"/>
    <s v="ADMINISTRACION CENTRAL"/>
    <s v="Reporte de remuneración mensual unificada e ingresos complementarios"/>
    <s v="PLANTA CENTRAL"/>
    <n v="9999"/>
    <s v="01"/>
    <s v="000"/>
    <s v="001"/>
    <n v="510203"/>
    <n v="1700"/>
    <s v="001"/>
    <s v="0000"/>
    <s v="0000"/>
    <n v="0"/>
    <n v="0"/>
    <n v="0"/>
    <n v="6602.84"/>
    <n v="0"/>
    <n v="6602.84"/>
    <s v="SI"/>
    <m/>
    <m/>
    <s v="EDISON JIMÉNEZ"/>
    <n v="644810.48999999976"/>
    <n v="0"/>
    <n v="644810.48999999976"/>
    <s v="COOR ADMINISTRATIVA FINANCIERA"/>
    <x v="12"/>
    <s v="REMUNERACIONES"/>
    <s v="SI"/>
    <n v="644810.48999999976"/>
  </r>
  <r>
    <x v="39"/>
    <s v="134001041"/>
    <s v="PRIORIZACIÓN"/>
    <d v="2022-03-22T00:00:00"/>
    <s v="MSP-DNGP-2022-0086-M"/>
    <d v="2022-02-10T00:00:00"/>
    <x v="2"/>
    <s v="Ajuste rubro TH"/>
    <s v="ADMINISTRACION CENTRAL"/>
    <s v="Reporte de remuneración mensual unificada e ingresos complementarios"/>
    <s v="PLANTA CENTRAL"/>
    <n v="9999"/>
    <s v="01"/>
    <s v="000"/>
    <s v="001"/>
    <n v="510204"/>
    <n v="1700"/>
    <s v="001"/>
    <s v="0000"/>
    <s v="0000"/>
    <n v="0"/>
    <n v="0"/>
    <n v="0"/>
    <n v="8928.5400000000009"/>
    <n v="0"/>
    <n v="8928.5400000000009"/>
    <s v="SI"/>
    <m/>
    <m/>
    <s v="EDISON JIMÉNEZ"/>
    <n v="219518.27"/>
    <n v="0"/>
    <n v="219518.27"/>
    <s v="COOR ADMINISTRATIVA FINANCIERA"/>
    <x v="12"/>
    <s v="REMUNERACIONES"/>
    <s v="SI"/>
    <n v="219518.27"/>
  </r>
  <r>
    <x v="39"/>
    <s v="134001054"/>
    <s v="PRIORIZACIÓN"/>
    <d v="2022-03-22T00:00:00"/>
    <s v="MSP-DNGP-2022-0086-M"/>
    <d v="2022-02-10T00:00:00"/>
    <x v="2"/>
    <s v="Ajuste rubro TH"/>
    <s v="ADMINISTRACION CENTRAL"/>
    <s v="Reporte de remuneración mensual unificada e ingresos complementarios"/>
    <s v="PLANTA CENTRAL"/>
    <n v="9999"/>
    <s v="01"/>
    <s v="000"/>
    <s v="001"/>
    <n v="510304"/>
    <n v="1700"/>
    <s v="001"/>
    <s v="0000"/>
    <s v="0000"/>
    <n v="109.96000000000004"/>
    <n v="0"/>
    <n v="109.96000000000004"/>
    <n v="0"/>
    <n v="0"/>
    <n v="0"/>
    <s v="SI"/>
    <m/>
    <m/>
    <s v="EDISON JIMÉNEZ"/>
    <n v="1381"/>
    <n v="0"/>
    <n v="1381"/>
    <s v="COOR ADMINISTRATIVA FINANCIERA"/>
    <x v="12"/>
    <s v="REMUNERACIONES"/>
    <s v="SI"/>
    <n v="1381"/>
  </r>
  <r>
    <x v="39"/>
    <s v="134001053"/>
    <s v="PRIORIZACIÓN"/>
    <d v="2022-03-22T00:00:00"/>
    <s v="MSP-DNGP-2022-0086-M"/>
    <d v="2022-02-10T00:00:00"/>
    <x v="2"/>
    <s v="Ajuste rubro TH"/>
    <s v="ADMINISTRACION CENTRAL"/>
    <s v="Reporte de remuneración mensual unificada e ingresos complementarios"/>
    <s v="PLANTA CENTRAL"/>
    <n v="9999"/>
    <s v="01"/>
    <s v="000"/>
    <s v="001"/>
    <n v="510306"/>
    <n v="1700"/>
    <s v="001"/>
    <s v="0000"/>
    <s v="0000"/>
    <n v="0"/>
    <n v="0"/>
    <n v="0"/>
    <n v="6923.04"/>
    <n v="0"/>
    <n v="6923.04"/>
    <s v="SI"/>
    <m/>
    <m/>
    <s v="EDISON JIMÉNEZ"/>
    <n v="84840"/>
    <n v="0"/>
    <n v="84840"/>
    <s v="COOR ADMINISTRATIVA FINANCIERA"/>
    <x v="12"/>
    <s v="REMUNERACIONES"/>
    <s v="SI"/>
    <n v="84840"/>
  </r>
  <r>
    <x v="39"/>
    <s v="134001055"/>
    <s v="PRIORIZACIÓN"/>
    <d v="2022-03-22T00:00:00"/>
    <s v="MSP-DNGP-2022-0086-M"/>
    <d v="2022-02-10T00:00:00"/>
    <x v="2"/>
    <s v="Ajuste rubro TH"/>
    <s v="ADMINISTRACION CENTRAL"/>
    <s v="Reporte de remuneración mensual unificada e ingresos complementarios"/>
    <s v="PLANTA CENTRAL"/>
    <n v="9999"/>
    <s v="01"/>
    <s v="000"/>
    <s v="001"/>
    <n v="510401"/>
    <n v="1700"/>
    <s v="001"/>
    <s v="0000"/>
    <s v="0000"/>
    <n v="159.63999999999999"/>
    <n v="0"/>
    <n v="159.63999999999999"/>
    <n v="0"/>
    <n v="0"/>
    <n v="0"/>
    <s v="SI"/>
    <m/>
    <m/>
    <s v="EDISON JIMÉNEZ"/>
    <n v="3828.9999999999982"/>
    <n v="0"/>
    <n v="3828.9999999999982"/>
    <s v="COOR ADMINISTRATIVA FINANCIERA"/>
    <x v="12"/>
    <s v="REMUNERACIONES"/>
    <s v="SI"/>
    <n v="3828.9999999999982"/>
  </r>
  <r>
    <x v="39"/>
    <s v="134001056"/>
    <s v="PRIORIZACIÓN"/>
    <d v="2022-03-22T00:00:00"/>
    <s v="MSP-DNGP-2022-0086-M"/>
    <d v="2022-02-10T00:00:00"/>
    <x v="2"/>
    <s v="Ajuste rubro TH"/>
    <s v="ADMINISTRACION CENTRAL"/>
    <s v="Reporte de remuneración mensual unificada e ingresos complementarios"/>
    <s v="PLANTA CENTRAL"/>
    <n v="9999"/>
    <s v="01"/>
    <s v="000"/>
    <s v="001"/>
    <n v="510408"/>
    <n v="1700"/>
    <s v="001"/>
    <s v="0000"/>
    <s v="0000"/>
    <n v="17.04"/>
    <n v="0"/>
    <n v="17.04"/>
    <n v="0"/>
    <n v="0"/>
    <n v="0"/>
    <s v="SI"/>
    <m/>
    <m/>
    <s v="EDISON JIMÉNEZ"/>
    <n v="25017.000000000011"/>
    <n v="0"/>
    <n v="25017.000000000011"/>
    <s v="COOR ADMINISTRATIVA FINANCIERA"/>
    <x v="12"/>
    <s v="REMUNERACIONES"/>
    <s v="SI"/>
    <n v="25017.000000000011"/>
  </r>
  <r>
    <x v="39"/>
    <s v="134001057"/>
    <s v="PRIORIZACIÓN"/>
    <d v="2022-03-22T00:00:00"/>
    <s v="MSP-DNGP-2022-0086-M"/>
    <d v="2022-02-10T00:00:00"/>
    <x v="2"/>
    <s v="Ajuste rubro TH"/>
    <s v="ADMINISTRACION CENTRAL"/>
    <s v="Reporte de remuneración mensual unificada e ingresos complementarios"/>
    <s v="PLANTA CENTRAL"/>
    <n v="9999"/>
    <s v="01"/>
    <s v="000"/>
    <s v="001"/>
    <n v="510509"/>
    <n v="1700"/>
    <s v="001"/>
    <s v="0000"/>
    <s v="0000"/>
    <n v="0"/>
    <n v="0"/>
    <n v="0"/>
    <n v="5437"/>
    <n v="0"/>
    <n v="5437"/>
    <s v="SI"/>
    <m/>
    <m/>
    <s v="EDISON JIMÉNEZ"/>
    <n v="324531.4499999999"/>
    <n v="0"/>
    <n v="324531.4499999999"/>
    <s v="COOR ADMINISTRATIVA FINANCIERA"/>
    <x v="12"/>
    <s v="REMUNERACIONES"/>
    <s v="SI"/>
    <n v="324531.4499999999"/>
  </r>
  <r>
    <x v="39"/>
    <s v="134001007"/>
    <s v="PRIORIZACIÓN"/>
    <d v="2022-03-22T00:00:00"/>
    <s v="MSP-DNGP-2022-0086-M"/>
    <d v="2022-02-10T00:00:00"/>
    <x v="2"/>
    <s v="Ajuste rubro TH"/>
    <s v="ADMINISTRACION CENTRAL"/>
    <s v="Reporte de remuneración mensual unificada e ingresos complementarios"/>
    <s v="PLANTA CENTRAL"/>
    <n v="9999"/>
    <s v="01"/>
    <s v="000"/>
    <s v="001"/>
    <n v="510510"/>
    <n v="1700"/>
    <s v="001"/>
    <s v="0000"/>
    <s v="0000"/>
    <n v="952436"/>
    <n v="0"/>
    <n v="952436"/>
    <n v="0"/>
    <n v="0"/>
    <n v="0"/>
    <s v="SI"/>
    <m/>
    <m/>
    <s v="EDISON JIMÉNEZ"/>
    <n v="2213601.9900000002"/>
    <n v="0"/>
    <n v="2213601.9900000002"/>
    <s v="COOR ADMINISTRATIVA FINANCIERA"/>
    <x v="12"/>
    <s v="REMUNERACIONES"/>
    <s v="SI"/>
    <n v="2213601.9900000002"/>
  </r>
  <r>
    <x v="39"/>
    <s v="134001052"/>
    <s v="PRIORIZACIÓN"/>
    <d v="2022-03-22T00:00:00"/>
    <s v="MSP-DNGP-2022-0086-M"/>
    <d v="2022-02-10T00:00:00"/>
    <x v="2"/>
    <s v="Ajuste rubro TH"/>
    <s v="ADMINISTRACION CENTRAL"/>
    <s v="Reporte de remuneración mensual unificada e ingresos complementarios"/>
    <s v="PLANTA CENTRAL"/>
    <n v="9999"/>
    <s v="01"/>
    <s v="000"/>
    <s v="001"/>
    <n v="510510"/>
    <n v="1709"/>
    <s v="001"/>
    <s v="0000"/>
    <s v="0000"/>
    <n v="10000000"/>
    <n v="0"/>
    <n v="10000000"/>
    <n v="0"/>
    <n v="0"/>
    <n v="0"/>
    <s v="SI"/>
    <m/>
    <m/>
    <s v="EDISON JIMÉNEZ"/>
    <n v="7610.8900000154972"/>
    <n v="0"/>
    <n v="7610.8900000154972"/>
    <s v="COOR ADMINISTRATIVA FINANCIERA"/>
    <x v="12"/>
    <s v="REMUNERACIONES"/>
    <s v="SI"/>
    <n v="7610.8900000154972"/>
  </r>
  <r>
    <x v="39"/>
    <s v="134001059"/>
    <s v="PRIORIZACIÓN"/>
    <d v="2022-03-22T00:00:00"/>
    <s v="MSP-DNGP-2022-0086-M"/>
    <d v="2022-02-10T00:00:00"/>
    <x v="2"/>
    <s v="Ajuste rubro TH"/>
    <s v="ADMINISTRACION CENTRAL"/>
    <s v="Reporte de remuneración mensual unificada e ingresos complementarios"/>
    <s v="PLANTA CENTRAL"/>
    <n v="9999"/>
    <s v="01"/>
    <s v="000"/>
    <s v="001"/>
    <n v="510512"/>
    <n v="1700"/>
    <s v="001"/>
    <s v="0000"/>
    <s v="0000"/>
    <n v="0"/>
    <n v="0"/>
    <n v="0"/>
    <n v="71454"/>
    <n v="0"/>
    <n v="71454"/>
    <s v="SI"/>
    <m/>
    <m/>
    <s v="EDISON JIMÉNEZ"/>
    <n v="9604"/>
    <n v="0"/>
    <n v="9604"/>
    <s v="COOR ADMINISTRATIVA FINANCIERA"/>
    <x v="12"/>
    <s v="REMUNERACIONES"/>
    <s v="SI"/>
    <n v="9604"/>
  </r>
  <r>
    <x v="39"/>
    <s v="134001058"/>
    <s v="PRIORIZACIÓN"/>
    <d v="2022-03-22T00:00:00"/>
    <s v="MSP-DNGP-2022-0086-M"/>
    <d v="2022-02-10T00:00:00"/>
    <x v="2"/>
    <s v="Ajuste rubro TH"/>
    <s v="ADMINISTRACION CENTRAL"/>
    <s v="Reporte de remuneración mensual unificada e ingresos complementarios"/>
    <s v="PLANTA CENTRAL"/>
    <n v="9999"/>
    <s v="01"/>
    <s v="000"/>
    <s v="001"/>
    <n v="510513"/>
    <n v="1700"/>
    <s v="001"/>
    <s v="0000"/>
    <s v="0000"/>
    <n v="0"/>
    <n v="0"/>
    <n v="0"/>
    <n v="50770"/>
    <n v="0"/>
    <n v="50770"/>
    <s v="SI"/>
    <m/>
    <m/>
    <s v="EDISON JIMÉNEZ"/>
    <n v="23230"/>
    <n v="0"/>
    <n v="23230"/>
    <s v="COOR ADMINISTRATIVA FINANCIERA"/>
    <x v="12"/>
    <s v="REMUNERACIONES"/>
    <s v="SI"/>
    <n v="23230"/>
  </r>
  <r>
    <x v="39"/>
    <s v="134001023"/>
    <s v="PRIORIZACIÓN"/>
    <d v="2022-03-22T00:00:00"/>
    <s v="MSP-DNGP-2022-0086-M"/>
    <d v="2022-02-10T00:00:00"/>
    <x v="2"/>
    <s v="Ajuste rubro TH"/>
    <s v="ADMINISTRACION CENTRAL"/>
    <s v="Reporte de remuneración mensual unificada e ingresos complementarios"/>
    <s v="PLANTA CENTRAL"/>
    <n v="9999"/>
    <s v="01"/>
    <s v="000"/>
    <s v="001"/>
    <n v="510601"/>
    <n v="1700"/>
    <s v="001"/>
    <s v="0000"/>
    <s v="0000"/>
    <n v="0"/>
    <n v="0"/>
    <n v="0"/>
    <n v="140789.82"/>
    <n v="0"/>
    <n v="140789.82"/>
    <s v="SI"/>
    <m/>
    <m/>
    <s v="EDISON JIMÉNEZ"/>
    <n v="745129"/>
    <n v="0"/>
    <n v="745129"/>
    <s v="COOR ADMINISTRATIVA FINANCIERA"/>
    <x v="12"/>
    <s v="REMUNERACIONES"/>
    <s v="SI"/>
    <n v="745129"/>
  </r>
  <r>
    <x v="39"/>
    <s v="134001029"/>
    <s v="PRIORIZACIÓN"/>
    <d v="2022-03-22T00:00:00"/>
    <s v="MSP-DNGP-2022-0086-M"/>
    <d v="2022-02-10T00:00:00"/>
    <x v="2"/>
    <s v="Ajuste rubro TH"/>
    <s v="ADMINISTRACION CENTRAL"/>
    <s v="Reporte de remuneración mensual unificada e ingresos complementarios"/>
    <s v="PLANTA CENTRAL"/>
    <n v="9999"/>
    <s v="01"/>
    <s v="000"/>
    <s v="001"/>
    <n v="510602"/>
    <n v="1700"/>
    <s v="001"/>
    <s v="0000"/>
    <s v="0000"/>
    <n v="35043.910000000003"/>
    <n v="0"/>
    <n v="35043.910000000003"/>
    <n v="0"/>
    <n v="0"/>
    <n v="0"/>
    <s v="SI"/>
    <m/>
    <m/>
    <s v="EDISON JIMÉNEZ"/>
    <n v="550732.12999999989"/>
    <n v="0"/>
    <n v="550732.12999999989"/>
    <s v="COOR ADMINISTRATIVA FINANCIERA"/>
    <x v="12"/>
    <s v="REMUNERACIONES"/>
    <s v="SI"/>
    <n v="550732.12999999989"/>
  </r>
  <r>
    <x v="39"/>
    <s v="134001075"/>
    <s v="PRIORIZACIÓN"/>
    <d v="2022-03-22T00:00:00"/>
    <s v="MSP-DNGP-2022-0086-M"/>
    <d v="2022-02-10T00:00:00"/>
    <x v="2"/>
    <s v="Ajuste rubro TH"/>
    <s v="ADMINISTRACION CENTRAL"/>
    <s v="Reporte de remuneración mensual unificada e ingresos complementarios"/>
    <s v="PLANTA CENTRAL"/>
    <n v="9999"/>
    <s v="01"/>
    <s v="000"/>
    <s v="001"/>
    <n v="510105"/>
    <n v="1709"/>
    <s v="001"/>
    <s v="0000"/>
    <s v="0000"/>
    <n v="3910252.27"/>
    <n v="0"/>
    <n v="3910252.27"/>
    <n v="0"/>
    <n v="0"/>
    <n v="0"/>
    <s v="SI"/>
    <m/>
    <m/>
    <s v="EDISON JIMÉNEZ"/>
    <n v="914.51000000024214"/>
    <n v="0"/>
    <n v="914.51000000024214"/>
    <s v="COOR ADMINISTRATIVA FINANCIERA"/>
    <x v="12"/>
    <s v="REMUNERACIONES"/>
    <s v="SI"/>
    <n v="914.51000000024214"/>
  </r>
  <r>
    <x v="39"/>
    <s v="134001002"/>
    <s v="PRIORIZACIÓN"/>
    <d v="2022-03-22T00:00:00"/>
    <s v="MSP-DNGP-2022-0086-M"/>
    <d v="2022-02-10T00:00:00"/>
    <x v="2"/>
    <s v="Ajuste rubro TH"/>
    <s v="PREVENCION Y PROMOCION DE LA SALUD"/>
    <s v="Reporte de remuneración mensual unificada e ingresos complementarios"/>
    <s v="PLANTA CENTRAL"/>
    <n v="9999"/>
    <n v="55"/>
    <s v="000"/>
    <s v="003"/>
    <n v="510105"/>
    <n v="1700"/>
    <s v="001"/>
    <s v="0000"/>
    <s v="0000"/>
    <n v="0"/>
    <n v="0"/>
    <n v="0"/>
    <n v="22307"/>
    <n v="0"/>
    <n v="22307"/>
    <s v="SI"/>
    <m/>
    <m/>
    <s v="EDISON JIMÉNEZ"/>
    <n v="501451.37"/>
    <n v="0"/>
    <n v="501451.37"/>
    <s v="COOR ADMINISTRATIVA FINANCIERA"/>
    <x v="12"/>
    <s v="REMUNERACIONES"/>
    <s v="SI"/>
    <n v="501451.37"/>
  </r>
  <r>
    <x v="39"/>
    <s v="134001036"/>
    <s v="PRIORIZACIÓN"/>
    <d v="2022-03-22T00:00:00"/>
    <s v="MSP-DNGP-2022-0086-M"/>
    <d v="2022-02-10T00:00:00"/>
    <x v="2"/>
    <s v="Ajuste rubro TH"/>
    <s v="PREVENCION Y PROMOCION DE LA SALUD"/>
    <s v="Reporte de remuneración mensual unificada e ingresos complementarios"/>
    <s v="PLANTA CENTRAL"/>
    <n v="9999"/>
    <n v="55"/>
    <s v="000"/>
    <s v="003"/>
    <n v="510203"/>
    <n v="1700"/>
    <s v="001"/>
    <s v="0000"/>
    <s v="0000"/>
    <n v="2695"/>
    <n v="0"/>
    <n v="2695"/>
    <n v="0"/>
    <n v="0"/>
    <n v="0"/>
    <s v="SI"/>
    <m/>
    <m/>
    <s v="EDISON JIMÉNEZ"/>
    <n v="61517.340000000011"/>
    <n v="0"/>
    <n v="61517.340000000011"/>
    <s v="COOR ADMINISTRATIVA FINANCIERA"/>
    <x v="12"/>
    <s v="REMUNERACIONES"/>
    <s v="SI"/>
    <n v="61517.340000000011"/>
  </r>
  <r>
    <x v="39"/>
    <s v="134001042"/>
    <s v="PRIORIZACIÓN"/>
    <d v="2022-03-22T00:00:00"/>
    <s v="MSP-DNGP-2022-0086-M"/>
    <d v="2022-02-10T00:00:00"/>
    <x v="2"/>
    <s v="Ajuste rubro TH"/>
    <s v="PREVENCION Y PROMOCION DE LA SALUD"/>
    <s v="Reporte de remuneración mensual unificada e ingresos complementarios"/>
    <s v="PLANTA CENTRAL"/>
    <n v="9999"/>
    <n v="55"/>
    <s v="000"/>
    <s v="003"/>
    <n v="510204"/>
    <n v="1700"/>
    <s v="001"/>
    <s v="0000"/>
    <s v="0000"/>
    <n v="850.03"/>
    <n v="0"/>
    <n v="850.03"/>
    <n v="0"/>
    <n v="0"/>
    <n v="0"/>
    <s v="SI"/>
    <m/>
    <m/>
    <s v="EDISON JIMÉNEZ"/>
    <n v="18496.62"/>
    <n v="0"/>
    <n v="18496.62"/>
    <s v="COOR ADMINISTRATIVA FINANCIERA"/>
    <x v="12"/>
    <s v="REMUNERACIONES"/>
    <s v="SI"/>
    <n v="18496.62"/>
  </r>
  <r>
    <x v="39"/>
    <s v="134001076"/>
    <s v="PRIORIZACIÓN"/>
    <d v="2022-03-22T00:00:00"/>
    <s v="MSP-DNGP-2022-0086-M"/>
    <d v="2022-02-10T00:00:00"/>
    <x v="2"/>
    <s v="Ajuste rubro TH"/>
    <s v="ADMINISTRACION CENTRAL"/>
    <s v="Reporte de remuneración mensual unificada e ingresos complementarios"/>
    <s v="PLANTA CENTRAL"/>
    <n v="9999"/>
    <s v="01"/>
    <s v="000"/>
    <s v="001"/>
    <n v="510302"/>
    <n v="1700"/>
    <s v="001"/>
    <s v="0000"/>
    <s v="0000"/>
    <n v="3447988"/>
    <n v="0"/>
    <n v="3447988"/>
    <n v="0"/>
    <n v="0"/>
    <n v="0"/>
    <s v="SI"/>
    <m/>
    <m/>
    <s v="EDISON JIMÉNEZ"/>
    <n v="0"/>
    <n v="0"/>
    <n v="0"/>
    <s v="COOR ADMINISTRATIVA FINANCIERA"/>
    <x v="12"/>
    <s v="REMUNERACIONES"/>
    <s v="NO"/>
    <n v="0"/>
  </r>
  <r>
    <x v="39"/>
    <s v="134001077"/>
    <s v="PRIORIZACIÓN"/>
    <d v="2022-03-22T00:00:00"/>
    <s v="MSP-DNGP-2022-0086-M"/>
    <d v="2022-02-10T00:00:00"/>
    <x v="2"/>
    <s v="Ajuste rubro TH"/>
    <s v="PREVENCION Y PROMOCION DE LA SALUD"/>
    <s v="Reporte de remuneración mensual unificada e ingresos complementarios"/>
    <s v="PLANTA CENTRAL"/>
    <n v="9999"/>
    <n v="55"/>
    <s v="000"/>
    <s v="003"/>
    <n v="510509"/>
    <n v="1700"/>
    <s v="001"/>
    <s v="0000"/>
    <s v="0000"/>
    <n v="957"/>
    <n v="0"/>
    <n v="957"/>
    <n v="0"/>
    <n v="0"/>
    <n v="0"/>
    <s v="SI"/>
    <m/>
    <m/>
    <s v="EDISON JIMÉNEZ"/>
    <n v="1957"/>
    <n v="0"/>
    <n v="1957"/>
    <s v="COOR ADMINISTRATIVA FINANCIERA"/>
    <x v="12"/>
    <s v="REMUNERACIONES"/>
    <s v="SI"/>
    <n v="1957"/>
  </r>
  <r>
    <x v="39"/>
    <s v="134001008"/>
    <s v="PRIORIZACIÓN"/>
    <d v="2022-03-22T00:00:00"/>
    <s v="MSP-DNGP-2022-0086-M"/>
    <d v="2022-02-10T00:00:00"/>
    <x v="2"/>
    <s v="Ajuste rubro TH"/>
    <s v="PREVENCION Y PROMOCION DE LA SALUD"/>
    <s v="Reporte de remuneración mensual unificada e ingresos complementarios"/>
    <s v="PLANTA CENTRAL"/>
    <n v="9999"/>
    <n v="55"/>
    <s v="000"/>
    <s v="003"/>
    <n v="510510"/>
    <n v="1700"/>
    <s v="001"/>
    <s v="0000"/>
    <s v="0000"/>
    <n v="63504"/>
    <n v="0"/>
    <n v="63504"/>
    <n v="0"/>
    <n v="0"/>
    <n v="0"/>
    <s v="SI"/>
    <m/>
    <m/>
    <s v="EDISON JIMÉNEZ"/>
    <n v="223300"/>
    <n v="0"/>
    <n v="223300"/>
    <s v="COOR ADMINISTRATIVA FINANCIERA"/>
    <x v="12"/>
    <s v="REMUNERACIONES"/>
    <s v="SI"/>
    <n v="223300"/>
  </r>
  <r>
    <x v="39"/>
    <s v="134001078"/>
    <s v="PRIORIZACIÓN"/>
    <d v="2022-03-22T00:00:00"/>
    <s v="MSP-DNGP-2022-0086-M"/>
    <d v="2022-02-10T00:00:00"/>
    <x v="2"/>
    <s v="Ajuste rubro TH"/>
    <s v="PREVENCION Y PROMOCION DE LA SALUD"/>
    <s v="Reporte de remuneración mensual unificada e ingresos complementarios"/>
    <s v="PLANTA CENTRAL"/>
    <n v="9999"/>
    <n v="55"/>
    <s v="000"/>
    <s v="003"/>
    <n v="510512"/>
    <n v="1700"/>
    <s v="001"/>
    <s v="0000"/>
    <s v="0000"/>
    <n v="1182"/>
    <n v="0"/>
    <n v="1182"/>
    <n v="0"/>
    <n v="0"/>
    <n v="0"/>
    <s v="SI"/>
    <m/>
    <m/>
    <s v="EDISON JIMÉNEZ"/>
    <n v="5682"/>
    <n v="0"/>
    <n v="5682"/>
    <s v="COOR ADMINISTRATIVA FINANCIERA"/>
    <x v="12"/>
    <s v="REMUNERACIONES"/>
    <s v="SI"/>
    <n v="5682"/>
  </r>
  <r>
    <x v="39"/>
    <s v="134001024"/>
    <s v="PRIORIZACIÓN"/>
    <d v="2022-03-22T00:00:00"/>
    <s v="MSP-DNGP-2022-0086-M"/>
    <d v="2022-02-10T00:00:00"/>
    <x v="2"/>
    <s v="Ajuste rubro TH"/>
    <s v="PREVENCION Y PROMOCION DE LA SALUD"/>
    <s v="Reporte de remuneración mensual unificada e ingresos complementarios"/>
    <s v="PLANTA CENTRAL"/>
    <n v="9999"/>
    <n v="55"/>
    <s v="000"/>
    <s v="003"/>
    <n v="510601"/>
    <n v="1700"/>
    <s v="001"/>
    <s v="0000"/>
    <s v="0000"/>
    <n v="0"/>
    <n v="0"/>
    <n v="0"/>
    <n v="12232.47"/>
    <n v="0"/>
    <n v="12232.47"/>
    <s v="SI"/>
    <m/>
    <m/>
    <s v="EDISON JIMÉNEZ"/>
    <n v="79549.62"/>
    <n v="0"/>
    <n v="79549.62"/>
    <s v="COOR ADMINISTRATIVA FINANCIERA"/>
    <x v="12"/>
    <s v="REMUNERACIONES"/>
    <s v="SI"/>
    <n v="79549.62"/>
  </r>
  <r>
    <x v="39"/>
    <s v="134001030"/>
    <s v="PRIORIZACIÓN"/>
    <d v="2022-03-22T00:00:00"/>
    <s v="MSP-DNGP-2022-0086-M"/>
    <d v="2022-02-10T00:00:00"/>
    <x v="2"/>
    <s v="Ajuste rubro TH"/>
    <s v="PREVENCION Y PROMOCION DE LA SALUD"/>
    <s v="Reporte de remuneración mensual unificada e ingresos complementarios"/>
    <s v="PLANTA CENTRAL"/>
    <n v="9999"/>
    <n v="55"/>
    <s v="000"/>
    <s v="003"/>
    <n v="510602"/>
    <n v="1700"/>
    <s v="001"/>
    <s v="0000"/>
    <s v="0000"/>
    <n v="3193.9199999999983"/>
    <n v="0"/>
    <n v="3193.9199999999983"/>
    <n v="0"/>
    <n v="0"/>
    <n v="0"/>
    <s v="SI"/>
    <m/>
    <m/>
    <s v="EDISON JIMÉNEZ"/>
    <n v="58323.519999999997"/>
    <n v="0"/>
    <n v="58323.519999999997"/>
    <s v="COOR ADMINISTRATIVA FINANCIERA"/>
    <x v="12"/>
    <s v="REMUNERACIONES"/>
    <s v="SI"/>
    <n v="58323.519999999997"/>
  </r>
  <r>
    <x v="39"/>
    <s v="134001079"/>
    <s v="PRIORIZACIÓN"/>
    <d v="2022-03-22T00:00:00"/>
    <s v="MSP-DNGP-2022-0086-M"/>
    <d v="2022-02-10T00:00:00"/>
    <x v="2"/>
    <s v="Ajuste rubro TH"/>
    <s v="PREVENCION Y PROMOCION DE LA SALUD"/>
    <s v="Reporte de remuneración mensual unificada e ingresos complementarios"/>
    <s v="PLANTA CENTRAL"/>
    <n v="9999"/>
    <n v="55"/>
    <s v="000"/>
    <s v="003"/>
    <n v="510513"/>
    <n v="1700"/>
    <s v="001"/>
    <s v="0000"/>
    <s v="0000"/>
    <n v="7876"/>
    <n v="0"/>
    <n v="7876"/>
    <n v="0"/>
    <n v="0"/>
    <n v="0"/>
    <s v="SI"/>
    <m/>
    <m/>
    <s v="EDISON JIMÉNEZ"/>
    <n v="3876"/>
    <n v="0"/>
    <n v="3876"/>
    <s v="COOR ADMINISTRATIVA FINANCIERA"/>
    <x v="12"/>
    <s v="REMUNERACIONES"/>
    <s v="SI"/>
    <n v="3876"/>
  </r>
  <r>
    <x v="39"/>
    <s v="134001013"/>
    <s v="PRIORIZACIÓN"/>
    <d v="2022-03-22T00:00:00"/>
    <s v="MSP-DNGP-2022-0086-M"/>
    <d v="2022-02-10T00:00:00"/>
    <x v="2"/>
    <s v="Ajuste rubro TH"/>
    <s v="PREVENCION Y PROMOCION DE LA SALUD"/>
    <s v="Reporte de remuneración mensual unificada e ingresos complementarios"/>
    <s v="PLANTA CENTRAL"/>
    <n v="9999"/>
    <n v="55"/>
    <s v="000"/>
    <s v="004"/>
    <n v="510510"/>
    <n v="1700"/>
    <s v="001"/>
    <s v="0000"/>
    <s v="0000"/>
    <n v="50639.97"/>
    <n v="0"/>
    <n v="50639.97"/>
    <n v="0"/>
    <n v="0"/>
    <n v="0"/>
    <s v="SI"/>
    <m/>
    <m/>
    <s v="EDISON JIMÉNEZ"/>
    <n v="536719.43999999983"/>
    <n v="0"/>
    <n v="536719.43999999983"/>
    <s v="COOR ADMINISTRATIVA FINANCIERA"/>
    <x v="12"/>
    <s v="Presupuesto por Resultados"/>
    <s v="SI"/>
    <n v="536719.43999999983"/>
  </r>
  <r>
    <x v="39"/>
    <s v="134001019"/>
    <s v="PRIORIZACIÓN"/>
    <d v="2022-03-22T00:00:00"/>
    <s v="MSP-DNGP-2022-0086-M"/>
    <d v="2022-02-10T00:00:00"/>
    <x v="2"/>
    <s v="Ajuste rubro TH"/>
    <s v="PREVENCION Y PROMOCION DE LA SALUD"/>
    <s v="Reporte de remuneración mensual unificada e ingresos complementarios"/>
    <s v="PLANTA CENTRAL"/>
    <n v="9999"/>
    <n v="55"/>
    <s v="000"/>
    <s v="004"/>
    <n v="510601"/>
    <n v="1700"/>
    <s v="001"/>
    <s v="0000"/>
    <s v="0000"/>
    <n v="0"/>
    <n v="0"/>
    <n v="0"/>
    <n v="10727.92"/>
    <n v="0"/>
    <n v="10727.92"/>
    <s v="SI"/>
    <m/>
    <m/>
    <s v="EDISON JIMÉNEZ"/>
    <n v="0"/>
    <n v="0"/>
    <n v="0"/>
    <s v="COOR ADMINISTRATIVA FINANCIERA"/>
    <x v="12"/>
    <s v="Presupuesto por Resultados"/>
    <s v="NO"/>
    <n v="0"/>
  </r>
  <r>
    <x v="39"/>
    <s v="134001014"/>
    <s v="PRIORIZACIÓN"/>
    <d v="2022-03-22T00:00:00"/>
    <s v="MSP-DNGP-2022-0086-M"/>
    <d v="2022-02-10T00:00:00"/>
    <x v="2"/>
    <s v="Ajuste rubro TH"/>
    <s v="PREVENCION Y PROMOCION DE LA SALUD"/>
    <s v="Reporte de remuneración mensual unificada e ingresos complementarios"/>
    <s v="PLANTA CENTRAL"/>
    <n v="9999"/>
    <n v="55"/>
    <s v="000"/>
    <s v="004"/>
    <n v="510601"/>
    <n v="1700"/>
    <s v="001"/>
    <s v="0000"/>
    <s v="0000"/>
    <n v="0"/>
    <n v="0"/>
    <n v="0"/>
    <n v="9013.0300000000007"/>
    <n v="0"/>
    <n v="9013.0300000000007"/>
    <s v="SI"/>
    <m/>
    <m/>
    <s v="EDISON JIMÉNEZ"/>
    <n v="41235.859999999986"/>
    <n v="0"/>
    <n v="41235.859999999986"/>
    <s v="COOR ADMINISTRATIVA FINANCIERA"/>
    <x v="12"/>
    <s v="Presupuesto por Resultados"/>
    <s v="SI"/>
    <n v="41235.859999999986"/>
  </r>
  <r>
    <x v="39"/>
    <s v="134001015"/>
    <s v="PRIORIZACIÓN"/>
    <d v="2022-03-22T00:00:00"/>
    <s v="MSP-DNGP-2022-0086-M"/>
    <d v="2022-02-10T00:00:00"/>
    <x v="2"/>
    <s v="Ajuste rubro TH"/>
    <s v="PREVENCION Y PROMOCION DE LA SALUD"/>
    <s v="Reporte de remuneración mensual unificada e ingresos complementarios"/>
    <s v="PLANTA CENTRAL"/>
    <n v="9999"/>
    <n v="55"/>
    <s v="000"/>
    <s v="004"/>
    <n v="510602"/>
    <n v="1700"/>
    <s v="001"/>
    <s v="0000"/>
    <s v="0000"/>
    <n v="19740.95"/>
    <n v="0"/>
    <n v="19740.95"/>
    <n v="0"/>
    <n v="0"/>
    <n v="0"/>
    <s v="SI"/>
    <m/>
    <m/>
    <s v="EDISON JIMÉNEZ"/>
    <n v="30356.849999999977"/>
    <n v="0"/>
    <n v="30356.849999999977"/>
    <s v="COOR ADMINISTRATIVA FINANCIERA"/>
    <x v="12"/>
    <s v="Presupuesto por Resultados"/>
    <s v="SI"/>
    <n v="30356.849999999977"/>
  </r>
  <r>
    <x v="39"/>
    <s v="134001003"/>
    <s v="PRIORIZACIÓN"/>
    <d v="2022-03-22T00:00:00"/>
    <s v="MSP-DNGP-2022-0086-M"/>
    <d v="2022-02-10T00:00:00"/>
    <x v="2"/>
    <s v="Ajuste rubro TH"/>
    <s v="VIGILANCIA Y CONTROL SANITARIO"/>
    <s v="Reporte de remuneración mensual unificada e ingresos complementarios"/>
    <s v="PLANTA CENTRAL"/>
    <n v="9999"/>
    <n v="56"/>
    <s v="000"/>
    <s v="002"/>
    <n v="510105"/>
    <n v="1700"/>
    <s v="001"/>
    <s v="0000"/>
    <s v="0000"/>
    <n v="25300"/>
    <n v="0"/>
    <n v="25300"/>
    <n v="0"/>
    <n v="0"/>
    <n v="0"/>
    <s v="SI"/>
    <m/>
    <m/>
    <s v="EDISON JIMÉNEZ"/>
    <n v="462118"/>
    <n v="0"/>
    <n v="462118"/>
    <s v="COOR ADMINISTRATIVA FINANCIERA"/>
    <x v="12"/>
    <s v="REMUNERACIONES"/>
    <s v="SI"/>
    <n v="462118"/>
  </r>
  <r>
    <x v="39"/>
    <s v="134001037"/>
    <s v="PRIORIZACIÓN"/>
    <d v="2022-03-22T00:00:00"/>
    <s v="MSP-DNGP-2022-0086-M"/>
    <d v="2022-02-10T00:00:00"/>
    <x v="2"/>
    <s v="Ajuste rubro TH"/>
    <s v="VIGILANCIA Y CONTROL SANITARIO"/>
    <s v="Reporte de remuneración mensual unificada e ingresos complementarios"/>
    <s v="PLANTA CENTRAL"/>
    <n v="9999"/>
    <n v="56"/>
    <s v="000"/>
    <s v="002"/>
    <n v="510203"/>
    <n v="1700"/>
    <s v="001"/>
    <s v="0000"/>
    <s v="0000"/>
    <n v="0"/>
    <n v="0"/>
    <n v="0"/>
    <n v="1676"/>
    <n v="0"/>
    <n v="1676"/>
    <s v="SI"/>
    <m/>
    <m/>
    <s v="EDISON JIMÉNEZ"/>
    <n v="64661.620000000024"/>
    <n v="0"/>
    <n v="64661.620000000024"/>
    <s v="COOR ADMINISTRATIVA FINANCIERA"/>
    <x v="12"/>
    <s v="REMUNERACIONES"/>
    <s v="SI"/>
    <n v="64661.620000000024"/>
  </r>
  <r>
    <x v="39"/>
    <s v="134001043"/>
    <s v="PRIORIZACIÓN"/>
    <d v="2022-03-22T00:00:00"/>
    <s v="MSP-DNGP-2022-0086-M"/>
    <d v="2022-02-10T00:00:00"/>
    <x v="2"/>
    <s v="Ajuste rubro TH"/>
    <s v="VIGILANCIA Y CONTROL SANITARIO"/>
    <s v="Reporte de remuneración mensual unificada e ingresos complementarios"/>
    <s v="PLANTA CENTRAL"/>
    <n v="9999"/>
    <n v="56"/>
    <s v="000"/>
    <s v="002"/>
    <n v="510204"/>
    <n v="1700"/>
    <s v="001"/>
    <s v="0000"/>
    <s v="0000"/>
    <n v="0"/>
    <n v="0"/>
    <n v="0"/>
    <n v="425"/>
    <n v="0"/>
    <n v="425"/>
    <s v="SI"/>
    <m/>
    <m/>
    <s v="EDISON JIMÉNEZ"/>
    <n v="16439.580000000002"/>
    <n v="0"/>
    <n v="16439.580000000002"/>
    <s v="COOR ADMINISTRATIVA FINANCIERA"/>
    <x v="12"/>
    <s v="REMUNERACIONES"/>
    <s v="SI"/>
    <n v="16439.580000000002"/>
  </r>
  <r>
    <x v="39"/>
    <s v="134001009"/>
    <s v="PRIORIZACIÓN"/>
    <d v="2022-03-22T00:00:00"/>
    <s v="MSP-DNGP-2022-0086-M"/>
    <d v="2022-02-10T00:00:00"/>
    <x v="2"/>
    <s v="Ajuste rubro TH"/>
    <s v="VIGILANCIA Y CONTROL SANITARIO"/>
    <s v="Reporte de remuneración mensual unificada e ingresos complementarios"/>
    <s v="PLANTA CENTRAL"/>
    <n v="9999"/>
    <n v="56"/>
    <s v="000"/>
    <s v="002"/>
    <n v="510510"/>
    <n v="1700"/>
    <s v="001"/>
    <s v="0000"/>
    <s v="0000"/>
    <n v="0"/>
    <n v="0"/>
    <n v="0"/>
    <n v="20112"/>
    <n v="0"/>
    <n v="20112"/>
    <s v="SI"/>
    <m/>
    <m/>
    <s v="EDISON JIMÉNEZ"/>
    <n v="233344"/>
    <n v="0"/>
    <n v="233344"/>
    <s v="COOR ADMINISTRATIVA FINANCIERA"/>
    <x v="12"/>
    <s v="REMUNERACIONES"/>
    <s v="SI"/>
    <n v="233344"/>
  </r>
  <r>
    <x v="39"/>
    <s v="134001025"/>
    <s v="PRIORIZACIÓN"/>
    <d v="2022-03-22T00:00:00"/>
    <s v="MSP-DNGP-2022-0086-M"/>
    <d v="2022-02-10T00:00:00"/>
    <x v="2"/>
    <s v="Ajuste rubro TH"/>
    <s v="VIGILANCIA Y CONTROL SANITARIO"/>
    <s v="Reporte de remuneración mensual unificada e ingresos complementarios"/>
    <s v="PLANTA CENTRAL"/>
    <n v="9999"/>
    <n v="56"/>
    <s v="000"/>
    <s v="002"/>
    <n v="510601"/>
    <n v="1700"/>
    <s v="001"/>
    <s v="0000"/>
    <s v="0000"/>
    <n v="0"/>
    <n v="0"/>
    <n v="0"/>
    <n v="12953.07"/>
    <n v="0"/>
    <n v="12953.07"/>
    <s v="SI"/>
    <m/>
    <m/>
    <s v="EDISON JIMÉNEZ"/>
    <n v="70072.469999999987"/>
    <n v="0"/>
    <n v="70072.469999999987"/>
    <s v="COOR ADMINISTRATIVA FINANCIERA"/>
    <x v="12"/>
    <s v="REMUNERACIONES"/>
    <s v="SI"/>
    <n v="70072.469999999987"/>
  </r>
  <r>
    <x v="39"/>
    <s v="134001031"/>
    <s v="PRIORIZACIÓN"/>
    <d v="2022-03-22T00:00:00"/>
    <s v="MSP-DNGP-2022-0086-M"/>
    <d v="2022-02-10T00:00:00"/>
    <x v="2"/>
    <s v="Ajuste rubro TH"/>
    <s v="VIGILANCIA Y CONTROL SANITARIO"/>
    <s v="Reporte de remuneración mensual unificada e ingresos complementarios"/>
    <s v="PLANTA CENTRAL"/>
    <n v="9999"/>
    <n v="56"/>
    <s v="000"/>
    <s v="002"/>
    <n v="510602"/>
    <n v="1700"/>
    <s v="001"/>
    <s v="0000"/>
    <s v="0000"/>
    <n v="0"/>
    <n v="0"/>
    <n v="0"/>
    <n v="1175.33"/>
    <n v="0"/>
    <n v="1175.33"/>
    <s v="SI"/>
    <m/>
    <m/>
    <s v="EDISON JIMÉNEZ"/>
    <n v="60487.410000000011"/>
    <n v="0"/>
    <n v="60487.410000000011"/>
    <s v="COOR ADMINISTRATIVA FINANCIERA"/>
    <x v="12"/>
    <s v="REMUNERACIONES"/>
    <s v="SI"/>
    <n v="60487.410000000011"/>
  </r>
  <r>
    <x v="39"/>
    <s v="134001080"/>
    <s v="PRIORIZACIÓN"/>
    <d v="2022-03-22T00:00:00"/>
    <s v="MSP-DNGP-2022-0086-M"/>
    <d v="2022-02-10T00:00:00"/>
    <x v="2"/>
    <s v="Ajuste rubro TH"/>
    <s v="VIGILANCIA Y CONTROL SANITARIO"/>
    <s v="Reporte de remuneración mensual unificada e ingresos complementarios"/>
    <s v="PLANTA CENTRAL"/>
    <n v="9999"/>
    <n v="56"/>
    <s v="000"/>
    <s v="002"/>
    <n v="510509"/>
    <n v="1700"/>
    <s v="001"/>
    <s v="0000"/>
    <s v="0000"/>
    <n v="957"/>
    <n v="0"/>
    <n v="957"/>
    <n v="0"/>
    <n v="0"/>
    <n v="0"/>
    <s v="SI"/>
    <m/>
    <m/>
    <s v="EDISON JIMÉNEZ"/>
    <n v="2157"/>
    <n v="0"/>
    <n v="2157"/>
    <s v="COOR ADMINISTRATIVA FINANCIERA"/>
    <x v="12"/>
    <s v="REMUNERACIONES"/>
    <s v="SI"/>
    <n v="2157"/>
  </r>
  <r>
    <x v="39"/>
    <s v="134001081"/>
    <s v="PRIORIZACIÓN"/>
    <d v="2022-03-22T00:00:00"/>
    <s v="MSP-DNGP-2022-0086-M"/>
    <d v="2022-02-10T00:00:00"/>
    <x v="2"/>
    <s v="Ajuste rubro TH"/>
    <s v="VIGILANCIA Y CONTROL SANITARIO"/>
    <s v="Reporte de remuneración mensual unificada e ingresos complementarios"/>
    <s v="PLANTA CENTRAL"/>
    <n v="9999"/>
    <n v="56"/>
    <s v="000"/>
    <s v="002"/>
    <n v="510512"/>
    <n v="1700"/>
    <s v="001"/>
    <s v="0000"/>
    <s v="0000"/>
    <n v="1034"/>
    <n v="0"/>
    <n v="1034"/>
    <n v="0"/>
    <n v="0"/>
    <n v="0"/>
    <s v="SI"/>
    <m/>
    <m/>
    <s v="EDISON JIMÉNEZ"/>
    <n v="6284.03"/>
    <n v="0"/>
    <n v="6284.03"/>
    <s v="COOR ADMINISTRATIVA FINANCIERA"/>
    <x v="12"/>
    <s v="REMUNERACIONES"/>
    <s v="SI"/>
    <n v="6284.03"/>
  </r>
  <r>
    <x v="39"/>
    <s v="134001082"/>
    <s v="PRIORIZACIÓN"/>
    <d v="2022-03-22T00:00:00"/>
    <s v="MSP-DNGP-2022-0086-M"/>
    <d v="2022-02-10T00:00:00"/>
    <x v="2"/>
    <s v="Ajuste rubro TH"/>
    <s v="VIGILANCIA Y CONTROL SANITARIO"/>
    <s v="Reporte de remuneración mensual unificada e ingresos complementarios"/>
    <s v="PLANTA CENTRAL"/>
    <n v="9999"/>
    <n v="56"/>
    <s v="000"/>
    <s v="002"/>
    <n v="510513"/>
    <n v="1700"/>
    <s v="001"/>
    <s v="0000"/>
    <s v="0000"/>
    <n v="10314"/>
    <n v="0"/>
    <n v="10314"/>
    <n v="0"/>
    <n v="0"/>
    <n v="0"/>
    <s v="SI"/>
    <m/>
    <m/>
    <s v="EDISON JIMÉNEZ"/>
    <n v="4314"/>
    <n v="0"/>
    <n v="4314"/>
    <s v="COOR ADMINISTRATIVA FINANCIERA"/>
    <x v="12"/>
    <s v="REMUNERACIONES"/>
    <s v="SI"/>
    <n v="4314"/>
  </r>
  <r>
    <x v="39"/>
    <s v="134001044"/>
    <s v="PRIORIZACIÓN"/>
    <d v="2022-03-22T00:00:00"/>
    <s v="MSP-DNGP-2022-0086-M"/>
    <d v="2022-02-10T00:00:00"/>
    <x v="2"/>
    <s v="Ajuste rubro TH"/>
    <s v="GARANTIA DE LA CALIDAD DE LOS SERVICIOS DE SALUD"/>
    <s v="Reporte de remuneración mensual unificada e ingresos complementarios"/>
    <s v="PLANTA CENTRAL"/>
    <n v="9999"/>
    <n v="57"/>
    <s v="000"/>
    <s v="002"/>
    <n v="510204"/>
    <n v="1700"/>
    <s v="001"/>
    <s v="0000"/>
    <s v="0000"/>
    <n v="546"/>
    <n v="0"/>
    <n v="546"/>
    <n v="0"/>
    <n v="0"/>
    <n v="0"/>
    <s v="SI"/>
    <m/>
    <m/>
    <s v="EDISON JIMÉNEZ"/>
    <n v="20546"/>
    <n v="0"/>
    <n v="20546"/>
    <s v="COOR ADMINISTRATIVA FINANCIERA"/>
    <x v="12"/>
    <s v="REMUNERACIONES"/>
    <s v="SI"/>
    <n v="20546"/>
  </r>
  <r>
    <x v="39"/>
    <s v="134001026"/>
    <s v="PRIORIZACIÓN"/>
    <d v="2022-03-22T00:00:00"/>
    <s v="MSP-DNGP-2022-0086-M"/>
    <d v="2022-02-10T00:00:00"/>
    <x v="2"/>
    <s v="Ajuste rubro TH"/>
    <s v="GARANTIA DE LA CALIDAD DE LOS SERVICIOS DE SALUD"/>
    <s v="Reporte de remuneración mensual unificada e ingresos complementarios"/>
    <s v="PLANTA CENTRAL"/>
    <n v="9999"/>
    <n v="57"/>
    <s v="000"/>
    <s v="002"/>
    <n v="510601"/>
    <n v="1700"/>
    <s v="001"/>
    <s v="0000"/>
    <s v="0000"/>
    <n v="0"/>
    <n v="0"/>
    <n v="0"/>
    <n v="21586"/>
    <n v="0"/>
    <n v="21586"/>
    <s v="SI"/>
    <m/>
    <m/>
    <s v="EDISON JIMÉNEZ"/>
    <n v="90874.200000000012"/>
    <n v="0"/>
    <n v="90874.200000000012"/>
    <s v="COOR ADMINISTRATIVA FINANCIERA"/>
    <x v="12"/>
    <s v="REMUNERACIONES"/>
    <s v="SI"/>
    <n v="90874.200000000012"/>
  </r>
  <r>
    <x v="39"/>
    <s v="134001032"/>
    <s v="PRIORIZACIÓN"/>
    <d v="2022-03-22T00:00:00"/>
    <s v="MSP-DNGP-2022-0086-M"/>
    <d v="2022-02-10T00:00:00"/>
    <x v="2"/>
    <s v="Ajuste rubro TH"/>
    <s v="GARANTIA DE LA CALIDAD DE LOS SERVICIOS DE SALUD"/>
    <s v="Reporte de remuneración mensual unificada e ingresos complementarios"/>
    <s v="PLANTA CENTRAL"/>
    <n v="9999"/>
    <n v="57"/>
    <s v="000"/>
    <s v="002"/>
    <n v="510602"/>
    <n v="1700"/>
    <s v="001"/>
    <s v="0000"/>
    <s v="0000"/>
    <n v="500"/>
    <n v="0"/>
    <n v="500"/>
    <n v="0"/>
    <n v="0"/>
    <n v="0"/>
    <s v="SI"/>
    <m/>
    <m/>
    <s v="EDISON JIMÉNEZ"/>
    <n v="71901.310000000012"/>
    <n v="0"/>
    <n v="71901.310000000012"/>
    <s v="COOR ADMINISTRATIVA FINANCIERA"/>
    <x v="12"/>
    <s v="REMUNERACIONES"/>
    <s v="SI"/>
    <n v="71901.310000000012"/>
  </r>
  <r>
    <x v="39"/>
    <s v="134001083"/>
    <s v="PRIORIZACIÓN"/>
    <d v="2022-03-22T00:00:00"/>
    <s v="MSP-DNGP-2022-0086-M"/>
    <d v="2022-02-10T00:00:00"/>
    <x v="2"/>
    <s v="Ajuste rubro TH"/>
    <s v="GARANTIA DE LA CALIDAD DE LOS SERVICIOS DE SALUD"/>
    <s v="Reporte de remuneración mensual unificada e ingresos complementarios"/>
    <s v="PLANTA CENTRAL"/>
    <n v="9999"/>
    <n v="57"/>
    <s v="000"/>
    <s v="002"/>
    <n v="510509"/>
    <n v="1700"/>
    <s v="001"/>
    <s v="0000"/>
    <s v="0000"/>
    <n v="383"/>
    <n v="0"/>
    <n v="383"/>
    <n v="0"/>
    <n v="0"/>
    <n v="0"/>
    <s v="SI"/>
    <m/>
    <m/>
    <s v="EDISON JIMÉNEZ"/>
    <n v="1883"/>
    <n v="0"/>
    <n v="1883"/>
    <s v="COOR ADMINISTRATIVA FINANCIERA"/>
    <x v="12"/>
    <s v="REMUNERACIONES"/>
    <s v="SI"/>
    <n v="1883"/>
  </r>
  <r>
    <x v="39"/>
    <s v="134001084"/>
    <s v="PRIORIZACIÓN"/>
    <d v="2022-03-22T00:00:00"/>
    <s v="MSP-DNGP-2022-0086-M"/>
    <d v="2022-02-10T00:00:00"/>
    <x v="2"/>
    <s v="Ajuste rubro TH"/>
    <s v="GARANTIA DE LA CALIDAD DE LOS SERVICIOS DE SALUD"/>
    <s v="Reporte de remuneración mensual unificada e ingresos complementarios"/>
    <s v="PLANTA CENTRAL"/>
    <n v="9999"/>
    <n v="57"/>
    <s v="000"/>
    <s v="002"/>
    <n v="510512"/>
    <n v="1700"/>
    <s v="001"/>
    <s v="0000"/>
    <s v="0000"/>
    <n v="1477"/>
    <n v="0"/>
    <n v="1477"/>
    <n v="0"/>
    <n v="0"/>
    <n v="0"/>
    <s v="SI"/>
    <m/>
    <m/>
    <s v="EDISON JIMÉNEZ"/>
    <n v="2477"/>
    <n v="0"/>
    <n v="2477"/>
    <s v="COOR ADMINISTRATIVA FINANCIERA"/>
    <x v="12"/>
    <s v="REMUNERACIONES"/>
    <s v="SI"/>
    <n v="2477"/>
  </r>
  <r>
    <x v="39"/>
    <s v="134001085"/>
    <s v="PRIORIZACIÓN"/>
    <d v="2022-03-22T00:00:00"/>
    <s v="MSP-DNGP-2022-0086-M"/>
    <d v="2022-02-10T00:00:00"/>
    <x v="2"/>
    <s v="Ajuste rubro TH"/>
    <s v="GARANTIA DE LA CALIDAD DE LOS SERVICIOS DE SALUD"/>
    <s v="Reporte de remuneración mensual unificada e ingresos complementarios"/>
    <s v="PLANTA CENTRAL"/>
    <n v="9999"/>
    <n v="57"/>
    <s v="000"/>
    <s v="002"/>
    <n v="510513"/>
    <n v="1700"/>
    <s v="001"/>
    <s v="0000"/>
    <s v="0000"/>
    <n v="4688"/>
    <n v="0"/>
    <n v="4688"/>
    <n v="0"/>
    <n v="0"/>
    <n v="0"/>
    <s v="SI"/>
    <m/>
    <m/>
    <s v="EDISON JIMÉNEZ"/>
    <n v="1374.7200000000003"/>
    <n v="0"/>
    <n v="1374.7200000000003"/>
    <s v="COOR ADMINISTRATIVA FINANCIERA"/>
    <x v="12"/>
    <s v="REMUNERACIONES"/>
    <s v="SI"/>
    <n v="1374.7200000000003"/>
  </r>
  <r>
    <x v="39"/>
    <s v="134001027"/>
    <s v="PRIORIZACIÓN"/>
    <d v="2022-03-22T00:00:00"/>
    <s v="MSP-DNGP-2022-0086-M"/>
    <d v="2022-02-10T00:00:00"/>
    <x v="2"/>
    <s v="Ajuste rubro TH"/>
    <s v="GOBERNANZA DE LA SALUD"/>
    <s v="Reporte de remuneración mensual unificada e ingresos complementarios"/>
    <s v="PLANTA CENTRAL"/>
    <n v="9999"/>
    <n v="58"/>
    <s v="000"/>
    <s v="003"/>
    <n v="510601"/>
    <n v="1700"/>
    <s v="001"/>
    <s v="0000"/>
    <s v="0000"/>
    <n v="0"/>
    <n v="0"/>
    <n v="0"/>
    <n v="40069.9"/>
    <n v="0"/>
    <n v="40069.9"/>
    <s v="SI"/>
    <m/>
    <m/>
    <s v="EDISON JIMÉNEZ"/>
    <n v="156037.64999999997"/>
    <n v="0"/>
    <n v="156037.64999999997"/>
    <s v="COOR ADMINISTRATIVA FINANCIERA"/>
    <x v="12"/>
    <s v="REMUNERACIONES"/>
    <s v="SI"/>
    <n v="156037.64999999997"/>
  </r>
  <r>
    <x v="39"/>
    <s v="134001033"/>
    <s v="PRIORIZACIÓN"/>
    <d v="2022-03-22T00:00:00"/>
    <s v="MSP-DNGP-2022-0086-M"/>
    <d v="2022-02-10T00:00:00"/>
    <x v="2"/>
    <s v="Ajuste rubro TH"/>
    <s v="GOBERNANZA DE LA SALUD"/>
    <s v="Reporte de remuneración mensual unificada e ingresos complementarios"/>
    <s v="PLANTA CENTRAL"/>
    <n v="9999"/>
    <n v="58"/>
    <s v="000"/>
    <s v="003"/>
    <n v="510602"/>
    <n v="1700"/>
    <s v="001"/>
    <s v="0000"/>
    <s v="0000"/>
    <n v="500"/>
    <n v="0"/>
    <n v="500"/>
    <n v="0"/>
    <n v="0"/>
    <n v="0"/>
    <s v="SI"/>
    <m/>
    <m/>
    <s v="EDISON JIMÉNEZ"/>
    <n v="134294.59"/>
    <n v="0"/>
    <n v="134294.59"/>
    <s v="COOR ADMINISTRATIVA FINANCIERA"/>
    <x v="12"/>
    <s v="REMUNERACIONES"/>
    <s v="SI"/>
    <n v="134294.59"/>
  </r>
  <r>
    <x v="39"/>
    <s v="134001086"/>
    <s v="PRIORIZACIÓN"/>
    <d v="2022-03-22T00:00:00"/>
    <s v="MSP-DNGP-2022-0086-M"/>
    <d v="2022-02-10T00:00:00"/>
    <x v="2"/>
    <s v="Ajuste rubro TH"/>
    <s v="GOBERNANZA DE LA SALUD"/>
    <s v="Reporte de remuneración mensual unificada e ingresos complementarios"/>
    <s v="PLANTA CENTRAL"/>
    <n v="9999"/>
    <n v="58"/>
    <s v="000"/>
    <s v="003"/>
    <n v="510509"/>
    <n v="1700"/>
    <s v="001"/>
    <s v="0000"/>
    <s v="0000"/>
    <n v="6620"/>
    <n v="0"/>
    <n v="6620"/>
    <n v="0"/>
    <n v="0"/>
    <n v="0"/>
    <s v="SI"/>
    <m/>
    <m/>
    <s v="EDISON JIMÉNEZ"/>
    <n v="6420"/>
    <n v="0"/>
    <n v="6420"/>
    <s v="COOR ADMINISTRATIVA FINANCIERA"/>
    <x v="12"/>
    <s v="REMUNERACIONES"/>
    <s v="SI"/>
    <n v="6420"/>
  </r>
  <r>
    <x v="39"/>
    <s v="134001087"/>
    <s v="PRIORIZACIÓN"/>
    <d v="2022-03-22T00:00:00"/>
    <s v="MSP-DNGP-2022-0086-M"/>
    <d v="2022-02-10T00:00:00"/>
    <x v="2"/>
    <s v="Ajuste rubro TH"/>
    <s v="GOBERNANZA DE LA SALUD"/>
    <s v="Reporte de remuneración mensual unificada e ingresos complementarios"/>
    <s v="PLANTA CENTRAL"/>
    <n v="9999"/>
    <n v="58"/>
    <s v="000"/>
    <s v="003"/>
    <n v="510512"/>
    <n v="1700"/>
    <s v="001"/>
    <s v="0000"/>
    <s v="0000"/>
    <n v="1182"/>
    <n v="0"/>
    <n v="1182"/>
    <n v="0"/>
    <n v="0"/>
    <n v="0"/>
    <s v="SI"/>
    <m/>
    <m/>
    <s v="EDISON JIMÉNEZ"/>
    <n v="11002.05"/>
    <n v="0"/>
    <n v="11002.05"/>
    <s v="COOR ADMINISTRATIVA FINANCIERA"/>
    <x v="12"/>
    <s v="REMUNERACIONES"/>
    <s v="SI"/>
    <n v="11002.05"/>
  </r>
  <r>
    <x v="39"/>
    <s v="134001088"/>
    <s v="PRIORIZACIÓN"/>
    <d v="2022-03-22T00:00:00"/>
    <s v="MSP-DNGP-2022-0086-M"/>
    <d v="2022-02-10T00:00:00"/>
    <x v="2"/>
    <s v="Ajuste rubro TH"/>
    <s v="GOBERNANZA DE LA SALUD"/>
    <s v="Reporte de remuneración mensual unificada e ingresos complementarios"/>
    <s v="PLANTA CENTRAL"/>
    <n v="9999"/>
    <n v="58"/>
    <s v="000"/>
    <s v="003"/>
    <n v="510513"/>
    <n v="1700"/>
    <s v="001"/>
    <s v="0000"/>
    <s v="0000"/>
    <n v="14064"/>
    <n v="0"/>
    <n v="14064"/>
    <n v="0"/>
    <n v="0"/>
    <n v="0"/>
    <s v="SI"/>
    <m/>
    <m/>
    <s v="EDISON JIMÉNEZ"/>
    <n v="6064"/>
    <n v="0"/>
    <n v="6064"/>
    <s v="COOR ADMINISTRATIVA FINANCIERA"/>
    <x v="12"/>
    <s v="REMUNERACIONES"/>
    <s v="SI"/>
    <n v="6064"/>
  </r>
  <r>
    <x v="39"/>
    <s v="134001089"/>
    <s v="PRIORIZACIÓN"/>
    <d v="2022-03-22T00:00:00"/>
    <s v="MSP-DNGP-2022-0086-M"/>
    <d v="2022-02-10T00:00:00"/>
    <x v="2"/>
    <s v="Ajuste rubro TH"/>
    <s v="GOBERNANZA DE LA SALUD"/>
    <s v="Reporte de remuneración mensual unificada e ingresos complementarios"/>
    <s v="PLANTA CENTRAL"/>
    <n v="9999"/>
    <n v="58"/>
    <s v="000"/>
    <s v="003"/>
    <n v="510516"/>
    <n v="1700"/>
    <s v="001"/>
    <s v="0000"/>
    <s v="0000"/>
    <n v="60336"/>
    <n v="0"/>
    <n v="60336"/>
    <n v="0"/>
    <n v="0"/>
    <n v="0"/>
    <s v="SI"/>
    <m/>
    <m/>
    <s v="EDISON JIMÉNEZ"/>
    <n v="62264"/>
    <n v="0"/>
    <n v="62264"/>
    <s v="COOR ADMINISTRATIVA FINANCIERA"/>
    <x v="12"/>
    <s v="REMUNERACIONES"/>
    <s v="SI"/>
    <n v="62264"/>
  </r>
  <r>
    <x v="39"/>
    <s v="134001006"/>
    <s v="PRIORIZACIÓN"/>
    <d v="2022-03-22T00:00:00"/>
    <s v="MSP-DNGP-2022-0086-M"/>
    <d v="2022-02-10T00:00:00"/>
    <x v="2"/>
    <s v="Ajuste rubro TH"/>
    <s v="PROVISION Y PRESTACION DE SERVICIOS DE SALUD"/>
    <s v="Reporte de remuneración mensual unificada e ingresos complementarios"/>
    <s v="PLANTA CENTRAL"/>
    <n v="9999"/>
    <n v="90"/>
    <s v="000"/>
    <s v="003"/>
    <n v="510105"/>
    <n v="1700"/>
    <s v="001"/>
    <s v="0000"/>
    <s v="0000"/>
    <n v="0"/>
    <n v="0"/>
    <n v="0"/>
    <n v="19591"/>
    <n v="0"/>
    <n v="19591"/>
    <s v="SI"/>
    <m/>
    <m/>
    <s v="EDISON JIMÉNEZ"/>
    <n v="665060"/>
    <n v="0"/>
    <n v="665060"/>
    <s v="COOR ADMINISTRATIVA FINANCIERA"/>
    <x v="12"/>
    <s v="REMUNERACIONES"/>
    <s v="SI"/>
    <n v="665060"/>
  </r>
  <r>
    <x v="39"/>
    <s v="134001040"/>
    <s v="PRIORIZACIÓN"/>
    <d v="2022-03-22T00:00:00"/>
    <s v="MSP-DNGP-2022-0086-M"/>
    <d v="2022-02-10T00:00:00"/>
    <x v="2"/>
    <s v="Ajuste rubro TH"/>
    <s v="PROVISION Y PRESTACION DE SERVICIOS DE SALUD"/>
    <s v="Reporte de remuneración mensual unificada e ingresos complementarios"/>
    <s v="PLANTA CENTRAL"/>
    <n v="9999"/>
    <n v="90"/>
    <s v="000"/>
    <s v="003"/>
    <n v="510203"/>
    <n v="1700"/>
    <s v="001"/>
    <s v="0000"/>
    <s v="0000"/>
    <n v="0"/>
    <n v="0"/>
    <n v="0"/>
    <n v="921"/>
    <n v="0"/>
    <n v="921"/>
    <s v="SI"/>
    <m/>
    <m/>
    <s v="EDISON JIMÉNEZ"/>
    <n v="101732.59"/>
    <n v="0"/>
    <n v="101732.59"/>
    <s v="COOR ADMINISTRATIVA FINANCIERA"/>
    <x v="12"/>
    <s v="REMUNERACIONES"/>
    <s v="SI"/>
    <n v="101732.59"/>
  </r>
  <r>
    <x v="39"/>
    <s v="134001012"/>
    <s v="PRIORIZACIÓN"/>
    <d v="2022-03-22T00:00:00"/>
    <s v="MSP-DNGP-2022-0086-M"/>
    <d v="2022-02-10T00:00:00"/>
    <x v="2"/>
    <s v="Ajuste rubro TH"/>
    <s v="PROVISION Y PRESTACION DE SERVICIOS DE SALUD"/>
    <s v="Reporte de remuneración mensual unificada e ingresos complementarios"/>
    <s v="PLANTA CENTRAL"/>
    <n v="9999"/>
    <n v="90"/>
    <s v="000"/>
    <s v="003"/>
    <n v="510510"/>
    <n v="1700"/>
    <s v="001"/>
    <s v="0000"/>
    <s v="0000"/>
    <n v="20112"/>
    <n v="0"/>
    <n v="20112"/>
    <n v="0"/>
    <n v="0"/>
    <n v="0"/>
    <s v="SI"/>
    <m/>
    <m/>
    <s v="EDISON JIMÉNEZ"/>
    <n v="538698.53"/>
    <n v="0"/>
    <n v="538698.53"/>
    <s v="COOR ADMINISTRATIVA FINANCIERA"/>
    <x v="12"/>
    <s v="REMUNERACIONES"/>
    <s v="SI"/>
    <n v="538698.53"/>
  </r>
  <r>
    <x v="39"/>
    <s v="134001028"/>
    <s v="PRIORIZACIÓN"/>
    <d v="2022-03-22T00:00:00"/>
    <s v="MSP-DNGP-2022-0086-M"/>
    <d v="2022-02-10T00:00:00"/>
    <x v="2"/>
    <s v="Ajuste rubro TH"/>
    <s v="PROVISION Y PRESTACION DE SERVICIOS DE SALUD"/>
    <s v="Reporte de remuneración mensual unificada e ingresos complementarios"/>
    <s v="PLANTA CENTRAL"/>
    <n v="9999"/>
    <n v="90"/>
    <s v="000"/>
    <s v="003"/>
    <n v="510601"/>
    <n v="1700"/>
    <s v="001"/>
    <s v="0000"/>
    <s v="0000"/>
    <n v="0"/>
    <n v="0"/>
    <n v="0"/>
    <n v="30711.770000000004"/>
    <n v="0"/>
    <n v="30711.770000000004"/>
    <s v="SI"/>
    <m/>
    <m/>
    <s v="EDISON JIMÉNEZ"/>
    <n v="121800.30000000002"/>
    <n v="0"/>
    <n v="121800.30000000002"/>
    <s v="COOR ADMINISTRATIVA FINANCIERA"/>
    <x v="12"/>
    <s v="REMUNERACIONES"/>
    <s v="SI"/>
    <n v="121800.30000000002"/>
  </r>
  <r>
    <x v="39"/>
    <s v="134001034"/>
    <s v="PRIORIZACIÓN"/>
    <d v="2022-03-22T00:00:00"/>
    <s v="MSP-DNGP-2022-0086-M"/>
    <d v="2022-02-10T00:00:00"/>
    <x v="2"/>
    <s v="Ajuste rubro TH"/>
    <s v="PROVISION Y PRESTACION DE SERVICIOS DE SALUD"/>
    <s v="Reporte de remuneración mensual unificada e ingresos complementarios"/>
    <s v="PLANTA CENTRAL"/>
    <n v="9999"/>
    <n v="90"/>
    <s v="000"/>
    <s v="003"/>
    <n v="510602"/>
    <n v="1700"/>
    <s v="001"/>
    <s v="0000"/>
    <s v="0000"/>
    <n v="0"/>
    <n v="0"/>
    <n v="0"/>
    <n v="420.64"/>
    <n v="0"/>
    <n v="420.64"/>
    <s v="SI"/>
    <m/>
    <m/>
    <s v="EDISON JIMÉNEZ"/>
    <n v="103949.37000000002"/>
    <n v="0"/>
    <n v="103949.37000000002"/>
    <s v="COOR ADMINISTRATIVA FINANCIERA"/>
    <x v="12"/>
    <s v="REMUNERACIONES"/>
    <s v="SI"/>
    <n v="103949.37000000002"/>
  </r>
  <r>
    <x v="39"/>
    <s v="134001090"/>
    <s v="PRIORIZACIÓN"/>
    <d v="2022-03-22T00:00:00"/>
    <s v="MSP-DNGP-2022-0086-M"/>
    <d v="2022-02-10T00:00:00"/>
    <x v="2"/>
    <s v="Ajuste rubro TH"/>
    <s v="PROVISION Y PRESTACION DE SERVICIOS DE SALUD"/>
    <s v="Reporte de remuneración mensual unificada e ingresos complementarios"/>
    <s v="PLANTA CENTRAL"/>
    <n v="9999"/>
    <n v="90"/>
    <s v="000"/>
    <s v="003"/>
    <n v="510509"/>
    <n v="1700"/>
    <s v="001"/>
    <s v="0000"/>
    <s v="0000"/>
    <n v="957"/>
    <n v="0"/>
    <n v="957"/>
    <n v="0"/>
    <n v="0"/>
    <n v="0"/>
    <s v="SI"/>
    <m/>
    <m/>
    <s v="EDISON JIMÉNEZ"/>
    <n v="2157"/>
    <n v="0"/>
    <n v="2157"/>
    <s v="COOR ADMINISTRATIVA FINANCIERA"/>
    <x v="12"/>
    <s v="REMUNERACIONES"/>
    <s v="SI"/>
    <n v="2157"/>
  </r>
  <r>
    <x v="39"/>
    <s v="134001091"/>
    <s v="PRIORIZACIÓN"/>
    <d v="2022-03-22T00:00:00"/>
    <s v="MSP-DNGP-2022-0086-M"/>
    <d v="2022-02-10T00:00:00"/>
    <x v="2"/>
    <s v="Ajuste rubro TH"/>
    <s v="PROVISION Y PRESTACION DE SERVICIOS DE SALUD"/>
    <s v="Reporte de remuneración mensual unificada e ingresos complementarios"/>
    <s v="PLANTA CENTRAL"/>
    <n v="9999"/>
    <n v="90"/>
    <s v="000"/>
    <s v="003"/>
    <n v="510512"/>
    <n v="1700"/>
    <s v="001"/>
    <s v="0000"/>
    <s v="0000"/>
    <n v="1477"/>
    <n v="0"/>
    <n v="1477"/>
    <n v="0"/>
    <n v="0"/>
    <n v="0"/>
    <s v="SI"/>
    <m/>
    <m/>
    <s v="EDISON JIMÉNEZ"/>
    <n v="8477"/>
    <n v="0"/>
    <n v="8477"/>
    <s v="COOR ADMINISTRATIVA FINANCIERA"/>
    <x v="12"/>
    <s v="REMUNERACIONES"/>
    <s v="SI"/>
    <n v="8477"/>
  </r>
  <r>
    <x v="39"/>
    <s v="134001092"/>
    <s v="PRIORIZACIÓN"/>
    <d v="2022-03-22T00:00:00"/>
    <s v="MSP-DNGP-2022-0086-M"/>
    <d v="2022-02-10T00:00:00"/>
    <x v="2"/>
    <s v="Ajuste rubro TH"/>
    <s v="PROVISION Y PRESTACION DE SERVICIOS DE SALUD"/>
    <s v="Reporte de remuneración mensual unificada e ingresos complementarios"/>
    <s v="PLANTA CENTRAL"/>
    <n v="9999"/>
    <n v="90"/>
    <s v="000"/>
    <s v="003"/>
    <n v="510513"/>
    <n v="1700"/>
    <s v="001"/>
    <s v="0000"/>
    <s v="0000"/>
    <n v="9520"/>
    <n v="0"/>
    <n v="9520"/>
    <n v="0"/>
    <n v="0"/>
    <n v="0"/>
    <s v="SI"/>
    <m/>
    <m/>
    <s v="EDISON JIMÉNEZ"/>
    <n v="6026.5300000000007"/>
    <n v="0"/>
    <n v="6026.5300000000007"/>
    <s v="COOR ADMINISTRATIVA FINANCIERA"/>
    <x v="12"/>
    <s v="REMUNERACIONES"/>
    <s v="SI"/>
    <n v="6026.5300000000007"/>
  </r>
  <r>
    <x v="39"/>
    <s v="113001008"/>
    <s v="PRIORIZACIÓN"/>
    <d v="2022-03-22T00:00:00"/>
    <s v="MSP-DNGP-2022-0086-M"/>
    <d v="2022-02-10T00:00:00"/>
    <x v="2"/>
    <s v="Ajuste rubro TH"/>
    <s v="PREVENCION Y PROMOCION DE LA SALUD"/>
    <s v="Reproducción del Plan Nacional de Salud Sexual y Salud Reproductiva desde un enfoque de derechos y determinantes sociales para la RPIS"/>
    <s v="PLANTA CENTRAL"/>
    <n v="9999"/>
    <n v="55"/>
    <s v="000"/>
    <s v="002"/>
    <n v="580204"/>
    <n v="1701"/>
    <s v="001"/>
    <s v="0000"/>
    <s v="0000"/>
    <n v="0"/>
    <n v="0"/>
    <n v="0"/>
    <n v="15000"/>
    <n v="0"/>
    <n v="15000"/>
    <s v="SI"/>
    <m/>
    <m/>
    <s v="EDISON JIMÉNEZ"/>
    <n v="0"/>
    <n v="0"/>
    <n v="0"/>
    <s v="SUB PROMOCION SALUD INTERCULTURAL  IGUALDAD"/>
    <x v="2"/>
    <s v="SALUD SEXUAL Y REPRODUCTIVA"/>
    <s v="NO"/>
    <n v="0"/>
  </r>
  <r>
    <x v="39"/>
    <s v="121004001"/>
    <s v="PRIORIZACIÓN"/>
    <d v="2022-03-22T00:00:00"/>
    <s v="MSP-DNGP-2022-0086-M"/>
    <d v="2022-02-10T00:00:00"/>
    <x v="2"/>
    <s v="Ajuste rubro TH"/>
    <s v="PROVISION Y PRESTACION DE SERVICIOS DE SALUD"/>
    <s v="PAGO LIQUIDACIÓN CONVENIOS CON CUBA"/>
    <s v="PLANTA CENTRAL"/>
    <n v="9999"/>
    <n v="90"/>
    <s v="000"/>
    <s v="001"/>
    <n v="580302"/>
    <n v="1701"/>
    <s v="001"/>
    <s v="0000"/>
    <s v="0000"/>
    <n v="0"/>
    <n v="0"/>
    <n v="0"/>
    <n v="1104798"/>
    <n v="0"/>
    <n v="1104798"/>
    <s v="SI"/>
    <m/>
    <m/>
    <s v="EDISON JIMÉNEZ"/>
    <n v="1104798.02"/>
    <n v="0"/>
    <n v="1104798.02"/>
    <s v="SUB REDES ATENCION INTEGRAL EN PRIMER NIVEL "/>
    <x v="31"/>
    <s v="NO APLICA"/>
    <s v="SI"/>
    <n v="0"/>
  </r>
  <r>
    <x v="39"/>
    <s v="132001001"/>
    <s v="PRIORIZACIÓN"/>
    <d v="2022-03-22T00:00:00"/>
    <s v="MSP-DNGP-2022-0086-M"/>
    <d v="2022-02-10T00:00:00"/>
    <x v="2"/>
    <m/>
    <s v="ADMINISTRACION CENTRAL"/>
    <s v="Asignación esigef para financiar actividades priorizadas "/>
    <s v="PLANTA CENTRAL"/>
    <n v="9999"/>
    <s v="01"/>
    <s v="000"/>
    <s v="001"/>
    <n v="530106"/>
    <n v="1701"/>
    <s v="001"/>
    <s v="0000"/>
    <s v="0000"/>
    <n v="15000"/>
    <n v="0"/>
    <n v="15000"/>
    <n v="0"/>
    <n v="0"/>
    <n v="0"/>
    <s v="SI"/>
    <m/>
    <m/>
    <s v="EDISON JIMÉNEZ"/>
    <n v="750.64999999999964"/>
    <n v="0"/>
    <n v="750.64999999999964"/>
    <s v="COOR PLANIFICACION GEST ESTRAT"/>
    <x v="25"/>
    <s v="NO APLICA"/>
    <s v="SI"/>
    <n v="750.64999999999964"/>
  </r>
  <r>
    <x v="39"/>
    <s v="132001002"/>
    <s v="PRIORIZACIÓN"/>
    <d v="2022-03-22T00:00:00"/>
    <s v="MSP-DNGP-2022-0086-M"/>
    <d v="2022-02-10T00:00:00"/>
    <x v="2"/>
    <m/>
    <s v="ADMINISTRACION CENTRAL"/>
    <s v="Asignación esigef para financiar actividades priorizadas "/>
    <s v="PLANTA CENTRAL"/>
    <n v="9999"/>
    <s v="01"/>
    <s v="000"/>
    <s v="001"/>
    <n v="530306"/>
    <n v="1700"/>
    <s v="001"/>
    <s v="0000"/>
    <s v="0000"/>
    <n v="46750"/>
    <n v="0"/>
    <n v="46750"/>
    <n v="0"/>
    <n v="0"/>
    <n v="0"/>
    <s v="SI"/>
    <m/>
    <m/>
    <s v="EDISON JIMÉNEZ"/>
    <n v="0"/>
    <n v="0"/>
    <n v="0"/>
    <s v="COOR PLANIFICACION GEST ESTRAT"/>
    <x v="25"/>
    <s v="NO APLICA"/>
    <s v="NO"/>
    <n v="0"/>
  </r>
  <r>
    <x v="39"/>
    <s v="132001003"/>
    <s v="PRIORIZACIÓN"/>
    <d v="2022-03-22T00:00:00"/>
    <s v="MSP-DNGP-2022-0086-M"/>
    <d v="2022-02-10T00:00:00"/>
    <x v="2"/>
    <m/>
    <s v="ADMINISTRACION CENTRAL"/>
    <s v="Asignación esigef para financiar actividades priorizadas "/>
    <s v="PLANTA CENTRAL"/>
    <n v="9999"/>
    <s v="01"/>
    <s v="000"/>
    <s v="001"/>
    <n v="580104"/>
    <n v="1701"/>
    <s v="001"/>
    <s v="0000"/>
    <s v="0000"/>
    <n v="71918"/>
    <n v="0"/>
    <n v="71918"/>
    <n v="0"/>
    <n v="0"/>
    <n v="0"/>
    <s v="SI"/>
    <m/>
    <m/>
    <s v="EDISON JIMÉNEZ"/>
    <n v="65083"/>
    <n v="-143.4"/>
    <n v="64939.6"/>
    <s v="COOR PLANIFICACION GEST ESTRAT"/>
    <x v="25"/>
    <s v="Presupuesto por Resultados"/>
    <s v="SI"/>
    <n v="64939.6"/>
  </r>
  <r>
    <x v="39"/>
    <s v="132001004"/>
    <s v="PRIORIZACIÓN"/>
    <d v="2022-03-22T00:00:00"/>
    <s v="MSP-DNGP-2022-0086-M"/>
    <d v="2022-02-10T00:00:00"/>
    <x v="2"/>
    <m/>
    <s v="ADMINISTRACION CENTRAL"/>
    <s v="Asignación esigef para financiar actividades priorizadas "/>
    <s v="PLANTA CENTRAL"/>
    <n v="9999"/>
    <s v="01"/>
    <s v="000"/>
    <s v="001"/>
    <n v="580204"/>
    <n v="1701"/>
    <s v="001"/>
    <s v="0000"/>
    <s v="0000"/>
    <n v="300000"/>
    <n v="0"/>
    <n v="300000"/>
    <n v="0"/>
    <n v="0"/>
    <n v="0"/>
    <s v="SI"/>
    <m/>
    <m/>
    <s v="EDISON JIMÉNEZ"/>
    <n v="103374.34"/>
    <n v="0"/>
    <n v="103374.34"/>
    <s v="COOR PLANIFICACION GEST ESTRAT"/>
    <x v="25"/>
    <s v="Presupuesto por Resultados"/>
    <s v="SI"/>
    <n v="103374.34"/>
  </r>
  <r>
    <x v="39"/>
    <s v="132001005"/>
    <s v="PRIORIZACIÓN"/>
    <d v="2022-03-22T00:00:00"/>
    <s v="MSP-DNGP-2022-0086-M"/>
    <d v="2022-02-10T00:00:00"/>
    <x v="2"/>
    <m/>
    <s v="ADMINISTRACION CENTRAL"/>
    <s v="Asignación esigef para financiar actividades priorizadas "/>
    <s v="PLANTA CENTRAL"/>
    <n v="9999"/>
    <s v="01"/>
    <s v="000"/>
    <s v="001"/>
    <n v="580302"/>
    <n v="1701"/>
    <s v="001"/>
    <s v="0000"/>
    <s v="0000"/>
    <n v="1104798"/>
    <n v="0"/>
    <n v="1104798"/>
    <n v="0"/>
    <n v="0"/>
    <n v="0"/>
    <s v="SI"/>
    <m/>
    <m/>
    <s v="EDISON JIMÉNEZ"/>
    <n v="0"/>
    <n v="0"/>
    <n v="0"/>
    <s v="COOR PLANIFICACION GEST ESTRAT"/>
    <x v="25"/>
    <s v="Presupuesto por Resultados"/>
    <s v="NO"/>
    <n v="0"/>
  </r>
  <r>
    <x v="39"/>
    <s v="132001006"/>
    <s v="PRIORIZACIÓN"/>
    <d v="2022-03-22T00:00:00"/>
    <s v="MSP-DNGP-2022-0086-M"/>
    <d v="2022-02-10T00:00:00"/>
    <x v="2"/>
    <m/>
    <s v="ADMINISTRACION CENTRAL"/>
    <s v="Asignación esigef para financiar actividades priorizadas "/>
    <s v="PLANTA CENTRAL"/>
    <n v="9999"/>
    <s v="01"/>
    <s v="000"/>
    <s v="001"/>
    <n v="581201"/>
    <n v="1701"/>
    <s v="001"/>
    <s v="0000"/>
    <s v="0000"/>
    <n v="833356"/>
    <n v="0"/>
    <n v="833356"/>
    <n v="0"/>
    <n v="0"/>
    <n v="0"/>
    <s v="SI"/>
    <m/>
    <m/>
    <s v="EDISON JIMÉNEZ"/>
    <n v="0"/>
    <n v="0"/>
    <n v="0"/>
    <s v="COOR PLANIFICACION GEST ESTRAT"/>
    <x v="25"/>
    <s v="Presupuesto por Resultados"/>
    <s v="NO"/>
    <n v="0"/>
  </r>
  <r>
    <x v="39"/>
    <s v="132001007"/>
    <s v="PRIORIZACIÓN"/>
    <d v="2022-03-22T00:00:00"/>
    <s v="MSP-DNGP-2022-0086-M"/>
    <d v="2022-02-10T00:00:00"/>
    <x v="2"/>
    <m/>
    <s v="PREVENCION Y PROMOCION DE LA SALUD"/>
    <s v="Asignación esigef para financiar actividades priorizadas "/>
    <s v="PLANTA CENTRAL"/>
    <n v="9999"/>
    <n v="55"/>
    <s v="000"/>
    <s v="002"/>
    <n v="530204"/>
    <n v="1701"/>
    <s v="001"/>
    <s v="0000"/>
    <s v="0000"/>
    <n v="5000"/>
    <n v="0"/>
    <n v="5000"/>
    <n v="0"/>
    <n v="0"/>
    <n v="0"/>
    <s v="SI"/>
    <m/>
    <m/>
    <s v="EDISON JIMÉNEZ"/>
    <n v="0"/>
    <n v="0"/>
    <n v="0"/>
    <s v="COOR PLANIFICACION GEST ESTRAT"/>
    <x v="25"/>
    <s v="Presupuesto por Resultados"/>
    <s v="NO"/>
    <n v="0"/>
  </r>
  <r>
    <x v="39"/>
    <s v="132001008"/>
    <s v="PRIORIZACIÓN"/>
    <d v="2022-03-22T00:00:00"/>
    <s v="MSP-DNGP-2022-0086-M"/>
    <d v="2022-02-10T00:00:00"/>
    <x v="2"/>
    <m/>
    <s v="PREVENCION Y PROMOCION DE LA SALUD"/>
    <s v="Asignación esigef para financiar actividades priorizadas "/>
    <s v="PLANTA CENTRAL"/>
    <n v="9999"/>
    <n v="55"/>
    <s v="000"/>
    <s v="004"/>
    <n v="530204"/>
    <n v="1701"/>
    <s v="001"/>
    <s v="0000"/>
    <s v="0000"/>
    <n v="200000"/>
    <n v="0"/>
    <n v="200000"/>
    <n v="0"/>
    <n v="0"/>
    <n v="0"/>
    <s v="SI"/>
    <m/>
    <m/>
    <s v="EDISON JIMÉNEZ"/>
    <n v="0"/>
    <n v="0"/>
    <n v="0"/>
    <s v="COOR PLANIFICACION GEST ESTRAT"/>
    <x v="25"/>
    <s v="Presupuesto por Resultados"/>
    <s v="NO"/>
    <n v="0"/>
  </r>
  <r>
    <x v="39"/>
    <s v="132001009"/>
    <s v="PRIORIZACIÓN"/>
    <d v="2022-03-22T00:00:00"/>
    <s v="MSP-DNGP-2022-0086-M"/>
    <d v="2022-02-10T00:00:00"/>
    <x v="2"/>
    <m/>
    <s v="PREVENCION Y PROMOCION DE LA SALUD"/>
    <s v="Asignación esigef para financiar actividades priorizadas "/>
    <s v="PLANTA CENTRAL"/>
    <n v="9999"/>
    <n v="55"/>
    <s v="000"/>
    <s v="004"/>
    <n v="530609"/>
    <n v="1701"/>
    <s v="001"/>
    <s v="0000"/>
    <s v="0000"/>
    <n v="200000"/>
    <n v="0"/>
    <n v="200000"/>
    <n v="0"/>
    <n v="0"/>
    <n v="0"/>
    <s v="SI"/>
    <m/>
    <m/>
    <s v="EDISON JIMÉNEZ"/>
    <n v="0"/>
    <n v="0"/>
    <n v="0"/>
    <s v="COOR PLANIFICACION GEST ESTRAT"/>
    <x v="25"/>
    <s v="Presupuesto por Resultados"/>
    <s v="NO"/>
    <n v="0"/>
  </r>
  <r>
    <x v="39"/>
    <s v="132001010"/>
    <s v="PRIORIZACIÓN"/>
    <d v="2022-03-22T00:00:00"/>
    <s v="MSP-DNGP-2022-0086-M"/>
    <d v="2022-02-10T00:00:00"/>
    <x v="2"/>
    <m/>
    <s v="PREVENCION Y PROMOCION DE LA SALUD"/>
    <s v="Asignación esigef para financiar actividades priorizadas "/>
    <s v="PLANTA CENTRAL"/>
    <n v="9999"/>
    <n v="55"/>
    <s v="000"/>
    <s v="004"/>
    <n v="530701"/>
    <n v="1701"/>
    <s v="001"/>
    <s v="0000"/>
    <s v="0000"/>
    <n v="65200"/>
    <n v="0"/>
    <n v="65200"/>
    <n v="0"/>
    <n v="0"/>
    <n v="0"/>
    <s v="SI"/>
    <m/>
    <m/>
    <s v="EDISON JIMÉNEZ"/>
    <n v="0"/>
    <n v="0"/>
    <n v="0"/>
    <s v="COOR PLANIFICACION GEST ESTRAT"/>
    <x v="25"/>
    <s v="Presupuesto por Resultados"/>
    <s v="NO"/>
    <n v="0"/>
  </r>
  <r>
    <x v="39"/>
    <s v="132001011"/>
    <s v="PRIORIZACIÓN"/>
    <d v="2022-03-22T00:00:00"/>
    <s v="MSP-DNGP-2022-0086-M"/>
    <d v="2022-02-10T00:00:00"/>
    <x v="2"/>
    <m/>
    <s v="PREVENCION Y PROMOCION DE LA SALUD"/>
    <s v="Asignación esigef para financiar actividades priorizadas "/>
    <s v="PLANTA CENTRAL"/>
    <n v="9999"/>
    <n v="55"/>
    <s v="000"/>
    <s v="004"/>
    <n v="530809"/>
    <n v="1701"/>
    <s v="001"/>
    <s v="0000"/>
    <s v="0000"/>
    <n v="977670"/>
    <n v="0"/>
    <n v="977670"/>
    <n v="0"/>
    <n v="0"/>
    <n v="0"/>
    <s v="SI"/>
    <m/>
    <m/>
    <s v="EDISON JIMÉNEZ"/>
    <n v="0"/>
    <n v="0"/>
    <n v="0"/>
    <s v="COOR PLANIFICACION GEST ESTRAT"/>
    <x v="25"/>
    <s v="Presupuesto por Resultados"/>
    <s v="NO"/>
    <n v="0"/>
  </r>
  <r>
    <x v="39"/>
    <s v="132001012"/>
    <s v="PRIORIZACIÓN"/>
    <d v="2022-03-22T00:00:00"/>
    <s v="MSP-DNGP-2022-0086-M"/>
    <d v="2022-02-10T00:00:00"/>
    <x v="2"/>
    <m/>
    <s v="PREVENCION Y PROMOCION DE LA SALUD"/>
    <s v="Asignación esigef para financiar actividades priorizadas "/>
    <s v="PLANTA CENTRAL"/>
    <n v="9999"/>
    <n v="55"/>
    <s v="000"/>
    <s v="005"/>
    <n v="530601"/>
    <n v="1701"/>
    <s v="001"/>
    <s v="0000"/>
    <s v="0000"/>
    <n v="450000"/>
    <n v="0"/>
    <n v="450000"/>
    <n v="0"/>
    <n v="0"/>
    <n v="0"/>
    <s v="SI"/>
    <m/>
    <m/>
    <s v="EDISON JIMÉNEZ"/>
    <n v="0"/>
    <n v="0"/>
    <n v="0"/>
    <s v="COOR PLANIFICACION GEST ESTRAT"/>
    <x v="25"/>
    <s v="Presupuesto por Resultados"/>
    <s v="NO"/>
    <n v="0"/>
  </r>
  <r>
    <x v="39"/>
    <s v="132001013"/>
    <s v="PRIORIZACIÓN"/>
    <d v="2022-03-22T00:00:00"/>
    <s v="MSP-DNGP-2022-0086-M"/>
    <d v="2022-02-10T00:00:00"/>
    <x v="2"/>
    <m/>
    <s v="PREVENCION Y PROMOCION DE LA SALUD"/>
    <s v="Asignación esigef para financiar actividades priorizadas "/>
    <s v="PLANTA CENTRAL"/>
    <n v="9999"/>
    <n v="55"/>
    <s v="000"/>
    <s v="005"/>
    <n v="530701"/>
    <n v="1701"/>
    <s v="001"/>
    <s v="0000"/>
    <s v="0000"/>
    <n v="82500"/>
    <n v="0"/>
    <n v="82500"/>
    <n v="0"/>
    <n v="0"/>
    <n v="0"/>
    <s v="SI"/>
    <m/>
    <m/>
    <s v="EDISON JIMÉNEZ"/>
    <n v="0"/>
    <n v="0"/>
    <n v="0"/>
    <s v="COOR PLANIFICACION GEST ESTRAT"/>
    <x v="25"/>
    <s v="Presupuesto por Resultados"/>
    <s v="NO"/>
    <n v="0"/>
  </r>
  <r>
    <x v="39"/>
    <s v="132001014"/>
    <s v="PRIORIZACIÓN"/>
    <d v="2022-03-22T00:00:00"/>
    <s v="MSP-DNGP-2022-0086-M"/>
    <d v="2022-02-10T00:00:00"/>
    <x v="2"/>
    <m/>
    <s v="PREVENCION Y PROMOCION DE LA SALUD"/>
    <s v="Asignación esigef para financiar actividades priorizadas "/>
    <s v="PLANTA CENTRAL"/>
    <n v="9999"/>
    <n v="55"/>
    <s v="000"/>
    <s v="006"/>
    <n v="581202"/>
    <n v="1701"/>
    <s v="001"/>
    <s v="0000"/>
    <s v="0000"/>
    <n v="119220.73999999464"/>
    <n v="0"/>
    <n v="119220.73999999464"/>
    <n v="0"/>
    <n v="0"/>
    <n v="0"/>
    <s v="SI"/>
    <m/>
    <m/>
    <s v="EDISON JIMÉNEZ"/>
    <n v="0"/>
    <n v="0"/>
    <n v="0"/>
    <s v="COOR PLANIFICACION GEST ESTRAT"/>
    <x v="25"/>
    <s v="Presupuesto por Resultados"/>
    <s v="NO"/>
    <n v="0"/>
  </r>
  <r>
    <x v="39"/>
    <s v="132001015"/>
    <s v="PRIORIZACIÓN"/>
    <d v="2022-03-22T00:00:00"/>
    <s v="MSP-DNGP-2022-0086-M"/>
    <d v="2022-02-10T00:00:00"/>
    <x v="2"/>
    <m/>
    <s v="VIGILANCIA Y CONTROL SANITARIO"/>
    <s v="Asignación esigef para financiar actividades priorizadas "/>
    <s v="PLANTA CENTRAL"/>
    <n v="9999"/>
    <n v="56"/>
    <s v="000"/>
    <s v="001"/>
    <n v="530612"/>
    <n v="1701"/>
    <s v="001"/>
    <s v="0000"/>
    <s v="0000"/>
    <n v="4000"/>
    <n v="0"/>
    <n v="4000"/>
    <n v="0"/>
    <n v="0"/>
    <n v="0"/>
    <s v="SI"/>
    <m/>
    <m/>
    <s v="EDISON JIMÉNEZ"/>
    <n v="0"/>
    <n v="0"/>
    <n v="0"/>
    <s v="COOR PLANIFICACION GEST ESTRAT"/>
    <x v="25"/>
    <s v="NO APLICA"/>
    <s v="NO"/>
    <n v="0"/>
  </r>
  <r>
    <x v="39"/>
    <s v="132001016"/>
    <s v="PRIORIZACIÓN"/>
    <d v="2022-03-22T00:00:00"/>
    <s v="MSP-DNGP-2022-0086-M"/>
    <d v="2022-02-10T00:00:00"/>
    <x v="2"/>
    <m/>
    <s v="VIGILANCIA Y CONTROL SANITARIO"/>
    <s v="Asignación esigef para financiar actividades priorizadas "/>
    <s v="PLANTA CENTRAL"/>
    <n v="9999"/>
    <n v="56"/>
    <s v="000"/>
    <s v="001"/>
    <n v="581202"/>
    <n v="1701"/>
    <s v="001"/>
    <s v="0000"/>
    <s v="0000"/>
    <n v="928568.99000000022"/>
    <n v="0"/>
    <n v="928568.99000000022"/>
    <n v="0"/>
    <n v="0"/>
    <n v="0"/>
    <s v="SI"/>
    <m/>
    <m/>
    <s v="EDISON JIMÉNEZ"/>
    <n v="0"/>
    <n v="0"/>
    <n v="0"/>
    <s v="COOR PLANIFICACION GEST ESTRAT"/>
    <x v="25"/>
    <s v="Presupuesto por Resultados"/>
    <s v="NO"/>
    <n v="0"/>
  </r>
  <r>
    <x v="39"/>
    <s v="132001017"/>
    <s v="PRIORIZACIÓN"/>
    <d v="2022-03-22T00:00:00"/>
    <s v="MSP-DNGP-2022-0086-M"/>
    <d v="2022-02-10T00:00:00"/>
    <x v="2"/>
    <m/>
    <s v="GARANTIA DE LA CALIDAD DE LOS SERVICIOS DE SALUD"/>
    <s v="Asignación esigef para financiar actividades priorizadas "/>
    <s v="PLANTA CENTRAL"/>
    <n v="9999"/>
    <n v="57"/>
    <s v="000"/>
    <s v="001"/>
    <n v="530813"/>
    <n v="1701"/>
    <s v="001"/>
    <s v="0000"/>
    <s v="0000"/>
    <n v="9133395.6300000008"/>
    <n v="0"/>
    <n v="9133395.6300000008"/>
    <n v="0"/>
    <n v="0"/>
    <n v="0"/>
    <s v="SI"/>
    <m/>
    <m/>
    <s v="EDISON JIMÉNEZ"/>
    <n v="0"/>
    <n v="0"/>
    <n v="0"/>
    <s v="COOR PLANIFICACION GEST ESTRAT"/>
    <x v="25"/>
    <s v="NO APLICA"/>
    <s v="NO"/>
    <n v="0"/>
  </r>
  <r>
    <x v="39"/>
    <s v="132001018"/>
    <s v="PRIORIZACIÓN"/>
    <d v="2022-03-22T00:00:00"/>
    <s v="MSP-DNGP-2022-0086-M"/>
    <d v="2022-02-10T00:00:00"/>
    <x v="2"/>
    <m/>
    <s v="PROVISION Y PRESTACION DE SERVICIOS DE SALUD"/>
    <s v="Asignación esigef para financiar actividades priorizadas "/>
    <s v="PLANTA CENTRAL"/>
    <n v="9999"/>
    <n v="90"/>
    <s v="000"/>
    <s v="001"/>
    <n v="530810"/>
    <n v="1701"/>
    <s v="001"/>
    <s v="0000"/>
    <s v="0000"/>
    <n v="4318531"/>
    <n v="0"/>
    <n v="4318531"/>
    <n v="0"/>
    <n v="0"/>
    <n v="0"/>
    <s v="SI"/>
    <m/>
    <m/>
    <s v="EDISON JIMÉNEZ"/>
    <n v="0"/>
    <n v="0"/>
    <n v="0"/>
    <s v="COOR PLANIFICACION GEST ESTRAT"/>
    <x v="25"/>
    <s v="NO APLICA"/>
    <s v="NO"/>
    <n v="0"/>
  </r>
  <r>
    <x v="39"/>
    <s v="113001005"/>
    <s v="PRIORIZACIÓN"/>
    <d v="2022-03-22T00:00:00"/>
    <s v="MSP-DNGP-2022-0086-M"/>
    <d v="2022-02-10T00:00:00"/>
    <x v="2"/>
    <m/>
    <s v="PREVENCION Y PROMOCION DE LA SALUD"/>
    <s v="Adquisición de equipos e insumos para la implementación de Centros de Recolección de Leche Humana "/>
    <s v="PLANTA CENTRAL"/>
    <n v="9999"/>
    <n v="55"/>
    <s v="000"/>
    <s v="002"/>
    <n v="530204"/>
    <n v="1701"/>
    <s v="001"/>
    <s v="0000"/>
    <s v="0000"/>
    <n v="0"/>
    <n v="0"/>
    <n v="0"/>
    <n v="500000"/>
    <n v="0"/>
    <n v="500000"/>
    <s v="SI"/>
    <m/>
    <m/>
    <s v="EDISON JIMÉNEZ"/>
    <n v="0"/>
    <n v="0"/>
    <n v="0"/>
    <s v="SUB PROMOCION SALUD INTERCULTURAL  IGUALDAD"/>
    <x v="2"/>
    <s v="NO APLICA"/>
    <s v="NO"/>
    <n v="0"/>
  </r>
  <r>
    <x v="39"/>
    <s v="113001028"/>
    <s v="PRIORIZACIÓN"/>
    <d v="2022-03-22T00:00:00"/>
    <s v="MSP-DNGP-2022-0086-M"/>
    <d v="2022-02-10T00:00:00"/>
    <x v="2"/>
    <m/>
    <s v="PREVENCION Y PROMOCION DE LA SALUD"/>
    <s v="Monto a ser distribuido en las necesidades del MSP (No requerido por la Subsecretaría) "/>
    <s v="PLANTA CENTRAL"/>
    <n v="9999"/>
    <n v="55"/>
    <s v="000"/>
    <s v="002"/>
    <n v="530204"/>
    <n v="1701"/>
    <s v="001"/>
    <s v="0000"/>
    <s v="0000"/>
    <n v="0"/>
    <n v="0"/>
    <n v="0"/>
    <n v="4512306.66"/>
    <n v="0"/>
    <n v="4512306.66"/>
    <s v="SI"/>
    <m/>
    <m/>
    <s v="EDISON JIMÉNEZ"/>
    <n v="0"/>
    <n v="0"/>
    <n v="0"/>
    <s v="SUB PROMOCION SALUD INTERCULTURAL  IGUALDAD"/>
    <x v="2"/>
    <s v="NO APLICA"/>
    <s v="NO"/>
    <n v="0"/>
  </r>
  <r>
    <x v="39"/>
    <s v="113005001"/>
    <s v="PRIORIZACIÓN"/>
    <d v="2022-03-22T00:00:00"/>
    <s v="MSP-DNGP-2022-0086-M"/>
    <d v="2022-02-10T00:00:00"/>
    <x v="2"/>
    <m/>
    <s v="PREVENCION Y PROMOCION DE LA SALUD"/>
    <s v="Diseño e impresión de lineamientos de política pública en participación."/>
    <s v="PLANTA CENTRAL"/>
    <n v="9999"/>
    <n v="55"/>
    <s v="000"/>
    <s v="002"/>
    <n v="530204"/>
    <n v="1701"/>
    <s v="001"/>
    <s v="0000"/>
    <s v="0000"/>
    <n v="0"/>
    <n v="0"/>
    <n v="0"/>
    <n v="20000"/>
    <n v="0"/>
    <n v="20000"/>
    <s v="SI"/>
    <m/>
    <m/>
    <s v="EDISON JIMÉNEZ"/>
    <n v="0"/>
    <n v="0"/>
    <n v="0"/>
    <s v="SUB PROMOCION SALUD INTERCULTURAL  IGUALDAD"/>
    <x v="5"/>
    <s v="NO APLICA"/>
    <s v="NO"/>
    <n v="0"/>
  </r>
  <r>
    <x v="39"/>
    <s v="121000004"/>
    <s v="PRIORIZACIÓN"/>
    <d v="2022-03-22T00:00:00"/>
    <s v="MSP-DNGP-2022-0086-M"/>
    <d v="2022-02-10T00:00:00"/>
    <x v="2"/>
    <m/>
    <s v="PROVISION Y PRESTACION DE SERVICIOS DE SALUD"/>
    <s v="CONTRATOS EMERGENCIA - REDISTRIBUCIÓN"/>
    <s v="PLANTA CENTRAL"/>
    <n v="9999"/>
    <n v="90"/>
    <s v="000"/>
    <s v="001"/>
    <n v="530810"/>
    <n v="1701"/>
    <s v="001"/>
    <s v="0000"/>
    <s v="0000"/>
    <n v="0"/>
    <n v="0"/>
    <n v="0"/>
    <n v="4177666"/>
    <n v="0"/>
    <n v="4177666"/>
    <s v="SI"/>
    <m/>
    <m/>
    <s v="EDISON JIMÉNEZ"/>
    <n v="0"/>
    <n v="0"/>
    <n v="0"/>
    <s v="SUB PROVISION SERVICIOS SALUD"/>
    <x v="17"/>
    <s v="NO APLICA"/>
    <s v="NO"/>
    <n v="0"/>
  </r>
  <r>
    <x v="39"/>
    <s v="121001001"/>
    <s v="PRIORIZACIÓN"/>
    <d v="2022-03-22T00:00:00"/>
    <s v="MSP-DNGP-2022-0086-M"/>
    <d v="2022-02-10T00:00:00"/>
    <x v="2"/>
    <m/>
    <s v="PREVENCION Y PROMOCION DE LA SALUD"/>
    <s v="CONTRATACIÓN DEL SERVICIO INTEGRAL DE TAMIZAJE METABÓLICO NEONATAL"/>
    <s v="PLANTA CENTRAL"/>
    <n v="9999"/>
    <n v="55"/>
    <s v="000"/>
    <s v="008"/>
    <n v="530226"/>
    <n v="1701"/>
    <s v="001"/>
    <s v="0000"/>
    <s v="0000"/>
    <n v="0"/>
    <n v="0"/>
    <n v="0"/>
    <n v="977670"/>
    <n v="0"/>
    <n v="977670"/>
    <s v="SI"/>
    <m/>
    <m/>
    <s v="EDISON JIMÉNEZ"/>
    <n v="977160"/>
    <n v="0"/>
    <n v="977160"/>
    <s v="SUB ATENCION SALUD MOVIL HOSPITALARIA CENTROS ESPECIALIZADOS"/>
    <x v="6"/>
    <s v="Presupuesto por Resultados"/>
    <s v="SI"/>
    <n v="0"/>
  </r>
  <r>
    <x v="39"/>
    <s v="121004002"/>
    <s v="PRIORIZACIÓN"/>
    <d v="2022-03-22T00:00:00"/>
    <s v="MSP-DNGP-2022-0086-M"/>
    <d v="2022-02-10T00:00:00"/>
    <x v="2"/>
    <m/>
    <s v="PROVISION Y PRESTACION DE SERVICIOS DE SALUD"/>
    <s v="PAGO DE CONTRATO DE EMERGENCIA NO.  00044-2020"/>
    <s v="PLANTA CENTRAL"/>
    <n v="9999"/>
    <n v="90"/>
    <s v="000"/>
    <s v="001"/>
    <n v="530810"/>
    <n v="1701"/>
    <s v="001"/>
    <s v="0000"/>
    <s v="0000"/>
    <n v="0"/>
    <n v="0"/>
    <n v="0"/>
    <n v="13365"/>
    <n v="0"/>
    <n v="13365"/>
    <s v="SI"/>
    <m/>
    <m/>
    <s v="EDISON JIMÉNEZ"/>
    <n v="0"/>
    <n v="0"/>
    <n v="0"/>
    <s v="SUB REDES ATENCION INTEGRAL EN PRIMER NIVEL "/>
    <x v="31"/>
    <s v="EMERGENCIA SANITARIA POR COVID"/>
    <s v="NO"/>
    <n v="0"/>
  </r>
  <r>
    <x v="39"/>
    <s v="121004009"/>
    <s v="PRIORIZACIÓN"/>
    <d v="2022-03-22T00:00:00"/>
    <s v="MSP-DNGP-2022-0086-M"/>
    <d v="2022-02-10T00:00:00"/>
    <x v="2"/>
    <m/>
    <s v="PROVISION Y PRESTACION DE SERVICIOS DE SALUD"/>
    <s v="PAGO DE CONTRATO DE EMERGENCIA NO.  CE-20200001847292"/>
    <s v="PLANTA CENTRAL"/>
    <n v="9999"/>
    <n v="90"/>
    <s v="000"/>
    <s v="001"/>
    <n v="530810"/>
    <n v="1701"/>
    <s v="001"/>
    <s v="0000"/>
    <s v="0000"/>
    <n v="0"/>
    <n v="0"/>
    <n v="0"/>
    <n v="127500"/>
    <n v="0"/>
    <n v="127500"/>
    <s v="SI"/>
    <m/>
    <m/>
    <s v="EDISON JIMÉNEZ"/>
    <n v="0"/>
    <n v="0"/>
    <n v="0"/>
    <s v="SUB REDES ATENCION INTEGRAL EN PRIMER NIVEL "/>
    <x v="31"/>
    <s v="EMERGENCIA SANITARIA POR COVID"/>
    <s v="NO"/>
    <n v="0"/>
  </r>
  <r>
    <x v="39"/>
    <s v="111002001"/>
    <s v="PRIORIZACIÓN"/>
    <d v="2022-03-22T00:00:00"/>
    <s v="MSP-DNGP-2022-0086-M"/>
    <d v="2022-02-10T00:00:00"/>
    <x v="2"/>
    <m/>
    <s v="GOBERNANZA DE LA SALUD"/>
    <s v="Pago de tratamientos médicos casos de pacientes por derivación internacional"/>
    <s v="PLANTA CENTRAL"/>
    <n v="9999"/>
    <n v="58"/>
    <s v="000"/>
    <s v="002"/>
    <n v="530226"/>
    <n v="1701"/>
    <s v="001"/>
    <s v="0000"/>
    <s v="0000"/>
    <n v="0"/>
    <n v="0"/>
    <n v="0"/>
    <n v="1000000"/>
    <n v="0"/>
    <n v="1000000"/>
    <s v="SI"/>
    <m/>
    <m/>
    <s v="EDISON JIMÉNEZ"/>
    <n v="0"/>
    <n v="0"/>
    <n v="0"/>
    <s v="SUBSE RECTORIA SISTEMA NACIONAL SALUD"/>
    <x v="24"/>
    <s v="NO APLICA"/>
    <s v="NO"/>
    <n v="0"/>
  </r>
  <r>
    <x v="39"/>
    <s v="111002003"/>
    <s v="PRIORIZACIÓN"/>
    <d v="2022-03-22T00:00:00"/>
    <s v="MSP-DNGP-2022-0086-M"/>
    <d v="2022-02-10T00:00:00"/>
    <x v="2"/>
    <m/>
    <s v="GOBERNANZA DE LA SALUD"/>
    <s v="Pago de tratamientos médicos casos de pacientes por derivación internacional"/>
    <s v="PLANTA CENTRAL"/>
    <n v="9999"/>
    <n v="58"/>
    <s v="000"/>
    <s v="002"/>
    <n v="530226"/>
    <n v="1701"/>
    <s v="001"/>
    <s v="0000"/>
    <s v="0000"/>
    <n v="0"/>
    <n v="0"/>
    <n v="0"/>
    <n v="800000"/>
    <n v="0"/>
    <n v="800000"/>
    <s v="SI"/>
    <m/>
    <m/>
    <s v="EDISON JIMÉNEZ"/>
    <n v="0"/>
    <n v="0"/>
    <n v="0"/>
    <s v="SUBSE RECTORIA SISTEMA NACIONAL SALUD"/>
    <x v="24"/>
    <s v="NO APLICA"/>
    <s v="NO"/>
    <n v="0"/>
  </r>
  <r>
    <x v="39"/>
    <s v="111002007"/>
    <s v="PRIORIZACIÓN"/>
    <d v="2022-03-22T00:00:00"/>
    <s v="MSP-DNGP-2022-0086-M"/>
    <d v="2022-02-10T00:00:00"/>
    <x v="2"/>
    <m/>
    <s v="GOBERNANZA DE LA SALUD"/>
    <s v="Pagos prestaciones de servicios de Salud la Red otros servicios excepto Dialisis/Hemodiálisis"/>
    <s v="PLANTA CENTRAL"/>
    <n v="9999"/>
    <n v="58"/>
    <s v="000"/>
    <s v="002"/>
    <n v="530226"/>
    <n v="1701"/>
    <s v="001"/>
    <s v="0000"/>
    <s v="0000"/>
    <n v="0"/>
    <n v="0"/>
    <n v="0"/>
    <n v="47000000"/>
    <n v="0"/>
    <n v="47000000"/>
    <s v="SI"/>
    <m/>
    <m/>
    <s v="EDISON JIMÉNEZ"/>
    <n v="0"/>
    <n v="0"/>
    <n v="0"/>
    <s v="SUBSE RECTORIA SISTEMA NACIONAL SALUD"/>
    <x v="24"/>
    <s v="NO APLICA"/>
    <s v="NO"/>
    <n v="0"/>
  </r>
  <r>
    <x v="39"/>
    <s v="111002010"/>
    <s v="PRIORIZACIÓN"/>
    <d v="2022-03-22T00:00:00"/>
    <s v="MSP-DNGP-2022-0086-M"/>
    <d v="2022-02-10T00:00:00"/>
    <x v="2"/>
    <m/>
    <s v="GOBERNANZA DE LA SALUD"/>
    <s v="Pagos prestaciones de servicios de Salud la Red por el serivicio de Diálisis/Hemodiálisis"/>
    <s v="PLANTA CENTRAL"/>
    <n v="9999"/>
    <n v="58"/>
    <s v="000"/>
    <s v="002"/>
    <n v="530226"/>
    <n v="1701"/>
    <s v="001"/>
    <s v="0000"/>
    <s v="0000"/>
    <n v="0"/>
    <n v="0"/>
    <n v="0"/>
    <n v="120000000"/>
    <n v="0"/>
    <n v="120000000"/>
    <s v="SI"/>
    <m/>
    <m/>
    <s v="EDISON JIMÉNEZ"/>
    <n v="0"/>
    <n v="0"/>
    <n v="0"/>
    <s v="SUBSE RECTORIA SISTEMA NACIONAL SALUD"/>
    <x v="24"/>
    <s v="NO APLICA"/>
    <s v="NO"/>
    <n v="0"/>
  </r>
  <r>
    <x v="39"/>
    <n v="111005001"/>
    <s v="PRIORIZACIÓN"/>
    <d v="2022-03-22T00:00:00"/>
    <s v="MSP-DNGP-2022-0086-M"/>
    <d v="2022-02-10T00:00:00"/>
    <x v="2"/>
    <m/>
    <s v="GOBERNANZA DE LA SALUD"/>
    <s v="Asignación presupuestaria a las EOD´s a nivel nacional para el abastecimiento de medicamentos."/>
    <s v="PLANTA CENTRAL"/>
    <n v="9999"/>
    <n v="58"/>
    <s v="000"/>
    <s v="003"/>
    <n v="530809"/>
    <n v="1701"/>
    <s v="001"/>
    <s v="0000"/>
    <s v="0000"/>
    <n v="0"/>
    <n v="0"/>
    <n v="0"/>
    <n v="56190893.780000001"/>
    <n v="0"/>
    <n v="56190893.780000001"/>
    <s v="SI"/>
    <m/>
    <m/>
    <s v="EDISON JIMÉNEZ"/>
    <n v="0"/>
    <n v="0"/>
    <n v="0"/>
    <s v="SUB GESTION OPERACIONES LOGISTICA SALUD "/>
    <x v="32"/>
    <s v="NO APLICA"/>
    <s v="NO"/>
    <n v="0"/>
  </r>
  <r>
    <x v="39"/>
    <s v="111005003"/>
    <s v="PRIORIZACIÓN"/>
    <d v="2022-03-22T00:00:00"/>
    <s v="MSP-DNGP-2022-0086-M"/>
    <d v="2022-02-10T00:00:00"/>
    <x v="2"/>
    <m/>
    <s v="GOBERNANZA DE LA SALUD"/>
    <s v="Asignación presupuestaria a las EOD´s a nivel nacional para el abastecimiento de medicamentos fuera del CNMB no estimados"/>
    <s v="PLANTA CENTRAL"/>
    <n v="9999"/>
    <n v="58"/>
    <s v="000"/>
    <s v="003"/>
    <n v="530809"/>
    <n v="1701"/>
    <s v="001"/>
    <s v="0000"/>
    <s v="0000"/>
    <n v="0"/>
    <n v="0"/>
    <n v="0"/>
    <n v="2000000"/>
    <n v="0"/>
    <n v="2000000"/>
    <s v="SI"/>
    <m/>
    <m/>
    <s v="EDISON JIMÉNEZ"/>
    <n v="0"/>
    <n v="0"/>
    <n v="0"/>
    <s v="SUB GESTION OPERACIONES LOGISTICA SALUD "/>
    <x v="32"/>
    <s v="SENTENCIA JUDICIAL 069"/>
    <s v="NO"/>
    <n v="0"/>
  </r>
  <r>
    <x v="39"/>
    <n v="111005005"/>
    <s v="PRIORIZACIÓN"/>
    <d v="2022-03-22T00:00:00"/>
    <s v="MSP-DNGP-2022-0086-M"/>
    <d v="2022-02-10T00:00:00"/>
    <x v="2"/>
    <m/>
    <s v="GOBERNANZA DE LA SALUD"/>
    <s v="Asignación presupuestaria a las EOD´s a nivel nacional para el abastecimiento de dispositivos médicos."/>
    <s v="PLANTA CENTRAL"/>
    <n v="9999"/>
    <n v="58"/>
    <s v="000"/>
    <s v="003"/>
    <n v="530826"/>
    <n v="1701"/>
    <s v="001"/>
    <s v="0000"/>
    <s v="0000"/>
    <n v="0"/>
    <n v="0"/>
    <n v="0"/>
    <n v="69331756.099999994"/>
    <n v="0"/>
    <n v="69331756.099999994"/>
    <s v="SI"/>
    <m/>
    <m/>
    <s v="EDISON JIMÉNEZ"/>
    <n v="0"/>
    <n v="0"/>
    <n v="0"/>
    <s v="SUB GESTION OPERACIONES LOGISTICA SALUD "/>
    <x v="32"/>
    <s v="NO APLICA"/>
    <s v="NO"/>
    <n v="0"/>
  </r>
  <r>
    <x v="39"/>
    <s v="132000001"/>
    <s v="PRIORIZACIÓN"/>
    <d v="2022-03-22T00:00:00"/>
    <s v="MSP-DNGP-2022-0086-M"/>
    <d v="2022-02-10T00:00:00"/>
    <x v="2"/>
    <m/>
    <s v="ADMINISTRACION CENTRAL"/>
    <s v="Provisión por certificaciones plurianuales"/>
    <s v="PLANTA CENTRAL"/>
    <n v="9999"/>
    <s v="01"/>
    <s v="000"/>
    <s v="001"/>
    <n v="530846"/>
    <n v="1701"/>
    <s v="001"/>
    <s v="0000"/>
    <s v="0000"/>
    <n v="0"/>
    <n v="0"/>
    <n v="0"/>
    <n v="44006398.340000004"/>
    <n v="0"/>
    <n v="44006398.340000004"/>
    <s v="SI"/>
    <m/>
    <m/>
    <s v="EDISON JIMÉNEZ"/>
    <n v="0"/>
    <n v="0"/>
    <n v="0"/>
    <s v="COOR PLANIFICACION GEST ESTRAT"/>
    <x v="11"/>
    <s v="NO APLICA"/>
    <s v="NO"/>
    <n v="0"/>
  </r>
  <r>
    <x v="39"/>
    <s v="132000002"/>
    <s v="PRIORIZACIÓN"/>
    <d v="2022-03-22T00:00:00"/>
    <s v="MSP-DNGP-2022-0086-M"/>
    <d v="2022-02-10T00:00:00"/>
    <x v="2"/>
    <m/>
    <s v="ADMINISTRACION CENTRAL"/>
    <s v="para mantenimientos de ambulancias y equipos informáticos"/>
    <s v="PLANTA CENTRAL"/>
    <n v="9999"/>
    <s v="01"/>
    <s v="000"/>
    <s v="001"/>
    <n v="530846"/>
    <n v="1701"/>
    <s v="001"/>
    <s v="0000"/>
    <s v="0000"/>
    <n v="0"/>
    <n v="0"/>
    <n v="0"/>
    <n v="10000000"/>
    <n v="0"/>
    <n v="10000000"/>
    <s v="SI"/>
    <m/>
    <m/>
    <s v="EDISON JIMÉNEZ"/>
    <n v="0"/>
    <n v="0"/>
    <n v="0"/>
    <s v="COOR PLANIFICACION GEST ESTRAT"/>
    <x v="11"/>
    <s v="NO APLICA"/>
    <s v="NO"/>
    <n v="0"/>
  </r>
  <r>
    <x v="39"/>
    <s v="134000005"/>
    <s v="PRIORIZACIÓN"/>
    <d v="2022-03-22T00:00:00"/>
    <s v="MSP-DNGP-2022-0086-M"/>
    <d v="2022-02-10T00:00:00"/>
    <x v="2"/>
    <m/>
    <s v="PROVISION Y PRESTACION DE SERVICIOS DE SALUD"/>
    <s v="PROVISIÓN DE ARRASTRE DE SERVICIOS EXTERNALIZADOS"/>
    <s v="PLANTA CENTRAL"/>
    <n v="9999"/>
    <n v="90"/>
    <s v="000"/>
    <s v="001"/>
    <n v="530208"/>
    <n v="1701"/>
    <s v="001"/>
    <s v="0000"/>
    <s v="0000"/>
    <n v="0"/>
    <n v="0"/>
    <n v="0"/>
    <n v="20914361.829999998"/>
    <n v="0"/>
    <n v="20914361.829999998"/>
    <s v="SI"/>
    <m/>
    <m/>
    <s v="EDISON JIMÉNEZ"/>
    <n v="0"/>
    <n v="0"/>
    <n v="0"/>
    <s v="COOR ADMINISTRATIVA FINANCIERA"/>
    <x v="40"/>
    <s v="NO APLICA"/>
    <s v="NO"/>
    <n v="0"/>
  </r>
  <r>
    <x v="39"/>
    <s v="134005001"/>
    <s v="PRIORIZACIÓN"/>
    <d v="2022-03-22T00:00:00"/>
    <s v="MSP-DNGP-2022-0086-M"/>
    <d v="2022-02-10T00:00:00"/>
    <x v="2"/>
    <m/>
    <s v="ADMINISTRACION CENTRAL"/>
    <s v="SERVICIO DE TRANSPORTE DE CORRESPONDENCIA A NIVEL LOCAL, NACIONAL E INTERNACIONAL"/>
    <s v="PLANTA CENTRAL"/>
    <n v="9999"/>
    <s v="01"/>
    <s v="000"/>
    <s v="001"/>
    <n v="530106"/>
    <n v="1701"/>
    <s v="001"/>
    <s v="0000"/>
    <s v="0000"/>
    <n v="0"/>
    <n v="0"/>
    <n v="0"/>
    <n v="15000"/>
    <n v="0"/>
    <n v="15000"/>
    <s v="SI"/>
    <m/>
    <m/>
    <s v="EDISON JIMÉNEZ"/>
    <n v="7258.07"/>
    <n v="0"/>
    <n v="7258.07"/>
    <s v="COOR ADMINISTRATIVA FINANCIERA"/>
    <x v="41"/>
    <s v="NO APLICA"/>
    <s v="SI"/>
    <n v="25.489999999999782"/>
  </r>
  <r>
    <x v="39"/>
    <s v="134001068"/>
    <s v="PRIORIZACIÓN"/>
    <d v="2022-03-22T00:00:00"/>
    <s v="MSP-DNGP-2022-0086-M"/>
    <d v="2022-02-10T00:00:00"/>
    <x v="2"/>
    <m/>
    <s v="ADMINISTRACION CENTRAL"/>
    <s v="VIATICOS POR GASTOS DE RESIDENCIA"/>
    <s v="PLANTA CENTRAL"/>
    <n v="9999"/>
    <s v="01"/>
    <s v="000"/>
    <s v="001"/>
    <n v="530306"/>
    <n v="1701"/>
    <s v="001"/>
    <s v="0000"/>
    <s v="0000"/>
    <n v="0"/>
    <n v="0"/>
    <n v="0"/>
    <n v="46750"/>
    <n v="0"/>
    <n v="46750"/>
    <s v="SI"/>
    <m/>
    <m/>
    <s v="EDISON JIMÉNEZ"/>
    <n v="0"/>
    <n v="0"/>
    <n v="0"/>
    <s v="COOR ADMINISTRATIVA FINANCIERA"/>
    <x v="12"/>
    <s v="REMUNERACIONES"/>
    <s v="NO"/>
    <n v="0"/>
  </r>
  <r>
    <x v="39"/>
    <s v="112003014"/>
    <s v="PRIORIZACIÓN"/>
    <d v="2022-03-22T00:00:00"/>
    <s v="MSP-DNGP-2022-0086-M"/>
    <d v="2022-02-10T00:00:00"/>
    <x v="2"/>
    <m/>
    <s v="VIGILANCIA Y CONTROL SANITARIO"/>
    <s v="Capacitación a profesionales de salud en el fortalecimiento de la estrategia nacional de ENT"/>
    <s v="PLANTA CENTRAL"/>
    <n v="9999"/>
    <n v="56"/>
    <s v="000"/>
    <s v="001"/>
    <n v="530612"/>
    <n v="1701"/>
    <s v="001"/>
    <s v="0000"/>
    <s v="0000"/>
    <n v="0"/>
    <n v="0"/>
    <n v="0"/>
    <n v="4000"/>
    <n v="0"/>
    <n v="4000"/>
    <s v="SI"/>
    <m/>
    <m/>
    <s v="EDISON JIMÉNEZ"/>
    <n v="0"/>
    <n v="0"/>
    <n v="0"/>
    <s v="SUB VIGILANCIA PREVENCION CONTROL SALUD"/>
    <x v="37"/>
    <s v="CRONICAS"/>
    <s v="NO"/>
    <n v="0"/>
  </r>
  <r>
    <x v="39"/>
    <s v="112003020"/>
    <s v="PRIORIZACIÓN"/>
    <d v="2022-03-22T00:00:00"/>
    <s v="MSP-DNGP-2022-0086-M"/>
    <d v="2022-02-10T00:00:00"/>
    <x v="2"/>
    <m/>
    <s v="PREVENCION Y PROMOCION DE LA SALUD"/>
    <s v="MOVILIZACIÓN CAMPAÑA DE SEGUIMIENTO CONTRA EL SARAMPIÓN, RUBEOLA, POLIOMIELITIS"/>
    <s v="PLANTA CENTRAL"/>
    <n v="9999"/>
    <n v="55"/>
    <s v="000"/>
    <s v="006"/>
    <n v="530303"/>
    <n v="1701"/>
    <s v="001"/>
    <s v="0000"/>
    <s v="0000"/>
    <n v="0"/>
    <n v="0"/>
    <n v="0"/>
    <n v="864280.74"/>
    <n v="0"/>
    <n v="864280.74"/>
    <s v="SI"/>
    <m/>
    <m/>
    <s v="EDISON JIMÉNEZ"/>
    <n v="0"/>
    <n v="0"/>
    <n v="0"/>
    <s v="SUB VIGILANCIA PREVENCION CONTROL SALUD"/>
    <x v="38"/>
    <s v="Presupuesto por Resultados"/>
    <s v="NO"/>
    <n v="0"/>
  </r>
  <r>
    <x v="39"/>
    <s v="112003025"/>
    <s v="PRIORIZACIÓN"/>
    <d v="2022-03-22T00:00:00"/>
    <s v="MSP-DNGP-2022-0086-M"/>
    <d v="2022-02-10T00:00:00"/>
    <x v="2"/>
    <m/>
    <s v="PREVENCION Y PROMOCION DE LA SALUD"/>
    <s v="VIÁTICOS PARA EJECUCIÓN DE TALLERES DE CAPACITACIÓN EN PROVINCIAS"/>
    <s v="PLANTA CENTRAL"/>
    <n v="9999"/>
    <n v="55"/>
    <s v="000"/>
    <s v="006"/>
    <n v="530303"/>
    <n v="1701"/>
    <s v="001"/>
    <s v="0000"/>
    <s v="0000"/>
    <n v="0"/>
    <n v="0"/>
    <n v="0"/>
    <n v="232800"/>
    <n v="0"/>
    <n v="232800"/>
    <s v="SI"/>
    <m/>
    <m/>
    <s v="EDISON JIMÉNEZ"/>
    <n v="0"/>
    <n v="0"/>
    <n v="0"/>
    <s v="SUB VIGILANCIA PREVENCION CONTROL SALUD"/>
    <x v="38"/>
    <s v="Presupuesto por Resultados"/>
    <s v="NO"/>
    <n v="0"/>
  </r>
  <r>
    <x v="39"/>
    <s v="112003026"/>
    <s v="PRIORIZACIÓN"/>
    <d v="2022-03-22T00:00:00"/>
    <s v="MSP-DNGP-2022-0086-M"/>
    <d v="2022-02-10T00:00:00"/>
    <x v="2"/>
    <m/>
    <s v="PREVENCION Y PROMOCION DE LA SALUD"/>
    <s v="VIÁTICOS PARA SUPERVISIÓN DE ZONAS, DISTRITOS Y CENTROS DE SALUD"/>
    <s v="PLANTA CENTRAL"/>
    <n v="9999"/>
    <n v="55"/>
    <s v="000"/>
    <s v="006"/>
    <n v="530303"/>
    <n v="1701"/>
    <s v="001"/>
    <s v="0000"/>
    <s v="0000"/>
    <n v="0"/>
    <n v="0"/>
    <n v="0"/>
    <n v="19840"/>
    <n v="0"/>
    <n v="19840"/>
    <s v="SI"/>
    <m/>
    <m/>
    <s v="EDISON JIMÉNEZ"/>
    <n v="13440"/>
    <n v="0"/>
    <n v="13440"/>
    <s v="SUB VIGILANCIA PREVENCION CONTROL SALUD"/>
    <x v="38"/>
    <s v="Presupuesto por Resultados"/>
    <s v="SI"/>
    <n v="0"/>
  </r>
  <r>
    <x v="39"/>
    <s v="134001051"/>
    <s v="PRIORIZACIÓN"/>
    <d v="2022-03-22T00:00:00"/>
    <s v="MSP-DNGP-2022-0086-M"/>
    <d v="2022-02-10T00:00:00"/>
    <x v="2"/>
    <m/>
    <s v="ADMINISTRACION CENTRAL"/>
    <s v="Reporte de remuneración mensual unificada e ingresos complementarios"/>
    <s v="PLANTA CENTRAL"/>
    <n v="9999"/>
    <s v="01"/>
    <s v="000"/>
    <s v="001"/>
    <n v="510502"/>
    <n v="1700"/>
    <s v="001"/>
    <s v="0000"/>
    <s v="0000"/>
    <n v="0"/>
    <n v="0"/>
    <n v="0"/>
    <n v="5434560"/>
    <n v="0"/>
    <n v="5434560"/>
    <s v="SI"/>
    <m/>
    <m/>
    <s v="EDISON JIMÉNEZ"/>
    <n v="0"/>
    <n v="0"/>
    <n v="0"/>
    <s v="COOR ADMINISTRATIVA FINANCIERA"/>
    <x v="12"/>
    <s v="REMUNERACIONES"/>
    <s v="NO"/>
    <n v="0"/>
  </r>
  <r>
    <x v="39"/>
    <s v="134001071"/>
    <s v="PRIORIZACIÓN"/>
    <d v="2022-03-22T00:00:00"/>
    <s v="MSP-DNGP-2022-0086-M"/>
    <d v="2022-02-10T00:00:00"/>
    <x v="2"/>
    <m/>
    <s v="ADMINISTRACION CENTRAL"/>
    <s v="Reporte de remuneración mensual unificada e ingresos complementarios"/>
    <s v="PLANTA CENTRAL"/>
    <n v="9999"/>
    <s v="01"/>
    <s v="000"/>
    <s v="001"/>
    <n v="510502"/>
    <n v="1700"/>
    <s v="001"/>
    <s v="0000"/>
    <s v="0000"/>
    <n v="0"/>
    <n v="0"/>
    <n v="0"/>
    <n v="70000"/>
    <n v="0"/>
    <n v="70000"/>
    <s v="SI"/>
    <m/>
    <m/>
    <s v="EDISON JIMÉNEZ"/>
    <n v="0"/>
    <n v="0"/>
    <n v="0"/>
    <s v="COOR ADMINISTRATIVA FINANCIERA"/>
    <x v="12"/>
    <s v="REMUNERACIONES"/>
    <s v="NO"/>
    <n v="0"/>
  </r>
  <r>
    <x v="39"/>
    <s v="134001049"/>
    <s v="PRIORIZACIÓN"/>
    <d v="2022-03-22T00:00:00"/>
    <s v="MSP-DNGP-2022-0086-M"/>
    <d v="2022-02-10T00:00:00"/>
    <x v="2"/>
    <m/>
    <s v="ADMINISTRACION CENTRAL"/>
    <s v="Reporte de remuneración mensual unificada e ingresos complementarios"/>
    <s v="PLANTA CENTRAL"/>
    <n v="9999"/>
    <s v="01"/>
    <s v="000"/>
    <s v="001"/>
    <n v="510515"/>
    <n v="1700"/>
    <s v="001"/>
    <s v="0000"/>
    <s v="0000"/>
    <n v="0"/>
    <n v="0"/>
    <n v="0"/>
    <n v="18325230"/>
    <n v="0"/>
    <n v="18325230"/>
    <s v="SI"/>
    <m/>
    <m/>
    <s v="EDISON JIMÉNEZ"/>
    <n v="0"/>
    <n v="0"/>
    <n v="0"/>
    <s v="COOR ADMINISTRATIVA FINANCIERA"/>
    <x v="12"/>
    <s v="REMUNERACIONES"/>
    <s v="NO"/>
    <n v="0"/>
  </r>
  <r>
    <x v="39"/>
    <s v="134001050"/>
    <s v="PRIORIZACIÓN"/>
    <d v="2022-03-22T00:00:00"/>
    <s v="MSP-DNGP-2022-0086-M"/>
    <d v="2022-02-10T00:00:00"/>
    <x v="2"/>
    <m/>
    <s v="ADMINISTRACION CENTRAL"/>
    <s v="Reporte de remuneración mensual unificada e ingresos complementarios"/>
    <s v="PLANTA CENTRAL"/>
    <n v="9999"/>
    <s v="01"/>
    <s v="000"/>
    <s v="001"/>
    <n v="510515"/>
    <n v="1700"/>
    <s v="001"/>
    <s v="0000"/>
    <s v="0000"/>
    <n v="0"/>
    <n v="0"/>
    <n v="0"/>
    <n v="136146070"/>
    <n v="0"/>
    <n v="136146070"/>
    <s v="SI"/>
    <m/>
    <m/>
    <s v="EDISON JIMÉNEZ"/>
    <n v="0"/>
    <n v="0"/>
    <n v="0"/>
    <s v="COOR ADMINISTRATIVA FINANCIERA"/>
    <x v="12"/>
    <s v="REMUNERACIONES"/>
    <s v="NO"/>
    <n v="0"/>
  </r>
  <r>
    <x v="39"/>
    <s v="134001047"/>
    <s v="PRIORIZACIÓN"/>
    <d v="2022-03-22T00:00:00"/>
    <s v="MSP-DNGP-2022-0086-M"/>
    <d v="2022-02-10T00:00:00"/>
    <x v="2"/>
    <m/>
    <s v="ADMINISTRACION CENTRAL"/>
    <s v="Reporte de remuneración mensual unificada e ingresos complementarios"/>
    <s v="PLANTA CENTRAL"/>
    <n v="9999"/>
    <s v="01"/>
    <s v="000"/>
    <s v="001"/>
    <n v="510516"/>
    <n v="1700"/>
    <s v="001"/>
    <s v="0000"/>
    <s v="0000"/>
    <n v="0"/>
    <n v="0"/>
    <n v="0"/>
    <n v="40515340"/>
    <n v="0"/>
    <n v="40515340"/>
    <s v="SI"/>
    <m/>
    <m/>
    <s v="EDISON JIMÉNEZ"/>
    <n v="68716"/>
    <n v="0"/>
    <n v="68716"/>
    <s v="COOR ADMINISTRATIVA FINANCIERA"/>
    <x v="12"/>
    <s v="REMUNERACIONES"/>
    <s v="SI"/>
    <n v="68716"/>
  </r>
  <r>
    <x v="39"/>
    <s v="134001048"/>
    <s v="PRIORIZACIÓN"/>
    <d v="2022-03-22T00:00:00"/>
    <s v="MSP-DNGP-2022-0086-M"/>
    <d v="2022-02-10T00:00:00"/>
    <x v="2"/>
    <m/>
    <s v="ADMINISTRACION CENTRAL"/>
    <s v="Reporte de remuneración mensual unificada e ingresos complementarios"/>
    <s v="PLANTA CENTRAL"/>
    <n v="9999"/>
    <s v="01"/>
    <s v="000"/>
    <s v="001"/>
    <n v="510516"/>
    <n v="1700"/>
    <s v="001"/>
    <s v="0000"/>
    <s v="0000"/>
    <n v="0"/>
    <n v="0"/>
    <n v="0"/>
    <n v="37358449"/>
    <n v="0"/>
    <n v="37358449"/>
    <s v="SI"/>
    <m/>
    <m/>
    <s v="EDISON JIMÉNEZ"/>
    <n v="0"/>
    <n v="0"/>
    <n v="0"/>
    <s v="COOR ADMINISTRATIVA FINANCIERA"/>
    <x v="12"/>
    <s v="REMUNERACIONES"/>
    <s v="NO"/>
    <n v="0"/>
  </r>
  <r>
    <x v="39"/>
    <s v="134001065"/>
    <s v="PRIORIZACIÓN"/>
    <d v="2022-03-22T00:00:00"/>
    <s v="MSP-DNGP-2022-0086-M"/>
    <d v="2022-02-10T00:00:00"/>
    <x v="2"/>
    <m/>
    <s v="ADMINISTRACION CENTRAL"/>
    <s v="Reporte de remuneración mensual unificada e ingresos complementarios"/>
    <s v="PLANTA CENTRAL"/>
    <n v="9999"/>
    <s v="01"/>
    <s v="000"/>
    <s v="001"/>
    <n v="510704"/>
    <n v="1700"/>
    <s v="001"/>
    <s v="0000"/>
    <s v="0000"/>
    <n v="0"/>
    <n v="0"/>
    <n v="0"/>
    <n v="60000"/>
    <n v="0"/>
    <n v="60000"/>
    <s v="SI"/>
    <m/>
    <m/>
    <s v="EDISON JIMÉNEZ"/>
    <n v="18417.669999999998"/>
    <n v="0"/>
    <n v="18417.669999999998"/>
    <s v="COOR ADMINISTRATIVA FINANCIERA"/>
    <x v="12"/>
    <s v="REMUNERACIONES"/>
    <s v="SI"/>
    <n v="18417.669999999998"/>
  </r>
  <r>
    <x v="39"/>
    <s v="134001066"/>
    <s v="PRIORIZACIÓN"/>
    <d v="2022-03-22T00:00:00"/>
    <s v="MSP-DNGP-2022-0086-M"/>
    <d v="2022-02-10T00:00:00"/>
    <x v="2"/>
    <m/>
    <s v="ADMINISTRACION CENTRAL"/>
    <s v="Reporte de remuneración mensual unificada e ingresos complementarios"/>
    <s v="PLANTA CENTRAL"/>
    <n v="9999"/>
    <s v="01"/>
    <s v="000"/>
    <s v="001"/>
    <n v="510707"/>
    <n v="1700"/>
    <s v="001"/>
    <s v="0000"/>
    <s v="0000"/>
    <n v="0"/>
    <n v="0"/>
    <n v="0"/>
    <n v="214800"/>
    <n v="0"/>
    <n v="214800"/>
    <s v="SI"/>
    <m/>
    <m/>
    <s v="EDISON JIMÉNEZ"/>
    <n v="144673.41000000003"/>
    <n v="0"/>
    <n v="144673.41000000003"/>
    <s v="COOR ADMINISTRATIVA FINANCIERA"/>
    <x v="12"/>
    <s v="REMUNERACIONES"/>
    <s v="SI"/>
    <n v="144673.41000000003"/>
  </r>
  <r>
    <x v="39"/>
    <s v="134001069"/>
    <s v="PRIORIZACIÓN"/>
    <d v="2022-03-22T00:00:00"/>
    <s v="MSP-DNGP-2022-0086-M"/>
    <d v="2022-02-10T00:00:00"/>
    <x v="2"/>
    <m/>
    <s v="ADMINISTRACION CENTRAL"/>
    <s v="Reporte de remuneración mensual unificada e ingresos complementarios"/>
    <s v="PLANTA CENTRAL"/>
    <n v="9999"/>
    <s v="01"/>
    <s v="000"/>
    <s v="001"/>
    <n v="510706"/>
    <n v="1700"/>
    <s v="001"/>
    <s v="0000"/>
    <s v="0000"/>
    <n v="0"/>
    <n v="0"/>
    <n v="0"/>
    <n v="15000"/>
    <n v="0"/>
    <n v="15000"/>
    <s v="SI"/>
    <m/>
    <m/>
    <s v="EDISON JIMÉNEZ"/>
    <n v="0"/>
    <n v="0"/>
    <n v="0"/>
    <s v="COOR ADMINISTRATIVA FINANCIERA"/>
    <x v="12"/>
    <s v="REMUNERACIONES"/>
    <s v="NO"/>
    <n v="0"/>
  </r>
  <r>
    <x v="39"/>
    <s v="134001073"/>
    <s v="PRIORIZACIÓN"/>
    <d v="2022-03-22T00:00:00"/>
    <s v="MSP-DNGP-2022-0086-M"/>
    <d v="2022-02-10T00:00:00"/>
    <x v="2"/>
    <m/>
    <s v="ADMINISTRACION CENTRAL"/>
    <s v="Reporte de remuneración mensual unificada e ingresos complementarios"/>
    <s v="PLANTA CENTRAL"/>
    <n v="9999"/>
    <s v="01"/>
    <s v="000"/>
    <s v="001"/>
    <n v="510516"/>
    <n v="1700"/>
    <s v="001"/>
    <s v="0000"/>
    <s v="0000"/>
    <n v="0"/>
    <n v="0"/>
    <n v="0"/>
    <n v="60336"/>
    <n v="0"/>
    <n v="60336"/>
    <s v="SI"/>
    <m/>
    <m/>
    <s v="EDISON JIMÉNEZ"/>
    <n v="0"/>
    <n v="0"/>
    <n v="0"/>
    <s v="COOR ADMINISTRATIVA FINANCIERA"/>
    <x v="12"/>
    <s v="REMUNERACIONES"/>
    <s v="NO"/>
    <n v="0"/>
  </r>
  <r>
    <x v="40"/>
    <s v="134003148"/>
    <s v="MSP-DNA-2022-0286-M"/>
    <d v="2022-02-07T00:00:00"/>
    <s v="MSP-DNPI-2022-0168-M"/>
    <d v="2022-02-15T00:00:00"/>
    <x v="0"/>
    <s v="Conforme a memorando Nro.MSP-DNA-2022-0286-M, solicita realizar la presente reforma, con la finalidad de pagar la orden de Servicio MSP-DNCP-OS-007-2021, por el servicio de botellones de agua para el Despacho Ministerial. "/>
    <s v="ADMINISTRACION CENTRAL"/>
    <s v="SERVICIO DE RECARGA DE BOTELLONES DE AGUA PARA EL DESPACHO MINISTERIAL"/>
    <s v="PLANTA CENTRAL"/>
    <n v="9999"/>
    <s v="01"/>
    <s v="000"/>
    <s v="001"/>
    <n v="990102"/>
    <n v="1701"/>
    <s v="001"/>
    <s v="0000"/>
    <s v="0000"/>
    <n v="22.1"/>
    <n v="0"/>
    <n v="22.1"/>
    <n v="0"/>
    <n v="0"/>
    <n v="0"/>
    <s v="SI"/>
    <m/>
    <m/>
    <s v="MARITZA HARO "/>
    <n v="22.1"/>
    <n v="0"/>
    <n v="22.1"/>
    <s v="COOR ADMINISTRATIVA FINANCIERA"/>
    <x v="22"/>
    <s v="NO APLICA"/>
    <s v="SI"/>
    <n v="0"/>
  </r>
  <r>
    <x v="40"/>
    <s v="134003149"/>
    <s v="MSP-DNA-2022-0286-M"/>
    <d v="2022-02-07T00:00:00"/>
    <s v="MSP-DNPI-2022-0168-M"/>
    <d v="2022-02-15T00:00:00"/>
    <x v="0"/>
    <s v="Conforme a memorando Nro.MSP-DNA-2022-0286-M, solicita realizar la presente reforma, con la finalidad de pagar la orden de Servicio MSP-DNCP-OS-007-2021, por el servicio de botellones de agua para el Despacho Ministerial. "/>
    <s v="ADMINISTRACION CENTRAL"/>
    <s v="SERVICIO DE RECARGA DE BOTELLONES DE AGUA PARA EL DESPACHO MINISTERIAL"/>
    <s v="PLANTA CENTRAL"/>
    <n v="9999"/>
    <s v="01"/>
    <s v="000"/>
    <s v="001"/>
    <n v="530801"/>
    <n v="1701"/>
    <s v="001"/>
    <s v="0000"/>
    <s v="0000"/>
    <n v="98.6"/>
    <n v="0"/>
    <n v="98.6"/>
    <n v="0"/>
    <n v="0"/>
    <n v="0"/>
    <s v="SI"/>
    <m/>
    <m/>
    <s v="MARITZA HARO "/>
    <n v="98.6"/>
    <n v="0"/>
    <n v="98.6"/>
    <s v="COOR ADMINISTRATIVA FINANCIERA"/>
    <x v="22"/>
    <s v="NO APLICA"/>
    <s v="SI"/>
    <n v="0"/>
  </r>
  <r>
    <x v="40"/>
    <s v="134003122"/>
    <s v="MSP-DNA-2022-0286-M"/>
    <d v="2022-02-07T00:00:00"/>
    <s v="MSP-DNPI-2022-0168-M"/>
    <d v="2022-02-15T00:00:00"/>
    <x v="0"/>
    <s v="Conforme a memorando Nro.MSP-DNA-2022-0286-M, solicita realizar la presente reforma, con la finalidad de pagar la orden de Servicio MSP-DNCP-OS-007-2021, por el servicio de botellones de agua para el Despacho Ministerial. "/>
    <s v="ADMINISTRACION CENTRAL"/>
    <s v="CONTRATACIÓN DEL SERVICIO DE VIGILANCIA Y SEGURIDAD PRIVADA FIJA PARA LOS BIENES MUEBLES E INMUEBLES DEL MINISTERIO DE SALUD PÚBLICA PLANTA CENTRAL."/>
    <s v="PLANTA CENTRAL"/>
    <n v="9999"/>
    <s v="01"/>
    <s v="000"/>
    <s v="001"/>
    <n v="530208"/>
    <n v="1701"/>
    <s v="001"/>
    <s v="0000"/>
    <s v="0000"/>
    <n v="0"/>
    <n v="0"/>
    <n v="0"/>
    <n v="120.7"/>
    <n v="0"/>
    <n v="120.7"/>
    <s v="SI"/>
    <m/>
    <m/>
    <s v="MARITZA HARO "/>
    <n v="5479.3100000000013"/>
    <n v="0"/>
    <n v="5479.3100000000013"/>
    <s v="COOR ADMINISTRATIVA FINANCIERA"/>
    <x v="22"/>
    <s v="GI MANTENIMIENTO"/>
    <s v="SI"/>
    <n v="9.0949470177292824E-13"/>
  </r>
  <r>
    <x v="41"/>
    <s v="132001018"/>
    <s v="SENTENCIA JUDICIAL 679 - MEDICAMENTOS"/>
    <d v="2022-02-11T00:00:00"/>
    <s v="MSP-DNPI-2022-0153-M"/>
    <d v="2022-02-11T00:00:00"/>
    <x v="0"/>
    <s v="SENTENCIA JUDICIAL 679 - MEDICAMENTOS"/>
    <s v="PROVISION Y PRESTACION DE SERVICIOS DE SALUD"/>
    <s v="Asignación esigef para financiar actividades priorizadas "/>
    <s v="PLANTA CENTRAL"/>
    <n v="9999"/>
    <n v="90"/>
    <s v="000"/>
    <s v="001"/>
    <n v="530810"/>
    <n v="1701"/>
    <s v="001"/>
    <s v="0000"/>
    <s v="0000"/>
    <m/>
    <n v="0"/>
    <n v="0"/>
    <n v="2000000"/>
    <n v="0"/>
    <n v="2000000"/>
    <s v="SI"/>
    <m/>
    <m/>
    <s v="EDISON JIMÉNEZ"/>
    <n v="0"/>
    <n v="0"/>
    <n v="0"/>
    <s v="COOR PLANIFICACION GEST ESTRAT"/>
    <x v="25"/>
    <s v="NO APLICA"/>
    <s v="NO"/>
    <n v="0"/>
  </r>
  <r>
    <x v="41"/>
    <s v="111005003"/>
    <s v="SENTENCIA JUDICIAL 679 - MEDICAMENTOS"/>
    <d v="2022-02-11T00:00:00"/>
    <s v="MSP-DNPI-2022-0153-M"/>
    <d v="2022-02-11T00:00:00"/>
    <x v="0"/>
    <s v="SENTENCIA JUDICIAL 679 - MEDICAMENTOS"/>
    <s v="GOBERNANZA DE LA SALUD"/>
    <s v="Asignación presupuestaria a las EOD´s a nivel nacional para el abastecimiento de medicamentos fuera del CNMB no estimados"/>
    <s v="PLANTA CENTRAL"/>
    <n v="9999"/>
    <n v="58"/>
    <s v="000"/>
    <s v="003"/>
    <n v="530809"/>
    <n v="1701"/>
    <s v="001"/>
    <s v="0000"/>
    <s v="0000"/>
    <n v="2000000"/>
    <n v="0"/>
    <n v="2000000"/>
    <n v="0"/>
    <n v="0"/>
    <n v="0"/>
    <s v="SI"/>
    <m/>
    <m/>
    <s v="EDISON JIMÉNEZ"/>
    <n v="0"/>
    <n v="0"/>
    <n v="0"/>
    <s v="SUB GESTION OPERACIONES LOGISTICA SALUD "/>
    <x v="32"/>
    <s v="SENTENCIA JUDICIAL 069"/>
    <s v="NO"/>
    <n v="0"/>
  </r>
  <r>
    <x v="42"/>
    <s v="134001093"/>
    <s v="MSP-DNTH-2022-0785-M"/>
    <d v="2022-02-10T00:00:00"/>
    <s v="MSP-DNPI-2022-0159-M"/>
    <d v="2022-02-11T00:00:00"/>
    <x v="0"/>
    <s v="Para financiar viáticos y subsistencias de Talento humano "/>
    <s v="ADMINISTRACION CENTRAL"/>
    <s v="VIATICOS_Y_SUBSISTENCIAS_EN_EL_INTERIOR (DNTH)"/>
    <s v="PLANTA CENTRAL"/>
    <n v="9999"/>
    <s v="01"/>
    <s v="000"/>
    <s v="001"/>
    <n v="530303"/>
    <n v="1701"/>
    <s v="001"/>
    <s v="0000"/>
    <s v="0000"/>
    <n v="5000"/>
    <n v="0"/>
    <n v="5000"/>
    <n v="0"/>
    <n v="0"/>
    <n v="0"/>
    <s v="SI"/>
    <m/>
    <m/>
    <s v="MARITZA HARO "/>
    <n v="15000"/>
    <n v="0"/>
    <n v="15000"/>
    <s v="COOR ADMINISTRATIVA FINANCIERA"/>
    <x v="12"/>
    <s v="REMUNERACIONES"/>
    <s v="SI"/>
    <n v="0"/>
  </r>
  <r>
    <x v="42"/>
    <s v="132001002"/>
    <s v="MSP-DNTH-2022-0785-M"/>
    <d v="2022-02-10T00:00:00"/>
    <s v="MSP-DNPI-2022-0159-M"/>
    <d v="2022-02-11T00:00:00"/>
    <x v="0"/>
    <s v="Para financiar viáticos y subsistencias de Talento humano "/>
    <s v="ADMINISTRACION CENTRAL"/>
    <s v="Asignación esigef para financiar actividades priorizadas "/>
    <s v="PLANTA CENTRAL"/>
    <n v="9999"/>
    <s v="01"/>
    <s v="000"/>
    <s v="001"/>
    <n v="530306"/>
    <n v="1700"/>
    <s v="001"/>
    <s v="0000"/>
    <s v="0000"/>
    <n v="0"/>
    <n v="0"/>
    <n v="0"/>
    <n v="5000"/>
    <n v="0"/>
    <n v="5000"/>
    <s v="SI"/>
    <m/>
    <m/>
    <s v="MARITZA HARO "/>
    <n v="0"/>
    <n v="0"/>
    <n v="0"/>
    <s v="COOR PLANIFICACION GEST ESTRAT"/>
    <x v="25"/>
    <s v="NO APLICA"/>
    <s v="NO"/>
    <n v="0"/>
  </r>
  <r>
    <x v="43"/>
    <n v="122002001"/>
    <s v="MSP-DNIS-2022-0174-M"/>
    <d v="2022-02-08T00:00:00"/>
    <s v="MSP-DNPI-2022-0163-M"/>
    <d v="2022-02-13T00:00:00"/>
    <x v="0"/>
    <s v="Para financiar viáticos y subsistencias, pasajes al interior y pago de parquederos por visitas."/>
    <s v="GARANTIA DE LA CALIDAD DE LOS SERVICIOS DE SALUD"/>
    <s v="VISITAS TÉCNICAS PARA MONITOREO DE OBRAS EN EJECUCIÓN"/>
    <s v="PLANTA CENTRAL"/>
    <n v="9999"/>
    <n v="57"/>
    <s v="000"/>
    <s v="002"/>
    <n v="530203"/>
    <n v="1701"/>
    <s v="001"/>
    <s v="0000"/>
    <s v="0000"/>
    <m/>
    <n v="0"/>
    <n v="0"/>
    <n v="38340"/>
    <n v="0"/>
    <n v="38340"/>
    <s v="SI"/>
    <m/>
    <m/>
    <s v="Alexandra Simba"/>
    <n v="0"/>
    <n v="0"/>
    <n v="0"/>
    <s v="SUB GESTION OPERACIONES LOGISTICA SALUD "/>
    <x v="15"/>
    <s v="NO APLICA"/>
    <s v="NO"/>
    <n v="0"/>
  </r>
  <r>
    <x v="43"/>
    <n v="122002002"/>
    <s v="MSP-DNIS-2022-0174-M"/>
    <d v="2022-02-08T00:00:00"/>
    <s v="MSP-DNPI-2022-0163-M"/>
    <d v="2022-02-13T00:00:00"/>
    <x v="0"/>
    <s v="Para financiar viáticos y subsistencias, pasajes al interior y pago de parquederos por visitas."/>
    <s v="GARANTIA DE LA CALIDAD DE LOS SERVICIOS DE SALUD"/>
    <s v="VISITAS TÉCNICAS PARA MONITOREO DE OBRAS EN EJECUCIÓN"/>
    <s v="PLANTA CENTRAL"/>
    <n v="9999"/>
    <n v="57"/>
    <s v="000"/>
    <s v="002"/>
    <n v="530201"/>
    <n v="1701"/>
    <s v="001"/>
    <s v="0000"/>
    <s v="0000"/>
    <m/>
    <n v="0"/>
    <n v="0"/>
    <n v="2000"/>
    <n v="0"/>
    <n v="2000"/>
    <s v="SI"/>
    <m/>
    <m/>
    <s v="Alexandra Simba"/>
    <n v="0"/>
    <n v="0"/>
    <n v="0"/>
    <s v="SUB GESTION OPERACIONES LOGISTICA SALUD "/>
    <x v="15"/>
    <s v="NO APLICA"/>
    <s v="NO"/>
    <n v="0"/>
  </r>
  <r>
    <x v="43"/>
    <s v="122002005"/>
    <s v="MSP-DNIS-2022-0174-M"/>
    <d v="2022-02-08T00:00:00"/>
    <s v="MSP-DNPI-2022-0163-M"/>
    <d v="2022-02-13T00:00:00"/>
    <x v="0"/>
    <s v="Para financiar viáticos y subsistencias, pasajes al interior y pago de parquederos por visitas."/>
    <s v="GARANTIA DE LA CALIDAD DE LOS SERVICIOS DE SALUD"/>
    <s v="VIÁTICOS Y SUBSISTENCIAS"/>
    <s v="PLANTA CENTRAL"/>
    <n v="9999"/>
    <n v="57"/>
    <s v="000"/>
    <s v="002"/>
    <n v="530303"/>
    <n v="1701"/>
    <s v="001"/>
    <s v="0000"/>
    <s v="0000"/>
    <n v="38277.01"/>
    <n v="0"/>
    <n v="38277.01"/>
    <n v="0"/>
    <n v="0"/>
    <n v="0"/>
    <s v="SI"/>
    <m/>
    <m/>
    <s v="Alexandra Simba"/>
    <n v="38277.01"/>
    <n v="0"/>
    <n v="38277.01"/>
    <s v="SUB GESTION OPERACIONES LOGISTICA SALUD "/>
    <x v="15"/>
    <s v="NO APLICA"/>
    <s v="SI"/>
    <n v="0"/>
  </r>
  <r>
    <x v="43"/>
    <s v="122002006"/>
    <s v="MSP-DNIS-2022-0174-M"/>
    <d v="2022-02-08T00:00:00"/>
    <s v="MSP-DNPI-2022-0163-M"/>
    <d v="2022-02-13T00:00:00"/>
    <x v="0"/>
    <s v="Para financiar viáticos y subsistencias, pasajes al interior y pago de parquederos por visitas."/>
    <s v="GARANTIA DE LA CALIDAD DE LOS SERVICIOS DE SALUD"/>
    <s v="VIÁTICOS Y SUBSISTENCIAS"/>
    <s v="PLANTA CENTRAL"/>
    <n v="9999"/>
    <n v="57"/>
    <s v="000"/>
    <s v="002"/>
    <n v="990102"/>
    <n v="1701"/>
    <s v="001"/>
    <s v="0000"/>
    <s v="0000"/>
    <n v="62.99"/>
    <n v="0"/>
    <n v="62.99"/>
    <n v="0"/>
    <n v="0"/>
    <n v="0"/>
    <s v="SI"/>
    <m/>
    <m/>
    <s v="Alexandra Simba"/>
    <n v="62.99"/>
    <n v="0"/>
    <n v="62.99"/>
    <s v="SUB GESTION OPERACIONES LOGISTICA SALUD "/>
    <x v="15"/>
    <s v="NO APLICA"/>
    <s v="SI"/>
    <n v="0"/>
  </r>
  <r>
    <x v="43"/>
    <s v="122002007"/>
    <s v="MSP-DNIS-2022-0174-M"/>
    <d v="2022-02-08T00:00:00"/>
    <s v="MSP-DNPI-2022-0163-M"/>
    <d v="2022-02-13T00:00:00"/>
    <x v="0"/>
    <s v="Para financiar viáticos y subsistencias, pasajes al interior y pago de parquederos por visitas."/>
    <s v="GARANTIA DE LA CALIDAD DE LOS SERVICIOS DE SALUD"/>
    <s v="PASAJES AL INTERIOR"/>
    <s v="PLANTA CENTRAL"/>
    <n v="9999"/>
    <n v="57"/>
    <s v="000"/>
    <s v="002"/>
    <n v="530301"/>
    <n v="1701"/>
    <s v="001"/>
    <s v="0000"/>
    <s v="0000"/>
    <n v="1000"/>
    <n v="0"/>
    <n v="1000"/>
    <n v="0"/>
    <n v="0"/>
    <n v="0"/>
    <s v="SI"/>
    <m/>
    <m/>
    <s v="Alexandra Simba"/>
    <n v="1000"/>
    <n v="0"/>
    <n v="1000"/>
    <s v="SUB GESTION OPERACIONES LOGISTICA SALUD "/>
    <x v="15"/>
    <s v="NO APLICA"/>
    <s v="SI"/>
    <n v="0"/>
  </r>
  <r>
    <x v="43"/>
    <s v="122002008"/>
    <s v="MSP-DNIS-2022-0174-M"/>
    <d v="2022-02-08T00:00:00"/>
    <s v="MSP-DNPI-2022-0163-M"/>
    <d v="2022-02-13T00:00:00"/>
    <x v="0"/>
    <s v="Para financiar viáticos y subsistencias, pasajes al interior y pago de parquederos por visitas."/>
    <s v="GARANTIA DE LA CALIDAD DE LOS SERVICIOS DE SALUD"/>
    <s v="PARQUEADEROS"/>
    <s v="PLANTA CENTRAL"/>
    <n v="9999"/>
    <n v="57"/>
    <s v="000"/>
    <s v="002"/>
    <n v="530502"/>
    <n v="1701"/>
    <s v="001"/>
    <s v="0000"/>
    <s v="0000"/>
    <n v="1000"/>
    <n v="0"/>
    <n v="1000"/>
    <n v="0"/>
    <n v="0"/>
    <n v="0"/>
    <s v="SI"/>
    <m/>
    <m/>
    <s v="Alexandra Simba"/>
    <n v="1000"/>
    <n v="0"/>
    <n v="1000"/>
    <s v="SUB GESTION OPERACIONES LOGISTICA SALUD "/>
    <x v="15"/>
    <s v="NO APLICA"/>
    <s v="SI"/>
    <n v="0"/>
  </r>
  <r>
    <x v="44"/>
    <s v="122000014"/>
    <s v="MSP-SNGCSS-2022-0246-M"/>
    <d v="2022-02-09T00:00:00"/>
    <s v="MSP-DNPI-2022-0164-M"/>
    <d v="2022-02-14T00:00:00"/>
    <x v="0"/>
    <s v="Para financiar viáticos, subsistencias y pasajes al interior "/>
    <s v="GARANTIA DE LA CALIDAD DE LOS SERVICIOS DE SALUD"/>
    <s v="SUBSITENCIA Y VIATICOS EN EL INTERIOR"/>
    <s v="PLANTA CENTRAL"/>
    <n v="9999"/>
    <n v="57"/>
    <s v="000"/>
    <s v="002"/>
    <n v="530203"/>
    <n v="1701"/>
    <s v="001"/>
    <s v="0000"/>
    <s v="0000"/>
    <n v="0"/>
    <n v="0"/>
    <n v="0"/>
    <n v="4320"/>
    <n v="0"/>
    <n v="4320"/>
    <s v="SI"/>
    <m/>
    <m/>
    <s v="Alexandra Simba"/>
    <n v="0"/>
    <n v="0"/>
    <n v="0"/>
    <s v="SUB GESTION OPERACIONES LOGISTICA SALUD "/>
    <x v="7"/>
    <s v="NO APLICA"/>
    <s v="NO"/>
    <n v="0"/>
  </r>
  <r>
    <x v="44"/>
    <s v="122000114"/>
    <s v="MSP-SNGCSS-2022-0246-M"/>
    <d v="2022-02-09T00:00:00"/>
    <s v="MSP-DNPI-2022-0164-M"/>
    <d v="2022-02-14T00:00:00"/>
    <x v="0"/>
    <s v="Para financiar viáticos, subsistencias y pasajes al interior "/>
    <s v="GARANTIA DE LA CALIDAD DE LOS SERVICIOS DE SALUD"/>
    <s v="SUBSITENCIA Y VIATICOS EN EL INTERIOR"/>
    <s v="PLANTA CENTRAL"/>
    <n v="9999"/>
    <n v="57"/>
    <s v="000"/>
    <s v="002"/>
    <n v="530303"/>
    <n v="1701"/>
    <s v="001"/>
    <s v="0000"/>
    <s v="0000"/>
    <n v="4160"/>
    <n v="0"/>
    <n v="4160"/>
    <n v="0"/>
    <n v="0"/>
    <n v="0"/>
    <s v="SI"/>
    <m/>
    <m/>
    <s v="Alexandra Simba"/>
    <n v="4160"/>
    <n v="0"/>
    <n v="4160"/>
    <s v="SUB GESTION OPERACIONES LOGISTICA SALUD "/>
    <x v="7"/>
    <s v="NO APLICA"/>
    <s v="SI"/>
    <n v="0"/>
  </r>
  <r>
    <x v="44"/>
    <s v="122000115"/>
    <s v="MSP-SNGCSS-2022-0246-M"/>
    <d v="2022-02-09T00:00:00"/>
    <s v="MSP-DNPI-2022-0164-M"/>
    <d v="2022-02-14T00:00:00"/>
    <x v="0"/>
    <s v="Para financiar viáticos, subsistencias y pasajes al interior "/>
    <s v="GARANTIA DE LA CALIDAD DE LOS SERVICIOS DE SALUD"/>
    <s v="PASAJES AL INTERIOR"/>
    <s v="PLANTA CENTRAL"/>
    <n v="9999"/>
    <n v="57"/>
    <s v="000"/>
    <s v="002"/>
    <n v="530301"/>
    <n v="1701"/>
    <s v="001"/>
    <s v="0000"/>
    <s v="0000"/>
    <n v="160"/>
    <n v="0"/>
    <n v="160"/>
    <n v="0"/>
    <n v="0"/>
    <n v="0"/>
    <s v="SI"/>
    <m/>
    <m/>
    <s v="Alexandra Simba"/>
    <n v="160"/>
    <n v="0"/>
    <n v="160"/>
    <s v="SUB GESTION OPERACIONES LOGISTICA SALUD "/>
    <x v="7"/>
    <s v="NO APLICA"/>
    <s v="SI"/>
    <n v="0"/>
  </r>
  <r>
    <x v="45"/>
    <s v="112003068"/>
    <s v="MSP-DNEPC-2022-0289-M"/>
    <d v="2022-02-09T00:00:00"/>
    <s v="MSP-DNPI-2022-0182-M"/>
    <d v="2022-02-16T00:00:00"/>
    <x v="0"/>
    <s v="Reforma para cambio de ítem, adquisición de tensiómetros"/>
    <s v="VIGILANCIA Y CONTROL SANITARIO"/>
    <s v="Compra de tensiómetros para fortalecer la prevención de los servicios de salud en la Iniciativa Hearts, en el primer nivel de atención"/>
    <s v="PLANTA CENTRAL"/>
    <n v="9999"/>
    <n v="56"/>
    <s v="000"/>
    <s v="001"/>
    <n v="581202"/>
    <n v="1701"/>
    <s v="001"/>
    <s v="0000"/>
    <s v="0000"/>
    <n v="290000"/>
    <n v="0"/>
    <n v="290000"/>
    <n v="0"/>
    <n v="0"/>
    <n v="0"/>
    <s v="SI"/>
    <m/>
    <m/>
    <s v="NICOLAY JIMÉNEZ"/>
    <n v="123034.42000000001"/>
    <n v="0"/>
    <n v="123034.42000000001"/>
    <s v="SUB VIGILANCIA PREVENCION CONTROL SALUD"/>
    <x v="37"/>
    <s v="CRONICAS"/>
    <s v="SI"/>
    <n v="0"/>
  </r>
  <r>
    <x v="45"/>
    <s v="112003013"/>
    <s v="MSP-DNEPC-2022-0289-M"/>
    <d v="2022-02-09T00:00:00"/>
    <s v="MSP-DNPI-2022-0182-M"/>
    <d v="2022-02-16T00:00:00"/>
    <x v="0"/>
    <s v="Reforma para cambio de ítem, adquisición de tensiómetros"/>
    <s v="VIGILANCIA Y CONTROL SANITARIO"/>
    <s v="Compra de tensimetros para fortalecer la prevención de los servicios de salud en la Iniciativa Hearts, en el primer nivel de atenciòn"/>
    <s v="PLANTA CENTRAL"/>
    <n v="9999"/>
    <n v="56"/>
    <s v="000"/>
    <s v="001"/>
    <n v="530809"/>
    <n v="1701"/>
    <s v="001"/>
    <s v="0000"/>
    <s v="0000"/>
    <n v="0"/>
    <n v="0"/>
    <n v="0"/>
    <n v="290000"/>
    <n v="0"/>
    <n v="290000"/>
    <s v="SI"/>
    <m/>
    <m/>
    <s v="NICOLAY JIMÉNEZ"/>
    <n v="0"/>
    <n v="0"/>
    <n v="0"/>
    <s v="SUB VIGILANCIA PREVENCION CONTROL SALUD"/>
    <x v="37"/>
    <s v="CRONICAS"/>
    <s v="NO"/>
    <n v="0"/>
  </r>
  <r>
    <x v="46"/>
    <s v="111005003"/>
    <s v="MSP-SNGSP-2022-0255-M_x000a_MSP-SNGSP-2022-0329-M"/>
    <s v="01/02/2022_x000a_07/02/2022"/>
    <s v="MSP-DNPI-2022-0175-M"/>
    <d v="2022-02-16T00:00:00"/>
    <x v="0"/>
    <s v="Reforma para imiglucerasa Isidro Ayora y Baca Ortiz"/>
    <s v="GOBERNANZA DE LA SALUD"/>
    <s v="Asignación presupuestaria a las EOD´s a nivel nacional para el abastecimiento de medicamentos fuera del CNMB no estimados"/>
    <s v="PLANTA CENTRAL"/>
    <n v="9999"/>
    <n v="58"/>
    <s v="000"/>
    <s v="003"/>
    <n v="530809"/>
    <n v="1701"/>
    <s v="001"/>
    <s v="0000"/>
    <s v="0000"/>
    <n v="0"/>
    <n v="0"/>
    <n v="0"/>
    <n v="1477478.8"/>
    <n v="0"/>
    <n v="1477478.8"/>
    <s v="SI"/>
    <m/>
    <s v="Reforma para imiglucerasa Isidro Ayora y Baca Ortiz"/>
    <s v="Mayra Espinoza"/>
    <n v="0"/>
    <n v="0"/>
    <n v="0"/>
    <s v="SUB GESTION OPERACIONES LOGISTICA SALUD "/>
    <x v="32"/>
    <s v="SENTENCIA JUDICIAL 069"/>
    <s v="NO"/>
    <n v="0"/>
  </r>
  <r>
    <x v="46"/>
    <s v="CZ7"/>
    <s v="MSP-SNGSP-2022-0255-M_x000a_MSP-SNGSP-2022-0329-M"/>
    <s v="01/02/2022_x000a_07/02/2022"/>
    <s v="MSP-DNPI-2022-0175-M"/>
    <d v="2022-02-16T00:00:00"/>
    <x v="0"/>
    <s v="Reforma para imiglucerasa Isidro Ayora y Baca Ortiz"/>
    <s v="CZ7"/>
    <s v="CZ7"/>
    <s v="CZ7"/>
    <n v="1270"/>
    <n v="58"/>
    <s v="000"/>
    <s v="003"/>
    <n v="530809"/>
    <s v="1101"/>
    <s v="001"/>
    <s v="0000"/>
    <s v="0000"/>
    <n v="854591.92"/>
    <n v="0"/>
    <n v="854591.92"/>
    <n v="0"/>
    <n v="0"/>
    <n v="0"/>
    <s v="SI"/>
    <m/>
    <s v="Reforma para imiglucerasa Isidro Ayora y Baca Ortiz"/>
    <s v="Mayra Espinoza"/>
    <e v="#N/A"/>
    <e v="#N/A"/>
    <e v="#N/A"/>
    <e v="#N/A"/>
    <x v="8"/>
    <e v="#N/A"/>
    <e v="#N/A"/>
    <e v="#N/A"/>
  </r>
  <r>
    <x v="46"/>
    <s v="CZ9"/>
    <s v="MSP-SNGSP-2022-0255-M_x000a_MSP-SNGSP-2022-0329-M"/>
    <s v="01/02/2022_x000a_07/02/2022"/>
    <s v="MSP-DNPI-2022-0175-M"/>
    <d v="2022-02-16T00:00:00"/>
    <x v="0"/>
    <s v="Reforma para imiglucerasa Isidro Ayora y Baca Ortiz"/>
    <s v="CZ9"/>
    <s v="CZ9"/>
    <s v="CZ9"/>
    <s v="1421"/>
    <n v="58"/>
    <s v="000"/>
    <s v="003"/>
    <n v="530809"/>
    <s v="1701"/>
    <s v="001"/>
    <s v="0000"/>
    <s v="0000"/>
    <n v="622886.88"/>
    <n v="0"/>
    <n v="622886.88"/>
    <n v="0"/>
    <n v="0"/>
    <n v="0"/>
    <s v="SI"/>
    <m/>
    <s v="Reforma para imiglucerasa Isidro Ayora y Baca Ortiz"/>
    <s v="Mayra Espinoza"/>
    <e v="#N/A"/>
    <e v="#N/A"/>
    <e v="#N/A"/>
    <e v="#N/A"/>
    <x v="8"/>
    <e v="#N/A"/>
    <e v="#N/A"/>
    <e v="#N/A"/>
  </r>
  <r>
    <x v="47"/>
    <s v="122001001"/>
    <s v="MSP-DNCSS-2022-0088-M"/>
    <d v="2022-02-15T00:00:00"/>
    <s v="MSP-DNPI-2022-0174-M"/>
    <d v="2022-02-16T00:00:00"/>
    <x v="0"/>
    <s v="Para financiar viáticos, subsistencias y pasajes al interior "/>
    <s v="GARANTIA DE LA CALIDAD DE LOS SERVICIOS DE SALUD"/>
    <s v="SUBSITENCIA Y VIATICOS EN EL INTERIOR"/>
    <s v="PLANTA CENTRAL"/>
    <n v="9999"/>
    <n v="57"/>
    <s v="000"/>
    <s v="002"/>
    <n v="530201"/>
    <n v="1701"/>
    <s v="001"/>
    <s v="0000"/>
    <s v="0000"/>
    <n v="0"/>
    <n v="0"/>
    <n v="0"/>
    <n v="3400"/>
    <n v="0"/>
    <n v="3400"/>
    <s v="SI"/>
    <m/>
    <m/>
    <s v="Alexandra Simba"/>
    <n v="0"/>
    <n v="0"/>
    <n v="0"/>
    <s v="SUBSE RECTORIA SISTEMA NACIONAL SALUD"/>
    <x v="39"/>
    <s v="NO APLICA"/>
    <s v="NO"/>
    <n v="0"/>
  </r>
  <r>
    <x v="47"/>
    <s v="122001002"/>
    <s v="MSP-DNCSS-2022-0088-M"/>
    <d v="2022-02-15T00:00:00"/>
    <s v="MSP-DNPI-2022-0174-M"/>
    <d v="2022-02-16T00:00:00"/>
    <x v="0"/>
    <s v="Para financiar viáticos, subsistencias y pasajes al interior "/>
    <s v="GARANTIA DE LA CALIDAD DE LOS SERVICIOS DE SALUD"/>
    <s v="SUBSITENCIA Y VIATICOS EN EL INTERIOR"/>
    <s v="PLANTA CENTRAL"/>
    <n v="9999"/>
    <n v="57"/>
    <s v="000"/>
    <s v="002"/>
    <n v="530203"/>
    <n v="1701"/>
    <s v="001"/>
    <s v="0000"/>
    <s v="0000"/>
    <n v="0"/>
    <n v="0"/>
    <n v="0"/>
    <n v="27871"/>
    <n v="0"/>
    <n v="27871"/>
    <s v="SI"/>
    <m/>
    <m/>
    <s v="Alexandra Simba"/>
    <n v="0"/>
    <n v="0"/>
    <n v="0"/>
    <s v="SUBSE RECTORIA SISTEMA NACIONAL SALUD"/>
    <x v="39"/>
    <s v="NO APLICA"/>
    <s v="NO"/>
    <n v="0"/>
  </r>
  <r>
    <x v="47"/>
    <s v="122001002"/>
    <s v="MSP-DNCSS-2022-0088-M"/>
    <d v="2022-02-15T00:00:00"/>
    <s v="MSP-DNPI-2022-0174-M"/>
    <d v="2022-02-16T00:00:00"/>
    <x v="0"/>
    <s v="Para financiar viáticos, subsistencias y pasajes al interior "/>
    <s v="GARANTIA DE LA CALIDAD DE LOS SERVICIOS DE SALUD"/>
    <s v="SUBSITENCIA Y VIATICOS EN EL INTERIOR"/>
    <s v="PLANTA CENTRAL"/>
    <n v="9999"/>
    <n v="57"/>
    <s v="000"/>
    <s v="002"/>
    <n v="530203"/>
    <n v="1701"/>
    <s v="001"/>
    <s v="0000"/>
    <s v="0000"/>
    <n v="0"/>
    <n v="0"/>
    <n v="0"/>
    <n v="289"/>
    <n v="0"/>
    <n v="289"/>
    <s v="SI"/>
    <m/>
    <m/>
    <s v="Alexandra Simba"/>
    <n v="0"/>
    <n v="0"/>
    <n v="0"/>
    <s v="SUBSE RECTORIA SISTEMA NACIONAL SALUD"/>
    <x v="39"/>
    <s v="NO APLICA"/>
    <s v="NO"/>
    <n v="0"/>
  </r>
  <r>
    <x v="47"/>
    <s v="122001003"/>
    <s v="MSP-DNCSS-2022-0088-M"/>
    <d v="2022-02-15T00:00:00"/>
    <s v="MSP-DNPI-2022-0174-M"/>
    <d v="2022-02-16T00:00:00"/>
    <x v="0"/>
    <s v="Para financiar viáticos, subsistencias y pasajes al interior "/>
    <s v="GARANTIA DE LA CALIDAD DE LOS SERVICIOS DE SALUD"/>
    <s v="Viáticos y Subsistencias en el Interior"/>
    <s v="PLANTA CENTRAL"/>
    <n v="9999"/>
    <n v="57"/>
    <s v="000"/>
    <s v="002"/>
    <n v="530303"/>
    <n v="1701"/>
    <s v="001"/>
    <s v="0000"/>
    <s v="0000"/>
    <n v="27871"/>
    <n v="0"/>
    <n v="27871"/>
    <n v="0"/>
    <n v="0"/>
    <n v="0"/>
    <s v="SI"/>
    <m/>
    <m/>
    <s v="Alexandra Simba"/>
    <n v="8991.0299999999988"/>
    <n v="0"/>
    <n v="8991.0299999999988"/>
    <s v="SUBSE RECTORIA SISTEMA NACIONAL SALUD"/>
    <x v="39"/>
    <s v="NO APLICA"/>
    <s v="SI"/>
    <n v="309.35999999999876"/>
  </r>
  <r>
    <x v="47"/>
    <s v="122001004"/>
    <s v="MSP-DNCSS-2022-0088-M"/>
    <d v="2022-02-15T00:00:00"/>
    <s v="MSP-DNPI-2022-0174-M"/>
    <d v="2022-02-16T00:00:00"/>
    <x v="0"/>
    <s v="Para financiar viáticos, subsistencias y pasajes al interior "/>
    <s v="GARANTIA DE LA CALIDAD DE LOS SERVICIOS DE SALUD"/>
    <s v="Viáticos y Subsistencias en el Interior"/>
    <s v="PLANTA CENTRAL"/>
    <n v="9999"/>
    <n v="57"/>
    <s v="000"/>
    <s v="002"/>
    <n v="990102"/>
    <n v="1701"/>
    <s v="001"/>
    <s v="0000"/>
    <s v="0000"/>
    <n v="289"/>
    <n v="0"/>
    <n v="289"/>
    <n v="0"/>
    <n v="0"/>
    <n v="0"/>
    <s v="SI"/>
    <m/>
    <m/>
    <s v="Alexandra Simba"/>
    <n v="289"/>
    <n v="0"/>
    <n v="289"/>
    <s v="SUBSE RECTORIA SISTEMA NACIONAL SALUD"/>
    <x v="39"/>
    <s v="NO APLICA"/>
    <s v="SI"/>
    <n v="1"/>
  </r>
  <r>
    <x v="47"/>
    <s v="122001005"/>
    <s v="MSP-DNCSS-2022-0088-M"/>
    <d v="2022-02-15T00:00:00"/>
    <s v="MSP-DNPI-2022-0174-M"/>
    <d v="2022-02-16T00:00:00"/>
    <x v="0"/>
    <s v="Para financiar viáticos, subsistencias y pasajes al interior "/>
    <s v="GARANTIA DE LA CALIDAD DE LOS SERVICIOS DE SALUD"/>
    <s v="Pasajes al Interior"/>
    <s v="PLANTA CENTRAL"/>
    <n v="9999"/>
    <n v="57"/>
    <s v="000"/>
    <s v="002"/>
    <n v="530301"/>
    <n v="1701"/>
    <s v="001"/>
    <s v="0000"/>
    <s v="0000"/>
    <n v="3400"/>
    <n v="0"/>
    <n v="3400"/>
    <n v="0"/>
    <n v="0"/>
    <n v="0"/>
    <s v="SI"/>
    <m/>
    <m/>
    <s v="Alexandra Simba"/>
    <n v="199"/>
    <n v="0"/>
    <n v="199"/>
    <s v="SUBSE RECTORIA SISTEMA NACIONAL SALUD"/>
    <x v="39"/>
    <s v="NO APLICA"/>
    <s v="SI"/>
    <n v="0"/>
  </r>
  <r>
    <x v="48"/>
    <s v="134000002"/>
    <s v="MSP-CGAF-2022-0400-M"/>
    <d v="2022-02-15T00:00:00"/>
    <s v="MSP-DNPI-2022-0191-M"/>
    <d v="2022-02-17T00:00:00"/>
    <x v="0"/>
    <s v="A través de memorando Nro. MSP-CGAF-2022-0400-M, solicita realizar la reforma para el pago de caja chica del despacho ministerial "/>
    <s v="ADMINISTRACION CENTRAL"/>
    <s v="Caja Chica Despacho"/>
    <s v="PLANTA CENTRAL"/>
    <n v="9999"/>
    <s v="01"/>
    <s v="000"/>
    <s v="001"/>
    <n v="531601"/>
    <n v="1701"/>
    <s v="001"/>
    <s v="0000"/>
    <s v="0000"/>
    <n v="0"/>
    <n v="0"/>
    <n v="0"/>
    <n v="428.7"/>
    <n v="0"/>
    <n v="428.7"/>
    <s v="SI"/>
    <m/>
    <m/>
    <s v="MARITZA HARO "/>
    <n v="385.39999999999964"/>
    <n v="0"/>
    <n v="385.39999999999964"/>
    <s v="COOR ADMINISTRATIVA FINANCIERA"/>
    <x v="40"/>
    <s v="NO APLICA"/>
    <s v="SI"/>
    <n v="385.39999999999964"/>
  </r>
  <r>
    <x v="48"/>
    <s v="134000006"/>
    <s v="MSP-CGAF-2022-0400-M"/>
    <d v="2022-02-15T00:00:00"/>
    <s v="MSP-DNPI-2022-0191-M"/>
    <d v="2022-02-17T00:00:00"/>
    <x v="0"/>
    <s v="A través de memorando Nro. MSP-CGAF-2022-0400-M, solicita realizar la reforma para el pago de caja chica del despacho ministerial "/>
    <s v="ADMINISTRACION CENTRAL"/>
    <s v="Caja Chica Despacho Ministerial"/>
    <s v="PLANTA CENTRAL"/>
    <n v="9999"/>
    <s v="01"/>
    <s v="000"/>
    <s v="001"/>
    <n v="530801"/>
    <n v="1701"/>
    <s v="001"/>
    <s v="0000"/>
    <s v="0000"/>
    <n v="295.66000000000003"/>
    <n v="0"/>
    <n v="295.66000000000003"/>
    <m/>
    <n v="0"/>
    <n v="0"/>
    <s v="SI"/>
    <m/>
    <m/>
    <s v="MARITZA HARO "/>
    <n v="4619.8"/>
    <n v="0"/>
    <n v="4619.8"/>
    <s v="COOR ADMINISTRATIVA FINANCIERA"/>
    <x v="40"/>
    <s v="NO APLICA"/>
    <s v="SI"/>
    <n v="3275.1900000000005"/>
  </r>
  <r>
    <x v="48"/>
    <s v="134000007"/>
    <s v="MSP-CGAF-2022-0400-M"/>
    <d v="2022-02-15T00:00:00"/>
    <s v="MSP-DNPI-2022-0191-M"/>
    <d v="2022-02-17T00:00:00"/>
    <x v="0"/>
    <s v="A través de memorando Nro. MSP-CGAF-2022-0400-M, solicita realizar la reforma para el pago de caja chica del despacho ministerial "/>
    <s v="ADMINISTRACION CENTRAL"/>
    <s v="Caja Chica Despacho Ministerial"/>
    <s v="PLANTA CENTRAL"/>
    <n v="9999"/>
    <s v="01"/>
    <s v="000"/>
    <s v="001"/>
    <n v="530820"/>
    <n v="1701"/>
    <s v="001"/>
    <s v="0000"/>
    <s v="0000"/>
    <n v="88.24"/>
    <n v="0"/>
    <n v="88.24"/>
    <n v="0"/>
    <n v="0"/>
    <n v="0"/>
    <s v="SI"/>
    <m/>
    <m/>
    <s v="MARITZA HARO "/>
    <n v="1633.2"/>
    <n v="0"/>
    <n v="1633.2"/>
    <s v="COOR ADMINISTRATIVA FINANCIERA"/>
    <x v="40"/>
    <s v="NO APLICA"/>
    <s v="SI"/>
    <n v="1338.45"/>
  </r>
  <r>
    <x v="48"/>
    <s v="134000008"/>
    <s v="MSP-CGAF-2022-0400-M"/>
    <d v="2022-02-15T00:00:00"/>
    <s v="MSP-DNPI-2022-0191-M"/>
    <d v="2022-02-17T00:00:00"/>
    <x v="0"/>
    <s v="A través de memorando Nro. MSP-CGAF-2022-0400-M, solicita realizar la reforma para el pago de caja chica del despacho ministerial "/>
    <s v="ADMINISTRACION CENTRAL"/>
    <s v="Caja Chica Despacho Ministerial"/>
    <s v="PLANTA CENTRAL"/>
    <n v="9999"/>
    <s v="01"/>
    <s v="000"/>
    <s v="001"/>
    <n v="530822"/>
    <n v="1701"/>
    <s v="001"/>
    <s v="0000"/>
    <s v="0000"/>
    <n v="44.8"/>
    <n v="0"/>
    <n v="44.8"/>
    <n v="0"/>
    <n v="0"/>
    <n v="0"/>
    <s v="SI"/>
    <m/>
    <m/>
    <s v="MARITZA HARO "/>
    <n v="644.79999999999995"/>
    <n v="0"/>
    <n v="644.79999999999995"/>
    <s v="COOR ADMINISTRATIVA FINANCIERA"/>
    <x v="40"/>
    <s v="NO APLICA"/>
    <s v="SI"/>
    <n v="361.99999999999994"/>
  </r>
  <r>
    <x v="49"/>
    <s v="111000018"/>
    <s v="MSP-SNGSP-2022-0404-M"/>
    <d v="2022-02-13T00:00:00"/>
    <s v="MSP-DNPI-2022-0187-M"/>
    <d v="2022-02-17T00:00:00"/>
    <x v="0"/>
    <s v="Prestación de servicios Oncologicos Pacientes RPIS y RPC"/>
    <s v="ADMINISTRACION CENTRAL"/>
    <s v="Preasignación para pago de tratamientos oncológicos"/>
    <s v="PLANTA CENTRAL"/>
    <n v="9999"/>
    <s v="01"/>
    <s v="000"/>
    <s v="001"/>
    <n v="530226"/>
    <n v="1701"/>
    <s v="003"/>
    <s v="0000"/>
    <s v="0000"/>
    <n v="0"/>
    <n v="0"/>
    <n v="0"/>
    <n v="6350529.6699999999"/>
    <n v="0"/>
    <n v="6350529.6699999999"/>
    <s v="SI"/>
    <m/>
    <s v="Prestación de servicios Oncologicos Pacientes RPIS y RPC"/>
    <s v="Mayra Espinoza"/>
    <n v="9.9999994039535522E-2"/>
    <n v="0"/>
    <n v="9.9999994039535522E-2"/>
    <s v="SUBSE RECTORIA SISTEMA NACIONAL SALUD"/>
    <x v="24"/>
    <s v="ONCOLÓGICOS"/>
    <s v="SI"/>
    <n v="9.9999994039535522E-2"/>
  </r>
  <r>
    <x v="49"/>
    <s v="CZ3"/>
    <s v="MSP-SNGSP-2022-0404-M"/>
    <d v="2022-02-13T00:00:00"/>
    <s v="MSP-DNPI-2022-0187-M"/>
    <d v="2022-02-17T00:00:00"/>
    <x v="0"/>
    <s v="Prestación de servicios Oncologicos Pacientes RPIS y RPC"/>
    <s v="CZ3"/>
    <s v="CZ3"/>
    <s v="CZ3"/>
    <n v="53"/>
    <s v="58"/>
    <s v="000"/>
    <s v="002"/>
    <n v="530226"/>
    <s v="601"/>
    <s v="003"/>
    <s v="0000"/>
    <s v="0000"/>
    <n v="304638.5"/>
    <n v="0"/>
    <n v="304638.5"/>
    <n v="0"/>
    <n v="0"/>
    <n v="0"/>
    <s v="SI"/>
    <m/>
    <s v="Prestación de servicios Oncologicos Pacientes RPIS y RPC"/>
    <s v="Mayra Espinoza"/>
    <e v="#N/A"/>
    <e v="#N/A"/>
    <e v="#N/A"/>
    <e v="#N/A"/>
    <x v="8"/>
    <e v="#N/A"/>
    <e v="#N/A"/>
    <e v="#N/A"/>
  </r>
  <r>
    <x v="49"/>
    <s v="CZ6"/>
    <s v="MSP-SNGSP-2022-0404-M"/>
    <d v="2022-02-13T00:00:00"/>
    <s v="MSP-DNPI-2022-0187-M"/>
    <d v="2022-02-17T00:00:00"/>
    <x v="0"/>
    <s v="Prestación de servicios Oncologicos Pacientes RPIS y RPC"/>
    <s v="CZ6"/>
    <s v="CZ6"/>
    <s v="CZ6"/>
    <n v="56"/>
    <s v="58"/>
    <s v="000"/>
    <s v="002"/>
    <n v="530226"/>
    <s v="101"/>
    <s v="003"/>
    <s v="0000"/>
    <s v="0000"/>
    <n v="311991"/>
    <n v="0"/>
    <n v="311991"/>
    <n v="0"/>
    <n v="0"/>
    <n v="0"/>
    <s v="SI"/>
    <m/>
    <s v="Prestación de servicios Oncologicos Pacientes RPIS y RPC"/>
    <s v="Mayra Espinoza"/>
    <e v="#N/A"/>
    <e v="#N/A"/>
    <e v="#N/A"/>
    <e v="#N/A"/>
    <x v="8"/>
    <e v="#N/A"/>
    <e v="#N/A"/>
    <e v="#N/A"/>
  </r>
  <r>
    <x v="49"/>
    <s v="CZ7"/>
    <s v="MSP-SNGSP-2022-0404-M"/>
    <d v="2022-02-13T00:00:00"/>
    <s v="MSP-DNPI-2022-0187-M"/>
    <d v="2022-02-17T00:00:00"/>
    <x v="0"/>
    <s v="Prestación de servicios Oncologicos Pacientes RPIS y RPC"/>
    <s v="CZ7"/>
    <s v="CZ7"/>
    <s v="CZ7"/>
    <n v="57"/>
    <s v="58"/>
    <s v="000"/>
    <s v="002"/>
    <n v="530226"/>
    <s v="1101"/>
    <s v="003"/>
    <s v="0000"/>
    <s v="0000"/>
    <n v="1029335.42"/>
    <n v="0"/>
    <n v="1029335.42"/>
    <n v="0"/>
    <n v="0"/>
    <n v="0"/>
    <s v="SI"/>
    <m/>
    <s v="Prestación de servicios Oncologicos Pacientes RPIS y RPC"/>
    <s v="Mayra Espinoza"/>
    <e v="#N/A"/>
    <e v="#N/A"/>
    <e v="#N/A"/>
    <e v="#N/A"/>
    <x v="8"/>
    <e v="#N/A"/>
    <e v="#N/A"/>
    <e v="#N/A"/>
  </r>
  <r>
    <x v="49"/>
    <s v="CZ8"/>
    <s v="MSP-SNGSP-2022-0404-M"/>
    <d v="2022-02-13T00:00:00"/>
    <s v="MSP-DNPI-2022-0187-M"/>
    <d v="2022-02-17T00:00:00"/>
    <x v="0"/>
    <s v="Prestación de servicios Oncologicos Pacientes RPIS y RPC"/>
    <s v="CZ8"/>
    <s v="CZ8"/>
    <s v="CZ8"/>
    <n v="58"/>
    <s v="58"/>
    <s v="000"/>
    <s v="002"/>
    <n v="530226"/>
    <s v="901"/>
    <s v="003"/>
    <s v="0000"/>
    <s v="0000"/>
    <n v="4162246.86"/>
    <n v="0"/>
    <n v="4162246.86"/>
    <n v="0"/>
    <n v="0"/>
    <n v="0"/>
    <s v="SI"/>
    <m/>
    <s v="Prestación de servicios Oncologicos Pacientes RPIS y RPC"/>
    <s v="Mayra Espinoza"/>
    <e v="#N/A"/>
    <e v="#N/A"/>
    <e v="#N/A"/>
    <e v="#N/A"/>
    <x v="8"/>
    <e v="#N/A"/>
    <e v="#N/A"/>
    <e v="#N/A"/>
  </r>
  <r>
    <x v="49"/>
    <s v="CZ9"/>
    <s v="MSP-SNGSP-2022-0404-M"/>
    <d v="2022-02-13T00:00:00"/>
    <s v="MSP-DNPI-2022-0187-M"/>
    <d v="2022-02-17T00:00:00"/>
    <x v="0"/>
    <s v="Prestación de servicios Oncologicos Pacientes RPIS y RPC"/>
    <s v="CZ9"/>
    <s v="CZ9"/>
    <s v="CZ9"/>
    <s v="59"/>
    <s v="58"/>
    <s v="000"/>
    <n v="2"/>
    <n v="530226"/>
    <s v="1701"/>
    <s v="003"/>
    <s v="0000"/>
    <s v="0000"/>
    <n v="542317.89"/>
    <n v="0"/>
    <n v="542317.89"/>
    <n v="0"/>
    <n v="0"/>
    <n v="0"/>
    <s v="SI"/>
    <m/>
    <s v="Prestación de servicios Oncologicos Pacientes RPIS y RPC"/>
    <s v="Mayra Espinoza"/>
    <e v="#N/A"/>
    <e v="#N/A"/>
    <e v="#N/A"/>
    <e v="#N/A"/>
    <x v="8"/>
    <e v="#N/A"/>
    <e v="#N/A"/>
    <e v="#N/A"/>
  </r>
  <r>
    <x v="50"/>
    <s v="132001018"/>
    <s v="MSP-SNGSP-2022-0311-M"/>
    <d v="2022-02-11T00:00:00"/>
    <s v="MSP-DNPI-2022-0188-M"/>
    <d v="2022-02-17T00:00:00"/>
    <x v="0"/>
    <s v="Viáticos _ Gobernanza"/>
    <s v="PROVISION Y PRESTACION DE SERVICIOS DE SALUD"/>
    <s v="Asignación esigef para financiar actividades priorizadas "/>
    <s v="PLANTA CENTRAL"/>
    <n v="9999"/>
    <n v="90"/>
    <s v="000"/>
    <s v="001"/>
    <n v="530810"/>
    <n v="1701"/>
    <s v="001"/>
    <s v="0000"/>
    <s v="0000"/>
    <n v="0"/>
    <n v="0"/>
    <n v="0"/>
    <n v="9520"/>
    <n v="0"/>
    <n v="9520"/>
    <s v="SI"/>
    <m/>
    <s v="Viáticos _ Gobernanza"/>
    <s v="Mayra Espinoza"/>
    <n v="0"/>
    <n v="0"/>
    <n v="0"/>
    <s v="COOR PLANIFICACION GEST ESTRAT"/>
    <x v="25"/>
    <s v="NO APLICA"/>
    <s v="NO"/>
    <n v="0"/>
  </r>
  <r>
    <x v="50"/>
    <s v="111000015"/>
    <s v="MSP-SNGSP-2022-0311-M"/>
    <d v="2022-02-11T00:00:00"/>
    <s v="MSP-DNPI-2022-0188-M"/>
    <d v="2022-02-17T00:00:00"/>
    <x v="0"/>
    <s v="Viáticos _ Gobernanza"/>
    <s v="GOBERNANZA DE LA SALUD"/>
    <s v="Viáticos Intervención a territorio para monitoreo de las diferentes gestiones de las Direcciones  de Articulación , Medicamentos, Normatizacion de Talento Humano, Normatizacion, Politicas , Programa Nacional de Sangre , Gerencia de la Calidad del Gasto. "/>
    <s v="PLANTA CENTRAL"/>
    <n v="9999"/>
    <n v="58"/>
    <s v="000"/>
    <s v="003"/>
    <n v="530303"/>
    <n v="1701"/>
    <s v="001"/>
    <s v="0000"/>
    <s v="0000"/>
    <n v="6520"/>
    <n v="0"/>
    <n v="6520"/>
    <n v="0"/>
    <n v="0"/>
    <n v="0"/>
    <s v="SI"/>
    <m/>
    <s v="Viáticos _ Gobernanza"/>
    <s v="Mayra Espinoza"/>
    <n v="11520"/>
    <n v="0"/>
    <n v="11520"/>
    <s v="SUBSE RECTORIA SISTEMA NACIONAL SALUD"/>
    <x v="33"/>
    <s v="NO APLICA"/>
    <s v="SI"/>
    <n v="0"/>
  </r>
  <r>
    <x v="50"/>
    <s v="111000019"/>
    <s v="'MSP-SNGSP-2022-0311-M"/>
    <d v="2022-02-11T00:00:00"/>
    <s v="MSP-DNPI-2022-0188-M"/>
    <d v="2022-02-17T00:00:00"/>
    <x v="0"/>
    <s v="Viáticos _ Gobernanza"/>
    <s v="GOBERNANZA DE LA SALUD"/>
    <s v="Viáticos Intervención a territorio para monitoreo de las diferentes gestiones de las Direcciones de Articulación , Medicamentos, Normatizacion de Talento Humano, Gerencia de la Calidad del Gasto en el ejercicio fiscal 2021."/>
    <s v="PLANTA CENTRAL"/>
    <n v="9999"/>
    <n v="58"/>
    <s v="000"/>
    <s v="003"/>
    <n v="990102"/>
    <n v="1701"/>
    <s v="001"/>
    <s v="0000"/>
    <s v="0000"/>
    <n v="3000"/>
    <n v="0"/>
    <n v="3000"/>
    <n v="0"/>
    <n v="0"/>
    <n v="0"/>
    <s v="SI"/>
    <m/>
    <s v="Viáticos _ Gobernanza"/>
    <s v="Mayra Espinoza"/>
    <n v="3000"/>
    <n v="0"/>
    <n v="3000"/>
    <s v="SUBSE RECTORIA SISTEMA NACIONAL SALUD"/>
    <x v="33"/>
    <s v="NO APLICA"/>
    <s v="SI"/>
    <n v="0"/>
  </r>
  <r>
    <x v="51"/>
    <n v="122003001"/>
    <s v="MSP-DNES-2022-0234-M"/>
    <d v="2022-02-16T00:00:00"/>
    <s v="MSP-DNPI-2022-0209-M"/>
    <d v="2022-02-21T00:00:00"/>
    <x v="0"/>
    <s v="Para financiar víaticos, subsistecia, pasajes al interior y parqueaderos por visitas técnicas de la Dirección Nacional de Equipamiento de Salud."/>
    <s v="GARANTIA DE LA CALIDAD DE LOS SERVICIOS DE SALUD"/>
    <s v="SUBSITENCIA Y VIATICOS EN EL INTERIOR"/>
    <s v="PLANTA CENTRAL"/>
    <n v="9999"/>
    <n v="57"/>
    <s v="000"/>
    <s v="002"/>
    <n v="530203"/>
    <n v="1701"/>
    <s v="001"/>
    <s v="0000"/>
    <s v="0000"/>
    <n v="0"/>
    <n v="0"/>
    <n v="0"/>
    <n v="48000"/>
    <n v="0"/>
    <n v="48000"/>
    <s v="SI"/>
    <m/>
    <m/>
    <s v="Alexandra Simba"/>
    <n v="0"/>
    <n v="0"/>
    <n v="0"/>
    <s v="SUB GESTION OPERACIONES LOGISTICA SALUD "/>
    <x v="13"/>
    <s v="NO APLICA"/>
    <s v="NO"/>
    <n v="0"/>
  </r>
  <r>
    <x v="51"/>
    <s v="122003008"/>
    <s v="MSP-DNES-2022-0234-M"/>
    <d v="2022-02-16T00:00:00"/>
    <s v="MSP-DNPI-2022-0209-M"/>
    <d v="2022-02-21T00:00:00"/>
    <x v="0"/>
    <s v="Para financiar víaticos, subsistecia, pasajes al interior y parqueaderos por visitas técnicas de la Dirección Nacional de Equipamiento de Salud."/>
    <s v="GARANTIA DE LA CALIDAD DE LOS SERVICIOS DE SALUD"/>
    <s v="VIÁTICOS Y SUBSISTENCIAS"/>
    <s v="PLANTA CENTRAL"/>
    <n v="9999"/>
    <n v="57"/>
    <s v="000"/>
    <s v="002"/>
    <n v="530303"/>
    <n v="1701"/>
    <s v="001"/>
    <s v="0000"/>
    <s v="0000"/>
    <n v="45500"/>
    <n v="0"/>
    <n v="45500"/>
    <n v="0"/>
    <n v="0"/>
    <n v="0"/>
    <s v="SI"/>
    <m/>
    <m/>
    <s v="Alexandra Simba"/>
    <n v="17296.63"/>
    <n v="0"/>
    <n v="17296.63"/>
    <s v="SUB GESTION OPERACIONES LOGISTICA SALUD "/>
    <x v="13"/>
    <s v="NO APLICA"/>
    <s v="SI"/>
    <n v="0"/>
  </r>
  <r>
    <x v="51"/>
    <s v="122003009"/>
    <s v="MSP-DNES-2022-0234-M"/>
    <d v="2022-02-16T00:00:00"/>
    <s v="MSP-DNPI-2022-0209-M"/>
    <d v="2022-02-21T00:00:00"/>
    <x v="0"/>
    <s v="Para financiar víaticos, subsistecia, pasajes al interior y parqueaderos por visitas técnicas de la Dirección Nacional de Equipamiento de Salud."/>
    <s v="GARANTIA DE LA CALIDAD DE LOS SERVICIOS DE SALUD"/>
    <s v="VIÁTICOS Y SUBSISTENCIAS"/>
    <s v="PLANTA CENTRAL"/>
    <n v="9999"/>
    <n v="57"/>
    <s v="000"/>
    <s v="002"/>
    <n v="990102"/>
    <n v="1701"/>
    <s v="001"/>
    <s v="0000"/>
    <s v="0000"/>
    <n v="500"/>
    <n v="0"/>
    <n v="500"/>
    <n v="0"/>
    <n v="0"/>
    <n v="0"/>
    <s v="SI"/>
    <m/>
    <m/>
    <s v="Alexandra Simba"/>
    <n v="451.35"/>
    <n v="0"/>
    <n v="451.35"/>
    <s v="SUB GESTION OPERACIONES LOGISTICA SALUD "/>
    <x v="13"/>
    <s v="NO APLICA"/>
    <s v="SI"/>
    <n v="0"/>
  </r>
  <r>
    <x v="51"/>
    <s v="122003010"/>
    <s v="MSP-DNES-2022-0234-M"/>
    <d v="2022-02-16T00:00:00"/>
    <s v="MSP-DNPI-2022-0209-M"/>
    <d v="2022-02-21T00:00:00"/>
    <x v="0"/>
    <s v="Para financiar víaticos, subsistecia, pasajes al interior y parqueaderos por visitas técnicas de la Dirección Nacional de Equipamiento de Salud."/>
    <s v="GARANTIA DE LA CALIDAD DE LOS SERVICIOS DE SALUD"/>
    <s v="PASAJES AL INTERIOR"/>
    <s v="PLANTA CENTRAL"/>
    <n v="9999"/>
    <n v="57"/>
    <s v="000"/>
    <s v="002"/>
    <n v="530301"/>
    <n v="1701"/>
    <s v="001"/>
    <s v="0000"/>
    <s v="0000"/>
    <n v="1500"/>
    <n v="0"/>
    <n v="1500"/>
    <n v="0"/>
    <n v="0"/>
    <n v="0"/>
    <s v="SI"/>
    <m/>
    <m/>
    <s v="Alexandra Simba"/>
    <n v="300"/>
    <n v="0"/>
    <n v="300"/>
    <s v="SUB GESTION OPERACIONES LOGISTICA SALUD "/>
    <x v="13"/>
    <s v="NO APLICA"/>
    <s v="SI"/>
    <n v="0"/>
  </r>
  <r>
    <x v="51"/>
    <s v="122003011"/>
    <s v="MSP-DNES-2022-0234-M"/>
    <d v="2022-02-16T00:00:00"/>
    <s v="MSP-DNGP-2022-0112-M"/>
    <d v="2022-03-04T00:00:00"/>
    <x v="0"/>
    <s v="Para financiar víaticos, subsistecia, pasajes al interior y parqueaderos por visitas técnicas de la Dirección Nacional de Equipamiento de Salud."/>
    <s v="GARANTIA DE LA CALIDAD DE LOS SERVICIOS DE SALUD"/>
    <s v="PARQUEADEROS"/>
    <s v="PLANTA CENTRAL"/>
    <n v="9999"/>
    <n v="57"/>
    <s v="000"/>
    <s v="002"/>
    <n v="530502"/>
    <n v="1701"/>
    <s v="001"/>
    <s v="0000"/>
    <s v="0000"/>
    <n v="500"/>
    <n v="0"/>
    <n v="500"/>
    <n v="0"/>
    <n v="0"/>
    <n v="0"/>
    <s v="SI"/>
    <m/>
    <m/>
    <s v="Alexandra Simba"/>
    <n v="200"/>
    <n v="0"/>
    <n v="200"/>
    <s v="SUB GESTION OPERACIONES LOGISTICA SALUD "/>
    <x v="13"/>
    <s v="NO APLICA"/>
    <s v="SI"/>
    <n v="0"/>
  </r>
  <r>
    <x v="52"/>
    <s v="121001009"/>
    <s v="MSP-DNCE-2022-0281-M"/>
    <d v="2022-02-15T00:00:00"/>
    <s v="   MSP-DNPI-2022-0250-M"/>
    <d v="2022-03-02T00:00:00"/>
    <x v="0"/>
    <m/>
    <s v="PROVISION Y PRESTACION DE SERVICIOS DE SALUD"/>
    <s v="ADQUISICIÓN DE FLUDROCORTISONA 0,1 MG SÓLIDO ORAL "/>
    <s v="PLANTA CENTRAL"/>
    <n v="9999"/>
    <n v="90"/>
    <s v="000"/>
    <s v="005"/>
    <n v="530809"/>
    <n v="1701"/>
    <s v="001"/>
    <s v="0000"/>
    <s v="0000"/>
    <m/>
    <n v="0"/>
    <n v="0"/>
    <n v="36308"/>
    <n v="0"/>
    <n v="36308"/>
    <s v="SI"/>
    <m/>
    <m/>
    <s v="Diana Mesías"/>
    <n v="0"/>
    <n v="0"/>
    <n v="0"/>
    <s v="SUB ATENCION SALUD MOVIL HOSPITALARIA CENTROS ESPECIALIZADOS"/>
    <x v="6"/>
    <s v="PREV. DISCAPACIDADES Y ENFERMEDADES GENÉTICAS"/>
    <s v="NO"/>
    <n v="0"/>
  </r>
  <r>
    <x v="52"/>
    <s v="NUEVA LÍNEA"/>
    <s v="MSP-DNCE-2022-0281-M"/>
    <d v="2022-02-15T00:00:00"/>
    <s v="   MSP-DNPI-2022-0250-M"/>
    <d v="2022-03-02T00:00:00"/>
    <x v="0"/>
    <m/>
    <s v="PROVISION Y PRESTACION DE SERVICIOS DE SALUD"/>
    <s v="ADQUISICIÓN DE FLUDROCORTISONA 0,1 MG SÓLIDO ORAL "/>
    <s v="Hospital Pediátrico Baca Ortiz"/>
    <s v="1421"/>
    <n v="90"/>
    <s v="000"/>
    <s v="005"/>
    <s v="530809"/>
    <n v="1701"/>
    <s v="001"/>
    <s v="0000"/>
    <s v="0000"/>
    <n v="36308"/>
    <n v="0"/>
    <n v="36308"/>
    <n v="0"/>
    <n v="0"/>
    <n v="0"/>
    <s v="SI"/>
    <m/>
    <m/>
    <s v="Diana Mesías"/>
    <e v="#N/A"/>
    <e v="#N/A"/>
    <e v="#N/A"/>
    <e v="#N/A"/>
    <x v="8"/>
    <e v="#N/A"/>
    <e v="#N/A"/>
    <e v="#N/A"/>
  </r>
  <r>
    <x v="53"/>
    <s v="135000066"/>
    <s v="MSP-DNTIC-2022-0340-M"/>
    <d v="2022-02-21T00:00:00"/>
    <s v="MSP-DNPI-2022-0219-M"/>
    <d v="2022-02-22T00:00:00"/>
    <x v="2"/>
    <s v="Creación de línea para inclusión de convenio "/>
    <s v="ADMINISTRACION CENTRAL"/>
    <s v="CONVENIO ESPECÍFICO INTERINSTITUCIONAL ENTRE EL MINISTERIO DE SALUD PÚBLICA DEL ECUADOR Y EL INSTITUTO ECUATORIANO DE SEGURIDAD SOCIAL, PARA LA ENTREGA EN CONVENIO DE USO Y DESARROLLO DE APLICACIONES WEB DEL IESS._x000a_"/>
    <s v="PLANTA CENTRAL"/>
    <n v="9999"/>
    <s v="01"/>
    <s v="000"/>
    <s v="001"/>
    <n v="0"/>
    <n v="1701"/>
    <s v="001"/>
    <s v="0000"/>
    <s v="0000"/>
    <n v="0"/>
    <n v="0"/>
    <n v="0"/>
    <n v="0"/>
    <n v="0"/>
    <n v="0"/>
    <s v="SI"/>
    <m/>
    <m/>
    <s v="VERONICA VELEZ "/>
    <n v="0"/>
    <n v="0"/>
    <n v="0"/>
    <s v="DESPACHO MINISTERIAL"/>
    <x v="9"/>
    <s v="Presupuesto por Resultados"/>
    <s v="SI"/>
    <n v="0"/>
  </r>
  <r>
    <x v="54"/>
    <s v="132001002"/>
    <s v="REGULARIZACIÓN POA "/>
    <d v="2022-02-22T00:00:00"/>
    <s v="MSP-DNGP-2022-0100-M"/>
    <d v="2022-02-22T00:00:00"/>
    <x v="2"/>
    <s v="SE realiza la reforma con el fin de cambiar el geográfico y se pueda financiar los valores correspondientes a la Dirección Nacional de Talento Humano "/>
    <s v="ADMINISTRACION CENTRAL"/>
    <s v="Asignación esigef para financiar actividades priorizadas "/>
    <s v="PLANTA CENTRAL"/>
    <n v="9999"/>
    <s v="01"/>
    <s v="000"/>
    <s v="001"/>
    <n v="530306"/>
    <n v="1700"/>
    <s v="001"/>
    <s v="0000"/>
    <s v="0000"/>
    <n v="0"/>
    <n v="0"/>
    <n v="0"/>
    <n v="41750"/>
    <n v="0"/>
    <n v="41750"/>
    <s v="SI"/>
    <m/>
    <m/>
    <s v="MARITZA HARO "/>
    <n v="0"/>
    <n v="0"/>
    <n v="0"/>
    <s v="COOR PLANIFICACION GEST ESTRAT"/>
    <x v="25"/>
    <s v="NO APLICA"/>
    <s v="NO"/>
    <n v="0"/>
  </r>
  <r>
    <x v="54"/>
    <s v="134001068"/>
    <s v="REGULARIZACIÓN POA "/>
    <d v="2022-02-22T00:00:00"/>
    <s v="MSP-DNGP-2022-0100-M"/>
    <d v="2022-02-22T00:00:00"/>
    <x v="2"/>
    <s v="SE realiza la reforma con el fin de cambiar el geográfico y se pueda financiar los valores correspondientes a la Dirección Nacional de Talento Humano "/>
    <s v="ADMINISTRACION CENTRAL"/>
    <s v="VIATICOS POR GASTOS DE RESIDENCIA"/>
    <s v="PLANTA CENTRAL"/>
    <n v="9999"/>
    <s v="01"/>
    <s v="000"/>
    <s v="001"/>
    <n v="530306"/>
    <n v="1701"/>
    <s v="001"/>
    <s v="0000"/>
    <s v="0000"/>
    <n v="41750"/>
    <n v="0"/>
    <n v="41750"/>
    <n v="0"/>
    <n v="0"/>
    <n v="0"/>
    <s v="SI"/>
    <m/>
    <m/>
    <s v="MARITZA HARO "/>
    <n v="0"/>
    <n v="0"/>
    <n v="0"/>
    <s v="COOR ADMINISTRATIVA FINANCIERA"/>
    <x v="12"/>
    <s v="REMUNERACIONES"/>
    <s v="NO"/>
    <n v="0"/>
  </r>
  <r>
    <x v="55"/>
    <s v="113000012"/>
    <s v="REGULARIZACIÓN POA "/>
    <d v="2022-02-22T00:00:00"/>
    <s v="MSP-DNGP-2022-0102-M"/>
    <d v="2022-02-22T00:00:00"/>
    <x v="2"/>
    <s v="La reforma tiene como finalidad regularizar los movimientos presupuestarios realizados por el Ministerio de Economía y Finanzas bajo el siguiente detalle &quot;CAMBIO DE PROGRAMA Y ACTIVIDAD SEGUN EL NUMERAL 10 DEL ARTÍCULO 74 DEL COPLAFIP&quot;, a fin de mantener información actualizada en la herramienta POA"/>
    <s v="PREVENCION Y PROMOCION DE LA SALUD"/>
    <s v="Adquisición de mobiliario y equipamiento (Monto asignado por el MEF, no requerido por la Subsecretaría Nacional de Promoción de la Salud)"/>
    <s v="PLANTA CENTRAL"/>
    <n v="9999"/>
    <n v="55"/>
    <s v="000"/>
    <s v="005"/>
    <n v="840103"/>
    <n v="1701"/>
    <s v="002"/>
    <s v="0000"/>
    <s v="0000"/>
    <n v="0"/>
    <n v="0"/>
    <n v="0"/>
    <n v="100000"/>
    <n v="0"/>
    <n v="100000"/>
    <s v="SI"/>
    <m/>
    <m/>
    <s v="VERONICA VELEZ "/>
    <n v="0"/>
    <n v="0"/>
    <n v="0"/>
    <s v="SUB PROMOCION SALUD INTERCULTURAL  IGUALDAD"/>
    <x v="14"/>
    <s v="Presupuesto por Resultados"/>
    <s v="NO"/>
    <n v="0"/>
  </r>
  <r>
    <x v="55"/>
    <s v="113000013"/>
    <s v="REGULARIZACIÓN POA "/>
    <d v="2022-02-22T00:00:00"/>
    <s v="MSP-DNGP-2022-0102-M"/>
    <d v="2022-02-22T00:00:00"/>
    <x v="2"/>
    <s v="La reforma tiene como finalidad regularizar los movimientos presupuestarios realizados por el Ministerio de Economía y Finanzas bajo el siguiente detalle &quot;CAMBIO DE PROGRAMA Y ACTIVIDAD SEGUN EL NUMERAL 10 DEL ARTÍCULO 74 DEL COPLAFIP&quot;, a fin de mantener información actualizada en la herramienta POA"/>
    <s v="PREVENCION Y PROMOCION DE LA SALUD"/>
    <s v="Adquisición de equipo médico (Monto asignado por el MEF, no requerido por la Subsecretaría Nacional de Promoción de la Salud)"/>
    <s v="PLANTA CENTRAL"/>
    <n v="9999"/>
    <n v="55"/>
    <s v="000"/>
    <s v="005"/>
    <n v="840113"/>
    <n v="1701"/>
    <s v="002"/>
    <s v="0000"/>
    <s v="0000"/>
    <n v="0"/>
    <n v="0"/>
    <n v="0"/>
    <n v="370000"/>
    <n v="0"/>
    <n v="370000"/>
    <s v="SI"/>
    <m/>
    <m/>
    <s v="VERONICA VELEZ "/>
    <n v="0"/>
    <n v="0"/>
    <n v="0"/>
    <s v="SUB PROMOCION SALUD INTERCULTURAL  IGUALDAD"/>
    <x v="14"/>
    <s v="Presupuesto por Resultados"/>
    <s v="NO"/>
    <n v="0"/>
  </r>
  <r>
    <x v="55"/>
    <s v="113000015"/>
    <s v="REGULARIZACIÓN POA "/>
    <d v="2022-02-22T00:00:00"/>
    <s v="MSP-DNGP-2022-0102-M"/>
    <d v="2022-02-22T00:00:00"/>
    <x v="2"/>
    <s v="La reforma tiene como finalidad regularizar los movimientos presupuestarios realizados por el Ministerio de Economía y Finanzas bajo el siguiente detalle &quot;CAMBIO DE PROGRAMA Y ACTIVIDAD SEGUN EL NUMERAL 10 DEL ARTÍCULO 74 DEL COPLAFIP&quot;, a fin de mantener información actualizada en la herramienta POA"/>
    <s v="PROGRAMAS DE SALUD PUBLICA"/>
    <s v="Adquisición de mobiliario y equipamiento (Monto asignado por el MEF, no requerido por la Subsecretaría Nacional de Promoción de la Salud)"/>
    <s v="PLANTA CENTRAL"/>
    <n v="9999"/>
    <n v="24"/>
    <s v="000"/>
    <s v="001"/>
    <n v="840103"/>
    <n v="1701"/>
    <s v="002"/>
    <s v="0000"/>
    <s v="0000"/>
    <n v="100000"/>
    <n v="0"/>
    <n v="100000"/>
    <n v="0"/>
    <n v="0"/>
    <n v="0"/>
    <s v="SI"/>
    <m/>
    <m/>
    <s v="VERONICA VELEZ "/>
    <n v="0"/>
    <n v="0"/>
    <n v="0"/>
    <s v="SUB PROMOCION SALUD INTERCULTURAL  IGUALDAD"/>
    <x v="14"/>
    <s v="NO APLICA"/>
    <s v="NO"/>
    <n v="0"/>
  </r>
  <r>
    <x v="55"/>
    <s v="113000016"/>
    <s v="REGULARIZACIÓN POA "/>
    <d v="2022-02-22T00:00:00"/>
    <s v="MSP-DNGP-2022-0102-M"/>
    <d v="2022-02-22T00:00:00"/>
    <x v="2"/>
    <s v="La reforma tiene como finalidad regularizar los movimientos presupuestarios realizados por el Ministerio de Economía y Finanzas bajo el siguiente detalle &quot;CAMBIO DE PROGRAMA Y ACTIVIDAD SEGUN EL NUMERAL 10 DEL ARTÍCULO 74 DEL COPLAFIP&quot;, a fin de mantener información actualizada en la herramienta POA"/>
    <s v="PROGRAMAS DE SALUD PUBLICA"/>
    <s v="Adquisición de equipo médico (Monto asignado por el MEF, no requerido por la Subsecretaría Nacional de Promoción de la Salud)"/>
    <s v="PLANTA CENTRAL"/>
    <n v="9999"/>
    <n v="24"/>
    <s v="000"/>
    <s v="001"/>
    <n v="840113"/>
    <n v="1701"/>
    <s v="002"/>
    <s v="0000"/>
    <s v="0000"/>
    <n v="370000"/>
    <n v="0"/>
    <n v="370000"/>
    <n v="0"/>
    <n v="0"/>
    <n v="0"/>
    <s v="SI"/>
    <m/>
    <m/>
    <s v="VERONICA VELEZ "/>
    <n v="0"/>
    <n v="0"/>
    <n v="0"/>
    <s v="SUB PROMOCION SALUD INTERCULTURAL  IGUALDAD"/>
    <x v="14"/>
    <s v="NO APLICA"/>
    <s v="NO"/>
    <n v="0"/>
  </r>
  <r>
    <x v="56"/>
    <s v="134003062"/>
    <s v="MSP-DNA-2022-0446-M"/>
    <d v="2022-02-22T00:00:00"/>
    <s v="MSP-DNPI-2022-0240-M"/>
    <d v="2022-02-25T00:00:00"/>
    <x v="2"/>
    <m/>
    <s v="ADMINISTRACION CENTRAL"/>
    <s v="RECARGA ANUAL DE EXTINTORES DE LOS EDIFICIOS ANEXOS A PLANTA CENTRAL"/>
    <s v="PLANTA CENTRAL"/>
    <n v="9999"/>
    <s v="01"/>
    <s v="000"/>
    <s v="001"/>
    <n v="990102"/>
    <n v="1701"/>
    <s v="001"/>
    <s v="0000"/>
    <s v="0000"/>
    <n v="0"/>
    <n v="0"/>
    <n v="0"/>
    <n v="1760"/>
    <n v="0"/>
    <n v="1760"/>
    <s v="SI"/>
    <m/>
    <m/>
    <s v="MARITZA HARO "/>
    <n v="0"/>
    <n v="0"/>
    <n v="0"/>
    <s v="COOR ADMINISTRATIVA FINANCIERA"/>
    <x v="22"/>
    <s v="GI TRANSPORTES"/>
    <s v="NO"/>
    <n v="0"/>
  </r>
  <r>
    <x v="56"/>
    <s v="134003143"/>
    <s v="MSP-DNA-2022-0446-M"/>
    <d v="2022-02-22T00:00:00"/>
    <s v="MSP-DNPI-2022-0240-M"/>
    <d v="2022-02-25T00:00:00"/>
    <x v="2"/>
    <m/>
    <s v="ADMINISTRACION CENTRAL"/>
    <s v="SERVICIO DE MANTENIMIENTO PREVENTIVO Y CORRECTIVO DE LOS JACK PALETS DE LAS BODEGAS DE LOS EDIFICIOS ANEXOS A PLANTA CENTRAL"/>
    <s v="PLANTA CENTRAL"/>
    <n v="9999"/>
    <s v="01"/>
    <s v="000"/>
    <s v="001"/>
    <n v="990102"/>
    <n v="1701"/>
    <s v="001"/>
    <s v="0000"/>
    <s v="0000"/>
    <n v="0"/>
    <n v="0"/>
    <n v="0"/>
    <n v="771.41"/>
    <n v="0"/>
    <n v="771.41"/>
    <s v="SI"/>
    <m/>
    <m/>
    <s v="MARITZA HARO "/>
    <n v="2695.1200000000003"/>
    <n v="0"/>
    <n v="2695.1200000000003"/>
    <s v="COOR ADMINISTRATIVA FINANCIERA"/>
    <x v="22"/>
    <s v="GI IMPORTACIONES"/>
    <s v="SI"/>
    <n v="4.5474735088646412E-13"/>
  </r>
  <r>
    <x v="56"/>
    <s v="134003054"/>
    <s v="MSP-DNA-2022-0446-M"/>
    <d v="2022-02-22T00:00:00"/>
    <s v="MSP-DNPI-2022-0240-M"/>
    <d v="2022-02-25T00:00:00"/>
    <x v="2"/>
    <m/>
    <s v="ADMINISTRACION CENTRAL"/>
    <s v="CONVENIO DE PAGO DEL SERVICIO DE LAN GESTIONADA DEL MINISTERIO DE SALUD PÚBLICA EN LA PLATAFORMA GUBERNAMENTAL DE DESARROLLO SOCIAL."/>
    <s v="PLANTA CENTRAL"/>
    <n v="9999"/>
    <s v="01"/>
    <s v="000"/>
    <s v="001"/>
    <n v="990102"/>
    <n v="1701"/>
    <s v="001"/>
    <s v="0000"/>
    <s v="0000"/>
    <n v="0"/>
    <n v="0"/>
    <n v="0"/>
    <n v="823.56"/>
    <n v="0"/>
    <n v="823.56"/>
    <s v="SI"/>
    <m/>
    <m/>
    <s v="MARITZA HARO "/>
    <n v="0"/>
    <n v="0"/>
    <n v="0"/>
    <s v="COOR ADMINISTRATIVA FINANCIERA"/>
    <x v="22"/>
    <s v="GI TRANSPORTES"/>
    <s v="NO"/>
    <n v="0"/>
  </r>
  <r>
    <x v="56"/>
    <s v="134003150"/>
    <s v="MSP-DNA-2022-0446-M"/>
    <d v="2022-02-22T00:00:00"/>
    <s v="MSP-DNPI-2022-0240-M"/>
    <d v="2022-02-25T00:00:00"/>
    <x v="2"/>
    <m/>
    <s v="ADMINISTRACION CENTRAL"/>
    <s v="Pago servicios básicos Telecomunicaciones"/>
    <s v="PLANTA CENTRAL"/>
    <n v="9999"/>
    <s v="01"/>
    <s v="000"/>
    <s v="001"/>
    <n v="990102"/>
    <n v="1701"/>
    <s v="001"/>
    <s v="0000"/>
    <s v="0000"/>
    <n v="2995.51"/>
    <n v="359.46"/>
    <n v="3354.9700000000003"/>
    <n v="0"/>
    <n v="0"/>
    <n v="0"/>
    <s v="SI"/>
    <m/>
    <m/>
    <s v="MARITZA HARO "/>
    <n v="2995.51"/>
    <n v="359.46"/>
    <n v="3354.9700000000003"/>
    <s v="COOR ADMINISTRATIVA FINANCIERA"/>
    <x v="22"/>
    <s v="NO APLICA"/>
    <s v="SI"/>
    <n v="0"/>
  </r>
  <r>
    <x v="57"/>
    <s v="111002012"/>
    <s v="MSP-SNGSP-2022-0452-M"/>
    <d v="2022-02-18T00:00:00"/>
    <s v="MSP-DNPI-2022-0223-M"/>
    <d v="2022-02-23T00:00:00"/>
    <x v="0"/>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s prestaciones de servicios de Salud la Red otros servicios excepto Dialisis/Hemodiálisis"/>
    <s v="PLANTA CENTRAL"/>
    <n v="9999"/>
    <n v="58"/>
    <s v="000"/>
    <s v="002"/>
    <n v="530226"/>
    <n v="1701"/>
    <n v="202"/>
    <n v="8888"/>
    <n v="8888"/>
    <n v="0"/>
    <n v="0"/>
    <n v="0"/>
    <n v="9636718.0199999996"/>
    <n v="0"/>
    <n v="9636718.0199999996"/>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Mayra Espinoza"/>
    <n v="0"/>
    <n v="0"/>
    <n v="0"/>
    <s v="SUBSE RECTORIA SISTEMA NACIONAL SALUD"/>
    <x v="24"/>
    <s v="NO APLICA"/>
    <s v="NO"/>
    <n v="0"/>
  </r>
  <r>
    <x v="57"/>
    <s v="111002013"/>
    <s v="MSP-SNGSP-2022-0452-M"/>
    <d v="2022-02-18T00:00:00"/>
    <s v="MSP-DNPI-2022-0223-M"/>
    <d v="2022-02-23T00:00:00"/>
    <x v="0"/>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s prestaciones de servicios de Salud la Red por el serivicio de Diálisis/Hemodiálisis"/>
    <s v="PLANTA CENTRAL"/>
    <n v="9999"/>
    <n v="58"/>
    <s v="000"/>
    <s v="004"/>
    <n v="530226"/>
    <n v="1701"/>
    <n v="202"/>
    <n v="8888"/>
    <n v="8888"/>
    <n v="0"/>
    <n v="0"/>
    <n v="0"/>
    <n v="54743685.030000001"/>
    <n v="0"/>
    <n v="54743685.030000001"/>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Mayra Espinoza"/>
    <n v="0"/>
    <n v="0"/>
    <n v="0"/>
    <s v="SUBSE RECTORIA SISTEMA NACIONAL SALUD"/>
    <x v="24"/>
    <s v="NO APLICA"/>
    <s v="NO"/>
    <n v="0"/>
  </r>
  <r>
    <x v="57"/>
    <s v="ZONA 1"/>
    <s v="MSP-SNGSP-2022-0452-M"/>
    <d v="2022-02-18T00:00:00"/>
    <s v="MSP-DNPI-2022-0223-M"/>
    <d v="2022-02-23T00:00:00"/>
    <x v="0"/>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 de red complementaria"/>
    <s v="CZ1"/>
    <n v="51"/>
    <n v="58"/>
    <s v="000"/>
    <s v="002"/>
    <n v="530226"/>
    <n v="1001"/>
    <n v="202"/>
    <s v="8888"/>
    <s v="8888"/>
    <n v="3181.01"/>
    <n v="0"/>
    <n v="3181.01"/>
    <n v="0"/>
    <n v="0"/>
    <n v="0"/>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Mayra Espinoza"/>
    <e v="#N/A"/>
    <e v="#N/A"/>
    <e v="#N/A"/>
    <e v="#N/A"/>
    <x v="8"/>
    <e v="#N/A"/>
    <e v="#N/A"/>
    <e v="#N/A"/>
  </r>
  <r>
    <x v="57"/>
    <s v="ZONA 1"/>
    <s v="MSP-SNGSP-2022-0452-M"/>
    <d v="2022-02-18T00:00:00"/>
    <s v="MSP-DNPI-2022-0223-M"/>
    <d v="2022-02-23T00:00:00"/>
    <x v="0"/>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 de red complementaria"/>
    <s v="CZ1"/>
    <n v="51"/>
    <n v="58"/>
    <s v="000"/>
    <s v="004"/>
    <n v="530226"/>
    <n v="1001"/>
    <n v="202"/>
    <s v="8888"/>
    <s v="8888"/>
    <n v="3186855.68"/>
    <n v="0"/>
    <n v="3186855.68"/>
    <n v="0"/>
    <n v="0"/>
    <n v="0"/>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Mayra Espinoza"/>
    <e v="#N/A"/>
    <e v="#N/A"/>
    <e v="#N/A"/>
    <e v="#N/A"/>
    <x v="8"/>
    <e v="#N/A"/>
    <e v="#N/A"/>
    <e v="#N/A"/>
  </r>
  <r>
    <x v="57"/>
    <s v="ZONA 3"/>
    <s v="MSP-SNGSP-2022-0452-M"/>
    <d v="2022-02-18T00:00:00"/>
    <s v="MSP-DNPI-2022-0223-M"/>
    <d v="2022-02-23T00:00:00"/>
    <x v="0"/>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 de red complementaria"/>
    <s v="CZ3"/>
    <n v="53"/>
    <n v="58"/>
    <s v="000"/>
    <s v="002"/>
    <n v="530226"/>
    <n v="601"/>
    <n v="202"/>
    <s v="8888"/>
    <s v="8888"/>
    <n v="153018.85999999999"/>
    <n v="0"/>
    <n v="153018.85999999999"/>
    <n v="0"/>
    <n v="0"/>
    <n v="0"/>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Mayra Espinoza"/>
    <e v="#N/A"/>
    <e v="#N/A"/>
    <e v="#N/A"/>
    <e v="#N/A"/>
    <x v="8"/>
    <e v="#N/A"/>
    <e v="#N/A"/>
    <e v="#N/A"/>
  </r>
  <r>
    <x v="57"/>
    <s v="ZONA 3"/>
    <s v="MSP-SNGSP-2022-0452-M"/>
    <d v="2022-02-18T00:00:00"/>
    <s v="MSP-DNPI-2022-0223-M"/>
    <d v="2022-02-23T00:00:00"/>
    <x v="0"/>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 de red complementaria"/>
    <s v="CZ3"/>
    <n v="53"/>
    <n v="58"/>
    <s v="000"/>
    <s v="004"/>
    <n v="530226"/>
    <n v="601"/>
    <n v="202"/>
    <s v="8888"/>
    <s v="8888"/>
    <n v="2833069.85"/>
    <n v="0"/>
    <n v="2833069.85"/>
    <n v="0"/>
    <n v="0"/>
    <n v="0"/>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Mayra Espinoza"/>
    <e v="#N/A"/>
    <e v="#N/A"/>
    <e v="#N/A"/>
    <e v="#N/A"/>
    <x v="8"/>
    <e v="#N/A"/>
    <e v="#N/A"/>
    <e v="#N/A"/>
  </r>
  <r>
    <x v="57"/>
    <s v="ZONA 4"/>
    <s v="MSP-SNGSP-2022-0452-M"/>
    <d v="2022-02-18T00:00:00"/>
    <s v="MSP-DNPI-2022-0223-M"/>
    <d v="2022-02-23T00:00:00"/>
    <x v="0"/>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 de red complementaria"/>
    <s v="CZ4"/>
    <n v="54"/>
    <n v="58"/>
    <s v="000"/>
    <s v="004"/>
    <n v="530226"/>
    <n v="1301"/>
    <n v="202"/>
    <s v="8888"/>
    <s v="8888"/>
    <n v="12215949.039999999"/>
    <n v="0"/>
    <n v="12215949.039999999"/>
    <n v="0"/>
    <n v="0"/>
    <n v="0"/>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Mayra Espinoza"/>
    <e v="#N/A"/>
    <e v="#N/A"/>
    <e v="#N/A"/>
    <e v="#N/A"/>
    <x v="8"/>
    <e v="#N/A"/>
    <e v="#N/A"/>
    <e v="#N/A"/>
  </r>
  <r>
    <x v="57"/>
    <s v="ZONA 6"/>
    <s v="MSP-SNGSP-2022-0452-M"/>
    <d v="2022-02-18T00:00:00"/>
    <s v="MSP-DNPI-2022-0223-M"/>
    <d v="2022-02-23T00:00:00"/>
    <x v="0"/>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 de red complementaria"/>
    <s v="CZ6"/>
    <n v="56"/>
    <n v="58"/>
    <s v="000"/>
    <s v="002"/>
    <n v="530226"/>
    <n v="101"/>
    <n v="202"/>
    <s v="8888"/>
    <s v="8888"/>
    <n v="211071.83"/>
    <n v="0"/>
    <n v="211071.83"/>
    <n v="0"/>
    <n v="0"/>
    <n v="0"/>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Mayra Espinoza"/>
    <e v="#N/A"/>
    <e v="#N/A"/>
    <e v="#N/A"/>
    <e v="#N/A"/>
    <x v="8"/>
    <e v="#N/A"/>
    <e v="#N/A"/>
    <e v="#N/A"/>
  </r>
  <r>
    <x v="57"/>
    <s v="ZONA 6"/>
    <s v="MSP-SNGSP-2022-0452-M"/>
    <d v="2022-02-18T00:00:00"/>
    <s v="MSP-DNPI-2022-0223-M"/>
    <d v="2022-02-23T00:00:00"/>
    <x v="0"/>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 de red complementaria"/>
    <s v="CZ6"/>
    <n v="56"/>
    <n v="58"/>
    <s v="000"/>
    <s v="004"/>
    <n v="530226"/>
    <n v="101"/>
    <n v="202"/>
    <s v="8888"/>
    <s v="8888"/>
    <n v="3308364.23"/>
    <n v="0"/>
    <n v="3308364.23"/>
    <n v="0"/>
    <n v="0"/>
    <n v="0"/>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Mayra Espinoza"/>
    <e v="#N/A"/>
    <e v="#N/A"/>
    <e v="#N/A"/>
    <e v="#N/A"/>
    <x v="8"/>
    <e v="#N/A"/>
    <e v="#N/A"/>
    <e v="#N/A"/>
  </r>
  <r>
    <x v="57"/>
    <s v="ZONA 7"/>
    <s v="MSP-SNGSP-2022-0452-M"/>
    <d v="2022-02-18T00:00:00"/>
    <s v="MSP-DNPI-2022-0223-M"/>
    <d v="2022-02-23T00:00:00"/>
    <x v="0"/>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 de red complementaria"/>
    <s v="CZ7"/>
    <n v="57"/>
    <n v="58"/>
    <s v="000"/>
    <s v="002"/>
    <n v="530226"/>
    <n v="1101"/>
    <n v="202"/>
    <s v="8888"/>
    <s v="8888"/>
    <n v="1087311.19"/>
    <n v="0"/>
    <n v="1087311.19"/>
    <n v="0"/>
    <n v="0"/>
    <n v="0"/>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Mayra Espinoza"/>
    <e v="#N/A"/>
    <e v="#N/A"/>
    <e v="#N/A"/>
    <e v="#N/A"/>
    <x v="8"/>
    <e v="#N/A"/>
    <e v="#N/A"/>
    <e v="#N/A"/>
  </r>
  <r>
    <x v="57"/>
    <s v="ZONA 7"/>
    <s v="MSP-SNGSP-2022-0452-M"/>
    <d v="2022-02-18T00:00:00"/>
    <s v="MSP-DNPI-2022-0223-M"/>
    <d v="2022-02-23T00:00:00"/>
    <x v="0"/>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 de red complementaria"/>
    <s v="CZ7"/>
    <n v="57"/>
    <n v="58"/>
    <s v="000"/>
    <s v="004"/>
    <n v="530226"/>
    <n v="1101"/>
    <n v="202"/>
    <s v="8888"/>
    <s v="8888"/>
    <n v="3787549.95"/>
    <n v="0"/>
    <n v="3787549.95"/>
    <n v="0"/>
    <n v="0"/>
    <n v="0"/>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Mayra Espinoza"/>
    <e v="#N/A"/>
    <e v="#N/A"/>
    <e v="#N/A"/>
    <e v="#N/A"/>
    <x v="8"/>
    <e v="#N/A"/>
    <e v="#N/A"/>
    <e v="#N/A"/>
  </r>
  <r>
    <x v="57"/>
    <s v="ZONA 8"/>
    <s v="MSP-SNGSP-2022-0452-M"/>
    <d v="2022-02-18T00:00:00"/>
    <s v="MSP-DNPI-2022-0223-M"/>
    <d v="2022-02-23T00:00:00"/>
    <x v="0"/>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 de red complementaria"/>
    <s v="CZ8"/>
    <n v="58"/>
    <n v="58"/>
    <s v="000"/>
    <s v="002"/>
    <n v="530226"/>
    <n v="901"/>
    <n v="202"/>
    <s v="8888"/>
    <s v="8888"/>
    <n v="7709153.9699999997"/>
    <n v="0"/>
    <n v="7709153.9699999997"/>
    <n v="0"/>
    <n v="0"/>
    <n v="0"/>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Mayra Espinoza"/>
    <e v="#N/A"/>
    <e v="#N/A"/>
    <e v="#N/A"/>
    <e v="#N/A"/>
    <x v="8"/>
    <e v="#N/A"/>
    <e v="#N/A"/>
    <e v="#N/A"/>
  </r>
  <r>
    <x v="57"/>
    <s v="ZONA 8"/>
    <s v="MSP-SNGSP-2022-0452-M"/>
    <d v="2022-02-18T00:00:00"/>
    <s v="MSP-DNPI-2022-0223-M"/>
    <d v="2022-02-23T00:00:00"/>
    <x v="0"/>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 de red complementaria"/>
    <s v="CZ8"/>
    <n v="58"/>
    <n v="58"/>
    <s v="000"/>
    <s v="004"/>
    <n v="530226"/>
    <n v="901"/>
    <n v="202"/>
    <s v="8888"/>
    <s v="8888"/>
    <n v="22022748.280000001"/>
    <n v="0"/>
    <n v="22022748.280000001"/>
    <n v="0"/>
    <n v="0"/>
    <n v="0"/>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Mayra Espinoza"/>
    <e v="#N/A"/>
    <e v="#N/A"/>
    <e v="#N/A"/>
    <e v="#N/A"/>
    <x v="8"/>
    <e v="#N/A"/>
    <e v="#N/A"/>
    <e v="#N/A"/>
  </r>
  <r>
    <x v="57"/>
    <s v="ZONA 9"/>
    <s v="MSP-SNGSP-2022-0452-M"/>
    <d v="2022-02-18T00:00:00"/>
    <s v="MSP-DNPI-2022-0223-M"/>
    <d v="2022-02-23T00:00:00"/>
    <x v="0"/>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 de red complementaria"/>
    <s v="CZ9"/>
    <n v="59"/>
    <n v="58"/>
    <s v="000"/>
    <s v="002"/>
    <n v="530226"/>
    <n v="1701"/>
    <n v="202"/>
    <s v="8888"/>
    <s v="8888"/>
    <n v="472981.16"/>
    <n v="0"/>
    <n v="472981.16"/>
    <n v="0"/>
    <n v="0"/>
    <n v="0"/>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Mayra Espinoza"/>
    <e v="#N/A"/>
    <e v="#N/A"/>
    <e v="#N/A"/>
    <e v="#N/A"/>
    <x v="8"/>
    <e v="#N/A"/>
    <e v="#N/A"/>
    <e v="#N/A"/>
  </r>
  <r>
    <x v="57"/>
    <s v="ZONA 9"/>
    <s v="MSP-SNGSP-2022-0452-M"/>
    <d v="2022-02-18T00:00:00"/>
    <s v="MSP-DNPI-2022-0223-M"/>
    <d v="2022-02-23T00:00:00"/>
    <x v="0"/>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GOBERNANZA DE LA SALUD"/>
    <s v="Pago de red complementaria"/>
    <s v="CZ9"/>
    <n v="59"/>
    <n v="58"/>
    <s v="000"/>
    <s v="004"/>
    <n v="530226"/>
    <n v="1701"/>
    <n v="202"/>
    <s v="8888"/>
    <s v="8888"/>
    <n v="7389148"/>
    <n v="0"/>
    <n v="7389148"/>
    <n v="0"/>
    <n v="0"/>
    <n v="0"/>
    <s v="SI"/>
    <m/>
    <s v="La reforma se plantea con la finalidad de financiar la priorización de rubros para pago de los servicios de diálisis y servicios hospitalarios a prestadores de la red complementaria de salud; para cumplir con lo dispuesto en el artículo 32 de la Constitución de la República."/>
    <s v="Mayra Espinoza"/>
    <e v="#N/A"/>
    <e v="#N/A"/>
    <e v="#N/A"/>
    <e v="#N/A"/>
    <x v="8"/>
    <e v="#N/A"/>
    <e v="#N/A"/>
    <e v="#N/A"/>
  </r>
  <r>
    <x v="58"/>
    <n v="111005010"/>
    <s v="MSP-DNMDM-2022-0239-M"/>
    <d v="2022-02-18T00:00:00"/>
    <s v="MSP-DNPI-2022-0282-M"/>
    <d v="2022-03-08T00:00:00"/>
    <x v="2"/>
    <s v="Liquidacion contratos de arrastre por emergencia 2021"/>
    <e v="#N/A"/>
    <e v="#N/A"/>
    <e v="#N/A"/>
    <e v="#N/A"/>
    <e v="#N/A"/>
    <e v="#N/A"/>
    <e v="#N/A"/>
    <e v="#N/A"/>
    <e v="#N/A"/>
    <e v="#N/A"/>
    <e v="#N/A"/>
    <e v="#N/A"/>
    <m/>
    <n v="0"/>
    <n v="0"/>
    <n v="6221.44"/>
    <n v="0"/>
    <n v="6221.44"/>
    <s v="SI"/>
    <m/>
    <s v="Liquidacion contratos de arrastre por emergencia 2021"/>
    <s v="Mayra Espinoza"/>
    <e v="#N/A"/>
    <e v="#N/A"/>
    <e v="#N/A"/>
    <e v="#N/A"/>
    <x v="8"/>
    <e v="#N/A"/>
    <e v="#N/A"/>
    <e v="#N/A"/>
  </r>
  <r>
    <x v="58"/>
    <s v="111005016"/>
    <s v="MSP-DNMDM-2022-0239-M"/>
    <d v="2022-02-18T00:00:00"/>
    <s v="MSP-DNPI-2022-0282-M"/>
    <d v="2022-03-08T00:00:00"/>
    <x v="2"/>
    <s v="Liquidacion contratos de arrastre por emergencia 2021"/>
    <s v="PROVISION Y PRESTACION DE SERVICIOS DE SALUD"/>
    <s v="ADQUISICIÓN DEL MEDICAMENTO_x000a_FLUOXETINA SOLIDO ORAL DE 20 MG CAJA X BLÍSTER RISTRA PARA LOS_x000a_ESTABLECIMIENTOS DEL MINISTERIO DE SALUD"/>
    <s v="PLANTA CENTRAL"/>
    <n v="9999"/>
    <n v="90"/>
    <s v="000"/>
    <s v="001"/>
    <n v="530809"/>
    <n v="1701"/>
    <s v="001"/>
    <s v="0000"/>
    <s v="0000"/>
    <n v="6221.44"/>
    <m/>
    <n v="6221.44"/>
    <m/>
    <m/>
    <m/>
    <s v="SI"/>
    <m/>
    <s v="Liquidacion contratos de arrastre por emergencia 2021"/>
    <s v="Mayra Espinoza"/>
    <n v="8119"/>
    <n v="0"/>
    <n v="8119"/>
    <s v="SUB GESTION OPERACIONES LOGISTICA SALUD "/>
    <x v="32"/>
    <s v="NO APLICA"/>
    <s v="SI"/>
    <n v="0"/>
  </r>
  <r>
    <x v="59"/>
    <s v="122000103"/>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94"/>
    <s v="PLANTA CENTRAL"/>
    <n v="9999"/>
    <n v="57"/>
    <s v="000"/>
    <s v="001"/>
    <n v="530601"/>
    <n v="1701"/>
    <s v="001"/>
    <s v="0000"/>
    <s v="0000"/>
    <n v="0"/>
    <n v="0"/>
    <n v="0"/>
    <n v="196949.38"/>
    <n v="0"/>
    <n v="196949.38"/>
    <s v="SI"/>
    <m/>
    <m/>
    <s v="Alexandra Simba"/>
    <n v="0"/>
    <n v="0"/>
    <n v="0"/>
    <s v="SUB GESTION OPERACIONES LOGISTICA SALUD "/>
    <x v="7"/>
    <s v="NO APLICA"/>
    <s v="NO"/>
    <n v="0"/>
  </r>
  <r>
    <x v="59"/>
    <s v="122000013"/>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ago de mantenmiento preventivo GTE - Contrato 00138"/>
    <s v="PLANTA CENTRAL"/>
    <n v="9999"/>
    <n v="57"/>
    <s v="000"/>
    <s v="001"/>
    <n v="530404"/>
    <n v="1701"/>
    <s v="001"/>
    <s v="0000"/>
    <s v="0000"/>
    <n v="0"/>
    <n v="0"/>
    <n v="0"/>
    <n v="1347343.1"/>
    <n v="0"/>
    <n v="1347343.1"/>
    <s v="SI"/>
    <m/>
    <m/>
    <s v="Alexandra Simba"/>
    <n v="0"/>
    <n v="0"/>
    <n v="0"/>
    <s v="SUB GESTION OPERACIONES LOGISTICA SALUD "/>
    <x v="7"/>
    <s v="NO APLICA"/>
    <s v="NO"/>
    <n v="0"/>
  </r>
  <r>
    <x v="59"/>
    <s v="122000015"/>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06"/>
    <s v="PLANTA CENTRAL"/>
    <n v="9999"/>
    <n v="57"/>
    <s v="000"/>
    <s v="001"/>
    <n v="530203"/>
    <n v="1701"/>
    <s v="001"/>
    <s v="0000"/>
    <s v="0000"/>
    <n v="0"/>
    <n v="0"/>
    <n v="0"/>
    <n v="9881.06"/>
    <n v="0"/>
    <n v="9881.06"/>
    <s v="SI"/>
    <m/>
    <m/>
    <s v="Alexandra Simba"/>
    <n v="0"/>
    <n v="0"/>
    <n v="0"/>
    <s v="SUB GESTION OPERACIONES LOGISTICA SALUD "/>
    <x v="7"/>
    <s v="NO APLICA"/>
    <s v="NO"/>
    <n v="0"/>
  </r>
  <r>
    <x v="59"/>
    <s v="122000018"/>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09"/>
    <s v="PLANTA CENTRAL"/>
    <n v="9999"/>
    <n v="57"/>
    <s v="000"/>
    <s v="001"/>
    <n v="530404"/>
    <n v="1701"/>
    <s v="001"/>
    <s v="0000"/>
    <s v="0000"/>
    <n v="0"/>
    <n v="0"/>
    <n v="0"/>
    <n v="733525.21"/>
    <n v="0"/>
    <n v="733525.21"/>
    <s v="SI"/>
    <m/>
    <m/>
    <s v="Alexandra Simba"/>
    <n v="0"/>
    <n v="0"/>
    <n v="0"/>
    <s v="SUB GESTION OPERACIONES LOGISTICA SALUD "/>
    <x v="7"/>
    <s v="NO APLICA"/>
    <s v="NO"/>
    <n v="0"/>
  </r>
  <r>
    <x v="59"/>
    <s v="122000017"/>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08"/>
    <s v="PLANTA CENTRAL"/>
    <n v="9999"/>
    <n v="57"/>
    <s v="000"/>
    <s v="001"/>
    <n v="530403"/>
    <n v="1701"/>
    <s v="001"/>
    <s v="0000"/>
    <s v="0000"/>
    <n v="0"/>
    <n v="0"/>
    <n v="0"/>
    <n v="52682"/>
    <n v="0"/>
    <n v="52682"/>
    <s v="SI"/>
    <m/>
    <m/>
    <s v="Alexandra Simba"/>
    <n v="0"/>
    <n v="0"/>
    <n v="0"/>
    <s v="SUB GESTION OPERACIONES LOGISTICA SALUD "/>
    <x v="7"/>
    <s v="NO APLICA"/>
    <s v="NO"/>
    <n v="0"/>
  </r>
  <r>
    <x v="59"/>
    <s v="122000019"/>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10"/>
    <s v="PLANTA CENTRAL"/>
    <n v="9999"/>
    <n v="57"/>
    <s v="000"/>
    <s v="001"/>
    <n v="531406"/>
    <n v="1701"/>
    <s v="001"/>
    <s v="0000"/>
    <s v="0000"/>
    <n v="0"/>
    <n v="0"/>
    <n v="0"/>
    <n v="27061.360000000001"/>
    <n v="0"/>
    <n v="27061.360000000001"/>
    <s v="SI"/>
    <m/>
    <m/>
    <s v="Alexandra Simba"/>
    <n v="0"/>
    <n v="0"/>
    <n v="0"/>
    <s v="SUB GESTION OPERACIONES LOGISTICA SALUD "/>
    <x v="7"/>
    <s v="NO APLICA"/>
    <s v="NO"/>
    <n v="0"/>
  </r>
  <r>
    <x v="59"/>
    <s v="122000020"/>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11"/>
    <s v="PLANTA CENTRAL"/>
    <n v="9999"/>
    <n v="57"/>
    <s v="000"/>
    <s v="001"/>
    <n v="530811"/>
    <n v="1701"/>
    <s v="001"/>
    <s v="0000"/>
    <s v="0000"/>
    <n v="0"/>
    <n v="0"/>
    <n v="0"/>
    <n v="108163.58"/>
    <n v="0"/>
    <n v="108163.58"/>
    <s v="SI"/>
    <m/>
    <m/>
    <s v="Alexandra Simba"/>
    <n v="0"/>
    <n v="0"/>
    <n v="0"/>
    <s v="SUB GESTION OPERACIONES LOGISTICA SALUD "/>
    <x v="7"/>
    <s v="NO APLICA"/>
    <s v="NO"/>
    <n v="0"/>
  </r>
  <r>
    <x v="59"/>
    <s v="122000022"/>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13"/>
    <s v="PLANTA CENTRAL"/>
    <n v="9999"/>
    <n v="57"/>
    <s v="000"/>
    <s v="001"/>
    <n v="530803"/>
    <n v="1701"/>
    <s v="001"/>
    <s v="0000"/>
    <s v="0000"/>
    <n v="0"/>
    <n v="0"/>
    <n v="0"/>
    <n v="96681.79"/>
    <n v="0"/>
    <n v="96681.79"/>
    <s v="SI"/>
    <m/>
    <m/>
    <s v="Alexandra Simba"/>
    <n v="0"/>
    <n v="0"/>
    <n v="0"/>
    <s v="SUB GESTION OPERACIONES LOGISTICA SALUD "/>
    <x v="7"/>
    <s v="NO APLICA"/>
    <s v="NO"/>
    <n v="0"/>
  </r>
  <r>
    <x v="59"/>
    <s v="122000023"/>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14"/>
    <s v="PLANTA CENTRAL"/>
    <n v="9999"/>
    <n v="57"/>
    <s v="000"/>
    <s v="001"/>
    <n v="530601"/>
    <n v="1701"/>
    <s v="001"/>
    <s v="0000"/>
    <s v="0000"/>
    <n v="0"/>
    <n v="0"/>
    <n v="0"/>
    <n v="35668.39"/>
    <n v="0"/>
    <n v="35668.39"/>
    <s v="SI"/>
    <m/>
    <m/>
    <s v="Alexandra Simba"/>
    <n v="0"/>
    <n v="0"/>
    <n v="0"/>
    <s v="SUB GESTION OPERACIONES LOGISTICA SALUD "/>
    <x v="7"/>
    <s v="NO APLICA"/>
    <s v="NO"/>
    <n v="0"/>
  </r>
  <r>
    <x v="59"/>
    <s v="122000024"/>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15"/>
    <s v="PLANTA CENTRAL"/>
    <n v="9999"/>
    <n v="57"/>
    <s v="000"/>
    <s v="001"/>
    <n v="530417"/>
    <n v="1701"/>
    <s v="001"/>
    <s v="0000"/>
    <s v="0000"/>
    <n v="0"/>
    <n v="0"/>
    <n v="0"/>
    <n v="207359.04"/>
    <n v="0"/>
    <n v="207359.04"/>
    <s v="SI"/>
    <m/>
    <m/>
    <s v="Alexandra Simba"/>
    <n v="0"/>
    <n v="0"/>
    <n v="0"/>
    <s v="SUB GESTION OPERACIONES LOGISTICA SALUD "/>
    <x v="7"/>
    <s v="NO APLICA"/>
    <s v="NO"/>
    <n v="0"/>
  </r>
  <r>
    <x v="59"/>
    <s v="122000025"/>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16"/>
    <s v="PLANTA CENTRAL"/>
    <n v="9999"/>
    <n v="57"/>
    <s v="000"/>
    <s v="001"/>
    <n v="530203"/>
    <n v="1701"/>
    <s v="001"/>
    <s v="0000"/>
    <s v="0000"/>
    <n v="0"/>
    <n v="0"/>
    <n v="0"/>
    <n v="13665.21"/>
    <n v="0"/>
    <n v="13665.21"/>
    <s v="SI"/>
    <m/>
    <m/>
    <s v="Alexandra Simba"/>
    <n v="0"/>
    <n v="0"/>
    <n v="0"/>
    <s v="SUB GESTION OPERACIONES LOGISTICA SALUD "/>
    <x v="7"/>
    <s v="NO APLICA"/>
    <s v="NO"/>
    <n v="0"/>
  </r>
  <r>
    <x v="59"/>
    <s v="122000026"/>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17"/>
    <s v="PLANTA CENTRAL"/>
    <n v="9999"/>
    <n v="57"/>
    <s v="000"/>
    <s v="001"/>
    <n v="530402"/>
    <n v="1701"/>
    <s v="001"/>
    <s v="0000"/>
    <s v="0000"/>
    <n v="0"/>
    <n v="0"/>
    <n v="0"/>
    <n v="297711.51"/>
    <n v="0"/>
    <n v="297711.51"/>
    <s v="SI"/>
    <m/>
    <m/>
    <s v="Alexandra Simba"/>
    <n v="0"/>
    <n v="0"/>
    <n v="0"/>
    <s v="SUB GESTION OPERACIONES LOGISTICA SALUD "/>
    <x v="7"/>
    <s v="NO APLICA"/>
    <s v="NO"/>
    <n v="0"/>
  </r>
  <r>
    <x v="59"/>
    <s v="122000036"/>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27"/>
    <s v="PLANTA CENTRAL"/>
    <n v="9999"/>
    <n v="57"/>
    <s v="000"/>
    <s v="001"/>
    <n v="530402"/>
    <n v="1701"/>
    <s v="001"/>
    <s v="0000"/>
    <s v="0000"/>
    <n v="0"/>
    <n v="0"/>
    <n v="0"/>
    <n v="1218495.1200000001"/>
    <n v="0"/>
    <n v="1218495.1200000001"/>
    <s v="SI"/>
    <m/>
    <m/>
    <s v="Alexandra Simba"/>
    <n v="0"/>
    <n v="0"/>
    <n v="0"/>
    <s v="SUB GESTION OPERACIONES LOGISTICA SALUD "/>
    <x v="7"/>
    <s v="NO APLICA"/>
    <s v="NO"/>
    <n v="0"/>
  </r>
  <r>
    <x v="59"/>
    <s v="122000027"/>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18"/>
    <s v="PLANTA CENTRAL"/>
    <n v="9999"/>
    <n v="57"/>
    <s v="000"/>
    <s v="001"/>
    <n v="530403"/>
    <n v="1701"/>
    <s v="001"/>
    <s v="0000"/>
    <s v="0000"/>
    <n v="0"/>
    <n v="0"/>
    <n v="0"/>
    <n v="5377.28"/>
    <n v="0"/>
    <n v="5377.28"/>
    <s v="SI"/>
    <m/>
    <m/>
    <s v="Alexandra Simba"/>
    <n v="0"/>
    <n v="0"/>
    <n v="0"/>
    <s v="SUB GESTION OPERACIONES LOGISTICA SALUD "/>
    <x v="7"/>
    <s v="NO APLICA"/>
    <s v="NO"/>
    <n v="0"/>
  </r>
  <r>
    <x v="59"/>
    <s v="122000029"/>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20"/>
    <s v="PLANTA CENTRAL"/>
    <n v="9999"/>
    <n v="57"/>
    <s v="000"/>
    <s v="001"/>
    <n v="531406"/>
    <n v="1701"/>
    <s v="001"/>
    <s v="0000"/>
    <s v="0000"/>
    <n v="0"/>
    <n v="0"/>
    <n v="0"/>
    <n v="3453.67"/>
    <n v="0"/>
    <n v="3453.67"/>
    <s v="SI"/>
    <m/>
    <m/>
    <s v="Alexandra Simba"/>
    <n v="0"/>
    <n v="0"/>
    <n v="0"/>
    <s v="SUB GESTION OPERACIONES LOGISTICA SALUD "/>
    <x v="7"/>
    <s v="NO APLICA"/>
    <s v="NO"/>
    <n v="0"/>
  </r>
  <r>
    <x v="59"/>
    <s v="122000030"/>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21"/>
    <s v="PLANTA CENTRAL"/>
    <n v="9999"/>
    <n v="57"/>
    <s v="000"/>
    <s v="001"/>
    <n v="530811"/>
    <n v="1701"/>
    <s v="001"/>
    <s v="0000"/>
    <s v="0000"/>
    <n v="0"/>
    <n v="0"/>
    <n v="0"/>
    <n v="70720.100000000006"/>
    <m/>
    <n v="70720.100000000006"/>
    <s v="SI"/>
    <m/>
    <m/>
    <s v="Alexandra Simba"/>
    <n v="0"/>
    <n v="0"/>
    <n v="0"/>
    <s v="SUB GESTION OPERACIONES LOGISTICA SALUD "/>
    <x v="7"/>
    <s v="NO APLICA"/>
    <s v="NO"/>
    <n v="0"/>
  </r>
  <r>
    <x v="59"/>
    <s v="122000032"/>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23"/>
    <s v="PLANTA CENTRAL"/>
    <n v="9999"/>
    <n v="57"/>
    <s v="000"/>
    <s v="001"/>
    <n v="530803"/>
    <n v="1701"/>
    <s v="001"/>
    <s v="0000"/>
    <s v="0000"/>
    <n v="0"/>
    <n v="0"/>
    <n v="0"/>
    <n v="10478.41"/>
    <m/>
    <n v="10478.41"/>
    <s v="SI"/>
    <m/>
    <m/>
    <s v="Alexandra Simba"/>
    <n v="0"/>
    <n v="0"/>
    <n v="0"/>
    <s v="SUB GESTION OPERACIONES LOGISTICA SALUD "/>
    <x v="7"/>
    <s v="NO APLICA"/>
    <s v="NO"/>
    <n v="0"/>
  </r>
  <r>
    <x v="59"/>
    <s v="122000033"/>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24"/>
    <s v="PLANTA CENTRAL"/>
    <n v="9999"/>
    <n v="57"/>
    <s v="000"/>
    <s v="001"/>
    <n v="530601"/>
    <n v="1701"/>
    <s v="001"/>
    <s v="0000"/>
    <s v="0000"/>
    <n v="0"/>
    <n v="0"/>
    <n v="0"/>
    <n v="6683.94"/>
    <n v="0"/>
    <n v="6683.94"/>
    <s v="SI"/>
    <m/>
    <m/>
    <s v="Alexandra Simba"/>
    <n v="0"/>
    <n v="0"/>
    <n v="0"/>
    <s v="SUB GESTION OPERACIONES LOGISTICA SALUD "/>
    <x v="7"/>
    <s v="NO APLICA"/>
    <s v="NO"/>
    <n v="0"/>
  </r>
  <r>
    <x v="59"/>
    <s v="122000034"/>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25"/>
    <s v="PLANTA CENTRAL"/>
    <n v="9999"/>
    <n v="57"/>
    <s v="000"/>
    <s v="001"/>
    <n v="530417"/>
    <n v="1701"/>
    <s v="001"/>
    <s v="0000"/>
    <s v="0000"/>
    <n v="0"/>
    <n v="0"/>
    <n v="0"/>
    <n v="107603.78"/>
    <n v="0"/>
    <n v="107603.78"/>
    <s v="SI"/>
    <m/>
    <m/>
    <s v="Alexandra Simba"/>
    <n v="0"/>
    <n v="0"/>
    <n v="0"/>
    <s v="SUB GESTION OPERACIONES LOGISTICA SALUD "/>
    <x v="7"/>
    <s v="NO APLICA"/>
    <s v="NO"/>
    <n v="0"/>
  </r>
  <r>
    <x v="59"/>
    <s v="122000035"/>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26"/>
    <s v="PLANTA CENTRAL"/>
    <n v="9999"/>
    <n v="57"/>
    <s v="000"/>
    <s v="001"/>
    <n v="530203"/>
    <n v="1701"/>
    <s v="001"/>
    <s v="0000"/>
    <s v="0000"/>
    <n v="0"/>
    <n v="0"/>
    <n v="0"/>
    <n v="4244.3"/>
    <n v="0"/>
    <n v="4244.3"/>
    <s v="SI"/>
    <m/>
    <m/>
    <s v="Alexandra Simba"/>
    <n v="0"/>
    <n v="0"/>
    <n v="0"/>
    <s v="SUB GESTION OPERACIONES LOGISTICA SALUD "/>
    <x v="7"/>
    <s v="NO APLICA"/>
    <s v="NO"/>
    <n v="0"/>
  </r>
  <r>
    <x v="59"/>
    <s v="122000037"/>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28"/>
    <s v="PLANTA CENTRAL"/>
    <n v="9999"/>
    <n v="57"/>
    <s v="000"/>
    <s v="001"/>
    <n v="530403"/>
    <n v="1701"/>
    <s v="001"/>
    <s v="0000"/>
    <s v="0000"/>
    <n v="0"/>
    <n v="0"/>
    <n v="0"/>
    <n v="25504.25"/>
    <n v="0"/>
    <n v="25504.25"/>
    <s v="SI"/>
    <m/>
    <m/>
    <s v="Alexandra Simba"/>
    <n v="0"/>
    <n v="0"/>
    <n v="0"/>
    <s v="SUB GESTION OPERACIONES LOGISTICA SALUD "/>
    <x v="7"/>
    <s v="NO APLICA"/>
    <s v="NO"/>
    <n v="0"/>
  </r>
  <r>
    <x v="59"/>
    <s v="122000055"/>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46"/>
    <s v="PLANTA CENTRAL"/>
    <n v="9999"/>
    <n v="57"/>
    <s v="000"/>
    <s v="001"/>
    <n v="530203"/>
    <n v="1701"/>
    <s v="001"/>
    <s v="0000"/>
    <s v="0000"/>
    <n v="0"/>
    <n v="0"/>
    <n v="0"/>
    <n v="59798.83"/>
    <n v="0"/>
    <n v="59798.83"/>
    <s v="SI"/>
    <m/>
    <m/>
    <s v="Alexandra Simba"/>
    <n v="0"/>
    <n v="0"/>
    <n v="0"/>
    <s v="SUB GESTION OPERACIONES LOGISTICA SALUD "/>
    <x v="7"/>
    <s v="NO APLICA"/>
    <s v="NO"/>
    <n v="0"/>
  </r>
  <r>
    <x v="59"/>
    <s v="122000058"/>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49"/>
    <s v="PLANTA CENTRAL"/>
    <n v="9999"/>
    <n v="57"/>
    <s v="000"/>
    <s v="001"/>
    <n v="530404"/>
    <n v="1701"/>
    <s v="001"/>
    <s v="0000"/>
    <s v="0000"/>
    <n v="0"/>
    <n v="0"/>
    <n v="0"/>
    <n v="881473.71"/>
    <n v="0"/>
    <n v="881473.71"/>
    <s v="SI"/>
    <m/>
    <m/>
    <s v="Alexandra Simba"/>
    <n v="0"/>
    <n v="0"/>
    <n v="0"/>
    <s v="SUB GESTION OPERACIONES LOGISTICA SALUD "/>
    <x v="7"/>
    <s v="NO APLICA"/>
    <s v="NO"/>
    <n v="0"/>
  </r>
  <r>
    <x v="59"/>
    <s v="122000048"/>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39"/>
    <s v="PLANTA CENTRAL"/>
    <n v="9999"/>
    <n v="57"/>
    <s v="000"/>
    <s v="001"/>
    <n v="530404"/>
    <n v="1701"/>
    <s v="001"/>
    <s v="0000"/>
    <s v="0000"/>
    <n v="0"/>
    <n v="0"/>
    <n v="0"/>
    <n v="300843.17"/>
    <n v="0"/>
    <n v="300843.17"/>
    <s v="SI"/>
    <m/>
    <m/>
    <s v="Alexandra Simba"/>
    <n v="0"/>
    <n v="0"/>
    <n v="0"/>
    <s v="SUB GESTION OPERACIONES LOGISTICA SALUD "/>
    <x v="7"/>
    <s v="NO APLICA"/>
    <s v="NO"/>
    <n v="0"/>
  </r>
  <r>
    <x v="59"/>
    <s v="122000040"/>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31"/>
    <s v="PLANTA CENTRAL"/>
    <n v="9999"/>
    <n v="57"/>
    <s v="000"/>
    <s v="001"/>
    <n v="530811"/>
    <n v="1701"/>
    <s v="001"/>
    <s v="0000"/>
    <s v="0000"/>
    <n v="0"/>
    <n v="0"/>
    <n v="0"/>
    <n v="73723.09"/>
    <n v="0"/>
    <n v="73723.09"/>
    <s v="SI"/>
    <m/>
    <m/>
    <s v="Alexandra Simba"/>
    <n v="0"/>
    <n v="0"/>
    <n v="0"/>
    <s v="SUB GESTION OPERACIONES LOGISTICA SALUD "/>
    <x v="7"/>
    <s v="NO APLICA"/>
    <s v="NO"/>
    <n v="0"/>
  </r>
  <r>
    <x v="59"/>
    <s v="122000042"/>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33"/>
    <s v="PLANTA CENTRAL"/>
    <n v="9999"/>
    <n v="57"/>
    <s v="000"/>
    <s v="001"/>
    <n v="530803"/>
    <n v="1701"/>
    <s v="001"/>
    <s v="0000"/>
    <s v="0000"/>
    <n v="0"/>
    <n v="0"/>
    <n v="0"/>
    <n v="115987.89"/>
    <n v="0"/>
    <n v="115987.89"/>
    <s v="SI"/>
    <m/>
    <m/>
    <s v="Alexandra Simba"/>
    <n v="0"/>
    <n v="0"/>
    <n v="0"/>
    <s v="SUB GESTION OPERACIONES LOGISTICA SALUD "/>
    <x v="7"/>
    <s v="NO APLICA"/>
    <s v="NO"/>
    <n v="0"/>
  </r>
  <r>
    <x v="59"/>
    <s v="122000050"/>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41"/>
    <s v="PLANTA CENTRAL"/>
    <n v="9999"/>
    <n v="57"/>
    <s v="000"/>
    <s v="001"/>
    <n v="530811"/>
    <n v="1701"/>
    <s v="001"/>
    <s v="0000"/>
    <s v="0000"/>
    <n v="0"/>
    <n v="0"/>
    <n v="0"/>
    <n v="7765.36"/>
    <n v="0"/>
    <n v="7765.36"/>
    <s v="SI"/>
    <m/>
    <m/>
    <s v="Alexandra Simba"/>
    <n v="0"/>
    <n v="0"/>
    <n v="0"/>
    <s v="SUB GESTION OPERACIONES LOGISTICA SALUD "/>
    <x v="7"/>
    <s v="NO APLICA"/>
    <s v="NO"/>
    <n v="0"/>
  </r>
  <r>
    <x v="59"/>
    <s v="122000039"/>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30"/>
    <s v="PLANTA CENTRAL"/>
    <n v="9999"/>
    <n v="57"/>
    <s v="000"/>
    <s v="001"/>
    <n v="531406"/>
    <n v="1701"/>
    <s v="001"/>
    <s v="0000"/>
    <s v="0000"/>
    <n v="0"/>
    <n v="0"/>
    <n v="0"/>
    <n v="24764.63"/>
    <n v="0"/>
    <n v="24764.63"/>
    <s v="SI"/>
    <m/>
    <m/>
    <s v="Alexandra Simba"/>
    <n v="0"/>
    <n v="0"/>
    <n v="0"/>
    <s v="SUB GESTION OPERACIONES LOGISTICA SALUD "/>
    <x v="7"/>
    <s v="NO APLICA"/>
    <s v="NO"/>
    <n v="0"/>
  </r>
  <r>
    <x v="59"/>
    <s v="122000043"/>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34"/>
    <s v="PLANTA CENTRAL"/>
    <n v="9999"/>
    <n v="57"/>
    <s v="000"/>
    <s v="001"/>
    <n v="530601"/>
    <n v="1701"/>
    <s v="001"/>
    <s v="0000"/>
    <s v="0000"/>
    <n v="0"/>
    <n v="0"/>
    <n v="0"/>
    <n v="22810.12"/>
    <n v="0"/>
    <n v="22810.12"/>
    <s v="SI"/>
    <m/>
    <m/>
    <s v="Alexandra Simba"/>
    <n v="0"/>
    <n v="0"/>
    <n v="0"/>
    <s v="SUB GESTION OPERACIONES LOGISTICA SALUD "/>
    <x v="7"/>
    <s v="NO APLICA"/>
    <s v="NO"/>
    <n v="0"/>
  </r>
  <r>
    <x v="59"/>
    <s v="122000044"/>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35"/>
    <s v="PLANTA CENTRAL"/>
    <n v="9999"/>
    <n v="57"/>
    <s v="000"/>
    <s v="001"/>
    <n v="530417"/>
    <n v="1701"/>
    <s v="001"/>
    <s v="0000"/>
    <s v="0000"/>
    <n v="0"/>
    <n v="0"/>
    <n v="0"/>
    <n v="54993.45"/>
    <n v="0"/>
    <n v="54993.45"/>
    <s v="SI"/>
    <m/>
    <m/>
    <s v="Alexandra Simba"/>
    <n v="0"/>
    <n v="0"/>
    <n v="0"/>
    <s v="SUB GESTION OPERACIONES LOGISTICA SALUD "/>
    <x v="7"/>
    <s v="NO APLICA"/>
    <s v="NO"/>
    <n v="0"/>
  </r>
  <r>
    <x v="59"/>
    <s v="122000046"/>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37"/>
    <s v="PLANTA CENTRAL"/>
    <n v="9999"/>
    <n v="57"/>
    <s v="000"/>
    <s v="001"/>
    <n v="530402"/>
    <n v="1701"/>
    <s v="001"/>
    <s v="0000"/>
    <s v="0000"/>
    <n v="0"/>
    <n v="0"/>
    <n v="0"/>
    <n v="160092.59"/>
    <n v="0"/>
    <n v="160092.59"/>
    <s v="SI"/>
    <m/>
    <m/>
    <s v="Alexandra Simba"/>
    <n v="0"/>
    <n v="0"/>
    <n v="0"/>
    <s v="SUB GESTION OPERACIONES LOGISTICA SALUD "/>
    <x v="7"/>
    <s v="NO APLICA"/>
    <s v="NO"/>
    <n v="0"/>
  </r>
  <r>
    <x v="59"/>
    <s v="122000053"/>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44"/>
    <s v="PLANTA CENTRAL"/>
    <n v="9999"/>
    <n v="57"/>
    <s v="000"/>
    <s v="001"/>
    <n v="530601"/>
    <n v="1701"/>
    <s v="001"/>
    <s v="0000"/>
    <s v="0000"/>
    <n v="0"/>
    <n v="0"/>
    <n v="0"/>
    <n v="1019.85"/>
    <n v="0"/>
    <n v="1019.85"/>
    <s v="SI"/>
    <m/>
    <m/>
    <s v="Alexandra Simba"/>
    <n v="0"/>
    <n v="0"/>
    <n v="0"/>
    <s v="SUB GESTION OPERACIONES LOGISTICA SALUD "/>
    <x v="7"/>
    <s v="NO APLICA"/>
    <s v="NO"/>
    <n v="0"/>
  </r>
  <r>
    <x v="59"/>
    <s v="122000065"/>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56"/>
    <s v="PLANTA CENTRAL"/>
    <n v="9999"/>
    <n v="57"/>
    <s v="000"/>
    <s v="001"/>
    <n v="530203"/>
    <n v="1701"/>
    <s v="001"/>
    <s v="0000"/>
    <s v="0000"/>
    <n v="0"/>
    <n v="0"/>
    <n v="0"/>
    <n v="3274.74"/>
    <n v="0"/>
    <n v="3274.74"/>
    <s v="SI"/>
    <m/>
    <m/>
    <s v="Alexandra Simba"/>
    <n v="0"/>
    <n v="0"/>
    <n v="0"/>
    <s v="SUB GESTION OPERACIONES LOGISTICA SALUD "/>
    <x v="7"/>
    <s v="NO APLICA"/>
    <s v="NO"/>
    <n v="0"/>
  </r>
  <r>
    <x v="59"/>
    <s v="122000075"/>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66"/>
    <s v="PLANTA CENTRAL"/>
    <n v="9999"/>
    <n v="57"/>
    <s v="000"/>
    <s v="001"/>
    <n v="530203"/>
    <n v="1701"/>
    <s v="001"/>
    <s v="0000"/>
    <s v="0000"/>
    <n v="0"/>
    <n v="0"/>
    <n v="0"/>
    <n v="2302.38"/>
    <n v="0"/>
    <n v="2302.38"/>
    <s v="SI"/>
    <m/>
    <m/>
    <s v="Alexandra Simba"/>
    <n v="0"/>
    <n v="0"/>
    <n v="0"/>
    <s v="SUB GESTION OPERACIONES LOGISTICA SALUD "/>
    <x v="7"/>
    <s v="NO APLICA"/>
    <s v="NO"/>
    <n v="0"/>
  </r>
  <r>
    <x v="59"/>
    <s v="122000077"/>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68"/>
    <s v="PLANTA CENTRAL"/>
    <n v="9999"/>
    <n v="57"/>
    <s v="000"/>
    <s v="001"/>
    <n v="530403"/>
    <n v="1701"/>
    <s v="001"/>
    <s v="0000"/>
    <s v="0000"/>
    <n v="0"/>
    <n v="0"/>
    <n v="0"/>
    <n v="627.6"/>
    <n v="0"/>
    <n v="627.6"/>
    <s v="SI"/>
    <m/>
    <m/>
    <s v="Alexandra Simba"/>
    <n v="0"/>
    <n v="0"/>
    <n v="0"/>
    <s v="SUB GESTION OPERACIONES LOGISTICA SALUD "/>
    <x v="7"/>
    <s v="NO APLICA"/>
    <s v="NO"/>
    <n v="0"/>
  </r>
  <r>
    <x v="59"/>
    <s v="122000093"/>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84"/>
    <s v="PLANTA CENTRAL"/>
    <n v="9999"/>
    <n v="57"/>
    <s v="000"/>
    <s v="001"/>
    <n v="530601"/>
    <n v="1701"/>
    <s v="001"/>
    <s v="0000"/>
    <s v="0000"/>
    <n v="0"/>
    <n v="0"/>
    <n v="0"/>
    <n v="3765.6"/>
    <n v="0"/>
    <n v="3765.6"/>
    <s v="SI"/>
    <m/>
    <m/>
    <s v="Alexandra Simba"/>
    <n v="0"/>
    <n v="0"/>
    <n v="0"/>
    <s v="SUB GESTION OPERACIONES LOGISTICA SALUD "/>
    <x v="7"/>
    <s v="NO APLICA"/>
    <s v="NO"/>
    <n v="0"/>
  </r>
  <r>
    <x v="59"/>
    <s v="122000057"/>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48"/>
    <s v="PLANTA CENTRAL"/>
    <n v="9999"/>
    <n v="57"/>
    <s v="000"/>
    <s v="001"/>
    <n v="530403"/>
    <n v="1701"/>
    <s v="001"/>
    <s v="0000"/>
    <s v="0000"/>
    <n v="0"/>
    <n v="0"/>
    <n v="0"/>
    <n v="133162.44"/>
    <m/>
    <n v="133162.44"/>
    <s v="SI"/>
    <m/>
    <m/>
    <s v="Alexandra Simba"/>
    <n v="0"/>
    <n v="0"/>
    <n v="0"/>
    <s v="SUB GESTION OPERACIONES LOGISTICA SALUD "/>
    <x v="7"/>
    <s v="NO APLICA"/>
    <s v="NO"/>
    <n v="0"/>
  </r>
  <r>
    <x v="59"/>
    <s v="122000059"/>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50"/>
    <s v="PLANTA CENTRAL"/>
    <n v="9999"/>
    <n v="57"/>
    <s v="000"/>
    <s v="001"/>
    <n v="531406"/>
    <n v="1701"/>
    <s v="001"/>
    <s v="0000"/>
    <s v="0000"/>
    <n v="0"/>
    <n v="0"/>
    <n v="0"/>
    <n v="51400.28"/>
    <m/>
    <n v="51400.28"/>
    <s v="SI"/>
    <m/>
    <m/>
    <s v="Alexandra Simba"/>
    <n v="0"/>
    <n v="0"/>
    <n v="0"/>
    <s v="SUB GESTION OPERACIONES LOGISTICA SALUD "/>
    <x v="7"/>
    <s v="NO APLICA"/>
    <s v="NO"/>
    <n v="0"/>
  </r>
  <r>
    <x v="59"/>
    <s v="122000060"/>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51"/>
    <s v="PLANTA CENTRAL"/>
    <n v="9999"/>
    <n v="57"/>
    <s v="000"/>
    <s v="001"/>
    <n v="530811"/>
    <n v="1701"/>
    <s v="001"/>
    <s v="0000"/>
    <s v="0000"/>
    <n v="0"/>
    <n v="0"/>
    <n v="0"/>
    <n v="173337.47"/>
    <m/>
    <n v="173337.47"/>
    <s v="SI"/>
    <m/>
    <m/>
    <s v="Alexandra Simba"/>
    <n v="0"/>
    <n v="0"/>
    <n v="0"/>
    <s v="SUB GESTION OPERACIONES LOGISTICA SALUD "/>
    <x v="7"/>
    <s v="NO APLICA"/>
    <s v="NO"/>
    <n v="0"/>
  </r>
  <r>
    <x v="59"/>
    <s v="122000062"/>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53"/>
    <s v="PLANTA CENTRAL"/>
    <n v="9999"/>
    <n v="57"/>
    <s v="000"/>
    <s v="001"/>
    <n v="530803"/>
    <n v="1701"/>
    <s v="001"/>
    <s v="0000"/>
    <s v="0000"/>
    <n v="0"/>
    <n v="0"/>
    <n v="0"/>
    <n v="46910.75"/>
    <n v="0"/>
    <n v="46910.75"/>
    <s v="SI"/>
    <m/>
    <m/>
    <s v="Alexandra Simba"/>
    <n v="0"/>
    <n v="0"/>
    <n v="0"/>
    <s v="SUB GESTION OPERACIONES LOGISTICA SALUD "/>
    <x v="7"/>
    <s v="NO APLICA"/>
    <s v="NO"/>
    <n v="0"/>
  </r>
  <r>
    <x v="59"/>
    <s v="122000063"/>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54"/>
    <s v="PLANTA CENTRAL"/>
    <n v="9999"/>
    <n v="57"/>
    <s v="000"/>
    <s v="001"/>
    <n v="530601"/>
    <n v="1701"/>
    <s v="001"/>
    <s v="0000"/>
    <s v="0000"/>
    <n v="0"/>
    <n v="0"/>
    <n v="0"/>
    <n v="37312.230000000003"/>
    <n v="0"/>
    <n v="37312.230000000003"/>
    <s v="SI"/>
    <m/>
    <m/>
    <s v="Alexandra Simba"/>
    <n v="0"/>
    <n v="0"/>
    <n v="0"/>
    <s v="SUB GESTION OPERACIONES LOGISTICA SALUD "/>
    <x v="7"/>
    <s v="NO APLICA"/>
    <s v="NO"/>
    <n v="0"/>
  </r>
  <r>
    <x v="59"/>
    <s v="122000064"/>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55"/>
    <s v="PLANTA CENTRAL"/>
    <n v="9999"/>
    <n v="57"/>
    <s v="000"/>
    <s v="001"/>
    <n v="530417"/>
    <n v="1701"/>
    <s v="001"/>
    <s v="0000"/>
    <s v="0000"/>
    <n v="0"/>
    <n v="0"/>
    <n v="0"/>
    <n v="114794.32"/>
    <n v="0"/>
    <n v="114794.32"/>
    <s v="SI"/>
    <m/>
    <m/>
    <s v="Alexandra Simba"/>
    <n v="0"/>
    <n v="0"/>
    <n v="0"/>
    <s v="SUB GESTION OPERACIONES LOGISTICA SALUD "/>
    <x v="7"/>
    <s v="NO APLICA"/>
    <s v="NO"/>
    <n v="0"/>
  </r>
  <r>
    <x v="59"/>
    <s v="122000069"/>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60"/>
    <s v="PLANTA CENTRAL"/>
    <n v="9999"/>
    <n v="57"/>
    <s v="000"/>
    <s v="001"/>
    <n v="531406"/>
    <n v="1701"/>
    <s v="001"/>
    <s v="0000"/>
    <s v="0000"/>
    <n v="0"/>
    <n v="0"/>
    <n v="0"/>
    <n v="7182.25"/>
    <n v="0"/>
    <n v="7182.25"/>
    <s v="SI"/>
    <m/>
    <m/>
    <s v="Alexandra Simba"/>
    <n v="0"/>
    <n v="0"/>
    <n v="0"/>
    <s v="SUB GESTION OPERACIONES LOGISTICA SALUD "/>
    <x v="7"/>
    <s v="NO APLICA"/>
    <s v="NO"/>
    <n v="0"/>
  </r>
  <r>
    <x v="59"/>
    <s v="122000084"/>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75"/>
    <s v="PLANTA CENTRAL"/>
    <n v="9999"/>
    <n v="57"/>
    <s v="000"/>
    <s v="001"/>
    <n v="530417"/>
    <n v="1701"/>
    <s v="001"/>
    <s v="0000"/>
    <s v="0000"/>
    <n v="0"/>
    <n v="0"/>
    <n v="0"/>
    <n v="79025.759999999995"/>
    <n v="0"/>
    <n v="79025.759999999995"/>
    <s v="SI"/>
    <m/>
    <m/>
    <s v="Alexandra Simba"/>
    <n v="0"/>
    <n v="0"/>
    <n v="0"/>
    <s v="SUB GESTION OPERACIONES LOGISTICA SALUD "/>
    <x v="7"/>
    <s v="NO APLICA"/>
    <s v="NO"/>
    <n v="0"/>
  </r>
  <r>
    <x v="59"/>
    <s v="122000072"/>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63"/>
    <s v="PLANTA CENTRAL"/>
    <n v="9999"/>
    <n v="57"/>
    <s v="000"/>
    <s v="001"/>
    <n v="530803"/>
    <n v="1701"/>
    <s v="001"/>
    <s v="0000"/>
    <s v="0000"/>
    <n v="0"/>
    <n v="0"/>
    <n v="0"/>
    <n v="51392"/>
    <n v="0"/>
    <n v="51392"/>
    <s v="SI"/>
    <m/>
    <m/>
    <s v="Alexandra Simba"/>
    <n v="0"/>
    <n v="0"/>
    <n v="0"/>
    <s v="SUB GESTION OPERACIONES LOGISTICA SALUD "/>
    <x v="7"/>
    <s v="NO APLICA"/>
    <s v="NO"/>
    <n v="0"/>
  </r>
  <r>
    <x v="59"/>
    <s v="122000073"/>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64"/>
    <s v="PLANTA CENTRAL"/>
    <n v="9999"/>
    <n v="57"/>
    <s v="000"/>
    <s v="001"/>
    <n v="530601"/>
    <n v="1701"/>
    <s v="001"/>
    <s v="0000"/>
    <s v="0000"/>
    <n v="0"/>
    <n v="0"/>
    <n v="0"/>
    <n v="53327.33"/>
    <n v="0"/>
    <n v="53327.33"/>
    <s v="SI"/>
    <m/>
    <m/>
    <s v="Alexandra Simba"/>
    <n v="0"/>
    <n v="0"/>
    <n v="0"/>
    <s v="SUB GESTION OPERACIONES LOGISTICA SALUD "/>
    <x v="7"/>
    <s v="NO APLICA"/>
    <s v="NO"/>
    <n v="0"/>
  </r>
  <r>
    <x v="59"/>
    <s v="122000076"/>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67"/>
    <s v="PLANTA CENTRAL"/>
    <n v="9999"/>
    <n v="57"/>
    <s v="000"/>
    <s v="001"/>
    <n v="530402"/>
    <n v="1701"/>
    <s v="001"/>
    <s v="0000"/>
    <s v="0000"/>
    <n v="0"/>
    <n v="0"/>
    <n v="0"/>
    <n v="117048.05"/>
    <n v="0"/>
    <n v="117048.05"/>
    <s v="SI"/>
    <m/>
    <m/>
    <s v="Alexandra Simba"/>
    <n v="0"/>
    <n v="0"/>
    <n v="0"/>
    <s v="SUB GESTION OPERACIONES LOGISTICA SALUD "/>
    <x v="7"/>
    <s v="NO APLICA"/>
    <s v="NO"/>
    <n v="0"/>
  </r>
  <r>
    <x v="59"/>
    <s v="122000079"/>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70"/>
    <s v="PLANTA CENTRAL"/>
    <n v="9999"/>
    <n v="57"/>
    <s v="000"/>
    <s v="001"/>
    <n v="531406"/>
    <n v="1701"/>
    <s v="001"/>
    <s v="0000"/>
    <s v="0000"/>
    <n v="0"/>
    <n v="0"/>
    <n v="0"/>
    <n v="14428.84"/>
    <n v="0"/>
    <n v="14428.84"/>
    <s v="SI"/>
    <m/>
    <m/>
    <s v="Alexandra Simba"/>
    <n v="0"/>
    <n v="0"/>
    <n v="0"/>
    <s v="SUB GESTION OPERACIONES LOGISTICA SALUD "/>
    <x v="7"/>
    <s v="NO APLICA"/>
    <s v="NO"/>
    <n v="0"/>
  </r>
  <r>
    <x v="59"/>
    <s v="122000080"/>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71"/>
    <s v="PLANTA CENTRAL"/>
    <n v="9999"/>
    <n v="57"/>
    <s v="000"/>
    <s v="001"/>
    <n v="530811"/>
    <n v="1701"/>
    <s v="001"/>
    <s v="0000"/>
    <s v="0000"/>
    <n v="0"/>
    <n v="0"/>
    <n v="0"/>
    <n v="25566.49"/>
    <n v="0"/>
    <n v="25566.49"/>
    <s v="SI"/>
    <m/>
    <m/>
    <s v="Alexandra Simba"/>
    <n v="0"/>
    <n v="0"/>
    <n v="0"/>
    <s v="SUB GESTION OPERACIONES LOGISTICA SALUD "/>
    <x v="7"/>
    <s v="NO APLICA"/>
    <s v="NO"/>
    <n v="0"/>
  </r>
  <r>
    <x v="59"/>
    <s v="122000082"/>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73"/>
    <s v="PLANTA CENTRAL"/>
    <n v="9999"/>
    <n v="57"/>
    <s v="000"/>
    <s v="001"/>
    <n v="530803"/>
    <n v="1701"/>
    <s v="001"/>
    <s v="0000"/>
    <s v="0000"/>
    <n v="0"/>
    <n v="0"/>
    <n v="0"/>
    <n v="8017.94"/>
    <n v="0"/>
    <n v="8017.94"/>
    <s v="SI"/>
    <m/>
    <m/>
    <s v="Alexandra Simba"/>
    <n v="0"/>
    <n v="0"/>
    <n v="0"/>
    <s v="SUB GESTION OPERACIONES LOGISTICA SALUD "/>
    <x v="7"/>
    <s v="NO APLICA"/>
    <s v="NO"/>
    <n v="0"/>
  </r>
  <r>
    <x v="59"/>
    <s v="122000085"/>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76"/>
    <s v="PLANTA CENTRAL"/>
    <n v="9999"/>
    <n v="57"/>
    <s v="000"/>
    <s v="001"/>
    <n v="530203"/>
    <n v="1701"/>
    <s v="001"/>
    <s v="0000"/>
    <s v="0000"/>
    <n v="0"/>
    <n v="0"/>
    <n v="0"/>
    <n v="10531.76"/>
    <n v="0"/>
    <n v="10531.76"/>
    <s v="SI"/>
    <m/>
    <m/>
    <s v="Alexandra Simba"/>
    <n v="0"/>
    <n v="0"/>
    <n v="0"/>
    <s v="SUB GESTION OPERACIONES LOGISTICA SALUD "/>
    <x v="7"/>
    <s v="NO APLICA"/>
    <s v="NO"/>
    <n v="0"/>
  </r>
  <r>
    <x v="59"/>
    <s v="122000087"/>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78"/>
    <s v="PLANTA CENTRAL"/>
    <n v="9999"/>
    <n v="57"/>
    <s v="000"/>
    <s v="001"/>
    <n v="530403"/>
    <n v="1701"/>
    <s v="001"/>
    <s v="0000"/>
    <s v="0000"/>
    <n v="0"/>
    <n v="0"/>
    <n v="0"/>
    <n v="14602.58"/>
    <n v="0"/>
    <n v="14602.58"/>
    <s v="SI"/>
    <m/>
    <m/>
    <s v="Alexandra Simba"/>
    <n v="0"/>
    <n v="0"/>
    <n v="0"/>
    <s v="SUB GESTION OPERACIONES LOGISTICA SALUD "/>
    <x v="7"/>
    <s v="NO APLICA"/>
    <s v="NO"/>
    <n v="0"/>
  </r>
  <r>
    <x v="59"/>
    <s v="122000089"/>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80"/>
    <s v="PLANTA CENTRAL"/>
    <n v="9999"/>
    <n v="57"/>
    <s v="000"/>
    <s v="001"/>
    <n v="531406"/>
    <n v="1701"/>
    <s v="001"/>
    <s v="0000"/>
    <s v="0000"/>
    <n v="0"/>
    <n v="0"/>
    <n v="0"/>
    <n v="32219.919999999998"/>
    <n v="0"/>
    <n v="32219.919999999998"/>
    <s v="SI"/>
    <m/>
    <m/>
    <s v="Alexandra Simba"/>
    <n v="0"/>
    <n v="0"/>
    <n v="0"/>
    <s v="SUB GESTION OPERACIONES LOGISTICA SALUD "/>
    <x v="7"/>
    <s v="NO APLICA"/>
    <s v="NO"/>
    <n v="0"/>
  </r>
  <r>
    <x v="59"/>
    <s v="122000070"/>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61"/>
    <s v="PLANTA CENTRAL"/>
    <n v="9999"/>
    <n v="57"/>
    <s v="000"/>
    <s v="001"/>
    <n v="530811"/>
    <n v="1701"/>
    <s v="001"/>
    <s v="0000"/>
    <s v="0000"/>
    <n v="0"/>
    <n v="0"/>
    <n v="0"/>
    <n v="48510.7"/>
    <n v="0"/>
    <n v="48510.7"/>
    <s v="SI"/>
    <m/>
    <m/>
    <s v="Alexandra Simba"/>
    <n v="0"/>
    <n v="0"/>
    <n v="0"/>
    <s v="SUB GESTION OPERACIONES LOGISTICA SALUD "/>
    <x v="7"/>
    <s v="NO APLICA"/>
    <s v="NO"/>
    <n v="0"/>
  </r>
  <r>
    <x v="59"/>
    <s v="122000092"/>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83"/>
    <s v="PLANTA CENTRAL"/>
    <n v="9999"/>
    <n v="57"/>
    <s v="000"/>
    <s v="001"/>
    <n v="530803"/>
    <n v="1701"/>
    <s v="001"/>
    <s v="0000"/>
    <s v="0000"/>
    <n v="0"/>
    <n v="0"/>
    <n v="0"/>
    <n v="45013.67"/>
    <n v="0"/>
    <n v="45013.67"/>
    <s v="SI"/>
    <m/>
    <m/>
    <s v="Alexandra Simba"/>
    <n v="0"/>
    <n v="0"/>
    <n v="0"/>
    <s v="SUB GESTION OPERACIONES LOGISTICA SALUD "/>
    <x v="7"/>
    <s v="NO APLICA"/>
    <s v="NO"/>
    <n v="0"/>
  </r>
  <r>
    <x v="59"/>
    <s v="122000056"/>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47"/>
    <s v="PLANTA CENTRAL"/>
    <n v="9999"/>
    <n v="57"/>
    <s v="000"/>
    <s v="001"/>
    <n v="530402"/>
    <n v="1701"/>
    <s v="001"/>
    <s v="0000"/>
    <s v="0000"/>
    <n v="0"/>
    <n v="0"/>
    <n v="0"/>
    <n v="1180055.22"/>
    <n v="0"/>
    <n v="1180055.22"/>
    <s v="SI"/>
    <m/>
    <m/>
    <s v="Alexandra Simba"/>
    <n v="0"/>
    <n v="0"/>
    <n v="0"/>
    <s v="SUB GESTION OPERACIONES LOGISTICA SALUD "/>
    <x v="7"/>
    <s v="NO APLICA"/>
    <s v="NO"/>
    <n v="0"/>
  </r>
  <r>
    <x v="59"/>
    <s v="122000066"/>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57"/>
    <s v="PLANTA CENTRAL"/>
    <n v="9999"/>
    <n v="57"/>
    <s v="000"/>
    <s v="001"/>
    <n v="530402"/>
    <n v="1701"/>
    <s v="001"/>
    <s v="0000"/>
    <s v="0000"/>
    <n v="0"/>
    <n v="0"/>
    <n v="0"/>
    <n v="171974.64"/>
    <n v="0"/>
    <n v="171974.64"/>
    <s v="SI"/>
    <m/>
    <m/>
    <s v="Alexandra Simba"/>
    <n v="0"/>
    <n v="0"/>
    <n v="0"/>
    <s v="SUB GESTION OPERACIONES LOGISTICA SALUD "/>
    <x v="7"/>
    <s v="NO APLICA"/>
    <s v="NO"/>
    <n v="0"/>
  </r>
  <r>
    <x v="59"/>
    <s v="122000067"/>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58"/>
    <s v="PLANTA CENTRAL"/>
    <n v="9999"/>
    <n v="57"/>
    <s v="000"/>
    <s v="001"/>
    <n v="530403"/>
    <n v="1701"/>
    <s v="001"/>
    <s v="0000"/>
    <s v="0000"/>
    <n v="0"/>
    <n v="0"/>
    <n v="0"/>
    <n v="26398.43"/>
    <m/>
    <n v="26398.43"/>
    <s v="SI"/>
    <m/>
    <m/>
    <s v="Alexandra Simba"/>
    <n v="0"/>
    <n v="0"/>
    <n v="0"/>
    <s v="SUB GESTION OPERACIONES LOGISTICA SALUD "/>
    <x v="7"/>
    <s v="NO APLICA"/>
    <s v="NO"/>
    <n v="0"/>
  </r>
  <r>
    <x v="59"/>
    <s v="122000068"/>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59"/>
    <s v="PLANTA CENTRAL"/>
    <n v="9999"/>
    <n v="57"/>
    <s v="000"/>
    <s v="001"/>
    <n v="530404"/>
    <n v="1701"/>
    <s v="001"/>
    <s v="0000"/>
    <s v="0000"/>
    <n v="0"/>
    <n v="0"/>
    <n v="0"/>
    <n v="136592.91"/>
    <m/>
    <n v="136592.91"/>
    <s v="SI"/>
    <m/>
    <m/>
    <s v="Alexandra Simba"/>
    <n v="0"/>
    <n v="0"/>
    <n v="0"/>
    <s v="SUB GESTION OPERACIONES LOGISTICA SALUD "/>
    <x v="7"/>
    <s v="NO APLICA"/>
    <s v="NO"/>
    <n v="0"/>
  </r>
  <r>
    <x v="59"/>
    <s v="122000078"/>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69"/>
    <s v="PLANTA CENTRAL"/>
    <n v="9999"/>
    <n v="57"/>
    <s v="000"/>
    <s v="001"/>
    <n v="530404"/>
    <n v="1701"/>
    <s v="001"/>
    <s v="0000"/>
    <s v="0000"/>
    <n v="0"/>
    <n v="0"/>
    <n v="0"/>
    <n v="126915.97"/>
    <m/>
    <n v="126915.97"/>
    <s v="SI"/>
    <m/>
    <m/>
    <s v="Alexandra Simba"/>
    <n v="0"/>
    <n v="0"/>
    <n v="0"/>
    <s v="SUB GESTION OPERACIONES LOGISTICA SALUD "/>
    <x v="7"/>
    <s v="NO APLICA"/>
    <s v="NO"/>
    <n v="0"/>
  </r>
  <r>
    <x v="59"/>
    <s v="122000086"/>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77"/>
    <s v="PLANTA CENTRAL"/>
    <n v="9999"/>
    <n v="57"/>
    <s v="000"/>
    <s v="001"/>
    <n v="530402"/>
    <n v="1701"/>
    <s v="001"/>
    <s v="0000"/>
    <s v="0000"/>
    <n v="0"/>
    <n v="0"/>
    <n v="0"/>
    <n v="615514.71"/>
    <n v="0"/>
    <n v="615514.71"/>
    <s v="SI"/>
    <m/>
    <m/>
    <s v="Alexandra Simba"/>
    <n v="0"/>
    <n v="0"/>
    <n v="0"/>
    <s v="SUB GESTION OPERACIONES LOGISTICA SALUD "/>
    <x v="7"/>
    <s v="NO APLICA"/>
    <s v="NO"/>
    <n v="0"/>
  </r>
  <r>
    <x v="59"/>
    <s v="122000088"/>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79"/>
    <s v="PLANTA CENTRAL"/>
    <n v="9999"/>
    <n v="57"/>
    <s v="000"/>
    <s v="001"/>
    <n v="530404"/>
    <n v="1701"/>
    <s v="001"/>
    <s v="0000"/>
    <s v="0000"/>
    <n v="0"/>
    <n v="0"/>
    <n v="0"/>
    <n v="1054887.54"/>
    <n v="0"/>
    <n v="1054887.54"/>
    <s v="SI"/>
    <m/>
    <m/>
    <s v="Alexandra Simba"/>
    <n v="0"/>
    <n v="0"/>
    <n v="0"/>
    <s v="SUB GESTION OPERACIONES LOGISTICA SALUD "/>
    <x v="7"/>
    <s v="NO APLICA"/>
    <s v="NO"/>
    <n v="0"/>
  </r>
  <r>
    <x v="59"/>
    <s v="122000090"/>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81"/>
    <s v="PLANTA CENTRAL"/>
    <n v="9999"/>
    <n v="57"/>
    <s v="000"/>
    <s v="001"/>
    <n v="530811"/>
    <n v="1701"/>
    <s v="001"/>
    <s v="0000"/>
    <s v="0000"/>
    <n v="0"/>
    <n v="0"/>
    <n v="0"/>
    <n v="189962.89"/>
    <n v="0"/>
    <n v="189962.89"/>
    <s v="SI"/>
    <m/>
    <m/>
    <s v="Alexandra Simba"/>
    <n v="0"/>
    <n v="0"/>
    <n v="0"/>
    <s v="SUB GESTION OPERACIONES LOGISTICA SALUD "/>
    <x v="7"/>
    <s v="NO APLICA"/>
    <s v="NO"/>
    <n v="0"/>
  </r>
  <r>
    <x v="59"/>
    <s v="122000097"/>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88"/>
    <s v="PLANTA CENTRAL"/>
    <n v="9999"/>
    <n v="57"/>
    <s v="000"/>
    <s v="001"/>
    <n v="530403"/>
    <n v="1701"/>
    <s v="001"/>
    <s v="0000"/>
    <s v="0000"/>
    <n v="0"/>
    <n v="0"/>
    <n v="0"/>
    <n v="18369.849999999999"/>
    <n v="0"/>
    <n v="18369.849999999999"/>
    <s v="SI"/>
    <m/>
    <m/>
    <s v="Alexandra Simba"/>
    <n v="0"/>
    <n v="0"/>
    <n v="0"/>
    <s v="SUB GESTION OPERACIONES LOGISTICA SALUD "/>
    <x v="7"/>
    <s v="NO APLICA"/>
    <s v="NO"/>
    <n v="0"/>
  </r>
  <r>
    <x v="59"/>
    <s v="122000100"/>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91"/>
    <s v="PLANTA CENTRAL"/>
    <n v="9999"/>
    <n v="57"/>
    <s v="000"/>
    <s v="001"/>
    <n v="530811"/>
    <n v="1701"/>
    <s v="001"/>
    <s v="0000"/>
    <s v="0000"/>
    <n v="0"/>
    <n v="0"/>
    <n v="0"/>
    <n v="111697.77"/>
    <n v="0"/>
    <n v="111697.77"/>
    <s v="SI"/>
    <m/>
    <m/>
    <s v="Alexandra Simba"/>
    <n v="0"/>
    <n v="0"/>
    <n v="0"/>
    <s v="SUB GESTION OPERACIONES LOGISTICA SALUD "/>
    <x v="7"/>
    <s v="NO APLICA"/>
    <s v="NO"/>
    <n v="0"/>
  </r>
  <r>
    <x v="59"/>
    <s v="122000074"/>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65"/>
    <s v="PLANTA CENTRAL"/>
    <n v="9999"/>
    <n v="57"/>
    <s v="000"/>
    <s v="001"/>
    <n v="530417"/>
    <n v="1701"/>
    <s v="001"/>
    <s v="0000"/>
    <s v="0000"/>
    <n v="0"/>
    <n v="0"/>
    <n v="0"/>
    <n v="517444.51"/>
    <n v="0"/>
    <n v="517444.51"/>
    <s v="SI"/>
    <m/>
    <m/>
    <s v="Alexandra Simba"/>
    <n v="0"/>
    <n v="0"/>
    <n v="0"/>
    <s v="SUB GESTION OPERACIONES LOGISTICA SALUD "/>
    <x v="7"/>
    <s v="NO APLICA"/>
    <s v="NO"/>
    <n v="0"/>
  </r>
  <r>
    <x v="59"/>
    <s v="122000098"/>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89"/>
    <s v="PLANTA CENTRAL"/>
    <n v="9999"/>
    <n v="57"/>
    <s v="000"/>
    <s v="001"/>
    <n v="530404"/>
    <n v="1701"/>
    <s v="001"/>
    <s v="0000"/>
    <s v="0000"/>
    <n v="0"/>
    <n v="0"/>
    <n v="0"/>
    <n v="346628.79"/>
    <n v="0"/>
    <n v="346628.79"/>
    <s v="SI"/>
    <m/>
    <m/>
    <s v="Alexandra Simba"/>
    <n v="0"/>
    <n v="0"/>
    <n v="0"/>
    <s v="SUB GESTION OPERACIONES LOGISTICA SALUD "/>
    <x v="7"/>
    <s v="NO APLICA"/>
    <s v="NO"/>
    <n v="0"/>
  </r>
  <r>
    <x v="59"/>
    <s v="122000103"/>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94"/>
    <s v="PLANTA CENTRAL"/>
    <n v="9999"/>
    <n v="57"/>
    <s v="000"/>
    <s v="001"/>
    <n v="530601"/>
    <n v="1701"/>
    <s v="001"/>
    <s v="0000"/>
    <s v="0000"/>
    <n v="0"/>
    <n v="0"/>
    <n v="0"/>
    <n v="460786.77000000008"/>
    <n v="0"/>
    <n v="460786.77000000008"/>
    <s v="SI"/>
    <m/>
    <m/>
    <s v="Alexandra Simba"/>
    <n v="0"/>
    <n v="0"/>
    <n v="0"/>
    <s v="SUB GESTION OPERACIONES LOGISTICA SALUD "/>
    <x v="7"/>
    <s v="NO APLICA"/>
    <s v="NO"/>
    <n v="0"/>
  </r>
  <r>
    <x v="59"/>
    <s v="122000102"/>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93"/>
    <s v="PLANTA CENTRAL"/>
    <n v="9999"/>
    <n v="57"/>
    <s v="000"/>
    <s v="001"/>
    <n v="530803"/>
    <n v="1701"/>
    <s v="001"/>
    <s v="0000"/>
    <s v="0000"/>
    <n v="0"/>
    <n v="0"/>
    <n v="0"/>
    <n v="269031"/>
    <n v="0"/>
    <n v="269031"/>
    <s v="SI"/>
    <m/>
    <m/>
    <s v="Alexandra Simba"/>
    <n v="0"/>
    <n v="0"/>
    <n v="0"/>
    <s v="SUB GESTION OPERACIONES LOGISTICA SALUD "/>
    <x v="7"/>
    <s v="NO APLICA"/>
    <s v="NO"/>
    <n v="0"/>
  </r>
  <r>
    <x v="59"/>
    <s v="122000104"/>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95"/>
    <s v="PLANTA CENTRAL"/>
    <n v="9999"/>
    <n v="57"/>
    <s v="000"/>
    <s v="001"/>
    <n v="530417"/>
    <n v="1701"/>
    <s v="001"/>
    <s v="0000"/>
    <s v="0000"/>
    <n v="0"/>
    <n v="0"/>
    <n v="0"/>
    <n v="210899.35"/>
    <n v="0"/>
    <n v="210899.35"/>
    <s v="SI"/>
    <m/>
    <m/>
    <s v="Alexandra Simba"/>
    <n v="0"/>
    <n v="0"/>
    <n v="0"/>
    <s v="SUB GESTION OPERACIONES LOGISTICA SALUD "/>
    <x v="7"/>
    <s v="NO APLICA"/>
    <s v="NO"/>
    <n v="0"/>
  </r>
  <r>
    <x v="59"/>
    <s v="122000028"/>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19"/>
    <s v="PLANTA CENTRAL"/>
    <n v="9999"/>
    <n v="57"/>
    <s v="000"/>
    <s v="001"/>
    <n v="530404"/>
    <n v="1701"/>
    <s v="001"/>
    <s v="0000"/>
    <s v="0000"/>
    <n v="0"/>
    <n v="0"/>
    <n v="0"/>
    <n v="385353.93"/>
    <n v="0"/>
    <n v="385353.93"/>
    <s v="SI"/>
    <m/>
    <m/>
    <s v="Alexandra Simba"/>
    <n v="0"/>
    <n v="0"/>
    <n v="0"/>
    <s v="SUB GESTION OPERACIONES LOGISTICA SALUD "/>
    <x v="7"/>
    <s v="NO APLICA"/>
    <s v="NO"/>
    <n v="0"/>
  </r>
  <r>
    <x v="59"/>
    <s v="122000038"/>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29"/>
    <s v="PLANTA CENTRAL"/>
    <n v="9999"/>
    <n v="57"/>
    <s v="000"/>
    <s v="001"/>
    <n v="530404"/>
    <n v="1701"/>
    <s v="001"/>
    <s v="0000"/>
    <s v="0000"/>
    <n v="0"/>
    <n v="0"/>
    <n v="0"/>
    <n v="513381.4"/>
    <n v="0"/>
    <n v="513381.4"/>
    <s v="SI"/>
    <m/>
    <m/>
    <s v="Alexandra Simba"/>
    <n v="0"/>
    <n v="0"/>
    <n v="0"/>
    <s v="SUB GESTION OPERACIONES LOGISTICA SALUD "/>
    <x v="7"/>
    <s v="NO APLICA"/>
    <s v="NO"/>
    <n v="0"/>
  </r>
  <r>
    <x v="59"/>
    <s v="122000045"/>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36"/>
    <s v="PLANTA CENTRAL"/>
    <n v="9999"/>
    <n v="57"/>
    <s v="000"/>
    <s v="001"/>
    <n v="530203"/>
    <n v="1701"/>
    <s v="001"/>
    <s v="0000"/>
    <s v="0000"/>
    <n v="0"/>
    <n v="0"/>
    <n v="0"/>
    <n v="75.78"/>
    <n v="0"/>
    <n v="75.78"/>
    <s v="SI"/>
    <m/>
    <m/>
    <s v="Alexandra Simba"/>
    <n v="0"/>
    <n v="0"/>
    <n v="0"/>
    <s v="SUB GESTION OPERACIONES LOGISTICA SALUD "/>
    <x v="7"/>
    <s v="NO APLICA"/>
    <s v="NO"/>
    <n v="0"/>
  </r>
  <r>
    <x v="59"/>
    <s v="122000047"/>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38"/>
    <s v="PLANTA CENTRAL"/>
    <n v="9999"/>
    <n v="57"/>
    <s v="000"/>
    <s v="001"/>
    <n v="530403"/>
    <n v="1701"/>
    <s v="001"/>
    <s v="0000"/>
    <s v="0000"/>
    <n v="0"/>
    <n v="0"/>
    <n v="0"/>
    <n v="22609.89"/>
    <n v="0"/>
    <n v="22609.89"/>
    <s v="SI"/>
    <m/>
    <m/>
    <s v="Alexandra Simba"/>
    <n v="0"/>
    <n v="0"/>
    <n v="0"/>
    <s v="SUB GESTION OPERACIONES LOGISTICA SALUD "/>
    <x v="7"/>
    <s v="NO APLICA"/>
    <s v="NO"/>
    <n v="0"/>
  </r>
  <r>
    <x v="59"/>
    <s v="122000049"/>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40"/>
    <s v="PLANTA CENTRAL"/>
    <n v="9999"/>
    <n v="57"/>
    <s v="000"/>
    <s v="001"/>
    <n v="531406"/>
    <n v="1701"/>
    <s v="001"/>
    <s v="0000"/>
    <s v="0000"/>
    <n v="0"/>
    <n v="0"/>
    <n v="0"/>
    <n v="5038.0600000000004"/>
    <n v="0"/>
    <n v="5038.0600000000004"/>
    <s v="SI"/>
    <m/>
    <m/>
    <s v="Alexandra Simba"/>
    <n v="0"/>
    <n v="0"/>
    <n v="0"/>
    <s v="SUB GESTION OPERACIONES LOGISTICA SALUD "/>
    <x v="7"/>
    <s v="NO APLICA"/>
    <s v="NO"/>
    <n v="0"/>
  </r>
  <r>
    <x v="59"/>
    <s v="122000052"/>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43"/>
    <s v="PLANTA CENTRAL"/>
    <n v="9999"/>
    <n v="57"/>
    <s v="000"/>
    <s v="001"/>
    <n v="530803"/>
    <n v="1701"/>
    <s v="001"/>
    <s v="0000"/>
    <s v="0000"/>
    <n v="0"/>
    <n v="0"/>
    <n v="0"/>
    <n v="49722.66"/>
    <n v="0"/>
    <n v="49722.66"/>
    <s v="SI"/>
    <m/>
    <m/>
    <s v="Alexandra Simba"/>
    <n v="0"/>
    <n v="0"/>
    <n v="0"/>
    <s v="SUB GESTION OPERACIONES LOGISTICA SALUD "/>
    <x v="7"/>
    <s v="NO APLICA"/>
    <s v="NO"/>
    <n v="0"/>
  </r>
  <r>
    <x v="59"/>
    <s v="122000054"/>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45"/>
    <s v="PLANTA CENTRAL"/>
    <n v="9999"/>
    <n v="57"/>
    <s v="000"/>
    <s v="001"/>
    <n v="530417"/>
    <n v="1701"/>
    <s v="001"/>
    <s v="0000"/>
    <s v="0000"/>
    <n v="0"/>
    <n v="0"/>
    <n v="0"/>
    <n v="263297.96999999997"/>
    <n v="0"/>
    <n v="263297.96999999997"/>
    <s v="SI"/>
    <m/>
    <m/>
    <s v="Alexandra Simba"/>
    <n v="0"/>
    <n v="0"/>
    <n v="0"/>
    <s v="SUB GESTION OPERACIONES LOGISTICA SALUD "/>
    <x v="7"/>
    <s v="NO APLICA"/>
    <s v="NO"/>
    <n v="0"/>
  </r>
  <r>
    <x v="59"/>
    <s v="122000094"/>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85"/>
    <s v="PLANTA CENTRAL"/>
    <n v="9999"/>
    <n v="57"/>
    <s v="000"/>
    <s v="001"/>
    <n v="530417"/>
    <n v="1701"/>
    <s v="001"/>
    <s v="0000"/>
    <s v="0000"/>
    <n v="0"/>
    <n v="0"/>
    <n v="0"/>
    <n v="492410.41"/>
    <n v="0"/>
    <n v="492410.41"/>
    <s v="SI"/>
    <m/>
    <m/>
    <s v="Alexandra Simba"/>
    <n v="0"/>
    <n v="0"/>
    <n v="0"/>
    <s v="SUB GESTION OPERACIONES LOGISTICA SALUD "/>
    <x v="7"/>
    <s v="NO APLICA"/>
    <s v="NO"/>
    <n v="0"/>
  </r>
  <r>
    <x v="59"/>
    <s v="122000096"/>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PMIS-2022 MANTENIMIENTO DE INFRAESTRUCTURA CUMPLIMIENTO AC 099-2187"/>
    <s v="PLANTA CENTRAL"/>
    <n v="9999"/>
    <n v="57"/>
    <s v="000"/>
    <s v="001"/>
    <n v="530402"/>
    <n v="1701"/>
    <s v="001"/>
    <s v="0000"/>
    <s v="0000"/>
    <n v="0"/>
    <n v="0"/>
    <n v="0"/>
    <n v="807415.56"/>
    <m/>
    <n v="807415.56"/>
    <s v="SI"/>
    <m/>
    <m/>
    <s v="Alexandra Simba"/>
    <n v="0"/>
    <n v="0"/>
    <n v="0"/>
    <s v="SUB GESTION OPERACIONES LOGISTICA SALUD "/>
    <x v="7"/>
    <s v="NO APLICA"/>
    <s v="NO"/>
    <n v="0"/>
  </r>
  <r>
    <x v="59"/>
    <s v="132001019"/>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Asignación esigef para financiar actividades priorizadas  (Mantenimientos REF 006)"/>
    <s v="PLANTA CENTRAL"/>
    <n v="9999"/>
    <n v="57"/>
    <s v="000"/>
    <s v="001"/>
    <n v="530203"/>
    <n v="1701"/>
    <s v="001"/>
    <s v="0000"/>
    <s v="0000"/>
    <n v="103774.06"/>
    <m/>
    <n v="103774.06"/>
    <n v="0"/>
    <n v="0"/>
    <n v="0"/>
    <s v="SI"/>
    <m/>
    <m/>
    <s v="Alexandra Simba"/>
    <n v="0"/>
    <n v="0"/>
    <n v="0"/>
    <s v="COOR PLANIFICACION GEST ESTRAT"/>
    <x v="25"/>
    <s v="NO APLICA"/>
    <s v="NO"/>
    <n v="0"/>
  </r>
  <r>
    <x v="59"/>
    <s v="132001020"/>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Asignación esigef para financiar actividades priorizadas  (Mantenimientos REF 006)"/>
    <s v="PLANTA CENTRAL"/>
    <n v="9999"/>
    <n v="57"/>
    <s v="000"/>
    <s v="001"/>
    <n v="530402"/>
    <n v="1701"/>
    <s v="001"/>
    <s v="0000"/>
    <s v="0000"/>
    <n v="4568307.4000000004"/>
    <m/>
    <n v="4568307.4000000004"/>
    <n v="0"/>
    <n v="0"/>
    <n v="0"/>
    <s v="SI"/>
    <m/>
    <m/>
    <s v="Alexandra Simba"/>
    <n v="0"/>
    <n v="0"/>
    <n v="0"/>
    <s v="COOR PLANIFICACION GEST ESTRAT"/>
    <x v="25"/>
    <s v="NO APLICA"/>
    <s v="NO"/>
    <n v="0"/>
  </r>
  <r>
    <x v="59"/>
    <s v="132001021"/>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Asignación esigef para financiar actividades priorizadas  (Mantenimientos REF 006)"/>
    <s v="PLANTA CENTRAL"/>
    <n v="9999"/>
    <n v="57"/>
    <s v="000"/>
    <s v="001"/>
    <n v="530403"/>
    <n v="1701"/>
    <s v="001"/>
    <s v="0000"/>
    <s v="0000"/>
    <n v="299334.32"/>
    <m/>
    <n v="299334.32"/>
    <n v="0"/>
    <n v="0"/>
    <n v="0"/>
    <s v="SI"/>
    <m/>
    <m/>
    <s v="Alexandra Simba"/>
    <n v="0"/>
    <n v="0"/>
    <n v="0"/>
    <s v="COOR PLANIFICACION GEST ESTRAT"/>
    <x v="25"/>
    <s v="NO APLICA"/>
    <s v="NO"/>
    <n v="0"/>
  </r>
  <r>
    <x v="59"/>
    <s v="132001022"/>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Asignación esigef para financiar actividades priorizadas  (Mantenimientos REF 006)"/>
    <s v="PLANTA CENTRAL"/>
    <n v="9999"/>
    <n v="57"/>
    <s v="000"/>
    <s v="001"/>
    <n v="530404"/>
    <n v="1701"/>
    <s v="001"/>
    <s v="0000"/>
    <s v="0000"/>
    <n v="5826945.7300000004"/>
    <m/>
    <n v="5826945.7300000004"/>
    <n v="0"/>
    <n v="0"/>
    <n v="0"/>
    <s v="SI"/>
    <m/>
    <m/>
    <s v="Alexandra Simba"/>
    <n v="0"/>
    <n v="0"/>
    <n v="0"/>
    <s v="COOR PLANIFICACION GEST ESTRAT"/>
    <x v="25"/>
    <s v="NO APLICA"/>
    <s v="NO"/>
    <n v="0"/>
  </r>
  <r>
    <x v="59"/>
    <s v="132001023"/>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Asignación esigef para financiar actividades priorizadas  (Mantenimientos REF 006)"/>
    <s v="PLANTA CENTRAL"/>
    <n v="9999"/>
    <n v="57"/>
    <s v="000"/>
    <s v="001"/>
    <n v="530417"/>
    <n v="1701"/>
    <s v="001"/>
    <s v="0000"/>
    <s v="0000"/>
    <n v="2047828.5899999999"/>
    <m/>
    <n v="2047828.5899999999"/>
    <n v="0"/>
    <n v="0"/>
    <n v="0"/>
    <s v="SI"/>
    <m/>
    <m/>
    <s v="Alexandra Simba"/>
    <n v="0"/>
    <n v="0"/>
    <n v="0"/>
    <s v="COOR PLANIFICACION GEST ESTRAT"/>
    <x v="25"/>
    <s v="NO APLICA"/>
    <s v="NO"/>
    <n v="0"/>
  </r>
  <r>
    <x v="59"/>
    <s v="132001024"/>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Asignación esigef para financiar actividades priorizadas  (Mantenimientos REF 006)"/>
    <s v="PLANTA CENTRAL"/>
    <n v="9999"/>
    <n v="57"/>
    <s v="000"/>
    <s v="001"/>
    <n v="530601"/>
    <n v="1701"/>
    <s v="001"/>
    <s v="0000"/>
    <s v="0000"/>
    <n v="818323.6100000001"/>
    <m/>
    <n v="818323.6100000001"/>
    <n v="0"/>
    <n v="0"/>
    <n v="0"/>
    <s v="SI"/>
    <m/>
    <m/>
    <s v="Alexandra Simba"/>
    <n v="0"/>
    <n v="0"/>
    <n v="0"/>
    <s v="COOR PLANIFICACION GEST ESTRAT"/>
    <x v="25"/>
    <s v="NO APLICA"/>
    <s v="NO"/>
    <n v="0"/>
  </r>
  <r>
    <x v="59"/>
    <s v="132001025"/>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Asignación esigef para financiar actividades priorizadas  (Mantenimientos REF 006)"/>
    <s v="PLANTA CENTRAL"/>
    <n v="9999"/>
    <n v="57"/>
    <s v="000"/>
    <s v="001"/>
    <n v="530803"/>
    <n v="1701"/>
    <s v="001"/>
    <s v="0000"/>
    <s v="0000"/>
    <n v="693236.11"/>
    <m/>
    <n v="693236.11"/>
    <n v="0"/>
    <n v="0"/>
    <n v="0"/>
    <s v="SI"/>
    <m/>
    <m/>
    <s v="Alexandra Simba"/>
    <n v="0"/>
    <n v="0"/>
    <n v="0"/>
    <s v="COOR PLANIFICACION GEST ESTRAT"/>
    <x v="25"/>
    <s v="NO APLICA"/>
    <s v="NO"/>
    <n v="0"/>
  </r>
  <r>
    <x v="59"/>
    <s v="132001026"/>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Asignación esigef para financiar actividades priorizadas  (Mantenimientos REF 006)"/>
    <s v="PLANTA CENTRAL"/>
    <n v="9999"/>
    <n v="57"/>
    <s v="000"/>
    <s v="001"/>
    <n v="530811"/>
    <n v="1701"/>
    <s v="001"/>
    <s v="0000"/>
    <s v="0000"/>
    <n v="809447.45"/>
    <m/>
    <n v="809447.45"/>
    <n v="0"/>
    <n v="0"/>
    <n v="0"/>
    <s v="SI"/>
    <m/>
    <m/>
    <s v="Alexandra Simba"/>
    <n v="0"/>
    <n v="0"/>
    <n v="0"/>
    <s v="COOR PLANIFICACION GEST ESTRAT"/>
    <x v="25"/>
    <s v="NO APLICA"/>
    <s v="NO"/>
    <n v="0"/>
  </r>
  <r>
    <x v="59"/>
    <s v="132001027"/>
    <s v="Asignación esigef para financiar actividades priorizadas  (Mantenimientos REF 006)"/>
    <d v="2022-02-24T00:00:00"/>
    <s v="MSP-DNGP-2022-0112-M"/>
    <d v="2022-03-04T00:00:00"/>
    <x v="2"/>
    <s v="Asignación esigef para financiar actividades priorizadas  (Mantenimientos REF 006)"/>
    <s v="GARANTIA DE LA CALIDAD DE LOS SERVICIOS DE SALUD"/>
    <s v="Asignación esigef para financiar actividades priorizadas  (Mantenimientos REF 006)"/>
    <s v="PLANTA CENTRAL"/>
    <n v="9999"/>
    <n v="57"/>
    <s v="000"/>
    <s v="001"/>
    <n v="531406"/>
    <n v="1701"/>
    <s v="001"/>
    <s v="0000"/>
    <s v="0000"/>
    <n v="165549.01"/>
    <m/>
    <n v="165549.01"/>
    <n v="0"/>
    <n v="0"/>
    <n v="0"/>
    <s v="SI"/>
    <m/>
    <m/>
    <s v="Alexandra Simba"/>
    <n v="0"/>
    <n v="0"/>
    <n v="0"/>
    <s v="COOR PLANIFICACION GEST ESTRAT"/>
    <x v="25"/>
    <s v="NO APLICA"/>
    <s v="NO"/>
    <n v="0"/>
  </r>
  <r>
    <x v="60"/>
    <s v="134000002"/>
    <s v="MSP-CGAF-2022-0432-M"/>
    <d v="2022-02-24T00:00:00"/>
    <s v="MSP-DNPI-2022-0249-M"/>
    <d v="2022-03-02T00:00:00"/>
    <x v="0"/>
    <s v="A través de memorando Nro. MSP-CGAF-2022-0432-M, solicita se realice la presente reforma con el fin de que se pueda liquidar los valores que se han gestionado a través de la caja chica de la CGAF, para que  puedan ser liquidados en los ítems correspondientes. "/>
    <s v="ADMINISTRACION CENTRAL"/>
    <s v="Caja Chica Despacho"/>
    <s v="PLANTA CENTRAL"/>
    <n v="9999"/>
    <s v="01"/>
    <s v="000"/>
    <s v="001"/>
    <n v="531601"/>
    <n v="1701"/>
    <s v="001"/>
    <s v="0000"/>
    <s v="0000"/>
    <n v="0"/>
    <n v="0"/>
    <n v="0"/>
    <n v="155.43"/>
    <n v="0"/>
    <n v="155.43"/>
    <s v="SI"/>
    <m/>
    <m/>
    <s v="MARITZA HARO "/>
    <n v="385.39999999999964"/>
    <n v="0"/>
    <n v="385.39999999999964"/>
    <s v="COOR ADMINISTRATIVA FINANCIERA"/>
    <x v="40"/>
    <s v="NO APLICA"/>
    <s v="SI"/>
    <n v="385.39999999999964"/>
  </r>
  <r>
    <x v="60"/>
    <s v="134000009"/>
    <s v="MSP-CGAF-2022-0432-M"/>
    <d v="2022-02-24T00:00:00"/>
    <s v="MSP-DNPI-2022-0249-M"/>
    <d v="2022-03-02T00:00:00"/>
    <x v="0"/>
    <s v="A través de memorando Nro. MSP-CGAF-2022-0432-M, solicita se realice la presente reforma con el fin de que se pueda liquidar los valores que se han gestionado a través de la caja chica de la CGAF, para que  puedan ser liquidados en los ítems correspondientes. "/>
    <s v="ADMINISTRACION CENTRAL"/>
    <s v="Caja Chica CGAF"/>
    <s v="PLANTA CENTRAL"/>
    <n v="9999"/>
    <s v="01"/>
    <s v="000"/>
    <s v="001"/>
    <n v="530801"/>
    <n v="1701"/>
    <s v="001"/>
    <s v="0000"/>
    <s v="0000"/>
    <n v="112.34"/>
    <n v="0"/>
    <n v="112.34"/>
    <n v="0"/>
    <n v="0"/>
    <n v="0"/>
    <s v="SI"/>
    <m/>
    <m/>
    <s v="MARITZA HARO "/>
    <n v="479.83000000000004"/>
    <n v="0"/>
    <n v="479.83000000000004"/>
    <s v="COOR ADMINISTRATIVA FINANCIERA"/>
    <x v="40"/>
    <s v="NO APLICA"/>
    <s v="SI"/>
    <n v="58.960000000000036"/>
  </r>
  <r>
    <x v="60"/>
    <s v="134000010"/>
    <s v="MSP-CGAF-2022-0432-M"/>
    <d v="2022-02-24T00:00:00"/>
    <s v="MSP-DNPI-2022-0249-M"/>
    <d v="2022-03-02T00:00:00"/>
    <x v="0"/>
    <s v="A través de memorando Nro. MSP-CGAF-2022-0432-M, solicita se realice la presente reforma con el fin de que se pueda liquidar los valores que se han gestionado a través de la caja chica de la CGAF, para que  puedan ser liquidados en los ítems correspondientes. "/>
    <s v="ADMINISTRACION CENTRAL"/>
    <s v="Caja Chica CGAF"/>
    <s v="PLANTA CENTRAL"/>
    <n v="9999"/>
    <s v="01"/>
    <s v="000"/>
    <s v="001"/>
    <n v="530820"/>
    <n v="1701"/>
    <s v="001"/>
    <s v="0000"/>
    <s v="0000"/>
    <n v="43.09"/>
    <n v="0"/>
    <n v="43.09"/>
    <n v="0"/>
    <n v="0"/>
    <n v="0"/>
    <s v="SI"/>
    <m/>
    <m/>
    <s v="MARITZA HARO "/>
    <n v="279.60000000000002"/>
    <n v="0"/>
    <n v="279.60000000000002"/>
    <s v="COOR ADMINISTRATIVA FINANCIERA"/>
    <x v="40"/>
    <s v="NO APLICA"/>
    <s v="SI"/>
    <n v="47.880000000000052"/>
  </r>
  <r>
    <x v="61"/>
    <s v="113000012"/>
    <s v="REGULARIZACIÓN POA "/>
    <d v="2022-02-25T00:00:00"/>
    <s v="MSP-DNGP-2022-0115-M"/>
    <d v="2022-03-03T00:00:00"/>
    <x v="2"/>
    <s v="La reforma tiene como finalidad regularizar los movimientos presupuestarios realizados por el Ministerio de Economía y Finanzas bajo el siguiente detalle &quot;CAMBIO DE PROGRAMA Y ACTIVIDAD SEGUN EL NUMERAL 10 DEL ARTÍCULO 74 DEL COPLAFIP&quot;, a fin de mantener información actualizada en la herramienta POA"/>
    <s v="PREVENCION Y PROMOCION DE LA SALUD"/>
    <s v="Adquisición de mobiliario y equipamiento (Monto asignado por el MEF, no requerido por la Subsecretaría Nacional de Promoción de la Salud)"/>
    <s v="PLANTA CENTRAL"/>
    <n v="9999"/>
    <n v="55"/>
    <s v="000"/>
    <s v="005"/>
    <n v="840103"/>
    <n v="1701"/>
    <s v="002"/>
    <s v="0000"/>
    <s v="0000"/>
    <n v="0"/>
    <n v="0"/>
    <n v="0"/>
    <n v="99900000"/>
    <n v="0"/>
    <n v="99900000"/>
    <s v="SI"/>
    <m/>
    <m/>
    <s v="VERONICA VELEZ "/>
    <n v="0"/>
    <n v="0"/>
    <n v="0"/>
    <s v="SUB PROMOCION SALUD INTERCULTURAL  IGUALDAD"/>
    <x v="14"/>
    <s v="Presupuesto por Resultados"/>
    <s v="NO"/>
    <n v="0"/>
  </r>
  <r>
    <x v="61"/>
    <s v="113000013"/>
    <s v="REGULARIZACIÓN POA "/>
    <d v="2022-02-25T00:00:00"/>
    <s v="MSP-DNGP-2022-0115-M"/>
    <d v="2022-03-03T00:00:00"/>
    <x v="2"/>
    <s v="La reforma tiene como finalidad regularizar los movimientos presupuestarios realizados por el Ministerio de Economía y Finanzas bajo el siguiente detalle &quot;CAMBIO DE PROGRAMA Y ACTIVIDAD SEGUN EL NUMERAL 10 DEL ARTÍCULO 74 DEL COPLAFIP&quot;, a fin de mantener información actualizada en la herramienta POA"/>
    <s v="PREVENCION Y PROMOCION DE LA SALUD"/>
    <s v="Adquisición de equipo médico (Monto asignado por el MEF, no requerido por la Subsecretaría Nacional de Promoción de la Salud)"/>
    <s v="PLANTA CENTRAL"/>
    <n v="9999"/>
    <n v="55"/>
    <s v="000"/>
    <s v="005"/>
    <n v="840113"/>
    <n v="1701"/>
    <s v="002"/>
    <s v="0000"/>
    <s v="0000"/>
    <n v="0"/>
    <n v="0"/>
    <n v="0"/>
    <n v="369630000"/>
    <n v="0"/>
    <n v="369630000"/>
    <s v="SI"/>
    <m/>
    <m/>
    <s v="VERONICA VELEZ "/>
    <n v="0"/>
    <n v="0"/>
    <n v="0"/>
    <s v="SUB PROMOCION SALUD INTERCULTURAL  IGUALDAD"/>
    <x v="14"/>
    <s v="Presupuesto por Resultados"/>
    <s v="NO"/>
    <n v="0"/>
  </r>
  <r>
    <x v="61"/>
    <s v="113000015"/>
    <s v="REGULARIZACIÓN POA "/>
    <d v="2022-02-25T00:00:00"/>
    <s v="MSP-DNGP-2022-0115-M"/>
    <d v="2022-03-03T00:00:00"/>
    <x v="2"/>
    <s v="La reforma tiene como finalidad regularizar los movimientos presupuestarios realizados por el Ministerio de Economía y Finanzas bajo el siguiente detalle &quot;CAMBIO DE PROGRAMA Y ACTIVIDAD SEGUN EL NUMERAL 10 DEL ARTÍCULO 74 DEL COPLAFIP&quot;, a fin de mantener información actualizada en la herramienta POA"/>
    <s v="PROGRAMAS DE SALUD PUBLICA"/>
    <s v="Adquisición de mobiliario y equipamiento (Monto asignado por el MEF, no requerido por la Subsecretaría Nacional de Promoción de la Salud)"/>
    <s v="PLANTA CENTRAL"/>
    <n v="9999"/>
    <n v="24"/>
    <s v="000"/>
    <s v="001"/>
    <n v="840103"/>
    <n v="1701"/>
    <s v="002"/>
    <s v="0000"/>
    <s v="0000"/>
    <n v="99900000"/>
    <n v="0"/>
    <n v="99900000"/>
    <n v="0"/>
    <n v="0"/>
    <n v="0"/>
    <s v="SI"/>
    <m/>
    <m/>
    <s v="VERONICA VELEZ "/>
    <n v="0"/>
    <n v="0"/>
    <n v="0"/>
    <s v="SUB PROMOCION SALUD INTERCULTURAL  IGUALDAD"/>
    <x v="14"/>
    <s v="NO APLICA"/>
    <s v="NO"/>
    <n v="0"/>
  </r>
  <r>
    <x v="61"/>
    <s v="113000016"/>
    <s v="REGULARIZACIÓN POA "/>
    <d v="2022-02-25T00:00:00"/>
    <s v="MSP-DNGP-2022-0115-M"/>
    <d v="2022-03-03T00:00:00"/>
    <x v="2"/>
    <s v="La reforma tiene como finalidad regularizar los movimientos presupuestarios realizados por el Ministerio de Economía y Finanzas bajo el siguiente detalle &quot;CAMBIO DE PROGRAMA Y ACTIVIDAD SEGUN EL NUMERAL 10 DEL ARTÍCULO 74 DEL COPLAFIP&quot;, a fin de mantener información actualizada en la herramienta POA"/>
    <s v="PROGRAMAS DE SALUD PUBLICA"/>
    <s v="Adquisición de equipo médico (Monto asignado por el MEF, no requerido por la Subsecretaría Nacional de Promoción de la Salud)"/>
    <s v="PLANTA CENTRAL"/>
    <n v="9999"/>
    <n v="24"/>
    <s v="000"/>
    <s v="001"/>
    <n v="840113"/>
    <n v="1701"/>
    <s v="002"/>
    <s v="0000"/>
    <s v="0000"/>
    <n v="369630000"/>
    <n v="0"/>
    <n v="369630000"/>
    <n v="0"/>
    <n v="0"/>
    <n v="0"/>
    <s v="SI"/>
    <m/>
    <m/>
    <s v="VERONICA VELEZ "/>
    <n v="0"/>
    <n v="0"/>
    <n v="0"/>
    <s v="SUB PROMOCION SALUD INTERCULTURAL  IGUALDAD"/>
    <x v="14"/>
    <s v="NO APLICA"/>
    <s v="NO"/>
    <n v="0"/>
  </r>
  <r>
    <x v="62"/>
    <s v="134003032"/>
    <s v="MSP-DNA-2022-0488-M"/>
    <d v="2022-02-25T00:00:00"/>
    <s v="MSP-DNPI-2022-0247-M"/>
    <d v="2022-02-25T00:00:00"/>
    <x v="0"/>
    <s v="A través de Memorando Nro. MSP-DNA-2022-0488-M, se solicita se realice la reforma presupuestaria para financiar el valor del IVA únicamente al FEE de emisión tanto de pasajes nacionales como internacionales y a la vez dejar insubsistente de manera parcial la Certificación Nro. 027, en las líneas 134003038 y 134003039. "/>
    <s v="ADMINISTRACION CENTRAL"/>
    <s v="CONTRATACIÓN DE UN TALLER AUTOMOTRIZ PARA EJECUTAR MANTENIMIENTO PREVENTIVO Y CORRECTIVO DE LOS VEHÍCULOS LIVIANOS Y PESADOS PERTENECIENTES AL PARQUE AUTOMOTOR DEL MINISTERIO DE SALUD PÚBLICA (PLANTA CENTRAL)"/>
    <s v="PLANTA CENTRAL"/>
    <n v="9999"/>
    <s v="01"/>
    <s v="000"/>
    <s v="001"/>
    <n v="530813"/>
    <n v="1701"/>
    <s v="001"/>
    <s v="0000"/>
    <s v="0000"/>
    <n v="0"/>
    <n v="0"/>
    <n v="0"/>
    <n v="624"/>
    <n v="0"/>
    <n v="624"/>
    <s v="SI"/>
    <m/>
    <m/>
    <s v="MARITZA HARO "/>
    <n v="61123.540000000008"/>
    <n v="0"/>
    <n v="61123.540000000008"/>
    <s v="COOR ADMINISTRATIVA FINANCIERA"/>
    <x v="22"/>
    <s v="GI TRANSPORTES"/>
    <s v="SI"/>
    <n v="7.2759576141834259E-12"/>
  </r>
  <r>
    <x v="62"/>
    <s v="134003038"/>
    <s v="MSP-DNA-2022-0488-M"/>
    <d v="2022-02-25T00:00:00"/>
    <s v="MSP-DNPI-2022-0247-M"/>
    <d v="2022-02-25T00:00:00"/>
    <x v="0"/>
    <s v="A través de Memorando Nro. MSP-DNA-2022-0488-M, se solicita se realice la reforma presupuestaria para financiar el valor del IVA únicamente al FEE de emisión tanto de pasajes nacionales como internacionales y a la vez dejar insubsistente de manera parcial la Certificación Nro. 027, en las líneas 134003038 y 134003039. "/>
    <s v="ADMINISTRACION CENTRAL"/>
    <s v="SERVICIO DE EMISIÓN DE PASAJES AEREOS NACIONALES PARA SERVIDORES DEL MSP Y PACIENTES RPIS"/>
    <s v="PLANTA CENTRAL"/>
    <n v="9999"/>
    <s v="01"/>
    <s v="000"/>
    <s v="001"/>
    <n v="530301"/>
    <n v="1701"/>
    <s v="001"/>
    <s v="0000"/>
    <s v="0000"/>
    <m/>
    <s v="504"/>
    <n v="0"/>
    <n v="0"/>
    <n v="0"/>
    <n v="0"/>
    <s v="SI"/>
    <m/>
    <m/>
    <s v="MARITZA HARO "/>
    <n v="86467.14"/>
    <n v="504"/>
    <n v="86971.14"/>
    <s v="COOR ADMINISTRATIVA FINANCIERA"/>
    <x v="22"/>
    <s v="GI TRANSPORTES"/>
    <s v="SI"/>
    <n v="0"/>
  </r>
  <r>
    <x v="62"/>
    <s v="134003039"/>
    <s v="MSP-DNA-2022-0488-M"/>
    <d v="2022-02-25T00:00:00"/>
    <s v="MSP-DNPI-2022-0247-M"/>
    <d v="2022-02-25T00:00:00"/>
    <x v="0"/>
    <s v="A través de Memorando Nro. MSP-DNA-2022-0488-M, se solicita se realice la reforma presupuestaria para financiar el valor del IVA únicamente al FEE de emisión tanto de pasajes nacionales como internacionales y a la vez dejar insubsistente de manera parcial la Certificación Nro. 027, en las líneas 134003038 y 134003039. "/>
    <s v="ADMINISTRACION CENTRAL"/>
    <s v="SERVICIO DE EMISIÓN DE PASAJES AEREOS INTERNACIONALES PARA SERVIDORES DEL MSP Y PACIENTES RPIS"/>
    <s v="PLANTA CENTRAL"/>
    <n v="9999"/>
    <s v="01"/>
    <s v="000"/>
    <s v="001"/>
    <n v="530302"/>
    <n v="1701"/>
    <s v="001"/>
    <s v="0000"/>
    <s v="0000"/>
    <m/>
    <s v="120"/>
    <n v="0"/>
    <n v="0"/>
    <n v="0"/>
    <n v="0"/>
    <s v="SI"/>
    <m/>
    <m/>
    <s v="MARITZA HARO "/>
    <n v="63466.04"/>
    <n v="120"/>
    <n v="63586.04"/>
    <s v="COOR ADMINISTRATIVA FINANCIERA"/>
    <x v="22"/>
    <s v="GI TRANSPORTES"/>
    <s v="SI"/>
    <n v="0"/>
  </r>
  <r>
    <x v="63"/>
    <s v="111002017"/>
    <s v="MSP-DNF-2022-0596-M"/>
    <d v="2022-02-25T00:00:00"/>
    <s v="MSP-DNGP-2022-0116-M"/>
    <d v="2022-03-03T00:00:00"/>
    <x v="2"/>
    <s v="CUADRE FEBRERO: GRUPO 58 y 53 FF  202, Financiamiento para la ayuda económica para gastos complementarios para el paciente RAQUEL IRALDA INCA MATUTE, de nacionalidad ecuatoriana, de 28 años de edad, con C.C. Nro. 0603641374, bajo la cobertura del MSP, con diagnóstico médico de Leucemia Mieloide Aguda (CIE10:C92.0), por lo que se sugiere como tratamiento Trasplante de progenitores hematopoyéticos de donante no emparentado o haploidéntico, mismo que por la complejidad del caso no se realiza en nuestro país. El caso fue aprobado por el Comité Nacional Institucional de Gestión para Derivación Internacional a Usuarios Pacientes (CNIGDIUP), de fecha 07 de enero de 2022, acta Nro. 026-4. Autorización con Memorando No. MSP-DNF-2022-0596-M de 25 de febrero de 2022.con"/>
    <s v="GOBERNANZA DE LA SALUD"/>
    <s v="Pago viaticos al exterior casos de pacientes por derivaciòn internacional"/>
    <s v="PLANTA CENTRAL"/>
    <n v="9999"/>
    <n v="58"/>
    <s v="000"/>
    <s v="002"/>
    <n v="581201"/>
    <n v="1701"/>
    <n v="202"/>
    <n v="8888"/>
    <n v="8888"/>
    <n v="18963.84"/>
    <n v="0"/>
    <n v="18963.84"/>
    <n v="0"/>
    <n v="0"/>
    <n v="0"/>
    <s v="SI"/>
    <m/>
    <m/>
    <s v="VERONICA VELEZ "/>
    <n v="889738.05999999994"/>
    <n v="0"/>
    <n v="889738.05999999994"/>
    <s v="SUBSE RECTORIA SISTEMA NACIONAL SALUD"/>
    <x v="24"/>
    <s v="NO APLICA"/>
    <s v="SI"/>
    <n v="272596.45999999985"/>
  </r>
  <r>
    <x v="63"/>
    <s v="111002016"/>
    <s v="MSP-DNF-2022-0596-M"/>
    <d v="2022-02-25T00:00:00"/>
    <s v="MSP-DNGP-2022-0116-M"/>
    <d v="2022-03-03T00:00:00"/>
    <x v="2"/>
    <s v="CUADRE FEBRERO: GRUPO 58 y 53 FF  202, Financiamiento para la ayuda económica para gastos complementarios para el paciente RAQUEL IRALDA INCA MATUTE, de nacionalidad ecuatoriana, de 28 años de edad, con C.C. Nro. 0603641374, bajo la cobertura del MSP, con diagnóstico médico de Leucemia Mieloide Aguda (CIE10:C92.0), por lo que se sugiere como tratamiento Trasplante de progenitores hematopoyéticos de donante no emparentado o haploidéntico, mismo que por la complejidad del caso no se realiza en nuestro país. El caso fue aprobado por el Comité Nacional Institucional de Gestión para Derivación Internacional a Usuarios Pacientes (CNIGDIUP), de fecha 07 de enero de 2022, acta Nro. 026-4. Autorización con Memorando No. MSP-DNF-2022-0596-M de 25 de febrero de 2022.con"/>
    <s v="GOBERNANZA DE LA SALUD"/>
    <s v="Pago viaticos al exterior casos de pacientes por derivaciòn internacional"/>
    <s v="PLANTA CENTRAL"/>
    <n v="9999"/>
    <n v="58"/>
    <s v="000"/>
    <s v="002"/>
    <n v="530304"/>
    <n v="1701"/>
    <n v="202"/>
    <n v="8888"/>
    <n v="8888"/>
    <n v="0"/>
    <n v="0"/>
    <n v="0"/>
    <n v="18963.84"/>
    <n v="0"/>
    <n v="18963.84"/>
    <s v="SI"/>
    <m/>
    <m/>
    <s v="VERONICA VELEZ "/>
    <n v="889738.05999999994"/>
    <n v="0"/>
    <n v="889738.05999999994"/>
    <s v="SUBSE RECTORIA SISTEMA NACIONAL SALUD"/>
    <x v="24"/>
    <s v="NO APLICA"/>
    <s v="NO"/>
    <n v="0"/>
  </r>
  <r>
    <x v="63"/>
    <s v="111002017"/>
    <s v="MSP-DNARPCS-2022-0176-M"/>
    <d v="2022-02-25T00:00:00"/>
    <s v="MSP-DNGP-2022-0116-M"/>
    <d v="2022-03-03T00:00:00"/>
    <x v="2"/>
    <s v="CUADRE FEBRERO: GRUPO 58 PARA FINANCIAR AYUDA ECONÓMICA POR GASTOS COMPLEMENTARIOS POR DERIVACION INTERNACIONAL DE PACIENTE GREGORY THOMAS BARONA ROMO, 1 DONANTE Y 1 ACOMPAÑANTE POR 60 DIAS, PACIENTE CON DIAGNÓSTICO MÉDICO LEUCEMIA LINFOBLÁSTICA AGUDA B COMÚN (CIE10:C910), TRATAMIENTO EN EL HOSPITAL UNIVERSITARIO AUSTRAL EN BUENOS AIRES - ARGENTINA, APROBADO POR EL COMITÉ NACIONAL INSTITUCIONAL DE GESTIÓN PARA DERIVACIÓN INTERNACIONAL A USUARIOS PACIENTES (CNIGDIUP), 07-01-2022, ACTA NRO. 026-3., LINEA POA 111002014 CERTIFICACIÓN POA NO GC-CERT-2022-047, SOLICITADO CON MEMORANDO No. MSP-DNARPCS-2022-0176-M DE 21-02-2022 POR MGS. DARIO IBÁN MEDRANDA RIVAS, DIRECTOR NACIONAL DE ARTICULACIÓN DE LA RED PÚBLICA Y COMPLEMENTARIA DE SALUD"/>
    <s v="GOBERNANZA DE LA SALUD"/>
    <s v="Pago viaticos al exterior casos de pacientes por derivaciòn internacional"/>
    <s v="PLANTA CENTRAL"/>
    <n v="9999"/>
    <n v="58"/>
    <s v="000"/>
    <s v="002"/>
    <n v="581201"/>
    <n v="1701"/>
    <n v="202"/>
    <n v="8888"/>
    <n v="8888"/>
    <n v="15879.36"/>
    <n v="0"/>
    <n v="15879.36"/>
    <n v="0"/>
    <n v="0"/>
    <n v="0"/>
    <s v="SI"/>
    <m/>
    <m/>
    <s v="VERONICA VELEZ "/>
    <n v="0"/>
    <n v="0"/>
    <n v="0"/>
    <s v="SUBSE RECTORIA SISTEMA NACIONAL SALUD"/>
    <x v="24"/>
    <s v="NO APLICA"/>
    <s v="SI"/>
    <n v="272596.45999999985"/>
  </r>
  <r>
    <x v="63"/>
    <s v="111002016"/>
    <s v="MSP-DNARPCS-2022-0176-M"/>
    <d v="2022-02-25T00:00:00"/>
    <s v="MSP-DNGP-2022-0116-M"/>
    <d v="2022-03-03T00:00:00"/>
    <x v="2"/>
    <s v="CUADRE FEBRERO: GRUPO 58 PARA FINANCIAR AYUDA ECONÓMICA POR GASTOS COMPLEMENTARIOS POR DERIVACION INTERNACIONAL DE PACIENTE GREGORY THOMAS BARONA ROMO, 1 DONANTE Y 1 ACOMPAÑANTE POR 60 DIAS, PACIENTE CON DIAGNÓSTICO MÉDICO LEUCEMIA LINFOBLÁSTICA AGUDA B COMÚN (CIE10:C910), TRATAMIENTO EN EL HOSPITAL UNIVERSITARIO AUSTRAL EN BUENOS AIRES - ARGENTINA, APROBADO POR EL COMITÉ NACIONAL INSTITUCIONAL DE GESTIÓN PARA DERIVACIÓN INTERNACIONAL A USUARIOS PACIENTES (CNIGDIUP), 07-01-2022, ACTA NRO. 026-3., LINEA POA 111002014 CERTIFICACIÓN POA NO GC-CERT-2022-047, SOLICITADO CON MEMORANDO No. MSP-DNARPCS-2022-0176-M DE 21-02-2022 POR MGS. DARIO IBÁN MEDRANDA RIVAS, DIRECTOR NACIONAL DE ARTICULACIÓN DE LA RED PÚBLICA Y COMPLEMENTARIA DE SALUD"/>
    <s v="GOBERNANZA DE LA SALUD"/>
    <s v="Pago viaticos al exterior casos de pacientes por derivaciòn internacional"/>
    <s v="PLANTA CENTRAL"/>
    <n v="9999"/>
    <n v="58"/>
    <s v="000"/>
    <s v="002"/>
    <n v="530304"/>
    <n v="1701"/>
    <n v="202"/>
    <n v="8888"/>
    <n v="8888"/>
    <n v="0"/>
    <n v="0"/>
    <n v="0"/>
    <n v="15879.36"/>
    <n v="0"/>
    <n v="15879.36"/>
    <s v="SI"/>
    <m/>
    <m/>
    <s v="VERONICA VELEZ "/>
    <n v="0"/>
    <n v="0"/>
    <n v="0"/>
    <s v="SUBSE RECTORIA SISTEMA NACIONAL SALUD"/>
    <x v="24"/>
    <s v="NO APLICA"/>
    <s v="NO"/>
    <n v="0"/>
  </r>
  <r>
    <x v="63"/>
    <s v="111002017"/>
    <s v="MSP-DNF-2022-0594-M"/>
    <d v="2022-02-25T00:00:00"/>
    <s v="MSP-DNGP-2022-0116-M"/>
    <d v="2022-03-03T00:00:00"/>
    <x v="2"/>
    <s v="CUADRE FEBRERO: GRUPO 58-53 Financiamiento para la ayuda económica para gastos complementarios para el paciente DERANTH STEVEN BAQUERIZO JIMENEZ, de nacionalidad ecuatoriana, de 6 años de edad, con C.C. Nro. 0959858440, bajo la cobertura del MSP, con diagnóstico médico de Leucemia Mieloide Aguda (CIE10:C92.0), por lo que se sugiere como tratamiento Trasplante de progenitores hematopoyéticos de donante no emparentado o haploidéntico, mismo que por la complejidad del caso no se realiza en nuestro país. El caso fue aprobado por el Comité Nacional Institucional de Gestión para Derivación Internacional a Usuarios Pacientes (CNIGDIUP), de fecha 05 de noviembre de 2021, acta Nro. 024-2. Autorización con Memorando No. MSP-DNF-2022-0594-M de 25 de febrero de 2022."/>
    <s v="GOBERNANZA DE LA SALUD"/>
    <s v="Pago viaticos al exterior casos de pacientes por derivaciòn internacional"/>
    <s v="PLANTA CENTRAL"/>
    <n v="9999"/>
    <n v="58"/>
    <s v="000"/>
    <s v="002"/>
    <n v="581201"/>
    <n v="1701"/>
    <n v="202"/>
    <n v="8888"/>
    <n v="8888"/>
    <n v="18963.84"/>
    <n v="0"/>
    <n v="18963.84"/>
    <n v="0"/>
    <n v="0"/>
    <n v="0"/>
    <s v="SI"/>
    <m/>
    <m/>
    <s v="VERONICA VELEZ "/>
    <n v="889738.05999999994"/>
    <n v="0"/>
    <n v="889738.05999999994"/>
    <s v="SUBSE RECTORIA SISTEMA NACIONAL SALUD"/>
    <x v="24"/>
    <s v="NO APLICA"/>
    <s v="SI"/>
    <n v="272596.45999999985"/>
  </r>
  <r>
    <x v="63"/>
    <s v="111002016"/>
    <s v="MSP-DNF-2022-0594-M"/>
    <d v="2022-02-25T00:00:00"/>
    <s v="MSP-DNGP-2022-0116-M"/>
    <d v="2022-03-03T00:00:00"/>
    <x v="2"/>
    <s v="CUADRE FEBRERO: GRUPO 58-53 Financiamiento para la ayuda económica para gastos complementarios para el paciente DERANTH STEVEN BAQUERIZO JIMENEZ, de nacionalidad ecuatoriana, de 6 años de edad, con C.C. Nro. 0959858440, bajo la cobertura del MSP, con diagnóstico médico de Leucemia Mieloide Aguda (CIE10:C92.0), por lo que se sugiere como tratamiento Trasplante de progenitores hematopoyéticos de donante no emparentado o haploidéntico, mismo que por la complejidad del caso no se realiza en nuestro país. El caso fue aprobado por el Comité Nacional Institucional de Gestión para Derivación Internacional a Usuarios Pacientes (CNIGDIUP), de fecha 05 de noviembre de 2021, acta Nro. 024-2. Autorización con Memorando No. MSP-DNF-2022-0594-M de 25 de febrero de 2022."/>
    <s v="GOBERNANZA DE LA SALUD"/>
    <s v="Pago viaticos al exterior casos de pacientes por derivaciòn internacional"/>
    <s v="PLANTA CENTRAL"/>
    <n v="9999"/>
    <n v="58"/>
    <s v="000"/>
    <s v="002"/>
    <n v="530304"/>
    <n v="1701"/>
    <n v="202"/>
    <n v="8888"/>
    <n v="8888"/>
    <n v="0"/>
    <n v="0"/>
    <n v="0"/>
    <n v="18963.84"/>
    <n v="0"/>
    <n v="18963.84"/>
    <s v="SI"/>
    <m/>
    <m/>
    <s v="VERONICA VELEZ "/>
    <n v="0"/>
    <n v="0"/>
    <n v="0"/>
    <s v="SUBSE RECTORIA SISTEMA NACIONAL SALUD"/>
    <x v="24"/>
    <s v="NO APLICA"/>
    <s v="NO"/>
    <n v="0"/>
  </r>
  <r>
    <x v="63"/>
    <s v="111002017"/>
    <s v=" MSP-DNARPCS-2022-0175-M"/>
    <d v="2022-02-25T00:00:00"/>
    <s v="MSP-DNGP-2022-0116-M"/>
    <d v="2022-03-03T00:00:00"/>
    <x v="2"/>
    <s v="CUADRE FEBRERO: GRUPO 53-58: PARA FINANCIAR AYUDA ECONÓMICA POR GASTOS COMPLEMENTARIOS POR DERIVACION INTERNACIONAL DE PACIENTE GINGER LISBETH CEVALLOS ROMERO, 1 DONANTE Y 1 ACOMPAÑANTE POR 60 DIAS, PACIENTE CON DIAGNÓSTICO MÉDICO LEUCEMIA LINFOBLÁSTICA AGUDA DE ALTO RIESGO (CIE10:C910),TRATAMIENTO EN LA CLINICA CLÍNICA UNIVERSIDAD DE NAVARRA EN PAMPLONA - ESPAÑA, APROBADO POR EL COMITÉ NACIONAL INSTITUCIONAL DE GESTIÓN PARA DERIVACIÓN INTERNACIONAL A USUARIOS PACIENTES (CNIGDIUP), 11-01-2022, ACTA NRO. 026-2, LINEA POA 111002014 CERTIFICACIÓN POA NO GC-CERT-2022-047, SOLICITADO CON MEMORANDO No. MSP-DNARPCS-2022-0175-M DE 21-02-2022 POR MGS. DARIO IBÁN MEDRANDA RIVAS, DIRECTOR NACIONAL DE ARTICULACIÓN DE LA RED PÚBLICA Y COMPLEMENTARIA DE SALUD"/>
    <s v="GOBERNANZA DE LA SALUD"/>
    <s v="Pago viaticos al exterior casos de pacientes por derivaciòn internacional"/>
    <s v="PLANTA CENTRAL"/>
    <n v="9999"/>
    <n v="58"/>
    <s v="000"/>
    <s v="002"/>
    <n v="581201"/>
    <n v="1701"/>
    <n v="202"/>
    <n v="8888"/>
    <n v="8888"/>
    <n v="18963.84"/>
    <n v="0"/>
    <n v="18963.84"/>
    <n v="0"/>
    <n v="0"/>
    <n v="0"/>
    <s v="SI"/>
    <m/>
    <m/>
    <s v="VERONICA VELEZ "/>
    <n v="889738.05999999994"/>
    <n v="0"/>
    <n v="889738.05999999994"/>
    <s v="SUBSE RECTORIA SISTEMA NACIONAL SALUD"/>
    <x v="24"/>
    <s v="NO APLICA"/>
    <s v="SI"/>
    <n v="272596.45999999985"/>
  </r>
  <r>
    <x v="63"/>
    <s v="111002016"/>
    <s v=" MSP-DNARPCS-2022-0175-M"/>
    <d v="2022-02-25T00:00:00"/>
    <s v="MSP-DNGP-2022-0116-M"/>
    <d v="2022-03-03T00:00:00"/>
    <x v="2"/>
    <s v="CUADRE FEBRERO: GRUPO 53-58 PARA FINANCIAR AYUDA ECONÓMICA POR GASTOS COMPLEMENTARIOS POR DERIVACION INTERNACIONAL DE PACIENTE GINGER LISBETH CEVALLOS ROMERO, 1 DONANTE Y 1 ACOMPAÑANTE POR 60 DIAS, PACIENTE CON DIAGNÓSTICO MÉDICO LEUCEMIA LINFOBLÁSTICA AGUDA DE ALTO RIESGO (CIE10:C910),TRATAMIENTO EN LA CLINICA CLÍNICA UNIVERSIDAD DE NAVARRA EN PAMPLONA - ESPAÑA, APROBADO POR EL COMITÉ NACIONAL INSTITUCIONAL DE GESTIÓN PARA DERIVACIÓN INTERNACIONAL A USUARIOS PACIENTES (CNIGDIUP), 11-01-2022, ACTA NRO. 026-2, LINEA POA 111002014 CERTIFICACIÓN POA NO GC-CERT-2022-047, SOLICITADO CON MEMORANDO No. MSP-DNARPCS-2022-0175-M DE 21-02-2022 POR MGS. DARIO IBÁN MEDRANDA RIVAS, DIRECTOR NACIONAL DE ARTICULACIÓN DE LA RED PÚBLICA Y COMPLEMENTARIA DE SALUD"/>
    <s v="GOBERNANZA DE LA SALUD"/>
    <s v="Pago viaticos al exterior casos de pacientes por derivaciòn internacional"/>
    <s v="PLANTA CENTRAL"/>
    <n v="9999"/>
    <n v="58"/>
    <s v="000"/>
    <s v="002"/>
    <n v="530304"/>
    <n v="1701"/>
    <n v="202"/>
    <n v="8888"/>
    <n v="8888"/>
    <n v="0"/>
    <n v="0"/>
    <n v="0"/>
    <n v="18963.84"/>
    <n v="0"/>
    <n v="18963.84"/>
    <s v="SI"/>
    <m/>
    <m/>
    <s v="VERONICA VELEZ "/>
    <n v="0"/>
    <n v="0"/>
    <n v="0"/>
    <s v="SUBSE RECTORIA SISTEMA NACIONAL SALUD"/>
    <x v="24"/>
    <s v="NO APLICA"/>
    <s v="NO"/>
    <n v="0"/>
  </r>
  <r>
    <x v="63"/>
    <s v="111002017"/>
    <s v="MSP-DNARPCS-2022-0173-M"/>
    <d v="2022-02-25T00:00:00"/>
    <s v="MSP-DNGP-2022-0116-M"/>
    <d v="2022-03-03T00:00:00"/>
    <x v="2"/>
    <s v="CUADRE FEBRERO: GRUPO 58 PARA FINANCIAR AYUDA ECONÓMICA POR GASTOS COMPLEMENTARIOS POR DERIVACION INT DE PACIENTE YAMIR NAUL OYAGATA PERUGACHI, 1 ACOMPAÑANTE POR 60 DIAS, PACIENTE CON DIAGNÓSTICO MÉDICO ANEMIA APLÁSICA IDIOPÁTICA (CIE10:D61.3), POR LO QUE SUGIEREN COMO TRATAMIENTO TRASPLANTE DE CÉLULAS PROGENITORAS HEMATOPOYÉTICO ALOGÉNICO NO RELACIONADO, TRATAMIENTO EN LA CLINICA CLÍNICA UNIVERSIDAD DE NAVARRA EN PAMPLONA - ESPAÑA, APROBADO POR EL COMITÉ NACIONAL INSTITUCIONAL DE GESTIÓN PARA DERIVACIÓN INTERNACIONAL A USUARIOS PACIENTES (CNIGDIUP), 22-10-2021, ACTA NRO. 023-1, LINEA POA 111002014 CERTIFICACIÓN POA NO GC-CERT-2022-047, SOLICITADO CON MEMORANDO NO. MSP-DNARPCS-2022-0173-M DE 21-02-2022 POR MGS. DARIO IBÁN MEDRANDA RIVAS, DIRECTOR NACIONAL DE ARTICULACIÓN DE LA RED PÚBLICA Y COM"/>
    <s v="GOBERNANZA DE LA SALUD"/>
    <s v="Pago viaticos al exterior casos de pacientes por derivaciòn internacional"/>
    <s v="PLANTA CENTRAL"/>
    <n v="9999"/>
    <n v="58"/>
    <s v="000"/>
    <s v="002"/>
    <n v="581201"/>
    <n v="1701"/>
    <n v="202"/>
    <n v="8888"/>
    <n v="8888"/>
    <n v="17383.52"/>
    <n v="0"/>
    <n v="17383.52"/>
    <n v="0"/>
    <n v="0"/>
    <n v="0"/>
    <s v="SI"/>
    <m/>
    <m/>
    <s v="VERONICA VELEZ "/>
    <n v="889738.05999999994"/>
    <n v="0"/>
    <n v="889738.05999999994"/>
    <s v="SUBSE RECTORIA SISTEMA NACIONAL SALUD"/>
    <x v="24"/>
    <s v="NO APLICA"/>
    <s v="SI"/>
    <n v="272596.45999999985"/>
  </r>
  <r>
    <x v="63"/>
    <s v="111002016"/>
    <s v="MSP-DNARPCS-2022-0173-M"/>
    <d v="2022-02-25T00:00:00"/>
    <s v="MSP-DNGP-2022-0116-M"/>
    <d v="2022-03-03T00:00:00"/>
    <x v="2"/>
    <s v="CUADRE FEBRERO GRUPO 58 PARA FINANCIAR AYUDA ECONÓMICA POR GASTOS COMPLEMENTARIOS POR DERIVACION INT DE PACIENTE YAMIR NAUL OYAGATA PERUGACHI, 1 ACOMPAÑANTE POR 60 DIAS, PACIENTE CON DIAGNÓSTICO MÉDICO ANEMIA APLÁSICA IDIOPÁTICA (CIE10:D61.3), POR LO QUE SUGIEREN COMO TRATAMIENTO TRASPLANTE DE CÉLULAS PROGENITORAS HEMATOPOYÉTICO ALOGÉNICO NO RELACIONADO, TRATAMIENTO EN LA CLINICA CLÍNICA UNIVERSIDAD DE NAVARRA EN PAMPLONA - ESPAÑA, APROBADO POR EL COMITÉ NACIONAL INSTITUCIONAL DE GESTIÓN PARA DERIVACIÓN INTERNACIONAL A USUARIOS PACIENTES (CNIGDIUP), 22-10-2021, ACTA NRO. 023-1, LINEA POA 111002014 CERTIFICACIÓN POA NO GC-CERT-2022-047, SOLICITADO CON MEMORANDO NO. MSP-DNARPCS-2022-0173-M DE 21-02-2022 POR MGS. DARIO IBÁN MEDRANDA RIVAS, DIRECTOR NACIONAL DE ARTICULACIÓN DE LA RED PÚBLICA Y COM"/>
    <s v="GOBERNANZA DE LA SALUD"/>
    <s v="Pago viaticos al exterior casos de pacientes por derivaciòn internacional"/>
    <s v="PLANTA CENTRAL"/>
    <n v="9999"/>
    <n v="58"/>
    <s v="000"/>
    <s v="002"/>
    <n v="530304"/>
    <n v="1701"/>
    <n v="202"/>
    <n v="8888"/>
    <n v="8888"/>
    <n v="0"/>
    <n v="0"/>
    <n v="0"/>
    <n v="17383.52"/>
    <n v="0"/>
    <n v="17383.52"/>
    <s v="SI"/>
    <m/>
    <m/>
    <s v="VERONICA VELEZ "/>
    <n v="0"/>
    <n v="0"/>
    <n v="0"/>
    <s v="SUBSE RECTORIA SISTEMA NACIONAL SALUD"/>
    <x v="24"/>
    <s v="NO APLICA"/>
    <s v="NO"/>
    <n v="0"/>
  </r>
  <r>
    <x v="63"/>
    <s v="134001001"/>
    <s v="CUADRE FEBRERO GRUPO 51"/>
    <d v="2022-02-25T00:00:00"/>
    <s v="MSP-DNGP-2022-0116-M"/>
    <d v="2022-03-03T00:00:00"/>
    <x v="2"/>
    <s v="CUADRE FEBRERO GRUPO 51"/>
    <s v="ADMINISTRACION CENTRAL"/>
    <s v="Reporte de remuneración mensual unificada e ingresos complementarios"/>
    <s v="PLANTA CENTRAL"/>
    <n v="9999"/>
    <s v="01"/>
    <s v="000"/>
    <s v="001"/>
    <n v="510105"/>
    <n v="1700"/>
    <s v="001"/>
    <s v="0000"/>
    <s v="0000"/>
    <n v="0"/>
    <n v="0"/>
    <n v="0"/>
    <n v="46789.45"/>
    <n v="0"/>
    <n v="46789.45"/>
    <s v="SI"/>
    <m/>
    <m/>
    <s v="VERONICA VELEZ "/>
    <n v="4247451.95"/>
    <n v="0"/>
    <n v="4247451.95"/>
    <s v="COOR ADMINISTRATIVA FINANCIERA"/>
    <x v="12"/>
    <s v="REMUNERACIONES"/>
    <s v="SI"/>
    <n v="4247451.95"/>
  </r>
  <r>
    <x v="63"/>
    <s v="134001035"/>
    <s v="CUADRE FEBRERO GRUPO 51"/>
    <d v="2022-02-25T00:00:00"/>
    <s v="MSP-DNGP-2022-0116-M"/>
    <d v="2022-03-03T00:00:00"/>
    <x v="2"/>
    <s v="CUADRE FEBRERO GRUPO 51"/>
    <s v="ADMINISTRACION CENTRAL"/>
    <s v="Reporte de remuneración mensual unificada e ingresos complementarios"/>
    <s v="PLANTA CENTRAL"/>
    <n v="9999"/>
    <s v="01"/>
    <s v="000"/>
    <s v="001"/>
    <n v="510203"/>
    <n v="1700"/>
    <s v="001"/>
    <s v="0000"/>
    <s v="0000"/>
    <n v="0"/>
    <n v="0"/>
    <n v="0"/>
    <n v="8346.61"/>
    <n v="0"/>
    <n v="8346.61"/>
    <s v="SI"/>
    <m/>
    <m/>
    <s v="VERONICA VELEZ "/>
    <n v="644810.48999999976"/>
    <n v="0"/>
    <n v="644810.48999999976"/>
    <s v="COOR ADMINISTRATIVA FINANCIERA"/>
    <x v="12"/>
    <s v="REMUNERACIONES"/>
    <s v="SI"/>
    <n v="644810.48999999976"/>
  </r>
  <r>
    <x v="63"/>
    <s v="134001041"/>
    <s v="CUADRE FEBRERO GRUPO 51"/>
    <d v="2022-02-25T00:00:00"/>
    <s v="MSP-DNGP-2022-0116-M"/>
    <d v="2022-03-03T00:00:00"/>
    <x v="2"/>
    <s v="CUADRE FEBRERO GRUPO 51"/>
    <s v="ADMINISTRACION CENTRAL"/>
    <s v="Reporte de remuneración mensual unificada e ingresos complementarios"/>
    <s v="PLANTA CENTRAL"/>
    <n v="9999"/>
    <s v="01"/>
    <s v="000"/>
    <s v="001"/>
    <n v="510204"/>
    <n v="1700"/>
    <s v="001"/>
    <s v="0000"/>
    <s v="0000"/>
    <n v="4148.8999999999996"/>
    <n v="0"/>
    <n v="4148.8999999999996"/>
    <n v="0"/>
    <n v="0"/>
    <n v="0"/>
    <s v="SI"/>
    <m/>
    <m/>
    <s v="VERONICA VELEZ "/>
    <n v="219518.27"/>
    <n v="0"/>
    <n v="219518.27"/>
    <s v="COOR ADMINISTRATIVA FINANCIERA"/>
    <x v="12"/>
    <s v="REMUNERACIONES"/>
    <s v="SI"/>
    <n v="219518.27"/>
  </r>
  <r>
    <x v="63"/>
    <s v="134001007"/>
    <s v="CUADRE FEBRERO GRUPO 51"/>
    <d v="2022-02-25T00:00:00"/>
    <s v="MSP-DNGP-2022-0116-M"/>
    <d v="2022-03-03T00:00:00"/>
    <x v="2"/>
    <s v="CUADRE FEBRERO GRUPO 51"/>
    <s v="ADMINISTRACION CENTRAL"/>
    <s v="Reporte de remuneración mensual unificada e ingresos complementarios"/>
    <s v="PLANTA CENTRAL"/>
    <n v="9999"/>
    <s v="01"/>
    <s v="000"/>
    <s v="001"/>
    <n v="510510"/>
    <n v="1700"/>
    <s v="001"/>
    <s v="0000"/>
    <s v="0000"/>
    <n v="0"/>
    <n v="0"/>
    <n v="0"/>
    <n v="21632"/>
    <n v="0"/>
    <n v="21632"/>
    <s v="SI"/>
    <m/>
    <m/>
    <s v="VERONICA VELEZ "/>
    <n v="2213601.9900000002"/>
    <n v="0"/>
    <n v="2213601.9900000002"/>
    <s v="COOR ADMINISTRATIVA FINANCIERA"/>
    <x v="12"/>
    <s v="REMUNERACIONES"/>
    <s v="SI"/>
    <n v="2213601.9900000002"/>
  </r>
  <r>
    <x v="63"/>
    <s v="134001052"/>
    <s v="CUADRE FEBRERO GRUPO 51"/>
    <d v="2022-02-25T00:00:00"/>
    <s v="MSP-DNGP-2022-0116-M"/>
    <d v="2022-03-03T00:00:00"/>
    <x v="2"/>
    <s v="CUADRE FEBRERO GRUPO 51"/>
    <s v="ADMINISTRACION CENTRAL"/>
    <s v="Reporte de remuneración mensual unificada e ingresos complementarios"/>
    <s v="PLANTA CENTRAL"/>
    <n v="9999"/>
    <s v="01"/>
    <s v="000"/>
    <s v="001"/>
    <n v="510510"/>
    <n v="1709"/>
    <s v="001"/>
    <s v="0000"/>
    <s v="0000"/>
    <n v="0"/>
    <n v="0"/>
    <n v="0"/>
    <n v="61802.09"/>
    <n v="0"/>
    <n v="61802.09"/>
    <s v="SI"/>
    <m/>
    <m/>
    <s v="VERONICA VELEZ "/>
    <n v="7610.8900000154972"/>
    <n v="0"/>
    <n v="7610.8900000154972"/>
    <s v="COOR ADMINISTRATIVA FINANCIERA"/>
    <x v="12"/>
    <s v="REMUNERACIONES"/>
    <s v="SI"/>
    <n v="7610.8900000154972"/>
  </r>
  <r>
    <x v="63"/>
    <s v="134001059"/>
    <s v="CUADRE FEBRERO GRUPO 51"/>
    <d v="2022-02-25T00:00:00"/>
    <s v="MSP-DNGP-2022-0116-M"/>
    <d v="2022-03-03T00:00:00"/>
    <x v="2"/>
    <s v="CUADRE FEBRERO GRUPO 51"/>
    <s v="ADMINISTRACION CENTRAL"/>
    <s v="Reporte de remuneración mensual unificada e ingresos complementarios"/>
    <s v="PLANTA CENTRAL"/>
    <n v="9999"/>
    <s v="01"/>
    <s v="000"/>
    <s v="001"/>
    <n v="510512"/>
    <n v="1700"/>
    <s v="001"/>
    <s v="0000"/>
    <s v="0000"/>
    <n v="4768.8"/>
    <n v="0"/>
    <n v="4768.8"/>
    <n v="0"/>
    <n v="0"/>
    <n v="0"/>
    <s v="SI"/>
    <m/>
    <m/>
    <s v="VERONICA VELEZ "/>
    <n v="9604"/>
    <n v="0"/>
    <n v="9604"/>
    <s v="COOR ADMINISTRATIVA FINANCIERA"/>
    <x v="12"/>
    <s v="REMUNERACIONES"/>
    <s v="SI"/>
    <n v="9604"/>
  </r>
  <r>
    <x v="63"/>
    <s v="134001023"/>
    <s v="CUADRE FEBRERO GRUPO 51"/>
    <d v="2022-02-25T00:00:00"/>
    <s v="MSP-DNGP-2022-0116-M"/>
    <d v="2022-03-03T00:00:00"/>
    <x v="2"/>
    <s v="CUADRE FEBRERO GRUPO 51"/>
    <s v="ADMINISTRACION CENTRAL"/>
    <s v="Reporte de remuneración mensual unificada e ingresos complementarios"/>
    <s v="PLANTA CENTRAL"/>
    <n v="9999"/>
    <s v="01"/>
    <s v="000"/>
    <s v="001"/>
    <n v="510601"/>
    <n v="1700"/>
    <s v="001"/>
    <s v="0000"/>
    <s v="0000"/>
    <n v="0"/>
    <n v="0"/>
    <n v="0"/>
    <n v="4338.09"/>
    <n v="0"/>
    <n v="4338.09"/>
    <s v="SI"/>
    <m/>
    <m/>
    <s v="VERONICA VELEZ "/>
    <n v="745129"/>
    <n v="0"/>
    <n v="745129"/>
    <s v="COOR ADMINISTRATIVA FINANCIERA"/>
    <x v="12"/>
    <s v="REMUNERACIONES"/>
    <s v="SI"/>
    <n v="745129"/>
  </r>
  <r>
    <x v="63"/>
    <s v="134001029"/>
    <s v="CUADRE FEBRERO GRUPO 51"/>
    <d v="2022-02-25T00:00:00"/>
    <s v="MSP-DNGP-2022-0116-M"/>
    <d v="2022-03-03T00:00:00"/>
    <x v="2"/>
    <s v="CUADRE FEBRERO GRUPO 51"/>
    <s v="ADMINISTRACION CENTRAL"/>
    <s v="Reporte de remuneración mensual unificada e ingresos complementarios"/>
    <s v="PLANTA CENTRAL"/>
    <n v="9999"/>
    <s v="01"/>
    <s v="000"/>
    <s v="001"/>
    <n v="510602"/>
    <n v="1700"/>
    <s v="001"/>
    <s v="0000"/>
    <s v="0000"/>
    <n v="0"/>
    <n v="0"/>
    <n v="0"/>
    <n v="6130.93"/>
    <n v="0"/>
    <n v="6130.93"/>
    <s v="SI"/>
    <m/>
    <m/>
    <s v="VERONICA VELEZ "/>
    <n v="550732.12999999989"/>
    <n v="0"/>
    <n v="550732.12999999989"/>
    <s v="COOR ADMINISTRATIVA FINANCIERA"/>
    <x v="12"/>
    <s v="REMUNERACIONES"/>
    <s v="SI"/>
    <n v="550732.12999999989"/>
  </r>
  <r>
    <x v="63"/>
    <s v="134001002"/>
    <s v="CUADRE FEBRERO GRUPO 51"/>
    <d v="2022-02-25T00:00:00"/>
    <s v="MSP-DNGP-2022-0116-M"/>
    <d v="2022-03-03T00:00:00"/>
    <x v="2"/>
    <s v="CUADRE FEBRERO GRUPO 51"/>
    <s v="PREVENCION Y PROMOCION DE LA SALUD"/>
    <s v="Reporte de remuneración mensual unificada e ingresos complementarios"/>
    <s v="PLANTA CENTRAL"/>
    <n v="9999"/>
    <n v="55"/>
    <s v="000"/>
    <s v="003"/>
    <n v="510105"/>
    <n v="1700"/>
    <s v="001"/>
    <s v="0000"/>
    <s v="0000"/>
    <n v="36774.369999999995"/>
    <n v="0"/>
    <n v="36774.369999999995"/>
    <n v="0"/>
    <n v="0"/>
    <n v="0"/>
    <s v="SI"/>
    <m/>
    <m/>
    <s v="VERONICA VELEZ "/>
    <n v="501451.37"/>
    <n v="0"/>
    <n v="501451.37"/>
    <s v="COOR ADMINISTRATIVA FINANCIERA"/>
    <x v="12"/>
    <s v="REMUNERACIONES"/>
    <s v="SI"/>
    <n v="501451.37"/>
  </r>
  <r>
    <x v="63"/>
    <s v="134001036"/>
    <s v="CUADRE FEBRERO GRUPO 51"/>
    <d v="2022-02-25T00:00:00"/>
    <s v="MSP-DNGP-2022-0116-M"/>
    <d v="2022-03-03T00:00:00"/>
    <x v="2"/>
    <s v="CUADRE FEBRERO GRUPO 51"/>
    <s v="PREVENCION Y PROMOCION DE LA SALUD"/>
    <s v="Reporte de remuneración mensual unificada e ingresos complementarios"/>
    <s v="PLANTA CENTRAL"/>
    <n v="9999"/>
    <n v="55"/>
    <s v="000"/>
    <s v="003"/>
    <n v="510203"/>
    <n v="1700"/>
    <s v="001"/>
    <s v="0000"/>
    <s v="0000"/>
    <n v="4988.3399999999965"/>
    <n v="0"/>
    <n v="4988.3399999999965"/>
    <n v="0"/>
    <n v="0"/>
    <n v="0"/>
    <s v="SI"/>
    <m/>
    <m/>
    <s v="VERONICA VELEZ "/>
    <n v="61517.340000000011"/>
    <n v="0"/>
    <n v="61517.340000000011"/>
    <s v="COOR ADMINISTRATIVA FINANCIERA"/>
    <x v="12"/>
    <s v="REMUNERACIONES"/>
    <s v="SI"/>
    <n v="61517.340000000011"/>
  </r>
  <r>
    <x v="63"/>
    <s v="134001042"/>
    <s v="CUADRE FEBRERO GRUPO 51"/>
    <d v="2022-02-25T00:00:00"/>
    <s v="MSP-DNGP-2022-0116-M"/>
    <d v="2022-03-03T00:00:00"/>
    <x v="2"/>
    <s v="CUADRE FEBRERO GRUPO 51"/>
    <s v="PREVENCION Y PROMOCION DE LA SALUD"/>
    <s v="Reporte de remuneración mensual unificada e ingresos complementarios"/>
    <s v="PLANTA CENTRAL"/>
    <n v="9999"/>
    <n v="55"/>
    <s v="000"/>
    <s v="003"/>
    <n v="510204"/>
    <n v="1700"/>
    <s v="001"/>
    <s v="0000"/>
    <s v="0000"/>
    <n v="1496.619999999999"/>
    <n v="0"/>
    <n v="1496.619999999999"/>
    <n v="0"/>
    <n v="0"/>
    <n v="0"/>
    <s v="SI"/>
    <m/>
    <m/>
    <s v="VERONICA VELEZ "/>
    <n v="18496.62"/>
    <n v="0"/>
    <n v="18496.62"/>
    <s v="COOR ADMINISTRATIVA FINANCIERA"/>
    <x v="12"/>
    <s v="REMUNERACIONES"/>
    <s v="SI"/>
    <n v="18496.62"/>
  </r>
  <r>
    <x v="63"/>
    <s v="134001008"/>
    <s v="CUADRE FEBRERO GRUPO 51"/>
    <d v="2022-02-25T00:00:00"/>
    <s v="MSP-DNGP-2022-0116-M"/>
    <d v="2022-03-03T00:00:00"/>
    <x v="2"/>
    <s v="CUADRE FEBRERO GRUPO 51"/>
    <s v="PREVENCION Y PROMOCION DE LA SALUD"/>
    <s v="Reporte de remuneración mensual unificada e ingresos complementarios"/>
    <s v="PLANTA CENTRAL"/>
    <n v="9999"/>
    <n v="55"/>
    <s v="000"/>
    <s v="003"/>
    <n v="510510"/>
    <n v="1700"/>
    <s v="001"/>
    <s v="0000"/>
    <s v="0000"/>
    <n v="36972"/>
    <n v="0"/>
    <n v="36972"/>
    <n v="0"/>
    <n v="0"/>
    <n v="0"/>
    <s v="SI"/>
    <m/>
    <m/>
    <s v="VERONICA VELEZ "/>
    <n v="223300"/>
    <n v="0"/>
    <n v="223300"/>
    <s v="COOR ADMINISTRATIVA FINANCIERA"/>
    <x v="12"/>
    <s v="REMUNERACIONES"/>
    <s v="SI"/>
    <n v="223300"/>
  </r>
  <r>
    <x v="63"/>
    <s v="134001078"/>
    <s v="CUADRE FEBRERO GRUPO 51"/>
    <d v="2022-02-25T00:00:00"/>
    <s v="MSP-DNGP-2022-0116-M"/>
    <d v="2022-03-03T00:00:00"/>
    <x v="2"/>
    <s v="CUADRE FEBRERO GRUPO 51"/>
    <s v="PREVENCION Y PROMOCION DE LA SALUD"/>
    <s v="Reporte de remuneración mensual unificada e ingresos complementarios"/>
    <s v="PLANTA CENTRAL"/>
    <n v="9999"/>
    <n v="55"/>
    <s v="000"/>
    <s v="003"/>
    <n v="510512"/>
    <n v="1700"/>
    <s v="001"/>
    <s v="0000"/>
    <s v="0000"/>
    <n v="5000"/>
    <n v="0"/>
    <n v="5000"/>
    <n v="0"/>
    <n v="0"/>
    <n v="0"/>
    <s v="SI"/>
    <m/>
    <m/>
    <s v="VERONICA VELEZ "/>
    <n v="5682"/>
    <n v="0"/>
    <n v="5682"/>
    <s v="COOR ADMINISTRATIVA FINANCIERA"/>
    <x v="12"/>
    <s v="REMUNERACIONES"/>
    <s v="SI"/>
    <n v="5682"/>
  </r>
  <r>
    <x v="63"/>
    <s v="134001024"/>
    <s v="CUADRE FEBRERO GRUPO 51"/>
    <d v="2022-02-25T00:00:00"/>
    <s v="MSP-DNGP-2022-0116-M"/>
    <d v="2022-03-03T00:00:00"/>
    <x v="2"/>
    <s v="CUADRE FEBRERO GRUPO 51"/>
    <s v="PREVENCION Y PROMOCION DE LA SALUD"/>
    <s v="Reporte de remuneración mensual unificada e ingresos complementarios"/>
    <s v="PLANTA CENTRAL"/>
    <n v="9999"/>
    <n v="55"/>
    <s v="000"/>
    <s v="003"/>
    <n v="510601"/>
    <n v="1700"/>
    <s v="001"/>
    <s v="0000"/>
    <s v="0000"/>
    <n v="6756.8399999999965"/>
    <n v="0"/>
    <n v="6756.8399999999965"/>
    <n v="0"/>
    <n v="0"/>
    <n v="0"/>
    <s v="SI"/>
    <m/>
    <m/>
    <s v="VERONICA VELEZ "/>
    <n v="79549.62"/>
    <n v="0"/>
    <n v="79549.62"/>
    <s v="COOR ADMINISTRATIVA FINANCIERA"/>
    <x v="12"/>
    <s v="REMUNERACIONES"/>
    <s v="SI"/>
    <n v="79549.62"/>
  </r>
  <r>
    <x v="63"/>
    <s v="134001030"/>
    <s v="CUADRE FEBRERO GRUPO 51"/>
    <d v="2022-02-25T00:00:00"/>
    <s v="MSP-DNGP-2022-0116-M"/>
    <d v="2022-03-03T00:00:00"/>
    <x v="2"/>
    <s v="CUADRE FEBRERO GRUPO 51"/>
    <s v="PREVENCION Y PROMOCION DE LA SALUD"/>
    <s v="Reporte de remuneración mensual unificada e ingresos complementarios"/>
    <s v="PLANTA CENTRAL"/>
    <n v="9999"/>
    <n v="55"/>
    <s v="000"/>
    <s v="003"/>
    <n v="510602"/>
    <n v="1700"/>
    <s v="001"/>
    <s v="0000"/>
    <s v="0000"/>
    <n v="4698.3099999999977"/>
    <n v="0"/>
    <n v="4698.3099999999977"/>
    <n v="0"/>
    <n v="0"/>
    <n v="0"/>
    <s v="SI"/>
    <m/>
    <m/>
    <s v="VERONICA VELEZ "/>
    <n v="58323.519999999997"/>
    <n v="0"/>
    <n v="58323.519999999997"/>
    <s v="COOR ADMINISTRATIVA FINANCIERA"/>
    <x v="12"/>
    <s v="REMUNERACIONES"/>
    <s v="SI"/>
    <n v="58323.519999999997"/>
  </r>
  <r>
    <x v="63"/>
    <s v="134001016"/>
    <s v="CUADRE FEBRERO GRUPO 51"/>
    <d v="2022-02-25T00:00:00"/>
    <s v="MSP-DNGP-2022-0116-M"/>
    <d v="2022-03-03T00:00:00"/>
    <x v="2"/>
    <s v="CUADRE FEBRERO GRUPO 51"/>
    <s v="PREVENCION Y PROMOCION DE LA SALUD"/>
    <s v="Reporte de remuneración mensual unificada e ingresos complementarios"/>
    <s v="PLANTA CENTRAL"/>
    <n v="9999"/>
    <n v="55"/>
    <s v="000"/>
    <s v="004"/>
    <n v="510203"/>
    <n v="1700"/>
    <s v="001"/>
    <s v="0000"/>
    <s v="0000"/>
    <m/>
    <n v="0"/>
    <n v="0"/>
    <n v="2108"/>
    <n v="0"/>
    <n v="2108"/>
    <s v="SI"/>
    <m/>
    <m/>
    <s v="VERONICA VELEZ "/>
    <n v="43167.04999999993"/>
    <n v="0"/>
    <n v="43167.04999999993"/>
    <s v="COOR ADMINISTRATIVA FINANCIERA"/>
    <x v="12"/>
    <s v="Presupuesto por Resultados"/>
    <s v="SI"/>
    <n v="43167.04999999993"/>
  </r>
  <r>
    <x v="63"/>
    <s v="134001017"/>
    <s v="CUADRE FEBRERO GRUPO 51"/>
    <d v="2022-02-25T00:00:00"/>
    <s v="MSP-DNGP-2022-0116-M"/>
    <d v="2022-03-03T00:00:00"/>
    <x v="2"/>
    <s v="CUADRE FEBRERO GRUPO 51"/>
    <s v="PREVENCION Y PROMOCION DE LA SALUD"/>
    <s v="Reporte de remuneración mensual unificada e ingresos complementarios"/>
    <s v="PLANTA CENTRAL"/>
    <n v="9999"/>
    <n v="55"/>
    <s v="000"/>
    <s v="004"/>
    <n v="510204"/>
    <n v="1700"/>
    <s v="001"/>
    <s v="0000"/>
    <s v="0000"/>
    <m/>
    <n v="0"/>
    <n v="0"/>
    <n v="566.66999999999996"/>
    <n v="0"/>
    <n v="566.66999999999996"/>
    <s v="SI"/>
    <m/>
    <m/>
    <s v="VERONICA VELEZ "/>
    <n v="11491.119999999995"/>
    <n v="0"/>
    <n v="11491.119999999995"/>
    <s v="COOR ADMINISTRATIVA FINANCIERA"/>
    <x v="12"/>
    <s v="Presupuesto por Resultados"/>
    <s v="SI"/>
    <n v="11491.119999999995"/>
  </r>
  <r>
    <x v="63"/>
    <s v="134001013"/>
    <s v="CUADRE FEBRERO GRUPO 51"/>
    <d v="2022-02-25T00:00:00"/>
    <s v="MSP-DNGP-2022-0116-M"/>
    <d v="2022-03-03T00:00:00"/>
    <x v="2"/>
    <s v="CUADRE FEBRERO GRUPO 51"/>
    <s v="PREVENCION Y PROMOCION DE LA SALUD"/>
    <s v="Reporte de remuneración mensual unificada e ingresos complementarios"/>
    <s v="PLANTA CENTRAL"/>
    <n v="9999"/>
    <n v="55"/>
    <s v="000"/>
    <s v="004"/>
    <n v="510510"/>
    <n v="1700"/>
    <s v="001"/>
    <s v="0000"/>
    <s v="0000"/>
    <n v="0"/>
    <n v="0"/>
    <n v="0"/>
    <n v="25296"/>
    <n v="0"/>
    <n v="25296"/>
    <s v="SI"/>
    <m/>
    <m/>
    <s v="VERONICA VELEZ "/>
    <n v="536719.43999999983"/>
    <n v="0"/>
    <n v="536719.43999999983"/>
    <s v="COOR ADMINISTRATIVA FINANCIERA"/>
    <x v="12"/>
    <s v="Presupuesto por Resultados"/>
    <s v="SI"/>
    <n v="536719.43999999983"/>
  </r>
  <r>
    <x v="63"/>
    <s v="134001014"/>
    <s v="CUADRE FEBRERO GRUPO 51"/>
    <d v="2022-02-25T00:00:00"/>
    <s v="MSP-DNGP-2022-0116-M"/>
    <d v="2022-03-03T00:00:00"/>
    <x v="2"/>
    <s v="CUADRE FEBRERO GRUPO 51"/>
    <s v="PREVENCION Y PROMOCION DE LA SALUD"/>
    <s v="Reporte de remuneración mensual unificada e ingresos complementarios"/>
    <s v="PLANTA CENTRAL"/>
    <n v="9999"/>
    <n v="55"/>
    <s v="000"/>
    <s v="004"/>
    <n v="510601"/>
    <n v="1700"/>
    <s v="001"/>
    <s v="0000"/>
    <s v="0000"/>
    <n v="0"/>
    <n v="0"/>
    <n v="0"/>
    <n v="2441.06"/>
    <n v="0"/>
    <n v="2441.06"/>
    <s v="SI"/>
    <m/>
    <m/>
    <s v="VERONICA VELEZ "/>
    <n v="41235.859999999986"/>
    <n v="0"/>
    <n v="41235.859999999986"/>
    <s v="COOR ADMINISTRATIVA FINANCIERA"/>
    <x v="12"/>
    <s v="Presupuesto por Resultados"/>
    <s v="SI"/>
    <n v="41235.859999999986"/>
  </r>
  <r>
    <x v="63"/>
    <s v="134001015"/>
    <s v="CUADRE FEBRERO GRUPO 51"/>
    <d v="2022-02-25T00:00:00"/>
    <s v="MSP-DNGP-2022-0116-M"/>
    <d v="2022-03-03T00:00:00"/>
    <x v="2"/>
    <s v="CUADRE FEBRERO GRUPO 51"/>
    <s v="PREVENCION Y PROMOCION DE LA SALUD"/>
    <s v="Reporte de remuneración mensual unificada e ingresos complementarios"/>
    <s v="PLANTA CENTRAL"/>
    <n v="9999"/>
    <n v="55"/>
    <s v="000"/>
    <s v="004"/>
    <n v="510602"/>
    <n v="1700"/>
    <s v="001"/>
    <s v="0000"/>
    <s v="0000"/>
    <n v="264.93000000000029"/>
    <n v="0"/>
    <n v="264.93000000000029"/>
    <n v="0"/>
    <n v="0"/>
    <n v="0"/>
    <s v="SI"/>
    <m/>
    <m/>
    <s v="VERONICA VELEZ "/>
    <n v="30356.849999999977"/>
    <n v="0"/>
    <n v="30356.849999999977"/>
    <s v="COOR ADMINISTRATIVA FINANCIERA"/>
    <x v="12"/>
    <s v="Presupuesto por Resultados"/>
    <s v="SI"/>
    <n v="30356.849999999977"/>
  </r>
  <r>
    <x v="63"/>
    <s v="134001037"/>
    <s v="CUADRE FEBRERO GRUPO 51"/>
    <d v="2022-02-25T00:00:00"/>
    <s v="MSP-DNGP-2022-0116-M"/>
    <d v="2022-03-03T00:00:00"/>
    <x v="2"/>
    <s v="CUADRE FEBRERO GRUPO 51"/>
    <s v="VIGILANCIA Y CONTROL SANITARIO"/>
    <s v="Reporte de remuneración mensual unificada e ingresos complementarios"/>
    <s v="PLANTA CENTRAL"/>
    <n v="9999"/>
    <n v="56"/>
    <s v="000"/>
    <s v="002"/>
    <n v="510203"/>
    <n v="1700"/>
    <s v="001"/>
    <s v="0000"/>
    <s v="0000"/>
    <n v="3202.9499999999971"/>
    <n v="0"/>
    <n v="3202.9499999999971"/>
    <n v="0"/>
    <n v="0"/>
    <n v="0"/>
    <s v="SI"/>
    <m/>
    <m/>
    <s v="VERONICA VELEZ "/>
    <n v="64661.620000000024"/>
    <n v="0"/>
    <n v="64661.620000000024"/>
    <s v="COOR ADMINISTRATIVA FINANCIERA"/>
    <x v="12"/>
    <s v="REMUNERACIONES"/>
    <s v="SI"/>
    <n v="64661.620000000024"/>
  </r>
  <r>
    <x v="63"/>
    <s v="134001043"/>
    <s v="CUADRE FEBRERO GRUPO 51"/>
    <d v="2022-02-25T00:00:00"/>
    <s v="MSP-DNGP-2022-0116-M"/>
    <d v="2022-03-03T00:00:00"/>
    <x v="2"/>
    <s v="CUADRE FEBRERO GRUPO 51"/>
    <s v="VIGILANCIA Y CONTROL SANITARIO"/>
    <s v="Reporte de remuneración mensual unificada e ingresos complementarios"/>
    <s v="PLANTA CENTRAL"/>
    <n v="9999"/>
    <n v="56"/>
    <s v="000"/>
    <s v="002"/>
    <n v="510204"/>
    <n v="1700"/>
    <s v="001"/>
    <s v="0000"/>
    <s v="0000"/>
    <n v="814.57999999999993"/>
    <n v="0"/>
    <n v="814.57999999999993"/>
    <n v="0"/>
    <n v="0"/>
    <n v="0"/>
    <s v="SI"/>
    <m/>
    <m/>
    <s v="VERONICA VELEZ "/>
    <n v="16439.580000000002"/>
    <n v="0"/>
    <n v="16439.580000000002"/>
    <s v="COOR ADMINISTRATIVA FINANCIERA"/>
    <x v="12"/>
    <s v="REMUNERACIONES"/>
    <s v="SI"/>
    <n v="16439.580000000002"/>
  </r>
  <r>
    <x v="63"/>
    <s v="134001009"/>
    <s v="CUADRE FEBRERO GRUPO 51"/>
    <d v="2022-02-25T00:00:00"/>
    <s v="MSP-DNGP-2022-0116-M"/>
    <d v="2022-03-03T00:00:00"/>
    <x v="2"/>
    <s v="CUADRE FEBRERO GRUPO 51"/>
    <s v="VIGILANCIA Y CONTROL SANITARIO"/>
    <s v="Reporte de remuneración mensual unificada e ingresos complementarios"/>
    <s v="PLANTA CENTRAL"/>
    <n v="9999"/>
    <n v="56"/>
    <s v="000"/>
    <s v="002"/>
    <n v="510510"/>
    <n v="1700"/>
    <s v="001"/>
    <s v="0000"/>
    <s v="0000"/>
    <n v="20112"/>
    <n v="0"/>
    <n v="20112"/>
    <n v="0"/>
    <n v="0"/>
    <n v="0"/>
    <s v="SI"/>
    <m/>
    <m/>
    <s v="VERONICA VELEZ "/>
    <n v="233344"/>
    <n v="0"/>
    <n v="233344"/>
    <s v="COOR ADMINISTRATIVA FINANCIERA"/>
    <x v="12"/>
    <s v="REMUNERACIONES"/>
    <s v="SI"/>
    <n v="233344"/>
  </r>
  <r>
    <x v="63"/>
    <s v="134001081"/>
    <s v="CUADRE FEBRERO GRUPO 51"/>
    <d v="2022-02-25T00:00:00"/>
    <s v="MSP-DNGP-2022-0116-M"/>
    <d v="2022-03-03T00:00:00"/>
    <x v="2"/>
    <s v="CUADRE FEBRERO GRUPO 51"/>
    <s v="VIGILANCIA Y CONTROL SANITARIO"/>
    <s v="Reporte de remuneración mensual unificada e ingresos complementarios"/>
    <s v="PLANTA CENTRAL"/>
    <n v="9999"/>
    <n v="56"/>
    <s v="000"/>
    <s v="002"/>
    <n v="510512"/>
    <n v="1700"/>
    <s v="001"/>
    <s v="0000"/>
    <s v="0000"/>
    <n v="4887.3999999999996"/>
    <n v="0"/>
    <n v="4887.3999999999996"/>
    <n v="0"/>
    <n v="0"/>
    <n v="0"/>
    <s v="SI"/>
    <m/>
    <m/>
    <s v="VERONICA VELEZ "/>
    <n v="6284.03"/>
    <n v="0"/>
    <n v="6284.03"/>
    <s v="COOR ADMINISTRATIVA FINANCIERA"/>
    <x v="12"/>
    <s v="REMUNERACIONES"/>
    <s v="SI"/>
    <n v="6284.03"/>
  </r>
  <r>
    <x v="63"/>
    <s v="134001025"/>
    <s v="CUADRE FEBRERO GRUPO 51"/>
    <d v="2022-02-25T00:00:00"/>
    <s v="MSP-DNGP-2022-0116-M"/>
    <d v="2022-03-03T00:00:00"/>
    <x v="2"/>
    <s v="CUADRE FEBRERO GRUPO 51"/>
    <s v="VIGILANCIA Y CONTROL SANITARIO"/>
    <s v="Reporte de remuneración mensual unificada e ingresos complementarios"/>
    <s v="PLANTA CENTRAL"/>
    <n v="9999"/>
    <n v="56"/>
    <s v="000"/>
    <s v="002"/>
    <n v="510601"/>
    <n v="1700"/>
    <s v="001"/>
    <s v="0000"/>
    <s v="0000"/>
    <n v="3209.0200000000041"/>
    <n v="0"/>
    <n v="3209.0200000000041"/>
    <n v="0"/>
    <n v="0"/>
    <n v="0"/>
    <s v="SI"/>
    <m/>
    <m/>
    <s v="VERONICA VELEZ "/>
    <n v="70072.469999999987"/>
    <n v="0"/>
    <n v="70072.469999999987"/>
    <s v="COOR ADMINISTRATIVA FINANCIERA"/>
    <x v="12"/>
    <s v="REMUNERACIONES"/>
    <s v="SI"/>
    <n v="70072.469999999987"/>
  </r>
  <r>
    <x v="63"/>
    <s v="134001031"/>
    <s v="CUADRE FEBRERO GRUPO 51"/>
    <d v="2022-02-25T00:00:00"/>
    <s v="MSP-DNGP-2022-0116-M"/>
    <d v="2022-03-03T00:00:00"/>
    <x v="2"/>
    <s v="CUADRE FEBRERO GRUPO 51"/>
    <s v="VIGILANCIA Y CONTROL SANITARIO"/>
    <s v="Reporte de remuneración mensual unificada e ingresos complementarios"/>
    <s v="PLANTA CENTRAL"/>
    <n v="9999"/>
    <n v="56"/>
    <s v="000"/>
    <s v="002"/>
    <n v="510602"/>
    <n v="1700"/>
    <s v="001"/>
    <s v="0000"/>
    <s v="0000"/>
    <n v="2701.6600000000035"/>
    <n v="0"/>
    <n v="2701.6600000000035"/>
    <n v="0"/>
    <n v="0"/>
    <n v="0"/>
    <s v="SI"/>
    <m/>
    <m/>
    <s v="VERONICA VELEZ "/>
    <n v="60487.410000000011"/>
    <n v="0"/>
    <n v="60487.410000000011"/>
    <s v="COOR ADMINISTRATIVA FINANCIERA"/>
    <x v="12"/>
    <s v="REMUNERACIONES"/>
    <s v="SI"/>
    <n v="60487.410000000011"/>
  </r>
  <r>
    <x v="63"/>
    <s v="134001084"/>
    <s v="CUADRE FEBRERO GRUPO 51"/>
    <d v="2022-02-25T00:00:00"/>
    <s v="MSP-DNGP-2022-0116-M"/>
    <d v="2022-03-03T00:00:00"/>
    <x v="2"/>
    <s v="CUADRE FEBRERO GRUPO 51"/>
    <s v="GARANTIA DE LA CALIDAD DE LOS SERVICIOS DE SALUD"/>
    <s v="Reporte de remuneración mensual unificada e ingresos complementarios"/>
    <s v="PLANTA CENTRAL"/>
    <n v="9999"/>
    <n v="57"/>
    <s v="000"/>
    <s v="002"/>
    <n v="510512"/>
    <n v="1700"/>
    <s v="001"/>
    <s v="0000"/>
    <s v="0000"/>
    <n v="5000"/>
    <n v="0"/>
    <n v="5000"/>
    <n v="0"/>
    <n v="0"/>
    <n v="0"/>
    <s v="SI"/>
    <m/>
    <m/>
    <s v="VERONICA VELEZ "/>
    <n v="2477"/>
    <n v="0"/>
    <n v="2477"/>
    <s v="COOR ADMINISTRATIVA FINANCIERA"/>
    <x v="12"/>
    <s v="REMUNERACIONES"/>
    <s v="SI"/>
    <n v="2477"/>
  </r>
  <r>
    <x v="63"/>
    <s v="134001039"/>
    <s v="CUADRE FEBRERO GRUPO 51"/>
    <d v="2022-02-25T00:00:00"/>
    <s v="MSP-DNGP-2022-0116-M"/>
    <d v="2022-03-03T00:00:00"/>
    <x v="2"/>
    <s v="CUADRE FEBRERO GRUPO 51"/>
    <s v="GOBERNANZA DE LA SALUD"/>
    <s v="Reporte de remuneración mensual unificada e ingresos complementarios"/>
    <s v="PLANTA CENTRAL"/>
    <n v="9999"/>
    <n v="58"/>
    <s v="000"/>
    <s v="003"/>
    <n v="510203"/>
    <n v="1700"/>
    <s v="001"/>
    <s v="0000"/>
    <s v="0000"/>
    <n v="0"/>
    <n v="0"/>
    <n v="0"/>
    <n v="10.95"/>
    <n v="0"/>
    <n v="10.95"/>
    <s v="SI"/>
    <m/>
    <m/>
    <s v="VERONICA VELEZ "/>
    <n v="136882.72000000003"/>
    <n v="0"/>
    <n v="136882.72000000003"/>
    <s v="COOR ADMINISTRATIVA FINANCIERA"/>
    <x v="12"/>
    <s v="REMUNERACIONES"/>
    <s v="SI"/>
    <n v="136882.72000000003"/>
  </r>
  <r>
    <x v="63"/>
    <s v="134001087"/>
    <s v="CUADRE FEBRERO GRUPO 51"/>
    <d v="2022-02-25T00:00:00"/>
    <s v="MSP-DNGP-2022-0116-M"/>
    <d v="2022-03-03T00:00:00"/>
    <x v="2"/>
    <s v="CUADRE FEBRERO GRUPO 51"/>
    <s v="GOBERNANZA DE LA SALUD"/>
    <s v="Reporte de remuneración mensual unificada e ingresos complementarios"/>
    <s v="PLANTA CENTRAL"/>
    <n v="9999"/>
    <n v="58"/>
    <s v="000"/>
    <s v="003"/>
    <n v="510512"/>
    <n v="1700"/>
    <s v="001"/>
    <s v="0000"/>
    <s v="0000"/>
    <n v="4868.63"/>
    <n v="0"/>
    <n v="4868.63"/>
    <n v="0"/>
    <n v="0"/>
    <n v="0"/>
    <s v="SI"/>
    <m/>
    <m/>
    <s v="VERONICA VELEZ "/>
    <n v="11002.05"/>
    <n v="0"/>
    <n v="11002.05"/>
    <s v="COOR ADMINISTRATIVA FINANCIERA"/>
    <x v="12"/>
    <s v="REMUNERACIONES"/>
    <s v="SI"/>
    <n v="11002.05"/>
  </r>
  <r>
    <x v="63"/>
    <s v="134001027"/>
    <s v="CUADRE FEBRERO GRUPO 51"/>
    <d v="2022-02-25T00:00:00"/>
    <s v="MSP-DNGP-2022-0116-M"/>
    <d v="2022-03-03T00:00:00"/>
    <x v="2"/>
    <s v="CUADRE FEBRERO GRUPO 51"/>
    <s v="GOBERNANZA DE LA SALUD"/>
    <s v="Reporte de remuneración mensual unificada e ingresos complementarios"/>
    <s v="PLANTA CENTRAL"/>
    <n v="9999"/>
    <n v="58"/>
    <s v="000"/>
    <s v="003"/>
    <n v="510601"/>
    <n v="1700"/>
    <s v="001"/>
    <s v="0000"/>
    <s v="0000"/>
    <n v="0"/>
    <n v="0"/>
    <n v="0"/>
    <n v="6290.71"/>
    <n v="0"/>
    <n v="6290.71"/>
    <s v="SI"/>
    <m/>
    <m/>
    <s v="VERONICA VELEZ "/>
    <n v="156037.64999999997"/>
    <n v="0"/>
    <n v="156037.64999999997"/>
    <s v="COOR ADMINISTRATIVA FINANCIERA"/>
    <x v="12"/>
    <s v="REMUNERACIONES"/>
    <s v="SI"/>
    <n v="156037.64999999997"/>
  </r>
  <r>
    <x v="63"/>
    <s v="134001033"/>
    <s v="CUADRE FEBRERO GRUPO 51"/>
    <d v="2022-02-25T00:00:00"/>
    <s v="MSP-DNGP-2022-0116-M"/>
    <d v="2022-03-03T00:00:00"/>
    <x v="2"/>
    <s v="CUADRE FEBRERO GRUPO 51"/>
    <s v="GOBERNANZA DE LA SALUD"/>
    <s v="Reporte de remuneración mensual unificada e ingresos complementarios"/>
    <s v="PLANTA CENTRAL"/>
    <n v="9999"/>
    <n v="58"/>
    <s v="000"/>
    <s v="003"/>
    <n v="510602"/>
    <n v="1700"/>
    <s v="001"/>
    <s v="0000"/>
    <s v="0000"/>
    <n v="0"/>
    <n v="0"/>
    <n v="0"/>
    <n v="5293.42"/>
    <n v="0"/>
    <n v="5293.42"/>
    <s v="SI"/>
    <m/>
    <m/>
    <s v="VERONICA VELEZ "/>
    <n v="134294.59"/>
    <n v="0"/>
    <n v="134294.59"/>
    <s v="COOR ADMINISTRATIVA FINANCIERA"/>
    <x v="12"/>
    <s v="REMUNERACIONES"/>
    <s v="SI"/>
    <n v="134294.59"/>
  </r>
  <r>
    <x v="63"/>
    <s v="134001006"/>
    <s v="CUADRE FEBRERO GRUPO 51"/>
    <d v="2022-02-25T00:00:00"/>
    <s v="MSP-DNGP-2022-0116-M"/>
    <d v="2022-03-03T00:00:00"/>
    <x v="2"/>
    <s v="CUADRE FEBRERO GRUPO 51"/>
    <s v="PROVISION Y PRESTACION DE SERVICIOS DE SALUD"/>
    <s v="Reporte de remuneración mensual unificada e ingresos complementarios"/>
    <s v="PLANTA CENTRAL"/>
    <n v="9999"/>
    <n v="90"/>
    <s v="000"/>
    <s v="003"/>
    <n v="510105"/>
    <n v="1700"/>
    <s v="001"/>
    <s v="0000"/>
    <s v="0000"/>
    <n v="6863"/>
    <n v="0"/>
    <n v="6863"/>
    <n v="0"/>
    <n v="0"/>
    <n v="0"/>
    <s v="SI"/>
    <m/>
    <m/>
    <s v="VERONICA VELEZ "/>
    <n v="665060"/>
    <n v="0"/>
    <n v="665060"/>
    <s v="COOR ADMINISTRATIVA FINANCIERA"/>
    <x v="12"/>
    <s v="REMUNERACIONES"/>
    <s v="SI"/>
    <n v="665060"/>
  </r>
  <r>
    <x v="63"/>
    <s v="134001040"/>
    <s v="CUADRE FEBRERO GRUPO 51"/>
    <d v="2022-02-25T00:00:00"/>
    <s v="MSP-DNGP-2022-0116-M"/>
    <d v="2022-03-03T00:00:00"/>
    <x v="2"/>
    <s v="CUADRE FEBRERO GRUPO 51"/>
    <s v="PROVISION Y PRESTACION DE SERVICIOS DE SALUD"/>
    <s v="Reporte de remuneración mensual unificada e ingresos complementarios"/>
    <s v="PLANTA CENTRAL"/>
    <n v="9999"/>
    <n v="90"/>
    <s v="000"/>
    <s v="003"/>
    <n v="510203"/>
    <n v="1700"/>
    <s v="001"/>
    <s v="0000"/>
    <s v="0000"/>
    <n v="2978.8300000000017"/>
    <n v="0"/>
    <n v="2978.8300000000017"/>
    <n v="0"/>
    <n v="0"/>
    <n v="0"/>
    <s v="SI"/>
    <m/>
    <m/>
    <s v="VERONICA VELEZ "/>
    <n v="101732.59"/>
    <n v="0"/>
    <n v="101732.59"/>
    <s v="COOR ADMINISTRATIVA FINANCIERA"/>
    <x v="12"/>
    <s v="REMUNERACIONES"/>
    <s v="SI"/>
    <n v="101732.59"/>
  </r>
  <r>
    <x v="63"/>
    <s v="134001046"/>
    <s v="CUADRE FEBRERO GRUPO 51"/>
    <d v="2022-02-25T00:00:00"/>
    <s v="MSP-DNGP-2022-0116-M"/>
    <d v="2022-03-03T00:00:00"/>
    <x v="2"/>
    <s v="CUADRE FEBRERO GRUPO 51"/>
    <s v="PROVISION Y PRESTACION DE SERVICIOS DE SALUD"/>
    <s v="Reporte de remuneración mensual unificada e ingresos complementarios"/>
    <s v="PLANTA CENTRAL"/>
    <n v="9999"/>
    <n v="90"/>
    <s v="000"/>
    <s v="003"/>
    <n v="510204"/>
    <n v="1700"/>
    <s v="001"/>
    <s v="0000"/>
    <s v="0000"/>
    <n v="779.16999999999825"/>
    <n v="0"/>
    <n v="779.16999999999825"/>
    <n v="0"/>
    <n v="0"/>
    <n v="0"/>
    <s v="SI"/>
    <m/>
    <m/>
    <s v="VERONICA VELEZ "/>
    <n v="27454.169999999995"/>
    <n v="0"/>
    <n v="27454.169999999995"/>
    <s v="COOR ADMINISTRATIVA FINANCIERA"/>
    <x v="12"/>
    <s v="REMUNERACIONES"/>
    <s v="SI"/>
    <n v="27454.169999999995"/>
  </r>
  <r>
    <x v="63"/>
    <s v="134001012"/>
    <s v="CUADRE FEBRERO GRUPO 51"/>
    <d v="2022-02-25T00:00:00"/>
    <s v="MSP-DNGP-2022-0116-M"/>
    <d v="2022-03-03T00:00:00"/>
    <x v="2"/>
    <s v="CUADRE FEBRERO GRUPO 51"/>
    <s v="PROVISION Y PRESTACION DE SERVICIOS DE SALUD"/>
    <s v="Reporte de remuneración mensual unificada e ingresos complementarios"/>
    <s v="PLANTA CENTRAL"/>
    <n v="9999"/>
    <n v="90"/>
    <s v="000"/>
    <s v="003"/>
    <n v="510510"/>
    <n v="1700"/>
    <s v="001"/>
    <s v="0000"/>
    <s v="0000"/>
    <n v="18436"/>
    <n v="0"/>
    <n v="18436"/>
    <n v="0"/>
    <n v="0"/>
    <n v="0"/>
    <s v="SI"/>
    <m/>
    <m/>
    <s v="VERONICA VELEZ "/>
    <n v="538698.53"/>
    <n v="0"/>
    <n v="538698.53"/>
    <s v="COOR ADMINISTRATIVA FINANCIERA"/>
    <x v="12"/>
    <s v="REMUNERACIONES"/>
    <s v="SI"/>
    <n v="538698.53"/>
  </r>
  <r>
    <x v="63"/>
    <s v="134001091"/>
    <s v="CUADRE FEBRERO GRUPO 51"/>
    <d v="2022-02-25T00:00:00"/>
    <s v="MSP-DNGP-2022-0116-M"/>
    <d v="2022-03-03T00:00:00"/>
    <x v="2"/>
    <s v="CUADRE FEBRERO GRUPO 51"/>
    <s v="PROVISION Y PRESTACION DE SERVICIOS DE SALUD"/>
    <s v="Reporte de remuneración mensual unificada e ingresos complementarios"/>
    <s v="PLANTA CENTRAL"/>
    <n v="9999"/>
    <n v="90"/>
    <s v="000"/>
    <s v="003"/>
    <n v="510512"/>
    <n v="1700"/>
    <s v="001"/>
    <s v="0000"/>
    <s v="0000"/>
    <n v="5000"/>
    <n v="0"/>
    <n v="5000"/>
    <n v="0"/>
    <n v="0"/>
    <n v="0"/>
    <s v="SI"/>
    <m/>
    <m/>
    <s v="VERONICA VELEZ "/>
    <n v="8477"/>
    <n v="0"/>
    <n v="8477"/>
    <s v="COOR ADMINISTRATIVA FINANCIERA"/>
    <x v="12"/>
    <s v="REMUNERACIONES"/>
    <s v="SI"/>
    <n v="8477"/>
  </r>
  <r>
    <x v="63"/>
    <s v="134001092"/>
    <s v="CUADRE FEBRERO GRUPO 51"/>
    <d v="2022-02-25T00:00:00"/>
    <s v="MSP-DNGP-2022-0116-M"/>
    <d v="2022-03-03T00:00:00"/>
    <x v="2"/>
    <s v="CUADRE FEBRERO GRUPO 51"/>
    <s v="PROVISION Y PRESTACION DE SERVICIOS DE SALUD"/>
    <s v="Reporte de remuneración mensual unificada e ingresos complementarios"/>
    <s v="PLANTA CENTRAL"/>
    <n v="9999"/>
    <n v="90"/>
    <s v="000"/>
    <s v="003"/>
    <n v="510513"/>
    <n v="1700"/>
    <s v="001"/>
    <s v="0000"/>
    <s v="0000"/>
    <n v="0"/>
    <n v="0"/>
    <n v="0"/>
    <n v="1126"/>
    <n v="0"/>
    <n v="1126"/>
    <s v="SI"/>
    <m/>
    <m/>
    <s v="VERONICA VELEZ "/>
    <n v="6026.5300000000007"/>
    <n v="0"/>
    <n v="6026.5300000000007"/>
    <s v="COOR ADMINISTRATIVA FINANCIERA"/>
    <x v="12"/>
    <s v="REMUNERACIONES"/>
    <s v="SI"/>
    <n v="6026.5300000000007"/>
  </r>
  <r>
    <x v="63"/>
    <s v="134001028"/>
    <s v="CUADRE FEBRERO GRUPO 51"/>
    <d v="2022-02-25T00:00:00"/>
    <s v="MSP-DNGP-2022-0116-M"/>
    <d v="2022-03-03T00:00:00"/>
    <x v="2"/>
    <s v="CUADRE FEBRERO GRUPO 51"/>
    <s v="PROVISION Y PRESTACION DE SERVICIOS DE SALUD"/>
    <s v="Reporte de remuneración mensual unificada e ingresos complementarios"/>
    <s v="PLANTA CENTRAL"/>
    <n v="9999"/>
    <n v="90"/>
    <s v="000"/>
    <s v="003"/>
    <n v="510601"/>
    <n v="1700"/>
    <s v="001"/>
    <s v="0000"/>
    <s v="0000"/>
    <n v="2949.4900000000052"/>
    <n v="0"/>
    <n v="2949.4900000000052"/>
    <n v="0"/>
    <n v="0"/>
    <n v="0"/>
    <s v="SI"/>
    <m/>
    <m/>
    <s v="VERONICA VELEZ "/>
    <n v="121800.30000000002"/>
    <n v="0"/>
    <n v="121800.30000000002"/>
    <s v="COOR ADMINISTRATIVA FINANCIERA"/>
    <x v="12"/>
    <s v="REMUNERACIONES"/>
    <s v="SI"/>
    <n v="121800.30000000002"/>
  </r>
  <r>
    <x v="63"/>
    <s v="134001034"/>
    <s v="CUADRE FEBRERO GRUPO 51"/>
    <d v="2022-02-25T00:00:00"/>
    <s v="MSP-DNGP-2022-0116-M"/>
    <d v="2022-03-03T00:00:00"/>
    <x v="2"/>
    <s v="CUADRE FEBRERO GRUPO 51"/>
    <s v="PROVISION Y PRESTACION DE SERVICIOS DE SALUD"/>
    <s v="Reporte de remuneración mensual unificada e ingresos complementarios"/>
    <s v="PLANTA CENTRAL"/>
    <n v="9999"/>
    <n v="90"/>
    <s v="000"/>
    <s v="003"/>
    <n v="510602"/>
    <n v="1700"/>
    <s v="001"/>
    <s v="0000"/>
    <s v="0000"/>
    <n v="2477.6399999999994"/>
    <n v="0"/>
    <n v="2477.6399999999994"/>
    <n v="0"/>
    <n v="0"/>
    <n v="0"/>
    <s v="SI"/>
    <m/>
    <m/>
    <s v="VERONICA VELEZ "/>
    <n v="103949.37000000002"/>
    <n v="0"/>
    <n v="103949.37000000002"/>
    <s v="COOR ADMINISTRATIVA FINANCIERA"/>
    <x v="12"/>
    <s v="REMUNERACIONES"/>
    <s v="SI"/>
    <n v="103949.37000000002"/>
  </r>
  <r>
    <x v="64"/>
    <s v="134001072"/>
    <s v="MSP-DNTH-2022-1094-M"/>
    <d v="2022-02-25T00:00:00"/>
    <s v="MSP-DNPI-2022-0255-M"/>
    <d v="2022-03-04T00:00:00"/>
    <x v="0"/>
    <s v="Conforme a memorando Nro. MSP-DNTH-2022-1094-M, mediante el cual solicita financiar la adquisición de credenciales para personal de Planta Central. "/>
    <s v="ADMINISTRACION CENTRAL"/>
    <s v="Reporte de remuneración mensual unificada e ingresos complementarios"/>
    <s v="PLANTA CENTRAL"/>
    <n v="9999"/>
    <s v="01"/>
    <s v="000"/>
    <s v="001"/>
    <n v="530804"/>
    <n v="1701"/>
    <s v="001"/>
    <s v="0000"/>
    <s v="0000"/>
    <n v="0"/>
    <n v="0"/>
    <n v="0"/>
    <n v="3000"/>
    <n v="0"/>
    <n v="3000"/>
    <s v="SI"/>
    <m/>
    <m/>
    <s v="MARITZA HARO "/>
    <n v="0"/>
    <n v="0"/>
    <n v="0"/>
    <s v="COOR ADMINISTRATIVA FINANCIERA"/>
    <x v="12"/>
    <s v="REMUNERACIONES"/>
    <s v="SI"/>
    <n v="0"/>
  </r>
  <r>
    <x v="64"/>
    <s v="134001094"/>
    <s v="MSP-DNTH-2022-1094-M"/>
    <d v="2022-02-25T00:00:00"/>
    <s v="MSP-DNPI-2022-0255-M"/>
    <d v="2022-03-04T00:00:00"/>
    <x v="0"/>
    <s v="Conforme a memorando Nro. MSP-DNTH-2022-1094-M, mediante el cual solicita financiar la adquisición de credenciales para personal de Planta Central. "/>
    <s v="ADMINISTRACION CENTRAL"/>
    <s v="Adquisición de insumos para elaboración y renovación de credenciales institucionales del personal del Ministerio de Salud Pública - Planta Central."/>
    <s v="PLANTA CENTRAL"/>
    <n v="9999"/>
    <s v="01"/>
    <s v="000"/>
    <s v="001"/>
    <n v="530204"/>
    <n v="1701"/>
    <s v="001"/>
    <s v="0000"/>
    <s v="0000"/>
    <n v="3000"/>
    <n v="0"/>
    <n v="3000"/>
    <n v="0"/>
    <n v="0"/>
    <n v="0"/>
    <s v="SI"/>
    <m/>
    <m/>
    <s v="MARITZA HARO "/>
    <n v="0"/>
    <n v="0"/>
    <n v="0"/>
    <s v="COOR ADMINISTRATIVA FINANCIERA"/>
    <x v="12"/>
    <s v="NO APLICA"/>
    <s v="NO"/>
    <n v="0"/>
  </r>
  <r>
    <x v="65"/>
    <s v="112003069"/>
    <s v="MSP-DNEPC-2022-0422-M"/>
    <d v="2022-02-23T00:00:00"/>
    <s v="MSP-DNPI-2022-0254-M"/>
    <d v="2022-03-04T00:00:00"/>
    <x v="0"/>
    <s v="CAMBIO ITEM PRESUPUESTARIO"/>
    <s v="VIGILANCIA Y CONTROL SANITARIO"/>
    <s v="Adquisición de Medicamentos OPS - Antirretrovirales"/>
    <s v="PLANTA CENTRAL"/>
    <n v="9999"/>
    <n v="56"/>
    <s v="000"/>
    <s v="001"/>
    <n v="581202"/>
    <n v="1701"/>
    <s v="001"/>
    <s v="0000"/>
    <s v="0000"/>
    <n v="5420735.1500000004"/>
    <n v="0"/>
    <n v="5420735.1500000004"/>
    <n v="0"/>
    <n v="0"/>
    <n v="0"/>
    <s v="SI"/>
    <m/>
    <m/>
    <s v="NICOLAY JIMÉNEZ"/>
    <n v="4264545.99"/>
    <n v="0"/>
    <n v="4264545.99"/>
    <s v="SUB VIGILANCIA PREVENCION CONTROL SALUD"/>
    <x v="36"/>
    <s v="ENVIH - F. ESTRATÉGICO"/>
    <s v="SI"/>
    <n v="0"/>
  </r>
  <r>
    <x v="65"/>
    <s v="112003001"/>
    <s v="MSP-DNEPC-2022-0422-M"/>
    <d v="2022-02-23T00:00:00"/>
    <s v="MSP-DNPI-2022-0254-M"/>
    <d v="2022-03-04T00:00:00"/>
    <x v="0"/>
    <s v="CAMBIO ITEM PRESUPUESTARIO"/>
    <s v="VIGILANCIA Y CONTROL SANITARIO"/>
    <s v="Adquisición de Medicamentos OPS"/>
    <s v="PLANTA CENTRAL"/>
    <n v="9999"/>
    <n v="56"/>
    <s v="000"/>
    <s v="001"/>
    <n v="530809"/>
    <n v="1701"/>
    <s v="001"/>
    <s v="0000"/>
    <s v="0000"/>
    <n v="0"/>
    <n v="0"/>
    <n v="0"/>
    <n v="5420735.1500000004"/>
    <n v="0"/>
    <n v="5420735.1500000004"/>
    <s v="SI"/>
    <m/>
    <m/>
    <s v="NICOLAY JIMÉNEZ"/>
    <n v="0"/>
    <n v="0"/>
    <n v="0"/>
    <s v="SUB VIGILANCIA PREVENCION CONTROL SALUD"/>
    <x v="36"/>
    <s v="ENVIH"/>
    <s v="NO"/>
    <n v="0"/>
  </r>
  <r>
    <x v="66"/>
    <s v="132001019"/>
    <s v="MSP-DNF-2022-0640-M"/>
    <d v="2022-03-03T00:00:00"/>
    <m/>
    <m/>
    <x v="0"/>
    <s v="Reparación Económica No. 09802-2021-00339"/>
    <s v="GARANTIA DE LA CALIDAD DE LOS SERVICIOS DE SALUD"/>
    <s v="Asignación esigef para financiar actividades priorizadas  (Mantenimientos REF 006)"/>
    <s v="PLANTA CENTRAL"/>
    <n v="9999"/>
    <n v="57"/>
    <s v="000"/>
    <s v="001"/>
    <n v="530203"/>
    <n v="1701"/>
    <s v="001"/>
    <s v="0000"/>
    <s v="0000"/>
    <n v="0"/>
    <n v="0"/>
    <n v="0"/>
    <n v="27553.85"/>
    <n v="0"/>
    <n v="27553.85"/>
    <s v="SI"/>
    <m/>
    <m/>
    <s v="EDISON JIMÉNEZ"/>
    <n v="0"/>
    <n v="0"/>
    <n v="0"/>
    <s v="COOR PLANIFICACION GEST ESTRAT"/>
    <x v="25"/>
    <s v="NO APLICA"/>
    <s v="NO"/>
    <n v="0"/>
  </r>
  <r>
    <x v="66"/>
    <s v="CZ7"/>
    <s v="MSP-DNF-2022-0640-M"/>
    <d v="2022-03-03T00:00:00"/>
    <m/>
    <m/>
    <x v="0"/>
    <s v="Reparación Económica No. 09802-2021-00339"/>
    <s v="PROVISION Y PRESTACION DE SERVICIOS DE SALUD"/>
    <s v="Reparación Económica No. 09802-2021-00339"/>
    <s v="Distrito 07D04 Balsas - Marcabelí - Piñas - Salud"/>
    <n v="1139"/>
    <n v="90"/>
    <s v="000"/>
    <s v="001"/>
    <n v="990101"/>
    <n v="700"/>
    <s v="001"/>
    <s v="0000"/>
    <s v="0000"/>
    <n v="27553.85"/>
    <n v="0"/>
    <n v="27553.85"/>
    <n v="0"/>
    <n v="0"/>
    <n v="0"/>
    <s v="SI"/>
    <m/>
    <m/>
    <s v="EDISON JIMÉNEZ"/>
    <n v="0"/>
    <n v="0"/>
    <n v="0"/>
    <s v="COORD. ZONAL"/>
    <x v="42"/>
    <s v="NO APLICA"/>
    <e v="#N/A"/>
    <e v="#N/A"/>
  </r>
  <r>
    <x v="67"/>
    <n v="135000006"/>
    <s v="MSP-DNTIC-2022-0364-M"/>
    <d v="2022-02-25T00:00:00"/>
    <s v="MSP-DNPI-2022-0296-M"/>
    <d v="2022-03-03T00:00:00"/>
    <x v="0"/>
    <s v="Financiamiento viaticos "/>
    <e v="#N/A"/>
    <e v="#N/A"/>
    <e v="#N/A"/>
    <e v="#N/A"/>
    <e v="#N/A"/>
    <e v="#N/A"/>
    <e v="#N/A"/>
    <e v="#N/A"/>
    <e v="#N/A"/>
    <e v="#N/A"/>
    <e v="#N/A"/>
    <e v="#N/A"/>
    <n v="0"/>
    <n v="0"/>
    <n v="0"/>
    <n v="3000"/>
    <n v="360"/>
    <n v="3360"/>
    <s v="SI"/>
    <m/>
    <m/>
    <s v="VERONICA VELEZ "/>
    <e v="#N/A"/>
    <e v="#N/A"/>
    <e v="#N/A"/>
    <e v="#N/A"/>
    <x v="8"/>
    <e v="#N/A"/>
    <e v="#N/A"/>
    <e v="#N/A"/>
  </r>
  <r>
    <x v="67"/>
    <n v="135000056"/>
    <s v="MSP-DNTIC-2022-0364-M"/>
    <d v="2022-02-25T00:00:00"/>
    <s v="MSP-DNPI-2022-0296-M"/>
    <d v="2022-03-03T00:00:00"/>
    <x v="0"/>
    <s v="Financiamiento viaticos "/>
    <s v="ADMINISTRACION CENTRAL"/>
    <s v="VIATICOS"/>
    <s v="PLANTA CENTRAL"/>
    <n v="9999"/>
    <s v="01"/>
    <s v="000"/>
    <s v="001"/>
    <n v="530303"/>
    <n v="1701"/>
    <s v="001"/>
    <s v="0000"/>
    <s v="0000"/>
    <n v="3000"/>
    <n v="360"/>
    <n v="3360"/>
    <n v="0"/>
    <n v="0"/>
    <n v="0"/>
    <s v="SI"/>
    <m/>
    <m/>
    <s v="VERONICA VELEZ "/>
    <n v="3000"/>
    <n v="360"/>
    <n v="3360"/>
    <s v="DESPACHO MINISTERIAL"/>
    <x v="9"/>
    <s v="NO APLICA"/>
    <s v="SI"/>
    <n v="0"/>
  </r>
  <r>
    <x v="68"/>
    <n v="135000009"/>
    <s v="MSP-DNTIC-2022-0364-M"/>
    <d v="2022-02-25T00:00:00"/>
    <s v="MSP-DNPI-2022-0297-M "/>
    <d v="2022-03-03T00:00:00"/>
    <x v="0"/>
    <s v="Financiamiento actividades DNTIC "/>
    <s v="ADMINISTRACION CENTRAL"/>
    <s v="CONTRATACIÓN DEL SERVICIO DE ENLACE DE INTERNET  PARA  EL  DESPLIEGUE  DEL  APLICATIVO  WEB  DE  CONSULTA  DE  SITIO  DE VACUNACIÓN DEL MINISTERIO DE SALUD PÚBLICA DEL ECUADOR - CONSEJO NACIONAL ELECTORAL"/>
    <s v="PLANTA CENTRAL"/>
    <n v="9999"/>
    <s v="01"/>
    <s v="000"/>
    <s v="001"/>
    <n v="530105"/>
    <n v="1701"/>
    <s v="001"/>
    <s v="0000"/>
    <s v="0000"/>
    <n v="0"/>
    <n v="0"/>
    <n v="0"/>
    <n v="360"/>
    <n v="43.199999999999996"/>
    <n v="403.2"/>
    <s v="SI"/>
    <m/>
    <m/>
    <s v="VERONICA VELEZ "/>
    <n v="0"/>
    <n v="0"/>
    <n v="0"/>
    <s v="DESPACHO MINISTERIAL"/>
    <x v="9"/>
    <s v="NO APLICA"/>
    <s v="NO"/>
    <n v="0"/>
  </r>
  <r>
    <x v="68"/>
    <s v="135000067"/>
    <s v="MSP-DNTIC-2022-0364-M"/>
    <d v="2022-02-25T00:00:00"/>
    <s v="MSP-DNPI-2022-0297-M "/>
    <d v="2022-03-03T00:00:00"/>
    <x v="0"/>
    <s v="Financiamiento actividades DNTIC "/>
    <s v="VIGILANCIA Y CONTROL SANITARIO"/>
    <s v="CONTRATACIÓN DEL SERVICIO DE ENLACE DE INTERNET  PARA  EL  DESPLIEGUE  DEL  APLICATIVO  WEB  DE  CONSULTA  DE  SITIO  DE VACUNACIÓN DEL MINISTERIO DE SALUD PÚBLICA DEL ECUADOR - CONSEJO NACIONAL ELECTORAL"/>
    <s v="PLANTA CENTRAL"/>
    <n v="9999"/>
    <n v="56"/>
    <s v="000"/>
    <s v="003"/>
    <n v="530105"/>
    <n v="1701"/>
    <s v="001"/>
    <s v="0000"/>
    <s v="0000"/>
    <n v="360"/>
    <n v="43.199999999999996"/>
    <n v="403.2"/>
    <n v="0"/>
    <n v="0"/>
    <n v="0"/>
    <s v="SI"/>
    <m/>
    <m/>
    <s v="VERONICA VELEZ "/>
    <n v="360"/>
    <n v="43.199999999999996"/>
    <n v="403.2"/>
    <s v="DESPACHO MINISTERIAL"/>
    <x v="9"/>
    <s v="EMERGENCIA SANITARIA POR COVID"/>
    <s v="SI"/>
    <n v="0"/>
  </r>
  <r>
    <x v="69"/>
    <s v="ZONA 6"/>
    <s v="MSP-DNSECG-2022-0153-M"/>
    <d v="2022-03-02T00:00:00"/>
    <s v="MSP-DNPI-2022-0269-M"/>
    <d v="2022-03-07T00:00:00"/>
    <x v="0"/>
    <s v="REGULARIACIÓN PRESUPUESTO"/>
    <e v="#N/A"/>
    <s v="REGULARIACIÓN PRESUPUESTO"/>
    <s v="ZONA 6"/>
    <n v="56"/>
    <n v="90"/>
    <s v="000"/>
    <s v="001"/>
    <n v="530812"/>
    <n v="101"/>
    <s v="001"/>
    <s v="0000"/>
    <s v="0000"/>
    <n v="0"/>
    <n v="0"/>
    <n v="0"/>
    <n v="1050"/>
    <n v="0"/>
    <n v="1050"/>
    <s v="SI"/>
    <m/>
    <m/>
    <s v="EDISON JIMÉNEZ"/>
    <n v="0"/>
    <n v="0"/>
    <n v="0"/>
    <s v="COORDINACIÓN ZONAL"/>
    <x v="19"/>
    <s v="NA"/>
    <e v="#N/A"/>
    <e v="#N/A"/>
  </r>
  <r>
    <x v="69"/>
    <s v="ZONA 6"/>
    <s v="MSP-DNSECG-2022-0153-M"/>
    <d v="2022-03-02T00:00:00"/>
    <s v="MSP-DNPI-2022-0269-M"/>
    <d v="2022-03-07T00:00:00"/>
    <x v="0"/>
    <s v="REGULARIACIÓN PRESUPUESTO"/>
    <e v="#N/A"/>
    <s v="REGULARIACIÓN PRESUPUESTO"/>
    <s v="ZONA 6"/>
    <n v="56"/>
    <n v="90"/>
    <s v="000"/>
    <s v="001"/>
    <n v="531403"/>
    <n v="101"/>
    <s v="001"/>
    <s v="0000"/>
    <s v="0000"/>
    <n v="0"/>
    <n v="0"/>
    <n v="0"/>
    <n v="7000"/>
    <n v="0"/>
    <n v="7000"/>
    <s v="SI"/>
    <m/>
    <m/>
    <s v="EDISON JIMÉNEZ"/>
    <n v="0"/>
    <n v="0"/>
    <n v="0"/>
    <s v="COORDINACIÓN ZONAL"/>
    <x v="19"/>
    <s v="NA"/>
    <e v="#N/A"/>
    <e v="#N/A"/>
  </r>
  <r>
    <x v="69"/>
    <s v="ZONA 7"/>
    <s v="MSP-DNSECG-2022-0153-M"/>
    <d v="2022-03-02T00:00:00"/>
    <s v="MSP-DNPI-2022-0269-M"/>
    <d v="2022-03-07T00:00:00"/>
    <x v="0"/>
    <s v="REGULARIACIÓN PRESUPUESTO"/>
    <e v="#N/A"/>
    <s v="REGULARIACIÓN PRESUPUESTO"/>
    <s v="ZONA 7"/>
    <n v="57"/>
    <n v="57"/>
    <s v="000"/>
    <s v="001"/>
    <n v="530813"/>
    <n v="1101"/>
    <s v="001"/>
    <s v="0000"/>
    <s v="0000"/>
    <n v="0"/>
    <n v="0"/>
    <n v="0"/>
    <n v="20400"/>
    <n v="0"/>
    <n v="20400"/>
    <s v="SI"/>
    <m/>
    <m/>
    <s v="EDISON JIMÉNEZ"/>
    <n v="0"/>
    <n v="0"/>
    <n v="0"/>
    <s v="COORDINACIÓN ZONAL"/>
    <x v="19"/>
    <s v="NA"/>
    <e v="#N/A"/>
    <e v="#N/A"/>
  </r>
  <r>
    <x v="69"/>
    <s v="ZONA 7"/>
    <s v="MSP-DNSECG-2022-0153-M"/>
    <d v="2022-03-02T00:00:00"/>
    <s v="MSP-DNPI-2022-0269-M"/>
    <d v="2022-03-07T00:00:00"/>
    <x v="0"/>
    <s v="REGULARIACIÓN PRESUPUESTO"/>
    <e v="#N/A"/>
    <s v="REGULARIACIÓN PRESUPUESTO"/>
    <s v="ZONA 7"/>
    <n v="57"/>
    <n v="57"/>
    <s v="000"/>
    <s v="001"/>
    <n v="531406"/>
    <n v="1101"/>
    <s v="001"/>
    <s v="0000"/>
    <s v="0000"/>
    <n v="0"/>
    <n v="0"/>
    <n v="0"/>
    <n v="2000"/>
    <n v="0"/>
    <n v="2000"/>
    <s v="SI"/>
    <m/>
    <m/>
    <s v="EDISON JIMÉNEZ"/>
    <n v="0"/>
    <n v="0"/>
    <n v="0"/>
    <s v="COORDINACIÓN ZONAL"/>
    <x v="19"/>
    <s v="NA"/>
    <e v="#N/A"/>
    <e v="#N/A"/>
  </r>
  <r>
    <x v="69"/>
    <s v="ZONA 7"/>
    <s v="MSP-DNSECG-2022-0153-M"/>
    <d v="2022-03-02T00:00:00"/>
    <s v="MSP-DNPI-2022-0269-M"/>
    <d v="2022-03-07T00:00:00"/>
    <x v="0"/>
    <s v="REGULARIACIÓN PRESUPUESTO"/>
    <e v="#N/A"/>
    <s v="REGULARIACIÓN PRESUPUESTO"/>
    <s v="ZONA 7"/>
    <n v="57"/>
    <n v="90"/>
    <s v="000"/>
    <s v="001"/>
    <n v="530405"/>
    <n v="1101"/>
    <s v="001"/>
    <s v="0000"/>
    <s v="0000"/>
    <n v="0"/>
    <n v="0"/>
    <n v="0"/>
    <n v="11542.13"/>
    <n v="0"/>
    <n v="11542.13"/>
    <s v="SI"/>
    <m/>
    <m/>
    <s v="EDISON JIMÉNEZ"/>
    <n v="0"/>
    <n v="0"/>
    <n v="0"/>
    <s v="COORDINACIÓN ZONAL"/>
    <x v="19"/>
    <s v="NA"/>
    <e v="#N/A"/>
    <e v="#N/A"/>
  </r>
  <r>
    <x v="69"/>
    <s v="ZONA 7"/>
    <s v="MSP-DNSECG-2022-0153-M"/>
    <d v="2022-03-02T00:00:00"/>
    <s v="MSP-DNPI-2022-0269-M"/>
    <d v="2022-03-07T00:00:00"/>
    <x v="0"/>
    <s v="REGULARIACIÓN PRESUPUESTO"/>
    <e v="#N/A"/>
    <s v="REGULARIACIÓN PRESUPUESTO"/>
    <s v="ZONA 7"/>
    <n v="57"/>
    <n v="90"/>
    <s v="000"/>
    <s v="001"/>
    <n v="530811"/>
    <n v="1101"/>
    <s v="001"/>
    <s v="0000"/>
    <s v="0000"/>
    <n v="0"/>
    <n v="0"/>
    <n v="0"/>
    <n v="10000"/>
    <n v="0"/>
    <n v="10000"/>
    <s v="SI"/>
    <m/>
    <m/>
    <s v="EDISON JIMÉNEZ"/>
    <n v="0"/>
    <n v="0"/>
    <n v="0"/>
    <s v="COORDINACIÓN ZONAL"/>
    <x v="19"/>
    <s v="NA"/>
    <e v="#N/A"/>
    <e v="#N/A"/>
  </r>
  <r>
    <x v="69"/>
    <s v="ZONA 7"/>
    <s v="MSP-DNSECG-2022-0153-M"/>
    <d v="2022-03-02T00:00:00"/>
    <s v="MSP-DNPI-2022-0269-M"/>
    <d v="2022-03-07T00:00:00"/>
    <x v="0"/>
    <s v="REGULARIACIÓN PRESUPUESTO"/>
    <e v="#N/A"/>
    <s v="REGULARIACIÓN PRESUPUESTO"/>
    <s v="ZONA 7"/>
    <n v="57"/>
    <n v="90"/>
    <s v="000"/>
    <s v="001"/>
    <n v="531407"/>
    <n v="1101"/>
    <s v="001"/>
    <s v="0000"/>
    <s v="0000"/>
    <n v="0"/>
    <n v="0"/>
    <n v="0"/>
    <n v="6410"/>
    <n v="0"/>
    <n v="6410"/>
    <s v="SI"/>
    <m/>
    <m/>
    <s v="EDISON JIMÉNEZ"/>
    <n v="0"/>
    <n v="0"/>
    <n v="0"/>
    <s v="COORDINACIÓN ZONAL"/>
    <x v="19"/>
    <s v="NA"/>
    <e v="#N/A"/>
    <e v="#N/A"/>
  </r>
  <r>
    <x v="69"/>
    <s v="ZONA 7"/>
    <s v="MSP-DNSECG-2022-0153-M"/>
    <d v="2022-03-02T00:00:00"/>
    <s v="MSP-DNPI-2022-0269-M"/>
    <d v="2022-03-07T00:00:00"/>
    <x v="0"/>
    <s v="REGULARIACIÓN PRESUPUESTO"/>
    <e v="#N/A"/>
    <s v="REGULARIACIÓN PRESUPUESTO"/>
    <s v="ZONA 7"/>
    <n v="57"/>
    <n v="90"/>
    <s v="000"/>
    <s v="001"/>
    <n v="570102"/>
    <n v="1101"/>
    <s v="001"/>
    <s v="0000"/>
    <s v="0000"/>
    <n v="0"/>
    <n v="0"/>
    <n v="0"/>
    <n v="157355.06"/>
    <n v="0"/>
    <n v="157355.06"/>
    <s v="SI"/>
    <m/>
    <m/>
    <s v="EDISON JIMÉNEZ"/>
    <n v="0"/>
    <n v="0"/>
    <n v="0"/>
    <s v="COORDINACIÓN ZONAL"/>
    <x v="19"/>
    <s v="NA"/>
    <e v="#N/A"/>
    <e v="#N/A"/>
  </r>
  <r>
    <x v="69"/>
    <s v="ZONA 7"/>
    <s v="MSP-DNSECG-2022-0153-M"/>
    <d v="2022-03-02T00:00:00"/>
    <s v="MSP-DNPI-2022-0269-M"/>
    <d v="2022-03-07T00:00:00"/>
    <x v="0"/>
    <s v="REGULARIACIÓN PRESUPUESTO"/>
    <e v="#N/A"/>
    <s v="REGULARIACIÓN PRESUPUESTO"/>
    <s v="ZONA 7"/>
    <n v="57"/>
    <n v="57"/>
    <s v="000"/>
    <s v="001"/>
    <n v="530402"/>
    <n v="1101"/>
    <s v="001"/>
    <s v="0000"/>
    <s v="0000"/>
    <n v="0"/>
    <n v="0"/>
    <n v="0"/>
    <n v="934.38"/>
    <n v="0"/>
    <n v="934.38"/>
    <s v="SI"/>
    <m/>
    <m/>
    <s v="EDISON JIMÉNEZ"/>
    <n v="0"/>
    <n v="0"/>
    <n v="0"/>
    <s v="COORDINACIÓN ZONAL"/>
    <x v="19"/>
    <s v="NA"/>
    <e v="#N/A"/>
    <e v="#N/A"/>
  </r>
  <r>
    <x v="69"/>
    <s v="ZONA 7"/>
    <s v="MSP-DNSECG-2022-0153-M"/>
    <d v="2022-03-02T00:00:00"/>
    <s v="MSP-DNPI-2022-0269-M"/>
    <d v="2022-03-07T00:00:00"/>
    <x v="0"/>
    <s v="REGULARIACIÓN PRESUPUESTO"/>
    <e v="#N/A"/>
    <s v="REGULARIACIÓN PRESUPUESTO"/>
    <s v="ZONA 7"/>
    <n v="57"/>
    <n v="57"/>
    <s v="000"/>
    <s v="001"/>
    <n v="530803"/>
    <n v="1101"/>
    <s v="001"/>
    <s v="0000"/>
    <s v="0000"/>
    <n v="0"/>
    <n v="0"/>
    <n v="0"/>
    <n v="800"/>
    <n v="0"/>
    <n v="800"/>
    <s v="SI"/>
    <m/>
    <m/>
    <s v="EDISON JIMÉNEZ"/>
    <n v="0"/>
    <n v="0"/>
    <n v="0"/>
    <s v="COORDINACIÓN ZONAL"/>
    <x v="19"/>
    <s v="NA"/>
    <e v="#N/A"/>
    <e v="#N/A"/>
  </r>
  <r>
    <x v="69"/>
    <s v="ZONA 7"/>
    <s v="MSP-DNSECG-2022-0153-M"/>
    <d v="2022-03-02T00:00:00"/>
    <s v="MSP-DNPI-2022-0269-M"/>
    <d v="2022-03-07T00:00:00"/>
    <x v="0"/>
    <s v="REGULARIACIÓN PRESUPUESTO"/>
    <e v="#N/A"/>
    <s v="REGULARIACIÓN PRESUPUESTO"/>
    <s v="ZONA 7"/>
    <n v="57"/>
    <n v="57"/>
    <s v="000"/>
    <s v="001"/>
    <n v="530811"/>
    <n v="1101"/>
    <s v="001"/>
    <s v="0000"/>
    <s v="0000"/>
    <n v="0"/>
    <n v="0"/>
    <n v="0"/>
    <n v="1100"/>
    <n v="0"/>
    <n v="1100"/>
    <s v="SI"/>
    <m/>
    <m/>
    <s v="EDISON JIMÉNEZ"/>
    <n v="0"/>
    <n v="0"/>
    <n v="0"/>
    <s v="COORDINACIÓN ZONAL"/>
    <x v="19"/>
    <s v="NA"/>
    <e v="#N/A"/>
    <e v="#N/A"/>
  </r>
  <r>
    <x v="69"/>
    <s v="ZONA 7"/>
    <s v="MSP-DNSECG-2022-0153-M"/>
    <d v="2022-03-02T00:00:00"/>
    <s v="MSP-DNPI-2022-0269-M"/>
    <d v="2022-03-07T00:00:00"/>
    <x v="0"/>
    <s v="REGULARIACIÓN PRESUPUESTO"/>
    <e v="#N/A"/>
    <s v="REGULARIACIÓN PRESUPUESTO"/>
    <s v="ZONA 7"/>
    <n v="57"/>
    <n v="57"/>
    <s v="000"/>
    <s v="001"/>
    <n v="530404"/>
    <n v="1101"/>
    <s v="001"/>
    <s v="0000"/>
    <s v="0000"/>
    <n v="0"/>
    <n v="0"/>
    <n v="0"/>
    <n v="15000"/>
    <n v="0"/>
    <n v="15000"/>
    <s v="SI"/>
    <m/>
    <m/>
    <s v="EDISON JIMÉNEZ"/>
    <n v="0"/>
    <n v="0"/>
    <n v="0"/>
    <s v="COORDINACIÓN ZONAL"/>
    <x v="19"/>
    <s v="NA"/>
    <e v="#N/A"/>
    <e v="#N/A"/>
  </r>
  <r>
    <x v="69"/>
    <s v="ZONA 6"/>
    <s v="MSP-DNSECG-2022-0153-M"/>
    <d v="2022-03-02T00:00:00"/>
    <s v="MSP-DNPI-2022-0269-M"/>
    <d v="2022-03-07T00:00:00"/>
    <x v="0"/>
    <s v="REGULARIACIÓN PRESUPUESTO"/>
    <e v="#N/A"/>
    <s v="REGULARIACIÓN PRESUPUESTO"/>
    <s v="ZONA 6"/>
    <n v="1000"/>
    <n v="57"/>
    <s v="000"/>
    <s v="001"/>
    <n v="530813"/>
    <n v="101"/>
    <s v="001"/>
    <s v="0000"/>
    <s v="0000"/>
    <n v="0"/>
    <n v="0"/>
    <n v="0"/>
    <n v="181674.67"/>
    <n v="0"/>
    <n v="181674.67"/>
    <s v="SI"/>
    <m/>
    <m/>
    <s v="EDISON JIMÉNEZ"/>
    <n v="0"/>
    <n v="0"/>
    <n v="0"/>
    <s v="COORDINACIÓN ZONAL"/>
    <x v="19"/>
    <s v="NA"/>
    <e v="#N/A"/>
    <e v="#N/A"/>
  </r>
  <r>
    <x v="69"/>
    <s v="ZONA 6"/>
    <s v="MSP-DNSECG-2022-0153-M"/>
    <d v="2022-03-02T00:00:00"/>
    <s v="MSP-DNPI-2022-0269-M"/>
    <d v="2022-03-07T00:00:00"/>
    <x v="0"/>
    <s v="REGULARIACIÓN PRESUPUESTO"/>
    <e v="#N/A"/>
    <s v="REGULARIACIÓN PRESUPUESTO"/>
    <s v="ZONA 6"/>
    <n v="1009"/>
    <n v="57"/>
    <s v="000"/>
    <s v="001"/>
    <n v="530813"/>
    <n v="103"/>
    <s v="001"/>
    <s v="0000"/>
    <s v="0000"/>
    <n v="0"/>
    <n v="0"/>
    <n v="0"/>
    <n v="8360.4"/>
    <n v="0"/>
    <n v="8360.4"/>
    <s v="SI"/>
    <m/>
    <m/>
    <s v="EDISON JIMÉNEZ"/>
    <n v="0"/>
    <n v="0"/>
    <n v="0"/>
    <s v="COORDINACIÓN ZONAL"/>
    <x v="19"/>
    <s v="NA"/>
    <e v="#N/A"/>
    <e v="#N/A"/>
  </r>
  <r>
    <x v="69"/>
    <s v="ZONA 6"/>
    <s v="MSP-DNSECG-2022-0153-M"/>
    <d v="2022-03-02T00:00:00"/>
    <s v="MSP-DNPI-2022-0269-M"/>
    <d v="2022-03-07T00:00:00"/>
    <x v="0"/>
    <s v="REGULARIACIÓN PRESUPUESTO"/>
    <e v="#N/A"/>
    <s v="REGULARIACIÓN PRESUPUESTO"/>
    <s v="ZONA 6"/>
    <n v="1012"/>
    <n v="90"/>
    <s v="000"/>
    <s v="001"/>
    <n v="570206"/>
    <n v="109"/>
    <s v="001"/>
    <s v="0000"/>
    <s v="0000"/>
    <n v="0"/>
    <n v="0"/>
    <n v="0"/>
    <n v="382.5"/>
    <n v="0"/>
    <n v="382.5"/>
    <s v="SI"/>
    <m/>
    <m/>
    <s v="EDISON JIMÉNEZ"/>
    <n v="0"/>
    <n v="0"/>
    <n v="0"/>
    <s v="COORDINACIÓN ZONAL"/>
    <x v="19"/>
    <s v="NA"/>
    <e v="#N/A"/>
    <e v="#N/A"/>
  </r>
  <r>
    <x v="69"/>
    <s v="ZONA 6"/>
    <s v="MSP-DNSECG-2022-0153-M"/>
    <d v="2022-03-02T00:00:00"/>
    <s v="MSP-DNPI-2022-0269-M"/>
    <d v="2022-03-07T00:00:00"/>
    <x v="0"/>
    <s v="REGULARIACIÓN PRESUPUESTO"/>
    <e v="#N/A"/>
    <s v="REGULARIACIÓN PRESUPUESTO"/>
    <s v="ZONA 6"/>
    <n v="1012"/>
    <n v="90"/>
    <s v="000"/>
    <s v="001"/>
    <n v="530405"/>
    <n v="109"/>
    <s v="001"/>
    <s v="0000"/>
    <s v="0000"/>
    <n v="0"/>
    <n v="0"/>
    <n v="0"/>
    <n v="6700"/>
    <n v="0"/>
    <n v="6700"/>
    <s v="SI"/>
    <m/>
    <m/>
    <s v="EDISON JIMÉNEZ"/>
    <n v="0"/>
    <n v="0"/>
    <n v="0"/>
    <s v="COORDINACIÓN ZONAL"/>
    <x v="19"/>
    <s v="NA"/>
    <e v="#N/A"/>
    <e v="#N/A"/>
  </r>
  <r>
    <x v="69"/>
    <s v="ZONA 6"/>
    <s v="MSP-DNSECG-2022-0153-M"/>
    <d v="2022-03-02T00:00:00"/>
    <s v="MSP-DNPI-2022-0269-M"/>
    <d v="2022-03-07T00:00:00"/>
    <x v="0"/>
    <s v="REGULARIACIÓN PRESUPUESTO"/>
    <e v="#N/A"/>
    <s v="REGULARIACIÓN PRESUPUESTO"/>
    <s v="ZONA 6"/>
    <n v="1012"/>
    <n v="90"/>
    <s v="000"/>
    <s v="001"/>
    <n v="530704"/>
    <n v="109"/>
    <s v="001"/>
    <s v="0000"/>
    <s v="0000"/>
    <n v="0"/>
    <n v="0"/>
    <n v="0"/>
    <n v="1000"/>
    <n v="0"/>
    <n v="1000"/>
    <s v="SI"/>
    <m/>
    <m/>
    <s v="EDISON JIMÉNEZ"/>
    <n v="0"/>
    <n v="0"/>
    <n v="0"/>
    <s v="COORDINACIÓN ZONAL"/>
    <x v="19"/>
    <s v="NA"/>
    <e v="#N/A"/>
    <e v="#N/A"/>
  </r>
  <r>
    <x v="69"/>
    <s v="ZONA 6"/>
    <s v="MSP-DNSECG-2022-0153-M"/>
    <d v="2022-03-02T00:00:00"/>
    <s v="MSP-DNPI-2022-0269-M"/>
    <d v="2022-03-07T00:00:00"/>
    <x v="0"/>
    <s v="REGULARIACIÓN PRESUPUESTO"/>
    <e v="#N/A"/>
    <s v="REGULARIACIÓN PRESUPUESTO"/>
    <s v="ZONA 6"/>
    <n v="1012"/>
    <n v="90"/>
    <s v="000"/>
    <s v="001"/>
    <n v="531404"/>
    <n v="109"/>
    <s v="001"/>
    <s v="0000"/>
    <s v="0000"/>
    <n v="0"/>
    <n v="0"/>
    <n v="0"/>
    <n v="718.5"/>
    <n v="0"/>
    <n v="718.5"/>
    <s v="SI"/>
    <m/>
    <m/>
    <s v="EDISON JIMÉNEZ"/>
    <n v="0"/>
    <n v="0"/>
    <n v="0"/>
    <s v="COORDINACIÓN ZONAL"/>
    <x v="19"/>
    <s v="NA"/>
    <e v="#N/A"/>
    <e v="#N/A"/>
  </r>
  <r>
    <x v="69"/>
    <s v="ZONA 6"/>
    <s v="MSP-DNSECG-2022-0153-M"/>
    <d v="2022-03-02T00:00:00"/>
    <s v="MSP-DNPI-2022-0269-M"/>
    <d v="2022-03-07T00:00:00"/>
    <x v="0"/>
    <s v="REGULARIACIÓN PRESUPUESTO"/>
    <e v="#N/A"/>
    <s v="REGULARIACIÓN PRESUPUESTO"/>
    <s v="ZONA 6"/>
    <n v="1012"/>
    <n v="57"/>
    <s v="000"/>
    <s v="001"/>
    <n v="530811"/>
    <n v="109"/>
    <s v="001"/>
    <s v="0000"/>
    <s v="0000"/>
    <n v="0"/>
    <n v="0"/>
    <n v="0"/>
    <n v="531.9"/>
    <n v="0"/>
    <n v="531.9"/>
    <s v="SI"/>
    <m/>
    <m/>
    <s v="EDISON JIMÉNEZ"/>
    <n v="0"/>
    <n v="0"/>
    <n v="0"/>
    <s v="COORDINACIÓN ZONAL"/>
    <x v="19"/>
    <s v="NA"/>
    <e v="#N/A"/>
    <e v="#N/A"/>
  </r>
  <r>
    <x v="69"/>
    <s v="ZONA 6"/>
    <s v="MSP-DNSECG-2022-0153-M"/>
    <d v="2022-03-02T00:00:00"/>
    <s v="MSP-DNPI-2022-0269-M"/>
    <d v="2022-03-07T00:00:00"/>
    <x v="0"/>
    <s v="REGULARIACIÓN PRESUPUESTO"/>
    <e v="#N/A"/>
    <s v="REGULARIACIÓN PRESUPUESTO"/>
    <s v="ZONA 6"/>
    <n v="1012"/>
    <n v="57"/>
    <s v="000"/>
    <s v="001"/>
    <n v="530803"/>
    <n v="109"/>
    <s v="001"/>
    <s v="0000"/>
    <s v="0000"/>
    <n v="0"/>
    <n v="0"/>
    <n v="0"/>
    <n v="1000"/>
    <n v="0"/>
    <n v="1000"/>
    <s v="SI"/>
    <m/>
    <m/>
    <s v="EDISON JIMÉNEZ"/>
    <n v="0"/>
    <n v="0"/>
    <n v="0"/>
    <s v="COORDINACIÓN ZONAL"/>
    <x v="19"/>
    <s v="NA"/>
    <e v="#N/A"/>
    <e v="#N/A"/>
  </r>
  <r>
    <x v="69"/>
    <s v="ZONA 6"/>
    <s v="MSP-DNSECG-2022-0153-M"/>
    <d v="2022-03-02T00:00:00"/>
    <s v="MSP-DNPI-2022-0269-M"/>
    <d v="2022-03-07T00:00:00"/>
    <x v="0"/>
    <s v="REGULARIACIÓN PRESUPUESTO"/>
    <e v="#N/A"/>
    <s v="REGULARIACIÓN PRESUPUESTO"/>
    <s v="ZONA 6"/>
    <n v="1012"/>
    <n v="90"/>
    <s v="000"/>
    <s v="001"/>
    <n v="530203"/>
    <n v="109"/>
    <s v="001"/>
    <s v="0000"/>
    <s v="0000"/>
    <n v="0"/>
    <n v="0"/>
    <n v="0"/>
    <n v="162.62"/>
    <n v="0"/>
    <n v="162.62"/>
    <s v="SI"/>
    <m/>
    <m/>
    <s v="EDISON JIMÉNEZ"/>
    <n v="0"/>
    <n v="0"/>
    <n v="0"/>
    <s v="COORDINACIÓN ZONAL"/>
    <x v="19"/>
    <s v="NA"/>
    <e v="#N/A"/>
    <e v="#N/A"/>
  </r>
  <r>
    <x v="69"/>
    <s v="ZONA 6"/>
    <s v="MSP-DNSECG-2022-0153-M"/>
    <d v="2022-03-02T00:00:00"/>
    <s v="MSP-DNPI-2022-0269-M"/>
    <d v="2022-03-07T00:00:00"/>
    <x v="0"/>
    <s v="REGULARIACIÓN PRESUPUESTO"/>
    <e v="#N/A"/>
    <s v="REGULARIACIÓN PRESUPUESTO"/>
    <s v="ZONA 6"/>
    <n v="1050"/>
    <n v="90"/>
    <s v="000"/>
    <s v="004"/>
    <n v="530704"/>
    <n v="301"/>
    <s v="001"/>
    <s v="0000"/>
    <s v="0000"/>
    <n v="0"/>
    <n v="0"/>
    <n v="0"/>
    <n v="385"/>
    <n v="0"/>
    <n v="385"/>
    <s v="SI"/>
    <m/>
    <m/>
    <s v="EDISON JIMÉNEZ"/>
    <n v="0"/>
    <n v="0"/>
    <n v="0"/>
    <s v="COORDINACIÓN ZONAL"/>
    <x v="19"/>
    <s v="NA"/>
    <e v="#N/A"/>
    <e v="#N/A"/>
  </r>
  <r>
    <x v="69"/>
    <s v="ZONA 6"/>
    <s v="MSP-DNSECG-2022-0153-M"/>
    <d v="2022-03-02T00:00:00"/>
    <s v="MSP-DNPI-2022-0269-M"/>
    <d v="2022-03-07T00:00:00"/>
    <x v="0"/>
    <s v="REGULARIACIÓN PRESUPUESTO"/>
    <e v="#N/A"/>
    <s v="REGULARIACIÓN PRESUPUESTO"/>
    <s v="ZONA 6"/>
    <n v="1050"/>
    <n v="57"/>
    <s v="000"/>
    <s v="001"/>
    <n v="530404"/>
    <n v="301"/>
    <s v="001"/>
    <s v="0000"/>
    <s v="0000"/>
    <n v="0"/>
    <n v="0"/>
    <n v="0"/>
    <n v="14148.03"/>
    <n v="0"/>
    <n v="14148.03"/>
    <s v="SI"/>
    <m/>
    <m/>
    <s v="EDISON JIMÉNEZ"/>
    <n v="0"/>
    <n v="0"/>
    <n v="0"/>
    <s v="COORDINACIÓN ZONAL"/>
    <x v="19"/>
    <s v="NA"/>
    <e v="#N/A"/>
    <e v="#N/A"/>
  </r>
  <r>
    <x v="69"/>
    <s v="ZONA 6"/>
    <s v="MSP-DNSECG-2022-0153-M"/>
    <d v="2022-03-02T00:00:00"/>
    <s v="MSP-DNPI-2022-0269-M"/>
    <d v="2022-03-07T00:00:00"/>
    <x v="0"/>
    <s v="REGULARIACIÓN PRESUPUESTO"/>
    <e v="#N/A"/>
    <s v="REGULARIACIÓN PRESUPUESTO"/>
    <s v="ZONA 6"/>
    <n v="1050"/>
    <n v="90"/>
    <s v="000"/>
    <s v="004"/>
    <n v="531407"/>
    <n v="301"/>
    <s v="001"/>
    <s v="0000"/>
    <s v="0000"/>
    <n v="0"/>
    <n v="0"/>
    <n v="0"/>
    <n v="1531.48"/>
    <n v="0"/>
    <n v="1531.48"/>
    <s v="SI"/>
    <m/>
    <m/>
    <s v="EDISON JIMÉNEZ"/>
    <n v="0"/>
    <n v="0"/>
    <n v="0"/>
    <s v="COORDINACIÓN ZONAL"/>
    <x v="19"/>
    <s v="NA"/>
    <e v="#N/A"/>
    <e v="#N/A"/>
  </r>
  <r>
    <x v="69"/>
    <s v="ZONA 6"/>
    <s v="MSP-DNSECG-2022-0153-M"/>
    <d v="2022-03-02T00:00:00"/>
    <s v="MSP-DNPI-2022-0269-M"/>
    <d v="2022-03-07T00:00:00"/>
    <x v="0"/>
    <s v="REGULARIACIÓN PRESUPUESTO"/>
    <e v="#N/A"/>
    <s v="REGULARIACIÓN PRESUPUESTO"/>
    <s v="ZONA 6"/>
    <n v="1050"/>
    <n v="90"/>
    <s v="000"/>
    <s v="004"/>
    <n v="530202"/>
    <n v="301"/>
    <s v="001"/>
    <s v="0000"/>
    <s v="0000"/>
    <n v="0"/>
    <n v="0"/>
    <n v="0"/>
    <n v="1080"/>
    <n v="0"/>
    <n v="1080"/>
    <s v="SI"/>
    <m/>
    <m/>
    <s v="EDISON JIMÉNEZ"/>
    <n v="0"/>
    <n v="0"/>
    <n v="0"/>
    <s v="COORDINACIÓN ZONAL"/>
    <x v="19"/>
    <s v="NA"/>
    <e v="#N/A"/>
    <e v="#N/A"/>
  </r>
  <r>
    <x v="69"/>
    <s v="ZONA 6"/>
    <s v="MSP-DNSECG-2022-0153-M"/>
    <d v="2022-03-02T00:00:00"/>
    <s v="MSP-DNPI-2022-0269-M"/>
    <d v="2022-03-07T00:00:00"/>
    <x v="0"/>
    <s v="REGULARIACIÓN PRESUPUESTO"/>
    <e v="#N/A"/>
    <s v="REGULARIACIÓN PRESUPUESTO"/>
    <s v="ZONA 6"/>
    <n v="1054"/>
    <n v="90"/>
    <s v="000"/>
    <s v="004"/>
    <n v="531601"/>
    <n v="303"/>
    <s v="001"/>
    <s v="0000"/>
    <s v="0000"/>
    <n v="0"/>
    <n v="0"/>
    <n v="0"/>
    <n v="200"/>
    <n v="0"/>
    <n v="200"/>
    <s v="SI"/>
    <m/>
    <m/>
    <s v="EDISON JIMÉNEZ"/>
    <n v="0"/>
    <n v="0"/>
    <n v="0"/>
    <s v="COORDINACIÓN ZONAL"/>
    <x v="19"/>
    <s v="NA"/>
    <e v="#N/A"/>
    <e v="#N/A"/>
  </r>
  <r>
    <x v="69"/>
    <s v="ZONA 6"/>
    <s v="MSP-DNSECG-2022-0153-M"/>
    <d v="2022-03-02T00:00:00"/>
    <s v="MSP-DNPI-2022-0269-M"/>
    <d v="2022-03-07T00:00:00"/>
    <x v="0"/>
    <s v="REGULARIACIÓN PRESUPUESTO"/>
    <e v="#N/A"/>
    <s v="REGULARIACIÓN PRESUPUESTO"/>
    <s v="ZONA 6"/>
    <n v="1055"/>
    <n v="90"/>
    <s v="000"/>
    <s v="001"/>
    <n v="530803"/>
    <n v="304"/>
    <s v="001"/>
    <s v="0000"/>
    <s v="0000"/>
    <n v="0"/>
    <n v="0"/>
    <n v="0"/>
    <n v="6910.29"/>
    <n v="0"/>
    <n v="6910.29"/>
    <s v="SI"/>
    <m/>
    <m/>
    <s v="EDISON JIMÉNEZ"/>
    <n v="0"/>
    <n v="0"/>
    <n v="0"/>
    <s v="COORDINACIÓN ZONAL"/>
    <x v="19"/>
    <s v="NA"/>
    <e v="#N/A"/>
    <e v="#N/A"/>
  </r>
  <r>
    <x v="69"/>
    <s v="ZONA 6"/>
    <s v="MSP-DNSECG-2022-0153-M"/>
    <d v="2022-03-02T00:00:00"/>
    <s v="MSP-DNPI-2022-0269-M"/>
    <d v="2022-03-07T00:00:00"/>
    <x v="0"/>
    <s v="REGULARIACIÓN PRESUPUESTO"/>
    <e v="#N/A"/>
    <s v="REGULARIACIÓN PRESUPUESTO"/>
    <s v="ZONA 6"/>
    <n v="1055"/>
    <n v="90"/>
    <s v="000"/>
    <s v="001"/>
    <n v="531403"/>
    <n v="304"/>
    <s v="001"/>
    <s v="0000"/>
    <s v="0000"/>
    <n v="0"/>
    <n v="0"/>
    <n v="0"/>
    <n v="2099"/>
    <n v="0"/>
    <n v="2099"/>
    <s v="SI"/>
    <m/>
    <m/>
    <s v="EDISON JIMÉNEZ"/>
    <n v="0"/>
    <n v="0"/>
    <n v="0"/>
    <s v="COORDINACIÓN ZONAL"/>
    <x v="19"/>
    <s v="NA"/>
    <e v="#N/A"/>
    <e v="#N/A"/>
  </r>
  <r>
    <x v="69"/>
    <s v="ZONA 6"/>
    <s v="MSP-DNSECG-2022-0153-M"/>
    <d v="2022-03-02T00:00:00"/>
    <s v="MSP-DNPI-2022-0269-M"/>
    <d v="2022-03-07T00:00:00"/>
    <x v="0"/>
    <s v="REGULARIACIÓN PRESUPUESTO"/>
    <e v="#N/A"/>
    <s v="REGULARIACIÓN PRESUPUESTO"/>
    <s v="ZONA 6"/>
    <n v="1055"/>
    <n v="90"/>
    <s v="000"/>
    <s v="001"/>
    <n v="570102"/>
    <n v="304"/>
    <s v="001"/>
    <s v="0000"/>
    <s v="0000"/>
    <n v="0"/>
    <n v="0"/>
    <n v="0"/>
    <n v="3333.4"/>
    <n v="0"/>
    <n v="3333.4"/>
    <s v="SI"/>
    <m/>
    <m/>
    <s v="EDISON JIMÉNEZ"/>
    <n v="0"/>
    <n v="0"/>
    <n v="0"/>
    <s v="COORDINACIÓN ZONAL"/>
    <x v="19"/>
    <s v="NA"/>
    <e v="#N/A"/>
    <e v="#N/A"/>
  </r>
  <r>
    <x v="69"/>
    <s v="ZONA 7"/>
    <s v="MSP-DNSECG-2022-0153-M"/>
    <d v="2022-03-02T00:00:00"/>
    <s v="MSP-DNPI-2022-0269-M"/>
    <d v="2022-03-07T00:00:00"/>
    <x v="0"/>
    <s v="REGULARIACIÓN PRESUPUESTO"/>
    <e v="#N/A"/>
    <s v="REGULARIACIÓN PRESUPUESTO"/>
    <s v="ZONA 7"/>
    <n v="1130"/>
    <n v="57"/>
    <s v="000"/>
    <s v="001"/>
    <n v="530404"/>
    <n v="701"/>
    <s v="001"/>
    <s v="0000"/>
    <s v="0000"/>
    <n v="0"/>
    <n v="0"/>
    <n v="0"/>
    <n v="43818.59"/>
    <n v="0"/>
    <n v="43818.59"/>
    <s v="SI"/>
    <m/>
    <m/>
    <s v="EDISON JIMÉNEZ"/>
    <n v="0"/>
    <n v="0"/>
    <n v="0"/>
    <s v="COORDINACIÓN ZONAL"/>
    <x v="19"/>
    <s v="NA"/>
    <e v="#N/A"/>
    <e v="#N/A"/>
  </r>
  <r>
    <x v="69"/>
    <s v="ZONA 7"/>
    <s v="MSP-DNSECG-2022-0153-M"/>
    <d v="2022-03-02T00:00:00"/>
    <s v="MSP-DNPI-2022-0269-M"/>
    <d v="2022-03-07T00:00:00"/>
    <x v="0"/>
    <s v="REGULARIACIÓN PRESUPUESTO"/>
    <e v="#N/A"/>
    <s v="REGULARIACIÓN PRESUPUESTO"/>
    <s v="ZONA 7"/>
    <n v="1130"/>
    <n v="57"/>
    <s v="000"/>
    <s v="001"/>
    <n v="530402"/>
    <n v="701"/>
    <s v="001"/>
    <s v="0000"/>
    <s v="0000"/>
    <n v="0"/>
    <n v="0"/>
    <n v="0"/>
    <n v="220000"/>
    <n v="0"/>
    <n v="220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130"/>
    <n v="57"/>
    <s v="000"/>
    <s v="001"/>
    <n v="530203"/>
    <n v="701"/>
    <s v="001"/>
    <s v="0000"/>
    <s v="0000"/>
    <n v="0"/>
    <n v="0"/>
    <n v="0"/>
    <n v="120"/>
    <n v="0"/>
    <n v="120"/>
    <s v="SI"/>
    <m/>
    <m/>
    <s v="EDISON JIMÉNEZ"/>
    <n v="0"/>
    <n v="0"/>
    <n v="0"/>
    <s v="COORDINACIÓN ZONAL"/>
    <x v="19"/>
    <s v="NA"/>
    <e v="#N/A"/>
    <e v="#N/A"/>
  </r>
  <r>
    <x v="69"/>
    <s v="ZONA 7"/>
    <s v="MSP-DNSECG-2022-0153-M"/>
    <d v="2022-03-02T00:00:00"/>
    <s v="MSP-DNPI-2022-0269-M"/>
    <d v="2022-03-07T00:00:00"/>
    <x v="0"/>
    <s v="REGULARIACIÓN PRESUPUESTO"/>
    <e v="#N/A"/>
    <s v="REGULARIACIÓN PRESUPUESTO"/>
    <s v="ZONA 7"/>
    <n v="1130"/>
    <n v="57"/>
    <s v="000"/>
    <s v="001"/>
    <n v="530417"/>
    <n v="701"/>
    <s v="001"/>
    <s v="0000"/>
    <s v="0000"/>
    <n v="0"/>
    <n v="0"/>
    <n v="0"/>
    <n v="25000"/>
    <n v="0"/>
    <n v="25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130"/>
    <n v="90"/>
    <s v="000"/>
    <s v="004"/>
    <n v="570206"/>
    <n v="701"/>
    <s v="001"/>
    <s v="0000"/>
    <s v="0000"/>
    <n v="0"/>
    <n v="0"/>
    <n v="0"/>
    <n v="1081.74"/>
    <n v="0"/>
    <n v="1081.74"/>
    <s v="SI"/>
    <m/>
    <m/>
    <s v="EDISON JIMÉNEZ"/>
    <n v="0"/>
    <n v="0"/>
    <n v="0"/>
    <s v="COORDINACIÓN ZONAL"/>
    <x v="19"/>
    <s v="NA"/>
    <e v="#N/A"/>
    <e v="#N/A"/>
  </r>
  <r>
    <x v="69"/>
    <s v="ZONA 7"/>
    <s v="MSP-DNSECG-2022-0153-M"/>
    <d v="2022-03-02T00:00:00"/>
    <s v="MSP-DNPI-2022-0269-M"/>
    <d v="2022-03-07T00:00:00"/>
    <x v="0"/>
    <s v="REGULARIACIÓN PRESUPUESTO"/>
    <e v="#N/A"/>
    <s v="REGULARIACIÓN PRESUPUESTO"/>
    <s v="ZONA 7"/>
    <n v="1130"/>
    <n v="57"/>
    <s v="000"/>
    <s v="001"/>
    <n v="530811"/>
    <n v="701"/>
    <s v="001"/>
    <s v="0000"/>
    <s v="0000"/>
    <n v="0"/>
    <n v="0"/>
    <n v="0"/>
    <n v="4100"/>
    <n v="0"/>
    <n v="4100"/>
    <s v="SI"/>
    <m/>
    <m/>
    <s v="EDISON JIMÉNEZ"/>
    <n v="0"/>
    <n v="0"/>
    <n v="0"/>
    <s v="COORDINACIÓN ZONAL"/>
    <x v="19"/>
    <s v="NA"/>
    <e v="#N/A"/>
    <e v="#N/A"/>
  </r>
  <r>
    <x v="69"/>
    <s v="ZONA 7"/>
    <s v="MSP-DNSECG-2022-0153-M"/>
    <d v="2022-03-02T00:00:00"/>
    <s v="MSP-DNPI-2022-0269-M"/>
    <d v="2022-03-07T00:00:00"/>
    <x v="0"/>
    <s v="REGULARIACIÓN PRESUPUESTO"/>
    <e v="#N/A"/>
    <s v="REGULARIACIÓN PRESUPUESTO"/>
    <s v="ZONA 7"/>
    <n v="1130"/>
    <n v="57"/>
    <s v="000"/>
    <s v="001"/>
    <n v="530813"/>
    <n v="701"/>
    <s v="001"/>
    <s v="0000"/>
    <s v="0000"/>
    <n v="0"/>
    <n v="0"/>
    <n v="0"/>
    <n v="57319.05"/>
    <n v="0"/>
    <n v="57319.05"/>
    <s v="SI"/>
    <m/>
    <m/>
    <s v="EDISON JIMÉNEZ"/>
    <n v="0"/>
    <n v="0"/>
    <n v="0"/>
    <s v="COORDINACIÓN ZONAL"/>
    <x v="19"/>
    <s v="NA"/>
    <e v="#N/A"/>
    <e v="#N/A"/>
  </r>
  <r>
    <x v="69"/>
    <s v="ZONA 7"/>
    <s v="MSP-DNSECG-2022-0153-M"/>
    <d v="2022-03-02T00:00:00"/>
    <s v="MSP-DNPI-2022-0269-M"/>
    <d v="2022-03-07T00:00:00"/>
    <x v="0"/>
    <s v="REGULARIACIÓN PRESUPUESTO"/>
    <e v="#N/A"/>
    <s v="REGULARIACIÓN PRESUPUESTO"/>
    <s v="ZONA 7"/>
    <n v="1130"/>
    <n v="57"/>
    <s v="000"/>
    <s v="001"/>
    <n v="531406"/>
    <n v="701"/>
    <s v="001"/>
    <s v="0000"/>
    <s v="0000"/>
    <n v="0"/>
    <n v="0"/>
    <n v="0"/>
    <n v="2000"/>
    <n v="0"/>
    <n v="2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130"/>
    <n v="90"/>
    <s v="000"/>
    <s v="004"/>
    <n v="530203"/>
    <n v="701"/>
    <s v="001"/>
    <s v="0000"/>
    <s v="0000"/>
    <n v="0"/>
    <n v="0"/>
    <n v="0"/>
    <n v="105.91"/>
    <n v="0"/>
    <n v="105.91"/>
    <s v="SI"/>
    <m/>
    <m/>
    <s v="EDISON JIMÉNEZ"/>
    <n v="0"/>
    <n v="0"/>
    <n v="0"/>
    <s v="COORDINACIÓN ZONAL"/>
    <x v="19"/>
    <s v="NA"/>
    <e v="#N/A"/>
    <e v="#N/A"/>
  </r>
  <r>
    <x v="69"/>
    <s v="ZONA 7"/>
    <s v="MSP-DNSECG-2022-0153-M"/>
    <d v="2022-03-02T00:00:00"/>
    <s v="MSP-DNPI-2022-0269-M"/>
    <d v="2022-03-07T00:00:00"/>
    <x v="0"/>
    <s v="REGULARIACIÓN PRESUPUESTO"/>
    <e v="#N/A"/>
    <s v="REGULARIACIÓN PRESUPUESTO"/>
    <s v="ZONA 7"/>
    <n v="1130"/>
    <n v="57"/>
    <s v="000"/>
    <s v="001"/>
    <n v="530803"/>
    <n v="701"/>
    <s v="001"/>
    <s v="0000"/>
    <s v="0000"/>
    <n v="0"/>
    <n v="0"/>
    <n v="0"/>
    <n v="4.68"/>
    <n v="0"/>
    <n v="4.68"/>
    <s v="SI"/>
    <m/>
    <m/>
    <s v="EDISON JIMÉNEZ"/>
    <n v="0"/>
    <n v="0"/>
    <n v="0"/>
    <s v="COORDINACIÓN ZONAL"/>
    <x v="19"/>
    <s v="NA"/>
    <e v="#N/A"/>
    <e v="#N/A"/>
  </r>
  <r>
    <x v="69"/>
    <s v="ZONA 7"/>
    <s v="MSP-DNSECG-2022-0153-M"/>
    <d v="2022-03-02T00:00:00"/>
    <s v="MSP-DNPI-2022-0269-M"/>
    <d v="2022-03-07T00:00:00"/>
    <x v="0"/>
    <s v="REGULARIACIÓN PRESUPUESTO"/>
    <e v="#N/A"/>
    <s v="REGULARIACIÓN PRESUPUESTO"/>
    <s v="ZONA 7"/>
    <n v="1131"/>
    <n v="57"/>
    <s v="000"/>
    <s v="001"/>
    <n v="530417"/>
    <n v="712"/>
    <s v="001"/>
    <s v="0000"/>
    <s v="0000"/>
    <n v="0"/>
    <n v="0"/>
    <n v="0"/>
    <n v="25000"/>
    <n v="0"/>
    <n v="25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131"/>
    <n v="57"/>
    <s v="000"/>
    <s v="001"/>
    <n v="530404"/>
    <n v="712"/>
    <s v="001"/>
    <s v="0000"/>
    <s v="0000"/>
    <n v="0"/>
    <n v="0"/>
    <n v="0"/>
    <n v="38156.800000000003"/>
    <n v="0"/>
    <n v="38156.800000000003"/>
    <s v="SI"/>
    <m/>
    <m/>
    <s v="EDISON JIMÉNEZ"/>
    <n v="0"/>
    <n v="0"/>
    <n v="0"/>
    <s v="COORDINACIÓN ZONAL"/>
    <x v="19"/>
    <s v="NA"/>
    <e v="#N/A"/>
    <e v="#N/A"/>
  </r>
  <r>
    <x v="69"/>
    <s v="ZONA 7"/>
    <s v="MSP-DNSECG-2022-0153-M"/>
    <d v="2022-03-02T00:00:00"/>
    <s v="MSP-DNPI-2022-0269-M"/>
    <d v="2022-03-07T00:00:00"/>
    <x v="0"/>
    <s v="REGULARIACIÓN PRESUPUESTO"/>
    <e v="#N/A"/>
    <s v="REGULARIACIÓN PRESUPUESTO"/>
    <s v="ZONA 7"/>
    <n v="1131"/>
    <n v="57"/>
    <s v="000"/>
    <s v="001"/>
    <n v="530402"/>
    <n v="712"/>
    <s v="001"/>
    <s v="0000"/>
    <s v="0000"/>
    <n v="0"/>
    <n v="0"/>
    <n v="0"/>
    <n v="25000"/>
    <n v="0"/>
    <n v="25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131"/>
    <n v="57"/>
    <s v="000"/>
    <s v="001"/>
    <n v="530803"/>
    <n v="712"/>
    <s v="001"/>
    <s v="0000"/>
    <s v="0000"/>
    <n v="0"/>
    <n v="0"/>
    <n v="0"/>
    <n v="5000"/>
    <n v="0"/>
    <n v="5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131"/>
    <n v="90"/>
    <s v="000"/>
    <s v="005"/>
    <n v="530403"/>
    <n v="712"/>
    <s v="001"/>
    <s v="0000"/>
    <s v="0000"/>
    <n v="0"/>
    <n v="0"/>
    <n v="0"/>
    <n v="1000"/>
    <n v="0"/>
    <n v="1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131"/>
    <n v="57"/>
    <s v="000"/>
    <s v="001"/>
    <n v="531406"/>
    <n v="712"/>
    <s v="001"/>
    <s v="0000"/>
    <s v="0000"/>
    <n v="0"/>
    <n v="0"/>
    <n v="0"/>
    <n v="1200"/>
    <n v="0"/>
    <n v="1200"/>
    <s v="SI"/>
    <m/>
    <m/>
    <s v="EDISON JIMÉNEZ"/>
    <n v="0"/>
    <n v="0"/>
    <n v="0"/>
    <s v="COORDINACIÓN ZONAL"/>
    <x v="19"/>
    <s v="NA"/>
    <e v="#N/A"/>
    <e v="#N/A"/>
  </r>
  <r>
    <x v="69"/>
    <s v="ZONA 7"/>
    <s v="MSP-DNSECG-2022-0153-M"/>
    <d v="2022-03-02T00:00:00"/>
    <s v="MSP-DNPI-2022-0269-M"/>
    <d v="2022-03-07T00:00:00"/>
    <x v="0"/>
    <s v="REGULARIACIÓN PRESUPUESTO"/>
    <e v="#N/A"/>
    <s v="REGULARIACIÓN PRESUPUESTO"/>
    <s v="ZONA 7"/>
    <n v="1131"/>
    <n v="57"/>
    <s v="000"/>
    <s v="001"/>
    <n v="530811"/>
    <n v="712"/>
    <s v="001"/>
    <s v="0000"/>
    <s v="0000"/>
    <n v="0"/>
    <n v="0"/>
    <n v="0"/>
    <n v="2400"/>
    <n v="0"/>
    <n v="2400"/>
    <s v="SI"/>
    <m/>
    <m/>
    <s v="EDISON JIMÉNEZ"/>
    <n v="0"/>
    <n v="0"/>
    <n v="0"/>
    <s v="COORDINACIÓN ZONAL"/>
    <x v="19"/>
    <s v="NA"/>
    <e v="#N/A"/>
    <e v="#N/A"/>
  </r>
  <r>
    <x v="69"/>
    <s v="ZONA 7"/>
    <s v="MSP-DNSECG-2022-0153-M"/>
    <d v="2022-03-02T00:00:00"/>
    <s v="MSP-DNPI-2022-0269-M"/>
    <d v="2022-03-07T00:00:00"/>
    <x v="0"/>
    <s v="REGULARIACIÓN PRESUPUESTO"/>
    <e v="#N/A"/>
    <s v="REGULARIACIÓN PRESUPUESTO"/>
    <s v="ZONA 7"/>
    <n v="1131"/>
    <n v="57"/>
    <s v="000"/>
    <s v="001"/>
    <n v="530813"/>
    <n v="712"/>
    <s v="001"/>
    <s v="0000"/>
    <s v="0000"/>
    <n v="0"/>
    <n v="0"/>
    <n v="0"/>
    <n v="38937.019999999997"/>
    <n v="0"/>
    <n v="38937.019999999997"/>
    <s v="SI"/>
    <m/>
    <m/>
    <s v="EDISON JIMÉNEZ"/>
    <n v="0"/>
    <n v="0"/>
    <n v="0"/>
    <s v="COORDINACIÓN ZONAL"/>
    <x v="19"/>
    <s v="NA"/>
    <e v="#N/A"/>
    <e v="#N/A"/>
  </r>
  <r>
    <x v="69"/>
    <s v="ZONA 7"/>
    <s v="MSP-DNSECG-2022-0153-M"/>
    <d v="2022-03-02T00:00:00"/>
    <s v="MSP-DNPI-2022-0269-M"/>
    <d v="2022-03-07T00:00:00"/>
    <x v="0"/>
    <s v="REGULARIACIÓN PRESUPUESTO"/>
    <e v="#N/A"/>
    <s v="REGULARIACIÓN PRESUPUESTO"/>
    <s v="ZONA 7"/>
    <n v="1132"/>
    <n v="57"/>
    <s v="000"/>
    <s v="001"/>
    <n v="530803"/>
    <n v="701"/>
    <s v="001"/>
    <s v="0000"/>
    <s v="0000"/>
    <n v="0"/>
    <n v="0"/>
    <n v="0"/>
    <n v="600"/>
    <n v="0"/>
    <n v="600"/>
    <s v="SI"/>
    <m/>
    <m/>
    <s v="EDISON JIMÉNEZ"/>
    <n v="0"/>
    <n v="0"/>
    <n v="0"/>
    <s v="COORDINACIÓN ZONAL"/>
    <x v="19"/>
    <s v="NA"/>
    <e v="#N/A"/>
    <e v="#N/A"/>
  </r>
  <r>
    <x v="69"/>
    <s v="ZONA 7"/>
    <s v="MSP-DNSECG-2022-0153-M"/>
    <d v="2022-03-02T00:00:00"/>
    <s v="MSP-DNPI-2022-0269-M"/>
    <d v="2022-03-07T00:00:00"/>
    <x v="0"/>
    <s v="REGULARIACIÓN PRESUPUESTO"/>
    <e v="#N/A"/>
    <s v="REGULARIACIÓN PRESUPUESTO"/>
    <s v="ZONA 7"/>
    <n v="1132"/>
    <n v="90"/>
    <s v="000"/>
    <s v="001"/>
    <n v="530106"/>
    <n v="701"/>
    <s v="001"/>
    <s v="0000"/>
    <s v="0000"/>
    <n v="0"/>
    <n v="0"/>
    <n v="0"/>
    <n v="100"/>
    <n v="0"/>
    <n v="100"/>
    <s v="SI"/>
    <m/>
    <m/>
    <s v="EDISON JIMÉNEZ"/>
    <n v="0"/>
    <n v="0"/>
    <n v="0"/>
    <s v="COORDINACIÓN ZONAL"/>
    <x v="19"/>
    <s v="NA"/>
    <e v="#N/A"/>
    <e v="#N/A"/>
  </r>
  <r>
    <x v="69"/>
    <s v="ZONA 7"/>
    <s v="MSP-DNSECG-2022-0153-M"/>
    <d v="2022-03-02T00:00:00"/>
    <s v="MSP-DNPI-2022-0269-M"/>
    <d v="2022-03-07T00:00:00"/>
    <x v="0"/>
    <s v="REGULARIACIÓN PRESUPUESTO"/>
    <e v="#N/A"/>
    <s v="REGULARIACIÓN PRESUPUESTO"/>
    <s v="ZONA 7"/>
    <n v="1132"/>
    <n v="57"/>
    <s v="000"/>
    <s v="001"/>
    <n v="530813"/>
    <n v="701"/>
    <s v="001"/>
    <s v="0000"/>
    <s v="0000"/>
    <n v="0"/>
    <n v="0"/>
    <n v="0"/>
    <n v="600"/>
    <n v="0"/>
    <n v="600"/>
    <s v="SI"/>
    <m/>
    <m/>
    <s v="EDISON JIMÉNEZ"/>
    <n v="0"/>
    <n v="0"/>
    <n v="0"/>
    <s v="COORDINACIÓN ZONAL"/>
    <x v="19"/>
    <s v="NA"/>
    <e v="#N/A"/>
    <e v="#N/A"/>
  </r>
  <r>
    <x v="69"/>
    <s v="ZONA 7"/>
    <s v="MSP-DNSECG-2022-0153-M"/>
    <d v="2022-03-02T00:00:00"/>
    <s v="MSP-DNPI-2022-0269-M"/>
    <d v="2022-03-07T00:00:00"/>
    <x v="0"/>
    <s v="REGULARIACIÓN PRESUPUESTO"/>
    <e v="#N/A"/>
    <s v="REGULARIACIÓN PRESUPUESTO"/>
    <s v="ZONA 7"/>
    <n v="1134"/>
    <n v="57"/>
    <s v="000"/>
    <s v="001"/>
    <n v="530811"/>
    <n v="706"/>
    <s v="001"/>
    <s v="0000"/>
    <s v="0000"/>
    <n v="0"/>
    <n v="0"/>
    <n v="0"/>
    <n v="800"/>
    <n v="0"/>
    <n v="800"/>
    <s v="SI"/>
    <m/>
    <m/>
    <s v="EDISON JIMÉNEZ"/>
    <n v="0"/>
    <n v="0"/>
    <n v="0"/>
    <s v="COORDINACIÓN ZONAL"/>
    <x v="19"/>
    <s v="NA"/>
    <e v="#N/A"/>
    <e v="#N/A"/>
  </r>
  <r>
    <x v="69"/>
    <s v="ZONA 7"/>
    <s v="MSP-DNSECG-2022-0153-M"/>
    <d v="2022-03-02T00:00:00"/>
    <s v="MSP-DNPI-2022-0269-M"/>
    <d v="2022-03-07T00:00:00"/>
    <x v="0"/>
    <s v="REGULARIACIÓN PRESUPUESTO"/>
    <e v="#N/A"/>
    <s v="REGULARIACIÓN PRESUPUESTO"/>
    <s v="ZONA 7"/>
    <n v="1134"/>
    <n v="57"/>
    <s v="000"/>
    <s v="001"/>
    <n v="530813"/>
    <n v="706"/>
    <s v="001"/>
    <s v="0000"/>
    <s v="0000"/>
    <n v="0"/>
    <n v="0"/>
    <n v="0"/>
    <n v="45000"/>
    <n v="0"/>
    <n v="45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134"/>
    <n v="57"/>
    <s v="000"/>
    <s v="001"/>
    <n v="530803"/>
    <n v="706"/>
    <s v="001"/>
    <s v="0000"/>
    <s v="0000"/>
    <n v="0"/>
    <n v="0"/>
    <n v="0"/>
    <n v="400"/>
    <n v="0"/>
    <n v="400"/>
    <s v="SI"/>
    <m/>
    <m/>
    <s v="EDISON JIMÉNEZ"/>
    <n v="0"/>
    <n v="0"/>
    <n v="0"/>
    <s v="COORDINACIÓN ZONAL"/>
    <x v="19"/>
    <s v="NA"/>
    <e v="#N/A"/>
    <e v="#N/A"/>
  </r>
  <r>
    <x v="69"/>
    <s v="ZONA 7"/>
    <s v="MSP-DNSECG-2022-0153-M"/>
    <d v="2022-03-02T00:00:00"/>
    <s v="MSP-DNPI-2022-0269-M"/>
    <d v="2022-03-07T00:00:00"/>
    <x v="0"/>
    <s v="REGULARIACIÓN PRESUPUESTO"/>
    <e v="#N/A"/>
    <s v="REGULARIACIÓN PRESUPUESTO"/>
    <s v="ZONA 7"/>
    <n v="1134"/>
    <n v="57"/>
    <s v="000"/>
    <s v="001"/>
    <n v="530417"/>
    <n v="706"/>
    <s v="001"/>
    <s v="0000"/>
    <s v="0000"/>
    <n v="0"/>
    <n v="0"/>
    <n v="0"/>
    <n v="12000"/>
    <n v="0"/>
    <n v="12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134"/>
    <n v="90"/>
    <s v="000"/>
    <s v="004"/>
    <n v="530812"/>
    <n v="706"/>
    <s v="001"/>
    <s v="0000"/>
    <s v="0000"/>
    <n v="0"/>
    <n v="0"/>
    <n v="0"/>
    <n v="322"/>
    <n v="0"/>
    <n v="322"/>
    <s v="SI"/>
    <m/>
    <m/>
    <s v="EDISON JIMÉNEZ"/>
    <n v="0"/>
    <n v="0"/>
    <n v="0"/>
    <s v="COORDINACIÓN ZONAL"/>
    <x v="19"/>
    <s v="NA"/>
    <e v="#N/A"/>
    <e v="#N/A"/>
  </r>
  <r>
    <x v="69"/>
    <s v="ZONA 7"/>
    <s v="MSP-DNSECG-2022-0153-M"/>
    <d v="2022-03-02T00:00:00"/>
    <s v="MSP-DNPI-2022-0269-M"/>
    <d v="2022-03-07T00:00:00"/>
    <x v="0"/>
    <s v="REGULARIACIÓN PRESUPUESTO"/>
    <e v="#N/A"/>
    <s v="REGULARIACIÓN PRESUPUESTO"/>
    <s v="ZONA 7"/>
    <n v="1134"/>
    <n v="57"/>
    <s v="000"/>
    <s v="001"/>
    <n v="530402"/>
    <n v="706"/>
    <s v="001"/>
    <s v="0000"/>
    <s v="0000"/>
    <n v="0"/>
    <n v="0"/>
    <n v="0"/>
    <n v="20000"/>
    <n v="0"/>
    <n v="20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134"/>
    <n v="57"/>
    <s v="000"/>
    <s v="001"/>
    <n v="530404"/>
    <n v="706"/>
    <s v="001"/>
    <s v="0000"/>
    <s v="0000"/>
    <n v="0"/>
    <n v="0"/>
    <n v="0"/>
    <n v="18640.43"/>
    <n v="0"/>
    <n v="18640.43"/>
    <s v="SI"/>
    <m/>
    <m/>
    <s v="EDISON JIMÉNEZ"/>
    <n v="0"/>
    <n v="0"/>
    <n v="0"/>
    <s v="COORDINACIÓN ZONAL"/>
    <x v="19"/>
    <s v="NA"/>
    <e v="#N/A"/>
    <e v="#N/A"/>
  </r>
  <r>
    <x v="69"/>
    <s v="ZONA 7"/>
    <s v="MSP-DNSECG-2022-0153-M"/>
    <d v="2022-03-02T00:00:00"/>
    <s v="MSP-DNPI-2022-0269-M"/>
    <d v="2022-03-07T00:00:00"/>
    <x v="0"/>
    <s v="REGULARIACIÓN PRESUPUESTO"/>
    <e v="#N/A"/>
    <s v="REGULARIACIÓN PRESUPUESTO"/>
    <s v="ZONA 7"/>
    <n v="1136"/>
    <n v="57"/>
    <s v="000"/>
    <s v="001"/>
    <n v="530811"/>
    <n v="712"/>
    <s v="001"/>
    <s v="0000"/>
    <s v="0000"/>
    <n v="0"/>
    <n v="0"/>
    <n v="0"/>
    <n v="400"/>
    <n v="0"/>
    <n v="400"/>
    <s v="SI"/>
    <m/>
    <m/>
    <s v="EDISON JIMÉNEZ"/>
    <n v="0"/>
    <n v="0"/>
    <n v="0"/>
    <s v="COORDINACIÓN ZONAL"/>
    <x v="19"/>
    <s v="NA"/>
    <e v="#N/A"/>
    <e v="#N/A"/>
  </r>
  <r>
    <x v="69"/>
    <s v="ZONA 7"/>
    <s v="MSP-DNSECG-2022-0153-M"/>
    <d v="2022-03-02T00:00:00"/>
    <s v="MSP-DNPI-2022-0269-M"/>
    <d v="2022-03-07T00:00:00"/>
    <x v="0"/>
    <s v="REGULARIACIÓN PRESUPUESTO"/>
    <e v="#N/A"/>
    <s v="REGULARIACIÓN PRESUPUESTO"/>
    <s v="ZONA 7"/>
    <n v="1136"/>
    <n v="57"/>
    <s v="000"/>
    <s v="001"/>
    <n v="530813"/>
    <n v="712"/>
    <s v="001"/>
    <s v="0000"/>
    <s v="0000"/>
    <n v="0"/>
    <n v="0"/>
    <n v="0"/>
    <n v="11350"/>
    <n v="0"/>
    <n v="11350"/>
    <s v="SI"/>
    <m/>
    <m/>
    <s v="EDISON JIMÉNEZ"/>
    <n v="0"/>
    <n v="0"/>
    <n v="0"/>
    <s v="COORDINACIÓN ZONAL"/>
    <x v="19"/>
    <s v="NA"/>
    <e v="#N/A"/>
    <e v="#N/A"/>
  </r>
  <r>
    <x v="69"/>
    <s v="ZONA 7"/>
    <s v="MSP-DNSECG-2022-0153-M"/>
    <d v="2022-03-02T00:00:00"/>
    <s v="MSP-DNPI-2022-0269-M"/>
    <d v="2022-03-07T00:00:00"/>
    <x v="0"/>
    <s v="REGULARIACIÓN PRESUPUESTO"/>
    <e v="#N/A"/>
    <s v="REGULARIACIÓN PRESUPUESTO"/>
    <s v="ZONA 7"/>
    <n v="1136"/>
    <n v="90"/>
    <s v="000"/>
    <s v="001"/>
    <n v="530203"/>
    <n v="712"/>
    <s v="001"/>
    <s v="0000"/>
    <s v="0000"/>
    <n v="0"/>
    <n v="0"/>
    <n v="0"/>
    <n v="1141"/>
    <n v="0"/>
    <n v="1141"/>
    <s v="SI"/>
    <m/>
    <m/>
    <s v="EDISON JIMÉNEZ"/>
    <n v="0"/>
    <n v="0"/>
    <n v="0"/>
    <s v="COORDINACIÓN ZONAL"/>
    <x v="19"/>
    <s v="NA"/>
    <e v="#N/A"/>
    <e v="#N/A"/>
  </r>
  <r>
    <x v="69"/>
    <s v="ZONA 7"/>
    <s v="MSP-DNSECG-2022-0153-M"/>
    <d v="2022-03-02T00:00:00"/>
    <s v="MSP-DNPI-2022-0269-M"/>
    <d v="2022-03-07T00:00:00"/>
    <x v="0"/>
    <s v="REGULARIACIÓN PRESUPUESTO"/>
    <e v="#N/A"/>
    <s v="REGULARIACIÓN PRESUPUESTO"/>
    <s v="ZONA 7"/>
    <n v="1136"/>
    <n v="90"/>
    <s v="000"/>
    <s v="001"/>
    <n v="530246"/>
    <n v="712"/>
    <s v="001"/>
    <s v="0000"/>
    <s v="0000"/>
    <n v="0"/>
    <n v="0"/>
    <n v="0"/>
    <n v="867"/>
    <n v="0"/>
    <n v="867"/>
    <s v="SI"/>
    <m/>
    <m/>
    <s v="EDISON JIMÉNEZ"/>
    <n v="0"/>
    <n v="0"/>
    <n v="0"/>
    <s v="COORDINACIÓN ZONAL"/>
    <x v="19"/>
    <s v="NA"/>
    <e v="#N/A"/>
    <e v="#N/A"/>
  </r>
  <r>
    <x v="69"/>
    <s v="ZONA 7"/>
    <s v="MSP-DNSECG-2022-0153-M"/>
    <d v="2022-03-02T00:00:00"/>
    <s v="MSP-DNPI-2022-0269-M"/>
    <d v="2022-03-07T00:00:00"/>
    <x v="0"/>
    <s v="REGULARIACIÓN PRESUPUESTO"/>
    <e v="#N/A"/>
    <s v="REGULARIACIÓN PRESUPUESTO"/>
    <s v="ZONA 7"/>
    <n v="1136"/>
    <n v="90"/>
    <s v="000"/>
    <s v="001"/>
    <n v="530811"/>
    <n v="712"/>
    <s v="001"/>
    <s v="0000"/>
    <s v="0000"/>
    <n v="0"/>
    <n v="0"/>
    <n v="0"/>
    <n v="3394"/>
    <n v="0"/>
    <n v="3394"/>
    <s v="SI"/>
    <m/>
    <m/>
    <s v="EDISON JIMÉNEZ"/>
    <n v="0"/>
    <n v="0"/>
    <n v="0"/>
    <s v="COORDINACIÓN ZONAL"/>
    <x v="19"/>
    <s v="NA"/>
    <e v="#N/A"/>
    <e v="#N/A"/>
  </r>
  <r>
    <x v="69"/>
    <s v="ZONA 7"/>
    <s v="MSP-DNSECG-2022-0153-M"/>
    <d v="2022-03-02T00:00:00"/>
    <s v="MSP-DNPI-2022-0269-M"/>
    <d v="2022-03-07T00:00:00"/>
    <x v="0"/>
    <s v="REGULARIACIÓN PRESUPUESTO"/>
    <e v="#N/A"/>
    <s v="REGULARIACIÓN PRESUPUESTO"/>
    <s v="ZONA 7"/>
    <n v="1136"/>
    <n v="90"/>
    <s v="000"/>
    <s v="001"/>
    <n v="530812"/>
    <n v="712"/>
    <s v="001"/>
    <s v="0000"/>
    <s v="0000"/>
    <n v="0"/>
    <n v="0"/>
    <n v="0"/>
    <n v="10371"/>
    <n v="0"/>
    <n v="10371"/>
    <s v="SI"/>
    <m/>
    <m/>
    <s v="EDISON JIMÉNEZ"/>
    <n v="0"/>
    <n v="0"/>
    <n v="0"/>
    <s v="COORDINACIÓN ZONAL"/>
    <x v="19"/>
    <s v="NA"/>
    <e v="#N/A"/>
    <e v="#N/A"/>
  </r>
  <r>
    <x v="69"/>
    <s v="ZONA 7"/>
    <s v="MSP-DNSECG-2022-0153-M"/>
    <d v="2022-03-02T00:00:00"/>
    <s v="MSP-DNPI-2022-0269-M"/>
    <d v="2022-03-07T00:00:00"/>
    <x v="0"/>
    <s v="REGULARIACIÓN PRESUPUESTO"/>
    <e v="#N/A"/>
    <s v="REGULARIACIÓN PRESUPUESTO"/>
    <s v="ZONA 7"/>
    <n v="1136"/>
    <n v="90"/>
    <s v="000"/>
    <s v="001"/>
    <n v="531404"/>
    <n v="712"/>
    <s v="001"/>
    <s v="0000"/>
    <s v="0000"/>
    <n v="0"/>
    <n v="0"/>
    <n v="0"/>
    <n v="737.69"/>
    <n v="0"/>
    <n v="737.69"/>
    <s v="SI"/>
    <m/>
    <m/>
    <s v="EDISON JIMÉNEZ"/>
    <n v="0"/>
    <n v="0"/>
    <n v="0"/>
    <s v="COORDINACIÓN ZONAL"/>
    <x v="19"/>
    <s v="NA"/>
    <e v="#N/A"/>
    <e v="#N/A"/>
  </r>
  <r>
    <x v="69"/>
    <s v="ZONA 7"/>
    <s v="MSP-DNSECG-2022-0153-M"/>
    <d v="2022-03-02T00:00:00"/>
    <s v="MSP-DNPI-2022-0269-M"/>
    <d v="2022-03-07T00:00:00"/>
    <x v="0"/>
    <s v="REGULARIACIÓN PRESUPUESTO"/>
    <e v="#N/A"/>
    <s v="REGULARIACIÓN PRESUPUESTO"/>
    <s v="ZONA 7"/>
    <n v="1136"/>
    <n v="90"/>
    <s v="000"/>
    <s v="001"/>
    <n v="531408"/>
    <n v="712"/>
    <s v="001"/>
    <s v="0000"/>
    <s v="0000"/>
    <n v="0"/>
    <n v="0"/>
    <n v="0"/>
    <n v="1870"/>
    <n v="0"/>
    <n v="1870"/>
    <s v="SI"/>
    <m/>
    <m/>
    <s v="EDISON JIMÉNEZ"/>
    <n v="0"/>
    <n v="0"/>
    <n v="0"/>
    <s v="COORDINACIÓN ZONAL"/>
    <x v="19"/>
    <s v="NA"/>
    <e v="#N/A"/>
    <e v="#N/A"/>
  </r>
  <r>
    <x v="69"/>
    <s v="ZONA 7"/>
    <s v="MSP-DNSECG-2022-0153-M"/>
    <d v="2022-03-02T00:00:00"/>
    <s v="MSP-DNPI-2022-0269-M"/>
    <d v="2022-03-07T00:00:00"/>
    <x v="0"/>
    <s v="REGULARIACIÓN PRESUPUESTO"/>
    <e v="#N/A"/>
    <s v="REGULARIACIÓN PRESUPUESTO"/>
    <s v="ZONA 7"/>
    <n v="1136"/>
    <n v="57"/>
    <s v="000"/>
    <s v="001"/>
    <n v="530402"/>
    <n v="712"/>
    <s v="001"/>
    <s v="0000"/>
    <s v="0000"/>
    <n v="0"/>
    <n v="0"/>
    <n v="0"/>
    <n v="20000"/>
    <n v="0"/>
    <n v="20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136"/>
    <n v="57"/>
    <s v="000"/>
    <s v="001"/>
    <n v="530417"/>
    <n v="712"/>
    <s v="001"/>
    <s v="0000"/>
    <s v="0000"/>
    <n v="0"/>
    <n v="0"/>
    <n v="0"/>
    <n v="25000"/>
    <n v="0"/>
    <n v="25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138"/>
    <n v="90"/>
    <s v="000"/>
    <s v="001"/>
    <n v="531403"/>
    <n v="707"/>
    <s v="001"/>
    <s v="0000"/>
    <s v="0000"/>
    <n v="0"/>
    <n v="0"/>
    <n v="0"/>
    <n v="2626.68"/>
    <n v="0"/>
    <n v="2626.68"/>
    <s v="SI"/>
    <m/>
    <m/>
    <s v="EDISON JIMÉNEZ"/>
    <n v="0"/>
    <n v="0"/>
    <n v="0"/>
    <s v="COORDINACIÓN ZONAL"/>
    <x v="19"/>
    <s v="NA"/>
    <e v="#N/A"/>
    <e v="#N/A"/>
  </r>
  <r>
    <x v="69"/>
    <s v="ZONA 7"/>
    <s v="MSP-DNSECG-2022-0153-M"/>
    <d v="2022-03-02T00:00:00"/>
    <s v="MSP-DNPI-2022-0269-M"/>
    <d v="2022-03-07T00:00:00"/>
    <x v="0"/>
    <s v="REGULARIACIÓN PRESUPUESTO"/>
    <e v="#N/A"/>
    <s v="REGULARIACIÓN PRESUPUESTO"/>
    <s v="ZONA 7"/>
    <n v="1139"/>
    <n v="90"/>
    <s v="000"/>
    <s v="001"/>
    <n v="530405"/>
    <n v="710"/>
    <s v="001"/>
    <s v="0000"/>
    <s v="0000"/>
    <n v="0"/>
    <n v="0"/>
    <n v="0"/>
    <n v="858"/>
    <n v="0"/>
    <n v="858"/>
    <s v="SI"/>
    <m/>
    <m/>
    <s v="EDISON JIMÉNEZ"/>
    <n v="0"/>
    <n v="0"/>
    <n v="0"/>
    <s v="COORDINACIÓN ZONAL"/>
    <x v="19"/>
    <s v="NA"/>
    <e v="#N/A"/>
    <e v="#N/A"/>
  </r>
  <r>
    <x v="69"/>
    <s v="ZONA 7"/>
    <s v="MSP-DNSECG-2022-0153-M"/>
    <d v="2022-03-02T00:00:00"/>
    <s v="MSP-DNPI-2022-0269-M"/>
    <d v="2022-03-07T00:00:00"/>
    <x v="0"/>
    <s v="REGULARIACIÓN PRESUPUESTO"/>
    <e v="#N/A"/>
    <s v="REGULARIACIÓN PRESUPUESTO"/>
    <s v="ZONA 7"/>
    <n v="1139"/>
    <n v="90"/>
    <s v="000"/>
    <s v="001"/>
    <n v="530812"/>
    <n v="710"/>
    <s v="001"/>
    <s v="0000"/>
    <s v="0000"/>
    <n v="0"/>
    <n v="0"/>
    <n v="0"/>
    <n v="2000"/>
    <n v="0"/>
    <n v="2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139"/>
    <n v="57"/>
    <s v="000"/>
    <s v="001"/>
    <n v="531406"/>
    <n v="710"/>
    <s v="001"/>
    <s v="0000"/>
    <s v="0000"/>
    <n v="0"/>
    <n v="0"/>
    <n v="0"/>
    <n v="0.1"/>
    <n v="0"/>
    <n v="0.1"/>
    <s v="SI"/>
    <m/>
    <m/>
    <s v="EDISON JIMÉNEZ"/>
    <n v="0"/>
    <n v="0"/>
    <n v="0"/>
    <s v="COORDINACIÓN ZONAL"/>
    <x v="19"/>
    <s v="NA"/>
    <e v="#N/A"/>
    <e v="#N/A"/>
  </r>
  <r>
    <x v="69"/>
    <s v="ZONA 7"/>
    <s v="MSP-DNSECG-2022-0153-M"/>
    <d v="2022-03-02T00:00:00"/>
    <s v="MSP-DNPI-2022-0269-M"/>
    <d v="2022-03-07T00:00:00"/>
    <x v="0"/>
    <s v="REGULARIACIÓN PRESUPUESTO"/>
    <e v="#N/A"/>
    <s v="REGULARIACIÓN PRESUPUESTO"/>
    <s v="ZONA 7"/>
    <n v="1139"/>
    <n v="57"/>
    <s v="000"/>
    <s v="001"/>
    <n v="530811"/>
    <n v="710"/>
    <s v="001"/>
    <s v="0000"/>
    <s v="0000"/>
    <n v="0"/>
    <n v="0"/>
    <n v="0"/>
    <n v="1100"/>
    <n v="0"/>
    <n v="1100"/>
    <s v="SI"/>
    <m/>
    <m/>
    <s v="EDISON JIMÉNEZ"/>
    <n v="0"/>
    <n v="0"/>
    <n v="0"/>
    <s v="COORDINACIÓN ZONAL"/>
    <x v="19"/>
    <s v="NA"/>
    <e v="#N/A"/>
    <e v="#N/A"/>
  </r>
  <r>
    <x v="69"/>
    <s v="ZONA 7"/>
    <s v="MSP-DNSECG-2022-0153-M"/>
    <d v="2022-03-02T00:00:00"/>
    <s v="MSP-DNPI-2022-0269-M"/>
    <d v="2022-03-07T00:00:00"/>
    <x v="0"/>
    <s v="REGULARIACIÓN PRESUPUESTO"/>
    <e v="#N/A"/>
    <s v="REGULARIACIÓN PRESUPUESTO"/>
    <s v="ZONA 7"/>
    <n v="1139"/>
    <n v="90"/>
    <s v="000"/>
    <s v="001"/>
    <n v="531403"/>
    <n v="710"/>
    <s v="001"/>
    <s v="0000"/>
    <s v="0000"/>
    <n v="0"/>
    <n v="0"/>
    <n v="0"/>
    <n v="9.4"/>
    <n v="0"/>
    <n v="9.4"/>
    <s v="SI"/>
    <m/>
    <m/>
    <s v="EDISON JIMÉNEZ"/>
    <n v="0"/>
    <n v="0"/>
    <n v="0"/>
    <s v="COORDINACIÓN ZONAL"/>
    <x v="19"/>
    <s v="NA"/>
    <e v="#N/A"/>
    <e v="#N/A"/>
  </r>
  <r>
    <x v="69"/>
    <s v="ZONA 7"/>
    <s v="MSP-DNSECG-2022-0153-M"/>
    <d v="2022-03-02T00:00:00"/>
    <s v="MSP-DNPI-2022-0269-M"/>
    <d v="2022-03-07T00:00:00"/>
    <x v="0"/>
    <s v="REGULARIACIÓN PRESUPUESTO"/>
    <e v="#N/A"/>
    <s v="REGULARIACIÓN PRESUPUESTO"/>
    <s v="ZONA 7"/>
    <n v="1140"/>
    <n v="57"/>
    <s v="000"/>
    <s v="001"/>
    <n v="530417"/>
    <n v="713"/>
    <s v="001"/>
    <s v="0000"/>
    <s v="0000"/>
    <n v="0"/>
    <n v="0"/>
    <n v="0"/>
    <n v="24000"/>
    <n v="0"/>
    <n v="24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140"/>
    <n v="57"/>
    <s v="000"/>
    <s v="001"/>
    <n v="530811"/>
    <n v="713"/>
    <s v="001"/>
    <s v="0000"/>
    <s v="0000"/>
    <n v="0"/>
    <n v="0"/>
    <n v="0"/>
    <n v="400"/>
    <n v="0"/>
    <n v="400"/>
    <s v="SI"/>
    <m/>
    <m/>
    <s v="EDISON JIMÉNEZ"/>
    <n v="0"/>
    <n v="0"/>
    <n v="0"/>
    <s v="COORDINACIÓN ZONAL"/>
    <x v="19"/>
    <s v="NA"/>
    <e v="#N/A"/>
    <e v="#N/A"/>
  </r>
  <r>
    <x v="69"/>
    <s v="ZONA 7"/>
    <s v="MSP-DNSECG-2022-0153-M"/>
    <d v="2022-03-02T00:00:00"/>
    <s v="MSP-DNPI-2022-0269-M"/>
    <d v="2022-03-07T00:00:00"/>
    <x v="0"/>
    <s v="REGULARIACIÓN PRESUPUESTO"/>
    <e v="#N/A"/>
    <s v="REGULARIACIÓN PRESUPUESTO"/>
    <s v="ZONA 7"/>
    <n v="1140"/>
    <n v="57"/>
    <s v="000"/>
    <s v="001"/>
    <n v="530813"/>
    <n v="713"/>
    <s v="001"/>
    <s v="0000"/>
    <s v="0000"/>
    <n v="0"/>
    <n v="0"/>
    <n v="0"/>
    <n v="15840"/>
    <n v="0"/>
    <n v="15840"/>
    <s v="SI"/>
    <m/>
    <m/>
    <s v="EDISON JIMÉNEZ"/>
    <n v="0"/>
    <n v="0"/>
    <n v="0"/>
    <s v="COORDINACIÓN ZONAL"/>
    <x v="19"/>
    <s v="NA"/>
    <e v="#N/A"/>
    <e v="#N/A"/>
  </r>
  <r>
    <x v="69"/>
    <s v="ZONA 7"/>
    <s v="MSP-DNSECG-2022-0153-M"/>
    <d v="2022-03-02T00:00:00"/>
    <s v="MSP-DNPI-2022-0269-M"/>
    <d v="2022-03-07T00:00:00"/>
    <x v="0"/>
    <s v="REGULARIACIÓN PRESUPUESTO"/>
    <e v="#N/A"/>
    <s v="REGULARIACIÓN PRESUPUESTO"/>
    <s v="ZONA 7"/>
    <n v="1140"/>
    <n v="90"/>
    <s v="000"/>
    <s v="001"/>
    <n v="530404"/>
    <n v="713"/>
    <s v="001"/>
    <s v="0000"/>
    <s v="0000"/>
    <n v="0"/>
    <n v="0"/>
    <n v="0"/>
    <n v="1200"/>
    <n v="0"/>
    <n v="1200"/>
    <s v="SI"/>
    <m/>
    <m/>
    <s v="EDISON JIMÉNEZ"/>
    <n v="0"/>
    <n v="0"/>
    <n v="0"/>
    <s v="COORDINACIÓN ZONAL"/>
    <x v="19"/>
    <s v="NA"/>
    <e v="#N/A"/>
    <e v="#N/A"/>
  </r>
  <r>
    <x v="69"/>
    <s v="ZONA 7"/>
    <s v="MSP-DNSECG-2022-0153-M"/>
    <d v="2022-03-02T00:00:00"/>
    <s v="MSP-DNPI-2022-0269-M"/>
    <d v="2022-03-07T00:00:00"/>
    <x v="0"/>
    <s v="REGULARIACIÓN PRESUPUESTO"/>
    <e v="#N/A"/>
    <s v="REGULARIACIÓN PRESUPUESTO"/>
    <s v="ZONA 7"/>
    <n v="1140"/>
    <n v="90"/>
    <s v="000"/>
    <s v="001"/>
    <n v="530405"/>
    <n v="713"/>
    <s v="001"/>
    <s v="0000"/>
    <s v="0000"/>
    <n v="0"/>
    <n v="0"/>
    <n v="0"/>
    <n v="500"/>
    <n v="0"/>
    <n v="500"/>
    <s v="SI"/>
    <m/>
    <m/>
    <s v="EDISON JIMÉNEZ"/>
    <n v="0"/>
    <n v="0"/>
    <n v="0"/>
    <s v="COORDINACIÓN ZONAL"/>
    <x v="19"/>
    <s v="NA"/>
    <e v="#N/A"/>
    <e v="#N/A"/>
  </r>
  <r>
    <x v="69"/>
    <s v="ZONA 7"/>
    <s v="MSP-DNSECG-2022-0153-M"/>
    <d v="2022-03-02T00:00:00"/>
    <s v="MSP-DNPI-2022-0269-M"/>
    <d v="2022-03-07T00:00:00"/>
    <x v="0"/>
    <s v="REGULARIACIÓN PRESUPUESTO"/>
    <e v="#N/A"/>
    <s v="REGULARIACIÓN PRESUPUESTO"/>
    <s v="ZONA 7"/>
    <n v="1270"/>
    <n v="57"/>
    <s v="000"/>
    <s v="001"/>
    <n v="530203"/>
    <n v="1101"/>
    <s v="001"/>
    <s v="0000"/>
    <s v="0000"/>
    <n v="0"/>
    <n v="0"/>
    <n v="0"/>
    <n v="120"/>
    <n v="0"/>
    <n v="120"/>
    <s v="SI"/>
    <m/>
    <m/>
    <s v="EDISON JIMÉNEZ"/>
    <n v="0"/>
    <n v="0"/>
    <n v="0"/>
    <s v="COORDINACIÓN ZONAL"/>
    <x v="19"/>
    <s v="NA"/>
    <e v="#N/A"/>
    <e v="#N/A"/>
  </r>
  <r>
    <x v="69"/>
    <s v="ZONA 7"/>
    <s v="MSP-DNSECG-2022-0153-M"/>
    <d v="2022-03-02T00:00:00"/>
    <s v="MSP-DNPI-2022-0269-M"/>
    <d v="2022-03-07T00:00:00"/>
    <x v="0"/>
    <s v="REGULARIACIÓN PRESUPUESTO"/>
    <e v="#N/A"/>
    <s v="REGULARIACIÓN PRESUPUESTO"/>
    <s v="ZONA 7"/>
    <n v="1270"/>
    <n v="57"/>
    <s v="000"/>
    <s v="001"/>
    <n v="530402"/>
    <n v="1101"/>
    <s v="001"/>
    <s v="0000"/>
    <s v="0000"/>
    <n v="0"/>
    <n v="0"/>
    <n v="0"/>
    <n v="200000"/>
    <n v="0"/>
    <n v="200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270"/>
    <n v="57"/>
    <s v="000"/>
    <s v="001"/>
    <n v="530417"/>
    <n v="1101"/>
    <s v="001"/>
    <s v="0000"/>
    <s v="0000"/>
    <n v="0"/>
    <n v="0"/>
    <n v="0"/>
    <n v="24000"/>
    <n v="0"/>
    <n v="24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270"/>
    <n v="57"/>
    <s v="000"/>
    <s v="001"/>
    <n v="531406"/>
    <n v="1101"/>
    <s v="001"/>
    <s v="0000"/>
    <s v="0000"/>
    <n v="0"/>
    <n v="0"/>
    <n v="0"/>
    <n v="2500"/>
    <n v="0"/>
    <n v="2500"/>
    <s v="SI"/>
    <m/>
    <m/>
    <s v="EDISON JIMÉNEZ"/>
    <n v="0"/>
    <n v="0"/>
    <n v="0"/>
    <s v="COORDINACIÓN ZONAL"/>
    <x v="19"/>
    <s v="NA"/>
    <e v="#N/A"/>
    <e v="#N/A"/>
  </r>
  <r>
    <x v="69"/>
    <s v="ZONA 7"/>
    <s v="MSP-DNSECG-2022-0153-M"/>
    <d v="2022-03-02T00:00:00"/>
    <s v="MSP-DNPI-2022-0269-M"/>
    <d v="2022-03-07T00:00:00"/>
    <x v="0"/>
    <s v="REGULARIACIÓN PRESUPUESTO"/>
    <e v="#N/A"/>
    <s v="REGULARIACIÓN PRESUPUESTO"/>
    <s v="ZONA 7"/>
    <n v="1270"/>
    <n v="57"/>
    <s v="000"/>
    <s v="001"/>
    <n v="530813"/>
    <n v="1101"/>
    <s v="001"/>
    <s v="0000"/>
    <s v="0000"/>
    <n v="0"/>
    <n v="0"/>
    <n v="0"/>
    <n v="101802.35"/>
    <n v="0"/>
    <n v="101802.35"/>
    <s v="SI"/>
    <m/>
    <m/>
    <s v="EDISON JIMÉNEZ"/>
    <n v="0"/>
    <n v="0"/>
    <n v="0"/>
    <s v="COORDINACIÓN ZONAL"/>
    <x v="19"/>
    <s v="NA"/>
    <e v="#N/A"/>
    <e v="#N/A"/>
  </r>
  <r>
    <x v="69"/>
    <s v="ZONA 7"/>
    <s v="MSP-DNSECG-2022-0153-M"/>
    <d v="2022-03-02T00:00:00"/>
    <s v="MSP-DNPI-2022-0269-M"/>
    <d v="2022-03-07T00:00:00"/>
    <x v="0"/>
    <s v="REGULARIACIÓN PRESUPUESTO"/>
    <e v="#N/A"/>
    <s v="REGULARIACIÓN PRESUPUESTO"/>
    <s v="ZONA 7"/>
    <n v="1270"/>
    <n v="57"/>
    <s v="000"/>
    <s v="001"/>
    <n v="530811"/>
    <n v="1101"/>
    <s v="001"/>
    <s v="0000"/>
    <s v="0000"/>
    <n v="0"/>
    <n v="0"/>
    <n v="0"/>
    <n v="4500"/>
    <n v="0"/>
    <n v="4500"/>
    <s v="SI"/>
    <m/>
    <m/>
    <s v="EDISON JIMÉNEZ"/>
    <n v="0"/>
    <n v="0"/>
    <n v="0"/>
    <s v="COORDINACIÓN ZONAL"/>
    <x v="19"/>
    <s v="NA"/>
    <e v="#N/A"/>
    <e v="#N/A"/>
  </r>
  <r>
    <x v="69"/>
    <s v="ZONA 7"/>
    <s v="MSP-DNSECG-2022-0153-M"/>
    <d v="2022-03-02T00:00:00"/>
    <s v="MSP-DNPI-2022-0269-M"/>
    <d v="2022-03-07T00:00:00"/>
    <x v="0"/>
    <s v="REGULARIACIÓN PRESUPUESTO"/>
    <e v="#N/A"/>
    <s v="REGULARIACIÓN PRESUPUESTO"/>
    <s v="ZONA 7"/>
    <n v="1270"/>
    <n v="90"/>
    <s v="000"/>
    <s v="004"/>
    <n v="531403"/>
    <n v="1101"/>
    <s v="001"/>
    <s v="0000"/>
    <s v="0000"/>
    <n v="0"/>
    <n v="0"/>
    <n v="0"/>
    <n v="1285.76"/>
    <n v="0"/>
    <n v="1285.76"/>
    <s v="SI"/>
    <m/>
    <m/>
    <s v="EDISON JIMÉNEZ"/>
    <n v="0"/>
    <n v="0"/>
    <n v="0"/>
    <s v="COORDINACIÓN ZONAL"/>
    <x v="19"/>
    <s v="NA"/>
    <e v="#N/A"/>
    <e v="#N/A"/>
  </r>
  <r>
    <x v="69"/>
    <s v="ZONA 7"/>
    <s v="MSP-DNSECG-2022-0153-M"/>
    <d v="2022-03-02T00:00:00"/>
    <s v="MSP-DNPI-2022-0269-M"/>
    <d v="2022-03-07T00:00:00"/>
    <x v="0"/>
    <s v="REGULARIACIÓN PRESUPUESTO"/>
    <e v="#N/A"/>
    <s v="REGULARIACIÓN PRESUPUESTO"/>
    <s v="ZONA 7"/>
    <n v="1275"/>
    <n v="57"/>
    <s v="000"/>
    <s v="001"/>
    <n v="530402"/>
    <n v="1102"/>
    <s v="001"/>
    <s v="0000"/>
    <s v="0000"/>
    <n v="0"/>
    <n v="0"/>
    <n v="0"/>
    <n v="35000"/>
    <n v="0"/>
    <n v="35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275"/>
    <n v="57"/>
    <s v="000"/>
    <s v="001"/>
    <n v="530417"/>
    <n v="1102"/>
    <s v="001"/>
    <s v="0000"/>
    <s v="0000"/>
    <n v="0"/>
    <n v="0"/>
    <n v="0"/>
    <n v="19000"/>
    <n v="0"/>
    <n v="19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275"/>
    <n v="57"/>
    <s v="000"/>
    <s v="001"/>
    <n v="530803"/>
    <n v="1102"/>
    <s v="001"/>
    <s v="0000"/>
    <s v="0000"/>
    <n v="0"/>
    <n v="0"/>
    <n v="0"/>
    <n v="2900"/>
    <n v="0"/>
    <n v="2900"/>
    <s v="SI"/>
    <m/>
    <m/>
    <s v="EDISON JIMÉNEZ"/>
    <n v="0"/>
    <n v="0"/>
    <n v="0"/>
    <s v="COORDINACIÓN ZONAL"/>
    <x v="19"/>
    <s v="NA"/>
    <e v="#N/A"/>
    <e v="#N/A"/>
  </r>
  <r>
    <x v="69"/>
    <s v="ZONA 7"/>
    <s v="MSP-DNSECG-2022-0153-M"/>
    <d v="2022-03-02T00:00:00"/>
    <s v="MSP-DNPI-2022-0269-M"/>
    <d v="2022-03-07T00:00:00"/>
    <x v="0"/>
    <s v="REGULARIACIÓN PRESUPUESTO"/>
    <e v="#N/A"/>
    <s v="REGULARIACIÓN PRESUPUESTO"/>
    <s v="ZONA 7"/>
    <n v="1275"/>
    <n v="57"/>
    <s v="000"/>
    <s v="001"/>
    <n v="530813"/>
    <n v="1102"/>
    <s v="001"/>
    <s v="0000"/>
    <s v="0000"/>
    <n v="0"/>
    <n v="0"/>
    <n v="0"/>
    <n v="24722"/>
    <n v="0"/>
    <n v="24722"/>
    <s v="SI"/>
    <m/>
    <m/>
    <s v="EDISON JIMÉNEZ"/>
    <n v="0"/>
    <n v="0"/>
    <n v="0"/>
    <s v="COORDINACIÓN ZONAL"/>
    <x v="19"/>
    <s v="NA"/>
    <e v="#N/A"/>
    <e v="#N/A"/>
  </r>
  <r>
    <x v="69"/>
    <s v="ZONA 7"/>
    <s v="MSP-DNSECG-2022-0153-M"/>
    <d v="2022-03-02T00:00:00"/>
    <s v="MSP-DNPI-2022-0269-M"/>
    <d v="2022-03-07T00:00:00"/>
    <x v="0"/>
    <s v="REGULARIACIÓN PRESUPUESTO"/>
    <e v="#N/A"/>
    <s v="REGULARIACIÓN PRESUPUESTO"/>
    <s v="ZONA 7"/>
    <n v="1275"/>
    <n v="90"/>
    <s v="000"/>
    <s v="001"/>
    <n v="570218"/>
    <n v="1102"/>
    <s v="001"/>
    <s v="0000"/>
    <s v="0000"/>
    <n v="0"/>
    <n v="0"/>
    <n v="0"/>
    <n v="325.13"/>
    <n v="0"/>
    <n v="325.13"/>
    <s v="SI"/>
    <m/>
    <m/>
    <s v="EDISON JIMÉNEZ"/>
    <n v="0"/>
    <n v="0"/>
    <n v="0"/>
    <s v="COORDINACIÓN ZONAL"/>
    <x v="19"/>
    <s v="NA"/>
    <e v="#N/A"/>
    <e v="#N/A"/>
  </r>
  <r>
    <x v="69"/>
    <s v="ZONA 7"/>
    <s v="MSP-DNSECG-2022-0153-M"/>
    <d v="2022-03-02T00:00:00"/>
    <s v="MSP-DNPI-2022-0269-M"/>
    <d v="2022-03-07T00:00:00"/>
    <x v="0"/>
    <s v="REGULARIACIÓN PRESUPUESTO"/>
    <e v="#N/A"/>
    <s v="REGULARIACIÓN PRESUPUESTO"/>
    <s v="ZONA 7"/>
    <n v="1275"/>
    <n v="90"/>
    <s v="000"/>
    <s v="004"/>
    <n v="530812"/>
    <n v="1102"/>
    <s v="001"/>
    <s v="0000"/>
    <s v="0000"/>
    <n v="0"/>
    <n v="0"/>
    <n v="0"/>
    <n v="2000"/>
    <n v="0"/>
    <n v="2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276"/>
    <n v="57"/>
    <s v="000"/>
    <s v="001"/>
    <n v="530813"/>
    <n v="1106"/>
    <s v="001"/>
    <s v="0000"/>
    <s v="0000"/>
    <n v="0"/>
    <n v="0"/>
    <n v="0"/>
    <n v="731"/>
    <n v="0"/>
    <n v="731"/>
    <s v="SI"/>
    <m/>
    <m/>
    <s v="EDISON JIMÉNEZ"/>
    <n v="0"/>
    <n v="0"/>
    <n v="0"/>
    <s v="COORDINACIÓN ZONAL"/>
    <x v="19"/>
    <s v="NA"/>
    <e v="#N/A"/>
    <e v="#N/A"/>
  </r>
  <r>
    <x v="69"/>
    <s v="ZONA 7"/>
    <s v="MSP-DNSECG-2022-0153-M"/>
    <d v="2022-03-02T00:00:00"/>
    <s v="MSP-DNPI-2022-0269-M"/>
    <d v="2022-03-07T00:00:00"/>
    <x v="0"/>
    <s v="REGULARIACIÓN PRESUPUESTO"/>
    <e v="#N/A"/>
    <s v="REGULARIACIÓN PRESUPUESTO"/>
    <s v="ZONA 7"/>
    <n v="1276"/>
    <n v="90"/>
    <s v="000"/>
    <s v="001"/>
    <n v="530812"/>
    <n v="1106"/>
    <s v="001"/>
    <s v="0000"/>
    <s v="0000"/>
    <n v="0"/>
    <n v="0"/>
    <n v="0"/>
    <n v="3000"/>
    <n v="0"/>
    <n v="3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276"/>
    <n v="57"/>
    <s v="000"/>
    <s v="001"/>
    <n v="530803"/>
    <n v="1106"/>
    <s v="001"/>
    <s v="0000"/>
    <s v="0000"/>
    <n v="0"/>
    <n v="0"/>
    <n v="0"/>
    <n v="800"/>
    <n v="0"/>
    <n v="800"/>
    <s v="SI"/>
    <m/>
    <m/>
    <s v="EDISON JIMÉNEZ"/>
    <n v="0"/>
    <n v="0"/>
    <n v="0"/>
    <s v="COORDINACIÓN ZONAL"/>
    <x v="19"/>
    <s v="NA"/>
    <e v="#N/A"/>
    <e v="#N/A"/>
  </r>
  <r>
    <x v="69"/>
    <s v="ZONA 7"/>
    <s v="MSP-DNSECG-2022-0153-M"/>
    <d v="2022-03-02T00:00:00"/>
    <s v="MSP-DNPI-2022-0269-M"/>
    <d v="2022-03-07T00:00:00"/>
    <x v="0"/>
    <s v="REGULARIACIÓN PRESUPUESTO"/>
    <e v="#N/A"/>
    <s v="REGULARIACIÓN PRESUPUESTO"/>
    <s v="ZONA 7"/>
    <n v="1276"/>
    <n v="90"/>
    <s v="000"/>
    <s v="001"/>
    <n v="531407"/>
    <n v="1106"/>
    <s v="001"/>
    <s v="0000"/>
    <s v="0000"/>
    <n v="0"/>
    <n v="0"/>
    <n v="0"/>
    <n v="2000"/>
    <n v="0"/>
    <n v="2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277"/>
    <n v="57"/>
    <s v="000"/>
    <s v="001"/>
    <n v="530803"/>
    <n v="1108"/>
    <s v="001"/>
    <s v="0000"/>
    <s v="0000"/>
    <n v="0"/>
    <n v="0"/>
    <n v="0"/>
    <n v="460"/>
    <n v="0"/>
    <n v="460"/>
    <s v="SI"/>
    <m/>
    <m/>
    <s v="EDISON JIMÉNEZ"/>
    <n v="0"/>
    <n v="0"/>
    <n v="0"/>
    <s v="COORDINACIÓN ZONAL"/>
    <x v="19"/>
    <s v="NA"/>
    <e v="#N/A"/>
    <e v="#N/A"/>
  </r>
  <r>
    <x v="69"/>
    <s v="ZONA 7"/>
    <s v="MSP-DNSECG-2022-0153-M"/>
    <d v="2022-03-02T00:00:00"/>
    <s v="MSP-DNPI-2022-0269-M"/>
    <d v="2022-03-07T00:00:00"/>
    <x v="0"/>
    <s v="REGULARIACIÓN PRESUPUESTO"/>
    <e v="#N/A"/>
    <s v="REGULARIACIÓN PRESUPUESTO"/>
    <s v="ZONA 7"/>
    <n v="1277"/>
    <n v="57"/>
    <s v="000"/>
    <s v="001"/>
    <n v="530417"/>
    <n v="1108"/>
    <s v="001"/>
    <s v="0000"/>
    <s v="0000"/>
    <n v="0"/>
    <n v="0"/>
    <n v="0"/>
    <n v="19000"/>
    <n v="0"/>
    <n v="19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277"/>
    <n v="57"/>
    <s v="000"/>
    <s v="001"/>
    <n v="530813"/>
    <n v="1108"/>
    <s v="001"/>
    <s v="0000"/>
    <s v="0000"/>
    <n v="0"/>
    <n v="0"/>
    <n v="0"/>
    <n v="14186.8"/>
    <n v="0"/>
    <n v="14186.8"/>
    <s v="SI"/>
    <m/>
    <m/>
    <s v="EDISON JIMÉNEZ"/>
    <n v="0"/>
    <n v="0"/>
    <n v="0"/>
    <s v="COORDINACIÓN ZONAL"/>
    <x v="19"/>
    <s v="NA"/>
    <e v="#N/A"/>
    <e v="#N/A"/>
  </r>
  <r>
    <x v="69"/>
    <s v="ZONA 7"/>
    <s v="MSP-DNSECG-2022-0153-M"/>
    <d v="2022-03-02T00:00:00"/>
    <s v="MSP-DNPI-2022-0269-M"/>
    <d v="2022-03-07T00:00:00"/>
    <x v="0"/>
    <s v="REGULARIACIÓN PRESUPUESTO"/>
    <e v="#N/A"/>
    <s v="REGULARIACIÓN PRESUPUESTO"/>
    <s v="ZONA 7"/>
    <n v="1277"/>
    <n v="90"/>
    <s v="000"/>
    <s v="001"/>
    <n v="530812"/>
    <n v="1108"/>
    <s v="001"/>
    <s v="0000"/>
    <s v="0000"/>
    <n v="0"/>
    <n v="0"/>
    <n v="0"/>
    <n v="14186.8"/>
    <n v="0"/>
    <n v="14186.8"/>
    <s v="SI"/>
    <m/>
    <m/>
    <s v="EDISON JIMÉNEZ"/>
    <n v="0"/>
    <n v="0"/>
    <n v="0"/>
    <s v="COORDINACIÓN ZONAL"/>
    <x v="19"/>
    <s v="NA"/>
    <e v="#N/A"/>
    <e v="#N/A"/>
  </r>
  <r>
    <x v="69"/>
    <s v="ZONA 7"/>
    <s v="MSP-DNSECG-2022-0153-M"/>
    <d v="2022-03-02T00:00:00"/>
    <s v="MSP-DNPI-2022-0269-M"/>
    <d v="2022-03-07T00:00:00"/>
    <x v="0"/>
    <s v="REGULARIACIÓN PRESUPUESTO"/>
    <e v="#N/A"/>
    <s v="REGULARIACIÓN PRESUPUESTO"/>
    <s v="ZONA 7"/>
    <n v="1278"/>
    <n v="57"/>
    <s v="000"/>
    <s v="001"/>
    <n v="530203"/>
    <n v="1109"/>
    <s v="001"/>
    <s v="0000"/>
    <s v="0000"/>
    <n v="0"/>
    <n v="0"/>
    <n v="0"/>
    <n v="14186.8"/>
    <n v="0"/>
    <n v="14186.8"/>
    <s v="SI"/>
    <m/>
    <m/>
    <s v="EDISON JIMÉNEZ"/>
    <n v="0"/>
    <n v="0"/>
    <n v="0"/>
    <s v="COORDINACIÓN ZONAL"/>
    <x v="19"/>
    <s v="NA"/>
    <e v="#N/A"/>
    <e v="#N/A"/>
  </r>
  <r>
    <x v="69"/>
    <s v="ZONA 7"/>
    <s v="MSP-DNSECG-2022-0153-M"/>
    <d v="2022-03-02T00:00:00"/>
    <s v="MSP-DNPI-2022-0269-M"/>
    <d v="2022-03-07T00:00:00"/>
    <x v="0"/>
    <s v="REGULARIACIÓN PRESUPUESTO"/>
    <e v="#N/A"/>
    <s v="REGULARIACIÓN PRESUPUESTO"/>
    <s v="ZONA 7"/>
    <n v="1278"/>
    <n v="57"/>
    <s v="000"/>
    <s v="001"/>
    <n v="530402"/>
    <n v="1109"/>
    <s v="001"/>
    <s v="0000"/>
    <s v="0000"/>
    <n v="0"/>
    <n v="0"/>
    <n v="0"/>
    <n v="14186.8"/>
    <n v="0"/>
    <n v="14186.8"/>
    <s v="SI"/>
    <m/>
    <m/>
    <s v="EDISON JIMÉNEZ"/>
    <n v="0"/>
    <n v="0"/>
    <n v="0"/>
    <s v="COORDINACIÓN ZONAL"/>
    <x v="19"/>
    <s v="NA"/>
    <e v="#N/A"/>
    <e v="#N/A"/>
  </r>
  <r>
    <x v="69"/>
    <s v="ZONA 7"/>
    <s v="MSP-DNSECG-2022-0153-M"/>
    <d v="2022-03-02T00:00:00"/>
    <s v="MSP-DNPI-2022-0269-M"/>
    <d v="2022-03-07T00:00:00"/>
    <x v="0"/>
    <s v="REGULARIACIÓN PRESUPUESTO"/>
    <e v="#N/A"/>
    <s v="REGULARIACIÓN PRESUPUESTO"/>
    <s v="ZONA 7"/>
    <n v="1278"/>
    <n v="57"/>
    <s v="000"/>
    <s v="001"/>
    <n v="530417"/>
    <n v="1109"/>
    <s v="001"/>
    <s v="0000"/>
    <s v="0000"/>
    <n v="0"/>
    <n v="0"/>
    <n v="0"/>
    <n v="19000"/>
    <n v="0"/>
    <n v="19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278"/>
    <n v="57"/>
    <s v="000"/>
    <s v="001"/>
    <n v="530803"/>
    <n v="1109"/>
    <s v="001"/>
    <s v="0000"/>
    <s v="0000"/>
    <n v="0"/>
    <n v="0"/>
    <n v="0"/>
    <n v="2500"/>
    <n v="0"/>
    <n v="2500"/>
    <s v="SI"/>
    <m/>
    <m/>
    <s v="EDISON JIMÉNEZ"/>
    <n v="0"/>
    <n v="0"/>
    <n v="0"/>
    <s v="COORDINACIÓN ZONAL"/>
    <x v="19"/>
    <s v="NA"/>
    <e v="#N/A"/>
    <e v="#N/A"/>
  </r>
  <r>
    <x v="69"/>
    <s v="ZONA 7"/>
    <s v="MSP-DNSECG-2022-0153-M"/>
    <d v="2022-03-02T00:00:00"/>
    <s v="MSP-DNPI-2022-0269-M"/>
    <d v="2022-03-07T00:00:00"/>
    <x v="0"/>
    <s v="REGULARIACIÓN PRESUPUESTO"/>
    <e v="#N/A"/>
    <s v="REGULARIACIÓN PRESUPUESTO"/>
    <s v="ZONA 7"/>
    <n v="1278"/>
    <n v="57"/>
    <s v="000"/>
    <s v="001"/>
    <n v="530811"/>
    <n v="1109"/>
    <s v="001"/>
    <s v="0000"/>
    <s v="0000"/>
    <n v="0"/>
    <n v="0"/>
    <n v="0"/>
    <n v="500"/>
    <n v="0"/>
    <n v="500"/>
    <s v="SI"/>
    <m/>
    <m/>
    <s v="EDISON JIMÉNEZ"/>
    <n v="0"/>
    <n v="0"/>
    <n v="0"/>
    <s v="COORDINACIÓN ZONAL"/>
    <x v="19"/>
    <s v="NA"/>
    <e v="#N/A"/>
    <e v="#N/A"/>
  </r>
  <r>
    <x v="69"/>
    <s v="ZONA 7"/>
    <s v="MSP-DNSECG-2022-0153-M"/>
    <d v="2022-03-02T00:00:00"/>
    <s v="MSP-DNPI-2022-0269-M"/>
    <d v="2022-03-07T00:00:00"/>
    <x v="0"/>
    <s v="REGULARIACIÓN PRESUPUESTO"/>
    <e v="#N/A"/>
    <s v="REGULARIACIÓN PRESUPUESTO"/>
    <s v="ZONA 7"/>
    <n v="1278"/>
    <n v="57"/>
    <s v="000"/>
    <s v="001"/>
    <n v="530813"/>
    <n v="1109"/>
    <s v="001"/>
    <s v="0000"/>
    <s v="0000"/>
    <n v="0"/>
    <n v="0"/>
    <n v="0"/>
    <n v="9298"/>
    <n v="0"/>
    <n v="9298"/>
    <s v="SI"/>
    <m/>
    <m/>
    <s v="EDISON JIMÉNEZ"/>
    <n v="0"/>
    <n v="0"/>
    <n v="0"/>
    <s v="COORDINACIÓN ZONAL"/>
    <x v="19"/>
    <s v="NA"/>
    <e v="#N/A"/>
    <e v="#N/A"/>
  </r>
  <r>
    <x v="69"/>
    <s v="ZONA 7"/>
    <s v="MSP-DNSECG-2022-0153-M"/>
    <d v="2022-03-02T00:00:00"/>
    <s v="MSP-DNPI-2022-0269-M"/>
    <d v="2022-03-07T00:00:00"/>
    <x v="0"/>
    <s v="REGULARIACIÓN PRESUPUESTO"/>
    <e v="#N/A"/>
    <s v="REGULARIACIÓN PRESUPUESTO"/>
    <s v="ZONA 7"/>
    <n v="1279"/>
    <n v="57"/>
    <s v="000"/>
    <s v="001"/>
    <n v="530417"/>
    <n v="1110"/>
    <s v="001"/>
    <s v="0000"/>
    <s v="0000"/>
    <n v="0"/>
    <n v="0"/>
    <n v="0"/>
    <n v="19000"/>
    <n v="0"/>
    <n v="19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279"/>
    <n v="57"/>
    <s v="000"/>
    <s v="001"/>
    <n v="530404"/>
    <n v="1110"/>
    <s v="001"/>
    <s v="0000"/>
    <s v="0000"/>
    <n v="0"/>
    <n v="0"/>
    <n v="0"/>
    <n v="20000"/>
    <n v="0"/>
    <n v="20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279"/>
    <n v="57"/>
    <s v="000"/>
    <s v="001"/>
    <n v="530402"/>
    <n v="1110"/>
    <s v="001"/>
    <s v="0000"/>
    <s v="0000"/>
    <n v="0"/>
    <n v="0"/>
    <n v="0"/>
    <n v="20000"/>
    <n v="0"/>
    <n v="20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279"/>
    <n v="57"/>
    <s v="000"/>
    <s v="001"/>
    <n v="530803"/>
    <n v="1110"/>
    <s v="001"/>
    <s v="0000"/>
    <s v="0000"/>
    <n v="0"/>
    <n v="0"/>
    <n v="0"/>
    <n v="900"/>
    <n v="0"/>
    <n v="900"/>
    <s v="SI"/>
    <m/>
    <m/>
    <s v="EDISON JIMÉNEZ"/>
    <n v="0"/>
    <n v="0"/>
    <n v="0"/>
    <s v="COORDINACIÓN ZONAL"/>
    <x v="19"/>
    <s v="NA"/>
    <e v="#N/A"/>
    <e v="#N/A"/>
  </r>
  <r>
    <x v="69"/>
    <s v="ZONA 7"/>
    <s v="MSP-DNSECG-2022-0153-M"/>
    <d v="2022-03-02T00:00:00"/>
    <s v="MSP-DNPI-2022-0269-M"/>
    <d v="2022-03-07T00:00:00"/>
    <x v="0"/>
    <s v="REGULARIACIÓN PRESUPUESTO"/>
    <e v="#N/A"/>
    <s v="REGULARIACIÓN PRESUPUESTO"/>
    <s v="ZONA 7"/>
    <n v="1279"/>
    <n v="90"/>
    <s v="000"/>
    <s v="004"/>
    <n v="530826"/>
    <n v="1110"/>
    <s v="001"/>
    <s v="0000"/>
    <s v="0000"/>
    <n v="0"/>
    <n v="0"/>
    <n v="0"/>
    <n v="0.02"/>
    <n v="0"/>
    <n v="0.02"/>
    <s v="SI"/>
    <m/>
    <m/>
    <s v="EDISON JIMÉNEZ"/>
    <n v="0"/>
    <n v="0"/>
    <n v="0"/>
    <s v="COORDINACIÓN ZONAL"/>
    <x v="19"/>
    <s v="NA"/>
    <e v="#N/A"/>
    <e v="#N/A"/>
  </r>
  <r>
    <x v="69"/>
    <s v="ZONA 7"/>
    <s v="MSP-DNSECG-2022-0153-M"/>
    <d v="2022-03-02T00:00:00"/>
    <s v="MSP-DNPI-2022-0269-M"/>
    <d v="2022-03-07T00:00:00"/>
    <x v="0"/>
    <s v="REGULARIACIÓN PRESUPUESTO"/>
    <e v="#N/A"/>
    <s v="REGULARIACIÓN PRESUPUESTO"/>
    <s v="ZONA 7"/>
    <n v="1279"/>
    <n v="90"/>
    <s v="000"/>
    <s v="001"/>
    <n v="531408"/>
    <n v="1110"/>
    <s v="001"/>
    <s v="0000"/>
    <s v="0000"/>
    <n v="0"/>
    <n v="0"/>
    <n v="0"/>
    <n v="1200"/>
    <n v="0"/>
    <n v="1200"/>
    <s v="SI"/>
    <m/>
    <m/>
    <s v="EDISON JIMÉNEZ"/>
    <n v="0"/>
    <n v="0"/>
    <n v="0"/>
    <s v="COORDINACIÓN ZONAL"/>
    <x v="19"/>
    <s v="NA"/>
    <e v="#N/A"/>
    <e v="#N/A"/>
  </r>
  <r>
    <x v="69"/>
    <s v="ZONA 7"/>
    <s v="MSP-DNSECG-2022-0153-M"/>
    <d v="2022-03-02T00:00:00"/>
    <s v="MSP-DNPI-2022-0269-M"/>
    <d v="2022-03-07T00:00:00"/>
    <x v="0"/>
    <s v="REGULARIACIÓN PRESUPUESTO"/>
    <e v="#N/A"/>
    <s v="REGULARIACIÓN PRESUPUESTO"/>
    <s v="ZONA 7"/>
    <n v="1279"/>
    <n v="90"/>
    <s v="000"/>
    <s v="001"/>
    <n v="530505"/>
    <n v="1110"/>
    <s v="001"/>
    <s v="0000"/>
    <s v="0000"/>
    <n v="0"/>
    <n v="0"/>
    <n v="0"/>
    <n v="2"/>
    <n v="0"/>
    <n v="2"/>
    <s v="SI"/>
    <m/>
    <m/>
    <s v="EDISON JIMÉNEZ"/>
    <n v="0"/>
    <n v="0"/>
    <n v="0"/>
    <s v="COORDINACIÓN ZONAL"/>
    <x v="19"/>
    <s v="NA"/>
    <e v="#N/A"/>
    <e v="#N/A"/>
  </r>
  <r>
    <x v="69"/>
    <s v="ZONA 7"/>
    <s v="MSP-DNSECG-2022-0153-M"/>
    <d v="2022-03-02T00:00:00"/>
    <s v="MSP-DNPI-2022-0269-M"/>
    <d v="2022-03-07T00:00:00"/>
    <x v="0"/>
    <s v="REGULARIACIÓN PRESUPUESTO"/>
    <e v="#N/A"/>
    <s v="REGULARIACIÓN PRESUPUESTO"/>
    <s v="ZONA 7"/>
    <n v="1279"/>
    <n v="90"/>
    <s v="000"/>
    <s v="001"/>
    <n v="530203"/>
    <n v="1110"/>
    <s v="001"/>
    <s v="0000"/>
    <s v="0000"/>
    <n v="0"/>
    <n v="0"/>
    <n v="0"/>
    <n v="349"/>
    <n v="0"/>
    <n v="349"/>
    <s v="SI"/>
    <m/>
    <m/>
    <s v="EDISON JIMÉNEZ"/>
    <n v="0"/>
    <n v="0"/>
    <n v="0"/>
    <s v="COORDINACIÓN ZONAL"/>
    <x v="19"/>
    <s v="NA"/>
    <e v="#N/A"/>
    <e v="#N/A"/>
  </r>
  <r>
    <x v="69"/>
    <s v="ZONA 7"/>
    <s v="MSP-DNSECG-2022-0153-M"/>
    <d v="2022-03-02T00:00:00"/>
    <s v="MSP-DNPI-2022-0269-M"/>
    <d v="2022-03-07T00:00:00"/>
    <x v="0"/>
    <s v="REGULARIACIÓN PRESUPUESTO"/>
    <e v="#N/A"/>
    <s v="REGULARIACIÓN PRESUPUESTO"/>
    <s v="ZONA 7"/>
    <n v="1279"/>
    <n v="57"/>
    <s v="000"/>
    <s v="001"/>
    <n v="530813"/>
    <n v="1110"/>
    <s v="001"/>
    <s v="0000"/>
    <s v="0000"/>
    <n v="0"/>
    <n v="0"/>
    <n v="0"/>
    <n v="32000"/>
    <n v="0"/>
    <n v="32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279"/>
    <n v="57"/>
    <s v="000"/>
    <s v="001"/>
    <n v="530811"/>
    <n v="1110"/>
    <s v="001"/>
    <s v="0000"/>
    <s v="0000"/>
    <n v="0"/>
    <n v="0"/>
    <n v="0"/>
    <n v="416.49"/>
    <n v="0"/>
    <n v="416.49"/>
    <s v="SI"/>
    <m/>
    <m/>
    <s v="EDISON JIMÉNEZ"/>
    <n v="0"/>
    <n v="0"/>
    <n v="0"/>
    <s v="COORDINACIÓN ZONAL"/>
    <x v="19"/>
    <s v="NA"/>
    <e v="#N/A"/>
    <e v="#N/A"/>
  </r>
  <r>
    <x v="69"/>
    <s v="ZONA 7"/>
    <s v="MSP-DNSECG-2022-0153-M"/>
    <d v="2022-03-02T00:00:00"/>
    <s v="MSP-DNPI-2022-0269-M"/>
    <d v="2022-03-07T00:00:00"/>
    <x v="0"/>
    <s v="REGULARIACIÓN PRESUPUESTO"/>
    <e v="#N/A"/>
    <s v="REGULARIACIÓN PRESUPUESTO"/>
    <s v="ZONA 7"/>
    <n v="1280"/>
    <n v="90"/>
    <s v="000"/>
    <s v="001"/>
    <n v="530811"/>
    <n v="1111"/>
    <s v="001"/>
    <s v="0000"/>
    <s v="0000"/>
    <n v="0"/>
    <n v="0"/>
    <n v="0"/>
    <n v="95"/>
    <n v="0"/>
    <n v="95"/>
    <s v="SI"/>
    <m/>
    <m/>
    <s v="EDISON JIMÉNEZ"/>
    <n v="0"/>
    <n v="0"/>
    <n v="0"/>
    <s v="COORDINACIÓN ZONAL"/>
    <x v="19"/>
    <s v="NA"/>
    <e v="#N/A"/>
    <e v="#N/A"/>
  </r>
  <r>
    <x v="69"/>
    <s v="ZONA 7"/>
    <s v="MSP-DNSECG-2022-0153-M"/>
    <d v="2022-03-02T00:00:00"/>
    <s v="MSP-DNPI-2022-0269-M"/>
    <d v="2022-03-07T00:00:00"/>
    <x v="0"/>
    <s v="REGULARIACIÓN PRESUPUESTO"/>
    <e v="#N/A"/>
    <s v="REGULARIACIÓN PRESUPUESTO"/>
    <s v="ZONA 7"/>
    <n v="1280"/>
    <n v="90"/>
    <s v="000"/>
    <s v="001"/>
    <n v="530812"/>
    <n v="1111"/>
    <s v="001"/>
    <s v="0000"/>
    <s v="0000"/>
    <n v="0"/>
    <n v="0"/>
    <n v="0"/>
    <n v="5070"/>
    <n v="0"/>
    <n v="5070"/>
    <s v="SI"/>
    <m/>
    <m/>
    <s v="EDISON JIMÉNEZ"/>
    <n v="0"/>
    <n v="0"/>
    <n v="0"/>
    <s v="COORDINACIÓN ZONAL"/>
    <x v="19"/>
    <s v="NA"/>
    <e v="#N/A"/>
    <e v="#N/A"/>
  </r>
  <r>
    <x v="69"/>
    <s v="ZONA 7"/>
    <s v="MSP-DNSECG-2022-0153-M"/>
    <d v="2022-03-02T00:00:00"/>
    <s v="MSP-DNPI-2022-0269-M"/>
    <d v="2022-03-07T00:00:00"/>
    <x v="0"/>
    <s v="REGULARIACIÓN PRESUPUESTO"/>
    <e v="#N/A"/>
    <s v="REGULARIACIÓN PRESUPUESTO"/>
    <s v="ZONA 7"/>
    <n v="1280"/>
    <n v="90"/>
    <s v="000"/>
    <s v="004"/>
    <n v="531404"/>
    <n v="1111"/>
    <s v="001"/>
    <s v="0000"/>
    <s v="0000"/>
    <n v="0"/>
    <n v="0"/>
    <n v="0"/>
    <n v="1426.1"/>
    <n v="0"/>
    <n v="1426.1"/>
    <s v="SI"/>
    <m/>
    <m/>
    <s v="EDISON JIMÉNEZ"/>
    <n v="0"/>
    <n v="0"/>
    <n v="0"/>
    <s v="COORDINACIÓN ZONAL"/>
    <x v="19"/>
    <s v="NA"/>
    <e v="#N/A"/>
    <e v="#N/A"/>
  </r>
  <r>
    <x v="69"/>
    <s v="ZONA 7"/>
    <s v="MSP-DNSECG-2022-0153-M"/>
    <d v="2022-03-02T00:00:00"/>
    <s v="MSP-DNPI-2022-0269-M"/>
    <d v="2022-03-07T00:00:00"/>
    <x v="0"/>
    <s v="REGULARIACIÓN PRESUPUESTO"/>
    <e v="#N/A"/>
    <s v="REGULARIACIÓN PRESUPUESTO"/>
    <s v="ZONA 7"/>
    <n v="1280"/>
    <n v="57"/>
    <s v="000"/>
    <s v="001"/>
    <n v="530813"/>
    <n v="1111"/>
    <s v="001"/>
    <s v="0000"/>
    <s v="0000"/>
    <n v="0"/>
    <n v="0"/>
    <n v="0"/>
    <n v="11800"/>
    <n v="0"/>
    <n v="11800"/>
    <s v="SI"/>
    <m/>
    <m/>
    <s v="EDISON JIMÉNEZ"/>
    <n v="0"/>
    <n v="0"/>
    <n v="0"/>
    <s v="COORDINACIÓN ZONAL"/>
    <x v="19"/>
    <s v="NA"/>
    <e v="#N/A"/>
    <e v="#N/A"/>
  </r>
  <r>
    <x v="69"/>
    <s v="ZONA 7"/>
    <s v="MSP-DNSECG-2022-0153-M"/>
    <d v="2022-03-02T00:00:00"/>
    <s v="MSP-DNPI-2022-0269-M"/>
    <d v="2022-03-07T00:00:00"/>
    <x v="0"/>
    <s v="REGULARIACIÓN PRESUPUESTO"/>
    <e v="#N/A"/>
    <s v="REGULARIACIÓN PRESUPUESTO"/>
    <s v="ZONA 7"/>
    <n v="1280"/>
    <n v="57"/>
    <s v="000"/>
    <s v="001"/>
    <n v="530203"/>
    <n v="1111"/>
    <s v="001"/>
    <s v="0000"/>
    <s v="0000"/>
    <n v="0"/>
    <n v="0"/>
    <n v="0"/>
    <n v="120"/>
    <n v="0"/>
    <n v="120"/>
    <s v="SI"/>
    <m/>
    <m/>
    <s v="EDISON JIMÉNEZ"/>
    <n v="0"/>
    <n v="0"/>
    <n v="0"/>
    <s v="COORDINACIÓN ZONAL"/>
    <x v="19"/>
    <s v="NA"/>
    <e v="#N/A"/>
    <e v="#N/A"/>
  </r>
  <r>
    <x v="69"/>
    <s v="ZONA 7"/>
    <s v="MSP-DNSECG-2022-0153-M"/>
    <d v="2022-03-02T00:00:00"/>
    <s v="MSP-DNPI-2022-0269-M"/>
    <d v="2022-03-07T00:00:00"/>
    <x v="0"/>
    <s v="REGULARIACIÓN PRESUPUESTO"/>
    <e v="#N/A"/>
    <s v="REGULARIACIÓN PRESUPUESTO"/>
    <s v="ZONA 7"/>
    <n v="1280"/>
    <n v="57"/>
    <s v="000"/>
    <s v="001"/>
    <n v="530404"/>
    <n v="1111"/>
    <s v="001"/>
    <s v="0000"/>
    <s v="0000"/>
    <n v="0"/>
    <n v="0"/>
    <n v="0"/>
    <n v="14000"/>
    <n v="0"/>
    <n v="14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280"/>
    <n v="57"/>
    <s v="000"/>
    <s v="001"/>
    <n v="530803"/>
    <n v="1111"/>
    <s v="001"/>
    <s v="0000"/>
    <s v="0000"/>
    <n v="0"/>
    <n v="0"/>
    <n v="0"/>
    <n v="500"/>
    <n v="0"/>
    <n v="500"/>
    <s v="SI"/>
    <m/>
    <m/>
    <s v="EDISON JIMÉNEZ"/>
    <n v="0"/>
    <n v="0"/>
    <n v="0"/>
    <s v="COORDINACIÓN ZONAL"/>
    <x v="19"/>
    <s v="NA"/>
    <e v="#N/A"/>
    <e v="#N/A"/>
  </r>
  <r>
    <x v="69"/>
    <s v="ZONA 7"/>
    <s v="MSP-DNSECG-2022-0153-M"/>
    <d v="2022-03-02T00:00:00"/>
    <s v="MSP-DNPI-2022-0269-M"/>
    <d v="2022-03-07T00:00:00"/>
    <x v="0"/>
    <s v="REGULARIACIÓN PRESUPUESTO"/>
    <e v="#N/A"/>
    <s v="REGULARIACIÓN PRESUPUESTO"/>
    <s v="ZONA 7"/>
    <n v="1283"/>
    <n v="57"/>
    <s v="000"/>
    <s v="001"/>
    <n v="530203"/>
    <n v="1113"/>
    <s v="001"/>
    <s v="0000"/>
    <s v="0000"/>
    <n v="0"/>
    <n v="0"/>
    <n v="0"/>
    <n v="120"/>
    <n v="0"/>
    <n v="120"/>
    <s v="SI"/>
    <m/>
    <m/>
    <s v="EDISON JIMÉNEZ"/>
    <n v="0"/>
    <n v="0"/>
    <n v="0"/>
    <s v="COORDINACIÓN ZONAL"/>
    <x v="19"/>
    <s v="NA"/>
    <e v="#N/A"/>
    <e v="#N/A"/>
  </r>
  <r>
    <x v="69"/>
    <s v="ZONA 7"/>
    <s v="MSP-DNSECG-2022-0153-M"/>
    <d v="2022-03-02T00:00:00"/>
    <s v="MSP-DNPI-2022-0269-M"/>
    <d v="2022-03-07T00:00:00"/>
    <x v="0"/>
    <s v="REGULARIACIÓN PRESUPUESTO"/>
    <e v="#N/A"/>
    <s v="REGULARIACIÓN PRESUPUESTO"/>
    <s v="ZONA 7"/>
    <n v="1283"/>
    <n v="90"/>
    <s v="000"/>
    <s v="001"/>
    <n v="530405"/>
    <n v="1113"/>
    <s v="001"/>
    <s v="0000"/>
    <s v="0000"/>
    <n v="0"/>
    <n v="0"/>
    <n v="0"/>
    <n v="141"/>
    <n v="0"/>
    <n v="141"/>
    <s v="SI"/>
    <m/>
    <m/>
    <s v="EDISON JIMÉNEZ"/>
    <n v="0"/>
    <n v="0"/>
    <n v="0"/>
    <s v="COORDINACIÓN ZONAL"/>
    <x v="19"/>
    <s v="NA"/>
    <e v="#N/A"/>
    <e v="#N/A"/>
  </r>
  <r>
    <x v="69"/>
    <s v="ZONA 7"/>
    <s v="MSP-DNSECG-2022-0153-M"/>
    <d v="2022-03-02T00:00:00"/>
    <s v="MSP-DNPI-2022-0269-M"/>
    <d v="2022-03-07T00:00:00"/>
    <x v="0"/>
    <s v="REGULARIACIÓN PRESUPUESTO"/>
    <e v="#N/A"/>
    <s v="REGULARIACIÓN PRESUPUESTO"/>
    <s v="ZONA 7"/>
    <n v="1283"/>
    <n v="57"/>
    <s v="000"/>
    <s v="001"/>
    <n v="530813"/>
    <n v="1113"/>
    <s v="001"/>
    <s v="0000"/>
    <s v="0000"/>
    <n v="0"/>
    <n v="0"/>
    <n v="0"/>
    <n v="3500"/>
    <n v="0"/>
    <n v="3500"/>
    <s v="SI"/>
    <m/>
    <m/>
    <s v="EDISON JIMÉNEZ"/>
    <n v="0"/>
    <n v="0"/>
    <n v="0"/>
    <s v="COORDINACIÓN ZONAL"/>
    <x v="19"/>
    <s v="NA"/>
    <e v="#N/A"/>
    <e v="#N/A"/>
  </r>
  <r>
    <x v="69"/>
    <s v="ZONA 7"/>
    <s v="MSP-DNSECG-2022-0153-M"/>
    <d v="2022-03-02T00:00:00"/>
    <s v="MSP-DNPI-2022-0269-M"/>
    <d v="2022-03-07T00:00:00"/>
    <x v="0"/>
    <s v="REGULARIACIÓN PRESUPUESTO"/>
    <e v="#N/A"/>
    <s v="REGULARIACIÓN PRESUPUESTO"/>
    <s v="ZONA 7"/>
    <n v="1283"/>
    <n v="57"/>
    <s v="000"/>
    <s v="001"/>
    <n v="530811"/>
    <n v="1113"/>
    <s v="001"/>
    <s v="0000"/>
    <s v="0000"/>
    <n v="0"/>
    <n v="0"/>
    <n v="0"/>
    <n v="450"/>
    <n v="0"/>
    <n v="450"/>
    <s v="SI"/>
    <m/>
    <m/>
    <s v="EDISON JIMÉNEZ"/>
    <n v="0"/>
    <n v="0"/>
    <n v="0"/>
    <s v="COORDINACIÓN ZONAL"/>
    <x v="19"/>
    <s v="NA"/>
    <e v="#N/A"/>
    <e v="#N/A"/>
  </r>
  <r>
    <x v="69"/>
    <s v="ZONA 6"/>
    <s v="MSP-DNSECG-2022-0153-M"/>
    <d v="2022-03-02T00:00:00"/>
    <s v="MSP-DNPI-2022-0269-M"/>
    <d v="2022-03-07T00:00:00"/>
    <x v="0"/>
    <s v="REGULARIACIÓN PRESUPUESTO"/>
    <e v="#N/A"/>
    <s v="REGULARIACIÓN PRESUPUESTO"/>
    <s v="ZONA 6"/>
    <n v="1360"/>
    <n v="57"/>
    <s v="000"/>
    <s v="001"/>
    <n v="530813"/>
    <n v="1401"/>
    <s v="001"/>
    <s v="0000"/>
    <s v="0000"/>
    <n v="0"/>
    <n v="0"/>
    <n v="0"/>
    <n v="94696.22"/>
    <n v="0"/>
    <n v="94696.22"/>
    <s v="SI"/>
    <m/>
    <m/>
    <s v="EDISON JIMÉNEZ"/>
    <n v="0"/>
    <n v="0"/>
    <n v="0"/>
    <s v="COORDINACIÓN ZONAL"/>
    <x v="19"/>
    <s v="NA"/>
    <e v="#N/A"/>
    <e v="#N/A"/>
  </r>
  <r>
    <x v="69"/>
    <s v="ZONA 6"/>
    <s v="MSP-DNSECG-2022-0153-M"/>
    <d v="2022-03-02T00:00:00"/>
    <s v="MSP-DNPI-2022-0269-M"/>
    <d v="2022-03-07T00:00:00"/>
    <x v="0"/>
    <s v="REGULARIACIÓN PRESUPUESTO"/>
    <e v="#N/A"/>
    <s v="REGULARIACIÓN PRESUPUESTO"/>
    <s v="ZONA 6"/>
    <n v="1360"/>
    <n v="57"/>
    <s v="000"/>
    <s v="001"/>
    <n v="530811"/>
    <n v="1401"/>
    <s v="001"/>
    <s v="0000"/>
    <s v="0000"/>
    <n v="0"/>
    <n v="0"/>
    <n v="0"/>
    <n v="2836.37"/>
    <n v="0"/>
    <n v="2836.37"/>
    <s v="SI"/>
    <m/>
    <m/>
    <s v="EDISON JIMÉNEZ"/>
    <n v="0"/>
    <n v="0"/>
    <n v="0"/>
    <s v="COORDINACIÓN ZONAL"/>
    <x v="19"/>
    <s v="NA"/>
    <e v="#N/A"/>
    <e v="#N/A"/>
  </r>
  <r>
    <x v="69"/>
    <s v="ZONA 6"/>
    <s v="MSP-DNSECG-2022-0153-M"/>
    <d v="2022-03-02T00:00:00"/>
    <s v="MSP-DNPI-2022-0269-M"/>
    <d v="2022-03-07T00:00:00"/>
    <x v="0"/>
    <s v="REGULARIACIÓN PRESUPUESTO"/>
    <e v="#N/A"/>
    <s v="REGULARIACIÓN PRESUPUESTO"/>
    <s v="ZONA 6"/>
    <n v="1360"/>
    <n v="57"/>
    <s v="000"/>
    <s v="001"/>
    <n v="530404"/>
    <n v="1401"/>
    <s v="001"/>
    <s v="0000"/>
    <s v="0000"/>
    <n v="0"/>
    <n v="0"/>
    <n v="0"/>
    <n v="19926.71"/>
    <n v="0"/>
    <n v="19926.71"/>
    <s v="SI"/>
    <m/>
    <m/>
    <s v="EDISON JIMÉNEZ"/>
    <n v="0"/>
    <n v="0"/>
    <n v="0"/>
    <s v="COORDINACIÓN ZONAL"/>
    <x v="19"/>
    <s v="NA"/>
    <e v="#N/A"/>
    <e v="#N/A"/>
  </r>
  <r>
    <x v="69"/>
    <s v="ZONA 6"/>
    <s v="MSP-DNSECG-2022-0153-M"/>
    <d v="2022-03-02T00:00:00"/>
    <s v="MSP-DNPI-2022-0269-M"/>
    <d v="2022-03-07T00:00:00"/>
    <x v="0"/>
    <s v="REGULARIACIÓN PRESUPUESTO"/>
    <e v="#N/A"/>
    <s v="REGULARIACIÓN PRESUPUESTO"/>
    <s v="ZONA 6"/>
    <n v="1360"/>
    <n v="90"/>
    <s v="000"/>
    <s v="004"/>
    <n v="530826"/>
    <n v="1401"/>
    <s v="001"/>
    <s v="0000"/>
    <s v="0000"/>
    <n v="0"/>
    <n v="0"/>
    <n v="0"/>
    <n v="120415.21"/>
    <n v="0"/>
    <n v="120415.21"/>
    <s v="SI"/>
    <m/>
    <m/>
    <s v="EDISON JIMÉNEZ"/>
    <n v="0"/>
    <n v="0"/>
    <n v="0"/>
    <s v="COORDINACIÓN ZONAL"/>
    <x v="19"/>
    <s v="NA"/>
    <e v="#N/A"/>
    <e v="#N/A"/>
  </r>
  <r>
    <x v="69"/>
    <s v="ZONA 6"/>
    <s v="MSP-DNSECG-2022-0153-M"/>
    <d v="2022-03-02T00:00:00"/>
    <s v="MSP-DNPI-2022-0269-M"/>
    <d v="2022-03-07T00:00:00"/>
    <x v="0"/>
    <s v="REGULARIACIÓN PRESUPUESTO"/>
    <e v="#N/A"/>
    <s v="REGULARIACIÓN PRESUPUESTO"/>
    <s v="ZONA 6"/>
    <n v="1361"/>
    <n v="90"/>
    <s v="000"/>
    <s v="001"/>
    <n v="530515"/>
    <n v="1402"/>
    <s v="001"/>
    <s v="0000"/>
    <s v="0000"/>
    <n v="0"/>
    <n v="0"/>
    <n v="0"/>
    <n v="120"/>
    <n v="0"/>
    <n v="120"/>
    <s v="SI"/>
    <m/>
    <m/>
    <s v="EDISON JIMÉNEZ"/>
    <n v="0"/>
    <n v="0"/>
    <n v="0"/>
    <s v="COORDINACIÓN ZONAL"/>
    <x v="19"/>
    <s v="NA"/>
    <e v="#N/A"/>
    <e v="#N/A"/>
  </r>
  <r>
    <x v="69"/>
    <s v="ZONA 6"/>
    <s v="MSP-DNSECG-2022-0153-M"/>
    <d v="2022-03-02T00:00:00"/>
    <s v="MSP-DNPI-2022-0269-M"/>
    <d v="2022-03-07T00:00:00"/>
    <x v="0"/>
    <s v="REGULARIACIÓN PRESUPUESTO"/>
    <e v="#N/A"/>
    <s v="REGULARIACIÓN PRESUPUESTO"/>
    <s v="ZONA 6"/>
    <n v="1361"/>
    <n v="57"/>
    <s v="000"/>
    <s v="001"/>
    <n v="530813"/>
    <n v="1402"/>
    <s v="001"/>
    <s v="0000"/>
    <s v="0000"/>
    <n v="0"/>
    <n v="0"/>
    <n v="0"/>
    <n v="4983.32"/>
    <n v="0"/>
    <n v="4983.32"/>
    <s v="SI"/>
    <m/>
    <m/>
    <s v="EDISON JIMÉNEZ"/>
    <n v="0"/>
    <n v="0"/>
    <n v="0"/>
    <s v="COORDINACIÓN ZONAL"/>
    <x v="19"/>
    <s v="NA"/>
    <e v="#N/A"/>
    <e v="#N/A"/>
  </r>
  <r>
    <x v="69"/>
    <s v="ZONA 6"/>
    <s v="MSP-DNSECG-2022-0153-M"/>
    <d v="2022-03-02T00:00:00"/>
    <s v="MSP-DNPI-2022-0269-M"/>
    <d v="2022-03-07T00:00:00"/>
    <x v="0"/>
    <s v="REGULARIACIÓN PRESUPUESTO"/>
    <e v="#N/A"/>
    <s v="REGULARIACIÓN PRESUPUESTO"/>
    <s v="ZONA 6"/>
    <n v="1361"/>
    <n v="57"/>
    <s v="000"/>
    <s v="001"/>
    <n v="530811"/>
    <n v="1402"/>
    <s v="001"/>
    <s v="0000"/>
    <s v="0000"/>
    <n v="0"/>
    <n v="0"/>
    <n v="0"/>
    <n v="1120"/>
    <n v="0"/>
    <n v="1120"/>
    <s v="SI"/>
    <m/>
    <m/>
    <s v="EDISON JIMÉNEZ"/>
    <n v="0"/>
    <n v="0"/>
    <n v="0"/>
    <s v="COORDINACIÓN ZONAL"/>
    <x v="19"/>
    <s v="NA"/>
    <e v="#N/A"/>
    <e v="#N/A"/>
  </r>
  <r>
    <x v="69"/>
    <s v="ZONA 6"/>
    <s v="MSP-DNSECG-2022-0153-M"/>
    <d v="2022-03-02T00:00:00"/>
    <s v="MSP-DNPI-2022-0269-M"/>
    <d v="2022-03-07T00:00:00"/>
    <x v="0"/>
    <s v="REGULARIACIÓN PRESUPUESTO"/>
    <e v="#N/A"/>
    <s v="REGULARIACIÓN PRESUPUESTO"/>
    <s v="ZONA 6"/>
    <n v="1361"/>
    <n v="90"/>
    <s v="000"/>
    <s v="001"/>
    <n v="530207"/>
    <n v="1402"/>
    <s v="001"/>
    <s v="0000"/>
    <s v="0000"/>
    <n v="0"/>
    <n v="0"/>
    <n v="0"/>
    <n v="53.76"/>
    <n v="0"/>
    <n v="53.76"/>
    <s v="SI"/>
    <m/>
    <m/>
    <s v="EDISON JIMÉNEZ"/>
    <n v="0"/>
    <n v="0"/>
    <n v="0"/>
    <s v="COORDINACIÓN ZONAL"/>
    <x v="19"/>
    <s v="NA"/>
    <e v="#N/A"/>
    <e v="#N/A"/>
  </r>
  <r>
    <x v="69"/>
    <s v="ZONA 6"/>
    <s v="MSP-DNSECG-2022-0153-M"/>
    <d v="2022-03-02T00:00:00"/>
    <s v="MSP-DNPI-2022-0269-M"/>
    <d v="2022-03-07T00:00:00"/>
    <x v="0"/>
    <s v="REGULARIACIÓN PRESUPUESTO"/>
    <e v="#N/A"/>
    <s v="REGULARIACIÓN PRESUPUESTO"/>
    <s v="ZONA 6"/>
    <n v="1365"/>
    <n v="57"/>
    <s v="000"/>
    <s v="001"/>
    <n v="530811"/>
    <n v="1406"/>
    <s v="001"/>
    <s v="0000"/>
    <s v="0000"/>
    <n v="0"/>
    <n v="0"/>
    <n v="0"/>
    <n v="2363.64"/>
    <n v="0"/>
    <n v="2363.64"/>
    <s v="SI"/>
    <m/>
    <m/>
    <s v="EDISON JIMÉNEZ"/>
    <n v="0"/>
    <n v="0"/>
    <n v="0"/>
    <s v="COORDINACIÓN ZONAL"/>
    <x v="19"/>
    <s v="NA"/>
    <e v="#N/A"/>
    <e v="#N/A"/>
  </r>
  <r>
    <x v="69"/>
    <s v="ZONA 6"/>
    <s v="MSP-DNSECG-2022-0153-M"/>
    <d v="2022-03-02T00:00:00"/>
    <s v="MSP-DNPI-2022-0269-M"/>
    <d v="2022-03-07T00:00:00"/>
    <x v="0"/>
    <s v="REGULARIACIÓN PRESUPUESTO"/>
    <e v="#N/A"/>
    <s v="REGULARIACIÓN PRESUPUESTO"/>
    <s v="ZONA 6"/>
    <n v="1367"/>
    <n v="90"/>
    <s v="000"/>
    <s v="001"/>
    <n v="530203"/>
    <n v="1401"/>
    <s v="001"/>
    <s v="0000"/>
    <s v="0000"/>
    <n v="0"/>
    <n v="0"/>
    <n v="0"/>
    <n v="2.8"/>
    <n v="0"/>
    <n v="2.8"/>
    <s v="SI"/>
    <m/>
    <m/>
    <s v="EDISON JIMÉNEZ"/>
    <n v="0"/>
    <n v="0"/>
    <n v="0"/>
    <s v="COORDINACIÓN ZONAL"/>
    <x v="19"/>
    <s v="NA"/>
    <e v="#N/A"/>
    <e v="#N/A"/>
  </r>
  <r>
    <x v="69"/>
    <s v="ZONA 6"/>
    <s v="MSP-DNSECG-2022-0153-M"/>
    <d v="2022-03-02T00:00:00"/>
    <s v="MSP-DNPI-2022-0269-M"/>
    <d v="2022-03-07T00:00:00"/>
    <x v="0"/>
    <s v="REGULARIACIÓN PRESUPUESTO"/>
    <e v="#N/A"/>
    <s v="REGULARIACIÓN PRESUPUESTO"/>
    <s v="ZONA 6"/>
    <n v="1367"/>
    <n v="90"/>
    <s v="000"/>
    <s v="001"/>
    <n v="531407"/>
    <n v="1401"/>
    <s v="001"/>
    <s v="0000"/>
    <s v="0000"/>
    <n v="0"/>
    <n v="0"/>
    <n v="0"/>
    <n v="26.75"/>
    <n v="0"/>
    <n v="26.75"/>
    <s v="SI"/>
    <m/>
    <m/>
    <s v="EDISON JIMÉNEZ"/>
    <n v="0"/>
    <n v="0"/>
    <n v="0"/>
    <s v="COORDINACIÓN ZONAL"/>
    <x v="19"/>
    <s v="NA"/>
    <e v="#N/A"/>
    <e v="#N/A"/>
  </r>
  <r>
    <x v="69"/>
    <s v="ZONA 6"/>
    <s v="MSP-DNSECG-2022-0153-M"/>
    <d v="2022-03-02T00:00:00"/>
    <s v="MSP-DNPI-2022-0269-M"/>
    <d v="2022-03-07T00:00:00"/>
    <x v="0"/>
    <s v="REGULARIACIÓN PRESUPUESTO"/>
    <e v="#N/A"/>
    <s v="REGULARIACIÓN PRESUPUESTO"/>
    <s v="ZONA 6"/>
    <n v="1367"/>
    <n v="90"/>
    <s v="000"/>
    <s v="001"/>
    <n v="531404"/>
    <n v="1401"/>
    <s v="001"/>
    <s v="0000"/>
    <s v="0000"/>
    <n v="0"/>
    <n v="0"/>
    <n v="0"/>
    <n v="6.76"/>
    <n v="0"/>
    <n v="6.76"/>
    <s v="SI"/>
    <m/>
    <m/>
    <s v="EDISON JIMÉNEZ"/>
    <n v="0"/>
    <n v="0"/>
    <n v="0"/>
    <s v="COORDINACIÓN ZONAL"/>
    <x v="19"/>
    <s v="NA"/>
    <e v="#N/A"/>
    <e v="#N/A"/>
  </r>
  <r>
    <x v="69"/>
    <s v="ZONA 7"/>
    <s v="MSP-DNSECG-2022-0153-M"/>
    <d v="2022-03-02T00:00:00"/>
    <s v="MSP-DNPI-2022-0269-M"/>
    <d v="2022-03-07T00:00:00"/>
    <x v="0"/>
    <s v="REGULARIACIÓN PRESUPUESTO"/>
    <e v="#N/A"/>
    <s v="REGULARIACIÓN PRESUPUESTO"/>
    <s v="ZONA 7"/>
    <n v="1490"/>
    <n v="57"/>
    <s v="000"/>
    <s v="001"/>
    <n v="530813"/>
    <n v="1901"/>
    <s v="001"/>
    <s v="0000"/>
    <s v="0000"/>
    <n v="0"/>
    <n v="0"/>
    <n v="0"/>
    <n v="57151"/>
    <n v="0"/>
    <n v="57151"/>
    <s v="SI"/>
    <m/>
    <m/>
    <s v="EDISON JIMÉNEZ"/>
    <n v="0"/>
    <n v="0"/>
    <n v="0"/>
    <s v="COORDINACIÓN ZONAL"/>
    <x v="19"/>
    <s v="NA"/>
    <e v="#N/A"/>
    <e v="#N/A"/>
  </r>
  <r>
    <x v="69"/>
    <s v="ZONA 7"/>
    <s v="MSP-DNSECG-2022-0153-M"/>
    <d v="2022-03-02T00:00:00"/>
    <s v="MSP-DNPI-2022-0269-M"/>
    <d v="2022-03-07T00:00:00"/>
    <x v="0"/>
    <s v="REGULARIACIÓN PRESUPUESTO"/>
    <e v="#N/A"/>
    <s v="REGULARIACIÓN PRESUPUESTO"/>
    <s v="ZONA 7"/>
    <n v="1490"/>
    <n v="57"/>
    <s v="000"/>
    <s v="001"/>
    <n v="531406"/>
    <n v="1901"/>
    <s v="001"/>
    <s v="0000"/>
    <s v="0000"/>
    <n v="0"/>
    <n v="0"/>
    <n v="0"/>
    <n v="1000"/>
    <n v="0"/>
    <n v="1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490"/>
    <n v="57"/>
    <s v="000"/>
    <s v="001"/>
    <n v="530811"/>
    <n v="1901"/>
    <s v="001"/>
    <s v="0000"/>
    <s v="0000"/>
    <n v="0"/>
    <n v="0"/>
    <n v="0"/>
    <n v="1200"/>
    <n v="0"/>
    <n v="1200"/>
    <s v="SI"/>
    <m/>
    <m/>
    <s v="EDISON JIMÉNEZ"/>
    <n v="0"/>
    <n v="0"/>
    <n v="0"/>
    <s v="COORDINACIÓN ZONAL"/>
    <x v="19"/>
    <s v="NA"/>
    <e v="#N/A"/>
    <e v="#N/A"/>
  </r>
  <r>
    <x v="69"/>
    <s v="ZONA 7"/>
    <s v="MSP-DNSECG-2022-0153-M"/>
    <d v="2022-03-02T00:00:00"/>
    <s v="MSP-DNPI-2022-0269-M"/>
    <d v="2022-03-07T00:00:00"/>
    <x v="0"/>
    <s v="REGULARIACIÓN PRESUPUESTO"/>
    <e v="#N/A"/>
    <s v="REGULARIACIÓN PRESUPUESTO"/>
    <s v="ZONA 7"/>
    <n v="1490"/>
    <n v="57"/>
    <s v="000"/>
    <s v="001"/>
    <n v="530803"/>
    <n v="1901"/>
    <s v="001"/>
    <s v="0000"/>
    <s v="0000"/>
    <n v="0"/>
    <n v="0"/>
    <n v="0"/>
    <n v="800"/>
    <n v="0"/>
    <n v="800"/>
    <s v="SI"/>
    <m/>
    <m/>
    <s v="EDISON JIMÉNEZ"/>
    <n v="0"/>
    <n v="0"/>
    <n v="0"/>
    <s v="COORDINACIÓN ZONAL"/>
    <x v="19"/>
    <s v="NA"/>
    <e v="#N/A"/>
    <e v="#N/A"/>
  </r>
  <r>
    <x v="69"/>
    <s v="ZONA 7"/>
    <s v="MSP-DNSECG-2022-0153-M"/>
    <d v="2022-03-02T00:00:00"/>
    <s v="MSP-DNPI-2022-0269-M"/>
    <d v="2022-03-07T00:00:00"/>
    <x v="0"/>
    <s v="REGULARIACIÓN PRESUPUESTO"/>
    <e v="#N/A"/>
    <s v="REGULARIACIÓN PRESUPUESTO"/>
    <s v="ZONA 7"/>
    <n v="1490"/>
    <n v="57"/>
    <s v="000"/>
    <s v="001"/>
    <n v="530417"/>
    <n v="1901"/>
    <s v="001"/>
    <s v="0000"/>
    <s v="0000"/>
    <n v="0"/>
    <n v="0"/>
    <n v="0"/>
    <n v="9000"/>
    <n v="0"/>
    <n v="9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490"/>
    <n v="57"/>
    <s v="000"/>
    <s v="001"/>
    <n v="530404"/>
    <n v="1901"/>
    <s v="001"/>
    <s v="0000"/>
    <s v="0000"/>
    <n v="0"/>
    <n v="0"/>
    <n v="0"/>
    <n v="25142.27"/>
    <n v="0"/>
    <n v="25142.27"/>
    <s v="SI"/>
    <m/>
    <m/>
    <s v="EDISON JIMÉNEZ"/>
    <n v="0"/>
    <n v="0"/>
    <n v="0"/>
    <s v="COORDINACIÓN ZONAL"/>
    <x v="19"/>
    <s v="NA"/>
    <e v="#N/A"/>
    <e v="#N/A"/>
  </r>
  <r>
    <x v="69"/>
    <s v="ZONA 7"/>
    <s v="MSP-DNSECG-2022-0153-M"/>
    <d v="2022-03-02T00:00:00"/>
    <s v="MSP-DNPI-2022-0269-M"/>
    <d v="2022-03-07T00:00:00"/>
    <x v="0"/>
    <s v="REGULARIACIÓN PRESUPUESTO"/>
    <e v="#N/A"/>
    <s v="REGULARIACIÓN PRESUPUESTO"/>
    <s v="ZONA 7"/>
    <n v="1490"/>
    <n v="57"/>
    <s v="000"/>
    <s v="001"/>
    <n v="530402"/>
    <n v="1901"/>
    <s v="001"/>
    <s v="0000"/>
    <s v="0000"/>
    <n v="0"/>
    <n v="0"/>
    <n v="0"/>
    <n v="31516.7"/>
    <n v="0"/>
    <n v="31516.7"/>
    <s v="SI"/>
    <m/>
    <m/>
    <s v="EDISON JIMÉNEZ"/>
    <n v="0"/>
    <n v="0"/>
    <n v="0"/>
    <s v="COORDINACIÓN ZONAL"/>
    <x v="19"/>
    <s v="NA"/>
    <e v="#N/A"/>
    <e v="#N/A"/>
  </r>
  <r>
    <x v="69"/>
    <s v="ZONA 7"/>
    <s v="MSP-DNSECG-2022-0153-M"/>
    <d v="2022-03-02T00:00:00"/>
    <s v="MSP-DNPI-2022-0269-M"/>
    <d v="2022-03-07T00:00:00"/>
    <x v="0"/>
    <s v="REGULARIACIÓN PRESUPUESTO"/>
    <e v="#N/A"/>
    <s v="REGULARIACIÓN PRESUPUESTO"/>
    <s v="ZONA 7"/>
    <n v="1490"/>
    <n v="57"/>
    <s v="000"/>
    <s v="001"/>
    <n v="530203"/>
    <n v="1901"/>
    <s v="001"/>
    <s v="0000"/>
    <s v="0000"/>
    <n v="0"/>
    <n v="0"/>
    <n v="0"/>
    <n v="120"/>
    <n v="0"/>
    <n v="120"/>
    <s v="SI"/>
    <m/>
    <m/>
    <s v="EDISON JIMÉNEZ"/>
    <n v="0"/>
    <n v="0"/>
    <n v="0"/>
    <s v="COORDINACIÓN ZONAL"/>
    <x v="19"/>
    <s v="NA"/>
    <e v="#N/A"/>
    <e v="#N/A"/>
  </r>
  <r>
    <x v="69"/>
    <s v="ZONA 7"/>
    <s v="MSP-DNSECG-2022-0153-M"/>
    <d v="2022-03-02T00:00:00"/>
    <s v="MSP-DNPI-2022-0269-M"/>
    <d v="2022-03-07T00:00:00"/>
    <x v="0"/>
    <s v="REGULARIACIÓN PRESUPUESTO"/>
    <e v="#N/A"/>
    <s v="REGULARIACIÓN PRESUPUESTO"/>
    <s v="ZONA 7"/>
    <n v="1490"/>
    <n v="90"/>
    <s v="000"/>
    <s v="004"/>
    <n v="570203"/>
    <n v="1901"/>
    <s v="001"/>
    <s v="0000"/>
    <s v="0000"/>
    <n v="0"/>
    <n v="0"/>
    <n v="0"/>
    <n v="38.24"/>
    <n v="0"/>
    <n v="38.24"/>
    <s v="SI"/>
    <m/>
    <m/>
    <s v="EDISON JIMÉNEZ"/>
    <n v="0"/>
    <n v="0"/>
    <n v="0"/>
    <s v="COORDINACIÓN ZONAL"/>
    <x v="19"/>
    <s v="NA"/>
    <e v="#N/A"/>
    <e v="#N/A"/>
  </r>
  <r>
    <x v="69"/>
    <s v="ZONA 7"/>
    <s v="MSP-DNSECG-2022-0153-M"/>
    <d v="2022-03-02T00:00:00"/>
    <s v="MSP-DNPI-2022-0269-M"/>
    <d v="2022-03-07T00:00:00"/>
    <x v="0"/>
    <s v="REGULARIACIÓN PRESUPUESTO"/>
    <e v="#N/A"/>
    <s v="REGULARIACIÓN PRESUPUESTO"/>
    <s v="ZONA 7"/>
    <n v="1491"/>
    <n v="57"/>
    <s v="000"/>
    <s v="001"/>
    <n v="530803"/>
    <n v="1905"/>
    <s v="001"/>
    <s v="0000"/>
    <s v="0000"/>
    <n v="0"/>
    <n v="0"/>
    <n v="0"/>
    <n v="1200"/>
    <n v="0"/>
    <n v="1200"/>
    <s v="SI"/>
    <m/>
    <m/>
    <s v="EDISON JIMÉNEZ"/>
    <n v="0"/>
    <n v="0"/>
    <n v="0"/>
    <s v="COORDINACIÓN ZONAL"/>
    <x v="19"/>
    <s v="NA"/>
    <e v="#N/A"/>
    <e v="#N/A"/>
  </r>
  <r>
    <x v="69"/>
    <s v="ZONA 7"/>
    <s v="MSP-DNSECG-2022-0153-M"/>
    <d v="2022-03-02T00:00:00"/>
    <s v="MSP-DNPI-2022-0269-M"/>
    <d v="2022-03-07T00:00:00"/>
    <x v="0"/>
    <s v="REGULARIACIÓN PRESUPUESTO"/>
    <e v="#N/A"/>
    <s v="REGULARIACIÓN PRESUPUESTO"/>
    <s v="ZONA 7"/>
    <n v="1491"/>
    <n v="57"/>
    <s v="000"/>
    <s v="001"/>
    <n v="530402"/>
    <n v="1905"/>
    <s v="001"/>
    <s v="0000"/>
    <s v="0000"/>
    <n v="0"/>
    <n v="0"/>
    <n v="0"/>
    <n v="20000"/>
    <n v="0"/>
    <n v="20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491"/>
    <n v="57"/>
    <s v="000"/>
    <s v="001"/>
    <n v="530417"/>
    <n v="1905"/>
    <s v="001"/>
    <s v="0000"/>
    <s v="0000"/>
    <n v="0"/>
    <n v="0"/>
    <n v="0"/>
    <n v="10000"/>
    <n v="0"/>
    <n v="10000"/>
    <s v="SI"/>
    <m/>
    <m/>
    <s v="EDISON JIMÉNEZ"/>
    <n v="0"/>
    <n v="0"/>
    <n v="0"/>
    <s v="COORDINACIÓN ZONAL"/>
    <x v="19"/>
    <s v="NA"/>
    <e v="#N/A"/>
    <e v="#N/A"/>
  </r>
  <r>
    <x v="69"/>
    <s v="ZONA 7"/>
    <s v="MSP-DNSECG-2022-0153-M"/>
    <d v="2022-03-02T00:00:00"/>
    <s v="MSP-DNPI-2022-0269-M"/>
    <d v="2022-03-07T00:00:00"/>
    <x v="0"/>
    <s v="REGULARIACIÓN PRESUPUESTO"/>
    <e v="#N/A"/>
    <s v="REGULARIACIÓN PRESUPUESTO"/>
    <s v="ZONA 7"/>
    <n v="1491"/>
    <n v="90"/>
    <s v="000"/>
    <s v="001"/>
    <n v="530812"/>
    <n v="1905"/>
    <s v="001"/>
    <s v="0000"/>
    <s v="0000"/>
    <n v="0"/>
    <n v="0"/>
    <n v="0"/>
    <n v="7.0000000000000007E-2"/>
    <n v="0"/>
    <n v="7.0000000000000007E-2"/>
    <s v="SI"/>
    <m/>
    <m/>
    <s v="EDISON JIMÉNEZ"/>
    <n v="0"/>
    <n v="0"/>
    <n v="0"/>
    <s v="COORDINACIÓN ZONAL"/>
    <x v="19"/>
    <s v="NA"/>
    <e v="#N/A"/>
    <e v="#N/A"/>
  </r>
  <r>
    <x v="69"/>
    <s v="ZONA 7"/>
    <s v="MSP-DNSECG-2022-0153-M"/>
    <d v="2022-03-02T00:00:00"/>
    <s v="MSP-DNPI-2022-0269-M"/>
    <d v="2022-03-07T00:00:00"/>
    <x v="0"/>
    <s v="REGULARIACIÓN PRESUPUESTO"/>
    <e v="#N/A"/>
    <s v="REGULARIACIÓN PRESUPUESTO"/>
    <s v="ZONA 7"/>
    <n v="1491"/>
    <n v="57"/>
    <s v="000"/>
    <s v="001"/>
    <n v="530811"/>
    <n v="1905"/>
    <s v="001"/>
    <s v="0000"/>
    <s v="0000"/>
    <n v="0"/>
    <n v="0"/>
    <n v="0"/>
    <n v="500"/>
    <n v="0"/>
    <n v="500"/>
    <s v="SI"/>
    <m/>
    <m/>
    <s v="EDISON JIMÉNEZ"/>
    <n v="0"/>
    <n v="0"/>
    <n v="0"/>
    <s v="COORDINACIÓN ZONAL"/>
    <x v="19"/>
    <s v="NA"/>
    <e v="#N/A"/>
    <e v="#N/A"/>
  </r>
  <r>
    <x v="69"/>
    <s v="ZONA 7"/>
    <s v="MSP-DNSECG-2022-0153-M"/>
    <d v="2022-03-02T00:00:00"/>
    <s v="MSP-DNPI-2022-0269-M"/>
    <d v="2022-03-07T00:00:00"/>
    <x v="0"/>
    <s v="REGULARIACIÓN PRESUPUESTO"/>
    <e v="#N/A"/>
    <s v="REGULARIACIÓN PRESUPUESTO"/>
    <s v="ZONA 7"/>
    <n v="1491"/>
    <n v="90"/>
    <s v="000"/>
    <s v="001"/>
    <n v="531408"/>
    <n v="1905"/>
    <s v="001"/>
    <s v="0000"/>
    <s v="0000"/>
    <n v="0"/>
    <n v="0"/>
    <n v="0"/>
    <n v="24.13"/>
    <n v="0"/>
    <n v="24.13"/>
    <s v="SI"/>
    <m/>
    <m/>
    <s v="EDISON JIMÉNEZ"/>
    <n v="0"/>
    <n v="0"/>
    <n v="0"/>
    <s v="COORDINACIÓN ZONAL"/>
    <x v="19"/>
    <s v="NA"/>
    <e v="#N/A"/>
    <e v="#N/A"/>
  </r>
  <r>
    <x v="69"/>
    <s v="ZONA 7"/>
    <s v="MSP-DNSECG-2022-0153-M"/>
    <d v="2022-03-02T00:00:00"/>
    <s v="MSP-DNPI-2022-0269-M"/>
    <d v="2022-03-07T00:00:00"/>
    <x v="0"/>
    <s v="REGULARIACIÓN PRESUPUESTO"/>
    <e v="#N/A"/>
    <s v="REGULARIACIÓN PRESUPUESTO"/>
    <s v="ZONA 7"/>
    <n v="1492"/>
    <n v="57"/>
    <s v="000"/>
    <s v="001"/>
    <n v="531406"/>
    <n v="1902"/>
    <s v="001"/>
    <s v="0000"/>
    <s v="0000"/>
    <n v="0"/>
    <n v="0"/>
    <n v="0"/>
    <n v="528.84"/>
    <n v="0"/>
    <n v="528.84"/>
    <s v="SI"/>
    <m/>
    <m/>
    <s v="EDISON JIMÉNEZ"/>
    <n v="0"/>
    <n v="0"/>
    <n v="0"/>
    <s v="COORDINACIÓN ZONAL"/>
    <x v="19"/>
    <s v="NA"/>
    <e v="#N/A"/>
    <e v="#N/A"/>
  </r>
  <r>
    <x v="69"/>
    <s v="ZONA 7"/>
    <s v="MSP-DNSECG-2022-0153-M"/>
    <d v="2022-03-02T00:00:00"/>
    <s v="MSP-DNPI-2022-0269-M"/>
    <d v="2022-03-07T00:00:00"/>
    <x v="0"/>
    <s v="REGULARIACIÓN PRESUPUESTO"/>
    <e v="#N/A"/>
    <s v="REGULARIACIÓN PRESUPUESTO"/>
    <s v="ZONA 7"/>
    <n v="1492"/>
    <n v="90"/>
    <s v="000"/>
    <s v="001"/>
    <n v="530405"/>
    <n v="1902"/>
    <s v="001"/>
    <s v="0000"/>
    <s v="0000"/>
    <n v="0"/>
    <n v="0"/>
    <n v="0"/>
    <n v="2743.52"/>
    <n v="0"/>
    <n v="2743.52"/>
    <s v="SI"/>
    <m/>
    <m/>
    <s v="EDISON JIMÉNEZ"/>
    <n v="0"/>
    <n v="0"/>
    <n v="0"/>
    <s v="COORDINACIÓN ZONAL"/>
    <x v="19"/>
    <s v="NA"/>
    <e v="#N/A"/>
    <e v="#N/A"/>
  </r>
  <r>
    <x v="69"/>
    <s v="ZONA 7"/>
    <s v="MSP-DNSECG-2022-0153-M"/>
    <d v="2022-03-02T00:00:00"/>
    <s v="MSP-DNPI-2022-0269-M"/>
    <d v="2022-03-07T00:00:00"/>
    <x v="0"/>
    <s v="REGULARIACIÓN PRESUPUESTO"/>
    <e v="#N/A"/>
    <s v="REGULARIACIÓN PRESUPUESTO"/>
    <s v="ZONA 7"/>
    <n v="1492"/>
    <n v="90"/>
    <s v="000"/>
    <s v="001"/>
    <n v="530812"/>
    <n v="1902"/>
    <s v="001"/>
    <s v="0000"/>
    <s v="0000"/>
    <n v="0"/>
    <n v="0"/>
    <n v="0"/>
    <n v="1300"/>
    <n v="0"/>
    <n v="1300"/>
    <s v="SI"/>
    <m/>
    <m/>
    <s v="EDISON JIMÉNEZ"/>
    <n v="0"/>
    <n v="0"/>
    <n v="0"/>
    <s v="COORDINACIÓN ZONAL"/>
    <x v="19"/>
    <s v="NA"/>
    <e v="#N/A"/>
    <e v="#N/A"/>
  </r>
  <r>
    <x v="69"/>
    <s v="ZONA 7"/>
    <s v="MSP-DNSECG-2022-0153-M"/>
    <d v="2022-03-02T00:00:00"/>
    <s v="MSP-DNPI-2022-0269-M"/>
    <d v="2022-03-07T00:00:00"/>
    <x v="0"/>
    <s v="REGULARIACIÓN PRESUPUESTO"/>
    <e v="#N/A"/>
    <s v="REGULARIACIÓN PRESUPUESTO"/>
    <s v="ZONA 7"/>
    <n v="1492"/>
    <n v="90"/>
    <s v="000"/>
    <s v="001"/>
    <n v="570203"/>
    <n v="1902"/>
    <s v="001"/>
    <s v="0000"/>
    <s v="0000"/>
    <n v="0"/>
    <n v="0"/>
    <n v="0"/>
    <n v="100"/>
    <n v="0"/>
    <n v="100"/>
    <s v="SI"/>
    <m/>
    <m/>
    <s v="EDISON JIMÉNEZ"/>
    <n v="0"/>
    <n v="0"/>
    <n v="0"/>
    <s v="COORDINACIÓN ZONAL"/>
    <x v="19"/>
    <s v="NA"/>
    <e v="#N/A"/>
    <e v="#N/A"/>
  </r>
  <r>
    <x v="69"/>
    <s v="ZONA 7"/>
    <s v="MSP-DNSECG-2022-0153-M"/>
    <d v="2022-03-02T00:00:00"/>
    <s v="MSP-DNPI-2022-0269-M"/>
    <d v="2022-03-07T00:00:00"/>
    <x v="0"/>
    <s v="REGULARIACIÓN PRESUPUESTO"/>
    <e v="#N/A"/>
    <s v="REGULARIACIÓN PRESUPUESTO"/>
    <s v="ZONA 7"/>
    <n v="1492"/>
    <n v="57"/>
    <s v="000"/>
    <s v="001"/>
    <n v="530813"/>
    <n v="1902"/>
    <s v="001"/>
    <s v="0000"/>
    <s v="0000"/>
    <n v="0"/>
    <n v="0"/>
    <n v="0"/>
    <n v="100"/>
    <n v="0"/>
    <n v="100"/>
    <s v="SI"/>
    <m/>
    <m/>
    <s v="EDISON JIMÉNEZ"/>
    <n v="0"/>
    <n v="0"/>
    <n v="0"/>
    <s v="COORDINACIÓN ZONAL"/>
    <x v="19"/>
    <s v="NA"/>
    <e v="#N/A"/>
    <e v="#N/A"/>
  </r>
  <r>
    <x v="69"/>
    <s v="ZONA 7"/>
    <s v="MSP-DNSECG-2022-0153-M"/>
    <d v="2022-03-02T00:00:00"/>
    <s v="MSP-DNPI-2022-0269-M"/>
    <d v="2022-03-07T00:00:00"/>
    <x v="0"/>
    <s v="REGULARIACIÓN PRESUPUESTO"/>
    <e v="#N/A"/>
    <s v="REGULARIACIÓN PRESUPUESTO"/>
    <s v="ZONA 7"/>
    <n v="1492"/>
    <n v="57"/>
    <s v="000"/>
    <s v="001"/>
    <n v="530803"/>
    <n v="1902"/>
    <s v="001"/>
    <s v="0000"/>
    <s v="0000"/>
    <n v="0"/>
    <n v="0"/>
    <n v="0"/>
    <n v="100"/>
    <n v="0"/>
    <n v="100"/>
    <s v="SI"/>
    <m/>
    <m/>
    <s v="EDISON JIMÉNEZ"/>
    <n v="0"/>
    <n v="0"/>
    <n v="0"/>
    <s v="COORDINACIÓN ZONAL"/>
    <x v="19"/>
    <s v="NA"/>
    <e v="#N/A"/>
    <e v="#N/A"/>
  </r>
  <r>
    <x v="69"/>
    <s v="ZONA 7"/>
    <s v="MSP-DNSECG-2022-0153-M"/>
    <d v="2022-03-02T00:00:00"/>
    <s v="MSP-DNPI-2022-0269-M"/>
    <d v="2022-03-07T00:00:00"/>
    <x v="0"/>
    <s v="REGULARIACIÓN PRESUPUESTO"/>
    <e v="#N/A"/>
    <s v="REGULARIACIÓN PRESUPUESTO"/>
    <s v="ZONA 7"/>
    <n v="1492"/>
    <n v="57"/>
    <s v="000"/>
    <s v="001"/>
    <n v="530417"/>
    <n v="1902"/>
    <s v="001"/>
    <s v="0000"/>
    <s v="0000"/>
    <n v="0"/>
    <n v="0"/>
    <n v="0"/>
    <n v="100"/>
    <n v="0"/>
    <n v="100"/>
    <s v="SI"/>
    <m/>
    <m/>
    <s v="EDISON JIMÉNEZ"/>
    <n v="0"/>
    <n v="0"/>
    <n v="0"/>
    <s v="COORDINACIÓN ZONAL"/>
    <x v="19"/>
    <s v="NA"/>
    <e v="#N/A"/>
    <e v="#N/A"/>
  </r>
  <r>
    <x v="69"/>
    <s v="ZONA 7"/>
    <s v="MSP-DNSECG-2022-0153-M"/>
    <d v="2022-03-02T00:00:00"/>
    <s v="MSP-DNPI-2022-0269-M"/>
    <d v="2022-03-07T00:00:00"/>
    <x v="0"/>
    <s v="REGULARIACIÓN PRESUPUESTO"/>
    <e v="#N/A"/>
    <s v="REGULARIACIÓN PRESUPUESTO"/>
    <s v="ZONA 7"/>
    <n v="1492"/>
    <n v="57"/>
    <s v="000"/>
    <s v="001"/>
    <n v="530404"/>
    <n v="1902"/>
    <s v="001"/>
    <s v="0000"/>
    <s v="0000"/>
    <n v="0"/>
    <n v="0"/>
    <n v="0"/>
    <n v="9602.69"/>
    <n v="0"/>
    <n v="9602.69"/>
    <s v="SI"/>
    <m/>
    <m/>
    <s v="EDISON JIMÉNEZ"/>
    <n v="0"/>
    <n v="0"/>
    <n v="0"/>
    <s v="COORDINACIÓN ZONAL"/>
    <x v="19"/>
    <s v="NA"/>
    <e v="#N/A"/>
    <e v="#N/A"/>
  </r>
  <r>
    <x v="69"/>
    <s v="ZONA 7"/>
    <s v="MSP-DNSECG-2022-0153-M"/>
    <d v="2022-03-02T00:00:00"/>
    <s v="MSP-DNPI-2022-0269-M"/>
    <d v="2022-03-07T00:00:00"/>
    <x v="0"/>
    <s v="REGULARIACIÓN PRESUPUESTO"/>
    <e v="#N/A"/>
    <s v="REGULARIACIÓN PRESUPUESTO"/>
    <s v="ZONA 7"/>
    <n v="1492"/>
    <n v="57"/>
    <s v="000"/>
    <s v="001"/>
    <n v="530811"/>
    <n v="1902"/>
    <s v="001"/>
    <s v="0000"/>
    <s v="0000"/>
    <n v="0"/>
    <n v="0"/>
    <n v="0"/>
    <n v="1000"/>
    <n v="0"/>
    <n v="1000"/>
    <s v="SI"/>
    <m/>
    <m/>
    <s v="EDISON JIMÉNEZ"/>
    <n v="0"/>
    <n v="0"/>
    <n v="0"/>
    <s v="COORDINACIÓN ZONAL"/>
    <x v="19"/>
    <s v="NA"/>
    <e v="#N/A"/>
    <e v="#N/A"/>
  </r>
  <r>
    <x v="69"/>
    <s v="ZONA 7"/>
    <s v="MSP-DNSECG-2022-0153-M"/>
    <d v="2022-03-02T00:00:00"/>
    <s v="MSP-DNPI-2022-0269-M"/>
    <d v="2022-03-07T00:00:00"/>
    <x v="0"/>
    <s v="REGULARIACIÓN PRESUPUESTO"/>
    <e v="#N/A"/>
    <s v="REGULARIACIÓN PRESUPUESTO"/>
    <s v="ZONA 7"/>
    <n v="7110"/>
    <n v="57"/>
    <s v="000"/>
    <s v="001"/>
    <n v="530417"/>
    <n v="709"/>
    <s v="001"/>
    <s v="0000"/>
    <s v="0000"/>
    <n v="0"/>
    <n v="0"/>
    <n v="0"/>
    <n v="24000"/>
    <n v="0"/>
    <n v="24000"/>
    <s v="SI"/>
    <m/>
    <m/>
    <s v="EDISON JIMÉNEZ"/>
    <n v="0"/>
    <n v="0"/>
    <n v="0"/>
    <s v="COORDINACIÓN ZONAL"/>
    <x v="19"/>
    <s v="NA"/>
    <e v="#N/A"/>
    <e v="#N/A"/>
  </r>
  <r>
    <x v="69"/>
    <s v="ZONA 7"/>
    <s v="MSP-DNSECG-2022-0153-M"/>
    <d v="2022-03-02T00:00:00"/>
    <s v="MSP-DNPI-2022-0269-M"/>
    <d v="2022-03-07T00:00:00"/>
    <x v="0"/>
    <s v="REGULARIACIÓN PRESUPUESTO"/>
    <e v="#N/A"/>
    <s v="REGULARIACIÓN PRESUPUESTO"/>
    <s v="ZONA 7"/>
    <n v="7110"/>
    <n v="90"/>
    <s v="000"/>
    <s v="001"/>
    <n v="530826"/>
    <n v="709"/>
    <s v="001"/>
    <s v="0000"/>
    <s v="0000"/>
    <n v="0"/>
    <n v="0"/>
    <n v="0"/>
    <n v="59937"/>
    <n v="0"/>
    <n v="59937"/>
    <s v="SI"/>
    <m/>
    <m/>
    <s v="EDISON JIMÉNEZ"/>
    <n v="0"/>
    <n v="0"/>
    <n v="0"/>
    <s v="COORDINACIÓN ZONAL"/>
    <x v="19"/>
    <s v="NA"/>
    <e v="#N/A"/>
    <e v="#N/A"/>
  </r>
  <r>
    <x v="69"/>
    <s v="ZONA 7"/>
    <s v="MSP-DNSECG-2022-0153-M"/>
    <d v="2022-03-02T00:00:00"/>
    <s v="MSP-DNPI-2022-0269-M"/>
    <d v="2022-03-07T00:00:00"/>
    <x v="0"/>
    <s v="REGULARIACIÓN PRESUPUESTO"/>
    <e v="#N/A"/>
    <s v="REGULARIACIÓN PRESUPUESTO"/>
    <s v="ZONA 7"/>
    <n v="7110"/>
    <n v="57"/>
    <s v="000"/>
    <s v="001"/>
    <n v="530813"/>
    <n v="709"/>
    <s v="001"/>
    <s v="0000"/>
    <s v="0000"/>
    <n v="0"/>
    <n v="0"/>
    <n v="0"/>
    <n v="7400"/>
    <n v="0"/>
    <n v="7400"/>
    <s v="SI"/>
    <m/>
    <m/>
    <s v="EDISON JIMÉNEZ"/>
    <n v="0"/>
    <n v="0"/>
    <n v="0"/>
    <s v="COORDINACIÓN ZONAL"/>
    <x v="19"/>
    <s v="NA"/>
    <e v="#N/A"/>
    <e v="#N/A"/>
  </r>
  <r>
    <x v="69"/>
    <s v="ZONA 7"/>
    <s v="MSP-DNSECG-2022-0153-M"/>
    <d v="2022-03-02T00:00:00"/>
    <s v="MSP-DNPI-2022-0269-M"/>
    <d v="2022-03-07T00:00:00"/>
    <x v="0"/>
    <s v="REGULARIACIÓN PRESUPUESTO"/>
    <e v="#N/A"/>
    <s v="REGULARIACIÓN PRESUPUESTO"/>
    <s v="ZONA 7"/>
    <n v="7110"/>
    <n v="57"/>
    <s v="000"/>
    <s v="001"/>
    <n v="530811"/>
    <n v="709"/>
    <s v="001"/>
    <s v="0000"/>
    <s v="0000"/>
    <n v="0"/>
    <n v="0"/>
    <n v="0"/>
    <n v="400"/>
    <n v="0"/>
    <n v="400"/>
    <s v="SI"/>
    <m/>
    <m/>
    <s v="EDISON JIMÉNEZ"/>
    <n v="0"/>
    <n v="0"/>
    <n v="0"/>
    <s v="COORDINACIÓN ZONAL"/>
    <x v="19"/>
    <s v="NA"/>
    <e v="#N/A"/>
    <e v="#N/A"/>
  </r>
  <r>
    <x v="69"/>
    <s v="ZONA 7"/>
    <s v="MSP-DNSECG-2022-0153-M"/>
    <d v="2022-03-02T00:00:00"/>
    <s v="MSP-DNPI-2022-0269-M"/>
    <d v="2022-03-07T00:00:00"/>
    <x v="0"/>
    <s v="REGULARIACIÓN PRESUPUESTO"/>
    <e v="#N/A"/>
    <s v="REGULARIACIÓN PRESUPUESTO"/>
    <s v="ZONA 7"/>
    <n v="7520"/>
    <n v="90"/>
    <s v="000"/>
    <s v="001"/>
    <n v="530203"/>
    <n v="1901"/>
    <s v="001"/>
    <s v="0000"/>
    <s v="0000"/>
    <n v="0"/>
    <n v="0"/>
    <n v="0"/>
    <n v="400"/>
    <n v="0"/>
    <n v="400"/>
    <s v="SI"/>
    <m/>
    <m/>
    <s v="EDISON JIMÉNEZ"/>
    <n v="0"/>
    <n v="0"/>
    <n v="0"/>
    <s v="COORDINACIÓN ZONAL"/>
    <x v="19"/>
    <s v="NA"/>
    <e v="#N/A"/>
    <e v="#N/A"/>
  </r>
  <r>
    <x v="69"/>
    <s v="ZONA 7"/>
    <s v="MSP-DNSECG-2022-0153-M"/>
    <d v="2022-03-02T00:00:00"/>
    <s v="MSP-DNPI-2022-0269-M"/>
    <d v="2022-03-07T00:00:00"/>
    <x v="0"/>
    <s v="REGULARIACIÓN PRESUPUESTO"/>
    <e v="#N/A"/>
    <s v="REGULARIACIÓN PRESUPUESTO"/>
    <s v="ZONA 7"/>
    <n v="7531"/>
    <n v="57"/>
    <s v="000"/>
    <s v="001"/>
    <n v="530811"/>
    <n v="1909"/>
    <s v="001"/>
    <s v="0000"/>
    <s v="0000"/>
    <n v="0"/>
    <n v="0"/>
    <n v="0"/>
    <n v="500"/>
    <n v="0"/>
    <n v="500"/>
    <s v="SI"/>
    <m/>
    <m/>
    <s v="EDISON JIMÉNEZ"/>
    <n v="0"/>
    <n v="0"/>
    <n v="0"/>
    <s v="COORDINACIÓN ZONAL"/>
    <x v="19"/>
    <s v="NA"/>
    <e v="#N/A"/>
    <e v="#N/A"/>
  </r>
  <r>
    <x v="69"/>
    <s v="ZONA 7"/>
    <s v="MSP-DNSECG-2022-0153-M"/>
    <d v="2022-03-02T00:00:00"/>
    <s v="MSP-DNPI-2022-0269-M"/>
    <d v="2022-03-07T00:00:00"/>
    <x v="0"/>
    <s v="REGULARIACIÓN PRESUPUESTO"/>
    <e v="#N/A"/>
    <s v="REGULARIACIÓN PRESUPUESTO"/>
    <s v="ZONA 7"/>
    <n v="7531"/>
    <n v="90"/>
    <s v="000"/>
    <s v="001"/>
    <n v="570203"/>
    <n v="1909"/>
    <s v="001"/>
    <s v="0000"/>
    <s v="0000"/>
    <n v="0"/>
    <n v="0"/>
    <n v="0"/>
    <n v="10"/>
    <n v="0"/>
    <n v="10"/>
    <s v="SI"/>
    <m/>
    <m/>
    <s v="EDISON JIMÉNEZ"/>
    <n v="0"/>
    <n v="0"/>
    <n v="0"/>
    <s v="COORDINACIÓN ZONAL"/>
    <x v="19"/>
    <s v="NA"/>
    <e v="#N/A"/>
    <e v="#N/A"/>
  </r>
  <r>
    <x v="69"/>
    <s v="ZONA 7"/>
    <s v="MSP-DNSECG-2022-0153-M"/>
    <d v="2022-03-02T00:00:00"/>
    <s v="MSP-DNPI-2022-0269-M"/>
    <d v="2022-03-07T00:00:00"/>
    <x v="0"/>
    <s v="REGULARIACIÓN PRESUPUESTO"/>
    <e v="#N/A"/>
    <s v="REGULARIACIÓN PRESUPUESTO"/>
    <s v="ZONA 7"/>
    <n v="7531"/>
    <n v="90"/>
    <s v="000"/>
    <s v="001"/>
    <n v="530704"/>
    <n v="1909"/>
    <s v="001"/>
    <s v="0000"/>
    <s v="0000"/>
    <n v="0"/>
    <n v="0"/>
    <n v="0"/>
    <n v="1181"/>
    <n v="0"/>
    <n v="1181"/>
    <s v="SI"/>
    <m/>
    <m/>
    <s v="EDISON JIMÉNEZ"/>
    <n v="0"/>
    <n v="0"/>
    <n v="0"/>
    <s v="COORDINACIÓN ZONAL"/>
    <x v="19"/>
    <s v="NA"/>
    <e v="#N/A"/>
    <e v="#N/A"/>
  </r>
  <r>
    <x v="69"/>
    <s v="ZONA 7"/>
    <s v="MSP-DNSECG-2022-0153-M"/>
    <d v="2022-03-02T00:00:00"/>
    <s v="MSP-DNPI-2022-0269-M"/>
    <d v="2022-03-07T00:00:00"/>
    <x v="0"/>
    <s v="REGULARIACIÓN PRESUPUESTO"/>
    <e v="#N/A"/>
    <s v="REGULARIACIÓN PRESUPUESTO"/>
    <s v="ZONA 7"/>
    <n v="7531"/>
    <n v="90"/>
    <s v="000"/>
    <s v="001"/>
    <n v="570102"/>
    <n v="1909"/>
    <s v="001"/>
    <s v="0000"/>
    <s v="0000"/>
    <n v="0"/>
    <n v="0"/>
    <n v="0"/>
    <n v="2000"/>
    <n v="0"/>
    <n v="2000"/>
    <s v="SI"/>
    <m/>
    <m/>
    <s v="EDISON JIMÉNEZ"/>
    <n v="0"/>
    <n v="0"/>
    <n v="0"/>
    <s v="COORDINACIÓN ZONAL"/>
    <x v="19"/>
    <s v="NA"/>
    <e v="#N/A"/>
    <e v="#N/A"/>
  </r>
  <r>
    <x v="69"/>
    <s v="ZONA 7"/>
    <s v="MSP-DNSECG-2022-0153-M"/>
    <d v="2022-03-02T00:00:00"/>
    <s v="MSP-DNPI-2022-0269-M"/>
    <d v="2022-03-07T00:00:00"/>
    <x v="0"/>
    <s v="REGULARIACIÓN PRESUPUESTO"/>
    <e v="#N/A"/>
    <s v="REGULARIACIÓN PRESUPUESTO"/>
    <s v="ZONA 7"/>
    <n v="7531"/>
    <n v="57"/>
    <s v="000"/>
    <s v="001"/>
    <n v="530803"/>
    <n v="1909"/>
    <s v="001"/>
    <s v="0000"/>
    <s v="0000"/>
    <n v="0"/>
    <n v="0"/>
    <n v="0"/>
    <n v="600"/>
    <n v="0"/>
    <n v="600"/>
    <s v="SI"/>
    <m/>
    <m/>
    <s v="EDISON JIMÉNEZ"/>
    <n v="0"/>
    <n v="0"/>
    <n v="0"/>
    <s v="COORDINACIÓN ZONAL"/>
    <x v="19"/>
    <s v="NA"/>
    <e v="#N/A"/>
    <e v="#N/A"/>
  </r>
  <r>
    <x v="69"/>
    <s v="ZONA 7"/>
    <s v="MSP-DNSECG-2022-0153-M"/>
    <d v="2022-03-02T00:00:00"/>
    <s v="MSP-DNPI-2022-0269-M"/>
    <d v="2022-03-07T00:00:00"/>
    <x v="0"/>
    <s v="REGULARIACIÓN PRESUPUESTO"/>
    <e v="#N/A"/>
    <s v="REGULARIACIÓN PRESUPUESTO"/>
    <s v="ZONA 7"/>
    <n v="7531"/>
    <n v="57"/>
    <s v="000"/>
    <s v="001"/>
    <n v="530813"/>
    <n v="1909"/>
    <s v="001"/>
    <s v="0000"/>
    <s v="0000"/>
    <n v="0"/>
    <n v="0"/>
    <n v="0"/>
    <n v="3481"/>
    <n v="0"/>
    <n v="3481"/>
    <s v="SI"/>
    <m/>
    <m/>
    <s v="EDISON JIMÉNEZ"/>
    <n v="0"/>
    <n v="0"/>
    <n v="0"/>
    <s v="COORDINACIÓN ZONAL"/>
    <x v="19"/>
    <s v="NA"/>
    <e v="#N/A"/>
    <e v="#N/A"/>
  </r>
  <r>
    <x v="69"/>
    <s v="ZONA 7"/>
    <s v="MSP-DNSECG-2022-0153-M"/>
    <d v="2022-03-02T00:00:00"/>
    <s v="MSP-DNPI-2022-0269-M"/>
    <d v="2022-03-07T00:00:00"/>
    <x v="0"/>
    <s v="REGULARIACIÓN PRESUPUESTO"/>
    <e v="#N/A"/>
    <s v="REGULARIACIÓN PRESUPUESTO"/>
    <s v="ZONA 7"/>
    <n v="9003"/>
    <n v="90"/>
    <s v="000"/>
    <s v="004"/>
    <n v="530812"/>
    <n v="1905"/>
    <s v="001"/>
    <s v="0000"/>
    <s v="0000"/>
    <n v="0"/>
    <n v="0"/>
    <n v="0"/>
    <n v="5632.83"/>
    <n v="0"/>
    <n v="5632.83"/>
    <s v="SI"/>
    <m/>
    <m/>
    <s v="EDISON JIMÉNEZ"/>
    <n v="0"/>
    <n v="0"/>
    <n v="0"/>
    <s v="COORDINACIÓN ZONAL"/>
    <x v="19"/>
    <s v="NA"/>
    <e v="#N/A"/>
    <e v="#N/A"/>
  </r>
  <r>
    <x v="69"/>
    <s v="ZONA 7"/>
    <s v="MSP-DNSECG-2022-0153-M"/>
    <d v="2022-03-02T00:00:00"/>
    <s v="MSP-DNPI-2022-0269-M"/>
    <d v="2022-03-07T00:00:00"/>
    <x v="0"/>
    <s v="REGULARIACIÓN PRESUPUESTO"/>
    <e v="#N/A"/>
    <s v="REGULARIACIÓN PRESUPUESTO"/>
    <s v="ZONA 7"/>
    <n v="9003"/>
    <n v="90"/>
    <s v="000"/>
    <s v="004"/>
    <n v="530505"/>
    <n v="1905"/>
    <s v="001"/>
    <s v="0000"/>
    <s v="0000"/>
    <n v="0"/>
    <n v="0"/>
    <n v="0"/>
    <n v="3"/>
    <n v="0"/>
    <n v="3"/>
    <s v="SI"/>
    <m/>
    <m/>
    <s v="EDISON JIMÉNEZ"/>
    <n v="0"/>
    <n v="0"/>
    <n v="0"/>
    <s v="COORDINACIÓN ZONAL"/>
    <x v="19"/>
    <s v="NA"/>
    <e v="#N/A"/>
    <e v="#N/A"/>
  </r>
  <r>
    <x v="69"/>
    <s v="ZONA 7"/>
    <s v="MSP-DNSECG-2022-0153-M"/>
    <d v="2022-03-02T00:00:00"/>
    <s v="MSP-DNPI-2022-0269-M"/>
    <d v="2022-03-07T00:00:00"/>
    <x v="0"/>
    <s v="REGULARIACIÓN PRESUPUESTO"/>
    <e v="#N/A"/>
    <s v="REGULARIACIÓN PRESUPUESTO"/>
    <s v="ZONA 7"/>
    <n v="9003"/>
    <n v="57"/>
    <s v="000"/>
    <s v="001"/>
    <n v="530813"/>
    <n v="1905"/>
    <s v="001"/>
    <s v="0000"/>
    <s v="0000"/>
    <n v="0"/>
    <n v="0"/>
    <n v="0"/>
    <n v="39866.980000000003"/>
    <n v="0"/>
    <n v="39866.980000000003"/>
    <s v="SI"/>
    <m/>
    <m/>
    <s v="EDISON JIMÉNEZ"/>
    <n v="0"/>
    <n v="0"/>
    <n v="0"/>
    <s v="COORDINACIÓN ZONAL"/>
    <x v="19"/>
    <s v="NA"/>
    <e v="#N/A"/>
    <e v="#N/A"/>
  </r>
  <r>
    <x v="69"/>
    <s v="ZONA 7"/>
    <s v="MSP-DNSECG-2022-0153-M"/>
    <d v="2022-03-02T00:00:00"/>
    <s v="MSP-DNPI-2022-0269-M"/>
    <d v="2022-03-07T00:00:00"/>
    <x v="0"/>
    <s v="REGULARIACIÓN PRESUPUESTO"/>
    <e v="#N/A"/>
    <s v="REGULARIACIÓN PRESUPUESTO"/>
    <s v="ZONA 7"/>
    <n v="9003"/>
    <n v="57"/>
    <s v="000"/>
    <s v="001"/>
    <n v="530811"/>
    <n v="1905"/>
    <s v="001"/>
    <s v="0000"/>
    <s v="0000"/>
    <n v="0"/>
    <n v="0"/>
    <n v="0"/>
    <n v="1200"/>
    <n v="0"/>
    <n v="1200"/>
    <s v="SI"/>
    <m/>
    <m/>
    <s v="EDISON JIMÉNEZ"/>
    <n v="0"/>
    <n v="0"/>
    <n v="0"/>
    <s v="COORDINACIÓN ZONAL"/>
    <x v="19"/>
    <s v="NA"/>
    <e v="#N/A"/>
    <e v="#N/A"/>
  </r>
  <r>
    <x v="69"/>
    <s v="ZONA 7"/>
    <s v="MSP-DNSECG-2022-0153-M"/>
    <d v="2022-03-02T00:00:00"/>
    <s v="MSP-DNPI-2022-0269-M"/>
    <d v="2022-03-07T00:00:00"/>
    <x v="0"/>
    <s v="REGULARIACIÓN PRESUPUESTO"/>
    <e v="#N/A"/>
    <s v="REGULARIACIÓN PRESUPUESTO"/>
    <s v="ZONA 7"/>
    <n v="9003"/>
    <n v="57"/>
    <s v="000"/>
    <s v="001"/>
    <n v="530417"/>
    <n v="1905"/>
    <s v="001"/>
    <s v="0000"/>
    <s v="0000"/>
    <n v="0"/>
    <n v="0"/>
    <n v="0"/>
    <n v="12000"/>
    <n v="0"/>
    <n v="12000"/>
    <s v="SI"/>
    <m/>
    <m/>
    <s v="EDISON JIMÉNEZ"/>
    <n v="0"/>
    <n v="0"/>
    <n v="0"/>
    <s v="COORDINACIÓN ZONAL"/>
    <x v="19"/>
    <s v="NA"/>
    <e v="#N/A"/>
    <e v="#N/A"/>
  </r>
  <r>
    <x v="69"/>
    <s v="ZONA 7"/>
    <s v="MSP-DNSECG-2022-0153-M"/>
    <d v="2022-03-02T00:00:00"/>
    <s v="MSP-DNPI-2022-0269-M"/>
    <d v="2022-03-07T00:00:00"/>
    <x v="0"/>
    <s v="REGULARIACIÓN PRESUPUESTO"/>
    <e v="#N/A"/>
    <s v="REGULARIACIÓN PRESUPUESTO"/>
    <s v="ZONA 7"/>
    <n v="9003"/>
    <n v="57"/>
    <s v="000"/>
    <s v="001"/>
    <n v="530402"/>
    <n v="1905"/>
    <s v="001"/>
    <s v="0000"/>
    <s v="0000"/>
    <n v="0"/>
    <n v="0"/>
    <n v="0"/>
    <n v="38305.57"/>
    <n v="0"/>
    <n v="38305.57"/>
    <s v="SI"/>
    <m/>
    <m/>
    <s v="EDISON JIMÉNEZ"/>
    <n v="0"/>
    <n v="0"/>
    <n v="0"/>
    <s v="COORDINACIÓN ZONAL"/>
    <x v="19"/>
    <s v="NA"/>
    <e v="#N/A"/>
    <e v="#N/A"/>
  </r>
  <r>
    <x v="69"/>
    <s v="ZONA 7"/>
    <s v="MSP-DNSECG-2022-0153-M"/>
    <d v="2022-03-02T00:00:00"/>
    <s v="MSP-DNPI-2022-0269-M"/>
    <d v="2022-03-07T00:00:00"/>
    <x v="0"/>
    <s v="REGULARIACIÓN PRESUPUESTO"/>
    <e v="#N/A"/>
    <s v="REGULARIACIÓN PRESUPUESTO"/>
    <s v="ZONA 7"/>
    <n v="9003"/>
    <n v="57"/>
    <s v="000"/>
    <s v="001"/>
    <n v="530404"/>
    <n v="1905"/>
    <s v="001"/>
    <s v="0000"/>
    <s v="0000"/>
    <n v="0"/>
    <n v="0"/>
    <n v="0"/>
    <n v="31215.97"/>
    <n v="0"/>
    <n v="31215.97"/>
    <s v="SI"/>
    <m/>
    <m/>
    <s v="EDISON JIMÉNEZ"/>
    <n v="0"/>
    <n v="0"/>
    <n v="0"/>
    <s v="COORDINACIÓN ZONAL"/>
    <x v="19"/>
    <s v="NA"/>
    <e v="#N/A"/>
    <e v="#N/A"/>
  </r>
  <r>
    <x v="69"/>
    <s v="ZONA 1"/>
    <s v="MSP-DNSECG-2022-0153-M"/>
    <d v="2022-03-02T00:00:00"/>
    <s v="MSP-DNPI-2022-0269-M"/>
    <d v="2022-03-07T00:00:00"/>
    <x v="0"/>
    <s v="REGULARIACIÓN PRESUPUESTO"/>
    <e v="#N/A"/>
    <s v="REGULARIACIÓN PRESUPUESTO"/>
    <s v="ZONA 1"/>
    <n v="51"/>
    <n v="90"/>
    <s v="000"/>
    <s v="001"/>
    <n v="530846"/>
    <n v="1001"/>
    <s v="001"/>
    <s v="0000"/>
    <s v="0000"/>
    <n v="894890.75"/>
    <n v="0"/>
    <n v="894890.75"/>
    <n v="0"/>
    <n v="0"/>
    <n v="0"/>
    <s v="SI"/>
    <m/>
    <m/>
    <s v="EDISON JIMÉNEZ"/>
    <n v="0"/>
    <n v="0"/>
    <n v="0"/>
    <s v="COORDINACIÓN ZONAL"/>
    <x v="19"/>
    <s v="NA"/>
    <e v="#N/A"/>
    <e v="#N/A"/>
  </r>
  <r>
    <x v="69"/>
    <s v="ZONA 3"/>
    <s v="MSP-DNSECG-2022-0153-M"/>
    <d v="2022-03-02T00:00:00"/>
    <s v="MSP-DNPI-2022-0269-M"/>
    <d v="2022-03-07T00:00:00"/>
    <x v="0"/>
    <s v="REGULARIACIÓN PRESUPUESTO"/>
    <e v="#N/A"/>
    <s v="REGULARIACIÓN PRESUPUESTO"/>
    <s v="ZONA 3"/>
    <n v="53"/>
    <n v="90"/>
    <s v="000"/>
    <s v="001"/>
    <n v="530846"/>
    <n v="601"/>
    <s v="001"/>
    <s v="0000"/>
    <s v="0000"/>
    <n v="767049.21"/>
    <n v="0"/>
    <n v="767049.21"/>
    <n v="0"/>
    <n v="0"/>
    <n v="0"/>
    <s v="SI"/>
    <m/>
    <m/>
    <s v="EDISON JIMÉNEZ"/>
    <n v="0"/>
    <n v="0"/>
    <n v="0"/>
    <s v="COORDINACIÓN ZONAL"/>
    <x v="19"/>
    <s v="NA"/>
    <e v="#N/A"/>
    <e v="#N/A"/>
  </r>
  <r>
    <x v="69"/>
    <s v="ZONA 8"/>
    <s v="MSP-DNSECG-2022-0153-M"/>
    <d v="2022-03-02T00:00:00"/>
    <s v="MSP-DNPI-2022-0269-M"/>
    <d v="2022-03-07T00:00:00"/>
    <x v="0"/>
    <s v="REGULARIACIÓN PRESUPUESTO"/>
    <e v="#N/A"/>
    <s v="REGULARIACIÓN PRESUPUESTO"/>
    <s v="ZONA 8"/>
    <n v="58"/>
    <n v="90"/>
    <s v="000"/>
    <s v="001"/>
    <n v="530846"/>
    <n v="901"/>
    <s v="001"/>
    <s v="0000"/>
    <s v="0000"/>
    <n v="511366.14"/>
    <n v="0"/>
    <n v="511366.14"/>
    <n v="0"/>
    <n v="0"/>
    <n v="0"/>
    <s v="SI"/>
    <m/>
    <m/>
    <s v="EDISON JIMÉNEZ"/>
    <n v="0"/>
    <n v="0"/>
    <n v="0"/>
    <s v="COORDINACIÓN ZONAL"/>
    <x v="19"/>
    <s v="NA"/>
    <e v="#N/A"/>
    <e v="#N/A"/>
  </r>
  <r>
    <x v="69"/>
    <s v="ZONA 9"/>
    <s v="MSP-DNSECG-2022-0153-M"/>
    <d v="2022-03-02T00:00:00"/>
    <s v="MSP-DNPI-2022-0269-M"/>
    <d v="2022-03-07T00:00:00"/>
    <x v="0"/>
    <s v="REGULARIACIÓN PRESUPUESTO"/>
    <e v="#N/A"/>
    <s v="REGULARIACIÓN PRESUPUESTO"/>
    <s v="ZONA 9"/>
    <n v="59"/>
    <n v="90"/>
    <s v="000"/>
    <s v="001"/>
    <n v="530846"/>
    <n v="1701"/>
    <s v="001"/>
    <s v="0000"/>
    <s v="0000"/>
    <n v="383524.61"/>
    <n v="0"/>
    <n v="383524.61"/>
    <n v="0"/>
    <n v="0"/>
    <n v="0"/>
    <s v="SI"/>
    <m/>
    <m/>
    <s v="EDISON JIMÉNEZ"/>
    <n v="0"/>
    <n v="0"/>
    <n v="0"/>
    <s v="COORDINACIÓN ZONAL"/>
    <x v="19"/>
    <s v="NA"/>
    <e v="#N/A"/>
    <e v="#N/A"/>
  </r>
  <r>
    <x v="70"/>
    <s v="134003032"/>
    <s v="MSP-DNA-2022-0514-M"/>
    <d v="2022-03-07T00:00:00"/>
    <s v="MSP-DNPI-2022-0301-M"/>
    <d v="2022-03-10T00:00:00"/>
    <x v="0"/>
    <s v="Para ínfima cuantía servicio de mantenimiento preventivo y correctivo de la flota del MSP"/>
    <s v="ADMINISTRACION CENTRAL"/>
    <s v="CONTRATACIÓN DE UN TALLER AUTOMOTRIZ PARA EJECUTAR MANTENIMIENTO PREVENTIVO Y CORRECTIVO DE LOS VEHÍCULOS LIVIANOS Y PESADOS PERTENECIENTES AL PARQUE AUTOMOTOR DEL MINISTERIO DE SALUD PÚBLICA (PLANTA CENTRAL)"/>
    <s v="PLANTA CENTRAL"/>
    <n v="9999"/>
    <s v="01"/>
    <s v="000"/>
    <s v="001"/>
    <n v="530813"/>
    <n v="1701"/>
    <s v="001"/>
    <s v="0000"/>
    <s v="0000"/>
    <n v="0"/>
    <n v="0"/>
    <n v="0"/>
    <n v="4129"/>
    <m/>
    <n v="4129"/>
    <s v="SI"/>
    <m/>
    <m/>
    <s v="MARITZA HARO "/>
    <n v="61123.540000000008"/>
    <n v="0"/>
    <n v="61123.540000000008"/>
    <s v="COOR ADMINISTRATIVA FINANCIERA"/>
    <x v="22"/>
    <s v="GI TRANSPORTES"/>
    <s v="SI"/>
    <n v="7.2759576141834259E-12"/>
  </r>
  <r>
    <x v="70"/>
    <s v="134003151"/>
    <s v="MSP-DNA-2022-0514-M"/>
    <d v="2022-03-07T00:00:00"/>
    <s v="MSP-DNPI-2022-0301-M"/>
    <d v="2022-03-10T00:00:00"/>
    <x v="0"/>
    <s v="Para ínfima cuantía servicio de mantenimiento preventivo y correctivo de la flota del MSP"/>
    <s v="ADMINISTRACION CENTRAL"/>
    <s v="SERVICIO DE MANTENIMIENTO PREVENTIVO Y CORRECTIVO DE LOS VEHÍCULOS LIVIANOS Y PESADOS PERTENECIENTES AL PARQUE AUTOMOTOR DEL MINISTERIO DE SALUD PÚBLICA (PLANTA CENTRAL)"/>
    <s v="PLANTA CENTRAL"/>
    <n v="9999"/>
    <s v="01"/>
    <s v="000"/>
    <s v="001"/>
    <n v="530405"/>
    <n v="1701"/>
    <s v="001"/>
    <s v="0000"/>
    <s v="0000"/>
    <n v="1300"/>
    <m/>
    <n v="1300"/>
    <n v="0"/>
    <n v="0"/>
    <n v="0"/>
    <s v="SI"/>
    <m/>
    <m/>
    <s v="MARITZA HARO "/>
    <n v="1300"/>
    <n v="0"/>
    <n v="1300"/>
    <s v="COOR ADMINISTRATIVA FINANCIERA"/>
    <x v="22"/>
    <s v="GI TRANSPORTES"/>
    <s v="SI"/>
    <n v="0"/>
  </r>
  <r>
    <x v="70"/>
    <s v="134003152"/>
    <s v="MSP-DNA-2022-0514-M"/>
    <d v="2022-03-07T00:00:00"/>
    <s v="MSP-DNPI-2022-0301-M"/>
    <d v="2022-03-10T00:00:00"/>
    <x v="0"/>
    <s v="Para ínfima cuantía servicio de mantenimiento preventivo y correctivo de la flota del MSP"/>
    <s v="ADMINISTRACION CENTRAL"/>
    <s v="SERVICIO DE MANTENIMIENTO PREVENTIVO Y CORRECTIVO DE LOS VEHÍCULOS LIVIANOS Y PESADOS PERTENECIENTES AL PARQUE AUTOMOTOR DEL MINISTERIO DE SALUD PÚBLICA (PLANTA CENTRAL)"/>
    <s v="PLANTA CENTRAL"/>
    <n v="9999"/>
    <s v="01"/>
    <s v="000"/>
    <s v="001"/>
    <n v="530803"/>
    <n v="1701"/>
    <s v="001"/>
    <s v="0000"/>
    <s v="0000"/>
    <n v="2829"/>
    <n v="0"/>
    <n v="2829"/>
    <m/>
    <m/>
    <n v="0"/>
    <s v="SI"/>
    <m/>
    <m/>
    <s v="MARITZA HARO "/>
    <n v="2829"/>
    <n v="0"/>
    <n v="2829"/>
    <s v="COOR ADMINISTRATIVA FINANCIERA"/>
    <x v="22"/>
    <s v="GI TRANSPORTES"/>
    <s v="SI"/>
    <n v="0"/>
  </r>
  <r>
    <x v="71"/>
    <s v="134003032"/>
    <s v="MSP-DNA-2022-0514-M"/>
    <d v="2022-03-08T00:00:00"/>
    <s v="MSP-DNPI-2022-0302-M"/>
    <d v="2022-03-10T00:00:00"/>
    <x v="2"/>
    <s v="Para ínfima cuantía servicio de mantenimiento preventivo y correctivo de la flota del MSP"/>
    <s v="ADMINISTRACION CENTRAL"/>
    <s v="CONTRATACIÓN DE UN TALLER AUTOMOTRIZ PARA EJECUTAR MANTENIMIENTO PREVENTIVO Y CORRECTIVO DE LOS VEHÍCULOS LIVIANOS Y PESADOS PERTENECIENTES AL PARQUE AUTOMOTOR DEL MINISTERIO DE SALUD PÚBLICA (PLANTA CENTRAL)"/>
    <s v="PLANTA CENTRAL"/>
    <n v="9999"/>
    <s v="01"/>
    <s v="000"/>
    <s v="001"/>
    <n v="530813"/>
    <n v="1701"/>
    <s v="001"/>
    <s v="0000"/>
    <s v="0000"/>
    <n v="0"/>
    <n v="0"/>
    <n v="0"/>
    <n v="2650"/>
    <m/>
    <n v="2650"/>
    <s v="SI"/>
    <m/>
    <m/>
    <s v="MARITZA HARO "/>
    <n v="61123.540000000008"/>
    <n v="0"/>
    <n v="61123.540000000008"/>
    <s v="COOR ADMINISTRATIVA FINANCIERA"/>
    <x v="22"/>
    <s v="GI TRANSPORTES"/>
    <s v="SI"/>
    <n v="7.2759576141834259E-12"/>
  </r>
  <r>
    <x v="71"/>
    <s v="134003153"/>
    <s v="MSP-DNA-2022-0514-M"/>
    <d v="2022-03-08T00:00:00"/>
    <s v="MSP-DNPI-2022-0302-M"/>
    <d v="2022-03-10T00:00:00"/>
    <x v="2"/>
    <s v="Para ínfima cuantía servicio de mantenimiento preventivo y correctivo de la flota del MSP"/>
    <s v="ADMINISTRACION CENTRAL"/>
    <s v="SERVICIO DE MANTENIMIENTO PREVENTIVO Y CORRECTIVO DE LOS VEHÍCULOS LIVIANOS Y PESADOS PERTENECIENTES AL PARQUE AUTOMOTOR DEL MINISTERIO DE SALUD PÚBLICA (PLANTA CENTRAL)"/>
    <s v="PLANTA CENTRAL"/>
    <n v="9999"/>
    <s v="01"/>
    <s v="000"/>
    <s v="001"/>
    <n v="530813"/>
    <n v="1701"/>
    <s v="001"/>
    <s v="0000"/>
    <s v="0000"/>
    <n v="2650"/>
    <m/>
    <n v="2650"/>
    <n v="0"/>
    <n v="0"/>
    <n v="0"/>
    <s v="SI"/>
    <m/>
    <m/>
    <s v="MARITZA HARO "/>
    <n v="2650"/>
    <n v="0"/>
    <n v="2650"/>
    <s v="COOR ADMINISTRATIVA FINANCIERA"/>
    <x v="22"/>
    <s v="GI TRANSPORTES"/>
    <s v="SI"/>
    <n v="0"/>
  </r>
  <r>
    <x v="72"/>
    <s v="137000055"/>
    <s v="MSP-DNCIP-2022-0093-M"/>
    <d v="2022-03-04T00:00:00"/>
    <s v="MSP-DNPI-2022-0314-M"/>
    <d v="2022-05-11T00:00:00"/>
    <x v="0"/>
    <s v="Se realiza la modificación con la finalidad de crear una línea POA que permita la programación de la ejecución del &quot;Convenio de Cooperación Interinstitucional para la difusión de la Campaña de Vacunación contra la influenza  entre el Ministerio de Salud Pública y Sanofi-Aventis del Ecuador S.A.&quot; para la creación de productos comunicacionales y su difusión, convenio que no tendrá erogación de recursos."/>
    <s v="ADMINISTRACION CENTRAL"/>
    <s v="Convenio de Cooperación Interinstitucional para la difusión de la Campaña de Vacunación contra la influenza  entre el Ministerio de Salud Pública y Sanofi-Aventis del Ecuador S.A."/>
    <s v="PLANTA CENTRAL"/>
    <n v="9999"/>
    <s v="01"/>
    <s v="000"/>
    <s v="001"/>
    <n v="0"/>
    <n v="1701"/>
    <n v="0"/>
    <n v="0"/>
    <n v="0"/>
    <n v="0"/>
    <n v="0"/>
    <n v="0"/>
    <n v="0"/>
    <n v="0"/>
    <n v="0"/>
    <s v="SI"/>
    <m/>
    <m/>
    <s v="Alexandra Simba"/>
    <n v="0"/>
    <n v="0"/>
    <n v="0"/>
    <s v="SUBSE NAC GOBERNANZA SALUD"/>
    <x v="16"/>
    <s v="Estrategia comunicacional de promoción "/>
    <s v="SI"/>
    <n v="0"/>
  </r>
  <r>
    <x v="73"/>
    <s v="111002017"/>
    <s v="MSP-DNF-2022-0646-M"/>
    <d v="2022-03-08T00:00:00"/>
    <s v="MSP-DNGP-2022-0161-M"/>
    <d v="2022-03-16T00:00:00"/>
    <x v="2"/>
    <s v="CUADRE: GRUPO 58:53: PARA FINANCIAR AYUDA ECONÓMICA POR GASTOS COMPLEMENTARIOS POR DERIVACION INTERNACIONAL DE PACIENTE JUAN MANUEL PALTIN MORALES Y 1 ACOMPAÑANTE POR 60 DIAS, PACIENTE CON DIAGNÓSTICO MÉDICO RETINOBLASTOMA BILATERAL (CIE10:C69.9), TRATAMIENTO QUIMIOTERAPIA INTRA-ARTERIA, EN LA FUNDACIÓN SAN VICENTE DE PAÚL EN MEDELLÍN - COLOMBIA, APROBADO POR EL COMITÉ NACIONAL INSTITUCIONAL DE GESTIÓN PARA DERIVACIÓN INTERNACIONAL A USUARIOS PACIENTES (CNIGDIUP), ACTA NRO. 028-1, LINEA POA 111002016 CERTIFICACIÓN POA NO GC-CERT-2022-047, SOLICITADO CON MEMORANDO No. MSP-DNARPCS-2022-0215-M DE 25-02-2022 POR MGS. DARIO IBÁN MEDRANDA RIVAS, DIRECTOR NACIONAL DE ARTICULACIÓN DE LA RED PÚBLICA Y COMPLEMENTARIA DE SALUD."/>
    <s v="GOBERNANZA DE LA SALUD"/>
    <s v="Pago viaticos al exterior casos de pacientes por derivaciòn internacional"/>
    <s v="PLANTA CENTRAL"/>
    <n v="9999"/>
    <n v="58"/>
    <s v="000"/>
    <s v="002"/>
    <n v="581201"/>
    <n v="1701"/>
    <n v="202"/>
    <n v="8888"/>
    <n v="8888"/>
    <n v="11938.08"/>
    <n v="0"/>
    <n v="11938.08"/>
    <n v="0"/>
    <n v="0"/>
    <n v="0"/>
    <s v="SI"/>
    <m/>
    <m/>
    <s v="VERONICA VELEZ "/>
    <n v="889738.05999999994"/>
    <n v="0"/>
    <n v="889738.05999999994"/>
    <s v="SUBSE RECTORIA SISTEMA NACIONAL SALUD"/>
    <x v="24"/>
    <s v="NO APLICA"/>
    <s v="SI"/>
    <n v="272596.45999999985"/>
  </r>
  <r>
    <x v="73"/>
    <s v="111002016"/>
    <s v="MSP-DNF-2022-0646-M"/>
    <d v="2022-03-08T00:00:00"/>
    <s v="MSP-DNGP-2022-0161-M"/>
    <d v="2022-03-16T00:00:00"/>
    <x v="2"/>
    <s v="CUADRE: GRUPO 58:53: PARA FINANCIAR AYUDA ECONÓMICA POR GASTOS COMPLEMENTARIOS POR DERIVACION INTERNACIONAL DE PACIENTE JUAN MANUEL PALTIN MORALES Y 1 ACOMPAÑANTE POR 60 DIAS, PACIENTE CON DIAGNÓSTICO MÉDICO RETINOBLASTOMA BILATERAL (CIE10:C69.9), TRATAMIENTO QUIMIOTERAPIA INTRA-ARTERIA, EN LA FUNDACIÓN SAN VICENTE DE PAÚL EN MEDELLÍN - COLOMBIA, APROBADO POR EL COMITÉ NACIONAL INSTITUCIONAL DE GESTIÓN PARA DERIVACIÓN INTERNACIONAL A USUARIOS PACIENTES (CNIGDIUP), ACTA NRO. 028-1, LINEA POA 111002016 CERTIFICACIÓN POA NO GC-CERT-2022-047, SOLICITADO CON MEMORANDO No. MSP-DNARPCS-2022-0215-M DE 25-02-2022 POR MGS. DARIO IBÁN MEDRANDA RIVAS, DIRECTOR NACIONAL DE ARTICULACIÓN DE LA RED PÚBLICA Y COMPLEMENTARIA DE SALUD."/>
    <s v="GOBERNANZA DE LA SALUD"/>
    <s v="Pago viaticos al exterior casos de pacientes por derivaciòn internacional"/>
    <s v="PLANTA CENTRAL"/>
    <n v="9999"/>
    <n v="58"/>
    <s v="000"/>
    <s v="002"/>
    <n v="530304"/>
    <n v="1701"/>
    <n v="202"/>
    <n v="8888"/>
    <n v="8888"/>
    <m/>
    <n v="0"/>
    <n v="0"/>
    <n v="11938.08"/>
    <n v="0"/>
    <n v="11938.08"/>
    <s v="SI"/>
    <m/>
    <m/>
    <s v="VERONICA VELEZ "/>
    <n v="0"/>
    <n v="0"/>
    <n v="0"/>
    <s v="SUBSE RECTORIA SISTEMA NACIONAL SALUD"/>
    <x v="24"/>
    <s v="NO APLICA"/>
    <s v="NO"/>
    <n v="0"/>
  </r>
  <r>
    <x v="73"/>
    <s v="111002017"/>
    <s v="MSP-DNF-2022-0641-M"/>
    <d v="2022-03-08T00:00:00"/>
    <s v="MSP-DNGP-2022-0161-M"/>
    <d v="2022-03-16T00:00:00"/>
    <x v="2"/>
    <s v="CUADRE: GRUPO 53-58: FF 202 ORG 8888 CORR 888 Para financiar la ayuda económica del paciente MIA YULIETH DIAZ ROMERO, de nacionalidad ecuatoriana de 3 años de edad, bajo la cobertura del Ministerio de Salud Pública. El diagnóstico médico del paciente es ¿Atresia de conductos biliares (CIE10:Q44.2) y Otras cirrosis de hígado y las no especificadas (CIE10:K74.6)¿, tratamiento a realizarse en el Hospital Universitario Austral en Buenos Aires - Argentina, según memorando MSP-DNARPCS-2022-0207-M de 25-02-2022, suscrito por el Mgs. Dario Ibán Medranda Rivas, Directora Nacional de Articulación de la Red Pública y Complementaria de Salud y según Memorando MSP-DNF-2022-0641-M autorizado por la Coordinadora Administrativa Financiera."/>
    <s v="GOBERNANZA DE LA SALUD"/>
    <s v="Pago viaticos al exterior casos de pacientes por derivaciòn internacional"/>
    <s v="PLANTA CENTRAL"/>
    <n v="9999"/>
    <n v="58"/>
    <s v="000"/>
    <s v="002"/>
    <n v="581201"/>
    <n v="1701"/>
    <n v="202"/>
    <n v="8888"/>
    <n v="8888"/>
    <n v="15879.36"/>
    <n v="0"/>
    <n v="15879.36"/>
    <n v="0"/>
    <n v="0"/>
    <n v="0"/>
    <s v="SI"/>
    <m/>
    <m/>
    <s v="VERONICA VELEZ "/>
    <n v="889738.05999999994"/>
    <n v="0"/>
    <n v="889738.05999999994"/>
    <s v="SUBSE RECTORIA SISTEMA NACIONAL SALUD"/>
    <x v="24"/>
    <s v="NO APLICA"/>
    <s v="SI"/>
    <n v="272596.45999999985"/>
  </r>
  <r>
    <x v="73"/>
    <s v="111002016"/>
    <s v="MSP-DNF-2022-0641-M"/>
    <d v="2022-03-08T00:00:00"/>
    <s v="MSP-DNGP-2022-0161-M"/>
    <d v="2022-03-16T00:00:00"/>
    <x v="2"/>
    <s v="CUADRE_ GRUPO 53-58: FF 202 ORG 8888 CORR 888 Para financiar la ayuda económica del paciente MIA YULIETH DIAZ ROMERO, de nacionalidad ecuatoriana de 3 años de edad, bajo la cobertura del Ministerio de Salud Pública. El diagnóstico médico del paciente es ¿Atresia de conductos biliares (CIE10:Q44.2) y Otras cirrosis de hígado y las no especificadas (CIE10:K74.6)¿, tratamiento a realizarse en el Hospital Universitario Austral en Buenos Aires - Argentina, según memorando MSP-DNARPCS-2022-0207-M de 25-02-2022, suscrito por el Mgs. Dario Ibán Medranda Rivas, Directora Nacional de Articulación de la Red Pública y Complementaria de Salud y según Memorando MSP-DNF-2022-0641-M autorizado por la Coordinadora Administrativa Financiera."/>
    <s v="GOBERNANZA DE LA SALUD"/>
    <s v="Pago viaticos al exterior casos de pacientes por derivaciòn internacional"/>
    <s v="PLANTA CENTRAL"/>
    <n v="9999"/>
    <n v="58"/>
    <s v="000"/>
    <s v="002"/>
    <n v="530304"/>
    <n v="1701"/>
    <n v="202"/>
    <n v="8888"/>
    <n v="8888"/>
    <n v="0"/>
    <n v="0"/>
    <n v="0"/>
    <n v="15879.36"/>
    <n v="0"/>
    <n v="15879.36"/>
    <s v="SI"/>
    <m/>
    <m/>
    <s v="VERONICA VELEZ "/>
    <n v="0"/>
    <n v="0"/>
    <n v="0"/>
    <s v="SUBSE RECTORIA SISTEMA NACIONAL SALUD"/>
    <x v="24"/>
    <s v="NO APLICA"/>
    <s v="NO"/>
    <n v="0"/>
  </r>
  <r>
    <x v="74"/>
    <s v="132002001"/>
    <s v="MSP-DNGP-2022-0113-M"/>
    <d v="2022-03-03T00:00:00"/>
    <s v="MSP-DNPI-2022-0307-M"/>
    <d v="2022-03-10T00:00:00"/>
    <x v="0"/>
    <s v="Financiamiento viáticos DNGP"/>
    <s v="ADMINISTRACION CENTRAL"/>
    <s v="Viáticos contemplados para visitas y gestiones propios de la Dirección Nacional de Gestión de Procesos"/>
    <s v="PLANTA CENTRAL"/>
    <n v="9999"/>
    <s v="01"/>
    <s v="000"/>
    <s v="001"/>
    <n v="530303"/>
    <n v="1701"/>
    <s v="001"/>
    <s v="0000"/>
    <s v="0000"/>
    <n v="5120"/>
    <n v="0"/>
    <n v="5120"/>
    <n v="0"/>
    <n v="0"/>
    <n v="0"/>
    <s v="SI"/>
    <m/>
    <m/>
    <s v="VERONICA VELEZ "/>
    <n v="8960"/>
    <n v="0"/>
    <n v="8960"/>
    <s v="COOR PLANIFICACION GEST ESTRAT"/>
    <x v="43"/>
    <s v="NO APLICA"/>
    <s v="SI"/>
    <n v="0"/>
  </r>
  <r>
    <x v="74"/>
    <s v="132001019"/>
    <s v="MSP-DNGP-2022-0113-M"/>
    <d v="2022-03-03T00:00:00"/>
    <s v="MSP-DNPI-2022-0307-M"/>
    <d v="2022-03-10T00:00:00"/>
    <x v="0"/>
    <s v="Financiamiento viáticos DNGP"/>
    <s v="GARANTIA DE LA CALIDAD DE LOS SERVICIOS DE SALUD"/>
    <s v="Asignación esigef para financiar actividades priorizadas  (Mantenimientos REF 006)"/>
    <s v="PLANTA CENTRAL"/>
    <n v="9999"/>
    <n v="57"/>
    <s v="000"/>
    <s v="001"/>
    <n v="530203"/>
    <n v="1701"/>
    <s v="001"/>
    <s v="0000"/>
    <s v="0000"/>
    <n v="0"/>
    <n v="0"/>
    <n v="0"/>
    <n v="5120"/>
    <n v="0"/>
    <n v="5120"/>
    <s v="SI"/>
    <m/>
    <m/>
    <s v="VERONICA VELEZ "/>
    <n v="0"/>
    <n v="0"/>
    <n v="0"/>
    <s v="COOR PLANIFICACION GEST ESTRAT"/>
    <x v="25"/>
    <s v="NO APLICA"/>
    <s v="NO"/>
    <n v="0"/>
  </r>
  <r>
    <x v="75"/>
    <s v="134003032"/>
    <s v="MSP-CGAF-2022-0476-M"/>
    <d v="2022-02-25T00:00:00"/>
    <s v="MSP-DNPI-2022-0310-M"/>
    <d v="2022-03-10T00:00:00"/>
    <x v="0"/>
    <s v="Conforme a memorando Nro. MSP-CGAF-2022-0476-M, mediantel el cual indican que en concordancia con el acuerdo que se realizó entre el área Administrativa y Secretaría General, se usarán recursos para financiar la compra de numeradoras automáticas. "/>
    <s v="ADMINISTRACION CENTRAL"/>
    <s v="CONTRATACIÓN DE UN TALLER AUTOMOTRIZ PARA EJECUTAR MANTENIMIENTO PREVENTIVO Y CORRECTIVO DE LOS VEHÍCULOS LIVIANOS Y PESADOS PERTENECIENTES AL PARQUE AUTOMOTOR DEL MINISTERIO DE SALUD PÚBLICA (PLANTA CENTRAL)"/>
    <s v="PLANTA CENTRAL"/>
    <n v="9999"/>
    <s v="01"/>
    <s v="000"/>
    <s v="001"/>
    <n v="530813"/>
    <n v="1701"/>
    <s v="001"/>
    <s v="0000"/>
    <s v="0000"/>
    <n v="0"/>
    <n v="0"/>
    <n v="0"/>
    <n v="2382.2399999999998"/>
    <n v="0"/>
    <n v="2382.2399999999998"/>
    <s v="SI"/>
    <m/>
    <m/>
    <s v="MARITZA HARO "/>
    <n v="61123.540000000008"/>
    <n v="0"/>
    <n v="61123.540000000008"/>
    <s v="COOR ADMINISTRATIVA FINANCIERA"/>
    <x v="22"/>
    <s v="GI TRANSPORTES"/>
    <s v="SI"/>
    <n v="7.2759576141834259E-12"/>
  </r>
  <r>
    <x v="75"/>
    <s v="134005005"/>
    <s v="MSP-CGAF-2022-0476-M"/>
    <d v="2022-02-25T00:00:00"/>
    <s v="MSP-DNPI-2022-0310-M"/>
    <d v="2022-03-10T00:00:00"/>
    <x v="0"/>
    <s v="Conforme a memorando Nro. MSP-CGAF-2022-0476-M, mediantel el cual indican que en concordancia con el acuerdo que se realizó entre el área Administrativa y Secretaría General, se usarán recursos para financiar la compra de numeradoras automáticas. "/>
    <s v="ADMINISTRACION CENTRAL"/>
    <s v="ADQUISISCIÓN DE NUMERADORAS AUTOMÀTICAS"/>
    <s v="PLANTA CENTRAL"/>
    <n v="9999"/>
    <s v="01"/>
    <s v="000"/>
    <s v="001"/>
    <n v="530804"/>
    <n v="1701"/>
    <s v="001"/>
    <s v="0000"/>
    <s v="0000"/>
    <n v="2382.2399999999998"/>
    <m/>
    <n v="2382.2399999999998"/>
    <m/>
    <m/>
    <m/>
    <s v="SI"/>
    <m/>
    <m/>
    <s v="MARITZA HARO "/>
    <n v="2382.2399999999998"/>
    <n v="0"/>
    <n v="2382.2399999999998"/>
    <s v="COOR ADMINISTRATIVA FINANCIERA"/>
    <x v="41"/>
    <s v="NO APLICA"/>
    <s v="SI"/>
    <n v="0"/>
  </r>
  <r>
    <x v="76"/>
    <s v="134001068"/>
    <s v="MSP-DNTH-2022-1220-M"/>
    <d v="2022-03-07T00:00:00"/>
    <s v="MSP-DNPI-2022-0347-M"/>
    <d v="2022-03-15T00:00:00"/>
    <x v="0"/>
    <s v="A través de Memorando Nro. MSP-DNTH-2022-1220-M, solicita realizar la presente reforma con el fin de dar cumplimiento al pago de viáticos de los servidores de la Dirección Nacional de Talento Humano, quienes realizaron actividades en las diferentes Coordinaciones Zonales. "/>
    <s v="ADMINISTRACION CENTRAL"/>
    <s v="VIATICOS POR GASTOS DE RESIDENCIA"/>
    <s v="PLANTA CENTRAL"/>
    <n v="9999"/>
    <s v="01"/>
    <s v="000"/>
    <s v="001"/>
    <n v="530306"/>
    <n v="1701"/>
    <s v="001"/>
    <s v="0000"/>
    <s v="0000"/>
    <n v="0"/>
    <n v="0"/>
    <n v="0"/>
    <n v="1040"/>
    <n v="0"/>
    <n v="1040"/>
    <s v="SI"/>
    <m/>
    <m/>
    <s v="MARITZA HARO "/>
    <n v="0"/>
    <n v="0"/>
    <n v="0"/>
    <s v="COOR ADMINISTRATIVA FINANCIERA"/>
    <x v="12"/>
    <s v="REMUNERACIONES"/>
    <s v="NO"/>
    <n v="0"/>
  </r>
  <r>
    <x v="76"/>
    <s v="134001095"/>
    <s v="MSP-DNTH-2022-1220-M"/>
    <d v="2022-03-07T00:00:00"/>
    <s v="MSP-DNPI-2022-0347-M"/>
    <d v="2022-03-15T00:00:00"/>
    <x v="0"/>
    <s v="A través de Memorando Nro. MSP-DNTH-2022-1220-M, solicita realizar la presente reforma con el fin de dar cumplimiento al pago de viáticos de los servidores de la Dirección Nacional de Talento Humano, quienes realizaron actividades en las diferentes Coordinaciones Zonales. "/>
    <s v="ADMINISTRACION CENTRAL"/>
    <s v="OBLIGACIONES DE EJERCICIOS ANTERIORES POR EGRESOS EN SERVICIOS (DNTH)"/>
    <s v="PLANTA CENTRAL"/>
    <n v="9999"/>
    <s v="01"/>
    <s v="000"/>
    <s v="001"/>
    <n v="990102"/>
    <n v="1701"/>
    <s v="001"/>
    <s v="0000"/>
    <s v="0000"/>
    <n v="1040"/>
    <n v="0"/>
    <n v="1040"/>
    <n v="0"/>
    <n v="0"/>
    <n v="0"/>
    <s v="SI"/>
    <m/>
    <m/>
    <s v="MARITZA HARO "/>
    <n v="1040"/>
    <n v="0"/>
    <n v="1040"/>
    <s v="COOR ADMINISTRATIVA FINANCIERA"/>
    <x v="12"/>
    <s v="VIÁTICOS "/>
    <s v="SI"/>
    <n v="0"/>
  </r>
  <r>
    <x v="77"/>
    <s v="111002017"/>
    <s v="MSP-DNF-2022-0641-M"/>
    <d v="2022-03-07T00:00:00"/>
    <s v="MSP-DNGP-2022-0151-M"/>
    <d v="2022-03-11T00:00:00"/>
    <x v="2"/>
    <s v="CUADRE GRUPO 53-58: FF 202 ORG 8888 CORR 888 Para financiar la ayuda económica del paciente MIA YULIETH DIAZ ROMERO, de nacionalidad ecuatoriana de 3 años de edad, bajo la cobertura del Ministerio de Salud Pública. El diagnóstico médico del paciente es ¿Atresia de conductos biliares (CIE10:Q44.2) y Otras cirrosis de hígado y las no especificadas (CIE10:K74.6)¿, tratamiento a realizarse en el Hospital Universitario Austral en Buenos Aires - Argentina, según memorando MSP-DNARPCS-2022-0207-M de 25-02-2022, suscrito por el Mgs. Dario Ibán Medranda Rivas, Directora Nacional de Articulación de la Red Pública y Complementaria de Salud y según Memorando MSP-DNF-2022-0641-M autorizado por la Coordinadora Administrativa Financiera."/>
    <s v="GOBERNANZA DE LA SALUD"/>
    <s v="Pago viaticos al exterior casos de pacientes por derivaciòn internacional"/>
    <s v="PLANTA CENTRAL"/>
    <n v="9999"/>
    <n v="58"/>
    <s v="000"/>
    <s v="002"/>
    <n v="581201"/>
    <n v="1701"/>
    <n v="202"/>
    <n v="8888"/>
    <n v="8888"/>
    <n v="15879.36"/>
    <n v="0"/>
    <n v="15879.36"/>
    <n v="0"/>
    <n v="0"/>
    <n v="0"/>
    <s v="SI"/>
    <m/>
    <m/>
    <s v="VERONICA VELEZ "/>
    <n v="889738.05999999994"/>
    <n v="0"/>
    <n v="889738.05999999994"/>
    <s v="SUBSE RECTORIA SISTEMA NACIONAL SALUD"/>
    <x v="24"/>
    <s v="NO APLICA"/>
    <s v="SI"/>
    <n v="272596.45999999985"/>
  </r>
  <r>
    <x v="77"/>
    <s v="111002016"/>
    <s v="MSP-DNF-2022-0641-M"/>
    <d v="2022-03-07T00:00:00"/>
    <s v="MSP-DNGP-2022-0151-M"/>
    <d v="2022-03-11T00:00:00"/>
    <x v="2"/>
    <s v="CUADRE GRUPO 53-58: FF 202 ORG 8888 CORR 888 Para financiar la ayuda económica del paciente MIA YULIETH DIAZ ROMERO, de nacionalidad ecuatoriana de 3 años de edad, bajo la cobertura del Ministerio de Salud Pública. El diagnóstico médico del paciente es ¿Atresia de conductos biliares (CIE10:Q44.2) y Otras cirrosis de hígado y las no especificadas (CIE10:K74.6)¿, tratamiento a realizarse en el Hospital Universitario Austral en Buenos Aires - Argentina, según memorando MSP-DNARPCS-2022-0207-M de 25-02-2022, suscrito por el Mgs. Dario Ibán Medranda Rivas, Directora Nacional de Articulación de la Red Pública y Complementaria de Salud y según Memorando MSP-DNF-2022-0641-M autorizado por la Coordinadora Administrativa Financiera."/>
    <s v="GOBERNANZA DE LA SALUD"/>
    <s v="Pago viaticos al exterior casos de pacientes por derivaciòn internacional"/>
    <s v="PLANTA CENTRAL"/>
    <n v="9999"/>
    <n v="58"/>
    <s v="000"/>
    <s v="002"/>
    <n v="530304"/>
    <n v="1701"/>
    <n v="202"/>
    <n v="8888"/>
    <n v="8888"/>
    <n v="0"/>
    <n v="0"/>
    <n v="0"/>
    <n v="15879.36"/>
    <n v="0"/>
    <n v="15879.36"/>
    <s v="SI"/>
    <m/>
    <m/>
    <s v="VERONICA VELEZ "/>
    <n v="0"/>
    <n v="0"/>
    <n v="0"/>
    <s v="SUBSE RECTORIA SISTEMA NACIONAL SALUD"/>
    <x v="24"/>
    <s v="NO APLICA"/>
    <s v="NO"/>
    <n v="0"/>
  </r>
  <r>
    <x v="77"/>
    <s v="111002017"/>
    <s v="MSP-DNF-2022-0652-M"/>
    <d v="2022-03-08T00:00:00"/>
    <s v="MSP-DNGP-2022-0151-M"/>
    <d v="2022-03-11T00:00:00"/>
    <x v="2"/>
    <s v="CUADRE: GRUPO 58:53: PARA FINANCIAR AYUDA ECONÓMICA POR GASTOS COMPLEMENTARIOS POR DERIVACION INTERNACIONAL DE PACIENTE GLENDA KATHERINE PARRAGA VERA 1 DONANTE Y 1 ACOMPAÑANTE POR 60 DIAS, PACIENTE CON DIAGNÓSTICO MÉDICO LINFOMA DE HODGKIN ESCLEROSIS NODULAR (CIE10: C811), TRATAMIENTO ALOGÉNICO DE PROGENITORES HEMATOPOYÉTICOS NO EMPARENTADO VS HAPLOIDÉNTICO, EN EL HOSPITAL UNIVERSITARIO AUSTRAL EN BUENOS AIRES - ARGENTINA, CERTIFICACIÓN POA NO GC-CERT-2022-047, SOLICITADO CON MEMORANDO NO. MSP-DNARPCS-2022-0216-M DE 25-02-2022 POR DIRECTOR NACIONAL DE ARTICULACIÓN DE LA RED PÚBLICA Y COMPLEMENTARIA DE SALUD; AUTORIZADO REFORMA POR COORDINADORA GENERAL ADMINISTRATIVA FINANCIERA SEGÚN HOJA DE RUTA DE MEMORANDO NO MSP-DNF-2022-0652-M DE 04-03-2022"/>
    <s v="GOBERNANZA DE LA SALUD"/>
    <s v="Pago viaticos al exterior casos de pacientes por derivaciòn internacional"/>
    <s v="PLANTA CENTRAL"/>
    <n v="9999"/>
    <n v="58"/>
    <s v="000"/>
    <s v="002"/>
    <n v="581201"/>
    <n v="1701"/>
    <n v="202"/>
    <n v="8888"/>
    <n v="8888"/>
    <n v="15879.36"/>
    <n v="0"/>
    <n v="15879.36"/>
    <n v="0"/>
    <n v="0"/>
    <n v="0"/>
    <s v="SI"/>
    <m/>
    <m/>
    <s v="VERONICA VELEZ "/>
    <n v="889738.05999999994"/>
    <n v="0"/>
    <n v="889738.05999999994"/>
    <s v="SUBSE RECTORIA SISTEMA NACIONAL SALUD"/>
    <x v="24"/>
    <s v="NO APLICA"/>
    <s v="SI"/>
    <n v="272596.45999999985"/>
  </r>
  <r>
    <x v="77"/>
    <s v="111002016"/>
    <s v="MSP-DNF-2022-0652-M"/>
    <d v="2022-03-08T00:00:00"/>
    <s v="MSP-DNGP-2022-0151-M"/>
    <d v="2022-03-11T00:00:00"/>
    <x v="2"/>
    <s v="CUADRE: GRUPO 58:53: PARA FINANCIAR AYUDA ECONÓMICA POR GASTOS COMPLEMENTARIOS POR DERIVACION INTERNACIONAL DE PACIENTE GLENDA KATHERINE PARRAGA VERA 1 DONANTE Y 1 ACOMPAÑANTE POR 60 DIAS, PACIENTE CON DIAGNÓSTICO MÉDICO LINFOMA DE HODGKIN ESCLEROSIS NODULAR (CIE10: C811), TRATAMIENTO ALOGÉNICO DE PROGENITORES HEMATOPOYÉTICOS NO EMPARENTADO VS HAPLOIDÉNTICO, EN EL HOSPITAL UNIVERSITARIO AUSTRAL EN BUENOS AIRES - ARGENTINA, CERTIFICACIÓN POA NO GC-CERT-2022-047, SOLICITADO CON MEMORANDO NO. MSP-DNARPCS-2022-0216-M DE 25-02-2022 POR DIRECTOR NACIONAL DE ARTICULACIÓN DE LA RED PÚBLICA Y COMPLEMENTARIA DE SALUD; AUTORIZADO REFORMA POR COORDINADORA GENERAL ADMINISTRATIVA FINANCIERA SEGÚN HOJA DE RUTA DE MEMORANDO NO MSP-DNF-2022-0652-M DE 04-03-2022"/>
    <s v="GOBERNANZA DE LA SALUD"/>
    <s v="Pago viaticos al exterior casos de pacientes por derivaciòn internacional"/>
    <s v="PLANTA CENTRAL"/>
    <n v="9999"/>
    <n v="58"/>
    <s v="000"/>
    <s v="002"/>
    <n v="530304"/>
    <n v="1701"/>
    <n v="202"/>
    <n v="8888"/>
    <n v="8888"/>
    <n v="0"/>
    <n v="0"/>
    <n v="0"/>
    <n v="15879.36"/>
    <n v="0"/>
    <n v="15879.36"/>
    <s v="SI"/>
    <m/>
    <m/>
    <s v="VERONICA VELEZ "/>
    <n v="0"/>
    <n v="0"/>
    <n v="0"/>
    <s v="SUBSE RECTORIA SISTEMA NACIONAL SALUD"/>
    <x v="24"/>
    <s v="NO APLICA"/>
    <s v="NO"/>
    <n v="0"/>
  </r>
  <r>
    <x v="78"/>
    <s v="111005007"/>
    <s v="MSP-DNMDM-2022-0318-M"/>
    <d v="2022-03-08T00:00:00"/>
    <s v="MSP-DNPI-2022-0330-M"/>
    <d v="2022-03-14T00:00:00"/>
    <x v="2"/>
    <s v="Liberacion recursos de contratos de arrastre para financiar compra de medicamentos a través de convenio PNUD"/>
    <s v="PROVISION Y PRESTACION DE SERVICIOS DE SALUD"/>
    <s v="“ADQUISICIÓN DE MEDICAMENTOS PARA LOS ESTABLECIMIENTOS DEL MINISTERIO DE SALUD PÚBLICA”"/>
    <s v="PLANTA CENTRAL"/>
    <n v="9999"/>
    <n v="90"/>
    <s v="000"/>
    <s v="001"/>
    <n v="530809"/>
    <n v="1701"/>
    <s v="001"/>
    <s v="0000"/>
    <s v="0000"/>
    <n v="1"/>
    <n v="0"/>
    <n v="1"/>
    <n v="0"/>
    <n v="0"/>
    <n v="0"/>
    <s v="SI"/>
    <m/>
    <s v="Liberacion recursos de contratos de arrastre para financiar compra de medicamentos a través de convenio PNUD"/>
    <s v="Mayra Espinoza"/>
    <n v="12999999"/>
    <n v="0"/>
    <n v="12999999"/>
    <s v="SUB GESTION OPERACIONES LOGISTICA SALUD "/>
    <x v="32"/>
    <s v="NO APLICA"/>
    <s v="SI"/>
    <n v="0"/>
  </r>
  <r>
    <x v="78"/>
    <n v="111005008"/>
    <s v="MSP-DNMDM-2022-0318-M"/>
    <d v="2022-03-08T00:00:00"/>
    <s v="MSP-DNPI-2022-0330-M"/>
    <d v="2022-03-14T00:00:00"/>
    <x v="2"/>
    <s v="Liberacion recursos de contratos de arrastre para financiar compra de medicamentos a través de convenio PNUD"/>
    <s v="PROVISION Y PRESTACION DE SERVICIOS DE SALUD"/>
    <s v="Adquisición del medicamento CIPROFLOXACINA SÓLIDO ORAL 500 MG CAJA X BLÍSTER/RISTRA para los Establecimientos del Ministerio de Salud Pública"/>
    <s v="PLANTA CENTRAL"/>
    <n v="9999"/>
    <n v="90"/>
    <s v="000"/>
    <s v="001"/>
    <n v="530809"/>
    <n v="1701"/>
    <s v="001"/>
    <s v="0000"/>
    <s v="0000"/>
    <n v="0"/>
    <n v="0"/>
    <n v="0"/>
    <n v="1"/>
    <n v="0"/>
    <n v="1"/>
    <s v="SI"/>
    <m/>
    <s v="Liberacion recursos de contratos de arrastre para financiar compra de medicamentos a través de convenio PNUD"/>
    <s v="Mayra Espinoza"/>
    <n v="0"/>
    <n v="0"/>
    <n v="0"/>
    <s v="SUB GESTION OPERACIONES LOGISTICA SALUD "/>
    <x v="32"/>
    <s v="NO APLICA"/>
    <s v="NO"/>
    <n v="0"/>
  </r>
  <r>
    <x v="78"/>
    <s v="111005017"/>
    <s v="MSP-DNMDM-2022-0318-M"/>
    <d v="2022-03-08T00:00:00"/>
    <s v="MSP-DNPI-2022-0330-M"/>
    <d v="2022-03-14T00:00:00"/>
    <x v="2"/>
    <s v="Liberacion recursos de contratos de arrastre para financiar compra de medicamentos a través de convenio PNUD"/>
    <s v="PROVISION Y PRESTACION DE SERVICIOS DE SALUD"/>
    <s v="“COMPRA DE MEDICAMENTOS CON EL PROGRAMA DE LAS NACIONES UNIDAS PARA EL DESARROLLO - PNUD”"/>
    <s v="PLANTA CENTRAL"/>
    <n v="9999"/>
    <n v="90"/>
    <s v="000"/>
    <s v="001"/>
    <n v="530809"/>
    <n v="1701"/>
    <s v="001"/>
    <s v="0000"/>
    <s v="0000"/>
    <n v="365242.3"/>
    <n v="0"/>
    <n v="365242.3"/>
    <n v="0"/>
    <n v="0"/>
    <n v="0"/>
    <s v="SI"/>
    <m/>
    <s v="Liberacion recursos de contratos de arrastre para financiar compra de medicamentos a través de convenio PNUD"/>
    <s v="Mayra Espinoza"/>
    <n v="1111988.3599999999"/>
    <n v="0"/>
    <n v="1111988.3599999999"/>
    <s v="SUB GESTION OPERACIONES LOGISTICA SALUD "/>
    <x v="32"/>
    <s v="NO APLICA"/>
    <s v="SI"/>
    <n v="0"/>
  </r>
  <r>
    <x v="78"/>
    <n v="111005008"/>
    <s v="MSP-DNMDM-2022-0318-M"/>
    <d v="2022-03-08T00:00:00"/>
    <s v="MSP-DNPI-2022-0330-M"/>
    <d v="2022-03-14T00:00:00"/>
    <x v="2"/>
    <s v="Liberacion recursos de contratos de arrastre para financiar compra de medicamentos a través de convenio PNUD"/>
    <s v="PROVISION Y PRESTACION DE SERVICIOS DE SALUD"/>
    <s v="Adquisición del medicamento CIPROFLOXACINA SÓLIDO ORAL 500 MG CAJA X BLÍSTER/RISTRA para los Establecimientos del Ministerio de Salud Pública"/>
    <s v="PLANTA CENTRAL"/>
    <n v="9999"/>
    <n v="90"/>
    <s v="000"/>
    <s v="001"/>
    <n v="530809"/>
    <n v="1701"/>
    <s v="001"/>
    <s v="0000"/>
    <s v="0000"/>
    <n v="0"/>
    <n v="0"/>
    <n v="0"/>
    <n v="51402.2"/>
    <n v="0"/>
    <n v="51402.2"/>
    <s v="SI"/>
    <m/>
    <s v="Liberacion recursos de contratos de arrastre para financiar compra de medicamentos a través de convenio PNUD"/>
    <s v="Mayra Espinoza"/>
    <n v="0"/>
    <n v="0"/>
    <n v="0"/>
    <s v="SUB GESTION OPERACIONES LOGISTICA SALUD "/>
    <x v="32"/>
    <s v="NO APLICA"/>
    <s v="NO"/>
    <n v="0"/>
  </r>
  <r>
    <x v="78"/>
    <n v="111005012"/>
    <s v="MSP-DNMDM-2022-0318-M"/>
    <d v="2022-03-08T00:00:00"/>
    <s v="MSP-DNPI-2022-0330-M"/>
    <d v="2022-03-14T00:00:00"/>
    <x v="2"/>
    <s v="Liberacion recursos de contratos de arrastre para financiar compra de medicamentos a través de convenio PNUD"/>
    <s v="PROVISION Y PRESTACION DE SERVICIOS DE SALUD"/>
    <s v="Adquisición del medicamento PREDNISONA SÓLIDO ORAL 20 MG CAJA X BLÍSTER/RISTRA/FRASCO DOSIS PERSONAL, NO ENVASE HOSPITALARIO para los Establecimientos del Ministerio de Salud Pública"/>
    <s v="PLANTA CENTRAL"/>
    <n v="9999"/>
    <n v="90"/>
    <s v="000"/>
    <s v="001"/>
    <n v="530809"/>
    <n v="1701"/>
    <s v="001"/>
    <s v="0000"/>
    <s v="0000"/>
    <n v="0"/>
    <n v="0"/>
    <n v="0"/>
    <n v="13430.3"/>
    <n v="0"/>
    <n v="13430.3"/>
    <s v="SI"/>
    <m/>
    <s v="Liberacion recursos de contratos de arrastre para financiar compra de medicamentos a través de convenio PNUD"/>
    <s v="Mayra Espinoza"/>
    <n v="0"/>
    <n v="0"/>
    <n v="0"/>
    <s v="SUB GESTION OPERACIONES LOGISTICA SALUD "/>
    <x v="32"/>
    <s v="NO APLICA"/>
    <s v="NO"/>
    <n v="0"/>
  </r>
  <r>
    <x v="78"/>
    <n v="111005013"/>
    <s v="MSP-DNMDM-2022-0318-M"/>
    <d v="2022-03-08T00:00:00"/>
    <s v="MSP-DNPI-2022-0330-M"/>
    <d v="2022-03-14T00:00:00"/>
    <x v="2"/>
    <s v="Liberacion recursos de contratos de arrastre para financiar compra de medicamentos a través de convenio PNUD"/>
    <s v="PROVISION Y PRESTACION DE SERVICIOS DE SALUD"/>
    <s v="Adquisición del medicamento QUETIAPINA SÓLIDO ORAL 100 MG CAJA X BLÍSTER/RISTRA para los Establecimientos del Ministerio de Salud Pública"/>
    <s v="PLANTA CENTRAL"/>
    <n v="9999"/>
    <n v="90"/>
    <s v="000"/>
    <s v="001"/>
    <n v="530809"/>
    <n v="1701"/>
    <s v="001"/>
    <s v="0000"/>
    <s v="0000"/>
    <n v="0"/>
    <n v="0"/>
    <n v="0"/>
    <n v="11668.5"/>
    <n v="0"/>
    <n v="11668.5"/>
    <s v="SI"/>
    <m/>
    <s v="Liberacion recursos de contratos de arrastre para financiar compra de medicamentos a través de convenio PNUD"/>
    <s v="Mayra Espinoza"/>
    <n v="0"/>
    <n v="0"/>
    <n v="0"/>
    <s v="SUB GESTION OPERACIONES LOGISTICA SALUD "/>
    <x v="32"/>
    <s v="NO APLICA"/>
    <s v="NO"/>
    <n v="0"/>
  </r>
  <r>
    <x v="78"/>
    <n v="111005014"/>
    <s v="MSP-DNMDM-2022-0318-M"/>
    <d v="2022-03-08T00:00:00"/>
    <s v="MSP-DNPI-2022-0330-M"/>
    <d v="2022-03-14T00:00:00"/>
    <x v="2"/>
    <s v="Liberacion recursos de contratos de arrastre para financiar compra de medicamentos a través de convenio PNUD"/>
    <s v="PROVISION Y PRESTACION DE SERVICIOS DE SALUD"/>
    <s v="Adquisición del medicamento AMLODIPINA SÓLIDO ORAL 10 MG CAJA X BLÍSTER/RISTRA para los Establecimientos del Ministerio de Salud Pública"/>
    <s v="PLANTA CENTRAL"/>
    <n v="9999"/>
    <n v="90"/>
    <s v="000"/>
    <s v="001"/>
    <n v="530809"/>
    <n v="1701"/>
    <s v="001"/>
    <s v="0000"/>
    <s v="0000"/>
    <n v="0"/>
    <n v="0"/>
    <n v="0"/>
    <n v="34787.699999999997"/>
    <n v="0"/>
    <n v="34787.699999999997"/>
    <s v="SI"/>
    <m/>
    <s v="Liberacion recursos de contratos de arrastre para financiar compra de medicamentos a través de convenio PNUD"/>
    <s v="Mayra Espinoza"/>
    <n v="0"/>
    <n v="0"/>
    <n v="0"/>
    <s v="SUB GESTION OPERACIONES LOGISTICA SALUD "/>
    <x v="32"/>
    <s v="NO APLICA"/>
    <s v="NO"/>
    <n v="0"/>
  </r>
  <r>
    <x v="78"/>
    <n v="111005015"/>
    <s v="MSP-DNMDM-2022-0318-M"/>
    <d v="2022-03-08T00:00:00"/>
    <s v="MSP-DNPI-2022-0330-M"/>
    <d v="2022-03-14T00:00:00"/>
    <x v="2"/>
    <s v="Liberacion recursos de contratos de arrastre para financiar compra de medicamentos a través de convenio PNUD"/>
    <s v="PROVISION Y PRESTACION DE SERVICIOS DE SALUD"/>
    <s v="Adquisición del medicamento ENZALUTAMIDA SÓLIDO ORAL 40 MG CAJA X BLÍSTER/RISTRA  para los Establecimientos del Ministerio de Salud Pública"/>
    <s v="PLANTA CENTRAL"/>
    <n v="9999"/>
    <n v="90"/>
    <s v="000"/>
    <s v="001"/>
    <n v="530809"/>
    <n v="1701"/>
    <s v="001"/>
    <s v="0000"/>
    <s v="0000"/>
    <n v="0"/>
    <n v="0"/>
    <n v="0"/>
    <n v="253953.6"/>
    <n v="0"/>
    <n v="253953.6"/>
    <s v="SI"/>
    <m/>
    <s v="Liberacion recursos de contratos de arrastre para financiar compra de medicamentos a través de convenio PNUD"/>
    <s v="Mayra Espinoza"/>
    <n v="0"/>
    <n v="0"/>
    <n v="0"/>
    <s v="SUB GESTION OPERACIONES LOGISTICA SALUD "/>
    <x v="32"/>
    <s v="NO APLICA"/>
    <s v="NO"/>
    <n v="0"/>
  </r>
  <r>
    <x v="79"/>
    <s v="111005017"/>
    <s v="MSP-DNMDM-2022-0318-M"/>
    <d v="2022-03-08T00:00:00"/>
    <s v="MSP-DNPI-2022-0331-M"/>
    <d v="2022-03-14T00:00:00"/>
    <x v="0"/>
    <s v="Financiamiento en la estructura correcta para viáticos por Derivación Internacional "/>
    <s v="PROVISION Y PRESTACION DE SERVICIOS DE SALUD"/>
    <s v="“COMPRA DE MEDICAMENTOS CON EL PROGRAMA DE LAS NACIONES UNIDAS PARA EL DESARROLLO - PNUD”"/>
    <s v="PLANTA CENTRAL"/>
    <n v="9999"/>
    <n v="90"/>
    <s v="000"/>
    <s v="001"/>
    <n v="530809"/>
    <n v="1701"/>
    <s v="001"/>
    <s v="0000"/>
    <s v="0000"/>
    <n v="799203.36"/>
    <n v="0"/>
    <n v="799203.36"/>
    <n v="0"/>
    <n v="0"/>
    <n v="0"/>
    <s v="SI"/>
    <m/>
    <s v="Financiamiento en la estructura correcta para viáticos por Derivación Internacional "/>
    <s v="Mayra Espinoza"/>
    <n v="1111988.3599999999"/>
    <n v="0"/>
    <n v="1111988.3599999999"/>
    <s v="SUB GESTION OPERACIONES LOGISTICA SALUD "/>
    <x v="32"/>
    <s v="NO APLICA"/>
    <s v="SI"/>
    <n v="0"/>
  </r>
  <r>
    <x v="79"/>
    <s v="132001024"/>
    <s v="MSP-DNMDM-2022-0318-M"/>
    <d v="2022-03-08T00:00:00"/>
    <s v="MSP-DNPI-2022-0331-M"/>
    <d v="2022-03-14T00:00:00"/>
    <x v="0"/>
    <s v="Financiamiento en la estructura correcta para viáticos por Derivación Internacional "/>
    <s v="GARANTIA DE LA CALIDAD DE LOS SERVICIOS DE SALUD"/>
    <s v="Asignación esigef para financiar actividades priorizadas  (Mantenimientos REF 006)"/>
    <s v="PLANTA CENTRAL"/>
    <n v="9999"/>
    <n v="57"/>
    <s v="000"/>
    <s v="001"/>
    <n v="530601"/>
    <n v="1701"/>
    <s v="001"/>
    <s v="0000"/>
    <s v="0000"/>
    <n v="0"/>
    <n v="0"/>
    <n v="0"/>
    <n v="799203.36"/>
    <n v="0"/>
    <n v="799203.36"/>
    <s v="SI"/>
    <m/>
    <s v="Financiamiento en la estructura correcta para viáticos por Derivación Internacional "/>
    <s v="Mayra Espinoza"/>
    <n v="0"/>
    <n v="0"/>
    <n v="0"/>
    <s v="COOR PLANIFICACION GEST ESTRAT"/>
    <x v="25"/>
    <s v="NO APLICA"/>
    <s v="NO"/>
    <n v="0"/>
  </r>
  <r>
    <x v="80"/>
    <s v="134003145"/>
    <s v=" MSP-DNA-2022-0643-M"/>
    <d v="2022-03-11T00:00:00"/>
    <s v="MSP-DNPI-2022-0350-M"/>
    <d v="2022-03-15T00:00:00"/>
    <x v="2"/>
    <s v="En atención a Memorando Nro. MSP-DNA-2022-0643-M, mediante el cual solicita la modificación entre las líneas 134003145 y 134003144, con el fin de proceder con el “PAGO OBLIGACIONES PENDIENTES REEMBOLSO, AGENTE DE ADUANAS (RETIRO GUÍAS AÉREAS, TRANSPORTE)” l Contrato Nro. 00037-2021."/>
    <s v="ADMINISTRACION CENTRAL"/>
    <s v="PAGO OBLIGACIONES PENDIENTES REEMBOLSO AGENTE DE ADUANAS (GASTOS NAVIEROS) Y ALMACENAJE"/>
    <s v="PLANTA CENTRAL"/>
    <n v="9999"/>
    <s v="01"/>
    <s v="000"/>
    <s v="001"/>
    <n v="990102"/>
    <n v="1701"/>
    <s v="001"/>
    <s v="0000"/>
    <s v="0000"/>
    <n v="0"/>
    <n v="0"/>
    <n v="0"/>
    <n v="600"/>
    <n v="0"/>
    <n v="600"/>
    <s v="SI"/>
    <m/>
    <m/>
    <s v="MARITZA HARO "/>
    <n v="93831.56"/>
    <n v="0"/>
    <n v="93831.56"/>
    <s v="COOR ADMINISTRATIVA FINANCIERA"/>
    <x v="22"/>
    <s v="GI IMPORTACIONES"/>
    <s v="SI"/>
    <n v="0"/>
  </r>
  <r>
    <x v="80"/>
    <s v="134003144"/>
    <s v="MSP-DNA-2022-0643-M"/>
    <d v="2022-03-11T00:00:00"/>
    <s v="MSP-DNPI-2022-0350-M"/>
    <d v="2022-03-15T00:00:00"/>
    <x v="2"/>
    <s v="En atención a Memorando Nro. MSP-DNA-2022-0643-M, mediante el cual solicita la modificación entre las líneas 134003145 y 134003144, con el fin de proceder con el “PAGO OBLIGACIONES PENDIENTES REEMBOLSO, AGENTE DE ADUANAS (RETIRO GUÍAS AÉREAS, TRANSPORTE)” l Contrato Nro. 00037-2021."/>
    <s v="ADMINISTRACION CENTRAL"/>
    <s v="PAGO OBLIGACIONES PENDIENTES REEMBOLSO AGENTE DE ADUANAS (RETIRO GUÍAS AÉREAS, TRANSPORTE)"/>
    <s v="PLANTA CENTRAL"/>
    <n v="9999"/>
    <s v="01"/>
    <s v="000"/>
    <s v="001"/>
    <n v="990102"/>
    <n v="1701"/>
    <s v="001"/>
    <s v="0000"/>
    <s v="0000"/>
    <n v="600"/>
    <n v="0"/>
    <n v="600"/>
    <m/>
    <n v="0"/>
    <n v="0"/>
    <s v="SI"/>
    <m/>
    <m/>
    <s v="MARITZA HARO "/>
    <n v="5600"/>
    <n v="0"/>
    <n v="5600"/>
    <s v="COOR ADMINISTRATIVA FINANCIERA"/>
    <x v="22"/>
    <s v="GI IMPORTACIONES"/>
    <s v="SI"/>
    <n v="0"/>
  </r>
  <r>
    <x v="81"/>
    <n v="135000061"/>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Conectividad para los establecimientos de salud (DESCONCENTRADO)"/>
    <s v="PLANTA CENTRAL"/>
    <n v="9999"/>
    <n v="55"/>
    <s v="000"/>
    <s v="005"/>
    <n v="530105"/>
    <n v="1701"/>
    <s v="001"/>
    <s v="0000"/>
    <s v="0000"/>
    <n v="0"/>
    <n v="0"/>
    <n v="0"/>
    <n v="561295.76"/>
    <n v="0"/>
    <n v="561295.76"/>
    <s v="SI"/>
    <m/>
    <m/>
    <s v="VERONICA VELEZ "/>
    <n v="6.4000000711530447E-3"/>
    <n v="0"/>
    <n v="6.4000000711530447E-3"/>
    <s v="DESPACHO MINISTERIAL"/>
    <x v="9"/>
    <s v="Presupuesto por Resultados"/>
    <s v="SI"/>
    <n v="6.4000000711530447E-3"/>
  </r>
  <r>
    <x v="81"/>
    <s v="ZONA 1"/>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1"/>
    <s v="ZONA 1"/>
    <n v="1070"/>
    <n v="55"/>
    <s v="000"/>
    <s v="004"/>
    <n v="530105"/>
    <s v="0401"/>
    <s v="001"/>
    <s v="0000"/>
    <s v="0000"/>
    <n v="1019.5249919999999"/>
    <n v="122.34299903999998"/>
    <n v="1141.8679910399999"/>
    <n v="0"/>
    <n v="0"/>
    <n v="0"/>
    <s v="SI"/>
    <m/>
    <m/>
    <s v="VERONICA VELEZ "/>
    <e v="#N/A"/>
    <e v="#N/A"/>
    <e v="#N/A"/>
    <e v="#N/A"/>
    <x v="8"/>
    <e v="#N/A"/>
    <e v="#N/A"/>
    <e v="#N/A"/>
  </r>
  <r>
    <x v="81"/>
    <s v="ZONA 1"/>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1"/>
    <s v="ZONA 1"/>
    <n v="1072"/>
    <n v="55"/>
    <s v="000"/>
    <s v="004"/>
    <n v="530105"/>
    <s v="0405"/>
    <s v="001"/>
    <s v="0000"/>
    <s v="0000"/>
    <n v="4346.2688639999997"/>
    <n v="521.5522636799999"/>
    <n v="4867.8211276799993"/>
    <n v="0"/>
    <n v="0"/>
    <n v="0"/>
    <s v="SI"/>
    <m/>
    <m/>
    <s v="VERONICA VELEZ "/>
    <e v="#N/A"/>
    <e v="#N/A"/>
    <e v="#N/A"/>
    <e v="#N/A"/>
    <x v="8"/>
    <e v="#N/A"/>
    <e v="#N/A"/>
    <e v="#N/A"/>
  </r>
  <r>
    <x v="81"/>
    <s v="ZONA 1"/>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1"/>
    <s v="ZONA 1"/>
    <n v="1073"/>
    <n v="55"/>
    <s v="000"/>
    <s v="004"/>
    <n v="530105"/>
    <s v="0403"/>
    <s v="001"/>
    <s v="0000"/>
    <s v="0000"/>
    <n v="7747.9067520000008"/>
    <n v="929.74881024000001"/>
    <n v="8677.655562240001"/>
    <n v="0"/>
    <n v="0"/>
    <n v="0"/>
    <s v="SI"/>
    <m/>
    <m/>
    <s v="VERONICA VELEZ "/>
    <e v="#N/A"/>
    <e v="#N/A"/>
    <e v="#N/A"/>
    <e v="#N/A"/>
    <x v="8"/>
    <e v="#N/A"/>
    <e v="#N/A"/>
    <e v="#N/A"/>
  </r>
  <r>
    <x v="81"/>
    <s v="ZONA 1"/>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1"/>
    <s v="ZONA 1"/>
    <n v="1160"/>
    <n v="55"/>
    <s v="000"/>
    <s v="004"/>
    <n v="530105"/>
    <s v="0801"/>
    <s v="001"/>
    <s v="0000"/>
    <s v="0000"/>
    <n v="4914.0138239999997"/>
    <n v="589.68165887999999"/>
    <n v="5503.6954828799999"/>
    <n v="0"/>
    <n v="0"/>
    <n v="0"/>
    <s v="SI"/>
    <m/>
    <m/>
    <s v="VERONICA VELEZ "/>
    <e v="#N/A"/>
    <e v="#N/A"/>
    <e v="#N/A"/>
    <e v="#N/A"/>
    <x v="8"/>
    <e v="#N/A"/>
    <e v="#N/A"/>
    <e v="#N/A"/>
  </r>
  <r>
    <x v="81"/>
    <s v="ZONA 1"/>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1"/>
    <s v="ZONA 1"/>
    <n v="1168"/>
    <n v="55"/>
    <s v="000"/>
    <s v="004"/>
    <n v="530105"/>
    <s v="0802"/>
    <s v="001"/>
    <s v="0000"/>
    <s v="0000"/>
    <n v="16633.719359999999"/>
    <n v="1996.0463231999997"/>
    <n v="18629.765683199999"/>
    <n v="0"/>
    <n v="0"/>
    <n v="0"/>
    <s v="SI"/>
    <m/>
    <m/>
    <s v="VERONICA VELEZ "/>
    <e v="#N/A"/>
    <e v="#N/A"/>
    <e v="#N/A"/>
    <e v="#N/A"/>
    <x v="8"/>
    <e v="#N/A"/>
    <e v="#N/A"/>
    <e v="#N/A"/>
  </r>
  <r>
    <x v="81"/>
    <s v="ZONA 1"/>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1"/>
    <s v="ZONA 1"/>
    <n v="1165"/>
    <n v="55"/>
    <s v="000"/>
    <s v="004"/>
    <n v="530105"/>
    <s v="0803"/>
    <s v="001"/>
    <s v="0000"/>
    <s v="0000"/>
    <n v="15877.531392000001"/>
    <n v="1905.3037670399999"/>
    <n v="17782.835159040002"/>
    <n v="0"/>
    <n v="0"/>
    <n v="0"/>
    <s v="SI"/>
    <m/>
    <m/>
    <s v="VERONICA VELEZ "/>
    <e v="#N/A"/>
    <e v="#N/A"/>
    <e v="#N/A"/>
    <e v="#N/A"/>
    <x v="8"/>
    <e v="#N/A"/>
    <e v="#N/A"/>
    <e v="#N/A"/>
  </r>
  <r>
    <x v="81"/>
    <s v="ZONA 1"/>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1"/>
    <s v="ZONA 1"/>
    <n v="1166"/>
    <n v="55"/>
    <s v="000"/>
    <s v="004"/>
    <n v="530105"/>
    <s v="0804"/>
    <s v="001"/>
    <s v="0000"/>
    <s v="0000"/>
    <n v="14275.765824"/>
    <n v="1713.0918988799999"/>
    <n v="15988.85772288"/>
    <n v="0"/>
    <n v="0"/>
    <n v="0"/>
    <s v="SI"/>
    <m/>
    <m/>
    <s v="VERONICA VELEZ "/>
    <e v="#N/A"/>
    <e v="#N/A"/>
    <e v="#N/A"/>
    <e v="#N/A"/>
    <x v="8"/>
    <e v="#N/A"/>
    <e v="#N/A"/>
    <e v="#N/A"/>
  </r>
  <r>
    <x v="81"/>
    <s v="ZONA 1"/>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1"/>
    <s v="ZONA 1"/>
    <n v="1167"/>
    <n v="55"/>
    <s v="000"/>
    <s v="004"/>
    <n v="530105"/>
    <s v="0805"/>
    <s v="001"/>
    <s v="0000"/>
    <s v="0000"/>
    <n v="5742.6798719999997"/>
    <n v="689.12158463999992"/>
    <n v="6431.8014566399997"/>
    <n v="0"/>
    <n v="0"/>
    <n v="0"/>
    <s v="SI"/>
    <m/>
    <m/>
    <s v="VERONICA VELEZ "/>
    <e v="#N/A"/>
    <e v="#N/A"/>
    <e v="#N/A"/>
    <e v="#N/A"/>
    <x v="8"/>
    <e v="#N/A"/>
    <e v="#N/A"/>
    <e v="#N/A"/>
  </r>
  <r>
    <x v="81"/>
    <s v="ZONA 1"/>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1"/>
    <s v="ZONA 1"/>
    <n v="51"/>
    <n v="55"/>
    <s v="000"/>
    <s v="004"/>
    <n v="530105"/>
    <s v="1001"/>
    <s v="001"/>
    <s v="0000"/>
    <s v="0000"/>
    <n v="5964.945984"/>
    <n v="715.79351808000001"/>
    <n v="6680.7395020799995"/>
    <n v="0"/>
    <n v="0"/>
    <n v="0"/>
    <s v="SI"/>
    <m/>
    <m/>
    <s v="VERONICA VELEZ "/>
    <e v="#N/A"/>
    <e v="#N/A"/>
    <e v="#N/A"/>
    <e v="#N/A"/>
    <x v="8"/>
    <e v="#N/A"/>
    <e v="#N/A"/>
    <e v="#N/A"/>
  </r>
  <r>
    <x v="81"/>
    <s v="ZONA 1"/>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1"/>
    <s v="ZONA 1"/>
    <n v="1256"/>
    <n v="55"/>
    <s v="000"/>
    <s v="004"/>
    <n v="530105"/>
    <s v="1004"/>
    <s v="001"/>
    <s v="0000"/>
    <s v="0000"/>
    <n v="10241.152704"/>
    <n v="1228.9383244799999"/>
    <n v="11470.091028479999"/>
    <n v="0"/>
    <n v="0"/>
    <n v="0"/>
    <s v="SI"/>
    <m/>
    <m/>
    <s v="VERONICA VELEZ "/>
    <e v="#N/A"/>
    <e v="#N/A"/>
    <e v="#N/A"/>
    <e v="#N/A"/>
    <x v="8"/>
    <e v="#N/A"/>
    <e v="#N/A"/>
    <e v="#N/A"/>
  </r>
  <r>
    <x v="81"/>
    <s v="ZONA 1"/>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1"/>
    <s v="ZONA 1"/>
    <n v="1255"/>
    <n v="55"/>
    <s v="000"/>
    <s v="004"/>
    <n v="530105"/>
    <s v="1003"/>
    <s v="001"/>
    <s v="0000"/>
    <s v="0000"/>
    <n v="3860.6657279999999"/>
    <n v="463.27988735999998"/>
    <n v="4323.9456153600004"/>
    <n v="0"/>
    <n v="0"/>
    <n v="0"/>
    <s v="SI"/>
    <m/>
    <m/>
    <s v="VERONICA VELEZ "/>
    <e v="#N/A"/>
    <e v="#N/A"/>
    <e v="#N/A"/>
    <e v="#N/A"/>
    <x v="8"/>
    <e v="#N/A"/>
    <e v="#N/A"/>
    <e v="#N/A"/>
  </r>
  <r>
    <x v="81"/>
    <s v="ZONA 1"/>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1"/>
    <s v="ZONA 1"/>
    <n v="1530"/>
    <n v="55"/>
    <s v="000"/>
    <s v="004"/>
    <n v="530105"/>
    <s v="2101"/>
    <s v="001"/>
    <s v="0000"/>
    <s v="0000"/>
    <n v="8030.5712640000002"/>
    <n v="963.66855167999995"/>
    <n v="8994.2398156800009"/>
    <n v="0"/>
    <n v="0"/>
    <n v="0"/>
    <s v="SI"/>
    <m/>
    <m/>
    <s v="VERONICA VELEZ "/>
    <e v="#N/A"/>
    <e v="#N/A"/>
    <e v="#N/A"/>
    <e v="#N/A"/>
    <x v="8"/>
    <e v="#N/A"/>
    <e v="#N/A"/>
    <e v="#N/A"/>
  </r>
  <r>
    <x v="81"/>
    <s v="ZONA 1"/>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1"/>
    <s v="ZONA 1"/>
    <n v="1531"/>
    <n v="55"/>
    <s v="000"/>
    <s v="004"/>
    <n v="530105"/>
    <s v="2104"/>
    <s v="001"/>
    <s v="0000"/>
    <s v="0000"/>
    <n v="8728.7767679999997"/>
    <n v="1047.45321216"/>
    <n v="9776.2299801600002"/>
    <n v="0"/>
    <n v="0"/>
    <n v="0"/>
    <s v="SI"/>
    <m/>
    <m/>
    <s v="VERONICA VELEZ "/>
    <e v="#N/A"/>
    <e v="#N/A"/>
    <e v="#N/A"/>
    <e v="#N/A"/>
    <x v="8"/>
    <e v="#N/A"/>
    <e v="#N/A"/>
    <e v="#N/A"/>
  </r>
  <r>
    <x v="81"/>
    <s v="ZONA 2"/>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2"/>
    <s v="ZONA 2"/>
    <n v="52"/>
    <n v="55"/>
    <s v="000"/>
    <s v="004"/>
    <n v="530105"/>
    <s v="1501"/>
    <s v="001"/>
    <s v="0000"/>
    <s v="0000"/>
    <n v="19965.295104000001"/>
    <n v="2395.8354124799998"/>
    <n v="22361.13051648"/>
    <n v="0"/>
    <n v="0"/>
    <n v="0"/>
    <s v="SI"/>
    <m/>
    <m/>
    <s v="VERONICA VELEZ "/>
    <e v="#N/A"/>
    <e v="#N/A"/>
    <e v="#N/A"/>
    <e v="#N/A"/>
    <x v="8"/>
    <e v="#N/A"/>
    <e v="#N/A"/>
    <e v="#N/A"/>
  </r>
  <r>
    <x v="81"/>
    <s v="ZONA 2"/>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2"/>
    <s v="ZONA 2"/>
    <n v="1442"/>
    <n v="55"/>
    <s v="000"/>
    <s v="004"/>
    <n v="530105"/>
    <s v="1702"/>
    <s v="001"/>
    <s v="0000"/>
    <s v="0000"/>
    <n v="7462.8263040000002"/>
    <n v="895.53915647999997"/>
    <n v="8358.3654604799995"/>
    <n v="0"/>
    <n v="0"/>
    <n v="0"/>
    <s v="SI"/>
    <m/>
    <m/>
    <s v="VERONICA VELEZ "/>
    <e v="#N/A"/>
    <e v="#N/A"/>
    <e v="#N/A"/>
    <e v="#N/A"/>
    <x v="8"/>
    <e v="#N/A"/>
    <e v="#N/A"/>
    <e v="#N/A"/>
  </r>
  <r>
    <x v="81"/>
    <s v="ZONA 2"/>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2"/>
    <s v="ZONA 2"/>
    <n v="1445"/>
    <n v="55"/>
    <s v="000"/>
    <s v="004"/>
    <n v="530105"/>
    <s v="1705"/>
    <s v="001"/>
    <s v="0000"/>
    <s v="0000"/>
    <n v="1058.1799679999999"/>
    <n v="126.98159615999998"/>
    <n v="1185.1615641599999"/>
    <n v="0"/>
    <n v="0"/>
    <n v="0"/>
    <s v="SI"/>
    <m/>
    <m/>
    <s v="VERONICA VELEZ "/>
    <e v="#N/A"/>
    <e v="#N/A"/>
    <e v="#N/A"/>
    <e v="#N/A"/>
    <x v="8"/>
    <e v="#N/A"/>
    <e v="#N/A"/>
    <e v="#N/A"/>
  </r>
  <r>
    <x v="81"/>
    <s v="ZONA 2"/>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2"/>
    <s v="ZONA 2"/>
    <n v="1441"/>
    <n v="55"/>
    <s v="000"/>
    <s v="004"/>
    <n v="530105"/>
    <s v="1708"/>
    <s v="001"/>
    <s v="0000"/>
    <s v="0000"/>
    <n v="7718.9155200000005"/>
    <n v="926.26986239999997"/>
    <n v="8645.1853824000009"/>
    <n v="0"/>
    <n v="0"/>
    <n v="0"/>
    <s v="SI"/>
    <m/>
    <m/>
    <s v="VERONICA VELEZ "/>
    <e v="#N/A"/>
    <e v="#N/A"/>
    <e v="#N/A"/>
    <e v="#N/A"/>
    <x v="8"/>
    <e v="#N/A"/>
    <e v="#N/A"/>
    <e v="#N/A"/>
  </r>
  <r>
    <x v="81"/>
    <s v="ZONA 2"/>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2"/>
    <s v="ZONA 2"/>
    <n v="1540"/>
    <n v="55"/>
    <s v="000"/>
    <s v="004"/>
    <n v="530105"/>
    <s v="2201"/>
    <s v="001"/>
    <s v="0000"/>
    <s v="0000"/>
    <n v="15329.11392"/>
    <n v="1839.4936703999999"/>
    <n v="17168.607590399999"/>
    <n v="0"/>
    <n v="0"/>
    <n v="0"/>
    <s v="SI"/>
    <m/>
    <m/>
    <s v="VERONICA VELEZ "/>
    <e v="#N/A"/>
    <e v="#N/A"/>
    <e v="#N/A"/>
    <e v="#N/A"/>
    <x v="8"/>
    <e v="#N/A"/>
    <e v="#N/A"/>
    <e v="#N/A"/>
  </r>
  <r>
    <x v="81"/>
    <s v="ZONA 2"/>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2"/>
    <s v="ZONA 2"/>
    <n v="2340"/>
    <n v="55"/>
    <s v="000"/>
    <s v="004"/>
    <n v="530105"/>
    <s v="2202"/>
    <s v="001"/>
    <s v="0000"/>
    <s v="0000"/>
    <n v="3437.8769279999997"/>
    <n v="412.54523135999995"/>
    <n v="3850.4221593599996"/>
    <n v="0"/>
    <n v="0"/>
    <n v="0"/>
    <s v="SI"/>
    <m/>
    <m/>
    <s v="VERONICA VELEZ "/>
    <e v="#N/A"/>
    <e v="#N/A"/>
    <e v="#N/A"/>
    <e v="#N/A"/>
    <x v="8"/>
    <e v="#N/A"/>
    <e v="#N/A"/>
    <e v="#N/A"/>
  </r>
  <r>
    <x v="81"/>
    <s v="ZONA 3"/>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3"/>
    <s v="ZONA 3"/>
    <n v="1090"/>
    <n v="55"/>
    <s v="000"/>
    <s v="004"/>
    <n v="530105"/>
    <s v="0501"/>
    <s v="001"/>
    <s v="0000"/>
    <s v="0000"/>
    <n v="13082.293439999999"/>
    <n v="1569.8752127999999"/>
    <n v="14652.168652799999"/>
    <n v="0"/>
    <n v="0"/>
    <n v="0"/>
    <s v="SI"/>
    <m/>
    <m/>
    <s v="VERONICA VELEZ "/>
    <e v="#N/A"/>
    <e v="#N/A"/>
    <e v="#N/A"/>
    <e v="#N/A"/>
    <x v="8"/>
    <e v="#N/A"/>
    <e v="#N/A"/>
    <e v="#N/A"/>
  </r>
  <r>
    <x v="81"/>
    <s v="ZONA 3"/>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3"/>
    <s v="ZONA 3"/>
    <n v="1096"/>
    <n v="55"/>
    <s v="000"/>
    <s v="004"/>
    <n v="530105"/>
    <s v="0503"/>
    <s v="001"/>
    <s v="0000"/>
    <s v="0000"/>
    <n v="2360.3694719999999"/>
    <n v="283.24433663999997"/>
    <n v="2643.6138086399997"/>
    <n v="0"/>
    <n v="0"/>
    <n v="0"/>
    <s v="SI"/>
    <m/>
    <m/>
    <s v="VERONICA VELEZ "/>
    <e v="#N/A"/>
    <e v="#N/A"/>
    <e v="#N/A"/>
    <e v="#N/A"/>
    <x v="8"/>
    <e v="#N/A"/>
    <e v="#N/A"/>
    <e v="#N/A"/>
  </r>
  <r>
    <x v="81"/>
    <s v="ZONA 3"/>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3"/>
    <s v="ZONA 3"/>
    <n v="1092"/>
    <n v="55"/>
    <s v="000"/>
    <s v="004"/>
    <n v="530105"/>
    <s v="0504"/>
    <s v="001"/>
    <s v="0000"/>
    <s v="0000"/>
    <n v="5515.5818879999997"/>
    <n v="661.86982655999998"/>
    <n v="6177.4517145599993"/>
    <n v="0"/>
    <n v="0"/>
    <n v="0"/>
    <s v="SI"/>
    <m/>
    <m/>
    <s v="VERONICA VELEZ "/>
    <e v="#N/A"/>
    <e v="#N/A"/>
    <e v="#N/A"/>
    <e v="#N/A"/>
    <x v="8"/>
    <e v="#N/A"/>
    <e v="#N/A"/>
    <e v="#N/A"/>
  </r>
  <r>
    <x v="81"/>
    <s v="ZONA 3"/>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3"/>
    <s v="ZONA 3"/>
    <n v="1093"/>
    <n v="55"/>
    <s v="000"/>
    <s v="004"/>
    <n v="530105"/>
    <s v="0505"/>
    <s v="001"/>
    <s v="0000"/>
    <s v="0000"/>
    <n v="2543.9806079999998"/>
    <n v="305.27767295999996"/>
    <n v="2849.2582809599999"/>
    <n v="0"/>
    <n v="0"/>
    <n v="0"/>
    <s v="SI"/>
    <m/>
    <m/>
    <s v="VERONICA VELEZ "/>
    <e v="#N/A"/>
    <e v="#N/A"/>
    <e v="#N/A"/>
    <e v="#N/A"/>
    <x v="8"/>
    <e v="#N/A"/>
    <e v="#N/A"/>
    <e v="#N/A"/>
  </r>
  <r>
    <x v="81"/>
    <s v="ZONA 3"/>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3"/>
    <s v="ZONA 3"/>
    <n v="1110"/>
    <n v="55"/>
    <s v="000"/>
    <s v="004"/>
    <n v="530105"/>
    <s v="0601"/>
    <s v="001"/>
    <s v="0000"/>
    <s v="0000"/>
    <n v="8786.7592320000003"/>
    <n v="1054.4111078400001"/>
    <n v="9841.1703398400005"/>
    <n v="0"/>
    <n v="0"/>
    <n v="0"/>
    <s v="SI"/>
    <m/>
    <m/>
    <s v="VERONICA VELEZ "/>
    <e v="#N/A"/>
    <e v="#N/A"/>
    <e v="#N/A"/>
    <e v="#N/A"/>
    <x v="8"/>
    <e v="#N/A"/>
    <e v="#N/A"/>
    <e v="#N/A"/>
  </r>
  <r>
    <x v="81"/>
    <s v="ZONA 3"/>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3"/>
    <s v="ZONA 3"/>
    <n v="1116"/>
    <n v="55"/>
    <s v="000"/>
    <s v="004"/>
    <n v="530105"/>
    <s v="0602"/>
    <s v="001"/>
    <s v="0000"/>
    <s v="0000"/>
    <n v="6904.7450880000006"/>
    <n v="828.56941056000005"/>
    <n v="7733.3144985600011"/>
    <n v="0"/>
    <n v="0"/>
    <n v="0"/>
    <s v="SI"/>
    <m/>
    <m/>
    <s v="VERONICA VELEZ "/>
    <e v="#N/A"/>
    <e v="#N/A"/>
    <e v="#N/A"/>
    <e v="#N/A"/>
    <x v="8"/>
    <e v="#N/A"/>
    <e v="#N/A"/>
    <e v="#N/A"/>
  </r>
  <r>
    <x v="81"/>
    <s v="ZONA 3"/>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3"/>
    <s v="ZONA 3"/>
    <n v="1115"/>
    <n v="55"/>
    <s v="000"/>
    <s v="004"/>
    <n v="530105"/>
    <s v="0606"/>
    <s v="001"/>
    <s v="0000"/>
    <s v="0000"/>
    <n v="7443.4988159999994"/>
    <n v="893.21985791999987"/>
    <n v="8336.7186739199988"/>
    <n v="0"/>
    <n v="0"/>
    <n v="0"/>
    <s v="SI"/>
    <m/>
    <m/>
    <s v="VERONICA VELEZ "/>
    <e v="#N/A"/>
    <e v="#N/A"/>
    <e v="#N/A"/>
    <e v="#N/A"/>
    <x v="8"/>
    <e v="#N/A"/>
    <e v="#N/A"/>
    <e v="#N/A"/>
  </r>
  <r>
    <x v="81"/>
    <s v="ZONA 3"/>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3"/>
    <s v="ZONA 3"/>
    <n v="1400"/>
    <n v="55"/>
    <s v="000"/>
    <s v="004"/>
    <n v="530105"/>
    <s v="1601"/>
    <s v="001"/>
    <s v="0000"/>
    <s v="0000"/>
    <n v="8897.8922880000009"/>
    <n v="1067.7470745600001"/>
    <n v="9965.6393625600012"/>
    <n v="0"/>
    <n v="0"/>
    <n v="0"/>
    <s v="SI"/>
    <m/>
    <m/>
    <s v="VERONICA VELEZ "/>
    <e v="#N/A"/>
    <e v="#N/A"/>
    <e v="#N/A"/>
    <e v="#N/A"/>
    <x v="8"/>
    <e v="#N/A"/>
    <e v="#N/A"/>
    <e v="#N/A"/>
  </r>
  <r>
    <x v="81"/>
    <s v="ZONA 3"/>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3"/>
    <s v="ZONA 3"/>
    <n v="3430"/>
    <n v="55"/>
    <s v="000"/>
    <s v="004"/>
    <n v="530105"/>
    <s v="1604"/>
    <s v="001"/>
    <s v="0000"/>
    <s v="0000"/>
    <n v="2457.0069119999998"/>
    <n v="294.84082943999999"/>
    <n v="2751.8477414399999"/>
    <n v="0"/>
    <n v="0"/>
    <n v="0"/>
    <s v="SI"/>
    <m/>
    <m/>
    <s v="VERONICA VELEZ "/>
    <e v="#N/A"/>
    <e v="#N/A"/>
    <e v="#N/A"/>
    <e v="#N/A"/>
    <x v="8"/>
    <e v="#N/A"/>
    <e v="#N/A"/>
    <e v="#N/A"/>
  </r>
  <r>
    <x v="81"/>
    <s v="ZONA 3"/>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3"/>
    <s v="ZONA 3"/>
    <n v="53"/>
    <n v="55"/>
    <s v="000"/>
    <s v="004"/>
    <n v="530105"/>
    <s v="0601"/>
    <s v="001"/>
    <s v="0000"/>
    <s v="0000"/>
    <n v="4754.5620479999998"/>
    <n v="570.54744575999996"/>
    <n v="5325.1094937600001"/>
    <n v="0"/>
    <n v="0"/>
    <n v="0"/>
    <s v="SI"/>
    <m/>
    <m/>
    <s v="VERONICA VELEZ "/>
    <e v="#N/A"/>
    <e v="#N/A"/>
    <e v="#N/A"/>
    <e v="#N/A"/>
    <x v="8"/>
    <e v="#N/A"/>
    <e v="#N/A"/>
    <e v="#N/A"/>
  </r>
  <r>
    <x v="81"/>
    <s v="ZONA 3"/>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3"/>
    <s v="ZONA 3"/>
    <n v="1463"/>
    <n v="55"/>
    <s v="000"/>
    <s v="004"/>
    <n v="530105"/>
    <s v="1801"/>
    <s v="001"/>
    <s v="0000"/>
    <s v="0000"/>
    <n v="6018.0965759999999"/>
    <n v="722.17158911999991"/>
    <n v="6740.26816512"/>
    <n v="0"/>
    <n v="0"/>
    <n v="0"/>
    <s v="SI"/>
    <m/>
    <m/>
    <s v="VERONICA VELEZ "/>
    <e v="#N/A"/>
    <e v="#N/A"/>
    <e v="#N/A"/>
    <e v="#N/A"/>
    <x v="8"/>
    <e v="#N/A"/>
    <e v="#N/A"/>
    <e v="#N/A"/>
  </r>
  <r>
    <x v="81"/>
    <s v="ZONA 3"/>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3"/>
    <s v="ZONA 3"/>
    <n v="1465"/>
    <n v="55"/>
    <s v="000"/>
    <s v="004"/>
    <n v="530105"/>
    <s v="1807"/>
    <s v="001"/>
    <s v="0000"/>
    <s v="0000"/>
    <n v="2679.2730240000001"/>
    <n v="321.51276288000003"/>
    <n v="3000.7857868800002"/>
    <n v="0"/>
    <n v="0"/>
    <n v="0"/>
    <s v="SI"/>
    <m/>
    <m/>
    <s v="VERONICA VELEZ "/>
    <e v="#N/A"/>
    <e v="#N/A"/>
    <e v="#N/A"/>
    <e v="#N/A"/>
    <x v="8"/>
    <e v="#N/A"/>
    <e v="#N/A"/>
    <e v="#N/A"/>
  </r>
  <r>
    <x v="81"/>
    <s v="ZONA 4"/>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4"/>
    <s v="ZONA 4"/>
    <n v="1330"/>
    <n v="55"/>
    <s v="000"/>
    <s v="004"/>
    <n v="530105"/>
    <s v="1301"/>
    <s v="001"/>
    <s v="0000"/>
    <s v="0000"/>
    <n v="7349.2773120000002"/>
    <n v="881.91327744"/>
    <n v="8231.1905894400006"/>
    <n v="0"/>
    <n v="0"/>
    <n v="0"/>
    <s v="SI"/>
    <m/>
    <m/>
    <s v="VERONICA VELEZ "/>
    <e v="#N/A"/>
    <e v="#N/A"/>
    <e v="#N/A"/>
    <e v="#N/A"/>
    <x v="8"/>
    <e v="#N/A"/>
    <e v="#N/A"/>
    <e v="#N/A"/>
  </r>
  <r>
    <x v="81"/>
    <s v="ZONA 4"/>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4"/>
    <s v="ZONA 4"/>
    <n v="1331"/>
    <n v="55"/>
    <s v="000"/>
    <s v="004"/>
    <n v="530105"/>
    <s v="1308"/>
    <s v="001"/>
    <s v="0000"/>
    <s v="0000"/>
    <n v="5691.9452160000001"/>
    <n v="683.03342592000001"/>
    <n v="6374.97864192"/>
    <n v="0"/>
    <n v="0"/>
    <n v="0"/>
    <s v="SI"/>
    <m/>
    <m/>
    <s v="VERONICA VELEZ "/>
    <e v="#N/A"/>
    <e v="#N/A"/>
    <e v="#N/A"/>
    <e v="#N/A"/>
    <x v="8"/>
    <e v="#N/A"/>
    <e v="#N/A"/>
    <e v="#N/A"/>
  </r>
  <r>
    <x v="81"/>
    <s v="ZONA 4"/>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4"/>
    <s v="ZONA 4"/>
    <n v="1334"/>
    <n v="55"/>
    <s v="000"/>
    <s v="004"/>
    <n v="530105"/>
    <s v="1306"/>
    <s v="001"/>
    <s v="0000"/>
    <s v="0000"/>
    <n v="4421.1628799999999"/>
    <n v="530.5395456"/>
    <n v="4951.7024255999995"/>
    <n v="0"/>
    <n v="0"/>
    <n v="0"/>
    <s v="SI"/>
    <m/>
    <m/>
    <s v="VERONICA VELEZ "/>
    <e v="#N/A"/>
    <e v="#N/A"/>
    <e v="#N/A"/>
    <e v="#N/A"/>
    <x v="8"/>
    <e v="#N/A"/>
    <e v="#N/A"/>
    <e v="#N/A"/>
  </r>
  <r>
    <x v="81"/>
    <s v="ZONA 4"/>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4"/>
    <s v="ZONA 4"/>
    <n v="1344"/>
    <n v="55"/>
    <s v="000"/>
    <s v="004"/>
    <n v="530105"/>
    <s v="1313"/>
    <s v="001"/>
    <s v="0000"/>
    <s v="0000"/>
    <n v="14096.986560000001"/>
    <n v="1691.6383872000001"/>
    <n v="15788.624947200002"/>
    <n v="0"/>
    <n v="0"/>
    <n v="0"/>
    <s v="SI"/>
    <m/>
    <m/>
    <s v="VERONICA VELEZ "/>
    <e v="#N/A"/>
    <e v="#N/A"/>
    <e v="#N/A"/>
    <e v="#N/A"/>
    <x v="8"/>
    <e v="#N/A"/>
    <e v="#N/A"/>
    <e v="#N/A"/>
  </r>
  <r>
    <x v="81"/>
    <s v="ZONA 4"/>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4"/>
    <s v="ZONA 4"/>
    <n v="1342"/>
    <n v="55"/>
    <s v="000"/>
    <s v="004"/>
    <n v="530105"/>
    <s v="1304"/>
    <s v="001"/>
    <s v="0000"/>
    <s v="0000"/>
    <n v="637.80710399999998"/>
    <n v="76.536852479999993"/>
    <n v="714.34395647999997"/>
    <n v="0"/>
    <n v="0"/>
    <n v="0"/>
    <s v="SI"/>
    <m/>
    <m/>
    <s v="VERONICA VELEZ "/>
    <e v="#N/A"/>
    <e v="#N/A"/>
    <e v="#N/A"/>
    <e v="#N/A"/>
    <x v="8"/>
    <e v="#N/A"/>
    <e v="#N/A"/>
    <e v="#N/A"/>
  </r>
  <r>
    <x v="81"/>
    <s v="ZONA 4"/>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4"/>
    <s v="ZONA 4"/>
    <n v="1340"/>
    <n v="55"/>
    <s v="000"/>
    <s v="004"/>
    <n v="530105"/>
    <s v="1302"/>
    <s v="001"/>
    <s v="0000"/>
    <s v="0000"/>
    <n v="2601.963072"/>
    <n v="312.23556864"/>
    <n v="2914.1986406400001"/>
    <n v="0"/>
    <n v="0"/>
    <n v="0"/>
    <s v="SI"/>
    <m/>
    <m/>
    <s v="VERONICA VELEZ "/>
    <e v="#N/A"/>
    <e v="#N/A"/>
    <e v="#N/A"/>
    <e v="#N/A"/>
    <x v="8"/>
    <e v="#N/A"/>
    <e v="#N/A"/>
    <e v="#N/A"/>
  </r>
  <r>
    <x v="81"/>
    <s v="ZONA 4"/>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4"/>
    <s v="ZONA 4"/>
    <n v="1333"/>
    <n v="55"/>
    <s v="000"/>
    <s v="004"/>
    <n v="530105"/>
    <s v="1303"/>
    <s v="001"/>
    <s v="0000"/>
    <s v="0000"/>
    <n v="2932.9463040000001"/>
    <n v="351.95355647999997"/>
    <n v="3284.8998604799999"/>
    <n v="0"/>
    <n v="0"/>
    <n v="0"/>
    <s v="SI"/>
    <m/>
    <m/>
    <s v="VERONICA VELEZ "/>
    <e v="#N/A"/>
    <e v="#N/A"/>
    <e v="#N/A"/>
    <e v="#N/A"/>
    <x v="8"/>
    <e v="#N/A"/>
    <e v="#N/A"/>
    <e v="#N/A"/>
  </r>
  <r>
    <x v="81"/>
    <s v="ZONA 4"/>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4"/>
    <s v="ZONA 4"/>
    <n v="1348"/>
    <n v="55"/>
    <s v="000"/>
    <s v="004"/>
    <n v="530105"/>
    <s v="1311"/>
    <s v="001"/>
    <s v="0000"/>
    <s v="0000"/>
    <n v="2217.829248"/>
    <n v="266.13950976000001"/>
    <n v="2483.9687577599998"/>
    <n v="0"/>
    <n v="0"/>
    <n v="0"/>
    <s v="SI"/>
    <m/>
    <m/>
    <s v="VERONICA VELEZ "/>
    <e v="#N/A"/>
    <e v="#N/A"/>
    <e v="#N/A"/>
    <e v="#N/A"/>
    <x v="8"/>
    <e v="#N/A"/>
    <e v="#N/A"/>
    <e v="#N/A"/>
  </r>
  <r>
    <x v="81"/>
    <s v="ZONA 4"/>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4"/>
    <s v="ZONA 4"/>
    <n v="1343"/>
    <n v="55"/>
    <s v="000"/>
    <s v="004"/>
    <n v="530105"/>
    <s v="1310"/>
    <s v="001"/>
    <s v="0000"/>
    <s v="0000"/>
    <n v="4761.8098559999999"/>
    <n v="571.41718271999991"/>
    <n v="5333.2270387199997"/>
    <n v="0"/>
    <n v="0"/>
    <n v="0"/>
    <s v="SI"/>
    <m/>
    <m/>
    <s v="VERONICA VELEZ "/>
    <e v="#N/A"/>
    <e v="#N/A"/>
    <e v="#N/A"/>
    <e v="#N/A"/>
    <x v="8"/>
    <e v="#N/A"/>
    <e v="#N/A"/>
    <e v="#N/A"/>
  </r>
  <r>
    <x v="81"/>
    <s v="ZONA 4"/>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4"/>
    <s v="ZONA 4"/>
    <n v="1332"/>
    <n v="55"/>
    <s v="000"/>
    <s v="004"/>
    <n v="530105"/>
    <s v="1314"/>
    <s v="001"/>
    <s v="0000"/>
    <s v="0000"/>
    <n v="4585.4465280000004"/>
    <n v="550.25358335999999"/>
    <n v="5135.7001113599999"/>
    <n v="0"/>
    <n v="0"/>
    <n v="0"/>
    <s v="SI"/>
    <m/>
    <m/>
    <s v="VERONICA VELEZ "/>
    <e v="#N/A"/>
    <e v="#N/A"/>
    <e v="#N/A"/>
    <e v="#N/A"/>
    <x v="8"/>
    <e v="#N/A"/>
    <e v="#N/A"/>
    <e v="#N/A"/>
  </r>
  <r>
    <x v="81"/>
    <s v="ZONA 4"/>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4"/>
    <s v="ZONA 4"/>
    <n v="1341"/>
    <n v="55"/>
    <s v="000"/>
    <s v="004"/>
    <n v="530105"/>
    <s v="1312"/>
    <s v="001"/>
    <s v="0000"/>
    <s v="0000"/>
    <n v="5783.7507839999998"/>
    <n v="694.05009408000001"/>
    <n v="6477.8008780800001"/>
    <n v="0"/>
    <n v="0"/>
    <n v="0"/>
    <s v="SI"/>
    <m/>
    <m/>
    <s v="VERONICA VELEZ "/>
    <e v="#N/A"/>
    <e v="#N/A"/>
    <e v="#N/A"/>
    <e v="#N/A"/>
    <x v="8"/>
    <e v="#N/A"/>
    <e v="#N/A"/>
    <e v="#N/A"/>
  </r>
  <r>
    <x v="81"/>
    <s v="ZONA 4"/>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4"/>
    <s v="ZONA 4"/>
    <n v="54"/>
    <n v="55"/>
    <s v="000"/>
    <s v="004"/>
    <n v="530105"/>
    <s v="1301"/>
    <s v="001"/>
    <s v="0000"/>
    <s v="0000"/>
    <n v="6677.6471039999997"/>
    <n v="801.31765247999988"/>
    <n v="7478.9647564799998"/>
    <n v="0"/>
    <n v="0"/>
    <n v="0"/>
    <s v="SI"/>
    <m/>
    <m/>
    <s v="VERONICA VELEZ "/>
    <e v="#N/A"/>
    <e v="#N/A"/>
    <e v="#N/A"/>
    <e v="#N/A"/>
    <x v="8"/>
    <e v="#N/A"/>
    <e v="#N/A"/>
    <e v="#N/A"/>
  </r>
  <r>
    <x v="81"/>
    <s v="ZONA 4"/>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4"/>
    <s v="ZONA 4"/>
    <n v="1605"/>
    <n v="55"/>
    <s v="000"/>
    <s v="004"/>
    <n v="530105"/>
    <s v="2301"/>
    <s v="001"/>
    <s v="0000"/>
    <s v="0000"/>
    <n v="4218.2242559999995"/>
    <n v="506.1869107199999"/>
    <n v="4724.4111667199995"/>
    <n v="0"/>
    <n v="0"/>
    <n v="0"/>
    <s v="SI"/>
    <m/>
    <m/>
    <s v="VERONICA VELEZ "/>
    <e v="#N/A"/>
    <e v="#N/A"/>
    <e v="#N/A"/>
    <e v="#N/A"/>
    <x v="8"/>
    <e v="#N/A"/>
    <e v="#N/A"/>
    <e v="#N/A"/>
  </r>
  <r>
    <x v="81"/>
    <s v="ZONA 5"/>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5"/>
    <s v="ZONA 5"/>
    <n v="1030"/>
    <n v="55"/>
    <s v="000"/>
    <s v="004"/>
    <n v="530105"/>
    <s v="0201"/>
    <s v="001"/>
    <s v="0000"/>
    <s v="0000"/>
    <n v="13932.702911999999"/>
    <n v="1671.9243494399998"/>
    <n v="15604.627261439999"/>
    <n v="0"/>
    <n v="0"/>
    <n v="0"/>
    <s v="SI"/>
    <m/>
    <m/>
    <s v="VERONICA VELEZ "/>
    <e v="#N/A"/>
    <e v="#N/A"/>
    <e v="#N/A"/>
    <e v="#N/A"/>
    <x v="8"/>
    <e v="#N/A"/>
    <e v="#N/A"/>
    <e v="#N/A"/>
  </r>
  <r>
    <x v="81"/>
    <s v="ZONA 5"/>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5"/>
    <s v="ZONA 5"/>
    <n v="1032"/>
    <n v="55"/>
    <s v="000"/>
    <s v="004"/>
    <n v="530105"/>
    <s v="0205"/>
    <s v="001"/>
    <s v="0000"/>
    <s v="0000"/>
    <n v="6150.9730560000007"/>
    <n v="738.1167667200001"/>
    <n v="6889.0898227200005"/>
    <n v="0"/>
    <n v="0"/>
    <n v="0"/>
    <s v="SI"/>
    <m/>
    <m/>
    <s v="VERONICA VELEZ "/>
    <e v="#N/A"/>
    <e v="#N/A"/>
    <e v="#N/A"/>
    <e v="#N/A"/>
    <x v="8"/>
    <e v="#N/A"/>
    <e v="#N/A"/>
    <e v="#N/A"/>
  </r>
  <r>
    <x v="81"/>
    <s v="ZONA 5"/>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5"/>
    <s v="ZONA 5"/>
    <n v="1034"/>
    <n v="55"/>
    <s v="000"/>
    <s v="004"/>
    <n v="530105"/>
    <s v="0204"/>
    <s v="001"/>
    <s v="0000"/>
    <s v="0000"/>
    <n v="3201.1151999999997"/>
    <n v="384.13382399999995"/>
    <n v="3585.2490239999997"/>
    <n v="0"/>
    <n v="0"/>
    <n v="0"/>
    <s v="SI"/>
    <m/>
    <m/>
    <s v="VERONICA VELEZ "/>
    <e v="#N/A"/>
    <e v="#N/A"/>
    <e v="#N/A"/>
    <e v="#N/A"/>
    <x v="8"/>
    <e v="#N/A"/>
    <e v="#N/A"/>
    <e v="#N/A"/>
  </r>
  <r>
    <x v="81"/>
    <s v="ZONA 5"/>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5"/>
    <s v="ZONA 5"/>
    <n v="1228"/>
    <n v="55"/>
    <s v="000"/>
    <s v="004"/>
    <n v="530105"/>
    <s v="0911"/>
    <s v="001"/>
    <s v="0000"/>
    <s v="0000"/>
    <n v="1019.5249919999999"/>
    <n v="122.34299903999998"/>
    <n v="1141.8679910399999"/>
    <n v="0"/>
    <n v="0"/>
    <n v="0"/>
    <s v="SI"/>
    <m/>
    <m/>
    <s v="VERONICA VELEZ "/>
    <e v="#N/A"/>
    <e v="#N/A"/>
    <e v="#N/A"/>
    <e v="#N/A"/>
    <x v="8"/>
    <e v="#N/A"/>
    <e v="#N/A"/>
    <e v="#N/A"/>
  </r>
  <r>
    <x v="81"/>
    <s v="ZONA 5"/>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5"/>
    <s v="ZONA 5"/>
    <n v="1220"/>
    <n v="55"/>
    <s v="000"/>
    <s v="004"/>
    <n v="530105"/>
    <s v="0904"/>
    <s v="001"/>
    <s v="0000"/>
    <s v="0000"/>
    <n v="5931.1228799999999"/>
    <n v="711.7347456"/>
    <n v="6642.8576255999997"/>
    <n v="0"/>
    <n v="0"/>
    <n v="0"/>
    <s v="SI"/>
    <m/>
    <m/>
    <s v="VERONICA VELEZ "/>
    <e v="#N/A"/>
    <e v="#N/A"/>
    <e v="#N/A"/>
    <e v="#N/A"/>
    <x v="8"/>
    <e v="#N/A"/>
    <e v="#N/A"/>
    <e v="#N/A"/>
  </r>
  <r>
    <x v="81"/>
    <s v="ZONA 5"/>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5"/>
    <s v="ZONA 5"/>
    <n v="1223"/>
    <n v="55"/>
    <s v="000"/>
    <s v="004"/>
    <n v="530105"/>
    <s v="0914"/>
    <s v="001"/>
    <s v="0000"/>
    <s v="0000"/>
    <n v="3341.2394880000002"/>
    <n v="400.94873855999998"/>
    <n v="3742.1882265600002"/>
    <n v="0"/>
    <n v="0"/>
    <n v="0"/>
    <s v="SI"/>
    <m/>
    <m/>
    <s v="VERONICA VELEZ "/>
    <e v="#N/A"/>
    <e v="#N/A"/>
    <e v="#N/A"/>
    <e v="#N/A"/>
    <x v="8"/>
    <e v="#N/A"/>
    <e v="#N/A"/>
    <e v="#N/A"/>
  </r>
  <r>
    <x v="81"/>
    <s v="ZONA 5"/>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5"/>
    <s v="ZONA 5"/>
    <n v="1219"/>
    <n v="55"/>
    <s v="000"/>
    <s v="004"/>
    <n v="530105"/>
    <s v="0908"/>
    <s v="001"/>
    <s v="0000"/>
    <s v="0000"/>
    <n v="1340.84448"/>
    <n v="160.90133760000001"/>
    <n v="1501.7458176"/>
    <n v="0"/>
    <n v="0"/>
    <n v="0"/>
    <s v="SI"/>
    <m/>
    <m/>
    <s v="VERONICA VELEZ "/>
    <e v="#N/A"/>
    <e v="#N/A"/>
    <e v="#N/A"/>
    <e v="#N/A"/>
    <x v="8"/>
    <e v="#N/A"/>
    <e v="#N/A"/>
    <e v="#N/A"/>
  </r>
  <r>
    <x v="81"/>
    <s v="ZONA 5"/>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5"/>
    <s v="ZONA 5"/>
    <n v="1226"/>
    <n v="55"/>
    <s v="000"/>
    <s v="004"/>
    <n v="530105"/>
    <s v="0910"/>
    <s v="001"/>
    <s v="0000"/>
    <s v="0000"/>
    <n v="983.28595199999995"/>
    <n v="117.99431423999999"/>
    <n v="1101.2802662399999"/>
    <n v="0"/>
    <n v="0"/>
    <n v="0"/>
    <s v="SI"/>
    <m/>
    <m/>
    <s v="VERONICA VELEZ "/>
    <e v="#N/A"/>
    <e v="#N/A"/>
    <e v="#N/A"/>
    <e v="#N/A"/>
    <x v="8"/>
    <e v="#N/A"/>
    <e v="#N/A"/>
    <e v="#N/A"/>
  </r>
  <r>
    <x v="81"/>
    <s v="ZONA 5"/>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5"/>
    <s v="ZONA 5"/>
    <n v="1222"/>
    <n v="55"/>
    <s v="000"/>
    <s v="004"/>
    <n v="530105"/>
    <s v="0906"/>
    <s v="001"/>
    <s v="0000"/>
    <s v="0000"/>
    <n v="1811.9520000000002"/>
    <n v="217.43424000000002"/>
    <n v="2029.3862400000003"/>
    <n v="0"/>
    <n v="0"/>
    <n v="0"/>
    <s v="SI"/>
    <m/>
    <m/>
    <s v="VERONICA VELEZ "/>
    <e v="#N/A"/>
    <e v="#N/A"/>
    <e v="#N/A"/>
    <e v="#N/A"/>
    <x v="8"/>
    <e v="#N/A"/>
    <e v="#N/A"/>
    <e v="#N/A"/>
  </r>
  <r>
    <x v="81"/>
    <s v="ZONA 5"/>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5"/>
    <s v="ZONA 5"/>
    <n v="1224"/>
    <n v="55"/>
    <s v="000"/>
    <s v="004"/>
    <n v="530105"/>
    <s v="0919"/>
    <s v="001"/>
    <s v="0000"/>
    <s v="0000"/>
    <n v="2572.9718400000002"/>
    <n v="308.75662080000001"/>
    <n v="2881.7284608"/>
    <n v="0"/>
    <n v="0"/>
    <n v="0"/>
    <s v="SI"/>
    <m/>
    <m/>
    <s v="VERONICA VELEZ "/>
    <e v="#N/A"/>
    <e v="#N/A"/>
    <e v="#N/A"/>
    <e v="#N/A"/>
    <x v="8"/>
    <e v="#N/A"/>
    <e v="#N/A"/>
    <e v="#N/A"/>
  </r>
  <r>
    <x v="81"/>
    <s v="ZONA 5"/>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5"/>
    <s v="ZONA 5"/>
    <n v="1225"/>
    <n v="55"/>
    <s v="000"/>
    <s v="004"/>
    <n v="530105"/>
    <s v="0920"/>
    <s v="001"/>
    <s v="0000"/>
    <s v="0000"/>
    <n v="1604.1815040000001"/>
    <n v="192.50178048000001"/>
    <n v="1796.6832844800001"/>
    <n v="0"/>
    <n v="0"/>
    <n v="0"/>
    <s v="SI"/>
    <m/>
    <m/>
    <s v="VERONICA VELEZ "/>
    <e v="#N/A"/>
    <e v="#N/A"/>
    <e v="#N/A"/>
    <e v="#N/A"/>
    <x v="8"/>
    <e v="#N/A"/>
    <e v="#N/A"/>
    <e v="#N/A"/>
  </r>
  <r>
    <x v="81"/>
    <s v="ZONA 5"/>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5"/>
    <s v="ZONA 5"/>
    <n v="1218"/>
    <n v="55"/>
    <s v="000"/>
    <s v="004"/>
    <n v="530105"/>
    <s v="0921"/>
    <s v="001"/>
    <s v="0000"/>
    <s v="0000"/>
    <n v="1809.5360639999999"/>
    <n v="217.14432767999998"/>
    <n v="2026.68039168"/>
    <n v="0"/>
    <n v="0"/>
    <n v="0"/>
    <s v="SI"/>
    <m/>
    <m/>
    <s v="VERONICA VELEZ "/>
    <e v="#N/A"/>
    <e v="#N/A"/>
    <e v="#N/A"/>
    <e v="#N/A"/>
    <x v="8"/>
    <e v="#N/A"/>
    <e v="#N/A"/>
    <e v="#N/A"/>
  </r>
  <r>
    <x v="81"/>
    <s v="ZONA 5"/>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5"/>
    <s v="ZONA 5"/>
    <n v="1300"/>
    <n v="55"/>
    <s v="000"/>
    <s v="004"/>
    <n v="530105"/>
    <s v="1201"/>
    <s v="001"/>
    <s v="0000"/>
    <s v="0000"/>
    <n v="7325.1179520000005"/>
    <n v="879.01415424000004"/>
    <n v="8204.1321062400002"/>
    <n v="0"/>
    <n v="0"/>
    <n v="0"/>
    <s v="SI"/>
    <m/>
    <m/>
    <s v="VERONICA VELEZ "/>
    <e v="#N/A"/>
    <e v="#N/A"/>
    <e v="#N/A"/>
    <e v="#N/A"/>
    <x v="8"/>
    <e v="#N/A"/>
    <e v="#N/A"/>
    <e v="#N/A"/>
  </r>
  <r>
    <x v="81"/>
    <s v="ZONA 5"/>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5"/>
    <s v="ZONA 5"/>
    <n v="1304"/>
    <n v="55"/>
    <s v="000"/>
    <s v="004"/>
    <n v="530105"/>
    <s v="1206"/>
    <s v="001"/>
    <s v="0000"/>
    <s v="0000"/>
    <n v="3087.5662080000002"/>
    <n v="370.50794496000003"/>
    <n v="3458.07415296"/>
    <n v="0"/>
    <n v="0"/>
    <n v="0"/>
    <s v="SI"/>
    <m/>
    <m/>
    <s v="VERONICA VELEZ "/>
    <e v="#N/A"/>
    <e v="#N/A"/>
    <e v="#N/A"/>
    <e v="#N/A"/>
    <x v="8"/>
    <e v="#N/A"/>
    <e v="#N/A"/>
    <e v="#N/A"/>
  </r>
  <r>
    <x v="81"/>
    <s v="ZONA 5"/>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5"/>
    <s v="ZONA 5"/>
    <n v="1302"/>
    <n v="55"/>
    <s v="000"/>
    <s v="004"/>
    <n v="530105"/>
    <s v="1205"/>
    <s v="001"/>
    <s v="0000"/>
    <s v="0000"/>
    <n v="345.47884799999997"/>
    <n v="41.457461759999994"/>
    <n v="386.93630975999997"/>
    <n v="0"/>
    <n v="0"/>
    <n v="0"/>
    <s v="SI"/>
    <m/>
    <m/>
    <s v="VERONICA VELEZ "/>
    <e v="#N/A"/>
    <e v="#N/A"/>
    <e v="#N/A"/>
    <e v="#N/A"/>
    <x v="8"/>
    <e v="#N/A"/>
    <e v="#N/A"/>
    <e v="#N/A"/>
  </r>
  <r>
    <x v="81"/>
    <s v="ZONA 5"/>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5"/>
    <s v="ZONA 5"/>
    <n v="1306"/>
    <n v="55"/>
    <s v="000"/>
    <s v="004"/>
    <n v="530105"/>
    <s v="1207"/>
    <s v="001"/>
    <s v="0000"/>
    <s v="0000"/>
    <n v="3135.8849279999995"/>
    <n v="376.3061913599999"/>
    <n v="3512.1911193599994"/>
    <n v="0"/>
    <n v="0"/>
    <n v="0"/>
    <s v="SI"/>
    <m/>
    <m/>
    <s v="VERONICA VELEZ "/>
    <e v="#N/A"/>
    <e v="#N/A"/>
    <e v="#N/A"/>
    <e v="#N/A"/>
    <x v="8"/>
    <e v="#N/A"/>
    <e v="#N/A"/>
    <e v="#N/A"/>
  </r>
  <r>
    <x v="81"/>
    <s v="ZONA 5"/>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5"/>
    <s v="ZONA 5"/>
    <n v="1303"/>
    <n v="55"/>
    <s v="000"/>
    <s v="004"/>
    <n v="530105"/>
    <s v="1208"/>
    <s v="001"/>
    <s v="0000"/>
    <s v="0000"/>
    <n v="1633.172736"/>
    <n v="195.98072832"/>
    <n v="1829.15346432"/>
    <n v="0"/>
    <n v="0"/>
    <n v="0"/>
    <s v="SI"/>
    <m/>
    <m/>
    <s v="VERONICA VELEZ "/>
    <e v="#N/A"/>
    <e v="#N/A"/>
    <e v="#N/A"/>
    <e v="#N/A"/>
    <x v="8"/>
    <e v="#N/A"/>
    <e v="#N/A"/>
    <e v="#N/A"/>
  </r>
  <r>
    <x v="81"/>
    <s v="ZONA 5"/>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5"/>
    <s v="ZONA 5"/>
    <n v="55"/>
    <n v="55"/>
    <s v="000"/>
    <s v="004"/>
    <n v="530105"/>
    <s v="0901"/>
    <s v="001"/>
    <s v="0000"/>
    <s v="0000"/>
    <n v="9306.1854719999992"/>
    <n v="1116.7422566399998"/>
    <n v="10422.927728639999"/>
    <n v="0"/>
    <n v="0"/>
    <n v="0"/>
    <s v="SI"/>
    <m/>
    <m/>
    <s v="VERONICA VELEZ "/>
    <e v="#N/A"/>
    <e v="#N/A"/>
    <e v="#N/A"/>
    <e v="#N/A"/>
    <x v="8"/>
    <e v="#N/A"/>
    <e v="#N/A"/>
    <e v="#N/A"/>
  </r>
  <r>
    <x v="81"/>
    <s v="ZONA 5"/>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5"/>
    <s v="ZONA 5"/>
    <n v="1217"/>
    <n v="55"/>
    <s v="000"/>
    <s v="004"/>
    <n v="530105"/>
    <s v="2403"/>
    <s v="001"/>
    <s v="0000"/>
    <s v="0000"/>
    <n v="4619.2696320000005"/>
    <n v="554.31235584000001"/>
    <n v="5173.5819878400007"/>
    <n v="0"/>
    <n v="0"/>
    <n v="0"/>
    <s v="SI"/>
    <m/>
    <m/>
    <s v="VERONICA VELEZ "/>
    <e v="#N/A"/>
    <e v="#N/A"/>
    <e v="#N/A"/>
    <e v="#N/A"/>
    <x v="8"/>
    <e v="#N/A"/>
    <e v="#N/A"/>
    <e v="#N/A"/>
  </r>
  <r>
    <x v="81"/>
    <s v="ZONA 6"/>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6"/>
    <s v="ZONA 6"/>
    <n v="1000"/>
    <n v="55"/>
    <s v="000"/>
    <s v="004"/>
    <n v="530105"/>
    <s v="0101"/>
    <s v="001"/>
    <s v="0000"/>
    <s v="0000"/>
    <n v="4677.2520960000002"/>
    <n v="561.27025151999999"/>
    <n v="5238.52234752"/>
    <n v="0"/>
    <n v="0"/>
    <n v="0"/>
    <s v="SI"/>
    <m/>
    <m/>
    <s v="VERONICA VELEZ "/>
    <e v="#N/A"/>
    <e v="#N/A"/>
    <e v="#N/A"/>
    <e v="#N/A"/>
    <x v="8"/>
    <e v="#N/A"/>
    <e v="#N/A"/>
    <e v="#N/A"/>
  </r>
  <r>
    <x v="81"/>
    <s v="ZONA 6"/>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6"/>
    <s v="ZONA 6"/>
    <n v="1011"/>
    <n v="55"/>
    <s v="000"/>
    <s v="004"/>
    <n v="530105"/>
    <s v="0108"/>
    <s v="001"/>
    <s v="0000"/>
    <s v="0000"/>
    <n v="2026.9703040000002"/>
    <n v="243.23643648000001"/>
    <n v="2270.20674048"/>
    <n v="0"/>
    <n v="0"/>
    <n v="0"/>
    <s v="SI"/>
    <m/>
    <m/>
    <s v="VERONICA VELEZ "/>
    <e v="#N/A"/>
    <e v="#N/A"/>
    <e v="#N/A"/>
    <e v="#N/A"/>
    <x v="8"/>
    <e v="#N/A"/>
    <e v="#N/A"/>
    <e v="#N/A"/>
  </r>
  <r>
    <x v="81"/>
    <s v="ZONA 6"/>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6"/>
    <s v="ZONA 6"/>
    <n v="1009"/>
    <n v="55"/>
    <s v="000"/>
    <s v="004"/>
    <n v="530105"/>
    <s v="0103"/>
    <s v="001"/>
    <s v="0000"/>
    <s v="0000"/>
    <n v="3271.1773440000002"/>
    <n v="392.54128128000002"/>
    <n v="3663.7186252800002"/>
    <n v="0"/>
    <n v="0"/>
    <n v="0"/>
    <s v="SI"/>
    <m/>
    <m/>
    <s v="VERONICA VELEZ "/>
    <e v="#N/A"/>
    <e v="#N/A"/>
    <e v="#N/A"/>
    <e v="#N/A"/>
    <x v="8"/>
    <e v="#N/A"/>
    <e v="#N/A"/>
    <e v="#N/A"/>
  </r>
  <r>
    <x v="81"/>
    <s v="ZONA 6"/>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6"/>
    <s v="ZONA 6"/>
    <n v="1010"/>
    <n v="55"/>
    <s v="000"/>
    <s v="004"/>
    <n v="530105"/>
    <s v="0105"/>
    <s v="001"/>
    <s v="0000"/>
    <s v="0000"/>
    <n v="599.15212799999995"/>
    <n v="71.898255359999993"/>
    <n v="671.05038335999996"/>
    <n v="0"/>
    <n v="0"/>
    <n v="0"/>
    <s v="SI"/>
    <m/>
    <m/>
    <s v="VERONICA VELEZ "/>
    <e v="#N/A"/>
    <e v="#N/A"/>
    <e v="#N/A"/>
    <e v="#N/A"/>
    <x v="8"/>
    <e v="#N/A"/>
    <e v="#N/A"/>
    <e v="#N/A"/>
  </r>
  <r>
    <x v="81"/>
    <s v="ZONA 6"/>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6"/>
    <s v="ZONA 6"/>
    <n v="1012"/>
    <n v="55"/>
    <s v="000"/>
    <s v="004"/>
    <n v="530105"/>
    <s v="0109"/>
    <s v="001"/>
    <s v="0000"/>
    <s v="0000"/>
    <n v="4317.2776320000003"/>
    <n v="518.07331583999996"/>
    <n v="4835.3509478400001"/>
    <n v="0"/>
    <n v="0"/>
    <n v="0"/>
    <s v="SI"/>
    <m/>
    <m/>
    <s v="VERONICA VELEZ "/>
    <e v="#N/A"/>
    <e v="#N/A"/>
    <e v="#N/A"/>
    <e v="#N/A"/>
    <x v="8"/>
    <e v="#N/A"/>
    <e v="#N/A"/>
    <e v="#N/A"/>
  </r>
  <r>
    <x v="81"/>
    <s v="ZONA 6"/>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6"/>
    <s v="ZONA 6"/>
    <n v="1050"/>
    <n v="55"/>
    <s v="000"/>
    <s v="004"/>
    <n v="530105"/>
    <s v="0301"/>
    <s v="001"/>
    <s v="0000"/>
    <s v="0000"/>
    <n v="5607.3874560000004"/>
    <n v="672.88649471999997"/>
    <n v="6280.2739507200004"/>
    <n v="0"/>
    <n v="0"/>
    <n v="0"/>
    <s v="SI"/>
    <m/>
    <m/>
    <s v="VERONICA VELEZ "/>
    <e v="#N/A"/>
    <e v="#N/A"/>
    <e v="#N/A"/>
    <e v="#N/A"/>
    <x v="8"/>
    <e v="#N/A"/>
    <e v="#N/A"/>
    <e v="#N/A"/>
  </r>
  <r>
    <x v="81"/>
    <s v="ZONA 6"/>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6"/>
    <s v="ZONA 6"/>
    <n v="1054"/>
    <n v="55"/>
    <s v="000"/>
    <s v="004"/>
    <n v="530105"/>
    <s v="0303"/>
    <s v="001"/>
    <s v="0000"/>
    <s v="0000"/>
    <n v="7093.1880959999999"/>
    <n v="851.1825715199999"/>
    <n v="7944.3706675200001"/>
    <n v="0"/>
    <n v="0"/>
    <n v="0"/>
    <s v="SI"/>
    <m/>
    <m/>
    <s v="VERONICA VELEZ "/>
    <e v="#N/A"/>
    <e v="#N/A"/>
    <e v="#N/A"/>
    <e v="#N/A"/>
    <x v="8"/>
    <e v="#N/A"/>
    <e v="#N/A"/>
    <e v="#N/A"/>
  </r>
  <r>
    <x v="81"/>
    <s v="ZONA 6"/>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6"/>
    <s v="ZONA 6"/>
    <n v="1055"/>
    <n v="55"/>
    <s v="000"/>
    <s v="004"/>
    <n v="530105"/>
    <s v="0304"/>
    <s v="001"/>
    <s v="0000"/>
    <s v="0000"/>
    <n v="6010.8487679999998"/>
    <n v="721.30185215999995"/>
    <n v="6732.1506201599996"/>
    <n v="0"/>
    <n v="0"/>
    <n v="0"/>
    <s v="SI"/>
    <m/>
    <m/>
    <s v="VERONICA VELEZ "/>
    <e v="#N/A"/>
    <e v="#N/A"/>
    <e v="#N/A"/>
    <e v="#N/A"/>
    <x v="8"/>
    <e v="#N/A"/>
    <e v="#N/A"/>
    <e v="#N/A"/>
  </r>
  <r>
    <x v="81"/>
    <s v="ZONA 6"/>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6"/>
    <s v="ZONA 6"/>
    <n v="56"/>
    <n v="55"/>
    <s v="000"/>
    <s v="004"/>
    <n v="530105"/>
    <s v="0101"/>
    <s v="001"/>
    <s v="0000"/>
    <s v="0000"/>
    <n v="5298.1476480000001"/>
    <n v="635.77771775999997"/>
    <n v="5933.9253657600002"/>
    <n v="0"/>
    <n v="0"/>
    <n v="0"/>
    <s v="SI"/>
    <m/>
    <m/>
    <s v="VERONICA VELEZ "/>
    <e v="#N/A"/>
    <e v="#N/A"/>
    <e v="#N/A"/>
    <e v="#N/A"/>
    <x v="8"/>
    <e v="#N/A"/>
    <e v="#N/A"/>
    <e v="#N/A"/>
  </r>
  <r>
    <x v="81"/>
    <s v="ZONA 6"/>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6"/>
    <s v="ZONA 6"/>
    <n v="1365"/>
    <n v="55"/>
    <s v="000"/>
    <s v="004"/>
    <n v="530105"/>
    <s v="1406"/>
    <s v="001"/>
    <s v="0000"/>
    <s v="0000"/>
    <n v="1937.580672"/>
    <n v="232.50968064"/>
    <n v="2170.0903526400002"/>
    <n v="0"/>
    <n v="0"/>
    <n v="0"/>
    <s v="SI"/>
    <m/>
    <m/>
    <s v="VERONICA VELEZ "/>
    <e v="#N/A"/>
    <e v="#N/A"/>
    <e v="#N/A"/>
    <e v="#N/A"/>
    <x v="8"/>
    <e v="#N/A"/>
    <e v="#N/A"/>
    <e v="#N/A"/>
  </r>
  <r>
    <x v="81"/>
    <s v="ZONA 6"/>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6"/>
    <s v="ZONA 6"/>
    <n v="1361"/>
    <n v="55"/>
    <s v="000"/>
    <s v="004"/>
    <n v="530105"/>
    <s v="1402"/>
    <s v="001"/>
    <s v="0000"/>
    <s v="0000"/>
    <n v="2751.7511039999999"/>
    <n v="330.21013247999997"/>
    <n v="3081.96123648"/>
    <n v="0"/>
    <n v="0"/>
    <n v="0"/>
    <s v="SI"/>
    <m/>
    <m/>
    <s v="VERONICA VELEZ "/>
    <e v="#N/A"/>
    <e v="#N/A"/>
    <e v="#N/A"/>
    <e v="#N/A"/>
    <x v="8"/>
    <e v="#N/A"/>
    <e v="#N/A"/>
    <e v="#N/A"/>
  </r>
  <r>
    <x v="81"/>
    <s v="ZONA 6"/>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6"/>
    <s v="ZONA 6"/>
    <n v="1366"/>
    <n v="55"/>
    <s v="000"/>
    <s v="004"/>
    <n v="530105"/>
    <s v="1409"/>
    <s v="001"/>
    <s v="0000"/>
    <s v="0000"/>
    <n v="4232.7198719999997"/>
    <n v="507.92638463999992"/>
    <n v="4740.6462566399996"/>
    <n v="0"/>
    <n v="0"/>
    <n v="0"/>
    <s v="SI"/>
    <m/>
    <m/>
    <s v="VERONICA VELEZ "/>
    <e v="#N/A"/>
    <e v="#N/A"/>
    <e v="#N/A"/>
    <e v="#N/A"/>
    <x v="8"/>
    <e v="#N/A"/>
    <e v="#N/A"/>
    <e v="#N/A"/>
  </r>
  <r>
    <x v="81"/>
    <s v="ZONA 6"/>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6"/>
    <s v="ZONA 6"/>
    <n v="1364"/>
    <n v="55"/>
    <s v="000"/>
    <s v="004"/>
    <n v="530105"/>
    <s v="1405"/>
    <s v="001"/>
    <s v="0000"/>
    <s v="0000"/>
    <n v="5213.5898880000004"/>
    <n v="625.63078656000005"/>
    <n v="5839.2206745600006"/>
    <n v="0"/>
    <n v="0"/>
    <n v="0"/>
    <s v="SI"/>
    <m/>
    <m/>
    <s v="VERONICA VELEZ "/>
    <e v="#N/A"/>
    <e v="#N/A"/>
    <e v="#N/A"/>
    <e v="#N/A"/>
    <x v="8"/>
    <e v="#N/A"/>
    <e v="#N/A"/>
    <e v="#N/A"/>
  </r>
  <r>
    <x v="81"/>
    <s v="ZONA 7"/>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7"/>
    <s v="ZONA 7"/>
    <n v="1134"/>
    <n v="55"/>
    <s v="000"/>
    <s v="004"/>
    <n v="530105"/>
    <s v="0706"/>
    <s v="001"/>
    <s v="0000"/>
    <s v="0000"/>
    <n v="6085.742784"/>
    <n v="730.28913407999994"/>
    <n v="6816.0319180799997"/>
    <n v="0"/>
    <n v="0"/>
    <n v="0"/>
    <s v="SI"/>
    <m/>
    <m/>
    <s v="VERONICA VELEZ "/>
    <e v="#N/A"/>
    <e v="#N/A"/>
    <e v="#N/A"/>
    <e v="#N/A"/>
    <x v="8"/>
    <e v="#N/A"/>
    <e v="#N/A"/>
    <e v="#N/A"/>
  </r>
  <r>
    <x v="81"/>
    <s v="ZONA 7"/>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7"/>
    <s v="ZONA 7"/>
    <n v="1130"/>
    <n v="55"/>
    <s v="000"/>
    <s v="004"/>
    <n v="530105"/>
    <s v="0701"/>
    <s v="001"/>
    <s v="0000"/>
    <s v="0000"/>
    <n v="611.231808"/>
    <n v="73.347816960000003"/>
    <n v="684.57962496000005"/>
    <n v="0"/>
    <n v="0"/>
    <n v="0"/>
    <s v="SI"/>
    <m/>
    <m/>
    <s v="VERONICA VELEZ "/>
    <e v="#N/A"/>
    <e v="#N/A"/>
    <e v="#N/A"/>
    <e v="#N/A"/>
    <x v="8"/>
    <e v="#N/A"/>
    <e v="#N/A"/>
    <e v="#N/A"/>
  </r>
  <r>
    <x v="81"/>
    <s v="ZONA 7"/>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7"/>
    <s v="ZONA 7"/>
    <n v="1140"/>
    <n v="55"/>
    <s v="000"/>
    <s v="004"/>
    <n v="530105"/>
    <s v="0713"/>
    <s v="001"/>
    <s v="0000"/>
    <s v="0000"/>
    <n v="727.19673599999999"/>
    <n v="87.263608319999989"/>
    <n v="814.46034431999999"/>
    <n v="0"/>
    <n v="0"/>
    <n v="0"/>
    <s v="SI"/>
    <m/>
    <m/>
    <s v="VERONICA VELEZ "/>
    <e v="#N/A"/>
    <e v="#N/A"/>
    <e v="#N/A"/>
    <e v="#N/A"/>
    <x v="8"/>
    <e v="#N/A"/>
    <e v="#N/A"/>
    <e v="#N/A"/>
  </r>
  <r>
    <x v="81"/>
    <s v="ZONA 7"/>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7"/>
    <s v="ZONA 7"/>
    <n v="57"/>
    <n v="55"/>
    <s v="000"/>
    <s v="004"/>
    <n v="530105"/>
    <s v="1101"/>
    <s v="001"/>
    <s v="0000"/>
    <s v="0000"/>
    <n v="777.93139200000007"/>
    <n v="93.351767039999999"/>
    <n v="871.2831590400001"/>
    <n v="0"/>
    <n v="0"/>
    <n v="0"/>
    <s v="SI"/>
    <m/>
    <m/>
    <s v="VERONICA VELEZ "/>
    <e v="#N/A"/>
    <e v="#N/A"/>
    <e v="#N/A"/>
    <e v="#N/A"/>
    <x v="8"/>
    <e v="#N/A"/>
    <e v="#N/A"/>
    <e v="#N/A"/>
  </r>
  <r>
    <x v="81"/>
    <s v="ZONA 7"/>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7"/>
    <s v="ZONA 7"/>
    <n v="1138"/>
    <n v="55"/>
    <s v="000"/>
    <s v="004"/>
    <n v="530105"/>
    <s v="0701"/>
    <s v="001"/>
    <s v="0000"/>
    <s v="0000"/>
    <n v="318.90355199999999"/>
    <n v="38.268426239999997"/>
    <n v="357.17197823999999"/>
    <n v="0"/>
    <n v="0"/>
    <n v="0"/>
    <s v="SI"/>
    <m/>
    <m/>
    <s v="VERONICA VELEZ "/>
    <e v="#N/A"/>
    <e v="#N/A"/>
    <e v="#N/A"/>
    <e v="#N/A"/>
    <x v="8"/>
    <e v="#N/A"/>
    <e v="#N/A"/>
    <e v="#N/A"/>
  </r>
  <r>
    <x v="81"/>
    <s v="ZONA 7"/>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7"/>
    <s v="ZONA 7"/>
    <n v="1131"/>
    <n v="55"/>
    <s v="000"/>
    <s v="004"/>
    <n v="530105"/>
    <s v="0712"/>
    <s v="001"/>
    <s v="0000"/>
    <s v="0000"/>
    <n v="229.51391999999998"/>
    <n v="27.541670399999997"/>
    <n v="257.05559039999997"/>
    <n v="0"/>
    <n v="0"/>
    <n v="0"/>
    <s v="SI"/>
    <m/>
    <m/>
    <s v="VERONICA VELEZ "/>
    <e v="#N/A"/>
    <e v="#N/A"/>
    <e v="#N/A"/>
    <e v="#N/A"/>
    <x v="8"/>
    <e v="#N/A"/>
    <e v="#N/A"/>
    <e v="#N/A"/>
  </r>
  <r>
    <x v="81"/>
    <s v="ZONA 7"/>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7"/>
    <s v="ZONA 7"/>
    <n v="1270"/>
    <n v="55"/>
    <s v="000"/>
    <s v="004"/>
    <n v="530105"/>
    <s v="1101"/>
    <s v="001"/>
    <s v="0000"/>
    <s v="0000"/>
    <n v="1732.2261119999998"/>
    <n v="207.86713343999998"/>
    <n v="1940.0932454399999"/>
    <n v="0"/>
    <n v="0"/>
    <n v="0"/>
    <s v="SI"/>
    <m/>
    <m/>
    <s v="VERONICA VELEZ "/>
    <e v="#N/A"/>
    <e v="#N/A"/>
    <e v="#N/A"/>
    <e v="#N/A"/>
    <x v="8"/>
    <e v="#N/A"/>
    <e v="#N/A"/>
    <e v="#N/A"/>
  </r>
  <r>
    <x v="81"/>
    <s v="ZONA 7"/>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7"/>
    <s v="ZONA 7"/>
    <n v="1278"/>
    <n v="55"/>
    <s v="000"/>
    <s v="004"/>
    <n v="530105"/>
    <s v="1109"/>
    <s v="001"/>
    <s v="0000"/>
    <s v="0000"/>
    <n v="5058.9699839999994"/>
    <n v="607.07639807999988"/>
    <n v="5666.0463820799996"/>
    <n v="0"/>
    <n v="0"/>
    <n v="0"/>
    <s v="SI"/>
    <m/>
    <m/>
    <s v="VERONICA VELEZ "/>
    <e v="#N/A"/>
    <e v="#N/A"/>
    <e v="#N/A"/>
    <e v="#N/A"/>
    <x v="8"/>
    <e v="#N/A"/>
    <e v="#N/A"/>
    <e v="#N/A"/>
  </r>
  <r>
    <x v="81"/>
    <s v="ZONA 7"/>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7"/>
    <s v="ZONA 7"/>
    <n v="1279"/>
    <n v="55"/>
    <s v="000"/>
    <s v="004"/>
    <n v="530105"/>
    <s v="1110"/>
    <s v="001"/>
    <s v="0000"/>
    <s v="0000"/>
    <n v="2981.2650239999998"/>
    <n v="357.75180287999996"/>
    <n v="3339.0168268799998"/>
    <n v="0"/>
    <n v="0"/>
    <n v="0"/>
    <s v="SI"/>
    <m/>
    <m/>
    <s v="VERONICA VELEZ "/>
    <e v="#N/A"/>
    <e v="#N/A"/>
    <e v="#N/A"/>
    <e v="#N/A"/>
    <x v="8"/>
    <e v="#N/A"/>
    <e v="#N/A"/>
    <e v="#N/A"/>
  </r>
  <r>
    <x v="81"/>
    <s v="ZONA 7"/>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7"/>
    <s v="ZONA 7"/>
    <n v="1276"/>
    <n v="55"/>
    <s v="000"/>
    <s v="004"/>
    <n v="530105"/>
    <s v="1106"/>
    <s v="001"/>
    <s v="0000"/>
    <s v="0000"/>
    <n v="1439.897856"/>
    <n v="172.78774272000001"/>
    <n v="1612.6855987200001"/>
    <n v="0"/>
    <n v="0"/>
    <n v="0"/>
    <s v="SI"/>
    <m/>
    <m/>
    <s v="VERONICA VELEZ "/>
    <e v="#N/A"/>
    <e v="#N/A"/>
    <e v="#N/A"/>
    <e v="#N/A"/>
    <x v="8"/>
    <e v="#N/A"/>
    <e v="#N/A"/>
    <e v="#N/A"/>
  </r>
  <r>
    <x v="81"/>
    <s v="ZONA 7"/>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7"/>
    <s v="ZONA 7"/>
    <n v="1275"/>
    <n v="55"/>
    <s v="000"/>
    <s v="004"/>
    <n v="530105"/>
    <s v="1102"/>
    <s v="001"/>
    <s v="0000"/>
    <s v="0000"/>
    <n v="2089.7846399999999"/>
    <n v="250.77415679999999"/>
    <n v="2340.5587968"/>
    <n v="0"/>
    <n v="0"/>
    <n v="0"/>
    <s v="SI"/>
    <m/>
    <m/>
    <s v="VERONICA VELEZ "/>
    <e v="#N/A"/>
    <e v="#N/A"/>
    <e v="#N/A"/>
    <e v="#N/A"/>
    <x v="8"/>
    <e v="#N/A"/>
    <e v="#N/A"/>
    <e v="#N/A"/>
  </r>
  <r>
    <x v="81"/>
    <s v="ZONA 7"/>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7"/>
    <s v="ZONA 7"/>
    <n v="1277"/>
    <n v="55"/>
    <s v="000"/>
    <s v="004"/>
    <n v="530105"/>
    <s v="1108"/>
    <s v="001"/>
    <s v="0000"/>
    <s v="0000"/>
    <n v="1618.6771199999998"/>
    <n v="194.24125439999997"/>
    <n v="1812.9183743999997"/>
    <n v="0"/>
    <n v="0"/>
    <n v="0"/>
    <s v="SI"/>
    <m/>
    <m/>
    <s v="VERONICA VELEZ "/>
    <e v="#N/A"/>
    <e v="#N/A"/>
    <e v="#N/A"/>
    <e v="#N/A"/>
    <x v="8"/>
    <e v="#N/A"/>
    <e v="#N/A"/>
    <e v="#N/A"/>
  </r>
  <r>
    <x v="81"/>
    <s v="ZONA 7"/>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7"/>
    <s v="ZONA 7"/>
    <n v="1280"/>
    <n v="55"/>
    <s v="000"/>
    <s v="004"/>
    <n v="530105"/>
    <s v="1111"/>
    <s v="001"/>
    <s v="0000"/>
    <s v="0000"/>
    <n v="5414.1125759999995"/>
    <n v="649.69350911999993"/>
    <n v="6063.8060851199998"/>
    <n v="0"/>
    <n v="0"/>
    <n v="0"/>
    <s v="SI"/>
    <m/>
    <m/>
    <s v="VERONICA VELEZ "/>
    <e v="#N/A"/>
    <e v="#N/A"/>
    <e v="#N/A"/>
    <e v="#N/A"/>
    <x v="8"/>
    <e v="#N/A"/>
    <e v="#N/A"/>
    <e v="#N/A"/>
  </r>
  <r>
    <x v="81"/>
    <s v="ZONA 7"/>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7"/>
    <s v="ZONA 7"/>
    <n v="1283"/>
    <n v="55"/>
    <s v="000"/>
    <s v="004"/>
    <n v="530105"/>
    <s v="1113"/>
    <s v="001"/>
    <s v="0000"/>
    <s v="0000"/>
    <n v="2713.0961280000001"/>
    <n v="325.57153535999998"/>
    <n v="3038.66766336"/>
    <n v="0"/>
    <n v="0"/>
    <n v="0"/>
    <s v="SI"/>
    <m/>
    <m/>
    <s v="VERONICA VELEZ "/>
    <e v="#N/A"/>
    <e v="#N/A"/>
    <e v="#N/A"/>
    <e v="#N/A"/>
    <x v="8"/>
    <e v="#N/A"/>
    <e v="#N/A"/>
    <e v="#N/A"/>
  </r>
  <r>
    <x v="81"/>
    <s v="ZONA 7"/>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7"/>
    <s v="ZONA 7"/>
    <n v="1490"/>
    <n v="55"/>
    <s v="000"/>
    <s v="004"/>
    <n v="530105"/>
    <s v="1901"/>
    <s v="001"/>
    <s v="0000"/>
    <s v="0000"/>
    <n v="2039.0499839999998"/>
    <n v="244.68599807999996"/>
    <n v="2283.7359820799998"/>
    <n v="0"/>
    <n v="0"/>
    <n v="0"/>
    <s v="SI"/>
    <m/>
    <m/>
    <s v="VERONICA VELEZ "/>
    <e v="#N/A"/>
    <e v="#N/A"/>
    <e v="#N/A"/>
    <e v="#N/A"/>
    <x v="8"/>
    <e v="#N/A"/>
    <e v="#N/A"/>
    <e v="#N/A"/>
  </r>
  <r>
    <x v="81"/>
    <s v="ZONA 7"/>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7"/>
    <s v="ZONA 7"/>
    <n v="7531"/>
    <n v="55"/>
    <s v="000"/>
    <s v="004"/>
    <n v="530105"/>
    <s v="1909"/>
    <s v="001"/>
    <s v="0000"/>
    <s v="0000"/>
    <n v="2664.7774079999999"/>
    <n v="319.77328896"/>
    <n v="2984.5506969600001"/>
    <n v="0"/>
    <n v="0"/>
    <n v="0"/>
    <s v="SI"/>
    <m/>
    <m/>
    <s v="VERONICA VELEZ "/>
    <e v="#N/A"/>
    <e v="#N/A"/>
    <e v="#N/A"/>
    <e v="#N/A"/>
    <x v="8"/>
    <e v="#N/A"/>
    <e v="#N/A"/>
    <e v="#N/A"/>
  </r>
  <r>
    <x v="81"/>
    <s v="ZONA 7"/>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7"/>
    <s v="ZONA 7"/>
    <n v="1492"/>
    <n v="55"/>
    <s v="000"/>
    <s v="004"/>
    <n v="530105"/>
    <s v="1902"/>
    <s v="001"/>
    <s v="0000"/>
    <s v="0000"/>
    <n v="2727.5917439999998"/>
    <n v="327.31100927999995"/>
    <n v="3054.9027532799996"/>
    <n v="0"/>
    <n v="0"/>
    <n v="0"/>
    <s v="SI"/>
    <m/>
    <m/>
    <s v="VERONICA VELEZ "/>
    <e v="#N/A"/>
    <e v="#N/A"/>
    <e v="#N/A"/>
    <e v="#N/A"/>
    <x v="8"/>
    <e v="#N/A"/>
    <e v="#N/A"/>
    <e v="#N/A"/>
  </r>
  <r>
    <x v="81"/>
    <s v="ZONA 7"/>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7"/>
    <s v="ZONA 7"/>
    <n v="1491"/>
    <n v="55"/>
    <s v="000"/>
    <s v="004"/>
    <n v="530105"/>
    <s v="1905"/>
    <s v="001"/>
    <s v="0000"/>
    <s v="0000"/>
    <n v="4462.233792"/>
    <n v="535.46805503999997"/>
    <n v="4997.7018470399998"/>
    <n v="0"/>
    <n v="0"/>
    <n v="0"/>
    <s v="SI"/>
    <m/>
    <m/>
    <s v="VERONICA VELEZ "/>
    <e v="#N/A"/>
    <e v="#N/A"/>
    <e v="#N/A"/>
    <e v="#N/A"/>
    <x v="8"/>
    <e v="#N/A"/>
    <e v="#N/A"/>
    <e v="#N/A"/>
  </r>
  <r>
    <x v="81"/>
    <s v="ZONA 8"/>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8"/>
    <s v="ZONA 8"/>
    <n v="1194"/>
    <n v="55"/>
    <s v="000"/>
    <s v="004"/>
    <n v="530105"/>
    <s v="0901"/>
    <s v="001"/>
    <s v="0000"/>
    <s v="0000"/>
    <n v="318.90355199999999"/>
    <n v="38.268426239999997"/>
    <n v="357.17197823999999"/>
    <n v="0"/>
    <n v="0"/>
    <n v="0"/>
    <s v="SI"/>
    <m/>
    <m/>
    <s v="VERONICA VELEZ "/>
    <e v="#N/A"/>
    <e v="#N/A"/>
    <e v="#N/A"/>
    <e v="#N/A"/>
    <x v="8"/>
    <e v="#N/A"/>
    <e v="#N/A"/>
    <e v="#N/A"/>
  </r>
  <r>
    <x v="81"/>
    <s v="ZONA 8"/>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8"/>
    <s v="ZONA 8"/>
    <n v="1193"/>
    <n v="55"/>
    <s v="000"/>
    <s v="004"/>
    <n v="530105"/>
    <s v="0901"/>
    <s v="001"/>
    <s v="0000"/>
    <s v="0000"/>
    <n v="1809.5360639999999"/>
    <n v="217.14432767999998"/>
    <n v="2026.68039168"/>
    <n v="0"/>
    <n v="0"/>
    <n v="0"/>
    <s v="SI"/>
    <m/>
    <m/>
    <s v="VERONICA VELEZ "/>
    <e v="#N/A"/>
    <e v="#N/A"/>
    <e v="#N/A"/>
    <e v="#N/A"/>
    <x v="8"/>
    <e v="#N/A"/>
    <e v="#N/A"/>
    <e v="#N/A"/>
  </r>
  <r>
    <x v="81"/>
    <s v="ZONA 8"/>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8"/>
    <s v="ZONA 8"/>
    <n v="8001"/>
    <n v="55"/>
    <s v="000"/>
    <s v="004"/>
    <n v="530105"/>
    <s v="0901"/>
    <s v="001"/>
    <s v="0000"/>
    <s v="0000"/>
    <n v="13768.419264"/>
    <n v="1652.2103116799999"/>
    <n v="15420.629575679999"/>
    <n v="0"/>
    <n v="0"/>
    <n v="0"/>
    <s v="SI"/>
    <m/>
    <m/>
    <s v="VERONICA VELEZ "/>
    <e v="#N/A"/>
    <e v="#N/A"/>
    <e v="#N/A"/>
    <e v="#N/A"/>
    <x v="8"/>
    <e v="#N/A"/>
    <e v="#N/A"/>
    <e v="#N/A"/>
  </r>
  <r>
    <x v="81"/>
    <s v="ZONA 8"/>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8"/>
    <s v="ZONA 8"/>
    <n v="8230"/>
    <n v="55"/>
    <s v="000"/>
    <s v="004"/>
    <n v="530105"/>
    <s v="0901"/>
    <s v="001"/>
    <s v="0000"/>
    <s v="0000"/>
    <n v="2244.404544"/>
    <n v="269.32854528000001"/>
    <n v="2513.7330892800001"/>
    <n v="0"/>
    <n v="0"/>
    <n v="0"/>
    <s v="SI"/>
    <m/>
    <m/>
    <s v="VERONICA VELEZ "/>
    <e v="#N/A"/>
    <e v="#N/A"/>
    <e v="#N/A"/>
    <e v="#N/A"/>
    <x v="8"/>
    <e v="#N/A"/>
    <e v="#N/A"/>
    <e v="#N/A"/>
  </r>
  <r>
    <x v="81"/>
    <s v="ZONA 9"/>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9"/>
    <s v="ZONA 9"/>
    <n v="9001"/>
    <n v="55"/>
    <s v="000"/>
    <s v="004"/>
    <n v="530105"/>
    <s v="1701"/>
    <s v="001"/>
    <s v="0000"/>
    <s v="0000"/>
    <n v="828.66604800000005"/>
    <n v="99.439925760000008"/>
    <n v="928.1059737600001"/>
    <n v="0"/>
    <n v="0"/>
    <n v="0"/>
    <s v="SI"/>
    <m/>
    <m/>
    <s v="VERONICA VELEZ "/>
    <e v="#N/A"/>
    <e v="#N/A"/>
    <e v="#N/A"/>
    <e v="#N/A"/>
    <x v="8"/>
    <e v="#N/A"/>
    <e v="#N/A"/>
    <e v="#N/A"/>
  </r>
  <r>
    <x v="81"/>
    <s v="ZONA 9"/>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9"/>
    <s v="ZONA 9"/>
    <n v="1426"/>
    <n v="55"/>
    <s v="000"/>
    <s v="004"/>
    <n v="530105"/>
    <s v="1701"/>
    <s v="001"/>
    <s v="0000"/>
    <s v="0000"/>
    <n v="1021.940928"/>
    <n v="122.63291135999999"/>
    <n v="1144.57383936"/>
    <n v="0"/>
    <n v="0"/>
    <n v="0"/>
    <s v="SI"/>
    <m/>
    <m/>
    <s v="VERONICA VELEZ "/>
    <e v="#N/A"/>
    <e v="#N/A"/>
    <e v="#N/A"/>
    <e v="#N/A"/>
    <x v="8"/>
    <e v="#N/A"/>
    <e v="#N/A"/>
    <e v="#N/A"/>
  </r>
  <r>
    <x v="81"/>
    <s v="ZONA 9"/>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9"/>
    <s v="ZONA 9"/>
    <n v="1421"/>
    <n v="55"/>
    <s v="000"/>
    <s v="004"/>
    <n v="530105"/>
    <s v="1701"/>
    <s v="001"/>
    <s v="0000"/>
    <s v="0000"/>
    <n v="256.08921600000002"/>
    <n v="30.730705920000002"/>
    <n v="286.81992192000001"/>
    <n v="0"/>
    <n v="0"/>
    <n v="0"/>
    <s v="SI"/>
    <m/>
    <m/>
    <s v="VERONICA VELEZ "/>
    <e v="#N/A"/>
    <e v="#N/A"/>
    <e v="#N/A"/>
    <e v="#N/A"/>
    <x v="8"/>
    <e v="#N/A"/>
    <e v="#N/A"/>
    <e v="#N/A"/>
  </r>
  <r>
    <x v="81"/>
    <s v="ZONA 9"/>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9"/>
    <s v="ZONA 9"/>
    <n v="59"/>
    <n v="55"/>
    <s v="000"/>
    <s v="004"/>
    <n v="530105"/>
    <s v="1701"/>
    <s v="001"/>
    <s v="0000"/>
    <s v="0000"/>
    <n v="1323.9329279999999"/>
    <n v="158.87195136"/>
    <n v="1482.8048793599999"/>
    <n v="0"/>
    <n v="0"/>
    <n v="0"/>
    <s v="SI"/>
    <m/>
    <m/>
    <s v="VERONICA VELEZ "/>
    <e v="#N/A"/>
    <e v="#N/A"/>
    <e v="#N/A"/>
    <e v="#N/A"/>
    <x v="8"/>
    <e v="#N/A"/>
    <e v="#N/A"/>
    <e v="#N/A"/>
  </r>
  <r>
    <x v="81"/>
    <s v="ZONA 9"/>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9"/>
    <s v="ZONA 9"/>
    <n v="9002"/>
    <n v="55"/>
    <s v="000"/>
    <s v="004"/>
    <n v="530105"/>
    <s v="1701"/>
    <s v="001"/>
    <s v="0000"/>
    <s v="0000"/>
    <n v="6182.3802240000005"/>
    <n v="741.88562688000002"/>
    <n v="6924.2658508800005"/>
    <n v="0"/>
    <n v="0"/>
    <n v="0"/>
    <s v="SI"/>
    <m/>
    <m/>
    <s v="VERONICA VELEZ "/>
    <e v="#N/A"/>
    <e v="#N/A"/>
    <e v="#N/A"/>
    <e v="#N/A"/>
    <x v="8"/>
    <e v="#N/A"/>
    <e v="#N/A"/>
    <e v="#N/A"/>
  </r>
  <r>
    <x v="81"/>
    <s v="ZONA 9"/>
    <s v="MSP-DNTIC-2022-0050-M"/>
    <d v="2022-01-13T00:00:00"/>
    <s v=" MSP-DNPI-2022-0333-M"/>
    <d v="2022-03-14T00:00:00"/>
    <x v="0"/>
    <s v="Distribución de recursos de la estrategia Presupuesto por Resultados a nivel de EODs con el objetivo que contraten la ampliación del ancho de banda de internet en las Unidades Operativas. "/>
    <s v="PREVENCION Y PROMOCION DE LA SALUD"/>
    <s v="ZONA 9"/>
    <s v="ZONA 9"/>
    <n v="1423"/>
    <n v="55"/>
    <s v="000"/>
    <s v="004"/>
    <n v="530105"/>
    <s v="1701"/>
    <s v="001"/>
    <s v="0000"/>
    <s v="0000"/>
    <n v="3744.7008000000001"/>
    <n v="449.36409600000002"/>
    <n v="4194.0648959999999"/>
    <n v="0"/>
    <n v="0"/>
    <n v="0"/>
    <s v="SI"/>
    <m/>
    <m/>
    <s v="VERONICA VELEZ "/>
    <e v="#N/A"/>
    <e v="#N/A"/>
    <e v="#N/A"/>
    <e v="#N/A"/>
    <x v="8"/>
    <e v="#N/A"/>
    <e v="#N/A"/>
    <e v="#N/A"/>
  </r>
  <r>
    <x v="82"/>
    <s v="113001029"/>
    <s v="MSP-DNPS-2022-0171-M"/>
    <d v="2022-03-09T00:00:00"/>
    <s v="MSP-DNPI-2022-0342-M"/>
    <d v="2022-03-15T00:00:00"/>
    <x v="2"/>
    <s v="Se crean actividades para fortalecer las acciones de cooperación internacional para el desarrollo de programas, planes y estrategias encaminadas a fortalecer las políticas públicas en salud sexual y salud reproductiva, nutrición y municipios saludables. Sin erogación de presupuesto."/>
    <s v="PREVENCION Y PROMOCION DE LA SALUD"/>
    <s v="Convenio de Cooperación Interinstitucional entre el Ministerio de Salud Pública (MSP) y la Organización Children International."/>
    <s v="PLANTA CENTRAL"/>
    <n v="9999"/>
    <n v="55"/>
    <s v="000"/>
    <s v="001"/>
    <n v="0"/>
    <n v="1701"/>
    <s v="001"/>
    <s v="0000"/>
    <s v="0000"/>
    <n v="0"/>
    <n v="0"/>
    <n v="0"/>
    <n v="0"/>
    <n v="0"/>
    <n v="0"/>
    <s v="SI"/>
    <m/>
    <m/>
    <s v="GUADALUPE RECALDE"/>
    <n v="0"/>
    <n v="0"/>
    <n v="0"/>
    <s v="SUB PROMOCION SALUD INTERCULTURAL  IGUALDAD"/>
    <x v="2"/>
    <s v="NO APLICA"/>
    <s v="SI"/>
    <n v="0"/>
  </r>
  <r>
    <x v="82"/>
    <s v="113001030"/>
    <s v="MSP-DNPS-2022-0171-M"/>
    <d v="2022-03-09T00:00:00"/>
    <s v="MSP-DNPI-2022-0342-M"/>
    <d v="2022-03-15T00:00:00"/>
    <x v="2"/>
    <s v="Se crean actividades para fortalecer las acciones de cooperación internacional para el desarrollo de programas, planes y estrategias encaminadas a fortalecer las políticas públicas en salud sexual y salud reproductiva, nutrición y municipios saludables. Sin erogación de presupuesto."/>
    <s v="PREVENCION Y PROMOCION DE LA SALUD"/>
    <s v="Convenio marco interinstitucional de cooperación entre el Ministerio de Salud Pública del Ecuador y CARE-Ecuador."/>
    <s v="PLANTA CENTRAL"/>
    <n v="9999"/>
    <n v="55"/>
    <s v="000"/>
    <s v="001"/>
    <n v="0"/>
    <n v="1701"/>
    <s v="001"/>
    <s v="0000"/>
    <s v="0000"/>
    <n v="0"/>
    <n v="0"/>
    <n v="0"/>
    <n v="0"/>
    <n v="0"/>
    <n v="0"/>
    <s v="SI"/>
    <m/>
    <m/>
    <s v="GUADALUPE RECALDE"/>
    <n v="0"/>
    <n v="0"/>
    <n v="0"/>
    <s v="SUB PROMOCION SALUD INTERCULTURAL  IGUALDAD"/>
    <x v="2"/>
    <s v="NO APLICA"/>
    <s v="SI"/>
    <n v="0"/>
  </r>
  <r>
    <x v="82"/>
    <s v="113001031"/>
    <s v="MSP-DNPS-2022-0171-M"/>
    <d v="2022-03-09T00:00:00"/>
    <s v="MSP-DNPI-2022-0342-M"/>
    <d v="2022-03-15T00:00:00"/>
    <x v="2"/>
    <s v="Se crean actividades para fortalecer las acciones de cooperación internacional para el desarrollo de programas, planes y estrategias encaminadas a fortalecer las políticas públicas en salud sexual y salud reproductiva, nutrición y municipios saludables. Sin erogación de presupuesto."/>
    <s v="PREVENCION Y PROMOCION DE LA SALUD"/>
    <s v="Convenio  de Cooperación Interinstitucional entre el Ministerio de Salud Pública del Ecuador (MSP) y la Asciación de Municipalidades Ecuatorianas (AME)."/>
    <s v="PLANTA CENTRAL"/>
    <n v="9999"/>
    <n v="55"/>
    <s v="000"/>
    <s v="001"/>
    <n v="0"/>
    <n v="1701"/>
    <s v="001"/>
    <s v="0000"/>
    <s v="0000"/>
    <n v="0"/>
    <n v="0"/>
    <n v="0"/>
    <n v="0"/>
    <n v="0"/>
    <n v="0"/>
    <s v="SI"/>
    <m/>
    <m/>
    <s v="GUADALUPE RECALDE"/>
    <n v="0"/>
    <n v="0"/>
    <n v="0"/>
    <s v="SUB PROMOCION SALUD INTERCULTURAL  IGUALDAD"/>
    <x v="2"/>
    <s v="NO APLICA"/>
    <s v="SI"/>
    <n v="0"/>
  </r>
  <r>
    <x v="83"/>
    <s v="137000026"/>
    <s v="MSP-DNCIP-2022-0104-M"/>
    <d v="2022-03-11T00:00:00"/>
    <s v="MSP-DNPI-2022-0348-M"/>
    <d v="2022-05-15T00:00:00"/>
    <x v="0"/>
    <s v="Reforma a fin de redistribuir los recursos en función a las prioridades institucionales para financiar campañas de comunicación del Ministerio de Salud Pública y provisión de materiales para la imprenta institucional."/>
    <s v="ADMINISTRACION CENTRAL"/>
    <s v="Mantenimiento de la maquina GTO – 52 bicolor (2 veces al año)"/>
    <s v="PLANTA CENTRAL"/>
    <n v="9999"/>
    <s v="01"/>
    <s v="000"/>
    <s v="001"/>
    <n v="530704"/>
    <n v="1701"/>
    <s v="001"/>
    <s v="0000"/>
    <s v="0000"/>
    <n v="0"/>
    <n v="0"/>
    <n v="0"/>
    <n v="5000"/>
    <n v="0"/>
    <n v="5000"/>
    <s v="SI"/>
    <m/>
    <m/>
    <s v="Alexandra Simba"/>
    <n v="0"/>
    <n v="0"/>
    <n v="0"/>
    <s v="DESPACHO MINISTERIAL"/>
    <x v="16"/>
    <s v="NO APLICA"/>
    <s v="NO"/>
    <n v="0"/>
  </r>
  <r>
    <x v="83"/>
    <s v="137000032"/>
    <s v="MSP-DNCIP-2022-0104-M"/>
    <d v="2022-03-11T00:00:00"/>
    <s v="MSP-DNPI-2022-0348-M"/>
    <d v="2022-05-15T00:00:00"/>
    <x v="0"/>
    <s v="Reforma a fin de redistribuir los recursos en función a las prioridades institucionales para financiar campañas de comunicación del Ministerio de Salud Pública y provisión de materiales para la imprenta institucional."/>
    <s v="ADMINISTRACION CENTRAL"/>
    <s v="Impresión de documentos normativos de aproximadamente 80 a 100 páginas"/>
    <s v="PLANTA CENTRAL"/>
    <n v="9999"/>
    <s v="01"/>
    <s v="000"/>
    <s v="001"/>
    <n v="530204"/>
    <n v="1701"/>
    <s v="001"/>
    <s v="0000"/>
    <s v="0000"/>
    <n v="0"/>
    <n v="0"/>
    <n v="0"/>
    <n v="5000"/>
    <n v="0"/>
    <n v="5000"/>
    <s v="SI"/>
    <m/>
    <m/>
    <s v="Alexandra Simba"/>
    <n v="0"/>
    <n v="0"/>
    <n v="0"/>
    <s v="DESPACHO MINISTERIAL"/>
    <x v="16"/>
    <s v="NO APLICA"/>
    <s v="NO"/>
    <n v="0"/>
  </r>
  <r>
    <x v="83"/>
    <s v="137000049"/>
    <s v="MSP-DNCIP-2022-0104-M"/>
    <d v="2022-03-11T00:00:00"/>
    <s v="MSP-DNPI-2022-0348-M"/>
    <d v="2022-05-15T00:00:00"/>
    <x v="0"/>
    <s v="Reforma a fin de redistribuir los recursos en función a las prioridades institucionales para financiar campañas de comunicación del Ministerio de Salud Pública y provisión de materiales para la imprenta institucional."/>
    <s v="ADMINISTRACION CENTRAL"/>
    <s v="SERVICIO DE DIFUSIÓN DE CAMPAÑAS DE COMUNICACIÓN DEL MINISTERIO DE SALUD PÚBLICA"/>
    <s v="PLANTA CENTRAL"/>
    <n v="9999"/>
    <s v="01"/>
    <s v="000"/>
    <s v="001"/>
    <n v="530207"/>
    <n v="1701"/>
    <s v="001"/>
    <s v="0000"/>
    <s v="0000"/>
    <n v="10000"/>
    <n v="0"/>
    <n v="10000"/>
    <n v="0"/>
    <n v="0"/>
    <n v="0"/>
    <s v="SI"/>
    <m/>
    <m/>
    <s v="Alexandra Simba"/>
    <n v="14738.479999999981"/>
    <n v="-893.04"/>
    <n v="13845.439999999981"/>
    <s v="DESPACHO MINISTERIAL"/>
    <x v="16"/>
    <s v="NO APLICA"/>
    <s v="SI"/>
    <n v="13845.439999999981"/>
  </r>
  <r>
    <x v="83"/>
    <s v="137000022"/>
    <s v="MSP-DNCIP-2022-0104-M"/>
    <d v="2022-03-11T00:00:00"/>
    <s v="MSP-DNPI-2022-0348-M"/>
    <d v="2022-05-15T00:00:00"/>
    <x v="0"/>
    <s v="Reforma a fin de redistribuir los recursos en función a las prioridades institucionales para financiar campañas de comunicación del Ministerio de Salud Pública y provisión de materiales para la imprenta institucional."/>
    <s v="ADMINISTRACION CENTRAL"/>
    <s v="Juegos de placas metálicas para el procedimiento de separación de colores"/>
    <s v="PLANTA CENTRAL"/>
    <n v="9999"/>
    <s v="01"/>
    <s v="000"/>
    <s v="001"/>
    <n v="530204"/>
    <n v="1701"/>
    <s v="001"/>
    <s v="0000"/>
    <s v="0000"/>
    <n v="0"/>
    <n v="0"/>
    <n v="0"/>
    <n v="4800"/>
    <n v="0"/>
    <n v="4800"/>
    <s v="SI"/>
    <m/>
    <m/>
    <s v="Alexandra Simba"/>
    <n v="0"/>
    <n v="0"/>
    <n v="0"/>
    <s v="DESPACHO MINISTERIAL"/>
    <x v="16"/>
    <s v="NO APLICA"/>
    <s v="NO"/>
    <n v="0"/>
  </r>
  <r>
    <x v="83"/>
    <s v="137000056"/>
    <s v="MSP-DNCIP-2022-0104-M"/>
    <d v="2022-03-11T00:00:00"/>
    <s v="MSP-DNPI-2022-0348-M"/>
    <d v="2022-05-15T00:00:00"/>
    <x v="0"/>
    <s v="Reforma a fin de redistribuir los recursos en función a las prioridades institucionales para financiar campañas de comunicación del Ministerio de Salud Pública y provisión de materiales para la imprenta institucional."/>
    <s v="ADMINISTRACION CENTRAL"/>
    <s v="Provisión de materiales para la imprenta institucional"/>
    <s v="PLANTA CENTRAL"/>
    <n v="9999"/>
    <s v="01"/>
    <s v="000"/>
    <s v="001"/>
    <n v="530807"/>
    <n v="1701"/>
    <s v="001"/>
    <s v="0000"/>
    <s v="0000"/>
    <n v="4800"/>
    <n v="0"/>
    <n v="4800"/>
    <n v="0"/>
    <n v="0"/>
    <n v="0"/>
    <s v="SI"/>
    <m/>
    <m/>
    <s v="Alexandra Simba"/>
    <n v="4481.3999999999996"/>
    <n v="0"/>
    <n v="4481.3999999999996"/>
    <s v="DESPACHO MINISTERIAL"/>
    <x v="16"/>
    <s v="Estrategia comunicacional de promoción "/>
    <s v="SI"/>
    <n v="0"/>
  </r>
  <r>
    <x v="84"/>
    <s v="121000005"/>
    <s v="  MSP-SNPSS-2022-0945-M"/>
    <d v="2022-03-13T00:00:00"/>
    <s v=" MSP-CGPGE-2022-0160-M"/>
    <d v="2022-03-15T00:00:00"/>
    <x v="2"/>
    <s v="La reforma se realiza en función de efectuar la suscripción del Convenio Interinstitucional entre el Ministerio de Salud Pública y el Instituto Ecuatoriano de Seguridad Social."/>
    <s v="PROVISION Y PRESTACION DE SERVICIOS DE SALUD"/>
    <s v="CONVENIO MARCO INTERINSTITUCIONAL ENTRE EL MINISTERIO DE SALUD PÚBLICA Y EL INSTITUTO ECUATORIANO DE SEGURIDAD SOCIAL"/>
    <s v="PLANTA CENTRAL"/>
    <n v="9999"/>
    <n v="90"/>
    <s v="000"/>
    <s v="001"/>
    <n v="0"/>
    <n v="1701"/>
    <s v="001"/>
    <s v="0000"/>
    <s v="0000"/>
    <n v="0"/>
    <n v="0"/>
    <n v="0"/>
    <n v="0"/>
    <n v="0"/>
    <n v="0"/>
    <s v="SI"/>
    <m/>
    <m/>
    <s v="DIANA MESIAS"/>
    <n v="0"/>
    <n v="0"/>
    <n v="0"/>
    <s v="SUB PROVISION SERVICIOS SALUD"/>
    <x v="17"/>
    <s v="GERENCIA INSTITUCIONAL DE ESTRATEGIAS DE ABASTECIMIENTO DE MEDICAMENTOS Y DISPOSITIVOS)"/>
    <s v="SI"/>
    <n v="0"/>
  </r>
  <r>
    <x v="85"/>
    <s v="113001025"/>
    <s v="MSP-DNPS-2022-0178-M"/>
    <d v="2022-03-11T00:00:00"/>
    <s v="MSP-DNPI-2022-0355-M"/>
    <d v="2022-03-16T00:00:00"/>
    <x v="0"/>
    <s v="Se realiza la reforma para que los ítems presupuestarios correspondan a las actividades que se realizarán en el marco de Presupuesto por Resultados de la Dirección Nacional de Promoción de la Salud."/>
    <s v="PREVENCION Y PROMOCION DE LA SALUD"/>
    <s v="Reproducción de material educativo Guías Alimentarias Basadas en Alimentos (GABAs) para brindar sesiones de educación alimentaria-nutricional dirigidas al grupo materno infantil."/>
    <s v="PLANTA CENTRAL"/>
    <n v="9999"/>
    <n v="55"/>
    <s v="000"/>
    <s v="005"/>
    <n v="530204"/>
    <n v="1701"/>
    <s v="001"/>
    <s v="0000"/>
    <s v="0000"/>
    <n v="0"/>
    <n v="0"/>
    <n v="0"/>
    <n v="13278.42"/>
    <n v="0"/>
    <n v="13278.42"/>
    <s v="SI"/>
    <m/>
    <n v="1"/>
    <s v="GUADALUPE RECALDE"/>
    <n v="0"/>
    <n v="0"/>
    <n v="0"/>
    <s v="SUB PROMOCION SALUD INTERCULTURAL  IGUALDAD"/>
    <x v="2"/>
    <s v="Presupuesto por Resultados"/>
    <s v="NO"/>
    <n v="0"/>
  </r>
  <r>
    <x v="85"/>
    <s v="113001026"/>
    <s v="MSP-DNPS-2022-0178-M"/>
    <d v="2022-03-11T00:00:00"/>
    <s v="MSP-DNPI-2022-0355-M"/>
    <d v="2022-03-16T00:00:00"/>
    <x v="0"/>
    <s v="Se realiza la reforma para que los ítems presupuestarios correspondan a las actividades que se realizarán en el marco de Presupuesto por Resultados de la Dirección Nacional de Promoción de la Salud."/>
    <s v="PREVENCION Y PROMOCION DE LA SALUD"/>
    <s v="Reproducción de material educativo Manual Paso a Paso."/>
    <s v="PLANTA CENTRAL"/>
    <n v="9999"/>
    <n v="55"/>
    <s v="000"/>
    <s v="005"/>
    <n v="530701"/>
    <n v="1701"/>
    <s v="001"/>
    <s v="0000"/>
    <s v="0000"/>
    <n v="0"/>
    <n v="0"/>
    <n v="0"/>
    <n v="65200"/>
    <n v="0"/>
    <n v="65200"/>
    <s v="SI"/>
    <m/>
    <m/>
    <s v="GUADALUPE RECALDE"/>
    <n v="0"/>
    <n v="0"/>
    <n v="0"/>
    <s v="SUB PROMOCION SALUD INTERCULTURAL  IGUALDAD"/>
    <x v="2"/>
    <s v="Presupuesto por Resultados"/>
    <s v="NO"/>
    <n v="0"/>
  </r>
  <r>
    <x v="85"/>
    <s v="113001027"/>
    <s v="MSP-DNPS-2022-0178-M"/>
    <d v="2022-03-11T00:00:00"/>
    <s v="MSP-DNPI-2022-0355-M"/>
    <d v="2022-03-16T00:00:00"/>
    <x v="0"/>
    <s v="Se realiza la reforma para que los ítems presupuestarios correspondan a las actividades que se realizarán en el marco de Presupuesto por Resultados de la Dirección Nacional de Promoción de la Salud."/>
    <s v="PREVENCION Y PROMOCION DE LA SALUD"/>
    <s v="Reproducción de material educativo Rotafolio de la concepción a los 5 años. Maternidad segura y primera infancia."/>
    <s v="PLANTA CENTRAL"/>
    <n v="9999"/>
    <n v="55"/>
    <s v="000"/>
    <s v="005"/>
    <n v="530701"/>
    <n v="1701"/>
    <s v="001"/>
    <s v="0000"/>
    <s v="0000"/>
    <n v="0"/>
    <n v="0"/>
    <n v="0"/>
    <n v="82500"/>
    <n v="0"/>
    <n v="82500"/>
    <s v="SI"/>
    <m/>
    <m/>
    <s v="GUADALUPE RECALDE"/>
    <n v="0"/>
    <n v="0"/>
    <n v="0"/>
    <s v="SUB PROMOCION SALUD INTERCULTURAL  IGUALDAD"/>
    <x v="2"/>
    <s v="Presupuesto por Resultados"/>
    <s v="NO"/>
    <n v="0"/>
  </r>
  <r>
    <x v="85"/>
    <s v="113001032"/>
    <s v="MSP-DNPS-2022-0178-M"/>
    <d v="2022-03-11T00:00:00"/>
    <s v="MSP-DNPI-2022-0355-M"/>
    <d v="2022-03-16T00:00:00"/>
    <x v="0"/>
    <s v="Se realiza la reforma para que los ítems presupuestarios correspondan a las actividades que se realizarán en el marco de Presupuesto por Resultados de la Dirección Nacional de Promoción de la Salud."/>
    <s v="PREVENCION Y PROMOCION DE LA SALUD"/>
    <s v="Reproducción de material educativo Guías Alimentarias Basadas en Alimentos (GABAs) para brindar sesiones de educación alimentaria-nutricional dirigidas al grupo materno infantil."/>
    <s v="PLANTA CENTRAL"/>
    <n v="9999"/>
    <n v="55"/>
    <s v="000"/>
    <s v="005"/>
    <n v="530812"/>
    <n v="1701"/>
    <s v="001"/>
    <s v="0000"/>
    <s v="0000"/>
    <n v="160978.42000000001"/>
    <n v="0"/>
    <n v="160978.42000000001"/>
    <n v="0"/>
    <n v="0"/>
    <n v="0"/>
    <s v="SI"/>
    <m/>
    <m/>
    <s v="GUADALUPE RECALDE"/>
    <n v="156500"/>
    <n v="0"/>
    <n v="156500"/>
    <s v="SUB PROMOCION SALUD INTERCULTURAL  IGUALDAD"/>
    <x v="2"/>
    <s v="Presupuesto por Resultados"/>
    <s v="SI"/>
    <n v="0"/>
  </r>
  <r>
    <x v="86"/>
    <s v="113001033"/>
    <s v="MSP-DNPS-2022-0178-M"/>
    <d v="2022-03-11T00:00:00"/>
    <s v="MSP-DNPI-2022-0356-M"/>
    <d v="2022-03-16T00:00:00"/>
    <x v="2"/>
    <s v="Se realiza la reforma para que los ítems presupuestarios correspondan a las actividades que se realizarán en el marco de Presupuesto por Resultados de la Dirección Nacional de Promoción de la Salud."/>
    <s v="PREVENCION Y PROMOCION DE LA SALUD"/>
    <s v="Reproducción de material educativo Manual Paso a Paso."/>
    <s v="PLANTA CENTRAL"/>
    <n v="9999"/>
    <n v="55"/>
    <s v="000"/>
    <s v="005"/>
    <n v="530204"/>
    <n v="1701"/>
    <s v="001"/>
    <s v="0000"/>
    <s v="0000"/>
    <n v="65200"/>
    <n v="0"/>
    <n v="65200"/>
    <n v="0"/>
    <n v="0"/>
    <n v="0"/>
    <s v="SI"/>
    <m/>
    <m/>
    <s v="GUADALUPE RECALDE"/>
    <n v="71278.62"/>
    <n v="0"/>
    <n v="71278.62"/>
    <s v="SUB PROMOCION SALUD INTERCULTURAL  IGUALDAD"/>
    <x v="2"/>
    <s v="Presupuesto por Resultados"/>
    <s v="SI"/>
    <n v="0"/>
  </r>
  <r>
    <x v="86"/>
    <s v="113001034"/>
    <s v="MSP-DNPS-2022-0178-M"/>
    <d v="2022-03-11T00:00:00"/>
    <s v="MSP-DNPI-2022-0356-M"/>
    <d v="2022-03-16T00:00:00"/>
    <x v="2"/>
    <s v="Se realiza la reforma para que los ítems presupuestarios correspondan a las actividades que se realizarán en el marco de Presupuesto por Resultados de la Dirección Nacional de Promoción de la Salud."/>
    <s v="PREVENCION Y PROMOCION DE LA SALUD"/>
    <s v="Reproducción de material educativo Rotafolio de la concepción a los 5 años. Maternidad segura y primera infancia."/>
    <s v="PLANTA CENTRAL"/>
    <n v="9999"/>
    <n v="55"/>
    <s v="000"/>
    <s v="005"/>
    <n v="530204"/>
    <n v="1701"/>
    <s v="001"/>
    <s v="0000"/>
    <s v="0000"/>
    <n v="82500"/>
    <n v="0"/>
    <n v="82500"/>
    <n v="0"/>
    <n v="0"/>
    <n v="0"/>
    <s v="SI"/>
    <m/>
    <m/>
    <s v="GUADALUPE RECALDE"/>
    <n v="77033"/>
    <n v="0"/>
    <n v="77033"/>
    <s v="SUB PROMOCION SALUD INTERCULTURAL  IGUALDAD"/>
    <x v="2"/>
    <s v="Presupuesto por Resultados"/>
    <s v="SI"/>
    <n v="0"/>
  </r>
  <r>
    <x v="86"/>
    <s v="113001025"/>
    <s v="MSP-DNPS-2022-0178-M"/>
    <d v="2022-03-11T00:00:00"/>
    <s v="MSP-DNPI-2022-0356-M"/>
    <d v="2022-03-16T00:00:00"/>
    <x v="2"/>
    <s v="Se realiza la reforma para que los ítems presupuestarios correspondan a las actividades que se realizarán en el marco de Presupuesto por Resultados de la Dirección Nacional de Promoción de la Salud."/>
    <s v="PREVENCION Y PROMOCION DE LA SALUD"/>
    <s v="Reproducción de material educativo Guías Alimentarias Basadas en Alimentos (GABAs) para brindar sesiones de educación alimentaria-nutricional dirigidas al grupo materno infantil."/>
    <s v="PLANTA CENTRAL"/>
    <n v="9999"/>
    <n v="55"/>
    <s v="000"/>
    <s v="005"/>
    <n v="530204"/>
    <n v="1701"/>
    <s v="001"/>
    <s v="0000"/>
    <s v="0000"/>
    <n v="0"/>
    <n v="0"/>
    <n v="0"/>
    <n v="147700"/>
    <n v="0"/>
    <n v="147700"/>
    <s v="SI"/>
    <m/>
    <m/>
    <s v="GUADALUPE RECALDE"/>
    <n v="0"/>
    <n v="0"/>
    <n v="0"/>
    <s v="SUB PROMOCION SALUD INTERCULTURAL  IGUALDAD"/>
    <x v="2"/>
    <s v="Presupuesto por Resultados"/>
    <s v="NO"/>
    <n v="0"/>
  </r>
  <r>
    <x v="87"/>
    <s v="111002016"/>
    <s v="MSP-DNARPCS-2022-0246-M_x000a_MSP-DNARPCS-2022-0257-M"/>
    <s v="08-03-2022_x000a_09-03-2022"/>
    <s v="MSP-DNPI-2022-0375-M"/>
    <d v="2022-03-18T00:00:00"/>
    <x v="0"/>
    <s v="Financiamiento Viaticos Pacientes Deriv. Inter."/>
    <s v="GOBERNANZA DE LA SALUD"/>
    <s v="Pago viaticos al exterior casos de pacientes por derivaciòn internacional"/>
    <s v="PLANTA CENTRAL"/>
    <n v="9999"/>
    <n v="58"/>
    <s v="000"/>
    <s v="002"/>
    <n v="530304"/>
    <n v="1701"/>
    <n v="202"/>
    <n v="8888"/>
    <n v="8888"/>
    <n v="0"/>
    <n v="0"/>
    <n v="0"/>
    <n v="742783.67"/>
    <n v="0"/>
    <n v="742783.67"/>
    <s v="SI"/>
    <m/>
    <s v="Financiamiento Viaticos Pacientes Deriv. Inter."/>
    <s v="Mayra Espinoza"/>
    <n v="0"/>
    <n v="0"/>
    <n v="0"/>
    <s v="SUBSE RECTORIA SISTEMA NACIONAL SALUD"/>
    <x v="24"/>
    <s v="NO APLICA"/>
    <s v="NO"/>
    <n v="0"/>
  </r>
  <r>
    <x v="87"/>
    <s v="111002017"/>
    <s v="MSP-DNARPCS-2022-0246-M_x000a_MSP-DNARPCS-2022-0257-M"/>
    <s v="08-03-2022_x000a_09-03-2022"/>
    <s v="MSP-DNPI-2022-0375-M"/>
    <d v="2022-03-18T00:00:00"/>
    <x v="0"/>
    <s v="Financiamiento Viaticos Pacientes Deriv. Inter."/>
    <s v="GOBERNANZA DE LA SALUD"/>
    <s v="Pago viaticos al exterior casos de pacientes por derivaciòn internacional"/>
    <s v="PLANTA CENTRAL"/>
    <n v="9999"/>
    <n v="58"/>
    <s v="000"/>
    <s v="002"/>
    <n v="581201"/>
    <n v="1701"/>
    <n v="202"/>
    <n v="8888"/>
    <n v="8888"/>
    <n v="742783.67"/>
    <n v="0"/>
    <n v="742783.67"/>
    <n v="0"/>
    <n v="0"/>
    <n v="0"/>
    <s v="SI"/>
    <m/>
    <s v="Financiamiento Viaticos Pacientes Deriv. Inter."/>
    <s v="Mayra Espinoza"/>
    <n v="889738.05999999994"/>
    <n v="0"/>
    <n v="889738.05999999994"/>
    <s v="SUBSE RECTORIA SISTEMA NACIONAL SALUD"/>
    <x v="24"/>
    <s v="NO APLICA"/>
    <s v="SI"/>
    <n v="272596.45999999985"/>
  </r>
  <r>
    <x v="88"/>
    <n v="135000022"/>
    <s v="MSP-DNTIC-2022-0443-M"/>
    <d v="2022-03-15T00:00:00"/>
    <s v="MSP-DNPI-2022-0367-M"/>
    <d v="2022-03-18T00:00:00"/>
    <x v="2"/>
    <s v="CONTRATACIÓN DE LA SUSCRIPCIÓN DEL SOPORTE DEL FABRICANTE PARA EL MOTOR DE BASE DE DATOS ORACLE Y PRODUCTOS COMPLEMENTARIOS UTILIZADOS POR LOS SISTEMAS INFORMÁTICOS DE PRODUCCIÓN DEL MINISTERIO DE SALUD PÚBLICA DEL ECUADOR"/>
    <e v="#N/A"/>
    <e v="#N/A"/>
    <e v="#N/A"/>
    <e v="#N/A"/>
    <e v="#N/A"/>
    <e v="#N/A"/>
    <e v="#N/A"/>
    <e v="#N/A"/>
    <e v="#N/A"/>
    <e v="#N/A"/>
    <e v="#N/A"/>
    <e v="#N/A"/>
    <n v="0"/>
    <n v="0"/>
    <n v="0"/>
    <n v="57173.23"/>
    <n v="6860.79"/>
    <n v="64034.020000000004"/>
    <s v="SI"/>
    <m/>
    <m/>
    <s v="VERONICA VELEZ "/>
    <e v="#N/A"/>
    <e v="#N/A"/>
    <e v="#N/A"/>
    <e v="#N/A"/>
    <x v="8"/>
    <e v="#N/A"/>
    <e v="#N/A"/>
    <e v="#N/A"/>
  </r>
  <r>
    <x v="88"/>
    <n v="135000023"/>
    <s v="MSP-DNTIC-2022-0443-M"/>
    <d v="2022-03-15T00:00:00"/>
    <s v="MSP-DNPI-2022-0367-M"/>
    <d v="2022-03-18T00:00:00"/>
    <x v="2"/>
    <s v="CONTRATACIÓN DE LA SUSCRIPCIÓN DEL SOPORTE DEL FABRICANTE PARA EL MOTOR DE BASE DE DATOS ORACLE Y PRODUCTOS COMPLEMENTARIOS UTILIZADOS POR LOS SISTEMAS INFORMÁTICOS DE PRODUCCIÓN DEL MINISTERIO DE SALUD PÚBLICA DEL ECUADOR"/>
    <e v="#N/A"/>
    <e v="#N/A"/>
    <e v="#N/A"/>
    <e v="#N/A"/>
    <e v="#N/A"/>
    <e v="#N/A"/>
    <e v="#N/A"/>
    <e v="#N/A"/>
    <e v="#N/A"/>
    <e v="#N/A"/>
    <e v="#N/A"/>
    <e v="#N/A"/>
    <n v="57173.23"/>
    <n v="6860.7876000000006"/>
    <n v="64034.017600000006"/>
    <n v="0"/>
    <n v="0"/>
    <n v="0"/>
    <s v="SI"/>
    <m/>
    <m/>
    <s v="VERONICA VELEZ "/>
    <e v="#N/A"/>
    <e v="#N/A"/>
    <e v="#N/A"/>
    <e v="#N/A"/>
    <x v="8"/>
    <e v="#N/A"/>
    <e v="#N/A"/>
    <e v="#N/A"/>
  </r>
  <r>
    <x v="89"/>
    <s v="111005003"/>
    <s v="MSP-SNGSP-2022-0634-M"/>
    <d v="2022-03-11T00:00:00"/>
    <s v="MSP-DNPI-2022-0370-M"/>
    <d v="2022-03-18T00:00:00"/>
    <x v="0"/>
    <s v="La reforma se la realiza con la finalidad de financiar medicamentos Judicializados de pago inmediato._x000a_Para el financiamiento del requerimiento, la Dirección Nacional de Planificación e Inversión solicitó mediante memorando Nro. MSP-DNPI-2022-0334-M (14-03-2022) la identificación de recursos óptimos  a la Dirección Nacional de Seguimiento, misma que remitió el informe de “Análisis de Optimización y Redistribución de Recursos” con memorando Nro. MSP-DNSECG-2022-0203-M (16-03-2022), en el cual se evidencian montos de optimización que corresponden a procesos de estrategias sensibles y de alto impacto social y político para la institución; razón por la cual, la DNPI ha identificado presupuesto óptimo para su uso y ha procedido a plantear la reforma."/>
    <s v="GOBERNANZA DE LA SALUD"/>
    <s v="Asignación presupuestaria a las EOD´s a nivel nacional para el abastecimiento de medicamentos fuera del CNMB no estimados"/>
    <s v="PLANTA CENTRAL"/>
    <n v="9999"/>
    <n v="58"/>
    <s v="000"/>
    <s v="003"/>
    <n v="530809"/>
    <n v="1701"/>
    <s v="001"/>
    <s v="0000"/>
    <s v="0000"/>
    <n v="5001870.8"/>
    <n v="0"/>
    <n v="5001870.8"/>
    <m/>
    <n v="0"/>
    <n v="0"/>
    <s v="SI"/>
    <m/>
    <m/>
    <s v="Alexandra Simba"/>
    <n v="0"/>
    <n v="0"/>
    <n v="0"/>
    <s v="SUB GESTION OPERACIONES LOGISTICA SALUD "/>
    <x v="32"/>
    <s v="SENTENCIA JUDICIAL 069"/>
    <s v="NO"/>
    <n v="0"/>
  </r>
  <r>
    <x v="89"/>
    <s v="132001017"/>
    <s v="MSP-SNGSP-2022-0634-M"/>
    <d v="2022-03-11T00:00:00"/>
    <s v="MSP-DNPI-2022-0370-M"/>
    <d v="2022-03-18T00:00:00"/>
    <x v="0"/>
    <s v="La reforma se la realiza con la finalidad de financiar medicamentos Judicializados de pago inmediato._x000a_Para el financiamiento del requerimiento, la Dirección Nacional de Planificación e Inversión solicitó mediante memorando Nro. MSP-DNPI-2022-0334-M (14-03-2022) la identificación de recursos óptimos  a la Dirección Nacional de Seguimiento, misma que remitió el informe de “Análisis de Optimización y Redistribución de Recursos” con memorando Nro. MSP-DNSECG-2022-0203-M (16-03-2022), en el cual se evidencian montos de optimización que corresponden a procesos de estrategias sensibles y de alto impacto social y político para la institución; razón por la cual, la DNPI ha identificado presupuesto óptimo para su uso y ha procedido a plantear la reforma."/>
    <s v="GARANTIA DE LA CALIDAD DE LOS SERVICIOS DE SALUD"/>
    <s v="Asignación esigef para financiar actividades priorizadas "/>
    <s v="PLANTA CENTRAL"/>
    <n v="9999"/>
    <n v="57"/>
    <s v="000"/>
    <s v="001"/>
    <n v="530813"/>
    <n v="1701"/>
    <s v="001"/>
    <s v="0000"/>
    <s v="0000"/>
    <n v="0"/>
    <n v="0"/>
    <n v="0"/>
    <n v="5001870.8"/>
    <n v="0"/>
    <n v="5001870.8"/>
    <s v="SI"/>
    <m/>
    <m/>
    <s v="Alexandra Simba"/>
    <n v="0"/>
    <n v="0"/>
    <n v="0"/>
    <s v="COOR PLANIFICACION GEST ESTRAT"/>
    <x v="25"/>
    <s v="NO APLICA"/>
    <s v="NO"/>
    <n v="0"/>
  </r>
  <r>
    <x v="90"/>
    <s v="132001024"/>
    <s v="MSP-CGPGE-2022-0164-M"/>
    <d v="2022-03-16T00:00:00"/>
    <s v="MSP-DNPI-2022-0366-M"/>
    <d v="2022-03-17T00:00:00"/>
    <x v="0"/>
    <s v="VIATICOS COORDINADOR  APIT"/>
    <s v="GARANTIA DE LA CALIDAD DE LOS SERVICIOS DE SALUD"/>
    <s v="Asignación esigef para financiar actividades priorizadas  (Mantenimientos REF 006)"/>
    <s v="PLANTA CENTRAL"/>
    <n v="9999"/>
    <n v="57"/>
    <s v="000"/>
    <s v="001"/>
    <n v="530601"/>
    <n v="1701"/>
    <s v="001"/>
    <s v="0000"/>
    <s v="0000"/>
    <n v="0"/>
    <n v="0"/>
    <n v="0"/>
    <n v="2600"/>
    <n v="0"/>
    <n v="2600"/>
    <s v="SI"/>
    <m/>
    <m/>
    <s v="VERONICA VELEZ "/>
    <n v="0"/>
    <n v="0"/>
    <n v="0"/>
    <s v="COOR PLANIFICACION GEST ESTRAT"/>
    <x v="25"/>
    <s v="NO APLICA"/>
    <s v="NO"/>
    <n v="0"/>
  </r>
  <r>
    <x v="90"/>
    <s v="132000004"/>
    <s v="MSP-CGPGE-2022-0164-M"/>
    <d v="2022-03-16T00:00:00"/>
    <s v="MSP-DNPI-2022-0366-M"/>
    <d v="2022-03-17T00:00:00"/>
    <x v="0"/>
    <s v="VIATICOS COORDINADOR APIT"/>
    <s v="ADMINISTRACION CENTRAL"/>
    <s v="VIATICOS Y SUBSISTENCIAS EN EL INTERIOR (CGPGE)"/>
    <s v="PLANTA CENTRAL"/>
    <n v="9999"/>
    <s v="01"/>
    <s v="000"/>
    <s v="001"/>
    <n v="530303"/>
    <n v="1701"/>
    <s v="001"/>
    <s v="0000"/>
    <s v="0000"/>
    <n v="2600"/>
    <n v="0"/>
    <n v="2600"/>
    <n v="0"/>
    <n v="0"/>
    <n v="0"/>
    <s v="SI"/>
    <m/>
    <m/>
    <s v="VERONICA VELEZ "/>
    <n v="2600"/>
    <n v="0"/>
    <n v="2600"/>
    <s v="COOR PLANIFICACION GEST ESTRAT"/>
    <x v="11"/>
    <s v="N/A"/>
    <s v="SI"/>
    <n v="0"/>
  </r>
  <r>
    <x v="91"/>
    <s v="112003070"/>
    <s v="MSP-DNEPC-2022-0549-M"/>
    <d v="2022-03-15T00:00:00"/>
    <s v="MSP-DNPI-2022-0373-M"/>
    <d v="2022-03-18T00:00:00"/>
    <x v="0"/>
    <s v="La reforma se plantea con el objeto de financiar la adquisición de Medicamentos y Dispositivos Médicos para pacientes de la Estrategia Nacional deTuberculosis a través de Fondo Estrategico de OPS con INT 0000000786"/>
    <s v="VIGILANCIA Y CONTROL SANITARIO"/>
    <s v="Adquisición de medicamentos y dispositivos médicos para pacientes Estrategia Nacional de Tuberculosis a través de Fondo Estratégico de OPS"/>
    <s v="PLANTA CENTRAL"/>
    <n v="9999"/>
    <n v="56"/>
    <s v="000"/>
    <s v="001"/>
    <n v="581202"/>
    <n v="1701"/>
    <s v="001"/>
    <s v="0000"/>
    <s v="0000"/>
    <n v="3257013.74"/>
    <n v="0"/>
    <n v="3257013.74"/>
    <n v="0"/>
    <n v="0"/>
    <n v="0"/>
    <s v="SI"/>
    <m/>
    <m/>
    <s v="NICOLAY JIMÉNEZ"/>
    <n v="3257013.74"/>
    <n v="0"/>
    <n v="3257013.74"/>
    <s v="SUB VIGILANCIA PREVENCION CONTROL SALUD"/>
    <x v="36"/>
    <s v="ENTB"/>
    <s v="SI"/>
    <n v="0"/>
  </r>
  <r>
    <x v="91"/>
    <s v="112003009"/>
    <s v="MSP-DNEPC-2022-0549-M"/>
    <d v="2022-03-15T00:00:00"/>
    <s v="MSP-DNPI-2022-0373-M"/>
    <d v="2022-03-18T00:00:00"/>
    <x v="0"/>
    <s v="La reforma se plantea con el objeto de financiar la adquisición de Medicamentos y Dispositivos Médicos para pacientes de la Estrategia Nacional deTuberculosis a través de Fondo Estrategico de OPS con INT 0000000786"/>
    <s v="VIGILANCIA Y CONTROL SANITARIO"/>
    <s v="Adquisición de medicamentos  pacientes Estrategia nacional deTuberculosis a través de Fondo Estrategico"/>
    <s v="PLANTA CENTRAL"/>
    <n v="9999"/>
    <n v="56"/>
    <s v="000"/>
    <s v="001"/>
    <n v="530809"/>
    <n v="1701"/>
    <s v="001"/>
    <s v="0000"/>
    <s v="0000"/>
    <n v="0"/>
    <n v="0"/>
    <n v="0"/>
    <n v="1077323.48"/>
    <n v="0"/>
    <n v="1077323.48"/>
    <s v="SI"/>
    <m/>
    <m/>
    <s v="NICOLAY JIMÉNEZ"/>
    <n v="0"/>
    <n v="0"/>
    <n v="0"/>
    <s v="SUB VIGILANCIA PREVENCION CONTROL SALUD"/>
    <x v="36"/>
    <s v="ENTB"/>
    <s v="NO"/>
    <n v="0"/>
  </r>
  <r>
    <x v="91"/>
    <s v="112003010"/>
    <s v="MSP-DNEPC-2022-0549-M"/>
    <d v="2022-03-15T00:00:00"/>
    <s v="MSP-DNPI-2022-0373-M"/>
    <d v="2022-03-18T00:00:00"/>
    <x v="0"/>
    <s v="La reforma se plantea con el objeto de financiar la adquisición de Medicamentos y Dispositivos Médicos para pacientes de la Estrategia Nacional deTuberculosis a través de Fondo Estrategico de OPS con INT 0000000786"/>
    <s v="VIGILANCIA Y CONTROL SANITARIO"/>
    <s v="Adquisición de equipos - dispositivos médicos  pacientes Estrategia nacional deTuberculosis a través de Fondo Estrategico"/>
    <s v="PLANTA CENTRAL"/>
    <n v="9999"/>
    <n v="56"/>
    <s v="000"/>
    <s v="001"/>
    <n v="530810"/>
    <n v="1701"/>
    <s v="001"/>
    <s v="0000"/>
    <s v="0000"/>
    <n v="0"/>
    <n v="0"/>
    <n v="0"/>
    <n v="1029540"/>
    <n v="0"/>
    <n v="1029540"/>
    <s v="SI"/>
    <m/>
    <m/>
    <s v="NICOLAY JIMÉNEZ"/>
    <n v="0"/>
    <n v="0"/>
    <n v="0"/>
    <s v="SUB VIGILANCIA PREVENCION CONTROL SALUD"/>
    <x v="36"/>
    <s v="ENTB"/>
    <s v="NO"/>
    <n v="0"/>
  </r>
  <r>
    <x v="91"/>
    <s v="112003011"/>
    <s v="MSP-DNEPC-2022-0549-M"/>
    <d v="2022-03-15T00:00:00"/>
    <s v="MSP-DNPI-2022-0373-M"/>
    <d v="2022-03-18T00:00:00"/>
    <x v="0"/>
    <s v="La reforma se plantea con el objeto de financiar la adquisición de Medicamentos y Dispositivos Médicos para pacientes de la Estrategia Nacional deTuberculosis a través de Fondo Estrategico de OPS con INT 0000000786"/>
    <s v="VIGILANCIA Y CONTROL SANITARIO"/>
    <s v="Adquisición de medicamentos  pacientes Estrategia nacional deTuberculosis a través de Fondo Estrategico"/>
    <s v="PLANTA CENTRAL"/>
    <n v="9999"/>
    <n v="56"/>
    <s v="000"/>
    <s v="001"/>
    <n v="530809"/>
    <n v="1701"/>
    <s v="001"/>
    <s v="0000"/>
    <s v="0000"/>
    <n v="0"/>
    <n v="0"/>
    <n v="0"/>
    <n v="631861.28"/>
    <n v="0"/>
    <n v="631861.28"/>
    <s v="SI"/>
    <m/>
    <m/>
    <s v="NICOLAY JIMÉNEZ"/>
    <n v="0"/>
    <n v="0"/>
    <n v="0"/>
    <s v="SUB VIGILANCIA PREVENCION CONTROL SALUD"/>
    <x v="36"/>
    <s v="ENTB"/>
    <s v="NO"/>
    <n v="0"/>
  </r>
  <r>
    <x v="91"/>
    <s v="112003012"/>
    <s v="MSP-DNEPC-2022-0549-M"/>
    <d v="2022-03-15T00:00:00"/>
    <s v="MSP-DNPI-2022-0373-M"/>
    <d v="2022-03-18T00:00:00"/>
    <x v="0"/>
    <s v="La reforma se plantea con el objeto de financiar la adquisición de Medicamentos y Dispositivos Médicos para pacientes de la Estrategia Nacional deTuberculosis a través de Fondo Estrategico de OPS con INT 0000000786"/>
    <s v="VIGILANCIA Y CONTROL SANITARIO"/>
    <s v="Adquisición de equipos - dispositivos médicos  pacientes Estrategia nacional deTuberculosis a través de Fondo Estrategico"/>
    <s v="PLANTA CENTRAL"/>
    <n v="9999"/>
    <n v="56"/>
    <s v="000"/>
    <s v="001"/>
    <n v="530810"/>
    <n v="1701"/>
    <s v="001"/>
    <s v="0000"/>
    <s v="0000"/>
    <n v="0"/>
    <n v="0"/>
    <n v="0"/>
    <n v="518288.98"/>
    <n v="0"/>
    <n v="518288.98"/>
    <s v="SI"/>
    <m/>
    <m/>
    <s v="NICOLAY JIMÉNEZ"/>
    <n v="0"/>
    <n v="0"/>
    <n v="0"/>
    <s v="SUB VIGILANCIA PREVENCION CONTROL SALUD"/>
    <x v="36"/>
    <s v="ENTB"/>
    <s v="NO"/>
    <n v="0"/>
  </r>
  <r>
    <x v="92"/>
    <s v="113003001"/>
    <s v="MSP-MSP-2022-0036-M"/>
    <d v="2022-01-10T00:00:00"/>
    <s v="MSP-DNPI-2022-0372-M"/>
    <d v="2022-03-18T00:00:00"/>
    <x v="0"/>
    <s v="La reforma se plantea con la finalidad de asignar el programa y la actividad que corresponde a las actividades planificadas por la Dirección Nacional de Salud Intercultural, considerando que se ha tomado un programa y actividad que no es pertinente."/>
    <s v="ADMINISTRACION CENTRAL"/>
    <s v="Seguimiento y monitoreo a la implementación de normativas de salud intercultural."/>
    <s v="PLANTA CENTRAL"/>
    <n v="9999"/>
    <s v="01"/>
    <s v="000"/>
    <s v="002"/>
    <n v="530303"/>
    <n v="1701"/>
    <s v="001"/>
    <s v="0000"/>
    <s v="0000"/>
    <n v="0"/>
    <n v="0"/>
    <n v="0"/>
    <n v="4650"/>
    <n v="0"/>
    <n v="4650"/>
    <s v="SI"/>
    <m/>
    <m/>
    <s v="GUADALUPE RECALDE"/>
    <n v="0"/>
    <n v="0"/>
    <n v="0"/>
    <s v="SUB PROMOCION SALUD INTERCULTURAL  IGUALDAD"/>
    <x v="4"/>
    <s v="NO APLICA"/>
    <s v="NO"/>
    <n v="0"/>
  </r>
  <r>
    <x v="92"/>
    <s v="113003002"/>
    <s v="MSP-MSP-2022-0036-M"/>
    <d v="2022-01-10T00:00:00"/>
    <s v="MSP-DNPI-2022-0372-M"/>
    <d v="2022-03-18T00:00:00"/>
    <x v="0"/>
    <s v="La reforma se plantea con la finalidad de asignar el programa y la actividad que corresponde a las actividades planificadas por la Dirección Nacional de Salud Intercultural, considerando que se ha tomado un programa y actividad que no es pertinente."/>
    <s v="ADMINISTRACION CENTRAL"/>
    <s v="Congreso de la medicina alternativa y complementaria"/>
    <s v="PLANTA CENTRAL"/>
    <n v="9999"/>
    <s v="01"/>
    <s v="000"/>
    <s v="002"/>
    <n v="530205"/>
    <n v="1701"/>
    <s v="001"/>
    <s v="0000"/>
    <s v="0000"/>
    <n v="0"/>
    <n v="0"/>
    <n v="0"/>
    <n v="10000"/>
    <n v="0"/>
    <n v="10000"/>
    <s v="SI"/>
    <m/>
    <m/>
    <s v="GUADALUPE RECALDE"/>
    <n v="0"/>
    <n v="0"/>
    <n v="0"/>
    <s v="SUB PROMOCION SALUD INTERCULTURAL  IGUALDAD"/>
    <x v="4"/>
    <s v="NO APLICA"/>
    <s v="NO"/>
    <n v="0"/>
  </r>
  <r>
    <x v="92"/>
    <s v="113003003"/>
    <s v="MSP-MSP-2022-0036-M"/>
    <d v="2022-01-10T00:00:00"/>
    <s v="MSP-DNPI-2022-0372-M"/>
    <d v="2022-03-18T00:00:00"/>
    <x v="0"/>
    <s v="La reforma se plantea con la finalidad de asignar el programa y la actividad que corresponde a las actividades planificadas por la Dirección Nacional de Salud Intercultural, considerando que se ha tomado un programa y actividad que no es pertinente."/>
    <s v="ADMINISTRACION CENTRAL"/>
    <s v="Simposio sobre la norma técnica de protección en salud para pueblos indígenas en aislamiento y contacto inicial"/>
    <s v="PLANTA CENTRAL"/>
    <n v="9999"/>
    <s v="01"/>
    <s v="000"/>
    <s v="002"/>
    <n v="530205"/>
    <n v="1701"/>
    <s v="001"/>
    <s v="0000"/>
    <s v="0000"/>
    <n v="0"/>
    <n v="0"/>
    <n v="0"/>
    <n v="10000"/>
    <n v="0"/>
    <n v="10000"/>
    <s v="SI"/>
    <m/>
    <m/>
    <s v="GUADALUPE RECALDE"/>
    <n v="0"/>
    <n v="0"/>
    <n v="0"/>
    <s v="SUB PROMOCION SALUD INTERCULTURAL  IGUALDAD"/>
    <x v="4"/>
    <s v="NO APLICA"/>
    <s v="NO"/>
    <n v="0"/>
  </r>
  <r>
    <x v="92"/>
    <s v="113003004"/>
    <s v="MSP-MSP-2022-0036-M"/>
    <d v="2022-01-10T00:00:00"/>
    <s v="MSP-DNPI-2022-0372-M"/>
    <d v="2022-03-18T00:00:00"/>
    <x v="0"/>
    <s v="La reforma se plantea con la finalidad de asignar el programa y la actividad que corresponde a las actividades planificadas por la Dirección Nacional de Salud Intercultural, considerando que se ha tomado un programa y actividad que no es pertinente."/>
    <s v="ADMINISTRACION CENTRAL"/>
    <s v="Elaboración de la normativa para el fortalecimiento de la medicina ancestral - tradicional"/>
    <s v="PLANTA CENTRAL"/>
    <n v="9999"/>
    <s v="01"/>
    <s v="000"/>
    <s v="002"/>
    <n v="530303"/>
    <n v="1701"/>
    <s v="001"/>
    <s v="0000"/>
    <s v="0000"/>
    <n v="0"/>
    <n v="0"/>
    <n v="0"/>
    <n v="2400"/>
    <n v="0"/>
    <n v="2400"/>
    <s v="SI"/>
    <m/>
    <m/>
    <s v="GUADALUPE RECALDE"/>
    <n v="0"/>
    <n v="0"/>
    <n v="0"/>
    <s v="SUB PROMOCION SALUD INTERCULTURAL  IGUALDAD"/>
    <x v="4"/>
    <s v="NO APLICA"/>
    <s v="NO"/>
    <n v="0"/>
  </r>
  <r>
    <x v="92"/>
    <s v="113003005"/>
    <s v="MSP-MSP-2022-0036-M"/>
    <d v="2022-01-10T00:00:00"/>
    <s v="MSP-DNPI-2022-0372-M"/>
    <d v="2022-03-18T00:00:00"/>
    <x v="0"/>
    <s v="La reforma se plantea con la finalidad de asignar el programa y la actividad que corresponde a las actividades planificadas por la Dirección Nacional de Salud Intercultural, considerando que se ha tomado un programa y actividad que no es pertinente."/>
    <s v="ADMINISTRACION CENTRAL"/>
    <s v="Primer encuentro de saberes y prácticas de la medicina ancestral - tradicional "/>
    <s v="PLANTA CENTRAL"/>
    <n v="9999"/>
    <s v="01"/>
    <s v="000"/>
    <s v="002"/>
    <n v="530205"/>
    <n v="1701"/>
    <s v="001"/>
    <s v="0000"/>
    <s v="0000"/>
    <n v="0"/>
    <n v="0"/>
    <n v="0"/>
    <n v="10000"/>
    <n v="0"/>
    <n v="10000"/>
    <s v="SI"/>
    <m/>
    <m/>
    <s v="GUADALUPE RECALDE"/>
    <n v="0"/>
    <n v="0"/>
    <n v="0"/>
    <s v="SUB PROMOCION SALUD INTERCULTURAL  IGUALDAD"/>
    <x v="4"/>
    <s v="NO APLICA"/>
    <s v="NO"/>
    <n v="0"/>
  </r>
  <r>
    <x v="92"/>
    <s v="113003011"/>
    <s v="MSP-MSP-2022-0036-M"/>
    <d v="2022-01-10T00:00:00"/>
    <s v="MSP-DNPI-2022-0372-M"/>
    <d v="2022-03-18T00:00:00"/>
    <x v="0"/>
    <s v="La reforma se plantea con la finalidad de asignar el programa y la actividad que corresponde a las actividades planificadas por la Dirección Nacional de Salud Intercultural, considerando que se ha tomado un programa y actividad que no es pertinente."/>
    <s v="PREVENCION Y PROMOCION DE LA SALUD"/>
    <s v="Seguimiento y monitoreo a la implementación de normativas de salud intercultural."/>
    <s v="PLANTA CENTRAL"/>
    <n v="9999"/>
    <n v="55"/>
    <s v="000"/>
    <s v="002"/>
    <n v="530303"/>
    <n v="1701"/>
    <s v="001"/>
    <s v="0000"/>
    <s v="0000"/>
    <n v="4650"/>
    <n v="0"/>
    <n v="4650"/>
    <n v="0"/>
    <n v="0"/>
    <n v="0"/>
    <s v="SI"/>
    <m/>
    <m/>
    <s v="GUADALUPE RECALDE"/>
    <n v="4650"/>
    <n v="0"/>
    <n v="4650"/>
    <s v="SUB PROMOCION SALUD INTERCULTURAL  IGUALDAD"/>
    <x v="4"/>
    <s v="NO APLICA"/>
    <s v="SI"/>
    <n v="0"/>
  </r>
  <r>
    <x v="92"/>
    <s v="113003012"/>
    <s v="MSP-MSP-2022-0036-M"/>
    <d v="2022-01-10T00:00:00"/>
    <s v="MSP-DNPI-2022-0372-M"/>
    <d v="2022-03-18T00:00:00"/>
    <x v="0"/>
    <s v="La reforma se plantea con la finalidad de asignar el programa y la actividad que corresponde a las actividades planificadas por la Dirección Nacional de Salud Intercultural, considerando que se ha tomado un programa y actividad que no es pertinente."/>
    <s v="PREVENCION Y PROMOCION DE LA SALUD"/>
    <s v="Congreso de la medicina alternativa y complementaria"/>
    <s v="PLANTA CENTRAL"/>
    <n v="9999"/>
    <n v="55"/>
    <s v="000"/>
    <s v="002"/>
    <n v="530205"/>
    <n v="1701"/>
    <s v="001"/>
    <s v="0000"/>
    <s v="0000"/>
    <n v="10000"/>
    <n v="0"/>
    <n v="10000"/>
    <n v="0"/>
    <n v="0"/>
    <n v="0"/>
    <s v="SI"/>
    <m/>
    <m/>
    <s v="GUADALUPE RECALDE"/>
    <n v="0"/>
    <n v="0"/>
    <n v="0"/>
    <s v="SUB PROMOCION SALUD INTERCULTURAL  IGUALDAD"/>
    <x v="4"/>
    <s v="NO APLICA"/>
    <s v="NO"/>
    <n v="0"/>
  </r>
  <r>
    <x v="92"/>
    <s v="113003013"/>
    <s v="MSP-MSP-2022-0036-M"/>
    <d v="2022-01-10T00:00:00"/>
    <s v="MSP-DNPI-2022-0372-M"/>
    <d v="2022-03-18T00:00:00"/>
    <x v="0"/>
    <s v="La reforma se plantea con la finalidad de asignar el programa y la actividad que corresponde a las actividades planificadas por la Dirección Nacional de Salud Intercultural, considerando que se ha tomado un programa y actividad que no es pertinente."/>
    <s v="PREVENCION Y PROMOCION DE LA SALUD"/>
    <s v="Simposio sobre la norma técnica de protección en salud para pueblos indígenas en aislamiento y contacto inicial"/>
    <s v="PLANTA CENTRAL"/>
    <n v="9999"/>
    <n v="55"/>
    <s v="000"/>
    <s v="002"/>
    <n v="530205"/>
    <n v="1701"/>
    <s v="001"/>
    <s v="0000"/>
    <s v="0000"/>
    <n v="10000"/>
    <n v="0"/>
    <n v="10000"/>
    <n v="0"/>
    <n v="0"/>
    <n v="0"/>
    <s v="SI"/>
    <m/>
    <m/>
    <s v="GUADALUPE RECALDE"/>
    <n v="0"/>
    <n v="0"/>
    <n v="0"/>
    <s v="SUB PROMOCION SALUD INTERCULTURAL  IGUALDAD"/>
    <x v="4"/>
    <s v="NO APLICA"/>
    <s v="NO"/>
    <n v="0"/>
  </r>
  <r>
    <x v="92"/>
    <s v="113003014"/>
    <s v="MSP-MSP-2022-0036-M"/>
    <d v="2022-01-10T00:00:00"/>
    <s v="MSP-DNPI-2022-0372-M"/>
    <d v="2022-03-18T00:00:00"/>
    <x v="0"/>
    <s v="La reforma se plantea con la finalidad de asignar el programa y la actividad que corresponde a las actividades planificadas por la Dirección Nacional de Salud Intercultural, considerando que se ha tomado un programa y actividad que no es pertinente."/>
    <s v="PREVENCION Y PROMOCION DE LA SALUD"/>
    <s v="Elaboración de la normativa para el fortalecimiento de la medicina ancestral - tradicional"/>
    <s v="PLANTA CENTRAL"/>
    <n v="9999"/>
    <n v="55"/>
    <s v="000"/>
    <s v="002"/>
    <n v="530303"/>
    <n v="1701"/>
    <s v="001"/>
    <s v="0000"/>
    <s v="0000"/>
    <n v="2400"/>
    <n v="0"/>
    <n v="2400"/>
    <n v="0"/>
    <n v="0"/>
    <n v="0"/>
    <s v="SI"/>
    <m/>
    <m/>
    <s v="GUADALUPE RECALDE"/>
    <n v="2400"/>
    <n v="0"/>
    <n v="2400"/>
    <s v="SUB PROMOCION SALUD INTERCULTURAL  IGUALDAD"/>
    <x v="4"/>
    <s v="NO APLICA"/>
    <s v="SI"/>
    <n v="0"/>
  </r>
  <r>
    <x v="92"/>
    <s v="113003015"/>
    <s v="MSP-MSP-2022-0036-M"/>
    <d v="2022-01-10T00:00:00"/>
    <s v="MSP-DNPI-2022-0372-M"/>
    <d v="2022-03-18T00:00:00"/>
    <x v="0"/>
    <s v="La reforma se plantea con la finalidad de asignar el programa y la actividad que corresponde a las actividades planificadas por la Dirección Nacional de Salud Intercultural, considerando que se ha tomado un programa y actividad que no es pertinente."/>
    <s v="PREVENCION Y PROMOCION DE LA SALUD"/>
    <s v="Primer encuentro de saberes y prácticas de la medicina ancestral - tradicional "/>
    <s v="PLANTA CENTRAL"/>
    <n v="9999"/>
    <n v="55"/>
    <s v="000"/>
    <s v="002"/>
    <n v="530205"/>
    <n v="1701"/>
    <s v="001"/>
    <s v="0000"/>
    <s v="0000"/>
    <n v="10000"/>
    <n v="0"/>
    <n v="10000"/>
    <n v="0"/>
    <n v="0"/>
    <n v="0"/>
    <s v="SI"/>
    <m/>
    <m/>
    <s v="GUADALUPE RECALDE"/>
    <n v="0"/>
    <n v="0"/>
    <n v="0"/>
    <s v="SUB PROMOCION SALUD INTERCULTURAL  IGUALDAD"/>
    <x v="4"/>
    <s v="NO APLICA"/>
    <s v="NO"/>
    <n v="0"/>
  </r>
  <r>
    <x v="93"/>
    <s v="134003032"/>
    <s v="MSP-DNA-2022-0488-M"/>
    <d v="2022-02-25T00:00:00"/>
    <s v="MSP-DNGP-2022-0167-M"/>
    <d v="2022-03-22T00:00:00"/>
    <x v="0"/>
    <s v="A través de Memorando Nro. MSP-DNA-2022-0488-M, se solicita se realice la reforma presupuestaria para financiar el valor del IVA únicamente al FEE de emisión tanto de pasajes nacionales como internacionales y a la vez dejar insubsistente de manera parcial la Certificación Nro. 027, en las líneas 134003038 y 134003039. "/>
    <s v="ADMINISTRACION CENTRAL"/>
    <s v="CONTRATACIÓN DE UN TALLER AUTOMOTRIZ PARA EJECUTAR MANTENIMIENTO PREVENTIVO Y CORRECTIVO DE LOS VEHÍCULOS LIVIANOS Y PESADOS PERTENECIENTES AL PARQUE AUTOMOTOR DEL MINISTERIO DE SALUD PÚBLICA (PLANTA CENTRAL)"/>
    <s v="PLANTA CENTRAL"/>
    <n v="9999"/>
    <s v="01"/>
    <s v="000"/>
    <s v="001"/>
    <n v="530813"/>
    <n v="1701"/>
    <s v="001"/>
    <s v="0000"/>
    <s v="0000"/>
    <n v="0"/>
    <n v="0"/>
    <n v="0"/>
    <n v="624"/>
    <n v="0"/>
    <n v="624"/>
    <s v="SI"/>
    <m/>
    <m/>
    <s v="VERONICA VELEZ "/>
    <n v="61123.540000000008"/>
    <n v="0"/>
    <n v="61123.540000000008"/>
    <s v="COOR ADMINISTRATIVA FINANCIERA"/>
    <x v="22"/>
    <s v="GI TRANSPORTES"/>
    <s v="SI"/>
    <n v="7.2759576141834259E-12"/>
  </r>
  <r>
    <x v="93"/>
    <s v="134003038"/>
    <s v="MSP-DNA-2022-0488-M"/>
    <d v="2022-02-25T00:00:00"/>
    <s v="MSP-DNGP-2022-0167-M"/>
    <d v="2022-03-22T00:00:00"/>
    <x v="0"/>
    <s v="A través de Memorando Nro. MSP-DNA-2022-0488-M, se solicita se realice la reforma presupuestaria para financiar el valor del IVA únicamente al FEE de emisión tanto de pasajes nacionales como internacionales y a la vez dejar insubsistente de manera parcial la Certificación Nro. 027, en las líneas 134003038 y 134003039. "/>
    <s v="ADMINISTRACION CENTRAL"/>
    <s v="SERVICIO DE EMISIÓN DE PASAJES AEREOS NACIONALES PARA SERVIDORES DEL MSP Y PACIENTES RPIS"/>
    <s v="PLANTA CENTRAL"/>
    <n v="9999"/>
    <s v="01"/>
    <s v="000"/>
    <s v="001"/>
    <n v="530301"/>
    <n v="1701"/>
    <s v="001"/>
    <s v="0000"/>
    <s v="0000"/>
    <m/>
    <n v="504"/>
    <n v="504"/>
    <n v="0"/>
    <n v="0"/>
    <n v="0"/>
    <s v="SI"/>
    <m/>
    <m/>
    <s v="VERONICA VELEZ "/>
    <n v="86467.14"/>
    <n v="504"/>
    <n v="86971.14"/>
    <s v="COOR ADMINISTRATIVA FINANCIERA"/>
    <x v="22"/>
    <s v="GI TRANSPORTES"/>
    <s v="SI"/>
    <n v="0"/>
  </r>
  <r>
    <x v="93"/>
    <s v="134003039"/>
    <s v="MSP-DNA-2022-0488-M"/>
    <d v="2022-02-25T00:00:00"/>
    <s v="MSP-DNGP-2022-0167-M"/>
    <d v="2022-03-22T00:00:00"/>
    <x v="0"/>
    <s v="A través de Memorando Nro. MSP-DNA-2022-0488-M, se solicita se realice la reforma presupuestaria para financiar el valor del IVA únicamente al FEE de emisión tanto de pasajes nacionales como internacionales y a la vez dejar insubsistente de manera parcial la Certificación Nro. 027, en las líneas 134003038 y 134003039. "/>
    <s v="ADMINISTRACION CENTRAL"/>
    <s v="SERVICIO DE EMISIÓN DE PASAJES AEREOS INTERNACIONALES PARA SERVIDORES DEL MSP Y PACIENTES RPIS"/>
    <s v="PLANTA CENTRAL"/>
    <n v="9999"/>
    <s v="01"/>
    <s v="000"/>
    <s v="001"/>
    <n v="530302"/>
    <n v="1701"/>
    <s v="001"/>
    <s v="0000"/>
    <s v="0000"/>
    <m/>
    <n v="120"/>
    <n v="120"/>
    <n v="0"/>
    <n v="0"/>
    <n v="0"/>
    <s v="SI"/>
    <m/>
    <m/>
    <s v="VERONICA VELEZ "/>
    <n v="63466.04"/>
    <n v="120"/>
    <n v="63586.04"/>
    <s v="COOR ADMINISTRATIVA FINANCIERA"/>
    <x v="22"/>
    <s v="GI TRANSPORTES"/>
    <s v="SI"/>
    <n v="0"/>
  </r>
  <r>
    <x v="94"/>
    <s v="113000015"/>
    <s v="MSP-SNPSI-2022-0504-M"/>
    <d v="2022-03-18T00:00:00"/>
    <s v="MSP-CGPGE-2022-0175-M"/>
    <d v="2022-03-22T00:00:00"/>
    <x v="2"/>
    <s v="La presente reforma se realiza con la finalidad de retirar el presupuesto que no fue solicitado ni planificado por la Subsecretaría Nacional de Promoción de la Salud e Igualdad correspondiente inicialmente al Presupuesto por Resultados Ppr, y que el Ministerio de Economía y Finanzas mantiene en el gasto corriente del MSP"/>
    <s v="PROGRAMAS DE SALUD PUBLICA"/>
    <s v="Adquisición de mobiliario y equipamiento (Monto asignado por el MEF, no requerido por la Subsecretaría Nacional de Promoción de la Salud)"/>
    <s v="PLANTA CENTRAL"/>
    <n v="9999"/>
    <n v="24"/>
    <s v="000"/>
    <s v="001"/>
    <n v="840103"/>
    <n v="1701"/>
    <s v="002"/>
    <s v="0000"/>
    <s v="0000"/>
    <n v="0"/>
    <n v="0"/>
    <n v="0"/>
    <n v="100000000"/>
    <n v="0"/>
    <n v="100000000"/>
    <s v="SI"/>
    <m/>
    <s v="NO APLICA"/>
    <s v="GUADALUPE RECALDE"/>
    <n v="0"/>
    <n v="0"/>
    <n v="0"/>
    <s v="SUB PROMOCION SALUD INTERCULTURAL  IGUALDAD"/>
    <x v="14"/>
    <s v="NO APLICA"/>
    <s v="NO"/>
    <n v="0"/>
  </r>
  <r>
    <x v="94"/>
    <s v="113000016"/>
    <s v="MSP-SNPSI-2022-0504-M"/>
    <d v="2022-03-18T00:00:00"/>
    <s v="MSP-CGPGE-2022-0175-M"/>
    <d v="2022-03-22T00:00:00"/>
    <x v="2"/>
    <s v="La presente reforma se realiza con la finalidad de retirar el presupuesto que no fue solicitado ni planificado por la Subsecretaría Nacional de Promoción de la Salud e Igualdad correspondiente inicialmente al Presupuesto por Resultados Ppr, y que el Ministerio de Economía y Finanzas mantiene en el gasto corriente del MSP"/>
    <s v="PROGRAMAS DE SALUD PUBLICA"/>
    <s v="Adquisición de equipo médico (Monto asignado por el MEF, no requerido por la Subsecretaría Nacional de Promoción de la Salud)"/>
    <s v="PLANTA CENTRAL"/>
    <n v="9999"/>
    <n v="24"/>
    <s v="000"/>
    <s v="001"/>
    <n v="840113"/>
    <n v="1701"/>
    <s v="002"/>
    <s v="0000"/>
    <s v="0000"/>
    <n v="0"/>
    <n v="0"/>
    <n v="0"/>
    <n v="370000000"/>
    <n v="0"/>
    <n v="370000000"/>
    <s v="SI"/>
    <m/>
    <m/>
    <s v="GUADALUPE RECALDE"/>
    <n v="0"/>
    <n v="0"/>
    <n v="0"/>
    <s v="SUB PROMOCION SALUD INTERCULTURAL  IGUALDAD"/>
    <x v="14"/>
    <s v="NO APLICA"/>
    <s v="NO"/>
    <n v="0"/>
  </r>
  <r>
    <x v="94"/>
    <s v="134000011"/>
    <s v="MSP-SNPSI-2022-0504-M"/>
    <d v="2022-03-18T00:00:00"/>
    <s v="MSP-CGPGE-2022-0175-M"/>
    <d v="2022-03-22T00:00:00"/>
    <x v="2"/>
    <s v="La presente reforma se realiza con la finalidad de retirar el presupuesto que no fue solicitado ni planificado por la Subsecretaría Nacional de Promoción de la Salud e Igualdad correspondiente inicialmente al Presupuesto por Resultados Ppr, y que el Ministerio de Economía y Finanzas mantiene en el gasto corriente del MSP"/>
    <s v="PROGRAMAS DE SALUD PUBLICA"/>
    <s v="Monto asignado por el MEF - Adquisición de mobiliario y equipamiento "/>
    <s v="PLANTA CENTRAL"/>
    <n v="9999"/>
    <n v="24"/>
    <s v="000"/>
    <s v="001"/>
    <n v="840103"/>
    <n v="1701"/>
    <s v="002"/>
    <s v="0000"/>
    <s v="0000"/>
    <n v="100000000"/>
    <n v="0"/>
    <n v="100000000"/>
    <n v="0"/>
    <n v="0"/>
    <n v="0"/>
    <s v="SI"/>
    <m/>
    <m/>
    <s v="GUADALUPE RECALDE"/>
    <n v="0"/>
    <n v="0"/>
    <n v="0"/>
    <s v="COOR ADMINISTRATIVA FINANCIERA"/>
    <x v="40"/>
    <s v="NO APLICA"/>
    <s v="NO"/>
    <n v="0"/>
  </r>
  <r>
    <x v="94"/>
    <s v="134000012"/>
    <s v="MSP-SNPSI-2022-0504-M"/>
    <d v="2022-03-18T00:00:00"/>
    <s v="MSP-CGPGE-2022-0175-M"/>
    <d v="2022-03-22T00:00:00"/>
    <x v="2"/>
    <s v="La presente reforma se realiza con la finalidad de retirar el presupuesto que no fue solicitado ni planificado por la Subsecretaría Nacional de Promoción de la Salud e Igualdad correspondiente inicialmente al Presupuesto por Resultados Ppr, y que el Ministerio de Economía y Finanzas mantiene en el gasto corriente del MSP"/>
    <s v="PROGRAMAS DE SALUD PUBLICA"/>
    <s v="Monto asignado por el MEF - Adquisición de equipo médico"/>
    <s v="PLANTA CENTRAL"/>
    <n v="9999"/>
    <n v="24"/>
    <s v="000"/>
    <s v="001"/>
    <n v="840113"/>
    <n v="1701"/>
    <s v="002"/>
    <s v="0000"/>
    <s v="0000"/>
    <n v="370000000"/>
    <n v="0"/>
    <n v="370000000"/>
    <n v="0"/>
    <n v="0"/>
    <n v="0"/>
    <s v="SI"/>
    <m/>
    <m/>
    <s v="GUADALUPE RECALDE"/>
    <n v="0"/>
    <n v="0"/>
    <n v="0"/>
    <s v="COOR ADMINISTRATIVA FINANCIERA"/>
    <x v="40"/>
    <s v="NO APLICA"/>
    <s v="SI"/>
    <n v="0"/>
  </r>
  <r>
    <x v="95"/>
    <s v="111002012"/>
    <s v="MSP-SNGSP-2022-0646-M"/>
    <d v="2022-03-14T00:00:00"/>
    <s v="MSP-DNPI-2022-0417-M"/>
    <d v="2022-03-24T00:00:00"/>
    <x v="0"/>
    <s v="Asignacion recursos a las zonas para pago derivaciones )Servicios Hospitalarios y Dialisis) Tercera asignacion "/>
    <s v="GOBERNANZA DE LA SALUD"/>
    <s v="Pagos prestaciones de servicios de Salud la Red otros servicios excepto Dialisis/Hemodiálisis"/>
    <s v="PLANTA CENTRAL"/>
    <n v="9999"/>
    <n v="58"/>
    <s v="000"/>
    <s v="002"/>
    <n v="530226"/>
    <n v="1701"/>
    <n v="202"/>
    <n v="8888"/>
    <n v="8888"/>
    <n v="0"/>
    <n v="0"/>
    <n v="0"/>
    <n v="5089873.04"/>
    <n v="0"/>
    <n v="5089873.04"/>
    <s v="SI"/>
    <m/>
    <m/>
    <s v="Mayra Espinoza"/>
    <n v="0"/>
    <n v="0"/>
    <n v="0"/>
    <s v="SUBSE RECTORIA SISTEMA NACIONAL SALUD"/>
    <x v="24"/>
    <s v="NO APLICA"/>
    <s v="NO"/>
    <n v="0"/>
  </r>
  <r>
    <x v="95"/>
    <s v="111002013"/>
    <s v="MSP-SNGSP-2022-0646-M"/>
    <d v="2022-03-14T00:00:00"/>
    <s v="MSP-DNPI-2022-0417-M"/>
    <d v="2022-03-24T00:00:00"/>
    <x v="0"/>
    <s v="Asignacion recursos a las zonas para pago derivaciones )Servicios Hospitalarios y Dialisis) Tercera asignacion "/>
    <s v="GOBERNANZA DE LA SALUD"/>
    <s v="Pagos prestaciones de servicios de Salud la Red por el serivicio de Diálisis/Hemodiálisis"/>
    <s v="PLANTA CENTRAL"/>
    <n v="9999"/>
    <n v="58"/>
    <s v="000"/>
    <s v="004"/>
    <n v="530226"/>
    <n v="1701"/>
    <n v="202"/>
    <n v="8888"/>
    <n v="8888"/>
    <n v="0"/>
    <n v="0"/>
    <n v="0"/>
    <n v="2938908.62"/>
    <n v="0"/>
    <n v="2938908.62"/>
    <s v="SI"/>
    <m/>
    <m/>
    <s v="Mayra Espinoza"/>
    <n v="0"/>
    <n v="0"/>
    <n v="0"/>
    <s v="SUBSE RECTORIA SISTEMA NACIONAL SALUD"/>
    <x v="24"/>
    <s v="NO APLICA"/>
    <s v="NO"/>
    <n v="0"/>
  </r>
  <r>
    <x v="95"/>
    <s v="ZONAL 1"/>
    <s v="MSP-SNGSP-2022-0646-M"/>
    <d v="2022-03-14T00:00:00"/>
    <s v="MSP-DNPI-2022-0417-M"/>
    <d v="2022-03-24T00:00:00"/>
    <x v="0"/>
    <s v="Asignacion recursos a las zonas para pago derivaciones )Servicios Hospitalarios y Dialisis) Tercera asignacion "/>
    <s v="ZONAL 1"/>
    <s v="ZONAL 1"/>
    <s v="ZONAL 1"/>
    <n v="51"/>
    <s v="58"/>
    <s v="000"/>
    <s v="002"/>
    <n v="530226"/>
    <s v="1001"/>
    <s v="202"/>
    <s v="8888"/>
    <s v="8888"/>
    <n v="223666.98"/>
    <n v="0"/>
    <n v="223666.98"/>
    <n v="0"/>
    <n v="0"/>
    <n v="0"/>
    <s v="SI"/>
    <m/>
    <m/>
    <s v="Mayra Espinoza"/>
    <e v="#N/A"/>
    <e v="#N/A"/>
    <e v="#N/A"/>
    <e v="#N/A"/>
    <x v="8"/>
    <e v="#N/A"/>
    <e v="#N/A"/>
    <e v="#N/A"/>
  </r>
  <r>
    <x v="95"/>
    <s v="ZONAL 3"/>
    <s v="MSP-SNGSP-2022-0646-M"/>
    <d v="2022-03-14T00:00:00"/>
    <s v="MSP-DNPI-2022-0417-M"/>
    <d v="2022-03-24T00:00:00"/>
    <x v="0"/>
    <s v="Asignacion recursos a las zonas para pago derivaciones )Servicios Hospitalarios y Dialisis) Tercera asignacion "/>
    <s v="ZONAL 3"/>
    <s v="ZONAL 3"/>
    <s v="ZONAL 3"/>
    <n v="53"/>
    <s v="58"/>
    <s v="000"/>
    <s v="002"/>
    <n v="530226"/>
    <s v="601"/>
    <s v="202"/>
    <s v="8888"/>
    <s v="8888"/>
    <n v="231355.45"/>
    <n v="0"/>
    <n v="231355.45"/>
    <n v="0"/>
    <n v="0"/>
    <n v="0"/>
    <s v="SI"/>
    <m/>
    <m/>
    <s v="Mayra Espinoza"/>
    <e v="#N/A"/>
    <e v="#N/A"/>
    <e v="#N/A"/>
    <e v="#N/A"/>
    <x v="8"/>
    <e v="#N/A"/>
    <e v="#N/A"/>
    <e v="#N/A"/>
  </r>
  <r>
    <x v="95"/>
    <s v="ZONAL 4"/>
    <s v="MSP-SNGSP-2022-0646-M"/>
    <d v="2022-03-14T00:00:00"/>
    <s v="MSP-DNPI-2022-0417-M"/>
    <d v="2022-03-24T00:00:00"/>
    <x v="0"/>
    <s v="Asignacion recursos a las zonas para pago derivaciones )Servicios Hospitalarios y Dialisis) Tercera asignacion "/>
    <s v="ZONAL 4"/>
    <s v="ZONAL 4"/>
    <s v="ZONAL 4"/>
    <n v="54"/>
    <s v="58"/>
    <s v="000"/>
    <s v="002"/>
    <n v="530226"/>
    <n v="1301"/>
    <s v="202"/>
    <s v="8888"/>
    <s v="8888"/>
    <n v="1067261.48"/>
    <n v="0"/>
    <n v="1067261.48"/>
    <n v="0"/>
    <n v="0"/>
    <n v="0"/>
    <s v="SI"/>
    <m/>
    <m/>
    <s v="Mayra Espinoza"/>
    <e v="#N/A"/>
    <e v="#N/A"/>
    <e v="#N/A"/>
    <e v="#N/A"/>
    <x v="8"/>
    <e v="#N/A"/>
    <e v="#N/A"/>
    <e v="#N/A"/>
  </r>
  <r>
    <x v="95"/>
    <s v="ZONAL 6"/>
    <s v="MSP-SNGSP-2022-0646-M"/>
    <d v="2022-03-14T00:00:00"/>
    <s v="MSP-DNPI-2022-0417-M"/>
    <d v="2022-03-24T00:00:00"/>
    <x v="0"/>
    <s v="Asignacion recursos a las zonas para pago derivaciones )Servicios Hospitalarios y Dialisis) Tercera asignacion "/>
    <s v="ZONAL 6"/>
    <s v="ZONAL 6"/>
    <s v="ZONAL 6"/>
    <n v="56"/>
    <s v="58"/>
    <s v="000"/>
    <s v="002"/>
    <n v="530226"/>
    <s v="101"/>
    <s v="202"/>
    <s v="8888"/>
    <s v="8888"/>
    <n v="723174.48"/>
    <n v="0"/>
    <n v="723174.48"/>
    <n v="0"/>
    <n v="0"/>
    <n v="0"/>
    <s v="SI"/>
    <m/>
    <m/>
    <s v="Mayra Espinoza"/>
    <e v="#N/A"/>
    <e v="#N/A"/>
    <e v="#N/A"/>
    <e v="#N/A"/>
    <x v="8"/>
    <e v="#N/A"/>
    <e v="#N/A"/>
    <e v="#N/A"/>
  </r>
  <r>
    <x v="95"/>
    <s v="ZONAL 7"/>
    <s v="MSP-SNGSP-2022-0646-M"/>
    <d v="2022-03-14T00:00:00"/>
    <s v="MSP-DNPI-2022-0417-M"/>
    <d v="2022-03-24T00:00:00"/>
    <x v="0"/>
    <s v="Asignacion recursos a las zonas para pago derivaciones )Servicios Hospitalarios y Dialisis) Tercera asignacion "/>
    <s v="ZONAL 7"/>
    <s v="ZONAL 7"/>
    <s v="ZONAL 7"/>
    <n v="57"/>
    <s v="58"/>
    <s v="000"/>
    <s v="002"/>
    <n v="530226"/>
    <s v="1101"/>
    <s v="202"/>
    <s v="8888"/>
    <s v="8888"/>
    <n v="364164.12"/>
    <n v="0"/>
    <n v="364164.12"/>
    <n v="0"/>
    <n v="0"/>
    <n v="0"/>
    <s v="SI"/>
    <m/>
    <m/>
    <s v="Mayra Espinoza"/>
    <e v="#N/A"/>
    <e v="#N/A"/>
    <e v="#N/A"/>
    <e v="#N/A"/>
    <x v="8"/>
    <e v="#N/A"/>
    <e v="#N/A"/>
    <e v="#N/A"/>
  </r>
  <r>
    <x v="95"/>
    <s v="ZONAL 8"/>
    <s v="MSP-SNGSP-2022-0646-M"/>
    <d v="2022-03-14T00:00:00"/>
    <s v="MSP-DNPI-2022-0417-M"/>
    <d v="2022-03-24T00:00:00"/>
    <x v="0"/>
    <s v="Asignacion recursos a las zonas para pago derivaciones )Servicios Hospitalarios y Dialisis) Tercera asignacion "/>
    <s v="ZONAL 8"/>
    <s v="ZONAL 8"/>
    <s v="ZONAL 8"/>
    <n v="58"/>
    <s v="58"/>
    <s v="000"/>
    <s v="002"/>
    <n v="530226"/>
    <s v="901"/>
    <s v="202"/>
    <s v="8888"/>
    <s v="8888"/>
    <n v="4067734.9"/>
    <n v="0"/>
    <n v="4067734.9"/>
    <n v="0"/>
    <n v="0"/>
    <n v="0"/>
    <s v="SI"/>
    <m/>
    <m/>
    <s v="Mayra Espinoza"/>
    <e v="#N/A"/>
    <e v="#N/A"/>
    <e v="#N/A"/>
    <e v="#N/A"/>
    <x v="8"/>
    <e v="#N/A"/>
    <e v="#N/A"/>
    <e v="#N/A"/>
  </r>
  <r>
    <x v="95"/>
    <s v="ZONAL 9"/>
    <s v="MSP-SNGSP-2022-0646-M"/>
    <d v="2022-03-14T00:00:00"/>
    <s v="MSP-DNPI-2022-0417-M"/>
    <d v="2022-03-24T00:00:00"/>
    <x v="0"/>
    <s v="Asignacion recursos a las zonas para pago derivaciones )Servicios Hospitalarios y Dialisis) Tercera asignacion "/>
    <s v="ZONAL 9"/>
    <s v="ZONAL 9"/>
    <s v="ZONAL 9"/>
    <n v="59"/>
    <s v="58"/>
    <s v="000"/>
    <s v="002"/>
    <n v="530226"/>
    <s v="1701"/>
    <s v="202"/>
    <s v="8888"/>
    <s v="8888"/>
    <n v="1351424.25"/>
    <n v="0"/>
    <n v="1351424.25"/>
    <n v="0"/>
    <n v="0"/>
    <n v="0"/>
    <s v="SI"/>
    <m/>
    <m/>
    <s v="Mayra Espinoza"/>
    <e v="#N/A"/>
    <e v="#N/A"/>
    <e v="#N/A"/>
    <e v="#N/A"/>
    <x v="8"/>
    <e v="#N/A"/>
    <e v="#N/A"/>
    <e v="#N/A"/>
  </r>
  <r>
    <x v="96"/>
    <s v="111005003"/>
    <s v="MSP-SNGSP-2022-0634-M"/>
    <d v="2022-03-11T00:00:00"/>
    <s v="MSP-DNPI-2022-0416-M"/>
    <d v="2022-03-24T00:00:00"/>
    <x v="0"/>
    <s v="La reforma se la realiza con la finalidad de financiar medicamentos Judicializados de pago inmediato._x000a_Para el financiamiento del requerimiento, la Dirección Nacional de Planificación e Inversión solicitó mediante memorando Nro. MSP-DNPI-2022-0334-M (14-03-2022) la identificación de recursos óptimos  a la Dirección Nacional de Seguimiento, misma que remitió el informe de “Análisis de Optimización y Redistribución de Recursos” con memorando Nro. MSP-DNSECG-2022-0203-M (16-03-2022), en el cual se evidencian montos de optimización que corresponden a procesos de estrategias sensibles y de alto impacto social y político para la institución; razón por la cual, la DNPI ha identificado presupuesto óptimo para su uso y ha procedido a plantear la reforma."/>
    <s v="GOBERNANZA DE LA SALUD"/>
    <s v="Asignación presupuestaria a las EOD´s a nivel nacional para el abastecimiento de medicamentos fuera del CNMB no estimados"/>
    <s v="PLANTA CENTRAL"/>
    <n v="9999"/>
    <n v="58"/>
    <s v="000"/>
    <s v="003"/>
    <n v="530809"/>
    <n v="1701"/>
    <s v="001"/>
    <s v="0000"/>
    <s v="0000"/>
    <n v="0"/>
    <n v="0"/>
    <n v="0"/>
    <n v="5524392"/>
    <n v="0"/>
    <n v="5524392"/>
    <s v="SI"/>
    <m/>
    <m/>
    <s v="Alexandra Simba"/>
    <n v="0"/>
    <n v="0"/>
    <n v="0"/>
    <s v="SUB GESTION OPERACIONES LOGISTICA SALUD "/>
    <x v="32"/>
    <s v="SENTENCIA JUDICIAL 069"/>
    <s v="NO"/>
    <n v="0"/>
  </r>
  <r>
    <x v="96"/>
    <s v="CZ8"/>
    <s v="MSP-SNGSP-2022-0634-M"/>
    <d v="2022-03-11T00:00:00"/>
    <s v="MSP-DNPI-2022-0416-M"/>
    <d v="2022-03-24T00:00:00"/>
    <x v="0"/>
    <s v="La reforma se la realiza con la finalidad de financiar medicamentos Judicializados de pago inmediato._x000a_Para el financiamiento del requerimiento, la Dirección Nacional de Planificación e Inversión solicitó mediante memorando Nro. MSP-DNPI-2022-0334-M (14-03-2022) la identificación de recursos óptimos  a la Dirección Nacional de Seguimiento, misma que remitió el informe de “Análisis de Optimización y Redistribución de Recursos” con memorando Nro. MSP-DNSECG-2022-0203-M (16-03-2022), en el cual se evidencian montos de optimización que corresponden a procesos de estrategias sensibles y de alto impacto social y político para la institución; razón por la cual, la DNPI ha identificado presupuesto óptimo para su uso y ha procedido a plantear la reforma."/>
    <s v="GOBERNANZA DE LA SALUD"/>
    <s v="Asignación presupuestaria a las EOD´s a nivel nacional para el abastecimiento de medicamentos fuera del CNMB no estimados"/>
    <s v="PLANTA CENTRAL"/>
    <s v="1192"/>
    <n v="58"/>
    <s v="000"/>
    <s v="003"/>
    <n v="530809"/>
    <s v="901"/>
    <s v="001"/>
    <s v="0000"/>
    <s v="0000"/>
    <n v="1833649.92"/>
    <n v="0"/>
    <n v="1833649.92"/>
    <n v="0"/>
    <n v="0"/>
    <n v="0"/>
    <s v="SI"/>
    <m/>
    <m/>
    <s v="Alexandra Simba"/>
    <e v="#N/A"/>
    <e v="#N/A"/>
    <e v="#N/A"/>
    <e v="#N/A"/>
    <x v="8"/>
    <e v="#N/A"/>
    <e v="#N/A"/>
    <e v="#N/A"/>
  </r>
  <r>
    <x v="96"/>
    <s v="CZ8"/>
    <s v="MSP-SNGSP-2022-0634-M"/>
    <d v="2022-03-11T00:00:00"/>
    <s v="MSP-DNPI-2022-0416-M"/>
    <d v="2022-03-24T00:00:00"/>
    <x v="0"/>
    <s v="La reforma se la realiza con la finalidad de financiar medicamentos Judicializados de pago inmediato._x000a_Para el financiamiento del requerimiento, la Dirección Nacional de Planificación e Inversión solicitó mediante memorando Nro. MSP-DNPI-2022-0334-M (14-03-2022) la identificación de recursos óptimos  a la Dirección Nacional de Seguimiento, misma que remitió el informe de “Análisis de Optimización y Redistribución de Recursos” con memorando Nro. MSP-DNSECG-2022-0203-M (16-03-2022), en el cual se evidencian montos de optimización que corresponden a procesos de estrategias sensibles y de alto impacto social y político para la institución; razón por la cual, la DNPI ha identificado presupuesto óptimo para su uso y ha procedido a plantear la reforma."/>
    <s v="GOBERNANZA DE LA SALUD"/>
    <s v="Asignación presupuestaria a las EOD´s a nivel nacional para el abastecimiento de medicamentos fuera del CNMB no estimados"/>
    <s v="PLANTA CENTRAL"/>
    <s v="1190"/>
    <n v="58"/>
    <s v="000"/>
    <s v="003"/>
    <n v="530809"/>
    <s v="901"/>
    <s v="001"/>
    <s v="0000"/>
    <s v="0000"/>
    <n v="3690742.08"/>
    <n v="0"/>
    <n v="3690742.08"/>
    <n v="0"/>
    <n v="0"/>
    <n v="0"/>
    <s v="SI"/>
    <m/>
    <m/>
    <s v="Alexandra Simba"/>
    <e v="#N/A"/>
    <e v="#N/A"/>
    <e v="#N/A"/>
    <e v="#N/A"/>
    <x v="8"/>
    <e v="#N/A"/>
    <e v="#N/A"/>
    <e v="#N/A"/>
  </r>
  <r>
    <x v="97"/>
    <s v="134000009"/>
    <s v="MSP-CGAF-2022-0655-M"/>
    <d v="2022-03-24T00:00:00"/>
    <s v="MSP-DNPI-2022-0429-M"/>
    <d v="2022-03-25T00:00:00"/>
    <x v="0"/>
    <s v="En atención al Memorando Nro. MSP-CGAF-2022-0655-M, mediante el cual solicita realizar la reforma para la caja chica de la CGAF, en el que se debe modificar los valores para cumplir con las obligaciones contraídas."/>
    <s v="ADMINISTRACION CENTRAL"/>
    <s v="Caja Chica CGAF"/>
    <s v="PLANTA CENTRAL"/>
    <n v="9999"/>
    <s v="01"/>
    <s v="000"/>
    <s v="001"/>
    <n v="530801"/>
    <n v="1701"/>
    <s v="001"/>
    <s v="0000"/>
    <s v="0000"/>
    <n v="0"/>
    <n v="0"/>
    <n v="0"/>
    <n v="16.510000000000002"/>
    <n v="0"/>
    <n v="16.510000000000002"/>
    <s v="SI"/>
    <m/>
    <m/>
    <s v="MARITZA HARO "/>
    <n v="479.83000000000004"/>
    <n v="0"/>
    <n v="479.83000000000004"/>
    <s v="COOR ADMINISTRATIVA FINANCIERA"/>
    <x v="40"/>
    <s v="NO APLICA"/>
    <s v="SI"/>
    <n v="58.960000000000036"/>
  </r>
  <r>
    <x v="97"/>
    <s v="134000010"/>
    <s v="MSP-CGAF-2022-0655-M"/>
    <d v="2022-03-24T00:00:00"/>
    <s v="MSP-DNPI-2022-0429-M"/>
    <d v="2022-03-25T00:00:00"/>
    <x v="0"/>
    <s v="En atención al Memorando Nro. MSP-CGAF-2022-0655-M, mediante el cual solicita realizar la reforma para la caja chica de la CGAF, en el que se debe modificar los valores para cumplir con las obligaciones contraídas."/>
    <s v="ADMINISTRACION CENTRAL"/>
    <s v="Caja Chica CGAF"/>
    <s v="PLANTA CENTRAL"/>
    <n v="9999"/>
    <s v="01"/>
    <s v="000"/>
    <s v="001"/>
    <n v="530820"/>
    <n v="1701"/>
    <s v="001"/>
    <s v="0000"/>
    <s v="0000"/>
    <n v="16.510000000000002"/>
    <n v="0"/>
    <n v="16.510000000000002"/>
    <m/>
    <n v="0"/>
    <n v="0"/>
    <s v="SI"/>
    <m/>
    <m/>
    <s v="MARITZA HARO "/>
    <n v="279.60000000000002"/>
    <n v="0"/>
    <n v="279.60000000000002"/>
    <s v="COOR ADMINISTRATIVA FINANCIERA"/>
    <x v="40"/>
    <s v="NO APLICA"/>
    <s v="SI"/>
    <n v="47.880000000000052"/>
  </r>
  <r>
    <x v="98"/>
    <s v="121004001"/>
    <s v=" MSP-DND-2022-0714-M"/>
    <d v="2022-03-24T00:00:00"/>
    <s v="MSP-DNPI-2022-0440-M"/>
    <d v="2022-03-26T00:00:00"/>
    <x v="0"/>
    <s v="La reforma planteada se realiza con la finalidad de realizar el pago liquidación de Convenios con Cuba"/>
    <s v="PROVISION Y PRESTACION DE SERVICIOS DE SALUD"/>
    <s v="PAGO LIQUIDACIÓN CONVENIOS CON CUBA"/>
    <s v="PLANTA CENTRAL"/>
    <n v="9999"/>
    <n v="90"/>
    <s v="000"/>
    <s v="001"/>
    <n v="580302"/>
    <n v="1701"/>
    <s v="001"/>
    <s v="0000"/>
    <s v="0000"/>
    <n v="1104798.02"/>
    <n v="0"/>
    <n v="1104798.02"/>
    <n v="0"/>
    <n v="0"/>
    <n v="0"/>
    <s v="SI"/>
    <m/>
    <m/>
    <s v="DIANA MESIAS"/>
    <n v="1104798.02"/>
    <n v="0"/>
    <n v="1104798.02"/>
    <s v="SUB REDES ATENCION INTEGRAL EN PRIMER NIVEL "/>
    <x v="31"/>
    <s v="NO APLICA"/>
    <s v="SI"/>
    <n v="0"/>
  </r>
  <r>
    <x v="98"/>
    <s v="132001005"/>
    <s v=" MSP-DND-2022-0714-M"/>
    <d v="2022-03-24T00:00:00"/>
    <s v="MSP-DNPI-2022-0440-M"/>
    <d v="2022-03-26T00:00:00"/>
    <x v="0"/>
    <s v="La reforma planteada se realiza con la finalidad de realizar el pago liquidación de Convenios con Cuba"/>
    <s v="ADMINISTRACION CENTRAL"/>
    <s v="Asignación esigef para financiar actividades priorizadas "/>
    <s v="PLANTA CENTRAL"/>
    <n v="9999"/>
    <s v="01"/>
    <s v="000"/>
    <s v="001"/>
    <n v="580302"/>
    <n v="1701"/>
    <s v="001"/>
    <s v="0000"/>
    <s v="0000"/>
    <n v="0"/>
    <n v="0"/>
    <n v="0"/>
    <n v="1104798"/>
    <n v="0"/>
    <n v="1104798"/>
    <s v="SI"/>
    <m/>
    <m/>
    <s v="DIANA MESIAS"/>
    <n v="0"/>
    <n v="0"/>
    <n v="0"/>
    <s v="COOR PLANIFICACION GEST ESTRAT"/>
    <x v="25"/>
    <s v="Presupuesto por Resultados"/>
    <s v="NO"/>
    <n v="0"/>
  </r>
  <r>
    <x v="98"/>
    <s v="134003032"/>
    <s v=" MSP-DND-2022-0714-M"/>
    <d v="2022-03-24T00:00:00"/>
    <s v="MSP-DNPI-2022-0440-M"/>
    <d v="2022-03-26T00:00:00"/>
    <x v="0"/>
    <s v="La reforma planteada se realiza con la finalidad de realizar el pago liquidación de Convenios con Cuba"/>
    <s v="ADMINISTRACION CENTRAL"/>
    <s v="CONTRATACIÓN DE UN TALLER AUTOMOTRIZ PARA EJECUTAR MANTENIMIENTO PREVENTIVO Y CORRECTIVO DE LOS VEHÍCULOS LIVIANOS Y PESADOS PERTENECIENTES AL PARQUE AUTOMOTOR DEL MINISTERIO DE SALUD PÚBLICA (PLANTA CENTRAL)"/>
    <s v="PLANTA CENTRAL"/>
    <n v="9999"/>
    <s v="01"/>
    <s v="000"/>
    <s v="001"/>
    <n v="530813"/>
    <n v="1701"/>
    <s v="001"/>
    <s v="0000"/>
    <s v="0000"/>
    <n v="0"/>
    <n v="0"/>
    <n v="0"/>
    <n v="0.02"/>
    <n v="0"/>
    <n v="0.02"/>
    <s v="SI"/>
    <m/>
    <m/>
    <s v="DIANA MESIAS"/>
    <n v="61123.540000000008"/>
    <n v="0"/>
    <n v="61123.540000000008"/>
    <s v="COOR ADMINISTRATIVA FINANCIERA"/>
    <x v="22"/>
    <s v="GI TRANSPORTES"/>
    <s v="SI"/>
    <n v="7.2759576141834259E-12"/>
  </r>
  <r>
    <x v="99"/>
    <s v="134001035"/>
    <s v="MSP-CGAF-2022-0669-M"/>
    <d v="2022-03-25T00:00:00"/>
    <s v="MSP-DNPI-2022-0435-M"/>
    <d v="2022-03-28T00:00:00"/>
    <x v="0"/>
    <s v="La reforma se plantea con la finalidad de financiar y viabilizar la implementación del Decreto Ejecutivo Nro. 378, respecto a la adquisición de fármacos y otros bienes estratégicos en salud, que permitirá la contratación de personal para el registro, seguimiento y auditoria de los procesos y convenios a ser suscritos en el ámbito de aplicación de la normativa antes citada. En documentos adjunto se remite los perfiles y áreas a las cuales se vinculará el personal, que tendrá como misión específica la atender el plan de provisión de medicamentos escenciales para la salud pública. Los items y montos considerados para el incremento estan basados en la resolución presupuestaria 885, con clase de modificación INTER, anexa al memornado Nro. MSP-CGAF-2022-0669-M de 25 de marzo de 2022."/>
    <s v="ADMINISTRACION CENTRAL"/>
    <s v="Reporte de remuneración mensual unificada e ingresos complementarios"/>
    <s v="PLANTA CENTRAL"/>
    <n v="9999"/>
    <s v="01"/>
    <s v="000"/>
    <s v="001"/>
    <n v="510203"/>
    <n v="1700"/>
    <s v="001"/>
    <s v="0000"/>
    <s v="0000"/>
    <n v="22546"/>
    <n v="0"/>
    <n v="22546"/>
    <n v="0"/>
    <n v="0"/>
    <n v="0"/>
    <s v="SI"/>
    <m/>
    <m/>
    <s v="EDISON JIMÉNEZ"/>
    <n v="644810.48999999976"/>
    <n v="0"/>
    <n v="644810.48999999976"/>
    <s v="COOR ADMINISTRATIVA FINANCIERA"/>
    <x v="12"/>
    <s v="REMUNERACIONES"/>
    <s v="SI"/>
    <n v="644810.48999999976"/>
  </r>
  <r>
    <x v="99"/>
    <s v="134001041"/>
    <s v="MSP-CGAF-2022-0669-M"/>
    <d v="2022-03-25T00:00:00"/>
    <s v="MSP-DNPI-2022-0435-M"/>
    <d v="2022-03-28T00:00:00"/>
    <x v="0"/>
    <s v="La reforma se plantea con la finalidad de financiar y viabilizar la implementación del Decreto Ejecutivo Nro. 378, respecto a la adquisición de fármacos y otros bienes estratégicos en salud, que permitirá la contratación de personal para el registro, seguimiento y auditoria de los procesos y convenios a ser suscritos en el ámbito de aplicación de la normativa antes citada. En documentos adjunto se remite los perfiles y áreas a las cuales se vinculará el personal, que tendrá como misión específica la atender el plan de provisión de medicamentos escenciales para la salud pública. Los items y montos considerados para el incremento estan basados en la resolución presupuestaria 885, con clase de modificación INTER, anexa al memornado Nro. MSP-CGAF-2022-0669-M de 25 de marzo de 2022."/>
    <s v="ADMINISTRACION CENTRAL"/>
    <s v="Reporte de remuneración mensual unificada e ingresos complementarios"/>
    <s v="PLANTA CENTRAL"/>
    <n v="9999"/>
    <s v="01"/>
    <s v="000"/>
    <s v="001"/>
    <n v="510204"/>
    <n v="1700"/>
    <s v="001"/>
    <s v="0000"/>
    <s v="0000"/>
    <n v="7295.83"/>
    <n v="0"/>
    <n v="7295.83"/>
    <n v="0"/>
    <n v="0"/>
    <n v="0"/>
    <s v="SI"/>
    <m/>
    <m/>
    <s v="EDISON JIMÉNEZ"/>
    <n v="219518.27"/>
    <n v="0"/>
    <n v="219518.27"/>
    <s v="COOR ADMINISTRATIVA FINANCIERA"/>
    <x v="12"/>
    <s v="REMUNERACIONES"/>
    <s v="SI"/>
    <n v="219518.27"/>
  </r>
  <r>
    <x v="99"/>
    <s v="134001007"/>
    <s v="MSP-CGAF-2022-0669-M"/>
    <d v="2022-03-25T00:00:00"/>
    <s v="MSP-DNPI-2022-0435-M"/>
    <d v="2022-03-28T00:00:00"/>
    <x v="0"/>
    <s v="La reforma se plantea con la finalidad de financiar y viabilizar la implementación del Decreto Ejecutivo Nro. 378, respecto a la adquisición de fármacos y otros bienes estratégicos en salud, que permitirá la contratación de personal para el registro, seguimiento y auditoria de los procesos y convenios a ser suscritos en el ámbito de aplicación de la normativa antes citada. En documentos adjunto se remite los perfiles y áreas a las cuales se vinculará el personal, que tendrá como misión específica la atender el plan de provisión de medicamentos escenciales para la salud pública. Los items y montos considerados para el incremento estan basados en la resolución presupuestaria 885, con clase de modificación INTER, anexa al memornado Nro. MSP-CGAF-2022-0669-M de 25 de marzo de 2022."/>
    <s v="ADMINISTRACION CENTRAL"/>
    <s v="Reporte de remuneración mensual unificada e ingresos complementarios"/>
    <s v="PLANTA CENTRAL"/>
    <n v="9999"/>
    <s v="01"/>
    <s v="000"/>
    <s v="001"/>
    <n v="510510"/>
    <n v="1700"/>
    <s v="001"/>
    <s v="0000"/>
    <s v="0000"/>
    <n v="270552"/>
    <n v="0"/>
    <n v="270552"/>
    <n v="0"/>
    <n v="0"/>
    <n v="0"/>
    <s v="SI"/>
    <m/>
    <m/>
    <s v="EDISON JIMÉNEZ"/>
    <n v="2213601.9900000002"/>
    <n v="0"/>
    <n v="2213601.9900000002"/>
    <s v="COOR ADMINISTRATIVA FINANCIERA"/>
    <x v="12"/>
    <s v="REMUNERACIONES"/>
    <s v="SI"/>
    <n v="2213601.9900000002"/>
  </r>
  <r>
    <x v="99"/>
    <s v="134001023"/>
    <s v="MSP-CGAF-2022-0669-M"/>
    <d v="2022-03-25T00:00:00"/>
    <s v="MSP-DNPI-2022-0435-M"/>
    <d v="2022-03-28T00:00:00"/>
    <x v="0"/>
    <s v="La reforma se plantea con la finalidad de financiar y viabilizar la implementación del Decreto Ejecutivo Nro. 378, respecto a la adquisición de fármacos y otros bienes estratégicos en salud, que permitirá la contratación de personal para el registro, seguimiento y auditoria de los procesos y convenios a ser suscritos en el ámbito de aplicación de la normativa antes citada. En documentos adjunto se remite los perfiles y áreas a las cuales se vinculará el personal, que tendrá como misión específica la atender el plan de provisión de medicamentos escenciales para la salud pública. Los items y montos considerados para el incremento estan basados en la resolución presupuestaria 885, con clase de modificación INTER, anexa al memornado Nro. MSP-CGAF-2022-0669-M de 25 de marzo de 2022."/>
    <s v="ADMINISTRACION CENTRAL"/>
    <s v="Reporte de remuneración mensual unificada e ingresos complementarios"/>
    <s v="PLANTA CENTRAL"/>
    <n v="9999"/>
    <s v="01"/>
    <s v="000"/>
    <s v="001"/>
    <n v="510601"/>
    <n v="1700"/>
    <s v="001"/>
    <s v="0000"/>
    <s v="0000"/>
    <n v="26108.27"/>
    <n v="0"/>
    <n v="26108.27"/>
    <n v="0"/>
    <n v="0"/>
    <n v="0"/>
    <s v="SI"/>
    <m/>
    <m/>
    <s v="EDISON JIMÉNEZ"/>
    <n v="745129"/>
    <n v="0"/>
    <n v="745129"/>
    <s v="COOR ADMINISTRATIVA FINANCIERA"/>
    <x v="12"/>
    <s v="REMUNERACIONES"/>
    <s v="SI"/>
    <n v="745129"/>
  </r>
  <r>
    <x v="99"/>
    <s v="134001029"/>
    <s v="MSP-CGAF-2022-0669-M"/>
    <d v="2022-03-25T00:00:00"/>
    <s v="MSP-DNPI-2022-0435-M"/>
    <d v="2022-03-28T00:00:00"/>
    <x v="0"/>
    <s v="La reforma se plantea con la finalidad de financiar y viabilizar la implementación del Decreto Ejecutivo Nro. 378, respecto a la adquisición de fármacos y otros bienes estratégicos en salud, que permitirá la contratación de personal para el registro, seguimiento y auditoria de los procesos y convenios a ser suscritos en el ámbito de aplicación de la normativa antes citada. En documentos adjunto se remite los perfiles y áreas a las cuales se vinculará el personal, que tendrá como misión específica la atender el plan de provisión de medicamentos escenciales para la salud pública. Los items y montos considerados para el incremento estan basados en la resolución presupuestaria 885, con clase de modificación INTER, anexa al memornado Nro. MSP-CGAF-2022-0669-M de 25 de marzo de 2022."/>
    <s v="ADMINISTRACION CENTRAL"/>
    <s v="Reporte de remuneración mensual unificada e ingresos complementarios"/>
    <s v="PLANTA CENTRAL"/>
    <n v="9999"/>
    <s v="01"/>
    <s v="000"/>
    <s v="001"/>
    <n v="510602"/>
    <n v="1700"/>
    <s v="001"/>
    <s v="0000"/>
    <s v="0000"/>
    <n v="22536.98"/>
    <n v="0"/>
    <n v="22536.98"/>
    <n v="0"/>
    <n v="0"/>
    <n v="0"/>
    <s v="SI"/>
    <m/>
    <m/>
    <s v="EDISON JIMÉNEZ"/>
    <n v="550732.12999999989"/>
    <n v="0"/>
    <n v="550732.12999999989"/>
    <s v="COOR ADMINISTRATIVA FINANCIERA"/>
    <x v="12"/>
    <s v="REMUNERACIONES"/>
    <s v="SI"/>
    <n v="550732.12999999989"/>
  </r>
  <r>
    <x v="99"/>
    <s v="132001019"/>
    <s v="MSP-CGAF-2022-0669-M"/>
    <d v="2022-03-25T00:00:00"/>
    <s v="MSP-DNPI-2022-0435-M"/>
    <d v="2022-03-28T00:00:00"/>
    <x v="0"/>
    <s v="La reforma se plantea con la finalidad de financiar y viabilizar la implementación del Decreto Ejecutivo Nro. 378, respecto a la adquisición de fármacos y otros bienes estratégicos en salud, que permitirá la contratación de personal para el registro, seguimiento y auditoria de los procesos y convenios a ser suscritos en el ámbito de aplicación de la normativa antes citada. En documentos adjunto se remite los perfiles y áreas a las cuales se vinculará el personal, que tendrá como misión específica la atender el plan de provisión de medicamentos escenciales para la salud pública. Los items y montos considerados para el incremento estan basados en la resolución presupuestaria 885, con clase de modificación INTER, anexa al memornado Nro. MSP-CGAF-2022-0669-M de 25 de marzo de 2022."/>
    <s v="GARANTIA DE LA CALIDAD DE LOS SERVICIOS DE SALUD"/>
    <s v="Asignación esigef para financiar actividades priorizadas  (Mantenimientos REF 006)"/>
    <s v="PLANTA CENTRAL"/>
    <n v="9999"/>
    <n v="57"/>
    <s v="000"/>
    <s v="001"/>
    <n v="530203"/>
    <n v="1701"/>
    <s v="001"/>
    <s v="0000"/>
    <s v="0000"/>
    <n v="0"/>
    <n v="0"/>
    <n v="0"/>
    <n v="71100.210000000006"/>
    <n v="0"/>
    <n v="71100.210000000006"/>
    <s v="SI"/>
    <m/>
    <m/>
    <s v="EDISON JIMÉNEZ"/>
    <n v="0"/>
    <n v="0"/>
    <n v="0"/>
    <s v="COOR PLANIFICACION GEST ESTRAT"/>
    <x v="25"/>
    <s v="NO APLICA"/>
    <s v="NO"/>
    <n v="0"/>
  </r>
  <r>
    <x v="99"/>
    <s v="132001021"/>
    <s v="MSP-CGAF-2022-0669-M"/>
    <d v="2022-03-25T00:00:00"/>
    <s v="MSP-DNPI-2022-0435-M"/>
    <d v="2022-03-28T00:00:00"/>
    <x v="0"/>
    <s v="La reforma se plantea con la finalidad de financiar y viabilizar la implementación del Decreto Ejecutivo Nro. 378, respecto a la adquisición de fármacos y otros bienes estratégicos en salud, que permitirá la contratación de personal para el registro, seguimiento y auditoria de los procesos y convenios a ser suscritos en el ámbito de aplicación de la normativa antes citada. En documentos adjunto se remite los perfiles y áreas a las cuales se vinculará el personal, que tendrá como misión específica la atender el plan de provisión de medicamentos escenciales para la salud pública. Los items y montos considerados para el incremento estan basados en la resolución presupuestaria 885, con clase de modificación INTER, anexa al memornado Nro. MSP-CGAF-2022-0669-M de 25 de marzo de 2022."/>
    <s v="GARANTIA DE LA CALIDAD DE LOS SERVICIOS DE SALUD"/>
    <s v="Asignación esigef para financiar actividades priorizadas  (Mantenimientos REF 006)"/>
    <s v="PLANTA CENTRAL"/>
    <n v="9999"/>
    <n v="57"/>
    <s v="000"/>
    <s v="001"/>
    <n v="530403"/>
    <n v="1701"/>
    <s v="001"/>
    <s v="0000"/>
    <s v="0000"/>
    <n v="0"/>
    <n v="0"/>
    <n v="0"/>
    <n v="277938.87"/>
    <n v="0"/>
    <n v="277938.87"/>
    <s v="SI"/>
    <m/>
    <m/>
    <s v="EDISON JIMÉNEZ"/>
    <n v="0"/>
    <n v="0"/>
    <n v="0"/>
    <s v="COOR PLANIFICACION GEST ESTRAT"/>
    <x v="25"/>
    <s v="NO APLICA"/>
    <s v="NO"/>
    <n v="0"/>
  </r>
  <r>
    <x v="100"/>
    <s v="111002012"/>
    <s v="MSP-SNGSP-2022-0725-M_x000a_MSP-DNARPCS-2022-0341-M"/>
    <s v="23-03-2022_x000a_28-03-2022"/>
    <s v="MSP-DNPI-2022-0438-M"/>
    <d v="2022-03-28T00:00:00"/>
    <x v="2"/>
    <s v="Financiamiento Pacientes por Derivación Internacional"/>
    <s v="GOBERNANZA DE LA SALUD"/>
    <s v="Pagos prestaciones de servicios de Salud la Red otros servicios excepto Dialisis/Hemodiálisis"/>
    <s v="PLANTA CENTRAL"/>
    <n v="9999"/>
    <n v="58"/>
    <s v="000"/>
    <s v="002"/>
    <n v="530226"/>
    <n v="1701"/>
    <n v="202"/>
    <n v="8888"/>
    <n v="8888"/>
    <n v="0"/>
    <n v="0"/>
    <n v="0"/>
    <n v="3500000"/>
    <n v="0"/>
    <n v="3500000"/>
    <s v="SI"/>
    <m/>
    <m/>
    <s v="Mayra Espinoza"/>
    <n v="0"/>
    <n v="0"/>
    <n v="0"/>
    <s v="SUBSE RECTORIA SISTEMA NACIONAL SALUD"/>
    <x v="24"/>
    <s v="NO APLICA"/>
    <s v="NO"/>
    <n v="0"/>
  </r>
  <r>
    <x v="100"/>
    <s v="111002014"/>
    <s v="MSP-SNGSP-2022-0725-M_x000a_MSP-DNARPCS-2022-0341-M"/>
    <s v="23-03-2022_x000a_28-03-2022"/>
    <s v="MSP-DNPI-2022-0438-M"/>
    <d v="2022-03-28T00:00:00"/>
    <x v="2"/>
    <s v="Financiamiento Pacientes por Derivación Internacional"/>
    <s v="GOBERNANZA DE LA SALUD"/>
    <s v="Pago de tratamientos médicos casos de pacientes por derivación internacional"/>
    <s v="PLANTA CENTRAL"/>
    <n v="9999"/>
    <n v="58"/>
    <s v="000"/>
    <s v="002"/>
    <n v="530226"/>
    <n v="1701"/>
    <n v="202"/>
    <n v="8888"/>
    <n v="8888"/>
    <n v="3500000"/>
    <n v="0"/>
    <n v="3500000"/>
    <n v="0"/>
    <n v="0"/>
    <n v="0"/>
    <s v="SI"/>
    <m/>
    <m/>
    <s v="Mayra Espinoza"/>
    <n v="3285632.91"/>
    <n v="0"/>
    <n v="3285632.91"/>
    <s v="SUBSE RECTORIA SISTEMA NACIONAL SALUD"/>
    <x v="24"/>
    <s v="NO APLICA"/>
    <s v="SI"/>
    <n v="270"/>
  </r>
  <r>
    <x v="101"/>
    <s v="134005001"/>
    <s v="MSP-DNSG-2022-0228-M"/>
    <d v="2022-03-28T00:00:00"/>
    <s v="MSP-DNPI-2022-0449-M"/>
    <d v="2022-03-30T00:00:00"/>
    <x v="0"/>
    <s v="En atención al memorando Nro. MSP-DNA-2022-0749-M, mediante el cual solicita financiar la línea 134005001, misma que se contempló en la programación; sin embargo no obtuvo recursos. En este sentido, se procede con el respectivo financiamiento por ser una actividad de prioridad para la entrega de correspondencia del MSP. "/>
    <s v="ADMINISTRACION CENTRAL"/>
    <s v="SERVICIO DE TRANSPORTE DE CORRESPONDENCIA A NIVEL LOCAL, NACIONAL E INTERNACIONAL"/>
    <s v="PLANTA CENTRAL"/>
    <n v="9999"/>
    <s v="01"/>
    <s v="000"/>
    <s v="001"/>
    <n v="530106"/>
    <n v="1701"/>
    <s v="001"/>
    <s v="0000"/>
    <s v="0000"/>
    <n v="7487.82"/>
    <n v="0"/>
    <n v="7487.82"/>
    <n v="0"/>
    <n v="0"/>
    <n v="0"/>
    <s v="SI"/>
    <m/>
    <m/>
    <s v="MARITZA HARO "/>
    <n v="7258.07"/>
    <n v="0"/>
    <n v="7258.07"/>
    <s v="COOR ADMINISTRATIVA FINANCIERA"/>
    <x v="41"/>
    <s v="NO APLICA"/>
    <s v="SI"/>
    <n v="25.489999999999782"/>
  </r>
  <r>
    <x v="101"/>
    <s v="132001021"/>
    <s v="MSP-DNSG-2022-0228-M"/>
    <d v="2022-03-28T00:00:00"/>
    <s v="MSP-DNPI-2022-0449-M"/>
    <d v="2022-03-30T00:00:00"/>
    <x v="0"/>
    <s v="En atención al memorando Nro. MSP-DNA-2022-0749-M, mediante el cual solicita financiar la línea 134005001, misma que se contempló en la programación; sin embargo no obtuvo recursos. En este sentido, se procede con el respectivo financiamiento por ser una actividad de prioridad para la entrega de correspondencia del MSP. "/>
    <s v="GARANTIA DE LA CALIDAD DE LOS SERVICIOS DE SALUD"/>
    <s v="Asignación esigef para financiar actividades priorizadas  (Mantenimientos REF 006)"/>
    <s v="PLANTA CENTRAL"/>
    <n v="9999"/>
    <n v="57"/>
    <s v="000"/>
    <s v="001"/>
    <n v="530403"/>
    <n v="1701"/>
    <s v="001"/>
    <s v="0000"/>
    <s v="0000"/>
    <n v="0"/>
    <n v="0"/>
    <n v="0"/>
    <n v="7487.82"/>
    <n v="0"/>
    <n v="7487.82"/>
    <s v="SI"/>
    <m/>
    <m/>
    <s v="MARITZA HARO "/>
    <n v="0"/>
    <n v="0"/>
    <n v="0"/>
    <s v="COOR PLANIFICACION GEST ESTRAT"/>
    <x v="25"/>
    <s v="NO APLICA"/>
    <s v="NO"/>
    <n v="0"/>
  </r>
  <r>
    <x v="102"/>
    <s v="111000018"/>
    <s v="MSP-SNGSP-2022-0789-M_x000a_MSP-SNGSP-2022-0790-M"/>
    <d v="2022-03-29T00:00:00"/>
    <s v="MSP-DNPI-2022-0471-M"/>
    <s v="01--04-2022"/>
    <x v="0"/>
    <s v="Adquisición de medicamentos de oncología para el Hospital General Marco Vinicio Iza, Hospital Abel Gilbert Ponton y  Hospital Francisco de Icaza Bustamante"/>
    <s v="ADMINISTRACION CENTRAL"/>
    <s v="Preasignación para pago de tratamientos oncológicos"/>
    <s v="PLANTA CENTRAL"/>
    <n v="9999"/>
    <s v="01"/>
    <s v="000"/>
    <s v="001"/>
    <n v="530226"/>
    <n v="1701"/>
    <s v="003"/>
    <s v="0000"/>
    <s v="0000"/>
    <n v="0"/>
    <n v="0"/>
    <n v="0"/>
    <n v="1780485.94"/>
    <n v="0"/>
    <n v="1780485.94"/>
    <s v="SI"/>
    <m/>
    <m/>
    <s v="Mayra Espinoza"/>
    <n v="9.9999994039535522E-2"/>
    <n v="0"/>
    <n v="9.9999994039535522E-2"/>
    <s v="SUBSE RECTORIA SISTEMA NACIONAL SALUD"/>
    <x v="24"/>
    <s v="ONCOLÓGICOS"/>
    <s v="SI"/>
    <n v="9.9999994039535522E-2"/>
  </r>
  <r>
    <x v="102"/>
    <s v="ZONA 1"/>
    <s v="MSP-SNGSP-2022-0789-M_x000a_MSP-SNGSP-2022-0790-M"/>
    <d v="2022-03-29T00:00:00"/>
    <s v="MSP-DNPI-2022-0471-M"/>
    <s v="01--04-2022"/>
    <x v="0"/>
    <s v="Adquisición de medicamentos de oncología para el Hospital General Marco Vinicio Iza, Hospital Abel Gilbert Ponton y  Hospital Francisco de Icaza Bustamante"/>
    <s v="CZ1"/>
    <s v="CZ1"/>
    <s v="CZ1"/>
    <s v="1530"/>
    <s v="01"/>
    <s v="000"/>
    <s v="001"/>
    <s v="530809"/>
    <s v="003"/>
    <n v="1701"/>
    <s v="0000"/>
    <s v="0000"/>
    <n v="183920.08"/>
    <n v="0"/>
    <n v="183920.08"/>
    <n v="0"/>
    <n v="0"/>
    <n v="0"/>
    <s v="SI"/>
    <m/>
    <m/>
    <s v="Mayra Espinoza"/>
    <e v="#N/A"/>
    <e v="#N/A"/>
    <e v="#N/A"/>
    <e v="#N/A"/>
    <x v="8"/>
    <e v="#N/A"/>
    <e v="#N/A"/>
    <e v="#N/A"/>
  </r>
  <r>
    <x v="102"/>
    <s v="CZ8"/>
    <s v="MSP-SNGSP-2022-0789-M_x000a_MSP-SNGSP-2022-0790-M"/>
    <d v="2022-03-29T00:00:00"/>
    <s v="MSP-DNPI-2022-0471-M"/>
    <s v="01--04-2022"/>
    <x v="0"/>
    <s v="Adquisición de medicamentos de oncología para el Hospital General Marco Vinicio Iza, Hospital Abel Gilbert Ponton y  Hospital Francisco de Icaza Bustamante"/>
    <s v="CZ8"/>
    <s v="CZ8"/>
    <s v="CZ8"/>
    <s v="1190"/>
    <s v="01"/>
    <s v="000"/>
    <s v="001"/>
    <s v="530809"/>
    <s v="003"/>
    <n v="1701"/>
    <s v="0000"/>
    <s v="0000"/>
    <n v="20727.16"/>
    <n v="0"/>
    <n v="20727.16"/>
    <n v="0"/>
    <n v="0"/>
    <n v="0"/>
    <s v="SI"/>
    <m/>
    <m/>
    <s v="Mayra Espinoza"/>
    <e v="#N/A"/>
    <e v="#N/A"/>
    <e v="#N/A"/>
    <e v="#N/A"/>
    <x v="8"/>
    <e v="#N/A"/>
    <e v="#N/A"/>
    <e v="#N/A"/>
  </r>
  <r>
    <x v="102"/>
    <s v="CZ8"/>
    <s v="MSP-SNGSP-2022-0789-M_x000a_MSP-SNGSP-2022-0790-M"/>
    <d v="2022-03-29T00:00:00"/>
    <s v="MSP-DNPI-2022-0471-M"/>
    <s v="01--04-2022"/>
    <x v="0"/>
    <s v="Adquisición de medicamentos de oncología para el Hospital General Marco Vinicio Iza, Hospital Abel Gilbert Ponton y  Hospital Francisco de Icaza Bustamante"/>
    <s v="CZ8"/>
    <s v="CZ8"/>
    <s v="CZ8"/>
    <s v="1192"/>
    <s v="01"/>
    <s v="000"/>
    <s v="001"/>
    <s v="530809"/>
    <s v="003"/>
    <n v="1701"/>
    <s v="0000"/>
    <s v="0000"/>
    <n v="1575838.7"/>
    <n v="0"/>
    <n v="1575838.7"/>
    <n v="0"/>
    <n v="0"/>
    <n v="0"/>
    <s v="SI"/>
    <m/>
    <m/>
    <s v="Mayra Espinoza"/>
    <e v="#N/A"/>
    <e v="#N/A"/>
    <e v="#N/A"/>
    <e v="#N/A"/>
    <x v="8"/>
    <e v="#N/A"/>
    <e v="#N/A"/>
    <e v="#N/A"/>
  </r>
  <r>
    <x v="103"/>
    <s v="134000002"/>
    <s v="MSP-CGAF-2022-0732-M"/>
    <d v="2022-03-31T00:00:00"/>
    <s v="MSP-DNPI-2022-0473-M"/>
    <d v="2022-04-05T00:00:00"/>
    <x v="0"/>
    <s v="Conforme a solicitud cursada a través de memorando Nro. MSP-CGAF-2022-0732-M, se procede con la reforma para la asignación de varios rubros para el pago de obligaciones contraídas y que son ejecutadas a través de la caja chica de la CGAF. "/>
    <s v="ADMINISTRACION CENTRAL"/>
    <s v="Caja Chica Despacho"/>
    <s v="PLANTA CENTRAL"/>
    <n v="9999"/>
    <s v="01"/>
    <s v="000"/>
    <s v="001"/>
    <n v="531601"/>
    <n v="1701"/>
    <s v="001"/>
    <s v="0000"/>
    <s v="0000"/>
    <n v="0"/>
    <n v="0"/>
    <n v="0"/>
    <n v="452.6"/>
    <n v="0"/>
    <n v="452.6"/>
    <s v="SI"/>
    <m/>
    <m/>
    <s v="MARITZA HARO "/>
    <n v="385.39999999999964"/>
    <n v="0"/>
    <n v="385.39999999999964"/>
    <s v="COOR ADMINISTRATIVA FINANCIERA"/>
    <x v="40"/>
    <s v="NO APLICA"/>
    <s v="SI"/>
    <n v="385.39999999999964"/>
  </r>
  <r>
    <x v="103"/>
    <s v="134000006"/>
    <s v="MSP-CGAF-2022-0732-M"/>
    <d v="2022-03-31T00:00:00"/>
    <s v="MSP-DNPI-2022-0473-M"/>
    <d v="2022-04-05T00:00:00"/>
    <x v="0"/>
    <s v="Conforme a solicitud cursada a través de memorando Nro. MSP-CGAF-2022-0732-M, se procede con la reforma para la asignación de varios rubros para el pago de obligaciones contraídas y que son ejecutadas a través de la caja chica de la CGAF. "/>
    <s v="ADMINISTRACION CENTRAL"/>
    <s v="Caja Chica Despacho Ministerial"/>
    <s v="PLANTA CENTRAL"/>
    <n v="9999"/>
    <s v="01"/>
    <s v="000"/>
    <s v="001"/>
    <n v="530801"/>
    <n v="1701"/>
    <s v="001"/>
    <s v="0000"/>
    <s v="0000"/>
    <n v="324.14"/>
    <n v="0"/>
    <n v="324.14"/>
    <n v="0"/>
    <n v="0"/>
    <n v="0"/>
    <s v="SI"/>
    <m/>
    <m/>
    <s v="MARITZA HARO "/>
    <n v="4619.8"/>
    <n v="0"/>
    <n v="4619.8"/>
    <s v="COOR ADMINISTRATIVA FINANCIERA"/>
    <x v="40"/>
    <s v="NO APLICA"/>
    <s v="SI"/>
    <n v="3275.1900000000005"/>
  </r>
  <r>
    <x v="103"/>
    <s v="134000007"/>
    <s v="MSP-CGAF-2022-0732-M"/>
    <d v="2022-03-31T00:00:00"/>
    <s v="MSP-DNPI-2022-0473-M"/>
    <d v="2022-04-05T00:00:00"/>
    <x v="0"/>
    <s v="Conforme a solicitud cursada a través de memorando Nro. MSP-CGAF-2022-0732-M, se procede con la reforma para la asignación de varios rubros para el pago de obligaciones contraídas y que son ejecutadas a través de la caja chica de la CGAF. "/>
    <s v="ADMINISTRACION CENTRAL"/>
    <s v="Caja Chica Despacho Ministerial"/>
    <s v="PLANTA CENTRAL"/>
    <n v="9999"/>
    <s v="01"/>
    <s v="000"/>
    <s v="001"/>
    <n v="530820"/>
    <n v="1701"/>
    <s v="001"/>
    <s v="0000"/>
    <s v="0000"/>
    <n v="44.96"/>
    <n v="0"/>
    <n v="44.96"/>
    <n v="0"/>
    <n v="0"/>
    <n v="0"/>
    <s v="SI"/>
    <m/>
    <m/>
    <s v="MARITZA HARO "/>
    <n v="1633.2"/>
    <n v="0"/>
    <n v="1633.2"/>
    <s v="COOR ADMINISTRATIVA FINANCIERA"/>
    <x v="40"/>
    <s v="NO APLICA"/>
    <s v="SI"/>
    <n v="1338.45"/>
  </r>
  <r>
    <x v="103"/>
    <s v="134000013"/>
    <s v="MSP-CGAF-2022-0732-M"/>
    <d v="2022-03-31T00:00:00"/>
    <s v="MSP-DNPI-2022-0473-M"/>
    <d v="2022-04-05T00:00:00"/>
    <x v="0"/>
    <s v="Conforme a solicitud cursada a través de memorando Nro. MSP-CGAF-2022-0732-M, se procede con la reforma para la asignación de varios rubros para el pago de obligaciones contraídas y que son ejecutadas a través de la caja chica de la CGAF. "/>
    <s v="ADMINISTRACION CENTRAL"/>
    <s v="Caja Chica Despacho Ministerial"/>
    <s v="PLANTA CENTRAL"/>
    <s v="9999"/>
    <s v="01"/>
    <s v="000"/>
    <s v="001"/>
    <n v="530702"/>
    <n v="1701"/>
    <s v="001"/>
    <s v="0000"/>
    <s v="0000"/>
    <n v="20"/>
    <n v="0"/>
    <n v="20"/>
    <n v="0"/>
    <n v="0"/>
    <n v="0"/>
    <s v="SI"/>
    <m/>
    <m/>
    <s v="MARITZA HARO "/>
    <n v="220"/>
    <n v="0"/>
    <n v="220"/>
    <s v="COOR ADMINISTRATIVA FINANCIERA"/>
    <x v="40"/>
    <s v="NO APLICA"/>
    <s v="SI"/>
    <n v="200"/>
  </r>
  <r>
    <x v="103"/>
    <s v="134000014"/>
    <s v="MSP-CGAF-2022-0732-M"/>
    <d v="2022-03-31T00:00:00"/>
    <s v="MSP-DNPI-2022-0473-M"/>
    <d v="2022-04-05T00:00:00"/>
    <x v="0"/>
    <s v="Conforme a solicitud cursada a través de memorando Nro. MSP-CGAF-2022-0732-M, se procede con la reforma para la asignación de varios rubros para el pago de obligaciones contraídas y que son ejecutadas a través de la caja chica de la CGAF. "/>
    <s v="ADMINISTRACION CENTRAL"/>
    <s v="Caja Chica Despacho Ministerial"/>
    <s v="PLANTA CENTRAL"/>
    <s v="9999"/>
    <s v="01"/>
    <s v="000"/>
    <s v="001"/>
    <n v="530811"/>
    <n v="1701"/>
    <s v="001"/>
    <s v="0000"/>
    <s v="0000"/>
    <n v="63.5"/>
    <n v="0"/>
    <n v="63.5"/>
    <n v="0"/>
    <n v="0"/>
    <n v="0"/>
    <s v="SI"/>
    <m/>
    <m/>
    <s v="MARITZA HARO "/>
    <n v="563.5"/>
    <n v="0"/>
    <n v="563.5"/>
    <s v="COOR ADMINISTRATIVA FINANCIERA"/>
    <x v="40"/>
    <s v="NO APLICA"/>
    <s v="SI"/>
    <n v="379.15999999999997"/>
  </r>
  <r>
    <x v="104"/>
    <s v="134001035"/>
    <s v=" MSP-DNF-GICN-2022-0098-M"/>
    <d v="2022-03-22T00:00:00"/>
    <s v="MSP-DNGP-2022-0189-M "/>
    <d v="2022-04-01T00:00:00"/>
    <x v="2"/>
    <s v="GRUPO 51. FF 001. Para proceder al pago por concepto de subrogaciones y encargos administrativos, de las funcionarias Buitrón León Mónica del Pilar, Jacome Olivo Cristina Anabel, según memorando No. MSP-DNF-GICN-2022-0098-M, de marzo 22 de 2022, suscrito por la Lcdo. Jose Torres Analista de Contabilidad y Nomina3. "/>
    <s v="ADMINISTRACION CENTRAL"/>
    <s v="Reporte de remuneración mensual unificada e ingresos complementarios"/>
    <s v="PLANTA CENTRAL"/>
    <n v="9999"/>
    <s v="01"/>
    <s v="000"/>
    <s v="001"/>
    <n v="510203"/>
    <n v="1700"/>
    <s v="001"/>
    <s v="0000"/>
    <s v="0000"/>
    <n v="0"/>
    <n v="0"/>
    <n v="0"/>
    <n v="28.9"/>
    <n v="0"/>
    <n v="28.9"/>
    <s v="SI"/>
    <m/>
    <m/>
    <s v="VERONICA VELEZ "/>
    <n v="644810.48999999976"/>
    <n v="0"/>
    <n v="644810.48999999976"/>
    <s v="COOR ADMINISTRATIVA FINANCIERA"/>
    <x v="12"/>
    <s v="REMUNERACIONES"/>
    <s v="SI"/>
    <n v="644810.48999999976"/>
  </r>
  <r>
    <x v="104"/>
    <s v="134001057"/>
    <s v="MSP-DNTH-2022-0882-M"/>
    <d v="2022-03-08T00:00:00"/>
    <s v="MSP-DNGP-2022-0189-M "/>
    <d v="2022-04-01T00:00:00"/>
    <x v="2"/>
    <s v="GG51 FTE 001 Para realizar el pago de horas suplementarias - extraordinarias del personal que se encuentra vinculado bajo el régimen dela LOSEP y Código de Trabajo, toda vez que mediante Informe Técnico No. MSP-TH-GIRMIC-2022-0029 y MSP-TH-GIRMIC-2022-0030, de 15 de febrero de 2022, para la servidora Jácome Olivo Cristina Anabel, se encontraba con cambio administrativo desde la DIRECCION DISTRITAL 17D03 - EL CONDADO A CALACALI ¿ SALUD, en el mes de diciembre 2021 prestando sus servicios en la Dirección Nacional de Gestión de Riesgos, solicitado mediante Memorando No. MSP-DNTH-2022-0882-M suscrito por la Mgs. Teresa Maribel Saavedra Limones Directora Nacional de Talento Humano"/>
    <s v="ADMINISTRACION CENTRAL"/>
    <s v="Reporte de remuneración mensual unificada e ingresos complementarios"/>
    <s v="PLANTA CENTRAL"/>
    <n v="9999"/>
    <s v="01"/>
    <s v="000"/>
    <s v="001"/>
    <n v="510509"/>
    <n v="1700"/>
    <s v="001"/>
    <s v="0000"/>
    <s v="0000"/>
    <n v="0"/>
    <n v="0"/>
    <n v="0"/>
    <n v="31.55"/>
    <n v="0"/>
    <n v="31.55"/>
    <s v="SI"/>
    <m/>
    <m/>
    <s v="VERONICA VELEZ "/>
    <n v="324531.4499999999"/>
    <n v="0"/>
    <n v="324531.4499999999"/>
    <s v="COOR ADMINISTRATIVA FINANCIERA"/>
    <x v="12"/>
    <s v="REMUNERACIONES"/>
    <s v="SI"/>
    <n v="324531.4499999999"/>
  </r>
  <r>
    <x v="104"/>
    <s v="134001007"/>
    <s v=" MSP-DNF-GICN-2022-0057-M"/>
    <d v="2022-03-18T00:00:00"/>
    <s v="MSP-DNGP-2022-0189-M "/>
    <d v="2022-04-01T00:00:00"/>
    <x v="2"/>
    <s v="GG 51. FF 001. Con la finalidad de financiar el pago de nómina de liquidación de haberes a favor de 4 ex servidores de esta Cartera de Estado que fueron desvinculados del Subsistema SPRYN en el año 2021, solicitado con Memorando No. MSP-DNF-GICN-2022-0057-M, suscrito por la Mgs. Marjorie Elizabeth Torres Jiménez."/>
    <s v="ADMINISTRACION CENTRAL"/>
    <s v="Reporte de remuneración mensual unificada e ingresos complementarios"/>
    <s v="PLANTA CENTRAL"/>
    <n v="9999"/>
    <s v="01"/>
    <s v="000"/>
    <s v="001"/>
    <n v="510510"/>
    <n v="1700"/>
    <s v="001"/>
    <s v="0000"/>
    <s v="0000"/>
    <n v="0"/>
    <n v="0"/>
    <n v="0"/>
    <n v="0.01"/>
    <n v="0"/>
    <n v="0.01"/>
    <s v="SI"/>
    <m/>
    <m/>
    <s v="VERONICA VELEZ "/>
    <n v="2213601.9900000002"/>
    <n v="0"/>
    <n v="2213601.9900000002"/>
    <s v="COOR ADMINISTRATIVA FINANCIERA"/>
    <x v="12"/>
    <s v="REMUNERACIONES"/>
    <s v="SI"/>
    <n v="2213601.9900000002"/>
  </r>
  <r>
    <x v="104"/>
    <s v="134001052"/>
    <s v="MSP-DNTH-2022-1079-M / MSP-CZ7-S-2022-1695-M"/>
    <s v="03/03/2022_x000a_16/03/2022"/>
    <s v="MSP-DNGP-2022-0189-M "/>
    <d v="2022-04-01T00:00:00"/>
    <x v="2"/>
    <s v="GRUPO 51: FTE 001: Para financiar la recategorización de la Gerencia Institucional de la Gestión del Plan Nacional de Vacunación y toda vez que el Ministerio de Trabajo autorizó la Temática Institucional Gerencia de Fortalecimiento del Desarrollo de la Primera Infancia&quot;, quien se encargará de la coordinación, articulación y supervisión de la implementación de la Estrategia ¿Ecuador Crece Sin Desnutrición Infantil¿ constantes en el Decreto Presidencial N° 1211, solicitado con memorando MSP-DNTH-2022-1079-M y MSP-DNTH-2022-1098-M respectivamente, suscrito por la Directora Nacional de Talento Humano.&quot; / GG58 FTE.001 Con la finalidad de financiar el pago para los jubilados el cual se encuentra en déficit para la EOD 320 - 1130 Hospital General Teófilo Dávila, solicitado con Memorando MSP-CZ7-S-2022-1695-M suscrito por la Mgs. Isabel Maria del Cisne Cueva Ortega Coordinadora Zonal 7."/>
    <s v="ADMINISTRACION CENTRAL"/>
    <s v="Reporte de remuneración mensual unificada e ingresos complementarios"/>
    <s v="PLANTA CENTRAL"/>
    <n v="9999"/>
    <s v="01"/>
    <s v="000"/>
    <s v="001"/>
    <n v="510510"/>
    <n v="1709"/>
    <s v="001"/>
    <s v="0000"/>
    <s v="0000"/>
    <n v="0"/>
    <n v="0"/>
    <n v="0"/>
    <n v="58890.38"/>
    <n v="0"/>
    <n v="58890.38"/>
    <s v="SI"/>
    <m/>
    <m/>
    <s v="VERONICA VELEZ "/>
    <n v="7610.8900000154972"/>
    <n v="0"/>
    <n v="7610.8900000154972"/>
    <s v="COOR ADMINISTRATIVA FINANCIERA"/>
    <x v="12"/>
    <s v="REMUNERACIONES"/>
    <s v="SI"/>
    <n v="7610.8900000154972"/>
  </r>
  <r>
    <x v="104"/>
    <s v="134001059"/>
    <s v="MSP-DNF-GICN-2022-0098-M"/>
    <d v="2022-03-25T00:00:00"/>
    <s v="MSP-DNGP-2022-0189-M "/>
    <d v="2022-04-01T00:00:00"/>
    <x v="2"/>
    <s v="GRUPO 51. FF 001. Para proceder al pago por concepto de subrogaciones y encargos administrativos, de las funcionarias Buitrón León Mónica del Pilar, Jacome Olivo Cristina Anabel, según memorando No. MSP-DNF-GICN-2022-0098-M, de marzo 22 de 2022, suscrito por la Lcdo. Jose Torres Analista de Contabilidad y Nomina3. "/>
    <s v="ADMINISTRACION CENTRAL"/>
    <s v="Reporte de remuneración mensual unificada e ingresos complementarios"/>
    <s v="PLANTA CENTRAL"/>
    <n v="9999"/>
    <s v="01"/>
    <s v="000"/>
    <s v="001"/>
    <n v="510512"/>
    <n v="1700"/>
    <s v="001"/>
    <s v="0000"/>
    <s v="0000"/>
    <n v="0"/>
    <n v="0"/>
    <n v="0"/>
    <n v="346.8"/>
    <n v="0"/>
    <n v="346.8"/>
    <s v="SI"/>
    <m/>
    <m/>
    <s v="VERONICA VELEZ "/>
    <n v="9604"/>
    <n v="0"/>
    <n v="9604"/>
    <s v="COOR ADMINISTRATIVA FINANCIERA"/>
    <x v="12"/>
    <s v="REMUNERACIONES"/>
    <s v="SI"/>
    <n v="9604"/>
  </r>
  <r>
    <x v="104"/>
    <s v="134001097"/>
    <s v="MSP-DNTH-2022-1230-M"/>
    <d v="2022-03-08T00:00:00"/>
    <s v="MSP-DNGP-2022-0189-M "/>
    <d v="2022-04-01T00:00:00"/>
    <x v="2"/>
    <s v="Grupo 51: optimización de recursos, ante la evidencia de profesionales rurales que han renunciado a su plaza, dicho recurso servirá para el financiamiento de la vinculación de profesionales rurales de cuarto nivel. Según Memorando Nro. MSP-DNTH-2022-1230-M de 08 de marzo de 2022 suscrito por la Mgs. Teresa Maribel Saavedra Limones DIRECTORA NACIONAL DE TALENTO HUMANO_x0009_"/>
    <s v="ADMINISTRACION CENTRAL"/>
    <s v="Reporte de remuneración mensual unificada e ingresos complementarios"/>
    <s v="PLANTA CENTRAL"/>
    <n v="9999"/>
    <s v="01"/>
    <s v="000"/>
    <s v="001"/>
    <n v="510515"/>
    <n v="1709"/>
    <s v="001"/>
    <s v="0000"/>
    <s v="0000"/>
    <n v="290137.15000000002"/>
    <n v="0"/>
    <n v="290137.15000000002"/>
    <n v="0"/>
    <n v="0"/>
    <n v="0"/>
    <s v="SI"/>
    <m/>
    <m/>
    <s v="VERONICA VELEZ "/>
    <n v="11924.719999999739"/>
    <n v="0"/>
    <n v="11924.719999999739"/>
    <s v="COOR ADMINISTRATIVA FINANCIERA"/>
    <x v="12"/>
    <s v="REMUNERACIONES"/>
    <s v="SI"/>
    <n v="11924.719999999739"/>
  </r>
  <r>
    <x v="104"/>
    <s v="134001096"/>
    <s v="MSP-DNTH-2022-1230-M"/>
    <d v="2022-03-08T00:00:00"/>
    <s v="MSP-DNGP-2022-0189-M "/>
    <d v="2022-04-01T00:00:00"/>
    <x v="2"/>
    <s v="Grupo 51: optimización de recursos, ante la evidencia de profesionales rurales que han renunciado a su plaza, dicho recurso servirá para el financiamiento de la vinculación de profesionales rurales de cuarto nivel. Según Memorando Nro. MSP-DNTH-2022-1230-M de 08 de marzo de 2022 suscrito por la Mgs. Teresa Maribel Saavedra Limones DIRECTORA NACIONAL DE TALENTO HUMANO_x0009_"/>
    <s v="ADMINISTRACION CENTRAL"/>
    <s v="Reporte de remuneración mensual unificada e ingresos complementarios"/>
    <s v="PLANTA CENTRAL"/>
    <n v="9999"/>
    <s v="01"/>
    <s v="000"/>
    <s v="001"/>
    <n v="510515"/>
    <n v="1709"/>
    <n v="202"/>
    <n v="8888"/>
    <n v="8888"/>
    <n v="30534.34"/>
    <n v="0"/>
    <n v="30534.34"/>
    <n v="0"/>
    <n v="0"/>
    <n v="0"/>
    <s v="SI"/>
    <m/>
    <m/>
    <s v="VERONICA VELEZ "/>
    <n v="0"/>
    <n v="0"/>
    <n v="0"/>
    <s v="COOR ADMINISTRATIVA FINANCIERA"/>
    <x v="12"/>
    <s v="REMUNERACIONES"/>
    <s v="NO"/>
    <n v="0"/>
  </r>
  <r>
    <x v="104"/>
    <s v="134001023"/>
    <s v=" MSP-DNF-GICN-2022-0098-M"/>
    <d v="2022-03-25T00:00:00"/>
    <s v="MSP-DNGP-2022-0189-M "/>
    <d v="2022-04-01T00:00:00"/>
    <x v="2"/>
    <s v="GRUPO 51. FF 001. Para proceder al pago por concepto de subrogaciones y encargos administrativos, de las funcionarias Buitrón León Mónica del Pilar, Jacome Olivo Cristina Anabel, según memorando No. MSP-DNF-GICN-2022-0098-M, de marzo 22 de 2022, suscrito por la Lcdo. Jose Torres Analista de Contabilidad y Nomina3. "/>
    <s v="ADMINISTRACION CENTRAL"/>
    <s v="Reporte de remuneración mensual unificada e ingresos complementarios"/>
    <s v="PLANTA CENTRAL"/>
    <n v="9999"/>
    <s v="01"/>
    <s v="000"/>
    <s v="001"/>
    <n v="510601"/>
    <n v="1700"/>
    <s v="001"/>
    <s v="0000"/>
    <s v="0000"/>
    <n v="0"/>
    <n v="0"/>
    <n v="0"/>
    <n v="33.46"/>
    <n v="0"/>
    <n v="33.46"/>
    <s v="SI"/>
    <m/>
    <m/>
    <s v="VERONICA VELEZ "/>
    <n v="745129"/>
    <n v="0"/>
    <n v="745129"/>
    <s v="COOR ADMINISTRATIVA FINANCIERA"/>
    <x v="12"/>
    <s v="REMUNERACIONES"/>
    <s v="SI"/>
    <n v="745129"/>
  </r>
  <r>
    <x v="104"/>
    <s v="134001029"/>
    <s v="MSP-DNF-GICN-2022-0098-M"/>
    <d v="2022-03-25T00:00:00"/>
    <s v="MSP-DNGP-2022-0189-M "/>
    <d v="2022-04-01T00:00:00"/>
    <x v="2"/>
    <s v="GRUPO 51. FF 001. Para proceder al pago por concepto de subrogaciones y encargos administrativos, de las funcionarias Buitrón León Mónica del Pilar, Jacome Olivo Cristina Anabel, según memorando No. MSP-DNF-GICN-2022-0098-M, de marzo 22 de 2022, suscrito por la Lcdo. Jose Torres Analista de Contabilidad y Nomina3. "/>
    <s v="ADMINISTRACION CENTRAL"/>
    <s v="Reporte de remuneración mensual unificada e ingresos complementarios"/>
    <s v="PLANTA CENTRAL"/>
    <n v="9999"/>
    <s v="01"/>
    <s v="000"/>
    <s v="001"/>
    <n v="510602"/>
    <n v="1700"/>
    <s v="001"/>
    <s v="0000"/>
    <s v="0000"/>
    <n v="0"/>
    <n v="0"/>
    <n v="0"/>
    <n v="28.89"/>
    <n v="0"/>
    <n v="28.89"/>
    <s v="SI"/>
    <m/>
    <m/>
    <s v="VERONICA VELEZ "/>
    <n v="550732.12999999989"/>
    <n v="0"/>
    <n v="550732.12999999989"/>
    <s v="COOR ADMINISTRATIVA FINANCIERA"/>
    <x v="12"/>
    <s v="REMUNERACIONES"/>
    <s v="SI"/>
    <n v="550732.12999999989"/>
  </r>
  <r>
    <x v="104"/>
    <s v="134001067"/>
    <s v="MSP-DNTH-2022-1111-M"/>
    <d v="2022-03-07T00:00:00"/>
    <s v="MSP-DNGP-2022-0189-M "/>
    <d v="2022-04-01T00:00:00"/>
    <x v="2"/>
    <s v="GG51 y 99 FTE.001 Para financiar la nómina de liquidación de haberes de años anteriores de ex servidores de esta Cartera de Estado que fueron desvinculados del Subsistema SPRYN en los años 2020 y 2021 respectivamente del grupo de gasto corriente 510000, solicitado con Memorando MSP-DNTH-2022-0891-M y MSP-DNTH-2022-1111-M por la Directora Nacional de Talento Humano Mgs. Maribel Saavedra."/>
    <s v="ADMINISTRACION CENTRAL"/>
    <s v="Reporte de remuneración mensual unificada e ingresos complementarios"/>
    <s v="PLANTA CENTRAL"/>
    <n v="9999"/>
    <s v="01"/>
    <s v="000"/>
    <s v="001"/>
    <n v="990101"/>
    <n v="1700"/>
    <s v="001"/>
    <s v="0000"/>
    <s v="0000"/>
    <n v="0"/>
    <n v="0"/>
    <n v="0"/>
    <n v="11653.39"/>
    <n v="0"/>
    <n v="11653.39"/>
    <s v="SI"/>
    <m/>
    <m/>
    <s v="VERONICA VELEZ "/>
    <n v="192662.3"/>
    <n v="0"/>
    <n v="192662.3"/>
    <s v="COOR ADMINISTRATIVA FINANCIERA"/>
    <x v="12"/>
    <s v="REMUNERACIONES"/>
    <s v="SI"/>
    <n v="192662.3"/>
  </r>
  <r>
    <x v="104"/>
    <s v="134001098"/>
    <s v="MSP-DNTH-2022-0891-M"/>
    <d v="2022-03-07T00:00:00"/>
    <s v="MSP-DNGP-2022-0189-M "/>
    <d v="2022-04-01T00:00:00"/>
    <x v="2"/>
    <s v="GG51 y 99 FTE.001 Para financiar la nómina de liquidación de haberes de años anteriores de ex servidores de esta Cartera de Estado que fueron desvinculados del Subsistema SPRYN en los años 2020 y 2021 respectivamente del grupo de gasto corriente 510000, solicitado con Memorando MSP-DNTH-2022-0891-M y Memorando MSP-DNTH-2022-1111-M por la Directora Nacional de Talento Humano Mgs. Maribel Saavedra."/>
    <s v="PREVENCION Y PROMOCION DE LA SALUD"/>
    <s v="Reporte de remuneración mensual unificada e ingresos complementarios"/>
    <s v="PLANTA CENTRAL"/>
    <n v="9999"/>
    <n v="55"/>
    <s v="000"/>
    <s v="003"/>
    <n v="990101"/>
    <n v="1700"/>
    <s v="001"/>
    <s v="0000"/>
    <s v="0000"/>
    <n v="893.97"/>
    <n v="0"/>
    <n v="893.97"/>
    <n v="0"/>
    <n v="0"/>
    <n v="0"/>
    <s v="SI"/>
    <m/>
    <m/>
    <s v="VERONICA VELEZ "/>
    <n v="893.97"/>
    <n v="0"/>
    <n v="893.97"/>
    <s v="COOR ADMINISTRATIVA FINANCIERA"/>
    <x v="12"/>
    <s v="REMUNERACIONES"/>
    <s v="SI"/>
    <n v="893.97"/>
  </r>
  <r>
    <x v="104"/>
    <s v="134001099"/>
    <s v="MSP-DNF-GICN-2022-0057-M "/>
    <d v="2022-03-10T00:00:00"/>
    <s v="MSP-DNGP-2022-0189-M "/>
    <d v="2022-04-01T00:00:00"/>
    <x v="2"/>
    <s v="GG99 FTE.001 Con la finalidad de financiar el pago de la nómina de liquidación de haberes a favor de 4 ex servidores de esta Cartera de Estado que fueron desvinculados del Subsistema SPRYN en el año 2021, solicitado con Memorando MSP-DNF-GICN-2022-0057-M suscrito por la Mgs. Marjorie Elizabeth Torres Jiménez."/>
    <s v="PREVENCION Y PROMOCION DE LA SALUD"/>
    <s v="Reporte de remuneración mensual unificada e ingresos complementarios"/>
    <s v="PLANTA CENTRAL"/>
    <n v="9999"/>
    <n v="55"/>
    <s v="000"/>
    <s v="004"/>
    <n v="990101"/>
    <n v="1700"/>
    <s v="001"/>
    <s v="0000"/>
    <s v="0000"/>
    <n v="14.75"/>
    <n v="0"/>
    <n v="14.75"/>
    <n v="0"/>
    <n v="0"/>
    <n v="0"/>
    <s v="SI"/>
    <m/>
    <m/>
    <s v="VERONICA VELEZ "/>
    <n v="14.75"/>
    <n v="0"/>
    <n v="14.75"/>
    <s v="COOR ADMINISTRATIVA FINANCIERA"/>
    <x v="12"/>
    <s v="REMUNERACIONES"/>
    <s v="SI"/>
    <n v="14.75"/>
  </r>
  <r>
    <x v="104"/>
    <s v="134001104"/>
    <s v=" MSP-DNF-GICN-2022-0057-M"/>
    <d v="2022-03-18T00:00:00"/>
    <s v="MSP-DNGP-2022-0189-M "/>
    <d v="2022-04-01T00:00:00"/>
    <x v="2"/>
    <s v="GG 51. FF 001. Con la finalidad de financiar el pago de nómina de liquidación de haberes a favor de 4 ex servidores de esta Cartera de Estado que fueron desvinculados del Subsistema SPRYN en el año 2021, solicitado con Memorando No. MSP-DNF-GICN-2022-0057-M, suscrito por la Mgs. Marjorie Elizabeth Torres Jiménez."/>
    <s v="PREVENCION Y PROMOCION DE LA SALUD"/>
    <s v="Reporte de remuneración mensual unificada e ingresos complementarios"/>
    <s v="PLANTA CENTRAL"/>
    <n v="9999"/>
    <n v="55"/>
    <s v="000"/>
    <s v="007"/>
    <n v="510510"/>
    <n v="1700"/>
    <s v="001"/>
    <s v="0000"/>
    <s v="0000"/>
    <n v="0.01"/>
    <n v="0"/>
    <n v="0.01"/>
    <n v="0"/>
    <n v="0"/>
    <n v="0"/>
    <s v="SI"/>
    <m/>
    <m/>
    <s v="VERONICA VELEZ "/>
    <n v="0.01"/>
    <n v="0"/>
    <n v="0.01"/>
    <s v="COOR ADMINISTRATIVA FINANCIERA"/>
    <x v="12"/>
    <s v="REMUNERACIONES"/>
    <s v="SI"/>
    <n v="0.01"/>
  </r>
  <r>
    <x v="104"/>
    <s v="134001100"/>
    <s v="MSP-DNTH-2022-0919-M"/>
    <d v="2022-03-14T00:00:00"/>
    <s v="MSP-DNGP-2022-0189-M "/>
    <d v="2022-04-01T00:00:00"/>
    <x v="2"/>
    <s v="GG99 FTE.001 Con la finalidad de financiar el pago de liquidación de haberes a favor ex servidor Revelo Molina Jorge Omar, solicitado con Memorando MSP-DNTH-2022-0919-M suscrito por la Mgs. Teresa Maribel Saavedra Limones Directora Nacional de Talento Humano."/>
    <s v="PREVENCION Y PROMOCION DE LA SALUD"/>
    <s v="Reporte de remuneración mensual unificada e ingresos complementarios"/>
    <s v="PLANTA CENTRAL"/>
    <n v="9999"/>
    <n v="55"/>
    <s v="000"/>
    <s v="007"/>
    <n v="990101"/>
    <n v="1700"/>
    <s v="001"/>
    <s v="0000"/>
    <s v="0000"/>
    <n v="839.12"/>
    <n v="0"/>
    <n v="839.12"/>
    <n v="0"/>
    <n v="0"/>
    <n v="0"/>
    <s v="SI"/>
    <m/>
    <m/>
    <s v="VERONICA VELEZ "/>
    <n v="4772.68"/>
    <n v="0"/>
    <n v="4772.68"/>
    <s v="COOR ADMINISTRATIVA FINANCIERA"/>
    <x v="12"/>
    <s v="REMUNERACIONES"/>
    <s v="SI"/>
    <n v="4772.68"/>
  </r>
  <r>
    <x v="104"/>
    <s v="134001101"/>
    <s v="MSP-DNF-GICN-2022-0057-M"/>
    <d v="2022-03-10T00:00:00"/>
    <s v="MSP-DNGP-2022-0189-M "/>
    <d v="2022-04-01T00:00:00"/>
    <x v="2"/>
    <s v=" GG99 FTE.001 Con la finalidad de financiar el pago de la nómina de liquidación de haberes a favor de 4 ex servidores de esta Cartera de Estado que fueron desvinculados del Subsistema SPRYN en el año 2021, solicitado con Memorando MSP-DNF-GICN-2022-0057-M suscrito por la Mgs. Marjorie Elizabeth Torres Jiménez."/>
    <s v="VIGILANCIA Y CONTROL SANITARIO"/>
    <s v="Reporte de remuneración mensual unificada e ingresos complementarios"/>
    <s v="PLANTA CENTRAL"/>
    <n v="9999"/>
    <n v="56"/>
    <s v="000"/>
    <s v="002"/>
    <n v="990101"/>
    <n v="1700"/>
    <s v="001"/>
    <s v="0000"/>
    <s v="0000"/>
    <n v="1620.08"/>
    <n v="0"/>
    <n v="1620.08"/>
    <n v="0"/>
    <n v="0"/>
    <n v="0"/>
    <s v="SI"/>
    <m/>
    <m/>
    <s v="VERONICA VELEZ "/>
    <n v="3120.08"/>
    <n v="0"/>
    <n v="3120.08"/>
    <s v="COOR ADMINISTRATIVA FINANCIERA"/>
    <x v="12"/>
    <s v="REMUNERACIONES"/>
    <s v="SI"/>
    <n v="3120.08"/>
  </r>
  <r>
    <x v="104"/>
    <s v="134001102"/>
    <s v="MSP-DNF-GICN-2022-0057-M"/>
    <d v="2022-03-10T00:00:00"/>
    <s v="MSP-DNGP-2022-0189-M "/>
    <d v="2022-04-01T00:00:00"/>
    <x v="2"/>
    <s v=" GG99 FTE.001 Con la finalidad de financiar el pago de la nómina de liquidación de haberes a favor de 4 ex servidores de esta Cartera de Estado que fueron desvinculados del Subsistema SPRYN en el año 2021, solicitado con Memorando MSP-DNF-GICN-2022-0057-M suscrito por la Mgs. Marjorie Elizabeth Torres Jiménez."/>
    <s v="GARANTIA DE LA CALIDAD DE LOS SERVICIOS DE SALUD"/>
    <s v="Reporte de remuneración mensual unificada e ingresos complementarios"/>
    <s v="PLANTA CENTRAL"/>
    <n v="9999"/>
    <n v="57"/>
    <s v="000"/>
    <s v="002"/>
    <n v="990101"/>
    <n v="1700"/>
    <s v="001"/>
    <s v="0000"/>
    <s v="0000"/>
    <n v="3297.92"/>
    <n v="0"/>
    <n v="3297.92"/>
    <n v="0"/>
    <n v="0"/>
    <n v="0"/>
    <s v="SI"/>
    <m/>
    <m/>
    <s v="VERONICA VELEZ "/>
    <n v="9821.15"/>
    <n v="0"/>
    <n v="9821.15"/>
    <s v="COOR ADMINISTRATIVA FINANCIERA"/>
    <x v="12"/>
    <s v="REMUNERACIONES"/>
    <s v="SI"/>
    <n v="9821.15"/>
  </r>
  <r>
    <x v="104"/>
    <s v="134001040"/>
    <s v="MSP-DNTH-2022-1079-M _x000a_MSP-DNF-GICN-2022-0098-M"/>
    <s v="10/03/2022_x000a_25/03/2022"/>
    <s v="MSP-DNGP-2022-0189-M "/>
    <d v="2022-04-01T00:00:00"/>
    <x v="2"/>
    <s v="GRUPO 51: FTE 001: Para financiar la recategorización de la Gerencia Institucional de la Gestión del Plan Nacional de Vacunación y toda vez que el Ministerio de Trabajo autorizó la Temática Institucional Gerencia de Fortalecimiento del Desarrollo de la Primera Infancia&quot;, quien se encargará de la coordinación, articulación y supervisión de la implementación de la Estrategia ¿Ecuador Crece Sin Desnutrición Infantil¿ constantes en el Decreto Presidencial N° 1211, solicitado con memorando MSP-DNTH-2022-1079-M y MSP-DNTH-2022-1098-M respectivamente, suscrito por la Directora Nacional de Talento Humano.&quot; / GRUPO 51. FF 001. Para proceder al pago por concepto de subrogaciones y encargos administrativos, de las funcionarias Buitrón León Mónica del Pilar, Jacome Olivo Cristina Anabel, según memorando No. MSP-DNF-GICN-2022-0098-M, de marzo 22 de 2022, suscrito por la Lcdo. Jose Torres Analista de Contabilidad y Nomina3. "/>
    <s v="PROVISION Y PRESTACION DE SERVICIOS DE SALUD"/>
    <s v="Reporte de remuneración mensual unificada e ingresos complementarios"/>
    <s v="PLANTA CENTRAL"/>
    <n v="9999"/>
    <n v="90"/>
    <s v="000"/>
    <s v="003"/>
    <n v="510203"/>
    <n v="1700"/>
    <s v="001"/>
    <s v="0000"/>
    <s v="0000"/>
    <n v="890.75999999999476"/>
    <n v="0"/>
    <n v="890.75999999999476"/>
    <n v="0"/>
    <n v="0"/>
    <n v="0"/>
    <s v="SI"/>
    <m/>
    <m/>
    <s v="VERONICA VELEZ "/>
    <n v="101732.59"/>
    <n v="0"/>
    <n v="101732.59"/>
    <s v="COOR ADMINISTRATIVA FINANCIERA"/>
    <x v="12"/>
    <s v="REMUNERACIONES"/>
    <s v="SI"/>
    <n v="101732.59"/>
  </r>
  <r>
    <x v="104"/>
    <s v="134001012"/>
    <s v="MSP-DNTH-2022-1079-M"/>
    <d v="2022-03-03T00:00:00"/>
    <s v="MSP-DNGP-2022-0189-M "/>
    <d v="2022-04-01T00:00:00"/>
    <x v="2"/>
    <s v="GRUPO 51: FTE 001: Para financiar la recategorización de la Gerencia Institucional de la Gestión del Plan Nacional de Vacunación y toda vez que el Ministerio de Trabajo autorizó la Temática Institucional Gerencia de Fortalecimiento del Desarrollo de la Primera Infancia&quot;, quien se encargará de la coordinación, articulación y supervisión de la implementación de la Estrategia ¿Ecuador Crece Sin Desnutrición Infantil¿ constantes en el Decreto Presidencial N° 1211, solicitado con memorando MSP-DNTH-2022-1079-M y MSP-DNTH-2022-1098-M respectivamente, suscrito por la Directora Nacional de Talento Humano.&quot;"/>
    <s v="PROVISION Y PRESTACION DE SERVICIOS DE SALUD"/>
    <s v="Reporte de remuneración mensual unificada e ingresos complementarios"/>
    <s v="PLANTA CENTRAL"/>
    <n v="9999"/>
    <n v="90"/>
    <s v="000"/>
    <s v="003"/>
    <n v="510510"/>
    <n v="1700"/>
    <s v="001"/>
    <s v="0000"/>
    <s v="0000"/>
    <n v="27130.530000000028"/>
    <n v="0"/>
    <n v="27130.530000000028"/>
    <n v="0"/>
    <n v="0"/>
    <n v="0"/>
    <s v="SI"/>
    <m/>
    <m/>
    <s v="VERONICA VELEZ "/>
    <n v="538698.53"/>
    <n v="0"/>
    <n v="538698.53"/>
    <s v="COOR ADMINISTRATIVA FINANCIERA"/>
    <x v="12"/>
    <s v="REMUNERACIONES"/>
    <s v="SI"/>
    <n v="538698.53"/>
  </r>
  <r>
    <x v="104"/>
    <s v="134001092"/>
    <s v="MSP-DNF-GICN-2022-0098-M"/>
    <d v="2022-03-25T00:00:00"/>
    <s v="MSP-DNGP-2022-0189-M "/>
    <d v="2022-04-01T00:00:00"/>
    <x v="2"/>
    <s v="GRUPO 51. FF 001. Para proceder al pago por concepto de subrogaciones y encargos administrativos, de las funcionarias Buitrón León Mónica del Pilar, Jacome Olivo Cristina Anabel, según memorando No. MSP-DNF-GICN-2022-0098-M, de marzo 22 de 2022, suscrito por la Lcdo. Jose Torres Analista de Contabilidad y Nomina3. "/>
    <s v="PROVISION Y PRESTACION DE SERVICIOS DE SALUD"/>
    <s v="Reporte de remuneración mensual unificada e ingresos complementarios"/>
    <s v="PLANTA CENTRAL"/>
    <n v="9999"/>
    <n v="90"/>
    <s v="000"/>
    <s v="003"/>
    <n v="510513"/>
    <n v="1700"/>
    <s v="001"/>
    <s v="0000"/>
    <s v="0000"/>
    <n v="0"/>
    <n v="0"/>
    <n v="0"/>
    <n v="525.47"/>
    <n v="0"/>
    <n v="525.47"/>
    <s v="SI"/>
    <m/>
    <m/>
    <s v="VERONICA VELEZ "/>
    <n v="6026.5300000000007"/>
    <n v="0"/>
    <n v="6026.5300000000007"/>
    <s v="COOR ADMINISTRATIVA FINANCIERA"/>
    <x v="12"/>
    <s v="REMUNERACIONES"/>
    <s v="SI"/>
    <n v="6026.5300000000007"/>
  </r>
  <r>
    <x v="104"/>
    <s v="134001028"/>
    <s v="MSP-DNTH-2022-1079-M_x000a_. MSP-DNF-GICN-2022-0098-M"/>
    <s v="03/03/2022_x000a_25/03/2022"/>
    <s v="MSP-DNGP-2022-0189-M "/>
    <d v="2022-04-01T00:00:00"/>
    <x v="2"/>
    <s v="GRUPO 51: FTE 001: Para financiar la recategorización de la Gerencia Institucional de la Gestión del Plan Nacional de Vacunación y toda vez que el Ministerio de Trabajo autorizó la Temática Institucional Gerencia de Fortalecimiento del Desarrollo de la Primera Infancia&quot;, quien se encargará de la coordinación, articulación y supervisión de la implementación de la Estrategia ¿Ecuador Crece Sin Desnutrición Infantil¿ constantes en el Decreto Presidencial N° 1211, solicitado con memorando MSP-DNTH-2022-1079-M y MSP-DNTH-2022-1098-M respectivamente, suscrito por la Directora Nacional de Talento Humano.&quot; / GRUPO 51. FF 001. Para proceder al pago por concepto de subrogaciones y encargos administrativos, de las funcionarias Buitrón León Mónica del Pilar, Jacome Olivo Cristina Anabel, según memorando No. MSP-DNF-GICN-2022-0098-M, de marzo 22 de 2022, suscrito por la Lcdo. Jose Torres Analista de Contabilidad y Nomina3. "/>
    <s v="PROVISION Y PRESTACION DE SERVICIOS DE SALUD"/>
    <s v="Reporte de remuneración mensual unificada e ingresos complementarios"/>
    <s v="PLANTA CENTRAL"/>
    <n v="9999"/>
    <n v="90"/>
    <s v="000"/>
    <s v="003"/>
    <n v="510601"/>
    <n v="1700"/>
    <s v="001"/>
    <s v="0000"/>
    <s v="0000"/>
    <n v="1065.75"/>
    <n v="0"/>
    <n v="1065.75"/>
    <n v="0"/>
    <n v="0"/>
    <n v="0"/>
    <s v="SI"/>
    <m/>
    <m/>
    <s v="VERONICA VELEZ "/>
    <n v="121800.30000000002"/>
    <n v="0"/>
    <n v="121800.30000000002"/>
    <s v="COOR ADMINISTRATIVA FINANCIERA"/>
    <x v="12"/>
    <s v="REMUNERACIONES"/>
    <s v="SI"/>
    <n v="121800.30000000002"/>
  </r>
  <r>
    <x v="104"/>
    <s v="134001034"/>
    <s v="MSP-DNF-GICN-2022-0098-M"/>
    <d v="2022-03-25T00:00:00"/>
    <s v="MSP-DNGP-2022-0189-M "/>
    <d v="2022-04-01T00:00:00"/>
    <x v="2"/>
    <s v="GRUPO 51. FF 001. Para proceder al pago por concepto de subrogaciones y encargos administrativos, de las funcionarias Buitrón León Mónica del Pilar, Jacome Olivo Cristina Anabel, según memorando No. MSP-DNF-GICN-2022-0098-M, de marzo 22 de 2022, suscrito por la Lcdo. Jose Torres Analista de Contabilidad y Nomina3. "/>
    <s v="PROVISION Y PRESTACION DE SERVICIOS DE SALUD"/>
    <s v="Reporte de remuneración mensual unificada e ingresos complementarios"/>
    <s v="PLANTA CENTRAL"/>
    <n v="9999"/>
    <n v="90"/>
    <s v="000"/>
    <s v="003"/>
    <n v="510602"/>
    <n v="1700"/>
    <s v="001"/>
    <s v="0000"/>
    <s v="0000"/>
    <n v="0"/>
    <n v="0"/>
    <n v="0"/>
    <n v="43.77"/>
    <n v="0"/>
    <n v="43.77"/>
    <s v="SI"/>
    <m/>
    <m/>
    <s v="VERONICA VELEZ "/>
    <n v="103949.37000000002"/>
    <n v="0"/>
    <n v="103949.37000000002"/>
    <s v="COOR ADMINISTRATIVA FINANCIERA"/>
    <x v="12"/>
    <s v="REMUNERACIONES"/>
    <s v="SI"/>
    <n v="103949.37000000002"/>
  </r>
  <r>
    <x v="104"/>
    <s v="134001103"/>
    <s v=" MSP-DNTH-2022-1111-M"/>
    <d v="2022-03-07T00:00:00"/>
    <s v="MSP-DNGP-2022-0189-M "/>
    <d v="2022-04-01T00:00:00"/>
    <x v="2"/>
    <s v="GG51 y 99 FTE.001 Para financiar la nómina de liquidación de haberes de años anteriores de ex servidores de esta Cartera de Estado que fueron desvinculados del Subsistema SPRYN en los años 2020 y 2021 respectivamente del grupo de gasto corriente 510000, solicitado con Memorando MSP-DNTH-2022-0891-M y Memorando MSP-DNTH-2022-1111-M por la Directora Nacional de Talento Humano Mgs. Maribel Saavedra."/>
    <s v="PROVISION Y PRESTACION DE SERVICIOS DE SALUD"/>
    <s v="Reporte de remuneración mensual unificada e ingresos complementarios"/>
    <s v="PLANTA CENTRAL"/>
    <n v="9999"/>
    <n v="90"/>
    <s v="000"/>
    <s v="003"/>
    <n v="990101"/>
    <n v="1700"/>
    <s v="001"/>
    <s v="0000"/>
    <s v="0000"/>
    <n v="1801.18"/>
    <n v="0"/>
    <n v="1801.18"/>
    <n v="0"/>
    <n v="0"/>
    <n v="0"/>
    <s v="SI"/>
    <m/>
    <m/>
    <s v="VERONICA VELEZ "/>
    <n v="5301.18"/>
    <n v="0"/>
    <n v="5301.18"/>
    <s v="COOR ADMINISTRATIVA FINANCIERA"/>
    <x v="12"/>
    <s v="REMUNERACIONES"/>
    <s v="SI"/>
    <n v="5301.18"/>
  </r>
  <r>
    <x v="104"/>
    <s v="134001041"/>
    <s v="MSP-DNTH-2022-1630-M"/>
    <d v="2022-03-31T00:00:00"/>
    <s v="MSP-DNGP-2022-0189-M "/>
    <d v="2022-04-01T00:00:00"/>
    <x v="2"/>
    <s v="GRUPO 51. FF 001. Regularización de saldos del grupo de gasto 510000, conforme requerimiento de la Dirección Nacional de Talento Humano en memorando No. MSP-DNTH-2022-1630-M,de marzo 28 de 2022, suscrito por la Directora Nacional de Talento Humano."/>
    <s v="ADMINISTRACION CENTRAL"/>
    <s v="Reporte de remuneración mensual unificada e ingresos complementarios"/>
    <s v="PLANTA CENTRAL"/>
    <n v="9999"/>
    <s v="01"/>
    <s v="000"/>
    <s v="001"/>
    <n v="510204"/>
    <n v="1700"/>
    <s v="001"/>
    <s v="0000"/>
    <s v="0000"/>
    <n v="1000"/>
    <n v="0"/>
    <n v="1000"/>
    <n v="0"/>
    <n v="0"/>
    <n v="0"/>
    <s v="SI"/>
    <m/>
    <m/>
    <s v="VERONICA VELEZ "/>
    <n v="219518.27"/>
    <n v="0"/>
    <n v="219518.27"/>
    <s v="COOR ADMINISTRATIVA FINANCIERA"/>
    <x v="12"/>
    <s v="REMUNERACIONES"/>
    <s v="SI"/>
    <n v="219518.27"/>
  </r>
  <r>
    <x v="104"/>
    <s v="134001007"/>
    <s v=" MSP-DNTH-2022-1630-M"/>
    <d v="2022-03-31T00:00:00"/>
    <s v="MSP-DNGP-2022-0189-M "/>
    <d v="2022-04-01T00:00:00"/>
    <x v="2"/>
    <s v="GRUPO 51. FF 001. Regularización de saldos del grupo de gasto 510000, conforme requerimiento de la Dirección Nacional de Talento Humano en memorando No. MSP-DNTH-2022-1630-M,de marzo 28 de 2022, suscrito por la Directora Nacional de Talento Humano."/>
    <s v="ADMINISTRACION CENTRAL"/>
    <s v="Reporte de remuneración mensual unificada e ingresos complementarios"/>
    <s v="PLANTA CENTRAL"/>
    <n v="9999"/>
    <s v="01"/>
    <s v="000"/>
    <s v="001"/>
    <n v="510510"/>
    <n v="1700"/>
    <s v="001"/>
    <s v="0000"/>
    <s v="0000"/>
    <n v="0"/>
    <n v="0"/>
    <n v="0"/>
    <n v="9400"/>
    <n v="0"/>
    <n v="9400"/>
    <s v="SI"/>
    <m/>
    <m/>
    <s v="VERONICA VELEZ "/>
    <n v="2213601.9900000002"/>
    <n v="0"/>
    <n v="2213601.9900000002"/>
    <s v="COOR ADMINISTRATIVA FINANCIERA"/>
    <x v="12"/>
    <s v="REMUNERACIONES"/>
    <s v="SI"/>
    <n v="2213601.9900000002"/>
  </r>
  <r>
    <x v="104"/>
    <s v="134001036"/>
    <s v="MSP-DNTH-2022-1630-M"/>
    <d v="2022-03-31T00:00:00"/>
    <s v="MSP-DNGP-2022-0189-M "/>
    <d v="2022-04-01T00:00:00"/>
    <x v="2"/>
    <s v="GRUPO 51. FF 001. Regularización de saldos del grupo de gasto 510000, conforme requerimiento de la Dirección Nacional de Talento Humano en memorando No. MSP-DNTH-2022-1630-M,de marzo 28 de 2022, suscrito por la Directora Nacional de Talento Humano."/>
    <s v="PREVENCION Y PROMOCION DE LA SALUD"/>
    <s v="Reporte de remuneración mensual unificada e ingresos complementarios"/>
    <s v="PLANTA CENTRAL"/>
    <n v="9999"/>
    <n v="55"/>
    <s v="000"/>
    <s v="003"/>
    <n v="510203"/>
    <n v="1700"/>
    <s v="001"/>
    <s v="0000"/>
    <s v="0000"/>
    <n v="400"/>
    <n v="0"/>
    <n v="400"/>
    <n v="0"/>
    <n v="0"/>
    <n v="0"/>
    <s v="SI"/>
    <m/>
    <m/>
    <s v="VERONICA VELEZ "/>
    <n v="61517.340000000011"/>
    <n v="0"/>
    <n v="61517.340000000011"/>
    <s v="COOR ADMINISTRATIVA FINANCIERA"/>
    <x v="12"/>
    <s v="REMUNERACIONES"/>
    <s v="SI"/>
    <n v="61517.340000000011"/>
  </r>
  <r>
    <x v="104"/>
    <s v="134001038"/>
    <s v="MSP-DNTH-2022-1630-M"/>
    <d v="2022-03-31T00:00:00"/>
    <s v="MSP-DNGP-2022-0189-M "/>
    <d v="2022-04-01T00:00:00"/>
    <x v="2"/>
    <s v="GRUPO 51. FF 001. Regularización de saldos del grupo de gasto 510000, conforme requerimiento de la Dirección Nacional de Talento Humano en memorando No. MSP-DNTH-2022-1630-M,de marzo 28 de 2022, suscrito por la Directora Nacional de Talento Humano."/>
    <s v="GARANTIA DE LA CALIDAD DE LOS SERVICIOS DE SALUD"/>
    <s v="Reporte de remuneración mensual unificada e ingresos complementarios"/>
    <s v="PLANTA CENTRAL"/>
    <n v="9999"/>
    <n v="57"/>
    <s v="000"/>
    <s v="002"/>
    <n v="510203"/>
    <n v="1700"/>
    <s v="001"/>
    <s v="0000"/>
    <s v="0000"/>
    <n v="4000"/>
    <n v="0"/>
    <n v="4000"/>
    <n v="0"/>
    <n v="0"/>
    <n v="0"/>
    <s v="SI"/>
    <m/>
    <m/>
    <s v="VERONICA VELEZ "/>
    <n v="76430.679999999993"/>
    <n v="0"/>
    <n v="76430.679999999993"/>
    <s v="COOR ADMINISTRATIVA FINANCIERA"/>
    <x v="12"/>
    <s v="REMUNERACIONES"/>
    <s v="SI"/>
    <n v="76430.679999999993"/>
  </r>
  <r>
    <x v="104"/>
    <s v="134001026"/>
    <s v="MSP-DNTH-2022-1630-M"/>
    <d v="2022-03-31T00:00:00"/>
    <s v="MSP-DNGP-2022-0189-M "/>
    <d v="2022-04-01T00:00:00"/>
    <x v="2"/>
    <s v="GRUPO 51. FF 001. Regularización de saldos del grupo de gasto 510000, conforme requerimiento de la Dirección Nacional de Talento Humano en memorando No. MSP-DNTH-2022-1630-M,de marzo 28 de 2022, suscrito por la Directora Nacional de Talento Humano."/>
    <s v="GARANTIA DE LA CALIDAD DE LOS SERVICIOS DE SALUD"/>
    <s v="Reporte de remuneración mensual unificada e ingresos complementarios"/>
    <s v="PLANTA CENTRAL"/>
    <n v="9999"/>
    <n v="57"/>
    <s v="000"/>
    <s v="002"/>
    <n v="510601"/>
    <n v="1700"/>
    <s v="001"/>
    <s v="0000"/>
    <s v="0000"/>
    <n v="300"/>
    <n v="0"/>
    <n v="300"/>
    <n v="0"/>
    <n v="0"/>
    <n v="0"/>
    <s v="SI"/>
    <m/>
    <m/>
    <s v="VERONICA VELEZ "/>
    <n v="90874.200000000012"/>
    <n v="0"/>
    <n v="90874.200000000012"/>
    <s v="COOR ADMINISTRATIVA FINANCIERA"/>
    <x v="12"/>
    <s v="REMUNERACIONES"/>
    <s v="SI"/>
    <n v="90874.200000000012"/>
  </r>
  <r>
    <x v="104"/>
    <s v="134001039"/>
    <s v="MSP-DNTH-2022-1630-M"/>
    <d v="2022-03-31T00:00:00"/>
    <s v="MSP-DNGP-2022-0189-M "/>
    <d v="2022-04-01T00:00:00"/>
    <x v="2"/>
    <s v="GRUPO 51. FF 001. Regularización de saldos del grupo de gasto 510000, conforme requerimiento de la Dirección Nacional de Talento Humano en memorando No. MSP-DNTH-2022-1630-M,de marzo 28 de 2022, suscrito por la Directora Nacional de Talento Humano."/>
    <s v="GOBERNANZA DE LA SALUD"/>
    <s v="Reporte de remuneración mensual unificada e ingresos complementarios"/>
    <s v="PLANTA CENTRAL"/>
    <n v="9999"/>
    <n v="58"/>
    <s v="000"/>
    <s v="003"/>
    <n v="510203"/>
    <n v="1700"/>
    <s v="001"/>
    <s v="0000"/>
    <s v="0000"/>
    <n v="3000"/>
    <n v="0"/>
    <n v="3000"/>
    <n v="0"/>
    <n v="0"/>
    <n v="0"/>
    <s v="SI"/>
    <m/>
    <m/>
    <s v="VERONICA VELEZ "/>
    <n v="136882.72000000003"/>
    <n v="0"/>
    <n v="136882.72000000003"/>
    <s v="COOR ADMINISTRATIVA FINANCIERA"/>
    <x v="12"/>
    <s v="REMUNERACIONES"/>
    <s v="SI"/>
    <n v="136882.72000000003"/>
  </r>
  <r>
    <x v="104"/>
    <s v="134001027"/>
    <s v=" MSP-DNTH-2022-1630-M"/>
    <d v="2022-03-31T00:00:00"/>
    <s v="MSP-DNGP-2022-0189-M "/>
    <d v="2022-04-01T00:00:00"/>
    <x v="2"/>
    <s v="GRUPO 51. FF 001. Regularización de saldos del grupo de gasto 510000, conforme requerimiento de la Dirección Nacional de Talento Humano en memorando No. MSP-DNTH-2022-1630-M,de marzo 28 de 2022, suscrito por la Directora Nacional de Talento Humano."/>
    <s v="GOBERNANZA DE LA SALUD"/>
    <s v="Reporte de remuneración mensual unificada e ingresos complementarios"/>
    <s v="PLANTA CENTRAL"/>
    <n v="9999"/>
    <n v="58"/>
    <s v="000"/>
    <s v="003"/>
    <n v="510601"/>
    <n v="1700"/>
    <s v="001"/>
    <s v="0000"/>
    <s v="0000"/>
    <n v="700"/>
    <n v="0"/>
    <n v="700"/>
    <n v="0"/>
    <n v="0"/>
    <n v="0"/>
    <s v="SI"/>
    <m/>
    <m/>
    <s v="VERONICA VELEZ "/>
    <n v="156037.64999999997"/>
    <n v="0"/>
    <n v="156037.64999999997"/>
    <s v="COOR ADMINISTRATIVA FINANCIERA"/>
    <x v="12"/>
    <s v="REMUNERACIONES"/>
    <s v="SI"/>
    <n v="156037.64999999997"/>
  </r>
  <r>
    <x v="105"/>
    <s v="111000002"/>
    <s v="MSP-SNGSP-2022-0816-M"/>
    <d v="2022-03-31T00:00:00"/>
    <s v="MSP-CGPGE-2022-0207-M"/>
    <d v="2022-04-05T00:00:00"/>
    <x v="2"/>
    <s v="Aprovisionamiento de componentes sanguíneos "/>
    <s v="GOBERNANZA DE LA SALUD"/>
    <s v="Aprovisionamiento de componentes sanguíneos "/>
    <s v="PLANTA CENTRAL"/>
    <n v="9999"/>
    <n v="58"/>
    <s v="000"/>
    <s v="001"/>
    <n v="530809"/>
    <n v="1701"/>
    <s v="001"/>
    <s v="0000"/>
    <s v="0000"/>
    <n v="782324.16000000015"/>
    <n v="0"/>
    <n v="782324.16000000015"/>
    <n v="0"/>
    <n v="0"/>
    <n v="0"/>
    <s v="SI"/>
    <m/>
    <m/>
    <s v="Mayra Espinoza"/>
    <n v="4282146.4499999993"/>
    <n v="0"/>
    <n v="4282146.4499999993"/>
    <s v="SUB GESTION OPERACIONES LOGISTICA SALUD "/>
    <x v="7"/>
    <s v="PROGRAMA NACIONAL DE SANGRE"/>
    <s v="SI"/>
    <n v="-9.3132257461547852E-10"/>
  </r>
  <r>
    <x v="105"/>
    <s v="111000014"/>
    <s v="MSP-SNGSP-2022-0816-M"/>
    <d v="2022-03-31T00:00:00"/>
    <s v="MSP-CGPGE-2022-0207-M"/>
    <d v="2022-04-05T00:00:00"/>
    <x v="2"/>
    <s v="Adquisición de Complejo coagulante anti-inhibidor del Factor VIII de 500 UI KIT"/>
    <s v="GOBERNANZA DE LA SALUD"/>
    <s v="Adquisición de Complejo coagulante anti-inhibidor del Factor VIII de 500 UI KIT"/>
    <s v="PLANTA CENTRAL"/>
    <n v="9999"/>
    <n v="58"/>
    <s v="000"/>
    <s v="001"/>
    <n v="530809"/>
    <n v="1701"/>
    <s v="001"/>
    <s v="0000"/>
    <s v="0000"/>
    <n v="0"/>
    <n v="0"/>
    <n v="0"/>
    <n v="782324.16"/>
    <n v="0"/>
    <n v="782324.16"/>
    <s v="SI"/>
    <m/>
    <m/>
    <s v="Mayra Espinoza"/>
    <n v="1447200"/>
    <n v="0"/>
    <n v="1447200"/>
    <s v="SUB GESTION OPERACIONES LOGISTICA SALUD "/>
    <x v="7"/>
    <s v="PROGRAMA NACIONAL DE SANGRE"/>
    <s v="SI"/>
    <n v="0"/>
  </r>
  <r>
    <x v="106"/>
    <s v="112003071"/>
    <s v="MSP-DNEPC-2022-0673-M"/>
    <d v="2022-03-31T00:00:00"/>
    <s v="MSP-DNPI-2022-0501-M"/>
    <d v="2022-04-07T00:00:00"/>
    <x v="0"/>
    <s v="La reforma se plantea con el objeto de financiar la adquisición de medicamentos y pruebas de diagnóstico rápido para la Estratégia Nacional de Enfermedades Metaxénicas y Zoonóticas con Fondo Estratégico de OPS con INT 0000000786"/>
    <s v="VIGILANCIA Y CONTROL SANITARIO"/>
    <s v="Adqusisición de medicamentos Estratégia de Enfermedades Metaxénicas y zoonóticas a través de Fondo Estratégico-OPS"/>
    <s v="PLANTA CENTRAL"/>
    <n v="9999"/>
    <n v="56"/>
    <s v="000"/>
    <s v="001"/>
    <n v="581202"/>
    <n v="1701"/>
    <s v="001"/>
    <s v="0000"/>
    <s v="0000"/>
    <n v="267701.46000000002"/>
    <n v="0"/>
    <n v="267701.46000000002"/>
    <n v="0"/>
    <n v="0"/>
    <n v="0"/>
    <s v="SI"/>
    <m/>
    <m/>
    <s v="NICOLAY JIMÉNEZ"/>
    <n v="216446.08000000002"/>
    <n v="0"/>
    <n v="216446.08000000002"/>
    <s v="SUB VIGILANCIA PREVENCION CONTROL SALUD"/>
    <x v="36"/>
    <s v="METAXENICAS Y ZOONOTICAS"/>
    <s v="SI"/>
    <n v="2.9103830456733704E-11"/>
  </r>
  <r>
    <x v="106"/>
    <s v="112003072"/>
    <s v="MSP-DNEPC-2022-0673-M"/>
    <d v="2022-03-31T00:00:00"/>
    <s v="MSP-DNPI-2022-0501-M"/>
    <d v="2022-04-07T00:00:00"/>
    <x v="0"/>
    <s v="La reforma se plantea con el objeto de financiar la adquisición de medicamentos y pruebas de diagnóstico rápido para la Estratégia Nacional de Enfermedades Metaxénicas y Zoonóticas con Fondo Estratégico de OPS con INT 0000000786"/>
    <s v="VIGILANCIA Y CONTROL SANITARIO"/>
    <s v="Adquisición de pruebas de diagnóstico rápido para Enfermedades Metaxénicas a través de Fondo Estratégico -OPS"/>
    <s v="PLANTA CENTRAL"/>
    <n v="9999"/>
    <n v="56"/>
    <s v="000"/>
    <s v="001"/>
    <n v="581202"/>
    <n v="1701"/>
    <s v="001"/>
    <s v="0000"/>
    <s v="0000"/>
    <n v="267000"/>
    <n v="0"/>
    <n v="267000"/>
    <n v="0"/>
    <n v="0"/>
    <n v="0"/>
    <s v="SI"/>
    <m/>
    <m/>
    <s v="NICOLAY JIMÉNEZ"/>
    <n v="251782.44"/>
    <n v="0"/>
    <n v="251782.44"/>
    <s v="SUB VIGILANCIA PREVENCION CONTROL SALUD"/>
    <x v="36"/>
    <s v="METAXENICAS Y ZOONOTICAS"/>
    <s v="SI"/>
    <n v="0"/>
  </r>
  <r>
    <x v="106"/>
    <s v="112003003"/>
    <s v="MSP-DNEPC-2022-0673-M"/>
    <d v="2022-03-31T00:00:00"/>
    <s v="MSP-DNPI-2022-0501-M"/>
    <d v="2022-04-07T00:00:00"/>
    <x v="0"/>
    <s v="La reforma se plantea con el objeto de financiar la adquisición de medicamentos y pruebas de diagnóstico rápido para la Estratégia Nacional de Enfermedades Metaxénicas y Zoonóticas con Fondo Estratégico de OPS con INT 0000000786"/>
    <s v="VIGILANCIA Y CONTROL SANITARIO"/>
    <s v="Adqusisición de medicamentos Estrategia de Enfermedades Metaxénicas y zoonóticas a través de Fondo Estrategico-OPS"/>
    <s v="PLANTA CENTRAL"/>
    <n v="9999"/>
    <n v="56"/>
    <s v="000"/>
    <s v="001"/>
    <n v="530809"/>
    <n v="1701"/>
    <s v="001"/>
    <s v="0000"/>
    <s v="0000"/>
    <n v="0"/>
    <n v="0"/>
    <n v="0"/>
    <n v="267701.46000000002"/>
    <n v="0"/>
    <n v="267701.46000000002"/>
    <s v="SI"/>
    <m/>
    <m/>
    <s v="NICOLAY JIMÉNEZ"/>
    <n v="0"/>
    <n v="0"/>
    <n v="0"/>
    <s v="SUB VIGILANCIA PREVENCION CONTROL SALUD"/>
    <x v="36"/>
    <s v="METAXENICAS Y ZOONOTICAS"/>
    <s v="NO"/>
    <n v="0"/>
  </r>
  <r>
    <x v="106"/>
    <s v="112003004"/>
    <s v="MSP-DNEPC-2022-0673-M"/>
    <d v="2022-03-31T00:00:00"/>
    <s v="MSP-DNPI-2022-0501-M"/>
    <d v="2022-04-07T00:00:00"/>
    <x v="0"/>
    <s v="La reforma se plantea con el objeto de financiar la adquisición de medicamentos y pruebas de diagnóstico rápido para la Estratégia Nacional de Enfermedades Metaxénicas y Zoonóticas con Fondo Estratégico de OPS con INT 0000000786"/>
    <s v="VIGILANCIA Y CONTROL SANITARIO"/>
    <s v="Adquisición de pruebas de diagnóstico rápido para Enfermedades Metaxénicas a través de Fondo Estrátegico -OPS"/>
    <s v="PLANTA CENTRAL"/>
    <n v="9999"/>
    <n v="56"/>
    <s v="000"/>
    <s v="001"/>
    <n v="530810"/>
    <n v="1701"/>
    <s v="001"/>
    <s v="0000"/>
    <s v="0000"/>
    <n v="0"/>
    <n v="0"/>
    <n v="0"/>
    <n v="267000"/>
    <n v="0"/>
    <n v="267000"/>
    <s v="SI"/>
    <m/>
    <m/>
    <s v="NICOLAY JIMÉNEZ"/>
    <n v="0"/>
    <n v="0"/>
    <n v="0"/>
    <s v="SUB VIGILANCIA PREVENCION CONTROL SALUD"/>
    <x v="36"/>
    <s v="METAXENICAS Y ZOONOTICAS"/>
    <s v="NO"/>
    <n v="0"/>
  </r>
  <r>
    <x v="107"/>
    <n v="111001001"/>
    <s v="MSP-DNCIP-2022-0156-M"/>
    <d v="2022-04-04T00:00:00"/>
    <s v="MSP-DNPI-2022-0519-M"/>
    <d v="2022-04-12T00:00:00"/>
    <x v="0"/>
    <s v="Según memorando No. MSP-SNGSP-2022-0817-M la Subsecretaría Nacinal de Gobernanza de la Salud informa que requiere transferir los recursos del proceso &quot;Adquisición de libros para la actualización del Tarifario Nacional&quot; a la Dirección Nacioanl de Comunicación para que se financie el &quot;Servicio de impresión del Plan Decenal de Salud 2022-2031&quot;."/>
    <e v="#N/A"/>
    <e v="#N/A"/>
    <e v="#N/A"/>
    <e v="#N/A"/>
    <e v="#N/A"/>
    <e v="#N/A"/>
    <e v="#N/A"/>
    <e v="#N/A"/>
    <e v="#N/A"/>
    <e v="#N/A"/>
    <e v="#N/A"/>
    <e v="#N/A"/>
    <n v="0"/>
    <n v="0"/>
    <n v="0"/>
    <n v="2000"/>
    <n v="0"/>
    <n v="2000"/>
    <s v="SI"/>
    <m/>
    <m/>
    <s v="Alexandra Simba"/>
    <e v="#N/A"/>
    <e v="#N/A"/>
    <e v="#N/A"/>
    <e v="#N/A"/>
    <x v="8"/>
    <e v="#N/A"/>
    <e v="#N/A"/>
    <e v="#N/A"/>
  </r>
  <r>
    <x v="107"/>
    <s v="137000047"/>
    <s v="MSP-DNCIP-2022-0156-M"/>
    <d v="2022-04-04T00:00:00"/>
    <s v="MSP-DNPI-2022-0519-M"/>
    <d v="2022-04-12T00:00:00"/>
    <x v="0"/>
    <s v="Según memorando No. MSP-SNGSP-2022-0817-M la Subsecretaría Nacinal de Gobernanza de la Salud informa que requiere transferir los recursos del proceso &quot;Adquisición de libros para la actualización del Tarifario Nacional&quot; a la Dirección Nacioanl de Comunicación para que se financie el &quot;Servicio de impresión del Plan Decenal de Salud 2022-2031&quot;."/>
    <s v="ADMINISTRACION CENTRAL"/>
    <s v="Contratación del Servicio de impresión del Plan Decenal de Salud 2022-2031"/>
    <s v="PLANTA CENTRAL"/>
    <n v="9999"/>
    <s v="01"/>
    <s v="000"/>
    <s v="001"/>
    <n v="530204"/>
    <n v="1701"/>
    <s v="001"/>
    <s v="0000"/>
    <s v="0000"/>
    <n v="2000"/>
    <n v="0"/>
    <n v="2000"/>
    <n v="0"/>
    <n v="0"/>
    <n v="0"/>
    <s v="SI"/>
    <m/>
    <m/>
    <s v="Alexandra Simba"/>
    <n v="6600"/>
    <n v="0"/>
    <n v="6600"/>
    <s v="DESPACHO MINISTERIAL"/>
    <x v="16"/>
    <s v="NO APLICA"/>
    <s v="SI"/>
    <n v="0"/>
  </r>
  <r>
    <x v="108"/>
    <s v="113001035"/>
    <s v="MSP-DNPS-2022-0256-M"/>
    <d v="2021-04-06T00:00:00"/>
    <s v="MSP-DNPI-2022-0525-M"/>
    <d v="2022-04-14T00:00:00"/>
    <x v="2"/>
    <s v="Se crean las actividades con la finalidad de fortalecer la cooperación interinstitucional con las instituciones que tienen competencia en las distintas fases  de la implementación del Programa Nacional Municipios Saludables y la Estrategia Mercados Saludables y Convenio de Cooperación Técnica y Cientifica entre la República del Ecuador y la República de Costa Rica."/>
    <s v="PREVENCION Y PROMOCION DE LA SALUD"/>
    <s v="Acuerdo Intersectorial para el fortalecimiento e implementación del Programa Nacional Municipios Saludables."/>
    <s v="PLANTA CENTRAL"/>
    <n v="9999"/>
    <n v="55"/>
    <s v="000"/>
    <s v="001"/>
    <n v="0"/>
    <n v="1701"/>
    <s v="001"/>
    <s v="0000"/>
    <s v="0000"/>
    <n v="0"/>
    <n v="0"/>
    <n v="0"/>
    <n v="0"/>
    <n v="0"/>
    <n v="0"/>
    <m/>
    <m/>
    <s v="DNPS-002 y 003"/>
    <s v="GUADALUPE RECALDE"/>
    <n v="0"/>
    <n v="0"/>
    <n v="0"/>
    <s v="SUB PROMOCION SALUD INTERCULTURAL  IGUALDAD"/>
    <x v="2"/>
    <s v="NO APLICA"/>
    <s v="SI"/>
    <n v="0"/>
  </r>
  <r>
    <x v="108"/>
    <s v="113001036"/>
    <s v="MSP-DNPS-2022-0256-M"/>
    <d v="2021-04-06T00:00:00"/>
    <s v="MSP-DNPI-2022-0525-M"/>
    <d v="2022-04-14T00:00:00"/>
    <x v="2"/>
    <s v="Se crean las actividades con la finalidad de fortalecer la cooperación interinstitucional con las instituciones que tienen competencia en las distintas fases  de la implementación del Programa Nacional Municipios Saludables y la Estrategia Mercados Saludables y Convenio de Cooperación Técnica y Cientifica entre la República del Ecuador y la República de Costa Rica."/>
    <s v="PREVENCION Y PROMOCION DE LA SALUD"/>
    <s v="Acuerdos, convenios, cartas de intención u otro instrumento de cooperación externa para la colaboración en el diseño, ejecución, evaluación y apoyo en los proyectos, instrumentos legales y las actividades relacionadas con la promoción de la salud, basada en las necesidades nacionales._x000a_Convenio: Convenio de Cooperación Técnica y Cientifica entre la República del Ecuador y la República de Costa Rica. "/>
    <s v="PLANTA CENTRAL"/>
    <n v="9999"/>
    <n v="55"/>
    <s v="000"/>
    <s v="001"/>
    <n v="0"/>
    <n v="1701"/>
    <s v="001"/>
    <s v="0000"/>
    <s v="0000"/>
    <n v="0"/>
    <n v="0"/>
    <n v="0"/>
    <n v="0"/>
    <n v="0"/>
    <n v="0"/>
    <m/>
    <m/>
    <s v="DNPS-002 y 003"/>
    <s v="GUADALUPE RECALDE"/>
    <n v="0"/>
    <n v="0"/>
    <n v="0"/>
    <s v="SUB PROMOCION SALUD INTERCULTURAL  IGUALDAD"/>
    <x v="2"/>
    <s v="NO APLICA"/>
    <s v="SI"/>
    <n v="0"/>
  </r>
  <r>
    <x v="109"/>
    <s v="113002002"/>
    <s v="MSP-DNDHGI-2022-0085-M"/>
    <d v="2022-04-01T00:00:00"/>
    <s v="MSP-DNPI-2022-0522-M"/>
    <d v="2022-04-12T00:00:00"/>
    <x v="0"/>
    <s v="La reforma pemite realizar el financiamiento del seguimiento y monitoreo a la implementación de normativas y acciones vinculadas a derechos humanos, género e inclusión. "/>
    <s v="PREVENCION Y PROMOCION DE LA SALUD"/>
    <s v="Adquisición de refrigerios para capacitaciones con enfoque en Derechos Humanos a realizarse a nivel nacional"/>
    <s v="PLANTA CENTRAL"/>
    <n v="9999"/>
    <n v="55"/>
    <s v="000"/>
    <s v="002"/>
    <n v="530249"/>
    <n v="1701"/>
    <s v="001"/>
    <s v="0000"/>
    <s v="0000"/>
    <n v="0"/>
    <n v="0"/>
    <n v="0"/>
    <n v="5000"/>
    <n v="0"/>
    <n v="5000"/>
    <s v="SI"/>
    <m/>
    <s v="DNDHGI 001"/>
    <s v="GUADALUPE RECALDE"/>
    <n v="0"/>
    <n v="0"/>
    <n v="0"/>
    <s v="SUB PROMOCION SALUD INTERCULTURAL  IGUALDAD"/>
    <x v="3"/>
    <s v="NO APLICA"/>
    <s v="NO"/>
    <n v="0"/>
  </r>
  <r>
    <x v="109"/>
    <s v="113002006"/>
    <s v="MSP-DNDHGI-2022-0085-M"/>
    <d v="2022-04-01T00:00:00"/>
    <s v="MSP-DNPI-2022-0522-M"/>
    <d v="2022-04-12T00:00:00"/>
    <x v="0"/>
    <s v="La reforma pemite realizar el financiamiento del seguimiento y monitoreo a la implementación de normativas y acciones vinculadas a derechos humanos, género e inclusión. "/>
    <s v="PREVENCION Y PROMOCION DE LA SALUD"/>
    <s v="Seguimiento y monitoreo a la implementación de normativas y acciones vinculadas a derechos humanos, género e inclusión. "/>
    <s v="PLANTA CENTRAL"/>
    <n v="9999"/>
    <n v="55"/>
    <s v="000"/>
    <s v="002"/>
    <n v="530303"/>
    <n v="1701"/>
    <s v="001"/>
    <s v="0000"/>
    <s v="0000"/>
    <n v="5000"/>
    <n v="0"/>
    <n v="5000"/>
    <n v="0"/>
    <n v="0"/>
    <n v="0"/>
    <s v="SI"/>
    <m/>
    <m/>
    <s v="GUADALUPE RECALDE"/>
    <n v="5000"/>
    <n v="0"/>
    <n v="5000"/>
    <s v="SUB PROMOCION SALUD INTERCULTURAL  IGUALDAD"/>
    <x v="3"/>
    <s v="NO APLICA"/>
    <s v="SI"/>
    <n v="0"/>
  </r>
  <r>
    <x v="110"/>
    <s v="134003141"/>
    <s v="MSP-DNA-2022-0837-M"/>
    <d v="2022-04-06T00:00:00"/>
    <s v="MSP-DNPI-2022-0526-M"/>
    <d v="2022-04-14T00:00:00"/>
    <x v="2"/>
    <s v="La presente reforma se realiza en función de desglosar el IVA por ser una empresa pública. "/>
    <s v="ADMINISTRACION CENTRAL"/>
    <s v="PLAN DE DATOS DEL DESPACHO MINISTERIAL"/>
    <s v="PLANTA CENTRAL"/>
    <n v="9999"/>
    <s v="01"/>
    <s v="000"/>
    <s v="001"/>
    <n v="990102"/>
    <n v="1701"/>
    <s v="001"/>
    <s v="0000"/>
    <s v="0000"/>
    <n v="0"/>
    <n v="3.3"/>
    <n v="3.3"/>
    <n v="0"/>
    <n v="0"/>
    <n v="0"/>
    <s v="NO"/>
    <m/>
    <s v="'DNA-GISYM-005"/>
    <s v="MARITZA HARO "/>
    <n v="27.59"/>
    <n v="3.3"/>
    <n v="30.89"/>
    <s v="COOR ADMINISTRATIVA FINANCIERA"/>
    <x v="22"/>
    <s v="GI IMPORTACIONES"/>
    <s v="SI"/>
    <n v="3.5527136788005009E-15"/>
  </r>
  <r>
    <x v="110"/>
    <s v="134003141"/>
    <s v="MSP-DNA-2022-0837-M"/>
    <d v="2022-04-06T00:00:00"/>
    <s v="MSP-DNPI-2022-0526-M"/>
    <d v="2022-04-14T00:00:00"/>
    <x v="2"/>
    <s v="La presente reforma se realiza en función de desglosar el IVA por ser una empresa pública. "/>
    <s v="ADMINISTRACION CENTRAL"/>
    <s v="PLAN DE DATOS DEL DESPACHO MINISTERIAL"/>
    <s v="PLANTA CENTRAL"/>
    <n v="9999"/>
    <s v="01"/>
    <s v="000"/>
    <s v="001"/>
    <n v="990102"/>
    <n v="1701"/>
    <s v="001"/>
    <s v="0000"/>
    <s v="0000"/>
    <n v="0"/>
    <n v="0"/>
    <n v="0"/>
    <n v="3.3"/>
    <n v="0"/>
    <n v="3.3"/>
    <s v="NO"/>
    <m/>
    <s v="'DNA-GISYM-005"/>
    <s v="MARITZA HARO "/>
    <n v="27.59"/>
    <n v="3.3"/>
    <n v="30.89"/>
    <s v="COOR ADMINISTRATIVA FINANCIERA"/>
    <x v="22"/>
    <s v="GI IMPORTACIONES"/>
    <s v="SI"/>
    <n v="3.5527136788005009E-15"/>
  </r>
  <r>
    <x v="111"/>
    <s v="113003007"/>
    <s v="MSP-DNSI-2022-0117-M"/>
    <d v="2022-04-06T00:00:00"/>
    <s v="MSP-DNPI-2022-0523-M"/>
    <d v="2022-04-12T00:00:00"/>
    <x v="0"/>
    <s v="La reforma se realiza con la finalidad de  generar un proceso de edición e impresión de materiales educomunicacionales que cuente con adaptaciones culturales de acuerdo al contexto principalmente de los pueblos y nacionalidades del Ecuador, así como de la medicina ancestral-tradicional, lo cual responde a cumplir con indicadores, metas y objetivos planteados para este año fiscal 2022."/>
    <s v="PREVENCION Y PROMOCION DE LA SALUD"/>
    <s v="Material Educomunicacional de salud intercultural."/>
    <s v="PLANTA CENTRAL"/>
    <n v="9999"/>
    <n v="55"/>
    <s v="000"/>
    <s v="002"/>
    <n v="530812"/>
    <n v="1701"/>
    <s v="001"/>
    <s v="0000"/>
    <s v="0000"/>
    <n v="0"/>
    <n v="0"/>
    <n v="0"/>
    <n v="20000"/>
    <n v="0"/>
    <n v="20000"/>
    <s v="SI"/>
    <m/>
    <s v="DNSI-01"/>
    <s v="GUADALUPE RECALDE"/>
    <n v="0"/>
    <n v="0"/>
    <n v="0"/>
    <s v="SUB PROMOCION SALUD INTERCULTURAL  IGUALDAD"/>
    <x v="4"/>
    <s v="NO APLICA"/>
    <s v="NO"/>
    <n v="0"/>
  </r>
  <r>
    <x v="111"/>
    <s v="113003016"/>
    <s v="MSP-DNSI-2022-0117-M"/>
    <d v="2022-04-06T00:00:00"/>
    <s v="MSP-DNPI-2022-0523-M"/>
    <d v="2022-04-12T00:00:00"/>
    <x v="0"/>
    <s v="La reforma se realiza con la finalidad de  generar un proceso de edición e impresión de materiales educomunicacionales que cuente con adaptaciones culturales de acuerdo al contexto principalmente de los pueblos y nacionalidades del Ecuador, así como de la medicina ancestral-tradicional, lo cual responde a cumplir con indicadores, metas y objetivos planteados para este año fiscal 2022."/>
    <s v="PREVENCION Y PROMOCION DE LA SALUD"/>
    <s v="Material Educomunicacional de salud intercultural."/>
    <s v="PLANTA CENTRAL"/>
    <n v="9999"/>
    <n v="55"/>
    <s v="000"/>
    <s v="002"/>
    <n v="530204"/>
    <n v="1701"/>
    <s v="001"/>
    <s v="0000"/>
    <s v="0000"/>
    <n v="20000"/>
    <n v="0"/>
    <n v="20000"/>
    <n v="0"/>
    <n v="0"/>
    <n v="0"/>
    <s v="SI"/>
    <m/>
    <m/>
    <s v="GUADALUPE RECALDE"/>
    <n v="0"/>
    <n v="0"/>
    <n v="0"/>
    <s v="SUB PROMOCION SALUD INTERCULTURAL  IGUALDAD"/>
    <x v="4"/>
    <s v="NO APLICA"/>
    <s v="NO"/>
    <n v="0"/>
  </r>
  <r>
    <x v="112"/>
    <s v="137000033"/>
    <s v="MSP-DNCIP-2022-0175-M"/>
    <d v="2022-04-03T00:00:00"/>
    <s v="MSP-DNPI-2022-0549-M"/>
    <d v="2022-04-19T00:00:00"/>
    <x v="2"/>
    <s v="Se deja de financiar las siguienes subactividades: a) difusión de información y publicidad, b) elaboración de artes para redes sociales estrategia Ecuador libre de desnutrición infantil, c) registro fotográfico estrategia Ecuador libre de desnutrición infantil, d) elaboración de videos estrategia Ecuador libre de desnutrición infantil, e) elaboración de roll ups para estrategia Ecuador libre de desnutrición infantil, f) diseño de logotipo para estrategia Ecuador libre de desnutrición infantil, g) elaboración de piezas gráficas para uso interno para estrategia ecuador libre de desnutrición infantil, h) servicio de publicación en prensa escrita, i) resmas de 500 pliegos c/u de papel químico original (65x90 cm), j)grafados de pastas, k) impresión de la actualización de la guía de acabados; puesto que se consolidaran los recursos en dos procesos de contratación."/>
    <s v="ADMINISTRACION CENTRAL"/>
    <s v="Difusión de información y publicidad "/>
    <s v="PLANTA CENTRAL"/>
    <n v="9999"/>
    <s v="01"/>
    <s v="000"/>
    <s v="001"/>
    <n v="530207"/>
    <n v="1701"/>
    <s v="001"/>
    <s v="0000"/>
    <s v="0000"/>
    <m/>
    <m/>
    <n v="0"/>
    <n v="4000"/>
    <m/>
    <n v="4000"/>
    <s v="SI"/>
    <m/>
    <m/>
    <s v="Alexandra Simba"/>
    <n v="0"/>
    <n v="0"/>
    <n v="0"/>
    <s v="DESPACHO MINISTERIAL"/>
    <x v="16"/>
    <s v="NO APLICA"/>
    <s v="NO"/>
    <n v="0"/>
  </r>
  <r>
    <x v="112"/>
    <s v="137000039"/>
    <s v="MSP-DNCIP-2022-0175-M"/>
    <d v="2022-04-03T00:00:00"/>
    <s v="MSP-DNPI-2022-0549-M"/>
    <d v="2022-04-19T00:00:00"/>
    <x v="2"/>
    <s v="Se deja de financiar las siguienes subactividades: a) difusión de información y publicidad, b) elaboración de artes para redes sociales estrategia Ecuador libre de desnutrición infantil, c) registro fotográfico estrategia Ecuador libre de desnutrición infantil, d) elaboración de videos estrategia Ecuador libre de desnutrición infantil, e) elaboración de roll ups para estrategia Ecuador libre de desnutrición infantil, f) diseño de logotipo para estrategia Ecuador libre de desnutrición infantil, g) elaboración de piezas gráficas para uso interno para estrategia ecuador libre de desnutrición infantil, h) servicio de publicación en prensa escrita, i) resmas de 500 pliegos c/u de papel químico original (65x90 cm), j)grafados de pastas, k) impresión de la actualización de la guía de acabados; puesto que se consolidaran los recursos en dos procesos de contratación."/>
    <s v="ADMINISTRACION CENTRAL"/>
    <s v="ELABORACIÓN DE ARTES PARA REDES SOCIALES ESTRATEGIA ECUADOR LIBRE DE DESNUTRICIÓN INFANTIL"/>
    <s v="PLANTA CENTRAL"/>
    <n v="9999"/>
    <s v="01"/>
    <s v="000"/>
    <s v="001"/>
    <n v="530207"/>
    <n v="1701"/>
    <s v="001"/>
    <s v="0000"/>
    <s v="0000"/>
    <m/>
    <m/>
    <n v="0"/>
    <n v="2500"/>
    <m/>
    <n v="2500"/>
    <s v="SI"/>
    <m/>
    <m/>
    <s v="Alexandra Simba"/>
    <n v="0"/>
    <n v="0"/>
    <n v="0"/>
    <s v="DESPACHO MINISTERIAL"/>
    <x v="16"/>
    <s v="NO APLICA"/>
    <s v="NO"/>
    <n v="0"/>
  </r>
  <r>
    <x v="112"/>
    <s v="137000040"/>
    <s v="MSP-DNCIP-2022-0175-M"/>
    <d v="2022-04-03T00:00:00"/>
    <s v="MSP-DNPI-2022-0549-M"/>
    <d v="2022-04-19T00:00:00"/>
    <x v="2"/>
    <s v="Se deja de financiar las siguienes subactividades: a) difusión de información y publicidad, b) elaboración de artes para redes sociales estrategia Ecuador libre de desnutrición infantil, c) registro fotográfico estrategia Ecuador libre de desnutrición infantil, d) elaboración de videos estrategia Ecuador libre de desnutrición infantil, e) elaboración de roll ups para estrategia Ecuador libre de desnutrición infantil, f) diseño de logotipo para estrategia Ecuador libre de desnutrición infantil, g) elaboración de piezas gráficas para uso interno para estrategia ecuador libre de desnutrición infantil, h) servicio de publicación en prensa escrita, i) resmas de 500 pliegos c/u de papel químico original (65x90 cm), j)grafados de pastas, k) impresión de la actualización de la guía de acabados; puesto que se consolidaran los recursos en dos procesos de contratación."/>
    <s v="ADMINISTRACION CENTRAL"/>
    <s v="REGISTRO FOTOGRÁFICO ESTRATEGIA ECUADOR LIBRE DE DESNUTRICIÓN INFANTIL"/>
    <s v="PLANTA CENTRAL"/>
    <n v="9999"/>
    <s v="01"/>
    <s v="000"/>
    <s v="001"/>
    <n v="530207"/>
    <n v="1701"/>
    <s v="001"/>
    <s v="0000"/>
    <s v="0000"/>
    <m/>
    <m/>
    <n v="0"/>
    <n v="2000"/>
    <m/>
    <n v="2000"/>
    <s v="SI"/>
    <m/>
    <m/>
    <s v="Alexandra Simba"/>
    <n v="0"/>
    <n v="0"/>
    <n v="0"/>
    <s v="DESPACHO MINISTERIAL"/>
    <x v="16"/>
    <s v="NO APLICA"/>
    <s v="NO"/>
    <n v="0"/>
  </r>
  <r>
    <x v="112"/>
    <s v="137000041"/>
    <s v="MSP-DNCIP-2022-0175-M"/>
    <d v="2022-04-03T00:00:00"/>
    <s v="MSP-DNPI-2022-0549-M"/>
    <d v="2022-04-19T00:00:00"/>
    <x v="2"/>
    <s v="Se deja de financiar las siguienes subactividades: a) difusión de información y publicidad, b) elaboración de artes para redes sociales estrategia Ecuador libre de desnutrición infantil, c) registro fotográfico estrategia Ecuador libre de desnutrición infantil, d) elaboración de videos estrategia Ecuador libre de desnutrición infantil, e) elaboración de roll ups para estrategia Ecuador libre de desnutrición infantil, f) diseño de logotipo para estrategia Ecuador libre de desnutrición infantil, g) elaboración de piezas gráficas para uso interno para estrategia ecuador libre de desnutrición infantil, h) servicio de publicación en prensa escrita, i) resmas de 500 pliegos c/u de papel químico original (65x90 cm), j)grafados de pastas, k) impresión de la actualización de la guía de acabados; puesto que se consolidaran los recursos en dos procesos de contratación."/>
    <s v="ADMINISTRACION CENTRAL"/>
    <s v="ELABORACIÓN DE VIDEOS ESTRATEGIA ECUADOR LIBRE DE DESNUTRICIÓN INFANTIL"/>
    <s v="PLANTA CENTRAL"/>
    <n v="9999"/>
    <s v="01"/>
    <s v="000"/>
    <s v="001"/>
    <n v="530207"/>
    <n v="1701"/>
    <s v="001"/>
    <s v="0000"/>
    <s v="0000"/>
    <m/>
    <m/>
    <n v="0"/>
    <n v="5000"/>
    <m/>
    <n v="5000"/>
    <s v="SI"/>
    <m/>
    <m/>
    <s v="Alexandra Simba"/>
    <n v="0"/>
    <n v="0"/>
    <n v="0"/>
    <s v="DESPACHO MINISTERIAL"/>
    <x v="16"/>
    <s v="NO APLICA"/>
    <s v="NO"/>
    <n v="0"/>
  </r>
  <r>
    <x v="112"/>
    <s v="137000042"/>
    <s v="MSP-DNCIP-2022-0175-M"/>
    <d v="2022-04-03T00:00:00"/>
    <s v="MSP-DNPI-2022-0549-M"/>
    <d v="2022-04-19T00:00:00"/>
    <x v="2"/>
    <s v="Se deja de financiar las siguienes subactividades: a) difusión de información y publicidad, b) elaboración de artes para redes sociales estrategia Ecuador libre de desnutrición infantil, c) registro fotográfico estrategia Ecuador libre de desnutrición infantil, d) elaboración de videos estrategia Ecuador libre de desnutrición infantil, e) elaboración de roll ups para estrategia Ecuador libre de desnutrición infantil, f) diseño de logotipo para estrategia Ecuador libre de desnutrición infantil, g) elaboración de piezas gráficas para uso interno para estrategia ecuador libre de desnutrición infantil, h) servicio de publicación en prensa escrita, i) resmas de 500 pliegos c/u de papel químico original (65x90 cm), j)grafados de pastas, k) impresión de la actualización de la guía de acabados; puesto que se consolidaran los recursos en dos procesos de contratación."/>
    <s v="ADMINISTRACION CENTRAL"/>
    <s v="ELABORACIÓN DE ROLL UPS PARA ESTRATEGÍA ECUADOR LIBRE DE DESNUTRICIÓN INFANTIL"/>
    <s v="PLANTA CENTRAL"/>
    <n v="9999"/>
    <s v="01"/>
    <s v="000"/>
    <s v="001"/>
    <n v="530207"/>
    <n v="1701"/>
    <s v="001"/>
    <s v="0000"/>
    <s v="0000"/>
    <m/>
    <m/>
    <n v="0"/>
    <n v="150"/>
    <m/>
    <n v="150"/>
    <s v="SI"/>
    <m/>
    <m/>
    <s v="Alexandra Simba"/>
    <n v="0"/>
    <n v="0"/>
    <n v="0"/>
    <s v="DESPACHO MINISTERIAL"/>
    <x v="16"/>
    <s v="NO APLICA"/>
    <s v="NO"/>
    <n v="0"/>
  </r>
  <r>
    <x v="112"/>
    <s v="137000043"/>
    <s v="MSP-DNCIP-2022-0175-M"/>
    <d v="2022-04-03T00:00:00"/>
    <s v="MSP-DNPI-2022-0549-M"/>
    <d v="2022-04-19T00:00:00"/>
    <x v="2"/>
    <s v="Se deja de financiar las siguienes subactividades: a) difusión de información y publicidad, b) elaboración de artes para redes sociales estrategia Ecuador libre de desnutrición infantil, c) registro fotográfico estrategia Ecuador libre de desnutrición infantil, d) elaboración de videos estrategia Ecuador libre de desnutrición infantil, e) elaboración de roll ups para estrategia Ecuador libre de desnutrición infantil, f) diseño de logotipo para estrategia Ecuador libre de desnutrición infantil, g) elaboración de piezas gráficas para uso interno para estrategia ecuador libre de desnutrición infantil, h) servicio de publicación en prensa escrita, i) resmas de 500 pliegos c/u de papel químico original (65x90 cm), j)grafados de pastas, k) impresión de la actualización de la guía de acabados; puesto que se consolidaran los recursos en dos procesos de contratación."/>
    <s v="ADMINISTRACION CENTRAL"/>
    <s v="DISEÑO DE LOGOTIPO PARA ESTRATEGIA ECUADOR LIBRE DE DESNUTRICIÓN INFANTIL"/>
    <s v="PLANTA CENTRAL"/>
    <n v="9999"/>
    <s v="01"/>
    <s v="000"/>
    <s v="001"/>
    <n v="530207"/>
    <n v="1701"/>
    <s v="001"/>
    <s v="0000"/>
    <s v="0000"/>
    <m/>
    <m/>
    <n v="0"/>
    <n v="1000"/>
    <m/>
    <n v="1000"/>
    <s v="SI"/>
    <m/>
    <m/>
    <s v="Alexandra Simba"/>
    <n v="0"/>
    <n v="0"/>
    <n v="0"/>
    <s v="DESPACHO MINISTERIAL"/>
    <x v="16"/>
    <s v="NO APLICA"/>
    <s v="NO"/>
    <n v="0"/>
  </r>
  <r>
    <x v="112"/>
    <s v="137000044"/>
    <s v="MSP-DNCIP-2022-0175-M"/>
    <d v="2022-04-03T00:00:00"/>
    <s v="MSP-DNPI-2022-0549-M"/>
    <d v="2022-04-19T00:00:00"/>
    <x v="2"/>
    <s v="Se deja de financiar las siguienes subactividades: a) difusión de información y publicidad, b) elaboración de artes para redes sociales estrategia Ecuador libre de desnutrición infantil, c) registro fotográfico estrategia Ecuador libre de desnutrición infantil, d) elaboración de videos estrategia Ecuador libre de desnutrición infantil, e) elaboración de roll ups para estrategia Ecuador libre de desnutrición infantil, f) diseño de logotipo para estrategia Ecuador libre de desnutrición infantil, g) elaboración de piezas gráficas para uso interno para estrategia ecuador libre de desnutrición infantil, h) servicio de publicación en prensa escrita, i) resmas de 500 pliegos c/u de papel químico original (65x90 cm), j)grafados de pastas, k) impresión de la actualización de la guía de acabados; puesto que se consolidaran los recursos en dos procesos de contratación."/>
    <s v="ADMINISTRACION CENTRAL"/>
    <s v="ELABORACIÓN DE PIEZAS GRÁFICAS PARA USO INTERNO PARA ESTRATEGIA ECUADOR LIBRE DE DESNUTRICIÓN INFANTIL"/>
    <s v="PLANTA CENTRAL"/>
    <n v="9999"/>
    <s v="01"/>
    <s v="000"/>
    <s v="001"/>
    <n v="530207"/>
    <n v="1701"/>
    <s v="001"/>
    <s v="0000"/>
    <s v="0000"/>
    <m/>
    <m/>
    <n v="0"/>
    <n v="2500"/>
    <m/>
    <n v="2500"/>
    <s v="SI"/>
    <m/>
    <m/>
    <s v="Alexandra Simba"/>
    <n v="0"/>
    <n v="0"/>
    <n v="0"/>
    <s v="DESPACHO MINISTERIAL"/>
    <x v="16"/>
    <s v="NO APLICA"/>
    <s v="NO"/>
    <n v="0"/>
  </r>
  <r>
    <x v="112"/>
    <s v="137000046"/>
    <s v="MSP-DNCIP-2022-0175-M"/>
    <d v="2022-04-03T00:00:00"/>
    <s v="MSP-DNPI-2022-0549-M"/>
    <d v="2022-04-19T00:00:00"/>
    <x v="2"/>
    <s v="Se deja de financiar las siguienes subactividades: a) difusión de información y publicidad, b) elaboración de artes para redes sociales estrategia Ecuador libre de desnutrición infantil, c) registro fotográfico estrategia Ecuador libre de desnutrición infantil, d) elaboración de videos estrategia Ecuador libre de desnutrición infantil, e) elaboración de roll ups para estrategia Ecuador libre de desnutrición infantil, f) diseño de logotipo para estrategia Ecuador libre de desnutrición infantil, g) elaboración de piezas gráficas para uso interno para estrategia ecuador libre de desnutrición infantil, h) servicio de publicación en prensa escrita, i) resmas de 500 pliegos c/u de papel químico original (65x90 cm), j)grafados de pastas, k) impresión de la actualización de la guía de acabados; puesto que se consolidaran los recursos en dos procesos de contratación."/>
    <s v="ADMINISTRACION CENTRAL"/>
    <s v="SERVICIO DE PUBLICACIÓN DE PRENSA"/>
    <s v="PLANTA CENTRAL"/>
    <n v="9999"/>
    <s v="01"/>
    <s v="000"/>
    <s v="001"/>
    <n v="530207"/>
    <n v="1701"/>
    <s v="001"/>
    <s v="0000"/>
    <s v="0000"/>
    <m/>
    <m/>
    <n v="0"/>
    <n v="2540.04"/>
    <m/>
    <n v="2540.04"/>
    <s v="SI"/>
    <m/>
    <m/>
    <s v="Alexandra Simba"/>
    <n v="0"/>
    <n v="0"/>
    <n v="0"/>
    <s v="DESPACHO MINISTERIAL"/>
    <x v="16"/>
    <s v="NO APLICA"/>
    <s v="NO"/>
    <n v="0"/>
  </r>
  <r>
    <x v="112"/>
    <s v="137000049"/>
    <s v="MSP-DNCIP-2022-0175-M"/>
    <d v="2022-04-03T00:00:00"/>
    <s v="MSP-DNPI-2022-0549-M"/>
    <d v="2022-04-19T00:00:00"/>
    <x v="2"/>
    <s v="Se deja de financiar las siguienes subactividades: a) difusión de información y publicidad, b) elaboración de artes para redes sociales estrategia Ecuador libre de desnutrición infantil, c) registro fotográfico estrategia Ecuador libre de desnutrición infantil, d) elaboración de videos estrategia Ecuador libre de desnutrición infantil, e) elaboración de roll ups para estrategia Ecuador libre de desnutrición infantil, f) diseño de logotipo para estrategia Ecuador libre de desnutrición infantil, g) elaboración de piezas gráficas para uso interno para estrategia ecuador libre de desnutrición infantil, h) servicio de publicación en prensa escrita, i) resmas de 500 pliegos c/u de papel químico original (65x90 cm), j)grafados de pastas, k) impresión de la actualización de la guía de acabados; puesto que se consolidaran los recursos en dos procesos de contratación."/>
    <s v="ADMINISTRACION CENTRAL"/>
    <s v="SERVICIO DE DIFUSIÓN DE CAMPAÑAS DE COMUNICACIÓN DEL MINISTERIO DE SALUD PÚBLICA"/>
    <s v="PLANTA CENTRAL"/>
    <n v="9999"/>
    <s v="01"/>
    <s v="000"/>
    <s v="001"/>
    <n v="530207"/>
    <n v="1701"/>
    <s v="001"/>
    <s v="0000"/>
    <s v="0000"/>
    <n v="19690.04"/>
    <m/>
    <n v="19690.04"/>
    <m/>
    <m/>
    <n v="0"/>
    <s v="SI"/>
    <m/>
    <m/>
    <s v="Alexandra Simba"/>
    <n v="14738.479999999981"/>
    <n v="-893.04"/>
    <n v="13845.439999999981"/>
    <s v="DESPACHO MINISTERIAL"/>
    <x v="16"/>
    <s v="NO APLICA"/>
    <s v="SI"/>
    <n v="13845.439999999981"/>
  </r>
  <r>
    <x v="112"/>
    <s v="137000025"/>
    <s v="MSP-DNCIP-2022-0175-M"/>
    <d v="2022-04-03T00:00:00"/>
    <s v="MSP-DNPI-2022-0549-M"/>
    <d v="2022-04-19T00:00:00"/>
    <x v="2"/>
    <s v="Se deja de financiar las siguienes subactividades: a) difusión de información y publicidad, b) elaboración de artes para redes sociales estrategia Ecuador libre de desnutrición infantil, c) registro fotográfico estrategia Ecuador libre de desnutrición infantil, d) elaboración de videos estrategia Ecuador libre de desnutrición infantil, e) elaboración de roll ups para estrategia Ecuador libre de desnutrición infantil, f) diseño de logotipo para estrategia Ecuador libre de desnutrición infantil, g) elaboración de piezas gráficas para uso interno para estrategia ecuador libre de desnutrición infantil, h) servicio de publicación en prensa escrita, i) resmas de 500 pliegos c/u de papel químico original (65x90 cm), j)grafados de pastas, k) impresión de la actualización de la guía de acabados; puesto que se consolidaran los recursos en dos procesos de contratación."/>
    <s v="ADMINISTRACION CENTRAL"/>
    <s v="Resmas de 500 pliegos c/u de papel químico original (65x90 cm)."/>
    <s v="PLANTA CENTRAL"/>
    <n v="9999"/>
    <s v="01"/>
    <s v="000"/>
    <s v="001"/>
    <n v="530204"/>
    <n v="1701"/>
    <s v="001"/>
    <s v="0000"/>
    <s v="0000"/>
    <m/>
    <m/>
    <n v="0"/>
    <n v="2287"/>
    <m/>
    <n v="2287"/>
    <s v="SI"/>
    <m/>
    <m/>
    <s v="Alexandra Simba"/>
    <n v="0"/>
    <n v="0"/>
    <n v="0"/>
    <s v="DESPACHO MINISTERIAL"/>
    <x v="16"/>
    <s v="NO APLICA"/>
    <s v="NO"/>
    <n v="0"/>
  </r>
  <r>
    <x v="112"/>
    <s v="137000028"/>
    <s v="MSP-DNCIP-2022-0175-M"/>
    <d v="2022-04-03T00:00:00"/>
    <s v="MSP-DNPI-2022-0549-M"/>
    <d v="2022-04-19T00:00:00"/>
    <x v="2"/>
    <s v="Se deja de financiar las siguienes subactividades: a) difusión de información y publicidad, b) elaboración de artes para redes sociales estrategia Ecuador libre de desnutrición infantil, c) registro fotográfico estrategia Ecuador libre de desnutrición infantil, d) elaboración de videos estrategia Ecuador libre de desnutrición infantil, e) elaboración de roll ups para estrategia Ecuador libre de desnutrición infantil, f) diseño de logotipo para estrategia Ecuador libre de desnutrición infantil, g) elaboración de piezas gráficas para uso interno para estrategia ecuador libre de desnutrición infantil, h) servicio de publicación en prensa escrita, i) resmas de 500 pliegos c/u de papel químico original (65x90 cm), j)grafados de pastas, k) impresión de la actualización de la guía de acabados; puesto que se consolidaran los recursos en dos procesos de contratación."/>
    <s v="ADMINISTRACION CENTRAL"/>
    <s v="Grafados de pastas "/>
    <s v="PLANTA CENTRAL"/>
    <n v="9999"/>
    <s v="01"/>
    <s v="000"/>
    <s v="001"/>
    <n v="530204"/>
    <n v="1701"/>
    <s v="001"/>
    <s v="0000"/>
    <s v="0000"/>
    <m/>
    <m/>
    <n v="0"/>
    <n v="60"/>
    <m/>
    <n v="60"/>
    <s v="SI"/>
    <m/>
    <m/>
    <s v="Alexandra Simba"/>
    <n v="0"/>
    <n v="0"/>
    <n v="0"/>
    <s v="DESPACHO MINISTERIAL"/>
    <x v="16"/>
    <s v="NO APLICA"/>
    <s v="NO"/>
    <n v="0"/>
  </r>
  <r>
    <x v="112"/>
    <s v="137000034"/>
    <s v="MSP-DNCIP-2022-0175-M"/>
    <d v="2022-04-03T00:00:00"/>
    <s v="MSP-DNPI-2022-0549-M"/>
    <d v="2022-04-19T00:00:00"/>
    <x v="2"/>
    <s v="Se deja de financiar las siguienes subactividades: a) difusión de información y publicidad, b) elaboración de artes para redes sociales estrategia Ecuador libre de desnutrición infantil, c) registro fotográfico estrategia Ecuador libre de desnutrición infantil, d) elaboración de videos estrategia Ecuador libre de desnutrición infantil, e) elaboración de roll ups para estrategia Ecuador libre de desnutrición infantil, f) diseño de logotipo para estrategia Ecuador libre de desnutrición infantil, g) elaboración de piezas gráficas para uso interno para estrategia ecuador libre de desnutrición infantil, h) servicio de publicación en prensa escrita, i) resmas de 500 pliegos c/u de papel químico original (65x90 cm), j)grafados de pastas, k) impresión de la actualización de la guía de acabados; puesto que se consolidaran los recursos en dos procesos de contratación."/>
    <s v="ADMINISTRACION CENTRAL"/>
    <s v="IMPRESIÓN DE LA ACTUALIZACIÓN DE LA GUÍA DE ACABADOS "/>
    <s v="PLANTA CENTRAL"/>
    <n v="9999"/>
    <s v="01"/>
    <s v="000"/>
    <s v="001"/>
    <n v="530204"/>
    <n v="1701"/>
    <s v="001"/>
    <s v="0000"/>
    <s v="0000"/>
    <m/>
    <m/>
    <n v="0"/>
    <n v="7500"/>
    <m/>
    <n v="7500"/>
    <s v="SI"/>
    <m/>
    <m/>
    <s v="Alexandra Simba"/>
    <n v="0"/>
    <n v="0"/>
    <n v="0"/>
    <s v="DESPACHO MINISTERIAL"/>
    <x v="16"/>
    <s v="NO APLICA"/>
    <s v="NO"/>
    <n v="0"/>
  </r>
  <r>
    <x v="112"/>
    <s v="137000048"/>
    <s v="MSP-DNCIP-2022-0175-M"/>
    <d v="2022-04-03T00:00:00"/>
    <s v="MSP-DNPI-2022-0549-M"/>
    <d v="2022-04-19T00:00:00"/>
    <x v="2"/>
    <s v="Se deja de financiar las siguienes subactividades: a) difusión de información y publicidad, b) elaboración de artes para redes sociales estrategia Ecuador libre de desnutrición infantil, c) registro fotográfico estrategia Ecuador libre de desnutrición infantil, d) elaboración de videos estrategia Ecuador libre de desnutrición infantil, e) elaboración de roll ups para estrategia Ecuador libre de desnutrición infantil, f) diseño de logotipo para estrategia Ecuador libre de desnutrición infantil, g) elaboración de piezas gráficas para uso interno para estrategia ecuador libre de desnutrición infantil, h) servicio de publicación en prensa escrita, i) resmas de 500 pliegos c/u de papel químico original (65x90 cm), j)grafados de pastas, k) impresión de la actualización de la guía de acabados; puesto que se consolidaran los recursos en dos procesos de contratación."/>
    <s v="ADMINISTRACION CENTRAL"/>
    <s v="Impresión de material educomunicacional para prevención de ENT (Rotafolios)"/>
    <s v="PLANTA CENTRAL"/>
    <n v="9999"/>
    <s v="01"/>
    <s v="000"/>
    <s v="001"/>
    <n v="530204"/>
    <n v="1701"/>
    <s v="001"/>
    <s v="0000"/>
    <s v="0000"/>
    <n v="9847"/>
    <m/>
    <n v="9847"/>
    <m/>
    <m/>
    <n v="0"/>
    <s v="SI"/>
    <m/>
    <m/>
    <s v="Alexandra Simba"/>
    <n v="0"/>
    <n v="0"/>
    <n v="0"/>
    <s v="DESPACHO MINISTERIAL"/>
    <x v="16"/>
    <s v="NO APLICA"/>
    <s v="NO"/>
    <n v="0"/>
  </r>
  <r>
    <x v="113"/>
    <s v="111000018"/>
    <s v="MSP-SNGSP-2022-0712-M"/>
    <d v="2022-03-18T00:00:00"/>
    <s v="MSP-DNPI-2022-0471-M"/>
    <d v="2022-03-23T00:00:00"/>
    <x v="0"/>
    <s v="Asisgnacion de recursos para medicamentos  oncologicos CZ1-San Vicente de Paul "/>
    <s v="ADMINISTRACION CENTRAL"/>
    <s v="Preasignación para pago de tratamientos oncológicos"/>
    <s v="PLANTA CENTRAL"/>
    <n v="9999"/>
    <s v="01"/>
    <s v="000"/>
    <s v="001"/>
    <n v="530226"/>
    <n v="1701"/>
    <s v="003"/>
    <s v="0000"/>
    <s v="0000"/>
    <n v="0"/>
    <n v="0"/>
    <n v="0"/>
    <n v="102634.71"/>
    <n v="0"/>
    <n v="102634.71"/>
    <s v="SI"/>
    <m/>
    <s v="Asisgnación de recursos para medicamentos  oncologicos CZ1-San Vicente de Paul "/>
    <s v="Mayra Espinoza"/>
    <n v="9.9999994039535522E-2"/>
    <n v="0"/>
    <n v="9.9999994039535522E-2"/>
    <s v="SUBSE RECTORIA SISTEMA NACIONAL SALUD"/>
    <x v="24"/>
    <s v="ONCOLÓGICOS"/>
    <s v="SI"/>
    <n v="9.9999994039535522E-2"/>
  </r>
  <r>
    <x v="113"/>
    <s v="ZONA 1"/>
    <s v="MSP-SNGSP-2022-0712-M"/>
    <d v="2022-03-18T00:00:00"/>
    <s v="MSP-DNPI-2022-0471-M"/>
    <d v="2022-03-23T00:00:00"/>
    <x v="0"/>
    <s v="Asisgnacion de recursos para medicamentos  oncologicos CZ1-San Vicente de Paul "/>
    <s v="CZ1"/>
    <s v="CZ1"/>
    <s v="CZ1"/>
    <s v="1135"/>
    <s v="58"/>
    <s v="000"/>
    <s v="002"/>
    <s v="530809"/>
    <n v="709"/>
    <s v="003"/>
    <s v="0000"/>
    <s v="0000"/>
    <n v="102634.71"/>
    <n v="0"/>
    <n v="102634.71"/>
    <n v="0"/>
    <n v="0"/>
    <n v="0"/>
    <s v="SI"/>
    <m/>
    <s v="Asisgnación de recursos para medicamentos  oncologicos CZ1-San Vicente de Paul "/>
    <s v="Mayra Espinoza"/>
    <e v="#N/A"/>
    <e v="#N/A"/>
    <e v="#N/A"/>
    <e v="#N/A"/>
    <x v="8"/>
    <e v="#N/A"/>
    <e v="#N/A"/>
    <e v="#N/A"/>
  </r>
  <r>
    <x v="114"/>
    <s v="121004010"/>
    <s v="MSP-DND-2022-0801-M"/>
    <d v="2022-04-08T00:00:00"/>
    <s v=" MSP-DNPI-2022-0573-M"/>
    <d v="2022-04-22T00:00:00"/>
    <x v="0"/>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PROVISION Y PRESTACION DE SERVICIOS DE SALUD"/>
    <s v="PAGO DE CONTRATO DE EMERGENCIA NO.  CE-20200001847293"/>
    <s v="PLANTA CENTRAL"/>
    <n v="9999"/>
    <n v="90"/>
    <s v="000"/>
    <s v="001"/>
    <n v="530810"/>
    <n v="1701"/>
    <s v="001"/>
    <s v="0000"/>
    <s v="0000"/>
    <n v="0"/>
    <n v="0"/>
    <n v="0"/>
    <n v="56700"/>
    <n v="0"/>
    <n v="56700"/>
    <s v="SI"/>
    <m/>
    <m/>
    <s v="DIANA MESIAS"/>
    <n v="0"/>
    <n v="0"/>
    <n v="0"/>
    <s v="SUB REDES ATENCION INTEGRAL EN PRIMER NIVEL "/>
    <x v="31"/>
    <s v="EMERGENCIA SANITARIA POR COVID"/>
    <s v="NO"/>
    <n v="0"/>
  </r>
  <r>
    <x v="114"/>
    <s v="121004011"/>
    <s v="MSP-DND-2022-0801-M"/>
    <d v="2022-04-08T00:00:00"/>
    <s v=" MSP-DNPI-2022-0573-M"/>
    <d v="2022-04-22T00:00:00"/>
    <x v="0"/>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PROVISION Y PRESTACION DE SERVICIOS DE SALUD"/>
    <s v="PAGO DE CONTRATO DE EMERGENCIA NO.  CE-20200001847288"/>
    <s v="PLANTA CENTRAL"/>
    <n v="9999"/>
    <n v="90"/>
    <s v="000"/>
    <s v="001"/>
    <n v="530810"/>
    <n v="1701"/>
    <s v="001"/>
    <s v="0000"/>
    <s v="0000"/>
    <n v="0"/>
    <n v="0"/>
    <n v="0"/>
    <n v="503608"/>
    <n v="0"/>
    <n v="503608"/>
    <s v="SI"/>
    <m/>
    <m/>
    <s v="DIANA MESIAS"/>
    <n v="0"/>
    <n v="0"/>
    <n v="0"/>
    <s v="SUB REDES ATENCION INTEGRAL EN PRIMER NIVEL "/>
    <x v="31"/>
    <s v="EMERGENCIA SANITARIA POR COVID"/>
    <s v="NO"/>
    <n v="0"/>
  </r>
  <r>
    <x v="114"/>
    <s v="121004012"/>
    <s v="MSP-DND-2022-0801-M"/>
    <d v="2022-04-08T00:00:00"/>
    <s v=" MSP-DNPI-2022-0573-M"/>
    <d v="2022-04-22T00:00:00"/>
    <x v="0"/>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PROVISION Y PRESTACION DE SERVICIOS DE SALUD"/>
    <s v="PAGO DE CONTRATO DE EMERGENCIA NO.  CE-20200001847289"/>
    <s v="PLANTA CENTRAL"/>
    <n v="9999"/>
    <n v="90"/>
    <s v="000"/>
    <s v="001"/>
    <n v="530810"/>
    <n v="1701"/>
    <s v="001"/>
    <s v="0000"/>
    <s v="0000"/>
    <n v="0"/>
    <n v="0"/>
    <n v="0"/>
    <n v="187600"/>
    <n v="0"/>
    <n v="187600"/>
    <s v="SI"/>
    <m/>
    <m/>
    <s v="DIANA MESIAS"/>
    <n v="0"/>
    <n v="0"/>
    <n v="0"/>
    <s v="SUB REDES ATENCION INTEGRAL EN PRIMER NIVEL "/>
    <x v="31"/>
    <s v="EMERGENCIA SANITARIA POR COVID"/>
    <s v="NO"/>
    <n v="0"/>
  </r>
  <r>
    <x v="114"/>
    <s v="121004014"/>
    <s v="MSP-DND-2022-0801-M"/>
    <d v="2022-04-08T00:00:00"/>
    <s v=" MSP-DNPI-2022-0573-M"/>
    <d v="2022-04-22T00:00:00"/>
    <x v="0"/>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PROVISION Y PRESTACION DE SERVICIOS DE SALUD"/>
    <s v="PAGO DE CONTRATO DE EMERGENCIA NO.  CE-20200001847291"/>
    <s v="PLANTA CENTRAL"/>
    <n v="9999"/>
    <n v="90"/>
    <s v="000"/>
    <s v="001"/>
    <n v="530810"/>
    <n v="1701"/>
    <s v="001"/>
    <s v="0000"/>
    <s v="0000"/>
    <n v="0"/>
    <n v="0"/>
    <n v="0"/>
    <n v="13728"/>
    <n v="0"/>
    <n v="13728"/>
    <s v="SI"/>
    <m/>
    <m/>
    <s v="DIANA MESIAS"/>
    <n v="0"/>
    <n v="0"/>
    <n v="0"/>
    <s v="SUB REDES ATENCION INTEGRAL EN PRIMER NIVEL "/>
    <x v="31"/>
    <s v="EMERGENCIA SANITARIA POR COVID"/>
    <s v="NO"/>
    <n v="0"/>
  </r>
  <r>
    <x v="114"/>
    <s v="121004016"/>
    <s v="MSP-DND-2022-0801-M"/>
    <d v="2022-04-08T00:00:00"/>
    <s v=" MSP-DNPI-2022-0573-M"/>
    <d v="2022-04-22T00:00:00"/>
    <x v="0"/>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PROVISION Y PRESTACION DE SERVICIOS DE SALUD"/>
    <s v="PAGO DE CONTRATO DE EMERGENCIA NO.  00078-2020"/>
    <s v="PLANTA CENTRAL"/>
    <n v="9999"/>
    <n v="90"/>
    <s v="000"/>
    <s v="001"/>
    <n v="530810"/>
    <n v="1701"/>
    <s v="001"/>
    <s v="0000"/>
    <s v="0000"/>
    <n v="0"/>
    <n v="0"/>
    <n v="0"/>
    <n v="197600"/>
    <n v="0"/>
    <n v="197600"/>
    <s v="SI"/>
    <m/>
    <m/>
    <s v="DIANA MESIAS"/>
    <n v="0"/>
    <n v="0"/>
    <n v="0"/>
    <s v="SUB REDES ATENCION INTEGRAL EN PRIMER NIVEL "/>
    <x v="31"/>
    <s v="EMERGENCIA SANITARIA POR COVID"/>
    <s v="NO"/>
    <n v="0"/>
  </r>
  <r>
    <x v="114"/>
    <s v="121004003"/>
    <s v="MSP-DND-2022-0801-M"/>
    <d v="2022-04-08T00:00:00"/>
    <s v=" MSP-DNPI-2022-0573-M"/>
    <d v="2022-04-22T00:00:00"/>
    <x v="0"/>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PROVISION Y PRESTACION DE SERVICIOS DE SALUD"/>
    <s v="PAGO DE CONTRATO DE EMERGENCIA NO.  00042-2020"/>
    <s v="PLANTA CENTRAL"/>
    <n v="9999"/>
    <n v="90"/>
    <s v="000"/>
    <s v="001"/>
    <n v="530810"/>
    <n v="1701"/>
    <s v="001"/>
    <s v="0000"/>
    <s v="0000"/>
    <n v="0"/>
    <n v="0"/>
    <n v="0"/>
    <n v="305500"/>
    <n v="0"/>
    <n v="305500"/>
    <s v="SI"/>
    <m/>
    <m/>
    <s v="DIANA MESIAS"/>
    <n v="0"/>
    <n v="0"/>
    <n v="0"/>
    <s v="SUB REDES ATENCION INTEGRAL EN PRIMER NIVEL "/>
    <x v="31"/>
    <s v="EMERGENCIA SANITARIA POR COVID"/>
    <s v="NO"/>
    <n v="0"/>
  </r>
  <r>
    <x v="114"/>
    <s v="121004006"/>
    <s v="MSP-DND-2022-0801-M"/>
    <d v="2022-04-08T00:00:00"/>
    <s v=" MSP-DNPI-2022-0573-M"/>
    <d v="2022-04-22T00:00:00"/>
    <x v="0"/>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PROVISION Y PRESTACION DE SERVICIOS DE SALUD"/>
    <s v="PAGO DE CONTRATO DE EMERGENCIA NO.  00050-2020"/>
    <s v="PLANTA CENTRAL"/>
    <n v="9999"/>
    <n v="90"/>
    <s v="000"/>
    <s v="001"/>
    <n v="530810"/>
    <n v="1701"/>
    <s v="001"/>
    <s v="0000"/>
    <s v="0000"/>
    <n v="0"/>
    <n v="0"/>
    <n v="0"/>
    <n v="127500"/>
    <n v="0"/>
    <n v="127500"/>
    <s v="SI"/>
    <m/>
    <m/>
    <s v="DIANA MESIAS"/>
    <n v="0"/>
    <n v="0"/>
    <n v="0"/>
    <s v="SUB REDES ATENCION INTEGRAL EN PRIMER NIVEL "/>
    <x v="31"/>
    <s v="EMERGENCIA SANITARIA POR COVID"/>
    <s v="NO"/>
    <n v="0"/>
  </r>
  <r>
    <x v="114"/>
    <s v="121004018"/>
    <s v="MSP-DND-2022-0801-M"/>
    <d v="2022-04-08T00:00:00"/>
    <s v=" MSP-DNPI-2022-0573-M"/>
    <d v="2022-04-22T00:00:00"/>
    <x v="0"/>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PROVISION Y PRESTACION DE SERVICIOS DE SALUD"/>
    <s v="PAGO DE CONTRATO DE EMERGENCIA NO.  CE-20200001847293 (SALBUTAMOL)"/>
    <s v="PLANTA CENTRAL"/>
    <n v="9999"/>
    <n v="90"/>
    <s v="000"/>
    <s v="001"/>
    <n v="990102"/>
    <n v="1701"/>
    <s v="001"/>
    <s v="0000"/>
    <s v="0000"/>
    <n v="56700"/>
    <n v="0"/>
    <n v="56700"/>
    <n v="0"/>
    <n v="0"/>
    <n v="0"/>
    <s v="SI"/>
    <m/>
    <m/>
    <s v="DIANA MESIAS"/>
    <n v="56700"/>
    <n v="0"/>
    <n v="56700"/>
    <s v="SUB REDES ATENCION INTEGRAL EN PRIMER NIVEL "/>
    <x v="31"/>
    <s v="EMERGENCIA SANITARIA POR COVID"/>
    <s v="SI"/>
    <n v="0"/>
  </r>
  <r>
    <x v="114"/>
    <s v="121004019"/>
    <s v="MSP-DND-2022-0801-M"/>
    <d v="2022-04-08T00:00:00"/>
    <s v=" MSP-DNPI-2022-0573-M"/>
    <d v="2022-04-22T00:00:00"/>
    <x v="0"/>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VIGILANCIA Y CONTROL SANITARIO"/>
    <s v="PAGO DE CONTRATO DE EMERGENCIA NO.  CE-20200001847288 (MEROPENEM 1000MG)"/>
    <s v="PLANTA CENTRAL"/>
    <n v="9999"/>
    <n v="56"/>
    <s v="000"/>
    <s v="003"/>
    <n v="990102"/>
    <n v="1701"/>
    <s v="001"/>
    <s v="0000"/>
    <s v="0000"/>
    <n v="503608"/>
    <n v="0"/>
    <n v="503608"/>
    <n v="0"/>
    <n v="0"/>
    <n v="0"/>
    <s v="SI"/>
    <m/>
    <m/>
    <s v="DIANA MESIAS"/>
    <n v="503608"/>
    <n v="0"/>
    <n v="503608"/>
    <s v="SUB REDES ATENCION INTEGRAL EN PRIMER NIVEL "/>
    <x v="31"/>
    <s v="EMERGENCIA SANITARIA POR COVID"/>
    <s v="SI"/>
    <n v="0"/>
  </r>
  <r>
    <x v="114"/>
    <s v="121004020"/>
    <s v="MSP-DND-2022-0801-M"/>
    <d v="2022-04-08T00:00:00"/>
    <s v=" MSP-DNPI-2022-0573-M"/>
    <d v="2022-04-22T00:00:00"/>
    <x v="0"/>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VIGILANCIA Y CONTROL SANITARIO"/>
    <s v="PAGO DE CONTRATO DE EMERGENCIA NO.  CE-20200001847289 (MEROPENEM 500MG)"/>
    <s v="PLANTA CENTRAL"/>
    <n v="9999"/>
    <n v="56"/>
    <s v="000"/>
    <s v="003"/>
    <n v="990102"/>
    <n v="1701"/>
    <s v="001"/>
    <s v="0000"/>
    <s v="0000"/>
    <n v="187600"/>
    <n v="0"/>
    <n v="187600"/>
    <n v="0"/>
    <n v="0"/>
    <n v="0"/>
    <s v="SI"/>
    <m/>
    <m/>
    <s v="DIANA MESIAS"/>
    <n v="187600"/>
    <n v="0"/>
    <n v="187600"/>
    <s v="SUB REDES ATENCION INTEGRAL EN PRIMER NIVEL "/>
    <x v="31"/>
    <s v="EMERGENCIA SANITARIA POR COVID"/>
    <s v="SI"/>
    <n v="0"/>
  </r>
  <r>
    <x v="114"/>
    <s v="121004021"/>
    <s v="MSP-DND-2022-0801-M"/>
    <d v="2022-04-08T00:00:00"/>
    <s v=" MSP-DNPI-2022-0573-M"/>
    <d v="2022-04-22T00:00:00"/>
    <x v="0"/>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PROVISION Y PRESTACION DE SERVICIOS DE SALUD"/>
    <s v="PAGO DE CONTRATO DE EMERGENCIA NO.  CE-20200001847291 (DOBUTAMINA)"/>
    <s v="PLANTA CENTRAL"/>
    <n v="9999"/>
    <n v="90"/>
    <s v="000"/>
    <s v="001"/>
    <n v="990102"/>
    <n v="1701"/>
    <s v="001"/>
    <s v="0000"/>
    <s v="0000"/>
    <n v="13728"/>
    <n v="0"/>
    <n v="13728"/>
    <n v="0"/>
    <n v="0"/>
    <n v="0"/>
    <s v="SI"/>
    <m/>
    <m/>
    <s v="DIANA MESIAS"/>
    <n v="3429.7199999999993"/>
    <n v="0"/>
    <n v="3429.7199999999993"/>
    <s v="SUB REDES ATENCION INTEGRAL EN PRIMER NIVEL "/>
    <x v="31"/>
    <s v="EMERGENCIA SANITARIA POR COVID"/>
    <s v="SI"/>
    <n v="3429.7199999999993"/>
  </r>
  <r>
    <x v="114"/>
    <s v="121004022"/>
    <s v="MSP-DND-2022-0801-M"/>
    <d v="2022-04-08T00:00:00"/>
    <s v=" MSP-DNPI-2022-0573-M"/>
    <d v="2022-04-22T00:00:00"/>
    <x v="0"/>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VIGILANCIA Y CONTROL SANITARIO"/>
    <s v="PAGO DE CONTRATO DE EMERGENCIA NO.  00078-2020 (ALCOHOL ETÍLICO)"/>
    <s v="PLANTA CENTRAL"/>
    <n v="9999"/>
    <n v="56"/>
    <s v="000"/>
    <s v="003"/>
    <n v="530809"/>
    <n v="1701"/>
    <s v="001"/>
    <s v="0000"/>
    <s v="0000"/>
    <n v="197600"/>
    <n v="0"/>
    <n v="197600"/>
    <n v="0"/>
    <n v="0"/>
    <n v="0"/>
    <s v="SI"/>
    <m/>
    <m/>
    <s v="DIANA MESIAS"/>
    <n v="197600"/>
    <n v="0"/>
    <n v="197600"/>
    <s v="SUB REDES ATENCION INTEGRAL EN PRIMER NIVEL "/>
    <x v="31"/>
    <s v="EMERGENCIA SANITARIA POR COVID"/>
    <s v="SI"/>
    <n v="0"/>
  </r>
  <r>
    <x v="114"/>
    <s v="121004023"/>
    <s v="MSP-DND-2022-0801-M"/>
    <d v="2022-04-08T00:00:00"/>
    <s v=" MSP-DNPI-2022-0573-M"/>
    <d v="2022-04-22T00:00:00"/>
    <x v="0"/>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PROVISION Y PRESTACION DE SERVICIOS DE SALUD"/>
    <s v="PAGO DE CONTRATO DE EMERGENCIA NO.  00042-2020 (PARACETAMOL)"/>
    <s v="PLANTA CENTRAL"/>
    <n v="9999"/>
    <n v="90"/>
    <s v="000"/>
    <s v="001"/>
    <n v="530809"/>
    <n v="1701"/>
    <s v="001"/>
    <s v="0000"/>
    <s v="0000"/>
    <n v="305500"/>
    <n v="0"/>
    <n v="305500"/>
    <n v="0"/>
    <n v="0"/>
    <n v="0"/>
    <s v="SI"/>
    <m/>
    <m/>
    <s v="DIANA MESIAS"/>
    <n v="0"/>
    <n v="0"/>
    <n v="0"/>
    <s v="SUB REDES ATENCION INTEGRAL EN PRIMER NIVEL "/>
    <x v="31"/>
    <s v="EMERGENCIA SANITARIA POR COVID"/>
    <s v="NO"/>
    <n v="0"/>
  </r>
  <r>
    <x v="114"/>
    <s v="121004024"/>
    <s v="MSP-DND-2022-0801-M"/>
    <d v="2022-04-08T00:00:00"/>
    <s v=" MSP-DNPI-2022-0573-M"/>
    <d v="2022-04-22T00:00:00"/>
    <x v="0"/>
    <s v="La presente reforma se realiza con la finalidad de realizar el pago de los contratos y órdenes de compras:  _x000a_- PAGO DE CONTRATO DE EMERGENCIA NO.  CE-20200001847293 (SALBUTAMOL) _x000a_- PAGO DE CONTRATO DE EMERGENCIA NO.  CE-20200001847288 (MEROPENEM 1000MG)_x000a_- PAGO DE CONTRATO DE EMERGENCIA NO.  CE-20200001847289 (MEROPENEM 500MG)_x000a_- PAGO DE CONTRATO DE EMERGENCIA NO.  CE-20200001847291 (DOBUTAMINA)_x000a_- PAGO DE CONTRATO DE EMERGENCIA NO.  00078-2020 (ALCOHOL ETÍLICO)_x000a_- PAGO DE CONTRATO DE EMERGENCIA NO.  00042-2020 (PARACETAMOL)_x000a_- PAGO DE CONTRATO DE EMERGENCIA NO.  CE-20200001847292 (SALBUTAMOL)"/>
    <s v="PROVISION Y PRESTACION DE SERVICIOS DE SALUD"/>
    <s v="PAGO DE CONTRATO DE EMERGENCIA NO.  CE-20200001847292 (SALBUTAMOL)"/>
    <s v="PLANTA CENTRAL"/>
    <n v="9999"/>
    <n v="90"/>
    <s v="000"/>
    <s v="001"/>
    <n v="990102"/>
    <n v="1701"/>
    <s v="001"/>
    <s v="0000"/>
    <s v="0000"/>
    <n v="127500"/>
    <n v="0"/>
    <n v="127500"/>
    <n v="0"/>
    <n v="0"/>
    <n v="0"/>
    <s v="SI"/>
    <m/>
    <m/>
    <s v="DIANA MESIAS"/>
    <n v="127500"/>
    <n v="0"/>
    <n v="127500"/>
    <s v="SUB REDES ATENCION INTEGRAL EN PRIMER NIVEL "/>
    <x v="31"/>
    <s v="EMERGENCIA SANITARIA POR COVID"/>
    <s v="SI"/>
    <n v="0"/>
  </r>
  <r>
    <x v="115"/>
    <s v="111000018"/>
    <s v="MSP-SNGSP-2022-0896-M_x000a_MSP-SNGSP-2022-0897-M"/>
    <d v="2022-04-11T00:00:00"/>
    <s v="MSP-DNPI-2022-0565-M"/>
    <d v="2022-04-21T00:00:00"/>
    <x v="0"/>
    <s v="Adquisición de medicamentos de oncología para el Hospital de Especialidades Eugenio Espejo"/>
    <s v="ADMINISTRACION CENTRAL"/>
    <s v="Preasignación para pago de tratamientos oncológicos"/>
    <s v="PLANTA CENTRAL"/>
    <n v="9999"/>
    <s v="01"/>
    <s v="000"/>
    <s v="001"/>
    <n v="530226"/>
    <n v="1701"/>
    <s v="003"/>
    <s v="0000"/>
    <s v="0000"/>
    <n v="0"/>
    <n v="0"/>
    <n v="0"/>
    <n v="3031781.21"/>
    <n v="0"/>
    <n v="3031781.21"/>
    <s v="SI"/>
    <m/>
    <m/>
    <s v="NICOLAY JIMÉNEZ"/>
    <n v="9.9999994039535522E-2"/>
    <n v="0"/>
    <n v="9.9999994039535522E-2"/>
    <s v="SUBSE RECTORIA SISTEMA NACIONAL SALUD"/>
    <x v="24"/>
    <s v="ONCOLÓGICOS"/>
    <s v="SI"/>
    <n v="9.9999994039535522E-2"/>
  </r>
  <r>
    <x v="115"/>
    <s v="CZ9"/>
    <s v="MSP-SNGSP-2022-0896-M_x000a_MSP-SNGSP-2022-0897-M"/>
    <d v="2022-04-11T00:00:00"/>
    <s v="MSP-DNPI-2022-0565-M"/>
    <d v="2022-04-21T00:00:00"/>
    <x v="0"/>
    <s v="ADQUISICIÓN DEL MEDICAMENTO &quot;VEMURAFENIB SÓLIDO ORAL 240 MG&quot; MEDIANTE PROCESO DE ADQUISICIÓN POR RÉGIMEN ESPECIAL MEDICAMENTO DE USO ONCOLÓGICO HEEE"/>
    <s v="CZ9"/>
    <s v="CZ9"/>
    <s v="CZ9"/>
    <n v="1420"/>
    <s v="58"/>
    <s v="000"/>
    <s v="002"/>
    <s v="530809"/>
    <s v="1701"/>
    <s v="003"/>
    <s v="0000"/>
    <s v="0000"/>
    <n v="683526"/>
    <n v="0"/>
    <n v="683526"/>
    <n v="0"/>
    <n v="0"/>
    <n v="0"/>
    <s v="SI"/>
    <m/>
    <m/>
    <s v="NICOLAY JIMÉNEZ"/>
    <e v="#N/A"/>
    <e v="#N/A"/>
    <e v="#N/A"/>
    <e v="#N/A"/>
    <x v="8"/>
    <e v="#N/A"/>
    <e v="#N/A"/>
    <e v="#N/A"/>
  </r>
  <r>
    <x v="115"/>
    <s v="CZ9"/>
    <s v="MSP-SNGSP-2022-0896-M_x000a_MSP-SNGSP-2022-0897-M"/>
    <d v="2022-04-11T00:00:00"/>
    <s v="MSP-DNPI-2022-0565-M"/>
    <d v="2022-04-21T00:00:00"/>
    <x v="0"/>
    <s v="ADQUISICIÓN DEL MEDICAMENTO &quot;NILOTINIB SÓLIDO ORAL 200 MG&quot; MEDIANTE PROCESO DE ADQUISICIÓN POR SUBASTA INVERSA ELECTRÓNICA DE USO ONCOLÓGICO PARA EL HEEE"/>
    <s v="CZ9"/>
    <s v="CZ9"/>
    <s v="CZ9"/>
    <n v="1420"/>
    <s v="58"/>
    <s v="000"/>
    <s v="002"/>
    <s v="530809"/>
    <s v="1701"/>
    <s v="003"/>
    <s v="0000"/>
    <s v="0000"/>
    <n v="2348255.21"/>
    <n v="0"/>
    <n v="2348255.21"/>
    <n v="0"/>
    <n v="0"/>
    <n v="0"/>
    <s v="SI"/>
    <m/>
    <m/>
    <s v="NICOLAY JIMÉNEZ"/>
    <e v="#N/A"/>
    <e v="#N/A"/>
    <e v="#N/A"/>
    <e v="#N/A"/>
    <x v="8"/>
    <e v="#N/A"/>
    <e v="#N/A"/>
    <e v="#N/A"/>
  </r>
  <r>
    <x v="116"/>
    <s v="132001001"/>
    <s v="'MSP-CGAF-2022-0881-M"/>
    <d v="2022-04-14T00:00:00"/>
    <s v="MSP-DNPI-2022-0574-M"/>
    <d v="2022-04-22T00:00:00"/>
    <x v="0"/>
    <s v="Conforme a Memorando Nro. MSP-CGAF-2022-0881-M, de 14 de abril de 2022, solicita realizar la presente reforma con el fin de financiar actividades de movilización para la visita que realizará la señora Ministra en la provincia de Galápagos. "/>
    <s v="ADMINISTRACION CENTRAL"/>
    <s v="Asignación esigef para financiar actividades priorizadas "/>
    <s v="PLANTA CENTRAL"/>
    <n v="9999"/>
    <s v="01"/>
    <s v="000"/>
    <s v="001"/>
    <n v="530106"/>
    <n v="1701"/>
    <s v="001"/>
    <s v="0000"/>
    <s v="0000"/>
    <n v="0"/>
    <n v="0"/>
    <n v="0"/>
    <n v="5000"/>
    <n v="0"/>
    <n v="5000"/>
    <s v="SI"/>
    <m/>
    <m/>
    <s v="MARITZA HARO "/>
    <n v="750.64999999999964"/>
    <n v="0"/>
    <n v="750.64999999999964"/>
    <s v="COOR PLANIFICACION GEST ESTRAT"/>
    <x v="25"/>
    <s v="NO APLICA"/>
    <s v="SI"/>
    <n v="750.64999999999964"/>
  </r>
  <r>
    <x v="116"/>
    <s v="134000015"/>
    <s v="'MSP-CGAF-2022-0881-M"/>
    <d v="2022-04-14T00:00:00"/>
    <s v="MSP-DNPI-2022-0574-M"/>
    <d v="2022-04-22T00:00:00"/>
    <x v="0"/>
    <s v="Conforme a Memorando Nro. MSP-CGAF-2022-0881-M, de 14 de abril de 2022, solicita realizar la presente reforma con el fin de financiar actividades de movilización para la visita que realizará la señora Ministra en la provincia de Galápagos. "/>
    <s v="ADMINISTRACION CENTRAL"/>
    <s v="Servicio de Trasporte a Funcionarios "/>
    <s v="PLANTA CENTRAL"/>
    <s v="9999"/>
    <s v="01"/>
    <s v="000"/>
    <s v="001"/>
    <n v="530201"/>
    <n v="1701"/>
    <s v="001"/>
    <s v="0000"/>
    <s v="0000"/>
    <n v="5000"/>
    <n v="0"/>
    <n v="5000"/>
    <n v="0"/>
    <n v="0"/>
    <n v="0"/>
    <s v="SI"/>
    <m/>
    <m/>
    <s v="MARITZA HARO "/>
    <n v="0"/>
    <n v="0"/>
    <n v="0"/>
    <s v="COOR ADMINISTRATIVA FINANCIERA"/>
    <x v="40"/>
    <s v="NO APLICA"/>
    <s v="SI"/>
    <n v="0"/>
  </r>
  <r>
    <x v="117"/>
    <s v="134003154"/>
    <s v="MSP-DNA-2022-1016-M"/>
    <d v="2022-04-21T00:00:00"/>
    <s v="MSP-DNPI-2022-0566-M"/>
    <d v="2022-04-21T00:00:00"/>
    <x v="2"/>
    <s v="Conforme a Memorando Nro. MSP-DNA-2022-1016-M, se procede a realizar la reforma para que se pueda celebrar un convenio entre el MIES y el MSP. "/>
    <s v="ADMINISTRACION CENTRAL"/>
    <s v="CONVENIO ESPECÍFICO DE COOPERACIÓN INTERINSTITUCIONAL ENTRE EL MINISTERIO DE INCLUSIÓN ECONÓMICA Y SOCIAL - MIES Y EL MINISTERIO DE SALUD PÚBLICA - MSP"/>
    <s v="PLANTA CENTRAL"/>
    <n v="9999"/>
    <s v="01"/>
    <s v="000"/>
    <s v="001"/>
    <n v="0"/>
    <n v="1701"/>
    <n v="0"/>
    <n v="0"/>
    <s v=""/>
    <n v="0"/>
    <n v="0"/>
    <n v="0"/>
    <n v="0"/>
    <n v="0"/>
    <n v="0"/>
    <s v="NO"/>
    <m/>
    <m/>
    <s v="MARITZA HARO "/>
    <n v="0"/>
    <n v="0"/>
    <n v="0"/>
    <s v="COOR ADMINISTRATIVA FINANCIERA"/>
    <x v="22"/>
    <n v="0"/>
    <s v="SI"/>
    <n v="0"/>
  </r>
  <r>
    <x v="118"/>
    <n v="135000061"/>
    <s v="MSP-DNTIC-2022-0563-M_x000a_MSP-DNTIC-2022-0625-M"/>
    <s v="06/04/2022_x000a_14/04/2022"/>
    <s v="MSP-DNPI-2022-0588-M"/>
    <d v="2022-04-27T00:00:00"/>
    <x v="0"/>
    <s v="DISTRIBUCIÓN DE RECURSOS PPR PARA CONECTIVIDAD"/>
    <s v="PREVENCION Y PROMOCION DE LA SALUD"/>
    <s v="Conectividad para los establecimientos de salud (DESCONCENTRADO)"/>
    <s v="PLANTA CENTRAL"/>
    <n v="9999"/>
    <n v="55"/>
    <s v="000"/>
    <s v="005"/>
    <n v="530105"/>
    <n v="1701"/>
    <s v="001"/>
    <s v="0000"/>
    <s v="0000"/>
    <n v="0"/>
    <n v="0"/>
    <n v="0"/>
    <n v="0.03"/>
    <n v="0"/>
    <n v="0.03"/>
    <s v="NO"/>
    <m/>
    <m/>
    <s v="VERONICA VELEZ "/>
    <n v="6.4000000711530447E-3"/>
    <n v="0"/>
    <n v="6.4000000711530447E-3"/>
    <s v="DESPACHO MINISTERIAL"/>
    <x v="9"/>
    <s v="Presupuesto por Resultados"/>
    <s v="SI"/>
    <n v="6.4000000711530447E-3"/>
  </r>
  <r>
    <x v="118"/>
    <n v="135000061"/>
    <s v="MSP-DNTIC-2022-0563-M_x000a_MSP-DNTIC-2022-0625-M"/>
    <s v="06/04/2022_x000a_14/04/2022"/>
    <s v="MSP-DNPI-2022-0588-M"/>
    <d v="2022-04-27T00:00:00"/>
    <x v="0"/>
    <s v="DISTRIBUCIÓN DE RECURSOS PPR PARA CONECTIVIDAD"/>
    <s v="PREVENCION Y PROMOCION DE LA SALUD"/>
    <s v="Conectividad para los establecimientos de salud (DESCONCENTRADO)"/>
    <s v="PLANTA CENTRAL"/>
    <n v="9999"/>
    <n v="55"/>
    <s v="000"/>
    <s v="005"/>
    <n v="530105"/>
    <n v="1701"/>
    <s v="001"/>
    <s v="0000"/>
    <s v="0000"/>
    <n v="0"/>
    <n v="0"/>
    <n v="0"/>
    <n v="258248.76360000001"/>
    <n v="0"/>
    <n v="258248.76360000001"/>
    <s v="SI"/>
    <m/>
    <m/>
    <s v="VERONICA VELEZ "/>
    <n v="6.4000000711530447E-3"/>
    <n v="0"/>
    <n v="6.4000000711530447E-3"/>
    <s v="DESPACHO MINISTERIAL"/>
    <x v="9"/>
    <s v="Presupuesto por Resultados"/>
    <s v="SI"/>
    <n v="6.4000000711530447E-3"/>
  </r>
  <r>
    <x v="118"/>
    <s v="ZONA 1"/>
    <s v="MSP-DNTIC-2022-0563-M_x000a_MSP-DNTIC-2022-0625-M"/>
    <s v="06/04/2022_x000a_14/04/2022"/>
    <s v="MSP-DNPI-2022-0588-M"/>
    <d v="2022-04-27T00:00:00"/>
    <x v="0"/>
    <s v="DISTRIBUCIÓN DE RECURSOS PPR PARA CONECTIVIDAD"/>
    <s v="PREVENCION Y PROMOCION DE LA SALUD"/>
    <s v="ZONA 1"/>
    <s v="ZONA 1"/>
    <n v="1070"/>
    <n v="55"/>
    <s v="000"/>
    <s v="005"/>
    <n v="530105"/>
    <s v="0401"/>
    <s v="001"/>
    <s v="0000"/>
    <s v="0000"/>
    <n v="0"/>
    <n v="0"/>
    <n v="0"/>
    <n v="1019.5249919999999"/>
    <n v="122.34299903999998"/>
    <n v="1141.8679910399999"/>
    <s v="SI"/>
    <m/>
    <m/>
    <s v="VERONICA VELEZ "/>
    <e v="#N/A"/>
    <e v="#N/A"/>
    <e v="#N/A"/>
    <e v="#N/A"/>
    <x v="8"/>
    <e v="#N/A"/>
    <e v="#N/A"/>
    <e v="#N/A"/>
  </r>
  <r>
    <x v="118"/>
    <s v="ZONA 1"/>
    <s v="MSP-DNTIC-2022-0563-M_x000a_MSP-DNTIC-2022-0625-M"/>
    <s v="06/04/2022_x000a_14/04/2022"/>
    <s v="MSP-DNPI-2022-0588-M"/>
    <d v="2022-04-27T00:00:00"/>
    <x v="0"/>
    <s v="DISTRIBUCIÓN DE RECURSOS PPR PARA CONECTIVIDAD"/>
    <s v="PREVENCION Y PROMOCION DE LA SALUD"/>
    <s v="ZONA 1"/>
    <s v="ZONA 1"/>
    <n v="1072"/>
    <n v="55"/>
    <s v="000"/>
    <s v="005"/>
    <n v="530105"/>
    <s v="0405"/>
    <s v="001"/>
    <s v="0000"/>
    <s v="0000"/>
    <n v="0"/>
    <n v="0"/>
    <n v="0"/>
    <n v="4346.2688639999997"/>
    <n v="521.5522636799999"/>
    <n v="4867.8211276799993"/>
    <s v="SI"/>
    <m/>
    <m/>
    <s v="VERONICA VELEZ "/>
    <e v="#N/A"/>
    <e v="#N/A"/>
    <e v="#N/A"/>
    <e v="#N/A"/>
    <x v="8"/>
    <e v="#N/A"/>
    <e v="#N/A"/>
    <e v="#N/A"/>
  </r>
  <r>
    <x v="118"/>
    <s v="ZONA 1"/>
    <s v="MSP-DNTIC-2022-0563-M_x000a_MSP-DNTIC-2022-0625-M"/>
    <s v="06/04/2022_x000a_14/04/2022"/>
    <s v="MSP-DNPI-2022-0588-M"/>
    <d v="2022-04-27T00:00:00"/>
    <x v="0"/>
    <s v="DISTRIBUCIÓN DE RECURSOS PPR PARA CONECTIVIDAD"/>
    <s v="PREVENCION Y PROMOCION DE LA SALUD"/>
    <s v="ZONA 1"/>
    <s v="ZONA 1"/>
    <n v="1073"/>
    <n v="55"/>
    <s v="000"/>
    <s v="005"/>
    <n v="530105"/>
    <s v="0403"/>
    <s v="001"/>
    <s v="0000"/>
    <s v="0000"/>
    <n v="0"/>
    <n v="0"/>
    <n v="0"/>
    <n v="7747.9067520000008"/>
    <n v="929.74881024000001"/>
    <n v="8677.655562240001"/>
    <s v="SI"/>
    <m/>
    <m/>
    <s v="VERONICA VELEZ "/>
    <e v="#N/A"/>
    <e v="#N/A"/>
    <e v="#N/A"/>
    <e v="#N/A"/>
    <x v="8"/>
    <e v="#N/A"/>
    <e v="#N/A"/>
    <e v="#N/A"/>
  </r>
  <r>
    <x v="118"/>
    <s v="ZONA 1"/>
    <s v="MSP-DNTIC-2022-0563-M_x000a_MSP-DNTIC-2022-0625-M"/>
    <s v="06/04/2022_x000a_14/04/2022"/>
    <s v="MSP-DNPI-2022-0588-M"/>
    <d v="2022-04-27T00:00:00"/>
    <x v="0"/>
    <s v="DISTRIBUCIÓN DE RECURSOS PPR PARA CONECTIVIDAD"/>
    <s v="PREVENCION Y PROMOCION DE LA SALUD"/>
    <s v="ZONA 1"/>
    <s v="ZONA 1"/>
    <n v="1160"/>
    <n v="55"/>
    <s v="000"/>
    <s v="005"/>
    <n v="530105"/>
    <s v="0801"/>
    <s v="001"/>
    <s v="0000"/>
    <s v="0000"/>
    <n v="0"/>
    <n v="0"/>
    <n v="0"/>
    <n v="4914.0138239999997"/>
    <n v="589.68165887999999"/>
    <n v="5503.6954828799999"/>
    <s v="SI"/>
    <m/>
    <m/>
    <s v="VERONICA VELEZ "/>
    <e v="#N/A"/>
    <e v="#N/A"/>
    <e v="#N/A"/>
    <e v="#N/A"/>
    <x v="8"/>
    <e v="#N/A"/>
    <e v="#N/A"/>
    <e v="#N/A"/>
  </r>
  <r>
    <x v="118"/>
    <s v="ZONA 1"/>
    <s v="MSP-DNTIC-2022-0563-M_x000a_MSP-DNTIC-2022-0625-M"/>
    <s v="06/04/2022_x000a_14/04/2022"/>
    <s v="MSP-DNPI-2022-0588-M"/>
    <d v="2022-04-27T00:00:00"/>
    <x v="0"/>
    <s v="DISTRIBUCIÓN DE RECURSOS PPR PARA CONECTIVIDAD"/>
    <s v="PREVENCION Y PROMOCION DE LA SALUD"/>
    <s v="ZONA 1"/>
    <s v="ZONA 1"/>
    <n v="1168"/>
    <n v="55"/>
    <s v="000"/>
    <s v="005"/>
    <n v="530105"/>
    <s v="0802"/>
    <s v="001"/>
    <s v="0000"/>
    <s v="0000"/>
    <n v="0"/>
    <n v="0"/>
    <n v="0"/>
    <n v="16633.719359999999"/>
    <n v="1996.0463231999997"/>
    <n v="18629.765683199999"/>
    <s v="SI"/>
    <m/>
    <m/>
    <s v="VERONICA VELEZ "/>
    <e v="#N/A"/>
    <e v="#N/A"/>
    <e v="#N/A"/>
    <e v="#N/A"/>
    <x v="8"/>
    <e v="#N/A"/>
    <e v="#N/A"/>
    <e v="#N/A"/>
  </r>
  <r>
    <x v="118"/>
    <s v="ZONA 1"/>
    <s v="MSP-DNTIC-2022-0563-M_x000a_MSP-DNTIC-2022-0625-M"/>
    <s v="06/04/2022_x000a_14/04/2022"/>
    <s v="MSP-DNPI-2022-0588-M"/>
    <d v="2022-04-27T00:00:00"/>
    <x v="0"/>
    <s v="DISTRIBUCIÓN DE RECURSOS PPR PARA CONECTIVIDAD"/>
    <s v="PREVENCION Y PROMOCION DE LA SALUD"/>
    <s v="ZONA 1"/>
    <s v="ZONA 1"/>
    <n v="1165"/>
    <n v="55"/>
    <s v="000"/>
    <s v="005"/>
    <n v="530105"/>
    <s v="0803"/>
    <s v="001"/>
    <s v="0000"/>
    <s v="0000"/>
    <n v="0"/>
    <n v="0"/>
    <n v="0"/>
    <n v="15877.531392000001"/>
    <n v="1905.3037670399999"/>
    <n v="17782.835159040002"/>
    <s v="SI"/>
    <m/>
    <m/>
    <s v="VERONICA VELEZ "/>
    <e v="#N/A"/>
    <e v="#N/A"/>
    <e v="#N/A"/>
    <e v="#N/A"/>
    <x v="8"/>
    <e v="#N/A"/>
    <e v="#N/A"/>
    <e v="#N/A"/>
  </r>
  <r>
    <x v="118"/>
    <s v="ZONA 1"/>
    <s v="MSP-DNTIC-2022-0563-M_x000a_MSP-DNTIC-2022-0625-M"/>
    <s v="06/04/2022_x000a_14/04/2022"/>
    <s v="MSP-DNPI-2022-0588-M"/>
    <d v="2022-04-27T00:00:00"/>
    <x v="0"/>
    <s v="DISTRIBUCIÓN DE RECURSOS PPR PARA CONECTIVIDAD"/>
    <s v="PREVENCION Y PROMOCION DE LA SALUD"/>
    <s v="ZONA 1"/>
    <s v="ZONA 1"/>
    <n v="1166"/>
    <n v="55"/>
    <s v="000"/>
    <s v="005"/>
    <n v="530105"/>
    <s v="0804"/>
    <s v="001"/>
    <s v="0000"/>
    <s v="0000"/>
    <n v="0"/>
    <n v="0"/>
    <n v="0"/>
    <n v="14275.765824"/>
    <n v="1713.0918988799999"/>
    <n v="15988.85772288"/>
    <s v="SI"/>
    <m/>
    <m/>
    <s v="VERONICA VELEZ "/>
    <e v="#N/A"/>
    <e v="#N/A"/>
    <e v="#N/A"/>
    <e v="#N/A"/>
    <x v="8"/>
    <e v="#N/A"/>
    <e v="#N/A"/>
    <e v="#N/A"/>
  </r>
  <r>
    <x v="118"/>
    <s v="ZONA 1"/>
    <s v="MSP-DNTIC-2022-0563-M_x000a_MSP-DNTIC-2022-0625-M"/>
    <s v="06/04/2022_x000a_14/04/2022"/>
    <s v="MSP-DNPI-2022-0588-M"/>
    <d v="2022-04-27T00:00:00"/>
    <x v="0"/>
    <s v="DISTRIBUCIÓN DE RECURSOS PPR PARA CONECTIVIDAD"/>
    <s v="PREVENCION Y PROMOCION DE LA SALUD"/>
    <s v="ZONA 1"/>
    <s v="ZONA 1"/>
    <n v="1167"/>
    <n v="55"/>
    <s v="000"/>
    <s v="005"/>
    <n v="530105"/>
    <s v="0805"/>
    <s v="001"/>
    <s v="0000"/>
    <s v="0000"/>
    <n v="0"/>
    <n v="0"/>
    <n v="0"/>
    <n v="5742.6798719999997"/>
    <n v="689.12158463999992"/>
    <n v="6431.8014566399997"/>
    <s v="SI"/>
    <m/>
    <m/>
    <s v="VERONICA VELEZ "/>
    <e v="#N/A"/>
    <e v="#N/A"/>
    <e v="#N/A"/>
    <e v="#N/A"/>
    <x v="8"/>
    <e v="#N/A"/>
    <e v="#N/A"/>
    <e v="#N/A"/>
  </r>
  <r>
    <x v="118"/>
    <s v="ZONA 1"/>
    <s v="MSP-DNTIC-2022-0563-M_x000a_MSP-DNTIC-2022-0625-M"/>
    <s v="06/04/2022_x000a_14/04/2022"/>
    <s v="MSP-DNPI-2022-0588-M"/>
    <d v="2022-04-27T00:00:00"/>
    <x v="0"/>
    <s v="DISTRIBUCIÓN DE RECURSOS PPR PARA CONECTIVIDAD"/>
    <s v="PREVENCION Y PROMOCION DE LA SALUD"/>
    <s v="ZONA 1"/>
    <s v="ZONA 1"/>
    <n v="51"/>
    <n v="55"/>
    <s v="000"/>
    <s v="005"/>
    <n v="530105"/>
    <s v="1001"/>
    <s v="001"/>
    <s v="0000"/>
    <s v="0000"/>
    <n v="0"/>
    <n v="0"/>
    <n v="0"/>
    <n v="5964.945984"/>
    <n v="715.79351808000001"/>
    <n v="6680.7395020799995"/>
    <s v="SI"/>
    <m/>
    <m/>
    <s v="VERONICA VELEZ "/>
    <e v="#N/A"/>
    <e v="#N/A"/>
    <e v="#N/A"/>
    <e v="#N/A"/>
    <x v="8"/>
    <e v="#N/A"/>
    <e v="#N/A"/>
    <e v="#N/A"/>
  </r>
  <r>
    <x v="118"/>
    <s v="ZONA 1"/>
    <s v="MSP-DNTIC-2022-0563-M_x000a_MSP-DNTIC-2022-0625-M"/>
    <s v="06/04/2022_x000a_14/04/2022"/>
    <s v="MSP-DNPI-2022-0588-M"/>
    <d v="2022-04-27T00:00:00"/>
    <x v="0"/>
    <s v="DISTRIBUCIÓN DE RECURSOS PPR PARA CONECTIVIDAD"/>
    <s v="PREVENCION Y PROMOCION DE LA SALUD"/>
    <s v="ZONA 1"/>
    <s v="ZONA 1"/>
    <n v="1256"/>
    <n v="55"/>
    <s v="000"/>
    <s v="005"/>
    <n v="530105"/>
    <s v="1004"/>
    <s v="001"/>
    <s v="0000"/>
    <s v="0000"/>
    <n v="0"/>
    <n v="0"/>
    <n v="0"/>
    <n v="10241.152704"/>
    <n v="1228.9383244799999"/>
    <n v="11470.091028479999"/>
    <s v="SI"/>
    <m/>
    <m/>
    <s v="VERONICA VELEZ "/>
    <e v="#N/A"/>
    <e v="#N/A"/>
    <e v="#N/A"/>
    <e v="#N/A"/>
    <x v="8"/>
    <e v="#N/A"/>
    <e v="#N/A"/>
    <e v="#N/A"/>
  </r>
  <r>
    <x v="118"/>
    <s v="ZONA 1"/>
    <s v="MSP-DNTIC-2022-0563-M_x000a_MSP-DNTIC-2022-0625-M"/>
    <s v="06/04/2022_x000a_14/04/2022"/>
    <s v="MSP-DNPI-2022-0588-M"/>
    <d v="2022-04-27T00:00:00"/>
    <x v="0"/>
    <s v="DISTRIBUCIÓN DE RECURSOS PPR PARA CONECTIVIDAD"/>
    <s v="PREVENCION Y PROMOCION DE LA SALUD"/>
    <s v="ZONA 1"/>
    <s v="ZONA 1"/>
    <n v="1255"/>
    <n v="55"/>
    <s v="000"/>
    <s v="005"/>
    <n v="530105"/>
    <s v="1003"/>
    <s v="001"/>
    <s v="0000"/>
    <s v="0000"/>
    <n v="0"/>
    <n v="0"/>
    <n v="0"/>
    <n v="3860.6657279999999"/>
    <n v="463.27988735999998"/>
    <n v="4323.9456153600004"/>
    <s v="SI"/>
    <m/>
    <m/>
    <s v="VERONICA VELEZ "/>
    <e v="#N/A"/>
    <e v="#N/A"/>
    <e v="#N/A"/>
    <e v="#N/A"/>
    <x v="8"/>
    <e v="#N/A"/>
    <e v="#N/A"/>
    <e v="#N/A"/>
  </r>
  <r>
    <x v="118"/>
    <s v="ZONA 1"/>
    <s v="MSP-DNTIC-2022-0563-M_x000a_MSP-DNTIC-2022-0625-M"/>
    <s v="06/04/2022_x000a_14/04/2022"/>
    <s v="MSP-DNPI-2022-0588-M"/>
    <d v="2022-04-27T00:00:00"/>
    <x v="0"/>
    <s v="DISTRIBUCIÓN DE RECURSOS PPR PARA CONECTIVIDAD"/>
    <s v="PREVENCION Y PROMOCION DE LA SALUD"/>
    <s v="ZONA 1"/>
    <s v="ZONA 1"/>
    <n v="1530"/>
    <n v="55"/>
    <s v="000"/>
    <s v="005"/>
    <n v="530105"/>
    <s v="2101"/>
    <s v="001"/>
    <s v="0000"/>
    <s v="0000"/>
    <n v="0"/>
    <n v="0"/>
    <n v="0"/>
    <n v="8030.5712640000002"/>
    <n v="963.66855167999995"/>
    <n v="8994.2398156800009"/>
    <s v="SI"/>
    <m/>
    <m/>
    <s v="VERONICA VELEZ "/>
    <e v="#N/A"/>
    <e v="#N/A"/>
    <e v="#N/A"/>
    <e v="#N/A"/>
    <x v="8"/>
    <e v="#N/A"/>
    <e v="#N/A"/>
    <e v="#N/A"/>
  </r>
  <r>
    <x v="118"/>
    <s v="ZONA 1"/>
    <s v="MSP-DNTIC-2022-0563-M_x000a_MSP-DNTIC-2022-0625-M"/>
    <s v="06/04/2022_x000a_14/04/2022"/>
    <s v="MSP-DNPI-2022-0588-M"/>
    <d v="2022-04-27T00:00:00"/>
    <x v="0"/>
    <s v="DISTRIBUCIÓN DE RECURSOS PPR PARA CONECTIVIDAD"/>
    <s v="PREVENCION Y PROMOCION DE LA SALUD"/>
    <s v="ZONA 1"/>
    <s v="ZONA 1"/>
    <n v="1531"/>
    <n v="55"/>
    <s v="000"/>
    <s v="005"/>
    <n v="530105"/>
    <s v="2104"/>
    <s v="001"/>
    <s v="0000"/>
    <s v="0000"/>
    <n v="0"/>
    <n v="0"/>
    <n v="0"/>
    <n v="8728.7767679999997"/>
    <n v="1047.45321216"/>
    <n v="9776.2299801600002"/>
    <s v="SI"/>
    <m/>
    <m/>
    <s v="VERONICA VELEZ "/>
    <e v="#N/A"/>
    <e v="#N/A"/>
    <e v="#N/A"/>
    <e v="#N/A"/>
    <x v="8"/>
    <e v="#N/A"/>
    <e v="#N/A"/>
    <e v="#N/A"/>
  </r>
  <r>
    <x v="118"/>
    <s v="ZONA 2"/>
    <s v="MSP-DNTIC-2022-0563-M_x000a_MSP-DNTIC-2022-0625-M"/>
    <s v="06/04/2022_x000a_14/04/2022"/>
    <s v="MSP-DNPI-2022-0588-M"/>
    <d v="2022-04-27T00:00:00"/>
    <x v="0"/>
    <s v="DISTRIBUCIÓN DE RECURSOS PPR PARA CONECTIVIDAD"/>
    <s v="PREVENCION Y PROMOCION DE LA SALUD"/>
    <s v="ZONA 2"/>
    <s v="ZONA 2"/>
    <n v="52"/>
    <n v="55"/>
    <s v="000"/>
    <s v="005"/>
    <n v="530105"/>
    <s v="1501"/>
    <s v="001"/>
    <s v="0000"/>
    <s v="0000"/>
    <n v="0"/>
    <n v="0"/>
    <n v="0"/>
    <n v="19965.295104000001"/>
    <n v="2395.8354124799998"/>
    <n v="22361.13051648"/>
    <s v="SI"/>
    <m/>
    <m/>
    <s v="VERONICA VELEZ "/>
    <e v="#N/A"/>
    <e v="#N/A"/>
    <e v="#N/A"/>
    <e v="#N/A"/>
    <x v="8"/>
    <e v="#N/A"/>
    <e v="#N/A"/>
    <e v="#N/A"/>
  </r>
  <r>
    <x v="118"/>
    <s v="ZONA 2"/>
    <s v="MSP-DNTIC-2022-0563-M_x000a_MSP-DNTIC-2022-0625-M"/>
    <s v="06/04/2022_x000a_14/04/2022"/>
    <s v="MSP-DNPI-2022-0588-M"/>
    <d v="2022-04-27T00:00:00"/>
    <x v="0"/>
    <s v="DISTRIBUCIÓN DE RECURSOS PPR PARA CONECTIVIDAD"/>
    <s v="PREVENCION Y PROMOCION DE LA SALUD"/>
    <s v="ZONA 2"/>
    <s v="ZONA 2"/>
    <n v="1442"/>
    <n v="55"/>
    <s v="000"/>
    <s v="005"/>
    <n v="530105"/>
    <s v="1702"/>
    <s v="001"/>
    <s v="0000"/>
    <s v="0000"/>
    <n v="0"/>
    <n v="0"/>
    <n v="0"/>
    <n v="7462.8263040000002"/>
    <n v="895.53915647999997"/>
    <n v="8358.3654604799995"/>
    <s v="SI"/>
    <m/>
    <m/>
    <s v="VERONICA VELEZ "/>
    <e v="#N/A"/>
    <e v="#N/A"/>
    <e v="#N/A"/>
    <e v="#N/A"/>
    <x v="8"/>
    <e v="#N/A"/>
    <e v="#N/A"/>
    <e v="#N/A"/>
  </r>
  <r>
    <x v="118"/>
    <s v="ZONA 2"/>
    <s v="MSP-DNTIC-2022-0563-M_x000a_MSP-DNTIC-2022-0625-M"/>
    <s v="06/04/2022_x000a_14/04/2022"/>
    <s v="MSP-DNPI-2022-0588-M"/>
    <d v="2022-04-27T00:00:00"/>
    <x v="0"/>
    <s v="DISTRIBUCIÓN DE RECURSOS PPR PARA CONECTIVIDAD"/>
    <s v="PREVENCION Y PROMOCION DE LA SALUD"/>
    <s v="ZONA 2"/>
    <s v="ZONA 2"/>
    <n v="1445"/>
    <n v="55"/>
    <s v="000"/>
    <s v="005"/>
    <n v="530105"/>
    <s v="1705"/>
    <s v="001"/>
    <s v="0000"/>
    <s v="0000"/>
    <n v="0"/>
    <n v="0"/>
    <n v="0"/>
    <n v="1058.1799679999999"/>
    <n v="126.98159615999998"/>
    <n v="1185.1615641599999"/>
    <s v="SI"/>
    <m/>
    <m/>
    <s v="VERONICA VELEZ "/>
    <e v="#N/A"/>
    <e v="#N/A"/>
    <e v="#N/A"/>
    <e v="#N/A"/>
    <x v="8"/>
    <e v="#N/A"/>
    <e v="#N/A"/>
    <e v="#N/A"/>
  </r>
  <r>
    <x v="118"/>
    <s v="ZONA 2"/>
    <s v="MSP-DNTIC-2022-0563-M_x000a_MSP-DNTIC-2022-0625-M"/>
    <s v="06/04/2022_x000a_14/04/2022"/>
    <s v="MSP-DNPI-2022-0588-M"/>
    <d v="2022-04-27T00:00:00"/>
    <x v="0"/>
    <s v="DISTRIBUCIÓN DE RECURSOS PPR PARA CONECTIVIDAD"/>
    <s v="PREVENCION Y PROMOCION DE LA SALUD"/>
    <s v="ZONA 2"/>
    <s v="ZONA 2"/>
    <n v="1441"/>
    <n v="55"/>
    <s v="000"/>
    <s v="005"/>
    <n v="530105"/>
    <s v="1708"/>
    <s v="001"/>
    <s v="0000"/>
    <s v="0000"/>
    <n v="0"/>
    <n v="0"/>
    <n v="0"/>
    <n v="7718.9155200000005"/>
    <n v="926.26986239999997"/>
    <n v="8645.1853824000009"/>
    <s v="SI"/>
    <m/>
    <m/>
    <s v="VERONICA VELEZ "/>
    <e v="#N/A"/>
    <e v="#N/A"/>
    <e v="#N/A"/>
    <e v="#N/A"/>
    <x v="8"/>
    <e v="#N/A"/>
    <e v="#N/A"/>
    <e v="#N/A"/>
  </r>
  <r>
    <x v="118"/>
    <s v="ZONA 2"/>
    <s v="MSP-DNTIC-2022-0563-M_x000a_MSP-DNTIC-2022-0625-M"/>
    <s v="06/04/2022_x000a_14/04/2022"/>
    <s v="MSP-DNPI-2022-0588-M"/>
    <d v="2022-04-27T00:00:00"/>
    <x v="0"/>
    <s v="DISTRIBUCIÓN DE RECURSOS PPR PARA CONECTIVIDAD"/>
    <s v="PREVENCION Y PROMOCION DE LA SALUD"/>
    <s v="ZONA 2"/>
    <s v="ZONA 2"/>
    <n v="1540"/>
    <n v="55"/>
    <s v="000"/>
    <s v="005"/>
    <n v="530105"/>
    <s v="2201"/>
    <s v="001"/>
    <s v="0000"/>
    <s v="0000"/>
    <n v="0"/>
    <n v="0"/>
    <n v="0"/>
    <n v="15329.11392"/>
    <n v="1839.4936703999999"/>
    <n v="17168.607590399999"/>
    <s v="SI"/>
    <m/>
    <m/>
    <s v="VERONICA VELEZ "/>
    <e v="#N/A"/>
    <e v="#N/A"/>
    <e v="#N/A"/>
    <e v="#N/A"/>
    <x v="8"/>
    <e v="#N/A"/>
    <e v="#N/A"/>
    <e v="#N/A"/>
  </r>
  <r>
    <x v="118"/>
    <s v="ZONA 2"/>
    <s v="MSP-DNTIC-2022-0563-M_x000a_MSP-DNTIC-2022-0625-M"/>
    <s v="06/04/2022_x000a_14/04/2022"/>
    <s v="MSP-DNPI-2022-0588-M"/>
    <d v="2022-04-27T00:00:00"/>
    <x v="0"/>
    <s v="DISTRIBUCIÓN DE RECURSOS PPR PARA CONECTIVIDAD"/>
    <s v="PREVENCION Y PROMOCION DE LA SALUD"/>
    <s v="ZONA 2"/>
    <s v="ZONA 2"/>
    <n v="2340"/>
    <n v="55"/>
    <s v="000"/>
    <s v="005"/>
    <n v="530105"/>
    <s v="2202"/>
    <s v="001"/>
    <s v="0000"/>
    <s v="0000"/>
    <n v="0"/>
    <n v="0"/>
    <n v="0"/>
    <n v="3437.8769279999997"/>
    <n v="412.54523135999995"/>
    <n v="3850.4221593599996"/>
    <s v="SI"/>
    <m/>
    <m/>
    <s v="VERONICA VELEZ "/>
    <e v="#N/A"/>
    <e v="#N/A"/>
    <e v="#N/A"/>
    <e v="#N/A"/>
    <x v="8"/>
    <e v="#N/A"/>
    <e v="#N/A"/>
    <e v="#N/A"/>
  </r>
  <r>
    <x v="118"/>
    <s v="ZONA 3"/>
    <s v="MSP-DNTIC-2022-0563-M_x000a_MSP-DNTIC-2022-0625-M"/>
    <s v="06/04/2022_x000a_14/04/2022"/>
    <s v="MSP-DNPI-2022-0588-M"/>
    <d v="2022-04-27T00:00:00"/>
    <x v="0"/>
    <s v="DISTRIBUCIÓN DE RECURSOS PPR PARA CONECTIVIDAD"/>
    <s v="PREVENCION Y PROMOCION DE LA SALUD"/>
    <s v="ZONA 3"/>
    <s v="ZONA 3"/>
    <n v="1090"/>
    <n v="55"/>
    <s v="000"/>
    <s v="005"/>
    <n v="530105"/>
    <s v="0501"/>
    <s v="001"/>
    <s v="0000"/>
    <s v="0000"/>
    <n v="0"/>
    <n v="0"/>
    <n v="0"/>
    <n v="13082.293439999999"/>
    <n v="1569.8752127999999"/>
    <n v="14652.168652799999"/>
    <s v="SI"/>
    <m/>
    <m/>
    <s v="VERONICA VELEZ "/>
    <e v="#N/A"/>
    <e v="#N/A"/>
    <e v="#N/A"/>
    <e v="#N/A"/>
    <x v="8"/>
    <e v="#N/A"/>
    <e v="#N/A"/>
    <e v="#N/A"/>
  </r>
  <r>
    <x v="118"/>
    <s v="ZONA 3"/>
    <s v="MSP-DNTIC-2022-0563-M_x000a_MSP-DNTIC-2022-0625-M"/>
    <s v="06/04/2022_x000a_14/04/2022"/>
    <s v="MSP-DNPI-2022-0588-M"/>
    <d v="2022-04-27T00:00:00"/>
    <x v="0"/>
    <s v="DISTRIBUCIÓN DE RECURSOS PPR PARA CONECTIVIDAD"/>
    <s v="PREVENCION Y PROMOCION DE LA SALUD"/>
    <s v="ZONA 3"/>
    <s v="ZONA 3"/>
    <n v="1096"/>
    <n v="55"/>
    <s v="000"/>
    <s v="005"/>
    <n v="530105"/>
    <s v="0503"/>
    <s v="001"/>
    <s v="0000"/>
    <s v="0000"/>
    <n v="0"/>
    <n v="0"/>
    <n v="0"/>
    <n v="2360.3694719999999"/>
    <n v="283.24433663999997"/>
    <n v="2643.6138086399997"/>
    <s v="SI"/>
    <m/>
    <m/>
    <s v="VERONICA VELEZ "/>
    <e v="#N/A"/>
    <e v="#N/A"/>
    <e v="#N/A"/>
    <e v="#N/A"/>
    <x v="8"/>
    <e v="#N/A"/>
    <e v="#N/A"/>
    <e v="#N/A"/>
  </r>
  <r>
    <x v="118"/>
    <s v="ZONA 3"/>
    <s v="MSP-DNTIC-2022-0563-M_x000a_MSP-DNTIC-2022-0625-M"/>
    <s v="06/04/2022_x000a_14/04/2022"/>
    <s v="MSP-DNPI-2022-0588-M"/>
    <d v="2022-04-27T00:00:00"/>
    <x v="0"/>
    <s v="DISTRIBUCIÓN DE RECURSOS PPR PARA CONECTIVIDAD"/>
    <s v="PREVENCION Y PROMOCION DE LA SALUD"/>
    <s v="ZONA 3"/>
    <s v="ZONA 3"/>
    <n v="1092"/>
    <n v="55"/>
    <s v="000"/>
    <s v="005"/>
    <n v="530105"/>
    <s v="0504"/>
    <s v="001"/>
    <s v="0000"/>
    <s v="0000"/>
    <n v="0"/>
    <n v="0"/>
    <n v="0"/>
    <n v="5515.5818879999997"/>
    <n v="661.86982655999998"/>
    <n v="6177.4517145599993"/>
    <s v="SI"/>
    <m/>
    <m/>
    <s v="VERONICA VELEZ "/>
    <e v="#N/A"/>
    <e v="#N/A"/>
    <e v="#N/A"/>
    <e v="#N/A"/>
    <x v="8"/>
    <e v="#N/A"/>
    <e v="#N/A"/>
    <e v="#N/A"/>
  </r>
  <r>
    <x v="118"/>
    <s v="ZONA 3"/>
    <s v="MSP-DNTIC-2022-0563-M_x000a_MSP-DNTIC-2022-0625-M"/>
    <s v="06/04/2022_x000a_14/04/2022"/>
    <s v="MSP-DNPI-2022-0588-M"/>
    <d v="2022-04-27T00:00:00"/>
    <x v="0"/>
    <s v="DISTRIBUCIÓN DE RECURSOS PPR PARA CONECTIVIDAD"/>
    <s v="PREVENCION Y PROMOCION DE LA SALUD"/>
    <s v="ZONA 3"/>
    <s v="ZONA 3"/>
    <n v="1093"/>
    <n v="55"/>
    <s v="000"/>
    <s v="005"/>
    <n v="530105"/>
    <s v="0505"/>
    <s v="001"/>
    <s v="0000"/>
    <s v="0000"/>
    <n v="0"/>
    <n v="0"/>
    <n v="0"/>
    <n v="2543.9806079999998"/>
    <n v="305.27767295999996"/>
    <n v="2849.2582809599999"/>
    <s v="SI"/>
    <m/>
    <m/>
    <s v="VERONICA VELEZ "/>
    <e v="#N/A"/>
    <e v="#N/A"/>
    <e v="#N/A"/>
    <e v="#N/A"/>
    <x v="8"/>
    <e v="#N/A"/>
    <e v="#N/A"/>
    <e v="#N/A"/>
  </r>
  <r>
    <x v="118"/>
    <s v="ZONA 3"/>
    <s v="MSP-DNTIC-2022-0563-M_x000a_MSP-DNTIC-2022-0625-M"/>
    <s v="06/04/2022_x000a_14/04/2022"/>
    <s v="MSP-DNPI-2022-0588-M"/>
    <d v="2022-04-27T00:00:00"/>
    <x v="0"/>
    <s v="DISTRIBUCIÓN DE RECURSOS PPR PARA CONECTIVIDAD"/>
    <s v="PREVENCION Y PROMOCION DE LA SALUD"/>
    <s v="ZONA 3"/>
    <s v="ZONA 3"/>
    <n v="1110"/>
    <n v="55"/>
    <s v="000"/>
    <s v="005"/>
    <n v="530105"/>
    <s v="0601"/>
    <s v="001"/>
    <s v="0000"/>
    <s v="0000"/>
    <n v="0"/>
    <n v="0"/>
    <n v="0"/>
    <n v="8786.7592320000003"/>
    <n v="1054.4111078400001"/>
    <n v="9841.1703398400005"/>
    <s v="SI"/>
    <m/>
    <m/>
    <s v="VERONICA VELEZ "/>
    <e v="#N/A"/>
    <e v="#N/A"/>
    <e v="#N/A"/>
    <e v="#N/A"/>
    <x v="8"/>
    <e v="#N/A"/>
    <e v="#N/A"/>
    <e v="#N/A"/>
  </r>
  <r>
    <x v="118"/>
    <s v="ZONA 3"/>
    <s v="MSP-DNTIC-2022-0563-M_x000a_MSP-DNTIC-2022-0625-M"/>
    <s v="06/04/2022_x000a_14/04/2022"/>
    <s v="MSP-DNPI-2022-0588-M"/>
    <d v="2022-04-27T00:00:00"/>
    <x v="0"/>
    <s v="DISTRIBUCIÓN DE RECURSOS PPR PARA CONECTIVIDAD"/>
    <s v="PREVENCION Y PROMOCION DE LA SALUD"/>
    <s v="ZONA 3"/>
    <s v="ZONA 3"/>
    <n v="1116"/>
    <n v="55"/>
    <s v="000"/>
    <s v="005"/>
    <n v="530105"/>
    <s v="0602"/>
    <s v="001"/>
    <s v="0000"/>
    <s v="0000"/>
    <n v="0"/>
    <n v="0"/>
    <n v="0"/>
    <n v="6904.7450880000006"/>
    <n v="828.56941056000005"/>
    <n v="7733.3144985600011"/>
    <s v="SI"/>
    <m/>
    <m/>
    <s v="VERONICA VELEZ "/>
    <e v="#N/A"/>
    <e v="#N/A"/>
    <e v="#N/A"/>
    <e v="#N/A"/>
    <x v="8"/>
    <e v="#N/A"/>
    <e v="#N/A"/>
    <e v="#N/A"/>
  </r>
  <r>
    <x v="118"/>
    <s v="ZONA 3"/>
    <s v="MSP-DNTIC-2022-0563-M_x000a_MSP-DNTIC-2022-0625-M"/>
    <s v="06/04/2022_x000a_14/04/2022"/>
    <s v="MSP-DNPI-2022-0588-M"/>
    <d v="2022-04-27T00:00:00"/>
    <x v="0"/>
    <s v="DISTRIBUCIÓN DE RECURSOS PPR PARA CONECTIVIDAD"/>
    <s v="PREVENCION Y PROMOCION DE LA SALUD"/>
    <s v="ZONA 3"/>
    <s v="ZONA 3"/>
    <n v="1115"/>
    <n v="55"/>
    <s v="000"/>
    <s v="005"/>
    <n v="530105"/>
    <s v="0606"/>
    <s v="001"/>
    <s v="0000"/>
    <s v="0000"/>
    <n v="0"/>
    <n v="0"/>
    <n v="0"/>
    <n v="7443.4988159999994"/>
    <n v="893.21985791999987"/>
    <n v="8336.7186739199988"/>
    <s v="SI"/>
    <m/>
    <m/>
    <s v="VERONICA VELEZ "/>
    <e v="#N/A"/>
    <e v="#N/A"/>
    <e v="#N/A"/>
    <e v="#N/A"/>
    <x v="8"/>
    <e v="#N/A"/>
    <e v="#N/A"/>
    <e v="#N/A"/>
  </r>
  <r>
    <x v="118"/>
    <s v="ZONA 3"/>
    <s v="MSP-DNTIC-2022-0563-M_x000a_MSP-DNTIC-2022-0625-M"/>
    <s v="06/04/2022_x000a_14/04/2022"/>
    <s v="MSP-DNPI-2022-0588-M"/>
    <d v="2022-04-27T00:00:00"/>
    <x v="0"/>
    <s v="DISTRIBUCIÓN DE RECURSOS PPR PARA CONECTIVIDAD"/>
    <s v="PREVENCION Y PROMOCION DE LA SALUD"/>
    <s v="ZONA 3"/>
    <s v="ZONA 3"/>
    <n v="1400"/>
    <n v="55"/>
    <s v="000"/>
    <s v="005"/>
    <n v="530105"/>
    <s v="1601"/>
    <s v="001"/>
    <s v="0000"/>
    <s v="0000"/>
    <n v="0"/>
    <n v="0"/>
    <n v="0"/>
    <n v="8897.8922880000009"/>
    <n v="1067.7470745600001"/>
    <n v="9965.6393625600012"/>
    <s v="SI"/>
    <m/>
    <m/>
    <s v="VERONICA VELEZ "/>
    <e v="#N/A"/>
    <e v="#N/A"/>
    <e v="#N/A"/>
    <e v="#N/A"/>
    <x v="8"/>
    <e v="#N/A"/>
    <e v="#N/A"/>
    <e v="#N/A"/>
  </r>
  <r>
    <x v="118"/>
    <s v="ZONA 3"/>
    <s v="MSP-DNTIC-2022-0563-M_x000a_MSP-DNTIC-2022-0625-M"/>
    <s v="06/04/2022_x000a_14/04/2022"/>
    <s v="MSP-DNPI-2022-0588-M"/>
    <d v="2022-04-27T00:00:00"/>
    <x v="0"/>
    <s v="DISTRIBUCIÓN DE RECURSOS PPR PARA CONECTIVIDAD"/>
    <s v="PREVENCION Y PROMOCION DE LA SALUD"/>
    <s v="ZONA 3"/>
    <s v="ZONA 3"/>
    <n v="3430"/>
    <n v="55"/>
    <s v="000"/>
    <s v="005"/>
    <n v="530105"/>
    <s v="1604"/>
    <s v="001"/>
    <s v="0000"/>
    <s v="0000"/>
    <n v="0"/>
    <n v="0"/>
    <n v="0"/>
    <n v="2457.0069119999998"/>
    <n v="294.84082943999999"/>
    <n v="2751.8477414399999"/>
    <s v="SI"/>
    <m/>
    <m/>
    <s v="VERONICA VELEZ "/>
    <e v="#N/A"/>
    <e v="#N/A"/>
    <e v="#N/A"/>
    <e v="#N/A"/>
    <x v="8"/>
    <e v="#N/A"/>
    <e v="#N/A"/>
    <e v="#N/A"/>
  </r>
  <r>
    <x v="118"/>
    <s v="ZONA 3"/>
    <s v="MSP-DNTIC-2022-0563-M_x000a_MSP-DNTIC-2022-0625-M"/>
    <s v="06/04/2022_x000a_14/04/2022"/>
    <s v="MSP-DNPI-2022-0588-M"/>
    <d v="2022-04-27T00:00:00"/>
    <x v="0"/>
    <s v="DISTRIBUCIÓN DE RECURSOS PPR PARA CONECTIVIDAD"/>
    <s v="PREVENCION Y PROMOCION DE LA SALUD"/>
    <s v="ZONA 3"/>
    <s v="ZONA 3"/>
    <n v="53"/>
    <n v="55"/>
    <s v="000"/>
    <s v="005"/>
    <n v="530105"/>
    <s v="0601"/>
    <s v="001"/>
    <s v="0000"/>
    <s v="0000"/>
    <n v="0"/>
    <n v="0"/>
    <n v="0"/>
    <n v="4754.5620479999998"/>
    <n v="570.54744575999996"/>
    <n v="5325.1094937600001"/>
    <s v="SI"/>
    <m/>
    <m/>
    <s v="VERONICA VELEZ "/>
    <e v="#N/A"/>
    <e v="#N/A"/>
    <e v="#N/A"/>
    <e v="#N/A"/>
    <x v="8"/>
    <e v="#N/A"/>
    <e v="#N/A"/>
    <e v="#N/A"/>
  </r>
  <r>
    <x v="118"/>
    <s v="ZONA 3"/>
    <s v="MSP-DNTIC-2022-0563-M_x000a_MSP-DNTIC-2022-0625-M"/>
    <s v="06/04/2022_x000a_14/04/2022"/>
    <s v="MSP-DNPI-2022-0588-M"/>
    <d v="2022-04-27T00:00:00"/>
    <x v="0"/>
    <s v="DISTRIBUCIÓN DE RECURSOS PPR PARA CONECTIVIDAD"/>
    <s v="PREVENCION Y PROMOCION DE LA SALUD"/>
    <s v="ZONA 3"/>
    <s v="ZONA 3"/>
    <n v="1463"/>
    <n v="55"/>
    <s v="000"/>
    <s v="005"/>
    <n v="530105"/>
    <s v="1801"/>
    <s v="001"/>
    <s v="0000"/>
    <s v="0000"/>
    <n v="0"/>
    <n v="0"/>
    <n v="0"/>
    <n v="6018.0965759999999"/>
    <n v="722.17158911999991"/>
    <n v="6740.26816512"/>
    <s v="SI"/>
    <m/>
    <m/>
    <s v="VERONICA VELEZ "/>
    <e v="#N/A"/>
    <e v="#N/A"/>
    <e v="#N/A"/>
    <e v="#N/A"/>
    <x v="8"/>
    <e v="#N/A"/>
    <e v="#N/A"/>
    <e v="#N/A"/>
  </r>
  <r>
    <x v="118"/>
    <s v="ZONA 3"/>
    <s v="MSP-DNTIC-2022-0563-M_x000a_MSP-DNTIC-2022-0625-M"/>
    <s v="06/04/2022_x000a_14/04/2022"/>
    <s v="MSP-DNPI-2022-0588-M"/>
    <d v="2022-04-27T00:00:00"/>
    <x v="0"/>
    <s v="DISTRIBUCIÓN DE RECURSOS PPR PARA CONECTIVIDAD"/>
    <s v="PREVENCION Y PROMOCION DE LA SALUD"/>
    <s v="ZONA 3"/>
    <s v="ZONA 3"/>
    <n v="1465"/>
    <n v="55"/>
    <s v="000"/>
    <s v="005"/>
    <n v="530105"/>
    <s v="1807"/>
    <s v="001"/>
    <s v="0000"/>
    <s v="0000"/>
    <n v="0"/>
    <n v="0"/>
    <n v="0"/>
    <n v="2679.2730240000001"/>
    <n v="321.51276288000003"/>
    <n v="3000.7857868800002"/>
    <s v="SI"/>
    <m/>
    <m/>
    <s v="VERONICA VELEZ "/>
    <e v="#N/A"/>
    <e v="#N/A"/>
    <e v="#N/A"/>
    <e v="#N/A"/>
    <x v="8"/>
    <e v="#N/A"/>
    <e v="#N/A"/>
    <e v="#N/A"/>
  </r>
  <r>
    <x v="118"/>
    <s v="ZONA 4"/>
    <s v="MSP-DNTIC-2022-0563-M_x000a_MSP-DNTIC-2022-0625-M"/>
    <s v="06/04/2022_x000a_14/04/2022"/>
    <s v="MSP-DNPI-2022-0588-M"/>
    <d v="2022-04-27T00:00:00"/>
    <x v="0"/>
    <s v="DISTRIBUCIÓN DE RECURSOS PPR PARA CONECTIVIDAD"/>
    <s v="PREVENCION Y PROMOCION DE LA SALUD"/>
    <s v="ZONA 4"/>
    <s v="ZONA 4"/>
    <n v="1330"/>
    <n v="55"/>
    <s v="000"/>
    <s v="005"/>
    <n v="530105"/>
    <s v="1301"/>
    <s v="001"/>
    <s v="0000"/>
    <s v="0000"/>
    <n v="0"/>
    <n v="0"/>
    <n v="0"/>
    <n v="7349.2773120000002"/>
    <n v="881.91327744"/>
    <n v="8231.1905894400006"/>
    <s v="SI"/>
    <m/>
    <m/>
    <s v="VERONICA VELEZ "/>
    <e v="#N/A"/>
    <e v="#N/A"/>
    <e v="#N/A"/>
    <e v="#N/A"/>
    <x v="8"/>
    <e v="#N/A"/>
    <e v="#N/A"/>
    <e v="#N/A"/>
  </r>
  <r>
    <x v="118"/>
    <s v="ZONA 4"/>
    <s v="MSP-DNTIC-2022-0563-M_x000a_MSP-DNTIC-2022-0625-M"/>
    <s v="06/04/2022_x000a_14/04/2022"/>
    <s v="MSP-DNPI-2022-0588-M"/>
    <d v="2022-04-27T00:00:00"/>
    <x v="0"/>
    <s v="DISTRIBUCIÓN DE RECURSOS PPR PARA CONECTIVIDAD"/>
    <s v="PREVENCION Y PROMOCION DE LA SALUD"/>
    <s v="ZONA 4"/>
    <s v="ZONA 4"/>
    <n v="1331"/>
    <n v="55"/>
    <s v="000"/>
    <s v="005"/>
    <n v="530105"/>
    <s v="1308"/>
    <s v="001"/>
    <s v="0000"/>
    <s v="0000"/>
    <n v="0"/>
    <n v="0"/>
    <n v="0"/>
    <n v="5691.9452160000001"/>
    <n v="683.03342592000001"/>
    <n v="6374.97864192"/>
    <s v="SI"/>
    <m/>
    <m/>
    <s v="VERONICA VELEZ "/>
    <e v="#N/A"/>
    <e v="#N/A"/>
    <e v="#N/A"/>
    <e v="#N/A"/>
    <x v="8"/>
    <e v="#N/A"/>
    <e v="#N/A"/>
    <e v="#N/A"/>
  </r>
  <r>
    <x v="118"/>
    <s v="ZONA 4"/>
    <s v="MSP-DNTIC-2022-0563-M_x000a_MSP-DNTIC-2022-0625-M"/>
    <s v="06/04/2022_x000a_14/04/2022"/>
    <s v="MSP-DNPI-2022-0588-M"/>
    <d v="2022-04-27T00:00:00"/>
    <x v="0"/>
    <s v="DISTRIBUCIÓN DE RECURSOS PPR PARA CONECTIVIDAD"/>
    <s v="PREVENCION Y PROMOCION DE LA SALUD"/>
    <s v="ZONA 4"/>
    <s v="ZONA 4"/>
    <n v="1334"/>
    <n v="55"/>
    <s v="000"/>
    <s v="005"/>
    <n v="530105"/>
    <s v="1306"/>
    <s v="001"/>
    <s v="0000"/>
    <s v="0000"/>
    <n v="0"/>
    <n v="0"/>
    <n v="0"/>
    <n v="4421.1628799999999"/>
    <n v="530.5395456"/>
    <n v="4951.7024255999995"/>
    <s v="SI"/>
    <m/>
    <m/>
    <s v="VERONICA VELEZ "/>
    <e v="#N/A"/>
    <e v="#N/A"/>
    <e v="#N/A"/>
    <e v="#N/A"/>
    <x v="8"/>
    <e v="#N/A"/>
    <e v="#N/A"/>
    <e v="#N/A"/>
  </r>
  <r>
    <x v="118"/>
    <s v="ZONA 4"/>
    <s v="MSP-DNTIC-2022-0563-M_x000a_MSP-DNTIC-2022-0625-M"/>
    <s v="06/04/2022_x000a_14/04/2022"/>
    <s v="MSP-DNPI-2022-0588-M"/>
    <d v="2022-04-27T00:00:00"/>
    <x v="0"/>
    <s v="DISTRIBUCIÓN DE RECURSOS PPR PARA CONECTIVIDAD"/>
    <s v="PREVENCION Y PROMOCION DE LA SALUD"/>
    <s v="ZONA 4"/>
    <s v="ZONA 4"/>
    <n v="1344"/>
    <n v="55"/>
    <s v="000"/>
    <s v="005"/>
    <n v="530105"/>
    <s v="1313"/>
    <s v="001"/>
    <s v="0000"/>
    <s v="0000"/>
    <n v="0"/>
    <n v="0"/>
    <n v="0"/>
    <n v="14096.986560000001"/>
    <n v="1691.6383872000001"/>
    <n v="15788.624947200002"/>
    <s v="SI"/>
    <m/>
    <m/>
    <s v="VERONICA VELEZ "/>
    <e v="#N/A"/>
    <e v="#N/A"/>
    <e v="#N/A"/>
    <e v="#N/A"/>
    <x v="8"/>
    <e v="#N/A"/>
    <e v="#N/A"/>
    <e v="#N/A"/>
  </r>
  <r>
    <x v="118"/>
    <s v="ZONA 4"/>
    <s v="MSP-DNTIC-2022-0563-M_x000a_MSP-DNTIC-2022-0625-M"/>
    <s v="06/04/2022_x000a_14/04/2022"/>
    <s v="MSP-DNPI-2022-0588-M"/>
    <d v="2022-04-27T00:00:00"/>
    <x v="0"/>
    <s v="DISTRIBUCIÓN DE RECURSOS PPR PARA CONECTIVIDAD"/>
    <s v="PREVENCION Y PROMOCION DE LA SALUD"/>
    <s v="ZONA 4"/>
    <s v="ZONA 4"/>
    <n v="1342"/>
    <n v="55"/>
    <s v="000"/>
    <s v="005"/>
    <n v="530105"/>
    <s v="1304"/>
    <s v="001"/>
    <s v="0000"/>
    <s v="0000"/>
    <n v="0"/>
    <n v="0"/>
    <n v="0"/>
    <n v="637.80710399999998"/>
    <n v="76.536852479999993"/>
    <n v="714.34395647999997"/>
    <s v="SI"/>
    <m/>
    <m/>
    <s v="VERONICA VELEZ "/>
    <e v="#N/A"/>
    <e v="#N/A"/>
    <e v="#N/A"/>
    <e v="#N/A"/>
    <x v="8"/>
    <e v="#N/A"/>
    <e v="#N/A"/>
    <e v="#N/A"/>
  </r>
  <r>
    <x v="118"/>
    <s v="ZONA 4"/>
    <s v="MSP-DNTIC-2022-0563-M_x000a_MSP-DNTIC-2022-0625-M"/>
    <s v="06/04/2022_x000a_14/04/2022"/>
    <s v="MSP-DNPI-2022-0588-M"/>
    <d v="2022-04-27T00:00:00"/>
    <x v="0"/>
    <s v="DISTRIBUCIÓN DE RECURSOS PPR PARA CONECTIVIDAD"/>
    <s v="PREVENCION Y PROMOCION DE LA SALUD"/>
    <s v="ZONA 4"/>
    <s v="ZONA 4"/>
    <n v="1340"/>
    <n v="55"/>
    <s v="000"/>
    <s v="005"/>
    <n v="530105"/>
    <s v="1302"/>
    <s v="001"/>
    <s v="0000"/>
    <s v="0000"/>
    <n v="0"/>
    <n v="0"/>
    <n v="0"/>
    <n v="2601.963072"/>
    <n v="312.23556864"/>
    <n v="2914.1986406400001"/>
    <s v="SI"/>
    <m/>
    <m/>
    <s v="VERONICA VELEZ "/>
    <e v="#N/A"/>
    <e v="#N/A"/>
    <e v="#N/A"/>
    <e v="#N/A"/>
    <x v="8"/>
    <e v="#N/A"/>
    <e v="#N/A"/>
    <e v="#N/A"/>
  </r>
  <r>
    <x v="118"/>
    <s v="ZONA 4"/>
    <s v="MSP-DNTIC-2022-0563-M_x000a_MSP-DNTIC-2022-0625-M"/>
    <s v="06/04/2022_x000a_14/04/2022"/>
    <s v="MSP-DNPI-2022-0588-M"/>
    <d v="2022-04-27T00:00:00"/>
    <x v="0"/>
    <s v="DISTRIBUCIÓN DE RECURSOS PPR PARA CONECTIVIDAD"/>
    <s v="PREVENCION Y PROMOCION DE LA SALUD"/>
    <s v="ZONA 4"/>
    <s v="ZONA 4"/>
    <n v="1333"/>
    <n v="55"/>
    <s v="000"/>
    <s v="005"/>
    <n v="530105"/>
    <s v="1303"/>
    <s v="001"/>
    <s v="0000"/>
    <s v="0000"/>
    <n v="0"/>
    <n v="0"/>
    <n v="0"/>
    <n v="2932.9463040000001"/>
    <n v="351.95355647999997"/>
    <n v="3284.8998604799999"/>
    <s v="SI"/>
    <m/>
    <m/>
    <s v="VERONICA VELEZ "/>
    <e v="#N/A"/>
    <e v="#N/A"/>
    <e v="#N/A"/>
    <e v="#N/A"/>
    <x v="8"/>
    <e v="#N/A"/>
    <e v="#N/A"/>
    <e v="#N/A"/>
  </r>
  <r>
    <x v="118"/>
    <s v="ZONA 4"/>
    <s v="MSP-DNTIC-2022-0563-M_x000a_MSP-DNTIC-2022-0625-M"/>
    <s v="06/04/2022_x000a_14/04/2022"/>
    <s v="MSP-DNPI-2022-0588-M"/>
    <d v="2022-04-27T00:00:00"/>
    <x v="0"/>
    <s v="DISTRIBUCIÓN DE RECURSOS PPR PARA CONECTIVIDAD"/>
    <s v="PREVENCION Y PROMOCION DE LA SALUD"/>
    <s v="ZONA 4"/>
    <s v="ZONA 4"/>
    <n v="1348"/>
    <n v="55"/>
    <s v="000"/>
    <s v="005"/>
    <n v="530105"/>
    <s v="1311"/>
    <s v="001"/>
    <s v="0000"/>
    <s v="0000"/>
    <n v="0"/>
    <n v="0"/>
    <n v="0"/>
    <n v="2217.829248"/>
    <n v="266.13950976000001"/>
    <n v="2483.9687577599998"/>
    <s v="SI"/>
    <m/>
    <m/>
    <s v="VERONICA VELEZ "/>
    <e v="#N/A"/>
    <e v="#N/A"/>
    <e v="#N/A"/>
    <e v="#N/A"/>
    <x v="8"/>
    <e v="#N/A"/>
    <e v="#N/A"/>
    <e v="#N/A"/>
  </r>
  <r>
    <x v="118"/>
    <s v="ZONA 4"/>
    <s v="MSP-DNTIC-2022-0563-M_x000a_MSP-DNTIC-2022-0625-M"/>
    <s v="06/04/2022_x000a_14/04/2022"/>
    <s v="MSP-DNPI-2022-0588-M"/>
    <d v="2022-04-27T00:00:00"/>
    <x v="0"/>
    <s v="DISTRIBUCIÓN DE RECURSOS PPR PARA CONECTIVIDAD"/>
    <s v="PREVENCION Y PROMOCION DE LA SALUD"/>
    <s v="ZONA 4"/>
    <s v="ZONA 4"/>
    <n v="1343"/>
    <n v="55"/>
    <s v="000"/>
    <s v="005"/>
    <n v="530105"/>
    <s v="1310"/>
    <s v="001"/>
    <s v="0000"/>
    <s v="0000"/>
    <n v="0"/>
    <n v="0"/>
    <n v="0"/>
    <n v="4761.8098559999999"/>
    <n v="571.41718271999991"/>
    <n v="5333.2270387199997"/>
    <s v="SI"/>
    <m/>
    <m/>
    <s v="VERONICA VELEZ "/>
    <e v="#N/A"/>
    <e v="#N/A"/>
    <e v="#N/A"/>
    <e v="#N/A"/>
    <x v="8"/>
    <e v="#N/A"/>
    <e v="#N/A"/>
    <e v="#N/A"/>
  </r>
  <r>
    <x v="118"/>
    <s v="ZONA 4"/>
    <s v="MSP-DNTIC-2022-0563-M_x000a_MSP-DNTIC-2022-0625-M"/>
    <s v="06/04/2022_x000a_14/04/2022"/>
    <s v="MSP-DNPI-2022-0588-M"/>
    <d v="2022-04-27T00:00:00"/>
    <x v="0"/>
    <s v="DISTRIBUCIÓN DE RECURSOS PPR PARA CONECTIVIDAD"/>
    <s v="PREVENCION Y PROMOCION DE LA SALUD"/>
    <s v="ZONA 4"/>
    <s v="ZONA 4"/>
    <n v="1332"/>
    <n v="55"/>
    <s v="000"/>
    <s v="005"/>
    <n v="530105"/>
    <s v="1314"/>
    <s v="001"/>
    <s v="0000"/>
    <s v="0000"/>
    <n v="0"/>
    <n v="0"/>
    <n v="0"/>
    <n v="4585.4465280000004"/>
    <n v="550.25358335999999"/>
    <n v="5135.7001113599999"/>
    <s v="SI"/>
    <m/>
    <m/>
    <s v="VERONICA VELEZ "/>
    <e v="#N/A"/>
    <e v="#N/A"/>
    <e v="#N/A"/>
    <e v="#N/A"/>
    <x v="8"/>
    <e v="#N/A"/>
    <e v="#N/A"/>
    <e v="#N/A"/>
  </r>
  <r>
    <x v="118"/>
    <s v="ZONA 4"/>
    <s v="MSP-DNTIC-2022-0563-M_x000a_MSP-DNTIC-2022-0625-M"/>
    <s v="06/04/2022_x000a_14/04/2022"/>
    <s v="MSP-DNPI-2022-0588-M"/>
    <d v="2022-04-27T00:00:00"/>
    <x v="0"/>
    <s v="DISTRIBUCIÓN DE RECURSOS PPR PARA CONECTIVIDAD"/>
    <s v="PREVENCION Y PROMOCION DE LA SALUD"/>
    <s v="ZONA 4"/>
    <s v="ZONA 4"/>
    <n v="1341"/>
    <n v="55"/>
    <s v="000"/>
    <s v="005"/>
    <n v="530105"/>
    <s v="1312"/>
    <s v="001"/>
    <s v="0000"/>
    <s v="0000"/>
    <n v="0"/>
    <n v="0"/>
    <n v="0"/>
    <n v="5783.7507839999998"/>
    <n v="694.05009408000001"/>
    <n v="6477.8008780800001"/>
    <s v="SI"/>
    <m/>
    <m/>
    <s v="VERONICA VELEZ "/>
    <e v="#N/A"/>
    <e v="#N/A"/>
    <e v="#N/A"/>
    <e v="#N/A"/>
    <x v="8"/>
    <e v="#N/A"/>
    <e v="#N/A"/>
    <e v="#N/A"/>
  </r>
  <r>
    <x v="118"/>
    <s v="ZONA 4"/>
    <s v="MSP-DNTIC-2022-0563-M_x000a_MSP-DNTIC-2022-0625-M"/>
    <s v="06/04/2022_x000a_14/04/2022"/>
    <s v="MSP-DNPI-2022-0588-M"/>
    <d v="2022-04-27T00:00:00"/>
    <x v="0"/>
    <s v="DISTRIBUCIÓN DE RECURSOS PPR PARA CONECTIVIDAD"/>
    <s v="PREVENCION Y PROMOCION DE LA SALUD"/>
    <s v="ZONA 4"/>
    <s v="ZONA 4"/>
    <n v="54"/>
    <n v="55"/>
    <s v="000"/>
    <s v="005"/>
    <n v="530105"/>
    <s v="1301"/>
    <s v="001"/>
    <s v="0000"/>
    <s v="0000"/>
    <n v="0"/>
    <n v="0"/>
    <n v="0"/>
    <n v="6677.6471039999997"/>
    <n v="801.31765247999988"/>
    <n v="7478.9647564799998"/>
    <s v="SI"/>
    <m/>
    <m/>
    <s v="VERONICA VELEZ "/>
    <e v="#N/A"/>
    <e v="#N/A"/>
    <e v="#N/A"/>
    <e v="#N/A"/>
    <x v="8"/>
    <e v="#N/A"/>
    <e v="#N/A"/>
    <e v="#N/A"/>
  </r>
  <r>
    <x v="118"/>
    <s v="ZONA 4"/>
    <s v="MSP-DNTIC-2022-0563-M_x000a_MSP-DNTIC-2022-0625-M"/>
    <s v="06/04/2022_x000a_14/04/2022"/>
    <s v="MSP-DNPI-2022-0588-M"/>
    <d v="2022-04-27T00:00:00"/>
    <x v="0"/>
    <s v="DISTRIBUCIÓN DE RECURSOS PPR PARA CONECTIVIDAD"/>
    <s v="PREVENCION Y PROMOCION DE LA SALUD"/>
    <s v="ZONA 4"/>
    <s v="ZONA 4"/>
    <n v="1605"/>
    <n v="55"/>
    <s v="000"/>
    <s v="005"/>
    <n v="530105"/>
    <s v="2301"/>
    <s v="001"/>
    <s v="0000"/>
    <s v="0000"/>
    <n v="0"/>
    <n v="0"/>
    <n v="0"/>
    <n v="4218.2242559999995"/>
    <n v="506.1869107199999"/>
    <n v="4724.4111667199995"/>
    <s v="SI"/>
    <m/>
    <m/>
    <s v="VERONICA VELEZ "/>
    <e v="#N/A"/>
    <e v="#N/A"/>
    <e v="#N/A"/>
    <e v="#N/A"/>
    <x v="8"/>
    <e v="#N/A"/>
    <e v="#N/A"/>
    <e v="#N/A"/>
  </r>
  <r>
    <x v="118"/>
    <s v="ZONA 5"/>
    <s v="MSP-DNTIC-2022-0563-M_x000a_MSP-DNTIC-2022-0625-M"/>
    <s v="06/04/2022_x000a_14/04/2022"/>
    <s v="MSP-DNPI-2022-0588-M"/>
    <d v="2022-04-27T00:00:00"/>
    <x v="0"/>
    <s v="DISTRIBUCIÓN DE RECURSOS PPR PARA CONECTIVIDAD"/>
    <s v="PREVENCION Y PROMOCION DE LA SALUD"/>
    <s v="ZONA 5"/>
    <s v="ZONA 5"/>
    <n v="1030"/>
    <n v="55"/>
    <s v="000"/>
    <s v="005"/>
    <n v="530105"/>
    <s v="0201"/>
    <s v="001"/>
    <s v="0000"/>
    <s v="0000"/>
    <n v="0"/>
    <n v="0"/>
    <n v="0"/>
    <n v="13932.702911999999"/>
    <n v="1671.9243494399998"/>
    <n v="15604.627261439999"/>
    <s v="SI"/>
    <m/>
    <m/>
    <s v="VERONICA VELEZ "/>
    <e v="#N/A"/>
    <e v="#N/A"/>
    <e v="#N/A"/>
    <e v="#N/A"/>
    <x v="8"/>
    <e v="#N/A"/>
    <e v="#N/A"/>
    <e v="#N/A"/>
  </r>
  <r>
    <x v="118"/>
    <s v="ZONA 5"/>
    <s v="MSP-DNTIC-2022-0563-M_x000a_MSP-DNTIC-2022-0625-M"/>
    <s v="06/04/2022_x000a_14/04/2022"/>
    <s v="MSP-DNPI-2022-0588-M"/>
    <d v="2022-04-27T00:00:00"/>
    <x v="0"/>
    <s v="DISTRIBUCIÓN DE RECURSOS PPR PARA CONECTIVIDAD"/>
    <s v="PREVENCION Y PROMOCION DE LA SALUD"/>
    <s v="ZONA 5"/>
    <s v="ZONA 5"/>
    <n v="1032"/>
    <n v="55"/>
    <s v="000"/>
    <s v="005"/>
    <n v="530105"/>
    <s v="0205"/>
    <s v="001"/>
    <s v="0000"/>
    <s v="0000"/>
    <n v="0"/>
    <n v="0"/>
    <n v="0"/>
    <n v="6150.9730560000007"/>
    <n v="738.1167667200001"/>
    <n v="6889.0898227200005"/>
    <s v="SI"/>
    <m/>
    <m/>
    <s v="VERONICA VELEZ "/>
    <e v="#N/A"/>
    <e v="#N/A"/>
    <e v="#N/A"/>
    <e v="#N/A"/>
    <x v="8"/>
    <e v="#N/A"/>
    <e v="#N/A"/>
    <e v="#N/A"/>
  </r>
  <r>
    <x v="118"/>
    <s v="ZONA 5"/>
    <s v="MSP-DNTIC-2022-0563-M_x000a_MSP-DNTIC-2022-0625-M"/>
    <s v="06/04/2022_x000a_14/04/2022"/>
    <s v="MSP-DNPI-2022-0588-M"/>
    <d v="2022-04-27T00:00:00"/>
    <x v="0"/>
    <s v="DISTRIBUCIÓN DE RECURSOS PPR PARA CONECTIVIDAD"/>
    <s v="PREVENCION Y PROMOCION DE LA SALUD"/>
    <s v="ZONA 5"/>
    <s v="ZONA 5"/>
    <n v="1034"/>
    <n v="55"/>
    <s v="000"/>
    <s v="005"/>
    <n v="530105"/>
    <s v="0204"/>
    <s v="001"/>
    <s v="0000"/>
    <s v="0000"/>
    <n v="0"/>
    <n v="0"/>
    <n v="0"/>
    <n v="3201.1151999999997"/>
    <n v="384.13382399999995"/>
    <n v="3585.2490239999997"/>
    <s v="SI"/>
    <m/>
    <m/>
    <s v="VERONICA VELEZ "/>
    <e v="#N/A"/>
    <e v="#N/A"/>
    <e v="#N/A"/>
    <e v="#N/A"/>
    <x v="8"/>
    <e v="#N/A"/>
    <e v="#N/A"/>
    <e v="#N/A"/>
  </r>
  <r>
    <x v="118"/>
    <s v="ZONA 5"/>
    <s v="MSP-DNTIC-2022-0563-M_x000a_MSP-DNTIC-2022-0625-M"/>
    <s v="06/04/2022_x000a_14/04/2022"/>
    <s v="MSP-DNPI-2022-0588-M"/>
    <d v="2022-04-27T00:00:00"/>
    <x v="0"/>
    <s v="DISTRIBUCIÓN DE RECURSOS PPR PARA CONECTIVIDAD"/>
    <s v="PREVENCION Y PROMOCION DE LA SALUD"/>
    <s v="ZONA 5"/>
    <s v="ZONA 5"/>
    <n v="1228"/>
    <n v="55"/>
    <s v="000"/>
    <s v="005"/>
    <n v="530105"/>
    <s v="0911"/>
    <s v="001"/>
    <s v="0000"/>
    <s v="0000"/>
    <n v="0"/>
    <n v="0"/>
    <n v="0"/>
    <n v="1019.5249919999999"/>
    <n v="122.34299903999998"/>
    <n v="1141.8679910399999"/>
    <s v="SI"/>
    <m/>
    <m/>
    <s v="VERONICA VELEZ "/>
    <e v="#N/A"/>
    <e v="#N/A"/>
    <e v="#N/A"/>
    <e v="#N/A"/>
    <x v="8"/>
    <e v="#N/A"/>
    <e v="#N/A"/>
    <e v="#N/A"/>
  </r>
  <r>
    <x v="118"/>
    <s v="ZONA 5"/>
    <s v="MSP-DNTIC-2022-0563-M_x000a_MSP-DNTIC-2022-0625-M"/>
    <s v="06/04/2022_x000a_14/04/2022"/>
    <s v="MSP-DNPI-2022-0588-M"/>
    <d v="2022-04-27T00:00:00"/>
    <x v="0"/>
    <s v="DISTRIBUCIÓN DE RECURSOS PPR PARA CONECTIVIDAD"/>
    <s v="PREVENCION Y PROMOCION DE LA SALUD"/>
    <s v="ZONA 5"/>
    <s v="ZONA 5"/>
    <n v="1220"/>
    <n v="55"/>
    <s v="000"/>
    <s v="005"/>
    <n v="530105"/>
    <s v="0904"/>
    <s v="001"/>
    <s v="0000"/>
    <s v="0000"/>
    <n v="0"/>
    <n v="0"/>
    <n v="0"/>
    <n v="5931.1228799999999"/>
    <n v="711.7347456"/>
    <n v="6642.8576255999997"/>
    <s v="SI"/>
    <m/>
    <m/>
    <s v="VERONICA VELEZ "/>
    <e v="#N/A"/>
    <e v="#N/A"/>
    <e v="#N/A"/>
    <e v="#N/A"/>
    <x v="8"/>
    <e v="#N/A"/>
    <e v="#N/A"/>
    <e v="#N/A"/>
  </r>
  <r>
    <x v="118"/>
    <s v="ZONA 5"/>
    <s v="MSP-DNTIC-2022-0563-M_x000a_MSP-DNTIC-2022-0625-M"/>
    <s v="06/04/2022_x000a_14/04/2022"/>
    <s v="MSP-DNPI-2022-0588-M"/>
    <d v="2022-04-27T00:00:00"/>
    <x v="0"/>
    <s v="DISTRIBUCIÓN DE RECURSOS PPR PARA CONECTIVIDAD"/>
    <s v="PREVENCION Y PROMOCION DE LA SALUD"/>
    <s v="ZONA 5"/>
    <s v="ZONA 5"/>
    <n v="1223"/>
    <n v="55"/>
    <s v="000"/>
    <s v="005"/>
    <n v="530105"/>
    <s v="0914"/>
    <s v="001"/>
    <s v="0000"/>
    <s v="0000"/>
    <n v="0"/>
    <n v="0"/>
    <n v="0"/>
    <n v="3341.2394880000002"/>
    <n v="400.94873855999998"/>
    <n v="3742.1882265600002"/>
    <s v="SI"/>
    <m/>
    <m/>
    <s v="VERONICA VELEZ "/>
    <e v="#N/A"/>
    <e v="#N/A"/>
    <e v="#N/A"/>
    <e v="#N/A"/>
    <x v="8"/>
    <e v="#N/A"/>
    <e v="#N/A"/>
    <e v="#N/A"/>
  </r>
  <r>
    <x v="118"/>
    <s v="ZONA 5"/>
    <s v="MSP-DNTIC-2022-0563-M_x000a_MSP-DNTIC-2022-0625-M"/>
    <s v="06/04/2022_x000a_14/04/2022"/>
    <s v="MSP-DNPI-2022-0588-M"/>
    <d v="2022-04-27T00:00:00"/>
    <x v="0"/>
    <s v="DISTRIBUCIÓN DE RECURSOS PPR PARA CONECTIVIDAD"/>
    <s v="PREVENCION Y PROMOCION DE LA SALUD"/>
    <s v="ZONA 5"/>
    <s v="ZONA 5"/>
    <n v="1219"/>
    <n v="55"/>
    <s v="000"/>
    <s v="005"/>
    <n v="530105"/>
    <s v="0908"/>
    <s v="001"/>
    <s v="0000"/>
    <s v="0000"/>
    <n v="0"/>
    <n v="0"/>
    <n v="0"/>
    <n v="1340.84448"/>
    <n v="160.90133760000001"/>
    <n v="1501.7458176"/>
    <s v="SI"/>
    <m/>
    <m/>
    <s v="VERONICA VELEZ "/>
    <e v="#N/A"/>
    <e v="#N/A"/>
    <e v="#N/A"/>
    <e v="#N/A"/>
    <x v="8"/>
    <e v="#N/A"/>
    <e v="#N/A"/>
    <e v="#N/A"/>
  </r>
  <r>
    <x v="118"/>
    <s v="ZONA 5"/>
    <s v="MSP-DNTIC-2022-0563-M_x000a_MSP-DNTIC-2022-0625-M"/>
    <s v="06/04/2022_x000a_14/04/2022"/>
    <s v="MSP-DNPI-2022-0588-M"/>
    <d v="2022-04-27T00:00:00"/>
    <x v="0"/>
    <s v="DISTRIBUCIÓN DE RECURSOS PPR PARA CONECTIVIDAD"/>
    <s v="PREVENCION Y PROMOCION DE LA SALUD"/>
    <s v="ZONA 5"/>
    <s v="ZONA 5"/>
    <n v="1226"/>
    <n v="55"/>
    <s v="000"/>
    <s v="005"/>
    <n v="530105"/>
    <s v="0910"/>
    <s v="001"/>
    <s v="0000"/>
    <s v="0000"/>
    <n v="0"/>
    <n v="0"/>
    <n v="0"/>
    <n v="983.28595199999995"/>
    <n v="117.99431423999999"/>
    <n v="1101.2802662399999"/>
    <s v="SI"/>
    <m/>
    <m/>
    <s v="VERONICA VELEZ "/>
    <e v="#N/A"/>
    <e v="#N/A"/>
    <e v="#N/A"/>
    <e v="#N/A"/>
    <x v="8"/>
    <e v="#N/A"/>
    <e v="#N/A"/>
    <e v="#N/A"/>
  </r>
  <r>
    <x v="118"/>
    <s v="ZONA 5"/>
    <s v="MSP-DNTIC-2022-0563-M_x000a_MSP-DNTIC-2022-0625-M"/>
    <s v="06/04/2022_x000a_14/04/2022"/>
    <s v="MSP-DNPI-2022-0588-M"/>
    <d v="2022-04-27T00:00:00"/>
    <x v="0"/>
    <s v="DISTRIBUCIÓN DE RECURSOS PPR PARA CONECTIVIDAD"/>
    <s v="PREVENCION Y PROMOCION DE LA SALUD"/>
    <s v="ZONA 5"/>
    <s v="ZONA 5"/>
    <n v="1222"/>
    <n v="55"/>
    <s v="000"/>
    <s v="005"/>
    <n v="530105"/>
    <s v="0906"/>
    <s v="001"/>
    <s v="0000"/>
    <s v="0000"/>
    <n v="0"/>
    <n v="0"/>
    <n v="0"/>
    <n v="1811.9520000000002"/>
    <n v="217.43424000000002"/>
    <n v="2029.3862400000003"/>
    <s v="SI"/>
    <m/>
    <m/>
    <s v="VERONICA VELEZ "/>
    <e v="#N/A"/>
    <e v="#N/A"/>
    <e v="#N/A"/>
    <e v="#N/A"/>
    <x v="8"/>
    <e v="#N/A"/>
    <e v="#N/A"/>
    <e v="#N/A"/>
  </r>
  <r>
    <x v="118"/>
    <s v="ZONA 5"/>
    <s v="MSP-DNTIC-2022-0563-M_x000a_MSP-DNTIC-2022-0625-M"/>
    <s v="06/04/2022_x000a_14/04/2022"/>
    <s v="MSP-DNPI-2022-0588-M"/>
    <d v="2022-04-27T00:00:00"/>
    <x v="0"/>
    <s v="DISTRIBUCIÓN DE RECURSOS PPR PARA CONECTIVIDAD"/>
    <s v="PREVENCION Y PROMOCION DE LA SALUD"/>
    <s v="ZONA 5"/>
    <s v="ZONA 5"/>
    <n v="1224"/>
    <n v="55"/>
    <s v="000"/>
    <s v="005"/>
    <n v="530105"/>
    <s v="0919"/>
    <s v="001"/>
    <s v="0000"/>
    <s v="0000"/>
    <n v="0"/>
    <n v="0"/>
    <n v="0"/>
    <n v="2572.9718400000002"/>
    <n v="308.75662080000001"/>
    <n v="2881.7284608"/>
    <s v="SI"/>
    <m/>
    <m/>
    <s v="VERONICA VELEZ "/>
    <e v="#N/A"/>
    <e v="#N/A"/>
    <e v="#N/A"/>
    <e v="#N/A"/>
    <x v="8"/>
    <e v="#N/A"/>
    <e v="#N/A"/>
    <e v="#N/A"/>
  </r>
  <r>
    <x v="118"/>
    <s v="ZONA 5"/>
    <s v="MSP-DNTIC-2022-0563-M_x000a_MSP-DNTIC-2022-0625-M"/>
    <s v="06/04/2022_x000a_14/04/2022"/>
    <s v="MSP-DNPI-2022-0588-M"/>
    <d v="2022-04-27T00:00:00"/>
    <x v="0"/>
    <s v="DISTRIBUCIÓN DE RECURSOS PPR PARA CONECTIVIDAD"/>
    <s v="PREVENCION Y PROMOCION DE LA SALUD"/>
    <s v="ZONA 5"/>
    <s v="ZONA 5"/>
    <n v="1225"/>
    <n v="55"/>
    <s v="000"/>
    <s v="005"/>
    <n v="530105"/>
    <s v="0920"/>
    <s v="001"/>
    <s v="0000"/>
    <s v="0000"/>
    <n v="0"/>
    <n v="0"/>
    <n v="0"/>
    <n v="1604.1815040000001"/>
    <n v="192.50178048000001"/>
    <n v="1796.6832844800001"/>
    <s v="SI"/>
    <m/>
    <m/>
    <s v="VERONICA VELEZ "/>
    <e v="#N/A"/>
    <e v="#N/A"/>
    <e v="#N/A"/>
    <e v="#N/A"/>
    <x v="8"/>
    <e v="#N/A"/>
    <e v="#N/A"/>
    <e v="#N/A"/>
  </r>
  <r>
    <x v="118"/>
    <s v="ZONA 5"/>
    <s v="MSP-DNTIC-2022-0563-M_x000a_MSP-DNTIC-2022-0625-M"/>
    <s v="06/04/2022_x000a_14/04/2022"/>
    <s v="MSP-DNPI-2022-0588-M"/>
    <d v="2022-04-27T00:00:00"/>
    <x v="0"/>
    <s v="DISTRIBUCIÓN DE RECURSOS PPR PARA CONECTIVIDAD"/>
    <s v="PREVENCION Y PROMOCION DE LA SALUD"/>
    <s v="ZONA 5"/>
    <s v="ZONA 5"/>
    <n v="1218"/>
    <n v="55"/>
    <s v="000"/>
    <s v="005"/>
    <n v="530105"/>
    <s v="0921"/>
    <s v="001"/>
    <s v="0000"/>
    <s v="0000"/>
    <n v="0"/>
    <n v="0"/>
    <n v="0"/>
    <n v="1809.5360639999999"/>
    <n v="217.14432767999998"/>
    <n v="2026.68039168"/>
    <s v="SI"/>
    <m/>
    <m/>
    <s v="VERONICA VELEZ "/>
    <e v="#N/A"/>
    <e v="#N/A"/>
    <e v="#N/A"/>
    <e v="#N/A"/>
    <x v="8"/>
    <e v="#N/A"/>
    <e v="#N/A"/>
    <e v="#N/A"/>
  </r>
  <r>
    <x v="118"/>
    <s v="ZONA 5"/>
    <s v="MSP-DNTIC-2022-0563-M_x000a_MSP-DNTIC-2022-0625-M"/>
    <s v="06/04/2022_x000a_14/04/2022"/>
    <s v="MSP-DNPI-2022-0588-M"/>
    <d v="2022-04-27T00:00:00"/>
    <x v="0"/>
    <s v="DISTRIBUCIÓN DE RECURSOS PPR PARA CONECTIVIDAD"/>
    <s v="PREVENCION Y PROMOCION DE LA SALUD"/>
    <s v="ZONA 5"/>
    <s v="ZONA 5"/>
    <n v="1300"/>
    <n v="55"/>
    <s v="000"/>
    <s v="005"/>
    <n v="530105"/>
    <s v="1201"/>
    <s v="001"/>
    <s v="0000"/>
    <s v="0000"/>
    <n v="0"/>
    <n v="0"/>
    <n v="0"/>
    <n v="7325.1179520000005"/>
    <n v="879.01415424000004"/>
    <n v="8204.1321062400002"/>
    <s v="SI"/>
    <m/>
    <m/>
    <s v="VERONICA VELEZ "/>
    <e v="#N/A"/>
    <e v="#N/A"/>
    <e v="#N/A"/>
    <e v="#N/A"/>
    <x v="8"/>
    <e v="#N/A"/>
    <e v="#N/A"/>
    <e v="#N/A"/>
  </r>
  <r>
    <x v="118"/>
    <s v="ZONA 5"/>
    <s v="MSP-DNTIC-2022-0563-M_x000a_MSP-DNTIC-2022-0625-M"/>
    <s v="06/04/2022_x000a_14/04/2022"/>
    <s v="MSP-DNPI-2022-0588-M"/>
    <d v="2022-04-27T00:00:00"/>
    <x v="0"/>
    <s v="DISTRIBUCIÓN DE RECURSOS PPR PARA CONECTIVIDAD"/>
    <s v="PREVENCION Y PROMOCION DE LA SALUD"/>
    <s v="ZONA 5"/>
    <s v="ZONA 5"/>
    <n v="1304"/>
    <n v="55"/>
    <s v="000"/>
    <s v="005"/>
    <n v="530105"/>
    <s v="1206"/>
    <s v="001"/>
    <s v="0000"/>
    <s v="0000"/>
    <n v="0"/>
    <n v="0"/>
    <n v="0"/>
    <n v="3087.5662080000002"/>
    <n v="370.50794496000003"/>
    <n v="3458.07415296"/>
    <s v="SI"/>
    <m/>
    <m/>
    <s v="VERONICA VELEZ "/>
    <e v="#N/A"/>
    <e v="#N/A"/>
    <e v="#N/A"/>
    <e v="#N/A"/>
    <x v="8"/>
    <e v="#N/A"/>
    <e v="#N/A"/>
    <e v="#N/A"/>
  </r>
  <r>
    <x v="118"/>
    <s v="ZONA 5"/>
    <s v="MSP-DNTIC-2022-0563-M_x000a_MSP-DNTIC-2022-0625-M"/>
    <s v="06/04/2022_x000a_14/04/2022"/>
    <s v="MSP-DNPI-2022-0588-M"/>
    <d v="2022-04-27T00:00:00"/>
    <x v="0"/>
    <s v="DISTRIBUCIÓN DE RECURSOS PPR PARA CONECTIVIDAD"/>
    <s v="PREVENCION Y PROMOCION DE LA SALUD"/>
    <s v="ZONA 5"/>
    <s v="ZONA 5"/>
    <n v="1302"/>
    <n v="55"/>
    <s v="000"/>
    <s v="005"/>
    <n v="530105"/>
    <s v="1205"/>
    <s v="001"/>
    <s v="0000"/>
    <s v="0000"/>
    <n v="0"/>
    <n v="0"/>
    <n v="0"/>
    <n v="345.47884799999997"/>
    <n v="41.457461759999994"/>
    <n v="386.93630975999997"/>
    <s v="SI"/>
    <m/>
    <m/>
    <s v="VERONICA VELEZ "/>
    <e v="#N/A"/>
    <e v="#N/A"/>
    <e v="#N/A"/>
    <e v="#N/A"/>
    <x v="8"/>
    <e v="#N/A"/>
    <e v="#N/A"/>
    <e v="#N/A"/>
  </r>
  <r>
    <x v="118"/>
    <s v="ZONA 5"/>
    <s v="MSP-DNTIC-2022-0563-M_x000a_MSP-DNTIC-2022-0625-M"/>
    <s v="06/04/2022_x000a_14/04/2022"/>
    <s v="MSP-DNPI-2022-0588-M"/>
    <d v="2022-04-27T00:00:00"/>
    <x v="0"/>
    <s v="DISTRIBUCIÓN DE RECURSOS PPR PARA CONECTIVIDAD"/>
    <s v="PREVENCION Y PROMOCION DE LA SALUD"/>
    <s v="ZONA 5"/>
    <s v="ZONA 5"/>
    <n v="1306"/>
    <n v="55"/>
    <s v="000"/>
    <s v="005"/>
    <n v="530105"/>
    <s v="1207"/>
    <s v="001"/>
    <s v="0000"/>
    <s v="0000"/>
    <n v="0"/>
    <n v="0"/>
    <n v="0"/>
    <n v="3135.8849279999995"/>
    <n v="376.3061913599999"/>
    <n v="3512.1911193599994"/>
    <s v="SI"/>
    <m/>
    <m/>
    <s v="VERONICA VELEZ "/>
    <e v="#N/A"/>
    <e v="#N/A"/>
    <e v="#N/A"/>
    <e v="#N/A"/>
    <x v="8"/>
    <e v="#N/A"/>
    <e v="#N/A"/>
    <e v="#N/A"/>
  </r>
  <r>
    <x v="118"/>
    <s v="ZONA 5"/>
    <s v="MSP-DNTIC-2022-0563-M_x000a_MSP-DNTIC-2022-0625-M"/>
    <s v="06/04/2022_x000a_14/04/2022"/>
    <s v="MSP-DNPI-2022-0588-M"/>
    <d v="2022-04-27T00:00:00"/>
    <x v="0"/>
    <s v="DISTRIBUCIÓN DE RECURSOS PPR PARA CONECTIVIDAD"/>
    <s v="PREVENCION Y PROMOCION DE LA SALUD"/>
    <s v="ZONA 5"/>
    <s v="ZONA 5"/>
    <n v="1303"/>
    <n v="55"/>
    <s v="000"/>
    <s v="005"/>
    <n v="530105"/>
    <s v="1208"/>
    <s v="001"/>
    <s v="0000"/>
    <s v="0000"/>
    <n v="0"/>
    <n v="0"/>
    <n v="0"/>
    <n v="1633.172736"/>
    <n v="195.98072832"/>
    <n v="1829.15346432"/>
    <s v="SI"/>
    <m/>
    <m/>
    <s v="VERONICA VELEZ "/>
    <e v="#N/A"/>
    <e v="#N/A"/>
    <e v="#N/A"/>
    <e v="#N/A"/>
    <x v="8"/>
    <e v="#N/A"/>
    <e v="#N/A"/>
    <e v="#N/A"/>
  </r>
  <r>
    <x v="118"/>
    <s v="ZONA 5"/>
    <s v="MSP-DNTIC-2022-0563-M_x000a_MSP-DNTIC-2022-0625-M"/>
    <s v="06/04/2022_x000a_14/04/2022"/>
    <s v="MSP-DNPI-2022-0588-M"/>
    <d v="2022-04-27T00:00:00"/>
    <x v="0"/>
    <s v="DISTRIBUCIÓN DE RECURSOS PPR PARA CONECTIVIDAD"/>
    <s v="PREVENCION Y PROMOCION DE LA SALUD"/>
    <s v="ZONA 5"/>
    <s v="ZONA 5"/>
    <n v="55"/>
    <n v="55"/>
    <s v="000"/>
    <s v="005"/>
    <n v="530105"/>
    <s v="0901"/>
    <s v="001"/>
    <s v="0000"/>
    <s v="0000"/>
    <n v="0"/>
    <n v="0"/>
    <n v="0"/>
    <n v="9306.1854719999992"/>
    <n v="1116.7422566399998"/>
    <n v="10422.927728639999"/>
    <s v="SI"/>
    <m/>
    <m/>
    <s v="VERONICA VELEZ "/>
    <e v="#N/A"/>
    <e v="#N/A"/>
    <e v="#N/A"/>
    <e v="#N/A"/>
    <x v="8"/>
    <e v="#N/A"/>
    <e v="#N/A"/>
    <e v="#N/A"/>
  </r>
  <r>
    <x v="118"/>
    <s v="ZONA 5"/>
    <s v="MSP-DNTIC-2022-0563-M_x000a_MSP-DNTIC-2022-0625-M"/>
    <s v="06/04/2022_x000a_14/04/2022"/>
    <s v="MSP-DNPI-2022-0588-M"/>
    <d v="2022-04-27T00:00:00"/>
    <x v="0"/>
    <s v="DISTRIBUCIÓN DE RECURSOS PPR PARA CONECTIVIDAD"/>
    <s v="PREVENCION Y PROMOCION DE LA SALUD"/>
    <s v="ZONA 5"/>
    <s v="ZONA 5"/>
    <n v="1217"/>
    <n v="55"/>
    <s v="000"/>
    <s v="005"/>
    <n v="530105"/>
    <s v="2403"/>
    <s v="001"/>
    <s v="0000"/>
    <s v="0000"/>
    <n v="0"/>
    <n v="0"/>
    <n v="0"/>
    <n v="4619.2696320000005"/>
    <n v="554.31235584000001"/>
    <n v="5173.5819878400007"/>
    <s v="SI"/>
    <m/>
    <m/>
    <s v="VERONICA VELEZ "/>
    <e v="#N/A"/>
    <e v="#N/A"/>
    <e v="#N/A"/>
    <e v="#N/A"/>
    <x v="8"/>
    <e v="#N/A"/>
    <e v="#N/A"/>
    <e v="#N/A"/>
  </r>
  <r>
    <x v="118"/>
    <s v="ZONA 6"/>
    <s v="MSP-DNTIC-2022-0563-M_x000a_MSP-DNTIC-2022-0625-M"/>
    <s v="06/04/2022_x000a_14/04/2022"/>
    <s v="MSP-DNPI-2022-0588-M"/>
    <d v="2022-04-27T00:00:00"/>
    <x v="0"/>
    <s v="DISTRIBUCIÓN DE RECURSOS PPR PARA CONECTIVIDAD"/>
    <s v="PREVENCION Y PROMOCION DE LA SALUD"/>
    <s v="ZONA 6"/>
    <s v="ZONA 6"/>
    <n v="1000"/>
    <n v="55"/>
    <s v="000"/>
    <s v="005"/>
    <n v="530105"/>
    <s v="0101"/>
    <s v="001"/>
    <s v="0000"/>
    <s v="0000"/>
    <n v="0"/>
    <n v="0"/>
    <n v="0"/>
    <n v="4677.2520960000002"/>
    <n v="561.27025151999999"/>
    <n v="5238.52234752"/>
    <s v="SI"/>
    <m/>
    <m/>
    <s v="VERONICA VELEZ "/>
    <e v="#N/A"/>
    <e v="#N/A"/>
    <e v="#N/A"/>
    <e v="#N/A"/>
    <x v="8"/>
    <e v="#N/A"/>
    <e v="#N/A"/>
    <e v="#N/A"/>
  </r>
  <r>
    <x v="118"/>
    <s v="ZONA 6"/>
    <s v="MSP-DNTIC-2022-0563-M_x000a_MSP-DNTIC-2022-0625-M"/>
    <s v="06/04/2022_x000a_14/04/2022"/>
    <s v="MSP-DNPI-2022-0588-M"/>
    <d v="2022-04-27T00:00:00"/>
    <x v="0"/>
    <s v="DISTRIBUCIÓN DE RECURSOS PPR PARA CONECTIVIDAD"/>
    <s v="PREVENCION Y PROMOCION DE LA SALUD"/>
    <s v="ZONA 6"/>
    <s v="ZONA 6"/>
    <n v="1011"/>
    <n v="55"/>
    <s v="000"/>
    <s v="005"/>
    <n v="530105"/>
    <s v="0108"/>
    <s v="001"/>
    <s v="0000"/>
    <s v="0000"/>
    <n v="0"/>
    <n v="0"/>
    <n v="0"/>
    <n v="2026.9703040000002"/>
    <n v="243.23643648000001"/>
    <n v="2270.20674048"/>
    <s v="SI"/>
    <m/>
    <m/>
    <s v="VERONICA VELEZ "/>
    <e v="#N/A"/>
    <e v="#N/A"/>
    <e v="#N/A"/>
    <e v="#N/A"/>
    <x v="8"/>
    <e v="#N/A"/>
    <e v="#N/A"/>
    <e v="#N/A"/>
  </r>
  <r>
    <x v="118"/>
    <s v="ZONA 6"/>
    <s v="MSP-DNTIC-2022-0563-M_x000a_MSP-DNTIC-2022-0625-M"/>
    <s v="06/04/2022_x000a_14/04/2022"/>
    <s v="MSP-DNPI-2022-0588-M"/>
    <d v="2022-04-27T00:00:00"/>
    <x v="0"/>
    <s v="DISTRIBUCIÓN DE RECURSOS PPR PARA CONECTIVIDAD"/>
    <s v="PREVENCION Y PROMOCION DE LA SALUD"/>
    <s v="ZONA 6"/>
    <s v="ZONA 6"/>
    <n v="1009"/>
    <n v="55"/>
    <s v="000"/>
    <s v="005"/>
    <n v="530105"/>
    <s v="0103"/>
    <s v="001"/>
    <s v="0000"/>
    <s v="0000"/>
    <n v="0"/>
    <n v="0"/>
    <n v="0"/>
    <n v="3271.1773440000002"/>
    <n v="392.54128128000002"/>
    <n v="3663.7186252800002"/>
    <s v="SI"/>
    <m/>
    <m/>
    <s v="VERONICA VELEZ "/>
    <e v="#N/A"/>
    <e v="#N/A"/>
    <e v="#N/A"/>
    <e v="#N/A"/>
    <x v="8"/>
    <e v="#N/A"/>
    <e v="#N/A"/>
    <e v="#N/A"/>
  </r>
  <r>
    <x v="118"/>
    <s v="ZONA 6"/>
    <s v="MSP-DNTIC-2022-0563-M_x000a_MSP-DNTIC-2022-0625-M"/>
    <s v="06/04/2022_x000a_14/04/2022"/>
    <s v="MSP-DNPI-2022-0588-M"/>
    <d v="2022-04-27T00:00:00"/>
    <x v="0"/>
    <s v="DISTRIBUCIÓN DE RECURSOS PPR PARA CONECTIVIDAD"/>
    <s v="PREVENCION Y PROMOCION DE LA SALUD"/>
    <s v="ZONA 6"/>
    <s v="ZONA 6"/>
    <n v="1010"/>
    <n v="55"/>
    <s v="000"/>
    <s v="005"/>
    <n v="530105"/>
    <s v="0105"/>
    <s v="001"/>
    <s v="0000"/>
    <s v="0000"/>
    <n v="0"/>
    <n v="0"/>
    <n v="0"/>
    <n v="599.15212799999995"/>
    <n v="71.898255359999993"/>
    <n v="671.05038335999996"/>
    <s v="SI"/>
    <m/>
    <m/>
    <s v="VERONICA VELEZ "/>
    <e v="#N/A"/>
    <e v="#N/A"/>
    <e v="#N/A"/>
    <e v="#N/A"/>
    <x v="8"/>
    <e v="#N/A"/>
    <e v="#N/A"/>
    <e v="#N/A"/>
  </r>
  <r>
    <x v="118"/>
    <s v="ZONA 6"/>
    <s v="MSP-DNTIC-2022-0563-M_x000a_MSP-DNTIC-2022-0625-M"/>
    <s v="06/04/2022_x000a_14/04/2022"/>
    <s v="MSP-DNPI-2022-0588-M"/>
    <d v="2022-04-27T00:00:00"/>
    <x v="0"/>
    <s v="DISTRIBUCIÓN DE RECURSOS PPR PARA CONECTIVIDAD"/>
    <s v="PREVENCION Y PROMOCION DE LA SALUD"/>
    <s v="ZONA 6"/>
    <s v="ZONA 6"/>
    <n v="1012"/>
    <n v="55"/>
    <s v="000"/>
    <s v="005"/>
    <n v="530105"/>
    <s v="0109"/>
    <s v="001"/>
    <s v="0000"/>
    <s v="0000"/>
    <n v="0"/>
    <n v="0"/>
    <n v="0"/>
    <n v="4317.2776320000003"/>
    <n v="518.07331583999996"/>
    <n v="4835.3509478400001"/>
    <s v="SI"/>
    <m/>
    <m/>
    <s v="VERONICA VELEZ "/>
    <e v="#N/A"/>
    <e v="#N/A"/>
    <e v="#N/A"/>
    <e v="#N/A"/>
    <x v="8"/>
    <e v="#N/A"/>
    <e v="#N/A"/>
    <e v="#N/A"/>
  </r>
  <r>
    <x v="118"/>
    <s v="ZONA 6"/>
    <s v="MSP-DNTIC-2022-0563-M_x000a_MSP-DNTIC-2022-0625-M"/>
    <s v="06/04/2022_x000a_14/04/2022"/>
    <s v="MSP-DNPI-2022-0588-M"/>
    <d v="2022-04-27T00:00:00"/>
    <x v="0"/>
    <s v="DISTRIBUCIÓN DE RECURSOS PPR PARA CONECTIVIDAD"/>
    <s v="PREVENCION Y PROMOCION DE LA SALUD"/>
    <s v="ZONA 6"/>
    <s v="ZONA 6"/>
    <n v="1050"/>
    <n v="55"/>
    <s v="000"/>
    <s v="005"/>
    <n v="530105"/>
    <s v="0301"/>
    <s v="001"/>
    <s v="0000"/>
    <s v="0000"/>
    <n v="0"/>
    <n v="0"/>
    <n v="0"/>
    <n v="5607.3874560000004"/>
    <n v="672.88649471999997"/>
    <n v="6280.2739507200004"/>
    <s v="SI"/>
    <m/>
    <m/>
    <s v="VERONICA VELEZ "/>
    <e v="#N/A"/>
    <e v="#N/A"/>
    <e v="#N/A"/>
    <e v="#N/A"/>
    <x v="8"/>
    <e v="#N/A"/>
    <e v="#N/A"/>
    <e v="#N/A"/>
  </r>
  <r>
    <x v="118"/>
    <s v="ZONA 6"/>
    <s v="MSP-DNTIC-2022-0563-M_x000a_MSP-DNTIC-2022-0625-M"/>
    <s v="06/04/2022_x000a_14/04/2022"/>
    <s v="MSP-DNPI-2022-0588-M"/>
    <d v="2022-04-27T00:00:00"/>
    <x v="0"/>
    <s v="DISTRIBUCIÓN DE RECURSOS PPR PARA CONECTIVIDAD"/>
    <s v="PREVENCION Y PROMOCION DE LA SALUD"/>
    <s v="ZONA 6"/>
    <s v="ZONA 6"/>
    <n v="1054"/>
    <n v="55"/>
    <s v="000"/>
    <s v="005"/>
    <n v="530105"/>
    <s v="0303"/>
    <s v="001"/>
    <s v="0000"/>
    <s v="0000"/>
    <n v="0"/>
    <n v="0"/>
    <n v="0"/>
    <n v="7093.1880959999999"/>
    <n v="851.1825715199999"/>
    <n v="7944.3706675200001"/>
    <s v="SI"/>
    <m/>
    <m/>
    <s v="VERONICA VELEZ "/>
    <e v="#N/A"/>
    <e v="#N/A"/>
    <e v="#N/A"/>
    <e v="#N/A"/>
    <x v="8"/>
    <e v="#N/A"/>
    <e v="#N/A"/>
    <e v="#N/A"/>
  </r>
  <r>
    <x v="118"/>
    <s v="ZONA 6"/>
    <s v="MSP-DNTIC-2022-0563-M_x000a_MSP-DNTIC-2022-0625-M"/>
    <s v="06/04/2022_x000a_14/04/2022"/>
    <s v="MSP-DNPI-2022-0588-M"/>
    <d v="2022-04-27T00:00:00"/>
    <x v="0"/>
    <s v="DISTRIBUCIÓN DE RECURSOS PPR PARA CONECTIVIDAD"/>
    <s v="PREVENCION Y PROMOCION DE LA SALUD"/>
    <s v="ZONA 6"/>
    <s v="ZONA 6"/>
    <n v="1055"/>
    <n v="55"/>
    <s v="000"/>
    <s v="005"/>
    <n v="530105"/>
    <s v="0304"/>
    <s v="001"/>
    <s v="0000"/>
    <s v="0000"/>
    <n v="0"/>
    <n v="0"/>
    <n v="0"/>
    <n v="6010.8487679999998"/>
    <n v="721.30185215999995"/>
    <n v="6732.1506201599996"/>
    <s v="SI"/>
    <m/>
    <m/>
    <s v="VERONICA VELEZ "/>
    <e v="#N/A"/>
    <e v="#N/A"/>
    <e v="#N/A"/>
    <e v="#N/A"/>
    <x v="8"/>
    <e v="#N/A"/>
    <e v="#N/A"/>
    <e v="#N/A"/>
  </r>
  <r>
    <x v="118"/>
    <s v="ZONA 6"/>
    <s v="MSP-DNTIC-2022-0563-M_x000a_MSP-DNTIC-2022-0625-M"/>
    <s v="06/04/2022_x000a_14/04/2022"/>
    <s v="MSP-DNPI-2022-0588-M"/>
    <d v="2022-04-27T00:00:00"/>
    <x v="0"/>
    <s v="DISTRIBUCIÓN DE RECURSOS PPR PARA CONECTIVIDAD"/>
    <s v="PREVENCION Y PROMOCION DE LA SALUD"/>
    <s v="ZONA 6"/>
    <s v="ZONA 6"/>
    <n v="56"/>
    <n v="55"/>
    <s v="000"/>
    <s v="005"/>
    <n v="530105"/>
    <s v="0101"/>
    <s v="001"/>
    <s v="0000"/>
    <s v="0000"/>
    <n v="0"/>
    <n v="0"/>
    <n v="0"/>
    <n v="5298.1476480000001"/>
    <n v="635.77771775999997"/>
    <n v="5933.9253657600002"/>
    <s v="SI"/>
    <m/>
    <m/>
    <s v="VERONICA VELEZ "/>
    <e v="#N/A"/>
    <e v="#N/A"/>
    <e v="#N/A"/>
    <e v="#N/A"/>
    <x v="8"/>
    <e v="#N/A"/>
    <e v="#N/A"/>
    <e v="#N/A"/>
  </r>
  <r>
    <x v="118"/>
    <s v="ZONA 6"/>
    <s v="MSP-DNTIC-2022-0563-M_x000a_MSP-DNTIC-2022-0625-M"/>
    <s v="06/04/2022_x000a_14/04/2022"/>
    <s v="MSP-DNPI-2022-0588-M"/>
    <d v="2022-04-27T00:00:00"/>
    <x v="0"/>
    <s v="DISTRIBUCIÓN DE RECURSOS PPR PARA CONECTIVIDAD"/>
    <s v="PREVENCION Y PROMOCION DE LA SALUD"/>
    <s v="ZONA 6"/>
    <s v="ZONA 6"/>
    <n v="1365"/>
    <n v="55"/>
    <s v="000"/>
    <s v="005"/>
    <n v="530105"/>
    <s v="1406"/>
    <s v="001"/>
    <s v="0000"/>
    <s v="0000"/>
    <n v="0"/>
    <n v="0"/>
    <n v="0"/>
    <n v="1937.580672"/>
    <n v="232.50968064"/>
    <n v="2170.0903526400002"/>
    <s v="SI"/>
    <m/>
    <m/>
    <s v="VERONICA VELEZ "/>
    <e v="#N/A"/>
    <e v="#N/A"/>
    <e v="#N/A"/>
    <e v="#N/A"/>
    <x v="8"/>
    <e v="#N/A"/>
    <e v="#N/A"/>
    <e v="#N/A"/>
  </r>
  <r>
    <x v="118"/>
    <s v="ZONA 6"/>
    <s v="MSP-DNTIC-2022-0563-M_x000a_MSP-DNTIC-2022-0625-M"/>
    <s v="06/04/2022_x000a_14/04/2022"/>
    <s v="MSP-DNPI-2022-0588-M"/>
    <d v="2022-04-27T00:00:00"/>
    <x v="0"/>
    <s v="DISTRIBUCIÓN DE RECURSOS PPR PARA CONECTIVIDAD"/>
    <s v="PREVENCION Y PROMOCION DE LA SALUD"/>
    <s v="ZONA 6"/>
    <s v="ZONA 6"/>
    <n v="1361"/>
    <n v="55"/>
    <s v="000"/>
    <s v="005"/>
    <n v="530105"/>
    <s v="1402"/>
    <s v="001"/>
    <s v="0000"/>
    <s v="0000"/>
    <n v="0"/>
    <n v="0"/>
    <n v="0"/>
    <n v="2751.7511039999999"/>
    <n v="330.21013247999997"/>
    <n v="3081.96123648"/>
    <s v="SI"/>
    <m/>
    <m/>
    <s v="VERONICA VELEZ "/>
    <e v="#N/A"/>
    <e v="#N/A"/>
    <e v="#N/A"/>
    <e v="#N/A"/>
    <x v="8"/>
    <e v="#N/A"/>
    <e v="#N/A"/>
    <e v="#N/A"/>
  </r>
  <r>
    <x v="118"/>
    <s v="ZONA 6"/>
    <s v="MSP-DNTIC-2022-0563-M_x000a_MSP-DNTIC-2022-0625-M"/>
    <s v="06/04/2022_x000a_14/04/2022"/>
    <s v="MSP-DNPI-2022-0588-M"/>
    <d v="2022-04-27T00:00:00"/>
    <x v="0"/>
    <s v="DISTRIBUCIÓN DE RECURSOS PPR PARA CONECTIVIDAD"/>
    <s v="PREVENCION Y PROMOCION DE LA SALUD"/>
    <s v="ZONA 6"/>
    <s v="ZONA 6"/>
    <n v="1366"/>
    <n v="55"/>
    <s v="000"/>
    <s v="005"/>
    <n v="530105"/>
    <s v="1409"/>
    <s v="001"/>
    <s v="0000"/>
    <s v="0000"/>
    <n v="0"/>
    <n v="0"/>
    <n v="0"/>
    <n v="4232.7198719999997"/>
    <n v="507.92638463999992"/>
    <n v="4740.6462566399996"/>
    <s v="SI"/>
    <m/>
    <m/>
    <s v="VERONICA VELEZ "/>
    <e v="#N/A"/>
    <e v="#N/A"/>
    <e v="#N/A"/>
    <e v="#N/A"/>
    <x v="8"/>
    <e v="#N/A"/>
    <e v="#N/A"/>
    <e v="#N/A"/>
  </r>
  <r>
    <x v="118"/>
    <s v="ZONA 6"/>
    <s v="MSP-DNTIC-2022-0563-M_x000a_MSP-DNTIC-2022-0625-M"/>
    <s v="06/04/2022_x000a_14/04/2022"/>
    <s v="MSP-DNPI-2022-0588-M"/>
    <d v="2022-04-27T00:00:00"/>
    <x v="0"/>
    <s v="DISTRIBUCIÓN DE RECURSOS PPR PARA CONECTIVIDAD"/>
    <s v="PREVENCION Y PROMOCION DE LA SALUD"/>
    <s v="ZONA 6"/>
    <s v="ZONA 6"/>
    <n v="1364"/>
    <n v="55"/>
    <s v="000"/>
    <s v="005"/>
    <n v="530105"/>
    <s v="1405"/>
    <s v="001"/>
    <s v="0000"/>
    <s v="0000"/>
    <n v="0"/>
    <n v="0"/>
    <n v="0"/>
    <n v="5213.5898880000004"/>
    <n v="625.63078656000005"/>
    <n v="5839.2206745600006"/>
    <s v="SI"/>
    <m/>
    <m/>
    <s v="VERONICA VELEZ "/>
    <e v="#N/A"/>
    <e v="#N/A"/>
    <e v="#N/A"/>
    <e v="#N/A"/>
    <x v="8"/>
    <e v="#N/A"/>
    <e v="#N/A"/>
    <e v="#N/A"/>
  </r>
  <r>
    <x v="118"/>
    <s v="ZONA 7"/>
    <s v="MSP-DNTIC-2022-0563-M_x000a_MSP-DNTIC-2022-0625-M"/>
    <s v="06/04/2022_x000a_14/04/2022"/>
    <s v="MSP-DNPI-2022-0588-M"/>
    <d v="2022-04-27T00:00:00"/>
    <x v="0"/>
    <s v="DISTRIBUCIÓN DE RECURSOS PPR PARA CONECTIVIDAD"/>
    <s v="PREVENCION Y PROMOCION DE LA SALUD"/>
    <s v="ZONA 7"/>
    <s v="ZONA 7"/>
    <n v="1134"/>
    <n v="55"/>
    <s v="000"/>
    <s v="005"/>
    <n v="530105"/>
    <s v="0706"/>
    <s v="001"/>
    <s v="0000"/>
    <s v="0000"/>
    <n v="0"/>
    <n v="0"/>
    <n v="0"/>
    <n v="6085.742784"/>
    <n v="730.28913407999994"/>
    <n v="6816.0319180799997"/>
    <s v="SI"/>
    <m/>
    <m/>
    <s v="VERONICA VELEZ "/>
    <e v="#N/A"/>
    <e v="#N/A"/>
    <e v="#N/A"/>
    <e v="#N/A"/>
    <x v="8"/>
    <e v="#N/A"/>
    <e v="#N/A"/>
    <e v="#N/A"/>
  </r>
  <r>
    <x v="118"/>
    <s v="ZONA 7"/>
    <s v="MSP-DNTIC-2022-0563-M_x000a_MSP-DNTIC-2022-0625-M"/>
    <s v="06/04/2022_x000a_14/04/2022"/>
    <s v="MSP-DNPI-2022-0588-M"/>
    <d v="2022-04-27T00:00:00"/>
    <x v="0"/>
    <s v="DISTRIBUCIÓN DE RECURSOS PPR PARA CONECTIVIDAD"/>
    <s v="PREVENCION Y PROMOCION DE LA SALUD"/>
    <s v="ZONA 7"/>
    <s v="ZONA 7"/>
    <n v="1130"/>
    <n v="55"/>
    <s v="000"/>
    <s v="005"/>
    <n v="530105"/>
    <s v="0701"/>
    <s v="001"/>
    <s v="0000"/>
    <s v="0000"/>
    <n v="0"/>
    <n v="0"/>
    <n v="0"/>
    <n v="611.231808"/>
    <n v="73.347816960000003"/>
    <n v="684.57962496000005"/>
    <s v="SI"/>
    <m/>
    <m/>
    <s v="VERONICA VELEZ "/>
    <e v="#N/A"/>
    <e v="#N/A"/>
    <e v="#N/A"/>
    <e v="#N/A"/>
    <x v="8"/>
    <e v="#N/A"/>
    <e v="#N/A"/>
    <e v="#N/A"/>
  </r>
  <r>
    <x v="118"/>
    <s v="ZONA 7"/>
    <s v="MSP-DNTIC-2022-0563-M_x000a_MSP-DNTIC-2022-0625-M"/>
    <s v="06/04/2022_x000a_14/04/2022"/>
    <s v="MSP-DNPI-2022-0588-M"/>
    <d v="2022-04-27T00:00:00"/>
    <x v="0"/>
    <s v="DISTRIBUCIÓN DE RECURSOS PPR PARA CONECTIVIDAD"/>
    <s v="PREVENCION Y PROMOCION DE LA SALUD"/>
    <s v="ZONA 7"/>
    <s v="ZONA 7"/>
    <n v="1140"/>
    <n v="55"/>
    <s v="000"/>
    <s v="005"/>
    <n v="530105"/>
    <s v="0713"/>
    <s v="001"/>
    <s v="0000"/>
    <s v="0000"/>
    <n v="0"/>
    <n v="0"/>
    <n v="0"/>
    <n v="727.19673599999999"/>
    <n v="87.263608319999989"/>
    <n v="814.46034431999999"/>
    <s v="SI"/>
    <m/>
    <m/>
    <s v="VERONICA VELEZ "/>
    <e v="#N/A"/>
    <e v="#N/A"/>
    <e v="#N/A"/>
    <e v="#N/A"/>
    <x v="8"/>
    <e v="#N/A"/>
    <e v="#N/A"/>
    <e v="#N/A"/>
  </r>
  <r>
    <x v="118"/>
    <s v="ZONA 7"/>
    <s v="MSP-DNTIC-2022-0563-M_x000a_MSP-DNTIC-2022-0625-M"/>
    <s v="06/04/2022_x000a_14/04/2022"/>
    <s v="MSP-DNPI-2022-0588-M"/>
    <d v="2022-04-27T00:00:00"/>
    <x v="0"/>
    <s v="DISTRIBUCIÓN DE RECURSOS PPR PARA CONECTIVIDAD"/>
    <s v="PREVENCION Y PROMOCION DE LA SALUD"/>
    <s v="ZONA 7"/>
    <s v="ZONA 7"/>
    <n v="57"/>
    <n v="55"/>
    <s v="000"/>
    <s v="005"/>
    <n v="530105"/>
    <s v="1101"/>
    <s v="001"/>
    <s v="0000"/>
    <s v="0000"/>
    <n v="0"/>
    <n v="0"/>
    <n v="0"/>
    <n v="777.93139200000007"/>
    <n v="93.351767039999999"/>
    <n v="871.2831590400001"/>
    <s v="SI"/>
    <m/>
    <m/>
    <s v="VERONICA VELEZ "/>
    <e v="#N/A"/>
    <e v="#N/A"/>
    <e v="#N/A"/>
    <e v="#N/A"/>
    <x v="8"/>
    <e v="#N/A"/>
    <e v="#N/A"/>
    <e v="#N/A"/>
  </r>
  <r>
    <x v="118"/>
    <s v="ZONA 7"/>
    <s v="MSP-DNTIC-2022-0563-M_x000a_MSP-DNTIC-2022-0625-M"/>
    <s v="06/04/2022_x000a_14/04/2022"/>
    <s v="MSP-DNPI-2022-0588-M"/>
    <d v="2022-04-27T00:00:00"/>
    <x v="0"/>
    <s v="DISTRIBUCIÓN DE RECURSOS PPR PARA CONECTIVIDAD"/>
    <s v="PREVENCION Y PROMOCION DE LA SALUD"/>
    <s v="ZONA 7"/>
    <s v="ZONA 7"/>
    <n v="1138"/>
    <n v="55"/>
    <s v="000"/>
    <s v="005"/>
    <n v="530105"/>
    <s v="0701"/>
    <s v="001"/>
    <s v="0000"/>
    <s v="0000"/>
    <n v="0"/>
    <n v="0"/>
    <n v="0"/>
    <n v="318.90355199999999"/>
    <n v="38.268426239999997"/>
    <n v="357.17197823999999"/>
    <s v="SI"/>
    <m/>
    <m/>
    <s v="VERONICA VELEZ "/>
    <e v="#N/A"/>
    <e v="#N/A"/>
    <e v="#N/A"/>
    <e v="#N/A"/>
    <x v="8"/>
    <e v="#N/A"/>
    <e v="#N/A"/>
    <e v="#N/A"/>
  </r>
  <r>
    <x v="118"/>
    <s v="ZONA 7"/>
    <s v="MSP-DNTIC-2022-0563-M_x000a_MSP-DNTIC-2022-0625-M"/>
    <s v="06/04/2022_x000a_14/04/2022"/>
    <s v="MSP-DNPI-2022-0588-M"/>
    <d v="2022-04-27T00:00:00"/>
    <x v="0"/>
    <s v="DISTRIBUCIÓN DE RECURSOS PPR PARA CONECTIVIDAD"/>
    <s v="PREVENCION Y PROMOCION DE LA SALUD"/>
    <s v="ZONA 7"/>
    <s v="ZONA 7"/>
    <n v="1131"/>
    <n v="55"/>
    <s v="000"/>
    <s v="005"/>
    <n v="530105"/>
    <s v="0712"/>
    <s v="001"/>
    <s v="0000"/>
    <s v="0000"/>
    <n v="0"/>
    <n v="0"/>
    <n v="0"/>
    <n v="229.51391999999998"/>
    <n v="27.541670399999997"/>
    <n v="257.05559039999997"/>
    <s v="SI"/>
    <m/>
    <m/>
    <s v="VERONICA VELEZ "/>
    <e v="#N/A"/>
    <e v="#N/A"/>
    <e v="#N/A"/>
    <e v="#N/A"/>
    <x v="8"/>
    <e v="#N/A"/>
    <e v="#N/A"/>
    <e v="#N/A"/>
  </r>
  <r>
    <x v="118"/>
    <s v="ZONA 7"/>
    <s v="MSP-DNTIC-2022-0563-M_x000a_MSP-DNTIC-2022-0625-M"/>
    <s v="06/04/2022_x000a_14/04/2022"/>
    <s v="MSP-DNPI-2022-0588-M"/>
    <d v="2022-04-27T00:00:00"/>
    <x v="0"/>
    <s v="DISTRIBUCIÓN DE RECURSOS PPR PARA CONECTIVIDAD"/>
    <s v="PREVENCION Y PROMOCION DE LA SALUD"/>
    <s v="ZONA 7"/>
    <s v="ZONA 7"/>
    <n v="1270"/>
    <n v="55"/>
    <s v="000"/>
    <s v="005"/>
    <n v="530105"/>
    <s v="1101"/>
    <s v="001"/>
    <s v="0000"/>
    <s v="0000"/>
    <n v="0"/>
    <n v="0"/>
    <n v="0"/>
    <n v="1732.2261119999998"/>
    <n v="207.86713343999998"/>
    <n v="1940.0932454399999"/>
    <s v="SI"/>
    <m/>
    <m/>
    <s v="VERONICA VELEZ "/>
    <e v="#N/A"/>
    <e v="#N/A"/>
    <e v="#N/A"/>
    <e v="#N/A"/>
    <x v="8"/>
    <e v="#N/A"/>
    <e v="#N/A"/>
    <e v="#N/A"/>
  </r>
  <r>
    <x v="118"/>
    <s v="ZONA 7"/>
    <s v="MSP-DNTIC-2022-0563-M_x000a_MSP-DNTIC-2022-0625-M"/>
    <s v="06/04/2022_x000a_14/04/2022"/>
    <s v="MSP-DNPI-2022-0588-M"/>
    <d v="2022-04-27T00:00:00"/>
    <x v="0"/>
    <s v="DISTRIBUCIÓN DE RECURSOS PPR PARA CONECTIVIDAD"/>
    <s v="PREVENCION Y PROMOCION DE LA SALUD"/>
    <s v="ZONA 7"/>
    <s v="ZONA 7"/>
    <n v="1278"/>
    <n v="55"/>
    <s v="000"/>
    <s v="005"/>
    <n v="530105"/>
    <s v="1109"/>
    <s v="001"/>
    <s v="0000"/>
    <s v="0000"/>
    <n v="0"/>
    <n v="0"/>
    <n v="0"/>
    <n v="5058.9699839999994"/>
    <n v="607.07639807999988"/>
    <n v="5666.0463820799996"/>
    <s v="SI"/>
    <m/>
    <m/>
    <s v="VERONICA VELEZ "/>
    <e v="#N/A"/>
    <e v="#N/A"/>
    <e v="#N/A"/>
    <e v="#N/A"/>
    <x v="8"/>
    <e v="#N/A"/>
    <e v="#N/A"/>
    <e v="#N/A"/>
  </r>
  <r>
    <x v="118"/>
    <s v="ZONA 7"/>
    <s v="MSP-DNTIC-2022-0563-M_x000a_MSP-DNTIC-2022-0625-M"/>
    <s v="06/04/2022_x000a_14/04/2022"/>
    <s v="MSP-DNPI-2022-0588-M"/>
    <d v="2022-04-27T00:00:00"/>
    <x v="0"/>
    <s v="DISTRIBUCIÓN DE RECURSOS PPR PARA CONECTIVIDAD"/>
    <s v="PREVENCION Y PROMOCION DE LA SALUD"/>
    <s v="ZONA 7"/>
    <s v="ZONA 7"/>
    <n v="1279"/>
    <n v="55"/>
    <s v="000"/>
    <s v="005"/>
    <n v="530105"/>
    <s v="1110"/>
    <s v="001"/>
    <s v="0000"/>
    <s v="0000"/>
    <n v="0"/>
    <n v="0"/>
    <n v="0"/>
    <n v="2981.2650239999998"/>
    <n v="357.75180287999996"/>
    <n v="3339.0168268799998"/>
    <s v="SI"/>
    <m/>
    <m/>
    <s v="VERONICA VELEZ "/>
    <e v="#N/A"/>
    <e v="#N/A"/>
    <e v="#N/A"/>
    <e v="#N/A"/>
    <x v="8"/>
    <e v="#N/A"/>
    <e v="#N/A"/>
    <e v="#N/A"/>
  </r>
  <r>
    <x v="118"/>
    <s v="ZONA 7"/>
    <s v="MSP-DNTIC-2022-0563-M_x000a_MSP-DNTIC-2022-0625-M"/>
    <s v="06/04/2022_x000a_14/04/2022"/>
    <s v="MSP-DNPI-2022-0588-M"/>
    <d v="2022-04-27T00:00:00"/>
    <x v="0"/>
    <s v="DISTRIBUCIÓN DE RECURSOS PPR PARA CONECTIVIDAD"/>
    <s v="PREVENCION Y PROMOCION DE LA SALUD"/>
    <s v="ZONA 7"/>
    <s v="ZONA 7"/>
    <n v="1276"/>
    <n v="55"/>
    <s v="000"/>
    <s v="005"/>
    <n v="530105"/>
    <s v="1106"/>
    <s v="001"/>
    <s v="0000"/>
    <s v="0000"/>
    <n v="0"/>
    <n v="0"/>
    <n v="0"/>
    <n v="1439.897856"/>
    <n v="172.78774272000001"/>
    <n v="1612.6855987200001"/>
    <s v="SI"/>
    <m/>
    <m/>
    <s v="VERONICA VELEZ "/>
    <e v="#N/A"/>
    <e v="#N/A"/>
    <e v="#N/A"/>
    <e v="#N/A"/>
    <x v="8"/>
    <e v="#N/A"/>
    <e v="#N/A"/>
    <e v="#N/A"/>
  </r>
  <r>
    <x v="118"/>
    <s v="ZONA 7"/>
    <s v="MSP-DNTIC-2022-0563-M_x000a_MSP-DNTIC-2022-0625-M"/>
    <s v="06/04/2022_x000a_14/04/2022"/>
    <s v="MSP-DNPI-2022-0588-M"/>
    <d v="2022-04-27T00:00:00"/>
    <x v="0"/>
    <s v="DISTRIBUCIÓN DE RECURSOS PPR PARA CONECTIVIDAD"/>
    <s v="PREVENCION Y PROMOCION DE LA SALUD"/>
    <s v="ZONA 7"/>
    <s v="ZONA 7"/>
    <n v="1275"/>
    <n v="55"/>
    <s v="000"/>
    <s v="005"/>
    <n v="530105"/>
    <s v="1102"/>
    <s v="001"/>
    <s v="0000"/>
    <s v="0000"/>
    <n v="0"/>
    <n v="0"/>
    <n v="0"/>
    <n v="2089.7846399999999"/>
    <n v="250.77415679999999"/>
    <n v="2340.5587968"/>
    <s v="SI"/>
    <m/>
    <m/>
    <s v="VERONICA VELEZ "/>
    <e v="#N/A"/>
    <e v="#N/A"/>
    <e v="#N/A"/>
    <e v="#N/A"/>
    <x v="8"/>
    <e v="#N/A"/>
    <e v="#N/A"/>
    <e v="#N/A"/>
  </r>
  <r>
    <x v="118"/>
    <s v="ZONA 7"/>
    <s v="MSP-DNTIC-2022-0563-M_x000a_MSP-DNTIC-2022-0625-M"/>
    <s v="06/04/2022_x000a_14/04/2022"/>
    <s v="MSP-DNPI-2022-0588-M"/>
    <d v="2022-04-27T00:00:00"/>
    <x v="0"/>
    <s v="DISTRIBUCIÓN DE RECURSOS PPR PARA CONECTIVIDAD"/>
    <s v="PREVENCION Y PROMOCION DE LA SALUD"/>
    <s v="ZONA 7"/>
    <s v="ZONA 7"/>
    <n v="1277"/>
    <n v="55"/>
    <s v="000"/>
    <s v="005"/>
    <n v="530105"/>
    <s v="1108"/>
    <s v="001"/>
    <s v="0000"/>
    <s v="0000"/>
    <n v="0"/>
    <n v="0"/>
    <n v="0"/>
    <n v="1618.6771199999998"/>
    <n v="194.24125439999997"/>
    <n v="1812.9183743999997"/>
    <s v="SI"/>
    <m/>
    <m/>
    <s v="VERONICA VELEZ "/>
    <e v="#N/A"/>
    <e v="#N/A"/>
    <e v="#N/A"/>
    <e v="#N/A"/>
    <x v="8"/>
    <e v="#N/A"/>
    <e v="#N/A"/>
    <e v="#N/A"/>
  </r>
  <r>
    <x v="118"/>
    <s v="ZONA 7"/>
    <s v="MSP-DNTIC-2022-0563-M_x000a_MSP-DNTIC-2022-0625-M"/>
    <s v="06/04/2022_x000a_14/04/2022"/>
    <s v="MSP-DNPI-2022-0588-M"/>
    <d v="2022-04-27T00:00:00"/>
    <x v="0"/>
    <s v="DISTRIBUCIÓN DE RECURSOS PPR PARA CONECTIVIDAD"/>
    <s v="PREVENCION Y PROMOCION DE LA SALUD"/>
    <s v="ZONA 7"/>
    <s v="ZONA 7"/>
    <n v="1280"/>
    <n v="55"/>
    <s v="000"/>
    <s v="005"/>
    <n v="530105"/>
    <s v="1111"/>
    <s v="001"/>
    <s v="0000"/>
    <s v="0000"/>
    <n v="0"/>
    <n v="0"/>
    <n v="0"/>
    <n v="5414.1125759999995"/>
    <n v="649.69350911999993"/>
    <n v="6063.8060851199998"/>
    <s v="SI"/>
    <m/>
    <m/>
    <s v="VERONICA VELEZ "/>
    <e v="#N/A"/>
    <e v="#N/A"/>
    <e v="#N/A"/>
    <e v="#N/A"/>
    <x v="8"/>
    <e v="#N/A"/>
    <e v="#N/A"/>
    <e v="#N/A"/>
  </r>
  <r>
    <x v="118"/>
    <s v="ZONA 7"/>
    <s v="MSP-DNTIC-2022-0563-M_x000a_MSP-DNTIC-2022-0625-M"/>
    <s v="06/04/2022_x000a_14/04/2022"/>
    <s v="MSP-DNPI-2022-0588-M"/>
    <d v="2022-04-27T00:00:00"/>
    <x v="0"/>
    <s v="DISTRIBUCIÓN DE RECURSOS PPR PARA CONECTIVIDAD"/>
    <s v="PREVENCION Y PROMOCION DE LA SALUD"/>
    <s v="ZONA 7"/>
    <s v="ZONA 7"/>
    <n v="1283"/>
    <n v="55"/>
    <s v="000"/>
    <s v="005"/>
    <n v="530105"/>
    <s v="1113"/>
    <s v="001"/>
    <s v="0000"/>
    <s v="0000"/>
    <n v="0"/>
    <n v="0"/>
    <n v="0"/>
    <n v="2713.0961280000001"/>
    <n v="325.57153535999998"/>
    <n v="3038.66766336"/>
    <s v="SI"/>
    <m/>
    <m/>
    <s v="VERONICA VELEZ "/>
    <e v="#N/A"/>
    <e v="#N/A"/>
    <e v="#N/A"/>
    <e v="#N/A"/>
    <x v="8"/>
    <e v="#N/A"/>
    <e v="#N/A"/>
    <e v="#N/A"/>
  </r>
  <r>
    <x v="118"/>
    <s v="ZONA 7"/>
    <s v="MSP-DNTIC-2022-0563-M_x000a_MSP-DNTIC-2022-0625-M"/>
    <s v="06/04/2022_x000a_14/04/2022"/>
    <s v="MSP-DNPI-2022-0588-M"/>
    <d v="2022-04-27T00:00:00"/>
    <x v="0"/>
    <s v="DISTRIBUCIÓN DE RECURSOS PPR PARA CONECTIVIDAD"/>
    <s v="PREVENCION Y PROMOCION DE LA SALUD"/>
    <s v="ZONA 7"/>
    <s v="ZONA 7"/>
    <n v="1490"/>
    <n v="55"/>
    <s v="000"/>
    <s v="005"/>
    <n v="530105"/>
    <s v="1901"/>
    <s v="001"/>
    <s v="0000"/>
    <s v="0000"/>
    <n v="0"/>
    <n v="0"/>
    <n v="0"/>
    <n v="2039.0499839999998"/>
    <n v="244.68599807999996"/>
    <n v="2283.7359820799998"/>
    <s v="SI"/>
    <m/>
    <m/>
    <s v="VERONICA VELEZ "/>
    <e v="#N/A"/>
    <e v="#N/A"/>
    <e v="#N/A"/>
    <e v="#N/A"/>
    <x v="8"/>
    <e v="#N/A"/>
    <e v="#N/A"/>
    <e v="#N/A"/>
  </r>
  <r>
    <x v="118"/>
    <s v="ZONA 7"/>
    <s v="MSP-DNTIC-2022-0563-M_x000a_MSP-DNTIC-2022-0625-M"/>
    <s v="06/04/2022_x000a_14/04/2022"/>
    <s v="MSP-DNPI-2022-0588-M"/>
    <d v="2022-04-27T00:00:00"/>
    <x v="0"/>
    <s v="DISTRIBUCIÓN DE RECURSOS PPR PARA CONECTIVIDAD"/>
    <s v="PREVENCION Y PROMOCION DE LA SALUD"/>
    <s v="ZONA 7"/>
    <s v="ZONA 7"/>
    <n v="7531"/>
    <n v="55"/>
    <s v="000"/>
    <s v="005"/>
    <n v="530105"/>
    <s v="1909"/>
    <s v="001"/>
    <s v="0000"/>
    <s v="0000"/>
    <n v="0"/>
    <n v="0"/>
    <n v="0"/>
    <n v="2664.7774079999999"/>
    <n v="319.77328896"/>
    <n v="2984.5506969600001"/>
    <s v="SI"/>
    <m/>
    <m/>
    <s v="VERONICA VELEZ "/>
    <e v="#N/A"/>
    <e v="#N/A"/>
    <e v="#N/A"/>
    <e v="#N/A"/>
    <x v="8"/>
    <e v="#N/A"/>
    <e v="#N/A"/>
    <e v="#N/A"/>
  </r>
  <r>
    <x v="118"/>
    <s v="ZONA 7"/>
    <s v="MSP-DNTIC-2022-0563-M_x000a_MSP-DNTIC-2022-0625-M"/>
    <s v="06/04/2022_x000a_14/04/2022"/>
    <s v="MSP-DNPI-2022-0588-M"/>
    <d v="2022-04-27T00:00:00"/>
    <x v="0"/>
    <s v="DISTRIBUCIÓN DE RECURSOS PPR PARA CONECTIVIDAD"/>
    <s v="PREVENCION Y PROMOCION DE LA SALUD"/>
    <s v="ZONA 7"/>
    <s v="ZONA 7"/>
    <n v="1492"/>
    <n v="55"/>
    <s v="000"/>
    <s v="005"/>
    <n v="530105"/>
    <s v="1902"/>
    <s v="001"/>
    <s v="0000"/>
    <s v="0000"/>
    <n v="0"/>
    <n v="0"/>
    <n v="0"/>
    <n v="2727.5917439999998"/>
    <n v="327.31100927999995"/>
    <n v="3054.9027532799996"/>
    <s v="SI"/>
    <m/>
    <m/>
    <s v="VERONICA VELEZ "/>
    <e v="#N/A"/>
    <e v="#N/A"/>
    <e v="#N/A"/>
    <e v="#N/A"/>
    <x v="8"/>
    <e v="#N/A"/>
    <e v="#N/A"/>
    <e v="#N/A"/>
  </r>
  <r>
    <x v="118"/>
    <s v="ZONA 7"/>
    <s v="MSP-DNTIC-2022-0563-M_x000a_MSP-DNTIC-2022-0625-M"/>
    <s v="06/04/2022_x000a_14/04/2022"/>
    <s v="MSP-DNPI-2022-0588-M"/>
    <d v="2022-04-27T00:00:00"/>
    <x v="0"/>
    <s v="DISTRIBUCIÓN DE RECURSOS PPR PARA CONECTIVIDAD"/>
    <s v="PREVENCION Y PROMOCION DE LA SALUD"/>
    <s v="ZONA 7"/>
    <s v="ZONA 7"/>
    <n v="1491"/>
    <n v="55"/>
    <s v="000"/>
    <s v="005"/>
    <n v="530105"/>
    <s v="1905"/>
    <s v="001"/>
    <s v="0000"/>
    <s v="0000"/>
    <n v="0"/>
    <n v="0"/>
    <n v="0"/>
    <n v="4462.233792"/>
    <n v="535.46805503999997"/>
    <n v="4997.7018470399998"/>
    <s v="SI"/>
    <m/>
    <m/>
    <s v="VERONICA VELEZ "/>
    <e v="#N/A"/>
    <e v="#N/A"/>
    <e v="#N/A"/>
    <e v="#N/A"/>
    <x v="8"/>
    <e v="#N/A"/>
    <e v="#N/A"/>
    <e v="#N/A"/>
  </r>
  <r>
    <x v="118"/>
    <s v="ZONA 8"/>
    <s v="MSP-DNTIC-2022-0563-M_x000a_MSP-DNTIC-2022-0625-M"/>
    <s v="06/04/2022_x000a_14/04/2022"/>
    <s v="MSP-DNPI-2022-0588-M"/>
    <d v="2022-04-27T00:00:00"/>
    <x v="0"/>
    <s v="DISTRIBUCIÓN DE RECURSOS PPR PARA CONECTIVIDAD"/>
    <s v="PREVENCION Y PROMOCION DE LA SALUD"/>
    <s v="ZONA 8"/>
    <s v="ZONA 8"/>
    <n v="1194"/>
    <n v="55"/>
    <s v="000"/>
    <s v="005"/>
    <n v="530105"/>
    <s v="0901"/>
    <s v="001"/>
    <s v="0000"/>
    <s v="0000"/>
    <n v="0"/>
    <n v="0"/>
    <n v="0"/>
    <n v="318.90355199999999"/>
    <n v="38.268426239999997"/>
    <n v="357.17197823999999"/>
    <s v="SI"/>
    <m/>
    <m/>
    <s v="VERONICA VELEZ "/>
    <e v="#N/A"/>
    <e v="#N/A"/>
    <e v="#N/A"/>
    <e v="#N/A"/>
    <x v="8"/>
    <e v="#N/A"/>
    <e v="#N/A"/>
    <e v="#N/A"/>
  </r>
  <r>
    <x v="118"/>
    <s v="ZONA 8"/>
    <s v="MSP-DNTIC-2022-0563-M_x000a_MSP-DNTIC-2022-0625-M"/>
    <s v="06/04/2022_x000a_14/04/2022"/>
    <s v="MSP-DNPI-2022-0588-M"/>
    <d v="2022-04-27T00:00:00"/>
    <x v="0"/>
    <s v="DISTRIBUCIÓN DE RECURSOS PPR PARA CONECTIVIDAD"/>
    <s v="PREVENCION Y PROMOCION DE LA SALUD"/>
    <s v="ZONA 8"/>
    <s v="ZONA 8"/>
    <n v="1193"/>
    <n v="55"/>
    <s v="000"/>
    <s v="005"/>
    <n v="530105"/>
    <s v="0901"/>
    <s v="001"/>
    <s v="0000"/>
    <s v="0000"/>
    <n v="0"/>
    <n v="0"/>
    <n v="0"/>
    <n v="1809.5360639999999"/>
    <n v="217.14432767999998"/>
    <n v="2026.68039168"/>
    <s v="SI"/>
    <m/>
    <m/>
    <s v="VERONICA VELEZ "/>
    <e v="#N/A"/>
    <e v="#N/A"/>
    <e v="#N/A"/>
    <e v="#N/A"/>
    <x v="8"/>
    <e v="#N/A"/>
    <e v="#N/A"/>
    <e v="#N/A"/>
  </r>
  <r>
    <x v="118"/>
    <s v="ZONA 8"/>
    <s v="MSP-DNTIC-2022-0563-M_x000a_MSP-DNTIC-2022-0625-M"/>
    <s v="06/04/2022_x000a_14/04/2022"/>
    <s v="MSP-DNPI-2022-0588-M"/>
    <d v="2022-04-27T00:00:00"/>
    <x v="0"/>
    <s v="DISTRIBUCIÓN DE RECURSOS PPR PARA CONECTIVIDAD"/>
    <s v="PREVENCION Y PROMOCION DE LA SALUD"/>
    <s v="ZONA 8"/>
    <s v="ZONA 8"/>
    <n v="8001"/>
    <n v="55"/>
    <s v="000"/>
    <s v="005"/>
    <n v="530105"/>
    <s v="0901"/>
    <s v="001"/>
    <s v="0000"/>
    <s v="0000"/>
    <n v="0"/>
    <n v="0"/>
    <n v="0"/>
    <n v="13768.419264"/>
    <n v="1652.2103116799999"/>
    <n v="15420.629575679999"/>
    <s v="SI"/>
    <m/>
    <m/>
    <s v="VERONICA VELEZ "/>
    <e v="#N/A"/>
    <e v="#N/A"/>
    <e v="#N/A"/>
    <e v="#N/A"/>
    <x v="8"/>
    <e v="#N/A"/>
    <e v="#N/A"/>
    <e v="#N/A"/>
  </r>
  <r>
    <x v="118"/>
    <s v="ZONA 8"/>
    <s v="MSP-DNTIC-2022-0563-M_x000a_MSP-DNTIC-2022-0625-M"/>
    <s v="06/04/2022_x000a_14/04/2022"/>
    <s v="MSP-DNPI-2022-0588-M"/>
    <d v="2022-04-27T00:00:00"/>
    <x v="0"/>
    <s v="DISTRIBUCIÓN DE RECURSOS PPR PARA CONECTIVIDAD"/>
    <s v="PREVENCION Y PROMOCION DE LA SALUD"/>
    <s v="ZONA 8"/>
    <s v="ZONA 8"/>
    <n v="8230"/>
    <n v="55"/>
    <s v="000"/>
    <s v="005"/>
    <n v="530105"/>
    <s v="0901"/>
    <s v="001"/>
    <s v="0000"/>
    <s v="0000"/>
    <n v="0"/>
    <n v="0"/>
    <n v="0"/>
    <n v="2244.404544"/>
    <n v="269.32854528000001"/>
    <n v="2513.7330892800001"/>
    <s v="SI"/>
    <m/>
    <m/>
    <s v="VERONICA VELEZ "/>
    <e v="#N/A"/>
    <e v="#N/A"/>
    <e v="#N/A"/>
    <e v="#N/A"/>
    <x v="8"/>
    <e v="#N/A"/>
    <e v="#N/A"/>
    <e v="#N/A"/>
  </r>
  <r>
    <x v="118"/>
    <s v="ZONA 9"/>
    <s v="MSP-DNTIC-2022-0563-M_x000a_MSP-DNTIC-2022-0625-M"/>
    <s v="06/04/2022_x000a_14/04/2022"/>
    <s v="MSP-DNPI-2022-0588-M"/>
    <d v="2022-04-27T00:00:00"/>
    <x v="0"/>
    <s v="DISTRIBUCIÓN DE RECURSOS PPR PARA CONECTIVIDAD"/>
    <s v="PREVENCION Y PROMOCION DE LA SALUD"/>
    <s v="ZONA 9"/>
    <s v="ZONA 9"/>
    <n v="9001"/>
    <n v="55"/>
    <s v="000"/>
    <s v="005"/>
    <n v="530105"/>
    <s v="1701"/>
    <s v="001"/>
    <s v="0000"/>
    <s v="0000"/>
    <n v="0"/>
    <n v="0"/>
    <n v="0"/>
    <n v="828.66604800000005"/>
    <n v="99.439925760000008"/>
    <n v="928.1059737600001"/>
    <s v="SI"/>
    <m/>
    <m/>
    <s v="VERONICA VELEZ "/>
    <e v="#N/A"/>
    <e v="#N/A"/>
    <e v="#N/A"/>
    <e v="#N/A"/>
    <x v="8"/>
    <e v="#N/A"/>
    <e v="#N/A"/>
    <e v="#N/A"/>
  </r>
  <r>
    <x v="118"/>
    <s v="ZONA 9"/>
    <s v="MSP-DNTIC-2022-0563-M_x000a_MSP-DNTIC-2022-0625-M"/>
    <s v="06/04/2022_x000a_14/04/2022"/>
    <s v="MSP-DNPI-2022-0588-M"/>
    <d v="2022-04-27T00:00:00"/>
    <x v="0"/>
    <s v="DISTRIBUCIÓN DE RECURSOS PPR PARA CONECTIVIDAD"/>
    <s v="PREVENCION Y PROMOCION DE LA SALUD"/>
    <s v="ZONA 9"/>
    <s v="ZONA 9"/>
    <n v="1426"/>
    <n v="55"/>
    <s v="000"/>
    <s v="005"/>
    <n v="530105"/>
    <s v="1701"/>
    <s v="001"/>
    <s v="0000"/>
    <s v="0000"/>
    <n v="0"/>
    <n v="0"/>
    <n v="0"/>
    <n v="1021.940928"/>
    <n v="122.63291135999999"/>
    <n v="1144.57383936"/>
    <s v="SI"/>
    <m/>
    <m/>
    <s v="VERONICA VELEZ "/>
    <e v="#N/A"/>
    <e v="#N/A"/>
    <e v="#N/A"/>
    <e v="#N/A"/>
    <x v="8"/>
    <e v="#N/A"/>
    <e v="#N/A"/>
    <e v="#N/A"/>
  </r>
  <r>
    <x v="118"/>
    <s v="ZONA 9"/>
    <s v="MSP-DNTIC-2022-0563-M_x000a_MSP-DNTIC-2022-0625-M"/>
    <s v="06/04/2022_x000a_14/04/2022"/>
    <s v="MSP-DNPI-2022-0588-M"/>
    <d v="2022-04-27T00:00:00"/>
    <x v="0"/>
    <s v="DISTRIBUCIÓN DE RECURSOS PPR PARA CONECTIVIDAD"/>
    <s v="PREVENCION Y PROMOCION DE LA SALUD"/>
    <s v="ZONA 9"/>
    <s v="ZONA 9"/>
    <n v="1421"/>
    <n v="55"/>
    <s v="000"/>
    <s v="005"/>
    <n v="530105"/>
    <s v="1701"/>
    <s v="001"/>
    <s v="0000"/>
    <s v="0000"/>
    <n v="0"/>
    <n v="0"/>
    <n v="0"/>
    <n v="256.08921600000002"/>
    <n v="30.730705920000002"/>
    <n v="286.81992192000001"/>
    <s v="SI"/>
    <m/>
    <m/>
    <s v="VERONICA VELEZ "/>
    <e v="#N/A"/>
    <e v="#N/A"/>
    <e v="#N/A"/>
    <e v="#N/A"/>
    <x v="8"/>
    <e v="#N/A"/>
    <e v="#N/A"/>
    <e v="#N/A"/>
  </r>
  <r>
    <x v="118"/>
    <s v="ZONA 9"/>
    <s v="MSP-DNTIC-2022-0563-M_x000a_MSP-DNTIC-2022-0625-M"/>
    <s v="06/04/2022_x000a_14/04/2022"/>
    <s v="MSP-DNPI-2022-0588-M"/>
    <d v="2022-04-27T00:00:00"/>
    <x v="0"/>
    <s v="DISTRIBUCIÓN DE RECURSOS PPR PARA CONECTIVIDAD"/>
    <s v="PREVENCION Y PROMOCION DE LA SALUD"/>
    <s v="ZONA 9"/>
    <s v="ZONA 9"/>
    <n v="59"/>
    <n v="55"/>
    <s v="000"/>
    <s v="005"/>
    <n v="530105"/>
    <s v="1701"/>
    <s v="001"/>
    <s v="0000"/>
    <s v="0000"/>
    <n v="0"/>
    <n v="0"/>
    <n v="0"/>
    <n v="1323.9329279999999"/>
    <n v="158.87195136"/>
    <n v="1482.8048793599999"/>
    <s v="SI"/>
    <m/>
    <m/>
    <s v="VERONICA VELEZ "/>
    <e v="#N/A"/>
    <e v="#N/A"/>
    <e v="#N/A"/>
    <e v="#N/A"/>
    <x v="8"/>
    <e v="#N/A"/>
    <e v="#N/A"/>
    <e v="#N/A"/>
  </r>
  <r>
    <x v="118"/>
    <s v="ZONA 9"/>
    <s v="MSP-DNTIC-2022-0563-M_x000a_MSP-DNTIC-2022-0625-M"/>
    <s v="06/04/2022_x000a_14/04/2022"/>
    <s v="MSP-DNPI-2022-0588-M"/>
    <d v="2022-04-27T00:00:00"/>
    <x v="0"/>
    <s v="DISTRIBUCIÓN DE RECURSOS PPR PARA CONECTIVIDAD"/>
    <s v="PREVENCION Y PROMOCION DE LA SALUD"/>
    <s v="ZONA 9"/>
    <s v="ZONA 9"/>
    <n v="9002"/>
    <n v="55"/>
    <s v="000"/>
    <s v="005"/>
    <n v="530105"/>
    <s v="1701"/>
    <s v="001"/>
    <s v="0000"/>
    <s v="0000"/>
    <n v="0"/>
    <n v="0"/>
    <n v="0"/>
    <n v="6182.3802240000005"/>
    <n v="741.88562688000002"/>
    <n v="6924.2658508800005"/>
    <s v="SI"/>
    <m/>
    <m/>
    <s v="VERONICA VELEZ "/>
    <e v="#N/A"/>
    <e v="#N/A"/>
    <e v="#N/A"/>
    <e v="#N/A"/>
    <x v="8"/>
    <e v="#N/A"/>
    <e v="#N/A"/>
    <e v="#N/A"/>
  </r>
  <r>
    <x v="118"/>
    <s v="ZONA 9"/>
    <s v="MSP-DNTIC-2022-0563-M_x000a_MSP-DNTIC-2022-0625-M"/>
    <s v="06/04/2022_x000a_14/04/2022"/>
    <s v="MSP-DNPI-2022-0588-M"/>
    <d v="2022-04-27T00:00:00"/>
    <x v="0"/>
    <s v="DISTRIBUCIÓN DE RECURSOS PPR PARA CONECTIVIDAD"/>
    <s v="PREVENCION Y PROMOCION DE LA SALUD"/>
    <s v="ZONA 9"/>
    <s v="ZONA 9"/>
    <n v="1423"/>
    <n v="55"/>
    <s v="000"/>
    <s v="005"/>
    <n v="530105"/>
    <s v="1701"/>
    <s v="001"/>
    <s v="0000"/>
    <s v="0000"/>
    <n v="0"/>
    <n v="0"/>
    <n v="0"/>
    <n v="3744.7008000000001"/>
    <n v="449.36409600000002"/>
    <n v="4194.0648959999999"/>
    <s v="SI"/>
    <m/>
    <m/>
    <s v="VERONICA VELEZ "/>
    <e v="#N/A"/>
    <e v="#N/A"/>
    <e v="#N/A"/>
    <e v="#N/A"/>
    <x v="8"/>
    <e v="#N/A"/>
    <e v="#N/A"/>
    <e v="#N/A"/>
  </r>
  <r>
    <x v="118"/>
    <s v="ZONA 1"/>
    <s v="MSP-DNTIC-2022-0563-M_x000a_MSP-DNTIC-2022-0625-M"/>
    <s v="06/04/2022_x000a_14/04/2022"/>
    <s v="MSP-DNPI-2022-0588-M"/>
    <d v="2022-04-27T00:00:00"/>
    <x v="0"/>
    <s v="DISTRIBUCIÓN DE RECURSOS PPR PARA CONECTIVIDAD"/>
    <s v="PREVENCION Y PROMOCION DE LA SALUD"/>
    <s v="ZONA 1"/>
    <s v="ZONA 1"/>
    <n v="51"/>
    <n v="55"/>
    <s v="000"/>
    <s v="005"/>
    <n v="530105"/>
    <s v="1001"/>
    <s v="001"/>
    <s v="0000"/>
    <s v="0000"/>
    <n v="126186.14923199997"/>
    <n v="15142.337907839996"/>
    <n v="141328.48713983997"/>
    <n v="0"/>
    <n v="0"/>
    <n v="0"/>
    <s v="SI"/>
    <m/>
    <m/>
    <s v="VERONICA VELEZ "/>
    <e v="#N/A"/>
    <e v="#N/A"/>
    <e v="#N/A"/>
    <e v="#N/A"/>
    <x v="8"/>
    <e v="#N/A"/>
    <e v="#N/A"/>
    <e v="#N/A"/>
  </r>
  <r>
    <x v="118"/>
    <s v="ZONA 2"/>
    <s v="MSP-DNTIC-2022-0563-M_x000a_MSP-DNTIC-2022-0625-M"/>
    <s v="06/04/2022_x000a_14/04/2022"/>
    <s v="MSP-DNPI-2022-0588-M"/>
    <d v="2022-04-27T00:00:00"/>
    <x v="0"/>
    <s v="DISTRIBUCIÓN DE RECURSOS PPR PARA CONECTIVIDAD"/>
    <s v="PREVENCION Y PROMOCION DE LA SALUD"/>
    <s v="ZONA 2"/>
    <s v="ZONA 2"/>
    <n v="52"/>
    <n v="55"/>
    <s v="000"/>
    <s v="005"/>
    <n v="530105"/>
    <s v="1501"/>
    <s v="001"/>
    <s v="0000"/>
    <s v="0000"/>
    <n v="68356.285887999955"/>
    <n v="8202.7543065599948"/>
    <n v="76559.040194559944"/>
    <n v="0"/>
    <n v="0"/>
    <n v="0"/>
    <s v="SI"/>
    <m/>
    <m/>
    <s v="VERONICA VELEZ "/>
    <e v="#N/A"/>
    <e v="#N/A"/>
    <e v="#N/A"/>
    <e v="#N/A"/>
    <x v="8"/>
    <e v="#N/A"/>
    <e v="#N/A"/>
    <e v="#N/A"/>
  </r>
  <r>
    <x v="118"/>
    <s v="ZONA 3"/>
    <s v="MSP-DNTIC-2022-0563-M_x000a_MSP-DNTIC-2022-0625-M"/>
    <s v="06/04/2022_x000a_14/04/2022"/>
    <s v="MSP-DNPI-2022-0588-M"/>
    <d v="2022-04-27T00:00:00"/>
    <x v="0"/>
    <s v="DISTRIBUCIÓN DE RECURSOS PPR PARA CONECTIVIDAD"/>
    <s v="PREVENCION Y PROMOCION DE LA SALUD"/>
    <s v="ZONA 3"/>
    <s v="ZONA 3"/>
    <n v="53"/>
    <n v="55"/>
    <s v="000"/>
    <s v="005"/>
    <n v="530105"/>
    <s v="0601"/>
    <s v="001"/>
    <s v="0000"/>
    <s v="0000"/>
    <n v="86851.08"/>
    <n v="10422.1296"/>
    <n v="97273.209600000002"/>
    <n v="0"/>
    <n v="0"/>
    <n v="0"/>
    <s v="SI"/>
    <m/>
    <m/>
    <s v="VERONICA VELEZ "/>
    <e v="#N/A"/>
    <e v="#N/A"/>
    <e v="#N/A"/>
    <e v="#N/A"/>
    <x v="8"/>
    <e v="#N/A"/>
    <e v="#N/A"/>
    <e v="#N/A"/>
  </r>
  <r>
    <x v="118"/>
    <s v="ZONA 4"/>
    <s v="MSP-DNTIC-2022-0563-M_x000a_MSP-DNTIC-2022-0625-M"/>
    <s v="06/04/2022_x000a_14/04/2022"/>
    <s v="MSP-DNPI-2022-0588-M"/>
    <d v="2022-04-27T00:00:00"/>
    <x v="0"/>
    <s v="DISTRIBUCIÓN DE RECURSOS PPR PARA CONECTIVIDAD"/>
    <s v="PREVENCION Y PROMOCION DE LA SALUD"/>
    <s v="ZONA 4"/>
    <s v="ZONA 4"/>
    <n v="54"/>
    <n v="55"/>
    <s v="000"/>
    <s v="005"/>
    <n v="530105"/>
    <s v="1301"/>
    <s v="001"/>
    <s v="0000"/>
    <s v="0000"/>
    <n v="81699.103728000002"/>
    <n v="9803.89244736"/>
    <n v="91502.996175360007"/>
    <n v="0"/>
    <n v="0"/>
    <n v="0"/>
    <s v="SI"/>
    <m/>
    <m/>
    <s v="VERONICA VELEZ "/>
    <e v="#N/A"/>
    <e v="#N/A"/>
    <e v="#N/A"/>
    <e v="#N/A"/>
    <x v="8"/>
    <e v="#N/A"/>
    <e v="#N/A"/>
    <e v="#N/A"/>
  </r>
  <r>
    <x v="118"/>
    <s v="ZONA 5"/>
    <s v="MSP-DNTIC-2022-0563-M_x000a_MSP-DNTIC-2022-0625-M"/>
    <s v="06/04/2022_x000a_14/04/2022"/>
    <s v="MSP-DNPI-2022-0588-M"/>
    <d v="2022-04-27T00:00:00"/>
    <x v="0"/>
    <s v="DISTRIBUCIÓN DE RECURSOS PPR PARA CONECTIVIDAD"/>
    <s v="PREVENCION Y PROMOCION DE LA SALUD"/>
    <s v="ZONA 5"/>
    <s v="ZONA 5"/>
    <n v="55"/>
    <n v="55"/>
    <s v="000"/>
    <s v="005"/>
    <n v="530105"/>
    <s v="0901"/>
    <s v="001"/>
    <s v="0000"/>
    <s v="0000"/>
    <n v="80356.044639999978"/>
    <n v="9642.7253567999978"/>
    <n v="89998.76999679998"/>
    <n v="0"/>
    <n v="0"/>
    <n v="0"/>
    <s v="SI"/>
    <m/>
    <m/>
    <s v="VERONICA VELEZ "/>
    <e v="#N/A"/>
    <e v="#N/A"/>
    <e v="#N/A"/>
    <e v="#N/A"/>
    <x v="8"/>
    <e v="#N/A"/>
    <e v="#N/A"/>
    <e v="#N/A"/>
  </r>
  <r>
    <x v="118"/>
    <s v="ZONA 6"/>
    <s v="MSP-DNTIC-2022-0563-M_x000a_MSP-DNTIC-2022-0625-M"/>
    <s v="06/04/2022_x000a_14/04/2022"/>
    <s v="MSP-DNPI-2022-0588-M"/>
    <d v="2022-04-27T00:00:00"/>
    <x v="0"/>
    <s v="DISTRIBUCIÓN DE RECURSOS PPR PARA CONECTIVIDAD"/>
    <s v="PREVENCION Y PROMOCION DE LA SALUD"/>
    <s v="ZONA 6"/>
    <s v="ZONA 6"/>
    <n v="56"/>
    <n v="55"/>
    <s v="000"/>
    <s v="005"/>
    <n v="530105"/>
    <s v="0101"/>
    <s v="001"/>
    <s v="0000"/>
    <s v="0000"/>
    <n v="93937.027535999936"/>
    <n v="11272.443304319992"/>
    <n v="105209.47084031993"/>
    <n v="0"/>
    <n v="0"/>
    <n v="0"/>
    <s v="SI"/>
    <m/>
    <m/>
    <s v="VERONICA VELEZ "/>
    <e v="#N/A"/>
    <e v="#N/A"/>
    <e v="#N/A"/>
    <e v="#N/A"/>
    <x v="8"/>
    <e v="#N/A"/>
    <e v="#N/A"/>
    <e v="#N/A"/>
  </r>
  <r>
    <x v="118"/>
    <s v="ZONA 7"/>
    <s v="MSP-DNTIC-2022-0563-M_x000a_MSP-DNTIC-2022-0625-M"/>
    <s v="06/04/2022_x000a_14/04/2022"/>
    <s v="MSP-DNPI-2022-0588-M"/>
    <d v="2022-04-27T00:00:00"/>
    <x v="0"/>
    <s v="DISTRIBUCIÓN DE RECURSOS PPR PARA CONECTIVIDAD"/>
    <s v="PREVENCION Y PROMOCION DE LA SALUD"/>
    <s v="ZONA 7"/>
    <s v="ZONA 7"/>
    <n v="57"/>
    <n v="55"/>
    <s v="000"/>
    <s v="005"/>
    <n v="530105"/>
    <s v="1101"/>
    <s v="001"/>
    <s v="0000"/>
    <s v="0000"/>
    <n v="74131.71550399992"/>
    <n v="8895.8058604799899"/>
    <n v="83027.521364479908"/>
    <n v="0"/>
    <n v="0"/>
    <n v="0"/>
    <s v="SI"/>
    <m/>
    <m/>
    <s v="VERONICA VELEZ "/>
    <e v="#N/A"/>
    <e v="#N/A"/>
    <e v="#N/A"/>
    <e v="#N/A"/>
    <x v="8"/>
    <e v="#N/A"/>
    <e v="#N/A"/>
    <e v="#N/A"/>
  </r>
  <r>
    <x v="118"/>
    <s v="ZONA 8"/>
    <s v="MSP-DNTIC-2022-0563-M_x000a_MSP-DNTIC-2022-0625-M"/>
    <s v="06/04/2022_x000a_14/04/2022"/>
    <s v="MSP-DNPI-2022-0588-M"/>
    <d v="2022-04-27T00:00:00"/>
    <x v="0"/>
    <s v="DISTRIBUCIÓN DE RECURSOS PPR PARA CONECTIVIDAD"/>
    <s v="PREVENCION Y PROMOCION DE LA SALUD"/>
    <s v="ZONA 8"/>
    <s v="ZONA 8"/>
    <n v="58"/>
    <n v="55"/>
    <s v="000"/>
    <s v="005"/>
    <n v="530105"/>
    <s v="0901"/>
    <s v="001"/>
    <s v="0000"/>
    <s v="0000"/>
    <n v="65274.19430399999"/>
    <n v="7832.9033164799985"/>
    <n v="73107.097620479995"/>
    <n v="0"/>
    <n v="0"/>
    <n v="0"/>
    <s v="SI"/>
    <m/>
    <m/>
    <s v="VERONICA VELEZ "/>
    <e v="#N/A"/>
    <e v="#N/A"/>
    <e v="#N/A"/>
    <e v="#N/A"/>
    <x v="8"/>
    <e v="#N/A"/>
    <e v="#N/A"/>
    <e v="#N/A"/>
  </r>
  <r>
    <x v="118"/>
    <s v="ZONA 9"/>
    <s v="MSP-DNTIC-2022-0563-M_x000a_MSP-DNTIC-2022-0625-M"/>
    <s v="06/04/2022_x000a_14/04/2022"/>
    <s v="MSP-DNPI-2022-0588-M"/>
    <d v="2022-04-27T00:00:00"/>
    <x v="0"/>
    <s v="DISTRIBUCIÓN DE RECURSOS PPR PARA CONECTIVIDAD"/>
    <s v="PREVENCION Y PROMOCION DE LA SALUD"/>
    <s v="ZONA 9"/>
    <s v="ZONA 9"/>
    <n v="59"/>
    <n v="55"/>
    <s v="000"/>
    <s v="005"/>
    <n v="530105"/>
    <s v="1701"/>
    <s v="001"/>
    <s v="0000"/>
    <s v="0000"/>
    <n v="54944.609631999963"/>
    <n v="6593.3531558399955"/>
    <n v="61537.962787839962"/>
    <n v="0"/>
    <n v="0"/>
    <n v="0"/>
    <s v="SI"/>
    <m/>
    <m/>
    <s v="VERONICA VELEZ "/>
    <e v="#N/A"/>
    <e v="#N/A"/>
    <e v="#N/A"/>
    <e v="#N/A"/>
    <x v="8"/>
    <e v="#N/A"/>
    <e v="#N/A"/>
    <e v="#N/A"/>
  </r>
  <r>
    <x v="119"/>
    <s v="112003073"/>
    <s v="MSP-DNEPC-2022-0781-M"/>
    <d v="2022-04-11T00:00:00"/>
    <s v="MSP-DNPI-2022-0586-M"/>
    <d v="2022-04-27T00:00:00"/>
    <x v="2"/>
    <s v="La reforma se plantea con el objeto de crear la subactividad respecto al Convenio de Cooperación entre el Ministerio de Salud (MSP) y las Fuerzas Armadas del Ecuador"/>
    <s v="VIGILANCIA Y CONTROL SANITARIO"/>
    <s v="Convenio Específico de Cooperación Interinstitucional entre el Ministerio de Salud (MSP) y las Fuerzas Armadas del Ecuador"/>
    <s v="PLANTA CENTRAL"/>
    <n v="9999"/>
    <n v="56"/>
    <s v="000"/>
    <s v="001"/>
    <n v="0"/>
    <n v="1701"/>
    <n v="0"/>
    <s v=""/>
    <s v=""/>
    <n v="0"/>
    <n v="0"/>
    <n v="0"/>
    <n v="0"/>
    <n v="0"/>
    <n v="0"/>
    <s v="NO"/>
    <m/>
    <s v="No requiere de financiamiento"/>
    <s v="NICOLAY JIMÉNEZ"/>
    <n v="0"/>
    <n v="0"/>
    <n v="0"/>
    <s v="SUB VIGILANCIA PREVENCION CONTROL SALUD"/>
    <x v="38"/>
    <s v="INMUNIZACIONES-CONVENIO"/>
    <s v="SI"/>
    <n v="0"/>
  </r>
  <r>
    <x v="120"/>
    <s v="111000018"/>
    <s v="MSP-SNGSP-2022-0941-M"/>
    <d v="2022-04-18T00:00:00"/>
    <s v="MSP-DNPI-2022-0587-M"/>
    <d v="2022-04-27T00:00:00"/>
    <x v="0"/>
    <s v="La reforma se plantea con la finalidad de viabilizar el pago a SOLCA en sus núcleos, de conformidad con la validación técnica y la comunicación de disponibilidad de liquidez en el espacio presupúestario de la fuente 003, comunicado a través de Oficio Nro. MEF-STN-2022-1023-O, de fecha 18 de abril de 2022, con una recaudación de un monto de USD 49.657.614.86."/>
    <s v="ADMINISTRACION CENTRAL"/>
    <s v="Preasignación para pago de tratamientos oncológicos"/>
    <s v="PLANTA CENTRAL"/>
    <n v="9999"/>
    <s v="01"/>
    <s v="000"/>
    <s v="001"/>
    <n v="530226"/>
    <n v="1701"/>
    <s v="003"/>
    <s v="0000"/>
    <s v="0000"/>
    <n v="0"/>
    <n v="0"/>
    <n v="0"/>
    <n v="15540219.35"/>
    <n v="0"/>
    <n v="15540219.35"/>
    <s v="SI"/>
    <m/>
    <m/>
    <s v="EDISON JIMÉNEZ"/>
    <n v="9.9999994039535522E-2"/>
    <n v="0"/>
    <n v="9.9999994039535522E-2"/>
    <s v="SUBSE RECTORIA SISTEMA NACIONAL SALUD"/>
    <x v="24"/>
    <s v="ONCOLÓGICOS"/>
    <s v="SI"/>
    <n v="9.9999994039535522E-2"/>
  </r>
  <r>
    <x v="120"/>
    <s v="ZONA 1"/>
    <s v="MSP-SNGSP-2022-0941-M"/>
    <d v="2022-04-18T00:00:00"/>
    <s v="MSP-DNPI-2022-0587-M"/>
    <d v="2022-04-27T00:00:00"/>
    <x v="0"/>
    <s v="La reforma se plantea con la finalidad de viabilizar el pago a SOLCA en sus núcleos, de conformidad con la validación técnica y la comunicación de disponibilidad de liquidez en el espacio presupúestario de la fuente 003, comunicado a través de Oficio Nro. MEF-STN-2022-1023-O, de fecha 18 de abril de 2022, con una recaudación de un monto de USD 49.657.614.86."/>
    <s v="GOBERNANZA DE LA SALUD"/>
    <s v="Preasignación para pago de tratamientos oncológicos"/>
    <s v="CZ 1"/>
    <n v="51"/>
    <n v="58"/>
    <s v="000"/>
    <s v="002"/>
    <s v="530226"/>
    <s v="1001"/>
    <s v="003"/>
    <s v="0000"/>
    <s v="0000"/>
    <n v="16026.14"/>
    <n v="0"/>
    <n v="16026.14"/>
    <n v="0"/>
    <n v="0"/>
    <n v="0"/>
    <s v="SI"/>
    <m/>
    <m/>
    <s v="EDISON JIMÉNEZ"/>
    <n v="0"/>
    <n v="0"/>
    <n v="0"/>
    <s v="COORDINACIÓN ZONAL"/>
    <x v="19"/>
    <s v="NA"/>
    <e v="#N/A"/>
    <e v="#N/A"/>
  </r>
  <r>
    <x v="120"/>
    <s v="CZ 3"/>
    <s v="MSP-SNGSP-2022-0941-M"/>
    <d v="2022-04-18T00:00:00"/>
    <s v="MSP-DNPI-2022-0587-M"/>
    <d v="2022-04-27T00:00:00"/>
    <x v="0"/>
    <s v="La reforma se plantea con la finalidad de viabilizar el pago a SOLCA en sus núcleos, de conformidad con la validación técnica y la comunicación de disponibilidad de liquidez en el espacio presupúestario de la fuente 003, comunicado a través de Oficio Nro. MEF-STN-2022-1023-O, de fecha 18 de abril de 2022, con una recaudación de un monto de USD 49.657.614.86."/>
    <s v="GOBERNANZA DE LA SALUD"/>
    <s v="Preasignación para pago de tratamientos oncológicos"/>
    <s v="CZ 3"/>
    <n v="53"/>
    <s v="58"/>
    <s v="000"/>
    <s v="002"/>
    <n v="530226"/>
    <s v="601"/>
    <s v="003"/>
    <s v="0000"/>
    <s v="0000"/>
    <n v="3800540.56"/>
    <n v="0"/>
    <n v="3800540.56"/>
    <n v="0"/>
    <n v="0"/>
    <n v="0"/>
    <s v="SI"/>
    <m/>
    <m/>
    <s v="EDISON JIMÉNEZ"/>
    <n v="0"/>
    <n v="0"/>
    <n v="0"/>
    <s v="COORDINACIÓN ZONAL"/>
    <x v="19"/>
    <s v="NA"/>
    <e v="#N/A"/>
    <e v="#N/A"/>
  </r>
  <r>
    <x v="120"/>
    <s v="CZ 4"/>
    <s v="MSP-SNGSP-2022-0941-M"/>
    <d v="2022-04-18T00:00:00"/>
    <s v="MSP-DNPI-2022-0587-M"/>
    <d v="2022-04-27T00:00:00"/>
    <x v="0"/>
    <s v="La reforma se plantea con la finalidad de viabilizar el pago a SOLCA en sus núcleos, de conformidad con la validación técnica y la comunicación de disponibilidad de liquidez en el espacio presupúestario de la fuente 003, comunicado a través de Oficio Nro. MEF-STN-2022-1023-O, de fecha 18 de abril de 2022, con una recaudación de un monto de USD 49.657.614.86."/>
    <s v="GOBERNANZA DE LA SALUD"/>
    <s v="Preasignación para pago de tratamientos oncológicos"/>
    <s v="CZ 4"/>
    <n v="53"/>
    <s v="58"/>
    <s v="000"/>
    <s v="002"/>
    <n v="530226"/>
    <s v="1301"/>
    <s v="003"/>
    <s v="0000"/>
    <s v="0000"/>
    <n v="2142741.63"/>
    <n v="0"/>
    <n v="2142741.63"/>
    <n v="0"/>
    <n v="0"/>
    <n v="0"/>
    <s v="SI"/>
    <m/>
    <m/>
    <s v="EDISON JIMÉNEZ"/>
    <n v="0"/>
    <n v="0"/>
    <n v="0"/>
    <s v="COORDINACIÓN ZONAL"/>
    <x v="19"/>
    <s v="NA"/>
    <e v="#N/A"/>
    <e v="#N/A"/>
  </r>
  <r>
    <x v="120"/>
    <s v="CZ 6"/>
    <s v="MSP-SNGSP-2022-0941-M"/>
    <d v="2022-04-18T00:00:00"/>
    <s v="MSP-DNPI-2022-0587-M"/>
    <d v="2022-04-27T00:00:00"/>
    <x v="0"/>
    <s v="La reforma se plantea con la finalidad de viabilizar el pago a SOLCA en sus núcleos, de conformidad con la validación técnica y la comunicación de disponibilidad de liquidez en el espacio presupúestario de la fuente 003, comunicado a través de Oficio Nro. MEF-STN-2022-1023-O, de fecha 18 de abril de 2022, con una recaudación de un monto de USD 49.657.614.86."/>
    <s v="GOBERNANZA DE LA SALUD"/>
    <s v="Preasignación para pago de tratamientos oncológicos"/>
    <s v="CZ 6"/>
    <n v="56"/>
    <s v="58"/>
    <s v="000"/>
    <s v="002"/>
    <n v="530226"/>
    <s v="101"/>
    <s v="003"/>
    <s v="0000"/>
    <s v="0000"/>
    <n v="1990207.23"/>
    <n v="0"/>
    <n v="1990207.23"/>
    <n v="0"/>
    <n v="0"/>
    <n v="0"/>
    <s v="SI"/>
    <m/>
    <m/>
    <s v="EDISON JIMÉNEZ"/>
    <n v="0"/>
    <n v="0"/>
    <n v="0"/>
    <s v="COORDINACIÓN ZONAL"/>
    <x v="19"/>
    <s v="NA"/>
    <e v="#N/A"/>
    <e v="#N/A"/>
  </r>
  <r>
    <x v="120"/>
    <s v="CZ 7"/>
    <s v="MSP-SNGSP-2022-0941-M"/>
    <d v="2022-04-18T00:00:00"/>
    <s v="MSP-DNPI-2022-0587-M"/>
    <d v="2022-04-27T00:00:00"/>
    <x v="0"/>
    <s v="La reforma se plantea con la finalidad de viabilizar el pago a SOLCA en sus núcleos, de conformidad con la validación técnica y la comunicación de disponibilidad de liquidez en el espacio presupúestario de la fuente 003, comunicado a través de Oficio Nro. MEF-STN-2022-1023-O, de fecha 18 de abril de 2022, con una recaudación de un monto de USD 49.657.614.86."/>
    <s v="GOBERNANZA DE LA SALUD"/>
    <s v="Preasignación para pago de tratamientos oncológicos"/>
    <s v="CZ 7"/>
    <n v="57"/>
    <s v="58"/>
    <s v="000"/>
    <s v="002"/>
    <n v="530226"/>
    <s v="1101"/>
    <s v="003"/>
    <s v="0000"/>
    <s v="0000"/>
    <n v="2838482.29"/>
    <n v="0"/>
    <n v="2838482.29"/>
    <n v="0"/>
    <n v="0"/>
    <n v="0"/>
    <s v="SI"/>
    <m/>
    <m/>
    <s v="EDISON JIMÉNEZ"/>
    <n v="0"/>
    <n v="0"/>
    <n v="0"/>
    <s v="COORDINACIÓN ZONAL"/>
    <x v="19"/>
    <s v="NA"/>
    <e v="#N/A"/>
    <e v="#N/A"/>
  </r>
  <r>
    <x v="120"/>
    <s v="CZ 8"/>
    <s v="MSP-SNGSP-2022-0941-M"/>
    <d v="2022-04-18T00:00:00"/>
    <s v="MSP-DNPI-2022-0587-M"/>
    <d v="2022-04-27T00:00:00"/>
    <x v="0"/>
    <s v="La reforma se plantea con la finalidad de viabilizar el pago a SOLCA en sus núcleos, de conformidad con la validación técnica y la comunicación de disponibilidad de liquidez en el espacio presupúestario de la fuente 003, comunicado a través de Oficio Nro. MEF-STN-2022-1023-O, de fecha 18 de abril de 2022, con una recaudación de un monto de USD 49.657.614.86."/>
    <s v="GOBERNANZA DE LA SALUD"/>
    <s v="Preasignación para pago de tratamientos oncológicos"/>
    <s v="CZ 8"/>
    <n v="58"/>
    <s v="58"/>
    <s v="000"/>
    <s v="002"/>
    <n v="530226"/>
    <s v="901"/>
    <s v="003"/>
    <s v="0000"/>
    <s v="0000"/>
    <n v="2928315.55"/>
    <n v="0"/>
    <n v="2928315.55"/>
    <n v="0"/>
    <n v="0"/>
    <n v="0"/>
    <s v="SI"/>
    <m/>
    <m/>
    <s v="EDISON JIMÉNEZ"/>
    <n v="0"/>
    <n v="0"/>
    <n v="0"/>
    <s v="COORDINACIÓN ZONAL"/>
    <x v="19"/>
    <s v="NA"/>
    <e v="#N/A"/>
    <e v="#N/A"/>
  </r>
  <r>
    <x v="120"/>
    <s v="CZ 9"/>
    <s v="MSP-SNGSP-2022-0941-M"/>
    <d v="2022-04-18T00:00:00"/>
    <s v="MSP-DNPI-2022-0587-M"/>
    <d v="2022-04-27T00:00:00"/>
    <x v="0"/>
    <s v="La reforma se plantea con la finalidad de viabilizar el pago a SOLCA en sus núcleos, de conformidad con la validación técnica y la comunicación de disponibilidad de liquidez en el espacio presupúestario de la fuente 003, comunicado a través de Oficio Nro. MEF-STN-2022-1023-O, de fecha 18 de abril de 2022, con una recaudación de un monto de USD 49.657.614.86."/>
    <s v="GOBERNANZA DE LA SALUD"/>
    <s v="Preasignación para pago de tratamientos oncológicos"/>
    <s v="CZ 9"/>
    <n v="59"/>
    <s v="58"/>
    <s v="000"/>
    <s v="002"/>
    <n v="530226"/>
    <s v="1701"/>
    <s v="003"/>
    <s v="0000"/>
    <s v="0000"/>
    <n v="1823905.95"/>
    <n v="0"/>
    <n v="1823905.95"/>
    <n v="0"/>
    <n v="0"/>
    <n v="0"/>
    <s v="SI"/>
    <m/>
    <m/>
    <s v="EDISON JIMÉNEZ"/>
    <n v="0"/>
    <n v="0"/>
    <n v="0"/>
    <s v="COORDINACIÓN ZONAL"/>
    <x v="19"/>
    <s v="NA"/>
    <e v="#N/A"/>
    <e v="#N/A"/>
  </r>
  <r>
    <x v="121"/>
    <s v="132001001"/>
    <s v="MSP-DNCCO-2022-0088-M"/>
    <d v="2022-04-22T00:00:00"/>
    <s v="MSP-DNPI-2022-0589-M"/>
    <d v="2022-04-27T00:00:00"/>
    <x v="0"/>
    <m/>
    <s v="ADMINISTRACION CENTRAL"/>
    <s v="Asignación esigef para financiar actividades priorizadas "/>
    <s v="PLANTA CENTRAL"/>
    <n v="9999"/>
    <s v="01"/>
    <s v="000"/>
    <s v="001"/>
    <n v="530106"/>
    <n v="1701"/>
    <s v="001"/>
    <s v="0000"/>
    <s v="0000"/>
    <n v="0"/>
    <n v="0"/>
    <n v="0"/>
    <n v="560"/>
    <n v="0"/>
    <n v="560"/>
    <s v="SI"/>
    <m/>
    <m/>
    <s v="EDISON JIMÉNEZ"/>
    <n v="750.64999999999964"/>
    <n v="0"/>
    <n v="750.64999999999964"/>
    <s v="COOR PLANIFICACION GEST ESTRAT"/>
    <x v="25"/>
    <s v="NO APLICA"/>
    <s v="SI"/>
    <n v="750.64999999999964"/>
  </r>
  <r>
    <x v="121"/>
    <s v="132005001"/>
    <s v="MSP-DNCCO-2022-0088-M"/>
    <d v="2022-04-22T00:00:00"/>
    <s v="MSP-DNPI-2022-0589-M"/>
    <d v="2022-04-27T00:00:00"/>
    <x v="0"/>
    <m/>
    <s v="ADMINISTRACION CENTRAL"/>
    <s v="Viáticos contemplados para visitas y gestiones propios de la Dirección Nacional de Cambio de Cultura Organizacional"/>
    <s v="PLANTA CENTRAL"/>
    <n v="9999"/>
    <s v="01"/>
    <s v="000"/>
    <s v="001"/>
    <n v="530303"/>
    <n v="1701"/>
    <s v="001"/>
    <s v="0000"/>
    <s v="0000"/>
    <n v="560"/>
    <n v="0"/>
    <n v="560"/>
    <n v="0"/>
    <n v="0"/>
    <n v="0"/>
    <s v="SI"/>
    <m/>
    <m/>
    <s v="EDISON JIMÉNEZ"/>
    <n v="0"/>
    <n v="0"/>
    <n v="0"/>
    <s v="COOR PLANIFICACION GEST ESTRAT"/>
    <x v="43"/>
    <s v="NO APLICA"/>
    <s v="NO"/>
    <n v="0"/>
  </r>
  <r>
    <x v="122"/>
    <s v="134003091"/>
    <s v="MSP-DNSECG-2022-0331-M"/>
    <d v="2022-04-21T00:00:00"/>
    <s v="MSP-DNPI-2022-0590-M"/>
    <d v="2022-04-27T00:00:00"/>
    <x v="0"/>
    <m/>
    <s v="ADMINISTRACION CENTRAL"/>
    <s v="MANTENIMIENTO PREVENTIVO DE PARARRAYOS Y SISTEMA A TIERRA DE LOS EDIFICIOS ANEXOS A PLANTA CENTRAL."/>
    <s v="PLANTA CENTRAL"/>
    <n v="9999"/>
    <s v="01"/>
    <s v="000"/>
    <s v="001"/>
    <n v="530402"/>
    <n v="1701"/>
    <s v="001"/>
    <s v="0000"/>
    <s v="0000"/>
    <n v="0"/>
    <n v="0"/>
    <n v="0"/>
    <n v="6416"/>
    <n v="0"/>
    <n v="6416"/>
    <s v="SI"/>
    <m/>
    <m/>
    <s v="EDISON JIMÉNEZ"/>
    <n v="0"/>
    <n v="0"/>
    <n v="0"/>
    <s v="COOR ADMINISTRATIVA FINANCIERA"/>
    <x v="22"/>
    <s v="GI MANTENIMIENTO"/>
    <s v="NO"/>
    <n v="0"/>
  </r>
  <r>
    <x v="122"/>
    <s v="134003092"/>
    <s v="MSP-DNSECG-2022-0331-M"/>
    <d v="2022-04-21T00:00:00"/>
    <s v="MSP-DNPI-2022-0590-M"/>
    <d v="2022-04-27T00:00:00"/>
    <x v="0"/>
    <m/>
    <s v="ADMINISTRACION CENTRAL"/>
    <s v="MANTENIMIENTO PREVENTIVO DEL ASCENSOR MONTACARGAS DEL EDIFICIO BANCO NACIONAL DE VACUNAS"/>
    <s v="PLANTA CENTRAL"/>
    <n v="9999"/>
    <s v="01"/>
    <s v="000"/>
    <s v="001"/>
    <n v="530402"/>
    <n v="1701"/>
    <s v="001"/>
    <s v="0000"/>
    <s v="0000"/>
    <n v="0"/>
    <n v="0"/>
    <n v="0"/>
    <n v="6416"/>
    <n v="0"/>
    <n v="6416"/>
    <s v="SI"/>
    <m/>
    <m/>
    <s v="EDISON JIMÉNEZ"/>
    <n v="0"/>
    <n v="0"/>
    <n v="0"/>
    <s v="COOR ADMINISTRATIVA FINANCIERA"/>
    <x v="22"/>
    <s v="GI MANTENIMIENTO"/>
    <s v="NO"/>
    <n v="0"/>
  </r>
  <r>
    <x v="122"/>
    <s v="134003108"/>
    <s v="MSP-DNSECG-2022-0331-M"/>
    <d v="2022-04-21T00:00:00"/>
    <s v="MSP-DNPI-2022-0590-M"/>
    <d v="2022-04-27T00:00:00"/>
    <x v="0"/>
    <m/>
    <s v="ADMINISTRACION CENTRAL"/>
    <s v="ADQUISICIÓN DE PINTURA PARA ADECENTAR LOS EDIFICIOS ANEXOS A PLANTA CENTRAL"/>
    <s v="PLANTA CENTRAL"/>
    <n v="9999"/>
    <s v="01"/>
    <s v="000"/>
    <s v="001"/>
    <n v="530402"/>
    <n v="1701"/>
    <s v="001"/>
    <s v="0000"/>
    <s v="0000"/>
    <n v="0"/>
    <n v="0"/>
    <n v="0"/>
    <n v="6416"/>
    <n v="0"/>
    <n v="6416"/>
    <s v="SI"/>
    <m/>
    <m/>
    <s v="EDISON JIMÉNEZ"/>
    <n v="0"/>
    <n v="0"/>
    <n v="0"/>
    <s v="COOR ADMINISTRATIVA FINANCIERA"/>
    <x v="22"/>
    <s v="GI MANTENIMIENTO"/>
    <s v="NO"/>
    <n v="0"/>
  </r>
  <r>
    <x v="122"/>
    <s v="134001070"/>
    <s v="MSP-DNSECG-2022-0331-M"/>
    <d v="2022-04-21T00:00:00"/>
    <s v="MSP-DNPI-2022-0590-M"/>
    <d v="2022-04-27T00:00:00"/>
    <x v="0"/>
    <m/>
    <s v="ADMINISTRACION CENTRAL"/>
    <s v="Reporte de remuneración mensual unificada e ingresos complementarios"/>
    <s v="PLANTA CENTRAL"/>
    <n v="9999"/>
    <s v="01"/>
    <s v="000"/>
    <s v="001"/>
    <n v="530404"/>
    <n v="1701"/>
    <s v="001"/>
    <s v="0000"/>
    <s v="0000"/>
    <n v="0"/>
    <n v="0"/>
    <n v="0"/>
    <n v="7500"/>
    <n v="0"/>
    <n v="7500"/>
    <s v="SI"/>
    <m/>
    <m/>
    <s v="EDISON JIMÉNEZ"/>
    <n v="0"/>
    <n v="0"/>
    <n v="0"/>
    <s v="COOR ADMINISTRATIVA FINANCIERA"/>
    <x v="12"/>
    <s v="REMUNERACIONES"/>
    <s v="NO"/>
    <n v="0"/>
  </r>
  <r>
    <x v="122"/>
    <s v="134003086"/>
    <s v="MSP-DNSECG-2022-0331-M"/>
    <d v="2022-04-21T00:00:00"/>
    <s v="MSP-DNPI-2022-0590-M"/>
    <d v="2022-04-27T00:00:00"/>
    <x v="0"/>
    <m/>
    <s v="ADMINISTRACION CENTRAL"/>
    <s v="SERVICIO DE MANTENIMIENTO PREVENTIVO Y CORRECTIVO DE LOS JACK PALETS DE LAS BODEGAS DE LOS EDIFICIOS ANEXOS A PLANTA CENTRAL"/>
    <s v="PLANTA CENTRAL"/>
    <n v="9999"/>
    <s v="01"/>
    <s v="000"/>
    <s v="001"/>
    <n v="530404"/>
    <n v="1701"/>
    <s v="001"/>
    <s v="0000"/>
    <s v="0000"/>
    <n v="0"/>
    <n v="0"/>
    <n v="0"/>
    <n v="790.36"/>
    <n v="0"/>
    <n v="790.36"/>
    <s v="SI"/>
    <m/>
    <m/>
    <s v="EDISON JIMÉNEZ"/>
    <n v="800.00000000000011"/>
    <n v="0"/>
    <n v="800.00000000000011"/>
    <s v="COOR ADMINISTRATIVA FINANCIERA"/>
    <x v="22"/>
    <s v="GI MANTENIMIENTO"/>
    <s v="SI"/>
    <n v="1.1368683772161603E-13"/>
  </r>
  <r>
    <x v="122"/>
    <s v="134003094"/>
    <s v="MSP-DNSECG-2022-0331-M"/>
    <d v="2022-04-21T00:00:00"/>
    <s v="MSP-DNPI-2022-0590-M"/>
    <d v="2022-04-27T00:00:00"/>
    <x v="0"/>
    <m/>
    <s v="ADMINISTRACION CENTRAL"/>
    <s v="MANTENIMIENTO CORRECTIVO Y PREVENTIVO DE LA MÁQUINA GTO-52"/>
    <s v="PLANTA CENTRAL"/>
    <n v="9999"/>
    <s v="01"/>
    <s v="000"/>
    <s v="001"/>
    <n v="530404"/>
    <n v="1701"/>
    <s v="001"/>
    <s v="0000"/>
    <s v="0000"/>
    <n v="0"/>
    <n v="0"/>
    <n v="0"/>
    <n v="900"/>
    <n v="0"/>
    <n v="900"/>
    <s v="SI"/>
    <m/>
    <m/>
    <s v="EDISON JIMÉNEZ"/>
    <n v="900"/>
    <n v="0"/>
    <n v="900"/>
    <s v="COOR ADMINISTRATIVA FINANCIERA"/>
    <x v="22"/>
    <s v="GI MANTENIMIENTO"/>
    <s v="SI"/>
    <n v="0"/>
  </r>
  <r>
    <x v="122"/>
    <s v="134003027"/>
    <s v="MSP-DNSECG-2022-0331-M"/>
    <d v="2022-04-21T00:00:00"/>
    <s v="MSP-DNPI-2022-0590-M"/>
    <d v="2022-04-27T00:00:00"/>
    <x v="0"/>
    <m/>
    <s v="ADMINISTRACION CENTRAL"/>
    <s v="CONTRATACIÓN DE UN TALLER AUTOMOTRIZ PARA EJECUTAR MANTENIMIENTOS PREVENTIVOS Y CORRECTIVOS DE LOS VEHÍCULOS LIVIANOS CON SISTEMA DE ALIMENTACIÓN A GASOLINA Y DIESEL PERTENECIENTES AL PARQUE AUTOMOTOR DEL MINISTERIO DE SALUD PÚBLICA"/>
    <s v="PLANTA CENTRAL"/>
    <n v="9999"/>
    <s v="01"/>
    <s v="000"/>
    <s v="001"/>
    <n v="530405"/>
    <n v="1701"/>
    <s v="001"/>
    <s v="0000"/>
    <s v="0000"/>
    <n v="0"/>
    <n v="0"/>
    <n v="0"/>
    <n v="29910"/>
    <n v="0"/>
    <n v="29910"/>
    <s v="SI"/>
    <m/>
    <m/>
    <s v="EDISON JIMÉNEZ"/>
    <n v="30000"/>
    <n v="0"/>
    <n v="30000"/>
    <s v="COOR ADMINISTRATIVA FINANCIERA"/>
    <x v="22"/>
    <s v="GI TRANSPORTES"/>
    <s v="SI"/>
    <n v="0"/>
  </r>
  <r>
    <x v="122"/>
    <s v="134003030"/>
    <s v="MSP-DNSECG-2022-0331-M"/>
    <d v="2022-04-21T00:00:00"/>
    <s v="MSP-DNPI-2022-0590-M"/>
    <d v="2022-04-27T00:00:00"/>
    <x v="0"/>
    <m/>
    <s v="ADMINISTRACION CENTRAL"/>
    <s v="SERVICIO DE MANTENIMIENTO PREVENTIVO Y CORRECTIVO DEL PARQUE AUTOMOTOR LIVIANO DEL MINISTERIO DE SALUD PÚBLICA (PLANTA CENTRAL)"/>
    <s v="PLANTA CENTRAL"/>
    <n v="9999"/>
    <s v="01"/>
    <s v="000"/>
    <s v="001"/>
    <n v="530405"/>
    <n v="1701"/>
    <s v="001"/>
    <s v="0000"/>
    <s v="0000"/>
    <n v="0"/>
    <n v="0"/>
    <n v="0"/>
    <n v="20000"/>
    <n v="0"/>
    <n v="20000"/>
    <s v="SI"/>
    <m/>
    <m/>
    <s v="EDISON JIMÉNEZ"/>
    <n v="7465"/>
    <n v="0"/>
    <n v="7465"/>
    <s v="COOR ADMINISTRATIVA FINANCIERA"/>
    <x v="22"/>
    <s v="GI TRANSPORTES"/>
    <s v="SI"/>
    <n v="0"/>
  </r>
  <r>
    <x v="122"/>
    <s v="134003032"/>
    <s v="MSP-DNSECG-2022-0331-M"/>
    <d v="2022-04-21T00:00:00"/>
    <s v="MSP-DNPI-2022-0590-M"/>
    <d v="2022-04-27T00:00:00"/>
    <x v="0"/>
    <m/>
    <s v="ADMINISTRACION CENTRAL"/>
    <s v="CONTRATACIÓN DE UN TALLER AUTOMOTRIZ PARA EJECUTAR MANTENIMIENTO PREVENTIVO Y CORRECTIVO DE LOS VEHÍCULOS LIVIANOS Y PESADOS PERTENECIENTES AL PARQUE AUTOMOTOR DEL MINISTERIO DE SALUD PÚBLICA (PLANTA CENTRAL)"/>
    <s v="PLANTA CENTRAL"/>
    <n v="9999"/>
    <s v="01"/>
    <s v="000"/>
    <s v="001"/>
    <n v="530813"/>
    <n v="1701"/>
    <s v="001"/>
    <s v="0000"/>
    <s v="0000"/>
    <n v="0"/>
    <n v="0"/>
    <n v="0"/>
    <n v="116590.74"/>
    <n v="0"/>
    <n v="116590.74"/>
    <s v="SI"/>
    <m/>
    <m/>
    <s v="EDISON JIMÉNEZ"/>
    <n v="61123.540000000008"/>
    <n v="0"/>
    <n v="61123.540000000008"/>
    <s v="COOR ADMINISTRATIVA FINANCIERA"/>
    <x v="22"/>
    <s v="GI TRANSPORTES"/>
    <s v="SI"/>
    <n v="7.2759576141834259E-12"/>
  </r>
  <r>
    <x v="122"/>
    <s v="134003012"/>
    <s v="MSP-DNSECG-2022-0331-M"/>
    <d v="2022-04-21T00:00:00"/>
    <s v="MSP-DNPI-2022-0590-M"/>
    <d v="2022-04-27T00:00:00"/>
    <x v="0"/>
    <m/>
    <s v="ADMINISTRACION CENTRAL"/>
    <s v="SERVICIO DE ABASTECIMIENTO DE COMBUSTIBLE (GASOLINA Y DIESEL) PARA EL PARQUE AUTOMOTOR DEL MINISTERIO DE SALUD PÚBLICA (PLANTA CENTRAL)"/>
    <s v="PLANTA CENTRAL"/>
    <n v="9999"/>
    <s v="01"/>
    <s v="000"/>
    <s v="001"/>
    <n v="530803"/>
    <n v="1701"/>
    <s v="001"/>
    <s v="0000"/>
    <s v="0000"/>
    <n v="0"/>
    <n v="0"/>
    <n v="0"/>
    <n v="30240"/>
    <n v="0"/>
    <n v="30240"/>
    <s v="SI"/>
    <m/>
    <m/>
    <s v="EDISON JIMÉNEZ"/>
    <n v="85320"/>
    <n v="15480"/>
    <n v="100800"/>
    <s v="COOR ADMINISTRATIVA FINANCIERA"/>
    <x v="22"/>
    <s v="GI TRANSPORTES"/>
    <s v="SI"/>
    <n v="0"/>
  </r>
  <r>
    <x v="122"/>
    <s v="134003028"/>
    <s v="MSP-DNSECG-2022-0331-M"/>
    <d v="2022-04-21T00:00:00"/>
    <s v="MSP-DNPI-2022-0590-M"/>
    <d v="2022-04-27T00:00:00"/>
    <x v="0"/>
    <m/>
    <s v="ADMINISTRACION CENTRAL"/>
    <s v="CONTRATACIÓN DE UN TALLER AUTOMOTRIZ PARA EJECUTAR MANTENIMIENTOS PREVENTIVOS Y CORRECTIVOS DE LOS VEHÍCULOS LIVIANOS CON SISTEMA DE ALIMENTACIÓN A GASOLINA Y DIESEL PERTENECIENTES AL PARQUE AUTOMOTOR DEL MINISTERIO DE SALUD PÚBLICA"/>
    <s v="PLANTA CENTRAL"/>
    <n v="9999"/>
    <s v="01"/>
    <s v="000"/>
    <s v="001"/>
    <n v="530803"/>
    <n v="1701"/>
    <s v="001"/>
    <s v="0000"/>
    <s v="0000"/>
    <n v="0"/>
    <n v="0"/>
    <n v="0"/>
    <n v="4900"/>
    <n v="0"/>
    <n v="4900"/>
    <s v="SI"/>
    <m/>
    <m/>
    <s v="EDISON JIMÉNEZ"/>
    <n v="4900"/>
    <n v="0"/>
    <n v="4900"/>
    <s v="COOR ADMINISTRATIVA FINANCIERA"/>
    <x v="22"/>
    <s v="GI TRANSPORTES"/>
    <s v="SI"/>
    <n v="0"/>
  </r>
  <r>
    <x v="122"/>
    <s v="134003031"/>
    <s v="MSP-DNSECG-2022-0331-M"/>
    <d v="2022-04-21T00:00:00"/>
    <s v="MSP-DNPI-2022-0590-M"/>
    <d v="2022-04-27T00:00:00"/>
    <x v="0"/>
    <m/>
    <s v="ADMINISTRACION CENTRAL"/>
    <s v="SERVICIO DE MANTENIMIENTO PREVENTIVO Y CORRECTIVO DEL PARQUE AUTOMOTOR LIVIANO DEL MINISTERIO DE SALUD PÚBLICA (PLANTA CENTRAL)"/>
    <s v="PLANTA CENTRAL"/>
    <n v="9999"/>
    <s v="01"/>
    <s v="000"/>
    <s v="001"/>
    <n v="530803"/>
    <n v="1701"/>
    <s v="001"/>
    <s v="0000"/>
    <s v="0000"/>
    <n v="0"/>
    <n v="0"/>
    <n v="0"/>
    <n v="7000"/>
    <n v="0"/>
    <n v="7000"/>
    <s v="SI"/>
    <m/>
    <m/>
    <s v="EDISON JIMÉNEZ"/>
    <n v="2675.6000000000004"/>
    <n v="0"/>
    <n v="2675.6000000000004"/>
    <s v="COOR ADMINISTRATIVA FINANCIERA"/>
    <x v="22"/>
    <s v="GI TRANSPORTES"/>
    <s v="SI"/>
    <n v="4.5474735088646412E-13"/>
  </r>
  <r>
    <x v="122"/>
    <s v="134003034"/>
    <s v="MSP-DNSECG-2022-0331-M"/>
    <d v="2022-04-21T00:00:00"/>
    <s v="MSP-DNPI-2022-0590-M"/>
    <d v="2022-04-27T00:00:00"/>
    <x v="0"/>
    <m/>
    <s v="ADMINISTRACION CENTRAL"/>
    <s v="CONTRATACIÓN DE UN TALLER AUTOMOTRIZ PARA EJECUTAR MANTENIMIENTO PREVENTIVO Y CORRECTIVO DE LOS VEHÍCULOS LIVIANOS Y PESADOS PERTENECIENTES AL PARQUE AUTOMOTOR DEL MINISTERIO DE SALUD PÚBLICA (PLANTA CENTRAL)"/>
    <s v="PLANTA CENTRAL"/>
    <n v="9999"/>
    <s v="01"/>
    <s v="000"/>
    <s v="001"/>
    <n v="530803"/>
    <n v="1701"/>
    <s v="001"/>
    <s v="0000"/>
    <s v="0000"/>
    <n v="0"/>
    <n v="0"/>
    <n v="0"/>
    <n v="40000"/>
    <n v="0"/>
    <n v="40000"/>
    <s v="SI"/>
    <m/>
    <m/>
    <s v="EDISON JIMÉNEZ"/>
    <n v="6272.2099999999991"/>
    <n v="0"/>
    <n v="6272.2099999999991"/>
    <s v="COOR ADMINISTRATIVA FINANCIERA"/>
    <x v="22"/>
    <s v="GI TRANSPORTES"/>
    <s v="SI"/>
    <n v="-9.0949470177292824E-13"/>
  </r>
  <r>
    <x v="122"/>
    <s v="134003060"/>
    <s v="MSP-DNSECG-2022-0331-M"/>
    <d v="2022-04-21T00:00:00"/>
    <s v="MSP-DNPI-2022-0590-M"/>
    <d v="2022-04-27T00:00:00"/>
    <x v="0"/>
    <m/>
    <s v="ADMINISTRACION CENTRAL"/>
    <s v="SERVICIO DE RECARGA DE EXTINTORES PARA EL PARQUE AUTOMOTOR DEL MSP - PLANTA CENTRAL"/>
    <s v="PLANTA CENTRAL"/>
    <n v="9999"/>
    <s v="01"/>
    <s v="000"/>
    <s v="001"/>
    <n v="530203"/>
    <n v="1701"/>
    <s v="001"/>
    <s v="0000"/>
    <s v="0000"/>
    <n v="0"/>
    <n v="0"/>
    <n v="0"/>
    <n v="2000"/>
    <n v="0"/>
    <n v="2000"/>
    <s v="SI"/>
    <m/>
    <m/>
    <s v="EDISON JIMÉNEZ"/>
    <n v="0"/>
    <n v="0"/>
    <n v="0"/>
    <s v="COOR ADMINISTRATIVA FINANCIERA"/>
    <x v="22"/>
    <s v="GI TRANSPORTES"/>
    <s v="NO"/>
    <n v="0"/>
  </r>
  <r>
    <x v="122"/>
    <s v="134003017"/>
    <s v="MSP-DNSECG-2022-0331-M"/>
    <d v="2022-04-21T00:00:00"/>
    <s v="MSP-DNPI-2022-0590-M"/>
    <d v="2022-04-27T00:00:00"/>
    <x v="0"/>
    <m/>
    <s v="ADMINISTRACION CENTRAL"/>
    <s v="SERVICIO DE RASTREO SATELITAL PARA LA FLOTA VEHICULAR DEL MINISTERIO DE SALUD PÚBLICA (PLANTA CENTRAL)"/>
    <s v="PLANTA CENTRAL"/>
    <n v="9999"/>
    <s v="01"/>
    <s v="000"/>
    <s v="001"/>
    <n v="530246"/>
    <n v="1701"/>
    <s v="001"/>
    <s v="0000"/>
    <s v="0000"/>
    <n v="0"/>
    <n v="0"/>
    <n v="0"/>
    <n v="7000"/>
    <n v="0"/>
    <n v="7000"/>
    <s v="SI"/>
    <m/>
    <m/>
    <s v="EDISON JIMÉNEZ"/>
    <n v="27527.5"/>
    <n v="0"/>
    <n v="27527.5"/>
    <s v="COOR ADMINISTRATIVA FINANCIERA"/>
    <x v="22"/>
    <s v="GI TRANSPORTES"/>
    <s v="SI"/>
    <n v="0"/>
  </r>
  <r>
    <x v="122"/>
    <n v="135000005"/>
    <s v="MSP-DNSECG-2022-0331-M"/>
    <d v="2022-04-21T00:00:00"/>
    <s v="MSP-DNPI-2022-0590-M"/>
    <d v="2022-04-27T00:00:00"/>
    <x v="0"/>
    <m/>
    <s v="ADMINISTRACION CENTRAL"/>
    <s v="CONTRATACIÓN DE 70 HORAS DE SOPORTE ALFRESCO DE ACUERDO A ESPECIFICACIONES TECNICAS – ORDEN DE SERVICIO MSP-DNCP-OS-0074-2017"/>
    <s v="PLANTA CENTRAL"/>
    <n v="9999"/>
    <s v="01"/>
    <s v="000"/>
    <s v="001"/>
    <n v="530701"/>
    <n v="1701"/>
    <s v="001"/>
    <s v="0000"/>
    <s v="0000"/>
    <n v="0"/>
    <n v="0"/>
    <n v="0"/>
    <n v="2957"/>
    <n v="0"/>
    <n v="2957"/>
    <s v="SI"/>
    <m/>
    <m/>
    <s v="EDISON JIMÉNEZ"/>
    <n v="0"/>
    <n v="0"/>
    <n v="0"/>
    <s v="DESPACHO MINISTERIAL"/>
    <x v="9"/>
    <s v="NO APLICA"/>
    <s v="NO"/>
    <n v="0"/>
  </r>
  <r>
    <x v="122"/>
    <n v="135000065"/>
    <s v="MSP-DNSECG-2022-0331-M"/>
    <d v="2022-04-21T00:00:00"/>
    <s v="MSP-DNPI-2022-0590-M"/>
    <d v="2022-04-27T00:00:00"/>
    <x v="0"/>
    <m/>
    <s v="ADMINISTRACION CENTRAL"/>
    <s v="CONTRATACIÓN DEL SERVICIO DE EXTERNALIZACIÓN DE CORREO ELECTRÓNICO 2020-2021"/>
    <s v="PLANTA CENTRAL"/>
    <n v="9999"/>
    <s v="01"/>
    <s v="000"/>
    <s v="001"/>
    <n v="530701"/>
    <n v="1701"/>
    <s v="001"/>
    <s v="0000"/>
    <s v="0000"/>
    <n v="0"/>
    <n v="0"/>
    <n v="0"/>
    <n v="13426.79"/>
    <n v="0"/>
    <n v="13426.79"/>
    <s v="SI"/>
    <m/>
    <m/>
    <s v="EDISON JIMÉNEZ"/>
    <n v="6793.77"/>
    <n v="6633.02"/>
    <n v="13426.79"/>
    <s v="DESPACHO MINISTERIAL"/>
    <x v="9"/>
    <s v="Presupuesto por Resultados"/>
    <s v="SI"/>
    <n v="0"/>
  </r>
  <r>
    <x v="122"/>
    <s v="134003137"/>
    <s v="MSP-DNSECG-2022-0331-M"/>
    <d v="2022-04-21T00:00:00"/>
    <s v="MSP-DNPI-2022-0590-M"/>
    <d v="2022-04-27T00:00:00"/>
    <x v="0"/>
    <m/>
    <s v="ADMINISTRACION CENTRAL"/>
    <s v="CONTRATACIÓN SERVICIO DE SOFTWARE DE GESTIÓN DE IMPORTACIONES (PRESTACIÓN DE SERVICIOS DE SOPORTE SOFTWARE ARANCEL Y SOFTWARE ADUANET DAV Y CONCESIÓN DE LICENCIA DE USUARIO FINAL (CLUF))"/>
    <s v="PLANTA CENTRAL"/>
    <n v="9999"/>
    <s v="01"/>
    <s v="000"/>
    <s v="001"/>
    <n v="530702"/>
    <n v="1701"/>
    <s v="001"/>
    <s v="0000"/>
    <s v="0000"/>
    <n v="0"/>
    <n v="0"/>
    <n v="0"/>
    <n v="185.01"/>
    <n v="0"/>
    <n v="185.01"/>
    <s v="SI"/>
    <m/>
    <m/>
    <s v="EDISON JIMÉNEZ"/>
    <n v="874"/>
    <n v="0"/>
    <n v="874"/>
    <s v="COOR ADMINISTRATIVA FINANCIERA"/>
    <x v="22"/>
    <s v="GI IMPORTACIONES"/>
    <s v="SI"/>
    <n v="0"/>
  </r>
  <r>
    <x v="122"/>
    <s v="134000002"/>
    <s v="MSP-DNSECG-2022-0331-M"/>
    <d v="2022-04-21T00:00:00"/>
    <s v="MSP-DNPI-2022-0590-M"/>
    <d v="2022-04-27T00:00:00"/>
    <x v="0"/>
    <m/>
    <s v="ADMINISTRACION CENTRAL"/>
    <s v="Caja Chica Despacho"/>
    <s v="PLANTA CENTRAL"/>
    <n v="9999"/>
    <s v="01"/>
    <s v="000"/>
    <s v="001"/>
    <n v="531601"/>
    <n v="1701"/>
    <s v="001"/>
    <s v="0000"/>
    <s v="0000"/>
    <n v="0"/>
    <n v="0"/>
    <n v="0"/>
    <n v="2415.87"/>
    <n v="0"/>
    <n v="2415.87"/>
    <s v="SI"/>
    <m/>
    <m/>
    <s v="EDISON JIMÉNEZ"/>
    <n v="385.39999999999964"/>
    <n v="0"/>
    <n v="385.39999999999964"/>
    <s v="COOR ADMINISTRATIVA FINANCIERA"/>
    <x v="40"/>
    <s v="NO APLICA"/>
    <s v="SI"/>
    <n v="385.39999999999964"/>
  </r>
  <r>
    <x v="122"/>
    <s v="132001006"/>
    <s v="MSP-DNSECG-2022-0331-M"/>
    <d v="2022-04-21T00:00:00"/>
    <s v="MSP-DNPI-2022-0590-M"/>
    <d v="2022-04-27T00:00:00"/>
    <x v="0"/>
    <m/>
    <s v="ADMINISTRACION CENTRAL"/>
    <s v="Asignación esigef para financiar actividades priorizadas "/>
    <s v="PLANTA CENTRAL"/>
    <n v="9999"/>
    <s v="01"/>
    <s v="000"/>
    <s v="001"/>
    <n v="581201"/>
    <n v="1701"/>
    <s v="001"/>
    <s v="0000"/>
    <s v="0000"/>
    <n v="0"/>
    <n v="0"/>
    <n v="0"/>
    <n v="542565.71"/>
    <n v="0"/>
    <n v="542565.71"/>
    <s v="SI"/>
    <m/>
    <m/>
    <s v="EDISON JIMÉNEZ"/>
    <n v="0"/>
    <n v="0"/>
    <n v="0"/>
    <s v="COOR PLANIFICACION GEST ESTRAT"/>
    <x v="25"/>
    <s v="Presupuesto por Resultados"/>
    <s v="NO"/>
    <n v="0"/>
  </r>
  <r>
    <x v="122"/>
    <s v="134003133"/>
    <s v="MSP-DNSECG-2022-0331-M"/>
    <d v="2022-04-21T00:00:00"/>
    <s v="MSP-DNPI-2022-0590-M"/>
    <d v="2022-04-27T00:00:00"/>
    <x v="0"/>
    <m/>
    <s v="ADMINISTRACION CENTRAL"/>
    <s v="PAGO OBLIGACIONES PENDIENTES REEMBOLSO AGENTE DE ADUANAS (GASTOS NAVIEROS) Y ALMACENAJE"/>
    <s v="PLANTA CENTRAL"/>
    <n v="9999"/>
    <s v="01"/>
    <s v="000"/>
    <s v="001"/>
    <n v="570103"/>
    <n v="1701"/>
    <s v="001"/>
    <s v="0000"/>
    <s v="0000"/>
    <n v="0"/>
    <n v="0"/>
    <n v="0"/>
    <n v="4755.96"/>
    <n v="0"/>
    <n v="4755.96"/>
    <s v="SI"/>
    <m/>
    <m/>
    <s v="EDISON JIMÉNEZ"/>
    <n v="230244.03999999998"/>
    <n v="0"/>
    <n v="230244.03999999998"/>
    <s v="COOR ADMINISTRATIVA FINANCIERA"/>
    <x v="22"/>
    <s v="GI IMPORTACIONES"/>
    <s v="SI"/>
    <n v="-2.9103830456733704E-11"/>
  </r>
  <r>
    <x v="122"/>
    <s v="134003135"/>
    <s v="MSP-DNSECG-2022-0331-M"/>
    <d v="2022-04-21T00:00:00"/>
    <s v="MSP-DNPI-2022-0590-M"/>
    <d v="2022-04-27T00:00:00"/>
    <x v="0"/>
    <m/>
    <s v="ADMINISTRACION CENTRAL"/>
    <s v="PAGOS OBLIGACIONES PENDIENTES  REEMBOLSO AGENTE DE ADUANAS COMISIONES BANCARIAS"/>
    <s v="PLANTA CENTRAL"/>
    <n v="9999"/>
    <s v="01"/>
    <s v="000"/>
    <s v="001"/>
    <n v="570203"/>
    <n v="1701"/>
    <s v="001"/>
    <s v="0000"/>
    <s v="0000"/>
    <n v="0"/>
    <n v="0"/>
    <n v="0"/>
    <n v="0.75"/>
    <n v="0"/>
    <n v="0.75"/>
    <s v="SI"/>
    <m/>
    <m/>
    <s v="EDISON JIMÉNEZ"/>
    <n v="99.25"/>
    <n v="0"/>
    <n v="99.25"/>
    <s v="COOR ADMINISTRATIVA FINANCIERA"/>
    <x v="22"/>
    <s v="GI IMPORTACIONES"/>
    <s v="SI"/>
    <n v="0"/>
  </r>
  <r>
    <x v="122"/>
    <s v="133001007"/>
    <s v="MSP-DNSECG-2022-0331-M"/>
    <d v="2022-04-21T00:00:00"/>
    <s v="MSP-DNPI-2022-0590-M"/>
    <d v="2022-04-27T00:00:00"/>
    <x v="0"/>
    <m/>
    <s v="ADMINISTRACION CENTRAL"/>
    <s v="Costas Judiciales, Trámites Notariales, Legalización de Documentos y Arreglos Extrajudiciales_x000a_Egresos para costas judiciales, trámites notariales, legalización de documentos y arreglos extrajudiciales"/>
    <s v="PLANTA CENTRAL"/>
    <n v="9999"/>
    <s v="01"/>
    <s v="000"/>
    <s v="001"/>
    <n v="570206"/>
    <n v="1701"/>
    <s v="001"/>
    <s v="0000"/>
    <s v="0000"/>
    <n v="0"/>
    <n v="0"/>
    <n v="0"/>
    <n v="200"/>
    <n v="0"/>
    <n v="200"/>
    <s v="SI"/>
    <m/>
    <m/>
    <s v="EDISON JIMÉNEZ"/>
    <n v="1400"/>
    <n v="0"/>
    <n v="1400"/>
    <s v="COOR ASESORIA JURIDICA"/>
    <x v="26"/>
    <s v="NO APLICA"/>
    <s v="SI"/>
    <n v="0"/>
  </r>
  <r>
    <x v="122"/>
    <s v="134002003"/>
    <s v="MSP-DNSECG-2022-0331-M"/>
    <d v="2022-04-21T00:00:00"/>
    <s v="MSP-DNPI-2022-0590-M"/>
    <d v="2022-04-27T00:00:00"/>
    <x v="0"/>
    <m/>
    <s v="ADMINISTRACION CENTRAL"/>
    <s v="Reembolso de gastos realizados  para la notarización de reconocimiento de firmas para el proceso de claves de Administrador Nacional Financiero"/>
    <s v="PLANTA CENTRAL"/>
    <n v="9999"/>
    <s v="01"/>
    <s v="000"/>
    <s v="001"/>
    <n v="570206"/>
    <n v="1701"/>
    <s v="001"/>
    <s v="0000"/>
    <s v="0000"/>
    <n v="0"/>
    <n v="0"/>
    <n v="0"/>
    <n v="500"/>
    <n v="0"/>
    <n v="500"/>
    <s v="SI"/>
    <m/>
    <m/>
    <s v="EDISON JIMÉNEZ"/>
    <n v="0"/>
    <n v="0"/>
    <n v="0"/>
    <s v="COOR ADMINISTRATIVA FINANCIERA"/>
    <x v="35"/>
    <s v="NO APLICA"/>
    <s v="NO"/>
    <n v="0"/>
  </r>
  <r>
    <x v="122"/>
    <s v="113001010"/>
    <s v="MSP-DNSECG-2022-0331-M"/>
    <d v="2022-04-21T00:00:00"/>
    <s v="MSP-DNPI-2022-0590-M"/>
    <d v="2022-04-27T00:00:00"/>
    <x v="0"/>
    <m/>
    <s v="PREVENCION Y PROMOCION DE LA SALUD"/>
    <s v="Artículos promocionales con mensajes de Promoción de la Salud"/>
    <s v="PLANTA CENTRAL"/>
    <n v="9999"/>
    <n v="55"/>
    <s v="000"/>
    <s v="002"/>
    <n v="530207"/>
    <n v="1701"/>
    <s v="001"/>
    <s v="0000"/>
    <s v="0000"/>
    <n v="0"/>
    <n v="0"/>
    <n v="0"/>
    <n v="10000"/>
    <n v="0"/>
    <n v="10000"/>
    <s v="SI"/>
    <m/>
    <m/>
    <s v="EDISON JIMÉNEZ"/>
    <n v="0"/>
    <n v="0"/>
    <n v="0"/>
    <s v="SUB PROMOCION SALUD INTERCULTURAL  IGUALDAD"/>
    <x v="2"/>
    <s v="NO APLICA"/>
    <s v="NO"/>
    <n v="0"/>
  </r>
  <r>
    <x v="122"/>
    <s v="113001016"/>
    <s v="MSP-DNSECG-2022-0331-M"/>
    <d v="2022-04-21T00:00:00"/>
    <s v="MSP-DNPI-2022-0590-M"/>
    <d v="2022-04-27T00:00:00"/>
    <x v="0"/>
    <m/>
    <s v="PREVENCION Y PROMOCION DE LA SALUD"/>
    <s v="Desarrollo de módulo para registro de prestaciones colectivas de Promoción de la Salud en el Sistema PRAS"/>
    <s v="PLANTA CENTRAL"/>
    <n v="9999"/>
    <n v="55"/>
    <s v="000"/>
    <s v="002"/>
    <n v="530701"/>
    <n v="1701"/>
    <s v="001"/>
    <s v="0000"/>
    <s v="0000"/>
    <n v="0"/>
    <n v="0"/>
    <n v="0"/>
    <n v="4176.5600000000004"/>
    <n v="0"/>
    <n v="4176.5600000000004"/>
    <s v="SI"/>
    <m/>
    <m/>
    <s v="EDISON JIMÉNEZ"/>
    <n v="0"/>
    <n v="0"/>
    <n v="0"/>
    <s v="SUB PROMOCION SALUD INTERCULTURAL  IGUALDAD"/>
    <x v="2"/>
    <s v="NO APLICA"/>
    <s v="NO"/>
    <n v="0"/>
  </r>
  <r>
    <x v="122"/>
    <s v="112003005"/>
    <s v="MSP-DNSECG-2022-0331-M"/>
    <d v="2022-04-21T00:00:00"/>
    <s v="MSP-DNPI-2022-0590-M"/>
    <d v="2022-04-27T00:00:00"/>
    <x v="0"/>
    <m/>
    <s v="VIGILANCIA Y CONTROL SANITARIO"/>
    <s v="ADQUlSICIÓN DE DELTAMETRINA EN POLVO  "/>
    <s v="PLANTA CENTRAL"/>
    <n v="9999"/>
    <n v="56"/>
    <s v="000"/>
    <s v="001"/>
    <n v="530819"/>
    <n v="1701"/>
    <s v="001"/>
    <s v="0000"/>
    <s v="0000"/>
    <n v="0"/>
    <n v="0"/>
    <n v="0"/>
    <n v="106247.35"/>
    <n v="0"/>
    <n v="106247.35"/>
    <s v="SI"/>
    <m/>
    <m/>
    <s v="EDISON JIMÉNEZ"/>
    <n v="106247.35000000003"/>
    <n v="0"/>
    <n v="106247.35000000003"/>
    <s v="SUB VIGILANCIA PREVENCION CONTROL SALUD"/>
    <x v="36"/>
    <s v="METAXENICAS Y ZOONOTICAS"/>
    <s v="SI"/>
    <n v="2.9103830456733704E-11"/>
  </r>
  <r>
    <x v="122"/>
    <s v="132001020"/>
    <s v="MSP-DNSECG-2022-0331-M"/>
    <d v="2022-04-21T00:00:00"/>
    <s v="MSP-DNPI-2022-0590-M"/>
    <d v="2022-04-27T00:00:00"/>
    <x v="0"/>
    <m/>
    <s v="GARANTIA DE LA CALIDAD DE LOS SERVICIOS DE SALUD"/>
    <s v="Asignación esigef para financiar actividades priorizadas  (Mantenimientos REF 006)"/>
    <s v="PLANTA CENTRAL"/>
    <n v="9999"/>
    <n v="57"/>
    <s v="000"/>
    <s v="001"/>
    <n v="530402"/>
    <n v="1701"/>
    <s v="001"/>
    <s v="0000"/>
    <s v="0000"/>
    <n v="0"/>
    <n v="0"/>
    <n v="0"/>
    <n v="2974247.45"/>
    <n v="0"/>
    <n v="2974247.45"/>
    <s v="SI"/>
    <m/>
    <m/>
    <s v="EDISON JIMÉNEZ"/>
    <n v="0"/>
    <n v="0"/>
    <n v="0"/>
    <s v="COOR PLANIFICACION GEST ESTRAT"/>
    <x v="25"/>
    <s v="NO APLICA"/>
    <s v="NO"/>
    <n v="0"/>
  </r>
  <r>
    <x v="122"/>
    <s v="132001021"/>
    <s v="MSP-DNSECG-2022-0331-M"/>
    <d v="2022-04-21T00:00:00"/>
    <s v="MSP-DNPI-2022-0590-M"/>
    <d v="2022-04-27T00:00:00"/>
    <x v="0"/>
    <m/>
    <s v="GARANTIA DE LA CALIDAD DE LOS SERVICIOS DE SALUD"/>
    <s v="Asignación esigef para financiar actividades priorizadas  (Mantenimientos REF 006)"/>
    <s v="PLANTA CENTRAL"/>
    <n v="9999"/>
    <n v="57"/>
    <s v="000"/>
    <s v="001"/>
    <n v="530403"/>
    <n v="1701"/>
    <s v="001"/>
    <s v="0000"/>
    <s v="0000"/>
    <n v="0"/>
    <n v="0"/>
    <n v="0"/>
    <n v="13907.63"/>
    <n v="0"/>
    <n v="13907.63"/>
    <s v="SI"/>
    <m/>
    <m/>
    <s v="EDISON JIMÉNEZ"/>
    <n v="0"/>
    <n v="0"/>
    <n v="0"/>
    <s v="COOR PLANIFICACION GEST ESTRAT"/>
    <x v="25"/>
    <s v="NO APLICA"/>
    <s v="NO"/>
    <n v="0"/>
  </r>
  <r>
    <x v="122"/>
    <s v="132001022"/>
    <s v="MSP-DNSECG-2022-0331-M"/>
    <d v="2022-04-21T00:00:00"/>
    <s v="MSP-DNPI-2022-0590-M"/>
    <d v="2022-04-27T00:00:00"/>
    <x v="0"/>
    <m/>
    <s v="GARANTIA DE LA CALIDAD DE LOS SERVICIOS DE SALUD"/>
    <s v="Asignación esigef para financiar actividades priorizadas  (Mantenimientos REF 006)"/>
    <s v="PLANTA CENTRAL"/>
    <n v="9999"/>
    <n v="57"/>
    <s v="000"/>
    <s v="001"/>
    <n v="530404"/>
    <n v="1701"/>
    <s v="001"/>
    <s v="0000"/>
    <s v="0000"/>
    <n v="0"/>
    <n v="0"/>
    <n v="0"/>
    <n v="4869678.6641559778"/>
    <n v="0"/>
    <n v="4869678.6641559778"/>
    <s v="SI"/>
    <m/>
    <m/>
    <s v="EDISON JIMÉNEZ"/>
    <n v="0"/>
    <n v="0"/>
    <n v="0"/>
    <s v="COOR PLANIFICACION GEST ESTRAT"/>
    <x v="25"/>
    <s v="NO APLICA"/>
    <s v="NO"/>
    <n v="0"/>
  </r>
  <r>
    <x v="122"/>
    <s v="132001023"/>
    <s v="MSP-DNSECG-2022-0331-M"/>
    <d v="2022-04-21T00:00:00"/>
    <s v="MSP-DNPI-2022-0590-M"/>
    <d v="2022-04-27T00:00:00"/>
    <x v="0"/>
    <m/>
    <s v="GARANTIA DE LA CALIDAD DE LOS SERVICIOS DE SALUD"/>
    <s v="Asignación esigef para financiar actividades priorizadas  (Mantenimientos REF 006)"/>
    <s v="PLANTA CENTRAL"/>
    <n v="9999"/>
    <n v="57"/>
    <s v="000"/>
    <s v="001"/>
    <n v="530417"/>
    <n v="1701"/>
    <s v="001"/>
    <s v="0000"/>
    <s v="0000"/>
    <n v="0"/>
    <n v="0"/>
    <n v="0"/>
    <n v="1333261.6299999999"/>
    <n v="0"/>
    <n v="1333261.6299999999"/>
    <s v="SI"/>
    <m/>
    <m/>
    <s v="EDISON JIMÉNEZ"/>
    <n v="0"/>
    <n v="0"/>
    <n v="0"/>
    <s v="COOR PLANIFICACION GEST ESTRAT"/>
    <x v="25"/>
    <s v="NO APLICA"/>
    <s v="NO"/>
    <n v="0"/>
  </r>
  <r>
    <x v="122"/>
    <s v="132001026"/>
    <s v="MSP-DNSECG-2022-0331-M"/>
    <d v="2022-04-21T00:00:00"/>
    <s v="MSP-DNPI-2022-0590-M"/>
    <d v="2022-04-27T00:00:00"/>
    <x v="0"/>
    <m/>
    <s v="GARANTIA DE LA CALIDAD DE LOS SERVICIOS DE SALUD"/>
    <s v="Asignación esigef para financiar actividades priorizadas  (Mantenimientos REF 006)"/>
    <s v="PLANTA CENTRAL"/>
    <n v="9999"/>
    <n v="57"/>
    <s v="000"/>
    <s v="001"/>
    <n v="530811"/>
    <n v="1701"/>
    <s v="001"/>
    <s v="0000"/>
    <s v="0000"/>
    <n v="0"/>
    <n v="0"/>
    <n v="0"/>
    <n v="526999.78"/>
    <n v="0"/>
    <n v="526999.78"/>
    <s v="SI"/>
    <m/>
    <m/>
    <s v="EDISON JIMÉNEZ"/>
    <n v="0"/>
    <n v="0"/>
    <n v="0"/>
    <s v="COOR PLANIFICACION GEST ESTRAT"/>
    <x v="25"/>
    <s v="NO APLICA"/>
    <s v="NO"/>
    <n v="0"/>
  </r>
  <r>
    <x v="122"/>
    <s v="132001017"/>
    <s v="MSP-DNSECG-2022-0331-M"/>
    <d v="2022-04-21T00:00:00"/>
    <s v="MSP-DNPI-2022-0590-M"/>
    <d v="2022-04-27T00:00:00"/>
    <x v="0"/>
    <m/>
    <s v="GARANTIA DE LA CALIDAD DE LOS SERVICIOS DE SALUD"/>
    <s v="Asignación esigef para financiar actividades priorizadas "/>
    <s v="PLANTA CENTRAL"/>
    <n v="9999"/>
    <n v="57"/>
    <s v="000"/>
    <s v="001"/>
    <n v="530813"/>
    <n v="1701"/>
    <s v="001"/>
    <s v="0000"/>
    <s v="0000"/>
    <n v="0"/>
    <n v="0"/>
    <n v="0"/>
    <n v="2689875.29"/>
    <n v="0"/>
    <n v="2689875.29"/>
    <s v="SI"/>
    <m/>
    <m/>
    <s v="EDISON JIMÉNEZ"/>
    <n v="0"/>
    <n v="0"/>
    <n v="0"/>
    <s v="COOR PLANIFICACION GEST ESTRAT"/>
    <x v="25"/>
    <s v="NO APLICA"/>
    <s v="NO"/>
    <n v="0"/>
  </r>
  <r>
    <x v="122"/>
    <s v="132001025"/>
    <s v="MSP-DNSECG-2022-0331-M"/>
    <d v="2022-04-21T00:00:00"/>
    <s v="MSP-DNPI-2022-0590-M"/>
    <d v="2022-04-27T00:00:00"/>
    <x v="0"/>
    <m/>
    <s v="GARANTIA DE LA CALIDAD DE LOS SERVICIOS DE SALUD"/>
    <s v="Asignación esigef para financiar actividades priorizadas  (Mantenimientos REF 006)"/>
    <s v="PLANTA CENTRAL"/>
    <n v="9999"/>
    <n v="57"/>
    <s v="000"/>
    <s v="001"/>
    <n v="530803"/>
    <n v="1701"/>
    <s v="001"/>
    <s v="0000"/>
    <s v="0000"/>
    <n v="0"/>
    <n v="0"/>
    <n v="0"/>
    <n v="451339.1"/>
    <n v="0"/>
    <n v="451339.1"/>
    <s v="SI"/>
    <m/>
    <m/>
    <s v="EDISON JIMÉNEZ"/>
    <n v="0"/>
    <n v="0"/>
    <n v="0"/>
    <s v="COOR PLANIFICACION GEST ESTRAT"/>
    <x v="25"/>
    <s v="NO APLICA"/>
    <s v="NO"/>
    <n v="0"/>
  </r>
  <r>
    <x v="122"/>
    <s v="132001027"/>
    <s v="MSP-DNSECG-2022-0331-M"/>
    <d v="2022-04-21T00:00:00"/>
    <s v="MSP-DNPI-2022-0590-M"/>
    <d v="2022-04-27T00:00:00"/>
    <x v="0"/>
    <m/>
    <s v="GARANTIA DE LA CALIDAD DE LOS SERVICIOS DE SALUD"/>
    <s v="Asignación esigef para financiar actividades priorizadas  (Mantenimientos REF 006)"/>
    <s v="PLANTA CENTRAL"/>
    <n v="9999"/>
    <n v="57"/>
    <s v="000"/>
    <s v="001"/>
    <n v="531406"/>
    <n v="1701"/>
    <s v="001"/>
    <s v="0000"/>
    <s v="0000"/>
    <n v="0"/>
    <n v="0"/>
    <n v="0"/>
    <n v="107782.53"/>
    <n v="0"/>
    <n v="107782.53"/>
    <s v="SI"/>
    <m/>
    <m/>
    <s v="EDISON JIMÉNEZ"/>
    <n v="0"/>
    <n v="0"/>
    <n v="0"/>
    <s v="COOR PLANIFICACION GEST ESTRAT"/>
    <x v="25"/>
    <s v="NO APLICA"/>
    <s v="NO"/>
    <n v="0"/>
  </r>
  <r>
    <x v="122"/>
    <s v="111001003"/>
    <s v="MSP-DNSECG-2022-0331-M"/>
    <d v="2022-04-21T00:00:00"/>
    <s v="MSP-DNPI-2022-0590-M"/>
    <d v="2022-04-27T00:00:00"/>
    <x v="0"/>
    <m/>
    <s v="GOBERNANZA DE LA SALUD"/>
    <s v="Materiales Didácticos (publicación del Plan Decenal de Salud )"/>
    <s v="PLANTA CENTRAL"/>
    <n v="9999"/>
    <n v="58"/>
    <s v="000"/>
    <s v="003"/>
    <n v="530812"/>
    <n v="1701"/>
    <s v="001"/>
    <s v="0000"/>
    <s v="0000"/>
    <n v="0"/>
    <n v="0"/>
    <n v="0"/>
    <n v="1302.1199999999999"/>
    <n v="0"/>
    <n v="1302.1199999999999"/>
    <s v="SI"/>
    <m/>
    <m/>
    <s v="EDISON JIMÉNEZ"/>
    <n v="0"/>
    <n v="0"/>
    <n v="0"/>
    <s v="SUBSE RECTORIA SISTEMA NACIONAL SALUD"/>
    <x v="34"/>
    <s v="NO APLICA"/>
    <s v="NO"/>
    <n v="0"/>
  </r>
  <r>
    <x v="122"/>
    <s v="111001001"/>
    <s v="MSP-DNSECG-2022-0331-M"/>
    <d v="2022-04-21T00:00:00"/>
    <s v="MSP-DNPI-2022-0590-M"/>
    <d v="2022-04-27T00:00:00"/>
    <x v="0"/>
    <m/>
    <s v="GOBERNANZA DE LA SALUD"/>
    <s v="Adquisición de libros para la actualización del Tarifario Nacional"/>
    <s v="PLANTA CENTRAL"/>
    <n v="9999"/>
    <n v="58"/>
    <s v="000"/>
    <s v="003"/>
    <n v="531409"/>
    <n v="1701"/>
    <s v="001"/>
    <s v="0000"/>
    <s v="0000"/>
    <n v="0"/>
    <n v="0"/>
    <n v="0"/>
    <n v="651.05999999999995"/>
    <n v="0"/>
    <n v="651.05999999999995"/>
    <s v="SI"/>
    <m/>
    <m/>
    <s v="EDISON JIMÉNEZ"/>
    <n v="0"/>
    <n v="0"/>
    <n v="0"/>
    <s v="SUBSE RECTORIA SISTEMA NACIONAL SALUD"/>
    <x v="34"/>
    <s v="NO APLICA"/>
    <s v="NO"/>
    <n v="0"/>
  </r>
  <r>
    <x v="122"/>
    <s v="121003005"/>
    <s v="MSP-DNSECG-2022-0331-M"/>
    <d v="2022-04-21T00:00:00"/>
    <s v="MSP-DNPI-2022-0590-M"/>
    <d v="2022-04-27T00:00:00"/>
    <x v="0"/>
    <m/>
    <s v="PROVISION Y PRESTACION DE SERVICIOS DE SALUD"/>
    <s v="ADQUISICIÓN DE MÉTODOS ANTICONCEPTIVOS (PRESERVATIVOS MASCULINOS)"/>
    <s v="PLANTA CENTRAL"/>
    <n v="9999"/>
    <n v="90"/>
    <s v="000"/>
    <s v="001"/>
    <n v="530826"/>
    <n v="1701"/>
    <s v="001"/>
    <s v="0000"/>
    <s v="0000"/>
    <n v="0"/>
    <n v="0"/>
    <n v="0"/>
    <n v="442764.22"/>
    <n v="0"/>
    <n v="442764.22"/>
    <s v="SI"/>
    <m/>
    <m/>
    <s v="EDISON JIMÉNEZ"/>
    <n v="0"/>
    <n v="0"/>
    <n v="0"/>
    <s v="SUB REDES ATENCION INTEGRAL EN PRIMER NIVEL "/>
    <x v="30"/>
    <s v="SALUD SEXUAL Y REPRODUCTIVA"/>
    <s v="NO"/>
    <n v="0"/>
  </r>
  <r>
    <x v="122"/>
    <s v="ZONALES "/>
    <s v="MSP-DNSECG-2022-0331-M"/>
    <d v="2022-04-21T00:00:00"/>
    <s v="MSP-DNPI-2022-0590-M"/>
    <d v="2022-04-27T00:00:00"/>
    <x v="0"/>
    <m/>
    <s v="ZONALES "/>
    <s v="ZONALES "/>
    <m/>
    <m/>
    <m/>
    <m/>
    <m/>
    <m/>
    <m/>
    <m/>
    <m/>
    <m/>
    <n v="0"/>
    <n v="0"/>
    <n v="0"/>
    <n v="2530573.81"/>
    <n v="0"/>
    <n v="2530573.81"/>
    <s v="SI"/>
    <m/>
    <m/>
    <s v="EDISON JIMÉNEZ"/>
    <e v="#N/A"/>
    <e v="#N/A"/>
    <e v="#N/A"/>
    <e v="#N/A"/>
    <x v="8"/>
    <e v="#N/A"/>
    <e v="#N/A"/>
    <e v="#N/A"/>
  </r>
  <r>
    <x v="122"/>
    <s v="132001028"/>
    <s v="MSP-DNSECG-2022-0331-M"/>
    <d v="2022-04-21T00:00:00"/>
    <s v="MSP-DNPI-2022-0590-M"/>
    <d v="2022-04-27T00:00:00"/>
    <x v="0"/>
    <m/>
    <s v="PROVISION Y PRESTACION DE SERVICIOS DE SALUD"/>
    <s v="ESTRATEGIA FOR "/>
    <s v="PLANTA CENTRAL"/>
    <n v="9999"/>
    <n v="90"/>
    <s v="000"/>
    <s v="001"/>
    <n v="530846"/>
    <n v="1701"/>
    <s v="001"/>
    <s v="0000"/>
    <s v="0000"/>
    <n v="16915893.379999999"/>
    <n v="0"/>
    <n v="16915893.379999999"/>
    <n v="0"/>
    <n v="0"/>
    <n v="0"/>
    <s v="SI"/>
    <m/>
    <m/>
    <s v="EDISON JIMÉNEZ"/>
    <n v="0"/>
    <n v="0"/>
    <n v="0"/>
    <s v="COOR PLANIFICACION GEST ESTRAT"/>
    <x v="25"/>
    <s v="FOR"/>
    <s v="NO"/>
    <n v="0"/>
  </r>
  <r>
    <x v="123"/>
    <s v="ZONA 1"/>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1"/>
    <n v="1160"/>
    <n v="56"/>
    <s v="000"/>
    <s v="001"/>
    <n v="530810"/>
    <s v="0801"/>
    <s v="001"/>
    <s v="0000"/>
    <s v="0000"/>
    <n v="40000"/>
    <n v="0"/>
    <n v="40000"/>
    <n v="0"/>
    <n v="0"/>
    <n v="0"/>
    <s v="SI"/>
    <m/>
    <m/>
    <s v="NICOLAY JIMÉNEZ"/>
    <e v="#N/A"/>
    <e v="#N/A"/>
    <e v="#N/A"/>
    <s v="SUB VIGILANCIA SALUD PUBLICA"/>
    <x v="44"/>
    <s v="ENVIH - F. ESTRATÉGICO"/>
    <e v="#N/A"/>
    <e v="#N/A"/>
  </r>
  <r>
    <x v="123"/>
    <s v="ZONA 1"/>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1"/>
    <n v="1250"/>
    <n v="56"/>
    <s v="000"/>
    <s v="001"/>
    <n v="530810"/>
    <n v="1001"/>
    <s v="001"/>
    <s v="0000"/>
    <s v="0000"/>
    <n v="20000"/>
    <n v="0"/>
    <n v="20000"/>
    <n v="0"/>
    <n v="0"/>
    <n v="0"/>
    <s v="SI"/>
    <m/>
    <m/>
    <s v="NICOLAY JIMÉNEZ"/>
    <e v="#N/A"/>
    <e v="#N/A"/>
    <e v="#N/A"/>
    <s v="SUB VIGILANCIA SALUD PUBLICA"/>
    <x v="44"/>
    <s v="ENVIH - F. ESTRATÉGICO"/>
    <e v="#N/A"/>
    <e v="#N/A"/>
  </r>
  <r>
    <x v="123"/>
    <s v="ZONA 1"/>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1"/>
    <n v="1530"/>
    <n v="56"/>
    <s v="000"/>
    <s v="001"/>
    <n v="530810"/>
    <n v="2101"/>
    <s v="001"/>
    <s v="0000"/>
    <s v="0000"/>
    <n v="20000"/>
    <n v="0"/>
    <n v="20000"/>
    <n v="0"/>
    <n v="0"/>
    <n v="0"/>
    <s v="SI"/>
    <m/>
    <m/>
    <s v="NICOLAY JIMÉNEZ"/>
    <e v="#N/A"/>
    <e v="#N/A"/>
    <e v="#N/A"/>
    <s v="SUB VIGILANCIA SALUD PUBLICA"/>
    <x v="44"/>
    <s v="ENVIH - F. ESTRATÉGICO"/>
    <e v="#N/A"/>
    <e v="#N/A"/>
  </r>
  <r>
    <x v="123"/>
    <s v="CZ3"/>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3"/>
    <n v="1460"/>
    <n v="56"/>
    <s v="000"/>
    <s v="001"/>
    <n v="530810"/>
    <n v="1801"/>
    <s v="001"/>
    <s v="0000"/>
    <s v="0000"/>
    <n v="8201.32"/>
    <n v="0"/>
    <n v="8201.32"/>
    <n v="0"/>
    <n v="0"/>
    <n v="0"/>
    <s v="SI"/>
    <m/>
    <m/>
    <s v="NICOLAY JIMÉNEZ"/>
    <e v="#N/A"/>
    <e v="#N/A"/>
    <e v="#N/A"/>
    <s v="SUB VIGILANCIA SALUD PUBLICA"/>
    <x v="44"/>
    <s v="ENVIH - F. ESTRATÉGICO"/>
    <e v="#N/A"/>
    <e v="#N/A"/>
  </r>
  <r>
    <x v="123"/>
    <s v="CZ4"/>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4"/>
    <n v="1428"/>
    <n v="56"/>
    <s v="000"/>
    <s v="001"/>
    <n v="530810"/>
    <n v="2301"/>
    <s v="001"/>
    <s v="0000"/>
    <s v="0000"/>
    <n v="23160"/>
    <n v="0"/>
    <n v="23160"/>
    <n v="0"/>
    <n v="0"/>
    <n v="0"/>
    <s v="SI"/>
    <m/>
    <m/>
    <s v="NICOLAY JIMÉNEZ"/>
    <e v="#N/A"/>
    <e v="#N/A"/>
    <e v="#N/A"/>
    <s v="SUB VIGILANCIA SALUD PUBLICA"/>
    <x v="44"/>
    <s v="ENVIH - F. ESTRATÉGICO"/>
    <e v="#N/A"/>
    <e v="#N/A"/>
  </r>
  <r>
    <x v="123"/>
    <s v="CZ4"/>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4"/>
    <n v="1330"/>
    <n v="56"/>
    <s v="000"/>
    <s v="001"/>
    <n v="530810"/>
    <n v="1301"/>
    <s v="001"/>
    <s v="0000"/>
    <s v="0000"/>
    <n v="1450"/>
    <n v="0"/>
    <n v="1450"/>
    <n v="0"/>
    <n v="0"/>
    <n v="0"/>
    <s v="SI"/>
    <m/>
    <m/>
    <s v="NICOLAY JIMÉNEZ"/>
    <e v="#N/A"/>
    <e v="#N/A"/>
    <e v="#N/A"/>
    <s v="SUB VIGILANCIA SALUD PUBLICA"/>
    <x v="44"/>
    <s v="ENVIH - F. ESTRATÉGICO"/>
    <e v="#N/A"/>
    <e v="#N/A"/>
  </r>
  <r>
    <x v="123"/>
    <s v="CZ5"/>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5"/>
    <n v="1300"/>
    <n v="56"/>
    <s v="000"/>
    <s v="001"/>
    <n v="530810"/>
    <n v="1201"/>
    <s v="001"/>
    <s v="0000"/>
    <s v="0000"/>
    <n v="37023"/>
    <n v="0"/>
    <n v="37023"/>
    <n v="0"/>
    <n v="0"/>
    <n v="0"/>
    <s v="SI"/>
    <m/>
    <m/>
    <s v="NICOLAY JIMÉNEZ"/>
    <e v="#N/A"/>
    <e v="#N/A"/>
    <e v="#N/A"/>
    <s v="SUB VIGILANCIA SALUD PUBLICA"/>
    <x v="44"/>
    <s v="ENVIH - F. ESTRATÉGICO"/>
    <e v="#N/A"/>
    <e v="#N/A"/>
  </r>
  <r>
    <x v="123"/>
    <s v="CZ5"/>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5"/>
    <n v="1226"/>
    <n v="56"/>
    <s v="000"/>
    <s v="001"/>
    <n v="530810"/>
    <s v="0910"/>
    <s v="001"/>
    <s v="0000"/>
    <s v="0000"/>
    <n v="22739.93"/>
    <n v="0"/>
    <n v="22739.93"/>
    <n v="0"/>
    <n v="0"/>
    <n v="0"/>
    <s v="SI"/>
    <m/>
    <m/>
    <s v="NICOLAY JIMÉNEZ"/>
    <e v="#N/A"/>
    <e v="#N/A"/>
    <e v="#N/A"/>
    <s v="SUB VIGILANCIA SALUD PUBLICA"/>
    <x v="44"/>
    <s v="ENVIH - F. ESTRATÉGICO"/>
    <e v="#N/A"/>
    <e v="#N/A"/>
  </r>
  <r>
    <x v="123"/>
    <s v="CZ6"/>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6"/>
    <n v="1365"/>
    <n v="56"/>
    <s v="000"/>
    <s v="001"/>
    <n v="530810"/>
    <n v="1406"/>
    <s v="001"/>
    <s v="0000"/>
    <s v="0000"/>
    <n v="10837.3"/>
    <n v="0"/>
    <n v="10837.3"/>
    <n v="0"/>
    <n v="0"/>
    <n v="0"/>
    <s v="SI"/>
    <m/>
    <m/>
    <s v="NICOLAY JIMÉNEZ"/>
    <e v="#N/A"/>
    <e v="#N/A"/>
    <e v="#N/A"/>
    <s v="SUB VIGILANCIA SALUD PUBLICA"/>
    <x v="44"/>
    <s v="ENVIH - F. ESTRATÉGICO"/>
    <e v="#N/A"/>
    <e v="#N/A"/>
  </r>
  <r>
    <x v="123"/>
    <s v="CZ7"/>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7"/>
    <n v="1130"/>
    <n v="56"/>
    <s v="000"/>
    <s v="001"/>
    <n v="530810"/>
    <s v="0701"/>
    <s v="001"/>
    <s v="0000"/>
    <s v="0000"/>
    <n v="51556.800000000003"/>
    <n v="0"/>
    <n v="51556.800000000003"/>
    <n v="0"/>
    <n v="0"/>
    <n v="0"/>
    <s v="SI"/>
    <m/>
    <m/>
    <s v="NICOLAY JIMÉNEZ"/>
    <e v="#N/A"/>
    <e v="#N/A"/>
    <e v="#N/A"/>
    <s v="SUB VIGILANCIA SALUD PUBLICA"/>
    <x v="44"/>
    <s v="ENVIH - F. ESTRATÉGICO"/>
    <e v="#N/A"/>
    <e v="#N/A"/>
  </r>
  <r>
    <x v="123"/>
    <s v="CZ8"/>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8"/>
    <n v="1194"/>
    <n v="56"/>
    <s v="000"/>
    <s v="001"/>
    <n v="530810"/>
    <s v="0901"/>
    <s v="001"/>
    <s v="0000"/>
    <s v="0000"/>
    <n v="50000"/>
    <n v="0"/>
    <n v="50000"/>
    <n v="0"/>
    <n v="0"/>
    <n v="0"/>
    <s v="SI"/>
    <m/>
    <m/>
    <s v="NICOLAY JIMÉNEZ"/>
    <e v="#N/A"/>
    <e v="#N/A"/>
    <e v="#N/A"/>
    <s v="SUB VIGILANCIA SALUD PUBLICA"/>
    <x v="44"/>
    <s v="ENVIH - F. ESTRATÉGICO"/>
    <e v="#N/A"/>
    <e v="#N/A"/>
  </r>
  <r>
    <x v="123"/>
    <s v="CZ8"/>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8"/>
    <n v="1190"/>
    <n v="56"/>
    <s v="000"/>
    <s v="001"/>
    <n v="530810"/>
    <s v="0901"/>
    <s v="001"/>
    <s v="0000"/>
    <s v="0000"/>
    <n v="61378.39"/>
    <n v="0"/>
    <n v="61378.39"/>
    <n v="0"/>
    <n v="0"/>
    <n v="0"/>
    <s v="SI"/>
    <m/>
    <m/>
    <s v="NICOLAY JIMÉNEZ"/>
    <e v="#N/A"/>
    <e v="#N/A"/>
    <e v="#N/A"/>
    <s v="SUB VIGILANCIA SALUD PUBLICA"/>
    <x v="44"/>
    <s v="ENVIH - F. ESTRATÉGICO"/>
    <e v="#N/A"/>
    <e v="#N/A"/>
  </r>
  <r>
    <x v="123"/>
    <s v="CZ8"/>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8"/>
    <n v="9006"/>
    <n v="56"/>
    <s v="000"/>
    <s v="001"/>
    <n v="530810"/>
    <s v="0901"/>
    <s v="001"/>
    <s v="0000"/>
    <s v="0000"/>
    <n v="40000"/>
    <n v="0"/>
    <n v="40000"/>
    <n v="0"/>
    <n v="0"/>
    <n v="0"/>
    <s v="SI"/>
    <m/>
    <m/>
    <s v="NICOLAY JIMÉNEZ"/>
    <e v="#N/A"/>
    <e v="#N/A"/>
    <e v="#N/A"/>
    <s v="SUB VIGILANCIA SALUD PUBLICA"/>
    <x v="44"/>
    <s v="ENVIH - F. ESTRATÉGICO"/>
    <e v="#N/A"/>
    <e v="#N/A"/>
  </r>
  <r>
    <x v="123"/>
    <s v="CZ9"/>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Sucedaneos de Leche Materna "/>
    <s v="ZONA 9"/>
    <n v="1422"/>
    <n v="56"/>
    <s v="000"/>
    <s v="001"/>
    <n v="530810"/>
    <n v="1701"/>
    <s v="001"/>
    <s v="0000"/>
    <s v="0000"/>
    <n v="13652.86"/>
    <n v="0"/>
    <n v="13652.86"/>
    <n v="0"/>
    <n v="0"/>
    <n v="0"/>
    <s v="SI"/>
    <m/>
    <m/>
    <s v="NICOLAY JIMÉNEZ"/>
    <e v="#N/A"/>
    <e v="#N/A"/>
    <e v="#N/A"/>
    <s v="SUB VIGILANCIA SALUD PUBLICA"/>
    <x v="44"/>
    <s v="ENVIH - F. ESTRATÉGICO"/>
    <e v="#N/A"/>
    <e v="#N/A"/>
  </r>
  <r>
    <x v="123"/>
    <s v="ZONA 1"/>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Pruebas rápidas de sífilis - kit"/>
    <s v="ZONA 1"/>
    <n v="1250"/>
    <n v="56"/>
    <s v="000"/>
    <s v="001"/>
    <n v="530810"/>
    <n v="1001"/>
    <s v="001"/>
    <s v="0000"/>
    <s v="0000"/>
    <n v="50000"/>
    <n v="0"/>
    <n v="50000"/>
    <n v="0"/>
    <n v="0"/>
    <n v="0"/>
    <s v="SI"/>
    <m/>
    <m/>
    <s v="NICOLAY JIMÉNEZ"/>
    <e v="#N/A"/>
    <e v="#N/A"/>
    <e v="#N/A"/>
    <s v="SUB VIGILANCIA SALUD PUBLICA"/>
    <x v="44"/>
    <s v="ENVIH - F. ESTRATÉGICO"/>
    <e v="#N/A"/>
    <e v="#N/A"/>
  </r>
  <r>
    <x v="123"/>
    <s v="ZONA 1"/>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Pruebas rápidas de sífilis - kit"/>
    <s v="ZONA 1"/>
    <n v="1160"/>
    <n v="56"/>
    <s v="000"/>
    <s v="001"/>
    <n v="530810"/>
    <s v="0801"/>
    <s v="001"/>
    <s v="0000"/>
    <s v="0000"/>
    <n v="50000"/>
    <n v="0"/>
    <n v="50000"/>
    <n v="0"/>
    <n v="0"/>
    <n v="0"/>
    <s v="SI"/>
    <m/>
    <m/>
    <s v="NICOLAY JIMÉNEZ"/>
    <e v="#N/A"/>
    <e v="#N/A"/>
    <e v="#N/A"/>
    <s v="SUB VIGILANCIA SALUD PUBLICA"/>
    <x v="44"/>
    <s v="ENVIH - F. ESTRATÉGICO"/>
    <e v="#N/A"/>
    <e v="#N/A"/>
  </r>
  <r>
    <x v="123"/>
    <s v="CZ3"/>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Pruebas rápidas de sífilis - kit"/>
    <s v="ZONA 3"/>
    <n v="1400"/>
    <n v="56"/>
    <s v="000"/>
    <s v="001"/>
    <n v="530810"/>
    <n v="1601"/>
    <s v="001"/>
    <s v="0000"/>
    <s v="0000"/>
    <n v="50000"/>
    <n v="0"/>
    <n v="50000"/>
    <n v="0"/>
    <n v="0"/>
    <n v="0"/>
    <s v="SI"/>
    <m/>
    <m/>
    <s v="NICOLAY JIMÉNEZ"/>
    <e v="#N/A"/>
    <e v="#N/A"/>
    <e v="#N/A"/>
    <s v="SUB VIGILANCIA SALUD PUBLICA"/>
    <x v="44"/>
    <s v="ENVIH - F. ESTRATÉGICO"/>
    <e v="#N/A"/>
    <e v="#N/A"/>
  </r>
  <r>
    <x v="123"/>
    <s v="CZ4"/>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Pruebas rápidas de sífilis - kit"/>
    <s v="ZONA 4"/>
    <n v="1337"/>
    <n v="56"/>
    <s v="000"/>
    <s v="001"/>
    <n v="530810"/>
    <n v="1303"/>
    <s v="001"/>
    <s v="0000"/>
    <s v="0000"/>
    <n v="44999.66"/>
    <n v="0"/>
    <n v="44999.66"/>
    <n v="0"/>
    <n v="0"/>
    <n v="0"/>
    <s v="SI"/>
    <m/>
    <m/>
    <s v="NICOLAY JIMÉNEZ"/>
    <e v="#N/A"/>
    <e v="#N/A"/>
    <e v="#N/A"/>
    <s v="SUB VIGILANCIA SALUD PUBLICA"/>
    <x v="44"/>
    <s v="ENVIH - F. ESTRATÉGICO"/>
    <e v="#N/A"/>
    <e v="#N/A"/>
  </r>
  <r>
    <x v="123"/>
    <s v="CZ4"/>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Pruebas rápidas de sífilis - kit"/>
    <s v="ZONA 4"/>
    <n v="1330"/>
    <n v="56"/>
    <s v="000"/>
    <s v="001"/>
    <n v="530810"/>
    <n v="1301"/>
    <s v="001"/>
    <s v="0000"/>
    <s v="0000"/>
    <n v="50000"/>
    <n v="0"/>
    <n v="50000"/>
    <n v="0"/>
    <n v="0"/>
    <n v="0"/>
    <s v="SI"/>
    <m/>
    <m/>
    <s v="NICOLAY JIMÉNEZ"/>
    <e v="#N/A"/>
    <e v="#N/A"/>
    <e v="#N/A"/>
    <s v="SUB VIGILANCIA SALUD PUBLICA"/>
    <x v="44"/>
    <s v="ENVIH - F. ESTRATÉGICO"/>
    <e v="#N/A"/>
    <e v="#N/A"/>
  </r>
  <r>
    <x v="123"/>
    <s v="CZ5"/>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Pruebas rápidas de sífilis - kit"/>
    <s v="ZONA 5"/>
    <n v="1236"/>
    <n v="56"/>
    <s v="000"/>
    <s v="001"/>
    <n v="530810"/>
    <n v="2401"/>
    <s v="001"/>
    <s v="0000"/>
    <s v="0000"/>
    <n v="50000"/>
    <n v="0"/>
    <n v="50000"/>
    <n v="0"/>
    <n v="0"/>
    <n v="0"/>
    <s v="SI"/>
    <m/>
    <m/>
    <s v="NICOLAY JIMÉNEZ"/>
    <e v="#N/A"/>
    <e v="#N/A"/>
    <e v="#N/A"/>
    <s v="SUB VIGILANCIA SALUD PUBLICA"/>
    <x v="44"/>
    <s v="ENVIH - F. ESTRATÉGICO"/>
    <e v="#N/A"/>
    <e v="#N/A"/>
  </r>
  <r>
    <x v="123"/>
    <s v="CZ5"/>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Pruebas rápidas de sífilis - kit"/>
    <s v="ZONA 5"/>
    <n v="1300"/>
    <n v="56"/>
    <s v="000"/>
    <s v="001"/>
    <n v="530810"/>
    <n v="1201"/>
    <s v="001"/>
    <s v="0000"/>
    <s v="0000"/>
    <n v="40000"/>
    <n v="0"/>
    <n v="40000"/>
    <n v="0"/>
    <n v="0"/>
    <n v="0"/>
    <s v="SI"/>
    <m/>
    <m/>
    <s v="NICOLAY JIMÉNEZ"/>
    <e v="#N/A"/>
    <e v="#N/A"/>
    <e v="#N/A"/>
    <s v="SUB VIGILANCIA SALUD PUBLICA"/>
    <x v="44"/>
    <s v="ENVIH - F. ESTRATÉGICO"/>
    <e v="#N/A"/>
    <e v="#N/A"/>
  </r>
  <r>
    <x v="123"/>
    <s v="CZ6"/>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Pruebas rápidas de sífilis - kit"/>
    <s v="ZONA 6"/>
    <n v="1050"/>
    <n v="56"/>
    <s v="000"/>
    <s v="001"/>
    <n v="530810"/>
    <s v="0301"/>
    <s v="001"/>
    <s v="0000"/>
    <s v="0000"/>
    <n v="40000"/>
    <n v="0"/>
    <n v="40000"/>
    <n v="0"/>
    <n v="0"/>
    <n v="0"/>
    <s v="SI"/>
    <m/>
    <m/>
    <s v="NICOLAY JIMÉNEZ"/>
    <e v="#N/A"/>
    <e v="#N/A"/>
    <e v="#N/A"/>
    <s v="SUB VIGILANCIA SALUD PUBLICA"/>
    <x v="44"/>
    <s v="ENVIH - F. ESTRATÉGICO"/>
    <e v="#N/A"/>
    <e v="#N/A"/>
  </r>
  <r>
    <x v="123"/>
    <s v="CZ7"/>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Pruebas rápidas de sífilis - kit"/>
    <s v="ZONA 7"/>
    <n v="1270"/>
    <n v="56"/>
    <s v="000"/>
    <s v="001"/>
    <n v="530810"/>
    <n v="1101"/>
    <s v="001"/>
    <s v="0000"/>
    <s v="0000"/>
    <n v="150000"/>
    <n v="0"/>
    <n v="150000"/>
    <n v="0"/>
    <n v="0"/>
    <n v="0"/>
    <s v="SI"/>
    <m/>
    <m/>
    <s v="NICOLAY JIMÉNEZ"/>
    <e v="#N/A"/>
    <e v="#N/A"/>
    <e v="#N/A"/>
    <s v="SUB VIGILANCIA SALUD PUBLICA"/>
    <x v="44"/>
    <s v="ENVIH - F. ESTRATÉGICO"/>
    <e v="#N/A"/>
    <e v="#N/A"/>
  </r>
  <r>
    <x v="123"/>
    <s v="CZ8"/>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Pruebas rápidas de sífilis - kit"/>
    <s v="ZONA 8"/>
    <n v="1192"/>
    <n v="56"/>
    <s v="000"/>
    <s v="001"/>
    <n v="530810"/>
    <s v="0901"/>
    <s v="001"/>
    <s v="0000"/>
    <s v="0000"/>
    <n v="120000"/>
    <n v="0"/>
    <n v="120000"/>
    <n v="0"/>
    <n v="0"/>
    <n v="0"/>
    <s v="SI"/>
    <m/>
    <m/>
    <s v="NICOLAY JIMÉNEZ"/>
    <e v="#N/A"/>
    <e v="#N/A"/>
    <e v="#N/A"/>
    <s v="SUB VIGILANCIA SALUD PUBLICA"/>
    <x v="44"/>
    <s v="ENVIH - F. ESTRATÉGICO"/>
    <e v="#N/A"/>
    <e v="#N/A"/>
  </r>
  <r>
    <x v="123"/>
    <s v="CZ8"/>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Pruebas rápidas de sífilis - kit"/>
    <s v="ZONA 8"/>
    <n v="1194"/>
    <n v="56"/>
    <s v="000"/>
    <s v="001"/>
    <n v="530810"/>
    <s v="0901"/>
    <s v="001"/>
    <s v="0000"/>
    <s v="0000"/>
    <n v="80000"/>
    <n v="0"/>
    <n v="80000"/>
    <n v="0"/>
    <n v="0"/>
    <n v="0"/>
    <s v="SI"/>
    <m/>
    <m/>
    <s v="NICOLAY JIMÉNEZ"/>
    <e v="#N/A"/>
    <e v="#N/A"/>
    <e v="#N/A"/>
    <s v="SUB VIGILANCIA SALUD PUBLICA"/>
    <x v="44"/>
    <s v="ENVIH - F. ESTRATÉGICO"/>
    <e v="#N/A"/>
    <e v="#N/A"/>
  </r>
  <r>
    <x v="123"/>
    <s v="CZ9"/>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Pruebas rápidas de sífilis - kit"/>
    <s v="ZONA 9"/>
    <n v="9002"/>
    <n v="56"/>
    <s v="000"/>
    <s v="001"/>
    <n v="530810"/>
    <n v="1701"/>
    <s v="001"/>
    <s v="0000"/>
    <s v="0000"/>
    <n v="180000"/>
    <n v="0"/>
    <n v="180000"/>
    <n v="0"/>
    <n v="0"/>
    <n v="0"/>
    <s v="SI"/>
    <m/>
    <m/>
    <s v="NICOLAY JIMÉNEZ"/>
    <e v="#N/A"/>
    <e v="#N/A"/>
    <e v="#N/A"/>
    <s v="SUB VIGILANCIA SALUD PUBLICA"/>
    <x v="44"/>
    <s v="ENVIH - F. ESTRATÉGICO"/>
    <e v="#N/A"/>
    <e v="#N/A"/>
  </r>
  <r>
    <x v="123"/>
    <s v="CZ2"/>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Prueba rápida de VIH de Cuarta generación"/>
    <s v="ZONA 2"/>
    <n v="1380"/>
    <n v="56"/>
    <s v="000"/>
    <s v="001"/>
    <n v="530810"/>
    <n v="1501"/>
    <s v="001"/>
    <s v="0000"/>
    <s v="0000"/>
    <n v="34085"/>
    <n v="0"/>
    <n v="34085"/>
    <n v="0"/>
    <n v="0"/>
    <n v="0"/>
    <s v="SI"/>
    <m/>
    <m/>
    <s v="NICOLAY JIMÉNEZ"/>
    <e v="#N/A"/>
    <e v="#N/A"/>
    <e v="#N/A"/>
    <s v="SUB VIGILANCIA SALUD PUBLICA"/>
    <x v="44"/>
    <s v="ENVIH - F. ESTRATÉGICO"/>
    <e v="#N/A"/>
    <e v="#N/A"/>
  </r>
  <r>
    <x v="123"/>
    <s v="CZ3"/>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Prueba rápida de VIH de Cuarta generación"/>
    <s v="ZONA 3"/>
    <n v="1460"/>
    <n v="56"/>
    <s v="000"/>
    <s v="001"/>
    <n v="530810"/>
    <n v="1801"/>
    <s v="001"/>
    <s v="0000"/>
    <s v="0000"/>
    <n v="50000"/>
    <n v="0"/>
    <n v="50000"/>
    <n v="0"/>
    <n v="0"/>
    <n v="0"/>
    <s v="SI"/>
    <m/>
    <m/>
    <s v="NICOLAY JIMÉNEZ"/>
    <e v="#N/A"/>
    <e v="#N/A"/>
    <e v="#N/A"/>
    <s v="SUB VIGILANCIA SALUD PUBLICA"/>
    <x v="44"/>
    <s v="ENVIH - F. ESTRATÉGICO"/>
    <e v="#N/A"/>
    <e v="#N/A"/>
  </r>
  <r>
    <x v="123"/>
    <s v="CZ8"/>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Prueba rápida de VIH de Cuarta generación"/>
    <s v="ZONA 8"/>
    <n v="1194"/>
    <n v="56"/>
    <s v="000"/>
    <s v="001"/>
    <n v="530810"/>
    <s v="0901"/>
    <s v="001"/>
    <s v="0000"/>
    <s v="0000"/>
    <n v="50000"/>
    <n v="0"/>
    <n v="50000"/>
    <n v="0"/>
    <n v="0"/>
    <n v="0"/>
    <s v="SI"/>
    <m/>
    <m/>
    <s v="NICOLAY JIMÉNEZ"/>
    <e v="#N/A"/>
    <e v="#N/A"/>
    <e v="#N/A"/>
    <s v="SUB VIGILANCIA SALUD PUBLICA"/>
    <x v="44"/>
    <s v="ENVIH - F. ESTRATÉGICO"/>
    <e v="#N/A"/>
    <e v="#N/A"/>
  </r>
  <r>
    <x v="123"/>
    <s v="CZ9"/>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Prueba rápida de VIH de Cuarta generación"/>
    <s v="ZONA 9"/>
    <n v="9002"/>
    <n v="56"/>
    <s v="000"/>
    <s v="001"/>
    <n v="530810"/>
    <n v="1701"/>
    <s v="001"/>
    <s v="0000"/>
    <s v="0000"/>
    <n v="100000"/>
    <n v="0"/>
    <n v="100000"/>
    <n v="0"/>
    <n v="0"/>
    <n v="0"/>
    <s v="SI"/>
    <m/>
    <m/>
    <s v="NICOLAY JIMÉNEZ"/>
    <e v="#N/A"/>
    <e v="#N/A"/>
    <e v="#N/A"/>
    <s v="SUB VIGILANCIA SALUD PUBLICA"/>
    <x v="44"/>
    <s v="ENVIH - F. ESTRATÉGICO"/>
    <e v="#N/A"/>
    <e v="#N/A"/>
  </r>
  <r>
    <x v="123"/>
    <s v="CZ9"/>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preservativos masculinos"/>
    <s v="ZONA 9"/>
    <n v="9002"/>
    <n v="56"/>
    <s v="000"/>
    <s v="001"/>
    <n v="530810"/>
    <n v="1701"/>
    <s v="001"/>
    <s v="0000"/>
    <s v="0000"/>
    <n v="90000"/>
    <n v="0"/>
    <n v="90000"/>
    <n v="0"/>
    <n v="0"/>
    <n v="0"/>
    <s v="SI"/>
    <m/>
    <m/>
    <s v="NICOLAY JIMÉNEZ"/>
    <e v="#N/A"/>
    <e v="#N/A"/>
    <e v="#N/A"/>
    <s v="SUB VIGILANCIA SALUD PUBLICA"/>
    <x v="44"/>
    <s v="ENVIH - F. ESTRATÉGICO"/>
    <e v="#N/A"/>
    <e v="#N/A"/>
  </r>
  <r>
    <x v="123"/>
    <s v="ZONA 1"/>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Zidovudina, solución para infusión 10mg/ml"/>
    <s v="ZONA 1"/>
    <n v="1160"/>
    <n v="56"/>
    <s v="000"/>
    <s v="001"/>
    <n v="530809"/>
    <s v="0801"/>
    <s v="001"/>
    <s v="0000"/>
    <s v="0000"/>
    <n v="894.5"/>
    <n v="0"/>
    <n v="894.5"/>
    <n v="0"/>
    <n v="0"/>
    <n v="0"/>
    <s v="SI"/>
    <m/>
    <m/>
    <s v="NICOLAY JIMÉNEZ"/>
    <e v="#N/A"/>
    <e v="#N/A"/>
    <e v="#N/A"/>
    <s v="SUB VIGILANCIA SALUD PUBLICA"/>
    <x v="44"/>
    <s v="ENVIH - F. ESTRATÉGICO"/>
    <e v="#N/A"/>
    <e v="#N/A"/>
  </r>
  <r>
    <x v="123"/>
    <s v="CZ2"/>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Zidovudina, solución para infusión 10mg/ml"/>
    <s v="ZONA 2"/>
    <n v="1380"/>
    <n v="56"/>
    <s v="000"/>
    <s v="001"/>
    <n v="530809"/>
    <n v="1501"/>
    <s v="001"/>
    <s v="0000"/>
    <s v="0000"/>
    <n v="536.70000000000005"/>
    <n v="0"/>
    <n v="536.70000000000005"/>
    <n v="0"/>
    <n v="0"/>
    <n v="0"/>
    <s v="SI"/>
    <m/>
    <m/>
    <s v="NICOLAY JIMÉNEZ"/>
    <e v="#N/A"/>
    <e v="#N/A"/>
    <e v="#N/A"/>
    <s v="SUB VIGILANCIA SALUD PUBLICA"/>
    <x v="44"/>
    <s v="ENVIH - F. ESTRATÉGICO"/>
    <e v="#N/A"/>
    <e v="#N/A"/>
  </r>
  <r>
    <x v="123"/>
    <s v="CZ3"/>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Zidovudina, solución para infusión 10mg/ml"/>
    <s v="ZONA 3"/>
    <n v="1110"/>
    <n v="56"/>
    <s v="000"/>
    <s v="001"/>
    <n v="530809"/>
    <s v="0601"/>
    <s v="001"/>
    <s v="0000"/>
    <s v="0000"/>
    <n v="1073.4000000000001"/>
    <n v="0"/>
    <n v="1073.4000000000001"/>
    <n v="0"/>
    <n v="0"/>
    <n v="0"/>
    <s v="SI"/>
    <m/>
    <m/>
    <s v="NICOLAY JIMÉNEZ"/>
    <e v="#N/A"/>
    <e v="#N/A"/>
    <e v="#N/A"/>
    <s v="SUB VIGILANCIA SALUD PUBLICA"/>
    <x v="44"/>
    <s v="ENVIH - F. ESTRATÉGICO"/>
    <e v="#N/A"/>
    <e v="#N/A"/>
  </r>
  <r>
    <x v="123"/>
    <s v="CZ4"/>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Zidovudina, solución para infusión 10mg/ml"/>
    <s v="ZONA 4"/>
    <n v="1428"/>
    <n v="56"/>
    <s v="000"/>
    <s v="001"/>
    <n v="530809"/>
    <n v="2301"/>
    <s v="001"/>
    <s v="0000"/>
    <s v="0000"/>
    <n v="1073.4000000000001"/>
    <n v="0"/>
    <n v="1073.4000000000001"/>
    <n v="0"/>
    <n v="0"/>
    <n v="0"/>
    <s v="SI"/>
    <m/>
    <m/>
    <s v="NICOLAY JIMÉNEZ"/>
    <e v="#N/A"/>
    <e v="#N/A"/>
    <e v="#N/A"/>
    <s v="SUB VIGILANCIA SALUD PUBLICA"/>
    <x v="44"/>
    <s v="ENVIH - F. ESTRATÉGICO"/>
    <e v="#N/A"/>
    <e v="#N/A"/>
  </r>
  <r>
    <x v="123"/>
    <s v="CZ5"/>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Zidovudina, solución para infusión 10mg/ml"/>
    <s v="ZONA 5"/>
    <n v="1226"/>
    <n v="56"/>
    <s v="000"/>
    <s v="001"/>
    <n v="530809"/>
    <s v="0910"/>
    <s v="001"/>
    <s v="0000"/>
    <s v="0000"/>
    <n v="1252.3"/>
    <n v="0"/>
    <n v="1252.3"/>
    <n v="0"/>
    <n v="0"/>
    <n v="0"/>
    <s v="SI"/>
    <m/>
    <m/>
    <s v="NICOLAY JIMÉNEZ"/>
    <e v="#N/A"/>
    <e v="#N/A"/>
    <e v="#N/A"/>
    <s v="SUB VIGILANCIA SALUD PUBLICA"/>
    <x v="44"/>
    <s v="ENVIH - F. ESTRATÉGICO"/>
    <e v="#N/A"/>
    <e v="#N/A"/>
  </r>
  <r>
    <x v="123"/>
    <s v="CZ6"/>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Zidovudina, solución para infusión 10mg/ml"/>
    <s v="ZONA 6"/>
    <n v="1050"/>
    <n v="56"/>
    <s v="000"/>
    <s v="001"/>
    <n v="530809"/>
    <s v="0301"/>
    <s v="001"/>
    <s v="0000"/>
    <s v="0000"/>
    <n v="4472.5"/>
    <n v="0"/>
    <n v="4472.5"/>
    <n v="0"/>
    <n v="0"/>
    <n v="0"/>
    <s v="SI"/>
    <m/>
    <m/>
    <s v="NICOLAY JIMÉNEZ"/>
    <e v="#N/A"/>
    <e v="#N/A"/>
    <e v="#N/A"/>
    <s v="SUB VIGILANCIA SALUD PUBLICA"/>
    <x v="44"/>
    <s v="ENVIH - F. ESTRATÉGICO"/>
    <e v="#N/A"/>
    <e v="#N/A"/>
  </r>
  <r>
    <x v="123"/>
    <s v="CZ7"/>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Zidovudina, solución para infusión 10mg/ml"/>
    <s v="ZONA 7"/>
    <n v="1270"/>
    <n v="56"/>
    <s v="000"/>
    <s v="001"/>
    <n v="530809"/>
    <n v="1101"/>
    <s v="001"/>
    <s v="0000"/>
    <s v="0000"/>
    <n v="5903.7"/>
    <n v="0"/>
    <n v="5903.7"/>
    <n v="0"/>
    <n v="0"/>
    <n v="0"/>
    <s v="SI"/>
    <m/>
    <m/>
    <s v="NICOLAY JIMÉNEZ"/>
    <e v="#N/A"/>
    <e v="#N/A"/>
    <e v="#N/A"/>
    <s v="SUB VIGILANCIA SALUD PUBLICA"/>
    <x v="44"/>
    <s v="ENVIH - F. ESTRATÉGICO"/>
    <e v="#N/A"/>
    <e v="#N/A"/>
  </r>
  <r>
    <x v="123"/>
    <s v="CZ8"/>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Zidovudina, solución para infusión 10mg/ml"/>
    <s v="ZONA 8"/>
    <n v="8001"/>
    <n v="56"/>
    <s v="000"/>
    <s v="001"/>
    <n v="530809"/>
    <s v="0901"/>
    <s v="001"/>
    <s v="0000"/>
    <s v="0000"/>
    <n v="5367"/>
    <n v="0"/>
    <n v="5367"/>
    <n v="0"/>
    <n v="0"/>
    <n v="0"/>
    <s v="SI"/>
    <m/>
    <m/>
    <s v="NICOLAY JIMÉNEZ"/>
    <e v="#N/A"/>
    <e v="#N/A"/>
    <e v="#N/A"/>
    <s v="SUB VIGILANCIA SALUD PUBLICA"/>
    <x v="44"/>
    <s v="ENVIH - F. ESTRATÉGICO"/>
    <e v="#N/A"/>
    <e v="#N/A"/>
  </r>
  <r>
    <x v="123"/>
    <s v="CZ9"/>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Zidovudina, solución para infusión 10mg/ml"/>
    <s v="ZONA 9"/>
    <n v="1422"/>
    <n v="56"/>
    <s v="000"/>
    <s v="001"/>
    <n v="530809"/>
    <n v="1701"/>
    <s v="001"/>
    <s v="0000"/>
    <s v="0000"/>
    <n v="7156"/>
    <n v="0"/>
    <n v="7156"/>
    <n v="0"/>
    <n v="0"/>
    <n v="0"/>
    <s v="SI"/>
    <m/>
    <m/>
    <s v="NICOLAY JIMÉNEZ"/>
    <e v="#N/A"/>
    <e v="#N/A"/>
    <e v="#N/A"/>
    <s v="SUB VIGILANCIA SALUD PUBLICA"/>
    <x v="44"/>
    <s v="ENVIH - F. ESTRATÉGICO"/>
    <e v="#N/A"/>
    <e v="#N/A"/>
  </r>
  <r>
    <x v="123"/>
    <s v="112003069"/>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Medicamentos OPS - Antirretrovirales"/>
    <s v="PLANTA CENTRAL"/>
    <n v="9999"/>
    <n v="56"/>
    <s v="000"/>
    <s v="001"/>
    <n v="581202"/>
    <n v="1701"/>
    <s v="001"/>
    <s v="0000"/>
    <s v="0000"/>
    <n v="0"/>
    <n v="0"/>
    <n v="0"/>
    <n v="1156189.1600000001"/>
    <n v="0"/>
    <n v="1156189.1600000001"/>
    <s v="SI"/>
    <m/>
    <m/>
    <s v="NICOLAY JIMÉNEZ"/>
    <n v="4264545.99"/>
    <n v="0"/>
    <n v="4264545.99"/>
    <s v="SUB VIGILANCIA PREVENCION CONTROL SALUD"/>
    <x v="36"/>
    <s v="ENVIH - F. ESTRATÉGICO"/>
    <s v="SI"/>
    <n v="0"/>
  </r>
  <r>
    <x v="123"/>
    <s v="112003027"/>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Etravirina de 200mg"/>
    <s v="PLANTA CENTRAL"/>
    <n v="9999"/>
    <n v="56"/>
    <s v="000"/>
    <s v="001"/>
    <n v="581202"/>
    <n v="1701"/>
    <s v="001"/>
    <s v="0000"/>
    <s v="0000"/>
    <n v="0"/>
    <n v="0"/>
    <n v="0"/>
    <n v="339000"/>
    <n v="0"/>
    <n v="339000"/>
    <s v="SI"/>
    <m/>
    <m/>
    <s v="NICOLAY JIMÉNEZ"/>
    <n v="0"/>
    <n v="0"/>
    <n v="0"/>
    <s v="SUB VIGILANCIA PREVENCION CONTROL SALUD"/>
    <x v="36"/>
    <s v="ENVIH - F. ESTRATÉGICO"/>
    <s v="NO"/>
    <n v="0"/>
  </r>
  <r>
    <x v="123"/>
    <s v="112003028"/>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Lamivudina 150mg"/>
    <s v="PLANTA CENTRAL"/>
    <n v="9999"/>
    <n v="56"/>
    <s v="000"/>
    <s v="001"/>
    <n v="581202"/>
    <n v="1701"/>
    <s v="001"/>
    <s v="0000"/>
    <s v="0000"/>
    <n v="0"/>
    <n v="0"/>
    <n v="0"/>
    <n v="5624.6"/>
    <n v="0"/>
    <n v="5624.6"/>
    <s v="SI"/>
    <m/>
    <m/>
    <s v="NICOLAY JIMÉNEZ"/>
    <n v="0"/>
    <n v="0"/>
    <n v="0"/>
    <s v="SUB VIGILANCIA PREVENCION CONTROL SALUD"/>
    <x v="36"/>
    <s v="ENVIH - F. ESTRATÉGICO"/>
    <s v="NO"/>
    <n v="0"/>
  </r>
  <r>
    <x v="123"/>
    <s v="112003029"/>
    <s v="MSP-DNEPC-2022-0794-M"/>
    <d v="2022-04-12T00:00:00"/>
    <s v="MSP-DNPI-2022-0597-M"/>
    <d v="2022-04-28T00:00:00"/>
    <x v="2"/>
    <s v="La reforma se plantea con el objeto de financiar a nivel desconcentrado la adquisición de Sucedaneos de Leche Materna, medicamentos Zidovudina, solución para infusión 10mg/ml, preservativos masculinos, prueba rápida de VIH de Cuarta generación y pruebas rápidas de sífilis - kit"/>
    <s v="VIGILANCIA Y CONTROL SANITARIO"/>
    <s v="Adquisición de Raltegravir de 400mg"/>
    <s v="PLANTA CENTRAL"/>
    <n v="9999"/>
    <n v="56"/>
    <s v="000"/>
    <s v="001"/>
    <n v="581202"/>
    <n v="1701"/>
    <s v="001"/>
    <s v="0000"/>
    <s v="0000"/>
    <n v="0"/>
    <n v="0"/>
    <n v="0"/>
    <n v="156000"/>
    <n v="0"/>
    <n v="156000"/>
    <s v="SI"/>
    <m/>
    <m/>
    <s v="NICOLAY JIMÉNEZ"/>
    <n v="0"/>
    <n v="0"/>
    <n v="0"/>
    <s v="SUB VIGILANCIA PREVENCION CONTROL SALUD"/>
    <x v="36"/>
    <s v="ENVIH - F. ESTRATÉGICO"/>
    <s v="NO"/>
    <n v="0"/>
  </r>
  <r>
    <x v="124"/>
    <s v="111004031"/>
    <s v="MSP-DNNTHS-2022-0385-M"/>
    <d v="2022-04-22T00:00:00"/>
    <s v="MSP-DNPI-2022-0594-M"/>
    <d v="2022-04-27T00:00:00"/>
    <x v="2"/>
    <s v="Se requiere para la suscripción de convenios que permiten contribuir con el fortalecimiento y formación de  talento  humano en el área  de  salud  pública,  mediante  la articulación, ejecución y administración de programas de becas en instituciones de educación superior (IES) e institutos superiores tecnológicos públicos del país."/>
    <s v="GOBERNANZA DE LA SALUD"/>
    <s v="CONVENIO ESPECIFICIO DE COOPERACIÓN INTERINSTITUCIONAL ENTRE EL MINISTERIO DE SALUD PÚBLICA Y LA UNIVERSIDAD DEL AZUAY PARA EL DESARROLLO DE PROGRAMAS DE ESPECIALIZACIONES MÉDICAS EN CALIDAD DE AUTOFINANCIADO"/>
    <s v="PLANTA CENTRAL"/>
    <n v="9999"/>
    <n v="58"/>
    <s v="000"/>
    <s v="002"/>
    <n v="0"/>
    <n v="1701"/>
    <s v="001"/>
    <s v="0000"/>
    <s v="0000"/>
    <n v="0"/>
    <n v="0"/>
    <n v="0"/>
    <n v="0"/>
    <n v="0"/>
    <n v="0"/>
    <s v="NO"/>
    <m/>
    <m/>
    <s v="Alexandra Simba"/>
    <n v="0"/>
    <n v="0"/>
    <n v="0"/>
    <s v="SUBSE RECTORIA SISTEMA NACIONAL SALUD"/>
    <x v="18"/>
    <s v="NO APLICA"/>
    <s v="SI"/>
    <n v="0"/>
  </r>
  <r>
    <x v="125"/>
    <s v="132001001"/>
    <s v="MSP-DNTH-2022-2335-M_x000a_"/>
    <d v="2022-04-26T00:00:00"/>
    <s v="MSP-DNPI-2022-0596-M"/>
    <d v="2022-04-28T00:00:00"/>
    <x v="0"/>
    <s v="A través de Memorando Nro. MSP-DNTH-2022-2335-M, la Dirección Nacional de Talento Humano solicita el financiamiento por el valro de $500 que servirá para realizar el mantenimiento de los relojes biométricos de Planta Central -MSP. "/>
    <s v="ADMINISTRACION CENTRAL"/>
    <s v="Asignación esigef para financiar actividades priorizadas "/>
    <s v="PLANTA CENTRAL"/>
    <n v="9999"/>
    <s v="01"/>
    <s v="000"/>
    <s v="001"/>
    <n v="530106"/>
    <n v="1701"/>
    <s v="001"/>
    <s v="0000"/>
    <s v="0000"/>
    <n v="0"/>
    <n v="0"/>
    <n v="0"/>
    <n v="500"/>
    <n v="0"/>
    <n v="500"/>
    <s v="SI"/>
    <m/>
    <m/>
    <s v="MARITZA HARO "/>
    <n v="750.64999999999964"/>
    <n v="0"/>
    <n v="750.64999999999964"/>
    <s v="COOR PLANIFICACION GEST ESTRAT"/>
    <x v="25"/>
    <s v="NO APLICA"/>
    <s v="SI"/>
    <n v="750.64999999999964"/>
  </r>
  <r>
    <x v="125"/>
    <s v="134001105"/>
    <s v="MSP-DNTH-2022-2335-M_x000a_"/>
    <d v="2022-04-26T00:00:00"/>
    <s v="MSP-DNPI-2022-0596-M"/>
    <d v="2022-04-28T00:00:00"/>
    <x v="0"/>
    <s v="A través de Memorando Nro. MSP-DNTH-2022-2335-M, la Dirección Nacional de Talento Humano solicita el financiamiento por el valro de $500 que servirá para realizar el mantenimiento de los relojes biométricos de Planta Central -MSP. "/>
    <s v="ADMINISTRACION CENTRAL"/>
    <s v="MANTENIMIENTO Y REPARACIÓN DE EQUIPOS Y SISTEMAS INFORMÁTICOS "/>
    <s v="PLANTA CENTRAL"/>
    <n v="9999"/>
    <s v="01"/>
    <s v="000"/>
    <s v="001"/>
    <n v="530704"/>
    <n v="1701"/>
    <s v="001"/>
    <s v="0000"/>
    <s v="0000"/>
    <n v="500"/>
    <n v="0"/>
    <n v="500"/>
    <n v="0"/>
    <n v="0"/>
    <n v="0"/>
    <s v="SI"/>
    <m/>
    <m/>
    <s v="MARITZA HARO "/>
    <n v="448"/>
    <n v="0"/>
    <n v="448"/>
    <s v="COOR ADMINISTRATIVA FINANCIERA"/>
    <x v="12"/>
    <s v="NO APLICA"/>
    <s v="SI"/>
    <n v="0"/>
  </r>
  <r>
    <x v="126"/>
    <s v="137000035"/>
    <s v="MSP-DNCIP-2022-0199-M"/>
    <d v="2022-04-27T00:00:00"/>
    <s v="MSP-DNPI-2022-0624-M"/>
    <d v="2022-05-04T00:00:00"/>
    <x v="0"/>
    <s v="Se desfinancia las actividades: Impresión del libro de infraestructura sanitaria e Impresión de material educomunicacional para prevención de ENT (Rotafolios). Asimismo, en función del presupuesto referencia del estudio de mercado, se optimiza el saldo de: Contratación del servicio de monitoreo en medios para el Ministerio de Salud Pública y Contratación del Servicio de impresión del Plan Decenal de Salud 2022-2031."/>
    <s v="ADMINISTRACION CENTRAL"/>
    <s v="IMPRESIÓN DEL LIBRO DE INFRAESTRUCTUR SANITARIA"/>
    <s v="PLANTA CENTRAL"/>
    <n v="9999"/>
    <s v="01"/>
    <s v="000"/>
    <s v="001"/>
    <n v="530204"/>
    <n v="1701"/>
    <s v="001"/>
    <s v="0000"/>
    <s v="0000"/>
    <n v="0"/>
    <n v="0"/>
    <n v="0"/>
    <n v="7500"/>
    <n v="0"/>
    <n v="7500"/>
    <s v="SI"/>
    <m/>
    <m/>
    <s v="Alexandra Simba"/>
    <n v="0"/>
    <n v="0"/>
    <n v="0"/>
    <s v="DESPACHO MINISTERIAL"/>
    <x v="16"/>
    <s v="NO APLICA"/>
    <s v="NO"/>
    <n v="0"/>
  </r>
  <r>
    <x v="126"/>
    <s v="137000036"/>
    <s v="MSP-DNCIP-2022-0199-M"/>
    <d v="2022-04-27T00:00:00"/>
    <s v="MSP-DNPI-2022-0624-M"/>
    <d v="2022-05-04T00:00:00"/>
    <x v="0"/>
    <s v="Se desfinancia las actividades: Impresión del libro de infraestructura sanitaria e Impresión de material educomunicacional para prevención de ENT (Rotafolios). Asimismo, en función del presupuesto referencia del estudio de mercado, se optimiza el saldo de: Contratación del servicio de monitoreo en medios para el Ministerio de Salud Pública y Contratación del Servicio de impresión del Plan Decenal de Salud 2022-2031."/>
    <s v="ADMINISTRACION CENTRAL"/>
    <s v="Contratación del servicio de monitoreo en medios para el Ministerio de Salud Pública"/>
    <s v="PLANTA CENTRAL"/>
    <n v="9999"/>
    <s v="01"/>
    <s v="000"/>
    <s v="001"/>
    <n v="530241"/>
    <n v="1701"/>
    <s v="001"/>
    <s v="0000"/>
    <s v="0000"/>
    <n v="0"/>
    <n v="0"/>
    <n v="0"/>
    <n v="2164.1000000000004"/>
    <n v="0"/>
    <n v="2164.1000000000004"/>
    <s v="SI"/>
    <m/>
    <m/>
    <s v="Alexandra Simba"/>
    <n v="4335.8999999999996"/>
    <n v="0"/>
    <n v="4335.8999999999996"/>
    <s v="DESPACHO MINISTERIAL"/>
    <x v="16"/>
    <s v="NO APLICA"/>
    <s v="SI"/>
    <n v="0"/>
  </r>
  <r>
    <x v="126"/>
    <s v="137000047"/>
    <s v="MSP-DNCIP-2022-0199-M"/>
    <d v="2022-04-27T00:00:00"/>
    <s v="MSP-DNPI-2022-0624-M"/>
    <d v="2022-05-04T00:00:00"/>
    <x v="0"/>
    <s v="Se desfinancia las actividades: Impresión del libro de infraestructura sanitaria e Impresión de material educomunicacional para prevención de ENT (Rotafolios). Asimismo, en función del presupuesto referencia del estudio de mercado, se optimiza el saldo de: Contratación del servicio de monitoreo en medios para el Ministerio de Salud Pública y Contratación del Servicio de impresión del Plan Decenal de Salud 2022-2031."/>
    <s v="ADMINISTRACION CENTRAL"/>
    <s v="Contratación del Servicio de impresión del Plan Decenal de Salud 2022-2031"/>
    <s v="PLANTA CENTRAL"/>
    <n v="9999"/>
    <s v="01"/>
    <s v="000"/>
    <s v="001"/>
    <n v="530204"/>
    <n v="1701"/>
    <s v="001"/>
    <s v="0000"/>
    <s v="0000"/>
    <n v="0"/>
    <n v="0"/>
    <n v="0"/>
    <n v="2179.9500000000007"/>
    <n v="0"/>
    <n v="2179.9500000000007"/>
    <s v="SI"/>
    <m/>
    <m/>
    <s v="Alexandra Simba"/>
    <n v="6600"/>
    <n v="0"/>
    <n v="6600"/>
    <s v="DESPACHO MINISTERIAL"/>
    <x v="16"/>
    <s v="NO APLICA"/>
    <s v="SI"/>
    <n v="0"/>
  </r>
  <r>
    <x v="126"/>
    <s v="137000048"/>
    <s v="MSP-DNCIP-2022-0199-M"/>
    <d v="2022-04-27T00:00:00"/>
    <s v="MSP-DNPI-2022-0624-M"/>
    <d v="2022-05-04T00:00:00"/>
    <x v="0"/>
    <s v="Se desfinancia las actividades: Impresión del libro de infraestructura sanitaria e Impresión de material educomunicacional para prevención de ENT (Rotafolios). Asimismo, en función del presupuesto referencia del estudio de mercado, se optimiza el saldo de: Contratación del servicio de monitoreo en medios para el Ministerio de Salud Pública y Contratación del Servicio de impresión del Plan Decenal de Salud 2022-2031."/>
    <s v="ADMINISTRACION CENTRAL"/>
    <s v="Impresión de material educomunicacional para prevención de ENT (Rotafolios)"/>
    <s v="PLANTA CENTRAL"/>
    <n v="9999"/>
    <s v="01"/>
    <s v="000"/>
    <s v="001"/>
    <n v="530204"/>
    <n v="1701"/>
    <s v="001"/>
    <s v="0000"/>
    <s v="0000"/>
    <n v="0"/>
    <n v="0"/>
    <n v="0"/>
    <n v="18065.91"/>
    <n v="0"/>
    <n v="18065.91"/>
    <s v="SI"/>
    <m/>
    <m/>
    <s v="Alexandra Simba"/>
    <n v="0"/>
    <n v="0"/>
    <n v="0"/>
    <s v="DESPACHO MINISTERIAL"/>
    <x v="16"/>
    <s v="NO APLICA"/>
    <s v="NO"/>
    <n v="0"/>
  </r>
  <r>
    <x v="126"/>
    <s v="137000049"/>
    <s v="MSP-DNCIP-2022-0199-M"/>
    <d v="2022-04-27T00:00:00"/>
    <s v="MSP-DNPI-2022-0624-M"/>
    <d v="2022-05-04T00:00:00"/>
    <x v="0"/>
    <s v="Se desfinancia las actividades: Impresión del libro de infraestructura sanitaria e Impresión de material educomunicacional para prevención de ENT (Rotafolios). Asimismo, en función del presupuesto referencia del estudio de mercado, se optimiza el saldo de: Contratación del servicio de monitoreo en medios para el Ministerio de Salud Pública y Contratación del Servicio de impresión del Plan Decenal de Salud 2022-2031."/>
    <s v="ADMINISTRACION CENTRAL"/>
    <s v="SERVICIO DE DIFUSIÓN DE CAMPAÑAS DE COMUNICACIÓN DEL MINISTERIO DE SALUD PÚBLICA"/>
    <s v="PLANTA CENTRAL"/>
    <n v="9999"/>
    <s v="01"/>
    <s v="000"/>
    <s v="001"/>
    <n v="530207"/>
    <n v="1701"/>
    <s v="001"/>
    <s v="0000"/>
    <s v="0000"/>
    <n v="29909.96"/>
    <n v="0"/>
    <n v="29909.96"/>
    <n v="0"/>
    <n v="0"/>
    <n v="0"/>
    <s v="SI"/>
    <m/>
    <m/>
    <s v="Alexandra Simba"/>
    <n v="14738.479999999981"/>
    <n v="-893.04"/>
    <n v="13845.439999999981"/>
    <s v="DESPACHO MINISTERIAL"/>
    <x v="16"/>
    <s v="NO APLICA"/>
    <s v="SI"/>
    <n v="13845.439999999981"/>
  </r>
  <r>
    <x v="127"/>
    <s v="113001037"/>
    <s v="MSP-DNDHGI-2022-0095-M"/>
    <d v="2022-04-14T00:00:00"/>
    <s v="MSP-DNPI-2022-0633-M"/>
    <d v="2022-05-05T00:00:00"/>
    <x v="2"/>
    <s v="La reforma se plantea con el objeto de crear una línea POA para el desarrollo del Convenio entre Universidad de las Américas y el Ministerio de Salud Pública para ejecución del curso virtual autoinstruccional de violencia basada en género y graves violaciones a los derechos humanos."/>
    <s v="PREVENCION Y PROMOCION DE LA SALUD"/>
    <s v="Desarrollo de Convenio entre UDLA y MSP para ejecución del curso virtual autoinstruccional  de violencia basada en género y graves violaciones a  los derechos humanos . "/>
    <s v="PLANTA CENTRAL"/>
    <n v="9999"/>
    <n v="55"/>
    <s v="000"/>
    <s v="002"/>
    <n v="0"/>
    <n v="1701"/>
    <s v="001"/>
    <s v="0000"/>
    <s v="0000"/>
    <n v="0"/>
    <n v="0"/>
    <n v="0"/>
    <n v="0"/>
    <n v="0"/>
    <n v="0"/>
    <s v="NO"/>
    <m/>
    <m/>
    <s v="NICOLAY JIMÉNEZ"/>
    <n v="0"/>
    <n v="0"/>
    <n v="0"/>
    <s v="SUB PROMOCION SALUD INTERCULTURAL  IGUALDAD"/>
    <x v="2"/>
    <s v="NO APLICA"/>
    <s v="SI"/>
    <n v="0"/>
  </r>
  <r>
    <x v="128"/>
    <s v="132001001"/>
    <s v="MSP-DNTH-2022-2426-M"/>
    <d v="2022-04-29T00:00:00"/>
    <s v="MSP-DNPI-2022-0635-M"/>
    <d v="2022-05-05T00:00:00"/>
    <x v="0"/>
    <s v="A través de Memorando Nro. MSP-DNTH-2022-2426-M, la Dirección Nacional de Talento Humano solicita el financiamiento por el valro de $300 que servirá para la contratación de un Gestor Ambiental, como requisito habilitante para los permisos de funcionamiento del Dispensario Médico."/>
    <s v="ADMINISTRACION CENTRAL"/>
    <s v="Asignación esigef para financiar actividades priorizadas "/>
    <s v="PLANTA CENTRAL"/>
    <n v="9999"/>
    <s v="01"/>
    <s v="000"/>
    <s v="001"/>
    <n v="530106"/>
    <n v="1701"/>
    <s v="001"/>
    <s v="0000"/>
    <s v="0000"/>
    <n v="0"/>
    <n v="0"/>
    <n v="0"/>
    <n v="300"/>
    <n v="0"/>
    <n v="300"/>
    <s v="SI"/>
    <m/>
    <m/>
    <s v="MARITZA HARO "/>
    <n v="750.64999999999964"/>
    <n v="0"/>
    <n v="750.64999999999964"/>
    <s v="COOR PLANIFICACION GEST ESTRAT"/>
    <x v="25"/>
    <s v="NO APLICA"/>
    <s v="SI"/>
    <n v="750.64999999999964"/>
  </r>
  <r>
    <x v="128"/>
    <s v="134001107"/>
    <s v="MSP-DNTH-2022-2426-M"/>
    <d v="2022-04-29T00:00:00"/>
    <s v="MSP-DNPI-2022-0635-M"/>
    <d v="2022-05-05T00:00:00"/>
    <x v="0"/>
    <s v="A través de Memorando Nro. MSP-DNTH-2022-2426-M, la Dirección Nacional de Talento Humano solicita el financiamiento por el valro de $300 que servirá para la contratación de un Gestor Ambiental, como requisito habilitante para los permisos de funcionamiento del Dispensario Médico."/>
    <s v="ADMINISTRACION CENTRAL"/>
    <s v="Contratación de un Gestor Ambiental Autorizado para el Manejo de desechos del dispensario médido de la Institución "/>
    <s v="PLANTA CENTRAL"/>
    <n v="9999"/>
    <s v="01"/>
    <s v="000"/>
    <s v="001"/>
    <n v="530209"/>
    <n v="1701"/>
    <s v="001"/>
    <s v="0000"/>
    <s v="0000"/>
    <n v="300"/>
    <n v="0"/>
    <n v="300"/>
    <n v="0"/>
    <n v="0"/>
    <n v="0"/>
    <s v="SI"/>
    <m/>
    <m/>
    <s v="MARITZA HARO "/>
    <n v="88.800000000000011"/>
    <n v="0"/>
    <n v="88.800000000000011"/>
    <s v="COOR ADMINISTRATIVA FINANCIERA"/>
    <x v="12"/>
    <s v="NO APLICA"/>
    <s v="SI"/>
    <n v="1.4210854715202004E-14"/>
  </r>
  <r>
    <x v="129"/>
    <s v="132001025"/>
    <s v="MSP-CZ9-2022-08015-M"/>
    <d v="2022-05-04T00:00:00"/>
    <s v="MSP-DNPI-2022-0631-M"/>
    <d v="2022-05-05T00:00:00"/>
    <x v="0"/>
    <s v="Para financiar la adquisición de diesel industrial para el HEEE"/>
    <s v="GARANTIA DE LA CALIDAD DE LOS SERVICIOS DE SALUD"/>
    <s v="Asignación esigef para financiar actividades priorizadas  (Mantenimientos REF 006)"/>
    <s v="PLANTA CENTRAL"/>
    <n v="9999"/>
    <n v="57"/>
    <s v="000"/>
    <s v="001"/>
    <n v="530803"/>
    <n v="1701"/>
    <s v="001"/>
    <s v="0000"/>
    <s v="0000"/>
    <n v="0"/>
    <n v="0"/>
    <n v="0"/>
    <n v="100000"/>
    <n v="0"/>
    <n v="100000"/>
    <s v="SI"/>
    <m/>
    <m/>
    <s v="EDISON JIMÉNEZ"/>
    <n v="0"/>
    <n v="0"/>
    <n v="0"/>
    <s v="COOR PLANIFICACION GEST ESTRAT"/>
    <x v="25"/>
    <s v="NO APLICA"/>
    <s v="NO"/>
    <n v="0"/>
  </r>
  <r>
    <x v="129"/>
    <s v="CZ9"/>
    <s v="MSP-CZ9-2022-08015-M"/>
    <d v="2022-05-04T00:00:00"/>
    <s v="MSP-DNPI-2022-0631-M"/>
    <d v="2022-05-05T00:00:00"/>
    <x v="0"/>
    <s v="Para financiar la adquisición de diesel industrial para el HEEE"/>
    <s v="GARANTIA DE LA CALIDAD DE LOS SERVICIOS DE SALUD"/>
    <s v="Adquisición de Diesel 2"/>
    <s v="CZ9"/>
    <n v="1420"/>
    <n v="57"/>
    <s v="000"/>
    <s v="001"/>
    <n v="530803"/>
    <n v="1701"/>
    <s v="001"/>
    <s v="0000"/>
    <s v="0000"/>
    <n v="100000"/>
    <n v="0"/>
    <n v="100000"/>
    <n v="0"/>
    <n v="0"/>
    <n v="0"/>
    <s v="SI"/>
    <m/>
    <m/>
    <s v="EDISON JIMÉNEZ"/>
    <e v="#N/A"/>
    <e v="#N/A"/>
    <e v="#N/A"/>
    <e v="#N/A"/>
    <x v="8"/>
    <e v="#N/A"/>
    <e v="#N/A"/>
    <e v="#N/A"/>
  </r>
  <r>
    <x v="130"/>
    <s v="111000018"/>
    <s v="MSP-CZ9-2022-08015-M"/>
    <d v="2022-05-04T00:00:00"/>
    <s v="MSP-DNPI-2022-0648-M"/>
    <d v="2022-05-06T00:00:00"/>
    <x v="0"/>
    <s v="Para financiar la adquisición de diesel industrial para el HEEE"/>
    <s v="ADMINISTRACION CENTRAL"/>
    <s v="Preasignación para pago de tratamientos oncológicos"/>
    <s v="PLANTA CENTRAL"/>
    <n v="9999"/>
    <s v="01"/>
    <s v="000"/>
    <s v="001"/>
    <n v="530226"/>
    <n v="1701"/>
    <s v="003"/>
    <s v="0000"/>
    <s v="0000"/>
    <n v="0"/>
    <n v="0"/>
    <n v="0"/>
    <n v="337521.76"/>
    <n v="0"/>
    <n v="337521.76"/>
    <s v="SI"/>
    <m/>
    <m/>
    <s v="EDISON JIMÉNEZ"/>
    <n v="9.9999994039535522E-2"/>
    <n v="0"/>
    <n v="9.9999994039535522E-2"/>
    <s v="SUBSE RECTORIA SISTEMA NACIONAL SALUD"/>
    <x v="24"/>
    <s v="ONCOLÓGICOS"/>
    <s v="SI"/>
    <n v="9.9999994039535522E-2"/>
  </r>
  <r>
    <x v="130"/>
    <s v="CZ9"/>
    <s v="MSP-CZ9-2022-08015-M"/>
    <d v="2022-05-04T00:00:00"/>
    <s v="MSP-DNPI-2022-0648-M"/>
    <d v="2022-05-06T00:00:00"/>
    <x v="0"/>
    <s v="Para financiar la adquisición de diesel industrial para el HEEE"/>
    <s v="GARANTIA DE LA CALIDAD DE LOS SERVICIOS DE SALUD"/>
    <s v="Adquisición de Diesel 2"/>
    <s v="CZ9"/>
    <n v="1420"/>
    <n v="58"/>
    <s v="000"/>
    <s v="002"/>
    <n v="530809"/>
    <n v="1701"/>
    <s v="003"/>
    <s v="0000"/>
    <s v="0000"/>
    <n v="337521.76"/>
    <n v="0"/>
    <n v="337521.76"/>
    <n v="0"/>
    <n v="0"/>
    <n v="0"/>
    <s v="SI"/>
    <m/>
    <m/>
    <s v="EDISON JIMÉNEZ"/>
    <e v="#N/A"/>
    <e v="#N/A"/>
    <e v="#N/A"/>
    <e v="#N/A"/>
    <x v="8"/>
    <e v="#N/A"/>
    <e v="#N/A"/>
    <e v="#N/A"/>
  </r>
  <r>
    <x v="131"/>
    <s v="137000018"/>
    <s v="MSP-DNCIP-2022-0212-M"/>
    <s v="29/04,/2022"/>
    <s v="MSP-DNPI-2022-0653-M"/>
    <d v="2022-05-06T00:00:00"/>
    <x v="2"/>
    <s v="La reforma POA se realiza debido a una reprogramación de los recursos para la ejecución de las actividades en función a la periodicidad de pago y el tiempo que conlleva realizar los procesos de contratación en la Dirección Nacional de Comunicación"/>
    <s v="ADMINISTRACION CENTRAL"/>
    <s v="Implementación de radio institucional "/>
    <s v="PLANTA CENTRAL"/>
    <n v="9999"/>
    <s v="01"/>
    <s v="000"/>
    <s v="001"/>
    <n v="530207"/>
    <n v="1701"/>
    <s v="001"/>
    <s v="0000"/>
    <s v="0000"/>
    <m/>
    <m/>
    <m/>
    <s v="0,01"/>
    <m/>
    <n v="0"/>
    <m/>
    <m/>
    <s v="NINGUNA"/>
    <s v="DIANA MESIAS"/>
    <n v="0"/>
    <n v="0"/>
    <n v="0"/>
    <s v="DESPACHO MINISTERIAL"/>
    <x v="16"/>
    <s v="NO APLICA"/>
    <s v="NO"/>
    <n v="0"/>
  </r>
  <r>
    <x v="131"/>
    <s v="137000023"/>
    <s v="MSP-DNCIP-2022-0212-M"/>
    <s v="29/04,/2022"/>
    <s v="MSP-DNPI-2022-0653-M"/>
    <d v="2022-05-06T00:00:00"/>
    <x v="2"/>
    <s v="La reforma POA se realiza debido a una reprogramación de los recursos para la ejecución de las actividades en función a la periodicidad de pago y el tiempo que conlleva realizar los procesos de contratación en la Dirección Nacional de Comunicación"/>
    <s v="ADMINISTRACION CENTRAL"/>
    <s v="Servicio de revelado en placas para la imprenta institucional"/>
    <s v="PLANTA CENTRAL"/>
    <n v="9999"/>
    <s v="01"/>
    <s v="000"/>
    <s v="001"/>
    <n v="530204"/>
    <n v="1701"/>
    <s v="001"/>
    <s v="0000"/>
    <s v="0000"/>
    <m/>
    <m/>
    <m/>
    <s v="5000"/>
    <m/>
    <n v="0"/>
    <s v="SI"/>
    <m/>
    <s v="NINGUNA"/>
    <s v="DIANA MESIAS"/>
    <n v="0"/>
    <n v="0"/>
    <n v="0"/>
    <s v="DESPACHO MINISTERIAL"/>
    <x v="16"/>
    <s v="NO APLICA"/>
    <s v="NO"/>
    <n v="0"/>
  </r>
  <r>
    <x v="131"/>
    <s v="137000024"/>
    <s v="MSP-DNCIP-2022-0212-M"/>
    <s v="29/04,/2022"/>
    <s v="MSP-DNPI-2022-0653-M"/>
    <d v="2022-05-06T00:00:00"/>
    <x v="2"/>
    <s v="La reforma POA se realiza debido a una reprogramación de los recursos para la ejecución de las actividades en función a la periodicidad de pago y el tiempo que conlleva realizar los procesos de contratación en la Dirección Nacional de Comunicación"/>
    <s v="ADMINISTRACION CENTRAL"/>
    <s v="Contratación del servicio de impresión de  fotografías e imágenes"/>
    <s v="PLANTA CENTRAL"/>
    <n v="9999"/>
    <s v="01"/>
    <s v="000"/>
    <s v="001"/>
    <n v="530204"/>
    <n v="1701"/>
    <s v="001"/>
    <s v="0000"/>
    <s v="0000"/>
    <m/>
    <m/>
    <m/>
    <s v="213"/>
    <m/>
    <n v="0"/>
    <s v="SI"/>
    <m/>
    <s v="NINGUNA"/>
    <s v="DIANA MESIAS"/>
    <n v="213"/>
    <n v="0"/>
    <n v="213"/>
    <s v="DESPACHO MINISTERIAL"/>
    <x v="16"/>
    <s v="NO APLICA"/>
    <s v="SI"/>
    <n v="0"/>
  </r>
  <r>
    <x v="131"/>
    <s v="137000036"/>
    <s v="MSP-DNCIP-2022-0212-M"/>
    <s v="29/04,/2022"/>
    <s v="MSP-DNPI-2022-0653-M"/>
    <d v="2022-05-06T00:00:00"/>
    <x v="2"/>
    <s v="La reforma POA se realiza debido a una reprogramación de los recursos para la ejecución de las actividades en función a la periodicidad de pago y el tiempo que conlleva realizar los procesos de contratación en la Dirección Nacional de Comunicación"/>
    <s v="ADMINISTRACION CENTRAL"/>
    <s v="Contratación del servicio de monitoreo en medios para el Ministerio de Salud Pública"/>
    <s v="PLANTA CENTRAL"/>
    <n v="9999"/>
    <s v="01"/>
    <s v="000"/>
    <s v="001"/>
    <n v="530241"/>
    <n v="1701"/>
    <s v="001"/>
    <s v="0000"/>
    <s v="0000"/>
    <m/>
    <m/>
    <m/>
    <s v="4335,90"/>
    <m/>
    <n v="0"/>
    <m/>
    <m/>
    <s v="NINGUNA"/>
    <s v="DIANA MESIAS"/>
    <n v="4335.8999999999996"/>
    <n v="0"/>
    <n v="4335.8999999999996"/>
    <s v="DESPACHO MINISTERIAL"/>
    <x v="16"/>
    <s v="NO APLICA"/>
    <s v="SI"/>
    <n v="0"/>
  </r>
  <r>
    <x v="131"/>
    <s v="137000047"/>
    <s v="MSP-DNCIP-2022-0212-M"/>
    <s v="29/04,/2022"/>
    <s v="MSP-DNPI-2022-0653-M"/>
    <d v="2022-05-06T00:00:00"/>
    <x v="2"/>
    <s v="La reforma POA se realiza debido a una reprogramación de los recursos para la ejecución de las actividades en función a la periodicidad de pago y el tiempo que conlleva realizar los procesos de contratación en la Dirección Nacional de Comunicación"/>
    <s v="ADMINISTRACION CENTRAL"/>
    <s v="Contratación del Servicio de impresión del Plan Decenal de Salud 2022-2031"/>
    <s v="PLANTA CENTRAL"/>
    <n v="9999"/>
    <s v="01"/>
    <s v="000"/>
    <s v="001"/>
    <n v="530204"/>
    <n v="1701"/>
    <s v="001"/>
    <s v="0000"/>
    <s v="0000"/>
    <m/>
    <m/>
    <m/>
    <s v="6600"/>
    <m/>
    <n v="0"/>
    <s v="SI"/>
    <m/>
    <s v="NINGUNA"/>
    <s v="DIANA MESIAS"/>
    <n v="6600"/>
    <n v="0"/>
    <n v="6600"/>
    <s v="DESPACHO MINISTERIAL"/>
    <x v="16"/>
    <s v="NO APLICA"/>
    <s v="SI"/>
    <n v="0"/>
  </r>
  <r>
    <x v="131"/>
    <s v="137000048"/>
    <s v="MSP-DNCIP-2022-0212-M"/>
    <s v="29/04,/2022"/>
    <s v="MSP-DNPI-2022-0653-M"/>
    <d v="2022-05-06T00:00:00"/>
    <x v="2"/>
    <s v="La reforma POA se realiza debido a una reprogramación de los recursos para la ejecución de las actividades en función a la periodicidad de pago y el tiempo que conlleva realizar los procesos de contratación en la Dirección Nacional de Comunicación"/>
    <s v="ADMINISTRACION CENTRAL"/>
    <s v="Impresión de material educomunicacional para prevención de ENT (Rotafolios)"/>
    <s v="PLANTA CENTRAL"/>
    <n v="9999"/>
    <s v="01"/>
    <s v="000"/>
    <s v="001"/>
    <n v="530204"/>
    <n v="1701"/>
    <s v="001"/>
    <s v="0000"/>
    <s v="0000"/>
    <m/>
    <m/>
    <m/>
    <s v="38581,09"/>
    <m/>
    <n v="0"/>
    <s v="SI"/>
    <m/>
    <s v="NINGUNA"/>
    <s v="DIANA MESIAS"/>
    <n v="0"/>
    <n v="0"/>
    <n v="0"/>
    <s v="DESPACHO MINISTERIAL"/>
    <x v="16"/>
    <s v="NO APLICA"/>
    <s v="NO"/>
    <n v="0"/>
  </r>
  <r>
    <x v="131"/>
    <s v="137000053"/>
    <s v="MSP-DNCIP-2022-0212-M"/>
    <s v="29/04,/2022"/>
    <s v="MSP-DNPI-2022-0653-M"/>
    <d v="2022-05-06T00:00:00"/>
    <x v="2"/>
    <s v="La reforma POA se realiza debido a una reprogramación de los recursos para la ejecución de las actividades en función a la periodicidad de pago y el tiempo que conlleva realizar los procesos de contratación en la Dirección Nacional de Comunicación"/>
    <s v="ADMINISTRACION CENTRAL"/>
    <s v="Viáticos y subsistencia de arrastre"/>
    <s v="PLANTA CENTRAL"/>
    <n v="9999"/>
    <s v="01"/>
    <s v="000"/>
    <s v="001"/>
    <n v="990102"/>
    <n v="1701"/>
    <s v="001"/>
    <s v="0000"/>
    <s v="0000"/>
    <m/>
    <m/>
    <m/>
    <s v="170"/>
    <m/>
    <n v="0"/>
    <m/>
    <m/>
    <s v="NINGUNA"/>
    <s v="DIANA MESIAS"/>
    <n v="400"/>
    <n v="0"/>
    <n v="400"/>
    <s v="DESPACHO MINISTERIAL"/>
    <x v="16"/>
    <s v="NO APLICA"/>
    <s v="SI"/>
    <n v="0"/>
  </r>
  <r>
    <x v="131"/>
    <s v="137000054"/>
    <s v="MSP-DNCIP-2022-0212-M"/>
    <s v="29/04,/2022"/>
    <s v="MSP-DNPI-2022-0653-M"/>
    <d v="2022-05-06T00:00:00"/>
    <x v="2"/>
    <s v="La reforma POA se realiza debido a una reprogramación de los recursos para la ejecución de las actividades en función a la periodicidad de pago y el tiempo que conlleva realizar los procesos de contratación en la Dirección Nacional de Comunicación"/>
    <s v="ADMINISTRACION CENTRAL"/>
    <s v="Adquisición de cables y accesorios para los equipos audiovisuales de la Dirección Nacional de Comunicación, Imagen y Prensa"/>
    <s v="PLANTA CENTRAL"/>
    <n v="9999"/>
    <s v="01"/>
    <s v="000"/>
    <s v="001"/>
    <n v="530813"/>
    <n v="1701"/>
    <s v="001"/>
    <s v="0000"/>
    <s v="0000"/>
    <m/>
    <m/>
    <m/>
    <s v="1170"/>
    <m/>
    <n v="0"/>
    <m/>
    <m/>
    <s v="NINGUNA"/>
    <s v="DIANA MESIAS"/>
    <n v="0"/>
    <n v="0"/>
    <n v="0"/>
    <s v="DESPACHO MINISTERIAL"/>
    <x v="16"/>
    <s v="NO APLICA"/>
    <s v="NO"/>
    <n v="0"/>
  </r>
  <r>
    <x v="132"/>
    <s v="113001024"/>
    <s v="MSP-DNPS-2022-0332-M    "/>
    <d v="2022-05-03T00:00:00"/>
    <s v="MSP-DNPI-2022-0655-M"/>
    <d v="2022-05-09T00:00:00"/>
    <x v="0"/>
    <s v="A través de memorando Nro. MSP-DNPS-2022-0332-M, mediante el cual la Dirección Nacional de Promoción de la Salud solicita realizar la reforma para la adquisición de insumos para los Bancos de Leche Humana. "/>
    <s v="PREVENCION Y PROMOCION DE LA SALUD"/>
    <s v="Reproducción de material educomunicacional denominado recetarios de alimentación complementaria"/>
    <s v="PLANTA CENTRAL"/>
    <n v="9999"/>
    <n v="55"/>
    <s v="000"/>
    <s v="005"/>
    <n v="530204"/>
    <n v="1701"/>
    <s v="001"/>
    <s v="0000"/>
    <s v="0000"/>
    <n v="0"/>
    <n v="0"/>
    <n v="0"/>
    <n v="350000"/>
    <n v="0"/>
    <n v="350000"/>
    <s v="SI"/>
    <m/>
    <m/>
    <s v="MARITZA HARO "/>
    <n v="0"/>
    <n v="0"/>
    <n v="0"/>
    <s v="SUB PROMOCION SALUD INTERCULTURAL  IGUALDAD"/>
    <x v="2"/>
    <s v="Presupuesto por Resultados"/>
    <s v="NO"/>
    <n v="0"/>
  </r>
  <r>
    <x v="132"/>
    <s v="113001042"/>
    <s v="MSP-DNPS-2022-0332-M    "/>
    <d v="2022-05-03T00:00:00"/>
    <s v="MSP-DNPI-2022-0655-M"/>
    <d v="2022-05-09T00:00:00"/>
    <x v="0"/>
    <s v="A través de memorando Nro. MSP-DNPS-2022-0332-M, mediante el cual la Dirección Nacional de Promoción de la Salud solicita realizar la reforma para la adquisición de insumos para los Bancos de Leche Humana. "/>
    <s v="PREVENCION Y PROMOCION DE LA SALUD"/>
    <s v="Adquisición de pasteurizadores, enfriadores y baño maría para fortalecimiento de bancos de leche humana"/>
    <s v="PLANTA CENTRAL"/>
    <n v="9999"/>
    <n v="55"/>
    <s v="000"/>
    <s v="005"/>
    <n v="840113"/>
    <n v="1701"/>
    <s v="001"/>
    <s v="0000"/>
    <s v="0000"/>
    <n v="350000"/>
    <n v="0"/>
    <n v="350000"/>
    <n v="0"/>
    <n v="0"/>
    <n v="0"/>
    <s v="SI"/>
    <m/>
    <m/>
    <s v="MARITZA HARO "/>
    <n v="1"/>
    <n v="0"/>
    <n v="1"/>
    <s v="SUB PROMOCION SALUD INTERCULTURAL  IGUALDAD"/>
    <x v="2"/>
    <s v="NO APLICA"/>
    <s v="SI"/>
    <n v="1"/>
  </r>
  <r>
    <x v="133"/>
    <s v="113001041"/>
    <s v="MSP-DNPS-2022-0278-M"/>
    <d v="2022-04-18T00:00:00"/>
    <s v="MSP-DNPI-2022-0664-M"/>
    <d v="2022-05-10T00:00:00"/>
    <x v="0"/>
    <s v="La reforma se plantea con el objeto de priorizar y refinanciar actividades como: _x000a_- Adquisición de material &quot;Merchandising&quot; para el desarrollo de las actividades que realiza la Dirección Nacional de Promoción de la Salud; _x000a_- Adquisición de insumos en general para la implementación de Centros de Recolección de Leche Humana._x000a_- Diseño, elaboración de metodología y 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_x000a_- Reproducción de material educativo Manual Paso a Paso. _x000a_- Contratación de servicio logístico para el evento de la Celebración del Día Mundial de la Donación de Leche Humana y Día Mundial de Protección de la Lactancia Materna - Mayo 2022"/>
    <s v="PREVENCION Y PROMOCION DE LA SALUD"/>
    <s v="Contratación de servicio logístico para el evento de la Celebración del Día Mundial de la Donación de Leche Humana y Día Mundial de Protección de la Lactancia Materna - Mayo 2022"/>
    <s v="PLANTA CENTRAL"/>
    <n v="9999"/>
    <n v="55"/>
    <s v="000"/>
    <s v="002"/>
    <n v="530249"/>
    <n v="1701"/>
    <s v="001"/>
    <s v="0000"/>
    <s v="0000"/>
    <n v="6415"/>
    <n v="0"/>
    <n v="6415"/>
    <m/>
    <n v="0"/>
    <n v="0"/>
    <s v="SI"/>
    <m/>
    <m/>
    <s v="NICOLAY JIMÉNEZ"/>
    <n v="0"/>
    <n v="0"/>
    <n v="0"/>
    <s v="SUB PROMOCION SALUD INTERCULTURAL  IGUALDAD"/>
    <x v="2"/>
    <s v="NO APLICA"/>
    <s v="NO"/>
    <n v="0"/>
  </r>
  <r>
    <x v="133"/>
    <s v="113001039"/>
    <s v="MSP-DNPS-2022-0278-M"/>
    <d v="2022-04-18T00:00:00"/>
    <s v="MSP-DNPI-2022-0664-M"/>
    <d v="2022-05-10T00:00:00"/>
    <x v="0"/>
    <s v="La reforma se plantea con el objeto de priorizar y refinanciar actividades como: _x000a_- Adquisición de material &quot;Merchandising&quot; para el desarrollo de las actividades que realiza la Dirección Nacional de Promoción de la Salud; _x000a_- Adquisición de insumos en general para la implementación de Centros de Recolección de Leche Humana._x000a_- Diseño, elaboración de metodología y 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_x000a_- Reproducción de material educativo Manual Paso a Paso. _x000a_- Contratación de servicio logístico para el evento de la Celebración del Día Mundial de la Donación de Leche Humana y Día Mundial de Protección de la Lactancia Materna - Mayo 2022"/>
    <s v="PREVENCION Y PROMOCION DE LA SALUD"/>
    <s v="Adquisición de insumos en general para la implementación de Centros de Recolección de Leche Humana."/>
    <s v="PLANTA CENTRAL"/>
    <n v="9999"/>
    <n v="55"/>
    <s v="000"/>
    <s v="002"/>
    <n v="530826"/>
    <n v="1701"/>
    <s v="001"/>
    <s v="0000"/>
    <s v="0000"/>
    <n v="20000"/>
    <n v="0"/>
    <n v="20000"/>
    <n v="0"/>
    <n v="0"/>
    <n v="0"/>
    <s v="SI"/>
    <m/>
    <m/>
    <s v="NICOLAY JIMÉNEZ"/>
    <n v="0"/>
    <n v="0"/>
    <n v="0"/>
    <s v="SUB PROMOCION SALUD INTERCULTURAL  IGUALDAD"/>
    <x v="2"/>
    <s v="NO APLICA"/>
    <s v="NO"/>
    <n v="0"/>
  </r>
  <r>
    <x v="133"/>
    <s v="113001007"/>
    <s v="MSP-DNPS-2022-0278-M"/>
    <d v="2022-04-18T00:00:00"/>
    <s v="MSP-DNPI-2022-0664-M"/>
    <d v="2022-05-10T00:00:00"/>
    <x v="0"/>
    <s v="La reforma se plantea con el objeto de priorizar y refinanciar actividades como: _x000a_- Adquisición de material &quot;Merchandising&quot; para el desarrollo de las actividades que realiza la Dirección Nacional de Promoción de la Salud; _x000a_- Adquisición de insumos en general para la implementación de Centros de Recolección de Leche Humana._x000a_- Diseño, elaboración de metodología y 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_x000a_- Reproducción de material educativo Manual Paso a Paso. _x000a_- Contratación de servicio logístico para el evento de la Celebración del Día Mundial de la Donación de Leche Humana y Día Mundial de Protección de la Lactancia Materna - Mayo 2022"/>
    <s v="PREVENCION Y PROMOCION DE LA SALUD"/>
    <s v="Reproducción del reglamento para la implementación, adecuación y uso de las salas de lactancia materna en los espacios laborales del sector público y privado. "/>
    <s v="PLANTA CENTRAL"/>
    <n v="9999"/>
    <n v="55"/>
    <s v="000"/>
    <s v="002"/>
    <n v="530204"/>
    <n v="1701"/>
    <s v="001"/>
    <s v="0000"/>
    <s v="0000"/>
    <n v="0"/>
    <n v="0"/>
    <n v="0"/>
    <n v="5000"/>
    <n v="0"/>
    <n v="5000"/>
    <s v="SI"/>
    <m/>
    <m/>
    <s v="NICOLAY JIMÉNEZ"/>
    <n v="0"/>
    <n v="0"/>
    <n v="0"/>
    <s v="SUB PROMOCION SALUD INTERCULTURAL  IGUALDAD"/>
    <x v="2"/>
    <s v="NO APLICA"/>
    <s v="NO"/>
    <n v="0"/>
  </r>
  <r>
    <x v="133"/>
    <s v="113001016"/>
    <s v="MSP-DNPS-2022-0278-M"/>
    <d v="2022-04-18T00:00:00"/>
    <s v="MSP-DNPI-2022-0664-M"/>
    <d v="2022-05-10T00:00:00"/>
    <x v="0"/>
    <s v="La reforma se plantea con el objeto de priorizar y refinanciar actividades como: _x000a_- Adquisición de material &quot;Merchandising&quot; para el desarrollo de las actividades que realiza la Dirección Nacional de Promoción de la Salud; _x000a_- Adquisición de insumos en general para la implementación de Centros de Recolección de Leche Humana._x000a_- Diseño, elaboración de metodología y 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_x000a_- Reproducción de material educativo Manual Paso a Paso. _x000a_- Contratación de servicio logístico para el evento de la Celebración del Día Mundial de la Donación de Leche Humana y Día Mundial de Protección de la Lactancia Materna - Mayo 2022"/>
    <s v="PREVENCION Y PROMOCION DE LA SALUD"/>
    <s v="Desarrollo de módulo para registro de prestaciones colectivas de Promoción de la Salud en el Sistema PRAS"/>
    <s v="PLANTA CENTRAL"/>
    <n v="9999"/>
    <n v="55"/>
    <s v="000"/>
    <s v="002"/>
    <n v="530701"/>
    <n v="1701"/>
    <s v="001"/>
    <s v="0000"/>
    <s v="0000"/>
    <n v="0"/>
    <n v="0"/>
    <n v="0"/>
    <n v="2238.44"/>
    <n v="0"/>
    <n v="2238.44"/>
    <s v="SI"/>
    <m/>
    <m/>
    <s v="NICOLAY JIMÉNEZ"/>
    <n v="0"/>
    <n v="0"/>
    <n v="0"/>
    <s v="SUB PROMOCION SALUD INTERCULTURAL  IGUALDAD"/>
    <x v="2"/>
    <s v="NO APLICA"/>
    <s v="NO"/>
    <n v="0"/>
  </r>
  <r>
    <x v="133"/>
    <s v="113001013"/>
    <s v="MSP-DNPS-2022-0278-M"/>
    <d v="2022-04-18T00:00:00"/>
    <s v="MSP-DNPI-2022-0664-M"/>
    <d v="2022-05-10T00:00:00"/>
    <x v="0"/>
    <s v="La reforma se plantea con el objeto de priorizar y refinanciar actividades como: _x000a_- Adquisición de material &quot;Merchandising&quot; para el desarrollo de las actividades que realiza la Dirección Nacional de Promoción de la Salud; _x000a_- Adquisición de insumos en general para la implementación de Centros de Recolección de Leche Humana._x000a_- Diseño, elaboración de metodología y 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_x000a_- Reproducción de material educativo Manual Paso a Paso. _x000a_- Contratación de servicio logístico para el evento de la Celebración del Día Mundial de la Donación de Leche Humana y Día Mundial de Protección de la Lactancia Materna - Mayo 2022"/>
    <s v="PREVENCION Y PROMOCION DE LA SALUD"/>
    <s v="Adquisición y reproducción de material educomunicacional para ferias de promoción de la salud"/>
    <s v="PLANTA CENTRAL"/>
    <n v="9999"/>
    <n v="55"/>
    <s v="000"/>
    <s v="002"/>
    <n v="530812"/>
    <n v="1701"/>
    <s v="001"/>
    <s v="0000"/>
    <s v="0000"/>
    <n v="0"/>
    <n v="0"/>
    <n v="0"/>
    <n v="14176.56"/>
    <n v="0"/>
    <n v="14176.56"/>
    <s v="SI"/>
    <m/>
    <m/>
    <s v="NICOLAY JIMÉNEZ"/>
    <n v="0"/>
    <n v="0"/>
    <n v="0"/>
    <s v="SUB PROMOCION SALUD INTERCULTURAL  IGUALDAD"/>
    <x v="2"/>
    <s v="NO APLICA"/>
    <s v="NO"/>
    <n v="0"/>
  </r>
  <r>
    <x v="133"/>
    <s v="113001012"/>
    <s v="MSP-DNPS-2022-0278-M"/>
    <d v="2022-04-18T00:00:00"/>
    <s v="MSP-DNPI-2022-0664-M"/>
    <d v="2022-05-10T00:00:00"/>
    <x v="0"/>
    <s v="La reforma se plantea con el objeto de priorizar y refinanciar actividades como: _x000a_- Adquisición de material &quot;Merchandising&quot; para el desarrollo de las actividades que realiza la Dirección Nacional de Promoción de la Salud; _x000a_- Adquisición de insumos en general para la implementación de Centros de Recolección de Leche Humana._x000a_- Diseño, elaboración de metodología y 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_x000a_- Reproducción de material educativo Manual Paso a Paso. _x000a_- Contratación de servicio logístico para el evento de la Celebración del Día Mundial de la Donación de Leche Humana y Día Mundial de Protección de la Lactancia Materna - Mayo 2022"/>
    <s v="PREVENCION Y PROMOCION DE LA SALUD"/>
    <s v="Adquisición de Kit para ferias de promoción de la salud"/>
    <s v="PLANTA CENTRAL"/>
    <n v="9999"/>
    <n v="55"/>
    <s v="000"/>
    <s v="002"/>
    <n v="530812"/>
    <n v="1701"/>
    <s v="001"/>
    <s v="0000"/>
    <s v="0000"/>
    <n v="0"/>
    <n v="0"/>
    <n v="0"/>
    <n v="5000"/>
    <n v="0"/>
    <n v="5000"/>
    <s v="SI"/>
    <m/>
    <m/>
    <s v="NICOLAY JIMÉNEZ"/>
    <n v="0"/>
    <n v="0"/>
    <n v="0"/>
    <s v="SUB PROMOCION SALUD INTERCULTURAL  IGUALDAD"/>
    <x v="2"/>
    <s v="NO APLICA"/>
    <s v="NO"/>
    <n v="0"/>
  </r>
  <r>
    <x v="133"/>
    <s v="113001043"/>
    <s v="MSP-DNPS-2022-0278-M"/>
    <d v="2022-04-18T00:00:00"/>
    <s v="MSP-DNPI-2022-0664-M"/>
    <d v="2022-05-10T00:00:00"/>
    <x v="0"/>
    <s v="La reforma se plantea con el objeto de priorizar y refinanciar actividades como: _x000a_- Adquisición de material &quot;Merchandising&quot; para el desarrollo de las actividades que realiza la Dirección Nacional de Promoción de la Salud; _x000a_- Adquisición de insumos en general para la implementación de Centros de Recolección de Leche Humana._x000a_- Diseño, elaboración de metodología y 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_x000a_- Reproducción de material educativo Manual Paso a Paso. _x000a_- Contratación de servicio logístico para el evento de la Celebración del Día Mundial de la Donación de Leche Humana y Día Mundial de Protección de la Lactancia Materna - Mayo 2022"/>
    <s v="PREVENCION Y PROMOCION DE LA SALUD"/>
    <s v="Diseño y elaboración de metodología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
    <s v="PLANTA CENTRAL"/>
    <n v="9999"/>
    <n v="55"/>
    <s v="000"/>
    <s v="002"/>
    <n v="530601"/>
    <n v="1701"/>
    <s v="001"/>
    <s v="0000"/>
    <s v="0000"/>
    <n v="20000"/>
    <n v="0"/>
    <n v="20000"/>
    <n v="0"/>
    <n v="0"/>
    <n v="0"/>
    <s v="SI"/>
    <m/>
    <m/>
    <s v="NICOLAY JIMÉNEZ"/>
    <n v="15510"/>
    <n v="0"/>
    <n v="15510"/>
    <s v="SUB PROMOCION SALUD INTERCULTURAL  IGUALDAD"/>
    <x v="2"/>
    <s v="NO APLICA"/>
    <s v="SI"/>
    <n v="0"/>
  </r>
  <r>
    <x v="133"/>
    <s v="113001022"/>
    <s v="MSP-DNPS-2022-0278-M"/>
    <d v="2022-04-18T00:00:00"/>
    <s v="MSP-DNPI-2022-0664-M"/>
    <d v="2022-05-10T00:00:00"/>
    <x v="0"/>
    <s v="La reforma se plantea con el objeto de priorizar y refinanciar actividades como: _x000a_- Adquisición de material &quot;Merchandising&quot; para el desarrollo de las actividades que realiza la Dirección Nacional de Promoción de la Salud; _x000a_- Adquisición de insumos en general para la implementación de Centros de Recolección de Leche Humana._x000a_- Diseño, elaboración de metodología y 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_x000a_- Reproducción de material educativo Manual Paso a Paso. _x000a_- Contratación de servicio logístico para el evento de la Celebración del Día Mundial de la Donación de Leche Humana y Día Mundial de Protección de la Lactancia Materna - Mayo 2022"/>
    <s v="PREVENCION Y PROMOCION DE LA SALUD"/>
    <s v="Elaborar piezas gráficas comunicacionales para promoción de la salud"/>
    <s v="PLANTA CENTRAL"/>
    <n v="9999"/>
    <n v="55"/>
    <s v="000"/>
    <s v="002"/>
    <n v="530204"/>
    <n v="1701"/>
    <s v="001"/>
    <s v="0000"/>
    <s v="0000"/>
    <n v="0"/>
    <n v="0"/>
    <n v="0"/>
    <n v="20000"/>
    <n v="0"/>
    <n v="20000"/>
    <s v="SI"/>
    <m/>
    <m/>
    <s v="NICOLAY JIMÉNEZ"/>
    <n v="0"/>
    <n v="0"/>
    <n v="0"/>
    <s v="SUB PROMOCION SALUD INTERCULTURAL  IGUALDAD"/>
    <x v="2"/>
    <s v="NO APLICA"/>
    <s v="NO"/>
    <n v="0"/>
  </r>
  <r>
    <x v="134"/>
    <s v="113001033"/>
    <s v="MSP-DNPS-2022-0278-M"/>
    <d v="2022-04-18T00:00:00"/>
    <s v="MSP-DNPI-2022-0547-M"/>
    <d v="2022-04-19T00:00:00"/>
    <x v="2"/>
    <s v="La reforma se plantea con el objeto de priorizar y refinanciar actividades como:_x000a_- Reproducción de manual de ambientes laborales para el cuidado de mujeres embarazadas y en periódo de lactancia, hijas e hijas de servidoras y servidores del sector público."/>
    <s v="PREVENCION Y PROMOCION DE LA SALUD"/>
    <s v="Reproducción de material educativo Manual Paso a Paso."/>
    <s v="PLANTA CENTRAL"/>
    <n v="9999"/>
    <n v="55"/>
    <s v="000"/>
    <s v="005"/>
    <n v="530204"/>
    <n v="1701"/>
    <s v="001"/>
    <s v="0000"/>
    <s v="0000"/>
    <n v="15000"/>
    <n v="0"/>
    <n v="15000"/>
    <n v="0"/>
    <n v="0"/>
    <n v="0"/>
    <s v="SI"/>
    <m/>
    <m/>
    <s v="Alexandra Simba"/>
    <n v="71278.62"/>
    <n v="0"/>
    <n v="71278.62"/>
    <s v="SUB PROMOCION SALUD INTERCULTURAL  IGUALDAD"/>
    <x v="2"/>
    <s v="Presupuesto por Resultados"/>
    <s v="SI"/>
    <n v="0"/>
  </r>
  <r>
    <x v="134"/>
    <s v="113001006"/>
    <s v="MSP-DNPS-2022-0278-M"/>
    <d v="2022-04-18T00:00:00"/>
    <s v="MSP-DNPI-2022-0547-M"/>
    <d v="2022-04-19T00:00:00"/>
    <x v="2"/>
    <s v="La reforma se plantea con el objeto de priorizar y refinanciar actividades como:_x000a_- Reproducción de manual de ambientes laborales para el cuidado de mujeres embarazadas y en periódo de lactancia, hijas e hijas de servidoras y servidores del sector público."/>
    <s v="PREVENCION Y PROMOCION DE LA SALUD"/>
    <s v="Reproducción de manual de ambientes laborales para el cuidado de mujeres embarazadas y en periódo de lactancia, hijas e hijas de servidoras y servidores del sector público. "/>
    <s v="PLANTA CENTRAL"/>
    <n v="9999"/>
    <n v="55"/>
    <s v="000"/>
    <s v="005"/>
    <n v="530204"/>
    <n v="1701"/>
    <s v="001"/>
    <s v="0000"/>
    <s v="0000"/>
    <n v="0"/>
    <n v="0"/>
    <n v="0"/>
    <n v="15000"/>
    <n v="0"/>
    <n v="15000"/>
    <s v="SI"/>
    <m/>
    <m/>
    <s v="Alexandra Simba"/>
    <n v="0"/>
    <n v="0"/>
    <n v="0"/>
    <s v="SUB PROMOCION SALUD INTERCULTURAL  IGUALDAD"/>
    <x v="2"/>
    <s v="Presupuesto por Resultados"/>
    <s v="NO"/>
    <n v="0"/>
  </r>
  <r>
    <x v="134"/>
    <s v="113001038"/>
    <s v="MSP-DNPS-2022-0278-M"/>
    <d v="2022-04-18T00:00:00"/>
    <s v="MSP-DNPI-2022-0547-M"/>
    <d v="2022-04-19T00:00:00"/>
    <x v="2"/>
    <s v="La reforma se plantea con el objeto de priorizar y refinanciar actividades como: _x000a_- Adquisición de material &quot;Merchandising&quot; para el desarrollo de las actividades que realiza la Dirección Nacional de Promoción de la Salud; _x000a_- Adquisición de insumos en general para la implementación de Centros de Recolección de Leche Humana._x000a_- Diseño, elaboración de metodología y 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_x000a_- Reproducción de material educativo Manual Paso a Paso. _x000a_- Contratación de servicio logístico para el evento de la Celebración del Día Mundial de la Donación de Leche Humana y Día Mundial de Protección de la Lactancia Materna - Mayo 2022"/>
    <s v="PREVENCION Y PROMOCION DE LA SALUD"/>
    <s v="Adquisición de material POP UP institucional e informativo para el desarrollo de las actividades que se realiza el Ministerio de Salud Pública en temas de Promoción de la Salud e Igualdad"/>
    <s v="PLANTA CENTRAL"/>
    <n v="9999"/>
    <n v="55"/>
    <s v="000"/>
    <s v="002"/>
    <n v="530204"/>
    <n v="1701"/>
    <s v="001"/>
    <s v="0000"/>
    <s v="0000"/>
    <n v="10000"/>
    <n v="0"/>
    <n v="10000"/>
    <n v="0"/>
    <n v="0"/>
    <n v="0"/>
    <s v="SI"/>
    <m/>
    <m/>
    <s v="Alexandra Simba"/>
    <n v="0"/>
    <n v="0"/>
    <n v="0"/>
    <s v="SUB PROMOCION SALUD INTERCULTURAL  IGUALDAD"/>
    <x v="2"/>
    <s v="NO APLICA"/>
    <s v="NO"/>
    <n v="0"/>
  </r>
  <r>
    <x v="134"/>
    <s v="113001007"/>
    <s v="MSP-DNPS-2022-0278-M"/>
    <d v="2022-04-18T00:00:00"/>
    <s v="MSP-DNPI-2022-0547-M"/>
    <d v="2022-04-19T00:00:00"/>
    <x v="2"/>
    <s v="La reforma se plantea con el objeto de priorizar y refinanciar actividades como: _x000a_- Adquisición de material &quot;Merchandising&quot; para el desarrollo de las actividades que realiza la Dirección Nacional de Promoción de la Salud; _x000a_- Adquisición de insumos en general para la implementación de Centros de Recolección de Leche Humana._x000a_- Diseño, elaboración de metodología y 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_x000a_- Reproducción de material educativo Manual Paso a Paso. _x000a_- Contratación de servicio logístico para el evento de la Celebración del Día Mundial de la Donación de Leche Humana y Día Mundial de Protección de la Lactancia Materna - Mayo 2022"/>
    <s v="PREVENCION Y PROMOCION DE LA SALUD"/>
    <s v="Reproducción del reglamento para la implementación, adecuación y uso de las salas de lactancia materna en los espacios laborales del sector público y privado. "/>
    <s v="PLANTA CENTRAL"/>
    <n v="9999"/>
    <n v="55"/>
    <s v="000"/>
    <s v="002"/>
    <n v="530204"/>
    <n v="1701"/>
    <s v="001"/>
    <s v="0000"/>
    <s v="0000"/>
    <n v="0"/>
    <n v="0"/>
    <n v="0"/>
    <n v="10000"/>
    <n v="0"/>
    <n v="10000"/>
    <s v="SI"/>
    <m/>
    <m/>
    <s v="Alexandra Simba"/>
    <n v="0"/>
    <n v="0"/>
    <n v="0"/>
    <s v="SUB PROMOCION SALUD INTERCULTURAL  IGUALDAD"/>
    <x v="2"/>
    <s v="NO APLICA"/>
    <s v="NO"/>
    <n v="0"/>
  </r>
  <r>
    <x v="134"/>
    <s v="113001040"/>
    <s v="MSP-DNPS-2022-0278-M"/>
    <d v="2022-04-18T00:00:00"/>
    <s v="MSP-DNPI-2022-0547-M"/>
    <d v="2022-04-19T00:00:00"/>
    <x v="2"/>
    <s v="La reforma se plantea con el objeto de priorizar y refinanciar actividades como: _x000a_- Adquisición de material &quot;Merchandising&quot; para el desarrollo de las actividades que realiza la Dirección Nacional de Promoción de la Salud; _x000a_- Adquisición de insumos en general para la implementación de Centros de Recolección de Leche Humana._x000a_- Diseño, elaboración de metodología y 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_x000a_- Reproducción de material educativo Manual Paso a Paso. _x000a_- Contratación de servicio logístico para el evento de la Celebración del Día Mundial de la Donación de Leche Humana y Día Mundial de Protección de la Lactancia Materna - Mayo 2022"/>
    <s v="PREVENCION Y PROMOCION DE LA SALUD"/>
    <s v="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
    <s v="PLANTA CENTRAL"/>
    <n v="9999"/>
    <n v="55"/>
    <s v="000"/>
    <s v="002"/>
    <n v="530812"/>
    <n v="1701"/>
    <s v="001"/>
    <s v="0000"/>
    <s v="0000"/>
    <n v="520000"/>
    <n v="0"/>
    <n v="520000"/>
    <n v="0"/>
    <n v="0"/>
    <n v="0"/>
    <s v="SI"/>
    <m/>
    <m/>
    <s v="Alexandra Simba"/>
    <n v="0"/>
    <n v="0"/>
    <n v="0"/>
    <s v="SUB PROMOCION SALUD INTERCULTURAL  IGUALDAD"/>
    <x v="2"/>
    <s v="NO APLICA"/>
    <s v="NO"/>
    <n v="0"/>
  </r>
  <r>
    <x v="134"/>
    <s v="113001014"/>
    <s v="MSP-DNPS-2022-0278-M"/>
    <d v="2022-04-18T00:00:00"/>
    <s v="MSP-DNPI-2022-0547-M"/>
    <d v="2022-04-19T00:00:00"/>
    <x v="2"/>
    <s v="La reforma se plantea con el objeto de priorizar y refinanciar actividades como: _x000a_- Adquisición de material &quot;Merchandising&quot; para el desarrollo de las actividades que realiza la Dirección Nacional de Promoción de la Salud; _x000a_- Adquisición de insumos en general para la implementación de Centros de Recolección de Leche Humana._x000a_- Diseño, elaboración de metodología y 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_x000a_- Reproducción de material educativo Manual Paso a Paso. _x000a_- Contratación de servicio logístico para el evento de la Celebración del Día Mundial de la Donación de Leche Humana y Día Mundial de Protección de la Lactancia Materna - Mayo 2022"/>
    <s v="PREVENCION Y PROMOCION DE LA SALUD"/>
    <s v="Caja de herramientas para prácticas de vida saludable"/>
    <s v="PLANTA CENTRAL"/>
    <n v="9999"/>
    <n v="55"/>
    <s v="000"/>
    <s v="002"/>
    <n v="530812"/>
    <n v="1701"/>
    <s v="001"/>
    <s v="0000"/>
    <s v="0000"/>
    <n v="0"/>
    <n v="0"/>
    <n v="0"/>
    <n v="250000"/>
    <n v="0"/>
    <n v="250000"/>
    <s v="SI"/>
    <m/>
    <m/>
    <s v="Alexandra Simba"/>
    <n v="0"/>
    <n v="0"/>
    <n v="0"/>
    <s v="SUB PROMOCION SALUD INTERCULTURAL  IGUALDAD"/>
    <x v="2"/>
    <s v="NO APLICA"/>
    <s v="NO"/>
    <n v="0"/>
  </r>
  <r>
    <x v="134"/>
    <s v="113001015"/>
    <s v="MSP-DNPS-2022-0278-M"/>
    <d v="2022-04-18T00:00:00"/>
    <s v="MSP-DNPI-2022-0547-M"/>
    <d v="2022-04-19T00:00:00"/>
    <x v="2"/>
    <s v="La reforma se plantea con el objeto de priorizar y refinanciar actividades como: _x000a_- Adquisición de material &quot;Merchandising&quot; para el desarrollo de las actividades que realiza la Dirección Nacional de Promoción de la Salud; _x000a_- Adquisición de insumos en general para la implementación de Centros de Recolección de Leche Humana._x000a_- Diseño, elaboración de metodología y 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_x000a_- Reproducción de material educativo Manual Paso a Paso. _x000a_- Contratación de servicio logístico para el evento de la Celebración del Día Mundial de la Donación de Leche Humana y Día Mundial de Protección de la Lactancia Materna - Mayo 2022"/>
    <s v="PREVENCION Y PROMOCION DE LA SALUD"/>
    <s v="Material lúdico de práctica de vida saludable para recorridos participativos en eventos masivos"/>
    <s v="PLANTA CENTRAL"/>
    <n v="9999"/>
    <n v="55"/>
    <s v="000"/>
    <s v="002"/>
    <n v="530812"/>
    <n v="1701"/>
    <s v="001"/>
    <s v="0000"/>
    <s v="0000"/>
    <n v="0"/>
    <n v="0"/>
    <n v="0"/>
    <n v="270000"/>
    <n v="0"/>
    <n v="270000"/>
    <s v="SI"/>
    <m/>
    <m/>
    <s v="Alexandra Simba"/>
    <n v="0"/>
    <n v="0"/>
    <n v="0"/>
    <s v="SUB PROMOCION SALUD INTERCULTURAL  IGUALDAD"/>
    <x v="2"/>
    <s v="NO APLICA"/>
    <s v="NO"/>
    <n v="0"/>
  </r>
  <r>
    <x v="134"/>
    <s v="113001013"/>
    <s v="MSP-DNPS-2022-0278-M"/>
    <d v="2022-04-18T00:00:00"/>
    <s v="MSP-DNPI-2022-0547-M"/>
    <d v="2022-04-19T00:00:00"/>
    <x v="2"/>
    <s v="Material Educomunicacional para promoción de la salud"/>
    <s v="PREVENCION Y PROMOCION DE LA SALUD"/>
    <s v="Adquisición y reproducción de material educomunicacional para ferias de promoción de la salud"/>
    <s v="PLANTA CENTRAL"/>
    <n v="9999"/>
    <n v="55"/>
    <s v="000"/>
    <s v="002"/>
    <n v="530812"/>
    <n v="1701"/>
    <s v="001"/>
    <s v="0000"/>
    <s v="0000"/>
    <n v="0"/>
    <n v="0"/>
    <n v="0"/>
    <n v="0"/>
    <n v="0"/>
    <n v="0"/>
    <s v="SI"/>
    <m/>
    <s v="CAMBIO SUBACTIVIDAD"/>
    <s v="Alexandra Simba"/>
    <n v="0"/>
    <n v="0"/>
    <n v="0"/>
    <s v="SUB PROMOCION SALUD INTERCULTURAL  IGUALDAD"/>
    <x v="2"/>
    <s v="NO APLICA"/>
    <s v="NO"/>
    <n v="0"/>
  </r>
  <r>
    <x v="134"/>
    <s v="113001021"/>
    <s v="MSP-DNPS-2022-0278-M"/>
    <d v="2022-04-18T00:00:00"/>
    <s v="MSP-DNPI-2022-0547-M"/>
    <d v="2022-04-19T00:00:00"/>
    <x v="2"/>
    <s v="Edición y reproducción de las Guías de Municipios y Mercados Saludables"/>
    <s v="PREVENCION Y PROMOCION DE LA SALUD"/>
    <s v="Reproducción de material educomunicacional del Programa Nacional Municipios Saludables y la Estrategia Mercados Saludables"/>
    <s v="PLANTA CENTRAL"/>
    <n v="9999"/>
    <n v="55"/>
    <s v="000"/>
    <s v="002"/>
    <n v="530204"/>
    <n v="1701"/>
    <s v="001"/>
    <s v="0000"/>
    <s v="0000"/>
    <n v="0"/>
    <n v="0"/>
    <n v="0"/>
    <n v="0"/>
    <n v="0"/>
    <n v="0"/>
    <s v="SI"/>
    <m/>
    <s v="CAMBIO SUBACTIVIDAD"/>
    <s v="Alexandra Simba"/>
    <n v="0"/>
    <n v="0"/>
    <n v="0"/>
    <s v="SUB PROMOCION SALUD INTERCULTURAL  IGUALDAD"/>
    <x v="2"/>
    <s v="NO APLICA"/>
    <s v="NO"/>
    <n v="0"/>
  </r>
  <r>
    <x v="134"/>
    <s v="113001023"/>
    <s v="MSP-DNPS-2022-0278-M"/>
    <d v="2022-04-18T00:00:00"/>
    <s v="MSP-DNPI-2022-0547-M"/>
    <d v="2022-04-19T00:00:00"/>
    <x v="2"/>
    <s v="Diseño e impresión de material comunicacional de la Iniciativa Hearts "/>
    <s v="PREVENCION Y PROMOCION DE LA SALUD"/>
    <s v="Impresión de material educomunicacional de la Iniciativa HEARTS dirigido a población adulta."/>
    <s v="PLANTA CENTRAL"/>
    <n v="9999"/>
    <n v="55"/>
    <s v="000"/>
    <s v="002"/>
    <n v="530204"/>
    <n v="1701"/>
    <s v="001"/>
    <s v="0000"/>
    <s v="0000"/>
    <n v="0"/>
    <n v="0"/>
    <n v="0"/>
    <n v="0"/>
    <n v="0"/>
    <n v="0"/>
    <s v="SI"/>
    <m/>
    <s v="CAMBIO SUBACTIVIDAD"/>
    <s v="Alexandra Simba"/>
    <n v="0"/>
    <n v="0"/>
    <n v="0"/>
    <s v="SUB PROMOCION SALUD INTERCULTURAL  IGUALDAD"/>
    <x v="2"/>
    <s v="NO APLICA"/>
    <s v="NO"/>
    <n v="0"/>
  </r>
  <r>
    <x v="135"/>
    <s v="134001052"/>
    <s v="CUADRE POA"/>
    <d v="2022-04-30T00:00:00"/>
    <s v="MSP-DNPI-2022-0662-M "/>
    <d v="2022-05-10T00:00:00"/>
    <x v="2"/>
    <s v="CUADRE GRUPO 51 Y 990101"/>
    <s v="ADMINISTRACION CENTRAL"/>
    <s v="Reporte de remuneración mensual unificada e ingresos complementarios"/>
    <s v="PLANTA CENTRAL"/>
    <n v="9999"/>
    <s v="01"/>
    <s v="000"/>
    <s v="001"/>
    <n v="510510"/>
    <n v="1709"/>
    <s v="001"/>
    <s v="0000"/>
    <s v="0000"/>
    <n v="0"/>
    <n v="0"/>
    <n v="0"/>
    <n v="2042278.94"/>
    <n v="0"/>
    <n v="2042278.94"/>
    <s v="SI"/>
    <m/>
    <m/>
    <s v="VERONICA VELEZ "/>
    <n v="7610.8900000154972"/>
    <n v="0"/>
    <n v="7610.8900000154972"/>
    <s v="COOR ADMINISTRATIVA FINANCIERA"/>
    <x v="12"/>
    <s v="REMUNERACIONES"/>
    <s v="SI"/>
    <n v="7610.8900000154972"/>
  </r>
  <r>
    <x v="135"/>
    <s v="134001097"/>
    <s v="CUADRE POA"/>
    <d v="2022-04-30T00:00:00"/>
    <s v="MSP-DNPI-2022-0662-M "/>
    <d v="2022-05-10T00:00:00"/>
    <x v="2"/>
    <s v="CUADRE GRUPO 51 Y 990101"/>
    <s v="ADMINISTRACION CENTRAL"/>
    <s v="Reporte de remuneración mensual unificada e ingresos complementarios"/>
    <s v="PLANTA CENTRAL"/>
    <n v="9999"/>
    <s v="01"/>
    <s v="000"/>
    <s v="001"/>
    <n v="510515"/>
    <n v="1709"/>
    <s v="001"/>
    <s v="0000"/>
    <s v="0000"/>
    <n v="0"/>
    <n v="0"/>
    <n v="0"/>
    <n v="248740.09"/>
    <n v="0"/>
    <n v="248740.09"/>
    <s v="SI"/>
    <m/>
    <m/>
    <s v="VERONICA VELEZ "/>
    <n v="11924.719999999739"/>
    <n v="0"/>
    <n v="11924.719999999739"/>
    <s v="COOR ADMINISTRATIVA FINANCIERA"/>
    <x v="12"/>
    <s v="REMUNERACIONES"/>
    <s v="SI"/>
    <n v="11924.719999999739"/>
  </r>
  <r>
    <x v="135"/>
    <s v="134001066"/>
    <s v="CUADRE POA"/>
    <d v="2022-04-30T00:00:00"/>
    <s v="MSP-DNPI-2022-0662-M "/>
    <d v="2022-05-10T00:00:00"/>
    <x v="2"/>
    <s v="CUADRE GRUPO 51 Y 990101"/>
    <s v="ADMINISTRACION CENTRAL"/>
    <s v="Reporte de remuneración mensual unificada e ingresos complementarios"/>
    <s v="PLANTA CENTRAL"/>
    <n v="9999"/>
    <s v="01"/>
    <s v="000"/>
    <s v="001"/>
    <n v="510707"/>
    <n v="1700"/>
    <s v="001"/>
    <s v="0000"/>
    <s v="0000"/>
    <n v="3611.52"/>
    <n v="0"/>
    <n v="3611.52"/>
    <m/>
    <n v="0"/>
    <n v="0"/>
    <s v="SI"/>
    <m/>
    <m/>
    <s v="VERONICA VELEZ "/>
    <n v="144673.41000000003"/>
    <n v="0"/>
    <n v="144673.41000000003"/>
    <s v="COOR ADMINISTRATIVA FINANCIERA"/>
    <x v="12"/>
    <s v="REMUNERACIONES"/>
    <s v="SI"/>
    <n v="144673.41000000003"/>
  </r>
  <r>
    <x v="135"/>
    <s v="134001067"/>
    <s v="CUADRE POA"/>
    <d v="2022-04-30T00:00:00"/>
    <s v="MSP-DNPI-2022-0662-M "/>
    <d v="2022-05-10T00:00:00"/>
    <x v="2"/>
    <s v="CUADRE GRUPO 51 Y 990101"/>
    <s v="ADMINISTRACION CENTRAL"/>
    <s v="Reporte de remuneración mensual unificada e ingresos complementarios"/>
    <s v="PLANTA CENTRAL"/>
    <n v="9999"/>
    <s v="01"/>
    <s v="000"/>
    <s v="001"/>
    <n v="990101"/>
    <n v="1700"/>
    <s v="001"/>
    <s v="0000"/>
    <s v="0000"/>
    <n v="0"/>
    <n v="0"/>
    <n v="0"/>
    <n v="6456.79"/>
    <n v="0"/>
    <n v="6456.79"/>
    <s v="SI"/>
    <m/>
    <m/>
    <s v="VERONICA VELEZ "/>
    <n v="192662.3"/>
    <n v="0"/>
    <n v="192662.3"/>
    <s v="COOR ADMINISTRATIVA FINANCIERA"/>
    <x v="12"/>
    <s v="REMUNERACIONES"/>
    <s v="SI"/>
    <n v="192662.3"/>
  </r>
  <r>
    <x v="135"/>
    <s v="134001100"/>
    <s v="CUADRE POA"/>
    <d v="2022-04-30T00:00:00"/>
    <s v="MSP-DNPI-2022-0662-M "/>
    <d v="2022-05-10T00:00:00"/>
    <x v="2"/>
    <s v="CUADRE GRUPO 51 Y 990101"/>
    <s v="PREVENCION Y PROMOCION DE LA SALUD"/>
    <s v="Reporte de remuneración mensual unificada e ingresos complementarios"/>
    <s v="PLANTA CENTRAL"/>
    <n v="9999"/>
    <n v="55"/>
    <s v="000"/>
    <s v="007"/>
    <n v="990101"/>
    <n v="1700"/>
    <s v="001"/>
    <s v="0000"/>
    <s v="0000"/>
    <n v="1433.56"/>
    <n v="0"/>
    <n v="1433.56"/>
    <m/>
    <n v="0"/>
    <n v="0"/>
    <s v="SI"/>
    <m/>
    <m/>
    <s v="VERONICA VELEZ "/>
    <n v="4772.68"/>
    <n v="0"/>
    <n v="4772.68"/>
    <s v="COOR ADMINISTRATIVA FINANCIERA"/>
    <x v="12"/>
    <s v="REMUNERACIONES"/>
    <s v="SI"/>
    <n v="4772.68"/>
  </r>
  <r>
    <x v="135"/>
    <s v="134001106"/>
    <s v="CUADRE POA"/>
    <d v="2022-04-30T00:00:00"/>
    <s v="MSP-DNPI-2022-0662-M "/>
    <d v="2022-05-10T00:00:00"/>
    <x v="2"/>
    <s v="CUADRE GRUPO 51 Y 990101"/>
    <s v="GARANTIA DE LA CALIDAD DE LOS SERVICIOS DE SALUD"/>
    <s v="Reporte de remuneración mensual unificada e ingresos complementarios"/>
    <s v="PLANTA CENTRAL"/>
    <n v="9999"/>
    <n v="57"/>
    <s v="000"/>
    <s v="002"/>
    <n v="510707"/>
    <n v="1700"/>
    <s v="001"/>
    <s v="0000"/>
    <s v="0000"/>
    <n v="3077.69"/>
    <n v="0"/>
    <n v="3077.69"/>
    <m/>
    <n v="0"/>
    <n v="0"/>
    <s v="SI"/>
    <m/>
    <m/>
    <s v="VERONICA VELEZ "/>
    <n v="16077.689999999999"/>
    <n v="0"/>
    <n v="16077.689999999999"/>
    <s v="COOR ADMINISTRATIVA FINANCIERA"/>
    <x v="12"/>
    <s v="REMUNERACIONES"/>
    <s v="SI"/>
    <n v="16077.689999999999"/>
  </r>
  <r>
    <x v="135"/>
    <s v="134001102"/>
    <s v="CUADRE POA"/>
    <d v="2022-04-30T00:00:00"/>
    <s v="MSP-DNPI-2022-0662-M "/>
    <d v="2022-05-10T00:00:00"/>
    <x v="2"/>
    <s v="CUADRE GRUPO 51 Y 990101"/>
    <s v="GARANTIA DE LA CALIDAD DE LOS SERVICIOS DE SALUD"/>
    <s v="Reporte de remuneración mensual unificada e ingresos complementarios"/>
    <s v="PLANTA CENTRAL"/>
    <n v="9999"/>
    <n v="57"/>
    <s v="000"/>
    <s v="002"/>
    <n v="990101"/>
    <n v="1700"/>
    <s v="001"/>
    <s v="0000"/>
    <s v="0000"/>
    <n v="5023.2299999999996"/>
    <n v="0"/>
    <n v="5023.2299999999996"/>
    <m/>
    <n v="0"/>
    <n v="0"/>
    <s v="SI"/>
    <m/>
    <m/>
    <s v="VERONICA VELEZ "/>
    <n v="9821.15"/>
    <n v="0"/>
    <n v="9821.15"/>
    <s v="COOR ADMINISTRATIVA FINANCIERA"/>
    <x v="12"/>
    <s v="REMUNERACIONES"/>
    <s v="SI"/>
    <n v="9821.15"/>
  </r>
  <r>
    <x v="136"/>
    <n v="135000006"/>
    <s v="MSP-DNTIC-2022-0728-M"/>
    <d v="2022-05-03T00:00:00"/>
    <s v="MSP-DNPI-2022-0682-M"/>
    <d v="2022-05-10T00:00:00"/>
    <x v="2"/>
    <s v="CONVENIO DE PAGO DEL SERVICIO DE ENLACE DE DATOS"/>
    <e v="#N/A"/>
    <e v="#N/A"/>
    <e v="#N/A"/>
    <e v="#N/A"/>
    <e v="#N/A"/>
    <e v="#N/A"/>
    <e v="#N/A"/>
    <e v="#N/A"/>
    <e v="#N/A"/>
    <e v="#N/A"/>
    <e v="#N/A"/>
    <e v="#N/A"/>
    <n v="0"/>
    <n v="0"/>
    <n v="0"/>
    <n v="1222.9100000000001"/>
    <n v="0"/>
    <n v="1222.9100000000001"/>
    <s v="SI"/>
    <m/>
    <m/>
    <s v="VERONICA VELEZ "/>
    <e v="#N/A"/>
    <e v="#N/A"/>
    <e v="#N/A"/>
    <e v="#N/A"/>
    <x v="8"/>
    <e v="#N/A"/>
    <e v="#N/A"/>
    <e v="#N/A"/>
  </r>
  <r>
    <x v="136"/>
    <n v="135000051"/>
    <s v="MSP-DNTIC-2022-0728-M"/>
    <d v="2022-05-03T00:00:00"/>
    <s v="MSP-DNPI-2022-0682-M"/>
    <d v="2022-05-10T00:00:00"/>
    <x v="2"/>
    <s v="CONVENIO DE PAGO DEL SERVICIO DE ENLACE DE DATOS"/>
    <s v="ADMINISTRACION CENTRAL"/>
    <s v="CONVENIO DE PAGO DEL SERVICIO DE ENLACE DE DATOS DEL MINISTERIO DE SALUD PÚBLICA PLANTA CENTRAL"/>
    <s v="PLANTA CENTRAL"/>
    <n v="9999"/>
    <s v="01"/>
    <s v="000"/>
    <s v="001"/>
    <n v="530105"/>
    <n v="1701"/>
    <s v="001"/>
    <s v="0000"/>
    <s v="0000"/>
    <n v="1091.8800000000001"/>
    <n v="131.0256"/>
    <n v="1222.9056"/>
    <n v="0"/>
    <n v="0"/>
    <n v="0"/>
    <s v="SI"/>
    <m/>
    <s v="CAMBIO NOMBRE SUBACTIVIDAD"/>
    <s v="VERONICA VELEZ "/>
    <n v="1091.8800000000001"/>
    <n v="131.0256"/>
    <n v="1222.9056"/>
    <s v="DESPACHO MINISTERIAL"/>
    <x v="9"/>
    <s v="NO APLICA"/>
    <s v="SI"/>
    <n v="0"/>
  </r>
  <r>
    <x v="137"/>
    <s v="136000007"/>
    <s v="MSP-DNCRI-2022-1318-M"/>
    <d v="2022-05-06T00:00:00"/>
    <s v="MSP-DNPI-2022-0661-M"/>
    <d v="2022-05-10T00:00:00"/>
    <x v="0"/>
    <s v="LA REFORMA SE REALIZA CON LA FINALIDAD  DE  INCREMENTAR LA ASIGNACIÓN PRESUPUESTARIA PARA EL PAGO DE VIÁTICOS DEL PERSONAL DE LA DNCRI Y AUTORIDADES PARA VIAJES NACIONALES, DADA LA NECESIDAD DE POSICIONAMIENTO INTERNACIONAL DEL TRABAJO DEL MSP. "/>
    <s v="ADMINISTRACION CENTRAL"/>
    <s v="Participación de la delegación del Ecuador en las sesiones de los cuerpos directivos de la OMS"/>
    <s v="PLANTA CENTRAL"/>
    <n v="9999"/>
    <s v="01"/>
    <s v="000"/>
    <s v="001"/>
    <n v="530304"/>
    <n v="1701"/>
    <s v="001"/>
    <s v="0000"/>
    <s v="0000"/>
    <n v="3728.35"/>
    <n v="0"/>
    <n v="3728.35"/>
    <n v="0"/>
    <n v="0"/>
    <n v="0"/>
    <s v="SI"/>
    <m/>
    <m/>
    <s v="DIANA MESIAS"/>
    <n v="9767"/>
    <n v="0"/>
    <n v="9767"/>
    <s v="DESPACHO MINISTERIAL"/>
    <x v="45"/>
    <s v="NO APLICA"/>
    <s v="SI"/>
    <n v="0"/>
  </r>
  <r>
    <x v="137"/>
    <s v="132001001"/>
    <s v="MSP-DNCRI-2022-1318-M"/>
    <d v="2022-05-06T00:00:00"/>
    <s v="MSP-DNPI-2022-0661-M"/>
    <d v="2022-05-10T00:00:00"/>
    <x v="0"/>
    <s v="LA REFORMA SE REALIZA CON LA FINALIDAD  DE  INCREMENTAR LA ASIGNACIÓN PRESUPUESTARIA PARA EL PAGO DE VIÁTICOS DEL PERSONAL DE LA DNCRI Y AUTORIDADES PARA VIAJES NACIONALES, DADA LA NECESIDAD DE POSICIONAMIENTO INTERNACIONAL DEL TRABAJO DEL MSP. "/>
    <s v="ADMINISTRACION CENTRAL"/>
    <s v="Asignación esigef para financiar actividades priorizadas "/>
    <s v="PLANTA CENTRAL"/>
    <n v="9999"/>
    <s v="01"/>
    <s v="000"/>
    <s v="001"/>
    <n v="530106"/>
    <n v="1701"/>
    <s v="001"/>
    <s v="0000"/>
    <s v="0000"/>
    <n v="0"/>
    <n v="0"/>
    <n v="0"/>
    <n v="3728.35"/>
    <n v="0"/>
    <n v="3728.35"/>
    <s v="SI"/>
    <m/>
    <m/>
    <s v="DIANA MESIAS"/>
    <n v="750.64999999999964"/>
    <n v="0"/>
    <n v="750.64999999999964"/>
    <s v="COOR PLANIFICACION GEST ESTRAT"/>
    <x v="25"/>
    <s v="NO APLICA"/>
    <s v="SI"/>
    <n v="750.64999999999964"/>
  </r>
  <r>
    <x v="138"/>
    <n v="135000023"/>
    <m/>
    <m/>
    <m/>
    <m/>
    <x v="2"/>
    <s v="Regularización por recorte con CP atada"/>
    <e v="#N/A"/>
    <e v="#N/A"/>
    <e v="#N/A"/>
    <e v="#N/A"/>
    <e v="#N/A"/>
    <e v="#N/A"/>
    <e v="#N/A"/>
    <e v="#N/A"/>
    <e v="#N/A"/>
    <e v="#N/A"/>
    <e v="#N/A"/>
    <e v="#N/A"/>
    <n v="0"/>
    <n v="0"/>
    <n v="0"/>
    <n v="10110.280000000001"/>
    <n v="3316.51"/>
    <n v="13426.79"/>
    <s v="SI"/>
    <m/>
    <m/>
    <s v="EDISON JIMÉNEZ"/>
    <e v="#N/A"/>
    <e v="#N/A"/>
    <e v="#N/A"/>
    <e v="#N/A"/>
    <x v="8"/>
    <e v="#N/A"/>
    <e v="#N/A"/>
    <e v="#N/A"/>
  </r>
  <r>
    <x v="138"/>
    <n v="135000065"/>
    <m/>
    <m/>
    <m/>
    <m/>
    <x v="2"/>
    <s v="Regularización por recorte con CP atada"/>
    <s v="ADMINISTRACION CENTRAL"/>
    <s v="CONTRATACIÓN DEL SERVICIO DE EXTERNALIZACIÓN DE CORREO ELECTRÓNICO 2020-2021"/>
    <s v="PLANTA CENTRAL"/>
    <n v="9999"/>
    <s v="01"/>
    <s v="000"/>
    <s v="001"/>
    <n v="530701"/>
    <n v="1701"/>
    <s v="001"/>
    <s v="0000"/>
    <s v="0000"/>
    <n v="10110.280000000001"/>
    <n v="3316.51"/>
    <n v="13426.79"/>
    <n v="0"/>
    <n v="0"/>
    <n v="0"/>
    <s v="SI"/>
    <m/>
    <m/>
    <s v="EDISON JIMÉNEZ"/>
    <n v="6793.77"/>
    <n v="6633.02"/>
    <n v="13426.79"/>
    <s v="DESPACHO MINISTERIAL"/>
    <x v="9"/>
    <s v="Presupuesto por Resultados"/>
    <s v="SI"/>
    <n v="0"/>
  </r>
  <r>
    <x v="138"/>
    <s v="134003097"/>
    <m/>
    <m/>
    <m/>
    <m/>
    <x v="2"/>
    <s v="Regularización por recorte con CP atada"/>
    <s v="ADMINISTRACION CENTRAL"/>
    <s v="CAMBIO DE TABLEROS ELÉCTRICOS DE DISTRIBUCIÓN PRINCIPAL Y SOTERRAMIENTO DE CONDUCTORES PARA EL BANCO NACIONAL DE VACUNAS. "/>
    <s v="PLANTA CENTRAL"/>
    <n v="9999"/>
    <s v="01"/>
    <s v="000"/>
    <s v="001"/>
    <n v="530404"/>
    <n v="1701"/>
    <s v="001"/>
    <s v="0000"/>
    <s v="0000"/>
    <n v="0"/>
    <n v="0"/>
    <n v="0"/>
    <n v="909.64"/>
    <n v="0"/>
    <n v="909.64"/>
    <s v="SI"/>
    <m/>
    <m/>
    <s v="EDISON JIMÉNEZ"/>
    <n v="0"/>
    <n v="0"/>
    <n v="0"/>
    <s v="COOR ADMINISTRATIVA FINANCIERA"/>
    <x v="22"/>
    <s v="GI MANTENIMIENTO"/>
    <s v="NO"/>
    <n v="0"/>
  </r>
  <r>
    <x v="138"/>
    <s v="134003094"/>
    <m/>
    <m/>
    <m/>
    <m/>
    <x v="2"/>
    <s v="Regularización por recorte con CP atada"/>
    <s v="ADMINISTRACION CENTRAL"/>
    <s v="MANTENIMIENTO CORRECTIVO Y PREVENTIVO DE LA MÁQUINA GTO-52"/>
    <s v="PLANTA CENTRAL"/>
    <n v="9999"/>
    <s v="01"/>
    <s v="000"/>
    <s v="001"/>
    <n v="530404"/>
    <n v="1701"/>
    <s v="001"/>
    <s v="0000"/>
    <s v="0000"/>
    <n v="900"/>
    <n v="0"/>
    <n v="900"/>
    <n v="0"/>
    <n v="0"/>
    <n v="0"/>
    <s v="SI"/>
    <m/>
    <m/>
    <s v="EDISON JIMÉNEZ"/>
    <n v="900"/>
    <n v="0"/>
    <n v="900"/>
    <s v="COOR ADMINISTRATIVA FINANCIERA"/>
    <x v="22"/>
    <s v="GI MANTENIMIENTO"/>
    <s v="SI"/>
    <n v="0"/>
  </r>
  <r>
    <x v="138"/>
    <s v="134003086"/>
    <m/>
    <m/>
    <m/>
    <m/>
    <x v="2"/>
    <s v="Regularización por recorte con CP atada"/>
    <s v="ADMINISTRACION CENTRAL"/>
    <s v="SERVICIO DE MANTENIMIENTO PREVENTIVO Y CORRECTIVO DE LOS JACK PALETS DE LAS BODEGAS DE LOS EDIFICIOS ANEXOS A PLANTA CENTRAL"/>
    <s v="PLANTA CENTRAL"/>
    <n v="9999"/>
    <s v="01"/>
    <s v="000"/>
    <s v="001"/>
    <n v="530404"/>
    <n v="1701"/>
    <s v="001"/>
    <s v="0000"/>
    <s v="0000"/>
    <n v="9.64"/>
    <n v="0"/>
    <n v="9.64"/>
    <n v="0"/>
    <n v="0"/>
    <n v="0"/>
    <s v="SI"/>
    <m/>
    <m/>
    <s v="EDISON JIMÉNEZ"/>
    <n v="800.00000000000011"/>
    <n v="0"/>
    <n v="800.00000000000011"/>
    <s v="COOR ADMINISTRATIVA FINANCIERA"/>
    <x v="22"/>
    <s v="GI MANTENIMIENTO"/>
    <s v="SI"/>
    <n v="1.1368683772161603E-13"/>
  </r>
  <r>
    <x v="138"/>
    <s v="134003013"/>
    <m/>
    <m/>
    <m/>
    <m/>
    <x v="2"/>
    <s v="Regularización por recorte con CP atada"/>
    <s v="ADMINISTRACION CENTRAL"/>
    <s v="SERVICIO DE ABASTECIMIENTO DE COMBUSTIBLE (GASOLINA Y DIESEL) PARA EL PARQUE AUTOMOTOR DEL MINISTERIO DE SALUD PÚBLICA (PLANTA CENTRAL)"/>
    <s v="PLANTA CENTRAL"/>
    <n v="9999"/>
    <s v="01"/>
    <s v="000"/>
    <s v="001"/>
    <n v="530803"/>
    <n v="1701"/>
    <s v="001"/>
    <s v="0000"/>
    <s v="0000"/>
    <n v="0"/>
    <n v="0"/>
    <n v="0"/>
    <n v="36512.21"/>
    <n v="0"/>
    <n v="36512.21"/>
    <s v="SI"/>
    <m/>
    <m/>
    <s v="EDISON JIMÉNEZ"/>
    <n v="46051.414400000009"/>
    <n v="14576"/>
    <n v="60627.414400000009"/>
    <s v="COOR ADMINISTRATIVA FINANCIERA"/>
    <x v="22"/>
    <s v="GI TRANSPORTES"/>
    <s v="SI"/>
    <n v="7.2759576141834259E-12"/>
  </r>
  <r>
    <x v="138"/>
    <s v="134003034"/>
    <m/>
    <m/>
    <m/>
    <m/>
    <x v="2"/>
    <s v="Regularización por recorte con CP atada"/>
    <s v="ADMINISTRACION CENTRAL"/>
    <s v="CONTRATACIÓN DE UN TALLER AUTOMOTRIZ PARA EJECUTAR MANTENIMIENTO PREVENTIVO Y CORRECTIVO DE LOS VEHÍCULOS LIVIANOS Y PESADOS PERTENECIENTES AL PARQUE AUTOMOTOR DEL MINISTERIO DE SALUD PÚBLICA (PLANTA CENTRAL)"/>
    <s v="PLANTA CENTRAL"/>
    <n v="9999"/>
    <s v="01"/>
    <s v="000"/>
    <s v="001"/>
    <n v="530803"/>
    <n v="1701"/>
    <s v="001"/>
    <s v="0000"/>
    <s v="0000"/>
    <n v="6272.21"/>
    <n v="0"/>
    <n v="6272.21"/>
    <n v="0"/>
    <n v="0"/>
    <n v="0"/>
    <s v="SI"/>
    <m/>
    <m/>
    <s v="EDISON JIMÉNEZ"/>
    <n v="6272.2099999999991"/>
    <n v="0"/>
    <n v="6272.2099999999991"/>
    <s v="COOR ADMINISTRATIVA FINANCIERA"/>
    <x v="22"/>
    <s v="GI TRANSPORTES"/>
    <s v="SI"/>
    <n v="-9.0949470177292824E-13"/>
  </r>
  <r>
    <x v="138"/>
    <s v="134003012"/>
    <m/>
    <m/>
    <m/>
    <m/>
    <x v="2"/>
    <s v="Regularización por recorte con CP atada"/>
    <s v="ADMINISTRACION CENTRAL"/>
    <s v="SERVICIO DE ABASTECIMIENTO DE COMBUSTIBLE (GASOLINA Y DIESEL) PARA EL PARQUE AUTOMOTOR DEL MINISTERIO DE SALUD PÚBLICA (PLANTA CENTRAL)"/>
    <s v="PLANTA CENTRAL"/>
    <n v="9999"/>
    <s v="01"/>
    <s v="000"/>
    <s v="001"/>
    <n v="530803"/>
    <n v="1701"/>
    <s v="001"/>
    <s v="0000"/>
    <s v="0000"/>
    <n v="25560"/>
    <n v="4680"/>
    <n v="30240"/>
    <n v="0"/>
    <n v="0"/>
    <n v="0"/>
    <s v="SI"/>
    <m/>
    <m/>
    <s v="EDISON JIMÉNEZ"/>
    <n v="85320"/>
    <n v="15480"/>
    <n v="100800"/>
    <s v="COOR ADMINISTRATIVA FINANCIERA"/>
    <x v="22"/>
    <s v="GI TRANSPORTES"/>
    <s v="SI"/>
    <n v="0"/>
  </r>
  <r>
    <x v="138"/>
    <s v="134003035"/>
    <m/>
    <m/>
    <m/>
    <m/>
    <x v="2"/>
    <s v="Regularización por recorte con CP atada"/>
    <s v="ADMINISTRACION CENTRAL"/>
    <s v="SERVICIO DE MANTENIMIENTO PREVENTIVO Y CORRECTIVO DE LOS VEHÍCULOS LIVIANOS Y PESADOS PERTENECIENTES AL PARQUE AUTOMOTOR DEL MINISTERIO DE SALUD PÚBLICA (PLANTA CENTRAL)"/>
    <s v="PLANTA CENTRAL"/>
    <n v="9999"/>
    <s v="01"/>
    <s v="000"/>
    <s v="001"/>
    <n v="530813"/>
    <n v="1701"/>
    <s v="001"/>
    <s v="0000"/>
    <s v="0000"/>
    <n v="0"/>
    <n v="0"/>
    <n v="0"/>
    <n v="61123.54"/>
    <n v="0"/>
    <n v="61123.54"/>
    <s v="SI"/>
    <m/>
    <m/>
    <s v="EDISON JIMÉNEZ"/>
    <n v="213750"/>
    <n v="0"/>
    <n v="213750"/>
    <s v="COOR ADMINISTRATIVA FINANCIERA"/>
    <x v="22"/>
    <s v="GI TRANSPORTES"/>
    <s v="SI"/>
    <n v="0"/>
  </r>
  <r>
    <x v="138"/>
    <s v="134003032"/>
    <m/>
    <m/>
    <m/>
    <m/>
    <x v="2"/>
    <s v="Regularización por recorte con CP atada"/>
    <s v="ADMINISTRACION CENTRAL"/>
    <s v="CONTRATACIÓN DE UN TALLER AUTOMOTRIZ PARA EJECUTAR MANTENIMIENTO PREVENTIVO Y CORRECTIVO DE LOS VEHÍCULOS LIVIANOS Y PESADOS PERTENECIENTES AL PARQUE AUTOMOTOR DEL MINISTERIO DE SALUD PÚBLICA (PLANTA CENTRAL)"/>
    <s v="PLANTA CENTRAL"/>
    <n v="9999"/>
    <s v="01"/>
    <s v="000"/>
    <s v="001"/>
    <n v="530813"/>
    <n v="1701"/>
    <s v="001"/>
    <s v="0000"/>
    <s v="0000"/>
    <n v="61123.54"/>
    <n v="0"/>
    <n v="61123.54"/>
    <n v="0"/>
    <n v="0"/>
    <n v="0"/>
    <s v="SI"/>
    <m/>
    <m/>
    <s v="EDISON JIMÉNEZ"/>
    <n v="61123.540000000008"/>
    <n v="0"/>
    <n v="61123.540000000008"/>
    <s v="COOR ADMINISTRATIVA FINANCIERA"/>
    <x v="22"/>
    <s v="GI TRANSPORTES"/>
    <s v="SI"/>
    <n v="7.2759576141834259E-12"/>
  </r>
  <r>
    <x v="139"/>
    <s v="111005016"/>
    <s v="MSP-DNMDM-2022-0551-M"/>
    <d v="2022-05-05T00:00:00"/>
    <s v="MSP-DNPI-2022-0666-M"/>
    <d v="2022-05-10T00:00:00"/>
    <x v="2"/>
    <m/>
    <s v="PROVISION Y PRESTACION DE SERVICIOS DE SALUD"/>
    <s v="ADQUISICIÓN DEL MEDICAMENTO_x000a_FLUOXETINA SOLIDO ORAL DE 20 MG CAJA X BLÍSTER RISTRA PARA LOS_x000a_ESTABLECIMIENTOS DEL MINISTERIO DE SALUD"/>
    <s v="PLANTA CENTRAL"/>
    <n v="9999"/>
    <n v="90"/>
    <s v="000"/>
    <s v="001"/>
    <n v="530809"/>
    <n v="1701"/>
    <s v="001"/>
    <s v="0000"/>
    <s v="0000"/>
    <n v="1897.56"/>
    <n v="0"/>
    <n v="1897.56"/>
    <n v="0"/>
    <n v="0"/>
    <n v="0"/>
    <s v="SI"/>
    <m/>
    <m/>
    <s v="EDISON JIMÉNEZ"/>
    <n v="8119"/>
    <n v="0"/>
    <n v="8119"/>
    <s v="SUB GESTION OPERACIONES LOGISTICA SALUD "/>
    <x v="32"/>
    <s v="NO APLICA"/>
    <s v="SI"/>
    <n v="0"/>
  </r>
  <r>
    <x v="139"/>
    <n v="111005011"/>
    <s v="MSP-DNMDM-2022-0551-M"/>
    <d v="2022-05-05T00:00:00"/>
    <s v="MSP-DNPI-2022-0666-M"/>
    <d v="2022-05-10T00:00:00"/>
    <x v="2"/>
    <m/>
    <s v="PROVISION Y PRESTACION DE SERVICIOS DE SALUD"/>
    <s v="Adquisición del medicamento MICOFENOLATO SÓLIDO ORAL 500 MG CAJA X BLÍSTER/RISTRA para los Establecimientos del Ministerio de Salud Pública"/>
    <s v="PLANTA CENTRAL"/>
    <n v="9999"/>
    <n v="90"/>
    <s v="000"/>
    <s v="001"/>
    <n v="530809"/>
    <n v="1701"/>
    <s v="001"/>
    <s v="0000"/>
    <s v="0000"/>
    <n v="0"/>
    <n v="0"/>
    <n v="0"/>
    <n v="1897.56"/>
    <n v="0"/>
    <n v="1897.56"/>
    <s v="SI"/>
    <m/>
    <m/>
    <s v="EDISON JIMÉNEZ"/>
    <n v="15543.400000000001"/>
    <n v="0"/>
    <n v="15543.400000000001"/>
    <s v="SUB GESTION OPERACIONES LOGISTICA SALUD "/>
    <x v="32"/>
    <s v="NO APLICA"/>
    <s v="SI"/>
    <n v="1.8189894035458565E-12"/>
  </r>
  <r>
    <x v="140"/>
    <s v="112003002"/>
    <s v="MSP-DNEPC-2022-0898-M"/>
    <d v="2022-04-28T00:00:00"/>
    <s v="MSP-DNPI-2022-0676-M"/>
    <d v="2022-05-10T00:00:00"/>
    <x v="2"/>
    <s v="A través de memorando Nro. MSP-DNEPC-2022-0898-M, la Dirección Nacional de Estrategias, solicitó realizar la presente reforma para el cambio de ítem, con el fin de que se proceda con la Adquisición de reactivo (cartuchos) para determinación de carga viral de VIH, a través de la Plataforma en línea de medicamentos y dispositivos médicos Wambo – Partnership for_x000a_Supply Chain Management. "/>
    <s v="VIGILANCIA Y CONTROL SANITARIO"/>
    <s v="Adquisición de Carga viral cuantitativa de VIH WAMBO"/>
    <s v="PLANTA CENTRAL"/>
    <n v="9999"/>
    <n v="56"/>
    <s v="000"/>
    <s v="001"/>
    <n v="530810"/>
    <n v="1701"/>
    <s v="001"/>
    <s v="0000"/>
    <s v="0000"/>
    <n v="0"/>
    <n v="0"/>
    <n v="0"/>
    <n v="777506.53"/>
    <n v="0"/>
    <n v="777506.53"/>
    <s v="SI"/>
    <m/>
    <m/>
    <s v="MARITZA HARO "/>
    <n v="0"/>
    <n v="0"/>
    <n v="0"/>
    <s v="SUB VIGILANCIA PREVENCION CONTROL SALUD"/>
    <x v="36"/>
    <s v="ENVIH"/>
    <s v="NO"/>
    <n v="0"/>
  </r>
  <r>
    <x v="140"/>
    <s v="112003075"/>
    <s v="MSP-DNEPC-2022-0898-M"/>
    <d v="2022-04-28T00:00:00"/>
    <s v="MSP-DNPI-2022-0676-M"/>
    <d v="2022-05-10T00:00:00"/>
    <x v="2"/>
    <s v="A través de memorando Nro. MSP-DNEPC-2022-0898-M, la Dirección Nacional de Estrategias, solicitó realizar la presente reforma para el cambio de ítem, con el fin de que se proceda con la Adquisición de reactivo (cartuchos) para determinación de carga viral de VIH, a través de la Plataforma en línea de medicamentos y dispositivos médicos Wambo – Partnership for_x000a_Supply Chain Management. "/>
    <s v="VIGILANCIA Y CONTROL SANITARIO"/>
    <s v="Adquisición de Carga viral cuantitativa de VIH WAMBO"/>
    <s v="PLANTA CENTRAL"/>
    <n v="9999"/>
    <n v="56"/>
    <s v="000"/>
    <s v="001"/>
    <n v="581202"/>
    <n v="1701"/>
    <s v="001"/>
    <s v="0000"/>
    <s v="0000"/>
    <n v="777506.53"/>
    <n v="0"/>
    <n v="777506.53"/>
    <n v="0"/>
    <n v="0"/>
    <n v="0"/>
    <s v="SI"/>
    <m/>
    <m/>
    <s v="MARITZA HARO "/>
    <n v="777506.53"/>
    <n v="0"/>
    <n v="777506.53"/>
    <s v="SUB VIGILANCIA PREVENCION CONTROL SALUD"/>
    <x v="36"/>
    <s v="ENVIH"/>
    <s v="SI"/>
    <n v="0"/>
  </r>
  <r>
    <x v="141"/>
    <s v="113003006"/>
    <s v="MSP-DNSI-2022-0163-M"/>
    <d v="2022-04-29T00:00:00"/>
    <s v="MSP-DNPI-2022-0677-M"/>
    <d v="2022-05-10T00:00:00"/>
    <x v="2"/>
    <s v="A través de memorando Nro. MSP-DNSI-2022-0163-M, la Dirección Nacional de Salud Intercultural, indica que por retrasos en los trámites administrativos para efectuar el pago de la Feria de Salud Intercultural, se debe reprogramar el pago de la misma. En este sentido, se procede a reprogramar los valores que se encuentran en la línea POA, para el mes de  mayo. "/>
    <s v="ADMINISTRACION CENTRAL"/>
    <s v="Feria nacional de experiencias en salud intercultural "/>
    <s v="PLANTA CENTRAL"/>
    <n v="9999"/>
    <s v="01"/>
    <s v="000"/>
    <s v="002"/>
    <n v="530205"/>
    <n v="1701"/>
    <s v="001"/>
    <s v="0000"/>
    <s v="0000"/>
    <n v="0"/>
    <n v="0"/>
    <n v="0"/>
    <n v="0"/>
    <n v="0"/>
    <n v="0"/>
    <s v="SI"/>
    <m/>
    <s v="REPROGRAMACIÓN MES DE MAYO "/>
    <s v="MARITZA HARO "/>
    <n v="5000"/>
    <n v="0"/>
    <n v="5000"/>
    <s v="SUB PROMOCION SALUD INTERCULTURAL  IGUALDAD"/>
    <x v="4"/>
    <s v="NO APLICA"/>
    <s v="SI"/>
    <n v="0"/>
  </r>
  <r>
    <x v="142"/>
    <s v="CZ4"/>
    <s v="MSP-DNSI-2022-0164-M"/>
    <d v="2022-04-29T00:00:00"/>
    <s v="MSP-DNPI-2022-0678-M"/>
    <d v="2022-05-10T00:00:00"/>
    <x v="0"/>
    <s v="A través de memorando Nro. MSP-DNSI-2022-0164-M, la Dirección Nacional de Salud Intercultural, solicita asignar recursos a la CZ4, con el fin de que se proceda con el pago de la actividad: &quot;Primer encuentro de saberes y prácticas de la medicina ancestral - tradicional&quot;."/>
    <s v="PREVENCION Y PROMOCION DE LA SALUD"/>
    <s v="Adquisición de materiales e insumos para el Primer Encuentro de saberes y prácticas de la medicina ancestral - tradicional "/>
    <s v="cz4 "/>
    <s v="0054"/>
    <n v="55"/>
    <s v="000"/>
    <s v="002"/>
    <n v="530204"/>
    <s v="0101"/>
    <s v="001"/>
    <s v="0000"/>
    <s v="0000"/>
    <n v="1147.4000000000001"/>
    <n v="0"/>
    <n v="1147.4000000000001"/>
    <n v="0"/>
    <n v="0"/>
    <n v="0"/>
    <s v="SI"/>
    <m/>
    <m/>
    <s v="MARITZA HARO "/>
    <n v="1147.4000000000001"/>
    <m/>
    <n v="1147.4000000000001"/>
    <s v="Subsecretaría Nacional de Promoción de la Salud e Igualdad"/>
    <x v="46"/>
    <m/>
    <e v="#N/A"/>
    <e v="#N/A"/>
  </r>
  <r>
    <x v="142"/>
    <s v="CZ4"/>
    <s v="MSP-DNSI-2022-0164-M"/>
    <d v="2022-04-29T00:00:00"/>
    <s v="MSP-DNPI-2022-0678-M"/>
    <d v="2022-05-10T00:00:00"/>
    <x v="0"/>
    <s v="A través de memorando Nro. MSP-DNSI-2022-0164-M, la Dirección Nacional de Salud Intercultural, solicita asignar recursos a la CZ4, con el fin de que se proceda con el pago de la actividad: &quot;Primer encuentro de saberes y prácticas de la medicina ancestral - tradicional&quot;."/>
    <s v="PREVENCION Y PROMOCION DE LA SALUD"/>
    <s v="Adquisición de materiales e insumos para el Primer Encuentro de saberes y prácticas de la medicina ancestral - tradicional "/>
    <s v="cz4 "/>
    <s v="0054"/>
    <n v="55"/>
    <s v="000"/>
    <s v="002"/>
    <n v="530205"/>
    <s v="0101"/>
    <s v="001"/>
    <s v="0000"/>
    <s v="0000"/>
    <n v="8852.6"/>
    <n v="0"/>
    <n v="8852.6"/>
    <n v="0"/>
    <n v="0"/>
    <n v="0"/>
    <s v="SI"/>
    <m/>
    <m/>
    <s v="MARITZA HARO "/>
    <n v="8852.6"/>
    <m/>
    <n v="8852.6"/>
    <s v="Subsecretaría Nacional de Promoción de la Salud e Igualdad"/>
    <x v="46"/>
    <m/>
    <e v="#N/A"/>
    <e v="#N/A"/>
  </r>
  <r>
    <x v="142"/>
    <s v="113003015"/>
    <s v="MSP-DNSI-2022-0164-M"/>
    <d v="2022-04-29T00:00:00"/>
    <s v="MSP-DNPI-2022-0678-M"/>
    <d v="2022-05-10T00:00:00"/>
    <x v="0"/>
    <s v="A través de memorando Nro. MSP-DNSI-2022-0164-M, la Dirección Nacional de Salud Intercultural, solicita asignar recursos a la CZ4, con el fin de que se proceda con el pago de la actividad: &quot;Primer encuentro de saberes y prácticas de la medicina ancestral - tradicional&quot;."/>
    <s v="PREVENCION Y PROMOCION DE LA SALUD"/>
    <s v="Primer encuentro de saberes y prácticas de la medicina ancestral - tradicional "/>
    <s v="PLANTA CENTRAL"/>
    <n v="9999"/>
    <n v="55"/>
    <s v="000"/>
    <s v="002"/>
    <n v="530205"/>
    <n v="1701"/>
    <s v="001"/>
    <s v="0000"/>
    <s v="0000"/>
    <n v="0"/>
    <n v="0"/>
    <n v="0"/>
    <n v="10000"/>
    <n v="0"/>
    <n v="10000"/>
    <s v="SI"/>
    <m/>
    <m/>
    <s v="MARITZA HARO "/>
    <n v="0"/>
    <n v="0"/>
    <n v="0"/>
    <s v="SUB PROMOCION SALUD INTERCULTURAL  IGUALDAD"/>
    <x v="4"/>
    <s v="NO APLICA"/>
    <s v="NO"/>
    <n v="0"/>
  </r>
  <r>
    <x v="143"/>
    <s v="CZ6"/>
    <s v="'MSP-DNSI-2022-0165-M"/>
    <d v="2022-04-29T00:00:00"/>
    <s v="MSP-DNPI-2022-0687-M"/>
    <d v="2022-05-12T00:00:00"/>
    <x v="0"/>
    <s v="A través de memorando Nro. MSP-DNSI-2022-0165-M, la Dirección Nacional de Salud Intercultural, solicita se realice la asignaicón de recursos para la CZ6, con el fin de cumplir con las obligaciones generadas en el Congreso de la medicina alternativa y complementaria. "/>
    <s v="PREVENCION Y PROMOCION DE LA SALUD"/>
    <s v="Contrataciòn de expositores_x000a_para el Congreso de la_x000a_medicina alternativa y_x000a_complementaria"/>
    <s v="CZ6 "/>
    <s v="0056"/>
    <n v="55"/>
    <s v="000"/>
    <s v="002"/>
    <n v="530221"/>
    <s v="0101"/>
    <s v="001"/>
    <s v="0000"/>
    <s v="0000"/>
    <n v="2500"/>
    <n v="0"/>
    <n v="2500"/>
    <n v="0"/>
    <n v="0"/>
    <n v="0"/>
    <s v="SI"/>
    <m/>
    <m/>
    <s v="MARITZA HARO "/>
    <n v="2500"/>
    <m/>
    <n v="2500"/>
    <s v="Subsecretaría Nacional de Promoción de la Salud e Igualdad"/>
    <x v="46"/>
    <m/>
    <e v="#N/A"/>
    <e v="#N/A"/>
  </r>
  <r>
    <x v="143"/>
    <s v="CZ6"/>
    <s v="'MSP-DNSI-2022-0165-M"/>
    <d v="2022-04-29T00:00:00"/>
    <s v="MSP-DNPI-2022-0687-M"/>
    <d v="2022-05-12T00:00:00"/>
    <x v="0"/>
    <s v="A través de memorando Nro. MSP-DNSI-2022-0165-M, la Dirección Nacional de Salud Intercultural, solicita se realice la asignaicón de recursos para la CZ6, con el fin de cumplir con las obligaciones generadas en el Congreso de la medicina alternativa y complementaria. "/>
    <s v="PREVENCION Y PROMOCION DE LA SALUD"/>
    <s v="Adquisición de materiales e insumos para el Congreso de la medicina alternativa y complementaria"/>
    <s v="CZ6 "/>
    <s v="0056"/>
    <n v="55"/>
    <s v="000"/>
    <s v="002"/>
    <n v="530804"/>
    <s v="0101"/>
    <s v="001"/>
    <s v="0000"/>
    <s v="0000"/>
    <n v="2667"/>
    <n v="0"/>
    <n v="2667"/>
    <n v="0"/>
    <n v="0"/>
    <n v="0"/>
    <s v="SI"/>
    <m/>
    <m/>
    <s v="MARITZA HARO "/>
    <n v="2667"/>
    <m/>
    <n v="2667"/>
    <s v="Subsecretaría Nacional de Promoción de la Salud e Igualdad"/>
    <x v="46"/>
    <m/>
    <e v="#N/A"/>
    <e v="#N/A"/>
  </r>
  <r>
    <x v="143"/>
    <s v="CZ6"/>
    <s v="'MSP-DNSI-2022-0165-M"/>
    <d v="2022-04-29T00:00:00"/>
    <s v="MSP-DNPI-2022-0687-M"/>
    <d v="2022-05-12T00:00:00"/>
    <x v="0"/>
    <s v="A través de memorando Nro. MSP-DNSI-2022-0165-M, la Dirección Nacional de Salud Intercultural, solicita se realice la asignaicón de recursos para la CZ6, con el fin de cumplir con las obligaciones generadas en el Congreso de la medicina alternativa y complementaria. "/>
    <s v="PREVENCION Y PROMOCION DE LA SALUD"/>
    <s v="Contratación de servicios para el Congreso de la medicina alternativa y complementaria"/>
    <s v="CZ6 "/>
    <s v="0056"/>
    <n v="55"/>
    <s v="000"/>
    <s v="002"/>
    <n v="530249"/>
    <s v="0101"/>
    <s v="001"/>
    <s v="0000"/>
    <s v="0000"/>
    <n v="4833"/>
    <n v="0"/>
    <n v="4833"/>
    <n v="0"/>
    <n v="0"/>
    <n v="0"/>
    <s v="SI"/>
    <m/>
    <m/>
    <s v="MARITZA HARO "/>
    <n v="4833"/>
    <m/>
    <n v="4833"/>
    <s v="Subsecretaría Nacional de Promoción de la Salud e Igualdad"/>
    <x v="46"/>
    <m/>
    <e v="#N/A"/>
    <e v="#N/A"/>
  </r>
  <r>
    <x v="143"/>
    <s v="113003012"/>
    <s v="'MSP-DNSI-2022-0165-M"/>
    <d v="2022-04-29T00:00:00"/>
    <s v="MSP-DNPI-2022-0687-M"/>
    <d v="2022-05-12T00:00:00"/>
    <x v="0"/>
    <s v="A través de memorando Nro. MSP-DNSI-2022-0165-M, la Dirección Nacional de Salud Intercultural, solicita se realice la asignaicón de recursos para la CZ6, con el fin de cumplir con las obligaciones generadas en el Congreso de la medicina alternativa y complementaria. "/>
    <s v="PREVENCION Y PROMOCION DE LA SALUD"/>
    <s v="Congreso de la medicina alternativa y complementaria"/>
    <s v="PLANTA CENTRAL"/>
    <n v="9999"/>
    <n v="55"/>
    <s v="000"/>
    <s v="002"/>
    <n v="530205"/>
    <n v="1701"/>
    <s v="001"/>
    <s v="0000"/>
    <s v="0000"/>
    <n v="0"/>
    <n v="0"/>
    <n v="0"/>
    <n v="10000"/>
    <n v="0"/>
    <n v="10000"/>
    <s v="SI"/>
    <m/>
    <m/>
    <s v="MARITZA HARO "/>
    <n v="0"/>
    <n v="0"/>
    <n v="0"/>
    <s v="SUB PROMOCION SALUD INTERCULTURAL  IGUALDAD"/>
    <x v="4"/>
    <s v="NO APLICA"/>
    <s v="NO"/>
    <n v="0"/>
  </r>
  <r>
    <x v="144"/>
    <s v="113001029"/>
    <s v="MSP-DNPS-2022-0320-M"/>
    <d v="2022-05-03T00:00:00"/>
    <s v="MSP-DNPI-2022-0679-M"/>
    <d v="2022-05-10T00:00:00"/>
    <x v="2"/>
    <s v="A través de memorando Nro. MSP-DNPS-2022-0320-M y en el marco de cooperación técnica de acuerdo a los temas_x000a_relacionados a salud sexual y salud reproductiva y nutrición, se solicitó se modifiquen los nombres de las líneas arriba descritas. "/>
    <s v="PREVENCION Y PROMOCION DE LA SALUD"/>
    <s v="Convenio de Cooperación Interinstitucional entre el Ministerio de Salud Pública (MSP) y la Organización Children International."/>
    <s v="PLANTA CENTRAL"/>
    <n v="9999"/>
    <n v="55"/>
    <s v="000"/>
    <s v="001"/>
    <n v="0"/>
    <n v="1701"/>
    <s v="001"/>
    <s v="0000"/>
    <s v="0000"/>
    <n v="0"/>
    <n v="0"/>
    <n v="0"/>
    <n v="0"/>
    <n v="0"/>
    <n v="0"/>
    <s v="NO"/>
    <m/>
    <s v="CAMBIO DE NOMBRE EN SUBACTIVIDAD "/>
    <s v="MARITZA HARO "/>
    <n v="0"/>
    <n v="0"/>
    <n v="0"/>
    <s v="SUB PROMOCION SALUD INTERCULTURAL  IGUALDAD"/>
    <x v="2"/>
    <s v="NO APLICA"/>
    <s v="SI"/>
    <n v="0"/>
  </r>
  <r>
    <x v="144"/>
    <s v="113001030"/>
    <s v="MSP-DNPS-2022-0320-M"/>
    <d v="2022-05-03T00:00:00"/>
    <s v="MSP-DNPI-2022-0679-M"/>
    <d v="2022-05-10T00:00:00"/>
    <x v="2"/>
    <s v="A través de memorando Nro. MSP-DNPS-2022-0320-M y en el marco de cooperación técnica de acuerdo a los temas_x000a_relacionados a salud sexual y salud reproductiva y nutrición, se solicitó se modifiquen los nombres de las líneas arriba descritas. "/>
    <s v="PREVENCION Y PROMOCION DE LA SALUD"/>
    <s v="Convenio marco interinstitucional de cooperación entre el Ministerio de Salud Pública del Ecuador y CARE-Ecuador."/>
    <s v="PLANTA CENTRAL"/>
    <n v="9999"/>
    <n v="55"/>
    <s v="000"/>
    <s v="001"/>
    <n v="0"/>
    <n v="1701"/>
    <s v="001"/>
    <s v="0000"/>
    <s v="0000"/>
    <n v="0"/>
    <n v="0"/>
    <n v="0"/>
    <n v="0"/>
    <n v="0"/>
    <n v="0"/>
    <s v="NO"/>
    <m/>
    <s v="CAMBIO DE NOMBRE EN SUBACTIVIDAD "/>
    <s v="MARITZA HARO "/>
    <n v="0"/>
    <n v="0"/>
    <n v="0"/>
    <s v="SUB PROMOCION SALUD INTERCULTURAL  IGUALDAD"/>
    <x v="2"/>
    <s v="NO APLICA"/>
    <s v="SI"/>
    <n v="0"/>
  </r>
  <r>
    <x v="145"/>
    <s v="112003007"/>
    <s v="MSP-DNEPC-2022-0953-M"/>
    <d v="2022-05-05T00:00:00"/>
    <s v="MSP-DNPI-2022-0680-M"/>
    <d v="2022-05-10T00:00:00"/>
    <x v="2"/>
    <s v="A través de memorando Nro. MSP-DNEPC-2022-0953-M,  solicita se realice la presente reforma para la reprogramación de los valores que se encuentran registrados en el POA. En tal sentido se procede con el debido cambio de la programación de pagos. "/>
    <s v="VIGILANCIA Y CONTROL SANITARIO"/>
    <s v="Adquisición de Deltametrina liquida 2,5%"/>
    <s v="PLANTA CENTRAL"/>
    <n v="9999"/>
    <n v="56"/>
    <s v="000"/>
    <s v="001"/>
    <n v="530819"/>
    <n v="1701"/>
    <s v="001"/>
    <s v="0000"/>
    <s v="0000"/>
    <n v="0"/>
    <n v="0"/>
    <n v="0"/>
    <n v="0"/>
    <n v="0"/>
    <n v="0"/>
    <s v="NO"/>
    <m/>
    <s v="REPROGRAMACIÓN DE ACTIVIDADES PARA EL MES DE AGOSTO "/>
    <s v="MARITZA HARO "/>
    <n v="388819.34"/>
    <n v="0"/>
    <n v="388819.34"/>
    <s v="SUB VIGILANCIA PREVENCION CONTROL SALUD"/>
    <x v="36"/>
    <s v="METAXENICAS Y ZOONOTICAS"/>
    <s v="SI"/>
    <n v="0"/>
  </r>
  <r>
    <x v="145"/>
    <s v="112003006"/>
    <s v="MSP-DNEPC-2022-0953-M"/>
    <d v="2022-05-05T00:00:00"/>
    <s v="MSP-DNPI-2022-0680-M"/>
    <d v="2022-05-10T00:00:00"/>
    <x v="2"/>
    <s v="A través de memorando Nro. MSP-DNEPC-2022-0953-M,  solicita se realice la presente reforma para la reprogramación de los valores que se encuentran registrados en el POA. En tal sentido se procede con el debido cambio de la programación de pagos. "/>
    <s v="VIGILANCIA Y CONTROL SANITARIO"/>
    <s v="Adqusición de Malathion liquido 95-96%"/>
    <s v="PLANTA CENTRAL"/>
    <n v="9999"/>
    <n v="56"/>
    <s v="000"/>
    <s v="001"/>
    <n v="530819"/>
    <n v="1701"/>
    <s v="001"/>
    <s v="0000"/>
    <s v="0000"/>
    <n v="0"/>
    <n v="0"/>
    <n v="0"/>
    <n v="0"/>
    <n v="0"/>
    <n v="0"/>
    <s v="NO"/>
    <m/>
    <s v="REPROGRAMACIÓN DE ACTIVIDADES PARA EL MES DE AGOSTO "/>
    <s v="MARITZA HARO "/>
    <n v="0"/>
    <n v="0"/>
    <n v="0"/>
    <s v="SUB VIGILANCIA PREVENCION CONTROL SALUD"/>
    <x v="36"/>
    <s v="METAXENICAS Y ZOONOTICAS"/>
    <s v="NO"/>
    <n v="0"/>
  </r>
  <r>
    <x v="145"/>
    <s v="112003008"/>
    <s v="MSP-DNEPC-2022-0953-M"/>
    <d v="2022-05-05T00:00:00"/>
    <s v="MSP-DNPI-2022-0680-M"/>
    <d v="2022-05-10T00:00:00"/>
    <x v="2"/>
    <s v="A través de memorando Nro. MSP-DNEPC-2022-0953-M,  solicita se realice la presente reforma para la reprogramación de los valores que se encuentran registrados en el POA. En tal sentido se procede con el debido cambio de la programación de pagos. "/>
    <s v="VIGILANCIA Y CONTROL SANITARIO"/>
    <s v="Adqusición de Temephos Granulado 1%"/>
    <s v="PLANTA CENTRAL"/>
    <n v="9999"/>
    <n v="56"/>
    <s v="000"/>
    <s v="001"/>
    <n v="530819"/>
    <n v="1701"/>
    <s v="001"/>
    <s v="0000"/>
    <s v="0000"/>
    <n v="0"/>
    <n v="0"/>
    <n v="0"/>
    <n v="0"/>
    <n v="0"/>
    <n v="0"/>
    <s v="NO"/>
    <m/>
    <s v="REPROGRAMACIÓN DE ACTIVIDADES PARA EL MES DE AGOSTO "/>
    <s v="MARITZA HARO "/>
    <n v="0"/>
    <n v="0"/>
    <n v="0"/>
    <s v="SUB VIGILANCIA PREVENCION CONTROL SALUD"/>
    <x v="36"/>
    <s v="METAXENICAS Y ZOONOTICAS"/>
    <s v="NO"/>
    <n v="0"/>
  </r>
  <r>
    <x v="145"/>
    <s v="112003071"/>
    <s v="MSP-DNEPC-2022-0953-M"/>
    <d v="2022-05-05T00:00:00"/>
    <s v="MSP-DNPI-2022-0680-M"/>
    <d v="2022-05-10T00:00:00"/>
    <x v="2"/>
    <s v="A través de memorando Nro. MSP-DNEPC-2022-0953-M,  solicita se realice la presente reforma para la reprogramación de los valores que se encuentran registrados en el POA. En tal sentido se procede con el debido cambio de la programación de pagos. "/>
    <s v="VIGILANCIA Y CONTROL SANITARIO"/>
    <s v="Adqusisición de medicamentos Estratégia de Enfermedades Metaxénicas y zoonóticas a través de Fondo Estratégico-OPS"/>
    <s v="PLANTA CENTRAL"/>
    <n v="9999"/>
    <n v="56"/>
    <s v="000"/>
    <s v="001"/>
    <n v="581202"/>
    <n v="1701"/>
    <s v="001"/>
    <s v="0000"/>
    <s v="0000"/>
    <n v="0"/>
    <n v="0"/>
    <n v="0"/>
    <n v="0"/>
    <n v="0"/>
    <n v="0"/>
    <s v="NO"/>
    <m/>
    <s v="REPROGRAMACIÓN DE ACTIVIDADES PARA EL MES DE AGOSTO "/>
    <s v="MARITZA HARO "/>
    <n v="216446.08000000002"/>
    <n v="0"/>
    <n v="216446.08000000002"/>
    <s v="SUB VIGILANCIA PREVENCION CONTROL SALUD"/>
    <x v="36"/>
    <s v="METAXENICAS Y ZOONOTICAS"/>
    <s v="SI"/>
    <n v="2.9103830456733704E-11"/>
  </r>
  <r>
    <x v="145"/>
    <s v="112003072"/>
    <s v="MSP-DNEPC-2022-0953-M"/>
    <d v="2022-05-05T00:00:00"/>
    <s v="MSP-DNPI-2022-0680-M"/>
    <d v="2022-05-10T00:00:00"/>
    <x v="2"/>
    <s v="A través de memorando Nro. MSP-DNEPC-2022-0953-M,  solicita se realice la presente reforma para la reprogramación de los valores que se encuentran registrados en el POA. En tal sentido se procede con el debido cambio de la programación de pagos. "/>
    <s v="VIGILANCIA Y CONTROL SANITARIO"/>
    <s v="Adquisición de pruebas de diagnóstico rápido para Enfermedades Metaxénicas a través de Fondo Estratégico -OPS"/>
    <s v="PLANTA CENTRAL"/>
    <n v="9999"/>
    <n v="56"/>
    <s v="000"/>
    <s v="001"/>
    <n v="581202"/>
    <n v="1701"/>
    <s v="001"/>
    <s v="0000"/>
    <s v="0000"/>
    <n v="0"/>
    <n v="0"/>
    <n v="0"/>
    <n v="0"/>
    <n v="0"/>
    <n v="0"/>
    <s v="NO"/>
    <m/>
    <s v="REPROGRAMACIÓN DE ACTIVIDADES PARA EL MES DE AGOSTO "/>
    <s v="MARITZA HARO "/>
    <n v="251782.44"/>
    <n v="0"/>
    <n v="251782.44"/>
    <s v="SUB VIGILANCIA PREVENCION CONTROL SALUD"/>
    <x v="36"/>
    <s v="METAXENICAS Y ZOONOTICAS"/>
    <s v="SI"/>
    <n v="0"/>
  </r>
  <r>
    <x v="145"/>
    <s v="112003068"/>
    <s v="MSP-DNEPC-2022-0953-M"/>
    <d v="2022-05-05T00:00:00"/>
    <s v="MSP-DNPI-2022-0680-M"/>
    <d v="2022-05-10T00:00:00"/>
    <x v="2"/>
    <s v="A través de memorando Nro. MSP-DNEPC-2022-0953-M,  solicita se realice la presente reforma para la reprogramación de los valores que se encuentran registrados en el POA. En tal sentido se procede con el debido cambio de la programación de pagos. "/>
    <s v="VIGILANCIA Y CONTROL SANITARIO"/>
    <s v="Compra de tensiómetros para fortalecer la prevención de los servicios de salud en la Iniciativa Hearts, en el primer nivel de atención"/>
    <s v="PLANTA CENTRAL"/>
    <n v="9999"/>
    <n v="56"/>
    <s v="000"/>
    <s v="001"/>
    <n v="581202"/>
    <n v="1701"/>
    <s v="001"/>
    <s v="0000"/>
    <s v="0000"/>
    <n v="0"/>
    <n v="0"/>
    <n v="0"/>
    <n v="0"/>
    <n v="0"/>
    <n v="0"/>
    <s v="NO"/>
    <m/>
    <s v="REPROGRAMACIÓN DE ACTIVIDADES PARA EL MES DE AGOSTO "/>
    <s v="MARITZA HARO "/>
    <n v="123034.42000000001"/>
    <n v="0"/>
    <n v="123034.42000000001"/>
    <s v="SUB VIGILANCIA PREVENCION CONTROL SALUD"/>
    <x v="37"/>
    <s v="CRONICAS"/>
    <s v="SI"/>
    <n v="0"/>
  </r>
  <r>
    <x v="145"/>
    <s v="112003070"/>
    <s v="MSP-DNEPC-2022-0953-M"/>
    <d v="2022-05-05T00:00:00"/>
    <s v="MSP-DNPI-2022-0680-M"/>
    <d v="2022-05-10T00:00:00"/>
    <x v="2"/>
    <s v="A través de memorando Nro. MSP-DNEPC-2022-0953-M,  solicita se realice la presente reforma para la reprogramación de los valores que se encuentran registrados en el POA. En tal sentido se procede con el debido cambio de la programación de pagos. "/>
    <s v="VIGILANCIA Y CONTROL SANITARIO"/>
    <s v="Adquisición de medicamentos y dispositivos médicos para pacientes Estrategia Nacional de Tuberculosis a través de Fondo Estratégico de OPS"/>
    <s v="PLANTA CENTRAL"/>
    <n v="9999"/>
    <n v="56"/>
    <s v="000"/>
    <s v="001"/>
    <n v="581202"/>
    <n v="1701"/>
    <s v="001"/>
    <s v="0000"/>
    <s v="0000"/>
    <n v="0"/>
    <n v="0"/>
    <n v="0"/>
    <n v="0"/>
    <n v="0"/>
    <n v="0"/>
    <s v="NO"/>
    <m/>
    <s v="REPROGRAMACIÓN DE ACTIVIDADES PARA EL MES DE MAYO "/>
    <s v="MARITZA HARO "/>
    <n v="3257013.74"/>
    <n v="0"/>
    <n v="3257013.74"/>
    <s v="SUB VIGILANCIA PREVENCION CONTROL SALUD"/>
    <x v="36"/>
    <s v="ENTB"/>
    <s v="SI"/>
    <n v="0"/>
  </r>
  <r>
    <x v="146"/>
    <s v="113000014"/>
    <s v="MSP-SNPSI-2022-0827-M"/>
    <d v="2022-05-05T00:00:00"/>
    <s v="MSP-DNPI-2022-0712-M"/>
    <d v="2022-05-17T00:00:00"/>
    <x v="2"/>
    <s v="A través de memorando Nro. MSP-SNPSI-2022-0827-M, se solicita se realice la reprogramación de los valores que se planificaron el POA de PPR, con el fin de cumplir con el pago de viáticos. "/>
    <s v="PREVENCION Y PROMOCION DE LA SALUD"/>
    <s v="Movilizaciones para implementar en territorio políticas, marcos normativos, planes, estrategias y actividades sobre promoción de la salud, derechos humanos, salud intercultural, ambiente y salud y participación social en salud en el marco de Ppr"/>
    <s v="PLANTA CENTRAL"/>
    <n v="9999"/>
    <n v="55"/>
    <s v="000"/>
    <s v="005"/>
    <n v="530303"/>
    <n v="1701"/>
    <s v="001"/>
    <s v="0000"/>
    <s v="0000"/>
    <n v="0"/>
    <n v="0"/>
    <n v="0"/>
    <n v="0"/>
    <n v="0"/>
    <n v="0"/>
    <s v="NO"/>
    <m/>
    <s v="REPROGRAMACIÓN DE ACTIVIDADES "/>
    <s v="MARITZA HARO "/>
    <n v="17906.97"/>
    <n v="0"/>
    <n v="17906.97"/>
    <s v="SUB PROMOCION SALUD INTERCULTURAL  IGUALDAD"/>
    <x v="14"/>
    <s v="Presupuesto por Resultados"/>
    <s v="SI"/>
    <n v="10593.37"/>
  </r>
  <r>
    <x v="147"/>
    <s v="112003026"/>
    <s v="MSP-DNEPC-2022-0927-M"/>
    <d v="2022-04-30T00:00:00"/>
    <s v="MSP-DNPI-2022-0681-M"/>
    <d v="2022-05-10T00:00:00"/>
    <x v="0"/>
    <s v="La reforma se plantea con el objeto de financiar a nivel central los viáticos para supervisión en Zonas, Distritos y Centros de Salud que ejecutan la Estrategia Nacional de Imunizaciones."/>
    <s v="PREVENCION Y PROMOCION DE LA SALUD"/>
    <s v="VIÁTICOS PARA SUPERVISIÓN DE ZONAS, DISTRITOS Y CENTROS DE SALUD"/>
    <s v="PLANTA CENTRAL"/>
    <n v="9999"/>
    <n v="55"/>
    <s v="000"/>
    <s v="006"/>
    <n v="530303"/>
    <n v="1701"/>
    <s v="001"/>
    <s v="0000"/>
    <s v="0000"/>
    <n v="13440"/>
    <n v="0"/>
    <n v="13440"/>
    <n v="0"/>
    <n v="0"/>
    <n v="0"/>
    <s v="SI"/>
    <m/>
    <m/>
    <s v="NICOLAY JIMÉNEZ"/>
    <n v="13440"/>
    <n v="0"/>
    <n v="13440"/>
    <s v="SUB VIGILANCIA PREVENCION CONTROL SALUD"/>
    <x v="38"/>
    <s v="Presupuesto por Resultados"/>
    <s v="SI"/>
    <n v="0"/>
  </r>
  <r>
    <x v="147"/>
    <s v="132001008"/>
    <s v="MSP-DNEPC-2022-0927-M"/>
    <d v="2022-04-30T00:00:00"/>
    <s v="MSP-DNPI-2022-0681-M"/>
    <d v="2022-05-10T00:00:00"/>
    <x v="0"/>
    <s v="La reforma se plantea con el objeto de financiar a nivel central los viáticos para supervisión en Zonas, Distritos y Centros de Salud que ejecutan la Estrategia Nacional de Imunizaciones."/>
    <s v="PREVENCION Y PROMOCION DE LA SALUD"/>
    <s v="Asignación esigef para financiar actividades priorizadas "/>
    <s v="PLANTA CENTRAL"/>
    <n v="9999"/>
    <n v="55"/>
    <s v="000"/>
    <s v="004"/>
    <n v="530204"/>
    <n v="1701"/>
    <s v="001"/>
    <s v="0000"/>
    <s v="0000"/>
    <n v="0"/>
    <n v="0"/>
    <n v="0"/>
    <n v="13440"/>
    <n v="0"/>
    <n v="13440"/>
    <s v="SI"/>
    <m/>
    <m/>
    <s v="NICOLAY JIMÉNEZ"/>
    <n v="0"/>
    <n v="0"/>
    <n v="0"/>
    <s v="COOR PLANIFICACION GEST ESTRAT"/>
    <x v="25"/>
    <s v="Presupuesto por Resultados"/>
    <s v="NO"/>
    <n v="0"/>
  </r>
  <r>
    <x v="148"/>
    <s v="113005003"/>
    <s v="MSP-DNPSS-2022-0111-M"/>
    <d v="2022-05-10T00:00:00"/>
    <s v="MSP-DNPI-2022-0707-M "/>
    <d v="2022-05-16T00:00:00"/>
    <x v="2"/>
    <s v="A través de memorando Nro. MSP-DNPSS-2022-0111-M, la Dirección de Participación Social, solicita reprogramar la línea arriba citada con el fin de cumplir con la ejeución en los meses de mayo, junio, julio, septiembre, octubre y noviembre"/>
    <s v="PREVENCION Y PROMOCION DE LA SALUD"/>
    <s v="Pago de dietas al Consejo Ciudadano Sectorial de Salud, de acuerdo a lo establecido por el Decreto Presidencial 656"/>
    <s v="PLANTA CENTRAL"/>
    <n v="9999"/>
    <n v="55"/>
    <s v="000"/>
    <s v="002"/>
    <n v="570301"/>
    <n v="1701"/>
    <s v="001"/>
    <s v="0000"/>
    <s v="0000"/>
    <n v="0"/>
    <n v="0"/>
    <n v="0"/>
    <n v="0"/>
    <n v="0"/>
    <n v="0"/>
    <s v="NO"/>
    <m/>
    <m/>
    <s v="MARITZA HARO "/>
    <n v="22997.75"/>
    <n v="0"/>
    <n v="22997.75"/>
    <s v="SUB PROMOCION SALUD INTERCULTURAL  IGUALDAD"/>
    <x v="5"/>
    <s v="NO APLICA"/>
    <s v="SI"/>
    <n v="0"/>
  </r>
  <r>
    <x v="149"/>
    <s v="112003074"/>
    <s v="MSP-DNEPC-2022-0836-M"/>
    <d v="2022-05-10T00:00:00"/>
    <s v="MSP-DNPI-2022-0690-M"/>
    <d v="2022-05-12T00:00:00"/>
    <x v="2"/>
    <s v="La reforma se plantea con el objeto de crear la subactividad respecto al Convenio con la la empresa GLAXOSMITHKLINE ECUADOR S.A., con el objetivo de desarrollar el curso virtual de vacunología para el personal de salud y apoyo en actividades de comunicación para la población con una vigencia de 12 meses a partir de su suscripción."/>
    <s v="VIGILANCIA Y CONTROL SANITARIO"/>
    <s v="CONVENIO ESPECÍFICO DE COOPERACIÓN ENTRE EL MINISTERIO DE SALUD PÚBLICA Y GLAXOSMITHKLINE ECUADOR S.A. (GSK) PARA EL DESARROLLO DEL CURSO VIRTUAL DE VACUNOLOGÍA PARA EL PERSONAL DE SALUD Y APOYO EN ACTIVIDADES DE COMUNICACIÓN PARA LA POBLACIÓN"/>
    <s v="PLANTA CENTRAL"/>
    <n v="9999"/>
    <n v="56"/>
    <s v="000"/>
    <s v="001"/>
    <n v="0"/>
    <n v="1701"/>
    <n v="0"/>
    <s v=""/>
    <s v=""/>
    <n v="0"/>
    <n v="0"/>
    <n v="0"/>
    <n v="0"/>
    <n v="0"/>
    <n v="0"/>
    <s v="NO"/>
    <m/>
    <s v="LINEA POA PARA CONVENIO"/>
    <s v="NICOLAY JIMÉNEZ"/>
    <n v="0"/>
    <n v="0"/>
    <n v="0"/>
    <s v="SUB VIGILANCIA PREVENCION CONTROL SALUD"/>
    <x v="38"/>
    <s v="INMUNIZACIONES-CONVENIO"/>
    <s v="SI"/>
    <n v="0"/>
  </r>
  <r>
    <x v="150"/>
    <s v="111000018"/>
    <s v="MSP-SNGSP-2022-1127-M"/>
    <d v="2022-05-09T00:00:00"/>
    <s v="MSP-DNPI-2022-0693-M"/>
    <d v="2022-05-12T00:00:00"/>
    <x v="0"/>
    <s v="Financiamiento para adquisición de medicamentos oncológicos, aprobados por la SNGSP"/>
    <s v="ADMINISTRACION CENTRAL"/>
    <s v="Preasignación para pago de tratamientos oncológicos"/>
    <s v="PLANTA CENTRAL"/>
    <n v="9999"/>
    <s v="01"/>
    <s v="000"/>
    <s v="001"/>
    <n v="530226"/>
    <n v="1701"/>
    <s v="003"/>
    <s v="0000"/>
    <s v="0000"/>
    <n v="0"/>
    <n v="0"/>
    <n v="0"/>
    <n v="1118969.3400000001"/>
    <n v="0"/>
    <n v="1118969.3400000001"/>
    <s v="SI"/>
    <m/>
    <m/>
    <s v="EDISON JIMÉNEZ"/>
    <n v="9.9999994039535522E-2"/>
    <n v="0"/>
    <n v="9.9999994039535522E-2"/>
    <s v="SUBSE RECTORIA SISTEMA NACIONAL SALUD"/>
    <x v="24"/>
    <s v="ONCOLÓGICOS"/>
    <s v="SI"/>
    <n v="9.9999994039535522E-2"/>
  </r>
  <r>
    <x v="150"/>
    <s v="CZ4"/>
    <s v="MSP-SNGSP-2022-1127-M"/>
    <d v="2022-05-09T00:00:00"/>
    <s v="MSP-DNPI-2022-0693-M"/>
    <d v="2022-05-12T00:00:00"/>
    <x v="0"/>
    <s v="Financiamiento para adquisición de medicamentos oncológicos, aprobados por la SNGSP"/>
    <s v="GOBERNANZA DE LA SALUD"/>
    <s v="Preasignación para pago de tratamientos oncológicos"/>
    <s v="CZ4S"/>
    <n v="9004"/>
    <n v="58"/>
    <s v="000"/>
    <s v="002"/>
    <n v="530809"/>
    <n v="1301"/>
    <s v="003"/>
    <s v="0000"/>
    <s v="0000"/>
    <n v="1118969.3400000001"/>
    <n v="0"/>
    <n v="1118969.3400000001"/>
    <n v="0"/>
    <n v="0"/>
    <n v="0"/>
    <s v="SI"/>
    <m/>
    <m/>
    <s v="EDISON JIMÉNEZ"/>
    <e v="#N/A"/>
    <e v="#N/A"/>
    <e v="#N/A"/>
    <e v="#N/A"/>
    <x v="8"/>
    <e v="#N/A"/>
    <e v="#N/A"/>
    <e v="#N/A"/>
  </r>
  <r>
    <x v="151"/>
    <s v="DD 04D01"/>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1"/>
    <s v="1071"/>
    <n v="55"/>
    <s v="000"/>
    <s v="006"/>
    <s v="530201"/>
    <s v="0401"/>
    <s v="001"/>
    <s v="0000"/>
    <s v="0000"/>
    <n v="10750"/>
    <n v="0"/>
    <n v="10750"/>
    <n v="0"/>
    <n v="0"/>
    <n v="0"/>
    <s v="SI"/>
    <m/>
    <m/>
    <s v="NICOLAY JIMÉNEZ"/>
    <e v="#N/A"/>
    <e v="#N/A"/>
    <e v="#N/A"/>
    <e v="#N/A"/>
    <x v="8"/>
    <e v="#N/A"/>
    <e v="#N/A"/>
    <e v="#N/A"/>
  </r>
  <r>
    <x v="151"/>
    <s v="DD 04D0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1"/>
    <s v="1072"/>
    <n v="55"/>
    <s v="000"/>
    <s v="006"/>
    <s v="530201"/>
    <s v="0405"/>
    <s v="001"/>
    <s v="0000"/>
    <s v="0000"/>
    <n v="8790"/>
    <n v="0"/>
    <n v="8790"/>
    <n v="0"/>
    <n v="0"/>
    <n v="0"/>
    <s v="SI"/>
    <m/>
    <m/>
    <s v="NICOLAY JIMÉNEZ"/>
    <e v="#N/A"/>
    <e v="#N/A"/>
    <e v="#N/A"/>
    <e v="#N/A"/>
    <x v="8"/>
    <e v="#N/A"/>
    <e v="#N/A"/>
    <e v="#N/A"/>
  </r>
  <r>
    <x v="151"/>
    <s v="DD 04D03"/>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1"/>
    <s v="1073"/>
    <n v="55"/>
    <s v="000"/>
    <s v="006"/>
    <s v="530201"/>
    <s v="0403"/>
    <s v="001"/>
    <s v="0000"/>
    <s v="0000"/>
    <n v="9920"/>
    <n v="0"/>
    <n v="9920"/>
    <n v="0"/>
    <n v="0"/>
    <n v="0"/>
    <s v="SI"/>
    <m/>
    <m/>
    <s v="NICOLAY JIMÉNEZ"/>
    <e v="#N/A"/>
    <e v="#N/A"/>
    <e v="#N/A"/>
    <e v="#N/A"/>
    <x v="8"/>
    <e v="#N/A"/>
    <e v="#N/A"/>
    <e v="#N/A"/>
  </r>
  <r>
    <x v="151"/>
    <s v="DD 08D01"/>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1"/>
    <s v="1162"/>
    <n v="55"/>
    <s v="000"/>
    <s v="006"/>
    <s v="530201"/>
    <s v="0801"/>
    <s v="001"/>
    <s v="0000"/>
    <s v="0000"/>
    <n v="15400"/>
    <n v="0"/>
    <n v="15400"/>
    <n v="0"/>
    <n v="0"/>
    <n v="0"/>
    <s v="SI"/>
    <m/>
    <m/>
    <s v="NICOLAY JIMÉNEZ"/>
    <e v="#N/A"/>
    <e v="#N/A"/>
    <e v="#N/A"/>
    <e v="#N/A"/>
    <x v="8"/>
    <e v="#N/A"/>
    <e v="#N/A"/>
    <e v="#N/A"/>
  </r>
  <r>
    <x v="151"/>
    <s v="DD 08D0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1"/>
    <n v="1168"/>
    <n v="55"/>
    <s v="000"/>
    <s v="006"/>
    <s v="530201"/>
    <s v="0802"/>
    <s v="001"/>
    <s v="0000"/>
    <s v="0000"/>
    <n v="5800"/>
    <n v="0"/>
    <n v="5800"/>
    <n v="0"/>
    <n v="0"/>
    <n v="0"/>
    <s v="SI"/>
    <m/>
    <m/>
    <s v="NICOLAY JIMÉNEZ"/>
    <e v="#N/A"/>
    <e v="#N/A"/>
    <e v="#N/A"/>
    <e v="#N/A"/>
    <x v="8"/>
    <e v="#N/A"/>
    <e v="#N/A"/>
    <e v="#N/A"/>
  </r>
  <r>
    <x v="151"/>
    <s v="DD 08D03"/>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1"/>
    <s v="1165"/>
    <n v="55"/>
    <s v="000"/>
    <s v="006"/>
    <s v="530201"/>
    <s v="0803"/>
    <s v="001"/>
    <s v="0000"/>
    <s v="0000"/>
    <n v="5720"/>
    <n v="0"/>
    <n v="5720"/>
    <n v="0"/>
    <n v="0"/>
    <n v="0"/>
    <s v="SI"/>
    <m/>
    <m/>
    <s v="NICOLAY JIMÉNEZ"/>
    <e v="#N/A"/>
    <e v="#N/A"/>
    <e v="#N/A"/>
    <e v="#N/A"/>
    <x v="8"/>
    <e v="#N/A"/>
    <e v="#N/A"/>
    <e v="#N/A"/>
  </r>
  <r>
    <x v="151"/>
    <s v="DD 08D04"/>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1"/>
    <n v="1166"/>
    <n v="55"/>
    <s v="000"/>
    <s v="006"/>
    <s v="530201"/>
    <s v="0804"/>
    <s v="001"/>
    <s v="0000"/>
    <s v="0000"/>
    <n v="7200"/>
    <n v="0"/>
    <n v="7200"/>
    <n v="0"/>
    <n v="0"/>
    <n v="0"/>
    <s v="SI"/>
    <m/>
    <m/>
    <s v="NICOLAY JIMÉNEZ"/>
    <e v="#N/A"/>
    <e v="#N/A"/>
    <e v="#N/A"/>
    <e v="#N/A"/>
    <x v="8"/>
    <e v="#N/A"/>
    <e v="#N/A"/>
    <e v="#N/A"/>
  </r>
  <r>
    <x v="151"/>
    <s v="DD 08D05"/>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combustible para campaña de seguimiento contra el sarampión, rubeola, poliomielitis"/>
    <s v="ZONA 1"/>
    <n v="1167"/>
    <n v="55"/>
    <s v="000"/>
    <s v="006"/>
    <s v="530803"/>
    <s v="0805"/>
    <s v="001"/>
    <s v="0000"/>
    <s v="0000"/>
    <n v="561"/>
    <n v="0"/>
    <n v="561"/>
    <n v="0"/>
    <n v="0"/>
    <n v="0"/>
    <s v="SI"/>
    <m/>
    <m/>
    <s v="NICOLAY JIMÉNEZ"/>
    <e v="#N/A"/>
    <e v="#N/A"/>
    <e v="#N/A"/>
    <e v="#N/A"/>
    <x v="8"/>
    <e v="#N/A"/>
    <e v="#N/A"/>
    <e v="#N/A"/>
  </r>
  <r>
    <x v="151"/>
    <s v="DD 08D05"/>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aceite de motor para campaña de seguimiento contra el sarampión, rubeola, poliomielitis"/>
    <s v="ZONA 1"/>
    <n v="1167"/>
    <n v="55"/>
    <s v="000"/>
    <s v="006"/>
    <s v="530803"/>
    <s v="0805"/>
    <s v="001"/>
    <s v="0000"/>
    <s v="0000"/>
    <n v="80"/>
    <n v="0"/>
    <n v="80"/>
    <n v="0"/>
    <n v="0"/>
    <n v="0"/>
    <s v="SI"/>
    <m/>
    <m/>
    <s v="NICOLAY JIMÉNEZ"/>
    <e v="#N/A"/>
    <e v="#N/A"/>
    <e v="#N/A"/>
    <e v="#N/A"/>
    <x v="8"/>
    <e v="#N/A"/>
    <e v="#N/A"/>
    <e v="#N/A"/>
  </r>
  <r>
    <x v="151"/>
    <s v="DD 08D05"/>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1"/>
    <n v="1167"/>
    <n v="55"/>
    <s v="000"/>
    <s v="006"/>
    <s v="530101"/>
    <s v="0805"/>
    <s v="001"/>
    <s v="0000"/>
    <s v="0000"/>
    <n v="6840"/>
    <n v="0"/>
    <n v="6840"/>
    <n v="0"/>
    <n v="0"/>
    <n v="0"/>
    <s v="SI"/>
    <m/>
    <m/>
    <s v="NICOLAY JIMÉNEZ"/>
    <e v="#N/A"/>
    <e v="#N/A"/>
    <e v="#N/A"/>
    <e v="#N/A"/>
    <x v="8"/>
    <e v="#N/A"/>
    <e v="#N/A"/>
    <e v="#N/A"/>
  </r>
  <r>
    <x v="151"/>
    <s v="DD 08D05"/>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
    <s v="ZONA 1"/>
    <n v="1167"/>
    <n v="55"/>
    <s v="000"/>
    <s v="006"/>
    <s v="530201"/>
    <s v="0805"/>
    <s v="001"/>
    <s v="0000"/>
    <s v="0000"/>
    <n v="1800"/>
    <n v="0"/>
    <n v="1800"/>
    <n v="0"/>
    <n v="0"/>
    <n v="0"/>
    <s v="SI"/>
    <m/>
    <m/>
    <s v="NICOLAY JIMÉNEZ"/>
    <e v="#N/A"/>
    <e v="#N/A"/>
    <e v="#N/A"/>
    <e v="#N/A"/>
    <x v="8"/>
    <e v="#N/A"/>
    <e v="#N/A"/>
    <e v="#N/A"/>
  </r>
  <r>
    <x v="151"/>
    <s v="DD 10D0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1"/>
    <n v="1257"/>
    <n v="55"/>
    <s v="000"/>
    <s v="006"/>
    <s v="530201"/>
    <n v="1004"/>
    <s v="001"/>
    <s v="0000"/>
    <s v="0000"/>
    <n v="6260"/>
    <n v="0"/>
    <n v="6260"/>
    <n v="0"/>
    <n v="0"/>
    <n v="0"/>
    <s v="SI"/>
    <m/>
    <m/>
    <s v="NICOLAY JIMÉNEZ"/>
    <e v="#N/A"/>
    <e v="#N/A"/>
    <e v="#N/A"/>
    <e v="#N/A"/>
    <x v="8"/>
    <e v="#N/A"/>
    <e v="#N/A"/>
    <e v="#N/A"/>
  </r>
  <r>
    <x v="151"/>
    <s v="DD 10D03"/>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1"/>
    <n v="1255"/>
    <n v="55"/>
    <s v="000"/>
    <s v="006"/>
    <s v="530201"/>
    <n v="1003"/>
    <s v="001"/>
    <s v="0000"/>
    <s v="0000"/>
    <n v="4900"/>
    <n v="0"/>
    <n v="4900"/>
    <n v="0"/>
    <n v="0"/>
    <n v="0"/>
    <s v="SI"/>
    <m/>
    <m/>
    <s v="NICOLAY JIMÉNEZ"/>
    <e v="#N/A"/>
    <e v="#N/A"/>
    <e v="#N/A"/>
    <e v="#N/A"/>
    <x v="8"/>
    <e v="#N/A"/>
    <e v="#N/A"/>
    <e v="#N/A"/>
  </r>
  <r>
    <x v="151"/>
    <s v="DD 21D0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combustible para campaña de seguimiento contra el sarampión, rubeola, poliomielitis"/>
    <s v="ZONA 1"/>
    <n v="1532"/>
    <n v="55"/>
    <s v="000"/>
    <s v="006"/>
    <s v="530803"/>
    <n v="2101"/>
    <s v="001"/>
    <s v="0000"/>
    <s v="0000"/>
    <n v="3000"/>
    <n v="0"/>
    <n v="3000"/>
    <n v="0"/>
    <n v="0"/>
    <n v="0"/>
    <s v="SI"/>
    <m/>
    <m/>
    <s v="NICOLAY JIMÉNEZ"/>
    <e v="#N/A"/>
    <e v="#N/A"/>
    <e v="#N/A"/>
    <e v="#N/A"/>
    <x v="8"/>
    <e v="#N/A"/>
    <e v="#N/A"/>
    <e v="#N/A"/>
  </r>
  <r>
    <x v="151"/>
    <s v="DD 21D0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aceite de motor para campaña de seguimiento contra el sarampión, rubeola, poliomielitis"/>
    <s v="ZONA 1"/>
    <n v="1532"/>
    <n v="55"/>
    <s v="000"/>
    <s v="006"/>
    <s v="530803"/>
    <n v="2101"/>
    <s v="001"/>
    <s v="0000"/>
    <s v="0000"/>
    <n v="800"/>
    <n v="0"/>
    <n v="800"/>
    <n v="0"/>
    <n v="0"/>
    <n v="0"/>
    <s v="SI"/>
    <m/>
    <m/>
    <s v="NICOLAY JIMÉNEZ"/>
    <e v="#N/A"/>
    <e v="#N/A"/>
    <e v="#N/A"/>
    <e v="#N/A"/>
    <x v="8"/>
    <e v="#N/A"/>
    <e v="#N/A"/>
    <e v="#N/A"/>
  </r>
  <r>
    <x v="151"/>
    <s v="DD 21D0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1"/>
    <s v="1532"/>
    <n v="55"/>
    <s v="000"/>
    <s v="006"/>
    <s v="530201"/>
    <n v="2101"/>
    <s v="001"/>
    <s v="0000"/>
    <s v="0000"/>
    <n v="12380"/>
    <n v="0"/>
    <n v="12380"/>
    <n v="0"/>
    <n v="0"/>
    <n v="0"/>
    <s v="SI"/>
    <m/>
    <m/>
    <s v="NICOLAY JIMÉNEZ"/>
    <e v="#N/A"/>
    <e v="#N/A"/>
    <e v="#N/A"/>
    <e v="#N/A"/>
    <x v="8"/>
    <e v="#N/A"/>
    <e v="#N/A"/>
    <e v="#N/A"/>
  </r>
  <r>
    <x v="151"/>
    <s v="DD 21D0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
    <s v="ZONA 1"/>
    <n v="1532"/>
    <n v="55"/>
    <s v="000"/>
    <s v="006"/>
    <s v="530201"/>
    <n v="2101"/>
    <s v="001"/>
    <s v="0000"/>
    <s v="0000"/>
    <n v="820"/>
    <n v="0"/>
    <n v="820"/>
    <n v="0"/>
    <n v="0"/>
    <n v="0"/>
    <s v="SI"/>
    <m/>
    <m/>
    <s v="NICOLAY JIMÉNEZ"/>
    <e v="#N/A"/>
    <e v="#N/A"/>
    <e v="#N/A"/>
    <e v="#N/A"/>
    <x v="8"/>
    <e v="#N/A"/>
    <e v="#N/A"/>
    <e v="#N/A"/>
  </r>
  <r>
    <x v="151"/>
    <s v="DD 21D04"/>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combustible para campaña de seguimiento contra el sarampión, rubeola, poliomieliti  "/>
    <s v="ZONA 1"/>
    <n v="1531"/>
    <n v="55"/>
    <s v="000"/>
    <s v="006"/>
    <s v="530803"/>
    <n v="2104"/>
    <s v="001"/>
    <s v="0000"/>
    <s v="0000"/>
    <n v="130"/>
    <n v="0"/>
    <n v="130"/>
    <n v="0"/>
    <n v="0"/>
    <n v="0"/>
    <s v="SI"/>
    <m/>
    <m/>
    <s v="NICOLAY JIMÉNEZ"/>
    <e v="#N/A"/>
    <e v="#N/A"/>
    <e v="#N/A"/>
    <e v="#N/A"/>
    <x v="8"/>
    <e v="#N/A"/>
    <e v="#N/A"/>
    <e v="#N/A"/>
  </r>
  <r>
    <x v="151"/>
    <s v=" DD 21D04"/>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aceite de motor para campaña de seguimiento contra el sarampión, rubeola, poliomielitis"/>
    <s v="ZONA 1"/>
    <n v="1531"/>
    <n v="55"/>
    <s v="000"/>
    <s v="006"/>
    <s v="530803"/>
    <n v="2104"/>
    <s v="001"/>
    <s v="0000"/>
    <s v="0000"/>
    <n v="25"/>
    <n v="0"/>
    <n v="25"/>
    <n v="0"/>
    <n v="0"/>
    <n v="0"/>
    <s v="SI"/>
    <m/>
    <m/>
    <s v="NICOLAY JIMÉNEZ"/>
    <e v="#N/A"/>
    <e v="#N/A"/>
    <e v="#N/A"/>
    <e v="#N/A"/>
    <x v="8"/>
    <e v="#N/A"/>
    <e v="#N/A"/>
    <e v="#N/A"/>
  </r>
  <r>
    <x v="151"/>
    <s v="DD 21D04"/>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1"/>
    <n v="1531"/>
    <n v="55"/>
    <s v="000"/>
    <s v="006"/>
    <s v="530201"/>
    <n v="2104"/>
    <s v="001"/>
    <s v="0000"/>
    <s v="0000"/>
    <n v="12280"/>
    <n v="0"/>
    <n v="12280"/>
    <n v="0"/>
    <n v="0"/>
    <n v="0"/>
    <s v="SI"/>
    <m/>
    <m/>
    <s v="NICOLAY JIMÉNEZ"/>
    <e v="#N/A"/>
    <e v="#N/A"/>
    <e v="#N/A"/>
    <e v="#N/A"/>
    <x v="8"/>
    <e v="#N/A"/>
    <e v="#N/A"/>
    <e v="#N/A"/>
  </r>
  <r>
    <x v="151"/>
    <s v=" DD 21D04"/>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
    <s v="ZONA 1"/>
    <n v="1531"/>
    <n v="55"/>
    <s v="000"/>
    <s v="006"/>
    <s v="530201"/>
    <n v="2104"/>
    <s v="001"/>
    <s v="0000"/>
    <s v="0000"/>
    <n v="4760"/>
    <n v="0"/>
    <n v="4760"/>
    <n v="0"/>
    <n v="0"/>
    <n v="0"/>
    <s v="SI"/>
    <m/>
    <m/>
    <s v="NICOLAY JIMÉNEZ"/>
    <e v="#N/A"/>
    <e v="#N/A"/>
    <e v="#N/A"/>
    <e v="#N/A"/>
    <x v="8"/>
    <e v="#N/A"/>
    <e v="#N/A"/>
    <e v="#N/A"/>
  </r>
  <r>
    <x v="151"/>
    <s v="ZONA 1"/>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1"/>
    <s v="0051"/>
    <n v="55"/>
    <s v="000"/>
    <s v="006"/>
    <s v="530201"/>
    <n v="1001"/>
    <s v="001"/>
    <s v="0000"/>
    <s v="0000"/>
    <n v="20000"/>
    <n v="0"/>
    <n v="20000"/>
    <n v="0"/>
    <n v="0"/>
    <n v="0"/>
    <s v="SI"/>
    <m/>
    <m/>
    <s v="NICOLAY JIMÉNEZ"/>
    <e v="#N/A"/>
    <e v="#N/A"/>
    <e v="#N/A"/>
    <e v="#N/A"/>
    <x v="8"/>
    <e v="#N/A"/>
    <e v="#N/A"/>
    <e v="#N/A"/>
  </r>
  <r>
    <x v="151"/>
    <s v="ZONA 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combustible para campaña de seguimiento contra el sarampión, rubeola, poliomielitis"/>
    <s v="ZONA 2"/>
    <s v="0052"/>
    <n v="55"/>
    <s v="000"/>
    <s v="006"/>
    <s v="530803"/>
    <n v="1503"/>
    <s v="001"/>
    <s v="0000"/>
    <s v="0000"/>
    <n v="377.4"/>
    <n v="0"/>
    <n v="377.4"/>
    <n v="0"/>
    <n v="0"/>
    <n v="0"/>
    <s v="SI"/>
    <m/>
    <m/>
    <s v="NICOLAY JIMÉNEZ"/>
    <e v="#N/A"/>
    <e v="#N/A"/>
    <e v="#N/A"/>
    <e v="#N/A"/>
    <x v="8"/>
    <e v="#N/A"/>
    <e v="#N/A"/>
    <e v="#N/A"/>
  </r>
  <r>
    <x v="151"/>
    <s v="ZONA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aceite de motor para campaña de seguimiento contra el sarampión, rubeola, poliomielitis"/>
    <s v="ZONA 2"/>
    <s v="0052"/>
    <n v="55"/>
    <s v="000"/>
    <s v="006"/>
    <s v="530803"/>
    <n v="1503"/>
    <s v="001"/>
    <s v="0000"/>
    <s v="0000"/>
    <n v="200"/>
    <n v="0"/>
    <n v="200"/>
    <n v="0"/>
    <n v="0"/>
    <n v="0"/>
    <s v="SI"/>
    <m/>
    <m/>
    <s v="NICOLAY JIMÉNEZ"/>
    <e v="#N/A"/>
    <e v="#N/A"/>
    <e v="#N/A"/>
    <e v="#N/A"/>
    <x v="8"/>
    <e v="#N/A"/>
    <e v="#N/A"/>
    <e v="#N/A"/>
  </r>
  <r>
    <x v="151"/>
    <s v="ZONA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2"/>
    <s v="0052"/>
    <n v="55"/>
    <s v="000"/>
    <s v="006"/>
    <s v="530201"/>
    <n v="1503"/>
    <s v="001"/>
    <s v="0000"/>
    <s v="0000"/>
    <n v="24751.51"/>
    <n v="0"/>
    <n v="24751.51"/>
    <n v="0"/>
    <n v="0"/>
    <n v="0"/>
    <s v="SI"/>
    <m/>
    <m/>
    <s v="NICOLAY JIMÉNEZ"/>
    <e v="#N/A"/>
    <e v="#N/A"/>
    <e v="#N/A"/>
    <e v="#N/A"/>
    <x v="8"/>
    <e v="#N/A"/>
    <e v="#N/A"/>
    <e v="#N/A"/>
  </r>
  <r>
    <x v="151"/>
    <s v="ZONA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s"/>
    <s v="ZONA 2"/>
    <s v="0052"/>
    <n v="55"/>
    <s v="000"/>
    <s v="006"/>
    <s v="530201"/>
    <n v="1503"/>
    <s v="001"/>
    <s v="0000"/>
    <s v="0000"/>
    <n v="210"/>
    <n v="0"/>
    <n v="210"/>
    <n v="0"/>
    <n v="0"/>
    <n v="0"/>
    <s v="SI"/>
    <m/>
    <m/>
    <s v="NICOLAY JIMÉNEZ"/>
    <e v="#N/A"/>
    <e v="#N/A"/>
    <e v="#N/A"/>
    <e v="#N/A"/>
    <x v="8"/>
    <e v="#N/A"/>
    <e v="#N/A"/>
    <e v="#N/A"/>
  </r>
  <r>
    <x v="151"/>
    <s v="DD 15D0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2"/>
    <s v="1382"/>
    <n v="55"/>
    <s v="000"/>
    <s v="006"/>
    <s v="530201"/>
    <n v="1507"/>
    <s v="001"/>
    <s v="0000"/>
    <s v="0000"/>
    <n v="4960"/>
    <n v="0"/>
    <n v="4960"/>
    <n v="0"/>
    <n v="0"/>
    <n v="0"/>
    <s v="SI"/>
    <m/>
    <m/>
    <s v="NICOLAY JIMÉNEZ"/>
    <e v="#N/A"/>
    <e v="#N/A"/>
    <e v="#N/A"/>
    <e v="#N/A"/>
    <x v="8"/>
    <e v="#N/A"/>
    <e v="#N/A"/>
    <e v="#N/A"/>
  </r>
  <r>
    <x v="151"/>
    <s v="DD 17D10"/>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2"/>
    <s v="1442"/>
    <n v="55"/>
    <s v="000"/>
    <s v="006"/>
    <s v="530201"/>
    <n v="1702"/>
    <s v="001"/>
    <s v="0000"/>
    <s v="0000"/>
    <n v="12300"/>
    <n v="0"/>
    <n v="12300"/>
    <n v="0"/>
    <n v="0"/>
    <n v="0"/>
    <s v="SI"/>
    <m/>
    <m/>
    <s v="NICOLAY JIMÉNEZ"/>
    <e v="#N/A"/>
    <e v="#N/A"/>
    <e v="#N/A"/>
    <e v="#N/A"/>
    <x v="8"/>
    <e v="#N/A"/>
    <e v="#N/A"/>
    <e v="#N/A"/>
  </r>
  <r>
    <x v="151"/>
    <s v="DD 17D11"/>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2"/>
    <s v="1445"/>
    <n v="55"/>
    <s v="000"/>
    <s v="006"/>
    <s v="530201"/>
    <n v="1705"/>
    <s v="001"/>
    <s v="0000"/>
    <s v="0000"/>
    <n v="18580.8"/>
    <n v="0"/>
    <n v="18580.8"/>
    <n v="0"/>
    <n v="0"/>
    <n v="0"/>
    <s v="SI"/>
    <m/>
    <m/>
    <s v="NICOLAY JIMÉNEZ"/>
    <e v="#N/A"/>
    <e v="#N/A"/>
    <e v="#N/A"/>
    <e v="#N/A"/>
    <x v="8"/>
    <e v="#N/A"/>
    <e v="#N/A"/>
    <e v="#N/A"/>
  </r>
  <r>
    <x v="151"/>
    <s v="DD 17D1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2"/>
    <s v="1441"/>
    <n v="55"/>
    <s v="000"/>
    <s v="006"/>
    <s v="530201"/>
    <n v="1708"/>
    <s v="001"/>
    <s v="0000"/>
    <s v="0000"/>
    <n v="9600"/>
    <n v="0"/>
    <n v="9600"/>
    <n v="0"/>
    <n v="0"/>
    <n v="0"/>
    <s v="SI"/>
    <m/>
    <m/>
    <s v="NICOLAY JIMÉNEZ"/>
    <e v="#N/A"/>
    <e v="#N/A"/>
    <e v="#N/A"/>
    <e v="#N/A"/>
    <x v="8"/>
    <e v="#N/A"/>
    <e v="#N/A"/>
    <e v="#N/A"/>
  </r>
  <r>
    <x v="151"/>
    <s v="DD 22D0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combustible para campaña de seguimiento contra el sarampión, rubeola, poliomielitis"/>
    <s v="ZONA 2"/>
    <s v="2320"/>
    <n v="55"/>
    <s v="000"/>
    <s v="006"/>
    <s v="530803"/>
    <n v="2201"/>
    <s v="001"/>
    <s v="0000"/>
    <s v="0000"/>
    <n v="484.5"/>
    <n v="0"/>
    <n v="484.5"/>
    <n v="0"/>
    <n v="0"/>
    <n v="0"/>
    <s v="SI"/>
    <m/>
    <m/>
    <s v="NICOLAY JIMÉNEZ"/>
    <e v="#N/A"/>
    <e v="#N/A"/>
    <e v="#N/A"/>
    <e v="#N/A"/>
    <x v="8"/>
    <e v="#N/A"/>
    <e v="#N/A"/>
    <e v="#N/A"/>
  </r>
  <r>
    <x v="151"/>
    <s v="DD 22D0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aceite de motor para campaña de seguimiento contra el sarampión, rubeola, poliomielitis"/>
    <s v="ZONA 2"/>
    <s v="2320"/>
    <n v="55"/>
    <s v="000"/>
    <s v="006"/>
    <s v="530803"/>
    <n v="2201"/>
    <s v="001"/>
    <s v="0000"/>
    <s v="0000"/>
    <n v="84"/>
    <n v="0"/>
    <n v="84"/>
    <n v="0"/>
    <n v="0"/>
    <n v="0"/>
    <s v="SI"/>
    <m/>
    <m/>
    <s v="NICOLAY JIMÉNEZ"/>
    <e v="#N/A"/>
    <e v="#N/A"/>
    <e v="#N/A"/>
    <e v="#N/A"/>
    <x v="8"/>
    <e v="#N/A"/>
    <e v="#N/A"/>
    <e v="#N/A"/>
  </r>
  <r>
    <x v="151"/>
    <s v="DD 22D0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2"/>
    <s v="2320"/>
    <n v="55"/>
    <s v="000"/>
    <s v="006"/>
    <s v="530201"/>
    <n v="2201"/>
    <s v="001"/>
    <s v="0000"/>
    <s v="0000"/>
    <n v="27745"/>
    <n v="0"/>
    <n v="27745"/>
    <n v="0"/>
    <n v="0"/>
    <n v="0"/>
    <s v="SI"/>
    <m/>
    <m/>
    <s v="NICOLAY JIMÉNEZ"/>
    <e v="#N/A"/>
    <e v="#N/A"/>
    <e v="#N/A"/>
    <e v="#N/A"/>
    <x v="8"/>
    <e v="#N/A"/>
    <e v="#N/A"/>
    <e v="#N/A"/>
  </r>
  <r>
    <x v="151"/>
    <s v="DD 22D0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s"/>
    <s v="ZONA 2"/>
    <s v="2320"/>
    <n v="55"/>
    <s v="000"/>
    <s v="006"/>
    <s v="530201"/>
    <n v="2201"/>
    <s v="001"/>
    <s v="0000"/>
    <s v="0000"/>
    <n v="2490"/>
    <n v="0"/>
    <n v="2490"/>
    <n v="0"/>
    <n v="0"/>
    <n v="0"/>
    <s v="SI"/>
    <m/>
    <m/>
    <s v="NICOLAY JIMÉNEZ"/>
    <e v="#N/A"/>
    <e v="#N/A"/>
    <e v="#N/A"/>
    <e v="#N/A"/>
    <x v="8"/>
    <e v="#N/A"/>
    <e v="#N/A"/>
    <e v="#N/A"/>
  </r>
  <r>
    <x v="151"/>
    <s v="DD 22D03"/>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combustible para campaña de seguimiento contra el sarampión, rubeola, poliomielitis"/>
    <s v="ZONA 2"/>
    <s v="2340"/>
    <n v="55"/>
    <s v="000"/>
    <s v="006"/>
    <s v="530803"/>
    <n v="2202"/>
    <s v="001"/>
    <s v="0000"/>
    <s v="0000"/>
    <n v="153"/>
    <n v="0"/>
    <n v="153"/>
    <n v="0"/>
    <n v="0"/>
    <n v="0"/>
    <s v="SI"/>
    <m/>
    <m/>
    <s v="NICOLAY JIMÉNEZ"/>
    <e v="#N/A"/>
    <e v="#N/A"/>
    <e v="#N/A"/>
    <e v="#N/A"/>
    <x v="8"/>
    <e v="#N/A"/>
    <e v="#N/A"/>
    <e v="#N/A"/>
  </r>
  <r>
    <x v="151"/>
    <s v="DD 22D03"/>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s"/>
    <s v="ZONA 2"/>
    <s v="2340"/>
    <n v="55"/>
    <s v="000"/>
    <s v="006"/>
    <s v="530201"/>
    <n v="2202"/>
    <s v="001"/>
    <s v="0000"/>
    <s v="0000"/>
    <n v="23449.86"/>
    <n v="0"/>
    <n v="23449.86"/>
    <n v="0"/>
    <n v="0"/>
    <n v="0"/>
    <s v="SI"/>
    <m/>
    <m/>
    <s v="NICOLAY JIMÉNEZ"/>
    <e v="#N/A"/>
    <e v="#N/A"/>
    <e v="#N/A"/>
    <e v="#N/A"/>
    <x v="8"/>
    <e v="#N/A"/>
    <e v="#N/A"/>
    <e v="#N/A"/>
  </r>
  <r>
    <x v="151"/>
    <s v="ZONA 3"/>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3"/>
    <s v="0053"/>
    <n v="55"/>
    <s v="000"/>
    <s v="006"/>
    <s v="530201"/>
    <s v="0601"/>
    <s v="001"/>
    <s v="0000"/>
    <s v="0000"/>
    <n v="15000"/>
    <n v="0"/>
    <n v="15000"/>
    <n v="0"/>
    <n v="0"/>
    <n v="0"/>
    <s v="SI"/>
    <m/>
    <m/>
    <s v="NICOLAY JIMÉNEZ"/>
    <e v="#N/A"/>
    <e v="#N/A"/>
    <e v="#N/A"/>
    <e v="#N/A"/>
    <x v="8"/>
    <e v="#N/A"/>
    <e v="#N/A"/>
    <e v="#N/A"/>
  </r>
  <r>
    <x v="151"/>
    <s v="DD 05D01"/>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3"/>
    <s v="1091"/>
    <n v="55"/>
    <s v="000"/>
    <s v="006"/>
    <s v="530201"/>
    <s v="0501"/>
    <s v="001"/>
    <s v="0000"/>
    <s v="0000"/>
    <n v="11200"/>
    <n v="0"/>
    <n v="11200"/>
    <n v="0"/>
    <n v="0"/>
    <n v="0"/>
    <s v="SI"/>
    <m/>
    <m/>
    <s v="NICOLAY JIMÉNEZ"/>
    <e v="#N/A"/>
    <e v="#N/A"/>
    <e v="#N/A"/>
    <e v="#N/A"/>
    <x v="8"/>
    <e v="#N/A"/>
    <e v="#N/A"/>
    <e v="#N/A"/>
  </r>
  <r>
    <x v="151"/>
    <s v="DD 05D03"/>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3"/>
    <s v="1096"/>
    <n v="55"/>
    <s v="000"/>
    <s v="006"/>
    <s v="530201"/>
    <s v="0503"/>
    <s v="001"/>
    <s v="0000"/>
    <s v="0000"/>
    <n v="4200"/>
    <n v="0"/>
    <n v="4200"/>
    <n v="0"/>
    <n v="0"/>
    <n v="0"/>
    <s v="SI"/>
    <m/>
    <m/>
    <s v="NICOLAY JIMÉNEZ"/>
    <e v="#N/A"/>
    <e v="#N/A"/>
    <e v="#N/A"/>
    <e v="#N/A"/>
    <x v="8"/>
    <e v="#N/A"/>
    <e v="#N/A"/>
    <e v="#N/A"/>
  </r>
  <r>
    <x v="151"/>
    <s v="DD 05D04"/>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3"/>
    <s v="1092"/>
    <n v="55"/>
    <s v="000"/>
    <s v="006"/>
    <s v="530201"/>
    <s v="0504"/>
    <s v="001"/>
    <s v="0000"/>
    <s v="0000"/>
    <n v="10000"/>
    <n v="0"/>
    <n v="10000"/>
    <n v="0"/>
    <n v="0"/>
    <n v="0"/>
    <s v="SI"/>
    <m/>
    <m/>
    <s v="NICOLAY JIMÉNEZ"/>
    <e v="#N/A"/>
    <e v="#N/A"/>
    <e v="#N/A"/>
    <e v="#N/A"/>
    <x v="8"/>
    <e v="#N/A"/>
    <e v="#N/A"/>
    <e v="#N/A"/>
  </r>
  <r>
    <x v="151"/>
    <s v="DD 05D06"/>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3"/>
    <n v="1093"/>
    <n v="55"/>
    <s v="000"/>
    <s v="006"/>
    <s v="530201"/>
    <s v="0505"/>
    <s v="001"/>
    <s v="0000"/>
    <s v="0000"/>
    <n v="5800"/>
    <n v="0"/>
    <n v="5800"/>
    <n v="0"/>
    <n v="0"/>
    <n v="0"/>
    <s v="SI"/>
    <m/>
    <m/>
    <s v="NICOLAY JIMÉNEZ"/>
    <e v="#N/A"/>
    <e v="#N/A"/>
    <e v="#N/A"/>
    <e v="#N/A"/>
    <x v="8"/>
    <e v="#N/A"/>
    <e v="#N/A"/>
    <e v="#N/A"/>
  </r>
  <r>
    <x v="151"/>
    <s v="DD 06D0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3"/>
    <s v="3340"/>
    <n v="55"/>
    <s v="000"/>
    <s v="006"/>
    <s v="530201"/>
    <s v="0602"/>
    <s v="001"/>
    <s v="0000"/>
    <s v="0000"/>
    <n v="9240"/>
    <n v="0"/>
    <n v="9240"/>
    <n v="0"/>
    <n v="0"/>
    <n v="0"/>
    <s v="SI"/>
    <m/>
    <m/>
    <s v="NICOLAY JIMÉNEZ"/>
    <e v="#N/A"/>
    <e v="#N/A"/>
    <e v="#N/A"/>
    <e v="#N/A"/>
    <x v="8"/>
    <e v="#N/A"/>
    <e v="#N/A"/>
    <e v="#N/A"/>
  </r>
  <r>
    <x v="151"/>
    <s v="DD 06D04"/>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3"/>
    <s v="1115"/>
    <n v="55"/>
    <s v="000"/>
    <s v="006"/>
    <s v="530201"/>
    <s v="0606"/>
    <s v="001"/>
    <s v="0000"/>
    <s v="0000"/>
    <n v="16000"/>
    <n v="0"/>
    <n v="16000"/>
    <n v="0"/>
    <n v="0"/>
    <n v="0"/>
    <s v="SI"/>
    <m/>
    <m/>
    <s v="NICOLAY JIMÉNEZ"/>
    <e v="#N/A"/>
    <e v="#N/A"/>
    <e v="#N/A"/>
    <e v="#N/A"/>
    <x v="8"/>
    <e v="#N/A"/>
    <e v="#N/A"/>
    <e v="#N/A"/>
  </r>
  <r>
    <x v="151"/>
    <s v="DD 16D01"/>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3"/>
    <s v="1401"/>
    <n v="55"/>
    <s v="000"/>
    <s v="006"/>
    <s v="530201"/>
    <s v="1601"/>
    <s v="001"/>
    <s v="0000"/>
    <s v="0000"/>
    <n v="20000"/>
    <n v="0"/>
    <n v="20000"/>
    <n v="0"/>
    <n v="0"/>
    <n v="0"/>
    <s v="SI"/>
    <m/>
    <m/>
    <s v="NICOLAY JIMÉNEZ"/>
    <e v="#N/A"/>
    <e v="#N/A"/>
    <e v="#N/A"/>
    <e v="#N/A"/>
    <x v="8"/>
    <e v="#N/A"/>
    <e v="#N/A"/>
    <e v="#N/A"/>
  </r>
  <r>
    <x v="151"/>
    <s v="DD 16D01"/>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s"/>
    <s v="ZONA 3"/>
    <s v="1401"/>
    <n v="55"/>
    <s v="000"/>
    <s v="006"/>
    <s v="530201"/>
    <s v="1601"/>
    <s v="001"/>
    <s v="0000"/>
    <s v="0000"/>
    <n v="2500"/>
    <n v="0"/>
    <n v="2500"/>
    <n v="0"/>
    <n v="0"/>
    <n v="0"/>
    <s v="SI"/>
    <m/>
    <m/>
    <s v="NICOLAY JIMÉNEZ"/>
    <e v="#N/A"/>
    <e v="#N/A"/>
    <e v="#N/A"/>
    <e v="#N/A"/>
    <x v="8"/>
    <e v="#N/A"/>
    <e v="#N/A"/>
    <e v="#N/A"/>
  </r>
  <r>
    <x v="151"/>
    <s v="DD 16D01"/>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aéreo para campaña de seguimiento contra el sarampión, rubeola, poliomielitis"/>
    <s v="ZONA 3"/>
    <s v="1401"/>
    <n v="55"/>
    <s v="000"/>
    <s v="006"/>
    <s v="530201"/>
    <s v="1601"/>
    <s v="001"/>
    <s v="0000"/>
    <s v="0000"/>
    <n v="12000"/>
    <n v="0"/>
    <n v="12000"/>
    <n v="0"/>
    <n v="0"/>
    <n v="0"/>
    <s v="SI"/>
    <m/>
    <m/>
    <s v="NICOLAY JIMÉNEZ"/>
    <e v="#N/A"/>
    <e v="#N/A"/>
    <e v="#N/A"/>
    <e v="#N/A"/>
    <x v="8"/>
    <e v="#N/A"/>
    <e v="#N/A"/>
    <e v="#N/A"/>
  </r>
  <r>
    <x v="151"/>
    <s v="DD 16D0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3"/>
    <s v="3430"/>
    <n v="55"/>
    <s v="000"/>
    <s v="006"/>
    <s v="530201"/>
    <s v="1604"/>
    <s v="001"/>
    <s v="0000"/>
    <s v="0000"/>
    <n v="3360"/>
    <n v="0"/>
    <n v="3360"/>
    <n v="0"/>
    <n v="0"/>
    <n v="0"/>
    <s v="SI"/>
    <m/>
    <m/>
    <s v="NICOLAY JIMÉNEZ"/>
    <e v="#N/A"/>
    <e v="#N/A"/>
    <e v="#N/A"/>
    <e v="#N/A"/>
    <x v="8"/>
    <e v="#N/A"/>
    <e v="#N/A"/>
    <e v="#N/A"/>
  </r>
  <r>
    <x v="151"/>
    <s v="DD 16D0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 Alquiler de transporte fluvial para campaña de seguimiento contra el sarampión, rubeola, poliomielitis"/>
    <s v="ZONA 3"/>
    <s v="3430"/>
    <n v="55"/>
    <s v="000"/>
    <s v="006"/>
    <s v="530201"/>
    <s v="1604"/>
    <s v="001"/>
    <s v="0000"/>
    <s v="0000"/>
    <n v="1600"/>
    <n v="0"/>
    <n v="1600"/>
    <n v="0"/>
    <n v="0"/>
    <n v="0"/>
    <s v="SI"/>
    <m/>
    <m/>
    <s v="NICOLAY JIMÉNEZ"/>
    <e v="#N/A"/>
    <e v="#N/A"/>
    <e v="#N/A"/>
    <e v="#N/A"/>
    <x v="8"/>
    <e v="#N/A"/>
    <e v="#N/A"/>
    <e v="#N/A"/>
  </r>
  <r>
    <x v="151"/>
    <s v="DD 16D0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aéreo para campaña de seguimiento contra el sarampión, rubeola, poliomielitis"/>
    <s v="ZONA 3"/>
    <s v="3430"/>
    <n v="55"/>
    <s v="000"/>
    <s v="006"/>
    <s v="530201"/>
    <s v="1604"/>
    <s v="001"/>
    <s v="0000"/>
    <s v="0000"/>
    <n v="7000"/>
    <n v="0"/>
    <n v="7000"/>
    <n v="0"/>
    <n v="0"/>
    <n v="0"/>
    <s v="SI"/>
    <m/>
    <m/>
    <s v="NICOLAY JIMÉNEZ"/>
    <e v="#N/A"/>
    <e v="#N/A"/>
    <e v="#N/A"/>
    <e v="#N/A"/>
    <x v="8"/>
    <e v="#N/A"/>
    <e v="#N/A"/>
    <e v="#N/A"/>
  </r>
  <r>
    <x v="151"/>
    <s v="DD 18D0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3"/>
    <s v="1463"/>
    <n v="55"/>
    <s v="000"/>
    <s v="006"/>
    <s v="530201"/>
    <s v="1801"/>
    <s v="001"/>
    <s v="0000"/>
    <s v="0000"/>
    <n v="14400"/>
    <n v="0"/>
    <n v="14400"/>
    <n v="0"/>
    <n v="0"/>
    <n v="0"/>
    <s v="SI"/>
    <m/>
    <m/>
    <s v="NICOLAY JIMÉNEZ"/>
    <e v="#N/A"/>
    <e v="#N/A"/>
    <e v="#N/A"/>
    <e v="#N/A"/>
    <x v="8"/>
    <e v="#N/A"/>
    <e v="#N/A"/>
    <e v="#N/A"/>
  </r>
  <r>
    <x v="151"/>
    <s v="DD 18D04"/>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3"/>
    <s v="1465"/>
    <n v="55"/>
    <s v="000"/>
    <s v="006"/>
    <s v="530201"/>
    <s v="1807"/>
    <s v="001"/>
    <s v="0000"/>
    <s v="0000"/>
    <n v="11900"/>
    <n v="0"/>
    <n v="11900"/>
    <n v="0"/>
    <n v="0"/>
    <n v="0"/>
    <s v="SI"/>
    <m/>
    <m/>
    <s v="NICOLAY JIMÉNEZ"/>
    <e v="#N/A"/>
    <e v="#N/A"/>
    <e v="#N/A"/>
    <e v="#N/A"/>
    <x v="8"/>
    <e v="#N/A"/>
    <e v="#N/A"/>
    <e v="#N/A"/>
  </r>
  <r>
    <x v="151"/>
    <s v="ZONA 4 "/>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4"/>
    <s v="0054"/>
    <n v="55"/>
    <s v="000"/>
    <s v="006"/>
    <s v="530201"/>
    <s v="1301"/>
    <s v="001"/>
    <s v="0000"/>
    <s v="0000"/>
    <n v="9319"/>
    <n v="0"/>
    <n v="9319"/>
    <n v="0"/>
    <n v="0"/>
    <n v="0"/>
    <s v="SI"/>
    <m/>
    <m/>
    <s v="NICOLAY JIMÉNEZ"/>
    <e v="#N/A"/>
    <e v="#N/A"/>
    <e v="#N/A"/>
    <e v="#N/A"/>
    <x v="8"/>
    <e v="#N/A"/>
    <e v="#N/A"/>
    <e v="#N/A"/>
  </r>
  <r>
    <x v="151"/>
    <s v="DD 13D0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4"/>
    <n v="1336"/>
    <n v="55"/>
    <s v="000"/>
    <s v="006"/>
    <s v="530201"/>
    <s v="1308"/>
    <s v="001"/>
    <s v="0000"/>
    <s v="0000"/>
    <n v="7600"/>
    <n v="0"/>
    <n v="7600"/>
    <n v="0"/>
    <n v="0"/>
    <n v="0"/>
    <s v="SI"/>
    <m/>
    <m/>
    <s v="NICOLAY JIMÉNEZ"/>
    <e v="#N/A"/>
    <e v="#N/A"/>
    <e v="#N/A"/>
    <e v="#N/A"/>
    <x v="8"/>
    <e v="#N/A"/>
    <e v="#N/A"/>
    <e v="#N/A"/>
  </r>
  <r>
    <x v="151"/>
    <s v="DD 13D03"/>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4"/>
    <n v="1338"/>
    <n v="55"/>
    <s v="000"/>
    <s v="006"/>
    <s v="530201"/>
    <s v="1306"/>
    <s v="001"/>
    <s v="0000"/>
    <s v="0000"/>
    <n v="3925"/>
    <n v="0"/>
    <n v="3925"/>
    <n v="0"/>
    <n v="0"/>
    <n v="0"/>
    <s v="SI"/>
    <m/>
    <m/>
    <s v="NICOLAY JIMÉNEZ"/>
    <e v="#N/A"/>
    <e v="#N/A"/>
    <e v="#N/A"/>
    <e v="#N/A"/>
    <x v="8"/>
    <e v="#N/A"/>
    <e v="#N/A"/>
    <e v="#N/A"/>
  </r>
  <r>
    <x v="151"/>
    <s v="DD 13D04"/>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4"/>
    <n v="1344"/>
    <n v="55"/>
    <s v="000"/>
    <s v="006"/>
    <s v="530201"/>
    <s v="1313"/>
    <s v="001"/>
    <s v="0000"/>
    <s v="0000"/>
    <n v="4170"/>
    <n v="0"/>
    <n v="4170"/>
    <n v="0"/>
    <n v="0"/>
    <n v="0"/>
    <s v="SI"/>
    <m/>
    <m/>
    <s v="NICOLAY JIMÉNEZ"/>
    <e v="#N/A"/>
    <e v="#N/A"/>
    <e v="#N/A"/>
    <e v="#N/A"/>
    <x v="8"/>
    <e v="#N/A"/>
    <e v="#N/A"/>
    <e v="#N/A"/>
  </r>
  <r>
    <x v="151"/>
    <s v="DD 13D05"/>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4"/>
    <n v="1342"/>
    <n v="55"/>
    <s v="000"/>
    <s v="006"/>
    <s v="530201"/>
    <s v="1304"/>
    <s v="001"/>
    <s v="0000"/>
    <s v="0000"/>
    <n v="2200"/>
    <n v="0"/>
    <n v="2200"/>
    <n v="0"/>
    <n v="0"/>
    <n v="0"/>
    <s v="SI"/>
    <m/>
    <m/>
    <s v="NICOLAY JIMÉNEZ"/>
    <e v="#N/A"/>
    <e v="#N/A"/>
    <e v="#N/A"/>
    <e v="#N/A"/>
    <x v="8"/>
    <e v="#N/A"/>
    <e v="#N/A"/>
    <e v="#N/A"/>
  </r>
  <r>
    <x v="151"/>
    <s v="DD 13D06"/>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4"/>
    <s v="1340"/>
    <n v="55"/>
    <s v="000"/>
    <s v="006"/>
    <s v="530201"/>
    <s v="1302"/>
    <s v="001"/>
    <s v="0000"/>
    <s v="0000"/>
    <n v="3925"/>
    <n v="0"/>
    <n v="3925"/>
    <n v="0"/>
    <n v="0"/>
    <n v="0"/>
    <s v="SI"/>
    <m/>
    <m/>
    <s v="NICOLAY JIMÉNEZ"/>
    <e v="#N/A"/>
    <e v="#N/A"/>
    <e v="#N/A"/>
    <e v="#N/A"/>
    <x v="8"/>
    <e v="#N/A"/>
    <e v="#N/A"/>
    <e v="#N/A"/>
  </r>
  <r>
    <x v="151"/>
    <s v="DD 13D07"/>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4"/>
    <s v="1337"/>
    <n v="55"/>
    <s v="000"/>
    <s v="006"/>
    <s v="530201"/>
    <s v="1303"/>
    <s v="001"/>
    <s v="0000"/>
    <s v="0000"/>
    <n v="3925"/>
    <n v="0"/>
    <n v="3925"/>
    <n v="0"/>
    <n v="0"/>
    <n v="0"/>
    <s v="SI"/>
    <m/>
    <m/>
    <s v="NICOLAY JIMÉNEZ"/>
    <e v="#N/A"/>
    <e v="#N/A"/>
    <e v="#N/A"/>
    <e v="#N/A"/>
    <x v="8"/>
    <e v="#N/A"/>
    <e v="#N/A"/>
    <e v="#N/A"/>
  </r>
  <r>
    <x v="151"/>
    <s v="DD 13D09"/>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4"/>
    <s v="1343"/>
    <n v="55"/>
    <s v="000"/>
    <s v="006"/>
    <s v="530201"/>
    <s v="1310"/>
    <s v="001"/>
    <s v="0000"/>
    <s v="0000"/>
    <n v="2450"/>
    <n v="0"/>
    <n v="2450"/>
    <n v="0"/>
    <n v="0"/>
    <n v="0"/>
    <s v="SI"/>
    <m/>
    <m/>
    <s v="NICOLAY JIMÉNEZ"/>
    <e v="#N/A"/>
    <e v="#N/A"/>
    <e v="#N/A"/>
    <e v="#N/A"/>
    <x v="8"/>
    <e v="#N/A"/>
    <e v="#N/A"/>
    <e v="#N/A"/>
  </r>
  <r>
    <x v="151"/>
    <s v="DD 13D11"/>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4"/>
    <s v="1339"/>
    <n v="55"/>
    <s v="000"/>
    <s v="006"/>
    <s v="530201"/>
    <s v="1314"/>
    <s v="001"/>
    <s v="0000"/>
    <s v="0000"/>
    <n v="4900"/>
    <n v="0"/>
    <n v="4900"/>
    <n v="0"/>
    <n v="0"/>
    <n v="0"/>
    <s v="SI"/>
    <m/>
    <m/>
    <s v="NICOLAY JIMÉNEZ"/>
    <e v="#N/A"/>
    <e v="#N/A"/>
    <e v="#N/A"/>
    <e v="#N/A"/>
    <x v="8"/>
    <e v="#N/A"/>
    <e v="#N/A"/>
    <e v="#N/A"/>
  </r>
  <r>
    <x v="151"/>
    <s v="DD 13D1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4"/>
    <s v="1341"/>
    <n v="55"/>
    <s v="000"/>
    <s v="006"/>
    <s v="530201"/>
    <s v="1312"/>
    <s v="001"/>
    <s v="0000"/>
    <s v="0000"/>
    <n v="2700"/>
    <n v="0"/>
    <n v="2700"/>
    <n v="0"/>
    <n v="0"/>
    <n v="0"/>
    <s v="SI"/>
    <m/>
    <m/>
    <s v="NICOLAY JIMÉNEZ"/>
    <e v="#N/A"/>
    <e v="#N/A"/>
    <e v="#N/A"/>
    <e v="#N/A"/>
    <x v="8"/>
    <e v="#N/A"/>
    <e v="#N/A"/>
    <e v="#N/A"/>
  </r>
  <r>
    <x v="151"/>
    <s v="DD 23D01"/>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4"/>
    <s v="1447"/>
    <n v="55"/>
    <s v="000"/>
    <s v="006"/>
    <s v="530201"/>
    <s v="2301"/>
    <s v="001"/>
    <s v="0000"/>
    <s v="0000"/>
    <n v="8842.67"/>
    <n v="0"/>
    <n v="8842.67"/>
    <n v="0"/>
    <n v="0"/>
    <n v="0"/>
    <s v="SI"/>
    <m/>
    <m/>
    <s v="NICOLAY JIMÉNEZ"/>
    <e v="#N/A"/>
    <e v="#N/A"/>
    <e v="#N/A"/>
    <e v="#N/A"/>
    <x v="8"/>
    <e v="#N/A"/>
    <e v="#N/A"/>
    <e v="#N/A"/>
  </r>
  <r>
    <x v="151"/>
    <s v="ZONA 5"/>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0055"/>
    <n v="55"/>
    <s v="000"/>
    <s v="006"/>
    <s v="530201"/>
    <s v="0901"/>
    <s v="001"/>
    <s v="0000"/>
    <s v="0000"/>
    <n v="5200"/>
    <n v="0"/>
    <n v="5200"/>
    <n v="0"/>
    <n v="0"/>
    <n v="0"/>
    <s v="SI"/>
    <m/>
    <m/>
    <s v="NICOLAY JIMÉNEZ"/>
    <e v="#N/A"/>
    <e v="#N/A"/>
    <e v="#N/A"/>
    <e v="#N/A"/>
    <x v="8"/>
    <e v="#N/A"/>
    <e v="#N/A"/>
    <e v="#N/A"/>
  </r>
  <r>
    <x v="151"/>
    <s v="DD 02D01"/>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n v="1031"/>
    <n v="55"/>
    <s v="000"/>
    <s v="006"/>
    <s v="530201"/>
    <s v="0201"/>
    <s v="001"/>
    <s v="0000"/>
    <s v="0000"/>
    <n v="12000"/>
    <n v="0"/>
    <n v="12000"/>
    <n v="0"/>
    <n v="0"/>
    <n v="0"/>
    <s v="SI"/>
    <m/>
    <m/>
    <s v="NICOLAY JIMÉNEZ"/>
    <e v="#N/A"/>
    <e v="#N/A"/>
    <e v="#N/A"/>
    <e v="#N/A"/>
    <x v="8"/>
    <e v="#N/A"/>
    <e v="#N/A"/>
    <e v="#N/A"/>
  </r>
  <r>
    <x v="151"/>
    <s v="DD 02D03"/>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032"/>
    <n v="55"/>
    <s v="000"/>
    <s v="006"/>
    <s v="530201"/>
    <s v="0205"/>
    <s v="001"/>
    <s v="0000"/>
    <s v="0000"/>
    <n v="12600"/>
    <n v="0"/>
    <n v="12600"/>
    <n v="0"/>
    <n v="0"/>
    <n v="0"/>
    <s v="SI"/>
    <m/>
    <m/>
    <s v="NICOLAY JIMÉNEZ"/>
    <e v="#N/A"/>
    <e v="#N/A"/>
    <e v="#N/A"/>
    <e v="#N/A"/>
    <x v="8"/>
    <e v="#N/A"/>
    <e v="#N/A"/>
    <e v="#N/A"/>
  </r>
  <r>
    <x v="151"/>
    <s v="DD 02D04"/>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034"/>
    <n v="55"/>
    <s v="000"/>
    <s v="006"/>
    <s v="530201"/>
    <s v="0204"/>
    <s v="001"/>
    <s v="0000"/>
    <s v="0000"/>
    <n v="5200"/>
    <n v="0"/>
    <n v="5200"/>
    <n v="0"/>
    <n v="0"/>
    <n v="0"/>
    <s v="SI"/>
    <m/>
    <m/>
    <s v="NICOLAY JIMÉNEZ"/>
    <e v="#N/A"/>
    <e v="#N/A"/>
    <e v="#N/A"/>
    <e v="#N/A"/>
    <x v="8"/>
    <e v="#N/A"/>
    <e v="#N/A"/>
    <e v="#N/A"/>
  </r>
  <r>
    <x v="151"/>
    <s v="DD 09D1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228"/>
    <n v="55"/>
    <s v="000"/>
    <s v="006"/>
    <s v="530201"/>
    <s v="0911"/>
    <s v="001"/>
    <s v="0000"/>
    <s v="0000"/>
    <n v="6000"/>
    <n v="0"/>
    <n v="6000"/>
    <n v="0"/>
    <n v="0"/>
    <n v="0"/>
    <s v="SI"/>
    <m/>
    <m/>
    <s v="NICOLAY JIMÉNEZ"/>
    <e v="#N/A"/>
    <e v="#N/A"/>
    <e v="#N/A"/>
    <e v="#N/A"/>
    <x v="8"/>
    <e v="#N/A"/>
    <e v="#N/A"/>
    <e v="#N/A"/>
  </r>
  <r>
    <x v="151"/>
    <s v="DD 09D13"/>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220"/>
    <n v="55"/>
    <s v="000"/>
    <s v="006"/>
    <s v="530201"/>
    <s v="0904"/>
    <s v="001"/>
    <s v="0000"/>
    <s v="0000"/>
    <n v="4800"/>
    <n v="0"/>
    <n v="4800"/>
    <n v="0"/>
    <n v="0"/>
    <n v="0"/>
    <s v="SI"/>
    <m/>
    <m/>
    <s v="NICOLAY JIMÉNEZ"/>
    <e v="#N/A"/>
    <e v="#N/A"/>
    <e v="#N/A"/>
    <e v="#N/A"/>
    <x v="8"/>
    <e v="#N/A"/>
    <e v="#N/A"/>
    <e v="#N/A"/>
  </r>
  <r>
    <x v="151"/>
    <s v="DD 09D14"/>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223"/>
    <n v="55"/>
    <s v="000"/>
    <s v="006"/>
    <s v="530201"/>
    <s v="0914"/>
    <s v="001"/>
    <s v="0000"/>
    <s v="0000"/>
    <n v="7800"/>
    <n v="0"/>
    <n v="7800"/>
    <n v="0"/>
    <n v="0"/>
    <n v="0"/>
    <s v="SI"/>
    <m/>
    <m/>
    <s v="NICOLAY JIMÉNEZ"/>
    <e v="#N/A"/>
    <e v="#N/A"/>
    <e v="#N/A"/>
    <e v="#N/A"/>
    <x v="8"/>
    <e v="#N/A"/>
    <e v="#N/A"/>
    <e v="#N/A"/>
  </r>
  <r>
    <x v="151"/>
    <s v="DD 09D15"/>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219"/>
    <n v="55"/>
    <s v="000"/>
    <s v="006"/>
    <s v="530201"/>
    <s v="0908"/>
    <s v="001"/>
    <s v="0000"/>
    <s v="0000"/>
    <n v="1800"/>
    <n v="0"/>
    <n v="1800"/>
    <n v="0"/>
    <n v="0"/>
    <n v="0"/>
    <s v="SI"/>
    <m/>
    <m/>
    <s v="NICOLAY JIMÉNEZ"/>
    <e v="#N/A"/>
    <e v="#N/A"/>
    <e v="#N/A"/>
    <e v="#N/A"/>
    <x v="8"/>
    <e v="#N/A"/>
    <e v="#N/A"/>
    <e v="#N/A"/>
  </r>
  <r>
    <x v="151"/>
    <s v="DD 09D19"/>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222"/>
    <n v="55"/>
    <s v="000"/>
    <s v="006"/>
    <s v="530201"/>
    <s v="0906"/>
    <s v="001"/>
    <s v="0000"/>
    <s v="0000"/>
    <n v="9000"/>
    <n v="0"/>
    <n v="9000"/>
    <n v="0"/>
    <n v="0"/>
    <n v="0"/>
    <s v="SI"/>
    <m/>
    <m/>
    <s v="NICOLAY JIMÉNEZ"/>
    <e v="#N/A"/>
    <e v="#N/A"/>
    <e v="#N/A"/>
    <e v="#N/A"/>
    <x v="8"/>
    <e v="#N/A"/>
    <e v="#N/A"/>
    <e v="#N/A"/>
  </r>
  <r>
    <x v="151"/>
    <s v="DD 09D20"/>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224"/>
    <n v="55"/>
    <s v="000"/>
    <s v="006"/>
    <s v="530201"/>
    <s v="0919"/>
    <s v="001"/>
    <s v="0000"/>
    <s v="0000"/>
    <n v="4200"/>
    <n v="0"/>
    <n v="4200"/>
    <n v="0"/>
    <n v="0"/>
    <n v="0"/>
    <s v="SI"/>
    <m/>
    <m/>
    <s v="NICOLAY JIMÉNEZ"/>
    <e v="#N/A"/>
    <e v="#N/A"/>
    <e v="#N/A"/>
    <e v="#N/A"/>
    <x v="8"/>
    <e v="#N/A"/>
    <e v="#N/A"/>
    <e v="#N/A"/>
  </r>
  <r>
    <x v="151"/>
    <s v="DD 09D21"/>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225"/>
    <n v="55"/>
    <s v="000"/>
    <s v="006"/>
    <s v="530201"/>
    <s v="0920"/>
    <s v="001"/>
    <s v="0000"/>
    <s v="0000"/>
    <n v="10000"/>
    <n v="0"/>
    <n v="10000"/>
    <n v="0"/>
    <n v="0"/>
    <n v="0"/>
    <s v="SI"/>
    <m/>
    <m/>
    <s v="NICOLAY JIMÉNEZ"/>
    <e v="#N/A"/>
    <e v="#N/A"/>
    <e v="#N/A"/>
    <e v="#N/A"/>
    <x v="8"/>
    <e v="#N/A"/>
    <e v="#N/A"/>
    <e v="#N/A"/>
  </r>
  <r>
    <x v="151"/>
    <s v="DD 09D2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218"/>
    <n v="55"/>
    <s v="000"/>
    <s v="006"/>
    <s v="530201"/>
    <s v="0921"/>
    <s v="001"/>
    <s v="0000"/>
    <s v="0000"/>
    <n v="1200"/>
    <n v="0"/>
    <n v="1200"/>
    <n v="0"/>
    <n v="0"/>
    <n v="0"/>
    <s v="SI"/>
    <m/>
    <m/>
    <s v="NICOLAY JIMÉNEZ"/>
    <e v="#N/A"/>
    <e v="#N/A"/>
    <e v="#N/A"/>
    <e v="#N/A"/>
    <x v="8"/>
    <e v="#N/A"/>
    <e v="#N/A"/>
    <e v="#N/A"/>
  </r>
  <r>
    <x v="151"/>
    <s v="DD 12D01"/>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n v="1301"/>
    <n v="55"/>
    <s v="000"/>
    <s v="006"/>
    <s v="530201"/>
    <s v="1201"/>
    <s v="001"/>
    <s v="0000"/>
    <s v="0000"/>
    <n v="18000"/>
    <n v="0"/>
    <n v="18000"/>
    <n v="0"/>
    <n v="0"/>
    <n v="0"/>
    <s v="SI"/>
    <m/>
    <m/>
    <s v="NICOLAY JIMÉNEZ"/>
    <e v="#N/A"/>
    <e v="#N/A"/>
    <e v="#N/A"/>
    <e v="#N/A"/>
    <x v="8"/>
    <e v="#N/A"/>
    <e v="#N/A"/>
    <e v="#N/A"/>
  </r>
  <r>
    <x v="151"/>
    <s v="DD 12D0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304"/>
    <n v="55"/>
    <s v="000"/>
    <s v="006"/>
    <s v="530201"/>
    <s v="1206"/>
    <s v="001"/>
    <s v="0000"/>
    <s v="0000"/>
    <n v="7800"/>
    <n v="0"/>
    <n v="7800"/>
    <n v="0"/>
    <n v="0"/>
    <n v="0"/>
    <s v="SI"/>
    <m/>
    <m/>
    <s v="NICOLAY JIMÉNEZ"/>
    <e v="#N/A"/>
    <e v="#N/A"/>
    <e v="#N/A"/>
    <e v="#N/A"/>
    <x v="8"/>
    <e v="#N/A"/>
    <e v="#N/A"/>
    <e v="#N/A"/>
  </r>
  <r>
    <x v="151"/>
    <s v="DD 12D03"/>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5450"/>
    <n v="55"/>
    <s v="000"/>
    <s v="006"/>
    <s v="530201"/>
    <n v="1205"/>
    <s v="001"/>
    <s v="0000"/>
    <s v="0000"/>
    <n v="14000"/>
    <n v="0"/>
    <n v="14000"/>
    <n v="0"/>
    <n v="0"/>
    <n v="0"/>
    <s v="SI"/>
    <m/>
    <m/>
    <s v="NICOLAY JIMÉNEZ"/>
    <e v="#N/A"/>
    <e v="#N/A"/>
    <e v="#N/A"/>
    <e v="#N/A"/>
    <x v="8"/>
    <e v="#N/A"/>
    <e v="#N/A"/>
    <e v="#N/A"/>
  </r>
  <r>
    <x v="151"/>
    <s v="DD 12D04"/>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306"/>
    <n v="55"/>
    <s v="000"/>
    <s v="006"/>
    <s v="530201"/>
    <s v="1207"/>
    <s v="001"/>
    <s v="0000"/>
    <s v="0000"/>
    <n v="6600"/>
    <n v="0"/>
    <n v="6600"/>
    <n v="0"/>
    <n v="0"/>
    <n v="0"/>
    <s v="SI"/>
    <m/>
    <m/>
    <s v="NICOLAY JIMÉNEZ"/>
    <e v="#N/A"/>
    <e v="#N/A"/>
    <e v="#N/A"/>
    <e v="#N/A"/>
    <x v="8"/>
    <e v="#N/A"/>
    <e v="#N/A"/>
    <e v="#N/A"/>
  </r>
  <r>
    <x v="151"/>
    <s v="DD 12D05"/>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5520"/>
    <n v="55"/>
    <s v="000"/>
    <s v="006"/>
    <s v="530201"/>
    <s v="1208"/>
    <s v="001"/>
    <s v="0000"/>
    <s v="0000"/>
    <n v="5000"/>
    <n v="0"/>
    <n v="5000"/>
    <n v="0"/>
    <n v="0"/>
    <n v="0"/>
    <s v="SI"/>
    <m/>
    <m/>
    <s v="NICOLAY JIMÉNEZ"/>
    <e v="#N/A"/>
    <e v="#N/A"/>
    <e v="#N/A"/>
    <e v="#N/A"/>
    <x v="8"/>
    <e v="#N/A"/>
    <e v="#N/A"/>
    <e v="#N/A"/>
  </r>
  <r>
    <x v="151"/>
    <s v="DD 20D01"/>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510"/>
    <n v="55"/>
    <s v="000"/>
    <s v="006"/>
    <s v="530201"/>
    <s v="2001"/>
    <s v="001"/>
    <s v="0000"/>
    <s v="0000"/>
    <n v="5000"/>
    <n v="0"/>
    <n v="5000"/>
    <n v="0"/>
    <n v="0"/>
    <n v="0"/>
    <s v="SI"/>
    <m/>
    <m/>
    <s v="NICOLAY JIMÉNEZ"/>
    <e v="#N/A"/>
    <e v="#N/A"/>
    <e v="#N/A"/>
    <e v="#N/A"/>
    <x v="8"/>
    <e v="#N/A"/>
    <e v="#N/A"/>
    <e v="#N/A"/>
  </r>
  <r>
    <x v="151"/>
    <s v="DD 24D01"/>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235"/>
    <n v="55"/>
    <s v="000"/>
    <s v="006"/>
    <s v="530201"/>
    <s v="2401"/>
    <s v="001"/>
    <s v="0000"/>
    <s v="0000"/>
    <n v="12800"/>
    <n v="0"/>
    <n v="12800"/>
    <n v="0"/>
    <n v="0"/>
    <n v="0"/>
    <s v="SI"/>
    <m/>
    <m/>
    <s v="NICOLAY JIMÉNEZ"/>
    <e v="#N/A"/>
    <e v="#N/A"/>
    <e v="#N/A"/>
    <e v="#N/A"/>
    <x v="8"/>
    <e v="#N/A"/>
    <e v="#N/A"/>
    <e v="#N/A"/>
  </r>
  <r>
    <x v="151"/>
    <s v="DD 24D0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5"/>
    <s v="1217"/>
    <n v="55"/>
    <s v="000"/>
    <s v="006"/>
    <s v="530201"/>
    <n v="2403"/>
    <s v="001"/>
    <s v="0000"/>
    <s v="0000"/>
    <n v="5400"/>
    <n v="0"/>
    <n v="5400"/>
    <n v="0"/>
    <n v="0"/>
    <n v="0"/>
    <s v="SI"/>
    <m/>
    <m/>
    <s v="NICOLAY JIMÉNEZ"/>
    <e v="#N/A"/>
    <e v="#N/A"/>
    <e v="#N/A"/>
    <e v="#N/A"/>
    <x v="8"/>
    <e v="#N/A"/>
    <e v="#N/A"/>
    <e v="#N/A"/>
  </r>
  <r>
    <x v="151"/>
    <s v="ZONA 6"/>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6"/>
    <s v="0056"/>
    <n v="55"/>
    <s v="000"/>
    <s v="006"/>
    <s v="530201"/>
    <s v="0101"/>
    <s v="001"/>
    <s v="0000"/>
    <s v="0000"/>
    <n v="6104"/>
    <n v="0"/>
    <n v="6104"/>
    <n v="0"/>
    <n v="0"/>
    <n v="0"/>
    <s v="SI"/>
    <m/>
    <m/>
    <s v="NICOLAY JIMÉNEZ"/>
    <e v="#N/A"/>
    <e v="#N/A"/>
    <e v="#N/A"/>
    <e v="#N/A"/>
    <x v="8"/>
    <e v="#N/A"/>
    <e v="#N/A"/>
    <e v="#N/A"/>
  </r>
  <r>
    <x v="151"/>
    <s v="DD 01D03"/>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6"/>
    <n v="1011"/>
    <n v="55"/>
    <s v="000"/>
    <s v="006"/>
    <s v="530201"/>
    <s v="0108"/>
    <s v="001"/>
    <s v="0000"/>
    <s v="0000"/>
    <n v="3280"/>
    <n v="0"/>
    <n v="3280"/>
    <n v="0"/>
    <n v="0"/>
    <n v="0"/>
    <s v="SI"/>
    <m/>
    <m/>
    <s v="NICOLAY JIMÉNEZ"/>
    <e v="#N/A"/>
    <e v="#N/A"/>
    <e v="#N/A"/>
    <e v="#N/A"/>
    <x v="8"/>
    <e v="#N/A"/>
    <e v="#N/A"/>
    <e v="#N/A"/>
  </r>
  <r>
    <x v="151"/>
    <s v="DD 01D04"/>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6"/>
    <s v="1009"/>
    <n v="55"/>
    <s v="000"/>
    <s v="006"/>
    <s v="530201"/>
    <s v="0103"/>
    <s v="001"/>
    <s v="0000"/>
    <s v="0000"/>
    <n v="8010"/>
    <n v="0"/>
    <n v="8010"/>
    <n v="0"/>
    <n v="0"/>
    <n v="0"/>
    <s v="SI"/>
    <m/>
    <m/>
    <s v="NICOLAY JIMÉNEZ"/>
    <e v="#N/A"/>
    <e v="#N/A"/>
    <e v="#N/A"/>
    <e v="#N/A"/>
    <x v="8"/>
    <e v="#N/A"/>
    <e v="#N/A"/>
    <e v="#N/A"/>
  </r>
  <r>
    <x v="151"/>
    <s v="DD 01D06"/>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6"/>
    <s v="1010"/>
    <n v="55"/>
    <s v="000"/>
    <s v="006"/>
    <s v="530201"/>
    <s v="0105"/>
    <s v="001"/>
    <s v="0000"/>
    <s v="0000"/>
    <n v="5550"/>
    <n v="0"/>
    <n v="5550"/>
    <n v="0"/>
    <n v="0"/>
    <n v="0"/>
    <s v="SI"/>
    <m/>
    <m/>
    <s v="NICOLAY JIMÉNEZ"/>
    <e v="#N/A"/>
    <e v="#N/A"/>
    <e v="#N/A"/>
    <e v="#N/A"/>
    <x v="8"/>
    <e v="#N/A"/>
    <e v="#N/A"/>
    <e v="#N/A"/>
  </r>
  <r>
    <x v="151"/>
    <s v="DD 01D08"/>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6"/>
    <n v="1012"/>
    <n v="55"/>
    <s v="000"/>
    <s v="006"/>
    <s v="530201"/>
    <s v="0109"/>
    <s v="001"/>
    <s v="0000"/>
    <s v="0000"/>
    <n v="3450"/>
    <n v="0"/>
    <n v="3450"/>
    <n v="0"/>
    <n v="0"/>
    <n v="0"/>
    <s v="SI"/>
    <m/>
    <m/>
    <s v="NICOLAY JIMÉNEZ"/>
    <e v="#N/A"/>
    <e v="#N/A"/>
    <e v="#N/A"/>
    <e v="#N/A"/>
    <x v="8"/>
    <e v="#N/A"/>
    <e v="#N/A"/>
    <e v="#N/A"/>
  </r>
  <r>
    <x v="151"/>
    <s v="DD 03D01"/>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6"/>
    <n v="1051"/>
    <n v="55"/>
    <s v="000"/>
    <s v="006"/>
    <s v="530201"/>
    <s v="0301"/>
    <s v="001"/>
    <s v="0000"/>
    <s v="0000"/>
    <n v="6000"/>
    <n v="0"/>
    <n v="6000"/>
    <n v="0"/>
    <n v="0"/>
    <n v="0"/>
    <s v="SI"/>
    <m/>
    <m/>
    <s v="NICOLAY JIMÉNEZ"/>
    <e v="#N/A"/>
    <e v="#N/A"/>
    <e v="#N/A"/>
    <e v="#N/A"/>
    <x v="8"/>
    <e v="#N/A"/>
    <e v="#N/A"/>
    <e v="#N/A"/>
  </r>
  <r>
    <x v="151"/>
    <s v="DD 03D0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6"/>
    <n v="6330"/>
    <n v="55"/>
    <s v="000"/>
    <s v="006"/>
    <s v="530201"/>
    <s v="0101"/>
    <s v="001"/>
    <s v="0000"/>
    <s v="0000"/>
    <n v="8280"/>
    <n v="0"/>
    <n v="8280"/>
    <n v="0"/>
    <n v="0"/>
    <n v="0"/>
    <s v="SI"/>
    <m/>
    <m/>
    <s v="NICOLAY JIMÉNEZ"/>
    <e v="#N/A"/>
    <e v="#N/A"/>
    <e v="#N/A"/>
    <e v="#N/A"/>
    <x v="8"/>
    <e v="#N/A"/>
    <e v="#N/A"/>
    <e v="#N/A"/>
  </r>
  <r>
    <x v="151"/>
    <s v="DD 03D03"/>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6"/>
    <n v="1055"/>
    <n v="55"/>
    <s v="000"/>
    <s v="006"/>
    <s v="530201"/>
    <s v="0304"/>
    <s v="001"/>
    <s v="0000"/>
    <s v="0000"/>
    <n v="2400"/>
    <n v="0"/>
    <n v="2400"/>
    <n v="0"/>
    <n v="0"/>
    <n v="0"/>
    <s v="SI"/>
    <m/>
    <m/>
    <s v="NICOLAY JIMÉNEZ"/>
    <e v="#N/A"/>
    <e v="#N/A"/>
    <e v="#N/A"/>
    <e v="#N/A"/>
    <x v="8"/>
    <e v="#N/A"/>
    <e v="#N/A"/>
    <e v="#N/A"/>
  </r>
  <r>
    <x v="151"/>
    <s v="DD 14D01"/>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6"/>
    <n v="1367"/>
    <n v="55"/>
    <s v="000"/>
    <s v="006"/>
    <s v="530201"/>
    <n v="1401"/>
    <s v="001"/>
    <s v="0000"/>
    <s v="0000"/>
    <n v="4000"/>
    <n v="0"/>
    <n v="4000"/>
    <n v="0"/>
    <n v="0"/>
    <n v="0"/>
    <s v="SI"/>
    <m/>
    <m/>
    <s v="NICOLAY JIMÉNEZ"/>
    <e v="#N/A"/>
    <e v="#N/A"/>
    <e v="#N/A"/>
    <e v="#N/A"/>
    <x v="8"/>
    <e v="#N/A"/>
    <e v="#N/A"/>
    <e v="#N/A"/>
  </r>
  <r>
    <x v="151"/>
    <s v="DD 14D01"/>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s"/>
    <s v="ZONA 6"/>
    <n v="1367"/>
    <n v="55"/>
    <s v="000"/>
    <s v="006"/>
    <s v="530201"/>
    <s v="1401"/>
    <s v="001"/>
    <s v="0000"/>
    <s v="0000"/>
    <n v="1200"/>
    <n v="0"/>
    <n v="1200"/>
    <n v="0"/>
    <n v="0"/>
    <n v="0"/>
    <s v="SI"/>
    <m/>
    <m/>
    <s v="NICOLAY JIMÉNEZ"/>
    <e v="#N/A"/>
    <e v="#N/A"/>
    <e v="#N/A"/>
    <e v="#N/A"/>
    <x v="8"/>
    <e v="#N/A"/>
    <e v="#N/A"/>
    <e v="#N/A"/>
  </r>
  <r>
    <x v="151"/>
    <s v="DD 14D01"/>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aéreo para campaña de seguimiento contra el sarampión, rubeola, poliomielitis"/>
    <s v="ZONA 6"/>
    <n v="1367"/>
    <n v="55"/>
    <s v="000"/>
    <s v="006"/>
    <s v="530201"/>
    <s v="1401"/>
    <s v="001"/>
    <s v="0000"/>
    <s v="0000"/>
    <n v="4576"/>
    <n v="0"/>
    <n v="4576"/>
    <n v="0"/>
    <n v="0"/>
    <n v="0"/>
    <s v="SI"/>
    <m/>
    <m/>
    <s v="NICOLAY JIMÉNEZ"/>
    <e v="#N/A"/>
    <e v="#N/A"/>
    <e v="#N/A"/>
    <e v="#N/A"/>
    <x v="8"/>
    <e v="#N/A"/>
    <e v="#N/A"/>
    <e v="#N/A"/>
  </r>
  <r>
    <x v="151"/>
    <s v="DD 14D03"/>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6"/>
    <n v="1365"/>
    <n v="55"/>
    <s v="000"/>
    <s v="006"/>
    <s v="530201"/>
    <n v="1406"/>
    <s v="001"/>
    <s v="0000"/>
    <s v="0000"/>
    <n v="2000"/>
    <n v="0"/>
    <n v="2000"/>
    <n v="0"/>
    <n v="0"/>
    <n v="0"/>
    <s v="SI"/>
    <m/>
    <m/>
    <s v="NICOLAY JIMÉNEZ"/>
    <e v="#N/A"/>
    <e v="#N/A"/>
    <e v="#N/A"/>
    <e v="#N/A"/>
    <x v="8"/>
    <e v="#N/A"/>
    <e v="#N/A"/>
    <e v="#N/A"/>
  </r>
  <r>
    <x v="151"/>
    <s v="DD 14D03"/>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aéreo para campaña de seguimiento contra el sarampión, rubeola, poliomielitis"/>
    <s v="ZONA 6"/>
    <n v="1365"/>
    <n v="55"/>
    <s v="000"/>
    <s v="006"/>
    <s v="530201"/>
    <n v="1406"/>
    <s v="001"/>
    <s v="0000"/>
    <s v="0000"/>
    <n v="1600"/>
    <n v="0"/>
    <n v="1600"/>
    <n v="0"/>
    <n v="0"/>
    <n v="0"/>
    <s v="SI"/>
    <m/>
    <m/>
    <s v="NICOLAY JIMÉNEZ"/>
    <e v="#N/A"/>
    <e v="#N/A"/>
    <e v="#N/A"/>
    <e v="#N/A"/>
    <x v="8"/>
    <e v="#N/A"/>
    <e v="#N/A"/>
    <e v="#N/A"/>
  </r>
  <r>
    <x v="151"/>
    <s v="DD 14D04"/>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6"/>
    <n v="1361"/>
    <n v="55"/>
    <s v="000"/>
    <s v="006"/>
    <s v="530201"/>
    <n v="1402"/>
    <s v="001"/>
    <s v="0000"/>
    <s v="0000"/>
    <n v="4800"/>
    <n v="0"/>
    <n v="4800"/>
    <n v="0"/>
    <n v="0"/>
    <n v="0"/>
    <s v="SI"/>
    <m/>
    <m/>
    <s v="NICOLAY JIMÉNEZ"/>
    <e v="#N/A"/>
    <e v="#N/A"/>
    <e v="#N/A"/>
    <e v="#N/A"/>
    <x v="8"/>
    <e v="#N/A"/>
    <e v="#N/A"/>
    <e v="#N/A"/>
  </r>
  <r>
    <x v="151"/>
    <s v="DD 14D04"/>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aéreo para campaña de seguimiento contra el sarampión, rubeola, poliomielitis"/>
    <s v="ZONA 6"/>
    <n v="1361"/>
    <n v="55"/>
    <s v="000"/>
    <s v="006"/>
    <s v="530201"/>
    <s v="1402"/>
    <s v="001"/>
    <s v="0000"/>
    <s v="0000"/>
    <n v="560"/>
    <n v="0"/>
    <n v="560"/>
    <n v="0"/>
    <n v="0"/>
    <n v="0"/>
    <s v="SI"/>
    <m/>
    <m/>
    <s v="NICOLAY JIMÉNEZ"/>
    <e v="#N/A"/>
    <e v="#N/A"/>
    <e v="#N/A"/>
    <e v="#N/A"/>
    <x v="8"/>
    <e v="#N/A"/>
    <e v="#N/A"/>
    <e v="#N/A"/>
  </r>
  <r>
    <x v="151"/>
    <s v="DD 14D05"/>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6"/>
    <n v="1366"/>
    <n v="55"/>
    <s v="000"/>
    <s v="006"/>
    <s v="530201"/>
    <n v="1409"/>
    <s v="001"/>
    <s v="0000"/>
    <s v="0000"/>
    <n v="5022"/>
    <n v="0"/>
    <n v="5022"/>
    <n v="0"/>
    <n v="0"/>
    <n v="0"/>
    <s v="SI"/>
    <m/>
    <m/>
    <s v="NICOLAY JIMÉNEZ"/>
    <e v="#N/A"/>
    <e v="#N/A"/>
    <e v="#N/A"/>
    <e v="#N/A"/>
    <x v="8"/>
    <e v="#N/A"/>
    <e v="#N/A"/>
    <e v="#N/A"/>
  </r>
  <r>
    <x v="151"/>
    <s v="DD 14D05"/>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s"/>
    <s v="ZONA 6"/>
    <s v="1366"/>
    <n v="55"/>
    <s v="000"/>
    <s v="006"/>
    <s v="530201"/>
    <n v="1409"/>
    <s v="001"/>
    <s v="0000"/>
    <s v="0000"/>
    <n v="1500"/>
    <n v="0"/>
    <n v="1500"/>
    <n v="0"/>
    <n v="0"/>
    <n v="0"/>
    <s v="SI"/>
    <m/>
    <m/>
    <s v="NICOLAY JIMÉNEZ"/>
    <e v="#N/A"/>
    <e v="#N/A"/>
    <e v="#N/A"/>
    <e v="#N/A"/>
    <x v="8"/>
    <e v="#N/A"/>
    <e v="#N/A"/>
    <e v="#N/A"/>
  </r>
  <r>
    <x v="151"/>
    <s v="DD 14D05"/>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aéreo para campaña de seguimiento contra el sarampión, rubeola, poliomielitis"/>
    <s v="ZONA 6"/>
    <s v="1366"/>
    <n v="55"/>
    <s v="000"/>
    <s v="006"/>
    <s v="530201"/>
    <n v="1409"/>
    <s v="001"/>
    <s v="0000"/>
    <s v="0000"/>
    <n v="5500"/>
    <n v="0"/>
    <n v="5500"/>
    <n v="0"/>
    <n v="0"/>
    <n v="0"/>
    <s v="SI"/>
    <m/>
    <m/>
    <s v="NICOLAY JIMÉNEZ"/>
    <e v="#N/A"/>
    <e v="#N/A"/>
    <e v="#N/A"/>
    <e v="#N/A"/>
    <x v="8"/>
    <e v="#N/A"/>
    <e v="#N/A"/>
    <e v="#N/A"/>
  </r>
  <r>
    <x v="151"/>
    <s v="DD 14D06"/>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6"/>
    <n v="1364"/>
    <n v="55"/>
    <s v="000"/>
    <s v="006"/>
    <s v="530201"/>
    <n v="1405"/>
    <s v="001"/>
    <s v="0000"/>
    <s v="0000"/>
    <n v="4550"/>
    <n v="0"/>
    <n v="4550"/>
    <n v="0"/>
    <n v="0"/>
    <n v="0"/>
    <s v="SI"/>
    <m/>
    <m/>
    <s v="NICOLAY JIMÉNEZ"/>
    <e v="#N/A"/>
    <e v="#N/A"/>
    <e v="#N/A"/>
    <e v="#N/A"/>
    <x v="8"/>
    <e v="#N/A"/>
    <e v="#N/A"/>
    <e v="#N/A"/>
  </r>
  <r>
    <x v="151"/>
    <s v="DD 14D06"/>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s"/>
    <s v="ZONA 6"/>
    <s v="1364"/>
    <n v="55"/>
    <s v="000"/>
    <s v="006"/>
    <s v="530201"/>
    <n v="1405"/>
    <s v="001"/>
    <s v="0000"/>
    <s v="0000"/>
    <n v="3200"/>
    <n v="0"/>
    <n v="3200"/>
    <n v="0"/>
    <n v="0"/>
    <n v="0"/>
    <s v="SI"/>
    <m/>
    <m/>
    <s v="NICOLAY JIMÉNEZ"/>
    <e v="#N/A"/>
    <e v="#N/A"/>
    <e v="#N/A"/>
    <e v="#N/A"/>
    <x v="8"/>
    <e v="#N/A"/>
    <e v="#N/A"/>
    <e v="#N/A"/>
  </r>
  <r>
    <x v="151"/>
    <s v="ZONA 7"/>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s v="0057"/>
    <n v="55"/>
    <s v="000"/>
    <s v="006"/>
    <s v="530201"/>
    <s v="1101"/>
    <s v="001"/>
    <s v="0000"/>
    <s v="0000"/>
    <n v="4640"/>
    <n v="0"/>
    <n v="4640"/>
    <n v="0"/>
    <n v="0"/>
    <n v="0"/>
    <s v="SI"/>
    <m/>
    <m/>
    <s v="NICOLAY JIMÉNEZ"/>
    <e v="#N/A"/>
    <e v="#N/A"/>
    <e v="#N/A"/>
    <e v="#N/A"/>
    <x v="8"/>
    <e v="#N/A"/>
    <e v="#N/A"/>
    <e v="#N/A"/>
  </r>
  <r>
    <x v="151"/>
    <s v="DD 07D01"/>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s v="7110"/>
    <n v="55"/>
    <s v="000"/>
    <s v="006"/>
    <s v="530201"/>
    <s v="0709"/>
    <s v="001"/>
    <s v="0000"/>
    <s v="0000"/>
    <n v="3360"/>
    <n v="0"/>
    <n v="3360"/>
    <n v="0"/>
    <n v="0"/>
    <n v="0"/>
    <s v="SI"/>
    <m/>
    <m/>
    <s v="NICOLAY JIMÉNEZ"/>
    <e v="#N/A"/>
    <e v="#N/A"/>
    <e v="#N/A"/>
    <e v="#N/A"/>
    <x v="8"/>
    <e v="#N/A"/>
    <e v="#N/A"/>
    <e v="#N/A"/>
  </r>
  <r>
    <x v="151"/>
    <s v="DD 07D0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n v="1132"/>
    <n v="55"/>
    <s v="000"/>
    <s v="006"/>
    <s v="530201"/>
    <s v="0701"/>
    <s v="001"/>
    <s v="0000"/>
    <s v="0000"/>
    <n v="2720"/>
    <n v="0"/>
    <n v="2720"/>
    <n v="0"/>
    <n v="0"/>
    <n v="0"/>
    <s v="SI"/>
    <m/>
    <m/>
    <s v="NICOLAY JIMÉNEZ"/>
    <e v="#N/A"/>
    <e v="#N/A"/>
    <e v="#N/A"/>
    <e v="#N/A"/>
    <x v="8"/>
    <e v="#N/A"/>
    <e v="#N/A"/>
    <e v="#N/A"/>
  </r>
  <r>
    <x v="151"/>
    <s v="DD 07D03"/>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n v="1140"/>
    <n v="55"/>
    <s v="000"/>
    <s v="006"/>
    <s v="530201"/>
    <s v="0713"/>
    <s v="001"/>
    <s v="0000"/>
    <s v="0000"/>
    <n v="2720"/>
    <n v="0"/>
    <n v="2720"/>
    <n v="0"/>
    <n v="0"/>
    <n v="0"/>
    <s v="SI"/>
    <m/>
    <m/>
    <s v="NICOLAY JIMÉNEZ"/>
    <e v="#N/A"/>
    <e v="#N/A"/>
    <e v="#N/A"/>
    <e v="#N/A"/>
    <x v="8"/>
    <e v="#N/A"/>
    <e v="#N/A"/>
    <e v="#N/A"/>
  </r>
  <r>
    <x v="151"/>
    <s v="DD 07D04"/>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n v="1139"/>
    <n v="55"/>
    <s v="000"/>
    <s v="006"/>
    <s v="530201"/>
    <s v="0710"/>
    <s v="001"/>
    <s v="0000"/>
    <s v="0000"/>
    <n v="1920"/>
    <n v="0"/>
    <n v="1920"/>
    <n v="0"/>
    <n v="0"/>
    <n v="0"/>
    <s v="SI"/>
    <m/>
    <m/>
    <s v="NICOLAY JIMÉNEZ"/>
    <e v="#N/A"/>
    <e v="#N/A"/>
    <e v="#N/A"/>
    <e v="#N/A"/>
    <x v="8"/>
    <e v="#N/A"/>
    <e v="#N/A"/>
    <e v="#N/A"/>
  </r>
  <r>
    <x v="151"/>
    <s v="DD 07D05"/>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n v="1138"/>
    <n v="55"/>
    <s v="000"/>
    <s v="006"/>
    <s v="530201"/>
    <s v="0707"/>
    <s v="001"/>
    <s v="0000"/>
    <s v="0000"/>
    <n v="3040"/>
    <n v="0"/>
    <n v="3040"/>
    <n v="0"/>
    <n v="0"/>
    <n v="0"/>
    <s v="SI"/>
    <m/>
    <m/>
    <s v="NICOLAY JIMÉNEZ"/>
    <e v="#N/A"/>
    <e v="#N/A"/>
    <e v="#N/A"/>
    <e v="#N/A"/>
    <x v="8"/>
    <e v="#N/A"/>
    <e v="#N/A"/>
    <e v="#N/A"/>
  </r>
  <r>
    <x v="151"/>
    <s v="DD 07D06"/>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n v="1136"/>
    <n v="55"/>
    <s v="000"/>
    <s v="006"/>
    <s v="530201"/>
    <s v="0712"/>
    <s v="001"/>
    <s v="0000"/>
    <s v="0000"/>
    <n v="2720"/>
    <n v="0"/>
    <n v="2720"/>
    <n v="0"/>
    <n v="0"/>
    <n v="0"/>
    <s v="SI"/>
    <m/>
    <m/>
    <s v="NICOLAY JIMÉNEZ"/>
    <e v="#N/A"/>
    <e v="#N/A"/>
    <e v="#N/A"/>
    <e v="#N/A"/>
    <x v="8"/>
    <e v="#N/A"/>
    <e v="#N/A"/>
    <e v="#N/A"/>
  </r>
  <r>
    <x v="151"/>
    <s v="DD 11D03"/>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n v="1278"/>
    <n v="55"/>
    <s v="000"/>
    <s v="006"/>
    <s v="530201"/>
    <n v="1109"/>
    <s v="001"/>
    <s v="0000"/>
    <s v="0000"/>
    <n v="3200"/>
    <n v="0"/>
    <n v="3200"/>
    <n v="0"/>
    <n v="0"/>
    <n v="0"/>
    <s v="SI"/>
    <m/>
    <m/>
    <s v="NICOLAY JIMÉNEZ"/>
    <e v="#N/A"/>
    <e v="#N/A"/>
    <e v="#N/A"/>
    <e v="#N/A"/>
    <x v="8"/>
    <e v="#N/A"/>
    <e v="#N/A"/>
    <e v="#N/A"/>
  </r>
  <r>
    <x v="151"/>
    <s v="DD 11D04"/>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n v="1279"/>
    <n v="55"/>
    <s v="000"/>
    <s v="006"/>
    <s v="530201"/>
    <n v="1110"/>
    <s v="001"/>
    <s v="0000"/>
    <s v="0000"/>
    <n v="5600"/>
    <n v="0"/>
    <n v="5600"/>
    <n v="0"/>
    <n v="0"/>
    <n v="0"/>
    <s v="SI"/>
    <m/>
    <m/>
    <s v="NICOLAY JIMÉNEZ"/>
    <e v="#N/A"/>
    <e v="#N/A"/>
    <e v="#N/A"/>
    <e v="#N/A"/>
    <x v="8"/>
    <e v="#N/A"/>
    <e v="#N/A"/>
    <e v="#N/A"/>
  </r>
  <r>
    <x v="151"/>
    <s v="DD 11D06"/>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n v="1275"/>
    <n v="55"/>
    <s v="000"/>
    <s v="006"/>
    <s v="530201"/>
    <n v="1102"/>
    <s v="001"/>
    <s v="0000"/>
    <s v="0000"/>
    <n v="3520"/>
    <n v="0"/>
    <n v="3520"/>
    <n v="0"/>
    <n v="0"/>
    <n v="0"/>
    <s v="SI"/>
    <m/>
    <m/>
    <s v="NICOLAY JIMÉNEZ"/>
    <e v="#N/A"/>
    <e v="#N/A"/>
    <e v="#N/A"/>
    <e v="#N/A"/>
    <x v="8"/>
    <e v="#N/A"/>
    <e v="#N/A"/>
    <e v="#N/A"/>
  </r>
  <r>
    <x v="151"/>
    <s v="DD 11D08"/>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n v="1280"/>
    <n v="55"/>
    <s v="000"/>
    <s v="006"/>
    <s v="530201"/>
    <n v="1111"/>
    <s v="001"/>
    <s v="0000"/>
    <s v="0000"/>
    <n v="3760"/>
    <n v="0"/>
    <n v="3760"/>
    <n v="0"/>
    <n v="0"/>
    <n v="0"/>
    <s v="SI"/>
    <m/>
    <m/>
    <s v="NICOLAY JIMÉNEZ"/>
    <e v="#N/A"/>
    <e v="#N/A"/>
    <e v="#N/A"/>
    <e v="#N/A"/>
    <x v="8"/>
    <e v="#N/A"/>
    <e v="#N/A"/>
    <e v="#N/A"/>
  </r>
  <r>
    <x v="151"/>
    <s v="DD 19D01"/>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n v="7520"/>
    <n v="55"/>
    <s v="000"/>
    <s v="006"/>
    <s v="530201"/>
    <n v="1901"/>
    <s v="001"/>
    <s v="0000"/>
    <s v="0000"/>
    <n v="4160"/>
    <n v="0"/>
    <n v="4160"/>
    <n v="0"/>
    <n v="0"/>
    <n v="0"/>
    <s v="SI"/>
    <m/>
    <m/>
    <s v="NICOLAY JIMÉNEZ"/>
    <e v="#N/A"/>
    <e v="#N/A"/>
    <e v="#N/A"/>
    <e v="#N/A"/>
    <x v="8"/>
    <e v="#N/A"/>
    <e v="#N/A"/>
    <e v="#N/A"/>
  </r>
  <r>
    <x v="151"/>
    <s v="DD 19D03"/>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s v="1492"/>
    <n v="55"/>
    <s v="000"/>
    <s v="006"/>
    <s v="530201"/>
    <n v="1902"/>
    <s v="001"/>
    <s v="0000"/>
    <s v="0000"/>
    <n v="1920"/>
    <n v="0"/>
    <n v="1920"/>
    <n v="0"/>
    <n v="0"/>
    <n v="0"/>
    <s v="SI"/>
    <m/>
    <m/>
    <s v="NICOLAY JIMÉNEZ"/>
    <e v="#N/A"/>
    <e v="#N/A"/>
    <e v="#N/A"/>
    <e v="#N/A"/>
    <x v="8"/>
    <e v="#N/A"/>
    <e v="#N/A"/>
    <e v="#N/A"/>
  </r>
  <r>
    <x v="151"/>
    <s v="DD 19D04"/>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7"/>
    <n v="1491"/>
    <n v="55"/>
    <s v="000"/>
    <s v="006"/>
    <s v="530201"/>
    <n v="1905"/>
    <s v="001"/>
    <s v="0000"/>
    <s v="0000"/>
    <n v="1760"/>
    <n v="0"/>
    <n v="1760"/>
    <n v="0"/>
    <n v="0"/>
    <n v="0"/>
    <s v="SI"/>
    <m/>
    <m/>
    <s v="NICOLAY JIMÉNEZ"/>
    <e v="#N/A"/>
    <e v="#N/A"/>
    <e v="#N/A"/>
    <e v="#N/A"/>
    <x v="8"/>
    <e v="#N/A"/>
    <e v="#N/A"/>
    <e v="#N/A"/>
  </r>
  <r>
    <x v="151"/>
    <s v="ZONA 8"/>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8"/>
    <s v="0058"/>
    <n v="55"/>
    <s v="000"/>
    <s v="006"/>
    <s v="530201"/>
    <s v="0901"/>
    <s v="001"/>
    <s v="0000"/>
    <s v="0000"/>
    <n v="12960"/>
    <n v="0"/>
    <n v="12960"/>
    <n v="0"/>
    <n v="0"/>
    <n v="0"/>
    <s v="SI"/>
    <m/>
    <m/>
    <s v="NICOLAY JIMÉNEZ"/>
    <e v="#N/A"/>
    <e v="#N/A"/>
    <e v="#N/A"/>
    <e v="#N/A"/>
    <x v="8"/>
    <e v="#N/A"/>
    <e v="#N/A"/>
    <e v="#N/A"/>
  </r>
  <r>
    <x v="151"/>
    <s v="DD 09D01"/>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8"/>
    <n v="1198"/>
    <n v="55"/>
    <s v="000"/>
    <s v="006"/>
    <n v="530201"/>
    <s v="0901"/>
    <s v="001"/>
    <s v="0000"/>
    <s v="0000"/>
    <n v="20460"/>
    <n v="0"/>
    <n v="20460"/>
    <n v="0"/>
    <n v="0"/>
    <n v="0"/>
    <s v="SI"/>
    <m/>
    <m/>
    <s v="NICOLAY JIMÉNEZ"/>
    <e v="#N/A"/>
    <e v="#N/A"/>
    <e v="#N/A"/>
    <e v="#N/A"/>
    <x v="8"/>
    <e v="#N/A"/>
    <e v="#N/A"/>
    <e v="#N/A"/>
  </r>
  <r>
    <x v="151"/>
    <s v="DD 09D01"/>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s"/>
    <s v="ZONA 8"/>
    <s v="1198"/>
    <n v="55"/>
    <s v="000"/>
    <s v="006"/>
    <n v="530201"/>
    <s v="0901"/>
    <s v="001"/>
    <s v="0000"/>
    <s v="0000"/>
    <n v="1800"/>
    <n v="0"/>
    <n v="1800"/>
    <n v="0"/>
    <n v="0"/>
    <n v="0"/>
    <s v="SI"/>
    <m/>
    <m/>
    <s v="NICOLAY JIMÉNEZ"/>
    <e v="#N/A"/>
    <e v="#N/A"/>
    <e v="#N/A"/>
    <e v="#N/A"/>
    <x v="8"/>
    <e v="#N/A"/>
    <e v="#N/A"/>
    <e v="#N/A"/>
  </r>
  <r>
    <x v="151"/>
    <s v="DD 09D04"/>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8"/>
    <s v="1204"/>
    <n v="55"/>
    <s v="000"/>
    <s v="006"/>
    <n v="530201"/>
    <s v="0901"/>
    <s v="001"/>
    <s v="0000"/>
    <s v="0000"/>
    <n v="15840"/>
    <n v="0"/>
    <n v="15840"/>
    <n v="0"/>
    <n v="0"/>
    <n v="0"/>
    <s v="SI"/>
    <m/>
    <m/>
    <s v="NICOLAY JIMÉNEZ"/>
    <e v="#N/A"/>
    <e v="#N/A"/>
    <e v="#N/A"/>
    <e v="#N/A"/>
    <x v="8"/>
    <e v="#N/A"/>
    <e v="#N/A"/>
    <e v="#N/A"/>
  </r>
  <r>
    <x v="151"/>
    <s v="DD 09D08"/>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8"/>
    <s v="8230"/>
    <n v="55"/>
    <s v="000"/>
    <s v="006"/>
    <s v="530201"/>
    <s v="0901"/>
    <s v="001"/>
    <s v="0000"/>
    <s v="0000"/>
    <n v="15840"/>
    <n v="0"/>
    <n v="15840"/>
    <n v="0"/>
    <n v="0"/>
    <n v="0"/>
    <s v="SI"/>
    <m/>
    <m/>
    <s v="NICOLAY JIMÉNEZ"/>
    <e v="#N/A"/>
    <e v="#N/A"/>
    <e v="#N/A"/>
    <e v="#N/A"/>
    <x v="8"/>
    <e v="#N/A"/>
    <e v="#N/A"/>
    <e v="#N/A"/>
  </r>
  <r>
    <x v="151"/>
    <s v="DD 09D24"/>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8"/>
    <s v="1232"/>
    <n v="55"/>
    <s v="000"/>
    <s v="006"/>
    <s v="530201"/>
    <s v="0907"/>
    <s v="001"/>
    <s v="0000"/>
    <s v="0000"/>
    <n v="9240"/>
    <n v="0"/>
    <n v="9240"/>
    <n v="0"/>
    <n v="0"/>
    <n v="0"/>
    <s v="SI"/>
    <m/>
    <m/>
    <s v="NICOLAY JIMÉNEZ"/>
    <e v="#N/A"/>
    <e v="#N/A"/>
    <e v="#N/A"/>
    <e v="#N/A"/>
    <x v="8"/>
    <e v="#N/A"/>
    <e v="#N/A"/>
    <e v="#N/A"/>
  </r>
  <r>
    <x v="151"/>
    <s v="ZONA 9"/>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9"/>
    <s v="0059"/>
    <n v="55"/>
    <s v="000"/>
    <s v="006"/>
    <s v="530201"/>
    <n v="1701"/>
    <s v="001"/>
    <s v="0000"/>
    <s v="0000"/>
    <n v="7560"/>
    <n v="0"/>
    <n v="7560"/>
    <n v="0"/>
    <n v="0"/>
    <n v="0"/>
    <s v="SI"/>
    <m/>
    <m/>
    <s v="NICOLAY JIMÉNEZ"/>
    <e v="#N/A"/>
    <e v="#N/A"/>
    <e v="#N/A"/>
    <e v="#N/A"/>
    <x v="8"/>
    <e v="#N/A"/>
    <e v="#N/A"/>
    <e v="#N/A"/>
  </r>
  <r>
    <x v="151"/>
    <s v="DD 17D03"/>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9"/>
    <s v="1438"/>
    <n v="55"/>
    <s v="000"/>
    <s v="006"/>
    <s v="530201"/>
    <n v="1701"/>
    <s v="001"/>
    <s v="0000"/>
    <s v="0000"/>
    <n v="10500"/>
    <n v="0"/>
    <n v="10500"/>
    <n v="0"/>
    <n v="0"/>
    <n v="0"/>
    <s v="SI"/>
    <m/>
    <m/>
    <s v="NICOLAY JIMÉNEZ"/>
    <e v="#N/A"/>
    <e v="#N/A"/>
    <e v="#N/A"/>
    <e v="#N/A"/>
    <x v="8"/>
    <e v="#N/A"/>
    <e v="#N/A"/>
    <e v="#N/A"/>
  </r>
  <r>
    <x v="151"/>
    <s v="DD 17D06"/>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ZONA 9"/>
    <n v="1435"/>
    <n v="55"/>
    <s v="000"/>
    <s v="006"/>
    <s v="530201"/>
    <n v="1701"/>
    <s v="001"/>
    <s v="0000"/>
    <s v="0000"/>
    <n v="27300"/>
    <n v="0"/>
    <n v="27300"/>
    <n v="0"/>
    <n v="0"/>
    <n v="0"/>
    <s v="SI"/>
    <m/>
    <m/>
    <s v="NICOLAY JIMÉNEZ"/>
    <e v="#N/A"/>
    <e v="#N/A"/>
    <e v="#N/A"/>
    <e v="#N/A"/>
    <x v="8"/>
    <e v="#N/A"/>
    <e v="#N/A"/>
    <e v="#N/A"/>
  </r>
  <r>
    <x v="151"/>
    <s v="132001008"/>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signación esigef para financiar actividades priorizadas "/>
    <s v="PLANTA CENTRAL"/>
    <n v="9999"/>
    <n v="55"/>
    <s v="000"/>
    <s v="004"/>
    <n v="530204"/>
    <n v="1701"/>
    <s v="001"/>
    <s v="0000"/>
    <s v="0000"/>
    <n v="0"/>
    <n v="0"/>
    <n v="0"/>
    <n v="186560"/>
    <n v="0"/>
    <n v="186560"/>
    <s v="SI"/>
    <m/>
    <m/>
    <s v="NICOLAY JIMÉNEZ"/>
    <n v="0"/>
    <n v="0"/>
    <n v="0"/>
    <s v="COOR PLANIFICACION GEST ESTRAT"/>
    <x v="25"/>
    <s v="Presupuesto por Resultados"/>
    <s v="NO"/>
    <n v="0"/>
  </r>
  <r>
    <x v="151"/>
    <s v="132001009"/>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signación esigef para financiar actividades priorizadas "/>
    <s v="PLANTA CENTRAL"/>
    <n v="9999"/>
    <n v="55"/>
    <s v="000"/>
    <s v="004"/>
    <n v="530609"/>
    <n v="1701"/>
    <s v="001"/>
    <s v="0000"/>
    <s v="0000"/>
    <n v="0"/>
    <n v="0"/>
    <n v="0"/>
    <n v="200000"/>
    <n v="0"/>
    <n v="200000"/>
    <s v="SI"/>
    <m/>
    <m/>
    <s v="NICOLAY JIMÉNEZ"/>
    <n v="0"/>
    <n v="0"/>
    <n v="0"/>
    <s v="COOR PLANIFICACION GEST ESTRAT"/>
    <x v="25"/>
    <s v="Presupuesto por Resultados"/>
    <s v="NO"/>
    <n v="0"/>
  </r>
  <r>
    <x v="151"/>
    <s v="132001010"/>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signación esigef para financiar actividades priorizadas "/>
    <s v="PLANTA CENTRAL"/>
    <n v="9999"/>
    <n v="55"/>
    <s v="000"/>
    <s v="004"/>
    <n v="530701"/>
    <n v="1701"/>
    <s v="001"/>
    <s v="0000"/>
    <s v="0000"/>
    <n v="0"/>
    <n v="0"/>
    <n v="0"/>
    <n v="65200"/>
    <n v="0"/>
    <n v="65200"/>
    <s v="SI"/>
    <m/>
    <m/>
    <s v="NICOLAY JIMÉNEZ"/>
    <n v="0"/>
    <n v="0"/>
    <n v="0"/>
    <s v="COOR PLANIFICACION GEST ESTRAT"/>
    <x v="25"/>
    <s v="Presupuesto por Resultados"/>
    <s v="NO"/>
    <n v="0"/>
  </r>
  <r>
    <x v="151"/>
    <s v="132001012"/>
    <s v="MSP-DNEPC-2022-0949-M"/>
    <d v="2022-05-05T00:00:00"/>
    <s v="MSP-DNPI-2022-0699-M"/>
    <d v="2022-05-13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signación esigef para financiar actividades priorizadas "/>
    <s v="PLANTA CENTRAL"/>
    <n v="9999"/>
    <n v="55"/>
    <s v="000"/>
    <s v="005"/>
    <n v="530601"/>
    <n v="1701"/>
    <s v="001"/>
    <s v="0000"/>
    <s v="0000"/>
    <n v="0"/>
    <n v="0"/>
    <n v="0"/>
    <n v="412520.74"/>
    <n v="0"/>
    <n v="412520.74"/>
    <s v="SI"/>
    <m/>
    <m/>
    <s v="NICOLAY JIMÉNEZ"/>
    <n v="0"/>
    <n v="0"/>
    <n v="0"/>
    <s v="COOR PLANIFICACION GEST ESTRAT"/>
    <x v="25"/>
    <s v="Presupuesto por Resultados"/>
    <s v="NO"/>
    <n v="0"/>
  </r>
  <r>
    <x v="152"/>
    <s v="134003003"/>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EQUIPOS, PRENDAS DE PROTECCIÓN Y SUMINISTROS PARA VACUNAS"/>
    <s v="PLANTA CENTRAL"/>
    <n v="9999"/>
    <s v="01"/>
    <s v="000"/>
    <s v="001"/>
    <n v="530802"/>
    <n v="1701"/>
    <s v="001"/>
    <s v="0000"/>
    <s v="0000"/>
    <m/>
    <n v="0"/>
    <n v="0"/>
    <n v="16000"/>
    <n v="0"/>
    <n v="16000"/>
    <s v="SI"/>
    <m/>
    <m/>
    <s v="MARITZA HARO "/>
    <n v="0"/>
    <n v="0"/>
    <n v="0"/>
    <s v="COOR ADMINISTRATIVA FINANCIERA"/>
    <x v="22"/>
    <s v="GI ACTIVOS FIJOS Y BODEGAS"/>
    <s v="NO"/>
    <n v="0"/>
  </r>
  <r>
    <x v="152"/>
    <s v="134003155"/>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EQUIPOS, PRENDAS DE PROTECCIÓN"/>
    <s v="PLANTA CENTRAL"/>
    <n v="9999"/>
    <s v="01"/>
    <s v="000"/>
    <s v="001"/>
    <n v="530802"/>
    <n v="1701"/>
    <s v="001"/>
    <s v="0000"/>
    <s v="0000"/>
    <n v="16000"/>
    <n v="0"/>
    <n v="16000"/>
    <m/>
    <n v="0"/>
    <n v="0"/>
    <s v="SI"/>
    <m/>
    <m/>
    <s v="MARITZA HARO "/>
    <n v="0"/>
    <n v="0"/>
    <n v="0"/>
    <s v="COOR ADMINISTRATIVA FINANCIERA"/>
    <x v="22"/>
    <s v="GI MANTENIMIENTO"/>
    <s v="NO"/>
    <n v="0"/>
  </r>
  <r>
    <x v="152"/>
    <s v="134003004"/>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OFICINA PARA EL MINISTERIO DE SALUD PÚBLICA - PLANTA CENTRAL"/>
    <s v="PLANTA CENTRAL"/>
    <n v="9999"/>
    <s v="01"/>
    <s v="000"/>
    <s v="001"/>
    <n v="530804"/>
    <n v="1701"/>
    <s v="001"/>
    <s v="0000"/>
    <s v="0000"/>
    <m/>
    <n v="0"/>
    <n v="0"/>
    <n v="52471.289999999986"/>
    <n v="0"/>
    <n v="52471.289999999986"/>
    <s v="SI"/>
    <m/>
    <m/>
    <s v="MARITZA HARO "/>
    <n v="0"/>
    <n v="0"/>
    <n v="0"/>
    <s v="COOR ADMINISTRATIVA FINANCIERA"/>
    <x v="22"/>
    <s v="GI ACTIVOS FIJOS Y BODEGAS"/>
    <s v="NO"/>
    <n v="0"/>
  </r>
  <r>
    <x v="152"/>
    <s v="134003157"/>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AGUZADOR ELÉCTRICO"/>
    <s v="PLANTA CENTRAL"/>
    <n v="9999"/>
    <s v="01"/>
    <s v="000"/>
    <s v="001"/>
    <n v="530804"/>
    <n v="1701"/>
    <s v="001"/>
    <s v="0000"/>
    <s v="0000"/>
    <n v="280"/>
    <n v="0"/>
    <n v="280"/>
    <m/>
    <n v="0"/>
    <n v="0"/>
    <s v="SI"/>
    <m/>
    <m/>
    <s v="MARITZA HARO "/>
    <n v="280"/>
    <n v="0"/>
    <n v="280"/>
    <s v="COOR ADMINISTRATIVA FINANCIERA"/>
    <x v="22"/>
    <s v="GI MANTENIMIENTO"/>
    <s v="SI"/>
    <n v="0"/>
  </r>
  <r>
    <x v="152"/>
    <s v="134003158"/>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BORRADOR (GRANDE) PARA LÁPIZ - PZ - 20"/>
    <s v="PLANTA CENTRAL"/>
    <n v="9999"/>
    <s v="01"/>
    <s v="000"/>
    <s v="001"/>
    <n v="530804"/>
    <n v="1701"/>
    <s v="001"/>
    <s v="0000"/>
    <s v="0000"/>
    <n v="71.45"/>
    <n v="0"/>
    <n v="71.45"/>
    <m/>
    <n v="0"/>
    <n v="0"/>
    <s v="SI"/>
    <m/>
    <m/>
    <s v="MARITZA HARO "/>
    <n v="71.45"/>
    <n v="0"/>
    <n v="71.45"/>
    <s v="COOR ADMINISTRATIVA FINANCIERA"/>
    <x v="22"/>
    <s v="GI MANTENIMIENTO"/>
    <s v="SI"/>
    <n v="0"/>
  </r>
  <r>
    <x v="152"/>
    <s v="134003159"/>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ARCHIVADOR DE CARTÓN NRO. 15 CON TAPA"/>
    <s v="PLANTA CENTRAL"/>
    <n v="9999"/>
    <s v="01"/>
    <s v="000"/>
    <s v="001"/>
    <n v="530804"/>
    <n v="1701"/>
    <s v="001"/>
    <s v="0000"/>
    <s v="0000"/>
    <n v="5480"/>
    <n v="0"/>
    <n v="5480"/>
    <m/>
    <n v="0"/>
    <n v="0"/>
    <s v="SI"/>
    <m/>
    <m/>
    <s v="MARITZA HARO "/>
    <n v="5480"/>
    <n v="0"/>
    <n v="5480"/>
    <s v="COOR ADMINISTRATIVA FINANCIERA"/>
    <x v="22"/>
    <s v="GI MANTENIMIENTO"/>
    <s v="SI"/>
    <n v="0"/>
  </r>
  <r>
    <x v="152"/>
    <s v="134003160"/>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ARCHIVADOR TAMAÑO OFICIO LOMO 8 CMS CON VINCHA"/>
    <s v="PLANTA CENTRAL"/>
    <n v="9999"/>
    <s v="01"/>
    <s v="000"/>
    <s v="001"/>
    <n v="530804"/>
    <n v="1701"/>
    <s v="001"/>
    <s v="0000"/>
    <s v="0000"/>
    <n v="2992"/>
    <n v="0"/>
    <n v="2992"/>
    <m/>
    <n v="0"/>
    <n v="0"/>
    <s v="SI"/>
    <m/>
    <m/>
    <s v="MARITZA HARO "/>
    <n v="2992"/>
    <n v="0"/>
    <n v="2992"/>
    <s v="COOR ADMINISTRATIVA FINANCIERA"/>
    <x v="22"/>
    <s v="GI MANTENIMIENTO"/>
    <s v="SI"/>
    <n v="0"/>
  </r>
  <r>
    <x v="152"/>
    <s v="134003161"/>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CARPETA PLÁSTICA UN LADO TRANSPARENTE"/>
    <s v="PLANTA CENTRAL"/>
    <n v="9999"/>
    <s v="01"/>
    <s v="000"/>
    <s v="001"/>
    <n v="530804"/>
    <n v="1701"/>
    <s v="001"/>
    <s v="0000"/>
    <s v="0000"/>
    <n v="467.3"/>
    <n v="0"/>
    <n v="467.3"/>
    <m/>
    <n v="0"/>
    <n v="0"/>
    <s v="SI"/>
    <m/>
    <m/>
    <s v="MARITZA HARO "/>
    <n v="467.3"/>
    <n v="0"/>
    <n v="467.3"/>
    <s v="COOR ADMINISTRATIVA FINANCIERA"/>
    <x v="22"/>
    <s v="GI MANTENIMIENTO"/>
    <s v="SI"/>
    <n v="0"/>
  </r>
  <r>
    <x v="152"/>
    <s v="134003162"/>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ARCHIVADOR TIPO ACORDEÓN"/>
    <s v="PLANTA CENTRAL"/>
    <n v="9999"/>
    <s v="01"/>
    <s v="000"/>
    <s v="001"/>
    <n v="530804"/>
    <n v="1701"/>
    <s v="001"/>
    <s v="0000"/>
    <s v="0000"/>
    <n v="577.26"/>
    <n v="0"/>
    <n v="577.26"/>
    <m/>
    <n v="0"/>
    <n v="0"/>
    <s v="SI"/>
    <m/>
    <m/>
    <s v="MARITZA HARO "/>
    <n v="577.26"/>
    <n v="0"/>
    <n v="577.26"/>
    <s v="COOR ADMINISTRATIVA FINANCIERA"/>
    <x v="22"/>
    <s v="GI MANTENIMIENTO"/>
    <s v="SI"/>
    <n v="0"/>
  </r>
  <r>
    <x v="152"/>
    <s v="134003163"/>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CERA PARA DEDOS / CREMA CONTAR BILLETES (GRANDE)"/>
    <s v="PLANTA CENTRAL"/>
    <n v="9999"/>
    <s v="01"/>
    <s v="000"/>
    <s v="001"/>
    <n v="530804"/>
    <n v="1701"/>
    <s v="001"/>
    <s v="0000"/>
    <s v="0000"/>
    <n v="182.2"/>
    <n v="0"/>
    <n v="182.2"/>
    <m/>
    <n v="0"/>
    <n v="0"/>
    <s v="SI"/>
    <m/>
    <m/>
    <s v="MARITZA HARO "/>
    <n v="182.2"/>
    <n v="0"/>
    <n v="182.2"/>
    <s v="COOR ADMINISTRATIVA FINANCIERA"/>
    <x v="22"/>
    <s v="GI MANTENIMIENTO"/>
    <s v="SI"/>
    <n v="0"/>
  </r>
  <r>
    <x v="152"/>
    <s v="134003164"/>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CINTA DE EMBALAJE TRANSPARENTE 2 PULGADAS X 40 YDAS"/>
    <s v="PLANTA CENTRAL"/>
    <n v="9999"/>
    <s v="01"/>
    <s v="000"/>
    <s v="001"/>
    <n v="530804"/>
    <n v="1701"/>
    <s v="001"/>
    <s v="0000"/>
    <s v="0000"/>
    <n v="881.2"/>
    <n v="0"/>
    <n v="881.2"/>
    <m/>
    <n v="0"/>
    <n v="0"/>
    <s v="SI"/>
    <m/>
    <m/>
    <s v="MARITZA HARO "/>
    <n v="881.2"/>
    <n v="0"/>
    <n v="881.2"/>
    <s v="COOR ADMINISTRATIVA FINANCIERA"/>
    <x v="22"/>
    <s v="GI MANTENIMIENTO"/>
    <s v="SI"/>
    <n v="0"/>
  </r>
  <r>
    <x v="152"/>
    <s v="134003165"/>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CINTA ADHESIVA TRANSPARENTE 18X25 YDAS"/>
    <s v="PLANTA CENTRAL"/>
    <n v="9999"/>
    <s v="01"/>
    <s v="000"/>
    <s v="001"/>
    <n v="530804"/>
    <n v="1701"/>
    <s v="001"/>
    <s v="0000"/>
    <s v="0000"/>
    <n v="107.4"/>
    <n v="0"/>
    <n v="107.4"/>
    <m/>
    <n v="0"/>
    <n v="0"/>
    <s v="SI"/>
    <m/>
    <m/>
    <s v="MARITZA HARO "/>
    <n v="107.4"/>
    <n v="0"/>
    <n v="107.4"/>
    <s v="COOR ADMINISTRATIVA FINANCIERA"/>
    <x v="22"/>
    <s v="GI MANTENIMIENTO"/>
    <s v="SI"/>
    <n v="0"/>
  </r>
  <r>
    <x v="152"/>
    <s v="134003166"/>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CLIPS ESTÁNDAR 32 MM COLORES CAJA X 100U"/>
    <s v="PLANTA CENTRAL"/>
    <n v="9999"/>
    <s v="01"/>
    <s v="000"/>
    <s v="001"/>
    <n v="530804"/>
    <n v="1701"/>
    <s v="001"/>
    <s v="0000"/>
    <s v="0000"/>
    <n v="175"/>
    <n v="0"/>
    <n v="175"/>
    <m/>
    <n v="0"/>
    <n v="0"/>
    <s v="SI"/>
    <m/>
    <m/>
    <s v="MARITZA HARO "/>
    <n v="175"/>
    <n v="0"/>
    <n v="175"/>
    <s v="COOR ADMINISTRATIVA FINANCIERA"/>
    <x v="22"/>
    <s v="GI MANTENIMIENTO"/>
    <s v="SI"/>
    <n v="0"/>
  </r>
  <r>
    <x v="152"/>
    <s v="134003167"/>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TINTA CORRECTORA TIPO ESFERO"/>
    <s v="PLANTA CENTRAL"/>
    <n v="9999"/>
    <s v="01"/>
    <s v="000"/>
    <s v="001"/>
    <n v="530804"/>
    <n v="1701"/>
    <s v="001"/>
    <s v="0000"/>
    <s v="0000"/>
    <n v="416.65"/>
    <n v="0"/>
    <n v="416.65"/>
    <m/>
    <n v="0"/>
    <n v="0"/>
    <s v="SI"/>
    <m/>
    <m/>
    <s v="MARITZA HARO "/>
    <n v="416.65"/>
    <n v="0"/>
    <n v="416.65"/>
    <s v="COOR ADMINISTRATIVA FINANCIERA"/>
    <x v="22"/>
    <s v="GI MANTENIMIENTO"/>
    <s v="SI"/>
    <n v="0"/>
  </r>
  <r>
    <x v="152"/>
    <s v="134003168"/>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ESTILETES PLÁSTICOS GRANDES"/>
    <s v="PLANTA CENTRAL"/>
    <n v="9999"/>
    <s v="01"/>
    <s v="000"/>
    <s v="001"/>
    <n v="530804"/>
    <n v="1701"/>
    <s v="001"/>
    <s v="0000"/>
    <s v="0000"/>
    <n v="174"/>
    <n v="0"/>
    <n v="174"/>
    <m/>
    <n v="0"/>
    <n v="0"/>
    <s v="SI"/>
    <m/>
    <m/>
    <s v="MARITZA HARO "/>
    <n v="174"/>
    <n v="0"/>
    <n v="174"/>
    <s v="COOR ADMINISTRATIVA FINANCIERA"/>
    <x v="22"/>
    <s v="GI MANTENIMIENTO"/>
    <s v="SI"/>
    <n v="0"/>
  </r>
  <r>
    <x v="152"/>
    <s v="134003169"/>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FLASH MEMORY 16 GB"/>
    <s v="PLANTA CENTRAL"/>
    <n v="9999"/>
    <s v="01"/>
    <s v="000"/>
    <s v="001"/>
    <n v="530804"/>
    <n v="1701"/>
    <s v="001"/>
    <s v="0000"/>
    <s v="0000"/>
    <n v="3300"/>
    <n v="0"/>
    <n v="3300"/>
    <m/>
    <n v="0"/>
    <n v="0"/>
    <s v="SI"/>
    <m/>
    <m/>
    <s v="MARITZA HARO "/>
    <n v="3300"/>
    <n v="0"/>
    <n v="3300"/>
    <s v="COOR ADMINISTRATIVA FINANCIERA"/>
    <x v="22"/>
    <s v="GI MANTENIMIENTO"/>
    <s v="SI"/>
    <n v="0"/>
  </r>
  <r>
    <x v="152"/>
    <s v="134003170"/>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FLASH MEMORY 32 GB"/>
    <s v="PLANTA CENTRAL"/>
    <n v="9999"/>
    <s v="01"/>
    <s v="000"/>
    <s v="001"/>
    <n v="530804"/>
    <n v="1701"/>
    <s v="001"/>
    <s v="0000"/>
    <s v="0000"/>
    <n v="3600"/>
    <n v="0"/>
    <n v="3600"/>
    <m/>
    <n v="0"/>
    <n v="0"/>
    <s v="SI"/>
    <m/>
    <m/>
    <s v="MARITZA HARO "/>
    <n v="3600"/>
    <n v="0"/>
    <n v="3600"/>
    <s v="COOR ADMINISTRATIVA FINANCIERA"/>
    <x v="22"/>
    <s v="GI MANTENIMIENTO"/>
    <s v="SI"/>
    <n v="0"/>
  </r>
  <r>
    <x v="152"/>
    <s v="134003171"/>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FLASH MEMORY 64 GB"/>
    <s v="PLANTA CENTRAL"/>
    <n v="9999"/>
    <s v="01"/>
    <s v="000"/>
    <s v="001"/>
    <n v="530804"/>
    <n v="1701"/>
    <s v="001"/>
    <s v="0000"/>
    <s v="0000"/>
    <n v="9000"/>
    <n v="0"/>
    <n v="9000"/>
    <m/>
    <n v="0"/>
    <n v="0"/>
    <s v="SI"/>
    <m/>
    <m/>
    <s v="MARITZA HARO "/>
    <n v="9000"/>
    <n v="0"/>
    <n v="9000"/>
    <s v="COOR ADMINISTRATIVA FINANCIERA"/>
    <x v="22"/>
    <s v="GI MANTENIMIENTO"/>
    <s v="SI"/>
    <n v="0"/>
  </r>
  <r>
    <x v="152"/>
    <s v="134003172"/>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FLASH MEMORY 128 GB"/>
    <s v="PLANTA CENTRAL"/>
    <n v="9999"/>
    <s v="01"/>
    <s v="000"/>
    <s v="001"/>
    <n v="530804"/>
    <n v="1701"/>
    <s v="001"/>
    <s v="0000"/>
    <s v="0000"/>
    <n v="9420"/>
    <n v="0"/>
    <n v="9420"/>
    <m/>
    <n v="0"/>
    <n v="0"/>
    <s v="SI"/>
    <m/>
    <m/>
    <s v="MARITZA HARO "/>
    <n v="9420"/>
    <n v="0"/>
    <n v="9420"/>
    <s v="COOR ADMINISTRATIVA FINANCIERA"/>
    <x v="22"/>
    <s v="GI MANTENIMIENTO"/>
    <s v="SI"/>
    <n v="0"/>
  </r>
  <r>
    <x v="152"/>
    <s v="134003173"/>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CARPETA FOLDER DE CARTULINA MANILA (VINCHA INCLUIDA)"/>
    <s v="PLANTA CENTRAL"/>
    <n v="9999"/>
    <s v="01"/>
    <s v="000"/>
    <s v="001"/>
    <n v="530804"/>
    <n v="1701"/>
    <s v="001"/>
    <s v="0000"/>
    <s v="0000"/>
    <n v="476"/>
    <n v="0"/>
    <n v="476"/>
    <m/>
    <n v="0"/>
    <n v="0"/>
    <s v="SI"/>
    <m/>
    <m/>
    <s v="MARITZA HARO "/>
    <n v="476"/>
    <n v="0"/>
    <n v="476"/>
    <s v="COOR ADMINISTRATIVA FINANCIERA"/>
    <x v="22"/>
    <s v="GI MANTENIMIENTO"/>
    <s v="SI"/>
    <n v="0"/>
  </r>
  <r>
    <x v="152"/>
    <s v="134003174"/>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OFICINA PARA EL MINISTERIO DE SALUD PÚBLICA - PLANTA CENTRAL - (CATÁLOGO ELECTRÓNICO) GOMA LÍQUIDA 120 CC"/>
    <s v="PLANTA CENTRAL"/>
    <n v="9999"/>
    <s v="01"/>
    <s v="000"/>
    <s v="001"/>
    <n v="530804"/>
    <n v="1701"/>
    <s v="001"/>
    <s v="0000"/>
    <s v="0000"/>
    <n v="75.34"/>
    <n v="0"/>
    <n v="75.34"/>
    <m/>
    <n v="0"/>
    <n v="0"/>
    <s v="SI"/>
    <m/>
    <m/>
    <s v="MARITZA HARO "/>
    <n v="0"/>
    <n v="0"/>
    <n v="0"/>
    <s v="COOR ADMINISTRATIVA FINANCIERA"/>
    <x v="22"/>
    <s v="GI MANTENIMIENTO"/>
    <s v="NO"/>
    <n v="0"/>
  </r>
  <r>
    <x v="152"/>
    <s v="134003175"/>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GRAPADORA NORMAL METÁLICA GRANDE"/>
    <s v="PLANTA CENTRAL"/>
    <n v="9999"/>
    <s v="01"/>
    <s v="000"/>
    <s v="001"/>
    <n v="530804"/>
    <n v="1701"/>
    <s v="001"/>
    <s v="0000"/>
    <s v="0000"/>
    <n v="1062.06"/>
    <n v="0"/>
    <n v="1062.06"/>
    <m/>
    <n v="0"/>
    <n v="0"/>
    <s v="SI"/>
    <m/>
    <m/>
    <s v="MARITZA HARO "/>
    <n v="1062.06"/>
    <n v="0"/>
    <n v="1062.06"/>
    <s v="COOR ADMINISTRATIVA FINANCIERA"/>
    <x v="22"/>
    <s v="GI MANTENIMIENTO"/>
    <s v="SI"/>
    <n v="0"/>
  </r>
  <r>
    <x v="152"/>
    <s v="134003176"/>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GRAPAS 26/6MM CAJA DE 5000 U"/>
    <s v="PLANTA CENTRAL"/>
    <n v="9999"/>
    <s v="01"/>
    <s v="000"/>
    <s v="001"/>
    <n v="530804"/>
    <n v="1701"/>
    <s v="001"/>
    <s v="0000"/>
    <s v="0000"/>
    <n v="60.94"/>
    <n v="0"/>
    <n v="60.94"/>
    <m/>
    <n v="0"/>
    <n v="0"/>
    <s v="SI"/>
    <m/>
    <m/>
    <s v="MARITZA HARO "/>
    <n v="60.94"/>
    <n v="0"/>
    <n v="60.94"/>
    <s v="COOR ADMINISTRATIVA FINANCIERA"/>
    <x v="22"/>
    <s v="GI MANTENIMIENTO"/>
    <s v="SI"/>
    <n v="0"/>
  </r>
  <r>
    <x v="152"/>
    <s v="134003177"/>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MARCADOR PARA CD"/>
    <s v="PLANTA CENTRAL"/>
    <n v="9999"/>
    <s v="01"/>
    <s v="000"/>
    <s v="001"/>
    <n v="530804"/>
    <n v="1701"/>
    <s v="001"/>
    <s v="0000"/>
    <s v="0000"/>
    <n v="93"/>
    <n v="0"/>
    <n v="93"/>
    <m/>
    <n v="0"/>
    <n v="0"/>
    <s v="SI"/>
    <m/>
    <m/>
    <s v="MARITZA HARO "/>
    <n v="93"/>
    <n v="0"/>
    <n v="93"/>
    <s v="COOR ADMINISTRATIVA FINANCIERA"/>
    <x v="22"/>
    <s v="GI MANTENIMIENTO"/>
    <s v="SI"/>
    <n v="0"/>
  </r>
  <r>
    <x v="152"/>
    <s v="134003178"/>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MARCADOR PERMANENTE NEGRO PUNTA GRUESA"/>
    <s v="PLANTA CENTRAL"/>
    <n v="9999"/>
    <s v="01"/>
    <s v="000"/>
    <s v="001"/>
    <n v="530804"/>
    <n v="1701"/>
    <s v="001"/>
    <s v="0000"/>
    <s v="0000"/>
    <n v="45"/>
    <n v="0"/>
    <n v="45"/>
    <m/>
    <n v="0"/>
    <n v="0"/>
    <s v="SI"/>
    <m/>
    <m/>
    <s v="MARITZA HARO "/>
    <n v="45"/>
    <n v="0"/>
    <n v="45"/>
    <s v="COOR ADMINISTRATIVA FINANCIERA"/>
    <x v="22"/>
    <s v="GI MANTENIMIENTO"/>
    <s v="SI"/>
    <n v="0"/>
  </r>
  <r>
    <x v="152"/>
    <s v="134003179"/>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TIZA LÍQUIDA PUNTA GRUESA VARIOS COLORES"/>
    <s v="PLANTA CENTRAL"/>
    <n v="9999"/>
    <s v="01"/>
    <s v="000"/>
    <s v="001"/>
    <n v="530804"/>
    <n v="1701"/>
    <s v="001"/>
    <s v="0000"/>
    <s v="0000"/>
    <n v="245"/>
    <n v="0"/>
    <n v="245"/>
    <m/>
    <n v="0"/>
    <n v="0"/>
    <s v="SI"/>
    <m/>
    <m/>
    <s v="MARITZA HARO "/>
    <n v="245"/>
    <n v="0"/>
    <n v="245"/>
    <s v="COOR ADMINISTRATIVA FINANCIERA"/>
    <x v="22"/>
    <s v="GI MANTENIMIENTO"/>
    <s v="SI"/>
    <n v="0"/>
  </r>
  <r>
    <x v="152"/>
    <s v="134003180"/>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MASKING DE 2 PULG. X 40 YARDAS MULTIUSO"/>
    <s v="PLANTA CENTRAL"/>
    <n v="9999"/>
    <s v="01"/>
    <s v="000"/>
    <s v="001"/>
    <n v="530804"/>
    <n v="1701"/>
    <s v="001"/>
    <s v="0000"/>
    <s v="0000"/>
    <n v="300"/>
    <n v="0"/>
    <n v="300"/>
    <m/>
    <n v="0"/>
    <n v="0"/>
    <s v="SI"/>
    <m/>
    <m/>
    <s v="MARITZA HARO "/>
    <n v="300"/>
    <n v="0"/>
    <n v="300"/>
    <s v="COOR ADMINISTRATIVA FINANCIERA"/>
    <x v="22"/>
    <s v="GI MANTENIMIENTO"/>
    <s v="SI"/>
    <n v="0"/>
  </r>
  <r>
    <x v="152"/>
    <s v="134003181"/>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MOUSE PAD CON APOYA MUÑECAS DE GEL"/>
    <s v="PLANTA CENTRAL"/>
    <n v="9999"/>
    <s v="01"/>
    <s v="000"/>
    <s v="001"/>
    <n v="530804"/>
    <n v="1701"/>
    <s v="001"/>
    <s v="0000"/>
    <s v="0000"/>
    <n v="540.55999999999995"/>
    <n v="0"/>
    <n v="540.55999999999995"/>
    <m/>
    <n v="0"/>
    <n v="0"/>
    <s v="SI"/>
    <m/>
    <m/>
    <s v="MARITZA HARO "/>
    <n v="540.55999999999995"/>
    <n v="0"/>
    <n v="540.55999999999995"/>
    <s v="COOR ADMINISTRATIVA FINANCIERA"/>
    <x v="22"/>
    <s v="GI MANTENIMIENTO"/>
    <s v="SI"/>
    <n v="0"/>
  </r>
  <r>
    <x v="152"/>
    <s v="134003182"/>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PERFORADORA DE ESCRITORIO GRANDE"/>
    <s v="PLANTA CENTRAL"/>
    <n v="9999"/>
    <s v="01"/>
    <s v="000"/>
    <s v="001"/>
    <n v="530804"/>
    <n v="1701"/>
    <s v="001"/>
    <s v="0000"/>
    <s v="0000"/>
    <n v="229.49"/>
    <n v="0"/>
    <n v="229.49"/>
    <m/>
    <n v="0"/>
    <n v="0"/>
    <s v="SI"/>
    <m/>
    <m/>
    <s v="MARITZA HARO "/>
    <n v="229.49"/>
    <n v="0"/>
    <n v="229.49"/>
    <s v="COOR ADMINISTRATIVA FINANCIERA"/>
    <x v="22"/>
    <s v="GI MANTENIMIENTO"/>
    <s v="SI"/>
    <n v="0"/>
  </r>
  <r>
    <x v="152"/>
    <s v="134003183"/>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PARES PILAS AA (ALCALINAS)"/>
    <s v="PLANTA CENTRAL"/>
    <n v="9999"/>
    <s v="01"/>
    <s v="000"/>
    <s v="001"/>
    <n v="530804"/>
    <n v="1701"/>
    <s v="001"/>
    <s v="0000"/>
    <s v="0000"/>
    <n v="111.6"/>
    <n v="0"/>
    <n v="111.6"/>
    <m/>
    <n v="0"/>
    <n v="0"/>
    <s v="SI"/>
    <m/>
    <m/>
    <s v="MARITZA HARO "/>
    <n v="111.6"/>
    <n v="0"/>
    <n v="111.6"/>
    <s v="COOR ADMINISTRATIVA FINANCIERA"/>
    <x v="22"/>
    <s v="GI MANTENIMIENTO"/>
    <s v="SI"/>
    <n v="0"/>
  </r>
  <r>
    <x v="152"/>
    <s v="134003184"/>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PARES PILAS AAA (ALCALINAS)"/>
    <s v="PLANTA CENTRAL"/>
    <n v="9999"/>
    <s v="01"/>
    <s v="000"/>
    <s v="001"/>
    <n v="530804"/>
    <n v="1701"/>
    <s v="001"/>
    <s v="0000"/>
    <s v="0000"/>
    <n v="111.6"/>
    <n v="0"/>
    <n v="111.6"/>
    <m/>
    <n v="0"/>
    <n v="0"/>
    <s v="SI"/>
    <m/>
    <m/>
    <s v="MARITZA HARO "/>
    <n v="111.6"/>
    <n v="0"/>
    <n v="111.6"/>
    <s v="COOR ADMINISTRATIVA FINANCIERA"/>
    <x v="22"/>
    <s v="GI MANTENIMIENTO"/>
    <s v="SI"/>
    <n v="0"/>
  </r>
  <r>
    <x v="152"/>
    <s v="134003185"/>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REGLA PLÁSTICA 30 CM"/>
    <s v="PLANTA CENTRAL"/>
    <n v="9999"/>
    <s v="01"/>
    <s v="000"/>
    <s v="001"/>
    <n v="530804"/>
    <n v="1701"/>
    <s v="001"/>
    <s v="0000"/>
    <s v="0000"/>
    <n v="6.95"/>
    <n v="0"/>
    <n v="6.95"/>
    <m/>
    <n v="0"/>
    <n v="0"/>
    <s v="SI"/>
    <m/>
    <m/>
    <s v="MARITZA HARO "/>
    <n v="6.95"/>
    <n v="0"/>
    <n v="6.95"/>
    <s v="COOR ADMINISTRATIVA FINANCIERA"/>
    <x v="22"/>
    <s v="GI MANTENIMIENTO"/>
    <s v="SI"/>
    <n v="0"/>
  </r>
  <r>
    <x v="152"/>
    <s v="134003186"/>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RESALTADORES VARIOS COLORES"/>
    <s v="PLANTA CENTRAL"/>
    <n v="9999"/>
    <s v="01"/>
    <s v="000"/>
    <s v="001"/>
    <n v="530804"/>
    <n v="1701"/>
    <s v="001"/>
    <s v="0000"/>
    <s v="0000"/>
    <n v="960"/>
    <n v="0"/>
    <n v="960"/>
    <m/>
    <n v="0"/>
    <n v="0"/>
    <s v="SI"/>
    <m/>
    <m/>
    <s v="MARITZA HARO "/>
    <n v="960"/>
    <n v="0"/>
    <n v="960"/>
    <s v="COOR ADMINISTRATIVA FINANCIERA"/>
    <x v="22"/>
    <s v="GI MANTENIMIENTO"/>
    <s v="SI"/>
    <n v="0"/>
  </r>
  <r>
    <x v="152"/>
    <s v="134003187"/>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SACAGRAPAS"/>
    <s v="PLANTA CENTRAL"/>
    <n v="9999"/>
    <s v="01"/>
    <s v="000"/>
    <s v="001"/>
    <n v="530804"/>
    <n v="1701"/>
    <s v="001"/>
    <s v="0000"/>
    <s v="0000"/>
    <n v="6.51"/>
    <n v="0"/>
    <n v="6.51"/>
    <m/>
    <n v="0"/>
    <n v="0"/>
    <s v="SI"/>
    <m/>
    <m/>
    <s v="MARITZA HARO "/>
    <n v="6.51"/>
    <n v="0"/>
    <n v="6.51"/>
    <s v="COOR ADMINISTRATIVA FINANCIERA"/>
    <x v="22"/>
    <s v="GI MANTENIMIENTO"/>
    <s v="SI"/>
    <n v="0"/>
  </r>
  <r>
    <x v="152"/>
    <s v="134003188"/>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SEPARADORES PLÁSTICOS A4 FUNDA DE 10 UNIDADES"/>
    <s v="PLANTA CENTRAL"/>
    <n v="9999"/>
    <s v="01"/>
    <s v="000"/>
    <s v="001"/>
    <n v="530804"/>
    <n v="1701"/>
    <s v="001"/>
    <s v="0000"/>
    <s v="0000"/>
    <n v="1746.6"/>
    <n v="0"/>
    <n v="1746.6"/>
    <m/>
    <n v="0"/>
    <n v="0"/>
    <s v="SI"/>
    <m/>
    <m/>
    <s v="MARITZA HARO "/>
    <n v="1746.6"/>
    <n v="0"/>
    <n v="1746.6"/>
    <s v="COOR ADMINISTRATIVA FINANCIERA"/>
    <x v="22"/>
    <s v="GI MANTENIMIENTO"/>
    <s v="SI"/>
    <n v="0"/>
  </r>
  <r>
    <x v="152"/>
    <s v="134003189"/>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TIJERA GRANDE DE 8 PULGADAS"/>
    <s v="PLANTA CENTRAL"/>
    <n v="9999"/>
    <s v="01"/>
    <s v="000"/>
    <s v="001"/>
    <n v="530804"/>
    <n v="1701"/>
    <s v="001"/>
    <s v="0000"/>
    <s v="0000"/>
    <n v="420.36"/>
    <n v="0"/>
    <n v="420.36"/>
    <m/>
    <n v="0"/>
    <n v="0"/>
    <s v="SI"/>
    <m/>
    <m/>
    <s v="MARITZA HARO "/>
    <n v="420.36"/>
    <n v="0"/>
    <n v="420.36"/>
    <s v="COOR ADMINISTRATIVA FINANCIERA"/>
    <x v="22"/>
    <s v="GI MANTENIMIENTO"/>
    <s v="SI"/>
    <n v="0"/>
  </r>
  <r>
    <x v="152"/>
    <s v="134003190"/>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de Oficina para el Ministerio de Salud Pública - Planta Central - (Catálogo Electrónico) TINTA PARA ALMOHADILLA"/>
    <s v="PLANTA CENTRAL"/>
    <n v="9999"/>
    <s v="01"/>
    <s v="000"/>
    <s v="001"/>
    <n v="530804"/>
    <n v="1701"/>
    <s v="001"/>
    <s v="0000"/>
    <s v="0000"/>
    <n v="5.82"/>
    <n v="0"/>
    <n v="5.82"/>
    <m/>
    <n v="0"/>
    <n v="0"/>
    <s v="SI"/>
    <m/>
    <m/>
    <s v="MARITZA HARO "/>
    <n v="5.82"/>
    <n v="0"/>
    <n v="5.82"/>
    <s v="COOR ADMINISTRATIVA FINANCIERA"/>
    <x v="22"/>
    <s v="GI MANTENIMIENTO"/>
    <s v="SI"/>
    <n v="0"/>
  </r>
  <r>
    <x v="152"/>
    <s v="134003191"/>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SUMINISTROS OFICINA PARA EL MINISTERIO DE SALUD PÚBLICA - PLANTA CENTRAL PAPEL BOND A4 75 GRAMOS-RESMA"/>
    <s v="PLANTA CENTRAL"/>
    <n v="9999"/>
    <s v="01"/>
    <s v="000"/>
    <s v="001"/>
    <n v="530804"/>
    <n v="1701"/>
    <s v="001"/>
    <s v="0000"/>
    <s v="0000"/>
    <n v="8850"/>
    <n v="0"/>
    <n v="8850"/>
    <m/>
    <n v="0"/>
    <n v="0"/>
    <s v="SI"/>
    <m/>
    <m/>
    <s v="MARITZA HARO "/>
    <n v="0"/>
    <n v="0"/>
    <n v="0"/>
    <s v="COOR ADMINISTRATIVA FINANCIERA"/>
    <x v="22"/>
    <s v="GI MANTENIMIENTO"/>
    <s v="NO"/>
    <n v="0"/>
  </r>
  <r>
    <x v="152"/>
    <s v="134003005"/>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COMPRA DE TONER PARA EQUIPOS DE  IMPRESIÓN PARA EL MINISTERIO DE SALUD PÚBLICA -PLANTA CENTRAL"/>
    <s v="PLANTA CENTRAL"/>
    <n v="9999"/>
    <s v="01"/>
    <s v="000"/>
    <s v="001"/>
    <n v="530804"/>
    <n v="1701"/>
    <s v="001"/>
    <s v="0000"/>
    <s v="0000"/>
    <m/>
    <n v="0"/>
    <n v="0"/>
    <n v="6153.75"/>
    <n v="0"/>
    <n v="6153.75"/>
    <s v="SI"/>
    <m/>
    <m/>
    <s v="MARITZA HARO "/>
    <n v="102603.63"/>
    <n v="0"/>
    <n v="102603.63"/>
    <s v="COOR ADMINISTRATIVA FINANCIERA"/>
    <x v="22"/>
    <s v="GI ACTIVOS FIJOS Y BODEGAS"/>
    <s v="SI"/>
    <n v="0"/>
  </r>
  <r>
    <x v="152"/>
    <s v="134003192"/>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COMPRA DE TONER PARA EQUIPOS DE  IMPRESIÓN PARA EL MINISTERIO DE SALUD PÚBLICA -PLANTA CENTRAL TONER NEGRO IMPRESORA LED MODELO 3"/>
    <s v="PLANTA CENTRAL"/>
    <n v="9999"/>
    <s v="01"/>
    <s v="000"/>
    <s v="001"/>
    <n v="530804"/>
    <n v="1701"/>
    <s v="001"/>
    <s v="0000"/>
    <s v="0000"/>
    <n v="4140"/>
    <n v="0"/>
    <n v="4140"/>
    <m/>
    <n v="0"/>
    <n v="0"/>
    <s v="SI"/>
    <m/>
    <m/>
    <s v="MARITZA HARO "/>
    <n v="0"/>
    <n v="0"/>
    <n v="0"/>
    <s v="COOR ADMINISTRATIVA FINANCIERA"/>
    <x v="22"/>
    <s v="GI MANTENIMIENTO"/>
    <s v="NO"/>
    <n v="0"/>
  </r>
  <r>
    <x v="152"/>
    <s v="134003193"/>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COMPRA DE TONER PARA EQUIPOS DE  IMPRESIÓN PARA EL MINISTERIO DE SALUD PÚBLICA -PLANTA CENTRAL- TONER NEGRO IMPRESORA LASER MODELO 5"/>
    <s v="PLANTA CENTRAL"/>
    <n v="9999"/>
    <s v="01"/>
    <s v="000"/>
    <s v="001"/>
    <n v="530804"/>
    <n v="1701"/>
    <s v="001"/>
    <s v="0000"/>
    <s v="0000"/>
    <n v="2013.75"/>
    <n v="0"/>
    <n v="2013.75"/>
    <m/>
    <n v="0"/>
    <n v="0"/>
    <s v="SI"/>
    <m/>
    <m/>
    <s v="MARITZA HARO "/>
    <n v="0"/>
    <n v="0"/>
    <n v="0"/>
    <s v="COOR ADMINISTRATIVA FINANCIERA"/>
    <x v="22"/>
    <s v="GI MANTENIMIENTO"/>
    <s v="NO"/>
    <n v="0"/>
  </r>
  <r>
    <x v="152"/>
    <s v="134003008"/>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MATERIALES DE ASEO PARA EL MINISTERIO DE SALUD PÚBLICA - PLANTA CENTRAL"/>
    <s v="PLANTA CENTRAL"/>
    <n v="9999"/>
    <s v="01"/>
    <s v="000"/>
    <s v="001"/>
    <n v="530805"/>
    <n v="1701"/>
    <s v="001"/>
    <s v="0000"/>
    <s v="0000"/>
    <m/>
    <n v="0"/>
    <n v="0"/>
    <n v="11600"/>
    <n v="0"/>
    <n v="11600"/>
    <s v="SI"/>
    <m/>
    <m/>
    <s v="MARITZA HARO "/>
    <n v="0"/>
    <n v="0"/>
    <n v="0"/>
    <s v="COOR ADMINISTRATIVA FINANCIERA"/>
    <x v="22"/>
    <s v="GI ACTIVOS FIJOS Y BODEGAS"/>
    <s v="NO"/>
    <n v="0"/>
  </r>
  <r>
    <x v="152"/>
    <s v="134003194"/>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MATERIALES DE ASEO PARA EL MINISTERIO DE SALUD PÚBLICA - PLANTA CENTRAL (CATÁLOGO ELECTRÓNICO) - AMBIENTAL VARIAS FRAGANCIAS EN AEROSOL 400 CC"/>
    <s v="PLANTA CENTRAL"/>
    <n v="9999"/>
    <s v="01"/>
    <s v="000"/>
    <s v="001"/>
    <n v="530805"/>
    <n v="1701"/>
    <s v="001"/>
    <s v="0000"/>
    <s v="0000"/>
    <n v="754"/>
    <n v="0"/>
    <n v="754"/>
    <m/>
    <n v="0"/>
    <n v="0"/>
    <s v="SI"/>
    <m/>
    <m/>
    <s v="MARITZA HARO "/>
    <n v="754"/>
    <n v="0"/>
    <n v="754"/>
    <s v="COOR ADMINISTRATIVA FINANCIERA"/>
    <x v="22"/>
    <s v="GI MANTENIMIENTO"/>
    <s v="SI"/>
    <n v="0"/>
  </r>
  <r>
    <x v="152"/>
    <s v="134003195"/>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MATERIALES DE ASEO PARA EL MINISTERIO DE SALUD PÚBLICA - PLANTA CENTRAL (CATÁLOGO ELECTRÓNICO) - ANTISARRO LITRO"/>
    <s v="PLANTA CENTRAL"/>
    <n v="9999"/>
    <s v="01"/>
    <s v="000"/>
    <s v="001"/>
    <n v="530805"/>
    <n v="1701"/>
    <s v="001"/>
    <s v="0000"/>
    <s v="0000"/>
    <n v="179"/>
    <n v="0"/>
    <n v="179"/>
    <m/>
    <n v="0"/>
    <n v="0"/>
    <s v="SI"/>
    <m/>
    <m/>
    <s v="MARITZA HARO "/>
    <n v="179"/>
    <n v="0"/>
    <n v="179"/>
    <s v="COOR ADMINISTRATIVA FINANCIERA"/>
    <x v="22"/>
    <s v="SEGUROS"/>
    <s v="SI"/>
    <n v="0"/>
  </r>
  <r>
    <x v="152"/>
    <s v="134003196"/>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MATERIALES DE ASEO PARA EL MINISTERIO DE SALUD PÚBLICA - PLANTA CENTRAL (CATÁLOGO ELECTRÓNICO) - ATOMIZADOR 500 CC"/>
    <s v="PLANTA CENTRAL"/>
    <n v="9999"/>
    <s v="01"/>
    <s v="000"/>
    <s v="001"/>
    <n v="530805"/>
    <n v="1701"/>
    <s v="001"/>
    <s v="0000"/>
    <s v="0000"/>
    <n v="89.28"/>
    <n v="0"/>
    <n v="89.28"/>
    <m/>
    <n v="0"/>
    <n v="0"/>
    <s v="SI"/>
    <m/>
    <m/>
    <s v="MARITZA HARO "/>
    <n v="89.28"/>
    <n v="0"/>
    <n v="89.28"/>
    <s v="COOR ADMINISTRATIVA FINANCIERA"/>
    <x v="22"/>
    <s v="SEGUROS"/>
    <s v="SI"/>
    <n v="0"/>
  </r>
  <r>
    <x v="152"/>
    <s v="134003197"/>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MATERIALES DE ASEO PARA EL MINISTERIO DE SALUD PÚBLICA - PLANTA CENTRAL (CATÁLOGO ELECTRÓNICO) - DESINFECTANTE AMONIO CUATERNARIO LITRO"/>
    <s v="PLANTA CENTRAL"/>
    <n v="9999"/>
    <s v="01"/>
    <s v="000"/>
    <s v="001"/>
    <n v="530805"/>
    <n v="1701"/>
    <s v="001"/>
    <s v="0000"/>
    <s v="0000"/>
    <n v="1290"/>
    <n v="0"/>
    <n v="1290"/>
    <m/>
    <n v="0"/>
    <n v="0"/>
    <s v="SI"/>
    <m/>
    <m/>
    <s v="MARITZA HARO "/>
    <n v="1290"/>
    <n v="0"/>
    <n v="1290"/>
    <s v="COOR ADMINISTRATIVA FINANCIERA"/>
    <x v="22"/>
    <s v="SEGUROS"/>
    <s v="SI"/>
    <n v="0"/>
  </r>
  <r>
    <x v="152"/>
    <s v="134003198"/>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MATERIALES DE ASEO PARA EL MINISTERIO DE SALUD PÚBLICA - PLANTA CENTRAL (CATÁLOGO ELECTRÓNICO) - FUNDA BASURA DOMÉSTICA NEGRA 23X28 PULGADAS"/>
    <s v="PLANTA CENTRAL"/>
    <n v="9999"/>
    <s v="01"/>
    <s v="000"/>
    <s v="001"/>
    <n v="530805"/>
    <n v="1701"/>
    <s v="001"/>
    <s v="0000"/>
    <s v="0000"/>
    <n v="404"/>
    <n v="0"/>
    <n v="404"/>
    <m/>
    <n v="0"/>
    <n v="0"/>
    <s v="SI"/>
    <m/>
    <m/>
    <s v="MARITZA HARO "/>
    <n v="404"/>
    <n v="0"/>
    <n v="404"/>
    <s v="COOR ADMINISTRATIVA FINANCIERA"/>
    <x v="22"/>
    <s v="SEGUROS"/>
    <s v="SI"/>
    <n v="0"/>
  </r>
  <r>
    <x v="152"/>
    <s v="134003199"/>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MATERIALES DE ASEO PARA EL MINISTERIO DE SALUD PÚBLICA - PLANTA CENTRAL (CATÁLOGO ELECTRÓNICO) - JABÓN TOCADOR LÍQUIDO CON VÁLVULA 1000 ML"/>
    <s v="PLANTA CENTRAL"/>
    <n v="9999"/>
    <s v="01"/>
    <s v="000"/>
    <s v="001"/>
    <n v="530805"/>
    <n v="1701"/>
    <s v="001"/>
    <s v="0000"/>
    <s v="0000"/>
    <n v="1978"/>
    <n v="0"/>
    <n v="1978"/>
    <m/>
    <n v="0"/>
    <n v="0"/>
    <s v="SI"/>
    <m/>
    <m/>
    <s v="MARITZA HARO "/>
    <n v="1976.33"/>
    <n v="0"/>
    <n v="1976.33"/>
    <s v="COOR ADMINISTRATIVA FINANCIERA"/>
    <x v="22"/>
    <s v="SEGUROS"/>
    <s v="SI"/>
    <n v="0"/>
  </r>
  <r>
    <x v="152"/>
    <s v="134003200"/>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MATERIALES DE ASEO PARA EL MINISTERIO DE SALUD PÚBLICA - PLANTA CENTRAL (CATÁLOGO ELECTRÓNICO) - LAVA VAJILLA LÍQUIDO DE LITRO"/>
    <s v="PLANTA CENTRAL"/>
    <n v="9999"/>
    <s v="01"/>
    <s v="000"/>
    <s v="001"/>
    <n v="530805"/>
    <n v="1701"/>
    <s v="001"/>
    <s v="0000"/>
    <s v="0000"/>
    <n v="326"/>
    <n v="0"/>
    <n v="326"/>
    <m/>
    <n v="0"/>
    <n v="0"/>
    <s v="SI"/>
    <m/>
    <m/>
    <s v="MARITZA HARO "/>
    <n v="326"/>
    <n v="0"/>
    <n v="326"/>
    <s v="COOR ADMINISTRATIVA FINANCIERA"/>
    <x v="22"/>
    <s v="GI IMPORTACIONES"/>
    <s v="SI"/>
    <n v="0"/>
  </r>
  <r>
    <x v="152"/>
    <s v="134003201"/>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MATERIALES DE ASEO PARA EL MINISTERIO DE SALUD PÚBLICA - PLANTA CENTRAL (CATÁLOGO ELECTRÓNICO) - PAÑO DE LIMPIEZA PARA SUPERFICIES 10 UNIDADES"/>
    <s v="PLANTA CENTRAL"/>
    <n v="9999"/>
    <s v="01"/>
    <s v="000"/>
    <s v="001"/>
    <n v="530805"/>
    <n v="1701"/>
    <s v="001"/>
    <s v="0000"/>
    <s v="0000"/>
    <n v="1095"/>
    <n v="0"/>
    <n v="1095"/>
    <m/>
    <n v="0"/>
    <n v="0"/>
    <s v="SI"/>
    <m/>
    <m/>
    <s v="MARITZA HARO "/>
    <n v="1095"/>
    <n v="0"/>
    <n v="1095"/>
    <s v="COOR ADMINISTRATIVA FINANCIERA"/>
    <x v="22"/>
    <s v="GI IMPORTACIONES"/>
    <s v="SI"/>
    <n v="0"/>
  </r>
  <r>
    <x v="152"/>
    <s v="134003202"/>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MATERIALES DE ASEO PARA EL MINISTERIO DE SALUD PÚBLICA - PLANTA CENTRAL (CATÁLOGO ELECTRÓNICO) - PAPEL HIGIÉNICO JUMBO DOBLE HOJA BLANCO 250 METROS"/>
    <s v="PLANTA CENTRAL"/>
    <n v="9999"/>
    <s v="01"/>
    <s v="000"/>
    <s v="001"/>
    <n v="530805"/>
    <n v="1701"/>
    <s v="001"/>
    <s v="0000"/>
    <s v="0000"/>
    <n v="897"/>
    <n v="0"/>
    <n v="897"/>
    <m/>
    <n v="0"/>
    <n v="0"/>
    <s v="SI"/>
    <m/>
    <m/>
    <s v="MARITZA HARO "/>
    <n v="895.4"/>
    <n v="0"/>
    <n v="895.4"/>
    <s v="COOR ADMINISTRATIVA FINANCIERA"/>
    <x v="22"/>
    <s v="GI IMPORTACIONES"/>
    <s v="SI"/>
    <n v="0"/>
  </r>
  <r>
    <x v="152"/>
    <s v="134003203"/>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MATERIALES DE ASEO PARA EL MINISTERIO DE SALUD PÚBLICA - PLANTA CENTRAL (CATÁLOGO ELECTRÓNICO) - PAPEL TOALLA DE MANOS BLANCO EN Z 150 UNIDADES"/>
    <s v="PLANTA CENTRAL"/>
    <n v="9999"/>
    <s v="01"/>
    <s v="000"/>
    <s v="001"/>
    <n v="530805"/>
    <n v="1701"/>
    <s v="001"/>
    <s v="0000"/>
    <s v="0000"/>
    <n v="897.6"/>
    <n v="0"/>
    <n v="897.6"/>
    <m/>
    <n v="0"/>
    <n v="0"/>
    <s v="SI"/>
    <m/>
    <m/>
    <s v="MARITZA HARO "/>
    <n v="771.12"/>
    <n v="0"/>
    <n v="771.12"/>
    <s v="COOR ADMINISTRATIVA FINANCIERA"/>
    <x v="22"/>
    <s v="GI IMPORTACIONES"/>
    <s v="SI"/>
    <n v="0"/>
  </r>
  <r>
    <x v="152"/>
    <s v="134003204"/>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MATERIALES DE ASEO PARA EL MINISTERIO DE SALUD PÚBLICA - PLANTA CENTRAL (CATÁLOGO ELECTRÓNICO) - SHAMPOO PARA AUTOS GALÓN"/>
    <s v="PLANTA CENTRAL"/>
    <n v="9999"/>
    <s v="01"/>
    <s v="000"/>
    <s v="001"/>
    <n v="530805"/>
    <n v="1701"/>
    <s v="001"/>
    <s v="0000"/>
    <s v="0000"/>
    <n v="771.12"/>
    <n v="0"/>
    <n v="771.12"/>
    <m/>
    <n v="0"/>
    <n v="0"/>
    <s v="SI"/>
    <m/>
    <m/>
    <s v="MARITZA HARO "/>
    <n v="21.919999999999959"/>
    <n v="0"/>
    <n v="21.919999999999959"/>
    <s v="COOR ADMINISTRATIVA FINANCIERA"/>
    <x v="22"/>
    <s v="GI IMPORTACIONES"/>
    <s v="SI"/>
    <n v="-4.2632564145606011E-14"/>
  </r>
  <r>
    <x v="152"/>
    <s v="134003205"/>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MATERIALES DE ASEO PARA EL MINISTERIO DE SALUD PÚBLICA - PLANTA CENTRAL-INFIMA CUANTÍA"/>
    <s v="PLANTA CENTRAL"/>
    <n v="9999"/>
    <s v="01"/>
    <s v="000"/>
    <s v="001"/>
    <n v="530805"/>
    <n v="1701"/>
    <s v="001"/>
    <s v="0000"/>
    <s v="0000"/>
    <n v="2919"/>
    <n v="0"/>
    <n v="2919"/>
    <m/>
    <n v="0"/>
    <n v="0"/>
    <s v="SI"/>
    <m/>
    <m/>
    <s v="MARITZA HARO "/>
    <n v="0"/>
    <n v="0"/>
    <n v="0"/>
    <s v="COOR ADMINISTRATIVA FINANCIERA"/>
    <x v="22"/>
    <s v="GI IMPORTACIONES"/>
    <s v="NO"/>
    <n v="0"/>
  </r>
  <r>
    <x v="152"/>
    <s v="134003022"/>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s v="PLANTA CENTRAL"/>
    <n v="9999"/>
    <s v="01"/>
    <s v="000"/>
    <s v="001"/>
    <n v="530813"/>
    <n v="1701"/>
    <s v="001"/>
    <s v="0000"/>
    <s v="0000"/>
    <m/>
    <n v="0"/>
    <n v="0"/>
    <n v="51104.7"/>
    <n v="0"/>
    <n v="51104.7"/>
    <s v="SI"/>
    <m/>
    <m/>
    <s v="MARITZA HARO "/>
    <n v="0"/>
    <n v="0"/>
    <n v="0"/>
    <s v="COOR ADMINISTRATIVA FINANCIERA"/>
    <x v="22"/>
    <s v="GI TRANSPORTES"/>
    <s v="NO"/>
    <n v="0"/>
  </r>
  <r>
    <x v="152"/>
    <s v="134003206"/>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235 / 75 R 15)"/>
    <s v="PLANTA CENTRAL"/>
    <n v="9999"/>
    <s v="01"/>
    <s v="000"/>
    <s v="001"/>
    <n v="530813"/>
    <n v="1701"/>
    <s v="001"/>
    <s v="0000"/>
    <s v="0000"/>
    <n v="3568.6"/>
    <n v="0"/>
    <n v="3568.6"/>
    <m/>
    <n v="0"/>
    <n v="0"/>
    <s v="SI"/>
    <m/>
    <m/>
    <s v="MARITZA HARO "/>
    <n v="3568.6"/>
    <n v="0"/>
    <n v="3568.6"/>
    <s v="COOR ADMINISTRATIVA FINANCIERA"/>
    <x v="22"/>
    <s v="GI IMPORTACIONES"/>
    <s v="SI"/>
    <n v="0"/>
  </r>
  <r>
    <x v="152"/>
    <s v="134003207"/>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205 / 65 R 15)"/>
    <s v="PLANTA CENTRAL"/>
    <n v="9999"/>
    <s v="01"/>
    <s v="000"/>
    <s v="001"/>
    <n v="530813"/>
    <n v="1701"/>
    <s v="001"/>
    <s v="0000"/>
    <s v="0000"/>
    <n v="207.22"/>
    <n v="0"/>
    <n v="207.22"/>
    <m/>
    <n v="0"/>
    <n v="0"/>
    <s v="SI"/>
    <m/>
    <m/>
    <s v="MARITZA HARO "/>
    <n v="207.22"/>
    <n v="0"/>
    <n v="207.22"/>
    <s v="COOR ADMINISTRATIVA FINANCIERA"/>
    <x v="22"/>
    <s v="GI IMPORTACIONES"/>
    <s v="SI"/>
    <n v="0"/>
  </r>
  <r>
    <x v="152"/>
    <s v="134003208"/>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235 / 60 R 16)"/>
    <s v="PLANTA CENTRAL"/>
    <n v="9999"/>
    <s v="01"/>
    <s v="000"/>
    <s v="001"/>
    <n v="530813"/>
    <n v="1701"/>
    <s v="001"/>
    <s v="0000"/>
    <s v="0000"/>
    <n v="2764.08"/>
    <n v="0"/>
    <n v="2764.08"/>
    <m/>
    <n v="0"/>
    <n v="0"/>
    <s v="SI"/>
    <m/>
    <m/>
    <s v="MARITZA HARO "/>
    <n v="2764.08"/>
    <n v="0"/>
    <n v="2764.08"/>
    <s v="COOR ADMINISTRATIVA FINANCIERA"/>
    <x v="22"/>
    <s v="GI IMPORTACIONES"/>
    <s v="SI"/>
    <n v="0"/>
  </r>
  <r>
    <x v="152"/>
    <s v="134003209"/>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255 / 70  R 16)"/>
    <s v="PLANTA CENTRAL"/>
    <n v="9999"/>
    <s v="01"/>
    <s v="000"/>
    <s v="001"/>
    <n v="530813"/>
    <n v="1701"/>
    <s v="001"/>
    <s v="0000"/>
    <s v="0000"/>
    <n v="4291.5600000000004"/>
    <n v="0"/>
    <n v="4291.5600000000004"/>
    <m/>
    <n v="0"/>
    <n v="0"/>
    <s v="SI"/>
    <m/>
    <m/>
    <s v="MARITZA HARO "/>
    <n v="4291.5600000000004"/>
    <n v="0"/>
    <n v="4291.5600000000004"/>
    <s v="COOR ADMINISTRATIVA FINANCIERA"/>
    <x v="22"/>
    <s v="GI IMPORTACIONES"/>
    <s v="SI"/>
    <n v="0"/>
  </r>
  <r>
    <x v="152"/>
    <s v="134003210"/>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265 / 70 R 16)"/>
    <s v="PLANTA CENTRAL"/>
    <n v="9999"/>
    <s v="01"/>
    <s v="000"/>
    <s v="001"/>
    <n v="530813"/>
    <n v="1701"/>
    <s v="001"/>
    <s v="0000"/>
    <s v="0000"/>
    <n v="1674.1"/>
    <n v="0"/>
    <n v="1674.1"/>
    <m/>
    <n v="0"/>
    <n v="0"/>
    <s v="SI"/>
    <m/>
    <m/>
    <s v="MARITZA HARO "/>
    <n v="1674.1"/>
    <n v="0"/>
    <n v="1674.1"/>
    <s v="COOR ADMINISTRATIVA FINANCIERA"/>
    <x v="22"/>
    <s v="GI IMPORTACIONES"/>
    <s v="SI"/>
    <n v="0"/>
  </r>
  <r>
    <x v="152"/>
    <s v="134003211"/>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235 / 65 R 17)"/>
    <s v="PLANTA CENTRAL"/>
    <n v="9999"/>
    <s v="01"/>
    <s v="000"/>
    <s v="001"/>
    <n v="530813"/>
    <n v="1701"/>
    <s v="001"/>
    <s v="0000"/>
    <s v="0000"/>
    <n v="1737.6"/>
    <n v="0"/>
    <n v="1737.6"/>
    <m/>
    <n v="0"/>
    <n v="0"/>
    <s v="SI"/>
    <m/>
    <m/>
    <s v="MARITZA HARO "/>
    <n v="1737.6"/>
    <n v="0"/>
    <n v="1737.6"/>
    <s v="COOR ADMINISTRATIVA FINANCIERA"/>
    <x v="22"/>
    <s v="GI IMPORTACIONES"/>
    <s v="SI"/>
    <n v="0"/>
  </r>
  <r>
    <x v="152"/>
    <s v="134003212"/>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265 / 65 R 17)"/>
    <s v="PLANTA CENTRAL"/>
    <n v="9999"/>
    <s v="01"/>
    <s v="000"/>
    <s v="001"/>
    <n v="530813"/>
    <n v="1701"/>
    <s v="001"/>
    <s v="0000"/>
    <s v="0000"/>
    <n v="725.8"/>
    <n v="0"/>
    <n v="725.8"/>
    <m/>
    <n v="0"/>
    <n v="0"/>
    <s v="SI"/>
    <m/>
    <m/>
    <s v="MARITZA HARO "/>
    <n v="725.8"/>
    <n v="0"/>
    <n v="725.8"/>
    <s v="COOR ADMINISTRATIVA FINANCIERA"/>
    <x v="22"/>
    <s v="GI IMPORTACIONES"/>
    <s v="SI"/>
    <n v="0"/>
  </r>
  <r>
    <x v="152"/>
    <s v="134003213"/>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225 / 70 R 15)"/>
    <s v="PLANTA CENTRAL"/>
    <n v="9999"/>
    <s v="01"/>
    <s v="000"/>
    <s v="001"/>
    <n v="530813"/>
    <n v="1701"/>
    <s v="001"/>
    <s v="0000"/>
    <s v="0000"/>
    <n v="217.84"/>
    <n v="0"/>
    <n v="217.84"/>
    <m/>
    <n v="0"/>
    <n v="0"/>
    <s v="SI"/>
    <m/>
    <m/>
    <s v="MARITZA HARO "/>
    <n v="217.84"/>
    <n v="0"/>
    <n v="217.84"/>
    <s v="COOR ADMINISTRATIVA FINANCIERA"/>
    <x v="22"/>
    <s v="GI IMPORTACIONES"/>
    <s v="SI"/>
    <n v="0"/>
  </r>
  <r>
    <x v="152"/>
    <s v="134003214"/>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215 / 75 R 14)"/>
    <s v="PLANTA CENTRAL"/>
    <n v="9999"/>
    <s v="01"/>
    <s v="000"/>
    <s v="001"/>
    <n v="530813"/>
    <n v="1701"/>
    <s v="001"/>
    <s v="0000"/>
    <s v="0000"/>
    <n v="217.72"/>
    <n v="0"/>
    <n v="217.72"/>
    <m/>
    <n v="0"/>
    <n v="0"/>
    <s v="SI"/>
    <m/>
    <m/>
    <s v="MARITZA HARO "/>
    <n v="217.72"/>
    <n v="0"/>
    <n v="217.72"/>
    <s v="COOR ADMINISTRATIVA FINANCIERA"/>
    <x v="22"/>
    <s v="GI IMPORTACIONES"/>
    <s v="SI"/>
    <n v="0"/>
  </r>
  <r>
    <x v="152"/>
    <s v="134003215"/>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215 / 75 R 17.5)"/>
    <s v="PLANTA CENTRAL"/>
    <n v="9999"/>
    <s v="01"/>
    <s v="000"/>
    <s v="001"/>
    <n v="530813"/>
    <n v="1701"/>
    <s v="001"/>
    <s v="0000"/>
    <s v="0000"/>
    <n v="7320.9"/>
    <n v="0"/>
    <n v="7320.9"/>
    <m/>
    <n v="0"/>
    <n v="0"/>
    <s v="SI"/>
    <m/>
    <m/>
    <s v="MARITZA HARO "/>
    <n v="7320.9"/>
    <n v="0"/>
    <n v="7320.9"/>
    <s v="COOR ADMINISTRATIVA FINANCIERA"/>
    <x v="22"/>
    <s v="GI IMPORTACIONES"/>
    <s v="SI"/>
    <n v="0"/>
  </r>
  <r>
    <x v="152"/>
    <s v="134003216"/>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11 R 22.5)"/>
    <s v="PLANTA CENTRAL"/>
    <n v="9999"/>
    <s v="01"/>
    <s v="000"/>
    <s v="001"/>
    <n v="530813"/>
    <n v="1701"/>
    <s v="001"/>
    <s v="0000"/>
    <s v="0000"/>
    <n v="5229.3"/>
    <n v="0"/>
    <n v="5229.3"/>
    <m/>
    <n v="0"/>
    <n v="0"/>
    <s v="SI"/>
    <m/>
    <m/>
    <s v="MARITZA HARO "/>
    <n v="5229.3"/>
    <n v="0"/>
    <n v="5229.3"/>
    <s v="COOR ADMINISTRATIVA FINANCIERA"/>
    <x v="22"/>
    <s v="GI IMPORTACIONES"/>
    <s v="SI"/>
    <n v="0"/>
  </r>
  <r>
    <x v="152"/>
    <s v="134003217"/>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12 R 22.5 )"/>
    <s v="PLANTA CENTRAL"/>
    <n v="9999"/>
    <s v="01"/>
    <s v="000"/>
    <s v="001"/>
    <n v="530813"/>
    <n v="1701"/>
    <s v="001"/>
    <s v="0000"/>
    <s v="0000"/>
    <n v="17371.62"/>
    <n v="0"/>
    <n v="17371.62"/>
    <m/>
    <n v="0"/>
    <n v="0"/>
    <s v="SI"/>
    <m/>
    <m/>
    <s v="MARITZA HARO "/>
    <n v="17371.62"/>
    <n v="0"/>
    <n v="17371.62"/>
    <s v="COOR ADMINISTRATIVA FINANCIERA"/>
    <x v="22"/>
    <s v="GI IMPORTACIONES"/>
    <s v="SI"/>
    <n v="0"/>
  </r>
  <r>
    <x v="152"/>
    <s v="134003218"/>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NEUMÁTICOS CATALOGADOS PARA EL PARQUE AUTOMOTOR DEL MINISTERIO DE SALUD PÚBLICA (PLANTA CENTRAL) (275 / 80 R 22.5 )"/>
    <s v="PLANTA CENTRAL"/>
    <n v="9999"/>
    <s v="01"/>
    <s v="000"/>
    <s v="001"/>
    <n v="530813"/>
    <n v="1701"/>
    <s v="001"/>
    <s v="0000"/>
    <s v="0000"/>
    <n v="5778.36"/>
    <n v="0"/>
    <n v="5778.36"/>
    <m/>
    <n v="0"/>
    <n v="0"/>
    <s v="SI"/>
    <m/>
    <m/>
    <s v="MARITZA HARO "/>
    <n v="5778.36"/>
    <n v="0"/>
    <n v="5778.36"/>
    <s v="COOR ADMINISTRATIVA FINANCIERA"/>
    <x v="22"/>
    <s v="GI MANTENIMIENTO"/>
    <s v="SI"/>
    <n v="0"/>
  </r>
  <r>
    <x v="152"/>
    <s v="134003103"/>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MANTENIMIENTO DE INFRAESTRUCTURA DEL BANCO NACIONAL DE VACUNAS "/>
    <s v="PLANTA CENTRAL"/>
    <n v="9999"/>
    <s v="01"/>
    <s v="000"/>
    <s v="001"/>
    <n v="530417"/>
    <n v="1701"/>
    <s v="001"/>
    <s v="0000"/>
    <s v="0000"/>
    <m/>
    <n v="0"/>
    <n v="0"/>
    <n v="75000"/>
    <n v="0"/>
    <n v="75000"/>
    <s v="SI"/>
    <m/>
    <m/>
    <s v="MARITZA HARO "/>
    <n v="0"/>
    <n v="0"/>
    <n v="0"/>
    <s v="COOR ADMINISTRATIVA FINANCIERA"/>
    <x v="22"/>
    <s v="GI MANTENIMIENTO"/>
    <s v="NO"/>
    <n v="0"/>
  </r>
  <r>
    <x v="152"/>
    <s v="134003088"/>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MANTENIMIENTO DE LA INFRAESTRUCTURA DEL EDIFICIO EQUINOCCIAL"/>
    <s v="PLANTA CENTRAL"/>
    <n v="9999"/>
    <s v="01"/>
    <s v="000"/>
    <s v="001"/>
    <n v="530417"/>
    <n v="1701"/>
    <s v="001"/>
    <s v="0000"/>
    <s v="0000"/>
    <m/>
    <n v="0"/>
    <n v="0"/>
    <n v="200000"/>
    <n v="0"/>
    <n v="200000"/>
    <s v="SI"/>
    <m/>
    <m/>
    <s v="MARITZA HARO "/>
    <n v="0"/>
    <n v="0"/>
    <n v="0"/>
    <s v="COOR ADMINISTRATIVA FINANCIERA"/>
    <x v="22"/>
    <s v="GI MANTENIMIENTO"/>
    <s v="NO"/>
    <n v="0"/>
  </r>
  <r>
    <x v="152"/>
    <s v="134003219"/>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MANTENIMIENTO DE LA INFRAESTRUCTURA DEL EDIFICIO EQUINOCCIAL  Y BANCO NACIONAL DE VACUNAS"/>
    <s v="PLANTA CENTRAL"/>
    <n v="9999"/>
    <s v="01"/>
    <s v="000"/>
    <s v="001"/>
    <n v="530417"/>
    <n v="1701"/>
    <s v="001"/>
    <s v="0000"/>
    <s v="0000"/>
    <n v="275000"/>
    <n v="0"/>
    <n v="275000"/>
    <m/>
    <n v="0"/>
    <n v="0"/>
    <s v="SI"/>
    <m/>
    <m/>
    <s v="MARITZA HARO "/>
    <n v="0"/>
    <n v="0"/>
    <n v="0"/>
    <s v="COOR ADMINISTRATIVA FINANCIERA"/>
    <x v="22"/>
    <s v="GI MANTENIMIENTO"/>
    <s v="NO"/>
    <n v="0"/>
  </r>
  <r>
    <x v="152"/>
    <s v="134003104"/>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ROPA DE TRABAJO"/>
    <s v="PLANTA CENTRAL"/>
    <n v="9999"/>
    <s v="01"/>
    <s v="000"/>
    <s v="001"/>
    <n v="530209"/>
    <n v="1701"/>
    <s v="001"/>
    <s v="0000"/>
    <s v="0000"/>
    <m/>
    <n v="0"/>
    <n v="0"/>
    <n v="6416"/>
    <n v="0"/>
    <n v="6416"/>
    <s v="SI"/>
    <m/>
    <m/>
    <s v="MARITZA HARO "/>
    <n v="0"/>
    <n v="0"/>
    <n v="0"/>
    <s v="COOR ADMINISTRATIVA FINANCIERA"/>
    <x v="22"/>
    <s v="GI MANTENIMIENTO"/>
    <s v="NO"/>
    <n v="0"/>
  </r>
  <r>
    <x v="152"/>
    <s v="134003220"/>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Ropa de trabajo - Catálogo Electronico (Botín dieléctrico cuero hirofugado)."/>
    <s v="PLANTA CENTRAL"/>
    <n v="9999"/>
    <s v="01"/>
    <s v="000"/>
    <s v="001"/>
    <n v="530209"/>
    <n v="1701"/>
    <s v="001"/>
    <s v="0000"/>
    <s v="0000"/>
    <n v="2919.9"/>
    <n v="0"/>
    <n v="2919.9"/>
    <m/>
    <n v="0"/>
    <n v="0"/>
    <s v="SI"/>
    <m/>
    <m/>
    <s v="MARITZA HARO "/>
    <n v="0"/>
    <n v="0"/>
    <n v="0"/>
    <s v="COOR ADMINISTRATIVA FINANCIERA"/>
    <x v="22"/>
    <s v="NO APLICA"/>
    <s v="NO"/>
    <n v="0"/>
  </r>
  <r>
    <x v="152"/>
    <s v="134003221"/>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Ropa de trabajo- Catálogo Electronico (Buzo tipo polo de algodón peinado manga larga, con cuello tejido y puño de resorte )."/>
    <s v="PLANTA CENTRAL"/>
    <n v="9999"/>
    <s v="01"/>
    <s v="000"/>
    <s v="001"/>
    <n v="530209"/>
    <n v="1701"/>
    <s v="001"/>
    <s v="0000"/>
    <s v="0000"/>
    <n v="459.6"/>
    <n v="0"/>
    <n v="459.6"/>
    <m/>
    <n v="0"/>
    <n v="0"/>
    <s v="SI"/>
    <m/>
    <m/>
    <s v="MARITZA HARO "/>
    <n v="0"/>
    <n v="0"/>
    <n v="0"/>
    <s v="COOR ADMINISTRATIVA FINANCIERA"/>
    <x v="22"/>
    <s v="NO APLICA"/>
    <s v="NO"/>
    <n v="0"/>
  </r>
  <r>
    <x v="152"/>
    <s v="134003222"/>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Ropa de trabajo-Catálogo Electronico (Camisa jean con cinta reflectiva tipo II)."/>
    <s v="PLANTA CENTRAL"/>
    <n v="9999"/>
    <s v="01"/>
    <s v="000"/>
    <s v="001"/>
    <n v="530209"/>
    <n v="1701"/>
    <s v="001"/>
    <s v="0000"/>
    <s v="0000"/>
    <n v="163.01999999999998"/>
    <n v="0"/>
    <n v="163.01999999999998"/>
    <m/>
    <n v="0"/>
    <n v="0"/>
    <s v="SI"/>
    <m/>
    <m/>
    <s v="MARITZA HARO "/>
    <n v="0"/>
    <n v="0"/>
    <n v="0"/>
    <s v="COOR ADMINISTRATIVA FINANCIERA"/>
    <x v="22"/>
    <s v="NO APLICA"/>
    <s v="NO"/>
    <n v="0"/>
  </r>
  <r>
    <x v="152"/>
    <s v="134003223"/>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Ropa de trabajo- Catálogo Electronico (Pantalon indigo con cinta reflectiva)."/>
    <s v="PLANTA CENTRAL"/>
    <n v="9999"/>
    <s v="01"/>
    <s v="000"/>
    <s v="001"/>
    <n v="530209"/>
    <n v="1701"/>
    <s v="001"/>
    <s v="0000"/>
    <s v="0000"/>
    <n v="354.20000000000005"/>
    <n v="0"/>
    <n v="354.20000000000005"/>
    <m/>
    <n v="0"/>
    <n v="0"/>
    <s v="SI"/>
    <m/>
    <m/>
    <s v="MARITZA HARO "/>
    <n v="0"/>
    <n v="0"/>
    <n v="0"/>
    <s v="COOR ADMINISTRATIVA FINANCIERA"/>
    <x v="22"/>
    <s v="GI TRANSPORTES"/>
    <s v="NO"/>
    <n v="0"/>
  </r>
  <r>
    <x v="152"/>
    <s v="134003224"/>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Ropa de trabaj-Catálogo Electronico (Mandil de trabajo)."/>
    <s v="PLANTA CENTRAL"/>
    <n v="9999"/>
    <s v="01"/>
    <s v="000"/>
    <s v="001"/>
    <n v="530209"/>
    <n v="1701"/>
    <s v="001"/>
    <s v="0000"/>
    <s v="0000"/>
    <n v="152.4"/>
    <n v="0"/>
    <n v="152.4"/>
    <m/>
    <n v="0"/>
    <n v="0"/>
    <s v="SI"/>
    <m/>
    <m/>
    <s v="MARITZA HARO "/>
    <n v="0"/>
    <n v="0"/>
    <n v="0"/>
    <s v="COOR ADMINISTRATIVA FINANCIERA"/>
    <x v="22"/>
    <s v="GI TRANSPORTES"/>
    <s v="NO"/>
    <n v="0"/>
  </r>
  <r>
    <x v="152"/>
    <s v="134003225"/>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Ropa de trabajo-Catálogo Electronico (Chompa impermeable con cinta reflectiva)."/>
    <s v="PLANTA CENTRAL"/>
    <n v="9999"/>
    <s v="01"/>
    <s v="000"/>
    <s v="001"/>
    <n v="530209"/>
    <n v="1701"/>
    <s v="001"/>
    <s v="0000"/>
    <s v="0000"/>
    <n v="1929.6000000000001"/>
    <n v="0"/>
    <n v="1929.6000000000001"/>
    <m/>
    <n v="0"/>
    <n v="0"/>
    <s v="SI"/>
    <m/>
    <m/>
    <s v="MARITZA HARO "/>
    <n v="0"/>
    <n v="0"/>
    <n v="0"/>
    <s v="COOR ADMINISTRATIVA FINANCIERA"/>
    <x v="22"/>
    <s v="GI TRANSPORTES"/>
    <s v="NO"/>
    <n v="0"/>
  </r>
  <r>
    <x v="152"/>
    <s v="134003226"/>
    <s v="MSP-DNA-2022-1111-M"/>
    <d v="2022-05-10T00:00:00"/>
    <s v="MSP-DNPI-2022-0743-M"/>
    <d v="2022-05-19T00:00:00"/>
    <x v="2"/>
    <s v="En atención a memorando Nro. MSP-DNA-2022-1111-M, mediante el cual solicita se realice una reforma integral del POA de la Dirección Nacional Administrativa, se procede con la creación de líneas POA con su respectiva estructura y valores para la debida ejecución. "/>
    <s v="ADMINISTRACION CENTRAL"/>
    <s v="Adquisición de Ropa de trabajo -Catálogo Electronico (Chaleco multifunción)."/>
    <s v="PLANTA CENTRAL"/>
    <n v="9999"/>
    <s v="01"/>
    <s v="000"/>
    <s v="001"/>
    <n v="530209"/>
    <n v="1701"/>
    <s v="001"/>
    <s v="0000"/>
    <s v="0000"/>
    <n v="437.28"/>
    <n v="0"/>
    <n v="437.28"/>
    <m/>
    <n v="0"/>
    <n v="0"/>
    <s v="SI"/>
    <m/>
    <m/>
    <s v="MARITZA HARO "/>
    <n v="0"/>
    <n v="0"/>
    <n v="0"/>
    <s v="COOR ADMINISTRATIVA FINANCIERA"/>
    <x v="22"/>
    <s v="NO APLICA"/>
    <s v="NO"/>
    <n v="0"/>
  </r>
  <r>
    <x v="153"/>
    <s v="111004026"/>
    <s v="MSP-DNNTHS-2022-0445-M"/>
    <d v="2022-05-09T00:00:00"/>
    <s v="MSP-DNPI-2022-0726-M"/>
    <d v="2022-05-18T00:00:00"/>
    <x v="0"/>
    <s v="INCLUSIÓN SIN EROGACIÓN DE RECURSOS PARA CONVENIO FIRMADO ENTRE EL MSP Y UNIVERSIDADES"/>
    <s v="GOBERNANZA DE LA SALUD"/>
    <s v="CONVENIO ESPECÍFICO DE COOPERACIÓN INTERINSTITUCIONAL ENTRE EL MINISTERIO DE SALUD PÚBLICA Y LA UNIVERSIDAD SAN FRANCISCO DE QUITO, PARA EL DESARROLLO DEL PROGRAMA DE CIRUGÍA ORAL Y MAXILOFACIAL , EN CALIDAD DE AUTOFINANCIADO"/>
    <s v="PLANTA CENTRAL"/>
    <n v="9999"/>
    <n v="58"/>
    <s v="000"/>
    <s v="002"/>
    <n v="0"/>
    <n v="1701"/>
    <s v="001"/>
    <s v="0000"/>
    <s v="0000"/>
    <n v="0"/>
    <n v="0"/>
    <n v="0"/>
    <n v="0"/>
    <n v="0"/>
    <n v="0"/>
    <s v="SI"/>
    <m/>
    <m/>
    <s v="Alexandra Simba"/>
    <n v="0"/>
    <n v="0"/>
    <n v="0"/>
    <s v="SUBSE RECTORIA SISTEMA NACIONAL SALUD"/>
    <x v="18"/>
    <s v="NO APLICA"/>
    <s v="SI"/>
    <n v="0"/>
  </r>
  <r>
    <x v="153"/>
    <s v="111004027"/>
    <s v="MSP-DNNTHS-2022-0446-M"/>
    <d v="2022-05-09T00:00:00"/>
    <s v="MSP-DNPI-2022-0726-M"/>
    <d v="2022-05-18T00:00:00"/>
    <x v="0"/>
    <s v="INCLUSIÓN SIN EROGACIÓN DE RECURSOS PARA CONVENIO FIRMADO ENTRE EL MSP Y UNIVERSIDADES"/>
    <s v="GOBERNANZA DE LA SALUD"/>
    <s v="CONVENIO MARCO DE COOPERACIÓN INTERINSTITUCIONAL ENTRE EL MINISTERIO DE SALUD PÚBLICA Y LA UNIVERSIDAD TÉCNICA DE BABAHOYO"/>
    <s v="PLANTA CENTRAL"/>
    <n v="9999"/>
    <n v="58"/>
    <s v="000"/>
    <s v="002"/>
    <n v="0"/>
    <n v="1701"/>
    <s v="001"/>
    <s v="0000"/>
    <s v="0000"/>
    <n v="0"/>
    <n v="0"/>
    <n v="0"/>
    <n v="0"/>
    <n v="0"/>
    <n v="0"/>
    <s v="SI"/>
    <m/>
    <m/>
    <s v="Alexandra Simba"/>
    <n v="0"/>
    <n v="0"/>
    <n v="0"/>
    <s v="SUBSE RECTORIA SISTEMA NACIONAL SALUD"/>
    <x v="18"/>
    <s v="NO APLICA"/>
    <s v="SI"/>
    <n v="0"/>
  </r>
  <r>
    <x v="153"/>
    <s v="111004028"/>
    <s v="MSP-DNNTHS-2022-0447-M"/>
    <d v="2022-05-09T00:00:00"/>
    <s v="MSP-DNPI-2022-0726-M"/>
    <d v="2022-05-18T00:00:00"/>
    <x v="0"/>
    <s v="INCLUSIÓN SIN EROGACIÓN DE RECURSOS PARA CONVENIO FIRMADO ENTRE EL MSP Y UNIVERSIDADES"/>
    <s v="GOBERNANZA DE LA SALUD"/>
    <s v="CONVENIO MARCO DE COOPERACIÓN INTERINSTITUCIONAL ENTRE EL MINISTERIO DE SALUD PÚBLICA Y LA UNIVERSIDAD TÉCNICA DE MACHALA"/>
    <s v="PLANTA CENTRAL"/>
    <n v="9999"/>
    <n v="58"/>
    <s v="000"/>
    <s v="002"/>
    <n v="0"/>
    <n v="1701"/>
    <s v="001"/>
    <s v="0000"/>
    <s v="0000"/>
    <n v="0"/>
    <n v="0"/>
    <n v="0"/>
    <n v="0"/>
    <n v="0"/>
    <n v="0"/>
    <s v="SI"/>
    <m/>
    <m/>
    <s v="Alexandra Simba"/>
    <n v="0"/>
    <n v="0"/>
    <n v="0"/>
    <s v="SUBSE RECTORIA SISTEMA NACIONAL SALUD"/>
    <x v="18"/>
    <s v="NO APLICA"/>
    <s v="SI"/>
    <n v="0"/>
  </r>
  <r>
    <x v="153"/>
    <s v="111004029"/>
    <s v="MSP-DNNTHS-2022-0465-M"/>
    <d v="2022-05-11T00:00:00"/>
    <s v="MSP-DNPI-2022-0726-M"/>
    <d v="2022-05-18T00:00:00"/>
    <x v="0"/>
    <s v="INCLUSIÓN SIN EROGACIÓN DE RECURSOS PARA CONVENIO FIRMADO ENTRE EL MSP Y UNIVERSIDADES"/>
    <s v="GOBERNANZA DE LA SALUD"/>
    <s v="Convenio específico de cooperación interinstitucional entre el Ministerio de Salud Pública y la Universidad de las Américas para el desarrollo de programas de especializaciones médicas en calidad de autofinanciado"/>
    <s v="PLANTA CENTRAL"/>
    <n v="9999"/>
    <n v="58"/>
    <s v="000"/>
    <s v="002"/>
    <n v="0"/>
    <n v="1701"/>
    <s v="001"/>
    <s v="0000"/>
    <s v="0000"/>
    <n v="0"/>
    <n v="0"/>
    <n v="0"/>
    <n v="0"/>
    <n v="0"/>
    <n v="0"/>
    <s v="SI"/>
    <m/>
    <m/>
    <s v="Alexandra Simba"/>
    <n v="0"/>
    <n v="0"/>
    <n v="0"/>
    <s v="SUBSE RECTORIA SISTEMA NACIONAL SALUD"/>
    <x v="18"/>
    <s v="NO APLICA"/>
    <s v="SI"/>
    <n v="0"/>
  </r>
  <r>
    <x v="154"/>
    <s v="121001013"/>
    <s v="MSP-DNCE-2022-0758-M"/>
    <d v="2022-05-11T00:00:00"/>
    <s v="MSP-DNPI-2022-0688-M"/>
    <d v="2022-05-12T00:00:00"/>
    <x v="0"/>
    <s v="Asignación de recursos para COACTIVA - Causa Nro. 002-2020-PEC"/>
    <s v="PROVISION Y PRESTACION DE SERVICIOS DE SALUD"/>
    <s v="TRANSPORTE DE MUESTRAS DE TAMIZAJE METABÓLICO NEONATAL AÑO 2016-2017"/>
    <s v="PLANTA CENTRAL"/>
    <n v="9999"/>
    <n v="90"/>
    <s v="000"/>
    <s v="005"/>
    <n v="530202"/>
    <n v="1701"/>
    <s v="001"/>
    <s v="0000"/>
    <s v="0000"/>
    <n v="89139.5"/>
    <n v="0"/>
    <n v="89139.5"/>
    <n v="0"/>
    <n v="0"/>
    <n v="0"/>
    <s v="SI"/>
    <m/>
    <m/>
    <s v="VERONICA VELEZ "/>
    <n v="89139.5"/>
    <n v="0"/>
    <n v="89139.5"/>
    <s v="SUB ATENCION SALUD MOVIL HOSPITALARIA CENTROS ESPECIALIZADOS"/>
    <x v="6"/>
    <s v="NO APLICA"/>
    <s v="SI"/>
    <n v="0"/>
  </r>
  <r>
    <x v="154"/>
    <s v="132001024"/>
    <s v="MSP-DNCE-2022-0758-M"/>
    <d v="2022-05-11T00:00:00"/>
    <s v="MSP-DNPI-2022-0688-M"/>
    <d v="2022-05-12T00:00:00"/>
    <x v="0"/>
    <s v="Asignación de recursos para COACTIVA - Causa Nro. 002-2020-PEC"/>
    <s v="GARANTIA DE LA CALIDAD DE LOS SERVICIOS DE SALUD"/>
    <s v="Asignación esigef para financiar actividades priorizadas  (Mantenimientos REF 006)"/>
    <s v="PLANTA CENTRAL"/>
    <n v="9999"/>
    <n v="57"/>
    <s v="000"/>
    <s v="001"/>
    <n v="530601"/>
    <n v="1701"/>
    <s v="001"/>
    <s v="0000"/>
    <s v="0000"/>
    <n v="0"/>
    <n v="0"/>
    <n v="0"/>
    <n v="16520.250000000116"/>
    <n v="0"/>
    <n v="16520.250000000116"/>
    <s v="SI"/>
    <m/>
    <m/>
    <s v="VERONICA VELEZ "/>
    <n v="0"/>
    <n v="0"/>
    <n v="0"/>
    <s v="COOR PLANIFICACION GEST ESTRAT"/>
    <x v="25"/>
    <s v="NO APLICA"/>
    <s v="NO"/>
    <n v="0"/>
  </r>
  <r>
    <x v="154"/>
    <s v="132001025"/>
    <s v="MSP-DNCE-2022-0758-M"/>
    <d v="2022-05-11T00:00:00"/>
    <s v="MSP-DNPI-2022-0688-M"/>
    <d v="2022-05-12T00:00:00"/>
    <x v="0"/>
    <s v="Asignación de recursos para COACTIVA - Causa Nro. 002-2020-PEC"/>
    <s v="GARANTIA DE LA CALIDAD DE LOS SERVICIOS DE SALUD"/>
    <s v="Asignación esigef para financiar actividades priorizadas  (Mantenimientos REF 006)"/>
    <s v="PLANTA CENTRAL"/>
    <n v="9999"/>
    <n v="57"/>
    <s v="000"/>
    <s v="001"/>
    <n v="530803"/>
    <n v="1701"/>
    <s v="001"/>
    <s v="0000"/>
    <s v="0000"/>
    <n v="0"/>
    <n v="0"/>
    <n v="0"/>
    <n v="14852.77"/>
    <n v="0"/>
    <n v="14852.77"/>
    <s v="SI"/>
    <m/>
    <m/>
    <s v="VERONICA VELEZ "/>
    <n v="0"/>
    <n v="0"/>
    <n v="0"/>
    <s v="COOR PLANIFICACION GEST ESTRAT"/>
    <x v="25"/>
    <s v="NO APLICA"/>
    <s v="NO"/>
    <n v="0"/>
  </r>
  <r>
    <x v="154"/>
    <s v="132001027"/>
    <s v="MSP-DNCE-2022-0758-M"/>
    <d v="2022-05-11T00:00:00"/>
    <s v="MSP-DNPI-2022-0688-M"/>
    <d v="2022-05-12T00:00:00"/>
    <x v="0"/>
    <s v="Asignación de recursos para COACTIVA - Causa Nro. 002-2020-PEC"/>
    <s v="GARANTIA DE LA CALIDAD DE LOS SERVICIOS DE SALUD"/>
    <s v="Asignación esigef para financiar actividades priorizadas  (Mantenimientos REF 006)"/>
    <s v="PLANTA CENTRAL"/>
    <n v="9999"/>
    <n v="57"/>
    <s v="000"/>
    <s v="001"/>
    <n v="531406"/>
    <n v="1701"/>
    <s v="001"/>
    <s v="0000"/>
    <s v="0000"/>
    <n v="0"/>
    <n v="0"/>
    <n v="0"/>
    <n v="57766.48000000001"/>
    <n v="0"/>
    <n v="57766.48000000001"/>
    <s v="SI"/>
    <m/>
    <m/>
    <s v="VERONICA VELEZ "/>
    <n v="0"/>
    <n v="0"/>
    <n v="0"/>
    <s v="COOR PLANIFICACION GEST ESTRAT"/>
    <x v="25"/>
    <s v="NO APLICA"/>
    <s v="NO"/>
    <n v="0"/>
  </r>
  <r>
    <x v="155"/>
    <s v="112003044"/>
    <s v="MSP-DNEPC-2022-0894-M"/>
    <d v="2022-04-27T00:00:00"/>
    <s v="MSP-DNPI-2022-0742-M"/>
    <d v="2022-05-16T00:00:00"/>
    <x v="2"/>
    <s v="A través de memorando Nro. MSP-DNEPC-2022-0894-M, la Dirección de Estrategias, solicita que se realice la presente reforma con el fin de transferir recursos para la adquisición de reactivos para determinación de linfocitos T-CD4."/>
    <s v="VIGILANCIA Y CONTROL SANITARIO"/>
    <s v="Transferencia al INSPI, para adquisición de reactivos para determinación de linfocitos T-CD4"/>
    <s v="PLANTA CENTRAL"/>
    <n v="9999"/>
    <n v="56"/>
    <s v="000"/>
    <s v="001"/>
    <n v="581202"/>
    <n v="1701"/>
    <s v="001"/>
    <s v="0000"/>
    <s v="0000"/>
    <n v="8900"/>
    <n v="0"/>
    <n v="8900"/>
    <n v="0"/>
    <n v="0"/>
    <n v="0"/>
    <s v="SI"/>
    <m/>
    <m/>
    <s v="MARITZA HARO "/>
    <n v="0"/>
    <n v="0"/>
    <n v="0"/>
    <s v="SUB VIGILANCIA PREVENCION CONTROL SALUD"/>
    <x v="36"/>
    <s v="ENVIH"/>
    <s v="NO"/>
    <n v="0"/>
  </r>
  <r>
    <x v="155"/>
    <s v="112003033"/>
    <s v="MSP-DNEPC-2022-0894-M"/>
    <d v="2022-04-27T00:00:00"/>
    <s v="MSP-DNPI-2022-0742-M"/>
    <d v="2022-05-16T00:00:00"/>
    <x v="2"/>
    <s v="A través de memorando Nro. MSP-DNEPC-2022-0894-M, la Dirección de Estrategias, solicita que se realice la presente reforma con el fin de transferir recursos para la adquisición de reactivos para determinación de linfocitos T-CD4."/>
    <s v="VIGILANCIA Y CONTROL SANITARIO"/>
    <s v="Adquisición de Carga viral cualitativa de VIH WAMBO"/>
    <s v="PLANTA CENTRAL"/>
    <n v="9999"/>
    <n v="56"/>
    <s v="000"/>
    <s v="001"/>
    <n v="581202"/>
    <n v="1701"/>
    <s v="001"/>
    <s v="0000"/>
    <s v="0000"/>
    <n v="0"/>
    <n v="0"/>
    <n v="0"/>
    <n v="8900"/>
    <n v="0"/>
    <n v="8900"/>
    <s v="SI"/>
    <m/>
    <m/>
    <s v="MARITZA HARO "/>
    <n v="0"/>
    <n v="0"/>
    <n v="0"/>
    <s v="SUB VIGILANCIA PREVENCION CONTROL SALUD"/>
    <x v="36"/>
    <s v="ENVIH"/>
    <s v="NO"/>
    <n v="0"/>
  </r>
  <r>
    <x v="156"/>
    <s v="121091007"/>
    <s v="MSP-SNPSS-2022-1828-M"/>
    <d v="2022-05-13T00:00:00"/>
    <s v="MSP-DNPI-2022-0752-M"/>
    <d v="2022-05-19T00:00:00"/>
    <x v="0"/>
    <s v="La reforma planteada se realiza con la finalidad de efectuar el pago &quot;PROCESO DE CONTRATACIÓN SERVICIO DE CONTACT CENTER PARA AGENDAMIENTO EN ESTABLECIMIENTOS DE SALUD DEL PRIMER NIVEL DE ATENCIÓN 2021 (PAGO DE ABRIL 2022)&quot; "/>
    <s v="PROVISION Y PRESTACION DE SERVICIOS DE SALUD"/>
    <s v="PROCESO DE CONTRATACIÓN SERVICIO DE CONTACT CENTER PARA AGENDAMIENTO EN ESTABLECIMIENTOS DE SALUD DEL PRIMER NIVEL DE ATENCIÓN 2021 (PAGO DE ABRIL 2022)"/>
    <s v="PLANTA CENTRAL"/>
    <n v="9999"/>
    <n v="90"/>
    <s v="000"/>
    <s v="001"/>
    <n v="530105"/>
    <n v="1701"/>
    <s v="001"/>
    <s v="0000"/>
    <s v="0000"/>
    <n v="70755.460000000006"/>
    <n v="8490.66"/>
    <n v="79246.12000000001"/>
    <m/>
    <m/>
    <n v="0"/>
    <s v="SI"/>
    <m/>
    <m/>
    <s v="DIANA MESIAS"/>
    <n v="583999.1"/>
    <n v="70079.899999999994"/>
    <n v="654079"/>
    <s v="SUB REDES ATENCION INTEGRAL EN PRIMER NIVEL "/>
    <x v="28"/>
    <s v="CONTACT CENTER"/>
    <s v="SI"/>
    <n v="0"/>
  </r>
  <r>
    <x v="156"/>
    <s v="132001026"/>
    <s v="MSP-SNPSS-2022-1828-M"/>
    <d v="2022-05-13T00:00:00"/>
    <s v="MSP-DNPI-2022-0752-M"/>
    <d v="2022-05-19T00:00:00"/>
    <x v="0"/>
    <s v="La reforma planteada se realiza con la finalidad de efectuar el pago &quot;PROCESO DE CONTRATACIÓN SERVICIO DE CONTACT CENTER PARA AGENDAMIENTO EN ESTABLECIMIENTOS DE SALUD DEL PRIMER NIVEL DE ATENCIÓN 2021 (PAGO DE ABRIL 2022)&quot; "/>
    <s v="GARANTIA DE LA CALIDAD DE LOS SERVICIOS DE SALUD"/>
    <s v="Asignación esigef para financiar actividades priorizadas  (Mantenimientos REF 006)"/>
    <s v="PLANTA CENTRAL"/>
    <n v="9999"/>
    <n v="57"/>
    <s v="000"/>
    <s v="001"/>
    <n v="530811"/>
    <n v="1701"/>
    <s v="001"/>
    <s v="0000"/>
    <s v="0000"/>
    <m/>
    <n v="0"/>
    <n v="0"/>
    <n v="79246.12"/>
    <n v="0"/>
    <n v="79246.12"/>
    <s v="SI"/>
    <m/>
    <m/>
    <s v="DIANA MESIAS"/>
    <n v="0"/>
    <n v="0"/>
    <n v="0"/>
    <s v="COOR PLANIFICACION GEST ESTRAT"/>
    <x v="25"/>
    <s v="NO APLICA"/>
    <s v="NO"/>
    <n v="0"/>
  </r>
  <r>
    <x v="157"/>
    <s v="112003005"/>
    <s v="MSP-DNCS-GIPUCH-2022-0012-M"/>
    <d v="2022-04-27T00:00:00"/>
    <s v="MSP-DNPI-2022-0738-M"/>
    <d v="2022-05-19T00:00:00"/>
    <x v="1"/>
    <s v="La reforma es para cambiar esta subactividad: Pago 30%, adquisición deltmetrina POLVO 2020"/>
    <s v="VIGILANCIA Y CONTROL SANITARIO"/>
    <s v="ADQUlSICIÓN DE DELTAMETRINA EN POLVO  "/>
    <s v="PLANTA CENTRAL"/>
    <n v="9999"/>
    <n v="56"/>
    <s v="000"/>
    <s v="001"/>
    <n v="530819"/>
    <n v="1701"/>
    <s v="001"/>
    <s v="0000"/>
    <s v="0000"/>
    <n v="0"/>
    <n v="0"/>
    <n v="0"/>
    <n v="0"/>
    <n v="0"/>
    <n v="0"/>
    <s v="NO"/>
    <m/>
    <m/>
    <s v="NICOLAY JIMÉNEZ"/>
    <n v="106247.35000000003"/>
    <n v="0"/>
    <n v="106247.35000000003"/>
    <s v="SUB VIGILANCIA PREVENCION CONTROL SALUD"/>
    <x v="36"/>
    <s v="METAXENICAS Y ZOONOTICAS"/>
    <s v="SI"/>
    <n v="2.9103830456733704E-11"/>
  </r>
  <r>
    <x v="158"/>
    <s v="134003003"/>
    <s v="MSP-DNA-2022-1111-M"/>
    <d v="2022-05-10T00:00:00"/>
    <s v="MSP-DNPI-2022-0745-M"/>
    <d v="2022-05-19T00:00:00"/>
    <x v="0"/>
    <s v="En atención al memorando Nro. MSP-SNGSP-2022-1186-M, mediante el cual la Subsecretaría de Gobernanza solicita realizr la presente reforma para la asignación de recursos a favor del Hospital de Especialidades Eugenio Espejo-Coordinación Zonal 9, para el tratamiento de pacientes oncológicos.  "/>
    <s v="ADMINISTRACION CENTRAL"/>
    <s v="ADQUISICIÓN DE EQUIPOS, PRENDAS DE PROTECCIÓN Y SUMINISTROS PARA VACUNAS"/>
    <s v="PLANTA CENTRAL"/>
    <n v="9999"/>
    <s v="01"/>
    <s v="000"/>
    <s v="001"/>
    <n v="530802"/>
    <n v="1701"/>
    <s v="001"/>
    <s v="0000"/>
    <s v="0000"/>
    <n v="0"/>
    <n v="0"/>
    <n v="0"/>
    <n v="16000"/>
    <n v="0"/>
    <n v="16000"/>
    <s v="SI"/>
    <m/>
    <m/>
    <s v="MARITZA HARO "/>
    <n v="0"/>
    <n v="0"/>
    <n v="0"/>
    <s v="COOR ADMINISTRATIVA FINANCIERA"/>
    <x v="22"/>
    <s v="GI ACTIVOS FIJOS Y BODEGAS"/>
    <s v="NO"/>
    <n v="0"/>
  </r>
  <r>
    <x v="158"/>
    <s v="134003156"/>
    <s v="MSP-DNA-2022-1111-M"/>
    <d v="2022-05-10T00:00:00"/>
    <s v="MSP-DNPI-2022-0745-M"/>
    <d v="2022-05-19T00:00:00"/>
    <x v="0"/>
    <s v="En atención al memorando Nro. MSP-SNGSP-2022-1186-M, mediante el cual la Subsecretaría de Gobernanza solicita realizr la presente reforma para la asignación de recursos a favor del Hospital de Especialidades Eugenio Espejo-Coordinación Zonal 9, para el tratamiento de pacientes oncológicos.  "/>
    <s v="ADMINISTRACION CENTRAL"/>
    <s v="ADQUISICION DE COOLERS PARA EL ENVIO DE MEDICAMENTOS DE CADENA DE FRIO"/>
    <s v="PLANTA CENTRAL"/>
    <n v="9999"/>
    <s v="01"/>
    <s v="000"/>
    <s v="001"/>
    <n v="530810"/>
    <n v="1701"/>
    <s v="001"/>
    <s v="0000"/>
    <s v="0000"/>
    <n v="16000"/>
    <n v="0"/>
    <n v="16000"/>
    <m/>
    <n v="0"/>
    <n v="0"/>
    <s v="SI"/>
    <m/>
    <m/>
    <s v="MARITZA HARO "/>
    <n v="18864"/>
    <n v="0"/>
    <n v="18864"/>
    <s v="COOR ADMINISTRATIVA FINANCIERA"/>
    <x v="22"/>
    <s v="GI MANTENIMIENTO"/>
    <s v="SI"/>
    <n v="0"/>
  </r>
  <r>
    <x v="159"/>
    <s v="111000018"/>
    <s v="'MSP-SNGSP-2022-1186-M"/>
    <d v="2022-05-13T00:00:00"/>
    <s v="MSP-DNPI-2022-0741-M"/>
    <d v="2022-05-16T00:00:00"/>
    <x v="0"/>
    <s v="En atención al memorando Nro. MSP-SNGSP-2022-1186-M, mediante el cual la Subsecretaría de Gobernanza solicita realizr la presente reforma para la asignación de recursos a favor del Hospital de Especialidades Eugenio Espejo-Coordinación Zonal 9, para el tratamiento de pacientes oncológicos.  "/>
    <s v="ADMINISTRACION CENTRAL"/>
    <s v="Preasignación para pago de tratamientos oncológicos"/>
    <s v="PLANTA CENTRAL"/>
    <n v="9999"/>
    <s v="01"/>
    <s v="000"/>
    <s v="001"/>
    <n v="530226"/>
    <n v="1701"/>
    <s v="003"/>
    <s v="0000"/>
    <s v="0000"/>
    <n v="0"/>
    <n v="0"/>
    <n v="0"/>
    <n v="10919606.970000001"/>
    <n v="0"/>
    <n v="10919606.970000001"/>
    <s v="SI"/>
    <m/>
    <m/>
    <s v="MARITZA HARO "/>
    <n v="9.9999994039535522E-2"/>
    <n v="0"/>
    <n v="9.9999994039535522E-2"/>
    <s v="SUBSE RECTORIA SISTEMA NACIONAL SALUD"/>
    <x v="24"/>
    <s v="ONCOLÓGICOS"/>
    <s v="SI"/>
    <n v="9.9999994039535522E-2"/>
  </r>
  <r>
    <x v="159"/>
    <s v="CZ9 "/>
    <s v="'MSP-SNGSP-2022-1186-M"/>
    <d v="2022-05-13T00:00:00"/>
    <s v="MSP-DNPI-2022-0741-M"/>
    <d v="2022-05-19T00:00:00"/>
    <x v="0"/>
    <s v="En atención al memorando Nro. MSP-SNGSP-2022-1186-M, mediante el cual la Subsecretaría de Gobernanza solicita realizr la presente reforma para la asignación de recursos a favor del Hospital de Especialidades Eugenio Espejo-Coordinación Zonal 9, para el tratamiento de pacientes oncológicos.  "/>
    <s v="COORDINACIÓN ZONAL 9 "/>
    <s v="Preasignación para pago de tratamientos oncológicos CZ9"/>
    <s v="CZ9"/>
    <n v="1420"/>
    <n v="58"/>
    <s v="000"/>
    <s v="001"/>
    <n v="530809"/>
    <n v="1701"/>
    <s v="003"/>
    <s v="0000"/>
    <s v="000"/>
    <n v="10919606.970000001"/>
    <n v="0"/>
    <n v="10919606.970000001"/>
    <n v="0"/>
    <n v="0"/>
    <n v="0"/>
    <s v="SI"/>
    <m/>
    <m/>
    <s v="MARITZA HARO "/>
    <n v="10919606.970000001"/>
    <m/>
    <n v="10919606.970000001"/>
    <s v="SUBSE NAC GOBERNANZA SALUD"/>
    <x v="47"/>
    <s v="ONCOLÓGICOS"/>
    <e v="#N/A"/>
    <e v="#N/A"/>
  </r>
  <r>
    <x v="160"/>
    <s v="132001028"/>
    <s v="MSP-SNGSP-2022-1244-M"/>
    <d v="2022-05-19T00:00:00"/>
    <s v="MSP-CGPGE-2022-0302-M"/>
    <d v="2022-05-19T00:00:00"/>
    <x v="0"/>
    <s v="Financiamiento para la adqusición de medicamentos con dispensación externalizada"/>
    <s v="PROVISION Y PRESTACION DE SERVICIOS DE SALUD"/>
    <s v="ESTRATEGIA FOR "/>
    <s v="PLANTA CENTRAL"/>
    <n v="9999"/>
    <n v="90"/>
    <s v="000"/>
    <s v="001"/>
    <n v="530846"/>
    <n v="1701"/>
    <s v="001"/>
    <s v="0000"/>
    <s v="0000"/>
    <n v="0"/>
    <n v="0"/>
    <n v="0"/>
    <n v="7289066.2400000002"/>
    <n v="0"/>
    <n v="7289066.2400000002"/>
    <s v="SI"/>
    <m/>
    <m/>
    <s v="EDISON JIMÉNEZ"/>
    <n v="0"/>
    <n v="0"/>
    <n v="0"/>
    <s v="COOR PLANIFICACION GEST ESTRAT"/>
    <x v="25"/>
    <s v="FOR"/>
    <s v="NO"/>
    <n v="0"/>
  </r>
  <r>
    <x v="160"/>
    <s v="111005018"/>
    <s v="MSP-SNGSP-2022-1244-M"/>
    <d v="2022-05-19T00:00:00"/>
    <s v="MSP-CGPGE-2022-0302-M"/>
    <d v="2022-05-19T00:00:00"/>
    <x v="0"/>
    <s v="Financiamiento para la el proceso de &quot;Externalización de Farmacias&quot;"/>
    <s v="PROGRAMAS DE SALUD PUBLICA"/>
    <s v="Adquisición de medicamentos de consulta externa a través del procedimiento de externalización de farmacias para la Fase 1"/>
    <s v="PLANTA CENTRAL"/>
    <n v="9999"/>
    <n v="24"/>
    <s v="000"/>
    <s v="002"/>
    <n v="530809"/>
    <n v="1701"/>
    <s v="001"/>
    <s v="0000"/>
    <s v="0000"/>
    <n v="7289066.2400000002"/>
    <n v="0"/>
    <n v="7289066.2400000002"/>
    <n v="0"/>
    <n v="0"/>
    <n v="0"/>
    <s v="SI"/>
    <m/>
    <m/>
    <s v="EDISON JIMÉNEZ"/>
    <n v="1524374.9299999997"/>
    <n v="0"/>
    <n v="1524374.9299999997"/>
    <s v="SUB GESTION OPERACIONES LOGISTICA SALUD "/>
    <x v="32"/>
    <s v="Externalización de Medicamentos"/>
    <s v="SI"/>
    <n v="1106899.0499999998"/>
  </r>
  <r>
    <x v="161"/>
    <s v="134003129"/>
    <s v="MSP-DNA-2022-1247-M"/>
    <d v="2022-05-19T00:00:00"/>
    <s v="MSP-DNPI-2022-0763-M"/>
    <d v="2022-05-21T00:00:00"/>
    <x v="2"/>
    <s v="A través de memorando Nro. MSP-DNA-2022-1247-M, la Dirección Nacional Administrativa solicita la reprogramación para cambio de tipo de proceso, mismo que se registra de Subasta Inversa a Cotización. "/>
    <s v="ADMINISTRACION CENTRAL"/>
    <s v="SERVICIO DE DESADUANIZACIÓN Y LEGALIZACIÓN DE MERCADERÍAS IMPORTADAS POR EL MINISTERIO DE SALUD PÚBLICA"/>
    <s v="PLANTA CENTRAL"/>
    <n v="9999"/>
    <s v="01"/>
    <s v="000"/>
    <s v="001"/>
    <n v="530607"/>
    <n v="1701"/>
    <s v="001"/>
    <s v="0000"/>
    <s v="0000"/>
    <n v="0"/>
    <n v="0"/>
    <n v="0"/>
    <n v="0"/>
    <n v="0"/>
    <n v="0"/>
    <s v="SI"/>
    <m/>
    <m/>
    <s v="MARITZA HARO "/>
    <n v="42558.28"/>
    <n v="0"/>
    <n v="42558.28"/>
    <s v="COOR ADMINISTRATIVA FINANCIERA"/>
    <x v="22"/>
    <s v="GI IMPORTACIONES"/>
    <s v="SI"/>
    <n v="0"/>
  </r>
  <r>
    <x v="162"/>
    <s v="132001025"/>
    <s v="MSP-SNGSP-2022-1098-M"/>
    <d v="2022-05-05T00:00:00"/>
    <s v="MSP-DNPI-2022-0747-M"/>
    <d v="2022-05-20T00:00:00"/>
    <x v="0"/>
    <s v="Financiamiento dispositivos y medicamentos de hemodialisis"/>
    <s v="GARANTIA DE LA CALIDAD DE LOS SERVICIOS DE SALUD"/>
    <s v="Asignación esigef para financiar actividades priorizadas  (Mantenimientos REF 006)"/>
    <s v="PLANTA CENTRAL"/>
    <n v="9999"/>
    <n v="57"/>
    <s v="000"/>
    <s v="001"/>
    <n v="530803"/>
    <n v="1701"/>
    <s v="001"/>
    <s v="0000"/>
    <s v="0000"/>
    <n v="0"/>
    <n v="0"/>
    <n v="0"/>
    <n v="127044.24"/>
    <n v="0"/>
    <n v="127044.24"/>
    <s v="SI"/>
    <m/>
    <m/>
    <s v="EDISON JIMÉNEZ"/>
    <n v="0"/>
    <n v="0"/>
    <n v="0"/>
    <s v="COOR PLANIFICACION GEST ESTRAT"/>
    <x v="25"/>
    <s v="NO APLICA"/>
    <s v="NO"/>
    <n v="0"/>
  </r>
  <r>
    <x v="162"/>
    <s v="132001026"/>
    <s v="MSP-SNGSP-2022-1098-M"/>
    <d v="2022-05-05T00:00:00"/>
    <s v="MSP-DNPI-2022-0747-M"/>
    <d v="2022-05-20T00:00:00"/>
    <x v="0"/>
    <s v="Financiamiento dispositivos y medicamentos de hemodialisis"/>
    <s v="GARANTIA DE LA CALIDAD DE LOS SERVICIOS DE SALUD"/>
    <s v="Asignación esigef para financiar actividades priorizadas  (Mantenimientos REF 006)"/>
    <s v="PLANTA CENTRAL"/>
    <n v="9999"/>
    <n v="57"/>
    <s v="000"/>
    <s v="001"/>
    <n v="530811"/>
    <n v="1701"/>
    <s v="001"/>
    <s v="0000"/>
    <s v="0000"/>
    <n v="0"/>
    <n v="0"/>
    <n v="0"/>
    <n v="192429.52000000002"/>
    <n v="0"/>
    <n v="192429.52000000002"/>
    <s v="SI"/>
    <m/>
    <m/>
    <s v="EDISON JIMÉNEZ"/>
    <n v="0"/>
    <n v="0"/>
    <n v="0"/>
    <s v="COOR PLANIFICACION GEST ESTRAT"/>
    <x v="25"/>
    <s v="NO APLICA"/>
    <s v="NO"/>
    <n v="0"/>
  </r>
  <r>
    <x v="162"/>
    <s v="CZ9 "/>
    <s v="MSP-SNGSP-2022-1098-M"/>
    <d v="2022-05-05T00:00:00"/>
    <s v="MSP-DNPI-2022-0747-M"/>
    <d v="2022-05-20T00:00:00"/>
    <x v="0"/>
    <s v="Financiamiento dispositivos y medicamentos de hemodialisis"/>
    <s v="COORDINACIÓN ZONAL 9 "/>
    <s v="Dispositivos y medicamentos de hemodialisis"/>
    <s v="CZ9"/>
    <n v="9001"/>
    <n v="90"/>
    <s v="000"/>
    <s v="004"/>
    <n v="530809"/>
    <n v="1701"/>
    <s v="001"/>
    <s v="0000"/>
    <s v="0000"/>
    <n v="84815.360000000001"/>
    <n v="0"/>
    <n v="84815.360000000001"/>
    <n v="0"/>
    <n v="0"/>
    <n v="0"/>
    <s v="SI"/>
    <m/>
    <m/>
    <s v="EDISON JIMÉNEZ"/>
    <e v="#N/A"/>
    <e v="#N/A"/>
    <e v="#N/A"/>
    <e v="#N/A"/>
    <x v="8"/>
    <e v="#N/A"/>
    <e v="#N/A"/>
    <e v="#N/A"/>
  </r>
  <r>
    <x v="162"/>
    <s v="CZ9 "/>
    <s v="MSP-SNGSP-2022-1098-M"/>
    <d v="2022-05-05T00:00:00"/>
    <s v="MSP-DNPI-2022-0747-M"/>
    <d v="2022-05-20T00:00:00"/>
    <x v="0"/>
    <s v="Financiamiento dispositivos y medicamentos de hemodialisis"/>
    <s v="COORDINACIÓN ZONAL 9 "/>
    <s v="Dispositivos y medicamentos de hemodialisis"/>
    <s v="CZ9"/>
    <n v="9001"/>
    <n v="90"/>
    <s v="000"/>
    <s v="004"/>
    <n v="530826"/>
    <n v="1701"/>
    <s v="001"/>
    <s v="0000"/>
    <s v="0000"/>
    <n v="234658.4"/>
    <n v="0"/>
    <n v="234658.4"/>
    <n v="0"/>
    <n v="0"/>
    <n v="0"/>
    <s v="SI"/>
    <m/>
    <m/>
    <s v="EDISON JIMÉNEZ"/>
    <e v="#N/A"/>
    <e v="#N/A"/>
    <e v="#N/A"/>
    <e v="#N/A"/>
    <x v="8"/>
    <e v="#N/A"/>
    <e v="#N/A"/>
    <e v="#N/A"/>
  </r>
  <r>
    <x v="163"/>
    <s v="CZ5"/>
    <s v="MSP-DNSECG-2022-0463-M"/>
    <d v="2022-05-20T00:00:00"/>
    <s v=" MSP-CGPGE-2022-0307-M"/>
    <d v="2022-05-21T00:00:00"/>
    <x v="0"/>
    <s v="A través de Memorando Nro. MSP-DNSECG-2022-0463-M, la Dirección Nacional de Seguimiento emite la alerta sobre la reserva de recursos, que se encuentra en la EOD 320-0055 Coordinación Zonal 5, reforma INTRA1 No. 102, emitida el 09 de mayo de 2022. En este sentido y en el marco de la sostenibilidad de esta Cartera de Estado se realiza la presente reforma de los mencionados recursos, toda vez que en el plazo de 10 días no se ha recibido respuesta alguna de la CZ5 con los justificativos del caso. "/>
    <s v="COORDINACIÓN ZONAL 5"/>
    <s v="RESERVADO "/>
    <s v="CZ5"/>
    <s v="55"/>
    <s v="001"/>
    <s v="000"/>
    <s v="001"/>
    <n v="530846"/>
    <n v="901"/>
    <s v="001"/>
    <s v="0000"/>
    <s v="0000"/>
    <n v="0"/>
    <n v="0"/>
    <n v="0"/>
    <n v="6743345.6699999999"/>
    <n v="0"/>
    <n v="6743345.6699999999"/>
    <s v="SI"/>
    <m/>
    <m/>
    <s v="MARITZA HARO "/>
    <e v="#NAME?"/>
    <e v="#NAME?"/>
    <e v="#NAME?"/>
    <e v="#NAME?"/>
    <x v="48"/>
    <e v="#NAME?"/>
    <e v="#N/A"/>
    <e v="#N/A"/>
  </r>
  <r>
    <x v="163"/>
    <s v="CZ5"/>
    <s v="MSP-DNSECG-2022-0463-M"/>
    <d v="2022-05-20T00:00:00"/>
    <s v=" MSP-CGPGE-2022-0307-M"/>
    <d v="2022-05-21T00:00:00"/>
    <x v="0"/>
    <s v="A través de Memorando Nro. MSP-DNSECG-2022-0463-M, la Dirección Nacional de Seguimiento emite la alerta sobre la reserva de recursos, que se encuentra en la EOD 320-0055 Coordinación Zonal 5, reforma INTRA1 No. 102, emitida el 09 de mayo de 2022. En este sentido y en el marco de la sostenibilidad de esta Cartera de Estado se realiza la presente reforma de los mencionados recursos, toda vez que en el plazo de 10 días no se ha recibido respuesta alguna de la CZ5 con los justificativos del caso. "/>
    <s v="COORDINACIÓN ZONAL 5 "/>
    <s v="RESERVADO "/>
    <s v="CZ5 "/>
    <s v="55"/>
    <s v="90"/>
    <s v="000"/>
    <s v="003"/>
    <n v="530101"/>
    <n v="901"/>
    <s v="001"/>
    <s v="0000"/>
    <s v="0000"/>
    <n v="0"/>
    <n v="0"/>
    <n v="0"/>
    <n v="7347894.9100000001"/>
    <n v="0"/>
    <n v="7347894.9100000001"/>
    <s v="SI"/>
    <m/>
    <m/>
    <s v="MARITZA HARO "/>
    <e v="#NAME?"/>
    <e v="#NAME?"/>
    <e v="#NAME?"/>
    <e v="#NAME?"/>
    <x v="48"/>
    <e v="#NAME?"/>
    <e v="#N/A"/>
    <e v="#N/A"/>
  </r>
  <r>
    <x v="163"/>
    <s v="132001028"/>
    <s v="MSP-DNSECG-2022-0463-M"/>
    <d v="2022-05-20T00:00:00"/>
    <s v="MSP-DNPI-2022-0799-M"/>
    <d v="2022-05-27T00:00:00"/>
    <x v="0"/>
    <s v="A través de Memorando Nro. MSP-DNSECG-2022-0463-M, la Dirección Nacional de Seguimiento emite la alerta sobre la reserva de recursos, que se encuentra en la EOD 320-0055 Coordinación Zonal 5, reforma INTRA1 No. 102, emitida el 09 de mayo de 2022. En este sentido y en el marco de la sostenibilidad de esta Cartera de Estado se realiza la presente reforma de los mencionados recursos, toda vez que en el plazo de 10 días no se ha recibido respuesta alguna de la CZ5 con los justificativos del caso. "/>
    <s v="PROVISION Y PRESTACION DE SERVICIOS DE SALUD"/>
    <s v="ESTRATEGIA FOR "/>
    <s v="PLANTA CENTRAL"/>
    <n v="9999"/>
    <n v="90"/>
    <s v="000"/>
    <s v="001"/>
    <n v="530846"/>
    <n v="1701"/>
    <s v="001"/>
    <s v="0000"/>
    <s v="0000"/>
    <n v="14091240.58"/>
    <n v="0"/>
    <n v="14091240.58"/>
    <n v="0"/>
    <n v="0"/>
    <n v="0"/>
    <s v="SI"/>
    <m/>
    <m/>
    <s v="Alexandra Simba"/>
    <e v="#NAME?"/>
    <e v="#NAME?"/>
    <e v="#NAME?"/>
    <e v="#NAME?"/>
    <x v="48"/>
    <e v="#NAME?"/>
    <s v="NO"/>
    <n v="0"/>
  </r>
  <r>
    <x v="164"/>
    <s v="132001026"/>
    <s v="MSP-CZ9-2022-09060-M"/>
    <d v="2022-05-20T00:00:00"/>
    <s v="MSP-DNPI-2022-0765-M"/>
    <d v="2022-05-21T00:00:00"/>
    <x v="0"/>
    <m/>
    <s v="GARANTIA DE LA CALIDAD DE LOS SERVICIOS DE SALUD"/>
    <s v="Asignación esigef para financiar actividades priorizadas  (Mantenimientos REF 006)"/>
    <s v="PLANTA CENTRAL"/>
    <n v="9999"/>
    <n v="57"/>
    <s v="000"/>
    <s v="001"/>
    <n v="530811"/>
    <n v="1701"/>
    <s v="001"/>
    <s v="0000"/>
    <s v="0000"/>
    <n v="0"/>
    <n v="0"/>
    <n v="0"/>
    <n v="10772.029999999912"/>
    <n v="0"/>
    <n v="10772.029999999912"/>
    <s v="SI"/>
    <m/>
    <m/>
    <s v="EDISON JIMÉNEZ"/>
    <n v="0"/>
    <n v="0"/>
    <n v="0"/>
    <s v="COOR PLANIFICACION GEST ESTRAT"/>
    <x v="25"/>
    <s v="NO APLICA"/>
    <s v="NO"/>
    <n v="0"/>
  </r>
  <r>
    <x v="164"/>
    <s v="132001023"/>
    <s v="MSP-CZ9-2022-09060-M"/>
    <d v="2022-05-20T00:00:00"/>
    <s v="MSP-DNPI-2022-0765-M"/>
    <d v="2022-05-21T00:00:00"/>
    <x v="0"/>
    <m/>
    <s v="GARANTIA DE LA CALIDAD DE LOS SERVICIOS DE SALUD"/>
    <s v="Asignación esigef para financiar actividades priorizadas  (Mantenimientos REF 006)"/>
    <s v="PLANTA CENTRAL"/>
    <n v="9999"/>
    <n v="57"/>
    <s v="000"/>
    <s v="001"/>
    <n v="530417"/>
    <n v="1701"/>
    <s v="001"/>
    <s v="0000"/>
    <s v="0000"/>
    <n v="0"/>
    <n v="0"/>
    <n v="0"/>
    <n v="28187.97"/>
    <n v="0"/>
    <n v="28187.97"/>
    <s v="SI"/>
    <m/>
    <m/>
    <s v="EDISON JIMÉNEZ"/>
    <n v="0"/>
    <n v="0"/>
    <n v="0"/>
    <s v="COOR PLANIFICACION GEST ESTRAT"/>
    <x v="25"/>
    <s v="NO APLICA"/>
    <s v="NO"/>
    <n v="0"/>
  </r>
  <r>
    <x v="164"/>
    <s v="CZ9 "/>
    <s v="MSP-CZ9-2022-09060-M"/>
    <d v="2022-05-20T00:00:00"/>
    <s v="MSP-DNPI-2022-0765-M"/>
    <d v="2022-05-21T00:00:00"/>
    <x v="0"/>
    <m/>
    <s v="COORDINACIÓN ZONAL 9 "/>
    <s v="Pago EMGIRS"/>
    <s v="CZ9"/>
    <n v="1435"/>
    <n v="90"/>
    <s v="000"/>
    <s v="001"/>
    <n v="530209"/>
    <n v="1701"/>
    <s v="001"/>
    <s v="0000"/>
    <s v="0000"/>
    <n v="38960"/>
    <n v="0"/>
    <n v="38960"/>
    <n v="0"/>
    <n v="0"/>
    <n v="0"/>
    <s v="SI"/>
    <m/>
    <m/>
    <s v="EDISON JIMÉNEZ"/>
    <e v="#N/A"/>
    <e v="#N/A"/>
    <e v="#N/A"/>
    <e v="#N/A"/>
    <x v="8"/>
    <e v="#N/A"/>
    <e v="#N/A"/>
    <e v="#N/A"/>
  </r>
  <r>
    <x v="165"/>
    <s v="111004030"/>
    <s v="MSP-DNNTHS-2022-0478-M"/>
    <d v="2022-05-17T00:00:00"/>
    <s v="MSP-DNPI-2022-0773-M"/>
    <d v="2021-05-21T00:00:00"/>
    <x v="2"/>
    <s v="INCLUSIÓN SIN EROGACIÓN DE RECURSOS PARA CONVENIO FIRMADO ENTRE EL MSP Y UNIVERSIDADES"/>
    <s v="GOBERNANZA DE LA SALUD"/>
    <s v="Convenio marco de cooperación interinstitucional entre el Ministerio de Salud Pública y el Instituto Superior Tecnológico ¨José Chiriboga Grijalva¨"/>
    <s v="PLANTA CENTRAL"/>
    <n v="9999"/>
    <n v="58"/>
    <s v="000"/>
    <s v="002"/>
    <n v="0"/>
    <n v="1701"/>
    <s v="001"/>
    <s v="0000"/>
    <s v="0000"/>
    <n v="0"/>
    <n v="0"/>
    <n v="0"/>
    <n v="0"/>
    <n v="0"/>
    <n v="0"/>
    <s v="SI"/>
    <m/>
    <m/>
    <s v="Alexandra Simba"/>
    <n v="0"/>
    <n v="0"/>
    <n v="0"/>
    <s v="SUBSE RECTORIA SISTEMA NACIONAL SALUD"/>
    <x v="18"/>
    <s v="NO APLICA"/>
    <s v="SI"/>
    <n v="0"/>
  </r>
  <r>
    <x v="165"/>
    <s v="111004032"/>
    <s v=" MSP-DNNTHS-2022-0479-M"/>
    <d v="2022-05-17T00:00:00"/>
    <s v="MSP-DNPI-2022-0773-M"/>
    <d v="2021-05-21T00:00:00"/>
    <x v="2"/>
    <s v="INCLUSIÓN SIN EROGACIÓN DE RECURSOS PARA CONVENIO FIRMADO ENTRE EL MSP Y UNIVERSIDADES"/>
    <s v="GOBERNANZA DE LA SALUD"/>
    <s v="Convenio específico de cooperación interinstitucional entre el Ministerio de Salud Pública y la Universidad UTE para el desarrollo del programa de especialización médica en Odontopediatria en calidad de autofinanciado"/>
    <s v="PLANTA CENTRAL"/>
    <n v="9999"/>
    <n v="58"/>
    <s v="000"/>
    <s v="002"/>
    <n v="0"/>
    <n v="1701"/>
    <s v="001"/>
    <s v="0000"/>
    <s v="0000"/>
    <n v="0"/>
    <n v="0"/>
    <n v="0"/>
    <n v="0"/>
    <n v="0"/>
    <n v="0"/>
    <s v="SI"/>
    <m/>
    <m/>
    <s v="Alexandra Simba"/>
    <n v="0"/>
    <n v="0"/>
    <n v="0"/>
    <s v="SUBSE RECTORIA SISTEMA NACIONAL SALUD"/>
    <x v="18"/>
    <s v="NO APLICA"/>
    <s v="SI"/>
    <n v="0"/>
  </r>
  <r>
    <x v="165"/>
    <s v="111004033"/>
    <s v="MSP-DNNTHS-2022-0480-M"/>
    <d v="2022-05-17T00:00:00"/>
    <s v="MSP-DNPI-2022-0773-M"/>
    <d v="2021-05-21T00:00:00"/>
    <x v="2"/>
    <s v="INCLUSIÓN SIN EROGACIÓN DE RECURSOS PARA CONVENIO FIRMADO ENTRE EL MSP Y UNIVERSIDADES"/>
    <s v="GOBERNANZA DE LA SALUD"/>
    <s v="Convenio marco de cooperación interinstitucional entre el Ministerio de Salud Pública y el Instituto Superior Tecnologico Bolivariano de Tecnologia (ITB)"/>
    <s v="PLANTA CENTRAL"/>
    <n v="9999"/>
    <n v="58"/>
    <s v="000"/>
    <s v="002"/>
    <n v="0"/>
    <n v="1701"/>
    <s v="001"/>
    <s v="0000"/>
    <s v="0000"/>
    <n v="0"/>
    <n v="0"/>
    <n v="0"/>
    <n v="0"/>
    <n v="0"/>
    <n v="0"/>
    <s v="SI"/>
    <m/>
    <m/>
    <s v="Alexandra Simba"/>
    <n v="0"/>
    <n v="0"/>
    <n v="0"/>
    <s v="SUBSE RECTORIA SISTEMA NACIONAL SALUD"/>
    <x v="18"/>
    <s v="NO APLICA"/>
    <s v="SI"/>
    <n v="0"/>
  </r>
  <r>
    <x v="166"/>
    <s v="122002009"/>
    <s v="MSP-DNIS-2022-0798-M"/>
    <d v="2022-05-16T00:00:00"/>
    <s v="MSP-DNPI-2022-0771-M"/>
    <d v="2022-05-21T00:00:00"/>
    <x v="2"/>
    <s v="La reforma se plantea con el objeto de cambiar la subactividad por Viáticos y subsistencias (PPR-Estrategia ECSDI)"/>
    <s v="PREVENCION Y PROMOCION DE LA SALUD"/>
    <s v="Viáticos y subsistencias (PPR-Estrategia ECSDI)"/>
    <s v="PLANTA CENTRAL"/>
    <n v="9999"/>
    <n v="55"/>
    <s v="000"/>
    <s v="005"/>
    <n v="530303"/>
    <n v="1701"/>
    <s v="001"/>
    <s v="0000"/>
    <s v="0000"/>
    <n v="5140"/>
    <n v="0"/>
    <n v="5140"/>
    <n v="0"/>
    <n v="0"/>
    <n v="0"/>
    <s v="SI"/>
    <m/>
    <m/>
    <s v="NICOLAY JIMÉNEZ"/>
    <n v="5140"/>
    <n v="0"/>
    <n v="5140"/>
    <s v="SUB GESTION OPERACIONES LOGISTICA SALUD "/>
    <x v="15"/>
    <s v="Presupuesto por Resultados"/>
    <s v="SI"/>
    <n v="0"/>
  </r>
  <r>
    <x v="166"/>
    <s v="122002004"/>
    <s v="MSP-DNIS-2022-0798-M"/>
    <d v="2022-05-16T00:00:00"/>
    <s v="MSP-DNPI-2022-0771-M"/>
    <d v="2022-05-21T00:00:00"/>
    <x v="2"/>
    <s v="La reforma se plantea con el objeto de cambiar la subactividad por Viáticos y subsistencias (PPR-Estrategia ECSDI)"/>
    <s v="PREVENCION Y PROMOCION DE LA SALUD"/>
    <s v="PRESUPUESTO POR RESULTADOS PRIMER NIVEL VIÁTICOS"/>
    <s v="PLANTA CENTRAL"/>
    <n v="9999"/>
    <n v="55"/>
    <s v="000"/>
    <s v="005"/>
    <n v="530303"/>
    <n v="1701"/>
    <s v="001"/>
    <s v="0000"/>
    <s v="0000"/>
    <n v="0"/>
    <n v="0"/>
    <n v="0"/>
    <n v="5140"/>
    <n v="0"/>
    <n v="5140"/>
    <s v="SI"/>
    <m/>
    <m/>
    <s v="NICOLAY JIMÉNEZ"/>
    <n v="160"/>
    <n v="0"/>
    <n v="160"/>
    <s v="SUB GESTION OPERACIONES LOGISTICA SALUD "/>
    <x v="15"/>
    <s v="Presupuesto por Resultados"/>
    <s v="SI"/>
    <n v="160"/>
  </r>
  <r>
    <x v="167"/>
    <s v="122002010"/>
    <s v="MSP-DNIS-2022-0798-M"/>
    <d v="2022-05-16T00:00:00"/>
    <s v="MSP-DNPI-2022-0772-M"/>
    <d v="2022-05-21T00:00:00"/>
    <x v="0"/>
    <s v="La reforma se plantea con el objeto de financiar la subactividad Pasajes al Interior y Parqueadero"/>
    <s v="PREVENCION Y PROMOCION DE LA SALUD"/>
    <s v="Pasajes al interior"/>
    <s v="PLANTA CENTRAL"/>
    <n v="9999"/>
    <n v="55"/>
    <s v="000"/>
    <s v="005"/>
    <n v="530301"/>
    <n v="1701"/>
    <s v="001"/>
    <s v="0000"/>
    <s v="0000"/>
    <n v="550"/>
    <n v="0"/>
    <n v="550"/>
    <n v="0"/>
    <n v="0"/>
    <n v="0"/>
    <s v="SI"/>
    <m/>
    <m/>
    <s v="NICOLAY JIMÉNEZ"/>
    <n v="550"/>
    <n v="0"/>
    <n v="550"/>
    <s v="SUB GESTION OPERACIONES LOGISTICA SALUD "/>
    <x v="15"/>
    <s v="Presupuesto por Resultados"/>
    <s v="SI"/>
    <n v="0"/>
  </r>
  <r>
    <x v="167"/>
    <s v="122002011"/>
    <s v="MSP-DNIS-2022-0798-M"/>
    <d v="2022-05-16T00:00:00"/>
    <s v="MSP-DNPI-2022-0772-M"/>
    <d v="2022-05-21T00:00:00"/>
    <x v="0"/>
    <s v="La reforma se plantea con el objeto de financiar la subactividad Pasajes al Interior y Parqueadero"/>
    <s v="PREVENCION Y PROMOCION DE LA SALUD"/>
    <s v="Parqueaderos"/>
    <s v="PLANTA CENTRAL"/>
    <n v="9999"/>
    <n v="55"/>
    <s v="000"/>
    <s v="005"/>
    <n v="530502"/>
    <n v="1701"/>
    <s v="001"/>
    <s v="0000"/>
    <s v="0000"/>
    <n v="550"/>
    <n v="0"/>
    <n v="550"/>
    <n v="0"/>
    <n v="0"/>
    <n v="0"/>
    <s v="SI"/>
    <m/>
    <m/>
    <s v="NICOLAY JIMÉNEZ"/>
    <n v="550"/>
    <n v="0"/>
    <n v="550"/>
    <s v="SUB GESTION OPERACIONES LOGISTICA SALUD "/>
    <x v="15"/>
    <s v="Presupuesto por Resultados"/>
    <s v="SI"/>
    <n v="0"/>
  </r>
  <r>
    <x v="167"/>
    <s v="122002004"/>
    <s v="MSP-DNIS-2022-0798-M"/>
    <d v="2022-05-16T00:00:00"/>
    <s v="MSP-DNPI-2022-0772-M"/>
    <d v="2022-05-21T00:00:00"/>
    <x v="0"/>
    <s v="La reforma se plantea con el objeto de financiar la subactividad Pasajes al Interior y Parqueadero"/>
    <s v="PREVENCION Y PROMOCION DE LA SALUD"/>
    <s v="PRESUPUESTO POR RESULTADOS PRIMER NIVEL VIÁTICOS"/>
    <s v="PLANTA CENTRAL"/>
    <n v="9999"/>
    <n v="55"/>
    <s v="000"/>
    <s v="005"/>
    <n v="530303"/>
    <n v="1701"/>
    <s v="001"/>
    <s v="0000"/>
    <s v="0000"/>
    <n v="0"/>
    <n v="0"/>
    <n v="0"/>
    <n v="1100"/>
    <n v="0"/>
    <n v="1100"/>
    <s v="SI"/>
    <m/>
    <m/>
    <s v="NICOLAY JIMÉNEZ"/>
    <n v="160"/>
    <n v="0"/>
    <n v="160"/>
    <s v="SUB GESTION OPERACIONES LOGISTICA SALUD "/>
    <x v="15"/>
    <s v="Presupuesto por Resultados"/>
    <s v="SI"/>
    <n v="160"/>
  </r>
  <r>
    <x v="168"/>
    <n v="135000006"/>
    <s v="MSP-DNTIC-2022-0772-M"/>
    <d v="2022-05-12T00:00:00"/>
    <s v="MSP-DNPI-2022-0779-M"/>
    <d v="2022-05-24T00:00:00"/>
    <x v="0"/>
    <s v="ADQUISICIÓN DE CINTAS LTO PARA RESPALDAR LA INFORMACIÓN DEL MSP PLANTA CENTRAL"/>
    <e v="#N/A"/>
    <e v="#N/A"/>
    <e v="#N/A"/>
    <e v="#N/A"/>
    <e v="#N/A"/>
    <e v="#N/A"/>
    <e v="#N/A"/>
    <e v="#N/A"/>
    <e v="#N/A"/>
    <e v="#N/A"/>
    <e v="#N/A"/>
    <e v="#N/A"/>
    <n v="0"/>
    <n v="0"/>
    <n v="0"/>
    <n v="5676.2"/>
    <n v="681.14"/>
    <n v="6357.34"/>
    <s v="SI"/>
    <m/>
    <m/>
    <s v="VERONICA VELEZ "/>
    <e v="#N/A"/>
    <e v="#N/A"/>
    <e v="#N/A"/>
    <e v="#N/A"/>
    <x v="8"/>
    <e v="#N/A"/>
    <e v="#N/A"/>
    <e v="#N/A"/>
  </r>
  <r>
    <x v="168"/>
    <n v="135000030"/>
    <s v="MSP-DNTIC-2022-0772-M"/>
    <d v="2022-05-12T00:00:00"/>
    <s v="MSP-DNPI-2022-0779-M"/>
    <d v="2022-05-24T00:00:00"/>
    <x v="0"/>
    <s v="ADQUISICIÓN DE CINTAS LTO PARA RESPALDAR LA INFORMACIÓN DEL MSP PLANTA CENTRAL"/>
    <s v="ADMINISTRACION CENTRAL"/>
    <s v="ADQUISICIÓN DE CINTAS LTO PARA RESPALDAR LA INFORMACIÓN DEL MSP PLANTA CENTRAL"/>
    <s v="PLANTA CENTRAL"/>
    <n v="9999"/>
    <s v="01"/>
    <s v="000"/>
    <s v="001"/>
    <n v="530813"/>
    <n v="1701"/>
    <s v="001"/>
    <s v="0000"/>
    <s v="0000"/>
    <n v="5676.2"/>
    <n v="681.14"/>
    <n v="6357.34"/>
    <n v="0"/>
    <n v="0"/>
    <n v="0"/>
    <s v="SI"/>
    <m/>
    <m/>
    <s v="VERONICA VELEZ "/>
    <n v="4995.0599999999995"/>
    <n v="681.14"/>
    <n v="5676.2"/>
    <s v="DESPACHO MINISTERIAL"/>
    <x v="9"/>
    <s v="NO APLICA"/>
    <s v="SI"/>
    <n v="0"/>
  </r>
  <r>
    <x v="169"/>
    <s v="121001008"/>
    <s v="MSP-DNCE-2022-0794-M"/>
    <s v="17/015/2022"/>
    <s v="MSP-DNPI-2022-0787-M"/>
    <d v="2022-05-25T00:00:00"/>
    <x v="2"/>
    <s v=" NO SE DEJA DE REALIZAR NINGUNA ACTIVIDAD, SE REPROGAMA, YA QUE SE VERIFICA QUE LOS ESTABLECIMIENTOS DE SALUD TODAVÍA CUENTAN CON STOCK DEL MEDICAMENTO HIDROCORTISONA HASTA NOVIEMBRE 2022"/>
    <s v="PROVISION Y PRESTACION DE SERVICIOS DE SALUD"/>
    <s v="ADQUISICIÓN DE HIDROCORTISONA 10 MG SÓLIDO ORAL "/>
    <s v="PLANTA CENTRAL"/>
    <n v="9999"/>
    <n v="90"/>
    <s v="000"/>
    <s v="005"/>
    <n v="530809"/>
    <n v="1701"/>
    <s v="001"/>
    <s v="0000"/>
    <s v="0000"/>
    <n v="0"/>
    <n v="0"/>
    <n v="0"/>
    <n v="0"/>
    <n v="0"/>
    <n v="0"/>
    <s v="SI"/>
    <m/>
    <m/>
    <s v="DIANA MESIAS"/>
    <n v="0"/>
    <n v="0"/>
    <n v="0"/>
    <s v="SUB ATENCION SALUD MOVIL HOSPITALARIA CENTROS ESPECIALIZADOS"/>
    <x v="6"/>
    <s v="PREV. DISCAPACIDADES Y ENFERMEDADES GENÉTICAS"/>
    <s v="NO"/>
    <n v="0"/>
  </r>
  <r>
    <x v="170"/>
    <s v="ZONA 8"/>
    <s v="MSP-DNEPC-2022-0999-M"/>
    <d v="2022-05-11T00:00:00"/>
    <s v="MSP-DNPI-2022-0794-M"/>
    <d v="2022-05-27T00:00:00"/>
    <x v="0"/>
    <s v="La reforma se plantea con el objeto de priorizar el recurso asignado al Hospital Gíneco Obstétrico Pediátrico de Nueva Aurora Luz Elena Arismendi, y redistribuir a hospitales de las Coordinaciones Zonales 2, 6, 7, 8 para Adquisición Prueba rápida de VIH de Cuarta generación y Pruebas rápidas de sífilis - ki"/>
    <s v="VIGILANCIA Y CONTROL SANITARIO"/>
    <s v="Adquisición Prueba rápida de VIH de Cuarta generación"/>
    <s v="ZONA 8"/>
    <n v="1192"/>
    <n v="56"/>
    <s v="000"/>
    <s v="001"/>
    <n v="530810"/>
    <s v="001"/>
    <s v="0901"/>
    <s v="0000"/>
    <s v="0000"/>
    <n v="125000"/>
    <n v="0"/>
    <n v="125000"/>
    <n v="0"/>
    <n v="0"/>
    <n v="0"/>
    <s v="NO"/>
    <m/>
    <m/>
    <s v="NICOLAY JIMÉNEZ"/>
    <e v="#N/A"/>
    <e v="#N/A"/>
    <e v="#N/A"/>
    <e v="#N/A"/>
    <x v="8"/>
    <e v="#N/A"/>
    <e v="#N/A"/>
    <e v="#N/A"/>
  </r>
  <r>
    <x v="170"/>
    <s v="ZONA 6"/>
    <s v="MSP-DNEPC-2022-0999-M"/>
    <d v="2022-05-11T00:00:00"/>
    <s v="MSP-DNPI-2022-0794-M"/>
    <d v="2022-05-27T00:00:00"/>
    <x v="0"/>
    <s v="La reforma se plantea con el objeto de priorizar el recurso asignado al Hospital Gíneco Obstétrico Pediátrico de Nueva Aurora Luz Elena Arismendi, y redistribuir a hospitales de las Coordinaciones Zonales 2, 6, 7, 8 para Adquisición Prueba rápida de VIH de Cuarta generación y Pruebas rápidas de sífilis - ki"/>
    <s v="VIGILANCIA Y CONTROL SANITARIO"/>
    <s v="Adquisición Prueba rápida de VIH de Cuarta generación"/>
    <s v="ZONA 6"/>
    <n v="1050"/>
    <n v="56"/>
    <s v="000"/>
    <s v="001"/>
    <n v="530810"/>
    <s v="001"/>
    <s v="0301"/>
    <s v="0000"/>
    <s v="0000"/>
    <n v="50000"/>
    <n v="0"/>
    <n v="50000"/>
    <n v="0"/>
    <n v="0"/>
    <n v="0"/>
    <s v="NO"/>
    <m/>
    <m/>
    <s v="NICOLAY JIMÉNEZ"/>
    <e v="#N/A"/>
    <e v="#N/A"/>
    <e v="#N/A"/>
    <e v="#N/A"/>
    <x v="8"/>
    <e v="#N/A"/>
    <e v="#N/A"/>
    <e v="#N/A"/>
  </r>
  <r>
    <x v="170"/>
    <s v="ZONA 6"/>
    <s v="MSP-DNEPC-2022-0999-M"/>
    <d v="2022-05-11T00:00:00"/>
    <s v="MSP-DNPI-2022-0794-M"/>
    <d v="2022-05-27T00:00:00"/>
    <x v="0"/>
    <s v="La reforma se plantea con el objeto de priorizar el recurso asignado al Hospital Gíneco Obstétrico Pediátrico de Nueva Aurora Luz Elena Arismendi, y redistribuir a hospitales de las Coordinaciones Zonales 2, 6, 7, 8 para Adquisición Prueba rápida de VIH de Cuarta generación y Pruebas rápidas de sífilis - ki"/>
    <s v="VIGILANCIA Y CONTROL SANITARIO"/>
    <s v="Adquisición Prueba rápida de VIH de Cuarta generación"/>
    <s v="ZONA 6"/>
    <n v="1009"/>
    <n v="56"/>
    <s v="000"/>
    <s v="001"/>
    <n v="530810"/>
    <s v="001"/>
    <s v="0103"/>
    <s v="0000"/>
    <s v="0000"/>
    <n v="25000"/>
    <n v="0"/>
    <n v="25000"/>
    <n v="0"/>
    <n v="0"/>
    <n v="0"/>
    <s v="NO"/>
    <m/>
    <m/>
    <s v="NICOLAY JIMÉNEZ"/>
    <e v="#N/A"/>
    <e v="#N/A"/>
    <e v="#N/A"/>
    <e v="#N/A"/>
    <x v="8"/>
    <e v="#N/A"/>
    <e v="#N/A"/>
    <e v="#N/A"/>
  </r>
  <r>
    <x v="170"/>
    <s v="ZONA 7"/>
    <s v="MSP-DNEPC-2022-0999-M"/>
    <d v="2022-05-11T00:00:00"/>
    <s v="MSP-DNPI-2022-0794-M"/>
    <d v="2022-05-27T00:00:00"/>
    <x v="0"/>
    <s v="La reforma se plantea con el objeto de priorizar el recurso asignado al Hospital Gíneco Obstétrico Pediátrico de Nueva Aurora Luz Elena Arismendi, y redistribuir a hospitales de las Coordinaciones Zonales 2, 6, 7, 8 para Adquisición Prueba rápida de VIH de Cuarta generación y Pruebas rápidas de sífilis - ki"/>
    <s v="VIGILANCIA Y CONTROL SANITARIO"/>
    <s v="Adquisición Prueba rápida de VIH de Cuarta generación"/>
    <s v="ZONA 7"/>
    <n v="1130"/>
    <n v="56"/>
    <s v="000"/>
    <s v="001"/>
    <n v="530810"/>
    <s v="001"/>
    <s v="0701"/>
    <s v="0000"/>
    <s v="0000"/>
    <n v="80000"/>
    <n v="0"/>
    <n v="80000"/>
    <n v="0"/>
    <n v="0"/>
    <n v="0"/>
    <s v="NO"/>
    <m/>
    <m/>
    <s v="NICOLAY JIMÉNEZ"/>
    <e v="#N/A"/>
    <e v="#N/A"/>
    <e v="#N/A"/>
    <e v="#N/A"/>
    <x v="8"/>
    <e v="#N/A"/>
    <e v="#N/A"/>
    <e v="#N/A"/>
  </r>
  <r>
    <x v="170"/>
    <s v="ZONA 2"/>
    <s v="MSP-DNEPC-2022-0999-M"/>
    <d v="2022-05-11T00:00:00"/>
    <s v="MSP-DNPI-2022-0794-M"/>
    <d v="2022-05-27T00:00:00"/>
    <x v="0"/>
    <s v="La reforma se plantea con el objeto de priorizar el recurso asignado al Hospital Gíneco Obstétrico Pediátrico de Nueva Aurora Luz Elena Arismendi, y redistribuir a hospitales de las Coordinaciones Zonales 2, 6, 7, 8 para Adquisición Prueba rápida de VIH de Cuarta generación y Pruebas rápidas de sífilis - ki"/>
    <s v="VIGILANCIA Y CONTROL SANITARIO"/>
    <s v="Pruebas rápidas de sífilis - kit"/>
    <s v="ZONA 2"/>
    <n v="1540"/>
    <n v="56"/>
    <s v="000"/>
    <s v="001"/>
    <n v="530810"/>
    <s v="001"/>
    <n v="2201"/>
    <s v="0000"/>
    <s v="0000"/>
    <n v="50000"/>
    <n v="0"/>
    <n v="50000"/>
    <n v="0"/>
    <n v="0"/>
    <n v="0"/>
    <s v="NO"/>
    <m/>
    <m/>
    <s v="NICOLAY JIMÉNEZ"/>
    <e v="#N/A"/>
    <e v="#N/A"/>
    <e v="#N/A"/>
    <e v="#N/A"/>
    <x v="8"/>
    <e v="#N/A"/>
    <e v="#N/A"/>
    <e v="#N/A"/>
  </r>
  <r>
    <x v="170"/>
    <s v="ZONA 2"/>
    <s v="MSP-DNEPC-2022-0999-M"/>
    <d v="2022-05-11T00:00:00"/>
    <s v="MSP-DNPI-2022-0794-M"/>
    <d v="2022-05-27T00:00:00"/>
    <x v="0"/>
    <s v="La reforma se plantea con el objeto de priorizar el recurso asignado al Hospital Gíneco Obstétrico Pediátrico de Nueva Aurora Luz Elena Arismendi, y redistribuir a hospitales de las Coordinaciones Zonales 2, 6, 7, 8 para Adquisición Prueba rápida de VIH de Cuarta generación y Pruebas rápidas de sífilis - ki"/>
    <s v="VIGILANCIA Y CONTROL SANITARIO"/>
    <s v="Pruebas rápidas de sífilis - kit"/>
    <s v="ZONA 2"/>
    <n v="1445"/>
    <n v="56"/>
    <s v="000"/>
    <s v="001"/>
    <n v="530810"/>
    <s v="001"/>
    <n v="1705"/>
    <s v="0000"/>
    <s v="0000"/>
    <n v="40000"/>
    <n v="0"/>
    <n v="40000"/>
    <n v="0"/>
    <n v="0"/>
    <n v="0"/>
    <s v="NO"/>
    <m/>
    <m/>
    <s v="NICOLAY JIMÉNEZ"/>
    <e v="#N/A"/>
    <e v="#N/A"/>
    <e v="#N/A"/>
    <e v="#N/A"/>
    <x v="8"/>
    <e v="#N/A"/>
    <e v="#N/A"/>
    <e v="#N/A"/>
  </r>
  <r>
    <x v="170"/>
    <s v="ZONA 9"/>
    <s v="MSP-DNEPC-2022-0999-M"/>
    <d v="2022-05-11T00:00:00"/>
    <s v="MSP-DNPI-2022-0794-M"/>
    <d v="2022-05-27T00:00:00"/>
    <x v="0"/>
    <s v="La reforma se plantea con el objeto de priorizar el recurso asignado al Hospital Gíneco Obstétrico Pediátrico de Nueva Aurora Luz Elena Arismendi, y redistribuir a hospitales de las Coordinaciones Zonales 2, 6, 7, 8 para Adquisición Prueba rápida de VIH de Cuarta generación y Pruebas rápidas de sífilis - ki"/>
    <s v="VIGILANCIA Y CONTROL SANITARIO"/>
    <s v="Pruebas rápidas de sífilis - kit"/>
    <s v="ZONA 9"/>
    <n v="9002"/>
    <n v="56"/>
    <s v="000"/>
    <s v="001"/>
    <n v="530810"/>
    <s v="001"/>
    <n v="1701"/>
    <s v="0000"/>
    <s v="0000"/>
    <n v="0"/>
    <n v="0"/>
    <n v="0"/>
    <n v="180000"/>
    <n v="0"/>
    <n v="180000"/>
    <s v="NO"/>
    <m/>
    <m/>
    <s v="NICOLAY JIMÉNEZ"/>
    <e v="#N/A"/>
    <e v="#N/A"/>
    <e v="#N/A"/>
    <e v="#N/A"/>
    <x v="8"/>
    <e v="#N/A"/>
    <e v="#N/A"/>
    <e v="#N/A"/>
  </r>
  <r>
    <x v="170"/>
    <s v="ZONA 9"/>
    <s v="MSP-DNEPC-2022-0999-M"/>
    <d v="2022-05-11T00:00:00"/>
    <s v="MSP-DNPI-2022-0794-M"/>
    <d v="2022-05-27T00:00:00"/>
    <x v="0"/>
    <s v="La reforma se plantea con el objeto de priorizar el recurso asignado al Hospital Gíneco Obstétrico Pediátrico de Nueva Aurora Luz Elena Arismendi, y redistribuir a hospitales de las Coordinaciones Zonales 2, 6, 7, 8 para Adquisición Prueba rápida de VIH de Cuarta generación y Pruebas rápidas de sífilis - ki"/>
    <s v="VIGILANCIA Y CONTROL SANITARIO"/>
    <s v="Adquisición Prueba rápida de VIH de Cuarta generación"/>
    <s v="ZONA 9"/>
    <n v="9002"/>
    <n v="56"/>
    <s v="000"/>
    <s v="001"/>
    <n v="530810"/>
    <s v="001"/>
    <n v="1701"/>
    <s v="0000"/>
    <s v="0000"/>
    <n v="0"/>
    <n v="0"/>
    <n v="0"/>
    <n v="100000"/>
    <n v="0"/>
    <n v="100000"/>
    <s v="NO"/>
    <m/>
    <m/>
    <s v="NICOLAY JIMÉNEZ"/>
    <e v="#N/A"/>
    <e v="#N/A"/>
    <e v="#N/A"/>
    <e v="#N/A"/>
    <x v="8"/>
    <e v="#N/A"/>
    <e v="#N/A"/>
    <e v="#N/A"/>
  </r>
  <r>
    <x v="170"/>
    <s v="ZONA 9"/>
    <s v="MSP-DNEPC-2022-0999-M"/>
    <d v="2022-05-11T00:00:00"/>
    <s v="MSP-DNPI-2022-0794-M"/>
    <d v="2022-05-27T00:00:00"/>
    <x v="0"/>
    <s v="La reforma se plantea con el objeto de priorizar el recurso asignado al Hospital Gíneco Obstétrico Pediátrico de Nueva Aurora Luz Elena Arismendi, y redistribuir a hospitales de las Coordinaciones Zonales 2, 6, 7, 8 para Adquisición Prueba rápida de VIH de Cuarta generación y Pruebas rápidas de sífilis - ki"/>
    <s v="VIGILANCIA Y CONTROL SANITARIO"/>
    <s v="Adquisición de preservativos masculinos"/>
    <s v="ZONA 9"/>
    <n v="9002"/>
    <n v="56"/>
    <s v="000"/>
    <s v="001"/>
    <n v="530810"/>
    <s v="001"/>
    <n v="1701"/>
    <s v="0000"/>
    <s v="0000"/>
    <n v="0"/>
    <n v="0"/>
    <n v="0"/>
    <n v="90000"/>
    <n v="0"/>
    <n v="90000"/>
    <s v="NO"/>
    <m/>
    <m/>
    <s v="NICOLAY JIMÉNEZ"/>
    <e v="#N/A"/>
    <e v="#N/A"/>
    <e v="#N/A"/>
    <e v="#N/A"/>
    <x v="8"/>
    <e v="#N/A"/>
    <e v="#N/A"/>
    <e v="#N/A"/>
  </r>
  <r>
    <x v="171"/>
    <s v="132001028"/>
    <s v="MSP-CGPGE-2022-0307-M"/>
    <d v="2022-05-21T00:00:00"/>
    <s v="MSP-CGPGE-2022-0312-M"/>
    <d v="2022-05-25T00:00:00"/>
    <x v="0"/>
    <s v="Modificación planteada en el marco de la priorización de actividades para abastecimiento de medicamentos y dispositivos médicos de las Coordinaciones Zonales 2,6,8 y 9, así como para mantener la operatividad de las unidades de salud de dichas unidades."/>
    <s v="PROVISION Y PRESTACION DE SERVICIOS DE SALUD"/>
    <s v="ESTRATEGIA FOR "/>
    <s v="PLANTA CENTRAL"/>
    <n v="9999"/>
    <n v="90"/>
    <s v="000"/>
    <s v="001"/>
    <n v="530846"/>
    <n v="1701"/>
    <s v="001"/>
    <s v="0000"/>
    <s v="0000"/>
    <n v="0"/>
    <n v="0"/>
    <n v="0"/>
    <n v="12200000"/>
    <n v="0"/>
    <n v="12200000"/>
    <s v="SI"/>
    <m/>
    <m/>
    <s v="EDISON JIMÉNEZ"/>
    <n v="0"/>
    <n v="0"/>
    <n v="0"/>
    <s v="COOR PLANIFICACION GEST ESTRAT"/>
    <x v="25"/>
    <s v="FOR"/>
    <s v="NO"/>
    <n v="0"/>
  </r>
  <r>
    <x v="171"/>
    <s v="CZ8"/>
    <s v="MSP-CGPGE-2022-0307-M"/>
    <d v="2022-05-21T00:00:00"/>
    <s v="MSP-CGPGE-2022-0312-M"/>
    <d v="2022-05-25T00:00:00"/>
    <x v="0"/>
    <s v="Modificación planteada en el marco de la priorización de actividades para abastecimiento de medicamentos y dispositivos médicos de las Coordinaciones Zonales 2,6,8 y 9, así como para mantener la operatividad de las unidades de salud de dichas unidades."/>
    <s v="PROVISION Y PRESTACION DE SERVICIOS DE SALUD"/>
    <s v="Financiamiento Actividades priorizadas"/>
    <s v="ZONA 8"/>
    <n v="58"/>
    <n v="90"/>
    <s v="000"/>
    <s v="001"/>
    <n v="530809"/>
    <n v="901"/>
    <s v="001"/>
    <s v="0000"/>
    <s v="0000"/>
    <n v="4000000"/>
    <n v="0"/>
    <n v="4000000"/>
    <n v="0"/>
    <n v="0"/>
    <n v="0"/>
    <s v="SI"/>
    <m/>
    <m/>
    <s v="EDISON JIMÉNEZ"/>
    <e v="#N/A"/>
    <e v="#N/A"/>
    <e v="#N/A"/>
    <e v="#N/A"/>
    <x v="8"/>
    <e v="#N/A"/>
    <e v="#N/A"/>
    <e v="#N/A"/>
  </r>
  <r>
    <x v="171"/>
    <s v="CZ8"/>
    <s v="MSP-CGPGE-2022-0307-M"/>
    <d v="2022-05-21T00:00:00"/>
    <s v="MSP-CGPGE-2022-0312-M"/>
    <d v="2022-05-25T00:00:00"/>
    <x v="0"/>
    <s v="Modificación planteada en el marco de la priorización de actividades para abastecimiento de medicamentos y dispositivos médicos de las Coordinaciones Zonales 2,6,8 y 9, así como para mantener la operatividad de las unidades de salud de dichas unidades."/>
    <s v="PROVISION Y PRESTACION DE SERVICIOS DE SALUD"/>
    <s v="Financiamiento Actividades priorizadas"/>
    <s v="ZONA 8"/>
    <n v="58"/>
    <n v="90"/>
    <s v="000"/>
    <s v="001"/>
    <n v="530209"/>
    <n v="901"/>
    <s v="001"/>
    <s v="0000"/>
    <s v="0000"/>
    <n v="1000000"/>
    <n v="0"/>
    <n v="1000000"/>
    <n v="0"/>
    <n v="0"/>
    <n v="0"/>
    <s v="SI"/>
    <m/>
    <m/>
    <s v="EDISON JIMÉNEZ"/>
    <e v="#N/A"/>
    <e v="#N/A"/>
    <e v="#N/A"/>
    <e v="#N/A"/>
    <x v="8"/>
    <e v="#N/A"/>
    <e v="#N/A"/>
    <e v="#N/A"/>
  </r>
  <r>
    <x v="171"/>
    <s v="CZ9"/>
    <s v="MSP-CGPGE-2022-0307-M"/>
    <d v="2022-05-21T00:00:00"/>
    <s v="MSP-CGPGE-2022-0312-M"/>
    <d v="2022-05-25T00:00:00"/>
    <x v="0"/>
    <s v="Modificación planteada en el marco de la priorización de actividades para abastecimiento de medicamentos y dispositivos médicos de las Coordinaciones Zonales 2,6,8 y 9, así como para mantener la operatividad de las unidades de salud de dichas unidades."/>
    <s v="PROVISION Y PRESTACION DE SERVICIOS DE SALUD"/>
    <s v="Financiamiento Actividades priorizadas"/>
    <s v="ZONA 9"/>
    <n v="59"/>
    <n v="90"/>
    <s v="000"/>
    <s v="001"/>
    <n v="530809"/>
    <n v="1701"/>
    <s v="001"/>
    <s v="0000"/>
    <s v="0000"/>
    <n v="4000000"/>
    <n v="0"/>
    <n v="4000000"/>
    <n v="0"/>
    <n v="0"/>
    <n v="0"/>
    <s v="SI"/>
    <m/>
    <m/>
    <s v="EDISON JIMÉNEZ"/>
    <e v="#N/A"/>
    <e v="#N/A"/>
    <e v="#N/A"/>
    <e v="#N/A"/>
    <x v="8"/>
    <e v="#N/A"/>
    <e v="#N/A"/>
    <e v="#N/A"/>
  </r>
  <r>
    <x v="171"/>
    <s v="CZ9"/>
    <s v="MSP-CGPGE-2022-0307-M"/>
    <d v="2022-05-21T00:00:00"/>
    <s v="MSP-CGPGE-2022-0312-M"/>
    <d v="2022-05-25T00:00:00"/>
    <x v="0"/>
    <s v="Modificación planteada en el marco de la priorización de actividades para abastecimiento de medicamentos y dispositivos médicos de las Coordinaciones Zonales 2,6,8 y 9, así como para mantener la operatividad de las unidades de salud de dichas unidades."/>
    <s v="PROVISION Y PRESTACION DE SERVICIOS DE SALUD"/>
    <s v="Financiamiento Actividades priorizadas"/>
    <s v="ZONA 9"/>
    <n v="59"/>
    <n v="90"/>
    <s v="000"/>
    <s v="001"/>
    <n v="530209"/>
    <n v="1701"/>
    <s v="001"/>
    <s v="0000"/>
    <s v="0000"/>
    <n v="1000000"/>
    <n v="0"/>
    <n v="1000000"/>
    <n v="0"/>
    <n v="0"/>
    <n v="0"/>
    <s v="SI"/>
    <m/>
    <m/>
    <s v="EDISON JIMÉNEZ"/>
    <e v="#N/A"/>
    <e v="#N/A"/>
    <e v="#N/A"/>
    <e v="#N/A"/>
    <x v="8"/>
    <e v="#N/A"/>
    <e v="#N/A"/>
    <e v="#N/A"/>
  </r>
  <r>
    <x v="171"/>
    <s v="CZ6"/>
    <s v="MSP-CGPGE-2022-0307-M"/>
    <d v="2022-05-21T00:00:00"/>
    <s v="MSP-CGPGE-2022-0312-M"/>
    <d v="2022-05-25T00:00:00"/>
    <x v="0"/>
    <s v="Modificación planteada en el marco de la priorización de actividades para abastecimiento de medicamentos y dispositivos médicos de las Coordinaciones Zonales 2,6,8 y 9, así como para mantener la operatividad de las unidades de salud de dichas unidades."/>
    <s v="PROVISION Y PRESTACION DE SERVICIOS DE SALUD"/>
    <s v="Financiamiento Actividades priorizadas"/>
    <s v="ZONA 6"/>
    <n v="56"/>
    <n v="90"/>
    <s v="000"/>
    <s v="001"/>
    <n v="530809"/>
    <n v="101"/>
    <s v="001"/>
    <s v="0000"/>
    <s v="0000"/>
    <n v="500000"/>
    <n v="0"/>
    <n v="500000"/>
    <n v="0"/>
    <n v="0"/>
    <n v="0"/>
    <s v="SI"/>
    <m/>
    <m/>
    <s v="EDISON JIMÉNEZ"/>
    <e v="#N/A"/>
    <e v="#N/A"/>
    <e v="#N/A"/>
    <e v="#N/A"/>
    <x v="8"/>
    <e v="#N/A"/>
    <e v="#N/A"/>
    <e v="#N/A"/>
  </r>
  <r>
    <x v="171"/>
    <s v="CZ6"/>
    <s v="MSP-CGPGE-2022-0307-M"/>
    <d v="2022-05-21T00:00:00"/>
    <s v="MSP-CGPGE-2022-0312-M"/>
    <d v="2022-05-25T00:00:00"/>
    <x v="0"/>
    <s v="Modificación planteada en el marco de la priorización de actividades para abastecimiento de medicamentos y dispositivos médicos de las Coordinaciones Zonales 2,6,8 y 9, así como para mantener la operatividad de las unidades de salud de dichas unidades."/>
    <s v="PROVISION Y PRESTACION DE SERVICIOS DE SALUD"/>
    <s v="Financiamiento Actividades priorizadas"/>
    <s v="ZONA 6"/>
    <n v="56"/>
    <n v="90"/>
    <s v="000"/>
    <s v="001"/>
    <n v="530209"/>
    <n v="101"/>
    <s v="001"/>
    <s v="0000"/>
    <s v="0000"/>
    <n v="500000"/>
    <n v="0"/>
    <n v="500000"/>
    <n v="0"/>
    <n v="0"/>
    <n v="0"/>
    <s v="SI"/>
    <m/>
    <m/>
    <s v="EDISON JIMÉNEZ"/>
    <e v="#N/A"/>
    <e v="#N/A"/>
    <e v="#N/A"/>
    <e v="#N/A"/>
    <x v="8"/>
    <e v="#N/A"/>
    <e v="#N/A"/>
    <e v="#N/A"/>
  </r>
  <r>
    <x v="171"/>
    <s v="CZ2"/>
    <s v="MSP-CGPGE-2022-0307-M"/>
    <d v="2022-05-21T00:00:00"/>
    <s v="MSP-CGPGE-2022-0312-M"/>
    <d v="2022-05-25T00:00:00"/>
    <x v="0"/>
    <s v="Modificación planteada en el marco de la priorización de actividades para abastecimiento de medicamentos y dispositivos médicos de las Coordinaciones Zonales 2,6,8 y 9, así como para mantener la operatividad de las unidades de salud de dichas unidades."/>
    <s v="PROVISION Y PRESTACION DE SERVICIOS DE SALUD"/>
    <s v="Financiamiento Actividades priorizadas"/>
    <s v="ZONA 2"/>
    <n v="52"/>
    <n v="90"/>
    <s v="000"/>
    <s v="001"/>
    <n v="530209"/>
    <n v="1501"/>
    <s v="001"/>
    <s v="0000"/>
    <s v="0000"/>
    <n v="1200000"/>
    <n v="0"/>
    <n v="1200000"/>
    <n v="0"/>
    <n v="0"/>
    <n v="0"/>
    <s v="SI"/>
    <m/>
    <m/>
    <s v="EDISON JIMÉNEZ"/>
    <e v="#N/A"/>
    <e v="#N/A"/>
    <e v="#N/A"/>
    <e v="#N/A"/>
    <x v="8"/>
    <e v="#N/A"/>
    <e v="#N/A"/>
    <e v="#N/A"/>
  </r>
  <r>
    <x v="172"/>
    <s v="111004001"/>
    <s v="MSP-VGVS-2022-0553-M"/>
    <d v="2022-05-20T00:00:00"/>
    <s v="MSP-DNPI-2022-0789-M"/>
    <d v="2022-05-26T00:00:00"/>
    <x v="0"/>
    <m/>
    <s v="PREVENCION Y PROMOCION DE LA SALUD"/>
    <s v="Formación de Taps"/>
    <s v="PLANTA CENTRAL"/>
    <n v="9999"/>
    <n v="55"/>
    <s v="000"/>
    <s v="005"/>
    <n v="580208"/>
    <n v="1701"/>
    <s v="001"/>
    <s v="0000"/>
    <s v="0000"/>
    <n v="0"/>
    <n v="0"/>
    <n v="0"/>
    <s v="8683987,91"/>
    <n v="0"/>
    <n v="0"/>
    <s v="NO"/>
    <m/>
    <m/>
    <s v="EDISON JIMÉNEZ"/>
    <n v="0"/>
    <n v="0"/>
    <n v="0"/>
    <s v="SUBSE RECTORIA SISTEMA NACIONAL SALUD"/>
    <x v="18"/>
    <s v="Presupuesto por Resultados"/>
    <s v="NO"/>
    <n v="0"/>
  </r>
  <r>
    <x v="172"/>
    <s v="134001108"/>
    <s v="MSP-VGVS-2022-0553-M"/>
    <d v="2022-05-20T00:00:00"/>
    <s v="MSP-DNPI-2022-0789-M"/>
    <d v="2022-05-26T00:00:00"/>
    <x v="0"/>
    <m/>
    <s v="PREVENCION Y PROMOCION DE LA SALUD"/>
    <s v="Reporte de remuneración mensual unificada e ingresos complementarios"/>
    <s v="PLANTA CENTRAL"/>
    <n v="9999"/>
    <n v="55"/>
    <s v="000"/>
    <s v="004"/>
    <n v="510517"/>
    <n v="1700"/>
    <s v="001"/>
    <s v="0000"/>
    <s v="0000"/>
    <s v="6776205"/>
    <n v="0"/>
    <n v="0"/>
    <m/>
    <n v="0"/>
    <n v="0"/>
    <s v="NO"/>
    <m/>
    <m/>
    <s v="EDISON JIMÉNEZ"/>
    <n v="0"/>
    <n v="0"/>
    <n v="0"/>
    <s v="COOR ADMINISTRATIVA FINANCIERA"/>
    <x v="12"/>
    <s v="REMUNERACIONES"/>
    <s v="SI"/>
    <n v="0"/>
  </r>
  <r>
    <x v="172"/>
    <s v="134001014"/>
    <s v="MSP-VGVS-2022-0553-M"/>
    <d v="2022-05-20T00:00:00"/>
    <s v="MSP-DNPI-2022-0789-M"/>
    <d v="2022-05-26T00:00:00"/>
    <x v="0"/>
    <m/>
    <s v="PREVENCION Y PROMOCION DE LA SALUD"/>
    <s v="Reporte de remuneración mensual unificada e ingresos complementarios"/>
    <s v="PLANTA CENTRAL"/>
    <n v="9999"/>
    <n v="55"/>
    <s v="000"/>
    <s v="004"/>
    <n v="510601"/>
    <n v="1700"/>
    <s v="001"/>
    <s v="0000"/>
    <s v="0000"/>
    <s v="653903,78"/>
    <n v="0"/>
    <n v="0"/>
    <n v="0"/>
    <n v="0"/>
    <n v="0"/>
    <s v="NO"/>
    <m/>
    <m/>
    <s v="EDISON JIMÉNEZ"/>
    <n v="41235.859999999986"/>
    <n v="0"/>
    <n v="41235.859999999986"/>
    <s v="COOR ADMINISTRATIVA FINANCIERA"/>
    <x v="12"/>
    <s v="Presupuesto por Resultados"/>
    <s v="SI"/>
    <n v="41235.859999999986"/>
  </r>
  <r>
    <x v="172"/>
    <s v="134001015"/>
    <s v="MSP-VGVS-2022-0553-M"/>
    <d v="2022-05-20T00:00:00"/>
    <s v="MSP-DNPI-2022-0789-M"/>
    <d v="2022-05-26T00:00:00"/>
    <x v="0"/>
    <m/>
    <s v="PREVENCION Y PROMOCION DE LA SALUD"/>
    <s v="Reporte de remuneración mensual unificada e ingresos complementarios"/>
    <s v="PLANTA CENTRAL"/>
    <n v="9999"/>
    <n v="55"/>
    <s v="000"/>
    <s v="004"/>
    <n v="510602"/>
    <n v="1700"/>
    <s v="001"/>
    <s v="0000"/>
    <s v="0000"/>
    <s v="564457,88"/>
    <n v="0"/>
    <n v="0"/>
    <n v="0"/>
    <n v="0"/>
    <n v="0"/>
    <s v="NO"/>
    <m/>
    <m/>
    <s v="EDISON JIMÉNEZ"/>
    <n v="30356.849999999977"/>
    <n v="0"/>
    <n v="30356.849999999977"/>
    <s v="COOR ADMINISTRATIVA FINANCIERA"/>
    <x v="12"/>
    <s v="Presupuesto por Resultados"/>
    <s v="SI"/>
    <n v="30356.849999999977"/>
  </r>
  <r>
    <x v="172"/>
    <s v="134001016"/>
    <s v="MSP-VGVS-2022-0553-M"/>
    <d v="2022-05-20T00:00:00"/>
    <s v="MSP-DNPI-2022-0789-M"/>
    <d v="2022-05-26T00:00:00"/>
    <x v="0"/>
    <m/>
    <s v="PREVENCION Y PROMOCION DE LA SALUD"/>
    <s v="Reporte de remuneración mensual unificada e ingresos complementarios"/>
    <s v="PLANTA CENTRAL"/>
    <n v="9999"/>
    <n v="55"/>
    <s v="000"/>
    <s v="004"/>
    <n v="510203"/>
    <n v="1700"/>
    <s v="001"/>
    <s v="0000"/>
    <s v="0000"/>
    <s v="564683,75"/>
    <n v="0"/>
    <n v="0"/>
    <n v="0"/>
    <n v="0"/>
    <n v="0"/>
    <s v="NO"/>
    <m/>
    <m/>
    <s v="EDISON JIMÉNEZ"/>
    <n v="43167.04999999993"/>
    <n v="0"/>
    <n v="43167.04999999993"/>
    <s v="COOR ADMINISTRATIVA FINANCIERA"/>
    <x v="12"/>
    <s v="Presupuesto por Resultados"/>
    <s v="SI"/>
    <n v="43167.04999999993"/>
  </r>
  <r>
    <x v="172"/>
    <s v="134001017"/>
    <s v="MSP-VGVS-2022-0553-M"/>
    <d v="2022-05-20T00:00:00"/>
    <s v="MSP-DNPI-2022-0789-M"/>
    <d v="2022-05-26T00:00:00"/>
    <x v="0"/>
    <m/>
    <s v="PREVENCION Y PROMOCION DE LA SALUD"/>
    <s v="Reporte de remuneración mensual unificada e ingresos complementarios"/>
    <s v="PLANTA CENTRAL"/>
    <n v="9999"/>
    <n v="55"/>
    <s v="000"/>
    <s v="004"/>
    <n v="510204"/>
    <n v="1700"/>
    <s v="001"/>
    <s v="0000"/>
    <s v="0000"/>
    <s v="124737,5"/>
    <n v="0"/>
    <n v="0"/>
    <n v="0"/>
    <n v="0"/>
    <n v="0"/>
    <s v="NO"/>
    <m/>
    <m/>
    <s v="EDISON JIMÉNEZ"/>
    <n v="11491.119999999995"/>
    <n v="0"/>
    <n v="11491.119999999995"/>
    <s v="COOR ADMINISTRATIVA FINANCIERA"/>
    <x v="12"/>
    <s v="Presupuesto por Resultados"/>
    <s v="SI"/>
    <n v="11491.119999999995"/>
  </r>
  <r>
    <x v="173"/>
    <s v="132001028"/>
    <s v="MSP-DNIS-2022-0793-M"/>
    <d v="2022-05-16T00:00:00"/>
    <s v="MSP-CGPGE-2022-0323-M "/>
    <d v="2022-05-30T00:00:00"/>
    <x v="0"/>
    <s v="OPTIMIZACIÓN DE RECURSOS DISPONIBLES DE MANTENIMIENTOS Y ASIGNACIÓN PRESUPUESTARIA PARA PROCESO JUDICIAL "/>
    <s v="PROVISION Y PRESTACION DE SERVICIOS DE SALUD"/>
    <s v="ESTRATEGIA FOR "/>
    <s v="PLANTA CENTRAL"/>
    <n v="9999"/>
    <n v="90"/>
    <s v="000"/>
    <s v="001"/>
    <n v="530846"/>
    <n v="1701"/>
    <s v="001"/>
    <s v="0000"/>
    <s v="0000"/>
    <n v="1184688.02"/>
    <n v="0"/>
    <n v="1184688.02"/>
    <n v="0"/>
    <n v="0"/>
    <n v="0"/>
    <s v="SI"/>
    <m/>
    <m/>
    <s v="VERONICA VELEZ "/>
    <n v="0"/>
    <n v="0"/>
    <n v="0"/>
    <s v="COOR PLANIFICACION GEST ESTRAT"/>
    <x v="25"/>
    <s v="FOR"/>
    <s v="NO"/>
    <n v="0"/>
  </r>
  <r>
    <x v="173"/>
    <s v="ZONA 7"/>
    <s v="MSP-CZ7-S-2022-4298-M"/>
    <d v="2022-05-13T00:00:00"/>
    <s v="MSP-CGPGE-2022-0323-M "/>
    <d v="2022-05-30T00:00:00"/>
    <x v="0"/>
    <s v="OPTIMIZACIÓN DE RECURSOS DISPONIBLES DE MANTENIMIENTOS Y ASIGNACIÓN PRESUPUESTARIA PARA PROCESO JUDICIAL "/>
    <s v="ZONA 7"/>
    <s v="ZONA 7"/>
    <s v="ZONA 7"/>
    <n v="57"/>
    <n v="90"/>
    <s v="000"/>
    <s v="004"/>
    <n v="990102"/>
    <n v="1101"/>
    <s v="001"/>
    <s v="0000"/>
    <s v="0000"/>
    <n v="61691.74"/>
    <n v="0"/>
    <n v="61691.74"/>
    <n v="0"/>
    <n v="0"/>
    <n v="0"/>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51"/>
    <n v="57"/>
    <s v="000"/>
    <s v="001"/>
    <n v="530404"/>
    <n v="1001"/>
    <s v="001"/>
    <s v="0000"/>
    <s v="0000"/>
    <n v="0"/>
    <n v="0"/>
    <n v="0"/>
    <n v="1585.93"/>
    <n v="0"/>
    <n v="1585.93"/>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51"/>
    <n v="57"/>
    <s v="000"/>
    <s v="001"/>
    <n v="530813"/>
    <n v="1001"/>
    <s v="001"/>
    <s v="0000"/>
    <s v="0000"/>
    <n v="0"/>
    <n v="0"/>
    <n v="0"/>
    <n v="1938.36"/>
    <n v="0"/>
    <n v="1938.36"/>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070"/>
    <n v="57"/>
    <s v="000"/>
    <s v="001"/>
    <n v="530402"/>
    <n v="401"/>
    <s v="001"/>
    <s v="0000"/>
    <s v="0000"/>
    <n v="0"/>
    <n v="0"/>
    <n v="0"/>
    <n v="14219.07"/>
    <n v="0"/>
    <n v="14219.07"/>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070"/>
    <n v="57"/>
    <s v="000"/>
    <s v="001"/>
    <n v="530404"/>
    <n v="401"/>
    <s v="001"/>
    <s v="0000"/>
    <s v="0000"/>
    <n v="0"/>
    <n v="0"/>
    <n v="0"/>
    <n v="21073.85"/>
    <n v="0"/>
    <n v="21073.85"/>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070"/>
    <n v="57"/>
    <s v="000"/>
    <s v="001"/>
    <n v="530813"/>
    <n v="401"/>
    <s v="001"/>
    <s v="0000"/>
    <s v="0000"/>
    <n v="0"/>
    <n v="0"/>
    <n v="0"/>
    <n v="22426.05"/>
    <n v="0"/>
    <n v="22426.05"/>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072"/>
    <n v="57"/>
    <s v="000"/>
    <s v="001"/>
    <n v="530402"/>
    <n v="405"/>
    <s v="001"/>
    <s v="0000"/>
    <s v="0000"/>
    <n v="0"/>
    <n v="0"/>
    <n v="0"/>
    <n v="684.87"/>
    <n v="0"/>
    <n v="684.87"/>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072"/>
    <n v="57"/>
    <s v="000"/>
    <s v="001"/>
    <n v="530404"/>
    <n v="405"/>
    <s v="001"/>
    <s v="0000"/>
    <s v="0000"/>
    <n v="0"/>
    <n v="0"/>
    <n v="0"/>
    <n v="4816.3"/>
    <n v="0"/>
    <n v="4816.3"/>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072"/>
    <n v="57"/>
    <s v="000"/>
    <s v="001"/>
    <n v="530813"/>
    <n v="405"/>
    <s v="001"/>
    <s v="0000"/>
    <s v="0000"/>
    <n v="0"/>
    <n v="0"/>
    <n v="0"/>
    <n v="16014.4"/>
    <n v="0"/>
    <n v="16014.4"/>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073"/>
    <n v="57"/>
    <s v="000"/>
    <s v="001"/>
    <n v="530402"/>
    <n v="403"/>
    <s v="001"/>
    <s v="0000"/>
    <s v="0000"/>
    <n v="0"/>
    <n v="0"/>
    <n v="0"/>
    <n v="2504.02"/>
    <n v="0"/>
    <n v="2504.02"/>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073"/>
    <n v="57"/>
    <s v="000"/>
    <s v="001"/>
    <n v="530404"/>
    <n v="403"/>
    <s v="001"/>
    <s v="0000"/>
    <s v="0000"/>
    <n v="0"/>
    <n v="0"/>
    <n v="0"/>
    <n v="13132.25"/>
    <n v="0"/>
    <n v="13132.25"/>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073"/>
    <n v="57"/>
    <s v="000"/>
    <s v="001"/>
    <n v="530813"/>
    <n v="403"/>
    <s v="001"/>
    <s v="0000"/>
    <s v="0000"/>
    <n v="0"/>
    <n v="0"/>
    <n v="0"/>
    <n v="15014.53"/>
    <n v="0"/>
    <n v="15014.53"/>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160"/>
    <n v="57"/>
    <s v="000"/>
    <s v="001"/>
    <n v="530402"/>
    <n v="801"/>
    <s v="001"/>
    <s v="0000"/>
    <s v="0000"/>
    <n v="0"/>
    <n v="0"/>
    <n v="0"/>
    <n v="1278.8"/>
    <n v="0"/>
    <n v="1278.8"/>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160"/>
    <n v="57"/>
    <s v="000"/>
    <s v="001"/>
    <n v="530404"/>
    <n v="801"/>
    <s v="001"/>
    <s v="0000"/>
    <s v="0000"/>
    <n v="0"/>
    <n v="0"/>
    <n v="0"/>
    <n v="1699.7"/>
    <n v="0"/>
    <n v="1699.7"/>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160"/>
    <n v="57"/>
    <s v="000"/>
    <s v="001"/>
    <n v="530811"/>
    <n v="801"/>
    <s v="001"/>
    <s v="0000"/>
    <s v="0000"/>
    <n v="0"/>
    <n v="0"/>
    <n v="0"/>
    <n v="732.35"/>
    <n v="0"/>
    <n v="732.35"/>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160"/>
    <n v="57"/>
    <s v="000"/>
    <s v="001"/>
    <n v="530813"/>
    <n v="801"/>
    <s v="001"/>
    <s v="0000"/>
    <s v="0000"/>
    <n v="0"/>
    <n v="0"/>
    <n v="0"/>
    <n v="0.03"/>
    <n v="0"/>
    <n v="0.03"/>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165"/>
    <n v="57"/>
    <s v="000"/>
    <s v="001"/>
    <n v="530402"/>
    <n v="806"/>
    <s v="001"/>
    <s v="0000"/>
    <s v="0000"/>
    <n v="0"/>
    <n v="0"/>
    <n v="0"/>
    <n v="660.15"/>
    <n v="0"/>
    <n v="660.15"/>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165"/>
    <n v="57"/>
    <s v="000"/>
    <s v="001"/>
    <n v="530404"/>
    <n v="806"/>
    <s v="001"/>
    <s v="0000"/>
    <s v="0000"/>
    <n v="0"/>
    <n v="0"/>
    <n v="0"/>
    <n v="8883.32"/>
    <n v="0"/>
    <n v="8883.32"/>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167"/>
    <n v="57"/>
    <s v="000"/>
    <s v="001"/>
    <n v="530813"/>
    <n v="805"/>
    <s v="001"/>
    <s v="0000"/>
    <s v="0000"/>
    <n v="0"/>
    <n v="0"/>
    <n v="0"/>
    <n v="79"/>
    <n v="0"/>
    <n v="79"/>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168"/>
    <n v="57"/>
    <s v="000"/>
    <s v="001"/>
    <n v="530402"/>
    <n v="802"/>
    <s v="001"/>
    <s v="0000"/>
    <s v="0000"/>
    <n v="0"/>
    <n v="0"/>
    <n v="0"/>
    <n v="0.22"/>
    <n v="0"/>
    <n v="0.22"/>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250"/>
    <n v="57"/>
    <s v="000"/>
    <s v="001"/>
    <n v="530404"/>
    <n v="1001"/>
    <s v="001"/>
    <s v="0000"/>
    <s v="0000"/>
    <n v="0"/>
    <n v="0"/>
    <n v="0"/>
    <n v="918.85"/>
    <n v="0"/>
    <n v="918.85"/>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250"/>
    <n v="57"/>
    <s v="000"/>
    <s v="001"/>
    <n v="530813"/>
    <n v="1001"/>
    <s v="001"/>
    <s v="0000"/>
    <s v="0000"/>
    <n v="0"/>
    <n v="0"/>
    <n v="0"/>
    <n v="2736.51"/>
    <n v="0"/>
    <n v="2736.51"/>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255"/>
    <n v="57"/>
    <s v="000"/>
    <s v="001"/>
    <n v="530402"/>
    <n v="1003"/>
    <s v="001"/>
    <s v="0000"/>
    <s v="0000"/>
    <n v="0"/>
    <n v="0"/>
    <n v="0"/>
    <n v="1215.52"/>
    <n v="0"/>
    <n v="1215.52"/>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255"/>
    <n v="57"/>
    <s v="000"/>
    <s v="001"/>
    <n v="530404"/>
    <n v="1003"/>
    <s v="001"/>
    <s v="0000"/>
    <s v="0000"/>
    <n v="0"/>
    <n v="0"/>
    <n v="0"/>
    <n v="14682.3"/>
    <n v="0"/>
    <n v="14682.3"/>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255"/>
    <n v="57"/>
    <s v="000"/>
    <s v="001"/>
    <n v="530813"/>
    <n v="1003"/>
    <s v="001"/>
    <s v="0000"/>
    <s v="0000"/>
    <n v="0"/>
    <n v="0"/>
    <n v="0"/>
    <n v="8037.97"/>
    <n v="0"/>
    <n v="8037.97"/>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256"/>
    <n v="57"/>
    <s v="000"/>
    <s v="001"/>
    <n v="530402"/>
    <n v="1004"/>
    <s v="001"/>
    <s v="0000"/>
    <s v="0000"/>
    <n v="0"/>
    <n v="0"/>
    <n v="0"/>
    <n v="13357.16"/>
    <n v="0"/>
    <n v="13357.16"/>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256"/>
    <n v="57"/>
    <s v="000"/>
    <s v="001"/>
    <n v="530404"/>
    <n v="1004"/>
    <s v="001"/>
    <s v="0000"/>
    <s v="0000"/>
    <n v="0"/>
    <n v="0"/>
    <n v="0"/>
    <n v="20278.79"/>
    <n v="0"/>
    <n v="20278.79"/>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256"/>
    <n v="57"/>
    <s v="000"/>
    <s v="001"/>
    <n v="530813"/>
    <n v="1004"/>
    <s v="001"/>
    <s v="0000"/>
    <s v="0000"/>
    <n v="0"/>
    <n v="0"/>
    <n v="0"/>
    <n v="973.91"/>
    <n v="0"/>
    <n v="973.91"/>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257"/>
    <n v="57"/>
    <s v="000"/>
    <s v="001"/>
    <n v="530404"/>
    <n v="1004"/>
    <s v="001"/>
    <s v="0000"/>
    <s v="0000"/>
    <n v="0"/>
    <n v="0"/>
    <n v="0"/>
    <n v="1378.24"/>
    <n v="0"/>
    <n v="1378.24"/>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257"/>
    <n v="57"/>
    <s v="000"/>
    <s v="001"/>
    <n v="530813"/>
    <n v="1004"/>
    <s v="001"/>
    <s v="0000"/>
    <s v="0000"/>
    <n v="0"/>
    <n v="0"/>
    <n v="0"/>
    <n v="5394.5"/>
    <n v="0"/>
    <n v="5394.5"/>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530"/>
    <n v="57"/>
    <s v="000"/>
    <s v="001"/>
    <n v="530404"/>
    <n v="2101"/>
    <s v="001"/>
    <s v="0000"/>
    <s v="0000"/>
    <n v="0"/>
    <n v="0"/>
    <n v="0"/>
    <n v="166.79"/>
    <n v="0"/>
    <n v="166.79"/>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530"/>
    <n v="57"/>
    <s v="000"/>
    <s v="001"/>
    <n v="530813"/>
    <n v="2101"/>
    <s v="001"/>
    <s v="0000"/>
    <s v="0000"/>
    <n v="0"/>
    <n v="0"/>
    <n v="0"/>
    <n v="5"/>
    <n v="0"/>
    <n v="5"/>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531"/>
    <n v="57"/>
    <s v="000"/>
    <s v="001"/>
    <n v="530402"/>
    <n v="2104"/>
    <s v="001"/>
    <s v="0000"/>
    <s v="0000"/>
    <n v="0"/>
    <n v="0"/>
    <n v="0"/>
    <n v="613.57000000000005"/>
    <n v="0"/>
    <n v="613.57000000000005"/>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531"/>
    <n v="57"/>
    <s v="000"/>
    <s v="001"/>
    <n v="530404"/>
    <n v="2104"/>
    <s v="001"/>
    <s v="0000"/>
    <s v="0000"/>
    <n v="0"/>
    <n v="0"/>
    <n v="0"/>
    <n v="1249.1199999999999"/>
    <n v="0"/>
    <n v="1249.1199999999999"/>
    <s v="SI"/>
    <m/>
    <m/>
    <s v="VERONICA VELEZ "/>
    <e v="#N/A"/>
    <e v="#N/A"/>
    <e v="#N/A"/>
    <e v="#N/A"/>
    <x v="8"/>
    <e v="#N/A"/>
    <e v="#N/A"/>
    <e v="#N/A"/>
  </r>
  <r>
    <x v="173"/>
    <s v="ZONA 1"/>
    <s v="MSP-DNIS-2022-0793-M"/>
    <d v="2022-05-16T00:00:00"/>
    <s v="MSP-CGPGE-2022-0323-M "/>
    <d v="2022-05-30T00:00:00"/>
    <x v="0"/>
    <s v="OPTIMIZACIÓN DE RECURSOS DISPONIBLES DE MANTENIMIENTOS Y ASIGNACIÓN PRESUPUESTARIA PARA PROCESO JUDICIAL "/>
    <s v="ZONA 1"/>
    <s v="ZONA 1"/>
    <s v="ZONA 1"/>
    <n v="1531"/>
    <n v="57"/>
    <s v="000"/>
    <s v="001"/>
    <n v="530813"/>
    <n v="2104"/>
    <s v="001"/>
    <s v="0000"/>
    <s v="0000"/>
    <n v="0"/>
    <n v="0"/>
    <n v="0"/>
    <n v="8605.9599999999991"/>
    <n v="0"/>
    <n v="8605.9599999999991"/>
    <s v="SI"/>
    <m/>
    <m/>
    <s v="VERONICA VELEZ "/>
    <e v="#N/A"/>
    <e v="#N/A"/>
    <e v="#N/A"/>
    <e v="#N/A"/>
    <x v="8"/>
    <e v="#N/A"/>
    <e v="#N/A"/>
    <e v="#N/A"/>
  </r>
  <r>
    <x v="173"/>
    <s v="ZONA 2"/>
    <s v="MSP-DNIS-2022-0793-M"/>
    <d v="2022-05-16T00:00:00"/>
    <s v="MSP-CGPGE-2022-0323-M "/>
    <d v="2022-05-30T00:00:00"/>
    <x v="0"/>
    <s v="OPTIMIZACIÓN DE RECURSOS DISPONIBLES DE MANTENIMIENTOS Y ASIGNACIÓN PRESUPUESTARIA PARA PROCESO JUDICIAL "/>
    <s v="ZONA 2"/>
    <s v="ZONA 2"/>
    <s v="ZONA 2"/>
    <n v="52"/>
    <n v="57"/>
    <s v="000"/>
    <s v="001"/>
    <n v="530404"/>
    <n v="1501"/>
    <s v="001"/>
    <s v="0000"/>
    <s v="0000"/>
    <n v="0"/>
    <n v="0"/>
    <n v="0"/>
    <n v="5860.07"/>
    <n v="0"/>
    <n v="5860.07"/>
    <s v="SI"/>
    <m/>
    <m/>
    <s v="VERONICA VELEZ "/>
    <e v="#N/A"/>
    <e v="#N/A"/>
    <e v="#N/A"/>
    <e v="#N/A"/>
    <x v="8"/>
    <e v="#N/A"/>
    <e v="#N/A"/>
    <e v="#N/A"/>
  </r>
  <r>
    <x v="173"/>
    <s v="ZONA 2"/>
    <s v="MSP-DNIS-2022-0793-M"/>
    <d v="2022-05-16T00:00:00"/>
    <s v="MSP-CGPGE-2022-0323-M "/>
    <d v="2022-05-30T00:00:00"/>
    <x v="0"/>
    <s v="OPTIMIZACIÓN DE RECURSOS DISPONIBLES DE MANTENIMIENTOS Y ASIGNACIÓN PRESUPUESTARIA PARA PROCESO JUDICIAL "/>
    <s v="ZONA 2"/>
    <s v="ZONA 2"/>
    <s v="ZONA 2"/>
    <n v="1382"/>
    <n v="57"/>
    <s v="000"/>
    <s v="001"/>
    <n v="530403"/>
    <n v="1507"/>
    <s v="001"/>
    <s v="0000"/>
    <s v="0000"/>
    <n v="0"/>
    <n v="0"/>
    <n v="0"/>
    <n v="540"/>
    <n v="0"/>
    <n v="540"/>
    <s v="SI"/>
    <m/>
    <m/>
    <s v="VERONICA VELEZ "/>
    <e v="#N/A"/>
    <e v="#N/A"/>
    <e v="#N/A"/>
    <e v="#N/A"/>
    <x v="8"/>
    <e v="#N/A"/>
    <e v="#N/A"/>
    <e v="#N/A"/>
  </r>
  <r>
    <x v="173"/>
    <s v="ZONA 2"/>
    <s v="MSP-DNIS-2022-0793-M"/>
    <d v="2022-05-16T00:00:00"/>
    <s v="MSP-CGPGE-2022-0323-M "/>
    <d v="2022-05-30T00:00:00"/>
    <x v="0"/>
    <s v="OPTIMIZACIÓN DE RECURSOS DISPONIBLES DE MANTENIMIENTOS Y ASIGNACIÓN PRESUPUESTARIA PARA PROCESO JUDICIAL "/>
    <s v="ZONA 2"/>
    <s v="ZONA 2"/>
    <s v="ZONA 2"/>
    <n v="1382"/>
    <n v="57"/>
    <s v="000"/>
    <s v="001"/>
    <n v="530404"/>
    <n v="1507"/>
    <s v="001"/>
    <s v="0000"/>
    <s v="0000"/>
    <n v="0"/>
    <n v="0"/>
    <n v="0"/>
    <n v="154.58000000000001"/>
    <n v="0"/>
    <n v="154.58000000000001"/>
    <s v="SI"/>
    <m/>
    <m/>
    <s v="VERONICA VELEZ "/>
    <e v="#N/A"/>
    <e v="#N/A"/>
    <e v="#N/A"/>
    <e v="#N/A"/>
    <x v="8"/>
    <e v="#N/A"/>
    <e v="#N/A"/>
    <e v="#N/A"/>
  </r>
  <r>
    <x v="173"/>
    <s v="ZONA 2"/>
    <s v="MSP-DNIS-2022-0793-M"/>
    <d v="2022-05-16T00:00:00"/>
    <s v="MSP-CGPGE-2022-0323-M "/>
    <d v="2022-05-30T00:00:00"/>
    <x v="0"/>
    <s v="OPTIMIZACIÓN DE RECURSOS DISPONIBLES DE MANTENIMIENTOS Y ASIGNACIÓN PRESUPUESTARIA PARA PROCESO JUDICIAL "/>
    <s v="ZONA 2"/>
    <s v="ZONA 2"/>
    <s v="ZONA 2"/>
    <n v="1382"/>
    <n v="57"/>
    <s v="000"/>
    <s v="001"/>
    <n v="530405"/>
    <n v="1507"/>
    <s v="001"/>
    <s v="0000"/>
    <s v="0000"/>
    <n v="0"/>
    <n v="0"/>
    <n v="0"/>
    <n v="44.5"/>
    <n v="0"/>
    <n v="44.5"/>
    <s v="SI"/>
    <m/>
    <m/>
    <s v="VERONICA VELEZ "/>
    <e v="#N/A"/>
    <e v="#N/A"/>
    <e v="#N/A"/>
    <e v="#N/A"/>
    <x v="8"/>
    <e v="#N/A"/>
    <e v="#N/A"/>
    <e v="#N/A"/>
  </r>
  <r>
    <x v="173"/>
    <s v="ZONA 2"/>
    <s v="MSP-DNIS-2022-0793-M"/>
    <d v="2022-05-16T00:00:00"/>
    <s v="MSP-CGPGE-2022-0323-M "/>
    <d v="2022-05-30T00:00:00"/>
    <x v="0"/>
    <s v="OPTIMIZACIÓN DE RECURSOS DISPONIBLES DE MANTENIMIENTOS Y ASIGNACIÓN PRESUPUESTARIA PARA PROCESO JUDICIAL "/>
    <s v="ZONA 2"/>
    <s v="ZONA 2"/>
    <s v="ZONA 2"/>
    <n v="1382"/>
    <n v="57"/>
    <s v="000"/>
    <s v="001"/>
    <n v="530811"/>
    <n v="1507"/>
    <s v="001"/>
    <s v="0000"/>
    <s v="0000"/>
    <n v="0"/>
    <n v="0"/>
    <n v="0"/>
    <n v="1974.16"/>
    <n v="0"/>
    <n v="1974.16"/>
    <s v="SI"/>
    <m/>
    <m/>
    <s v="VERONICA VELEZ "/>
    <e v="#N/A"/>
    <e v="#N/A"/>
    <e v="#N/A"/>
    <e v="#N/A"/>
    <x v="8"/>
    <e v="#N/A"/>
    <e v="#N/A"/>
    <e v="#N/A"/>
  </r>
  <r>
    <x v="173"/>
    <s v="ZONA 2"/>
    <s v="MSP-DNIS-2022-0793-M"/>
    <d v="2022-05-16T00:00:00"/>
    <s v="MSP-CGPGE-2022-0323-M "/>
    <d v="2022-05-30T00:00:00"/>
    <x v="0"/>
    <s v="OPTIMIZACIÓN DE RECURSOS DISPONIBLES DE MANTENIMIENTOS Y ASIGNACIÓN PRESUPUESTARIA PARA PROCESO JUDICIAL "/>
    <s v="ZONA 2"/>
    <s v="ZONA 2"/>
    <s v="ZONA 2"/>
    <n v="1382"/>
    <n v="57"/>
    <s v="000"/>
    <s v="001"/>
    <n v="530813"/>
    <n v="1507"/>
    <s v="001"/>
    <s v="0000"/>
    <s v="0000"/>
    <n v="0"/>
    <n v="0"/>
    <n v="0"/>
    <n v="4383.8900000000003"/>
    <n v="0"/>
    <n v="4383.8900000000003"/>
    <s v="SI"/>
    <m/>
    <m/>
    <s v="VERONICA VELEZ "/>
    <e v="#N/A"/>
    <e v="#N/A"/>
    <e v="#N/A"/>
    <e v="#N/A"/>
    <x v="8"/>
    <e v="#N/A"/>
    <e v="#N/A"/>
    <e v="#N/A"/>
  </r>
  <r>
    <x v="173"/>
    <s v="ZONA 2"/>
    <s v="MSP-DNIS-2022-0793-M"/>
    <d v="2022-05-16T00:00:00"/>
    <s v="MSP-CGPGE-2022-0323-M "/>
    <d v="2022-05-30T00:00:00"/>
    <x v="0"/>
    <s v="OPTIMIZACIÓN DE RECURSOS DISPONIBLES DE MANTENIMIENTOS Y ASIGNACIÓN PRESUPUESTARIA PARA PROCESO JUDICIAL "/>
    <s v="ZONA 2"/>
    <s v="ZONA 2"/>
    <s v="ZONA 2"/>
    <n v="1442"/>
    <n v="57"/>
    <s v="000"/>
    <s v="001"/>
    <n v="530402"/>
    <n v="1702"/>
    <s v="001"/>
    <s v="0000"/>
    <s v="0000"/>
    <n v="0"/>
    <n v="0"/>
    <n v="0"/>
    <n v="11964.62"/>
    <n v="0"/>
    <n v="11964.62"/>
    <s v="SI"/>
    <m/>
    <m/>
    <s v="VERONICA VELEZ "/>
    <e v="#N/A"/>
    <e v="#N/A"/>
    <e v="#N/A"/>
    <e v="#N/A"/>
    <x v="8"/>
    <e v="#N/A"/>
    <e v="#N/A"/>
    <e v="#N/A"/>
  </r>
  <r>
    <x v="173"/>
    <s v="ZONA 2"/>
    <s v="MSP-DNIS-2022-0793-M"/>
    <d v="2022-05-16T00:00:00"/>
    <s v="MSP-CGPGE-2022-0323-M "/>
    <d v="2022-05-30T00:00:00"/>
    <x v="0"/>
    <s v="OPTIMIZACIÓN DE RECURSOS DISPONIBLES DE MANTENIMIENTOS Y ASIGNACIÓN PRESUPUESTARIA PARA PROCESO JUDICIAL "/>
    <s v="ZONA 2"/>
    <s v="ZONA 2"/>
    <s v="ZONA 2"/>
    <n v="1442"/>
    <n v="57"/>
    <s v="000"/>
    <s v="001"/>
    <n v="530404"/>
    <n v="1702"/>
    <s v="001"/>
    <s v="0000"/>
    <s v="0000"/>
    <n v="0"/>
    <n v="0"/>
    <n v="0"/>
    <n v="9307.7099999999991"/>
    <n v="0"/>
    <n v="9307.7099999999991"/>
    <s v="SI"/>
    <m/>
    <m/>
    <s v="VERONICA VELEZ "/>
    <e v="#N/A"/>
    <e v="#N/A"/>
    <e v="#N/A"/>
    <e v="#N/A"/>
    <x v="8"/>
    <e v="#N/A"/>
    <e v="#N/A"/>
    <e v="#N/A"/>
  </r>
  <r>
    <x v="173"/>
    <s v="ZONA 2"/>
    <s v="MSP-DNIS-2022-0793-M"/>
    <d v="2022-05-16T00:00:00"/>
    <s v="MSP-CGPGE-2022-0323-M "/>
    <d v="2022-05-30T00:00:00"/>
    <x v="0"/>
    <s v="OPTIMIZACIÓN DE RECURSOS DISPONIBLES DE MANTENIMIENTOS Y ASIGNACIÓN PRESUPUESTARIA PARA PROCESO JUDICIAL "/>
    <s v="ZONA 2"/>
    <s v="ZONA 2"/>
    <s v="ZONA 2"/>
    <n v="1442"/>
    <n v="57"/>
    <s v="000"/>
    <s v="001"/>
    <n v="530813"/>
    <n v="1702"/>
    <s v="001"/>
    <s v="0000"/>
    <s v="0000"/>
    <n v="0"/>
    <n v="0"/>
    <n v="0"/>
    <n v="1349.78"/>
    <n v="0"/>
    <n v="1349.78"/>
    <s v="SI"/>
    <m/>
    <m/>
    <s v="VERONICA VELEZ "/>
    <e v="#N/A"/>
    <e v="#N/A"/>
    <e v="#N/A"/>
    <e v="#N/A"/>
    <x v="8"/>
    <e v="#N/A"/>
    <e v="#N/A"/>
    <e v="#N/A"/>
  </r>
  <r>
    <x v="173"/>
    <s v="ZONA 3"/>
    <s v="MSP-DNIS-2022-0793-M"/>
    <d v="2022-05-16T00:00:00"/>
    <s v="MSP-CGPGE-2022-0323-M "/>
    <d v="2022-05-30T00:00:00"/>
    <x v="0"/>
    <s v="OPTIMIZACIÓN DE RECURSOS DISPONIBLES DE MANTENIMIENTOS Y ASIGNACIÓN PRESUPUESTARIA PARA PROCESO JUDICIAL "/>
    <s v="ZONA 3"/>
    <s v="ZONA 3"/>
    <s v="ZONA 3"/>
    <n v="1090"/>
    <n v="57"/>
    <s v="000"/>
    <s v="001"/>
    <n v="530402"/>
    <n v="501"/>
    <s v="001"/>
    <s v="0000"/>
    <s v="0000"/>
    <n v="0"/>
    <n v="0"/>
    <n v="0"/>
    <n v="2742.24"/>
    <n v="0"/>
    <n v="2742.24"/>
    <s v="SI"/>
    <m/>
    <m/>
    <s v="VERONICA VELEZ "/>
    <e v="#N/A"/>
    <e v="#N/A"/>
    <e v="#N/A"/>
    <e v="#N/A"/>
    <x v="8"/>
    <e v="#N/A"/>
    <e v="#N/A"/>
    <e v="#N/A"/>
  </r>
  <r>
    <x v="173"/>
    <s v="ZONA 3"/>
    <s v="MSP-DNIS-2022-0793-M"/>
    <d v="2022-05-16T00:00:00"/>
    <s v="MSP-CGPGE-2022-0323-M "/>
    <d v="2022-05-30T00:00:00"/>
    <x v="0"/>
    <s v="OPTIMIZACIÓN DE RECURSOS DISPONIBLES DE MANTENIMIENTOS Y ASIGNACIÓN PRESUPUESTARIA PARA PROCESO JUDICIAL "/>
    <s v="ZONA 3"/>
    <s v="ZONA 3"/>
    <s v="ZONA 3"/>
    <n v="1090"/>
    <n v="57"/>
    <s v="000"/>
    <s v="001"/>
    <n v="530813"/>
    <n v="501"/>
    <s v="001"/>
    <s v="0000"/>
    <s v="0000"/>
    <n v="0"/>
    <n v="0"/>
    <n v="0"/>
    <n v="71.5"/>
    <n v="0"/>
    <n v="71.5"/>
    <s v="SI"/>
    <m/>
    <m/>
    <s v="VERONICA VELEZ "/>
    <e v="#N/A"/>
    <e v="#N/A"/>
    <e v="#N/A"/>
    <e v="#N/A"/>
    <x v="8"/>
    <e v="#N/A"/>
    <e v="#N/A"/>
    <e v="#N/A"/>
  </r>
  <r>
    <x v="173"/>
    <s v="ZONA 3"/>
    <s v="MSP-DNIS-2022-0793-M"/>
    <d v="2022-05-16T00:00:00"/>
    <s v="MSP-CGPGE-2022-0323-M "/>
    <d v="2022-05-30T00:00:00"/>
    <x v="0"/>
    <s v="OPTIMIZACIÓN DE RECURSOS DISPONIBLES DE MANTENIMIENTOS Y ASIGNACIÓN PRESUPUESTARIA PARA PROCESO JUDICIAL "/>
    <s v="ZONA 3"/>
    <s v="ZONA 3"/>
    <s v="ZONA 3"/>
    <n v="1091"/>
    <n v="57"/>
    <s v="000"/>
    <s v="001"/>
    <n v="530402"/>
    <n v="501"/>
    <s v="001"/>
    <s v="0000"/>
    <s v="0000"/>
    <n v="0"/>
    <n v="0"/>
    <n v="0"/>
    <n v="3838.33"/>
    <n v="0"/>
    <n v="3838.33"/>
    <s v="SI"/>
    <m/>
    <m/>
    <s v="VERONICA VELEZ "/>
    <e v="#N/A"/>
    <e v="#N/A"/>
    <e v="#N/A"/>
    <e v="#N/A"/>
    <x v="8"/>
    <e v="#N/A"/>
    <e v="#N/A"/>
    <e v="#N/A"/>
  </r>
  <r>
    <x v="173"/>
    <s v="ZONA 3"/>
    <s v="MSP-DNIS-2022-0793-M"/>
    <d v="2022-05-16T00:00:00"/>
    <s v="MSP-CGPGE-2022-0323-M "/>
    <d v="2022-05-30T00:00:00"/>
    <x v="0"/>
    <s v="OPTIMIZACIÓN DE RECURSOS DISPONIBLES DE MANTENIMIENTOS Y ASIGNACIÓN PRESUPUESTARIA PARA PROCESO JUDICIAL "/>
    <s v="ZONA 3"/>
    <s v="ZONA 3"/>
    <s v="ZONA 3"/>
    <n v="1091"/>
    <n v="57"/>
    <s v="000"/>
    <s v="001"/>
    <n v="530404"/>
    <n v="501"/>
    <s v="001"/>
    <s v="0000"/>
    <s v="0000"/>
    <n v="0"/>
    <n v="0"/>
    <n v="0"/>
    <n v="5024.72"/>
    <n v="0"/>
    <n v="5024.72"/>
    <s v="SI"/>
    <m/>
    <m/>
    <s v="VERONICA VELEZ "/>
    <e v="#N/A"/>
    <e v="#N/A"/>
    <e v="#N/A"/>
    <e v="#N/A"/>
    <x v="8"/>
    <e v="#N/A"/>
    <e v="#N/A"/>
    <e v="#N/A"/>
  </r>
  <r>
    <x v="173"/>
    <s v="ZONA 3"/>
    <s v="MSP-DNIS-2022-0793-M"/>
    <d v="2022-05-16T00:00:00"/>
    <s v="MSP-CGPGE-2022-0323-M "/>
    <d v="2022-05-30T00:00:00"/>
    <x v="0"/>
    <s v="OPTIMIZACIÓN DE RECURSOS DISPONIBLES DE MANTENIMIENTOS Y ASIGNACIÓN PRESUPUESTARIA PARA PROCESO JUDICIAL "/>
    <s v="ZONA 3"/>
    <s v="ZONA 3"/>
    <s v="ZONA 3"/>
    <n v="1091"/>
    <n v="57"/>
    <s v="000"/>
    <s v="001"/>
    <n v="530811"/>
    <n v="501"/>
    <s v="001"/>
    <s v="0000"/>
    <s v="0000"/>
    <n v="0"/>
    <n v="0"/>
    <n v="0"/>
    <n v="261.7"/>
    <n v="0"/>
    <n v="261.7"/>
    <s v="SI"/>
    <m/>
    <m/>
    <s v="VERONICA VELEZ "/>
    <e v="#N/A"/>
    <e v="#N/A"/>
    <e v="#N/A"/>
    <e v="#N/A"/>
    <x v="8"/>
    <e v="#N/A"/>
    <e v="#N/A"/>
    <e v="#N/A"/>
  </r>
  <r>
    <x v="173"/>
    <s v="ZONA 3"/>
    <s v="MSP-DNIS-2022-0793-M"/>
    <d v="2022-05-16T00:00:00"/>
    <s v="MSP-CGPGE-2022-0323-M "/>
    <d v="2022-05-30T00:00:00"/>
    <x v="0"/>
    <s v="OPTIMIZACIÓN DE RECURSOS DISPONIBLES DE MANTENIMIENTOS Y ASIGNACIÓN PRESUPUESTARIA PARA PROCESO JUDICIAL "/>
    <s v="ZONA 3"/>
    <s v="ZONA 3"/>
    <s v="ZONA 3"/>
    <n v="1092"/>
    <n v="57"/>
    <s v="000"/>
    <s v="001"/>
    <n v="530402"/>
    <n v="504"/>
    <s v="001"/>
    <s v="0000"/>
    <s v="0000"/>
    <n v="0"/>
    <n v="0"/>
    <n v="0"/>
    <n v="6164.45"/>
    <n v="0"/>
    <n v="6164.45"/>
    <s v="SI"/>
    <m/>
    <m/>
    <s v="VERONICA VELEZ "/>
    <e v="#N/A"/>
    <e v="#N/A"/>
    <e v="#N/A"/>
    <e v="#N/A"/>
    <x v="8"/>
    <e v="#N/A"/>
    <e v="#N/A"/>
    <e v="#N/A"/>
  </r>
  <r>
    <x v="173"/>
    <s v="ZONA 3"/>
    <s v="MSP-DNIS-2022-0793-M"/>
    <d v="2022-05-16T00:00:00"/>
    <s v="MSP-CGPGE-2022-0323-M "/>
    <d v="2022-05-30T00:00:00"/>
    <x v="0"/>
    <s v="OPTIMIZACIÓN DE RECURSOS DISPONIBLES DE MANTENIMIENTOS Y ASIGNACIÓN PRESUPUESTARIA PARA PROCESO JUDICIAL "/>
    <s v="ZONA 3"/>
    <s v="ZONA 3"/>
    <s v="ZONA 3"/>
    <n v="1092"/>
    <n v="57"/>
    <s v="000"/>
    <s v="001"/>
    <n v="530404"/>
    <n v="504"/>
    <s v="001"/>
    <s v="0000"/>
    <s v="0000"/>
    <n v="0"/>
    <n v="0"/>
    <n v="0"/>
    <n v="3880.9"/>
    <n v="0"/>
    <n v="3880.9"/>
    <s v="SI"/>
    <m/>
    <m/>
    <s v="VERONICA VELEZ "/>
    <e v="#N/A"/>
    <e v="#N/A"/>
    <e v="#N/A"/>
    <e v="#N/A"/>
    <x v="8"/>
    <e v="#N/A"/>
    <e v="#N/A"/>
    <e v="#N/A"/>
  </r>
  <r>
    <x v="173"/>
    <s v="ZONA 3"/>
    <s v="MSP-DNIS-2022-0793-M"/>
    <d v="2022-05-16T00:00:00"/>
    <s v="MSP-CGPGE-2022-0323-M "/>
    <d v="2022-05-30T00:00:00"/>
    <x v="0"/>
    <s v="OPTIMIZACIÓN DE RECURSOS DISPONIBLES DE MANTENIMIENTOS Y ASIGNACIÓN PRESUPUESTARIA PARA PROCESO JUDICIAL "/>
    <s v="ZONA 3"/>
    <s v="ZONA 3"/>
    <s v="ZONA 3"/>
    <n v="1093"/>
    <n v="57"/>
    <s v="000"/>
    <s v="001"/>
    <n v="530402"/>
    <n v="505"/>
    <s v="001"/>
    <s v="0000"/>
    <s v="0000"/>
    <n v="0"/>
    <n v="0"/>
    <n v="0"/>
    <n v="27299.13"/>
    <n v="0"/>
    <n v="27299.13"/>
    <s v="SI"/>
    <m/>
    <m/>
    <s v="VERONICA VELEZ "/>
    <e v="#N/A"/>
    <e v="#N/A"/>
    <e v="#N/A"/>
    <e v="#N/A"/>
    <x v="8"/>
    <e v="#N/A"/>
    <e v="#N/A"/>
    <e v="#N/A"/>
  </r>
  <r>
    <x v="173"/>
    <s v="ZONA 3"/>
    <s v="MSP-DNIS-2022-0793-M"/>
    <d v="2022-05-16T00:00:00"/>
    <s v="MSP-CGPGE-2022-0323-M "/>
    <d v="2022-05-30T00:00:00"/>
    <x v="0"/>
    <s v="OPTIMIZACIÓN DE RECURSOS DISPONIBLES DE MANTENIMIENTOS Y ASIGNACIÓN PRESUPUESTARIA PARA PROCESO JUDICIAL "/>
    <s v="ZONA 3"/>
    <s v="ZONA 3"/>
    <s v="ZONA 3"/>
    <n v="1093"/>
    <n v="57"/>
    <s v="000"/>
    <s v="001"/>
    <n v="530813"/>
    <n v="505"/>
    <s v="001"/>
    <s v="0000"/>
    <s v="0000"/>
    <n v="0"/>
    <n v="0"/>
    <n v="0"/>
    <n v="3489.39"/>
    <n v="0"/>
    <n v="3489.39"/>
    <s v="SI"/>
    <m/>
    <m/>
    <s v="VERONICA VELEZ "/>
    <e v="#N/A"/>
    <e v="#N/A"/>
    <e v="#N/A"/>
    <e v="#N/A"/>
    <x v="8"/>
    <e v="#N/A"/>
    <e v="#N/A"/>
    <e v="#N/A"/>
  </r>
  <r>
    <x v="173"/>
    <s v="ZONA 3"/>
    <s v="MSP-DNIS-2022-0793-M"/>
    <d v="2022-05-16T00:00:00"/>
    <s v="MSP-CGPGE-2022-0323-M "/>
    <d v="2022-05-30T00:00:00"/>
    <x v="0"/>
    <s v="OPTIMIZACIÓN DE RECURSOS DISPONIBLES DE MANTENIMIENTOS Y ASIGNACIÓN PRESUPUESTARIA PARA PROCESO JUDICIAL "/>
    <s v="ZONA 3"/>
    <s v="ZONA 3"/>
    <s v="ZONA 3"/>
    <n v="1096"/>
    <n v="57"/>
    <s v="000"/>
    <s v="001"/>
    <n v="530811"/>
    <n v="503"/>
    <s v="001"/>
    <s v="0000"/>
    <s v="0000"/>
    <n v="0"/>
    <n v="0"/>
    <n v="0"/>
    <n v="40.299999999999997"/>
    <n v="0"/>
    <n v="40.299999999999997"/>
    <s v="SI"/>
    <m/>
    <m/>
    <s v="VERONICA VELEZ "/>
    <e v="#N/A"/>
    <e v="#N/A"/>
    <e v="#N/A"/>
    <e v="#N/A"/>
    <x v="8"/>
    <e v="#N/A"/>
    <e v="#N/A"/>
    <e v="#N/A"/>
  </r>
  <r>
    <x v="173"/>
    <s v="ZONA 3"/>
    <s v="MSP-DNIS-2022-0793-M"/>
    <d v="2022-05-16T00:00:00"/>
    <s v="MSP-CGPGE-2022-0323-M "/>
    <d v="2022-05-30T00:00:00"/>
    <x v="0"/>
    <s v="OPTIMIZACIÓN DE RECURSOS DISPONIBLES DE MANTENIMIENTOS Y ASIGNACIÓN PRESUPUESTARIA PARA PROCESO JUDICIAL "/>
    <s v="ZONA 3"/>
    <s v="ZONA 3"/>
    <s v="ZONA 3"/>
    <n v="1115"/>
    <n v="57"/>
    <s v="000"/>
    <s v="001"/>
    <n v="530404"/>
    <n v="606"/>
    <s v="001"/>
    <s v="0000"/>
    <s v="0000"/>
    <n v="0"/>
    <n v="0"/>
    <n v="0"/>
    <n v="15"/>
    <n v="0"/>
    <n v="15"/>
    <s v="SI"/>
    <m/>
    <m/>
    <s v="VERONICA VELEZ "/>
    <e v="#N/A"/>
    <e v="#N/A"/>
    <e v="#N/A"/>
    <e v="#N/A"/>
    <x v="8"/>
    <e v="#N/A"/>
    <e v="#N/A"/>
    <e v="#N/A"/>
  </r>
  <r>
    <x v="173"/>
    <s v="ZONA 3"/>
    <s v="MSP-DNIS-2022-0793-M"/>
    <d v="2022-05-16T00:00:00"/>
    <s v="MSP-CGPGE-2022-0323-M "/>
    <d v="2022-05-30T00:00:00"/>
    <x v="0"/>
    <s v="OPTIMIZACIÓN DE RECURSOS DISPONIBLES DE MANTENIMIENTOS Y ASIGNACIÓN PRESUPUESTARIA PARA PROCESO JUDICIAL "/>
    <s v="ZONA 3"/>
    <s v="ZONA 3"/>
    <s v="ZONA 3"/>
    <n v="1115"/>
    <n v="57"/>
    <s v="000"/>
    <s v="001"/>
    <n v="530813"/>
    <n v="606"/>
    <s v="001"/>
    <s v="0000"/>
    <s v="0000"/>
    <n v="0"/>
    <n v="0"/>
    <n v="0"/>
    <n v="2198.16"/>
    <n v="0"/>
    <n v="2198.16"/>
    <s v="SI"/>
    <m/>
    <m/>
    <s v="VERONICA VELEZ "/>
    <e v="#N/A"/>
    <e v="#N/A"/>
    <e v="#N/A"/>
    <e v="#N/A"/>
    <x v="8"/>
    <e v="#N/A"/>
    <e v="#N/A"/>
    <e v="#N/A"/>
  </r>
  <r>
    <x v="173"/>
    <s v="ZONA 3"/>
    <s v="MSP-DNIS-2022-0793-M"/>
    <d v="2022-05-16T00:00:00"/>
    <s v="MSP-CGPGE-2022-0323-M "/>
    <d v="2022-05-30T00:00:00"/>
    <x v="0"/>
    <s v="OPTIMIZACIÓN DE RECURSOS DISPONIBLES DE MANTENIMIENTOS Y ASIGNACIÓN PRESUPUESTARIA PARA PROCESO JUDICIAL "/>
    <s v="ZONA 3"/>
    <s v="ZONA 3"/>
    <s v="ZONA 3"/>
    <n v="1401"/>
    <n v="57"/>
    <s v="000"/>
    <s v="001"/>
    <n v="530402"/>
    <n v="1601"/>
    <s v="001"/>
    <s v="0000"/>
    <s v="0000"/>
    <n v="0"/>
    <n v="0"/>
    <n v="0"/>
    <n v="148.71"/>
    <n v="0"/>
    <n v="148.71"/>
    <s v="SI"/>
    <m/>
    <m/>
    <s v="VERONICA VELEZ "/>
    <e v="#N/A"/>
    <e v="#N/A"/>
    <e v="#N/A"/>
    <e v="#N/A"/>
    <x v="8"/>
    <e v="#N/A"/>
    <e v="#N/A"/>
    <e v="#N/A"/>
  </r>
  <r>
    <x v="173"/>
    <s v="ZONA 3"/>
    <s v="MSP-DNIS-2022-0793-M"/>
    <d v="2022-05-16T00:00:00"/>
    <s v="MSP-CGPGE-2022-0323-M "/>
    <d v="2022-05-30T00:00:00"/>
    <x v="0"/>
    <s v="OPTIMIZACIÓN DE RECURSOS DISPONIBLES DE MANTENIMIENTOS Y ASIGNACIÓN PRESUPUESTARIA PARA PROCESO JUDICIAL "/>
    <s v="ZONA 3"/>
    <s v="ZONA 3"/>
    <s v="ZONA 3"/>
    <n v="1401"/>
    <n v="57"/>
    <s v="000"/>
    <s v="001"/>
    <n v="530404"/>
    <n v="1601"/>
    <s v="001"/>
    <s v="0000"/>
    <s v="0000"/>
    <n v="0"/>
    <n v="0"/>
    <n v="0"/>
    <n v="11009"/>
    <n v="0"/>
    <n v="11009"/>
    <s v="SI"/>
    <m/>
    <m/>
    <s v="VERONICA VELEZ "/>
    <e v="#N/A"/>
    <e v="#N/A"/>
    <e v="#N/A"/>
    <e v="#N/A"/>
    <x v="8"/>
    <e v="#N/A"/>
    <e v="#N/A"/>
    <e v="#N/A"/>
  </r>
  <r>
    <x v="173"/>
    <s v="ZONA 3"/>
    <s v="MSP-DNIS-2022-0793-M"/>
    <d v="2022-05-16T00:00:00"/>
    <s v="MSP-CGPGE-2022-0323-M "/>
    <d v="2022-05-30T00:00:00"/>
    <x v="0"/>
    <s v="OPTIMIZACIÓN DE RECURSOS DISPONIBLES DE MANTENIMIENTOS Y ASIGNACIÓN PRESUPUESTARIA PARA PROCESO JUDICIAL "/>
    <s v="ZONA 3"/>
    <s v="ZONA 3"/>
    <s v="ZONA 3"/>
    <n v="1401"/>
    <n v="57"/>
    <s v="000"/>
    <s v="001"/>
    <n v="530811"/>
    <n v="1601"/>
    <s v="001"/>
    <s v="0000"/>
    <s v="0000"/>
    <n v="0"/>
    <n v="0"/>
    <n v="0"/>
    <n v="23.93"/>
    <n v="0"/>
    <n v="23.93"/>
    <s v="SI"/>
    <m/>
    <m/>
    <s v="VERONICA VELEZ "/>
    <e v="#N/A"/>
    <e v="#N/A"/>
    <e v="#N/A"/>
    <e v="#N/A"/>
    <x v="8"/>
    <e v="#N/A"/>
    <e v="#N/A"/>
    <e v="#N/A"/>
  </r>
  <r>
    <x v="173"/>
    <s v="ZONA 3"/>
    <s v="MSP-DNIS-2022-0793-M"/>
    <d v="2022-05-16T00:00:00"/>
    <s v="MSP-CGPGE-2022-0323-M "/>
    <d v="2022-05-30T00:00:00"/>
    <x v="0"/>
    <s v="OPTIMIZACIÓN DE RECURSOS DISPONIBLES DE MANTENIMIENTOS Y ASIGNACIÓN PRESUPUESTARIA PARA PROCESO JUDICIAL "/>
    <s v="ZONA 3"/>
    <s v="ZONA 3"/>
    <s v="ZONA 3"/>
    <n v="1460"/>
    <n v="57"/>
    <s v="000"/>
    <s v="001"/>
    <n v="530404"/>
    <n v="1801"/>
    <s v="001"/>
    <s v="0000"/>
    <s v="0000"/>
    <n v="0"/>
    <n v="0"/>
    <n v="0"/>
    <n v="3023.4"/>
    <n v="0"/>
    <n v="3023.4"/>
    <s v="SI"/>
    <m/>
    <m/>
    <s v="VERONICA VELEZ "/>
    <e v="#N/A"/>
    <e v="#N/A"/>
    <e v="#N/A"/>
    <e v="#N/A"/>
    <x v="8"/>
    <e v="#N/A"/>
    <e v="#N/A"/>
    <e v="#N/A"/>
  </r>
  <r>
    <x v="173"/>
    <s v="ZONA 3"/>
    <s v="MSP-DNIS-2022-0793-M"/>
    <d v="2022-05-16T00:00:00"/>
    <s v="MSP-CGPGE-2022-0323-M "/>
    <d v="2022-05-30T00:00:00"/>
    <x v="0"/>
    <s v="OPTIMIZACIÓN DE RECURSOS DISPONIBLES DE MANTENIMIENTOS Y ASIGNACIÓN PRESUPUESTARIA PARA PROCESO JUDICIAL "/>
    <s v="ZONA 3"/>
    <s v="ZONA 3"/>
    <s v="ZONA 3"/>
    <n v="1460"/>
    <n v="57"/>
    <s v="000"/>
    <s v="001"/>
    <n v="530811"/>
    <n v="1801"/>
    <s v="001"/>
    <s v="0000"/>
    <s v="0000"/>
    <n v="0"/>
    <n v="0"/>
    <n v="0"/>
    <n v="0.02"/>
    <n v="0"/>
    <n v="0.02"/>
    <s v="SI"/>
    <m/>
    <m/>
    <s v="VERONICA VELEZ "/>
    <e v="#N/A"/>
    <e v="#N/A"/>
    <e v="#N/A"/>
    <e v="#N/A"/>
    <x v="8"/>
    <e v="#N/A"/>
    <e v="#N/A"/>
    <e v="#N/A"/>
  </r>
  <r>
    <x v="173"/>
    <s v="ZONA 3"/>
    <s v="MSP-DNIS-2022-0793-M"/>
    <d v="2022-05-16T00:00:00"/>
    <s v="MSP-CGPGE-2022-0323-M "/>
    <d v="2022-05-30T00:00:00"/>
    <x v="0"/>
    <s v="OPTIMIZACIÓN DE RECURSOS DISPONIBLES DE MANTENIMIENTOS Y ASIGNACIÓN PRESUPUESTARIA PARA PROCESO JUDICIAL "/>
    <s v="ZONA 3"/>
    <s v="ZONA 3"/>
    <s v="ZONA 3"/>
    <n v="1460"/>
    <n v="57"/>
    <s v="000"/>
    <s v="001"/>
    <n v="530813"/>
    <n v="1801"/>
    <s v="001"/>
    <s v="0000"/>
    <s v="0000"/>
    <n v="0"/>
    <n v="0"/>
    <n v="0"/>
    <n v="88"/>
    <n v="0"/>
    <n v="88"/>
    <s v="SI"/>
    <m/>
    <m/>
    <s v="VERONICA VELEZ "/>
    <e v="#N/A"/>
    <e v="#N/A"/>
    <e v="#N/A"/>
    <e v="#N/A"/>
    <x v="8"/>
    <e v="#N/A"/>
    <e v="#N/A"/>
    <e v="#N/A"/>
  </r>
  <r>
    <x v="173"/>
    <s v="ZONA 3"/>
    <s v="MSP-DNIS-2022-0793-M"/>
    <d v="2022-05-16T00:00:00"/>
    <s v="MSP-CGPGE-2022-0323-M "/>
    <d v="2022-05-30T00:00:00"/>
    <x v="0"/>
    <s v="OPTIMIZACIÓN DE RECURSOS DISPONIBLES DE MANTENIMIENTOS Y ASIGNACIÓN PRESUPUESTARIA PARA PROCESO JUDICIAL "/>
    <s v="ZONA 3"/>
    <s v="ZONA 3"/>
    <s v="ZONA 3"/>
    <n v="1463"/>
    <n v="57"/>
    <s v="000"/>
    <s v="001"/>
    <n v="530402"/>
    <n v="1801"/>
    <s v="001"/>
    <s v="0000"/>
    <s v="0000"/>
    <n v="0"/>
    <n v="0"/>
    <n v="0"/>
    <n v="209.36"/>
    <n v="0"/>
    <n v="209.36"/>
    <s v="SI"/>
    <m/>
    <m/>
    <s v="VERONICA VELEZ "/>
    <e v="#N/A"/>
    <e v="#N/A"/>
    <e v="#N/A"/>
    <e v="#N/A"/>
    <x v="8"/>
    <e v="#N/A"/>
    <e v="#N/A"/>
    <e v="#N/A"/>
  </r>
  <r>
    <x v="173"/>
    <s v="ZONA 3"/>
    <s v="MSP-DNIS-2022-0793-M"/>
    <d v="2022-05-16T00:00:00"/>
    <s v="MSP-CGPGE-2022-0323-M "/>
    <d v="2022-05-30T00:00:00"/>
    <x v="0"/>
    <s v="OPTIMIZACIÓN DE RECURSOS DISPONIBLES DE MANTENIMIENTOS Y ASIGNACIÓN PRESUPUESTARIA PARA PROCESO JUDICIAL "/>
    <s v="ZONA 3"/>
    <s v="ZONA 3"/>
    <s v="ZONA 3"/>
    <n v="1465"/>
    <n v="57"/>
    <s v="000"/>
    <s v="001"/>
    <n v="530402"/>
    <n v="1807"/>
    <s v="001"/>
    <s v="0000"/>
    <s v="0000"/>
    <n v="0"/>
    <n v="0"/>
    <n v="0"/>
    <n v="9.57"/>
    <n v="0"/>
    <n v="9.57"/>
    <s v="SI"/>
    <m/>
    <m/>
    <s v="VERONICA VELEZ "/>
    <e v="#N/A"/>
    <e v="#N/A"/>
    <e v="#N/A"/>
    <e v="#N/A"/>
    <x v="8"/>
    <e v="#N/A"/>
    <e v="#N/A"/>
    <e v="#N/A"/>
  </r>
  <r>
    <x v="173"/>
    <s v="ZONA 3"/>
    <s v="MSP-DNIS-2022-0793-M"/>
    <d v="2022-05-16T00:00:00"/>
    <s v="MSP-CGPGE-2022-0323-M "/>
    <d v="2022-05-30T00:00:00"/>
    <x v="0"/>
    <s v="OPTIMIZACIÓN DE RECURSOS DISPONIBLES DE MANTENIMIENTOS Y ASIGNACIÓN PRESUPUESTARIA PARA PROCESO JUDICIAL "/>
    <s v="ZONA 3"/>
    <s v="ZONA 3"/>
    <s v="ZONA 3"/>
    <n v="1465"/>
    <n v="57"/>
    <s v="000"/>
    <s v="001"/>
    <n v="530404"/>
    <n v="1807"/>
    <s v="001"/>
    <s v="0000"/>
    <s v="0000"/>
    <n v="0"/>
    <n v="0"/>
    <n v="0"/>
    <n v="176.37"/>
    <n v="0"/>
    <n v="176.37"/>
    <s v="SI"/>
    <m/>
    <m/>
    <s v="VERONICA VELEZ "/>
    <e v="#N/A"/>
    <e v="#N/A"/>
    <e v="#N/A"/>
    <e v="#N/A"/>
    <x v="8"/>
    <e v="#N/A"/>
    <e v="#N/A"/>
    <e v="#N/A"/>
  </r>
  <r>
    <x v="173"/>
    <s v="ZONA 3"/>
    <s v="MSP-DNIS-2022-0793-M"/>
    <d v="2022-05-16T00:00:00"/>
    <s v="MSP-CGPGE-2022-0323-M "/>
    <d v="2022-05-30T00:00:00"/>
    <x v="0"/>
    <s v="OPTIMIZACIÓN DE RECURSOS DISPONIBLES DE MANTENIMIENTOS Y ASIGNACIÓN PRESUPUESTARIA PARA PROCESO JUDICIAL "/>
    <s v="ZONA 3"/>
    <s v="ZONA 3"/>
    <s v="ZONA 3"/>
    <n v="1465"/>
    <n v="57"/>
    <s v="000"/>
    <s v="001"/>
    <n v="530813"/>
    <n v="1807"/>
    <s v="001"/>
    <s v="0000"/>
    <s v="0000"/>
    <n v="0"/>
    <n v="0"/>
    <n v="0"/>
    <n v="48.5"/>
    <n v="0"/>
    <n v="48.5"/>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54"/>
    <n v="57"/>
    <s v="000"/>
    <s v="001"/>
    <n v="530811"/>
    <n v="1301"/>
    <s v="001"/>
    <s v="0000"/>
    <s v="0000"/>
    <n v="0"/>
    <n v="0"/>
    <n v="0"/>
    <n v="122.75"/>
    <n v="0"/>
    <n v="122.75"/>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54"/>
    <n v="57"/>
    <s v="000"/>
    <s v="001"/>
    <n v="530813"/>
    <n v="1301"/>
    <s v="001"/>
    <s v="0000"/>
    <s v="0000"/>
    <n v="0"/>
    <n v="0"/>
    <n v="0"/>
    <n v="1450.55"/>
    <n v="0"/>
    <n v="1450.55"/>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1330"/>
    <n v="57"/>
    <s v="000"/>
    <s v="001"/>
    <n v="530811"/>
    <n v="1301"/>
    <s v="001"/>
    <s v="0000"/>
    <s v="0000"/>
    <n v="0"/>
    <n v="0"/>
    <n v="0"/>
    <n v="622.20000000000005"/>
    <n v="0"/>
    <n v="622.20000000000005"/>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1330"/>
    <n v="57"/>
    <s v="000"/>
    <s v="001"/>
    <n v="530813"/>
    <n v="1301"/>
    <s v="001"/>
    <s v="0000"/>
    <s v="0000"/>
    <n v="0"/>
    <n v="0"/>
    <n v="0"/>
    <n v="1521"/>
    <n v="0"/>
    <n v="1521"/>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1331"/>
    <n v="57"/>
    <s v="000"/>
    <s v="001"/>
    <n v="530402"/>
    <n v="1308"/>
    <s v="001"/>
    <s v="0000"/>
    <s v="0000"/>
    <n v="0"/>
    <n v="0"/>
    <n v="0"/>
    <n v="853.28"/>
    <n v="0"/>
    <n v="853.28"/>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1331"/>
    <n v="57"/>
    <s v="000"/>
    <s v="001"/>
    <n v="530404"/>
    <n v="1308"/>
    <s v="001"/>
    <s v="0000"/>
    <s v="0000"/>
    <n v="0"/>
    <n v="0"/>
    <n v="0"/>
    <n v="19041.990000000002"/>
    <n v="0"/>
    <n v="19041.990000000002"/>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1331"/>
    <n v="57"/>
    <s v="000"/>
    <s v="001"/>
    <n v="530813"/>
    <n v="1308"/>
    <s v="001"/>
    <s v="0000"/>
    <s v="0000"/>
    <n v="0"/>
    <n v="0"/>
    <n v="0"/>
    <n v="1330.96"/>
    <n v="0"/>
    <n v="1330.96"/>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1332"/>
    <n v="57"/>
    <s v="000"/>
    <s v="001"/>
    <n v="530404"/>
    <n v="1314"/>
    <s v="001"/>
    <s v="0000"/>
    <s v="0000"/>
    <n v="0"/>
    <n v="0"/>
    <n v="0"/>
    <n v="1.55"/>
    <n v="0"/>
    <n v="1.55"/>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1332"/>
    <n v="57"/>
    <s v="000"/>
    <s v="001"/>
    <n v="530813"/>
    <n v="1314"/>
    <s v="001"/>
    <s v="0000"/>
    <s v="0000"/>
    <n v="0"/>
    <n v="0"/>
    <n v="0"/>
    <n v="1879.96"/>
    <n v="0"/>
    <n v="1879.96"/>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1333"/>
    <n v="57"/>
    <s v="000"/>
    <s v="001"/>
    <n v="530813"/>
    <n v="1303"/>
    <s v="001"/>
    <s v="0000"/>
    <s v="0000"/>
    <n v="0"/>
    <n v="0"/>
    <n v="0"/>
    <n v="33502.22"/>
    <n v="0"/>
    <n v="33502.22"/>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1334"/>
    <n v="57"/>
    <s v="000"/>
    <s v="001"/>
    <n v="530404"/>
    <n v="1306"/>
    <s v="001"/>
    <s v="0000"/>
    <s v="0000"/>
    <n v="0"/>
    <n v="0"/>
    <n v="0"/>
    <n v="447.19"/>
    <n v="0"/>
    <n v="447.19"/>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1334"/>
    <n v="57"/>
    <s v="000"/>
    <s v="001"/>
    <n v="530813"/>
    <n v="1306"/>
    <s v="001"/>
    <s v="0000"/>
    <s v="0000"/>
    <n v="0"/>
    <n v="0"/>
    <n v="0"/>
    <n v="1530"/>
    <n v="0"/>
    <n v="1530"/>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1337"/>
    <n v="57"/>
    <s v="000"/>
    <s v="001"/>
    <n v="530813"/>
    <n v="1303"/>
    <s v="001"/>
    <s v="0000"/>
    <s v="0000"/>
    <n v="0"/>
    <n v="0"/>
    <n v="0"/>
    <n v="2666"/>
    <n v="0"/>
    <n v="2666"/>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1340"/>
    <n v="57"/>
    <s v="000"/>
    <s v="001"/>
    <n v="530404"/>
    <n v="1302"/>
    <s v="001"/>
    <s v="0000"/>
    <s v="0000"/>
    <n v="0"/>
    <n v="0"/>
    <n v="0"/>
    <n v="2300"/>
    <n v="0"/>
    <n v="2300"/>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1343"/>
    <n v="57"/>
    <s v="000"/>
    <s v="001"/>
    <n v="530402"/>
    <n v="1310"/>
    <s v="001"/>
    <s v="0000"/>
    <s v="0000"/>
    <n v="0"/>
    <n v="0"/>
    <n v="0"/>
    <n v="30.07"/>
    <n v="0"/>
    <n v="30.07"/>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1347"/>
    <n v="57"/>
    <s v="000"/>
    <s v="001"/>
    <n v="530813"/>
    <n v="1305"/>
    <s v="001"/>
    <s v="0000"/>
    <s v="0000"/>
    <n v="0"/>
    <n v="0"/>
    <n v="0"/>
    <n v="209.36"/>
    <n v="0"/>
    <n v="209.36"/>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1348"/>
    <n v="57"/>
    <s v="000"/>
    <s v="001"/>
    <n v="530404"/>
    <n v="1311"/>
    <s v="001"/>
    <s v="0000"/>
    <s v="0000"/>
    <n v="0"/>
    <n v="0"/>
    <n v="0"/>
    <n v="8408.2099999999991"/>
    <n v="0"/>
    <n v="8408.2099999999991"/>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1348"/>
    <n v="57"/>
    <s v="000"/>
    <s v="001"/>
    <n v="530811"/>
    <n v="1311"/>
    <s v="001"/>
    <s v="0000"/>
    <s v="0000"/>
    <n v="0"/>
    <n v="0"/>
    <n v="0"/>
    <n v="189.42"/>
    <n v="0"/>
    <n v="189.42"/>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1348"/>
    <n v="57"/>
    <s v="000"/>
    <s v="001"/>
    <n v="530813"/>
    <n v="1311"/>
    <s v="001"/>
    <s v="0000"/>
    <s v="0000"/>
    <n v="0"/>
    <n v="0"/>
    <n v="0"/>
    <n v="1742.95"/>
    <n v="0"/>
    <n v="1742.95"/>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1428"/>
    <n v="57"/>
    <s v="000"/>
    <s v="001"/>
    <n v="530402"/>
    <n v="2301"/>
    <s v="001"/>
    <s v="0000"/>
    <s v="0000"/>
    <n v="0"/>
    <n v="0"/>
    <n v="0"/>
    <n v="13400"/>
    <n v="0"/>
    <n v="13400"/>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1428"/>
    <n v="57"/>
    <s v="000"/>
    <s v="001"/>
    <n v="530404"/>
    <n v="2301"/>
    <s v="001"/>
    <s v="0000"/>
    <s v="0000"/>
    <n v="0"/>
    <n v="0"/>
    <n v="0"/>
    <n v="183967.99"/>
    <n v="0"/>
    <n v="183967.99"/>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1428"/>
    <n v="57"/>
    <s v="000"/>
    <s v="001"/>
    <n v="530813"/>
    <n v="2301"/>
    <s v="001"/>
    <s v="0000"/>
    <s v="0000"/>
    <n v="0"/>
    <n v="0"/>
    <n v="0"/>
    <n v="5844.02"/>
    <n v="0"/>
    <n v="5844.02"/>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1447"/>
    <n v="57"/>
    <s v="000"/>
    <s v="001"/>
    <n v="530402"/>
    <n v="2301"/>
    <s v="001"/>
    <s v="0000"/>
    <s v="0000"/>
    <n v="0"/>
    <n v="0"/>
    <n v="0"/>
    <n v="32865.74"/>
    <n v="0"/>
    <n v="32865.74"/>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1605"/>
    <n v="57"/>
    <s v="000"/>
    <s v="001"/>
    <n v="530402"/>
    <n v="2301"/>
    <s v="001"/>
    <s v="0000"/>
    <s v="0000"/>
    <n v="0"/>
    <n v="0"/>
    <n v="0"/>
    <n v="3258.83"/>
    <n v="0"/>
    <n v="3258.83"/>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1605"/>
    <n v="57"/>
    <s v="000"/>
    <s v="001"/>
    <n v="530404"/>
    <n v="2301"/>
    <s v="001"/>
    <s v="0000"/>
    <s v="0000"/>
    <n v="0"/>
    <n v="0"/>
    <n v="0"/>
    <n v="5478.17"/>
    <n v="0"/>
    <n v="5478.17"/>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1605"/>
    <n v="57"/>
    <s v="000"/>
    <s v="001"/>
    <n v="530811"/>
    <n v="2301"/>
    <s v="001"/>
    <s v="0000"/>
    <s v="0000"/>
    <n v="0"/>
    <n v="0"/>
    <n v="0"/>
    <n v="217.21"/>
    <n v="0"/>
    <n v="217.21"/>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1605"/>
    <n v="57"/>
    <s v="000"/>
    <s v="001"/>
    <n v="530813"/>
    <n v="2301"/>
    <s v="001"/>
    <s v="0000"/>
    <s v="0000"/>
    <n v="0"/>
    <n v="0"/>
    <n v="0"/>
    <n v="2978.78"/>
    <n v="0"/>
    <n v="2978.78"/>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9004"/>
    <n v="57"/>
    <s v="000"/>
    <s v="001"/>
    <n v="530404"/>
    <n v="1301"/>
    <s v="001"/>
    <s v="0000"/>
    <s v="0000"/>
    <n v="0"/>
    <n v="0"/>
    <n v="0"/>
    <n v="84699.1"/>
    <n v="0"/>
    <n v="84699.1"/>
    <s v="SI"/>
    <m/>
    <m/>
    <s v="VERONICA VELEZ "/>
    <e v="#N/A"/>
    <e v="#N/A"/>
    <e v="#N/A"/>
    <e v="#N/A"/>
    <x v="8"/>
    <e v="#N/A"/>
    <e v="#N/A"/>
    <e v="#N/A"/>
  </r>
  <r>
    <x v="173"/>
    <s v="ZONA 4"/>
    <s v="MSP-DNIS-2022-0793-M"/>
    <d v="2022-05-16T00:00:00"/>
    <s v="MSP-CGPGE-2022-0323-M "/>
    <d v="2022-05-30T00:00:00"/>
    <x v="0"/>
    <s v="OPTIMIZACIÓN DE RECURSOS DISPONIBLES DE MANTENIMIENTOS Y ASIGNACIÓN PRESUPUESTARIA PARA PROCESO JUDICIAL "/>
    <s v="ZONA 4"/>
    <s v="ZONA 4"/>
    <s v="ZONA 4"/>
    <n v="9004"/>
    <n v="57"/>
    <s v="000"/>
    <s v="001"/>
    <n v="530813"/>
    <n v="1301"/>
    <s v="001"/>
    <s v="0000"/>
    <s v="0000"/>
    <n v="0"/>
    <n v="0"/>
    <n v="0"/>
    <n v="0.48"/>
    <n v="0"/>
    <n v="0.48"/>
    <s v="SI"/>
    <m/>
    <m/>
    <s v="VERONICA VELEZ "/>
    <e v="#N/A"/>
    <e v="#N/A"/>
    <e v="#N/A"/>
    <e v="#N/A"/>
    <x v="8"/>
    <e v="#N/A"/>
    <e v="#N/A"/>
    <e v="#N/A"/>
  </r>
  <r>
    <x v="173"/>
    <s v="ZONA 5"/>
    <s v="MSP-DNIS-2022-0793-M"/>
    <d v="2022-05-16T00:00:00"/>
    <s v="MSP-CGPGE-2022-0323-M "/>
    <d v="2022-05-30T00:00:00"/>
    <x v="0"/>
    <s v="OPTIMIZACIÓN DE RECURSOS DISPONIBLES DE MANTENIMIENTOS Y ASIGNACIÓN PRESUPUESTARIA PARA PROCESO JUDICIAL "/>
    <s v="ZONA 5"/>
    <s v="ZONA 5"/>
    <s v="ZONA 5"/>
    <n v="1217"/>
    <n v="57"/>
    <s v="000"/>
    <s v="001"/>
    <n v="530813"/>
    <n v="2403"/>
    <s v="001"/>
    <s v="0000"/>
    <s v="0000"/>
    <n v="0"/>
    <n v="0"/>
    <n v="0"/>
    <n v="4805.24"/>
    <n v="0"/>
    <n v="4805.24"/>
    <s v="SI"/>
    <m/>
    <m/>
    <s v="VERONICA VELEZ "/>
    <e v="#N/A"/>
    <e v="#N/A"/>
    <e v="#N/A"/>
    <e v="#N/A"/>
    <x v="8"/>
    <e v="#N/A"/>
    <e v="#N/A"/>
    <e v="#N/A"/>
  </r>
  <r>
    <x v="173"/>
    <s v="ZONA 5"/>
    <s v="MSP-DNIS-2022-0793-M"/>
    <d v="2022-05-16T00:00:00"/>
    <s v="MSP-CGPGE-2022-0323-M "/>
    <d v="2022-05-30T00:00:00"/>
    <x v="0"/>
    <s v="OPTIMIZACIÓN DE RECURSOS DISPONIBLES DE MANTENIMIENTOS Y ASIGNACIÓN PRESUPUESTARIA PARA PROCESO JUDICIAL "/>
    <s v="ZONA 5"/>
    <s v="ZONA 5"/>
    <s v="ZONA 5"/>
    <n v="1223"/>
    <n v="57"/>
    <s v="000"/>
    <s v="001"/>
    <n v="530402"/>
    <n v="914"/>
    <s v="001"/>
    <s v="0000"/>
    <s v="0000"/>
    <n v="0"/>
    <n v="0"/>
    <n v="0"/>
    <n v="5234.08"/>
    <n v="0"/>
    <n v="5234.08"/>
    <s v="SI"/>
    <m/>
    <m/>
    <s v="VERONICA VELEZ "/>
    <e v="#N/A"/>
    <e v="#N/A"/>
    <e v="#N/A"/>
    <e v="#N/A"/>
    <x v="8"/>
    <e v="#N/A"/>
    <e v="#N/A"/>
    <e v="#N/A"/>
  </r>
  <r>
    <x v="173"/>
    <s v="ZONA 5"/>
    <s v="MSP-DNIS-2022-0793-M"/>
    <d v="2022-05-16T00:00:00"/>
    <s v="MSP-CGPGE-2022-0323-M "/>
    <d v="2022-05-30T00:00:00"/>
    <x v="0"/>
    <s v="OPTIMIZACIÓN DE RECURSOS DISPONIBLES DE MANTENIMIENTOS Y ASIGNACIÓN PRESUPUESTARIA PARA PROCESO JUDICIAL "/>
    <s v="ZONA 5"/>
    <s v="ZONA 5"/>
    <s v="ZONA 5"/>
    <n v="1225"/>
    <n v="57"/>
    <s v="000"/>
    <s v="001"/>
    <n v="530402"/>
    <n v="920"/>
    <s v="001"/>
    <s v="0000"/>
    <s v="0000"/>
    <n v="0"/>
    <n v="0"/>
    <n v="0"/>
    <n v="8.61"/>
    <n v="0"/>
    <n v="8.61"/>
    <s v="SI"/>
    <m/>
    <m/>
    <s v="VERONICA VELEZ "/>
    <e v="#N/A"/>
    <e v="#N/A"/>
    <e v="#N/A"/>
    <e v="#N/A"/>
    <x v="8"/>
    <e v="#N/A"/>
    <e v="#N/A"/>
    <e v="#N/A"/>
  </r>
  <r>
    <x v="173"/>
    <s v="ZONA 5"/>
    <s v="MSP-DNIS-2022-0793-M"/>
    <d v="2022-05-16T00:00:00"/>
    <s v="MSP-CGPGE-2022-0323-M "/>
    <d v="2022-05-30T00:00:00"/>
    <x v="0"/>
    <s v="OPTIMIZACIÓN DE RECURSOS DISPONIBLES DE MANTENIMIENTOS Y ASIGNACIÓN PRESUPUESTARIA PARA PROCESO JUDICIAL "/>
    <s v="ZONA 5"/>
    <s v="ZONA 5"/>
    <s v="ZONA 5"/>
    <n v="1225"/>
    <n v="57"/>
    <s v="000"/>
    <s v="001"/>
    <n v="530404"/>
    <n v="920"/>
    <s v="001"/>
    <s v="0000"/>
    <s v="0000"/>
    <n v="0"/>
    <n v="0"/>
    <n v="0"/>
    <n v="42.54"/>
    <n v="0"/>
    <n v="42.54"/>
    <s v="SI"/>
    <m/>
    <m/>
    <s v="VERONICA VELEZ "/>
    <e v="#N/A"/>
    <e v="#N/A"/>
    <e v="#N/A"/>
    <e v="#N/A"/>
    <x v="8"/>
    <e v="#N/A"/>
    <e v="#N/A"/>
    <e v="#N/A"/>
  </r>
  <r>
    <x v="173"/>
    <s v="ZONA 5"/>
    <s v="MSP-DNIS-2022-0793-M"/>
    <d v="2022-05-16T00:00:00"/>
    <s v="MSP-CGPGE-2022-0323-M "/>
    <d v="2022-05-30T00:00:00"/>
    <x v="0"/>
    <s v="OPTIMIZACIÓN DE RECURSOS DISPONIBLES DE MANTENIMIENTOS Y ASIGNACIÓN PRESUPUESTARIA PARA PROCESO JUDICIAL "/>
    <s v="ZONA 5"/>
    <s v="ZONA 5"/>
    <s v="ZONA 5"/>
    <n v="1225"/>
    <n v="57"/>
    <s v="000"/>
    <s v="001"/>
    <n v="530813"/>
    <n v="920"/>
    <s v="001"/>
    <s v="0000"/>
    <s v="0000"/>
    <n v="0"/>
    <n v="0"/>
    <n v="0"/>
    <n v="843.54"/>
    <n v="0"/>
    <n v="843.54"/>
    <s v="SI"/>
    <m/>
    <m/>
    <s v="VERONICA VELEZ "/>
    <e v="#N/A"/>
    <e v="#N/A"/>
    <e v="#N/A"/>
    <e v="#N/A"/>
    <x v="8"/>
    <e v="#N/A"/>
    <e v="#N/A"/>
    <e v="#N/A"/>
  </r>
  <r>
    <x v="173"/>
    <s v="ZONA 5"/>
    <s v="MSP-DNIS-2022-0793-M"/>
    <d v="2022-05-16T00:00:00"/>
    <s v="MSP-CGPGE-2022-0323-M "/>
    <d v="2022-05-30T00:00:00"/>
    <x v="0"/>
    <s v="OPTIMIZACIÓN DE RECURSOS DISPONIBLES DE MANTENIMIENTOS Y ASIGNACIÓN PRESUPUESTARIA PARA PROCESO JUDICIAL "/>
    <s v="ZONA 5"/>
    <s v="ZONA 5"/>
    <s v="ZONA 5"/>
    <n v="1235"/>
    <n v="57"/>
    <s v="000"/>
    <s v="001"/>
    <n v="530404"/>
    <n v="2401"/>
    <s v="001"/>
    <s v="0000"/>
    <s v="0000"/>
    <n v="0"/>
    <n v="0"/>
    <n v="0"/>
    <n v="15728.69"/>
    <n v="0"/>
    <n v="15728.69"/>
    <s v="SI"/>
    <m/>
    <m/>
    <s v="VERONICA VELEZ "/>
    <e v="#N/A"/>
    <e v="#N/A"/>
    <e v="#N/A"/>
    <e v="#N/A"/>
    <x v="8"/>
    <e v="#N/A"/>
    <e v="#N/A"/>
    <e v="#N/A"/>
  </r>
  <r>
    <x v="173"/>
    <s v="ZONA 5"/>
    <s v="MSP-DNIS-2022-0793-M"/>
    <d v="2022-05-16T00:00:00"/>
    <s v="MSP-CGPGE-2022-0323-M "/>
    <d v="2022-05-30T00:00:00"/>
    <x v="0"/>
    <s v="OPTIMIZACIÓN DE RECURSOS DISPONIBLES DE MANTENIMIENTOS Y ASIGNACIÓN PRESUPUESTARIA PARA PROCESO JUDICIAL "/>
    <s v="ZONA 5"/>
    <s v="ZONA 5"/>
    <s v="ZONA 5"/>
    <n v="1235"/>
    <n v="57"/>
    <s v="000"/>
    <s v="001"/>
    <n v="530813"/>
    <n v="2401"/>
    <s v="001"/>
    <s v="0000"/>
    <s v="0000"/>
    <n v="0"/>
    <n v="0"/>
    <n v="0"/>
    <n v="10936.71"/>
    <n v="0"/>
    <n v="10936.71"/>
    <s v="SI"/>
    <m/>
    <m/>
    <s v="VERONICA VELEZ "/>
    <e v="#N/A"/>
    <e v="#N/A"/>
    <e v="#N/A"/>
    <e v="#N/A"/>
    <x v="8"/>
    <e v="#N/A"/>
    <e v="#N/A"/>
    <e v="#N/A"/>
  </r>
  <r>
    <x v="173"/>
    <s v="ZONA 5"/>
    <s v="MSP-DNIS-2022-0793-M"/>
    <d v="2022-05-16T00:00:00"/>
    <s v="MSP-CGPGE-2022-0323-M "/>
    <d v="2022-05-30T00:00:00"/>
    <x v="0"/>
    <s v="OPTIMIZACIÓN DE RECURSOS DISPONIBLES DE MANTENIMIENTOS Y ASIGNACIÓN PRESUPUESTARIA PARA PROCESO JUDICIAL "/>
    <s v="ZONA 5"/>
    <s v="ZONA 5"/>
    <s v="ZONA 5"/>
    <n v="1236"/>
    <n v="57"/>
    <s v="000"/>
    <s v="001"/>
    <n v="530402"/>
    <n v="2401"/>
    <s v="001"/>
    <s v="0000"/>
    <s v="0000"/>
    <n v="0"/>
    <n v="0"/>
    <n v="0"/>
    <n v="14.47"/>
    <n v="0"/>
    <n v="14.47"/>
    <s v="SI"/>
    <m/>
    <m/>
    <s v="VERONICA VELEZ "/>
    <e v="#N/A"/>
    <e v="#N/A"/>
    <e v="#N/A"/>
    <e v="#N/A"/>
    <x v="8"/>
    <e v="#N/A"/>
    <e v="#N/A"/>
    <e v="#N/A"/>
  </r>
  <r>
    <x v="173"/>
    <s v="ZONA 5"/>
    <s v="MSP-DNIS-2022-0793-M"/>
    <d v="2022-05-16T00:00:00"/>
    <s v="MSP-CGPGE-2022-0323-M "/>
    <d v="2022-05-30T00:00:00"/>
    <x v="0"/>
    <s v="OPTIMIZACIÓN DE RECURSOS DISPONIBLES DE MANTENIMIENTOS Y ASIGNACIÓN PRESUPUESTARIA PARA PROCESO JUDICIAL "/>
    <s v="ZONA 5"/>
    <s v="ZONA 5"/>
    <s v="ZONA 5"/>
    <n v="1236"/>
    <n v="57"/>
    <s v="000"/>
    <s v="001"/>
    <n v="530404"/>
    <n v="2401"/>
    <s v="001"/>
    <s v="0000"/>
    <s v="0000"/>
    <n v="0"/>
    <n v="0"/>
    <n v="0"/>
    <n v="60"/>
    <n v="0"/>
    <n v="60"/>
    <s v="SI"/>
    <m/>
    <m/>
    <s v="VERONICA VELEZ "/>
    <e v="#N/A"/>
    <e v="#N/A"/>
    <e v="#N/A"/>
    <e v="#N/A"/>
    <x v="8"/>
    <e v="#N/A"/>
    <e v="#N/A"/>
    <e v="#N/A"/>
  </r>
  <r>
    <x v="173"/>
    <s v="ZONA 5"/>
    <s v="MSP-DNIS-2022-0793-M"/>
    <d v="2022-05-16T00:00:00"/>
    <s v="MSP-CGPGE-2022-0323-M "/>
    <d v="2022-05-30T00:00:00"/>
    <x v="0"/>
    <s v="OPTIMIZACIÓN DE RECURSOS DISPONIBLES DE MANTENIMIENTOS Y ASIGNACIÓN PRESUPUESTARIA PARA PROCESO JUDICIAL "/>
    <s v="ZONA 5"/>
    <s v="ZONA 5"/>
    <s v="ZONA 5"/>
    <n v="1300"/>
    <n v="57"/>
    <s v="000"/>
    <s v="001"/>
    <n v="530402"/>
    <n v="1201"/>
    <s v="001"/>
    <s v="0000"/>
    <s v="0000"/>
    <n v="0"/>
    <n v="0"/>
    <n v="0"/>
    <n v="685.29"/>
    <n v="0"/>
    <n v="685.29"/>
    <s v="SI"/>
    <m/>
    <m/>
    <s v="VERONICA VELEZ "/>
    <e v="#N/A"/>
    <e v="#N/A"/>
    <e v="#N/A"/>
    <e v="#N/A"/>
    <x v="8"/>
    <e v="#N/A"/>
    <e v="#N/A"/>
    <e v="#N/A"/>
  </r>
  <r>
    <x v="173"/>
    <s v="ZONA 5"/>
    <s v="MSP-DNIS-2022-0793-M"/>
    <d v="2022-05-16T00:00:00"/>
    <s v="MSP-CGPGE-2022-0323-M "/>
    <d v="2022-05-30T00:00:00"/>
    <x v="0"/>
    <s v="OPTIMIZACIÓN DE RECURSOS DISPONIBLES DE MANTENIMIENTOS Y ASIGNACIÓN PRESUPUESTARIA PARA PROCESO JUDICIAL "/>
    <s v="ZONA 5"/>
    <s v="ZONA 5"/>
    <s v="ZONA 5"/>
    <n v="1300"/>
    <n v="57"/>
    <s v="000"/>
    <s v="001"/>
    <n v="530813"/>
    <n v="1201"/>
    <s v="001"/>
    <s v="0000"/>
    <s v="0000"/>
    <n v="0"/>
    <n v="0"/>
    <n v="0"/>
    <n v="415.83"/>
    <n v="0"/>
    <n v="415.83"/>
    <s v="SI"/>
    <m/>
    <m/>
    <s v="VERONICA VELEZ "/>
    <e v="#N/A"/>
    <e v="#N/A"/>
    <e v="#N/A"/>
    <e v="#N/A"/>
    <x v="8"/>
    <e v="#N/A"/>
    <e v="#N/A"/>
    <e v="#N/A"/>
  </r>
  <r>
    <x v="173"/>
    <s v="ZONA 5"/>
    <s v="MSP-DNIS-2022-0793-M"/>
    <d v="2022-05-16T00:00:00"/>
    <s v="MSP-CGPGE-2022-0323-M "/>
    <d v="2022-05-30T00:00:00"/>
    <x v="0"/>
    <s v="OPTIMIZACIÓN DE RECURSOS DISPONIBLES DE MANTENIMIENTOS Y ASIGNACIÓN PRESUPUESTARIA PARA PROCESO JUDICIAL "/>
    <s v="ZONA 5"/>
    <s v="ZONA 5"/>
    <s v="ZONA 5"/>
    <n v="1301"/>
    <n v="57"/>
    <s v="000"/>
    <s v="001"/>
    <n v="530402"/>
    <n v="1201"/>
    <s v="001"/>
    <s v="0000"/>
    <s v="0000"/>
    <n v="0"/>
    <n v="0"/>
    <n v="0"/>
    <n v="454.07"/>
    <n v="0"/>
    <n v="454.07"/>
    <s v="SI"/>
    <m/>
    <m/>
    <s v="VERONICA VELEZ "/>
    <e v="#N/A"/>
    <e v="#N/A"/>
    <e v="#N/A"/>
    <e v="#N/A"/>
    <x v="8"/>
    <e v="#N/A"/>
    <e v="#N/A"/>
    <e v="#N/A"/>
  </r>
  <r>
    <x v="173"/>
    <s v="ZONA 5"/>
    <s v="MSP-DNIS-2022-0793-M"/>
    <d v="2022-05-16T00:00:00"/>
    <s v="MSP-CGPGE-2022-0323-M "/>
    <d v="2022-05-30T00:00:00"/>
    <x v="0"/>
    <s v="OPTIMIZACIÓN DE RECURSOS DISPONIBLES DE MANTENIMIENTOS Y ASIGNACIÓN PRESUPUESTARIA PARA PROCESO JUDICIAL "/>
    <s v="ZONA 5"/>
    <s v="ZONA 5"/>
    <s v="ZONA 5"/>
    <n v="1301"/>
    <n v="57"/>
    <s v="000"/>
    <s v="001"/>
    <n v="530404"/>
    <n v="1201"/>
    <s v="001"/>
    <s v="0000"/>
    <s v="0000"/>
    <n v="0"/>
    <n v="0"/>
    <n v="0"/>
    <n v="7308.77"/>
    <n v="0"/>
    <n v="7308.77"/>
    <s v="SI"/>
    <m/>
    <m/>
    <s v="VERONICA VELEZ "/>
    <e v="#N/A"/>
    <e v="#N/A"/>
    <e v="#N/A"/>
    <e v="#N/A"/>
    <x v="8"/>
    <e v="#N/A"/>
    <e v="#N/A"/>
    <e v="#N/A"/>
  </r>
  <r>
    <x v="173"/>
    <s v="ZONA 5"/>
    <s v="MSP-DNIS-2022-0793-M"/>
    <d v="2022-05-16T00:00:00"/>
    <s v="MSP-CGPGE-2022-0323-M "/>
    <d v="2022-05-30T00:00:00"/>
    <x v="0"/>
    <s v="OPTIMIZACIÓN DE RECURSOS DISPONIBLES DE MANTENIMIENTOS Y ASIGNACIÓN PRESUPUESTARIA PARA PROCESO JUDICIAL "/>
    <s v="ZONA 5"/>
    <s v="ZONA 5"/>
    <s v="ZONA 5"/>
    <n v="1301"/>
    <n v="57"/>
    <s v="000"/>
    <s v="001"/>
    <n v="530813"/>
    <n v="1201"/>
    <s v="001"/>
    <s v="0000"/>
    <s v="0000"/>
    <n v="0"/>
    <n v="0"/>
    <n v="0"/>
    <n v="6.77"/>
    <n v="0"/>
    <n v="6.77"/>
    <s v="SI"/>
    <m/>
    <m/>
    <s v="VERONICA VELEZ "/>
    <e v="#N/A"/>
    <e v="#N/A"/>
    <e v="#N/A"/>
    <e v="#N/A"/>
    <x v="8"/>
    <e v="#N/A"/>
    <e v="#N/A"/>
    <e v="#N/A"/>
  </r>
  <r>
    <x v="173"/>
    <s v="ZONA 5"/>
    <s v="MSP-DNIS-2022-0793-M"/>
    <d v="2022-05-16T00:00:00"/>
    <s v="MSP-CGPGE-2022-0323-M "/>
    <d v="2022-05-30T00:00:00"/>
    <x v="0"/>
    <s v="OPTIMIZACIÓN DE RECURSOS DISPONIBLES DE MANTENIMIENTOS Y ASIGNACIÓN PRESUPUESTARIA PARA PROCESO JUDICIAL "/>
    <s v="ZONA 5"/>
    <s v="ZONA 5"/>
    <s v="ZONA 5"/>
    <n v="1302"/>
    <n v="57"/>
    <s v="000"/>
    <s v="001"/>
    <n v="530402"/>
    <n v="1205"/>
    <s v="001"/>
    <s v="0000"/>
    <s v="0000"/>
    <n v="0"/>
    <n v="0"/>
    <n v="0"/>
    <n v="12541.01"/>
    <n v="0"/>
    <n v="12541.01"/>
    <s v="SI"/>
    <m/>
    <m/>
    <s v="VERONICA VELEZ "/>
    <e v="#N/A"/>
    <e v="#N/A"/>
    <e v="#N/A"/>
    <e v="#N/A"/>
    <x v="8"/>
    <e v="#N/A"/>
    <e v="#N/A"/>
    <e v="#N/A"/>
  </r>
  <r>
    <x v="173"/>
    <s v="ZONA 5"/>
    <s v="MSP-DNIS-2022-0793-M"/>
    <d v="2022-05-16T00:00:00"/>
    <s v="MSP-CGPGE-2022-0323-M "/>
    <d v="2022-05-30T00:00:00"/>
    <x v="0"/>
    <s v="OPTIMIZACIÓN DE RECURSOS DISPONIBLES DE MANTENIMIENTOS Y ASIGNACIÓN PRESUPUESTARIA PARA PROCESO JUDICIAL "/>
    <s v="ZONA 5"/>
    <s v="ZONA 5"/>
    <s v="ZONA 5"/>
    <n v="1303"/>
    <n v="57"/>
    <s v="000"/>
    <s v="001"/>
    <n v="530402"/>
    <n v="1208"/>
    <s v="001"/>
    <s v="0000"/>
    <s v="0000"/>
    <n v="0"/>
    <n v="0"/>
    <n v="0"/>
    <n v="7655.87"/>
    <n v="0"/>
    <n v="7655.87"/>
    <s v="SI"/>
    <m/>
    <m/>
    <s v="VERONICA VELEZ "/>
    <e v="#N/A"/>
    <e v="#N/A"/>
    <e v="#N/A"/>
    <e v="#N/A"/>
    <x v="8"/>
    <e v="#N/A"/>
    <e v="#N/A"/>
    <e v="#N/A"/>
  </r>
  <r>
    <x v="173"/>
    <s v="ZONA 5"/>
    <s v="MSP-DNIS-2022-0793-M"/>
    <d v="2022-05-16T00:00:00"/>
    <s v="MSP-CGPGE-2022-0323-M "/>
    <d v="2022-05-30T00:00:00"/>
    <x v="0"/>
    <s v="OPTIMIZACIÓN DE RECURSOS DISPONIBLES DE MANTENIMIENTOS Y ASIGNACIÓN PRESUPUESTARIA PARA PROCESO JUDICIAL "/>
    <s v="ZONA 5"/>
    <s v="ZONA 5"/>
    <s v="ZONA 5"/>
    <n v="1303"/>
    <n v="57"/>
    <s v="000"/>
    <s v="001"/>
    <n v="530404"/>
    <n v="1208"/>
    <s v="001"/>
    <s v="0000"/>
    <s v="0000"/>
    <n v="0"/>
    <n v="0"/>
    <n v="0"/>
    <n v="12706.08"/>
    <n v="0"/>
    <n v="12706.08"/>
    <s v="SI"/>
    <m/>
    <m/>
    <s v="VERONICA VELEZ "/>
    <e v="#N/A"/>
    <e v="#N/A"/>
    <e v="#N/A"/>
    <e v="#N/A"/>
    <x v="8"/>
    <e v="#N/A"/>
    <e v="#N/A"/>
    <e v="#N/A"/>
  </r>
  <r>
    <x v="173"/>
    <s v="ZONA 5"/>
    <s v="MSP-DNIS-2022-0793-M"/>
    <d v="2022-05-16T00:00:00"/>
    <s v="MSP-CGPGE-2022-0323-M "/>
    <d v="2022-05-30T00:00:00"/>
    <x v="0"/>
    <s v="OPTIMIZACIÓN DE RECURSOS DISPONIBLES DE MANTENIMIENTOS Y ASIGNACIÓN PRESUPUESTARIA PARA PROCESO JUDICIAL "/>
    <s v="ZONA 5"/>
    <s v="ZONA 5"/>
    <s v="ZONA 5"/>
    <n v="1303"/>
    <n v="57"/>
    <s v="000"/>
    <s v="001"/>
    <n v="530813"/>
    <n v="1208"/>
    <s v="001"/>
    <s v="0000"/>
    <s v="0000"/>
    <n v="0"/>
    <n v="0"/>
    <n v="0"/>
    <n v="10936.71"/>
    <n v="0"/>
    <n v="10936.71"/>
    <s v="SI"/>
    <m/>
    <m/>
    <s v="VERONICA VELEZ "/>
    <e v="#N/A"/>
    <e v="#N/A"/>
    <e v="#N/A"/>
    <e v="#N/A"/>
    <x v="8"/>
    <e v="#N/A"/>
    <e v="#N/A"/>
    <e v="#N/A"/>
  </r>
  <r>
    <x v="173"/>
    <s v="ZONA 5"/>
    <s v="MSP-DNIS-2022-0793-M"/>
    <d v="2022-05-16T00:00:00"/>
    <s v="MSP-CGPGE-2022-0323-M "/>
    <d v="2022-05-30T00:00:00"/>
    <x v="0"/>
    <s v="OPTIMIZACIÓN DE RECURSOS DISPONIBLES DE MANTENIMIENTOS Y ASIGNACIÓN PRESUPUESTARIA PARA PROCESO JUDICIAL "/>
    <s v="ZONA 5"/>
    <s v="ZONA 5"/>
    <s v="ZONA 5"/>
    <n v="1510"/>
    <n v="57"/>
    <s v="000"/>
    <s v="001"/>
    <n v="530402"/>
    <n v="2001"/>
    <s v="001"/>
    <s v="0000"/>
    <s v="0000"/>
    <n v="0"/>
    <n v="0"/>
    <n v="0"/>
    <n v="6978.78"/>
    <n v="0"/>
    <n v="6978.78"/>
    <s v="SI"/>
    <m/>
    <m/>
    <s v="VERONICA VELEZ "/>
    <e v="#N/A"/>
    <e v="#N/A"/>
    <e v="#N/A"/>
    <e v="#N/A"/>
    <x v="8"/>
    <e v="#N/A"/>
    <e v="#N/A"/>
    <e v="#N/A"/>
  </r>
  <r>
    <x v="173"/>
    <s v="ZONA 5"/>
    <s v="MSP-DNIS-2022-0793-M"/>
    <d v="2022-05-16T00:00:00"/>
    <s v="MSP-CGPGE-2022-0323-M "/>
    <d v="2022-05-30T00:00:00"/>
    <x v="0"/>
    <s v="OPTIMIZACIÓN DE RECURSOS DISPONIBLES DE MANTENIMIENTOS Y ASIGNACIÓN PRESUPUESTARIA PARA PROCESO JUDICIAL "/>
    <s v="ZONA 5"/>
    <s v="ZONA 5"/>
    <s v="ZONA 5"/>
    <n v="1511"/>
    <n v="57"/>
    <s v="000"/>
    <s v="001"/>
    <n v="530813"/>
    <n v="2003"/>
    <s v="001"/>
    <s v="0000"/>
    <s v="0000"/>
    <n v="0"/>
    <n v="0"/>
    <n v="0"/>
    <n v="1531.23"/>
    <n v="0"/>
    <n v="1531.23"/>
    <s v="SI"/>
    <m/>
    <m/>
    <s v="VERONICA VELEZ "/>
    <e v="#N/A"/>
    <e v="#N/A"/>
    <e v="#N/A"/>
    <e v="#N/A"/>
    <x v="8"/>
    <e v="#N/A"/>
    <e v="#N/A"/>
    <e v="#N/A"/>
  </r>
  <r>
    <x v="173"/>
    <s v="ZONA 5"/>
    <s v="MSP-DNIS-2022-0793-M"/>
    <d v="2022-05-16T00:00:00"/>
    <s v="MSP-CGPGE-2022-0323-M "/>
    <d v="2022-05-30T00:00:00"/>
    <x v="0"/>
    <s v="OPTIMIZACIÓN DE RECURSOS DISPONIBLES DE MANTENIMIENTOS Y ASIGNACIÓN PRESUPUESTARIA PARA PROCESO JUDICIAL "/>
    <s v="ZONA 5"/>
    <s v="ZONA 5"/>
    <s v="ZONA 5"/>
    <n v="1512"/>
    <n v="57"/>
    <s v="000"/>
    <s v="001"/>
    <n v="530402"/>
    <n v="2001"/>
    <s v="001"/>
    <s v="0000"/>
    <s v="0000"/>
    <n v="0"/>
    <n v="0"/>
    <n v="0"/>
    <n v="31571.72"/>
    <n v="0"/>
    <n v="31571.72"/>
    <s v="SI"/>
    <m/>
    <m/>
    <s v="VERONICA VELEZ "/>
    <e v="#N/A"/>
    <e v="#N/A"/>
    <e v="#N/A"/>
    <e v="#N/A"/>
    <x v="8"/>
    <e v="#N/A"/>
    <e v="#N/A"/>
    <e v="#N/A"/>
  </r>
  <r>
    <x v="173"/>
    <s v="ZONA 5"/>
    <s v="MSP-DNIS-2022-0793-M"/>
    <d v="2022-05-16T00:00:00"/>
    <s v="MSP-CGPGE-2022-0323-M "/>
    <d v="2022-05-30T00:00:00"/>
    <x v="0"/>
    <s v="OPTIMIZACIÓN DE RECURSOS DISPONIBLES DE MANTENIMIENTOS Y ASIGNACIÓN PRESUPUESTARIA PARA PROCESO JUDICIAL "/>
    <s v="ZONA 5"/>
    <s v="ZONA 5"/>
    <s v="ZONA 5"/>
    <n v="1512"/>
    <n v="57"/>
    <s v="000"/>
    <s v="001"/>
    <n v="530404"/>
    <n v="2001"/>
    <s v="001"/>
    <s v="0000"/>
    <s v="0000"/>
    <n v="0"/>
    <n v="0"/>
    <n v="0"/>
    <n v="43511.51"/>
    <n v="0"/>
    <n v="43511.51"/>
    <s v="SI"/>
    <m/>
    <m/>
    <s v="VERONICA VELEZ "/>
    <e v="#N/A"/>
    <e v="#N/A"/>
    <e v="#N/A"/>
    <e v="#N/A"/>
    <x v="8"/>
    <e v="#N/A"/>
    <e v="#N/A"/>
    <e v="#N/A"/>
  </r>
  <r>
    <x v="173"/>
    <s v="ZONA 5"/>
    <s v="MSP-DNIS-2022-0793-M"/>
    <d v="2022-05-16T00:00:00"/>
    <s v="MSP-CGPGE-2022-0323-M "/>
    <d v="2022-05-30T00:00:00"/>
    <x v="0"/>
    <s v="OPTIMIZACIÓN DE RECURSOS DISPONIBLES DE MANTENIMIENTOS Y ASIGNACIÓN PRESUPUESTARIA PARA PROCESO JUDICIAL "/>
    <s v="ZONA 5"/>
    <s v="ZONA 5"/>
    <s v="ZONA 5"/>
    <n v="1512"/>
    <n v="57"/>
    <s v="000"/>
    <s v="001"/>
    <n v="530813"/>
    <n v="2001"/>
    <s v="001"/>
    <s v="0000"/>
    <s v="0000"/>
    <n v="0"/>
    <n v="0"/>
    <n v="0"/>
    <n v="8691.86"/>
    <n v="0"/>
    <n v="8691.86"/>
    <s v="SI"/>
    <m/>
    <m/>
    <s v="VERONICA VELEZ "/>
    <e v="#N/A"/>
    <e v="#N/A"/>
    <e v="#N/A"/>
    <e v="#N/A"/>
    <x v="8"/>
    <e v="#N/A"/>
    <e v="#N/A"/>
    <e v="#N/A"/>
  </r>
  <r>
    <x v="173"/>
    <s v="ZONA 6"/>
    <s v="MSP-DNIS-2022-0793-M"/>
    <d v="2022-05-16T00:00:00"/>
    <s v="MSP-CGPGE-2022-0323-M "/>
    <d v="2022-05-30T00:00:00"/>
    <x v="0"/>
    <s v="OPTIMIZACIÓN DE RECURSOS DISPONIBLES DE MANTENIMIENTOS Y ASIGNACIÓN PRESUPUESTARIA PARA PROCESO JUDICIAL "/>
    <s v="ZONA 6"/>
    <s v="ZONA 6"/>
    <s v="ZONA 6"/>
    <n v="56"/>
    <n v="57"/>
    <s v="000"/>
    <s v="001"/>
    <n v="530404"/>
    <n v="101"/>
    <s v="001"/>
    <s v="0000"/>
    <s v="0000"/>
    <n v="0"/>
    <n v="0"/>
    <n v="0"/>
    <n v="20"/>
    <n v="0"/>
    <n v="20"/>
    <s v="SI"/>
    <m/>
    <m/>
    <s v="VERONICA VELEZ "/>
    <e v="#N/A"/>
    <e v="#N/A"/>
    <e v="#N/A"/>
    <e v="#N/A"/>
    <x v="8"/>
    <e v="#N/A"/>
    <e v="#N/A"/>
    <e v="#N/A"/>
  </r>
  <r>
    <x v="173"/>
    <s v="ZONA 6"/>
    <s v="MSP-DNIS-2022-0793-M"/>
    <d v="2022-05-16T00:00:00"/>
    <s v="MSP-CGPGE-2022-0323-M "/>
    <d v="2022-05-30T00:00:00"/>
    <x v="0"/>
    <s v="OPTIMIZACIÓN DE RECURSOS DISPONIBLES DE MANTENIMIENTOS Y ASIGNACIÓN PRESUPUESTARIA PARA PROCESO JUDICIAL "/>
    <s v="ZONA 6"/>
    <s v="ZONA 6"/>
    <s v="ZONA 6"/>
    <n v="56"/>
    <n v="57"/>
    <s v="000"/>
    <s v="001"/>
    <n v="530417"/>
    <n v="101"/>
    <s v="001"/>
    <s v="0000"/>
    <s v="0000"/>
    <n v="0"/>
    <n v="0"/>
    <n v="0"/>
    <n v="2719.47"/>
    <n v="0"/>
    <n v="2719.47"/>
    <s v="SI"/>
    <m/>
    <m/>
    <s v="VERONICA VELEZ "/>
    <e v="#N/A"/>
    <e v="#N/A"/>
    <e v="#N/A"/>
    <e v="#N/A"/>
    <x v="8"/>
    <e v="#N/A"/>
    <e v="#N/A"/>
    <e v="#N/A"/>
  </r>
  <r>
    <x v="173"/>
    <s v="ZONA 6"/>
    <s v="MSP-DNIS-2022-0793-M"/>
    <d v="2022-05-16T00:00:00"/>
    <s v="MSP-CGPGE-2022-0323-M "/>
    <d v="2022-05-30T00:00:00"/>
    <x v="0"/>
    <s v="OPTIMIZACIÓN DE RECURSOS DISPONIBLES DE MANTENIMIENTOS Y ASIGNACIÓN PRESUPUESTARIA PARA PROCESO JUDICIAL "/>
    <s v="ZONA 6"/>
    <s v="ZONA 6"/>
    <s v="ZONA 6"/>
    <n v="56"/>
    <n v="57"/>
    <s v="000"/>
    <s v="001"/>
    <n v="530811"/>
    <n v="101"/>
    <s v="001"/>
    <s v="0000"/>
    <s v="0000"/>
    <n v="0"/>
    <n v="0"/>
    <n v="0"/>
    <n v="1.22"/>
    <n v="0"/>
    <n v="1.22"/>
    <s v="SI"/>
    <m/>
    <m/>
    <s v="VERONICA VELEZ "/>
    <e v="#N/A"/>
    <e v="#N/A"/>
    <e v="#N/A"/>
    <e v="#N/A"/>
    <x v="8"/>
    <e v="#N/A"/>
    <e v="#N/A"/>
    <e v="#N/A"/>
  </r>
  <r>
    <x v="173"/>
    <s v="ZONA 6"/>
    <s v="MSP-DNIS-2022-0793-M"/>
    <d v="2022-05-16T00:00:00"/>
    <s v="MSP-CGPGE-2022-0323-M "/>
    <d v="2022-05-30T00:00:00"/>
    <x v="0"/>
    <s v="OPTIMIZACIÓN DE RECURSOS DISPONIBLES DE MANTENIMIENTOS Y ASIGNACIÓN PRESUPUESTARIA PARA PROCESO JUDICIAL "/>
    <s v="ZONA 6"/>
    <s v="ZONA 6"/>
    <s v="ZONA 6"/>
    <n v="1000"/>
    <n v="57"/>
    <s v="000"/>
    <s v="001"/>
    <n v="530811"/>
    <n v="101"/>
    <s v="001"/>
    <s v="0000"/>
    <s v="0000"/>
    <n v="0"/>
    <n v="0"/>
    <n v="0"/>
    <n v="97.41"/>
    <n v="0"/>
    <n v="97.41"/>
    <s v="SI"/>
    <m/>
    <m/>
    <s v="VERONICA VELEZ "/>
    <e v="#N/A"/>
    <e v="#N/A"/>
    <e v="#N/A"/>
    <e v="#N/A"/>
    <x v="8"/>
    <e v="#N/A"/>
    <e v="#N/A"/>
    <e v="#N/A"/>
  </r>
  <r>
    <x v="173"/>
    <s v="ZONA 6"/>
    <s v="MSP-DNIS-2022-0793-M"/>
    <d v="2022-05-16T00:00:00"/>
    <s v="MSP-CGPGE-2022-0323-M "/>
    <d v="2022-05-30T00:00:00"/>
    <x v="0"/>
    <s v="OPTIMIZACIÓN DE RECURSOS DISPONIBLES DE MANTENIMIENTOS Y ASIGNACIÓN PRESUPUESTARIA PARA PROCESO JUDICIAL "/>
    <s v="ZONA 6"/>
    <s v="ZONA 6"/>
    <s v="ZONA 6"/>
    <n v="1010"/>
    <n v="57"/>
    <s v="000"/>
    <s v="001"/>
    <n v="530417"/>
    <n v="105"/>
    <s v="001"/>
    <s v="0000"/>
    <s v="0000"/>
    <n v="0"/>
    <n v="0"/>
    <n v="0"/>
    <n v="125.32"/>
    <n v="0"/>
    <n v="125.32"/>
    <s v="SI"/>
    <m/>
    <m/>
    <s v="VERONICA VELEZ "/>
    <e v="#N/A"/>
    <e v="#N/A"/>
    <e v="#N/A"/>
    <e v="#N/A"/>
    <x v="8"/>
    <e v="#N/A"/>
    <e v="#N/A"/>
    <e v="#N/A"/>
  </r>
  <r>
    <x v="173"/>
    <s v="ZONA 6"/>
    <s v="MSP-DNIS-2022-0793-M"/>
    <d v="2022-05-16T00:00:00"/>
    <s v="MSP-CGPGE-2022-0323-M "/>
    <d v="2022-05-30T00:00:00"/>
    <x v="0"/>
    <s v="OPTIMIZACIÓN DE RECURSOS DISPONIBLES DE MANTENIMIENTOS Y ASIGNACIÓN PRESUPUESTARIA PARA PROCESO JUDICIAL "/>
    <s v="ZONA 6"/>
    <s v="ZONA 6"/>
    <s v="ZONA 6"/>
    <n v="1010"/>
    <n v="57"/>
    <s v="000"/>
    <s v="001"/>
    <n v="530813"/>
    <n v="105"/>
    <s v="001"/>
    <s v="0000"/>
    <s v="0000"/>
    <n v="0"/>
    <n v="0"/>
    <n v="0"/>
    <n v="0.09"/>
    <n v="0"/>
    <n v="0.09"/>
    <s v="SI"/>
    <m/>
    <m/>
    <s v="VERONICA VELEZ "/>
    <e v="#N/A"/>
    <e v="#N/A"/>
    <e v="#N/A"/>
    <e v="#N/A"/>
    <x v="8"/>
    <e v="#N/A"/>
    <e v="#N/A"/>
    <e v="#N/A"/>
  </r>
  <r>
    <x v="173"/>
    <s v="ZONA 6"/>
    <s v="MSP-DNIS-2022-0793-M"/>
    <d v="2022-05-16T00:00:00"/>
    <s v="MSP-CGPGE-2022-0323-M "/>
    <d v="2022-05-30T00:00:00"/>
    <x v="0"/>
    <s v="OPTIMIZACIÓN DE RECURSOS DISPONIBLES DE MANTENIMIENTOS Y ASIGNACIÓN PRESUPUESTARIA PARA PROCESO JUDICIAL "/>
    <s v="ZONA 6"/>
    <s v="ZONA 6"/>
    <s v="ZONA 6"/>
    <n v="1012"/>
    <n v="57"/>
    <s v="000"/>
    <s v="001"/>
    <n v="530404"/>
    <n v="109"/>
    <s v="001"/>
    <s v="0000"/>
    <s v="0000"/>
    <n v="0"/>
    <n v="0"/>
    <n v="0"/>
    <n v="3253.16"/>
    <n v="0"/>
    <n v="3253.16"/>
    <s v="SI"/>
    <m/>
    <m/>
    <s v="VERONICA VELEZ "/>
    <e v="#N/A"/>
    <e v="#N/A"/>
    <e v="#N/A"/>
    <e v="#N/A"/>
    <x v="8"/>
    <e v="#N/A"/>
    <e v="#N/A"/>
    <e v="#N/A"/>
  </r>
  <r>
    <x v="173"/>
    <s v="ZONA 6"/>
    <s v="MSP-DNIS-2022-0793-M"/>
    <d v="2022-05-16T00:00:00"/>
    <s v="MSP-CGPGE-2022-0323-M "/>
    <d v="2022-05-30T00:00:00"/>
    <x v="0"/>
    <s v="OPTIMIZACIÓN DE RECURSOS DISPONIBLES DE MANTENIMIENTOS Y ASIGNACIÓN PRESUPUESTARIA PARA PROCESO JUDICIAL "/>
    <s v="ZONA 6"/>
    <s v="ZONA 6"/>
    <s v="ZONA 6"/>
    <n v="1012"/>
    <n v="57"/>
    <s v="000"/>
    <s v="001"/>
    <n v="530813"/>
    <n v="109"/>
    <s v="001"/>
    <s v="0000"/>
    <s v="0000"/>
    <n v="0"/>
    <n v="0"/>
    <n v="0"/>
    <n v="3590.87"/>
    <n v="0"/>
    <n v="3590.87"/>
    <s v="SI"/>
    <m/>
    <m/>
    <s v="VERONICA VELEZ "/>
    <e v="#N/A"/>
    <e v="#N/A"/>
    <e v="#N/A"/>
    <e v="#N/A"/>
    <x v="8"/>
    <e v="#N/A"/>
    <e v="#N/A"/>
    <e v="#N/A"/>
  </r>
  <r>
    <x v="173"/>
    <s v="ZONA 6"/>
    <s v="MSP-DNIS-2022-0793-M"/>
    <d v="2022-05-16T00:00:00"/>
    <s v="MSP-CGPGE-2022-0323-M "/>
    <d v="2022-05-30T00:00:00"/>
    <x v="0"/>
    <s v="OPTIMIZACIÓN DE RECURSOS DISPONIBLES DE MANTENIMIENTOS Y ASIGNACIÓN PRESUPUESTARIA PARA PROCESO JUDICIAL "/>
    <s v="ZONA 6"/>
    <s v="ZONA 6"/>
    <s v="ZONA 6"/>
    <n v="1051"/>
    <n v="57"/>
    <s v="000"/>
    <s v="001"/>
    <n v="530404"/>
    <n v="301"/>
    <s v="001"/>
    <s v="0000"/>
    <s v="0000"/>
    <n v="0"/>
    <n v="0"/>
    <n v="0"/>
    <n v="0.01"/>
    <n v="0"/>
    <n v="0.01"/>
    <s v="SI"/>
    <m/>
    <m/>
    <s v="VERONICA VELEZ "/>
    <e v="#N/A"/>
    <e v="#N/A"/>
    <e v="#N/A"/>
    <e v="#N/A"/>
    <x v="8"/>
    <e v="#N/A"/>
    <e v="#N/A"/>
    <e v="#N/A"/>
  </r>
  <r>
    <x v="173"/>
    <s v="ZONA 6"/>
    <s v="MSP-DNIS-2022-0793-M"/>
    <d v="2022-05-16T00:00:00"/>
    <s v="MSP-CGPGE-2022-0323-M "/>
    <d v="2022-05-30T00:00:00"/>
    <x v="0"/>
    <s v="OPTIMIZACIÓN DE RECURSOS DISPONIBLES DE MANTENIMIENTOS Y ASIGNACIÓN PRESUPUESTARIA PARA PROCESO JUDICIAL "/>
    <s v="ZONA 6"/>
    <s v="ZONA 6"/>
    <s v="ZONA 6"/>
    <n v="1051"/>
    <n v="57"/>
    <s v="000"/>
    <s v="001"/>
    <n v="530813"/>
    <n v="301"/>
    <s v="001"/>
    <s v="0000"/>
    <s v="0000"/>
    <n v="0"/>
    <n v="0"/>
    <n v="0"/>
    <n v="398.24"/>
    <n v="0"/>
    <n v="398.24"/>
    <s v="SI"/>
    <m/>
    <m/>
    <s v="VERONICA VELEZ "/>
    <e v="#N/A"/>
    <e v="#N/A"/>
    <e v="#N/A"/>
    <e v="#N/A"/>
    <x v="8"/>
    <e v="#N/A"/>
    <e v="#N/A"/>
    <e v="#N/A"/>
  </r>
  <r>
    <x v="173"/>
    <s v="ZONA 6"/>
    <s v="MSP-DNIS-2022-0793-M"/>
    <d v="2022-05-16T00:00:00"/>
    <s v="MSP-CGPGE-2022-0323-M "/>
    <d v="2022-05-30T00:00:00"/>
    <x v="0"/>
    <s v="OPTIMIZACIÓN DE RECURSOS DISPONIBLES DE MANTENIMIENTOS Y ASIGNACIÓN PRESUPUESTARIA PARA PROCESO JUDICIAL "/>
    <s v="ZONA 6"/>
    <s v="ZONA 6"/>
    <s v="ZONA 6"/>
    <n v="1361"/>
    <n v="57"/>
    <s v="000"/>
    <s v="001"/>
    <n v="530404"/>
    <n v="1402"/>
    <s v="001"/>
    <s v="0000"/>
    <s v="0000"/>
    <n v="0"/>
    <n v="0"/>
    <n v="0"/>
    <n v="464.92"/>
    <n v="0"/>
    <n v="464.92"/>
    <s v="SI"/>
    <m/>
    <m/>
    <s v="VERONICA VELEZ "/>
    <e v="#N/A"/>
    <e v="#N/A"/>
    <e v="#N/A"/>
    <e v="#N/A"/>
    <x v="8"/>
    <e v="#N/A"/>
    <e v="#N/A"/>
    <e v="#N/A"/>
  </r>
  <r>
    <x v="173"/>
    <s v="ZONA 6"/>
    <s v="MSP-DNIS-2022-0793-M"/>
    <d v="2022-05-16T00:00:00"/>
    <s v="MSP-CGPGE-2022-0323-M "/>
    <d v="2022-05-30T00:00:00"/>
    <x v="0"/>
    <s v="OPTIMIZACIÓN DE RECURSOS DISPONIBLES DE MANTENIMIENTOS Y ASIGNACIÓN PRESUPUESTARIA PARA PROCESO JUDICIAL "/>
    <s v="ZONA 6"/>
    <s v="ZONA 6"/>
    <s v="ZONA 6"/>
    <n v="1366"/>
    <n v="57"/>
    <s v="000"/>
    <s v="001"/>
    <n v="530417"/>
    <n v="1409"/>
    <s v="001"/>
    <s v="0000"/>
    <s v="0000"/>
    <n v="0"/>
    <n v="0"/>
    <n v="0"/>
    <n v="87.09"/>
    <n v="0"/>
    <n v="87.09"/>
    <s v="SI"/>
    <m/>
    <m/>
    <s v="VERONICA VELEZ "/>
    <e v="#N/A"/>
    <e v="#N/A"/>
    <e v="#N/A"/>
    <e v="#N/A"/>
    <x v="8"/>
    <e v="#N/A"/>
    <e v="#N/A"/>
    <e v="#N/A"/>
  </r>
  <r>
    <x v="173"/>
    <s v="ZONA 6"/>
    <s v="MSP-DNIS-2022-0793-M"/>
    <d v="2022-05-16T00:00:00"/>
    <s v="MSP-CGPGE-2022-0323-M "/>
    <d v="2022-05-30T00:00:00"/>
    <x v="0"/>
    <s v="OPTIMIZACIÓN DE RECURSOS DISPONIBLES DE MANTENIMIENTOS Y ASIGNACIÓN PRESUPUESTARIA PARA PROCESO JUDICIAL "/>
    <s v="ZONA 6"/>
    <s v="ZONA 6"/>
    <s v="ZONA 6"/>
    <n v="1366"/>
    <n v="57"/>
    <s v="000"/>
    <s v="001"/>
    <n v="530813"/>
    <n v="1409"/>
    <s v="001"/>
    <s v="0000"/>
    <s v="0000"/>
    <n v="0"/>
    <n v="0"/>
    <n v="0"/>
    <n v="1.7"/>
    <n v="0"/>
    <n v="1.7"/>
    <s v="SI"/>
    <m/>
    <m/>
    <s v="VERONICA VELEZ "/>
    <e v="#N/A"/>
    <e v="#N/A"/>
    <e v="#N/A"/>
    <e v="#N/A"/>
    <x v="8"/>
    <e v="#N/A"/>
    <e v="#N/A"/>
    <e v="#N/A"/>
  </r>
  <r>
    <x v="173"/>
    <s v="ZONA 6"/>
    <s v="MSP-DNIS-2022-0793-M"/>
    <d v="2022-05-16T00:00:00"/>
    <s v="MSP-CGPGE-2022-0323-M "/>
    <d v="2022-05-30T00:00:00"/>
    <x v="0"/>
    <s v="OPTIMIZACIÓN DE RECURSOS DISPONIBLES DE MANTENIMIENTOS Y ASIGNACIÓN PRESUPUESTARIA PARA PROCESO JUDICIAL "/>
    <s v="ZONA 6"/>
    <s v="ZONA 6"/>
    <s v="ZONA 6"/>
    <n v="1367"/>
    <n v="57"/>
    <s v="000"/>
    <s v="001"/>
    <n v="530404"/>
    <n v="1401"/>
    <s v="001"/>
    <s v="0000"/>
    <s v="0000"/>
    <n v="0"/>
    <n v="0"/>
    <n v="0"/>
    <n v="288"/>
    <n v="0"/>
    <n v="288"/>
    <s v="SI"/>
    <m/>
    <m/>
    <s v="VERONICA VELEZ "/>
    <e v="#N/A"/>
    <e v="#N/A"/>
    <e v="#N/A"/>
    <e v="#N/A"/>
    <x v="8"/>
    <e v="#N/A"/>
    <e v="#N/A"/>
    <e v="#N/A"/>
  </r>
  <r>
    <x v="173"/>
    <s v="ZONA 6"/>
    <s v="MSP-DNIS-2022-0793-M"/>
    <d v="2022-05-16T00:00:00"/>
    <s v="MSP-CGPGE-2022-0323-M "/>
    <d v="2022-05-30T00:00:00"/>
    <x v="0"/>
    <s v="OPTIMIZACIÓN DE RECURSOS DISPONIBLES DE MANTENIMIENTOS Y ASIGNACIÓN PRESUPUESTARIA PARA PROCESO JUDICIAL "/>
    <s v="ZONA 6"/>
    <s v="ZONA 6"/>
    <s v="ZONA 6"/>
    <n v="1367"/>
    <n v="57"/>
    <s v="000"/>
    <s v="001"/>
    <n v="530417"/>
    <n v="1401"/>
    <s v="001"/>
    <s v="0000"/>
    <s v="0000"/>
    <n v="0"/>
    <n v="0"/>
    <n v="0"/>
    <n v="5.68"/>
    <n v="0"/>
    <n v="5.68"/>
    <s v="SI"/>
    <m/>
    <m/>
    <s v="VERONICA VELEZ "/>
    <e v="#N/A"/>
    <e v="#N/A"/>
    <e v="#N/A"/>
    <e v="#N/A"/>
    <x v="8"/>
    <e v="#N/A"/>
    <e v="#N/A"/>
    <e v="#N/A"/>
  </r>
  <r>
    <x v="173"/>
    <s v="ZONA 7"/>
    <s v="MSP-DNIS-2022-0793-M"/>
    <d v="2022-05-16T00:00:00"/>
    <s v="MSP-CGPGE-2022-0323-M "/>
    <d v="2022-05-30T00:00:00"/>
    <x v="0"/>
    <s v="OPTIMIZACIÓN DE RECURSOS DISPONIBLES DE MANTENIMIENTOS Y ASIGNACIÓN PRESUPUESTARIA PARA PROCESO JUDICIAL "/>
    <s v="ZONA 7"/>
    <s v="ZONA 7"/>
    <s v="ZONA 7"/>
    <n v="57"/>
    <n v="57"/>
    <s v="000"/>
    <s v="001"/>
    <n v="530404"/>
    <n v="1101"/>
    <s v="001"/>
    <s v="0000"/>
    <s v="0000"/>
    <n v="0"/>
    <n v="0"/>
    <n v="0"/>
    <n v="6400.83"/>
    <n v="0"/>
    <n v="6400.83"/>
    <s v="SI"/>
    <m/>
    <m/>
    <s v="VERONICA VELEZ "/>
    <e v="#N/A"/>
    <e v="#N/A"/>
    <e v="#N/A"/>
    <e v="#N/A"/>
    <x v="8"/>
    <e v="#N/A"/>
    <e v="#N/A"/>
    <e v="#N/A"/>
  </r>
  <r>
    <x v="173"/>
    <s v="ZONA 7"/>
    <s v="MSP-DNIS-2022-0793-M"/>
    <d v="2022-05-16T00:00:00"/>
    <s v="MSP-CGPGE-2022-0323-M "/>
    <d v="2022-05-30T00:00:00"/>
    <x v="0"/>
    <s v="OPTIMIZACIÓN DE RECURSOS DISPONIBLES DE MANTENIMIENTOS Y ASIGNACIÓN PRESUPUESTARIA PARA PROCESO JUDICIAL "/>
    <s v="ZONA 7"/>
    <s v="ZONA 7"/>
    <s v="ZONA 7"/>
    <n v="57"/>
    <n v="57"/>
    <s v="000"/>
    <s v="001"/>
    <n v="530813"/>
    <n v="1101"/>
    <s v="001"/>
    <s v="0000"/>
    <s v="0000"/>
    <n v="0"/>
    <n v="0"/>
    <n v="0"/>
    <n v="6229"/>
    <n v="0"/>
    <n v="6229"/>
    <s v="SI"/>
    <m/>
    <m/>
    <s v="VERONICA VELEZ "/>
    <e v="#N/A"/>
    <e v="#N/A"/>
    <e v="#N/A"/>
    <e v="#N/A"/>
    <x v="8"/>
    <e v="#N/A"/>
    <e v="#N/A"/>
    <e v="#N/A"/>
  </r>
  <r>
    <x v="173"/>
    <s v="ZONA 7"/>
    <s v="MSP-DNIS-2022-0793-M"/>
    <d v="2022-05-16T00:00:00"/>
    <s v="MSP-CGPGE-2022-0323-M "/>
    <d v="2022-05-30T00:00:00"/>
    <x v="0"/>
    <s v="OPTIMIZACIÓN DE RECURSOS DISPONIBLES DE MANTENIMIENTOS Y ASIGNACIÓN PRESUPUESTARIA PARA PROCESO JUDICIAL "/>
    <s v="ZONA 7"/>
    <s v="ZONA 7"/>
    <s v="ZONA 7"/>
    <n v="1130"/>
    <n v="57"/>
    <s v="000"/>
    <s v="001"/>
    <n v="530404"/>
    <n v="701"/>
    <s v="001"/>
    <s v="0000"/>
    <s v="0000"/>
    <n v="0"/>
    <n v="0"/>
    <n v="0"/>
    <n v="19026.29"/>
    <n v="0"/>
    <n v="19026.29"/>
    <s v="SI"/>
    <m/>
    <m/>
    <s v="VERONICA VELEZ "/>
    <e v="#N/A"/>
    <e v="#N/A"/>
    <e v="#N/A"/>
    <e v="#N/A"/>
    <x v="8"/>
    <e v="#N/A"/>
    <e v="#N/A"/>
    <e v="#N/A"/>
  </r>
  <r>
    <x v="173"/>
    <s v="ZONA 7"/>
    <s v="MSP-DNIS-2022-0793-M"/>
    <d v="2022-05-16T00:00:00"/>
    <s v="MSP-CGPGE-2022-0323-M "/>
    <d v="2022-05-30T00:00:00"/>
    <x v="0"/>
    <s v="OPTIMIZACIÓN DE RECURSOS DISPONIBLES DE MANTENIMIENTOS Y ASIGNACIÓN PRESUPUESTARIA PARA PROCESO JUDICIAL "/>
    <s v="ZONA 7"/>
    <s v="ZONA 7"/>
    <s v="ZONA 7"/>
    <n v="1134"/>
    <n v="57"/>
    <s v="000"/>
    <s v="001"/>
    <n v="530404"/>
    <n v="706"/>
    <s v="001"/>
    <s v="0000"/>
    <s v="0000"/>
    <n v="0"/>
    <n v="0"/>
    <n v="0"/>
    <n v="474.41"/>
    <n v="0"/>
    <n v="474.41"/>
    <s v="SI"/>
    <m/>
    <m/>
    <s v="VERONICA VELEZ "/>
    <e v="#N/A"/>
    <e v="#N/A"/>
    <e v="#N/A"/>
    <e v="#N/A"/>
    <x v="8"/>
    <e v="#N/A"/>
    <e v="#N/A"/>
    <e v="#N/A"/>
  </r>
  <r>
    <x v="173"/>
    <s v="ZONA 7"/>
    <s v="MSP-DNIS-2022-0793-M"/>
    <d v="2022-05-16T00:00:00"/>
    <s v="MSP-CGPGE-2022-0323-M "/>
    <d v="2022-05-30T00:00:00"/>
    <x v="0"/>
    <s v="OPTIMIZACIÓN DE RECURSOS DISPONIBLES DE MANTENIMIENTOS Y ASIGNACIÓN PRESUPUESTARIA PARA PROCESO JUDICIAL "/>
    <s v="ZONA 7"/>
    <s v="ZONA 7"/>
    <s v="ZONA 7"/>
    <n v="1135"/>
    <n v="57"/>
    <s v="000"/>
    <s v="001"/>
    <n v="530811"/>
    <n v="709"/>
    <s v="001"/>
    <s v="0000"/>
    <s v="0000"/>
    <n v="0"/>
    <n v="0"/>
    <n v="0"/>
    <n v="872.35"/>
    <n v="0"/>
    <n v="872.35"/>
    <s v="SI"/>
    <m/>
    <m/>
    <s v="VERONICA VELEZ "/>
    <e v="#N/A"/>
    <e v="#N/A"/>
    <e v="#N/A"/>
    <e v="#N/A"/>
    <x v="8"/>
    <e v="#N/A"/>
    <e v="#N/A"/>
    <e v="#N/A"/>
  </r>
  <r>
    <x v="173"/>
    <s v="ZONA 7"/>
    <s v="MSP-DNIS-2022-0793-M"/>
    <d v="2022-05-16T00:00:00"/>
    <s v="MSP-CGPGE-2022-0323-M "/>
    <d v="2022-05-30T00:00:00"/>
    <x v="0"/>
    <s v="OPTIMIZACIÓN DE RECURSOS DISPONIBLES DE MANTENIMIENTOS Y ASIGNACIÓN PRESUPUESTARIA PARA PROCESO JUDICIAL "/>
    <s v="ZONA 7"/>
    <s v="ZONA 7"/>
    <s v="ZONA 7"/>
    <n v="1136"/>
    <n v="57"/>
    <s v="000"/>
    <s v="001"/>
    <n v="530404"/>
    <n v="712"/>
    <s v="001"/>
    <s v="0000"/>
    <s v="0000"/>
    <n v="0"/>
    <n v="0"/>
    <n v="0"/>
    <n v="43.12"/>
    <n v="0"/>
    <n v="43.12"/>
    <s v="SI"/>
    <m/>
    <m/>
    <s v="VERONICA VELEZ "/>
    <e v="#N/A"/>
    <e v="#N/A"/>
    <e v="#N/A"/>
    <e v="#N/A"/>
    <x v="8"/>
    <e v="#N/A"/>
    <e v="#N/A"/>
    <e v="#N/A"/>
  </r>
  <r>
    <x v="173"/>
    <s v="ZONA 7"/>
    <s v="MSP-DNIS-2022-0793-M"/>
    <d v="2022-05-16T00:00:00"/>
    <s v="MSP-CGPGE-2022-0323-M "/>
    <d v="2022-05-30T00:00:00"/>
    <x v="0"/>
    <s v="OPTIMIZACIÓN DE RECURSOS DISPONIBLES DE MANTENIMIENTOS Y ASIGNACIÓN PRESUPUESTARIA PARA PROCESO JUDICIAL "/>
    <s v="ZONA 7"/>
    <s v="ZONA 7"/>
    <s v="ZONA 7"/>
    <n v="1139"/>
    <n v="57"/>
    <s v="000"/>
    <s v="001"/>
    <n v="530417"/>
    <n v="710"/>
    <s v="001"/>
    <s v="0000"/>
    <s v="0000"/>
    <n v="0"/>
    <n v="0"/>
    <n v="0"/>
    <n v="1708.55"/>
    <n v="0"/>
    <n v="1708.55"/>
    <s v="SI"/>
    <m/>
    <m/>
    <s v="VERONICA VELEZ "/>
    <e v="#N/A"/>
    <e v="#N/A"/>
    <e v="#N/A"/>
    <e v="#N/A"/>
    <x v="8"/>
    <e v="#N/A"/>
    <e v="#N/A"/>
    <e v="#N/A"/>
  </r>
  <r>
    <x v="173"/>
    <s v="ZONA 7"/>
    <s v="MSP-DNIS-2022-0793-M"/>
    <d v="2022-05-16T00:00:00"/>
    <s v="MSP-CGPGE-2022-0323-M "/>
    <d v="2022-05-30T00:00:00"/>
    <x v="0"/>
    <s v="OPTIMIZACIÓN DE RECURSOS DISPONIBLES DE MANTENIMIENTOS Y ASIGNACIÓN PRESUPUESTARIA PARA PROCESO JUDICIAL "/>
    <s v="ZONA 7"/>
    <s v="ZONA 7"/>
    <s v="ZONA 7"/>
    <n v="1139"/>
    <n v="57"/>
    <s v="000"/>
    <s v="001"/>
    <n v="530813"/>
    <n v="710"/>
    <s v="001"/>
    <s v="0000"/>
    <s v="0000"/>
    <n v="0"/>
    <n v="0"/>
    <n v="0"/>
    <n v="92.83"/>
    <n v="0"/>
    <n v="92.83"/>
    <s v="SI"/>
    <m/>
    <m/>
    <s v="VERONICA VELEZ "/>
    <e v="#N/A"/>
    <e v="#N/A"/>
    <e v="#N/A"/>
    <e v="#N/A"/>
    <x v="8"/>
    <e v="#N/A"/>
    <e v="#N/A"/>
    <e v="#N/A"/>
  </r>
  <r>
    <x v="173"/>
    <s v="ZONA 7"/>
    <s v="MSP-DNIS-2022-0793-M"/>
    <d v="2022-05-16T00:00:00"/>
    <s v="MSP-CGPGE-2022-0323-M "/>
    <d v="2022-05-30T00:00:00"/>
    <x v="0"/>
    <s v="OPTIMIZACIÓN DE RECURSOS DISPONIBLES DE MANTENIMIENTOS Y ASIGNACIÓN PRESUPUESTARIA PARA PROCESO JUDICIAL "/>
    <s v="ZONA 7"/>
    <s v="ZONA 7"/>
    <s v="ZONA 7"/>
    <n v="1140"/>
    <n v="57"/>
    <s v="000"/>
    <s v="001"/>
    <n v="530404"/>
    <n v="713"/>
    <s v="001"/>
    <s v="0000"/>
    <s v="0000"/>
    <n v="0"/>
    <n v="0"/>
    <n v="0"/>
    <n v="5"/>
    <n v="0"/>
    <n v="5"/>
    <s v="SI"/>
    <m/>
    <m/>
    <s v="VERONICA VELEZ "/>
    <e v="#N/A"/>
    <e v="#N/A"/>
    <e v="#N/A"/>
    <e v="#N/A"/>
    <x v="8"/>
    <e v="#N/A"/>
    <e v="#N/A"/>
    <e v="#N/A"/>
  </r>
  <r>
    <x v="173"/>
    <s v="ZONA 7"/>
    <s v="MSP-DNIS-2022-0793-M"/>
    <d v="2022-05-16T00:00:00"/>
    <s v="MSP-CGPGE-2022-0323-M "/>
    <d v="2022-05-30T00:00:00"/>
    <x v="0"/>
    <s v="OPTIMIZACIÓN DE RECURSOS DISPONIBLES DE MANTENIMIENTOS Y ASIGNACIÓN PRESUPUESTARIA PARA PROCESO JUDICIAL "/>
    <s v="ZONA 7"/>
    <s v="ZONA 7"/>
    <s v="ZONA 7"/>
    <n v="1270"/>
    <n v="57"/>
    <s v="000"/>
    <s v="001"/>
    <n v="530404"/>
    <n v="1101"/>
    <s v="001"/>
    <s v="0000"/>
    <s v="0000"/>
    <n v="0"/>
    <n v="0"/>
    <n v="0"/>
    <n v="8552.7199999999993"/>
    <n v="0"/>
    <n v="8552.7199999999993"/>
    <s v="SI"/>
    <m/>
    <m/>
    <s v="VERONICA VELEZ "/>
    <e v="#N/A"/>
    <e v="#N/A"/>
    <e v="#N/A"/>
    <e v="#N/A"/>
    <x v="8"/>
    <e v="#N/A"/>
    <e v="#N/A"/>
    <e v="#N/A"/>
  </r>
  <r>
    <x v="173"/>
    <s v="ZONA 7"/>
    <s v="MSP-DNIS-2022-0793-M"/>
    <d v="2022-05-16T00:00:00"/>
    <s v="MSP-CGPGE-2022-0323-M "/>
    <d v="2022-05-30T00:00:00"/>
    <x v="0"/>
    <s v="OPTIMIZACIÓN DE RECURSOS DISPONIBLES DE MANTENIMIENTOS Y ASIGNACIÓN PRESUPUESTARIA PARA PROCESO JUDICIAL "/>
    <s v="ZONA 7"/>
    <s v="ZONA 7"/>
    <s v="ZONA 7"/>
    <n v="1275"/>
    <n v="57"/>
    <s v="000"/>
    <s v="001"/>
    <n v="530404"/>
    <n v="1102"/>
    <s v="001"/>
    <s v="0000"/>
    <s v="0000"/>
    <n v="0"/>
    <n v="0"/>
    <n v="0"/>
    <n v="2600"/>
    <n v="0"/>
    <n v="2600"/>
    <s v="SI"/>
    <m/>
    <m/>
    <s v="VERONICA VELEZ "/>
    <e v="#N/A"/>
    <e v="#N/A"/>
    <e v="#N/A"/>
    <e v="#N/A"/>
    <x v="8"/>
    <e v="#N/A"/>
    <e v="#N/A"/>
    <e v="#N/A"/>
  </r>
  <r>
    <x v="173"/>
    <s v="ZONA 7"/>
    <s v="MSP-DNIS-2022-0793-M"/>
    <d v="2022-05-16T00:00:00"/>
    <s v="MSP-CGPGE-2022-0323-M "/>
    <d v="2022-05-30T00:00:00"/>
    <x v="0"/>
    <s v="OPTIMIZACIÓN DE RECURSOS DISPONIBLES DE MANTENIMIENTOS Y ASIGNACIÓN PRESUPUESTARIA PARA PROCESO JUDICIAL "/>
    <s v="ZONA 7"/>
    <s v="ZONA 7"/>
    <s v="ZONA 7"/>
    <n v="1275"/>
    <n v="57"/>
    <s v="000"/>
    <s v="001"/>
    <n v="530813"/>
    <n v="1102"/>
    <s v="001"/>
    <s v="0000"/>
    <s v="0000"/>
    <n v="0"/>
    <n v="0"/>
    <n v="0"/>
    <n v="674.68"/>
    <n v="0"/>
    <n v="674.68"/>
    <s v="SI"/>
    <m/>
    <m/>
    <s v="VERONICA VELEZ "/>
    <e v="#N/A"/>
    <e v="#N/A"/>
    <e v="#N/A"/>
    <e v="#N/A"/>
    <x v="8"/>
    <e v="#N/A"/>
    <e v="#N/A"/>
    <e v="#N/A"/>
  </r>
  <r>
    <x v="173"/>
    <s v="ZONA 7"/>
    <s v="MSP-DNIS-2022-0793-M"/>
    <d v="2022-05-16T00:00:00"/>
    <s v="MSP-CGPGE-2022-0323-M "/>
    <d v="2022-05-30T00:00:00"/>
    <x v="0"/>
    <s v="OPTIMIZACIÓN DE RECURSOS DISPONIBLES DE MANTENIMIENTOS Y ASIGNACIÓN PRESUPUESTARIA PARA PROCESO JUDICIAL "/>
    <s v="ZONA 7"/>
    <s v="ZONA 7"/>
    <s v="ZONA 7"/>
    <n v="1278"/>
    <n v="57"/>
    <s v="000"/>
    <s v="001"/>
    <n v="530402"/>
    <n v="1109"/>
    <s v="001"/>
    <s v="0000"/>
    <s v="0000"/>
    <n v="0"/>
    <n v="0"/>
    <n v="0"/>
    <n v="592.41"/>
    <n v="0"/>
    <n v="592.41"/>
    <s v="SI"/>
    <m/>
    <m/>
    <s v="VERONICA VELEZ "/>
    <e v="#N/A"/>
    <e v="#N/A"/>
    <e v="#N/A"/>
    <e v="#N/A"/>
    <x v="8"/>
    <e v="#N/A"/>
    <e v="#N/A"/>
    <e v="#N/A"/>
  </r>
  <r>
    <x v="173"/>
    <s v="ZONA 7"/>
    <s v="MSP-DNIS-2022-0793-M"/>
    <d v="2022-05-16T00:00:00"/>
    <s v="MSP-CGPGE-2022-0323-M "/>
    <d v="2022-05-30T00:00:00"/>
    <x v="0"/>
    <s v="OPTIMIZACIÓN DE RECURSOS DISPONIBLES DE MANTENIMIENTOS Y ASIGNACIÓN PRESUPUESTARIA PARA PROCESO JUDICIAL "/>
    <s v="ZONA 7"/>
    <s v="ZONA 7"/>
    <s v="ZONA 7"/>
    <n v="1283"/>
    <n v="57"/>
    <s v="000"/>
    <s v="001"/>
    <n v="530404"/>
    <n v="1113"/>
    <s v="001"/>
    <s v="0000"/>
    <s v="0000"/>
    <n v="0"/>
    <n v="0"/>
    <n v="0"/>
    <n v="204.5"/>
    <n v="0"/>
    <n v="204.5"/>
    <s v="SI"/>
    <m/>
    <m/>
    <s v="VERONICA VELEZ "/>
    <e v="#N/A"/>
    <e v="#N/A"/>
    <e v="#N/A"/>
    <e v="#N/A"/>
    <x v="8"/>
    <e v="#N/A"/>
    <e v="#N/A"/>
    <e v="#N/A"/>
  </r>
  <r>
    <x v="173"/>
    <s v="ZONA 7"/>
    <s v="MSP-DNIS-2022-0793-M"/>
    <d v="2022-05-16T00:00:00"/>
    <s v="MSP-CGPGE-2022-0323-M "/>
    <d v="2022-05-30T00:00:00"/>
    <x v="0"/>
    <s v="OPTIMIZACIÓN DE RECURSOS DISPONIBLES DE MANTENIMIENTOS Y ASIGNACIÓN PRESUPUESTARIA PARA PROCESO JUDICIAL "/>
    <s v="ZONA 7"/>
    <s v="ZONA 7"/>
    <s v="ZONA 7"/>
    <n v="1490"/>
    <n v="57"/>
    <s v="000"/>
    <s v="001"/>
    <n v="530402"/>
    <n v="1901"/>
    <s v="001"/>
    <s v="0000"/>
    <s v="0000"/>
    <n v="0"/>
    <n v="0"/>
    <n v="0"/>
    <n v="1454.53"/>
    <n v="0"/>
    <n v="1454.53"/>
    <s v="SI"/>
    <m/>
    <m/>
    <s v="VERONICA VELEZ "/>
    <e v="#N/A"/>
    <e v="#N/A"/>
    <e v="#N/A"/>
    <e v="#N/A"/>
    <x v="8"/>
    <e v="#N/A"/>
    <e v="#N/A"/>
    <e v="#N/A"/>
  </r>
  <r>
    <x v="173"/>
    <s v="ZONA 7"/>
    <s v="MSP-DNIS-2022-0793-M"/>
    <d v="2022-05-16T00:00:00"/>
    <s v="MSP-CGPGE-2022-0323-M "/>
    <d v="2022-05-30T00:00:00"/>
    <x v="0"/>
    <s v="OPTIMIZACIÓN DE RECURSOS DISPONIBLES DE MANTENIMIENTOS Y ASIGNACIÓN PRESUPUESTARIA PARA PROCESO JUDICIAL "/>
    <s v="ZONA 7"/>
    <s v="ZONA 7"/>
    <s v="ZONA 7"/>
    <n v="1490"/>
    <n v="57"/>
    <s v="000"/>
    <s v="001"/>
    <n v="530404"/>
    <n v="1901"/>
    <s v="001"/>
    <s v="0000"/>
    <s v="0000"/>
    <n v="0"/>
    <n v="0"/>
    <n v="0"/>
    <n v="4694.2700000000004"/>
    <n v="0"/>
    <n v="4694.2700000000004"/>
    <s v="SI"/>
    <m/>
    <m/>
    <s v="VERONICA VELEZ "/>
    <e v="#N/A"/>
    <e v="#N/A"/>
    <e v="#N/A"/>
    <e v="#N/A"/>
    <x v="8"/>
    <e v="#N/A"/>
    <e v="#N/A"/>
    <e v="#N/A"/>
  </r>
  <r>
    <x v="173"/>
    <s v="ZONA 7"/>
    <s v="MSP-DNIS-2022-0793-M"/>
    <d v="2022-05-16T00:00:00"/>
    <s v="MSP-CGPGE-2022-0323-M "/>
    <d v="2022-05-30T00:00:00"/>
    <x v="0"/>
    <s v="OPTIMIZACIÓN DE RECURSOS DISPONIBLES DE MANTENIMIENTOS Y ASIGNACIÓN PRESUPUESTARIA PARA PROCESO JUDICIAL "/>
    <s v="ZONA 7"/>
    <s v="ZONA 7"/>
    <s v="ZONA 7"/>
    <n v="1490"/>
    <n v="57"/>
    <s v="000"/>
    <s v="001"/>
    <n v="530813"/>
    <n v="1901"/>
    <s v="001"/>
    <s v="0000"/>
    <s v="0000"/>
    <n v="0"/>
    <n v="0"/>
    <n v="0"/>
    <n v="118.64"/>
    <n v="0"/>
    <n v="118.64"/>
    <s v="SI"/>
    <m/>
    <m/>
    <s v="VERONICA VELEZ "/>
    <e v="#N/A"/>
    <e v="#N/A"/>
    <e v="#N/A"/>
    <e v="#N/A"/>
    <x v="8"/>
    <e v="#N/A"/>
    <e v="#N/A"/>
    <e v="#N/A"/>
  </r>
  <r>
    <x v="173"/>
    <s v="ZONA 7"/>
    <s v="MSP-DNIS-2022-0793-M"/>
    <d v="2022-05-16T00:00:00"/>
    <s v="MSP-CGPGE-2022-0323-M "/>
    <d v="2022-05-30T00:00:00"/>
    <x v="0"/>
    <s v="OPTIMIZACIÓN DE RECURSOS DISPONIBLES DE MANTENIMIENTOS Y ASIGNACIÓN PRESUPUESTARIA PARA PROCESO JUDICIAL "/>
    <s v="ZONA 7"/>
    <s v="ZONA 7"/>
    <s v="ZONA 7"/>
    <n v="1491"/>
    <n v="57"/>
    <s v="000"/>
    <s v="001"/>
    <n v="530813"/>
    <n v="1905"/>
    <s v="001"/>
    <s v="0000"/>
    <s v="0000"/>
    <n v="0"/>
    <n v="0"/>
    <n v="0"/>
    <n v="3269.62"/>
    <n v="0"/>
    <n v="3269.62"/>
    <s v="SI"/>
    <m/>
    <m/>
    <s v="VERONICA VELEZ "/>
    <e v="#N/A"/>
    <e v="#N/A"/>
    <e v="#N/A"/>
    <e v="#N/A"/>
    <x v="8"/>
    <e v="#N/A"/>
    <e v="#N/A"/>
    <e v="#N/A"/>
  </r>
  <r>
    <x v="173"/>
    <s v="ZONA 7"/>
    <s v="MSP-DNIS-2022-0793-M"/>
    <d v="2022-05-16T00:00:00"/>
    <s v="MSP-CGPGE-2022-0323-M "/>
    <d v="2022-05-30T00:00:00"/>
    <x v="0"/>
    <s v="OPTIMIZACIÓN DE RECURSOS DISPONIBLES DE MANTENIMIENTOS Y ASIGNACIÓN PRESUPUESTARIA PARA PROCESO JUDICIAL "/>
    <s v="ZONA 7"/>
    <s v="ZONA 7"/>
    <s v="ZONA 7"/>
    <n v="1492"/>
    <n v="57"/>
    <s v="000"/>
    <s v="001"/>
    <n v="530404"/>
    <n v="1902"/>
    <s v="001"/>
    <s v="0000"/>
    <s v="0000"/>
    <n v="0"/>
    <n v="0"/>
    <n v="0"/>
    <n v="487.58"/>
    <n v="0"/>
    <n v="487.58"/>
    <s v="SI"/>
    <m/>
    <m/>
    <s v="VERONICA VELEZ "/>
    <e v="#N/A"/>
    <e v="#N/A"/>
    <e v="#N/A"/>
    <e v="#N/A"/>
    <x v="8"/>
    <e v="#N/A"/>
    <e v="#N/A"/>
    <e v="#N/A"/>
  </r>
  <r>
    <x v="173"/>
    <s v="ZONA 7"/>
    <s v="MSP-DNIS-2022-0793-M"/>
    <d v="2022-05-16T00:00:00"/>
    <s v="MSP-CGPGE-2022-0323-M "/>
    <d v="2022-05-30T00:00:00"/>
    <x v="0"/>
    <s v="OPTIMIZACIÓN DE RECURSOS DISPONIBLES DE MANTENIMIENTOS Y ASIGNACIÓN PRESUPUESTARIA PARA PROCESO JUDICIAL "/>
    <s v="ZONA 7"/>
    <s v="ZONA 7"/>
    <s v="ZONA 7"/>
    <n v="1492"/>
    <n v="57"/>
    <s v="000"/>
    <s v="001"/>
    <n v="530813"/>
    <n v="1902"/>
    <s v="001"/>
    <s v="0000"/>
    <s v="0000"/>
    <n v="0"/>
    <n v="0"/>
    <n v="0"/>
    <n v="26"/>
    <n v="0"/>
    <n v="26"/>
    <s v="SI"/>
    <m/>
    <m/>
    <s v="VERONICA VELEZ "/>
    <e v="#N/A"/>
    <e v="#N/A"/>
    <e v="#N/A"/>
    <e v="#N/A"/>
    <x v="8"/>
    <e v="#N/A"/>
    <e v="#N/A"/>
    <e v="#N/A"/>
  </r>
  <r>
    <x v="173"/>
    <s v="ZONA 7"/>
    <s v="MSP-DNIS-2022-0793-M"/>
    <d v="2022-05-16T00:00:00"/>
    <s v="MSP-CGPGE-2022-0323-M "/>
    <d v="2022-05-30T00:00:00"/>
    <x v="0"/>
    <s v="OPTIMIZACIÓN DE RECURSOS DISPONIBLES DE MANTENIMIENTOS Y ASIGNACIÓN PRESUPUESTARIA PARA PROCESO JUDICIAL "/>
    <s v="ZONA 7"/>
    <s v="ZONA 7"/>
    <s v="ZONA 7"/>
    <n v="7520"/>
    <n v="57"/>
    <s v="000"/>
    <s v="001"/>
    <n v="530811"/>
    <n v="1901"/>
    <s v="001"/>
    <s v="0000"/>
    <s v="0000"/>
    <n v="0"/>
    <n v="0"/>
    <n v="0"/>
    <n v="2.23"/>
    <n v="0"/>
    <n v="2.23"/>
    <s v="SI"/>
    <m/>
    <m/>
    <s v="VERONICA VELEZ "/>
    <e v="#N/A"/>
    <e v="#N/A"/>
    <e v="#N/A"/>
    <e v="#N/A"/>
    <x v="8"/>
    <e v="#N/A"/>
    <e v="#N/A"/>
    <e v="#N/A"/>
  </r>
  <r>
    <x v="173"/>
    <s v="ZONA 7"/>
    <s v="MSP-DNIS-2022-0793-M"/>
    <d v="2022-05-16T00:00:00"/>
    <s v="MSP-CGPGE-2022-0323-M "/>
    <d v="2022-05-30T00:00:00"/>
    <x v="0"/>
    <s v="OPTIMIZACIÓN DE RECURSOS DISPONIBLES DE MANTENIMIENTOS Y ASIGNACIÓN PRESUPUESTARIA PARA PROCESO JUDICIAL "/>
    <s v="ZONA 7"/>
    <s v="ZONA 7"/>
    <s v="ZONA 7"/>
    <n v="9003"/>
    <n v="57"/>
    <s v="000"/>
    <s v="001"/>
    <n v="530813"/>
    <n v="1905"/>
    <s v="001"/>
    <s v="0000"/>
    <s v="0000"/>
    <n v="0"/>
    <n v="0"/>
    <n v="0"/>
    <n v="3.02"/>
    <n v="0"/>
    <n v="3.02"/>
    <s v="SI"/>
    <m/>
    <m/>
    <s v="VERONICA VELEZ "/>
    <e v="#N/A"/>
    <e v="#N/A"/>
    <e v="#N/A"/>
    <e v="#N/A"/>
    <x v="8"/>
    <e v="#N/A"/>
    <e v="#N/A"/>
    <e v="#N/A"/>
  </r>
  <r>
    <x v="173"/>
    <s v="ZONA 8"/>
    <s v="MSP-DNIS-2022-0793-M"/>
    <d v="2022-05-16T00:00:00"/>
    <s v="MSP-CGPGE-2022-0323-M "/>
    <d v="2022-05-30T00:00:00"/>
    <x v="0"/>
    <s v="OPTIMIZACIÓN DE RECURSOS DISPONIBLES DE MANTENIMIENTOS Y ASIGNACIÓN PRESUPUESTARIA PARA PROCESO JUDICIAL "/>
    <s v="ZONA 8"/>
    <s v="ZONA 8"/>
    <s v="ZONA 8"/>
    <n v="58"/>
    <n v="57"/>
    <s v="000"/>
    <s v="001"/>
    <n v="530402"/>
    <n v="901"/>
    <s v="001"/>
    <s v="0000"/>
    <s v="0000"/>
    <n v="0"/>
    <n v="0"/>
    <n v="0"/>
    <n v="22788.22"/>
    <n v="0"/>
    <n v="22788.22"/>
    <s v="SI"/>
    <m/>
    <m/>
    <s v="VERONICA VELEZ "/>
    <e v="#N/A"/>
    <e v="#N/A"/>
    <e v="#N/A"/>
    <e v="#N/A"/>
    <x v="8"/>
    <e v="#N/A"/>
    <e v="#N/A"/>
    <e v="#N/A"/>
  </r>
  <r>
    <x v="173"/>
    <s v="ZONA 8"/>
    <s v="MSP-DNIS-2022-0793-M"/>
    <d v="2022-05-16T00:00:00"/>
    <s v="MSP-CGPGE-2022-0323-M "/>
    <d v="2022-05-30T00:00:00"/>
    <x v="0"/>
    <s v="OPTIMIZACIÓN DE RECURSOS DISPONIBLES DE MANTENIMIENTOS Y ASIGNACIÓN PRESUPUESTARIA PARA PROCESO JUDICIAL "/>
    <s v="ZONA 8"/>
    <s v="ZONA 8"/>
    <s v="ZONA 8"/>
    <n v="58"/>
    <n v="57"/>
    <s v="000"/>
    <s v="001"/>
    <n v="530404"/>
    <n v="901"/>
    <s v="001"/>
    <s v="0000"/>
    <s v="0000"/>
    <n v="0"/>
    <n v="0"/>
    <n v="0"/>
    <n v="19122.39"/>
    <n v="0"/>
    <n v="19122.39"/>
    <s v="SI"/>
    <m/>
    <m/>
    <s v="VERONICA VELEZ "/>
    <e v="#N/A"/>
    <e v="#N/A"/>
    <e v="#N/A"/>
    <e v="#N/A"/>
    <x v="8"/>
    <e v="#N/A"/>
    <e v="#N/A"/>
    <e v="#N/A"/>
  </r>
  <r>
    <x v="173"/>
    <s v="ZONA 8"/>
    <s v="MSP-DNIS-2022-0793-M"/>
    <d v="2022-05-16T00:00:00"/>
    <s v="MSP-CGPGE-2022-0323-M "/>
    <d v="2022-05-30T00:00:00"/>
    <x v="0"/>
    <s v="OPTIMIZACIÓN DE RECURSOS DISPONIBLES DE MANTENIMIENTOS Y ASIGNACIÓN PRESUPUESTARIA PARA PROCESO JUDICIAL "/>
    <s v="ZONA 8"/>
    <s v="ZONA 8"/>
    <s v="ZONA 8"/>
    <n v="58"/>
    <n v="57"/>
    <s v="000"/>
    <s v="001"/>
    <n v="530811"/>
    <n v="901"/>
    <s v="001"/>
    <s v="0000"/>
    <s v="0000"/>
    <n v="0"/>
    <n v="0"/>
    <n v="0"/>
    <n v="5755.76"/>
    <n v="0"/>
    <n v="5755.76"/>
    <s v="SI"/>
    <m/>
    <m/>
    <s v="VERONICA VELEZ "/>
    <e v="#N/A"/>
    <e v="#N/A"/>
    <e v="#N/A"/>
    <e v="#N/A"/>
    <x v="8"/>
    <e v="#N/A"/>
    <e v="#N/A"/>
    <e v="#N/A"/>
  </r>
  <r>
    <x v="173"/>
    <s v="ZONA 8"/>
    <s v="MSP-DNIS-2022-0793-M"/>
    <d v="2022-05-16T00:00:00"/>
    <s v="MSP-CGPGE-2022-0323-M "/>
    <d v="2022-05-30T00:00:00"/>
    <x v="0"/>
    <s v="OPTIMIZACIÓN DE RECURSOS DISPONIBLES DE MANTENIMIENTOS Y ASIGNACIÓN PRESUPUESTARIA PARA PROCESO JUDICIAL "/>
    <s v="ZONA 8"/>
    <s v="ZONA 8"/>
    <s v="ZONA 8"/>
    <n v="1190"/>
    <n v="57"/>
    <s v="000"/>
    <s v="001"/>
    <n v="530402"/>
    <n v="901"/>
    <s v="001"/>
    <s v="0000"/>
    <s v="0000"/>
    <n v="0"/>
    <n v="0"/>
    <n v="0"/>
    <n v="2624.81"/>
    <n v="0"/>
    <n v="2624.81"/>
    <s v="SI"/>
    <m/>
    <m/>
    <s v="VERONICA VELEZ "/>
    <e v="#N/A"/>
    <e v="#N/A"/>
    <e v="#N/A"/>
    <e v="#N/A"/>
    <x v="8"/>
    <e v="#N/A"/>
    <e v="#N/A"/>
    <e v="#N/A"/>
  </r>
  <r>
    <x v="173"/>
    <s v="ZONA 8"/>
    <s v="MSP-DNIS-2022-0793-M"/>
    <d v="2022-05-16T00:00:00"/>
    <s v="MSP-CGPGE-2022-0323-M "/>
    <d v="2022-05-30T00:00:00"/>
    <x v="0"/>
    <s v="OPTIMIZACIÓN DE RECURSOS DISPONIBLES DE MANTENIMIENTOS Y ASIGNACIÓN PRESUPUESTARIA PARA PROCESO JUDICIAL "/>
    <s v="ZONA 8"/>
    <s v="ZONA 8"/>
    <s v="ZONA 8"/>
    <n v="1190"/>
    <n v="57"/>
    <s v="000"/>
    <s v="001"/>
    <n v="530404"/>
    <n v="901"/>
    <s v="001"/>
    <s v="0000"/>
    <s v="0000"/>
    <n v="0"/>
    <n v="0"/>
    <n v="0"/>
    <n v="3.1"/>
    <n v="0"/>
    <n v="3.1"/>
    <s v="SI"/>
    <m/>
    <m/>
    <s v="VERONICA VELEZ "/>
    <e v="#N/A"/>
    <e v="#N/A"/>
    <e v="#N/A"/>
    <e v="#N/A"/>
    <x v="8"/>
    <e v="#N/A"/>
    <e v="#N/A"/>
    <e v="#N/A"/>
  </r>
  <r>
    <x v="173"/>
    <s v="ZONA 8"/>
    <s v="MSP-DNIS-2022-0793-M"/>
    <d v="2022-05-16T00:00:00"/>
    <s v="MSP-CGPGE-2022-0323-M "/>
    <d v="2022-05-30T00:00:00"/>
    <x v="0"/>
    <s v="OPTIMIZACIÓN DE RECURSOS DISPONIBLES DE MANTENIMIENTOS Y ASIGNACIÓN PRESUPUESTARIA PARA PROCESO JUDICIAL "/>
    <s v="ZONA 8"/>
    <s v="ZONA 8"/>
    <s v="ZONA 8"/>
    <n v="1192"/>
    <n v="57"/>
    <s v="000"/>
    <s v="001"/>
    <n v="530402"/>
    <n v="901"/>
    <s v="001"/>
    <s v="0000"/>
    <s v="0000"/>
    <n v="0"/>
    <n v="0"/>
    <n v="0"/>
    <n v="819.58"/>
    <n v="0"/>
    <n v="819.58"/>
    <s v="SI"/>
    <m/>
    <m/>
    <s v="VERONICA VELEZ "/>
    <e v="#N/A"/>
    <e v="#N/A"/>
    <e v="#N/A"/>
    <e v="#N/A"/>
    <x v="8"/>
    <e v="#N/A"/>
    <e v="#N/A"/>
    <e v="#N/A"/>
  </r>
  <r>
    <x v="173"/>
    <s v="ZONA 8"/>
    <s v="MSP-DNIS-2022-0793-M"/>
    <d v="2022-05-16T00:00:00"/>
    <s v="MSP-CGPGE-2022-0323-M "/>
    <d v="2022-05-30T00:00:00"/>
    <x v="0"/>
    <s v="OPTIMIZACIÓN DE RECURSOS DISPONIBLES DE MANTENIMIENTOS Y ASIGNACIÓN PRESUPUESTARIA PARA PROCESO JUDICIAL "/>
    <s v="ZONA 8"/>
    <s v="ZONA 8"/>
    <s v="ZONA 8"/>
    <n v="1192"/>
    <n v="57"/>
    <s v="000"/>
    <s v="001"/>
    <n v="530404"/>
    <n v="901"/>
    <s v="001"/>
    <s v="0000"/>
    <s v="0000"/>
    <n v="0"/>
    <n v="0"/>
    <n v="0"/>
    <n v="11908.09"/>
    <n v="0"/>
    <n v="11908.09"/>
    <s v="SI"/>
    <m/>
    <m/>
    <s v="VERONICA VELEZ "/>
    <e v="#N/A"/>
    <e v="#N/A"/>
    <e v="#N/A"/>
    <e v="#N/A"/>
    <x v="8"/>
    <e v="#N/A"/>
    <e v="#N/A"/>
    <e v="#N/A"/>
  </r>
  <r>
    <x v="173"/>
    <s v="ZONA 8"/>
    <s v="MSP-DNIS-2022-0793-M"/>
    <d v="2022-05-16T00:00:00"/>
    <s v="MSP-CGPGE-2022-0323-M "/>
    <d v="2022-05-30T00:00:00"/>
    <x v="0"/>
    <s v="OPTIMIZACIÓN DE RECURSOS DISPONIBLES DE MANTENIMIENTOS Y ASIGNACIÓN PRESUPUESTARIA PARA PROCESO JUDICIAL "/>
    <s v="ZONA 8"/>
    <s v="ZONA 8"/>
    <s v="ZONA 8"/>
    <n v="1192"/>
    <n v="57"/>
    <s v="000"/>
    <s v="001"/>
    <n v="530813"/>
    <n v="901"/>
    <s v="001"/>
    <s v="0000"/>
    <s v="0000"/>
    <n v="0"/>
    <n v="0"/>
    <n v="0"/>
    <n v="3501.23"/>
    <n v="0"/>
    <n v="3501.23"/>
    <s v="SI"/>
    <m/>
    <m/>
    <s v="VERONICA VELEZ "/>
    <e v="#N/A"/>
    <e v="#N/A"/>
    <e v="#N/A"/>
    <e v="#N/A"/>
    <x v="8"/>
    <e v="#N/A"/>
    <e v="#N/A"/>
    <e v="#N/A"/>
  </r>
  <r>
    <x v="173"/>
    <s v="ZONA 8"/>
    <s v="MSP-DNIS-2022-0793-M"/>
    <d v="2022-05-16T00:00:00"/>
    <s v="MSP-CGPGE-2022-0323-M "/>
    <d v="2022-05-30T00:00:00"/>
    <x v="0"/>
    <s v="OPTIMIZACIÓN DE RECURSOS DISPONIBLES DE MANTENIMIENTOS Y ASIGNACIÓN PRESUPUESTARIA PARA PROCESO JUDICIAL "/>
    <s v="ZONA 8"/>
    <s v="ZONA 8"/>
    <s v="ZONA 8"/>
    <n v="1193"/>
    <n v="57"/>
    <s v="000"/>
    <s v="001"/>
    <n v="530404"/>
    <n v="901"/>
    <s v="001"/>
    <s v="0000"/>
    <s v="0000"/>
    <n v="0"/>
    <n v="0"/>
    <n v="0"/>
    <n v="41681.22"/>
    <n v="0"/>
    <n v="41681.22"/>
    <s v="SI"/>
    <m/>
    <m/>
    <s v="VERONICA VELEZ "/>
    <e v="#N/A"/>
    <e v="#N/A"/>
    <e v="#N/A"/>
    <e v="#N/A"/>
    <x v="8"/>
    <e v="#N/A"/>
    <e v="#N/A"/>
    <e v="#N/A"/>
  </r>
  <r>
    <x v="173"/>
    <s v="ZONA 8"/>
    <s v="MSP-DNIS-2022-0793-M"/>
    <d v="2022-05-16T00:00:00"/>
    <s v="MSP-CGPGE-2022-0323-M "/>
    <d v="2022-05-30T00:00:00"/>
    <x v="0"/>
    <s v="OPTIMIZACIÓN DE RECURSOS DISPONIBLES DE MANTENIMIENTOS Y ASIGNACIÓN PRESUPUESTARIA PARA PROCESO JUDICIAL "/>
    <s v="ZONA 8"/>
    <s v="ZONA 8"/>
    <s v="ZONA 8"/>
    <n v="1194"/>
    <n v="57"/>
    <s v="000"/>
    <s v="001"/>
    <n v="530404"/>
    <n v="901"/>
    <s v="001"/>
    <s v="0000"/>
    <s v="0000"/>
    <n v="0"/>
    <n v="0"/>
    <n v="0"/>
    <n v="470.14"/>
    <n v="0"/>
    <n v="470.14"/>
    <s v="SI"/>
    <m/>
    <m/>
    <s v="VERONICA VELEZ "/>
    <e v="#N/A"/>
    <e v="#N/A"/>
    <e v="#N/A"/>
    <e v="#N/A"/>
    <x v="8"/>
    <e v="#N/A"/>
    <e v="#N/A"/>
    <e v="#N/A"/>
  </r>
  <r>
    <x v="173"/>
    <s v="ZONA 8"/>
    <s v="MSP-DNIS-2022-0793-M"/>
    <d v="2022-05-16T00:00:00"/>
    <s v="MSP-CGPGE-2022-0323-M "/>
    <d v="2022-05-30T00:00:00"/>
    <x v="0"/>
    <s v="OPTIMIZACIÓN DE RECURSOS DISPONIBLES DE MANTENIMIENTOS Y ASIGNACIÓN PRESUPUESTARIA PARA PROCESO JUDICIAL "/>
    <s v="ZONA 8"/>
    <s v="ZONA 8"/>
    <s v="ZONA 8"/>
    <n v="1194"/>
    <n v="57"/>
    <s v="000"/>
    <s v="001"/>
    <n v="530813"/>
    <n v="901"/>
    <s v="001"/>
    <s v="0000"/>
    <s v="0000"/>
    <n v="0"/>
    <n v="0"/>
    <n v="0"/>
    <n v="7561"/>
    <n v="0"/>
    <n v="7561"/>
    <s v="SI"/>
    <m/>
    <m/>
    <s v="VERONICA VELEZ "/>
    <e v="#N/A"/>
    <e v="#N/A"/>
    <e v="#N/A"/>
    <e v="#N/A"/>
    <x v="8"/>
    <e v="#N/A"/>
    <e v="#N/A"/>
    <e v="#N/A"/>
  </r>
  <r>
    <x v="173"/>
    <s v="ZONA 8"/>
    <s v="MSP-DNIS-2022-0793-M"/>
    <d v="2022-05-16T00:00:00"/>
    <s v="MSP-CGPGE-2022-0323-M "/>
    <d v="2022-05-30T00:00:00"/>
    <x v="0"/>
    <s v="OPTIMIZACIÓN DE RECURSOS DISPONIBLES DE MANTENIMIENTOS Y ASIGNACIÓN PRESUPUESTARIA PARA PROCESO JUDICIAL "/>
    <s v="ZONA 8"/>
    <s v="ZONA 8"/>
    <s v="ZONA 8"/>
    <n v="1198"/>
    <n v="57"/>
    <s v="000"/>
    <s v="001"/>
    <n v="530404"/>
    <n v="901"/>
    <s v="001"/>
    <s v="0000"/>
    <s v="0000"/>
    <n v="0"/>
    <n v="0"/>
    <n v="0"/>
    <n v="791"/>
    <n v="0"/>
    <n v="791"/>
    <s v="SI"/>
    <m/>
    <m/>
    <s v="VERONICA VELEZ "/>
    <e v="#N/A"/>
    <e v="#N/A"/>
    <e v="#N/A"/>
    <e v="#N/A"/>
    <x v="8"/>
    <e v="#N/A"/>
    <e v="#N/A"/>
    <e v="#N/A"/>
  </r>
  <r>
    <x v="173"/>
    <s v="ZONA 8"/>
    <s v="MSP-DNIS-2022-0793-M"/>
    <d v="2022-05-16T00:00:00"/>
    <s v="MSP-CGPGE-2022-0323-M "/>
    <d v="2022-05-30T00:00:00"/>
    <x v="0"/>
    <s v="OPTIMIZACIÓN DE RECURSOS DISPONIBLES DE MANTENIMIENTOS Y ASIGNACIÓN PRESUPUESTARIA PARA PROCESO JUDICIAL "/>
    <s v="ZONA 8"/>
    <s v="ZONA 8"/>
    <s v="ZONA 8"/>
    <n v="1198"/>
    <n v="57"/>
    <s v="000"/>
    <s v="001"/>
    <n v="530417"/>
    <n v="901"/>
    <s v="001"/>
    <s v="0000"/>
    <s v="0000"/>
    <n v="0"/>
    <n v="0"/>
    <n v="0"/>
    <n v="4357.04"/>
    <n v="0"/>
    <n v="4357.04"/>
    <s v="SI"/>
    <m/>
    <m/>
    <s v="VERONICA VELEZ "/>
    <e v="#N/A"/>
    <e v="#N/A"/>
    <e v="#N/A"/>
    <e v="#N/A"/>
    <x v="8"/>
    <e v="#N/A"/>
    <e v="#N/A"/>
    <e v="#N/A"/>
  </r>
  <r>
    <x v="173"/>
    <s v="ZONA 8"/>
    <s v="MSP-DNIS-2022-0793-M"/>
    <d v="2022-05-16T00:00:00"/>
    <s v="MSP-CGPGE-2022-0323-M "/>
    <d v="2022-05-30T00:00:00"/>
    <x v="0"/>
    <s v="OPTIMIZACIÓN DE RECURSOS DISPONIBLES DE MANTENIMIENTOS Y ASIGNACIÓN PRESUPUESTARIA PARA PROCESO JUDICIAL "/>
    <s v="ZONA 8"/>
    <s v="ZONA 8"/>
    <s v="ZONA 8"/>
    <n v="1202"/>
    <n v="57"/>
    <s v="000"/>
    <s v="001"/>
    <n v="530404"/>
    <n v="901"/>
    <s v="001"/>
    <s v="0000"/>
    <s v="0000"/>
    <n v="0"/>
    <n v="0"/>
    <n v="0"/>
    <n v="4879.93"/>
    <n v="0"/>
    <n v="4879.93"/>
    <s v="SI"/>
    <m/>
    <m/>
    <s v="VERONICA VELEZ "/>
    <e v="#N/A"/>
    <e v="#N/A"/>
    <e v="#N/A"/>
    <e v="#N/A"/>
    <x v="8"/>
    <e v="#N/A"/>
    <e v="#N/A"/>
    <e v="#N/A"/>
  </r>
  <r>
    <x v="173"/>
    <s v="ZONA 8"/>
    <s v="MSP-DNIS-2022-0793-M"/>
    <d v="2022-05-16T00:00:00"/>
    <s v="MSP-CGPGE-2022-0323-M "/>
    <d v="2022-05-30T00:00:00"/>
    <x v="0"/>
    <s v="OPTIMIZACIÓN DE RECURSOS DISPONIBLES DE MANTENIMIENTOS Y ASIGNACIÓN PRESUPUESTARIA PARA PROCESO JUDICIAL "/>
    <s v="ZONA 8"/>
    <s v="ZONA 8"/>
    <s v="ZONA 8"/>
    <n v="1202"/>
    <n v="57"/>
    <s v="000"/>
    <s v="001"/>
    <n v="530813"/>
    <n v="901"/>
    <s v="001"/>
    <s v="0000"/>
    <s v="0000"/>
    <n v="0"/>
    <n v="0"/>
    <n v="0"/>
    <n v="807.58"/>
    <n v="0"/>
    <n v="807.58"/>
    <s v="SI"/>
    <m/>
    <m/>
    <s v="VERONICA VELEZ "/>
    <e v="#N/A"/>
    <e v="#N/A"/>
    <e v="#N/A"/>
    <e v="#N/A"/>
    <x v="8"/>
    <e v="#N/A"/>
    <e v="#N/A"/>
    <e v="#N/A"/>
  </r>
  <r>
    <x v="173"/>
    <s v="ZONA 9"/>
    <s v="MSP-DNIS-2022-0793-M"/>
    <d v="2022-05-16T00:00:00"/>
    <s v="MSP-CGPGE-2022-0323-M "/>
    <d v="2022-05-30T00:00:00"/>
    <x v="0"/>
    <s v="OPTIMIZACIÓN DE RECURSOS DISPONIBLES DE MANTENIMIENTOS Y ASIGNACIÓN PRESUPUESTARIA PARA PROCESO JUDICIAL "/>
    <s v="ZONA 9"/>
    <s v="ZONA 9"/>
    <s v="ZONA 9"/>
    <n v="1420"/>
    <n v="57"/>
    <s v="000"/>
    <s v="001"/>
    <n v="530402"/>
    <n v="1701"/>
    <s v="001"/>
    <s v="0000"/>
    <s v="0000"/>
    <n v="0"/>
    <n v="0"/>
    <n v="0"/>
    <n v="23681.53"/>
    <n v="0"/>
    <n v="23681.53"/>
    <s v="SI"/>
    <m/>
    <m/>
    <s v="VERONICA VELEZ "/>
    <e v="#N/A"/>
    <e v="#N/A"/>
    <e v="#N/A"/>
    <e v="#N/A"/>
    <x v="8"/>
    <e v="#N/A"/>
    <e v="#N/A"/>
    <e v="#N/A"/>
  </r>
  <r>
    <x v="173"/>
    <s v="ZONA 9"/>
    <s v="MSP-DNIS-2022-0793-M"/>
    <d v="2022-05-16T00:00:00"/>
    <s v="MSP-CGPGE-2022-0323-M "/>
    <d v="2022-05-30T00:00:00"/>
    <x v="0"/>
    <s v="OPTIMIZACIÓN DE RECURSOS DISPONIBLES DE MANTENIMIENTOS Y ASIGNACIÓN PRESUPUESTARIA PARA PROCESO JUDICIAL "/>
    <s v="ZONA 9"/>
    <s v="ZONA 9"/>
    <s v="ZONA 9"/>
    <n v="1420"/>
    <n v="57"/>
    <s v="000"/>
    <s v="001"/>
    <n v="530403"/>
    <n v="1701"/>
    <s v="001"/>
    <s v="0000"/>
    <s v="0000"/>
    <n v="0"/>
    <n v="0"/>
    <n v="0"/>
    <n v="1422.85"/>
    <n v="0"/>
    <n v="1422.85"/>
    <s v="SI"/>
    <m/>
    <m/>
    <s v="VERONICA VELEZ "/>
    <e v="#N/A"/>
    <e v="#N/A"/>
    <e v="#N/A"/>
    <e v="#N/A"/>
    <x v="8"/>
    <e v="#N/A"/>
    <e v="#N/A"/>
    <e v="#N/A"/>
  </r>
  <r>
    <x v="173"/>
    <s v="ZONA 9"/>
    <s v="MSP-DNIS-2022-0793-M"/>
    <d v="2022-05-16T00:00:00"/>
    <s v="MSP-CGPGE-2022-0323-M "/>
    <d v="2022-05-30T00:00:00"/>
    <x v="0"/>
    <s v="OPTIMIZACIÓN DE RECURSOS DISPONIBLES DE MANTENIMIENTOS Y ASIGNACIÓN PRESUPUESTARIA PARA PROCESO JUDICIAL "/>
    <s v="ZONA 9"/>
    <s v="ZONA 9"/>
    <s v="ZONA 9"/>
    <n v="1420"/>
    <n v="57"/>
    <s v="000"/>
    <s v="001"/>
    <n v="530417"/>
    <n v="1701"/>
    <s v="001"/>
    <s v="0000"/>
    <s v="0000"/>
    <n v="0"/>
    <n v="0"/>
    <n v="0"/>
    <n v="17750.84"/>
    <n v="0"/>
    <n v="17750.84"/>
    <s v="SI"/>
    <m/>
    <m/>
    <s v="VERONICA VELEZ "/>
    <e v="#N/A"/>
    <e v="#N/A"/>
    <e v="#N/A"/>
    <e v="#N/A"/>
    <x v="8"/>
    <e v="#N/A"/>
    <e v="#N/A"/>
    <e v="#N/A"/>
  </r>
  <r>
    <x v="173"/>
    <s v="ZONA 9"/>
    <s v="MSP-DNIS-2022-0793-M"/>
    <d v="2022-05-16T00:00:00"/>
    <s v="MSP-CGPGE-2022-0323-M "/>
    <d v="2022-05-30T00:00:00"/>
    <x v="0"/>
    <s v="OPTIMIZACIÓN DE RECURSOS DISPONIBLES DE MANTENIMIENTOS Y ASIGNACIÓN PRESUPUESTARIA PARA PROCESO JUDICIAL "/>
    <s v="ZONA 9"/>
    <s v="ZONA 9"/>
    <s v="ZONA 9"/>
    <n v="1420"/>
    <n v="57"/>
    <s v="000"/>
    <s v="001"/>
    <n v="530811"/>
    <n v="1701"/>
    <s v="001"/>
    <s v="0000"/>
    <s v="0000"/>
    <n v="0"/>
    <n v="0"/>
    <n v="0"/>
    <n v="2344.48"/>
    <n v="0"/>
    <n v="2344.48"/>
    <s v="SI"/>
    <m/>
    <m/>
    <s v="VERONICA VELEZ "/>
    <e v="#N/A"/>
    <e v="#N/A"/>
    <e v="#N/A"/>
    <e v="#N/A"/>
    <x v="8"/>
    <e v="#N/A"/>
    <e v="#N/A"/>
    <e v="#N/A"/>
  </r>
  <r>
    <x v="173"/>
    <s v="ZONA 9"/>
    <s v="MSP-DNIS-2022-0793-M"/>
    <d v="2022-05-16T00:00:00"/>
    <s v="MSP-CGPGE-2022-0323-M "/>
    <d v="2022-05-30T00:00:00"/>
    <x v="0"/>
    <s v="OPTIMIZACIÓN DE RECURSOS DISPONIBLES DE MANTENIMIENTOS Y ASIGNACIÓN PRESUPUESTARIA PARA PROCESO JUDICIAL "/>
    <s v="ZONA 9"/>
    <s v="ZONA 9"/>
    <s v="ZONA 9"/>
    <n v="1422"/>
    <n v="57"/>
    <s v="000"/>
    <s v="001"/>
    <n v="530404"/>
    <n v="1701"/>
    <s v="001"/>
    <s v="0000"/>
    <s v="0000"/>
    <n v="0"/>
    <n v="0"/>
    <n v="0"/>
    <n v="15281.82"/>
    <n v="0"/>
    <n v="15281.82"/>
    <s v="SI"/>
    <m/>
    <m/>
    <s v="VERONICA VELEZ "/>
    <e v="#N/A"/>
    <e v="#N/A"/>
    <e v="#N/A"/>
    <e v="#N/A"/>
    <x v="8"/>
    <e v="#N/A"/>
    <e v="#N/A"/>
    <e v="#N/A"/>
  </r>
  <r>
    <x v="173"/>
    <s v="ZONA 9"/>
    <s v="MSP-DNIS-2022-0793-M"/>
    <d v="2022-05-16T00:00:00"/>
    <s v="MSP-CGPGE-2022-0323-M "/>
    <d v="2022-05-30T00:00:00"/>
    <x v="0"/>
    <s v="OPTIMIZACIÓN DE RECURSOS DISPONIBLES DE MANTENIMIENTOS Y ASIGNACIÓN PRESUPUESTARIA PARA PROCESO JUDICIAL "/>
    <s v="ZONA 9"/>
    <s v="ZONA 9"/>
    <s v="ZONA 9"/>
    <n v="1422"/>
    <n v="57"/>
    <s v="000"/>
    <s v="001"/>
    <n v="530811"/>
    <n v="1701"/>
    <s v="001"/>
    <s v="0000"/>
    <s v="0000"/>
    <n v="0"/>
    <n v="0"/>
    <n v="0"/>
    <n v="794.22"/>
    <n v="0"/>
    <n v="794.22"/>
    <s v="SI"/>
    <m/>
    <m/>
    <s v="VERONICA VELEZ "/>
    <e v="#N/A"/>
    <e v="#N/A"/>
    <e v="#N/A"/>
    <e v="#N/A"/>
    <x v="8"/>
    <e v="#N/A"/>
    <e v="#N/A"/>
    <e v="#N/A"/>
  </r>
  <r>
    <x v="173"/>
    <s v="ZONA 9"/>
    <s v="MSP-DNIS-2022-0793-M"/>
    <d v="2022-05-16T00:00:00"/>
    <s v="MSP-CGPGE-2022-0323-M "/>
    <d v="2022-05-30T00:00:00"/>
    <x v="0"/>
    <s v="OPTIMIZACIÓN DE RECURSOS DISPONIBLES DE MANTENIMIENTOS Y ASIGNACIÓN PRESUPUESTARIA PARA PROCESO JUDICIAL "/>
    <s v="ZONA 9"/>
    <s v="ZONA 9"/>
    <s v="ZONA 9"/>
    <n v="1423"/>
    <n v="57"/>
    <s v="000"/>
    <s v="001"/>
    <n v="530404"/>
    <n v="1701"/>
    <s v="001"/>
    <s v="0000"/>
    <s v="0000"/>
    <n v="0"/>
    <n v="0"/>
    <n v="0"/>
    <n v="2540.64"/>
    <n v="0"/>
    <n v="2540.64"/>
    <s v="SI"/>
    <m/>
    <m/>
    <s v="VERONICA VELEZ "/>
    <e v="#N/A"/>
    <e v="#N/A"/>
    <e v="#N/A"/>
    <e v="#N/A"/>
    <x v="8"/>
    <e v="#N/A"/>
    <e v="#N/A"/>
    <e v="#N/A"/>
  </r>
  <r>
    <x v="173"/>
    <s v="ZONA 9"/>
    <s v="MSP-DNIS-2022-0793-M"/>
    <d v="2022-05-16T00:00:00"/>
    <s v="MSP-CGPGE-2022-0323-M "/>
    <d v="2022-05-30T00:00:00"/>
    <x v="0"/>
    <s v="OPTIMIZACIÓN DE RECURSOS DISPONIBLES DE MANTENIMIENTOS Y ASIGNACIÓN PRESUPUESTARIA PARA PROCESO JUDICIAL "/>
    <s v="ZONA 9"/>
    <s v="ZONA 9"/>
    <s v="ZONA 9"/>
    <n v="1435"/>
    <n v="57"/>
    <s v="000"/>
    <s v="001"/>
    <n v="530404"/>
    <n v="1701"/>
    <s v="001"/>
    <s v="0000"/>
    <s v="0000"/>
    <n v="0"/>
    <n v="0"/>
    <n v="0"/>
    <n v="20257.59"/>
    <n v="0"/>
    <n v="20257.59"/>
    <s v="SI"/>
    <m/>
    <m/>
    <s v="VERONICA VELEZ "/>
    <e v="#N/A"/>
    <e v="#N/A"/>
    <e v="#N/A"/>
    <e v="#N/A"/>
    <x v="8"/>
    <e v="#N/A"/>
    <e v="#N/A"/>
    <e v="#N/A"/>
  </r>
  <r>
    <x v="173"/>
    <s v="ZONA 9"/>
    <s v="MSP-DNIS-2022-0793-M"/>
    <d v="2022-05-16T00:00:00"/>
    <s v="MSP-CGPGE-2022-0323-M "/>
    <d v="2022-05-30T00:00:00"/>
    <x v="0"/>
    <s v="OPTIMIZACIÓN DE RECURSOS DISPONIBLES DE MANTENIMIENTOS Y ASIGNACIÓN PRESUPUESTARIA PARA PROCESO JUDICIAL "/>
    <s v="ZONA 9"/>
    <s v="ZONA 9"/>
    <s v="ZONA 9"/>
    <n v="1435"/>
    <n v="57"/>
    <s v="000"/>
    <s v="001"/>
    <n v="530813"/>
    <n v="1701"/>
    <s v="001"/>
    <s v="0000"/>
    <s v="0000"/>
    <n v="0"/>
    <n v="0"/>
    <n v="0"/>
    <n v="27686.560000000001"/>
    <n v="0"/>
    <n v="27686.560000000001"/>
    <s v="SI"/>
    <m/>
    <m/>
    <s v="VERONICA VELEZ "/>
    <e v="#N/A"/>
    <e v="#N/A"/>
    <e v="#N/A"/>
    <e v="#N/A"/>
    <x v="8"/>
    <e v="#N/A"/>
    <e v="#N/A"/>
    <e v="#N/A"/>
  </r>
  <r>
    <x v="173"/>
    <s v="ZONA 9"/>
    <s v="MSP-DNIS-2022-0793-M"/>
    <d v="2022-05-16T00:00:00"/>
    <s v="MSP-CGPGE-2022-0323-M "/>
    <d v="2022-05-30T00:00:00"/>
    <x v="0"/>
    <s v="OPTIMIZACIÓN DE RECURSOS DISPONIBLES DE MANTENIMIENTOS Y ASIGNACIÓN PRESUPUESTARIA PARA PROCESO JUDICIAL "/>
    <s v="ZONA 9"/>
    <s v="ZONA 9"/>
    <s v="ZONA 9"/>
    <n v="1438"/>
    <n v="57"/>
    <s v="000"/>
    <s v="001"/>
    <n v="530404"/>
    <n v="1701"/>
    <s v="001"/>
    <s v="0000"/>
    <s v="0000"/>
    <n v="0"/>
    <n v="0"/>
    <n v="0"/>
    <n v="33621.21"/>
    <n v="0"/>
    <n v="33621.21"/>
    <s v="SI"/>
    <m/>
    <m/>
    <s v="VERONICA VELEZ "/>
    <e v="#N/A"/>
    <e v="#N/A"/>
    <e v="#N/A"/>
    <e v="#N/A"/>
    <x v="8"/>
    <e v="#N/A"/>
    <e v="#N/A"/>
    <e v="#N/A"/>
  </r>
  <r>
    <x v="173"/>
    <s v="ZONA 9"/>
    <s v="MSP-DNIS-2022-0793-M"/>
    <d v="2022-05-16T00:00:00"/>
    <s v="MSP-CGPGE-2022-0323-M "/>
    <d v="2022-05-30T00:00:00"/>
    <x v="0"/>
    <s v="OPTIMIZACIÓN DE RECURSOS DISPONIBLES DE MANTENIMIENTOS Y ASIGNACIÓN PRESUPUESTARIA PARA PROCESO JUDICIAL "/>
    <s v="ZONA 9"/>
    <s v="ZONA 9"/>
    <s v="ZONA 9"/>
    <n v="1438"/>
    <n v="57"/>
    <s v="000"/>
    <s v="001"/>
    <n v="530813"/>
    <n v="1701"/>
    <s v="001"/>
    <s v="0000"/>
    <s v="0000"/>
    <n v="0"/>
    <n v="0"/>
    <n v="0"/>
    <n v="412.43"/>
    <n v="0"/>
    <n v="412.43"/>
    <s v="SI"/>
    <m/>
    <m/>
    <s v="VERONICA VELEZ "/>
    <e v="#N/A"/>
    <e v="#N/A"/>
    <e v="#N/A"/>
    <e v="#N/A"/>
    <x v="8"/>
    <e v="#N/A"/>
    <e v="#N/A"/>
    <e v="#N/A"/>
  </r>
  <r>
    <x v="174"/>
    <s v="134000003"/>
    <s v="MSP-CGAF-2022-1216-M"/>
    <d v="2022-05-24T00:00:00"/>
    <s v="MSP-DNPI-2022-0797-M"/>
    <d v="2022-05-27T00:00:00"/>
    <x v="2"/>
    <m/>
    <s v="ADMINISTRACION CENTRAL"/>
    <s v="Caja Chica CGAF"/>
    <s v="PLANTA CENTRAL"/>
    <n v="9999"/>
    <s v="01"/>
    <s v="000"/>
    <s v="001"/>
    <n v="531601"/>
    <n v="1701"/>
    <s v="001"/>
    <s v="0000"/>
    <s v="0000"/>
    <n v="0"/>
    <n v="0"/>
    <n v="0"/>
    <n v="840"/>
    <n v="0"/>
    <n v="840"/>
    <s v="SI"/>
    <m/>
    <m/>
    <s v="MARITZA HARO "/>
    <n v="360"/>
    <n v="0"/>
    <n v="360"/>
    <s v="COOR ADMINISTRATIVA FINANCIERA"/>
    <x v="40"/>
    <s v="NO APLICA"/>
    <s v="SI"/>
    <n v="4.5699999999999932"/>
  </r>
  <r>
    <x v="174"/>
    <s v="134000009"/>
    <s v="MSP-CGAF-2022-1216-M"/>
    <d v="2022-05-24T00:00:00"/>
    <s v="MSP-DNPI-2022-0797-M"/>
    <d v="2022-05-27T00:00:00"/>
    <x v="2"/>
    <m/>
    <s v="ADMINISTRACION CENTRAL"/>
    <s v="Caja Chica CGAF"/>
    <s v="PLANTA CENTRAL"/>
    <n v="9999"/>
    <s v="01"/>
    <s v="000"/>
    <s v="001"/>
    <n v="530801"/>
    <n v="1701"/>
    <s v="001"/>
    <s v="0000"/>
    <s v="0000"/>
    <n v="300"/>
    <n v="0"/>
    <n v="300"/>
    <n v="0"/>
    <n v="0"/>
    <n v="0"/>
    <s v="SI"/>
    <m/>
    <m/>
    <s v="MARITZA HARO "/>
    <n v="479.83000000000004"/>
    <n v="0"/>
    <n v="479.83000000000004"/>
    <s v="COOR ADMINISTRATIVA FINANCIERA"/>
    <x v="40"/>
    <s v="NO APLICA"/>
    <s v="SI"/>
    <n v="58.960000000000036"/>
  </r>
  <r>
    <x v="174"/>
    <s v="134000010"/>
    <s v="MSP-CGAF-2022-1216-M"/>
    <d v="2022-05-24T00:00:00"/>
    <s v="MSP-DNPI-2022-0797-M"/>
    <d v="2022-05-27T00:00:00"/>
    <x v="2"/>
    <m/>
    <s v="ADMINISTRACION CENTRAL"/>
    <s v="Caja Chica CGAF"/>
    <s v="PLANTA CENTRAL"/>
    <n v="9999"/>
    <s v="01"/>
    <s v="000"/>
    <s v="001"/>
    <n v="530820"/>
    <n v="1701"/>
    <s v="001"/>
    <s v="0000"/>
    <s v="0000"/>
    <n v="290"/>
    <n v="0"/>
    <n v="290"/>
    <n v="0"/>
    <n v="0"/>
    <n v="0"/>
    <s v="SI"/>
    <m/>
    <m/>
    <s v="MARITZA HARO "/>
    <n v="279.60000000000002"/>
    <n v="0"/>
    <n v="279.60000000000002"/>
    <s v="COOR ADMINISTRATIVA FINANCIERA"/>
    <x v="40"/>
    <s v="NO APLICA"/>
    <s v="SI"/>
    <n v="47.880000000000052"/>
  </r>
  <r>
    <x v="174"/>
    <s v="134000018"/>
    <s v="MSP-CGAF-2022-1216-M"/>
    <d v="2022-05-24T00:00:00"/>
    <s v="MSP-DNPI-2022-0797-M"/>
    <d v="2022-05-27T00:00:00"/>
    <x v="2"/>
    <m/>
    <s v="ADMINISTRACION CENTRAL"/>
    <s v="Caja Chica CGAF"/>
    <s v="PLANTA CENTRAL"/>
    <s v="9999"/>
    <s v="01"/>
    <s v="000"/>
    <s v="001"/>
    <n v="530811"/>
    <n v="1701"/>
    <s v="001"/>
    <s v="0000"/>
    <s v="0000"/>
    <n v="150"/>
    <n v="0"/>
    <n v="150"/>
    <n v="0"/>
    <n v="0"/>
    <n v="0"/>
    <s v="SI"/>
    <m/>
    <m/>
    <s v="MARITZA HARO "/>
    <n v="120"/>
    <n v="0"/>
    <n v="120"/>
    <s v="COOR ADMINISTRATIVA FINANCIERA"/>
    <x v="40"/>
    <s v="NO APLICA"/>
    <s v="SI"/>
    <n v="120"/>
  </r>
  <r>
    <x v="174"/>
    <s v="134000019"/>
    <s v="MSP-CGAF-2022-1216-M"/>
    <d v="2022-05-24T00:00:00"/>
    <s v="MSP-DNPI-2022-0797-M"/>
    <d v="2022-05-27T00:00:00"/>
    <x v="2"/>
    <m/>
    <s v="ADMINISTRACION CENTRAL"/>
    <s v="Caja Chica CGAF"/>
    <s v="PLANTA CENTRAL"/>
    <s v="9999"/>
    <s v="01"/>
    <s v="000"/>
    <s v="001"/>
    <n v="530204"/>
    <n v="1701"/>
    <s v="001"/>
    <s v="0000"/>
    <s v="0000"/>
    <n v="50"/>
    <n v="0"/>
    <n v="50"/>
    <n v="0"/>
    <n v="0"/>
    <n v="0"/>
    <s v="SI"/>
    <m/>
    <m/>
    <s v="MARITZA HARO "/>
    <n v="92"/>
    <n v="0"/>
    <n v="92"/>
    <s v="COOR ADMINISTRATIVA FINANCIERA"/>
    <x v="40"/>
    <s v="NO APLICA"/>
    <s v="SI"/>
    <n v="0.40000000000000568"/>
  </r>
  <r>
    <x v="174"/>
    <s v="134000020"/>
    <s v="MSP-CGAF-2022-1216-M"/>
    <d v="2022-05-24T00:00:00"/>
    <s v="MSP-DNPI-2022-0797-M"/>
    <d v="2022-05-27T00:00:00"/>
    <x v="2"/>
    <m/>
    <s v="ADMINISTRACION CENTRAL"/>
    <s v="Caja Chica CGAF"/>
    <s v="PLANTA CENTRAL"/>
    <s v="9999"/>
    <s v="01"/>
    <s v="000"/>
    <s v="001"/>
    <n v="570206"/>
    <n v="1701"/>
    <s v="001"/>
    <s v="0000"/>
    <s v="0000"/>
    <n v="50"/>
    <n v="0"/>
    <n v="50"/>
    <n v="0"/>
    <n v="0"/>
    <n v="0"/>
    <s v="SI"/>
    <m/>
    <m/>
    <s v="MARITZA HARO "/>
    <n v="66"/>
    <n v="0"/>
    <n v="66"/>
    <s v="COOR ADMINISTRATIVA FINANCIERA"/>
    <x v="40"/>
    <s v="NO APLICA"/>
    <s v="SI"/>
    <n v="0.70999999999999375"/>
  </r>
  <r>
    <x v="175"/>
    <s v="134000002"/>
    <s v="MSP-CGAF-2022-1215-M"/>
    <d v="2022-05-24T00:00:00"/>
    <s v="MSP-DNPI-2022-0795-M"/>
    <d v="2022-05-27T00:00:00"/>
    <x v="2"/>
    <m/>
    <s v="ADMINISTRACION CENTRAL"/>
    <s v="Caja Chica Despacho"/>
    <s v="PLANTA CENTRAL"/>
    <n v="9999"/>
    <s v="01"/>
    <s v="000"/>
    <s v="001"/>
    <n v="531601"/>
    <n v="1701"/>
    <s v="001"/>
    <s v="0000"/>
    <s v="0000"/>
    <n v="0"/>
    <n v="0"/>
    <n v="0"/>
    <n v="8000"/>
    <n v="0"/>
    <n v="8000"/>
    <s v="SI"/>
    <m/>
    <m/>
    <s v="MARITZA HARO "/>
    <n v="385.39999999999964"/>
    <n v="0"/>
    <n v="385.39999999999964"/>
    <s v="COOR ADMINISTRATIVA FINANCIERA"/>
    <x v="40"/>
    <s v="NO APLICA"/>
    <s v="SI"/>
    <n v="385.39999999999964"/>
  </r>
  <r>
    <x v="175"/>
    <s v="134000006"/>
    <s v="MSP-CGAF-2022-1215-M"/>
    <d v="2022-05-24T00:00:00"/>
    <s v="MSP-DNPI-2022-0795-M"/>
    <d v="2022-05-27T00:00:00"/>
    <x v="2"/>
    <m/>
    <s v="ADMINISTRACION CENTRAL"/>
    <s v="Caja Chica Despacho Ministerial"/>
    <s v="PLANTA CENTRAL"/>
    <n v="9999"/>
    <s v="01"/>
    <s v="000"/>
    <s v="001"/>
    <n v="530801"/>
    <n v="1701"/>
    <s v="001"/>
    <s v="0000"/>
    <s v="0000"/>
    <n v="4000"/>
    <n v="0"/>
    <n v="4000"/>
    <n v="0"/>
    <n v="0"/>
    <n v="0"/>
    <s v="SI"/>
    <m/>
    <m/>
    <s v="MARITZA HARO "/>
    <n v="4619.8"/>
    <n v="0"/>
    <n v="4619.8"/>
    <s v="COOR ADMINISTRATIVA FINANCIERA"/>
    <x v="40"/>
    <s v="NO APLICA"/>
    <s v="SI"/>
    <n v="3275.1900000000005"/>
  </r>
  <r>
    <x v="175"/>
    <s v="134000007"/>
    <s v="MSP-CGAF-2022-1215-M"/>
    <d v="2022-05-24T00:00:00"/>
    <s v="MSP-DNPI-2022-0795-M"/>
    <d v="2022-05-27T00:00:00"/>
    <x v="2"/>
    <m/>
    <s v="ADMINISTRACION CENTRAL"/>
    <s v="Caja Chica Despacho Ministerial"/>
    <s v="PLANTA CENTRAL"/>
    <n v="9999"/>
    <s v="01"/>
    <s v="000"/>
    <s v="001"/>
    <n v="530820"/>
    <n v="1701"/>
    <s v="001"/>
    <s v="0000"/>
    <s v="0000"/>
    <n v="1500"/>
    <n v="0"/>
    <n v="1500"/>
    <n v="0"/>
    <n v="0"/>
    <n v="0"/>
    <s v="SI"/>
    <m/>
    <m/>
    <s v="MARITZA HARO "/>
    <n v="1633.2"/>
    <n v="0"/>
    <n v="1633.2"/>
    <s v="COOR ADMINISTRATIVA FINANCIERA"/>
    <x v="40"/>
    <s v="NO APLICA"/>
    <s v="SI"/>
    <n v="1338.45"/>
  </r>
  <r>
    <x v="175"/>
    <s v="134000008"/>
    <s v="MSP-CGAF-2022-1215-M"/>
    <d v="2022-05-24T00:00:00"/>
    <s v="MSP-DNPI-2022-0795-M"/>
    <d v="2022-05-27T00:00:00"/>
    <x v="2"/>
    <m/>
    <s v="ADMINISTRACION CENTRAL"/>
    <s v="Caja Chica Despacho Ministerial"/>
    <s v="PLANTA CENTRAL"/>
    <n v="9999"/>
    <s v="01"/>
    <s v="000"/>
    <s v="001"/>
    <n v="530822"/>
    <n v="1701"/>
    <s v="001"/>
    <s v="0000"/>
    <s v="0000"/>
    <n v="600"/>
    <n v="0"/>
    <n v="600"/>
    <n v="0"/>
    <n v="0"/>
    <n v="0"/>
    <s v="SI"/>
    <m/>
    <m/>
    <s v="MARITZA HARO "/>
    <n v="644.79999999999995"/>
    <n v="0"/>
    <n v="644.79999999999995"/>
    <s v="COOR ADMINISTRATIVA FINANCIERA"/>
    <x v="40"/>
    <s v="NO APLICA"/>
    <s v="SI"/>
    <n v="361.99999999999994"/>
  </r>
  <r>
    <x v="175"/>
    <s v="134000013"/>
    <s v="MSP-CGAF-2022-1215-M"/>
    <d v="2022-05-24T00:00:00"/>
    <s v="MSP-DNPI-2022-0795-M"/>
    <d v="2022-05-27T00:00:00"/>
    <x v="2"/>
    <m/>
    <s v="ADMINISTRACION CENTRAL"/>
    <s v="Caja Chica Despacho Ministerial"/>
    <s v="PLANTA CENTRAL"/>
    <s v="9999"/>
    <s v="01"/>
    <s v="000"/>
    <s v="001"/>
    <n v="530702"/>
    <n v="1701"/>
    <s v="001"/>
    <s v="0000"/>
    <s v="0000"/>
    <n v="200"/>
    <n v="0"/>
    <n v="200"/>
    <n v="0"/>
    <n v="0"/>
    <n v="0"/>
    <s v="SI"/>
    <m/>
    <m/>
    <s v="MARITZA HARO "/>
    <n v="220"/>
    <n v="0"/>
    <n v="220"/>
    <s v="COOR ADMINISTRATIVA FINANCIERA"/>
    <x v="40"/>
    <s v="NO APLICA"/>
    <s v="SI"/>
    <n v="200"/>
  </r>
  <r>
    <x v="175"/>
    <s v="134000014"/>
    <s v="MSP-CGAF-2022-1215-M"/>
    <d v="2022-05-24T00:00:00"/>
    <s v="MSP-DNPI-2022-0795-M"/>
    <d v="2022-05-27T00:00:00"/>
    <x v="2"/>
    <m/>
    <s v="ADMINISTRACION CENTRAL"/>
    <s v="Caja Chica Despacho Ministerial"/>
    <s v="PLANTA CENTRAL"/>
    <s v="9999"/>
    <s v="01"/>
    <s v="000"/>
    <s v="001"/>
    <n v="530811"/>
    <n v="1701"/>
    <s v="001"/>
    <s v="0000"/>
    <s v="0000"/>
    <n v="500"/>
    <n v="0"/>
    <n v="500"/>
    <n v="0"/>
    <n v="0"/>
    <n v="0"/>
    <s v="SI"/>
    <m/>
    <m/>
    <s v="MARITZA HARO "/>
    <n v="563.5"/>
    <n v="0"/>
    <n v="563.5"/>
    <s v="COOR ADMINISTRATIVA FINANCIERA"/>
    <x v="40"/>
    <s v="NO APLICA"/>
    <s v="SI"/>
    <n v="379.15999999999997"/>
  </r>
  <r>
    <x v="175"/>
    <s v="134000016"/>
    <s v="MSP-CGAF-2022-1215-M"/>
    <d v="2022-05-24T00:00:00"/>
    <s v="MSP-DNPI-2022-0795-M"/>
    <d v="2022-05-27T00:00:00"/>
    <x v="2"/>
    <m/>
    <s v="ADMINISTRACION CENTRAL"/>
    <s v="Caja Chica Despacho Ministerial"/>
    <s v="PLANTA CENTRAL"/>
    <s v="9999"/>
    <s v="01"/>
    <s v="000"/>
    <s v="001"/>
    <n v="530204"/>
    <n v="1701"/>
    <s v="001"/>
    <s v="0000"/>
    <s v="0000"/>
    <n v="600"/>
    <n v="0"/>
    <n v="600"/>
    <n v="0"/>
    <n v="0"/>
    <n v="0"/>
    <s v="SI"/>
    <m/>
    <m/>
    <s v="MARITZA HARO "/>
    <n v="600"/>
    <n v="0"/>
    <n v="600"/>
    <s v="COOR ADMINISTRATIVA FINANCIERA"/>
    <x v="40"/>
    <s v="NO APLICA"/>
    <s v="SI"/>
    <n v="584"/>
  </r>
  <r>
    <x v="175"/>
    <s v="134000017"/>
    <s v="MSP-CGAF-2022-1215-M"/>
    <d v="2022-05-24T00:00:00"/>
    <s v="MSP-DNPI-2022-0795-M"/>
    <d v="2022-05-27T00:00:00"/>
    <x v="2"/>
    <m/>
    <s v="ADMINISTRACION CENTRAL"/>
    <s v="Caja Chica Despacho Ministerial"/>
    <s v="PLANTA CENTRAL"/>
    <s v="9999"/>
    <s v="01"/>
    <s v="000"/>
    <s v="001"/>
    <n v="570206"/>
    <n v="1701"/>
    <s v="001"/>
    <s v="0000"/>
    <s v="0000"/>
    <n v="600"/>
    <n v="0"/>
    <n v="600"/>
    <n v="0"/>
    <n v="0"/>
    <n v="0"/>
    <s v="SI"/>
    <m/>
    <m/>
    <s v="MARITZA HARO "/>
    <n v="600"/>
    <n v="0"/>
    <n v="600"/>
    <s v="COOR ADMINISTRATIVA FINANCIERA"/>
    <x v="40"/>
    <s v="NO APLICA"/>
    <s v="SI"/>
    <n v="600"/>
  </r>
  <r>
    <x v="176"/>
    <s v="111002012"/>
    <s v="MSP-SNGSP-2022-1279-M"/>
    <d v="2022-05-21T00:00:00"/>
    <s v="MSP-DNPI-2022-0805-M"/>
    <d v="2022-05-30T00:00:00"/>
    <x v="0"/>
    <m/>
    <s v="GOBERNANZA DE LA SALUD"/>
    <s v="Pagos prestaciones de servicios de Salud la Red otros servicios excepto Dialisis/Hemodiálisis"/>
    <s v="PLANTA CENTRAL"/>
    <n v="9999"/>
    <n v="58"/>
    <s v="000"/>
    <s v="002"/>
    <n v="530226"/>
    <n v="1701"/>
    <n v="202"/>
    <n v="8888"/>
    <n v="8888"/>
    <n v="0"/>
    <n v="0"/>
    <n v="0"/>
    <n v="3956034.76"/>
    <n v="0"/>
    <n v="3956034.76"/>
    <s v="SI"/>
    <m/>
    <m/>
    <s v="EDISON JIMÉNEZ"/>
    <n v="0"/>
    <n v="0"/>
    <n v="0"/>
    <s v="SUBSE RECTORIA SISTEMA NACIONAL SALUD"/>
    <x v="24"/>
    <s v="NO APLICA"/>
    <s v="NO"/>
    <n v="0"/>
  </r>
  <r>
    <x v="176"/>
    <s v="111002013"/>
    <s v="MSP-SNGSP-2022-1279-M"/>
    <d v="2022-05-21T00:00:00"/>
    <s v="MSP-DNPI-2022-0805-M"/>
    <d v="2022-05-30T00:00:00"/>
    <x v="0"/>
    <m/>
    <s v="GOBERNANZA DE LA SALUD"/>
    <s v="Pagos prestaciones de servicios de Salud la Red por el serivicio de Diálisis/Hemodiálisis"/>
    <s v="PLANTA CENTRAL"/>
    <n v="9999"/>
    <n v="58"/>
    <s v="000"/>
    <s v="004"/>
    <n v="530226"/>
    <n v="1701"/>
    <n v="202"/>
    <n v="8888"/>
    <n v="8888"/>
    <n v="0"/>
    <n v="0"/>
    <n v="0"/>
    <n v="3458293.56"/>
    <n v="0"/>
    <n v="3458293.56"/>
    <s v="SI"/>
    <m/>
    <m/>
    <s v="EDISON JIMÉNEZ"/>
    <n v="0"/>
    <n v="0"/>
    <n v="0"/>
    <s v="SUBSE RECTORIA SISTEMA NACIONAL SALUD"/>
    <x v="24"/>
    <s v="NO APLICA"/>
    <s v="NO"/>
    <n v="0"/>
  </r>
  <r>
    <x v="176"/>
    <s v="CZ9"/>
    <s v="MSP-SNGSP-2022-1279-M"/>
    <d v="2022-05-21T00:00:00"/>
    <s v="MSP-DNPI-2022-0805-M"/>
    <d v="2022-05-30T00:00:00"/>
    <x v="0"/>
    <m/>
    <s v="GOBERNANZA DE LA SALUD"/>
    <s v="Pagos prestaciones de servicios de Salud la Red por el serivicio de Diálisis/Hemodiálisis"/>
    <s v="ZONA 9"/>
    <n v="59"/>
    <n v="58"/>
    <s v="000"/>
    <s v="002"/>
    <n v="530226"/>
    <n v="1701"/>
    <n v="202"/>
    <n v="8888"/>
    <n v="8888"/>
    <n v="6799011.4900000002"/>
    <n v="0"/>
    <n v="6799011.4900000002"/>
    <n v="0"/>
    <n v="0"/>
    <n v="0"/>
    <s v="SI"/>
    <m/>
    <m/>
    <s v="EDISON JIMÉNEZ"/>
    <e v="#N/A"/>
    <e v="#N/A"/>
    <e v="#N/A"/>
    <e v="#N/A"/>
    <x v="8"/>
    <e v="#N/A"/>
    <e v="#N/A"/>
    <e v="#N/A"/>
  </r>
  <r>
    <x v="176"/>
    <s v="CZ9"/>
    <s v="MSP-SNGSP-2022-1279-M"/>
    <d v="2022-05-21T00:00:00"/>
    <s v="MSP-DNPI-2022-0805-M"/>
    <d v="2022-05-30T00:00:00"/>
    <x v="0"/>
    <m/>
    <s v="GOBERNANZA DE LA SALUD"/>
    <s v="Pagos prestaciones de servicios de Salud la Red por el serivicio de Diálisis/Hemodiálisis"/>
    <s v="ZONA 9"/>
    <n v="59"/>
    <n v="58"/>
    <s v="000"/>
    <s v="004"/>
    <n v="530226"/>
    <n v="1701"/>
    <n v="202"/>
    <n v="8888"/>
    <n v="8888"/>
    <n v="615316.82999999996"/>
    <n v="0"/>
    <n v="615316.82999999996"/>
    <n v="0"/>
    <n v="0"/>
    <n v="0"/>
    <s v="SI"/>
    <m/>
    <m/>
    <s v="EDISON JIMÉNEZ"/>
    <e v="#N/A"/>
    <e v="#N/A"/>
    <e v="#N/A"/>
    <e v="#N/A"/>
    <x v="8"/>
    <e v="#N/A"/>
    <e v="#N/A"/>
    <e v="#N/A"/>
  </r>
  <r>
    <x v="177"/>
    <s v="111002017"/>
    <s v=" MSP-DNARPCS-2022-0519-M"/>
    <d v="2022-05-12T00:00:00"/>
    <s v="MSP-DNPI-2022-0809-M"/>
    <d v="2022-05-30T00:00:00"/>
    <x v="0"/>
    <m/>
    <s v="GOBERNANZA DE LA SALUD"/>
    <s v="Pago viaticos al exterior casos de pacientes por derivaciòn internacional"/>
    <s v="PLANTA CENTRAL"/>
    <n v="9999"/>
    <n v="58"/>
    <s v="000"/>
    <s v="002"/>
    <n v="581201"/>
    <n v="1701"/>
    <n v="202"/>
    <n v="8888"/>
    <n v="8888"/>
    <n v="0"/>
    <n v="0"/>
    <n v="0"/>
    <n v="2776.17"/>
    <n v="0"/>
    <n v="2776.17"/>
    <s v="SI"/>
    <m/>
    <m/>
    <s v="EDISON JIMÉNEZ"/>
    <n v="889738.05999999994"/>
    <n v="0"/>
    <n v="889738.05999999994"/>
    <s v="SUBSE RECTORIA SISTEMA NACIONAL SALUD"/>
    <x v="24"/>
    <s v="NO APLICA"/>
    <s v="SI"/>
    <n v="272596.45999999985"/>
  </r>
  <r>
    <x v="177"/>
    <s v="111002018"/>
    <s v=" MSP-DNARPCS-2022-0519-M"/>
    <d v="2022-05-12T00:00:00"/>
    <s v="MSP-DNPI-2022-0809-M"/>
    <d v="2022-05-30T00:00:00"/>
    <x v="0"/>
    <m/>
    <s v="GOBERNANZA DE LA SALUD"/>
    <s v="PAGOS PASAJES  AL EXTERIOR CASOS DE PACIENTES POR DERIVACION INTERNACIONAL. (REEMBOLSO)"/>
    <s v="PLANTA CENTRAL"/>
    <n v="9999"/>
    <n v="58"/>
    <s v="000"/>
    <s v="002"/>
    <n v="530302"/>
    <n v="1701"/>
    <n v="202"/>
    <n v="8888"/>
    <n v="8888"/>
    <n v="2776.17"/>
    <n v="0"/>
    <n v="2776.17"/>
    <n v="0"/>
    <n v="0"/>
    <n v="0"/>
    <s v="SI"/>
    <m/>
    <m/>
    <s v="EDISON JIMÉNEZ"/>
    <n v="2776.17"/>
    <n v="0"/>
    <n v="2776.17"/>
    <s v="SUBSE RECTORIA SISTEMA NACIONAL SALUD"/>
    <x v="24"/>
    <s v="NO APLICA"/>
    <s v="SI"/>
    <n v="0"/>
  </r>
  <r>
    <x v="178"/>
    <s v="112003073"/>
    <s v="MSP-DNEPC-2022-1076-M"/>
    <d v="2022-05-20T00:00:00"/>
    <s v="MSP-DNPI-2022-0800-M"/>
    <d v="2022-05-27T00:00:00"/>
    <x v="2"/>
    <s v="Convenio de Cooperación entre el Ministerio de Salud (MSP) y las Fuerzas Armadas del Ecuador / Plan para la Vacunación contra la Covid-19, vacunación del programa regular y contra la influenza."/>
    <s v="VIGILANCIA Y CONTROL SANITARIO"/>
    <s v="Convenio Específico de Cooperación Interinstitucional entre el Ministerio de Salud (MSP) y las Fuerzas Armadas del Ecuador"/>
    <s v="PLANTA CENTRAL"/>
    <n v="9999"/>
    <n v="56"/>
    <s v="000"/>
    <s v="001"/>
    <n v="0"/>
    <n v="1701"/>
    <n v="0"/>
    <s v=""/>
    <s v=""/>
    <n v="0"/>
    <n v="0"/>
    <n v="0"/>
    <n v="0"/>
    <n v="0"/>
    <n v="0"/>
    <s v="SI"/>
    <m/>
    <m/>
    <s v="NICOLAY JIMÉNEZ"/>
    <n v="0"/>
    <n v="0"/>
    <n v="0"/>
    <s v="SUB VIGILANCIA PREVENCION CONTROL SALUD"/>
    <x v="38"/>
    <s v="INMUNIZACIONES-CONVENIO"/>
    <s v="SI"/>
    <n v="0"/>
  </r>
  <r>
    <x v="179"/>
    <s v="121001001"/>
    <s v="MSP-DNCE-2022-0843-M"/>
    <d v="2022-05-26T00:00:00"/>
    <s v="MSP-DNPI-2022-0813-M"/>
    <d v="2022-05-30T00:00:00"/>
    <x v="2"/>
    <s v="NO SE DEJA DE REALIZAR NINGUNA ACTIVIDAD, SE REPROGAMA DE ACUERDO A TIEMPOS DE PROCESOS DE CONTRATACIÓN DEL SERVICIO INTEGRAL DE TAMIZAJE METABÓLICO NEONATAL"/>
    <s v="PREVENCION Y PROMOCION DE LA SALUD"/>
    <s v="CONTRATACIÓN DEL SERVICIO INTEGRAL DE TAMIZAJE METABÓLICO NEONATAL"/>
    <s v="PLANTA CENTRAL"/>
    <n v="9999"/>
    <n v="55"/>
    <s v="000"/>
    <s v="008"/>
    <n v="530226"/>
    <n v="1701"/>
    <s v="001"/>
    <s v="0000"/>
    <s v="0000"/>
    <n v="0"/>
    <n v="0"/>
    <n v="0"/>
    <n v="0"/>
    <n v="0"/>
    <n v="0"/>
    <s v="SI"/>
    <m/>
    <m/>
    <s v="DIANA MESIAS"/>
    <n v="977160"/>
    <n v="0"/>
    <n v="977160"/>
    <s v="SUB ATENCION SALUD MOVIL HOSPITALARIA CENTROS ESPECIALIZADOS"/>
    <x v="6"/>
    <s v="Presupuesto por Resultados"/>
    <s v="SI"/>
    <n v="0"/>
  </r>
  <r>
    <x v="179"/>
    <s v="121001002"/>
    <s v="MSP-DNCE-2022-0843-M"/>
    <d v="2022-05-26T00:00:00"/>
    <s v="MSP-DNPI-2022-0813-M"/>
    <d v="2022-05-30T00:00:00"/>
    <x v="2"/>
    <s v="NO SE DEJA DE REALIZAR NINGUNA ACTIVIDAD, SE REPROGAMA DE ACUERDO A TIEMPOS DE PROCESOS DE CONTRATACIÓN DEL SERVICIO INTEGRAL DE TAMIZAJE METABÓLICO NEONATAL"/>
    <s v="PREVENCION Y PROMOCION DE LA SALUD"/>
    <s v="CONTRATACIÓN DEL SERVICIO INTEGRAL DE TAMIZAJE METABÓLICO NEONATAL"/>
    <s v="PLANTA CENTRAL"/>
    <n v="9999"/>
    <n v="55"/>
    <s v="000"/>
    <s v="005"/>
    <n v="530226"/>
    <n v="1701"/>
    <s v="001"/>
    <s v="0000"/>
    <s v="0000"/>
    <n v="0"/>
    <n v="0"/>
    <n v="0"/>
    <n v="0"/>
    <n v="0"/>
    <n v="0"/>
    <s v="SI"/>
    <m/>
    <m/>
    <s v="DIANA MESIAS"/>
    <n v="3031338.1100000003"/>
    <n v="0"/>
    <n v="3031338.1100000003"/>
    <s v="SUB ATENCION SALUD MOVIL HOSPITALARIA CENTROS ESPECIALIZADOS"/>
    <x v="6"/>
    <s v="Presupuesto por Resultados"/>
    <s v="SI"/>
    <n v="4.6566128730773926E-10"/>
  </r>
  <r>
    <x v="180"/>
    <s v="113003013"/>
    <s v="MSP-DNSI-2022-0199-M"/>
    <d v="2022-05-30T00:00:00"/>
    <s v="MSP-DNPI-2022-0826-M"/>
    <d v="2022-06-02T00:00:00"/>
    <x v="0"/>
    <s v="A través de memorando Nro. MSP-DNSI-2022-0199-M, mediante el cual solicita la presente reforma para la asignación de recursos para la Zona 2, con el fin de desarrollar el Simposio sobre la norma técnica de protección en salud para pueblos indígenas en aislamiento y contacto inicial. "/>
    <s v="PREVENCION Y PROMOCION DE LA SALUD"/>
    <s v="Simposio sobre la norma técnica de protección en salud para pueblos indígenas en aislamiento y contacto inicial"/>
    <s v="PLANTA CENTRAL"/>
    <n v="9999"/>
    <n v="55"/>
    <s v="000"/>
    <s v="002"/>
    <n v="530205"/>
    <n v="1701"/>
    <s v="001"/>
    <s v="0000"/>
    <s v="0000"/>
    <n v="0"/>
    <n v="0"/>
    <n v="0"/>
    <n v="7187.98"/>
    <n v="0"/>
    <n v="7187.98"/>
    <s v="SI"/>
    <m/>
    <m/>
    <s v="MARITZA HARO "/>
    <n v="0"/>
    <n v="0"/>
    <n v="0"/>
    <s v="SUB PROMOCION SALUD INTERCULTURAL  IGUALDAD"/>
    <x v="4"/>
    <s v="NO APLICA"/>
    <s v="NO"/>
    <n v="0"/>
  </r>
  <r>
    <x v="180"/>
    <s v="ZONA 2 "/>
    <s v="MSP-DNSI-2022-0199-M"/>
    <d v="2022-05-30T00:00:00"/>
    <s v="MSP-DNPI-2022-0826-M"/>
    <d v="2022-06-02T00:00:00"/>
    <x v="0"/>
    <s v="A través de memorando Nro. MSP-DNSI-2022-0199-M, mediante el cual solicita la presente reforma para la asignación de recursos para la Zona 2, con el fin de desarrollar el Simposio sobre la norma técnica de protección en salud para pueblos indígenas en aislamiento y contacto inicial. "/>
    <s v="PREVENCION Y PROMOCION DE LA SALUD"/>
    <s v="Simposio sobre la norma técnica de protección en salud para pueblos indígenas en aislamiento y contacto inicial. "/>
    <s v="CZ2 "/>
    <n v="52"/>
    <n v="55"/>
    <s v="000"/>
    <s v="002"/>
    <n v="530205"/>
    <n v="1501"/>
    <s v="001"/>
    <s v="0000"/>
    <s v="0000"/>
    <n v="4188.4799999999996"/>
    <n v="0"/>
    <n v="4188.4799999999996"/>
    <n v="0"/>
    <n v="0"/>
    <n v="0"/>
    <s v="SI"/>
    <m/>
    <m/>
    <s v="MARITZA HARO "/>
    <n v="4188.4799999999996"/>
    <m/>
    <n v="4188.4799999999996"/>
    <s v="SUB PROMOCION SALUD IGUALDAD"/>
    <x v="49"/>
    <s v="NO APLICA"/>
    <e v="#N/A"/>
    <e v="#N/A"/>
  </r>
  <r>
    <x v="180"/>
    <s v="ZONA 2 "/>
    <s v="MSP-DNSI-2022-0199-M"/>
    <d v="2022-05-30T00:00:00"/>
    <s v="MSP-DNPI-2022-0826-M"/>
    <d v="2022-06-02T00:00:00"/>
    <x v="0"/>
    <s v="A través de memorando Nro. MSP-DNSI-2022-0199-M, mediante el cual solicita la presente reforma para la asignación de recursos para la Zona 2, con el fin de desarrollar el Simposio sobre la norma técnica de protección en salud para pueblos indígenas en aislamiento y contacto inicial. "/>
    <s v="PREVENCION Y PROMOCION DE LA SALUD"/>
    <s v="Simposio sobre la norma técnica de protección en salud para pueblos indígenas en aislamiento y contacto inicial. "/>
    <s v="CZ2 "/>
    <n v="52"/>
    <n v="55"/>
    <s v="000"/>
    <s v="0002"/>
    <n v="530804"/>
    <n v="1501"/>
    <s v="001"/>
    <s v="0000"/>
    <s v="0000"/>
    <n v="2999.5"/>
    <n v="0"/>
    <n v="2999.5"/>
    <n v="0"/>
    <n v="0"/>
    <n v="0"/>
    <s v="SI"/>
    <m/>
    <m/>
    <s v="MARITZA HARO "/>
    <n v="2999.5"/>
    <m/>
    <n v="2999.5"/>
    <s v="SUB PROMOCION SALUD IGUALDAD"/>
    <x v="49"/>
    <s v="NO APLICA"/>
    <e v="#N/A"/>
    <e v="#N/A"/>
  </r>
  <r>
    <x v="181"/>
    <s v="137000021"/>
    <s v="MSP-DNCIP-2022-0261-M"/>
    <d v="2022-05-27T00:00:00"/>
    <s v="MSP-DNPI-2022-0854-M"/>
    <d v="2022-06-02T00:00:00"/>
    <x v="2"/>
    <s v="No se deja de realizar actividades, se unifican recursos priorizados a fin de propiciar un único proceso que permita consolidar todos los requerimientos en función a las necesidades de organización, coordinación y logística de eventos,_x000a_institucionales."/>
    <s v="ADMINISTRACION CENTRAL"/>
    <s v="CONTRATACIÓN DEL SERVICIO DE ORGANIZACIÓN Y DESARROLLO DE EVENTOS DEL MINISTERIO DE SALUD PÚBLICA"/>
    <s v="PLANTA CENTRAL"/>
    <n v="9999"/>
    <s v="01"/>
    <s v="000"/>
    <s v="001"/>
    <n v="530249"/>
    <n v="1701"/>
    <s v="001"/>
    <s v="0000"/>
    <s v="0000"/>
    <n v="3000"/>
    <n v="0"/>
    <n v="3000"/>
    <n v="0"/>
    <n v="0"/>
    <n v="0"/>
    <s v="SI"/>
    <m/>
    <m/>
    <s v="Alexandra Simba"/>
    <n v="0"/>
    <n v="0"/>
    <n v="0"/>
    <s v="DESPACHO MINISTERIAL"/>
    <x v="16"/>
    <s v="NO APLICA"/>
    <s v="NO"/>
    <n v="0"/>
  </r>
  <r>
    <x v="181"/>
    <s v="137000037"/>
    <s v="MSP-DNCIP-2022-0261-M"/>
    <d v="2022-05-27T00:00:00"/>
    <s v="MSP-DNPI-2022-0854-M"/>
    <d v="2022-06-02T00:00:00"/>
    <x v="2"/>
    <s v="No se deja de realizar actividades, se unifican recursos priorizados a fin de propiciar un único proceso que permita consolidar todos los requerimientos en función a las necesidades de organización, coordinación y logística de eventos,_x000a_institucionales."/>
    <s v="ADMINISTRACION CENTRAL"/>
    <s v="Activaciones Comunicacionales"/>
    <s v="PLANTA CENTRAL"/>
    <n v="9999"/>
    <s v="01"/>
    <s v="000"/>
    <s v="001"/>
    <n v="530249"/>
    <n v="1701"/>
    <s v="001"/>
    <s v="0000"/>
    <s v="0000"/>
    <n v="0"/>
    <n v="0"/>
    <n v="0"/>
    <n v="1000"/>
    <n v="0"/>
    <n v="1000"/>
    <s v="SI"/>
    <m/>
    <m/>
    <s v="Alexandra Simba"/>
    <n v="0"/>
    <n v="0"/>
    <n v="0"/>
    <s v="DESPACHO MINISTERIAL"/>
    <x v="16"/>
    <s v="NO APLICA"/>
    <s v="NO"/>
    <n v="0"/>
  </r>
  <r>
    <x v="181"/>
    <s v="137000038"/>
    <s v="MSP-DNCIP-2022-0261-M"/>
    <d v="2022-05-27T00:00:00"/>
    <s v="MSP-DNPI-2022-0854-M"/>
    <d v="2022-06-02T00:00:00"/>
    <x v="2"/>
    <s v="No se deja de realizar actividades, se unifican recursos priorizados a fin de propiciar un único proceso que permita consolidar todos los requerimientos en función a las necesidades de organización, coordinación y logística de eventos,_x000a_institucionales."/>
    <s v="ADMINISTRACION CENTRAL"/>
    <s v="Activaciones Comunicacionales"/>
    <s v="PLANTA CENTRAL"/>
    <n v="9999"/>
    <s v="01"/>
    <s v="000"/>
    <s v="001"/>
    <n v="530249"/>
    <n v="1701"/>
    <s v="001"/>
    <s v="0000"/>
    <s v="0000"/>
    <n v="0"/>
    <n v="0"/>
    <n v="0"/>
    <n v="2000"/>
    <n v="0"/>
    <n v="2000"/>
    <s v="SI"/>
    <m/>
    <m/>
    <s v="Alexandra Simba"/>
    <n v="0"/>
    <n v="0"/>
    <n v="0"/>
    <s v="DESPACHO MINISTERIAL"/>
    <x v="16"/>
    <s v="NO APLICA"/>
    <s v="NO"/>
    <n v="0"/>
  </r>
  <r>
    <x v="182"/>
    <s v="137000021"/>
    <s v="MSP-DNCIP-2022-0261-M"/>
    <d v="2022-05-27T00:00:00"/>
    <s v="MSP-DNPI-2022-0822-M"/>
    <d v="2022-06-02T00:00:00"/>
    <x v="0"/>
    <s v="No se deja de realizar actividades, se unifican recursos priorizados a fin de propiciar un único proceso que permita consolidar todos los requerimientos en función a las necesidades de organización, coordinación y logística de eventos,_x000a_institucionales."/>
    <s v="ADMINISTRACION CENTRAL"/>
    <s v="CONTRATACIÓN DEL SERVICIO DE ORGANIZACIÓN Y DESARROLLO DE EVENTOS DEL MINISTERIO DE SALUD PÚBLICA"/>
    <s v="PLANTA CENTRAL"/>
    <n v="9999"/>
    <s v="01"/>
    <s v="000"/>
    <s v="001"/>
    <n v="530249"/>
    <n v="1701"/>
    <s v="001"/>
    <s v="0000"/>
    <s v="0000"/>
    <n v="5000"/>
    <n v="0"/>
    <n v="5000"/>
    <n v="0"/>
    <n v="0"/>
    <n v="0"/>
    <s v="SI"/>
    <m/>
    <m/>
    <s v="Alexandra Simba"/>
    <n v="0"/>
    <n v="0"/>
    <n v="0"/>
    <s v="DESPACHO MINISTERIAL"/>
    <x v="16"/>
    <s v="NO APLICA"/>
    <s v="NO"/>
    <n v="0"/>
  </r>
  <r>
    <x v="182"/>
    <s v="113002003"/>
    <s v="MSP-DNCIP-2022-0261-M"/>
    <d v="2022-05-27T00:00:00"/>
    <s v="MSP-DNPI-2022-0822-M"/>
    <d v="2022-06-02T00:00:00"/>
    <x v="0"/>
    <s v="No se deja de realizar actividades, se unifican recursos priorizados a fin de propiciar un único proceso que permita consolidar todos los requerimientos en función a las necesidades de organización, coordinación y logística de eventos,_x000a_institucionales."/>
    <s v="PREVENCION Y PROMOCION DE LA SALUD"/>
    <s v="Taller presencial con instituciones públicas y organismos internacionales para la Conmemoración del Dia Internacional de la Eliminación de la Violencia Contra la Mujer"/>
    <s v="PLANTA CENTRAL"/>
    <n v="9999"/>
    <n v="55"/>
    <s v="000"/>
    <s v="002"/>
    <n v="530611"/>
    <n v="1701"/>
    <s v="001"/>
    <s v="0000"/>
    <s v="0000"/>
    <n v="0"/>
    <n v="0"/>
    <n v="0"/>
    <n v="5000"/>
    <n v="0"/>
    <n v="5000"/>
    <s v="SI"/>
    <m/>
    <m/>
    <s v="Alexandra Simba"/>
    <n v="0"/>
    <n v="0"/>
    <n v="0"/>
    <s v="SUB PROMOCION SALUD INTERCULTURAL  IGUALDAD"/>
    <x v="3"/>
    <s v="NO APLICA"/>
    <s v="NO"/>
    <n v="0"/>
  </r>
  <r>
    <x v="183"/>
    <s v="121003001"/>
    <s v="MSP-SNPSS-2022-2002-M"/>
    <d v="2022-05-30T00:00:00"/>
    <s v="MSP-DNPI-2022-0845-M"/>
    <d v="2022-06-06T00:00:00"/>
    <x v="2"/>
    <s v="NO SE DEJA DE REALIZAR NINGUNA ACTIVIDAD, SE REPROGAMA DE ACUERDO A TIEMPOS DE PROCESOS DE CONTRATACIÓN DE LA ADQUISICIÓN DE MECASERMINA, SOLUCIÓN INYECTABLE 10 MG/ML PARA PACIENTES CON DIAGNÓSTICO DE SÍNDROME DE LARON"/>
    <s v="PROVISION Y PRESTACION DE SERVICIOS DE SALUD"/>
    <s v="ADQUISICIÓN DE MECASERMINA, SOLUCIÓN INYECTABLE 10 MG/ML PARA PACIENTES CON DIAGNÓSTICO DE SÍNDROME DE LARON"/>
    <s v="PLANTA CENTRAL"/>
    <n v="9999"/>
    <n v="90"/>
    <s v="000"/>
    <s v="001"/>
    <n v="530809"/>
    <n v="1701"/>
    <s v="001"/>
    <s v="0000"/>
    <s v="0000"/>
    <n v="0"/>
    <n v="0"/>
    <n v="0"/>
    <m/>
    <n v="0"/>
    <n v="0"/>
    <s v="SI"/>
    <m/>
    <m/>
    <s v="DIANA MESIAS"/>
    <n v="156161"/>
    <n v="0"/>
    <n v="156161"/>
    <s v="SUB REDES ATENCION INTEGRAL EN PRIMER NIVEL "/>
    <x v="30"/>
    <s v="SENTENCIA CORTE CONSTITUCIONAL "/>
    <s v="SI"/>
    <n v="1"/>
  </r>
  <r>
    <x v="184"/>
    <s v="111004001"/>
    <s v="MSP-VGVS-2022-0591-M"/>
    <d v="2022-05-30T00:00:00"/>
    <s v="MSP-DNPI-2022-0818-M"/>
    <d v="2022-06-01T00:00:00"/>
    <x v="0"/>
    <m/>
    <s v="PREVENCION Y PROMOCION DE LA SALUD"/>
    <s v="Formación de Taps"/>
    <s v="PLANTA CENTRAL"/>
    <n v="9999"/>
    <n v="55"/>
    <s v="000"/>
    <s v="005"/>
    <n v="580208"/>
    <n v="1701"/>
    <s v="001"/>
    <s v="0000"/>
    <s v="0000"/>
    <n v="0"/>
    <n v="0"/>
    <n v="0"/>
    <n v="8682679.2300000004"/>
    <n v="0"/>
    <n v="8682679.2300000004"/>
    <s v="SI"/>
    <m/>
    <m/>
    <s v="EDISON JIMÉNEZ"/>
    <n v="0"/>
    <n v="0"/>
    <n v="0"/>
    <s v="SUBSE RECTORIA SISTEMA NACIONAL SALUD"/>
    <x v="18"/>
    <s v="Presupuesto por Resultados"/>
    <s v="NO"/>
    <n v="0"/>
  </r>
  <r>
    <x v="184"/>
    <s v="134001108"/>
    <s v="MSP-VGVS-2022-0591-M"/>
    <d v="2022-05-30T00:00:00"/>
    <s v="MSP-DNPI-2022-0818-M"/>
    <d v="2022-06-01T00:00:00"/>
    <x v="0"/>
    <m/>
    <s v="PREVENCION Y PROMOCION DE LA SALUD"/>
    <s v="Reporte de remuneración mensual unificada e ingresos complementarios"/>
    <s v="PLANTA CENTRAL"/>
    <n v="9999"/>
    <n v="55"/>
    <s v="000"/>
    <s v="004"/>
    <n v="510517"/>
    <n v="1700"/>
    <s v="001"/>
    <s v="0000"/>
    <s v="0000"/>
    <n v="6773038"/>
    <n v="0"/>
    <n v="6773038"/>
    <n v="0"/>
    <n v="0"/>
    <n v="0"/>
    <s v="SI"/>
    <m/>
    <m/>
    <s v="EDISON JIMÉNEZ"/>
    <n v="0"/>
    <n v="0"/>
    <n v="0"/>
    <s v="COOR ADMINISTRATIVA FINANCIERA"/>
    <x v="12"/>
    <s v="REMUNERACIONES"/>
    <s v="SI"/>
    <n v="0"/>
  </r>
  <r>
    <x v="184"/>
    <s v="134001014"/>
    <s v="MSP-VGVS-2022-0591-M"/>
    <d v="2022-05-30T00:00:00"/>
    <s v="MSP-DNPI-2022-0818-M"/>
    <d v="2022-06-01T00:00:00"/>
    <x v="0"/>
    <m/>
    <s v="PREVENCION Y PROMOCION DE LA SALUD"/>
    <s v="Reporte de remuneración mensual unificada e ingresos complementarios"/>
    <s v="PLANTA CENTRAL"/>
    <n v="9999"/>
    <n v="55"/>
    <s v="000"/>
    <s v="004"/>
    <n v="510601"/>
    <n v="1700"/>
    <s v="001"/>
    <s v="0000"/>
    <s v="0000"/>
    <n v="653598.17000000004"/>
    <n v="0"/>
    <n v="653598.17000000004"/>
    <n v="0"/>
    <n v="0"/>
    <n v="0"/>
    <s v="SI"/>
    <m/>
    <m/>
    <s v="EDISON JIMÉNEZ"/>
    <n v="41235.859999999986"/>
    <n v="0"/>
    <n v="41235.859999999986"/>
    <s v="COOR ADMINISTRATIVA FINANCIERA"/>
    <x v="12"/>
    <s v="Presupuesto por Resultados"/>
    <s v="SI"/>
    <n v="41235.859999999986"/>
  </r>
  <r>
    <x v="184"/>
    <s v="134001015"/>
    <s v="MSP-VGVS-2022-0591-M"/>
    <d v="2022-05-30T00:00:00"/>
    <s v="MSP-DNPI-2022-0818-M"/>
    <d v="2022-06-01T00:00:00"/>
    <x v="0"/>
    <m/>
    <s v="PREVENCION Y PROMOCION DE LA SALUD"/>
    <s v="Reporte de remuneración mensual unificada e ingresos complementarios"/>
    <s v="PLANTA CENTRAL"/>
    <n v="9999"/>
    <n v="55"/>
    <s v="000"/>
    <s v="004"/>
    <n v="510602"/>
    <n v="1700"/>
    <s v="001"/>
    <s v="0000"/>
    <s v="0000"/>
    <n v="564419.82999999996"/>
    <n v="0"/>
    <n v="564419.82999999996"/>
    <n v="0"/>
    <n v="0"/>
    <n v="0"/>
    <s v="SI"/>
    <m/>
    <m/>
    <s v="EDISON JIMÉNEZ"/>
    <n v="30356.849999999977"/>
    <n v="0"/>
    <n v="30356.849999999977"/>
    <s v="COOR ADMINISTRATIVA FINANCIERA"/>
    <x v="12"/>
    <s v="Presupuesto por Resultados"/>
    <s v="SI"/>
    <n v="30356.849999999977"/>
  </r>
  <r>
    <x v="184"/>
    <s v="134001016"/>
    <s v="MSP-VGVS-2022-0591-M"/>
    <d v="2022-05-30T00:00:00"/>
    <s v="MSP-DNPI-2022-0818-M"/>
    <d v="2022-06-01T00:00:00"/>
    <x v="0"/>
    <m/>
    <s v="PREVENCION Y PROMOCION DE LA SALUD"/>
    <s v="Reporte de remuneración mensual unificada e ingresos complementarios"/>
    <s v="PLANTA CENTRAL"/>
    <n v="9999"/>
    <n v="55"/>
    <s v="000"/>
    <s v="004"/>
    <n v="510203"/>
    <n v="1700"/>
    <s v="001"/>
    <s v="0000"/>
    <s v="0000"/>
    <n v="564194.06000000006"/>
    <n v="0"/>
    <n v="564194.06000000006"/>
    <n v="0"/>
    <n v="0"/>
    <n v="0"/>
    <s v="SI"/>
    <m/>
    <m/>
    <s v="EDISON JIMÉNEZ"/>
    <n v="43167.04999999993"/>
    <n v="0"/>
    <n v="43167.04999999993"/>
    <s v="COOR ADMINISTRATIVA FINANCIERA"/>
    <x v="12"/>
    <s v="Presupuesto por Resultados"/>
    <s v="SI"/>
    <n v="43167.04999999993"/>
  </r>
  <r>
    <x v="184"/>
    <s v="134001017"/>
    <s v="MSP-VGVS-2022-0591-M"/>
    <d v="2022-05-30T00:00:00"/>
    <s v="MSP-DNPI-2022-0818-M"/>
    <d v="2022-06-01T00:00:00"/>
    <x v="0"/>
    <m/>
    <s v="PREVENCION Y PROMOCION DE LA SALUD"/>
    <s v="Reporte de remuneración mensual unificada e ingresos complementarios"/>
    <s v="PLANTA CENTRAL"/>
    <n v="9999"/>
    <n v="55"/>
    <s v="000"/>
    <s v="004"/>
    <n v="510204"/>
    <n v="1700"/>
    <s v="001"/>
    <s v="0000"/>
    <s v="0000"/>
    <n v="127429.17"/>
    <n v="0"/>
    <n v="127429.17"/>
    <n v="0"/>
    <n v="0"/>
    <n v="0"/>
    <s v="SI"/>
    <m/>
    <m/>
    <s v="EDISON JIMÉNEZ"/>
    <n v="11491.119999999995"/>
    <n v="0"/>
    <n v="11491.119999999995"/>
    <s v="COOR ADMINISTRATIVA FINANCIERA"/>
    <x v="12"/>
    <s v="Presupuesto por Resultados"/>
    <s v="SI"/>
    <n v="11491.119999999995"/>
  </r>
  <r>
    <x v="185"/>
    <s v="111000018"/>
    <s v="MSP-SNGSP-2022-1188-M"/>
    <d v="2022-05-14T00:00:00"/>
    <s v="MSP-DNPI-2022-0836-M"/>
    <d v="2022-06-03T00:00:00"/>
    <x v="0"/>
    <s v="Pago SOLCA núcleos"/>
    <s v="ADMINISTRACION CENTRAL"/>
    <s v="Preasignación para pago de tratamientos oncológicos"/>
    <s v="PLANTA CENTRAL"/>
    <n v="9999"/>
    <s v="01"/>
    <s v="000"/>
    <s v="001"/>
    <n v="530226"/>
    <n v="1701"/>
    <s v="003"/>
    <s v="0000"/>
    <s v="0000"/>
    <n v="0"/>
    <n v="0"/>
    <n v="0"/>
    <n v="3608221.12"/>
    <n v="0"/>
    <n v="3608221.12"/>
    <s v="SI"/>
    <m/>
    <m/>
    <s v="EDISON JIMÉNEZ"/>
    <n v="9.9999994039535522E-2"/>
    <n v="0"/>
    <n v="9.9999994039535522E-2"/>
    <s v="SUBSE RECTORIA SISTEMA NACIONAL SALUD"/>
    <x v="24"/>
    <s v="ONCOLÓGICOS"/>
    <s v="SI"/>
    <n v="9.9999994039535522E-2"/>
  </r>
  <r>
    <x v="185"/>
    <s v="CZ3"/>
    <s v="MSP-SNGSP-2022-1188-M"/>
    <d v="2022-05-14T00:00:00"/>
    <s v="MSP-DNPI-2022-0836-M"/>
    <d v="2022-06-03T00:00:00"/>
    <x v="0"/>
    <s v="Pago SOLCA núcleos"/>
    <s v="GOBERNANZA DE LA SALUD"/>
    <s v="Pago SOLCA núcleos"/>
    <s v="CZ3"/>
    <s v="0053"/>
    <n v="58"/>
    <s v="000"/>
    <s v="002"/>
    <n v="530226"/>
    <s v="601"/>
    <s v="003"/>
    <s v="0000"/>
    <s v="0000"/>
    <n v="394770.78"/>
    <n v="0"/>
    <n v="394770.78"/>
    <n v="0"/>
    <n v="0"/>
    <n v="0"/>
    <s v="SI"/>
    <m/>
    <m/>
    <s v="EDISON JIMÉNEZ"/>
    <e v="#N/A"/>
    <e v="#N/A"/>
    <e v="#N/A"/>
    <e v="#N/A"/>
    <x v="8"/>
    <e v="#N/A"/>
    <e v="#N/A"/>
    <e v="#N/A"/>
  </r>
  <r>
    <x v="185"/>
    <s v="CZ4"/>
    <s v="MSP-SNGSP-2022-1188-M"/>
    <d v="2022-05-14T00:00:00"/>
    <s v="MSP-DNPI-2022-0836-M"/>
    <d v="2022-06-03T00:00:00"/>
    <x v="0"/>
    <s v="Pago SOLCA núcleos"/>
    <s v="GOBERNANZA DE LA SALUD"/>
    <s v="Pago SOLCA núcleos"/>
    <s v="CZ4"/>
    <s v="0054"/>
    <n v="58"/>
    <s v="000"/>
    <s v="002"/>
    <n v="530226"/>
    <s v="1301"/>
    <s v="003"/>
    <s v="0000"/>
    <s v="0000"/>
    <n v="28756.38"/>
    <n v="0"/>
    <n v="28756.38"/>
    <n v="0"/>
    <n v="0"/>
    <n v="0"/>
    <s v="SI"/>
    <m/>
    <m/>
    <s v="EDISON JIMÉNEZ"/>
    <e v="#N/A"/>
    <e v="#N/A"/>
    <e v="#N/A"/>
    <e v="#N/A"/>
    <x v="8"/>
    <e v="#N/A"/>
    <e v="#N/A"/>
    <e v="#N/A"/>
  </r>
  <r>
    <x v="185"/>
    <s v="CZ6"/>
    <s v="MSP-SNGSP-2022-1188-M"/>
    <d v="2022-05-14T00:00:00"/>
    <s v="MSP-DNPI-2022-0836-M"/>
    <d v="2022-06-03T00:00:00"/>
    <x v="0"/>
    <s v="Pago SOLCA núcleos"/>
    <s v="GOBERNANZA DE LA SALUD"/>
    <s v="Pago SOLCA núcleos"/>
    <s v="CZ6"/>
    <s v="0056"/>
    <n v="58"/>
    <s v="000"/>
    <s v="002"/>
    <n v="530226"/>
    <s v="101"/>
    <s v="003"/>
    <s v="0000"/>
    <s v="0000"/>
    <n v="654854.66"/>
    <n v="0"/>
    <n v="654854.66"/>
    <n v="0"/>
    <n v="0"/>
    <n v="0"/>
    <s v="SI"/>
    <m/>
    <m/>
    <s v="EDISON JIMÉNEZ"/>
    <e v="#N/A"/>
    <e v="#N/A"/>
    <e v="#N/A"/>
    <e v="#N/A"/>
    <x v="8"/>
    <e v="#N/A"/>
    <e v="#N/A"/>
    <e v="#N/A"/>
  </r>
  <r>
    <x v="185"/>
    <s v="CZ7"/>
    <s v="MSP-SNGSP-2022-1188-M"/>
    <d v="2022-05-14T00:00:00"/>
    <s v="MSP-DNPI-2022-0836-M"/>
    <d v="2022-06-03T00:00:00"/>
    <x v="0"/>
    <s v="Pago SOLCA núcleos"/>
    <s v="GOBERNANZA DE LA SALUD"/>
    <s v="Pago SOLCA núcleos"/>
    <s v="CZ7"/>
    <s v="0057"/>
    <n v="58"/>
    <s v="000"/>
    <s v="002"/>
    <n v="530226"/>
    <s v="1101"/>
    <s v="003"/>
    <s v="0000"/>
    <s v="0000"/>
    <n v="637305.65"/>
    <n v="0"/>
    <n v="637305.65"/>
    <n v="0"/>
    <n v="0"/>
    <n v="0"/>
    <s v="SI"/>
    <m/>
    <m/>
    <s v="EDISON JIMÉNEZ"/>
    <e v="#N/A"/>
    <e v="#N/A"/>
    <e v="#N/A"/>
    <e v="#N/A"/>
    <x v="8"/>
    <e v="#N/A"/>
    <e v="#N/A"/>
    <e v="#N/A"/>
  </r>
  <r>
    <x v="185"/>
    <s v="CZ8"/>
    <s v="MSP-SNGSP-2022-1188-M"/>
    <d v="2022-05-14T00:00:00"/>
    <s v="MSP-DNPI-2022-0836-M"/>
    <d v="2022-06-03T00:00:00"/>
    <x v="0"/>
    <s v="Pago SOLCA núcleos"/>
    <s v="GOBERNANZA DE LA SALUD"/>
    <s v="Pago SOLCA núcleos"/>
    <s v="CZ8"/>
    <s v="0058"/>
    <n v="58"/>
    <s v="000"/>
    <s v="002"/>
    <n v="530226"/>
    <s v="901"/>
    <s v="003"/>
    <s v="0000"/>
    <s v="0000"/>
    <n v="1892533.65"/>
    <n v="0"/>
    <n v="1892533.65"/>
    <n v="0"/>
    <n v="0"/>
    <n v="0"/>
    <s v="SI"/>
    <m/>
    <m/>
    <s v="EDISON JIMÉNEZ"/>
    <e v="#N/A"/>
    <e v="#N/A"/>
    <e v="#N/A"/>
    <e v="#N/A"/>
    <x v="8"/>
    <e v="#N/A"/>
    <e v="#N/A"/>
    <e v="#N/A"/>
  </r>
  <r>
    <x v="186"/>
    <s v="121091004"/>
    <s v="  MSP-SNPSS-2022-1828-M"/>
    <d v="2022-05-13T00:00:00"/>
    <s v="MSP-DNPI-2022-0835-M"/>
    <d v="2022-06-03T00:00:00"/>
    <x v="2"/>
    <s v="La reforma planteada se realiza con la finalidad de efectuar el pago &quot;PROCESO DE CONTRATACIÓN SERVICIO DE CONTACT CENTER PARA AGENDAMIENTO EN ESTABLECIMIENTOS DE SALUD DEL PRIMER NIVEL DE ATENCIÓN 2021 (PAGO DE ABRIL 2022)&quot; "/>
    <s v="PROVISION Y PRESTACION DE SERVICIOS DE SALUD"/>
    <s v="PROCESO DE CONTRATACIÓN SERVICIO DE CONTACT CENTER PARA AGENDAMIENTO EN ESTABLECIMIENTOS DE SALUD DEL PRIMER NIVEL DE ATENCIÓN 2021 (PAGOS 2021)"/>
    <s v="PLANTA CENTRAL"/>
    <n v="9999"/>
    <n v="90"/>
    <s v="000"/>
    <s v="001"/>
    <n v="530105"/>
    <n v="1701"/>
    <s v="001"/>
    <s v="0000"/>
    <s v="0000"/>
    <m/>
    <m/>
    <m/>
    <n v="513243.67"/>
    <n v="61589.24"/>
    <n v="574832.91"/>
    <s v="SI"/>
    <m/>
    <m/>
    <s v="DIANA MESIAS"/>
    <n v="3907739.33"/>
    <n v="468928.72"/>
    <n v="4376668.05"/>
    <s v="SUB REDES ATENCION INTEGRAL EN PRIMER NIVEL "/>
    <x v="28"/>
    <s v="CONTACT CENTER"/>
    <s v="SI"/>
    <n v="0"/>
  </r>
  <r>
    <x v="186"/>
    <s v="121091007"/>
    <s v="  MSP-SNPSS-2022-1828-M"/>
    <d v="2022-05-13T00:00:00"/>
    <s v="MSP-DNPI-2022-0835-M"/>
    <d v="2022-06-03T00:00:00"/>
    <x v="2"/>
    <s v="La reforma planteada se realiza con la finalidad de efectuar el pago &quot;PROCESO DE CONTRATACIÓN SERVICIO DE CONTACT CENTER PARA AGENDAMIENTO EN ESTABLECIMIENTOS DE SALUD DEL PRIMER NIVEL DE ATENCIÓN 2021 (PAGO DE ABRIL 2022)&quot; "/>
    <s v="PROVISION Y PRESTACION DE SERVICIOS DE SALUD"/>
    <s v="PROCESO DE CONTRATACIÓN SERVICIO DE CONTACT CENTER PARA AGENDAMIENTO EN ESTABLECIMIENTOS DE SALUD DEL PRIMER NIVEL DE ATENCIÓN 2021 (PAGO DE ABRIL 2022)"/>
    <s v="PLANTA CENTRAL"/>
    <n v="9999"/>
    <n v="90"/>
    <s v="000"/>
    <s v="001"/>
    <n v="530105"/>
    <n v="1701"/>
    <s v="001"/>
    <s v="0000"/>
    <s v="0000"/>
    <n v="513243.67"/>
    <n v="61589.24"/>
    <n v="574832.91"/>
    <n v="0"/>
    <n v="0"/>
    <n v="0"/>
    <s v="SI"/>
    <m/>
    <m/>
    <s v="DIANA MESIAS"/>
    <n v="583999.1"/>
    <n v="70079.899999999994"/>
    <n v="654079"/>
    <s v="SUB REDES ATENCION INTEGRAL EN PRIMER NIVEL "/>
    <x v="28"/>
    <s v="CONTACT CENTER"/>
    <s v="SI"/>
    <n v="0"/>
  </r>
  <r>
    <x v="187"/>
    <s v="134001118"/>
    <s v="MSP-DNTH-2022-3134-M"/>
    <d v="2022-06-02T00:00:00"/>
    <s v="MSP-DNPI-2022-0827-M"/>
    <d v="2022-06-02T00:00:00"/>
    <x v="0"/>
    <s v="En atención a memorando Nro. MSP-DNTH-2022-3134-M, se procede a realizar la presnte reforma para el cumplimiento de sentencia según juicio Nro. 17811-2021-02769 que es de pago inmediato. "/>
    <s v="ADMINISTRACION CENTRAL"/>
    <s v="Indemnizaciones por Sentencias Judiciales"/>
    <s v="PLANTA CENTRAL"/>
    <n v="9999"/>
    <s v="01"/>
    <s v="000"/>
    <s v="001"/>
    <n v="570215"/>
    <n v="1701"/>
    <s v="001"/>
    <s v="0000"/>
    <s v="0000"/>
    <n v="36303.199999999997"/>
    <n v="0"/>
    <n v="36303.199999999997"/>
    <n v="0"/>
    <n v="0"/>
    <n v="0"/>
    <s v="SI"/>
    <m/>
    <m/>
    <s v="MARITZA HARO "/>
    <n v="0"/>
    <n v="0"/>
    <n v="0"/>
    <s v="COOR ADMINISTRATIVA FINANCIERA"/>
    <x v="12"/>
    <s v="REMUNERACIONES"/>
    <s v="NO"/>
    <n v="-36303.199999999997"/>
  </r>
  <r>
    <x v="187"/>
    <s v="121003001"/>
    <s v="MSP-DNTH-2022-3134-M"/>
    <d v="2022-06-02T00:00:00"/>
    <s v="MSP-DNPI-2022-0827-M"/>
    <d v="2022-06-02T00:00:00"/>
    <x v="0"/>
    <s v="En atención a memorando Nro. MSP-DNTH-2022-3134-M, se procede a realizar la presnte reforma para el cumplimiento de sentencia según juicio Nro. 17811-2021-02769 que es de pago inmediato. "/>
    <s v="PROVISION Y PRESTACION DE SERVICIOS DE SALUD"/>
    <s v="ADQUISICIÓN DE MECASERMINA, SOLUCIÓN INYECTABLE 10 MG/ML PARA PACIENTES CON DIAGNÓSTICO DE SÍNDROME DE LARON"/>
    <s v="PLANTA CENTRAL"/>
    <n v="9999"/>
    <n v="90"/>
    <s v="000"/>
    <s v="001"/>
    <n v="530809"/>
    <n v="1701"/>
    <s v="001"/>
    <s v="0000"/>
    <s v="0000"/>
    <n v="0"/>
    <n v="0"/>
    <n v="0"/>
    <n v="36303.199999999997"/>
    <n v="0"/>
    <n v="36303.199999999997"/>
    <s v="SI"/>
    <m/>
    <m/>
    <s v="MARITZA HARO "/>
    <n v="156161"/>
    <n v="0"/>
    <n v="156161"/>
    <s v="SUB REDES ATENCION INTEGRAL EN PRIMER NIVEL "/>
    <x v="30"/>
    <s v="SENTENCIA CORTE CONSTITUCIONAL "/>
    <s v="SI"/>
    <n v="1"/>
  </r>
  <r>
    <x v="188"/>
    <s v="111005019"/>
    <s v="MSP-SNGSP-2022-1413-M"/>
    <d v="2022-06-06T00:00:00"/>
    <s v="MSP-CGPGE-2022-0343-M"/>
    <d v="2022-06-07T00:00:00"/>
    <x v="0"/>
    <s v="Modificación planteada para financiar las fases 2 y 3 del proceso de medicamentos de consulta externa a través de convenios con farmacias a nivel nacional y financiar los procesos de medicamentos que tienen ordenes judiciales de pago, en el marco de lo establecido en el articulo 21 e la Ley Orgánica de Garantías Jurisdiccionales y Control Constitucional. "/>
    <s v="PROGRAMAS DE SALUD PUBLICA"/>
    <s v="ADQUISICIÓN DE MEDICAMENTOS DE CONSULTA EXTERNA A TRAVÉS DEL PROCEDIMIENTO DEEXTERNALIZACIÓN DE FARMACIAS PARA EL GRUPO I DE LA FASE II”"/>
    <s v="PLANTA CENTRAL"/>
    <n v="9999"/>
    <n v="24"/>
    <s v="000"/>
    <s v="002"/>
    <n v="530809"/>
    <n v="1701"/>
    <s v="001"/>
    <s v="0000"/>
    <s v="0000"/>
    <n v="6666703.6200000001"/>
    <n v="0"/>
    <n v="6666703.6200000001"/>
    <n v="0"/>
    <n v="0"/>
    <n v="0"/>
    <s v="SI"/>
    <m/>
    <m/>
    <s v="EDISON JIMÉNEZ"/>
    <n v="3144.0600000005215"/>
    <n v="0"/>
    <n v="3144.0600000005215"/>
    <s v="SUB GESTION OPERACIONES LOGISTICA SALUD "/>
    <x v="32"/>
    <s v="Externalización de Medicamentos"/>
    <s v="SI"/>
    <n v="4.6566128730773926E-10"/>
  </r>
  <r>
    <x v="188"/>
    <s v="111005020"/>
    <s v="MSP-SNGSP-2022-1413-M"/>
    <d v="2022-06-06T00:00:00"/>
    <s v="MSP-CGPGE-2022-0343-M"/>
    <d v="2022-06-07T00:00:00"/>
    <x v="0"/>
    <s v="Modificación planteada para financiar las fases 2 y 3 del proceso de medicamentos de consulta externa a través de convenios con farmacias a nivel nacional y financiar los procesos de medicamentos que tienen ordenes judiciales de pago, en el marco de lo establecido en el articulo 21 e la Ley Orgánica de Garantías Jurisdiccionales y Control Constitucional. "/>
    <s v="PROGRAMAS DE SALUD PUBLICA"/>
    <s v="Adquisición de medicamentos de consulta externa a través del procedimiento de externalización de farmacias para la Fase 3"/>
    <s v="PLANTA CENTRAL"/>
    <n v="9999"/>
    <n v="24"/>
    <s v="000"/>
    <s v="002"/>
    <n v="530809"/>
    <n v="1701"/>
    <s v="001"/>
    <s v="0000"/>
    <s v="0000"/>
    <n v="9142193.9900000002"/>
    <n v="0"/>
    <n v="9142193.9900000002"/>
    <n v="0"/>
    <n v="0"/>
    <n v="0"/>
    <s v="SI"/>
    <m/>
    <m/>
    <s v="EDISON JIMÉNEZ"/>
    <n v="13.349999999627471"/>
    <n v="0"/>
    <n v="13.349999999627471"/>
    <s v="SUB GESTION OPERACIONES LOGISTICA SALUD "/>
    <x v="32"/>
    <s v="Externalización de Medicamentos"/>
    <s v="SI"/>
    <n v="0"/>
  </r>
  <r>
    <x v="188"/>
    <s v="111005021"/>
    <s v="MSP-SNGSP-2022-1413-M"/>
    <d v="2022-06-06T00:00:00"/>
    <s v="MSP-CGPGE-2022-0343-M"/>
    <d v="2022-06-07T00:00:00"/>
    <x v="0"/>
    <s v="Modificación planteada para financiar las fases 2 y 3 del proceso de medicamentos de consulta externa a través de convenios con farmacias a nivel nacional y financiar los procesos de medicamentos que tienen ordenes judiciales de pago, en el marco de lo establecido en el articulo 21 e la Ley Orgánica de Garantías Jurisdiccionales y Control Constitucional. "/>
    <s v="GOBERNANZA DE LA SALUD"/>
    <s v="Reposición por adquisición de medicamentos de consulta externa a través del procedimiento de externalización de farmacias para la Fase 1"/>
    <s v="PLANTA CENTRAL"/>
    <n v="9999"/>
    <n v="58"/>
    <s v="000"/>
    <s v="003"/>
    <n v="530809"/>
    <n v="1701"/>
    <s v="001"/>
    <s v="0000"/>
    <s v="0000"/>
    <n v="4305259.8499999996"/>
    <n v="0"/>
    <n v="4305259.8499999996"/>
    <n v="0"/>
    <n v="0"/>
    <n v="0"/>
    <s v="SI"/>
    <m/>
    <m/>
    <s v="EDISON JIMÉNEZ"/>
    <n v="0"/>
    <n v="0"/>
    <n v="0"/>
    <s v="SUB GESTION OPERACIONES LOGISTICA SALUD "/>
    <x v="32"/>
    <s v="Externalización de Medicamentos"/>
    <s v="NO"/>
    <n v="0"/>
  </r>
  <r>
    <x v="188"/>
    <s v="111005022"/>
    <s v="MSP-SNGSP-2022-1413-M"/>
    <d v="2022-06-06T00:00:00"/>
    <s v="MSP-CGPGE-2022-0343-M"/>
    <d v="2022-06-07T00:00:00"/>
    <x v="0"/>
    <s v="Modificación planteada para financiar las fases 2 y 3 del proceso de medicamentos de consulta externa a través de convenios con farmacias a nivel nacional y financiar los procesos de medicamentos que tienen ordenes judiciales de pago, en el marco de lo establecido en el articulo 21 e la Ley Orgánica de Garantías Jurisdiccionales y Control Constitucional. "/>
    <s v="GOBERNANZA DE LA SALUD"/>
    <s v="Fondo para pago de medicamento judicializados"/>
    <s v="PLANTA CENTRAL"/>
    <n v="9999"/>
    <n v="58"/>
    <s v="000"/>
    <s v="005"/>
    <n v="530809"/>
    <n v="1701"/>
    <s v="001"/>
    <s v="0000"/>
    <s v="0000"/>
    <n v="7000000"/>
    <n v="0"/>
    <n v="7000000"/>
    <n v="0"/>
    <n v="0"/>
    <n v="0"/>
    <s v="SI"/>
    <m/>
    <m/>
    <s v="EDISON JIMÉNEZ"/>
    <n v="0"/>
    <n v="0"/>
    <n v="0"/>
    <s v="SUB GESTION OPERACIONES LOGISTICA SALUD "/>
    <x v="32"/>
    <s v="SENTENCIA JUDICIAL 069"/>
    <s v="NO"/>
    <n v="0"/>
  </r>
  <r>
    <x v="189"/>
    <s v="134003220"/>
    <s v="MSP-DNA-2022-1353-M"/>
    <d v="2022-06-02T00:00:00"/>
    <s v="MSP-DNPI-2022-0831-M"/>
    <d v="2022-06-03T00:00:00"/>
    <x v="2"/>
    <s v="Conforme a  Memorando Nro. MSP-DNA-2022-1353-M, se plantea la siguiente reforma POA con el fin de que se financie la adquisición de Ropa de Trabajo "/>
    <s v="ADMINISTRACION CENTRAL"/>
    <s v="Adquisición de Ropa de trabajo - Catálogo Electronico (Botín dieléctrico cuero hirofugado)."/>
    <s v="PLANTA CENTRAL"/>
    <n v="9999"/>
    <s v="01"/>
    <s v="000"/>
    <s v="001"/>
    <n v="530209"/>
    <n v="1701"/>
    <s v="001"/>
    <s v="0000"/>
    <s v="0000"/>
    <n v="0"/>
    <n v="0"/>
    <n v="0"/>
    <n v="320.05"/>
    <n v="0"/>
    <n v="320.05"/>
    <s v="SI"/>
    <m/>
    <m/>
    <s v="MARITZA HARO "/>
    <n v="0"/>
    <n v="0"/>
    <n v="0"/>
    <s v="COOR ADMINISTRATIVA FINANCIERA"/>
    <x v="22"/>
    <s v="NO APLICA"/>
    <s v="NO"/>
    <n v="0"/>
  </r>
  <r>
    <x v="189"/>
    <s v="134003222"/>
    <s v="MSP-DNA-2022-1353-M"/>
    <d v="2022-06-02T00:00:00"/>
    <s v="MSP-DNPI-2022-0831-M"/>
    <d v="2022-06-03T00:00:00"/>
    <x v="2"/>
    <s v="Conforme a  Memorando Nro. MSP-DNA-2022-1353-M, se plantea la siguiente reforma POA con el fin de que se financie la adquisición de Ropa de Trabajo "/>
    <s v="ADMINISTRACION CENTRAL"/>
    <s v="Adquisición de Ropa de trabajo-Catálogo Electronico (Camisa jean con cinta reflectiva tipo II)."/>
    <s v="PLANTA CENTRAL"/>
    <n v="9999"/>
    <s v="01"/>
    <s v="000"/>
    <s v="001"/>
    <n v="530209"/>
    <n v="1701"/>
    <s v="001"/>
    <s v="0000"/>
    <s v="0000"/>
    <n v="302.33999999999997"/>
    <n v="0"/>
    <n v="302.33999999999997"/>
    <n v="0"/>
    <n v="0"/>
    <n v="0"/>
    <s v="SI"/>
    <m/>
    <m/>
    <s v="MARITZA HARO "/>
    <n v="0"/>
    <n v="0"/>
    <n v="0"/>
    <s v="COOR ADMINISTRATIVA FINANCIERA"/>
    <x v="22"/>
    <s v="NO APLICA"/>
    <s v="NO"/>
    <n v="0"/>
  </r>
  <r>
    <x v="189"/>
    <s v="134003223"/>
    <s v="MSP-DNA-2022-1353-M"/>
    <d v="2022-06-02T00:00:00"/>
    <s v="MSP-DNPI-2022-0831-M"/>
    <d v="2022-06-03T00:00:00"/>
    <x v="2"/>
    <s v="Conforme a  Memorando Nro. MSP-DNA-2022-1353-M, se plantea la siguiente reforma POA con el fin de que se financie la adquisición de Ropa de Trabajo "/>
    <s v="ADMINISTRACION CENTRAL"/>
    <s v="Adquisición de Ropa de trabajo- Catálogo Electronico (Pantalon indigo con cinta reflectiva)."/>
    <s v="PLANTA CENTRAL"/>
    <n v="9999"/>
    <s v="01"/>
    <s v="000"/>
    <s v="001"/>
    <n v="530209"/>
    <n v="1701"/>
    <s v="001"/>
    <s v="0000"/>
    <s v="0000"/>
    <n v="17.71"/>
    <n v="0"/>
    <n v="17.71"/>
    <n v="0"/>
    <n v="0"/>
    <n v="0"/>
    <s v="SI"/>
    <m/>
    <m/>
    <s v="MARITZA HARO "/>
    <n v="0"/>
    <n v="0"/>
    <n v="0"/>
    <s v="COOR ADMINISTRATIVA FINANCIERA"/>
    <x v="22"/>
    <s v="GI TRANSPORTES"/>
    <s v="NO"/>
    <n v="0"/>
  </r>
  <r>
    <x v="190"/>
    <s v="111004034"/>
    <s v="MSP-DNNTHS-2022-0521-M"/>
    <d v="2022-06-01T00:00:00"/>
    <s v="MSP-DNPI-2022-0853-M"/>
    <d v="2022-06-06T00:00:00"/>
    <x v="2"/>
    <s v="Se requiere reformar el POA con el fin de suscibir convenios entre el MSP y Universidades del Ecuador, que permitan contribuir con el fortalecimiento y formación de  talento  humano en el área  de  salud  pública,  mediante  la articulación, ejecución y administración de programas de becas."/>
    <s v="GOBERNANZA DE LA SALUD"/>
    <s v="Convenio específico de cooperación interinstitucional entre el Ministerio de Salud Pública y la Pontificia Universidad Católica del Ecuador para el desarrollo de programas de especializaciones médicas en calidad de autofinanciado"/>
    <s v="PLANTA CENTRAL"/>
    <n v="9999"/>
    <n v="58"/>
    <s v="000"/>
    <s v="002"/>
    <n v="0"/>
    <n v="1701"/>
    <s v="001"/>
    <s v="0000"/>
    <s v="0000"/>
    <n v="0"/>
    <n v="0"/>
    <n v="0"/>
    <n v="0"/>
    <n v="0"/>
    <n v="0"/>
    <s v="SI"/>
    <m/>
    <m/>
    <s v="Alexandra Simba"/>
    <n v="0"/>
    <n v="0"/>
    <n v="0"/>
    <s v="SUBSE RECTORIA SISTEMA NACIONAL SALUD"/>
    <x v="18"/>
    <s v="NO APLICA"/>
    <s v="SI"/>
    <n v="0"/>
  </r>
  <r>
    <x v="190"/>
    <s v="111004035"/>
    <s v="MSP-DNNTHS-2022-0521-M"/>
    <d v="2022-06-01T00:00:00"/>
    <s v="MSP-DNPI-2022-0853-M"/>
    <d v="2022-06-06T00:00:00"/>
    <x v="2"/>
    <s v="Se requiere reformar el POA con el fin de suscibir convenios entre el MSP y Universidades del Ecuador, que permitan contribuir con el fortalecimiento y formación de  talento  humano en el área  de  salud  pública,  mediante  la articulación, ejecución y administración de programas de becas."/>
    <s v="GOBERNANZA DE LA SALUD"/>
    <s v="Convenio marco de cooperación interinstitucional entre el Ministerio de Salud Pública y la Universidad Estatal Península de Santa Elena"/>
    <s v="PLANTA CENTRAL"/>
    <n v="9999"/>
    <n v="58"/>
    <s v="000"/>
    <s v="002"/>
    <n v="0"/>
    <n v="1701"/>
    <s v="001"/>
    <s v="0000"/>
    <s v="0000"/>
    <n v="0"/>
    <n v="0"/>
    <n v="0"/>
    <n v="0"/>
    <n v="0"/>
    <n v="0"/>
    <s v="SI"/>
    <m/>
    <m/>
    <s v="Alexandra Simba"/>
    <n v="0"/>
    <n v="0"/>
    <n v="0"/>
    <s v="SUBSE RECTORIA SISTEMA NACIONAL SALUD"/>
    <x v="18"/>
    <s v="NO APLICA"/>
    <s v="SI"/>
    <n v="0"/>
  </r>
  <r>
    <x v="190"/>
    <s v="111004036"/>
    <s v="MSP-DNNTHS-2022-0466-M"/>
    <d v="2022-05-11T00:00:00"/>
    <s v="MSP-DNPI-2022-0853-M"/>
    <d v="2022-06-06T00:00:00"/>
    <x v="2"/>
    <s v="Se requiere reformar el POA con el fin de suscibir convenios entre el MSP y Universidades del Ecuador, que permitan contribuir con el fortalecimiento y formación de  talento  humano en el área  de  salud  pública,  mediante  la articulación, ejecución y administración de programas de becas."/>
    <s v="GOBERNANZA DE LA SALUD"/>
    <s v="CONVENIO MARCO DE COOPERACIÓN INTERINSTITUCIONAL ENTRE EL MINISTERIO DE SALUD PÚBLICA Y EL INSTITUTO TECNOLÓGICO SUPERIOR UNIVERSIDAD SAN ISIDRO"/>
    <s v="PLANTA CENTRAL"/>
    <n v="9999"/>
    <n v="58"/>
    <s v="000"/>
    <s v="002"/>
    <n v="0"/>
    <n v="1701"/>
    <s v="001"/>
    <s v="0000"/>
    <s v="0000"/>
    <n v="0"/>
    <n v="0"/>
    <n v="0"/>
    <n v="0"/>
    <n v="0"/>
    <n v="0"/>
    <s v="SI"/>
    <m/>
    <m/>
    <s v="Alexandra Simba"/>
    <n v="0"/>
    <n v="0"/>
    <n v="0"/>
    <s v="SUBSE RECTORIA SISTEMA NACIONAL SALUD"/>
    <x v="18"/>
    <s v="NO APLICA"/>
    <s v="SI"/>
    <n v="0"/>
  </r>
  <r>
    <x v="191"/>
    <s v="132000005"/>
    <s v="REUNIONES MANTENIDAS POR CGPGE"/>
    <d v="2022-06-06T00:00:00"/>
    <s v="MSP-CGPGE-2022-0335-M"/>
    <d v="2022-06-06T00:00:00"/>
    <x v="0"/>
    <s v="Incremento de techo Presupuestario"/>
    <s v="PROVISION Y PRESTACION DE SERVICIOS DE SALUD"/>
    <s v="ASIGNACIÓN ADICIONAL MEF SERVICIOS EXTERNALIZADOS"/>
    <s v="PLANTA CENTRAL"/>
    <n v="9999"/>
    <n v="90"/>
    <s v="000"/>
    <s v="001"/>
    <n v="530208"/>
    <n v="1701"/>
    <s v="001"/>
    <s v="0000"/>
    <s v="0000"/>
    <s v="12000000"/>
    <n v="0"/>
    <n v="0"/>
    <n v="0"/>
    <n v="0"/>
    <n v="0"/>
    <s v="NO"/>
    <m/>
    <m/>
    <s v="EDISON JIMÉNEZ"/>
    <n v="0"/>
    <n v="0"/>
    <n v="0"/>
    <s v="COOR PLANIFICACION GEST ESTRAT"/>
    <x v="11"/>
    <s v="N/A"/>
    <s v="NO"/>
    <n v="0"/>
  </r>
  <r>
    <x v="191"/>
    <s v="132000006"/>
    <s v="REUNIONES MANTENIDAS POR CGPGE"/>
    <d v="2022-06-06T00:00:00"/>
    <s v="MSP-CGPGE-2022-0335-M"/>
    <d v="2022-06-06T00:00:00"/>
    <x v="0"/>
    <s v="Incremento de techo Presupuestario"/>
    <s v="PROVISION Y PRESTACION DE SERVICIOS DE SALUD"/>
    <s v="ASIGNACIÓN ADICIONAL MEF SERVICIOS GENERALES"/>
    <s v="PLANTA CENTRAL"/>
    <n v="9999"/>
    <n v="90"/>
    <s v="000"/>
    <s v="001"/>
    <n v="530803"/>
    <n v="1701"/>
    <s v="001"/>
    <s v="0000"/>
    <s v="0000"/>
    <s v="2100000"/>
    <n v="0"/>
    <n v="0"/>
    <n v="0"/>
    <n v="0"/>
    <n v="0"/>
    <s v="NO"/>
    <m/>
    <m/>
    <s v="EDISON JIMÉNEZ"/>
    <n v="0"/>
    <n v="0"/>
    <n v="0"/>
    <s v="COOR PLANIFICACION GEST ESTRAT"/>
    <x v="11"/>
    <s v="N/A"/>
    <s v="NO"/>
    <n v="0"/>
  </r>
  <r>
    <x v="192"/>
    <s v="113001011"/>
    <s v="MSP-DNPS-2022-0452-M"/>
    <d v="2022-05-29T00:00:00"/>
    <s v="MSP-DNPI-2022-0870-M"/>
    <d v="2022-06-08T00:00:00"/>
    <x v="2"/>
    <s v="La reforma se plantea con el objeto de financiar la contratación del servicio de diseño, edición, diagramación, reproducción e impresión de material educomunicacional de promoción de la salud e igualdad"/>
    <s v="PREVENCION Y PROMOCION DE LA SALUD"/>
    <s v="Servicio de diseño, edición, diagramación, reproducción e impresión de material educomunicacional de promoción de la salud e igualdad"/>
    <s v="PLANTA CENTRAL"/>
    <n v="9999"/>
    <n v="55"/>
    <s v="000"/>
    <s v="002"/>
    <n v="530204"/>
    <n v="1701"/>
    <s v="001"/>
    <s v="0000"/>
    <s v="0000"/>
    <n v="60000"/>
    <n v="0"/>
    <n v="60000"/>
    <n v="0"/>
    <n v="0"/>
    <n v="0"/>
    <s v="SI"/>
    <m/>
    <m/>
    <s v="NICOLAY JIMÉNEZ"/>
    <n v="1"/>
    <n v="0"/>
    <n v="1"/>
    <s v="SUB PROMOCION SALUD INTERCULTURAL  IGUALDAD"/>
    <x v="2"/>
    <s v="NO APLICA"/>
    <s v="SI"/>
    <n v="0"/>
  </r>
  <r>
    <x v="192"/>
    <s v="113003016"/>
    <s v="MSP-DNPS-2022-0452-M"/>
    <d v="2022-05-29T00:00:00"/>
    <s v="MSP-DNPI-2022-0870-M"/>
    <d v="2022-06-08T00:00:00"/>
    <x v="2"/>
    <s v="La reforma se plantea con el objeto de financiar la contratación del servicio de diseño, edición, diagramación, reproducción e impresión de material educomunicacional de promoción de la salud e igualdad"/>
    <s v="PREVENCION Y PROMOCION DE LA SALUD"/>
    <s v="Material Educomunicacional de salud intercultural."/>
    <s v="PLANTA CENTRAL"/>
    <n v="9999"/>
    <n v="55"/>
    <s v="000"/>
    <s v="002"/>
    <n v="530204"/>
    <n v="1701"/>
    <s v="001"/>
    <s v="0000"/>
    <s v="0000"/>
    <n v="0"/>
    <n v="0"/>
    <n v="0"/>
    <n v="20000"/>
    <n v="0"/>
    <n v="20000"/>
    <s v="SI"/>
    <m/>
    <m/>
    <s v="NICOLAY JIMÉNEZ"/>
    <n v="0"/>
    <n v="0"/>
    <n v="0"/>
    <s v="SUB PROMOCION SALUD INTERCULTURAL  IGUALDAD"/>
    <x v="4"/>
    <s v="NO APLICA"/>
    <s v="NO"/>
    <n v="0"/>
  </r>
  <r>
    <x v="192"/>
    <s v="113001021"/>
    <s v="MSP-DNPS-2022-0452-M"/>
    <d v="2022-05-29T00:00:00"/>
    <s v="MSP-DNPI-2022-0870-M"/>
    <d v="2022-06-08T00:00:00"/>
    <x v="2"/>
    <s v="La reforma se plantea con el objeto de financiar la contratación del servicio de diseño, edición, diagramación, reproducción e impresión de material educomunicacional de promoción de la salud e igualdad"/>
    <s v="PREVENCION Y PROMOCION DE LA SALUD"/>
    <s v="Reproducción de material educomunicacional del Programa Nacional Municipios Saludables y la Estrategia Mercados Saludables"/>
    <s v="PLANTA CENTRAL"/>
    <n v="9999"/>
    <n v="55"/>
    <s v="000"/>
    <s v="002"/>
    <n v="530204"/>
    <n v="1701"/>
    <s v="001"/>
    <s v="0000"/>
    <s v="0000"/>
    <n v="0"/>
    <n v="0"/>
    <n v="0"/>
    <n v="20000"/>
    <n v="0"/>
    <n v="20000"/>
    <s v="SI"/>
    <m/>
    <m/>
    <s v="NICOLAY JIMÉNEZ"/>
    <n v="0"/>
    <n v="0"/>
    <n v="0"/>
    <s v="SUB PROMOCION SALUD INTERCULTURAL  IGUALDAD"/>
    <x v="2"/>
    <s v="NO APLICA"/>
    <s v="NO"/>
    <n v="0"/>
  </r>
  <r>
    <x v="192"/>
    <s v="113001023"/>
    <s v="MSP-DNPS-2022-0452-M"/>
    <d v="2022-05-29T00:00:00"/>
    <s v="MSP-DNPI-2022-0870-M"/>
    <d v="2022-06-08T00:00:00"/>
    <x v="2"/>
    <s v="La reforma se plantea con el objeto de financiar la contratación del servicio de diseño, edición, diagramación, reproducción e impresión de material educomunicacional de promoción de la salud e igualdad"/>
    <s v="PREVENCION Y PROMOCION DE LA SALUD"/>
    <s v="Impresión de material educomunicacional de la Iniciativa HEARTS dirigido a población adulta."/>
    <s v="PLANTA CENTRAL"/>
    <n v="9999"/>
    <n v="55"/>
    <s v="000"/>
    <s v="002"/>
    <n v="530204"/>
    <n v="1701"/>
    <s v="001"/>
    <s v="0000"/>
    <s v="0000"/>
    <n v="0"/>
    <n v="0"/>
    <n v="0"/>
    <n v="20000"/>
    <n v="0"/>
    <n v="20000"/>
    <s v="SI"/>
    <m/>
    <m/>
    <s v="NICOLAY JIMÉNEZ"/>
    <n v="0"/>
    <n v="0"/>
    <n v="0"/>
    <s v="SUB PROMOCION SALUD INTERCULTURAL  IGUALDAD"/>
    <x v="2"/>
    <s v="NO APLICA"/>
    <s v="NO"/>
    <n v="0"/>
  </r>
  <r>
    <x v="192"/>
    <s v="113001038"/>
    <s v="MSP-DNPS-2022-0452-M"/>
    <d v="2022-05-29T00:00:00"/>
    <s v="MSP-DNPI-2022-0870-M"/>
    <d v="2022-06-08T00:00:00"/>
    <x v="2"/>
    <s v="La reforma se plantea con el objeto de financiar la contratación del servicio de diseño, edición, diagramación, reproducción e impresión de material educomunicacional de promoción de la salud e igualdad"/>
    <s v="PREVENCION Y PROMOCION DE LA SALUD"/>
    <s v="Adquisición de material POP UP institucional e informativo para el desarrollo de las actividades que se realiza el Ministerio de Salud Pública en temas de Promoción de la Salud e Igualdad"/>
    <s v="PLANTA CENTRAL"/>
    <n v="9999"/>
    <n v="55"/>
    <s v="000"/>
    <s v="002"/>
    <n v="530204"/>
    <n v="1701"/>
    <s v="001"/>
    <s v="0000"/>
    <s v="0000"/>
    <n v="6415"/>
    <n v="0"/>
    <n v="6415"/>
    <n v="0"/>
    <n v="0"/>
    <n v="0"/>
    <s v="SI"/>
    <m/>
    <m/>
    <s v="NICOLAY JIMÉNEZ"/>
    <n v="0"/>
    <n v="0"/>
    <n v="0"/>
    <s v="SUB PROMOCION SALUD INTERCULTURAL  IGUALDAD"/>
    <x v="2"/>
    <s v="NO APLICA"/>
    <s v="NO"/>
    <n v="0"/>
  </r>
  <r>
    <x v="192"/>
    <s v="113002001"/>
    <s v="MSP-DNPS-2022-0452-M"/>
    <d v="2022-05-29T00:00:00"/>
    <s v="MSP-DNPI-2022-0870-M"/>
    <d v="2022-06-08T00:00:00"/>
    <x v="2"/>
    <s v="La reforma se plantea con el objeto de financiar la contratación del servicio de diseño, edición, diagramación, reproducción e impresión de material educomunicacional de promoción de la salud e igualdad"/>
    <s v="PREVENCION Y PROMOCION DE LA SALUD"/>
    <s v="Artículos promocionales con mensajes de Promoción de la Salud con enfoque en los derechos humanos para difusión"/>
    <s v="PLANTA CENTRAL"/>
    <n v="9999"/>
    <n v="55"/>
    <s v="000"/>
    <s v="002"/>
    <n v="530204"/>
    <n v="1701"/>
    <s v="001"/>
    <s v="0000"/>
    <s v="0000"/>
    <n v="0"/>
    <n v="0"/>
    <n v="0"/>
    <n v="6415"/>
    <n v="0"/>
    <n v="6415"/>
    <s v="SI"/>
    <m/>
    <m/>
    <s v="NICOLAY JIMÉNEZ"/>
    <n v="0"/>
    <n v="0"/>
    <n v="0"/>
    <s v="SUB PROMOCION SALUD INTERCULTURAL  IGUALDAD"/>
    <x v="3"/>
    <s v="NO APLICA"/>
    <s v="NO"/>
    <n v="0"/>
  </r>
  <r>
    <x v="193"/>
    <s v="121004025"/>
    <s v=" MSP-DND-2022-0940-M"/>
    <d v="2022-05-11T00:00:00"/>
    <s v="MSP-DNPI-2022-0861-M"/>
    <d v="2022-06-08T00:00:00"/>
    <x v="2"/>
    <s v="CUADRE DEL POA MES DE MAYO DE 2022"/>
    <s v="VIGILANCIA Y CONTROL SANITARIO"/>
    <s v="ASIGNACION DE FUENTE 998 - ANTICIPO DE CONTRATO DE ARRASTRE E-SIGEF 320-9999-0000-0078-2020"/>
    <s v="PLANTA CENTRAL"/>
    <n v="9999"/>
    <n v="56"/>
    <s v="000"/>
    <s v="003"/>
    <n v="530809"/>
    <n v="1701"/>
    <n v="998"/>
    <s v="0000"/>
    <s v="0000"/>
    <n v="296400"/>
    <n v="0"/>
    <n v="296400"/>
    <n v="0"/>
    <n v="0"/>
    <n v="0"/>
    <s v="SI"/>
    <m/>
    <m/>
    <s v="VERONICA VELEZ "/>
    <n v="296400"/>
    <n v="0"/>
    <n v="296400"/>
    <s v="SUB REDES ATENCION INTEGRAL EN PRIMER NIVEL "/>
    <x v="31"/>
    <s v="N/A"/>
    <s v="SI"/>
    <n v="296400"/>
  </r>
  <r>
    <x v="193"/>
    <s v="134001067"/>
    <s v="MSP-CZONAL5-2022-2082-M"/>
    <d v="2022-05-25T00:00:00"/>
    <s v="MSP-DNPI-2022-0861-M"/>
    <d v="2022-06-08T00:00:00"/>
    <x v="2"/>
    <s v="CUADRE DEL POA MES DE MAYO DE 2022"/>
    <s v="ADMINISTRACION CENTRAL"/>
    <s v="Reporte de remuneración mensual unificada e ingresos complementarios"/>
    <s v="PLANTA CENTRAL"/>
    <n v="9999"/>
    <s v="01"/>
    <s v="000"/>
    <s v="001"/>
    <n v="990101"/>
    <n v="1700"/>
    <s v="001"/>
    <s v="0000"/>
    <s v="0000"/>
    <n v="0"/>
    <n v="0"/>
    <n v="0"/>
    <n v="141371.94"/>
    <n v="0"/>
    <n v="141371.94"/>
    <s v="SI"/>
    <m/>
    <m/>
    <s v="VERONICA VELEZ "/>
    <n v="192662.3"/>
    <n v="0"/>
    <n v="192662.3"/>
    <s v="COOR ADMINISTRATIVA FINANCIERA"/>
    <x v="12"/>
    <s v="REMUNERACIONES"/>
    <s v="SI"/>
    <n v="192662.3"/>
  </r>
  <r>
    <x v="193"/>
    <s v="134001100"/>
    <s v="MSP-DNF-GICN-2022-0134-M_x000a_MSP-DNF-GICN-2022-0163-M"/>
    <s v="05/05/2022_x000a_18/05/2022"/>
    <s v="MSP-DNPI-2022-0861-M"/>
    <d v="2022-06-08T00:00:00"/>
    <x v="2"/>
    <s v="CUADRE DEL POA MES DE MAYO DE 2022"/>
    <s v="PREVENCION Y PROMOCION DE LA SALUD"/>
    <s v="Reporte de remuneración mensual unificada e ingresos complementarios"/>
    <s v="PLANTA CENTRAL"/>
    <n v="9999"/>
    <n v="55"/>
    <s v="000"/>
    <s v="007"/>
    <n v="990101"/>
    <n v="1700"/>
    <s v="001"/>
    <s v="0000"/>
    <s v="0000"/>
    <n v="2500.0000000000005"/>
    <n v="0"/>
    <n v="2500.0000000000005"/>
    <n v="0"/>
    <n v="0"/>
    <n v="0"/>
    <s v="SI"/>
    <m/>
    <m/>
    <s v="VERONICA VELEZ "/>
    <n v="4772.68"/>
    <n v="0"/>
    <n v="4772.68"/>
    <s v="COOR ADMINISTRATIVA FINANCIERA"/>
    <x v="12"/>
    <s v="REMUNERACIONES"/>
    <s v="SI"/>
    <n v="4772.68"/>
  </r>
  <r>
    <x v="193"/>
    <s v="134001101"/>
    <s v="MSP-DNF-GICN-2022-0149-M_x000a_MSP-DNF-GICN-2022-0150-M_x000a_MSP-DNF-GICN-2022-0152-M"/>
    <d v="2022-05-10T00:00:00"/>
    <s v="MSP-DNPI-2022-0861-M"/>
    <d v="2022-06-08T00:00:00"/>
    <x v="2"/>
    <s v="CUADRE DEL POA MES DE MAYO DE 2022"/>
    <s v="VIGILANCIA Y CONTROL SANITARIO"/>
    <s v="Reporte de remuneración mensual unificada e ingresos complementarios"/>
    <s v="PLANTA CENTRAL"/>
    <n v="9999"/>
    <n v="56"/>
    <s v="000"/>
    <s v="002"/>
    <n v="990101"/>
    <n v="1700"/>
    <s v="001"/>
    <s v="0000"/>
    <s v="0000"/>
    <n v="1500"/>
    <n v="0"/>
    <n v="1500"/>
    <n v="0"/>
    <n v="0"/>
    <n v="0"/>
    <s v="SI"/>
    <m/>
    <m/>
    <s v="VERONICA VELEZ "/>
    <n v="3120.08"/>
    <n v="0"/>
    <n v="3120.08"/>
    <s v="COOR ADMINISTRATIVA FINANCIERA"/>
    <x v="12"/>
    <s v="REMUNERACIONES"/>
    <s v="SI"/>
    <n v="3120.08"/>
  </r>
  <r>
    <x v="193"/>
    <s v="134001102"/>
    <s v="MSP-DNF-GICN-2022-0149-M_x000a_MSP-DNF-GICN-2022-0150-M_x000a_MSP-DNF-GICN-2022-0152-M"/>
    <d v="2022-05-10T00:00:00"/>
    <s v="MSP-DNPI-2022-0861-M"/>
    <d v="2022-06-08T00:00:00"/>
    <x v="2"/>
    <s v="CUADRE DEL POA MES DE MAYO DE 2022"/>
    <s v="GARANTIA DE LA CALIDAD DE LOS SERVICIOS DE SALUD"/>
    <s v="Reporte de remuneración mensual unificada e ingresos complementarios"/>
    <s v="PLANTA CENTRAL"/>
    <n v="9999"/>
    <n v="57"/>
    <s v="000"/>
    <s v="002"/>
    <n v="990101"/>
    <n v="1700"/>
    <s v="001"/>
    <s v="0000"/>
    <s v="0000"/>
    <n v="1500"/>
    <n v="0"/>
    <n v="1500"/>
    <n v="0"/>
    <n v="0"/>
    <n v="0"/>
    <s v="SI"/>
    <m/>
    <m/>
    <s v="VERONICA VELEZ "/>
    <n v="9821.15"/>
    <n v="0"/>
    <n v="9821.15"/>
    <s v="COOR ADMINISTRATIVA FINANCIERA"/>
    <x v="12"/>
    <s v="REMUNERACIONES"/>
    <s v="SI"/>
    <n v="9821.15"/>
  </r>
  <r>
    <x v="193"/>
    <s v="134001103"/>
    <s v=" MSP-DNF-GICN-2022-0149-M_x000a_MSP-DNF-GICN-2022-0150-M_x000a_MSP-DNF-GICN-2022-0152-M"/>
    <d v="2022-05-11T00:00:00"/>
    <s v="MSP-DNPI-2022-0861-M"/>
    <d v="2022-06-08T00:00:00"/>
    <x v="2"/>
    <s v="CUADRE DEL POA MES DE MAYO DE 2022"/>
    <s v="PROVISION Y PRESTACION DE SERVICIOS DE SALUD"/>
    <s v="Reporte de remuneración mensual unificada e ingresos complementarios"/>
    <s v="PLANTA CENTRAL"/>
    <n v="9999"/>
    <n v="90"/>
    <s v="000"/>
    <s v="003"/>
    <n v="990101"/>
    <n v="1700"/>
    <s v="001"/>
    <s v="0000"/>
    <s v="0000"/>
    <n v="3500"/>
    <n v="0"/>
    <n v="3500"/>
    <n v="0"/>
    <n v="0"/>
    <n v="0"/>
    <s v="SI"/>
    <m/>
    <m/>
    <s v="VERONICA VELEZ "/>
    <n v="5301.18"/>
    <n v="0"/>
    <n v="5301.18"/>
    <s v="COOR ADMINISTRATIVA FINANCIERA"/>
    <x v="12"/>
    <s v="REMUNERACIONES"/>
    <s v="SI"/>
    <n v="5301.18"/>
  </r>
  <r>
    <x v="193"/>
    <s v="134001109"/>
    <s v="CUADRE"/>
    <d v="2022-05-31T00:00:00"/>
    <s v="MSP-DNPI-2022-0861-M"/>
    <d v="2022-06-08T00:00:00"/>
    <x v="2"/>
    <s v="CUADRE DEL POA MES DE MAYO DE 2022"/>
    <s v="ADMINISTRACION CENTRAL"/>
    <s v="Reporte de remuneración mensual unificada e ingresos complementarios"/>
    <s v="PLANTA CENTRAL"/>
    <n v="9999"/>
    <s v="01"/>
    <s v="000"/>
    <s v="001"/>
    <n v="510105"/>
    <n v="1700"/>
    <s v="001"/>
    <s v="0000"/>
    <s v="0000"/>
    <n v="4377838.55"/>
    <n v="0"/>
    <n v="4377838.55"/>
    <n v="0"/>
    <n v="0"/>
    <n v="0"/>
    <s v="SI"/>
    <m/>
    <m/>
    <s v="VERONICA VELEZ "/>
    <n v="0"/>
    <n v="0"/>
    <n v="0"/>
    <s v="COOR ADMINISTRATIVA FINANCIERA"/>
    <x v="12"/>
    <s v="REMUNERACIONES"/>
    <s v="NO"/>
    <n v="0"/>
  </r>
  <r>
    <x v="193"/>
    <s v="134001035"/>
    <s v="MSP-DNF-GICN-2022-0146-M_x000a_ MSP-DNF-GICN-2022-0146-M"/>
    <d v="2022-05-10T00:00:00"/>
    <s v="MSP-DNPI-2022-0861-M"/>
    <d v="2022-06-08T00:00:00"/>
    <x v="2"/>
    <s v="CUADRE DEL POA MES DE MAYO DE 2022"/>
    <s v="ADMINISTRACION CENTRAL"/>
    <s v="Reporte de remuneración mensual unificada e ingresos complementarios"/>
    <s v="PLANTA CENTRAL"/>
    <n v="9999"/>
    <s v="01"/>
    <s v="000"/>
    <s v="001"/>
    <n v="510203"/>
    <n v="1700"/>
    <s v="001"/>
    <s v="0000"/>
    <s v="0000"/>
    <n v="6000"/>
    <n v="0"/>
    <n v="6000"/>
    <n v="0"/>
    <n v="0"/>
    <n v="0"/>
    <s v="SI"/>
    <m/>
    <m/>
    <s v="VERONICA VELEZ "/>
    <n v="644810.48999999976"/>
    <n v="0"/>
    <n v="644810.48999999976"/>
    <s v="COOR ADMINISTRATIVA FINANCIERA"/>
    <x v="12"/>
    <s v="REMUNERACIONES"/>
    <s v="SI"/>
    <n v="644810.48999999976"/>
  </r>
  <r>
    <x v="193"/>
    <s v="134001041"/>
    <s v="MSP-DNF-GICN-2022-0146-M"/>
    <d v="2022-05-09T00:00:00"/>
    <s v="MSP-DNPI-2022-0861-M"/>
    <d v="2022-06-08T00:00:00"/>
    <x v="2"/>
    <s v="CUADRE DEL POA MES DE MAYO DE 2022"/>
    <s v="ADMINISTRACION CENTRAL"/>
    <s v="Reporte de remuneración mensual unificada e ingresos complementarios"/>
    <s v="PLANTA CENTRAL"/>
    <n v="9999"/>
    <s v="01"/>
    <s v="000"/>
    <s v="001"/>
    <n v="510204"/>
    <n v="1700"/>
    <s v="001"/>
    <s v="0000"/>
    <s v="0000"/>
    <n v="11000"/>
    <n v="0"/>
    <n v="11000"/>
    <n v="0"/>
    <n v="0"/>
    <n v="0"/>
    <s v="SI"/>
    <m/>
    <m/>
    <s v="VERONICA VELEZ "/>
    <n v="219518.27"/>
    <n v="0"/>
    <n v="219518.27"/>
    <s v="COOR ADMINISTRATIVA FINANCIERA"/>
    <x v="12"/>
    <s v="REMUNERACIONES"/>
    <s v="SI"/>
    <n v="219518.27"/>
  </r>
  <r>
    <x v="193"/>
    <s v="134001110"/>
    <s v="MSP-DNF-GICN-2022-0146-M"/>
    <d v="2022-05-09T00:00:00"/>
    <s v="MSP-DNPI-2022-0861-M"/>
    <d v="2022-06-08T00:00:00"/>
    <x v="2"/>
    <s v="CUADRE DEL POA MES DE MAYO DE 2022"/>
    <s v="ADMINISTRACION CENTRAL"/>
    <s v="Reporte de remuneración mensual unificada e ingresos complementarios"/>
    <s v="PLANTA CENTRAL"/>
    <n v="9999"/>
    <s v="01"/>
    <s v="000"/>
    <s v="001"/>
    <n v="510510"/>
    <n v="1700"/>
    <s v="001"/>
    <s v="0000"/>
    <s v="0000"/>
    <n v="3321151.99"/>
    <n v="0"/>
    <n v="3321151.99"/>
    <n v="0"/>
    <n v="0"/>
    <n v="0"/>
    <s v="SI"/>
    <m/>
    <m/>
    <s v="VERONICA VELEZ "/>
    <n v="0"/>
    <n v="0"/>
    <n v="0"/>
    <s v="COOR ADMINISTRATIVA FINANCIERA"/>
    <x v="12"/>
    <s v="REMUNERACIONES"/>
    <s v="NO"/>
    <n v="0"/>
  </r>
  <r>
    <x v="193"/>
    <s v="134001052"/>
    <s v="CUADRE"/>
    <d v="2022-05-31T00:00:00"/>
    <s v="MSP-DNPI-2022-0861-M"/>
    <d v="2022-06-08T00:00:00"/>
    <x v="2"/>
    <s v="CUADRE DEL POA MES DE MAYO DE 2022"/>
    <s v="ADMINISTRACION CENTRAL"/>
    <s v="Reporte de remuneración mensual unificada e ingresos complementarios"/>
    <s v="PLANTA CENTRAL"/>
    <n v="9999"/>
    <s v="01"/>
    <s v="000"/>
    <s v="001"/>
    <n v="510510"/>
    <n v="1709"/>
    <s v="001"/>
    <s v="0000"/>
    <s v="0000"/>
    <n v="0"/>
    <n v="0"/>
    <n v="0"/>
    <n v="6499795.9900000002"/>
    <n v="0"/>
    <n v="6499795.9900000002"/>
    <s v="SI"/>
    <m/>
    <m/>
    <s v="VERONICA VELEZ "/>
    <n v="7610.8900000154972"/>
    <n v="0"/>
    <n v="7610.8900000154972"/>
    <s v="COOR ADMINISTRATIVA FINANCIERA"/>
    <x v="12"/>
    <s v="REMUNERACIONES"/>
    <s v="SI"/>
    <n v="7610.8900000154972"/>
  </r>
  <r>
    <x v="193"/>
    <s v="134001097"/>
    <s v=" MSP-DNTH-2022-2829-M"/>
    <d v="2022-05-19T00:00:00"/>
    <s v="MSP-DNPI-2022-0861-M"/>
    <d v="2022-06-08T00:00:00"/>
    <x v="2"/>
    <s v="CUADRE DEL POA MES DE MAYO DE 2022"/>
    <s v="ADMINISTRACION CENTRAL"/>
    <s v="Reporte de remuneración mensual unificada e ingresos complementarios"/>
    <s v="PLANTA CENTRAL"/>
    <n v="9999"/>
    <s v="01"/>
    <s v="000"/>
    <s v="001"/>
    <n v="510515"/>
    <n v="1709"/>
    <s v="001"/>
    <s v="0000"/>
    <s v="0000"/>
    <n v="83.730000000003201"/>
    <n v="0"/>
    <n v="83.730000000003201"/>
    <n v="0"/>
    <n v="0"/>
    <n v="0"/>
    <s v="SI"/>
    <m/>
    <m/>
    <s v="VERONICA VELEZ "/>
    <n v="11924.719999999739"/>
    <n v="0"/>
    <n v="11924.719999999739"/>
    <s v="COOR ADMINISTRATIVA FINANCIERA"/>
    <x v="12"/>
    <s v="REMUNERACIONES"/>
    <s v="SI"/>
    <n v="11924.719999999739"/>
  </r>
  <r>
    <x v="193"/>
    <s v="134001096"/>
    <s v="MSP-DNTH-2022-2829-M"/>
    <d v="2022-05-08T00:00:00"/>
    <s v="MSP-DNPI-2022-0861-M"/>
    <d v="2022-06-08T00:00:00"/>
    <x v="2"/>
    <s v="CUADRE DEL POA MES DE MAYO DE 2022"/>
    <s v="ADMINISTRACION CENTRAL"/>
    <s v="Reporte de remuneración mensual unificada e ingresos complementarios"/>
    <s v="PLANTA CENTRAL"/>
    <n v="9999"/>
    <s v="01"/>
    <s v="000"/>
    <s v="001"/>
    <n v="510515"/>
    <n v="1709"/>
    <n v="202"/>
    <n v="8888"/>
    <n v="8888"/>
    <n v="0"/>
    <n v="0"/>
    <n v="0"/>
    <n v="30534.34"/>
    <n v="0"/>
    <n v="30534.34"/>
    <s v="SI"/>
    <m/>
    <m/>
    <s v="VERONICA VELEZ "/>
    <n v="0"/>
    <n v="0"/>
    <n v="0"/>
    <s v="COOR ADMINISTRATIVA FINANCIERA"/>
    <x v="12"/>
    <s v="REMUNERACIONES"/>
    <s v="NO"/>
    <n v="0"/>
  </r>
  <r>
    <x v="193"/>
    <s v="134001111"/>
    <s v=" MSP-DNTH-2022-2349-M"/>
    <d v="2022-05-05T00:00:00"/>
    <s v="MSP-DNPI-2022-0861-M"/>
    <d v="2022-06-08T00:00:00"/>
    <x v="2"/>
    <s v="CUADRE DEL POA MES DE MAYO DE 2022"/>
    <s v="ADMINISTRACION CENTRAL"/>
    <s v="Reporte de remuneración mensual unificada e ingresos complementarios"/>
    <s v="PLANTA CENTRAL"/>
    <n v="9999"/>
    <s v="01"/>
    <s v="000"/>
    <s v="001"/>
    <n v="510516"/>
    <n v="1709"/>
    <s v="001"/>
    <s v="0000"/>
    <s v="0000"/>
    <n v="83128.429999999993"/>
    <n v="0"/>
    <n v="83128.429999999993"/>
    <n v="0"/>
    <n v="0"/>
    <n v="0"/>
    <s v="SI"/>
    <m/>
    <m/>
    <s v="VERONICA VELEZ "/>
    <n v="1862.0599999995902"/>
    <n v="0"/>
    <n v="1862.0599999995902"/>
    <s v="COOR ADMINISTRATIVA FINANCIERA"/>
    <x v="12"/>
    <s v="REMUNERACIONES"/>
    <s v="SI"/>
    <n v="1862.0599999995902"/>
  </r>
  <r>
    <x v="193"/>
    <s v="134001029"/>
    <s v=" MSP-DNF-GICN-2022-0146-M"/>
    <d v="2022-05-11T00:00:00"/>
    <s v="MSP-DNPI-2022-0861-M"/>
    <d v="2022-06-08T00:00:00"/>
    <x v="2"/>
    <s v="CUADRE DEL POA MES DE MAYO DE 2022"/>
    <s v="ADMINISTRACION CENTRAL"/>
    <s v="Reporte de remuneración mensual unificada e ingresos complementarios"/>
    <s v="PLANTA CENTRAL"/>
    <n v="9999"/>
    <s v="01"/>
    <s v="000"/>
    <s v="001"/>
    <n v="510602"/>
    <n v="1700"/>
    <s v="001"/>
    <s v="0000"/>
    <s v="0000"/>
    <n v="3500"/>
    <n v="0"/>
    <n v="3500"/>
    <n v="0"/>
    <n v="0"/>
    <n v="0"/>
    <s v="SI"/>
    <m/>
    <m/>
    <s v="VERONICA VELEZ "/>
    <n v="550732.12999999989"/>
    <n v="0"/>
    <n v="550732.12999999989"/>
    <s v="COOR ADMINISTRATIVA FINANCIERA"/>
    <x v="12"/>
    <s v="REMUNERACIONES"/>
    <s v="SI"/>
    <n v="550732.12999999989"/>
  </r>
  <r>
    <x v="193"/>
    <s v="134001066"/>
    <s v="MSP-DNF-GICN-2022-0146-M "/>
    <d v="2022-05-11T00:00:00"/>
    <s v="MSP-DNPI-2022-0861-M"/>
    <d v="2022-06-08T00:00:00"/>
    <x v="2"/>
    <s v="CUADRE DEL POA MES DE MAYO DE 2022"/>
    <s v="ADMINISTRACION CENTRAL"/>
    <s v="Reporte de remuneración mensual unificada e ingresos complementarios"/>
    <s v="PLANTA CENTRAL"/>
    <n v="9999"/>
    <s v="01"/>
    <s v="000"/>
    <s v="001"/>
    <n v="510707"/>
    <n v="1700"/>
    <s v="001"/>
    <s v="0000"/>
    <s v="0000"/>
    <n v="41662.280000000006"/>
    <n v="0"/>
    <n v="41662.280000000006"/>
    <n v="0"/>
    <n v="0"/>
    <n v="0"/>
    <s v="SI"/>
    <m/>
    <m/>
    <s v="VERONICA VELEZ "/>
    <n v="144673.41000000003"/>
    <n v="0"/>
    <n v="144673.41000000003"/>
    <s v="COOR ADMINISTRATIVA FINANCIERA"/>
    <x v="12"/>
    <s v="REMUNERACIONES"/>
    <s v="SI"/>
    <n v="144673.41000000003"/>
  </r>
  <r>
    <x v="193"/>
    <s v="134001112"/>
    <s v="CUADRE"/>
    <d v="2022-05-31T00:00:00"/>
    <s v="MSP-DNPI-2022-0861-M"/>
    <d v="2022-06-08T00:00:00"/>
    <x v="2"/>
    <s v="CUADRE DEL POA MES DE MAYO DE 2022"/>
    <s v="PREVENCION Y PROMOCION DE LA SALUD"/>
    <s v="Reporte de remuneración mensual unificada e ingresos complementarios"/>
    <s v="PLANTA CENTRAL"/>
    <n v="9999"/>
    <n v="55"/>
    <s v="000"/>
    <s v="003"/>
    <n v="510105"/>
    <n v="1700"/>
    <s v="001"/>
    <s v="0000"/>
    <s v="0000"/>
    <n v="522451.37"/>
    <n v="0"/>
    <n v="522451.37"/>
    <n v="0"/>
    <n v="0"/>
    <n v="0"/>
    <s v="SI"/>
    <m/>
    <m/>
    <s v="VERONICA VELEZ "/>
    <n v="0"/>
    <n v="0"/>
    <n v="0"/>
    <s v="COOR ADMINISTRATIVA FINANCIERA"/>
    <x v="12"/>
    <s v="REMUNERACIONES"/>
    <s v="NO"/>
    <n v="0"/>
  </r>
  <r>
    <x v="193"/>
    <s v="134001013"/>
    <s v=" MSP-DNTH-2022-2872-M"/>
    <d v="2022-05-24T00:00:00"/>
    <s v="MSP-DNPI-2022-0861-M"/>
    <d v="2022-06-08T00:00:00"/>
    <x v="2"/>
    <s v="CUADRE DEL POA MES DE MAYO DE 2022"/>
    <s v="PREVENCION Y PROMOCION DE LA SALUD"/>
    <s v="Reporte de remuneración mensual unificada e ingresos complementarios"/>
    <s v="PLANTA CENTRAL"/>
    <n v="9999"/>
    <n v="55"/>
    <s v="000"/>
    <s v="004"/>
    <n v="510510"/>
    <n v="1700"/>
    <s v="001"/>
    <s v="0000"/>
    <s v="0000"/>
    <n v="0"/>
    <n v="0"/>
    <n v="0"/>
    <n v="6800"/>
    <n v="0"/>
    <n v="6800"/>
    <s v="SI"/>
    <m/>
    <m/>
    <s v="VERONICA VELEZ "/>
    <n v="536719.43999999983"/>
    <n v="0"/>
    <n v="536719.43999999983"/>
    <s v="COOR ADMINISTRATIVA FINANCIERA"/>
    <x v="12"/>
    <s v="Presupuesto por Resultados"/>
    <s v="SI"/>
    <n v="536719.43999999983"/>
  </r>
  <r>
    <x v="193"/>
    <s v="134001015"/>
    <s v=" MSP-DNTH-2022-2872-M"/>
    <d v="2022-05-24T00:00:00"/>
    <s v="MSP-DNPI-2022-0861-M"/>
    <d v="2022-06-08T00:00:00"/>
    <x v="2"/>
    <s v="CUADRE DEL POA MES DE MAYO DE 2022"/>
    <s v="PREVENCION Y PROMOCION DE LA SALUD"/>
    <s v="Reporte de remuneración mensual unificada e ingresos complementarios"/>
    <s v="PLANTA CENTRAL"/>
    <n v="9999"/>
    <n v="55"/>
    <s v="000"/>
    <s v="004"/>
    <n v="510602"/>
    <n v="1700"/>
    <s v="001"/>
    <s v="0000"/>
    <s v="0000"/>
    <n v="6000"/>
    <n v="0"/>
    <n v="6000"/>
    <n v="0"/>
    <n v="0"/>
    <n v="0"/>
    <s v="SI"/>
    <m/>
    <m/>
    <s v="VERONICA VELEZ "/>
    <n v="30356.849999999977"/>
    <n v="0"/>
    <n v="30356.849999999977"/>
    <s v="COOR ADMINISTRATIVA FINANCIERA"/>
    <x v="12"/>
    <s v="Presupuesto por Resultados"/>
    <s v="SI"/>
    <n v="30356.849999999977"/>
  </r>
  <r>
    <x v="193"/>
    <s v="134001113"/>
    <s v="MSP-DNF-GICN-2022-0163-M"/>
    <d v="2022-05-25T00:00:00"/>
    <s v="MSP-DNPI-2022-0861-M"/>
    <d v="2022-06-08T00:00:00"/>
    <x v="2"/>
    <s v="CUADRE DEL POA MES DE MAYO DE 2022"/>
    <s v="PREVENCION Y PROMOCION DE LA SALUD"/>
    <s v="Reporte de remuneración mensual unificada e ingresos complementarios"/>
    <s v="PLANTA CENTRAL"/>
    <n v="9999"/>
    <n v="55"/>
    <s v="000"/>
    <s v="004"/>
    <n v="510707"/>
    <n v="1700"/>
    <s v="001"/>
    <s v="0000"/>
    <s v="0000"/>
    <n v="800"/>
    <n v="0"/>
    <n v="800"/>
    <n v="0"/>
    <n v="0"/>
    <n v="0"/>
    <s v="SI"/>
    <m/>
    <m/>
    <s v="VERONICA VELEZ "/>
    <n v="2050"/>
    <n v="0"/>
    <n v="2050"/>
    <s v="COOR ADMINISTRATIVA FINANCIERA"/>
    <x v="12"/>
    <s v="REMUNERACIONES"/>
    <s v="SI"/>
    <n v="2050"/>
  </r>
  <r>
    <x v="193"/>
    <s v="134001114"/>
    <s v="CUADRE"/>
    <d v="2022-05-31T00:00:00"/>
    <s v="MSP-DNPI-2022-0861-M"/>
    <d v="2022-06-08T00:00:00"/>
    <x v="2"/>
    <s v="CUADRE DEL POA MES DE MAYO DE 2022"/>
    <s v="VIGILANCIA Y CONTROL SANITARIO"/>
    <s v="Reporte de remuneración mensual unificada e ingresos complementarios"/>
    <s v="PLANTA CENTRAL"/>
    <n v="9999"/>
    <n v="56"/>
    <s v="000"/>
    <s v="002"/>
    <n v="510105"/>
    <n v="1700"/>
    <s v="001"/>
    <s v="0000"/>
    <s v="0000"/>
    <n v="492088"/>
    <n v="0"/>
    <n v="492088"/>
    <n v="0"/>
    <n v="0"/>
    <n v="0"/>
    <s v="SI"/>
    <m/>
    <m/>
    <s v="VERONICA VELEZ "/>
    <n v="0"/>
    <n v="0"/>
    <n v="0"/>
    <s v="COOR ADMINISTRATIVA FINANCIERA"/>
    <x v="12"/>
    <s v="REMUNERACIONES"/>
    <s v="NO"/>
    <n v="0"/>
  </r>
  <r>
    <x v="193"/>
    <s v="134001009"/>
    <s v="MSP-DNF-GICN-2022-0165-M"/>
    <d v="2022-05-20T00:00:00"/>
    <s v="MSP-DNPI-2022-0861-M"/>
    <d v="2022-06-08T00:00:00"/>
    <x v="2"/>
    <s v="CUADRE DEL POA MES DE MAYO DE 2022"/>
    <s v="VIGILANCIA Y CONTROL SANITARIO"/>
    <s v="Reporte de remuneración mensual unificada e ingresos complementarios"/>
    <s v="PLANTA CENTRAL"/>
    <n v="9999"/>
    <n v="56"/>
    <s v="000"/>
    <s v="002"/>
    <n v="510510"/>
    <n v="1700"/>
    <s v="001"/>
    <s v="0000"/>
    <s v="0000"/>
    <n v="0"/>
    <n v="0"/>
    <n v="0"/>
    <n v="18000"/>
    <n v="0"/>
    <n v="18000"/>
    <s v="SI"/>
    <m/>
    <m/>
    <s v="VERONICA VELEZ "/>
    <n v="233344"/>
    <n v="0"/>
    <n v="233344"/>
    <s v="COOR ADMINISTRATIVA FINANCIERA"/>
    <x v="12"/>
    <s v="REMUNERACIONES"/>
    <s v="SI"/>
    <n v="233344"/>
  </r>
  <r>
    <x v="193"/>
    <s v="134001081"/>
    <s v="MSP-DNF-GICN-2022-0165-M"/>
    <d v="2022-05-20T00:00:00"/>
    <s v="MSP-DNPI-2022-0861-M"/>
    <d v="2022-06-08T00:00:00"/>
    <x v="2"/>
    <s v="CUADRE DEL POA MES DE MAYO DE 2022"/>
    <s v="VIGILANCIA Y CONTROL SANITARIO"/>
    <s v="Reporte de remuneración mensual unificada e ingresos complementarios"/>
    <s v="PLANTA CENTRAL"/>
    <n v="9999"/>
    <n v="56"/>
    <s v="000"/>
    <s v="002"/>
    <n v="510512"/>
    <n v="1700"/>
    <s v="001"/>
    <s v="0000"/>
    <s v="0000"/>
    <n v="0"/>
    <n v="0"/>
    <n v="0"/>
    <n v="121.469999999999"/>
    <n v="0"/>
    <n v="121.469999999999"/>
    <s v="SI"/>
    <m/>
    <m/>
    <s v="VERONICA VELEZ "/>
    <n v="6284.03"/>
    <n v="0"/>
    <n v="6284.03"/>
    <s v="COOR ADMINISTRATIVA FINANCIERA"/>
    <x v="12"/>
    <s v="REMUNERACIONES"/>
    <s v="SI"/>
    <n v="6284.03"/>
  </r>
  <r>
    <x v="193"/>
    <s v="134001115"/>
    <s v="MSP-DNTH-2022-2872-M"/>
    <d v="2022-05-19T00:00:00"/>
    <s v="MSP-DNPI-2022-0861-M"/>
    <d v="2022-06-08T00:00:00"/>
    <x v="2"/>
    <s v="CUADRE DEL POA MES DE MAYO DE 2022"/>
    <s v="GARANTIA DE LA CALIDAD DE LOS SERVICIOS DE SALUD"/>
    <s v="Reporte de remuneración mensual unificada e ingresos complementarios"/>
    <s v="PLANTA CENTRAL"/>
    <n v="9999"/>
    <n v="57"/>
    <s v="000"/>
    <s v="002"/>
    <n v="510105"/>
    <n v="1700"/>
    <s v="001"/>
    <s v="0000"/>
    <s v="0000"/>
    <n v="588896"/>
    <n v="0"/>
    <n v="588896"/>
    <n v="0"/>
    <n v="0"/>
    <n v="0"/>
    <s v="SI"/>
    <m/>
    <m/>
    <s v="VERONICA VELEZ "/>
    <n v="17000"/>
    <n v="0"/>
    <n v="17000"/>
    <s v="COOR ADMINISTRATIVA FINANCIERA"/>
    <x v="12"/>
    <s v="REMUNERACIONES"/>
    <s v="SI"/>
    <n v="17000"/>
  </r>
  <r>
    <x v="193"/>
    <s v="134001010"/>
    <s v="MSP-DNTH-2022-2872-M"/>
    <d v="2022-05-19T00:00:00"/>
    <s v="MSP-DNPI-2022-0861-M"/>
    <d v="2022-06-08T00:00:00"/>
    <x v="2"/>
    <s v="CUADRE DEL POA MES DE MAYO DE 2022"/>
    <s v="GARANTIA DE LA CALIDAD DE LOS SERVICIOS DE SALUD"/>
    <s v="Reporte de remuneración mensual unificada e ingresos complementarios"/>
    <s v="PLANTA CENTRAL"/>
    <n v="9999"/>
    <n v="57"/>
    <s v="000"/>
    <s v="002"/>
    <n v="510510"/>
    <n v="1700"/>
    <s v="001"/>
    <s v="0000"/>
    <s v="0000"/>
    <n v="18000"/>
    <n v="0"/>
    <n v="18000"/>
    <n v="0"/>
    <n v="0"/>
    <n v="0"/>
    <s v="SI"/>
    <m/>
    <m/>
    <s v="VERONICA VELEZ "/>
    <n v="335544"/>
    <n v="0"/>
    <n v="335544"/>
    <s v="COOR ADMINISTRATIVA FINANCIERA"/>
    <x v="12"/>
    <s v="REMUNERACIONES"/>
    <s v="SI"/>
    <n v="335544"/>
  </r>
  <r>
    <x v="193"/>
    <s v="134001116"/>
    <s v="CUADRE"/>
    <d v="2022-05-31T00:00:00"/>
    <s v="MSP-DNPI-2022-0861-M"/>
    <d v="2022-06-08T00:00:00"/>
    <x v="2"/>
    <s v="CUADRE DEL POA MES DE MAYO DE 2022"/>
    <s v="GOBERNANZA DE LA SALUD"/>
    <s v="Reporte de remuneración mensual unificada e ingresos complementarios"/>
    <s v="PLANTA CENTRAL"/>
    <n v="9999"/>
    <n v="58"/>
    <s v="000"/>
    <s v="003"/>
    <n v="510105"/>
    <n v="1700"/>
    <s v="001"/>
    <s v="0000"/>
    <s v="0000"/>
    <n v="983472"/>
    <n v="0"/>
    <n v="983472"/>
    <n v="0"/>
    <n v="0"/>
    <n v="0"/>
    <s v="SI"/>
    <m/>
    <m/>
    <s v="VERONICA VELEZ "/>
    <n v="3000"/>
    <n v="0"/>
    <n v="3000"/>
    <s v="COOR ADMINISTRATIVA FINANCIERA"/>
    <x v="12"/>
    <s v="REMUNERACIONES"/>
    <s v="SI"/>
    <n v="3000"/>
  </r>
  <r>
    <x v="193"/>
    <s v="134001039"/>
    <s v=" MSP-DNTH-2022-2513-M"/>
    <d v="2022-05-06T00:00:00"/>
    <s v="MSP-DNPI-2022-0861-M"/>
    <d v="2022-06-08T00:00:00"/>
    <x v="2"/>
    <s v="CUADRE DEL POA MES DE MAYO DE 2022"/>
    <s v="GOBERNANZA DE LA SALUD"/>
    <s v="Reporte de remuneración mensual unificada e ingresos complementarios"/>
    <s v="PLANTA CENTRAL"/>
    <n v="9999"/>
    <n v="58"/>
    <s v="000"/>
    <s v="003"/>
    <n v="510203"/>
    <n v="1700"/>
    <s v="001"/>
    <s v="0000"/>
    <s v="0000"/>
    <n v="3910.6700000000128"/>
    <n v="0"/>
    <n v="3910.6700000000128"/>
    <n v="0"/>
    <n v="0"/>
    <n v="0"/>
    <s v="SI"/>
    <m/>
    <m/>
    <s v="VERONICA VELEZ "/>
    <n v="136882.72000000003"/>
    <n v="0"/>
    <n v="136882.72000000003"/>
    <s v="COOR ADMINISTRATIVA FINANCIERA"/>
    <x v="12"/>
    <s v="REMUNERACIONES"/>
    <s v="SI"/>
    <n v="136882.72000000003"/>
  </r>
  <r>
    <x v="193"/>
    <s v="134001045"/>
    <s v=" MSP-DNTH-2022-2513-M"/>
    <d v="2022-05-03T00:00:00"/>
    <s v="MSP-DNPI-2022-0861-M"/>
    <d v="2022-06-08T00:00:00"/>
    <x v="2"/>
    <s v="CUADRE DEL POA MES DE MAYO DE 2022"/>
    <s v="GOBERNANZA DE LA SALUD"/>
    <s v="Reporte de remuneración mensual unificada e ingresos complementarios"/>
    <s v="PLANTA CENTRAL"/>
    <n v="9999"/>
    <n v="58"/>
    <s v="000"/>
    <s v="003"/>
    <n v="510204"/>
    <n v="1700"/>
    <s v="001"/>
    <s v="0000"/>
    <s v="0000"/>
    <n v="991.66999999999825"/>
    <n v="0"/>
    <n v="991.66999999999825"/>
    <n v="0"/>
    <n v="0"/>
    <n v="0"/>
    <s v="SI"/>
    <m/>
    <m/>
    <s v="VERONICA VELEZ "/>
    <n v="34466.67"/>
    <n v="0"/>
    <n v="34466.67"/>
    <s v="COOR ADMINISTRATIVA FINANCIERA"/>
    <x v="12"/>
    <s v="REMUNERACIONES"/>
    <s v="SI"/>
    <n v="34466.67"/>
  </r>
  <r>
    <x v="193"/>
    <s v="134001087"/>
    <s v="MSP-DNF-GICN-2022-0165-M"/>
    <d v="2022-05-25T00:00:00"/>
    <s v="MSP-DNPI-2022-0861-M"/>
    <d v="2022-06-08T00:00:00"/>
    <x v="2"/>
    <s v="CUADRE DEL POA MES DE MAYO DE 2022"/>
    <s v="GOBERNANZA DE LA SALUD"/>
    <s v="Reporte de remuneración mensual unificada e ingresos complementarios"/>
    <s v="PLANTA CENTRAL"/>
    <n v="9999"/>
    <n v="58"/>
    <s v="000"/>
    <s v="003"/>
    <n v="510512"/>
    <n v="1700"/>
    <s v="001"/>
    <s v="0000"/>
    <s v="0000"/>
    <n v="0"/>
    <n v="0"/>
    <n v="0"/>
    <n v="48.58"/>
    <n v="0"/>
    <n v="48.58"/>
    <s v="SI"/>
    <m/>
    <m/>
    <s v="VERONICA VELEZ "/>
    <n v="11002.05"/>
    <n v="0"/>
    <n v="11002.05"/>
    <s v="COOR ADMINISTRATIVA FINANCIERA"/>
    <x v="12"/>
    <s v="REMUNERACIONES"/>
    <s v="SI"/>
    <n v="11002.05"/>
  </r>
  <r>
    <x v="193"/>
    <s v="134001089"/>
    <s v="MSP-DNTH-2022-2513-M"/>
    <d v="2022-05-06T00:00:00"/>
    <s v="MSP-DNPI-2022-0861-M"/>
    <d v="2022-06-08T00:00:00"/>
    <x v="2"/>
    <s v="CUADRE DEL POA MES DE MAYO DE 2022"/>
    <s v="GOBERNANZA DE LA SALUD"/>
    <s v="Reporte de remuneración mensual unificada e ingresos complementarios"/>
    <s v="PLANTA CENTRAL"/>
    <n v="9999"/>
    <n v="58"/>
    <s v="000"/>
    <s v="003"/>
    <n v="510516"/>
    <n v="1700"/>
    <s v="001"/>
    <s v="0000"/>
    <s v="0000"/>
    <n v="46928"/>
    <n v="0"/>
    <n v="46928"/>
    <n v="0"/>
    <n v="0"/>
    <n v="0"/>
    <s v="SI"/>
    <m/>
    <m/>
    <s v="VERONICA VELEZ "/>
    <n v="62264"/>
    <n v="0"/>
    <n v="62264"/>
    <s v="COOR ADMINISTRATIVA FINANCIERA"/>
    <x v="12"/>
    <s v="REMUNERACIONES"/>
    <s v="SI"/>
    <n v="62264"/>
  </r>
  <r>
    <x v="193"/>
    <s v="134001027"/>
    <s v=" MSP-DNTH-2022-2513-M"/>
    <d v="2022-05-03T00:00:00"/>
    <s v="MSP-DNPI-2022-0861-M"/>
    <d v="2022-06-08T00:00:00"/>
    <x v="2"/>
    <s v="CUADRE DEL POA MES DE MAYO DE 2022"/>
    <s v="GOBERNANZA DE LA SALUD"/>
    <s v="Reporte de remuneración mensual unificada e ingresos complementarios"/>
    <s v="PLANTA CENTRAL"/>
    <n v="9999"/>
    <n v="58"/>
    <s v="000"/>
    <s v="003"/>
    <n v="510601"/>
    <n v="1700"/>
    <s v="001"/>
    <s v="0000"/>
    <s v="0000"/>
    <n v="4528.5499999999884"/>
    <n v="0"/>
    <n v="4528.5499999999884"/>
    <n v="0"/>
    <n v="0"/>
    <n v="0"/>
    <s v="SI"/>
    <m/>
    <m/>
    <s v="VERONICA VELEZ "/>
    <n v="156037.64999999997"/>
    <n v="0"/>
    <n v="156037.64999999997"/>
    <s v="COOR ADMINISTRATIVA FINANCIERA"/>
    <x v="12"/>
    <s v="REMUNERACIONES"/>
    <s v="SI"/>
    <n v="156037.64999999997"/>
  </r>
  <r>
    <x v="193"/>
    <s v="134001033"/>
    <s v="MSP-DNTH-2022-2513-M"/>
    <d v="2022-05-09T00:00:00"/>
    <s v="MSP-DNPI-2022-0861-M"/>
    <d v="2022-06-08T00:00:00"/>
    <x v="2"/>
    <s v="CUADRE DEL POA MES DE MAYO DE 2022"/>
    <s v="GOBERNANZA DE LA SALUD"/>
    <s v="Reporte de remuneración mensual unificada e ingresos complementarios"/>
    <s v="PLANTA CENTRAL"/>
    <n v="9999"/>
    <n v="58"/>
    <s v="000"/>
    <s v="003"/>
    <n v="510602"/>
    <n v="1700"/>
    <s v="001"/>
    <s v="0000"/>
    <s v="0000"/>
    <n v="3909.0999999999913"/>
    <n v="0"/>
    <n v="3909.0999999999913"/>
    <n v="0"/>
    <n v="0"/>
    <n v="0"/>
    <s v="SI"/>
    <m/>
    <m/>
    <s v="VERONICA VELEZ "/>
    <n v="134294.59"/>
    <n v="0"/>
    <n v="134294.59"/>
    <s v="COOR ADMINISTRATIVA FINANCIERA"/>
    <x v="12"/>
    <s v="REMUNERACIONES"/>
    <s v="SI"/>
    <n v="134294.59"/>
  </r>
  <r>
    <x v="193"/>
    <s v="134001117"/>
    <s v="CUADRE"/>
    <d v="2022-05-31T00:00:00"/>
    <s v="MSP-DNPI-2022-0861-M"/>
    <d v="2022-06-08T00:00:00"/>
    <x v="2"/>
    <s v="CUADRE DEL POA MES DE MAYO DE 2022"/>
    <s v="PROVISION Y PRESTACION DE SERVICIOS DE SALUD"/>
    <s v="Reporte de remuneración mensual unificada e ingresos complementarios"/>
    <s v="PLANTA CENTRAL"/>
    <n v="9999"/>
    <n v="90"/>
    <s v="000"/>
    <s v="003"/>
    <n v="510105"/>
    <n v="1700"/>
    <s v="001"/>
    <s v="0000"/>
    <s v="0000"/>
    <n v="685060"/>
    <n v="0"/>
    <n v="685060"/>
    <n v="0"/>
    <n v="0"/>
    <n v="0"/>
    <s v="SI"/>
    <m/>
    <m/>
    <s v="VERONICA VELEZ "/>
    <n v="0"/>
    <n v="0"/>
    <n v="0"/>
    <s v="COOR ADMINISTRATIVA FINANCIERA"/>
    <x v="12"/>
    <s v="REMUNERACIONES"/>
    <s v="NO"/>
    <n v="0"/>
  </r>
  <r>
    <x v="193"/>
    <s v="134001092"/>
    <s v="MSP-DNF-GICN-2022-0165-M"/>
    <d v="2022-05-20T00:00:00"/>
    <s v="MSP-DNPI-2022-0861-M"/>
    <d v="2022-06-08T00:00:00"/>
    <x v="2"/>
    <s v="CUADRE DEL POA MES DE MAYO DE 2022"/>
    <s v="PROVISION Y PRESTACION DE SERVICIOS DE SALUD"/>
    <s v="Reporte de remuneración mensual unificada e ingresos complementarios"/>
    <s v="PLANTA CENTRAL"/>
    <n v="9999"/>
    <n v="90"/>
    <s v="000"/>
    <s v="003"/>
    <n v="510513"/>
    <n v="1700"/>
    <s v="001"/>
    <s v="0000"/>
    <s v="0000"/>
    <n v="0"/>
    <n v="0"/>
    <n v="0"/>
    <n v="1749.9"/>
    <n v="0"/>
    <n v="1749.9"/>
    <s v="SI"/>
    <m/>
    <m/>
    <s v="VERONICA VELEZ "/>
    <n v="6026.5300000000007"/>
    <n v="0"/>
    <n v="6026.5300000000007"/>
    <s v="COOR ADMINISTRATIVA FINANCIERA"/>
    <x v="12"/>
    <s v="REMUNERACIONES"/>
    <s v="SI"/>
    <n v="6026.5300000000007"/>
  </r>
  <r>
    <x v="193"/>
    <s v="134001001"/>
    <s v="CUADRE"/>
    <d v="2022-05-31T00:00:00"/>
    <s v="MSP-DNPI-2022-0861-M"/>
    <d v="2022-06-08T00:00:00"/>
    <x v="2"/>
    <s v="CUADRE DEL POA MES DE MAYO DE 2022"/>
    <s v="ADMINISTRACION CENTRAL"/>
    <s v="Reporte de remuneración mensual unificada e ingresos complementarios"/>
    <s v="PLANTA CENTRAL"/>
    <n v="9999"/>
    <s v="01"/>
    <s v="000"/>
    <s v="001"/>
    <n v="510105"/>
    <n v="1700"/>
    <s v="001"/>
    <s v="0000"/>
    <s v="0000"/>
    <n v="0"/>
    <n v="0"/>
    <n v="0"/>
    <n v="20000"/>
    <n v="0"/>
    <n v="20000"/>
    <s v="SI"/>
    <m/>
    <m/>
    <m/>
    <n v="4247451.95"/>
    <n v="0"/>
    <n v="4247451.95"/>
    <s v="COOR ADMINISTRATIVA FINANCIERA"/>
    <x v="12"/>
    <s v="REMUNERACIONES"/>
    <s v="SI"/>
    <n v="4247451.95"/>
  </r>
  <r>
    <x v="193"/>
    <s v="134001109"/>
    <s v="CUADRE"/>
    <d v="2022-05-31T00:00:00"/>
    <s v="MSP-DNPI-2022-0861-M"/>
    <d v="2022-06-08T00:00:00"/>
    <x v="2"/>
    <s v="CUADRE DEL POA MES DE MAYO DE 2022"/>
    <s v="ADMINISTRACION CENTRAL"/>
    <s v="Reporte de remuneración mensual unificada e ingresos complementarios"/>
    <s v="PLANTA CENTRAL"/>
    <n v="9999"/>
    <s v="01"/>
    <s v="000"/>
    <s v="001"/>
    <n v="510105"/>
    <n v="1700"/>
    <s v="001"/>
    <s v="0000"/>
    <s v="0000"/>
    <n v="0"/>
    <n v="0"/>
    <n v="0"/>
    <n v="4377838.55"/>
    <n v="0"/>
    <n v="4377838.55"/>
    <s v="SI"/>
    <m/>
    <m/>
    <m/>
    <n v="0"/>
    <n v="0"/>
    <n v="0"/>
    <s v="COOR ADMINISTRATIVA FINANCIERA"/>
    <x v="12"/>
    <s v="REMUNERACIONES"/>
    <s v="NO"/>
    <n v="0"/>
  </r>
  <r>
    <x v="193"/>
    <s v="134001112"/>
    <s v="CUADRE"/>
    <d v="2022-05-31T00:00:00"/>
    <s v="MSP-DNPI-2022-0861-M"/>
    <d v="2022-06-08T00:00:00"/>
    <x v="2"/>
    <s v="CUADRE DEL POA MES DE MAYO DE 2022"/>
    <s v="PREVENCION Y PROMOCION DE LA SALUD"/>
    <s v="Reporte de remuneración mensual unificada e ingresos complementarios"/>
    <s v="PLANTA CENTRAL"/>
    <n v="9999"/>
    <n v="55"/>
    <s v="000"/>
    <s v="003"/>
    <n v="510105"/>
    <n v="1700"/>
    <s v="001"/>
    <s v="0000"/>
    <s v="0000"/>
    <n v="0"/>
    <n v="0"/>
    <n v="0"/>
    <n v="522451.37"/>
    <n v="0"/>
    <n v="522451.37"/>
    <s v="SI"/>
    <m/>
    <m/>
    <m/>
    <n v="0"/>
    <n v="0"/>
    <n v="0"/>
    <s v="COOR ADMINISTRATIVA FINANCIERA"/>
    <x v="12"/>
    <s v="REMUNERACIONES"/>
    <s v="NO"/>
    <n v="0"/>
  </r>
  <r>
    <x v="193"/>
    <s v="134001114"/>
    <s v="CUADRE"/>
    <d v="2022-05-31T00:00:00"/>
    <s v="MSP-DNPI-2022-0861-M"/>
    <d v="2022-06-08T00:00:00"/>
    <x v="2"/>
    <s v="CUADRE DEL POA MES DE MAYO DE 2022"/>
    <s v="VIGILANCIA Y CONTROL SANITARIO"/>
    <s v="Reporte de remuneración mensual unificada e ingresos complementarios"/>
    <s v="PLANTA CENTRAL"/>
    <n v="9999"/>
    <n v="56"/>
    <s v="000"/>
    <s v="002"/>
    <n v="510105"/>
    <n v="1700"/>
    <s v="001"/>
    <s v="0000"/>
    <s v="0000"/>
    <n v="0"/>
    <n v="0"/>
    <n v="0"/>
    <n v="492088"/>
    <n v="0"/>
    <n v="492088"/>
    <s v="SI"/>
    <m/>
    <m/>
    <m/>
    <n v="0"/>
    <n v="0"/>
    <n v="0"/>
    <s v="COOR ADMINISTRATIVA FINANCIERA"/>
    <x v="12"/>
    <s v="REMUNERACIONES"/>
    <s v="NO"/>
    <n v="0"/>
  </r>
  <r>
    <x v="193"/>
    <s v="134001115"/>
    <s v="CUADRE"/>
    <d v="2022-05-31T00:00:00"/>
    <s v="MSP-DNPI-2022-0861-M"/>
    <d v="2022-06-08T00:00:00"/>
    <x v="2"/>
    <s v="CUADRE DEL POA MES DE MAYO DE 2022"/>
    <s v="GARANTIA DE LA CALIDAD DE LOS SERVICIOS DE SALUD"/>
    <s v="Reporte de remuneración mensual unificada e ingresos complementarios"/>
    <s v="PLANTA CENTRAL"/>
    <n v="9999"/>
    <n v="57"/>
    <s v="000"/>
    <s v="002"/>
    <n v="510105"/>
    <n v="1700"/>
    <s v="001"/>
    <s v="0000"/>
    <s v="0000"/>
    <n v="0"/>
    <n v="0"/>
    <n v="0"/>
    <n v="571896"/>
    <n v="0"/>
    <n v="571896"/>
    <s v="SI"/>
    <m/>
    <m/>
    <m/>
    <n v="17000"/>
    <n v="0"/>
    <n v="17000"/>
    <s v="COOR ADMINISTRATIVA FINANCIERA"/>
    <x v="12"/>
    <s v="REMUNERACIONES"/>
    <s v="SI"/>
    <n v="17000"/>
  </r>
  <r>
    <x v="193"/>
    <s v="134001116"/>
    <s v="CUADRE"/>
    <d v="2022-05-31T00:00:00"/>
    <s v="MSP-DNPI-2022-0861-M"/>
    <d v="2022-06-08T00:00:00"/>
    <x v="2"/>
    <s v="CUADRE DEL POA MES DE MAYO DE 2022"/>
    <s v="GOBERNANZA DE LA SALUD"/>
    <s v="Reporte de remuneración mensual unificada e ingresos complementarios"/>
    <s v="PLANTA CENTRAL"/>
    <n v="9999"/>
    <n v="58"/>
    <s v="000"/>
    <s v="003"/>
    <n v="510105"/>
    <n v="1700"/>
    <s v="001"/>
    <s v="0000"/>
    <s v="0000"/>
    <n v="0"/>
    <n v="0"/>
    <n v="0"/>
    <n v="980472"/>
    <n v="0"/>
    <n v="980472"/>
    <s v="SI"/>
    <m/>
    <m/>
    <m/>
    <n v="3000"/>
    <n v="0"/>
    <n v="3000"/>
    <s v="COOR ADMINISTRATIVA FINANCIERA"/>
    <x v="12"/>
    <s v="REMUNERACIONES"/>
    <s v="SI"/>
    <n v="3000"/>
  </r>
  <r>
    <x v="193"/>
    <s v="134001117"/>
    <s v="CUADRE"/>
    <d v="2022-05-31T00:00:00"/>
    <s v="MSP-DNPI-2022-0861-M"/>
    <d v="2022-06-08T00:00:00"/>
    <x v="2"/>
    <s v="CUADRE DEL POA MES DE MAYO DE 2022"/>
    <s v="PROVISION Y PRESTACION DE SERVICIOS DE SALUD"/>
    <s v="Reporte de remuneración mensual unificada e ingresos complementarios"/>
    <s v="PLANTA CENTRAL"/>
    <n v="9999"/>
    <n v="90"/>
    <s v="000"/>
    <s v="003"/>
    <n v="510105"/>
    <n v="1700"/>
    <s v="001"/>
    <s v="0000"/>
    <s v="0000"/>
    <n v="0"/>
    <n v="0"/>
    <n v="0"/>
    <n v="685060"/>
    <n v="0"/>
    <n v="685060"/>
    <s v="SI"/>
    <m/>
    <m/>
    <m/>
    <n v="0"/>
    <n v="0"/>
    <n v="0"/>
    <s v="COOR ADMINISTRATIVA FINANCIERA"/>
    <x v="12"/>
    <s v="REMUNERACIONES"/>
    <s v="NO"/>
    <n v="0"/>
  </r>
  <r>
    <x v="193"/>
    <s v="134001110"/>
    <s v="CUADRE"/>
    <d v="2022-05-31T00:00:00"/>
    <s v="MSP-DNPI-2022-0861-M"/>
    <d v="2022-06-08T00:00:00"/>
    <x v="2"/>
    <s v="CUADRE DEL POA MES DE MAYO DE 2022"/>
    <s v="ADMINISTRACION CENTRAL"/>
    <s v="Reporte de remuneración mensual unificada e ingresos complementarios"/>
    <s v="PLANTA CENTRAL"/>
    <n v="9999"/>
    <s v="01"/>
    <s v="000"/>
    <s v="001"/>
    <n v="510510"/>
    <n v="1700"/>
    <s v="001"/>
    <s v="0000"/>
    <s v="0000"/>
    <n v="0"/>
    <n v="0"/>
    <n v="0"/>
    <n v="3321151.99"/>
    <n v="0"/>
    <n v="3321151.99"/>
    <s v="SI"/>
    <m/>
    <m/>
    <m/>
    <n v="0"/>
    <n v="0"/>
    <n v="0"/>
    <s v="COOR ADMINISTRATIVA FINANCIERA"/>
    <x v="12"/>
    <s v="REMUNERACIONES"/>
    <s v="NO"/>
    <n v="0"/>
  </r>
  <r>
    <x v="194"/>
    <s v="132001028"/>
    <s v="MSP-CZONAL6-2022-4261-M_x000a_MSP-CZONAL6-2022-4490-M"/>
    <s v="10/05/2022_x000a_16/05/2022"/>
    <s v="MSP-CGPGE-2022-0350-M"/>
    <d v="2022-06-08T00:00:00"/>
    <x v="0"/>
    <s v="ASIGNACION DE RECURSOS PARA MEDICAMENTOS CONFORME CONVERSACIÓN CON LA CGPGE - CZ6"/>
    <s v="PROVISION Y PRESTACION DE SERVICIOS DE SALUD"/>
    <s v="ESTRATEGIA FOR "/>
    <s v="PLANTA CENTRAL"/>
    <n v="9999"/>
    <n v="90"/>
    <s v="000"/>
    <s v="001"/>
    <n v="530846"/>
    <n v="1701"/>
    <s v="001"/>
    <s v="0000"/>
    <s v="0000"/>
    <n v="0"/>
    <n v="0"/>
    <n v="0"/>
    <n v="1000000"/>
    <n v="0"/>
    <n v="1000000"/>
    <s v="SI"/>
    <m/>
    <m/>
    <s v="VERONICA VELEZ "/>
    <n v="0"/>
    <n v="0"/>
    <n v="0"/>
    <s v="COOR PLANIFICACION GEST ESTRAT"/>
    <x v="25"/>
    <s v="FOR"/>
    <s v="NO"/>
    <n v="0"/>
  </r>
  <r>
    <x v="194"/>
    <s v="ZONA 6 "/>
    <s v="MSP-CZONAL6-2022-4261-M_x000a_MSP-CZONAL6-2022-4490-M"/>
    <s v="10/05/2022_x000a_16/05/2022"/>
    <s v="MSP-CGPGE-2022-0350-M"/>
    <d v="2022-06-08T00:00:00"/>
    <x v="0"/>
    <s v="ASIGNACION DE RECURSOS PARA MEDICAMENTOS CONFORME CONVERSACIÓN CON LA CGPGE - CZ6"/>
    <s v="ZONA 6"/>
    <s v="ZONA 6"/>
    <s v="ZONA 6"/>
    <n v="56"/>
    <n v="90"/>
    <s v="000"/>
    <s v="001"/>
    <n v="530809"/>
    <s v="0101"/>
    <s v="001"/>
    <s v="0000"/>
    <s v="0000"/>
    <n v="1000000"/>
    <n v="0"/>
    <n v="1000000"/>
    <n v="0"/>
    <n v="0"/>
    <n v="0"/>
    <s v="SI"/>
    <m/>
    <m/>
    <s v="VERONICA VELEZ "/>
    <e v="#N/A"/>
    <e v="#N/A"/>
    <e v="#N/A"/>
    <e v="#N/A"/>
    <x v="8"/>
    <e v="#N/A"/>
    <e v="#N/A"/>
    <e v="#N/A"/>
  </r>
  <r>
    <x v="195"/>
    <s v="134001060"/>
    <s v="MSP-DNTH-2022-3172-M"/>
    <d v="2022-06-03T00:00:00"/>
    <s v="MSP-DNPI-2022-0865-M"/>
    <d v="2022-06-08T00:00:00"/>
    <x v="2"/>
    <s v="Se plante la presente reforma con el fin de que se ejecuten los procesos de compra de calzado para servidores del MSP, que se cambia de ínfima cuantía a catálogo electrónico."/>
    <s v="ADMINISTRACION CENTRAL"/>
    <s v="Adquisición de calzado para las y los trabajadores de contrato colectivo del Ministerio de Salud Pública Planta Central"/>
    <s v="PLANTA CENTRAL"/>
    <n v="9999"/>
    <s v="01"/>
    <s v="000"/>
    <s v="001"/>
    <n v="530802"/>
    <n v="1701"/>
    <s v="001"/>
    <s v="0000"/>
    <s v="0000"/>
    <n v="0"/>
    <n v="0"/>
    <n v="0"/>
    <n v="6053.53"/>
    <n v="726.42"/>
    <n v="6779.95"/>
    <s v="SI"/>
    <m/>
    <m/>
    <s v="MARITZA HARO "/>
    <n v="0"/>
    <n v="0"/>
    <n v="0"/>
    <s v="COOR ADMINISTRATIVA FINANCIERA"/>
    <x v="12"/>
    <s v="BIENESTAR LABORAL"/>
    <s v="NO"/>
    <n v="0"/>
  </r>
  <r>
    <x v="195"/>
    <s v="134001061"/>
    <s v="MSP-DNTH-2022-3172-M"/>
    <d v="2022-06-03T00:00:00"/>
    <s v="MSP-DNPI-2022-0865-M"/>
    <d v="2022-06-08T00:00:00"/>
    <x v="2"/>
    <s v="Se plante la presente reforma con el fin de que se ejecuten los procesos de compra de calzado para servidores del MSP, que se cambia de ínfima cuantía a catálogo electrónico."/>
    <s v="ADMINISTRACION CENTRAL"/>
    <s v="Adquisición de ropa de trabajo para las y los trabajadores de contrato colectivo del Ministerio de Salud Pública - Planta Central"/>
    <s v="PLANTA CENTRAL"/>
    <n v="9999"/>
    <s v="01"/>
    <s v="000"/>
    <s v="001"/>
    <n v="530802"/>
    <n v="1701"/>
    <s v="001"/>
    <s v="0000"/>
    <s v="0000"/>
    <n v="0"/>
    <n v="0"/>
    <n v="0"/>
    <n v="1528.17"/>
    <n v="0"/>
    <n v="1528.17"/>
    <s v="SI"/>
    <m/>
    <m/>
    <s v="MARITZA HARO "/>
    <n v="0"/>
    <n v="0"/>
    <n v="0"/>
    <s v="COOR ADMINISTRATIVA FINANCIERA"/>
    <x v="12"/>
    <s v="BIENESTAR LABORAL"/>
    <s v="NO"/>
    <n v="0"/>
  </r>
  <r>
    <x v="195"/>
    <s v="134001119"/>
    <s v="MSP-DNTH-2022-3172-M"/>
    <d v="2022-06-03T00:00:00"/>
    <s v="MSP-DNPI-2022-0865-M"/>
    <d v="2022-06-08T00:00:00"/>
    <x v="2"/>
    <s v="Se plante la presente reforma con el fin de que se ejecuten los procesos de compra de calzado para servidores del MSP, que se cambia de ínfima cuantía a catálogo electrónico."/>
    <s v="ADMINISTRACION CENTRAL"/>
    <s v="Adquisición de calzado para las y los trabajadores de contrato colectivo del Ministerio de Salud Pública Planta Central (CABALLEROS)"/>
    <s v="PLANTA CENTRAL"/>
    <n v="9999"/>
    <s v="01"/>
    <s v="000"/>
    <s v="001"/>
    <n v="530802"/>
    <n v="1701"/>
    <s v="001"/>
    <s v="0000"/>
    <s v="0000"/>
    <n v="7222"/>
    <n v="0"/>
    <n v="7222"/>
    <n v="0"/>
    <n v="0"/>
    <n v="0"/>
    <s v="SI"/>
    <m/>
    <m/>
    <s v="MARITZA HARO "/>
    <n v="0"/>
    <n v="0"/>
    <n v="0"/>
    <s v="COOR ADMINISTRATIVA FINANCIERA"/>
    <x v="12"/>
    <s v="NO APLICA"/>
    <s v="NO"/>
    <n v="0"/>
  </r>
  <r>
    <x v="195"/>
    <s v="134001120"/>
    <s v="MSP-DNTH-2022-3172-M"/>
    <d v="2022-06-03T00:00:00"/>
    <s v="MSP-DNPI-2022-0865-M"/>
    <d v="2022-06-08T00:00:00"/>
    <x v="2"/>
    <s v="Se plante la presente reforma con el fin de que se ejecuten los procesos de compra de calzado para servidores del MSP, que se cambia de ínfima cuantía a catálogo electrónico."/>
    <s v="ADMINISTRACION CENTRAL"/>
    <s v="Adquisición de calzado para las y los trabajadores de contrato colectivo del Ministerio de Salud Pública Planta Central (DAMAS)"/>
    <s v="PLANTA CENTRAL"/>
    <n v="9999"/>
    <s v="01"/>
    <s v="000"/>
    <s v="001"/>
    <n v="530802"/>
    <n v="1701"/>
    <s v="001"/>
    <s v="0000"/>
    <s v="0000"/>
    <n v="1086.1199999999992"/>
    <n v="0"/>
    <n v="1086.1199999999992"/>
    <n v="0"/>
    <n v="0"/>
    <n v="0"/>
    <s v="SI"/>
    <m/>
    <m/>
    <s v="MARITZA HARO "/>
    <n v="0"/>
    <n v="0"/>
    <n v="0"/>
    <s v="COOR ADMINISTRATIVA FINANCIERA"/>
    <x v="12"/>
    <s v="NO APLICA"/>
    <s v="NO"/>
    <n v="0"/>
  </r>
  <r>
    <x v="196"/>
    <s v="113001011"/>
    <s v="MSP-DNPS-2022-0452-M"/>
    <d v="2022-05-29T00:00:00"/>
    <s v="MSP-DNPI-2022-0871-M"/>
    <d v="2022-06-08T00:00:00"/>
    <x v="0"/>
    <s v="La reforma se plantea con el objeto de financiar la contratación del servicio de diseño, edición, diagramación, reproducción e impresión de material educomunicacional de promoción de la salud e igualdad"/>
    <s v="PREVENCION Y PROMOCION DE LA SALUD"/>
    <s v="Servicio de diseño, edición, diagramación, reproducción e impresión de material educomunicacional de promoción de la salud e igualdad"/>
    <s v="PLANTA CENTRAL"/>
    <n v="9999"/>
    <n v="55"/>
    <s v="000"/>
    <s v="002"/>
    <n v="530204"/>
    <n v="1701"/>
    <s v="001"/>
    <s v="0000"/>
    <s v="0000"/>
    <n v="75000"/>
    <n v="0"/>
    <n v="75000"/>
    <n v="0"/>
    <n v="0"/>
    <n v="0"/>
    <s v="SI"/>
    <m/>
    <m/>
    <s v="NICOLAY JIMÉNEZ"/>
    <n v="1"/>
    <n v="0"/>
    <n v="1"/>
    <s v="SUB PROMOCION SALUD INTERCULTURAL  IGUALDAD"/>
    <x v="2"/>
    <s v="NO APLICA"/>
    <s v="SI"/>
    <n v="0"/>
  </r>
  <r>
    <x v="196"/>
    <s v="113005002"/>
    <s v="MSP-DNPS-2022-0452-M"/>
    <d v="2022-05-29T00:00:00"/>
    <s v="MSP-DNPI-2022-0871-M"/>
    <d v="2022-06-08T00:00:00"/>
    <x v="0"/>
    <s v="La reforma se plantea con el objeto de financiar la contratación del servicio de diseño, edición, diagramación, reproducción e impresión de material educomunicacional de promoción de la salud e igualdad"/>
    <s v="PREVENCION Y PROMOCION DE LA SALUD"/>
    <s v="Material Educomunicacional de participación social."/>
    <s v="PLANTA CENTRAL"/>
    <n v="9999"/>
    <n v="55"/>
    <s v="000"/>
    <s v="002"/>
    <n v="530812"/>
    <n v="1701"/>
    <s v="001"/>
    <s v="0000"/>
    <s v="0000"/>
    <n v="0"/>
    <n v="0"/>
    <n v="0"/>
    <n v="20000"/>
    <n v="0"/>
    <n v="20000"/>
    <s v="SI"/>
    <m/>
    <m/>
    <s v="NICOLAY JIMÉNEZ"/>
    <n v="0"/>
    <n v="0"/>
    <n v="0"/>
    <s v="SUB PROMOCION SALUD INTERCULTURAL  IGUALDAD"/>
    <x v="5"/>
    <s v="NO APLICA"/>
    <s v="NO"/>
    <n v="0"/>
  </r>
  <r>
    <x v="196"/>
    <s v="113002004"/>
    <s v="MSP-DNPS-2022-0452-M"/>
    <d v="2022-05-29T00:00:00"/>
    <s v="MSP-DNPI-2022-0871-M"/>
    <d v="2022-06-08T00:00:00"/>
    <x v="0"/>
    <s v="La reforma se plantea con el objeto de financiar la contratación del servicio de diseño, edición, diagramación, reproducción e impresión de material educomunicacional de promoción de la salud e igualdad"/>
    <s v="PREVENCION Y PROMOCION DE LA SALUD"/>
    <s v="Material Educomunicacional en derechos humanos, género e inclusión"/>
    <s v="PLANTA CENTRAL"/>
    <n v="9999"/>
    <n v="55"/>
    <s v="000"/>
    <s v="002"/>
    <n v="530812"/>
    <n v="1701"/>
    <s v="001"/>
    <s v="0000"/>
    <s v="0000"/>
    <n v="0"/>
    <n v="0"/>
    <n v="0"/>
    <n v="20000"/>
    <n v="0"/>
    <n v="20000"/>
    <s v="SI"/>
    <m/>
    <m/>
    <s v="NICOLAY JIMÉNEZ"/>
    <n v="0"/>
    <n v="0"/>
    <n v="0"/>
    <s v="SUB PROMOCION SALUD INTERCULTURAL  IGUALDAD"/>
    <x v="3"/>
    <s v="NO APLICA"/>
    <s v="NO"/>
    <n v="0"/>
  </r>
  <r>
    <x v="196"/>
    <s v="113004003"/>
    <s v="MSP-DNPS-2022-0452-M"/>
    <d v="2022-05-29T00:00:00"/>
    <s v="MSP-DNPI-2022-0871-M"/>
    <d v="2022-06-08T00:00:00"/>
    <x v="0"/>
    <s v="La reforma se plantea con el objeto de financiar la contratación del servicio de diseño, edición, diagramación, reproducción e impresión de material educomunicacional de promoción de la salud e igualdad"/>
    <s v="PREVENCION Y PROMOCION DE LA SALUD"/>
    <s v="Material Educomunicacional de salud y ambiente."/>
    <s v="PLANTA CENTRAL"/>
    <n v="9999"/>
    <n v="55"/>
    <s v="000"/>
    <s v="002"/>
    <n v="530812"/>
    <n v="1701"/>
    <s v="001"/>
    <s v="0000"/>
    <s v="0000"/>
    <n v="0"/>
    <n v="0"/>
    <n v="0"/>
    <n v="20000"/>
    <n v="0"/>
    <n v="20000"/>
    <s v="SI"/>
    <m/>
    <m/>
    <s v="NICOLAY JIMÉNEZ"/>
    <n v="0"/>
    <n v="0"/>
    <n v="0"/>
    <s v="SUB PROMOCION SALUD INTERCULTURAL  IGUALDAD"/>
    <x v="1"/>
    <s v="NO APLICA"/>
    <s v="NO"/>
    <n v="0"/>
  </r>
  <r>
    <x v="196"/>
    <s v="113001009"/>
    <s v="MSP-DNPS-2022-0452-M"/>
    <d v="2022-05-29T00:00:00"/>
    <s v="MSP-DNPI-2022-0871-M"/>
    <d v="2022-06-08T00:00:00"/>
    <x v="0"/>
    <s v="La reforma se plantea con el objeto de financiar la contratación del servicio de diseño, edición, diagramación, reproducción e impresión de material educomunicacional de promoción de la salud e igualdad"/>
    <s v="PREVENCION Y PROMOCION DE LA SALUD"/>
    <s v="Material Educomunicacional para fortalecer la planificación familiar en población en edad fértil para distribución en la RPIS"/>
    <s v="PLANTA CENTRAL"/>
    <n v="9999"/>
    <n v="55"/>
    <s v="000"/>
    <s v="002"/>
    <n v="530812"/>
    <n v="1701"/>
    <s v="001"/>
    <s v="0000"/>
    <s v="0000"/>
    <n v="0"/>
    <n v="0"/>
    <n v="0"/>
    <n v="15000"/>
    <n v="0"/>
    <n v="15000"/>
    <s v="SI"/>
    <m/>
    <m/>
    <s v="NICOLAY JIMÉNEZ"/>
    <n v="0"/>
    <n v="0"/>
    <n v="0"/>
    <s v="SUB PROMOCION SALUD INTERCULTURAL  IGUALDAD"/>
    <x v="2"/>
    <s v="PLANIFIC. FAMILIAR"/>
    <s v="NO"/>
    <n v="0"/>
  </r>
  <r>
    <x v="197"/>
    <s v="134003038"/>
    <s v="'MSP-DNA-2022-1363-M"/>
    <d v="2022-06-03T00:00:00"/>
    <s v="MSP-DNPI-2022-0866-M"/>
    <d v="2022-06-08T00:00:00"/>
    <x v="2"/>
    <s v="Conforme al reverso parcial de la certificación presupuestaria 510, por el valor de 100,066,82, se realiza la presente reforma con el fin de financiar los recursos para el cumplimiento del contrato de pasajes aéreos nacionales  e internacionales para el año 2022."/>
    <s v="ADMINISTRACION CENTRAL"/>
    <s v="SERVICIO DE EMISIÓN DE PASAJES AEREOS NACIONALES PARA SERVIDORES DEL MSP Y PACIENTES RPIS"/>
    <s v="PLANTA CENTRAL"/>
    <n v="9999"/>
    <s v="01"/>
    <s v="000"/>
    <s v="001"/>
    <n v="530301"/>
    <n v="1701"/>
    <s v="001"/>
    <s v="0000"/>
    <s v="0000"/>
    <n v="0"/>
    <n v="0"/>
    <n v="0"/>
    <s v="63532,86"/>
    <n v="0"/>
    <n v="0"/>
    <s v="NO"/>
    <m/>
    <s v="SE DEJA INSUBSISTENTE PARA PLANTEAR LAS REFORMAS 215 Y 216 "/>
    <s v="MARITZA HARO "/>
    <n v="86467.14"/>
    <n v="504"/>
    <n v="86971.14"/>
    <s v="COOR ADMINISTRATIVA FINANCIERA"/>
    <x v="22"/>
    <s v="GI TRANSPORTES"/>
    <s v="SI"/>
    <n v="0"/>
  </r>
  <r>
    <x v="197"/>
    <s v="134003039"/>
    <s v="'MSP-DNA-2022-1363-M"/>
    <d v="2022-06-03T00:00:00"/>
    <s v="MSP-DNPI-2022-0866-M"/>
    <d v="2022-06-08T00:00:00"/>
    <x v="2"/>
    <s v="Conforme al reverso parcial de la certificación presupuestaria 510, por el valor de 100,066,82, se realiza la presente reforma con el fin de financiar los recursos para el cumplimiento del contrato de pasajes aéreos nacionales  e internacionales para el año 2022."/>
    <s v="ADMINISTRACION CENTRAL"/>
    <s v="SERVICIO DE EMISIÓN DE PASAJES AEREOS INTERNACIONALES PARA SERVIDORES DEL MSP Y PACIENTES RPIS"/>
    <s v="PLANTA CENTRAL"/>
    <n v="9999"/>
    <s v="01"/>
    <s v="000"/>
    <s v="001"/>
    <n v="530302"/>
    <n v="1701"/>
    <s v="001"/>
    <s v="0000"/>
    <s v="0000"/>
    <n v="0"/>
    <n v="0"/>
    <n v="0"/>
    <s v="11533,96"/>
    <n v="0"/>
    <n v="0"/>
    <s v="NO"/>
    <m/>
    <s v="SE DEJA INSUBSISTENTE PARA PLANTEAR LAS REFORMAS 215 Y 216 "/>
    <s v="MARITZA HARO "/>
    <n v="63466.04"/>
    <n v="120"/>
    <n v="63586.04"/>
    <s v="COOR ADMINISTRATIVA FINANCIERA"/>
    <x v="22"/>
    <s v="GI TRANSPORTES"/>
    <s v="SI"/>
    <n v="0"/>
  </r>
  <r>
    <x v="197"/>
    <s v="134003227"/>
    <s v="'MSP-DNA-2022-1363-M"/>
    <d v="2022-06-03T00:00:00"/>
    <s v="MSP-DNPI-2022-0866-M"/>
    <d v="2022-06-08T00:00:00"/>
    <x v="2"/>
    <s v="Conforme al reverso parcial de la certificación presupuestaria 510, por el valor de 100,066,82, se realiza la presente reforma con el fin de financiar los recursos para el cumplimiento del contrato de pasajes aéreos nacionales  e internacionales para el año 2022."/>
    <s v="ADMINISTRACION CENTRAL"/>
    <s v="SERVICIO DE EMISIÓN DE PASAJES AEREOS NACIONALES PARA SERVIDORES DEL MSP Y PACIENTES RPIS"/>
    <s v="PLANTA CENTRAL"/>
    <n v="9999"/>
    <s v="01"/>
    <s v="000"/>
    <s v="001"/>
    <n v="530301"/>
    <n v="1701"/>
    <s v="001"/>
    <s v="0000"/>
    <s v="0000"/>
    <s v="63532,86"/>
    <n v="0"/>
    <n v="0"/>
    <n v="0"/>
    <n v="0"/>
    <n v="0"/>
    <s v="NO"/>
    <m/>
    <s v="SE DEJA INSUBSISTENTE PARA PLANTEAR LAS REFORMAS 215 Y 216 "/>
    <s v="MARITZA HARO "/>
    <n v="49441.37"/>
    <n v="0"/>
    <n v="49441.37"/>
    <s v="COOR ADMINISTRATIVA FINANCIERA"/>
    <x v="22"/>
    <s v="GI TRANSPORTES"/>
    <s v="SI"/>
    <n v="0"/>
  </r>
  <r>
    <x v="197"/>
    <s v="134003228"/>
    <s v="'MSP-DNA-2022-1363-M"/>
    <d v="2022-06-03T00:00:00"/>
    <s v="MSP-DNPI-2022-0866-M"/>
    <d v="2022-06-08T00:00:00"/>
    <x v="2"/>
    <s v="Conforme al reverso parcial de la certificación presupuestaria 510, por el valor de 100,066,82, se realiza la presente reforma con el fin de financiar los recursos para el cumplimiento del contrato de pasajes aéreos nacionales  e internacionales para el año 2022."/>
    <s v="ADMINISTRACION CENTRAL"/>
    <s v="SERVICIO DE EMISIÓN DE PASAJES AEREOS INTERNACIONALES PARA SERVIDORES DEL MSP Y PACIENTES RPIS"/>
    <s v="PLANTA CENTRAL"/>
    <n v="9999"/>
    <s v="01"/>
    <s v="000"/>
    <s v="001"/>
    <n v="530302"/>
    <n v="1701"/>
    <s v="001"/>
    <s v="0000"/>
    <s v="0000"/>
    <s v="11533,96"/>
    <n v="0"/>
    <n v="0"/>
    <n v="0"/>
    <n v="0"/>
    <n v="0"/>
    <s v="NO"/>
    <m/>
    <s v="SE DEJA INSUBSISTENTE PARA PLANTEAR LAS REFORMAS 215 Y 216 "/>
    <s v="MARITZA HARO "/>
    <n v="35910.03"/>
    <n v="0"/>
    <n v="35910.03"/>
    <s v="COOR ADMINISTRATIVA FINANCIERA"/>
    <x v="22"/>
    <s v="NO APLICA"/>
    <s v="SI"/>
    <n v="0"/>
  </r>
  <r>
    <x v="198"/>
    <s v="134003038"/>
    <s v="'MSP-DNA-2022-1363-M"/>
    <d v="2022-06-03T00:00:00"/>
    <s v="MSP-DNPI-2022-0866-M"/>
    <d v="2022-06-08T00:00:00"/>
    <x v="0"/>
    <s v="Conforme al reverso parcial de la certificación presupuestaria 510, por el valor de 100,066,82, se realiza la presente reforma con el fin de financiar los recursos para el cumplimiento del contrato de pasajes aéreos nacionales  e internacionales para el año 2022."/>
    <s v="ADMINISTRACION CENTRAL"/>
    <s v="SERVICIO DE EMISIÓN DE PASAJES AEREOS NACIONALES PARA SERVIDORES DEL MSP Y PACIENTES RPIS"/>
    <s v="PLANTA CENTRAL"/>
    <n v="9999"/>
    <s v="01"/>
    <s v="000"/>
    <s v="001"/>
    <n v="530301"/>
    <n v="1701"/>
    <s v="001"/>
    <s v="0000"/>
    <s v="0000"/>
    <n v="0"/>
    <n v="0"/>
    <n v="0"/>
    <s v="25000"/>
    <n v="0"/>
    <n v="0"/>
    <s v="NO"/>
    <m/>
    <s v="SE DEJA INSUBSISTENTE PARA PLANTEAR LAS REFORMAS 215 Y 216 "/>
    <s v="MARITZA HARO "/>
    <n v="86467.14"/>
    <n v="504"/>
    <n v="86971.14"/>
    <s v="COOR ADMINISTRATIVA FINANCIERA"/>
    <x v="22"/>
    <s v="GI TRANSPORTES"/>
    <s v="SI"/>
    <n v="0"/>
  </r>
  <r>
    <x v="198"/>
    <s v="134003228"/>
    <s v="'MSP-DNA-2022-1363-M"/>
    <d v="2022-06-03T00:00:00"/>
    <s v="MSP-DNPI-2022-0866-M"/>
    <d v="2022-06-08T00:00:00"/>
    <x v="0"/>
    <s v="Conforme al reverso parcial de la certificación presupuestaria 510, por el valor de 100,066,82, se realiza la presente reforma con el fin de financiar los recursos para el cumplimiento del contrato de pasajes aéreos nacionales  e internacionales para el año 2022."/>
    <s v="ADMINISTRACION CENTRAL"/>
    <s v="SERVICIO DE EMISIÓN DE PASAJES AEREOS INTERNACIONALES PARA SERVIDORES DEL MSP Y PACIENTES RPIS"/>
    <s v="PLANTA CENTRAL"/>
    <n v="9999"/>
    <s v="01"/>
    <s v="000"/>
    <s v="001"/>
    <n v="530302"/>
    <n v="1701"/>
    <s v="001"/>
    <s v="0000"/>
    <s v="0000"/>
    <s v="25000"/>
    <n v="0"/>
    <n v="0"/>
    <n v="0"/>
    <n v="0"/>
    <n v="0"/>
    <s v="NO"/>
    <m/>
    <s v="SE DEJA INSUBSISTENTE PARA PLANTEAR LAS REFORMAS 215 Y 216 "/>
    <s v="MARITZA HARO "/>
    <n v="35910.03"/>
    <n v="0"/>
    <n v="35910.03"/>
    <s v="COOR ADMINISTRATIVA FINANCIERA"/>
    <x v="22"/>
    <s v="NO APLICA"/>
    <s v="SI"/>
    <n v="0"/>
  </r>
  <r>
    <x v="199"/>
    <s v="134003040"/>
    <s v="MSP-DNA-2022-1381-M"/>
    <d v="2022-06-03T00:00:00"/>
    <s v="MSP-DNPI-2022-0867-M"/>
    <d v="2022-06-08T00:00:00"/>
    <x v="2"/>
    <s v="Se realiza la presente reforma con el fin de suscribir un contrato complementario al Contrato Nro. 00117-2021"/>
    <s v="ADMINISTRACION CENTRAL"/>
    <s v="SERVICIO DE EMISIÓN DE PASAJES AEREOS NACIONALES E INTERNACIONALES PARA SERVIDORES DEL MINISTERIO DE SALUD PÚBLICA (PLANTA CENTRAL) Y PACIENTES RPIS"/>
    <s v="PLANTA CENTRAL"/>
    <n v="9999"/>
    <s v="01"/>
    <s v="000"/>
    <s v="001"/>
    <n v="530301"/>
    <n v="1701"/>
    <s v="001"/>
    <s v="0000"/>
    <s v="0000"/>
    <n v="0"/>
    <n v="0"/>
    <n v="0"/>
    <n v="2240"/>
    <n v="0"/>
    <n v="2240"/>
    <s v="SI"/>
    <m/>
    <m/>
    <s v="MARITZA HARO "/>
    <n v="150000"/>
    <n v="475"/>
    <n v="150475"/>
    <s v="COOR ADMINISTRATIVA FINANCIERA"/>
    <x v="22"/>
    <s v="GI TRANSPORTES"/>
    <s v="SI"/>
    <n v="0"/>
  </r>
  <r>
    <x v="199"/>
    <s v="134003041"/>
    <s v="MSP-DNA-2022-1381-M"/>
    <d v="2022-06-03T00:00:00"/>
    <s v="MSP-DNPI-2022-0867-M"/>
    <d v="2022-06-08T00:00:00"/>
    <x v="2"/>
    <s v="Se realiza la presente reforma con el fin de suscribir un contrato complementario al Contrato Nro. 00117-2021"/>
    <s v="ADMINISTRACION CENTRAL"/>
    <s v="SERVICIO DE EMISIÓN DE PASAJES AEREOS NACIONALES E INTERNACIONALES PARA SERVIDORES DEL MINISTERIO DE SALUD PÚBLICA (PLANTA CENTRAL) Y PACIENTES RPIS"/>
    <s v="PLANTA CENTRAL"/>
    <n v="9999"/>
    <s v="01"/>
    <s v="000"/>
    <s v="001"/>
    <n v="530302"/>
    <n v="1701"/>
    <s v="001"/>
    <s v="0000"/>
    <s v="0000"/>
    <n v="0"/>
    <n v="0"/>
    <n v="0"/>
    <n v="20154.400000000001"/>
    <n v="0"/>
    <n v="20154.400000000001"/>
    <s v="SI"/>
    <m/>
    <m/>
    <s v="MARITZA HARO "/>
    <n v="85000"/>
    <n v="100"/>
    <n v="85100"/>
    <s v="COOR ADMINISTRATIVA FINANCIERA"/>
    <x v="22"/>
    <s v="GI TRANSPORTES"/>
    <s v="SI"/>
    <n v="0"/>
  </r>
  <r>
    <x v="199"/>
    <s v="134003229"/>
    <s v="MSP-DNA-2022-1381-M"/>
    <d v="2022-06-03T00:00:00"/>
    <s v="MSP-DNPI-2022-0867-M"/>
    <d v="2022-06-08T00:00:00"/>
    <x v="2"/>
    <s v="Se realiza la presente reforma con el fin de suscribir un contrato complementario al Contrato Nro. 00117-2021"/>
    <s v="ADMINISTRACION CENTRAL"/>
    <s v="CONTRATO COMPLEMENTARIO AL CONTRATO NRO. 00117-2020 CORRESPONDIENTE AL &quot;SERVICIO DE EMISIÓN DE PASAJES AEREOS NACIONALES E INTERNACIONALES PARA SERVIDORES DEL MINISTERIO DE SALUD PÚBLICA (PLANTA CENTRAL) Y PACIENTES RPIS&quot;"/>
    <s v="PLANTA CENTRAL"/>
    <n v="9999"/>
    <s v="01"/>
    <s v="000"/>
    <s v="001"/>
    <n v="530301"/>
    <n v="1701"/>
    <s v="001"/>
    <s v="0000"/>
    <s v="0000"/>
    <n v="2000"/>
    <n v="240"/>
    <n v="2240"/>
    <n v="0"/>
    <n v="0"/>
    <n v="0"/>
    <s v="SI"/>
    <m/>
    <m/>
    <s v="MARITZA HARO "/>
    <n v="0"/>
    <n v="240"/>
    <n v="240"/>
    <s v="COOR ADMINISTRATIVA FINANCIERA"/>
    <x v="22"/>
    <s v="GI TRANSPORTES"/>
    <s v="SI"/>
    <n v="0"/>
  </r>
  <r>
    <x v="199"/>
    <s v="134003230"/>
    <s v="MSP-DNA-2022-1381-M"/>
    <d v="2022-06-03T00:00:00"/>
    <s v="MSP-DNPI-2022-0867-M"/>
    <d v="2022-06-08T00:00:00"/>
    <x v="2"/>
    <s v="Se realiza la presente reforma con el fin de suscribir un contrato complementario al Contrato Nro. 00117-2021"/>
    <s v="ADMINISTRACION CENTRAL"/>
    <s v="CONTRATO COMPLEMENTARIO AL CONTRATO NRO. 00117-2020 CORRESPONDIENTE AL &quot;SERVICIO DE EMISIÓN DE PASAJES AEREOS NACIONALES E INTERNACIONALES PARA SERVIDORES DEL MINISTERIO DE SALUD PÚBLICA (PLANTA CENTRAL) Y PACIENTES RPIS&quot;"/>
    <s v="PLANTA CENTRAL"/>
    <n v="9999"/>
    <s v="01"/>
    <s v="000"/>
    <s v="001"/>
    <n v="530302"/>
    <n v="1701"/>
    <s v="001"/>
    <s v="0000"/>
    <s v="0000"/>
    <n v="17995"/>
    <n v="2159.4"/>
    <n v="20154.400000000001"/>
    <n v="0"/>
    <n v="0"/>
    <n v="0"/>
    <s v="SI"/>
    <m/>
    <m/>
    <s v="MARITZA HARO "/>
    <n v="15200.880000000001"/>
    <n v="2159.4"/>
    <n v="17360.280000000002"/>
    <s v="COOR ADMINISTRATIVA FINANCIERA"/>
    <x v="22"/>
    <s v="NO APLICA"/>
    <s v="SI"/>
    <n v="0"/>
  </r>
  <r>
    <x v="200"/>
    <s v="137000023"/>
    <s v="MSP-DNCIP-2022-0280-M"/>
    <d v="2022-06-08T00:00:00"/>
    <s v="MSP-DNPI-2022-0877-M"/>
    <d v="2022-06-09T00:00:00"/>
    <x v="0"/>
    <s v="No se deja de realizar actividades, se unifica las tematicas comunicacionales del MSP en un solo proceso para la ejecución según la estratégia comunicacional del área técnica competente. "/>
    <s v="ADMINISTRACION CENTRAL"/>
    <s v="Servicio de revelado en placas para la imprenta institucional"/>
    <s v="PLANTA CENTRAL"/>
    <n v="9999"/>
    <s v="01"/>
    <s v="000"/>
    <s v="001"/>
    <n v="530204"/>
    <n v="1701"/>
    <s v="001"/>
    <s v="0000"/>
    <s v="0000"/>
    <n v="0"/>
    <n v="0"/>
    <n v="0"/>
    <n v="1559.9"/>
    <n v="0"/>
    <n v="1559.9"/>
    <s v="SI"/>
    <m/>
    <m/>
    <s v="Alexandra Simba"/>
    <n v="0"/>
    <n v="0"/>
    <n v="0"/>
    <s v="DESPACHO MINISTERIAL"/>
    <x v="16"/>
    <s v="NO APLICA"/>
    <s v="NO"/>
    <n v="0"/>
  </r>
  <r>
    <x v="200"/>
    <s v="137000045"/>
    <s v="MSP-DNCIP-2022-0280-M"/>
    <d v="2022-06-08T00:00:00"/>
    <s v="MSP-DNPI-2022-0877-M"/>
    <d v="2022-06-09T00:00:00"/>
    <x v="0"/>
    <s v="No se deja de realizar actividades, se unifica las tematicas comunicacionales del MSP en un solo proceso para la ejecución según la estratégia comunicacional del área técnica competente. "/>
    <s v="ADMINISTRACION CENTRAL"/>
    <s v="Servicio de impresión de material comunicacional del Ministerio de Salud Pública"/>
    <s v="PLANTA CENTRAL"/>
    <n v="9999"/>
    <s v="01"/>
    <s v="000"/>
    <s v="001"/>
    <n v="530204"/>
    <n v="1701"/>
    <s v="001"/>
    <s v="0000"/>
    <s v="0000"/>
    <n v="0"/>
    <n v="0"/>
    <n v="0"/>
    <n v="5220.05"/>
    <n v="0"/>
    <n v="5220.05"/>
    <s v="SI"/>
    <m/>
    <m/>
    <s v="Alexandra Simba"/>
    <n v="0"/>
    <n v="0"/>
    <n v="0"/>
    <s v="DESPACHO MINISTERIAL"/>
    <x v="16"/>
    <s v="NO APLICA"/>
    <s v="NO"/>
    <n v="0"/>
  </r>
  <r>
    <x v="200"/>
    <s v="137000057"/>
    <s v="MSP-DNCIP-2022-0280-M"/>
    <d v="2022-06-08T00:00:00"/>
    <s v="MSP-DNPI-2022-0877-M"/>
    <d v="2022-06-09T00:00:00"/>
    <x v="0"/>
    <s v="No se deja de realizar actividades, se unifica las tematicas comunicacionales del MSP en un solo proceso para la ejecución según la estratégia comunicacional del área técnica competente. "/>
    <s v="ADMINISTRACION CENTRAL"/>
    <s v="Servicio de difusión mensajes comunicacionales del Ministerio de Salud Pública en medios digitales"/>
    <s v="PLANTA CENTRAL"/>
    <n v="9999"/>
    <s v="01"/>
    <s v="000"/>
    <s v="001"/>
    <n v="530207"/>
    <n v="1701"/>
    <s v="001"/>
    <s v="0000"/>
    <s v="0000"/>
    <n v="6779.95"/>
    <n v="0"/>
    <n v="6779.95"/>
    <n v="0"/>
    <n v="0"/>
    <n v="0"/>
    <s v="SI"/>
    <m/>
    <m/>
    <s v="Alexandra Simba"/>
    <n v="0"/>
    <n v="0"/>
    <n v="0"/>
    <s v="DESPACHO MINISTERIAL"/>
    <x v="16"/>
    <s v="Estrategia comunicacional de promoción "/>
    <s v="NO"/>
    <n v="0"/>
  </r>
  <r>
    <x v="201"/>
    <s v="ZONA 2"/>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2"/>
    <s v="ZONA 2"/>
    <n v="1442"/>
    <n v="55"/>
    <s v="000"/>
    <s v="004"/>
    <n v="530417"/>
    <s v="001"/>
    <n v="1702"/>
    <s v="0000"/>
    <s v="0000"/>
    <n v="0"/>
    <n v="0"/>
    <n v="0"/>
    <n v="98281.22"/>
    <n v="0"/>
    <n v="98281.22"/>
    <s v="NO"/>
    <m/>
    <m/>
    <s v="Alexandra Simba"/>
    <e v="#N/A"/>
    <e v="#N/A"/>
    <e v="#N/A"/>
    <e v="#N/A"/>
    <x v="8"/>
    <e v="#N/A"/>
    <e v="#N/A"/>
    <e v="#N/A"/>
  </r>
  <r>
    <x v="201"/>
    <s v="ZONA 9"/>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9"/>
    <s v="ZONA 9"/>
    <n v="1438"/>
    <n v="55"/>
    <s v="000"/>
    <s v="005"/>
    <n v="530417"/>
    <s v="001"/>
    <n v="1701"/>
    <s v="0000"/>
    <s v="0000"/>
    <n v="0"/>
    <n v="0"/>
    <n v="0"/>
    <n v="12358.31"/>
    <n v="0"/>
    <n v="12358.31"/>
    <s v="NO"/>
    <m/>
    <m/>
    <s v="Alexandra Simba"/>
    <e v="#N/A"/>
    <e v="#N/A"/>
    <e v="#N/A"/>
    <e v="#N/A"/>
    <x v="8"/>
    <e v="#N/A"/>
    <e v="#N/A"/>
    <e v="#N/A"/>
  </r>
  <r>
    <x v="201"/>
    <s v="ZONA 9"/>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9"/>
    <s v="ZONA 9"/>
    <n v="1435"/>
    <n v="55"/>
    <s v="000"/>
    <s v="005"/>
    <n v="530417"/>
    <s v="001"/>
    <n v="1701"/>
    <s v="0000"/>
    <s v="0000"/>
    <n v="0"/>
    <n v="0"/>
    <n v="0"/>
    <n v="254.76"/>
    <n v="0"/>
    <n v="254.76"/>
    <s v="NO"/>
    <m/>
    <m/>
    <s v="Alexandra Simba"/>
    <e v="#N/A"/>
    <e v="#N/A"/>
    <e v="#N/A"/>
    <e v="#N/A"/>
    <x v="8"/>
    <e v="#N/A"/>
    <e v="#N/A"/>
    <e v="#N/A"/>
  </r>
  <r>
    <x v="201"/>
    <s v="ZONA 9"/>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9"/>
    <s v="ZONA 9"/>
    <n v="59"/>
    <n v="55"/>
    <s v="000"/>
    <s v="005"/>
    <n v="530417"/>
    <s v="001"/>
    <n v="1701"/>
    <s v="0000"/>
    <s v="0000"/>
    <n v="0"/>
    <n v="0"/>
    <n v="0"/>
    <n v="157829.4"/>
    <n v="0"/>
    <n v="157829.4"/>
    <s v="NO"/>
    <m/>
    <m/>
    <s v="Alexandra Simba"/>
    <e v="#N/A"/>
    <e v="#N/A"/>
    <e v="#N/A"/>
    <e v="#N/A"/>
    <x v="8"/>
    <e v="#N/A"/>
    <e v="#N/A"/>
    <e v="#N/A"/>
  </r>
  <r>
    <x v="201"/>
    <s v="ZONA 1"/>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1"/>
    <s v="ZONA 1"/>
    <n v="1257"/>
    <n v="55"/>
    <s v="000"/>
    <s v="005"/>
    <n v="530417"/>
    <s v="001"/>
    <n v="1004"/>
    <s v="0000"/>
    <s v="0000"/>
    <n v="0"/>
    <n v="0"/>
    <n v="0"/>
    <n v="124.75"/>
    <n v="0"/>
    <n v="124.75"/>
    <s v="NO"/>
    <m/>
    <m/>
    <s v="Alexandra Simba"/>
    <e v="#N/A"/>
    <e v="#N/A"/>
    <e v="#N/A"/>
    <e v="#N/A"/>
    <x v="8"/>
    <e v="#N/A"/>
    <e v="#N/A"/>
    <e v="#N/A"/>
  </r>
  <r>
    <x v="201"/>
    <s v="ZONA 1"/>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1"/>
    <s v="ZONA 1"/>
    <n v="1255"/>
    <n v="55"/>
    <s v="000"/>
    <s v="005"/>
    <n v="530417"/>
    <s v="001"/>
    <n v="1003"/>
    <s v="0000"/>
    <s v="0000"/>
    <n v="0"/>
    <n v="0"/>
    <n v="0"/>
    <n v="10600.01"/>
    <n v="0"/>
    <n v="10600.01"/>
    <s v="NO"/>
    <m/>
    <m/>
    <s v="Alexandra Simba"/>
    <e v="#N/A"/>
    <e v="#N/A"/>
    <e v="#N/A"/>
    <e v="#N/A"/>
    <x v="8"/>
    <e v="#N/A"/>
    <e v="#N/A"/>
    <e v="#N/A"/>
  </r>
  <r>
    <x v="201"/>
    <s v="ZONA 5"/>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5"/>
    <s v="ZONA 5"/>
    <n v="55"/>
    <n v="55"/>
    <s v="000"/>
    <s v="005"/>
    <n v="530417"/>
    <s v="001"/>
    <n v="910"/>
    <s v="0000"/>
    <s v="0000"/>
    <n v="0"/>
    <n v="0"/>
    <n v="0"/>
    <n v="0.57999999999999996"/>
    <n v="0"/>
    <n v="0.57999999999999996"/>
    <s v="NO"/>
    <m/>
    <m/>
    <s v="Alexandra Simba"/>
    <e v="#N/A"/>
    <e v="#N/A"/>
    <e v="#N/A"/>
    <e v="#N/A"/>
    <x v="8"/>
    <e v="#N/A"/>
    <e v="#N/A"/>
    <e v="#N/A"/>
  </r>
  <r>
    <x v="201"/>
    <s v="ZONA 5"/>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5"/>
    <s v="ZONA 5"/>
    <n v="1219"/>
    <n v="55"/>
    <s v="000"/>
    <s v="005"/>
    <n v="530417"/>
    <s v="001"/>
    <n v="908"/>
    <s v="0000"/>
    <s v="0000"/>
    <n v="0"/>
    <n v="0"/>
    <n v="0"/>
    <n v="2.85"/>
    <n v="0"/>
    <n v="2.85"/>
    <s v="NO"/>
    <m/>
    <m/>
    <s v="Alexandra Simba"/>
    <e v="#N/A"/>
    <e v="#N/A"/>
    <e v="#N/A"/>
    <e v="#N/A"/>
    <x v="8"/>
    <e v="#N/A"/>
    <e v="#N/A"/>
    <e v="#N/A"/>
  </r>
  <r>
    <x v="201"/>
    <s v="ZONA 5"/>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5"/>
    <s v="ZONA 5"/>
    <n v="1222"/>
    <n v="55"/>
    <s v="000"/>
    <s v="005"/>
    <n v="530417"/>
    <s v="001"/>
    <n v="906"/>
    <s v="0000"/>
    <s v="0000"/>
    <n v="0"/>
    <n v="0"/>
    <n v="0"/>
    <n v="4860.03"/>
    <n v="0"/>
    <n v="4860.03"/>
    <s v="NO"/>
    <m/>
    <m/>
    <s v="Alexandra Simba"/>
    <e v="#N/A"/>
    <e v="#N/A"/>
    <e v="#N/A"/>
    <e v="#N/A"/>
    <x v="8"/>
    <e v="#N/A"/>
    <e v="#N/A"/>
    <e v="#N/A"/>
  </r>
  <r>
    <x v="201"/>
    <s v="ZONA 5"/>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5"/>
    <s v="ZONA 5"/>
    <n v="1224"/>
    <n v="55"/>
    <s v="000"/>
    <s v="005"/>
    <n v="530417"/>
    <s v="001"/>
    <n v="919"/>
    <s v="0000"/>
    <s v="0000"/>
    <n v="0"/>
    <n v="0"/>
    <n v="0"/>
    <n v="37580.730000000003"/>
    <n v="0"/>
    <n v="37580.730000000003"/>
    <s v="NO"/>
    <m/>
    <m/>
    <s v="Alexandra Simba"/>
    <e v="#N/A"/>
    <e v="#N/A"/>
    <e v="#N/A"/>
    <e v="#N/A"/>
    <x v="8"/>
    <e v="#N/A"/>
    <e v="#N/A"/>
    <e v="#N/A"/>
  </r>
  <r>
    <x v="201"/>
    <s v="ZONA 5"/>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5"/>
    <s v="ZONA 5"/>
    <n v="1225"/>
    <n v="55"/>
    <s v="000"/>
    <s v="005"/>
    <n v="530417"/>
    <s v="001"/>
    <n v="920"/>
    <s v="0000"/>
    <s v="0000"/>
    <n v="0"/>
    <n v="0"/>
    <n v="0"/>
    <n v="22253.98"/>
    <n v="0"/>
    <n v="22253.98"/>
    <s v="NO"/>
    <m/>
    <m/>
    <s v="Alexandra Simba"/>
    <e v="#N/A"/>
    <e v="#N/A"/>
    <e v="#N/A"/>
    <e v="#N/A"/>
    <x v="8"/>
    <e v="#N/A"/>
    <e v="#N/A"/>
    <e v="#N/A"/>
  </r>
  <r>
    <x v="201"/>
    <s v="ZONA 8"/>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8"/>
    <s v="ZONA 8"/>
    <n v="1198"/>
    <n v="55"/>
    <s v="000"/>
    <s v="005"/>
    <n v="530417"/>
    <s v="001"/>
    <n v="901"/>
    <s v="0000"/>
    <s v="0000"/>
    <n v="0"/>
    <n v="0"/>
    <n v="0"/>
    <n v="0.06"/>
    <n v="0"/>
    <n v="0.06"/>
    <s v="NO"/>
    <m/>
    <m/>
    <s v="Alexandra Simba"/>
    <e v="#N/A"/>
    <e v="#N/A"/>
    <e v="#N/A"/>
    <e v="#N/A"/>
    <x v="8"/>
    <e v="#N/A"/>
    <e v="#N/A"/>
    <e v="#N/A"/>
  </r>
  <r>
    <x v="201"/>
    <s v="ZONA 8"/>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8"/>
    <s v="ZONA 8"/>
    <n v="8230"/>
    <n v="55"/>
    <s v="000"/>
    <s v="005"/>
    <n v="530417"/>
    <s v="001"/>
    <n v="901"/>
    <s v="0000"/>
    <s v="0000"/>
    <n v="0"/>
    <n v="0"/>
    <n v="0"/>
    <n v="58884.72"/>
    <n v="0"/>
    <n v="58884.72"/>
    <s v="NO"/>
    <m/>
    <m/>
    <s v="Alexandra Simba"/>
    <e v="#N/A"/>
    <e v="#N/A"/>
    <e v="#N/A"/>
    <e v="#N/A"/>
    <x v="8"/>
    <e v="#N/A"/>
    <e v="#N/A"/>
    <e v="#N/A"/>
  </r>
  <r>
    <x v="201"/>
    <s v="ZONA 8"/>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8"/>
    <s v="ZONA 8"/>
    <n v="1232"/>
    <n v="55"/>
    <s v="000"/>
    <s v="005"/>
    <n v="530417"/>
    <s v="001"/>
    <n v="907"/>
    <s v="0000"/>
    <s v="0000"/>
    <n v="0"/>
    <n v="0"/>
    <n v="0"/>
    <n v="3760.79"/>
    <n v="0"/>
    <n v="3760.79"/>
    <s v="NO"/>
    <m/>
    <m/>
    <s v="Alexandra Simba"/>
    <e v="#N/A"/>
    <e v="#N/A"/>
    <e v="#N/A"/>
    <e v="#N/A"/>
    <x v="8"/>
    <e v="#N/A"/>
    <e v="#N/A"/>
    <e v="#N/A"/>
  </r>
  <r>
    <x v="201"/>
    <s v="ZONA 8"/>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8"/>
    <s v="ZONA 8"/>
    <n v="58"/>
    <n v="55"/>
    <s v="000"/>
    <s v="005"/>
    <n v="530417"/>
    <s v="001"/>
    <n v="901"/>
    <s v="0000"/>
    <s v="0000"/>
    <n v="0"/>
    <n v="0"/>
    <n v="0"/>
    <n v="123774.36"/>
    <n v="0"/>
    <n v="123774.36"/>
    <s v="NO"/>
    <m/>
    <m/>
    <s v="Alexandra Simba"/>
    <e v="#N/A"/>
    <e v="#N/A"/>
    <e v="#N/A"/>
    <e v="#N/A"/>
    <x v="8"/>
    <e v="#N/A"/>
    <e v="#N/A"/>
    <e v="#N/A"/>
  </r>
  <r>
    <x v="201"/>
    <s v="ZONA 6"/>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6"/>
    <s v="ZONA 6"/>
    <n v="56"/>
    <n v="55"/>
    <s v="000"/>
    <s v="005"/>
    <n v="530417"/>
    <s v="001"/>
    <n v="101"/>
    <s v="0000"/>
    <s v="0000"/>
    <n v="0"/>
    <n v="0"/>
    <n v="0"/>
    <n v="5355.76"/>
    <n v="0"/>
    <n v="5355.76"/>
    <s v="NO"/>
    <m/>
    <m/>
    <s v="Alexandra Simba"/>
    <e v="#N/A"/>
    <e v="#N/A"/>
    <e v="#N/A"/>
    <e v="#N/A"/>
    <x v="8"/>
    <e v="#N/A"/>
    <e v="#N/A"/>
    <e v="#N/A"/>
  </r>
  <r>
    <x v="201"/>
    <s v="ZONA 4"/>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4"/>
    <s v="ZONA 4"/>
    <n v="54"/>
    <n v="55"/>
    <s v="000"/>
    <s v="005"/>
    <n v="530417"/>
    <s v="001"/>
    <n v="1301"/>
    <s v="0000"/>
    <s v="0000"/>
    <n v="0"/>
    <n v="0"/>
    <n v="0"/>
    <n v="693.45"/>
    <n v="0"/>
    <n v="693.45"/>
    <s v="NO"/>
    <m/>
    <m/>
    <s v="Alexandra Simba"/>
    <e v="#N/A"/>
    <e v="#N/A"/>
    <e v="#N/A"/>
    <e v="#N/A"/>
    <x v="8"/>
    <e v="#N/A"/>
    <e v="#N/A"/>
    <e v="#N/A"/>
  </r>
  <r>
    <x v="201"/>
    <s v="ZONA 4"/>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4"/>
    <s v="ZONA 4"/>
    <n v="1336"/>
    <n v="55"/>
    <s v="000"/>
    <s v="005"/>
    <n v="530417"/>
    <s v="001"/>
    <n v="1308"/>
    <s v="0000"/>
    <s v="0000"/>
    <n v="0"/>
    <n v="0"/>
    <n v="0"/>
    <n v="27310.35"/>
    <n v="0"/>
    <n v="27310.35"/>
    <s v="NO"/>
    <m/>
    <m/>
    <s v="Alexandra Simba"/>
    <e v="#N/A"/>
    <e v="#N/A"/>
    <e v="#N/A"/>
    <e v="#N/A"/>
    <x v="8"/>
    <e v="#N/A"/>
    <e v="#N/A"/>
    <e v="#N/A"/>
  </r>
  <r>
    <x v="201"/>
    <s v="ZONA 4"/>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4"/>
    <s v="ZONA 4"/>
    <n v="1338"/>
    <n v="55"/>
    <s v="000"/>
    <s v="005"/>
    <n v="530417"/>
    <s v="001"/>
    <n v="1306"/>
    <s v="0000"/>
    <s v="0000"/>
    <n v="0"/>
    <n v="0"/>
    <n v="0"/>
    <n v="0.28999999999999998"/>
    <n v="0"/>
    <n v="0.28999999999999998"/>
    <s v="NO"/>
    <m/>
    <m/>
    <s v="Alexandra Simba"/>
    <e v="#N/A"/>
    <e v="#N/A"/>
    <e v="#N/A"/>
    <e v="#N/A"/>
    <x v="8"/>
    <e v="#N/A"/>
    <e v="#N/A"/>
    <e v="#N/A"/>
  </r>
  <r>
    <x v="201"/>
    <s v="ZONA 4"/>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4"/>
    <s v="ZONA 4"/>
    <n v="1344"/>
    <n v="55"/>
    <s v="000"/>
    <s v="005"/>
    <n v="530417"/>
    <s v="001"/>
    <n v="1313"/>
    <s v="0000"/>
    <s v="0000"/>
    <n v="0"/>
    <n v="0"/>
    <n v="0"/>
    <n v="67.180000000000007"/>
    <n v="0"/>
    <n v="67.180000000000007"/>
    <s v="NO"/>
    <m/>
    <m/>
    <s v="Alexandra Simba"/>
    <e v="#N/A"/>
    <e v="#N/A"/>
    <e v="#N/A"/>
    <e v="#N/A"/>
    <x v="8"/>
    <e v="#N/A"/>
    <e v="#N/A"/>
    <e v="#N/A"/>
  </r>
  <r>
    <x v="201"/>
    <s v="ZONA 4"/>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4"/>
    <s v="ZONA 4"/>
    <n v="1342"/>
    <n v="55"/>
    <s v="000"/>
    <s v="005"/>
    <n v="530417"/>
    <s v="001"/>
    <n v="1304"/>
    <s v="0000"/>
    <s v="0000"/>
    <n v="0"/>
    <n v="0"/>
    <n v="0"/>
    <n v="1.83"/>
    <n v="0"/>
    <n v="1.83"/>
    <s v="NO"/>
    <m/>
    <m/>
    <s v="Alexandra Simba"/>
    <e v="#N/A"/>
    <e v="#N/A"/>
    <e v="#N/A"/>
    <e v="#N/A"/>
    <x v="8"/>
    <e v="#N/A"/>
    <e v="#N/A"/>
    <e v="#N/A"/>
  </r>
  <r>
    <x v="201"/>
    <s v="ZONA 4"/>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4"/>
    <s v="ZONA 4"/>
    <s v="1340"/>
    <n v="55"/>
    <s v="000"/>
    <s v="005"/>
    <n v="530417"/>
    <s v="001"/>
    <n v="1302"/>
    <s v="0000"/>
    <s v="0000"/>
    <n v="0"/>
    <n v="0"/>
    <n v="0"/>
    <n v="2.42"/>
    <n v="0"/>
    <n v="2.42"/>
    <s v="NO"/>
    <m/>
    <m/>
    <s v="Alexandra Simba"/>
    <e v="#N/A"/>
    <e v="#N/A"/>
    <e v="#N/A"/>
    <e v="#N/A"/>
    <x v="8"/>
    <e v="#N/A"/>
    <e v="#N/A"/>
    <e v="#N/A"/>
  </r>
  <r>
    <x v="201"/>
    <s v="ZONA 4"/>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4"/>
    <s v="ZONA 4"/>
    <s v="1337"/>
    <n v="55"/>
    <s v="000"/>
    <s v="005"/>
    <n v="530417"/>
    <s v="001"/>
    <n v="1303"/>
    <s v="0000"/>
    <s v="0000"/>
    <n v="0"/>
    <n v="0"/>
    <n v="0"/>
    <n v="0.28999999999999998"/>
    <n v="0"/>
    <n v="0.28999999999999998"/>
    <s v="NO"/>
    <m/>
    <m/>
    <s v="Alexandra Simba"/>
    <e v="#N/A"/>
    <e v="#N/A"/>
    <e v="#N/A"/>
    <e v="#N/A"/>
    <x v="8"/>
    <e v="#N/A"/>
    <e v="#N/A"/>
    <e v="#N/A"/>
  </r>
  <r>
    <x v="201"/>
    <s v="ZONA 4"/>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4"/>
    <s v="ZONA 4"/>
    <s v="1343"/>
    <n v="55"/>
    <s v="000"/>
    <s v="005"/>
    <n v="530417"/>
    <s v="001"/>
    <n v="1310"/>
    <s v="0000"/>
    <s v="0000"/>
    <n v="0"/>
    <n v="0"/>
    <n v="0"/>
    <n v="190.7"/>
    <n v="0"/>
    <n v="190.7"/>
    <s v="NO"/>
    <m/>
    <m/>
    <s v="Alexandra Simba"/>
    <e v="#N/A"/>
    <e v="#N/A"/>
    <e v="#N/A"/>
    <e v="#N/A"/>
    <x v="8"/>
    <e v="#N/A"/>
    <e v="#N/A"/>
    <e v="#N/A"/>
  </r>
  <r>
    <x v="201"/>
    <s v="ZONA 4"/>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4"/>
    <s v="ZONA 4"/>
    <s v="1339"/>
    <n v="55"/>
    <s v="000"/>
    <s v="005"/>
    <n v="530417"/>
    <s v="001"/>
    <n v="1314"/>
    <s v="0000"/>
    <s v="0000"/>
    <n v="0"/>
    <n v="0"/>
    <n v="0"/>
    <n v="0.56999999999999995"/>
    <n v="0"/>
    <n v="0.56999999999999995"/>
    <s v="NO"/>
    <m/>
    <m/>
    <s v="Alexandra Simba"/>
    <e v="#N/A"/>
    <e v="#N/A"/>
    <e v="#N/A"/>
    <e v="#N/A"/>
    <x v="8"/>
    <e v="#N/A"/>
    <e v="#N/A"/>
    <e v="#N/A"/>
  </r>
  <r>
    <x v="201"/>
    <s v="ZONA 4"/>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4"/>
    <s v="ZONA 4"/>
    <s v="1341"/>
    <n v="55"/>
    <s v="000"/>
    <s v="005"/>
    <n v="530417"/>
    <s v="001"/>
    <n v="1312"/>
    <s v="0000"/>
    <s v="0000"/>
    <n v="0"/>
    <n v="0"/>
    <n v="0"/>
    <n v="817.58"/>
    <n v="0"/>
    <n v="817.58"/>
    <s v="NO"/>
    <m/>
    <m/>
    <s v="Alexandra Simba"/>
    <e v="#N/A"/>
    <e v="#N/A"/>
    <e v="#N/A"/>
    <e v="#N/A"/>
    <x v="8"/>
    <e v="#N/A"/>
    <e v="#N/A"/>
    <e v="#N/A"/>
  </r>
  <r>
    <x v="201"/>
    <s v="ZONA 3"/>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3"/>
    <s v="ZONA 3"/>
    <n v="1465"/>
    <n v="55"/>
    <s v="000"/>
    <s v="005"/>
    <n v="530417"/>
    <s v="001"/>
    <n v="1807"/>
    <s v="0000"/>
    <s v="0000"/>
    <n v="0"/>
    <n v="0"/>
    <n v="0"/>
    <n v="2293.11"/>
    <n v="0"/>
    <n v="2293.11"/>
    <s v="NO"/>
    <m/>
    <m/>
    <s v="Alexandra Simba"/>
    <e v="#N/A"/>
    <e v="#N/A"/>
    <e v="#N/A"/>
    <e v="#N/A"/>
    <x v="8"/>
    <e v="#N/A"/>
    <e v="#N/A"/>
    <e v="#N/A"/>
  </r>
  <r>
    <x v="201"/>
    <s v="ZONA 3"/>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3"/>
    <s v="ZONA 3"/>
    <s v="53"/>
    <n v="55"/>
    <s v="000"/>
    <s v="005"/>
    <n v="530417"/>
    <s v="001"/>
    <n v="601"/>
    <s v="0000"/>
    <s v="0000"/>
    <n v="0"/>
    <n v="0"/>
    <n v="0"/>
    <n v="5625.25"/>
    <n v="0"/>
    <n v="5625.25"/>
    <s v="NO"/>
    <m/>
    <m/>
    <s v="Alexandra Simba"/>
    <e v="#N/A"/>
    <e v="#N/A"/>
    <e v="#N/A"/>
    <e v="#N/A"/>
    <x v="8"/>
    <e v="#N/A"/>
    <e v="#N/A"/>
    <e v="#N/A"/>
  </r>
  <r>
    <x v="201"/>
    <s v="ZONA 3"/>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3"/>
    <s v="ZONA 3"/>
    <s v="1115"/>
    <n v="55"/>
    <s v="000"/>
    <s v="005"/>
    <n v="530417"/>
    <s v="001"/>
    <n v="606"/>
    <s v="0000"/>
    <s v="0000"/>
    <n v="0"/>
    <n v="0"/>
    <n v="0"/>
    <n v="16601.7"/>
    <n v="0"/>
    <n v="16601.7"/>
    <s v="NO"/>
    <m/>
    <m/>
    <s v="Alexandra Simba"/>
    <e v="#N/A"/>
    <e v="#N/A"/>
    <e v="#N/A"/>
    <e v="#N/A"/>
    <x v="8"/>
    <e v="#N/A"/>
    <e v="#N/A"/>
    <e v="#N/A"/>
  </r>
  <r>
    <x v="201"/>
    <s v="ZONA 6"/>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6"/>
    <s v="ZONA 6"/>
    <n v="1009"/>
    <n v="55"/>
    <s v="000"/>
    <s v="005"/>
    <n v="530417"/>
    <s v="001"/>
    <n v="103"/>
    <s v="0000"/>
    <s v="0000"/>
    <n v="0"/>
    <n v="0"/>
    <n v="0"/>
    <n v="76105.820000000007"/>
    <n v="0"/>
    <n v="76105.820000000007"/>
    <s v="NO"/>
    <m/>
    <m/>
    <s v="Alexandra Simba"/>
    <e v="#N/A"/>
    <e v="#N/A"/>
    <e v="#N/A"/>
    <e v="#N/A"/>
    <x v="8"/>
    <e v="#N/A"/>
    <e v="#N/A"/>
    <e v="#N/A"/>
  </r>
  <r>
    <x v="201"/>
    <s v="ZONA 6"/>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6"/>
    <s v="ZONA 6"/>
    <n v="1010"/>
    <n v="55"/>
    <s v="000"/>
    <s v="005"/>
    <n v="530417"/>
    <s v="001"/>
    <n v="105"/>
    <s v="0000"/>
    <s v="0000"/>
    <n v="0"/>
    <n v="0"/>
    <n v="0"/>
    <n v="1280.75"/>
    <n v="0"/>
    <n v="1280.75"/>
    <s v="NO"/>
    <m/>
    <m/>
    <s v="Alexandra Simba"/>
    <e v="#N/A"/>
    <e v="#N/A"/>
    <e v="#N/A"/>
    <e v="#N/A"/>
    <x v="8"/>
    <e v="#N/A"/>
    <e v="#N/A"/>
    <e v="#N/A"/>
  </r>
  <r>
    <x v="201"/>
    <s v="ZONA 6"/>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6"/>
    <s v="ZONA 6"/>
    <n v="1012"/>
    <n v="55"/>
    <s v="000"/>
    <s v="005"/>
    <n v="530417"/>
    <s v="001"/>
    <n v="109"/>
    <s v="0000"/>
    <s v="0000"/>
    <n v="0"/>
    <n v="0"/>
    <n v="0"/>
    <n v="0.38"/>
    <n v="0"/>
    <n v="0.38"/>
    <s v="NO"/>
    <m/>
    <m/>
    <s v="Alexandra Simba"/>
    <e v="#N/A"/>
    <e v="#N/A"/>
    <e v="#N/A"/>
    <e v="#N/A"/>
    <x v="8"/>
    <e v="#N/A"/>
    <e v="#N/A"/>
    <e v="#N/A"/>
  </r>
  <r>
    <x v="201"/>
    <s v="ZONA 7"/>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7"/>
    <s v="ZONA 7"/>
    <n v="1280"/>
    <n v="55"/>
    <s v="000"/>
    <s v="005"/>
    <n v="530417"/>
    <s v="001"/>
    <n v="1100"/>
    <s v="0000"/>
    <s v="0000"/>
    <n v="22131.88"/>
    <n v="0"/>
    <n v="22131.88"/>
    <n v="0"/>
    <n v="0"/>
    <n v="0"/>
    <s v="NO"/>
    <m/>
    <m/>
    <s v="Alexandra Simba"/>
    <e v="#N/A"/>
    <e v="#N/A"/>
    <e v="#N/A"/>
    <e v="#N/A"/>
    <x v="8"/>
    <e v="#N/A"/>
    <e v="#N/A"/>
    <e v="#N/A"/>
  </r>
  <r>
    <x v="201"/>
    <s v="ZONA 7"/>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7"/>
    <s v="ZONA 7"/>
    <n v="1283"/>
    <n v="55"/>
    <s v="000"/>
    <s v="005"/>
    <n v="530417"/>
    <s v="001"/>
    <n v="1113"/>
    <s v="0000"/>
    <s v="0000"/>
    <n v="44830.96"/>
    <n v="0"/>
    <n v="44830.96"/>
    <n v="0"/>
    <n v="0"/>
    <n v="0"/>
    <s v="NO"/>
    <m/>
    <m/>
    <s v="Alexandra Simba"/>
    <e v="#N/A"/>
    <e v="#N/A"/>
    <e v="#N/A"/>
    <e v="#N/A"/>
    <x v="8"/>
    <e v="#N/A"/>
    <e v="#N/A"/>
    <e v="#N/A"/>
  </r>
  <r>
    <x v="201"/>
    <s v="ZONA 7"/>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7"/>
    <s v="ZONA 7"/>
    <n v="1275"/>
    <n v="55"/>
    <s v="000"/>
    <s v="005"/>
    <n v="530417"/>
    <s v="001"/>
    <n v="1102"/>
    <s v="0000"/>
    <s v="0000"/>
    <n v="135672.51"/>
    <n v="0"/>
    <n v="135672.51"/>
    <n v="0"/>
    <n v="0"/>
    <n v="0"/>
    <s v="NO"/>
    <m/>
    <m/>
    <s v="Alexandra Simba"/>
    <e v="#N/A"/>
    <e v="#N/A"/>
    <e v="#N/A"/>
    <e v="#N/A"/>
    <x v="8"/>
    <e v="#N/A"/>
    <e v="#N/A"/>
    <e v="#N/A"/>
  </r>
  <r>
    <x v="201"/>
    <s v="ZONA 7"/>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7"/>
    <s v="ZONA 7"/>
    <n v="57"/>
    <n v="55"/>
    <s v="000"/>
    <s v="005"/>
    <n v="530417"/>
    <s v="001"/>
    <n v="1101"/>
    <s v="0000"/>
    <s v="0000"/>
    <n v="178924.83"/>
    <n v="0"/>
    <n v="178924.83"/>
    <n v="0"/>
    <n v="0"/>
    <n v="0"/>
    <s v="NO"/>
    <m/>
    <m/>
    <s v="Alexandra Simba"/>
    <e v="#N/A"/>
    <e v="#N/A"/>
    <e v="#N/A"/>
    <e v="#N/A"/>
    <x v="8"/>
    <e v="#N/A"/>
    <e v="#N/A"/>
    <e v="#N/A"/>
  </r>
  <r>
    <x v="201"/>
    <s v="ZONA 6"/>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6"/>
    <s v="ZONA 6"/>
    <n v="1365"/>
    <n v="55"/>
    <s v="000"/>
    <s v="005"/>
    <n v="530417"/>
    <s v="001"/>
    <n v="1406"/>
    <s v="0000"/>
    <s v="0000"/>
    <n v="73772.91"/>
    <n v="0"/>
    <n v="73772.91"/>
    <n v="0"/>
    <n v="0"/>
    <n v="0"/>
    <s v="NO"/>
    <m/>
    <m/>
    <s v="Alexandra Simba"/>
    <e v="#N/A"/>
    <e v="#N/A"/>
    <e v="#N/A"/>
    <e v="#N/A"/>
    <x v="8"/>
    <e v="#N/A"/>
    <e v="#N/A"/>
    <e v="#N/A"/>
  </r>
  <r>
    <x v="201"/>
    <s v="ZONA 2"/>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2"/>
    <s v="ZONA 2"/>
    <n v="1382"/>
    <n v="55"/>
    <s v="000"/>
    <s v="005"/>
    <n v="530417"/>
    <s v="001"/>
    <n v="100"/>
    <s v="0000"/>
    <s v="0000"/>
    <n v="91863.76"/>
    <n v="0"/>
    <n v="91863.76"/>
    <n v="0"/>
    <n v="0"/>
    <n v="0"/>
    <s v="NO"/>
    <m/>
    <m/>
    <s v="Alexandra Simba"/>
    <e v="#N/A"/>
    <e v="#N/A"/>
    <e v="#N/A"/>
    <e v="#N/A"/>
    <x v="8"/>
    <e v="#N/A"/>
    <e v="#N/A"/>
    <e v="#N/A"/>
  </r>
  <r>
    <x v="201"/>
    <s v="ZONA 6"/>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6"/>
    <s v="ZONA 6"/>
    <n v="6330"/>
    <n v="55"/>
    <s v="000"/>
    <s v="005"/>
    <n v="530417"/>
    <s v="001"/>
    <n v="100"/>
    <s v="0000"/>
    <s v="0000"/>
    <n v="59091.29"/>
    <n v="0"/>
    <n v="59091.29"/>
    <n v="0"/>
    <n v="0"/>
    <n v="0"/>
    <s v="NO"/>
    <m/>
    <m/>
    <s v="Alexandra Simba"/>
    <e v="#N/A"/>
    <e v="#N/A"/>
    <e v="#N/A"/>
    <e v="#N/A"/>
    <x v="8"/>
    <e v="#N/A"/>
    <e v="#N/A"/>
    <e v="#N/A"/>
  </r>
  <r>
    <x v="201"/>
    <s v="ZONA 7"/>
    <s v="MSP-DNIS-2022-0974-M"/>
    <d v="2022-06-08T00:00:00"/>
    <s v="MSP-DNPI-2022-0879-M"/>
    <d v="2022-06-09T00:00:00"/>
    <x v="0"/>
    <s v="Se prioriza la asignación de recursos a las Unidades Ejectoras que tienen procesos listos para subir al Portal de Compras Públicas para la respectiva contratación de mantenimiento de infraestructura sanitaria en Unidades de Primer Nivel de Atención, esto con el fin de dar cumplimiento de los objetivos de la Estrategia ECSDI."/>
    <s v="PREVENCION Y PROMOCION DE LA SALUD"/>
    <s v="ZONA 7"/>
    <s v="ZONA 7"/>
    <n v="1136"/>
    <n v="55"/>
    <s v="000"/>
    <s v="005"/>
    <n v="530417"/>
    <s v="001"/>
    <n v="712"/>
    <s v="0000"/>
    <s v="0000"/>
    <n v="60625.84"/>
    <n v="0"/>
    <n v="60625.84"/>
    <n v="0"/>
    <n v="0"/>
    <n v="0"/>
    <s v="NO"/>
    <m/>
    <m/>
    <s v="Alexandra Simba"/>
    <e v="#N/A"/>
    <e v="#N/A"/>
    <e v="#N/A"/>
    <e v="#N/A"/>
    <x v="8"/>
    <e v="#N/A"/>
    <e v="#N/A"/>
    <e v="#N/A"/>
  </r>
  <r>
    <x v="202"/>
    <s v="112003076"/>
    <s v="MSP-DNEPC-2022-1212-M"/>
    <d v="2022-06-07T00:00:00"/>
    <s v="MSP-DNPI-2022-0875-M"/>
    <d v="2022-06-09T00:00:00"/>
    <x v="0"/>
    <s v="La reforma se plantea con el fin de modificar el ítem presupuestario y seguidamente realizar la transferencia del presupeusto al INSPI para la adquisición de reactivo para determinación de linfocitos T-CD4"/>
    <s v="VIGILANCIA Y CONTROL SANITARIO"/>
    <s v="Transferencia al INSPI, para adquisición de reactivos para determinación de linfocitos T-CD4"/>
    <s v="PLANTA CENTRAL"/>
    <n v="9999"/>
    <n v="56"/>
    <s v="000"/>
    <s v="001"/>
    <n v="530810"/>
    <n v="1701"/>
    <s v="001"/>
    <s v="0000"/>
    <s v="0000"/>
    <n v="580900"/>
    <n v="0"/>
    <n v="580900"/>
    <n v="0"/>
    <n v="0"/>
    <n v="0"/>
    <s v="SI"/>
    <m/>
    <m/>
    <s v="NICOLAY JIMÉNEZ"/>
    <n v="0"/>
    <n v="0"/>
    <n v="0"/>
    <s v="SUB VIGILANCIA PREVENCION CONTROL SALUD"/>
    <x v="36"/>
    <s v="ENVIH"/>
    <s v="NO"/>
    <n v="0"/>
  </r>
  <r>
    <x v="202"/>
    <s v="112003044"/>
    <s v="MSP-DNEPC-2022-1212-M"/>
    <d v="2022-06-07T00:00:00"/>
    <s v="MSP-DNPI-2022-0875-M"/>
    <d v="2022-06-09T00:00:00"/>
    <x v="0"/>
    <s v="La reforma se plantea con el fin de modificar el ítem presupuestario y seguidamente realizar la transferencia del presupuesto al INSPI para la adquisición de reactivo para determinación de linfocitos T-CD4"/>
    <s v="VIGILANCIA Y CONTROL SANITARIO"/>
    <s v="Transferencia al INSPI, para adquisición de reactivos para determinación de linfocitos T-CD4"/>
    <s v="PLANTA CENTRAL"/>
    <n v="9999"/>
    <n v="56"/>
    <s v="000"/>
    <s v="001"/>
    <n v="581202"/>
    <n v="1701"/>
    <s v="001"/>
    <s v="0000"/>
    <s v="0000"/>
    <n v="0"/>
    <n v="0"/>
    <n v="0"/>
    <n v="580900"/>
    <n v="0"/>
    <n v="580900"/>
    <s v="SI"/>
    <m/>
    <m/>
    <s v="NICOLAY JIMÉNEZ"/>
    <n v="0"/>
    <n v="0"/>
    <n v="0"/>
    <s v="SUB VIGILANCIA PREVENCION CONTROL SALUD"/>
    <x v="36"/>
    <s v="ENVIH"/>
    <s v="NO"/>
    <n v="0"/>
  </r>
  <r>
    <x v="203"/>
    <s v="111005023"/>
    <s v="MSP-SNGSP-2022-1427-M"/>
    <d v="2022-06-07T00:00:00"/>
    <s v="MSP-CGPGE-2022-0349-M"/>
    <d v="2022-06-08T00:00:00"/>
    <x v="0"/>
    <s v="Modificación planteada para financiar necesidades urgentes de dispositivos de laboratorio para las unidades de salud del MSP, en relación al Informe Técnico sin numeración realizado entre la Subsecretaría Nacional de Provisión de los Servicios de Salud y la Dirección Nacional de Medicamentos y Dispositivos Médicos; y considerando las reuniones mantenidas entre autoridades del MSP y MEF; de conformidad con los espacios presupuestarios disponibles."/>
    <s v="GOBERNANZA DE LA SALUD"/>
    <s v="Fondo para financiamiento de dispositivos de laboratorio"/>
    <s v="PLANTA CENTRAL"/>
    <n v="9999"/>
    <n v="58"/>
    <s v="000"/>
    <s v="003"/>
    <n v="530810"/>
    <n v="1701"/>
    <s v="001"/>
    <s v="0000"/>
    <s v="0000"/>
    <n v="9000000"/>
    <n v="0"/>
    <n v="9000000"/>
    <n v="0"/>
    <n v="0"/>
    <n v="0"/>
    <s v="SI"/>
    <m/>
    <m/>
    <s v="EDISON JIMÉNEZ"/>
    <n v="0"/>
    <n v="0"/>
    <n v="0"/>
    <s v="SUB GESTION OPERACIONES LOGISTICA SALUD "/>
    <x v="32"/>
    <s v="NO APLICA"/>
    <s v="NO"/>
    <n v="0"/>
  </r>
  <r>
    <x v="204"/>
    <s v="134003220"/>
    <s v="MSP-DNA-2022-1427-M"/>
    <d v="2022-06-08T00:00:00"/>
    <s v="MSP-DNPI-2022-0882-M"/>
    <d v="2022-06-09T00:00:00"/>
    <x v="2"/>
    <s v="Conforme a solicitud cursada por la Dirección Nacional Administrativa y con el fin de continuar con el proceso de adquisición de ropa de trabajo, se procede con el cambio de Subactividades. "/>
    <s v="ADMINISTRACION CENTRAL"/>
    <s v="Adquisición de Ropa de trabajo - Catálogo Electronico (Botín dieléctrico cuero hirofugado)."/>
    <s v="PLANTA CENTRAL"/>
    <n v="9999"/>
    <s v="01"/>
    <s v="000"/>
    <s v="001"/>
    <n v="530209"/>
    <n v="1701"/>
    <s v="001"/>
    <s v="0000"/>
    <s v="0000"/>
    <n v="0"/>
    <n v="0"/>
    <n v="0"/>
    <n v="0"/>
    <n v="0"/>
    <n v="0"/>
    <s v="SI"/>
    <m/>
    <m/>
    <s v="MARITZA HARO "/>
    <n v="0"/>
    <n v="0"/>
    <n v="0"/>
    <s v="COOR ADMINISTRATIVA FINANCIERA"/>
    <x v="22"/>
    <s v="NO APLICA"/>
    <s v="NO"/>
    <n v="0"/>
  </r>
  <r>
    <x v="204"/>
    <s v="134003221"/>
    <s v="MSP-DNA-2022-1427-M"/>
    <d v="2022-06-08T00:00:00"/>
    <s v="MSP-DNPI-2022-0882-M"/>
    <d v="2022-06-09T00:00:00"/>
    <x v="2"/>
    <s v="Conforme a solicitud cursada por la Dirección Nacional Administrativa y con el fin de continuar con el proceso de adquisición de ropa de trabajo, se procede con el cambio de Subactividades. "/>
    <s v="ADMINISTRACION CENTRAL"/>
    <s v="Adquisición de Ropa de trabajo- Catálogo Electronico (Buzo tipo polo de algodón peinado manga larga, con cuello tejido y puño de resorte )."/>
    <s v="PLANTA CENTRAL"/>
    <n v="9999"/>
    <s v="01"/>
    <s v="000"/>
    <s v="001"/>
    <n v="530209"/>
    <n v="1701"/>
    <s v="001"/>
    <s v="0000"/>
    <s v="0000"/>
    <n v="0"/>
    <n v="0"/>
    <n v="0"/>
    <n v="0"/>
    <n v="0"/>
    <n v="0"/>
    <s v="SI"/>
    <m/>
    <m/>
    <s v="MARITZA HARO "/>
    <n v="0"/>
    <n v="0"/>
    <n v="0"/>
    <s v="COOR ADMINISTRATIVA FINANCIERA"/>
    <x v="22"/>
    <s v="NO APLICA"/>
    <s v="NO"/>
    <n v="0"/>
  </r>
  <r>
    <x v="204"/>
    <s v="134003222"/>
    <s v="MSP-DNA-2022-1427-M"/>
    <d v="2022-06-08T00:00:00"/>
    <s v="MSP-DNPI-2022-0882-M"/>
    <d v="2022-06-09T00:00:00"/>
    <x v="2"/>
    <s v="Conforme a solicitud cursada por la Dirección Nacional Administrativa y con el fin de continuar con el proceso de adquisición de ropa de trabajo, se procede con el cambio de Subactividades. "/>
    <s v="ADMINISTRACION CENTRAL"/>
    <s v="Adquisición de Ropa de trabajo-Catálogo Electronico (Camisa jean con cinta reflectiva tipo II)."/>
    <s v="PLANTA CENTRAL"/>
    <n v="9999"/>
    <s v="01"/>
    <s v="000"/>
    <s v="001"/>
    <n v="530209"/>
    <n v="1701"/>
    <s v="001"/>
    <s v="0000"/>
    <s v="0000"/>
    <n v="0"/>
    <n v="0"/>
    <n v="0"/>
    <n v="0"/>
    <n v="0"/>
    <n v="0"/>
    <s v="SI"/>
    <m/>
    <m/>
    <s v="MARITZA HARO "/>
    <n v="0"/>
    <n v="0"/>
    <n v="0"/>
    <s v="COOR ADMINISTRATIVA FINANCIERA"/>
    <x v="22"/>
    <s v="NO APLICA"/>
    <s v="NO"/>
    <n v="0"/>
  </r>
  <r>
    <x v="204"/>
    <s v="134003223"/>
    <s v="MSP-DNA-2022-1427-M"/>
    <d v="2022-06-08T00:00:00"/>
    <s v="MSP-DNPI-2022-0882-M"/>
    <d v="2022-06-09T00:00:00"/>
    <x v="2"/>
    <s v="Conforme a solicitud cursada por la Dirección Nacional Administrativa y con el fin de continuar con el proceso de adquisición de ropa de trabajo, se procede con el cambio de Subactividades. "/>
    <s v="ADMINISTRACION CENTRAL"/>
    <s v="Adquisición de Ropa de trabajo- Catálogo Electronico (Pantalon indigo con cinta reflectiva)."/>
    <s v="PLANTA CENTRAL"/>
    <n v="9999"/>
    <s v="01"/>
    <s v="000"/>
    <s v="001"/>
    <n v="530209"/>
    <n v="1701"/>
    <s v="001"/>
    <s v="0000"/>
    <s v="0000"/>
    <n v="0"/>
    <n v="0"/>
    <n v="0"/>
    <n v="0"/>
    <n v="0"/>
    <n v="0"/>
    <s v="SI"/>
    <m/>
    <m/>
    <s v="MARITZA HARO "/>
    <n v="0"/>
    <n v="0"/>
    <n v="0"/>
    <s v="COOR ADMINISTRATIVA FINANCIERA"/>
    <x v="22"/>
    <s v="GI TRANSPORTES"/>
    <s v="NO"/>
    <n v="0"/>
  </r>
  <r>
    <x v="204"/>
    <s v="134003224"/>
    <s v="MSP-DNA-2022-1427-M"/>
    <d v="2022-06-08T00:00:00"/>
    <s v="MSP-DNPI-2022-0882-M"/>
    <d v="2022-06-09T00:00:00"/>
    <x v="2"/>
    <s v="Conforme a solicitud cursada por la Dirección Nacional Administrativa y con el fin de continuar con el proceso de adquisición de ropa de trabajo, se procede con el cambio de Subactividades. "/>
    <s v="ADMINISTRACION CENTRAL"/>
    <s v="Adquisición de Ropa de trabaj-Catálogo Electronico (Mandil de trabajo)."/>
    <s v="PLANTA CENTRAL"/>
    <n v="9999"/>
    <s v="01"/>
    <s v="000"/>
    <s v="001"/>
    <n v="530209"/>
    <n v="1701"/>
    <s v="001"/>
    <s v="0000"/>
    <s v="0000"/>
    <n v="0"/>
    <n v="0"/>
    <n v="0"/>
    <n v="0"/>
    <n v="0"/>
    <n v="0"/>
    <s v="SI"/>
    <m/>
    <m/>
    <s v="MARITZA HARO "/>
    <n v="0"/>
    <n v="0"/>
    <n v="0"/>
    <s v="COOR ADMINISTRATIVA FINANCIERA"/>
    <x v="22"/>
    <s v="GI TRANSPORTES"/>
    <s v="NO"/>
    <n v="0"/>
  </r>
  <r>
    <x v="204"/>
    <s v="134003225"/>
    <s v="MSP-DNA-2022-1427-M"/>
    <d v="2022-06-08T00:00:00"/>
    <s v="MSP-DNPI-2022-0882-M"/>
    <d v="2022-06-09T00:00:00"/>
    <x v="2"/>
    <s v="Conforme a solicitud cursada por la Dirección Nacional Administrativa y con el fin de continuar con el proceso de adquisición de ropa de trabajo, se procede con el cambio de Subactividades. "/>
    <s v="ADMINISTRACION CENTRAL"/>
    <s v="Adquisición de Ropa de trabajo-Catálogo Electronico (Chompa impermeable con cinta reflectiva)."/>
    <s v="PLANTA CENTRAL"/>
    <n v="9999"/>
    <s v="01"/>
    <s v="000"/>
    <s v="001"/>
    <n v="530209"/>
    <n v="1701"/>
    <s v="001"/>
    <s v="0000"/>
    <s v="0000"/>
    <n v="0"/>
    <n v="0"/>
    <n v="0"/>
    <n v="0"/>
    <n v="0"/>
    <n v="0"/>
    <s v="SI"/>
    <m/>
    <m/>
    <s v="MARITZA HARO "/>
    <n v="0"/>
    <n v="0"/>
    <n v="0"/>
    <s v="COOR ADMINISTRATIVA FINANCIERA"/>
    <x v="22"/>
    <s v="GI TRANSPORTES"/>
    <s v="NO"/>
    <n v="0"/>
  </r>
  <r>
    <x v="204"/>
    <s v="134003226"/>
    <s v="MSP-DNA-2022-1427-M"/>
    <d v="2022-06-08T00:00:00"/>
    <s v="MSP-DNPI-2022-0882-M"/>
    <d v="2022-06-09T00:00:00"/>
    <x v="2"/>
    <s v="Conforme a solicitud cursada por la Dirección Nacional Administrativa y con el fin de continuar con el proceso de adquisición de ropa de trabajo, se procede con el cambio de Subactividades. "/>
    <s v="ADMINISTRACION CENTRAL"/>
    <s v="Adquisición de Ropa de trabajo -Catálogo Electronico (Chaleco multifunción)."/>
    <s v="PLANTA CENTRAL"/>
    <n v="9999"/>
    <s v="01"/>
    <s v="000"/>
    <s v="001"/>
    <n v="530209"/>
    <n v="1701"/>
    <s v="001"/>
    <s v="0000"/>
    <s v="0000"/>
    <n v="0"/>
    <n v="0"/>
    <n v="0"/>
    <n v="0"/>
    <n v="0"/>
    <n v="0"/>
    <s v="SI"/>
    <m/>
    <m/>
    <s v="MARITZA HARO "/>
    <n v="0"/>
    <n v="0"/>
    <n v="0"/>
    <s v="COOR ADMINISTRATIVA FINANCIERA"/>
    <x v="22"/>
    <s v="NO APLICA"/>
    <s v="NO"/>
    <n v="0"/>
  </r>
  <r>
    <x v="205"/>
    <s v="132000005"/>
    <s v="REUNIONES MANTENIDAS POR CGPGE"/>
    <d v="2022-06-06T00:00:00"/>
    <s v="MSP-CGPGE-2022-0352-M"/>
    <d v="2022-06-09T00:00:00"/>
    <x v="0"/>
    <s v="Incremento de techo para Serv. Externalizados"/>
    <s v="PROVISION Y PRESTACION DE SERVICIOS DE SALUD"/>
    <s v="ASIGNACIÓN ADICIONAL MEF SERVICIOS EXTERNALIZADOS"/>
    <s v="PLANTA CENTRAL"/>
    <n v="9999"/>
    <n v="90"/>
    <s v="000"/>
    <s v="001"/>
    <n v="530208"/>
    <n v="1701"/>
    <s v="001"/>
    <s v="0000"/>
    <s v="0000"/>
    <n v="4200000"/>
    <n v="0"/>
    <n v="4200000"/>
    <n v="0"/>
    <n v="0"/>
    <n v="0"/>
    <s v="SI"/>
    <m/>
    <m/>
    <s v="EDISON JIMÉNEZ"/>
    <n v="0"/>
    <n v="0"/>
    <n v="0"/>
    <s v="COOR PLANIFICACION GEST ESTRAT"/>
    <x v="11"/>
    <s v="N/A"/>
    <s v="NO"/>
    <n v="0"/>
  </r>
  <r>
    <x v="205"/>
    <s v="132000006"/>
    <s v="REUNIONES MANTENIDAS POR CGPGE"/>
    <d v="2022-06-06T00:00:00"/>
    <s v="MSP-CGPGE-2022-0352-M"/>
    <d v="2022-06-09T00:00:00"/>
    <x v="0"/>
    <s v="Incremento de techo para Serv. Externalizados"/>
    <s v="PROVISION Y PRESTACION DE SERVICIOS DE SALUD"/>
    <s v="ASIGNACIÓN ADICIONAL MEF SERVICIOS GENERALES"/>
    <s v="PLANTA CENTRAL"/>
    <n v="9999"/>
    <n v="90"/>
    <s v="000"/>
    <s v="001"/>
    <n v="530803"/>
    <n v="1701"/>
    <s v="001"/>
    <s v="0000"/>
    <s v="0000"/>
    <n v="2100000"/>
    <n v="0"/>
    <n v="2100000"/>
    <n v="0"/>
    <n v="0"/>
    <n v="0"/>
    <s v="SI"/>
    <m/>
    <m/>
    <s v="EDISON JIMÉNEZ"/>
    <n v="0"/>
    <n v="0"/>
    <n v="0"/>
    <s v="COOR PLANIFICACION GEST ESTRAT"/>
    <x v="11"/>
    <s v="N/A"/>
    <s v="NO"/>
    <n v="0"/>
  </r>
  <r>
    <x v="205"/>
    <s v="132000007"/>
    <s v="REUNIONES MANTENIDAS POR CGPGE"/>
    <d v="2022-06-06T00:00:00"/>
    <s v="MSP-CGPGE-2022-0352-M"/>
    <d v="2022-06-09T00:00:00"/>
    <x v="0"/>
    <s v="Incremento de techo para Serv. Externalizados"/>
    <s v="PROVISION Y PRESTACION DE SERVICIOS DE SALUD"/>
    <s v="ASIGNACIÓN ADICIONAL MEF SERVICIOS EXTERNALIZADOS"/>
    <s v="PLANTA CENTRAL"/>
    <n v="9999"/>
    <n v="90"/>
    <s v="000"/>
    <s v="001"/>
    <n v="530209"/>
    <n v="1701"/>
    <s v="001"/>
    <s v="0000"/>
    <s v="0000"/>
    <n v="5900000"/>
    <n v="0"/>
    <n v="5900000"/>
    <n v="0"/>
    <n v="0"/>
    <n v="0"/>
    <s v="SI"/>
    <m/>
    <m/>
    <s v="EDISON JIMÉNEZ"/>
    <n v="0"/>
    <n v="0"/>
    <n v="0"/>
    <s v="COOR PLANIFICACION GEST ESTRAT"/>
    <x v="11"/>
    <s v="N/A"/>
    <s v="NO"/>
    <n v="0"/>
  </r>
  <r>
    <x v="205"/>
    <s v="132000008"/>
    <s v="REUNIONES MANTENIDAS POR CGPGE"/>
    <d v="2022-06-06T00:00:00"/>
    <s v="MSP-CGPGE-2022-0352-M"/>
    <d v="2022-06-09T00:00:00"/>
    <x v="0"/>
    <s v="Incremento de techo para Serv. Externalizados"/>
    <s v="PROVISION Y PRESTACION DE SERVICIOS DE SALUD"/>
    <s v="ASIGNACIÓN ADICIONAL MEF SERVICIOS EXTERNALIZADOS"/>
    <s v="PLANTA CENTRAL"/>
    <n v="9999"/>
    <n v="90"/>
    <s v="000"/>
    <s v="001"/>
    <n v="530235"/>
    <n v="1701"/>
    <s v="001"/>
    <s v="0000"/>
    <s v="0000"/>
    <n v="1900000"/>
    <n v="0"/>
    <n v="1900000"/>
    <n v="0"/>
    <n v="0"/>
    <n v="0"/>
    <s v="SI"/>
    <m/>
    <m/>
    <s v="EDISON JIMÉNEZ"/>
    <n v="0"/>
    <n v="0"/>
    <n v="0"/>
    <s v="COOR PLANIFICACION GEST ESTRAT"/>
    <x v="11"/>
    <s v="N/A"/>
    <s v="NO"/>
    <n v="0"/>
  </r>
  <r>
    <x v="206"/>
    <s v="133001007"/>
    <s v="MSP-DNJ-2022-2607-M _x000a_MSP-DNJ-2022-2608-M "/>
    <d v="2022-06-10T00:00:00"/>
    <s v="MSP-DNPI-2022-0894-M"/>
    <d v="2022-06-10T00:00:00"/>
    <x v="0"/>
    <s v="Trámites Notariales"/>
    <s v="ADMINISTRACION CENTRAL"/>
    <s v="Costas Judiciales, Trámites Notariales, Legalización de Documentos y Arreglos Extrajudiciales_x000a_Egresos para costas judiciales, trámites notariales, legalización de documentos y arreglos extrajudiciales"/>
    <s v="PLANTA CENTRAL"/>
    <n v="9999"/>
    <s v="01"/>
    <s v="000"/>
    <s v="001"/>
    <n v="570206"/>
    <n v="1701"/>
    <s v="001"/>
    <s v="0000"/>
    <s v="0000"/>
    <n v="800"/>
    <n v="0"/>
    <n v="800"/>
    <n v="0"/>
    <n v="0"/>
    <n v="0"/>
    <s v="SI"/>
    <m/>
    <m/>
    <s v="VERONICA VELEZ "/>
    <n v="1400"/>
    <n v="0"/>
    <n v="1400"/>
    <s v="COOR ASESORIA JURIDICA"/>
    <x v="26"/>
    <s v="NO APLICA"/>
    <s v="SI"/>
    <n v="0"/>
  </r>
  <r>
    <x v="206"/>
    <s v="132001001"/>
    <s v="MSP-DNJ-2022-2607-M _x000a_MSP-DNJ-2022-2608-M "/>
    <d v="2022-06-10T00:00:00"/>
    <s v="MSP-DNPI-2022-0894-M"/>
    <d v="2022-06-10T00:00:00"/>
    <x v="0"/>
    <s v="Trámites Notariales"/>
    <s v="ADMINISTRACION CENTRAL"/>
    <s v="Asignación esigef para financiar actividades priorizadas "/>
    <s v="PLANTA CENTRAL"/>
    <n v="9999"/>
    <s v="01"/>
    <s v="000"/>
    <s v="001"/>
    <n v="530106"/>
    <n v="1701"/>
    <s v="001"/>
    <s v="0000"/>
    <s v="0000"/>
    <n v="0"/>
    <n v="0"/>
    <n v="0"/>
    <n v="800"/>
    <n v="0"/>
    <n v="800"/>
    <s v="SI"/>
    <m/>
    <m/>
    <s v="VERONICA VELEZ "/>
    <n v="750.64999999999964"/>
    <n v="0"/>
    <n v="750.64999999999964"/>
    <s v="COOR PLANIFICACION GEST ESTRAT"/>
    <x v="25"/>
    <s v="NO APLICA"/>
    <s v="SI"/>
    <n v="750.64999999999964"/>
  </r>
  <r>
    <x v="207"/>
    <s v="112001004"/>
    <s v="MSP-DNVE-2022-0428-M"/>
    <d v="2022-06-07T00:00:00"/>
    <s v="MSP-DNPI-2022-0915-M"/>
    <d v="2022-06-15T00:00:00"/>
    <x v="0"/>
    <s v="La reforma se plantea con el fin de crear la subactividad de Pasajes, Viáticos y subsistencias al interior"/>
    <s v="VIGILANCIA Y CONTROL SANITARIO"/>
    <s v="Viáticos  y Subsistencias en el interior "/>
    <s v="PLANTA CENTRAL"/>
    <n v="9999"/>
    <n v="56"/>
    <s v="000"/>
    <s v="001"/>
    <n v="530303"/>
    <n v="1701"/>
    <s v="001"/>
    <s v="0000"/>
    <s v="0000"/>
    <n v="2000"/>
    <n v="0"/>
    <n v="2000"/>
    <n v="0"/>
    <n v="0"/>
    <n v="0"/>
    <s v="SI"/>
    <m/>
    <m/>
    <s v="NICOLAY JIMÉNEZ"/>
    <n v="2000"/>
    <n v="0"/>
    <n v="2000"/>
    <s v="SUB VIGILANCIA PREVENCION CONTROL SALUD"/>
    <x v="50"/>
    <s v="NO APLICA"/>
    <s v="SI"/>
    <n v="0"/>
  </r>
  <r>
    <x v="207"/>
    <s v="112001005"/>
    <s v="MSP-DNVE-2022-0428-M"/>
    <d v="2022-06-07T00:00:00"/>
    <s v="MSP-DNPI-2022-0915-M"/>
    <d v="2022-06-15T00:00:00"/>
    <x v="0"/>
    <s v="La reforma se plantea con el fin de crear la subactividad de Pasajes, Viáticos y subsistencias al interior"/>
    <s v="VIGILANCIA Y CONTROL SANITARIO"/>
    <s v="Pasajes interior "/>
    <s v="PLANTA CENTRAL"/>
    <n v="9999"/>
    <n v="56"/>
    <s v="000"/>
    <s v="001"/>
    <n v="530301"/>
    <n v="1701"/>
    <s v="001"/>
    <s v="0000"/>
    <s v="0000"/>
    <n v="1000"/>
    <n v="0"/>
    <n v="1000"/>
    <n v="0"/>
    <n v="0"/>
    <n v="0"/>
    <s v="SI"/>
    <m/>
    <m/>
    <s v="NICOLAY JIMÉNEZ"/>
    <n v="1000"/>
    <n v="0"/>
    <n v="1000"/>
    <s v="SUB VIGILANCIA PREVENCION CONTROL SALUD"/>
    <x v="50"/>
    <s v="NO APLICA"/>
    <s v="SI"/>
    <n v="0"/>
  </r>
  <r>
    <x v="207"/>
    <s v="112001001"/>
    <s v="MSP-DNVE-2022-0428-M"/>
    <d v="2022-06-07T00:00:00"/>
    <s v="MSP-DNPI-2022-0915-M"/>
    <d v="2022-06-15T00:00:00"/>
    <x v="0"/>
    <s v="La reforma se plantea con el fin de crear la subactividad de Pasajes, Viáticos y subsistencias al interior"/>
    <s v="VIGILANCIA Y CONTROL SANITARIO"/>
    <s v="TRANSPORTE DE PERSONAL"/>
    <s v="PLANTA CENTRAL"/>
    <n v="9999"/>
    <n v="56"/>
    <s v="000"/>
    <s v="001"/>
    <n v="530201"/>
    <n v="1701"/>
    <s v="001"/>
    <s v="0000"/>
    <s v="0000"/>
    <n v="0"/>
    <n v="0"/>
    <n v="0"/>
    <n v="1000"/>
    <n v="0"/>
    <n v="1000"/>
    <s v="SI"/>
    <m/>
    <m/>
    <s v="NICOLAY JIMÉNEZ"/>
    <n v="0"/>
    <n v="0"/>
    <n v="0"/>
    <s v="SUB VIGILANCIA PREVENCION CONTROL SALUD"/>
    <x v="50"/>
    <s v="NO APLICA"/>
    <s v="NO"/>
    <n v="0"/>
  </r>
  <r>
    <x v="207"/>
    <s v="112001002"/>
    <s v="MSP-DNVE-2022-0428-M"/>
    <d v="2022-06-07T00:00:00"/>
    <s v="MSP-DNPI-2022-0915-M"/>
    <d v="2022-06-15T00:00:00"/>
    <x v="0"/>
    <s v="La reforma se plantea con el fin de crear la subactividad de Pasajes, Viáticos y subsistencias al interior"/>
    <s v="VIGILANCIA Y CONTROL SANITARIO"/>
    <s v="TRANSPORTE DE PERSONAL"/>
    <s v="PLANTA CENTRAL"/>
    <n v="9999"/>
    <n v="56"/>
    <s v="000"/>
    <s v="001"/>
    <n v="530201"/>
    <n v="1701"/>
    <s v="001"/>
    <s v="0000"/>
    <s v="0000"/>
    <n v="0"/>
    <n v="0"/>
    <n v="0"/>
    <n v="1000"/>
    <n v="0"/>
    <n v="1000"/>
    <s v="SI"/>
    <m/>
    <m/>
    <s v="NICOLAY JIMÉNEZ"/>
    <n v="0"/>
    <n v="0"/>
    <n v="0"/>
    <s v="SUB VIGILANCIA PREVENCION CONTROL SALUD"/>
    <x v="50"/>
    <s v="NO APLICA"/>
    <s v="NO"/>
    <n v="0"/>
  </r>
  <r>
    <x v="207"/>
    <s v="112001003"/>
    <s v="MSP-DNVE-2022-0428-M"/>
    <d v="2022-06-07T00:00:00"/>
    <s v="MSP-DNPI-2022-0915-M"/>
    <d v="2022-06-15T00:00:00"/>
    <x v="0"/>
    <s v="La reforma se plantea con el fin de crear la subactividad de Pasajes, Viáticos y subsistencias al interior"/>
    <s v="VIGILANCIA Y CONTROL SANITARIO"/>
    <s v="PASAJES AL EXTERIOR"/>
    <s v="PLANTA CENTRAL"/>
    <n v="9999"/>
    <n v="56"/>
    <s v="000"/>
    <s v="001"/>
    <n v="530302"/>
    <n v="1701"/>
    <s v="001"/>
    <s v="0000"/>
    <s v="0000"/>
    <n v="0"/>
    <n v="0"/>
    <n v="0"/>
    <n v="1000"/>
    <n v="0"/>
    <n v="1000"/>
    <s v="SI"/>
    <m/>
    <m/>
    <s v="NICOLAY JIMÉNEZ"/>
    <n v="0"/>
    <n v="0"/>
    <n v="0"/>
    <s v="SUB VIGILANCIA PREVENCION CONTROL SALUD"/>
    <x v="50"/>
    <s v="NO APLICA"/>
    <s v="NO"/>
    <n v="0"/>
  </r>
  <r>
    <x v="208"/>
    <s v="DD 08D02"/>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s"/>
    <s v="DD 08D02"/>
    <s v="1168"/>
    <n v="55"/>
    <s v="000"/>
    <s v="006"/>
    <s v="530201"/>
    <s v="0802"/>
    <s v="001"/>
    <s v="0000"/>
    <s v="0000"/>
    <n v="2000"/>
    <n v="0"/>
    <n v="2000"/>
    <n v="0"/>
    <n v="0"/>
    <n v="0"/>
    <s v="SI"/>
    <m/>
    <m/>
    <s v="NICOLAY JIMÉNEZ"/>
    <e v="#N/A"/>
    <e v="#N/A"/>
    <e v="#N/A"/>
    <e v="#N/A"/>
    <x v="8"/>
    <e v="#N/A"/>
    <e v="#N/A"/>
    <e v="#N/A"/>
  </r>
  <r>
    <x v="208"/>
    <s v="DD 08D03"/>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8D03"/>
    <s v="1165"/>
    <n v="55"/>
    <s v="000"/>
    <s v="006"/>
    <s v="530201"/>
    <s v="0803"/>
    <s v="001"/>
    <s v="0000"/>
    <s v="0000"/>
    <n v="2640"/>
    <n v="0"/>
    <n v="2640"/>
    <n v="0"/>
    <n v="0"/>
    <n v="0"/>
    <s v="SI"/>
    <m/>
    <m/>
    <s v="NICOLAY JIMÉNEZ"/>
    <e v="#N/A"/>
    <e v="#N/A"/>
    <e v="#N/A"/>
    <e v="#N/A"/>
    <x v="8"/>
    <e v="#N/A"/>
    <e v="#N/A"/>
    <e v="#N/A"/>
  </r>
  <r>
    <x v="208"/>
    <s v="DD 08D04"/>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8D04"/>
    <s v="1166"/>
    <n v="55"/>
    <s v="000"/>
    <s v="006"/>
    <s v="530201"/>
    <s v="0804"/>
    <s v="001"/>
    <s v="0000"/>
    <s v="0000"/>
    <n v="4000"/>
    <n v="0"/>
    <n v="4000"/>
    <n v="0"/>
    <n v="0"/>
    <n v="0"/>
    <s v="SI"/>
    <m/>
    <m/>
    <s v="NICOLAY JIMÉNEZ"/>
    <e v="#N/A"/>
    <e v="#N/A"/>
    <e v="#N/A"/>
    <e v="#N/A"/>
    <x v="8"/>
    <e v="#N/A"/>
    <e v="#N/A"/>
    <e v="#N/A"/>
  </r>
  <r>
    <x v="208"/>
    <s v="DD 08D05"/>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8D05"/>
    <s v="1167"/>
    <n v="55"/>
    <s v="000"/>
    <s v="006"/>
    <s v="530201"/>
    <s v="0805"/>
    <s v="001"/>
    <s v="000"/>
    <s v="000"/>
    <n v="6000"/>
    <n v="0"/>
    <n v="6000"/>
    <n v="0"/>
    <n v="0"/>
    <n v="0"/>
    <s v="SI"/>
    <m/>
    <m/>
    <s v="NICOLAY JIMÉNEZ"/>
    <e v="#N/A"/>
    <e v="#N/A"/>
    <e v="#N/A"/>
    <e v="#N/A"/>
    <x v="8"/>
    <e v="#N/A"/>
    <e v="#N/A"/>
    <e v="#N/A"/>
  </r>
  <r>
    <x v="208"/>
    <s v="DD 10D02"/>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0D02"/>
    <n v="1257"/>
    <n v="55"/>
    <s v="000"/>
    <s v="006"/>
    <s v="530201"/>
    <s v="1004"/>
    <s v="001"/>
    <s v="000"/>
    <s v="0000"/>
    <n v="2400"/>
    <n v="0"/>
    <n v="2400"/>
    <n v="0"/>
    <n v="0"/>
    <n v="0"/>
    <s v="SI"/>
    <m/>
    <m/>
    <s v="NICOLAY JIMÉNEZ"/>
    <e v="#N/A"/>
    <e v="#N/A"/>
    <e v="#N/A"/>
    <e v="#N/A"/>
    <x v="8"/>
    <e v="#N/A"/>
    <e v="#N/A"/>
    <e v="#N/A"/>
  </r>
  <r>
    <x v="208"/>
    <s v="DD 21D02"/>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s"/>
    <s v="DD 21D02"/>
    <s v="1532"/>
    <n v="55"/>
    <s v="000"/>
    <s v="006"/>
    <s v="530201"/>
    <s v="2101"/>
    <s v="001"/>
    <s v="000"/>
    <s v="0000"/>
    <n v="4000"/>
    <n v="0"/>
    <n v="4000"/>
    <n v="0"/>
    <n v="0"/>
    <n v="0"/>
    <s v="SI"/>
    <m/>
    <m/>
    <s v="NICOLAY JIMÉNEZ"/>
    <e v="#N/A"/>
    <e v="#N/A"/>
    <e v="#N/A"/>
    <e v="#N/A"/>
    <x v="8"/>
    <e v="#N/A"/>
    <e v="#N/A"/>
    <e v="#N/A"/>
  </r>
  <r>
    <x v="208"/>
    <s v="DD 21D04"/>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21D04"/>
    <n v="1531"/>
    <n v="55"/>
    <s v="000"/>
    <s v="006"/>
    <s v="530201"/>
    <s v="2104"/>
    <s v="001"/>
    <s v="000"/>
    <s v="0000"/>
    <n v="5200"/>
    <n v="0"/>
    <n v="5200"/>
    <n v="0"/>
    <n v="0"/>
    <n v="0"/>
    <s v="SI"/>
    <m/>
    <m/>
    <s v="NICOLAY JIMÉNEZ"/>
    <e v="#N/A"/>
    <e v="#N/A"/>
    <e v="#N/A"/>
    <e v="#N/A"/>
    <x v="8"/>
    <e v="#N/A"/>
    <e v="#N/A"/>
    <e v="#N/A"/>
  </r>
  <r>
    <x v="208"/>
    <s v="Coordinación Zonal 1"/>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Coordinación Zonal 1"/>
    <n v="51"/>
    <n v="55"/>
    <s v="000"/>
    <s v="006"/>
    <s v="530201"/>
    <s v="1001"/>
    <s v="001"/>
    <s v="000"/>
    <s v="0000"/>
    <n v="6000"/>
    <n v="0"/>
    <n v="6000"/>
    <n v="0"/>
    <n v="0"/>
    <n v="0"/>
    <s v="SI"/>
    <m/>
    <m/>
    <s v="NICOLAY JIMÉNEZ"/>
    <e v="#N/A"/>
    <e v="#N/A"/>
    <e v="#N/A"/>
    <e v="#N/A"/>
    <x v="8"/>
    <e v="#N/A"/>
    <e v="#N/A"/>
    <e v="#N/A"/>
  </r>
  <r>
    <x v="208"/>
    <s v="DD 17D12"/>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7D12"/>
    <n v="1441"/>
    <n v="55"/>
    <s v="000"/>
    <s v="006"/>
    <s v="530201"/>
    <s v="1708"/>
    <s v="001"/>
    <s v="000"/>
    <s v="0000"/>
    <n v="6660"/>
    <n v="0"/>
    <n v="6660"/>
    <n v="0"/>
    <n v="0"/>
    <n v="0"/>
    <s v="SI"/>
    <m/>
    <m/>
    <s v="NICOLAY JIMÉNEZ"/>
    <e v="#N/A"/>
    <e v="#N/A"/>
    <e v="#N/A"/>
    <e v="#N/A"/>
    <x v="8"/>
    <e v="#N/A"/>
    <e v="#N/A"/>
    <e v="#N/A"/>
  </r>
  <r>
    <x v="208"/>
    <s v="DD 22D03"/>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combustible para campaña de seguimiento contra el sarampión, rubeola, poliomielitis"/>
    <s v="DD 22D03"/>
    <n v="2340"/>
    <n v="55"/>
    <s v="000"/>
    <s v="006"/>
    <s v="530803"/>
    <s v="2202"/>
    <s v="001"/>
    <s v="000"/>
    <s v="0000"/>
    <n v="1640"/>
    <n v="0"/>
    <n v="1640"/>
    <n v="0"/>
    <n v="0"/>
    <n v="0"/>
    <s v="SI"/>
    <m/>
    <m/>
    <s v="NICOLAY JIMÉNEZ"/>
    <e v="#N/A"/>
    <e v="#N/A"/>
    <e v="#N/A"/>
    <e v="#N/A"/>
    <x v="8"/>
    <e v="#N/A"/>
    <e v="#N/A"/>
    <e v="#N/A"/>
  </r>
  <r>
    <x v="208"/>
    <s v="DD 22D03"/>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aceite de motor para campaña de seguimiento contra el sarampión, rubeola, poliomielitis"/>
    <s v="DD 22D03"/>
    <n v="2340"/>
    <n v="55"/>
    <s v="000"/>
    <s v="006"/>
    <s v="530803 "/>
    <s v="2202"/>
    <s v="001"/>
    <s v="000"/>
    <s v="0000"/>
    <n v="1850"/>
    <n v="0"/>
    <n v="1850"/>
    <n v="0"/>
    <n v="0"/>
    <n v="0"/>
    <s v="SI"/>
    <m/>
    <m/>
    <s v="NICOLAY JIMÉNEZ"/>
    <e v="#N/A"/>
    <e v="#N/A"/>
    <e v="#N/A"/>
    <e v="#N/A"/>
    <x v="8"/>
    <e v="#N/A"/>
    <e v="#N/A"/>
    <e v="#N/A"/>
  </r>
  <r>
    <x v="208"/>
    <s v="DD 22D03"/>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s"/>
    <s v="DD 22D03"/>
    <s v="2340"/>
    <n v="55"/>
    <s v="000"/>
    <s v="006"/>
    <s v="530201"/>
    <s v="2202"/>
    <s v="001"/>
    <s v="000"/>
    <s v="0000"/>
    <n v="3800"/>
    <n v="0"/>
    <n v="3800"/>
    <n v="0"/>
    <n v="0"/>
    <n v="0"/>
    <s v="SI"/>
    <m/>
    <m/>
    <s v="NICOLAY JIMÉNEZ"/>
    <e v="#N/A"/>
    <e v="#N/A"/>
    <e v="#N/A"/>
    <e v="#N/A"/>
    <x v="8"/>
    <e v="#N/A"/>
    <e v="#N/A"/>
    <e v="#N/A"/>
  </r>
  <r>
    <x v="208"/>
    <s v="DD 05D01"/>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5D01"/>
    <s v="1091"/>
    <n v="55"/>
    <s v="000"/>
    <s v="006"/>
    <s v="530201"/>
    <s v="0501"/>
    <s v="001"/>
    <s v="000"/>
    <s v="0000"/>
    <n v="6776.05"/>
    <n v="0"/>
    <n v="6776.05"/>
    <n v="0"/>
    <n v="0"/>
    <n v="0"/>
    <s v="SI"/>
    <m/>
    <m/>
    <s v="NICOLAY JIMÉNEZ"/>
    <e v="#N/A"/>
    <e v="#N/A"/>
    <e v="#N/A"/>
    <e v="#N/A"/>
    <x v="8"/>
    <e v="#N/A"/>
    <e v="#N/A"/>
    <e v="#N/A"/>
  </r>
  <r>
    <x v="208"/>
    <s v="DD 05D03"/>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5D03"/>
    <s v="1096"/>
    <n v="55"/>
    <s v="000"/>
    <s v="006"/>
    <s v="530201"/>
    <s v="0503"/>
    <s v="001"/>
    <s v="000"/>
    <s v="0000"/>
    <n v="6779.7"/>
    <n v="0"/>
    <n v="6779.7"/>
    <n v="0"/>
    <n v="0"/>
    <n v="0"/>
    <s v="SI"/>
    <m/>
    <m/>
    <s v="NICOLAY JIMÉNEZ"/>
    <e v="#N/A"/>
    <e v="#N/A"/>
    <e v="#N/A"/>
    <e v="#N/A"/>
    <x v="8"/>
    <e v="#N/A"/>
    <e v="#N/A"/>
    <e v="#N/A"/>
  </r>
  <r>
    <x v="208"/>
    <s v="DD 05D04"/>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5D04"/>
    <s v="1092"/>
    <n v="55"/>
    <s v="000"/>
    <s v="006"/>
    <s v="530201"/>
    <s v="0504"/>
    <s v="001"/>
    <s v="000"/>
    <s v="0000"/>
    <n v="6698.41"/>
    <n v="0"/>
    <n v="6698.41"/>
    <n v="0"/>
    <n v="0"/>
    <n v="0"/>
    <s v="SI"/>
    <m/>
    <m/>
    <s v="NICOLAY JIMÉNEZ"/>
    <e v="#N/A"/>
    <e v="#N/A"/>
    <e v="#N/A"/>
    <e v="#N/A"/>
    <x v="8"/>
    <e v="#N/A"/>
    <e v="#N/A"/>
    <e v="#N/A"/>
  </r>
  <r>
    <x v="208"/>
    <s v="DD 05D06"/>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5D06"/>
    <s v="1093"/>
    <n v="55"/>
    <s v="000"/>
    <s v="006"/>
    <s v="530201"/>
    <s v="0505"/>
    <s v="001"/>
    <s v="000"/>
    <s v="0000"/>
    <n v="6760"/>
    <n v="0"/>
    <n v="6760"/>
    <n v="0"/>
    <n v="0"/>
    <n v="0"/>
    <s v="SI"/>
    <m/>
    <m/>
    <s v="NICOLAY JIMÉNEZ"/>
    <e v="#N/A"/>
    <e v="#N/A"/>
    <e v="#N/A"/>
    <e v="#N/A"/>
    <x v="8"/>
    <e v="#N/A"/>
    <e v="#N/A"/>
    <e v="#N/A"/>
  </r>
  <r>
    <x v="208"/>
    <s v="DD 06D02"/>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6D02"/>
    <s v="3340"/>
    <n v="55"/>
    <s v="000"/>
    <s v="006"/>
    <s v="530201"/>
    <s v="0602"/>
    <s v="001"/>
    <s v="000"/>
    <s v="0000"/>
    <n v="6720"/>
    <n v="0"/>
    <n v="6720"/>
    <n v="0"/>
    <n v="0"/>
    <n v="0"/>
    <s v="SI"/>
    <m/>
    <m/>
    <s v="NICOLAY JIMÉNEZ"/>
    <e v="#N/A"/>
    <e v="#N/A"/>
    <e v="#N/A"/>
    <e v="#N/A"/>
    <x v="8"/>
    <e v="#N/A"/>
    <e v="#N/A"/>
    <e v="#N/A"/>
  </r>
  <r>
    <x v="208"/>
    <s v="DD 06D04"/>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6D04"/>
    <s v="1115"/>
    <n v="55"/>
    <s v="000"/>
    <s v="006"/>
    <s v="530201"/>
    <s v="0606"/>
    <s v="001"/>
    <s v="000"/>
    <s v="0000"/>
    <n v="6720"/>
    <n v="0"/>
    <n v="6720"/>
    <n v="0"/>
    <n v="0"/>
    <n v="0"/>
    <s v="SI"/>
    <m/>
    <m/>
    <s v="NICOLAY JIMÉNEZ"/>
    <e v="#N/A"/>
    <e v="#N/A"/>
    <e v="#N/A"/>
    <e v="#N/A"/>
    <x v="8"/>
    <e v="#N/A"/>
    <e v="#N/A"/>
    <e v="#N/A"/>
  </r>
  <r>
    <x v="208"/>
    <s v="DD 16D01"/>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6D01"/>
    <s v="1401"/>
    <n v="55"/>
    <s v="000"/>
    <s v="006"/>
    <s v="530201"/>
    <s v="1601"/>
    <s v="001"/>
    <s v="000"/>
    <s v="0000"/>
    <n v="4707.12"/>
    <n v="0"/>
    <n v="4707.12"/>
    <n v="0"/>
    <n v="0"/>
    <n v="0"/>
    <s v="SI"/>
    <m/>
    <m/>
    <s v="NICOLAY JIMÉNEZ"/>
    <e v="#N/A"/>
    <e v="#N/A"/>
    <e v="#N/A"/>
    <e v="#N/A"/>
    <x v="8"/>
    <e v="#N/A"/>
    <e v="#N/A"/>
    <e v="#N/A"/>
  </r>
  <r>
    <x v="208"/>
    <s v="DD 16D01"/>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aéreo para campaña de seguimiento contra el sarampión, rubeola, poliomielitis"/>
    <s v="DD 16D01"/>
    <s v="1401"/>
    <n v="55"/>
    <s v="000"/>
    <s v="006"/>
    <s v="530201"/>
    <s v="1601"/>
    <s v="001"/>
    <s v="000"/>
    <s v="0000"/>
    <n v="1900"/>
    <n v="0"/>
    <n v="1900"/>
    <n v="0"/>
    <n v="0"/>
    <n v="0"/>
    <s v="SI"/>
    <m/>
    <m/>
    <s v="NICOLAY JIMÉNEZ"/>
    <e v="#N/A"/>
    <e v="#N/A"/>
    <e v="#N/A"/>
    <e v="#N/A"/>
    <x v="8"/>
    <e v="#N/A"/>
    <e v="#N/A"/>
    <e v="#N/A"/>
  </r>
  <r>
    <x v="208"/>
    <s v="DD 16D02"/>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6D02"/>
    <s v="3430"/>
    <n v="55"/>
    <s v="000"/>
    <s v="006"/>
    <s v="530201"/>
    <s v="1604"/>
    <s v="001"/>
    <s v="000"/>
    <s v="0000"/>
    <n v="6459.78"/>
    <n v="0"/>
    <n v="6459.78"/>
    <n v="0"/>
    <n v="0"/>
    <n v="0"/>
    <s v="SI"/>
    <m/>
    <m/>
    <s v="NICOLAY JIMÉNEZ"/>
    <e v="#N/A"/>
    <e v="#N/A"/>
    <e v="#N/A"/>
    <e v="#N/A"/>
    <x v="8"/>
    <e v="#N/A"/>
    <e v="#N/A"/>
    <e v="#N/A"/>
  </r>
  <r>
    <x v="208"/>
    <s v="DD 16D02"/>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fluvial para campaña de seguimiento contra el sarampión, rubeola, poliomielitis"/>
    <s v="DD 16D02"/>
    <s v="3430"/>
    <n v="55"/>
    <s v="000"/>
    <s v="006"/>
    <s v="530201"/>
    <s v="1604"/>
    <s v="001"/>
    <s v="000"/>
    <s v="0000"/>
    <n v="2898.24"/>
    <n v="0"/>
    <n v="2898.24"/>
    <n v="0"/>
    <n v="0"/>
    <n v="0"/>
    <s v="SI"/>
    <m/>
    <m/>
    <s v="NICOLAY JIMÉNEZ"/>
    <e v="#N/A"/>
    <e v="#N/A"/>
    <e v="#N/A"/>
    <e v="#N/A"/>
    <x v="8"/>
    <e v="#N/A"/>
    <e v="#N/A"/>
    <e v="#N/A"/>
  </r>
  <r>
    <x v="208"/>
    <s v="DD 16D02"/>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aéreo para campaña de seguimiento contra el sarampión, rubeola, poliomielitis"/>
    <s v="DD 16D02"/>
    <s v="3430"/>
    <n v="55"/>
    <s v="000"/>
    <s v="006"/>
    <s v="530201"/>
    <s v="1604"/>
    <s v="001"/>
    <s v="000"/>
    <s v="0000"/>
    <n v="6657"/>
    <n v="0"/>
    <n v="6657"/>
    <n v="0"/>
    <n v="0"/>
    <n v="0"/>
    <s v="SI"/>
    <m/>
    <m/>
    <s v="NICOLAY JIMÉNEZ"/>
    <e v="#N/A"/>
    <e v="#N/A"/>
    <e v="#N/A"/>
    <e v="#N/A"/>
    <x v="8"/>
    <e v="#N/A"/>
    <e v="#N/A"/>
    <e v="#N/A"/>
  </r>
  <r>
    <x v="208"/>
    <s v="DD 18D02"/>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combustible para campaña de seguimiento contra el sarampión, rubeola, poliomielitis"/>
    <s v="DD 18D02"/>
    <s v="1463"/>
    <n v="55"/>
    <s v="000"/>
    <s v="006"/>
    <s v="530803"/>
    <s v="1801"/>
    <s v="001"/>
    <s v="000"/>
    <s v="0000"/>
    <n v="566.1"/>
    <n v="0"/>
    <n v="566.1"/>
    <n v="0"/>
    <n v="0"/>
    <n v="0"/>
    <s v="SI"/>
    <m/>
    <m/>
    <s v="NICOLAY JIMÉNEZ"/>
    <e v="#N/A"/>
    <e v="#N/A"/>
    <e v="#N/A"/>
    <e v="#N/A"/>
    <x v="8"/>
    <e v="#N/A"/>
    <e v="#N/A"/>
    <e v="#N/A"/>
  </r>
  <r>
    <x v="208"/>
    <s v="DD 18D02"/>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Compra de aceite de motor para campaña de seguimiento contra el sarampión, rubeola, poliomielitis"/>
    <s v="DD 18D02"/>
    <s v="1463"/>
    <n v="55"/>
    <s v="000"/>
    <s v="006"/>
    <s v="530803"/>
    <s v="1801"/>
    <s v="001"/>
    <s v="000"/>
    <s v="0000"/>
    <n v="159.6"/>
    <n v="0"/>
    <n v="159.6"/>
    <n v="0"/>
    <n v="0"/>
    <n v="0"/>
    <s v="SI"/>
    <m/>
    <m/>
    <s v="NICOLAY JIMÉNEZ"/>
    <e v="#N/A"/>
    <e v="#N/A"/>
    <e v="#N/A"/>
    <e v="#N/A"/>
    <x v="8"/>
    <e v="#N/A"/>
    <e v="#N/A"/>
    <e v="#N/A"/>
  </r>
  <r>
    <x v="208"/>
    <s v="DD 18D02"/>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8D02"/>
    <s v="1463"/>
    <n v="55"/>
    <s v="000"/>
    <s v="006"/>
    <s v="530201"/>
    <s v="1801"/>
    <s v="001"/>
    <s v="000"/>
    <s v="0000"/>
    <n v="6750"/>
    <n v="0"/>
    <n v="6750"/>
    <n v="0"/>
    <n v="0"/>
    <n v="0"/>
    <s v="SI"/>
    <m/>
    <m/>
    <s v="NICOLAY JIMÉNEZ"/>
    <e v="#N/A"/>
    <e v="#N/A"/>
    <e v="#N/A"/>
    <e v="#N/A"/>
    <x v="8"/>
    <e v="#N/A"/>
    <e v="#N/A"/>
    <e v="#N/A"/>
  </r>
  <r>
    <x v="208"/>
    <s v="DD 18D04"/>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8D04"/>
    <s v="1465"/>
    <n v="55"/>
    <s v="000"/>
    <s v="006"/>
    <s v="530201"/>
    <s v="1807"/>
    <s v="001"/>
    <s v="000"/>
    <s v="0000"/>
    <n v="6728"/>
    <n v="0"/>
    <n v="6728"/>
    <n v="0"/>
    <n v="0"/>
    <n v="0"/>
    <s v="SI"/>
    <m/>
    <m/>
    <s v="NICOLAY JIMÉNEZ"/>
    <e v="#N/A"/>
    <e v="#N/A"/>
    <e v="#N/A"/>
    <e v="#N/A"/>
    <x v="8"/>
    <e v="#N/A"/>
    <e v="#N/A"/>
    <e v="#N/A"/>
  </r>
  <r>
    <x v="208"/>
    <s v="Coordinación Zonal 3 "/>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Coordinación Zonal 3 "/>
    <s v="53"/>
    <n v="55"/>
    <s v="000"/>
    <s v="006"/>
    <s v="530201"/>
    <s v="0601"/>
    <s v="001"/>
    <s v="000"/>
    <s v="0000"/>
    <n v="6720"/>
    <n v="0"/>
    <n v="6720"/>
    <n v="0"/>
    <n v="0"/>
    <n v="0"/>
    <s v="SI"/>
    <m/>
    <m/>
    <s v="NICOLAY JIMÉNEZ"/>
    <e v="#N/A"/>
    <e v="#N/A"/>
    <e v="#N/A"/>
    <e v="#N/A"/>
    <x v="8"/>
    <e v="#N/A"/>
    <e v="#N/A"/>
    <e v="#N/A"/>
  </r>
  <r>
    <x v="208"/>
    <s v="DD 13D02"/>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3D02"/>
    <s v="1336"/>
    <n v="55"/>
    <s v="000"/>
    <s v="006"/>
    <s v="530201"/>
    <s v="1308"/>
    <s v="001"/>
    <s v="000"/>
    <s v="0000"/>
    <n v="9300"/>
    <n v="0"/>
    <n v="9300"/>
    <n v="0"/>
    <n v="0"/>
    <n v="0"/>
    <s v="SI"/>
    <m/>
    <m/>
    <s v="NICOLAY JIMÉNEZ"/>
    <e v="#N/A"/>
    <e v="#N/A"/>
    <e v="#N/A"/>
    <e v="#N/A"/>
    <x v="8"/>
    <e v="#N/A"/>
    <e v="#N/A"/>
    <e v="#N/A"/>
  </r>
  <r>
    <x v="208"/>
    <s v="DD 13D03"/>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3D03"/>
    <s v="1338"/>
    <n v="55"/>
    <s v="000"/>
    <s v="006"/>
    <s v="530201"/>
    <s v="1306"/>
    <s v="001"/>
    <s v="000"/>
    <s v="0000"/>
    <n v="4800"/>
    <n v="0"/>
    <n v="4800"/>
    <n v="0"/>
    <n v="0"/>
    <n v="0"/>
    <s v="SI"/>
    <m/>
    <m/>
    <s v="NICOLAY JIMÉNEZ"/>
    <e v="#N/A"/>
    <e v="#N/A"/>
    <e v="#N/A"/>
    <e v="#N/A"/>
    <x v="8"/>
    <e v="#N/A"/>
    <e v="#N/A"/>
    <e v="#N/A"/>
  </r>
  <r>
    <x v="208"/>
    <s v="DD 13D04"/>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3D04"/>
    <s v="1344"/>
    <n v="55"/>
    <s v="000"/>
    <s v="006"/>
    <s v="530201"/>
    <s v="1313"/>
    <s v="001"/>
    <s v="000"/>
    <s v="0000"/>
    <n v="5100"/>
    <n v="0"/>
    <n v="5100"/>
    <n v="0"/>
    <n v="0"/>
    <n v="0"/>
    <s v="SI"/>
    <m/>
    <m/>
    <s v="NICOLAY JIMÉNEZ"/>
    <e v="#N/A"/>
    <e v="#N/A"/>
    <e v="#N/A"/>
    <e v="#N/A"/>
    <x v="8"/>
    <e v="#N/A"/>
    <e v="#N/A"/>
    <e v="#N/A"/>
  </r>
  <r>
    <x v="208"/>
    <s v="DD 13D05"/>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3D05"/>
    <s v="1342"/>
    <n v="55"/>
    <s v="000"/>
    <s v="006"/>
    <s v="530201"/>
    <s v="1304"/>
    <s v="001"/>
    <s v="000"/>
    <s v="0000"/>
    <n v="2700"/>
    <n v="0"/>
    <n v="2700"/>
    <n v="0"/>
    <n v="0"/>
    <n v="0"/>
    <s v="SI"/>
    <m/>
    <m/>
    <s v="NICOLAY JIMÉNEZ"/>
    <e v="#N/A"/>
    <e v="#N/A"/>
    <e v="#N/A"/>
    <e v="#N/A"/>
    <x v="8"/>
    <e v="#N/A"/>
    <e v="#N/A"/>
    <e v="#N/A"/>
  </r>
  <r>
    <x v="208"/>
    <s v="DD 13D06"/>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3D06"/>
    <s v="1340"/>
    <n v="55"/>
    <s v="000"/>
    <s v="006"/>
    <s v="530201"/>
    <s v="1302"/>
    <s v="001"/>
    <s v="000"/>
    <s v="0000"/>
    <n v="4800"/>
    <n v="0"/>
    <n v="4800"/>
    <n v="0"/>
    <n v="0"/>
    <n v="0"/>
    <s v="SI"/>
    <m/>
    <m/>
    <s v="NICOLAY JIMÉNEZ"/>
    <e v="#N/A"/>
    <e v="#N/A"/>
    <e v="#N/A"/>
    <e v="#N/A"/>
    <x v="8"/>
    <e v="#N/A"/>
    <e v="#N/A"/>
    <e v="#N/A"/>
  </r>
  <r>
    <x v="208"/>
    <s v="DD 13D07"/>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3D07"/>
    <s v="1337"/>
    <n v="55"/>
    <s v="000"/>
    <s v="006"/>
    <s v="530201"/>
    <s v="1303"/>
    <s v="001"/>
    <s v="000"/>
    <s v="0000"/>
    <n v="4800"/>
    <n v="0"/>
    <n v="4800"/>
    <n v="0"/>
    <n v="0"/>
    <n v="0"/>
    <s v="SI"/>
    <m/>
    <m/>
    <s v="NICOLAY JIMÉNEZ"/>
    <e v="#N/A"/>
    <e v="#N/A"/>
    <e v="#N/A"/>
    <e v="#N/A"/>
    <x v="8"/>
    <e v="#N/A"/>
    <e v="#N/A"/>
    <e v="#N/A"/>
  </r>
  <r>
    <x v="208"/>
    <s v="DD 13D09"/>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3D09"/>
    <s v="1343"/>
    <n v="55"/>
    <s v="000"/>
    <s v="006"/>
    <s v="530201"/>
    <s v="1310"/>
    <s v="001"/>
    <s v="000"/>
    <s v="0000"/>
    <n v="3000"/>
    <n v="0"/>
    <n v="3000"/>
    <n v="0"/>
    <n v="0"/>
    <n v="0"/>
    <s v="SI"/>
    <m/>
    <m/>
    <s v="NICOLAY JIMÉNEZ"/>
    <e v="#N/A"/>
    <e v="#N/A"/>
    <e v="#N/A"/>
    <e v="#N/A"/>
    <x v="8"/>
    <e v="#N/A"/>
    <e v="#N/A"/>
    <e v="#N/A"/>
  </r>
  <r>
    <x v="208"/>
    <s v="DD 13D11"/>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3D11"/>
    <s v="1339"/>
    <n v="55"/>
    <s v="000"/>
    <s v="006"/>
    <s v="530201"/>
    <s v="1314"/>
    <s v="001"/>
    <s v="000"/>
    <s v="0000"/>
    <n v="6000"/>
    <n v="0"/>
    <n v="6000"/>
    <n v="0"/>
    <n v="0"/>
    <n v="0"/>
    <s v="SI"/>
    <m/>
    <m/>
    <s v="NICOLAY JIMÉNEZ"/>
    <e v="#N/A"/>
    <e v="#N/A"/>
    <e v="#N/A"/>
    <e v="#N/A"/>
    <x v="8"/>
    <e v="#N/A"/>
    <e v="#N/A"/>
    <e v="#N/A"/>
  </r>
  <r>
    <x v="208"/>
    <s v="DD 13D12"/>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3D12"/>
    <s v="1341"/>
    <n v="55"/>
    <s v="000"/>
    <s v="006"/>
    <s v="530201"/>
    <s v="1312"/>
    <s v="001"/>
    <s v="000"/>
    <s v="0000"/>
    <n v="3300"/>
    <n v="0"/>
    <n v="3300"/>
    <n v="0"/>
    <n v="0"/>
    <n v="0"/>
    <s v="SI"/>
    <m/>
    <m/>
    <s v="NICOLAY JIMÉNEZ"/>
    <e v="#N/A"/>
    <e v="#N/A"/>
    <e v="#N/A"/>
    <e v="#N/A"/>
    <x v="8"/>
    <e v="#N/A"/>
    <e v="#N/A"/>
    <e v="#N/A"/>
  </r>
  <r>
    <x v="208"/>
    <s v="DD 23D01"/>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23D01"/>
    <s v="1447"/>
    <n v="55"/>
    <s v="000"/>
    <s v="006"/>
    <s v="530201"/>
    <s v="2301"/>
    <s v="001"/>
    <s v="000"/>
    <s v="0000"/>
    <n v="10800"/>
    <n v="0"/>
    <n v="10800"/>
    <n v="0"/>
    <n v="0"/>
    <n v="0"/>
    <s v="SI"/>
    <m/>
    <m/>
    <s v="NICOLAY JIMÉNEZ"/>
    <e v="#N/A"/>
    <e v="#N/A"/>
    <e v="#N/A"/>
    <e v="#N/A"/>
    <x v="8"/>
    <e v="#N/A"/>
    <e v="#N/A"/>
    <e v="#N/A"/>
  </r>
  <r>
    <x v="208"/>
    <s v="Coordinación Zonal 4"/>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Coordinación Zonal 4"/>
    <s v="54"/>
    <n v="55"/>
    <s v="000"/>
    <s v="006"/>
    <s v="530201"/>
    <s v="1301"/>
    <s v="001"/>
    <s v="000"/>
    <s v="0000"/>
    <n v="11400"/>
    <n v="0"/>
    <n v="11400"/>
    <n v="0"/>
    <n v="0"/>
    <n v="0"/>
    <s v="SI"/>
    <m/>
    <m/>
    <s v="NICOLAY JIMÉNEZ"/>
    <e v="#N/A"/>
    <e v="#N/A"/>
    <e v="#N/A"/>
    <e v="#N/A"/>
    <x v="8"/>
    <e v="#N/A"/>
    <e v="#N/A"/>
    <e v="#N/A"/>
  </r>
  <r>
    <x v="208"/>
    <s v="DD 07D01"/>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7D01"/>
    <s v="7110"/>
    <n v="55"/>
    <s v="000"/>
    <s v="006"/>
    <s v=" 530201"/>
    <s v="0709"/>
    <s v="001"/>
    <s v="000"/>
    <s v="0000"/>
    <n v="3200"/>
    <n v="0"/>
    <n v="3200"/>
    <n v="0"/>
    <n v="0"/>
    <n v="0"/>
    <s v="SI"/>
    <m/>
    <m/>
    <s v="NICOLAY JIMÉNEZ"/>
    <e v="#N/A"/>
    <e v="#N/A"/>
    <e v="#N/A"/>
    <e v="#N/A"/>
    <x v="8"/>
    <e v="#N/A"/>
    <e v="#N/A"/>
    <e v="#N/A"/>
  </r>
  <r>
    <x v="208"/>
    <s v="DD 07D02"/>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7D02"/>
    <s v="1132"/>
    <n v="55"/>
    <s v="000"/>
    <s v="006"/>
    <s v="530201"/>
    <s v="0701"/>
    <s v="001"/>
    <s v="000"/>
    <s v="0000"/>
    <n v="2550"/>
    <n v="0"/>
    <n v="2550"/>
    <n v="0"/>
    <n v="0"/>
    <n v="0"/>
    <s v="SI"/>
    <m/>
    <m/>
    <s v="NICOLAY JIMÉNEZ"/>
    <e v="#N/A"/>
    <e v="#N/A"/>
    <e v="#N/A"/>
    <e v="#N/A"/>
    <x v="8"/>
    <e v="#N/A"/>
    <e v="#N/A"/>
    <e v="#N/A"/>
  </r>
  <r>
    <x v="208"/>
    <s v="DD 07D03"/>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7D03"/>
    <s v="1140"/>
    <n v="55"/>
    <s v="000"/>
    <s v="006"/>
    <s v="530201"/>
    <s v="0713"/>
    <s v="001"/>
    <s v="000"/>
    <s v="0000"/>
    <n v="2880"/>
    <n v="0"/>
    <n v="2880"/>
    <n v="0"/>
    <n v="0"/>
    <n v="0"/>
    <s v="SI"/>
    <m/>
    <m/>
    <s v="NICOLAY JIMÉNEZ"/>
    <e v="#N/A"/>
    <e v="#N/A"/>
    <e v="#N/A"/>
    <e v="#N/A"/>
    <x v="8"/>
    <e v="#N/A"/>
    <e v="#N/A"/>
    <e v="#N/A"/>
  </r>
  <r>
    <x v="208"/>
    <s v="DD 07D04"/>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7D04"/>
    <s v="1139"/>
    <n v="55"/>
    <s v="000"/>
    <s v="006"/>
    <s v="530201"/>
    <s v="0710"/>
    <s v="001"/>
    <s v="000"/>
    <s v="0000"/>
    <n v="1760"/>
    <n v="0"/>
    <n v="1760"/>
    <n v="0"/>
    <n v="0"/>
    <n v="0"/>
    <s v="SI"/>
    <m/>
    <m/>
    <s v="NICOLAY JIMÉNEZ"/>
    <e v="#N/A"/>
    <e v="#N/A"/>
    <e v="#N/A"/>
    <e v="#N/A"/>
    <x v="8"/>
    <e v="#N/A"/>
    <e v="#N/A"/>
    <e v="#N/A"/>
  </r>
  <r>
    <x v="208"/>
    <s v="DD 07D05"/>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7D05"/>
    <s v="1138"/>
    <n v="55"/>
    <s v="000"/>
    <s v="006"/>
    <s v="530201"/>
    <s v="0707"/>
    <s v="001"/>
    <s v="000"/>
    <s v="0000"/>
    <n v="2880"/>
    <n v="0"/>
    <n v="2880"/>
    <n v="0"/>
    <n v="0"/>
    <n v="0"/>
    <s v="SI"/>
    <m/>
    <m/>
    <s v="NICOLAY JIMÉNEZ"/>
    <e v="#N/A"/>
    <e v="#N/A"/>
    <e v="#N/A"/>
    <e v="#N/A"/>
    <x v="8"/>
    <e v="#N/A"/>
    <e v="#N/A"/>
    <e v="#N/A"/>
  </r>
  <r>
    <x v="208"/>
    <s v="DD 07D06"/>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07D06"/>
    <s v="1136"/>
    <n v="55"/>
    <s v="000"/>
    <s v="006"/>
    <s v="530201"/>
    <s v="0712"/>
    <s v="001"/>
    <s v="000"/>
    <s v="0000"/>
    <n v="2560"/>
    <n v="0"/>
    <n v="2560"/>
    <n v="0"/>
    <n v="0"/>
    <n v="0"/>
    <s v="SI"/>
    <m/>
    <m/>
    <s v="NICOLAY JIMÉNEZ"/>
    <e v="#N/A"/>
    <e v="#N/A"/>
    <e v="#N/A"/>
    <e v="#N/A"/>
    <x v="8"/>
    <e v="#N/A"/>
    <e v="#N/A"/>
    <e v="#N/A"/>
  </r>
  <r>
    <x v="208"/>
    <s v="DD 11D03"/>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1D03"/>
    <s v="1278"/>
    <n v="55"/>
    <s v="000"/>
    <s v="006"/>
    <s v="530201"/>
    <s v="1109"/>
    <s v="001"/>
    <s v="000"/>
    <s v="0000"/>
    <n v="2880"/>
    <n v="0"/>
    <n v="2880"/>
    <n v="0"/>
    <n v="0"/>
    <n v="0"/>
    <s v="SI"/>
    <m/>
    <m/>
    <s v="NICOLAY JIMÉNEZ"/>
    <e v="#N/A"/>
    <e v="#N/A"/>
    <e v="#N/A"/>
    <e v="#N/A"/>
    <x v="8"/>
    <e v="#N/A"/>
    <e v="#N/A"/>
    <e v="#N/A"/>
  </r>
  <r>
    <x v="208"/>
    <s v="DD 11D04"/>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1D04"/>
    <s v="1279"/>
    <n v="55"/>
    <s v="000"/>
    <s v="006"/>
    <s v="530201"/>
    <s v="1110"/>
    <s v="001"/>
    <s v="000"/>
    <s v="0000"/>
    <n v="2240"/>
    <n v="0"/>
    <n v="2240"/>
    <n v="0"/>
    <n v="0"/>
    <n v="0"/>
    <s v="SI"/>
    <m/>
    <m/>
    <s v="NICOLAY JIMÉNEZ"/>
    <e v="#N/A"/>
    <e v="#N/A"/>
    <e v="#N/A"/>
    <e v="#N/A"/>
    <x v="8"/>
    <e v="#N/A"/>
    <e v="#N/A"/>
    <e v="#N/A"/>
  </r>
  <r>
    <x v="208"/>
    <s v="DD 11D05"/>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1D05"/>
    <s v="1276"/>
    <n v="55"/>
    <s v="000"/>
    <s v="006"/>
    <s v="530201"/>
    <s v="1106"/>
    <s v="001"/>
    <s v="000"/>
    <s v="0000"/>
    <n v="960"/>
    <n v="0"/>
    <n v="960"/>
    <n v="0"/>
    <n v="0"/>
    <n v="0"/>
    <s v="SI"/>
    <m/>
    <m/>
    <s v="NICOLAY JIMÉNEZ"/>
    <e v="#N/A"/>
    <e v="#N/A"/>
    <e v="#N/A"/>
    <e v="#N/A"/>
    <x v="8"/>
    <e v="#N/A"/>
    <e v="#N/A"/>
    <e v="#N/A"/>
  </r>
  <r>
    <x v="208"/>
    <s v="DD 11D06"/>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1D06"/>
    <s v="1275"/>
    <n v="55"/>
    <s v="000"/>
    <s v="006"/>
    <s v="530201"/>
    <s v="1102"/>
    <s v="001"/>
    <s v="000"/>
    <s v="0000"/>
    <n v="2220"/>
    <n v="0"/>
    <n v="2220"/>
    <n v="0"/>
    <n v="0"/>
    <n v="0"/>
    <s v="SI"/>
    <m/>
    <m/>
    <s v="NICOLAY JIMÉNEZ"/>
    <e v="#N/A"/>
    <e v="#N/A"/>
    <e v="#N/A"/>
    <e v="#N/A"/>
    <x v="8"/>
    <e v="#N/A"/>
    <e v="#N/A"/>
    <e v="#N/A"/>
  </r>
  <r>
    <x v="208"/>
    <s v="DD 11D07"/>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1D07"/>
    <s v="1277"/>
    <n v="55"/>
    <s v="000"/>
    <s v="006"/>
    <s v="530201"/>
    <s v="1108"/>
    <s v="001"/>
    <s v="000"/>
    <s v="0000"/>
    <n v="1600"/>
    <n v="0"/>
    <n v="1600"/>
    <n v="0"/>
    <n v="0"/>
    <n v="0"/>
    <s v="SI"/>
    <m/>
    <m/>
    <s v="NICOLAY JIMÉNEZ"/>
    <e v="#N/A"/>
    <e v="#N/A"/>
    <e v="#N/A"/>
    <e v="#N/A"/>
    <x v="8"/>
    <e v="#N/A"/>
    <e v="#N/A"/>
    <e v="#N/A"/>
  </r>
  <r>
    <x v="208"/>
    <s v="DD 11D08"/>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1D08"/>
    <s v="1280"/>
    <n v="55"/>
    <s v="000"/>
    <s v="006"/>
    <s v="530201"/>
    <s v="1111"/>
    <s v="001"/>
    <s v="000"/>
    <s v="0000"/>
    <n v="4160"/>
    <n v="0"/>
    <n v="4160"/>
    <n v="0"/>
    <n v="0"/>
    <n v="0"/>
    <s v="SI"/>
    <m/>
    <m/>
    <s v="NICOLAY JIMÉNEZ"/>
    <e v="#N/A"/>
    <e v="#N/A"/>
    <e v="#N/A"/>
    <e v="#N/A"/>
    <x v="8"/>
    <e v="#N/A"/>
    <e v="#N/A"/>
    <e v="#N/A"/>
  </r>
  <r>
    <x v="208"/>
    <s v="DD 11D09"/>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1D09"/>
    <s v="1283"/>
    <n v="55"/>
    <s v="000"/>
    <s v="006"/>
    <s v="530201"/>
    <s v="1113"/>
    <s v="001"/>
    <s v="000"/>
    <s v="0000"/>
    <n v="1120"/>
    <n v="0"/>
    <n v="1120"/>
    <n v="0"/>
    <n v="0"/>
    <n v="0"/>
    <s v="SI"/>
    <m/>
    <m/>
    <s v="NICOLAY JIMÉNEZ"/>
    <e v="#N/A"/>
    <e v="#N/A"/>
    <e v="#N/A"/>
    <e v="#N/A"/>
    <x v="8"/>
    <e v="#N/A"/>
    <e v="#N/A"/>
    <e v="#N/A"/>
  </r>
  <r>
    <x v="208"/>
    <s v="DD 19D01"/>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9D01"/>
    <s v="7520"/>
    <n v="55"/>
    <s v="000"/>
    <s v="006"/>
    <s v="530201"/>
    <s v="1901"/>
    <s v="001"/>
    <s v="000"/>
    <s v="0000"/>
    <n v="2400"/>
    <n v="0"/>
    <n v="2400"/>
    <n v="0"/>
    <n v="0"/>
    <n v="0"/>
    <s v="SI"/>
    <m/>
    <m/>
    <s v="NICOLAY JIMÉNEZ"/>
    <e v="#N/A"/>
    <e v="#N/A"/>
    <e v="#N/A"/>
    <e v="#N/A"/>
    <x v="8"/>
    <e v="#N/A"/>
    <e v="#N/A"/>
    <e v="#N/A"/>
  </r>
  <r>
    <x v="208"/>
    <s v="DD 19D02"/>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9D02"/>
    <s v="7531"/>
    <n v="55"/>
    <s v="000"/>
    <s v="006"/>
    <s v="530201"/>
    <s v="1909"/>
    <s v="001"/>
    <s v="000"/>
    <s v="0000"/>
    <n v="1600"/>
    <n v="0"/>
    <n v="1600"/>
    <n v="0"/>
    <n v="0"/>
    <n v="0"/>
    <s v="SI"/>
    <m/>
    <m/>
    <s v="NICOLAY JIMÉNEZ"/>
    <e v="#N/A"/>
    <e v="#N/A"/>
    <e v="#N/A"/>
    <e v="#N/A"/>
    <x v="8"/>
    <e v="#N/A"/>
    <e v="#N/A"/>
    <e v="#N/A"/>
  </r>
  <r>
    <x v="208"/>
    <s v="DD 19D03"/>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9D03"/>
    <s v="1492"/>
    <n v="55"/>
    <s v="000"/>
    <s v="006"/>
    <s v="530201"/>
    <s v="1902"/>
    <s v="001"/>
    <s v="000"/>
    <s v="0000"/>
    <n v="1760"/>
    <n v="0"/>
    <n v="1760"/>
    <n v="0"/>
    <n v="0"/>
    <n v="0"/>
    <s v="SI"/>
    <m/>
    <m/>
    <s v="NICOLAY JIMÉNEZ"/>
    <e v="#N/A"/>
    <e v="#N/A"/>
    <e v="#N/A"/>
    <e v="#N/A"/>
    <x v="8"/>
    <e v="#N/A"/>
    <e v="#N/A"/>
    <e v="#N/A"/>
  </r>
  <r>
    <x v="208"/>
    <s v="DD 19D04"/>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DD 19D04"/>
    <s v="1491"/>
    <n v="55"/>
    <s v="000"/>
    <s v="006"/>
    <s v="530201"/>
    <s v="1905"/>
    <s v="001"/>
    <s v="000"/>
    <s v="0000"/>
    <n v="1760"/>
    <n v="0"/>
    <n v="1760"/>
    <n v="0"/>
    <n v="0"/>
    <n v="0"/>
    <s v="SI"/>
    <m/>
    <m/>
    <s v="NICOLAY JIMÉNEZ"/>
    <e v="#N/A"/>
    <e v="#N/A"/>
    <e v="#N/A"/>
    <e v="#N/A"/>
    <x v="8"/>
    <e v="#N/A"/>
    <e v="#N/A"/>
    <e v="#N/A"/>
  </r>
  <r>
    <x v="208"/>
    <s v="Coordinación Zonal 7 "/>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lquiler de transporte terrestre (motos, vehículos, acémilas) para campaña de seguimiento contra el sarampión, rubeola, poliomielitis"/>
    <s v="Coordinación Zonal 7 "/>
    <s v="57"/>
    <n v="55"/>
    <s v="000"/>
    <s v="006"/>
    <s v="530201"/>
    <s v="1101"/>
    <s v="001"/>
    <s v="000"/>
    <s v="0000"/>
    <n v="4480"/>
    <n v="0"/>
    <n v="4480"/>
    <n v="0"/>
    <n v="0"/>
    <n v="0"/>
    <s v="SI"/>
    <m/>
    <m/>
    <s v="NICOLAY JIMÉNEZ"/>
    <e v="#N/A"/>
    <e v="#N/A"/>
    <e v="#N/A"/>
    <e v="#N/A"/>
    <x v="8"/>
    <e v="#N/A"/>
    <e v="#N/A"/>
    <e v="#N/A"/>
  </r>
  <r>
    <x v="208"/>
    <s v="132001012"/>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signación esigef para financiar actividades priorizadas "/>
    <s v="PLANTA CENTRAL"/>
    <n v="9999"/>
    <n v="55"/>
    <s v="000"/>
    <s v="005"/>
    <n v="530601"/>
    <n v="1701"/>
    <s v="001"/>
    <s v="0000"/>
    <s v="0000"/>
    <n v="0"/>
    <n v="0"/>
    <n v="0"/>
    <n v="37479.260000000009"/>
    <n v="0"/>
    <n v="37479.260000000009"/>
    <s v="SI"/>
    <m/>
    <m/>
    <s v="NICOLAY JIMÉNEZ"/>
    <n v="0"/>
    <n v="0"/>
    <n v="0"/>
    <s v="COOR PLANIFICACION GEST ESTRAT"/>
    <x v="25"/>
    <s v="Presupuesto por Resultados"/>
    <s v="NO"/>
    <n v="0"/>
  </r>
  <r>
    <x v="208"/>
    <s v="132001013"/>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signación esigef para financiar actividades priorizadas "/>
    <s v="PLANTA CENTRAL"/>
    <n v="9999"/>
    <n v="55"/>
    <s v="000"/>
    <s v="005"/>
    <n v="530701"/>
    <n v="1701"/>
    <s v="001"/>
    <s v="0000"/>
    <s v="0000"/>
    <n v="0"/>
    <n v="0"/>
    <n v="0"/>
    <n v="82500"/>
    <n v="0"/>
    <n v="82500"/>
    <s v="SI"/>
    <m/>
    <m/>
    <s v="NICOLAY JIMÉNEZ"/>
    <n v="0"/>
    <n v="0"/>
    <n v="0"/>
    <s v="COOR PLANIFICACION GEST ESTRAT"/>
    <x v="25"/>
    <s v="Presupuesto por Resultados"/>
    <s v="NO"/>
    <n v="0"/>
  </r>
  <r>
    <x v="208"/>
    <s v="132001014"/>
    <s v="MSP-DNEPC-2022-1217-M"/>
    <d v="2022-06-08T00:00:00"/>
    <s v="MSP-DNPI-2022-0930-M"/>
    <d v="2022-06-16T00:00:00"/>
    <x v="0"/>
    <s v="La reforma se plantea con el objeto de financiar a nivel desconcentrado el alquiler de transporte terrestre, aéreo y fluvial, compra de aceite de motor y combustible para la campaña de seguimiento contra el sarampión, rubeola, poliomielitis"/>
    <s v="PREVENCION Y PROMOCION DE LA SALUD"/>
    <s v="Asignación esigef para financiar actividades priorizadas "/>
    <s v="PLANTA CENTRAL"/>
    <n v="9999"/>
    <n v="55"/>
    <s v="000"/>
    <s v="006"/>
    <n v="581202"/>
    <n v="1701"/>
    <s v="001"/>
    <s v="0000"/>
    <s v="0000"/>
    <n v="0"/>
    <n v="0"/>
    <n v="0"/>
    <n v="119220.73999999464"/>
    <n v="0"/>
    <n v="119220.73999999464"/>
    <s v="SI"/>
    <m/>
    <m/>
    <s v="NICOLAY JIMÉNEZ"/>
    <n v="0"/>
    <n v="0"/>
    <n v="0"/>
    <s v="COOR PLANIFICACION GEST ESTRAT"/>
    <x v="25"/>
    <s v="Presupuesto por Resultados"/>
    <s v="NO"/>
    <n v="0"/>
  </r>
  <r>
    <x v="209"/>
    <s v="134001068"/>
    <s v="MSP-DNTH-2022-3357-M"/>
    <d v="2022-06-10T00:00:00"/>
    <s v="MSP-DNPI-2022-0914-M"/>
    <d v="2022-06-15T00:00:00"/>
    <x v="0"/>
    <s v="SE REDUCE EL ITEM DE VIATICOS POR GASTOS DE RESIDENCIA, DEBIDO A LA NECESIDAD DE PAGO DE VIATICOS DEL PRESENTE AÑO FISCAL DE LA DNTH"/>
    <s v="ADMINISTRACION CENTRAL"/>
    <s v="VIATICOS POR GASTOS DE RESIDENCIA"/>
    <s v="PLANTA CENTRAL"/>
    <n v="9999"/>
    <s v="01"/>
    <s v="000"/>
    <s v="001"/>
    <n v="530306"/>
    <n v="1701"/>
    <s v="001"/>
    <s v="0000"/>
    <s v="0000"/>
    <n v="0"/>
    <n v="0"/>
    <n v="0"/>
    <n v="10100"/>
    <n v="0"/>
    <n v="10100"/>
    <s v="SI"/>
    <m/>
    <m/>
    <s v="Alexandra Simba"/>
    <n v="0"/>
    <n v="0"/>
    <n v="0"/>
    <s v="COOR ADMINISTRATIVA FINANCIERA"/>
    <x v="12"/>
    <s v="REMUNERACIONES"/>
    <s v="NO"/>
    <n v="0"/>
  </r>
  <r>
    <x v="209"/>
    <s v="134001093"/>
    <s v="MSP-DNTH-2022-3357-M"/>
    <d v="2022-06-10T00:00:00"/>
    <s v="MSP-DNPI-2022-0914-M"/>
    <d v="2022-06-15T00:00:00"/>
    <x v="0"/>
    <s v="SE REDUCE EL ITEM DE VIATICOS POR GASTOS DE RESIDENCIA, DEBIDO A LA NECESIDAD DE PAGO DE VIATICOS DEL PRESENTE AÑO FISCAL DE LA DNTH"/>
    <s v="ADMINISTRACION CENTRAL"/>
    <s v="VIATICOS_Y_SUBSISTENCIAS_EN_EL_INTERIOR (DNTH)"/>
    <s v="PLANTA CENTRAL"/>
    <n v="9999"/>
    <s v="01"/>
    <s v="000"/>
    <s v="001"/>
    <n v="530303"/>
    <n v="1701"/>
    <s v="001"/>
    <s v="0000"/>
    <s v="0000"/>
    <n v="10000"/>
    <n v="0"/>
    <n v="10000"/>
    <n v="0"/>
    <n v="0"/>
    <n v="0"/>
    <s v="SI"/>
    <m/>
    <m/>
    <s v="Alexandra Simba"/>
    <n v="15000"/>
    <n v="0"/>
    <n v="15000"/>
    <s v="COOR ADMINISTRATIVA FINANCIERA"/>
    <x v="12"/>
    <s v="REMUNERACIONES"/>
    <s v="SI"/>
    <n v="0"/>
  </r>
  <r>
    <x v="209"/>
    <s v="134001121"/>
    <s v="MSP-DNTH-2022-3357-M"/>
    <d v="2022-06-10T00:00:00"/>
    <s v="MSP-DNPI-2022-0914-M"/>
    <d v="2022-06-15T00:00:00"/>
    <x v="0"/>
    <s v="SE REDUCE EL ITEM DE VIATICOS POR GASTOS DE RESIDENCIA, DEBIDO A LA NECESIDAD DE PAGO DE VIATICOS DEL PRESENTE AÑO FISCAL DE LA DNTH"/>
    <s v="ADMINISTRACION CENTRAL"/>
    <s v="PASAJES AL INTERIOR (DNTH)"/>
    <s v="PLANTA CENTRAL"/>
    <n v="9999"/>
    <s v="01"/>
    <s v="000"/>
    <s v="001"/>
    <n v="530301"/>
    <n v="1701"/>
    <s v="001"/>
    <s v="0000"/>
    <s v="0000"/>
    <n v="100"/>
    <n v="0"/>
    <n v="100"/>
    <n v="0"/>
    <n v="0"/>
    <n v="0"/>
    <s v="SI"/>
    <m/>
    <m/>
    <s v="Alexandra Simba"/>
    <n v="100"/>
    <n v="0"/>
    <n v="100"/>
    <s v="COOR ADMINISTRATIVA FINANCIERA"/>
    <x v="12"/>
    <s v="NO APLICA"/>
    <s v="SI"/>
    <n v="0"/>
  </r>
  <r>
    <x v="210"/>
    <s v="132001023"/>
    <s v="MSP-CZ9-2022-10426-M"/>
    <d v="2022-06-13T00:00:00"/>
    <s v="MSP-DNPI-2022-0911-M"/>
    <d v="2022-06-15T00:00:00"/>
    <x v="0"/>
    <s v="Financiamiento de servicio de limpieza para 1 mes del distrito 17D06"/>
    <s v="GARANTIA DE LA CALIDAD DE LOS SERVICIOS DE SALUD"/>
    <s v="Asignación esigef para financiar actividades priorizadas  (Mantenimientos REF 006)"/>
    <s v="PLANTA CENTRAL"/>
    <n v="9999"/>
    <n v="57"/>
    <s v="000"/>
    <s v="001"/>
    <n v="530417"/>
    <n v="1701"/>
    <s v="001"/>
    <s v="0000"/>
    <s v="0000"/>
    <n v="0"/>
    <n v="0"/>
    <n v="0"/>
    <n v="30000"/>
    <n v="0"/>
    <n v="30000"/>
    <s v="SI"/>
    <m/>
    <m/>
    <s v="EDISON JIMÉNEZ"/>
    <n v="0"/>
    <n v="0"/>
    <n v="0"/>
    <s v="COOR PLANIFICACION GEST ESTRAT"/>
    <x v="25"/>
    <s v="NO APLICA"/>
    <s v="NO"/>
    <n v="0"/>
  </r>
  <r>
    <x v="210"/>
    <s v="CZ9"/>
    <s v="MSP-CZ9-2022-10426-M"/>
    <d v="2022-06-13T00:00:00"/>
    <s v="MSP-DNPI-2022-0911-M"/>
    <d v="2022-06-15T00:00:00"/>
    <x v="0"/>
    <s v="Financiamiento de servicio de limpieza para 1 mes del distrito 17D06"/>
    <s v="PROVISION Y PRESTACION DE SERVICIOS DE SALUD"/>
    <s v="Servicio de limpieza Dsitrito 17D06"/>
    <s v="CZ9"/>
    <n v="1435"/>
    <n v="90"/>
    <s v="000"/>
    <s v="001"/>
    <n v="530209"/>
    <n v="1701"/>
    <s v="001"/>
    <s v="0000"/>
    <s v="0000"/>
    <n v="30000"/>
    <n v="0"/>
    <n v="30000"/>
    <n v="0"/>
    <n v="0"/>
    <n v="0"/>
    <s v="SI"/>
    <m/>
    <m/>
    <s v="EDISON JIMÉNEZ"/>
    <e v="#N/A"/>
    <e v="#N/A"/>
    <e v="#N/A"/>
    <e v="#N/A"/>
    <x v="8"/>
    <e v="#N/A"/>
    <e v="#N/A"/>
    <e v="#N/A"/>
  </r>
  <r>
    <x v="211"/>
    <s v="111005022"/>
    <s v="MSP-SNGSP-2022-1411-M"/>
    <d v="2022-06-06T00:00:00"/>
    <s v="MSP-DNPI-2022-0910-M"/>
    <d v="2022-06-15T00:00:00"/>
    <x v="0"/>
    <s v="Financiamiento medicamento judicializado ATALUREM, para el HPBO"/>
    <s v="GOBERNANZA DE LA SALUD"/>
    <s v="Fondo para pago de medicamento judicializados"/>
    <s v="PLANTA CENTRAL"/>
    <n v="9999"/>
    <n v="58"/>
    <s v="000"/>
    <s v="005"/>
    <n v="530809"/>
    <n v="1701"/>
    <s v="001"/>
    <s v="0000"/>
    <s v="0000"/>
    <n v="0"/>
    <n v="0"/>
    <n v="0"/>
    <n v="2791681.5"/>
    <n v="0"/>
    <n v="2791681.5"/>
    <s v="SI"/>
    <m/>
    <m/>
    <s v="EDISON JIMÉNEZ"/>
    <n v="0"/>
    <n v="0"/>
    <n v="0"/>
    <s v="SUB GESTION OPERACIONES LOGISTICA SALUD "/>
    <x v="32"/>
    <s v="SENTENCIA JUDICIAL 069"/>
    <s v="NO"/>
    <n v="0"/>
  </r>
  <r>
    <x v="211"/>
    <s v="CZ9"/>
    <s v="MSP-SNGSP-2022-1411-M"/>
    <d v="2022-06-06T00:00:00"/>
    <s v="MSP-DNPI-2022-0910-M"/>
    <d v="2022-06-15T00:00:00"/>
    <x v="0"/>
    <s v="Financiamiento medicamento judicializado ATALUREM, para el HPBO"/>
    <s v="GOBERNANZA DE LA SALUD"/>
    <s v="Adqusición medicamento judicializado Atalurem"/>
    <s v="CZ9"/>
    <n v="1421"/>
    <n v="58"/>
    <s v="000"/>
    <s v="005"/>
    <n v="530809"/>
    <n v="1701"/>
    <s v="001"/>
    <s v="0000"/>
    <s v="0000"/>
    <n v="2791681.5"/>
    <n v="0"/>
    <n v="2791681.5"/>
    <n v="0"/>
    <n v="0"/>
    <n v="0"/>
    <s v="SI"/>
    <m/>
    <m/>
    <s v="EDISON JIMÉNEZ"/>
    <e v="#N/A"/>
    <e v="#N/A"/>
    <e v="#N/A"/>
    <e v="#N/A"/>
    <x v="8"/>
    <e v="#N/A"/>
    <e v="#N/A"/>
    <e v="#N/A"/>
  </r>
  <r>
    <x v="212"/>
    <s v="134003040"/>
    <s v="MSP-DNA-2022-1405-M"/>
    <d v="2022-06-07T00:00:00"/>
    <s v="MSP-DNPI-2022-0956-M"/>
    <d v="2022-06-21T00:00:00"/>
    <x v="2"/>
    <s v="La presente reforma se realiza debido a que es necesario crear líneas para el IVA del Fee de emisión correspondiente a la contratación del &quot;Servicio de emisión de pasajes aereos nacionales e internacionales para servidores del Ministerio de Salud Pública (planta central) y pacientes RPIS&quot;; esto, con la finalidad de atender de manera oportuna los diferentes requerimientos realizados por las dependencias de esta Cartera de Estado."/>
    <s v="ADMINISTRACION CENTRAL"/>
    <s v="SERVICIO DE EMISIÓN DE PASAJES AEREOS NACIONALES E INTERNACIONALES PARA SERVIDORES DEL MINISTERIO DE SALUD PÚBLICA (PLANTA CENTRAL) Y PACIENTES RPIS"/>
    <s v="PLANTA CENTRAL"/>
    <n v="9999"/>
    <s v="01"/>
    <s v="000"/>
    <s v="001"/>
    <n v="530301"/>
    <n v="1701"/>
    <s v="001"/>
    <s v="0000"/>
    <s v="0000"/>
    <n v="0"/>
    <n v="0"/>
    <n v="0"/>
    <n v="475"/>
    <n v="0"/>
    <n v="475"/>
    <s v="SI"/>
    <m/>
    <m/>
    <s v="Alexandra Simba"/>
    <n v="150000"/>
    <n v="475"/>
    <n v="150475"/>
    <s v="COOR ADMINISTRATIVA FINANCIERA"/>
    <x v="22"/>
    <s v="GI TRANSPORTES"/>
    <s v="SI"/>
    <n v="0"/>
  </r>
  <r>
    <x v="212"/>
    <s v="134003041"/>
    <s v="MSP-DNA-2022-1405-M"/>
    <d v="2022-06-07T00:00:00"/>
    <s v="MSP-DNPI-2022-0956-M"/>
    <d v="2022-06-21T00:00:00"/>
    <x v="2"/>
    <s v="La presente reforma se realiza debido a que es necesario crear líneas para el IVA del Fee de emisión correspondiente a la contratación del &quot;Servicio de emisión de pasajes aereos nacionales e internacionales para servidores del Ministerio de Salud Pública (planta central) y pacientes RPIS&quot;; esto, con la finalidad de atender de manera oportuna los diferentes requerimientos realizados por las dependencias de esta Cartera de Estado."/>
    <s v="ADMINISTRACION CENTRAL"/>
    <s v="SERVICIO DE EMISIÓN DE PASAJES AEREOS NACIONALES E INTERNACIONALES PARA SERVIDORES DEL MINISTERIO DE SALUD PÚBLICA (PLANTA CENTRAL) Y PACIENTES RPIS"/>
    <s v="PLANTA CENTRAL"/>
    <n v="9999"/>
    <s v="01"/>
    <s v="000"/>
    <s v="001"/>
    <n v="530302"/>
    <n v="1701"/>
    <s v="001"/>
    <s v="0000"/>
    <s v="0000"/>
    <n v="0"/>
    <n v="0"/>
    <n v="0"/>
    <n v="100"/>
    <n v="0"/>
    <n v="100"/>
    <s v="SI"/>
    <m/>
    <m/>
    <s v="Alexandra Simba"/>
    <n v="85000"/>
    <n v="100"/>
    <n v="85100"/>
    <s v="COOR ADMINISTRATIVA FINANCIERA"/>
    <x v="22"/>
    <s v="GI TRANSPORTES"/>
    <s v="SI"/>
    <n v="0"/>
  </r>
  <r>
    <x v="212"/>
    <s v="134003040"/>
    <s v="MSP-DNA-2022-1405-M"/>
    <d v="2022-06-07T00:00:00"/>
    <s v="MSP-DNPI-2022-0956-M"/>
    <d v="2022-06-21T00:00:00"/>
    <x v="2"/>
    <s v="La presente reforma se realiza debido a que es necesario crear líneas para el IVA del Fee de emisión correspondiente a la contratación del &quot;Servicio de emisión de pasajes aereos nacionales e internacionales para servidores del Ministerio de Salud Pública (planta central) y pacientes RPIS&quot;; esto, con la finalidad de atender de manera oportuna los diferentes requerimientos realizados por las dependencias de esta Cartera de Estado."/>
    <s v="ADMINISTRACION CENTRAL"/>
    <s v="SERVICIO DE EMISIÓN DE PASAJES AEREOS NACIONALES E INTERNACIONALES PARA SERVIDORES DEL MINISTERIO DE SALUD PÚBLICA (PLANTA CENTRAL) Y PACIENTES RPIS"/>
    <s v="PLANTA CENTRAL"/>
    <n v="9999"/>
    <s v="01"/>
    <s v="000"/>
    <s v="001"/>
    <n v="530301"/>
    <n v="1701"/>
    <s v="001"/>
    <s v="0000"/>
    <s v="0000"/>
    <n v="0"/>
    <n v="475"/>
    <n v="475"/>
    <n v="0"/>
    <n v="0"/>
    <n v="0"/>
    <s v="SI"/>
    <m/>
    <m/>
    <s v="Alexandra Simba"/>
    <n v="150000"/>
    <n v="475"/>
    <n v="150475"/>
    <s v="COOR ADMINISTRATIVA FINANCIERA"/>
    <x v="22"/>
    <s v="GI TRANSPORTES"/>
    <s v="SI"/>
    <n v="0"/>
  </r>
  <r>
    <x v="212"/>
    <s v="134003041"/>
    <s v="MSP-DNA-2022-1405-M"/>
    <d v="2022-06-07T00:00:00"/>
    <s v="MSP-DNPI-2022-0956-M"/>
    <d v="2022-06-21T00:00:00"/>
    <x v="2"/>
    <s v="La presente reforma se realiza debido a que es necesario crear líneas para el IVA del Fee de emisión correspondiente a la contratación del &quot;Servicio de emisión de pasajes aereos nacionales e internacionales para servidores del Ministerio de Salud Pública (planta central) y pacientes RPIS&quot;; esto, con la finalidad de atender de manera oportuna los diferentes requerimientos realizados por las dependencias de esta Cartera de Estado."/>
    <s v="ADMINISTRACION CENTRAL"/>
    <s v="SERVICIO DE EMISIÓN DE PASAJES AEREOS NACIONALES E INTERNACIONALES PARA SERVIDORES DEL MINISTERIO DE SALUD PÚBLICA (PLANTA CENTRAL) Y PACIENTES RPIS"/>
    <s v="PLANTA CENTRAL"/>
    <n v="9999"/>
    <s v="01"/>
    <s v="000"/>
    <s v="001"/>
    <n v="530302"/>
    <n v="1701"/>
    <s v="001"/>
    <s v="0000"/>
    <s v="0000"/>
    <n v="0"/>
    <n v="100"/>
    <n v="100"/>
    <n v="0"/>
    <n v="0"/>
    <n v="0"/>
    <s v="SI"/>
    <m/>
    <m/>
    <s v="Alexandra Simba"/>
    <n v="85000"/>
    <n v="100"/>
    <n v="85100"/>
    <s v="COOR ADMINISTRATIVA FINANCIERA"/>
    <x v="22"/>
    <s v="GI TRANSPORTES"/>
    <s v="SI"/>
    <n v="0"/>
  </r>
  <r>
    <x v="213"/>
    <s v="ZONA 8"/>
    <s v="MSP-MSP-2022-1904-M"/>
    <d v="2022-06-17T00:00:00"/>
    <s v="MSP-CGPGE-2022-0368-M"/>
    <d v="2022-06-20T00:00:00"/>
    <x v="0"/>
    <s v="Optimización análisis de la CZ8"/>
    <s v="ADMINISTRACION CENTRAL"/>
    <s v="Optimización"/>
    <s v="ZONA 8"/>
    <n v="58"/>
    <s v="01"/>
    <s v="000"/>
    <s v="001"/>
    <n v="530802"/>
    <n v="901"/>
    <s v="001"/>
    <s v="0000"/>
    <s v="0000"/>
    <n v="0"/>
    <n v="0"/>
    <n v="0"/>
    <n v="18949.310000000001"/>
    <n v="0"/>
    <n v="18949.310000000001"/>
    <s v="SI"/>
    <m/>
    <m/>
    <s v="EDISON JIMÉNEZ"/>
    <e v="#N/A"/>
    <e v="#N/A"/>
    <e v="#N/A"/>
    <e v="#N/A"/>
    <x v="8"/>
    <e v="#N/A"/>
    <e v="#N/A"/>
    <e v="#N/A"/>
  </r>
  <r>
    <x v="213"/>
    <s v="ZONA 8"/>
    <s v="MSP-MSP-2022-1904-M"/>
    <d v="2022-06-17T00:00:00"/>
    <s v="MSP-CGPGE-2022-0368-M"/>
    <d v="2022-06-20T00:00:00"/>
    <x v="0"/>
    <s v="Optimización análisis de la CZ8"/>
    <s v="ADMINISTRACION CENTRAL"/>
    <s v="Optimización"/>
    <s v="ZONA 8"/>
    <n v="58"/>
    <s v="01"/>
    <s v="000"/>
    <s v="001"/>
    <n v="530803"/>
    <n v="901"/>
    <s v="001"/>
    <s v="0000"/>
    <s v="0000"/>
    <n v="0"/>
    <n v="0"/>
    <n v="0"/>
    <n v="31599.31"/>
    <n v="0"/>
    <n v="31599.31"/>
    <s v="SI"/>
    <m/>
    <m/>
    <s v="EDISON JIMÉNEZ"/>
    <e v="#N/A"/>
    <e v="#N/A"/>
    <e v="#N/A"/>
    <e v="#N/A"/>
    <x v="8"/>
    <e v="#N/A"/>
    <e v="#N/A"/>
    <e v="#N/A"/>
  </r>
  <r>
    <x v="213"/>
    <s v="ZONA 8"/>
    <s v="MSP-MSP-2022-1904-M"/>
    <d v="2022-06-17T00:00:00"/>
    <s v="MSP-CGPGE-2022-0368-M"/>
    <d v="2022-06-20T00:00:00"/>
    <x v="0"/>
    <s v="Optimización análisis de la CZ8"/>
    <s v="ADMINISTRACION CENTRAL"/>
    <s v="Optimización"/>
    <s v="ZONA 8"/>
    <n v="58"/>
    <s v="01"/>
    <s v="000"/>
    <s v="001"/>
    <n v="530805"/>
    <n v="901"/>
    <s v="001"/>
    <s v="0000"/>
    <s v="0000"/>
    <n v="0"/>
    <n v="0"/>
    <n v="0"/>
    <n v="280.8"/>
    <n v="0"/>
    <n v="280.8"/>
    <s v="SI"/>
    <m/>
    <m/>
    <s v="EDISON JIMÉNEZ"/>
    <e v="#N/A"/>
    <e v="#N/A"/>
    <e v="#N/A"/>
    <e v="#N/A"/>
    <x v="8"/>
    <e v="#N/A"/>
    <e v="#N/A"/>
    <e v="#N/A"/>
  </r>
  <r>
    <x v="213"/>
    <s v="ZONA 8"/>
    <s v="MSP-MSP-2022-1904-M"/>
    <d v="2022-06-17T00:00:00"/>
    <s v="MSP-CGPGE-2022-0368-M"/>
    <d v="2022-06-20T00:00:00"/>
    <x v="0"/>
    <s v="Optimización análisis de la CZ8"/>
    <s v="ADMINISTRACION CENTRAL"/>
    <s v="Optimización"/>
    <s v="ZONA 8"/>
    <n v="58"/>
    <s v="01"/>
    <s v="000"/>
    <s v="001"/>
    <n v="530811"/>
    <n v="901"/>
    <s v="001"/>
    <s v="0000"/>
    <s v="0000"/>
    <n v="0"/>
    <n v="0"/>
    <n v="0"/>
    <n v="1568.88"/>
    <n v="0"/>
    <n v="1568.88"/>
    <s v="SI"/>
    <m/>
    <m/>
    <s v="EDISON JIMÉNEZ"/>
    <e v="#N/A"/>
    <e v="#N/A"/>
    <e v="#N/A"/>
    <e v="#N/A"/>
    <x v="8"/>
    <e v="#N/A"/>
    <e v="#N/A"/>
    <e v="#N/A"/>
  </r>
  <r>
    <x v="213"/>
    <s v="ZONA 8"/>
    <s v="MSP-MSP-2022-1904-M"/>
    <d v="2022-06-17T00:00:00"/>
    <s v="MSP-CGPGE-2022-0368-M"/>
    <d v="2022-06-20T00:00:00"/>
    <x v="0"/>
    <s v="Optimización análisis de la CZ8"/>
    <s v="ADMINISTRACION CENTRAL"/>
    <s v="Optimización"/>
    <s v="ZONA 8"/>
    <n v="58"/>
    <s v="01"/>
    <s v="000"/>
    <s v="001"/>
    <n v="530813"/>
    <n v="901"/>
    <s v="001"/>
    <s v="0000"/>
    <s v="0000"/>
    <n v="0"/>
    <n v="0"/>
    <n v="0"/>
    <n v="90.42"/>
    <n v="0"/>
    <n v="90.42"/>
    <s v="SI"/>
    <m/>
    <m/>
    <s v="EDISON JIMÉNEZ"/>
    <e v="#N/A"/>
    <e v="#N/A"/>
    <e v="#N/A"/>
    <e v="#N/A"/>
    <x v="8"/>
    <e v="#N/A"/>
    <e v="#N/A"/>
    <e v="#N/A"/>
  </r>
  <r>
    <x v="213"/>
    <s v="ZONA 8"/>
    <s v="MSP-MSP-2022-1904-M"/>
    <d v="2022-06-17T00:00:00"/>
    <s v="MSP-CGPGE-2022-0368-M"/>
    <d v="2022-06-20T00:00:00"/>
    <x v="0"/>
    <s v="Optimización análisis de la CZ8"/>
    <s v="ADMINISTRACION CENTRAL"/>
    <s v="Optimización"/>
    <s v="ZONA 8"/>
    <n v="58"/>
    <s v="01"/>
    <s v="000"/>
    <s v="001"/>
    <n v="530846"/>
    <n v="901"/>
    <s v="001"/>
    <s v="0000"/>
    <s v="0000"/>
    <n v="0"/>
    <n v="0"/>
    <n v="0"/>
    <n v="18431.12"/>
    <n v="0"/>
    <n v="18431.12"/>
    <s v="SI"/>
    <m/>
    <m/>
    <s v="EDISON JIMÉNEZ"/>
    <e v="#N/A"/>
    <e v="#N/A"/>
    <e v="#N/A"/>
    <e v="#N/A"/>
    <x v="8"/>
    <e v="#N/A"/>
    <e v="#N/A"/>
    <e v="#N/A"/>
  </r>
  <r>
    <x v="213"/>
    <s v="ZONA 8"/>
    <s v="MSP-MSP-2022-1904-M"/>
    <d v="2022-06-17T00:00:00"/>
    <s v="MSP-CGPGE-2022-0368-M"/>
    <d v="2022-06-20T00:00:00"/>
    <x v="0"/>
    <s v="Optimización análisis de la CZ8"/>
    <s v="ADMINISTRACION CENTRAL"/>
    <s v="Optimización"/>
    <s v="ZONA 8"/>
    <n v="58"/>
    <s v="01"/>
    <s v="000"/>
    <s v="001"/>
    <n v="531406"/>
    <n v="901"/>
    <s v="001"/>
    <s v="0000"/>
    <s v="0000"/>
    <n v="0"/>
    <n v="0"/>
    <n v="0"/>
    <n v="52.64"/>
    <n v="0"/>
    <n v="52.64"/>
    <s v="SI"/>
    <m/>
    <m/>
    <s v="EDISON JIMÉNEZ"/>
    <e v="#N/A"/>
    <e v="#N/A"/>
    <e v="#N/A"/>
    <e v="#N/A"/>
    <x v="8"/>
    <e v="#N/A"/>
    <e v="#N/A"/>
    <e v="#N/A"/>
  </r>
  <r>
    <x v="213"/>
    <s v="ZONA 8"/>
    <s v="MSP-MSP-2022-1904-M"/>
    <d v="2022-06-17T00:00:00"/>
    <s v="MSP-CGPGE-2022-0368-M"/>
    <d v="2022-06-20T00:00:00"/>
    <x v="0"/>
    <s v="Optimización análisis de la CZ8"/>
    <s v="ADMINISTRACION CENTRAL"/>
    <s v="Optimización"/>
    <s v="ZONA 8"/>
    <n v="58"/>
    <s v="01"/>
    <s v="000"/>
    <s v="001"/>
    <n v="531407"/>
    <n v="901"/>
    <s v="001"/>
    <s v="0000"/>
    <s v="0000"/>
    <n v="0"/>
    <n v="0"/>
    <n v="0"/>
    <n v="4825.82"/>
    <n v="0"/>
    <n v="4825.82"/>
    <s v="SI"/>
    <m/>
    <m/>
    <s v="EDISON JIMÉNEZ"/>
    <e v="#N/A"/>
    <e v="#N/A"/>
    <e v="#N/A"/>
    <e v="#N/A"/>
    <x v="8"/>
    <e v="#N/A"/>
    <e v="#N/A"/>
    <e v="#N/A"/>
  </r>
  <r>
    <x v="213"/>
    <s v="ZONA 8"/>
    <s v="MSP-MSP-2022-1904-M"/>
    <d v="2022-06-17T00:00:00"/>
    <s v="MSP-CGPGE-2022-0368-M"/>
    <d v="2022-06-20T00:00:00"/>
    <x v="0"/>
    <s v="Optimización análisis de la CZ8"/>
    <s v="ADMINISTRACION CENTRAL"/>
    <s v="Optimización"/>
    <s v="ZONA 8"/>
    <n v="58"/>
    <s v="01"/>
    <s v="000"/>
    <s v="001"/>
    <n v="531601"/>
    <n v="901"/>
    <s v="001"/>
    <s v="0000"/>
    <s v="0000"/>
    <n v="0"/>
    <n v="0"/>
    <n v="0"/>
    <n v="400"/>
    <n v="0"/>
    <n v="400"/>
    <s v="SI"/>
    <m/>
    <m/>
    <s v="EDISON JIMÉNEZ"/>
    <e v="#N/A"/>
    <e v="#N/A"/>
    <e v="#N/A"/>
    <e v="#N/A"/>
    <x v="8"/>
    <e v="#N/A"/>
    <e v="#N/A"/>
    <e v="#N/A"/>
  </r>
  <r>
    <x v="213"/>
    <s v="ZONA 8"/>
    <s v="MSP-MSP-2022-1904-M"/>
    <d v="2022-06-17T00:00:00"/>
    <s v="MSP-CGPGE-2022-0368-M"/>
    <d v="2022-06-20T00:00:00"/>
    <x v="0"/>
    <s v="Optimización análisis de la CZ8"/>
    <s v="GARANTIA DE LA CALIDAD DE LOS SERVICIOS DE SALUD"/>
    <s v="Optimización"/>
    <s v="ZONA 8"/>
    <n v="58"/>
    <n v="57"/>
    <s v="000"/>
    <s v="001"/>
    <n v="530203"/>
    <n v="901"/>
    <s v="001"/>
    <s v="0000"/>
    <s v="0000"/>
    <n v="0"/>
    <n v="0"/>
    <n v="0"/>
    <n v="1900.62"/>
    <n v="0"/>
    <n v="1900.62"/>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58"/>
    <n v="90"/>
    <s v="000"/>
    <s v="001"/>
    <n v="530209"/>
    <n v="901"/>
    <s v="001"/>
    <s v="0000"/>
    <s v="0000"/>
    <n v="0"/>
    <n v="0"/>
    <n v="0"/>
    <n v="60815.82"/>
    <n v="0"/>
    <n v="60815.82"/>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58"/>
    <n v="90"/>
    <s v="000"/>
    <s v="001"/>
    <n v="530807"/>
    <n v="901"/>
    <s v="001"/>
    <s v="0000"/>
    <s v="0000"/>
    <n v="0"/>
    <n v="0"/>
    <n v="0"/>
    <n v="5962.54"/>
    <n v="0"/>
    <n v="5962.54"/>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58"/>
    <n v="90"/>
    <s v="000"/>
    <s v="001"/>
    <n v="530809"/>
    <n v="901"/>
    <s v="001"/>
    <s v="0000"/>
    <s v="0000"/>
    <n v="0"/>
    <n v="0"/>
    <n v="0"/>
    <n v="176934.55"/>
    <n v="0"/>
    <n v="176934.55"/>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58"/>
    <n v="90"/>
    <s v="000"/>
    <s v="001"/>
    <n v="530826"/>
    <n v="901"/>
    <s v="001"/>
    <s v="0000"/>
    <s v="0000"/>
    <n v="0"/>
    <n v="0"/>
    <n v="0"/>
    <n v="341743.8"/>
    <n v="0"/>
    <n v="341743.8"/>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58"/>
    <n v="90"/>
    <s v="000"/>
    <s v="001"/>
    <n v="531601"/>
    <n v="901"/>
    <s v="001"/>
    <s v="0000"/>
    <s v="0000"/>
    <n v="0"/>
    <n v="0"/>
    <n v="0"/>
    <n v="600"/>
    <n v="0"/>
    <n v="600"/>
    <s v="SI"/>
    <m/>
    <m/>
    <s v="EDISON JIMÉNEZ"/>
    <e v="#N/A"/>
    <e v="#N/A"/>
    <e v="#N/A"/>
    <e v="#N/A"/>
    <x v="8"/>
    <e v="#N/A"/>
    <e v="#N/A"/>
    <e v="#N/A"/>
  </r>
  <r>
    <x v="213"/>
    <s v="ZONA 8"/>
    <s v="MSP-MSP-2022-1904-M"/>
    <d v="2022-06-17T00:00:00"/>
    <s v="MSP-CGPGE-2022-0368-M"/>
    <d v="2022-06-20T00:00:00"/>
    <x v="0"/>
    <s v="Optimización análisis de la CZ8"/>
    <s v="VIGILANCIA Y CONTROL SANITARIO"/>
    <s v="Optimización"/>
    <s v="ZONA 8"/>
    <n v="1190"/>
    <n v="56"/>
    <s v="000"/>
    <s v="001"/>
    <n v="530810"/>
    <n v="901"/>
    <s v="001"/>
    <s v="0000"/>
    <s v="0000"/>
    <n v="0"/>
    <n v="0"/>
    <n v="0"/>
    <n v="61378.39"/>
    <n v="0"/>
    <n v="61378.39"/>
    <s v="SI"/>
    <m/>
    <m/>
    <s v="EDISON JIMÉNEZ"/>
    <e v="#N/A"/>
    <e v="#N/A"/>
    <e v="#N/A"/>
    <e v="#N/A"/>
    <x v="8"/>
    <e v="#N/A"/>
    <e v="#N/A"/>
    <e v="#N/A"/>
  </r>
  <r>
    <x v="213"/>
    <s v="ZONA 8"/>
    <s v="MSP-MSP-2022-1904-M"/>
    <d v="2022-06-17T00:00:00"/>
    <s v="MSP-CGPGE-2022-0368-M"/>
    <d v="2022-06-20T00:00:00"/>
    <x v="0"/>
    <s v="Optimización análisis de la CZ8"/>
    <s v="GARANTIA DE LA CALIDAD DE LOS SERVICIOS DE SALUD"/>
    <s v="Optimización"/>
    <s v="ZONA 8"/>
    <n v="1190"/>
    <n v="57"/>
    <s v="000"/>
    <s v="001"/>
    <n v="530203"/>
    <n v="901"/>
    <s v="001"/>
    <s v="0000"/>
    <s v="0000"/>
    <n v="0"/>
    <n v="0"/>
    <n v="0"/>
    <n v="1385.26"/>
    <n v="0"/>
    <n v="1385.26"/>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190"/>
    <n v="90"/>
    <s v="000"/>
    <s v="005"/>
    <n v="530809"/>
    <n v="901"/>
    <s v="001"/>
    <s v="0000"/>
    <s v="0000"/>
    <n v="0"/>
    <n v="0"/>
    <n v="0"/>
    <n v="1530.31"/>
    <n v="0"/>
    <n v="1530.31"/>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190"/>
    <n v="90"/>
    <s v="000"/>
    <s v="005"/>
    <n v="530826"/>
    <n v="901"/>
    <s v="001"/>
    <s v="0000"/>
    <s v="0000"/>
    <n v="0"/>
    <n v="0"/>
    <n v="0"/>
    <n v="2707.18"/>
    <n v="0"/>
    <n v="2707.18"/>
    <s v="SI"/>
    <m/>
    <m/>
    <s v="EDISON JIMÉNEZ"/>
    <e v="#N/A"/>
    <e v="#N/A"/>
    <e v="#N/A"/>
    <e v="#N/A"/>
    <x v="8"/>
    <e v="#N/A"/>
    <e v="#N/A"/>
    <e v="#N/A"/>
  </r>
  <r>
    <x v="213"/>
    <s v="ZONA 8"/>
    <s v="MSP-MSP-2022-1904-M"/>
    <d v="2022-06-17T00:00:00"/>
    <s v="MSP-CGPGE-2022-0368-M"/>
    <d v="2022-06-20T00:00:00"/>
    <x v="0"/>
    <s v="Optimización análisis de la CZ8"/>
    <s v="VIGILANCIA Y CONTROL SANITARIO"/>
    <s v="Optimización"/>
    <s v="ZONA 8"/>
    <n v="1192"/>
    <n v="56"/>
    <s v="000"/>
    <s v="001"/>
    <n v="530810"/>
    <n v="901"/>
    <s v="001"/>
    <s v="0000"/>
    <s v="0000"/>
    <n v="0"/>
    <n v="0"/>
    <n v="0"/>
    <n v="245000"/>
    <n v="0"/>
    <n v="245000"/>
    <s v="SI"/>
    <m/>
    <m/>
    <s v="EDISON JIMÉNEZ"/>
    <e v="#N/A"/>
    <e v="#N/A"/>
    <e v="#N/A"/>
    <e v="#N/A"/>
    <x v="8"/>
    <e v="#N/A"/>
    <e v="#N/A"/>
    <e v="#N/A"/>
  </r>
  <r>
    <x v="213"/>
    <s v="ZONA 8"/>
    <s v="MSP-MSP-2022-1904-M"/>
    <d v="2022-06-17T00:00:00"/>
    <s v="MSP-CGPGE-2022-0368-M"/>
    <d v="2022-06-20T00:00:00"/>
    <x v="0"/>
    <s v="Optimización análisis de la CZ8"/>
    <s v="GOBERNANZA DE LA SALUD"/>
    <s v="Optimización"/>
    <s v="ZONA 8"/>
    <n v="1192"/>
    <n v="58"/>
    <s v="000"/>
    <s v="003"/>
    <n v="530809"/>
    <n v="901"/>
    <s v="001"/>
    <s v="0000"/>
    <s v="0000"/>
    <n v="0"/>
    <n v="0"/>
    <n v="0"/>
    <n v="260491.42"/>
    <n v="0"/>
    <n v="260491.42"/>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192"/>
    <n v="90"/>
    <s v="000"/>
    <s v="005"/>
    <n v="530802"/>
    <n v="901"/>
    <s v="001"/>
    <s v="0000"/>
    <s v="0000"/>
    <n v="0"/>
    <n v="0"/>
    <n v="0"/>
    <n v="37822.31"/>
    <n v="0"/>
    <n v="37822.31"/>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192"/>
    <n v="90"/>
    <s v="000"/>
    <s v="005"/>
    <n v="530803"/>
    <n v="901"/>
    <s v="001"/>
    <s v="0000"/>
    <s v="0000"/>
    <n v="0"/>
    <n v="0"/>
    <n v="0"/>
    <n v="19283.88"/>
    <n v="0"/>
    <n v="19283.88"/>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192"/>
    <n v="90"/>
    <s v="000"/>
    <s v="005"/>
    <n v="530809"/>
    <n v="901"/>
    <s v="001"/>
    <s v="0000"/>
    <s v="0000"/>
    <n v="0"/>
    <n v="0"/>
    <n v="0"/>
    <n v="14690.36"/>
    <n v="0"/>
    <n v="14690.36"/>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192"/>
    <n v="90"/>
    <s v="000"/>
    <s v="005"/>
    <n v="530810"/>
    <n v="901"/>
    <s v="001"/>
    <s v="0000"/>
    <s v="0000"/>
    <n v="0"/>
    <n v="0"/>
    <n v="0"/>
    <n v="307581"/>
    <n v="0"/>
    <n v="307581"/>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192"/>
    <n v="90"/>
    <s v="000"/>
    <s v="005"/>
    <n v="530826"/>
    <n v="901"/>
    <s v="001"/>
    <s v="0000"/>
    <s v="0000"/>
    <n v="0"/>
    <n v="0"/>
    <n v="0"/>
    <n v="49502.68"/>
    <n v="0"/>
    <n v="49502.68"/>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193"/>
    <n v="90"/>
    <s v="000"/>
    <s v="005"/>
    <n v="530203"/>
    <n v="901"/>
    <s v="001"/>
    <s v="0000"/>
    <s v="0000"/>
    <n v="0"/>
    <n v="0"/>
    <n v="0"/>
    <n v="0.2"/>
    <n v="0"/>
    <n v="0.2"/>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193"/>
    <n v="90"/>
    <s v="000"/>
    <s v="005"/>
    <n v="530802"/>
    <n v="901"/>
    <s v="001"/>
    <s v="0000"/>
    <s v="0000"/>
    <n v="0"/>
    <n v="0"/>
    <n v="0"/>
    <n v="6392.83"/>
    <n v="0"/>
    <n v="6392.83"/>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193"/>
    <n v="90"/>
    <s v="000"/>
    <s v="005"/>
    <n v="530809"/>
    <n v="901"/>
    <s v="001"/>
    <s v="0000"/>
    <s v="0000"/>
    <n v="0"/>
    <n v="0"/>
    <n v="0"/>
    <n v="3701.39"/>
    <n v="0"/>
    <n v="3701.39"/>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193"/>
    <n v="90"/>
    <s v="000"/>
    <s v="005"/>
    <n v="530810"/>
    <n v="901"/>
    <s v="001"/>
    <s v="0000"/>
    <s v="0000"/>
    <n v="0"/>
    <n v="0"/>
    <n v="0"/>
    <n v="111950"/>
    <n v="0"/>
    <n v="111950"/>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193"/>
    <n v="90"/>
    <s v="000"/>
    <s v="005"/>
    <n v="530826"/>
    <n v="901"/>
    <s v="001"/>
    <s v="0000"/>
    <s v="0000"/>
    <n v="0"/>
    <n v="0"/>
    <n v="0"/>
    <n v="100409.11"/>
    <n v="0"/>
    <n v="100409.11"/>
    <s v="SI"/>
    <m/>
    <m/>
    <s v="EDISON JIMÉNEZ"/>
    <e v="#N/A"/>
    <e v="#N/A"/>
    <e v="#N/A"/>
    <e v="#N/A"/>
    <x v="8"/>
    <e v="#N/A"/>
    <e v="#N/A"/>
    <e v="#N/A"/>
  </r>
  <r>
    <x v="213"/>
    <s v="ZONA 8"/>
    <s v="MSP-MSP-2022-1904-M"/>
    <d v="2022-06-17T00:00:00"/>
    <s v="MSP-CGPGE-2022-0368-M"/>
    <d v="2022-06-20T00:00:00"/>
    <x v="0"/>
    <s v="Optimización análisis de la CZ8"/>
    <s v="VIGILANCIA Y CONTROL SANITARIO"/>
    <s v="Optimización"/>
    <s v="ZONA 8"/>
    <n v="1194"/>
    <n v="56"/>
    <s v="000"/>
    <s v="001"/>
    <n v="530810"/>
    <n v="901"/>
    <s v="001"/>
    <s v="0000"/>
    <s v="0000"/>
    <n v="0"/>
    <n v="0"/>
    <n v="0"/>
    <n v="46140.66"/>
    <n v="0"/>
    <n v="46140.66"/>
    <s v="SI"/>
    <m/>
    <m/>
    <s v="EDISON JIMÉNEZ"/>
    <e v="#N/A"/>
    <e v="#N/A"/>
    <e v="#N/A"/>
    <e v="#N/A"/>
    <x v="8"/>
    <e v="#N/A"/>
    <e v="#N/A"/>
    <e v="#N/A"/>
  </r>
  <r>
    <x v="213"/>
    <s v="ZONA 8"/>
    <s v="MSP-MSP-2022-1904-M"/>
    <d v="2022-06-17T00:00:00"/>
    <s v="MSP-CGPGE-2022-0368-M"/>
    <d v="2022-06-20T00:00:00"/>
    <x v="0"/>
    <s v="Optimización análisis de la CZ8"/>
    <s v="GARANTIA DE LA CALIDAD DE LOS SERVICIOS DE SALUD"/>
    <s v="Optimización"/>
    <s v="ZONA 8"/>
    <n v="1194"/>
    <n v="57"/>
    <s v="000"/>
    <s v="001"/>
    <n v="530203"/>
    <n v="901"/>
    <s v="001"/>
    <s v="0000"/>
    <s v="0000"/>
    <n v="0"/>
    <n v="0"/>
    <n v="0"/>
    <n v="161.05000000000001"/>
    <n v="0"/>
    <n v="161.05000000000001"/>
    <s v="SI"/>
    <m/>
    <m/>
    <s v="EDISON JIMÉNEZ"/>
    <e v="#N/A"/>
    <e v="#N/A"/>
    <e v="#N/A"/>
    <e v="#N/A"/>
    <x v="8"/>
    <e v="#N/A"/>
    <e v="#N/A"/>
    <e v="#N/A"/>
  </r>
  <r>
    <x v="213"/>
    <s v="ZONA 8"/>
    <s v="MSP-MSP-2022-1904-M"/>
    <d v="2022-06-17T00:00:00"/>
    <s v="MSP-CGPGE-2022-0368-M"/>
    <d v="2022-06-20T00:00:00"/>
    <x v="0"/>
    <s v="Optimización análisis de la CZ8"/>
    <s v="GARANTIA DE LA CALIDAD DE LOS SERVICIOS DE SALUD"/>
    <s v="Optimización"/>
    <s v="ZONA 8"/>
    <n v="1194"/>
    <n v="57"/>
    <s v="000"/>
    <s v="001"/>
    <n v="530402"/>
    <n v="901"/>
    <s v="001"/>
    <s v="0000"/>
    <s v="0000"/>
    <n v="0"/>
    <n v="0"/>
    <n v="0"/>
    <n v="6770"/>
    <n v="0"/>
    <n v="6770"/>
    <s v="SI"/>
    <m/>
    <m/>
    <s v="EDISON JIMÉNEZ"/>
    <e v="#N/A"/>
    <e v="#N/A"/>
    <e v="#N/A"/>
    <e v="#N/A"/>
    <x v="8"/>
    <e v="#N/A"/>
    <e v="#N/A"/>
    <e v="#N/A"/>
  </r>
  <r>
    <x v="213"/>
    <s v="ZONA 8"/>
    <s v="MSP-MSP-2022-1904-M"/>
    <d v="2022-06-17T00:00:00"/>
    <s v="MSP-CGPGE-2022-0368-M"/>
    <d v="2022-06-20T00:00:00"/>
    <x v="0"/>
    <s v="Optimización análisis de la CZ8"/>
    <s v="GARANTIA DE LA CALIDAD DE LOS SERVICIOS DE SALUD"/>
    <s v="Optimización"/>
    <s v="ZONA 8"/>
    <n v="1194"/>
    <n v="57"/>
    <s v="000"/>
    <s v="001"/>
    <n v="530813"/>
    <n v="901"/>
    <s v="001"/>
    <s v="0000"/>
    <s v="0000"/>
    <n v="0"/>
    <n v="0"/>
    <n v="0"/>
    <n v="1420.05"/>
    <n v="0"/>
    <n v="1420.05"/>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194"/>
    <n v="90"/>
    <s v="000"/>
    <s v="005"/>
    <n v="530809"/>
    <n v="901"/>
    <s v="001"/>
    <s v="0000"/>
    <s v="0000"/>
    <n v="0"/>
    <n v="0"/>
    <n v="0"/>
    <n v="33849.75"/>
    <n v="0"/>
    <n v="33849.75"/>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194"/>
    <n v="90"/>
    <s v="000"/>
    <s v="005"/>
    <n v="530810"/>
    <n v="901"/>
    <s v="001"/>
    <s v="0000"/>
    <s v="0000"/>
    <n v="0"/>
    <n v="0"/>
    <n v="0"/>
    <n v="37"/>
    <n v="0"/>
    <n v="37"/>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194"/>
    <n v="90"/>
    <s v="000"/>
    <s v="005"/>
    <n v="530826"/>
    <n v="901"/>
    <s v="001"/>
    <s v="0000"/>
    <s v="0000"/>
    <n v="0"/>
    <n v="0"/>
    <n v="0"/>
    <n v="60369.72"/>
    <n v="0"/>
    <n v="60369.72"/>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194"/>
    <n v="90"/>
    <s v="000"/>
    <s v="005"/>
    <n v="530832"/>
    <n v="901"/>
    <s v="001"/>
    <s v="0000"/>
    <s v="0000"/>
    <n v="0"/>
    <n v="0"/>
    <n v="0"/>
    <n v="10189.549999999999"/>
    <n v="0"/>
    <n v="10189.549999999999"/>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195"/>
    <n v="90"/>
    <s v="000"/>
    <s v="004"/>
    <n v="530802"/>
    <n v="901"/>
    <s v="001"/>
    <s v="0000"/>
    <s v="0000"/>
    <n v="0"/>
    <n v="0"/>
    <n v="0"/>
    <n v="147.12"/>
    <n v="0"/>
    <n v="147.12"/>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195"/>
    <n v="90"/>
    <s v="000"/>
    <s v="004"/>
    <n v="530809"/>
    <n v="901"/>
    <s v="001"/>
    <s v="0000"/>
    <s v="0000"/>
    <n v="0"/>
    <n v="0"/>
    <n v="0"/>
    <n v="2361.1999999999998"/>
    <n v="0"/>
    <n v="2361.1999999999998"/>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195"/>
    <n v="90"/>
    <s v="000"/>
    <s v="004"/>
    <n v="530826"/>
    <n v="901"/>
    <s v="001"/>
    <s v="0000"/>
    <s v="0000"/>
    <n v="0"/>
    <n v="0"/>
    <n v="0"/>
    <n v="1881.99"/>
    <n v="0"/>
    <n v="1881.99"/>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198"/>
    <n v="90"/>
    <s v="000"/>
    <s v="001"/>
    <n v="530402"/>
    <n v="901"/>
    <s v="001"/>
    <s v="0000"/>
    <s v="0000"/>
    <n v="0"/>
    <n v="0"/>
    <n v="0"/>
    <n v="6775"/>
    <n v="0"/>
    <n v="6775"/>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198"/>
    <n v="90"/>
    <s v="000"/>
    <s v="001"/>
    <n v="530809"/>
    <n v="901"/>
    <s v="001"/>
    <s v="0000"/>
    <s v="0000"/>
    <n v="0"/>
    <n v="0"/>
    <n v="0"/>
    <n v="931.38"/>
    <n v="0"/>
    <n v="931.38"/>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198"/>
    <n v="90"/>
    <s v="000"/>
    <s v="001"/>
    <n v="530810"/>
    <n v="901"/>
    <s v="001"/>
    <s v="0000"/>
    <s v="0000"/>
    <n v="0"/>
    <n v="0"/>
    <n v="0"/>
    <n v="200.15"/>
    <n v="0"/>
    <n v="200.15"/>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198"/>
    <n v="90"/>
    <s v="000"/>
    <s v="001"/>
    <n v="530826"/>
    <n v="901"/>
    <s v="001"/>
    <s v="0000"/>
    <s v="0000"/>
    <n v="0"/>
    <n v="0"/>
    <n v="0"/>
    <n v="101.06"/>
    <n v="0"/>
    <n v="101.06"/>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198"/>
    <n v="90"/>
    <s v="000"/>
    <s v="001"/>
    <n v="530832"/>
    <n v="901"/>
    <s v="001"/>
    <s v="0000"/>
    <s v="0000"/>
    <n v="0"/>
    <n v="0"/>
    <n v="0"/>
    <n v="758.21"/>
    <n v="0"/>
    <n v="758.21"/>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202"/>
    <n v="90"/>
    <s v="000"/>
    <s v="004"/>
    <n v="530803"/>
    <n v="901"/>
    <s v="001"/>
    <s v="0000"/>
    <s v="0000"/>
    <n v="0"/>
    <n v="0"/>
    <n v="0"/>
    <n v="7000"/>
    <n v="0"/>
    <n v="7000"/>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202"/>
    <n v="90"/>
    <s v="000"/>
    <s v="004"/>
    <n v="530809"/>
    <n v="901"/>
    <s v="001"/>
    <s v="0000"/>
    <s v="0000"/>
    <n v="0"/>
    <n v="0"/>
    <n v="0"/>
    <n v="65.23"/>
    <n v="0"/>
    <n v="65.23"/>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202"/>
    <n v="90"/>
    <s v="000"/>
    <s v="004"/>
    <n v="530826"/>
    <n v="901"/>
    <s v="001"/>
    <s v="0000"/>
    <s v="0000"/>
    <n v="0"/>
    <n v="0"/>
    <n v="0"/>
    <n v="0.01"/>
    <n v="0"/>
    <n v="0.01"/>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204"/>
    <n v="90"/>
    <s v="000"/>
    <s v="001"/>
    <n v="530502"/>
    <n v="901"/>
    <s v="001"/>
    <s v="0000"/>
    <s v="0000"/>
    <n v="0"/>
    <n v="0"/>
    <n v="0"/>
    <n v="385.75"/>
    <n v="0"/>
    <n v="385.75"/>
    <s v="SI"/>
    <m/>
    <m/>
    <s v="EDISON JIMÉNEZ"/>
    <e v="#N/A"/>
    <e v="#N/A"/>
    <e v="#N/A"/>
    <e v="#N/A"/>
    <x v="8"/>
    <e v="#N/A"/>
    <e v="#N/A"/>
    <e v="#N/A"/>
  </r>
  <r>
    <x v="213"/>
    <s v="ZONA 8"/>
    <s v="MSP-MSP-2022-1904-M"/>
    <d v="2022-06-17T00:00:00"/>
    <s v="MSP-CGPGE-2022-0368-M"/>
    <d v="2022-06-20T00:00:00"/>
    <x v="0"/>
    <s v="Optimización análisis de la CZ8"/>
    <s v="GARANTIA DE LA CALIDAD DE LOS SERVICIOS DE SALUD"/>
    <s v="Optimización"/>
    <s v="ZONA 8"/>
    <n v="1232"/>
    <n v="57"/>
    <s v="000"/>
    <s v="001"/>
    <n v="530203"/>
    <n v="907"/>
    <s v="001"/>
    <s v="0000"/>
    <s v="0000"/>
    <n v="0"/>
    <n v="0"/>
    <n v="0"/>
    <n v="1046.82"/>
    <n v="0"/>
    <n v="1046.82"/>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232"/>
    <n v="90"/>
    <s v="000"/>
    <s v="001"/>
    <n v="530208"/>
    <n v="907"/>
    <s v="001"/>
    <s v="0000"/>
    <s v="0000"/>
    <n v="0"/>
    <n v="0"/>
    <n v="0"/>
    <n v="39960"/>
    <n v="0"/>
    <n v="39960"/>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232"/>
    <n v="90"/>
    <s v="000"/>
    <s v="001"/>
    <n v="530209"/>
    <n v="907"/>
    <s v="001"/>
    <s v="0000"/>
    <s v="0000"/>
    <n v="0"/>
    <n v="0"/>
    <n v="0"/>
    <n v="19584.3"/>
    <n v="0"/>
    <n v="19584.3"/>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232"/>
    <n v="90"/>
    <s v="000"/>
    <s v="001"/>
    <n v="530802"/>
    <n v="907"/>
    <s v="001"/>
    <s v="0000"/>
    <s v="0000"/>
    <n v="0"/>
    <n v="0"/>
    <n v="0"/>
    <n v="30420"/>
    <n v="0"/>
    <n v="30420"/>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232"/>
    <n v="90"/>
    <s v="000"/>
    <s v="001"/>
    <n v="530809"/>
    <n v="907"/>
    <s v="001"/>
    <s v="0000"/>
    <s v="0000"/>
    <n v="0"/>
    <n v="0"/>
    <n v="0"/>
    <n v="397.95"/>
    <n v="0"/>
    <n v="397.95"/>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232"/>
    <n v="90"/>
    <s v="000"/>
    <s v="001"/>
    <n v="530810"/>
    <n v="907"/>
    <s v="001"/>
    <s v="0000"/>
    <s v="0000"/>
    <n v="0"/>
    <n v="0"/>
    <n v="0"/>
    <n v="49.6"/>
    <n v="0"/>
    <n v="49.6"/>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232"/>
    <n v="90"/>
    <s v="000"/>
    <s v="001"/>
    <n v="530813"/>
    <n v="907"/>
    <s v="001"/>
    <s v="0000"/>
    <s v="0000"/>
    <n v="0"/>
    <n v="0"/>
    <n v="0"/>
    <n v="114.56"/>
    <n v="0"/>
    <n v="114.56"/>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1232"/>
    <n v="90"/>
    <s v="000"/>
    <s v="001"/>
    <n v="530826"/>
    <n v="907"/>
    <s v="001"/>
    <s v="0000"/>
    <s v="0000"/>
    <n v="0"/>
    <n v="0"/>
    <n v="0"/>
    <n v="0.6"/>
    <n v="0"/>
    <n v="0.6"/>
    <s v="SI"/>
    <m/>
    <m/>
    <s v="EDISON JIMÉNEZ"/>
    <e v="#N/A"/>
    <e v="#N/A"/>
    <e v="#N/A"/>
    <e v="#N/A"/>
    <x v="8"/>
    <e v="#N/A"/>
    <e v="#N/A"/>
    <e v="#N/A"/>
  </r>
  <r>
    <x v="213"/>
    <s v="ZONA 8"/>
    <s v="MSP-MSP-2022-1904-M"/>
    <d v="2022-06-17T00:00:00"/>
    <s v="MSP-CGPGE-2022-0368-M"/>
    <d v="2022-06-20T00:00:00"/>
    <x v="0"/>
    <s v="Optimización análisis de la CZ8"/>
    <s v="GARANTIA DE LA CALIDAD DE LOS SERVICIOS DE SALUD"/>
    <s v="Optimización"/>
    <s v="ZONA 8"/>
    <n v="8001"/>
    <n v="57"/>
    <s v="000"/>
    <s v="001"/>
    <n v="530803"/>
    <n v="901"/>
    <s v="001"/>
    <s v="0000"/>
    <s v="0000"/>
    <n v="0"/>
    <n v="0"/>
    <n v="0"/>
    <n v="0.01"/>
    <n v="0"/>
    <n v="0.01"/>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8001"/>
    <n v="90"/>
    <s v="000"/>
    <s v="005"/>
    <n v="530803"/>
    <n v="901"/>
    <s v="001"/>
    <s v="0000"/>
    <s v="0000"/>
    <n v="0"/>
    <n v="0"/>
    <n v="0"/>
    <n v="0.01"/>
    <n v="0"/>
    <n v="0.01"/>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8001"/>
    <n v="90"/>
    <s v="000"/>
    <s v="005"/>
    <n v="530809"/>
    <n v="901"/>
    <s v="001"/>
    <s v="0000"/>
    <s v="0000"/>
    <n v="0"/>
    <n v="0"/>
    <n v="0"/>
    <n v="920.69"/>
    <n v="0"/>
    <n v="920.69"/>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8001"/>
    <n v="90"/>
    <s v="000"/>
    <s v="005"/>
    <n v="530826"/>
    <n v="901"/>
    <s v="001"/>
    <s v="0000"/>
    <s v="0000"/>
    <n v="0"/>
    <n v="0"/>
    <n v="0"/>
    <n v="120.79"/>
    <n v="0"/>
    <n v="120.79"/>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8230"/>
    <n v="90"/>
    <s v="000"/>
    <s v="001"/>
    <n v="530301"/>
    <n v="901"/>
    <s v="001"/>
    <s v="0000"/>
    <s v="0000"/>
    <n v="0"/>
    <n v="0"/>
    <n v="0"/>
    <n v="382.54"/>
    <n v="0"/>
    <n v="382.54"/>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8230"/>
    <n v="90"/>
    <s v="000"/>
    <s v="001"/>
    <n v="530303"/>
    <n v="901"/>
    <s v="001"/>
    <s v="0000"/>
    <s v="0000"/>
    <n v="0"/>
    <n v="0"/>
    <n v="0"/>
    <n v="58.24"/>
    <n v="0"/>
    <n v="58.24"/>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8230"/>
    <n v="90"/>
    <s v="000"/>
    <s v="001"/>
    <n v="530802"/>
    <n v="901"/>
    <s v="001"/>
    <s v="0000"/>
    <s v="0000"/>
    <n v="0"/>
    <n v="0"/>
    <n v="0"/>
    <n v="50603.13"/>
    <n v="0"/>
    <n v="50603.13"/>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8230"/>
    <n v="90"/>
    <s v="000"/>
    <s v="001"/>
    <n v="530809"/>
    <n v="901"/>
    <s v="001"/>
    <s v="0000"/>
    <s v="0000"/>
    <n v="0"/>
    <n v="0"/>
    <n v="0"/>
    <n v="17285.8"/>
    <n v="0"/>
    <n v="17285.8"/>
    <s v="SI"/>
    <m/>
    <m/>
    <s v="EDISON JIMÉNEZ"/>
    <e v="#N/A"/>
    <e v="#N/A"/>
    <e v="#N/A"/>
    <e v="#N/A"/>
    <x v="8"/>
    <e v="#N/A"/>
    <e v="#N/A"/>
    <e v="#N/A"/>
  </r>
  <r>
    <x v="213"/>
    <s v="ZONA 8"/>
    <s v="MSP-MSP-2022-1904-M"/>
    <d v="2022-06-17T00:00:00"/>
    <s v="MSP-CGPGE-2022-0368-M"/>
    <d v="2022-06-20T00:00:00"/>
    <x v="0"/>
    <s v="Optimización análisis de la CZ8"/>
    <s v="VIGILANCIA Y CONTROL SANITARIO"/>
    <s v="Optimización"/>
    <s v="ZONA 8"/>
    <n v="9006"/>
    <n v="56"/>
    <s v="000"/>
    <s v="001"/>
    <n v="530810"/>
    <n v="901"/>
    <s v="001"/>
    <s v="0000"/>
    <s v="0000"/>
    <n v="0"/>
    <n v="0"/>
    <n v="0"/>
    <n v="10768.85"/>
    <n v="0"/>
    <n v="10768.85"/>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9006"/>
    <n v="90"/>
    <s v="000"/>
    <s v="004"/>
    <n v="530235"/>
    <n v="901"/>
    <s v="001"/>
    <s v="0000"/>
    <s v="0000"/>
    <n v="0"/>
    <n v="0"/>
    <n v="0"/>
    <n v="20.32"/>
    <n v="0"/>
    <n v="20.32"/>
    <s v="SI"/>
    <m/>
    <m/>
    <s v="EDISON JIMÉNEZ"/>
    <e v="#N/A"/>
    <e v="#N/A"/>
    <e v="#N/A"/>
    <e v="#N/A"/>
    <x v="8"/>
    <e v="#N/A"/>
    <e v="#N/A"/>
    <e v="#N/A"/>
  </r>
  <r>
    <x v="213"/>
    <s v="ZONA 8"/>
    <s v="MSP-MSP-2022-1904-M"/>
    <d v="2022-06-17T00:00:00"/>
    <s v="MSP-CGPGE-2022-0368-M"/>
    <d v="2022-06-20T00:00:00"/>
    <x v="0"/>
    <s v="Optimización análisis de la CZ8"/>
    <s v="PROVISION Y PRESTACION DE SERVICIOS DE SALUD"/>
    <s v="Optimización"/>
    <s v="ZONA 8"/>
    <n v="9006"/>
    <n v="90"/>
    <s v="000"/>
    <s v="004"/>
    <n v="530809"/>
    <n v="901"/>
    <s v="001"/>
    <s v="0000"/>
    <s v="0000"/>
    <n v="0"/>
    <n v="0"/>
    <n v="0"/>
    <n v="1029.71"/>
    <n v="0"/>
    <n v="1029.71"/>
    <s v="SI"/>
    <m/>
    <m/>
    <s v="EDISON JIMÉNEZ"/>
    <e v="#N/A"/>
    <e v="#N/A"/>
    <e v="#N/A"/>
    <e v="#N/A"/>
    <x v="8"/>
    <e v="#N/A"/>
    <e v="#N/A"/>
    <e v="#N/A"/>
  </r>
  <r>
    <x v="213"/>
    <s v="132001028"/>
    <s v="MSP-MSP-2022-1904-M"/>
    <d v="2022-06-17T00:00:00"/>
    <s v="MSP-CGPGE-2022-0368-M"/>
    <d v="2022-06-20T00:00:00"/>
    <x v="0"/>
    <s v="Optimización análisis de la CZ8"/>
    <s v="PROVISION Y PRESTACION DE SERVICIOS DE SALUD"/>
    <s v="ESTRATEGIA FOR "/>
    <s v="PLANTA CENTRAL"/>
    <n v="9999"/>
    <n v="90"/>
    <s v="000"/>
    <s v="001"/>
    <n v="530846"/>
    <n v="1701"/>
    <s v="001"/>
    <s v="0000"/>
    <s v="0000"/>
    <n v="2240290.75"/>
    <n v="0"/>
    <n v="2240290.75"/>
    <n v="0"/>
    <n v="0"/>
    <n v="0"/>
    <s v="SI"/>
    <m/>
    <m/>
    <s v="EDISON JIMÉNEZ"/>
    <n v="0"/>
    <n v="0"/>
    <n v="0"/>
    <s v="COOR PLANIFICACION GEST ESTRAT"/>
    <x v="25"/>
    <s v="FOR"/>
    <s v="NO"/>
    <n v="0"/>
  </r>
  <r>
    <x v="214"/>
    <s v="111005018"/>
    <s v="MSP-DNMDM-2022-0747-M"/>
    <d v="2022-06-15T00:00:00"/>
    <s v="MSP-DNPI-2022-0997-M"/>
    <d v="2022-06-23T00:00:00"/>
    <x v="0"/>
    <s v="Financiamiento compta de 4 medicamentos a traves de OPS"/>
    <s v="PROGRAMAS DE SALUD PUBLICA"/>
    <s v="Adquisición de medicamentos de consulta externa a través del procedimiento de externalización de farmacias para la Fase 1"/>
    <s v="PLANTA CENTRAL"/>
    <n v="9999"/>
    <n v="24"/>
    <s v="000"/>
    <s v="002"/>
    <n v="530809"/>
    <n v="1701"/>
    <s v="001"/>
    <s v="0000"/>
    <s v="0000"/>
    <n v="0"/>
    <n v="0"/>
    <n v="0"/>
    <n v="1379176.17"/>
    <n v="0"/>
    <n v="1379176.17"/>
    <s v="SI"/>
    <m/>
    <m/>
    <s v="Mayra Espinoza"/>
    <n v="1524374.9299999997"/>
    <n v="0"/>
    <n v="1524374.9299999997"/>
    <s v="SUB GESTION OPERACIONES LOGISTICA SALUD "/>
    <x v="32"/>
    <s v="Externalización de Medicamentos"/>
    <s v="SI"/>
    <n v="1106899.0499999998"/>
  </r>
  <r>
    <x v="214"/>
    <s v="111005024"/>
    <s v="MSP-DNMDM-2022-0747-M"/>
    <d v="2022-06-15T00:00:00"/>
    <s v="MSP-DNPI-2022-0997-M"/>
    <d v="2022-06-23T00:00:00"/>
    <x v="0"/>
    <s v="Financiamiento compta de 4 medicamentos a traves de OPS"/>
    <s v="GOBERNANZA DE LA SALUD"/>
    <s v="ADQUISICIÓN DE 4 (CUATRO) MEDICAMENTOS POR MEDIO DEL CONVENIO DE COOPERACIÓN ENTRE EL MINISTERIO DE SALUD PÚBLICA DEL ECUADOR Y LA ORGANIZACIÓN PANAMERICANA DE LA SALUD A TRAVEZ DEL FONDO ESTRATEGICO"/>
    <s v="PLANTA CENTRAL"/>
    <n v="9999"/>
    <n v="58"/>
    <s v="000"/>
    <s v="003"/>
    <n v="581202"/>
    <n v="1701"/>
    <s v="001"/>
    <s v="0000"/>
    <s v="0000"/>
    <n v="1379176.17"/>
    <n v="0"/>
    <n v="1379176.17"/>
    <n v="0"/>
    <n v="0"/>
    <n v="0"/>
    <s v="SI"/>
    <m/>
    <m/>
    <s v="Mayra Espinoza"/>
    <n v="1379176.17"/>
    <n v="0"/>
    <n v="1379176.17"/>
    <s v="SUB GESTION OPERACIONES LOGISTICA SALUD "/>
    <x v="32"/>
    <s v="NO APLICA"/>
    <s v="SI"/>
    <n v="0"/>
  </r>
  <r>
    <x v="215"/>
    <s v="134003038"/>
    <s v="'MSP-DNA-1363-M"/>
    <d v="2022-06-03T00:00:00"/>
    <s v="MSP-DNPI-2022-0866-M"/>
    <d v="2022-06-09T00:00:00"/>
    <x v="2"/>
    <s v="SE PLANTEA LA REFORMA CON EL FIN DE FINANCIAR EL CONTRATO DE PASAJJES Y A LA VEZ DEJAR INSUBSISTENTE LA REFORMA 198"/>
    <s v="ADMINISTRACION CENTRAL"/>
    <s v="SERVICIO DE EMISIÓN DE PASAJES AEREOS NACIONALES PARA SERVIDORES DEL MSP Y PACIENTES RPIS"/>
    <s v="PLANTA CENTRAL"/>
    <n v="9999"/>
    <s v="01"/>
    <s v="000"/>
    <s v="001"/>
    <n v="530301"/>
    <n v="1701"/>
    <s v="001"/>
    <s v="0000"/>
    <s v="0000"/>
    <n v="0"/>
    <n v="0"/>
    <n v="0"/>
    <n v="63532.86"/>
    <m/>
    <n v="63532.86"/>
    <s v="SI"/>
    <m/>
    <m/>
    <s v="MARITZA HARO "/>
    <n v="86467.14"/>
    <n v="504"/>
    <n v="86971.14"/>
    <s v="COOR ADMINISTRATIVA FINANCIERA"/>
    <x v="22"/>
    <s v="GI TRANSPORTES"/>
    <s v="SI"/>
    <n v="0"/>
  </r>
  <r>
    <x v="215"/>
    <s v="134003227"/>
    <s v="'MSP-DNA-1363-M"/>
    <d v="2022-06-03T00:00:00"/>
    <s v="MSP-DNPI-2022-0866-M"/>
    <d v="2022-06-09T00:00:00"/>
    <x v="2"/>
    <s v="SE PLANTEA LA REFORMA CON EL FIN DE FINANCIAR EL CONTRATO DE PASAJJES Y A LA VEZ DEJAR INSUBSISTENTE LA REFORMA 198"/>
    <s v="ADMINISTRACION CENTRAL"/>
    <s v="SERVICIO DE EMISIÓN DE PASAJES AEREOS NACIONALES PARA SERVIDORES DEL MSP Y PACIENTES RPIS"/>
    <s v="PLANTA CENTRAL"/>
    <n v="9999"/>
    <s v="01"/>
    <s v="000"/>
    <s v="001"/>
    <n v="530301"/>
    <n v="1701"/>
    <s v="001"/>
    <s v="0000"/>
    <s v="0000"/>
    <n v="63532.86"/>
    <n v="0"/>
    <n v="63532.86"/>
    <n v="0"/>
    <n v="0"/>
    <n v="0"/>
    <s v="SI"/>
    <m/>
    <m/>
    <s v="MARITZA HARO "/>
    <n v="49441.37"/>
    <n v="0"/>
    <n v="49441.37"/>
    <s v="COOR ADMINISTRATIVA FINANCIERA"/>
    <x v="22"/>
    <s v="GI TRANSPORTES"/>
    <s v="SI"/>
    <n v="0"/>
  </r>
  <r>
    <x v="216"/>
    <s v="134003039"/>
    <s v="'MSP-DNA-1363-M"/>
    <d v="2022-06-03T00:00:00"/>
    <s v="MSP-DNPI-2022-0866-M"/>
    <d v="2022-06-09T00:00:00"/>
    <x v="2"/>
    <s v="SE PLANTEA LA REFORMA CON EL FIN DE FINANCIAR EL CONTRATO DE PASAJJES Y A LA VEZ DEJAR INSUBSISTENTE LA REFORMA 198"/>
    <s v="ADMINISTRACION CENTRAL"/>
    <s v="SERVICIO DE EMISIÓN DE PASAJES AEREOS INTERNACIONALES PARA SERVIDORES DEL MSP Y PACIENTES RPIS"/>
    <s v="PLANTA CENTRAL"/>
    <n v="9999"/>
    <s v="01"/>
    <s v="000"/>
    <s v="001"/>
    <n v="530302"/>
    <n v="1701"/>
    <s v="001"/>
    <s v="0000"/>
    <s v="0000"/>
    <n v="0"/>
    <n v="0"/>
    <n v="0"/>
    <n v="11533.96"/>
    <m/>
    <n v="11533.96"/>
    <s v="SI"/>
    <m/>
    <m/>
    <s v="MARITZA HARO "/>
    <n v="63466.04"/>
    <n v="120"/>
    <n v="63586.04"/>
    <s v="COOR ADMINISTRATIVA FINANCIERA"/>
    <x v="22"/>
    <s v="GI TRANSPORTES"/>
    <s v="SI"/>
    <n v="0"/>
  </r>
  <r>
    <x v="216"/>
    <s v="134003228"/>
    <s v="'MSP-DNA-1363-M"/>
    <d v="2022-06-03T00:00:00"/>
    <s v="MSP-DNPI-2022-0866-M"/>
    <d v="2022-06-09T00:00:00"/>
    <x v="2"/>
    <s v="SE PLANTEA LA REFORMA CON EL FIN DE FINANCIAR EL CONTRATO DE PASAJJES Y A LA VEZ DEJAR INSUBSISTENTE LA REFORMA 198"/>
    <s v="ADMINISTRACION CENTRAL"/>
    <s v="SERVICIO DE EMISIÓN DE PASAJES AEREOS INTERNACIONALES PARA SERVIDORES DEL MSP Y PACIENTES RPIS"/>
    <s v="PLANTA CENTRAL"/>
    <n v="9999"/>
    <s v="01"/>
    <s v="000"/>
    <s v="001"/>
    <n v="530302"/>
    <n v="1701"/>
    <s v="001"/>
    <s v="0000"/>
    <s v="0000"/>
    <n v="11533.96"/>
    <n v="0"/>
    <n v="11533.96"/>
    <n v="0"/>
    <n v="0"/>
    <n v="0"/>
    <s v="SI"/>
    <m/>
    <m/>
    <s v="MARITZA HARO "/>
    <n v="35910.03"/>
    <n v="0"/>
    <n v="35910.03"/>
    <s v="COOR ADMINISTRATIVA FINANCIERA"/>
    <x v="22"/>
    <s v="NO APLICA"/>
    <s v="SI"/>
    <n v="0"/>
  </r>
  <r>
    <x v="217"/>
    <s v="134003038"/>
    <s v="'MSP-DNA-1363-M"/>
    <d v="2022-06-03T00:00:00"/>
    <s v="MSP-DNPI-2022-0991-M"/>
    <d v="2022-06-24T00:00:00"/>
    <x v="0"/>
    <s v="SE PLANTEA LA REFORMA CON EL FIN DE FINANCIAR EL CONTRATO DE PASAJJES Y A LA VEZ DEJAR INSUBSISTENTE LA REFORMA 198"/>
    <s v="ADMINISTRACION CENTRAL"/>
    <s v="SERVICIO DE EMISIÓN DE PASAJES AEREOS NACIONALES PARA SERVIDORES DEL MSP Y PACIENTES RPIS"/>
    <s v="PLANTA CENTRAL"/>
    <n v="9999"/>
    <s v="01"/>
    <s v="000"/>
    <s v="001"/>
    <n v="530301"/>
    <n v="1701"/>
    <s v="001"/>
    <s v="0000"/>
    <s v="0000"/>
    <n v="0"/>
    <n v="0"/>
    <n v="0"/>
    <n v="25000"/>
    <n v="0"/>
    <n v="25000"/>
    <s v="SI"/>
    <m/>
    <m/>
    <s v="MARITZA HARO "/>
    <n v="86467.14"/>
    <n v="504"/>
    <n v="86971.14"/>
    <s v="COOR ADMINISTRATIVA FINANCIERA"/>
    <x v="22"/>
    <s v="GI TRANSPORTES"/>
    <s v="SI"/>
    <n v="0"/>
  </r>
  <r>
    <x v="217"/>
    <s v="134003228"/>
    <s v="'MSP-DNA-1363-M"/>
    <d v="2022-06-03T00:00:00"/>
    <s v="MSP-DNPI-2022-0991-M"/>
    <d v="2022-06-24T00:00:00"/>
    <x v="0"/>
    <s v="SE PLANTEA LA REFORMA CON EL FIN DE FINANCIAR EL CONTRATO DE PASAJJES Y A LA VEZ DEJAR INSUBSISTENTE LA REFORMA 198"/>
    <s v="ADMINISTRACION CENTRAL"/>
    <s v="SERVICIO DE EMISIÓN DE PASAJES AEREOS INTERNACIONALES PARA SERVIDORES DEL MSP Y PACIENTES RPIS"/>
    <s v="PLANTA CENTRAL"/>
    <n v="9999"/>
    <s v="01"/>
    <s v="000"/>
    <s v="001"/>
    <n v="530302"/>
    <n v="1701"/>
    <s v="001"/>
    <s v="0000"/>
    <s v="0000"/>
    <n v="25000"/>
    <n v="0"/>
    <n v="25000"/>
    <n v="0"/>
    <n v="0"/>
    <n v="0"/>
    <s v="SI"/>
    <m/>
    <m/>
    <s v="MARITZA HARO "/>
    <n v="35910.03"/>
    <n v="0"/>
    <n v="35910.03"/>
    <s v="COOR ADMINISTRATIVA FINANCIERA"/>
    <x v="22"/>
    <s v="NO APLICA"/>
    <s v="SI"/>
    <n v="0"/>
  </r>
  <r>
    <x v="218"/>
    <s v="132004001"/>
    <s v="MSP-DNSECG-2022-0537-M"/>
    <d v="2022-06-17T00:00:00"/>
    <s v="MSP-DNPI-2022-0995-M"/>
    <d v="2022-06-23T00:00:00"/>
    <x v="0"/>
    <s v="Financiamiento de viáticos de la DNSECG"/>
    <s v="ADMINISTRACION CENTRAL"/>
    <s v="Viáticos contemplados para visitas y gestiones propios de la Dirección Nacional de Seguimiento, Evaluación y Control de la Gestión"/>
    <s v="PLANTA CENTRAL"/>
    <n v="9999"/>
    <s v="01"/>
    <s v="000"/>
    <s v="001"/>
    <n v="530303"/>
    <n v="1701"/>
    <s v="001"/>
    <s v="0000"/>
    <s v="0000"/>
    <n v="1760"/>
    <n v="0"/>
    <n v="1760"/>
    <n v="0"/>
    <n v="0"/>
    <n v="0"/>
    <s v="SI"/>
    <m/>
    <m/>
    <s v="EDISON JIMÉNEZ"/>
    <n v="80"/>
    <n v="0"/>
    <n v="80"/>
    <s v="COOR PLANIFICACION GEST ESTRAT"/>
    <x v="51"/>
    <s v="NO APLICA"/>
    <s v="SI"/>
    <n v="0"/>
  </r>
  <r>
    <x v="218"/>
    <s v="132001001"/>
    <s v="MSP-DNSECG-2022-0537-M"/>
    <d v="2022-06-17T00:00:00"/>
    <s v="MSP-DNPI-2022-0995-M"/>
    <d v="2022-06-23T00:00:00"/>
    <x v="0"/>
    <s v="Financiamiento de viáticos de la DNSECG"/>
    <s v="ADMINISTRACION CENTRAL"/>
    <s v="Asignación esigef para financiar actividades priorizadas "/>
    <s v="PLANTA CENTRAL"/>
    <n v="9999"/>
    <s v="01"/>
    <s v="000"/>
    <s v="001"/>
    <n v="530106"/>
    <n v="1701"/>
    <s v="001"/>
    <s v="0000"/>
    <s v="0000"/>
    <n v="0"/>
    <n v="0"/>
    <n v="0"/>
    <n v="1760"/>
    <n v="0"/>
    <n v="1760"/>
    <s v="SI"/>
    <m/>
    <m/>
    <s v="EDISON JIMÉNEZ"/>
    <n v="750.64999999999964"/>
    <n v="0"/>
    <n v="750.64999999999964"/>
    <s v="COOR PLANIFICACION GEST ESTRAT"/>
    <x v="25"/>
    <s v="NO APLICA"/>
    <s v="SI"/>
    <n v="750.64999999999964"/>
  </r>
  <r>
    <x v="219"/>
    <s v="134000006"/>
    <s v="MSP-CGAF-2022-1415-M"/>
    <d v="2022-06-15T00:00:00"/>
    <s v="MSP-DNPI-2022-0964-M"/>
    <d v="2022-06-22T00:00:00"/>
    <x v="2"/>
    <s v="Actualizaciòn de informaciòn de SUBACTIVIDAD, ATRIBUCIÒN Y PRODUCTO"/>
    <s v="ADMINISTRACION CENTRAL"/>
    <s v="Caja Chica Despacho Ministerial"/>
    <s v="PLANTA CENTRAL"/>
    <n v="9999"/>
    <s v="01"/>
    <s v="000"/>
    <s v="001"/>
    <n v="530801"/>
    <n v="1701"/>
    <s v="001"/>
    <s v="0000"/>
    <s v="0000"/>
    <n v="0"/>
    <n v="0"/>
    <n v="0"/>
    <n v="0"/>
    <n v="0"/>
    <n v="0"/>
    <s v="SI"/>
    <m/>
    <m/>
    <s v="Alexandra Simba"/>
    <n v="4619.8"/>
    <n v="0"/>
    <n v="4619.8"/>
    <s v="COOR ADMINISTRATIVA FINANCIERA"/>
    <x v="40"/>
    <s v="NO APLICA"/>
    <s v="SI"/>
    <n v="3275.1900000000005"/>
  </r>
  <r>
    <x v="219"/>
    <s v="134000007"/>
    <s v="MSP-CGAF-2022-1415-M"/>
    <d v="2022-06-15T00:00:00"/>
    <s v="MSP-DNPI-2022-0964-M"/>
    <d v="2022-06-22T00:00:00"/>
    <x v="2"/>
    <s v="Actualizaciòn de informaciòn de SUBACTIVIDAD, ATRIBUCIÒN Y PRODUCTO"/>
    <s v="ADMINISTRACION CENTRAL"/>
    <s v="Caja Chica Despacho Ministerial"/>
    <s v="PLANTA CENTRAL"/>
    <n v="9999"/>
    <s v="01"/>
    <s v="000"/>
    <s v="001"/>
    <n v="530820"/>
    <n v="1701"/>
    <s v="001"/>
    <s v="0000"/>
    <s v="0000"/>
    <n v="0"/>
    <n v="0"/>
    <n v="0"/>
    <n v="0"/>
    <n v="0"/>
    <n v="0"/>
    <s v="SI"/>
    <m/>
    <m/>
    <s v="Alexandra Simba"/>
    <n v="1633.2"/>
    <n v="0"/>
    <n v="1633.2"/>
    <s v="COOR ADMINISTRATIVA FINANCIERA"/>
    <x v="40"/>
    <s v="NO APLICA"/>
    <s v="SI"/>
    <n v="1338.45"/>
  </r>
  <r>
    <x v="219"/>
    <s v="134000008"/>
    <s v="MSP-CGAF-2022-1415-M"/>
    <d v="2022-06-15T00:00:00"/>
    <s v="MSP-DNPI-2022-0964-M"/>
    <d v="2022-06-22T00:00:00"/>
    <x v="2"/>
    <s v="Actualizaciòn de informaciòn de SUBACTIVIDAD, ATRIBUCIÒN Y PRODUCTO"/>
    <s v="ADMINISTRACION CENTRAL"/>
    <s v="Caja Chica Despacho Ministerial"/>
    <s v="PLANTA CENTRAL"/>
    <n v="9999"/>
    <s v="01"/>
    <s v="000"/>
    <s v="001"/>
    <n v="530822"/>
    <n v="1701"/>
    <s v="001"/>
    <s v="0000"/>
    <s v="0000"/>
    <n v="0"/>
    <n v="0"/>
    <n v="0"/>
    <n v="0"/>
    <n v="0"/>
    <n v="0"/>
    <s v="SI"/>
    <m/>
    <m/>
    <s v="Alexandra Simba"/>
    <n v="644.79999999999995"/>
    <n v="0"/>
    <n v="644.79999999999995"/>
    <s v="COOR ADMINISTRATIVA FINANCIERA"/>
    <x v="40"/>
    <s v="NO APLICA"/>
    <s v="SI"/>
    <n v="361.99999999999994"/>
  </r>
  <r>
    <x v="219"/>
    <s v="134000009"/>
    <s v="MSP-CGAF-2022-1415-M"/>
    <d v="2022-06-15T00:00:00"/>
    <s v="MSP-DNPI-2022-0964-M"/>
    <d v="2022-06-22T00:00:00"/>
    <x v="2"/>
    <s v="Actualizaciòn de informaciòn de SUBACTIVIDAD, ATRIBUCIÒN Y PRODUCTO"/>
    <s v="ADMINISTRACION CENTRAL"/>
    <s v="Caja Chica CGAF"/>
    <s v="PLANTA CENTRAL"/>
    <n v="9999"/>
    <s v="01"/>
    <s v="000"/>
    <s v="001"/>
    <n v="530801"/>
    <n v="1701"/>
    <s v="001"/>
    <s v="0000"/>
    <s v="0000"/>
    <n v="0"/>
    <n v="0"/>
    <n v="0"/>
    <n v="0"/>
    <n v="0"/>
    <n v="0"/>
    <s v="SI"/>
    <m/>
    <m/>
    <s v="Alexandra Simba"/>
    <n v="479.83000000000004"/>
    <n v="0"/>
    <n v="479.83000000000004"/>
    <s v="COOR ADMINISTRATIVA FINANCIERA"/>
    <x v="40"/>
    <s v="NO APLICA"/>
    <s v="SI"/>
    <n v="58.960000000000036"/>
  </r>
  <r>
    <x v="219"/>
    <s v="134000010"/>
    <s v="MSP-CGAF-2022-1415-M"/>
    <d v="2022-06-15T00:00:00"/>
    <s v="MSP-DNPI-2022-0964-M"/>
    <d v="2022-06-22T00:00:00"/>
    <x v="2"/>
    <s v="Actualizaciòn de informaciòn de SUBACTIVIDAD, ATRIBUCIÒN Y PRODUCTO"/>
    <s v="ADMINISTRACION CENTRAL"/>
    <s v="Caja Chica CGAF"/>
    <s v="PLANTA CENTRAL"/>
    <n v="9999"/>
    <s v="01"/>
    <s v="000"/>
    <s v="001"/>
    <n v="530820"/>
    <n v="1701"/>
    <s v="001"/>
    <s v="0000"/>
    <s v="0000"/>
    <n v="0"/>
    <n v="0"/>
    <n v="0"/>
    <n v="0"/>
    <n v="0"/>
    <n v="0"/>
    <s v="SI"/>
    <m/>
    <m/>
    <s v="Alexandra Simba"/>
    <n v="279.60000000000002"/>
    <n v="0"/>
    <n v="279.60000000000002"/>
    <s v="COOR ADMINISTRATIVA FINANCIERA"/>
    <x v="40"/>
    <s v="NO APLICA"/>
    <s v="SI"/>
    <n v="47.880000000000052"/>
  </r>
  <r>
    <x v="219"/>
    <s v="134000013"/>
    <s v="MSP-CGAF-2022-1415-M"/>
    <d v="2022-06-15T00:00:00"/>
    <s v="MSP-DNPI-2022-0964-M"/>
    <d v="2022-06-22T00:00:00"/>
    <x v="2"/>
    <s v="Actualizaciòn de informaciòn de SUBACTIVIDAD, ATRIBUCIÒN Y PRODUCTO"/>
    <s v="ADMINISTRACION CENTRAL"/>
    <s v="Caja Chica Despacho Ministerial"/>
    <s v="PLANTA CENTRAL"/>
    <s v="9999"/>
    <s v="01"/>
    <s v="000"/>
    <s v="001"/>
    <n v="530702"/>
    <n v="1701"/>
    <s v="001"/>
    <s v="0000"/>
    <s v="0000"/>
    <n v="0"/>
    <n v="0"/>
    <n v="0"/>
    <n v="0"/>
    <n v="0"/>
    <n v="0"/>
    <s v="SI"/>
    <m/>
    <m/>
    <s v="Alexandra Simba"/>
    <n v="220"/>
    <n v="0"/>
    <n v="220"/>
    <s v="COOR ADMINISTRATIVA FINANCIERA"/>
    <x v="40"/>
    <s v="NO APLICA"/>
    <s v="SI"/>
    <n v="200"/>
  </r>
  <r>
    <x v="219"/>
    <s v="134000014"/>
    <s v="MSP-CGAF-2022-1415-M"/>
    <d v="2022-06-15T00:00:00"/>
    <s v="MSP-DNPI-2022-0964-M"/>
    <d v="2022-06-22T00:00:00"/>
    <x v="2"/>
    <s v="Actualizaciòn de informaciòn de SUBACTIVIDAD, ATRIBUCIÒN Y PRODUCTO"/>
    <s v="ADMINISTRACION CENTRAL"/>
    <s v="Caja Chica Despacho Ministerial"/>
    <s v="PLANTA CENTRAL"/>
    <s v="9999"/>
    <s v="01"/>
    <s v="000"/>
    <s v="001"/>
    <n v="530811"/>
    <n v="1701"/>
    <s v="001"/>
    <s v="0000"/>
    <s v="0000"/>
    <n v="0"/>
    <n v="0"/>
    <n v="0"/>
    <n v="0"/>
    <n v="0"/>
    <n v="0"/>
    <s v="SI"/>
    <m/>
    <m/>
    <s v="Alexandra Simba"/>
    <n v="563.5"/>
    <n v="0"/>
    <n v="563.5"/>
    <s v="COOR ADMINISTRATIVA FINANCIERA"/>
    <x v="40"/>
    <s v="NO APLICA"/>
    <s v="SI"/>
    <n v="379.15999999999997"/>
  </r>
  <r>
    <x v="219"/>
    <s v="134000016"/>
    <s v="MSP-CGAF-2022-1415-M"/>
    <d v="2022-06-15T00:00:00"/>
    <s v="MSP-DNPI-2022-0964-M"/>
    <d v="2022-06-22T00:00:00"/>
    <x v="2"/>
    <s v="Actualizaciòn de informaciòn de SUBACTIVIDAD, ATRIBUCIÒN Y PRODUCTO"/>
    <s v="ADMINISTRACION CENTRAL"/>
    <s v="Caja Chica Despacho Ministerial"/>
    <s v="PLANTA CENTRAL"/>
    <s v="9999"/>
    <s v="01"/>
    <s v="000"/>
    <s v="001"/>
    <n v="530204"/>
    <n v="1701"/>
    <s v="001"/>
    <s v="0000"/>
    <s v="0000"/>
    <n v="0"/>
    <n v="0"/>
    <n v="0"/>
    <n v="0"/>
    <n v="0"/>
    <n v="0"/>
    <s v="SI"/>
    <m/>
    <m/>
    <s v="Alexandra Simba"/>
    <n v="600"/>
    <n v="0"/>
    <n v="600"/>
    <s v="COOR ADMINISTRATIVA FINANCIERA"/>
    <x v="40"/>
    <s v="NO APLICA"/>
    <s v="SI"/>
    <n v="584"/>
  </r>
  <r>
    <x v="219"/>
    <s v="134000017"/>
    <s v="MSP-CGAF-2022-1415-M"/>
    <d v="2022-06-15T00:00:00"/>
    <s v="MSP-DNPI-2022-0964-M"/>
    <d v="2022-06-22T00:00:00"/>
    <x v="2"/>
    <s v="Actualizaciòn de informaciòn de SUBACTIVIDAD, ATRIBUCIÒN Y PRODUCTO"/>
    <s v="ADMINISTRACION CENTRAL"/>
    <s v="Caja Chica Despacho Ministerial"/>
    <s v="PLANTA CENTRAL"/>
    <s v="9999"/>
    <s v="01"/>
    <s v="000"/>
    <s v="001"/>
    <n v="570206"/>
    <n v="1701"/>
    <s v="001"/>
    <s v="0000"/>
    <s v="0000"/>
    <n v="0"/>
    <n v="0"/>
    <n v="0"/>
    <n v="0"/>
    <n v="0"/>
    <n v="0"/>
    <s v="SI"/>
    <m/>
    <m/>
    <s v="Alexandra Simba"/>
    <n v="600"/>
    <n v="0"/>
    <n v="600"/>
    <s v="COOR ADMINISTRATIVA FINANCIERA"/>
    <x v="40"/>
    <s v="NO APLICA"/>
    <s v="SI"/>
    <n v="600"/>
  </r>
  <r>
    <x v="219"/>
    <s v="134000018"/>
    <s v="MSP-CGAF-2022-1415-M"/>
    <d v="2022-06-15T00:00:00"/>
    <s v="MSP-DNPI-2022-0964-M"/>
    <d v="2022-06-22T00:00:00"/>
    <x v="2"/>
    <s v="Actualizaciòn de informaciòn de SUBACTIVIDAD, ATRIBUCIÒN Y PRODUCTO"/>
    <s v="ADMINISTRACION CENTRAL"/>
    <s v="Caja Chica CGAF"/>
    <s v="PLANTA CENTRAL"/>
    <s v="9999"/>
    <s v="01"/>
    <s v="000"/>
    <s v="001"/>
    <n v="530811"/>
    <n v="1701"/>
    <s v="001"/>
    <s v="0000"/>
    <s v="0000"/>
    <n v="0"/>
    <n v="0"/>
    <n v="0"/>
    <n v="0"/>
    <n v="0"/>
    <n v="0"/>
    <s v="SI"/>
    <m/>
    <m/>
    <s v="Alexandra Simba"/>
    <n v="120"/>
    <n v="0"/>
    <n v="120"/>
    <s v="COOR ADMINISTRATIVA FINANCIERA"/>
    <x v="40"/>
    <s v="NO APLICA"/>
    <s v="SI"/>
    <n v="120"/>
  </r>
  <r>
    <x v="219"/>
    <s v="134000019"/>
    <s v="MSP-CGAF-2022-1415-M"/>
    <d v="2022-06-15T00:00:00"/>
    <s v="MSP-DNPI-2022-0964-M"/>
    <d v="2022-06-22T00:00:00"/>
    <x v="2"/>
    <s v="Actualizaciòn de informaciòn de SUBACTIVIDAD, ATRIBUCIÒN Y PRODUCTO"/>
    <s v="ADMINISTRACION CENTRAL"/>
    <s v="Caja Chica CGAF"/>
    <s v="PLANTA CENTRAL"/>
    <s v="9999"/>
    <s v="01"/>
    <s v="000"/>
    <s v="001"/>
    <n v="530204"/>
    <n v="1701"/>
    <s v="001"/>
    <s v="0000"/>
    <s v="0000"/>
    <n v="0"/>
    <n v="0"/>
    <n v="0"/>
    <n v="0"/>
    <n v="0"/>
    <n v="0"/>
    <s v="SI"/>
    <m/>
    <m/>
    <s v="Alexandra Simba"/>
    <n v="92"/>
    <n v="0"/>
    <n v="92"/>
    <s v="COOR ADMINISTRATIVA FINANCIERA"/>
    <x v="40"/>
    <s v="NO APLICA"/>
    <s v="SI"/>
    <n v="0.40000000000000568"/>
  </r>
  <r>
    <x v="219"/>
    <s v="134000020"/>
    <s v="MSP-CGAF-2022-1415-M"/>
    <d v="2022-06-15T00:00:00"/>
    <s v="MSP-DNPI-2022-0964-M"/>
    <d v="2022-06-22T00:00:00"/>
    <x v="2"/>
    <s v="Actualizaciòn de informaciòn de SUBACTIVIDAD, ATRIBUCIÒN Y PRODUCTO"/>
    <s v="ADMINISTRACION CENTRAL"/>
    <s v="Caja Chica CGAF"/>
    <s v="PLANTA CENTRAL"/>
    <s v="9999"/>
    <s v="01"/>
    <s v="000"/>
    <s v="001"/>
    <n v="570206"/>
    <n v="1701"/>
    <s v="001"/>
    <s v="0000"/>
    <s v="0000"/>
    <n v="0"/>
    <n v="0"/>
    <n v="0"/>
    <n v="0"/>
    <n v="0"/>
    <n v="0"/>
    <s v="SI"/>
    <m/>
    <m/>
    <s v="Alexandra Simba"/>
    <n v="66"/>
    <n v="0"/>
    <n v="66"/>
    <s v="COOR ADMINISTRATIVA FINANCIERA"/>
    <x v="40"/>
    <s v="NO APLICA"/>
    <s v="SI"/>
    <n v="0.70999999999999375"/>
  </r>
  <r>
    <x v="220"/>
    <s v="111000007"/>
    <s v="MSP-SNGSP-2022-1466-M"/>
    <d v="2022-06-14T00:00:00"/>
    <s v="MSP-DNPI-2022-1015-M"/>
    <d v="2022-06-24T00:00:00"/>
    <x v="2"/>
    <s v="Actualización de la programación por inicio del procesos de contratación y fecha estimada de adjudicación "/>
    <s v="GOBERNANZA DE LA SALUD"/>
    <s v="Adquisición de Factor VIII de 1.000 UI KIT"/>
    <s v="PLANTA CENTRAL"/>
    <n v="9999"/>
    <n v="58"/>
    <s v="000"/>
    <s v="001"/>
    <n v="530809"/>
    <n v="1701"/>
    <s v="001"/>
    <s v="0000"/>
    <s v="0000"/>
    <n v="0"/>
    <n v="0"/>
    <n v="0"/>
    <n v="0"/>
    <n v="0"/>
    <n v="0"/>
    <s v="SI"/>
    <m/>
    <m/>
    <s v="Mayra Espinoza"/>
    <n v="2321799.48"/>
    <n v="0"/>
    <n v="2321799.48"/>
    <s v="SUB GESTION OPERACIONES LOGISTICA SALUD "/>
    <x v="7"/>
    <s v="PROGRAMA NACIONAL DE SANGRE"/>
    <s v="SI"/>
    <n v="0"/>
  </r>
  <r>
    <x v="220"/>
    <s v="111000009"/>
    <s v="MSP-SNGSP-2022-1466-M"/>
    <d v="2022-06-14T00:00:00"/>
    <s v="MSP-DNPI-2022-1015-M"/>
    <d v="2022-06-24T00:00:00"/>
    <x v="2"/>
    <s v="Actualización de la programación por inicio del procesos de contratación y fecha estimada de adjudicación "/>
    <s v="GOBERNANZA DE LA SALUD"/>
    <s v="Adquisición de Factor Von Willebrand / Factor VIII de 500 UI / 500  UI KIT"/>
    <s v="PLANTA CENTRAL"/>
    <n v="9999"/>
    <n v="58"/>
    <s v="000"/>
    <s v="001"/>
    <n v="530809"/>
    <n v="1701"/>
    <s v="001"/>
    <s v="0000"/>
    <s v="0000"/>
    <n v="0"/>
    <n v="0"/>
    <n v="0"/>
    <n v="0"/>
    <n v="0"/>
    <n v="0"/>
    <s v="SI"/>
    <m/>
    <m/>
    <s v="Mayra Espinoza"/>
    <n v="130579.77"/>
    <n v="0"/>
    <n v="130579.77"/>
    <s v="SUB GESTION OPERACIONES LOGISTICA SALUD "/>
    <x v="7"/>
    <s v="PROGRAMA NACIONAL DE SANGRE"/>
    <s v="SI"/>
    <n v="0"/>
  </r>
  <r>
    <x v="220"/>
    <s v="111000010"/>
    <s v="MSP-SNGSP-2022-1466-M"/>
    <d v="2022-06-14T00:00:00"/>
    <s v="MSP-DNPI-2022-1015-M"/>
    <d v="2022-06-24T00:00:00"/>
    <x v="2"/>
    <s v="Actualización de la programación por inicio del procesos de contratación y fecha estimada de adjudicación "/>
    <s v="GOBERNANZA DE LA SALUD"/>
    <s v="Adquisición de Factor Von Willebrand / Factor VIII de 1.000 UI / 1.000  UI KIT"/>
    <s v="PLANTA CENTRAL"/>
    <n v="9999"/>
    <n v="58"/>
    <s v="000"/>
    <s v="001"/>
    <n v="530809"/>
    <n v="1701"/>
    <s v="001"/>
    <s v="0000"/>
    <s v="0000"/>
    <n v="0"/>
    <n v="0"/>
    <n v="0"/>
    <n v="0"/>
    <n v="0"/>
    <n v="0"/>
    <s v="SI"/>
    <m/>
    <m/>
    <s v="Mayra Espinoza"/>
    <n v="640214.65"/>
    <n v="0"/>
    <n v="640214.65"/>
    <s v="SUB GESTION OPERACIONES LOGISTICA SALUD "/>
    <x v="7"/>
    <s v="PROGRAMA NACIONAL DE SANGRE"/>
    <s v="SI"/>
    <n v="0"/>
  </r>
  <r>
    <x v="220"/>
    <s v="111000012"/>
    <s v="MSP-SNGSP-2022-1466-M"/>
    <d v="2022-06-14T00:00:00"/>
    <s v="MSP-DNPI-2022-1015-M"/>
    <d v="2022-06-24T00:00:00"/>
    <x v="2"/>
    <s v="Actualización de la programación por inicio del procesos de contratación y fecha estimada de adjudicación "/>
    <s v="GOBERNANZA DE LA SALUD"/>
    <s v="Adquisición de Factor IX de 600 UI KIT"/>
    <s v="PLANTA CENTRAL"/>
    <n v="9999"/>
    <n v="58"/>
    <s v="000"/>
    <s v="001"/>
    <n v="530809"/>
    <n v="1701"/>
    <s v="001"/>
    <s v="0000"/>
    <s v="0000"/>
    <n v="0"/>
    <n v="0"/>
    <n v="0"/>
    <n v="0"/>
    <n v="0"/>
    <n v="0"/>
    <s v="SI"/>
    <m/>
    <m/>
    <s v="Mayra Espinoza"/>
    <n v="184951.67999999993"/>
    <n v="0"/>
    <n v="184951.67999999993"/>
    <s v="SUB GESTION OPERACIONES LOGISTICA SALUD "/>
    <x v="7"/>
    <s v="PROGRAMA NACIONAL DE SANGRE"/>
    <s v="SI"/>
    <n v="-5.8207660913467407E-11"/>
  </r>
  <r>
    <x v="220"/>
    <s v="111000014"/>
    <s v="MSP-SNGSP-2022-1466-M"/>
    <d v="2022-06-14T00:00:00"/>
    <s v="MSP-DNPI-2022-1015-M"/>
    <d v="2022-06-24T00:00:00"/>
    <x v="2"/>
    <s v="Actualización de la programación por inicio del procesos de contratación y fecha estimada de adjudicación "/>
    <s v="GOBERNANZA DE LA SALUD"/>
    <s v="Adquisición de Complejo coagulante anti-inhibidor del Factor VIII de 500 UI KIT"/>
    <s v="PLANTA CENTRAL"/>
    <n v="9999"/>
    <n v="58"/>
    <s v="000"/>
    <s v="001"/>
    <n v="530809"/>
    <n v="1701"/>
    <s v="001"/>
    <s v="0000"/>
    <s v="0000"/>
    <n v="0"/>
    <n v="0"/>
    <n v="0"/>
    <n v="0"/>
    <n v="0"/>
    <n v="0"/>
    <s v="SI"/>
    <m/>
    <m/>
    <s v="Mayra Espinoza"/>
    <n v="1447200"/>
    <n v="0"/>
    <n v="1447200"/>
    <s v="SUB GESTION OPERACIONES LOGISTICA SALUD "/>
    <x v="7"/>
    <s v="PROGRAMA NACIONAL DE SANGRE"/>
    <s v="SI"/>
    <n v="0"/>
  </r>
  <r>
    <x v="221"/>
    <s v="111005022"/>
    <s v="MSP-DNMDM-2022-0746-M"/>
    <d v="2022-06-15T00:00:00"/>
    <s v="MSP-DNPI-2022-0998-M"/>
    <d v="2022-06-23T00:00:00"/>
    <x v="0"/>
    <s v="Redistribución medicamentos judicializados a medicamentos de uso general en base al criterio de priorización de la DNMDM"/>
    <s v="GOBERNANZA DE LA SALUD"/>
    <s v="Fondo para pago de medicamento judicializados"/>
    <s v="PLANTA CENTRAL"/>
    <n v="9999"/>
    <n v="58"/>
    <s v="000"/>
    <s v="005"/>
    <n v="530809"/>
    <n v="1701"/>
    <s v="001"/>
    <s v="0000"/>
    <s v="0000"/>
    <n v="0"/>
    <n v="0"/>
    <n v="0"/>
    <n v="4208318.5"/>
    <n v="0"/>
    <n v="4208318.5"/>
    <s v="SI"/>
    <m/>
    <m/>
    <s v="Mayra Espinoza"/>
    <n v="0"/>
    <n v="0"/>
    <n v="0"/>
    <s v="SUB GESTION OPERACIONES LOGISTICA SALUD "/>
    <x v="32"/>
    <s v="SENTENCIA JUDICIAL 069"/>
    <s v="NO"/>
    <n v="0"/>
  </r>
  <r>
    <x v="221"/>
    <s v="111005025"/>
    <s v="MSP-DNMDM-2022-0746-M"/>
    <d v="2022-06-15T00:00:00"/>
    <s v="MSP-DNPI-2022-0998-M"/>
    <d v="2022-06-23T00:00:00"/>
    <x v="0"/>
    <s v="Redistribución medicamentos judicializados a medicamentos de uso general en base al criterio de priorización de la DNMDM"/>
    <s v="PROVISION Y PRESTACION DE SERVICIOS DE SALUD"/>
    <s v="Fondo para asignación presupuestaria a las EODs. a nivel nacional para el abastecimiento de medicamentos que permita la atención al paciente"/>
    <s v="PLANTA CENTRAL"/>
    <n v="9999"/>
    <n v="90"/>
    <s v="000"/>
    <s v="001"/>
    <n v="530809"/>
    <n v="1701"/>
    <s v="001"/>
    <s v="0000"/>
    <s v="0000"/>
    <n v="4208318.5"/>
    <n v="0"/>
    <n v="4208318.5"/>
    <n v="0"/>
    <n v="0"/>
    <n v="0"/>
    <s v="SI"/>
    <m/>
    <m/>
    <s v="Mayra Espinoza"/>
    <n v="0"/>
    <n v="0"/>
    <n v="0"/>
    <s v="SUB GESTION OPERACIONES LOGISTICA SALUD "/>
    <x v="32"/>
    <s v="NO APLICA"/>
    <s v="NO"/>
    <n v="0"/>
  </r>
  <r>
    <x v="222"/>
    <s v="111002014"/>
    <s v="MSP-SNGSP-2022-1550-M _x000a_MSP-SNGSP-2022-1551-M"/>
    <d v="2022-06-22T00:00:00"/>
    <s v="MSP-DNPI-2022-0971-M"/>
    <d v="2022-06-22T00:00:00"/>
    <x v="0"/>
    <s v="Reprogramacion presupuesto derivacion internacional para pago de Red Publica y Complementaria CZ9"/>
    <s v="GOBERNANZA DE LA SALUD"/>
    <s v="Pago de tratamientos médicos casos de pacientes por derivación internacional"/>
    <s v="PLANTA CENTRAL"/>
    <n v="9999"/>
    <n v="58"/>
    <s v="000"/>
    <s v="002"/>
    <n v="530226"/>
    <n v="1701"/>
    <n v="202"/>
    <n v="8888"/>
    <n v="8888"/>
    <n v="0"/>
    <n v="0"/>
    <n v="0"/>
    <n v="1214367.0900000001"/>
    <n v="0"/>
    <n v="1214367.0900000001"/>
    <s v="SI"/>
    <m/>
    <m/>
    <s v="Mayra Espinoza"/>
    <n v="3285632.91"/>
    <n v="0"/>
    <n v="3285632.91"/>
    <s v="SUBSE RECTORIA SISTEMA NACIONAL SALUD"/>
    <x v="24"/>
    <s v="NO APLICA"/>
    <s v="SI"/>
    <n v="270"/>
  </r>
  <r>
    <x v="222"/>
    <s v="111002015"/>
    <s v="MSP-SNGSP-2022-1550-M _x000a_MSP-SNGSP-2022-1551-M"/>
    <d v="2022-06-22T00:00:00"/>
    <s v="MSP-DNPI-2022-0971-M"/>
    <d v="2022-06-22T00:00:00"/>
    <x v="0"/>
    <s v="Reprogramacion presupuesto derivacion internacional para pago de Red Publica y Complementaria CZ10"/>
    <s v="GOBERNANZA DE LA SALUD"/>
    <s v="Pago de tratamientos médicos casos de pacientes por derivación internacional"/>
    <s v="PLANTA CENTRAL"/>
    <n v="9999"/>
    <n v="58"/>
    <s v="000"/>
    <s v="002"/>
    <n v="530226"/>
    <n v="1701"/>
    <n v="202"/>
    <n v="8888"/>
    <n v="8888"/>
    <m/>
    <m/>
    <m/>
    <n v="130863.78"/>
    <m/>
    <m/>
    <s v="NO"/>
    <m/>
    <m/>
    <s v="Mayra Espinoza"/>
    <n v="669136.22"/>
    <n v="0"/>
    <n v="669136.22"/>
    <s v="SUBSE RECTORIA SISTEMA NACIONAL SALUD"/>
    <x v="24"/>
    <s v="NO APLICA"/>
    <s v="SI"/>
    <n v="0"/>
  </r>
  <r>
    <x v="222"/>
    <s v="CZ9"/>
    <s v="MSP-SNGSP-2022-1550-M _x000a_MSP-SNGSP-2022-1551-M"/>
    <d v="2022-06-22T00:00:00"/>
    <s v="MSP-DNPI-2022-0971-M"/>
    <d v="2022-06-22T00:00:00"/>
    <x v="0"/>
    <s v="Reprogramacion presupuesto derivacion internacional para pago de Red Publica y Complementaria CZ11"/>
    <s v="GOBERNANZA DE LA SALUD"/>
    <s v="59"/>
    <s v="59"/>
    <s v="59"/>
    <n v="58"/>
    <s v="000"/>
    <s v="002"/>
    <n v="530226"/>
    <n v="1701"/>
    <n v="202"/>
    <n v="8888"/>
    <n v="8888"/>
    <n v="1345230.87"/>
    <n v="0"/>
    <n v="1345230.87"/>
    <n v="0"/>
    <n v="0"/>
    <n v="0"/>
    <s v="NO"/>
    <m/>
    <m/>
    <s v="Mayra Espinoza"/>
    <e v="#N/A"/>
    <e v="#N/A"/>
    <e v="#N/A"/>
    <e v="#N/A"/>
    <x v="8"/>
    <e v="#N/A"/>
    <e v="#N/A"/>
    <e v="#N/A"/>
  </r>
  <r>
    <x v="223"/>
    <s v="112003076"/>
    <s v="MSP-DNEPC-2022-1272-M"/>
    <d v="2022-06-15T00:00:00"/>
    <s v="MSP-DNPI-2022-0990-M"/>
    <d v="2022-06-23T00:00:00"/>
    <x v="0"/>
    <s v="La reforma se plantea con el objeto de transferir los recursos al Instituto Nacional de Investigación en Salud Pública - INSPI, para adquisición de reactivos para determinación de linfocitos T-CD4"/>
    <s v="VIGILANCIA Y CONTROL SANITARIO"/>
    <s v="Transferencia al INSPI, para adquisición de reactivos para determinación de linfocitos T-CD4"/>
    <s v="PLANTA CENTRAL"/>
    <n v="9999"/>
    <n v="56"/>
    <s v="000"/>
    <s v="001"/>
    <n v="530810"/>
    <n v="1701"/>
    <s v="001"/>
    <s v="0000"/>
    <s v="0000"/>
    <n v="0"/>
    <n v="0"/>
    <n v="0"/>
    <n v="580900"/>
    <n v="0"/>
    <n v="580900"/>
    <s v="SI"/>
    <m/>
    <m/>
    <s v="NICOLAY JIMÉNEZ"/>
    <n v="0"/>
    <n v="0"/>
    <n v="0"/>
    <s v="SUB VIGILANCIA PREVENCION CONTROL SALUD"/>
    <x v="36"/>
    <s v="ENVIH"/>
    <s v="NO"/>
    <n v="0"/>
  </r>
  <r>
    <x v="224"/>
    <s v="ZONA 9"/>
    <s v="MSP-DNSI-2022-0226-M"/>
    <d v="2022-06-21T00:00:00"/>
    <s v="MSP-DNPI-2022-1002-M"/>
    <d v="2022-06-23T00:00:00"/>
    <x v="0"/>
    <s v="La reforma se plantea con el objeto de transferir el presupuesto al Instituto Nacional de Investigación en Salud Pública-INSPI, para adquisición de reactivos/Kits para la determinación de Linfocitos T CD4 en sangre ya que al ser pruebas de diagnóstico y seguimiento de acuerdo a lo señalado en la Guía de Práctica Clínica “Prevención, diagnóstico y tratamiento de la infección por el virus de inmunodeficiencia humana (VIH) en embarazadas, niños, adolescentes y adultos” 2019, esto con el fin de precautelar el servicio para el control y seguimiento de la infección de este virus en personas viviendo con VIH – PPV según Informe Técnico Nro. No. 035-(ENVIH)"/>
    <s v="PREVENCION Y PROMOCION DE LA SALUD"/>
    <s v="Evento: &quot;Encuentro Intergeneracional de Prácticas y Saberes de la Medicina Ancestral- Tradicional y Organizaciones Juveniles del DMQ de la Zona 9 del MSP&quot;"/>
    <s v="CZ9"/>
    <n v="59"/>
    <n v="55"/>
    <s v="000"/>
    <s v="002"/>
    <n v="530249"/>
    <n v="1701"/>
    <s v="001"/>
    <s v="0000"/>
    <s v="0000"/>
    <n v="2812.02"/>
    <n v="0"/>
    <n v="2812.02"/>
    <n v="0"/>
    <n v="0"/>
    <n v="0"/>
    <s v="SI"/>
    <m/>
    <m/>
    <s v="VÍCTOR BAUZ"/>
    <e v="#N/A"/>
    <e v="#N/A"/>
    <e v="#N/A"/>
    <e v="#N/A"/>
    <x v="8"/>
    <e v="#N/A"/>
    <e v="#N/A"/>
    <e v="#N/A"/>
  </r>
  <r>
    <x v="224"/>
    <s v="113003013"/>
    <s v="MSP-DNSI-2022-0226-M"/>
    <d v="2022-06-21T00:00:00"/>
    <s v="MSP-DNPI-2022-1002-M"/>
    <d v="2022-06-23T00:00:00"/>
    <x v="0"/>
    <s v="La reforma se plantea con el objeto de transferir el presupuesto al Instituto Nacional de Investigación en Salud Pública-INSPI, para adquisición de reactivos/Kits para la determinación de Linfocitos T CD4 en sangre ya que al ser pruebas de diagnóstico y seguimiento de acuerdo a lo señalado en la Guía de Práctica Clínica “Prevención, diagnóstico y tratamiento de la infección por el virus de inmunodeficiencia humana (VIH) en embarazadas, niños, adolescentes y adultos” 2019, esto con el fin de precautelar el servicio para el control y seguimiento de la infección de este virus en personas viviendo con VIH – PPV según Informe Técnico Nro. No. 035-(ENVIH)"/>
    <s v="PREVENCION Y PROMOCION DE LA SALUD"/>
    <s v="Simposio sobre la norma técnica de protección en salud para pueblos indígenas en aislamiento y contacto inicial"/>
    <s v="PLANTA CENTRAL"/>
    <n v="9999"/>
    <n v="55"/>
    <s v="000"/>
    <s v="002"/>
    <n v="530205"/>
    <n v="1701"/>
    <s v="001"/>
    <s v="0000"/>
    <s v="0000"/>
    <n v="0"/>
    <n v="0"/>
    <n v="0"/>
    <n v="2812.02"/>
    <n v="0"/>
    <n v="2812.02"/>
    <s v="SI"/>
    <m/>
    <m/>
    <s v="VÍCTOR BAUZ"/>
    <n v="0"/>
    <n v="0"/>
    <n v="0"/>
    <s v="SUB PROMOCION SALUD INTERCULTURAL  IGUALDAD"/>
    <x v="4"/>
    <s v="NO APLICA"/>
    <s v="NO"/>
    <n v="0"/>
  </r>
  <r>
    <x v="225"/>
    <s v="134003004"/>
    <s v="MSP-DNA-2022-1496-M"/>
    <d v="2022-06-16T00:00:00"/>
    <s v="MSP-DNPI-2022-1018-M"/>
    <d v="2022-06-24T00:00:00"/>
    <x v="0"/>
    <s v="Se planteo la reforma debido a que no se encontraban todos los productos en catálogo electrónico; razón por la que, se requiere crear dos nuevos procesos en el POA y financiarlos del mismo presupuesto de la DNA."/>
    <s v="ADMINISTRACION CENTRAL"/>
    <s v="ADQUISICIÓN DE SUMINISTROS OFICINA PARA EL MINISTERIO DE SALUD PÚBLICA - PLANTA CENTRAL"/>
    <s v="PLANTA CENTRAL"/>
    <n v="9999"/>
    <s v="01"/>
    <s v="000"/>
    <s v="001"/>
    <n v="530804"/>
    <n v="1701"/>
    <s v="001"/>
    <s v="0000"/>
    <s v="0000"/>
    <m/>
    <n v="0"/>
    <n v="0"/>
    <n v="2028.71"/>
    <n v="0"/>
    <n v="2028.71"/>
    <s v="SI"/>
    <m/>
    <m/>
    <s v="Alexandra Simba"/>
    <n v="0"/>
    <n v="0"/>
    <n v="0"/>
    <s v="COOR ADMINISTRATIVA FINANCIERA"/>
    <x v="22"/>
    <s v="GI ACTIVOS FIJOS Y BODEGAS"/>
    <s v="NO"/>
    <n v="0"/>
  </r>
  <r>
    <x v="225"/>
    <s v="134003232"/>
    <s v="MSP-DNA-2022-1496-M"/>
    <d v="2022-06-16T00:00:00"/>
    <s v="MSP-DNPI-2022-1018-M"/>
    <d v="2022-06-24T00:00:00"/>
    <x v="0"/>
    <s v="Se planteo la reforma debido a que no se encontraban todos los productos en catálogo electrónico; razón por la que, se requiere crear dos nuevos procesos en el POA y financiarlos del mismo presupuesto de la DNA."/>
    <s v="ADMINISTRACION CENTRAL"/>
    <s v="ADQUISICIÓN DE MATERIALES DE ASEO NO CATALOGADOS PARA EL MINISTERIO DE SALUD PÚBLICA - PLANTA CENTRAL"/>
    <s v="PLANTA CENTRAL"/>
    <n v="9999"/>
    <s v="01"/>
    <s v="000"/>
    <s v="001"/>
    <n v="530805"/>
    <n v="1701"/>
    <s v="001"/>
    <s v="0000"/>
    <s v="0000"/>
    <n v="1811.3482142857142"/>
    <n v="217.3617857142857"/>
    <n v="2028.71"/>
    <m/>
    <n v="0"/>
    <n v="0"/>
    <s v="SI"/>
    <m/>
    <s v="Se desgloso en función a la matriz enviada por la coordinadora de la DNA (Marjorie )"/>
    <s v="Alexandra Simba"/>
    <n v="-1.7857142856883002E-3"/>
    <n v="1.7857142856883002E-3"/>
    <n v="0"/>
    <s v="COOR ADMINISTRATIVA FINANCIERA"/>
    <x v="22"/>
    <s v="NO APLICA"/>
    <s v="NO"/>
    <n v="0"/>
  </r>
  <r>
    <x v="226"/>
    <s v="134003056"/>
    <s v="MSP-DNA-2022-1524-M"/>
    <d v="2022-06-21T00:00:00"/>
    <s v="MSP-DNPI-2022-1036-M"/>
    <d v="2022-06-28T00:00:00"/>
    <x v="2"/>
    <s v="Es importante recalcar que esta Cartera de Estado, no está dejando de hacer ninguna actividad planificada para el presente ejercicio fiscal, sino que la presente reforma se realiza debido a que es necesario crear línea para el IVA del Fee de emisión, producto de Estatuto, subactividad,  cuatrimestre; correspondiente al Contrato Nro. 00041-2019 del &quot;Servicio de emisión de pasajes aereos nacionales e internacionales para servidores del Ministerio de Salud Pública (planta central) y pacientes RPIS&quot;."/>
    <s v="ADMINISTRACION CENTRAL"/>
    <s v="SERVICIO DE EMISIÓN DE PASAJES AEREOS NACIONALES PARA SERVIDORES DEL MSP Y PACIENTES RPIS"/>
    <s v="PLANTA CENTRAL"/>
    <n v="9999"/>
    <s v="01"/>
    <s v="000"/>
    <s v="001"/>
    <n v="530301"/>
    <n v="1701"/>
    <s v="001"/>
    <s v="0000"/>
    <s v="0000"/>
    <n v="0"/>
    <n v="0"/>
    <n v="0"/>
    <n v="193.28"/>
    <n v="0"/>
    <n v="193.28"/>
    <s v="SI"/>
    <m/>
    <m/>
    <s v="Alexandra Simba"/>
    <n v="106.72"/>
    <n v="0"/>
    <n v="106.72"/>
    <s v="COOR ADMINISTRATIVA FINANCIERA"/>
    <x v="22"/>
    <s v="GI TRANSPORTES"/>
    <s v="SI"/>
    <n v="0"/>
  </r>
  <r>
    <x v="226"/>
    <s v="134003233"/>
    <s v="MSP-DNA-2022-1524-M"/>
    <d v="2022-06-21T00:00:00"/>
    <s v="MSP-DNPI-2022-1036-M"/>
    <d v="2022-06-28T00:00:00"/>
    <x v="2"/>
    <s v="Es importante recalcar que esta Cartera de Estado, no está dejando de hacer ninguna actividad planificada para el presente ejercicio fiscal, sino que la presente reforma se realiza debido a que es necesario crear línea para el IVA del Fee de emisión, producto de Estatuto, subactividad,  cuatrimestre; correspondiente al Contrato Nro. 00041-2019 del &quot;Servicio de emisión de pasajes aereos nacionales e internacionales para servidores del Ministerio de Salud Pública (planta central) y pacientes RPIS&quot;."/>
    <s v="ADMINISTRACION CENTRAL"/>
    <s v="SERVICIO DE EMISIÓN DE PASAJES AEREOS NACIONALES E INTERNACIONALES PARA SERVIDORES DEL MINISTERIO DE SALUD PÚBLICA (PLANTA CENTRAL) Y PACIENTES RPIS"/>
    <s v="PLANTA CENTRAL"/>
    <n v="9999"/>
    <s v="01"/>
    <s v="000"/>
    <s v="001"/>
    <n v="530301"/>
    <n v="1701"/>
    <s v="001"/>
    <s v="0000"/>
    <s v="0000"/>
    <n v="192.14"/>
    <n v="1.1399999999999999"/>
    <n v="193.27999999999997"/>
    <n v="0"/>
    <n v="0"/>
    <n v="0"/>
    <s v="SI"/>
    <m/>
    <m/>
    <s v="Alexandra Simba"/>
    <n v="0"/>
    <n v="0"/>
    <n v="0"/>
    <s v="COOR ADMINISTRATIVA FINANCIERA"/>
    <x v="22"/>
    <s v="GI TRANSPORTES"/>
    <s v="NO"/>
    <n v="0"/>
  </r>
  <r>
    <x v="227"/>
    <s v="134003004"/>
    <s v="MSP-DNA-2022-1496-M"/>
    <d v="2022-06-16T00:00:00"/>
    <s v="MSP-DNPI-2022-1019-M"/>
    <d v="2022-06-24T00:00:00"/>
    <x v="2"/>
    <s v="Se planteo la reforma debido a que no se encontraban todos los productos en catálogo electrónico; razón por la que, se requiere crear dos nuevos procesos en el POA y financiarlos del mismo presupuesto de la DNA."/>
    <s v="ADMINISTRACION CENTRAL"/>
    <s v="ADQUISICIÓN DE SUMINISTROS OFICINA PARA EL MINISTERIO DE SALUD PÚBLICA - PLANTA CENTRAL"/>
    <s v="PLANTA CENTRAL"/>
    <n v="9999"/>
    <s v="01"/>
    <s v="000"/>
    <s v="001"/>
    <n v="530804"/>
    <n v="1701"/>
    <s v="001"/>
    <s v="0000"/>
    <s v="0000"/>
    <m/>
    <n v="0"/>
    <n v="0"/>
    <n v="14500"/>
    <n v="0"/>
    <n v="14500"/>
    <s v="SI"/>
    <m/>
    <m/>
    <s v="Alexandra Simba"/>
    <n v="0"/>
    <n v="0"/>
    <n v="0"/>
    <s v="COOR ADMINISTRATIVA FINANCIERA"/>
    <x v="22"/>
    <s v="GI ACTIVOS FIJOS Y BODEGAS"/>
    <s v="NO"/>
    <n v="0"/>
  </r>
  <r>
    <x v="227"/>
    <s v="134003231"/>
    <s v="MSP-DNA-2022-1496-M"/>
    <d v="2022-06-16T00:00:00"/>
    <s v="MSP-DNPI-2022-1019-M"/>
    <d v="2022-06-24T00:00:00"/>
    <x v="2"/>
    <s v="Se planteo la reforma debido a que no se encontraban todos los productos en catálogo electrónico; razón por la que, se requiere crear dos nuevos procesos en el POA y financiarlos del mismo presupuesto de la DNA."/>
    <s v="ADMINISTRACION CENTRAL"/>
    <s v="ADQUISICIÓN DE SUMINISTROS DE OFICINA NO CATALOGADOS PARA EL MINISTERIO DE SALUD PÚBLICA - PLANTA CENTRAL"/>
    <s v="PLANTA CENTRAL"/>
    <n v="9999"/>
    <s v="01"/>
    <s v="000"/>
    <s v="001"/>
    <n v="530804"/>
    <n v="1701"/>
    <s v="001"/>
    <s v="0000"/>
    <s v="0000"/>
    <n v="14000"/>
    <n v="500"/>
    <n v="14500"/>
    <m/>
    <n v="0"/>
    <n v="0"/>
    <s v="SI"/>
    <m/>
    <s v="Se desgloso en función a la matriz enviada por la coordinadora de la DNA (Marjorie )"/>
    <s v="Alexandra Simba"/>
    <n v="-249.79999999999927"/>
    <n v="249.79999999999995"/>
    <n v="6.8212102632969618E-13"/>
    <s v="COOR ADMINISTRATIVA FINANCIERA"/>
    <x v="22"/>
    <s v="NO APLICA"/>
    <s v="NO"/>
    <n v="6.8212102632969618E-13"/>
  </r>
  <r>
    <x v="228"/>
    <s v="CZ9"/>
    <s v="MSP-CGAF-2022-1488-M"/>
    <d v="2022-06-22T00:00:00"/>
    <s v="MSP-CGPGE-2022-0378-M"/>
    <d v="2022-06-23T00:00:00"/>
    <x v="0"/>
    <s v="Optimización de recurosos por disposición de la MAI a la CZ9"/>
    <s v="GARANTIA DE LA CALIDAD DE LOS SERVICIOS DE SALUD"/>
    <s v="FOR"/>
    <s v="CZ9"/>
    <n v="59"/>
    <n v="57"/>
    <s v="000"/>
    <s v="001"/>
    <n v="530203"/>
    <n v="1701"/>
    <s v="001"/>
    <s v="0000"/>
    <s v="0000"/>
    <n v="0"/>
    <n v="0"/>
    <n v="0"/>
    <n v="474.1"/>
    <n v="0"/>
    <n v="474.1"/>
    <s v="SI"/>
    <m/>
    <m/>
    <s v="EDISON JIMÉNEZ"/>
    <e v="#N/A"/>
    <e v="#N/A"/>
    <e v="#N/A"/>
    <e v="#N/A"/>
    <x v="8"/>
    <e v="#N/A"/>
    <e v="#N/A"/>
    <e v="#N/A"/>
  </r>
  <r>
    <x v="228"/>
    <s v="CZ9"/>
    <s v="MSP-CGAF-2022-1488-M"/>
    <d v="2022-06-22T00:00:00"/>
    <s v="MSP-CGPGE-2022-0378-M"/>
    <d v="2022-06-23T00:00:00"/>
    <x v="0"/>
    <s v="Optimización de recurosos por disposición de la MAI a la CZ9"/>
    <s v="GARANTIA DE LA CALIDAD DE LOS SERVICIOS DE SALUD"/>
    <s v="FOR"/>
    <s v="CZ9"/>
    <n v="59"/>
    <n v="57"/>
    <s v="000"/>
    <s v="001"/>
    <n v="530811"/>
    <n v="1701"/>
    <s v="001"/>
    <s v="0000"/>
    <s v="0000"/>
    <n v="0"/>
    <n v="0"/>
    <n v="0"/>
    <n v="1390.98"/>
    <n v="0"/>
    <n v="1390.98"/>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59"/>
    <n v="90"/>
    <s v="000"/>
    <s v="001"/>
    <n v="530104"/>
    <n v="1701"/>
    <s v="001"/>
    <s v="0000"/>
    <s v="0000"/>
    <n v="0"/>
    <n v="0"/>
    <n v="0"/>
    <n v="668.54"/>
    <n v="0"/>
    <n v="668.54"/>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59"/>
    <n v="90"/>
    <s v="000"/>
    <s v="001"/>
    <n v="530303"/>
    <n v="1701"/>
    <s v="001"/>
    <s v="0000"/>
    <s v="0000"/>
    <n v="0"/>
    <n v="0"/>
    <n v="0"/>
    <n v="640"/>
    <n v="0"/>
    <n v="640"/>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59"/>
    <n v="90"/>
    <s v="000"/>
    <s v="001"/>
    <n v="530405"/>
    <n v="1701"/>
    <s v="001"/>
    <s v="0000"/>
    <s v="0000"/>
    <n v="0"/>
    <n v="0"/>
    <n v="0"/>
    <n v="126.21"/>
    <n v="0"/>
    <n v="126.21"/>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59"/>
    <n v="90"/>
    <s v="000"/>
    <s v="001"/>
    <n v="530803"/>
    <n v="1701"/>
    <s v="001"/>
    <s v="0000"/>
    <s v="0000"/>
    <n v="0"/>
    <n v="0"/>
    <n v="0"/>
    <n v="96.13"/>
    <n v="0"/>
    <n v="96.13"/>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59"/>
    <n v="90"/>
    <s v="000"/>
    <s v="001"/>
    <n v="530805"/>
    <n v="1701"/>
    <s v="001"/>
    <s v="0000"/>
    <s v="0000"/>
    <n v="0"/>
    <n v="0"/>
    <n v="0"/>
    <n v="5982.5"/>
    <n v="0"/>
    <n v="5982.5"/>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59"/>
    <n v="90"/>
    <s v="000"/>
    <s v="001"/>
    <n v="530810"/>
    <n v="1701"/>
    <s v="001"/>
    <s v="0000"/>
    <s v="0000"/>
    <n v="0"/>
    <n v="0"/>
    <n v="0"/>
    <n v="79945.350000000006"/>
    <n v="0"/>
    <n v="79945.350000000006"/>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59"/>
    <n v="90"/>
    <s v="000"/>
    <s v="001"/>
    <n v="530813"/>
    <n v="1701"/>
    <s v="001"/>
    <s v="0000"/>
    <s v="0000"/>
    <n v="0"/>
    <n v="0"/>
    <n v="0"/>
    <n v="131.69999999999999"/>
    <n v="0"/>
    <n v="131.69999999999999"/>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59"/>
    <n v="90"/>
    <s v="000"/>
    <s v="001"/>
    <n v="530826"/>
    <n v="1701"/>
    <s v="001"/>
    <s v="0000"/>
    <s v="0000"/>
    <n v="0"/>
    <n v="0"/>
    <n v="0"/>
    <n v="4265.6499999999996"/>
    <n v="0"/>
    <n v="4265.6499999999996"/>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59"/>
    <n v="90"/>
    <s v="000"/>
    <s v="001"/>
    <n v="530832"/>
    <n v="1701"/>
    <s v="001"/>
    <s v="0000"/>
    <s v="0000"/>
    <n v="0"/>
    <n v="0"/>
    <n v="0"/>
    <n v="4753.1000000000004"/>
    <n v="0"/>
    <n v="4753.1000000000004"/>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59"/>
    <n v="90"/>
    <s v="000"/>
    <s v="005"/>
    <n v="530809"/>
    <n v="1701"/>
    <s v="001"/>
    <s v="0000"/>
    <s v="0000"/>
    <n v="0"/>
    <n v="0"/>
    <n v="0"/>
    <n v="9506.9599999999991"/>
    <n v="0"/>
    <n v="9506.9599999999991"/>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59"/>
    <n v="90"/>
    <s v="000"/>
    <s v="005"/>
    <n v="530810"/>
    <n v="1701"/>
    <s v="001"/>
    <s v="0000"/>
    <s v="0000"/>
    <n v="0"/>
    <n v="0"/>
    <n v="0"/>
    <n v="1772"/>
    <n v="0"/>
    <n v="1772"/>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59"/>
    <n v="90"/>
    <s v="000"/>
    <s v="005"/>
    <n v="530826"/>
    <n v="1701"/>
    <s v="001"/>
    <s v="0000"/>
    <s v="0000"/>
    <n v="0"/>
    <n v="0"/>
    <n v="0"/>
    <n v="7298.74"/>
    <n v="0"/>
    <n v="7298.74"/>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28"/>
    <n v="90"/>
    <s v="000"/>
    <s v="005"/>
    <n v="530826"/>
    <n v="1701"/>
    <s v="001"/>
    <s v="0000"/>
    <s v="0000"/>
    <n v="0"/>
    <n v="0"/>
    <n v="0"/>
    <n v="251.59"/>
    <n v="0"/>
    <n v="251.59"/>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28"/>
    <n v="90"/>
    <s v="000"/>
    <s v="005"/>
    <n v="531601"/>
    <n v="1701"/>
    <s v="001"/>
    <s v="0000"/>
    <s v="0000"/>
    <n v="0"/>
    <n v="0"/>
    <n v="0"/>
    <n v="150"/>
    <n v="0"/>
    <n v="150"/>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0"/>
    <n v="90"/>
    <s v="000"/>
    <s v="005"/>
    <n v="530801"/>
    <n v="1701"/>
    <s v="001"/>
    <s v="0000"/>
    <s v="0000"/>
    <n v="0"/>
    <n v="0"/>
    <n v="0"/>
    <n v="4039.99"/>
    <n v="0"/>
    <n v="4039.99"/>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0"/>
    <n v="90"/>
    <s v="000"/>
    <s v="005"/>
    <n v="530809"/>
    <n v="1701"/>
    <s v="001"/>
    <s v="0000"/>
    <s v="0000"/>
    <n v="0"/>
    <n v="0"/>
    <n v="0"/>
    <n v="5996.07"/>
    <n v="0"/>
    <n v="5996.07"/>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0"/>
    <n v="90"/>
    <s v="000"/>
    <s v="005"/>
    <n v="530826"/>
    <n v="1701"/>
    <s v="001"/>
    <s v="0000"/>
    <s v="0000"/>
    <n v="0"/>
    <n v="0"/>
    <n v="0"/>
    <n v="581.76"/>
    <n v="0"/>
    <n v="581.76"/>
    <s v="SI"/>
    <m/>
    <m/>
    <s v="EDISON JIMÉNEZ"/>
    <e v="#N/A"/>
    <e v="#N/A"/>
    <e v="#N/A"/>
    <e v="#N/A"/>
    <x v="8"/>
    <e v="#N/A"/>
    <e v="#N/A"/>
    <e v="#N/A"/>
  </r>
  <r>
    <x v="228"/>
    <s v="CZ9"/>
    <s v="MSP-CGAF-2022-1488-M"/>
    <d v="2022-06-22T00:00:00"/>
    <s v="MSP-CGPGE-2022-0378-M"/>
    <d v="2022-06-23T00:00:00"/>
    <x v="0"/>
    <s v="Optimización de recurosos por disposición de la MAI a la CZ9"/>
    <s v="GOBERNANZA DE LA SALUD"/>
    <s v="FOR"/>
    <s v="CZ9"/>
    <n v="1421"/>
    <n v="58"/>
    <s v="000"/>
    <s v="002"/>
    <n v="530809"/>
    <n v="1701"/>
    <s v="001"/>
    <s v="0000"/>
    <s v="0000"/>
    <n v="0"/>
    <n v="0"/>
    <n v="0"/>
    <n v="0.3"/>
    <n v="0"/>
    <n v="0.3"/>
    <s v="SI"/>
    <m/>
    <m/>
    <s v="EDISON JIMÉNEZ"/>
    <e v="#N/A"/>
    <e v="#N/A"/>
    <e v="#N/A"/>
    <e v="#N/A"/>
    <x v="8"/>
    <e v="#N/A"/>
    <e v="#N/A"/>
    <e v="#N/A"/>
  </r>
  <r>
    <x v="228"/>
    <s v="CZ9"/>
    <s v="MSP-CGAF-2022-1488-M"/>
    <d v="2022-06-22T00:00:00"/>
    <s v="MSP-CGPGE-2022-0378-M"/>
    <d v="2022-06-23T00:00:00"/>
    <x v="0"/>
    <s v="Optimización de recurosos por disposición de la MAI a la CZ9"/>
    <s v="GOBERNANZA DE LA SALUD"/>
    <s v="FOR"/>
    <s v="CZ9"/>
    <n v="1421"/>
    <n v="58"/>
    <s v="000"/>
    <s v="003"/>
    <n v="530809"/>
    <n v="1701"/>
    <s v="001"/>
    <s v="0000"/>
    <s v="0000"/>
    <n v="0"/>
    <n v="0"/>
    <n v="0"/>
    <n v="214656.27"/>
    <n v="0"/>
    <n v="214656.27"/>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1"/>
    <n v="90"/>
    <s v="000"/>
    <s v="005"/>
    <n v="530809"/>
    <n v="1701"/>
    <s v="001"/>
    <s v="0000"/>
    <s v="0000"/>
    <n v="0"/>
    <n v="0"/>
    <n v="0"/>
    <n v="4138.12"/>
    <n v="0"/>
    <n v="4138.12"/>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1"/>
    <n v="90"/>
    <s v="000"/>
    <s v="005"/>
    <n v="530810"/>
    <n v="1701"/>
    <s v="001"/>
    <s v="0000"/>
    <s v="0000"/>
    <n v="0"/>
    <n v="0"/>
    <n v="0"/>
    <n v="6774"/>
    <n v="0"/>
    <n v="6774"/>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1"/>
    <n v="90"/>
    <s v="000"/>
    <s v="005"/>
    <n v="530826"/>
    <n v="1701"/>
    <s v="001"/>
    <s v="0000"/>
    <s v="0000"/>
    <n v="0"/>
    <n v="0"/>
    <n v="0"/>
    <n v="2008.53"/>
    <n v="0"/>
    <n v="2008.53"/>
    <s v="SI"/>
    <m/>
    <m/>
    <s v="EDISON JIMÉNEZ"/>
    <e v="#N/A"/>
    <e v="#N/A"/>
    <e v="#N/A"/>
    <e v="#N/A"/>
    <x v="8"/>
    <e v="#N/A"/>
    <e v="#N/A"/>
    <e v="#N/A"/>
  </r>
  <r>
    <x v="228"/>
    <s v="CZ9"/>
    <s v="MSP-CGAF-2022-1488-M"/>
    <d v="2022-06-22T00:00:00"/>
    <s v="MSP-CGPGE-2022-0378-M"/>
    <d v="2022-06-23T00:00:00"/>
    <x v="0"/>
    <s v="Optimización de recurosos por disposición de la MAI a la CZ9"/>
    <s v="VIGILANCIA Y CONTROL SANITARIO"/>
    <s v="FOR"/>
    <s v="CZ9"/>
    <n v="1422"/>
    <n v="56"/>
    <s v="000"/>
    <s v="001"/>
    <n v="530801"/>
    <n v="1701"/>
    <s v="001"/>
    <s v="0000"/>
    <s v="0000"/>
    <n v="0"/>
    <n v="0"/>
    <n v="0"/>
    <n v="13652.86"/>
    <n v="0"/>
    <n v="13652.86"/>
    <s v="SI"/>
    <m/>
    <m/>
    <s v="EDISON JIMÉNEZ"/>
    <e v="#N/A"/>
    <e v="#N/A"/>
    <e v="#N/A"/>
    <e v="#N/A"/>
    <x v="8"/>
    <e v="#N/A"/>
    <e v="#N/A"/>
    <e v="#N/A"/>
  </r>
  <r>
    <x v="228"/>
    <s v="CZ9"/>
    <s v="MSP-CGAF-2022-1488-M"/>
    <d v="2022-06-22T00:00:00"/>
    <s v="MSP-CGPGE-2022-0378-M"/>
    <d v="2022-06-23T00:00:00"/>
    <x v="0"/>
    <s v="Optimización de recurosos por disposición de la MAI a la CZ9"/>
    <s v="VIGILANCIA Y CONTROL SANITARIO"/>
    <s v="FOR"/>
    <s v="CZ9"/>
    <n v="1422"/>
    <n v="56"/>
    <s v="000"/>
    <s v="001"/>
    <n v="530809"/>
    <n v="1701"/>
    <s v="001"/>
    <s v="0000"/>
    <s v="0000"/>
    <n v="0"/>
    <n v="0"/>
    <n v="0"/>
    <n v="7156"/>
    <n v="0"/>
    <n v="7156"/>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2"/>
    <n v="90"/>
    <s v="000"/>
    <s v="005"/>
    <n v="530405"/>
    <n v="1701"/>
    <s v="001"/>
    <s v="0000"/>
    <s v="0000"/>
    <n v="0"/>
    <n v="0"/>
    <n v="0"/>
    <n v="2051.54"/>
    <n v="0"/>
    <n v="2051.54"/>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2"/>
    <n v="90"/>
    <s v="000"/>
    <s v="005"/>
    <n v="530704"/>
    <n v="1701"/>
    <s v="001"/>
    <s v="0000"/>
    <s v="0000"/>
    <n v="0"/>
    <n v="0"/>
    <n v="0"/>
    <n v="155"/>
    <n v="0"/>
    <n v="155"/>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2"/>
    <n v="90"/>
    <s v="000"/>
    <s v="005"/>
    <n v="530801"/>
    <n v="1701"/>
    <s v="001"/>
    <s v="0000"/>
    <s v="0000"/>
    <n v="0"/>
    <n v="0"/>
    <n v="0"/>
    <n v="918.83"/>
    <n v="0"/>
    <n v="918.83"/>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2"/>
    <n v="90"/>
    <s v="000"/>
    <s v="005"/>
    <n v="530802"/>
    <n v="1701"/>
    <s v="001"/>
    <s v="0000"/>
    <s v="0000"/>
    <n v="0"/>
    <n v="0"/>
    <n v="0"/>
    <n v="129.4"/>
    <n v="0"/>
    <n v="129.4"/>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2"/>
    <n v="90"/>
    <s v="000"/>
    <s v="005"/>
    <n v="530803"/>
    <n v="1701"/>
    <s v="001"/>
    <s v="0000"/>
    <s v="0000"/>
    <n v="0"/>
    <n v="0"/>
    <n v="0"/>
    <n v="2261.42"/>
    <n v="0"/>
    <n v="2261.42"/>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2"/>
    <n v="90"/>
    <s v="000"/>
    <s v="005"/>
    <n v="530804"/>
    <n v="1701"/>
    <s v="001"/>
    <s v="0000"/>
    <s v="0000"/>
    <n v="0"/>
    <n v="0"/>
    <n v="0"/>
    <n v="692.16"/>
    <n v="0"/>
    <n v="692.16"/>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2"/>
    <n v="90"/>
    <s v="000"/>
    <s v="005"/>
    <n v="530805"/>
    <n v="1701"/>
    <s v="001"/>
    <s v="0000"/>
    <s v="0000"/>
    <n v="0"/>
    <n v="0"/>
    <n v="0"/>
    <n v="66.23"/>
    <n v="0"/>
    <n v="66.23"/>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2"/>
    <n v="90"/>
    <s v="000"/>
    <s v="005"/>
    <n v="530809"/>
    <n v="1701"/>
    <s v="001"/>
    <s v="0000"/>
    <s v="0000"/>
    <n v="0"/>
    <n v="0"/>
    <n v="0"/>
    <n v="600.49"/>
    <n v="0"/>
    <n v="600.49"/>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2"/>
    <n v="90"/>
    <s v="000"/>
    <s v="005"/>
    <n v="530810"/>
    <n v="1701"/>
    <s v="001"/>
    <s v="0000"/>
    <s v="0000"/>
    <n v="0"/>
    <n v="0"/>
    <n v="0"/>
    <n v="3320.17"/>
    <n v="0"/>
    <n v="3320.17"/>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2"/>
    <n v="90"/>
    <s v="000"/>
    <s v="005"/>
    <n v="530826"/>
    <n v="1701"/>
    <s v="001"/>
    <s v="0000"/>
    <s v="0000"/>
    <n v="0"/>
    <n v="0"/>
    <n v="0"/>
    <n v="178.42"/>
    <n v="0"/>
    <n v="178.42"/>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3"/>
    <n v="90"/>
    <s v="000"/>
    <s v="005"/>
    <n v="530802"/>
    <n v="1701"/>
    <s v="001"/>
    <s v="0000"/>
    <s v="0000"/>
    <n v="0"/>
    <n v="0"/>
    <n v="0"/>
    <n v="238.04"/>
    <n v="0"/>
    <n v="238.04"/>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3"/>
    <n v="90"/>
    <s v="000"/>
    <s v="005"/>
    <n v="530809"/>
    <n v="1701"/>
    <s v="001"/>
    <s v="0000"/>
    <s v="0000"/>
    <n v="0"/>
    <n v="0"/>
    <n v="0"/>
    <n v="7.38"/>
    <n v="0"/>
    <n v="7.38"/>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3"/>
    <n v="90"/>
    <s v="000"/>
    <s v="005"/>
    <n v="530832"/>
    <n v="1701"/>
    <s v="001"/>
    <s v="0000"/>
    <s v="0000"/>
    <n v="0"/>
    <n v="0"/>
    <n v="0"/>
    <n v="209.7"/>
    <n v="0"/>
    <n v="209.7"/>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6"/>
    <n v="90"/>
    <s v="000"/>
    <s v="004"/>
    <n v="530801"/>
    <n v="1701"/>
    <s v="001"/>
    <s v="0000"/>
    <s v="0000"/>
    <n v="0"/>
    <n v="0"/>
    <n v="0"/>
    <n v="1102.05"/>
    <n v="0"/>
    <n v="1102.05"/>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6"/>
    <n v="90"/>
    <s v="000"/>
    <s v="004"/>
    <n v="530826"/>
    <n v="1701"/>
    <s v="001"/>
    <s v="0000"/>
    <s v="0000"/>
    <n v="0"/>
    <n v="0"/>
    <n v="0"/>
    <n v="203.21"/>
    <n v="0"/>
    <n v="203.21"/>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6"/>
    <n v="90"/>
    <s v="000"/>
    <s v="004"/>
    <n v="530834"/>
    <n v="1701"/>
    <s v="001"/>
    <s v="0000"/>
    <s v="0000"/>
    <n v="0"/>
    <n v="0"/>
    <n v="0"/>
    <n v="13686.28"/>
    <n v="0"/>
    <n v="13686.28"/>
    <s v="SI"/>
    <m/>
    <m/>
    <s v="EDISON JIMÉNEZ"/>
    <e v="#N/A"/>
    <e v="#N/A"/>
    <e v="#N/A"/>
    <e v="#N/A"/>
    <x v="8"/>
    <e v="#N/A"/>
    <e v="#N/A"/>
    <e v="#N/A"/>
  </r>
  <r>
    <x v="228"/>
    <s v="CZ9"/>
    <s v="MSP-CGAF-2022-1488-M"/>
    <d v="2022-06-22T00:00:00"/>
    <s v="MSP-CGPGE-2022-0378-M"/>
    <d v="2022-06-23T00:00:00"/>
    <x v="0"/>
    <s v="Optimización de recurosos por disposición de la MAI a la CZ9"/>
    <s v="VIGILANCIA Y CONTROL SANITARIO"/>
    <s v="FOR"/>
    <s v="CZ9"/>
    <n v="1427"/>
    <n v="56"/>
    <s v="000"/>
    <s v="003"/>
    <n v="530809"/>
    <n v="1701"/>
    <s v="001"/>
    <s v="0000"/>
    <s v="0000"/>
    <n v="0"/>
    <n v="0"/>
    <n v="0"/>
    <n v="0.01"/>
    <n v="0"/>
    <n v="0.01"/>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7"/>
    <n v="90"/>
    <s v="000"/>
    <s v="004"/>
    <n v="530801"/>
    <n v="1701"/>
    <s v="001"/>
    <s v="0000"/>
    <s v="0000"/>
    <n v="0"/>
    <n v="0"/>
    <n v="0"/>
    <n v="12456.22"/>
    <n v="0"/>
    <n v="12456.22"/>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7"/>
    <n v="90"/>
    <s v="000"/>
    <s v="004"/>
    <n v="530803"/>
    <n v="1701"/>
    <s v="001"/>
    <s v="0000"/>
    <s v="0000"/>
    <n v="0"/>
    <n v="0"/>
    <n v="0"/>
    <n v="3922.68"/>
    <n v="0"/>
    <n v="3922.68"/>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7"/>
    <n v="90"/>
    <s v="000"/>
    <s v="004"/>
    <n v="530804"/>
    <n v="1701"/>
    <s v="001"/>
    <s v="0000"/>
    <s v="0000"/>
    <n v="0"/>
    <n v="0"/>
    <n v="0"/>
    <n v="4099.3999999999996"/>
    <n v="0"/>
    <n v="4099.3999999999996"/>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7"/>
    <n v="90"/>
    <s v="000"/>
    <s v="004"/>
    <n v="530805"/>
    <n v="1701"/>
    <s v="001"/>
    <s v="0000"/>
    <s v="0000"/>
    <n v="0"/>
    <n v="0"/>
    <n v="0"/>
    <n v="730.5"/>
    <n v="0"/>
    <n v="730.5"/>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7"/>
    <n v="90"/>
    <s v="000"/>
    <s v="004"/>
    <n v="530807"/>
    <n v="1701"/>
    <s v="001"/>
    <s v="0000"/>
    <s v="0000"/>
    <n v="0"/>
    <n v="0"/>
    <n v="0"/>
    <n v="28.98"/>
    <n v="0"/>
    <n v="28.98"/>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7"/>
    <n v="90"/>
    <s v="000"/>
    <s v="004"/>
    <n v="530809"/>
    <n v="1701"/>
    <s v="001"/>
    <s v="0000"/>
    <s v="0000"/>
    <n v="0"/>
    <n v="0"/>
    <n v="0"/>
    <n v="35342.910000000003"/>
    <n v="0"/>
    <n v="35342.910000000003"/>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7"/>
    <n v="90"/>
    <s v="000"/>
    <s v="004"/>
    <n v="530810"/>
    <n v="1701"/>
    <s v="001"/>
    <s v="0000"/>
    <s v="0000"/>
    <n v="0"/>
    <n v="0"/>
    <n v="0"/>
    <n v="149925.99"/>
    <n v="0"/>
    <n v="149925.99"/>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7"/>
    <n v="90"/>
    <s v="000"/>
    <s v="004"/>
    <n v="530811"/>
    <n v="1701"/>
    <s v="001"/>
    <s v="0000"/>
    <s v="0000"/>
    <n v="0"/>
    <n v="0"/>
    <n v="0"/>
    <n v="16.71"/>
    <n v="0"/>
    <n v="16.71"/>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7"/>
    <n v="90"/>
    <s v="000"/>
    <s v="004"/>
    <n v="530826"/>
    <n v="1701"/>
    <s v="001"/>
    <s v="0000"/>
    <s v="0000"/>
    <n v="0"/>
    <n v="0"/>
    <n v="0"/>
    <n v="385931.67"/>
    <n v="0"/>
    <n v="385931.67"/>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9"/>
    <n v="90"/>
    <s v="000"/>
    <s v="005"/>
    <n v="530810"/>
    <n v="1701"/>
    <s v="001"/>
    <s v="0000"/>
    <s v="0000"/>
    <n v="0"/>
    <n v="0"/>
    <n v="0"/>
    <n v="37702.07"/>
    <n v="0"/>
    <n v="37702.07"/>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9"/>
    <n v="90"/>
    <s v="000"/>
    <s v="005"/>
    <n v="530826"/>
    <n v="1701"/>
    <s v="001"/>
    <s v="0000"/>
    <s v="0000"/>
    <n v="0"/>
    <n v="0"/>
    <n v="0"/>
    <n v="14558.9"/>
    <n v="0"/>
    <n v="14558.9"/>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29"/>
    <n v="90"/>
    <s v="000"/>
    <s v="005"/>
    <n v="530833"/>
    <n v="1701"/>
    <s v="001"/>
    <s v="0000"/>
    <s v="0000"/>
    <n v="0"/>
    <n v="0"/>
    <n v="0"/>
    <n v="5465.31"/>
    <n v="0"/>
    <n v="5465.31"/>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35"/>
    <n v="90"/>
    <s v="000"/>
    <s v="001"/>
    <n v="530208"/>
    <n v="1701"/>
    <s v="001"/>
    <s v="0000"/>
    <s v="0000"/>
    <n v="0"/>
    <n v="0"/>
    <n v="0"/>
    <n v="2034.6"/>
    <n v="0"/>
    <n v="2034.6"/>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35"/>
    <n v="90"/>
    <s v="000"/>
    <s v="001"/>
    <n v="530209"/>
    <n v="1701"/>
    <s v="001"/>
    <s v="0000"/>
    <s v="0000"/>
    <n v="0"/>
    <n v="0"/>
    <n v="0"/>
    <n v="872.3"/>
    <n v="0"/>
    <n v="872.3"/>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35"/>
    <n v="90"/>
    <s v="000"/>
    <s v="001"/>
    <n v="530704"/>
    <n v="1701"/>
    <s v="001"/>
    <s v="0000"/>
    <s v="0000"/>
    <n v="0"/>
    <n v="0"/>
    <n v="0"/>
    <n v="904.76"/>
    <n v="0"/>
    <n v="904.76"/>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35"/>
    <n v="90"/>
    <s v="000"/>
    <s v="001"/>
    <n v="530804"/>
    <n v="1701"/>
    <s v="001"/>
    <s v="0000"/>
    <s v="0000"/>
    <n v="0"/>
    <n v="0"/>
    <n v="0"/>
    <n v="479.17"/>
    <n v="0"/>
    <n v="479.17"/>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35"/>
    <n v="90"/>
    <s v="000"/>
    <s v="001"/>
    <n v="530809"/>
    <n v="1701"/>
    <s v="001"/>
    <s v="0000"/>
    <s v="0000"/>
    <n v="0"/>
    <n v="0"/>
    <n v="0"/>
    <n v="9154.58"/>
    <n v="0"/>
    <n v="9154.58"/>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35"/>
    <n v="90"/>
    <s v="000"/>
    <s v="001"/>
    <n v="530813"/>
    <n v="1701"/>
    <s v="001"/>
    <s v="0000"/>
    <s v="0000"/>
    <n v="0"/>
    <n v="0"/>
    <n v="0"/>
    <n v="466.63"/>
    <n v="0"/>
    <n v="466.63"/>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35"/>
    <n v="90"/>
    <s v="000"/>
    <s v="001"/>
    <n v="530826"/>
    <n v="1701"/>
    <s v="001"/>
    <s v="0000"/>
    <s v="0000"/>
    <n v="0"/>
    <n v="0"/>
    <n v="0"/>
    <n v="5073.8100000000004"/>
    <n v="0"/>
    <n v="5073.8100000000004"/>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38"/>
    <n v="90"/>
    <s v="000"/>
    <s v="001"/>
    <n v="530809"/>
    <n v="1701"/>
    <s v="001"/>
    <s v="0000"/>
    <s v="0000"/>
    <n v="0"/>
    <n v="0"/>
    <n v="0"/>
    <n v="11.72"/>
    <n v="0"/>
    <n v="11.72"/>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38"/>
    <n v="90"/>
    <s v="000"/>
    <s v="001"/>
    <n v="530826"/>
    <n v="1701"/>
    <s v="001"/>
    <s v="0000"/>
    <s v="0000"/>
    <n v="0"/>
    <n v="0"/>
    <n v="0"/>
    <n v="3.08"/>
    <n v="0"/>
    <n v="3.08"/>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438"/>
    <n v="90"/>
    <s v="000"/>
    <s v="001"/>
    <n v="530832"/>
    <n v="1701"/>
    <s v="001"/>
    <s v="0000"/>
    <s v="0000"/>
    <n v="0"/>
    <n v="0"/>
    <n v="0"/>
    <n v="0.01"/>
    <n v="0"/>
    <n v="0.01"/>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602"/>
    <n v="90"/>
    <s v="000"/>
    <s v="001"/>
    <n v="530826"/>
    <n v="1701"/>
    <s v="001"/>
    <s v="0000"/>
    <s v="0000"/>
    <n v="0"/>
    <n v="0"/>
    <n v="0"/>
    <n v="1510.07"/>
    <n v="0"/>
    <n v="1510.07"/>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602"/>
    <n v="90"/>
    <s v="000"/>
    <s v="003"/>
    <n v="530209"/>
    <n v="1701"/>
    <s v="001"/>
    <s v="0000"/>
    <s v="0000"/>
    <n v="0"/>
    <n v="0"/>
    <n v="0"/>
    <n v="3.5"/>
    <n v="0"/>
    <n v="3.5"/>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602"/>
    <n v="90"/>
    <s v="000"/>
    <s v="005"/>
    <n v="530809"/>
    <n v="1701"/>
    <s v="001"/>
    <s v="0000"/>
    <s v="0000"/>
    <n v="0"/>
    <n v="0"/>
    <n v="0"/>
    <n v="1994.19"/>
    <n v="0"/>
    <n v="1994.19"/>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1602"/>
    <n v="90"/>
    <s v="000"/>
    <s v="005"/>
    <n v="530813"/>
    <n v="1701"/>
    <s v="001"/>
    <s v="0000"/>
    <s v="0000"/>
    <n v="0"/>
    <n v="0"/>
    <n v="0"/>
    <n v="489.39"/>
    <n v="0"/>
    <n v="489.39"/>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9001"/>
    <n v="90"/>
    <s v="000"/>
    <s v="004"/>
    <n v="530235"/>
    <n v="1701"/>
    <s v="001"/>
    <s v="0000"/>
    <s v="0000"/>
    <n v="0"/>
    <n v="0"/>
    <n v="0"/>
    <n v="8847.07"/>
    <n v="0"/>
    <n v="8847.07"/>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9001"/>
    <n v="90"/>
    <s v="000"/>
    <s v="004"/>
    <n v="530704"/>
    <n v="1701"/>
    <s v="001"/>
    <s v="0000"/>
    <s v="0000"/>
    <n v="0"/>
    <n v="0"/>
    <n v="0"/>
    <n v="41.4"/>
    <n v="0"/>
    <n v="41.4"/>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9001"/>
    <n v="90"/>
    <s v="000"/>
    <s v="004"/>
    <n v="530803"/>
    <n v="1701"/>
    <s v="001"/>
    <s v="0000"/>
    <s v="0000"/>
    <n v="0"/>
    <n v="0"/>
    <n v="0"/>
    <n v="144.16999999999999"/>
    <n v="0"/>
    <n v="144.16999999999999"/>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9001"/>
    <n v="90"/>
    <s v="000"/>
    <s v="004"/>
    <n v="530809"/>
    <n v="1701"/>
    <s v="001"/>
    <s v="0000"/>
    <s v="0000"/>
    <n v="0"/>
    <n v="0"/>
    <n v="0"/>
    <n v="30081.45"/>
    <n v="0"/>
    <n v="30081.45"/>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9001"/>
    <n v="90"/>
    <s v="000"/>
    <s v="004"/>
    <n v="530826"/>
    <n v="1701"/>
    <s v="001"/>
    <s v="0000"/>
    <s v="0000"/>
    <n v="0"/>
    <n v="0"/>
    <n v="0"/>
    <n v="6945.14"/>
    <n v="0"/>
    <n v="6945.14"/>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9002"/>
    <n v="90"/>
    <s v="000"/>
    <s v="005"/>
    <n v="530209"/>
    <n v="1701"/>
    <s v="001"/>
    <s v="0000"/>
    <s v="0000"/>
    <n v="0"/>
    <n v="0"/>
    <n v="0"/>
    <n v="5266.27"/>
    <n v="0"/>
    <n v="5266.27"/>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9002"/>
    <n v="90"/>
    <s v="000"/>
    <s v="005"/>
    <n v="530226"/>
    <n v="1701"/>
    <s v="001"/>
    <s v="0000"/>
    <s v="0000"/>
    <n v="0"/>
    <n v="0"/>
    <n v="0"/>
    <n v="2367.91"/>
    <n v="0"/>
    <n v="2367.91"/>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9002"/>
    <n v="90"/>
    <s v="000"/>
    <s v="005"/>
    <n v="530704"/>
    <n v="1701"/>
    <s v="001"/>
    <s v="0000"/>
    <s v="0000"/>
    <n v="0"/>
    <n v="0"/>
    <n v="0"/>
    <n v="210.43"/>
    <n v="0"/>
    <n v="210.43"/>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9002"/>
    <n v="90"/>
    <s v="000"/>
    <s v="005"/>
    <n v="530802"/>
    <n v="1701"/>
    <s v="001"/>
    <s v="0000"/>
    <s v="0000"/>
    <n v="0"/>
    <n v="0"/>
    <n v="0"/>
    <n v="20"/>
    <n v="0"/>
    <n v="20"/>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9002"/>
    <n v="90"/>
    <s v="000"/>
    <s v="005"/>
    <n v="530809"/>
    <n v="1701"/>
    <s v="001"/>
    <s v="0000"/>
    <s v="0000"/>
    <n v="0"/>
    <n v="0"/>
    <n v="0"/>
    <n v="69898.91"/>
    <n v="0"/>
    <n v="69898.91"/>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9002"/>
    <n v="90"/>
    <s v="000"/>
    <s v="005"/>
    <n v="530810"/>
    <n v="1701"/>
    <s v="001"/>
    <s v="0000"/>
    <s v="0000"/>
    <n v="0"/>
    <n v="0"/>
    <n v="0"/>
    <n v="3524.23"/>
    <n v="0"/>
    <n v="3524.23"/>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9002"/>
    <n v="90"/>
    <s v="000"/>
    <s v="005"/>
    <n v="530826"/>
    <n v="1701"/>
    <s v="001"/>
    <s v="0000"/>
    <s v="0000"/>
    <n v="0"/>
    <n v="0"/>
    <n v="0"/>
    <n v="30433.759999999998"/>
    <n v="0"/>
    <n v="30433.759999999998"/>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9002"/>
    <n v="90"/>
    <s v="000"/>
    <s v="005"/>
    <n v="530833"/>
    <n v="1701"/>
    <s v="001"/>
    <s v="0000"/>
    <s v="0000"/>
    <n v="0"/>
    <n v="0"/>
    <n v="0"/>
    <n v="6779.95"/>
    <n v="0"/>
    <n v="6779.95"/>
    <s v="SI"/>
    <m/>
    <m/>
    <s v="EDISON JIMÉNEZ"/>
    <e v="#N/A"/>
    <e v="#N/A"/>
    <e v="#N/A"/>
    <e v="#N/A"/>
    <x v="8"/>
    <e v="#N/A"/>
    <e v="#N/A"/>
    <e v="#N/A"/>
  </r>
  <r>
    <x v="228"/>
    <s v="CZ9"/>
    <s v="MSP-CGAF-2022-1488-M"/>
    <d v="2022-06-22T00:00:00"/>
    <s v="MSP-CGPGE-2022-0378-M"/>
    <d v="2022-06-23T00:00:00"/>
    <x v="0"/>
    <s v="Optimización de recurosos por disposición de la MAI a la CZ9"/>
    <s v="PROVISION Y PRESTACION DE SERVICIOS DE SALUD"/>
    <s v="FOR"/>
    <s v="CZ9"/>
    <n v="9002"/>
    <n v="90"/>
    <s v="000"/>
    <s v="005"/>
    <n v="531411"/>
    <n v="1701"/>
    <s v="001"/>
    <s v="0000"/>
    <s v="0000"/>
    <n v="0"/>
    <n v="0"/>
    <n v="0"/>
    <n v="3.6"/>
    <n v="0"/>
    <n v="3.6"/>
    <s v="SI"/>
    <m/>
    <m/>
    <s v="EDISON JIMÉNEZ"/>
    <e v="#N/A"/>
    <e v="#N/A"/>
    <e v="#N/A"/>
    <e v="#N/A"/>
    <x v="8"/>
    <e v="#N/A"/>
    <e v="#N/A"/>
    <e v="#N/A"/>
  </r>
  <r>
    <x v="228"/>
    <s v="132001028"/>
    <s v="MSP-CGAF-2022-1488-M"/>
    <d v="2022-06-22T00:00:00"/>
    <s v="MSP-CGPGE-2022-0378-M"/>
    <d v="2022-06-23T00:00:00"/>
    <x v="0"/>
    <s v="Optimización de recurosos por disposición de la MAI a la CZ9"/>
    <s v="PROVISION Y PRESTACION DE SERVICIOS DE SALUD"/>
    <s v="ESTRATEGIA FOR "/>
    <s v="PLANTA CENTRAL"/>
    <n v="9999"/>
    <n v="90"/>
    <s v="000"/>
    <s v="001"/>
    <n v="530846"/>
    <n v="1701"/>
    <s v="001"/>
    <s v="0000"/>
    <s v="0000"/>
    <n v="1240021.22"/>
    <n v="0"/>
    <n v="1240021.22"/>
    <n v="0"/>
    <n v="0"/>
    <n v="0"/>
    <s v="SI"/>
    <m/>
    <m/>
    <s v="EDISON JIMÉNEZ"/>
    <n v="0"/>
    <n v="0"/>
    <n v="0"/>
    <s v="COOR PLANIFICACION GEST ESTRAT"/>
    <x v="25"/>
    <s v="FOR"/>
    <s v="NO"/>
    <n v="0"/>
  </r>
  <r>
    <x v="229"/>
    <s v="CZ8"/>
    <s v="MSP-CZ8S-DESPACHO-2022-10848-M"/>
    <d v="2022-06-21T00:00:00"/>
    <s v="MSP-CGPGE-2022-0378-M"/>
    <d v="2022-06-23T00:00:00"/>
    <x v="0"/>
    <s v="La reforma se la realiza con la finalidad de financiar el servicio de seguridad y vigilancia;  servicios de aseo lavado de vestimenta de trabajo y servicio de alimentación de las unidades ejecutoras de la CZ8. La asignación a la zona se la realiza en apego al artículo 5 de la Resolución Nro. MSP-MSP-2022-0012-R suscrita el 22 de junio de 2022 por la MA del MSP. "/>
    <s v="PROVISION Y PRESTACION DE SERVICIOS DE SALUD"/>
    <s v="ASIGNACIÓN ADICIONAL MEF SERVICIOS EXTERNALIZADOS"/>
    <s v="CZ8"/>
    <s v="0058"/>
    <n v="90"/>
    <s v="000"/>
    <s v="001"/>
    <n v="530208"/>
    <n v="901"/>
    <s v="001"/>
    <s v="0000"/>
    <s v="0000"/>
    <n v="1831693.2000000002"/>
    <n v="0"/>
    <n v="0"/>
    <m/>
    <n v="0"/>
    <n v="0"/>
    <s v="SI"/>
    <m/>
    <m/>
    <s v="Alexandra Simba"/>
    <n v="4200000"/>
    <n v="0"/>
    <n v="4200000"/>
    <s v="COOR PLANIFICACION GEST ESTRAT"/>
    <x v="11"/>
    <s v="N/A"/>
    <e v="#N/A"/>
    <e v="#N/A"/>
  </r>
  <r>
    <x v="229"/>
    <s v="CZ8"/>
    <s v="MSP-CZ8S-DESPACHO-2022-10848-M"/>
    <d v="2022-06-21T00:00:00"/>
    <s v="MSP-CGPGE-2022-0378-M"/>
    <d v="2022-06-23T00:00:00"/>
    <x v="0"/>
    <s v="La reforma se la realiza con la finalidad de financiar el servicio de seguridad y vigilancia;  servicios de aseo lavado de vestimenta de trabajo y servicio de alimentación de las unidades ejecutoras de la CZ8. La asignación a la zona se la realiza en apego al artículo 5 de la Resolución Nro. MSP-MSP-2022-0012-R suscrita el 22 de junio de 2022 por la MA del MSP. "/>
    <s v="PROVISION Y PRESTACION DE SERVICIOS DE SALUD"/>
    <s v="ASIGNACIÓN ADICIONAL MEF SERVICIOS EXTERNALIZADOS"/>
    <s v="CZ8"/>
    <s v="0058"/>
    <n v="90"/>
    <s v="000"/>
    <s v="001"/>
    <n v="530209"/>
    <n v="901"/>
    <s v="001"/>
    <s v="0000"/>
    <s v="0000"/>
    <n v="1569714.5999999999"/>
    <n v="0"/>
    <n v="0"/>
    <m/>
    <m/>
    <n v="0"/>
    <s v="SI"/>
    <m/>
    <m/>
    <s v="Alexandra Simba"/>
    <n v="5900000"/>
    <n v="0"/>
    <n v="5900000"/>
    <s v="COOR PLANIFICACION GEST ESTRAT"/>
    <x v="11"/>
    <s v="N/A"/>
    <e v="#N/A"/>
    <e v="#N/A"/>
  </r>
  <r>
    <x v="229"/>
    <s v="CZ8"/>
    <s v="MSP-CZ8S-DESPACHO-2022-10848-M"/>
    <d v="2022-06-21T00:00:00"/>
    <s v="MSP-CGPGE-2022-0378-M"/>
    <d v="2022-06-23T00:00:00"/>
    <x v="0"/>
    <s v="La reforma se la realiza con la finalidad de financiar el servicio de seguridad y vigilancia;  servicios de aseo lavado de vestimenta de trabajo y servicio de alimentación de las unidades ejecutoras de la CZ8. La asignación a la zona se la realiza en apego al artículo 5 de la Resolución Nro. MSP-MSP-2022-0012-R suscrita el 22 de junio de 2022 por la MA del MSP. "/>
    <s v="PROVISION Y PRESTACION DE SERVICIOS DE SALUD"/>
    <s v="ASIGNACIÓN ADICIONAL MEF SERVICIOS EXTERNALIZADOS"/>
    <s v="CZ8"/>
    <s v="0058"/>
    <n v="90"/>
    <s v="000"/>
    <s v="001"/>
    <n v="530235"/>
    <n v="901"/>
    <s v="001"/>
    <s v="0000"/>
    <s v="0000"/>
    <n v="914267.48"/>
    <n v="0"/>
    <n v="0"/>
    <m/>
    <m/>
    <n v="0"/>
    <s v="SI"/>
    <m/>
    <m/>
    <s v="Alexandra Simba"/>
    <n v="1900000"/>
    <n v="0"/>
    <n v="1900000"/>
    <s v="COOR PLANIFICACION GEST ESTRAT"/>
    <x v="11"/>
    <s v="N/A"/>
    <e v="#N/A"/>
    <e v="#N/A"/>
  </r>
  <r>
    <x v="229"/>
    <s v="132000005"/>
    <s v="MSP-CZ8S-DESPACHO-2022-10848-M"/>
    <d v="2022-06-21T00:00:00"/>
    <s v="MSP-CGPGE-2022-0378-M"/>
    <d v="2022-06-23T00:00:00"/>
    <x v="0"/>
    <s v="La reforma se la realiza con la finalidad de financiar el servicio de seguridad y vigilancia;  servicios de aseo lavado de vestimenta de trabajo y servicio de alimentación de las unidades ejecutoras de la CZ8. La asignación a la zona se la realiza en apego al artículo 5 de la Resolución Nro. MSP-MSP-2022-0012-R suscrita el 22 de junio de 2022 por la MA del MSP. "/>
    <s v="PROVISION Y PRESTACION DE SERVICIOS DE SALUD"/>
    <s v="ASIGNACIÓN ADICIONAL MEF SERVICIOS EXTERNALIZADOS"/>
    <s v="PLANTA CENTRAL"/>
    <n v="9999"/>
    <n v="90"/>
    <s v="000"/>
    <s v="001"/>
    <n v="530208"/>
    <n v="1701"/>
    <s v="001"/>
    <s v="0000"/>
    <s v="0000"/>
    <m/>
    <m/>
    <n v="0"/>
    <n v="1831693.2000000002"/>
    <n v="0"/>
    <n v="1831693.2000000002"/>
    <s v="SI"/>
    <m/>
    <m/>
    <s v="Alexandra Simba"/>
    <n v="0"/>
    <n v="0"/>
    <n v="0"/>
    <s v="COOR PLANIFICACION GEST ESTRAT"/>
    <x v="11"/>
    <s v="N/A"/>
    <s v="NO"/>
    <n v="0"/>
  </r>
  <r>
    <x v="229"/>
    <s v="132000007"/>
    <s v="MSP-CZ8S-DESPACHO-2022-10848-M"/>
    <d v="2022-06-21T00:00:00"/>
    <s v="MSP-CGPGE-2022-0378-M"/>
    <d v="2022-06-23T00:00:00"/>
    <x v="0"/>
    <s v="La reforma se la realiza con la finalidad de financiar el servicio de seguridad y vigilancia;  servicios de aseo lavado de vestimenta de trabajo y servicio de alimentación de las unidades ejecutoras de la CZ8. La asignación a la zona se la realiza en apego al artículo 5 de la Resolución Nro. MSP-MSP-2022-0012-R suscrita el 22 de junio de 2022 por la MA del MSP. "/>
    <s v="PROVISION Y PRESTACION DE SERVICIOS DE SALUD"/>
    <s v="ASIGNACIÓN ADICIONAL MEF SERVICIOS EXTERNALIZADOS"/>
    <s v="PLANTA CENTRAL"/>
    <n v="9999"/>
    <n v="90"/>
    <s v="000"/>
    <s v="001"/>
    <n v="530209"/>
    <n v="1701"/>
    <s v="001"/>
    <s v="0000"/>
    <s v="0000"/>
    <m/>
    <m/>
    <n v="0"/>
    <n v="1569714.5999999999"/>
    <n v="0"/>
    <n v="1569714.5999999999"/>
    <s v="SI"/>
    <m/>
    <m/>
    <s v="Alexandra Simba"/>
    <n v="0"/>
    <n v="0"/>
    <n v="0"/>
    <s v="COOR PLANIFICACION GEST ESTRAT"/>
    <x v="11"/>
    <s v="N/A"/>
    <s v="NO"/>
    <n v="0"/>
  </r>
  <r>
    <x v="229"/>
    <s v="132000008"/>
    <s v="MSP-CZ8S-DESPACHO-2022-10848-M"/>
    <d v="2022-06-21T00:00:00"/>
    <s v="MSP-CGPGE-2022-0378-M"/>
    <d v="2022-06-23T00:00:00"/>
    <x v="0"/>
    <s v="La reforma se la realiza con la finalidad de financiar el servicio de seguridad y vigilancia;  servicios de aseo lavado de vestimenta de trabajo y servicio de alimentación de las unidades ejecutoras de la CZ8. La asignación a la zona se la realiza en apego al artículo 5 de la Resolución Nro. MSP-MSP-2022-0012-R suscrita el 22 de junio de 2022 por la MA del MSP. "/>
    <s v="PROVISION Y PRESTACION DE SERVICIOS DE SALUD"/>
    <s v="ASIGNACIÓN ADICIONAL MEF SERVICIOS EXTERNALIZADOS"/>
    <s v="PLANTA CENTRAL"/>
    <n v="9999"/>
    <n v="90"/>
    <s v="000"/>
    <s v="001"/>
    <n v="530235"/>
    <n v="1701"/>
    <s v="001"/>
    <s v="0000"/>
    <s v="0000"/>
    <m/>
    <n v="0"/>
    <n v="0"/>
    <n v="914267.48"/>
    <n v="0"/>
    <n v="914267.48"/>
    <s v="SI"/>
    <m/>
    <m/>
    <s v="Alexandra Simba"/>
    <n v="0"/>
    <n v="0"/>
    <n v="0"/>
    <s v="COOR PLANIFICACION GEST ESTRAT"/>
    <x v="11"/>
    <s v="N/A"/>
    <s v="NO"/>
    <n v="0"/>
  </r>
  <r>
    <x v="230"/>
    <s v="111005018"/>
    <s v="MSP-SNGSP-2022-1572-M "/>
    <d v="2022-06-23T00:00:00"/>
    <s v="MSP-DNPI-2022-1029-M"/>
    <d v="2022-06-28T00:00:00"/>
    <x v="0"/>
    <s v="Financiamiento para pago prestaciones de servicios y adquisición de medicamentos oncológicos "/>
    <s v="PROGRAMAS DE SALUD PUBLICA"/>
    <s v="Adquisición de medicamentos de consulta externa a través del procedimiento de externalización de farmacias para la Fase 1"/>
    <s v="PLANTA CENTRAL"/>
    <n v="9999"/>
    <n v="24"/>
    <s v="000"/>
    <s v="002"/>
    <n v="530809"/>
    <n v="1701"/>
    <s v="001"/>
    <s v="0000"/>
    <s v="0000"/>
    <n v="0"/>
    <n v="0"/>
    <n v="0"/>
    <n v="212597.77"/>
    <n v="0"/>
    <n v="212597.77"/>
    <s v="SI"/>
    <m/>
    <m/>
    <s v="Mayra Espinoza"/>
    <n v="1524374.9299999997"/>
    <n v="0"/>
    <n v="1524374.9299999997"/>
    <s v="SUB GESTION OPERACIONES LOGISTICA SALUD "/>
    <x v="32"/>
    <s v="Externalización de Medicamentos"/>
    <s v="SI"/>
    <n v="1106899.0499999998"/>
  </r>
  <r>
    <x v="230"/>
    <s v="111005026"/>
    <s v="MSP-SNGSP-2022-1572-M "/>
    <d v="2022-06-23T00:00:00"/>
    <s v="MSP-DNPI-2022-1029-M"/>
    <d v="2022-06-28T00:00:00"/>
    <x v="0"/>
    <s v="Financiamiento para pago prestaciones de servicios y adquisición de medicamentos oncológicos "/>
    <s v="PROGRAMAS DE SALUD PUBLICA"/>
    <s v="Adquisición de medicamentos de consulta externa a través del procedimiento de externalización de farmacias para la Fase 1 (Porcentaje de incremento costos operativos)"/>
    <s v="PLANTA CENTRAL"/>
    <n v="9999"/>
    <n v="24"/>
    <s v="000"/>
    <s v="002"/>
    <n v="530242"/>
    <n v="1701"/>
    <s v="001"/>
    <s v="0000"/>
    <s v="0000"/>
    <n v="212597.77"/>
    <n v="0"/>
    <n v="212597.77"/>
    <n v="0"/>
    <n v="0"/>
    <n v="0"/>
    <s v="SI"/>
    <m/>
    <m/>
    <s v="Mayra Espinoza"/>
    <n v="19891.200000000012"/>
    <n v="0"/>
    <n v="19891.200000000012"/>
    <s v="SUB GESTION OPERACIONES LOGISTICA SALUD "/>
    <x v="32"/>
    <s v="Externalización de Medicamentos"/>
    <s v="SI"/>
    <n v="2.9103830456733704E-11"/>
  </r>
  <r>
    <x v="231"/>
    <s v="111005023"/>
    <s v="MSP-SNGSP-2022-1487-M"/>
    <d v="2022-06-15T00:00:00"/>
    <s v="MSP-DNPI-2022-1034-M"/>
    <d v="2022-06-28T00:00:00"/>
    <x v="0"/>
    <s v="Redistribución de dispositivos de laboratorio, del incremento realizado por el MEF"/>
    <s v="GOBERNANZA DE LA SALUD"/>
    <s v="Fondo para financiamiento de dispositivos de laboratorio"/>
    <s v="PLANTA CENTRAL"/>
    <n v="9999"/>
    <n v="58"/>
    <s v="000"/>
    <s v="003"/>
    <n v="530810"/>
    <n v="1701"/>
    <s v="001"/>
    <s v="0000"/>
    <s v="0000"/>
    <n v="0"/>
    <n v="0"/>
    <n v="0"/>
    <n v="9000000"/>
    <n v="0"/>
    <n v="9000000"/>
    <s v="SI"/>
    <m/>
    <m/>
    <s v="EDISON JIMÉNEZ"/>
    <n v="0"/>
    <n v="0"/>
    <n v="0"/>
    <s v="SUB GESTION OPERACIONES LOGISTICA SALUD "/>
    <x v="32"/>
    <s v="NO APLICA"/>
    <s v="NO"/>
    <n v="0"/>
  </r>
  <r>
    <x v="231"/>
    <s v="CZ6"/>
    <s v="MSP-SNGSP-2022-1487-M"/>
    <d v="2022-06-15T00:00:00"/>
    <s v="MSP-DNPI-2022-1034-M"/>
    <d v="2022-06-28T00:00:00"/>
    <x v="0"/>
    <s v="Redistribución de dispositivos de laboratorio, del incremento realizado por el MEF"/>
    <s v="GOBERNANZA DE LA SALUD"/>
    <s v="Fondo para financiamiento de dispositivos de laboratorio"/>
    <s v="CZ6"/>
    <n v="1000"/>
    <n v="58"/>
    <s v="000"/>
    <s v="003"/>
    <n v="530810"/>
    <n v="101"/>
    <s v="001"/>
    <s v="0000"/>
    <s v="0000"/>
    <n v="3250181.58"/>
    <n v="0"/>
    <n v="3250181.58"/>
    <n v="0"/>
    <n v="0"/>
    <n v="0"/>
    <s v="SI"/>
    <m/>
    <m/>
    <s v="EDISON JIMÉNEZ"/>
    <e v="#N/A"/>
    <e v="#N/A"/>
    <e v="#N/A"/>
    <e v="#N/A"/>
    <x v="8"/>
    <e v="#N/A"/>
    <e v="#N/A"/>
    <e v="#N/A"/>
  </r>
  <r>
    <x v="231"/>
    <s v="CZ8"/>
    <s v="MSP-SNGSP-2022-1487-M"/>
    <d v="2022-06-15T00:00:00"/>
    <s v="MSP-DNPI-2022-1034-M"/>
    <d v="2022-06-28T00:00:00"/>
    <x v="0"/>
    <s v="Redistribución de dispositivos de laboratorio, del incremento realizado por el MEF"/>
    <s v="GOBERNANZA DE LA SALUD"/>
    <s v="Fondo para financiamiento de dispositivos de laboratorio"/>
    <s v="CZ8"/>
    <n v="1192"/>
    <n v="58"/>
    <s v="000"/>
    <s v="003"/>
    <n v="530810"/>
    <n v="901"/>
    <s v="001"/>
    <s v="0000"/>
    <s v="0000"/>
    <n v="3005792.09"/>
    <n v="0"/>
    <n v="3005792.09"/>
    <n v="0"/>
    <n v="0"/>
    <n v="0"/>
    <s v="SI"/>
    <m/>
    <m/>
    <s v="EDISON JIMÉNEZ"/>
    <e v="#N/A"/>
    <e v="#N/A"/>
    <e v="#N/A"/>
    <e v="#N/A"/>
    <x v="8"/>
    <e v="#N/A"/>
    <e v="#N/A"/>
    <e v="#N/A"/>
  </r>
  <r>
    <x v="231"/>
    <s v="CZ9"/>
    <s v="MSP-SNGSP-2022-1487-M"/>
    <d v="2022-06-15T00:00:00"/>
    <s v="MSP-DNPI-2022-1034-M"/>
    <d v="2022-06-28T00:00:00"/>
    <x v="0"/>
    <s v="Redistribución de dispositivos de laboratorio, del incremento realizado por el MEF"/>
    <s v="GOBERNANZA DE LA SALUD"/>
    <s v="Fondo para financiamiento de dispositivos de laboratorio"/>
    <s v="CZ9"/>
    <n v="1426"/>
    <n v="58"/>
    <s v="000"/>
    <s v="003"/>
    <n v="530810"/>
    <n v="1701"/>
    <s v="001"/>
    <s v="0000"/>
    <s v="0000"/>
    <n v="1097191.6299999999"/>
    <n v="0"/>
    <n v="1097191.6299999999"/>
    <n v="0"/>
    <n v="0"/>
    <n v="0"/>
    <s v="SI"/>
    <m/>
    <m/>
    <s v="EDISON JIMÉNEZ"/>
    <e v="#N/A"/>
    <e v="#N/A"/>
    <e v="#N/A"/>
    <e v="#N/A"/>
    <x v="8"/>
    <e v="#N/A"/>
    <e v="#N/A"/>
    <e v="#N/A"/>
  </r>
  <r>
    <x v="231"/>
    <s v="CZ9"/>
    <s v="MSP-SNGSP-2022-1487-M"/>
    <d v="2022-06-15T00:00:00"/>
    <s v="MSP-DNPI-2022-1034-M"/>
    <d v="2022-06-28T00:00:00"/>
    <x v="0"/>
    <s v="Redistribución de dispositivos de laboratorio, del incremento realizado por el MEF"/>
    <s v="GOBERNANZA DE LA SALUD"/>
    <s v="Fondo para financiamiento de dispositivos de laboratorio"/>
    <s v="CZ9"/>
    <n v="1427"/>
    <n v="58"/>
    <s v="000"/>
    <s v="003"/>
    <n v="530810"/>
    <n v="1701"/>
    <s v="001"/>
    <s v="0000"/>
    <s v="0000"/>
    <n v="1646834.7"/>
    <n v="0"/>
    <n v="1646834.7"/>
    <n v="0"/>
    <n v="0"/>
    <n v="0"/>
    <s v="SI"/>
    <m/>
    <m/>
    <s v="EDISON JIMÉNEZ"/>
    <e v="#N/A"/>
    <e v="#N/A"/>
    <e v="#N/A"/>
    <e v="#N/A"/>
    <x v="8"/>
    <e v="#N/A"/>
    <e v="#N/A"/>
    <e v="#N/A"/>
  </r>
  <r>
    <x v="232"/>
    <s v="113001044"/>
    <s v="MSP-DNPS-2022-0542-M"/>
    <d v="2022-06-28T00:00:00"/>
    <m/>
    <m/>
    <x v="0"/>
    <s v="Reforma con el fin de ubicar el recurso para el pago de contribuciones señaladas para la cuota anual país del protocolo para la eliminación del comercio ilícito de productos de tabaco"/>
    <s v="PREVENCION Y PROMOCION DE LA SALUD"/>
    <s v="Pago de contribuciones señaladas para la cuota anual país del protocolo para la eliminación del comercio ilícito de productos de tabaco"/>
    <s v="PLANTA CENTRAL"/>
    <n v="9999"/>
    <n v="55"/>
    <s v="000"/>
    <s v="002"/>
    <n v="580301"/>
    <n v="1701"/>
    <s v="001"/>
    <s v="0000"/>
    <s v="0000"/>
    <n v="15000"/>
    <n v="0"/>
    <n v="15000"/>
    <m/>
    <n v="0"/>
    <n v="0"/>
    <s v="SI"/>
    <m/>
    <m/>
    <s v="PABLO DEFAS "/>
    <n v="6076"/>
    <n v="0"/>
    <n v="6076"/>
    <s v="SUB PROMOCION SALUD INTERCULTURAL  IGUALDAD"/>
    <x v="2"/>
    <s v="NO APLICA"/>
    <s v="SI"/>
    <n v="0"/>
  </r>
  <r>
    <x v="232"/>
    <s v="113001045"/>
    <s v="MSP-DNPS-2022-0542-M"/>
    <d v="2022-06-28T00:00:00"/>
    <m/>
    <m/>
    <x v="0"/>
    <s v="Reforma con el fin de ubicar el recurso para el pago de contribuciones señaladas para la cuota anual país del protocolo para la eliminación del comercio ilícito de productos de tabaco"/>
    <s v="PREVENCION Y PROMOCION DE LA SALUD"/>
    <s v="Pago de contribuciones señaladas para la cuota anual país del convenio marco de la OMS para el control del tabaco"/>
    <s v="PLANTA CENTRAL"/>
    <n v="9999"/>
    <n v="55"/>
    <s v="000"/>
    <s v="002"/>
    <n v="580301"/>
    <n v="1701"/>
    <s v="001"/>
    <s v="0000"/>
    <s v="0000"/>
    <n v="10000"/>
    <n v="0"/>
    <n v="10000"/>
    <m/>
    <n v="0"/>
    <n v="0"/>
    <s v="SI"/>
    <m/>
    <m/>
    <s v="PABLO DEFAS "/>
    <n v="9132"/>
    <n v="0"/>
    <n v="9132"/>
    <s v="SUB PROMOCION SALUD INTERCULTURAL  IGUALDAD"/>
    <x v="2"/>
    <s v="NO APLICA"/>
    <s v="SI"/>
    <n v="0"/>
  </r>
  <r>
    <x v="232"/>
    <s v="113001018"/>
    <s v="MSP-DNPS-2022-0542-M"/>
    <d v="2022-06-28T00:00:00"/>
    <m/>
    <m/>
    <x v="0"/>
    <s v="Reforma con el fin de ubicar el recurso para el pago de contribuciones señaladas para la cuota anual país del protocolo para la eliminación del comercio ilícito de productos de tabaco"/>
    <s v="PREVENCION Y PROMOCION DE LA SALUD"/>
    <s v="Pago de contribuciones señaladas para la cuota anual país del protocolo para la eliminación del comercio ilícito de productos de tabaco"/>
    <s v="PLANTA CENTRAL"/>
    <n v="9999"/>
    <n v="55"/>
    <s v="000"/>
    <s v="002"/>
    <n v="530301"/>
    <n v="1701"/>
    <s v="001"/>
    <s v="0000"/>
    <s v="0000"/>
    <m/>
    <n v="0"/>
    <n v="0"/>
    <n v="15000"/>
    <n v="0"/>
    <n v="15000"/>
    <s v="SI"/>
    <m/>
    <m/>
    <s v="PABLO DEFAS "/>
    <n v="0"/>
    <n v="0"/>
    <n v="0"/>
    <s v="SUB PROMOCION SALUD INTERCULTURAL  IGUALDAD"/>
    <x v="2"/>
    <s v="NO APLICA"/>
    <s v="NO"/>
    <n v="0"/>
  </r>
  <r>
    <x v="232"/>
    <s v="113001019"/>
    <s v="MSP-DNPS-2022-0542-M"/>
    <d v="2022-06-28T00:00:00"/>
    <m/>
    <m/>
    <x v="0"/>
    <s v="Reforma con el fin de ubicar el recurso para el pago de contribuciones señaladas para la cuota anual país del protocolo para la eliminación del comercio ilícito de productos de tabaco"/>
    <s v="PREVENCION Y PROMOCION DE LA SALUD"/>
    <s v="Pago de contribuciones señaladas para la cuota anual país del convenio marco de la OMS para el control del tabaco"/>
    <s v="PLANTA CENTRAL"/>
    <n v="9999"/>
    <n v="55"/>
    <s v="000"/>
    <s v="002"/>
    <n v="530301"/>
    <n v="1701"/>
    <s v="001"/>
    <s v="0000"/>
    <s v="0000"/>
    <m/>
    <n v="0"/>
    <n v="0"/>
    <n v="10000"/>
    <n v="0"/>
    <n v="10000"/>
    <s v="SI"/>
    <m/>
    <m/>
    <s v="PABLO DEFAS "/>
    <n v="0"/>
    <n v="0"/>
    <n v="0"/>
    <s v="SUB PROMOCION SALUD INTERCULTURAL  IGUALDAD"/>
    <x v="2"/>
    <s v="NO APLICA"/>
    <s v="NO"/>
    <n v="0"/>
  </r>
  <r>
    <x v="232"/>
    <s v="113001038"/>
    <s v="MSP-DNPS-2022-0542-M"/>
    <d v="2022-06-28T00:00:00"/>
    <m/>
    <m/>
    <x v="0"/>
    <s v="Reforma con el fin de ubicar el recurso para el pago de contribuciones señaladas para la cuota anual país del protocolo para la eliminación del comercio ilícito de productos de tabaco"/>
    <s v="PREVENCION Y PROMOCION DE LA SALUD"/>
    <s v="Adquisición de material POP UP institucional e informativo para el desarrollo de las actividades que se realiza el Ministerio de Salud Pública en temas de Promoción de la Salud e Igualdad"/>
    <s v="PLANTA CENTRAL"/>
    <n v="9999"/>
    <n v="55"/>
    <s v="000"/>
    <s v="002"/>
    <n v="530204"/>
    <n v="1701"/>
    <s v="001"/>
    <s v="0000"/>
    <s v="0000"/>
    <n v="6415"/>
    <n v="0"/>
    <n v="6415"/>
    <m/>
    <n v="0"/>
    <n v="0"/>
    <s v="SI"/>
    <m/>
    <m/>
    <s v="PABLO DEFAS "/>
    <n v="0"/>
    <n v="0"/>
    <n v="0"/>
    <s v="SUB PROMOCION SALUD INTERCULTURAL  IGUALDAD"/>
    <x v="2"/>
    <s v="NO APLICA"/>
    <s v="NO"/>
    <n v="0"/>
  </r>
  <r>
    <x v="232"/>
    <s v="113001041"/>
    <s v="MSP-DNPS-2022-0542-M"/>
    <d v="2022-06-28T00:00:00"/>
    <m/>
    <m/>
    <x v="0"/>
    <s v="Reforma con el fin de ubicar el recurso para el pago de contribuciones señaladas para la cuota anual país del protocolo para la eliminación del comercio ilícito de productos de tabaco"/>
    <s v="PREVENCION Y PROMOCION DE LA SALUD"/>
    <s v="Contratación de servicio logístico para el evento de la Celebración del Día Mundial de la Donación de Leche Humana y Día Mundial de Protección de la Lactancia Materna - Mayo 2022"/>
    <s v="PLANTA CENTRAL"/>
    <n v="9999"/>
    <n v="55"/>
    <s v="000"/>
    <s v="002"/>
    <n v="530249"/>
    <n v="1701"/>
    <s v="001"/>
    <s v="0000"/>
    <s v="0000"/>
    <m/>
    <n v="0"/>
    <n v="0"/>
    <n v="6415"/>
    <n v="0"/>
    <n v="6415"/>
    <s v="SI"/>
    <m/>
    <m/>
    <s v="PABLO DEFAS "/>
    <n v="0"/>
    <n v="0"/>
    <n v="0"/>
    <s v="SUB PROMOCION SALUD INTERCULTURAL  IGUALDAD"/>
    <x v="2"/>
    <s v="NO APLICA"/>
    <s v="NO"/>
    <n v="0"/>
  </r>
  <r>
    <x v="233"/>
    <s v="113001038"/>
    <s v="MSP-DNPS-2022-0542-M"/>
    <d v="2022-06-28T00:00:00"/>
    <m/>
    <m/>
    <x v="2"/>
    <s v="Reprogramación mensual de recursos"/>
    <s v="PREVENCION Y PROMOCION DE LA SALUD"/>
    <s v="Adquisición de material POP UP institucional e informativo para el desarrollo de las actividades que se realiza el Ministerio de Salud Pública en temas de Promoción de la Salud e Igualdad"/>
    <s v="PLANTA CENTRAL"/>
    <n v="9999"/>
    <n v="55"/>
    <s v="000"/>
    <s v="002"/>
    <n v="530204"/>
    <n v="1701"/>
    <s v="001"/>
    <s v="0000"/>
    <s v="0000"/>
    <n v="0"/>
    <n v="0"/>
    <n v="0"/>
    <n v="0"/>
    <n v="0"/>
    <n v="0"/>
    <s v="NO"/>
    <m/>
    <m/>
    <s v="PABLO DEFAS "/>
    <n v="0"/>
    <n v="0"/>
    <n v="0"/>
    <s v="SUB PROMOCION SALUD INTERCULTURAL  IGUALDAD"/>
    <x v="2"/>
    <s v="NO APLICA"/>
    <s v="NO"/>
    <n v="0"/>
  </r>
  <r>
    <x v="233"/>
    <s v="113001040"/>
    <s v="MSP-DNPS-2022-0542-M"/>
    <d v="2022-06-28T00:00:00"/>
    <m/>
    <m/>
    <x v="2"/>
    <s v="Reprogramación mensual de recursos"/>
    <s v="PREVENCION Y PROMOCION DE LA SALUD"/>
    <s v="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
    <s v="PLANTA CENTRAL"/>
    <n v="9999"/>
    <n v="55"/>
    <s v="000"/>
    <s v="002"/>
    <n v="530812"/>
    <n v="1701"/>
    <s v="001"/>
    <s v="0000"/>
    <s v="0000"/>
    <n v="0"/>
    <n v="0"/>
    <n v="0"/>
    <n v="0"/>
    <n v="0"/>
    <n v="0"/>
    <s v="NO"/>
    <m/>
    <m/>
    <s v="PABLO DEFAS "/>
    <n v="0"/>
    <n v="0"/>
    <n v="0"/>
    <s v="SUB PROMOCION SALUD INTERCULTURAL  IGUALDAD"/>
    <x v="2"/>
    <s v="NO APLICA"/>
    <s v="NO"/>
    <n v="0"/>
  </r>
  <r>
    <x v="233"/>
    <s v="113001043"/>
    <s v="MSP-DNPS-2022-0542-M"/>
    <d v="2022-06-28T00:00:00"/>
    <m/>
    <m/>
    <x v="2"/>
    <s v="Reprogramación mensual de recursos"/>
    <s v="PREVENCION Y PROMOCION DE LA SALUD"/>
    <s v="Diseño y elaboración de metodología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
    <s v="PLANTA CENTRAL"/>
    <n v="9999"/>
    <n v="55"/>
    <s v="000"/>
    <s v="002"/>
    <n v="530601"/>
    <n v="1701"/>
    <s v="001"/>
    <s v="0000"/>
    <s v="0000"/>
    <n v="0"/>
    <n v="0"/>
    <n v="0"/>
    <n v="0"/>
    <n v="0"/>
    <n v="0"/>
    <s v="NO"/>
    <m/>
    <m/>
    <s v="PABLO DEFAS "/>
    <n v="15510"/>
    <n v="0"/>
    <n v="15510"/>
    <s v="SUB PROMOCION SALUD INTERCULTURAL  IGUALDAD"/>
    <x v="2"/>
    <s v="NO APLICA"/>
    <s v="SI"/>
    <n v="0"/>
  </r>
  <r>
    <x v="234"/>
    <s v="111005021"/>
    <s v="MSP-SNGSP-2022-1594-M"/>
    <d v="2022-06-27T00:00:00"/>
    <s v="MSP-DNPI-2022-1038-M"/>
    <d v="2022-06-29T00:00:00"/>
    <x v="0"/>
    <s v="Adquisición de Factor VIII de 500 UI KIT"/>
    <s v="GOBERNANZA DE LA SALUD"/>
    <s v="Reposición por adquisición de medicamentos de consulta externa a través del procedimiento de externalización de farmacias para la Fase 1"/>
    <s v="PLANTA CENTRAL"/>
    <n v="9999"/>
    <n v="58"/>
    <s v="000"/>
    <s v="003"/>
    <n v="530809"/>
    <n v="1701"/>
    <s v="001"/>
    <s v="0000"/>
    <s v="0000"/>
    <n v="0"/>
    <n v="0"/>
    <n v="0"/>
    <n v="4305158.4400000004"/>
    <n v="0"/>
    <n v="4305158.4400000004"/>
    <s v="SI"/>
    <m/>
    <m/>
    <s v="Mayra Espinoza"/>
    <n v="0"/>
    <n v="0"/>
    <n v="0"/>
    <s v="SUB GESTION OPERACIONES LOGISTICA SALUD "/>
    <x v="32"/>
    <s v="Externalización de Medicamentos"/>
    <s v="NO"/>
    <n v="0"/>
  </r>
  <r>
    <x v="234"/>
    <s v="111000020"/>
    <s v="MSP-SNGSP-2022-1594-M"/>
    <d v="2022-06-27T00:00:00"/>
    <s v="MSP-DNPI-2022-1038-M"/>
    <d v="2022-06-29T00:00:00"/>
    <x v="0"/>
    <s v="Adquisición de Factor VIII de 500 UI KIT"/>
    <s v="GOBERNANZA DE LA SALUD"/>
    <s v="Adquisición de Factor VIII de 500 UI KIT"/>
    <s v="PLANTA CENTRAL"/>
    <n v="9999"/>
    <n v="58"/>
    <s v="000"/>
    <s v="001"/>
    <n v="530809"/>
    <n v="1701"/>
    <s v="001"/>
    <s v="0000"/>
    <s v="0000"/>
    <n v="4305158.4400000004"/>
    <n v="0"/>
    <n v="4305158.4400000004"/>
    <n v="0"/>
    <n v="0"/>
    <n v="0"/>
    <s v="SI"/>
    <m/>
    <m/>
    <s v="Mayra Espinoza"/>
    <n v="4305155.62"/>
    <n v="0"/>
    <n v="4305155.62"/>
    <s v="SUB GESTION OPERACIONES LOGISTICA SALUD "/>
    <x v="7"/>
    <s v="PROGRAMA NACIONAL DE SANGRE"/>
    <s v="SI"/>
    <n v="-1"/>
  </r>
  <r>
    <x v="235"/>
    <s v="111000018"/>
    <s v="MSP-SNGSP-2022-1443-M_x000a_MSP-SNGSP-2022-1483-M_x000a_MSP-SNGSP-2022-1503-M_x000a_MSP-SNGSP-2022-1573-M"/>
    <s v="08/06/2022_x000a_15/06/2022_x000a_17/06/2022_x000a_23/06/2022"/>
    <s v="MSP-DNPI-2022-1037-M"/>
    <d v="2022-06-29T00:00:00"/>
    <x v="0"/>
    <s v="Financiamiento para pago prestaciones de servicios y adquisición de medicamentos oncológicos "/>
    <s v="ADMINISTRACION CENTRAL"/>
    <s v="Preasignación para pago de tratamientos oncológicos"/>
    <s v="PLANTA CENTRAL"/>
    <n v="9999"/>
    <s v="01"/>
    <s v="000"/>
    <s v="001"/>
    <n v="530226"/>
    <n v="1701"/>
    <s v="003"/>
    <s v="0000"/>
    <s v="0000"/>
    <n v="0"/>
    <n v="0"/>
    <n v="0"/>
    <n v="11116918.210000001"/>
    <n v="0"/>
    <n v="11116918.210000001"/>
    <s v="SI"/>
    <m/>
    <m/>
    <s v="Mayra Espinoza"/>
    <n v="9.9999994039535522E-2"/>
    <n v="0"/>
    <n v="9.9999994039535522E-2"/>
    <s v="SUBSE RECTORIA SISTEMA NACIONAL SALUD"/>
    <x v="24"/>
    <s v="ONCOLÓGICOS"/>
    <s v="SI"/>
    <n v="9.9999994039535522E-2"/>
  </r>
  <r>
    <x v="235"/>
    <s v="111000018"/>
    <s v="MSP-SNGSP-2022-1443-M_x000a_MSP-SNGSP-2022-1483-M_x000a_MSP-SNGSP-2022-1503-M_x000a_MSP-SNGSP-2022-1573-M"/>
    <s v="08/06/2022_x000a_15/06/2022_x000a_17/06/2022_x000a_23/06/2022"/>
    <s v="MSP-DNPI-2022-1037-M"/>
    <d v="2022-06-29T00:00:00"/>
    <x v="0"/>
    <s v="Financiamiento para pago prestaciones de servicios y adquisición de medicamentos oncológicos "/>
    <s v="ADMINISTRACION CENTRAL"/>
    <s v="Preasignación para pago de tratamientos oncológicos"/>
    <s v="PLANTA CENTRAL"/>
    <n v="9999"/>
    <s v="01"/>
    <s v="000"/>
    <s v="001"/>
    <n v="530226"/>
    <n v="1701"/>
    <s v="003"/>
    <s v="0000"/>
    <s v="0000"/>
    <n v="0"/>
    <n v="0"/>
    <n v="0"/>
    <n v="78926.460000000006"/>
    <n v="0"/>
    <n v="78926.460000000006"/>
    <s v="SI"/>
    <m/>
    <m/>
    <s v="Mayra Espinoza"/>
    <n v="9.9999994039535522E-2"/>
    <n v="0"/>
    <n v="9.9999994039535522E-2"/>
    <s v="SUBSE RECTORIA SISTEMA NACIONAL SALUD"/>
    <x v="24"/>
    <s v="ONCOLÓGICOS"/>
    <s v="SI"/>
    <n v="9.9999994039535522E-2"/>
  </r>
  <r>
    <x v="235"/>
    <s v="CZ 1"/>
    <s v="MSP-SNGSP-2022-1483-M"/>
    <d v="2022-06-15T00:00:00"/>
    <s v="MSP-DNPI-2022-1037-M"/>
    <d v="2022-06-29T00:00:00"/>
    <x v="0"/>
    <s v="Financiamiento para pago prestaciones de servicios y adquisición de medicamentos oncológicos "/>
    <s v="GOBERNANZA DE LA SALUD"/>
    <s v="Preasignación para pago de tratamientos oncológicos"/>
    <s v="CZ 1"/>
    <n v="51"/>
    <n v="58"/>
    <s v="000"/>
    <s v="002"/>
    <s v="530226"/>
    <s v="1001"/>
    <s v="003"/>
    <s v="0000"/>
    <s v="0000"/>
    <n v="1877.3"/>
    <n v="0"/>
    <n v="1877.3"/>
    <n v="0"/>
    <n v="0"/>
    <n v="0"/>
    <s v="SI"/>
    <m/>
    <m/>
    <s v="Mayra Espinoza"/>
    <e v="#N/A"/>
    <e v="#N/A"/>
    <e v="#N/A"/>
    <e v="#N/A"/>
    <x v="8"/>
    <e v="#N/A"/>
    <e v="#N/A"/>
    <e v="#N/A"/>
  </r>
  <r>
    <x v="235"/>
    <s v="CZ 3"/>
    <s v="MSP-SNGSP-2022-1483-M"/>
    <d v="2022-06-15T00:00:00"/>
    <s v="MSP-DNPI-2022-1037-M"/>
    <d v="2022-06-29T00:00:00"/>
    <x v="0"/>
    <s v="Financiamiento para pago prestaciones de servicios y adquisición de medicamentos oncológicos "/>
    <s v="GOBERNANZA DE LA SALUD"/>
    <s v="Preasignación para pago de tratamientos oncológicos"/>
    <s v="CZ 3"/>
    <n v="53"/>
    <s v="58"/>
    <s v="000"/>
    <s v="002"/>
    <n v="530226"/>
    <s v="601"/>
    <s v="003"/>
    <s v="0000"/>
    <s v="0000"/>
    <n v="656494.97"/>
    <n v="0"/>
    <n v="656494.97"/>
    <n v="0"/>
    <n v="0"/>
    <n v="0"/>
    <s v="SI"/>
    <m/>
    <m/>
    <s v="Mayra Espinoza"/>
    <e v="#N/A"/>
    <e v="#N/A"/>
    <e v="#N/A"/>
    <e v="#N/A"/>
    <x v="8"/>
    <e v="#N/A"/>
    <e v="#N/A"/>
    <e v="#N/A"/>
  </r>
  <r>
    <x v="235"/>
    <s v="CZ 4"/>
    <s v="MSP-SNGSP-2022-1483-M"/>
    <d v="2022-06-15T00:00:00"/>
    <s v="MSP-DNPI-2022-1037-M"/>
    <d v="2022-06-29T00:00:00"/>
    <x v="0"/>
    <s v="Financiamiento para pago prestaciones de servicios y adquisición de medicamentos oncológicos "/>
    <s v="GOBERNANZA DE LA SALUD"/>
    <s v="Preasignación para pago de tratamientos oncológicos"/>
    <s v="CZ 4"/>
    <s v="54"/>
    <s v="58"/>
    <s v="000"/>
    <s v="002"/>
    <n v="530226"/>
    <s v="1301"/>
    <s v="003"/>
    <s v="0000"/>
    <s v="0000"/>
    <n v="1091006.8500000001"/>
    <n v="0"/>
    <n v="1091006.8500000001"/>
    <n v="0"/>
    <n v="0"/>
    <n v="0"/>
    <s v="SI"/>
    <m/>
    <m/>
    <s v="Mayra Espinoza"/>
    <e v="#N/A"/>
    <e v="#N/A"/>
    <e v="#N/A"/>
    <e v="#N/A"/>
    <x v="8"/>
    <e v="#N/A"/>
    <e v="#N/A"/>
    <e v="#N/A"/>
  </r>
  <r>
    <x v="235"/>
    <s v="CZ 6"/>
    <s v="MSP-SNGSP-2022-1483-M"/>
    <d v="2022-06-15T00:00:00"/>
    <s v="MSP-DNPI-2022-1037-M"/>
    <d v="2022-06-29T00:00:00"/>
    <x v="0"/>
    <s v="Financiamiento para pago prestaciones de servicios y adquisición de medicamentos oncológicos "/>
    <s v="GOBERNANZA DE LA SALUD"/>
    <s v="Preasignación para pago de tratamientos oncológicos"/>
    <s v="CZ 6"/>
    <n v="56"/>
    <s v="58"/>
    <s v="000"/>
    <s v="002"/>
    <n v="530226"/>
    <s v="101"/>
    <s v="003"/>
    <s v="0000"/>
    <s v="0000"/>
    <n v="353895.28"/>
    <n v="0"/>
    <n v="353895.28"/>
    <n v="0"/>
    <n v="0"/>
    <n v="0"/>
    <s v="SI"/>
    <m/>
    <m/>
    <s v="Mayra Espinoza"/>
    <e v="#N/A"/>
    <e v="#N/A"/>
    <e v="#N/A"/>
    <e v="#N/A"/>
    <x v="8"/>
    <e v="#N/A"/>
    <e v="#N/A"/>
    <e v="#N/A"/>
  </r>
  <r>
    <x v="235"/>
    <s v="CZ 7"/>
    <s v="MSP-SNGSP-2022-1483-M"/>
    <d v="2022-06-15T00:00:00"/>
    <s v="MSP-DNPI-2022-1037-M"/>
    <d v="2022-06-29T00:00:00"/>
    <x v="0"/>
    <s v="Financiamiento para pago prestaciones de servicios y adquisición de medicamentos oncológicos "/>
    <s v="GOBERNANZA DE LA SALUD"/>
    <s v="Preasignación para pago de tratamientos oncológicos"/>
    <s v="CZ 7"/>
    <n v="57"/>
    <s v="58"/>
    <s v="000"/>
    <s v="002"/>
    <n v="530226"/>
    <s v="1101"/>
    <s v="003"/>
    <s v="0000"/>
    <s v="0000"/>
    <n v="293626.40999999997"/>
    <n v="0"/>
    <n v="293626.40999999997"/>
    <n v="0"/>
    <n v="0"/>
    <n v="0"/>
    <s v="SI"/>
    <m/>
    <m/>
    <s v="Mayra Espinoza"/>
    <e v="#N/A"/>
    <e v="#N/A"/>
    <e v="#N/A"/>
    <e v="#N/A"/>
    <x v="8"/>
    <e v="#N/A"/>
    <e v="#N/A"/>
    <e v="#N/A"/>
  </r>
  <r>
    <x v="235"/>
    <s v="CZ 8"/>
    <s v="MSP-SNGSP-2022-1483-M"/>
    <d v="2022-06-15T00:00:00"/>
    <s v="MSP-DNPI-2022-1037-M"/>
    <d v="2022-06-29T00:00:00"/>
    <x v="0"/>
    <s v="Financiamiento para pago prestaciones de servicios y adquisición de medicamentos oncológicos "/>
    <s v="GOBERNANZA DE LA SALUD"/>
    <s v="Preasignación para pago de tratamientos oncológicos"/>
    <s v="CZ 8"/>
    <n v="58"/>
    <s v="58"/>
    <s v="000"/>
    <s v="002"/>
    <n v="530226"/>
    <s v="901"/>
    <s v="003"/>
    <s v="0000"/>
    <s v="0000"/>
    <n v="2034362.73"/>
    <n v="0"/>
    <n v="2034362.73"/>
    <n v="0"/>
    <n v="0"/>
    <n v="0"/>
    <s v="SI"/>
    <m/>
    <m/>
    <s v="Mayra Espinoza"/>
    <e v="#N/A"/>
    <e v="#N/A"/>
    <e v="#N/A"/>
    <e v="#N/A"/>
    <x v="8"/>
    <e v="#N/A"/>
    <e v="#N/A"/>
    <e v="#N/A"/>
  </r>
  <r>
    <x v="235"/>
    <s v="CZ 9"/>
    <s v="MSP-SNGSP-2022-1483-M"/>
    <d v="2022-06-15T00:00:00"/>
    <s v="MSP-DNPI-2022-1037-M"/>
    <d v="2022-06-29T00:00:00"/>
    <x v="0"/>
    <s v="Financiamiento para pago prestaciones de servicios y adquisición de medicamentos oncológicos "/>
    <s v="GOBERNANZA DE LA SALUD"/>
    <s v="Preasignación para pago de tratamientos oncológicos"/>
    <s v="CZ 9"/>
    <n v="59"/>
    <s v="58"/>
    <s v="000"/>
    <s v="002"/>
    <n v="530226"/>
    <s v="1701"/>
    <s v="003"/>
    <s v="0000"/>
    <s v="0000"/>
    <n v="1179586.08"/>
    <n v="0"/>
    <n v="1179586.08"/>
    <n v="0"/>
    <n v="0"/>
    <n v="0"/>
    <s v="SI"/>
    <m/>
    <m/>
    <s v="Mayra Espinoza"/>
    <e v="#N/A"/>
    <e v="#N/A"/>
    <e v="#N/A"/>
    <e v="#N/A"/>
    <x v="8"/>
    <e v="#N/A"/>
    <e v="#N/A"/>
    <e v="#N/A"/>
  </r>
  <r>
    <x v="235"/>
    <s v="CZ 8"/>
    <s v="MSP-SNGSP-2022-1543-M"/>
    <d v="2022-06-08T00:00:00"/>
    <s v="MSP-DNPI-2022-1037-M"/>
    <d v="2022-06-29T00:00:00"/>
    <x v="0"/>
    <s v="Financiamiento para pago prestaciones de servicios y adquisición de medicamentos oncológicos "/>
    <s v="GOBERNANZA DE LA SALUD"/>
    <s v="Adquisición de medicamentos oncológicos, para el Hospital Francisco de Icaza Bustamante perteneciente a la CZ8"/>
    <s v="CZ 8"/>
    <s v="1190"/>
    <n v="58"/>
    <s v="000"/>
    <s v="002"/>
    <n v="530809"/>
    <s v="901"/>
    <s v="003"/>
    <s v="0000"/>
    <s v="0000"/>
    <n v="198780.05"/>
    <n v="0"/>
    <n v="198780.05"/>
    <n v="0"/>
    <n v="0"/>
    <n v="0"/>
    <s v="SI"/>
    <m/>
    <m/>
    <s v="Mayra Espinoza"/>
    <e v="#N/A"/>
    <e v="#N/A"/>
    <e v="#N/A"/>
    <e v="#N/A"/>
    <x v="8"/>
    <e v="#N/A"/>
    <e v="#N/A"/>
    <e v="#N/A"/>
  </r>
  <r>
    <x v="235"/>
    <s v="CZ 8"/>
    <s v="MSP-SNGSP-2022-1543-M"/>
    <d v="2022-06-08T00:00:00"/>
    <s v="MSP-DNPI-2022-1037-M"/>
    <d v="2022-06-29T00:00:00"/>
    <x v="0"/>
    <s v="Financiamiento para pago prestaciones de servicios y adquisición de medicamentos oncológicos "/>
    <s v="GOBERNANZA DE LA SALUD"/>
    <s v="Adquisición de medicamentos oncológicos, para el  Hospital Abel Gilbert Ponton perteneciente a la CZ8"/>
    <s v="CZ 8"/>
    <s v="1192"/>
    <n v="58"/>
    <s v="000"/>
    <s v="002"/>
    <n v="530809"/>
    <s v="901"/>
    <s v="003"/>
    <s v="0000"/>
    <s v="0000"/>
    <n v="5248666.92"/>
    <n v="0"/>
    <n v="5248666.92"/>
    <n v="0"/>
    <n v="0"/>
    <n v="0"/>
    <s v="SI"/>
    <m/>
    <m/>
    <s v="Mayra Espinoza"/>
    <e v="#N/A"/>
    <e v="#N/A"/>
    <e v="#N/A"/>
    <e v="#N/A"/>
    <x v="8"/>
    <e v="#N/A"/>
    <e v="#N/A"/>
    <e v="#N/A"/>
  </r>
  <r>
    <x v="235"/>
    <s v="CZ1"/>
    <s v="MSP-SNGSP-2022-1503-M"/>
    <d v="2022-06-17T00:00:00"/>
    <s v="MSP-DNPI-2022-1037-M"/>
    <d v="2022-06-29T00:00:00"/>
    <x v="0"/>
    <s v="Financiamiento para pago prestaciones de servicios y adquisición de medicamentos oncológicos "/>
    <s v="GOBERNANZA DE LA SALUD"/>
    <s v="Adquisición de medicamentos oncológicos, para el Hospital San Vicente de Paul perteneciente a la CZ1."/>
    <s v="CZ1"/>
    <s v="1250"/>
    <n v="58"/>
    <s v="000"/>
    <s v="002"/>
    <n v="530809"/>
    <s v="1001"/>
    <s v="003"/>
    <s v="0000"/>
    <s v="0000"/>
    <n v="58621.62"/>
    <n v="0"/>
    <n v="58621.62"/>
    <n v="0"/>
    <n v="0"/>
    <n v="0"/>
    <s v="SI"/>
    <m/>
    <m/>
    <s v="Mayra Espinoza"/>
    <e v="#N/A"/>
    <e v="#N/A"/>
    <e v="#N/A"/>
    <e v="#N/A"/>
    <x v="8"/>
    <e v="#N/A"/>
    <e v="#N/A"/>
    <e v="#N/A"/>
  </r>
  <r>
    <x v="235"/>
    <s v="111005027"/>
    <s v="MSP-SNGSP-2022-1573-M"/>
    <d v="2022-06-23T00:00:00"/>
    <s v="MSP-DNPI-2022-1037-M"/>
    <d v="2022-06-29T00:00:00"/>
    <x v="0"/>
    <s v="Financiamiento para pago prestaciones de servicios y adquisición de medicamentos oncológicos "/>
    <s v="GOBERNANZA DE LA SALUD"/>
    <s v="Adquisición de 2 (dos) medicamentos por medio del convenio de cooperación entre el ministerio de salud pública del ecuador y la organización panamericana de la salud."/>
    <s v="PLANTA CENTRAL"/>
    <n v="9999"/>
    <n v="58"/>
    <s v="000"/>
    <s v="002"/>
    <n v="581202"/>
    <n v="1701"/>
    <s v="003"/>
    <s v="0000"/>
    <s v="0000"/>
    <n v="78926.460000000006"/>
    <n v="0"/>
    <n v="78926.460000000006"/>
    <n v="0"/>
    <n v="0"/>
    <n v="0"/>
    <s v="SI"/>
    <m/>
    <m/>
    <s v="Mayra Espinoza"/>
    <n v="78926.460000000006"/>
    <n v="0"/>
    <n v="78926.460000000006"/>
    <s v="SUB GESTION OPERACIONES LOGISTICA SALUD "/>
    <x v="32"/>
    <s v="NO APLICA"/>
    <s v="SI"/>
    <n v="0"/>
  </r>
  <r>
    <x v="236"/>
    <s v="132000005"/>
    <s v="MSP-CZ9-2022-11189-M"/>
    <d v="2022-06-24T00:00:00"/>
    <s v="MSP-CGPGE-2022-0399-M"/>
    <d v="2022-06-29T00:00:00"/>
    <x v="0"/>
    <s v="Financiamiento para contratar servicios externalizados"/>
    <s v="PROVISION Y PRESTACION DE SERVICIOS DE SALUD"/>
    <s v="ASIGNACIÓN ADICIONAL MEF SERVICIOS EXTERNALIZADOS"/>
    <s v="PLANTA CENTRAL"/>
    <n v="9999"/>
    <n v="90"/>
    <s v="000"/>
    <s v="001"/>
    <n v="530208"/>
    <n v="1701"/>
    <s v="001"/>
    <s v="0000"/>
    <s v="0000"/>
    <n v="0"/>
    <n v="0"/>
    <n v="0"/>
    <n v="2127571.6999999997"/>
    <n v="0"/>
    <n v="2127571.6999999997"/>
    <s v="SI"/>
    <m/>
    <m/>
    <s v="EDISON JIMÉNEZ"/>
    <n v="0"/>
    <n v="0"/>
    <n v="0"/>
    <s v="COOR PLANIFICACION GEST ESTRAT"/>
    <x v="11"/>
    <s v="N/A"/>
    <s v="NO"/>
    <n v="0"/>
  </r>
  <r>
    <x v="236"/>
    <s v="132000007"/>
    <s v="MSP-CZ9-2022-11189-M"/>
    <d v="2022-06-24T00:00:00"/>
    <s v="MSP-CGPGE-2022-0399-M"/>
    <d v="2022-06-29T00:00:00"/>
    <x v="0"/>
    <s v="Financiamiento para contratar servicios externalizados"/>
    <s v="PROVISION Y PRESTACION DE SERVICIOS DE SALUD"/>
    <s v="ASIGNACIÓN ADICIONAL MEF SERVICIOS EXTERNALIZADOS"/>
    <s v="PLANTA CENTRAL"/>
    <n v="9999"/>
    <n v="90"/>
    <s v="000"/>
    <s v="001"/>
    <n v="530209"/>
    <n v="1701"/>
    <s v="001"/>
    <s v="0000"/>
    <s v="0000"/>
    <n v="0"/>
    <n v="0"/>
    <n v="0"/>
    <n v="3811257.6500000004"/>
    <n v="0"/>
    <n v="3811257.6500000004"/>
    <s v="SI"/>
    <m/>
    <m/>
    <s v="EDISON JIMÉNEZ"/>
    <n v="0"/>
    <n v="0"/>
    <n v="0"/>
    <s v="COOR PLANIFICACION GEST ESTRAT"/>
    <x v="11"/>
    <s v="N/A"/>
    <s v="NO"/>
    <n v="0"/>
  </r>
  <r>
    <x v="236"/>
    <s v="132000008"/>
    <s v="MSP-CZ9-2022-11189-M"/>
    <d v="2022-06-24T00:00:00"/>
    <s v="MSP-CGPGE-2022-0399-M"/>
    <d v="2022-06-29T00:00:00"/>
    <x v="0"/>
    <s v="Financiamiento para contratar servicios externalizados"/>
    <s v="PROVISION Y PRESTACION DE SERVICIOS DE SALUD"/>
    <s v="ASIGNACIÓN ADICIONAL MEF SERVICIOS EXTERNALIZADOS"/>
    <s v="PLANTA CENTRAL"/>
    <n v="9999"/>
    <n v="90"/>
    <s v="000"/>
    <s v="001"/>
    <n v="530235"/>
    <n v="1701"/>
    <s v="001"/>
    <s v="0000"/>
    <s v="0000"/>
    <n v="0"/>
    <n v="0"/>
    <n v="0"/>
    <n v="619621.32999999996"/>
    <n v="0"/>
    <n v="619621.32999999996"/>
    <s v="SI"/>
    <m/>
    <m/>
    <s v="EDISON JIMÉNEZ"/>
    <n v="0"/>
    <n v="0"/>
    <n v="0"/>
    <s v="COOR PLANIFICACION GEST ESTRAT"/>
    <x v="11"/>
    <s v="N/A"/>
    <s v="NO"/>
    <n v="0"/>
  </r>
  <r>
    <x v="236"/>
    <s v="CZ9"/>
    <s v="MSP-CZ9-2022-11189-M"/>
    <d v="2022-06-24T00:00:00"/>
    <s v="MSP-CGPGE-2022-0399-M"/>
    <d v="2022-06-29T00:00:00"/>
    <x v="0"/>
    <s v="Financiamiento para contratar servicios externalizados"/>
    <s v="PROVISION Y PRESTACION DE SERVICIOS DE SALUD"/>
    <s v="SERVICIOS EXTERNALIZADOS"/>
    <s v="CZ9"/>
    <n v="59"/>
    <n v="90"/>
    <s v="000"/>
    <s v="001"/>
    <n v="530208"/>
    <n v="1701"/>
    <s v="001"/>
    <s v="0000"/>
    <s v="0000"/>
    <n v="2127571.7000000002"/>
    <n v="0"/>
    <n v="2127571.7000000002"/>
    <n v="0"/>
    <n v="0"/>
    <n v="0"/>
    <s v="SI"/>
    <m/>
    <m/>
    <s v="EDISON JIMÉNEZ"/>
    <e v="#N/A"/>
    <e v="#N/A"/>
    <e v="#N/A"/>
    <e v="#N/A"/>
    <x v="8"/>
    <e v="#N/A"/>
    <e v="#N/A"/>
    <e v="#N/A"/>
  </r>
  <r>
    <x v="236"/>
    <s v="CZ9"/>
    <s v="MSP-CZ9-2022-11189-M"/>
    <d v="2022-06-24T00:00:00"/>
    <s v="MSP-CGPGE-2022-0399-M"/>
    <d v="2022-06-29T00:00:00"/>
    <x v="0"/>
    <s v="Financiamiento para contratar servicios externalizados"/>
    <s v="PROVISION Y PRESTACION DE SERVICIOS DE SALUD"/>
    <s v="SERVICIOS EXTERNALIZADOS"/>
    <s v="CZ9"/>
    <n v="59"/>
    <n v="90"/>
    <s v="000"/>
    <s v="001"/>
    <n v="530209"/>
    <n v="1701"/>
    <s v="001"/>
    <s v="0000"/>
    <s v="0000"/>
    <n v="3811257.6500000004"/>
    <n v="0"/>
    <n v="3811257.6500000004"/>
    <n v="0"/>
    <n v="0"/>
    <n v="0"/>
    <s v="SI"/>
    <m/>
    <m/>
    <s v="EDISON JIMÉNEZ"/>
    <e v="#N/A"/>
    <e v="#N/A"/>
    <e v="#N/A"/>
    <e v="#N/A"/>
    <x v="8"/>
    <e v="#N/A"/>
    <e v="#N/A"/>
    <e v="#N/A"/>
  </r>
  <r>
    <x v="236"/>
    <s v="CZ9"/>
    <s v="MSP-CZ9-2022-11189-M"/>
    <d v="2022-06-24T00:00:00"/>
    <s v="MSP-CGPGE-2022-0399-M"/>
    <d v="2022-06-29T00:00:00"/>
    <x v="0"/>
    <s v="Financiamiento para contratar servicios externalizados"/>
    <s v="PROVISION Y PRESTACION DE SERVICIOS DE SALUD"/>
    <s v="SERVICIOS EXTERNALIZADOS"/>
    <s v="CZ9"/>
    <n v="59"/>
    <n v="90"/>
    <s v="000"/>
    <s v="001"/>
    <n v="530235"/>
    <n v="1701"/>
    <s v="001"/>
    <s v="0000"/>
    <s v="0000"/>
    <n v="619621.32999999996"/>
    <n v="0"/>
    <n v="619621.32999999996"/>
    <n v="0"/>
    <n v="0"/>
    <n v="0"/>
    <s v="SI"/>
    <m/>
    <m/>
    <s v="EDISON JIMÉNEZ"/>
    <e v="#N/A"/>
    <e v="#N/A"/>
    <e v="#N/A"/>
    <e v="#N/A"/>
    <x v="8"/>
    <e v="#N/A"/>
    <e v="#N/A"/>
    <e v="#N/A"/>
  </r>
  <r>
    <x v="237"/>
    <s v="ZONAL 1"/>
    <s v="MSP-SNGSP-2022-1629-M"/>
    <d v="2022-06-29T00:00:00"/>
    <s v="MSP-DNPI-2022-1042-M"/>
    <d v="2022-06-29T00:00:00"/>
    <x v="0"/>
    <s v="Adquisición de 2 (dos) medicamentos por medio del convenio de cooperación MSP-OPC"/>
    <s v="GOBERNANZA DE LA SALUD"/>
    <s v="Pagos prestaciones de servicios de Salud la Red Servicios Hospitalarios"/>
    <s v="ZONAL 1"/>
    <n v="51"/>
    <s v="58"/>
    <s v="000"/>
    <s v="004"/>
    <n v="530226"/>
    <s v="1001"/>
    <s v="001"/>
    <s v="0000"/>
    <s v="0000"/>
    <n v="2092834.29"/>
    <n v="0"/>
    <n v="2092834.29"/>
    <n v="0"/>
    <n v="0"/>
    <n v="0"/>
    <s v="SI"/>
    <m/>
    <m/>
    <s v="Mayra Espinoza"/>
    <e v="#N/A"/>
    <e v="#N/A"/>
    <e v="#N/A"/>
    <e v="#N/A"/>
    <x v="8"/>
    <e v="#N/A"/>
    <e v="#N/A"/>
    <e v="#N/A"/>
  </r>
  <r>
    <x v="237"/>
    <s v="ZONAL 3"/>
    <s v="MSP-SNGSP-2022-1629-M"/>
    <d v="2022-06-29T00:00:00"/>
    <s v="MSP-DNPI-2022-1042-M"/>
    <d v="2022-06-29T00:00:00"/>
    <x v="0"/>
    <s v="Adquisición de 2 (dos) medicamentos por medio del convenio de cooperación MSP-OPC"/>
    <s v="GOBERNANZA DE LA SALUD"/>
    <s v="Pagos prestaciones de servicios de Salud la Red Servicios Hospitalarios"/>
    <s v="ZONAL 3"/>
    <n v="53"/>
    <s v="58"/>
    <s v="000"/>
    <s v="004"/>
    <n v="530226"/>
    <s v="601"/>
    <s v="001"/>
    <s v="0000"/>
    <s v="0000"/>
    <n v="2017381.55"/>
    <n v="0"/>
    <n v="2017381.55"/>
    <n v="0"/>
    <n v="0"/>
    <n v="0"/>
    <s v="SI"/>
    <m/>
    <m/>
    <s v="Mayra Espinoza"/>
    <e v="#N/A"/>
    <e v="#N/A"/>
    <e v="#N/A"/>
    <e v="#N/A"/>
    <x v="8"/>
    <e v="#N/A"/>
    <e v="#N/A"/>
    <e v="#N/A"/>
  </r>
  <r>
    <x v="237"/>
    <s v="ZONAL 4"/>
    <s v="MSP-SNGSP-2022-1629-M"/>
    <d v="2022-06-29T00:00:00"/>
    <s v="MSP-DNPI-2022-1042-M"/>
    <d v="2022-06-29T00:00:00"/>
    <x v="0"/>
    <s v="Adquisición de 2 (dos) medicamentos por medio del convenio de cooperación MSP-OPC"/>
    <s v="GOBERNANZA DE LA SALUD"/>
    <s v="Pagos prestaciones de servicios de Salud la Red Servicios Hospitalarios"/>
    <s v="ZONAL 4"/>
    <n v="54"/>
    <s v="58"/>
    <s v="000"/>
    <s v="004"/>
    <n v="530226"/>
    <n v="1301"/>
    <s v="001"/>
    <s v="0000"/>
    <s v="0000"/>
    <n v="3000000"/>
    <n v="0"/>
    <n v="3000000"/>
    <n v="0"/>
    <n v="0"/>
    <n v="0"/>
    <s v="SI"/>
    <m/>
    <m/>
    <s v="Mayra Espinoza"/>
    <e v="#N/A"/>
    <e v="#N/A"/>
    <e v="#N/A"/>
    <e v="#N/A"/>
    <x v="8"/>
    <e v="#N/A"/>
    <e v="#N/A"/>
    <e v="#N/A"/>
  </r>
  <r>
    <x v="237"/>
    <s v="ZONAL 6"/>
    <s v="MSP-SNGSP-2022-1629-M"/>
    <d v="2022-06-29T00:00:00"/>
    <s v="MSP-DNPI-2022-1042-M"/>
    <d v="2022-06-29T00:00:00"/>
    <x v="0"/>
    <s v="Adquisición de 2 (dos) medicamentos por medio del convenio de cooperación MSP-OPC"/>
    <s v="GOBERNANZA DE LA SALUD"/>
    <s v="Pagos prestaciones de servicios de Salud la Red otros servicios excepto Dialisis/Hemodiálisis"/>
    <s v="ZONAL 6"/>
    <n v="56"/>
    <s v="58"/>
    <s v="000"/>
    <s v="002"/>
    <n v="530226"/>
    <s v="101"/>
    <s v="001"/>
    <s v="0000"/>
    <s v="0000"/>
    <n v="1072318.6100000001"/>
    <n v="0"/>
    <n v="1072318.6100000001"/>
    <n v="0"/>
    <n v="0"/>
    <n v="0"/>
    <s v="SI"/>
    <m/>
    <m/>
    <s v="Mayra Espinoza"/>
    <e v="#N/A"/>
    <e v="#N/A"/>
    <e v="#N/A"/>
    <e v="#N/A"/>
    <x v="8"/>
    <e v="#N/A"/>
    <e v="#N/A"/>
    <e v="#N/A"/>
  </r>
  <r>
    <x v="237"/>
    <s v="ZONAL 6"/>
    <s v="MSP-SNGSP-2022-1629-M"/>
    <d v="2022-06-29T00:00:00"/>
    <s v="MSP-DNPI-2022-1042-M"/>
    <d v="2022-06-29T00:00:00"/>
    <x v="0"/>
    <s v="Adquisición de 2 (dos) medicamentos por medio del convenio de cooperación MSP-OPC"/>
    <s v="GOBERNANZA DE LA SALUD"/>
    <s v="Pagos prestaciones de servicios de Salud la Red Servicios Hospitalarios"/>
    <s v="ZONAL 6"/>
    <n v="56"/>
    <s v="58"/>
    <s v="000"/>
    <s v="004"/>
    <n v="530226"/>
    <s v="101"/>
    <s v="001"/>
    <s v="0000"/>
    <s v="0000"/>
    <n v="1705419.89"/>
    <n v="0"/>
    <n v="1705419.89"/>
    <n v="0"/>
    <n v="0"/>
    <n v="0"/>
    <s v="SI"/>
    <m/>
    <m/>
    <s v="Mayra Espinoza"/>
    <e v="#N/A"/>
    <e v="#N/A"/>
    <e v="#N/A"/>
    <e v="#N/A"/>
    <x v="8"/>
    <e v="#N/A"/>
    <e v="#N/A"/>
    <e v="#N/A"/>
  </r>
  <r>
    <x v="237"/>
    <s v="ZONAL 7"/>
    <s v="MSP-SNGSP-2022-1629-M"/>
    <d v="2022-06-29T00:00:00"/>
    <s v="MSP-DNPI-2022-1042-M"/>
    <d v="2022-06-29T00:00:00"/>
    <x v="0"/>
    <s v="Adquisición de 2 (dos) medicamentos por medio del convenio de cooperación MSP-OPC"/>
    <s v="GOBERNANZA DE LA SALUD"/>
    <s v="Pagos prestaciones de servicios de Salud la Red Servicios Hospitalarios"/>
    <s v="ZONAL 7"/>
    <n v="57"/>
    <s v="58"/>
    <s v="000"/>
    <s v="004"/>
    <n v="530226"/>
    <s v="1101"/>
    <s v="001"/>
    <s v="0000"/>
    <s v="0000"/>
    <n v="2261687.6"/>
    <n v="0"/>
    <n v="2261687.6"/>
    <n v="0"/>
    <n v="0"/>
    <n v="0"/>
    <s v="SI"/>
    <m/>
    <m/>
    <s v="Mayra Espinoza"/>
    <e v="#N/A"/>
    <e v="#N/A"/>
    <e v="#N/A"/>
    <e v="#N/A"/>
    <x v="8"/>
    <e v="#N/A"/>
    <e v="#N/A"/>
    <e v="#N/A"/>
  </r>
  <r>
    <x v="237"/>
    <s v="ZONAL 8"/>
    <s v="MSP-SNGSP-2022-1629-M"/>
    <d v="2022-06-29T00:00:00"/>
    <s v="MSP-DNPI-2022-1042-M"/>
    <d v="2022-06-29T00:00:00"/>
    <x v="0"/>
    <s v="Adquisición de 2 (dos) medicamentos por medio del convenio de cooperación MSP-OPC"/>
    <s v="GOBERNANZA DE LA SALUD"/>
    <s v="Pagos prestaciones de servicios de Salud la Red otros servicios excepto Dialisis/Hemodiálisis"/>
    <s v="ZONAL 8"/>
    <n v="58"/>
    <s v="58"/>
    <s v="000"/>
    <s v="002"/>
    <n v="530226"/>
    <s v="901"/>
    <s v="001"/>
    <s v="0000"/>
    <s v="0000"/>
    <n v="1000000"/>
    <n v="0"/>
    <n v="1000000"/>
    <n v="0"/>
    <n v="0"/>
    <n v="0"/>
    <s v="SI"/>
    <m/>
    <m/>
    <s v="Mayra Espinoza"/>
    <e v="#N/A"/>
    <e v="#N/A"/>
    <e v="#N/A"/>
    <e v="#N/A"/>
    <x v="8"/>
    <e v="#N/A"/>
    <e v="#N/A"/>
    <e v="#N/A"/>
  </r>
  <r>
    <x v="237"/>
    <s v="ZONAL 8"/>
    <s v="MSP-SNGSP-2022-1629-M"/>
    <d v="2022-06-29T00:00:00"/>
    <s v="MSP-DNPI-2022-1042-M"/>
    <d v="2022-06-29T00:00:00"/>
    <x v="0"/>
    <s v="Adquisición de 2 (dos) medicamentos por medio del convenio de cooperación MSP-OPC"/>
    <s v="GOBERNANZA DE LA SALUD"/>
    <s v="Pagos prestaciones de servicios de Salud la Red Servicios Hospitalarios"/>
    <s v="ZONAL 8"/>
    <n v="58"/>
    <s v="58"/>
    <s v="000"/>
    <s v="004"/>
    <n v="530226"/>
    <s v="901"/>
    <s v="001"/>
    <s v="0000"/>
    <s v="0000"/>
    <n v="3000000"/>
    <n v="0"/>
    <n v="3000000"/>
    <n v="0"/>
    <n v="0"/>
    <n v="0"/>
    <s v="SI"/>
    <m/>
    <m/>
    <s v="Mayra Espinoza"/>
    <e v="#N/A"/>
    <e v="#N/A"/>
    <e v="#N/A"/>
    <e v="#N/A"/>
    <x v="8"/>
    <e v="#N/A"/>
    <e v="#N/A"/>
    <e v="#N/A"/>
  </r>
  <r>
    <x v="237"/>
    <s v="ZONAL 9"/>
    <s v="MSP-SNGSP-2022-1629-M"/>
    <d v="2022-06-29T00:00:00"/>
    <s v="MSP-DNPI-2022-1042-M"/>
    <d v="2022-06-29T00:00:00"/>
    <x v="0"/>
    <s v="Adquisición de 2 (dos) medicamentos por medio del convenio de cooperación MSP-OPC"/>
    <s v="GOBERNANZA DE LA SALUD"/>
    <s v="Pagos prestaciones de servicios de Salud la Red Servicios Hospitalarios"/>
    <s v="ZONAL 9"/>
    <n v="59"/>
    <s v="58"/>
    <s v="000"/>
    <s v="004"/>
    <n v="530226"/>
    <s v="1701"/>
    <s v="001"/>
    <s v="0000"/>
    <s v="0000"/>
    <n v="3850358.06"/>
    <n v="0"/>
    <n v="3850358.06"/>
    <n v="0"/>
    <n v="0"/>
    <n v="0"/>
    <s v="SI"/>
    <m/>
    <m/>
    <s v="Mayra Espinoza"/>
    <e v="#N/A"/>
    <e v="#N/A"/>
    <e v="#N/A"/>
    <e v="#N/A"/>
    <x v="8"/>
    <e v="#N/A"/>
    <e v="#N/A"/>
    <e v="#N/A"/>
  </r>
  <r>
    <x v="238"/>
    <s v="111005025"/>
    <s v="MSP-DNMDM-2022-0806-M"/>
    <d v="2022-06-30T00:00:00"/>
    <s v="MSP-DNPI-2022-1051-M"/>
    <d v="2022-06-30T00:00:00"/>
    <x v="0"/>
    <s v="Financiamiento 5% Costos Operativos Convenio Ext Farm"/>
    <s v="PROVISION Y PRESTACION DE SERVICIOS DE SALUD"/>
    <s v="Fondo para asignación presupuestaria a las EODs. a nivel nacional para el abastecimiento de medicamentos que permita la atención al paciente"/>
    <s v="PLANTA CENTRAL"/>
    <n v="9999"/>
    <n v="90"/>
    <s v="000"/>
    <s v="001"/>
    <n v="530809"/>
    <n v="1701"/>
    <s v="001"/>
    <s v="0000"/>
    <s v="0000"/>
    <n v="0"/>
    <n v="0"/>
    <n v="0"/>
    <n v="151855.54999999999"/>
    <n v="0"/>
    <n v="151855.54999999999"/>
    <s v="SI"/>
    <m/>
    <m/>
    <s v="Mayra Espinoza"/>
    <n v="0"/>
    <n v="0"/>
    <n v="0"/>
    <s v="SUB GESTION OPERACIONES LOGISTICA SALUD "/>
    <x v="32"/>
    <s v="NO APLICA"/>
    <s v="NO"/>
    <n v="0"/>
  </r>
  <r>
    <x v="238"/>
    <s v="111005026"/>
    <s v="MSP-DNMDM-2022-0806-M"/>
    <s v="30/06/2022_x000a_30/06/2022"/>
    <s v="MSP-DNPI-2022-1051-M"/>
    <d v="2022-06-30T00:00:00"/>
    <x v="0"/>
    <s v="Financiamiento 5% Costos Operativos Convenio Ext Farm"/>
    <s v="PROGRAMAS DE SALUD PUBLICA"/>
    <s v="Adquisición de medicamentos de consulta externa a través del procedimiento de externalización de farmacias para la Fase 1 (Porcentaje de incremento costos operativos)"/>
    <s v="PLANTA CENTRAL"/>
    <n v="9999"/>
    <n v="24"/>
    <s v="000"/>
    <s v="002"/>
    <n v="530242"/>
    <n v="1701"/>
    <s v="001"/>
    <s v="0000"/>
    <s v="0000"/>
    <n v="151855.55000000002"/>
    <n v="0"/>
    <n v="151855.55000000002"/>
    <n v="0"/>
    <n v="0"/>
    <n v="0"/>
    <s v="SI"/>
    <m/>
    <m/>
    <s v="Mayra Espinoza"/>
    <n v="19891.200000000012"/>
    <n v="0"/>
    <n v="19891.200000000012"/>
    <s v="SUB GESTION OPERACIONES LOGISTICA SALUD "/>
    <x v="32"/>
    <s v="Externalización de Medicamentos"/>
    <s v="SI"/>
    <n v="2.9103830456733704E-11"/>
  </r>
  <r>
    <x v="239"/>
    <s v="132000005"/>
    <s v="MSP-CZONAL6-2022-5905-M"/>
    <d v="2022-06-24T00:00:00"/>
    <s v="MSP-CGPGE-2022-0408-M"/>
    <d v="2022-06-30T00:00:00"/>
    <x v="0"/>
    <s v="ASIGNACION DE RECURSOS PARA EXTERNALIZADOS "/>
    <s v="PROVISION Y PRESTACION DE SERVICIOS DE SALUD"/>
    <s v="ASIGNACIÓN ADICIONAL MEF SERVICIOS EXTERNALIZADOS"/>
    <s v="PLANTA CENTRAL"/>
    <n v="9999"/>
    <n v="90"/>
    <s v="000"/>
    <s v="001"/>
    <n v="530208"/>
    <n v="1701"/>
    <s v="001"/>
    <s v="0000"/>
    <s v="0000"/>
    <n v="0"/>
    <n v="0"/>
    <n v="0"/>
    <n v="240735.1"/>
    <n v="0"/>
    <n v="240735.1"/>
    <s v="SI"/>
    <m/>
    <m/>
    <s v="VERONICA VELEZ "/>
    <n v="0"/>
    <n v="0"/>
    <n v="0"/>
    <s v="COOR PLANIFICACION GEST ESTRAT"/>
    <x v="11"/>
    <s v="N/A"/>
    <s v="NO"/>
    <n v="0"/>
  </r>
  <r>
    <x v="239"/>
    <s v="132000007"/>
    <s v="MSP-CZONAL6-2022-5905-M"/>
    <d v="2022-06-24T00:00:00"/>
    <s v="MSP-CGPGE-2022-0408-M"/>
    <d v="2022-06-30T00:00:00"/>
    <x v="0"/>
    <s v="ASIGNACION DE RECURSOS PARA EXTERNALIZADOS "/>
    <s v="PROVISION Y PRESTACION DE SERVICIOS DE SALUD"/>
    <s v="ASIGNACIÓN ADICIONAL MEF SERVICIOS EXTERNALIZADOS"/>
    <s v="PLANTA CENTRAL"/>
    <n v="9999"/>
    <n v="90"/>
    <s v="000"/>
    <s v="001"/>
    <n v="530209"/>
    <n v="1701"/>
    <s v="001"/>
    <s v="0000"/>
    <s v="0000"/>
    <n v="0"/>
    <n v="0"/>
    <n v="0"/>
    <n v="519027.75"/>
    <n v="0"/>
    <n v="519027.75"/>
    <s v="SI"/>
    <m/>
    <m/>
    <s v="VERONICA VELEZ "/>
    <n v="0"/>
    <n v="0"/>
    <n v="0"/>
    <s v="COOR PLANIFICACION GEST ESTRAT"/>
    <x v="11"/>
    <s v="N/A"/>
    <s v="NO"/>
    <n v="0"/>
  </r>
  <r>
    <x v="239"/>
    <s v="132000008"/>
    <s v="MSP-CZONAL6-2022-5905-M"/>
    <d v="2022-06-24T00:00:00"/>
    <s v="MSP-CGPGE-2022-0408-M"/>
    <d v="2022-06-30T00:00:00"/>
    <x v="0"/>
    <s v="ASIGNACION DE RECURSOS PARA EXTERNALIZADOS "/>
    <s v="PROVISION Y PRESTACION DE SERVICIOS DE SALUD"/>
    <s v="ASIGNACIÓN ADICIONAL MEF SERVICIOS EXTERNALIZADOS"/>
    <s v="PLANTA CENTRAL"/>
    <n v="9999"/>
    <n v="90"/>
    <s v="000"/>
    <s v="001"/>
    <n v="530235"/>
    <n v="1701"/>
    <s v="001"/>
    <s v="0000"/>
    <s v="0000"/>
    <n v="0"/>
    <n v="0"/>
    <n v="0"/>
    <n v="366111.19"/>
    <n v="0"/>
    <n v="366111.19"/>
    <s v="SI"/>
    <m/>
    <m/>
    <s v="VERONICA VELEZ "/>
    <n v="0"/>
    <n v="0"/>
    <n v="0"/>
    <s v="COOR PLANIFICACION GEST ESTRAT"/>
    <x v="11"/>
    <s v="N/A"/>
    <s v="NO"/>
    <n v="0"/>
  </r>
  <r>
    <x v="239"/>
    <s v="132000006"/>
    <s v="MSP-CZONAL6-2022-5905-M"/>
    <d v="2022-06-24T00:00:00"/>
    <s v="MSP-CGPGE-2022-0408-M"/>
    <d v="2022-06-30T00:00:00"/>
    <x v="0"/>
    <s v="ASIGNACION DE RECURSOS PARA EXTERNALIZADOS "/>
    <s v="PROVISION Y PRESTACION DE SERVICIOS DE SALUD"/>
    <s v="ASIGNACIÓN ADICIONAL MEF SERVICIOS GENERALES"/>
    <s v="PLANTA CENTRAL"/>
    <n v="9999"/>
    <n v="90"/>
    <s v="000"/>
    <s v="001"/>
    <n v="530803"/>
    <n v="1701"/>
    <s v="001"/>
    <s v="0000"/>
    <s v="0000"/>
    <n v="0"/>
    <n v="0"/>
    <n v="0"/>
    <n v="910294.21"/>
    <n v="0"/>
    <n v="910294.21"/>
    <s v="SI"/>
    <m/>
    <m/>
    <s v="VERONICA VELEZ "/>
    <n v="0"/>
    <n v="0"/>
    <n v="0"/>
    <s v="COOR PLANIFICACION GEST ESTRAT"/>
    <x v="11"/>
    <s v="N/A"/>
    <s v="NO"/>
    <n v="0"/>
  </r>
  <r>
    <x v="239"/>
    <s v="CZ6"/>
    <s v="MSP-CZONAL6-2022-5905-M"/>
    <d v="2022-06-24T00:00:00"/>
    <s v="MSP-CGPGE-2022-0408-M"/>
    <d v="2022-06-30T00:00:00"/>
    <x v="0"/>
    <s v="ASIGNACION DE RECURSOS PARA EXTERNALIZADOS "/>
    <s v="CZ6"/>
    <s v="CZ6"/>
    <s v="CZ6"/>
    <s v="0056"/>
    <n v="90"/>
    <s v="000"/>
    <s v="001"/>
    <n v="530208"/>
    <s v="0101"/>
    <s v="001"/>
    <s v="0000"/>
    <s v="0000"/>
    <n v="489367.53"/>
    <n v="0"/>
    <n v="489367.53"/>
    <n v="0"/>
    <n v="0"/>
    <n v="0"/>
    <s v="SI"/>
    <m/>
    <m/>
    <s v="VERONICA VELEZ "/>
    <e v="#N/A"/>
    <e v="#N/A"/>
    <e v="#N/A"/>
    <e v="#N/A"/>
    <x v="8"/>
    <e v="#N/A"/>
    <e v="#N/A"/>
    <e v="#N/A"/>
  </r>
  <r>
    <x v="239"/>
    <s v="CZ6"/>
    <s v="MSP-CZONAL6-2022-5905-M"/>
    <d v="2022-06-24T00:00:00"/>
    <s v="MSP-CGPGE-2022-0408-M"/>
    <d v="2022-06-30T00:00:00"/>
    <x v="0"/>
    <s v="ASIGNACION DE RECURSOS PARA EXTERNALIZADOS "/>
    <s v="CZ6"/>
    <s v="CZ6"/>
    <s v="CZ6"/>
    <s v="0056"/>
    <n v="90"/>
    <s v="000"/>
    <s v="001"/>
    <n v="530209"/>
    <s v="0101"/>
    <s v="001"/>
    <s v="0000"/>
    <s v="0000"/>
    <n v="718861.8"/>
    <n v="0"/>
    <n v="718861.8"/>
    <n v="0"/>
    <n v="0"/>
    <n v="0"/>
    <s v="SI"/>
    <m/>
    <m/>
    <s v="VERONICA VELEZ "/>
    <e v="#N/A"/>
    <e v="#N/A"/>
    <e v="#N/A"/>
    <e v="#N/A"/>
    <x v="8"/>
    <e v="#N/A"/>
    <e v="#N/A"/>
    <e v="#N/A"/>
  </r>
  <r>
    <x v="239"/>
    <s v="CZ6"/>
    <s v="MSP-CZONAL6-2022-5905-M"/>
    <d v="2022-06-24T00:00:00"/>
    <s v="MSP-CGPGE-2022-0408-M"/>
    <d v="2022-06-30T00:00:00"/>
    <x v="0"/>
    <s v="ASIGNACION DE RECURSOS PARA EXTERNALIZADOS "/>
    <s v="CZ6"/>
    <s v="CZ6"/>
    <s v="CZ6"/>
    <s v="0056"/>
    <n v="90"/>
    <s v="000"/>
    <s v="001"/>
    <n v="530235"/>
    <s v="0101"/>
    <s v="001"/>
    <s v="0000"/>
    <s v="0000"/>
    <n v="208048.9"/>
    <n v="0"/>
    <n v="208048.9"/>
    <n v="0"/>
    <n v="0"/>
    <n v="0"/>
    <s v="SI"/>
    <m/>
    <m/>
    <s v="VERONICA VELEZ "/>
    <e v="#N/A"/>
    <e v="#N/A"/>
    <e v="#N/A"/>
    <e v="#N/A"/>
    <x v="8"/>
    <e v="#N/A"/>
    <e v="#N/A"/>
    <e v="#N/A"/>
  </r>
  <r>
    <x v="239"/>
    <s v="CZ6"/>
    <s v="MSP-CZONAL6-2022-5905-M"/>
    <d v="2022-06-24T00:00:00"/>
    <s v="MSP-CGPGE-2022-0408-M"/>
    <d v="2022-06-30T00:00:00"/>
    <x v="0"/>
    <s v="ASIGNACION DE RECURSOS PARA EXTERNALIZADOS "/>
    <s v="CZ6"/>
    <s v="CZ6"/>
    <s v="CZ6"/>
    <s v="0056"/>
    <n v="90"/>
    <s v="000"/>
    <s v="001"/>
    <n v="530801"/>
    <s v="0101"/>
    <s v="001"/>
    <s v="0000"/>
    <s v="0000"/>
    <n v="310056.07"/>
    <n v="0"/>
    <n v="310056.07"/>
    <n v="0"/>
    <n v="0"/>
    <n v="0"/>
    <s v="SI"/>
    <m/>
    <m/>
    <s v="VERONICA VELEZ "/>
    <e v="#N/A"/>
    <e v="#N/A"/>
    <e v="#N/A"/>
    <e v="#N/A"/>
    <x v="8"/>
    <e v="#N/A"/>
    <e v="#N/A"/>
    <e v="#N/A"/>
  </r>
  <r>
    <x v="239"/>
    <s v="CZ6"/>
    <s v="MSP-CZONAL6-2022-5905-M"/>
    <d v="2022-06-24T00:00:00"/>
    <s v="MSP-CGPGE-2022-0408-M"/>
    <d v="2022-06-30T00:00:00"/>
    <x v="0"/>
    <s v="ASIGNACION DE RECURSOS PARA EXTERNALIZADOS "/>
    <s v="CZ6"/>
    <s v="CZ6"/>
    <s v="CZ6"/>
    <s v="0056"/>
    <n v="90"/>
    <s v="000"/>
    <s v="001"/>
    <n v="530805"/>
    <s v="0101"/>
    <s v="001"/>
    <s v="0000"/>
    <s v="0000"/>
    <n v="309833.95"/>
    <n v="0"/>
    <n v="309833.95"/>
    <n v="0"/>
    <n v="0"/>
    <n v="0"/>
    <s v="SI"/>
    <m/>
    <m/>
    <s v="VERONICA VELEZ "/>
    <e v="#N/A"/>
    <e v="#N/A"/>
    <e v="#N/A"/>
    <e v="#N/A"/>
    <x v="8"/>
    <e v="#N/A"/>
    <e v="#N/A"/>
    <e v="#N/A"/>
  </r>
  <r>
    <x v="240"/>
    <s v="111005019"/>
    <s v="MSP-SNGSP-2022-1649-M"/>
    <d v="2022-06-30T00:00:00"/>
    <s v="MSP-DNPI-2022-1066-M"/>
    <d v="2022-07-01T00:00:00"/>
    <x v="0"/>
    <s v="Adquisición de medicamentos de consulta externa a través del procedimiento de externalización"/>
    <s v="PROGRAMAS DE SALUD PUBLICA"/>
    <s v="ADQUISICIÓN DE MEDICAMENTOS DE CONSULTA EXTERNA A TRAVÉS DEL PROCEDIMIENTO DEEXTERNALIZACIÓN DE FARMACIAS PARA EL GRUPO I DE LA FASE II”"/>
    <s v="PLANTA CENTRAL"/>
    <n v="9999"/>
    <n v="24"/>
    <s v="000"/>
    <s v="002"/>
    <n v="530809"/>
    <n v="1701"/>
    <s v="001"/>
    <s v="0000"/>
    <s v="0000"/>
    <n v="0"/>
    <n v="0"/>
    <n v="0"/>
    <n v="6666703.6200000001"/>
    <n v="0"/>
    <n v="6666703.6200000001"/>
    <s v="SI"/>
    <m/>
    <m/>
    <s v="Mayra Espinoza"/>
    <n v="3144.0600000005215"/>
    <n v="0"/>
    <n v="3144.0600000005215"/>
    <s v="SUB GESTION OPERACIONES LOGISTICA SALUD "/>
    <x v="32"/>
    <s v="Externalización de Medicamentos"/>
    <s v="SI"/>
    <n v="4.6566128730773926E-10"/>
  </r>
  <r>
    <x v="240"/>
    <s v="111005020"/>
    <s v="MSP-SNGSP-2022-1649-M"/>
    <d v="2022-06-30T00:00:00"/>
    <s v="MSP-DNPI-2022-1066-M"/>
    <d v="2022-07-01T00:00:00"/>
    <x v="0"/>
    <s v="Adquisición de medicamentos de consulta externa a través del procedimiento de externalización"/>
    <s v="PROGRAMAS DE SALUD PUBLICA"/>
    <s v="Adquisición de medicamentos de consulta externa a través del procedimiento de externalización de farmacias para la Fase 3"/>
    <s v="PLANTA CENTRAL"/>
    <n v="9999"/>
    <n v="24"/>
    <s v="000"/>
    <s v="002"/>
    <n v="530809"/>
    <n v="1701"/>
    <s v="001"/>
    <s v="0000"/>
    <s v="0000"/>
    <n v="0"/>
    <n v="0"/>
    <n v="0"/>
    <n v="7232671.7300000004"/>
    <n v="0"/>
    <n v="7232671.7300000004"/>
    <s v="SI"/>
    <m/>
    <m/>
    <s v="Mayra Espinoza"/>
    <n v="13.349999999627471"/>
    <n v="0"/>
    <n v="13.349999999627471"/>
    <s v="SUB GESTION OPERACIONES LOGISTICA SALUD "/>
    <x v="32"/>
    <s v="Externalización de Medicamentos"/>
    <s v="SI"/>
    <n v="0"/>
  </r>
  <r>
    <x v="240"/>
    <s v="CZ1"/>
    <s v="MSP-SNGSP-2022-1649-M"/>
    <d v="2022-06-30T00:00:00"/>
    <s v="MSP-DNPI-2022-1066-M"/>
    <d v="2022-07-01T00:00:00"/>
    <x v="0"/>
    <s v="Adquisición de medicamentos de consulta externa a través del procedimiento de externalización"/>
    <s v="CZ1"/>
    <s v="CZ1"/>
    <s v="CZ1"/>
    <s v="51"/>
    <n v="90"/>
    <s v="000"/>
    <s v="001"/>
    <s v="530809"/>
    <n v="1001"/>
    <s v="001"/>
    <s v="0000"/>
    <s v="0000"/>
    <n v="1072392.8600000001"/>
    <n v="0"/>
    <n v="1072392.8600000001"/>
    <n v="0"/>
    <n v="0"/>
    <n v="0"/>
    <s v="SI"/>
    <m/>
    <m/>
    <s v="Mayra Espinoza"/>
    <e v="#N/A"/>
    <e v="#N/A"/>
    <e v="#N/A"/>
    <e v="#N/A"/>
    <x v="8"/>
    <e v="#N/A"/>
    <e v="#N/A"/>
    <e v="#N/A"/>
  </r>
  <r>
    <x v="240"/>
    <s v="CZ2"/>
    <s v="MSP-SNGSP-2022-1649-M"/>
    <d v="2022-06-30T00:00:00"/>
    <s v="MSP-DNPI-2022-1066-M"/>
    <d v="2022-07-01T00:00:00"/>
    <x v="0"/>
    <s v="Adquisición de medicamentos de consulta externa a través del procedimiento de externalización"/>
    <s v="CZ2"/>
    <s v="CZ2"/>
    <s v="CZ2"/>
    <s v="52"/>
    <n v="90"/>
    <s v="000"/>
    <s v="001"/>
    <s v="530809"/>
    <n v="1501"/>
    <s v="001"/>
    <s v="0000"/>
    <s v="0000"/>
    <n v="559705.73"/>
    <n v="0"/>
    <n v="559705.73"/>
    <n v="0"/>
    <n v="0"/>
    <n v="0"/>
    <s v="SI"/>
    <m/>
    <m/>
    <s v="Mayra Espinoza"/>
    <e v="#N/A"/>
    <e v="#N/A"/>
    <e v="#N/A"/>
    <e v="#N/A"/>
    <x v="8"/>
    <e v="#N/A"/>
    <e v="#N/A"/>
    <e v="#N/A"/>
  </r>
  <r>
    <x v="240"/>
    <s v="CZ3"/>
    <s v="MSP-SNGSP-2022-1649-M"/>
    <d v="2022-06-30T00:00:00"/>
    <s v="MSP-DNPI-2022-1066-M"/>
    <d v="2022-07-01T00:00:00"/>
    <x v="0"/>
    <s v="Adquisición de medicamentos de consulta externa a través del procedimiento de externalización"/>
    <s v="CZ3"/>
    <s v="CZ3"/>
    <s v="CZ3"/>
    <s v="53"/>
    <n v="90"/>
    <s v="000"/>
    <s v="001"/>
    <s v="530809"/>
    <n v="601"/>
    <s v="001"/>
    <s v="0000"/>
    <s v="0000"/>
    <n v="689607.3"/>
    <n v="0"/>
    <n v="689607.3"/>
    <n v="0"/>
    <n v="0"/>
    <n v="0"/>
    <s v="SI"/>
    <m/>
    <m/>
    <s v="Mayra Espinoza"/>
    <e v="#N/A"/>
    <e v="#N/A"/>
    <e v="#N/A"/>
    <e v="#N/A"/>
    <x v="8"/>
    <e v="#N/A"/>
    <e v="#N/A"/>
    <e v="#N/A"/>
  </r>
  <r>
    <x v="240"/>
    <s v="CZ4"/>
    <s v="MSP-SNGSP-2022-1649-M"/>
    <d v="2022-06-30T00:00:00"/>
    <s v="MSP-DNPI-2022-1066-M"/>
    <d v="2022-07-01T00:00:00"/>
    <x v="0"/>
    <s v="Adquisición de medicamentos de consulta externa a través del procedimiento de externalización"/>
    <s v="CZ4"/>
    <s v="CZ4"/>
    <s v="CZ4"/>
    <s v="54"/>
    <n v="90"/>
    <s v="000"/>
    <s v="001"/>
    <s v="530809"/>
    <n v="1301"/>
    <s v="001"/>
    <s v="0000"/>
    <s v="0000"/>
    <n v="1298975.55"/>
    <n v="0"/>
    <n v="1298975.55"/>
    <n v="0"/>
    <n v="0"/>
    <n v="0"/>
    <s v="SI"/>
    <m/>
    <m/>
    <s v="Mayra Espinoza"/>
    <e v="#N/A"/>
    <e v="#N/A"/>
    <e v="#N/A"/>
    <e v="#N/A"/>
    <x v="8"/>
    <e v="#N/A"/>
    <e v="#N/A"/>
    <e v="#N/A"/>
  </r>
  <r>
    <x v="240"/>
    <s v="CZ5"/>
    <s v="MSP-SNGSP-2022-1649-M"/>
    <d v="2022-06-30T00:00:00"/>
    <s v="MSP-DNPI-2022-1066-M"/>
    <d v="2022-07-01T00:00:00"/>
    <x v="0"/>
    <s v="Adquisición de medicamentos de consulta externa a través del procedimiento de externalización"/>
    <s v="CZ5"/>
    <s v="CZ5"/>
    <s v="CZ5"/>
    <s v="55"/>
    <n v="90"/>
    <s v="000"/>
    <s v="001"/>
    <s v="530809"/>
    <n v="910"/>
    <s v="001"/>
    <s v="0000"/>
    <s v="0000"/>
    <n v="1197263.8"/>
    <n v="0"/>
    <n v="1197263.8"/>
    <n v="0"/>
    <n v="0"/>
    <n v="0"/>
    <s v="SI"/>
    <m/>
    <m/>
    <s v="Mayra Espinoza"/>
    <e v="#N/A"/>
    <e v="#N/A"/>
    <e v="#N/A"/>
    <e v="#N/A"/>
    <x v="8"/>
    <e v="#N/A"/>
    <e v="#N/A"/>
    <e v="#N/A"/>
  </r>
  <r>
    <x v="240"/>
    <s v="CZ6"/>
    <s v="MSP-SNGSP-2022-1649-M"/>
    <d v="2022-06-30T00:00:00"/>
    <s v="MSP-DNPI-2022-1066-M"/>
    <d v="2022-07-01T00:00:00"/>
    <x v="0"/>
    <s v="Adquisición de medicamentos de consulta externa a través del procedimiento de externalización"/>
    <s v="CZ6"/>
    <s v="CZ6"/>
    <s v="CZ6"/>
    <s v="56"/>
    <n v="90"/>
    <s v="000"/>
    <s v="001"/>
    <s v="530809"/>
    <n v="101"/>
    <s v="001"/>
    <s v="0000"/>
    <s v="0000"/>
    <n v="1098860.3600000001"/>
    <n v="0"/>
    <n v="1098860.3600000001"/>
    <n v="0"/>
    <n v="0"/>
    <n v="0"/>
    <s v="SI"/>
    <m/>
    <m/>
    <s v="Mayra Espinoza"/>
    <e v="#N/A"/>
    <e v="#N/A"/>
    <e v="#N/A"/>
    <e v="#N/A"/>
    <x v="8"/>
    <e v="#N/A"/>
    <e v="#N/A"/>
    <e v="#N/A"/>
  </r>
  <r>
    <x v="240"/>
    <s v="CZ7"/>
    <s v="MSP-SNGSP-2022-1649-M"/>
    <d v="2022-06-30T00:00:00"/>
    <s v="MSP-DNPI-2022-1066-M"/>
    <d v="2022-07-01T00:00:00"/>
    <x v="0"/>
    <s v="Adquisición de medicamentos de consulta externa a través del procedimiento de externalización"/>
    <s v="CZ7"/>
    <s v="CZ7"/>
    <s v="CZ7"/>
    <s v="57"/>
    <n v="90"/>
    <s v="000"/>
    <s v="001"/>
    <s v="530809"/>
    <n v="1101"/>
    <s v="001"/>
    <s v="0000"/>
    <s v="0000"/>
    <n v="686479.71"/>
    <n v="0"/>
    <n v="686479.71"/>
    <n v="0"/>
    <n v="0"/>
    <n v="0"/>
    <s v="SI"/>
    <m/>
    <m/>
    <s v="Mayra Espinoza"/>
    <e v="#N/A"/>
    <e v="#N/A"/>
    <e v="#N/A"/>
    <e v="#N/A"/>
    <x v="8"/>
    <e v="#N/A"/>
    <e v="#N/A"/>
    <e v="#N/A"/>
  </r>
  <r>
    <x v="240"/>
    <s v="CZ8"/>
    <s v="MSP-SNGSP-2022-1649-M"/>
    <d v="2022-06-30T00:00:00"/>
    <s v="MSP-DNPI-2022-1066-M"/>
    <d v="2022-07-01T00:00:00"/>
    <x v="0"/>
    <s v="Adquisición de medicamentos de consulta externa a través del procedimiento de externalización"/>
    <s v="CZ8"/>
    <s v="CZ8"/>
    <s v="CZ8"/>
    <s v="58"/>
    <n v="90"/>
    <s v="000"/>
    <s v="001"/>
    <s v="530809"/>
    <n v="901"/>
    <s v="001"/>
    <s v="0000"/>
    <s v="0000"/>
    <n v="4321085.62"/>
    <n v="0"/>
    <n v="4321085.62"/>
    <n v="0"/>
    <n v="0"/>
    <n v="0"/>
    <s v="SI"/>
    <m/>
    <m/>
    <s v="Mayra Espinoza"/>
    <e v="#N/A"/>
    <e v="#N/A"/>
    <e v="#N/A"/>
    <e v="#N/A"/>
    <x v="8"/>
    <e v="#N/A"/>
    <e v="#N/A"/>
    <e v="#N/A"/>
  </r>
  <r>
    <x v="240"/>
    <s v="CZ9"/>
    <s v="MSP-SNGSP-2022-1649-M"/>
    <d v="2022-06-30T00:00:00"/>
    <s v="MSP-DNPI-2022-1066-M"/>
    <d v="2022-07-01T00:00:00"/>
    <x v="0"/>
    <s v="Adquisición de medicamentos de consulta externa a través del procedimiento de externalización"/>
    <s v="CZ9"/>
    <s v="CZ9"/>
    <s v="CZ9"/>
    <s v="59"/>
    <n v="90"/>
    <s v="000"/>
    <s v="001"/>
    <s v="530809"/>
    <n v="1701"/>
    <s v="001"/>
    <s v="0000"/>
    <s v="0000"/>
    <n v="2975004.42"/>
    <n v="0"/>
    <n v="2975004.42"/>
    <n v="0"/>
    <n v="0"/>
    <n v="0"/>
    <s v="SI"/>
    <m/>
    <m/>
    <s v="Mayra Espinoza"/>
    <e v="#N/A"/>
    <e v="#N/A"/>
    <e v="#N/A"/>
    <e v="#N/A"/>
    <x v="8"/>
    <e v="#N/A"/>
    <e v="#N/A"/>
    <e v="#N/A"/>
  </r>
  <r>
    <x v="241"/>
    <s v="111005025"/>
    <s v="MSP-SNGSP-2022-1571-M_x000a_MSP-DNMDM-2022-0807-M_x000a_MSP-SNGSP-2022-1644-M"/>
    <s v="30/06/2022_x000a_30/06/2022"/>
    <s v="MSP-DNPI-2022-1078-M"/>
    <d v="2022-07-04T00:00:00"/>
    <x v="0"/>
    <s v="Financiar la adquisición dispositivos médicos para los Hospitales Isidro Ayora y Monte Sinai "/>
    <s v="PROVISION Y PRESTACION DE SERVICIOS DE SALUD"/>
    <s v="Fondo para asignación presupuestaria a las EODs. a nivel nacional para el abastecimiento de medicamentos que permita la atención al paciente"/>
    <s v="PLANTA CENTRAL"/>
    <n v="9999"/>
    <n v="90"/>
    <s v="000"/>
    <s v="001"/>
    <n v="530809"/>
    <n v="1701"/>
    <s v="001"/>
    <s v="0000"/>
    <s v="0000"/>
    <n v="0"/>
    <n v="0"/>
    <n v="0"/>
    <n v="0"/>
    <n v="0"/>
    <n v="0"/>
    <s v="NO"/>
    <m/>
    <s v="Se deja insubsistente por pedido de la DNMDM según Memorando Nro. MSP-DNMDM-2022-0839-M de 06 de julio de 2022"/>
    <s v="Mayra Espinoza"/>
    <n v="0"/>
    <n v="0"/>
    <n v="0"/>
    <s v="SUB GESTION OPERACIONES LOGISTICA SALUD "/>
    <x v="32"/>
    <s v="NO APLICA"/>
    <s v="NO"/>
    <n v="0"/>
  </r>
  <r>
    <x v="241"/>
    <s v="CZ7"/>
    <s v="MSP-SNGSP-2022-1571-M_x000a_MSP-DNMDM-2022-0807-M_x000a_MSP-SNGSP-2022-1644-M"/>
    <s v="30/06/2022_x000a_30/06/2022"/>
    <s v="MSP-DNPI-2022-1078-M"/>
    <d v="2022-07-04T00:00:00"/>
    <x v="0"/>
    <s v="Financiar la adquisición dispositivos médicos para los Hospitales Isidro Ayora y Monte Sinai "/>
    <s v="CZ7"/>
    <s v="CZ7"/>
    <s v="CZ7"/>
    <s v="1270"/>
    <n v="58"/>
    <s v="000"/>
    <s v="003"/>
    <s v="530826"/>
    <s v="001"/>
    <s v="1101"/>
    <s v="0000"/>
    <s v="0000"/>
    <n v="0"/>
    <n v="0"/>
    <n v="0"/>
    <n v="0"/>
    <n v="0"/>
    <n v="0"/>
    <s v="NO"/>
    <m/>
    <s v="Se deja insubsistente por pedido de la DNMDM según Memorando Nro. MSP-DNMDM-2022-0839-M de 06 de julio de 2022"/>
    <s v="Mayra Espinoza"/>
    <e v="#N/A"/>
    <e v="#N/A"/>
    <e v="#N/A"/>
    <e v="#N/A"/>
    <x v="8"/>
    <e v="#N/A"/>
    <e v="#N/A"/>
    <e v="#N/A"/>
  </r>
  <r>
    <x v="241"/>
    <s v="CZ8"/>
    <s v="MSP-SNGSP-2022-1571-M_x000a_MSP-DNMDM-2022-0807-M_x000a_MSP-SNGSP-2022-1644-M"/>
    <s v="30/06/2022_x000a_30/06/2022"/>
    <s v="MSP-DNPI-2022-1078-M"/>
    <d v="2022-07-04T00:00:00"/>
    <x v="0"/>
    <s v="Financiar la adquisición dispositivos médicos para los Hospitales Isidro Ayora y Monte Sinai "/>
    <s v="CZ8"/>
    <s v="CZ8"/>
    <s v="CZ8"/>
    <s v="9006"/>
    <n v="58"/>
    <s v="000"/>
    <s v="003"/>
    <s v="530810"/>
    <s v="001"/>
    <s v="901"/>
    <s v="0000"/>
    <s v="0000"/>
    <n v="0"/>
    <n v="0"/>
    <n v="0"/>
    <m/>
    <n v="0"/>
    <n v="0"/>
    <s v="NO"/>
    <m/>
    <s v="Se deja insubsistente por pedido de la DNMDM según Memorando Nro. MSP-DNMDM-2022-0839-M de 06 de julio de 2022"/>
    <s v="Mayra Espinoza"/>
    <e v="#N/A"/>
    <e v="#N/A"/>
    <e v="#N/A"/>
    <e v="#N/A"/>
    <x v="8"/>
    <e v="#N/A"/>
    <e v="#N/A"/>
    <e v="#N/A"/>
  </r>
  <r>
    <x v="242"/>
    <s v="132001028"/>
    <s v="MSP-SNGSP-2022-1463-M"/>
    <d v="2022-06-13T00:00:00"/>
    <s v=" MSP-DNPI-2022-1079-M"/>
    <d v="2022-07-04T00:00:00"/>
    <x v="0"/>
    <s v="Financiar la adquisoicion de medicamentos y dispositivos médicos para el Hospital nuevo del Cantón Durán Hospital General Dr. Enrique Ortega Moreira "/>
    <s v="PROVISION Y PRESTACION DE SERVICIOS DE SALUD"/>
    <s v="ESTRATEGIA FOR "/>
    <s v="PLANTA CENTRAL"/>
    <n v="9999"/>
    <n v="90"/>
    <s v="000"/>
    <s v="001"/>
    <n v="530846"/>
    <n v="1701"/>
    <s v="001"/>
    <s v="0000"/>
    <s v="0000"/>
    <n v="0"/>
    <n v="0"/>
    <n v="0"/>
    <n v="3299290.84"/>
    <n v="0"/>
    <n v="3299290.84"/>
    <s v="SI"/>
    <m/>
    <m/>
    <s v="Mayra Espinoza"/>
    <n v="0"/>
    <n v="0"/>
    <n v="0"/>
    <s v="COOR PLANIFICACION GEST ESTRAT"/>
    <x v="25"/>
    <s v="FOR"/>
    <s v="NO"/>
    <n v="0"/>
  </r>
  <r>
    <x v="242"/>
    <s v="CZ8"/>
    <s v="MSP-SNGSP-2022-1463-M"/>
    <d v="2022-06-13T00:00:00"/>
    <s v=" MSP-DNPI-2022-1079-M"/>
    <d v="2022-07-04T00:00:00"/>
    <x v="0"/>
    <s v="Financiar la adquisoicion de medicamentos y dispositivos médicos para el Hospital nuevo del Cantón Durán Hospital General Dr. Enrique Ortega Moreira "/>
    <s v="CZ8"/>
    <s v="CZ8"/>
    <s v="CZ8"/>
    <s v="1232"/>
    <n v="90"/>
    <s v="000"/>
    <s v="004"/>
    <s v="530809"/>
    <n v="907"/>
    <s v="001"/>
    <s v="0000"/>
    <s v="0000"/>
    <n v="1474085.35"/>
    <n v="0"/>
    <n v="1474085.35"/>
    <n v="0"/>
    <n v="0"/>
    <n v="0"/>
    <s v="SI"/>
    <m/>
    <m/>
    <s v="Mayra Espinoza"/>
    <e v="#N/A"/>
    <e v="#N/A"/>
    <e v="#N/A"/>
    <e v="#N/A"/>
    <x v="8"/>
    <e v="#N/A"/>
    <e v="#N/A"/>
    <e v="#N/A"/>
  </r>
  <r>
    <x v="242"/>
    <s v="CZ8"/>
    <s v="MSP-SNGSP-2022-1463-M"/>
    <d v="2022-06-13T00:00:00"/>
    <s v=" MSP-DNPI-2022-1079-M"/>
    <d v="2022-07-04T00:00:00"/>
    <x v="0"/>
    <s v="Financiar la adquisoicion de medicamentos y dispositivos médicos para el Hospital nuevo del Cantón Durán Hospital General Dr. Enrique Ortega Moreira "/>
    <s v="CZ8"/>
    <s v="CZ8"/>
    <s v="CZ8"/>
    <s v="1232"/>
    <n v="90"/>
    <s v="000"/>
    <s v="004"/>
    <s v="530826"/>
    <n v="907"/>
    <s v="001"/>
    <s v="0000"/>
    <s v="0000"/>
    <n v="990305.92"/>
    <n v="0"/>
    <n v="990305.92"/>
    <n v="0"/>
    <n v="0"/>
    <n v="0"/>
    <s v="SI"/>
    <m/>
    <m/>
    <s v="Mayra Espinoza"/>
    <e v="#N/A"/>
    <e v="#N/A"/>
    <e v="#N/A"/>
    <e v="#N/A"/>
    <x v="8"/>
    <e v="#N/A"/>
    <e v="#N/A"/>
    <e v="#N/A"/>
  </r>
  <r>
    <x v="242"/>
    <s v="CZ8"/>
    <s v="MSP-SNGSP-2022-1463-M"/>
    <d v="2022-06-13T00:00:00"/>
    <s v=" MSP-DNPI-2022-1079-M"/>
    <d v="2022-07-04T00:00:00"/>
    <x v="0"/>
    <s v="Financiar la adquisoicion de medicamentos y dispositivos médicos para el Hospital nuevo del Cantón Durán Hospital General Dr. Enrique Ortega Moreira "/>
    <s v="CZ8"/>
    <s v="CZ8"/>
    <s v="CZ8"/>
    <s v="1232"/>
    <n v="90"/>
    <s v="000"/>
    <s v="004"/>
    <n v="530810"/>
    <n v="907"/>
    <s v="001"/>
    <s v="0000"/>
    <s v="0000"/>
    <n v="834899.57"/>
    <n v="0"/>
    <n v="834899.57"/>
    <n v="0"/>
    <n v="0"/>
    <n v="0"/>
    <s v="SI"/>
    <m/>
    <m/>
    <s v="Mayra Espinoza"/>
    <e v="#N/A"/>
    <e v="#N/A"/>
    <e v="#N/A"/>
    <e v="#N/A"/>
    <x v="8"/>
    <e v="#N/A"/>
    <e v="#N/A"/>
    <e v="#N/A"/>
  </r>
  <r>
    <x v="243"/>
    <s v="111005028"/>
    <s v="MSP-SNGSP-2022-1621-M "/>
    <d v="2022-06-28T00:00:00"/>
    <s v="MSP-CGPGE-2022-0411-M"/>
    <d v="2022-07-01T00:00:00"/>
    <x v="0"/>
    <s v="Incremento presupuestario por parte del MEF"/>
    <s v="PROVISION Y PRESTACION DE SERVICIOS DE SALUD"/>
    <s v="Incremento Presupuestario del MEF para cubrir la Emergencia del Secto Salud (Decreto Ejecutivo 454 de 2022)"/>
    <s v="PLANTA CENTRAL"/>
    <n v="9999"/>
    <n v="90"/>
    <s v="000"/>
    <s v="001"/>
    <n v="530809"/>
    <n v="1701"/>
    <s v="001"/>
    <s v="0000"/>
    <s v="0000"/>
    <n v="47000000"/>
    <n v="0"/>
    <n v="47000000"/>
    <n v="0"/>
    <n v="0"/>
    <n v="0"/>
    <s v="SI"/>
    <m/>
    <m/>
    <s v="EDISON JIMÉNEZ"/>
    <n v="0"/>
    <n v="0"/>
    <n v="0"/>
    <s v="SUB GESTION OPERACIONES LOGISTICA SALUD "/>
    <x v="32"/>
    <s v="EMERGENCIA SECTOR SALUD"/>
    <s v="NO"/>
    <n v="0"/>
  </r>
  <r>
    <x v="244"/>
    <s v="111005028"/>
    <s v=" MSP-SNGSP-2022-1664-M"/>
    <d v="2022-07-04T00:00:00"/>
    <s v="MSP-DNPI-2022-1080-M"/>
    <d v="2022-07-04T00:00:00"/>
    <x v="2"/>
    <s v="Incremento Presupuestario del MEF para cubrir la Emergencia del Secto Salud (Decreto Ejecutivo 454 de 2022)"/>
    <s v="PROVISION Y PRESTACION DE SERVICIOS DE SALUD"/>
    <s v="Incremento Presupuestario del MEF para cubrir la Emergencia del Secto Salud (Decreto Ejecutivo 454 de 2022)"/>
    <s v="PLANTA CENTRAL"/>
    <n v="9999"/>
    <n v="90"/>
    <s v="000"/>
    <s v="001"/>
    <n v="530809"/>
    <n v="1701"/>
    <s v="001"/>
    <s v="0000"/>
    <s v="0000"/>
    <n v="0"/>
    <n v="0"/>
    <n v="0"/>
    <n v="11427201.82"/>
    <n v="0"/>
    <n v="11427201.82"/>
    <s v="SI"/>
    <m/>
    <m/>
    <s v="Mayra Espinoza"/>
    <n v="0"/>
    <n v="0"/>
    <n v="0"/>
    <s v="SUB GESTION OPERACIONES LOGISTICA SALUD "/>
    <x v="32"/>
    <s v="EMERGENCIA SECTOR SALUD"/>
    <s v="NO"/>
    <n v="0"/>
  </r>
  <r>
    <x v="245"/>
    <s v="111005029"/>
    <s v=" MSP-SNGSP-2022-1664-M"/>
    <d v="2022-07-04T00:00:00"/>
    <s v="MSP-DNPI-2022-1080-M"/>
    <d v="2022-07-04T00:00:00"/>
    <x v="2"/>
    <s v="“ADQUISICIÓN   DE   MEDICAMENTOS   DEL   GRUPO TERAPÉUTICO A - TRACTO ALIMENTARIO Y METABOLISMO PARA LOS ESTABLECIMIENTOS _x000a_DE SALUD DEL MINISTERIO DE SALUD PÚBLICA POR DECLARATORIA DE EMERGENCIA ”"/>
    <s v="PROVISION Y PRESTACION DE SERVICIOS DE SALUD"/>
    <s v="“ADQUISICIÓN   DE   MEDICAMENTOS   DEL   GRUPO TERAPÉUTICO A - TRACTO ALIMENTARIO Y METABOLISMO PARA LOS ESTABLECIMIENTOS _x000a_DE SALUD DEL MINISTERIO DE SALUD PÚBLICA POR DECLARATORIA DE EMERGENCIA ”"/>
    <s v="PLANTA CENTRAL"/>
    <n v="9999"/>
    <n v="90"/>
    <s v="000"/>
    <s v="001"/>
    <n v="530809"/>
    <n v="1701"/>
    <s v="001"/>
    <s v="0000"/>
    <s v="0000"/>
    <n v="936055.96"/>
    <m/>
    <n v="936055.96"/>
    <n v="0"/>
    <n v="0"/>
    <n v="0"/>
    <s v="SI"/>
    <m/>
    <m/>
    <s v="Mayra Espinoza"/>
    <n v="325213.71999999997"/>
    <n v="0"/>
    <n v="325213.71999999997"/>
    <s v="SUB GESTION OPERACIONES LOGISTICA SALUD "/>
    <x v="32"/>
    <s v="EMERGENCIA SECTOR SALUD"/>
    <s v="SI"/>
    <n v="0"/>
  </r>
  <r>
    <x v="244"/>
    <s v="111005030"/>
    <s v=" MSP-SNGSP-2022-1664-M"/>
    <d v="2022-07-04T00:00:00"/>
    <s v="MSP-DNPI-2022-1080-M"/>
    <d v="2022-07-04T00:00:00"/>
    <x v="2"/>
    <s v="“ADQUISICIÓN   DE   MEDICAMENTOS   DEL   GRUPO TERAPÉUTICO B - SANGRE Y ÓRGANOS FORMADORES DE SANGRE PARA LOS ESTABLECIMIENTOS DE SALUD DEL MINISTERIO DE SALUD PÚBLICA POR DECLARATORIA DE EMERGENCIA ”"/>
    <s v="PROVISION Y PRESTACION DE SERVICIOS DE SALUD"/>
    <s v="“ADQUISICIÓN   DE   MEDICAMENTOS   DEL   GRUPO TERAPÉUTICO B - SANGRE Y ÓRGANOS FORMADORES DE SANGRE PARA LOS ESTABLECIMIENTOS DE SALUD DEL MINISTERIO DE SALUD PÚBLICA POR DECLARATORIA DE EMERGENCIA ”"/>
    <s v="PLANTA CENTRAL"/>
    <n v="9999"/>
    <n v="90"/>
    <s v="000"/>
    <s v="001"/>
    <n v="530809"/>
    <n v="1701"/>
    <s v="001"/>
    <s v="0000"/>
    <s v="0000"/>
    <n v="1681775.1199999999"/>
    <m/>
    <n v="1681775.1199999999"/>
    <n v="0"/>
    <n v="0"/>
    <n v="0"/>
    <s v="SI"/>
    <m/>
    <m/>
    <s v="Mayra Espinoza"/>
    <n v="209255.83000000007"/>
    <n v="0"/>
    <n v="209255.83000000007"/>
    <s v="SUB GESTION OPERACIONES LOGISTICA SALUD "/>
    <x v="32"/>
    <s v="EMERGENCIA SECTOR SALUD"/>
    <s v="SI"/>
    <n v="0"/>
  </r>
  <r>
    <x v="245"/>
    <s v="111005031"/>
    <s v=" MSP-SNGSP-2022-1664-M"/>
    <d v="2022-07-04T00:00:00"/>
    <s v="MSP-DNPI-2022-1080-M"/>
    <d v="2022-07-04T00:00:00"/>
    <x v="2"/>
    <s v="“ADQUISICIÓN   DE   MEDICAMENTOS   DEL   GRUPO TERAPÉUTICO C - SISTEMA CARDIOVASCULAR PARA LOS ESTABLECIMIENTOS DE SALUD DEL MINISTERIO DE SALUD PÚBLICA POR DECLARATORIA DE EMERGENCIA ”"/>
    <s v="PROVISION Y PRESTACION DE SERVICIOS DE SALUD"/>
    <s v="“ADQUISICIÓN   DE   MEDICAMENTOS   DEL   GRUPO TERAPÉUTICO C - SISTEMA CARDIOVASCULAR PARA LOS ESTABLECIMIENTOS DE SALUD DEL MINISTERIO DE SALUD PÚBLICA POR DECLARATORIA DE EMERGENCIA ”"/>
    <s v="PLANTA CENTRAL"/>
    <n v="9999"/>
    <n v="90"/>
    <s v="000"/>
    <s v="001"/>
    <n v="530809"/>
    <n v="1701"/>
    <s v="001"/>
    <s v="0000"/>
    <s v="0000"/>
    <n v="368394.35"/>
    <m/>
    <n v="368394.35"/>
    <n v="0"/>
    <n v="0"/>
    <n v="0"/>
    <s v="SI"/>
    <m/>
    <m/>
    <s v="Mayra Espinoza"/>
    <n v="108077.68999999997"/>
    <n v="0"/>
    <n v="108077.68999999997"/>
    <s v="SUB GESTION OPERACIONES LOGISTICA SALUD "/>
    <x v="32"/>
    <s v="EMERGENCIA SECTOR SALUD"/>
    <s v="SI"/>
    <n v="-2.9103830456733704E-11"/>
  </r>
  <r>
    <x v="244"/>
    <s v="111005032"/>
    <s v=" MSP-SNGSP-2022-1664-M"/>
    <d v="2022-07-04T00:00:00"/>
    <s v="MSP-DNPI-2022-1080-M"/>
    <d v="2022-07-04T00:00:00"/>
    <x v="2"/>
    <s v="“ADQUISICIÓN   DE   MEDICAMENTOS   DEL   GRUPO TERAPÉUTICO D - DERMATOLÓGICOS PARA LOS ESTABLECIMIENTOS DE SALUD DEL MINISTERIO DE SALUD PÚBLICA POR DECLARATORIA DE EMERGENCIA ”"/>
    <s v="PROVISION Y PRESTACION DE SERVICIOS DE SALUD"/>
    <s v="“ADQUISICIÓN   DE   MEDICAMENTOS   DEL   GRUPO TERAPÉUTICO D - DERMATOLÓGICOS PARA LOS ESTABLECIMIENTOS DE SALUD DEL MINISTERIO DE SALUD PÚBLICA POR DECLARATORIA DE EMERGENCIA ”"/>
    <s v="PLANTA CENTRAL"/>
    <n v="9999"/>
    <n v="90"/>
    <s v="000"/>
    <s v="001"/>
    <n v="530809"/>
    <n v="1701"/>
    <s v="001"/>
    <s v="0000"/>
    <s v="0000"/>
    <n v="272562.04000000004"/>
    <m/>
    <n v="272562.04000000004"/>
    <n v="0"/>
    <n v="0"/>
    <n v="0"/>
    <s v="SI"/>
    <m/>
    <m/>
    <s v="Mayra Espinoza"/>
    <n v="57143"/>
    <n v="0"/>
    <n v="57143"/>
    <s v="SUB GESTION OPERACIONES LOGISTICA SALUD "/>
    <x v="32"/>
    <s v="EMERGENCIA SECTOR SALUD"/>
    <s v="SI"/>
    <n v="2.9103830456733704E-11"/>
  </r>
  <r>
    <x v="245"/>
    <s v="111005033"/>
    <s v=" MSP-SNGSP-2022-1664-M"/>
    <d v="2022-07-04T00:00:00"/>
    <s v="MSP-DNPI-2022-1080-M"/>
    <d v="2022-07-04T00:00:00"/>
    <x v="2"/>
    <s v="“ADQUISICIÓN   DE   MEDICAMENTOS   DEL   GRUPO TERAPÉUTICO G - SISTEMA GENITO-URINARIO Y HORMONAS SEXUALES PARA LOS ESTABLECIMIENTOS DE SALUD DEL MINISTERIO DE SALUD PÚBLICA POR DECLARATORIA DE EMERGENCIA ”"/>
    <s v="PROVISION Y PRESTACION DE SERVICIOS DE SALUD"/>
    <s v="“ADQUISICIÓN   DE   MEDICAMENTOS   DEL   GRUPO TERAPÉUTICO G - SISTEMA GENITO-URINARIO Y HORMONAS SEXUALES PARA LOS ESTABLECIMIENTOS DE SALUD DEL MINISTERIO DE SALUD PÚBLICA POR DECLARATORIA DE EMERGENCIA ”"/>
    <s v="PLANTA CENTRAL"/>
    <n v="9999"/>
    <n v="90"/>
    <s v="000"/>
    <s v="001"/>
    <n v="530809"/>
    <n v="1701"/>
    <s v="001"/>
    <s v="0000"/>
    <s v="0000"/>
    <n v="267102.49"/>
    <m/>
    <n v="267102.49"/>
    <n v="0"/>
    <n v="0"/>
    <n v="0"/>
    <s v="SI"/>
    <m/>
    <m/>
    <s v="Mayra Espinoza"/>
    <n v="15090.420000000013"/>
    <n v="0"/>
    <n v="15090.420000000013"/>
    <s v="SUB GESTION OPERACIONES LOGISTICA SALUD "/>
    <x v="32"/>
    <s v="EMERGENCIA SECTOR SALUD"/>
    <s v="SI"/>
    <n v="2.9103830456733704E-11"/>
  </r>
  <r>
    <x v="244"/>
    <s v="111005034"/>
    <s v=" MSP-SNGSP-2022-1664-M"/>
    <d v="2022-07-04T00:00:00"/>
    <s v="MSP-DNPI-2022-1080-M"/>
    <d v="2022-07-04T00:00:00"/>
    <x v="2"/>
    <s v="“ADQUISICIÓN   DE   MEDICAMENTOS   DEL   GRUPO TERAPÉUTICO H - PREPARADOS HORMONALES SISTÉMICOS, EXCLUYE HORMONAS SEXUALES E INSULINAS PARA LOS ESTABLECIMIENTOS DE SALUD DEL MINISTERIO DE SALUD PÚBLICA POR DECLARATORIA DE EMERGENCIA ”"/>
    <s v="PROVISION Y PRESTACION DE SERVICIOS DE SALUD"/>
    <s v="“ADQUISICIÓN   DE   MEDICAMENTOS   DEL   GRUPO TERAPÉUTICO H - PREPARADOS HORMONALES SISTÉMICOS, EXCLUYE HORMONAS SEXUALES E INSULINAS PARA LOS ESTABLECIMIENTOS DE SALUD DEL MINISTERIO DE SALUD PÚBLICA POR DECLARATORIA DE EMERGENCIA ”"/>
    <s v="PLANTA CENTRAL"/>
    <n v="9999"/>
    <n v="90"/>
    <s v="000"/>
    <s v="001"/>
    <n v="530809"/>
    <n v="1701"/>
    <s v="001"/>
    <s v="0000"/>
    <s v="0000"/>
    <n v="333112.20999999996"/>
    <n v="0"/>
    <n v="333112.20999999996"/>
    <n v="0"/>
    <n v="0"/>
    <n v="0"/>
    <s v="SI"/>
    <m/>
    <m/>
    <s v="Mayra Espinoza"/>
    <n v="102388.19"/>
    <n v="0"/>
    <n v="102388.19"/>
    <s v="SUB GESTION OPERACIONES LOGISTICA SALUD "/>
    <x v="32"/>
    <s v="EMERGENCIA SECTOR SALUD"/>
    <s v="SI"/>
    <n v="-2.9103830456733704E-11"/>
  </r>
  <r>
    <x v="245"/>
    <s v="111005035"/>
    <s v=" MSP-SNGSP-2022-1664-M"/>
    <d v="2022-07-04T00:00:00"/>
    <s v="MSP-DNPI-2022-1080-M"/>
    <d v="2022-07-04T00:00:00"/>
    <x v="2"/>
    <s v="“ADQUISICIÓN   DE   MEDICAMENTOS   DEL   GRUPO TERAPÉUTICO J - ANTIINFECCIOSOS PARA USO SISTÉMICO PARA LOS ESTABLECIMIENTOS DE SALUD DEL MINISTERIO DE SALUD PÚBLICA POR DECLARATORIA DE EMERGENCIA ”"/>
    <s v="PROVISION Y PRESTACION DE SERVICIOS DE SALUD"/>
    <s v="“ADQUISICIÓN   DE   MEDICAMENTOS   DEL   GRUPO TERAPÉUTICO J - ANTIINFECCIOSOS PARA USO SISTÉMICO PARA LOS ESTABLECIMIENTOS DE SALUD DEL MINISTERIO DE SALUD PÚBLICA POR DECLARATORIA DE EMERGENCIA ”"/>
    <s v="PLANTA CENTRAL"/>
    <n v="9999"/>
    <n v="90"/>
    <s v="000"/>
    <s v="001"/>
    <n v="530809"/>
    <n v="1701"/>
    <s v="001"/>
    <s v="0000"/>
    <s v="0000"/>
    <n v="3038077.6500000004"/>
    <n v="0"/>
    <n v="3038077.6500000004"/>
    <n v="0"/>
    <n v="0"/>
    <n v="0"/>
    <s v="SI"/>
    <m/>
    <m/>
    <s v="Mayra Espinoza"/>
    <n v="140159.38000000035"/>
    <n v="0"/>
    <n v="140159.38000000035"/>
    <s v="SUB GESTION OPERACIONES LOGISTICA SALUD "/>
    <x v="32"/>
    <s v="EMERGENCIA SECTOR SALUD"/>
    <s v="SI"/>
    <n v="4.6566128730773926E-10"/>
  </r>
  <r>
    <x v="244"/>
    <s v="111005036"/>
    <s v=" MSP-SNGSP-2022-1664-M"/>
    <d v="2022-07-04T00:00:00"/>
    <s v="MSP-DNPI-2022-1080-M"/>
    <d v="2022-07-04T00:00:00"/>
    <x v="2"/>
    <s v="“ADQUISICIÓN   DE   MEDICAMENTOS   DEL   GRUPO TERAPÉUTICO L - AGENTES ANTINEOPLÁSICOS E INMUNOMODULADORES PARA LOS ESTABLECIMIENTOS DE SALUD DEL MINISTERIO DE SALUD PÚBLICA POR DECLARATORIA DE EMERGENCIA ”"/>
    <s v="PROVISION Y PRESTACION DE SERVICIOS DE SALUD"/>
    <s v="“ADQUISICIÓN   DE   MEDICAMENTOS   DEL   GRUPO TERAPÉUTICO L - AGENTES ANTINEOPLÁSICOS E INMUNOMODULADORES PARA LOS ESTABLECIMIENTOS DE SALUD DEL MINISTERIO DE SALUD PÚBLICA POR DECLARATORIA DE EMERGENCIA ”"/>
    <s v="PLANTA CENTRAL"/>
    <n v="9999"/>
    <n v="90"/>
    <s v="000"/>
    <s v="001"/>
    <n v="530809"/>
    <n v="1701"/>
    <s v="001"/>
    <s v="0000"/>
    <s v="0000"/>
    <n v="2131666.85"/>
    <n v="0"/>
    <n v="2131666.85"/>
    <n v="0"/>
    <n v="0"/>
    <n v="0"/>
    <s v="SI"/>
    <m/>
    <m/>
    <s v="Mayra Espinoza"/>
    <n v="993212.83999999985"/>
    <n v="0"/>
    <n v="993212.83999999985"/>
    <s v="SUB GESTION OPERACIONES LOGISTICA SALUD "/>
    <x v="32"/>
    <s v="EMERGENCIA SECTOR SALUD"/>
    <s v="SI"/>
    <n v="-2.3283064365386963E-10"/>
  </r>
  <r>
    <x v="245"/>
    <s v="111005037"/>
    <s v=" MSP-SNGSP-2022-1664-M"/>
    <d v="2022-07-04T00:00:00"/>
    <s v="MSP-DNPI-2022-1080-M"/>
    <d v="2022-07-04T00:00:00"/>
    <x v="2"/>
    <s v="“ADQUISICIÓN   DE   MEDICAMENTOS   DEL   GRUPO TERAPÉUTICO M - SISTEMA MÚSCULO-ESQUELÉTICO PARA LOS ESTABLECIMIENTOS DE SALUD DEL MINISTERIO DE SALUD PÚBLICA POR DECLARATORIA DE EMERGENCIA ”"/>
    <s v="PROVISION Y PRESTACION DE SERVICIOS DE SALUD"/>
    <s v="“ADQUISICIÓN   DE   MEDICAMENTOS   DEL   GRUPO TERAPÉUTICO M - SISTEMA MÚSCULO-ESQUELÉTICO PARA LOS ESTABLECIMIENTOS DE SALUD DEL MINISTERIO DE SALUD PÚBLICA POR DECLARATORIA DE EMERGENCIA ”"/>
    <s v="PLANTA CENTRAL"/>
    <n v="9999"/>
    <n v="90"/>
    <s v="000"/>
    <s v="001"/>
    <n v="530809"/>
    <n v="1701"/>
    <s v="001"/>
    <s v="0000"/>
    <s v="0000"/>
    <n v="377489.43000000005"/>
    <n v="0"/>
    <n v="377489.43000000005"/>
    <n v="0"/>
    <n v="0"/>
    <n v="0"/>
    <s v="SI"/>
    <m/>
    <m/>
    <s v="Mayra Espinoza"/>
    <n v="111983.54999999999"/>
    <n v="0"/>
    <n v="111983.54999999999"/>
    <s v="SUB GESTION OPERACIONES LOGISTICA SALUD "/>
    <x v="32"/>
    <s v="EMERGENCIA SECTOR SALUD"/>
    <s v="SI"/>
    <n v="0"/>
  </r>
  <r>
    <x v="244"/>
    <s v="111005038"/>
    <s v=" MSP-SNGSP-2022-1664-M"/>
    <d v="2022-07-04T00:00:00"/>
    <s v="MSP-DNPI-2022-1080-M"/>
    <d v="2022-07-04T00:00:00"/>
    <x v="2"/>
    <s v="“ADQUISICIÓN   DE   MEDICAMENTOS   DEL   GRUPO TERAPÉUTICO N - SISTEMA NERVIOSO PARA LOS ESTABLECIMIENTOS DE SALUD DEL MINISTERIO DE SALUD PÚBLICA POR DECLARATORIA DE EMERGENCIA ”"/>
    <s v="PROVISION Y PRESTACION DE SERVICIOS DE SALUD"/>
    <s v="“ADQUISICIÓN   DE   MEDICAMENTOS   DEL   GRUPO TERAPÉUTICO N - SISTEMA NERVIOSO PARA LOS ESTABLECIMIENTOS DE SALUD DEL MINISTERIO DE SALUD PÚBLICA POR DECLARATORIA DE EMERGENCIA ”"/>
    <s v="PLANTA CENTRAL"/>
    <n v="9999"/>
    <n v="90"/>
    <s v="000"/>
    <s v="001"/>
    <n v="530809"/>
    <n v="1701"/>
    <s v="001"/>
    <s v="0000"/>
    <s v="0000"/>
    <n v="1198374.9000000001"/>
    <m/>
    <n v="1198374.9000000001"/>
    <m/>
    <m/>
    <n v="0"/>
    <s v="SI"/>
    <m/>
    <m/>
    <s v="Mayra Espinoza"/>
    <n v="318109.41999999993"/>
    <n v="0"/>
    <n v="318109.41999999993"/>
    <s v="SUB GESTION OPERACIONES LOGISTICA SALUD "/>
    <x v="32"/>
    <s v="EMERGENCIA SECTOR SALUD"/>
    <s v="SI"/>
    <n v="0"/>
  </r>
  <r>
    <x v="245"/>
    <s v="111005039"/>
    <s v=" MSP-SNGSP-2022-1664-M"/>
    <d v="2022-07-04T00:00:00"/>
    <s v="MSP-DNPI-2022-1080-M"/>
    <d v="2022-07-04T00:00:00"/>
    <x v="2"/>
    <s v="“ADQUISICIÓN   DE   MEDICAMENTOS   DEL   GRUPO TERAPÉUTICO P - PRODUCTOS ANTIPARASITARIOS, INSECTICIDAS Y REPELENTES PARA LOS ESTABLECIMIENTOS DE SALUD DEL MINISTERIO DE SALUD PÚBLICA POR DECLARATORIA DE EMERGENCIA ”"/>
    <s v="PROVISION Y PRESTACION DE SERVICIOS DE SALUD"/>
    <s v="“ADQUISICIÓN   DE   MEDICAMENTOS   DEL   GRUPO TERAPÉUTICO P - PRODUCTOS ANTIPARASITARIOS, INSECTICIDAS Y REPELENTES PARA LOS ESTABLECIMIENTOS DE SALUD DEL MINISTERIO DE SALUD PÚBLICA POR DECLARATORIA DE EMERGENCIA ”"/>
    <s v="PLANTA CENTRAL"/>
    <n v="9999"/>
    <n v="90"/>
    <s v="000"/>
    <s v="001"/>
    <n v="530809"/>
    <n v="1701"/>
    <s v="001"/>
    <s v="0000"/>
    <s v="0000"/>
    <n v="147075.79"/>
    <m/>
    <n v="147075.79"/>
    <m/>
    <m/>
    <n v="0"/>
    <s v="SI"/>
    <m/>
    <m/>
    <s v="Mayra Espinoza"/>
    <n v="0"/>
    <n v="0"/>
    <n v="0"/>
    <s v="SUB GESTION OPERACIONES LOGISTICA SALUD "/>
    <x v="32"/>
    <s v="EMERGENCIA SECTOR SALUD"/>
    <s v="NO"/>
    <n v="0"/>
  </r>
  <r>
    <x v="244"/>
    <s v="111005040"/>
    <s v=" MSP-SNGSP-2022-1664-M"/>
    <d v="2022-07-04T00:00:00"/>
    <s v="MSP-DNPI-2022-1080-M"/>
    <d v="2022-07-04T00:00:00"/>
    <x v="2"/>
    <s v="“ADQUISICIÓN   DE   MEDICAMENTOS   DEL   GRUPO TERAPÉUTICO R - SISTEMA RESPIRATORIO PARA LOS ESTABLECIMIENTOS DE SALUD DEL MINISTERIO DE SALUD PÚBLICA POR DECLARATORIA DE EMERGENCIA ”"/>
    <s v="PROVISION Y PRESTACION DE SERVICIOS DE SALUD"/>
    <s v="“ADQUISICIÓN   DE   MEDICAMENTOS   DEL   GRUPO TERAPÉUTICO R - SISTEMA RESPIRATORIO PARA LOS ESTABLECIMIENTOS DE SALUD DEL MINISTERIO DE SALUD PÚBLICA POR DECLARATORIA DE EMERGENCIA ”"/>
    <s v="PLANTA CENTRAL"/>
    <n v="9999"/>
    <n v="90"/>
    <s v="000"/>
    <s v="001"/>
    <n v="530809"/>
    <n v="1701"/>
    <s v="001"/>
    <s v="0000"/>
    <s v="0000"/>
    <n v="464689.73"/>
    <m/>
    <n v="464689.73"/>
    <m/>
    <m/>
    <n v="0"/>
    <s v="SI"/>
    <m/>
    <m/>
    <s v="Mayra Espinoza"/>
    <n v="74580.849999999977"/>
    <n v="0"/>
    <n v="74580.849999999977"/>
    <s v="SUB GESTION OPERACIONES LOGISTICA SALUD "/>
    <x v="32"/>
    <s v="EMERGENCIA SECTOR SALUD"/>
    <s v="SI"/>
    <n v="0"/>
  </r>
  <r>
    <x v="245"/>
    <s v="111005041"/>
    <s v=" MSP-SNGSP-2022-1664-M"/>
    <d v="2022-07-04T00:00:00"/>
    <s v="MSP-DNPI-2022-1080-M"/>
    <d v="2022-07-04T00:00:00"/>
    <x v="2"/>
    <s v="“ADQUISICIÓN   DE   MEDICAMENTOS   DEL   GRUPO TERAPÉUTICO S - ÓRGANOS DE LOS SENTIDOS PARA LOS ESTABLECIMIENTOS DE SALUD DEL MINISTERIO DE SALUD PÚBLICA POR DECLARATORIA DE EMERGENCIA ”"/>
    <s v="PROVISION Y PRESTACION DE SERVICIOS DE SALUD"/>
    <s v="“ADQUISICIÓN   DE   MEDICAMENTOS   DEL   GRUPO TERAPÉUTICO S - ÓRGANOS DE LOS SENTIDOS PARA LOS ESTABLECIMIENTOS DE SALUD DEL MINISTERIO DE SALUD PÚBLICA POR DECLARATORIA DE EMERGENCIA ”"/>
    <s v="PLANTA CENTRAL"/>
    <n v="9999"/>
    <n v="90"/>
    <s v="000"/>
    <s v="001"/>
    <n v="530809"/>
    <n v="1701"/>
    <s v="001"/>
    <s v="0000"/>
    <s v="0000"/>
    <n v="90181.150000000009"/>
    <m/>
    <n v="90181.150000000009"/>
    <m/>
    <m/>
    <n v="0"/>
    <s v="SI"/>
    <m/>
    <m/>
    <s v="Mayra Espinoza"/>
    <n v="0"/>
    <n v="0"/>
    <n v="0"/>
    <s v="SUB GESTION OPERACIONES LOGISTICA SALUD "/>
    <x v="32"/>
    <s v="EMERGENCIA SECTOR SALUD"/>
    <s v="NO"/>
    <n v="0"/>
  </r>
  <r>
    <x v="244"/>
    <s v="111005042"/>
    <s v=" MSP-SNGSP-2022-1664-M"/>
    <d v="2022-07-04T00:00:00"/>
    <s v="MSP-DNPI-2022-1080-M"/>
    <d v="2022-07-04T00:00:00"/>
    <x v="2"/>
    <s v="“ADQUISICIÓN   DE   MEDICAMENTOS   DEL   GRUPO TERAPÉUTICO V - VARIOS PARA LOS ESTABLECIMIENTOS DE SALUD DEL MINISTERIO DE SALUD PÚBLICA POR DECLARATORIA DE EMERGENCIA ”"/>
    <s v="PROVISION Y PRESTACION DE SERVICIOS DE SALUD"/>
    <s v="“ADQUISICIÓN   DE   MEDICAMENTOS   DEL   GRUPO TERAPÉUTICO V - VARIOS PARA LOS ESTABLECIMIENTOS DE SALUD DEL MINISTERIO DE SALUD PÚBLICA POR DECLARATORIA DE EMERGENCIA ”"/>
    <s v="PLANTA CENTRAL"/>
    <n v="9999"/>
    <n v="90"/>
    <s v="000"/>
    <s v="001"/>
    <n v="530809"/>
    <n v="1701"/>
    <s v="001"/>
    <s v="0000"/>
    <s v="0000"/>
    <n v="120644.14999999998"/>
    <m/>
    <n v="120644.14999999998"/>
    <m/>
    <m/>
    <n v="0"/>
    <s v="SI"/>
    <m/>
    <m/>
    <s v="Mayra Espinoza"/>
    <n v="61485"/>
    <n v="0"/>
    <n v="61485"/>
    <s v="SUB GESTION OPERACIONES LOGISTICA SALUD "/>
    <x v="32"/>
    <s v="EMERGENCIA SECTOR SALUD"/>
    <s v="SI"/>
    <n v="7.2759576141834259E-12"/>
  </r>
  <r>
    <x v="246"/>
    <s v="134001001"/>
    <s v="MSP-DNTH-2022-2022-3582-M"/>
    <d v="2022-06-24T00:00:00"/>
    <s v="MSP-DNPI-2022-1111-M"/>
    <d v="2022-07-12T00:00:00"/>
    <x v="2"/>
    <s v="Para financiar el pago de remuneración del funcionario Acosta Hidalgo P. por cambio de ítem presupuestario, conforme memorando No. MSP-DNTH-2022-2022-3582-M, de 24 de junio de 2022, solicitado por la Directora Nacional de Talento Humano."/>
    <s v="ADMINISTRACION CENTRAL"/>
    <s v="Reporte de remuneración mensual unificada e ingresos complementarios"/>
    <s v="PLANTA CENTRAL"/>
    <n v="9999"/>
    <s v="01"/>
    <s v="000"/>
    <s v="001"/>
    <n v="510105"/>
    <n v="1700"/>
    <s v="001"/>
    <s v="0000"/>
    <s v="0000"/>
    <n v="0"/>
    <n v="0"/>
    <n v="0"/>
    <n v="13356.6"/>
    <n v="0"/>
    <n v="13356.6"/>
    <s v="SI"/>
    <m/>
    <m/>
    <s v="VERONICA VELEZ "/>
    <n v="4247451.95"/>
    <n v="0"/>
    <n v="4247451.95"/>
    <s v="COOR ADMINISTRATIVA FINANCIERA"/>
    <x v="12"/>
    <s v="REMUNERACIONES"/>
    <s v="SI"/>
    <n v="4247451.95"/>
  </r>
  <r>
    <x v="246"/>
    <s v="134001122"/>
    <s v="MSP-DNTH-2022-2022-3582-M"/>
    <d v="2022-06-24T00:00:00"/>
    <s v="MSP-DNPI-2022-1111-M"/>
    <d v="2022-07-12T00:00:00"/>
    <x v="2"/>
    <s v="Para financiar el pago de remuneración del funcionario Acosta Hidalgo P. por cambio de ítem presupuestario, conforme memorando No. MSP-DNTH-2022-2022-3582-M, de 24 de junio de 2022, solicitado por la Directora Nacional de Talento Humano."/>
    <s v="ADMINISTRACION CENTRAL"/>
    <s v="Reporte de remuneración mensual unificada e ingresos complementarios"/>
    <s v="PLANTA CENTRAL"/>
    <n v="9999"/>
    <s v="01"/>
    <s v="000"/>
    <s v="001"/>
    <n v="510111"/>
    <n v="1700"/>
    <s v="001"/>
    <s v="0000"/>
    <s v="0000"/>
    <n v="13356.6"/>
    <n v="0"/>
    <n v="13356.6"/>
    <n v="0"/>
    <n v="0"/>
    <n v="0"/>
    <s v="SI"/>
    <m/>
    <m/>
    <s v="VERONICA VELEZ "/>
    <n v="1152.6000000000004"/>
    <n v="0"/>
    <n v="1152.6000000000004"/>
    <s v="COOR ADMINISTRATIVA FINANCIERA"/>
    <x v="12"/>
    <s v="REMUNERACIONES"/>
    <s v="SI"/>
    <n v="1152.6000000000004"/>
  </r>
  <r>
    <x v="246"/>
    <s v="134001035"/>
    <s v="MSP-DNTH-2022-2736-M"/>
    <d v="2022-06-30T00:00:00"/>
    <s v="MSP-DNPI-2022-1111-M"/>
    <d v="2022-07-12T00:00:00"/>
    <x v="2"/>
    <s v=" Para financiar el ingreso de devengantes de beca a Planta Central, conforme solicitud en memorando No. MSP-DNTH-2022-2736-M, suscrito por la Directora Nacional de Talento Humano."/>
    <s v="ADMINISTRACION CENTRAL"/>
    <s v="Reporte de remuneración mensual unificada e ingresos complementarios"/>
    <s v="PLANTA CENTRAL"/>
    <n v="9999"/>
    <s v="01"/>
    <s v="000"/>
    <s v="001"/>
    <n v="510203"/>
    <n v="1700"/>
    <s v="001"/>
    <s v="0000"/>
    <s v="0000"/>
    <n v="4469.33"/>
    <n v="0"/>
    <n v="4469.33"/>
    <n v="0"/>
    <n v="0"/>
    <n v="0"/>
    <s v="SI"/>
    <m/>
    <m/>
    <s v="VERONICA VELEZ "/>
    <n v="644810.48999999976"/>
    <n v="0"/>
    <n v="644810.48999999976"/>
    <s v="COOR ADMINISTRATIVA FINANCIERA"/>
    <x v="12"/>
    <s v="REMUNERACIONES"/>
    <s v="SI"/>
    <n v="644810.48999999976"/>
  </r>
  <r>
    <x v="246"/>
    <s v="134001041"/>
    <s v="MSP-DNTH-2022-2736-M"/>
    <d v="2022-06-30T00:00:00"/>
    <s v="MSP-DNPI-2022-1111-M"/>
    <d v="2022-07-12T00:00:00"/>
    <x v="2"/>
    <s v="Para financiar el ingreso de devengantes de beca a Planta Central, conforme solicitud en memorando No. MSP-DNTH-2022-2736-M, suscrito por la Directora Nacional de Talento Humano."/>
    <s v="ADMINISTRACION CENTRAL"/>
    <s v="Reporte de remuneración mensual unificada e ingresos complementarios"/>
    <s v="PLANTA CENTRAL"/>
    <n v="9999"/>
    <s v="01"/>
    <s v="000"/>
    <s v="001"/>
    <n v="510204"/>
    <n v="1700"/>
    <s v="001"/>
    <s v="0000"/>
    <s v="0000"/>
    <n v="1133.33"/>
    <n v="0"/>
    <n v="1133.33"/>
    <n v="0"/>
    <n v="0"/>
    <n v="0"/>
    <s v="SI"/>
    <m/>
    <m/>
    <s v="VERONICA VELEZ "/>
    <n v="219518.27"/>
    <n v="0"/>
    <n v="219518.27"/>
    <s v="COOR ADMINISTRATIVA FINANCIERA"/>
    <x v="12"/>
    <s v="REMUNERACIONES"/>
    <s v="SI"/>
    <n v="219518.27"/>
  </r>
  <r>
    <x v="246"/>
    <s v="134001052"/>
    <s v="SOLICITADAS POR LA DNF "/>
    <s v="06/06/2022_x000a_30/06/2022"/>
    <s v="MSP-DNPI-2022-1111-M"/>
    <d v="2022-07-12T00:00:00"/>
    <x v="2"/>
    <s v="Varias solicitudes "/>
    <s v="ADMINISTRACION CENTRAL"/>
    <s v="Reporte de remuneración mensual unificada e ingresos complementarios"/>
    <s v="PLANTA CENTRAL"/>
    <n v="9999"/>
    <s v="01"/>
    <s v="000"/>
    <s v="001"/>
    <n v="510510"/>
    <n v="1709"/>
    <s v="001"/>
    <s v="0000"/>
    <s v="0000"/>
    <n v="1015732.4899999998"/>
    <n v="0"/>
    <n v="1015732.4899999998"/>
    <n v="0"/>
    <n v="0"/>
    <n v="0"/>
    <s v="SI"/>
    <m/>
    <m/>
    <s v="VERONICA VELEZ "/>
    <n v="7610.8900000154972"/>
    <n v="0"/>
    <n v="7610.8900000154972"/>
    <s v="COOR ADMINISTRATIVA FINANCIERA"/>
    <x v="12"/>
    <s v="REMUNERACIONES"/>
    <s v="SI"/>
    <n v="7610.8900000154972"/>
  </r>
  <r>
    <x v="246"/>
    <s v="134001097"/>
    <s v=" MSP-DNTH-2022-3463-M"/>
    <d v="2022-06-20T00:00:00"/>
    <s v="MSP-DNPI-2022-1111-M"/>
    <d v="2022-07-12T00:00:00"/>
    <x v="2"/>
    <s v="Reforma presupuestaria de optimización de recursos del año de salud rural Junio 2022, de acuerdo a Memorando Nro. MSP-DNTH-2022-3463-M, de fecha 20 de junio de 2022, suscrito por la Mgs. Teresa Maribel Saavedra Limones, Directora Nacional de Talento Humano."/>
    <s v="ADMINISTRACION CENTRAL"/>
    <s v="Reporte de remuneración mensual unificada e ingresos complementarios"/>
    <s v="PLANTA CENTRAL"/>
    <n v="9999"/>
    <s v="01"/>
    <s v="000"/>
    <s v="001"/>
    <n v="510515"/>
    <n v="1709"/>
    <s v="001"/>
    <s v="0000"/>
    <s v="0000"/>
    <n v="0"/>
    <n v="0"/>
    <n v="0"/>
    <n v="41480.79"/>
    <n v="0"/>
    <n v="41480.79"/>
    <s v="SI"/>
    <m/>
    <m/>
    <s v="VERONICA VELEZ "/>
    <n v="11924.719999999739"/>
    <n v="0"/>
    <n v="11924.719999999739"/>
    <s v="COOR ADMINISTRATIVA FINANCIERA"/>
    <x v="12"/>
    <s v="REMUNERACIONES"/>
    <s v="SI"/>
    <n v="11924.719999999739"/>
  </r>
  <r>
    <x v="246"/>
    <s v="134001047"/>
    <s v="MSP-DNTH-2022-2736-M"/>
    <d v="2022-06-30T00:00:00"/>
    <s v="MSP-DNPI-2022-1111-M"/>
    <d v="2022-07-12T00:00:00"/>
    <x v="2"/>
    <s v="Para financiar el ingreso de devengantes de beca a Planta Central, conforme solicitud en memorando No. MSP-DNTH-2022-2736-M, suscrito por la Directora Nacional de Talento Humano."/>
    <s v="ADMINISTRACION CENTRAL"/>
    <s v="Reporte de remuneración mensual unificada e ingresos complementarios"/>
    <s v="PLANTA CENTRAL"/>
    <n v="9999"/>
    <s v="01"/>
    <s v="000"/>
    <s v="001"/>
    <n v="510516"/>
    <n v="1700"/>
    <s v="001"/>
    <s v="0000"/>
    <s v="0000"/>
    <n v="53632"/>
    <n v="0"/>
    <n v="53632"/>
    <n v="0"/>
    <n v="0"/>
    <n v="0"/>
    <s v="SI"/>
    <m/>
    <m/>
    <s v="VERONICA VELEZ "/>
    <n v="68716"/>
    <n v="0"/>
    <n v="68716"/>
    <s v="COOR ADMINISTRATIVA FINANCIERA"/>
    <x v="12"/>
    <s v="REMUNERACIONES"/>
    <s v="SI"/>
    <n v="68716"/>
  </r>
  <r>
    <x v="246"/>
    <s v="134001111"/>
    <s v="MSP-DNTH-2022-2736-M"/>
    <d v="2022-06-30T00:00:00"/>
    <s v="MSP-DNPI-2022-1111-M"/>
    <d v="2022-07-12T00:00:00"/>
    <x v="2"/>
    <s v="Para financiar el ingreso de devengantes de beca a Planta Central, conforme solicitud en memorando No. MSP-DNTH-2022-2736-M, suscrito por la Directora Nacional de Talento Humano."/>
    <s v="ADMINISTRACION CENTRAL"/>
    <s v="Reporte de remuneración mensual unificada e ingresos complementarios"/>
    <s v="PLANTA CENTRAL"/>
    <n v="9999"/>
    <s v="01"/>
    <s v="000"/>
    <s v="001"/>
    <n v="510516"/>
    <n v="1709"/>
    <s v="001"/>
    <s v="0000"/>
    <s v="0000"/>
    <n v="1465456.35"/>
    <n v="0"/>
    <n v="1465456.35"/>
    <n v="0"/>
    <n v="0"/>
    <n v="0"/>
    <s v="SI"/>
    <m/>
    <m/>
    <s v="VERONICA VELEZ "/>
    <n v="1862.0599999995902"/>
    <n v="0"/>
    <n v="1862.0599999995902"/>
    <s v="COOR ADMINISTRATIVA FINANCIERA"/>
    <x v="12"/>
    <s v="REMUNERACIONES"/>
    <s v="SI"/>
    <n v="1862.0599999995902"/>
  </r>
  <r>
    <x v="246"/>
    <s v="134001023"/>
    <s v=" MSP-DNTH-2022-2736-M"/>
    <d v="2022-06-30T00:00:00"/>
    <s v="MSP-DNPI-2022-1111-M"/>
    <d v="2022-07-12T00:00:00"/>
    <x v="2"/>
    <s v="Para financiar el ingreso de devengantes de beca a Planta Central, conforme solicitud en memorando No. MSP-DNTH-2022-2736-M, suscrito por la Directora Nacional de Talento Humano."/>
    <s v="ADMINISTRACION CENTRAL"/>
    <s v="Reporte de remuneración mensual unificada e ingresos complementarios"/>
    <s v="PLANTA CENTRAL"/>
    <n v="9999"/>
    <s v="01"/>
    <s v="000"/>
    <s v="001"/>
    <n v="510601"/>
    <n v="1700"/>
    <s v="001"/>
    <s v="0000"/>
    <s v="0000"/>
    <n v="5175.4899999999907"/>
    <n v="0"/>
    <n v="5175.4899999999907"/>
    <n v="0"/>
    <n v="0"/>
    <n v="0"/>
    <s v="SI"/>
    <m/>
    <m/>
    <s v="VERONICA VELEZ "/>
    <n v="745129"/>
    <n v="0"/>
    <n v="745129"/>
    <s v="COOR ADMINISTRATIVA FINANCIERA"/>
    <x v="12"/>
    <s v="REMUNERACIONES"/>
    <s v="SI"/>
    <n v="745129"/>
  </r>
  <r>
    <x v="246"/>
    <s v="134001029"/>
    <s v="MSP-DNTH-2022-2736-M"/>
    <d v="2022-06-30T00:00:00"/>
    <s v="MSP-DNPI-2022-1111-M"/>
    <d v="2022-07-12T00:00:00"/>
    <x v="2"/>
    <s v="Para financiar el ingreso de devengantes de beca a Planta Central, conforme solicitud en memorando No. MSP-DNTH-2022-2736-M, suscrito por la Directora Nacional de Talento Humano."/>
    <s v="ADMINISTRACION CENTRAL"/>
    <s v="Reporte de remuneración mensual unificada e ingresos complementarios"/>
    <s v="PLANTA CENTRAL"/>
    <n v="9999"/>
    <s v="01"/>
    <s v="000"/>
    <s v="001"/>
    <n v="510602"/>
    <n v="1700"/>
    <s v="001"/>
    <s v="0000"/>
    <s v="0000"/>
    <n v="4467.5499999999302"/>
    <n v="0"/>
    <n v="4467.5499999999302"/>
    <n v="0"/>
    <n v="0"/>
    <n v="0"/>
    <s v="SI"/>
    <m/>
    <m/>
    <s v="VERONICA VELEZ "/>
    <n v="550732.12999999989"/>
    <n v="0"/>
    <n v="550732.12999999989"/>
    <s v="COOR ADMINISTRATIVA FINANCIERA"/>
    <x v="12"/>
    <s v="REMUNERACIONES"/>
    <s v="SI"/>
    <n v="550732.12999999989"/>
  </r>
  <r>
    <x v="246"/>
    <s v="134001016"/>
    <s v="MSP-DNTH-2022-2736-M"/>
    <d v="2022-06-30T00:00:00"/>
    <s v="MSP-DNPI-2022-1111-M"/>
    <d v="2022-07-12T00:00:00"/>
    <x v="2"/>
    <s v="ara financiar ingresos de Profesionales Rurales y Devengantes de Beca"/>
    <s v="PREVENCION Y PROMOCION DE LA SALUD"/>
    <s v="Reporte de remuneración mensual unificada e ingresos complementarios"/>
    <s v="PLANTA CENTRAL"/>
    <n v="9999"/>
    <n v="55"/>
    <s v="000"/>
    <s v="004"/>
    <n v="510203"/>
    <n v="1700"/>
    <s v="001"/>
    <s v="0000"/>
    <s v="0000"/>
    <n v="0"/>
    <n v="0"/>
    <n v="0"/>
    <n v="305915.83"/>
    <n v="0"/>
    <n v="305915.83"/>
    <s v="SI"/>
    <m/>
    <m/>
    <s v="VERONICA VELEZ "/>
    <n v="43167.04999999993"/>
    <n v="0"/>
    <n v="43167.04999999993"/>
    <s v="COOR ADMINISTRATIVA FINANCIERA"/>
    <x v="12"/>
    <s v="Presupuesto por Resultados"/>
    <s v="SI"/>
    <n v="43167.04999999993"/>
  </r>
  <r>
    <x v="246"/>
    <s v="134001017"/>
    <s v=" MSP-DNTH-2022-3488-M"/>
    <d v="2022-06-21T00:00:00"/>
    <s v="MSP-DNPI-2022-1111-M"/>
    <d v="2022-07-12T00:00:00"/>
    <x v="2"/>
    <s v="Para financiar ingresos de Profesionales Rurales y Devengantes de Beca; cambio de plaza de Profesionales Rurales y Devengantes de Beca y cambio de ítem presupuestario de profesionales Devengantes de Beca, conforme memorando No. MSP-DNTH-2022-3488-M, de 21 de junio de 2022, suscrito por la Directora Nacional de Talento Humano."/>
    <s v="PREVENCION Y PROMOCION DE LA SALUD"/>
    <s v="Reporte de remuneración mensual unificada e ingresos complementarios"/>
    <s v="PLANTA CENTRAL"/>
    <n v="9999"/>
    <n v="55"/>
    <s v="000"/>
    <s v="004"/>
    <n v="510204"/>
    <n v="1700"/>
    <s v="001"/>
    <s v="0000"/>
    <s v="0000"/>
    <n v="0"/>
    <n v="0"/>
    <n v="0"/>
    <n v="49229.17"/>
    <n v="0"/>
    <n v="49229.17"/>
    <s v="SI"/>
    <m/>
    <m/>
    <s v="VERONICA VELEZ "/>
    <n v="11491.119999999995"/>
    <n v="0"/>
    <n v="11491.119999999995"/>
    <s v="COOR ADMINISTRATIVA FINANCIERA"/>
    <x v="12"/>
    <s v="Presupuesto por Resultados"/>
    <s v="SI"/>
    <n v="11491.119999999995"/>
  </r>
  <r>
    <x v="246"/>
    <s v="134001108"/>
    <s v="MSP-DNTH-2022-3488-M"/>
    <d v="2022-06-23T00:00:00"/>
    <s v="MSP-DNPI-2022-1111-M"/>
    <d v="2022-07-12T00:00:00"/>
    <x v="2"/>
    <s v="Para financiar ingresos de Profesionales Rurales y Devengantes de Beca; cambio de plaza de Profesionales Rurales y Devengantes de Beca y cambio de ítem presupuestario de profesionales Devengantes de Beca, conforme memorando No. MSP-DNTH-2022-3488-M, de 21 de junio de 2022, suscrito por la Directora Nacional de Talento Humano."/>
    <s v="PREVENCION Y PROMOCION DE LA SALUD"/>
    <s v="Reporte de remuneración mensual unificada e ingresos complementarios"/>
    <s v="PLANTA CENTRAL"/>
    <n v="9999"/>
    <n v="55"/>
    <s v="000"/>
    <s v="004"/>
    <n v="510517"/>
    <n v="1700"/>
    <s v="001"/>
    <s v="0000"/>
    <s v="0000"/>
    <n v="0"/>
    <n v="0"/>
    <n v="0"/>
    <n v="3670990"/>
    <n v="0"/>
    <n v="3670990"/>
    <s v="SI"/>
    <m/>
    <m/>
    <s v="VERONICA VELEZ "/>
    <n v="0"/>
    <n v="0"/>
    <n v="0"/>
    <s v="COOR ADMINISTRATIVA FINANCIERA"/>
    <x v="12"/>
    <s v="REMUNERACIONES"/>
    <s v="SI"/>
    <n v="0"/>
  </r>
  <r>
    <x v="246"/>
    <s v="134001014"/>
    <s v="MSP-DNTH-2022-3488-M"/>
    <d v="2022-06-21T00:00:00"/>
    <s v="MSP-DNPI-2022-1111-M"/>
    <d v="2022-07-12T00:00:00"/>
    <x v="2"/>
    <s v=" Para financiar ingresos de Profesionales Rurales y Devengantes de Beca; cambio de plaza de Profesionales Rurales y Devengantes de Beca y cambio de ítem presupuestario de profesionales Devengantes de Beca, conforme memorando No. MSP-DNTH-2022-3488-M, de 21 de junio de 2022, suscrito por la Directora Nacional de Talento Humano."/>
    <s v="PREVENCION Y PROMOCION DE LA SALUD"/>
    <s v="Reporte de remuneración mensual unificada e ingresos complementarios"/>
    <s v="PLANTA CENTRAL"/>
    <n v="9999"/>
    <n v="55"/>
    <s v="000"/>
    <s v="004"/>
    <n v="510601"/>
    <n v="1700"/>
    <s v="001"/>
    <s v="0000"/>
    <s v="0000"/>
    <n v="0"/>
    <n v="0"/>
    <n v="0"/>
    <n v="354250.54"/>
    <n v="0"/>
    <n v="354250.54"/>
    <s v="SI"/>
    <m/>
    <m/>
    <s v="VERONICA VELEZ "/>
    <n v="41235.859999999986"/>
    <n v="0"/>
    <n v="41235.859999999986"/>
    <s v="COOR ADMINISTRATIVA FINANCIERA"/>
    <x v="12"/>
    <s v="Presupuesto por Resultados"/>
    <s v="SI"/>
    <n v="41235.859999999986"/>
  </r>
  <r>
    <x v="246"/>
    <s v="134001015"/>
    <s v="MSP-DNTH-2022-3488-M"/>
    <d v="2022-06-21T00:00:00"/>
    <s v="MSP-DNPI-2022-1111-M"/>
    <d v="2022-07-12T00:00:00"/>
    <x v="2"/>
    <s v=" Para financiar ingresos de Profesionales Rurales y Devengantes de Beca; cambio de plaza de Profesionales Rurales y Devengantes de Beca y cambio de ítem presupuestario de profesionales Devengantes de Beca, conforme memorando No. MSP-DNTH-2022-3488-M, de 21 de junio de 2022, suscrito por la Directora Nacional de Talento Humano."/>
    <s v="PREVENCION Y PROMOCION DE LA SALUD"/>
    <s v="Reporte de remuneración mensual unificada e ingresos complementarios"/>
    <s v="PLANTA CENTRAL"/>
    <n v="9999"/>
    <n v="55"/>
    <s v="000"/>
    <s v="004"/>
    <n v="510602"/>
    <n v="1700"/>
    <s v="001"/>
    <s v="0000"/>
    <s v="0000"/>
    <n v="0"/>
    <n v="0"/>
    <n v="0"/>
    <n v="305793.46999999997"/>
    <n v="0"/>
    <n v="305793.46999999997"/>
    <s v="SI"/>
    <m/>
    <m/>
    <s v="VERONICA VELEZ "/>
    <n v="30356.849999999977"/>
    <n v="0"/>
    <n v="30356.849999999977"/>
    <s v="COOR ADMINISTRATIVA FINANCIERA"/>
    <x v="12"/>
    <s v="Presupuesto por Resultados"/>
    <s v="SI"/>
    <n v="30356.849999999977"/>
  </r>
  <r>
    <x v="246"/>
    <s v="134001092"/>
    <s v="MSP-DNF-GICN-2022-0191-M"/>
    <d v="2022-06-23T00:00:00"/>
    <s v="MSP-DNPI-2022-1111-M"/>
    <d v="2022-07-12T00:00:00"/>
    <x v="2"/>
    <s v="Para proceder al encargo de la funcionaria Morocho Quezada Vanessa del Rocio, del 06 al 08 de junio de 2022, según memorando No. MSP-DNF-GICN-2022-0191-M, de 15 de junio de 2022, solicitado por el Analista de Contabilidad y Nómina 3."/>
    <s v="PROVISION Y PRESTACION DE SERVICIOS DE SALUD"/>
    <s v="Reporte de remuneración mensual unificada e ingresos complementarios"/>
    <s v="PLANTA CENTRAL"/>
    <n v="9999"/>
    <n v="90"/>
    <s v="000"/>
    <s v="003"/>
    <n v="510513"/>
    <n v="1700"/>
    <s v="001"/>
    <s v="0000"/>
    <s v="0000"/>
    <n v="0"/>
    <n v="0"/>
    <n v="0"/>
    <n v="92.1"/>
    <n v="0"/>
    <n v="92.1"/>
    <s v="SI"/>
    <m/>
    <m/>
    <s v="VERONICA VELEZ "/>
    <n v="6026.5300000000007"/>
    <n v="0"/>
    <n v="6026.5300000000007"/>
    <s v="COOR ADMINISTRATIVA FINANCIERA"/>
    <x v="12"/>
    <s v="REMUNERACIONES"/>
    <s v="SI"/>
    <n v="6026.5300000000007"/>
  </r>
  <r>
    <x v="246"/>
    <s v="134001028"/>
    <s v="MSP-DNF-GICN-2022-0191-M"/>
    <d v="2022-06-15T00:00:00"/>
    <s v="MSP-DNPI-2022-1111-M"/>
    <d v="2022-07-12T00:00:00"/>
    <x v="2"/>
    <s v="Para proceder al encargo de la funcionaria Morocho Quezada Vanessa del Rocio, del 06 al 08 de junio de 2022, según memorando No. MSP-DNF-GICN-2022-0191-M, de 15 de junio de 2022, solicitado por el Analista de Contabilidad y Nómina 3."/>
    <s v="PROVISION Y PRESTACION DE SERVICIOS DE SALUD"/>
    <s v="Reporte de remuneración mensual unificada e ingresos complementarios"/>
    <s v="PLANTA CENTRAL"/>
    <n v="9999"/>
    <n v="90"/>
    <s v="000"/>
    <s v="003"/>
    <n v="510601"/>
    <n v="1700"/>
    <s v="001"/>
    <s v="0000"/>
    <s v="0000"/>
    <n v="0"/>
    <n v="0"/>
    <n v="0"/>
    <n v="8.89"/>
    <n v="0"/>
    <n v="8.89"/>
    <s v="SI"/>
    <m/>
    <m/>
    <s v="VERONICA VELEZ "/>
    <n v="121800.30000000002"/>
    <n v="0"/>
    <n v="121800.30000000002"/>
    <s v="COOR ADMINISTRATIVA FINANCIERA"/>
    <x v="12"/>
    <s v="REMUNERACIONES"/>
    <s v="SI"/>
    <n v="121800.30000000002"/>
  </r>
  <r>
    <x v="246"/>
    <s v="134001034"/>
    <s v="MSP-DNF-GICN-2022-0191-M"/>
    <d v="2022-06-15T00:00:00"/>
    <s v="MSP-DNPI-2022-1111-M"/>
    <d v="2022-07-12T00:00:00"/>
    <x v="2"/>
    <s v="Para proceder al encargo de la funcionaria Morocho Quezada Vanessa del Rocio, del 06 al 08 de junio de 2022, según memorando No. MSP-DNF-GICN-2022-0191-M, de 15 de junio de 2022, solicitado por el Analista de Contabilidad y Nómina 3."/>
    <s v="PROVISION Y PRESTACION DE SERVICIOS DE SALUD"/>
    <s v="Reporte de remuneración mensual unificada e ingresos complementarios"/>
    <s v="PLANTA CENTRAL"/>
    <n v="9999"/>
    <n v="90"/>
    <s v="000"/>
    <s v="003"/>
    <n v="510602"/>
    <n v="1700"/>
    <s v="001"/>
    <s v="0000"/>
    <s v="0000"/>
    <n v="0"/>
    <n v="0"/>
    <n v="0"/>
    <n v="7.67"/>
    <n v="0"/>
    <n v="7.67"/>
    <s v="SI"/>
    <m/>
    <m/>
    <s v="VERONICA VELEZ "/>
    <n v="103949.37000000002"/>
    <n v="0"/>
    <n v="103949.37000000002"/>
    <s v="COOR ADMINISTRATIVA FINANCIERA"/>
    <x v="12"/>
    <s v="REMUNERACIONES"/>
    <s v="SI"/>
    <n v="103949.37000000002"/>
  </r>
  <r>
    <x v="246"/>
    <s v="134003038"/>
    <s v="Ajuste POA"/>
    <d v="2022-06-01T00:00:00"/>
    <s v="MSP-DNPI-2022-1111-M"/>
    <d v="2022-07-12T00:00:00"/>
    <x v="2"/>
    <s v="Ajuste POA de la Dirección Nacional Administrativa"/>
    <s v="ADMINISTRACION CENTRAL"/>
    <s v="SERVICIO DE EMISIÓN DE PASAJES AEREOS NACIONALES PARA SERVIDORES DEL MSP Y PACIENTES RPIS"/>
    <s v="PLANTA CENTRAL"/>
    <n v="9999"/>
    <s v="01"/>
    <s v="000"/>
    <s v="001"/>
    <n v="530301"/>
    <n v="1701"/>
    <s v="001"/>
    <s v="0000"/>
    <s v="0000"/>
    <n v="504"/>
    <n v="0"/>
    <n v="504"/>
    <n v="0"/>
    <n v="0"/>
    <n v="0"/>
    <s v="SI"/>
    <m/>
    <m/>
    <s v="MARITZA HARO "/>
    <n v="86467.14"/>
    <n v="504"/>
    <n v="86971.14"/>
    <s v="COOR ADMINISTRATIVA FINANCIERA"/>
    <x v="22"/>
    <s v="GI TRANSPORTES"/>
    <s v="SI"/>
    <n v="0"/>
  </r>
  <r>
    <x v="246"/>
    <s v="134003039"/>
    <s v="Ajuste POA"/>
    <d v="2022-06-01T00:00:00"/>
    <s v="MSP-DNPI-2022-1111-M"/>
    <d v="2022-07-12T00:00:00"/>
    <x v="2"/>
    <s v="Ajuste POA de la Dirección Nacional Administrativa"/>
    <s v="ADMINISTRACION CENTRAL"/>
    <s v="SERVICIO DE EMISIÓN DE PASAJES AEREOS INTERNACIONALES PARA SERVIDORES DEL MSP Y PACIENTES RPIS"/>
    <s v="PLANTA CENTRAL"/>
    <n v="9999"/>
    <s v="01"/>
    <s v="000"/>
    <s v="001"/>
    <n v="530302"/>
    <n v="1701"/>
    <s v="001"/>
    <s v="0000"/>
    <s v="0000"/>
    <n v="120"/>
    <n v="0"/>
    <n v="120"/>
    <n v="0"/>
    <n v="0"/>
    <n v="0"/>
    <s v="SI"/>
    <m/>
    <m/>
    <s v="MARITZA HARO "/>
    <n v="63466.04"/>
    <n v="120"/>
    <n v="63586.04"/>
    <s v="COOR ADMINISTRATIVA FINANCIERA"/>
    <x v="22"/>
    <s v="GI TRANSPORTES"/>
    <s v="SI"/>
    <n v="0"/>
  </r>
  <r>
    <x v="247"/>
    <s v="132001020"/>
    <s v="  MSP-SNPSS-2022-2371-M"/>
    <d v="2022-07-04T00:00:00"/>
    <s v="MSP-DNPI-2022-1099-M"/>
    <d v="2022-07-05T00:00:00"/>
    <x v="0"/>
    <s v="LA REFORMA SE REALIZA CON LA FINALIDAD DE EFECTURAR EL PAGO DEL  SERVICIO DE CONTACT CENTER PARA AGENDAMIENTO EN ESTABLECIMIENTOS DE SALUD DEL PRIMER NIVEL DE ATENCIÓN 2021- MES DE MAYO Y JUNIO DEL 2022"/>
    <s v="GARANTIA DE LA CALIDAD DE LOS SERVICIOS DE SALUD"/>
    <s v="Asignación esigef para financiar actividades priorizadas  (Mantenimientos REF 006)"/>
    <s v="PLANTA CENTRAL"/>
    <n v="9999"/>
    <n v="57"/>
    <s v="000"/>
    <s v="001"/>
    <n v="530402"/>
    <n v="1701"/>
    <s v="001"/>
    <s v="0000"/>
    <s v="0000"/>
    <n v="0"/>
    <n v="0"/>
    <n v="0"/>
    <n v="1500000"/>
    <n v="0"/>
    <n v="1500000"/>
    <s v="SI"/>
    <m/>
    <m/>
    <s v="DIANA MESIAS"/>
    <n v="0"/>
    <n v="0"/>
    <n v="0"/>
    <s v="COOR PLANIFICACION GEST ESTRAT"/>
    <x v="25"/>
    <s v="NO APLICA"/>
    <s v="NO"/>
    <n v="0"/>
  </r>
  <r>
    <x v="247"/>
    <s v="121091008"/>
    <s v="  MSP-SNPSS-2022-2371-M"/>
    <d v="2022-07-04T00:00:00"/>
    <s v="MSP-DNPI-2022-1099-M"/>
    <d v="2022-07-05T00:00:00"/>
    <x v="0"/>
    <s v="LA REFORMA SE REALIZA CON LA FINALIDAD DE EFECTURAR EL PAGO DEL  SERVICIO DE CONTACT CENTER PARA AGENDAMIENTO EN ESTABLECIMIENTOS DE SALUD DEL PRIMER NIVEL DE ATENCIÓN 2021- MES DE MAYO Y JUNIO DEL 2022"/>
    <s v="PROVISION Y PRESTACION DE SERVICIOS DE SALUD"/>
    <s v="PROCESO DE CONTRATACIÓN SERVICIO DE CONTACT CENTER PARA AGENDAMIENTO EN ESTABLECIMIENTOS DE SALUD DEL PRIMER NIVEL DE ATENCIÓN 2021 (PAGO DE MAYO 2022)"/>
    <s v="PLANTA CENTRAL"/>
    <n v="9999"/>
    <n v="90"/>
    <s v="000"/>
    <s v="001"/>
    <n v="530105"/>
    <n v="1701"/>
    <s v="001"/>
    <s v="0000"/>
    <s v="0000"/>
    <n v="602981.47"/>
    <n v="72357.78"/>
    <n v="675339.25"/>
    <n v="0"/>
    <n v="0"/>
    <n v="0"/>
    <s v="SI"/>
    <m/>
    <m/>
    <s v="DIANA MESIAS"/>
    <n v="602981.47"/>
    <n v="72357.78"/>
    <n v="675339.25"/>
    <s v="SUB REDES ATENCION INTEGRAL EN PRIMER NIVEL "/>
    <x v="28"/>
    <s v="CONTACT CENTER"/>
    <s v="SI"/>
    <n v="3.6000000545755029E-3"/>
  </r>
  <r>
    <x v="247"/>
    <s v="121091009"/>
    <s v="  MSP-SNPSS-2022-2371-M"/>
    <d v="2022-07-04T00:00:00"/>
    <s v="MSP-DNPI-2022-1099-M"/>
    <d v="2022-07-05T00:00:00"/>
    <x v="0"/>
    <s v="LA REFORMA SE REALIZA CON LA FINALIDAD DE EFECTURAR EL PAGO DEL  SERVICIO DE CONTACT CENTER PARA AGENDAMIENTO EN ESTABLECIMIENTOS DE SALUD DEL PRIMER NIVEL DE ATENCIÓN 2021- MES DE MAYO Y JUNIO DEL 2022"/>
    <s v="PROVISION Y PRESTACION DE SERVICIOS DE SALUD"/>
    <s v="PROCESO DE CONTRATACIÓN SERVICIO DE CONTACT CENTER PARA AGENDAMIENTO EN ESTABLECIMIENTOS DE SALUD DEL PRIMER NIVEL DE ATENCIÓN 2021 (PAGO DE JUNIO 2022)"/>
    <s v="PLANTA CENTRAL"/>
    <n v="9999"/>
    <n v="90"/>
    <s v="000"/>
    <s v="001"/>
    <n v="530105"/>
    <n v="1701"/>
    <s v="001"/>
    <s v="0000"/>
    <s v="0000"/>
    <n v="736304.24"/>
    <n v="88356.508799999996"/>
    <n v="824660.74879999994"/>
    <n v="0"/>
    <n v="0"/>
    <n v="0"/>
    <s v="SI"/>
    <m/>
    <m/>
    <s v="DIANA MESIAS"/>
    <n v="605349.23"/>
    <n v="72641.90879999999"/>
    <n v="677991.13879999996"/>
    <s v="SUB REDES ATENCION INTEGRAL EN PRIMER NIVEL "/>
    <x v="28"/>
    <s v="CONTACT CENTER"/>
    <s v="SI"/>
    <n v="-1.2000000569969416E-3"/>
  </r>
  <r>
    <x v="248"/>
    <s v="ZONA 9"/>
    <s v="MSP-DNEPC-2022-1383-M"/>
    <d v="2022-07-01T00:00:00"/>
    <s v="MSP-DNPI-2022-1115-M"/>
    <d v="2022-07-14T00:00:00"/>
    <x v="0"/>
    <s v="La reforma se plantea con el objeto de financiar a nivel desconcentrado la adquisición de Sucedaneos de Leche Materna, medicamentos Zidovudina, solución para infusión 10mg/ml"/>
    <s v="VIGILANCIA Y CONTROL SANITARIO"/>
    <s v="Adquisición de Sucedaneos de Leche Materna, medicamentos Zidovudina, solución para infusión 10mg/ml"/>
    <s v="HOSPITAL GINECO OBSTÉTRICO ISIDRO AYORA"/>
    <n v="1422"/>
    <s v="56"/>
    <s v="000"/>
    <s v="001"/>
    <n v="530810"/>
    <n v="1701"/>
    <s v="001"/>
    <s v="0000"/>
    <s v="0000"/>
    <n v="6000"/>
    <n v="0"/>
    <n v="6000"/>
    <n v="0"/>
    <n v="0"/>
    <n v="0"/>
    <s v="SI"/>
    <m/>
    <m/>
    <s v="NICOLAY JIMÉNEZ"/>
    <e v="#N/A"/>
    <e v="#N/A"/>
    <e v="#N/A"/>
    <e v="#N/A"/>
    <x v="8"/>
    <e v="#N/A"/>
    <e v="#N/A"/>
    <e v="#N/A"/>
  </r>
  <r>
    <x v="248"/>
    <s v="ZONA 9"/>
    <s v="MSP-DNEPC-2022-1383-M"/>
    <d v="2022-07-01T00:00:00"/>
    <s v="MSP-DNPI-2022-1115-M"/>
    <d v="2022-07-14T00:00:00"/>
    <x v="0"/>
    <s v="La reforma se plantea con el objeto de financiar a nivel desconcentrado la adquisición de Sucedaneos de Leche Materna, medicamentos Zidovudina, solución para infusión 10mg/ml"/>
    <s v="VIGILANCIA Y CONTROL SANITARIO"/>
    <s v="Adquisición de Sucedaneos de Leche Materna, medicamentos Zidovudina, solución para infusión 10mg/ml"/>
    <s v="HOSPITAL GINECO OBSTÉTRICO ISIDRO AYORA"/>
    <n v="1422"/>
    <s v="56"/>
    <s v="000"/>
    <s v="001"/>
    <n v="530809"/>
    <n v="1701"/>
    <s v="001"/>
    <s v="0000"/>
    <s v="0000"/>
    <n v="6707.61"/>
    <n v="0"/>
    <n v="6707.61"/>
    <n v="0"/>
    <n v="0"/>
    <n v="0"/>
    <s v="SI"/>
    <m/>
    <m/>
    <s v="NICOLAY JIMÉNEZ"/>
    <e v="#N/A"/>
    <e v="#N/A"/>
    <e v="#N/A"/>
    <e v="#N/A"/>
    <x v="8"/>
    <e v="#N/A"/>
    <e v="#N/A"/>
    <e v="#N/A"/>
  </r>
  <r>
    <x v="248"/>
    <s v="132001023"/>
    <s v="MSP-DNEPC-2022-1383-M"/>
    <d v="2022-07-01T00:00:00"/>
    <s v="MSP-DNPI-2022-1115-M"/>
    <d v="2022-07-14T00:00:00"/>
    <x v="0"/>
    <s v="La reforma se plantea con el objeto de financiar a nivel desconcentrado la adquisición de Sucedaneos de Leche Materna, medicamentos Zidovudina, solución para infusión 10mg/ml"/>
    <s v="GARANTIA DE LA CALIDAD DE LOS SERVICIOS DE SALUD"/>
    <s v="Asignación esigef para financiar actividades priorizadas  (Mantenimientos REF 006)"/>
    <s v="PLANTA CENTRAL"/>
    <n v="9999"/>
    <n v="57"/>
    <s v="000"/>
    <s v="001"/>
    <n v="530417"/>
    <n v="1701"/>
    <s v="001"/>
    <s v="0000"/>
    <s v="0000"/>
    <n v="0"/>
    <n v="0"/>
    <n v="0"/>
    <n v="12707.61"/>
    <n v="0"/>
    <n v="12707.61"/>
    <s v="SI"/>
    <m/>
    <m/>
    <s v="NICOLAY JIMÉNEZ"/>
    <n v="0"/>
    <n v="0"/>
    <n v="0"/>
    <s v="COOR PLANIFICACION GEST ESTRAT"/>
    <x v="25"/>
    <s v="NO APLICA"/>
    <s v="NO"/>
    <n v="0"/>
  </r>
  <r>
    <x v="249"/>
    <s v="134003044"/>
    <s v="MSP-DNA-2022-1637-M"/>
    <d v="2022-07-03T00:00:00"/>
    <s v="MSP-DNPI-2022-1116-M"/>
    <d v="2022-07-14T00:00:00"/>
    <x v="2"/>
    <s v="NO SE DEJA DE REALIZAR ACTIVIDADES, SE OPTIMIZA RECURSOS  PARA FINANCIAR EL REQUERIMIENTO DE PAGO DE MATRICULACIÓN VEHICULAR DE 37 VEHÍCULOS QUE CONFORMA EL PARQUE AUTOMOTOR DEL MINISTERIO DE SALUD PÚBLICA - PLANTA CENTRAL (AÑO 2022), ESTO  PERMITIRÁ LA OPERATIVIDAD Y EL CORRECTO CONTROL DE LOS VEHÍCULOS UTILIZADOS PARA DIVERSAS ACTIVIDADES RELACIONADAS CON LAS ATRIBUCIONES Y COMPETENCIAS DE ESTA CARTERA DE ESTADO."/>
    <s v="ADMINISTRACION CENTRAL"/>
    <s v="MATRICULACIÓN DEL PARQUE AUTOMOTOR DEL MINISTERIO DE SALUD"/>
    <s v="PLANTA CENTRAL"/>
    <n v="9999"/>
    <s v="01"/>
    <s v="000"/>
    <s v="001"/>
    <n v="570102"/>
    <n v="1701"/>
    <s v="001"/>
    <s v="0000"/>
    <s v="0000"/>
    <n v="0"/>
    <n v="0"/>
    <n v="0"/>
    <n v="3340.25"/>
    <n v="0"/>
    <n v="3340.25"/>
    <s v="SI"/>
    <m/>
    <m/>
    <s v="Alexandra Simba"/>
    <n v="5113.0200000000004"/>
    <n v="0"/>
    <n v="5113.0200000000004"/>
    <s v="COOR ADMINISTRATIVA FINANCIERA"/>
    <x v="22"/>
    <s v="GI TRANSPORTES"/>
    <s v="SI"/>
    <n v="0"/>
  </r>
  <r>
    <x v="249"/>
    <s v="134003234"/>
    <s v="MSP-DNA-2022-1637-M"/>
    <d v="2022-07-03T00:00:00"/>
    <s v="MSP-DNPI-2022-1116-M"/>
    <d v="2022-07-14T00:00:00"/>
    <x v="2"/>
    <s v="NO SE DEJA DE REALIZAR ACTIVIDADES, SE OPTIMIZA RECURSOS  PARA FINANCIAR EL REQUERIMIENTO DE PAGO DE MATRICULACIÓN VEHICULAR DE 37 VEHÍCULOS QUE CONFORMA EL PARQUE AUTOMOTOR DEL MINISTERIO DE SALUD PÚBLICA - PLANTA CENTRAL (AÑO 2022), ESTO  PERMITIRÁ LA OPERATIVIDAD Y EL CORRECTO CONTROL DE LOS VEHÍCULOS UTILIZADOS PARA DIVERSAS ACTIVIDADES RELACIONADAS CON LAS ATRIBUCIONES Y COMPETENCIAS DE ESTA CARTERA DE ESTADO."/>
    <s v="ADMINISTRACION CENTRAL"/>
    <s v="MATRICULACIÓN VEHICULAR DE 37 VEHÍCULOS QUE CONFORMA EL PARQUE AUTOMOTOR DEL MINISTERIO DE SALUD PÚBLICA - PLANTA CENTRAL (AÑO 2022)"/>
    <s v="PLANTA CENTRAL"/>
    <n v="9999"/>
    <s v="01"/>
    <s v="000"/>
    <s v="001"/>
    <n v="570102"/>
    <n v="1701"/>
    <s v="001"/>
    <s v="0000"/>
    <s v="0000"/>
    <n v="3340.25"/>
    <n v="0"/>
    <n v="3340.25"/>
    <n v="0"/>
    <n v="0"/>
    <n v="0"/>
    <s v="SI"/>
    <m/>
    <m/>
    <s v="Alexandra Simba"/>
    <n v="3340.25"/>
    <n v="0"/>
    <n v="3340.25"/>
    <s v="COOR ADMINISTRATIVA FINANCIERA"/>
    <x v="22"/>
    <s v="GI TRANSPORTES"/>
    <s v="SI"/>
    <n v="0"/>
  </r>
  <r>
    <x v="250"/>
    <s v="134003235"/>
    <s v="MSP-DNA-2022-1660-M"/>
    <d v="2022-07-05T00:00:00"/>
    <s v="MSP-DNPI-2022-1109-M"/>
    <d v="2022-07-11T00:00:00"/>
    <x v="2"/>
    <s v="No se dejan de relaizar actividades programadas ya que el proceso no requiere erogacion de recursos para firma del &quot;ONVENIO MARCO DE COOPERACIÓN INTERINSTITUCIONAL ENTRE EL INSTITUTO DE ALTOS ESTUDIOS NACIONALES (IAEN) Y MINISTERIO DE SALUD PÚBLICA (MSP)&quot;"/>
    <s v="ADMINISTRACION CENTRAL"/>
    <s v="CONVENIO MARCO DE COOPERACIÓN INTERINSTITUCIONAL ENTRE EL INSTITUTO DE ALTOS ESTUDIOS NACIONALES (IAEN) Y MINISTERIO DE SALUD PÚBLICA (MSP)"/>
    <s v="PLANTA CENTRAL"/>
    <n v="9999"/>
    <s v="01"/>
    <s v="000"/>
    <s v="001"/>
    <n v="0"/>
    <n v="1701"/>
    <n v="0"/>
    <n v="0"/>
    <s v=""/>
    <n v="0"/>
    <n v="0"/>
    <n v="0"/>
    <n v="0"/>
    <n v="0"/>
    <n v="0"/>
    <s v="SI"/>
    <m/>
    <m/>
    <s v="Alexandra Simba"/>
    <n v="0"/>
    <n v="0"/>
    <n v="0"/>
    <s v="COOR ADMINISTRATIVA FINANCIERA"/>
    <x v="22"/>
    <n v="0"/>
    <s v="SI"/>
    <n v="0"/>
  </r>
  <r>
    <x v="251"/>
    <s v="111005025"/>
    <s v="MSP-SNGSP-2022-1656-M"/>
    <d v="2022-07-01T00:00:00"/>
    <m/>
    <m/>
    <x v="0"/>
    <s v="Financiamiento HPAS para proceso de osteosintesis"/>
    <s v="PROVISION Y PRESTACION DE SERVICIOS DE SALUD"/>
    <s v="Fondo para asignación presupuestaria a las EODs. a nivel nacional para el abastecimiento de medicamentos que permita la atención al paciente"/>
    <s v="PLANTA CENTRAL"/>
    <n v="9999"/>
    <n v="90"/>
    <s v="000"/>
    <s v="001"/>
    <n v="530809"/>
    <n v="1701"/>
    <s v="001"/>
    <s v="0000"/>
    <s v="0000"/>
    <n v="0"/>
    <n v="0"/>
    <n v="0"/>
    <n v="671996.44"/>
    <n v="0"/>
    <n v="671996.44"/>
    <s v="SI"/>
    <m/>
    <m/>
    <s v="EDISON JIMÉNEZ"/>
    <n v="0"/>
    <n v="0"/>
    <n v="0"/>
    <s v="SUB GESTION OPERACIONES LOGISTICA SALUD "/>
    <x v="32"/>
    <s v="NO APLICA"/>
    <s v="NO"/>
    <n v="0"/>
  </r>
  <r>
    <x v="251"/>
    <s v="CZ9"/>
    <s v="MSP-SNGSP-2022-1656-M"/>
    <d v="2022-07-01T00:00:00"/>
    <m/>
    <m/>
    <x v="0"/>
    <s v="Financiamiento HPAS para proceso de osteosintesis"/>
    <s v="PROVISION Y PRESTACION DE SERVICIOS DE SALUD"/>
    <s v="Financiamiento HPAS para proceso de osteosintesis"/>
    <s v="CZ9"/>
    <n v="1426"/>
    <n v="90"/>
    <s v="000"/>
    <s v="004"/>
    <n v="530834"/>
    <n v="1701"/>
    <s v="001"/>
    <s v="0000"/>
    <s v="0000"/>
    <n v="671996.44"/>
    <n v="0"/>
    <n v="671996.44"/>
    <n v="0"/>
    <n v="0"/>
    <n v="0"/>
    <s v="SI"/>
    <m/>
    <m/>
    <s v="EDISON JIMÉNEZ"/>
    <e v="#N/A"/>
    <e v="#N/A"/>
    <e v="#N/A"/>
    <e v="#N/A"/>
    <x v="8"/>
    <e v="#N/A"/>
    <e v="#N/A"/>
    <e v="#N/A"/>
  </r>
  <r>
    <x v="252"/>
    <s v="111005025"/>
    <s v="MSP-SNGSP-2022-1678-M"/>
    <d v="2022-07-06T00:00:00"/>
    <m/>
    <m/>
    <x v="0"/>
    <s v="Financiamiento HEEE adquisición de medicamentos judicializados"/>
    <s v="PROVISION Y PRESTACION DE SERVICIOS DE SALUD"/>
    <s v="Fondo para asignación presupuestaria a las EODs. a nivel nacional para el abastecimiento de medicamentos que permita la atención al paciente"/>
    <s v="PLANTA CENTRAL"/>
    <n v="9999"/>
    <n v="90"/>
    <s v="000"/>
    <s v="001"/>
    <n v="530809"/>
    <n v="1701"/>
    <s v="001"/>
    <s v="0000"/>
    <s v="0000"/>
    <n v="0"/>
    <n v="0"/>
    <n v="0"/>
    <n v="259961.67999999996"/>
    <n v="0"/>
    <n v="259961.67999999996"/>
    <s v="SI"/>
    <m/>
    <m/>
    <s v="EDISON JIMÉNEZ"/>
    <n v="0"/>
    <n v="0"/>
    <n v="0"/>
    <s v="SUB GESTION OPERACIONES LOGISTICA SALUD "/>
    <x v="32"/>
    <s v="NO APLICA"/>
    <s v="NO"/>
    <n v="0"/>
  </r>
  <r>
    <x v="252"/>
    <s v="CZ7"/>
    <s v="MSP-SNGSP-2022-1678-M"/>
    <d v="2022-07-06T00:00:00"/>
    <m/>
    <m/>
    <x v="0"/>
    <s v="Financiamiento HEEE adquisición de medicamentos judicializados"/>
    <s v="GOBERNANZA DE LA SALUD"/>
    <s v="Financiamiento HEEE adquisición de medicamentos judicializados"/>
    <s v="CZ7"/>
    <n v="1270"/>
    <n v="58"/>
    <s v="000"/>
    <s v="003"/>
    <n v="530809"/>
    <n v="1101"/>
    <s v="001"/>
    <s v="0000"/>
    <s v="0000"/>
    <n v="0"/>
    <n v="0"/>
    <n v="0"/>
    <n v="210191.92"/>
    <n v="0"/>
    <n v="210191.92"/>
    <s v="SI"/>
    <m/>
    <m/>
    <s v="EDISON JIMÉNEZ"/>
    <e v="#N/A"/>
    <e v="#N/A"/>
    <e v="#N/A"/>
    <e v="#N/A"/>
    <x v="8"/>
    <e v="#N/A"/>
    <e v="#N/A"/>
    <e v="#N/A"/>
  </r>
  <r>
    <x v="252"/>
    <s v="CZ9"/>
    <s v="MSP-SNGSP-2022-1678-M"/>
    <d v="2022-07-06T00:00:00"/>
    <m/>
    <m/>
    <x v="0"/>
    <s v="Financiamiento HEEE adquisición de medicamentos judicializados"/>
    <s v="GOBERNANZA DE LA SALUD"/>
    <s v="Financiamiento HEEE adquisición de medicamentos judicializados"/>
    <s v="CZ9"/>
    <n v="1420"/>
    <n v="58"/>
    <s v="000"/>
    <s v="005"/>
    <n v="530809"/>
    <n v="1701"/>
    <s v="001"/>
    <s v="0000"/>
    <s v="0000"/>
    <n v="470153.6"/>
    <n v="0"/>
    <n v="470153.6"/>
    <n v="0"/>
    <n v="0"/>
    <n v="0"/>
    <s v="SI"/>
    <m/>
    <m/>
    <s v="EDISON JIMÉNEZ"/>
    <e v="#N/A"/>
    <e v="#N/A"/>
    <e v="#N/A"/>
    <e v="#N/A"/>
    <x v="8"/>
    <e v="#N/A"/>
    <e v="#N/A"/>
    <e v="#N/A"/>
  </r>
  <r>
    <x v="253"/>
    <s v="134000009"/>
    <s v="MSP-CGAF-2022-1668-M"/>
    <d v="2022-07-07T00:00:00"/>
    <s v="MSP-DNPI-2022-1129-M"/>
    <d v="2022-07-14T00:00:00"/>
    <x v="0"/>
    <s v="Se actualiza valores entre lineas para optimizacion de recursos de Caja Chica correspondiente a la CGAF a fin de financiar pagos por trámites en Notarías e Insumos."/>
    <s v="ADMINISTRACION CENTRAL"/>
    <s v="Caja Chica CGAF"/>
    <s v="PLANTA CENTRAL"/>
    <n v="9999"/>
    <s v="01"/>
    <s v="000"/>
    <s v="001"/>
    <n v="530801"/>
    <n v="1701"/>
    <s v="001"/>
    <s v="0000"/>
    <s v="0000"/>
    <n v="84"/>
    <m/>
    <n v="84"/>
    <m/>
    <m/>
    <n v="0"/>
    <s v="SI"/>
    <m/>
    <m/>
    <s v="Alexandra Simba"/>
    <n v="479.83000000000004"/>
    <n v="0"/>
    <n v="479.83000000000004"/>
    <s v="COOR ADMINISTRATIVA FINANCIERA"/>
    <x v="40"/>
    <s v="NO APLICA"/>
    <s v="SI"/>
    <n v="58.960000000000036"/>
  </r>
  <r>
    <x v="253"/>
    <s v="134000010"/>
    <s v="MSP-CGAF-2022-1668-M"/>
    <d v="2022-07-07T00:00:00"/>
    <s v="MSP-DNPI-2022-1129-M"/>
    <d v="2022-07-14T00:00:00"/>
    <x v="0"/>
    <s v="Se actualiza valores entre lineas para optimizacion de recursos de Caja Chica correspondiente a la CGAF a fin de financiar pagos por trámites en Notarías e Insumos."/>
    <s v="ADMINISTRACION CENTRAL"/>
    <s v="Caja Chica CGAF"/>
    <s v="PLANTA CENTRAL"/>
    <n v="9999"/>
    <s v="01"/>
    <s v="000"/>
    <s v="001"/>
    <n v="530820"/>
    <n v="1701"/>
    <s v="001"/>
    <s v="0000"/>
    <s v="0000"/>
    <m/>
    <m/>
    <n v="0"/>
    <n v="70"/>
    <m/>
    <n v="70"/>
    <s v="SI"/>
    <m/>
    <m/>
    <s v="Alexandra Simba"/>
    <n v="279.60000000000002"/>
    <n v="0"/>
    <n v="279.60000000000002"/>
    <s v="COOR ADMINISTRATIVA FINANCIERA"/>
    <x v="40"/>
    <s v="NO APLICA"/>
    <s v="SI"/>
    <n v="47.880000000000052"/>
  </r>
  <r>
    <x v="253"/>
    <s v="134000018"/>
    <s v="MSP-CGAF-2022-1668-M"/>
    <d v="2022-07-07T00:00:00"/>
    <s v="MSP-DNPI-2022-1129-M"/>
    <d v="2022-07-14T00:00:00"/>
    <x v="0"/>
    <s v="Se actualiza valores entre lineas para optimizacion de recursos de Caja Chica correspondiente a la CGAF a fin de financiar pagos por trámites en Notarías e Insumos."/>
    <s v="ADMINISTRACION CENTRAL"/>
    <s v="Caja Chica CGAF"/>
    <s v="PLANTA CENTRAL"/>
    <s v="9999"/>
    <s v="01"/>
    <s v="000"/>
    <s v="001"/>
    <n v="530811"/>
    <n v="1701"/>
    <s v="001"/>
    <s v="0000"/>
    <s v="0000"/>
    <m/>
    <m/>
    <n v="0"/>
    <n v="30"/>
    <m/>
    <n v="30"/>
    <s v="SI"/>
    <m/>
    <m/>
    <s v="Alexandra Simba"/>
    <n v="120"/>
    <n v="0"/>
    <n v="120"/>
    <s v="COOR ADMINISTRATIVA FINANCIERA"/>
    <x v="40"/>
    <s v="NO APLICA"/>
    <s v="SI"/>
    <n v="120"/>
  </r>
  <r>
    <x v="253"/>
    <s v="134000020"/>
    <s v="MSP-CGAF-2022-1668-M"/>
    <d v="2022-07-07T00:00:00"/>
    <s v="MSP-DNPI-2022-1129-M"/>
    <d v="2022-07-14T00:00:00"/>
    <x v="0"/>
    <s v="Se actualiza valores entre lineas para optimizacion de recursos de Caja Chica correspondiente a la CGAF a fin de financiar pagos por trámites en Notarías e Insumos."/>
    <s v="ADMINISTRACION CENTRAL"/>
    <s v="Caja Chica CGAF"/>
    <s v="PLANTA CENTRAL"/>
    <s v="9999"/>
    <s v="01"/>
    <s v="000"/>
    <s v="001"/>
    <n v="570206"/>
    <n v="1701"/>
    <s v="001"/>
    <s v="0000"/>
    <s v="0000"/>
    <n v="16"/>
    <m/>
    <n v="16"/>
    <m/>
    <m/>
    <n v="0"/>
    <s v="SI"/>
    <m/>
    <m/>
    <s v="Alexandra Simba"/>
    <n v="66"/>
    <n v="0"/>
    <n v="66"/>
    <s v="COOR ADMINISTRATIVA FINANCIERA"/>
    <x v="40"/>
    <s v="NO APLICA"/>
    <s v="SI"/>
    <n v="0.70999999999999375"/>
  </r>
  <r>
    <x v="254"/>
    <s v="111005025"/>
    <s v="MSP-SNGSP-2022-1571-M_x000a_MSP-DNMDM-2022-0807-M_x000a_MSP-SNGSP-2022-1702-M_x000a_MSP-SNGSP-2022-1701-M_x000a_MSP-SNGSP-2022-1656-M_x000a_MSP-DNMDM-2022-0807-M_x000a_MSP-SNGSP-2022-1644-M"/>
    <s v="23/06/2022_x000a_30/06/2022_x000a_08/07/2022_x000a_08/07/2022_x000a_01/07/2022"/>
    <s v="MSP-DNPI-2022-1112-M"/>
    <d v="2022-07-12T00:00:00"/>
    <x v="0"/>
    <s v="Financiamiento de medicamentos y dispositivos médicos CZ7 CZ8 y CZ9"/>
    <s v="PROVISION Y PRESTACION DE SERVICIOS DE SALUD"/>
    <s v="Fondo para asignación presupuestaria a las EODs. a nivel nacional para el abastecimiento de medicamentos que permita la atención al paciente"/>
    <s v="PLANTA CENTRAL"/>
    <n v="9999"/>
    <n v="90"/>
    <s v="000"/>
    <s v="001"/>
    <n v="530809"/>
    <n v="1701"/>
    <s v="001"/>
    <s v="0000"/>
    <s v="0000"/>
    <n v="0"/>
    <n v="0"/>
    <n v="0"/>
    <n v="1977667.6099999999"/>
    <n v="0"/>
    <n v="1977667.6099999999"/>
    <s v="SI"/>
    <m/>
    <m/>
    <s v="Mayra Espinoza"/>
    <n v="0"/>
    <n v="0"/>
    <n v="0"/>
    <s v="SUB GESTION OPERACIONES LOGISTICA SALUD "/>
    <x v="32"/>
    <s v="NO APLICA"/>
    <s v="NO"/>
    <n v="0"/>
  </r>
  <r>
    <x v="254"/>
    <s v="CZ7"/>
    <s v="MSP-SNGSP-2022-1571-M_x000a_MSP-DNMDM-2022-0807-M_x000a_MSP-SNGSP-2022-1702-M_x000a_MSP-SNGSP-2022-1701-M_x000a_MSP-SNGSP-2022-1656-M_x000a_MSP-DNMDM-2022-0807-M_x000a_MSP-SNGSP-2022-1644-M"/>
    <s v="23/06/2022_x000a_30/06/2022_x000a_08/07/2022_x000a_08/07/2022_x000a_01/07/2022"/>
    <s v="MSP-DNPI-2022-1112-M"/>
    <d v="2022-07-12T00:00:00"/>
    <x v="0"/>
    <s v="Financiamiento de medicamentos y dispositivos médicos CZ7 CZ8 y CZ9"/>
    <s v="CZ7"/>
    <s v="CZ7"/>
    <s v="CZ7"/>
    <s v="1270"/>
    <n v="58"/>
    <s v="000"/>
    <s v="003"/>
    <s v="530826"/>
    <s v="001"/>
    <s v="1101"/>
    <s v="0000"/>
    <s v="0000"/>
    <n v="273098.51"/>
    <n v="0"/>
    <n v="273098.51"/>
    <n v="0"/>
    <n v="0"/>
    <n v="0"/>
    <s v="SI"/>
    <m/>
    <m/>
    <s v="Mayra Espinoza"/>
    <e v="#N/A"/>
    <e v="#N/A"/>
    <e v="#N/A"/>
    <e v="#N/A"/>
    <x v="8"/>
    <e v="#N/A"/>
    <e v="#N/A"/>
    <e v="#N/A"/>
  </r>
  <r>
    <x v="254"/>
    <s v="CZ8"/>
    <s v="MSP-SNGSP-2022-1571-M_x000a_MSP-DNMDM-2022-0807-M_x000a_MSP-SNGSP-2022-1702-M_x000a_MSP-SNGSP-2022-1701-M_x000a_MSP-SNGSP-2022-1656-M_x000a_MSP-DNMDM-2022-0807-M_x000a_MSP-SNGSP-2022-1644-M"/>
    <s v="23/06/2022_x000a_30/06/2022_x000a_08/07/2022_x000a_08/07/2022_x000a_01/07/2022"/>
    <s v="MSP-DNPI-2022-1112-M"/>
    <d v="2022-07-12T00:00:00"/>
    <x v="0"/>
    <s v="Financiamiento de medicamentos y dispositivos médicos CZ7 CZ8 y CZ9"/>
    <s v="CZ8"/>
    <s v="CZ8"/>
    <s v="CZ8"/>
    <s v="1195"/>
    <n v="90"/>
    <s v="000"/>
    <s v="004"/>
    <s v="530809"/>
    <s v="001"/>
    <n v="901"/>
    <s v="0000"/>
    <s v="0000"/>
    <n v="198432.32"/>
    <n v="0"/>
    <n v="198432.32"/>
    <n v="0"/>
    <n v="0"/>
    <n v="0"/>
    <s v="SI"/>
    <m/>
    <m/>
    <s v="Mayra Espinoza"/>
    <e v="#N/A"/>
    <e v="#N/A"/>
    <e v="#N/A"/>
    <e v="#N/A"/>
    <x v="8"/>
    <e v="#N/A"/>
    <e v="#N/A"/>
    <e v="#N/A"/>
  </r>
  <r>
    <x v="254"/>
    <s v="CZ8"/>
    <s v="MSP-SNGSP-2022-1571-M_x000a_MSP-DNMDM-2022-0807-M_x000a_MSP-SNGSP-2022-1702-M_x000a_MSP-SNGSP-2022-1701-M_x000a_MSP-SNGSP-2022-1656-M_x000a_MSP-DNMDM-2022-0807-M_x000a_MSP-SNGSP-2022-1644-M"/>
    <s v="23/06/2022_x000a_30/06/2022_x000a_08/07/2022_x000a_08/07/2022_x000a_01/07/2022"/>
    <s v="MSP-DNPI-2022-1112-M"/>
    <d v="2022-07-12T00:00:00"/>
    <x v="0"/>
    <s v="Financiamiento de medicamentos y dispositivos médicos CZ7 CZ8 y CZ9"/>
    <s v="CZ8"/>
    <s v="CZ8"/>
    <s v="CZ8"/>
    <s v="1190"/>
    <n v="90"/>
    <s v="000"/>
    <s v="004"/>
    <s v="530809"/>
    <s v="001"/>
    <n v="901"/>
    <s v="0000"/>
    <s v="0000"/>
    <n v="264838.34000000003"/>
    <n v="0"/>
    <n v="264838.34000000003"/>
    <n v="0"/>
    <n v="0"/>
    <n v="0"/>
    <s v="SI"/>
    <m/>
    <m/>
    <s v="Mayra Espinoza"/>
    <e v="#N/A"/>
    <e v="#N/A"/>
    <e v="#N/A"/>
    <e v="#N/A"/>
    <x v="8"/>
    <e v="#N/A"/>
    <e v="#N/A"/>
    <e v="#N/A"/>
  </r>
  <r>
    <x v="254"/>
    <s v="CZ7"/>
    <s v="MSP-SNGSP-2022-1571-M_x000a_MSP-DNMDM-2022-0807-M_x000a_MSP-SNGSP-2022-1702-M_x000a_MSP-SNGSP-2022-1701-M_x000a_MSP-SNGSP-2022-1656-M_x000a_MSP-DNMDM-2022-0807-M_x000a_MSP-SNGSP-2022-1644-M"/>
    <s v="23/06/2022_x000a_30/06/2022_x000a_08/07/2022_x000a_08/07/2022_x000a_01/07/2022"/>
    <s v="MSP-DNPI-2022-1112-M"/>
    <d v="2022-07-12T00:00:00"/>
    <x v="0"/>
    <s v="Financiamiento de medicamentos y dispositivos médicos CZ7 CZ8 y CZ9"/>
    <s v="CZ7"/>
    <s v="CZ7"/>
    <s v="CZ7"/>
    <s v="1130"/>
    <n v="90"/>
    <s v="000"/>
    <s v="004"/>
    <s v="530809"/>
    <s v="001"/>
    <n v="701"/>
    <s v="0000"/>
    <s v="0000"/>
    <n v="54000"/>
    <n v="0"/>
    <n v="54000"/>
    <n v="0"/>
    <n v="0"/>
    <n v="0"/>
    <s v="SI"/>
    <m/>
    <m/>
    <s v="Mayra Espinoza"/>
    <e v="#N/A"/>
    <e v="#N/A"/>
    <e v="#N/A"/>
    <e v="#N/A"/>
    <x v="8"/>
    <e v="#N/A"/>
    <e v="#N/A"/>
    <e v="#N/A"/>
  </r>
  <r>
    <x v="254"/>
    <s v="CZ7"/>
    <s v="MSP-SNGSP-2022-1571-M_x000a_MSP-DNMDM-2022-0807-M_x000a_MSP-SNGSP-2022-1702-M_x000a_MSP-SNGSP-2022-1701-M_x000a_MSP-SNGSP-2022-1656-M_x000a_MSP-DNMDM-2022-0807-M_x000a_MSP-SNGSP-2022-1644-M"/>
    <s v="23/06/2022_x000a_30/06/2022_x000a_08/07/2022_x000a_08/07/2022_x000a_01/07/2022"/>
    <s v="MSP-DNPI-2022-1112-M"/>
    <d v="2022-07-12T00:00:00"/>
    <x v="0"/>
    <s v="Financiamiento de medicamentos y dispositivos médicos CZ7 CZ8 y CZ9"/>
    <s v="CZ7"/>
    <s v="CZ7"/>
    <s v="CZ7"/>
    <s v="1130"/>
    <n v="90"/>
    <s v="000"/>
    <s v="004"/>
    <s v="530826"/>
    <s v="001"/>
    <n v="701"/>
    <s v="0000"/>
    <s v="0000"/>
    <n v="515302"/>
    <n v="0"/>
    <n v="515302"/>
    <n v="0"/>
    <n v="0"/>
    <n v="0"/>
    <s v="SI"/>
    <m/>
    <m/>
    <s v="Mayra Espinoza"/>
    <e v="#N/A"/>
    <e v="#N/A"/>
    <e v="#N/A"/>
    <e v="#N/A"/>
    <x v="8"/>
    <e v="#N/A"/>
    <e v="#N/A"/>
    <e v="#N/A"/>
  </r>
  <r>
    <x v="254"/>
    <s v="CZ9"/>
    <s v="MSP-SNGSP-2022-1571-M_x000a_MSP-DNMDM-2022-0807-M_x000a_MSP-SNGSP-2022-1702-M_x000a_MSP-SNGSP-2022-1701-M_x000a_MSP-SNGSP-2022-1656-M_x000a_MSP-DNMDM-2022-0807-M_x000a_MSP-SNGSP-2022-1644-M"/>
    <s v="23/06/2022_x000a_30/06/2022_x000a_08/07/2022_x000a_08/07/2022_x000a_01/07/2022"/>
    <s v="MSP-DNPI-2022-1112-M"/>
    <d v="2022-07-12T00:00:00"/>
    <x v="0"/>
    <s v="Financiamiento de medicamentos y dispositivos médicos CZ7 CZ8 y CZ9"/>
    <s v="CZ9"/>
    <s v="CZ9"/>
    <s v="CZ9"/>
    <s v="1426"/>
    <n v="90"/>
    <s v="000"/>
    <s v="004"/>
    <s v="530834"/>
    <s v="001"/>
    <s v="1701"/>
    <s v="0000"/>
    <s v="0000"/>
    <n v="671996.44"/>
    <n v="0"/>
    <n v="671996.44"/>
    <n v="0"/>
    <n v="0"/>
    <n v="0"/>
    <s v="SI"/>
    <m/>
    <m/>
    <s v="Mayra Espinoza"/>
    <e v="#N/A"/>
    <e v="#N/A"/>
    <e v="#N/A"/>
    <e v="#N/A"/>
    <x v="8"/>
    <e v="#N/A"/>
    <e v="#N/A"/>
    <e v="#N/A"/>
  </r>
  <r>
    <x v="255"/>
    <s v="111005028"/>
    <s v="MSP-SNGSP-2022-1679-M"/>
    <d v="2022-07-06T00:00:00"/>
    <s v="MSP-DNPI-2022-1136-M"/>
    <d v="2022-07-14T00:00:00"/>
    <x v="0"/>
    <m/>
    <s v="PROVISION Y PRESTACION DE SERVICIOS DE SALUD"/>
    <s v="Incremento Presupuestario del MEF para cubrir la Emergencia del Secto Salud (Decreto Ejecutivo 454 de 2022)"/>
    <s v="PLANTA CENTRAL"/>
    <n v="9999"/>
    <n v="90"/>
    <s v="000"/>
    <s v="001"/>
    <n v="530809"/>
    <n v="1701"/>
    <s v="001"/>
    <s v="0000"/>
    <s v="0000"/>
    <n v="0"/>
    <n v="0"/>
    <n v="0"/>
    <n v="13899375.35"/>
    <n v="0"/>
    <n v="13899375.35"/>
    <s v="SI"/>
    <m/>
    <m/>
    <s v="Mayra Espinoza"/>
    <n v="0"/>
    <n v="0"/>
    <n v="0"/>
    <s v="SUB GESTION OPERACIONES LOGISTICA SALUD "/>
    <x v="32"/>
    <s v="EMERGENCIA SECTOR SALUD"/>
    <s v="NO"/>
    <n v="0"/>
  </r>
  <r>
    <x v="255"/>
    <s v="111005019"/>
    <s v="MSP-SNGSP-2022-1679-M"/>
    <d v="2022-07-06T00:00:00"/>
    <s v="MSP-DNPI-2022-1136-M"/>
    <d v="2022-07-14T00:00:00"/>
    <x v="0"/>
    <m/>
    <s v="PROGRAMAS DE SALUD PUBLICA"/>
    <s v="ADQUISICIÓN DE MEDICAMENTOS DE CONSULTA EXTERNA A TRAVÉS DEL PROCEDIMIENTO DEEXTERNALIZACIÓN DE FARMACIAS PARA EL GRUPO I DE LA FASE II”"/>
    <s v="PLANTA CENTRAL"/>
    <n v="9999"/>
    <n v="24"/>
    <s v="000"/>
    <s v="002"/>
    <n v="530809"/>
    <n v="1701"/>
    <s v="001"/>
    <s v="0000"/>
    <s v="0000"/>
    <n v="6666703.6200000001"/>
    <n v="0"/>
    <n v="6666703.6200000001"/>
    <n v="0"/>
    <n v="0"/>
    <n v="0"/>
    <s v="SI"/>
    <m/>
    <m/>
    <s v="Mayra Espinoza"/>
    <n v="3144.0600000005215"/>
    <n v="0"/>
    <n v="3144.0600000005215"/>
    <s v="SUB GESTION OPERACIONES LOGISTICA SALUD "/>
    <x v="32"/>
    <s v="Externalización de Medicamentos"/>
    <s v="SI"/>
    <n v="4.6566128730773926E-10"/>
  </r>
  <r>
    <x v="255"/>
    <s v="111005020"/>
    <s v="MSP-SNGSP-2022-1679-M"/>
    <d v="2022-07-06T00:00:00"/>
    <s v="MSP-DNPI-2022-1136-M"/>
    <d v="2022-07-14T00:00:00"/>
    <x v="0"/>
    <m/>
    <s v="PROGRAMAS DE SALUD PUBLICA"/>
    <s v="Adquisición de medicamentos de consulta externa a través del procedimiento de externalización de farmacias para la Fase 3"/>
    <s v="PLANTA CENTRAL"/>
    <n v="9999"/>
    <n v="24"/>
    <s v="000"/>
    <s v="002"/>
    <n v="530809"/>
    <n v="1701"/>
    <s v="001"/>
    <s v="0000"/>
    <s v="0000"/>
    <n v="7232671.7300000004"/>
    <m/>
    <n v="7232671.7300000004"/>
    <n v="0"/>
    <n v="0"/>
    <n v="0"/>
    <s v="SI"/>
    <m/>
    <m/>
    <s v="Mayra Espinoza"/>
    <n v="13.349999999627471"/>
    <n v="0"/>
    <n v="13.349999999627471"/>
    <s v="SUB GESTION OPERACIONES LOGISTICA SALUD "/>
    <x v="32"/>
    <s v="Externalización de Medicamentos"/>
    <s v="SI"/>
    <n v="0"/>
  </r>
  <r>
    <x v="256"/>
    <s v="111000018"/>
    <s v="MSP-SNGSP-2022-1700-M"/>
    <d v="2022-07-08T00:00:00"/>
    <s v="MSP-DNPI-2022-1137-M"/>
    <d v="2022-07-14T00:00:00"/>
    <x v="0"/>
    <m/>
    <s v="ADMINISTRACION CENTRAL"/>
    <s v="Preasignación para pago de tratamientos oncológicos"/>
    <s v="PLANTA CENTRAL"/>
    <n v="9999"/>
    <s v="01"/>
    <s v="000"/>
    <s v="001"/>
    <n v="530226"/>
    <n v="1701"/>
    <s v="003"/>
    <s v="0000"/>
    <s v="0000"/>
    <n v="0"/>
    <n v="0"/>
    <n v="0"/>
    <n v="446008.4"/>
    <n v="0"/>
    <n v="446008.4"/>
    <s v="SI"/>
    <m/>
    <m/>
    <s v="Mayra Espinoza"/>
    <n v="9.9999994039535522E-2"/>
    <n v="0"/>
    <n v="9.9999994039535522E-2"/>
    <s v="SUBSE RECTORIA SISTEMA NACIONAL SALUD"/>
    <x v="24"/>
    <s v="ONCOLÓGICOS"/>
    <s v="SI"/>
    <n v="9.9999994039535522E-2"/>
  </r>
  <r>
    <x v="256"/>
    <s v="CZ7"/>
    <s v="MSP-SNGSP-2022-1700-M"/>
    <d v="2022-07-08T00:00:00"/>
    <s v="MSP-DNPI-2022-1137-M"/>
    <d v="2022-07-14T00:00:00"/>
    <x v="0"/>
    <m/>
    <s v="CZ7"/>
    <s v="CZ7"/>
    <s v="CZ7"/>
    <n v="1270"/>
    <n v="58"/>
    <s v="000"/>
    <s v="003"/>
    <n v="530809"/>
    <n v="1101"/>
    <s v="003"/>
    <s v="0000"/>
    <s v="0000"/>
    <n v="446008.4"/>
    <n v="0"/>
    <n v="446008.4"/>
    <n v="0"/>
    <n v="0"/>
    <n v="0"/>
    <s v="SI"/>
    <m/>
    <m/>
    <s v="Mayra Espinoza"/>
    <e v="#N/A"/>
    <e v="#N/A"/>
    <e v="#N/A"/>
    <e v="#N/A"/>
    <x v="8"/>
    <e v="#N/A"/>
    <e v="#N/A"/>
    <e v="#N/A"/>
  </r>
  <r>
    <x v="257"/>
    <s v="121001011"/>
    <s v="MSP-DNCE-2022-0975-M"/>
    <d v="2022-06-24T00:00:00"/>
    <s v="MSP-DNPI-2022-1155-M"/>
    <d v="2022-07-15T00:00:00"/>
    <x v="0"/>
    <s v="LA REFORMA SE REALIZA CON LA FINALIDAD DE EFECTURAR LA TRANSFERENCIA AL HOSPITAL GENBERAL DOCENTE DE CALDERÓN PARA LA  &quot;ADQUISICIÓN DE REACTIVOS PARA EL DIAGNÓSTICO DE ENFERMEDADES GENÉTICAS MEDIANTE EL USO DE SONDAS FISH&quot;"/>
    <s v="PROVISION Y PRESTACION DE SERVICIOS DE SALUD"/>
    <s v="ADQUISICIÓN DE REACTIVOS PARA DIAGNÓSTICO DE ENFERMEDADES GENÉTICAS MEDIANTE EL USO DE SONDAS FISH (HIBRIDACIÓN FLUORESCENTE IN SITU)"/>
    <s v="PLANTA CENTRAL"/>
    <n v="9999"/>
    <n v="90"/>
    <s v="000"/>
    <s v="005"/>
    <n v="530810"/>
    <n v="1701"/>
    <s v="001"/>
    <s v="0000"/>
    <s v="0000"/>
    <n v="0"/>
    <n v="0"/>
    <n v="0"/>
    <n v="63781.89"/>
    <n v="0"/>
    <n v="63781.89"/>
    <s v="SI"/>
    <m/>
    <m/>
    <s v="DIANA MESIAS"/>
    <n v="0"/>
    <n v="0"/>
    <n v="0"/>
    <s v="SUB ATENCION SALUD MOVIL HOSPITALARIA CENTROS ESPECIALIZADOS"/>
    <x v="6"/>
    <s v="PREV. DISCAPACIDADES Y ENFERMEDADES GENÉTICAS"/>
    <s v="NO"/>
    <n v="0"/>
  </r>
  <r>
    <x v="257"/>
    <s v="CZ9"/>
    <s v="MSP-DNCE-2022-0975-M"/>
    <d v="2022-06-24T00:00:00"/>
    <s v="MSP-DNPI-2022-1155-M"/>
    <d v="2022-07-15T00:00:00"/>
    <x v="0"/>
    <s v="LA REFORMA SE REALIZA CON LA FINALIDAD DE EFECTURAR LA TRANSFERENCIA AL HOSPITAL GENBERAL DOCENTE DE CALDERÓN PARA LA  &quot;ADQUISICIÓN DE REACTIVOS PARA EL DIAGNÓSTICO DE ENFERMEDADES GENÉTICAS MEDIANTE EL USO DE SONDAS FISH&quot;"/>
    <s v="PROVISION Y PRESTACION DE SERVICIOS DE SALUD"/>
    <s v="ADQUISICIÓN DE REACTIVOS PARA DIAGNÓSTICO DE ENFERMEDADES GENÉTICAS MEDIANTE EL USO DE SONDAS FISH (HIBRIDACIÓN FLUORESCENTE IN SITU)"/>
    <s v="CZ9"/>
    <s v="9001"/>
    <s v="90"/>
    <s v="000"/>
    <s v="005"/>
    <s v="530810"/>
    <s v="1701"/>
    <s v="001"/>
    <s v="0000"/>
    <s v="0000"/>
    <n v="63781.89"/>
    <n v="0"/>
    <n v="63781.89"/>
    <n v="0"/>
    <n v="0"/>
    <n v="0"/>
    <s v="SI"/>
    <m/>
    <m/>
    <s v="DIANA MESIAS"/>
    <e v="#N/A"/>
    <e v="#N/A"/>
    <e v="#N/A"/>
    <e v="#N/A"/>
    <x v="8"/>
    <e v="#N/A"/>
    <e v="#N/A"/>
    <e v="#N/A"/>
  </r>
  <r>
    <x v="258"/>
    <s v="111005025"/>
    <s v="MSP-SNGSP-2022-1725-M_x000a_MSP-SNGSP-2022-1737-M_x000a_MSP-SNGSP-2022-1743-M"/>
    <s v="14-07-2022_x000a_14-07-2022_x000a_15-07-2022"/>
    <s v="MSP-DNPI-2022-1152-M"/>
    <d v="2022-07-17T00:00:00"/>
    <x v="0"/>
    <m/>
    <s v="PROVISION Y PRESTACION DE SERVICIOS DE SALUD"/>
    <s v="ADQUISICIÓN DE REACTIVOS PARA DIAGNÓSTICO DE ENFERMEDADES GENÉTICAS MEDIANTE EL USO DE SONDAS FISH (HIBRIDACIÓN FLUORESCENTE IN SITU)"/>
    <s v="PLANTA CENTRAL"/>
    <n v="9999"/>
    <n v="90"/>
    <s v="000"/>
    <s v="001"/>
    <n v="530809"/>
    <n v="1701"/>
    <s v="001"/>
    <s v="0000"/>
    <s v="0000"/>
    <n v="0"/>
    <n v="0"/>
    <n v="0"/>
    <n v="480218.52"/>
    <n v="0"/>
    <n v="480218.52"/>
    <s v="SI"/>
    <m/>
    <m/>
    <s v="Mayra Espinoza"/>
    <n v="0"/>
    <n v="0"/>
    <n v="0"/>
    <s v="SUB GESTION OPERACIONES LOGISTICA SALUD "/>
    <x v="32"/>
    <s v="NO APLICA"/>
    <s v="NO"/>
    <n v="0"/>
  </r>
  <r>
    <x v="258"/>
    <s v="CZ9"/>
    <s v="MSP-SNGSP-2022-1725-M_x000a_MSP-SNGSP-2022-1737-M_x000a_MSP-SNGSP-2022-1743-M"/>
    <s v="14-07-2022_x000a_14-07-2022_x000a_15-07-2022"/>
    <s v="MSP-DNPI-2022-1152-M"/>
    <d v="2022-07-17T00:00:00"/>
    <x v="0"/>
    <m/>
    <s v="CZ9"/>
    <s v="CZ9"/>
    <s v="CZ9"/>
    <s v="1426"/>
    <n v="90"/>
    <s v="000"/>
    <s v="004"/>
    <s v="530834"/>
    <s v="001"/>
    <s v="1701"/>
    <s v="0000"/>
    <s v="0000"/>
    <n v="0"/>
    <n v="0"/>
    <n v="0"/>
    <n v="557831.84"/>
    <n v="0"/>
    <n v="557831.84"/>
    <s v="SI"/>
    <m/>
    <m/>
    <s v="Mayra Espinoza"/>
    <e v="#N/A"/>
    <e v="#N/A"/>
    <e v="#N/A"/>
    <e v="#N/A"/>
    <x v="8"/>
    <e v="#N/A"/>
    <e v="#N/A"/>
    <e v="#N/A"/>
  </r>
  <r>
    <x v="258"/>
    <s v="CZ9"/>
    <s v="MSP-SNGSP-2022-1725-M_x000a_MSP-SNGSP-2022-1737-M_x000a_MSP-SNGSP-2022-1743-M"/>
    <s v="14-07-2022_x000a_14-07-2022_x000a_15-07-2022"/>
    <s v="MSP-DNPI-2022-1152-M"/>
    <d v="2022-07-17T00:00:00"/>
    <x v="0"/>
    <m/>
    <s v="CZ9"/>
    <s v="CZ9"/>
    <s v="CZ9"/>
    <s v="1421"/>
    <s v="90"/>
    <s v="000"/>
    <s v="005"/>
    <n v="530809"/>
    <s v="001"/>
    <n v="1701"/>
    <s v="0000"/>
    <s v="0000"/>
    <n v="616741.16"/>
    <n v="0"/>
    <n v="616741.16"/>
    <n v="0"/>
    <n v="0"/>
    <n v="0"/>
    <s v="SI"/>
    <m/>
    <m/>
    <s v="Mayra Espinoza"/>
    <e v="#N/A"/>
    <e v="#N/A"/>
    <e v="#N/A"/>
    <e v="#N/A"/>
    <x v="8"/>
    <e v="#N/A"/>
    <e v="#N/A"/>
    <e v="#N/A"/>
  </r>
  <r>
    <x v="258"/>
    <s v="CZ9"/>
    <s v="MSP-SNGSP-2022-1725-M_x000a_MSP-SNGSP-2022-1737-M_x000a_MSP-SNGSP-2022-1743-M"/>
    <s v="14-07-2022_x000a_14-07-2022_x000a_15-07-2022"/>
    <s v="MSP-DNPI-2022-1152-M"/>
    <d v="2022-07-17T00:00:00"/>
    <x v="0"/>
    <m/>
    <s v="CZ9"/>
    <s v="CZ9"/>
    <s v="CZ9"/>
    <s v="9001"/>
    <n v="90"/>
    <s v="000"/>
    <s v="004"/>
    <s v="530810"/>
    <s v="001"/>
    <s v="1701"/>
    <s v="0000"/>
    <s v="0000"/>
    <n v="330514.2"/>
    <n v="0"/>
    <n v="330514.2"/>
    <n v="0"/>
    <n v="0"/>
    <n v="0"/>
    <s v="SI"/>
    <m/>
    <m/>
    <s v="Mayra Espinoza"/>
    <e v="#N/A"/>
    <e v="#N/A"/>
    <e v="#N/A"/>
    <e v="#N/A"/>
    <x v="8"/>
    <e v="#N/A"/>
    <e v="#N/A"/>
    <e v="#N/A"/>
  </r>
  <r>
    <x v="258"/>
    <s v="CZ1"/>
    <s v="MSP-SNGSP-2022-1725-M_x000a_MSP-SNGSP-2022-1737-M_x000a_MSP-SNGSP-2022-1743-M"/>
    <s v="14-07-2022_x000a_14-07-2022_x000a_15-07-2022"/>
    <s v="MSP-DNPI-2022-1152-M"/>
    <d v="2022-07-17T00:00:00"/>
    <x v="0"/>
    <m/>
    <s v="CZ1"/>
    <s v="CZ1"/>
    <s v="CZ1"/>
    <s v="1160"/>
    <n v="90"/>
    <s v="000"/>
    <s v="004"/>
    <s v="530809"/>
    <s v="001"/>
    <s v="801"/>
    <s v="0000"/>
    <s v="0000"/>
    <n v="90795"/>
    <n v="0"/>
    <n v="90795"/>
    <n v="0"/>
    <n v="0"/>
    <n v="0"/>
    <s v="SI"/>
    <m/>
    <m/>
    <s v="Mayra Espinoza"/>
    <e v="#N/A"/>
    <e v="#N/A"/>
    <e v="#N/A"/>
    <e v="#N/A"/>
    <x v="8"/>
    <e v="#N/A"/>
    <e v="#N/A"/>
    <e v="#N/A"/>
  </r>
  <r>
    <x v="259"/>
    <s v="ZONA 8"/>
    <s v="MSP-CZ8S-DESPACHO-2022-11786-M"/>
    <d v="2022-07-04T00:00:00"/>
    <m/>
    <m/>
    <x v="0"/>
    <s v="Equipamiento Hospital General Dr. Enrique Ortega Moreira"/>
    <s v="ZONA 8"/>
    <s v="ZONA 8"/>
    <s v="ZONA 8"/>
    <s v="9008"/>
    <n v="90"/>
    <s v="000"/>
    <s v="004"/>
    <s v="530204"/>
    <s v="0907"/>
    <s v="001"/>
    <s v="0000"/>
    <s v="0000"/>
    <n v="28437.919999999998"/>
    <n v="0"/>
    <n v="28437.919999999998"/>
    <n v="0"/>
    <n v="0"/>
    <n v="0"/>
    <s v="SI"/>
    <m/>
    <m/>
    <s v="DANNY PILAPAÑA"/>
    <e v="#N/A"/>
    <e v="#N/A"/>
    <e v="#N/A"/>
    <e v="#N/A"/>
    <x v="8"/>
    <e v="#N/A"/>
    <e v="#N/A"/>
    <e v="#N/A"/>
  </r>
  <r>
    <x v="259"/>
    <s v="ZONA 8"/>
    <s v="MSP-CZ8S-DESPACHO-2022-11786-M"/>
    <d v="2022-07-04T00:00:00"/>
    <m/>
    <m/>
    <x v="0"/>
    <s v="Equipamiento Hospital General Dr. Enrique Ortega Moreira"/>
    <s v="ZONA 8"/>
    <s v="ZONA 8"/>
    <s v="ZONA 8"/>
    <s v="9008"/>
    <n v="90"/>
    <s v="000"/>
    <s v="004"/>
    <s v="530105"/>
    <n v="907"/>
    <s v="001"/>
    <s v="0000"/>
    <s v="0000"/>
    <n v="18143.189999999999"/>
    <n v="0"/>
    <n v="18143.189999999999"/>
    <n v="0"/>
    <n v="0"/>
    <n v="0"/>
    <s v="SI"/>
    <m/>
    <m/>
    <s v="DANNY PILAPAÑA"/>
    <e v="#N/A"/>
    <e v="#N/A"/>
    <e v="#N/A"/>
    <e v="#N/A"/>
    <x v="8"/>
    <e v="#N/A"/>
    <e v="#N/A"/>
    <e v="#N/A"/>
  </r>
  <r>
    <x v="259"/>
    <s v="ZONA 8"/>
    <s v="MSP-CZ8S-DESPACHO-2022-11786-M"/>
    <d v="2022-07-04T00:00:00"/>
    <m/>
    <m/>
    <x v="0"/>
    <s v="Equipamiento Hospital General Dr. Enrique Ortega Moreira"/>
    <s v="ZONA 8"/>
    <s v="ZONA 8"/>
    <s v="ZONA 8"/>
    <s v="9008"/>
    <n v="90"/>
    <s v="000"/>
    <s v="004"/>
    <s v="530702"/>
    <n v="907"/>
    <s v="001"/>
    <s v="0000"/>
    <s v="0000"/>
    <n v="5040"/>
    <n v="0"/>
    <n v="5040"/>
    <n v="0"/>
    <n v="0"/>
    <n v="0"/>
    <s v="SI"/>
    <m/>
    <m/>
    <s v="DANNY PILAPAÑA"/>
    <e v="#N/A"/>
    <e v="#N/A"/>
    <e v="#N/A"/>
    <e v="#N/A"/>
    <x v="8"/>
    <e v="#N/A"/>
    <e v="#N/A"/>
    <e v="#N/A"/>
  </r>
  <r>
    <x v="259"/>
    <s v="ZONA 8"/>
    <s v="MSP-CZ8S-DESPACHO-2022-11786-M"/>
    <d v="2022-07-04T00:00:00"/>
    <m/>
    <m/>
    <x v="0"/>
    <s v="Equipamiento Hospital General Dr. Enrique Ortega Moreira"/>
    <s v="ZONA 8"/>
    <s v="ZONA 8"/>
    <s v="ZONA 8"/>
    <s v="9008"/>
    <n v="90"/>
    <s v="000"/>
    <s v="004"/>
    <n v="531411"/>
    <n v="907"/>
    <s v="001"/>
    <s v="0000"/>
    <s v="0000"/>
    <n v="3616.48"/>
    <n v="0"/>
    <n v="3616.48"/>
    <n v="0"/>
    <n v="0"/>
    <n v="0"/>
    <s v="SI"/>
    <m/>
    <m/>
    <s v="DANNY PILAPAÑA"/>
    <e v="#N/A"/>
    <e v="#N/A"/>
    <e v="#N/A"/>
    <e v="#N/A"/>
    <x v="8"/>
    <e v="#N/A"/>
    <e v="#N/A"/>
    <e v="#N/A"/>
  </r>
  <r>
    <x v="259"/>
    <s v="ZONA 8"/>
    <s v="MSP-CZ8S-DESPACHO-2022-11786-M"/>
    <d v="2022-07-04T00:00:00"/>
    <m/>
    <m/>
    <x v="0"/>
    <s v="Equipamiento Hospital General Dr. Enrique Ortega Moreira"/>
    <s v="ZONA 8"/>
    <s v="ZONA 8"/>
    <s v="ZONA 8"/>
    <s v="9008"/>
    <n v="90"/>
    <s v="000"/>
    <s v="004"/>
    <s v="840107"/>
    <n v="907"/>
    <s v="001"/>
    <s v="0000"/>
    <s v="0000"/>
    <n v="174067.71"/>
    <n v="0"/>
    <n v="174067.71"/>
    <n v="0"/>
    <n v="0"/>
    <n v="0"/>
    <s v="SI"/>
    <m/>
    <m/>
    <s v="DANNY PILAPAÑA"/>
    <e v="#N/A"/>
    <e v="#N/A"/>
    <e v="#N/A"/>
    <e v="#N/A"/>
    <x v="8"/>
    <e v="#N/A"/>
    <e v="#N/A"/>
    <e v="#N/A"/>
  </r>
  <r>
    <x v="259"/>
    <s v="ZONA 8"/>
    <s v="MSP-CZ8S-DESPACHO-2022-11786-M"/>
    <d v="2022-07-04T00:00:00"/>
    <m/>
    <m/>
    <x v="0"/>
    <s v="Equipamiento Hospital General Dr. Enrique Ortega Moreira"/>
    <s v="ZONA 8"/>
    <s v="ZONA 8"/>
    <s v="ZONA 8"/>
    <s v="9008"/>
    <n v="90"/>
    <s v="000"/>
    <s v="004"/>
    <s v="840107"/>
    <n v="907"/>
    <s v="001"/>
    <s v="0000"/>
    <s v="0000"/>
    <n v="114128"/>
    <n v="0"/>
    <n v="114128"/>
    <n v="0"/>
    <n v="0"/>
    <n v="0"/>
    <s v="SI"/>
    <m/>
    <m/>
    <s v="DANNY PILAPAÑA"/>
    <e v="#N/A"/>
    <e v="#N/A"/>
    <e v="#N/A"/>
    <e v="#N/A"/>
    <x v="8"/>
    <e v="#N/A"/>
    <e v="#N/A"/>
    <e v="#N/A"/>
  </r>
  <r>
    <x v="259"/>
    <s v="132001028"/>
    <s v="MSP-CZ8S-DESPACHO-2022-11786-M"/>
    <d v="2022-07-04T00:00:00"/>
    <m/>
    <m/>
    <x v="0"/>
    <s v="Equipamiento Hospital General Dr. Enrique Ortega Moreira"/>
    <s v="PROVISION Y PRESTACION DE SERVICIOS DE SALUD"/>
    <s v="ESTRATEGIA FOR "/>
    <s v="PLANTA CENTRAL"/>
    <n v="9999"/>
    <n v="90"/>
    <s v="000"/>
    <s v="001"/>
    <n v="530846"/>
    <n v="1701"/>
    <s v="001"/>
    <s v="0000"/>
    <s v="0000"/>
    <n v="0"/>
    <n v="0"/>
    <n v="0"/>
    <n v="55237.59"/>
    <n v="0"/>
    <n v="55237.59"/>
    <s v="SI"/>
    <m/>
    <m/>
    <s v="DANNY PILAPAÑA"/>
    <n v="0"/>
    <n v="0"/>
    <n v="0"/>
    <s v="COOR PLANIFICACION GEST ESTRAT"/>
    <x v="25"/>
    <s v="FOR"/>
    <s v="NO"/>
    <n v="0"/>
  </r>
  <r>
    <x v="260"/>
    <s v="132001028"/>
    <s v="MSP-CZ8S-DESPACHO-2022-11786-M"/>
    <d v="2022-07-04T00:00:00"/>
    <m/>
    <m/>
    <x v="0"/>
    <s v="Equipamiento Hospital General Dr. Enrique Ortega Moreira"/>
    <s v="PROVISION Y PRESTACION DE SERVICIOS DE SALUD"/>
    <s v="ESTRATEGIA FOR "/>
    <s v="PLANTA CENTRAL"/>
    <n v="9999"/>
    <n v="90"/>
    <s v="000"/>
    <s v="001"/>
    <n v="530846"/>
    <n v="1701"/>
    <s v="001"/>
    <s v="0000"/>
    <s v="0000"/>
    <n v="0"/>
    <n v="0"/>
    <n v="0"/>
    <n v="288195.70999999996"/>
    <n v="0"/>
    <n v="288195.70999999996"/>
    <s v="SI"/>
    <m/>
    <m/>
    <s v="DANNY PILAPAÑA"/>
    <n v="0"/>
    <n v="0"/>
    <n v="0"/>
    <s v="COOR PLANIFICACION GEST ESTRAT"/>
    <x v="25"/>
    <s v="FOR"/>
    <s v="NO"/>
    <n v="0"/>
  </r>
  <r>
    <x v="261"/>
    <s v="111005028"/>
    <s v="MSP-SNGSP-2022-1704-M"/>
    <d v="2022-07-08T00:00:00"/>
    <s v="MSP-DNPI-2022-1144-M"/>
    <d v="2022-07-15T00:00:00"/>
    <x v="0"/>
    <m/>
    <s v="PROVISION Y PRESTACION DE SERVICIOS DE SALUD"/>
    <s v="Incremento Presupuestario del MEF para cubrir la Emergencia del Secto Salud (Decreto Ejecutivo 454 de 2022)"/>
    <s v="PLANTA CENTRAL"/>
    <n v="9999"/>
    <n v="90"/>
    <s v="000"/>
    <s v="001"/>
    <n v="530809"/>
    <n v="1701"/>
    <s v="001"/>
    <s v="0000"/>
    <s v="0000"/>
    <n v="0"/>
    <n v="0"/>
    <n v="0"/>
    <n v="20923448.800000001"/>
    <n v="0"/>
    <n v="20923448.800000001"/>
    <s v="SI"/>
    <m/>
    <m/>
    <s v="Mayra Espinoza"/>
    <n v="0"/>
    <n v="0"/>
    <n v="0"/>
    <s v="SUB GESTION OPERACIONES LOGISTICA SALUD "/>
    <x v="32"/>
    <s v="EMERGENCIA SECTOR SALUD"/>
    <s v="NO"/>
    <n v="0"/>
  </r>
  <r>
    <x v="261"/>
    <s v="111005043"/>
    <s v="MSP-SNGSP-2022-1704-M"/>
    <d v="2022-07-08T00:00:00"/>
    <s v="MSP-DNPI-2022-1144-M"/>
    <d v="2022-07-15T00:00:00"/>
    <x v="0"/>
    <m/>
    <s v="PROVISION Y PRESTACION DE SERVICIOS DE SALUD"/>
    <s v="“ADQUISICIÓN DE DISPOSITIVOS MÉDICOS DE USO GENERAL PARA LOS ESTABLECIMIENTOS DE SALUD DEL MINISTERIO DE SALUD PÚBLICA POR DECLARATORIA DE EMERGENCIA ”"/>
    <s v="PLANTA CENTRAL"/>
    <n v="9999"/>
    <n v="90"/>
    <s v="000"/>
    <s v="001"/>
    <n v="530826"/>
    <n v="1701"/>
    <s v="001"/>
    <s v="0000"/>
    <s v="0000"/>
    <n v="20923448.800000001"/>
    <m/>
    <n v="20923448.800000001"/>
    <n v="0"/>
    <n v="0"/>
    <n v="0"/>
    <s v="SI"/>
    <m/>
    <m/>
    <s v="Mayra Espinoza"/>
    <n v="1352729.6199999973"/>
    <n v="0"/>
    <n v="1352729.6199999973"/>
    <s v="SUB GESTION OPERACIONES LOGISTICA SALUD "/>
    <x v="32"/>
    <s v="EMERGENCIA SECTOR SALUD"/>
    <s v="SI"/>
    <n v="-2.7939677238464355E-9"/>
  </r>
  <r>
    <x v="262"/>
    <s v="CZ1"/>
    <s v="MSP-SNGSP-2022-1742-M"/>
    <d v="2022-07-15T00:00:00"/>
    <s v="MSP-CGPGE-2022-0451-M"/>
    <d v="2022-07-15T00:00:00"/>
    <x v="0"/>
    <m/>
    <s v="CZ1"/>
    <s v="CZ1"/>
    <s v="CZ1"/>
    <n v="51"/>
    <s v="58"/>
    <s v="000"/>
    <s v="004"/>
    <s v="990102"/>
    <s v="1001"/>
    <s v="001"/>
    <s v="0000"/>
    <s v="0000"/>
    <n v="13216"/>
    <n v="0"/>
    <n v="13216"/>
    <n v="0"/>
    <n v="0"/>
    <n v="0"/>
    <s v="NO"/>
    <m/>
    <m/>
    <s v="Mayra Espinoza"/>
    <e v="#N/A"/>
    <e v="#N/A"/>
    <e v="#N/A"/>
    <e v="#N/A"/>
    <x v="8"/>
    <e v="#N/A"/>
    <e v="#N/A"/>
    <e v="#N/A"/>
  </r>
  <r>
    <x v="262"/>
    <s v="CZ1"/>
    <s v="MSP-SNGSP-2022-1742-M"/>
    <d v="2022-07-15T00:00:00"/>
    <s v="MSP-CGPGE-2022-0451-M"/>
    <d v="2022-07-15T00:00:00"/>
    <x v="0"/>
    <m/>
    <s v="CZ1"/>
    <s v="CZ1"/>
    <s v="CZ1"/>
    <n v="51"/>
    <s v="58"/>
    <s v="000"/>
    <s v="002"/>
    <s v="990102"/>
    <s v="1001"/>
    <s v="001"/>
    <s v="0000"/>
    <s v="0000"/>
    <n v="180784"/>
    <n v="0"/>
    <n v="180784"/>
    <n v="0"/>
    <n v="0"/>
    <n v="0"/>
    <s v="NO"/>
    <m/>
    <m/>
    <s v="Mayra Espinoza"/>
    <e v="#N/A"/>
    <e v="#N/A"/>
    <e v="#N/A"/>
    <e v="#N/A"/>
    <x v="8"/>
    <e v="#N/A"/>
    <e v="#N/A"/>
    <e v="#N/A"/>
  </r>
  <r>
    <x v="262"/>
    <s v="CZ3"/>
    <s v="MSP-SNGSP-2022-1742-M"/>
    <d v="2022-07-15T00:00:00"/>
    <s v="MSP-CGPGE-2022-0451-M"/>
    <d v="2022-07-15T00:00:00"/>
    <x v="0"/>
    <m/>
    <s v="CZ3"/>
    <s v="CZ3"/>
    <s v="CZ3"/>
    <n v="53"/>
    <s v="58"/>
    <s v="000"/>
    <s v="004"/>
    <s v="990102"/>
    <s v="601"/>
    <s v="001"/>
    <s v="0000"/>
    <s v="0000"/>
    <n v="728"/>
    <n v="0"/>
    <n v="728"/>
    <n v="0"/>
    <n v="0"/>
    <n v="0"/>
    <s v="NO"/>
    <m/>
    <m/>
    <s v="Mayra Espinoza"/>
    <e v="#N/A"/>
    <e v="#N/A"/>
    <e v="#N/A"/>
    <e v="#N/A"/>
    <x v="8"/>
    <e v="#N/A"/>
    <e v="#N/A"/>
    <e v="#N/A"/>
  </r>
  <r>
    <x v="262"/>
    <s v="CZ3"/>
    <s v="MSP-SNGSP-2022-1742-M"/>
    <d v="2022-07-15T00:00:00"/>
    <s v="MSP-CGPGE-2022-0451-M"/>
    <d v="2022-07-15T00:00:00"/>
    <x v="0"/>
    <m/>
    <s v="CZ3"/>
    <s v="CZ3"/>
    <s v="CZ3"/>
    <n v="53"/>
    <s v="58"/>
    <s v="000"/>
    <s v="002"/>
    <s v="990102"/>
    <s v="601"/>
    <s v="001"/>
    <s v="0000"/>
    <s v="0000"/>
    <n v="809272"/>
    <n v="0"/>
    <n v="809272"/>
    <n v="0"/>
    <n v="0"/>
    <n v="0"/>
    <s v="NO"/>
    <m/>
    <m/>
    <s v="Mayra Espinoza"/>
    <e v="#N/A"/>
    <e v="#N/A"/>
    <e v="#N/A"/>
    <e v="#N/A"/>
    <x v="8"/>
    <e v="#N/A"/>
    <e v="#N/A"/>
    <e v="#N/A"/>
  </r>
  <r>
    <x v="262"/>
    <s v="CZ4"/>
    <s v="MSP-SNGSP-2022-1742-M"/>
    <d v="2022-07-15T00:00:00"/>
    <s v="MSP-CGPGE-2022-0451-M"/>
    <d v="2022-07-15T00:00:00"/>
    <x v="0"/>
    <m/>
    <s v="CZ4"/>
    <s v="CZ4"/>
    <s v="CZ4"/>
    <n v="54"/>
    <s v="58"/>
    <s v="000"/>
    <s v="004"/>
    <s v="990102"/>
    <n v="1301"/>
    <s v="001"/>
    <s v="0000"/>
    <s v="0000"/>
    <n v="16120.69"/>
    <n v="0"/>
    <n v="16120.69"/>
    <n v="0"/>
    <n v="0"/>
    <n v="0"/>
    <s v="NO"/>
    <m/>
    <m/>
    <s v="Mayra Espinoza"/>
    <e v="#N/A"/>
    <e v="#N/A"/>
    <e v="#N/A"/>
    <e v="#N/A"/>
    <x v="8"/>
    <e v="#N/A"/>
    <e v="#N/A"/>
    <e v="#N/A"/>
  </r>
  <r>
    <x v="262"/>
    <s v="CZ4"/>
    <s v="MSP-SNGSP-2022-1742-M"/>
    <d v="2022-07-15T00:00:00"/>
    <s v="MSP-CGPGE-2022-0451-M"/>
    <d v="2022-07-15T00:00:00"/>
    <x v="0"/>
    <m/>
    <s v="CZ4"/>
    <s v="CZ4"/>
    <s v="CZ4"/>
    <n v="54"/>
    <s v="58"/>
    <s v="000"/>
    <s v="002"/>
    <s v="990102"/>
    <n v="1301"/>
    <s v="001"/>
    <s v="0000"/>
    <s v="0000"/>
    <n v="3609879.31"/>
    <n v="0"/>
    <n v="3609879.31"/>
    <n v="0"/>
    <n v="0"/>
    <n v="0"/>
    <s v="NO"/>
    <m/>
    <m/>
    <s v="Mayra Espinoza"/>
    <e v="#N/A"/>
    <e v="#N/A"/>
    <e v="#N/A"/>
    <e v="#N/A"/>
    <x v="8"/>
    <e v="#N/A"/>
    <e v="#N/A"/>
    <e v="#N/A"/>
  </r>
  <r>
    <x v="262"/>
    <s v="CZ6"/>
    <s v="MSP-SNGSP-2022-1742-M"/>
    <d v="2022-07-15T00:00:00"/>
    <s v="MSP-CGPGE-2022-0451-M"/>
    <d v="2022-07-15T00:00:00"/>
    <x v="0"/>
    <m/>
    <s v="CZ6"/>
    <s v="CZ6"/>
    <s v="CZ6"/>
    <n v="56"/>
    <s v="58"/>
    <s v="000"/>
    <s v="002"/>
    <s v="990102"/>
    <s v="101"/>
    <s v="001"/>
    <s v="0000"/>
    <s v="0000"/>
    <n v="1058000"/>
    <n v="0"/>
    <n v="1058000"/>
    <n v="0"/>
    <n v="0"/>
    <n v="0"/>
    <s v="NO"/>
    <m/>
    <m/>
    <s v="Mayra Espinoza"/>
    <e v="#N/A"/>
    <e v="#N/A"/>
    <e v="#N/A"/>
    <e v="#N/A"/>
    <x v="8"/>
    <e v="#N/A"/>
    <e v="#N/A"/>
    <e v="#N/A"/>
  </r>
  <r>
    <x v="262"/>
    <s v="CZ7"/>
    <s v="MSP-SNGSP-2022-1742-M"/>
    <d v="2022-07-15T00:00:00"/>
    <s v="MSP-CGPGE-2022-0451-M"/>
    <d v="2022-07-15T00:00:00"/>
    <x v="0"/>
    <m/>
    <s v="CZ7"/>
    <s v="CZ7"/>
    <s v="CZ7"/>
    <n v="57"/>
    <s v="58"/>
    <s v="000"/>
    <s v="002"/>
    <s v="990102"/>
    <s v="1101"/>
    <s v="001"/>
    <s v="0000"/>
    <s v="0000"/>
    <n v="1784000"/>
    <n v="0"/>
    <n v="1784000"/>
    <n v="0"/>
    <n v="0"/>
    <n v="0"/>
    <s v="NO"/>
    <m/>
    <m/>
    <s v="Mayra Espinoza"/>
    <e v="#N/A"/>
    <e v="#N/A"/>
    <e v="#N/A"/>
    <e v="#N/A"/>
    <x v="8"/>
    <e v="#N/A"/>
    <e v="#N/A"/>
    <e v="#N/A"/>
  </r>
  <r>
    <x v="262"/>
    <s v="CZ8"/>
    <s v="MSP-SNGSP-2022-1742-M"/>
    <d v="2022-07-15T00:00:00"/>
    <s v="MSP-CGPGE-2022-0451-M"/>
    <d v="2022-07-15T00:00:00"/>
    <x v="0"/>
    <m/>
    <s v="CZ8"/>
    <s v="CZ8"/>
    <s v="CZ8"/>
    <n v="58"/>
    <s v="58"/>
    <s v="000"/>
    <s v="004"/>
    <s v="990102"/>
    <s v="901"/>
    <s v="001"/>
    <s v="0000"/>
    <s v="0000"/>
    <n v="1868245.6"/>
    <n v="0"/>
    <n v="1868245.6"/>
    <n v="0"/>
    <n v="0"/>
    <n v="0"/>
    <s v="NO"/>
    <m/>
    <m/>
    <s v="Mayra Espinoza"/>
    <e v="#N/A"/>
    <e v="#N/A"/>
    <e v="#N/A"/>
    <e v="#N/A"/>
    <x v="8"/>
    <e v="#N/A"/>
    <e v="#N/A"/>
    <e v="#N/A"/>
  </r>
  <r>
    <x v="262"/>
    <s v="CZ8"/>
    <s v="MSP-SNGSP-2022-1742-M"/>
    <d v="2022-07-15T00:00:00"/>
    <s v="MSP-CGPGE-2022-0451-M"/>
    <d v="2022-07-15T00:00:00"/>
    <x v="0"/>
    <m/>
    <s v="CZ8"/>
    <s v="CZ8"/>
    <s v="CZ8"/>
    <n v="58"/>
    <s v="58"/>
    <s v="000"/>
    <s v="002"/>
    <s v="990102"/>
    <s v="901"/>
    <s v="001"/>
    <s v="0000"/>
    <s v="0000"/>
    <n v="8323754.4000000004"/>
    <n v="0"/>
    <n v="8323754.4000000004"/>
    <n v="0"/>
    <n v="0"/>
    <n v="0"/>
    <s v="NO"/>
    <m/>
    <m/>
    <s v="Mayra Espinoza"/>
    <e v="#N/A"/>
    <e v="#N/A"/>
    <e v="#N/A"/>
    <e v="#N/A"/>
    <x v="8"/>
    <e v="#N/A"/>
    <e v="#N/A"/>
    <e v="#N/A"/>
  </r>
  <r>
    <x v="262"/>
    <s v="CZ9"/>
    <s v="MSP-SNGSP-2022-1742-M"/>
    <d v="2022-07-15T00:00:00"/>
    <s v="MSP-CGPGE-2022-0451-M"/>
    <d v="2022-07-15T00:00:00"/>
    <x v="0"/>
    <m/>
    <s v="CZ9"/>
    <s v="CZ9"/>
    <s v="CZ9"/>
    <n v="59"/>
    <s v="58"/>
    <s v="000"/>
    <s v="004"/>
    <s v="990102"/>
    <s v="1701"/>
    <s v="001"/>
    <s v="0000"/>
    <s v="0000"/>
    <n v="212.73"/>
    <n v="0"/>
    <n v="212.73"/>
    <n v="0"/>
    <n v="0"/>
    <n v="0"/>
    <s v="NO"/>
    <m/>
    <m/>
    <s v="Mayra Espinoza"/>
    <e v="#N/A"/>
    <e v="#N/A"/>
    <e v="#N/A"/>
    <e v="#N/A"/>
    <x v="8"/>
    <e v="#N/A"/>
    <e v="#N/A"/>
    <e v="#N/A"/>
  </r>
  <r>
    <x v="262"/>
    <s v="CZ9"/>
    <s v="MSP-SNGSP-2022-1742-M"/>
    <d v="2022-07-15T00:00:00"/>
    <s v="MSP-CGPGE-2022-0451-M"/>
    <d v="2022-07-15T00:00:00"/>
    <x v="0"/>
    <m/>
    <s v="CZ9"/>
    <s v="CZ9"/>
    <s v="CZ9"/>
    <n v="59"/>
    <s v="58"/>
    <s v="000"/>
    <s v="002"/>
    <s v="990102"/>
    <s v="1701"/>
    <s v="001"/>
    <s v="0000"/>
    <s v="0000"/>
    <n v="2335787.27"/>
    <n v="0"/>
    <n v="2335787.27"/>
    <n v="0"/>
    <n v="0"/>
    <n v="0"/>
    <s v="NO"/>
    <m/>
    <m/>
    <s v="Mayra Espinoza"/>
    <e v="#N/A"/>
    <e v="#N/A"/>
    <e v="#N/A"/>
    <e v="#N/A"/>
    <x v="8"/>
    <e v="#N/A"/>
    <e v="#N/A"/>
    <e v="#N/A"/>
  </r>
  <r>
    <x v="263"/>
    <s v="132001020"/>
    <s v="MSP-DNMDM-2022-0836-M"/>
    <d v="2022-07-05T00:00:00"/>
    <s v="MSP-DNPI-2022-1158-M"/>
    <d v="2022-07-18T00:00:00"/>
    <x v="0"/>
    <m/>
    <s v="GARANTIA DE LA CALIDAD DE LOS SERVICIOS DE SALUD"/>
    <s v="Asignación esigef para financiar actividades priorizadas  (Mantenimientos REF 006)"/>
    <s v="PLANTA CENTRAL"/>
    <n v="9999"/>
    <n v="57"/>
    <s v="000"/>
    <s v="001"/>
    <n v="530402"/>
    <n v="1701"/>
    <s v="001"/>
    <s v="0000"/>
    <s v="0000"/>
    <n v="0"/>
    <n v="0"/>
    <n v="0"/>
    <n v="13281.44"/>
    <n v="0"/>
    <n v="13281.44"/>
    <s v="SI"/>
    <m/>
    <m/>
    <s v="Mayra Espinoza"/>
    <n v="0"/>
    <n v="0"/>
    <n v="0"/>
    <s v="COOR PLANIFICACION GEST ESTRAT"/>
    <x v="25"/>
    <s v="NO APLICA"/>
    <s v="NO"/>
    <n v="0"/>
  </r>
  <r>
    <x v="263"/>
    <s v="CZ9"/>
    <s v="MSP-DNMDM-2022-0836-M"/>
    <d v="2022-07-05T00:00:00"/>
    <s v="MSP-DNPI-2022-1158-M"/>
    <d v="2022-07-18T00:00:00"/>
    <x v="0"/>
    <m/>
    <s v="CZ9"/>
    <s v="CZ9"/>
    <s v="CZ9"/>
    <s v="1426"/>
    <s v="90"/>
    <s v="000"/>
    <s v="004"/>
    <n v="530834"/>
    <s v="1701"/>
    <s v="001"/>
    <s v="0000"/>
    <s v="0000"/>
    <n v="13281.44"/>
    <m/>
    <n v="13281.44"/>
    <n v="0"/>
    <n v="0"/>
    <n v="0"/>
    <s v="SI"/>
    <m/>
    <m/>
    <s v="Mayra Espinoza"/>
    <e v="#N/A"/>
    <e v="#N/A"/>
    <e v="#N/A"/>
    <e v="#N/A"/>
    <x v="8"/>
    <e v="#N/A"/>
    <e v="#N/A"/>
    <e v="#N/A"/>
  </r>
  <r>
    <x v="264"/>
    <s v="112003074"/>
    <s v="MSP-DNEPC-2022-1473-M"/>
    <d v="2022-07-08T00:00:00"/>
    <s v="MSP-DNPI-2022-1154-M"/>
    <d v="2022-07-17T00:00:00"/>
    <x v="2"/>
    <s v="La reforma se plantea con el objeto de modificar la subactividad a CONVENIO ESPECÍFICO DE COOPERACIÓN ENTRE EL MINISTERIO DE SALUD PÚBLICA Y GLAXOSMITHKLINE ECUADOR S.A. (GSK) PARA EL DESARROLLO DEL CURSO VIRTUAL DE VACUNOLOGÍA PARA EL PERSONAL DE SALUD Y APOYO EN ACTIVIDADES DE COMUNICACIÓN PARA LA POBLACIÓN"/>
    <s v="VIGILANCIA Y CONTROL SANITARIO"/>
    <s v="CONVENIO ESPECÍFICO DE COOPERACIÓN ENTRE EL MINISTERIO DE SALUD PÚBLICA Y GLAXOSMITHKLINE ECUADOR S.A. (GSK) PARA EL DESARROLLO DEL CURSO VIRTUAL DE VACUNOLOGÍA PARA EL PERSONAL DE SALUD Y APOYO EN ACTIVIDADES DE COMUNICACIÓN PARA LA POBLACIÓN"/>
    <s v="PLANTA CENTRAL"/>
    <n v="9999"/>
    <n v="56"/>
    <s v="000"/>
    <s v="001"/>
    <n v="0"/>
    <n v="1701"/>
    <n v="0"/>
    <s v=""/>
    <s v=""/>
    <n v="0"/>
    <n v="0"/>
    <n v="0"/>
    <n v="0"/>
    <n v="0"/>
    <n v="0"/>
    <s v="NO"/>
    <m/>
    <s v="CONVENIO COLABORATIVO CON GLAXOSMITHKLINE ECUADOR S.A. (GSK)  PARA EL DESARROLLO DE UN CURSO  VIRTUAL DE VACUNOLOGÍA PARA EL PERSONAL DE SALUD Y APOYO EN ACTIVIDADES DE  COMUNICACIÓN PARA LA POBLACIÓN"/>
    <s v="NICOLAY JIMÉNEZ"/>
    <n v="0"/>
    <n v="0"/>
    <n v="0"/>
    <s v="SUB VIGILANCIA PREVENCION CONTROL SALUD"/>
    <x v="38"/>
    <s v="INMUNIZACIONES-CONVENIO"/>
    <s v="SI"/>
    <n v="0"/>
  </r>
  <r>
    <x v="265"/>
    <s v="112003077"/>
    <s v="MSP-DNPNAS-2022-1561-M"/>
    <d v="2022-07-12T00:00:00"/>
    <s v="MSP-DNPI-2022-1156-M"/>
    <d v="2022-07-15T00:00:00"/>
    <x v="0"/>
    <s v="La reforma se realiza con la finalidad de trasladar el presupuesto hacia la Dirección Nacional de Estrategias de Prevención y Control  para la Adquisición de métodos anticonceptivos (preservativos masculinos) mediante la plataforma en línea Wambo.org"/>
    <s v="VIGILANCIA Y CONTROL SANITARIO"/>
    <s v="ADQUISICIÓN DE PRESERVATIVOS MASCULINOS  - WAMBO"/>
    <s v="PLANTA CENTRAL"/>
    <n v="9999"/>
    <n v="56"/>
    <s v="000"/>
    <s v="001"/>
    <n v="581202"/>
    <n v="1701"/>
    <s v="001"/>
    <s v="0000"/>
    <s v="0000"/>
    <n v="249390.78"/>
    <n v="0"/>
    <n v="249390.78"/>
    <n v="0"/>
    <n v="0"/>
    <n v="0"/>
    <s v="SI"/>
    <m/>
    <m/>
    <s v="DIANA MESIAS"/>
    <n v="249373.26"/>
    <n v="0"/>
    <n v="249373.26"/>
    <s v="SUB VIGILANCIA PREVENCION CONTROL SALUD"/>
    <x v="36"/>
    <s v="ENVIH"/>
    <s v="SI"/>
    <n v="0"/>
  </r>
  <r>
    <x v="265"/>
    <s v="121003005"/>
    <s v="MSP-DNPNAS-2022-1561-M"/>
    <d v="2022-07-12T00:00:00"/>
    <s v="MSP-DNPI-2022-1156-M"/>
    <d v="2022-07-15T00:00:00"/>
    <x v="0"/>
    <s v="La reforma se realiza con la finalidad de trasladar el presupuesto hacia la Dirección Nacional de Estrategias de Prevención y Control  para la Adquisición de métodos anticonceptivos (preservativos masculinos) mediante la plataforma en línea Wambo.org"/>
    <s v="PROVISION Y PRESTACION DE SERVICIOS DE SALUD"/>
    <s v="ADQUISICIÓN DE MÉTODOS ANTICONCEPTIVOS (PRESERVATIVOS MASCULINOS)"/>
    <s v="PLANTA CENTRAL"/>
    <n v="9999"/>
    <n v="90"/>
    <s v="000"/>
    <s v="001"/>
    <n v="530826"/>
    <n v="1701"/>
    <s v="001"/>
    <s v="0000"/>
    <s v="0000"/>
    <n v="0"/>
    <n v="0"/>
    <n v="0"/>
    <n v="249390.78"/>
    <n v="0"/>
    <n v="249390.78"/>
    <s v="SI"/>
    <m/>
    <m/>
    <s v="DIANA MESIAS"/>
    <n v="0"/>
    <n v="0"/>
    <n v="0"/>
    <s v="SUB REDES ATENCION INTEGRAL EN PRIMER NIVEL "/>
    <x v="30"/>
    <s v="SALUD SEXUAL Y REPRODUCTIVA"/>
    <s v="NO"/>
    <n v="0"/>
  </r>
  <r>
    <x v="266"/>
    <s v="CZ3"/>
    <s v="MSP-CZONAL3-2022-7941-M"/>
    <d v="2022-07-15T00:00:00"/>
    <s v="MSP-CGPGE-2022-0453-M"/>
    <d v="2022-07-18T00:00:00"/>
    <x v="0"/>
    <s v="Conforme a solicitud de la Coordinación Zonal 3 y el estado de Emergencia en el que se encuentra el Ministerio de Salud, se financian recursos para los viáticos de funcionarios quienes deben cumplir con actividades en la ciudad de Quito. "/>
    <s v="CZ3"/>
    <s v="VIÁTICOS EMERGENCIA "/>
    <s v="CZ3 "/>
    <n v="53"/>
    <n v="90"/>
    <s v="000"/>
    <s v="001"/>
    <n v="530303"/>
    <n v="601"/>
    <s v="001"/>
    <s v="0000"/>
    <s v="0000"/>
    <n v="10080"/>
    <n v="0"/>
    <n v="10080"/>
    <n v="0"/>
    <n v="0"/>
    <n v="0"/>
    <s v="SI"/>
    <m/>
    <m/>
    <s v="MARITZA HARO "/>
    <e v="#N/A"/>
    <e v="#N/A"/>
    <e v="#N/A"/>
    <e v="#N/A"/>
    <x v="8"/>
    <e v="#N/A"/>
    <e v="#N/A"/>
    <e v="#N/A"/>
  </r>
  <r>
    <x v="266"/>
    <s v="132001020"/>
    <s v="MSP-CZONAL3-2022-7941-M"/>
    <d v="2022-07-15T00:00:00"/>
    <s v="MSP-CGPGE-2022-0453-M"/>
    <d v="2022-07-18T00:00:00"/>
    <x v="0"/>
    <s v="Conforme a solicitud de la Coordinación Zonal 3 y el estado de Emergencia en el que se encuentra el Ministerio de Salud, se financian recursos para los viáticos de funcionarios quienes deben cumplir con actividades en la ciudad de Quito. "/>
    <s v="GARANTIA DE LA CALIDAD DE LOS SERVICIOS DE SALUD"/>
    <s v="Asignación esigef para financiar actividades priorizadas  (Mantenimientos REF 006)"/>
    <s v="PLANTA CENTRAL"/>
    <n v="9999"/>
    <n v="57"/>
    <s v="000"/>
    <s v="001"/>
    <n v="530402"/>
    <n v="1701"/>
    <s v="001"/>
    <s v="0000"/>
    <s v="0000"/>
    <n v="0"/>
    <n v="0"/>
    <n v="0"/>
    <n v="10080"/>
    <n v="0"/>
    <n v="10080"/>
    <s v="SI"/>
    <m/>
    <m/>
    <s v="MARITZA HARO "/>
    <n v="0"/>
    <n v="0"/>
    <n v="0"/>
    <s v="COOR PLANIFICACION GEST ESTRAT"/>
    <x v="25"/>
    <s v="NO APLICA"/>
    <s v="NO"/>
    <n v="0"/>
  </r>
  <r>
    <x v="267"/>
    <s v="134000012"/>
    <s v="MSP-SNGSP-2022-1742-M"/>
    <d v="2022-07-15T00:00:00"/>
    <s v="MSP-CGPGE-2022-0455-M"/>
    <d v="2022-07-19T00:00:00"/>
    <x v="0"/>
    <m/>
    <s v="PROGRAMAS DE SALUD PUBLICA"/>
    <s v="Monto asignado por el MEF - Adquisición de equipo médico"/>
    <s v="PLANTA CENTRAL"/>
    <n v="9999"/>
    <n v="24"/>
    <s v="000"/>
    <s v="001"/>
    <n v="840113"/>
    <n v="1701"/>
    <s v="002"/>
    <s v="0000"/>
    <s v="0000"/>
    <n v="0"/>
    <n v="0"/>
    <n v="0"/>
    <n v="20000000"/>
    <n v="0"/>
    <n v="20000000"/>
    <s v="SI"/>
    <m/>
    <m/>
    <s v="Mayra Espinoza"/>
    <n v="0"/>
    <n v="0"/>
    <n v="0"/>
    <s v="COOR ADMINISTRATIVA FINANCIERA"/>
    <x v="40"/>
    <s v="NO APLICA"/>
    <s v="SI"/>
    <n v="0"/>
  </r>
  <r>
    <x v="268"/>
    <s v="111000018"/>
    <s v="'MSP-DNEPC-2022-1501-M"/>
    <d v="2022-07-14T00:00:00"/>
    <s v="MSP-DNPI-2022-1177-M"/>
    <d v="2022-07-19T00:00:00"/>
    <x v="0"/>
    <s v="Se plante la prsente reforma, conforme a solicitud de la DNEPC y la autorización de la Subsecretaría Nacional de Gobernanza con la finalidad de adquirir pruebas moleculares para detección por genotipificación del Virus de Papiloma Humano de tipo 16 -18 y otros a mujeres de 30 a 65 años de todo el territorio nacional "/>
    <s v="ADMINISTRACION CENTRAL"/>
    <s v="Preasignación para pago de tratamientos oncológicos"/>
    <s v="PLANTA CENTRAL"/>
    <n v="9999"/>
    <s v="01"/>
    <s v="000"/>
    <s v="001"/>
    <n v="530226"/>
    <n v="1701"/>
    <s v="003"/>
    <s v="0000"/>
    <s v="0000"/>
    <n v="0"/>
    <n v="0"/>
    <n v="0"/>
    <n v="2017076.49"/>
    <n v="0"/>
    <n v="2017076.49"/>
    <s v="SI"/>
    <m/>
    <m/>
    <s v="MARITZA HARO "/>
    <n v="9.9999994039535522E-2"/>
    <n v="0"/>
    <n v="9.9999994039535522E-2"/>
    <s v="SUBSE RECTORIA SISTEMA NACIONAL SALUD"/>
    <x v="24"/>
    <s v="ONCOLÓGICOS"/>
    <s v="SI"/>
    <n v="9.9999994039535522E-2"/>
  </r>
  <r>
    <x v="268"/>
    <s v="CZ6"/>
    <s v="'MSP-DNEPC-2022-1501-M"/>
    <d v="2022-07-14T00:00:00"/>
    <s v="MSP-DNPI-2022-1177-M"/>
    <d v="2022-07-19T00:00:00"/>
    <x v="0"/>
    <s v="Se plante la prsente reforma, conforme a solicitud de la DNEPC y la autorización de la Subsecretaría Nacional de Gobernanza con la finalidad de adquirir pruebas moleculares para detección por genotipificación del Virus de Papiloma Humano de tipo 16 -18 y otros a mujeres de 30 a 65 años de todo el territorio nacional "/>
    <s v="CZ6"/>
    <s v="Adquisicion de pruebas moleculares para VPH - CORRAL MOSCOSO"/>
    <s v="CZ6"/>
    <n v="1000"/>
    <n v="56"/>
    <s v="000"/>
    <s v="001"/>
    <n v="530810"/>
    <n v="101"/>
    <s v="003"/>
    <s v="0000"/>
    <s v="0000"/>
    <n v="423586.06"/>
    <n v="0"/>
    <n v="423586.06"/>
    <n v="0"/>
    <n v="0"/>
    <n v="0"/>
    <s v="SI"/>
    <m/>
    <m/>
    <s v="MARITZA HARO "/>
    <e v="#N/A"/>
    <e v="#N/A"/>
    <e v="#N/A"/>
    <s v="SUBSECRETARÍA NACIONAL DE VIGILANCIA "/>
    <x v="52"/>
    <s v="Estrategia Nacional para la ATención Integral de Cáncer en Ecuador."/>
    <e v="#N/A"/>
    <e v="#N/A"/>
  </r>
  <r>
    <x v="268"/>
    <s v="CZ4"/>
    <s v="'MSP-DNEPC-2022-1501-M"/>
    <d v="2022-07-14T00:00:00"/>
    <s v="MSP-DNPI-2022-1177-M"/>
    <d v="2022-07-19T00:00:00"/>
    <x v="0"/>
    <s v="Se plante la prsente reforma, conforme a solicitud de la DNEPC y la autorización de la Subsecretaría Nacional de Gobernanza con la finalidad de adquirir pruebas moleculares para detección por genotipificación del Virus de Papiloma Humano de tipo 16 -18 y otros a mujeres de 30 a 65 años de todo el territorio nacional "/>
    <s v="CZ4"/>
    <s v="Adquisicion de pruebas moleculares para VPH PORTOVIEJO"/>
    <s v="CZ4"/>
    <n v="9004"/>
    <n v="56"/>
    <s v="000"/>
    <s v="001"/>
    <n v="530810"/>
    <n v="1301"/>
    <s v="003"/>
    <s v="0000"/>
    <s v="0000"/>
    <n v="705976.77"/>
    <n v="0"/>
    <n v="705976.77"/>
    <n v="0"/>
    <n v="0"/>
    <n v="0"/>
    <s v="SI"/>
    <m/>
    <m/>
    <s v="MARITZA HARO "/>
    <e v="#N/A"/>
    <e v="#N/A"/>
    <e v="#N/A"/>
    <s v="SUBSECRETARÍA NACIONAL DE VIGILANCIA "/>
    <x v="52"/>
    <s v="Estrategia Nacional para la ATención Integral de Cáncer en Ecuador."/>
    <e v="#N/A"/>
    <e v="#N/A"/>
  </r>
  <r>
    <x v="268"/>
    <s v="CZ9"/>
    <s v="'MSP-DNEPC-2022-1501-M"/>
    <d v="2022-07-14T00:00:00"/>
    <s v="MSP-DNPI-2022-1177-M"/>
    <d v="2022-07-19T00:00:00"/>
    <x v="0"/>
    <s v="Se plante la prsente reforma, conforme a solicitud de la DNEPC y la autorización de la Subsecretaría Nacional de Gobernanza con la finalidad de adquirir pruebas moleculares para detección por genotipificación del Virus de Papiloma Humano de tipo 16 -18 y otros a mujeres de 30 a 65 años de todo el territorio nacional "/>
    <s v="CZ9"/>
    <s v="Adquisicion de pruebas moleculares para VPH DOCENTE DE CALDERON"/>
    <s v="CZ9"/>
    <n v="9001"/>
    <n v="56"/>
    <s v="000"/>
    <s v="001"/>
    <n v="530810"/>
    <n v="1701"/>
    <s v="003"/>
    <s v="0000"/>
    <s v="0000"/>
    <n v="887513.66"/>
    <n v="0"/>
    <n v="887513.66"/>
    <n v="0"/>
    <n v="0"/>
    <n v="0"/>
    <s v="SI"/>
    <m/>
    <m/>
    <s v="MARITZA HARO "/>
    <e v="#N/A"/>
    <e v="#N/A"/>
    <e v="#N/A"/>
    <s v="SUBSECRETARÍA NACIONAL DE VIGILANCIA "/>
    <x v="52"/>
    <s v="Estrategia Nacional para la ATención Integral de Cáncer en Ecuador."/>
    <e v="#N/A"/>
    <e v="#N/A"/>
  </r>
  <r>
    <x v="269"/>
    <s v="111005025"/>
    <s v="MSP-SNGSP-2022-1678-M"/>
    <d v="2022-07-06T00:00:00"/>
    <s v="MSP-DNPI-2022-1178-M"/>
    <d v="2022-07-19T00:00:00"/>
    <x v="0"/>
    <s v="Conforme validacion de la DNMDM seg{un IT No. No.  MSP-DNMDM-GIMEG-IT074-2022, se financia al HEEE para compra de medicamentos "/>
    <s v="PROVISION Y PRESTACION DE SERVICIOS DE SALUD"/>
    <s v="Fondo para asignación presupuestaria a las EODs. a nivel nacional para el abastecimiento de medicamentos que permita la atención al paciente"/>
    <s v="PLANTA CENTRAL"/>
    <n v="9999"/>
    <n v="90"/>
    <s v="000"/>
    <s v="001"/>
    <n v="530809"/>
    <n v="1701"/>
    <s v="001"/>
    <s v="0000"/>
    <s v="0000"/>
    <n v="0"/>
    <n v="0"/>
    <n v="0"/>
    <n v="470153.6"/>
    <n v="0"/>
    <n v="470153.6"/>
    <s v="SI"/>
    <m/>
    <m/>
    <s v="Mayra Espinoza"/>
    <n v="0"/>
    <n v="0"/>
    <n v="0"/>
    <s v="SUB GESTION OPERACIONES LOGISTICA SALUD "/>
    <x v="32"/>
    <s v="NO APLICA"/>
    <s v="NO"/>
    <n v="0"/>
  </r>
  <r>
    <x v="269"/>
    <s v="CZ9"/>
    <s v="MSP-SNGSP-2022-1678-M"/>
    <d v="2022-07-06T00:00:00"/>
    <s v="MSP-DNPI-2022-1178-M"/>
    <d v="2022-07-19T00:00:00"/>
    <x v="0"/>
    <s v="Conforme validacion de la DNMDM seg{un IT No. No.  MSP-DNMDM-GIMEG-IT074-2022, se financia al HEEE para compra de medicamentos "/>
    <s v="CZ9"/>
    <s v="CZ9"/>
    <s v="CZ9"/>
    <s v="1420"/>
    <n v="58"/>
    <s v="000"/>
    <s v="005"/>
    <s v="530809"/>
    <s v="001"/>
    <s v="1701"/>
    <s v="0000"/>
    <s v="0000"/>
    <n v="470153.6"/>
    <n v="0"/>
    <n v="470153.6"/>
    <n v="0"/>
    <n v="0"/>
    <n v="0"/>
    <s v="SI"/>
    <m/>
    <m/>
    <s v="Mayra Espinoza"/>
    <e v="#N/A"/>
    <e v="#N/A"/>
    <e v="#N/A"/>
    <e v="#N/A"/>
    <x v="8"/>
    <e v="#N/A"/>
    <e v="#N/A"/>
    <e v="#N/A"/>
  </r>
  <r>
    <x v="270"/>
    <s v="132001001"/>
    <s v="MSP-DNEAIS-2022-1821-M"/>
    <d v="2022-07-05T00:00:00"/>
    <m/>
    <m/>
    <x v="0"/>
    <s v="Para financiar viaticos de la Dirección de Estadistica"/>
    <s v="ADMINISTRACION CENTRAL"/>
    <s v="Asignación esigef para financiar actividades priorizadas "/>
    <s v="PLANTA CENTRAL"/>
    <n v="9999"/>
    <s v="01"/>
    <s v="000"/>
    <s v="001"/>
    <n v="530106"/>
    <n v="1701"/>
    <s v="001"/>
    <s v="0000"/>
    <s v="0000"/>
    <n v="0"/>
    <n v="0"/>
    <n v="0"/>
    <n v="1200"/>
    <n v="0"/>
    <n v="1200"/>
    <s v="SI"/>
    <m/>
    <m/>
    <s v="EDISON JIMÉNEZ"/>
    <n v="750.64999999999964"/>
    <n v="0"/>
    <n v="750.64999999999964"/>
    <s v="COOR PLANIFICACION GEST ESTRAT"/>
    <x v="25"/>
    <s v="NO APLICA"/>
    <s v="SI"/>
    <n v="750.64999999999964"/>
  </r>
  <r>
    <x v="270"/>
    <s v="132003001"/>
    <s v="MSP-DNEAIS-2022-1821-M"/>
    <d v="2022-07-05T00:00:00"/>
    <m/>
    <m/>
    <x v="0"/>
    <s v="Para financiar viaticos de la Dirección de Estadistica"/>
    <s v="ADMINISTRACION CENTRAL"/>
    <s v="Viáticos contemplados para visitas y gestiones propios de la Dirección Nacional de Estadística y Análisis de Información de Salud"/>
    <s v="PLANTA CENTRAL"/>
    <n v="9999"/>
    <s v="01"/>
    <s v="000"/>
    <s v="001"/>
    <n v="530303"/>
    <n v="1701"/>
    <s v="001"/>
    <s v="0000"/>
    <s v="0000"/>
    <n v="1200"/>
    <n v="0"/>
    <n v="1200"/>
    <n v="0"/>
    <n v="0"/>
    <n v="0"/>
    <s v="SI"/>
    <m/>
    <m/>
    <s v="EDISON JIMÉNEZ"/>
    <n v="480"/>
    <n v="0"/>
    <n v="480"/>
    <s v="COOR SOSTENIBILIDAD SISTEMA RECURSOS "/>
    <x v="53"/>
    <s v="NO APLICA"/>
    <s v="SI"/>
    <n v="0"/>
  </r>
  <r>
    <x v="271"/>
    <s v="132000009"/>
    <s v="MSP-CGPGE-2022-0441-M"/>
    <d v="2022-07-13T00:00:00"/>
    <m/>
    <m/>
    <x v="0"/>
    <s v="Estrategia FOR, por liquidación de certificaciones presupuestarias"/>
    <s v="PROVISION Y PRESTACION DE SERVICIOS DE SALUD"/>
    <s v="ESTRATEGIA FOR "/>
    <s v="PLANTA CENTRAL"/>
    <n v="9999"/>
    <n v="90"/>
    <s v="000"/>
    <s v="001"/>
    <n v="530235"/>
    <n v="1700"/>
    <s v="001"/>
    <s v="0000"/>
    <s v="0000"/>
    <n v="718750.59999999986"/>
    <n v="0"/>
    <n v="718750.59999999986"/>
    <n v="0"/>
    <n v="0"/>
    <n v="0"/>
    <s v="SI"/>
    <m/>
    <m/>
    <s v="EDISON JIMÉNEZ"/>
    <n v="0"/>
    <n v="0"/>
    <n v="0"/>
    <s v="COOR PLANIFICACION GEST ESTRAT"/>
    <x v="11"/>
    <s v="FOR"/>
    <s v="NO"/>
    <n v="0"/>
  </r>
  <r>
    <x v="271"/>
    <s v="Zona 6"/>
    <s v="MSP-CGPGE-2022-0441-M"/>
    <d v="2022-07-13T00:00:00"/>
    <m/>
    <m/>
    <x v="0"/>
    <s v="Estrategia FOR, por liquidación de certificaciones presupuestarias"/>
    <s v="Zona 6"/>
    <s v="Liquidación de CP no vinculadas a procesos"/>
    <s v="Zona 6"/>
    <n v="56"/>
    <s v="90"/>
    <s v="000"/>
    <s v="001"/>
    <n v="530106"/>
    <n v="101"/>
    <s v="001"/>
    <s v="0000"/>
    <s v="0000"/>
    <n v="0"/>
    <n v="0"/>
    <n v="0"/>
    <n v="1354.96"/>
    <n v="0"/>
    <n v="1354.96"/>
    <s v="SI"/>
    <m/>
    <m/>
    <s v="EDISON JIMÉNEZ"/>
    <e v="#N/A"/>
    <e v="#N/A"/>
    <e v="#N/A"/>
    <e v="#N/A"/>
    <x v="8"/>
    <e v="#N/A"/>
    <e v="#N/A"/>
    <e v="#N/A"/>
  </r>
  <r>
    <x v="271"/>
    <s v="Zona 5"/>
    <s v="MSP-CGPGE-2022-0441-M"/>
    <d v="2022-07-13T00:00:00"/>
    <m/>
    <m/>
    <x v="0"/>
    <s v="Estrategia FOR, por liquidación de certificaciones presupuestarias"/>
    <s v="Zona 5"/>
    <s v="Liquidación de CP no vinculadas a procesos"/>
    <s v="Zona 5"/>
    <n v="5450"/>
    <s v="90"/>
    <s v="000"/>
    <s v="003"/>
    <n v="570201"/>
    <n v="1205"/>
    <s v="001"/>
    <s v="0000"/>
    <s v="0000"/>
    <n v="0"/>
    <n v="0"/>
    <n v="0"/>
    <n v="843.62"/>
    <n v="0"/>
    <n v="843.62"/>
    <s v="SI"/>
    <m/>
    <m/>
    <s v="EDISON JIMÉNEZ"/>
    <e v="#N/A"/>
    <e v="#N/A"/>
    <e v="#N/A"/>
    <e v="#N/A"/>
    <x v="8"/>
    <e v="#N/A"/>
    <e v="#N/A"/>
    <e v="#N/A"/>
  </r>
  <r>
    <x v="271"/>
    <s v="Zona 3"/>
    <s v="MSP-CGPGE-2022-0441-M"/>
    <d v="2022-07-13T00:00:00"/>
    <m/>
    <m/>
    <x v="0"/>
    <s v="Estrategia FOR, por liquidación de certificaciones presupuestarias"/>
    <s v="Zona 3"/>
    <s v="Liquidación de CP no vinculadas a procesos"/>
    <s v="Zona 3"/>
    <n v="1111"/>
    <s v="90"/>
    <s v="000"/>
    <s v="005"/>
    <n v="530802"/>
    <n v="601"/>
    <s v="001"/>
    <s v="0000"/>
    <s v="0000"/>
    <n v="0"/>
    <n v="0"/>
    <n v="0"/>
    <n v="6422"/>
    <n v="0"/>
    <n v="6422"/>
    <s v="SI"/>
    <m/>
    <m/>
    <s v="EDISON JIMÉNEZ"/>
    <e v="#N/A"/>
    <e v="#N/A"/>
    <e v="#N/A"/>
    <e v="#N/A"/>
    <x v="8"/>
    <e v="#N/A"/>
    <e v="#N/A"/>
    <e v="#N/A"/>
  </r>
  <r>
    <x v="271"/>
    <s v="Zona 3"/>
    <s v="MSP-CGPGE-2022-0441-M"/>
    <d v="2022-07-13T00:00:00"/>
    <m/>
    <m/>
    <x v="0"/>
    <s v="Estrategia FOR, por liquidación de certificaciones presupuestarias"/>
    <s v="Zona 3"/>
    <s v="Liquidación de CP no vinculadas a procesos"/>
    <s v="Zona 3"/>
    <n v="1112"/>
    <s v="90"/>
    <s v="000"/>
    <s v="005"/>
    <n v="530802"/>
    <n v="601"/>
    <s v="001"/>
    <s v="0000"/>
    <s v="0000"/>
    <n v="0"/>
    <n v="0"/>
    <n v="0"/>
    <n v="4056"/>
    <n v="0"/>
    <n v="4056"/>
    <s v="SI"/>
    <m/>
    <m/>
    <s v="EDISON JIMÉNEZ"/>
    <e v="#N/A"/>
    <e v="#N/A"/>
    <e v="#N/A"/>
    <e v="#N/A"/>
    <x v="8"/>
    <e v="#N/A"/>
    <e v="#N/A"/>
    <e v="#N/A"/>
  </r>
  <r>
    <x v="271"/>
    <s v="Zona 3"/>
    <s v="MSP-CGPGE-2022-0441-M"/>
    <d v="2022-07-13T00:00:00"/>
    <m/>
    <m/>
    <x v="0"/>
    <s v="Estrategia FOR, por liquidación de certificaciones presupuestarias"/>
    <s v="Zona 3"/>
    <s v="Liquidación de CP no vinculadas a procesos"/>
    <s v="Zona 3"/>
    <n v="1401"/>
    <s v="90"/>
    <s v="000"/>
    <s v="001"/>
    <n v="570201"/>
    <n v="1601"/>
    <s v="001"/>
    <s v="0000"/>
    <s v="0000"/>
    <n v="0"/>
    <n v="0"/>
    <n v="0"/>
    <n v="7167.64"/>
    <n v="0"/>
    <n v="7167.64"/>
    <s v="SI"/>
    <m/>
    <m/>
    <s v="EDISON JIMÉNEZ"/>
    <e v="#N/A"/>
    <e v="#N/A"/>
    <e v="#N/A"/>
    <e v="#N/A"/>
    <x v="8"/>
    <e v="#N/A"/>
    <e v="#N/A"/>
    <e v="#N/A"/>
  </r>
  <r>
    <x v="271"/>
    <s v="Zona 3"/>
    <s v="MSP-CGPGE-2022-0441-M"/>
    <d v="2022-07-13T00:00:00"/>
    <m/>
    <m/>
    <x v="0"/>
    <s v="Estrategia FOR, por liquidación de certificaciones presupuestarias"/>
    <s v="Zona 3"/>
    <s v="Liquidación de CP no vinculadas a procesos"/>
    <s v="Zona 3"/>
    <n v="3340"/>
    <s v="90"/>
    <s v="000"/>
    <s v="001"/>
    <n v="570102"/>
    <n v="602"/>
    <s v="001"/>
    <s v="0000"/>
    <s v="0000"/>
    <n v="0"/>
    <n v="0"/>
    <n v="0"/>
    <n v="1480.5"/>
    <n v="0"/>
    <n v="1480.5"/>
    <s v="SI"/>
    <m/>
    <m/>
    <s v="EDISON JIMÉNEZ"/>
    <e v="#N/A"/>
    <e v="#N/A"/>
    <e v="#N/A"/>
    <e v="#N/A"/>
    <x v="8"/>
    <e v="#N/A"/>
    <e v="#N/A"/>
    <e v="#N/A"/>
  </r>
  <r>
    <x v="271"/>
    <s v="Zona 2"/>
    <s v="MSP-CGPGE-2022-0441-M"/>
    <d v="2022-07-13T00:00:00"/>
    <m/>
    <m/>
    <x v="0"/>
    <s v="Estrategia FOR, por liquidación de certificaciones presupuestarias"/>
    <s v="Zona 2"/>
    <s v="Liquidación de CP no vinculadas a procesos"/>
    <s v="Zona 2"/>
    <n v="52"/>
    <s v="90"/>
    <s v="000"/>
    <s v="001"/>
    <n v="530809"/>
    <n v="1501"/>
    <s v="001"/>
    <s v="0000"/>
    <s v="0000"/>
    <n v="0"/>
    <n v="0"/>
    <n v="0"/>
    <n v="5248.6"/>
    <n v="0"/>
    <n v="5248.6"/>
    <s v="SI"/>
    <m/>
    <m/>
    <s v="EDISON JIMÉNEZ"/>
    <e v="#N/A"/>
    <e v="#N/A"/>
    <e v="#N/A"/>
    <e v="#N/A"/>
    <x v="8"/>
    <e v="#N/A"/>
    <e v="#N/A"/>
    <e v="#N/A"/>
  </r>
  <r>
    <x v="271"/>
    <s v="Zona 2"/>
    <s v="MSP-CGPGE-2022-0441-M"/>
    <d v="2022-07-13T00:00:00"/>
    <m/>
    <m/>
    <x v="0"/>
    <s v="Estrategia FOR, por liquidación de certificaciones presupuestarias"/>
    <s v="Zona 2"/>
    <s v="Liquidación de CP no vinculadas a procesos"/>
    <s v="Zona 2"/>
    <n v="1441"/>
    <s v="55"/>
    <s v="000"/>
    <s v="004"/>
    <n v="530813"/>
    <n v="1708"/>
    <s v="001"/>
    <s v="0000"/>
    <s v="0000"/>
    <n v="0"/>
    <n v="0"/>
    <n v="0"/>
    <n v="17381.560000000001"/>
    <n v="0"/>
    <n v="17381.560000000001"/>
    <s v="SI"/>
    <m/>
    <m/>
    <s v="EDISON JIMÉNEZ"/>
    <e v="#N/A"/>
    <e v="#N/A"/>
    <e v="#N/A"/>
    <e v="#N/A"/>
    <x v="8"/>
    <e v="#N/A"/>
    <e v="#N/A"/>
    <e v="#N/A"/>
  </r>
  <r>
    <x v="271"/>
    <s v="Zona 2"/>
    <s v="MSP-CGPGE-2022-0441-M"/>
    <d v="2022-07-13T00:00:00"/>
    <m/>
    <m/>
    <x v="0"/>
    <s v="Estrategia FOR, por liquidación de certificaciones presupuestarias"/>
    <s v="Zona 2"/>
    <s v="Liquidación de CP no vinculadas a procesos"/>
    <s v="Zona 2"/>
    <n v="1441"/>
    <s v="55"/>
    <s v="000"/>
    <s v="005"/>
    <n v="530813"/>
    <n v="1708"/>
    <s v="001"/>
    <s v="0000"/>
    <s v="0000"/>
    <n v="0"/>
    <n v="0"/>
    <n v="0"/>
    <n v="14156.44"/>
    <n v="0"/>
    <n v="14156.44"/>
    <s v="SI"/>
    <m/>
    <m/>
    <s v="EDISON JIMÉNEZ"/>
    <e v="#N/A"/>
    <e v="#N/A"/>
    <e v="#N/A"/>
    <e v="#N/A"/>
    <x v="8"/>
    <e v="#N/A"/>
    <e v="#N/A"/>
    <e v="#N/A"/>
  </r>
  <r>
    <x v="271"/>
    <s v="Zona 2"/>
    <s v="MSP-CGPGE-2022-0441-M"/>
    <d v="2022-07-13T00:00:00"/>
    <m/>
    <m/>
    <x v="0"/>
    <s v="Estrategia FOR, por liquidación de certificaciones presupuestarias"/>
    <s v="Zona 2"/>
    <s v="Liquidación de CP no vinculadas a procesos"/>
    <s v="Zona 2"/>
    <n v="1442"/>
    <s v="90"/>
    <s v="000"/>
    <s v="001"/>
    <n v="530826"/>
    <n v="1702"/>
    <s v="001"/>
    <s v="0000"/>
    <s v="0000"/>
    <n v="0"/>
    <n v="0"/>
    <n v="0"/>
    <n v="718.67"/>
    <n v="0"/>
    <n v="718.67"/>
    <s v="SI"/>
    <m/>
    <m/>
    <s v="EDISON JIMÉNEZ"/>
    <e v="#N/A"/>
    <e v="#N/A"/>
    <e v="#N/A"/>
    <e v="#N/A"/>
    <x v="8"/>
    <e v="#N/A"/>
    <e v="#N/A"/>
    <e v="#N/A"/>
  </r>
  <r>
    <x v="271"/>
    <s v="Zona 2"/>
    <s v="MSP-CGPGE-2022-0441-M"/>
    <d v="2022-07-13T00:00:00"/>
    <m/>
    <m/>
    <x v="0"/>
    <s v="Estrategia FOR, por liquidación de certificaciones presupuestarias"/>
    <s v="Zona 2"/>
    <s v="Liquidación de CP no vinculadas a procesos"/>
    <s v="Zona 2"/>
    <n v="1445"/>
    <s v="57"/>
    <s v="000"/>
    <s v="001"/>
    <n v="530203"/>
    <n v="1705"/>
    <s v="001"/>
    <s v="0000"/>
    <s v="0000"/>
    <n v="0"/>
    <n v="0"/>
    <n v="0"/>
    <n v="835.75"/>
    <n v="0"/>
    <n v="835.75"/>
    <s v="SI"/>
    <m/>
    <m/>
    <s v="EDISON JIMÉNEZ"/>
    <e v="#N/A"/>
    <e v="#N/A"/>
    <e v="#N/A"/>
    <e v="#N/A"/>
    <x v="8"/>
    <e v="#N/A"/>
    <e v="#N/A"/>
    <e v="#N/A"/>
  </r>
  <r>
    <x v="271"/>
    <s v="Zona 2"/>
    <s v="MSP-CGPGE-2022-0441-M"/>
    <d v="2022-07-13T00:00:00"/>
    <m/>
    <m/>
    <x v="0"/>
    <s v="Estrategia FOR, por liquidación de certificaciones presupuestarias"/>
    <s v="Zona 2"/>
    <s v="Liquidación de CP no vinculadas a procesos"/>
    <s v="Zona 2"/>
    <n v="1445"/>
    <s v="90"/>
    <s v="000"/>
    <s v="001"/>
    <n v="530809"/>
    <n v="1705"/>
    <s v="001"/>
    <s v="0000"/>
    <s v="0000"/>
    <n v="0"/>
    <n v="0"/>
    <n v="0"/>
    <n v="165"/>
    <n v="0"/>
    <n v="165"/>
    <s v="SI"/>
    <m/>
    <m/>
    <s v="EDISON JIMÉNEZ"/>
    <e v="#N/A"/>
    <e v="#N/A"/>
    <e v="#N/A"/>
    <e v="#N/A"/>
    <x v="8"/>
    <e v="#N/A"/>
    <e v="#N/A"/>
    <e v="#N/A"/>
  </r>
  <r>
    <x v="271"/>
    <s v="Zona 8"/>
    <s v="MSP-CGPGE-2022-0441-M"/>
    <d v="2022-07-13T00:00:00"/>
    <m/>
    <m/>
    <x v="0"/>
    <s v="Estrategia FOR, por liquidación de certificaciones presupuestarias"/>
    <s v="Zona 8"/>
    <s v="Liquidación de CP no vinculadas a procesos"/>
    <s v="Zona 8"/>
    <n v="58"/>
    <n v="56"/>
    <s v="000"/>
    <s v="001"/>
    <n v="530502"/>
    <n v="901"/>
    <s v="001"/>
    <s v="0000"/>
    <s v="0000"/>
    <n v="0"/>
    <n v="0"/>
    <n v="0"/>
    <n v="2500"/>
    <n v="0"/>
    <n v="2500"/>
    <s v="SI"/>
    <m/>
    <m/>
    <s v="EDISON JIMÉNEZ"/>
    <e v="#N/A"/>
    <e v="#N/A"/>
    <e v="#N/A"/>
    <e v="#N/A"/>
    <x v="8"/>
    <e v="#N/A"/>
    <e v="#N/A"/>
    <e v="#N/A"/>
  </r>
  <r>
    <x v="271"/>
    <s v="Zona 8"/>
    <s v="MSP-CGPGE-2022-0441-M"/>
    <d v="2022-07-13T00:00:00"/>
    <m/>
    <m/>
    <x v="0"/>
    <s v="Estrategia FOR, por liquidación de certificaciones presupuestarias"/>
    <s v="Zona 8"/>
    <s v="Liquidación de CP no vinculadas a procesos"/>
    <s v="Zona 8"/>
    <n v="58"/>
    <s v="01"/>
    <s v="000"/>
    <s v="001"/>
    <n v="530802"/>
    <n v="901"/>
    <s v="001"/>
    <s v="0000"/>
    <s v="0000"/>
    <n v="0"/>
    <n v="0"/>
    <n v="0"/>
    <n v="6616.1"/>
    <n v="0"/>
    <n v="6616.1"/>
    <s v="SI"/>
    <m/>
    <m/>
    <s v="EDISON JIMÉNEZ"/>
    <e v="#N/A"/>
    <e v="#N/A"/>
    <e v="#N/A"/>
    <e v="#N/A"/>
    <x v="8"/>
    <e v="#N/A"/>
    <e v="#N/A"/>
    <e v="#N/A"/>
  </r>
  <r>
    <x v="271"/>
    <s v="Zona 8"/>
    <s v="MSP-CGPGE-2022-0441-M"/>
    <d v="2022-07-13T00:00:00"/>
    <m/>
    <m/>
    <x v="0"/>
    <s v="Estrategia FOR, por liquidación de certificaciones presupuestarias"/>
    <s v="Zona 8"/>
    <s v="Liquidación de CP no vinculadas a procesos"/>
    <s v="Zona 8"/>
    <n v="1190"/>
    <n v="90"/>
    <s v="000"/>
    <s v="005"/>
    <n v="530809"/>
    <n v="901"/>
    <s v="001"/>
    <s v="0000"/>
    <s v="0000"/>
    <n v="0"/>
    <n v="0"/>
    <n v="0"/>
    <n v="2146"/>
    <n v="0"/>
    <n v="2146"/>
    <s v="SI"/>
    <m/>
    <m/>
    <s v="EDISON JIMÉNEZ"/>
    <e v="#N/A"/>
    <e v="#N/A"/>
    <e v="#N/A"/>
    <e v="#N/A"/>
    <x v="8"/>
    <e v="#N/A"/>
    <e v="#N/A"/>
    <e v="#N/A"/>
  </r>
  <r>
    <x v="271"/>
    <s v="Zona 8"/>
    <s v="MSP-CGPGE-2022-0441-M"/>
    <d v="2022-07-13T00:00:00"/>
    <m/>
    <m/>
    <x v="0"/>
    <s v="Estrategia FOR, por liquidación de certificaciones presupuestarias"/>
    <s v="Zona 8"/>
    <s v="Liquidación de CP no vinculadas a procesos"/>
    <s v="Zona 8"/>
    <n v="1193"/>
    <n v="57"/>
    <s v="000"/>
    <s v="001"/>
    <n v="530404"/>
    <n v="901"/>
    <s v="001"/>
    <s v="0000"/>
    <s v="0000"/>
    <n v="0"/>
    <n v="0"/>
    <n v="0"/>
    <n v="116402.1"/>
    <n v="0"/>
    <n v="116402.1"/>
    <s v="SI"/>
    <m/>
    <m/>
    <s v="EDISON JIMÉNEZ"/>
    <e v="#N/A"/>
    <e v="#N/A"/>
    <e v="#N/A"/>
    <e v="#N/A"/>
    <x v="8"/>
    <e v="#N/A"/>
    <e v="#N/A"/>
    <e v="#N/A"/>
  </r>
  <r>
    <x v="271"/>
    <s v="Zona 8"/>
    <s v="MSP-CGPGE-2022-0441-M"/>
    <d v="2022-07-13T00:00:00"/>
    <m/>
    <m/>
    <x v="0"/>
    <s v="Estrategia FOR, por liquidación de certificaciones presupuestarias"/>
    <s v="Zona 8"/>
    <s v="Liquidación de CP no vinculadas a procesos"/>
    <s v="Zona 8"/>
    <n v="1193"/>
    <n v="90"/>
    <s v="000"/>
    <s v="005"/>
    <n v="530105"/>
    <n v="901"/>
    <s v="001"/>
    <s v="0000"/>
    <s v="0000"/>
    <n v="0"/>
    <n v="0"/>
    <n v="0"/>
    <n v="2352"/>
    <n v="0"/>
    <n v="2352"/>
    <s v="SI"/>
    <m/>
    <m/>
    <s v="EDISON JIMÉNEZ"/>
    <e v="#N/A"/>
    <e v="#N/A"/>
    <e v="#N/A"/>
    <e v="#N/A"/>
    <x v="8"/>
    <e v="#N/A"/>
    <e v="#N/A"/>
    <e v="#N/A"/>
  </r>
  <r>
    <x v="271"/>
    <s v="Zona 8"/>
    <s v="MSP-CGPGE-2022-0441-M"/>
    <d v="2022-07-13T00:00:00"/>
    <m/>
    <m/>
    <x v="0"/>
    <s v="Estrategia FOR, por liquidación de certificaciones presupuestarias"/>
    <s v="Zona 8"/>
    <s v="Liquidación de CP no vinculadas a procesos"/>
    <s v="Zona 8"/>
    <n v="1193"/>
    <n v="57"/>
    <s v="000"/>
    <s v="001"/>
    <n v="530813"/>
    <n v="901"/>
    <s v="001"/>
    <s v="0000"/>
    <s v="0000"/>
    <n v="0"/>
    <n v="0"/>
    <n v="0"/>
    <n v="25368"/>
    <n v="0"/>
    <n v="25368"/>
    <s v="SI"/>
    <m/>
    <m/>
    <s v="EDISON JIMÉNEZ"/>
    <e v="#N/A"/>
    <e v="#N/A"/>
    <e v="#N/A"/>
    <e v="#N/A"/>
    <x v="8"/>
    <e v="#N/A"/>
    <e v="#N/A"/>
    <e v="#N/A"/>
  </r>
  <r>
    <x v="271"/>
    <s v="Zona 4"/>
    <s v="MSP-CGPGE-2022-0441-M"/>
    <d v="2022-07-13T00:00:00"/>
    <m/>
    <m/>
    <x v="0"/>
    <s v="Estrategia FOR, por liquidación de certificaciones presupuestarias"/>
    <s v="Zona 4"/>
    <s v="Liquidación de CP no vinculadas a procesos"/>
    <s v="Zona 4"/>
    <n v="1330"/>
    <n v="57"/>
    <s v="000"/>
    <s v="001"/>
    <n v="530404"/>
    <n v="1301"/>
    <s v="001"/>
    <s v="0000"/>
    <s v="0000"/>
    <n v="0"/>
    <n v="0"/>
    <n v="0"/>
    <n v="23666.7"/>
    <n v="0"/>
    <n v="23666.7"/>
    <s v="SI"/>
    <m/>
    <m/>
    <s v="EDISON JIMÉNEZ"/>
    <e v="#N/A"/>
    <e v="#N/A"/>
    <e v="#N/A"/>
    <e v="#N/A"/>
    <x v="8"/>
    <e v="#N/A"/>
    <e v="#N/A"/>
    <e v="#N/A"/>
  </r>
  <r>
    <x v="271"/>
    <s v="Zona 4"/>
    <s v="MSP-CGPGE-2022-0441-M"/>
    <d v="2022-07-13T00:00:00"/>
    <m/>
    <m/>
    <x v="0"/>
    <s v="Estrategia FOR, por liquidación de certificaciones presupuestarias"/>
    <s v="Zona 4"/>
    <s v="Liquidación de CP no vinculadas a procesos"/>
    <s v="Zona 4"/>
    <n v="9004"/>
    <n v="57"/>
    <s v="000"/>
    <s v="001"/>
    <n v="530813"/>
    <n v="1301"/>
    <s v="001"/>
    <s v="0000"/>
    <s v="0000"/>
    <n v="0"/>
    <n v="0"/>
    <n v="0"/>
    <n v="37200"/>
    <n v="0"/>
    <n v="37200"/>
    <s v="SI"/>
    <m/>
    <m/>
    <s v="EDISON JIMÉNEZ"/>
    <e v="#N/A"/>
    <e v="#N/A"/>
    <e v="#N/A"/>
    <e v="#N/A"/>
    <x v="8"/>
    <e v="#N/A"/>
    <e v="#N/A"/>
    <e v="#N/A"/>
  </r>
  <r>
    <x v="271"/>
    <s v="Zona 4"/>
    <s v="MSP-CGPGE-2022-0441-M"/>
    <d v="2022-07-13T00:00:00"/>
    <m/>
    <m/>
    <x v="0"/>
    <s v="Estrategia FOR, por liquidación de certificaciones presupuestarias"/>
    <s v="Zona 4"/>
    <s v="Liquidación de CP no vinculadas a procesos"/>
    <s v="Zona 4"/>
    <n v="9004"/>
    <n v="57"/>
    <s v="000"/>
    <s v="001"/>
    <n v="530404"/>
    <n v="1301"/>
    <s v="001"/>
    <s v="0000"/>
    <s v="0000"/>
    <n v="0"/>
    <n v="0"/>
    <n v="0"/>
    <n v="152823.66"/>
    <n v="0"/>
    <n v="152823.66"/>
    <s v="SI"/>
    <m/>
    <m/>
    <s v="EDISON JIMÉNEZ"/>
    <e v="#N/A"/>
    <e v="#N/A"/>
    <e v="#N/A"/>
    <e v="#N/A"/>
    <x v="8"/>
    <e v="#N/A"/>
    <e v="#N/A"/>
    <e v="#N/A"/>
  </r>
  <r>
    <x v="271"/>
    <s v="Zona 9"/>
    <s v="MSP-CGPGE-2022-0441-M"/>
    <d v="2022-07-13T00:00:00"/>
    <m/>
    <m/>
    <x v="0"/>
    <s v="Estrategia FOR, por liquidación de certificaciones presupuestarias"/>
    <s v="Zona 9"/>
    <s v="Liquidación de CP no vinculadas a procesos"/>
    <s v="Zona 9"/>
    <n v="1421"/>
    <n v="57"/>
    <s v="000"/>
    <s v="001"/>
    <n v="530404"/>
    <n v="1700"/>
    <s v="001"/>
    <s v="0000"/>
    <s v="0000"/>
    <n v="0"/>
    <n v="0"/>
    <n v="0"/>
    <n v="16563.099999999999"/>
    <n v="0"/>
    <n v="16563.099999999999"/>
    <s v="SI"/>
    <m/>
    <m/>
    <s v="EDISON JIMÉNEZ"/>
    <e v="#N/A"/>
    <e v="#N/A"/>
    <e v="#N/A"/>
    <e v="#N/A"/>
    <x v="8"/>
    <e v="#N/A"/>
    <e v="#N/A"/>
    <e v="#N/A"/>
  </r>
  <r>
    <x v="271"/>
    <s v="Zona 9"/>
    <s v="MSP-CGPGE-2022-0441-M"/>
    <d v="2022-07-13T00:00:00"/>
    <m/>
    <m/>
    <x v="0"/>
    <s v="Estrategia FOR, por liquidación de certificaciones presupuestarias"/>
    <s v="Zona 9"/>
    <s v="Liquidación de CP no vinculadas a procesos"/>
    <s v="Zona 9"/>
    <n v="1421"/>
    <n v="57"/>
    <s v="000"/>
    <s v="001"/>
    <n v="530813"/>
    <n v="1701"/>
    <s v="001"/>
    <s v="0000"/>
    <s v="0000"/>
    <n v="0"/>
    <n v="0"/>
    <n v="0"/>
    <n v="50123.83"/>
    <n v="0"/>
    <n v="50123.83"/>
    <s v="SI"/>
    <m/>
    <m/>
    <s v="EDISON JIMÉNEZ"/>
    <e v="#N/A"/>
    <e v="#N/A"/>
    <e v="#N/A"/>
    <e v="#N/A"/>
    <x v="8"/>
    <e v="#N/A"/>
    <e v="#N/A"/>
    <e v="#N/A"/>
  </r>
  <r>
    <x v="271"/>
    <s v="Zona 9"/>
    <s v="MSP-CGPGE-2022-0441-M"/>
    <d v="2022-07-13T00:00:00"/>
    <m/>
    <m/>
    <x v="0"/>
    <s v="Estrategia FOR, por liquidación de certificaciones presupuestarias"/>
    <s v="Zona 9"/>
    <s v="Liquidación de CP no vinculadas a procesos"/>
    <s v="Zona 9"/>
    <n v="1422"/>
    <n v="90"/>
    <s v="000"/>
    <s v="005"/>
    <n v="530804"/>
    <n v="1701"/>
    <s v="001"/>
    <s v="0000"/>
    <s v="0000"/>
    <n v="0"/>
    <n v="0"/>
    <n v="0"/>
    <n v="6919.5"/>
    <n v="0"/>
    <n v="6919.5"/>
    <s v="SI"/>
    <m/>
    <m/>
    <s v="EDISON JIMÉNEZ"/>
    <e v="#N/A"/>
    <e v="#N/A"/>
    <e v="#N/A"/>
    <e v="#N/A"/>
    <x v="8"/>
    <e v="#N/A"/>
    <e v="#N/A"/>
    <e v="#N/A"/>
  </r>
  <r>
    <x v="271"/>
    <s v="Zona 9"/>
    <s v="MSP-CGPGE-2022-0441-M"/>
    <d v="2022-07-13T00:00:00"/>
    <m/>
    <m/>
    <x v="0"/>
    <s v="Estrategia FOR, por liquidación de certificaciones presupuestarias"/>
    <s v="Zona 9"/>
    <s v="Liquidación de CP no vinculadas a procesos"/>
    <s v="Zona 9"/>
    <n v="1423"/>
    <n v="57"/>
    <s v="000"/>
    <s v="001"/>
    <n v="530404"/>
    <n v="1701"/>
    <s v="001"/>
    <s v="0000"/>
    <s v="0000"/>
    <n v="0"/>
    <n v="0"/>
    <n v="0"/>
    <n v="6779"/>
    <n v="0"/>
    <n v="6779"/>
    <s v="SI"/>
    <m/>
    <m/>
    <s v="EDISON JIMÉNEZ"/>
    <e v="#N/A"/>
    <e v="#N/A"/>
    <e v="#N/A"/>
    <e v="#N/A"/>
    <x v="8"/>
    <e v="#N/A"/>
    <e v="#N/A"/>
    <e v="#N/A"/>
  </r>
  <r>
    <x v="271"/>
    <s v="Zona 9"/>
    <s v="MSP-CGPGE-2022-0441-M"/>
    <d v="2022-07-13T00:00:00"/>
    <m/>
    <m/>
    <x v="0"/>
    <s v="Estrategia FOR, por liquidación de certificaciones presupuestarias"/>
    <s v="Zona 9"/>
    <s v="Liquidación de CP no vinculadas a procesos"/>
    <s v="Zona 9"/>
    <n v="1424"/>
    <n v="57"/>
    <s v="000"/>
    <s v="001"/>
    <n v="531406"/>
    <n v="1701"/>
    <s v="001"/>
    <s v="0000"/>
    <s v="0000"/>
    <n v="0"/>
    <n v="0"/>
    <n v="0"/>
    <n v="427.06"/>
    <n v="0"/>
    <n v="427.06"/>
    <s v="SI"/>
    <m/>
    <m/>
    <s v="EDISON JIMÉNEZ"/>
    <e v="#N/A"/>
    <e v="#N/A"/>
    <e v="#N/A"/>
    <e v="#N/A"/>
    <x v="8"/>
    <e v="#N/A"/>
    <e v="#N/A"/>
    <e v="#N/A"/>
  </r>
  <r>
    <x v="271"/>
    <s v="Zona 9"/>
    <s v="MSP-CGPGE-2022-0441-M"/>
    <d v="2022-07-13T00:00:00"/>
    <m/>
    <m/>
    <x v="0"/>
    <s v="Estrategia FOR, por liquidación de certificaciones presupuestarias"/>
    <s v="Zona 9"/>
    <s v="Liquidación de CP no vinculadas a procesos"/>
    <s v="Zona 9"/>
    <n v="1427"/>
    <n v="57"/>
    <s v="000"/>
    <s v="001"/>
    <n v="530404"/>
    <n v="1701"/>
    <s v="001"/>
    <s v="0000"/>
    <s v="0000"/>
    <n v="0"/>
    <n v="0"/>
    <n v="0"/>
    <n v="7200"/>
    <n v="0"/>
    <n v="7200"/>
    <s v="SI"/>
    <m/>
    <m/>
    <s v="EDISON JIMÉNEZ"/>
    <e v="#N/A"/>
    <e v="#N/A"/>
    <e v="#N/A"/>
    <e v="#N/A"/>
    <x v="8"/>
    <e v="#N/A"/>
    <e v="#N/A"/>
    <e v="#N/A"/>
  </r>
  <r>
    <x v="271"/>
    <s v="Zona 9"/>
    <s v="MSP-CGPGE-2022-0441-M"/>
    <d v="2022-07-13T00:00:00"/>
    <m/>
    <m/>
    <x v="0"/>
    <s v="Estrategia FOR, por liquidación de certificaciones presupuestarias"/>
    <s v="Zona 9"/>
    <s v="Liquidación de CP no vinculadas a procesos"/>
    <s v="Zona 9"/>
    <n v="1427"/>
    <n v="57"/>
    <s v="000"/>
    <s v="001"/>
    <n v="530813"/>
    <n v="1701"/>
    <s v="001"/>
    <s v="0000"/>
    <s v="0000"/>
    <n v="0"/>
    <n v="0"/>
    <n v="0"/>
    <n v="29340"/>
    <n v="0"/>
    <n v="29340"/>
    <s v="SI"/>
    <m/>
    <m/>
    <s v="EDISON JIMÉNEZ"/>
    <e v="#N/A"/>
    <e v="#N/A"/>
    <e v="#N/A"/>
    <e v="#N/A"/>
    <x v="8"/>
    <e v="#N/A"/>
    <e v="#N/A"/>
    <e v="#N/A"/>
  </r>
  <r>
    <x v="271"/>
    <s v="Zona 7"/>
    <s v="MSP-CGPGE-2022-0441-M"/>
    <d v="2022-07-13T00:00:00"/>
    <m/>
    <m/>
    <x v="0"/>
    <s v="Estrategia FOR, por liquidación de certificaciones presupuestarias"/>
    <s v="Zona 7"/>
    <s v="Liquidación de CP no vinculadas a procesos"/>
    <s v="Zona 7"/>
    <n v="57"/>
    <s v="55"/>
    <s v="000"/>
    <s v="005"/>
    <n v="530813"/>
    <n v="1101"/>
    <s v="001"/>
    <s v="0000"/>
    <s v="0000"/>
    <n v="0"/>
    <n v="0"/>
    <n v="0"/>
    <n v="610"/>
    <n v="0"/>
    <n v="610"/>
    <s v="SI"/>
    <m/>
    <m/>
    <s v="EDISON JIMÉNEZ"/>
    <e v="#N/A"/>
    <e v="#N/A"/>
    <e v="#N/A"/>
    <e v="#N/A"/>
    <x v="8"/>
    <e v="#N/A"/>
    <e v="#N/A"/>
    <e v="#N/A"/>
  </r>
  <r>
    <x v="271"/>
    <s v="Zona 7"/>
    <s v="MSP-CGPGE-2022-0441-M"/>
    <d v="2022-07-13T00:00:00"/>
    <m/>
    <m/>
    <x v="0"/>
    <s v="Estrategia FOR, por liquidación de certificaciones presupuestarias"/>
    <s v="Zona 7"/>
    <s v="Liquidación de CP no vinculadas a procesos"/>
    <s v="Zona 7"/>
    <n v="57"/>
    <s v="90"/>
    <s v="000"/>
    <s v="001"/>
    <n v="530802"/>
    <n v="1101"/>
    <s v="001"/>
    <s v="0000"/>
    <s v="0000"/>
    <n v="0"/>
    <n v="0"/>
    <n v="0"/>
    <n v="8578.2000000000007"/>
    <n v="0"/>
    <n v="8578.2000000000007"/>
    <s v="SI"/>
    <m/>
    <m/>
    <s v="EDISON JIMÉNEZ"/>
    <e v="#N/A"/>
    <e v="#N/A"/>
    <e v="#N/A"/>
    <e v="#N/A"/>
    <x v="8"/>
    <e v="#N/A"/>
    <e v="#N/A"/>
    <e v="#N/A"/>
  </r>
  <r>
    <x v="271"/>
    <s v="Zona 7"/>
    <s v="MSP-CGPGE-2022-0441-M"/>
    <d v="2022-07-13T00:00:00"/>
    <m/>
    <m/>
    <x v="0"/>
    <s v="Estrategia FOR, por liquidación de certificaciones presupuestarias"/>
    <s v="Zona 7"/>
    <s v="Liquidación de CP no vinculadas a procesos"/>
    <s v="Zona 7"/>
    <n v="1132"/>
    <s v="90"/>
    <s v="000"/>
    <s v="001"/>
    <n v="570102"/>
    <n v="701"/>
    <s v="001"/>
    <s v="0000"/>
    <s v="0000"/>
    <n v="0"/>
    <n v="0"/>
    <n v="0"/>
    <n v="2000"/>
    <n v="0"/>
    <n v="2000"/>
    <s v="SI"/>
    <m/>
    <m/>
    <s v="EDISON JIMÉNEZ"/>
    <e v="#N/A"/>
    <e v="#N/A"/>
    <e v="#N/A"/>
    <e v="#N/A"/>
    <x v="8"/>
    <e v="#N/A"/>
    <e v="#N/A"/>
    <e v="#N/A"/>
  </r>
  <r>
    <x v="271"/>
    <s v="Zona 7"/>
    <s v="MSP-CGPGE-2022-0441-M"/>
    <d v="2022-07-13T00:00:00"/>
    <m/>
    <m/>
    <x v="0"/>
    <s v="Estrategia FOR, por liquidación de certificaciones presupuestarias"/>
    <s v="Zona 7"/>
    <s v="Liquidación de CP no vinculadas a procesos"/>
    <s v="Zona 7"/>
    <n v="1132"/>
    <s v="90"/>
    <s v="000"/>
    <s v="001"/>
    <n v="570201"/>
    <n v="701"/>
    <s v="001"/>
    <s v="0000"/>
    <s v="0000"/>
    <n v="0"/>
    <n v="0"/>
    <n v="0"/>
    <n v="2633"/>
    <n v="0"/>
    <n v="2633"/>
    <s v="SI"/>
    <m/>
    <m/>
    <s v="EDISON JIMÉNEZ"/>
    <e v="#N/A"/>
    <e v="#N/A"/>
    <e v="#N/A"/>
    <e v="#N/A"/>
    <x v="8"/>
    <e v="#N/A"/>
    <e v="#N/A"/>
    <e v="#N/A"/>
  </r>
  <r>
    <x v="271"/>
    <s v="Zona 7"/>
    <s v="MSP-CGPGE-2022-0441-M"/>
    <d v="2022-07-13T00:00:00"/>
    <m/>
    <m/>
    <x v="0"/>
    <s v="Estrategia FOR, por liquidación de certificaciones presupuestarias"/>
    <s v="Zona 7"/>
    <s v="Liquidación de CP no vinculadas a procesos"/>
    <s v="Zona 7"/>
    <n v="1138"/>
    <s v="90"/>
    <s v="000"/>
    <s v="004"/>
    <n v="530832"/>
    <n v="707"/>
    <s v="001"/>
    <s v="0000"/>
    <s v="0000"/>
    <n v="0"/>
    <n v="0"/>
    <n v="0"/>
    <n v="1000"/>
    <n v="0"/>
    <n v="1000"/>
    <s v="SI"/>
    <m/>
    <m/>
    <s v="EDISON JIMÉNEZ"/>
    <e v="#N/A"/>
    <e v="#N/A"/>
    <e v="#N/A"/>
    <e v="#N/A"/>
    <x v="8"/>
    <e v="#N/A"/>
    <e v="#N/A"/>
    <e v="#N/A"/>
  </r>
  <r>
    <x v="271"/>
    <s v="Zona 7"/>
    <s v="MSP-CGPGE-2022-0441-M"/>
    <d v="2022-07-13T00:00:00"/>
    <m/>
    <m/>
    <x v="0"/>
    <s v="Estrategia FOR, por liquidación de certificaciones presupuestarias"/>
    <s v="Zona 7"/>
    <s v="Liquidación de CP no vinculadas a procesos"/>
    <s v="Zona 7"/>
    <n v="1135"/>
    <s v="90"/>
    <s v="000"/>
    <s v="004"/>
    <n v="530809"/>
    <n v="709"/>
    <s v="001"/>
    <s v="0000"/>
    <s v="0000"/>
    <n v="0"/>
    <n v="0"/>
    <n v="0"/>
    <n v="105.6"/>
    <n v="0"/>
    <n v="105.6"/>
    <s v="SI"/>
    <m/>
    <m/>
    <s v="EDISON JIMÉNEZ"/>
    <e v="#N/A"/>
    <e v="#N/A"/>
    <e v="#N/A"/>
    <e v="#N/A"/>
    <x v="8"/>
    <e v="#N/A"/>
    <e v="#N/A"/>
    <e v="#N/A"/>
  </r>
  <r>
    <x v="271"/>
    <s v="Zona 7"/>
    <s v="MSP-CGPGE-2022-0441-M"/>
    <d v="2022-07-13T00:00:00"/>
    <m/>
    <m/>
    <x v="0"/>
    <s v="Estrategia FOR, por liquidación de certificaciones presupuestarias"/>
    <s v="Zona 7"/>
    <s v="Liquidación de CP no vinculadas a procesos"/>
    <s v="Zona 7"/>
    <n v="1135"/>
    <s v="90"/>
    <s v="000"/>
    <s v="004"/>
    <n v="530832"/>
    <n v="709"/>
    <s v="001"/>
    <s v="0000"/>
    <s v="0000"/>
    <n v="0"/>
    <n v="0"/>
    <n v="0"/>
    <n v="842.02"/>
    <n v="0"/>
    <n v="842.02"/>
    <s v="SI"/>
    <m/>
    <m/>
    <s v="EDISON JIMÉNEZ"/>
    <e v="#N/A"/>
    <e v="#N/A"/>
    <e v="#N/A"/>
    <e v="#N/A"/>
    <x v="8"/>
    <e v="#N/A"/>
    <e v="#N/A"/>
    <e v="#N/A"/>
  </r>
  <r>
    <x v="271"/>
    <s v="Zona 7"/>
    <s v="MSP-CGPGE-2022-0441-M"/>
    <d v="2022-07-13T00:00:00"/>
    <m/>
    <m/>
    <x v="0"/>
    <s v="Estrategia FOR, por liquidación de certificaciones presupuestarias"/>
    <s v="Zona 7"/>
    <s v="Liquidación de CP no vinculadas a procesos"/>
    <s v="Zona 7"/>
    <n v="1135"/>
    <s v="90"/>
    <s v="000"/>
    <s v="004"/>
    <n v="530805"/>
    <n v="709"/>
    <s v="001"/>
    <s v="0000"/>
    <s v="0000"/>
    <n v="0"/>
    <n v="0"/>
    <n v="0"/>
    <n v="625.20000000000005"/>
    <n v="0"/>
    <n v="625.20000000000005"/>
    <s v="SI"/>
    <m/>
    <m/>
    <s v="EDISON JIMÉNEZ"/>
    <e v="#N/A"/>
    <e v="#N/A"/>
    <e v="#N/A"/>
    <e v="#N/A"/>
    <x v="8"/>
    <e v="#N/A"/>
    <e v="#N/A"/>
    <e v="#N/A"/>
  </r>
  <r>
    <x v="271"/>
    <s v="Zona 7"/>
    <s v="MSP-CGPGE-2022-0441-M"/>
    <d v="2022-07-13T00:00:00"/>
    <m/>
    <m/>
    <x v="0"/>
    <s v="Estrategia FOR, por liquidación de certificaciones presupuestarias"/>
    <s v="Zona 7"/>
    <s v="Liquidación de CP no vinculadas a procesos"/>
    <s v="Zona 7"/>
    <n v="1135"/>
    <s v="57"/>
    <s v="000"/>
    <s v="001"/>
    <n v="530813"/>
    <n v="709"/>
    <s v="001"/>
    <s v="0000"/>
    <s v="0000"/>
    <n v="0"/>
    <n v="0"/>
    <n v="0"/>
    <n v="5478"/>
    <n v="0"/>
    <n v="5478"/>
    <s v="SI"/>
    <m/>
    <m/>
    <s v="EDISON JIMÉNEZ"/>
    <e v="#N/A"/>
    <e v="#N/A"/>
    <e v="#N/A"/>
    <e v="#N/A"/>
    <x v="8"/>
    <e v="#N/A"/>
    <e v="#N/A"/>
    <e v="#N/A"/>
  </r>
  <r>
    <x v="271"/>
    <s v="Zona 7"/>
    <s v="MSP-CGPGE-2022-0441-M"/>
    <d v="2022-07-13T00:00:00"/>
    <m/>
    <m/>
    <x v="0"/>
    <s v="Estrategia FOR, por liquidación de certificaciones presupuestarias"/>
    <s v="Zona 7"/>
    <s v="Liquidación de CP no vinculadas a procesos"/>
    <s v="Zona 7"/>
    <n v="1135"/>
    <s v="57"/>
    <s v="000"/>
    <s v="001"/>
    <n v="530404"/>
    <n v="709"/>
    <s v="001"/>
    <s v="0000"/>
    <s v="0000"/>
    <n v="0"/>
    <n v="0"/>
    <n v="0"/>
    <n v="1300"/>
    <n v="0"/>
    <n v="1300"/>
    <s v="SI"/>
    <m/>
    <m/>
    <s v="EDISON JIMÉNEZ"/>
    <e v="#N/A"/>
    <e v="#N/A"/>
    <e v="#N/A"/>
    <e v="#N/A"/>
    <x v="8"/>
    <e v="#N/A"/>
    <e v="#N/A"/>
    <e v="#N/A"/>
  </r>
  <r>
    <x v="271"/>
    <s v="Zona 7"/>
    <s v="MSP-CGPGE-2022-0441-M"/>
    <d v="2022-07-13T00:00:00"/>
    <m/>
    <m/>
    <x v="0"/>
    <s v="Estrategia FOR, por liquidación de certificaciones presupuestarias"/>
    <s v="Zona 7"/>
    <s v="Liquidación de CP no vinculadas a procesos"/>
    <s v="Zona 7"/>
    <n v="1135"/>
    <s v="57"/>
    <s v="000"/>
    <s v="001"/>
    <n v="530404"/>
    <n v="709"/>
    <s v="001"/>
    <s v="0000"/>
    <s v="0000"/>
    <n v="0"/>
    <n v="0"/>
    <n v="0"/>
    <n v="3300"/>
    <n v="0"/>
    <n v="3300"/>
    <s v="SI"/>
    <m/>
    <m/>
    <s v="EDISON JIMÉNEZ"/>
    <e v="#N/A"/>
    <e v="#N/A"/>
    <e v="#N/A"/>
    <e v="#N/A"/>
    <x v="8"/>
    <e v="#N/A"/>
    <e v="#N/A"/>
    <e v="#N/A"/>
  </r>
  <r>
    <x v="271"/>
    <s v="Zona 7"/>
    <s v="MSP-CGPGE-2022-0441-M"/>
    <d v="2022-07-13T00:00:00"/>
    <m/>
    <m/>
    <x v="0"/>
    <s v="Estrategia FOR, por liquidación de certificaciones presupuestarias"/>
    <s v="Zona 7"/>
    <s v="Liquidación de CP no vinculadas a procesos"/>
    <s v="Zona 7"/>
    <n v="1135"/>
    <s v="57"/>
    <s v="000"/>
    <s v="001"/>
    <n v="530813"/>
    <n v="709"/>
    <s v="001"/>
    <s v="0000"/>
    <s v="0000"/>
    <n v="0"/>
    <n v="0"/>
    <n v="0"/>
    <n v="3326.37"/>
    <n v="0"/>
    <n v="3326.37"/>
    <s v="SI"/>
    <m/>
    <m/>
    <s v="EDISON JIMÉNEZ"/>
    <e v="#N/A"/>
    <e v="#N/A"/>
    <e v="#N/A"/>
    <e v="#N/A"/>
    <x v="8"/>
    <e v="#N/A"/>
    <e v="#N/A"/>
    <e v="#N/A"/>
  </r>
  <r>
    <x v="271"/>
    <s v="Zona 7"/>
    <s v="MSP-CGPGE-2022-0441-M"/>
    <d v="2022-07-13T00:00:00"/>
    <m/>
    <m/>
    <x v="0"/>
    <s v="Estrategia FOR, por liquidación de certificaciones presupuestarias"/>
    <s v="Zona 7"/>
    <s v="Liquidación de CP no vinculadas a procesos"/>
    <s v="Zona 7"/>
    <n v="1135"/>
    <s v="57"/>
    <s v="000"/>
    <s v="001"/>
    <n v="530203"/>
    <n v="709"/>
    <s v="001"/>
    <s v="0000"/>
    <s v="0000"/>
    <n v="0"/>
    <n v="0"/>
    <n v="0"/>
    <n v="1145.95"/>
    <n v="0"/>
    <n v="1145.95"/>
    <s v="SI"/>
    <m/>
    <m/>
    <s v="EDISON JIMÉNEZ"/>
    <e v="#N/A"/>
    <e v="#N/A"/>
    <e v="#N/A"/>
    <e v="#N/A"/>
    <x v="8"/>
    <e v="#N/A"/>
    <e v="#N/A"/>
    <e v="#N/A"/>
  </r>
  <r>
    <x v="271"/>
    <s v="Zona 7"/>
    <s v="MSP-CGPGE-2022-0441-M"/>
    <d v="2022-07-13T00:00:00"/>
    <m/>
    <m/>
    <x v="0"/>
    <s v="Estrategia FOR, por liquidación de certificaciones presupuestarias"/>
    <s v="Zona 7"/>
    <s v="Liquidación de CP no vinculadas a procesos"/>
    <s v="Zona 7"/>
    <n v="1490"/>
    <s v="90"/>
    <s v="000"/>
    <s v="004"/>
    <n v="570102"/>
    <n v="1901"/>
    <s v="001"/>
    <s v="0000"/>
    <s v="0000"/>
    <n v="0"/>
    <n v="0"/>
    <n v="0"/>
    <n v="322.39999999999998"/>
    <n v="0"/>
    <n v="322.39999999999998"/>
    <s v="SI"/>
    <m/>
    <m/>
    <s v="EDISON JIMÉNEZ"/>
    <e v="#N/A"/>
    <e v="#N/A"/>
    <e v="#N/A"/>
    <e v="#N/A"/>
    <x v="8"/>
    <e v="#N/A"/>
    <e v="#N/A"/>
    <e v="#N/A"/>
  </r>
  <r>
    <x v="271"/>
    <s v="Zona 7"/>
    <s v="MSP-CGPGE-2022-0441-M"/>
    <d v="2022-07-13T00:00:00"/>
    <m/>
    <m/>
    <x v="0"/>
    <s v="Estrategia FOR, por liquidación de certificaciones presupuestarias"/>
    <s v="Zona 7"/>
    <s v="Liquidación de CP no vinculadas a procesos"/>
    <s v="Zona 7"/>
    <n v="1283"/>
    <s v="90"/>
    <s v="000"/>
    <s v="001"/>
    <n v="570201"/>
    <n v="1113"/>
    <s v="001"/>
    <s v="0000"/>
    <s v="0000"/>
    <n v="0"/>
    <n v="0"/>
    <n v="0"/>
    <n v="7554.2"/>
    <n v="0"/>
    <n v="7554.2"/>
    <s v="SI"/>
    <m/>
    <m/>
    <s v="EDISON JIMÉNEZ"/>
    <e v="#N/A"/>
    <e v="#N/A"/>
    <e v="#N/A"/>
    <e v="#N/A"/>
    <x v="8"/>
    <e v="#N/A"/>
    <e v="#N/A"/>
    <e v="#N/A"/>
  </r>
  <r>
    <x v="271"/>
    <s v="Zona 7"/>
    <s v="MSP-CGPGE-2022-0441-M"/>
    <d v="2022-07-13T00:00:00"/>
    <m/>
    <m/>
    <x v="0"/>
    <s v="Estrategia FOR, por liquidación de certificaciones presupuestarias"/>
    <s v="Zona 7"/>
    <s v="Liquidación de CP no vinculadas a procesos"/>
    <s v="Zona 7"/>
    <n v="1283"/>
    <s v="90"/>
    <s v="000"/>
    <s v="001"/>
    <n v="530807"/>
    <n v="1113"/>
    <s v="001"/>
    <s v="0000"/>
    <s v="0000"/>
    <n v="0"/>
    <n v="0"/>
    <n v="0"/>
    <n v="1000"/>
    <n v="0"/>
    <n v="1000"/>
    <s v="SI"/>
    <m/>
    <m/>
    <s v="EDISON JIMÉNEZ"/>
    <e v="#N/A"/>
    <e v="#N/A"/>
    <e v="#N/A"/>
    <e v="#N/A"/>
    <x v="8"/>
    <e v="#N/A"/>
    <e v="#N/A"/>
    <e v="#N/A"/>
  </r>
  <r>
    <x v="271"/>
    <s v="Zona 7"/>
    <s v="MSP-CGPGE-2022-0441-M"/>
    <d v="2022-07-13T00:00:00"/>
    <m/>
    <m/>
    <x v="0"/>
    <s v="Estrategia FOR, por liquidación de certificaciones presupuestarias"/>
    <s v="Zona 7"/>
    <s v="Liquidación de CP no vinculadas a procesos"/>
    <s v="Zona 7"/>
    <n v="7520"/>
    <s v="90"/>
    <s v="000"/>
    <s v="001"/>
    <n v="530502"/>
    <n v="1901"/>
    <s v="001"/>
    <s v="0000"/>
    <s v="0000"/>
    <n v="0"/>
    <n v="0"/>
    <n v="0"/>
    <n v="102"/>
    <n v="0"/>
    <n v="102"/>
    <s v="SI"/>
    <m/>
    <m/>
    <s v="EDISON JIMÉNEZ"/>
    <e v="#N/A"/>
    <e v="#N/A"/>
    <e v="#N/A"/>
    <e v="#N/A"/>
    <x v="8"/>
    <e v="#N/A"/>
    <e v="#N/A"/>
    <e v="#N/A"/>
  </r>
  <r>
    <x v="271"/>
    <s v="Zona 1"/>
    <s v="MSP-CGPGE-2022-0441-M"/>
    <d v="2022-07-13T00:00:00"/>
    <m/>
    <m/>
    <x v="0"/>
    <s v="Estrategia FOR, por liquidación de certificaciones presupuestarias"/>
    <s v="Zona 1"/>
    <s v="Liquidación de CP no vinculadas a procesos"/>
    <s v="Zona 1"/>
    <n v="51"/>
    <n v="55"/>
    <s v="000"/>
    <s v="005"/>
    <n v="530813"/>
    <n v="1001"/>
    <s v="001"/>
    <s v="0000"/>
    <s v="0000"/>
    <n v="0"/>
    <n v="0"/>
    <n v="0"/>
    <n v="9102"/>
    <n v="0"/>
    <n v="9102"/>
    <s v="SI"/>
    <m/>
    <m/>
    <s v="EDISON JIMÉNEZ"/>
    <e v="#N/A"/>
    <e v="#N/A"/>
    <e v="#N/A"/>
    <e v="#N/A"/>
    <x v="8"/>
    <e v="#N/A"/>
    <e v="#N/A"/>
    <e v="#N/A"/>
  </r>
  <r>
    <x v="271"/>
    <s v="Zona 1"/>
    <s v="MSP-CGPGE-2022-0441-M"/>
    <d v="2022-07-13T00:00:00"/>
    <m/>
    <m/>
    <x v="0"/>
    <s v="Estrategia FOR, por liquidación de certificaciones presupuestarias"/>
    <s v="Zona 1"/>
    <s v="Liquidación de CP no vinculadas a procesos"/>
    <s v="Zona 1"/>
    <n v="51"/>
    <n v="55"/>
    <s v="000"/>
    <s v="005"/>
    <n v="530404"/>
    <n v="1001"/>
    <s v="001"/>
    <s v="0000"/>
    <s v="0000"/>
    <n v="0"/>
    <n v="0"/>
    <n v="0"/>
    <n v="14216.83"/>
    <n v="0"/>
    <n v="14216.83"/>
    <s v="SI"/>
    <m/>
    <m/>
    <s v="EDISON JIMÉNEZ"/>
    <e v="#N/A"/>
    <e v="#N/A"/>
    <e v="#N/A"/>
    <e v="#N/A"/>
    <x v="8"/>
    <e v="#N/A"/>
    <e v="#N/A"/>
    <e v="#N/A"/>
  </r>
  <r>
    <x v="271"/>
    <s v="Zona 1"/>
    <s v="MSP-CGPGE-2022-0441-M"/>
    <d v="2022-07-13T00:00:00"/>
    <m/>
    <m/>
    <x v="0"/>
    <s v="Estrategia FOR, por liquidación de certificaciones presupuestarias"/>
    <s v="Zona 1"/>
    <s v="Liquidación de CP no vinculadas a procesos"/>
    <s v="Zona 1"/>
    <n v="1071"/>
    <n v="90"/>
    <s v="000"/>
    <s v="001"/>
    <n v="530810"/>
    <n v="401"/>
    <s v="001"/>
    <s v="0000"/>
    <s v="0000"/>
    <n v="0"/>
    <n v="0"/>
    <n v="0"/>
    <n v="3806.58"/>
    <n v="0"/>
    <n v="3806.58"/>
    <s v="SI"/>
    <m/>
    <m/>
    <s v="EDISON JIMÉNEZ"/>
    <e v="#N/A"/>
    <e v="#N/A"/>
    <e v="#N/A"/>
    <e v="#N/A"/>
    <x v="8"/>
    <e v="#N/A"/>
    <e v="#N/A"/>
    <e v="#N/A"/>
  </r>
  <r>
    <x v="271"/>
    <s v="Zona 1"/>
    <s v="MSP-CGPGE-2022-0441-M"/>
    <d v="2022-07-13T00:00:00"/>
    <m/>
    <m/>
    <x v="0"/>
    <s v="Estrategia FOR, por liquidación de certificaciones presupuestarias"/>
    <s v="Zona 1"/>
    <s v="Liquidación de CP no vinculadas a procesos"/>
    <s v="Zona 1"/>
    <n v="1072"/>
    <n v="57"/>
    <s v="000"/>
    <s v="001"/>
    <n v="530203"/>
    <n v="405"/>
    <s v="001"/>
    <s v="0000"/>
    <s v="0000"/>
    <n v="0"/>
    <n v="0"/>
    <n v="0"/>
    <n v="768"/>
    <n v="0"/>
    <n v="768"/>
    <s v="SI"/>
    <m/>
    <m/>
    <s v="EDISON JIMÉNEZ"/>
    <e v="#N/A"/>
    <e v="#N/A"/>
    <e v="#N/A"/>
    <e v="#N/A"/>
    <x v="8"/>
    <e v="#N/A"/>
    <e v="#N/A"/>
    <e v="#N/A"/>
  </r>
  <r>
    <x v="271"/>
    <s v="Zona 1"/>
    <s v="MSP-CGPGE-2022-0441-M"/>
    <d v="2022-07-13T00:00:00"/>
    <m/>
    <m/>
    <x v="0"/>
    <s v="Estrategia FOR, por liquidación de certificaciones presupuestarias"/>
    <s v="Zona 1"/>
    <s v="Liquidación de CP no vinculadas a procesos"/>
    <s v="Zona 1"/>
    <n v="1072"/>
    <n v="57"/>
    <s v="000"/>
    <s v="001"/>
    <n v="530404"/>
    <n v="405"/>
    <s v="001"/>
    <s v="0000"/>
    <s v="0000"/>
    <n v="0"/>
    <n v="0"/>
    <n v="0"/>
    <n v="11080"/>
    <n v="0"/>
    <n v="11080"/>
    <s v="SI"/>
    <m/>
    <m/>
    <s v="EDISON JIMÉNEZ"/>
    <e v="#N/A"/>
    <e v="#N/A"/>
    <e v="#N/A"/>
    <e v="#N/A"/>
    <x v="8"/>
    <e v="#N/A"/>
    <e v="#N/A"/>
    <e v="#N/A"/>
  </r>
  <r>
    <x v="271"/>
    <s v="Zona 1"/>
    <s v="MSP-CGPGE-2022-0441-M"/>
    <d v="2022-07-13T00:00:00"/>
    <m/>
    <m/>
    <x v="0"/>
    <s v="Estrategia FOR, por liquidación de certificaciones presupuestarias"/>
    <s v="Zona 1"/>
    <s v="Liquidación de CP no vinculadas a procesos"/>
    <s v="Zona 1"/>
    <n v="1072"/>
    <n v="57"/>
    <s v="000"/>
    <s v="001"/>
    <n v="530813"/>
    <n v="405"/>
    <s v="001"/>
    <s v="0000"/>
    <s v="0000"/>
    <n v="0"/>
    <n v="0"/>
    <n v="0"/>
    <n v="21726.9"/>
    <n v="0"/>
    <n v="21726.9"/>
    <s v="SI"/>
    <m/>
    <m/>
    <s v="EDISON JIMÉNEZ"/>
    <e v="#N/A"/>
    <e v="#N/A"/>
    <e v="#N/A"/>
    <e v="#N/A"/>
    <x v="8"/>
    <e v="#N/A"/>
    <e v="#N/A"/>
    <e v="#N/A"/>
  </r>
  <r>
    <x v="271"/>
    <s v="Zona 1"/>
    <s v="MSP-CGPGE-2022-0441-M"/>
    <d v="2022-07-13T00:00:00"/>
    <m/>
    <m/>
    <x v="0"/>
    <s v="Estrategia FOR, por liquidación de certificaciones presupuestarias"/>
    <s v="Zona 1"/>
    <s v="Liquidación de CP no vinculadas a procesos"/>
    <s v="Zona 1"/>
    <n v="1165"/>
    <n v="55"/>
    <s v="000"/>
    <s v="005"/>
    <n v="530403"/>
    <n v="803"/>
    <s v="001"/>
    <s v="0000"/>
    <s v="0000"/>
    <n v="0"/>
    <n v="0"/>
    <n v="0"/>
    <n v="25000"/>
    <n v="0"/>
    <n v="25000"/>
    <s v="SI"/>
    <m/>
    <m/>
    <s v="EDISON JIMÉNEZ"/>
    <e v="#N/A"/>
    <e v="#N/A"/>
    <e v="#N/A"/>
    <e v="#N/A"/>
    <x v="8"/>
    <e v="#N/A"/>
    <e v="#N/A"/>
    <e v="#N/A"/>
  </r>
  <r>
    <x v="271"/>
    <s v="Zona 1"/>
    <s v="MSP-CGPGE-2022-0441-M"/>
    <d v="2022-07-13T00:00:00"/>
    <m/>
    <m/>
    <x v="0"/>
    <s v="Estrategia FOR, por liquidación de certificaciones presupuestarias"/>
    <s v="Zona 1"/>
    <s v="Liquidación de CP no vinculadas a procesos"/>
    <s v="Zona 1"/>
    <n v="1530"/>
    <n v="57"/>
    <s v="000"/>
    <s v="001"/>
    <n v="530404"/>
    <n v="2101"/>
    <s v="001"/>
    <s v="0000"/>
    <s v="0000"/>
    <n v="0"/>
    <n v="0"/>
    <n v="0"/>
    <n v="7171.56"/>
    <n v="0"/>
    <n v="7171.56"/>
    <s v="SI"/>
    <m/>
    <m/>
    <s v="EDISON JIMÉNEZ"/>
    <e v="#N/A"/>
    <e v="#N/A"/>
    <e v="#N/A"/>
    <e v="#N/A"/>
    <x v="8"/>
    <e v="#N/A"/>
    <e v="#N/A"/>
    <e v="#N/A"/>
  </r>
  <r>
    <x v="271"/>
    <s v="Zona 1"/>
    <s v="MSP-CGPGE-2022-0441-M"/>
    <d v="2022-07-13T00:00:00"/>
    <m/>
    <m/>
    <x v="0"/>
    <s v="Estrategia FOR, por liquidación de certificaciones presupuestarias"/>
    <s v="Zona 1"/>
    <s v="Liquidación de CP no vinculadas a procesos"/>
    <s v="Zona 1"/>
    <n v="1530"/>
    <n v="57"/>
    <s v="000"/>
    <s v="001"/>
    <n v="530813"/>
    <n v="2101"/>
    <s v="001"/>
    <s v="0000"/>
    <s v="0000"/>
    <n v="0"/>
    <n v="0"/>
    <n v="0"/>
    <n v="13029.5"/>
    <n v="0"/>
    <n v="13029.5"/>
    <s v="SI"/>
    <m/>
    <m/>
    <s v="EDISON JIMÉNEZ"/>
    <e v="#N/A"/>
    <e v="#N/A"/>
    <e v="#N/A"/>
    <e v="#N/A"/>
    <x v="8"/>
    <e v="#N/A"/>
    <e v="#N/A"/>
    <e v="#N/A"/>
  </r>
  <r>
    <x v="271"/>
    <s v="Zona 1"/>
    <s v="MSP-CGPGE-2022-0441-M"/>
    <d v="2022-07-13T00:00:00"/>
    <m/>
    <m/>
    <x v="0"/>
    <s v="Estrategia FOR, por liquidación de certificaciones presupuestarias"/>
    <s v="Zona 1"/>
    <s v="Liquidación de CP no vinculadas a procesos"/>
    <s v="Zona 1"/>
    <n v="1530"/>
    <n v="57"/>
    <s v="000"/>
    <s v="001"/>
    <n v="530404"/>
    <n v="2101"/>
    <s v="001"/>
    <s v="0000"/>
    <s v="0000"/>
    <n v="0"/>
    <n v="0"/>
    <n v="0"/>
    <n v="4470.2"/>
    <n v="0"/>
    <n v="4470.2"/>
    <s v="SI"/>
    <m/>
    <m/>
    <s v="EDISON JIMÉNEZ"/>
    <e v="#N/A"/>
    <e v="#N/A"/>
    <e v="#N/A"/>
    <e v="#N/A"/>
    <x v="8"/>
    <e v="#N/A"/>
    <e v="#N/A"/>
    <e v="#N/A"/>
  </r>
  <r>
    <x v="271"/>
    <s v="Zona 1"/>
    <s v="MSP-CGPGE-2022-0441-M"/>
    <d v="2022-07-13T00:00:00"/>
    <m/>
    <m/>
    <x v="0"/>
    <s v="Estrategia FOR, por liquidación de certificaciones presupuestarias"/>
    <s v="Zona 1"/>
    <s v="Liquidación de CP no vinculadas a procesos"/>
    <s v="Zona 1"/>
    <n v="1532"/>
    <n v="55"/>
    <s v="000"/>
    <s v="005"/>
    <n v="530404"/>
    <n v="2101"/>
    <s v="001"/>
    <s v="0000"/>
    <s v="0000"/>
    <n v="0"/>
    <n v="0"/>
    <n v="0"/>
    <n v="22198.3"/>
    <n v="0"/>
    <n v="22198.3"/>
    <s v="SI"/>
    <m/>
    <m/>
    <s v="EDISON JIMÉNEZ"/>
    <e v="#N/A"/>
    <e v="#N/A"/>
    <e v="#N/A"/>
    <e v="#N/A"/>
    <x v="8"/>
    <e v="#N/A"/>
    <e v="#N/A"/>
    <e v="#N/A"/>
  </r>
  <r>
    <x v="272"/>
    <s v="134003046"/>
    <s v="MSP-DNA-2022-1722-M"/>
    <d v="2022-07-08T00:00:00"/>
    <s v="MSP-DNPI-2022-1197-M"/>
    <d v="2022-07-21T00:00:00"/>
    <x v="2"/>
    <s v="SE DEJA DE REALIZAR LA EJECUCIÓN DEL PROCESO, PARA FINANCIAR EL REQUERIMIENTO DE PAGO DE REVISIÓN TÉCNICA VEHICULAR, STICKER RTV E IMPUESTO AL RODAJE DE LA FLOTA VEHICULAR DE ESTA CARTERA DE ESTADO; Y, TRANSFERENCIA DE DOMINIO DE DOS VEHÍCULOS QUE CONFORMAN EL PARQUE AUTOMOTOR DEL MINISTERIO DE SALUD PÚBLICA - PLANTA CENTRAL, POR LO QUE SE SOLICITA LA DISMINUCIÓN DE LAS LÍNEAS: 134003046 Y 134003058 DEL POA, A FIN DE OPTIMIZAR LOS RECURSOS CONSIDERANDO LA NECESIDAD INSTITUCIONAL YA QUE PERMITIRÁ LA OPERATIVIDAD Y EL CORRECTO CONTROL DE LOS VEHÍCULOS UTILIZADOS PARA DIVERSAS ACTIVIDADES RELACIONADAS CON LAS ATRIBUCIONES Y COMPETENCIAS DE ESTA CARTERA DE ESTADO;  Y, TAMBIÉN PERMITIRÁ DAR CUMPLIMIENTO E IMPLEMENTAR LAS RECOMENDACIONES DEL INFORME Nro. DNAI-AI0120-2020 EMITIDO POR LA CGE."/>
    <s v="ADMINISTRACION CENTRAL"/>
    <s v="REVISIÓN TÉCNICA DEL PARQUE AUTOMOTOR DEL MINISTERIO DE SALUD"/>
    <s v="PLANTA CENTRAL"/>
    <n v="9999"/>
    <s v="01"/>
    <s v="000"/>
    <s v="001"/>
    <n v="570102"/>
    <n v="1701"/>
    <s v="001"/>
    <s v="0000"/>
    <s v="0000"/>
    <n v="0"/>
    <n v="0"/>
    <n v="0"/>
    <n v="3793.75"/>
    <n v="0"/>
    <n v="3793.75"/>
    <s v="SI"/>
    <m/>
    <m/>
    <s v="Alexandra Simba"/>
    <n v="944.33999999999924"/>
    <n v="0"/>
    <n v="944.33999999999924"/>
    <s v="COOR ADMINISTRATIVA FINANCIERA"/>
    <x v="22"/>
    <s v="GI TRANSPORTES"/>
    <s v="SI"/>
    <n v="-6.8212102632969618E-13"/>
  </r>
  <r>
    <x v="272"/>
    <s v="134003058"/>
    <s v="MSP-DNA-2022-1722-M"/>
    <d v="2022-07-08T00:00:00"/>
    <s v="MSP-DNPI-2022-1197-M"/>
    <d v="2022-07-21T00:00:00"/>
    <x v="2"/>
    <s v="SE DEJA DE REALIZAR LA EJECUCIÓN DEL PROCESO, PARA FINANCIAR EL REQUERIMIENTO DE PAGO DE REVISIÓN TÉCNICA VEHICULAR, STICKER RTV E IMPUESTO AL RODAJE DE LA FLOTA VEHICULAR DE ESTA CARTERA DE ESTADO; Y, TRANSFERENCIA DE DOMINIO DE DOS VEHÍCULOS QUE CONFORMAN EL PARQUE AUTOMOTOR DEL MINISTERIO DE SALUD PÚBLICA - PLANTA CENTRAL, POR LO QUE SE SOLICITA LA DISMINUCIÓN DE LAS LÍNEAS: 134003046 Y 134003058 DEL POA, A FIN DE OPTIMIZAR LOS RECURSOS CONSIDERANDO LA NECESIDAD INSTITUCIONAL YA QUE PERMITIRÁ LA OPERATIVIDAD Y EL CORRECTO CONTROL DE LOS VEHÍCULOS UTILIZADOS PARA DIVERSAS ACTIVIDADES RELACIONADAS CON LAS ATRIBUCIONES Y COMPETENCIAS DE ESTA CARTERA DE ESTADO;  Y, TAMBIÉN PERMITIRÁ DAR CUMPLIMIENTO E IMPLEMENTAR LAS RECOMENDACIONES DEL INFORME Nro. DNAI-AI0120-2020 EMITIDO POR LA CGE."/>
    <s v="ADMINISTRACION CENTRAL"/>
    <s v="PAGO TRANSFERENCIA DE DOMINIO DEL PARQUE AUTOMOTOR DEL MINISTERIO DE SALUD"/>
    <s v="PLANTA CENTRAL"/>
    <n v="9999"/>
    <s v="01"/>
    <s v="000"/>
    <s v="001"/>
    <n v="570102"/>
    <n v="1701"/>
    <s v="001"/>
    <s v="0000"/>
    <s v="0000"/>
    <n v="0"/>
    <n v="0"/>
    <n v="0"/>
    <n v="58"/>
    <n v="0"/>
    <n v="58"/>
    <s v="SI"/>
    <m/>
    <m/>
    <s v="Alexandra Simba"/>
    <n v="58"/>
    <n v="0"/>
    <n v="58"/>
    <s v="COOR ADMINISTRATIVA FINANCIERA"/>
    <x v="22"/>
    <s v="GI TRANSPORTES"/>
    <s v="SI"/>
    <n v="0"/>
  </r>
  <r>
    <x v="272"/>
    <s v="134003236"/>
    <s v="MSP-DNA-2022-1722-M"/>
    <d v="2022-07-08T00:00:00"/>
    <s v="MSP-DNPI-2022-1197-M"/>
    <d v="2022-07-21T00:00:00"/>
    <x v="2"/>
    <s v="SE DEJA DE REALIZAR LA EJECUCIÓN DEL PROCESO, PARA FINANCIAR EL REQUERIMIENTO DE PAGO DE REVISIÓN TÉCNICA VEHICULAR, STICKER RTV E IMPUESTO AL RODAJE DE LA FLOTA VEHICULAR DE ESTA CARTERA DE ESTADO; Y, TRANSFERENCIA DE DOMINIO DE DOS VEHÍCULOS QUE CONFORMAN EL PARQUE AUTOMOTOR DEL MINISTERIO DE SALUD PÚBLICA - PLANTA CENTRAL, POR LO QUE SE SOLICITA LA DISMINUCIÓN DE LAS LÍNEAS: 134003046 Y 134003058 DEL POA, A FIN DE OPTIMIZAR LOS RECURSOS CONSIDERANDO LA NECESIDAD INSTITUCIONAL YA QUE PERMITIRÁ LA OPERATIVIDAD Y EL CORRECTO CONTROL DE LOS VEHÍCULOS UTILIZADOS PARA DIVERSAS ACTIVIDADES RELACIONADAS CON LAS ATRIBUCIONES Y COMPETENCIAS DE ESTA CARTERA DE ESTADO;  Y, TAMBIÉN PERMITIRÁ DAR CUMPLIMIENTO E IMPLEMENTAR LAS RECOMENDACIONES DEL INFORME Nro. DNAI-AI0120-2020 EMITIDO POR LA CGE."/>
    <s v="ADMINISTRACION CENTRAL"/>
    <s v="REVISIÓN TÉCNICA VEHICULAR, STICKER RTV E IMPUESTO AL RODAJE DE LA FLOTA VEHICULAR DEL MINISTERIO DE SALUD PÚBLICA - PLANTA CENTRAL CORRESPONDIENTE AL AÑO 2022"/>
    <s v="PLANTA CENTRAL"/>
    <n v="9999"/>
    <s v="01"/>
    <s v="000"/>
    <s v="001"/>
    <n v="570102"/>
    <n v="1701"/>
    <s v="001"/>
    <s v="0000"/>
    <s v="0000"/>
    <n v="3793.75"/>
    <n v="0"/>
    <n v="3793.75"/>
    <m/>
    <n v="0"/>
    <n v="0"/>
    <s v="SI"/>
    <m/>
    <m/>
    <s v="Alexandra Simba"/>
    <n v="3793.75"/>
    <n v="0"/>
    <n v="3793.75"/>
    <s v="COOR ADMINISTRATIVA FINANCIERA"/>
    <x v="22"/>
    <n v="0"/>
    <s v="SI"/>
    <n v="0"/>
  </r>
  <r>
    <x v="272"/>
    <s v="134003237"/>
    <s v="MSP-DNA-2022-1722-M"/>
    <d v="2022-07-08T00:00:00"/>
    <s v="MSP-DNPI-2022-1197-M"/>
    <d v="2022-07-21T00:00:00"/>
    <x v="2"/>
    <s v="SE DEJA DE REALIZAR LA EJECUCIÓN DEL PROCESO, PARA FINANCIAR EL REQUERIMIENTO DE PAGO DE REVISIÓN TÉCNICA VEHICULAR, STICKER RTV E IMPUESTO AL RODAJE DE LA FLOTA VEHICULAR DE ESTA CARTERA DE ESTADO; Y, TRANSFERENCIA DE DOMINIO DE DOS VEHÍCULOS QUE CONFORMAN EL PARQUE AUTOMOTOR DEL MINISTERIO DE SALUD PÚBLICA - PLANTA CENTRAL, POR LO QUE SE SOLICITA LA DISMINUCIÓN DE LAS LÍNEAS: 134003046 Y 134003058 DEL POA, A FIN DE OPTIMIZAR LOS RECURSOS CONSIDERANDO LA NECESIDAD INSTITUCIONAL YA QUE PERMITIRÁ LA OPERATIVIDAD Y EL CORRECTO CONTROL DE LOS VEHÍCULOS UTILIZADOS PARA DIVERSAS ACTIVIDADES RELACIONADAS CON LAS ATRIBUCIONES Y COMPETENCIAS DE ESTA CARTERA DE ESTADO;  Y, TAMBIÉN PERMITIRÁ DAR CUMPLIMIENTO E IMPLEMENTAR LAS RECOMENDACIONES DEL INFORME Nro. DNAI-AI0120-2020 EMITIDO POR LA CGE."/>
    <s v="ADMINISTRACION CENTRAL"/>
    <s v="TRANSFERENCIA DE DOMINIO DE DOS VEHÍCULOS QUE CONFORMAN EL PARQUE AUTOMOTOR DEL MINISTERIO DE SALUD PÚBLICA - PLANTA CENTRAL (AÑO 2022)"/>
    <s v="PLANTA CENTRAL"/>
    <n v="9999"/>
    <s v="01"/>
    <s v="000"/>
    <s v="001"/>
    <n v="570102"/>
    <n v="1701"/>
    <s v="001"/>
    <s v="0000"/>
    <s v="0000"/>
    <n v="58"/>
    <n v="0"/>
    <n v="58"/>
    <m/>
    <n v="0"/>
    <n v="0"/>
    <s v="SI"/>
    <m/>
    <m/>
    <s v="Alexandra Simba"/>
    <n v="58"/>
    <n v="0"/>
    <n v="58"/>
    <s v="COOR ADMINISTRATIVA FINANCIERA"/>
    <x v="22"/>
    <n v="0"/>
    <s v="SI"/>
    <n v="0"/>
  </r>
  <r>
    <x v="273"/>
    <s v="132001023"/>
    <s v="MSP-CZONAL1-2022-11021-M"/>
    <d v="2022-07-15T00:00:00"/>
    <s v="   MSP-CGPGE-2022-0477-M"/>
    <d v="2022-07-25T00:00:00"/>
    <x v="0"/>
    <s v="En el marco marco del Decreto Ejecutivo Nro. 454 que dispone la Emergencia Sanitaria del sector Salud, se financian recursos para los viáticos de funcionarios de la Coordinación Zonal 1 y sus equipos de trabajo quienes deben cumplir con actividades en la ciudad de Quito. "/>
    <s v="GARANTIA DE LA CALIDAD DE LOS SERVICIOS DE SALUD"/>
    <s v="Asignación esigef para financiar actividades priorizadas  (Mantenimientos REF 006)"/>
    <s v="PLANTA CENTRAL"/>
    <n v="9999"/>
    <n v="57"/>
    <s v="000"/>
    <s v="001"/>
    <n v="530417"/>
    <n v="1701"/>
    <s v="001"/>
    <s v="0000"/>
    <s v="0000"/>
    <n v="0"/>
    <n v="0"/>
    <n v="0"/>
    <n v="30000"/>
    <n v="0"/>
    <n v="30000"/>
    <s v="SI"/>
    <m/>
    <m/>
    <s v="Grace Guano F"/>
    <n v="0"/>
    <n v="0"/>
    <n v="0"/>
    <s v="COOR PLANIFICACION GEST ESTRAT"/>
    <x v="25"/>
    <s v="NO APLICA"/>
    <s v="NO"/>
    <n v="0"/>
  </r>
  <r>
    <x v="273"/>
    <s v="CZ1"/>
    <s v="MSP-CZONAL1-2022-11021-M"/>
    <d v="2022-07-15T00:00:00"/>
    <s v="   MSP-CGPGE-2022-0477-M"/>
    <d v="2022-07-25T00:00:00"/>
    <x v="0"/>
    <s v="En el marco marco del Decreto Ejecutivo Nro. 454 que dispone la Emergencia Sanitaria del sector Salud, se financian recursos para los viáticos de funcionarios de la Coordinación Zonal 1 y sus equipos de trabajo quienes deben cumplir con actividades en la ciudad de Quito. "/>
    <s v="Zona 1"/>
    <s v="En el marco marco del Decreto Ejecutivo Nro. 454 que dispone la Emergencia Sanitaria del sector Salud, se financian recursos para los viáticos de funcionarios de la Coordinación Zonal 1 y sus equipos de trabajo quienes deben cumplir con actividades en la ciudad de Quito. "/>
    <s v="Zona 1"/>
    <n v="51"/>
    <n v="90"/>
    <s v="000"/>
    <s v="001"/>
    <n v="530803"/>
    <n v="1001"/>
    <s v="001"/>
    <s v="0000"/>
    <s v="0000"/>
    <n v="5000"/>
    <n v="0"/>
    <n v="5000"/>
    <n v="0"/>
    <n v="0"/>
    <n v="0"/>
    <s v="SI"/>
    <m/>
    <m/>
    <s v="Grace Guano F"/>
    <e v="#N/A"/>
    <e v="#N/A"/>
    <e v="#N/A"/>
    <e v="#N/A"/>
    <x v="8"/>
    <e v="#N/A"/>
    <e v="#N/A"/>
    <e v="#N/A"/>
  </r>
  <r>
    <x v="273"/>
    <s v="CZ1"/>
    <s v="MSP-CZONAL1-2022-11021-M"/>
    <d v="2022-07-15T00:00:00"/>
    <s v="   MSP-CGPGE-2022-0477-M"/>
    <d v="2022-07-25T00:00:00"/>
    <x v="0"/>
    <s v="En el marco marco del Decreto Ejecutivo Nro. 454 que dispone la Emergencia Sanitaria del sector Salud, se financian recursos para los viáticos de funcionarios de la Coordinación Zonal 1 y sus equipos de trabajo quienes deben cumplir con actividades en la ciudad de Quito. "/>
    <s v="Zona 1"/>
    <s v="En el marco marco del Decreto Ejecutivo Nro. 454 que dispone la Emergencia Sanitaria del sector Salud, se financian recursos para los viáticos de funcionarios de la Coordinación Zonal 1 y sus equipos de trabajo quienes deben cumplir con actividades en la ciudad de Quito. "/>
    <s v="Zona 1"/>
    <n v="51"/>
    <n v="90"/>
    <s v="000"/>
    <s v="001"/>
    <n v="530303"/>
    <n v="1001"/>
    <s v="001"/>
    <s v="0000"/>
    <s v="0000"/>
    <n v="25000"/>
    <n v="0"/>
    <n v="25000"/>
    <n v="0"/>
    <n v="0"/>
    <n v="0"/>
    <s v="SI"/>
    <m/>
    <m/>
    <s v="Grace Guano F"/>
    <e v="#N/A"/>
    <e v="#N/A"/>
    <e v="#N/A"/>
    <e v="#N/A"/>
    <x v="8"/>
    <e v="#N/A"/>
    <e v="#N/A"/>
    <e v="#N/A"/>
  </r>
  <r>
    <x v="274"/>
    <s v="134005006"/>
    <s v="MSP-DNA-2022-1780-M"/>
    <d v="2022-07-15T00:00:00"/>
    <s v="MSP-DNPI-2022-1201-M"/>
    <d v="2022-07-22T00:00:00"/>
    <x v="0"/>
    <s v="SE REALIZA LA OPTIMIZACION DE RECURSOS DE LA DNA, CON EL FIN DE FINANCIAR EL PROCESO PARA  LA DIGITALIZACIÓN E INDEXACIÓN DE LOS FONDOS DOCUMENTALES Y ARCHIVOS DE LAS UNIDADES ADMINISTRATIVAS DEL MINISTERIO DE SALUD PÚBLICA- PLANTA CENTRAL."/>
    <s v="ADMINISTRACION CENTRAL"/>
    <s v="DIGITALIZACIÓN E INDEXACIÓN DE LOS FONDOS DOCUMENTALES Y ARCHIVOS DE LAS UNIDADES ADMINISTRATIVAS DEL MINISTERIO DE SALUD PÚBLICA- PLANTA CENTRAL."/>
    <s v="PLANTA CENTRAL"/>
    <n v="9999"/>
    <s v="01"/>
    <s v="000"/>
    <s v="001"/>
    <n v="530230"/>
    <n v="1701"/>
    <s v="001"/>
    <s v="0000"/>
    <s v="0000"/>
    <n v="845000"/>
    <n v="101400"/>
    <n v="946400"/>
    <n v="0"/>
    <n v="0"/>
    <n v="0"/>
    <s v="SI"/>
    <m/>
    <m/>
    <s v="Alexandra Simba"/>
    <n v="-101400"/>
    <n v="101400"/>
    <n v="0"/>
    <s v="COOR ADMINISTRATIVA FINANCIERA"/>
    <x v="41"/>
    <s v="NO APLICA"/>
    <s v="NO"/>
    <n v="0"/>
  </r>
  <r>
    <x v="274"/>
    <s v="134003005"/>
    <s v="MSP-DNA-2022-1780-M"/>
    <d v="2022-07-15T00:00:00"/>
    <s v="MSP-DNPI-2022-1201-M"/>
    <d v="2022-07-22T00:00:00"/>
    <x v="0"/>
    <s v="SE REALIZA LA OPTIMIZACION DE RECURSOS DE LA DNA, CON EL FIN DE FINANCIAR EL PROCESO PARA  LA DIGITALIZACIÓN E INDEXACIÓN DE LOS FONDOS DOCUMENTALES Y ARCHIVOS DE LAS UNIDADES ADMINISTRATIVAS DEL MINISTERIO DE SALUD PÚBLICA- PLANTA CENTRAL."/>
    <s v="ADMINISTRACION CENTRAL"/>
    <s v="COMPRA DE TONER PARA EQUIPOS DE  IMPRESIÓN PARA EL MINISTERIO DE SALUD PÚBLICA -PLANTA CENTRAL"/>
    <s v="PLANTA CENTRAL"/>
    <n v="9999"/>
    <s v="01"/>
    <s v="000"/>
    <s v="001"/>
    <n v="530804"/>
    <n v="1701"/>
    <s v="001"/>
    <s v="0000"/>
    <s v="0000"/>
    <n v="0"/>
    <n v="0"/>
    <n v="0"/>
    <n v="164288.57999999999"/>
    <n v="0"/>
    <n v="164288.57999999999"/>
    <s v="SI"/>
    <m/>
    <m/>
    <s v="Alexandra Simba"/>
    <n v="102603.63"/>
    <n v="0"/>
    <n v="102603.63"/>
    <s v="COOR ADMINISTRATIVA FINANCIERA"/>
    <x v="22"/>
    <s v="GI ACTIVOS FIJOS Y BODEGAS"/>
    <s v="SI"/>
    <n v="0"/>
  </r>
  <r>
    <x v="274"/>
    <s v="134003016"/>
    <s v="MSP-DNA-2022-1780-M"/>
    <d v="2022-07-15T00:00:00"/>
    <s v="MSP-DNPI-2022-1201-M"/>
    <d v="2022-07-22T00:00:00"/>
    <x v="0"/>
    <s v="SE REALIZA LA OPTIMIZACION DE RECURSOS DE LA DNA, CON EL FIN DE FINANCIAR EL PROCESO PARA  LA DIGITALIZACIÓN E INDEXACIÓN DE LOS FONDOS DOCUMENTALES Y ARCHIVOS DE LAS UNIDADES ADMINISTRATIVAS DEL MINISTERIO DE SALUD PÚBLICA- PLANTA CENTRAL."/>
    <s v="ADMINISTRACION CENTRAL"/>
    <s v="SERVICIO DE TRANSPORTE A FUNCIONARIOS POR VÍAS PRINCIPALES CON RECORRIDO DE RUTA DE 61 HASTA 120 KM DIARIOS (VEHÍCULOS TIPO BÚS) PARA EL MINISTERIO DE SALUD PÚBLICA."/>
    <s v="PLANTA CENTRAL"/>
    <n v="9999"/>
    <s v="01"/>
    <s v="000"/>
    <s v="001"/>
    <n v="530201"/>
    <n v="1701"/>
    <s v="001"/>
    <s v="0000"/>
    <s v="0000"/>
    <n v="0"/>
    <n v="0"/>
    <n v="0"/>
    <n v="71966.180000000051"/>
    <n v="0"/>
    <n v="71966.180000000051"/>
    <s v="SI"/>
    <m/>
    <m/>
    <s v="Alexandra Simba"/>
    <n v="0"/>
    <n v="0"/>
    <n v="0"/>
    <s v="COOR ADMINISTRATIVA FINANCIERA"/>
    <x v="22"/>
    <s v="GI TRANSPORTES"/>
    <s v="NO"/>
    <n v="0"/>
  </r>
  <r>
    <x v="274"/>
    <s v="134003123"/>
    <s v="MSP-DNA-2022-1780-M"/>
    <d v="2022-07-15T00:00:00"/>
    <s v="MSP-DNPI-2022-1201-M"/>
    <d v="2022-07-22T00:00:00"/>
    <x v="0"/>
    <s v="SE REALIZA LA OPTIMIZACION DE RECURSOS DE LA DNA, CON EL FIN DE FINANCIAR EL PROCESO PARA  LA DIGITALIZACIÓN E INDEXACIÓN DE LOS FONDOS DOCUMENTALES Y ARCHIVOS DE LAS UNIDADES ADMINISTRATIVAS DEL MINISTERIO DE SALUD PÚBLICA- PLANTA CENTRAL."/>
    <s v="ADMINISTRACION CENTRAL"/>
    <s v="CONTRATACIÓN DE PÓLIZAS DE SEGUROS DE: INCENDIO, ROBO, EQUIPO ELECTRÓNICO, ROTURA DE MAQUINARIA, EQUIPO Y MAQUINARIA, VEHÍCULOS, TRANSPORTE INTERNO, PARA LOS BIENES, Y FIDELIDAD PARA LOS SERVIDORES Y TRABAJADORES CAUCIONADOS, DE PLANTA CENTRAL Y EDIFICIOS ANEXOS DEL MINISTERIO DE SALUD PÚBLICA. "/>
    <s v="PLANTA CENTRAL"/>
    <n v="9999"/>
    <s v="01"/>
    <s v="000"/>
    <s v="001"/>
    <n v="570201"/>
    <n v="1701"/>
    <s v="001"/>
    <s v="0000"/>
    <s v="0000"/>
    <n v="0"/>
    <n v="0"/>
    <n v="0"/>
    <n v="710145.24"/>
    <n v="0"/>
    <n v="710145.24"/>
    <s v="SI"/>
    <m/>
    <m/>
    <s v="Alexandra Simba"/>
    <n v="0"/>
    <n v="0"/>
    <n v="0"/>
    <s v="COOR ADMINISTRATIVA FINANCIERA"/>
    <x v="22"/>
    <s v="SEGUROS"/>
    <s v="NO"/>
    <n v="0"/>
  </r>
  <r>
    <x v="275"/>
    <s v="134003110"/>
    <s v="MSP-DNA-2022-1781-M"/>
    <d v="2022-07-15T00:00:00"/>
    <s v="MSP-DNPI-2022-1203-M"/>
    <d v="2022-07-22T00:00:00"/>
    <x v="2"/>
    <s v="devolucion de recursos"/>
    <s v="ADMINISTRACION CENTRAL"/>
    <s v="REEMBOLSO DE GASTOS POR SERVICIOS BASICOS DEL EDIFICIO REPUBLICA DEL SALVADOR REALIZADOS POR EL MINISTERIO DE ENERGIA Y RECURSOS NATURALES NO RENOVABLES"/>
    <s v="PLANTA CENTRAL"/>
    <n v="9999"/>
    <s v="01"/>
    <s v="000"/>
    <s v="001"/>
    <n v="530101"/>
    <n v="1709"/>
    <s v="002"/>
    <s v="0000"/>
    <s v="0000"/>
    <n v="0"/>
    <n v="0"/>
    <n v="0"/>
    <n v="92986"/>
    <m/>
    <n v="92986"/>
    <s v="SI"/>
    <m/>
    <m/>
    <s v="Alexandra Simba"/>
    <n v="0"/>
    <n v="0"/>
    <n v="0"/>
    <s v="COOR ADMINISTRATIVA FINANCIERA"/>
    <x v="22"/>
    <s v="GI MANTENIMIENTO"/>
    <s v="NO"/>
    <n v="0"/>
  </r>
  <r>
    <x v="275"/>
    <s v="134003113"/>
    <s v="MSP-DNA-2022-1781-M"/>
    <d v="2022-07-15T00:00:00"/>
    <s v="MSP-DNPI-2022-1203-M"/>
    <d v="2022-07-22T00:00:00"/>
    <x v="2"/>
    <s v="devolucion de recursos"/>
    <s v="ADMINISTRACION CENTRAL"/>
    <s v="PLAN DE DATOS DEL DESPACHO MINISTERIAL"/>
    <s v="PLANTA CENTRAL"/>
    <n v="9999"/>
    <s v="01"/>
    <s v="000"/>
    <s v="001"/>
    <n v="530105"/>
    <n v="1701"/>
    <s v="001"/>
    <s v="0000"/>
    <s v="0000"/>
    <n v="0"/>
    <n v="0"/>
    <n v="0"/>
    <n v="313"/>
    <m/>
    <n v="313"/>
    <s v="SI"/>
    <m/>
    <m/>
    <s v="Alexandra Simba"/>
    <n v="87"/>
    <n v="48"/>
    <n v="135"/>
    <s v="COOR ADMINISTRATIVA FINANCIERA"/>
    <x v="22"/>
    <s v="GI MANTENIMIENTO"/>
    <s v="SI"/>
    <n v="0"/>
  </r>
  <r>
    <x v="275"/>
    <s v="134003121"/>
    <s v="MSP-DNA-2022-1781-M"/>
    <d v="2022-07-15T00:00:00"/>
    <s v="MSP-DNPI-2022-1203-M"/>
    <d v="2022-07-22T00:00:00"/>
    <x v="2"/>
    <s v="devolucion de recursos"/>
    <s v="ADMINISTRACION CENTRAL"/>
    <s v="PLAN DE DATOS DEL DESPACHO MINISTERIAL"/>
    <s v="PLANTA CENTRAL"/>
    <n v="9999"/>
    <s v="01"/>
    <s v="000"/>
    <s v="001"/>
    <n v="530105"/>
    <n v="1701"/>
    <s v="001"/>
    <s v="0000"/>
    <s v="0000"/>
    <n v="0"/>
    <n v="0"/>
    <n v="0"/>
    <m/>
    <n v="4.5599999999999996"/>
    <n v="4.5599999999999996"/>
    <s v="SI"/>
    <m/>
    <m/>
    <s v="Alexandra Simba"/>
    <n v="0"/>
    <n v="0"/>
    <n v="0"/>
    <s v="COOR ADMINISTRATIVA FINANCIERA"/>
    <x v="22"/>
    <s v="GI MANTENIMIENTO"/>
    <s v="NO"/>
    <n v="0"/>
  </r>
  <r>
    <x v="275"/>
    <s v="134003090"/>
    <s v="MSP-DNA-2022-1781-M"/>
    <d v="2022-07-15T00:00:00"/>
    <s v="MSP-DNPI-2022-1203-M"/>
    <d v="2022-07-22T00:00:00"/>
    <x v="2"/>
    <s v="devolucion de recursos"/>
    <s v="ADMINISTRACION CENTRAL"/>
    <s v="CONTRATACIÓN DE EMPRESA ESPECIALIZADA PARA LA RECARGA Y MANTENIMIENTO DE EXTINTORES DE INCENDIOS DE LOS EDIFICIOS DEL MINISTERIO DE SALUD PÚBLICA - PLANTA CENTRAL"/>
    <s v="PLANTA CENTRAL"/>
    <n v="9999"/>
    <s v="01"/>
    <s v="000"/>
    <s v="001"/>
    <n v="530203"/>
    <n v="1701"/>
    <s v="001"/>
    <s v="0000"/>
    <s v="0000"/>
    <n v="0"/>
    <n v="0"/>
    <n v="0"/>
    <n v="1728.25"/>
    <m/>
    <n v="1728.25"/>
    <s v="SI"/>
    <m/>
    <m/>
    <s v="Alexandra Simba"/>
    <n v="1568"/>
    <n v="0"/>
    <n v="1568"/>
    <s v="COOR ADMINISTRATIVA FINANCIERA"/>
    <x v="22"/>
    <s v="GI MANTENIMIENTO"/>
    <s v="SI"/>
    <n v="0"/>
  </r>
  <r>
    <x v="275"/>
    <s v="134003068"/>
    <s v="MSP-DNA-2022-1781-M"/>
    <d v="2022-07-15T00:00:00"/>
    <s v="MSP-DNPI-2022-1203-M"/>
    <d v="2022-07-22T00:00:00"/>
    <x v="2"/>
    <s v="devolucion de recursos"/>
    <s v="ADMINISTRACION CENTRAL"/>
    <s v="SERVICIO DE PUBLICACIÓN DE PRENSA"/>
    <s v="PLANTA CENTRAL"/>
    <n v="9999"/>
    <s v="01"/>
    <s v="000"/>
    <s v="001"/>
    <n v="530204"/>
    <n v="1701"/>
    <s v="001"/>
    <s v="0000"/>
    <s v="0000"/>
    <n v="0"/>
    <n v="0"/>
    <n v="0"/>
    <n v="1120"/>
    <m/>
    <n v="1120"/>
    <s v="SI"/>
    <m/>
    <m/>
    <s v="Alexandra Simba"/>
    <n v="0"/>
    <n v="0"/>
    <n v="0"/>
    <s v="COOR ADMINISTRATIVA FINANCIERA"/>
    <x v="22"/>
    <s v="GI MANTENIMIENTO"/>
    <s v="NO"/>
    <n v="0"/>
  </r>
  <r>
    <x v="275"/>
    <s v="134003072"/>
    <s v="MSP-DNA-2022-1781-M"/>
    <d v="2022-07-15T00:00:00"/>
    <s v="MSP-DNPI-2022-1203-M"/>
    <d v="2022-07-22T00:00:00"/>
    <x v="2"/>
    <s v="devolucion de recursos"/>
    <s v="ADMINISTRACION CENTRAL"/>
    <s v="CONTRATACIÓN DEL SERVICIO DE VIGILANCIA Y SEGURIDAD PRIVADA FIJA PARA LOS BIENES MUEBLES E INMUEBLES DEL MINISTERIO DE SALUD PÚBLICA PLANTA CENTRAL."/>
    <s v="PLANTA CENTRAL"/>
    <n v="9999"/>
    <s v="01"/>
    <s v="000"/>
    <s v="001"/>
    <n v="530208"/>
    <n v="1701"/>
    <s v="001"/>
    <s v="0000"/>
    <s v="0000"/>
    <n v="0"/>
    <n v="0"/>
    <n v="0"/>
    <n v="0.31"/>
    <m/>
    <n v="0.31"/>
    <s v="SI"/>
    <m/>
    <m/>
    <s v="Alexandra Simba"/>
    <n v="14504.69"/>
    <n v="0"/>
    <n v="14504.69"/>
    <s v="COOR ADMINISTRATIVA FINANCIERA"/>
    <x v="22"/>
    <s v="GI MANTENIMIENTO"/>
    <s v="SI"/>
    <n v="0"/>
  </r>
  <r>
    <x v="275"/>
    <s v="134003122"/>
    <s v="MSP-DNA-2022-1781-M"/>
    <d v="2022-07-15T00:00:00"/>
    <s v="MSP-DNPI-2022-1203-M"/>
    <d v="2022-07-22T00:00:00"/>
    <x v="2"/>
    <s v="devolucion de recursos"/>
    <s v="ADMINISTRACION CENTRAL"/>
    <s v="CONTRATACIÓN DEL SERVICIO DE VIGILANCIA Y SEGURIDAD PRIVADA FIJA PARA LOS BIENES MUEBLES E INMUEBLES DEL MINISTERIO DE SALUD PÚBLICA PLANTA CENTRAL."/>
    <s v="PLANTA CENTRAL"/>
    <n v="9999"/>
    <s v="01"/>
    <s v="000"/>
    <s v="001"/>
    <n v="530208"/>
    <n v="1701"/>
    <s v="001"/>
    <s v="0000"/>
    <s v="0000"/>
    <n v="0"/>
    <n v="0"/>
    <n v="0"/>
    <n v="398.99"/>
    <m/>
    <n v="398.99"/>
    <s v="SI"/>
    <m/>
    <m/>
    <s v="Alexandra Simba"/>
    <n v="5479.3100000000013"/>
    <n v="0"/>
    <n v="5479.3100000000013"/>
    <s v="COOR ADMINISTRATIVA FINANCIERA"/>
    <x v="22"/>
    <s v="GI MANTENIMIENTO"/>
    <s v="SI"/>
    <n v="9.0949470177292824E-13"/>
  </r>
  <r>
    <x v="275"/>
    <s v="134003224"/>
    <s v="MSP-DNA-2022-1781-M"/>
    <d v="2022-07-15T00:00:00"/>
    <s v="MSP-DNPI-2022-1203-M"/>
    <d v="2022-07-22T00:00:00"/>
    <x v="2"/>
    <s v="devolucion de recursos"/>
    <s v="ADMINISTRACION CENTRAL"/>
    <s v="Adquisición de Ropa de trabaj-Catálogo Electronico (Mandil de trabajo)."/>
    <s v="PLANTA CENTRAL"/>
    <n v="9999"/>
    <s v="01"/>
    <s v="000"/>
    <s v="001"/>
    <n v="530209"/>
    <n v="1701"/>
    <s v="001"/>
    <s v="0000"/>
    <s v="0000"/>
    <n v="0"/>
    <n v="0"/>
    <n v="0"/>
    <n v="81.28"/>
    <m/>
    <n v="81.28"/>
    <s v="SI"/>
    <m/>
    <m/>
    <s v="Alexandra Simba"/>
    <n v="0"/>
    <n v="0"/>
    <n v="0"/>
    <s v="COOR ADMINISTRATIVA FINANCIERA"/>
    <x v="22"/>
    <s v="GI TRANSPORTES"/>
    <s v="NO"/>
    <n v="0"/>
  </r>
  <r>
    <x v="275"/>
    <s v="134003220"/>
    <s v="MSP-DNA-2022-1781-M"/>
    <d v="2022-07-15T00:00:00"/>
    <s v="MSP-DNPI-2022-1203-M"/>
    <d v="2022-07-22T00:00:00"/>
    <x v="2"/>
    <s v="devolucion de recursos"/>
    <s v="ADMINISTRACION CENTRAL"/>
    <s v="Adquisición de Ropa de trabajo - Catálogo Electronico (Botín dieléctrico cuero hirofugado)."/>
    <s v="PLANTA CENTRAL"/>
    <n v="9999"/>
    <s v="01"/>
    <s v="000"/>
    <s v="001"/>
    <n v="530209"/>
    <n v="1701"/>
    <s v="001"/>
    <s v="0000"/>
    <s v="0000"/>
    <n v="0"/>
    <n v="0"/>
    <n v="0"/>
    <n v="1989.92"/>
    <m/>
    <n v="1989.92"/>
    <s v="SI"/>
    <m/>
    <m/>
    <s v="Alexandra Simba"/>
    <n v="0"/>
    <n v="0"/>
    <n v="0"/>
    <s v="COOR ADMINISTRATIVA FINANCIERA"/>
    <x v="22"/>
    <s v="NO APLICA"/>
    <s v="NO"/>
    <n v="0"/>
  </r>
  <r>
    <x v="275"/>
    <s v="134003221"/>
    <s v="MSP-DNA-2022-1781-M"/>
    <d v="2022-07-15T00:00:00"/>
    <s v="MSP-DNPI-2022-1203-M"/>
    <d v="2022-07-22T00:00:00"/>
    <x v="2"/>
    <s v="devolucion de recursos"/>
    <s v="ADMINISTRACION CENTRAL"/>
    <s v="Adquisición de Ropa de trabajo- Catálogo Electronico (Buzo tipo polo de algodón peinado manga larga, con cuello tejido y puño de resorte )."/>
    <s v="PLANTA CENTRAL"/>
    <n v="9999"/>
    <s v="01"/>
    <s v="000"/>
    <s v="001"/>
    <n v="530209"/>
    <n v="1701"/>
    <s v="001"/>
    <s v="0000"/>
    <s v="0000"/>
    <n v="0"/>
    <n v="0"/>
    <n v="0"/>
    <n v="218.31000000000003"/>
    <m/>
    <n v="218.31000000000003"/>
    <s v="SI"/>
    <m/>
    <m/>
    <s v="Alexandra Simba"/>
    <n v="0"/>
    <n v="0"/>
    <n v="0"/>
    <s v="COOR ADMINISTRATIVA FINANCIERA"/>
    <x v="22"/>
    <s v="NO APLICA"/>
    <s v="NO"/>
    <n v="0"/>
  </r>
  <r>
    <x v="275"/>
    <s v="134003226"/>
    <s v="MSP-DNA-2022-1781-M"/>
    <d v="2022-07-15T00:00:00"/>
    <s v="MSP-DNPI-2022-1203-M"/>
    <d v="2022-07-22T00:00:00"/>
    <x v="2"/>
    <s v="devolucion de recursos"/>
    <s v="ADMINISTRACION CENTRAL"/>
    <s v="Adquisición de Ropa de trabajo -Catálogo Electronico (Chaleco multifunción)."/>
    <s v="PLANTA CENTRAL"/>
    <n v="9999"/>
    <s v="01"/>
    <s v="000"/>
    <s v="001"/>
    <n v="530209"/>
    <n v="1701"/>
    <s v="001"/>
    <s v="0000"/>
    <s v="0000"/>
    <n v="0"/>
    <n v="0"/>
    <n v="0"/>
    <n v="191.30999999999997"/>
    <m/>
    <n v="191.30999999999997"/>
    <s v="SI"/>
    <m/>
    <m/>
    <s v="Alexandra Simba"/>
    <n v="0"/>
    <n v="0"/>
    <n v="0"/>
    <s v="COOR ADMINISTRATIVA FINANCIERA"/>
    <x v="22"/>
    <s v="NO APLICA"/>
    <s v="NO"/>
    <n v="0"/>
  </r>
  <r>
    <x v="275"/>
    <s v="134003225"/>
    <s v="MSP-DNA-2022-1781-M"/>
    <d v="2022-07-15T00:00:00"/>
    <s v="MSP-DNPI-2022-1203-M"/>
    <d v="2022-07-22T00:00:00"/>
    <x v="2"/>
    <s v="devolucion de recursos"/>
    <s v="ADMINISTRACION CENTRAL"/>
    <s v="Adquisición de Ropa de trabajo-Catálogo Electronico (Chompa impermeable con cinta reflectiva)."/>
    <s v="PLANTA CENTRAL"/>
    <n v="9999"/>
    <s v="01"/>
    <s v="000"/>
    <s v="001"/>
    <n v="530209"/>
    <n v="1701"/>
    <s v="001"/>
    <s v="0000"/>
    <s v="0000"/>
    <n v="0"/>
    <n v="0"/>
    <n v="0"/>
    <n v="1157.7600000000002"/>
    <m/>
    <n v="1157.7600000000002"/>
    <s v="SI"/>
    <m/>
    <m/>
    <s v="Alexandra Simba"/>
    <n v="0"/>
    <n v="0"/>
    <n v="0"/>
    <s v="COOR ADMINISTRATIVA FINANCIERA"/>
    <x v="22"/>
    <s v="GI TRANSPORTES"/>
    <s v="NO"/>
    <n v="0"/>
  </r>
  <r>
    <x v="275"/>
    <s v="134003082"/>
    <s v="MSP-DNA-2022-1781-M"/>
    <d v="2022-07-15T00:00:00"/>
    <s v="MSP-DNPI-2022-1203-M"/>
    <d v="2022-07-22T00:00:00"/>
    <x v="2"/>
    <s v="devolucion de recursos"/>
    <s v="ADMINISTRACION CENTRAL"/>
    <s v="SERVICIO DE RECARGA DE BOTELLONES DE AGUA PARA EL DESPACHO MINISTERIAL"/>
    <s v="PLANTA CENTRAL"/>
    <n v="9999"/>
    <s v="01"/>
    <s v="000"/>
    <s v="001"/>
    <n v="530801"/>
    <n v="1701"/>
    <s v="001"/>
    <s v="0000"/>
    <s v="0000"/>
    <n v="0"/>
    <n v="0"/>
    <n v="0"/>
    <n v="677.6"/>
    <m/>
    <n v="677.6"/>
    <s v="SI"/>
    <m/>
    <m/>
    <s v="Alexandra Simba"/>
    <n v="422.4"/>
    <n v="0"/>
    <n v="422.4"/>
    <s v="COOR ADMINISTRATIVA FINANCIERA"/>
    <x v="22"/>
    <s v="GI MANTENIMIENTO"/>
    <s v="SI"/>
    <n v="0"/>
  </r>
  <r>
    <x v="275"/>
    <s v="134003109"/>
    <s v="MSP-DNA-2022-1781-M"/>
    <d v="2022-07-15T00:00:00"/>
    <s v="MSP-DNPI-2022-1203-M"/>
    <d v="2022-07-22T00:00:00"/>
    <x v="2"/>
    <s v="devolucion de recursos"/>
    <s v="ADMINISTRACION CENTRAL"/>
    <s v="CAJA CHICA DE LA GISIYM"/>
    <s v="PLANTA CENTRAL"/>
    <n v="9999"/>
    <s v="01"/>
    <s v="000"/>
    <s v="001"/>
    <n v="531601"/>
    <n v="1701"/>
    <s v="001"/>
    <s v="0000"/>
    <s v="0000"/>
    <n v="0"/>
    <n v="0"/>
    <n v="0"/>
    <n v="800"/>
    <m/>
    <n v="800"/>
    <s v="SI"/>
    <m/>
    <m/>
    <s v="Alexandra Simba"/>
    <n v="0"/>
    <n v="0"/>
    <n v="0"/>
    <s v="COOR ADMINISTRATIVA FINANCIERA"/>
    <x v="22"/>
    <s v="GI MANTENIMIENTO"/>
    <s v="NO"/>
    <n v="0"/>
  </r>
  <r>
    <x v="275"/>
    <s v="134003146"/>
    <s v="MSP-DNA-2022-1781-M"/>
    <d v="2022-07-15T00:00:00"/>
    <s v="MSP-DNPI-2022-1203-M"/>
    <d v="2022-07-22T00:00:00"/>
    <x v="2"/>
    <s v="devolucion de recursos"/>
    <s v="ADMINISTRACION CENTRAL"/>
    <s v="PAGO DE IMPUESTO PREDIAL PARA EDIFICIOS ANEXOS A PLANTA CENTRAL"/>
    <s v="PLANTA CENTRAL"/>
    <n v="9999"/>
    <s v="01"/>
    <s v="000"/>
    <s v="001"/>
    <n v="570102"/>
    <n v="1701"/>
    <s v="001"/>
    <s v="0000"/>
    <s v="0000"/>
    <n v="0"/>
    <n v="0"/>
    <n v="0"/>
    <n v="6745.119999999999"/>
    <m/>
    <n v="6745.119999999999"/>
    <s v="SI"/>
    <m/>
    <m/>
    <s v="Alexandra Simba"/>
    <n v="21254.880000000001"/>
    <n v="0"/>
    <n v="21254.880000000001"/>
    <s v="COOR ADMINISTRATIVA FINANCIERA"/>
    <x v="22"/>
    <s v="GI MANTENIMIENTO"/>
    <s v="SI"/>
    <n v="0"/>
  </r>
  <r>
    <x v="275"/>
    <s v="134003141"/>
    <s v="MSP-DNA-2022-1781-M"/>
    <d v="2022-07-15T00:00:00"/>
    <s v="MSP-DNPI-2022-1203-M"/>
    <d v="2022-07-22T00:00:00"/>
    <x v="2"/>
    <s v="devolucion de recursos"/>
    <s v="ADMINISTRACION CENTRAL"/>
    <s v="PLAN DE DATOS DEL DESPACHO MINISTERIAL"/>
    <s v="PLANTA CENTRAL"/>
    <n v="9999"/>
    <s v="01"/>
    <s v="000"/>
    <s v="001"/>
    <n v="990102"/>
    <n v="1701"/>
    <s v="001"/>
    <s v="0000"/>
    <s v="0000"/>
    <n v="0"/>
    <n v="0"/>
    <n v="0"/>
    <n v="7.11"/>
    <m/>
    <n v="7.11"/>
    <s v="SI"/>
    <m/>
    <m/>
    <s v="Alexandra Simba"/>
    <n v="27.59"/>
    <n v="3.3"/>
    <n v="30.89"/>
    <s v="COOR ADMINISTRATIVA FINANCIERA"/>
    <x v="22"/>
    <s v="GI IMPORTACIONES"/>
    <s v="SI"/>
    <n v="3.5527136788005009E-15"/>
  </r>
  <r>
    <x v="275"/>
    <s v="134003016"/>
    <s v="MSP-DNA-2022-1781-M"/>
    <d v="2022-07-15T00:00:00"/>
    <s v="MSP-DNPI-2022-1203-M"/>
    <d v="2022-07-22T00:00:00"/>
    <x v="2"/>
    <s v="devolucion de recursos"/>
    <s v="ADMINISTRACION CENTRAL"/>
    <s v="SERVICIO DE TRANSPORTE A FUNCIONARIOS POR VÍAS PRINCIPALES CON RECORRIDO DE RUTA DE 61 HASTA 120 KM DIARIOS (VEHÍCULOS TIPO BÚS) PARA EL MINISTERIO DE SALUD PÚBLICA."/>
    <s v="PLANTA CENTRAL"/>
    <n v="9999"/>
    <s v="01"/>
    <s v="000"/>
    <s v="001"/>
    <n v="530201"/>
    <n v="1701"/>
    <s v="001"/>
    <s v="0000"/>
    <s v="0000"/>
    <n v="0"/>
    <n v="0"/>
    <n v="0"/>
    <n v="48033.819999999949"/>
    <m/>
    <n v="48033.819999999949"/>
    <s v="SI"/>
    <m/>
    <m/>
    <s v="Alexandra Simba"/>
    <n v="0"/>
    <n v="0"/>
    <n v="0"/>
    <s v="COOR ADMINISTRATIVA FINANCIERA"/>
    <x v="22"/>
    <s v="GI TRANSPORTES"/>
    <s v="NO"/>
    <n v="0"/>
  </r>
  <r>
    <x v="275"/>
    <s v="134003017"/>
    <s v="MSP-DNA-2022-1781-M"/>
    <d v="2022-07-15T00:00:00"/>
    <s v="MSP-DNPI-2022-1203-M"/>
    <d v="2022-07-22T00:00:00"/>
    <x v="2"/>
    <s v="devolucion de recursos"/>
    <s v="ADMINISTRACION CENTRAL"/>
    <s v="SERVICIO DE RASTREO SATELITAL PARA LA FLOTA VEHICULAR DEL MINISTERIO DE SALUD PÚBLICA (PLANTA CENTRAL)"/>
    <s v="PLANTA CENTRAL"/>
    <n v="9999"/>
    <s v="01"/>
    <s v="000"/>
    <s v="001"/>
    <n v="530246"/>
    <n v="1701"/>
    <s v="001"/>
    <s v="0000"/>
    <s v="0000"/>
    <n v="0"/>
    <n v="0"/>
    <n v="0"/>
    <n v="471.5"/>
    <m/>
    <n v="471.5"/>
    <s v="SI"/>
    <m/>
    <m/>
    <s v="Alexandra Simba"/>
    <n v="27527.5"/>
    <n v="0"/>
    <n v="27527.5"/>
    <s v="COOR ADMINISTRATIVA FINANCIERA"/>
    <x v="22"/>
    <s v="GI TRANSPORTES"/>
    <s v="SI"/>
    <n v="0"/>
  </r>
  <r>
    <x v="275"/>
    <s v="134003018"/>
    <s v="MSP-DNA-2022-1781-M"/>
    <d v="2022-07-15T00:00:00"/>
    <s v="MSP-DNPI-2022-1203-M"/>
    <d v="2022-07-22T00:00:00"/>
    <x v="2"/>
    <s v="devolucion de recursos"/>
    <s v="ADMINISTRACION CENTRAL"/>
    <s v="SERVICIO DE RASTREO SATELITAL PARA LA FLOTA VEHICULAR DEL MINISTERIO DE SALUD PÚBLICA (PLANTA CENTRAL)"/>
    <s v="PLANTA CENTRAL"/>
    <n v="9999"/>
    <s v="01"/>
    <s v="000"/>
    <s v="001"/>
    <n v="530246"/>
    <n v="1701"/>
    <s v="001"/>
    <s v="0000"/>
    <s v="0000"/>
    <n v="0"/>
    <n v="0"/>
    <n v="0"/>
    <n v="35000"/>
    <m/>
    <n v="35000"/>
    <s v="SI"/>
    <m/>
    <m/>
    <s v="Alexandra Simba"/>
    <n v="0"/>
    <n v="0"/>
    <n v="0"/>
    <s v="COOR ADMINISTRATIVA FINANCIERA"/>
    <x v="22"/>
    <s v="GI TRANSPORTES"/>
    <s v="NO"/>
    <n v="0"/>
  </r>
  <r>
    <x v="275"/>
    <s v="134003040"/>
    <s v="MSP-DNA-2022-1781-M"/>
    <d v="2022-07-15T00:00:00"/>
    <s v="MSP-DNPI-2022-1203-M"/>
    <d v="2022-07-22T00:00:00"/>
    <x v="2"/>
    <s v="devolucion de recursos"/>
    <s v="ADMINISTRACION CENTRAL"/>
    <s v="SERVICIO DE EMISIÓN DE PASAJES AEREOS NACIONALES E INTERNACIONALES PARA SERVIDORES DEL MINISTERIO DE SALUD PÚBLICA (PLANTA CENTRAL) Y PACIENTES RPIS"/>
    <s v="PLANTA CENTRAL"/>
    <n v="9999"/>
    <s v="01"/>
    <s v="000"/>
    <s v="001"/>
    <n v="530301"/>
    <n v="1701"/>
    <s v="001"/>
    <s v="0000"/>
    <s v="0000"/>
    <n v="0"/>
    <n v="0"/>
    <n v="0"/>
    <n v="112285"/>
    <m/>
    <n v="112285"/>
    <s v="SI"/>
    <m/>
    <m/>
    <s v="Alexandra Simba"/>
    <n v="150000"/>
    <n v="475"/>
    <n v="150475"/>
    <s v="COOR ADMINISTRATIVA FINANCIERA"/>
    <x v="22"/>
    <s v="GI TRANSPORTES"/>
    <s v="SI"/>
    <n v="0"/>
  </r>
  <r>
    <x v="275"/>
    <s v="134003233"/>
    <s v="MSP-DNA-2022-1781-M"/>
    <d v="2022-07-15T00:00:00"/>
    <s v="MSP-DNPI-2022-1203-M"/>
    <d v="2022-07-22T00:00:00"/>
    <x v="2"/>
    <s v="devolucion de recursos"/>
    <s v="ADMINISTRACION CENTRAL"/>
    <s v="SERVICIO DE EMISIÓN DE PASAJES AEREOS NACIONALES E INTERNACIONALES PARA SERVIDORES DEL MINISTERIO DE SALUD PÚBLICA (PLANTA CENTRAL) Y PACIENTES RPIS"/>
    <s v="PLANTA CENTRAL"/>
    <n v="9999"/>
    <s v="01"/>
    <s v="000"/>
    <s v="001"/>
    <n v="530301"/>
    <n v="1701"/>
    <s v="001"/>
    <s v="0000"/>
    <s v="0000"/>
    <n v="0"/>
    <n v="0"/>
    <n v="0"/>
    <n v="192.14"/>
    <n v="1.1399999999999999"/>
    <n v="193.27999999999997"/>
    <s v="SI"/>
    <m/>
    <m/>
    <s v="Alexandra Simba"/>
    <n v="0"/>
    <n v="0"/>
    <n v="0"/>
    <s v="COOR ADMINISTRATIVA FINANCIERA"/>
    <x v="22"/>
    <s v="GI TRANSPORTES"/>
    <s v="NO"/>
    <n v="0"/>
  </r>
  <r>
    <x v="275"/>
    <s v="134003041"/>
    <s v="MSP-DNA-2022-1781-M"/>
    <d v="2022-07-15T00:00:00"/>
    <s v="MSP-DNPI-2022-1203-M"/>
    <d v="2022-07-22T00:00:00"/>
    <x v="2"/>
    <s v="devolucion de recursos"/>
    <s v="ADMINISTRACION CENTRAL"/>
    <s v="SERVICIO DE EMISIÓN DE PASAJES AEREOS NACIONALES E INTERNACIONALES PARA SERVIDORES DEL MINISTERIO DE SALUD PÚBLICA (PLANTA CENTRAL) Y PACIENTES RPIS"/>
    <s v="PLANTA CENTRAL"/>
    <n v="9999"/>
    <s v="01"/>
    <s v="000"/>
    <s v="001"/>
    <n v="530302"/>
    <n v="1701"/>
    <s v="001"/>
    <s v="0000"/>
    <s v="0000"/>
    <n v="0"/>
    <n v="0"/>
    <n v="0"/>
    <n v="84745.600000000006"/>
    <m/>
    <n v="84745.600000000006"/>
    <s v="SI"/>
    <m/>
    <m/>
    <s v="Alexandra Simba"/>
    <n v="85000"/>
    <n v="100"/>
    <n v="85100"/>
    <s v="COOR ADMINISTRATIVA FINANCIERA"/>
    <x v="22"/>
    <s v="GI TRANSPORTES"/>
    <s v="SI"/>
    <n v="0"/>
  </r>
  <r>
    <x v="275"/>
    <s v="134003033"/>
    <s v="MSP-DNA-2022-1781-M"/>
    <d v="2022-07-15T00:00:00"/>
    <s v="MSP-DNPI-2022-1203-M"/>
    <d v="2022-07-22T00:00:00"/>
    <x v="2"/>
    <s v="devolucion de recursos"/>
    <s v="ADMINISTRACION CENTRAL"/>
    <s v="CONTRATACIÓN DE UN TALLER AUTOMOTRIZ PARA EJECUTAR MANTENIMIENTO PREVENTIVO Y CORRECTIVO DE LOS VEHÍCULOS LIVIANOS Y PESADOS PERTENECIENTES AL PARQUE AUTOMOTOR DEL MINISTERIO DE SALUD PÚBLICA (PLANTA CENTRAL)"/>
    <s v="PLANTA CENTRAL"/>
    <n v="9999"/>
    <s v="01"/>
    <s v="000"/>
    <s v="001"/>
    <n v="530405"/>
    <n v="1701"/>
    <s v="001"/>
    <s v="0000"/>
    <s v="0000"/>
    <n v="0"/>
    <n v="0"/>
    <n v="0"/>
    <n v="26636.949999999997"/>
    <m/>
    <n v="26636.949999999997"/>
    <s v="SI"/>
    <m/>
    <m/>
    <s v="Alexandra Simba"/>
    <n v="37363.050000000003"/>
    <n v="0"/>
    <n v="37363.050000000003"/>
    <s v="COOR ADMINISTRATIVA FINANCIERA"/>
    <x v="22"/>
    <s v="GI TRANSPORTES"/>
    <s v="SI"/>
    <n v="0"/>
  </r>
  <r>
    <x v="275"/>
    <s v="134003045"/>
    <s v="MSP-DNA-2022-1781-M"/>
    <d v="2022-07-15T00:00:00"/>
    <s v="MSP-DNPI-2022-1203-M"/>
    <d v="2022-07-22T00:00:00"/>
    <x v="2"/>
    <s v="devolucion de recursos"/>
    <s v="ADMINISTRACION CENTRAL"/>
    <s v="TRANSFERENCIA DE DOMINIO DEL PARQUE AUTOMOTOR DEL MINISTERIO DE SALUD"/>
    <s v="PLANTA CENTRAL"/>
    <n v="9999"/>
    <s v="01"/>
    <s v="000"/>
    <s v="001"/>
    <n v="570102"/>
    <n v="1701"/>
    <s v="001"/>
    <s v="0000"/>
    <s v="0000"/>
    <n v="0"/>
    <n v="0"/>
    <n v="0"/>
    <n v="400"/>
    <m/>
    <n v="400"/>
    <s v="SI"/>
    <m/>
    <m/>
    <s v="Alexandra Simba"/>
    <n v="0"/>
    <n v="0"/>
    <n v="0"/>
    <s v="COOR ADMINISTRATIVA FINANCIERA"/>
    <x v="22"/>
    <s v="GI TRANSPORTES"/>
    <s v="NO"/>
    <n v="0"/>
  </r>
  <r>
    <x v="275"/>
    <s v="134003125"/>
    <s v="MSP-DNA-2022-1781-M"/>
    <d v="2022-07-15T00:00:00"/>
    <s v="MSP-DNPI-2022-1203-M"/>
    <d v="2022-07-22T00:00:00"/>
    <x v="2"/>
    <s v="devolucion de recursos"/>
    <s v="ADMINISTRACION CENTRAL"/>
    <s v="CONTRATACIÓN DE PÓLIZAS DE SEGUROS DE: INCENDIO, ROBO, EQUIPO ELECTRÓNICO, ROTURA DE MAQUINARIA, EQUIPO Y MAQUINARIA, VEHÍCULOS, TRANSPORTE INTERNO, PARA LOS BIENES, Y FIDELIDAD PARA LOS SERVIDORES Y TRABAJADORES CAUCIONADOS, DE PLANTA CENTRAL Y EDIFICIOS ANEXOS DEL MINISTERIO DE SALUD PÚBLICA. "/>
    <s v="PLANTA CENTRAL"/>
    <n v="9999"/>
    <s v="01"/>
    <s v="000"/>
    <s v="001"/>
    <n v="570201"/>
    <n v="1701"/>
    <s v="001"/>
    <s v="0000"/>
    <s v="0000"/>
    <n v="0"/>
    <n v="0"/>
    <n v="0"/>
    <n v="2843.19"/>
    <m/>
    <n v="2843.19"/>
    <s v="SI"/>
    <m/>
    <m/>
    <s v="Alexandra Simba"/>
    <n v="437156.81"/>
    <n v="0"/>
    <n v="437156.81"/>
    <s v="COOR ADMINISTRATIVA FINANCIERA"/>
    <x v="22"/>
    <s v="SEGUROS"/>
    <s v="SI"/>
    <n v="1"/>
  </r>
  <r>
    <x v="275"/>
    <s v="134003126"/>
    <s v="MSP-DNA-2022-1781-M"/>
    <d v="2022-07-15T00:00:00"/>
    <s v="MSP-DNPI-2022-1203-M"/>
    <d v="2022-07-22T00:00:00"/>
    <x v="2"/>
    <s v="devolucion de recursos"/>
    <s v="ADMINISTRACION CENTRAL"/>
    <s v="CONTRATACIÓN DE PÓLIZAS DE SEGUROS DE: INCENDIO, ROBO, EQUIPO ELECTRÓNICO, ROTURA DE MAQUINARIA, EQUIPO Y MAQUINARIA, VEHÍCULOS, TRANSPORTE INTERNO, PARA LOS BIENES, Y FIDELIDAD PARA LOS SERVIDORES Y TRABAJADORES CAUCIONADOS, DE PLANTA CENTRAL Y EDIFICIOS ANEXOS DEL MINISTERIO DE SALUD PÚBLICA. "/>
    <s v="PLANTA CENTRAL"/>
    <n v="9999"/>
    <s v="01"/>
    <s v="000"/>
    <s v="001"/>
    <n v="570201"/>
    <n v="1701"/>
    <s v="001"/>
    <s v="0000"/>
    <s v="0000"/>
    <n v="0"/>
    <n v="0"/>
    <n v="0"/>
    <n v="110000"/>
    <m/>
    <n v="110000"/>
    <s v="SI"/>
    <m/>
    <m/>
    <s v="Alexandra Simba"/>
    <n v="0"/>
    <n v="0"/>
    <n v="0"/>
    <s v="COOR ADMINISTRATIVA FINANCIERA"/>
    <x v="22"/>
    <s v="SEGUROS"/>
    <s v="NO"/>
    <n v="0"/>
  </r>
  <r>
    <x v="275"/>
    <s v="134003051"/>
    <s v="MSP-DNA-2022-1781-M"/>
    <d v="2022-07-15T00:00:00"/>
    <s v="MSP-DNPI-2022-1203-M"/>
    <d v="2022-07-22T00:00:00"/>
    <x v="2"/>
    <s v="devolucion de recursos"/>
    <s v="ADMINISTRACION CENTRAL"/>
    <s v="SERVICIO DE ABASTECIMIENTO DE COMBUSTIBLE (GASOLINA Y DIESEL) PARA EL PARQUE AUTOMOTOR DEL MINISTERIO DE SALUD PÚBLICA (PLANTA CENTRAL)"/>
    <s v="PLANTA CENTRAL"/>
    <n v="9999"/>
    <s v="01"/>
    <s v="000"/>
    <s v="001"/>
    <n v="990102"/>
    <n v="1701"/>
    <s v="001"/>
    <s v="0000"/>
    <s v="0000"/>
    <n v="0"/>
    <n v="0"/>
    <n v="0"/>
    <n v="104.96000000000004"/>
    <m/>
    <n v="104.96000000000004"/>
    <s v="SI"/>
    <m/>
    <m/>
    <s v="Alexandra Simba"/>
    <n v="6395.04"/>
    <n v="780"/>
    <n v="7175.04"/>
    <s v="COOR ADMINISTRATIVA FINANCIERA"/>
    <x v="22"/>
    <s v="GI TRANSPORTES"/>
    <s v="SI"/>
    <n v="0"/>
  </r>
  <r>
    <x v="275"/>
    <s v="134003052"/>
    <s v="MSP-DNA-2022-1781-M"/>
    <d v="2022-07-15T00:00:00"/>
    <s v="MSP-DNPI-2022-1203-M"/>
    <d v="2022-07-22T00:00:00"/>
    <x v="2"/>
    <s v="devolucion de recursos"/>
    <s v="ADMINISTRACION CENTRAL"/>
    <s v="SERVICIO DE ABASTECIMIENTO DE COMBUSTIBLE (GASOLINA Y DIESEL) PARA EL PARQUE AUTOMOTOR DEL MINISTERIO DE SALUD PÚBLICA (PLANTA CENTRAL)"/>
    <s v="PLANTA CENTRAL"/>
    <n v="9999"/>
    <s v="01"/>
    <s v="000"/>
    <s v="001"/>
    <n v="990102"/>
    <n v="1701"/>
    <s v="001"/>
    <s v="0000"/>
    <s v="0000"/>
    <n v="0"/>
    <n v="0"/>
    <n v="0"/>
    <n v="200.20000000000073"/>
    <m/>
    <n v="200.20000000000073"/>
    <s v="SI"/>
    <m/>
    <m/>
    <s v="Alexandra Simba"/>
    <n v="16021.25"/>
    <n v="0"/>
    <n v="16021.25"/>
    <s v="COOR ADMINISTRATIVA FINANCIERA"/>
    <x v="22"/>
    <s v="GI TRANSPORTES"/>
    <s v="SI"/>
    <n v="0"/>
  </r>
  <r>
    <x v="275"/>
    <s v="134003053"/>
    <s v="MSP-DNA-2022-1781-M"/>
    <d v="2022-07-15T00:00:00"/>
    <s v="MSP-DNPI-2022-1203-M"/>
    <d v="2022-07-22T00:00:00"/>
    <x v="2"/>
    <s v="devolucion de recursos"/>
    <s v="ADMINISTRACION CENTRAL"/>
    <s v="SERVICIO DE EMISIÓN DE PASAJES AEREOS NACIONALES  E INTERNACIONALES PARA SERVIDORES DEL MSP Y PACIENTES RPIS). (convenio de pago)"/>
    <s v="PLANTA CENTRAL"/>
    <n v="9999"/>
    <s v="01"/>
    <s v="000"/>
    <s v="001"/>
    <n v="990102"/>
    <n v="1701"/>
    <s v="001"/>
    <s v="0000"/>
    <s v="0000"/>
    <n v="0"/>
    <n v="0"/>
    <n v="0"/>
    <n v="4188.6600000000035"/>
    <m/>
    <n v="4188.6600000000035"/>
    <s v="SI"/>
    <m/>
    <m/>
    <s v="Alexandra Simba"/>
    <n v="23283.189999999995"/>
    <n v="16.739999999999998"/>
    <n v="23299.929999999997"/>
    <s v="COOR ADMINISTRATIVA FINANCIERA"/>
    <x v="22"/>
    <s v="GI TRANSPORTES"/>
    <s v="SI"/>
    <n v="-7.2759576141834259E-12"/>
  </r>
  <r>
    <x v="275"/>
    <s v="134003145"/>
    <s v="MSP-DNA-2022-1781-M"/>
    <d v="2022-07-15T00:00:00"/>
    <s v="MSP-DNPI-2022-1203-M"/>
    <d v="2022-07-22T00:00:00"/>
    <x v="2"/>
    <s v="devolucion de recursos"/>
    <s v="ADMINISTRACION CENTRAL"/>
    <s v="PAGO OBLIGACIONES PENDIENTES REEMBOLSO AGENTE DE ADUANAS (GASTOS NAVIEROS) Y ALMACENAJE"/>
    <s v="PLANTA CENTRAL"/>
    <n v="9999"/>
    <s v="01"/>
    <s v="000"/>
    <s v="001"/>
    <n v="990102"/>
    <n v="1701"/>
    <s v="001"/>
    <s v="0000"/>
    <s v="0000"/>
    <n v="0"/>
    <n v="0"/>
    <n v="0"/>
    <n v="568.44000000000005"/>
    <m/>
    <n v="568.44000000000005"/>
    <s v="SI"/>
    <m/>
    <m/>
    <s v="Alexandra Simba"/>
    <n v="93831.56"/>
    <n v="0"/>
    <n v="93831.56"/>
    <s v="COOR ADMINISTRATIVA FINANCIERA"/>
    <x v="22"/>
    <s v="GI IMPORTACIONES"/>
    <s v="SI"/>
    <n v="0"/>
  </r>
  <r>
    <x v="275"/>
    <s v="134003232"/>
    <s v="MSP-DNA-2022-1781-M"/>
    <d v="2022-07-15T00:00:00"/>
    <s v="MSP-DNPI-2022-1203-M"/>
    <d v="2022-07-22T00:00:00"/>
    <x v="2"/>
    <s v="devolucion de recursos"/>
    <s v="ADMINISTRACION CENTRAL"/>
    <s v="ADQUISICIÓN DE MATERIALES DE ASEO NO CATALOGADOS PARA EL MINISTERIO DE SALUD PÚBLICA - PLANTA CENTRAL"/>
    <s v="PLANTA CENTRAL"/>
    <n v="9999"/>
    <s v="01"/>
    <s v="000"/>
    <s v="001"/>
    <n v="530805"/>
    <n v="1701"/>
    <s v="001"/>
    <s v="0000"/>
    <s v="0000"/>
    <n v="0"/>
    <n v="0"/>
    <n v="0"/>
    <n v="1811.35"/>
    <n v="217.36"/>
    <n v="2028.71"/>
    <s v="SI"/>
    <m/>
    <m/>
    <s v="Alexandra Simba"/>
    <n v="-1.7857142856883002E-3"/>
    <n v="1.7857142856883002E-3"/>
    <n v="0"/>
    <s v="COOR ADMINISTRATIVA FINANCIERA"/>
    <x v="22"/>
    <s v="NO APLICA"/>
    <s v="NO"/>
    <n v="0"/>
  </r>
  <r>
    <x v="275"/>
    <s v="134003155"/>
    <s v="MSP-DNA-2022-1781-M"/>
    <d v="2022-07-15T00:00:00"/>
    <s v="MSP-DNPI-2022-1203-M"/>
    <d v="2022-07-22T00:00:00"/>
    <x v="2"/>
    <s v="devolucion de recursos"/>
    <s v="ADMINISTRACION CENTRAL"/>
    <s v="ADQUISICIÓN DE EQUIPOS, PRENDAS DE PROTECCIÓN"/>
    <s v="PLANTA CENTRAL"/>
    <n v="9999"/>
    <s v="01"/>
    <s v="000"/>
    <s v="001"/>
    <n v="530802"/>
    <n v="1701"/>
    <s v="001"/>
    <s v="0000"/>
    <s v="0000"/>
    <n v="0"/>
    <n v="0"/>
    <n v="0"/>
    <n v="12500"/>
    <m/>
    <n v="12500"/>
    <s v="SI"/>
    <m/>
    <m/>
    <s v="Alexandra Simba"/>
    <n v="0"/>
    <n v="0"/>
    <n v="0"/>
    <s v="COOR ADMINISTRATIVA FINANCIERA"/>
    <x v="22"/>
    <s v="GI MANTENIMIENTO"/>
    <s v="NO"/>
    <n v="0"/>
  </r>
  <r>
    <x v="275"/>
    <s v="132001029"/>
    <s v="MSP-DNA-2022-1781-M"/>
    <d v="2022-07-15T00:00:00"/>
    <s v="MSP-DNPI-2022-1203-M"/>
    <d v="2022-07-22T00:00:00"/>
    <x v="2"/>
    <s v="devolucion de recursos"/>
    <s v="ADMINISTRACION CENTRAL"/>
    <s v="DEVOLUCION DE RECURSOS DE LA DNA para financiar prioridades del MSP"/>
    <s v="PLANTA CENTRAL"/>
    <n v="9999"/>
    <s v="01"/>
    <s v="000"/>
    <s v="001"/>
    <n v="530101"/>
    <n v="1709"/>
    <s v="002"/>
    <s v="0000"/>
    <s v="0000"/>
    <n v="92986"/>
    <m/>
    <n v="92986"/>
    <n v="0"/>
    <n v="0"/>
    <n v="0"/>
    <s v="SI"/>
    <m/>
    <m/>
    <s v="Alexandra Simba"/>
    <n v="0"/>
    <n v="0"/>
    <n v="0"/>
    <s v="COOR PLANIFICACION GEST ESTRAT"/>
    <x v="25"/>
    <s v="FOR"/>
    <s v="SI"/>
    <n v="0"/>
  </r>
  <r>
    <x v="275"/>
    <s v="132001030"/>
    <s v="MSP-DNA-2022-1781-M"/>
    <d v="2022-07-15T00:00:00"/>
    <s v="MSP-DNPI-2022-1203-M"/>
    <d v="2022-07-22T00:00:00"/>
    <x v="2"/>
    <s v="devolucion de recursos"/>
    <s v="ADMINISTRACION CENTRAL"/>
    <s v="DEVOLUCION DE RECURSOS DE LA DNA para financiar prioridades del MSP"/>
    <s v="PLANTA CENTRAL"/>
    <n v="9999"/>
    <s v="01"/>
    <s v="000"/>
    <s v="001"/>
    <n v="530105"/>
    <n v="1701"/>
    <s v="001"/>
    <s v="0000"/>
    <s v="0000"/>
    <n v="317.56"/>
    <m/>
    <n v="317.56"/>
    <n v="0"/>
    <n v="0"/>
    <n v="0"/>
    <s v="SI"/>
    <m/>
    <m/>
    <s v="Alexandra Simba"/>
    <n v="0"/>
    <n v="0"/>
    <n v="0"/>
    <s v="COOR PLANIFICACION GEST ESTRAT"/>
    <x v="25"/>
    <s v="FOR"/>
    <s v="NO"/>
    <n v="0"/>
  </r>
  <r>
    <x v="275"/>
    <s v="132001031"/>
    <s v="MSP-DNA-2022-1781-M"/>
    <d v="2022-07-15T00:00:00"/>
    <s v="MSP-DNPI-2022-1203-M"/>
    <d v="2022-07-22T00:00:00"/>
    <x v="2"/>
    <s v="devolucion de recursos"/>
    <s v="ADMINISTRACION CENTRAL"/>
    <s v="DEVOLUCION DE RECURSOS DE LA DNA para financiar prioridades del MSP"/>
    <s v="PLANTA CENTRAL"/>
    <n v="9999"/>
    <s v="01"/>
    <s v="000"/>
    <s v="001"/>
    <n v="530201"/>
    <n v="1701"/>
    <s v="001"/>
    <s v="0000"/>
    <s v="0000"/>
    <n v="48033.819999999949"/>
    <m/>
    <n v="48033.819999999949"/>
    <n v="0"/>
    <n v="0"/>
    <n v="0"/>
    <s v="SI"/>
    <m/>
    <m/>
    <s v="Alexandra Simba"/>
    <n v="0"/>
    <n v="0"/>
    <n v="0"/>
    <s v="COOR PLANIFICACION GEST ESTRAT"/>
    <x v="25"/>
    <s v="FOR"/>
    <s v="NO"/>
    <n v="0"/>
  </r>
  <r>
    <x v="275"/>
    <s v="132001032"/>
    <s v="MSP-DNA-2022-1781-M"/>
    <d v="2022-07-15T00:00:00"/>
    <s v="MSP-DNPI-2022-1203-M"/>
    <d v="2022-07-22T00:00:00"/>
    <x v="2"/>
    <s v="devolucion de recursos"/>
    <s v="ADMINISTRACION CENTRAL"/>
    <s v="DEVOLUCION DE RECURSOS DE LA DNA para financiar prioridades del MSP"/>
    <s v="PLANTA CENTRAL"/>
    <n v="9999"/>
    <s v="01"/>
    <s v="000"/>
    <s v="001"/>
    <n v="530203"/>
    <n v="1701"/>
    <s v="001"/>
    <s v="0000"/>
    <s v="0000"/>
    <n v="1728.25"/>
    <m/>
    <n v="1728.25"/>
    <n v="0"/>
    <n v="0"/>
    <n v="0"/>
    <s v="SI"/>
    <m/>
    <m/>
    <s v="Alexandra Simba"/>
    <n v="0"/>
    <n v="0"/>
    <n v="0"/>
    <s v="COOR PLANIFICACION GEST ESTRAT"/>
    <x v="25"/>
    <s v="FOR"/>
    <s v="NO"/>
    <n v="0"/>
  </r>
  <r>
    <x v="275"/>
    <s v="132001033"/>
    <s v="MSP-DNA-2022-1781-M"/>
    <d v="2022-07-15T00:00:00"/>
    <s v="MSP-DNPI-2022-1203-M"/>
    <d v="2022-07-22T00:00:00"/>
    <x v="2"/>
    <s v="devolucion de recursos"/>
    <s v="ADMINISTRACION CENTRAL"/>
    <s v="DEVOLUCION DE RECURSOS DE LA DNA para financiar prioridades del MSP"/>
    <s v="PLANTA CENTRAL"/>
    <n v="9999"/>
    <s v="01"/>
    <s v="000"/>
    <s v="001"/>
    <n v="530204"/>
    <n v="1701"/>
    <s v="001"/>
    <s v="0000"/>
    <s v="0000"/>
    <n v="1120"/>
    <m/>
    <n v="1120"/>
    <n v="0"/>
    <n v="0"/>
    <n v="0"/>
    <s v="SI"/>
    <m/>
    <m/>
    <s v="Alexandra Simba"/>
    <n v="0"/>
    <n v="0"/>
    <n v="0"/>
    <s v="COOR PLANIFICACION GEST ESTRAT"/>
    <x v="25"/>
    <s v="FOR"/>
    <s v="NO"/>
    <n v="0"/>
  </r>
  <r>
    <x v="275"/>
    <s v="132001034"/>
    <s v="MSP-DNA-2022-1781-M"/>
    <d v="2022-07-15T00:00:00"/>
    <s v="MSP-DNPI-2022-1203-M"/>
    <d v="2022-07-22T00:00:00"/>
    <x v="2"/>
    <s v="devolucion de recursos"/>
    <s v="ADMINISTRACION CENTRAL"/>
    <s v="DEVOLUCION DE RECURSOS DE LA DNA para financiar prioridades del MSP"/>
    <s v="PLANTA CENTRAL"/>
    <n v="9999"/>
    <s v="01"/>
    <s v="000"/>
    <s v="001"/>
    <n v="530208"/>
    <n v="1701"/>
    <s v="001"/>
    <s v="0000"/>
    <s v="0000"/>
    <n v="399.3"/>
    <m/>
    <n v="399.3"/>
    <n v="0"/>
    <n v="0"/>
    <n v="0"/>
    <s v="SI"/>
    <m/>
    <m/>
    <s v="Alexandra Simba"/>
    <n v="0"/>
    <n v="0"/>
    <n v="0"/>
    <s v="COOR PLANIFICACION GEST ESTRAT"/>
    <x v="25"/>
    <s v="FOR"/>
    <s v="NO"/>
    <n v="0"/>
  </r>
  <r>
    <x v="275"/>
    <s v="132001035"/>
    <s v="MSP-DNA-2022-1781-M"/>
    <d v="2022-07-15T00:00:00"/>
    <s v="MSP-DNPI-2022-1203-M"/>
    <d v="2022-07-22T00:00:00"/>
    <x v="2"/>
    <s v="devolucion de recursos"/>
    <s v="ADMINISTRACION CENTRAL"/>
    <s v="DEVOLUCION DE RECURSOS DE LA DNA para financiar prioridades del MSP"/>
    <s v="PLANTA CENTRAL"/>
    <n v="9999"/>
    <s v="01"/>
    <s v="000"/>
    <s v="001"/>
    <n v="530209"/>
    <n v="1701"/>
    <s v="001"/>
    <s v="0000"/>
    <s v="0000"/>
    <n v="3638.5800000000004"/>
    <m/>
    <n v="3638.5800000000004"/>
    <n v="0"/>
    <n v="0"/>
    <n v="0"/>
    <s v="SI"/>
    <m/>
    <m/>
    <s v="Alexandra Simba"/>
    <n v="0"/>
    <n v="0"/>
    <n v="0"/>
    <s v="COOR PLANIFICACION GEST ESTRAT"/>
    <x v="25"/>
    <s v="FOR"/>
    <s v="NO"/>
    <n v="0"/>
  </r>
  <r>
    <x v="275"/>
    <s v="132001036"/>
    <s v="MSP-DNA-2022-1781-M"/>
    <d v="2022-07-15T00:00:00"/>
    <s v="MSP-DNPI-2022-1203-M"/>
    <d v="2022-07-22T00:00:00"/>
    <x v="2"/>
    <s v="devolucion de recursos"/>
    <s v="ADMINISTRACION CENTRAL"/>
    <s v="DEVOLUCION DE RECURSOS DE LA DNA para financiar prioridades del MSP"/>
    <s v="PLANTA CENTRAL"/>
    <n v="9999"/>
    <s v="01"/>
    <s v="000"/>
    <s v="001"/>
    <n v="530246"/>
    <n v="1701"/>
    <s v="001"/>
    <s v="0000"/>
    <s v="0000"/>
    <n v="35471.5"/>
    <m/>
    <n v="35471.5"/>
    <n v="0"/>
    <n v="0"/>
    <n v="0"/>
    <s v="SI"/>
    <m/>
    <m/>
    <s v="Alexandra Simba"/>
    <n v="0"/>
    <n v="0"/>
    <n v="0"/>
    <s v="COOR PLANIFICACION GEST ESTRAT"/>
    <x v="25"/>
    <s v="FOR"/>
    <s v="NO"/>
    <n v="0"/>
  </r>
  <r>
    <x v="275"/>
    <s v="132001037"/>
    <s v="MSP-DNA-2022-1781-M"/>
    <d v="2022-07-15T00:00:00"/>
    <s v="MSP-DNPI-2022-1203-M"/>
    <d v="2022-07-22T00:00:00"/>
    <x v="2"/>
    <s v="devolucion de recursos"/>
    <s v="ADMINISTRACION CENTRAL"/>
    <s v="DEVOLUCION DE RECURSOS DE LA DNA para financiar prioridades del MSP"/>
    <s v="PLANTA CENTRAL"/>
    <n v="9999"/>
    <s v="01"/>
    <s v="000"/>
    <s v="001"/>
    <n v="530301"/>
    <n v="1701"/>
    <s v="001"/>
    <s v="0000"/>
    <s v="0000"/>
    <n v="112478.28"/>
    <m/>
    <n v="112478.28"/>
    <n v="0"/>
    <n v="0"/>
    <n v="0"/>
    <s v="SI"/>
    <m/>
    <m/>
    <s v="Alexandra Simba"/>
    <n v="0"/>
    <n v="0"/>
    <n v="0"/>
    <s v="COOR PLANIFICACION GEST ESTRAT"/>
    <x v="25"/>
    <s v="FOR"/>
    <s v="NO"/>
    <n v="0"/>
  </r>
  <r>
    <x v="275"/>
    <s v="132001038"/>
    <s v="MSP-DNA-2022-1781-M"/>
    <d v="2022-07-15T00:00:00"/>
    <s v="MSP-DNPI-2022-1203-M"/>
    <d v="2022-07-22T00:00:00"/>
    <x v="2"/>
    <s v="devolucion de recursos"/>
    <s v="ADMINISTRACION CENTRAL"/>
    <s v="DEVOLUCION DE RECURSOS DE LA DNA para financiar prioridades del MSP"/>
    <s v="PLANTA CENTRAL"/>
    <n v="9999"/>
    <s v="01"/>
    <s v="000"/>
    <s v="001"/>
    <n v="530302"/>
    <n v="1701"/>
    <s v="001"/>
    <s v="0000"/>
    <s v="0000"/>
    <n v="84745.600000000006"/>
    <m/>
    <n v="84745.600000000006"/>
    <n v="0"/>
    <n v="0"/>
    <n v="0"/>
    <s v="SI"/>
    <m/>
    <m/>
    <s v="Alexandra Simba"/>
    <n v="0"/>
    <n v="0"/>
    <n v="0"/>
    <s v="COOR PLANIFICACION GEST ESTRAT"/>
    <x v="25"/>
    <s v="FOR"/>
    <s v="NO"/>
    <n v="0"/>
  </r>
  <r>
    <x v="275"/>
    <s v="132001039"/>
    <s v="MSP-DNA-2022-1781-M"/>
    <d v="2022-07-15T00:00:00"/>
    <s v="MSP-DNPI-2022-1203-M"/>
    <d v="2022-07-22T00:00:00"/>
    <x v="2"/>
    <s v="devolucion de recursos"/>
    <s v="ADMINISTRACION CENTRAL"/>
    <s v="DEVOLUCION DE RECURSOS DE LA DNA para financiar prioridades del MSP"/>
    <s v="PLANTA CENTRAL"/>
    <n v="9999"/>
    <s v="01"/>
    <s v="000"/>
    <s v="001"/>
    <n v="530405"/>
    <n v="1701"/>
    <s v="001"/>
    <s v="0000"/>
    <s v="0000"/>
    <n v="26636.949999999997"/>
    <m/>
    <n v="26636.949999999997"/>
    <n v="0"/>
    <n v="0"/>
    <n v="0"/>
    <s v="SI"/>
    <m/>
    <m/>
    <s v="Alexandra Simba"/>
    <n v="0"/>
    <n v="0"/>
    <n v="0"/>
    <s v="COOR PLANIFICACION GEST ESTRAT"/>
    <x v="25"/>
    <s v="FOR"/>
    <s v="NO"/>
    <n v="0"/>
  </r>
  <r>
    <x v="275"/>
    <s v="132001040"/>
    <s v="MSP-DNA-2022-1781-M"/>
    <d v="2022-07-15T00:00:00"/>
    <s v="MSP-DNPI-2022-1203-M"/>
    <d v="2022-07-22T00:00:00"/>
    <x v="2"/>
    <s v="devolucion de recursos"/>
    <s v="ADMINISTRACION CENTRAL"/>
    <s v="DEVOLUCION DE RECURSOS DE LA DNA para financiar prioridades del MSP"/>
    <s v="PLANTA CENTRAL"/>
    <n v="9999"/>
    <s v="01"/>
    <s v="000"/>
    <s v="001"/>
    <n v="530801"/>
    <n v="1701"/>
    <s v="001"/>
    <s v="0000"/>
    <s v="0000"/>
    <n v="677.6"/>
    <m/>
    <n v="677.6"/>
    <n v="0"/>
    <n v="0"/>
    <n v="0"/>
    <s v="SI"/>
    <m/>
    <m/>
    <s v="Alexandra Simba"/>
    <n v="0"/>
    <n v="0"/>
    <n v="0"/>
    <s v="COOR PLANIFICACION GEST ESTRAT"/>
    <x v="25"/>
    <s v="FOR"/>
    <s v="NO"/>
    <n v="0"/>
  </r>
  <r>
    <x v="275"/>
    <s v="132001041"/>
    <s v="MSP-DNA-2022-1781-M"/>
    <d v="2022-07-15T00:00:00"/>
    <s v="MSP-DNPI-2022-1203-M"/>
    <d v="2022-07-22T00:00:00"/>
    <x v="2"/>
    <s v="devolucion de recursos"/>
    <s v="ADMINISTRACION CENTRAL"/>
    <s v="DEVOLUCION DE RECURSOS DE LA DNA para financiar prioridades del MSP"/>
    <s v="PLANTA CENTRAL"/>
    <n v="9999"/>
    <s v="01"/>
    <s v="000"/>
    <s v="001"/>
    <n v="530802"/>
    <n v="1701"/>
    <s v="001"/>
    <s v="0000"/>
    <s v="0000"/>
    <n v="12500"/>
    <m/>
    <n v="12500"/>
    <n v="0"/>
    <n v="0"/>
    <n v="0"/>
    <s v="SI"/>
    <m/>
    <m/>
    <s v="Alexandra Simba"/>
    <n v="0"/>
    <n v="0"/>
    <n v="0"/>
    <s v="COOR PLANIFICACION GEST ESTRAT"/>
    <x v="25"/>
    <s v="FOR"/>
    <s v="NO"/>
    <n v="0"/>
  </r>
  <r>
    <x v="275"/>
    <s v="132001042"/>
    <s v="MSP-DNA-2022-1781-M"/>
    <d v="2022-07-15T00:00:00"/>
    <s v="MSP-DNPI-2022-1203-M"/>
    <d v="2022-07-22T00:00:00"/>
    <x v="2"/>
    <s v="devolucion de recursos"/>
    <s v="ADMINISTRACION CENTRAL"/>
    <s v="DEVOLUCION DE RECURSOS DE LA DNA para financiar prioridades del MSP"/>
    <s v="PLANTA CENTRAL"/>
    <n v="9999"/>
    <s v="01"/>
    <s v="000"/>
    <s v="001"/>
    <n v="530805"/>
    <n v="1701"/>
    <s v="001"/>
    <s v="0000"/>
    <s v="0000"/>
    <n v="2028.71"/>
    <m/>
    <n v="2028.71"/>
    <n v="0"/>
    <n v="0"/>
    <n v="0"/>
    <s v="SI"/>
    <m/>
    <m/>
    <s v="Alexandra Simba"/>
    <n v="0"/>
    <n v="0"/>
    <n v="0"/>
    <s v="COOR PLANIFICACION GEST ESTRAT"/>
    <x v="25"/>
    <s v="FOR"/>
    <s v="NO"/>
    <n v="0"/>
  </r>
  <r>
    <x v="275"/>
    <s v="132001043"/>
    <s v="MSP-DNA-2022-1781-M"/>
    <d v="2022-07-15T00:00:00"/>
    <s v="MSP-DNPI-2022-1203-M"/>
    <d v="2022-07-22T00:00:00"/>
    <x v="2"/>
    <s v="devolucion de recursos"/>
    <s v="ADMINISTRACION CENTRAL"/>
    <s v="DEVOLUCION DE RECURSOS DE LA DNA para financiar prioridades del MSP"/>
    <s v="PLANTA CENTRAL"/>
    <n v="9999"/>
    <s v="01"/>
    <s v="000"/>
    <s v="001"/>
    <n v="531601"/>
    <n v="1701"/>
    <s v="001"/>
    <s v="0000"/>
    <s v="0000"/>
    <n v="800"/>
    <m/>
    <n v="800"/>
    <n v="0"/>
    <n v="0"/>
    <n v="0"/>
    <s v="SI"/>
    <m/>
    <m/>
    <s v="Alexandra Simba"/>
    <n v="0"/>
    <n v="0"/>
    <n v="0"/>
    <s v="COOR PLANIFICACION GEST ESTRAT"/>
    <x v="25"/>
    <s v="FOR"/>
    <s v="NO"/>
    <n v="0"/>
  </r>
  <r>
    <x v="275"/>
    <s v="132001044"/>
    <s v="MSP-DNA-2022-1781-M"/>
    <d v="2022-07-15T00:00:00"/>
    <s v="MSP-DNPI-2022-1203-M"/>
    <d v="2022-07-22T00:00:00"/>
    <x v="2"/>
    <s v="devolucion de recursos"/>
    <s v="ADMINISTRACION CENTRAL"/>
    <s v="DEVOLUCION DE RECURSOS DE LA DNA para financiar prioridades del MSP"/>
    <s v="PLANTA CENTRAL"/>
    <n v="9999"/>
    <s v="01"/>
    <s v="000"/>
    <s v="001"/>
    <n v="570102"/>
    <n v="1701"/>
    <s v="001"/>
    <s v="0000"/>
    <s v="0000"/>
    <n v="7145.119999999999"/>
    <m/>
    <n v="7145.119999999999"/>
    <n v="0"/>
    <n v="0"/>
    <n v="0"/>
    <s v="SI"/>
    <m/>
    <m/>
    <s v="Alexandra Simba"/>
    <n v="0"/>
    <n v="0"/>
    <n v="0"/>
    <s v="COOR PLANIFICACION GEST ESTRAT"/>
    <x v="25"/>
    <s v="FOR"/>
    <s v="NO"/>
    <n v="0"/>
  </r>
  <r>
    <x v="275"/>
    <s v="132001045"/>
    <s v="MSP-DNA-2022-1781-M"/>
    <d v="2022-07-15T00:00:00"/>
    <s v="MSP-DNPI-2022-1203-M"/>
    <d v="2022-07-22T00:00:00"/>
    <x v="2"/>
    <s v="devolucion de recursos"/>
    <s v="ADMINISTRACION CENTRAL"/>
    <s v="DEVOLUCION DE RECURSOS DE LA DNA para financiar prioridades del MSP"/>
    <s v="PLANTA CENTRAL"/>
    <n v="9999"/>
    <s v="01"/>
    <s v="000"/>
    <s v="001"/>
    <n v="570201"/>
    <n v="1701"/>
    <s v="001"/>
    <s v="0000"/>
    <s v="0000"/>
    <n v="112843.19"/>
    <m/>
    <n v="112843.19"/>
    <n v="0"/>
    <n v="0"/>
    <n v="0"/>
    <s v="SI"/>
    <m/>
    <m/>
    <s v="Alexandra Simba"/>
    <n v="0"/>
    <n v="0"/>
    <n v="0"/>
    <s v="COOR PLANIFICACION GEST ESTRAT"/>
    <x v="25"/>
    <s v="FOR"/>
    <s v="NO"/>
    <n v="0"/>
  </r>
  <r>
    <x v="275"/>
    <s v="132001046"/>
    <s v="MSP-DNA-2022-1781-M"/>
    <d v="2022-07-15T00:00:00"/>
    <s v="MSP-DNPI-2022-1203-M"/>
    <d v="2022-07-22T00:00:00"/>
    <x v="2"/>
    <s v="devolucion de recursos"/>
    <s v="ADMINISTRACION CENTRAL"/>
    <s v="DEVOLUCION DE RECURSOS DE LA DNA para financiar prioridades del MSP"/>
    <s v="PLANTA CENTRAL"/>
    <n v="9999"/>
    <s v="01"/>
    <s v="000"/>
    <s v="001"/>
    <n v="990102"/>
    <n v="1701"/>
    <s v="001"/>
    <s v="0000"/>
    <s v="0000"/>
    <n v="5069.3700000000044"/>
    <m/>
    <n v="5069.3700000000044"/>
    <n v="0"/>
    <n v="0"/>
    <n v="0"/>
    <s v="SI"/>
    <m/>
    <m/>
    <s v="Alexandra Simba"/>
    <n v="0"/>
    <n v="0"/>
    <n v="0"/>
    <s v="COOR PLANIFICACION GEST ESTRAT"/>
    <x v="25"/>
    <s v="NO APLICA"/>
    <s v="NO"/>
    <n v="0"/>
  </r>
  <r>
    <x v="276"/>
    <s v="134003220"/>
    <s v="MSP-DNA-2022-1783-M"/>
    <d v="2022-07-15T00:00:00"/>
    <s v="MSP-DNPI-2022-1205-M"/>
    <d v="2022-07-25T00:00:00"/>
    <x v="0"/>
    <s v="No se deja de ejecutar la subactividad, en esta reforma se solicita el cambio de item presupuestario por lo que se crea nuevas lineas POA. "/>
    <s v="ADMINISTRACION CENTRAL"/>
    <s v="Adquisición de Ropa de trabajo - Catálogo Electronico (Botín dieléctrico cuero hirofugado)."/>
    <s v="PLANTA CENTRAL"/>
    <n v="9999"/>
    <s v="01"/>
    <s v="000"/>
    <s v="001"/>
    <n v="530209"/>
    <n v="1701"/>
    <s v="001"/>
    <s v="0000"/>
    <s v="0000"/>
    <n v="0"/>
    <n v="0"/>
    <n v="0"/>
    <n v="609.92999999999995"/>
    <m/>
    <n v="609.92999999999995"/>
    <s v="SI"/>
    <m/>
    <m/>
    <s v="Alexandra Simba"/>
    <n v="0"/>
    <n v="0"/>
    <n v="0"/>
    <s v="COOR ADMINISTRATIVA FINANCIERA"/>
    <x v="22"/>
    <s v="NO APLICA"/>
    <s v="NO"/>
    <n v="0"/>
  </r>
  <r>
    <x v="276"/>
    <s v="134003221"/>
    <s v="MSP-DNA-2022-1783-M"/>
    <d v="2022-07-15T00:00:00"/>
    <s v="MSP-DNPI-2022-1205-M"/>
    <d v="2022-07-25T00:00:00"/>
    <x v="0"/>
    <s v="No se deja de ejecutar la subactividad, en esta reforma se solicita el cambio de item presupuestario por lo que se crea nuevas lineas POA. "/>
    <s v="ADMINISTRACION CENTRAL"/>
    <s v="Adquisición de Ropa de trabajo- Catálogo Electronico (Buzo tipo polo de algodón peinado manga larga, con cuello tejido y puño de resorte )."/>
    <s v="PLANTA CENTRAL"/>
    <n v="9999"/>
    <s v="01"/>
    <s v="000"/>
    <s v="001"/>
    <n v="530209"/>
    <n v="1701"/>
    <s v="001"/>
    <s v="0000"/>
    <s v="0000"/>
    <n v="0"/>
    <n v="0"/>
    <n v="0"/>
    <n v="241.29"/>
    <m/>
    <n v="241.29"/>
    <s v="SI"/>
    <m/>
    <m/>
    <s v="Alexandra Simba"/>
    <n v="0"/>
    <n v="0"/>
    <n v="0"/>
    <s v="COOR ADMINISTRATIVA FINANCIERA"/>
    <x v="22"/>
    <s v="NO APLICA"/>
    <s v="NO"/>
    <n v="0"/>
  </r>
  <r>
    <x v="276"/>
    <s v="134003222"/>
    <s v="MSP-DNA-2022-1783-M"/>
    <d v="2022-07-15T00:00:00"/>
    <s v="MSP-DNPI-2022-1205-M"/>
    <d v="2022-07-25T00:00:00"/>
    <x v="0"/>
    <s v="No se deja de ejecutar la subactividad, en esta reforma se solicita el cambio de item presupuestario por lo que se crea nuevas lineas POA. "/>
    <s v="ADMINISTRACION CENTRAL"/>
    <s v="Adquisición de Ropa de trabajo-Catálogo Electronico (Camisa jean con cinta reflectiva tipo II)."/>
    <s v="PLANTA CENTRAL"/>
    <n v="9999"/>
    <s v="01"/>
    <s v="000"/>
    <s v="001"/>
    <n v="530209"/>
    <n v="1701"/>
    <s v="001"/>
    <s v="0000"/>
    <s v="0000"/>
    <n v="0"/>
    <n v="0"/>
    <n v="0"/>
    <n v="465.36"/>
    <m/>
    <n v="465.36"/>
    <s v="SI"/>
    <m/>
    <m/>
    <s v="Alexandra Simba"/>
    <n v="0"/>
    <n v="0"/>
    <n v="0"/>
    <s v="COOR ADMINISTRATIVA FINANCIERA"/>
    <x v="22"/>
    <s v="NO APLICA"/>
    <s v="NO"/>
    <n v="0"/>
  </r>
  <r>
    <x v="276"/>
    <s v="134003223"/>
    <s v="MSP-DNA-2022-1783-M"/>
    <d v="2022-07-15T00:00:00"/>
    <s v="MSP-DNPI-2022-1205-M"/>
    <d v="2022-07-25T00:00:00"/>
    <x v="0"/>
    <s v="No se deja de ejecutar la subactividad, en esta reforma se solicita el cambio de item presupuestario por lo que se crea nuevas lineas POA. "/>
    <s v="ADMINISTRACION CENTRAL"/>
    <s v="Adquisición de Ropa de trabajo- Catálogo Electronico (Pantalon indigo con cinta reflectiva)."/>
    <s v="PLANTA CENTRAL"/>
    <n v="9999"/>
    <s v="01"/>
    <s v="000"/>
    <s v="001"/>
    <n v="530209"/>
    <n v="1701"/>
    <s v="001"/>
    <s v="0000"/>
    <s v="0000"/>
    <n v="0"/>
    <n v="0"/>
    <n v="0"/>
    <n v="371.91"/>
    <m/>
    <n v="371.91"/>
    <s v="SI"/>
    <m/>
    <m/>
    <s v="Alexandra Simba"/>
    <n v="0"/>
    <n v="0"/>
    <n v="0"/>
    <s v="COOR ADMINISTRATIVA FINANCIERA"/>
    <x v="22"/>
    <s v="GI TRANSPORTES"/>
    <s v="NO"/>
    <n v="0"/>
  </r>
  <r>
    <x v="276"/>
    <s v="134003224"/>
    <s v="MSP-DNA-2022-1783-M"/>
    <d v="2022-07-15T00:00:00"/>
    <s v="MSP-DNPI-2022-1205-M"/>
    <d v="2022-07-25T00:00:00"/>
    <x v="0"/>
    <s v="No se deja de ejecutar la subactividad, en esta reforma se solicita el cambio de item presupuestario por lo que se crea nuevas lineas POA. "/>
    <s v="ADMINISTRACION CENTRAL"/>
    <s v="Adquisición de Ropa de trabaj-Catálogo Electronico (Mandil de trabajo)."/>
    <s v="PLANTA CENTRAL"/>
    <n v="9999"/>
    <s v="01"/>
    <s v="000"/>
    <s v="001"/>
    <n v="530209"/>
    <n v="1701"/>
    <s v="001"/>
    <s v="0000"/>
    <s v="0000"/>
    <n v="0"/>
    <n v="0"/>
    <n v="0"/>
    <n v="71.12"/>
    <m/>
    <n v="71.12"/>
    <s v="SI"/>
    <m/>
    <m/>
    <s v="Alexandra Simba"/>
    <n v="0"/>
    <n v="0"/>
    <n v="0"/>
    <s v="COOR ADMINISTRATIVA FINANCIERA"/>
    <x v="22"/>
    <s v="GI TRANSPORTES"/>
    <s v="NO"/>
    <n v="0"/>
  </r>
  <r>
    <x v="276"/>
    <s v="134003225"/>
    <s v="MSP-DNA-2022-1783-M"/>
    <d v="2022-07-15T00:00:00"/>
    <s v="MSP-DNPI-2022-1205-M"/>
    <d v="2022-07-25T00:00:00"/>
    <x v="0"/>
    <s v="No se deja de ejecutar la subactividad, en esta reforma se solicita el cambio de item presupuestario por lo que se crea nuevas lineas POA. "/>
    <s v="ADMINISTRACION CENTRAL"/>
    <s v="Adquisición de Ropa de trabajo-Catálogo Electronico (Chompa impermeable con cinta reflectiva)."/>
    <s v="PLANTA CENTRAL"/>
    <n v="9999"/>
    <s v="01"/>
    <s v="000"/>
    <s v="001"/>
    <n v="530209"/>
    <n v="1701"/>
    <s v="001"/>
    <s v="0000"/>
    <s v="0000"/>
    <n v="0"/>
    <n v="0"/>
    <n v="0"/>
    <n v="771.84"/>
    <m/>
    <n v="771.84"/>
    <s v="SI"/>
    <m/>
    <m/>
    <s v="Alexandra Simba"/>
    <n v="0"/>
    <n v="0"/>
    <n v="0"/>
    <s v="COOR ADMINISTRATIVA FINANCIERA"/>
    <x v="22"/>
    <s v="GI TRANSPORTES"/>
    <s v="NO"/>
    <n v="0"/>
  </r>
  <r>
    <x v="276"/>
    <s v="134003226"/>
    <s v="MSP-DNA-2022-1783-M"/>
    <d v="2022-07-15T00:00:00"/>
    <s v="MSP-DNPI-2022-1205-M"/>
    <d v="2022-07-25T00:00:00"/>
    <x v="0"/>
    <s v="No se deja de ejecutar la subactividad, en esta reforma se solicita el cambio de item presupuestario por lo que se crea nuevas lineas POA. "/>
    <s v="ADMINISTRACION CENTRAL"/>
    <s v="Adquisición de Ropa de trabajo -Catálogo Electronico (Chaleco multifunción)."/>
    <s v="PLANTA CENTRAL"/>
    <n v="9999"/>
    <s v="01"/>
    <s v="000"/>
    <s v="001"/>
    <n v="530209"/>
    <n v="1701"/>
    <s v="001"/>
    <s v="0000"/>
    <s v="0000"/>
    <n v="0"/>
    <n v="0"/>
    <n v="0"/>
    <n v="245.97"/>
    <m/>
    <n v="245.97"/>
    <s v="SI"/>
    <m/>
    <m/>
    <s v="Alexandra Simba"/>
    <n v="0"/>
    <n v="0"/>
    <n v="0"/>
    <s v="COOR ADMINISTRATIVA FINANCIERA"/>
    <x v="22"/>
    <s v="NO APLICA"/>
    <s v="NO"/>
    <n v="0"/>
  </r>
  <r>
    <x v="276"/>
    <s v="134003238"/>
    <s v="MSP-DNA-2022-1783-M"/>
    <d v="2022-07-15T00:00:00"/>
    <s v="MSP-DNPI-2022-1205-M"/>
    <d v="2022-07-25T00:00:00"/>
    <x v="0"/>
    <s v="No se deja de ejecutar la subactividad, en esta reforma se solicita el cambio de item presupuestario por lo que se crea nuevas lineas POA. "/>
    <s v="ADMINISTRACION CENTRAL"/>
    <s v="Adquisición de Ropa de Trabajo- Catálogo Electrónico (Botín Dieléctrico Cuero Hidrofugado)."/>
    <s v="PLANTA CENTRAL"/>
    <n v="9999"/>
    <s v="01"/>
    <s v="000"/>
    <s v="001"/>
    <n v="530802"/>
    <n v="1701"/>
    <s v="001"/>
    <s v="0000"/>
    <s v="0000"/>
    <n v="609.92999999999995"/>
    <m/>
    <n v="609.92999999999995"/>
    <n v="0"/>
    <n v="0"/>
    <n v="0"/>
    <s v="SI"/>
    <m/>
    <m/>
    <s v="Alexandra Simba"/>
    <n v="609.92999999999995"/>
    <n v="0"/>
    <n v="609.92999999999995"/>
    <s v="COOR ADMINISTRATIVA FINANCIERA"/>
    <x v="22"/>
    <s v="NO APLICA"/>
    <s v="SI"/>
    <n v="0"/>
  </r>
  <r>
    <x v="276"/>
    <s v="134003239"/>
    <s v="MSP-DNA-2022-1783-M"/>
    <d v="2022-07-15T00:00:00"/>
    <s v="MSP-DNPI-2022-1205-M"/>
    <d v="2022-07-25T00:00:00"/>
    <x v="0"/>
    <s v="No se deja de ejecutar la subactividad, en esta reforma se solicita el cambio de item presupuestario por lo que se crea nuevas lineas POA. "/>
    <s v="ADMINISTRACION CENTRAL"/>
    <s v="Adquisición de Ropa de Trabajo- Catálogo Electrónico (Buzo tipo polo de algodón peinado manga larga, con cuello tejido y puño de resorte )."/>
    <s v="PLANTA CENTRAL"/>
    <n v="9999"/>
    <s v="01"/>
    <s v="000"/>
    <s v="001"/>
    <n v="530802"/>
    <n v="1701"/>
    <s v="001"/>
    <s v="0000"/>
    <s v="0000"/>
    <n v="241.29"/>
    <m/>
    <n v="241.29"/>
    <n v="0"/>
    <n v="0"/>
    <n v="0"/>
    <s v="SI"/>
    <m/>
    <m/>
    <s v="Alexandra Simba"/>
    <n v="241.29"/>
    <n v="0"/>
    <n v="241.29"/>
    <s v="COOR ADMINISTRATIVA FINANCIERA"/>
    <x v="22"/>
    <s v="NO APLICA"/>
    <s v="SI"/>
    <n v="0"/>
  </r>
  <r>
    <x v="276"/>
    <s v="134003240"/>
    <s v="MSP-DNA-2022-1783-M"/>
    <d v="2022-07-15T00:00:00"/>
    <s v="MSP-DNPI-2022-1205-M"/>
    <d v="2022-07-25T00:00:00"/>
    <x v="0"/>
    <s v="No se deja de ejecutar la subactividad, en esta reforma se solicita el cambio de item presupuestario por lo que se crea nuevas lineas POA. "/>
    <s v="ADMINISTRACION CENTRAL"/>
    <s v="Adquisición de Ropa de Trabajo- Catálogo Electrónico (Camisa jean con cinta reflectiva tipo II)."/>
    <s v="PLANTA CENTRAL"/>
    <n v="9999"/>
    <s v="01"/>
    <s v="000"/>
    <s v="001"/>
    <n v="530802"/>
    <n v="1701"/>
    <s v="001"/>
    <s v="0000"/>
    <s v="0000"/>
    <n v="465.36"/>
    <m/>
    <n v="465.36"/>
    <n v="0"/>
    <n v="0"/>
    <n v="0"/>
    <s v="SI"/>
    <m/>
    <m/>
    <s v="Alexandra Simba"/>
    <n v="465.36"/>
    <n v="0"/>
    <n v="465.36"/>
    <s v="COOR ADMINISTRATIVA FINANCIERA"/>
    <x v="22"/>
    <s v="NO APLICA"/>
    <s v="SI"/>
    <n v="0"/>
  </r>
  <r>
    <x v="276"/>
    <s v="134003241"/>
    <s v="MSP-DNA-2022-1783-M"/>
    <d v="2022-07-15T00:00:00"/>
    <s v="MSP-DNPI-2022-1205-M"/>
    <d v="2022-07-25T00:00:00"/>
    <x v="0"/>
    <s v="No se deja de ejecutar la subactividad, en esta reforma se solicita el cambio de item presupuestario por lo que se crea nuevas lineas POA. "/>
    <s v="ADMINISTRACION CENTRAL"/>
    <s v="Adquisición de Ropa de Trabajo- Catálogo Electrónico (Pantalon indigo con cinta reflectiva)."/>
    <s v="PLANTA CENTRAL"/>
    <n v="9999"/>
    <s v="01"/>
    <s v="000"/>
    <s v="001"/>
    <n v="530802"/>
    <n v="1701"/>
    <s v="001"/>
    <s v="0000"/>
    <s v="0000"/>
    <n v="371.91"/>
    <m/>
    <n v="371.91"/>
    <n v="0"/>
    <n v="0"/>
    <n v="0"/>
    <s v="SI"/>
    <m/>
    <m/>
    <s v="Alexandra Simba"/>
    <n v="371.91"/>
    <n v="0"/>
    <n v="371.91"/>
    <s v="COOR ADMINISTRATIVA FINANCIERA"/>
    <x v="22"/>
    <s v="GI TRANSPORTES"/>
    <s v="SI"/>
    <n v="0"/>
  </r>
  <r>
    <x v="276"/>
    <s v="134003242"/>
    <s v="MSP-DNA-2022-1783-M"/>
    <d v="2022-07-15T00:00:00"/>
    <s v="MSP-DNPI-2022-1205-M"/>
    <d v="2022-07-25T00:00:00"/>
    <x v="0"/>
    <s v="No se deja de ejecutar la subactividad, en esta reforma se solicita el cambio de item presupuestario por lo que se crea nuevas lineas POA. "/>
    <s v="ADMINISTRACION CENTRAL"/>
    <s v="Adquisición de Ropa de Trabajo- Catálogo Electrónico (Mandil de trabajo)."/>
    <s v="PLANTA CENTRAL"/>
    <n v="9999"/>
    <s v="01"/>
    <s v="000"/>
    <s v="001"/>
    <n v="530802"/>
    <n v="1701"/>
    <s v="001"/>
    <s v="0000"/>
    <s v="0000"/>
    <n v="71.12"/>
    <m/>
    <n v="71.12"/>
    <n v="0"/>
    <n v="0"/>
    <n v="0"/>
    <s v="SI"/>
    <m/>
    <m/>
    <s v="Alexandra Simba"/>
    <n v="71.12"/>
    <n v="0"/>
    <n v="71.12"/>
    <s v="COOR ADMINISTRATIVA FINANCIERA"/>
    <x v="22"/>
    <s v="GI TRANSPORTES"/>
    <s v="SI"/>
    <n v="0"/>
  </r>
  <r>
    <x v="276"/>
    <s v="134003243"/>
    <s v="MSP-DNA-2022-1783-M"/>
    <d v="2022-07-15T00:00:00"/>
    <s v="MSP-DNPI-2022-1205-M"/>
    <d v="2022-07-25T00:00:00"/>
    <x v="0"/>
    <s v="No se deja de ejecutar la subactividad, en esta reforma se solicita el cambio de item presupuestario por lo que se crea nuevas lineas POA. "/>
    <s v="ADMINISTRACION CENTRAL"/>
    <s v="Adquisición de Ropa de Trabajo- Catálogo Electrónico (Chompa impermeable con cinta reflectiva)."/>
    <s v="PLANTA CENTRAL"/>
    <n v="9999"/>
    <s v="01"/>
    <s v="000"/>
    <s v="001"/>
    <n v="530802"/>
    <n v="1701"/>
    <s v="001"/>
    <s v="0000"/>
    <s v="0000"/>
    <n v="771.84"/>
    <m/>
    <n v="771.84"/>
    <n v="0"/>
    <n v="0"/>
    <n v="0"/>
    <s v="SI"/>
    <m/>
    <m/>
    <s v="Alexandra Simba"/>
    <n v="771.84"/>
    <n v="0"/>
    <n v="771.84"/>
    <s v="COOR ADMINISTRATIVA FINANCIERA"/>
    <x v="22"/>
    <s v="GI TRANSPORTES"/>
    <s v="SI"/>
    <n v="0"/>
  </r>
  <r>
    <x v="276"/>
    <s v="134003244"/>
    <s v="MSP-DNA-2022-1783-M"/>
    <d v="2022-07-15T00:00:00"/>
    <s v="MSP-DNPI-2022-1205-M"/>
    <d v="2022-07-25T00:00:00"/>
    <x v="0"/>
    <s v="No se deja de ejecutar la subactividad, en esta reforma se solicita el cambio de item presupuestario por lo que se crea nuevas lineas POA. "/>
    <s v="ADMINISTRACION CENTRAL"/>
    <s v="Adquisición de Ropa de Trabajo- Catálogo Electrónico (Chaleco multifunción)."/>
    <s v="PLANTA CENTRAL"/>
    <n v="9999"/>
    <s v="01"/>
    <s v="000"/>
    <s v="001"/>
    <n v="530802"/>
    <n v="1701"/>
    <s v="001"/>
    <s v="0000"/>
    <s v="0000"/>
    <n v="245.97"/>
    <m/>
    <n v="245.97"/>
    <n v="0"/>
    <n v="0"/>
    <n v="0"/>
    <s v="SI"/>
    <m/>
    <m/>
    <s v="Alexandra Simba"/>
    <n v="245.97"/>
    <n v="0"/>
    <n v="245.97"/>
    <s v="COOR ADMINISTRATIVA FINANCIERA"/>
    <x v="22"/>
    <s v="NO APLICA"/>
    <s v="SI"/>
    <n v="2.8421709430404007E-14"/>
  </r>
  <r>
    <x v="277"/>
    <s v="134003155"/>
    <s v="MSP-DNA-2022-1811-M"/>
    <d v="2022-07-18T00:00:00"/>
    <s v="MSP-DNPI-2022-1209-M"/>
    <d v="2022-07-25T00:00:00"/>
    <x v="0"/>
    <s v="Se optimizan los recursos para compra de Coolers para evío de medicamentos de la cadena de frío."/>
    <s v="ADMINISTRACION CENTRAL"/>
    <s v="ADQUISICIÓN DE EQUIPOS, PRENDAS DE PROTECCIÓN"/>
    <s v="PLANTA CENTRAL"/>
    <n v="9999"/>
    <s v="01"/>
    <s v="000"/>
    <s v="001"/>
    <n v="530802"/>
    <n v="1701"/>
    <s v="001"/>
    <s v="0000"/>
    <s v="0000"/>
    <n v="0"/>
    <n v="0"/>
    <n v="0"/>
    <n v="3500"/>
    <n v="0"/>
    <n v="3500"/>
    <s v="SI"/>
    <m/>
    <m/>
    <s v="Alexandra Simba"/>
    <n v="0"/>
    <n v="0"/>
    <n v="0"/>
    <s v="COOR ADMINISTRATIVA FINANCIERA"/>
    <x v="22"/>
    <s v="GI MANTENIMIENTO"/>
    <s v="NO"/>
    <n v="0"/>
  </r>
  <r>
    <x v="277"/>
    <s v="134003156"/>
    <s v="MSP-DNA-2022-1811-M"/>
    <d v="2022-07-18T00:00:00"/>
    <s v="MSP-DNPI-2022-1209-M"/>
    <d v="2022-07-25T00:00:00"/>
    <x v="0"/>
    <s v="Se optimizan los recursos para compra de Coolers para evío de medicamentos de la cadena de frío."/>
    <s v="ADMINISTRACION CENTRAL"/>
    <s v="ADQUISICION DE COOLERS PARA EL ENVIO DE MEDICAMENTOS DE CADENA DE FRIO"/>
    <s v="PLANTA CENTRAL"/>
    <n v="9999"/>
    <s v="01"/>
    <s v="000"/>
    <s v="001"/>
    <n v="530810"/>
    <n v="1701"/>
    <s v="001"/>
    <s v="0000"/>
    <s v="0000"/>
    <n v="3500"/>
    <n v="0"/>
    <n v="3500"/>
    <n v="0"/>
    <n v="0"/>
    <n v="0"/>
    <s v="SI"/>
    <m/>
    <m/>
    <s v="Alexandra Simba"/>
    <n v="18864"/>
    <n v="0"/>
    <n v="18864"/>
    <s v="COOR ADMINISTRATIVA FINANCIERA"/>
    <x v="22"/>
    <s v="GI MANTENIMIENTO"/>
    <s v="SI"/>
    <n v="0"/>
  </r>
  <r>
    <x v="278"/>
    <s v="135000022"/>
    <s v="MSP-DNTIC-2022-1071-M"/>
    <d v="2022-07-12T00:00:00"/>
    <s v="MSP-DNPI-2022-1207-M"/>
    <d v="2022-07-25T00:00:00"/>
    <x v="0"/>
    <s v="e priorizan actividades para realizar una redistribución de los recursos para actividad urgente de  ADQUISICIÓN DE UNA LIBRERÍA DE CINTAS Y UN SERVIDOR DE UNIDADES DE CINTA PARA LA GESTIÓN DE RESPALDOS HISTÓRICOS DE INFORMACIÓN DE MÁQUINAS VIRTUALES Y BASES DE DATOS DE PRODUCCIÓN DEL MINISTERIO DE SALUD PÚBLICA DEL ECUADOR"/>
    <s v="ADMINISTRACION CENTRAL"/>
    <s v="CONTRATACIÓN DE LA SUSCRIPCIÓN DEL SOPORTE DEL FABRICANTE PARA EL MOTOR DE BASE DE DATOS ORACLE Y PRODUCTOS COMPLEMENTARIOS UTILIZADOS POR LOS SISTEMAS INFORMÁTICOS DE PRODUCCIÓN DEL MINISTERIO DE SALUD PÚBLICA DEL ECUADOR"/>
    <s v="PLANTA CENTRAL"/>
    <n v="9999"/>
    <s v="01"/>
    <s v="000"/>
    <s v="001"/>
    <n v="530701"/>
    <n v="1701"/>
    <s v="001"/>
    <s v="0000"/>
    <s v="0000"/>
    <n v="0"/>
    <n v="0"/>
    <n v="0"/>
    <n v="0"/>
    <n v="62101.91"/>
    <n v="62101.91"/>
    <s v="SI"/>
    <m/>
    <m/>
    <s v="Grace Guano F"/>
    <n v="517515.9"/>
    <n v="0"/>
    <n v="517515.9"/>
    <s v="DESPACHO MINISTERIAL"/>
    <x v="9"/>
    <s v="NO APLICA"/>
    <s v="SI"/>
    <n v="0"/>
  </r>
  <r>
    <x v="278"/>
    <s v="135000023"/>
    <s v="MSP-DNTIC-2022-1071-M"/>
    <d v="2022-07-12T00:00:00"/>
    <s v="MSP-DNPI-2022-1207-M"/>
    <d v="2022-07-25T00:00:00"/>
    <x v="0"/>
    <s v="e priorizan actividades para realizar una redistribución de los recursos para actividad urgente de  ADQUISICIÓN DE UNA LIBRERÍA DE CINTAS Y UN SERVIDOR DE UNIDADES DE CINTA PARA LA GESTIÓN DE RESPALDOS HISTÓRICOS DE INFORMACIÓN DE MÁQUINAS VIRTUALES Y BASES DE DATOS DE PRODUCCIÓN DEL MINISTERIO DE SALUD PÚBLICA DEL ECUADOR"/>
    <s v="ADMINISTRACION CENTRAL"/>
    <s v="CONTRATACIÓN DE LA SUSCRIPCIÓN DEL SOPORTE DEL FABRICANTE PARA EL MOTOR DE BASE DE DATOS ORACLE Y PRODUCTOS COMPLEMENTARIOS UTILIZADOS POR LOS SISTEMAS INFORMÁTICOS DE PRODUCCIÓN DEL MSP"/>
    <s v="PLANTA CENTRAL"/>
    <n v="9999"/>
    <s v="01"/>
    <s v="000"/>
    <s v="001"/>
    <n v="530701"/>
    <n v="1701"/>
    <s v="001"/>
    <s v="0000"/>
    <s v="0000"/>
    <m/>
    <m/>
    <n v="0"/>
    <m/>
    <n v="3351.59"/>
    <n v="3351.59"/>
    <s v="SI"/>
    <m/>
    <m/>
    <s v="Grace Guano F"/>
    <n v="9.9999998928979039E-3"/>
    <n v="-2.3999999993975507E-3"/>
    <n v="7.5999998935003532E-3"/>
    <s v="DESPACHO MINISTERIAL"/>
    <x v="9"/>
    <s v="NO APLICA"/>
    <s v="SI"/>
    <n v="7.5999998935003532E-3"/>
  </r>
  <r>
    <x v="278"/>
    <s v="135000068"/>
    <s v="MSP-DNTIC-2022-1071-M"/>
    <d v="2022-07-12T00:00:00"/>
    <s v="MSP-DNPI-2022-1207-M"/>
    <d v="2022-07-25T00:00:00"/>
    <x v="0"/>
    <s v="e priorizan actividades para realizar una redistribución de los recursos para actividad urgente de  ADQUISICIÓN DE UNA LIBRERÍA DE CINTAS Y UN SERVIDOR DE UNIDADES DE CINTA PARA LA GESTIÓN DE RESPALDOS HISTÓRICOS DE INFORMACIÓN DE MÁQUINAS VIRTUALES Y BASES DE DATOS DE PRODUCCIÓN DEL MINISTERIO DE SALUD PÚBLICA DEL ECUADOR"/>
    <s v="ADMINISTRACION CENTRAL"/>
    <s v="ADQUISICIÓN DE UNA LIBRERÍA DE CINTAS Y UN SERVIDOR DE UNIDADES DE CINTA PARA LA GESTIÓN DE RESPALDOS HISTÓRICOS DE INFORMACIÓN DE MÁQUINAS VIRTUALES Y BASES DE DATOS DE PRODUCCIÓN DEL MINISTERIO DE SALUD PÚBLICA DEL ECUADOR"/>
    <s v="PLANTA CENTRAL"/>
    <n v="9999"/>
    <s v="01"/>
    <s v="000"/>
    <s v="001"/>
    <n v="840107"/>
    <n v="1701"/>
    <s v="001"/>
    <s v="0000"/>
    <s v="0000"/>
    <n v="65453.5"/>
    <m/>
    <n v="65453.5"/>
    <m/>
    <m/>
    <n v="0"/>
    <s v="SI"/>
    <m/>
    <m/>
    <s v="Grace Guano F"/>
    <n v="65453.5"/>
    <n v="0"/>
    <n v="65453.5"/>
    <s v="DESPACHO MINISTERIAL"/>
    <x v="9"/>
    <s v="NO APLICA"/>
    <s v="SI"/>
    <n v="65453.5"/>
  </r>
  <r>
    <x v="279"/>
    <s v="ZONA 3"/>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53"/>
    <n v="55"/>
    <s v="000"/>
    <s v="005"/>
    <n v="530417"/>
    <n v="601"/>
    <s v="001"/>
    <s v="0000"/>
    <s v="0000"/>
    <n v="0"/>
    <n v="0"/>
    <n v="0"/>
    <n v="18988.34"/>
    <n v="0"/>
    <n v="18988.34"/>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9"/>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9"/>
    <s v="PPR-REDISTRIBUCIÓN MANTENIMIENTOS PRIMER NIVEL"/>
    <s v="ZONA 9"/>
    <n v="59"/>
    <n v="55"/>
    <s v="000"/>
    <s v="005"/>
    <n v="530417"/>
    <n v="1701"/>
    <s v="001"/>
    <s v="0000"/>
    <s v="0000"/>
    <n v="0"/>
    <n v="0"/>
    <n v="0"/>
    <n v="34768.89"/>
    <n v="0"/>
    <n v="34768.89"/>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1"/>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257"/>
    <n v="55"/>
    <s v="000"/>
    <s v="005"/>
    <n v="530417"/>
    <n v="1004"/>
    <s v="001"/>
    <s v="0000"/>
    <s v="0000"/>
    <n v="0"/>
    <n v="0"/>
    <n v="0"/>
    <n v="124.75"/>
    <n v="0"/>
    <n v="124.75"/>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9"/>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9"/>
    <s v="PPR-REDISTRIBUCIÓN MANTENIMIENTOS PRIMER NIVEL"/>
    <s v="ZONA 9"/>
    <n v="1435"/>
    <n v="55"/>
    <s v="000"/>
    <s v="005"/>
    <n v="530417"/>
    <n v="1701"/>
    <s v="001"/>
    <s v="0000"/>
    <s v="0000"/>
    <n v="0"/>
    <n v="0"/>
    <n v="0"/>
    <n v="208049.89"/>
    <n v="0"/>
    <n v="208049.89"/>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3"/>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s v="1463"/>
    <n v="55"/>
    <s v="000"/>
    <s v="005"/>
    <n v="530604"/>
    <n v="1801"/>
    <s v="001"/>
    <s v="0000"/>
    <s v="0000"/>
    <n v="0"/>
    <n v="0"/>
    <n v="0"/>
    <n v="1282.02"/>
    <n v="0"/>
    <n v="1282.02"/>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3"/>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1465"/>
    <n v="55"/>
    <s v="000"/>
    <s v="005"/>
    <n v="530417"/>
    <n v="1807"/>
    <s v="001"/>
    <s v="0000"/>
    <s v="0000"/>
    <n v="0"/>
    <n v="0"/>
    <n v="0"/>
    <n v="0.28999999999999998"/>
    <n v="0"/>
    <n v="0.28999999999999998"/>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3"/>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s v="1465"/>
    <n v="55"/>
    <s v="000"/>
    <s v="005"/>
    <s v="530604"/>
    <n v="1807"/>
    <s v="001"/>
    <s v="0000"/>
    <s v="0000"/>
    <n v="0"/>
    <n v="0"/>
    <n v="0"/>
    <n v="134.49"/>
    <n v="0"/>
    <n v="134.49"/>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3"/>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3340"/>
    <n v="55"/>
    <s v="000"/>
    <s v="005"/>
    <n v="530417"/>
    <n v="602"/>
    <s v="001"/>
    <s v="0000"/>
    <s v="0000"/>
    <n v="0"/>
    <n v="0"/>
    <n v="0"/>
    <n v="2941.73"/>
    <n v="0"/>
    <n v="2941.73"/>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3"/>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3340"/>
    <n v="55"/>
    <s v="000"/>
    <s v="005"/>
    <n v="530604"/>
    <n v="602"/>
    <s v="001"/>
    <s v="0000"/>
    <s v="0000"/>
    <n v="0"/>
    <n v="0"/>
    <n v="0"/>
    <n v="2568.31"/>
    <n v="0"/>
    <n v="2568.31"/>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1"/>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51"/>
    <n v="55"/>
    <s v="000"/>
    <s v="005"/>
    <n v="530404"/>
    <n v="1001"/>
    <s v="001"/>
    <s v="0000"/>
    <s v="0000"/>
    <n v="0"/>
    <n v="0"/>
    <n v="0"/>
    <n v="1020.17"/>
    <n v="0"/>
    <n v="1020.17"/>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1"/>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51"/>
    <n v="55"/>
    <s v="000"/>
    <s v="005"/>
    <n v="530813"/>
    <n v="1001"/>
    <s v="001"/>
    <s v="0000"/>
    <s v="0000"/>
    <n v="0"/>
    <n v="0"/>
    <n v="0"/>
    <n v="8"/>
    <n v="0"/>
    <n v="8"/>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2"/>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2"/>
    <s v="PPR-REDISTRIBUCIÓN MANTENIMIENTOS PRIMER NIVEL"/>
    <s v="ZONA 2"/>
    <n v="52"/>
    <n v="55"/>
    <s v="000"/>
    <s v="005"/>
    <n v="530404"/>
    <n v="1501"/>
    <s v="001"/>
    <s v="0000"/>
    <s v="0000"/>
    <n v="0"/>
    <n v="0"/>
    <n v="0"/>
    <n v="228417.32"/>
    <n v="0"/>
    <n v="228417.32"/>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2"/>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2"/>
    <s v="PPR-REDISTRIBUCIÓN MANTENIMIENTOS PRIMER NIVEL"/>
    <s v="ZONA 2"/>
    <n v="52"/>
    <n v="55"/>
    <s v="000"/>
    <s v="005"/>
    <n v="530813"/>
    <n v="1501"/>
    <s v="001"/>
    <s v="0000"/>
    <s v="0000"/>
    <n v="0"/>
    <n v="0"/>
    <n v="0"/>
    <n v="85992.93"/>
    <n v="0"/>
    <n v="85992.93"/>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3"/>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53"/>
    <n v="55"/>
    <s v="000"/>
    <s v="005"/>
    <n v="530813"/>
    <n v="601"/>
    <s v="001"/>
    <s v="0000"/>
    <s v="0000"/>
    <n v="0"/>
    <n v="0"/>
    <n v="0"/>
    <n v="4249.01"/>
    <n v="0"/>
    <n v="4249.01"/>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4"/>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54"/>
    <n v="55"/>
    <s v="000"/>
    <s v="005"/>
    <n v="530404"/>
    <n v="1301"/>
    <s v="001"/>
    <s v="0000"/>
    <s v="0000"/>
    <n v="0"/>
    <n v="0"/>
    <n v="0"/>
    <n v="101759.84"/>
    <n v="0"/>
    <n v="101759.84"/>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4"/>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54"/>
    <n v="55"/>
    <s v="000"/>
    <s v="005"/>
    <n v="530813"/>
    <n v="1301"/>
    <s v="001"/>
    <s v="0000"/>
    <s v="0000"/>
    <n v="0"/>
    <n v="0"/>
    <n v="0"/>
    <n v="18271.259999999998"/>
    <n v="0"/>
    <n v="18271.259999999998"/>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55"/>
    <n v="55"/>
    <s v="000"/>
    <s v="005"/>
    <n v="530404"/>
    <n v="910"/>
    <s v="001"/>
    <s v="0000"/>
    <s v="0000"/>
    <n v="0"/>
    <n v="0"/>
    <n v="0"/>
    <n v="74000"/>
    <n v="0"/>
    <n v="7400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55"/>
    <n v="55"/>
    <s v="000"/>
    <s v="005"/>
    <n v="530813"/>
    <n v="910"/>
    <s v="001"/>
    <s v="0000"/>
    <s v="0000"/>
    <n v="0"/>
    <n v="0"/>
    <n v="0"/>
    <n v="48000"/>
    <n v="0"/>
    <n v="4800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6"/>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6"/>
    <s v="PPR-REDISTRIBUCIÓN MANTENIMIENTOS PRIMER NIVEL"/>
    <s v="ZONA 6"/>
    <n v="56"/>
    <n v="55"/>
    <s v="000"/>
    <s v="005"/>
    <n v="530404"/>
    <n v="101"/>
    <s v="001"/>
    <s v="0000"/>
    <s v="0000"/>
    <n v="0"/>
    <n v="0"/>
    <n v="0"/>
    <n v="25005.8"/>
    <n v="0"/>
    <n v="25005.8"/>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6"/>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6"/>
    <s v="PPR-REDISTRIBUCIÓN MANTENIMIENTOS PRIMER NIVEL"/>
    <s v="ZONA 6"/>
    <n v="56"/>
    <n v="55"/>
    <s v="000"/>
    <s v="005"/>
    <n v="530813"/>
    <n v="101"/>
    <s v="001"/>
    <s v="0000"/>
    <s v="0000"/>
    <n v="0"/>
    <n v="0"/>
    <n v="0"/>
    <n v="44065.7"/>
    <n v="0"/>
    <n v="44065.7"/>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7"/>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57"/>
    <n v="55"/>
    <s v="000"/>
    <s v="005"/>
    <n v="530404"/>
    <n v="1101"/>
    <s v="001"/>
    <s v="0000"/>
    <s v="0000"/>
    <n v="0"/>
    <n v="0"/>
    <n v="0"/>
    <n v="13215"/>
    <n v="0"/>
    <n v="13215"/>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7"/>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57"/>
    <n v="55"/>
    <s v="000"/>
    <s v="005"/>
    <n v="530813"/>
    <n v="1101"/>
    <s v="001"/>
    <s v="0000"/>
    <s v="0000"/>
    <n v="0"/>
    <n v="0"/>
    <n v="0"/>
    <n v="16500"/>
    <n v="0"/>
    <n v="1650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8"/>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8"/>
    <s v="PPR-REDISTRIBUCIÓN MANTENIMIENTOS PRIMER NIVEL"/>
    <s v="ZONA 8"/>
    <n v="58"/>
    <n v="55"/>
    <s v="000"/>
    <s v="005"/>
    <n v="530404"/>
    <n v="901"/>
    <s v="001"/>
    <s v="0000"/>
    <s v="0000"/>
    <n v="0"/>
    <n v="0"/>
    <n v="0"/>
    <n v="1450"/>
    <n v="0"/>
    <n v="145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9"/>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9"/>
    <s v="PPR-REDISTRIBUCIÓN MANTENIMIENTOS PRIMER NIVEL"/>
    <s v="ZONA 9"/>
    <n v="59"/>
    <n v="55"/>
    <s v="000"/>
    <s v="005"/>
    <n v="530404"/>
    <n v="1701"/>
    <s v="001"/>
    <s v="0000"/>
    <s v="0000"/>
    <n v="0"/>
    <n v="0"/>
    <n v="0"/>
    <n v="359194.34"/>
    <n v="0"/>
    <n v="359194.34"/>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9"/>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9"/>
    <s v="PPR-REDISTRIBUCIÓN MANTENIMIENTOS PRIMER NIVEL"/>
    <s v="ZONA 9"/>
    <n v="59"/>
    <n v="55"/>
    <s v="000"/>
    <s v="005"/>
    <n v="530813"/>
    <n v="1701"/>
    <s v="001"/>
    <s v="0000"/>
    <s v="0000"/>
    <n v="0"/>
    <n v="0"/>
    <n v="0"/>
    <n v="111634.34"/>
    <n v="0"/>
    <n v="111634.34"/>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6"/>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6"/>
    <s v="PPR-REDISTRIBUCIÓN MANTENIMIENTOS PRIMER NIVEL"/>
    <s v="ZONA 6"/>
    <n v="1010"/>
    <n v="55"/>
    <s v="000"/>
    <s v="005"/>
    <n v="530404"/>
    <n v="105"/>
    <s v="001"/>
    <s v="0000"/>
    <s v="0000"/>
    <n v="0"/>
    <n v="0"/>
    <n v="0"/>
    <n v="12751.57"/>
    <n v="0"/>
    <n v="12751.57"/>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6"/>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6"/>
    <s v="PPR-REDISTRIBUCIÓN MANTENIMIENTOS PRIMER NIVEL"/>
    <s v="ZONA 6"/>
    <n v="1010"/>
    <n v="55"/>
    <s v="000"/>
    <s v="005"/>
    <n v="530813"/>
    <n v="105"/>
    <s v="001"/>
    <s v="0000"/>
    <s v="0000"/>
    <n v="0"/>
    <n v="0"/>
    <n v="0"/>
    <n v="20061.07"/>
    <n v="0"/>
    <n v="20061.07"/>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6"/>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6"/>
    <s v="PPR-REDISTRIBUCIÓN MANTENIMIENTOS PRIMER NIVEL"/>
    <s v="ZONA 6"/>
    <n v="1012"/>
    <n v="55"/>
    <s v="000"/>
    <s v="005"/>
    <n v="530404"/>
    <n v="109"/>
    <s v="001"/>
    <s v="0000"/>
    <s v="0000"/>
    <n v="0"/>
    <n v="0"/>
    <n v="0"/>
    <n v="6349.8"/>
    <n v="0"/>
    <n v="6349.8"/>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6"/>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6"/>
    <s v="PPR-REDISTRIBUCIÓN MANTENIMIENTOS PRIMER NIVEL"/>
    <s v="ZONA 6"/>
    <n v="1012"/>
    <n v="55"/>
    <s v="000"/>
    <s v="005"/>
    <n v="530813"/>
    <n v="109"/>
    <s v="001"/>
    <s v="0000"/>
    <s v="0000"/>
    <n v="0"/>
    <n v="0"/>
    <n v="0"/>
    <n v="13489.92"/>
    <n v="0"/>
    <n v="13489.92"/>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032"/>
    <n v="55"/>
    <s v="000"/>
    <s v="005"/>
    <n v="530404"/>
    <n v="205"/>
    <s v="001"/>
    <s v="0000"/>
    <s v="0000"/>
    <n v="0"/>
    <n v="0"/>
    <n v="0"/>
    <n v="6354.79"/>
    <n v="0"/>
    <n v="6354.79"/>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032"/>
    <n v="55"/>
    <s v="000"/>
    <s v="005"/>
    <n v="530813"/>
    <n v="205"/>
    <s v="001"/>
    <s v="0000"/>
    <s v="0000"/>
    <n v="0"/>
    <n v="0"/>
    <n v="0"/>
    <n v="2518"/>
    <n v="0"/>
    <n v="2518"/>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034"/>
    <n v="55"/>
    <s v="000"/>
    <s v="005"/>
    <n v="530813"/>
    <n v="204"/>
    <s v="001"/>
    <s v="0000"/>
    <s v="0000"/>
    <n v="0"/>
    <n v="0"/>
    <n v="0"/>
    <n v="21000"/>
    <n v="0"/>
    <n v="2100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1"/>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072"/>
    <n v="55"/>
    <s v="000"/>
    <s v="005"/>
    <n v="530403"/>
    <n v="405"/>
    <s v="001"/>
    <s v="0000"/>
    <s v="0000"/>
    <n v="0"/>
    <n v="0"/>
    <n v="0"/>
    <n v="20570"/>
    <n v="0"/>
    <n v="2057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1"/>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072"/>
    <n v="55"/>
    <s v="000"/>
    <s v="005"/>
    <n v="530813"/>
    <n v="405"/>
    <s v="001"/>
    <s v="0000"/>
    <s v="0000"/>
    <n v="0"/>
    <n v="0"/>
    <n v="0"/>
    <n v="36157.1"/>
    <n v="0"/>
    <n v="36157.1"/>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1"/>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073"/>
    <n v="55"/>
    <s v="000"/>
    <s v="005"/>
    <n v="530403"/>
    <n v="403"/>
    <s v="001"/>
    <s v="0000"/>
    <s v="0000"/>
    <n v="0"/>
    <n v="0"/>
    <n v="0"/>
    <n v="1617.5"/>
    <n v="0"/>
    <n v="1617.5"/>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1"/>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073"/>
    <n v="55"/>
    <s v="000"/>
    <s v="005"/>
    <n v="530404"/>
    <n v="403"/>
    <s v="001"/>
    <s v="0000"/>
    <s v="0000"/>
    <n v="0"/>
    <n v="0"/>
    <n v="0"/>
    <n v="12315"/>
    <n v="0"/>
    <n v="12315"/>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1"/>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073"/>
    <n v="55"/>
    <s v="000"/>
    <s v="005"/>
    <n v="530813"/>
    <n v="403"/>
    <s v="001"/>
    <s v="0000"/>
    <s v="0000"/>
    <n v="0"/>
    <n v="0"/>
    <n v="0"/>
    <n v="33664"/>
    <n v="0"/>
    <n v="33664"/>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3"/>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1091"/>
    <n v="55"/>
    <s v="000"/>
    <s v="005"/>
    <n v="530404"/>
    <n v="501"/>
    <s v="001"/>
    <s v="0000"/>
    <s v="0000"/>
    <n v="0"/>
    <n v="0"/>
    <n v="0"/>
    <n v="145164.12"/>
    <n v="0"/>
    <n v="145164.12"/>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3"/>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1093"/>
    <n v="55"/>
    <s v="000"/>
    <s v="005"/>
    <n v="530813"/>
    <n v="505"/>
    <s v="001"/>
    <s v="0000"/>
    <s v="0000"/>
    <n v="0"/>
    <n v="0"/>
    <n v="0"/>
    <n v="5896"/>
    <n v="0"/>
    <n v="5896"/>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3"/>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1096"/>
    <n v="55"/>
    <s v="000"/>
    <s v="005"/>
    <n v="530404"/>
    <n v="503"/>
    <s v="001"/>
    <s v="0000"/>
    <s v="0000"/>
    <n v="0"/>
    <n v="0"/>
    <n v="0"/>
    <n v="149460.87"/>
    <n v="0"/>
    <n v="149460.87"/>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3"/>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1096"/>
    <n v="55"/>
    <s v="000"/>
    <s v="005"/>
    <n v="530813"/>
    <n v="503"/>
    <s v="001"/>
    <s v="0000"/>
    <s v="0000"/>
    <n v="0"/>
    <n v="0"/>
    <n v="0"/>
    <n v="79497.61"/>
    <n v="0"/>
    <n v="79497.61"/>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3"/>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1115"/>
    <n v="55"/>
    <s v="000"/>
    <s v="005"/>
    <n v="530404"/>
    <n v="606"/>
    <s v="001"/>
    <s v="0000"/>
    <s v="0000"/>
    <n v="0"/>
    <n v="0"/>
    <n v="0"/>
    <n v="2967"/>
    <n v="0"/>
    <n v="2967"/>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7"/>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136"/>
    <n v="55"/>
    <s v="000"/>
    <s v="005"/>
    <n v="530404"/>
    <n v="712"/>
    <s v="001"/>
    <s v="0000"/>
    <s v="0000"/>
    <n v="0"/>
    <n v="0"/>
    <n v="0"/>
    <n v="150"/>
    <n v="0"/>
    <n v="15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7"/>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136"/>
    <n v="55"/>
    <s v="000"/>
    <s v="005"/>
    <n v="530813"/>
    <n v="712"/>
    <s v="001"/>
    <s v="0000"/>
    <s v="0000"/>
    <n v="0"/>
    <n v="0"/>
    <n v="0"/>
    <n v="800"/>
    <n v="0"/>
    <n v="80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7"/>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139"/>
    <n v="55"/>
    <s v="000"/>
    <s v="005"/>
    <n v="530813"/>
    <n v="710"/>
    <s v="001"/>
    <s v="0000"/>
    <s v="0000"/>
    <n v="0"/>
    <n v="0"/>
    <n v="0"/>
    <n v="0.9"/>
    <n v="0"/>
    <n v="0.9"/>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7"/>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140"/>
    <n v="55"/>
    <s v="000"/>
    <s v="005"/>
    <n v="530813"/>
    <n v="713"/>
    <s v="001"/>
    <s v="0000"/>
    <s v="0000"/>
    <n v="0"/>
    <n v="0"/>
    <n v="0"/>
    <n v="11"/>
    <n v="0"/>
    <n v="11"/>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1"/>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165"/>
    <n v="55"/>
    <s v="000"/>
    <s v="005"/>
    <n v="530404"/>
    <n v="803"/>
    <s v="001"/>
    <s v="0000"/>
    <s v="0000"/>
    <n v="0"/>
    <n v="0"/>
    <n v="0"/>
    <n v="400"/>
    <n v="0"/>
    <n v="40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1"/>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166"/>
    <n v="55"/>
    <s v="000"/>
    <s v="005"/>
    <n v="530404"/>
    <n v="804"/>
    <s v="001"/>
    <s v="0000"/>
    <s v="0000"/>
    <n v="0"/>
    <n v="0"/>
    <n v="0"/>
    <n v="11941"/>
    <n v="0"/>
    <n v="11941"/>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1"/>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166"/>
    <n v="55"/>
    <s v="000"/>
    <s v="005"/>
    <n v="530813"/>
    <n v="804"/>
    <s v="001"/>
    <s v="0000"/>
    <s v="0000"/>
    <n v="0"/>
    <n v="0"/>
    <n v="0"/>
    <n v="6051.99"/>
    <n v="0"/>
    <n v="6051.99"/>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1"/>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167"/>
    <n v="55"/>
    <s v="000"/>
    <s v="005"/>
    <n v="530403"/>
    <n v="805"/>
    <s v="001"/>
    <s v="0000"/>
    <s v="0000"/>
    <n v="0"/>
    <n v="0"/>
    <n v="0"/>
    <n v="3.75"/>
    <n v="0"/>
    <n v="3.75"/>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1"/>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168"/>
    <n v="55"/>
    <s v="000"/>
    <s v="005"/>
    <n v="530403"/>
    <n v="802"/>
    <s v="001"/>
    <s v="0000"/>
    <s v="0000"/>
    <n v="0"/>
    <n v="0"/>
    <n v="0"/>
    <n v="6650"/>
    <n v="0"/>
    <n v="665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1"/>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168"/>
    <n v="55"/>
    <s v="000"/>
    <s v="005"/>
    <n v="530404"/>
    <n v="802"/>
    <s v="001"/>
    <s v="0000"/>
    <s v="0000"/>
    <n v="0"/>
    <n v="0"/>
    <n v="0"/>
    <n v="1507.44"/>
    <n v="0"/>
    <n v="1507.44"/>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8"/>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8"/>
    <s v="PPR-REDISTRIBUCIÓN MANTENIMIENTOS PRIMER NIVEL"/>
    <s v="ZONA 8"/>
    <n v="1198"/>
    <n v="55"/>
    <s v="000"/>
    <s v="005"/>
    <n v="530404"/>
    <n v="901"/>
    <s v="001"/>
    <s v="0000"/>
    <s v="0000"/>
    <n v="0"/>
    <n v="0"/>
    <n v="0"/>
    <n v="5890.09"/>
    <n v="0"/>
    <n v="5890.09"/>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217"/>
    <n v="55"/>
    <s v="000"/>
    <s v="005"/>
    <n v="530404"/>
    <n v="2403"/>
    <s v="001"/>
    <s v="0000"/>
    <s v="0000"/>
    <n v="0"/>
    <n v="0"/>
    <n v="0"/>
    <n v="12730"/>
    <n v="0"/>
    <n v="1273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217"/>
    <n v="55"/>
    <s v="000"/>
    <s v="005"/>
    <n v="530813"/>
    <n v="2403"/>
    <s v="001"/>
    <s v="0000"/>
    <s v="0000"/>
    <n v="0"/>
    <n v="0"/>
    <n v="0"/>
    <n v="41000"/>
    <n v="0"/>
    <n v="4100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219"/>
    <n v="55"/>
    <s v="000"/>
    <s v="005"/>
    <n v="530404"/>
    <n v="908"/>
    <s v="001"/>
    <s v="0000"/>
    <s v="0000"/>
    <n v="0"/>
    <n v="0"/>
    <n v="0"/>
    <n v="17595"/>
    <n v="0"/>
    <n v="17595"/>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219"/>
    <n v="55"/>
    <s v="000"/>
    <s v="005"/>
    <n v="530813"/>
    <n v="908"/>
    <s v="001"/>
    <s v="0000"/>
    <s v="0000"/>
    <n v="0"/>
    <n v="0"/>
    <n v="0"/>
    <n v="35000"/>
    <n v="0"/>
    <n v="3500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222"/>
    <n v="55"/>
    <s v="000"/>
    <s v="005"/>
    <n v="530404"/>
    <n v="906"/>
    <s v="001"/>
    <s v="0000"/>
    <s v="0000"/>
    <n v="0"/>
    <n v="0"/>
    <n v="0"/>
    <n v="178"/>
    <n v="0"/>
    <n v="178"/>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222"/>
    <n v="55"/>
    <s v="000"/>
    <s v="005"/>
    <n v="530813"/>
    <n v="906"/>
    <s v="001"/>
    <s v="0000"/>
    <s v="0000"/>
    <n v="0"/>
    <n v="0"/>
    <n v="0"/>
    <n v="2484"/>
    <n v="0"/>
    <n v="2484"/>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223"/>
    <n v="55"/>
    <s v="000"/>
    <s v="005"/>
    <n v="530404"/>
    <n v="914"/>
    <s v="001"/>
    <s v="0000"/>
    <s v="0000"/>
    <n v="0"/>
    <n v="0"/>
    <n v="0"/>
    <n v="27151.86"/>
    <n v="0"/>
    <n v="27151.86"/>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223"/>
    <n v="55"/>
    <s v="000"/>
    <s v="005"/>
    <n v="530813"/>
    <n v="914"/>
    <s v="001"/>
    <s v="0000"/>
    <s v="0000"/>
    <n v="0"/>
    <n v="0"/>
    <n v="0"/>
    <n v="4130.3999999999996"/>
    <n v="0"/>
    <n v="4130.3999999999996"/>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224"/>
    <n v="55"/>
    <s v="000"/>
    <s v="005"/>
    <n v="530404"/>
    <n v="919"/>
    <s v="001"/>
    <s v="0000"/>
    <s v="0000"/>
    <n v="0"/>
    <n v="0"/>
    <n v="0"/>
    <n v="22110"/>
    <n v="0"/>
    <n v="2211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224"/>
    <n v="55"/>
    <s v="000"/>
    <s v="005"/>
    <n v="530813"/>
    <n v="919"/>
    <s v="001"/>
    <s v="0000"/>
    <s v="0000"/>
    <n v="0"/>
    <n v="0"/>
    <n v="0"/>
    <n v="21675"/>
    <n v="0"/>
    <n v="21675"/>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8"/>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8"/>
    <s v="PPR-REDISTRIBUCIÓN MANTENIMIENTOS PRIMER NIVEL"/>
    <s v="ZONA 8"/>
    <n v="1232"/>
    <n v="55"/>
    <s v="000"/>
    <s v="005"/>
    <n v="530404"/>
    <n v="907"/>
    <s v="001"/>
    <s v="0000"/>
    <s v="0000"/>
    <n v="0"/>
    <n v="0"/>
    <n v="0"/>
    <n v="18284.64"/>
    <n v="0"/>
    <n v="18284.64"/>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8"/>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8"/>
    <s v="PPR-REDISTRIBUCIÓN MANTENIMIENTOS PRIMER NIVEL"/>
    <s v="ZONA 8"/>
    <n v="1232"/>
    <n v="55"/>
    <s v="000"/>
    <s v="005"/>
    <n v="530813"/>
    <n v="907"/>
    <s v="001"/>
    <s v="0000"/>
    <s v="0000"/>
    <n v="0"/>
    <n v="0"/>
    <n v="0"/>
    <n v="46438"/>
    <n v="0"/>
    <n v="46438"/>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1"/>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255"/>
    <n v="55"/>
    <s v="000"/>
    <s v="005"/>
    <n v="530403"/>
    <n v="1003"/>
    <s v="001"/>
    <s v="0000"/>
    <s v="0000"/>
    <n v="0"/>
    <n v="0"/>
    <n v="0"/>
    <n v="10540"/>
    <n v="0"/>
    <n v="1054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1"/>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255"/>
    <n v="55"/>
    <s v="000"/>
    <s v="005"/>
    <n v="530404"/>
    <n v="1003"/>
    <s v="001"/>
    <s v="0000"/>
    <s v="0000"/>
    <n v="0"/>
    <n v="0"/>
    <n v="0"/>
    <n v="23309.69"/>
    <n v="0"/>
    <n v="23309.69"/>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1"/>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255"/>
    <n v="55"/>
    <s v="000"/>
    <s v="005"/>
    <n v="530813"/>
    <n v="1003"/>
    <s v="001"/>
    <s v="0000"/>
    <s v="0000"/>
    <n v="0"/>
    <n v="0"/>
    <n v="0"/>
    <n v="53269.13"/>
    <n v="0"/>
    <n v="53269.13"/>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1"/>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257"/>
    <n v="55"/>
    <s v="000"/>
    <s v="005"/>
    <n v="530403"/>
    <n v="1004"/>
    <s v="001"/>
    <s v="0000"/>
    <s v="0000"/>
    <n v="0"/>
    <n v="0"/>
    <n v="0"/>
    <n v="18880"/>
    <n v="0"/>
    <n v="1888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1"/>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257"/>
    <n v="55"/>
    <s v="000"/>
    <s v="005"/>
    <n v="530404"/>
    <n v="1004"/>
    <s v="001"/>
    <s v="0000"/>
    <s v="0000"/>
    <n v="0"/>
    <n v="0"/>
    <n v="0"/>
    <n v="22420"/>
    <n v="0"/>
    <n v="2242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1"/>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257"/>
    <n v="55"/>
    <s v="000"/>
    <s v="005"/>
    <n v="530813"/>
    <n v="1004"/>
    <s v="001"/>
    <s v="0000"/>
    <s v="0000"/>
    <n v="0"/>
    <n v="0"/>
    <n v="0"/>
    <n v="55147.55"/>
    <n v="0"/>
    <n v="55147.55"/>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7"/>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275"/>
    <n v="55"/>
    <s v="000"/>
    <s v="005"/>
    <n v="530404"/>
    <n v="1102"/>
    <s v="001"/>
    <s v="0000"/>
    <s v="0000"/>
    <n v="0"/>
    <n v="0"/>
    <n v="0"/>
    <n v="545"/>
    <n v="0"/>
    <n v="545"/>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7"/>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275"/>
    <n v="55"/>
    <s v="000"/>
    <s v="005"/>
    <n v="530813"/>
    <n v="1102"/>
    <s v="001"/>
    <s v="0000"/>
    <s v="0000"/>
    <n v="0"/>
    <n v="0"/>
    <n v="0"/>
    <n v="3345"/>
    <n v="0"/>
    <n v="3345"/>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7"/>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276"/>
    <n v="55"/>
    <s v="000"/>
    <s v="005"/>
    <n v="530404"/>
    <n v="1106"/>
    <s v="001"/>
    <s v="0000"/>
    <s v="0000"/>
    <n v="0"/>
    <n v="0"/>
    <n v="0"/>
    <n v="3766"/>
    <n v="0"/>
    <n v="3766"/>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7"/>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278"/>
    <n v="55"/>
    <s v="000"/>
    <s v="005"/>
    <n v="530404"/>
    <n v="1109"/>
    <s v="001"/>
    <s v="0000"/>
    <s v="0000"/>
    <n v="0"/>
    <n v="0"/>
    <n v="0"/>
    <n v="14.72"/>
    <n v="0"/>
    <n v="14.72"/>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7"/>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278"/>
    <n v="55"/>
    <s v="000"/>
    <s v="005"/>
    <n v="530813"/>
    <n v="1109"/>
    <s v="001"/>
    <s v="0000"/>
    <s v="0000"/>
    <n v="0"/>
    <n v="0"/>
    <n v="0"/>
    <n v="24.81"/>
    <n v="0"/>
    <n v="24.81"/>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7"/>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279"/>
    <n v="55"/>
    <s v="000"/>
    <s v="005"/>
    <n v="530404"/>
    <n v="1110"/>
    <s v="001"/>
    <s v="0000"/>
    <s v="0000"/>
    <n v="0"/>
    <n v="0"/>
    <n v="0"/>
    <n v="7"/>
    <n v="0"/>
    <n v="7"/>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7"/>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279"/>
    <n v="55"/>
    <s v="000"/>
    <s v="005"/>
    <n v="530813"/>
    <n v="1110"/>
    <s v="001"/>
    <s v="0000"/>
    <s v="0000"/>
    <n v="0"/>
    <n v="0"/>
    <n v="0"/>
    <n v="4.7"/>
    <n v="0"/>
    <n v="4.7"/>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7"/>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280"/>
    <n v="55"/>
    <s v="000"/>
    <s v="005"/>
    <n v="530404"/>
    <n v="1111"/>
    <s v="001"/>
    <s v="0000"/>
    <s v="0000"/>
    <n v="0"/>
    <n v="0"/>
    <n v="0"/>
    <n v="209.46"/>
    <n v="0"/>
    <n v="209.46"/>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7"/>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280"/>
    <n v="55"/>
    <s v="000"/>
    <s v="005"/>
    <n v="530813"/>
    <n v="1111"/>
    <s v="001"/>
    <s v="0000"/>
    <s v="0000"/>
    <n v="0"/>
    <n v="0"/>
    <n v="0"/>
    <n v="15.97"/>
    <n v="0"/>
    <n v="15.97"/>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7"/>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283"/>
    <n v="55"/>
    <s v="000"/>
    <s v="005"/>
    <n v="530813"/>
    <n v="1113"/>
    <s v="001"/>
    <s v="0000"/>
    <s v="0000"/>
    <n v="0"/>
    <n v="0"/>
    <n v="0"/>
    <n v="60"/>
    <n v="0"/>
    <n v="6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304"/>
    <n v="55"/>
    <s v="000"/>
    <s v="005"/>
    <n v="530404"/>
    <n v="1206"/>
    <s v="001"/>
    <s v="0000"/>
    <s v="0000"/>
    <n v="0"/>
    <n v="0"/>
    <n v="0"/>
    <n v="268.27999999999997"/>
    <n v="0"/>
    <n v="268.27999999999997"/>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304"/>
    <n v="55"/>
    <s v="000"/>
    <s v="005"/>
    <n v="530813"/>
    <n v="1206"/>
    <s v="001"/>
    <s v="0000"/>
    <s v="0000"/>
    <n v="0"/>
    <n v="0"/>
    <n v="0"/>
    <n v="3759.12"/>
    <n v="0"/>
    <n v="3759.12"/>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4"/>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1336"/>
    <n v="55"/>
    <s v="000"/>
    <s v="005"/>
    <n v="530403"/>
    <n v="1308"/>
    <s v="001"/>
    <s v="0000"/>
    <s v="0000"/>
    <n v="0"/>
    <n v="0"/>
    <n v="0"/>
    <n v="850"/>
    <n v="0"/>
    <n v="85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4"/>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1336"/>
    <n v="55"/>
    <s v="000"/>
    <s v="005"/>
    <n v="530404"/>
    <n v="1308"/>
    <s v="001"/>
    <s v="0000"/>
    <s v="0000"/>
    <n v="0"/>
    <n v="0"/>
    <n v="0"/>
    <n v="10439"/>
    <n v="0"/>
    <n v="10439"/>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4"/>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1337"/>
    <n v="55"/>
    <s v="000"/>
    <s v="005"/>
    <n v="530403"/>
    <n v="1303"/>
    <s v="001"/>
    <s v="0000"/>
    <s v="0000"/>
    <n v="0"/>
    <n v="0"/>
    <n v="0"/>
    <n v="243.4"/>
    <n v="0"/>
    <n v="243.4"/>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4"/>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1337"/>
    <n v="55"/>
    <s v="000"/>
    <s v="005"/>
    <n v="530404"/>
    <n v="1303"/>
    <s v="001"/>
    <s v="0000"/>
    <s v="0000"/>
    <n v="0"/>
    <n v="0"/>
    <n v="0"/>
    <n v="18139.759999999998"/>
    <n v="0"/>
    <n v="18139.759999999998"/>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4"/>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1338"/>
    <n v="55"/>
    <s v="000"/>
    <s v="005"/>
    <n v="530404"/>
    <n v="1306"/>
    <s v="001"/>
    <s v="0000"/>
    <s v="0000"/>
    <n v="0"/>
    <n v="0"/>
    <n v="0"/>
    <n v="4904.67"/>
    <n v="0"/>
    <n v="4904.67"/>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4"/>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1339"/>
    <n v="55"/>
    <s v="000"/>
    <s v="005"/>
    <n v="530404"/>
    <n v="1314"/>
    <s v="001"/>
    <s v="0000"/>
    <s v="0000"/>
    <n v="0"/>
    <n v="0"/>
    <n v="0"/>
    <n v="28237"/>
    <n v="0"/>
    <n v="28237"/>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4"/>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1340"/>
    <n v="55"/>
    <s v="000"/>
    <s v="005"/>
    <n v="530404"/>
    <n v="1307"/>
    <s v="001"/>
    <s v="0000"/>
    <s v="0000"/>
    <n v="0"/>
    <n v="0"/>
    <n v="0"/>
    <n v="36701"/>
    <n v="0"/>
    <n v="36701"/>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4"/>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1342"/>
    <n v="55"/>
    <s v="000"/>
    <s v="005"/>
    <n v="530403"/>
    <n v="1304"/>
    <s v="001"/>
    <s v="0000"/>
    <s v="0000"/>
    <n v="0"/>
    <n v="0"/>
    <n v="0"/>
    <n v="900"/>
    <n v="0"/>
    <n v="90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4"/>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1342"/>
    <n v="55"/>
    <s v="000"/>
    <s v="005"/>
    <n v="530404"/>
    <n v="1304"/>
    <s v="001"/>
    <s v="0000"/>
    <s v="0000"/>
    <n v="0"/>
    <n v="0"/>
    <n v="0"/>
    <n v="19225"/>
    <n v="0"/>
    <n v="19225"/>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4"/>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1343"/>
    <n v="55"/>
    <s v="000"/>
    <s v="005"/>
    <n v="530403"/>
    <n v="1310"/>
    <s v="001"/>
    <s v="0000"/>
    <s v="0000"/>
    <n v="0"/>
    <n v="0"/>
    <n v="0"/>
    <n v="28.47"/>
    <n v="0"/>
    <n v="28.47"/>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4"/>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1343"/>
    <n v="55"/>
    <s v="000"/>
    <s v="005"/>
    <n v="530404"/>
    <n v="1310"/>
    <s v="001"/>
    <s v="0000"/>
    <s v="0000"/>
    <n v="0"/>
    <n v="0"/>
    <n v="0"/>
    <n v="64.819999999999993"/>
    <n v="0"/>
    <n v="64.819999999999993"/>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4"/>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1344"/>
    <n v="55"/>
    <s v="000"/>
    <s v="005"/>
    <n v="530403"/>
    <n v="1313"/>
    <s v="001"/>
    <s v="0000"/>
    <s v="0000"/>
    <n v="0"/>
    <n v="0"/>
    <n v="0"/>
    <n v="1"/>
    <n v="0"/>
    <n v="1"/>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4"/>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4"/>
    <s v="PPR-REDISTRIBUCIÓN MANTENIMIENTOS PRIMER NIVEL"/>
    <s v="ZONA 4"/>
    <n v="1344"/>
    <n v="55"/>
    <s v="000"/>
    <s v="005"/>
    <n v="530404"/>
    <n v="1313"/>
    <s v="001"/>
    <s v="0000"/>
    <s v="0000"/>
    <n v="0"/>
    <n v="0"/>
    <n v="0"/>
    <n v="160"/>
    <n v="0"/>
    <n v="16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6"/>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6"/>
    <s v="PPR-REDISTRIBUCIÓN MANTENIMIENTOS PRIMER NIVEL"/>
    <s v="ZONA 6"/>
    <n v="1361"/>
    <n v="55"/>
    <s v="000"/>
    <s v="005"/>
    <n v="530404"/>
    <n v="1402"/>
    <s v="001"/>
    <s v="0000"/>
    <s v="0000"/>
    <n v="0"/>
    <n v="0"/>
    <n v="0"/>
    <n v="9540.6"/>
    <n v="0"/>
    <n v="9540.6"/>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6"/>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6"/>
    <s v="PPR-REDISTRIBUCIÓN MANTENIMIENTOS PRIMER NIVEL"/>
    <s v="ZONA 6"/>
    <n v="1361"/>
    <n v="55"/>
    <s v="000"/>
    <s v="005"/>
    <n v="530813"/>
    <n v="1402"/>
    <s v="001"/>
    <s v="0000"/>
    <s v="0000"/>
    <n v="0"/>
    <n v="0"/>
    <n v="0"/>
    <n v="14370"/>
    <n v="0"/>
    <n v="1437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6"/>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6"/>
    <s v="PPR-REDISTRIBUCIÓN MANTENIMIENTOS PRIMER NIVEL"/>
    <s v="ZONA 6"/>
    <n v="1365"/>
    <n v="55"/>
    <s v="000"/>
    <s v="005"/>
    <n v="530404"/>
    <n v="1400"/>
    <s v="001"/>
    <s v="0000"/>
    <s v="0000"/>
    <n v="0"/>
    <n v="0"/>
    <n v="0"/>
    <n v="5445"/>
    <n v="0"/>
    <n v="5445"/>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6"/>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6"/>
    <s v="PPR-REDISTRIBUCIÓN MANTENIMIENTOS PRIMER NIVEL"/>
    <s v="ZONA 6"/>
    <n v="1365"/>
    <n v="55"/>
    <s v="000"/>
    <s v="005"/>
    <n v="530813"/>
    <n v="1406"/>
    <s v="001"/>
    <s v="0000"/>
    <s v="0000"/>
    <n v="0"/>
    <n v="0"/>
    <n v="0"/>
    <n v="1090.5"/>
    <n v="0"/>
    <n v="1090.5"/>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6"/>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6"/>
    <s v="PPR-REDISTRIBUCIÓN MANTENIMIENTOS PRIMER NIVEL"/>
    <s v="ZONA 6"/>
    <n v="1366"/>
    <n v="55"/>
    <s v="000"/>
    <s v="005"/>
    <n v="530404"/>
    <n v="1409"/>
    <s v="001"/>
    <s v="0000"/>
    <s v="0000"/>
    <n v="0"/>
    <n v="0"/>
    <n v="0"/>
    <n v="26.27"/>
    <n v="0"/>
    <n v="26.27"/>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6"/>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6"/>
    <s v="PPR-REDISTRIBUCIÓN MANTENIMIENTOS PRIMER NIVEL"/>
    <s v="ZONA 6"/>
    <n v="1367"/>
    <n v="55"/>
    <s v="000"/>
    <s v="005"/>
    <n v="530404"/>
    <n v="1401"/>
    <s v="001"/>
    <s v="0000"/>
    <s v="0000"/>
    <n v="0"/>
    <n v="0"/>
    <n v="0"/>
    <n v="25147"/>
    <n v="0"/>
    <n v="25147"/>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6"/>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6"/>
    <s v="PPR-REDISTRIBUCIÓN MANTENIMIENTOS PRIMER NIVEL"/>
    <s v="ZONA 6"/>
    <n v="1367"/>
    <n v="55"/>
    <s v="000"/>
    <s v="005"/>
    <n v="530813"/>
    <n v="1401"/>
    <s v="001"/>
    <s v="0000"/>
    <s v="0000"/>
    <n v="0"/>
    <n v="0"/>
    <n v="0"/>
    <n v="0.1"/>
    <n v="0"/>
    <n v="0.1"/>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2"/>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2"/>
    <s v="PPR-REDISTRIBUCIÓN MANTENIMIENTOS PRIMER NIVEL"/>
    <s v="ZONA 2"/>
    <n v="1382"/>
    <n v="55"/>
    <s v="000"/>
    <s v="005"/>
    <n v="530404"/>
    <n v="1507"/>
    <s v="001"/>
    <s v="0000"/>
    <s v="0000"/>
    <n v="0"/>
    <n v="0"/>
    <n v="0"/>
    <n v="59797.34"/>
    <n v="0"/>
    <n v="59797.34"/>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2"/>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2"/>
    <s v="PPR-REDISTRIBUCIÓN MANTENIMIENTOS PRIMER NIVEL"/>
    <s v="ZONA 2"/>
    <n v="1382"/>
    <n v="55"/>
    <s v="000"/>
    <s v="005"/>
    <n v="530813"/>
    <n v="1507"/>
    <s v="001"/>
    <s v="0000"/>
    <s v="0000"/>
    <n v="0"/>
    <n v="0"/>
    <n v="0"/>
    <n v="19932.45"/>
    <n v="0"/>
    <n v="19932.45"/>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3"/>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1401"/>
    <n v="55"/>
    <s v="000"/>
    <s v="005"/>
    <n v="530404"/>
    <n v="1601"/>
    <s v="001"/>
    <s v="0000"/>
    <s v="0000"/>
    <n v="0"/>
    <n v="0"/>
    <n v="0"/>
    <n v="4"/>
    <n v="0"/>
    <n v="4"/>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9"/>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9"/>
    <s v="PPR-REDISTRIBUCIÓN MANTENIMIENTOS PRIMER NIVEL"/>
    <s v="ZONA 9"/>
    <n v="1435"/>
    <n v="55"/>
    <s v="000"/>
    <s v="005"/>
    <n v="530403"/>
    <n v="1701"/>
    <s v="001"/>
    <s v="0000"/>
    <s v="0000"/>
    <n v="0"/>
    <n v="0"/>
    <n v="0"/>
    <n v="1200"/>
    <n v="0"/>
    <n v="120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9"/>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9"/>
    <s v="PPR-REDISTRIBUCIÓN MANTENIMIENTOS PRIMER NIVEL"/>
    <s v="ZONA 9"/>
    <n v="1435"/>
    <n v="55"/>
    <s v="000"/>
    <s v="005"/>
    <n v="530404"/>
    <n v="1701"/>
    <s v="001"/>
    <s v="0000"/>
    <s v="0000"/>
    <n v="0"/>
    <n v="0"/>
    <n v="0"/>
    <n v="96827"/>
    <n v="0"/>
    <n v="96827"/>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9"/>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9"/>
    <s v="PPR-REDISTRIBUCIÓN MANTENIMIENTOS PRIMER NIVEL"/>
    <s v="ZONA 9"/>
    <n v="1435"/>
    <n v="55"/>
    <s v="000"/>
    <s v="005"/>
    <n v="530813"/>
    <n v="1701"/>
    <s v="001"/>
    <s v="0000"/>
    <s v="0000"/>
    <n v="0"/>
    <n v="0"/>
    <n v="0"/>
    <n v="22383.8"/>
    <n v="0"/>
    <n v="22383.8"/>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9"/>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9"/>
    <s v="PPR-REDISTRIBUCIÓN MANTENIMIENTOS PRIMER NIVEL"/>
    <s v="ZONA 9"/>
    <n v="1438"/>
    <n v="55"/>
    <s v="000"/>
    <s v="005"/>
    <n v="530404"/>
    <n v="1701"/>
    <s v="001"/>
    <s v="0000"/>
    <s v="0000"/>
    <n v="0"/>
    <n v="0"/>
    <n v="0"/>
    <n v="2916"/>
    <n v="0"/>
    <n v="2916"/>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2"/>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2"/>
    <s v="PPR-REDISTRIBUCIÓN MANTENIMIENTOS PRIMER NIVEL"/>
    <s v="ZONA 2"/>
    <n v="1441"/>
    <n v="55"/>
    <s v="000"/>
    <s v="005"/>
    <n v="530813"/>
    <n v="1708"/>
    <s v="001"/>
    <s v="0000"/>
    <s v="0000"/>
    <n v="0"/>
    <n v="0"/>
    <n v="0"/>
    <n v="106.8"/>
    <n v="0"/>
    <n v="106.8"/>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2"/>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2"/>
    <s v="PPR-REDISTRIBUCIÓN MANTENIMIENTOS PRIMER NIVEL"/>
    <s v="ZONA 2"/>
    <n v="1442"/>
    <n v="55"/>
    <s v="000"/>
    <s v="005"/>
    <n v="530404"/>
    <n v="1702"/>
    <s v="001"/>
    <s v="0000"/>
    <s v="0000"/>
    <n v="0"/>
    <n v="0"/>
    <n v="0"/>
    <n v="48749.85"/>
    <n v="0"/>
    <n v="48749.85"/>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2"/>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2"/>
    <s v="PPR-REDISTRIBUCIÓN MANTENIMIENTOS PRIMER NIVEL"/>
    <s v="ZONA 2"/>
    <n v="1442"/>
    <n v="55"/>
    <s v="000"/>
    <s v="005"/>
    <n v="530813"/>
    <n v="1702"/>
    <s v="001"/>
    <s v="0000"/>
    <s v="0000"/>
    <n v="0"/>
    <n v="0"/>
    <n v="0"/>
    <n v="8865.83"/>
    <n v="0"/>
    <n v="8865.83"/>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2"/>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2"/>
    <s v="PPR-REDISTRIBUCIÓN MANTENIMIENTOS PRIMER NIVEL"/>
    <s v="ZONA 2"/>
    <n v="1445"/>
    <n v="55"/>
    <s v="000"/>
    <s v="005"/>
    <n v="530404"/>
    <n v="1705"/>
    <s v="001"/>
    <s v="0000"/>
    <s v="0000"/>
    <n v="0"/>
    <n v="0"/>
    <n v="0"/>
    <n v="980"/>
    <n v="0"/>
    <n v="98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2"/>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2"/>
    <s v="PPR-REDISTRIBUCIÓN MANTENIMIENTOS PRIMER NIVEL"/>
    <s v="ZONA 2"/>
    <n v="1445"/>
    <n v="55"/>
    <s v="000"/>
    <s v="005"/>
    <n v="530813"/>
    <n v="1705"/>
    <s v="001"/>
    <s v="0000"/>
    <s v="0000"/>
    <n v="0"/>
    <n v="0"/>
    <n v="0"/>
    <n v="333.5"/>
    <n v="0"/>
    <n v="333.5"/>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3"/>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1463"/>
    <n v="55"/>
    <s v="000"/>
    <s v="005"/>
    <n v="530404"/>
    <n v="1801"/>
    <s v="001"/>
    <s v="0000"/>
    <s v="0000"/>
    <n v="0"/>
    <n v="0"/>
    <n v="0"/>
    <n v="9793.1200000000008"/>
    <n v="0"/>
    <n v="9793.1200000000008"/>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3"/>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1465"/>
    <n v="55"/>
    <s v="000"/>
    <s v="005"/>
    <n v="530404"/>
    <n v="1807"/>
    <s v="001"/>
    <s v="0000"/>
    <s v="0000"/>
    <n v="0"/>
    <n v="0"/>
    <n v="0"/>
    <n v="23.6"/>
    <n v="0"/>
    <n v="23.6"/>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3"/>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1465"/>
    <n v="55"/>
    <s v="000"/>
    <s v="005"/>
    <n v="530813"/>
    <n v="1807"/>
    <s v="001"/>
    <s v="0000"/>
    <s v="0000"/>
    <n v="0"/>
    <n v="0"/>
    <n v="0"/>
    <n v="17"/>
    <n v="0"/>
    <n v="17"/>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7"/>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1491"/>
    <n v="55"/>
    <s v="000"/>
    <s v="005"/>
    <n v="530813"/>
    <n v="1905"/>
    <s v="001"/>
    <s v="0000"/>
    <s v="0000"/>
    <n v="0"/>
    <n v="0"/>
    <n v="0"/>
    <n v="429.67"/>
    <n v="0"/>
    <n v="429.67"/>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510"/>
    <n v="55"/>
    <s v="000"/>
    <s v="005"/>
    <n v="530404"/>
    <n v="2001"/>
    <s v="001"/>
    <s v="0000"/>
    <s v="0000"/>
    <n v="0"/>
    <n v="0"/>
    <n v="0"/>
    <n v="44000"/>
    <n v="0"/>
    <n v="4400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1510"/>
    <n v="55"/>
    <s v="000"/>
    <s v="005"/>
    <n v="530813"/>
    <n v="2001"/>
    <s v="001"/>
    <s v="0000"/>
    <s v="0000"/>
    <n v="0"/>
    <n v="0"/>
    <n v="0"/>
    <n v="34000"/>
    <n v="0"/>
    <n v="3400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1"/>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531"/>
    <n v="55"/>
    <s v="000"/>
    <s v="005"/>
    <n v="530403"/>
    <n v="2104"/>
    <s v="001"/>
    <s v="0000"/>
    <s v="0000"/>
    <n v="0"/>
    <n v="0"/>
    <n v="0"/>
    <n v="969.4"/>
    <n v="0"/>
    <n v="969.4"/>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1"/>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531"/>
    <n v="55"/>
    <s v="000"/>
    <s v="005"/>
    <n v="530404"/>
    <n v="2104"/>
    <s v="001"/>
    <s v="0000"/>
    <s v="0000"/>
    <n v="0"/>
    <n v="0"/>
    <n v="0"/>
    <n v="3864.41"/>
    <n v="0"/>
    <n v="3864.41"/>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1"/>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1"/>
    <s v="PPR-REDISTRIBUCIÓN MANTENIMIENTOS PRIMER NIVEL"/>
    <s v="ZONA 1"/>
    <n v="1531"/>
    <n v="55"/>
    <s v="000"/>
    <s v="005"/>
    <n v="530813"/>
    <n v="2104"/>
    <s v="001"/>
    <s v="0000"/>
    <s v="0000"/>
    <n v="0"/>
    <n v="0"/>
    <n v="0"/>
    <n v="4647"/>
    <n v="0"/>
    <n v="4647"/>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2"/>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2"/>
    <s v="PPR-REDISTRIBUCIÓN MANTENIMIENTOS PRIMER NIVEL"/>
    <s v="ZONA 2"/>
    <n v="2320"/>
    <n v="55"/>
    <s v="000"/>
    <s v="005"/>
    <n v="530404"/>
    <n v="2201"/>
    <s v="001"/>
    <s v="0000"/>
    <s v="0000"/>
    <n v="0"/>
    <n v="0"/>
    <n v="0"/>
    <n v="10323.469999999999"/>
    <n v="0"/>
    <n v="10323.469999999999"/>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2"/>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2"/>
    <s v="PPR-REDISTRIBUCIÓN MANTENIMIENTOS PRIMER NIVEL"/>
    <s v="ZONA 2"/>
    <n v="2340"/>
    <n v="55"/>
    <s v="000"/>
    <s v="005"/>
    <n v="530404"/>
    <n v="2202"/>
    <s v="001"/>
    <s v="0000"/>
    <s v="0000"/>
    <n v="0"/>
    <n v="0"/>
    <n v="0"/>
    <n v="33220.74"/>
    <n v="0"/>
    <n v="33220.74"/>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2"/>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2"/>
    <s v="PPR-REDISTRIBUCIÓN MANTENIMIENTOS PRIMER NIVEL"/>
    <s v="ZONA 2"/>
    <n v="2340"/>
    <n v="55"/>
    <s v="000"/>
    <s v="005"/>
    <n v="530813"/>
    <n v="2202"/>
    <s v="001"/>
    <s v="0000"/>
    <s v="0000"/>
    <n v="0"/>
    <n v="0"/>
    <n v="0"/>
    <n v="7075.18"/>
    <n v="0"/>
    <n v="7075.18"/>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3"/>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3430"/>
    <n v="55"/>
    <s v="000"/>
    <s v="005"/>
    <n v="530404"/>
    <n v="1604"/>
    <s v="001"/>
    <s v="0000"/>
    <s v="0000"/>
    <n v="0"/>
    <n v="0"/>
    <n v="0"/>
    <n v="2735"/>
    <n v="0"/>
    <n v="2735"/>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3"/>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3"/>
    <s v="PPR-REDISTRIBUCIÓN MANTENIMIENTOS PRIMER NIVEL"/>
    <s v="ZONA 3"/>
    <n v="3430"/>
    <n v="55"/>
    <s v="000"/>
    <s v="005"/>
    <n v="530813"/>
    <n v="1604"/>
    <s v="001"/>
    <s v="0000"/>
    <s v="0000"/>
    <n v="0"/>
    <n v="0"/>
    <n v="0"/>
    <n v="7000"/>
    <n v="0"/>
    <n v="700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5450"/>
    <n v="55"/>
    <s v="000"/>
    <s v="005"/>
    <n v="530404"/>
    <n v="1205"/>
    <s v="001"/>
    <s v="0000"/>
    <s v="0000"/>
    <n v="0"/>
    <n v="0"/>
    <n v="0"/>
    <n v="2.83"/>
    <n v="0"/>
    <n v="2.83"/>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5450"/>
    <n v="55"/>
    <s v="000"/>
    <s v="005"/>
    <n v="530813"/>
    <n v="1205"/>
    <s v="001"/>
    <s v="0000"/>
    <s v="0000"/>
    <n v="0"/>
    <n v="0"/>
    <n v="0"/>
    <n v="9.07"/>
    <n v="0"/>
    <n v="9.07"/>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5520"/>
    <n v="55"/>
    <s v="000"/>
    <s v="005"/>
    <n v="530404"/>
    <n v="1208"/>
    <s v="001"/>
    <s v="0000"/>
    <s v="0000"/>
    <n v="0"/>
    <n v="0"/>
    <n v="0"/>
    <n v="10334"/>
    <n v="0"/>
    <n v="10334"/>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REDISTRIBUCIÓN MANTENIMIENTOS PRIMER NIVEL"/>
    <s v="ZONA 5"/>
    <n v="5520"/>
    <n v="55"/>
    <s v="000"/>
    <s v="005"/>
    <n v="530813"/>
    <n v="1208"/>
    <s v="001"/>
    <s v="0000"/>
    <s v="0000"/>
    <n v="0"/>
    <n v="0"/>
    <n v="0"/>
    <n v="17340"/>
    <n v="0"/>
    <n v="1734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7"/>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7110"/>
    <n v="55"/>
    <s v="000"/>
    <s v="005"/>
    <n v="530813"/>
    <n v="709"/>
    <s v="001"/>
    <s v="0000"/>
    <s v="0000"/>
    <n v="0"/>
    <n v="0"/>
    <n v="0"/>
    <n v="3171"/>
    <n v="0"/>
    <n v="3171"/>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7"/>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7"/>
    <s v="PPR-REDISTRIBUCIÓN MANTENIMIENTOS PRIMER NIVEL"/>
    <s v="ZONA 7"/>
    <n v="7531"/>
    <n v="55"/>
    <s v="000"/>
    <s v="005"/>
    <n v="530404"/>
    <n v="1909"/>
    <s v="001"/>
    <s v="0000"/>
    <s v="0000"/>
    <n v="0"/>
    <n v="0"/>
    <n v="0"/>
    <n v="776.67"/>
    <n v="0"/>
    <n v="776.67"/>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8"/>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8"/>
    <s v="PPR-REDISTRIBUCIÓN MANTENIMIENTOS PRIMER NIVEL"/>
    <s v="ZONA 8"/>
    <n v="8230"/>
    <n v="55"/>
    <s v="000"/>
    <s v="005"/>
    <n v="530404"/>
    <n v="901"/>
    <s v="001"/>
    <s v="0000"/>
    <s v="0000"/>
    <n v="0"/>
    <n v="0"/>
    <n v="0"/>
    <n v="113198.14"/>
    <n v="0"/>
    <n v="113198.14"/>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4"/>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4"/>
    <s v="PPR MANTENIMIENTO INFRAESTRUCTURA 1ER NIVEL DISTRITO 13D02"/>
    <s v="ZONA 4"/>
    <s v="1336"/>
    <n v="55"/>
    <s v="000"/>
    <s v="005"/>
    <n v="530417"/>
    <n v="1308"/>
    <s v="001"/>
    <s v="0000"/>
    <s v="0000"/>
    <n v="200000"/>
    <n v="0"/>
    <n v="200000"/>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4"/>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4"/>
    <s v="PPR MANTENIMIENTO INFRAESTRUCTURA 1ER NIVEL DISTRITO 13D03 "/>
    <s v="ZONA 4"/>
    <s v="1338"/>
    <n v="55"/>
    <s v="000"/>
    <s v="005"/>
    <n v="530417"/>
    <n v="1306"/>
    <s v="001"/>
    <s v="0000"/>
    <s v="0000"/>
    <n v="83377"/>
    <n v="0"/>
    <n v="83377"/>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4"/>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4"/>
    <s v="PPR MANTENIMIENTO INFRAESTRUCTURA 1ER NIVEL DISTRITO 13D05"/>
    <s v="ZONA 4"/>
    <s v="1342"/>
    <n v="55"/>
    <s v="000"/>
    <s v="005"/>
    <n v="530417"/>
    <n v="1304"/>
    <s v="001"/>
    <s v="0000"/>
    <s v="0000"/>
    <n v="124535"/>
    <n v="0"/>
    <n v="124535"/>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4"/>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4"/>
    <s v="PPR MANTENIMIENTO INFRAESTRUCTURA 1ER NIVEL DISTRITO 13D07  "/>
    <s v="ZONA 4"/>
    <s v="1337"/>
    <n v="55"/>
    <s v="000"/>
    <s v="005"/>
    <n v="530417"/>
    <n v="1303"/>
    <s v="001"/>
    <s v="0000"/>
    <s v="0000"/>
    <n v="120324"/>
    <n v="0"/>
    <n v="120324"/>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4"/>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4"/>
    <s v="PPR MANTENIMIENTO INFRAESTRUCTURA 1ER NIVEL DISTRITO 13D11"/>
    <s v="ZONA 4"/>
    <s v="1339"/>
    <n v="55"/>
    <s v="000"/>
    <s v="005"/>
    <n v="530417"/>
    <n v="1314"/>
    <s v="001"/>
    <s v="0000"/>
    <s v="0000"/>
    <n v="51256"/>
    <n v="0"/>
    <n v="51256"/>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4"/>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4"/>
    <s v="PPR MANTENIMIENTO INFRAESTRUCTURA 1ER NIVEL DISTRITO 23D01"/>
    <s v="ZONA 4"/>
    <s v="1447"/>
    <n v="55"/>
    <s v="000"/>
    <s v="005"/>
    <n v="530417"/>
    <n v="2301"/>
    <s v="001"/>
    <s v="0000"/>
    <s v="0000"/>
    <n v="750000"/>
    <n v="0"/>
    <n v="750000"/>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3"/>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3"/>
    <s v="PPR MANTENIMIENTO INFRAESTRUCTURA 1ER NIVEL  DISTRITO 18D02"/>
    <s v="ZONA 3"/>
    <s v="1463"/>
    <n v="55"/>
    <s v="000"/>
    <s v="005"/>
    <n v="530417"/>
    <n v="1801"/>
    <s v="001"/>
    <s v="0000"/>
    <s v="0000"/>
    <n v="27875.84"/>
    <n v="0"/>
    <n v="27875.84"/>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3"/>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3"/>
    <s v="PPR MANTENIMIENTO INFRAESTRUCTURA 1ER NIVEL DISTRITO 18D04"/>
    <s v="ZONA 3"/>
    <s v="1465"/>
    <n v="55"/>
    <s v="000"/>
    <s v="005"/>
    <n v="530417"/>
    <n v="1807"/>
    <s v="001"/>
    <s v="0000"/>
    <s v="0000"/>
    <n v="82000"/>
    <n v="0"/>
    <n v="82000"/>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2"/>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2"/>
    <s v="PPR MANTENIMIENTO INFRAESTRUCTURA 1ER NIVEL DISTRITO 17D10"/>
    <s v="ZONA 2"/>
    <s v="1442"/>
    <n v="55"/>
    <s v="000"/>
    <s v="005"/>
    <n v="530417"/>
    <n v="1702"/>
    <s v="001"/>
    <s v="0000"/>
    <s v="0000"/>
    <n v="34091.54"/>
    <n v="0"/>
    <n v="34091.54"/>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3"/>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3"/>
    <s v="PPR MANTENIMIENTO INFRAESTRUCTURA 1ER NIVEL DISTRITO 05D04"/>
    <s v="ZONA 3"/>
    <s v="1092"/>
    <n v="55"/>
    <s v="000"/>
    <s v="005"/>
    <n v="530417"/>
    <n v="504"/>
    <s v="001"/>
    <s v="0000"/>
    <s v="0000"/>
    <n v="55000"/>
    <n v="0"/>
    <n v="55000"/>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7"/>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7"/>
    <s v="PPR MANTENIMIENTO INFRAESTRUCTURA 1ER NIVEL DISTRITO 11D04"/>
    <s v="ZONA 7"/>
    <s v="1279"/>
    <n v="55"/>
    <s v="000"/>
    <s v="005"/>
    <n v="530417"/>
    <n v="1110"/>
    <s v="001"/>
    <s v="0000"/>
    <s v="0000"/>
    <n v="44830.96"/>
    <n v="0"/>
    <n v="44830.96"/>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7"/>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7"/>
    <s v="PPR MANTENIMIENTO INFRAESTRUCTURA 1ER NIVEL DISTRITO 11D07"/>
    <s v="ZONA 7"/>
    <s v="1277"/>
    <n v="55"/>
    <s v="000"/>
    <s v="005"/>
    <n v="530417"/>
    <n v="1108"/>
    <s v="001"/>
    <s v="0000"/>
    <s v="0000"/>
    <n v="21414.86"/>
    <n v="0"/>
    <n v="21414.86"/>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7"/>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7"/>
    <s v="PPR MANTENIMIENTO INFRAESTRUCTURA 1ER NIVEL DISTRITO 11D05"/>
    <s v="ZONA 7"/>
    <s v="1276"/>
    <n v="55"/>
    <s v="000"/>
    <s v="005"/>
    <n v="530417"/>
    <n v="1106"/>
    <s v="001"/>
    <s v="0000"/>
    <s v="0000"/>
    <n v="27372.15"/>
    <n v="0"/>
    <n v="27372.15"/>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7"/>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7"/>
    <s v="PPR MANTENIMIENTO INFRAESTRUCTURA 1ER NIVEL DISTRITO 07D05"/>
    <s v="ZONA 7"/>
    <s v="1138"/>
    <n v="55"/>
    <s v="000"/>
    <s v="005"/>
    <n v="530417"/>
    <n v="707"/>
    <s v="001"/>
    <s v="0000"/>
    <s v="0000"/>
    <n v="42139.16"/>
    <n v="0"/>
    <n v="42139.16"/>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6"/>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6"/>
    <s v="PPR MANTENIMIENTO INFRAESTRUCTURA 1ER NIVEL DISTRITO 14D06"/>
    <s v="ZONA 6"/>
    <s v="1364"/>
    <n v="55"/>
    <s v="000"/>
    <s v="005"/>
    <n v="530417"/>
    <n v="1405"/>
    <s v="001"/>
    <s v="0000"/>
    <s v="0000"/>
    <n v="76496.59"/>
    <n v="0"/>
    <n v="76496.59"/>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7"/>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7"/>
    <s v="PPR MANTENIMIENTO INFRAESTRUCTURA 1ER NIVEL  DISTRITO 19D03"/>
    <s v="ZONA 7"/>
    <s v="1492"/>
    <n v="55"/>
    <s v="000"/>
    <s v="005"/>
    <n v="530417"/>
    <n v="1902"/>
    <s v="001"/>
    <s v="0000"/>
    <s v="0000"/>
    <n v="44719.1"/>
    <n v="0"/>
    <n v="44719.1"/>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1"/>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1"/>
    <s v="PPR MANTENIMIENTO INFRAESTRUCTURA 1ER NIVEL DISTRITO 04D02"/>
    <s v="ZONA 1"/>
    <s v="1072"/>
    <n v="55"/>
    <s v="000"/>
    <s v="005"/>
    <n v="530417"/>
    <n v="405"/>
    <s v="001"/>
    <s v="0000"/>
    <s v="0000"/>
    <n v="62487.97"/>
    <n v="0"/>
    <n v="62487.97"/>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1"/>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1"/>
    <s v="PPR FISCALIZACIÓN MANTENIMIENTO INFRAESTRUCTURA 1ER NIVEL DISTRITO 04D02"/>
    <s v="ZONA 1"/>
    <s v="1072"/>
    <n v="55"/>
    <s v="000"/>
    <s v="005"/>
    <s v="530604"/>
    <n v="405"/>
    <s v="001"/>
    <s v="0000"/>
    <s v="0000"/>
    <n v="4374.1499999999996"/>
    <n v="0"/>
    <n v="4374.1499999999996"/>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7"/>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7"/>
    <s v="PPR MANTENIMIENTO INFRAESTRUCTURA 1ER NIVEL DISTRITO 07D04"/>
    <s v="ZONA 7"/>
    <s v="1139"/>
    <n v="55"/>
    <s v="00"/>
    <s v="005"/>
    <s v="530417"/>
    <n v="1101"/>
    <s v="001"/>
    <s v="0000"/>
    <s v="0000"/>
    <n v="76492.58"/>
    <n v="0"/>
    <n v="76492.58"/>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6"/>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6"/>
    <s v="PPR MANTENIMIENTO INFRAESTRUCTURA 1ER NIVEL DISTRITO 01D03"/>
    <s v="ZONA 6"/>
    <s v="1011"/>
    <n v="55"/>
    <s v="000"/>
    <s v="005"/>
    <n v="530417"/>
    <n v="108"/>
    <s v="001"/>
    <s v="0000"/>
    <s v="0000"/>
    <n v="200528.93"/>
    <n v="0"/>
    <n v="200528.93"/>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4"/>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4"/>
    <s v="PPR MANTENIMIENTO INFRAESTRUCTURA 1ER NIVEL DISTRITO 13D02 (ARRASTRES)"/>
    <s v="ZONA 4"/>
    <n v="1336"/>
    <n v="55"/>
    <s v="00"/>
    <s v="007"/>
    <s v="530417"/>
    <n v="1308"/>
    <s v="001"/>
    <s v="0000"/>
    <s v="0000"/>
    <n v="52201.86"/>
    <n v="0"/>
    <n v="52201.86"/>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4"/>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4"/>
    <s v="PPR MANTENIMIENTO INFRAESTRUCTURA 1ER NIVEL DISTRITO 13D07 (ARRASTRES)"/>
    <s v="ZONA 4"/>
    <n v="1337"/>
    <n v="55"/>
    <s v="000"/>
    <s v="007"/>
    <s v="530417"/>
    <n v="1303"/>
    <s v="001"/>
    <s v="0000"/>
    <s v="0000"/>
    <n v="52055"/>
    <n v="0"/>
    <n v="52055"/>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4"/>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4"/>
    <s v="PPR MANTENIMIENTO INFRAESTRUCTURA 1ER NIVEL DISTRITO 13D03 (ARRASTRES)"/>
    <s v="ZONA 4"/>
    <n v="1338"/>
    <n v="55"/>
    <s v="000"/>
    <s v="007"/>
    <s v="530417"/>
    <n v="1306"/>
    <s v="001"/>
    <s v="0000"/>
    <s v="0000"/>
    <n v="92625"/>
    <n v="0"/>
    <n v="92625"/>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4"/>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4"/>
    <s v="PPR MANTENIMIENTO INFRAESTRUCTURA 1ER NIVEL DISTRITO 13D11 (ARRASTRES)"/>
    <s v="ZONA 4"/>
    <n v="1339"/>
    <n v="55"/>
    <s v="00"/>
    <s v="007"/>
    <s v="530417"/>
    <n v="1314"/>
    <s v="001"/>
    <s v="0000"/>
    <s v="0000"/>
    <n v="83603.289999999994"/>
    <n v="0"/>
    <n v="83603.289999999994"/>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2"/>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2"/>
    <s v="PPR MANTENIMIENTO INFRAESTRUCTURA 1ER NIVEL CZ02"/>
    <s v="ZONA 2"/>
    <s v="52"/>
    <s v="55"/>
    <s v="000"/>
    <s v="005"/>
    <s v="530402"/>
    <n v="1501"/>
    <s v="001"/>
    <s v="0000"/>
    <s v="0000"/>
    <n v="190859.55"/>
    <n v="0"/>
    <n v="190859.55"/>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 MANTENIMIENTO INFRAESTRUCTURA 1ER NIVEL DISTRITO 12D02"/>
    <s v="ZONA 5"/>
    <s v="1304"/>
    <s v="55"/>
    <s v="000"/>
    <s v="005"/>
    <n v="530402"/>
    <n v="1206"/>
    <s v="001"/>
    <s v="0000"/>
    <s v="0000"/>
    <n v="21728.06"/>
    <n v="0"/>
    <n v="21728.06"/>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 MANTENIMIENTO INFRAESTRUCTURA 1ER NIVEL DISTRITO 02D01"/>
    <s v="ZONA 5"/>
    <n v="1031"/>
    <s v="55"/>
    <s v="000"/>
    <s v="005"/>
    <n v="530402"/>
    <n v="200"/>
    <s v="001"/>
    <s v="0000"/>
    <s v="0000"/>
    <n v="193557.17"/>
    <n v="0"/>
    <n v="193557.17"/>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 MANTENIMIENTO INFRAESTRUCTURA 1ER NIVEL  DISTRITO 12D05"/>
    <s v="ZONA 5"/>
    <n v="5520"/>
    <s v="55"/>
    <s v="000"/>
    <s v="005"/>
    <n v="530402"/>
    <n v="1208"/>
    <s v="001"/>
    <s v="0000"/>
    <s v="0000"/>
    <n v="38828.660000000003"/>
    <n v="0"/>
    <n v="38828.660000000003"/>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 MANTENIMIENTO INFRAESTRUCTURA 1ER NIVEL DISTRITO 12D01"/>
    <s v="ZONA 5"/>
    <n v="1301"/>
    <s v="55"/>
    <s v="000"/>
    <s v="005"/>
    <n v="530404"/>
    <n v="1200"/>
    <s v="001"/>
    <s v="0000"/>
    <s v="0000"/>
    <n v="160000"/>
    <n v="0"/>
    <n v="160000"/>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6"/>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6"/>
    <s v="PPR ACCESORIOS PARA MANTENIMIENTO ELÉCTRICO E HIDROSANITARIO INFRAESTRUCTURA 1ER NIVEL DISTRITO 01D06"/>
    <s v="ZONA 6"/>
    <n v="1010"/>
    <s v="55"/>
    <s v="000"/>
    <s v="005"/>
    <n v="530811"/>
    <n v="105"/>
    <s v="001"/>
    <s v="0000"/>
    <s v="0000"/>
    <n v="12750.33"/>
    <n v="0"/>
    <n v="12750.33"/>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7"/>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7"/>
    <s v="PPR MANTENIMIENTO INFRAESTRUCTURA 1ER NIVEL  DISTRITO 11D05"/>
    <s v="ZONA 7"/>
    <n v="1276"/>
    <s v="55"/>
    <s v="000"/>
    <s v="005"/>
    <s v="530417"/>
    <n v="1106"/>
    <s v="001"/>
    <s v="0000"/>
    <s v="0000"/>
    <n v="109261.98"/>
    <n v="0"/>
    <n v="109261.98"/>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79"/>
    <s v="ZONA 5"/>
    <s v="MSP-SNGCSS-2022-1264-M"/>
    <d v="2022-07-19T00:00:00"/>
    <s v="MSP-DNPI-2022-1213-M"/>
    <d v="2022-07-26T00:00:00"/>
    <x v="0"/>
    <s v="La reforma se plantea con la finalidad de asignar recursos a las Unidades Ejecutoras para la contratación de mantenimiento de infraestructura sanitaria en Unidades de Primer Nivel de Atención para el cumplimiento de los objetivos de la Estrategia ECSDI."/>
    <s v="ZONA 5"/>
    <s v="PPR MANTENIMIENTO INFRAESTRUCTURA 1ER NIVEL  DISTRITO 12D03"/>
    <s v="ZONA 5"/>
    <s v="5450"/>
    <s v="55"/>
    <s v="000"/>
    <s v="005"/>
    <s v="530417"/>
    <n v="1205"/>
    <s v="001"/>
    <s v="0000"/>
    <s v="0000"/>
    <n v="53000"/>
    <n v="0"/>
    <n v="53000"/>
    <n v="0"/>
    <n v="0"/>
    <n v="0"/>
    <s v="NO"/>
    <m/>
    <m/>
    <s v="MARIO CAMPOS"/>
    <e v="#N/A"/>
    <e v="#N/A"/>
    <e v="#N/A"/>
    <s v="SUBSECRETARÍA NACIONAL DE GARANTÍA DE LA CALIDAD DE LOS SERVICIOS DE SALUD"/>
    <x v="54"/>
    <s v="Plan Nacional de mantenimiento en infraestructura en base a la información generada desde las Coordinaciones Zonales y en coordinación con la Dirección Nacional Administrativa;"/>
    <e v="#N/A"/>
    <e v="#N/A"/>
  </r>
  <r>
    <x v="280"/>
    <s v="121001008"/>
    <s v="MSP-DNCE-2022-1095-M"/>
    <d v="2022-07-22T00:00:00"/>
    <s v="MSP-DNPI-2022-1208-M"/>
    <d v="2022-07-25T00:00:00"/>
    <x v="0"/>
    <s v="La presente reforma se realiza con la finalidad de  transferir los recursos al Hospital Pediátrico Baca Ortiz, para que el mismo en aplicación de la Resolución 16 del ARCSA realice la adquisición del medicamento hidrocortisona 10mg sólido oral."/>
    <s v="PROVISION Y PRESTACION DE SERVICIOS DE SALUD"/>
    <s v="ADQUISICIÓN DE HIDROCORTISONA 10 MG SÓLIDO ORAL "/>
    <s v="PLANTA CENTRAL"/>
    <n v="9999"/>
    <n v="90"/>
    <s v="000"/>
    <s v="005"/>
    <n v="530809"/>
    <n v="1701"/>
    <s v="001"/>
    <s v="0000"/>
    <s v="0000"/>
    <m/>
    <m/>
    <n v="0"/>
    <n v="36308"/>
    <m/>
    <n v="36308"/>
    <s v="SI"/>
    <m/>
    <m/>
    <s v="DIANA MESIAS"/>
    <n v="0"/>
    <n v="0"/>
    <n v="0"/>
    <s v="SUB ATENCION SALUD MOVIL HOSPITALARIA CENTROS ESPECIALIZADOS"/>
    <x v="6"/>
    <s v="PREV. DISCAPACIDADES Y ENFERMEDADES GENÉTICAS"/>
    <s v="NO"/>
    <n v="0"/>
  </r>
  <r>
    <x v="280"/>
    <s v="CZ9"/>
    <s v="MSP-DNCE-2022-1095-M"/>
    <d v="2022-07-22T00:00:00"/>
    <s v="MSP-DNPI-2022-1208-M"/>
    <d v="2022-07-25T00:00:00"/>
    <x v="0"/>
    <s v="La presente reforma se realiza con la finalidad de  transferir los recursos al Hospital Pediátrico Baca Ortiz, para que el mismo en aplicación de la Resolución 16 del ARCSA realice la adquisición del medicamento hidrocortisona 10mg sólido oral."/>
    <s v="PROVISION Y PRESTACION DE SERVICIOS DE SALUD"/>
    <s v="ADQUISICIÓN DE HIDROCORTISONA 10 MG SÓLIDO ORAL "/>
    <s v="HOSPITAL BACA ORTIZ"/>
    <s v="1421"/>
    <n v="90"/>
    <s v="000"/>
    <s v="005"/>
    <s v="530809"/>
    <n v="1701"/>
    <s v="001"/>
    <s v="0000"/>
    <s v="0000"/>
    <n v="36308"/>
    <m/>
    <n v="36308"/>
    <m/>
    <m/>
    <m/>
    <s v="SI"/>
    <m/>
    <m/>
    <s v="DIANA MESIAS"/>
    <e v="#N/A"/>
    <e v="#N/A"/>
    <e v="#N/A"/>
    <e v="#N/A"/>
    <x v="8"/>
    <e v="#N/A"/>
    <e v="#N/A"/>
    <e v="#N/A"/>
  </r>
  <r>
    <x v="281"/>
    <s v="132000009"/>
    <s v="MSP-DNSECG-2022-0635-M"/>
    <d v="2022-07-13T00:00:00"/>
    <m/>
    <m/>
    <x v="0"/>
    <s v="OPTIMIZACIÓN FOR"/>
    <s v="PROVISION Y PRESTACION DE SERVICIOS DE SALUD"/>
    <s v="ESTRATEGIA FOR "/>
    <s v="PLANTA CENTRAL"/>
    <n v="9999"/>
    <n v="90"/>
    <s v="000"/>
    <s v="001"/>
    <n v="530235"/>
    <n v="1700"/>
    <s v="001"/>
    <s v="0000"/>
    <s v="0000"/>
    <n v="1903532.11"/>
    <n v="0"/>
    <n v="1903532.11"/>
    <n v="0"/>
    <n v="0"/>
    <n v="0"/>
    <s v="SI"/>
    <m/>
    <m/>
    <s v="EDISON JIMÉNEZ"/>
    <n v="0"/>
    <n v="0"/>
    <n v="0"/>
    <s v="COOR PLANIFICACION GEST ESTRAT"/>
    <x v="11"/>
    <s v="FOR"/>
    <s v="NO"/>
    <n v="0"/>
  </r>
  <r>
    <x v="281"/>
    <s v="ZONA 1"/>
    <s v="MSP-DNSECG-2022-0635-M"/>
    <d v="2022-07-13T00:00:00"/>
    <m/>
    <m/>
    <x v="0"/>
    <s v="OPTIMIZACIÓN FOR"/>
    <e v="#N/A"/>
    <e v="#N/A"/>
    <e v="#N/A"/>
    <e v="#N/A"/>
    <e v="#N/A"/>
    <e v="#N/A"/>
    <e v="#N/A"/>
    <e v="#N/A"/>
    <e v="#N/A"/>
    <e v="#N/A"/>
    <e v="#N/A"/>
    <e v="#N/A"/>
    <n v="0"/>
    <n v="0"/>
    <n v="0"/>
    <n v="261.16000000000003"/>
    <n v="0"/>
    <n v="261.16000000000003"/>
    <s v="SI"/>
    <m/>
    <m/>
    <s v="EDISON JIMÉNEZ"/>
    <e v="#N/A"/>
    <e v="#N/A"/>
    <e v="#N/A"/>
    <e v="#N/A"/>
    <x v="8"/>
    <e v="#N/A"/>
    <e v="#N/A"/>
    <e v="#N/A"/>
  </r>
  <r>
    <x v="281"/>
    <s v="ZONA 2"/>
    <s v="MSP-DNSECG-2022-0635-M"/>
    <d v="2022-07-13T00:00:00"/>
    <m/>
    <m/>
    <x v="0"/>
    <s v="OPTIMIZACIÓN FOR"/>
    <e v="#N/A"/>
    <e v="#N/A"/>
    <e v="#N/A"/>
    <e v="#N/A"/>
    <e v="#N/A"/>
    <e v="#N/A"/>
    <e v="#N/A"/>
    <e v="#N/A"/>
    <e v="#N/A"/>
    <e v="#N/A"/>
    <e v="#N/A"/>
    <e v="#N/A"/>
    <n v="0"/>
    <n v="0"/>
    <n v="0"/>
    <n v="105.03"/>
    <n v="0"/>
    <n v="105.03"/>
    <s v="SI"/>
    <m/>
    <m/>
    <s v="EDISON JIMÉNEZ"/>
    <e v="#N/A"/>
    <e v="#N/A"/>
    <e v="#N/A"/>
    <e v="#N/A"/>
    <x v="8"/>
    <e v="#N/A"/>
    <e v="#N/A"/>
    <e v="#N/A"/>
  </r>
  <r>
    <x v="281"/>
    <s v="ZONA 3"/>
    <s v="MSP-DNSECG-2022-0635-M"/>
    <d v="2022-07-13T00:00:00"/>
    <m/>
    <m/>
    <x v="0"/>
    <s v="OPTIMIZACIÓN FOR"/>
    <e v="#N/A"/>
    <e v="#N/A"/>
    <e v="#N/A"/>
    <e v="#N/A"/>
    <e v="#N/A"/>
    <e v="#N/A"/>
    <e v="#N/A"/>
    <e v="#N/A"/>
    <e v="#N/A"/>
    <e v="#N/A"/>
    <e v="#N/A"/>
    <e v="#N/A"/>
    <n v="0"/>
    <n v="0"/>
    <n v="0"/>
    <n v="51.66"/>
    <n v="0"/>
    <n v="51.66"/>
    <s v="SI"/>
    <m/>
    <m/>
    <s v="EDISON JIMÉNEZ"/>
    <e v="#N/A"/>
    <e v="#N/A"/>
    <e v="#N/A"/>
    <e v="#N/A"/>
    <x v="8"/>
    <e v="#N/A"/>
    <e v="#N/A"/>
    <e v="#N/A"/>
  </r>
  <r>
    <x v="281"/>
    <s v="ZONA 5"/>
    <s v="MSP-DNSECG-2022-0635-M"/>
    <d v="2022-07-13T00:00:00"/>
    <m/>
    <m/>
    <x v="0"/>
    <s v="OPTIMIZACIÓN FOR"/>
    <e v="#N/A"/>
    <e v="#N/A"/>
    <e v="#N/A"/>
    <e v="#N/A"/>
    <e v="#N/A"/>
    <e v="#N/A"/>
    <e v="#N/A"/>
    <e v="#N/A"/>
    <e v="#N/A"/>
    <e v="#N/A"/>
    <e v="#N/A"/>
    <e v="#N/A"/>
    <n v="0"/>
    <n v="0"/>
    <n v="0"/>
    <n v="21.69"/>
    <n v="0"/>
    <n v="21.69"/>
    <s v="SI"/>
    <m/>
    <m/>
    <s v="EDISON JIMÉNEZ"/>
    <e v="#N/A"/>
    <e v="#N/A"/>
    <e v="#N/A"/>
    <e v="#N/A"/>
    <x v="8"/>
    <e v="#N/A"/>
    <e v="#N/A"/>
    <e v="#N/A"/>
  </r>
  <r>
    <x v="281"/>
    <s v="ZONA 5"/>
    <s v="MSP-DNSECG-2022-0635-M"/>
    <d v="2022-07-13T00:00:00"/>
    <m/>
    <m/>
    <x v="0"/>
    <s v="OPTIMIZACIÓN FOR"/>
    <e v="#N/A"/>
    <e v="#N/A"/>
    <e v="#N/A"/>
    <e v="#N/A"/>
    <e v="#N/A"/>
    <e v="#N/A"/>
    <e v="#N/A"/>
    <e v="#N/A"/>
    <e v="#N/A"/>
    <e v="#N/A"/>
    <e v="#N/A"/>
    <e v="#N/A"/>
    <n v="0"/>
    <n v="0"/>
    <n v="0"/>
    <n v="22.53"/>
    <n v="0"/>
    <n v="22.53"/>
    <s v="SI"/>
    <m/>
    <m/>
    <s v="EDISON JIMÉNEZ"/>
    <e v="#N/A"/>
    <e v="#N/A"/>
    <e v="#N/A"/>
    <e v="#N/A"/>
    <x v="8"/>
    <e v="#N/A"/>
    <e v="#N/A"/>
    <e v="#N/A"/>
  </r>
  <r>
    <x v="281"/>
    <s v="ZONA 5"/>
    <s v="MSP-DNSECG-2022-0635-M"/>
    <d v="2022-07-13T00:00:00"/>
    <m/>
    <m/>
    <x v="0"/>
    <s v="OPTIMIZACIÓN FOR"/>
    <e v="#N/A"/>
    <e v="#N/A"/>
    <e v="#N/A"/>
    <e v="#N/A"/>
    <e v="#N/A"/>
    <e v="#N/A"/>
    <e v="#N/A"/>
    <e v="#N/A"/>
    <e v="#N/A"/>
    <e v="#N/A"/>
    <e v="#N/A"/>
    <e v="#N/A"/>
    <n v="0"/>
    <n v="0"/>
    <n v="0"/>
    <n v="42.47"/>
    <n v="0"/>
    <n v="42.47"/>
    <s v="SI"/>
    <m/>
    <m/>
    <s v="EDISON JIMÉNEZ"/>
    <e v="#N/A"/>
    <e v="#N/A"/>
    <e v="#N/A"/>
    <e v="#N/A"/>
    <x v="8"/>
    <e v="#N/A"/>
    <e v="#N/A"/>
    <e v="#N/A"/>
  </r>
  <r>
    <x v="281"/>
    <s v="ZONA 5"/>
    <s v="MSP-DNSECG-2022-0635-M"/>
    <d v="2022-07-13T00:00:00"/>
    <m/>
    <m/>
    <x v="0"/>
    <s v="OPTIMIZACIÓN FOR"/>
    <e v="#N/A"/>
    <e v="#N/A"/>
    <e v="#N/A"/>
    <e v="#N/A"/>
    <e v="#N/A"/>
    <e v="#N/A"/>
    <e v="#N/A"/>
    <e v="#N/A"/>
    <e v="#N/A"/>
    <e v="#N/A"/>
    <e v="#N/A"/>
    <e v="#N/A"/>
    <n v="0"/>
    <n v="0"/>
    <n v="0"/>
    <n v="366.59"/>
    <n v="0"/>
    <n v="366.59"/>
    <s v="SI"/>
    <m/>
    <m/>
    <s v="EDISON JIMÉNEZ"/>
    <e v="#N/A"/>
    <e v="#N/A"/>
    <e v="#N/A"/>
    <e v="#N/A"/>
    <x v="8"/>
    <e v="#N/A"/>
    <e v="#N/A"/>
    <e v="#N/A"/>
  </r>
  <r>
    <x v="281"/>
    <s v="ZONA 5"/>
    <s v="MSP-DNSECG-2022-0635-M"/>
    <d v="2022-07-13T00:00:00"/>
    <m/>
    <m/>
    <x v="0"/>
    <s v="OPTIMIZACIÓN FOR"/>
    <e v="#N/A"/>
    <e v="#N/A"/>
    <e v="#N/A"/>
    <e v="#N/A"/>
    <e v="#N/A"/>
    <e v="#N/A"/>
    <e v="#N/A"/>
    <e v="#N/A"/>
    <e v="#N/A"/>
    <e v="#N/A"/>
    <e v="#N/A"/>
    <e v="#N/A"/>
    <n v="0"/>
    <n v="0"/>
    <n v="0"/>
    <n v="320.60000000000002"/>
    <n v="0"/>
    <n v="320.60000000000002"/>
    <s v="SI"/>
    <m/>
    <m/>
    <s v="EDISON JIMÉNEZ"/>
    <e v="#N/A"/>
    <e v="#N/A"/>
    <e v="#N/A"/>
    <e v="#N/A"/>
    <x v="8"/>
    <e v="#N/A"/>
    <e v="#N/A"/>
    <e v="#N/A"/>
  </r>
  <r>
    <x v="281"/>
    <s v="ZONA 5"/>
    <s v="MSP-DNSECG-2022-0635-M"/>
    <d v="2022-07-13T00:00:00"/>
    <m/>
    <m/>
    <x v="0"/>
    <s v="OPTIMIZACIÓN FOR"/>
    <e v="#N/A"/>
    <e v="#N/A"/>
    <e v="#N/A"/>
    <e v="#N/A"/>
    <e v="#N/A"/>
    <e v="#N/A"/>
    <e v="#N/A"/>
    <e v="#N/A"/>
    <e v="#N/A"/>
    <e v="#N/A"/>
    <e v="#N/A"/>
    <e v="#N/A"/>
    <n v="0"/>
    <n v="0"/>
    <n v="0"/>
    <n v="2288.62"/>
    <n v="0"/>
    <n v="2288.62"/>
    <s v="SI"/>
    <m/>
    <m/>
    <s v="EDISON JIMÉNEZ"/>
    <e v="#N/A"/>
    <e v="#N/A"/>
    <e v="#N/A"/>
    <e v="#N/A"/>
    <x v="8"/>
    <e v="#N/A"/>
    <e v="#N/A"/>
    <e v="#N/A"/>
  </r>
  <r>
    <x v="281"/>
    <s v="ZONA 7"/>
    <s v="MSP-DNSECG-2022-0635-M"/>
    <d v="2022-07-13T00:00:00"/>
    <m/>
    <m/>
    <x v="0"/>
    <s v="OPTIMIZACIÓN FOR"/>
    <e v="#N/A"/>
    <e v="#N/A"/>
    <e v="#N/A"/>
    <e v="#N/A"/>
    <e v="#N/A"/>
    <e v="#N/A"/>
    <e v="#N/A"/>
    <e v="#N/A"/>
    <e v="#N/A"/>
    <e v="#N/A"/>
    <e v="#N/A"/>
    <e v="#N/A"/>
    <n v="0"/>
    <n v="0"/>
    <n v="0"/>
    <n v="473.57"/>
    <n v="0"/>
    <n v="473.57"/>
    <s v="SI"/>
    <m/>
    <m/>
    <s v="EDISON JIMÉNEZ"/>
    <e v="#N/A"/>
    <e v="#N/A"/>
    <e v="#N/A"/>
    <e v="#N/A"/>
    <x v="8"/>
    <e v="#N/A"/>
    <e v="#N/A"/>
    <e v="#N/A"/>
  </r>
  <r>
    <x v="281"/>
    <s v="ZONA 5"/>
    <s v="MSP-DNSECG-2022-0635-M"/>
    <d v="2022-07-13T00:00:00"/>
    <m/>
    <m/>
    <x v="0"/>
    <s v="OPTIMIZACIÓN FOR"/>
    <e v="#N/A"/>
    <e v="#N/A"/>
    <e v="#N/A"/>
    <e v="#N/A"/>
    <e v="#N/A"/>
    <e v="#N/A"/>
    <e v="#N/A"/>
    <e v="#N/A"/>
    <e v="#N/A"/>
    <e v="#N/A"/>
    <e v="#N/A"/>
    <e v="#N/A"/>
    <n v="0"/>
    <n v="0"/>
    <n v="0"/>
    <n v="431.28"/>
    <n v="0"/>
    <n v="431.28"/>
    <s v="SI"/>
    <m/>
    <m/>
    <s v="EDISON JIMÉNEZ"/>
    <e v="#N/A"/>
    <e v="#N/A"/>
    <e v="#N/A"/>
    <e v="#N/A"/>
    <x v="8"/>
    <e v="#N/A"/>
    <e v="#N/A"/>
    <e v="#N/A"/>
  </r>
  <r>
    <x v="281"/>
    <s v="ZONA 5"/>
    <s v="MSP-DNSECG-2022-0635-M"/>
    <d v="2022-07-13T00:00:00"/>
    <m/>
    <m/>
    <x v="0"/>
    <s v="OPTIMIZACIÓN FOR"/>
    <e v="#N/A"/>
    <e v="#N/A"/>
    <e v="#N/A"/>
    <e v="#N/A"/>
    <e v="#N/A"/>
    <e v="#N/A"/>
    <e v="#N/A"/>
    <e v="#N/A"/>
    <e v="#N/A"/>
    <e v="#N/A"/>
    <e v="#N/A"/>
    <e v="#N/A"/>
    <n v="0"/>
    <n v="0"/>
    <n v="0"/>
    <n v="172.12"/>
    <n v="0"/>
    <n v="172.12"/>
    <s v="SI"/>
    <m/>
    <m/>
    <s v="EDISON JIMÉNEZ"/>
    <e v="#N/A"/>
    <e v="#N/A"/>
    <e v="#N/A"/>
    <e v="#N/A"/>
    <x v="8"/>
    <e v="#N/A"/>
    <e v="#N/A"/>
    <e v="#N/A"/>
  </r>
  <r>
    <x v="281"/>
    <s v="ZONA 3"/>
    <s v="MSP-DNSECG-2022-0635-M"/>
    <d v="2022-07-13T00:00:00"/>
    <m/>
    <m/>
    <x v="0"/>
    <s v="OPTIMIZACIÓN FOR"/>
    <e v="#N/A"/>
    <e v="#N/A"/>
    <e v="#N/A"/>
    <e v="#N/A"/>
    <e v="#N/A"/>
    <e v="#N/A"/>
    <e v="#N/A"/>
    <e v="#N/A"/>
    <e v="#N/A"/>
    <e v="#N/A"/>
    <e v="#N/A"/>
    <e v="#N/A"/>
    <n v="0"/>
    <n v="0"/>
    <n v="0"/>
    <n v="39.409999999999997"/>
    <n v="0"/>
    <n v="39.409999999999997"/>
    <s v="SI"/>
    <m/>
    <m/>
    <s v="EDISON JIMÉNEZ"/>
    <e v="#N/A"/>
    <e v="#N/A"/>
    <e v="#N/A"/>
    <e v="#N/A"/>
    <x v="8"/>
    <e v="#N/A"/>
    <e v="#N/A"/>
    <e v="#N/A"/>
  </r>
  <r>
    <x v="281"/>
    <s v="ZONA 3"/>
    <s v="MSP-DNSECG-2022-0635-M"/>
    <d v="2022-07-13T00:00:00"/>
    <m/>
    <m/>
    <x v="0"/>
    <s v="OPTIMIZACIÓN FOR"/>
    <e v="#N/A"/>
    <e v="#N/A"/>
    <e v="#N/A"/>
    <e v="#N/A"/>
    <e v="#N/A"/>
    <e v="#N/A"/>
    <e v="#N/A"/>
    <e v="#N/A"/>
    <e v="#N/A"/>
    <e v="#N/A"/>
    <e v="#N/A"/>
    <e v="#N/A"/>
    <n v="0"/>
    <n v="0"/>
    <n v="0"/>
    <n v="12.69"/>
    <n v="0"/>
    <n v="12.69"/>
    <s v="SI"/>
    <m/>
    <m/>
    <s v="EDISON JIMÉNEZ"/>
    <e v="#N/A"/>
    <e v="#N/A"/>
    <e v="#N/A"/>
    <e v="#N/A"/>
    <x v="8"/>
    <e v="#N/A"/>
    <e v="#N/A"/>
    <e v="#N/A"/>
  </r>
  <r>
    <x v="281"/>
    <s v="ZONA 7"/>
    <s v="MSP-DNSECG-2022-0635-M"/>
    <d v="2022-07-13T00:00:00"/>
    <m/>
    <m/>
    <x v="0"/>
    <s v="OPTIMIZACIÓN FOR"/>
    <e v="#N/A"/>
    <e v="#N/A"/>
    <e v="#N/A"/>
    <e v="#N/A"/>
    <e v="#N/A"/>
    <e v="#N/A"/>
    <e v="#N/A"/>
    <e v="#N/A"/>
    <e v="#N/A"/>
    <e v="#N/A"/>
    <e v="#N/A"/>
    <e v="#N/A"/>
    <n v="0"/>
    <n v="0"/>
    <n v="0"/>
    <n v="112.08"/>
    <n v="0"/>
    <n v="112.08"/>
    <s v="SI"/>
    <m/>
    <m/>
    <s v="EDISON JIMÉNEZ"/>
    <e v="#N/A"/>
    <e v="#N/A"/>
    <e v="#N/A"/>
    <e v="#N/A"/>
    <x v="8"/>
    <e v="#N/A"/>
    <e v="#N/A"/>
    <e v="#N/A"/>
  </r>
  <r>
    <x v="281"/>
    <s v="ZONA 7"/>
    <s v="MSP-DNSECG-2022-0635-M"/>
    <d v="2022-07-13T00:00:00"/>
    <m/>
    <m/>
    <x v="0"/>
    <s v="OPTIMIZACIÓN FOR"/>
    <e v="#N/A"/>
    <e v="#N/A"/>
    <e v="#N/A"/>
    <e v="#N/A"/>
    <e v="#N/A"/>
    <e v="#N/A"/>
    <e v="#N/A"/>
    <e v="#N/A"/>
    <e v="#N/A"/>
    <e v="#N/A"/>
    <e v="#N/A"/>
    <e v="#N/A"/>
    <n v="0"/>
    <n v="0"/>
    <n v="0"/>
    <n v="904.7"/>
    <n v="0"/>
    <n v="904.7"/>
    <s v="SI"/>
    <m/>
    <m/>
    <s v="EDISON JIMÉNEZ"/>
    <e v="#N/A"/>
    <e v="#N/A"/>
    <e v="#N/A"/>
    <e v="#N/A"/>
    <x v="8"/>
    <e v="#N/A"/>
    <e v="#N/A"/>
    <e v="#N/A"/>
  </r>
  <r>
    <x v="281"/>
    <s v="ZONA 7"/>
    <s v="MSP-DNSECG-2022-0635-M"/>
    <d v="2022-07-13T00:00:00"/>
    <m/>
    <m/>
    <x v="0"/>
    <s v="OPTIMIZACIÓN FOR"/>
    <e v="#N/A"/>
    <e v="#N/A"/>
    <e v="#N/A"/>
    <e v="#N/A"/>
    <e v="#N/A"/>
    <e v="#N/A"/>
    <e v="#N/A"/>
    <e v="#N/A"/>
    <e v="#N/A"/>
    <e v="#N/A"/>
    <e v="#N/A"/>
    <e v="#N/A"/>
    <n v="0"/>
    <n v="0"/>
    <n v="0"/>
    <n v="618.32000000000005"/>
    <n v="0"/>
    <n v="618.32000000000005"/>
    <s v="SI"/>
    <m/>
    <m/>
    <s v="EDISON JIMÉNEZ"/>
    <e v="#N/A"/>
    <e v="#N/A"/>
    <e v="#N/A"/>
    <e v="#N/A"/>
    <x v="8"/>
    <e v="#N/A"/>
    <e v="#N/A"/>
    <e v="#N/A"/>
  </r>
  <r>
    <x v="281"/>
    <s v="ZONA 1"/>
    <s v="MSP-DNSECG-2022-0635-M"/>
    <d v="2022-07-13T00:00:00"/>
    <m/>
    <m/>
    <x v="0"/>
    <s v="OPTIMIZACIÓN FOR"/>
    <e v="#N/A"/>
    <e v="#N/A"/>
    <e v="#N/A"/>
    <e v="#N/A"/>
    <e v="#N/A"/>
    <e v="#N/A"/>
    <e v="#N/A"/>
    <e v="#N/A"/>
    <e v="#N/A"/>
    <e v="#N/A"/>
    <e v="#N/A"/>
    <e v="#N/A"/>
    <n v="0"/>
    <n v="0"/>
    <n v="0"/>
    <n v="35.159999999999997"/>
    <n v="0"/>
    <n v="35.159999999999997"/>
    <s v="SI"/>
    <m/>
    <m/>
    <s v="EDISON JIMÉNEZ"/>
    <e v="#N/A"/>
    <e v="#N/A"/>
    <e v="#N/A"/>
    <e v="#N/A"/>
    <x v="8"/>
    <e v="#N/A"/>
    <e v="#N/A"/>
    <e v="#N/A"/>
  </r>
  <r>
    <x v="281"/>
    <s v="ZONA 5"/>
    <s v="MSP-DNSECG-2022-0635-M"/>
    <d v="2022-07-13T00:00:00"/>
    <m/>
    <m/>
    <x v="0"/>
    <s v="OPTIMIZACIÓN FOR"/>
    <e v="#N/A"/>
    <e v="#N/A"/>
    <e v="#N/A"/>
    <e v="#N/A"/>
    <e v="#N/A"/>
    <e v="#N/A"/>
    <e v="#N/A"/>
    <e v="#N/A"/>
    <e v="#N/A"/>
    <e v="#N/A"/>
    <e v="#N/A"/>
    <e v="#N/A"/>
    <n v="0"/>
    <n v="0"/>
    <n v="0"/>
    <n v="249.84"/>
    <n v="0"/>
    <n v="249.84"/>
    <s v="SI"/>
    <m/>
    <m/>
    <s v="EDISON JIMÉNEZ"/>
    <e v="#N/A"/>
    <e v="#N/A"/>
    <e v="#N/A"/>
    <e v="#N/A"/>
    <x v="8"/>
    <e v="#N/A"/>
    <e v="#N/A"/>
    <e v="#N/A"/>
  </r>
  <r>
    <x v="281"/>
    <s v="ZONA 5"/>
    <s v="MSP-DNSECG-2022-0635-M"/>
    <d v="2022-07-13T00:00:00"/>
    <m/>
    <m/>
    <x v="0"/>
    <s v="OPTIMIZACIÓN FOR"/>
    <e v="#N/A"/>
    <e v="#N/A"/>
    <e v="#N/A"/>
    <e v="#N/A"/>
    <e v="#N/A"/>
    <e v="#N/A"/>
    <e v="#N/A"/>
    <e v="#N/A"/>
    <e v="#N/A"/>
    <e v="#N/A"/>
    <e v="#N/A"/>
    <e v="#N/A"/>
    <n v="0"/>
    <n v="0"/>
    <n v="0"/>
    <n v="133.93"/>
    <n v="0"/>
    <n v="133.93"/>
    <s v="SI"/>
    <m/>
    <m/>
    <s v="EDISON JIMÉNEZ"/>
    <e v="#N/A"/>
    <e v="#N/A"/>
    <e v="#N/A"/>
    <e v="#N/A"/>
    <x v="8"/>
    <e v="#N/A"/>
    <e v="#N/A"/>
    <e v="#N/A"/>
  </r>
  <r>
    <x v="281"/>
    <s v="ZONA 5"/>
    <s v="MSP-DNSECG-2022-0635-M"/>
    <d v="2022-07-13T00:00:00"/>
    <m/>
    <m/>
    <x v="0"/>
    <s v="OPTIMIZACIÓN FOR"/>
    <e v="#N/A"/>
    <e v="#N/A"/>
    <e v="#N/A"/>
    <e v="#N/A"/>
    <e v="#N/A"/>
    <e v="#N/A"/>
    <e v="#N/A"/>
    <e v="#N/A"/>
    <e v="#N/A"/>
    <e v="#N/A"/>
    <e v="#N/A"/>
    <e v="#N/A"/>
    <n v="0"/>
    <n v="0"/>
    <n v="0"/>
    <n v="307.07"/>
    <n v="0"/>
    <n v="307.07"/>
    <s v="SI"/>
    <m/>
    <m/>
    <s v="EDISON JIMÉNEZ"/>
    <e v="#N/A"/>
    <e v="#N/A"/>
    <e v="#N/A"/>
    <e v="#N/A"/>
    <x v="8"/>
    <e v="#N/A"/>
    <e v="#N/A"/>
    <e v="#N/A"/>
  </r>
  <r>
    <x v="281"/>
    <s v="ZONA 7"/>
    <s v="MSP-DNSECG-2022-0635-M"/>
    <d v="2022-07-13T00:00:00"/>
    <m/>
    <m/>
    <x v="0"/>
    <s v="OPTIMIZACIÓN FOR"/>
    <e v="#N/A"/>
    <e v="#N/A"/>
    <e v="#N/A"/>
    <e v="#N/A"/>
    <e v="#N/A"/>
    <e v="#N/A"/>
    <e v="#N/A"/>
    <e v="#N/A"/>
    <e v="#N/A"/>
    <e v="#N/A"/>
    <e v="#N/A"/>
    <e v="#N/A"/>
    <n v="0"/>
    <n v="0"/>
    <n v="0"/>
    <n v="0"/>
    <n v="0"/>
    <n v="0"/>
    <s v="SI"/>
    <m/>
    <m/>
    <s v="EDISON JIMÉNEZ"/>
    <e v="#N/A"/>
    <e v="#N/A"/>
    <e v="#N/A"/>
    <e v="#N/A"/>
    <x v="8"/>
    <e v="#N/A"/>
    <e v="#N/A"/>
    <e v="#N/A"/>
  </r>
  <r>
    <x v="281"/>
    <s v="ZONA 5"/>
    <s v="MSP-DNSECG-2022-0635-M"/>
    <d v="2022-07-13T00:00:00"/>
    <m/>
    <m/>
    <x v="0"/>
    <s v="OPTIMIZACIÓN FOR"/>
    <e v="#N/A"/>
    <e v="#N/A"/>
    <e v="#N/A"/>
    <e v="#N/A"/>
    <e v="#N/A"/>
    <e v="#N/A"/>
    <e v="#N/A"/>
    <e v="#N/A"/>
    <e v="#N/A"/>
    <e v="#N/A"/>
    <e v="#N/A"/>
    <e v="#N/A"/>
    <n v="0"/>
    <n v="0"/>
    <n v="0"/>
    <n v="53.58"/>
    <n v="0"/>
    <n v="53.58"/>
    <s v="SI"/>
    <m/>
    <m/>
    <s v="EDISON JIMÉNEZ"/>
    <e v="#N/A"/>
    <e v="#N/A"/>
    <e v="#N/A"/>
    <e v="#N/A"/>
    <x v="8"/>
    <e v="#N/A"/>
    <e v="#N/A"/>
    <e v="#N/A"/>
  </r>
  <r>
    <x v="281"/>
    <s v="ZONA 4"/>
    <s v="MSP-DNSECG-2022-0635-M"/>
    <d v="2022-07-13T00:00:00"/>
    <m/>
    <m/>
    <x v="0"/>
    <s v="OPTIMIZACIÓN FOR"/>
    <e v="#N/A"/>
    <e v="#N/A"/>
    <e v="#N/A"/>
    <e v="#N/A"/>
    <e v="#N/A"/>
    <e v="#N/A"/>
    <e v="#N/A"/>
    <e v="#N/A"/>
    <e v="#N/A"/>
    <e v="#N/A"/>
    <e v="#N/A"/>
    <e v="#N/A"/>
    <n v="0"/>
    <n v="0"/>
    <n v="0"/>
    <n v="0"/>
    <n v="0"/>
    <n v="0"/>
    <s v="SI"/>
    <m/>
    <m/>
    <s v="EDISON JIMÉNEZ"/>
    <e v="#N/A"/>
    <e v="#N/A"/>
    <e v="#N/A"/>
    <e v="#N/A"/>
    <x v="8"/>
    <e v="#N/A"/>
    <e v="#N/A"/>
    <e v="#N/A"/>
  </r>
  <r>
    <x v="281"/>
    <s v="ZONA 4"/>
    <s v="MSP-DNSECG-2022-0635-M"/>
    <d v="2022-07-13T00:00:00"/>
    <m/>
    <m/>
    <x v="0"/>
    <s v="OPTIMIZACIÓN FOR"/>
    <e v="#N/A"/>
    <e v="#N/A"/>
    <e v="#N/A"/>
    <e v="#N/A"/>
    <e v="#N/A"/>
    <e v="#N/A"/>
    <e v="#N/A"/>
    <e v="#N/A"/>
    <e v="#N/A"/>
    <e v="#N/A"/>
    <e v="#N/A"/>
    <e v="#N/A"/>
    <n v="0"/>
    <n v="0"/>
    <n v="0"/>
    <n v="921.96"/>
    <n v="0"/>
    <n v="921.96"/>
    <s v="SI"/>
    <m/>
    <m/>
    <s v="EDISON JIMÉNEZ"/>
    <e v="#N/A"/>
    <e v="#N/A"/>
    <e v="#N/A"/>
    <e v="#N/A"/>
    <x v="8"/>
    <e v="#N/A"/>
    <e v="#N/A"/>
    <e v="#N/A"/>
  </r>
  <r>
    <x v="281"/>
    <s v="ZONA 4"/>
    <s v="MSP-DNSECG-2022-0635-M"/>
    <d v="2022-07-13T00:00:00"/>
    <m/>
    <m/>
    <x v="0"/>
    <s v="OPTIMIZACIÓN FOR"/>
    <e v="#N/A"/>
    <e v="#N/A"/>
    <e v="#N/A"/>
    <e v="#N/A"/>
    <e v="#N/A"/>
    <e v="#N/A"/>
    <e v="#N/A"/>
    <e v="#N/A"/>
    <e v="#N/A"/>
    <e v="#N/A"/>
    <e v="#N/A"/>
    <e v="#N/A"/>
    <n v="0"/>
    <n v="0"/>
    <n v="0"/>
    <n v="0"/>
    <n v="0"/>
    <n v="0"/>
    <s v="SI"/>
    <m/>
    <m/>
    <s v="EDISON JIMÉNEZ"/>
    <e v="#N/A"/>
    <e v="#N/A"/>
    <e v="#N/A"/>
    <e v="#N/A"/>
    <x v="8"/>
    <e v="#N/A"/>
    <e v="#N/A"/>
    <e v="#N/A"/>
  </r>
  <r>
    <x v="281"/>
    <s v="ZONA 4"/>
    <s v="MSP-DNSECG-2022-0635-M"/>
    <d v="2022-07-13T00:00:00"/>
    <m/>
    <m/>
    <x v="0"/>
    <s v="OPTIMIZACIÓN FOR"/>
    <e v="#N/A"/>
    <e v="#N/A"/>
    <e v="#N/A"/>
    <e v="#N/A"/>
    <e v="#N/A"/>
    <e v="#N/A"/>
    <e v="#N/A"/>
    <e v="#N/A"/>
    <e v="#N/A"/>
    <e v="#N/A"/>
    <e v="#N/A"/>
    <e v="#N/A"/>
    <n v="0"/>
    <n v="0"/>
    <n v="0"/>
    <n v="165.95"/>
    <n v="0"/>
    <n v="165.95"/>
    <s v="SI"/>
    <m/>
    <m/>
    <s v="EDISON JIMÉNEZ"/>
    <e v="#N/A"/>
    <e v="#N/A"/>
    <e v="#N/A"/>
    <e v="#N/A"/>
    <x v="8"/>
    <e v="#N/A"/>
    <e v="#N/A"/>
    <e v="#N/A"/>
  </r>
  <r>
    <x v="281"/>
    <s v="ZONA 2"/>
    <s v="MSP-DNSECG-2022-0635-M"/>
    <d v="2022-07-13T00:00:00"/>
    <m/>
    <m/>
    <x v="0"/>
    <s v="OPTIMIZACIÓN FOR"/>
    <e v="#N/A"/>
    <e v="#N/A"/>
    <e v="#N/A"/>
    <e v="#N/A"/>
    <e v="#N/A"/>
    <e v="#N/A"/>
    <e v="#N/A"/>
    <e v="#N/A"/>
    <e v="#N/A"/>
    <e v="#N/A"/>
    <e v="#N/A"/>
    <e v="#N/A"/>
    <n v="0"/>
    <n v="0"/>
    <n v="0"/>
    <n v="426.77"/>
    <n v="0"/>
    <n v="426.77"/>
    <s v="SI"/>
    <m/>
    <m/>
    <s v="EDISON JIMÉNEZ"/>
    <e v="#N/A"/>
    <e v="#N/A"/>
    <e v="#N/A"/>
    <e v="#N/A"/>
    <x v="8"/>
    <e v="#N/A"/>
    <e v="#N/A"/>
    <e v="#N/A"/>
  </r>
  <r>
    <x v="281"/>
    <s v="ZONA 7"/>
    <s v="MSP-DNSECG-2022-0635-M"/>
    <d v="2022-07-13T00:00:00"/>
    <m/>
    <m/>
    <x v="0"/>
    <s v="OPTIMIZACIÓN FOR"/>
    <e v="#N/A"/>
    <e v="#N/A"/>
    <e v="#N/A"/>
    <e v="#N/A"/>
    <e v="#N/A"/>
    <e v="#N/A"/>
    <e v="#N/A"/>
    <e v="#N/A"/>
    <e v="#N/A"/>
    <e v="#N/A"/>
    <e v="#N/A"/>
    <e v="#N/A"/>
    <n v="0"/>
    <n v="0"/>
    <n v="0"/>
    <n v="16.53"/>
    <n v="0"/>
    <n v="16.53"/>
    <s v="SI"/>
    <m/>
    <m/>
    <s v="EDISON JIMÉNEZ"/>
    <e v="#N/A"/>
    <e v="#N/A"/>
    <e v="#N/A"/>
    <e v="#N/A"/>
    <x v="8"/>
    <e v="#N/A"/>
    <e v="#N/A"/>
    <e v="#N/A"/>
  </r>
  <r>
    <x v="281"/>
    <s v="ZONA 5"/>
    <s v="MSP-DNSECG-2022-0635-M"/>
    <d v="2022-07-13T00:00:00"/>
    <m/>
    <m/>
    <x v="0"/>
    <s v="OPTIMIZACIÓN FOR"/>
    <e v="#N/A"/>
    <e v="#N/A"/>
    <e v="#N/A"/>
    <e v="#N/A"/>
    <e v="#N/A"/>
    <e v="#N/A"/>
    <e v="#N/A"/>
    <e v="#N/A"/>
    <e v="#N/A"/>
    <e v="#N/A"/>
    <e v="#N/A"/>
    <e v="#N/A"/>
    <n v="0"/>
    <n v="0"/>
    <n v="0"/>
    <n v="203.31"/>
    <n v="0"/>
    <n v="203.31"/>
    <s v="SI"/>
    <m/>
    <m/>
    <s v="EDISON JIMÉNEZ"/>
    <e v="#N/A"/>
    <e v="#N/A"/>
    <e v="#N/A"/>
    <e v="#N/A"/>
    <x v="8"/>
    <e v="#N/A"/>
    <e v="#N/A"/>
    <e v="#N/A"/>
  </r>
  <r>
    <x v="281"/>
    <s v="ZONA 5"/>
    <s v="MSP-DNSECG-2022-0635-M"/>
    <d v="2022-07-13T00:00:00"/>
    <m/>
    <m/>
    <x v="0"/>
    <s v="OPTIMIZACIÓN FOR"/>
    <e v="#N/A"/>
    <e v="#N/A"/>
    <e v="#N/A"/>
    <e v="#N/A"/>
    <e v="#N/A"/>
    <e v="#N/A"/>
    <e v="#N/A"/>
    <e v="#N/A"/>
    <e v="#N/A"/>
    <e v="#N/A"/>
    <e v="#N/A"/>
    <e v="#N/A"/>
    <n v="0"/>
    <n v="0"/>
    <n v="0"/>
    <n v="1159.75"/>
    <n v="0"/>
    <n v="1159.75"/>
    <s v="SI"/>
    <m/>
    <m/>
    <s v="EDISON JIMÉNEZ"/>
    <e v="#N/A"/>
    <e v="#N/A"/>
    <e v="#N/A"/>
    <e v="#N/A"/>
    <x v="8"/>
    <e v="#N/A"/>
    <e v="#N/A"/>
    <e v="#N/A"/>
  </r>
  <r>
    <x v="281"/>
    <s v="ZONA 5"/>
    <s v="MSP-DNSECG-2022-0635-M"/>
    <d v="2022-07-13T00:00:00"/>
    <m/>
    <m/>
    <x v="0"/>
    <s v="OPTIMIZACIÓN FOR"/>
    <e v="#N/A"/>
    <e v="#N/A"/>
    <e v="#N/A"/>
    <e v="#N/A"/>
    <e v="#N/A"/>
    <e v="#N/A"/>
    <e v="#N/A"/>
    <e v="#N/A"/>
    <e v="#N/A"/>
    <e v="#N/A"/>
    <e v="#N/A"/>
    <e v="#N/A"/>
    <n v="0"/>
    <n v="0"/>
    <n v="0"/>
    <n v="41642.43"/>
    <n v="0"/>
    <n v="41642.43"/>
    <s v="SI"/>
    <m/>
    <m/>
    <s v="EDISON JIMÉNEZ"/>
    <e v="#N/A"/>
    <e v="#N/A"/>
    <e v="#N/A"/>
    <e v="#N/A"/>
    <x v="8"/>
    <e v="#N/A"/>
    <e v="#N/A"/>
    <e v="#N/A"/>
  </r>
  <r>
    <x v="281"/>
    <s v="ZONA 1"/>
    <s v="MSP-DNSECG-2022-0635-M"/>
    <d v="2022-07-13T00:00:00"/>
    <m/>
    <m/>
    <x v="0"/>
    <s v="OPTIMIZACIÓN FOR"/>
    <e v="#N/A"/>
    <e v="#N/A"/>
    <e v="#N/A"/>
    <e v="#N/A"/>
    <e v="#N/A"/>
    <e v="#N/A"/>
    <e v="#N/A"/>
    <e v="#N/A"/>
    <e v="#N/A"/>
    <e v="#N/A"/>
    <e v="#N/A"/>
    <e v="#N/A"/>
    <n v="0"/>
    <n v="0"/>
    <n v="0"/>
    <n v="1318.16"/>
    <n v="0"/>
    <n v="1318.16"/>
    <s v="SI"/>
    <m/>
    <m/>
    <s v="EDISON JIMÉNEZ"/>
    <e v="#N/A"/>
    <e v="#N/A"/>
    <e v="#N/A"/>
    <e v="#N/A"/>
    <x v="8"/>
    <e v="#N/A"/>
    <e v="#N/A"/>
    <e v="#N/A"/>
  </r>
  <r>
    <x v="281"/>
    <s v="ZONA 1"/>
    <s v="MSP-DNSECG-2022-0635-M"/>
    <d v="2022-07-13T00:00:00"/>
    <m/>
    <m/>
    <x v="0"/>
    <s v="OPTIMIZACIÓN FOR"/>
    <e v="#N/A"/>
    <e v="#N/A"/>
    <e v="#N/A"/>
    <e v="#N/A"/>
    <e v="#N/A"/>
    <e v="#N/A"/>
    <e v="#N/A"/>
    <e v="#N/A"/>
    <e v="#N/A"/>
    <e v="#N/A"/>
    <e v="#N/A"/>
    <e v="#N/A"/>
    <n v="0"/>
    <n v="0"/>
    <n v="0"/>
    <n v="1426.83"/>
    <n v="0"/>
    <n v="1426.83"/>
    <s v="SI"/>
    <m/>
    <m/>
    <s v="EDISON JIMÉNEZ"/>
    <e v="#N/A"/>
    <e v="#N/A"/>
    <e v="#N/A"/>
    <e v="#N/A"/>
    <x v="8"/>
    <e v="#N/A"/>
    <e v="#N/A"/>
    <e v="#N/A"/>
  </r>
  <r>
    <x v="281"/>
    <s v="ZONA 8"/>
    <s v="MSP-DNSECG-2022-0635-M"/>
    <d v="2022-07-13T00:00:00"/>
    <m/>
    <m/>
    <x v="0"/>
    <s v="OPTIMIZACIÓN FOR"/>
    <e v="#N/A"/>
    <e v="#N/A"/>
    <e v="#N/A"/>
    <e v="#N/A"/>
    <e v="#N/A"/>
    <e v="#N/A"/>
    <e v="#N/A"/>
    <e v="#N/A"/>
    <e v="#N/A"/>
    <e v="#N/A"/>
    <e v="#N/A"/>
    <e v="#N/A"/>
    <n v="0"/>
    <n v="0"/>
    <n v="0"/>
    <n v="350.43"/>
    <n v="0"/>
    <n v="350.43"/>
    <s v="SI"/>
    <m/>
    <m/>
    <s v="EDISON JIMÉNEZ"/>
    <e v="#N/A"/>
    <e v="#N/A"/>
    <e v="#N/A"/>
    <e v="#N/A"/>
    <x v="8"/>
    <e v="#N/A"/>
    <e v="#N/A"/>
    <e v="#N/A"/>
  </r>
  <r>
    <x v="281"/>
    <s v="ZONA 4"/>
    <s v="MSP-DNSECG-2022-0635-M"/>
    <d v="2022-07-13T00:00:00"/>
    <m/>
    <m/>
    <x v="0"/>
    <s v="OPTIMIZACIÓN FOR"/>
    <e v="#N/A"/>
    <e v="#N/A"/>
    <e v="#N/A"/>
    <e v="#N/A"/>
    <e v="#N/A"/>
    <e v="#N/A"/>
    <e v="#N/A"/>
    <e v="#N/A"/>
    <e v="#N/A"/>
    <e v="#N/A"/>
    <e v="#N/A"/>
    <e v="#N/A"/>
    <n v="0"/>
    <n v="0"/>
    <n v="0"/>
    <n v="5082.09"/>
    <n v="0"/>
    <n v="5082.09"/>
    <s v="SI"/>
    <m/>
    <m/>
    <s v="EDISON JIMÉNEZ"/>
    <e v="#N/A"/>
    <e v="#N/A"/>
    <e v="#N/A"/>
    <e v="#N/A"/>
    <x v="8"/>
    <e v="#N/A"/>
    <e v="#N/A"/>
    <e v="#N/A"/>
  </r>
  <r>
    <x v="281"/>
    <s v="ZONA 4"/>
    <s v="MSP-DNSECG-2022-0635-M"/>
    <d v="2022-07-13T00:00:00"/>
    <m/>
    <m/>
    <x v="0"/>
    <s v="OPTIMIZACIÓN FOR"/>
    <e v="#N/A"/>
    <e v="#N/A"/>
    <e v="#N/A"/>
    <e v="#N/A"/>
    <e v="#N/A"/>
    <e v="#N/A"/>
    <e v="#N/A"/>
    <e v="#N/A"/>
    <e v="#N/A"/>
    <e v="#N/A"/>
    <e v="#N/A"/>
    <e v="#N/A"/>
    <n v="0"/>
    <n v="0"/>
    <n v="0"/>
    <n v="30207.57"/>
    <n v="0"/>
    <n v="30207.57"/>
    <s v="SI"/>
    <m/>
    <m/>
    <s v="EDISON JIMÉNEZ"/>
    <e v="#N/A"/>
    <e v="#N/A"/>
    <e v="#N/A"/>
    <e v="#N/A"/>
    <x v="8"/>
    <e v="#N/A"/>
    <e v="#N/A"/>
    <e v="#N/A"/>
  </r>
  <r>
    <x v="281"/>
    <s v="ZONA 5"/>
    <s v="MSP-DNSECG-2022-0635-M"/>
    <d v="2022-07-13T00:00:00"/>
    <m/>
    <m/>
    <x v="0"/>
    <s v="OPTIMIZACIÓN FOR"/>
    <e v="#N/A"/>
    <e v="#N/A"/>
    <e v="#N/A"/>
    <e v="#N/A"/>
    <e v="#N/A"/>
    <e v="#N/A"/>
    <e v="#N/A"/>
    <e v="#N/A"/>
    <e v="#N/A"/>
    <e v="#N/A"/>
    <e v="#N/A"/>
    <e v="#N/A"/>
    <n v="0"/>
    <n v="0"/>
    <n v="0"/>
    <n v="114.64"/>
    <n v="0"/>
    <n v="114.64"/>
    <s v="SI"/>
    <m/>
    <m/>
    <s v="EDISON JIMÉNEZ"/>
    <e v="#N/A"/>
    <e v="#N/A"/>
    <e v="#N/A"/>
    <e v="#N/A"/>
    <x v="8"/>
    <e v="#N/A"/>
    <e v="#N/A"/>
    <e v="#N/A"/>
  </r>
  <r>
    <x v="281"/>
    <s v="ZONA 7"/>
    <s v="MSP-DNSECG-2022-0635-M"/>
    <d v="2022-07-13T00:00:00"/>
    <m/>
    <m/>
    <x v="0"/>
    <s v="OPTIMIZACIÓN FOR"/>
    <e v="#N/A"/>
    <e v="#N/A"/>
    <e v="#N/A"/>
    <e v="#N/A"/>
    <e v="#N/A"/>
    <e v="#N/A"/>
    <e v="#N/A"/>
    <e v="#N/A"/>
    <e v="#N/A"/>
    <e v="#N/A"/>
    <e v="#N/A"/>
    <e v="#N/A"/>
    <n v="0"/>
    <n v="0"/>
    <n v="0"/>
    <n v="247.21"/>
    <n v="0"/>
    <n v="247.21"/>
    <s v="SI"/>
    <m/>
    <m/>
    <s v="EDISON JIMÉNEZ"/>
    <e v="#N/A"/>
    <e v="#N/A"/>
    <e v="#N/A"/>
    <e v="#N/A"/>
    <x v="8"/>
    <e v="#N/A"/>
    <e v="#N/A"/>
    <e v="#N/A"/>
  </r>
  <r>
    <x v="281"/>
    <s v="ZONA 7"/>
    <s v="MSP-DNSECG-2022-0635-M"/>
    <d v="2022-07-13T00:00:00"/>
    <m/>
    <m/>
    <x v="0"/>
    <s v="OPTIMIZACIÓN FOR"/>
    <e v="#N/A"/>
    <e v="#N/A"/>
    <e v="#N/A"/>
    <e v="#N/A"/>
    <e v="#N/A"/>
    <e v="#N/A"/>
    <e v="#N/A"/>
    <e v="#N/A"/>
    <e v="#N/A"/>
    <e v="#N/A"/>
    <e v="#N/A"/>
    <e v="#N/A"/>
    <n v="0"/>
    <n v="0"/>
    <n v="0"/>
    <n v="5.6"/>
    <n v="0"/>
    <n v="5.6"/>
    <s v="SI"/>
    <m/>
    <m/>
    <s v="EDISON JIMÉNEZ"/>
    <e v="#N/A"/>
    <e v="#N/A"/>
    <e v="#N/A"/>
    <e v="#N/A"/>
    <x v="8"/>
    <e v="#N/A"/>
    <e v="#N/A"/>
    <e v="#N/A"/>
  </r>
  <r>
    <x v="281"/>
    <s v="134003080"/>
    <s v="MSP-DNSECG-2022-0635-M"/>
    <d v="2022-07-13T00:00:00"/>
    <m/>
    <m/>
    <x v="0"/>
    <s v="OPTIMIZACIÓN FOR"/>
    <s v="ADMINISTRACION CENTRAL"/>
    <s v="CONTRATACIÓN DE EMPRESA ESPECIALIZADA PARA EL MANTENIMIENTO PREVENTIVO Y CORRECTIVO DE LOS EQUIPOS ELECTROMECÁNICOS DEL BANCO NACIONAL DE VACUNAS."/>
    <s v="PLANTA CENTRAL"/>
    <n v="9999"/>
    <s v="01"/>
    <s v="000"/>
    <s v="001"/>
    <n v="530404"/>
    <n v="1701"/>
    <s v="001"/>
    <s v="0000"/>
    <s v="0000"/>
    <n v="0"/>
    <n v="0"/>
    <n v="0"/>
    <n v="35000"/>
    <n v="0"/>
    <n v="35000"/>
    <s v="SI"/>
    <m/>
    <m/>
    <s v="EDISON JIMÉNEZ"/>
    <n v="0"/>
    <n v="0"/>
    <n v="0"/>
    <s v="COOR ADMINISTRATIVA FINANCIERA"/>
    <x v="22"/>
    <s v="GI MANTENIMIENTO"/>
    <s v="NO"/>
    <n v="0"/>
  </r>
  <r>
    <x v="281"/>
    <s v="134003098"/>
    <s v="MSP-DNSECG-2022-0635-M"/>
    <d v="2022-07-13T00:00:00"/>
    <m/>
    <m/>
    <x v="0"/>
    <s v="OPTIMIZACIÓN FOR"/>
    <s v="ADMINISTRACION CENTRAL"/>
    <s v="INSTALACIÓN DE UN MOTOR ELÉCTRICO PARA PUERTA CORREDIZA DE 2200KG PARA ZONA DE CARGA Y DESCARGA BANCO NACIONAL DE VACUNAS  "/>
    <s v="PLANTA CENTRAL"/>
    <n v="9999"/>
    <s v="01"/>
    <s v="000"/>
    <s v="001"/>
    <n v="530404"/>
    <n v="1701"/>
    <s v="001"/>
    <s v="0000"/>
    <s v="0000"/>
    <n v="0"/>
    <n v="0"/>
    <n v="0"/>
    <n v="2500"/>
    <n v="0"/>
    <n v="2500"/>
    <s v="SI"/>
    <m/>
    <m/>
    <s v="EDISON JIMÉNEZ"/>
    <n v="0"/>
    <n v="0"/>
    <n v="0"/>
    <s v="COOR ADMINISTRATIVA FINANCIERA"/>
    <x v="22"/>
    <s v="GI MANTENIMIENTO"/>
    <s v="NO"/>
    <n v="0"/>
  </r>
  <r>
    <x v="281"/>
    <s v="134003114"/>
    <s v="MSP-DNSECG-2022-0635-M"/>
    <d v="2022-07-13T00:00:00"/>
    <m/>
    <m/>
    <x v="0"/>
    <s v="OPTIMIZACIÓN FOR"/>
    <s v="ADMINISTRACION CENTRAL"/>
    <s v="CONTRATACIÓN DE EMPRESA ESPECIALIZADA PARA EL MANTENIMIENTO CORRECTIVO Y PREVENTIVO  DEL MONTACARGA DEL MSP"/>
    <s v="PLANTA CENTRAL"/>
    <n v="9999"/>
    <s v="01"/>
    <s v="000"/>
    <s v="001"/>
    <n v="530404"/>
    <n v="1701"/>
    <s v="001"/>
    <s v="0000"/>
    <s v="0000"/>
    <n v="0"/>
    <n v="0"/>
    <n v="0"/>
    <n v="6416"/>
    <n v="0"/>
    <n v="6416"/>
    <s v="SI"/>
    <m/>
    <m/>
    <s v="EDISON JIMÉNEZ"/>
    <n v="0"/>
    <n v="0"/>
    <n v="0"/>
    <s v="COOR ADMINISTRATIVA FINANCIERA"/>
    <x v="22"/>
    <s v="GI MANTENIMIENTO"/>
    <s v="NO"/>
    <n v="0"/>
  </r>
  <r>
    <x v="281"/>
    <s v="134001070"/>
    <s v="MSP-DNSECG-2022-0635-M"/>
    <d v="2022-07-13T00:00:00"/>
    <m/>
    <m/>
    <x v="0"/>
    <s v="OPTIMIZACIÓN FOR"/>
    <s v="ADMINISTRACION CENTRAL"/>
    <s v="Reporte de remuneración mensual unificada e ingresos complementarios"/>
    <s v="PLANTA CENTRAL"/>
    <n v="9999"/>
    <s v="01"/>
    <s v="000"/>
    <s v="001"/>
    <n v="530404"/>
    <n v="1701"/>
    <s v="001"/>
    <s v="0000"/>
    <s v="0000"/>
    <n v="0"/>
    <n v="0"/>
    <n v="0"/>
    <n v="22500"/>
    <n v="0"/>
    <n v="22500"/>
    <s v="SI"/>
    <m/>
    <m/>
    <s v="EDISON JIMÉNEZ"/>
    <n v="0"/>
    <n v="0"/>
    <n v="0"/>
    <s v="COOR ADMINISTRATIVA FINANCIERA"/>
    <x v="12"/>
    <s v="REMUNERACIONES"/>
    <s v="NO"/>
    <n v="0"/>
  </r>
  <r>
    <x v="281"/>
    <s v="134003107"/>
    <s v="MSP-DNSECG-2022-0635-M"/>
    <d v="2022-07-13T00:00:00"/>
    <m/>
    <m/>
    <x v="0"/>
    <s v="OPTIMIZACIÓN FOR"/>
    <s v="ADMINISTRACION CENTRAL"/>
    <s v="ADQUISICIÓN E INSTALACIÓN DE UN ASCENSOR PARA EL EDIFICIO EQUINOCCIAL"/>
    <s v="PLANTA CENTRAL"/>
    <n v="9999"/>
    <s v="01"/>
    <s v="000"/>
    <s v="001"/>
    <n v="530402"/>
    <n v="1701"/>
    <s v="001"/>
    <s v="0000"/>
    <s v="0000"/>
    <n v="0"/>
    <n v="0"/>
    <n v="0"/>
    <n v="25388.05"/>
    <n v="0"/>
    <n v="25388.05"/>
    <s v="SI"/>
    <m/>
    <m/>
    <s v="EDISON JIMÉNEZ"/>
    <n v="0"/>
    <n v="0"/>
    <n v="0"/>
    <s v="COOR ADMINISTRATIVA FINANCIERA"/>
    <x v="22"/>
    <s v="GI MANTENIMIENTO"/>
    <s v="NO"/>
    <n v="0"/>
  </r>
  <r>
    <x v="281"/>
    <s v="132001039"/>
    <s v="MSP-DNSECG-2022-0635-M"/>
    <d v="2022-07-13T00:00:00"/>
    <m/>
    <m/>
    <x v="0"/>
    <s v="OPTIMIZACIÓN FOR"/>
    <s v="ADMINISTRACION CENTRAL"/>
    <s v="DEVOLUCION DE RECURSOS DE LA DNA para financiar prioridades del MSP"/>
    <s v="PLANTA CENTRAL"/>
    <n v="9999"/>
    <s v="01"/>
    <s v="000"/>
    <s v="001"/>
    <n v="530405"/>
    <n v="1701"/>
    <s v="001"/>
    <s v="0000"/>
    <s v="0000"/>
    <n v="0"/>
    <n v="0"/>
    <n v="0"/>
    <n v="26636.949999999997"/>
    <n v="0"/>
    <n v="26636.949999999997"/>
    <s v="SI"/>
    <m/>
    <m/>
    <s v="EDISON JIMÉNEZ"/>
    <n v="0"/>
    <n v="0"/>
    <n v="0"/>
    <s v="COOR PLANIFICACION GEST ESTRAT"/>
    <x v="25"/>
    <s v="FOR"/>
    <s v="NO"/>
    <n v="0"/>
  </r>
  <r>
    <x v="281"/>
    <s v="134003019"/>
    <s v="MSP-DNSECG-2022-0635-M"/>
    <d v="2022-07-13T00:00:00"/>
    <m/>
    <m/>
    <x v="0"/>
    <s v="OPTIMIZACIÓN FOR"/>
    <s v="ADMINISTRACION CENTRAL"/>
    <s v="SERVICIO DE MANTENIMIENTO DE LOS FURGONES METÁLICOS DE LOS CAMIONES PERTENECIENTES AL MINISTERIO DE SALUD PÚBLICA"/>
    <s v="PLANTA CENTRAL"/>
    <n v="9999"/>
    <s v="01"/>
    <s v="000"/>
    <s v="001"/>
    <n v="530405"/>
    <n v="1701"/>
    <s v="001"/>
    <s v="0000"/>
    <s v="0000"/>
    <n v="0"/>
    <n v="0"/>
    <n v="0"/>
    <n v="15000"/>
    <n v="0"/>
    <n v="15000"/>
    <s v="SI"/>
    <m/>
    <m/>
    <s v="EDISON JIMÉNEZ"/>
    <n v="0"/>
    <n v="0"/>
    <n v="0"/>
    <s v="COOR ADMINISTRATIVA FINANCIERA"/>
    <x v="22"/>
    <s v="GI TRANSPORTES"/>
    <s v="NO"/>
    <n v="0"/>
  </r>
  <r>
    <x v="281"/>
    <s v="134003219"/>
    <s v="MSP-DNSECG-2022-0635-M"/>
    <d v="2022-07-13T00:00:00"/>
    <m/>
    <m/>
    <x v="0"/>
    <s v="OPTIMIZACIÓN FOR"/>
    <s v="ADMINISTRACION CENTRAL"/>
    <s v="MANTENIMIENTO DE LA INFRAESTRUCTURA DEL EDIFICIO EQUINOCCIAL  Y BANCO NACIONAL DE VACUNAS"/>
    <s v="PLANTA CENTRAL"/>
    <n v="9999"/>
    <s v="01"/>
    <s v="000"/>
    <s v="001"/>
    <n v="530417"/>
    <n v="1701"/>
    <s v="001"/>
    <s v="0000"/>
    <s v="0000"/>
    <n v="0"/>
    <n v="0"/>
    <n v="0"/>
    <n v="159010.23999999999"/>
    <n v="0"/>
    <n v="159010.23999999999"/>
    <s v="SI"/>
    <m/>
    <m/>
    <s v="EDISON JIMÉNEZ"/>
    <n v="0"/>
    <n v="0"/>
    <n v="0"/>
    <s v="COOR ADMINISTRATIVA FINANCIERA"/>
    <x v="22"/>
    <s v="GI MANTENIMIENTO"/>
    <s v="NO"/>
    <n v="0"/>
  </r>
  <r>
    <x v="281"/>
    <s v="134001105"/>
    <s v="MSP-DNSECG-2022-0635-M"/>
    <d v="2022-07-13T00:00:00"/>
    <m/>
    <m/>
    <x v="0"/>
    <s v="OPTIMIZACIÓN FOR"/>
    <s v="ADMINISTRACION CENTRAL"/>
    <s v="MANTENIMIENTO Y REPARACIÓN DE EQUIPOS Y SISTEMAS INFORMÁTICOS "/>
    <s v="PLANTA CENTRAL"/>
    <n v="9999"/>
    <s v="01"/>
    <s v="000"/>
    <s v="001"/>
    <n v="530704"/>
    <n v="1701"/>
    <s v="001"/>
    <s v="0000"/>
    <s v="0000"/>
    <n v="0"/>
    <n v="0"/>
    <n v="0"/>
    <n v="52"/>
    <n v="0"/>
    <n v="52"/>
    <s v="SI"/>
    <m/>
    <m/>
    <s v="EDISON JIMÉNEZ"/>
    <n v="448"/>
    <n v="0"/>
    <n v="448"/>
    <s v="COOR ADMINISTRATIVA FINANCIERA"/>
    <x v="12"/>
    <s v="NO APLICA"/>
    <s v="SI"/>
    <n v="0"/>
  </r>
  <r>
    <x v="281"/>
    <s v="137000031"/>
    <s v="MSP-DNSECG-2022-0635-M"/>
    <d v="2022-07-13T00:00:00"/>
    <m/>
    <m/>
    <x v="0"/>
    <s v="OPTIMIZACIÓN FOR"/>
    <s v="ADMINISTRACION CENTRAL"/>
    <s v="Mantenimiento de computadora Mac OS-X versión 10.8.5"/>
    <s v="PLANTA CENTRAL"/>
    <n v="9999"/>
    <s v="01"/>
    <s v="000"/>
    <s v="001"/>
    <n v="530704"/>
    <n v="1701"/>
    <s v="001"/>
    <s v="0000"/>
    <s v="0000"/>
    <n v="0"/>
    <n v="0"/>
    <n v="0"/>
    <n v="65"/>
    <n v="0"/>
    <n v="65"/>
    <s v="SI"/>
    <m/>
    <m/>
    <s v="EDISON JIMÉNEZ"/>
    <n v="0"/>
    <n v="0"/>
    <n v="0"/>
    <s v="DESPACHO MINISTERIAL"/>
    <x v="16"/>
    <s v="NO APLICA"/>
    <s v="NO"/>
    <n v="0"/>
  </r>
  <r>
    <x v="281"/>
    <s v="134003076"/>
    <s v="MSP-DNSECG-2022-0635-M"/>
    <d v="2022-07-13T00:00:00"/>
    <m/>
    <m/>
    <x v="0"/>
    <s v="OPTIMIZACIÓN FOR"/>
    <s v="ADMINISTRACION CENTRAL"/>
    <s v="ADQUISICIÓN DE MATERIALES DE FERRETERÍA"/>
    <s v="PLANTA CENTRAL"/>
    <n v="9999"/>
    <s v="01"/>
    <s v="000"/>
    <s v="001"/>
    <n v="530811"/>
    <n v="1701"/>
    <s v="001"/>
    <s v="0000"/>
    <s v="0000"/>
    <n v="0"/>
    <n v="0"/>
    <n v="0"/>
    <n v="1794.88"/>
    <n v="0"/>
    <n v="1794.88"/>
    <s v="SI"/>
    <m/>
    <m/>
    <s v="EDISON JIMÉNEZ"/>
    <n v="0"/>
    <n v="0"/>
    <n v="0"/>
    <s v="COOR ADMINISTRATIVA FINANCIERA"/>
    <x v="22"/>
    <s v="GI MANTENIMIENTO"/>
    <s v="NO"/>
    <n v="0"/>
  </r>
  <r>
    <x v="281"/>
    <n v="135000030"/>
    <s v="MSP-DNSECG-2022-0635-M"/>
    <d v="2022-07-13T00:00:00"/>
    <m/>
    <m/>
    <x v="0"/>
    <s v="OPTIMIZACIÓN FOR"/>
    <s v="ADMINISTRACION CENTRAL"/>
    <s v="ADQUISICIÓN DE CINTAS LTO PARA RESPALDAR LA INFORMACIÓN DEL MSP PLANTA CENTRAL"/>
    <s v="PLANTA CENTRAL"/>
    <n v="9999"/>
    <s v="01"/>
    <s v="000"/>
    <s v="001"/>
    <n v="530813"/>
    <n v="1701"/>
    <s v="001"/>
    <s v="0000"/>
    <s v="0000"/>
    <n v="0"/>
    <n v="0"/>
    <n v="0"/>
    <n v="681.14000000000124"/>
    <n v="0"/>
    <n v="681.14000000000124"/>
    <s v="SI"/>
    <m/>
    <m/>
    <s v="EDISON JIMÉNEZ"/>
    <n v="4995.0599999999995"/>
    <n v="681.14"/>
    <n v="5676.2"/>
    <s v="DESPACHO MINISTERIAL"/>
    <x v="9"/>
    <s v="NO APLICA"/>
    <s v="SI"/>
    <n v="0"/>
  </r>
  <r>
    <x v="281"/>
    <s v="134003020"/>
    <s v="MSP-DNSECG-2022-0635-M"/>
    <d v="2022-07-13T00:00:00"/>
    <m/>
    <m/>
    <x v="0"/>
    <s v="OPTIMIZACIÓN FOR"/>
    <s v="ADMINISTRACION CENTRAL"/>
    <s v="SERVICIO DE MANTENIMIENTO DE LOS FURGONES METÁLICOS DE LOS CAMIONES PERTENECIENTES AL MINISTERIO DE SALUD PÚBLICA"/>
    <s v="PLANTA CENTRAL"/>
    <n v="9999"/>
    <s v="01"/>
    <s v="000"/>
    <s v="001"/>
    <n v="530813"/>
    <n v="1701"/>
    <s v="001"/>
    <s v="0000"/>
    <s v="0000"/>
    <n v="0"/>
    <n v="0"/>
    <n v="0"/>
    <n v="45000"/>
    <n v="0"/>
    <n v="45000"/>
    <s v="SI"/>
    <m/>
    <m/>
    <s v="EDISON JIMÉNEZ"/>
    <n v="0"/>
    <n v="0"/>
    <n v="0"/>
    <s v="COOR ADMINISTRATIVA FINANCIERA"/>
    <x v="22"/>
    <s v="GI TRANSPORTES"/>
    <s v="NO"/>
    <n v="0"/>
  </r>
  <r>
    <x v="281"/>
    <s v="134003026"/>
    <s v="MSP-DNSECG-2022-0635-M"/>
    <d v="2022-07-13T00:00:00"/>
    <m/>
    <m/>
    <x v="0"/>
    <s v="OPTIMIZACIÓN FOR"/>
    <s v="ADMINISTRACION CENTRAL"/>
    <s v="CONTRATACIÓN DE UN TALLER AUTOMOTRIZ PARA EJECUTAR MANTENIMIENTOS PREVENTIVOS Y CORRECTIVOS DE LOS VEHÍCULOS LIVIANOS CON SISTEMA DE ALIMENTACIÓN A GASOLINA Y DIESEL PERTENECIENTES AL PARQUE AUTOMOTOR DEL MINISTERIO DE SALUD PÚBLICA"/>
    <s v="PLANTA CENTRAL"/>
    <n v="9999"/>
    <s v="01"/>
    <s v="000"/>
    <s v="001"/>
    <n v="530813"/>
    <n v="1701"/>
    <s v="001"/>
    <s v="0000"/>
    <s v="0000"/>
    <n v="0"/>
    <n v="0"/>
    <n v="0"/>
    <n v="44500"/>
    <n v="0"/>
    <n v="44500"/>
    <s v="SI"/>
    <m/>
    <m/>
    <s v="EDISON JIMÉNEZ"/>
    <n v="44500"/>
    <n v="0"/>
    <n v="44500"/>
    <s v="COOR ADMINISTRATIVA FINANCIERA"/>
    <x v="22"/>
    <s v="GI TRANSPORTES"/>
    <s v="SI"/>
    <n v="0"/>
  </r>
  <r>
    <x v="281"/>
    <s v="134003035"/>
    <s v="MSP-DNSECG-2022-0635-M"/>
    <d v="2022-07-13T00:00:00"/>
    <m/>
    <m/>
    <x v="0"/>
    <s v="OPTIMIZACIÓN FOR"/>
    <s v="ADMINISTRACION CENTRAL"/>
    <s v="SERVICIO DE MANTENIMIENTO PREVENTIVO Y CORRECTIVO DE LOS VEHÍCULOS LIVIANOS Y PESADOS PERTENECIENTES AL PARQUE AUTOMOTOR DEL MINISTERIO DE SALUD PÚBLICA (PLANTA CENTRAL)"/>
    <s v="PLANTA CENTRAL"/>
    <n v="9999"/>
    <s v="01"/>
    <s v="000"/>
    <s v="001"/>
    <n v="530813"/>
    <n v="1701"/>
    <s v="001"/>
    <s v="0000"/>
    <s v="0000"/>
    <n v="0"/>
    <n v="0"/>
    <n v="0"/>
    <n v="10126.459999999992"/>
    <n v="0"/>
    <n v="10126.459999999992"/>
    <s v="SI"/>
    <m/>
    <m/>
    <s v="EDISON JIMÉNEZ"/>
    <n v="213750"/>
    <n v="0"/>
    <n v="213750"/>
    <s v="COOR ADMINISTRATIVA FINANCIERA"/>
    <x v="22"/>
    <s v="GI TRANSPORTES"/>
    <s v="SI"/>
    <n v="0"/>
  </r>
  <r>
    <x v="281"/>
    <s v="134003136"/>
    <s v="MSP-DNSECG-2022-0635-M"/>
    <d v="2022-07-13T00:00:00"/>
    <m/>
    <m/>
    <x v="0"/>
    <s v="OPTIMIZACIÓN FOR"/>
    <s v="ADMINISTRACION CENTRAL"/>
    <s v="CONTRATACIÓN SERVICIO DE ESTIBAJE PARA LAS IMPORTACIONES DEL MSP"/>
    <s v="PLANTA CENTRAL"/>
    <n v="9999"/>
    <s v="01"/>
    <s v="000"/>
    <s v="001"/>
    <n v="530202"/>
    <n v="1701"/>
    <s v="001"/>
    <s v="0000"/>
    <s v="0000"/>
    <n v="0"/>
    <n v="0"/>
    <n v="0"/>
    <n v="27375.18"/>
    <n v="0"/>
    <n v="27375.18"/>
    <s v="SI"/>
    <m/>
    <m/>
    <s v="EDISON JIMÉNEZ"/>
    <n v="0"/>
    <n v="0"/>
    <n v="0"/>
    <s v="COOR ADMINISTRATIVA FINANCIERA"/>
    <x v="22"/>
    <s v="GI IMPORTACIONES"/>
    <s v="NO"/>
    <n v="0"/>
  </r>
  <r>
    <x v="281"/>
    <s v="132001032"/>
    <s v="MSP-DNSECG-2022-0635-M"/>
    <d v="2022-07-13T00:00:00"/>
    <m/>
    <m/>
    <x v="0"/>
    <s v="OPTIMIZACIÓN FOR"/>
    <s v="ADMINISTRACION CENTRAL"/>
    <s v="DEVOLUCION DE RECURSOS DE LA DNA para financiar prioridades del MSP"/>
    <s v="PLANTA CENTRAL"/>
    <n v="9999"/>
    <s v="01"/>
    <s v="000"/>
    <s v="001"/>
    <n v="530203"/>
    <n v="1701"/>
    <s v="001"/>
    <s v="0000"/>
    <s v="0000"/>
    <n v="0"/>
    <n v="0"/>
    <n v="0"/>
    <n v="1728.25"/>
    <n v="0"/>
    <n v="1728.25"/>
    <s v="SI"/>
    <m/>
    <m/>
    <s v="EDISON JIMÉNEZ"/>
    <n v="0"/>
    <n v="0"/>
    <n v="0"/>
    <s v="COOR PLANIFICACION GEST ESTRAT"/>
    <x v="25"/>
    <s v="FOR"/>
    <s v="NO"/>
    <n v="0"/>
  </r>
  <r>
    <x v="281"/>
    <s v="134003002"/>
    <s v="MSP-DNSECG-2022-0635-M"/>
    <d v="2022-07-13T00:00:00"/>
    <m/>
    <m/>
    <x v="0"/>
    <s v="OPTIMIZACIÓN FOR"/>
    <s v="ADMINISTRACION CENTRAL"/>
    <s v="Servicio de transporte, tratamiento y disposición final de medicamentos y dispositivos médicos caducados, obsoletos o fuera de uso que se encuentran en las bodegas del Ministerio de Salud Pública - Planta Central"/>
    <s v="PLANTA CENTRAL"/>
    <n v="9999"/>
    <s v="01"/>
    <s v="000"/>
    <s v="001"/>
    <n v="530225"/>
    <n v="1701"/>
    <s v="001"/>
    <s v="0000"/>
    <s v="0000"/>
    <n v="0"/>
    <n v="0"/>
    <n v="0"/>
    <n v="200000"/>
    <n v="0"/>
    <n v="200000"/>
    <s v="SI"/>
    <m/>
    <m/>
    <s v="EDISON JIMÉNEZ"/>
    <n v="20000"/>
    <n v="0"/>
    <n v="20000"/>
    <s v="COOR ADMINISTRATIVA FINANCIERA"/>
    <x v="22"/>
    <s v="GI ACTIVOS FIJOS Y BODEGAS"/>
    <s v="SI"/>
    <n v="20000"/>
  </r>
  <r>
    <x v="281"/>
    <s v="132000006"/>
    <s v="MSP-DNSECG-2022-0635-M"/>
    <d v="2022-07-13T00:00:00"/>
    <m/>
    <m/>
    <x v="0"/>
    <s v="OPTIMIZACIÓN FOR"/>
    <s v="PROVISION Y PRESTACION DE SERVICIOS DE SALUD"/>
    <s v="ASIGNACIÓN ADICIONAL MEF SERVICIOS GENERALES"/>
    <s v="PLANTA CENTRAL"/>
    <n v="9999"/>
    <n v="90"/>
    <s v="000"/>
    <s v="001"/>
    <n v="530803"/>
    <n v="1701"/>
    <s v="001"/>
    <s v="0000"/>
    <s v="0000"/>
    <n v="0"/>
    <n v="0"/>
    <n v="0"/>
    <n v="1189705.79"/>
    <n v="0"/>
    <n v="1189705.79"/>
    <s v="SI"/>
    <m/>
    <m/>
    <s v="EDISON JIMÉNEZ"/>
    <n v="0"/>
    <n v="0"/>
    <n v="0"/>
    <s v="COOR PLANIFICACION GEST ESTRAT"/>
    <x v="11"/>
    <s v="N/A"/>
    <s v="NO"/>
    <n v="0"/>
  </r>
  <r>
    <x v="282"/>
    <s v="122003008"/>
    <s v="MSP-DNES-2022-1297-M"/>
    <d v="2022-07-21T00:00:00"/>
    <s v="MSP-DNPI-2022-1214-M"/>
    <d v="2022-07-26T00:00:00"/>
    <x v="2"/>
    <s v="La reforma se plantea con el fin de devolver los recursos y se los pone a disponibilidad, además se reprograman las diferencias que quedan en las subactividades de las líneas modificadas"/>
    <s v="GARANTIA DE LA CALIDAD DE LOS SERVICIOS DE SALUD"/>
    <s v="VIÁTICOS Y SUBSISTENCIAS"/>
    <s v="PLANTA CENTRAL"/>
    <n v="9999"/>
    <n v="57"/>
    <s v="000"/>
    <s v="002"/>
    <n v="530303"/>
    <n v="1701"/>
    <s v="001"/>
    <s v="0000"/>
    <s v="0000"/>
    <n v="0"/>
    <n v="0"/>
    <n v="0"/>
    <n v="28203.37"/>
    <n v="0"/>
    <n v="28203.37"/>
    <s v="SI"/>
    <m/>
    <m/>
    <s v="MARIO CAMPOS"/>
    <n v="17296.63"/>
    <n v="0"/>
    <n v="17296.63"/>
    <s v="SUB GESTION OPERACIONES LOGISTICA SALUD "/>
    <x v="13"/>
    <s v="NO APLICA"/>
    <s v="SI"/>
    <n v="0"/>
  </r>
  <r>
    <x v="282"/>
    <s v="122003009"/>
    <s v="MSP-DNES-2022-1297-M"/>
    <d v="2022-07-21T00:00:00"/>
    <s v="MSP-DNPI-2022-1214-M"/>
    <d v="2022-07-26T00:00:00"/>
    <x v="2"/>
    <s v="La reforma se plantea con el fin de devolver los recursos y se los pone a disponibilidad, además se reprograman las diferencias que quedan en las subactividades de las líneas modificadas"/>
    <s v="GARANTIA DE LA CALIDAD DE LOS SERVICIOS DE SALUD"/>
    <s v="VIÁTICOS Y SUBSISTENCIAS"/>
    <s v="PLANTA CENTRAL"/>
    <n v="9999"/>
    <n v="57"/>
    <s v="000"/>
    <s v="002"/>
    <n v="990102"/>
    <n v="1701"/>
    <s v="001"/>
    <s v="0000"/>
    <s v="0000"/>
    <n v="0"/>
    <n v="0"/>
    <n v="0"/>
    <n v="48.65"/>
    <n v="0"/>
    <n v="48.65"/>
    <s v="SI"/>
    <m/>
    <m/>
    <s v="MARIO CAMPOS"/>
    <n v="451.35"/>
    <n v="0"/>
    <n v="451.35"/>
    <s v="SUB GESTION OPERACIONES LOGISTICA SALUD "/>
    <x v="13"/>
    <s v="NO APLICA"/>
    <s v="SI"/>
    <n v="0"/>
  </r>
  <r>
    <x v="282"/>
    <s v="122003010"/>
    <s v="MSP-DNES-2022-1297-M"/>
    <d v="2022-07-21T00:00:00"/>
    <s v="MSP-DNPI-2022-1214-M"/>
    <d v="2022-07-26T00:00:00"/>
    <x v="2"/>
    <s v="La reforma se plantea con el fin de devolver los recursos y se los pone a disponibilidad, además se reprograman las diferencias que quedan en las subactividades de las líneas modificadas"/>
    <s v="GARANTIA DE LA CALIDAD DE LOS SERVICIOS DE SALUD"/>
    <s v="PASAJES AL INTERIOR"/>
    <s v="PLANTA CENTRAL"/>
    <n v="9999"/>
    <n v="57"/>
    <s v="000"/>
    <s v="002"/>
    <n v="530301"/>
    <n v="1701"/>
    <s v="001"/>
    <s v="0000"/>
    <s v="0000"/>
    <n v="0"/>
    <n v="0"/>
    <n v="0"/>
    <n v="1200"/>
    <n v="0"/>
    <n v="1200"/>
    <s v="SI"/>
    <m/>
    <m/>
    <s v="MARIO CAMPOS"/>
    <n v="300"/>
    <n v="0"/>
    <n v="300"/>
    <s v="SUB GESTION OPERACIONES LOGISTICA SALUD "/>
    <x v="13"/>
    <s v="NO APLICA"/>
    <s v="SI"/>
    <n v="0"/>
  </r>
  <r>
    <x v="282"/>
    <s v="122003011"/>
    <s v="MSP-DNES-2022-1297-M"/>
    <d v="2022-07-21T00:00:00"/>
    <s v="MSP-DNPI-2022-1214-M"/>
    <d v="2022-07-26T00:00:00"/>
    <x v="2"/>
    <s v="La reforma se plantea con el fin de devolver los recursos y se los pone a disponibilidad, además se reprograman las diferencias que quedan en las subactividades de las líneas modificadas"/>
    <s v="GARANTIA DE LA CALIDAD DE LOS SERVICIOS DE SALUD"/>
    <s v="PARQUEADEROS"/>
    <s v="PLANTA CENTRAL"/>
    <n v="9999"/>
    <n v="57"/>
    <s v="000"/>
    <s v="002"/>
    <n v="530502"/>
    <n v="1701"/>
    <s v="001"/>
    <s v="0000"/>
    <s v="0000"/>
    <n v="0"/>
    <n v="0"/>
    <n v="0"/>
    <n v="300"/>
    <n v="0"/>
    <n v="300"/>
    <s v="SI"/>
    <m/>
    <m/>
    <s v="MARIO CAMPOS"/>
    <n v="200"/>
    <n v="0"/>
    <n v="200"/>
    <s v="SUB GESTION OPERACIONES LOGISTICA SALUD "/>
    <x v="13"/>
    <s v="NO APLICA"/>
    <s v="SI"/>
    <n v="0"/>
  </r>
  <r>
    <x v="282"/>
    <s v="132001047"/>
    <s v="MSP-DNES-2022-1297-M"/>
    <d v="2022-07-21T00:00:00"/>
    <s v="MSP-DNPI-2022-1214-M"/>
    <d v="2022-07-26T00:00:00"/>
    <x v="2"/>
    <s v="La reforma se plantea con el fin de devolver los recursos y se los pone a disponibilidad, además se reprograman las diferencias que quedan en las subactividades de las líneas modificadas"/>
    <s v="GARANTIA DE LA CALIDAD DE LOS SERVICIOS DE SALUD"/>
    <s v="DEVOLUCION DE RECURSOS DE LA DNES para financiar prioridades del MSP"/>
    <s v="PLANTA CENTRAL"/>
    <n v="9999"/>
    <n v="57"/>
    <s v="000"/>
    <s v="002"/>
    <n v="530303"/>
    <n v="1701"/>
    <s v="001"/>
    <s v="0000"/>
    <s v="0000"/>
    <n v="28203.37"/>
    <n v="0"/>
    <n v="28203.37"/>
    <n v="0"/>
    <n v="0"/>
    <n v="0"/>
    <s v="SI"/>
    <m/>
    <m/>
    <s v="MARIO CAMPOS"/>
    <n v="0"/>
    <n v="0"/>
    <n v="0"/>
    <s v="COOR PLANIFICACION GEST ESTRAT"/>
    <x v="25"/>
    <s v="FOR"/>
    <s v="NO"/>
    <n v="0"/>
  </r>
  <r>
    <x v="282"/>
    <s v="132001048"/>
    <s v="MSP-DNES-2022-1297-M"/>
    <d v="2022-07-21T00:00:00"/>
    <s v="MSP-DNPI-2022-1214-M"/>
    <d v="2022-07-26T00:00:00"/>
    <x v="2"/>
    <s v="La reforma se plantea con el fin de devolver los recursos y se los pone a disponibilidad, además se reprograman las diferencias que quedan en las subactividades de las líneas modificadas"/>
    <s v="GARANTIA DE LA CALIDAD DE LOS SERVICIOS DE SALUD"/>
    <s v="DEVOLUCION DE RECURSOS DE LA DNES para financiar prioridades del MSP"/>
    <s v="PLANTA CENTRAL"/>
    <n v="9999"/>
    <n v="57"/>
    <s v="000"/>
    <s v="002"/>
    <n v="990102"/>
    <n v="1701"/>
    <s v="001"/>
    <s v="0000"/>
    <s v="0000"/>
    <n v="48.65"/>
    <n v="0"/>
    <n v="48.65"/>
    <n v="0"/>
    <n v="0"/>
    <n v="0"/>
    <s v="SI"/>
    <m/>
    <m/>
    <s v="MARIO CAMPOS"/>
    <n v="0"/>
    <n v="0"/>
    <n v="0"/>
    <s v="COOR PLANIFICACION GEST ESTRAT"/>
    <x v="25"/>
    <s v="NO APLICA"/>
    <s v="NO"/>
    <n v="0"/>
  </r>
  <r>
    <x v="282"/>
    <s v="132001049"/>
    <s v="MSP-DNES-2022-1297-M"/>
    <d v="2022-07-21T00:00:00"/>
    <s v="MSP-DNPI-2022-1214-M"/>
    <d v="2022-07-26T00:00:00"/>
    <x v="2"/>
    <s v="La reforma se plantea con el fin de devolver los recursos y se los pone a disponibilidad, además se reprograman las diferencias que quedan en las subactividades de las líneas modificadas"/>
    <s v="GARANTIA DE LA CALIDAD DE LOS SERVICIOS DE SALUD"/>
    <s v="DEVOLUCION DE RECURSOS DE LA DNES para financiar prioridades del MSP"/>
    <s v="PLANTA CENTRAL"/>
    <n v="9999"/>
    <n v="57"/>
    <s v="000"/>
    <s v="002"/>
    <n v="530301"/>
    <n v="1701"/>
    <s v="001"/>
    <s v="0000"/>
    <s v="0000"/>
    <n v="1200"/>
    <n v="0"/>
    <n v="1200"/>
    <n v="0"/>
    <n v="0"/>
    <n v="0"/>
    <s v="SI"/>
    <m/>
    <m/>
    <s v="MARIO CAMPOS"/>
    <n v="0"/>
    <n v="0"/>
    <n v="0"/>
    <s v="COOR PLANIFICACION GEST ESTRAT"/>
    <x v="25"/>
    <s v="FOR"/>
    <s v="NO"/>
    <n v="0"/>
  </r>
  <r>
    <x v="282"/>
    <s v="132001050"/>
    <s v="MSP-DNES-2022-1297-M"/>
    <d v="2022-07-21T00:00:00"/>
    <s v="MSP-DNPI-2022-1214-M"/>
    <d v="2022-07-26T00:00:00"/>
    <x v="2"/>
    <s v="La reforma se plantea con el fin de devolver los recursos y se los pone a disponibilidad, además se reprograman las diferencias que quedan en las subactividades de las líneas modificadas"/>
    <s v="GARANTIA DE LA CALIDAD DE LOS SERVICIOS DE SALUD"/>
    <s v="DEVOLUCION DE RECURSOS DE LA DNES para financiar prioridades del MSP"/>
    <s v="PLANTA CENTRAL"/>
    <n v="9999"/>
    <n v="57"/>
    <s v="000"/>
    <s v="002"/>
    <n v="530502"/>
    <n v="1701"/>
    <s v="001"/>
    <s v="0000"/>
    <s v="0000"/>
    <n v="300"/>
    <n v="0"/>
    <n v="300"/>
    <n v="0"/>
    <n v="0"/>
    <n v="0"/>
    <s v="SI"/>
    <m/>
    <m/>
    <s v="MARIO CAMPOS"/>
    <n v="0"/>
    <n v="0"/>
    <n v="0"/>
    <s v="COOR PLANIFICACION GEST ESTRAT"/>
    <x v="25"/>
    <s v="FOR"/>
    <s v="NO"/>
    <n v="0"/>
  </r>
  <r>
    <x v="283"/>
    <s v="121091009"/>
    <s v=" MSP-SNPSS-2022-2605-M"/>
    <d v="2022-07-25T00:00:00"/>
    <s v="MSP-DNPI-2022-1228-M"/>
    <d v="2022-07-27T00:00:00"/>
    <x v="2"/>
    <s v="LA PRESENTE REFORMA SE REALIZA CON LA FINALIDA DE REALIZAR EL PAGO DEL SERVICIO DE CONTACT CENTER PARA AGENDAMIENTO EN ESTABLECIMIENTOS DE SALUD DEL PRIMER NIVEL DE ATENCIÓN 2021 (PAGO DE JULIO 2022)"/>
    <s v="PROVISION Y PRESTACION DE SERVICIOS DE SALUD"/>
    <s v="PROCESO DE CONTRATACIÓN SERVICIO DE CONTACT CENTER PARA AGENDAMIENTO EN ESTABLECIMIENTOS DE SALUD DEL PRIMER NIVEL DE ATENCIÓN 2021 (PAGO DE JUNIO 2022)"/>
    <s v="PLANTA CENTRAL"/>
    <n v="9999"/>
    <n v="90"/>
    <s v="000"/>
    <s v="001"/>
    <n v="530105"/>
    <n v="1701"/>
    <s v="001"/>
    <s v="0000"/>
    <s v="0000"/>
    <m/>
    <m/>
    <n v="0"/>
    <n v="130955.01"/>
    <n v="15714.6"/>
    <n v="146669.60999999999"/>
    <s v="SI"/>
    <m/>
    <m/>
    <s v="DIANA MESIAS"/>
    <n v="605349.23"/>
    <n v="72641.90879999999"/>
    <n v="677991.13879999996"/>
    <s v="SUB REDES ATENCION INTEGRAL EN PRIMER NIVEL "/>
    <x v="28"/>
    <s v="CONTACT CENTER"/>
    <s v="SI"/>
    <n v="-1.2000000569969416E-3"/>
  </r>
  <r>
    <x v="283"/>
    <s v="121091010"/>
    <s v=" MSP-SNPSS-2022-2605-M"/>
    <d v="2022-07-25T00:00:00"/>
    <s v="MSP-DNPI-2022-1228-M"/>
    <d v="2022-07-27T00:00:00"/>
    <x v="2"/>
    <s v="LA PRESENTE REFORMA SE REALIZA CON LA FINALIDA DE REALIZAR EL PAGO DEL SERVICIO DE CONTACT CENTER PARA AGENDAMIENTO EN ESTABLECIMIENTOS DE SALUD DEL PRIMER NIVEL DE ATENCIÓN 2021 (PAGO DE JULIO 2022)"/>
    <s v="PROVISION Y PRESTACION DE SERVICIOS DE SALUD"/>
    <s v="PROCESO DE CONTRATACIÓN SERVICIO DE CONTACT CENTER PARA AGENDAMIENTO EN ESTABLECIMIENTOS DE SALUD DEL PRIMER NIVEL DE ATENCIÓN 2021 (PAGO DE JULIO 2022)"/>
    <s v="PLANTA CENTRAL"/>
    <n v="9999"/>
    <n v="90"/>
    <s v="000"/>
    <s v="001"/>
    <n v="530105"/>
    <n v="1701"/>
    <s v="001"/>
    <s v="0000"/>
    <s v="0000"/>
    <n v="130955.01"/>
    <n v="15714.6"/>
    <n v="146669.60999999999"/>
    <m/>
    <m/>
    <m/>
    <s v="SI"/>
    <m/>
    <m/>
    <s v="DIANA MESIAS"/>
    <n v="588040.02999999991"/>
    <n v="70564.800000000003"/>
    <n v="658604.82999999996"/>
    <s v="SUB REDES ATENCION INTEGRAL EN PRIMER NIVEL "/>
    <x v="28"/>
    <s v="CONTACT CENTER"/>
    <s v="SI"/>
    <n v="-1.1641532182693481E-10"/>
  </r>
  <r>
    <x v="284"/>
    <s v="CZ6"/>
    <s v="MSP-SNGSP-2022-1836-M"/>
    <d v="2022-07-27T00:00:00"/>
    <s v="MSP-DNPI-2022-1212-M"/>
    <d v="2022-07-26T00:00:00"/>
    <x v="0"/>
    <s v="La reforma se plantea con el fin de traspasar los recursos de la CZ6 a la CZ8 para pago derivaciones años anteriores G99"/>
    <s v="CZ6"/>
    <s v="CZ6"/>
    <s v="CZ6"/>
    <n v="56"/>
    <s v="58"/>
    <s v="000"/>
    <s v="002"/>
    <s v="990102"/>
    <s v="101"/>
    <s v="001"/>
    <s v="0000"/>
    <s v="0000"/>
    <n v="0"/>
    <n v="0"/>
    <n v="0"/>
    <n v="906151.77"/>
    <n v="0"/>
    <n v="906151.77"/>
    <s v="NO"/>
    <m/>
    <m/>
    <s v="Mayra Espinoza"/>
    <e v="#N/A"/>
    <e v="#N/A"/>
    <e v="#N/A"/>
    <e v="#N/A"/>
    <x v="8"/>
    <e v="#N/A"/>
    <e v="#N/A"/>
    <e v="#N/A"/>
  </r>
  <r>
    <x v="284"/>
    <s v="CZ6"/>
    <s v="MSP-SNGSP-2022-1836-M"/>
    <d v="2022-07-27T00:00:00"/>
    <s v="MSP-DNPI-2022-1212-M"/>
    <d v="2022-07-26T00:00:00"/>
    <x v="0"/>
    <s v="La reforma se plantea con el fin de traspasar los recursos de la CZ6 a la CZ8 para pago derivaciones años anteriores G99"/>
    <s v="CZ6"/>
    <s v="CZ6"/>
    <s v="CZ6"/>
    <n v="58"/>
    <s v="58"/>
    <s v="000"/>
    <s v="002"/>
    <s v="990102"/>
    <s v="901"/>
    <s v="001"/>
    <s v="0000"/>
    <s v="0000"/>
    <n v="906151.77"/>
    <n v="0"/>
    <n v="906151.77"/>
    <n v="0"/>
    <n v="0"/>
    <n v="0"/>
    <s v="NO"/>
    <m/>
    <m/>
    <s v="Mayra Espinoza"/>
    <e v="#N/A"/>
    <e v="#N/A"/>
    <e v="#N/A"/>
    <e v="#N/A"/>
    <x v="8"/>
    <e v="#N/A"/>
    <e v="#N/A"/>
    <e v="#N/A"/>
  </r>
  <r>
    <x v="285"/>
    <s v="132001023"/>
    <s v=" MSP-SNPSS-2022-2605-M"/>
    <d v="2022-07-25T00:00:00"/>
    <s v="MSP-DNPI-2022-1229-M "/>
    <d v="2022-07-27T00:00:00"/>
    <x v="0"/>
    <s v="LA PRESENTE REFORMA SE REALIZA CON LA FINALIDA DE REALIZAR EL PAGO DEL SERVICIO DE CONTACT CENTER PARA AGENDAMIENTO EN ESTABLECIMIENTOS DE SALUD DEL PRIMER NIVEL DE ATENCIÓN 2021 (PAGO DE JULIO 2022)"/>
    <s v="GARANTIA DE LA CALIDAD DE LOS SERVICIOS DE SALUD"/>
    <s v="Asignación esigef para financiar actividades priorizadas  (Mantenimientos REF 006)"/>
    <s v="PLANTA CENTRAL"/>
    <n v="9999"/>
    <n v="57"/>
    <s v="000"/>
    <s v="001"/>
    <n v="530417"/>
    <n v="1701"/>
    <s v="001"/>
    <s v="0000"/>
    <s v="0000"/>
    <n v="0"/>
    <n v="0"/>
    <n v="0"/>
    <n v="500000"/>
    <n v="0"/>
    <n v="500000"/>
    <s v="SI"/>
    <m/>
    <m/>
    <s v="DIANA MESIAS"/>
    <n v="0"/>
    <n v="0"/>
    <n v="0"/>
    <s v="COOR PLANIFICACION GEST ESTRAT"/>
    <x v="25"/>
    <s v="NO APLICA"/>
    <s v="NO"/>
    <n v="0"/>
  </r>
  <r>
    <x v="285"/>
    <s v="121091010"/>
    <s v=" MSP-SNPSS-2022-2605-M"/>
    <d v="2022-07-25T00:00:00"/>
    <s v="MSP-DNPI-2022-1229-M "/>
    <d v="2022-07-27T00:00:00"/>
    <x v="0"/>
    <s v="LA PRESENTE REFORMA SE REALIZA CON LA FINALIDA DE REALIZAR EL PAGO DEL SERVICIO DE CONTACT CENTER PARA AGENDAMIENTO EN ESTABLECIMIENTOS DE SALUD DEL PRIMER NIVEL DE ATENCIÓN 2021 (PAGO DE JULIO 2022)"/>
    <s v="PROVISION Y PRESTACION DE SERVICIOS DE SALUD"/>
    <s v="PROCESO DE CONTRATACIÓN SERVICIO DE CONTACT CENTER PARA AGENDAMIENTO EN ESTABLECIMIENTOS DE SALUD DEL PRIMER NIVEL DE ATENCIÓN 2021 (PAGO DE JULIO 2022)"/>
    <s v="PLANTA CENTRAL"/>
    <n v="9999"/>
    <n v="90"/>
    <s v="000"/>
    <s v="001"/>
    <n v="530105"/>
    <n v="1701"/>
    <s v="001"/>
    <s v="0000"/>
    <s v="0000"/>
    <n v="446428.57"/>
    <n v="53571.43"/>
    <n v="500000"/>
    <n v="0"/>
    <n v="0"/>
    <n v="0"/>
    <s v="SI"/>
    <m/>
    <m/>
    <s v="DIANA MESIAS"/>
    <n v="588040.02999999991"/>
    <n v="70564.800000000003"/>
    <n v="658604.82999999996"/>
    <s v="SUB REDES ATENCION INTEGRAL EN PRIMER NIVEL "/>
    <x v="28"/>
    <s v="CONTACT CENTER"/>
    <s v="SI"/>
    <n v="-1.1641532182693481E-10"/>
  </r>
  <r>
    <x v="286"/>
    <s v="134003022"/>
    <s v="MSP-DNA-2022-1872-M"/>
    <d v="2022-07-22T00:00:00"/>
    <s v="MSP-DNPI-2022-1216-M"/>
    <d v="2022-07-27T00:00:00"/>
    <x v="0"/>
    <s v="Es importante recalcar que esta Cartera de Estado, no está dejando de hacer ninguna actividad planificada para el presente ejercicio fiscal, sino que la presente reforma se realiza debido a que es necesario crear líneas para gestionar reembolso de pasajes aéreos nacionales para servidores del Ministerio de Salud Pública (Planta Central) "/>
    <s v="ADMINISTRACION CENTRAL"/>
    <s v="ADQUISICIÓN DE NEUMÁTICOS CATALOGADOS PARA EL PARQUE AUTOMOTOR DEL MINISTERIO DE SALUD PÚBLICA (PLANTA CENTRAL)"/>
    <s v="PLANTA CENTRAL"/>
    <n v="9999"/>
    <s v="01"/>
    <s v="000"/>
    <s v="001"/>
    <n v="530813"/>
    <n v="1701"/>
    <s v="001"/>
    <s v="0000"/>
    <s v="0000"/>
    <n v="0"/>
    <n v="0"/>
    <n v="0"/>
    <n v="18894.95"/>
    <n v="0"/>
    <n v="18894.95"/>
    <s v="SI"/>
    <m/>
    <m/>
    <s v="Alexandra Simba"/>
    <n v="0"/>
    <n v="0"/>
    <n v="0"/>
    <s v="COOR ADMINISTRATIVA FINANCIERA"/>
    <x v="22"/>
    <s v="GI TRANSPORTES"/>
    <s v="NO"/>
    <n v="0"/>
  </r>
  <r>
    <x v="286"/>
    <s v="134003245"/>
    <s v="MSP-DNA-2022-1872-M"/>
    <d v="2022-07-22T00:00:00"/>
    <s v="MSP-DNPI-2022-1216-M"/>
    <d v="2022-07-27T00:00:00"/>
    <x v="0"/>
    <s v="Es importante recalcar que esta Cartera de Estado, no está dejando de hacer ninguna actividad planificada para el presente ejercicio fiscal, sino que la presente reforma se realiza debido a que es necesario crear líneas para la contratación mediante el procedimiento de Ínfima Cuantía del &quot;Servicio de emisión de pasajes aereos nacionales e internacionales para servidores del Ministerio de Salud Pública (planta central) y pacientes RPIS&quot;; con la finalidad de atender de manera oportuna los diferentes requerimientos realizados por las dependencias de esta Cartera de Estado y pacientes de la RPIS."/>
    <s v="ADMINISTRACION CENTRAL"/>
    <s v="Reembolso de pasajes aéreos nacionales para servidores del Ministerio de Salud Pública (Planta Central) "/>
    <s v="PLANTA CENTRAL"/>
    <n v="9999"/>
    <s v="01"/>
    <s v="000"/>
    <s v="001"/>
    <n v="530301"/>
    <n v="1701"/>
    <s v="001"/>
    <s v="0000"/>
    <s v="0000"/>
    <n v="11965"/>
    <n v="0"/>
    <n v="11965"/>
    <n v="0"/>
    <n v="0"/>
    <n v="0"/>
    <s v="SI"/>
    <m/>
    <m/>
    <s v="Alexandra Simba"/>
    <n v="11965"/>
    <n v="0"/>
    <n v="11965"/>
    <s v="COOR ADMINISTRATIVA FINANCIERA"/>
    <x v="22"/>
    <s v="NO APLICA"/>
    <s v="SI"/>
    <n v="0"/>
  </r>
  <r>
    <x v="286"/>
    <s v="134003246"/>
    <s v="MSP-DNA-2022-1849-M"/>
    <d v="2022-07-21T00:00:00"/>
    <s v="MSP-DNPI-2022-1216-M"/>
    <d v="2022-07-27T00:00:00"/>
    <x v="0"/>
    <s v="Es importante recalcar que esta Cartera de Estado, no está dejando de hacer ninguna actividad planificada para el presente ejercicio fiscal, sino que la presente reforma se realiza debido a que es necesario crear líneas para la contratación mediante el procedimiento de Ínfima Cuantía del &quot;Servicio de emisión de pasajes aereos nacionales e internacionales para servidores del Ministerio de Salud Pública (planta central) y pacientes RPIS&quot;; con la finalidad de atender de manera oportuna los diferentes requerimientos realizados por las dependencias de esta Cartera de Estado y pacientes de la RPIS."/>
    <s v="ADMINISTRACION CENTRAL"/>
    <s v="“Servicio de emisión de pasajes aéreos nacionales e internacionales para servidores del Ministerio de Salud Pública (Planta Central) y pacientes RPIS”."/>
    <s v="PLANTA CENTRAL"/>
    <n v="9999"/>
    <s v="01"/>
    <s v="000"/>
    <s v="001"/>
    <n v="530301"/>
    <n v="1701"/>
    <s v="001"/>
    <s v="0000"/>
    <s v="0000"/>
    <n v="5279.95"/>
    <n v="70"/>
    <n v="5349.95"/>
    <n v="0"/>
    <n v="0"/>
    <n v="0"/>
    <s v="SI"/>
    <m/>
    <m/>
    <s v="Alexandra Simba"/>
    <n v="2477.2199999999998"/>
    <n v="70"/>
    <n v="2547.2199999999998"/>
    <s v="COOR ADMINISTRATIVA FINANCIERA"/>
    <x v="22"/>
    <s v="NO APLICA"/>
    <s v="SI"/>
    <n v="61.599999999999909"/>
  </r>
  <r>
    <x v="286"/>
    <s v="134003247"/>
    <s v="MSP-DNA-2022-1849-M"/>
    <d v="2022-07-21T00:00:00"/>
    <s v="MSP-DNPI-2022-1216-M"/>
    <d v="2022-07-27T00:00:00"/>
    <x v="0"/>
    <s v="Es importante recalcar que esta Cartera de Estado, no está dejando de hacer ninguna actividad planificada para el presente ejercicio fiscal, sino que la presente reforma se realiza debido a que es necesario crear líneas para la contratación mediante el procedimiento de Ínfima Cuantía del &quot;Servicio de emisión de pasajes aereos nacionales e internacionales para servidores del Ministerio de Salud Pública (planta central) y pacientes RPIS&quot;; con la finalidad de atender de manera oportuna los diferentes requerimientos realizados por las dependencias de esta Cartera de Estado y pacientes de la RPIS."/>
    <s v="ADMINISTRACION CENTRAL"/>
    <s v="“Servicio de emisión de pasajes aéreos nacionales e internacionales para servidores del Ministerio de Salud Pública (Planta Central) y pacientes RPIS”."/>
    <s v="PLANTA CENTRAL"/>
    <n v="9999"/>
    <s v="01"/>
    <s v="000"/>
    <s v="001"/>
    <n v="530302"/>
    <n v="1701"/>
    <s v="001"/>
    <s v="0000"/>
    <s v="0000"/>
    <n v="1500"/>
    <n v="80"/>
    <n v="1580"/>
    <n v="0"/>
    <n v="0"/>
    <n v="0"/>
    <s v="SI"/>
    <m/>
    <m/>
    <s v="Alexandra Simba"/>
    <n v="4302.7299999999996"/>
    <n v="80"/>
    <n v="4382.7299999999996"/>
    <s v="COOR ADMINISTRATIVA FINANCIERA"/>
    <x v="22"/>
    <s v="NO APLICA"/>
    <s v="SI"/>
    <n v="539.78999999999951"/>
  </r>
  <r>
    <x v="287"/>
    <s v="132001022"/>
    <s v="MSP-CZ9-2022-11708-M"/>
    <d v="2022-06-30T00:00:00"/>
    <m/>
    <m/>
    <x v="0"/>
    <s v="Financiamiento ropa de trabajo codigo de trabajo"/>
    <s v="GARANTIA DE LA CALIDAD DE LOS SERVICIOS DE SALUD"/>
    <s v="Asignación esigef para financiar actividades priorizadas  (Mantenimientos REF 006)"/>
    <s v="PLANTA CENTRAL"/>
    <n v="9999"/>
    <n v="57"/>
    <s v="000"/>
    <s v="001"/>
    <n v="530404"/>
    <n v="1701"/>
    <s v="001"/>
    <s v="0000"/>
    <s v="0000"/>
    <n v="0"/>
    <n v="0"/>
    <n v="0"/>
    <n v="481732.63"/>
    <n v="0"/>
    <n v="481732.63"/>
    <s v="SI"/>
    <m/>
    <m/>
    <s v="EDISON JIMÉNEZ"/>
    <n v="0"/>
    <n v="0"/>
    <n v="0"/>
    <s v="COOR PLANIFICACION GEST ESTRAT"/>
    <x v="25"/>
    <s v="NO APLICA"/>
    <s v="NO"/>
    <n v="0"/>
  </r>
  <r>
    <x v="287"/>
    <s v="CZ9"/>
    <s v="MSP-CZ9-2022-11708-M"/>
    <d v="2022-06-30T00:00:00"/>
    <m/>
    <m/>
    <x v="0"/>
    <s v="Financiamiento ropa de trabajo codigo de trabajo"/>
    <s v="ADMINISTRACION CENTRAL"/>
    <s v="Financiamiento de ropa de trabajo"/>
    <s v="CZ9"/>
    <n v="59"/>
    <s v="01"/>
    <s v="000"/>
    <s v="001"/>
    <n v="530802"/>
    <n v="1701"/>
    <s v="001"/>
    <s v="0000"/>
    <s v="0000"/>
    <n v="481732.63"/>
    <n v="0"/>
    <n v="481732.63"/>
    <n v="0"/>
    <n v="0"/>
    <n v="0"/>
    <s v="SI"/>
    <m/>
    <m/>
    <s v="EDISON JIMÉNEZ"/>
    <e v="#N/A"/>
    <e v="#N/A"/>
    <e v="#N/A"/>
    <e v="#N/A"/>
    <x v="8"/>
    <e v="#N/A"/>
    <e v="#N/A"/>
    <e v="#N/A"/>
  </r>
  <r>
    <x v="288"/>
    <s v="132001022"/>
    <s v="MSP-CZONAL1-2022-11405-M"/>
    <d v="2022-07-21T00:00:00"/>
    <m/>
    <m/>
    <x v="0"/>
    <s v="Financiamiento ropa de trabajo codigo de trabajo"/>
    <s v="GARANTIA DE LA CALIDAD DE LOS SERVICIOS DE SALUD"/>
    <s v="Asignación esigef para financiar actividades priorizadas  (Mantenimientos REF 006)"/>
    <s v="PLANTA CENTRAL"/>
    <n v="9999"/>
    <n v="57"/>
    <s v="000"/>
    <s v="001"/>
    <n v="530404"/>
    <n v="1701"/>
    <s v="001"/>
    <s v="0000"/>
    <s v="0000"/>
    <n v="0"/>
    <n v="0"/>
    <n v="0"/>
    <n v="24505"/>
    <n v="0"/>
    <n v="24505"/>
    <s v="SI"/>
    <m/>
    <m/>
    <s v="EDISON JIMÉNEZ"/>
    <n v="0"/>
    <n v="0"/>
    <n v="0"/>
    <s v="COOR PLANIFICACION GEST ESTRAT"/>
    <x v="25"/>
    <s v="NO APLICA"/>
    <s v="NO"/>
    <n v="0"/>
  </r>
  <r>
    <x v="288"/>
    <s v="CZ1"/>
    <s v="MSP-CZONAL1-2022-11405-M"/>
    <d v="2022-07-21T00:00:00"/>
    <m/>
    <m/>
    <x v="0"/>
    <s v="Financiamiento ropa de trabajo codigo de trabajo"/>
    <s v="ADMINISTRACION CENTRAL"/>
    <s v="Financiamiento de ropa de trabajo"/>
    <s v="CZ1"/>
    <n v="1168"/>
    <n v="90"/>
    <s v="000"/>
    <s v="001"/>
    <n v="530802"/>
    <n v="802"/>
    <s v="001"/>
    <s v="0000"/>
    <s v="0000"/>
    <n v="24505"/>
    <n v="0"/>
    <n v="24505"/>
    <n v="0"/>
    <n v="0"/>
    <n v="0"/>
    <s v="SI"/>
    <m/>
    <m/>
    <s v="EDISON JIMÉNEZ"/>
    <e v="#N/A"/>
    <e v="#N/A"/>
    <e v="#N/A"/>
    <e v="#N/A"/>
    <x v="8"/>
    <e v="#N/A"/>
    <e v="#N/A"/>
    <e v="#N/A"/>
  </r>
  <r>
    <x v="289"/>
    <s v="CZ2"/>
    <s v="MSP-CZONAL2-2022-8023"/>
    <d v="2022-07-19T00:00:00"/>
    <m/>
    <m/>
    <x v="0"/>
    <s v="Financiamiento de viáticos CZ2"/>
    <s v="CZ2"/>
    <s v="PAGO PARA VIATICOS DE LOS FUNCIONARIOS DE LA DIRECCION DISTRITAL EMERGENCIA SANITARIA, ADQUISICÓN DE MEDICAMENTOS "/>
    <s v="CZ2"/>
    <n v="1382"/>
    <n v="90"/>
    <s v="000"/>
    <s v="001"/>
    <n v="530303"/>
    <n v="1507"/>
    <s v="001"/>
    <s v="0000"/>
    <s v="0000"/>
    <n v="500"/>
    <n v="0"/>
    <n v="500"/>
    <n v="0"/>
    <n v="0"/>
    <n v="0"/>
    <s v="SI"/>
    <m/>
    <m/>
    <s v="PABLO DEFAS"/>
    <e v="#N/A"/>
    <e v="#N/A"/>
    <e v="#N/A"/>
    <e v="#N/A"/>
    <x v="8"/>
    <e v="#N/A"/>
    <e v="#N/A"/>
    <e v="#N/A"/>
  </r>
  <r>
    <x v="289"/>
    <s v="CZ2"/>
    <s v="MSP-CZONAL2-2022-8023"/>
    <d v="2022-07-19T00:00:00"/>
    <m/>
    <m/>
    <x v="0"/>
    <s v="Financiamiento de viáticos CZ2"/>
    <s v="CZ2"/>
    <s v="PAGO PARA VIATICOS DE LOS FUNCIONARIOS DE LA DIRECCION DISTRITAL EMERGENCIA SANITARIA, ADQUISICÓN DE MEDICAMENTOS "/>
    <s v="CZ2"/>
    <n v="1441"/>
    <n v="90"/>
    <s v="000"/>
    <s v="001"/>
    <n v="530303"/>
    <n v="1708"/>
    <s v="001"/>
    <s v="0000"/>
    <s v="0000"/>
    <n v="2800"/>
    <n v="0"/>
    <n v="2800"/>
    <n v="0"/>
    <n v="0"/>
    <n v="0"/>
    <s v="SI"/>
    <m/>
    <m/>
    <s v="PABLO DEFAS"/>
    <e v="#N/A"/>
    <e v="#N/A"/>
    <e v="#N/A"/>
    <e v="#N/A"/>
    <x v="8"/>
    <e v="#N/A"/>
    <e v="#N/A"/>
    <e v="#N/A"/>
  </r>
  <r>
    <x v="289"/>
    <s v="CZ2"/>
    <s v="MSP-CZONAL2-2022-8023"/>
    <d v="2022-07-19T00:00:00"/>
    <m/>
    <m/>
    <x v="0"/>
    <s v="Financiamiento de viáticos CZ2"/>
    <s v="CZ2"/>
    <s v="PAGO PARA VIATICOS DE LOS FUNCIONARIOS DE LA DIRECCION DISTRITAL EMERGENCIA SANITARIA, ADQUISICÓN DE MEDICAMENTOS "/>
    <s v="CZ2"/>
    <n v="1380"/>
    <n v="90"/>
    <s v="000"/>
    <s v="004"/>
    <n v="530303"/>
    <n v="1501"/>
    <s v="001"/>
    <s v="0000"/>
    <s v="0000"/>
    <n v="1840"/>
    <n v="0"/>
    <n v="1840"/>
    <n v="0"/>
    <n v="0"/>
    <n v="0"/>
    <s v="SI"/>
    <m/>
    <m/>
    <s v="PABLO DEFAS"/>
    <e v="#N/A"/>
    <e v="#N/A"/>
    <e v="#N/A"/>
    <e v="#N/A"/>
    <x v="8"/>
    <e v="#N/A"/>
    <e v="#N/A"/>
    <e v="#N/A"/>
  </r>
  <r>
    <x v="289"/>
    <s v="CZ2"/>
    <s v="MSP-CZONAL2-2022-8023"/>
    <d v="2022-07-19T00:00:00"/>
    <m/>
    <m/>
    <x v="0"/>
    <s v="Financiamiento de viáticos CZ2"/>
    <s v="CZ2"/>
    <s v="PAGO PARA VIATICOS DE LOS FUNCIONARIOS DE LA DIRECCION DISTRITAL EMERGENCIA SANITARIA, ADQUISICÓN DE MEDICAMENTOS "/>
    <s v="CZ2"/>
    <n v="1540"/>
    <n v="90"/>
    <s v="000"/>
    <s v="004"/>
    <n v="530303"/>
    <n v="2201"/>
    <s v="001"/>
    <s v="0000"/>
    <s v="0000"/>
    <n v="725.94"/>
    <n v="0"/>
    <n v="725.94"/>
    <n v="0"/>
    <n v="0"/>
    <n v="0"/>
    <s v="SI"/>
    <m/>
    <m/>
    <s v="PABLO DEFAS"/>
    <e v="#N/A"/>
    <e v="#N/A"/>
    <e v="#N/A"/>
    <e v="#N/A"/>
    <x v="8"/>
    <e v="#N/A"/>
    <e v="#N/A"/>
    <e v="#N/A"/>
  </r>
  <r>
    <x v="289"/>
    <s v="CZ2"/>
    <s v="MSP-CZONAL2-2022-8023"/>
    <d v="2022-07-19T00:00:00"/>
    <m/>
    <m/>
    <x v="0"/>
    <s v="Financiamiento de viáticos CZ2"/>
    <s v="CZ2"/>
    <s v="PAGO PARA VIATICOS DE LOS FUNCIONARIOS DE LA DIRECCION DISTRITAL EMERGENCIA SANITARIA, ADQUISICÓN DE MEDICAMENTOS "/>
    <s v="CZ2"/>
    <n v="2320"/>
    <n v="90"/>
    <s v="000"/>
    <s v="001"/>
    <n v="530303"/>
    <n v="2201"/>
    <s v="001"/>
    <s v="0000"/>
    <s v="0000"/>
    <n v="557.70000000000005"/>
    <n v="0"/>
    <n v="557.70000000000005"/>
    <n v="0"/>
    <n v="0"/>
    <n v="0"/>
    <s v="SI"/>
    <m/>
    <m/>
    <s v="PABLO DEFAS"/>
    <e v="#N/A"/>
    <e v="#N/A"/>
    <e v="#N/A"/>
    <e v="#N/A"/>
    <x v="8"/>
    <e v="#N/A"/>
    <e v="#N/A"/>
    <e v="#N/A"/>
  </r>
  <r>
    <x v="289"/>
    <s v="CZ2"/>
    <s v="MSP-CZONAL2-2022-8023"/>
    <d v="2022-07-19T00:00:00"/>
    <m/>
    <m/>
    <x v="0"/>
    <s v="Financiamiento de viáticos CZ2"/>
    <s v="CZ2"/>
    <s v="PAGO PARA VIATICOS DE LOS FUNCIONARIOS DE LA COORDINACIÓN ZONAL 2- SALD EOD POR EMERGENCIA SANITARIA, ADQUISICÓN DE MEDICAMENTOS "/>
    <s v="CZ2"/>
    <n v="52"/>
    <n v="90"/>
    <s v="000"/>
    <s v="001"/>
    <n v="530303"/>
    <n v="1501"/>
    <s v="001"/>
    <s v="0000"/>
    <s v="0000"/>
    <n v="1580"/>
    <n v="0"/>
    <n v="1580"/>
    <n v="0"/>
    <n v="0"/>
    <n v="0"/>
    <s v="SI"/>
    <m/>
    <m/>
    <s v="PABLO DEFAS"/>
    <e v="#N/A"/>
    <e v="#N/A"/>
    <e v="#N/A"/>
    <e v="#N/A"/>
    <x v="8"/>
    <e v="#N/A"/>
    <e v="#N/A"/>
    <e v="#N/A"/>
  </r>
  <r>
    <x v="289"/>
    <s v="132001020"/>
    <s v="MSP-CZONAL2-2022-8023"/>
    <d v="2022-07-19T00:00:00"/>
    <m/>
    <m/>
    <x v="0"/>
    <s v="Financiamiento de viáticos CZ2"/>
    <s v="GARANTIA DE LA CALIDAD DE LOS SERVICIOS DE SALUD"/>
    <s v="Asignación esigef para financiar actividades priorizadas  (Mantenimientos REF 006)"/>
    <s v="PLANTA CENTRAL"/>
    <n v="9999"/>
    <n v="57"/>
    <s v="000"/>
    <s v="001"/>
    <n v="530402"/>
    <n v="1701"/>
    <s v="001"/>
    <s v="0000"/>
    <s v="0000"/>
    <n v="0"/>
    <n v="0"/>
    <n v="0"/>
    <n v="8003.64"/>
    <n v="0"/>
    <n v="8003.64"/>
    <s v="SI"/>
    <m/>
    <m/>
    <s v="PABLO DEFAS"/>
    <n v="0"/>
    <n v="0"/>
    <n v="0"/>
    <s v="COOR PLANIFICACION GEST ESTRAT"/>
    <x v="25"/>
    <s v="NO APLICA"/>
    <s v="NO"/>
    <n v="0"/>
  </r>
  <r>
    <x v="290"/>
    <s v="113001038"/>
    <s v="MSP-DNPS-2022-0708-M"/>
    <d v="2022-07-25T00:00:00"/>
    <s v="MSP-DNPI-2022-1238-M"/>
    <d v="2022-07-29T00:00:00"/>
    <x v="0"/>
    <s v="Adquisición de material POP UP institucional e informativo para el desarrollo de las actividades que se realiza el Ministerio de Salud Pública en temas de Promoción de la Salud e Igualdad."/>
    <s v="PREVENCION Y PROMOCION DE LA SALUD"/>
    <s v="Adquisición de material POP UP institucional e informativo para el desarrollo de las actividades que se realiza el Ministerio de Salud Pública en temas de Promoción de la Salud e Igualdad"/>
    <s v="PLANTA CENTRAL"/>
    <n v="9999"/>
    <n v="55"/>
    <s v="000"/>
    <s v="002"/>
    <n v="530204"/>
    <n v="1701"/>
    <s v="001"/>
    <s v="0000"/>
    <s v="0000"/>
    <n v="95823.44"/>
    <n v="0"/>
    <n v="95823.44"/>
    <m/>
    <m/>
    <n v="0"/>
    <s v="SI"/>
    <m/>
    <m/>
    <s v="VÍCTOR BAUZ"/>
    <n v="0"/>
    <n v="0"/>
    <n v="0"/>
    <s v="SUB PROMOCION SALUD INTERCULTURAL  IGUALDAD"/>
    <x v="2"/>
    <s v="NO APLICA"/>
    <s v="NO"/>
    <n v="0"/>
  </r>
  <r>
    <x v="290"/>
    <s v="113001013"/>
    <s v="MSP-DNPS-2022-0708-M"/>
    <d v="2022-07-25T00:00:00"/>
    <s v="MSP-DNPI-2022-1238-M"/>
    <d v="2022-07-29T00:00:00"/>
    <x v="0"/>
    <s v="Adquisición de material POP UP institucional e informativo para el desarrollo de las actividades que se realiza el Ministerio de Salud Pública en temas de Promoción de la Salud e Igualdad."/>
    <s v="PREVENCION Y PROMOCION DE LA SALUD"/>
    <s v="Adquisición y reproducción de material educomunicacional para ferias de promoción de la salud"/>
    <s v="PLANTA CENTRAL"/>
    <n v="9999"/>
    <n v="55"/>
    <s v="000"/>
    <s v="002"/>
    <n v="530812"/>
    <n v="1701"/>
    <s v="001"/>
    <s v="0000"/>
    <s v="0000"/>
    <n v="0"/>
    <n v="0"/>
    <n v="0"/>
    <n v="5823.44"/>
    <n v="0"/>
    <n v="5823.44"/>
    <s v="SI"/>
    <m/>
    <m/>
    <s v="VÍCTOR BAUZ"/>
    <n v="0"/>
    <n v="0"/>
    <n v="0"/>
    <s v="SUB PROMOCION SALUD INTERCULTURAL  IGUALDAD"/>
    <x v="2"/>
    <s v="NO APLICA"/>
    <s v="NO"/>
    <n v="0"/>
  </r>
  <r>
    <x v="290"/>
    <s v="113001039"/>
    <s v="MSP-DNPS-2022-0708-M"/>
    <d v="2022-07-25T00:00:00"/>
    <s v="MSP-DNPI-2022-1238-M"/>
    <d v="2022-07-29T00:00:00"/>
    <x v="0"/>
    <s v="Adquisición de material POP UP institucional e informativo para el desarrollo de las actividades que se realiza el Ministerio de Salud Pública en temas de Promoción de la Salud e Igualdad."/>
    <s v="PREVENCION Y PROMOCION DE LA SALUD"/>
    <s v="Adquisición de insumos en general para la implementación de Centros de Recolección de Leche Humana."/>
    <s v="PLANTA CENTRAL"/>
    <n v="9999"/>
    <n v="55"/>
    <s v="000"/>
    <s v="002"/>
    <n v="530826"/>
    <n v="1701"/>
    <s v="001"/>
    <s v="0000"/>
    <s v="0000"/>
    <n v="0"/>
    <n v="0"/>
    <n v="0"/>
    <n v="20000"/>
    <n v="0"/>
    <n v="20000"/>
    <s v="SI"/>
    <m/>
    <m/>
    <s v="VÍCTOR BAUZ"/>
    <n v="0"/>
    <n v="0"/>
    <n v="0"/>
    <s v="SUB PROMOCION SALUD INTERCULTURAL  IGUALDAD"/>
    <x v="2"/>
    <s v="NO APLICA"/>
    <s v="NO"/>
    <n v="0"/>
  </r>
  <r>
    <x v="290"/>
    <s v="113001020"/>
    <s v="MSP-DNPS-2022-0708-M"/>
    <d v="2022-07-25T00:00:00"/>
    <s v="MSP-DNPI-2022-1238-M"/>
    <d v="2022-07-29T00:00:00"/>
    <x v="0"/>
    <s v="Adquisición de material POP UP institucional e informativo para el desarrollo de las actividades que se realiza el Ministerio de Salud Pública en temas de Promoción de la Salud e Igualdad."/>
    <s v="PREVENCION Y PROMOCION DE LA SALUD"/>
    <s v="Aplicación de la encuesta mundial de tabaquismo en jóvenes"/>
    <s v="PLANTA CENTRAL"/>
    <n v="9999"/>
    <n v="55"/>
    <s v="000"/>
    <s v="002"/>
    <n v="530601"/>
    <n v="1701"/>
    <s v="001"/>
    <s v="0000"/>
    <s v="0000"/>
    <n v="0"/>
    <n v="0"/>
    <n v="0"/>
    <n v="70000"/>
    <n v="0"/>
    <n v="70000"/>
    <s v="SI"/>
    <m/>
    <m/>
    <s v="VÍCTOR BAUZ"/>
    <n v="0"/>
    <n v="0"/>
    <n v="0"/>
    <s v="SUB PROMOCION SALUD INTERCULTURAL  IGUALDAD"/>
    <x v="2"/>
    <s v="NO APLICA"/>
    <s v="NO"/>
    <n v="0"/>
  </r>
  <r>
    <x v="291"/>
    <s v="111005025"/>
    <s v="MSP-SNGSP-2022-1861-M"/>
    <d v="2022-07-27T00:00:00"/>
    <s v="MSP-DNPI-2022-1230-M"/>
    <d v="2022-07-29T00:00:00"/>
    <x v="0"/>
    <s v="Financiamiento para adquisicion de medicamentos y dispositivos médicos para varias unidades de salud"/>
    <s v="PROVISION Y PRESTACION DE SERVICIOS DE SALUD"/>
    <s v="Fondo para asignación presupuestaria a las EODs. a nivel nacional para el abastecimiento de medicamentos que permita la atención al paciente"/>
    <s v="PLANTA CENTRAL"/>
    <n v="9999"/>
    <n v="90"/>
    <s v="000"/>
    <s v="001"/>
    <n v="530809"/>
    <n v="1701"/>
    <s v="001"/>
    <s v="0000"/>
    <s v="0000"/>
    <n v="0"/>
    <n v="0"/>
    <n v="0"/>
    <n v="196465.10000000009"/>
    <n v="0"/>
    <n v="196465.10000000009"/>
    <s v="SI"/>
    <m/>
    <m/>
    <s v="Mayra Espinoza"/>
    <n v="0"/>
    <n v="0"/>
    <n v="0"/>
    <s v="SUB GESTION OPERACIONES LOGISTICA SALUD "/>
    <x v="32"/>
    <s v="NO APLICA"/>
    <s v="NO"/>
    <n v="0"/>
  </r>
  <r>
    <x v="291"/>
    <s v="111005043"/>
    <s v="MSP-SNGSP-2022-1861-M"/>
    <d v="2022-07-27T00:00:00"/>
    <s v="MSP-DNPI-2022-1230-M"/>
    <d v="2022-07-29T00:00:00"/>
    <x v="0"/>
    <s v="Financiamiento para adquisicion de medicamentos y dispositivos médicos para varias unidades de salud"/>
    <s v="PROVISION Y PRESTACION DE SERVICIOS DE SALUD"/>
    <s v="“ADQUISICIÓN DE DISPOSITIVOS MÉDICOS DE USO GENERAL PARA LOS ESTABLECIMIENTOS DE SALUD DEL MINISTERIO DE SALUD PÚBLICA POR DECLARATORIA DE EMERGENCIA ”"/>
    <s v="PLANTA CENTRAL"/>
    <n v="9999"/>
    <n v="90"/>
    <s v="000"/>
    <s v="001"/>
    <n v="530826"/>
    <n v="1701"/>
    <s v="001"/>
    <s v="0000"/>
    <s v="0000"/>
    <n v="0"/>
    <n v="0"/>
    <n v="0"/>
    <n v="1386873.98"/>
    <n v="0"/>
    <n v="1386873.98"/>
    <s v="SI"/>
    <m/>
    <m/>
    <s v="Mayra Espinoza"/>
    <n v="1352729.6199999973"/>
    <n v="0"/>
    <n v="1352729.6199999973"/>
    <s v="SUB GESTION OPERACIONES LOGISTICA SALUD "/>
    <x v="32"/>
    <s v="EMERGENCIA SECTOR SALUD"/>
    <s v="SI"/>
    <n v="-2.7939677238464355E-9"/>
  </r>
  <r>
    <x v="291"/>
    <s v="CZ9"/>
    <s v="MSP-SNGSP-2022-1861-M"/>
    <d v="2022-07-27T00:00:00"/>
    <s v="MSP-DNPI-2022-1230-M"/>
    <d v="2022-07-29T00:00:00"/>
    <x v="0"/>
    <s v="Financiamiento para adquisicion de medicamentos y dispositivos médicos para varias unidades de salud"/>
    <s v="CZ9"/>
    <s v="CZ9"/>
    <s v="CZ9"/>
    <s v="9001"/>
    <n v="90"/>
    <s v="000"/>
    <s v="004"/>
    <s v="530810"/>
    <s v="001"/>
    <s v="1701"/>
    <s v="0000"/>
    <s v="0000"/>
    <n v="762871.5"/>
    <n v="0"/>
    <n v="762871.5"/>
    <n v="0"/>
    <n v="0"/>
    <n v="0"/>
    <s v="SI"/>
    <m/>
    <m/>
    <s v="Mayra Espinoza"/>
    <e v="#N/A"/>
    <e v="#N/A"/>
    <e v="#N/A"/>
    <e v="#N/A"/>
    <x v="8"/>
    <e v="#N/A"/>
    <e v="#N/A"/>
    <e v="#N/A"/>
  </r>
  <r>
    <x v="291"/>
    <s v="CZ2"/>
    <s v="MSP-SNGSP-2022-1861-M"/>
    <d v="2022-07-27T00:00:00"/>
    <s v="MSP-DNPI-2022-1230-M"/>
    <d v="2022-07-29T00:00:00"/>
    <x v="0"/>
    <s v="Financiamiento para adquisicion de medicamentos y dispositivos médicos para varias unidades de salud"/>
    <s v="CZ2"/>
    <s v="CZ2"/>
    <s v="CZ2"/>
    <n v="1382"/>
    <n v="90"/>
    <s v="000"/>
    <s v="001"/>
    <s v="530810"/>
    <s v="001"/>
    <n v="1507"/>
    <s v="0000"/>
    <s v="0000"/>
    <n v="15929.46"/>
    <n v="0"/>
    <n v="15929.46"/>
    <n v="0"/>
    <n v="0"/>
    <n v="0"/>
    <s v="SI"/>
    <m/>
    <m/>
    <s v="Mayra Espinoza"/>
    <e v="#N/A"/>
    <e v="#N/A"/>
    <e v="#N/A"/>
    <e v="#N/A"/>
    <x v="8"/>
    <e v="#N/A"/>
    <e v="#N/A"/>
    <e v="#N/A"/>
  </r>
  <r>
    <x v="291"/>
    <s v="CZ2"/>
    <s v="MSP-SNGSP-2022-1861-M"/>
    <d v="2022-07-27T00:00:00"/>
    <s v="MSP-DNPI-2022-1230-M"/>
    <d v="2022-07-29T00:00:00"/>
    <x v="0"/>
    <s v="Financiamiento para adquisicion de medicamentos y dispositivos médicos para varias unidades de salud"/>
    <s v="CZ2"/>
    <s v="CZ2"/>
    <s v="CZ2"/>
    <n v="2320"/>
    <n v="90"/>
    <s v="000"/>
    <s v="001"/>
    <s v="530810"/>
    <s v="001"/>
    <n v="2201"/>
    <s v="0000"/>
    <s v="0000"/>
    <n v="203019.6"/>
    <n v="0"/>
    <n v="203019.6"/>
    <n v="0"/>
    <n v="0"/>
    <n v="0"/>
    <s v="SI"/>
    <m/>
    <m/>
    <s v="Mayra Espinoza"/>
    <e v="#N/A"/>
    <e v="#N/A"/>
    <e v="#N/A"/>
    <e v="#N/A"/>
    <x v="8"/>
    <e v="#N/A"/>
    <e v="#N/A"/>
    <e v="#N/A"/>
  </r>
  <r>
    <x v="291"/>
    <s v="CZ1"/>
    <s v="MSP-SNGSP-2022-1861-M"/>
    <d v="2022-07-27T00:00:00"/>
    <s v="MSP-DNPI-2022-1230-M"/>
    <d v="2022-07-29T00:00:00"/>
    <x v="0"/>
    <s v="Financiamiento para adquisicion de medicamentos y dispositivos médicos para varias unidades de salud"/>
    <s v="CZ1"/>
    <s v="CZ1"/>
    <s v="CZ1"/>
    <s v="1070"/>
    <n v="90"/>
    <s v="000"/>
    <s v="004"/>
    <s v="530809"/>
    <s v="001"/>
    <s v="401"/>
    <s v="0000"/>
    <s v="0000"/>
    <n v="70499.42"/>
    <n v="0"/>
    <n v="70499.42"/>
    <n v="0"/>
    <n v="0"/>
    <n v="0"/>
    <s v="SI"/>
    <m/>
    <m/>
    <s v="Mayra Espinoza"/>
    <e v="#N/A"/>
    <e v="#N/A"/>
    <e v="#N/A"/>
    <e v="#N/A"/>
    <x v="8"/>
    <e v="#N/A"/>
    <e v="#N/A"/>
    <e v="#N/A"/>
  </r>
  <r>
    <x v="291"/>
    <s v="CZ9"/>
    <s v="MSP-SNGSP-2022-1861-M"/>
    <d v="2022-07-27T00:00:00"/>
    <s v="MSP-DNPI-2022-1230-M"/>
    <d v="2022-07-29T00:00:00"/>
    <x v="0"/>
    <s v="Financiamiento para adquisicion de medicamentos y dispositivos médicos para varias unidades de salud"/>
    <s v="CZ9"/>
    <s v="CZ9"/>
    <s v="CZ9"/>
    <s v="1420"/>
    <n v="90"/>
    <s v="000"/>
    <s v="001"/>
    <s v="530810"/>
    <s v="001"/>
    <s v="1701"/>
    <s v="0000"/>
    <s v="0000"/>
    <n v="246184.21"/>
    <n v="0"/>
    <n v="246184.21"/>
    <n v="0"/>
    <n v="0"/>
    <n v="0"/>
    <s v="SI"/>
    <m/>
    <m/>
    <s v="Mayra Espinoza"/>
    <e v="#N/A"/>
    <e v="#N/A"/>
    <e v="#N/A"/>
    <e v="#N/A"/>
    <x v="8"/>
    <e v="#N/A"/>
    <e v="#N/A"/>
    <e v="#N/A"/>
  </r>
  <r>
    <x v="291"/>
    <s v="CZ3"/>
    <s v="MSP-SNGSP-2022-1861-M"/>
    <d v="2022-07-27T00:00:00"/>
    <s v="MSP-DNPI-2022-1230-M"/>
    <d v="2022-07-29T00:00:00"/>
    <x v="0"/>
    <s v="Financiamiento para adquisicion de medicamentos y dispositivos médicos para varias unidades de salud"/>
    <s v="CZ3"/>
    <s v="CZ3"/>
    <s v="CZ3"/>
    <s v="1400"/>
    <n v="90"/>
    <s v="000"/>
    <s v="004"/>
    <s v="530826"/>
    <s v="001"/>
    <s v="1601"/>
    <s v="0000"/>
    <s v="0000"/>
    <n v="284834.89"/>
    <n v="0"/>
    <n v="284834.89"/>
    <n v="0"/>
    <n v="0"/>
    <n v="0"/>
    <s v="SI"/>
    <m/>
    <m/>
    <s v="Mayra Espinoza"/>
    <e v="#N/A"/>
    <e v="#N/A"/>
    <e v="#N/A"/>
    <e v="#N/A"/>
    <x v="8"/>
    <e v="#N/A"/>
    <e v="#N/A"/>
    <e v="#N/A"/>
  </r>
  <r>
    <x v="292"/>
    <s v="112003078"/>
    <s v="MSP-SNVSP-2022-1399-M"/>
    <d v="2022-07-15T00:00:00"/>
    <s v="MSP-DNPI-2022-1235-M"/>
    <d v="2022-07-29T00:00:00"/>
    <x v="0"/>
    <s v="La reforma se plantea con el objeto de adquirir pruebas rápidas de hepatitis B y hepatitis C requeridos para atender las necesidades de tamizaje e identificar casos positivos, el cual se lo realizará a través del Fondo Estratégico de OPS con INT 0000000786"/>
    <s v="VIGILANCIA Y CONTROL SANITARIO"/>
    <s v="Adquisición de prueba rápida para determinación de Hepatitis B, antígeno de superficie y adquisición de prueba rápida para determinación de Hepatitis C, anticuerpos"/>
    <s v="PLANTA CENTRAL"/>
    <n v="9999"/>
    <n v="56"/>
    <s v="000"/>
    <s v="001"/>
    <n v="581202"/>
    <n v="1701"/>
    <s v="001"/>
    <s v="0000"/>
    <s v="0000"/>
    <n v="1500000"/>
    <n v="0"/>
    <n v="1500000"/>
    <n v="0"/>
    <n v="0"/>
    <n v="0"/>
    <s v="SI"/>
    <m/>
    <m/>
    <s v="NICOLAY JIMÉNEZ"/>
    <n v="0"/>
    <n v="0"/>
    <n v="0"/>
    <s v="SUB VIGILANCIA PREVENCION CONTROL SALUD"/>
    <x v="36"/>
    <s v="ENVIH"/>
    <s v="SI"/>
    <n v="0"/>
  </r>
  <r>
    <x v="292"/>
    <s v="132001017"/>
    <s v="MSP-SNVSP-2022-1399-M"/>
    <d v="2022-07-15T00:00:00"/>
    <s v="MSP-DNPI-2022-1235-M"/>
    <d v="2022-07-29T00:00:00"/>
    <x v="0"/>
    <s v="La reforma se plantea con el objeto de adquirir pruebas rápidas de hepatitis B y hepatitis C requeridos para atender las necesidades de tamizaje e identificar casos positivos, el cual se lo realizará a través del Fondo Estratégico de OPS con INT 0000000786"/>
    <s v="GARANTIA DE LA CALIDAD DE LOS SERVICIOS DE SALUD"/>
    <s v="Asignación esigef para financiar actividades priorizadas "/>
    <s v="PLANTA CENTRAL"/>
    <n v="9999"/>
    <n v="57"/>
    <s v="000"/>
    <s v="001"/>
    <n v="530813"/>
    <n v="1701"/>
    <s v="001"/>
    <s v="0000"/>
    <s v="0000"/>
    <n v="0"/>
    <n v="0"/>
    <n v="0"/>
    <n v="1441649.54"/>
    <n v="0"/>
    <n v="1441649.54"/>
    <s v="SI"/>
    <m/>
    <m/>
    <s v="NICOLAY JIMÉNEZ"/>
    <n v="0"/>
    <n v="0"/>
    <n v="0"/>
    <s v="COOR PLANIFICACION GEST ESTRAT"/>
    <x v="25"/>
    <s v="NO APLICA"/>
    <s v="NO"/>
    <n v="0"/>
  </r>
  <r>
    <x v="292"/>
    <s v="132001020"/>
    <s v="MSP-SNVSP-2022-1399-M"/>
    <d v="2022-07-15T00:00:00"/>
    <s v="MSP-DNPI-2022-1235-M"/>
    <d v="2022-07-29T00:00:00"/>
    <x v="0"/>
    <s v="La reforma se plantea con el objeto de adquirir pruebas rápidas de hepatitis B y hepatitis C requeridos para atender las necesidades de tamizaje e identificar casos positivos, el cual se lo realizará a través del Fondo Estratégico de OPS con INT 0000000786"/>
    <s v="GARANTIA DE LA CALIDAD DE LOS SERVICIOS DE SALUD"/>
    <s v="Asignación esigef para financiar actividades priorizadas  (Mantenimientos REF 006)"/>
    <s v="PLANTA CENTRAL"/>
    <n v="9999"/>
    <n v="57"/>
    <s v="000"/>
    <s v="001"/>
    <n v="530402"/>
    <n v="1701"/>
    <s v="001"/>
    <s v="0000"/>
    <s v="0000"/>
    <n v="0"/>
    <n v="0"/>
    <n v="0"/>
    <n v="58350.46"/>
    <n v="0"/>
    <n v="58350.46"/>
    <s v="SI"/>
    <m/>
    <m/>
    <s v="NICOLAY JIMÉNEZ"/>
    <n v="0"/>
    <n v="0"/>
    <n v="0"/>
    <s v="COOR PLANIFICACION GEST ESTRAT"/>
    <x v="25"/>
    <s v="NO APLICA"/>
    <s v="NO"/>
    <n v="0"/>
  </r>
  <r>
    <x v="293"/>
    <s v="132000009"/>
    <s v="MSP-CGPGE-2022-0464-M"/>
    <d v="2022-07-20T00:00:00"/>
    <m/>
    <m/>
    <x v="0"/>
    <s v="Devolución PPR"/>
    <s v="PROVISION Y PRESTACION DE SERVICIOS DE SALUD"/>
    <s v="ESTRATEGIA FOR "/>
    <s v="PLANTA CENTRAL"/>
    <n v="9999"/>
    <n v="90"/>
    <s v="000"/>
    <s v="001"/>
    <n v="530235"/>
    <n v="1700"/>
    <s v="001"/>
    <s v="0000"/>
    <s v="0000"/>
    <n v="0"/>
    <n v="0"/>
    <n v="0"/>
    <n v="102665.13"/>
    <n v="0"/>
    <n v="102665.13"/>
    <s v="SI"/>
    <m/>
    <m/>
    <s v="EDISON JIMÉNEZ"/>
    <n v="0"/>
    <n v="0"/>
    <n v="0"/>
    <s v="COOR PLANIFICACION GEST ESTRAT"/>
    <x v="11"/>
    <s v="FOR"/>
    <s v="NO"/>
    <n v="0"/>
  </r>
  <r>
    <x v="293"/>
    <s v="Zona 2"/>
    <s v="MSP-CGPGE-2022-0464-M"/>
    <d v="2022-07-20T00:00:00"/>
    <m/>
    <m/>
    <x v="0"/>
    <s v="Devolución PPR"/>
    <s v="Zona 2"/>
    <s v="Presupuesto por Resultados"/>
    <s v="Zona 2"/>
    <n v="1441"/>
    <s v="55"/>
    <s v="000"/>
    <s v="004"/>
    <n v="530813"/>
    <n v="1708"/>
    <s v="001"/>
    <s v="0000"/>
    <s v="0000"/>
    <n v="17381.560000000001"/>
    <n v="0"/>
    <n v="17381.560000000001"/>
    <n v="0"/>
    <n v="0"/>
    <n v="0"/>
    <s v="SI"/>
    <m/>
    <m/>
    <s v="EDISON JIMÉNEZ"/>
    <e v="#N/A"/>
    <e v="#N/A"/>
    <e v="#N/A"/>
    <e v="#N/A"/>
    <x v="8"/>
    <e v="#N/A"/>
    <e v="#N/A"/>
    <e v="#N/A"/>
  </r>
  <r>
    <x v="293"/>
    <s v="Zona 2"/>
    <s v="MSP-CGPGE-2022-0464-M"/>
    <d v="2022-07-20T00:00:00"/>
    <m/>
    <m/>
    <x v="0"/>
    <s v="Devolución PPR"/>
    <s v="Zona 2"/>
    <s v="Presupuesto por Resultados"/>
    <s v="Zona 2"/>
    <n v="1441"/>
    <s v="55"/>
    <s v="000"/>
    <s v="005"/>
    <n v="530813"/>
    <n v="1708"/>
    <s v="001"/>
    <s v="0000"/>
    <s v="0000"/>
    <n v="14156.44"/>
    <n v="0"/>
    <n v="14156.44"/>
    <n v="0"/>
    <n v="0"/>
    <n v="0"/>
    <s v="SI"/>
    <m/>
    <m/>
    <s v="EDISON JIMÉNEZ"/>
    <e v="#N/A"/>
    <e v="#N/A"/>
    <e v="#N/A"/>
    <e v="#N/A"/>
    <x v="8"/>
    <e v="#N/A"/>
    <e v="#N/A"/>
    <e v="#N/A"/>
  </r>
  <r>
    <x v="293"/>
    <s v="Zona 7"/>
    <s v="MSP-CGPGE-2022-0464-M"/>
    <d v="2022-07-20T00:00:00"/>
    <m/>
    <m/>
    <x v="0"/>
    <s v="Devolución PPR"/>
    <s v="Zona 7"/>
    <s v="Presupuesto por Resultados"/>
    <s v="Zona 7"/>
    <n v="57"/>
    <s v="55"/>
    <s v="000"/>
    <s v="005"/>
    <n v="530813"/>
    <n v="1101"/>
    <s v="001"/>
    <s v="0000"/>
    <s v="0000"/>
    <n v="610"/>
    <n v="0"/>
    <n v="610"/>
    <n v="0"/>
    <n v="0"/>
    <n v="0"/>
    <s v="SI"/>
    <m/>
    <m/>
    <s v="EDISON JIMÉNEZ"/>
    <e v="#N/A"/>
    <e v="#N/A"/>
    <e v="#N/A"/>
    <e v="#N/A"/>
    <x v="8"/>
    <e v="#N/A"/>
    <e v="#N/A"/>
    <e v="#N/A"/>
  </r>
  <r>
    <x v="293"/>
    <s v="Zona 1"/>
    <s v="MSP-CGPGE-2022-0464-M"/>
    <d v="2022-07-20T00:00:00"/>
    <m/>
    <m/>
    <x v="0"/>
    <s v="Devolución PPR"/>
    <s v="Zona 1"/>
    <s v="Presupuesto por Resultados"/>
    <s v="Zona 1"/>
    <n v="51"/>
    <n v="55"/>
    <s v="000"/>
    <s v="005"/>
    <n v="530813"/>
    <n v="1001"/>
    <s v="001"/>
    <s v="0000"/>
    <s v="0000"/>
    <n v="9102"/>
    <n v="0"/>
    <n v="9102"/>
    <n v="0"/>
    <n v="0"/>
    <n v="0"/>
    <s v="SI"/>
    <m/>
    <m/>
    <s v="EDISON JIMÉNEZ"/>
    <e v="#N/A"/>
    <e v="#N/A"/>
    <e v="#N/A"/>
    <e v="#N/A"/>
    <x v="8"/>
    <e v="#N/A"/>
    <e v="#N/A"/>
    <e v="#N/A"/>
  </r>
  <r>
    <x v="293"/>
    <s v="Zona 1"/>
    <s v="MSP-CGPGE-2022-0464-M"/>
    <d v="2022-07-20T00:00:00"/>
    <m/>
    <m/>
    <x v="0"/>
    <s v="Devolución PPR"/>
    <s v="Zona 1"/>
    <s v="Presupuesto por Resultados"/>
    <s v="Zona 1"/>
    <n v="51"/>
    <n v="55"/>
    <s v="000"/>
    <s v="005"/>
    <n v="530404"/>
    <n v="1001"/>
    <s v="001"/>
    <s v="0000"/>
    <s v="0000"/>
    <n v="14216.83"/>
    <n v="0"/>
    <n v="14216.83"/>
    <n v="0"/>
    <n v="0"/>
    <n v="0"/>
    <s v="SI"/>
    <m/>
    <m/>
    <s v="EDISON JIMÉNEZ"/>
    <e v="#N/A"/>
    <e v="#N/A"/>
    <e v="#N/A"/>
    <e v="#N/A"/>
    <x v="8"/>
    <e v="#N/A"/>
    <e v="#N/A"/>
    <e v="#N/A"/>
  </r>
  <r>
    <x v="293"/>
    <s v="Zona 1"/>
    <s v="MSP-CGPGE-2022-0464-M"/>
    <d v="2022-07-20T00:00:00"/>
    <m/>
    <m/>
    <x v="0"/>
    <s v="Devolución PPR"/>
    <s v="Zona 1"/>
    <s v="Presupuesto por Resultados"/>
    <s v="Zona 1"/>
    <n v="1165"/>
    <n v="55"/>
    <s v="000"/>
    <s v="005"/>
    <n v="530403"/>
    <n v="803"/>
    <s v="001"/>
    <s v="0000"/>
    <s v="0000"/>
    <n v="25000"/>
    <n v="0"/>
    <n v="25000"/>
    <n v="0"/>
    <n v="0"/>
    <n v="0"/>
    <s v="SI"/>
    <m/>
    <m/>
    <s v="EDISON JIMÉNEZ"/>
    <e v="#N/A"/>
    <e v="#N/A"/>
    <e v="#N/A"/>
    <e v="#N/A"/>
    <x v="8"/>
    <e v="#N/A"/>
    <e v="#N/A"/>
    <e v="#N/A"/>
  </r>
  <r>
    <x v="293"/>
    <s v="Zona 1"/>
    <s v="MSP-CGPGE-2022-0464-M"/>
    <d v="2022-07-20T00:00:00"/>
    <m/>
    <m/>
    <x v="0"/>
    <s v="Devolución PPR"/>
    <s v="Zona 1"/>
    <s v="Presupuesto por Resultados"/>
    <s v="Zona 1"/>
    <n v="1532"/>
    <n v="55"/>
    <s v="000"/>
    <s v="005"/>
    <n v="530404"/>
    <n v="2101"/>
    <s v="001"/>
    <s v="0000"/>
    <s v="0000"/>
    <n v="22198.3"/>
    <n v="0"/>
    <n v="22198.3"/>
    <n v="0"/>
    <n v="0"/>
    <n v="0"/>
    <s v="SI"/>
    <m/>
    <m/>
    <s v="EDISON JIMÉNEZ"/>
    <e v="#N/A"/>
    <e v="#N/A"/>
    <e v="#N/A"/>
    <e v="#N/A"/>
    <x v="8"/>
    <e v="#N/A"/>
    <e v="#N/A"/>
    <e v="#N/A"/>
  </r>
  <r>
    <x v="294"/>
    <s v="134003231"/>
    <s v="MSP-DNA-2022-1870-M"/>
    <d v="2022-07-22T00:00:00"/>
    <s v="MSP-DNPI-2022-1244-M"/>
    <d v="2022-08-01T00:00:00"/>
    <x v="2"/>
    <s v="Se crea nuevas líneas poa para los 8 procesos que requieren ser ejecutados; en razón que, durante la gestión precontractual se devolvio el requerimiento ya que se necesita contar con procesos individuales y no consolidados."/>
    <s v="ADMINISTRACION CENTRAL"/>
    <s v="ADQUISICIÓN DE SUMINISTROS DE OFICINA NO CATALOGADOS PARA EL MINISTERIO DE SALUD PÚBLICA - PLANTA CENTRAL"/>
    <s v="PLANTA CENTRAL"/>
    <n v="9999"/>
    <s v="01"/>
    <s v="000"/>
    <s v="001"/>
    <n v="530804"/>
    <n v="1701"/>
    <s v="001"/>
    <s v="0000"/>
    <s v="0000"/>
    <n v="0"/>
    <n v="0"/>
    <n v="0"/>
    <n v="13925"/>
    <n v="0"/>
    <n v="13925"/>
    <s v="SI"/>
    <m/>
    <m/>
    <s v="Alexandra Simba"/>
    <n v="-249.79999999999927"/>
    <n v="249.79999999999995"/>
    <n v="6.8212102632969618E-13"/>
    <s v="COOR ADMINISTRATIVA FINANCIERA"/>
    <x v="22"/>
    <s v="NO APLICA"/>
    <s v="NO"/>
    <n v="6.8212102632969618E-13"/>
  </r>
  <r>
    <x v="294"/>
    <s v="134003248"/>
    <s v="MSP-DNA-2022-1870-M"/>
    <d v="2022-07-22T00:00:00"/>
    <s v="MSP-DNPI-2022-1244-M"/>
    <d v="2022-08-01T00:00:00"/>
    <x v="2"/>
    <s v="Se crea nuevas líneas poa para los 8 procesos que requieren ser ejecutados; en razón que, durante la gestión precontractual se devolvio el requerimiento ya que se necesita contar con procesos individuales y no consolidados."/>
    <s v="ADMINISTRACION CENTRAL"/>
    <s v="ADQUISICIÓN DE SUMINISTROS DE OFICINA NO CATALOGADOS PARA EL MINISTERIO DE SALUD PÚBLICA - PLANTA CENTRAL -  RESMA DE PAPEL BOND A4 DE 75 GRAMOS "/>
    <s v="PLANTA CENTRAL"/>
    <n v="9999"/>
    <s v="01"/>
    <s v="000"/>
    <s v="001"/>
    <n v="530804"/>
    <n v="1701"/>
    <s v="001"/>
    <s v="0000"/>
    <s v="0000"/>
    <n v="13100"/>
    <n v="0"/>
    <n v="13100"/>
    <n v="0"/>
    <n v="0"/>
    <n v="0"/>
    <s v="SI"/>
    <m/>
    <m/>
    <s v="Alexandra Simba"/>
    <n v="13100"/>
    <n v="0"/>
    <n v="13100"/>
    <s v="COOR ADMINISTRATIVA FINANCIERA"/>
    <x v="22"/>
    <s v="NO APLICA"/>
    <s v="SI"/>
    <n v="0"/>
  </r>
  <r>
    <x v="294"/>
    <s v="134003249"/>
    <s v="MSP-DNA-2022-1870-M"/>
    <d v="2022-07-22T00:00:00"/>
    <s v="MSP-DNPI-2022-1244-M"/>
    <d v="2022-08-01T00:00:00"/>
    <x v="2"/>
    <s v="Se crea nuevas líneas poa para los 8 procesos que requieren ser ejecutados; en razón que, durante la gestión precontractual se devolvio el requerimiento ya que se necesita contar con procesos individuales y no consolidados."/>
    <s v="ADMINISTRACION CENTRAL"/>
    <s v="ADQUISICIÓN DE SUMINISTROS DE OFICINA NO CATALOGADOS PARA EL MINISTERIO DE SALUD PÚBLICA - PLANTA CENTRAL  - ESFEROGRAFICOS COLOR AZUL"/>
    <s v="PLANTA CENTRAL"/>
    <n v="9999"/>
    <s v="01"/>
    <s v="000"/>
    <s v="001"/>
    <n v="530804"/>
    <n v="1701"/>
    <s v="001"/>
    <s v="0000"/>
    <s v="0000"/>
    <n v="425"/>
    <n v="0"/>
    <n v="425"/>
    <n v="0"/>
    <n v="0"/>
    <n v="0"/>
    <s v="SI"/>
    <m/>
    <m/>
    <s v="Alexandra Simba"/>
    <n v="425"/>
    <n v="0"/>
    <n v="425"/>
    <s v="COOR ADMINISTRATIVA FINANCIERA"/>
    <x v="22"/>
    <s v="NO APLICA"/>
    <s v="SI"/>
    <n v="0"/>
  </r>
  <r>
    <x v="294"/>
    <s v="134003250"/>
    <s v="MSP-DNA-2022-1870-M"/>
    <d v="2022-07-22T00:00:00"/>
    <s v="MSP-DNPI-2022-1244-M"/>
    <d v="2022-08-01T00:00:00"/>
    <x v="2"/>
    <s v="Se crea nuevas líneas poa para los 8 procesos que requieren ser ejecutados; en razón que, durante la gestión precontractual se devolvio el requerimiento ya que se necesita contar con procesos individuales y no consolidados."/>
    <s v="ADMINISTRACION CENTRAL"/>
    <s v="ADQUISICIÓN DE SUMINISTROS DE OFICINA NO CATALOGADOS PARA EL MINISTERIO DE SALUD PÚBLICA - PLANTA CENTRAL  - ESFEROGRÁFICOS COLOR NEGRO"/>
    <s v="PLANTA CENTRAL"/>
    <n v="9999"/>
    <s v="01"/>
    <s v="000"/>
    <s v="001"/>
    <n v="530804"/>
    <n v="1701"/>
    <s v="001"/>
    <s v="0000"/>
    <s v="0000"/>
    <n v="45"/>
    <n v="0"/>
    <n v="45"/>
    <n v="0"/>
    <n v="0"/>
    <n v="0"/>
    <s v="SI"/>
    <m/>
    <m/>
    <s v="Alexandra Simba"/>
    <n v="45"/>
    <n v="0"/>
    <n v="45"/>
    <s v="COOR ADMINISTRATIVA FINANCIERA"/>
    <x v="22"/>
    <s v="NO APLICA"/>
    <s v="SI"/>
    <n v="0"/>
  </r>
  <r>
    <x v="294"/>
    <s v="134003251"/>
    <s v="MSP-DNA-2022-1870-M"/>
    <d v="2022-07-22T00:00:00"/>
    <s v="MSP-DNPI-2022-1244-M"/>
    <d v="2022-08-01T00:00:00"/>
    <x v="2"/>
    <s v="Se crea nuevas líneas poa para los 8 procesos que requieren ser ejecutados; en razón que, durante la gestión precontractual se devolvio el requerimiento ya que se necesita contar con procesos individuales y no consolidados."/>
    <s v="ADMINISTRACION CENTRAL"/>
    <s v="ADQUISICIÓN DE SUMINISTROS DE OFICINA NO CATALOGADOS PARA EL MINISTERIO DE SALUD PÚBLICA - PLANTA CENTRAL - ESFEROGRÁFICOS COLOR ROJO"/>
    <s v="PLANTA CENTRAL"/>
    <n v="9999"/>
    <s v="01"/>
    <s v="000"/>
    <s v="001"/>
    <n v="530804"/>
    <n v="1701"/>
    <s v="001"/>
    <s v="0000"/>
    <s v="0000"/>
    <n v="30"/>
    <n v="0"/>
    <n v="30"/>
    <n v="0"/>
    <n v="0"/>
    <n v="0"/>
    <s v="SI"/>
    <m/>
    <m/>
    <s v="Alexandra Simba"/>
    <n v="30"/>
    <n v="0"/>
    <n v="30"/>
    <s v="COOR ADMINISTRATIVA FINANCIERA"/>
    <x v="22"/>
    <s v="NO APLICA"/>
    <s v="SI"/>
    <n v="0"/>
  </r>
  <r>
    <x v="294"/>
    <s v="134003252"/>
    <s v="MSP-DNA-2022-1870-M"/>
    <d v="2022-07-22T00:00:00"/>
    <s v="MSP-DNPI-2022-1244-M"/>
    <d v="2022-08-01T00:00:00"/>
    <x v="2"/>
    <s v="Se crea nuevas líneas poa para los 8 procesos que requieren ser ejecutados; en razón que, durante la gestión precontractual se devolvio el requerimiento ya que se necesita contar con procesos individuales y no consolidados."/>
    <s v="ADMINISTRACION CENTRAL"/>
    <s v="ADQUISICIÓN DE SUMINISTROS DE OFICINA NO CATALOGADOS PARA EL MINISTERIO DE SALUD PÚBLICA - PLANTA CENTRAL - MINAS 0.5 MM"/>
    <s v="PLANTA CENTRAL"/>
    <n v="9999"/>
    <s v="01"/>
    <s v="000"/>
    <s v="001"/>
    <n v="530804"/>
    <n v="1701"/>
    <s v="001"/>
    <s v="0000"/>
    <s v="0000"/>
    <n v="30"/>
    <n v="0"/>
    <n v="30"/>
    <n v="0"/>
    <n v="0"/>
    <n v="0"/>
    <s v="SI"/>
    <m/>
    <m/>
    <s v="Alexandra Simba"/>
    <n v="30"/>
    <n v="0"/>
    <n v="30"/>
    <s v="COOR ADMINISTRATIVA FINANCIERA"/>
    <x v="22"/>
    <s v="NO APLICA"/>
    <s v="SI"/>
    <n v="0"/>
  </r>
  <r>
    <x v="294"/>
    <s v="134003253"/>
    <s v="MSP-DNA-2022-1870-M"/>
    <d v="2022-07-22T00:00:00"/>
    <s v="MSP-DNPI-2022-1244-M"/>
    <d v="2022-08-01T00:00:00"/>
    <x v="2"/>
    <s v="Se crea nuevas líneas poa para los 8 procesos que requieren ser ejecutados; en razón que, durante la gestión precontractual se devolvio el requerimiento ya que se necesita contar con procesos individuales y no consolidados."/>
    <s v="ADMINISTRACION CENTRAL"/>
    <s v="ADQUISICIÓN DE SUMINISTROS DE OFICINA NO CATALOGADOS PARA EL MINISTERIO DE SALUD PÚBLICA - PLANTA CENTRAL - PORTAMINAS 0.5 MM (METÁLICO)"/>
    <s v="PLANTA CENTRAL"/>
    <n v="9999"/>
    <s v="01"/>
    <s v="000"/>
    <s v="001"/>
    <n v="530804"/>
    <n v="1701"/>
    <s v="001"/>
    <s v="0000"/>
    <s v="0000"/>
    <n v="120"/>
    <n v="0"/>
    <n v="120"/>
    <n v="0"/>
    <n v="0"/>
    <n v="0"/>
    <s v="SI"/>
    <m/>
    <m/>
    <s v="Alexandra Simba"/>
    <n v="120"/>
    <n v="0"/>
    <n v="120"/>
    <s v="COOR ADMINISTRATIVA FINANCIERA"/>
    <x v="22"/>
    <s v="NO APLICA"/>
    <s v="SI"/>
    <n v="0"/>
  </r>
  <r>
    <x v="294"/>
    <s v="134003254"/>
    <s v="MSP-DNA-2022-1870-M"/>
    <d v="2022-07-22T00:00:00"/>
    <s v="MSP-DNPI-2022-1244-M"/>
    <d v="2022-08-01T00:00:00"/>
    <x v="2"/>
    <s v="Se crea nuevas líneas poa para los 8 procesos que requieren ser ejecutados; en razón que, durante la gestión precontractual se devolvio el requerimiento ya que se necesita contar con procesos individuales y no consolidados."/>
    <s v="ADMINISTRACION CENTRAL"/>
    <s v="ADQUISICIÓN DE SUMINISTROS DE OFICINA NO CATALOGADOS PARA EL MINISTERIO DE SALUD PÚBLICA - PLANTA CENTRAL - GOMA LIQUIDA 120 CC"/>
    <s v="PLANTA CENTRAL"/>
    <n v="9999"/>
    <s v="01"/>
    <s v="000"/>
    <s v="001"/>
    <n v="530804"/>
    <n v="1701"/>
    <s v="001"/>
    <s v="0000"/>
    <s v="0000"/>
    <n v="100"/>
    <n v="0"/>
    <n v="100"/>
    <n v="0"/>
    <n v="0"/>
    <n v="0"/>
    <s v="SI"/>
    <m/>
    <m/>
    <s v="Alexandra Simba"/>
    <n v="100"/>
    <n v="0"/>
    <n v="100"/>
    <s v="COOR ADMINISTRATIVA FINANCIERA"/>
    <x v="22"/>
    <s v="NO APLICA"/>
    <s v="SI"/>
    <n v="0"/>
  </r>
  <r>
    <x v="294"/>
    <s v="134003255"/>
    <s v="MSP-DNA-2022-1870-M"/>
    <d v="2022-07-22T00:00:00"/>
    <s v="MSP-DNPI-2022-1244-M"/>
    <d v="2022-08-01T00:00:00"/>
    <x v="2"/>
    <s v="Se crea nuevas líneas poa para los 8 procesos que requieren ser ejecutados; en razón que, durante la gestión precontractual se devolvio el requerimiento ya que se necesita contar con procesos individuales y no consolidados."/>
    <s v="ADMINISTRACION CENTRAL"/>
    <s v="ADQUISICIÓN DE SUMINISTROS DE OFICINA NO CATALOGADOS PARA EL MINISTERIO DE SALUD PÚBLICA - PLANTA CENTRAL - ETIQUETA IMPRESORA ZEBRA"/>
    <s v="PLANTA CENTRAL"/>
    <n v="9999"/>
    <s v="01"/>
    <s v="000"/>
    <s v="001"/>
    <n v="530804"/>
    <n v="1701"/>
    <s v="001"/>
    <s v="0000"/>
    <s v="0000"/>
    <n v="75"/>
    <n v="0"/>
    <n v="75"/>
    <n v="0"/>
    <n v="0"/>
    <n v="0"/>
    <s v="SI"/>
    <m/>
    <m/>
    <s v="Alexandra Simba"/>
    <n v="75"/>
    <n v="0"/>
    <n v="75"/>
    <s v="COOR ADMINISTRATIVA FINANCIERA"/>
    <x v="22"/>
    <s v="NO APLICA"/>
    <s v="SI"/>
    <n v="0"/>
  </r>
  <r>
    <x v="295"/>
    <s v="132000009"/>
    <s v="MSP-VAIS-2022-0725-M"/>
    <d v="2022-07-27T00:00:00"/>
    <m/>
    <m/>
    <x v="0"/>
    <s v="Redistribución a fin de financiar servicios externalizados a nivel desconcentrado"/>
    <s v="PROVISION Y PRESTACION DE SERVICIOS DE SALUD"/>
    <s v="ESTRATEGIA FOR "/>
    <s v="PLANTA CENTRAL"/>
    <n v="9999"/>
    <n v="90"/>
    <s v="000"/>
    <s v="001"/>
    <n v="530235"/>
    <n v="1700"/>
    <s v="001"/>
    <s v="0000"/>
    <s v="0000"/>
    <n v="0"/>
    <n v="0"/>
    <n v="0"/>
    <n v="2519617.58"/>
    <n v="0"/>
    <n v="2519617.58"/>
    <s v="SI"/>
    <m/>
    <m/>
    <s v="EDISON JIMÉNEZ"/>
    <n v="0"/>
    <n v="0"/>
    <n v="0"/>
    <s v="COOR PLANIFICACION GEST ESTRAT"/>
    <x v="11"/>
    <s v="FOR"/>
    <s v="NO"/>
    <n v="0"/>
  </r>
  <r>
    <x v="295"/>
    <s v="132001028"/>
    <s v="MSP-VAIS-2022-0725-M"/>
    <d v="2022-07-27T00:00:00"/>
    <m/>
    <m/>
    <x v="0"/>
    <s v="Redistribución a fin de financiar servicios externalizados a nivel desconcentrado"/>
    <s v="PROVISION Y PRESTACION DE SERVICIOS DE SALUD"/>
    <s v="ESTRATEGIA FOR "/>
    <s v="PLANTA CENTRAL"/>
    <n v="9999"/>
    <n v="90"/>
    <s v="000"/>
    <s v="001"/>
    <n v="530846"/>
    <n v="1701"/>
    <s v="001"/>
    <s v="0000"/>
    <s v="0000"/>
    <n v="0"/>
    <n v="0"/>
    <n v="0"/>
    <n v="11540343.57"/>
    <n v="0"/>
    <n v="11540343.57"/>
    <s v="SI"/>
    <m/>
    <m/>
    <s v="EDISON JIMÉNEZ"/>
    <n v="0"/>
    <n v="0"/>
    <n v="0"/>
    <s v="COOR PLANIFICACION GEST ESTRAT"/>
    <x v="25"/>
    <s v="FOR"/>
    <s v="NO"/>
    <n v="0"/>
  </r>
  <r>
    <x v="295"/>
    <s v="132001030"/>
    <s v="MSP-VAIS-2022-0725-M"/>
    <d v="2022-07-27T00:00:00"/>
    <m/>
    <m/>
    <x v="0"/>
    <s v="Redistribución a fin de financiar servicios externalizados a nivel desconcentrado"/>
    <s v="ADMINISTRACION CENTRAL"/>
    <s v="DEVOLUCION DE RECURSOS DE LA DNA para financiar prioridades del MSP"/>
    <s v="PLANTA CENTRAL"/>
    <n v="9999"/>
    <s v="01"/>
    <s v="000"/>
    <s v="001"/>
    <n v="530105"/>
    <n v="1701"/>
    <s v="001"/>
    <s v="0000"/>
    <s v="0000"/>
    <n v="0"/>
    <n v="0"/>
    <n v="0"/>
    <n v="317.56"/>
    <n v="0"/>
    <n v="317.56"/>
    <s v="SI"/>
    <m/>
    <m/>
    <s v="EDISON JIMÉNEZ"/>
    <n v="0"/>
    <n v="0"/>
    <n v="0"/>
    <s v="COOR PLANIFICACION GEST ESTRAT"/>
    <x v="25"/>
    <s v="FOR"/>
    <s v="NO"/>
    <n v="0"/>
  </r>
  <r>
    <x v="295"/>
    <s v="132001031"/>
    <s v="MSP-VAIS-2022-0725-M"/>
    <d v="2022-07-27T00:00:00"/>
    <m/>
    <m/>
    <x v="0"/>
    <s v="Redistribución a fin de financiar servicios externalizados a nivel desconcentrado"/>
    <s v="ADMINISTRACION CENTRAL"/>
    <s v="DEVOLUCION DE RECURSOS DE LA DNA para financiar prioridades del MSP"/>
    <s v="PLANTA CENTRAL"/>
    <n v="9999"/>
    <s v="01"/>
    <s v="000"/>
    <s v="001"/>
    <n v="530201"/>
    <n v="1701"/>
    <s v="001"/>
    <s v="0000"/>
    <s v="0000"/>
    <n v="0"/>
    <n v="0"/>
    <n v="0"/>
    <n v="48033.82"/>
    <n v="0"/>
    <n v="48033.82"/>
    <s v="SI"/>
    <m/>
    <m/>
    <s v="EDISON JIMÉNEZ"/>
    <n v="0"/>
    <n v="0"/>
    <n v="0"/>
    <s v="COOR PLANIFICACION GEST ESTRAT"/>
    <x v="25"/>
    <s v="FOR"/>
    <s v="NO"/>
    <n v="0"/>
  </r>
  <r>
    <x v="295"/>
    <s v="132001033"/>
    <s v="MSP-VAIS-2022-0725-M"/>
    <d v="2022-07-27T00:00:00"/>
    <m/>
    <m/>
    <x v="0"/>
    <s v="Redistribución a fin de financiar servicios externalizados a nivel desconcentrado"/>
    <s v="ADMINISTRACION CENTRAL"/>
    <s v="DEVOLUCION DE RECURSOS DE LA DNA para financiar prioridades del MSP"/>
    <s v="PLANTA CENTRAL"/>
    <n v="9999"/>
    <s v="01"/>
    <s v="000"/>
    <s v="001"/>
    <n v="530204"/>
    <n v="1701"/>
    <s v="001"/>
    <s v="0000"/>
    <s v="0000"/>
    <n v="0"/>
    <n v="0"/>
    <n v="0"/>
    <n v="1120"/>
    <n v="0"/>
    <n v="1120"/>
    <s v="SI"/>
    <m/>
    <m/>
    <s v="EDISON JIMÉNEZ"/>
    <n v="0"/>
    <n v="0"/>
    <n v="0"/>
    <s v="COOR PLANIFICACION GEST ESTRAT"/>
    <x v="25"/>
    <s v="FOR"/>
    <s v="NO"/>
    <n v="0"/>
  </r>
  <r>
    <x v="295"/>
    <s v="132001034"/>
    <s v="MSP-VAIS-2022-0725-M"/>
    <d v="2022-07-27T00:00:00"/>
    <m/>
    <m/>
    <x v="0"/>
    <s v="Redistribución a fin de financiar servicios externalizados a nivel desconcentrado"/>
    <s v="ADMINISTRACION CENTRAL"/>
    <s v="DEVOLUCION DE RECURSOS DE LA DNA para financiar prioridades del MSP"/>
    <s v="PLANTA CENTRAL"/>
    <n v="9999"/>
    <s v="01"/>
    <s v="000"/>
    <s v="001"/>
    <n v="530208"/>
    <n v="1701"/>
    <s v="001"/>
    <s v="0000"/>
    <s v="0000"/>
    <n v="0"/>
    <n v="0"/>
    <n v="0"/>
    <n v="399.3"/>
    <n v="0"/>
    <n v="399.3"/>
    <s v="SI"/>
    <m/>
    <m/>
    <s v="EDISON JIMÉNEZ"/>
    <n v="0"/>
    <n v="0"/>
    <n v="0"/>
    <s v="COOR PLANIFICACION GEST ESTRAT"/>
    <x v="25"/>
    <s v="FOR"/>
    <s v="NO"/>
    <n v="0"/>
  </r>
  <r>
    <x v="295"/>
    <s v="132001035"/>
    <s v="MSP-VAIS-2022-0725-M"/>
    <d v="2022-07-27T00:00:00"/>
    <m/>
    <m/>
    <x v="0"/>
    <s v="Redistribución a fin de financiar servicios externalizados a nivel desconcentrado"/>
    <s v="ADMINISTRACION CENTRAL"/>
    <s v="DEVOLUCION DE RECURSOS DE LA DNA para financiar prioridades del MSP"/>
    <s v="PLANTA CENTRAL"/>
    <n v="9999"/>
    <s v="01"/>
    <s v="000"/>
    <s v="001"/>
    <n v="530209"/>
    <n v="1701"/>
    <s v="001"/>
    <s v="0000"/>
    <s v="0000"/>
    <n v="0"/>
    <n v="0"/>
    <n v="0"/>
    <n v="3638.58"/>
    <n v="0"/>
    <n v="3638.58"/>
    <s v="SI"/>
    <m/>
    <m/>
    <s v="EDISON JIMÉNEZ"/>
    <n v="0"/>
    <n v="0"/>
    <n v="0"/>
    <s v="COOR PLANIFICACION GEST ESTRAT"/>
    <x v="25"/>
    <s v="FOR"/>
    <s v="NO"/>
    <n v="0"/>
  </r>
  <r>
    <x v="295"/>
    <s v="132001036"/>
    <s v="MSP-VAIS-2022-0725-M"/>
    <d v="2022-07-27T00:00:00"/>
    <m/>
    <m/>
    <x v="0"/>
    <s v="Redistribución a fin de financiar servicios externalizados a nivel desconcentrado"/>
    <s v="ADMINISTRACION CENTRAL"/>
    <s v="DEVOLUCION DE RECURSOS DE LA DNA para financiar prioridades del MSP"/>
    <s v="PLANTA CENTRAL"/>
    <n v="9999"/>
    <s v="01"/>
    <s v="000"/>
    <s v="001"/>
    <n v="530246"/>
    <n v="1701"/>
    <s v="001"/>
    <s v="0000"/>
    <s v="0000"/>
    <n v="0"/>
    <n v="0"/>
    <n v="0"/>
    <n v="35471.5"/>
    <n v="0"/>
    <n v="35471.5"/>
    <s v="SI"/>
    <m/>
    <m/>
    <s v="EDISON JIMÉNEZ"/>
    <n v="0"/>
    <n v="0"/>
    <n v="0"/>
    <s v="COOR PLANIFICACION GEST ESTRAT"/>
    <x v="25"/>
    <s v="FOR"/>
    <s v="NO"/>
    <n v="0"/>
  </r>
  <r>
    <x v="295"/>
    <s v="132001037"/>
    <s v="MSP-VAIS-2022-0725-M"/>
    <d v="2022-07-27T00:00:00"/>
    <m/>
    <m/>
    <x v="0"/>
    <s v="Redistribución a fin de financiar servicios externalizados a nivel desconcentrado"/>
    <s v="ADMINISTRACION CENTRAL"/>
    <s v="DEVOLUCION DE RECURSOS DE LA DNA para financiar prioridades del MSP"/>
    <s v="PLANTA CENTRAL"/>
    <n v="9999"/>
    <s v="01"/>
    <s v="000"/>
    <s v="001"/>
    <n v="530301"/>
    <n v="1701"/>
    <s v="001"/>
    <s v="0000"/>
    <s v="0000"/>
    <n v="0"/>
    <n v="0"/>
    <n v="0"/>
    <n v="112478.28"/>
    <n v="0"/>
    <n v="112478.28"/>
    <s v="SI"/>
    <m/>
    <m/>
    <s v="EDISON JIMÉNEZ"/>
    <n v="0"/>
    <n v="0"/>
    <n v="0"/>
    <s v="COOR PLANIFICACION GEST ESTRAT"/>
    <x v="25"/>
    <s v="FOR"/>
    <s v="NO"/>
    <n v="0"/>
  </r>
  <r>
    <x v="295"/>
    <s v="132001038"/>
    <s v="MSP-VAIS-2022-0725-M"/>
    <d v="2022-07-27T00:00:00"/>
    <m/>
    <m/>
    <x v="0"/>
    <s v="Redistribución a fin de financiar servicios externalizados a nivel desconcentrado"/>
    <s v="ADMINISTRACION CENTRAL"/>
    <s v="DEVOLUCION DE RECURSOS DE LA DNA para financiar prioridades del MSP"/>
    <s v="PLANTA CENTRAL"/>
    <n v="9999"/>
    <s v="01"/>
    <s v="000"/>
    <s v="001"/>
    <n v="530302"/>
    <n v="1701"/>
    <s v="001"/>
    <s v="0000"/>
    <s v="0000"/>
    <n v="0"/>
    <n v="0"/>
    <n v="0"/>
    <n v="84745.600000000006"/>
    <n v="0"/>
    <n v="84745.600000000006"/>
    <s v="SI"/>
    <m/>
    <m/>
    <s v="EDISON JIMÉNEZ"/>
    <n v="0"/>
    <n v="0"/>
    <n v="0"/>
    <s v="COOR PLANIFICACION GEST ESTRAT"/>
    <x v="25"/>
    <s v="FOR"/>
    <s v="NO"/>
    <n v="0"/>
  </r>
  <r>
    <x v="295"/>
    <s v="132001040"/>
    <s v="MSP-VAIS-2022-0725-M"/>
    <d v="2022-07-27T00:00:00"/>
    <m/>
    <m/>
    <x v="0"/>
    <s v="Redistribución a fin de financiar servicios externalizados a nivel desconcentrado"/>
    <s v="ADMINISTRACION CENTRAL"/>
    <s v="DEVOLUCION DE RECURSOS DE LA DNA para financiar prioridades del MSP"/>
    <s v="PLANTA CENTRAL"/>
    <n v="9999"/>
    <s v="01"/>
    <s v="000"/>
    <s v="001"/>
    <n v="530801"/>
    <n v="1701"/>
    <s v="001"/>
    <s v="0000"/>
    <s v="0000"/>
    <n v="0"/>
    <n v="0"/>
    <n v="0"/>
    <n v="677.6"/>
    <n v="0"/>
    <n v="677.6"/>
    <s v="SI"/>
    <m/>
    <m/>
    <s v="EDISON JIMÉNEZ"/>
    <n v="0"/>
    <n v="0"/>
    <n v="0"/>
    <s v="COOR PLANIFICACION GEST ESTRAT"/>
    <x v="25"/>
    <s v="FOR"/>
    <s v="NO"/>
    <n v="0"/>
  </r>
  <r>
    <x v="295"/>
    <s v="132001041"/>
    <s v="MSP-VAIS-2022-0725-M"/>
    <d v="2022-07-27T00:00:00"/>
    <m/>
    <m/>
    <x v="0"/>
    <s v="Redistribución a fin de financiar servicios externalizados a nivel desconcentrado"/>
    <s v="ADMINISTRACION CENTRAL"/>
    <s v="DEVOLUCION DE RECURSOS DE LA DNA para financiar prioridades del MSP"/>
    <s v="PLANTA CENTRAL"/>
    <n v="9999"/>
    <s v="01"/>
    <s v="000"/>
    <s v="001"/>
    <n v="530802"/>
    <n v="1701"/>
    <s v="001"/>
    <s v="0000"/>
    <s v="0000"/>
    <n v="0"/>
    <n v="0"/>
    <n v="0"/>
    <n v="12500"/>
    <n v="0"/>
    <n v="12500"/>
    <s v="SI"/>
    <m/>
    <m/>
    <s v="EDISON JIMÉNEZ"/>
    <n v="0"/>
    <n v="0"/>
    <n v="0"/>
    <s v="COOR PLANIFICACION GEST ESTRAT"/>
    <x v="25"/>
    <s v="FOR"/>
    <s v="NO"/>
    <n v="0"/>
  </r>
  <r>
    <x v="295"/>
    <s v="132001042"/>
    <s v="MSP-VAIS-2022-0725-M"/>
    <d v="2022-07-27T00:00:00"/>
    <m/>
    <m/>
    <x v="0"/>
    <s v="Redistribución a fin de financiar servicios externalizados a nivel desconcentrado"/>
    <s v="ADMINISTRACION CENTRAL"/>
    <s v="DEVOLUCION DE RECURSOS DE LA DNA para financiar prioridades del MSP"/>
    <s v="PLANTA CENTRAL"/>
    <n v="9999"/>
    <s v="01"/>
    <s v="000"/>
    <s v="001"/>
    <n v="530805"/>
    <n v="1701"/>
    <s v="001"/>
    <s v="0000"/>
    <s v="0000"/>
    <n v="0"/>
    <n v="0"/>
    <n v="0"/>
    <n v="2028.71"/>
    <n v="0"/>
    <n v="2028.71"/>
    <s v="SI"/>
    <m/>
    <m/>
    <s v="EDISON JIMÉNEZ"/>
    <n v="0"/>
    <n v="0"/>
    <n v="0"/>
    <s v="COOR PLANIFICACION GEST ESTRAT"/>
    <x v="25"/>
    <s v="FOR"/>
    <s v="NO"/>
    <n v="0"/>
  </r>
  <r>
    <x v="295"/>
    <s v="132001043"/>
    <s v="MSP-VAIS-2022-0725-M"/>
    <d v="2022-07-27T00:00:00"/>
    <m/>
    <m/>
    <x v="0"/>
    <s v="Redistribución a fin de financiar servicios externalizados a nivel desconcentrado"/>
    <s v="ADMINISTRACION CENTRAL"/>
    <s v="DEVOLUCION DE RECURSOS DE LA DNA para financiar prioridades del MSP"/>
    <s v="PLANTA CENTRAL"/>
    <n v="9999"/>
    <s v="01"/>
    <s v="000"/>
    <s v="001"/>
    <n v="531601"/>
    <n v="1701"/>
    <s v="001"/>
    <s v="0000"/>
    <s v="0000"/>
    <n v="0"/>
    <n v="0"/>
    <n v="0"/>
    <n v="800"/>
    <n v="0"/>
    <n v="800"/>
    <s v="SI"/>
    <m/>
    <m/>
    <s v="EDISON JIMÉNEZ"/>
    <n v="0"/>
    <n v="0"/>
    <n v="0"/>
    <s v="COOR PLANIFICACION GEST ESTRAT"/>
    <x v="25"/>
    <s v="FOR"/>
    <s v="NO"/>
    <n v="0"/>
  </r>
  <r>
    <x v="295"/>
    <s v="132001044"/>
    <s v="MSP-VAIS-2022-0725-M"/>
    <d v="2022-07-27T00:00:00"/>
    <m/>
    <m/>
    <x v="0"/>
    <s v="Redistribución a fin de financiar servicios externalizados a nivel desconcentrado"/>
    <s v="ADMINISTRACION CENTRAL"/>
    <s v="DEVOLUCION DE RECURSOS DE LA DNA para financiar prioridades del MSP"/>
    <s v="PLANTA CENTRAL"/>
    <n v="9999"/>
    <s v="01"/>
    <s v="000"/>
    <s v="001"/>
    <n v="570102"/>
    <n v="1701"/>
    <s v="001"/>
    <s v="0000"/>
    <s v="0000"/>
    <n v="0"/>
    <n v="0"/>
    <n v="0"/>
    <n v="7145.12"/>
    <n v="0"/>
    <n v="7145.12"/>
    <s v="SI"/>
    <m/>
    <m/>
    <s v="EDISON JIMÉNEZ"/>
    <n v="0"/>
    <n v="0"/>
    <n v="0"/>
    <s v="COOR PLANIFICACION GEST ESTRAT"/>
    <x v="25"/>
    <s v="FOR"/>
    <s v="NO"/>
    <n v="0"/>
  </r>
  <r>
    <x v="295"/>
    <s v="132001045"/>
    <s v="MSP-VAIS-2022-0725-M"/>
    <d v="2022-07-27T00:00:00"/>
    <m/>
    <m/>
    <x v="0"/>
    <s v="Redistribución a fin de financiar servicios externalizados a nivel desconcentrado"/>
    <s v="ADMINISTRACION CENTRAL"/>
    <s v="DEVOLUCION DE RECURSOS DE LA DNA para financiar prioridades del MSP"/>
    <s v="PLANTA CENTRAL"/>
    <n v="9999"/>
    <s v="01"/>
    <s v="000"/>
    <s v="001"/>
    <n v="570201"/>
    <n v="1701"/>
    <s v="001"/>
    <s v="0000"/>
    <s v="0000"/>
    <n v="0"/>
    <n v="0"/>
    <n v="0"/>
    <n v="112843.19"/>
    <n v="0"/>
    <n v="112843.19"/>
    <s v="SI"/>
    <m/>
    <m/>
    <s v="EDISON JIMÉNEZ"/>
    <n v="0"/>
    <n v="0"/>
    <n v="0"/>
    <s v="COOR PLANIFICACION GEST ESTRAT"/>
    <x v="25"/>
    <s v="FOR"/>
    <s v="NO"/>
    <n v="0"/>
  </r>
  <r>
    <x v="295"/>
    <s v="132001047"/>
    <s v="MSP-VAIS-2022-0725-M"/>
    <d v="2022-07-27T00:00:00"/>
    <m/>
    <m/>
    <x v="0"/>
    <s v="Redistribución a fin de financiar servicios externalizados a nivel desconcentrado"/>
    <s v="GARANTIA DE LA CALIDAD DE LOS SERVICIOS DE SALUD"/>
    <s v="DEVOLUCION DE RECURSOS DE LA DNES para financiar prioridades del MSP"/>
    <s v="PLANTA CENTRAL"/>
    <n v="9999"/>
    <n v="57"/>
    <s v="000"/>
    <s v="002"/>
    <n v="530303"/>
    <n v="1701"/>
    <s v="001"/>
    <s v="0000"/>
    <s v="0000"/>
    <n v="0"/>
    <n v="0"/>
    <n v="0"/>
    <n v="28203.37"/>
    <n v="0"/>
    <n v="28203.37"/>
    <s v="SI"/>
    <m/>
    <m/>
    <s v="EDISON JIMÉNEZ"/>
    <n v="0"/>
    <n v="0"/>
    <n v="0"/>
    <s v="COOR PLANIFICACION GEST ESTRAT"/>
    <x v="25"/>
    <s v="FOR"/>
    <s v="NO"/>
    <n v="0"/>
  </r>
  <r>
    <x v="295"/>
    <s v="132001049"/>
    <s v="MSP-VAIS-2022-0725-M"/>
    <d v="2022-07-27T00:00:00"/>
    <m/>
    <m/>
    <x v="0"/>
    <s v="Redistribución a fin de financiar servicios externalizados a nivel desconcentrado"/>
    <s v="GARANTIA DE LA CALIDAD DE LOS SERVICIOS DE SALUD"/>
    <s v="DEVOLUCION DE RECURSOS DE LA DNES para financiar prioridades del MSP"/>
    <s v="PLANTA CENTRAL"/>
    <n v="9999"/>
    <n v="57"/>
    <s v="000"/>
    <s v="002"/>
    <n v="530301"/>
    <n v="1701"/>
    <s v="001"/>
    <s v="0000"/>
    <s v="0000"/>
    <n v="0"/>
    <n v="0"/>
    <n v="0"/>
    <n v="1200"/>
    <n v="0"/>
    <n v="1200"/>
    <s v="SI"/>
    <m/>
    <m/>
    <s v="EDISON JIMÉNEZ"/>
    <n v="0"/>
    <n v="0"/>
    <n v="0"/>
    <s v="COOR PLANIFICACION GEST ESTRAT"/>
    <x v="25"/>
    <s v="FOR"/>
    <s v="NO"/>
    <n v="0"/>
  </r>
  <r>
    <x v="295"/>
    <s v="132001050"/>
    <s v="MSP-VAIS-2022-0725-M"/>
    <d v="2022-07-27T00:00:00"/>
    <m/>
    <m/>
    <x v="0"/>
    <s v="Redistribución a fin de financiar servicios externalizados a nivel desconcentrado"/>
    <s v="GARANTIA DE LA CALIDAD DE LOS SERVICIOS DE SALUD"/>
    <s v="DEVOLUCION DE RECURSOS DE LA DNES para financiar prioridades del MSP"/>
    <s v="PLANTA CENTRAL"/>
    <n v="9999"/>
    <n v="57"/>
    <s v="000"/>
    <s v="002"/>
    <n v="530502"/>
    <n v="1701"/>
    <s v="001"/>
    <s v="0000"/>
    <s v="0000"/>
    <n v="0"/>
    <n v="0"/>
    <n v="0"/>
    <n v="300"/>
    <n v="0"/>
    <n v="300"/>
    <s v="SI"/>
    <m/>
    <m/>
    <s v="EDISON JIMÉNEZ"/>
    <n v="0"/>
    <n v="0"/>
    <n v="0"/>
    <s v="COOR PLANIFICACION GEST ESTRAT"/>
    <x v="25"/>
    <s v="FOR"/>
    <s v="NO"/>
    <n v="0"/>
  </r>
  <r>
    <x v="295"/>
    <s v="132001023"/>
    <s v="MSP-VAIS-2022-0725-M"/>
    <d v="2022-07-27T00:00:00"/>
    <m/>
    <m/>
    <x v="0"/>
    <s v="Redistribución a fin de financiar servicios externalizados a nivel desconcentrado"/>
    <s v="GARANTIA DE LA CALIDAD DE LOS SERVICIOS DE SALUD"/>
    <s v="Asignación esigef para financiar actividades priorizadas  (Mantenimientos REF 006)"/>
    <s v="PLANTA CENTRAL"/>
    <n v="9999"/>
    <n v="57"/>
    <s v="000"/>
    <s v="001"/>
    <n v="530417"/>
    <n v="1701"/>
    <s v="001"/>
    <s v="0000"/>
    <s v="0000"/>
    <n v="0"/>
    <n v="0"/>
    <n v="0"/>
    <n v="102926.29"/>
    <n v="0"/>
    <n v="102926.29"/>
    <s v="SI"/>
    <m/>
    <m/>
    <s v="EDISON JIMÉNEZ"/>
    <n v="0"/>
    <n v="0"/>
    <n v="0"/>
    <s v="COOR PLANIFICACION GEST ESTRAT"/>
    <x v="25"/>
    <s v="NO APLICA"/>
    <s v="NO"/>
    <n v="0"/>
  </r>
  <r>
    <x v="295"/>
    <s v="132001022"/>
    <s v="MSP-VAIS-2022-0725-M"/>
    <d v="2022-07-27T00:00:00"/>
    <m/>
    <m/>
    <x v="0"/>
    <s v="Redistribución a fin de financiar servicios externalizados a nivel desconcentrado"/>
    <s v="GARANTIA DE LA CALIDAD DE LOS SERVICIOS DE SALUD"/>
    <s v="Asignación esigef para financiar actividades priorizadas  (Mantenimientos REF 006)"/>
    <s v="PLANTA CENTRAL"/>
    <n v="9999"/>
    <n v="57"/>
    <s v="000"/>
    <s v="001"/>
    <n v="530404"/>
    <n v="1701"/>
    <s v="001"/>
    <s v="0000"/>
    <s v="0000"/>
    <n v="0"/>
    <n v="0"/>
    <n v="0"/>
    <n v="92986"/>
    <n v="0"/>
    <n v="92986"/>
    <s v="SI"/>
    <m/>
    <m/>
    <s v="EDISON JIMÉNEZ"/>
    <n v="0"/>
    <n v="0"/>
    <n v="0"/>
    <s v="COOR PLANIFICACION GEST ESTRAT"/>
    <x v="25"/>
    <s v="NO APLICA"/>
    <s v="NO"/>
    <n v="0"/>
  </r>
  <r>
    <x v="296"/>
    <s v="ZONA 2"/>
    <s v="'MSP-DNIS-2022-1289-M"/>
    <d v="2022-07-21T00:00:00"/>
    <s v="MSP-DNPI-2022-1234-M"/>
    <d v="2022-07-29T00:00:00"/>
    <x v="0"/>
    <s v="Reforma para financiar rubros de mantenimiento de infraestructura sanitaria de la Dirección Distrital 17D12 - Pedro Vicente Maldonado - Puerto Quito - San Miguel de los Bancos - Salud"/>
    <s v="PREVENCION Y PROMOCION DE LA SALUD"/>
    <s v="PPR MANTENIMIENTO INFRAESTRUCTURA 1ER NIVEL DISTRITO 17D12"/>
    <s v="ZONA 2"/>
    <s v="1441"/>
    <n v="55"/>
    <s v="000"/>
    <s v="004"/>
    <s v="530813"/>
    <s v="001"/>
    <n v="1708"/>
    <s v="0000"/>
    <s v="0000"/>
    <n v="0"/>
    <n v="0"/>
    <n v="0"/>
    <n v="17381.560000000001"/>
    <n v="0"/>
    <n v="17381.560000000001"/>
    <s v="SI"/>
    <m/>
    <m/>
    <s v="MARIO CAMPOS"/>
    <e v="#N/A"/>
    <e v="#N/A"/>
    <e v="#N/A"/>
    <e v="#N/A"/>
    <x v="8"/>
    <e v="#N/A"/>
    <e v="#N/A"/>
    <e v="#N/A"/>
  </r>
  <r>
    <x v="296"/>
    <s v="ZONA 2"/>
    <s v="'MSP-DNIS-2022-1289-M"/>
    <d v="2022-07-21T00:00:00"/>
    <s v="MSP-DNPI-2022-1234-M"/>
    <d v="2022-07-29T00:00:00"/>
    <x v="0"/>
    <s v="Reforma para financiar rubros de mantenimiento de infraestructura sanitaria de la Dirección Distrital 17D12 - Pedro Vicente Maldonado - Puerto Quito - San Miguel de los Bancos - Salud"/>
    <s v="PREVENCION Y PROMOCION DE LA SALUD"/>
    <s v="PPR MANTENIMIENTO INFRAESTRUCTURA 1ER NIVEL DISTRITO 17D12"/>
    <s v="ZONA 2"/>
    <s v="1441"/>
    <n v="55"/>
    <s v="000"/>
    <s v="004"/>
    <n v="530417"/>
    <s v="001"/>
    <n v="1708"/>
    <s v="0000"/>
    <s v="0000"/>
    <n v="17381.560000000001"/>
    <n v="0"/>
    <n v="17381.560000000001"/>
    <n v="0"/>
    <n v="0"/>
    <n v="0"/>
    <s v="SI"/>
    <m/>
    <m/>
    <s v="MARIO CAMPOS"/>
    <e v="#N/A"/>
    <e v="#N/A"/>
    <e v="#N/A"/>
    <e v="#N/A"/>
    <x v="8"/>
    <e v="#N/A"/>
    <e v="#N/A"/>
    <e v="#N/A"/>
  </r>
  <r>
    <x v="297"/>
    <s v="113002006"/>
    <s v="MSP-DNDHGI-2022-0260-M"/>
    <d v="2022-07-22T00:00:00"/>
    <s v="MSP-DNPI-2022-1253-M"/>
    <d v="2022-08-02T00:00:00"/>
    <x v="2"/>
    <s v="La reforma POA se plantea con el objeto de modificar el cronograma ejecución."/>
    <s v="PREVENCION Y PROMOCION DE LA SALUD"/>
    <s v="Seguimiento y monitoreo a la implementación de normativas y acciones vinculadas a derechos humanos, género e inclusión. "/>
    <s v="PLANTA CENTRAL"/>
    <n v="9999"/>
    <n v="55"/>
    <s v="000"/>
    <s v="002"/>
    <n v="530303"/>
    <n v="1701"/>
    <s v="001"/>
    <s v="0000"/>
    <s v="0000"/>
    <n v="0"/>
    <n v="0"/>
    <n v="0"/>
    <n v="0"/>
    <n v="0"/>
    <n v="0"/>
    <s v="NO"/>
    <m/>
    <m/>
    <s v="NICOLAY JIMÉNEZ"/>
    <n v="5000"/>
    <n v="0"/>
    <n v="5000"/>
    <s v="SUB PROMOCION SALUD INTERCULTURAL  IGUALDAD"/>
    <x v="3"/>
    <s v="NO APLICA"/>
    <s v="SI"/>
    <n v="0"/>
  </r>
  <r>
    <x v="298"/>
    <s v="111005043"/>
    <s v="MSP-SNGSP-2022-1902-M"/>
    <d v="2022-07-29T00:00:00"/>
    <s v="MSP-DNPI-2022-1248-M"/>
    <d v="2022-08-02T00:00:00"/>
    <x v="0"/>
    <m/>
    <s v="PROVISION Y PRESTACION DE SERVICIOS DE SALUD"/>
    <s v="“ADQUISICIÓN DE DISPOSITIVOS MÉDICOS DE USO GENERAL PARA LOS ESTABLECIMIENTOS DE SALUD DEL MINISTERIO DE SALUD PÚBLICA POR DECLARATORIA DE EMERGENCIA ”"/>
    <s v="PLANTA CENTRAL"/>
    <n v="9999"/>
    <n v="90"/>
    <s v="000"/>
    <s v="001"/>
    <n v="530826"/>
    <n v="1701"/>
    <s v="001"/>
    <s v="0000"/>
    <s v="0000"/>
    <n v="0"/>
    <n v="0"/>
    <n v="0"/>
    <n v="9005043.8800000008"/>
    <n v="0"/>
    <n v="9005043.8800000008"/>
    <s v="SI"/>
    <m/>
    <m/>
    <s v="Mayra Espinoza"/>
    <n v="1352729.6199999973"/>
    <n v="0"/>
    <n v="1352729.6199999973"/>
    <s v="SUB GESTION OPERACIONES LOGISTICA SALUD "/>
    <x v="32"/>
    <s v="EMERGENCIA SECTOR SALUD"/>
    <s v="SI"/>
    <n v="-2.7939677238464355E-9"/>
  </r>
  <r>
    <x v="298"/>
    <s v="111002019"/>
    <s v="MSP-SNGSP-2022-1902-M"/>
    <d v="2022-07-29T00:00:00"/>
    <s v="MSP-DNPI-2022-1248-M"/>
    <d v="2022-08-02T00:00:00"/>
    <x v="0"/>
    <m/>
    <s v="GOBERNANZA DE LA SALUD"/>
    <s v="ADQUISICIÓN DE PASAJES AL EXTERIOR PARA  PACIENTES POR DERIVACIÒN INTERNACIONAL"/>
    <s v="PLANTA CENTRAL"/>
    <n v="9999"/>
    <n v="58"/>
    <s v="000"/>
    <s v="002"/>
    <n v="581201"/>
    <n v="1701"/>
    <s v="001"/>
    <s v="0000"/>
    <s v="0000"/>
    <n v="87734.29"/>
    <n v="10528.11"/>
    <n v="98262.399999999994"/>
    <n v="0"/>
    <n v="0"/>
    <n v="0"/>
    <s v="SI"/>
    <m/>
    <m/>
    <s v="Mayra Espinoza"/>
    <n v="87734.29"/>
    <n v="10528.11"/>
    <n v="98262.399999999994"/>
    <s v="SUBSE RECTORIA SISTEMA NACIONAL SALUD"/>
    <x v="24"/>
    <s v="NO APLICA"/>
    <s v="SI"/>
    <n v="98262.399999999994"/>
  </r>
  <r>
    <x v="298"/>
    <s v="111002020"/>
    <s v="MSP-SNGSP-2022-1902-M"/>
    <d v="2022-07-29T00:00:00"/>
    <s v="MSP-DNPI-2022-1248-M"/>
    <d v="2022-08-02T00:00:00"/>
    <x v="0"/>
    <m/>
    <s v="GOBERNANZA DE LA SALUD"/>
    <s v="Pago de tratamientos médicos casos de pacientes por derivación internacional"/>
    <s v="PLANTA CENTRAL"/>
    <n v="9999"/>
    <n v="58"/>
    <s v="000"/>
    <s v="002"/>
    <n v="530226"/>
    <n v="1701"/>
    <s v="001"/>
    <s v="0000"/>
    <s v="0000"/>
    <n v="3000000"/>
    <n v="0"/>
    <n v="3000000"/>
    <n v="0"/>
    <n v="0"/>
    <n v="0"/>
    <s v="SI"/>
    <m/>
    <m/>
    <s v="Mayra Espinoza"/>
    <n v="1907640.05"/>
    <n v="0"/>
    <n v="1907640.05"/>
    <s v="SUBSE RECTORIA SISTEMA NACIONAL SALUD"/>
    <x v="24"/>
    <s v="NO APLICA"/>
    <s v="SI"/>
    <n v="0"/>
  </r>
  <r>
    <x v="298"/>
    <s v="111000021"/>
    <s v="MSP-SNGSP-2022-1902-M"/>
    <d v="2022-07-29T00:00:00"/>
    <s v="MSP-DNPI-2022-1248-M"/>
    <d v="2022-08-02T00:00:00"/>
    <x v="0"/>
    <m/>
    <s v="GOBERNANZA DE LA SALUD"/>
    <s v="Aprovisionamiento de componentes sanguíneos "/>
    <s v="PLANTA CENTRAL"/>
    <n v="9999"/>
    <n v="58"/>
    <s v="000"/>
    <s v="001"/>
    <n v="530809"/>
    <n v="1701"/>
    <s v="001"/>
    <s v="0000"/>
    <s v="0000"/>
    <n v="5906781.4800000004"/>
    <n v="0"/>
    <n v="5906781.4800000004"/>
    <n v="0"/>
    <n v="0"/>
    <n v="0"/>
    <s v="SI"/>
    <m/>
    <m/>
    <s v="Mayra Espinoza"/>
    <n v="5906781.4800000004"/>
    <n v="0"/>
    <n v="5906781.4800000004"/>
    <s v="SUB GESTION OPERACIONES LOGISTICA SALUD "/>
    <x v="7"/>
    <s v="PROGRAMA NACIONAL DE SANGRE"/>
    <s v="SI"/>
    <n v="0"/>
  </r>
  <r>
    <x v="299"/>
    <s v="113005003"/>
    <s v="MSP-DNPSS-2022-0201-M"/>
    <d v="2022-07-25T00:00:00"/>
    <s v="MSP-DNPI-2022-1269-M"/>
    <d v="2022-08-03T00:00:00"/>
    <x v="2"/>
    <s v="Reforma para reprogramación que permitan el monitoreo y evaluación de la aplicación de políticas públicas, y ejecución de planes, proyectos y mecanismos de participación social en salud a nivel nacional"/>
    <s v="PREVENCION Y PROMOCION DE LA SALUD"/>
    <s v="Pago de dietas al Consejo Ciudadano Sectorial de Salud, de acuerdo a lo establecido por el Decreto Presidencial 656"/>
    <s v="PLANTA CENTRAL"/>
    <n v="9999"/>
    <n v="55"/>
    <s v="000"/>
    <s v="002"/>
    <n v="570301"/>
    <n v="1701"/>
    <s v="001"/>
    <s v="0000"/>
    <s v="0000"/>
    <n v="0"/>
    <n v="0"/>
    <n v="0"/>
    <n v="0"/>
    <n v="0"/>
    <n v="0"/>
    <s v="NO"/>
    <m/>
    <m/>
    <s v="VÍCTOR BAUZ"/>
    <n v="22997.75"/>
    <n v="0"/>
    <n v="22997.75"/>
    <s v="SUB PROMOCION SALUD INTERCULTURAL  IGUALDAD"/>
    <x v="5"/>
    <s v="NO APLICA"/>
    <s v="SI"/>
    <n v="0"/>
  </r>
  <r>
    <x v="300"/>
    <s v="133001005"/>
    <s v="MSP-DNJ-2022-3016-M"/>
    <d v="2022-07-04T00:00:00"/>
    <s v="MSP-DNPI-2022-1274-M"/>
    <d v="2022-08-04T00:00:00"/>
    <x v="2"/>
    <s v="REPROGRAMACION DE LOS MESES DE DEVENGAMIENTO DEL PRESUPUESTO DESTINADO PARA VIATICOS "/>
    <s v="ADMINISTRACION CENTRAL"/>
    <s v="SUBSITENCIA Y VIATICOS EN EL INTERIOR"/>
    <s v="PLANTA CENTRAL"/>
    <n v="9999"/>
    <s v="01"/>
    <s v="000"/>
    <s v="001"/>
    <n v="530303"/>
    <n v="1701"/>
    <s v="001"/>
    <s v="0000"/>
    <s v="0000"/>
    <n v="0"/>
    <n v="0"/>
    <n v="0"/>
    <n v="0"/>
    <n v="0"/>
    <n v="0"/>
    <s v="SI"/>
    <m/>
    <m/>
    <s v="VERONICA VELEZ "/>
    <n v="0"/>
    <n v="0"/>
    <n v="0"/>
    <s v="COOR ASESORIA JURIDICA"/>
    <x v="26"/>
    <s v="NO APLICA"/>
    <s v="NO"/>
    <n v="0"/>
  </r>
  <r>
    <x v="301"/>
    <s v="132000005"/>
    <s v="REUNIONES MANTENIDAS POR CGPGE"/>
    <d v="2022-08-01T00:00:00"/>
    <m/>
    <m/>
    <x v="0"/>
    <s v="Incremento de techo para Serv. Externalizados"/>
    <s v="PROVISION Y PRESTACION DE SERVICIOS DE SALUD"/>
    <s v="ASIGNACIÓN ADICIONAL MEF SERVICIOS EXTERNALIZADOS"/>
    <s v="PLANTA CENTRAL"/>
    <n v="9999"/>
    <n v="90"/>
    <s v="000"/>
    <s v="001"/>
    <n v="530208"/>
    <n v="1701"/>
    <s v="001"/>
    <s v="0000"/>
    <s v="0000"/>
    <n v="7000000"/>
    <n v="0"/>
    <n v="7000000"/>
    <n v="0"/>
    <n v="0"/>
    <n v="0"/>
    <s v="SI"/>
    <m/>
    <m/>
    <s v="EDISON JIMÉNEZ"/>
    <n v="0"/>
    <n v="0"/>
    <n v="0"/>
    <s v="COOR PLANIFICACION GEST ESTRAT"/>
    <x v="11"/>
    <s v="N/A"/>
    <s v="NO"/>
    <n v="0"/>
  </r>
  <r>
    <x v="301"/>
    <s v="132000007"/>
    <s v="REUNIONES MANTENIDAS POR CGPGE"/>
    <d v="2022-08-01T00:00:00"/>
    <m/>
    <m/>
    <x v="0"/>
    <s v="Incremento de techo para Serv. Externalizados"/>
    <s v="PROVISION Y PRESTACION DE SERVICIOS DE SALUD"/>
    <s v="ASIGNACIÓN ADICIONAL MEF SERVICIOS EXTERNALIZADOS"/>
    <s v="PLANTA CENTRAL"/>
    <n v="9999"/>
    <n v="90"/>
    <s v="000"/>
    <s v="001"/>
    <n v="530209"/>
    <n v="1701"/>
    <s v="001"/>
    <s v="0000"/>
    <s v="0000"/>
    <n v="9833333.3300000001"/>
    <n v="0"/>
    <n v="9833333.3300000001"/>
    <n v="0"/>
    <n v="0"/>
    <n v="0"/>
    <s v="SI"/>
    <m/>
    <m/>
    <s v="EDISON JIMÉNEZ"/>
    <n v="0"/>
    <n v="0"/>
    <n v="0"/>
    <s v="COOR PLANIFICACION GEST ESTRAT"/>
    <x v="11"/>
    <s v="N/A"/>
    <s v="NO"/>
    <n v="0"/>
  </r>
  <r>
    <x v="301"/>
    <s v="132000008"/>
    <s v="REUNIONES MANTENIDAS POR CGPGE"/>
    <d v="2022-08-01T00:00:00"/>
    <m/>
    <m/>
    <x v="0"/>
    <s v="Incremento de techo para Serv. Externalizados"/>
    <s v="PROVISION Y PRESTACION DE SERVICIOS DE SALUD"/>
    <s v="ASIGNACIÓN ADICIONAL MEF SERVICIOS EXTERNALIZADOS"/>
    <s v="PLANTA CENTRAL"/>
    <n v="9999"/>
    <n v="90"/>
    <s v="000"/>
    <s v="001"/>
    <n v="530235"/>
    <n v="1701"/>
    <s v="001"/>
    <s v="0000"/>
    <s v="0000"/>
    <n v="3166666.67"/>
    <n v="0"/>
    <n v="3166666.67"/>
    <n v="0"/>
    <n v="0"/>
    <n v="0"/>
    <s v="SI"/>
    <m/>
    <m/>
    <s v="EDISON JIMÉNEZ"/>
    <n v="0"/>
    <n v="0"/>
    <n v="0"/>
    <s v="COOR PLANIFICACION GEST ESTRAT"/>
    <x v="11"/>
    <s v="N/A"/>
    <s v="NO"/>
    <n v="0"/>
  </r>
  <r>
    <x v="301"/>
    <s v="134000012"/>
    <s v="REUNIONES MANTENIDAS POR CGPGE"/>
    <d v="2022-08-01T00:00:00"/>
    <m/>
    <m/>
    <x v="0"/>
    <s v="Devolución de espacio por incremento de techo para Serv. Externalizados"/>
    <s v="PROGRAMAS DE SALUD PUBLICA"/>
    <s v="Monto asignado por el MEF - Adquisición de equipo médico"/>
    <s v="PLANTA CENTRAL"/>
    <n v="9999"/>
    <n v="24"/>
    <s v="000"/>
    <s v="001"/>
    <n v="840113"/>
    <n v="1701"/>
    <s v="002"/>
    <s v="0000"/>
    <s v="0000"/>
    <n v="0"/>
    <n v="0"/>
    <n v="0"/>
    <n v="20000000"/>
    <n v="0"/>
    <n v="20000000"/>
    <s v="SI"/>
    <m/>
    <m/>
    <s v="EDISON JIMÉNEZ"/>
    <n v="0"/>
    <n v="0"/>
    <n v="0"/>
    <s v="COOR ADMINISTRATIVA FINANCIERA"/>
    <x v="40"/>
    <s v="NO APLICA"/>
    <s v="SI"/>
    <n v="0"/>
  </r>
  <r>
    <x v="302"/>
    <s v="134001001"/>
    <s v="MSP-DNTH-2022-3981-M"/>
    <d v="2022-07-12T00:00:00"/>
    <s v="MSP-DNPI-2022-1283-M "/>
    <d v="2022-08-05T00:00:00"/>
    <x v="2"/>
    <s v="Para financiar la nómina a diciembre de 2022, y dar cumplimiento a las solicitudes realizadas en memorandos No. MSP-DNTH-2022-3981-M, MSP-DNTH-2022-3965-M, de 12 de mayo de 2022, solicitados por la Directora Nacional de Talento Humano."/>
    <s v="ADMINISTRACION CENTRAL"/>
    <s v="Reporte de remuneración mensual unificada e ingresos complementarios"/>
    <s v="PLANTA CENTRAL"/>
    <n v="9999"/>
    <s v="01"/>
    <s v="000"/>
    <s v="001"/>
    <n v="510105"/>
    <n v="1700"/>
    <s v="001"/>
    <s v="0000"/>
    <s v="0000"/>
    <n v="99000"/>
    <n v="0"/>
    <n v="99000"/>
    <n v="0"/>
    <n v="0"/>
    <n v="0"/>
    <s v="SI"/>
    <m/>
    <m/>
    <s v="VERONICA VELEZ "/>
    <n v="4247451.95"/>
    <n v="0"/>
    <n v="4247451.95"/>
    <s v="COOR ADMINISTRATIVA FINANCIERA"/>
    <x v="12"/>
    <s v="REMUNERACIONES"/>
    <s v="SI"/>
    <n v="4247451.95"/>
  </r>
  <r>
    <x v="302"/>
    <s v="134001075"/>
    <s v="MSP-DNF-2022-3032-M"/>
    <d v="2022-07-21T00:00:00"/>
    <s v="MSP-DNPI-2022-1283-M "/>
    <d v="2022-08-05T00:00:00"/>
    <x v="2"/>
    <s v="Para financiar asignación de recursos referentes a las remuneraciones de 264 profesionales de la salud y 16 profesionales administrativos de la EOD 9001 HGDC, según requerimiento en memorando Nro. MSP-CZ9-2022-12932-M, de 20 de julio de 2022, conforme autorización de la Coordinadora General Administrativa Financiera en hoja de Ruta del memorando No. MSP-DNF-2022-3032-M, de 21 de julio de 2022, suscrito por el Director Nacional Financiero."/>
    <s v="ADMINISTRACION CENTRAL"/>
    <s v="Reporte de remuneración mensual unificada e ingresos complementarios"/>
    <s v="PLANTA CENTRAL"/>
    <n v="9999"/>
    <s v="01"/>
    <s v="000"/>
    <s v="001"/>
    <n v="510105"/>
    <n v="1709"/>
    <s v="001"/>
    <s v="0000"/>
    <s v="0000"/>
    <n v="0"/>
    <n v="0"/>
    <n v="0"/>
    <n v="568011.05000000005"/>
    <n v="0"/>
    <n v="568011.05000000005"/>
    <s v="SI"/>
    <m/>
    <m/>
    <s v="VERONICA VELEZ "/>
    <n v="914.51000000024214"/>
    <n v="0"/>
    <n v="914.51000000024214"/>
    <s v="COOR ADMINISTRATIVA FINANCIERA"/>
    <x v="12"/>
    <s v="REMUNERACIONES"/>
    <s v="SI"/>
    <n v="914.51000000024214"/>
  </r>
  <r>
    <x v="302"/>
    <s v="134001122"/>
    <s v=" MSP-DNTH-2022-3698-M"/>
    <d v="2022-07-30T00:00:00"/>
    <s v="MSP-DNPI-2022-1283-M "/>
    <d v="2022-08-05T00:00:00"/>
    <x v="2"/>
    <s v="Para financiar el traspaso de partida individual Nro. 1410 desde la Dirección Nacional de Vigilancia Epidemiológica - ¨Planta Central a la Coordinación Zonal 9, del funcionario Dr. Acosta Hidalgo Pablo Isaac, según memorando Nro. MSP-DNTH-2022-3698-M, de 30 de junio de 2022, suscrito por la Directora Nacional de Talento Humano."/>
    <s v="ADMINISTRACION CENTRAL"/>
    <s v="Reporte de remuneración mensual unificada e ingresos complementarios"/>
    <s v="PLANTA CENTRAL"/>
    <n v="9999"/>
    <s v="01"/>
    <s v="000"/>
    <s v="001"/>
    <n v="510111"/>
    <n v="1700"/>
    <s v="001"/>
    <s v="0000"/>
    <s v="0000"/>
    <n v="0"/>
    <n v="0"/>
    <n v="0"/>
    <n v="12204"/>
    <n v="0"/>
    <n v="12204"/>
    <s v="SI"/>
    <m/>
    <m/>
    <s v="VERONICA VELEZ "/>
    <n v="1152.6000000000004"/>
    <n v="0"/>
    <n v="1152.6000000000004"/>
    <s v="COOR ADMINISTRATIVA FINANCIERA"/>
    <x v="12"/>
    <s v="REMUNERACIONES"/>
    <s v="SI"/>
    <n v="1152.6000000000004"/>
  </r>
  <r>
    <x v="302"/>
    <s v="134001035"/>
    <s v="MSP-DNTH-2022-3698-M"/>
    <d v="2022-07-30T00:00:00"/>
    <s v="MSP-DNPI-2022-1283-M "/>
    <d v="2022-08-05T00:00:00"/>
    <x v="2"/>
    <s v="Para financiar el traspaso de partida individual Nro. 1410 desde la Dirección Nacional de Vigilancia Epidemiológica - ¨Planta Central a la Coordinación Zonal 9, del funcionario Dr. Acosta Hidalgo Pablo Isaac, según memorando Nro. MSP-DNTH-2022-3698-M, de 30 de junio de 2022, suscrito por la Directora Nacional de Talento Humano."/>
    <s v="ADMINISTRACION CENTRAL"/>
    <s v="Reporte de remuneración mensual unificada e ingresos complementarios"/>
    <s v="PLANTA CENTRAL"/>
    <n v="9999"/>
    <s v="01"/>
    <s v="000"/>
    <s v="001"/>
    <n v="510203"/>
    <n v="1700"/>
    <s v="001"/>
    <s v="0000"/>
    <s v="0000"/>
    <n v="0"/>
    <n v="0"/>
    <n v="0"/>
    <n v="835.67"/>
    <n v="0"/>
    <n v="835.67"/>
    <s v="SI"/>
    <m/>
    <m/>
    <s v="VERONICA VELEZ "/>
    <n v="644810.48999999976"/>
    <n v="0"/>
    <n v="644810.48999999976"/>
    <s v="COOR ADMINISTRATIVA FINANCIERA"/>
    <x v="12"/>
    <s v="REMUNERACIONES"/>
    <s v="SI"/>
    <n v="644810.48999999976"/>
  </r>
  <r>
    <x v="302"/>
    <s v="134001123"/>
    <s v="MSP-DNTH-2022-3708-M"/>
    <d v="2022-07-30T00:00:00"/>
    <s v="MSP-DNPI-2022-1283-M "/>
    <d v="2022-08-05T00:00:00"/>
    <x v="2"/>
    <s v="Para financiar el ingreso de 360 Profesionales Devengantes de Beca desde el mes de agosto de 2022; 1000 Profesionales Rurales y 500 Internos Rotativos a partir de septiembre de 2022, conforme memorando Nro. MSP-DNTH-2022-3708-M, de 30 de junio de 2022, solicitado por la Directora Nacional de Talento Humano."/>
    <s v="ADMINISTRACION CENTRAL"/>
    <s v="Reporte de remuneración mensual unificada e ingresos complementarios"/>
    <s v="PLANTA CENTRAL"/>
    <n v="9999"/>
    <s v="01"/>
    <s v="000"/>
    <s v="001"/>
    <n v="510203"/>
    <n v="1709"/>
    <s v="001"/>
    <s v="0000"/>
    <s v="0000"/>
    <n v="724816.67"/>
    <n v="0"/>
    <n v="724816.67"/>
    <n v="0"/>
    <n v="0"/>
    <n v="0"/>
    <s v="SI"/>
    <m/>
    <m/>
    <s v="VERONICA VELEZ "/>
    <n v="0"/>
    <n v="0"/>
    <n v="0"/>
    <s v="COOR ADMINISTRATIVA FINANCIERA"/>
    <x v="12"/>
    <s v="REMUNERACIONES"/>
    <s v="NO"/>
    <n v="0"/>
  </r>
  <r>
    <x v="302"/>
    <s v="134001041"/>
    <s v=" MSP-DNTH-2022-3698-M"/>
    <d v="2022-07-30T00:00:00"/>
    <s v="MSP-DNPI-2022-1283-M "/>
    <d v="2022-08-05T00:00:00"/>
    <x v="2"/>
    <s v="Para financiar el traspaso de partida individual Nro. 1410 desde la Dirección Nacional de Vigilancia Epidemiológica - ¨Planta Central a la Coordinación Zonal 9, del funcionario Dr. Acosta Hidalgo Pablo Isaac, según memorando Nro. MSP-DNTH-2022-3698-M, de 30 de junio de 2022, suscrito por la Directora Nacional de Talento Humano."/>
    <s v="ADMINISTRACION CENTRAL"/>
    <s v="Reporte de remuneración mensual unificada e ingresos complementarios"/>
    <s v="PLANTA CENTRAL"/>
    <n v="9999"/>
    <s v="01"/>
    <s v="000"/>
    <s v="001"/>
    <n v="510204"/>
    <n v="1700"/>
    <s v="001"/>
    <s v="0000"/>
    <s v="0000"/>
    <n v="4402.0800000000163"/>
    <n v="0"/>
    <n v="4402.0800000000163"/>
    <n v="0"/>
    <n v="0"/>
    <n v="0"/>
    <s v="SI"/>
    <m/>
    <m/>
    <s v="VERONICA VELEZ "/>
    <n v="219518.27"/>
    <n v="0"/>
    <n v="219518.27"/>
    <s v="COOR ADMINISTRATIVA FINANCIERA"/>
    <x v="12"/>
    <s v="REMUNERACIONES"/>
    <s v="SI"/>
    <n v="219518.27"/>
  </r>
  <r>
    <x v="302"/>
    <s v="134001124"/>
    <s v="MSP-DNTH-2022-3708-M"/>
    <d v="2022-07-30T00:00:00"/>
    <s v="MSP-DNPI-2022-1283-M "/>
    <d v="2022-08-05T00:00:00"/>
    <x v="2"/>
    <s v="Para financiar el ingreso de 360 Profesionales Devengantes de Beca desde el mes de agosto de 2022; 1000 Profesionales Rurales y 500 Internos Rotativos a partir de septiembre de 2022, conforme memorando Nro. MSP-DNTH-2022-3708-M, de 30 de junio de 2022, solicitado por la Directora Nacional de Talento Humano."/>
    <s v="ADMINISTRACION CENTRAL"/>
    <s v="Reporte de remuneración mensual unificada e ingresos complementarios"/>
    <s v="PLANTA CENTRAL"/>
    <n v="9999"/>
    <s v="01"/>
    <s v="000"/>
    <s v="001"/>
    <n v="510204"/>
    <n v="1709"/>
    <s v="001"/>
    <s v="0000"/>
    <s v="0000"/>
    <n v="205416.67"/>
    <n v="0"/>
    <n v="205416.67"/>
    <n v="0"/>
    <n v="0"/>
    <n v="0"/>
    <s v="SI"/>
    <m/>
    <m/>
    <s v="VERONICA VELEZ "/>
    <n v="0"/>
    <n v="0"/>
    <n v="0"/>
    <s v="COOR ADMINISTRATIVA FINANCIERA"/>
    <x v="12"/>
    <s v="REMUNERACIONES"/>
    <s v="NO"/>
    <n v="0"/>
  </r>
  <r>
    <x v="302"/>
    <s v="134001051"/>
    <s v="MSP-DNTH-2022-3708-M"/>
    <d v="2022-07-30T00:00:00"/>
    <s v="MSP-DNPI-2022-1283-M "/>
    <d v="2022-08-05T00:00:00"/>
    <x v="2"/>
    <s v=" Para financiar el ingreso de 360 Profesionales Devengantes de Beca desde el mes de agosto de 2022; 1000 Profesionales Rurales y 500 Internos Rotativos a partir de septiembre de 2022, conforme memorando Nro. MSP-DNTH-2022-3708-M, de 30 de junio de 2022, solicitado por la Directora Nacional de Talento Humano."/>
    <s v="ADMINISTRACION CENTRAL"/>
    <s v="Reporte de remuneración mensual unificada e ingresos complementarios"/>
    <s v="PLANTA CENTRAL"/>
    <n v="9999"/>
    <s v="01"/>
    <s v="000"/>
    <s v="001"/>
    <n v="510502"/>
    <n v="1700"/>
    <s v="001"/>
    <s v="0000"/>
    <s v="0000"/>
    <n v="1183200"/>
    <n v="0"/>
    <n v="1183200"/>
    <n v="0"/>
    <n v="0"/>
    <n v="0"/>
    <s v="SI"/>
    <m/>
    <m/>
    <s v="VERONICA VELEZ "/>
    <n v="0"/>
    <n v="0"/>
    <n v="0"/>
    <s v="COOR ADMINISTRATIVA FINANCIERA"/>
    <x v="12"/>
    <s v="REMUNERACIONES"/>
    <s v="NO"/>
    <n v="0"/>
  </r>
  <r>
    <x v="302"/>
    <s v="134001007"/>
    <s v="MSP-DNTH-2022-3981-M"/>
    <d v="2022-07-29T00:00:00"/>
    <s v="MSP-DNPI-2022-1283-M "/>
    <d v="2022-08-05T00:00:00"/>
    <x v="2"/>
    <s v="Para financiar la nómina a diciembre de 2022, y dar cumplimiento a las solicitudes realizadas en memorandos No. MSP-DNTH-2022-3981-M, MSP-DNTH-2022-3965-M, de 12 de mayo de 2022, solicitados por la Directora Nacional de Talento Humano."/>
    <s v="ADMINISTRACION CENTRAL"/>
    <s v="Reporte de remuneración mensual unificada e ingresos complementarios"/>
    <s v="PLANTA CENTRAL"/>
    <n v="9999"/>
    <s v="01"/>
    <s v="000"/>
    <s v="001"/>
    <n v="510510"/>
    <n v="1700"/>
    <s v="001"/>
    <s v="0000"/>
    <s v="0000"/>
    <n v="0"/>
    <n v="0"/>
    <n v="0"/>
    <n v="206850"/>
    <n v="0"/>
    <n v="206850"/>
    <s v="SI"/>
    <m/>
    <m/>
    <s v="VERONICA VELEZ "/>
    <n v="2213601.9900000002"/>
    <n v="0"/>
    <n v="2213601.9900000002"/>
    <s v="COOR ADMINISTRATIVA FINANCIERA"/>
    <x v="12"/>
    <s v="REMUNERACIONES"/>
    <s v="SI"/>
    <n v="2213601.9900000002"/>
  </r>
  <r>
    <x v="302"/>
    <s v="134001052"/>
    <s v="MSP-DNF-2022-3193-M"/>
    <d v="2022-07-29T00:00:00"/>
    <s v="MSP-DNPI-2022-1283-M "/>
    <d v="2022-08-05T00:00:00"/>
    <x v="2"/>
    <s v="Para financiar la sentencia Nro. 01803-2022-00227 EJECUTORIADA de última instancia de cumplimiento obligatorio, a favor de FLORES FLORES EULALIA CATALINA, conforme solicitud en memorando No. MSP-CZONAL6-2022-7147-M, autorizado por la Coordinadora General Administrativa Financiera en hoja de ruta del memorando No. MSP-DNF-2022-3193-M, de 29 de julio de 2022, suscrito por el Director Nacional Financiero."/>
    <s v="ADMINISTRACION CENTRAL"/>
    <s v="Reporte de remuneración mensual unificada e ingresos complementarios"/>
    <s v="PLANTA CENTRAL"/>
    <n v="9999"/>
    <s v="01"/>
    <s v="000"/>
    <s v="001"/>
    <n v="510510"/>
    <n v="1709"/>
    <s v="001"/>
    <s v="0000"/>
    <s v="0000"/>
    <n v="0"/>
    <n v="0"/>
    <n v="0"/>
    <n v="1155750.56"/>
    <n v="0"/>
    <n v="1155750.56"/>
    <s v="SI"/>
    <m/>
    <m/>
    <s v="VERONICA VELEZ "/>
    <n v="7610.8900000154972"/>
    <n v="0"/>
    <n v="7610.8900000154972"/>
    <s v="COOR ADMINISTRATIVA FINANCIERA"/>
    <x v="12"/>
    <s v="REMUNERACIONES"/>
    <s v="SI"/>
    <n v="7610.8900000154972"/>
  </r>
  <r>
    <x v="302"/>
    <s v="134001097"/>
    <s v=" MSP-DNTH-2022-3708-M"/>
    <d v="2022-07-30T00:00:00"/>
    <s v="MSP-DNPI-2022-1283-M "/>
    <d v="2022-08-05T00:00:00"/>
    <x v="2"/>
    <s v="Para financiar el ingreso de 360 Profesionales Devengantes de Beca desde el mes de agosto de 2022; 1000 Profesionales Rurales y 500 Internos Rotativos a partir de septiembre de 2022, conforme memorando Nro. MSP-DNTH-2022-3708-M, de 30 de junio de 2022, solicitado por la Directora Nacional de Talento Humano."/>
    <s v="ADMINISTRACION CENTRAL"/>
    <s v="Reporte de remuneración mensual unificada e ingresos complementarios"/>
    <s v="PLANTA CENTRAL"/>
    <n v="9999"/>
    <s v="01"/>
    <s v="000"/>
    <s v="001"/>
    <n v="510515"/>
    <n v="1709"/>
    <s v="001"/>
    <s v="0000"/>
    <s v="0000"/>
    <n v="3944000"/>
    <n v="0"/>
    <n v="3944000"/>
    <n v="0"/>
    <n v="0"/>
    <n v="0"/>
    <s v="SI"/>
    <m/>
    <m/>
    <s v="VERONICA VELEZ "/>
    <n v="11924.719999999739"/>
    <n v="0"/>
    <n v="11924.719999999739"/>
    <s v="COOR ADMINISTRATIVA FINANCIERA"/>
    <x v="12"/>
    <s v="REMUNERACIONES"/>
    <s v="SI"/>
    <n v="11924.719999999739"/>
  </r>
  <r>
    <x v="302"/>
    <s v="134001047"/>
    <s v="MSP-DNTH-2022-4255-M"/>
    <d v="2022-07-22T00:00:00"/>
    <s v="MSP-DNPI-2022-1283-M "/>
    <d v="2022-08-05T00:00:00"/>
    <x v="2"/>
    <s v="Para financiar ingreso de profesionales rurales y devengantes de beca, cambio de plaza y cambio de ítem presupuestario de servidores devengantes de beca, conforme solicitud en memorando Nro. MSP-DNTH-2022-4255-M, de 22 de julio de 2022, suscritos por la Directora Nacional de Talento Humano (E)."/>
    <s v="ADMINISTRACION CENTRAL"/>
    <s v="Reporte de remuneración mensual unificada e ingresos complementarios"/>
    <s v="PLANTA CENTRAL"/>
    <n v="9999"/>
    <s v="01"/>
    <s v="000"/>
    <s v="001"/>
    <n v="510516"/>
    <n v="1700"/>
    <s v="001"/>
    <s v="0000"/>
    <s v="0000"/>
    <n v="8380"/>
    <n v="0"/>
    <n v="8380"/>
    <n v="0"/>
    <n v="0"/>
    <n v="0"/>
    <s v="SI"/>
    <m/>
    <m/>
    <s v="VERONICA VELEZ "/>
    <n v="68716"/>
    <n v="0"/>
    <n v="68716"/>
    <s v="COOR ADMINISTRATIVA FINANCIERA"/>
    <x v="12"/>
    <s v="REMUNERACIONES"/>
    <s v="SI"/>
    <n v="68716"/>
  </r>
  <r>
    <x v="302"/>
    <s v="134001111"/>
    <s v="MSP-DNTH-2022-3708-M"/>
    <d v="2022-07-30T00:00:00"/>
    <s v="MSP-DNPI-2022-1283-M "/>
    <d v="2022-08-05T00:00:00"/>
    <x v="2"/>
    <s v="Para financiar el ingreso de 360 Profesionales Devengantes de Beca desde el mes de agosto de 2022; 1000 Profesionales Rurales y 500 Internos Rotativos a partir de septiembre de 2022, conforme memorando Nro. MSP-DNTH-2022-3708-M, de 30 de junio de 2022, solicitado por la Directora Nacional de Talento Humano."/>
    <s v="ADMINISTRACION CENTRAL"/>
    <s v="Reporte de remuneración mensual unificada e ingresos complementarios"/>
    <s v="PLANTA CENTRAL"/>
    <n v="9999"/>
    <s v="01"/>
    <s v="000"/>
    <s v="001"/>
    <n v="510516"/>
    <n v="1709"/>
    <s v="001"/>
    <s v="0000"/>
    <s v="0000"/>
    <n v="5039531.1899999995"/>
    <n v="0"/>
    <n v="5039531.1899999995"/>
    <n v="0"/>
    <n v="0"/>
    <n v="0"/>
    <s v="SI"/>
    <m/>
    <m/>
    <s v="VERONICA VELEZ "/>
    <n v="1862.0599999995902"/>
    <n v="0"/>
    <n v="1862.0599999995902"/>
    <s v="COOR ADMINISTRATIVA FINANCIERA"/>
    <x v="12"/>
    <s v="REMUNERACIONES"/>
    <s v="SI"/>
    <n v="1862.0599999995902"/>
  </r>
  <r>
    <x v="302"/>
    <s v="134001023"/>
    <s v=" MSP-DNTH-2022-3708-M"/>
    <d v="2022-07-30T00:00:00"/>
    <s v="MSP-DNPI-2022-1283-M "/>
    <d v="2022-08-05T00:00:00"/>
    <x v="2"/>
    <s v="Para financiar el ingreso de 360 Profesionales Devengantes de Beca desde el mes de agosto de 2022; 1000 Profesionales Rurales y 500 Internos Rotativos a partir de septiembre de 2022, conforme memorando Nro. Para financiar el ingreso de 360 Profesionales Devengantes de Beca desde el mes de agosto de 2022; 1000 Profesionales Rurales y 500 Internos Rotativos a partir de septiembre de 2022, conforme memorando Nro. MSP-DNTH-2022-3708-M, de 30 de junio de 2022, solicitado por la Directora Nacional de Talento Humano., de 30 de junio de 2022, solicitado por la Directora Nacional de Talento Humano."/>
    <s v="ADMINISTRACION CENTRAL"/>
    <s v="Reporte de remuneración mensual unificada e ingresos complementarios"/>
    <s v="PLANTA CENTRAL"/>
    <n v="9999"/>
    <s v="01"/>
    <s v="000"/>
    <s v="001"/>
    <n v="510601"/>
    <n v="1700"/>
    <s v="001"/>
    <s v="0000"/>
    <s v="0000"/>
    <n v="0"/>
    <n v="0"/>
    <n v="0"/>
    <n v="7369.02"/>
    <n v="0"/>
    <n v="7369.02"/>
    <s v="SI"/>
    <m/>
    <m/>
    <s v="VERONICA VELEZ "/>
    <n v="745129"/>
    <n v="0"/>
    <n v="745129"/>
    <s v="COOR ADMINISTRATIVA FINANCIERA"/>
    <x v="12"/>
    <s v="REMUNERACIONES"/>
    <s v="SI"/>
    <n v="745129"/>
  </r>
  <r>
    <x v="302"/>
    <s v="134001125"/>
    <s v=" MSP-DNTH-2022-3708-M"/>
    <d v="2022-07-30T00:00:00"/>
    <s v="MSP-DNPI-2022-1283-M "/>
    <d v="2022-08-05T00:00:00"/>
    <x v="2"/>
    <s v="Para financiar el ingreso de 360 Profesionales Devengantes de Beca desde el mes de agosto de 2022; 1000 Profesionales Rurales y 500 Internos Rotativos a partir de septiembre de 2022, conforme memorando Nro. Para financiar el ingreso de 360 Profesionales Devengantes de Beca desde el mes de agosto de 2022; 1000 Profesionales Rurales y 500 Internos Rotativos a partir de septiembre de 2022, conforme memorando Nro. MSP-DNTH-2022-3708-M, de 30 de junio de 2022, solicitado por la Directora Nacional de Talento Humano., de 30 de junio de 2022, solicitado por la Directora Nacional de Talento Humano."/>
    <s v="ADMINISTRACION CENTRAL"/>
    <s v="Reporte de remuneración mensual unificada e ingresos complementarios"/>
    <s v="PLANTA CENTRAL"/>
    <n v="9999"/>
    <s v="01"/>
    <s v="000"/>
    <s v="001"/>
    <n v="510601"/>
    <n v="1709"/>
    <s v="001"/>
    <s v="0000"/>
    <s v="0000"/>
    <n v="839337.7"/>
    <n v="0"/>
    <n v="839337.7"/>
    <n v="0"/>
    <n v="0"/>
    <n v="0"/>
    <s v="SI"/>
    <m/>
    <m/>
    <s v="VERONICA VELEZ "/>
    <n v="0"/>
    <n v="0"/>
    <n v="0"/>
    <s v="COOR ADMINISTRATIVA FINANCIERA"/>
    <x v="12"/>
    <s v="REMUNERACIONES"/>
    <s v="NO"/>
    <n v="0"/>
  </r>
  <r>
    <x v="302"/>
    <s v="134001029"/>
    <s v=" MSP-DNTH-2022-3698-M"/>
    <d v="2022-07-30T00:00:00"/>
    <s v="MSP-DNPI-2022-1283-M "/>
    <d v="2022-08-05T00:00:00"/>
    <x v="2"/>
    <s v="Para financiar el traspaso de partida individual Nro. 1410 desde la Dirección Nacional de Vigilancia Epidemiológica - ¨Planta Central a la Coordinación Zonal 9, del funcionario Dr. Acosta Hidalgo Pablo Isaac, según memorando Nro. MSP-DNTH-2022-3698-M, de 30 de junio de 2022, suscrito por la Directora Nacional de Talento Humano."/>
    <s v="ADMINISTRACION CENTRAL"/>
    <s v="Reporte de remuneración mensual unificada e ingresos complementarios"/>
    <s v="PLANTA CENTRAL"/>
    <n v="9999"/>
    <s v="01"/>
    <s v="000"/>
    <s v="001"/>
    <n v="510602"/>
    <n v="1700"/>
    <s v="001"/>
    <s v="0000"/>
    <s v="0000"/>
    <n v="0"/>
    <n v="0"/>
    <n v="0"/>
    <n v="4818.54"/>
    <n v="0"/>
    <n v="4818.54"/>
    <s v="SI"/>
    <m/>
    <m/>
    <s v="VERONICA VELEZ "/>
    <n v="550732.12999999989"/>
    <n v="0"/>
    <n v="550732.12999999989"/>
    <s v="COOR ADMINISTRATIVA FINANCIERA"/>
    <x v="12"/>
    <s v="REMUNERACIONES"/>
    <s v="SI"/>
    <n v="550732.12999999989"/>
  </r>
  <r>
    <x v="302"/>
    <s v="134001126"/>
    <s v="MSP-DNTH-2022-3698-M"/>
    <d v="2022-07-30T00:00:00"/>
    <s v="MSP-DNPI-2022-1283-M "/>
    <d v="2022-08-05T00:00:00"/>
    <x v="2"/>
    <s v="Para financiar el traspaso de partida individual Nro. 1410 desde la Dirección Nacional de Vigilancia Epidemiológica - ¨Planta Central a la Coordinación Zonal 9, del funcionario Dr. Acosta Hidalgo Pablo Isaac, según memorando Nro. MSP-DNTH-2022-3698-M, de 30 de junio de 2022, suscrito por la Directora Nacional de Talento Humano."/>
    <s v="ADMINISTRACION CENTRAL"/>
    <s v="Reporte de remuneración mensual unificada e ingresos complementarios"/>
    <s v="PLANTA CENTRAL"/>
    <n v="9999"/>
    <s v="01"/>
    <s v="000"/>
    <s v="001"/>
    <n v="510602"/>
    <n v="1709"/>
    <s v="001"/>
    <s v="0000"/>
    <s v="0000"/>
    <n v="395991.54"/>
    <n v="0"/>
    <n v="395991.54"/>
    <n v="0"/>
    <n v="0"/>
    <n v="0"/>
    <s v="SI"/>
    <m/>
    <m/>
    <s v="VERONICA VELEZ "/>
    <n v="0"/>
    <n v="0"/>
    <n v="0"/>
    <s v="COOR ADMINISTRATIVA FINANCIERA"/>
    <x v="12"/>
    <s v="REMUNERACIONES"/>
    <s v="NO"/>
    <n v="0"/>
  </r>
  <r>
    <x v="302"/>
    <s v="134001066"/>
    <s v="MSP-DNTH-2022-3698-M"/>
    <d v="2022-07-30T00:00:00"/>
    <s v="MSP-DNPI-2022-1283-M "/>
    <d v="2022-08-05T00:00:00"/>
    <x v="2"/>
    <s v="Para financiar el traspaso de partida individual Nro. 1410 desde la Dirección Nacional de Vigilancia Epidemiológica - ¨Planta Central a la Coordinación Zonal 9, del funcionario Dr. Acosta Hidalgo Pablo Isaac, según memorando Nro. MSP-DNTH-2022-3698-M, de 30 de junio de 2022, suscrito por la Directora Nacional de Talento Humano."/>
    <s v="ADMINISTRACION CENTRAL"/>
    <s v="Reporte de remuneración mensual unificada e ingresos complementarios"/>
    <s v="PLANTA CENTRAL"/>
    <n v="9999"/>
    <s v="01"/>
    <s v="000"/>
    <s v="001"/>
    <n v="510707"/>
    <n v="1700"/>
    <s v="001"/>
    <s v="0000"/>
    <s v="0000"/>
    <n v="28000"/>
    <n v="0"/>
    <n v="28000"/>
    <n v="0"/>
    <n v="0"/>
    <n v="0"/>
    <s v="SI"/>
    <m/>
    <m/>
    <s v="VERONICA VELEZ "/>
    <n v="144673.41000000003"/>
    <n v="0"/>
    <n v="144673.41000000003"/>
    <s v="COOR ADMINISTRATIVA FINANCIERA"/>
    <x v="12"/>
    <s v="REMUNERACIONES"/>
    <s v="SI"/>
    <n v="144673.41000000003"/>
  </r>
  <r>
    <x v="302"/>
    <s v="134001002"/>
    <s v="MSP-DNTH-2022-3981-M"/>
    <d v="2022-07-30T00:00:00"/>
    <s v="MSP-DNPI-2022-1283-M "/>
    <d v="2022-08-05T00:00:00"/>
    <x v="2"/>
    <s v="Para financiar la nómina a diciembre de 2022, y dar cumplimiento a las solicitudes realizadas en memorandos No. MSP-DNTH-2022-3981-M, MSP-DNTH-2022-3965-M, de 12 de mayo de 2022, solicitados por la Directora Nacional de Talento Humano."/>
    <s v="PREVENCION Y PROMOCION DE LA SALUD"/>
    <s v="Reporte de remuneración mensual unificada e ingresos complementarios"/>
    <s v="PLANTA CENTRAL"/>
    <n v="9999"/>
    <n v="55"/>
    <s v="000"/>
    <s v="003"/>
    <n v="510105"/>
    <n v="1700"/>
    <s v="001"/>
    <s v="0000"/>
    <s v="0000"/>
    <n v="0"/>
    <n v="0"/>
    <n v="0"/>
    <n v="8000"/>
    <n v="0"/>
    <n v="8000"/>
    <s v="SI"/>
    <m/>
    <m/>
    <s v="VERONICA VELEZ "/>
    <n v="501451.37"/>
    <n v="0"/>
    <n v="501451.37"/>
    <s v="COOR ADMINISTRATIVA FINANCIERA"/>
    <x v="12"/>
    <s v="REMUNERACIONES"/>
    <s v="SI"/>
    <n v="501451.37"/>
  </r>
  <r>
    <x v="302"/>
    <s v="134001016"/>
    <s v="MSP-DNTH-2022-3981-M"/>
    <d v="2022-07-30T00:00:00"/>
    <s v="MSP-DNPI-2022-1283-M "/>
    <d v="2022-08-05T00:00:00"/>
    <x v="2"/>
    <s v="Para financiar la nómina a diciembre de 2022, y dar cumplimiento a las solicitudes realizadas en memorandos No. MSP-DNTH-2022-3981-M, MSP-DNTH-2022-3965-M, de 12 de mayo de 2022, solicitados por la Directora Nacional de Talento Humano."/>
    <s v="PREVENCION Y PROMOCION DE LA SALUD"/>
    <s v="Reporte de remuneración mensual unificada e ingresos complementarios"/>
    <s v="PLANTA CENTRAL"/>
    <n v="9999"/>
    <n v="55"/>
    <s v="000"/>
    <s v="004"/>
    <n v="510203"/>
    <n v="1700"/>
    <s v="001"/>
    <s v="0000"/>
    <s v="0000"/>
    <n v="0"/>
    <n v="0"/>
    <n v="0"/>
    <n v="215420"/>
    <n v="0"/>
    <n v="215420"/>
    <s v="SI"/>
    <m/>
    <m/>
    <s v="VERONICA VELEZ "/>
    <n v="43167.04999999993"/>
    <n v="0"/>
    <n v="43167.04999999993"/>
    <s v="COOR ADMINISTRATIVA FINANCIERA"/>
    <x v="12"/>
    <s v="Presupuesto por Resultados"/>
    <s v="SI"/>
    <n v="43167.04999999993"/>
  </r>
  <r>
    <x v="302"/>
    <s v="134001017"/>
    <s v=" MSP-VGVS-2022-0754-M"/>
    <d v="2022-07-30T00:00:00"/>
    <s v="MSP-DNPI-2022-1283-M "/>
    <d v="2022-08-05T00:00:00"/>
    <x v="2"/>
    <s v="Para financiar la implementación de la Estrategia Ecuador Crece sin Desnutrición ¿ MSP, requerimiento validado por la Dirección Nacional de Talento Humano, solicitado en memorando Nro. MSP-VGVS-2022-0754-M, de 30 de junio de 2022, suscrito por el Viceministro de Gobernanza y Vigilancia de la Salud."/>
    <s v="PREVENCION Y PROMOCION DE LA SALUD"/>
    <s v="Reporte de remuneración mensual unificada e ingresos complementarios"/>
    <s v="PLANTA CENTRAL"/>
    <n v="9999"/>
    <n v="55"/>
    <s v="000"/>
    <s v="004"/>
    <n v="510204"/>
    <n v="1700"/>
    <s v="001"/>
    <s v="0000"/>
    <s v="0000"/>
    <n v="0"/>
    <n v="0"/>
    <n v="0"/>
    <n v="65166.67"/>
    <n v="0"/>
    <n v="65166.67"/>
    <s v="SI"/>
    <m/>
    <m/>
    <s v="VERONICA VELEZ "/>
    <n v="11491.119999999995"/>
    <n v="0"/>
    <n v="11491.119999999995"/>
    <s v="COOR ADMINISTRATIVA FINANCIERA"/>
    <x v="12"/>
    <s v="Presupuesto por Resultados"/>
    <s v="SI"/>
    <n v="11491.119999999995"/>
  </r>
  <r>
    <x v="302"/>
    <s v="134001108"/>
    <s v=" MSP-VGVS-2022-0754-M"/>
    <d v="2022-07-30T00:00:00"/>
    <s v="MSP-DNPI-2022-1283-M "/>
    <d v="2022-08-05T00:00:00"/>
    <x v="2"/>
    <s v="Para financiar la implementación de la Estrategia Ecuador Crece sin Desnutrición ¿ MSP, requerimiento validado por la Dirección Nacional de Talento Humano, solicitado en memorando Nro. MSP-VGVS-2022-0754-M, de 30 de junio de 2022, suscrito por el Viceministro de Gobernanza y Vigilancia de la Salud."/>
    <s v="PREVENCION Y PROMOCION DE LA SALUD"/>
    <s v="Reporte de remuneración mensual unificada e ingresos complementarios"/>
    <s v="PLANTA CENTRAL"/>
    <n v="9999"/>
    <n v="55"/>
    <s v="000"/>
    <s v="004"/>
    <n v="510517"/>
    <n v="1700"/>
    <s v="001"/>
    <s v="0000"/>
    <s v="0000"/>
    <n v="0"/>
    <n v="0"/>
    <n v="0"/>
    <n v="2585040"/>
    <n v="0"/>
    <n v="2585040"/>
    <s v="SI"/>
    <m/>
    <m/>
    <s v="VERONICA VELEZ "/>
    <n v="0"/>
    <n v="0"/>
    <n v="0"/>
    <s v="COOR ADMINISTRATIVA FINANCIERA"/>
    <x v="12"/>
    <s v="REMUNERACIONES"/>
    <s v="SI"/>
    <n v="0"/>
  </r>
  <r>
    <x v="302"/>
    <s v="134001014"/>
    <s v=" MSP-VGVS-2022-0754-M"/>
    <d v="2022-07-30T00:00:00"/>
    <s v="MSP-DNPI-2022-1283-M "/>
    <d v="2022-08-05T00:00:00"/>
    <x v="2"/>
    <s v="Para financiar la implementación de la Estrategia Ecuador Crece sin Desnutrición ¿ MSP, requerimiento validado por la Dirección Nacional de Talento Humano, solicitado en memorando Nro. MSP-VGVS-2022-0754-M, de 30 de junio de 2022, suscrito por el Viceministro de Gobernanza y Vigilancia de la Salud."/>
    <s v="PREVENCION Y PROMOCION DE LA SALUD"/>
    <s v="Reporte de remuneración mensual unificada e ingresos complementarios"/>
    <s v="PLANTA CENTRAL"/>
    <n v="9999"/>
    <n v="55"/>
    <s v="000"/>
    <s v="004"/>
    <n v="510601"/>
    <n v="1700"/>
    <s v="001"/>
    <s v="0000"/>
    <s v="0000"/>
    <n v="0"/>
    <n v="0"/>
    <n v="0"/>
    <n v="249456.36"/>
    <n v="0"/>
    <n v="249456.36"/>
    <s v="SI"/>
    <m/>
    <m/>
    <s v="VERONICA VELEZ "/>
    <n v="41235.859999999986"/>
    <n v="0"/>
    <n v="41235.859999999986"/>
    <s v="COOR ADMINISTRATIVA FINANCIERA"/>
    <x v="12"/>
    <s v="Presupuesto por Resultados"/>
    <s v="SI"/>
    <n v="41235.859999999986"/>
  </r>
  <r>
    <x v="302"/>
    <s v="134001015"/>
    <s v=" MSP-VGVS-2022-0754-M"/>
    <d v="2022-07-30T00:00:00"/>
    <s v="MSP-DNPI-2022-1283-M "/>
    <d v="2022-08-05T00:00:00"/>
    <x v="2"/>
    <s v="Para financiar la implementación de la Estrategia Ecuador Crece sin Desnutrición ¿ MSP, requerimiento validado por la Dirección Nacional de Talento Humano, solicitado en memorando Nro. MSP-VGVS-2022-0754-M, de 30 de junio de 2022, suscrito por el Viceministro de Gobernanza y Vigilancia de la Salud."/>
    <s v="PREVENCION Y PROMOCION DE LA SALUD"/>
    <s v="Reporte de remuneración mensual unificada e ingresos complementarios"/>
    <s v="PLANTA CENTRAL"/>
    <n v="9999"/>
    <n v="55"/>
    <s v="000"/>
    <s v="004"/>
    <n v="510602"/>
    <n v="1700"/>
    <s v="001"/>
    <s v="0000"/>
    <s v="0000"/>
    <n v="0"/>
    <n v="0"/>
    <n v="0"/>
    <n v="215333.62"/>
    <n v="0"/>
    <n v="215333.62"/>
    <s v="SI"/>
    <m/>
    <m/>
    <s v="VERONICA VELEZ "/>
    <n v="30356.849999999977"/>
    <n v="0"/>
    <n v="30356.849999999977"/>
    <s v="COOR ADMINISTRATIVA FINANCIERA"/>
    <x v="12"/>
    <s v="Presupuesto por Resultados"/>
    <s v="SI"/>
    <n v="30356.849999999977"/>
  </r>
  <r>
    <x v="302"/>
    <s v="134001003"/>
    <s v="MSP-DNTH-2022-3965-M"/>
    <d v="2022-07-30T00:00:00"/>
    <s v="MSP-DNPI-2022-1283-M "/>
    <d v="2022-08-05T00:00:00"/>
    <x v="2"/>
    <s v="Para financiar la nómina a diciembre de 2022, y dar cumplimiento a las solicitudes realizadas en memorandos No. MSP-DNTH-2022-3981-M, MSP-DNTH-2022-3965-M, de 12 de mayo de 2022, solicitados por la Directora Nacional de Talento Humano."/>
    <s v="VIGILANCIA Y CONTROL SANITARIO"/>
    <s v="Reporte de remuneración mensual unificada e ingresos complementarios"/>
    <s v="PLANTA CENTRAL"/>
    <n v="9999"/>
    <n v="56"/>
    <s v="000"/>
    <s v="002"/>
    <n v="510105"/>
    <n v="1700"/>
    <s v="001"/>
    <s v="0000"/>
    <s v="0000"/>
    <n v="0"/>
    <n v="0"/>
    <n v="0"/>
    <n v="8000"/>
    <n v="0"/>
    <n v="8000"/>
    <s v="SI"/>
    <m/>
    <m/>
    <s v="VERONICA VELEZ "/>
    <n v="462118"/>
    <n v="0"/>
    <n v="462118"/>
    <s v="COOR ADMINISTRATIVA FINANCIERA"/>
    <x v="12"/>
    <s v="REMUNERACIONES"/>
    <s v="SI"/>
    <n v="462118"/>
  </r>
  <r>
    <x v="302"/>
    <s v="134001037"/>
    <s v="MSP-DNTH-2022-3965-M"/>
    <d v="2022-05-12T00:00:00"/>
    <s v="MSP-DNPI-2022-1283-M "/>
    <d v="2022-08-05T00:00:00"/>
    <x v="2"/>
    <s v="Para financiar la nómina a diciembre de 2022, y dar cumplimiento a las solicitudes realizadas en memorandos No. MSP-DNTH-2022-3981-M, MSP-DNTH-2022-3965-M, de 12 de mayo de 2022, solicitados por la Directora Nacional de Talento Humano."/>
    <s v="VIGILANCIA Y CONTROL SANITARIO"/>
    <s v="Reporte de remuneración mensual unificada e ingresos complementarios"/>
    <s v="PLANTA CENTRAL"/>
    <n v="9999"/>
    <n v="56"/>
    <s v="000"/>
    <s v="002"/>
    <n v="510203"/>
    <n v="1700"/>
    <s v="001"/>
    <s v="0000"/>
    <s v="0000"/>
    <n v="2650"/>
    <n v="0"/>
    <n v="2650"/>
    <n v="0"/>
    <n v="0"/>
    <n v="0"/>
    <s v="SI"/>
    <m/>
    <m/>
    <s v="VERONICA VELEZ "/>
    <n v="64661.620000000024"/>
    <n v="0"/>
    <n v="64661.620000000024"/>
    <s v="COOR ADMINISTRATIVA FINANCIERA"/>
    <x v="12"/>
    <s v="REMUNERACIONES"/>
    <s v="SI"/>
    <n v="64661.620000000024"/>
  </r>
  <r>
    <x v="302"/>
    <s v="134001043"/>
    <s v="MSP-DNTH-2022-3965-M"/>
    <d v="2022-05-12T00:00:00"/>
    <s v="MSP-DNPI-2022-1283-M "/>
    <d v="2022-08-05T00:00:00"/>
    <x v="2"/>
    <s v="Para financiar la nómina a diciembre de 2022, y dar cumplimiento a las solicitudes realizadas en memorandos No. MSP-DNTH-2022-3981-M, MSP-DNTH-2022-3965-M, de 12 de mayo de 2022, solicitados por la Directora Nacional de Talento Humano."/>
    <s v="VIGILANCIA Y CONTROL SANITARIO"/>
    <s v="Reporte de remuneración mensual unificada e ingresos complementarios"/>
    <s v="PLANTA CENTRAL"/>
    <n v="9999"/>
    <n v="56"/>
    <s v="000"/>
    <s v="002"/>
    <n v="510204"/>
    <n v="1700"/>
    <s v="001"/>
    <s v="0000"/>
    <s v="0000"/>
    <n v="500"/>
    <n v="0"/>
    <n v="500"/>
    <n v="0"/>
    <n v="0"/>
    <n v="0"/>
    <s v="SI"/>
    <m/>
    <m/>
    <s v="VERONICA VELEZ "/>
    <n v="16439.580000000002"/>
    <n v="0"/>
    <n v="16439.580000000002"/>
    <s v="COOR ADMINISTRATIVA FINANCIERA"/>
    <x v="12"/>
    <s v="REMUNERACIONES"/>
    <s v="SI"/>
    <n v="16439.580000000002"/>
  </r>
  <r>
    <x v="302"/>
    <s v="134001009"/>
    <s v="MSP-DNTH-2022-3965-M"/>
    <d v="2022-05-12T00:00:00"/>
    <s v="MSP-DNPI-2022-1283-M "/>
    <d v="2022-08-05T00:00:00"/>
    <x v="2"/>
    <s v=" Para financiar la nómina a diciembre de 2022, y dar cumplimiento a las solicitudes realizadas en memorandos No. MSP-DNTH-2022-3981-M, MSP-DNTH-2022-3965-M, de 12 de mayo de 2022, solicitados por la Directora Nacional de Talento Humano."/>
    <s v="VIGILANCIA Y CONTROL SANITARIO"/>
    <s v="Reporte de remuneración mensual unificada e ingresos complementarios"/>
    <s v="PLANTA CENTRAL"/>
    <n v="9999"/>
    <n v="56"/>
    <s v="000"/>
    <s v="002"/>
    <n v="510510"/>
    <n v="1700"/>
    <s v="001"/>
    <s v="0000"/>
    <s v="0000"/>
    <n v="29000"/>
    <n v="0"/>
    <n v="29000"/>
    <n v="0"/>
    <n v="0"/>
    <n v="0"/>
    <s v="SI"/>
    <m/>
    <m/>
    <s v="VERONICA VELEZ "/>
    <n v="233344"/>
    <n v="0"/>
    <n v="233344"/>
    <s v="COOR ADMINISTRATIVA FINANCIERA"/>
    <x v="12"/>
    <s v="REMUNERACIONES"/>
    <s v="SI"/>
    <n v="233344"/>
  </r>
  <r>
    <x v="302"/>
    <s v="134001038"/>
    <s v="MSP-DNTH-2022-4171-M"/>
    <d v="2022-07-20T00:00:00"/>
    <s v="MSP-DNPI-2022-1283-M "/>
    <d v="2022-08-05T00:00:00"/>
    <x v="2"/>
    <s v="Para financiar la nómina a diciembre en las diferentes estructuras presupuestarias que se manejan en Planta Central, conforme solicitud en memorando No. MSP-DNTH-2022-4171-M, de 20 de julio de 2022, solicitado por la Directora Nacional de Talento Humano."/>
    <s v="GARANTIA DE LA CALIDAD DE LOS SERVICIOS DE SALUD"/>
    <s v="Reporte de remuneración mensual unificada e ingresos complementarios"/>
    <s v="PLANTA CENTRAL"/>
    <n v="9999"/>
    <n v="57"/>
    <s v="000"/>
    <s v="002"/>
    <n v="510203"/>
    <n v="1700"/>
    <s v="001"/>
    <s v="0000"/>
    <s v="0000"/>
    <n v="1600"/>
    <n v="0"/>
    <n v="1600"/>
    <n v="0"/>
    <n v="0"/>
    <n v="0"/>
    <s v="SI"/>
    <m/>
    <m/>
    <s v="VERONICA VELEZ "/>
    <n v="76430.679999999993"/>
    <n v="0"/>
    <n v="76430.679999999993"/>
    <s v="COOR ADMINISTRATIVA FINANCIERA"/>
    <x v="12"/>
    <s v="REMUNERACIONES"/>
    <s v="SI"/>
    <n v="76430.679999999993"/>
  </r>
  <r>
    <x v="302"/>
    <s v="134001044"/>
    <s v="MSP-DNTH-2022-3965-M"/>
    <d v="2022-05-12T00:00:00"/>
    <s v="MSP-DNPI-2022-1283-M "/>
    <d v="2022-08-05T00:00:00"/>
    <x v="2"/>
    <s v="Para financiar la nómina a diciembre de 2022, y dar cumplimiento a las solicitudes realizadas en memorandos No. MSP-DNTH-2022-3981-M, MSP-DNTH-2022-3965-M, de 12 de mayo de 2022, solicitados por la Directora Nacional de Talento Humano."/>
    <s v="GARANTIA DE LA CALIDAD DE LOS SERVICIOS DE SALUD"/>
    <s v="Reporte de remuneración mensual unificada e ingresos complementarios"/>
    <s v="PLANTA CENTRAL"/>
    <n v="9999"/>
    <n v="57"/>
    <s v="000"/>
    <s v="002"/>
    <n v="510204"/>
    <n v="1700"/>
    <s v="001"/>
    <s v="0000"/>
    <s v="0000"/>
    <n v="850"/>
    <n v="0"/>
    <n v="850"/>
    <n v="0"/>
    <n v="0"/>
    <n v="0"/>
    <s v="SI"/>
    <m/>
    <m/>
    <s v="VERONICA VELEZ "/>
    <n v="20546"/>
    <n v="0"/>
    <n v="20546"/>
    <s v="COOR ADMINISTRATIVA FINANCIERA"/>
    <x v="12"/>
    <s v="REMUNERACIONES"/>
    <s v="SI"/>
    <n v="20546"/>
  </r>
  <r>
    <x v="302"/>
    <s v="134001010"/>
    <s v="MSP-DNTH-2022-3965-M"/>
    <d v="2022-05-12T00:00:00"/>
    <s v="MSP-DNPI-2022-1283-M "/>
    <d v="2022-08-05T00:00:00"/>
    <x v="2"/>
    <s v="Para financiar la nómina a diciembre de 2022, y dar cumplimiento a las solicitudes realizadas en memorandos No. MSP-DNTH-2022-3981-M, MSP-DNTH-2022-3965-M, de 12 de mayo de 2022, solicitados por la Directora Nacional de Talento Humano."/>
    <s v="GARANTIA DE LA CALIDAD DE LOS SERVICIOS DE SALUD"/>
    <s v="Reporte de remuneración mensual unificada e ingresos complementarios"/>
    <s v="PLANTA CENTRAL"/>
    <n v="9999"/>
    <n v="57"/>
    <s v="000"/>
    <s v="002"/>
    <n v="510510"/>
    <n v="1700"/>
    <s v="001"/>
    <s v="0000"/>
    <s v="0000"/>
    <n v="12000"/>
    <n v="0"/>
    <n v="12000"/>
    <n v="0"/>
    <n v="0"/>
    <n v="0"/>
    <s v="SI"/>
    <m/>
    <m/>
    <s v="VERONICA VELEZ "/>
    <n v="335544"/>
    <n v="0"/>
    <n v="335544"/>
    <s v="COOR ADMINISTRATIVA FINANCIERA"/>
    <x v="12"/>
    <s v="REMUNERACIONES"/>
    <s v="SI"/>
    <n v="335544"/>
  </r>
  <r>
    <x v="302"/>
    <s v="134001026"/>
    <s v="MSP-DNTH-2022-3965-M"/>
    <d v="2022-05-12T00:00:00"/>
    <s v="MSP-DNPI-2022-1283-M "/>
    <d v="2022-08-05T00:00:00"/>
    <x v="2"/>
    <s v="Para financiar la nómina a diciembre de 2022, y dar cumplimiento a las solicitudes realizadas en memorandos No. MSP-DNTH-2022-3981-M, MSP-DNTH-2022-3965-M, de 12 de mayo de 2022, solicitados por la Directora Nacional de Talento Humano."/>
    <s v="GARANTIA DE LA CALIDAD DE LOS SERVICIOS DE SALUD"/>
    <s v="Reporte de remuneración mensual unificada e ingresos complementarios"/>
    <s v="PLANTA CENTRAL"/>
    <n v="9999"/>
    <n v="57"/>
    <s v="000"/>
    <s v="002"/>
    <n v="510601"/>
    <n v="1700"/>
    <s v="001"/>
    <s v="0000"/>
    <s v="0000"/>
    <n v="5000"/>
    <n v="0"/>
    <n v="5000"/>
    <n v="0"/>
    <n v="0"/>
    <n v="0"/>
    <s v="SI"/>
    <m/>
    <m/>
    <s v="VERONICA VELEZ "/>
    <n v="90874.200000000012"/>
    <n v="0"/>
    <n v="90874.200000000012"/>
    <s v="COOR ADMINISTRATIVA FINANCIERA"/>
    <x v="12"/>
    <s v="REMUNERACIONES"/>
    <s v="SI"/>
    <n v="90874.200000000012"/>
  </r>
  <r>
    <x v="302"/>
    <s v="134001032"/>
    <s v="MSP-DNF-GICN-2022-0209-M"/>
    <d v="2022-06-24T00:00:00"/>
    <s v="MSP-DNPI-2022-1283-M "/>
    <d v="2022-08-05T00:00:00"/>
    <x v="2"/>
    <s v="Para financiar el pago de liquidaciones de personal correspondiente al año 2022, según memorando No. MSP-DNF-GICN-2022-0209-M, de 24 de junio de 2022, solicitado por la Analista de Contabilidad 1."/>
    <s v="GARANTIA DE LA CALIDAD DE LOS SERVICIOS DE SALUD"/>
    <s v="Reporte de remuneración mensual unificada e ingresos complementarios"/>
    <s v="PLANTA CENTRAL"/>
    <n v="9999"/>
    <n v="57"/>
    <s v="000"/>
    <s v="002"/>
    <n v="510602"/>
    <n v="1700"/>
    <s v="001"/>
    <s v="0000"/>
    <s v="0000"/>
    <n v="0"/>
    <n v="0"/>
    <n v="0"/>
    <n v="2000"/>
    <n v="0"/>
    <n v="2000"/>
    <s v="SI"/>
    <m/>
    <m/>
    <s v="VERONICA VELEZ "/>
    <n v="71901.310000000012"/>
    <n v="0"/>
    <n v="71901.310000000012"/>
    <s v="COOR ADMINISTRATIVA FINANCIERA"/>
    <x v="12"/>
    <s v="REMUNERACIONES"/>
    <s v="SI"/>
    <n v="71901.310000000012"/>
  </r>
  <r>
    <x v="302"/>
    <s v="134001106"/>
    <s v=" MSP-DNF-GICN-2022-0209-M"/>
    <d v="2022-06-24T00:00:00"/>
    <s v="MSP-DNPI-2022-1283-M "/>
    <d v="2022-08-05T00:00:00"/>
    <x v="2"/>
    <s v="Para financiar el pago de liquidaciones de personal correspondiente al año 2022, según memorando No. MSP-DNF-GICN-2022-0209-M, de 24 de junio de 2022, solicitado por la Analista de Contabilidad 1."/>
    <s v="GARANTIA DE LA CALIDAD DE LOS SERVICIOS DE SALUD"/>
    <s v="Reporte de remuneración mensual unificada e ingresos complementarios"/>
    <s v="PLANTA CENTRAL"/>
    <n v="9999"/>
    <n v="57"/>
    <s v="000"/>
    <s v="002"/>
    <n v="510707"/>
    <n v="1700"/>
    <s v="001"/>
    <s v="0000"/>
    <s v="0000"/>
    <n v="1999.9999999999995"/>
    <n v="0"/>
    <n v="1999.9999999999995"/>
    <n v="0"/>
    <n v="0"/>
    <n v="0"/>
    <s v="SI"/>
    <m/>
    <m/>
    <s v="VERONICA VELEZ "/>
    <n v="16077.689999999999"/>
    <n v="0"/>
    <n v="16077.689999999999"/>
    <s v="COOR ADMINISTRATIVA FINANCIERA"/>
    <x v="12"/>
    <s v="REMUNERACIONES"/>
    <s v="SI"/>
    <n v="16077.689999999999"/>
  </r>
  <r>
    <x v="302"/>
    <s v="134001039"/>
    <s v="MSP-DNTH-2022-4171-M"/>
    <d v="2022-07-20T00:00:00"/>
    <s v="MSP-DNPI-2022-1283-M "/>
    <d v="2022-08-05T00:00:00"/>
    <x v="2"/>
    <s v="Para financiar la nómina a diciembre en las diferentes estructuras presupuestarias que se manejan en Planta Central, conforme solicitud en memorando No. MSP-DNTH-2022-4171-M, de 20 de julio de 2022, solicitado por la Directora Nacional de Talento Humano."/>
    <s v="GOBERNANZA DE LA SALUD"/>
    <s v="Reporte de remuneración mensual unificada e ingresos complementarios"/>
    <s v="PLANTA CENTRAL"/>
    <n v="9999"/>
    <n v="58"/>
    <s v="000"/>
    <s v="003"/>
    <n v="510203"/>
    <n v="1700"/>
    <s v="001"/>
    <s v="0000"/>
    <s v="0000"/>
    <n v="1750"/>
    <n v="0"/>
    <n v="1750"/>
    <n v="0"/>
    <n v="0"/>
    <n v="0"/>
    <s v="SI"/>
    <m/>
    <m/>
    <s v="VERONICA VELEZ "/>
    <n v="136882.72000000003"/>
    <n v="0"/>
    <n v="136882.72000000003"/>
    <s v="COOR ADMINISTRATIVA FINANCIERA"/>
    <x v="12"/>
    <s v="REMUNERACIONES"/>
    <s v="SI"/>
    <n v="136882.72000000003"/>
  </r>
  <r>
    <x v="302"/>
    <s v="134001045"/>
    <s v="MSP-DNTH-2022-4171-M"/>
    <d v="2022-07-20T00:00:00"/>
    <s v="MSP-DNPI-2022-1283-M "/>
    <d v="2022-08-05T00:00:00"/>
    <x v="2"/>
    <s v="Para financiar la nómina a diciembre en las diferentes estructuras presupuestarias que se manejan en Planta Central, conforme solicitud en memorando No. MSP-DNTH-2022-4171-M, de 20 de julio de 2022, solicitado por la Directora Nacional de Talento Humano."/>
    <s v="GOBERNANZA DE LA SALUD"/>
    <s v="Reporte de remuneración mensual unificada e ingresos complementarios"/>
    <s v="PLANTA CENTRAL"/>
    <n v="9999"/>
    <n v="58"/>
    <s v="000"/>
    <s v="003"/>
    <n v="510204"/>
    <n v="1700"/>
    <s v="001"/>
    <s v="0000"/>
    <s v="0000"/>
    <n v="250"/>
    <n v="0"/>
    <n v="250"/>
    <n v="0"/>
    <n v="0"/>
    <n v="0"/>
    <s v="SI"/>
    <m/>
    <m/>
    <s v="VERONICA VELEZ "/>
    <n v="34466.67"/>
    <n v="0"/>
    <n v="34466.67"/>
    <s v="COOR ADMINISTRATIVA FINANCIERA"/>
    <x v="12"/>
    <s v="REMUNERACIONES"/>
    <s v="SI"/>
    <n v="34466.67"/>
  </r>
  <r>
    <x v="302"/>
    <s v="134001006"/>
    <s v="MSP-DNTH-2022-3965-M,"/>
    <d v="2022-05-12T00:00:00"/>
    <s v="MSP-DNPI-2022-1283-M "/>
    <d v="2022-08-05T00:00:00"/>
    <x v="2"/>
    <s v="Para financiar la nómina a diciembre de 2022, y dar cumplimiento a las solicitudes realizadas en memorandos No. MSP-DNTH-2022-3981-M, MSP-DNTH-2022-3965-M, de 12 de mayo de 2022, solicitados por la Directora Nacional de Talento Humano."/>
    <s v="PROVISION Y PRESTACION DE SERVICIOS DE SALUD"/>
    <s v="Reporte de remuneración mensual unificada e ingresos complementarios"/>
    <s v="PLANTA CENTRAL"/>
    <n v="9999"/>
    <n v="90"/>
    <s v="000"/>
    <s v="003"/>
    <n v="510105"/>
    <n v="1700"/>
    <s v="001"/>
    <s v="0000"/>
    <s v="0000"/>
    <n v="30000"/>
    <n v="0"/>
    <n v="30000"/>
    <n v="0"/>
    <n v="0"/>
    <n v="0"/>
    <s v="SI"/>
    <m/>
    <m/>
    <s v="VERONICA VELEZ "/>
    <n v="665060"/>
    <n v="0"/>
    <n v="665060"/>
    <s v="COOR ADMINISTRATIVA FINANCIERA"/>
    <x v="12"/>
    <s v="REMUNERACIONES"/>
    <s v="SI"/>
    <n v="665060"/>
  </r>
  <r>
    <x v="302"/>
    <s v="134001040"/>
    <s v="MSP-DNTH-2022-3965-M"/>
    <d v="2022-05-12T00:00:00"/>
    <s v="MSP-DNPI-2022-1283-M "/>
    <d v="2022-08-05T00:00:00"/>
    <x v="2"/>
    <s v="Para financiar la nómina a diciembre de 2022, y dar cumplimiento a las solicitudes realizadas en memorandos No. MSP-DNTH-2022-3981-M, MSP-DNTH-2022-3965-M, de 12 de mayo de 2022, solicitados por la Directora Nacional de Talento Humano."/>
    <s v="PROVISION Y PRESTACION DE SERVICIOS DE SALUD"/>
    <s v="Reporte de remuneración mensual unificada e ingresos complementarios"/>
    <s v="PLANTA CENTRAL"/>
    <n v="9999"/>
    <n v="90"/>
    <s v="000"/>
    <s v="003"/>
    <n v="510203"/>
    <n v="1700"/>
    <s v="001"/>
    <s v="0000"/>
    <s v="0000"/>
    <n v="9000"/>
    <n v="0"/>
    <n v="9000"/>
    <n v="0"/>
    <n v="0"/>
    <n v="0"/>
    <s v="SI"/>
    <m/>
    <m/>
    <s v="VERONICA VELEZ "/>
    <n v="101732.59"/>
    <n v="0"/>
    <n v="101732.59"/>
    <s v="COOR ADMINISTRATIVA FINANCIERA"/>
    <x v="12"/>
    <s v="REMUNERACIONES"/>
    <s v="SI"/>
    <n v="101732.59"/>
  </r>
  <r>
    <x v="302"/>
    <s v="134001046"/>
    <s v="MSP-DNTH-2022-3965-M"/>
    <d v="2022-05-12T00:00:00"/>
    <s v="MSP-DNPI-2022-1283-M "/>
    <d v="2022-08-05T00:00:00"/>
    <x v="2"/>
    <s v="Para financiar la nómina a diciembre de 2022, y dar cumplimiento a las solicitudes realizadas en memorandos No. MSP-DNTH-2022-3981-M, MSP-DNTH-2022-3965-M, de 12 de mayo de 2022, solicitados por la Directora Nacional de Talento Humano."/>
    <s v="PROVISION Y PRESTACION DE SERVICIOS DE SALUD"/>
    <s v="Reporte de remuneración mensual unificada e ingresos complementarios"/>
    <s v="PLANTA CENTRAL"/>
    <n v="9999"/>
    <n v="90"/>
    <s v="000"/>
    <s v="003"/>
    <n v="510204"/>
    <n v="1700"/>
    <s v="001"/>
    <s v="0000"/>
    <s v="0000"/>
    <n v="1100"/>
    <n v="0"/>
    <n v="1100"/>
    <n v="0"/>
    <n v="0"/>
    <n v="0"/>
    <s v="SI"/>
    <m/>
    <m/>
    <s v="VERONICA VELEZ "/>
    <n v="27454.169999999995"/>
    <n v="0"/>
    <n v="27454.169999999995"/>
    <s v="COOR ADMINISTRATIVA FINANCIERA"/>
    <x v="12"/>
    <s v="REMUNERACIONES"/>
    <s v="SI"/>
    <n v="27454.169999999995"/>
  </r>
  <r>
    <x v="302"/>
    <s v="134001028"/>
    <s v="MSP-DNTH-2022-3965-M"/>
    <d v="2022-05-12T00:00:00"/>
    <s v="MSP-DNPI-2022-1283-M "/>
    <d v="2022-08-05T00:00:00"/>
    <x v="2"/>
    <s v="Para financiar la nómina a diciembre de 2022, y dar cumplimiento a las solicitudes realizadas en memorandos No. MSP-DNTH-2022-3981-M, MSP-DNTH-2022-3965-M, de 12 de mayo de 2022, solicitados por la Directora Nacional de Talento Humano."/>
    <s v="PROVISION Y PRESTACION DE SERVICIOS DE SALUD"/>
    <s v="Reporte de remuneración mensual unificada e ingresos complementarios"/>
    <s v="PLANTA CENTRAL"/>
    <n v="9999"/>
    <n v="90"/>
    <s v="000"/>
    <s v="003"/>
    <n v="510601"/>
    <n v="1700"/>
    <s v="001"/>
    <s v="0000"/>
    <s v="0000"/>
    <n v="2000"/>
    <n v="0"/>
    <n v="2000"/>
    <n v="0"/>
    <n v="0"/>
    <n v="0"/>
    <s v="SI"/>
    <m/>
    <m/>
    <s v="VERONICA VELEZ "/>
    <n v="121800.30000000002"/>
    <n v="0"/>
    <n v="121800.30000000002"/>
    <s v="COOR ADMINISTRATIVA FINANCIERA"/>
    <x v="12"/>
    <s v="REMUNERACIONES"/>
    <s v="SI"/>
    <n v="121800.30000000002"/>
  </r>
  <r>
    <x v="302"/>
    <s v="134001034"/>
    <s v="MSP-DNTH-2022-3965-M"/>
    <d v="2022-05-12T00:00:00"/>
    <s v="MSP-DNPI-2022-1283-M "/>
    <d v="2022-08-05T00:00:00"/>
    <x v="2"/>
    <s v="Para financiar la nómina a diciembre de 2022, y dar cumplimiento a las solicitudes realizadas en memorandos No. MSP-DNTH-2022-3981-M, MSP-DNTH-2022-3965-M, de 12 de mayo de 2022, solicitados por la Directora Nacional de Talento Humano."/>
    <s v="PROVISION Y PRESTACION DE SERVICIOS DE SALUD"/>
    <s v="Reporte de remuneración mensual unificada e ingresos complementarios"/>
    <s v="PLANTA CENTRAL"/>
    <n v="9999"/>
    <n v="90"/>
    <s v="000"/>
    <s v="003"/>
    <n v="510602"/>
    <n v="1700"/>
    <s v="001"/>
    <s v="0000"/>
    <s v="0000"/>
    <n v="1500"/>
    <n v="0"/>
    <n v="1500"/>
    <n v="0"/>
    <n v="0"/>
    <n v="0"/>
    <s v="SI"/>
    <m/>
    <m/>
    <s v="VERONICA VELEZ "/>
    <n v="103949.37000000002"/>
    <n v="0"/>
    <n v="103949.37000000002"/>
    <s v="COOR ADMINISTRATIVA FINANCIERA"/>
    <x v="12"/>
    <s v="REMUNERACIONES"/>
    <s v="SI"/>
    <n v="103949.37000000002"/>
  </r>
  <r>
    <x v="302"/>
    <s v="132000008"/>
    <s v="MSP-DNSECG-2022-0635-M"/>
    <d v="2022-07-30T00:00:00"/>
    <s v="MSP-DNPI-2022-1283-M "/>
    <d v="2022-08-05T00:00:00"/>
    <x v="2"/>
    <s v="Reforma presupuestaria en el marco del Informe Técnico Nro. MSP-DNSECG-2022-067 de la Dirección Nacional de Seguimiento, Evaluación y Control de la Gestión, con base a estudios cuantitativos y cualitativos del comportamiento de la ejecución presupuestaria - Proyecciones Presupuestarias (FC 6+6 2022) y la revisión de actividades programadas y saldos disponibles, solicitado con memorando Nro. MSP-DNSECG-2022-0635-M, reforma POA Nro. GC-REF-2022-278."/>
    <s v="PROVISION Y PRESTACION DE SERVICIOS DE SALUD"/>
    <s v="ASIGNACIÓN ADICIONAL MEF SERVICIOS EXTERNALIZADOS"/>
    <s v="PLANTA CENTRAL"/>
    <n v="9999"/>
    <n v="90"/>
    <s v="000"/>
    <s v="001"/>
    <n v="530235"/>
    <n v="1701"/>
    <s v="001"/>
    <s v="0000"/>
    <s v="0000"/>
    <n v="261.16000000000003"/>
    <n v="0"/>
    <n v="261.16000000000003"/>
    <n v="0"/>
    <n v="0"/>
    <n v="0"/>
    <s v="SI"/>
    <m/>
    <m/>
    <s v="VERONICA VELEZ "/>
    <n v="0"/>
    <n v="0"/>
    <n v="0"/>
    <s v="COOR PLANIFICACION GEST ESTRAT"/>
    <x v="11"/>
    <s v="N/A"/>
    <s v="NO"/>
    <n v="0"/>
  </r>
  <r>
    <x v="302"/>
    <s v="134001127"/>
    <s v="MSP-DNTH-2022-3965-M"/>
    <d v="2022-05-12T00:00:00"/>
    <s v="MSP-DNPI-2022-1283-M "/>
    <d v="2022-08-05T00:00:00"/>
    <x v="2"/>
    <s v="Para financiar la nómina a diciembre de 2022, y dar cumplimiento a las solicitudes realizadas en memorandos No. MSP-DNTH-2022-3981-M, MSP-DNTH-2022-3965-M, de 12 de mayo de 2022, solicitados por la Directora Nacional de Talento Humano."/>
    <s v="PROVISION Y PRESTACION DE SERVICIOS DE SALUD"/>
    <s v="Reporte de remuneración mensual unificada e ingresos complementarios"/>
    <s v="PLANTA CENTRAL"/>
    <n v="9999"/>
    <n v="90"/>
    <s v="000"/>
    <s v="003"/>
    <n v="510707"/>
    <n v="1700"/>
    <s v="001"/>
    <s v="0000"/>
    <s v="0000"/>
    <n v="5000"/>
    <n v="0"/>
    <n v="5000"/>
    <n v="0"/>
    <n v="0"/>
    <n v="0"/>
    <s v="SI"/>
    <m/>
    <m/>
    <s v="VERONICA VELEZ "/>
    <n v="10000"/>
    <n v="0"/>
    <n v="10000"/>
    <s v="COOR ADMINISTRATIVA FINANCIERA"/>
    <x v="12"/>
    <s v="REMUNERACIONES"/>
    <s v="SI"/>
    <n v="10000"/>
  </r>
  <r>
    <x v="303"/>
    <s v="134003053"/>
    <s v="MSP-DNA-2022-1959-M"/>
    <d v="2022-08-01T00:00:00"/>
    <s v="MSP-DNPI-2022-1285-M"/>
    <d v="2022-08-05T00:00:00"/>
    <x v="2"/>
    <s v="Es importante recalcar que esta Cartera de Estado, no está dejando de hacer ninguna actividad planificada para el presente ejercicio fiscal, sino que la presente reforma se realiza debido a que es necesario crear una nueva línea, con la finalidad de suscribir dos instrumentos legales, mismos que el primero correponderá a  pasajes nacionales y el segundo a pasajes nacionales e internacionales, con proveedores distintos."/>
    <s v="ADMINISTRACION CENTRAL"/>
    <s v="SERVICIO DE EMISIÓN DE PASAJES AEREOS NACIONALES  E INTERNACIONALES PARA SERVIDORES DEL MSP Y PACIENTES RPIS). (convenio de pago)"/>
    <s v="PLANTA CENTRAL"/>
    <n v="9999"/>
    <s v="01"/>
    <s v="000"/>
    <s v="001"/>
    <n v="990102"/>
    <n v="1701"/>
    <s v="001"/>
    <s v="0000"/>
    <s v="0000"/>
    <n v="0"/>
    <n v="0"/>
    <n v="0"/>
    <n v="10511.37"/>
    <n v="0"/>
    <n v="10511.37"/>
    <s v="SI"/>
    <m/>
    <m/>
    <s v="Alexandra Simba"/>
    <n v="23283.189999999995"/>
    <n v="16.739999999999998"/>
    <n v="23299.929999999997"/>
    <s v="COOR ADMINISTRATIVA FINANCIERA"/>
    <x v="22"/>
    <s v="GI TRANSPORTES"/>
    <s v="SI"/>
    <n v="-7.2759576141834259E-12"/>
  </r>
  <r>
    <x v="303"/>
    <s v="134003256"/>
    <s v="MSP-DNA-2022-1959-M"/>
    <d v="2022-08-01T00:00:00"/>
    <s v="MSP-DNPI-2022-1285-M"/>
    <d v="2022-08-05T00:00:00"/>
    <x v="2"/>
    <s v="Es importante recalcar que esta Cartera de Estado, no está dejando de hacer ninguna actividad planificada para el presente ejercicio fiscal, sino que la presente reforma se realiza debido a que es necesario crear una nueva línea, con la finalidad de suscribir dos instrumentos legales, mismos que el primero correponderá a  pasajes nacionales y el segundo a pasajes nacionales e internacionales, con proveedores distintos."/>
    <s v="ADMINISTRACION CENTRAL"/>
    <s v="SERVICIO DE EMISIÓN DE PASAJES AEREOS NACIONALES PARA SERVIDORES DEL MSP (PLANTA CENTRAL). (convenio de pago)"/>
    <s v="PLANTA CENTRAL"/>
    <n v="9999"/>
    <s v="01"/>
    <s v="000"/>
    <s v="001"/>
    <n v="990102"/>
    <n v="1701"/>
    <s v="001"/>
    <s v="0000"/>
    <s v="0000"/>
    <n v="10468.17"/>
    <n v="43.2"/>
    <n v="10511.37"/>
    <n v="0"/>
    <n v="0"/>
    <n v="0"/>
    <s v="SI"/>
    <m/>
    <m/>
    <s v="Alexandra Simba"/>
    <n v="10468.17"/>
    <n v="43.2"/>
    <n v="10511.37"/>
    <s v="COOR ADMINISTRATIVA FINANCIERA"/>
    <x v="22"/>
    <s v="GI TRANSPORTES"/>
    <s v="SI"/>
    <n v="0"/>
  </r>
  <r>
    <x v="304"/>
    <s v="134003036"/>
    <s v="MSP-DNA-2022-1994-M"/>
    <d v="2022-08-03T00:00:00"/>
    <s v="MSP-DNPI-2022-1294-M"/>
    <d v="2022-08-08T00:00:00"/>
    <x v="0"/>
    <s v="Reforma para culminar los pagos por los servicios recibidos por Pedro Vela Simbaña - AUTO PITZ, con quien se suscribió el 05 de septiembre de 2018, el contrato Nro. 0086-2018, cuyo objeto es: “Contratación de un taller automotriz para ejecutar mantenimientos preventivos y correctivos de los vehículos livianos con sistema de alimentación a gasolina y diésel pertenecientes al parque automotor del Ministerio de Salud Pública”."/>
    <s v="ADMINISTRACION CENTRAL"/>
    <s v="SERVICIO DE MANTENIMIENTO PREVENTIVO Y CORRECTIVO DE LOS VEHÍCULOS LIVIANOS Y PESADOS PERTENECIENTES AL PARQUE AUTOMOTOR DEL MINISTERIO DE SALUD PÚBLICA (PLANTA CENTRAL)"/>
    <s v="PLANTA CENTRAL"/>
    <n v="9999"/>
    <s v="01"/>
    <s v="000"/>
    <s v="001"/>
    <n v="530405"/>
    <n v="1701"/>
    <s v="001"/>
    <s v="0000"/>
    <s v="0000"/>
    <n v="0"/>
    <n v="0"/>
    <n v="0"/>
    <n v="25000"/>
    <n v="0"/>
    <n v="25000"/>
    <s v="SI"/>
    <m/>
    <m/>
    <s v="Alexandra Simba"/>
    <n v="108750"/>
    <n v="0"/>
    <n v="108750"/>
    <s v="COOR ADMINISTRATIVA FINANCIERA"/>
    <x v="22"/>
    <s v="GI TRANSPORTES"/>
    <s v="SI"/>
    <n v="0"/>
  </r>
  <r>
    <x v="304"/>
    <s v="134003026"/>
    <s v="MSP-DNA-2022-1994-M"/>
    <d v="2022-08-03T00:00:00"/>
    <s v="MSP-DNPI-2022-1294-M"/>
    <d v="2022-08-08T00:00:00"/>
    <x v="0"/>
    <s v="Reforma para culminar los pagos por los servicios recibidos por Pedro Vela Simbaña - AUTO PITZ, con quien se suscribió el 05 de septiembre de 2018, el contrato Nro. 0086-2018, cuyo objeto es: “Contratación de un taller automotriz para ejecutar mantenimientos preventivos y correctivos de los vehículos livianos con sistema de alimentación a gasolina y diésel pertenecientes al parque automotor del Ministerio de Salud Pública”."/>
    <s v="ADMINISTRACION CENTRAL"/>
    <s v="CONTRATACIÓN DE UN TALLER AUTOMOTRIZ PARA EJECUTAR MANTENIMIENTOS PREVENTIVOS Y CORRECTIVOS DE LOS VEHÍCULOS LIVIANOS CON SISTEMA DE ALIMENTACIÓN A GASOLINA Y DIESEL PERTENECIENTES AL PARQUE AUTOMOTOR DEL MINISTERIO DE SALUD PÚBLICA"/>
    <s v="PLANTA CENTRAL"/>
    <n v="9999"/>
    <s v="01"/>
    <s v="000"/>
    <s v="001"/>
    <n v="530813"/>
    <n v="1701"/>
    <s v="001"/>
    <s v="0000"/>
    <s v="0000"/>
    <n v="20100"/>
    <n v="0"/>
    <n v="20100"/>
    <m/>
    <n v="0"/>
    <n v="0"/>
    <s v="SI"/>
    <m/>
    <m/>
    <s v="Alexandra Simba"/>
    <n v="44500"/>
    <n v="0"/>
    <n v="44500"/>
    <s v="COOR ADMINISTRATIVA FINANCIERA"/>
    <x v="22"/>
    <s v="GI TRANSPORTES"/>
    <s v="SI"/>
    <n v="0"/>
  </r>
  <r>
    <x v="304"/>
    <s v="134003028"/>
    <s v="MSP-DNA-2022-1994-M"/>
    <d v="2022-08-03T00:00:00"/>
    <s v="MSP-DNPI-2022-1294-M"/>
    <d v="2022-08-08T00:00:00"/>
    <x v="0"/>
    <s v="Reforma para culminar los pagos por los servicios recibidos por Pedro Vela Simbaña - AUTO PITZ, con quien se suscribió el 05 de septiembre de 2018, el contrato Nro. 0086-2018, cuyo objeto es: “Contratación de un taller automotriz para ejecutar mantenimientos preventivos y correctivos de los vehículos livianos con sistema de alimentación a gasolina y diésel pertenecientes al parque automotor del Ministerio de Salud Pública”."/>
    <s v="ADMINISTRACION CENTRAL"/>
    <s v="CONTRATACIÓN DE UN TALLER AUTOMOTRIZ PARA EJECUTAR MANTENIMIENTOS PREVENTIVOS Y CORRECTIVOS DE LOS VEHÍCULOS LIVIANOS CON SISTEMA DE ALIMENTACIÓN A GASOLINA Y DIESEL PERTENECIENTES AL PARQUE AUTOMOTOR DEL MINISTERIO DE SALUD PÚBLICA"/>
    <s v="PLANTA CENTRAL"/>
    <n v="9999"/>
    <s v="01"/>
    <s v="000"/>
    <s v="001"/>
    <n v="530803"/>
    <n v="1701"/>
    <s v="001"/>
    <s v="0000"/>
    <s v="0000"/>
    <n v="4900"/>
    <n v="0"/>
    <n v="4900"/>
    <m/>
    <n v="0"/>
    <n v="0"/>
    <s v="SI"/>
    <m/>
    <m/>
    <s v="Alexandra Simba"/>
    <n v="4900"/>
    <n v="0"/>
    <n v="4900"/>
    <s v="COOR ADMINISTRATIVA FINANCIERA"/>
    <x v="22"/>
    <s v="GI TRANSPORTES"/>
    <s v="SI"/>
    <n v="0"/>
  </r>
  <r>
    <x v="305"/>
    <s v="134003033"/>
    <s v="MSP-DNA-2022-1994-M"/>
    <d v="2022-08-03T00:00:00"/>
    <s v="MSP-DNPI-2022-1295-M"/>
    <d v="2022-08-10T00:00:00"/>
    <x v="0"/>
    <s v="Reforma para culminar los pagos por los servicios recibidos por Pedro Vela Simbaña - AUTO PITZ, con quien se suscribió el 05 de septiembre de 2018, el contrato Nro. 0086-2018, cuyo objeto es: “Contratación de un taller automotriz para ejecutar mantenimientos preventivos y correctivos de los vehículos livianos con sistema de alimentación a gasolina y diésel pertenecientes al parque automotor del Ministerio de Salud Pública”."/>
    <s v="ADMINISTRACION CENTRAL"/>
    <s v="CONTRATACIÓN DE UN TALLER AUTOMOTRIZ PARA EJECUTAR MANTENIMIENTO PREVENTIVO Y CORRECTIVO DE LOS VEHÍCULOS LIVIANOS Y PESADOS PERTENECIENTES AL PARQUE AUTOMOTOR DEL MINISTERIO DE SALUD PÚBLICA (PLANTA CENTRAL)"/>
    <s v="PLANTA CENTRAL"/>
    <n v="9999"/>
    <s v="01"/>
    <s v="000"/>
    <s v="001"/>
    <n v="530405"/>
    <n v="1701"/>
    <s v="001"/>
    <s v="0000"/>
    <s v="0000"/>
    <n v="0"/>
    <n v="0"/>
    <n v="0"/>
    <n v="30000"/>
    <n v="0"/>
    <n v="30000"/>
    <s v="SI"/>
    <m/>
    <m/>
    <s v="Alexandra Simba"/>
    <n v="37363.050000000003"/>
    <n v="0"/>
    <n v="37363.050000000003"/>
    <s v="COOR ADMINISTRATIVA FINANCIERA"/>
    <x v="22"/>
    <s v="GI TRANSPORTES"/>
    <s v="SI"/>
    <n v="0"/>
  </r>
  <r>
    <x v="305"/>
    <s v="134003029"/>
    <s v="MSP-DNA-2022-1994-M"/>
    <d v="2022-08-03T00:00:00"/>
    <s v="MSP-DNPI-2022-1295-M"/>
    <d v="2022-08-10T00:00:00"/>
    <x v="0"/>
    <s v="Reforma para culminar los pagos por los servicios recibidos por Pedro Vela Simbaña - AUTO PITZ, con quien se suscribió el 05 de septiembre de 2018, el contrato Nro. 0086-2018, cuyo objeto es: “Contratación de un taller automotriz para ejecutar mantenimientos preventivos y correctivos de los vehículos livianos con sistema de alimentación a gasolina y diésel pertenecientes al parque automotor del Ministerio de Salud Pública”."/>
    <s v="ADMINISTRACION CENTRAL"/>
    <s v="SERVICIO DE MANTENIMIENTO PREVENTIVO Y CORRECTIVO DEL PARQUE AUTOMOTOR LIVIANO DEL MINISTERIO DE SALUD PÚBLICA (PLANTA CENTRAL)"/>
    <s v="PLANTA CENTRAL"/>
    <n v="9999"/>
    <s v="01"/>
    <s v="000"/>
    <s v="001"/>
    <n v="530813"/>
    <n v="1701"/>
    <s v="001"/>
    <s v="0000"/>
    <s v="0000"/>
    <n v="0"/>
    <n v="0"/>
    <n v="0"/>
    <n v="24400"/>
    <n v="0"/>
    <n v="24400"/>
    <s v="SI"/>
    <m/>
    <m/>
    <s v="Alexandra Simba"/>
    <n v="15450"/>
    <n v="0"/>
    <n v="15450"/>
    <s v="COOR ADMINISTRATIVA FINANCIERA"/>
    <x v="22"/>
    <s v="GI TRANSPORTES"/>
    <s v="SI"/>
    <n v="0"/>
  </r>
  <r>
    <x v="305"/>
    <s v="134003026"/>
    <s v="MSP-DNA-2022-1994-M"/>
    <d v="2022-08-03T00:00:00"/>
    <s v="MSP-DNPI-2022-1295-M"/>
    <d v="2022-08-10T00:00:00"/>
    <x v="0"/>
    <s v="Reforma para culminar los pagos por los servicios recibidos por Pedro Vela Simbaña - AUTO PITZ, con quien se suscribió el 05 de septiembre de 2018, el contrato Nro. 0086-2018, cuyo objeto es: “Contratación de un taller automotriz para ejecutar mantenimientos preventivos y correctivos de los vehículos livianos con sistema de alimentación a gasolina y diésel pertenecientes al parque automotor del Ministerio de Salud Pública”."/>
    <s v="ADMINISTRACION CENTRAL"/>
    <s v="CONTRATACIÓN DE UN TALLER AUTOMOTRIZ PARA EJECUTAR MANTENIMIENTOS PREVENTIVOS Y CORRECTIVOS DE LOS VEHÍCULOS LIVIANOS CON SISTEMA DE ALIMENTACIÓN A GASOLINA Y DIESEL PERTENECIENTES AL PARQUE AUTOMOTOR DEL MINISTERIO DE SALUD PÚBLICA"/>
    <s v="PLANTA CENTRAL"/>
    <n v="9999"/>
    <s v="01"/>
    <s v="000"/>
    <s v="001"/>
    <n v="530813"/>
    <n v="1701"/>
    <s v="001"/>
    <s v="0000"/>
    <s v="0000"/>
    <n v="24400"/>
    <n v="0"/>
    <n v="24400"/>
    <m/>
    <n v="0"/>
    <n v="0"/>
    <s v="SI"/>
    <m/>
    <m/>
    <s v="Alexandra Simba"/>
    <n v="44500"/>
    <n v="0"/>
    <n v="44500"/>
    <s v="COOR ADMINISTRATIVA FINANCIERA"/>
    <x v="22"/>
    <s v="GI TRANSPORTES"/>
    <s v="SI"/>
    <n v="0"/>
  </r>
  <r>
    <x v="305"/>
    <s v="134003027"/>
    <s v="MSP-DNA-2022-1994-M"/>
    <d v="2022-08-03T00:00:00"/>
    <s v="MSP-DNPI-2022-1295-M"/>
    <d v="2022-08-10T00:00:00"/>
    <x v="0"/>
    <s v="Reforma para culminar los pagos por los servicios recibidos por Pedro Vela Simbaña - AUTO PITZ, con quien se suscribió el 05 de septiembre de 2018, el contrato Nro. 0086-2018, cuyo objeto es: “Contratación de un taller automotriz para ejecutar mantenimientos preventivos y correctivos de los vehículos livianos con sistema de alimentación a gasolina y diésel pertenecientes al parque automotor del Ministerio de Salud Pública”."/>
    <s v="ADMINISTRACION CENTRAL"/>
    <s v="CONTRATACIÓN DE UN TALLER AUTOMOTRIZ PARA EJECUTAR MANTENIMIENTOS PREVENTIVOS Y CORRECTIVOS DE LOS VEHÍCULOS LIVIANOS CON SISTEMA DE ALIMENTACIÓN A GASOLINA Y DIESEL PERTENECIENTES AL PARQUE AUTOMOTOR DEL MINISTERIO DE SALUD PÚBLICA"/>
    <s v="PLANTA CENTRAL"/>
    <n v="9999"/>
    <s v="01"/>
    <s v="000"/>
    <s v="001"/>
    <n v="530405"/>
    <n v="1701"/>
    <s v="001"/>
    <s v="0000"/>
    <s v="0000"/>
    <n v="30000"/>
    <n v="0"/>
    <n v="30000"/>
    <m/>
    <n v="0"/>
    <n v="0"/>
    <s v="SI"/>
    <m/>
    <m/>
    <s v="Alexandra Simba"/>
    <n v="30000"/>
    <n v="0"/>
    <n v="30000"/>
    <s v="COOR ADMINISTRATIVA FINANCIERA"/>
    <x v="22"/>
    <s v="GI TRANSPORTES"/>
    <s v="SI"/>
    <n v="0"/>
  </r>
  <r>
    <x v="306"/>
    <s v="134003024"/>
    <s v=" MSP-DNA-2022-1997-M"/>
    <d v="2022-08-03T00:00:00"/>
    <s v="MSP-DNPI-2022-1296-M"/>
    <d v="2022-08-08T00:00:00"/>
    <x v="0"/>
    <s v="Es importante recalcar que esta Cartera de Estado, no está dejando de hacer ninguna actividad planificada para el presente ejercicio fiscal, sino que la presente reforma se realiza debido a que es necesario crear línea con el nombre &quot;ADQUISICIÓN DE KITS DE SEGURIDAD PARA VEHÍCULOS DEL MINISTERIO DE SALUD PÚBLICA PLANTA CENTRAL&quot;, que financiara una misma necesidad con la generación de un solo proceso."/>
    <s v="ADMINISTRACION CENTRAL"/>
    <s v="SERVICIO DE IMPRESIÓN DE LOGOTIPOS PARA EL PARQUE AUTOMOTOR DEL MINISTERIO DE SALUD PÚBLICA (PLANTA CENTRAL)"/>
    <s v="PLANTA CENTRAL"/>
    <n v="9999"/>
    <s v="01"/>
    <s v="000"/>
    <s v="001"/>
    <n v="530204"/>
    <n v="1701"/>
    <s v="001"/>
    <s v="0000"/>
    <s v="0000"/>
    <n v="0"/>
    <n v="0"/>
    <n v="0"/>
    <n v="3075.63"/>
    <n v="0"/>
    <n v="3075.63"/>
    <s v="SI"/>
    <m/>
    <m/>
    <s v="Alexandra Simba"/>
    <n v="0"/>
    <n v="0"/>
    <n v="0"/>
    <s v="COOR ADMINISTRATIVA FINANCIERA"/>
    <x v="22"/>
    <s v="GI TRANSPORTES"/>
    <s v="NO"/>
    <n v="0"/>
  </r>
  <r>
    <x v="306"/>
    <s v="134003049"/>
    <s v=" MSP-DNA-2022-1997-M"/>
    <d v="2022-08-03T00:00:00"/>
    <s v="MSP-DNPI-2022-1296-M"/>
    <d v="2022-08-08T00:00:00"/>
    <x v="0"/>
    <s v="Es importante recalcar que esta Cartera de Estado, no está dejando de hacer ninguna actividad planificada para el presente ejercicio fiscal, sino que la presente reforma se realiza debido a que es necesario crear línea con el nombre &quot;ADQUISICIÓN DE KITS DE SEGURIDAD PARA VEHÍCULOS DEL MINISTERIO DE SALUD PÚBLICA PLANTA CENTRAL&quot;, que financiara una misma necesidad con la generación de un solo proceso."/>
    <s v="ADMINISTRACION CENTRAL"/>
    <s v="ADQUISICIÓN HERRAMIENTAS BÁSICAS PARA LOS VEHÍCULOS DEL MINISTERIO DE SALUD PÚBLICA (PLANTA CENTRAL)"/>
    <s v="PLANTA CENTRAL"/>
    <n v="9999"/>
    <s v="01"/>
    <s v="000"/>
    <s v="001"/>
    <n v="531406"/>
    <n v="1701"/>
    <s v="001"/>
    <s v="0000"/>
    <s v="0000"/>
    <n v="0"/>
    <n v="0"/>
    <n v="0"/>
    <n v="3500"/>
    <n v="0"/>
    <n v="3500"/>
    <s v="SI"/>
    <m/>
    <m/>
    <s v="Alexandra Simba"/>
    <n v="0"/>
    <n v="0"/>
    <n v="0"/>
    <s v="COOR ADMINISTRATIVA FINANCIERA"/>
    <x v="22"/>
    <s v="GI TRANSPORTES"/>
    <s v="NO"/>
    <n v="0"/>
  </r>
  <r>
    <x v="306"/>
    <s v="134003257"/>
    <s v=" MSP-DNA-2022-1997-M"/>
    <d v="2022-08-03T00:00:00"/>
    <s v="MSP-DNPI-2022-1296-M"/>
    <d v="2022-08-08T00:00:00"/>
    <x v="0"/>
    <s v="Es importante recalcar que esta Cartera de Estado, no está dejando de hacer ninguna actividad planificada para el presente ejercicio fiscal, sino que la presente reforma se realiza debido a que es necesario crear línea con el nombre &quot;ADQUISICIÓN DE KITS DE SEGURIDAD PARA VEHÍCULOS DEL MINISTERIO DE SALUD PÚBLICA PLANTA CENTRAL&quot;, que financiara una misma necesidad con la generación de un solo proceso."/>
    <s v="ADMINISTRACION CENTRAL"/>
    <s v="ADQUISICIÓN DE KITS DE SEGURIDAD PARA VEHÍCULOS DEL MINISTERIO DE SALUD PÚBLICA PLANTA CENTRAL."/>
    <s v="PLANTA CENTRAL"/>
    <n v="9999"/>
    <s v="01"/>
    <s v="000"/>
    <s v="001"/>
    <n v="530813"/>
    <n v="1701"/>
    <s v="001"/>
    <s v="0000"/>
    <s v="0000"/>
    <n v="6575.63"/>
    <n v="0"/>
    <n v="6575.63"/>
    <n v="0"/>
    <n v="0"/>
    <n v="0"/>
    <s v="SI"/>
    <m/>
    <m/>
    <s v="Alexandra Simba"/>
    <n v="0"/>
    <n v="0"/>
    <n v="0"/>
    <s v="COOR ADMINISTRATIVA FINANCIERA"/>
    <x v="22"/>
    <s v="GI TRANSPORTES"/>
    <s v="NO"/>
    <n v="0"/>
  </r>
  <r>
    <x v="307"/>
    <s v="111000018"/>
    <s v="MSP-SNGSP-2022-1972-M"/>
    <d v="2022-08-04T00:00:00"/>
    <s v="MSP-DNPI-2022-1297-M"/>
    <d v="2022-08-08T00:00:00"/>
    <x v="0"/>
    <s v="Preasignación para pago de tratamientos oncológicos Recaudaciones MEF-STN-2022-1023-O y MEF-STN-2022-2235-O"/>
    <s v="ADMINISTRACION CENTRAL"/>
    <s v="Preasignación para pago de tratamientos oncológicos"/>
    <s v="PLANTA CENTRAL"/>
    <n v="9999"/>
    <s v="01"/>
    <s v="000"/>
    <s v="001"/>
    <n v="530226"/>
    <n v="1701"/>
    <s v="003"/>
    <s v="0000"/>
    <s v="0000"/>
    <n v="0"/>
    <n v="0"/>
    <n v="0"/>
    <n v="1339730.8399999999"/>
    <n v="0"/>
    <n v="1339730.8399999999"/>
    <s v="SI"/>
    <m/>
    <m/>
    <s v="Mayra Espinoza"/>
    <n v="9.9999994039535522E-2"/>
    <n v="0"/>
    <n v="9.9999994039535522E-2"/>
    <s v="SUBSE RECTORIA SISTEMA NACIONAL SALUD"/>
    <x v="24"/>
    <s v="ONCOLÓGICOS"/>
    <s v="SI"/>
    <n v="9.9999994039535522E-2"/>
  </r>
  <r>
    <x v="307"/>
    <s v="CZ9"/>
    <s v="MSP-SNGSP-2022-1972-M"/>
    <d v="2022-08-04T00:00:00"/>
    <s v="MSP-DNPI-2022-1297-M"/>
    <d v="2022-08-08T00:00:00"/>
    <x v="0"/>
    <s v="Preasignación para pago de tratamientos oncológicos Recaudaciones MEF-STN-2022-1023-O y MEF-STN-2022-2235-O"/>
    <s v="CZ9"/>
    <s v="CZ9"/>
    <s v="CZ9"/>
    <s v="1421"/>
    <s v="58"/>
    <s v="000"/>
    <s v="001"/>
    <s v="530809"/>
    <n v="1701"/>
    <s v="003"/>
    <s v="0000"/>
    <s v="0000"/>
    <n v="482412.22"/>
    <n v="0"/>
    <n v="482412.22"/>
    <n v="0"/>
    <n v="0"/>
    <n v="0"/>
    <s v="SI"/>
    <m/>
    <m/>
    <s v="Mayra Espinoza"/>
    <e v="#N/A"/>
    <e v="#N/A"/>
    <e v="#N/A"/>
    <e v="#N/A"/>
    <x v="8"/>
    <e v="#N/A"/>
    <e v="#N/A"/>
    <e v="#N/A"/>
  </r>
  <r>
    <x v="307"/>
    <s v="CZ9"/>
    <s v="MSP-SNGSP-2022-1972-M"/>
    <d v="2022-08-04T00:00:00"/>
    <s v="MSP-DNPI-2022-1297-M"/>
    <d v="2022-08-08T00:00:00"/>
    <x v="0"/>
    <s v="Preasignación para pago de tratamientos oncológicos Recaudaciones MEF-STN-2022-1023-O y MEF-STN-2022-2235-O"/>
    <s v="CZ9"/>
    <s v="CZ9"/>
    <s v="CZ9"/>
    <s v="1421"/>
    <s v="58"/>
    <s v="000"/>
    <s v="001"/>
    <s v="530826"/>
    <n v="1701"/>
    <s v="003"/>
    <s v="0000"/>
    <s v="0000"/>
    <n v="510249.54"/>
    <n v="0"/>
    <n v="510249.54"/>
    <n v="0"/>
    <n v="0"/>
    <n v="0"/>
    <s v="SI"/>
    <m/>
    <m/>
    <s v="Mayra Espinoza"/>
    <e v="#N/A"/>
    <e v="#N/A"/>
    <e v="#N/A"/>
    <e v="#N/A"/>
    <x v="8"/>
    <e v="#N/A"/>
    <e v="#N/A"/>
    <e v="#N/A"/>
  </r>
  <r>
    <x v="307"/>
    <s v="CZ9"/>
    <s v="MSP-SNGSP-2022-1972-M"/>
    <d v="2022-08-04T00:00:00"/>
    <s v="MSP-DNPI-2022-1297-M"/>
    <d v="2022-08-08T00:00:00"/>
    <x v="0"/>
    <s v="Preasignación para pago de tratamientos oncológicos Recaudaciones MEF-STN-2022-1023-O y MEF-STN-2022-2235-O"/>
    <s v="CZ9"/>
    <s v="CZ9"/>
    <s v="CZ9"/>
    <s v="1421"/>
    <s v="58"/>
    <s v="000"/>
    <s v="002"/>
    <s v="530809"/>
    <n v="1701"/>
    <s v="003"/>
    <s v="0000"/>
    <s v="0000"/>
    <n v="173860"/>
    <n v="0"/>
    <n v="173860"/>
    <n v="0"/>
    <n v="0"/>
    <n v="0"/>
    <s v="SI"/>
    <m/>
    <m/>
    <s v="Mayra Espinoza"/>
    <e v="#N/A"/>
    <e v="#N/A"/>
    <e v="#N/A"/>
    <e v="#N/A"/>
    <x v="8"/>
    <e v="#N/A"/>
    <e v="#N/A"/>
    <e v="#N/A"/>
  </r>
  <r>
    <x v="307"/>
    <s v="CZ9"/>
    <s v="MSP-SNGSP-2022-1972-M"/>
    <d v="2022-08-04T00:00:00"/>
    <s v="MSP-DNPI-2022-1297-M"/>
    <d v="2022-08-08T00:00:00"/>
    <x v="0"/>
    <s v="Preasignación para pago de tratamientos oncológicos Recaudaciones MEF-STN-2022-1023-O y MEF-STN-2022-2235-O"/>
    <s v="CZ9"/>
    <s v="CZ9"/>
    <s v="CZ9"/>
    <s v="1421"/>
    <s v="58"/>
    <s v="000"/>
    <s v="001"/>
    <s v="530801"/>
    <n v="1701"/>
    <s v="003"/>
    <s v="0000"/>
    <s v="0000"/>
    <n v="128542.39999999999"/>
    <n v="0"/>
    <n v="128542.39999999999"/>
    <n v="0"/>
    <n v="0"/>
    <n v="0"/>
    <s v="SI"/>
    <m/>
    <m/>
    <s v="Mayra Espinoza"/>
    <e v="#N/A"/>
    <e v="#N/A"/>
    <e v="#N/A"/>
    <e v="#N/A"/>
    <x v="8"/>
    <e v="#N/A"/>
    <e v="#N/A"/>
    <e v="#N/A"/>
  </r>
  <r>
    <x v="307"/>
    <s v="CZ9"/>
    <s v="MSP-SNGSP-2022-1972-M"/>
    <d v="2022-08-04T00:00:00"/>
    <s v="MSP-DNPI-2022-1297-M"/>
    <d v="2022-08-08T00:00:00"/>
    <x v="0"/>
    <s v="Preasignación para pago de tratamientos oncológicos Recaudaciones MEF-STN-2022-1023-O y MEF-STN-2022-2235-O"/>
    <s v="CZ9"/>
    <s v="CZ9"/>
    <s v="CZ9"/>
    <s v="1426"/>
    <s v="58"/>
    <s v="000"/>
    <s v="001"/>
    <s v="530809"/>
    <n v="1701"/>
    <s v="003"/>
    <s v="0000"/>
    <s v="0000"/>
    <n v="44666.68"/>
    <n v="0"/>
    <n v="44666.68"/>
    <n v="0"/>
    <n v="0"/>
    <n v="0"/>
    <s v="SI"/>
    <m/>
    <m/>
    <s v="Mayra Espinoza"/>
    <e v="#N/A"/>
    <e v="#N/A"/>
    <e v="#N/A"/>
    <e v="#N/A"/>
    <x v="8"/>
    <e v="#N/A"/>
    <e v="#N/A"/>
    <e v="#N/A"/>
  </r>
  <r>
    <x v="308"/>
    <s v="134000011"/>
    <s v="MSP-SNGSP-2022-1973-M"/>
    <d v="2022-08-04T00:00:00"/>
    <s v="MSP-DNPI-2022-1298-M"/>
    <d v="2022-08-08T00:00:00"/>
    <x v="0"/>
    <s v="Reforma asignacion de recursos pago prestadores de la RED aós anteriores G99 Disminuye G84_Compromiso MEF-MSP"/>
    <s v="PROGRAMAS DE SALUD PUBLICA"/>
    <s v="Monto asignado por el MEF - Adquisición de mobiliario y equipamiento "/>
    <s v="PLANTA CENTRAL"/>
    <n v="9999"/>
    <n v="24"/>
    <s v="000"/>
    <s v="001"/>
    <n v="840103"/>
    <n v="1701"/>
    <s v="002"/>
    <s v="0000"/>
    <s v="0000"/>
    <n v="0"/>
    <n v="0"/>
    <n v="0"/>
    <s v="''20000000"/>
    <n v="0"/>
    <m/>
    <s v="NO"/>
    <m/>
    <m/>
    <s v="Mayra Espinoza"/>
    <n v="0"/>
    <n v="0"/>
    <n v="0"/>
    <s v="COOR ADMINISTRATIVA FINANCIERA"/>
    <x v="40"/>
    <s v="NO APLICA"/>
    <s v="NO"/>
    <n v="0"/>
  </r>
  <r>
    <x v="308"/>
    <s v="ZONAL 1"/>
    <s v="MSP-SNGSP-2022-1973-M"/>
    <d v="2022-08-04T00:00:00"/>
    <s v="MSP-DNPI-2022-1298-M"/>
    <d v="2022-08-08T00:00:00"/>
    <x v="0"/>
    <s v="Reforma asignacion de recursos pago prestadores de la RED aós anteriores G99 Disminuye G84_Compromiso MEF-MSP"/>
    <s v="ZONAL 1"/>
    <s v="ZONAL 1"/>
    <s v="ZONAL 1"/>
    <n v="51"/>
    <s v="58"/>
    <s v="000"/>
    <s v="004"/>
    <s v="990102"/>
    <s v="1001"/>
    <s v="001"/>
    <s v="0000"/>
    <s v="0000"/>
    <n v="7728"/>
    <n v="0"/>
    <n v="7728"/>
    <n v="0"/>
    <n v="0"/>
    <n v="0"/>
    <s v="NO"/>
    <m/>
    <m/>
    <s v="Mayra Espinoza"/>
    <e v="#N/A"/>
    <e v="#N/A"/>
    <e v="#N/A"/>
    <e v="#N/A"/>
    <x v="8"/>
    <e v="#N/A"/>
    <e v="#N/A"/>
    <e v="#N/A"/>
  </r>
  <r>
    <x v="308"/>
    <s v="ZONAL 1"/>
    <s v="MSP-SNGSP-2022-1973-M"/>
    <d v="2022-08-04T00:00:00"/>
    <s v="MSP-DNPI-2022-1298-M"/>
    <d v="2022-08-08T00:00:00"/>
    <x v="0"/>
    <s v="Reforma asignacion de recursos pago prestadores de la RED aós anteriores G99 Disminuye G84_Compromiso MEF-MSP"/>
    <s v="ZONAL 1"/>
    <s v="ZONAL 1"/>
    <s v="ZONAL 1"/>
    <n v="51"/>
    <s v="58"/>
    <s v="000"/>
    <s v="002"/>
    <s v="990102"/>
    <s v="1001"/>
    <s v="001"/>
    <s v="0000"/>
    <s v="0000"/>
    <n v="118221.7"/>
    <n v="0"/>
    <n v="118221.7"/>
    <n v="0"/>
    <n v="0"/>
    <n v="0"/>
    <s v="NO"/>
    <m/>
    <m/>
    <s v="Mayra Espinoza"/>
    <e v="#N/A"/>
    <e v="#N/A"/>
    <e v="#N/A"/>
    <e v="#N/A"/>
    <x v="8"/>
    <e v="#N/A"/>
    <e v="#N/A"/>
    <e v="#N/A"/>
  </r>
  <r>
    <x v="308"/>
    <s v="ZONAL 3"/>
    <s v="MSP-SNGSP-2022-1973-M"/>
    <d v="2022-08-04T00:00:00"/>
    <s v="MSP-DNPI-2022-1298-M"/>
    <d v="2022-08-08T00:00:00"/>
    <x v="0"/>
    <s v="Reforma asignacion de recursos pago prestadores de la RED aós anteriores G99 Disminuye G84_Compromiso MEF-MSP"/>
    <s v="ZONAL 3"/>
    <s v="ZONAL 3"/>
    <s v="ZONAL 3"/>
    <n v="53"/>
    <s v="58"/>
    <s v="000"/>
    <s v="004"/>
    <s v="990102"/>
    <s v="601"/>
    <s v="001"/>
    <s v="0000"/>
    <s v="0000"/>
    <n v="728"/>
    <n v="0"/>
    <n v="728"/>
    <n v="0"/>
    <n v="0"/>
    <n v="0"/>
    <s v="NO"/>
    <m/>
    <m/>
    <s v="Mayra Espinoza"/>
    <e v="#N/A"/>
    <e v="#N/A"/>
    <e v="#N/A"/>
    <e v="#N/A"/>
    <x v="8"/>
    <e v="#N/A"/>
    <e v="#N/A"/>
    <e v="#N/A"/>
  </r>
  <r>
    <x v="308"/>
    <s v="ZONAL 3"/>
    <s v="MSP-SNGSP-2022-1973-M"/>
    <d v="2022-08-04T00:00:00"/>
    <s v="MSP-DNPI-2022-1298-M"/>
    <d v="2022-08-08T00:00:00"/>
    <x v="0"/>
    <s v="Reforma asignacion de recursos pago prestadores de la RED aós anteriores G99 Disminuye G84_Compromiso MEF-MSP"/>
    <s v="ZONAL 3"/>
    <s v="ZONAL 3"/>
    <s v="ZONAL 3"/>
    <n v="53"/>
    <s v="58"/>
    <s v="000"/>
    <s v="002"/>
    <s v="990102"/>
    <s v="601"/>
    <s v="001"/>
    <s v="0000"/>
    <s v="0000"/>
    <n v="90588.6"/>
    <n v="0"/>
    <n v="90588.6"/>
    <n v="0"/>
    <n v="0"/>
    <n v="0"/>
    <s v="NO"/>
    <m/>
    <m/>
    <s v="Mayra Espinoza"/>
    <e v="#N/A"/>
    <e v="#N/A"/>
    <e v="#N/A"/>
    <e v="#N/A"/>
    <x v="8"/>
    <e v="#N/A"/>
    <e v="#N/A"/>
    <e v="#N/A"/>
  </r>
  <r>
    <x v="308"/>
    <s v="ZONAL 4"/>
    <s v="MSP-SNGSP-2022-1973-M"/>
    <d v="2022-08-04T00:00:00"/>
    <s v="MSP-DNPI-2022-1298-M"/>
    <d v="2022-08-08T00:00:00"/>
    <x v="0"/>
    <s v="Reforma asignacion de recursos pago prestadores de la RED aós anteriores G99 Disminuye G84_Compromiso MEF-MSP"/>
    <s v="ZONAL 4"/>
    <s v="ZONAL 4"/>
    <s v="ZONAL 4"/>
    <n v="54"/>
    <s v="58"/>
    <s v="000"/>
    <s v="004"/>
    <s v="990102"/>
    <n v="1301"/>
    <s v="001"/>
    <s v="0000"/>
    <s v="0000"/>
    <n v="7845.88"/>
    <n v="0"/>
    <n v="7845.88"/>
    <n v="0"/>
    <n v="0"/>
    <n v="0"/>
    <s v="NO"/>
    <m/>
    <m/>
    <s v="Mayra Espinoza"/>
    <e v="#N/A"/>
    <e v="#N/A"/>
    <e v="#N/A"/>
    <e v="#N/A"/>
    <x v="8"/>
    <e v="#N/A"/>
    <e v="#N/A"/>
    <e v="#N/A"/>
  </r>
  <r>
    <x v="308"/>
    <s v="ZONAL 4"/>
    <s v="MSP-SNGSP-2022-1973-M"/>
    <d v="2022-08-04T00:00:00"/>
    <s v="MSP-DNPI-2022-1298-M"/>
    <d v="2022-08-08T00:00:00"/>
    <x v="0"/>
    <s v="Reforma asignacion de recursos pago prestadores de la RED aós anteriores G99 Disminuye G84_Compromiso MEF-MSP"/>
    <s v="ZONAL 4"/>
    <s v="ZONAL 4"/>
    <s v="ZONAL 4"/>
    <n v="54"/>
    <s v="58"/>
    <s v="000"/>
    <s v="002"/>
    <s v="990102"/>
    <n v="1301"/>
    <s v="001"/>
    <s v="0000"/>
    <s v="0000"/>
    <n v="4111137.76"/>
    <n v="0"/>
    <n v="4111137.76"/>
    <n v="0"/>
    <n v="0"/>
    <n v="0"/>
    <s v="NO"/>
    <m/>
    <m/>
    <s v="Mayra Espinoza"/>
    <e v="#N/A"/>
    <e v="#N/A"/>
    <e v="#N/A"/>
    <e v="#N/A"/>
    <x v="8"/>
    <e v="#N/A"/>
    <e v="#N/A"/>
    <e v="#N/A"/>
  </r>
  <r>
    <x v="308"/>
    <s v="ZONAL 7"/>
    <s v="MSP-SNGSP-2022-1973-M"/>
    <d v="2022-08-04T00:00:00"/>
    <s v="MSP-DNPI-2022-1298-M"/>
    <d v="2022-08-08T00:00:00"/>
    <x v="0"/>
    <s v="Reforma asignacion de recursos pago prestadores de la RED aós anteriores G99 Disminuye G84_Compromiso MEF-MSP"/>
    <s v="ZONAL 7"/>
    <s v="ZONAL 7"/>
    <s v="ZONAL 7"/>
    <n v="57"/>
    <s v="58"/>
    <s v="000"/>
    <s v="002"/>
    <s v="990102"/>
    <s v="1101"/>
    <s v="001"/>
    <s v="0000"/>
    <s v="0000"/>
    <n v="1869344.8"/>
    <n v="0"/>
    <n v="1869344.8"/>
    <n v="0"/>
    <n v="0"/>
    <n v="0"/>
    <s v="NO"/>
    <m/>
    <m/>
    <s v="Mayra Espinoza"/>
    <e v="#N/A"/>
    <e v="#N/A"/>
    <e v="#N/A"/>
    <e v="#N/A"/>
    <x v="8"/>
    <e v="#N/A"/>
    <e v="#N/A"/>
    <e v="#N/A"/>
  </r>
  <r>
    <x v="308"/>
    <s v="ZONAL 8"/>
    <s v="MSP-SNGSP-2022-1973-M"/>
    <d v="2022-08-04T00:00:00"/>
    <s v="MSP-DNPI-2022-1298-M"/>
    <d v="2022-08-08T00:00:00"/>
    <x v="0"/>
    <s v="Reforma asignacion de recursos pago prestadores de la RED aós anteriores G99 Disminuye G84_Compromiso MEF-MSP"/>
    <s v="ZONAL 8"/>
    <s v="ZONAL 8"/>
    <s v="ZONAL 8"/>
    <n v="58"/>
    <s v="58"/>
    <s v="000"/>
    <s v="002"/>
    <s v="990102"/>
    <s v="901"/>
    <s v="001"/>
    <s v="0000"/>
    <s v="0000"/>
    <n v="8939426.5600000005"/>
    <n v="0"/>
    <n v="8939426.5600000005"/>
    <n v="0"/>
    <n v="0"/>
    <n v="0"/>
    <s v="NO"/>
    <m/>
    <m/>
    <s v="Mayra Espinoza"/>
    <e v="#N/A"/>
    <e v="#N/A"/>
    <e v="#N/A"/>
    <e v="#N/A"/>
    <x v="8"/>
    <e v="#N/A"/>
    <e v="#N/A"/>
    <e v="#N/A"/>
  </r>
  <r>
    <x v="308"/>
    <s v="ZONAL 9"/>
    <s v="MSP-SNGSP-2022-1973-M"/>
    <d v="2022-08-04T00:00:00"/>
    <s v="MSP-DNPI-2022-1298-M"/>
    <d v="2022-08-08T00:00:00"/>
    <x v="0"/>
    <s v="Reforma asignacion de recursos pago prestadores de la RED aós anteriores G99 Disminuye G84_Compromiso MEF-MSP"/>
    <s v="ZONAL 9"/>
    <s v="ZONAL 9"/>
    <s v="ZONAL 9"/>
    <n v="59"/>
    <s v="58"/>
    <s v="000"/>
    <s v="004"/>
    <s v="990102"/>
    <s v="1701"/>
    <s v="001"/>
    <s v="0000"/>
    <s v="0000"/>
    <n v="87752.73"/>
    <n v="0"/>
    <n v="87752.73"/>
    <n v="0"/>
    <n v="0"/>
    <n v="0"/>
    <s v="NO"/>
    <m/>
    <m/>
    <s v="Mayra Espinoza"/>
    <e v="#N/A"/>
    <e v="#N/A"/>
    <e v="#N/A"/>
    <e v="#N/A"/>
    <x v="8"/>
    <e v="#N/A"/>
    <e v="#N/A"/>
    <e v="#N/A"/>
  </r>
  <r>
    <x v="308"/>
    <s v="ZONAL 9"/>
    <s v="MSP-SNGSP-2022-1973-M"/>
    <d v="2022-08-04T00:00:00"/>
    <s v="MSP-DNPI-2022-1298-M"/>
    <d v="2022-08-08T00:00:00"/>
    <x v="0"/>
    <s v="Reforma asignacion de recursos pago prestadores de la RED aós anteriores G99 Disminuye G84_Compromiso MEF-MSP"/>
    <s v="ZONAL 9"/>
    <s v="ZONAL 9"/>
    <s v="ZONAL 9"/>
    <n v="59"/>
    <s v="58"/>
    <s v="000"/>
    <s v="002"/>
    <s v="990102"/>
    <s v="1701"/>
    <s v="001"/>
    <s v="0000"/>
    <s v="0000"/>
    <n v="4767225.97"/>
    <n v="0"/>
    <n v="4767225.97"/>
    <n v="0"/>
    <n v="0"/>
    <n v="0"/>
    <s v="NO"/>
    <m/>
    <m/>
    <s v="Mayra Espinoza"/>
    <e v="#N/A"/>
    <e v="#N/A"/>
    <e v="#N/A"/>
    <e v="#N/A"/>
    <x v="8"/>
    <e v="#N/A"/>
    <e v="#N/A"/>
    <e v="#N/A"/>
  </r>
  <r>
    <x v="309"/>
    <s v="137000057"/>
    <s v="MSP-DNCIP-2022-0420-M"/>
    <d v="2022-08-05T00:00:00"/>
    <s v="MSP-DNPI-2022-1307-M"/>
    <d v="2022-08-10T00:00:00"/>
    <x v="0"/>
    <s v="Se procede con la reforma solicitada por la Dirección de Comunicación, Imagen y Prensa para la consecución de eventos, adquisición de rotafolios,  material impreso, difusión de  mensajes comunicacionales y viáticos del Ministerio de Salud Pública. "/>
    <s v="ADMINISTRACION CENTRAL"/>
    <s v="Servicio de difusión mensajes comunicacionales del Ministerio de Salud Pública en medios digitales"/>
    <s v="PLANTA CENTRAL"/>
    <n v="9999"/>
    <s v="01"/>
    <s v="000"/>
    <s v="001"/>
    <n v="530207"/>
    <n v="1701"/>
    <s v="001"/>
    <s v="0000"/>
    <s v="0000"/>
    <m/>
    <n v="0"/>
    <n v="0"/>
    <n v="6779.95"/>
    <n v="0"/>
    <n v="6779.95"/>
    <s v="SI"/>
    <m/>
    <m/>
    <s v="MARITZA HARO "/>
    <n v="0"/>
    <n v="0"/>
    <n v="0"/>
    <s v="DESPACHO MINISTERIAL"/>
    <x v="16"/>
    <s v="Estrategia comunicacional de promoción "/>
    <s v="NO"/>
    <n v="0"/>
  </r>
  <r>
    <x v="309"/>
    <s v="137000056"/>
    <s v="MSP-DNCIP-2022-0420-M"/>
    <d v="2022-08-05T00:00:00"/>
    <s v="MSP-DNPI-2022-1307-M"/>
    <d v="2022-08-10T00:00:00"/>
    <x v="0"/>
    <s v="Se procede con la reforma solicitada por la Dirección de Comunicación, Imagen y Prensa para la consecución de eventos, adquisición de rotafolios,  material impreso, difusión de  mensajes comunicacionales y viáticos del Ministerio de Salud Pública. "/>
    <s v="ADMINISTRACION CENTRAL"/>
    <s v="Provisión de materiales para la imprenta institucional"/>
    <s v="PLANTA CENTRAL"/>
    <n v="9999"/>
    <s v="01"/>
    <s v="000"/>
    <s v="001"/>
    <n v="530807"/>
    <n v="1701"/>
    <s v="001"/>
    <s v="0000"/>
    <s v="0000"/>
    <m/>
    <n v="0"/>
    <n v="0"/>
    <n v="318.60000000000002"/>
    <n v="0"/>
    <n v="318.60000000000002"/>
    <s v="SI"/>
    <m/>
    <m/>
    <s v="MARITZA HARO "/>
    <n v="4481.3999999999996"/>
    <n v="0"/>
    <n v="4481.3999999999996"/>
    <s v="DESPACHO MINISTERIAL"/>
    <x v="16"/>
    <s v="Estrategia comunicacional de promoción "/>
    <s v="SI"/>
    <n v="0"/>
  </r>
  <r>
    <x v="309"/>
    <s v="137000050"/>
    <s v="MSP-DNCIP-2022-0420-M"/>
    <d v="2022-08-05T00:00:00"/>
    <s v="MSP-DNPI-2022-1307-M"/>
    <d v="2022-08-10T00:00:00"/>
    <x v="0"/>
    <s v="Se procede con la reforma solicitada por la Dirección de Comunicación, Imagen y Prensa para la consecución de eventos, adquisición de rotafolios,  material impreso, difusión de  mensajes comunicacionales y viáticos del Ministerio de Salud Pública. "/>
    <s v="ADMINISTRACION CENTRAL"/>
    <s v="Servicio de publicación de notificaciones en prensa escrita"/>
    <s v="PLANTA CENTRAL"/>
    <n v="9999"/>
    <s v="01"/>
    <s v="000"/>
    <s v="001"/>
    <n v="530207"/>
    <n v="1701"/>
    <s v="001"/>
    <s v="0000"/>
    <s v="0000"/>
    <m/>
    <n v="0"/>
    <n v="0"/>
    <n v="159.94999999999999"/>
    <n v="0"/>
    <n v="159.94999999999999"/>
    <s v="SI"/>
    <m/>
    <m/>
    <s v="MARITZA HARO "/>
    <n v="6620"/>
    <n v="0"/>
    <n v="6620"/>
    <s v="DESPACHO MINISTERIAL"/>
    <x v="16"/>
    <s v="NO APLICA"/>
    <s v="SI"/>
    <n v="0"/>
  </r>
  <r>
    <x v="309"/>
    <s v="137000048"/>
    <s v="MSP-DNCIP-2022-0420-M"/>
    <d v="2022-08-05T00:00:00"/>
    <s v="MSP-DNPI-2022-1307-M"/>
    <d v="2022-08-10T00:00:00"/>
    <x v="0"/>
    <s v="Se procede con la reforma solicitada por la Dirección de Comunicación, Imagen y Prensa para la consecución de eventos, adquisición de rotafolios,  material impreso, difusión de  mensajes comunicacionales y viáticos del Ministerio de Salud Pública. "/>
    <s v="ADMINISTRACION CENTRAL"/>
    <s v="Impresión de material educomunicacional para prevención de ENT (Rotafolios)"/>
    <s v="PLANTA CENTRAL"/>
    <n v="9999"/>
    <s v="01"/>
    <s v="000"/>
    <s v="001"/>
    <n v="530204"/>
    <n v="1701"/>
    <s v="001"/>
    <s v="0000"/>
    <s v="0000"/>
    <m/>
    <n v="0"/>
    <n v="0"/>
    <n v="38581.089999999997"/>
    <n v="0"/>
    <n v="38581.089999999997"/>
    <s v="SI"/>
    <m/>
    <m/>
    <s v="MARITZA HARO "/>
    <n v="0"/>
    <n v="0"/>
    <n v="0"/>
    <s v="DESPACHO MINISTERIAL"/>
    <x v="16"/>
    <s v="NO APLICA"/>
    <s v="NO"/>
    <n v="0"/>
  </r>
  <r>
    <x v="309"/>
    <s v="137000053"/>
    <s v="MSP-DNCIP-2022-0420-M"/>
    <d v="2022-08-05T00:00:00"/>
    <s v="MSP-DNPI-2022-1307-M"/>
    <d v="2022-08-10T00:00:00"/>
    <x v="0"/>
    <s v="Se procede con la reforma solicitada por la Dirección de Comunicación, Imagen y Prensa para la consecución de eventos, adquisición de rotafolios,  material impreso, difusión de  mensajes comunicacionales y viáticos del Ministerio de Salud Pública. "/>
    <s v="ADMINISTRACION CENTRAL"/>
    <s v="Viáticos y subsistencia de arrastre"/>
    <s v="PLANTA CENTRAL"/>
    <n v="9999"/>
    <s v="01"/>
    <s v="000"/>
    <s v="001"/>
    <n v="990102"/>
    <n v="1701"/>
    <s v="001"/>
    <s v="0000"/>
    <s v="0000"/>
    <n v="70"/>
    <n v="0"/>
    <n v="70"/>
    <m/>
    <n v="0"/>
    <n v="0"/>
    <s v="SI"/>
    <m/>
    <m/>
    <s v="MARITZA HARO "/>
    <n v="400"/>
    <n v="0"/>
    <n v="400"/>
    <s v="DESPACHO MINISTERIAL"/>
    <x v="16"/>
    <s v="NO APLICA"/>
    <s v="SI"/>
    <n v="0"/>
  </r>
  <r>
    <x v="309"/>
    <s v="137000021"/>
    <s v="MSP-DNCIP-2022-0420-M"/>
    <d v="2022-08-05T00:00:00"/>
    <s v="MSP-DNPI-2022-1307-M"/>
    <d v="2022-08-10T00:00:00"/>
    <x v="0"/>
    <s v="Se procede con la reforma solicitada por la Dirección de Comunicación, Imagen y Prensa para la consecución de eventos, adquisición de rotafolios,  material impreso, difusión de  mensajes comunicacionales y viáticos del Ministerio de Salud Pública. "/>
    <s v="ADMINISTRACION CENTRAL"/>
    <s v="CONTRATACIÓN DEL SERVICIO DE ORGANIZACIÓN Y DESARROLLO DE EVENTOS DEL MINISTERIO DE SALUD PÚBLICA"/>
    <s v="PLANTA CENTRAL"/>
    <n v="9999"/>
    <s v="01"/>
    <s v="000"/>
    <s v="001"/>
    <n v="530249"/>
    <n v="1701"/>
    <s v="001"/>
    <s v="0000"/>
    <s v="0000"/>
    <n v="43769.59"/>
    <n v="0"/>
    <n v="43769.59"/>
    <m/>
    <n v="0"/>
    <n v="0"/>
    <s v="SI"/>
    <m/>
    <m/>
    <s v="MARITZA HARO "/>
    <n v="0"/>
    <n v="0"/>
    <n v="0"/>
    <s v="DESPACHO MINISTERIAL"/>
    <x v="16"/>
    <s v="NO APLICA"/>
    <s v="NO"/>
    <n v="0"/>
  </r>
  <r>
    <x v="309"/>
    <s v="137000020"/>
    <s v="MSP-DNCIP-2022-0420-M"/>
    <d v="2022-08-05T00:00:00"/>
    <s v="MSP-DNPI-2022-1307-M"/>
    <d v="2022-08-10T00:00:00"/>
    <x v="0"/>
    <s v="Se procede con la reforma solicitada por la Dirección de Comunicación, Imagen y Prensa para la consecución de eventos, adquisición de rotafolios,  material impreso, difusión de  mensajes comunicacionales y viáticos del Ministerio de Salud Pública. "/>
    <s v="ADMINISTRACION CENTRAL"/>
    <s v="Viaticos y subsistencias"/>
    <s v="PLANTA CENTRAL"/>
    <n v="9999"/>
    <s v="01"/>
    <s v="000"/>
    <s v="001"/>
    <n v="530303"/>
    <n v="1701"/>
    <s v="001"/>
    <s v="0000"/>
    <s v="0000"/>
    <n v="2000"/>
    <n v="0"/>
    <n v="2000"/>
    <m/>
    <n v="0"/>
    <n v="0"/>
    <s v="SI"/>
    <m/>
    <m/>
    <s v="MARITZA HARO "/>
    <n v="3530"/>
    <n v="0"/>
    <n v="3530"/>
    <s v="DESPACHO MINISTERIAL"/>
    <x v="16"/>
    <s v="NO APLICA"/>
    <s v="SI"/>
    <n v="0"/>
  </r>
  <r>
    <x v="310"/>
    <s v="132000005"/>
    <s v="MSP-VAIS-2022-0808-M_x000a_MSP-VAIS-2022-0850-M"/>
    <s v="05-08-2022_x000a_10-08-2022"/>
    <s v="MSP-DNPI-2022-1313-M"/>
    <d v="2022-08-11T00:00:00"/>
    <x v="0"/>
    <s v="Asignación extenalizados a nivel nacional "/>
    <s v="PROVISION Y PRESTACION DE SERVICIOS DE SALUD"/>
    <s v="ASIGNACIÓN ADICIONAL MEF SERVICIOS EXTERNALIZADOS"/>
    <s v="PLANTA CENTRAL"/>
    <n v="9999"/>
    <n v="90"/>
    <s v="000"/>
    <s v="001"/>
    <n v="530208"/>
    <n v="1701"/>
    <s v="001"/>
    <s v="0000"/>
    <s v="0000"/>
    <n v="0"/>
    <n v="0"/>
    <n v="0"/>
    <n v="7000000"/>
    <n v="0"/>
    <n v="7000000"/>
    <s v="SI"/>
    <m/>
    <m/>
    <s v="Mayra Espinoza"/>
    <n v="0"/>
    <n v="0"/>
    <n v="0"/>
    <s v="COOR PLANIFICACION GEST ESTRAT"/>
    <x v="11"/>
    <s v="N/A"/>
    <s v="NO"/>
    <n v="0"/>
  </r>
  <r>
    <x v="310"/>
    <s v="132000007"/>
    <s v="MSP-VAIS-2022-0808-M_x000a_MSP-VAIS-2022-0850-M"/>
    <s v="05-08-2022_x000a_10-08-2022"/>
    <s v="MSP-DNPI-2022-1313-M"/>
    <d v="2022-08-11T00:00:00"/>
    <x v="0"/>
    <s v="Asignación extenalizados a nivel nacional "/>
    <s v="PROVISION Y PRESTACION DE SERVICIOS DE SALUD"/>
    <s v="ASIGNACIÓN ADICIONAL MEF SERVICIOS EXTERNALIZADOS"/>
    <s v="PLANTA CENTRAL"/>
    <n v="9999"/>
    <n v="90"/>
    <s v="000"/>
    <s v="001"/>
    <n v="530209"/>
    <n v="1701"/>
    <s v="001"/>
    <s v="0000"/>
    <s v="0000"/>
    <n v="0"/>
    <n v="0"/>
    <n v="0"/>
    <n v="9833333.3300000001"/>
    <n v="0"/>
    <n v="9833333.3300000001"/>
    <s v="SI"/>
    <m/>
    <m/>
    <s v="Mayra Espinoza"/>
    <n v="0"/>
    <n v="0"/>
    <n v="0"/>
    <s v="COOR PLANIFICACION GEST ESTRAT"/>
    <x v="11"/>
    <s v="N/A"/>
    <s v="NO"/>
    <n v="0"/>
  </r>
  <r>
    <x v="310"/>
    <s v="132000008"/>
    <s v="MSP-VAIS-2022-0808-M_x000a_MSP-VAIS-2022-0850-M"/>
    <s v="05-08-2022_x000a_10-08-2022"/>
    <s v="MSP-DNPI-2022-1313-M"/>
    <d v="2022-08-11T00:00:00"/>
    <x v="0"/>
    <s v="Asignación extenalizados a nivel nacional "/>
    <s v="PROVISION Y PRESTACION DE SERVICIOS DE SALUD"/>
    <s v="ASIGNACIÓN ADICIONAL MEF SERVICIOS EXTERNALIZADOS"/>
    <s v="PLANTA CENTRAL"/>
    <n v="9999"/>
    <n v="90"/>
    <s v="000"/>
    <s v="001"/>
    <n v="530235"/>
    <n v="1701"/>
    <s v="001"/>
    <s v="0000"/>
    <s v="0000"/>
    <n v="0"/>
    <n v="0"/>
    <n v="0"/>
    <n v="3166720.77"/>
    <n v="0"/>
    <n v="3166720.77"/>
    <s v="SI"/>
    <m/>
    <m/>
    <s v="Mayra Espinoza"/>
    <n v="0"/>
    <n v="0"/>
    <n v="0"/>
    <s v="COOR PLANIFICACION GEST ESTRAT"/>
    <x v="11"/>
    <s v="N/A"/>
    <s v="NO"/>
    <n v="0"/>
  </r>
  <r>
    <x v="310"/>
    <s v="CZ1"/>
    <s v="MSP-VAIS-2022-0808-M_x000a_MSP-VAIS-2022-0850-M"/>
    <s v="05-08-2022_x000a_10-08-2022"/>
    <s v="MSP-DNPI-2022-1313-M"/>
    <d v="2022-08-11T00:00:00"/>
    <x v="0"/>
    <s v="Asignación extenalizados a nivel nacional "/>
    <s v="CZ1"/>
    <s v="CZ1"/>
    <s v="CZ1"/>
    <s v="51"/>
    <n v="90"/>
    <s v="000"/>
    <s v="001"/>
    <n v="530209"/>
    <n v="1001"/>
    <s v="001"/>
    <s v="0000"/>
    <s v="0000"/>
    <n v="1661447.39"/>
    <n v="0"/>
    <n v="1661447.39"/>
    <n v="0"/>
    <n v="0"/>
    <n v="0"/>
    <s v="SI"/>
    <m/>
    <m/>
    <s v="Mayra Espinoza"/>
    <e v="#N/A"/>
    <e v="#N/A"/>
    <e v="#N/A"/>
    <e v="#N/A"/>
    <x v="8"/>
    <e v="#N/A"/>
    <e v="#N/A"/>
    <e v="#N/A"/>
  </r>
  <r>
    <x v="310"/>
    <s v="CZ1"/>
    <s v="MSP-VAIS-2022-0808-M_x000a_MSP-VAIS-2022-0850-M"/>
    <s v="05-08-2022_x000a_10-08-2022"/>
    <s v="MSP-DNPI-2022-1313-M"/>
    <d v="2022-08-11T00:00:00"/>
    <x v="0"/>
    <s v="Asignación extenalizados a nivel nacional "/>
    <s v="CZ1"/>
    <s v="CZ1"/>
    <s v="CZ1"/>
    <s v="51"/>
    <n v="90"/>
    <s v="000"/>
    <s v="001"/>
    <n v="530208"/>
    <n v="1001"/>
    <s v="001"/>
    <s v="0000"/>
    <s v="0000"/>
    <n v="1664669.36"/>
    <n v="0"/>
    <n v="1664669.36"/>
    <n v="0"/>
    <n v="0"/>
    <n v="0"/>
    <s v="SI"/>
    <m/>
    <m/>
    <s v="Mayra Espinoza"/>
    <e v="#N/A"/>
    <e v="#N/A"/>
    <e v="#N/A"/>
    <e v="#N/A"/>
    <x v="8"/>
    <e v="#N/A"/>
    <e v="#N/A"/>
    <e v="#N/A"/>
  </r>
  <r>
    <x v="310"/>
    <s v="CZ2"/>
    <s v="MSP-VAIS-2022-0808-M_x000a_MSP-VAIS-2022-0850-M"/>
    <s v="05-08-2022_x000a_10-08-2022"/>
    <s v="MSP-DNPI-2022-1313-M"/>
    <d v="2022-08-11T00:00:00"/>
    <x v="0"/>
    <s v="Asignación extenalizados a nivel nacional "/>
    <s v="CZ2"/>
    <s v="CZ2"/>
    <s v="CZ2"/>
    <s v="52"/>
    <n v="90"/>
    <s v="000"/>
    <s v="001"/>
    <n v="530209"/>
    <n v="1501"/>
    <s v="001"/>
    <s v="0000"/>
    <s v="0000"/>
    <n v="480733.93"/>
    <n v="0"/>
    <n v="480733.93"/>
    <n v="0"/>
    <n v="0"/>
    <n v="0"/>
    <s v="SI"/>
    <m/>
    <m/>
    <s v="Mayra Espinoza"/>
    <e v="#N/A"/>
    <e v="#N/A"/>
    <e v="#N/A"/>
    <e v="#N/A"/>
    <x v="8"/>
    <e v="#N/A"/>
    <e v="#N/A"/>
    <e v="#N/A"/>
  </r>
  <r>
    <x v="310"/>
    <s v="CZ2"/>
    <s v="MSP-VAIS-2022-0808-M_x000a_MSP-VAIS-2022-0850-M"/>
    <s v="05-08-2022_x000a_10-08-2022"/>
    <s v="MSP-DNPI-2022-1313-M"/>
    <d v="2022-08-11T00:00:00"/>
    <x v="0"/>
    <s v="Asignación extenalizados a nivel nacional "/>
    <s v="CZ2"/>
    <s v="CZ2"/>
    <s v="CZ2"/>
    <s v="52"/>
    <n v="90"/>
    <s v="000"/>
    <s v="001"/>
    <n v="530208"/>
    <n v="1501"/>
    <s v="001"/>
    <s v="0000"/>
    <s v="0000"/>
    <n v="210795.4"/>
    <n v="0"/>
    <n v="210795.4"/>
    <n v="0"/>
    <n v="0"/>
    <n v="0"/>
    <s v="SI"/>
    <m/>
    <m/>
    <s v="Mayra Espinoza"/>
    <e v="#N/A"/>
    <e v="#N/A"/>
    <e v="#N/A"/>
    <e v="#N/A"/>
    <x v="8"/>
    <e v="#N/A"/>
    <e v="#N/A"/>
    <e v="#N/A"/>
  </r>
  <r>
    <x v="310"/>
    <s v="CZ3"/>
    <s v="MSP-VAIS-2022-0808-M_x000a_MSP-VAIS-2022-0850-M"/>
    <s v="05-08-2022_x000a_10-08-2022"/>
    <s v="MSP-DNPI-2022-1313-M"/>
    <d v="2022-08-11T00:00:00"/>
    <x v="0"/>
    <s v="Asignación extenalizados a nivel nacional "/>
    <s v="CZ3"/>
    <s v="CZ3"/>
    <s v="CZ3"/>
    <s v="53"/>
    <n v="90"/>
    <s v="000"/>
    <s v="001"/>
    <n v="530209"/>
    <n v="601"/>
    <s v="001"/>
    <s v="0000"/>
    <s v="0000"/>
    <n v="909012.45"/>
    <n v="0"/>
    <n v="909012.45"/>
    <n v="0"/>
    <n v="0"/>
    <n v="0"/>
    <s v="SI"/>
    <m/>
    <m/>
    <s v="Mayra Espinoza"/>
    <e v="#N/A"/>
    <e v="#N/A"/>
    <e v="#N/A"/>
    <e v="#N/A"/>
    <x v="8"/>
    <e v="#N/A"/>
    <e v="#N/A"/>
    <e v="#N/A"/>
  </r>
  <r>
    <x v="310"/>
    <s v="CZ3"/>
    <s v="MSP-VAIS-2022-0808-M_x000a_MSP-VAIS-2022-0850-M"/>
    <s v="05-08-2022_x000a_10-08-2022"/>
    <s v="MSP-DNPI-2022-1313-M"/>
    <d v="2022-08-11T00:00:00"/>
    <x v="0"/>
    <s v="Asignación extenalizados a nivel nacional "/>
    <s v="CZ3"/>
    <s v="CZ3"/>
    <s v="CZ3"/>
    <s v="53"/>
    <n v="90"/>
    <s v="000"/>
    <s v="001"/>
    <n v="530208"/>
    <n v="601"/>
    <s v="001"/>
    <s v="0000"/>
    <s v="0000"/>
    <n v="537813.54"/>
    <n v="0"/>
    <n v="537813.54"/>
    <n v="0"/>
    <n v="0"/>
    <n v="0"/>
    <s v="SI"/>
    <m/>
    <m/>
    <s v="Mayra Espinoza"/>
    <e v="#N/A"/>
    <e v="#N/A"/>
    <e v="#N/A"/>
    <e v="#N/A"/>
    <x v="8"/>
    <e v="#N/A"/>
    <e v="#N/A"/>
    <e v="#N/A"/>
  </r>
  <r>
    <x v="310"/>
    <s v="CZ4"/>
    <s v="MSP-VAIS-2022-0808-M_x000a_MSP-VAIS-2022-0850-M"/>
    <s v="05-08-2022_x000a_10-08-2022"/>
    <s v="MSP-DNPI-2022-1313-M"/>
    <d v="2022-08-11T00:00:00"/>
    <x v="0"/>
    <s v="Asignación extenalizados a nivel nacional "/>
    <s v="CZ4"/>
    <s v="CZ4"/>
    <s v="CZ4"/>
    <s v="54"/>
    <n v="90"/>
    <s v="000"/>
    <s v="001"/>
    <n v="530209"/>
    <n v="1301"/>
    <s v="001"/>
    <s v="0000"/>
    <s v="0000"/>
    <n v="647408.96"/>
    <n v="0"/>
    <n v="647408.96"/>
    <n v="0"/>
    <n v="0"/>
    <n v="0"/>
    <s v="SI"/>
    <m/>
    <m/>
    <s v="Mayra Espinoza"/>
    <e v="#N/A"/>
    <e v="#N/A"/>
    <e v="#N/A"/>
    <e v="#N/A"/>
    <x v="8"/>
    <e v="#N/A"/>
    <e v="#N/A"/>
    <e v="#N/A"/>
  </r>
  <r>
    <x v="310"/>
    <s v="CZ4"/>
    <s v="MSP-VAIS-2022-0808-M_x000a_MSP-VAIS-2022-0850-M"/>
    <s v="05-08-2022_x000a_10-08-2022"/>
    <s v="MSP-DNPI-2022-1313-M"/>
    <d v="2022-08-11T00:00:00"/>
    <x v="0"/>
    <s v="Asignación extenalizados a nivel nacional "/>
    <s v="CZ4"/>
    <s v="CZ4"/>
    <s v="CZ4"/>
    <s v="54"/>
    <n v="90"/>
    <s v="000"/>
    <s v="001"/>
    <n v="530208"/>
    <n v="1301"/>
    <s v="001"/>
    <s v="0000"/>
    <s v="0000"/>
    <n v="656391.85"/>
    <n v="0"/>
    <n v="656391.85"/>
    <n v="0"/>
    <n v="0"/>
    <n v="0"/>
    <s v="SI"/>
    <m/>
    <m/>
    <s v="Mayra Espinoza"/>
    <e v="#N/A"/>
    <e v="#N/A"/>
    <e v="#N/A"/>
    <e v="#N/A"/>
    <x v="8"/>
    <e v="#N/A"/>
    <e v="#N/A"/>
    <e v="#N/A"/>
  </r>
  <r>
    <x v="310"/>
    <s v="CZ4"/>
    <s v="MSP-VAIS-2022-0808-M_x000a_MSP-VAIS-2022-0850-M"/>
    <s v="05-08-2022_x000a_10-08-2022"/>
    <s v="MSP-DNPI-2022-1313-M"/>
    <d v="2022-08-11T00:00:00"/>
    <x v="0"/>
    <s v="Asignación extenalizados a nivel nacional "/>
    <s v="CZ4"/>
    <s v="CZ4"/>
    <s v="CZ4"/>
    <s v="54"/>
    <n v="90"/>
    <s v="000"/>
    <s v="001"/>
    <n v="530235"/>
    <n v="1301"/>
    <s v="001"/>
    <s v="0000"/>
    <s v="0000"/>
    <n v="30800"/>
    <n v="0"/>
    <n v="30800"/>
    <n v="0"/>
    <n v="0"/>
    <n v="0"/>
    <s v="SI"/>
    <m/>
    <m/>
    <s v="Mayra Espinoza"/>
    <e v="#N/A"/>
    <e v="#N/A"/>
    <e v="#N/A"/>
    <e v="#N/A"/>
    <x v="8"/>
    <e v="#N/A"/>
    <e v="#N/A"/>
    <e v="#N/A"/>
  </r>
  <r>
    <x v="310"/>
    <s v="CZ5"/>
    <s v="MSP-VAIS-2022-0808-M_x000a_MSP-VAIS-2022-0850-M"/>
    <s v="05-08-2022_x000a_10-08-2022"/>
    <s v="MSP-DNPI-2022-1313-M"/>
    <d v="2022-08-11T00:00:00"/>
    <x v="0"/>
    <s v="Asignación extenalizados a nivel nacional "/>
    <s v="CZ5"/>
    <s v="CZ5"/>
    <s v="CZ5"/>
    <s v="55"/>
    <n v="90"/>
    <s v="000"/>
    <s v="001"/>
    <n v="530209"/>
    <n v="910"/>
    <s v="001"/>
    <s v="0000"/>
    <s v="0000"/>
    <n v="1388079.08"/>
    <n v="0"/>
    <n v="1388079.08"/>
    <n v="0"/>
    <n v="0"/>
    <n v="0"/>
    <s v="SI"/>
    <m/>
    <m/>
    <s v="Mayra Espinoza"/>
    <e v="#N/A"/>
    <e v="#N/A"/>
    <e v="#N/A"/>
    <e v="#N/A"/>
    <x v="8"/>
    <e v="#N/A"/>
    <e v="#N/A"/>
    <e v="#N/A"/>
  </r>
  <r>
    <x v="310"/>
    <s v="CZ5"/>
    <s v="MSP-VAIS-2022-0808-M_x000a_MSP-VAIS-2022-0850-M"/>
    <s v="05-08-2022_x000a_10-08-2022"/>
    <s v="MSP-DNPI-2022-1313-M"/>
    <d v="2022-08-11T00:00:00"/>
    <x v="0"/>
    <s v="Asignación extenalizados a nivel nacional "/>
    <s v="CZ5"/>
    <s v="CZ5"/>
    <s v="CZ5"/>
    <s v="55"/>
    <n v="90"/>
    <s v="000"/>
    <s v="001"/>
    <n v="530208"/>
    <n v="910"/>
    <s v="001"/>
    <s v="0000"/>
    <s v="0000"/>
    <n v="992558.73"/>
    <n v="0"/>
    <n v="992558.73"/>
    <n v="0"/>
    <n v="0"/>
    <n v="0"/>
    <s v="SI"/>
    <m/>
    <m/>
    <s v="Mayra Espinoza"/>
    <e v="#N/A"/>
    <e v="#N/A"/>
    <e v="#N/A"/>
    <e v="#N/A"/>
    <x v="8"/>
    <e v="#N/A"/>
    <e v="#N/A"/>
    <e v="#N/A"/>
  </r>
  <r>
    <x v="310"/>
    <s v="CZ6"/>
    <s v="MSP-VAIS-2022-0808-M_x000a_MSP-VAIS-2022-0850-M"/>
    <s v="05-08-2022_x000a_10-08-2022"/>
    <s v="MSP-DNPI-2022-1313-M"/>
    <d v="2022-08-11T00:00:00"/>
    <x v="0"/>
    <s v="Asignación extenalizados a nivel nacional "/>
    <s v="CZ6"/>
    <s v="CZ6"/>
    <s v="CZ6"/>
    <s v="56"/>
    <n v="90"/>
    <s v="000"/>
    <s v="001"/>
    <n v="530209"/>
    <s v="101"/>
    <s v="001"/>
    <s v="0000"/>
    <s v="0000"/>
    <n v="73146.78"/>
    <n v="0"/>
    <n v="73146.78"/>
    <n v="0"/>
    <n v="0"/>
    <n v="0"/>
    <s v="SI"/>
    <m/>
    <m/>
    <s v="Mayra Espinoza"/>
    <e v="#N/A"/>
    <e v="#N/A"/>
    <e v="#N/A"/>
    <e v="#N/A"/>
    <x v="8"/>
    <e v="#N/A"/>
    <e v="#N/A"/>
    <e v="#N/A"/>
  </r>
  <r>
    <x v="310"/>
    <s v="CZ6"/>
    <s v="MSP-VAIS-2022-0808-M_x000a_MSP-VAIS-2022-0850-M"/>
    <s v="05-08-2022_x000a_10-08-2022"/>
    <s v="MSP-DNPI-2022-1313-M"/>
    <d v="2022-08-11T00:00:00"/>
    <x v="0"/>
    <s v="Asignación extenalizados a nivel nacional "/>
    <s v="CZ6"/>
    <s v="CZ6"/>
    <s v="CZ6"/>
    <s v="56"/>
    <n v="90"/>
    <s v="000"/>
    <s v="001"/>
    <n v="530208"/>
    <s v="101"/>
    <s v="001"/>
    <s v="0000"/>
    <s v="0000"/>
    <n v="21849.9"/>
    <n v="0"/>
    <n v="21849.9"/>
    <n v="0"/>
    <n v="0"/>
    <n v="0"/>
    <s v="SI"/>
    <m/>
    <m/>
    <s v="Mayra Espinoza"/>
    <e v="#N/A"/>
    <e v="#N/A"/>
    <e v="#N/A"/>
    <e v="#N/A"/>
    <x v="8"/>
    <e v="#N/A"/>
    <e v="#N/A"/>
    <e v="#N/A"/>
  </r>
  <r>
    <x v="310"/>
    <s v="CZ6"/>
    <s v="MSP-VAIS-2022-0808-M_x000a_MSP-VAIS-2022-0850-M"/>
    <s v="05-08-2022_x000a_10-08-2022"/>
    <s v="MSP-DNPI-2022-1313-M"/>
    <d v="2022-08-11T00:00:00"/>
    <x v="0"/>
    <s v="Asignación extenalizados a nivel nacional "/>
    <s v="CZ6"/>
    <s v="CZ6"/>
    <s v="CZ6"/>
    <s v="56"/>
    <n v="90"/>
    <s v="000"/>
    <s v="001"/>
    <n v="530805"/>
    <s v="101"/>
    <s v="001"/>
    <s v="0000"/>
    <s v="0000"/>
    <n v="28613.65"/>
    <n v="0"/>
    <n v="28613.65"/>
    <n v="0"/>
    <n v="0"/>
    <n v="0"/>
    <s v="SI"/>
    <m/>
    <m/>
    <s v="Mayra Espinoza"/>
    <e v="#N/A"/>
    <e v="#N/A"/>
    <e v="#N/A"/>
    <e v="#N/A"/>
    <x v="8"/>
    <e v="#N/A"/>
    <e v="#N/A"/>
    <e v="#N/A"/>
  </r>
  <r>
    <x v="310"/>
    <s v="CZ7"/>
    <s v="MSP-VAIS-2022-0808-M_x000a_MSP-VAIS-2022-0850-M"/>
    <s v="05-08-2022_x000a_10-08-2022"/>
    <s v="MSP-DNPI-2022-1313-M"/>
    <d v="2022-08-11T00:00:00"/>
    <x v="0"/>
    <s v="Asignación extenalizados a nivel nacional "/>
    <s v="CZ7"/>
    <s v="CZ7"/>
    <s v="CZ7"/>
    <s v="57"/>
    <n v="90"/>
    <s v="000"/>
    <s v="001"/>
    <n v="530209"/>
    <n v="1101"/>
    <s v="001"/>
    <s v="0000"/>
    <s v="0000"/>
    <n v="966671.94"/>
    <n v="0"/>
    <n v="966671.94"/>
    <n v="0"/>
    <n v="0"/>
    <n v="0"/>
    <s v="SI"/>
    <m/>
    <m/>
    <s v="Mayra Espinoza"/>
    <e v="#N/A"/>
    <e v="#N/A"/>
    <e v="#N/A"/>
    <e v="#N/A"/>
    <x v="8"/>
    <e v="#N/A"/>
    <e v="#N/A"/>
    <e v="#N/A"/>
  </r>
  <r>
    <x v="310"/>
    <s v="CZ7"/>
    <s v="MSP-VAIS-2022-0808-M_x000a_MSP-VAIS-2022-0850-M"/>
    <s v="05-08-2022_x000a_10-08-2022"/>
    <s v="MSP-DNPI-2022-1313-M"/>
    <d v="2022-08-11T00:00:00"/>
    <x v="0"/>
    <s v="Asignación extenalizados a nivel nacional "/>
    <s v="CZ7"/>
    <s v="CZ7"/>
    <s v="CZ7"/>
    <s v="57"/>
    <n v="90"/>
    <s v="000"/>
    <s v="001"/>
    <n v="530208"/>
    <n v="1101"/>
    <s v="001"/>
    <s v="0000"/>
    <s v="0000"/>
    <n v="592882.07999999996"/>
    <n v="0"/>
    <n v="592882.07999999996"/>
    <n v="0"/>
    <n v="0"/>
    <n v="0"/>
    <s v="SI"/>
    <m/>
    <m/>
    <s v="Mayra Espinoza"/>
    <e v="#N/A"/>
    <e v="#N/A"/>
    <e v="#N/A"/>
    <e v="#N/A"/>
    <x v="8"/>
    <e v="#N/A"/>
    <e v="#N/A"/>
    <e v="#N/A"/>
  </r>
  <r>
    <x v="310"/>
    <s v="CZ8"/>
    <s v="MSP-VAIS-2022-0808-M_x000a_MSP-VAIS-2022-0850-M"/>
    <s v="05-08-2022_x000a_10-08-2022"/>
    <s v="MSP-DNPI-2022-1313-M"/>
    <d v="2022-08-11T00:00:00"/>
    <x v="0"/>
    <s v="Asignación extenalizados a nivel nacional "/>
    <s v="CZ8"/>
    <s v="CZ8"/>
    <s v="CZ8"/>
    <s v="58"/>
    <n v="90"/>
    <s v="000"/>
    <s v="001"/>
    <n v="530209"/>
    <n v="901"/>
    <s v="001"/>
    <s v="0000"/>
    <s v="0000"/>
    <n v="4976182.3"/>
    <n v="0"/>
    <n v="4976182.3"/>
    <n v="0"/>
    <n v="0"/>
    <n v="0"/>
    <s v="SI"/>
    <m/>
    <m/>
    <s v="Mayra Espinoza"/>
    <e v="#N/A"/>
    <e v="#N/A"/>
    <e v="#N/A"/>
    <e v="#N/A"/>
    <x v="8"/>
    <e v="#N/A"/>
    <e v="#N/A"/>
    <e v="#N/A"/>
  </r>
  <r>
    <x v="310"/>
    <s v="CZ8"/>
    <s v="MSP-VAIS-2022-0808-M_x000a_MSP-VAIS-2022-0850-M"/>
    <s v="05-08-2022_x000a_10-08-2022"/>
    <s v="MSP-DNPI-2022-1313-M"/>
    <d v="2022-08-11T00:00:00"/>
    <x v="0"/>
    <s v="Asignación extenalizados a nivel nacional "/>
    <s v="CZ8"/>
    <s v="CZ8"/>
    <s v="CZ8"/>
    <s v="58"/>
    <n v="90"/>
    <s v="000"/>
    <s v="001"/>
    <n v="530208"/>
    <n v="901"/>
    <s v="001"/>
    <s v="0000"/>
    <s v="0000"/>
    <n v="1337963.3"/>
    <n v="0"/>
    <n v="1337963.3"/>
    <n v="0"/>
    <n v="0"/>
    <n v="0"/>
    <s v="SI"/>
    <m/>
    <m/>
    <s v="Mayra Espinoza"/>
    <e v="#N/A"/>
    <e v="#N/A"/>
    <e v="#N/A"/>
    <e v="#N/A"/>
    <x v="8"/>
    <e v="#N/A"/>
    <e v="#N/A"/>
    <e v="#N/A"/>
  </r>
  <r>
    <x v="310"/>
    <s v="CZ9"/>
    <s v="MSP-VAIS-2022-0808-M_x000a_MSP-VAIS-2022-0850-M"/>
    <s v="05-08-2022_x000a_10-08-2022"/>
    <s v="MSP-DNPI-2022-1313-M"/>
    <d v="2022-08-11T00:00:00"/>
    <x v="0"/>
    <s v="Asignación extenalizados a nivel nacional "/>
    <s v="CZ9"/>
    <s v="CZ9"/>
    <s v="CZ9"/>
    <s v="59"/>
    <n v="90"/>
    <s v="000"/>
    <s v="001"/>
    <n v="530209"/>
    <s v="1701"/>
    <s v="001"/>
    <s v="0000"/>
    <s v="0000"/>
    <n v="702400"/>
    <n v="0"/>
    <n v="702400"/>
    <n v="0"/>
    <n v="0"/>
    <n v="0"/>
    <s v="SI"/>
    <m/>
    <m/>
    <s v="Mayra Espinoza"/>
    <e v="#N/A"/>
    <e v="#N/A"/>
    <e v="#N/A"/>
    <e v="#N/A"/>
    <x v="8"/>
    <e v="#N/A"/>
    <e v="#N/A"/>
    <e v="#N/A"/>
  </r>
  <r>
    <x v="310"/>
    <s v="CZ9"/>
    <s v="MSP-VAIS-2022-0808-M_x000a_MSP-VAIS-2022-0850-M"/>
    <s v="05-08-2022_x000a_10-08-2022"/>
    <s v="MSP-DNPI-2022-1313-M"/>
    <d v="2022-08-11T00:00:00"/>
    <x v="0"/>
    <s v="Asignación extenalizados a nivel nacional "/>
    <s v="CZ9"/>
    <s v="CZ9"/>
    <s v="CZ9"/>
    <s v="59"/>
    <n v="90"/>
    <s v="000"/>
    <s v="001"/>
    <n v="530208"/>
    <s v="1701"/>
    <s v="001"/>
    <s v="0000"/>
    <s v="0000"/>
    <n v="80826"/>
    <n v="0"/>
    <n v="80826"/>
    <n v="0"/>
    <n v="0"/>
    <n v="0"/>
    <s v="SI"/>
    <m/>
    <m/>
    <s v="Mayra Espinoza"/>
    <e v="#N/A"/>
    <e v="#N/A"/>
    <e v="#N/A"/>
    <e v="#N/A"/>
    <x v="8"/>
    <e v="#N/A"/>
    <e v="#N/A"/>
    <e v="#N/A"/>
  </r>
  <r>
    <x v="310"/>
    <s v="121091011"/>
    <s v="MSP-VAIS-2022-0808-M_x000a_MSP-VAIS-2022-0850-M"/>
    <s v="05-08-2022_x000a_10-08-2022"/>
    <s v="MSP-DNPI-2022-1313-M"/>
    <d v="2022-08-11T00:00:00"/>
    <x v="0"/>
    <s v="Asignación extenalizados a nivel nacional "/>
    <s v="PROVISION Y PRESTACION DE SERVICIOS DE SALUD"/>
    <s v="PROCESO DE CONTRATACIÓN SERVICIO DE CONTACT CENTER PARA AGENDAMIENTO EN ESTABLECIMIENTOS DE SALUD DEL PRIMER NIVEL DE ATENCIÓN 2021 (PAGO MESES DE AGOSTO, SEPTIEMBRE Y OCTUBRE 2022)"/>
    <s v="PLANTA CENTRAL"/>
    <n v="9999"/>
    <n v="90"/>
    <s v="000"/>
    <s v="001"/>
    <n v="530105"/>
    <n v="1701"/>
    <s v="001"/>
    <s v="0000"/>
    <s v="0000"/>
    <n v="1795030.56"/>
    <n v="244776.9"/>
    <n v="2039807.46"/>
    <n v="0"/>
    <n v="0"/>
    <n v="0"/>
    <s v="SI"/>
    <m/>
    <m/>
    <s v="Mayra Espinoza"/>
    <n v="0"/>
    <n v="0"/>
    <n v="0"/>
    <s v="SUB REDES ATENCION INTEGRAL EN PRIMER NIVEL "/>
    <x v="28"/>
    <s v="CONTACT CENTER"/>
    <s v="NO"/>
    <n v="0"/>
  </r>
  <r>
    <x v="311"/>
    <s v="ZONA 7"/>
    <s v="MSP-DNIS-2022-1344-M"/>
    <d v="2022-08-03T00:00:00"/>
    <s v="MSP-DNPI-2022-1308-M"/>
    <d v="2022-08-10T00:00:00"/>
    <x v="0"/>
    <s v="La presente reforma se realiza para financiar procesos listos para subir al Portal de Compras Públicas para la respectiva contratación de mantenimiento de infraestructura sanitaria en Unidades de Primer Nivel de Atención en cumplimiento de los objetivos de la Estrategia ECSDI."/>
    <s v="ZONA 7"/>
    <s v="ZONA 7"/>
    <s v="ZONA 7"/>
    <n v="1492"/>
    <n v="55"/>
    <s v="000"/>
    <s v="005"/>
    <s v="530417"/>
    <s v="1902"/>
    <s v="001"/>
    <s v="0000"/>
    <s v="0000"/>
    <n v="54336.13"/>
    <n v="0"/>
    <n v="54336.13"/>
    <n v="0"/>
    <n v="0"/>
    <n v="0"/>
    <s v="NO"/>
    <m/>
    <m/>
    <s v="NICOLAY JIMÉNEZ"/>
    <e v="#N/A"/>
    <e v="#N/A"/>
    <e v="#N/A"/>
    <e v="#N/A"/>
    <x v="8"/>
    <e v="#N/A"/>
    <e v="#N/A"/>
    <e v="#N/A"/>
  </r>
  <r>
    <x v="311"/>
    <s v="ZONA 6"/>
    <s v="MSP-DNIS-2022-1344-M"/>
    <d v="2022-08-03T00:00:00"/>
    <s v="MSP-DNPI-2022-1308-M"/>
    <d v="2022-08-10T00:00:00"/>
    <x v="0"/>
    <s v="La presente reforma se realiza para financiar procesos listos para subir al Portal de Compras Públicas para la respectiva contratación de mantenimiento de infraestructura sanitaria en Unidades de Primer Nivel de Atención en cumplimiento de los objetivos de la Estrategia ECSDI."/>
    <s v="ZONA 6"/>
    <s v="ZONA 6"/>
    <s v="ZONA 6"/>
    <n v="1361"/>
    <n v="55"/>
    <s v="000"/>
    <s v="005"/>
    <s v="530417"/>
    <s v="1402"/>
    <s v="001"/>
    <s v="0000"/>
    <s v="0000"/>
    <n v="53234.99"/>
    <n v="0"/>
    <n v="53234.99"/>
    <n v="0"/>
    <n v="0"/>
    <n v="0"/>
    <s v="NO"/>
    <m/>
    <m/>
    <s v="NICOLAY JIMÉNEZ"/>
    <e v="#N/A"/>
    <e v="#N/A"/>
    <e v="#N/A"/>
    <e v="#N/A"/>
    <x v="8"/>
    <e v="#N/A"/>
    <e v="#N/A"/>
    <e v="#N/A"/>
  </r>
  <r>
    <x v="311"/>
    <s v="ZONA 1"/>
    <s v="MSP-DNIS-2022-1344-M"/>
    <d v="2022-08-03T00:00:00"/>
    <s v="MSP-DNPI-2022-1308-M"/>
    <d v="2022-08-10T00:00:00"/>
    <x v="0"/>
    <s v="La presente reforma se realiza para financiar procesos listos para subir al Portal de Compras Públicas para la respectiva contratación de mantenimiento de infraestructura sanitaria en Unidades de Primer Nivel de Atención en cumplimiento de los objetivos de la Estrategia ECSDI."/>
    <s v="ZONA 1"/>
    <s v="ZONA 1"/>
    <s v="ZONA 1"/>
    <n v="1071"/>
    <n v="55"/>
    <s v="000"/>
    <s v="005"/>
    <s v="530417"/>
    <s v="0401"/>
    <s v="001"/>
    <s v="0000"/>
    <s v="0000"/>
    <n v="51207.14"/>
    <n v="0"/>
    <n v="51207.14"/>
    <n v="0"/>
    <n v="0"/>
    <n v="0"/>
    <s v="NO"/>
    <m/>
    <m/>
    <s v="NICOLAY JIMÉNEZ"/>
    <e v="#N/A"/>
    <e v="#N/A"/>
    <e v="#N/A"/>
    <e v="#N/A"/>
    <x v="8"/>
    <e v="#N/A"/>
    <e v="#N/A"/>
    <e v="#N/A"/>
  </r>
  <r>
    <x v="311"/>
    <s v="ZONA 1"/>
    <s v="MSP-DNIS-2022-1344-M"/>
    <d v="2022-08-03T00:00:00"/>
    <s v="MSP-DNPI-2022-1308-M"/>
    <d v="2022-08-10T00:00:00"/>
    <x v="0"/>
    <s v="La presente reforma se realiza para financiar procesos listos para subir al Portal de Compras Públicas para la respectiva contratación de mantenimiento de infraestructura sanitaria en Unidades de Primer Nivel de Atención en cumplimiento de los objetivos de la Estrategia ECSDI."/>
    <s v="ZONA 1"/>
    <s v="ZONA 1"/>
    <s v="ZONA 1"/>
    <n v="1071"/>
    <n v="55"/>
    <s v="000"/>
    <s v="005"/>
    <s v="530604"/>
    <s v="0401"/>
    <s v="001"/>
    <s v="0000"/>
    <s v="0000"/>
    <n v="3072.43"/>
    <n v="0"/>
    <n v="3072.43"/>
    <n v="0"/>
    <n v="0"/>
    <n v="0"/>
    <s v="NO"/>
    <m/>
    <m/>
    <s v="NICOLAY JIMÉNEZ"/>
    <e v="#N/A"/>
    <e v="#N/A"/>
    <e v="#N/A"/>
    <e v="#N/A"/>
    <x v="8"/>
    <e v="#N/A"/>
    <e v="#N/A"/>
    <e v="#N/A"/>
  </r>
  <r>
    <x v="311"/>
    <s v="ZONA 3"/>
    <s v="MSP-DNIS-2022-1344-M"/>
    <d v="2022-08-03T00:00:00"/>
    <s v="MSP-DNPI-2022-1308-M"/>
    <d v="2022-08-10T00:00:00"/>
    <x v="0"/>
    <s v="La presente reforma se realiza para financiar procesos listos para subir al Portal de Compras Públicas para la respectiva contratación de mantenimiento de infraestructura sanitaria en Unidades de Primer Nivel de Atención en cumplimiento de los objetivos de la Estrategia ECSDI."/>
    <s v="ZONA 3"/>
    <s v="ZONA 3"/>
    <s v="ZONA 3"/>
    <n v="1465"/>
    <n v="55"/>
    <s v="000"/>
    <s v="005"/>
    <s v="530604"/>
    <n v="1807"/>
    <s v="001"/>
    <s v="0000"/>
    <s v="0000"/>
    <n v="3699.94"/>
    <n v="0"/>
    <n v="3699.94"/>
    <n v="0"/>
    <n v="0"/>
    <n v="0"/>
    <s v="NO"/>
    <m/>
    <m/>
    <s v="NICOLAY JIMÉNEZ"/>
    <e v="#N/A"/>
    <e v="#N/A"/>
    <e v="#N/A"/>
    <e v="#N/A"/>
    <x v="8"/>
    <e v="#N/A"/>
    <e v="#N/A"/>
    <e v="#N/A"/>
  </r>
  <r>
    <x v="311"/>
    <s v="ZONA 9"/>
    <s v="MSP-DNIS-2022-1344-M"/>
    <d v="2022-08-03T00:00:00"/>
    <s v="MSP-DNPI-2022-1308-M"/>
    <d v="2022-08-10T00:00:00"/>
    <x v="0"/>
    <s v="La presente reforma se realiza para financiar procesos listos para subir al Portal de Compras Públicas para la respectiva contratación de mantenimiento de infraestructura sanitaria en Unidades de Primer Nivel de Atención en cumplimiento de los objetivos de la Estrategia ECSDI."/>
    <s v="ZONA 9"/>
    <s v="ZONA 9"/>
    <s v="ZONA 9"/>
    <n v="1435"/>
    <n v="55"/>
    <s v="000"/>
    <s v="005"/>
    <s v="530417"/>
    <n v="1701"/>
    <s v="001"/>
    <s v="0000"/>
    <s v="0000"/>
    <n v="10154.379999999999"/>
    <n v="0"/>
    <n v="10154.379999999999"/>
    <n v="0"/>
    <n v="0"/>
    <n v="0"/>
    <s v="NO"/>
    <m/>
    <m/>
    <s v="NICOLAY JIMÉNEZ"/>
    <e v="#N/A"/>
    <e v="#N/A"/>
    <e v="#N/A"/>
    <e v="#N/A"/>
    <x v="8"/>
    <e v="#N/A"/>
    <e v="#N/A"/>
    <e v="#N/A"/>
  </r>
  <r>
    <x v="311"/>
    <s v="ZONA 6"/>
    <s v="MSP-DNIS-2022-1344-M"/>
    <d v="2022-08-03T00:00:00"/>
    <s v="MSP-DNPI-2022-1308-M"/>
    <d v="2022-08-10T00:00:00"/>
    <x v="0"/>
    <s v="La presente reforma se realiza para financiar procesos listos para subir al Portal de Compras Públicas para la respectiva contratación de mantenimiento de infraestructura sanitaria en Unidades de Primer Nivel de Atención en cumplimiento de los objetivos de la Estrategia ECSDI."/>
    <s v="ZONA 6"/>
    <s v="ZONA 6"/>
    <s v="ZONA 6"/>
    <n v="1011"/>
    <n v="55"/>
    <s v="000"/>
    <s v="005"/>
    <s v="530417"/>
    <s v="0108"/>
    <s v="001"/>
    <s v="0000"/>
    <s v="0000"/>
    <n v="17767.89"/>
    <n v="0"/>
    <n v="17767.89"/>
    <n v="0"/>
    <n v="0"/>
    <n v="0"/>
    <s v="NO"/>
    <m/>
    <m/>
    <s v="NICOLAY JIMÉNEZ"/>
    <e v="#N/A"/>
    <e v="#N/A"/>
    <e v="#N/A"/>
    <e v="#N/A"/>
    <x v="8"/>
    <e v="#N/A"/>
    <e v="#N/A"/>
    <e v="#N/A"/>
  </r>
  <r>
    <x v="311"/>
    <s v="ZONA 1"/>
    <s v="MSP-DNIS-2022-1344-M"/>
    <d v="2022-08-03T00:00:00"/>
    <s v="MSP-DNPI-2022-1308-M"/>
    <d v="2022-08-10T00:00:00"/>
    <x v="0"/>
    <s v="La presente reforma se realiza para financiar procesos listos para subir al Portal de Compras Públicas para la respectiva contratación de mantenimiento de infraestructura sanitaria en Unidades de Primer Nivel de Atención en cumplimiento de los objetivos de la Estrategia ECSDI."/>
    <s v="ZONA 1"/>
    <s v="ZONA 1"/>
    <s v="ZONA 1"/>
    <n v="1072"/>
    <n v="55"/>
    <s v="000"/>
    <s v="005"/>
    <s v="530417"/>
    <s v="0405"/>
    <s v="001"/>
    <s v="0000"/>
    <s v="0000"/>
    <n v="5893.75"/>
    <n v="0"/>
    <n v="5893.75"/>
    <n v="0"/>
    <n v="0"/>
    <n v="0"/>
    <s v="NO"/>
    <m/>
    <m/>
    <s v="NICOLAY JIMÉNEZ"/>
    <e v="#N/A"/>
    <e v="#N/A"/>
    <e v="#N/A"/>
    <e v="#N/A"/>
    <x v="8"/>
    <e v="#N/A"/>
    <e v="#N/A"/>
    <e v="#N/A"/>
  </r>
  <r>
    <x v="311"/>
    <s v="ZONA 5"/>
    <s v="MSP-DNIS-2022-1344-M"/>
    <d v="2022-08-03T00:00:00"/>
    <s v="MSP-DNPI-2022-1308-M"/>
    <d v="2022-08-10T00:00:00"/>
    <x v="0"/>
    <s v="La presente reforma se realiza para financiar procesos listos para subir al Portal de Compras Públicas para la respectiva contratación de mantenimiento de infraestructura sanitaria en Unidades de Primer Nivel de Atención en cumplimiento de los objetivos de la Estrategia ECSDI."/>
    <s v="ZONA 5"/>
    <s v="ZONA 5"/>
    <s v="ZONA 5"/>
    <s v="1301"/>
    <n v="55"/>
    <s v="000"/>
    <s v="005"/>
    <s v="530404"/>
    <n v="1201"/>
    <s v="001"/>
    <s v="0000"/>
    <s v="0000"/>
    <n v="0"/>
    <n v="0"/>
    <n v="0"/>
    <n v="157919.67000000001"/>
    <n v="0"/>
    <n v="157919.67000000001"/>
    <s v="NO"/>
    <m/>
    <m/>
    <s v="NICOLAY JIMÉNEZ"/>
    <e v="#N/A"/>
    <e v="#N/A"/>
    <e v="#N/A"/>
    <e v="#N/A"/>
    <x v="8"/>
    <e v="#N/A"/>
    <e v="#N/A"/>
    <e v="#N/A"/>
  </r>
  <r>
    <x v="311"/>
    <s v="ZONA 8"/>
    <s v="MSP-DNIS-2022-1344-M"/>
    <d v="2022-08-03T00:00:00"/>
    <s v="MSP-DNPI-2022-1308-M"/>
    <d v="2022-08-10T00:00:00"/>
    <x v="0"/>
    <s v="La presente reforma se realiza para financiar procesos listos para subir al Portal de Compras Públicas para la respectiva contratación de mantenimiento de infraestructura sanitaria en Unidades de Primer Nivel de Atención en cumplimiento de los objetivos de la Estrategia ECSDI."/>
    <s v="ZONA 8"/>
    <s v="ZONA 8"/>
    <s v="ZONA 8"/>
    <s v="0058"/>
    <n v="55"/>
    <s v="000"/>
    <s v="005"/>
    <s v="530417"/>
    <s v="0901"/>
    <s v="001"/>
    <s v="0000"/>
    <s v="0000"/>
    <n v="0"/>
    <n v="0"/>
    <n v="0"/>
    <n v="41446.980000000003"/>
    <n v="0"/>
    <n v="41446.980000000003"/>
    <s v="NO"/>
    <m/>
    <m/>
    <s v="NICOLAY JIMÉNEZ"/>
    <e v="#N/A"/>
    <e v="#N/A"/>
    <e v="#N/A"/>
    <e v="#N/A"/>
    <x v="8"/>
    <e v="#N/A"/>
    <e v="#N/A"/>
    <e v="#N/A"/>
  </r>
  <r>
    <x v="312"/>
    <s v="134003029"/>
    <s v="MSP-DNA-2022-2010-M"/>
    <d v="2022-08-05T00:00:00"/>
    <s v="MSP-DNPI-2022-1317-M"/>
    <d v="2022-08-11T00:00:00"/>
    <x v="0"/>
    <s v="Es importante recalcar que esta Cartera de Estado, no está dejando de hacer ninguna actividad planificada para el presente ejercicio fiscal, sino que la presente reforma se realiza debido a que es necesario distribuir el presupuesto para todos los ítems de mantenimiento y poder continuar con el proceso pertinente. "/>
    <s v="ADMINISTRACION CENTRAL"/>
    <s v="SERVICIO DE MANTENIMIENTO PREVENTIVO Y CORRECTIVO DEL PARQUE AUTOMOTOR LIVIANO DEL MINISTERIO DE SALUD PÚBLICA (PLANTA CENTRAL)"/>
    <s v="PLANTA CENTRAL"/>
    <n v="9999"/>
    <s v="01"/>
    <s v="000"/>
    <s v="001"/>
    <n v="530813"/>
    <n v="1701"/>
    <s v="001"/>
    <s v="0000"/>
    <s v="0000"/>
    <n v="0"/>
    <n v="0"/>
    <n v="0"/>
    <n v="10140.6"/>
    <n v="0"/>
    <n v="10140.6"/>
    <s v="SI"/>
    <m/>
    <m/>
    <s v="Alexandra Simba"/>
    <n v="15450"/>
    <n v="0"/>
    <n v="15450"/>
    <s v="COOR ADMINISTRATIVA FINANCIERA"/>
    <x v="22"/>
    <s v="GI TRANSPORTES"/>
    <s v="SI"/>
    <n v="0"/>
  </r>
  <r>
    <x v="312"/>
    <s v="134003030"/>
    <s v="MSP-DNA-2022-2010-M"/>
    <d v="2022-08-05T00:00:00"/>
    <s v="MSP-DNPI-2022-1317-M"/>
    <d v="2022-08-11T00:00:00"/>
    <x v="0"/>
    <s v="Es importante recalcar que esta Cartera de Estado, no está dejando de hacer ninguna actividad planificada para el presente ejercicio fiscal, sino que la presente reforma se realiza debido a que es necesario distribuir el presupuesto para todos los ítems de mantenimiento y poder continuar con el proceso pertinente. "/>
    <s v="ADMINISTRACION CENTRAL"/>
    <s v="SERVICIO DE MANTENIMIENTO PREVENTIVO Y CORRECTIVO DEL PARQUE AUTOMOTOR LIVIANO DEL MINISTERIO DE SALUD PÚBLICA (PLANTA CENTRAL)"/>
    <s v="PLANTA CENTRAL"/>
    <n v="9999"/>
    <s v="01"/>
    <s v="000"/>
    <s v="001"/>
    <n v="530405"/>
    <n v="1701"/>
    <s v="001"/>
    <s v="0000"/>
    <s v="0000"/>
    <n v="7465"/>
    <n v="0"/>
    <n v="7465"/>
    <n v="0"/>
    <n v="0"/>
    <n v="0"/>
    <s v="SI"/>
    <m/>
    <m/>
    <s v="Alexandra Simba"/>
    <n v="7465"/>
    <n v="0"/>
    <n v="7465"/>
    <s v="COOR ADMINISTRATIVA FINANCIERA"/>
    <x v="22"/>
    <s v="GI TRANSPORTES"/>
    <s v="SI"/>
    <n v="0"/>
  </r>
  <r>
    <x v="312"/>
    <s v="134003031"/>
    <s v="MSP-DNA-2022-2010-M"/>
    <d v="2022-08-05T00:00:00"/>
    <s v="MSP-DNPI-2022-1317-M"/>
    <d v="2022-08-11T00:00:00"/>
    <x v="0"/>
    <s v="Es importante recalcar que esta Cartera de Estado, no está dejando de hacer ninguna actividad planificada para el presente ejercicio fiscal, sino que la presente reforma se realiza debido a que es necesario distribuir el presupuesto para todos los ítems de mantenimiento y poder continuar con el proceso pertinente. "/>
    <s v="ADMINISTRACION CENTRAL"/>
    <s v="SERVICIO DE MANTENIMIENTO PREVENTIVO Y CORRECTIVO DEL PARQUE AUTOMOTOR LIVIANO DEL MINISTERIO DE SALUD PÚBLICA (PLANTA CENTRAL)"/>
    <s v="PLANTA CENTRAL"/>
    <n v="9999"/>
    <s v="01"/>
    <s v="000"/>
    <s v="001"/>
    <n v="530803"/>
    <n v="1701"/>
    <s v="001"/>
    <s v="0000"/>
    <s v="0000"/>
    <n v="2675.6"/>
    <n v="0"/>
    <n v="2675.6"/>
    <n v="0"/>
    <n v="0"/>
    <n v="0"/>
    <s v="SI"/>
    <m/>
    <m/>
    <s v="Alexandra Simba"/>
    <n v="2675.6000000000004"/>
    <n v="0"/>
    <n v="2675.6000000000004"/>
    <s v="COOR ADMINISTRATIVA FINANCIERA"/>
    <x v="22"/>
    <s v="GI TRANSPORTES"/>
    <s v="SI"/>
    <n v="4.5474735088646412E-13"/>
  </r>
  <r>
    <x v="313"/>
    <s v="134001107"/>
    <s v="MSP-DNTH-2022-4605-M"/>
    <d v="2022-08-05T00:00:00"/>
    <s v="MSP-DNPI-2022-1316-M"/>
    <d v="2022-08-11T00:00:00"/>
    <x v="2"/>
    <s v="CAMBIO DE REPROGRAMACIÓN EN LA EJECUCIÓN DE LOS RECURSOS"/>
    <s v="ADMINISTRACION CENTRAL"/>
    <s v="Contratación de un Gestor Ambiental Autorizado para el Manejo de desechos del dispensario médido de la Institución "/>
    <s v="PLANTA CENTRAL"/>
    <n v="9999"/>
    <s v="01"/>
    <s v="000"/>
    <s v="001"/>
    <n v="530209"/>
    <n v="1701"/>
    <s v="001"/>
    <s v="0000"/>
    <s v="0000"/>
    <n v="0"/>
    <n v="0"/>
    <n v="0"/>
    <n v="0"/>
    <n v="0"/>
    <n v="0"/>
    <s v="NO"/>
    <m/>
    <s v="CAMBIO DE REPROGRAMACIÓN EN LA EJECUCIÓN DE LOS RECURSOS PARA SEPTIEMBRE Y DICIEMBRE"/>
    <s v="Alexandra Simba"/>
    <n v="88.800000000000011"/>
    <n v="0"/>
    <n v="88.800000000000011"/>
    <s v="COOR ADMINISTRATIVA FINANCIERA"/>
    <x v="12"/>
    <s v="NO APLICA"/>
    <s v="SI"/>
    <n v="1.4210854715202004E-14"/>
  </r>
  <r>
    <x v="314"/>
    <s v="134001094"/>
    <s v="MSP-DNTH-2022-4617-M"/>
    <d v="2022-08-05T00:00:00"/>
    <s v="MSP-DNPI-2022-1315-M"/>
    <d v="2022-08-10T00:00:00"/>
    <x v="0"/>
    <s v="Se desagrega monto de item 530204 en los items 530804 y 530807 por la naturaleza de los insumos requeridos para la elaboración y renovación de credenciales institucionales del personal del Ministerio de Salud Pública - Planta Central. "/>
    <s v="ADMINISTRACION CENTRAL"/>
    <s v="Adquisición de insumos para elaboración y renovación de credenciales institucionales del personal del Ministerio de Salud Pública - Planta Central."/>
    <s v="PLANTA CENTRAL"/>
    <n v="9999"/>
    <s v="01"/>
    <s v="000"/>
    <s v="001"/>
    <n v="530204"/>
    <n v="1701"/>
    <s v="001"/>
    <s v="0000"/>
    <s v="0000"/>
    <n v="0"/>
    <n v="0"/>
    <n v="0"/>
    <n v="3000"/>
    <n v="0"/>
    <n v="3000"/>
    <s v="SI"/>
    <m/>
    <m/>
    <s v="Alexandra Simba"/>
    <n v="0"/>
    <n v="0"/>
    <n v="0"/>
    <s v="COOR ADMINISTRATIVA FINANCIERA"/>
    <x v="12"/>
    <s v="NO APLICA"/>
    <s v="NO"/>
    <n v="0"/>
  </r>
  <r>
    <x v="314"/>
    <s v="134001128"/>
    <s v="MSP-DNTH-2022-4617-M"/>
    <d v="2022-08-05T00:00:00"/>
    <s v="MSP-DNPI-2022-1315-M"/>
    <d v="2022-08-10T00:00:00"/>
    <x v="0"/>
    <s v="Se desagrega monto de item 530204 en los items 530804 y 530807 por la naturaleza de los insumos requeridos para la elaboración y renovación de credenciales institucionales del personal del Ministerio de Salud Pública - Planta Central. "/>
    <s v="ADMINISTRACION CENTRAL"/>
    <s v="Adquisición de insumos para elaboración y renovación de credenciales institucionales del personal del Ministerio de Salud Pública - Planta Central.(Tarjetas PVC, portacredenciales, cordones portacredenciales)"/>
    <s v="PLANTA CENTRAL"/>
    <n v="9999"/>
    <s v="01"/>
    <s v="000"/>
    <s v="001"/>
    <n v="530804"/>
    <n v="1701"/>
    <s v="001"/>
    <s v="0000"/>
    <s v="0000"/>
    <n v="2289"/>
    <n v="0"/>
    <n v="2289"/>
    <n v="0"/>
    <n v="0"/>
    <n v="0"/>
    <s v="SI"/>
    <m/>
    <m/>
    <s v="Alexandra Simba"/>
    <n v="0"/>
    <n v="0"/>
    <n v="0"/>
    <s v="COOR ADMINISTRATIVA FINANCIERA"/>
    <x v="12"/>
    <s v="NO APLICA"/>
    <s v="NO"/>
    <n v="0"/>
  </r>
  <r>
    <x v="314"/>
    <s v="134001129"/>
    <s v="MSP-DNTH-2022-4617-M"/>
    <d v="2022-08-05T00:00:00"/>
    <s v="MSP-DNPI-2022-1315-M"/>
    <d v="2022-08-10T00:00:00"/>
    <x v="0"/>
    <s v="Se desagrega monto de item 530204 en los items 530804 y 530807 por la naturaleza de los insumos requeridos para la elaboración y renovación de credenciales institucionales del personal del Ministerio de Salud Pública - Planta Central. "/>
    <s v="ADMINISTRACION CENTRAL"/>
    <s v="Adquisición de insumos para elaboración y renovación de credenciales institucionales del personal del Ministerio de Salud Pública - Planta Central. (Cartuchos MAGICARD para impresora de credenciales)"/>
    <s v="PLANTA CENTRAL"/>
    <n v="9999"/>
    <s v="01"/>
    <s v="000"/>
    <s v="001"/>
    <n v="530807"/>
    <n v="1701"/>
    <s v="001"/>
    <s v="0000"/>
    <s v="0000"/>
    <n v="711"/>
    <n v="0"/>
    <n v="711"/>
    <n v="0"/>
    <n v="0"/>
    <n v="0"/>
    <s v="SI"/>
    <m/>
    <m/>
    <s v="Alexandra Simba"/>
    <n v="316"/>
    <n v="0"/>
    <n v="316"/>
    <s v="COOR ADMINISTRATIVA FINANCIERA"/>
    <x v="12"/>
    <s v="NO APLICA"/>
    <s v="SI"/>
    <n v="0"/>
  </r>
  <r>
    <x v="315"/>
    <s v="ZONA 5"/>
    <s v="MSP-DNEPC-2022-1623-M"/>
    <d v="2022-07-28T00:00:00"/>
    <s v="MSP-DNPI-2022-1341-M"/>
    <d v="2022-08-17T00:00:00"/>
    <x v="0"/>
    <s v="La reforma se plantea con el objeto financiar la adquisición de preservativos masculinos para abastecimiento en las Unidades de Atención Integral del Ministerio de Salud Pública"/>
    <s v="ZONA 5"/>
    <s v="ZONA 5"/>
    <s v="ZONA 5"/>
    <n v="1218"/>
    <n v="56"/>
    <s v="000"/>
    <s v="001"/>
    <n v="530809"/>
    <s v="0921"/>
    <s v="001"/>
    <s v="0000"/>
    <s v="0000"/>
    <n v="58966.41"/>
    <n v="0"/>
    <n v="58966.41"/>
    <n v="0"/>
    <n v="0"/>
    <n v="0"/>
    <s v="SI"/>
    <m/>
    <m/>
    <s v="NICOLAY JIMÉNEZ"/>
    <e v="#N/A"/>
    <e v="#N/A"/>
    <e v="#N/A"/>
    <e v="#N/A"/>
    <x v="8"/>
    <e v="#N/A"/>
    <e v="#N/A"/>
    <e v="#N/A"/>
  </r>
  <r>
    <x v="315"/>
    <s v="ZONA 8"/>
    <s v="MSP-DNEPC-2022-1623-M"/>
    <d v="2022-07-28T00:00:00"/>
    <s v="MSP-DNPI-2022-1341-M"/>
    <d v="2022-08-17T00:00:00"/>
    <x v="0"/>
    <s v="La reforma se plantea con el objeto financiar la adquisición de preservativos masculinos para abastecimiento en las Unidades de Atención Integral del Ministerio de Salud Pública"/>
    <s v="ZONA 8"/>
    <s v="ZONA 8"/>
    <s v="ZONA 8"/>
    <n v="1194"/>
    <n v="56"/>
    <s v="000"/>
    <s v="001"/>
    <n v="530809"/>
    <s v="0901"/>
    <s v="001"/>
    <s v="0000"/>
    <s v="0000"/>
    <n v="150000"/>
    <n v="0"/>
    <n v="150000"/>
    <n v="0"/>
    <n v="0"/>
    <n v="0"/>
    <s v="SI"/>
    <m/>
    <m/>
    <s v="NICOLAY JIMÉNEZ"/>
    <e v="#N/A"/>
    <e v="#N/A"/>
    <e v="#N/A"/>
    <e v="#N/A"/>
    <x v="8"/>
    <e v="#N/A"/>
    <e v="#N/A"/>
    <e v="#N/A"/>
  </r>
  <r>
    <x v="315"/>
    <s v="132001022"/>
    <s v="MSP-DNEPC-2022-1623-M"/>
    <d v="2022-07-28T00:00:00"/>
    <s v="MSP-DNPI-2022-1341-M"/>
    <d v="2022-08-17T00:00:00"/>
    <x v="0"/>
    <s v="La reforma se plantea con el objeto financiar la adquisición de preservativos masculinos para abastecimiento en las Unidades de Atención Integral del Ministerio de Salud Pública"/>
    <s v="GARANTIA DE LA CALIDAD DE LOS SERVICIOS DE SALUD"/>
    <s v="Asignación esigef para financiar actividades priorizadas  (Mantenimientos REF 006)"/>
    <s v="PLANTA CENTRAL"/>
    <n v="9999"/>
    <n v="57"/>
    <s v="000"/>
    <s v="001"/>
    <n v="530404"/>
    <n v="1701"/>
    <s v="001"/>
    <s v="0000"/>
    <s v="0000"/>
    <n v="0"/>
    <n v="0"/>
    <n v="0"/>
    <n v="120000"/>
    <n v="0"/>
    <n v="120000"/>
    <s v="SI"/>
    <m/>
    <m/>
    <s v="NICOLAY JIMÉNEZ"/>
    <n v="0"/>
    <n v="0"/>
    <n v="0"/>
    <s v="COOR PLANIFICACION GEST ESTRAT"/>
    <x v="25"/>
    <s v="NO APLICA"/>
    <s v="NO"/>
    <n v="0"/>
  </r>
  <r>
    <x v="315"/>
    <s v="112003071"/>
    <s v="MSP-DNEPC-2022-1623-M"/>
    <d v="2022-07-28T00:00:00"/>
    <s v="MSP-DNPI-2022-1341-M"/>
    <d v="2022-08-17T00:00:00"/>
    <x v="0"/>
    <s v="La reforma se plantea con el objeto financiar la adquisición de preservativos masculinos para abastecimiento en las Unidades de Atención Integral del Ministerio de Salud Pública"/>
    <s v="VIGILANCIA Y CONTROL SANITARIO"/>
    <s v="Adqusisición de medicamentos Estratégia de Enfermedades Metaxénicas y zoonóticas a través de Fondo Estratégico-OPS"/>
    <s v="PLANTA CENTRAL"/>
    <n v="9999"/>
    <n v="56"/>
    <s v="000"/>
    <s v="001"/>
    <n v="581202"/>
    <n v="1701"/>
    <s v="001"/>
    <s v="0000"/>
    <s v="0000"/>
    <n v="0"/>
    <n v="0"/>
    <n v="0"/>
    <n v="51255.38"/>
    <n v="0"/>
    <n v="51255.38"/>
    <s v="SI"/>
    <m/>
    <m/>
    <s v="NICOLAY JIMÉNEZ"/>
    <n v="216446.08000000002"/>
    <n v="0"/>
    <n v="216446.08000000002"/>
    <s v="SUB VIGILANCIA PREVENCION CONTROL SALUD"/>
    <x v="36"/>
    <s v="METAXENICAS Y ZOONOTICAS"/>
    <s v="SI"/>
    <n v="2.9103830456733704E-11"/>
  </r>
  <r>
    <x v="315"/>
    <s v="112003072"/>
    <s v="MSP-DNEPC-2022-1623-M"/>
    <d v="2022-07-28T00:00:00"/>
    <s v="MSP-DNPI-2022-1341-M"/>
    <d v="2022-08-17T00:00:00"/>
    <x v="0"/>
    <s v="La reforma se plantea con el objeto financiar la adquisición de preservativos masculinos para abastecimiento en las Unidades de Atención Integral del Ministerio de Salud Pública"/>
    <s v="VIGILANCIA Y CONTROL SANITARIO"/>
    <s v="Adquisición de pruebas de diagnóstico rápido para Enfermedades Metaxénicas a través de Fondo Estratégico -OPS"/>
    <s v="PLANTA CENTRAL"/>
    <n v="9999"/>
    <n v="56"/>
    <s v="000"/>
    <s v="001"/>
    <n v="581202"/>
    <n v="1701"/>
    <s v="001"/>
    <s v="0000"/>
    <s v="0000"/>
    <n v="0"/>
    <n v="0"/>
    <n v="0"/>
    <n v="15217.56"/>
    <n v="0"/>
    <n v="15217.56"/>
    <s v="SI"/>
    <m/>
    <m/>
    <s v="NICOLAY JIMÉNEZ"/>
    <n v="251782.44"/>
    <n v="0"/>
    <n v="251782.44"/>
    <s v="SUB VIGILANCIA PREVENCION CONTROL SALUD"/>
    <x v="36"/>
    <s v="METAXENICAS Y ZOONOTICAS"/>
    <s v="SI"/>
    <n v="0"/>
  </r>
  <r>
    <x v="315"/>
    <s v="112003002"/>
    <s v="MSP-DNEPC-2022-1623-M"/>
    <d v="2022-07-28T00:00:00"/>
    <s v="MSP-DNPI-2022-1341-M"/>
    <d v="2022-08-17T00:00:00"/>
    <x v="0"/>
    <s v="La reforma se plantea con el objeto financiar la adquisición de preservativos masculinos para abastecimiento en las Unidades de Atención Integral del Ministerio de Salud Pública"/>
    <s v="VIGILANCIA Y CONTROL SANITARIO"/>
    <s v="Adquisición de Carga viral cuantitativa de VIH WAMBO"/>
    <s v="PLANTA CENTRAL"/>
    <n v="9999"/>
    <n v="56"/>
    <s v="000"/>
    <s v="001"/>
    <n v="530810"/>
    <n v="1701"/>
    <s v="001"/>
    <s v="0000"/>
    <s v="0000"/>
    <n v="0"/>
    <n v="0"/>
    <n v="0"/>
    <n v="22493.47"/>
    <n v="0"/>
    <n v="22493.47"/>
    <s v="SI"/>
    <m/>
    <m/>
    <s v="NICOLAY JIMÉNEZ"/>
    <n v="0"/>
    <n v="0"/>
    <n v="0"/>
    <s v="SUB VIGILANCIA PREVENCION CONTROL SALUD"/>
    <x v="36"/>
    <s v="ENVIH"/>
    <s v="NO"/>
    <n v="0"/>
  </r>
  <r>
    <x v="316"/>
    <s v="111000018"/>
    <s v="MSP-SNGSP-2022-2018-M"/>
    <d v="2022-08-10T00:00:00"/>
    <s v="MSP-DNPI-2022-1323-M"/>
    <d v="2022-08-15T00:00:00"/>
    <x v="0"/>
    <s v="Fianciamiento medicamento y servicios oncológicos "/>
    <s v="ADMINISTRACION CENTRAL"/>
    <s v="Preasignación para pago de tratamientos oncológicos"/>
    <s v="PLANTA CENTRAL"/>
    <n v="9999"/>
    <s v="01"/>
    <s v="000"/>
    <s v="001"/>
    <n v="530226"/>
    <n v="1701"/>
    <s v="003"/>
    <s v="0000"/>
    <s v="0000"/>
    <n v="0"/>
    <n v="0"/>
    <n v="0"/>
    <n v="9230938.2899999991"/>
    <n v="0"/>
    <n v="9230938.2899999991"/>
    <s v="SI"/>
    <m/>
    <m/>
    <s v="Mayra Espinoza"/>
    <n v="9.9999994039535522E-2"/>
    <n v="0"/>
    <n v="9.9999994039535522E-2"/>
    <s v="SUBSE RECTORIA SISTEMA NACIONAL SALUD"/>
    <x v="24"/>
    <s v="ONCOLÓGICOS"/>
    <s v="SI"/>
    <n v="9.9999994039535522E-2"/>
  </r>
  <r>
    <x v="316"/>
    <s v="ZONAL 1"/>
    <s v="MSP-SNGSP-2022-2018-M"/>
    <d v="2022-08-10T00:00:00"/>
    <s v="MSP-DNPI-2022-1323-M"/>
    <d v="2022-08-15T00:00:00"/>
    <x v="0"/>
    <s v="Fianciamiento medicamento y servicios oncológicos "/>
    <s v="ZONAL 1"/>
    <s v="ZONAL 1"/>
    <s v="ZONAL 1"/>
    <n v="51"/>
    <n v="58"/>
    <s v="000"/>
    <s v="002"/>
    <s v="530226"/>
    <s v="1001"/>
    <s v="003"/>
    <s v="0000"/>
    <s v="0000"/>
    <n v="3611.43"/>
    <n v="0"/>
    <n v="3611.43"/>
    <n v="0"/>
    <n v="0"/>
    <n v="0"/>
    <s v="SI"/>
    <m/>
    <m/>
    <s v="Mayra Espinoza"/>
    <e v="#N/A"/>
    <e v="#N/A"/>
    <e v="#N/A"/>
    <e v="#N/A"/>
    <x v="8"/>
    <e v="#N/A"/>
    <e v="#N/A"/>
    <e v="#N/A"/>
  </r>
  <r>
    <x v="316"/>
    <s v="ZONAL 3"/>
    <s v="MSP-SNGSP-2022-2018-M"/>
    <d v="2022-08-10T00:00:00"/>
    <s v="MSP-DNPI-2022-1323-M"/>
    <d v="2022-08-15T00:00:00"/>
    <x v="0"/>
    <s v="Fianciamiento medicamento y servicios oncológicos "/>
    <s v="ZONAL 3"/>
    <s v="ZONAL 3"/>
    <s v="ZONAL 3"/>
    <n v="53"/>
    <s v="58"/>
    <s v="000"/>
    <s v="002"/>
    <n v="530226"/>
    <s v="601"/>
    <s v="003"/>
    <s v="0000"/>
    <s v="0000"/>
    <n v="2726.84"/>
    <n v="0"/>
    <n v="2726.84"/>
    <n v="0"/>
    <n v="0"/>
    <n v="0"/>
    <s v="SI"/>
    <m/>
    <m/>
    <s v="Mayra Espinoza"/>
    <e v="#N/A"/>
    <e v="#N/A"/>
    <e v="#N/A"/>
    <e v="#N/A"/>
    <x v="8"/>
    <e v="#N/A"/>
    <e v="#N/A"/>
    <e v="#N/A"/>
  </r>
  <r>
    <x v="316"/>
    <s v="ZONAL 4"/>
    <s v="MSP-SNGSP-2022-2018-M"/>
    <d v="2022-08-10T00:00:00"/>
    <s v="MSP-DNPI-2022-1323-M"/>
    <d v="2022-08-15T00:00:00"/>
    <x v="0"/>
    <s v="Fianciamiento medicamento y servicios oncológicos "/>
    <s v="ZONAL 4"/>
    <s v="ZONAL 4"/>
    <s v="ZONAL 4"/>
    <n v="54"/>
    <s v="58"/>
    <s v="000"/>
    <s v="002"/>
    <n v="530226"/>
    <s v="1301"/>
    <s v="003"/>
    <s v="0000"/>
    <s v="0000"/>
    <n v="1446672.56"/>
    <m/>
    <n v="1446672.56"/>
    <n v="0"/>
    <n v="0"/>
    <n v="0"/>
    <s v="SI"/>
    <m/>
    <m/>
    <s v="Mayra Espinoza"/>
    <e v="#N/A"/>
    <e v="#N/A"/>
    <e v="#N/A"/>
    <e v="#N/A"/>
    <x v="8"/>
    <e v="#N/A"/>
    <e v="#N/A"/>
    <e v="#N/A"/>
  </r>
  <r>
    <x v="316"/>
    <s v="ZONAL 6"/>
    <s v="MSP-SNGSP-2022-2018-M"/>
    <d v="2022-08-10T00:00:00"/>
    <s v="MSP-DNPI-2022-1323-M"/>
    <d v="2022-08-15T00:00:00"/>
    <x v="0"/>
    <s v="Fianciamiento medicamento y servicios oncológicos "/>
    <s v="ZONAL 6"/>
    <s v="ZONAL 6"/>
    <s v="ZONAL 6"/>
    <n v="56"/>
    <s v="58"/>
    <s v="000"/>
    <s v="002"/>
    <n v="530226"/>
    <s v="101"/>
    <s v="003"/>
    <s v="0000"/>
    <s v="0000"/>
    <n v="1077646.98"/>
    <n v="0"/>
    <n v="1077646.98"/>
    <n v="0"/>
    <n v="0"/>
    <n v="0"/>
    <s v="SI"/>
    <m/>
    <m/>
    <s v="Mayra Espinoza"/>
    <e v="#N/A"/>
    <e v="#N/A"/>
    <e v="#N/A"/>
    <e v="#N/A"/>
    <x v="8"/>
    <e v="#N/A"/>
    <e v="#N/A"/>
    <e v="#N/A"/>
  </r>
  <r>
    <x v="316"/>
    <s v="ZONAL 7"/>
    <s v="MSP-SNGSP-2022-2018-M"/>
    <d v="2022-08-10T00:00:00"/>
    <s v="MSP-DNPI-2022-1323-M"/>
    <d v="2022-08-15T00:00:00"/>
    <x v="0"/>
    <s v="Fianciamiento medicamento y servicios oncológicos "/>
    <s v="ZONAL 7"/>
    <s v="ZONAL 7"/>
    <s v="ZONAL 7"/>
    <n v="57"/>
    <s v="58"/>
    <s v="000"/>
    <s v="002"/>
    <n v="530226"/>
    <s v="1101"/>
    <s v="003"/>
    <s v="0000"/>
    <s v="0000"/>
    <n v="1289957.2"/>
    <n v="0"/>
    <n v="1289957.2"/>
    <n v="0"/>
    <n v="0"/>
    <n v="0"/>
    <s v="SI"/>
    <m/>
    <m/>
    <s v="Mayra Espinoza"/>
    <e v="#N/A"/>
    <e v="#N/A"/>
    <e v="#N/A"/>
    <e v="#N/A"/>
    <x v="8"/>
    <e v="#N/A"/>
    <e v="#N/A"/>
    <e v="#N/A"/>
  </r>
  <r>
    <x v="316"/>
    <s v="ZONAL 8"/>
    <s v="MSP-SNGSP-2022-2018-M"/>
    <d v="2022-08-10T00:00:00"/>
    <s v="MSP-DNPI-2022-1323-M"/>
    <d v="2022-08-15T00:00:00"/>
    <x v="0"/>
    <s v="Fianciamiento medicamento y servicios oncológicos "/>
    <s v="ZONAL 8"/>
    <s v="ZONAL 8"/>
    <s v="ZONAL 8"/>
    <n v="58"/>
    <s v="58"/>
    <s v="000"/>
    <s v="002"/>
    <n v="530226"/>
    <s v="901"/>
    <s v="003"/>
    <s v="0000"/>
    <s v="0000"/>
    <n v="3996961.43"/>
    <n v="0"/>
    <n v="3996961.43"/>
    <n v="0"/>
    <n v="0"/>
    <n v="0"/>
    <s v="SI"/>
    <m/>
    <m/>
    <s v="Mayra Espinoza"/>
    <e v="#N/A"/>
    <e v="#N/A"/>
    <e v="#N/A"/>
    <e v="#N/A"/>
    <x v="8"/>
    <e v="#N/A"/>
    <e v="#N/A"/>
    <e v="#N/A"/>
  </r>
  <r>
    <x v="316"/>
    <s v="ZONAL 9"/>
    <s v="MSP-SNGSP-2022-2018-M"/>
    <d v="2022-08-10T00:00:00"/>
    <s v="MSP-DNPI-2022-1323-M"/>
    <d v="2022-08-15T00:00:00"/>
    <x v="0"/>
    <s v="Fianciamiento medicamento y servicios oncológicos "/>
    <s v="ZONAL 9"/>
    <s v="ZONAL 9"/>
    <s v="ZONAL 9"/>
    <n v="59"/>
    <s v="58"/>
    <s v="000"/>
    <s v="002"/>
    <n v="530226"/>
    <s v="1701"/>
    <s v="003"/>
    <s v="0000"/>
    <s v="0000"/>
    <n v="1413361.85"/>
    <n v="0"/>
    <n v="1413361.85"/>
    <n v="0"/>
    <n v="0"/>
    <n v="0"/>
    <s v="SI"/>
    <m/>
    <m/>
    <s v="Mayra Espinoza"/>
    <e v="#N/A"/>
    <e v="#N/A"/>
    <e v="#N/A"/>
    <e v="#N/A"/>
    <x v="8"/>
    <e v="#N/A"/>
    <e v="#N/A"/>
    <e v="#N/A"/>
  </r>
  <r>
    <x v="317"/>
    <s v="134003013"/>
    <s v="MSP-DNA-2022-2103-M"/>
    <d v="2022-08-16T00:00:00"/>
    <s v="MSP-DNPI-2022-1373-M"/>
    <d v="2022-08-18T00:00:00"/>
    <x v="2"/>
    <s v="Es importante recalcar que esta Cartera de Estado, no está dejando de hacer ninguna actividad planificada para el presente ejercicio fiscal, sino que la presente reforma se realiza debido a que es necesario crear una línea para financiar la elaboración de un contrato complementario al Contrato No. 00113-2021, correspondiente al &quot;SERVICIO DE ABASTECIMIENTO DE COMBUSTIBLE (GASOLINA Y DIESEL) PARA EL PARQUE AUTOMOTOR DEL MINISTERIO DE SALUD PÚBLICA (PLANTA CENTRAL)&quot;; con la finalidad de mantener operativa la flota vehicular de esta Cartera de Estado; y, atender oportunamente los requerimientos de movilización de servidores y distribución de medicamentos."/>
    <s v="ADMINISTRACION CENTRAL"/>
    <s v="SERVICIO DE ABASTECIMIENTO DE COMBUSTIBLE (GASOLINA Y DIESEL) PARA EL PARQUE AUTOMOTOR DEL MINISTERIO DE SALUD PÚBLICA (PLANTA CENTRAL)"/>
    <s v="PLANTA CENTRAL"/>
    <n v="9999"/>
    <s v="01"/>
    <s v="000"/>
    <s v="001"/>
    <n v="530803"/>
    <n v="1701"/>
    <s v="001"/>
    <s v="0000"/>
    <s v="0000"/>
    <n v="0"/>
    <n v="0"/>
    <n v="0"/>
    <n v="7200"/>
    <n v="864"/>
    <n v="8064"/>
    <s v="SI"/>
    <m/>
    <m/>
    <s v="Alexandra Simba"/>
    <n v="46051.414400000009"/>
    <n v="14576"/>
    <n v="60627.414400000009"/>
    <s v="COOR ADMINISTRATIVA FINANCIERA"/>
    <x v="22"/>
    <s v="GI TRANSPORTES"/>
    <s v="SI"/>
    <n v="7.2759576141834259E-12"/>
  </r>
  <r>
    <x v="317"/>
    <s v="134003258"/>
    <s v="MSP-DNA-2022-2103-M"/>
    <d v="2022-08-16T00:00:00"/>
    <s v="MSP-DNPI-2022-1373-M"/>
    <d v="2022-08-18T00:00:00"/>
    <x v="2"/>
    <s v="Es importante recalcar que esta Cartera de Estado, no está dejando de hacer ninguna actividad planificada para el presente ejercicio fiscal, sino que la presente reforma se realiza debido a que es necesario crear una línea para financiar la elaboración de un contrato complementario al Contrato No. 00113-2021, correspondiente al &quot;SERVICIO DE ABASTECIMIENTO DE COMBUSTIBLE (GASOLINA Y DIESEL) PARA EL PARQUE AUTOMOTOR DEL MINISTERIO DE SALUD PÚBLICA (PLANTA CENTRAL)&quot;; con la finalidad de mantener operativa la flota vehicular de esta Cartera de Estado; y, atender oportunamente los requerimientos de movilización de servidores y distribución de medicamentos."/>
    <s v="ADMINISTRACION CENTRAL"/>
    <s v="CONTRATO COMPLEMENTARIO AL CONTRATO 00113-2021  SERVICIO DE ABASTECIMIENTO DE COMBUSTIBLE (GASOLINA Y DIESEL) PARA EL PARQUE AUTOMOTOR DEL MINISTERIO DE SALUD PÚBLICA (PLANTA CENTRAL)"/>
    <s v="PLANTA CENTRAL"/>
    <n v="9999"/>
    <s v="01"/>
    <s v="000"/>
    <s v="001"/>
    <n v="530803"/>
    <n v="1701"/>
    <s v="001"/>
    <s v="0000"/>
    <s v="0000"/>
    <n v="7200"/>
    <n v="864"/>
    <n v="8064"/>
    <n v="0"/>
    <n v="0"/>
    <n v="0"/>
    <s v="SI"/>
    <m/>
    <m/>
    <s v="Alexandra Simba"/>
    <n v="7200"/>
    <n v="864"/>
    <n v="8064"/>
    <s v="COOR ADMINISTRATIVA FINANCIERA"/>
    <x v="22"/>
    <s v="GI TRANSPORTES"/>
    <s v="SI"/>
    <n v="0"/>
  </r>
  <r>
    <x v="318"/>
    <s v="111004061"/>
    <s v="MSP-DNNTHS-2022-0809-M"/>
    <d v="2022-08-16T00:00:00"/>
    <s v="MSP-DNPI-2022-1374-M"/>
    <d v="2022-08-19T00:00:00"/>
    <x v="2"/>
    <s v="La reforma se plantea con el objeto crear un línea POA para el Convenio específico de cooperación interinstitucional entre el Ministerio de Salud Pública y la Universidad UTE para el desarrollo del programa de especialización médica en Oftalmología  en calidad de autofinanciado"/>
    <s v="GOBERNANZA DE LA SALUD"/>
    <s v="Convenio específico de cooperación interinstitucional entre el Ministerio de Salud Pública y la Universidad UTE para el desarrollo del programa de especialización médica en Oftalmología  en calidad de autofinanciado"/>
    <s v="PLANTA CENTRAL"/>
    <n v="9999"/>
    <n v="58"/>
    <s v="000"/>
    <s v="002"/>
    <n v="0"/>
    <n v="1701"/>
    <s v="001"/>
    <s v="0000"/>
    <s v="0000"/>
    <n v="0"/>
    <n v="0"/>
    <n v="0"/>
    <n v="0"/>
    <n v="0"/>
    <n v="0"/>
    <s v="NO"/>
    <m/>
    <m/>
    <s v="NICOLAY JIMÉNEZ"/>
    <n v="0"/>
    <n v="0"/>
    <n v="0"/>
    <s v="SUBSE RECTORIA SISTEMA NACIONAL SALUD"/>
    <x v="18"/>
    <s v="NO APLICA"/>
    <s v="SI"/>
    <n v="0"/>
  </r>
  <r>
    <x v="319"/>
    <s v="122000013"/>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GARANTIA DE LA CALIDAD DE LOS SERVICIOS DE SALUD"/>
    <s v="Pago de mantenmiento preventivo GTE - Contrato 00138"/>
    <s v="PLANTA CENTRAL"/>
    <n v="9999"/>
    <n v="57"/>
    <s v="000"/>
    <s v="001"/>
    <n v="530404"/>
    <n v="1701"/>
    <s v="001"/>
    <s v="0000"/>
    <s v="0000"/>
    <n v="0"/>
    <n v="0"/>
    <n v="0"/>
    <n v="1652656.9"/>
    <n v="0"/>
    <n v="1652656.9"/>
    <s v="SI"/>
    <m/>
    <m/>
    <s v="MARIO CAMPOS"/>
    <n v="0"/>
    <n v="0"/>
    <n v="0"/>
    <s v="SUB GESTION OPERACIONES LOGISTICA SALUD "/>
    <x v="7"/>
    <s v="NO APLICA"/>
    <s v="NO"/>
    <n v="0"/>
  </r>
  <r>
    <x v="319"/>
    <s v="ZONA 1"/>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1"/>
    <s v="ZONA 1"/>
    <s v="ZONA 1"/>
    <n v="1166"/>
    <n v="57"/>
    <s v="000"/>
    <s v="002"/>
    <n v="530203"/>
    <s v="0804"/>
    <s v="001"/>
    <s v="0000"/>
    <s v="0000"/>
    <n v="6279.95"/>
    <n v="0"/>
    <n v="6279.95"/>
    <n v="0"/>
    <n v="0"/>
    <n v="0"/>
    <s v="SI"/>
    <m/>
    <m/>
    <s v="MARIO CAMPOS"/>
    <e v="#N/A"/>
    <e v="#N/A"/>
    <e v="#N/A"/>
    <e v="#N/A"/>
    <x v="8"/>
    <e v="#N/A"/>
    <e v="#N/A"/>
    <e v="#N/A"/>
  </r>
  <r>
    <x v="319"/>
    <s v="ZONA 1"/>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1"/>
    <s v="ZONA 1"/>
    <s v="ZONA 1"/>
    <n v="1256"/>
    <n v="57"/>
    <s v="000"/>
    <s v="002"/>
    <n v="530803"/>
    <s v="1004"/>
    <s v="001"/>
    <s v="0000"/>
    <s v="0000"/>
    <n v="37946.43"/>
    <n v="0"/>
    <n v="37946.43"/>
    <n v="0"/>
    <n v="0"/>
    <n v="0"/>
    <s v="SI"/>
    <m/>
    <m/>
    <s v="MARIO CAMPOS"/>
    <e v="#N/A"/>
    <e v="#N/A"/>
    <e v="#N/A"/>
    <e v="#N/A"/>
    <x v="8"/>
    <e v="#N/A"/>
    <e v="#N/A"/>
    <e v="#N/A"/>
  </r>
  <r>
    <x v="319"/>
    <s v="ZONA 1"/>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1"/>
    <s v="ZONA 1"/>
    <s v="ZONA 1"/>
    <n v="1256"/>
    <n v="57"/>
    <s v="000"/>
    <s v="002"/>
    <n v="530813"/>
    <s v="1004"/>
    <s v="001"/>
    <s v="0000"/>
    <s v="0000"/>
    <n v="28700"/>
    <n v="0"/>
    <n v="28700"/>
    <n v="0"/>
    <n v="0"/>
    <n v="0"/>
    <s v="SI"/>
    <m/>
    <m/>
    <s v="MARIO CAMPOS"/>
    <e v="#N/A"/>
    <e v="#N/A"/>
    <e v="#N/A"/>
    <e v="#N/A"/>
    <x v="8"/>
    <e v="#N/A"/>
    <e v="#N/A"/>
    <e v="#N/A"/>
  </r>
  <r>
    <x v="319"/>
    <s v="ZONA 1"/>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1"/>
    <s v="ZONA 1"/>
    <s v="ZONA 1"/>
    <n v="1256"/>
    <n v="57"/>
    <s v="000"/>
    <s v="002"/>
    <n v="530813"/>
    <s v="1004"/>
    <s v="001"/>
    <s v="0000"/>
    <s v="0000"/>
    <n v="12300"/>
    <n v="0"/>
    <n v="12300"/>
    <n v="0"/>
    <n v="0"/>
    <n v="0"/>
    <s v="SI"/>
    <m/>
    <m/>
    <s v="MARIO CAMPOS"/>
    <e v="#N/A"/>
    <e v="#N/A"/>
    <e v="#N/A"/>
    <e v="#N/A"/>
    <x v="8"/>
    <e v="#N/A"/>
    <e v="#N/A"/>
    <e v="#N/A"/>
  </r>
  <r>
    <x v="319"/>
    <s v="ZONA 1"/>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1"/>
    <s v="ZONA 1"/>
    <s v="ZONA 1"/>
    <n v="1070"/>
    <n v="57"/>
    <s v="000"/>
    <s v="002"/>
    <n v="530811"/>
    <s v="0401"/>
    <s v="001"/>
    <s v="0000"/>
    <s v="0000"/>
    <n v="540"/>
    <n v="0"/>
    <n v="540"/>
    <n v="0"/>
    <n v="0"/>
    <n v="0"/>
    <s v="SI"/>
    <m/>
    <m/>
    <s v="MARIO CAMPOS"/>
    <e v="#N/A"/>
    <e v="#N/A"/>
    <e v="#N/A"/>
    <e v="#N/A"/>
    <x v="8"/>
    <e v="#N/A"/>
    <e v="#N/A"/>
    <e v="#N/A"/>
  </r>
  <r>
    <x v="319"/>
    <s v="ZONA 1"/>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1"/>
    <s v="ZONA 1"/>
    <s v="ZONA 1"/>
    <n v="1070"/>
    <n v="57"/>
    <s v="000"/>
    <s v="002"/>
    <n v="530803"/>
    <s v="0401"/>
    <s v="001"/>
    <s v="0000"/>
    <s v="0000"/>
    <n v="102382.81"/>
    <n v="0"/>
    <n v="102382.81"/>
    <n v="0"/>
    <n v="0"/>
    <n v="0"/>
    <s v="SI"/>
    <m/>
    <m/>
    <s v="MARIO CAMPOS"/>
    <e v="#N/A"/>
    <e v="#N/A"/>
    <e v="#N/A"/>
    <e v="#N/A"/>
    <x v="8"/>
    <e v="#N/A"/>
    <e v="#N/A"/>
    <e v="#N/A"/>
  </r>
  <r>
    <x v="319"/>
    <s v="ZONA 1"/>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1"/>
    <s v="ZONA 1"/>
    <s v="ZONA 1"/>
    <n v="1070"/>
    <n v="57"/>
    <s v="000"/>
    <s v="002"/>
    <n v="530811"/>
    <s v="0401"/>
    <s v="001"/>
    <s v="0000"/>
    <s v="0000"/>
    <n v="3473.5"/>
    <n v="0"/>
    <n v="3473.5"/>
    <n v="0"/>
    <n v="0"/>
    <n v="0"/>
    <s v="SI"/>
    <m/>
    <m/>
    <s v="MARIO CAMPOS"/>
    <e v="#N/A"/>
    <e v="#N/A"/>
    <e v="#N/A"/>
    <e v="#N/A"/>
    <x v="8"/>
    <e v="#N/A"/>
    <e v="#N/A"/>
    <e v="#N/A"/>
  </r>
  <r>
    <x v="319"/>
    <s v="ZONA 1"/>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1"/>
    <s v="ZONA 1"/>
    <s v="ZONA 1"/>
    <n v="1160"/>
    <n v="57"/>
    <s v="000"/>
    <s v="002"/>
    <n v="530813"/>
    <s v="0801"/>
    <s v="001"/>
    <s v="0000"/>
    <s v="0000"/>
    <n v="301145"/>
    <n v="0"/>
    <n v="301145"/>
    <n v="0"/>
    <n v="0"/>
    <n v="0"/>
    <s v="SI"/>
    <m/>
    <m/>
    <s v="MARIO CAMPOS"/>
    <e v="#N/A"/>
    <e v="#N/A"/>
    <e v="#N/A"/>
    <e v="#N/A"/>
    <x v="8"/>
    <e v="#N/A"/>
    <e v="#N/A"/>
    <e v="#N/A"/>
  </r>
  <r>
    <x v="319"/>
    <s v="ZONA 1"/>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1"/>
    <s v="ZONA 1"/>
    <s v="ZONA 1"/>
    <n v="1160"/>
    <n v="57"/>
    <s v="000"/>
    <s v="002"/>
    <n v="530404"/>
    <s v="0801"/>
    <s v="001"/>
    <s v="0000"/>
    <s v="0000"/>
    <n v="299450"/>
    <n v="0"/>
    <n v="299450"/>
    <n v="0"/>
    <n v="0"/>
    <n v="0"/>
    <s v="SI"/>
    <m/>
    <m/>
    <s v="MARIO CAMPOS"/>
    <e v="#N/A"/>
    <e v="#N/A"/>
    <e v="#N/A"/>
    <e v="#N/A"/>
    <x v="8"/>
    <e v="#N/A"/>
    <e v="#N/A"/>
    <e v="#N/A"/>
  </r>
  <r>
    <x v="319"/>
    <s v="ZONA 2"/>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2"/>
    <s v="ZONA 2"/>
    <s v="ZONA 2"/>
    <n v="2320"/>
    <n v="57"/>
    <s v="000"/>
    <s v="002"/>
    <n v="530402"/>
    <n v="2200"/>
    <s v="001"/>
    <s v="0000"/>
    <s v="0000"/>
    <n v="18492.32"/>
    <n v="0"/>
    <n v="18492.32"/>
    <n v="0"/>
    <n v="0"/>
    <n v="0"/>
    <s v="SI"/>
    <m/>
    <m/>
    <s v="MARIO CAMPOS"/>
    <e v="#N/A"/>
    <e v="#N/A"/>
    <e v="#N/A"/>
    <e v="#N/A"/>
    <x v="8"/>
    <e v="#N/A"/>
    <e v="#N/A"/>
    <e v="#N/A"/>
  </r>
  <r>
    <x v="319"/>
    <s v="ZONA 5"/>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5"/>
    <s v="ZONA 5"/>
    <s v="ZONA 5"/>
    <n v="1219"/>
    <n v="57"/>
    <s v="000"/>
    <s v="002"/>
    <n v="530404"/>
    <n v="908"/>
    <s v="001"/>
    <s v="0000"/>
    <s v="0000"/>
    <n v="6779.95"/>
    <n v="0"/>
    <n v="6779.95"/>
    <n v="0"/>
    <n v="0"/>
    <n v="0"/>
    <s v="SI"/>
    <m/>
    <m/>
    <s v="MARIO CAMPOS"/>
    <e v="#N/A"/>
    <e v="#N/A"/>
    <e v="#N/A"/>
    <e v="#N/A"/>
    <x v="8"/>
    <e v="#N/A"/>
    <e v="#N/A"/>
    <e v="#N/A"/>
  </r>
  <r>
    <x v="319"/>
    <s v="ZONA 6"/>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6"/>
    <s v="ZONA 6"/>
    <s v="ZONA 6"/>
    <n v="1365"/>
    <n v="57"/>
    <s v="000"/>
    <s v="002"/>
    <n v="530203"/>
    <n v="1406"/>
    <s v="001"/>
    <s v="0000"/>
    <s v="0000"/>
    <n v="789"/>
    <n v="0"/>
    <n v="789"/>
    <n v="0"/>
    <n v="0"/>
    <n v="0"/>
    <s v="SI"/>
    <m/>
    <m/>
    <s v="MARIO CAMPOS"/>
    <e v="#N/A"/>
    <e v="#N/A"/>
    <e v="#N/A"/>
    <e v="#N/A"/>
    <x v="8"/>
    <e v="#N/A"/>
    <e v="#N/A"/>
    <e v="#N/A"/>
  </r>
  <r>
    <x v="319"/>
    <s v="ZONA 6"/>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6"/>
    <s v="ZONA 6"/>
    <s v="ZONA 6"/>
    <n v="1365"/>
    <n v="57"/>
    <s v="000"/>
    <s v="002"/>
    <n v="530402"/>
    <n v="1406"/>
    <s v="001"/>
    <s v="0000"/>
    <s v="0000"/>
    <n v="13185"/>
    <n v="0"/>
    <n v="13185"/>
    <n v="0"/>
    <n v="0"/>
    <n v="0"/>
    <s v="SI"/>
    <m/>
    <m/>
    <s v="MARIO CAMPOS"/>
    <e v="#N/A"/>
    <e v="#N/A"/>
    <e v="#N/A"/>
    <e v="#N/A"/>
    <x v="8"/>
    <e v="#N/A"/>
    <e v="#N/A"/>
    <e v="#N/A"/>
  </r>
  <r>
    <x v="319"/>
    <s v="ZONA 6"/>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6"/>
    <s v="ZONA 6"/>
    <s v="ZONA 6"/>
    <n v="1054"/>
    <s v="57"/>
    <s v="000"/>
    <s v="002"/>
    <s v="530811"/>
    <s v="0303"/>
    <s v="001"/>
    <s v="0000"/>
    <s v="0000"/>
    <n v="440"/>
    <n v="0"/>
    <n v="440"/>
    <n v="0"/>
    <n v="0"/>
    <n v="0"/>
    <s v="SI"/>
    <m/>
    <m/>
    <s v="MARIO CAMPOS"/>
    <e v="#N/A"/>
    <e v="#N/A"/>
    <e v="#N/A"/>
    <e v="#N/A"/>
    <x v="8"/>
    <e v="#N/A"/>
    <e v="#N/A"/>
    <e v="#N/A"/>
  </r>
  <r>
    <x v="319"/>
    <s v="ZONA 6"/>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6"/>
    <s v="ZONA 6"/>
    <s v="ZONA 6"/>
    <n v="1054"/>
    <s v="57"/>
    <s v="000"/>
    <s v="002"/>
    <s v="530803"/>
    <s v="0303"/>
    <s v="001"/>
    <s v="0000"/>
    <s v="0000"/>
    <n v="7071.43"/>
    <n v="0"/>
    <n v="7071.43"/>
    <n v="0"/>
    <n v="0"/>
    <n v="0"/>
    <s v="SI"/>
    <m/>
    <m/>
    <s v="MARIO CAMPOS"/>
    <e v="#N/A"/>
    <e v="#N/A"/>
    <e v="#N/A"/>
    <e v="#N/A"/>
    <x v="8"/>
    <e v="#N/A"/>
    <e v="#N/A"/>
    <e v="#N/A"/>
  </r>
  <r>
    <x v="319"/>
    <s v="ZONA 6"/>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6"/>
    <s v="ZONA 6"/>
    <s v="ZONA 6"/>
    <n v="1000"/>
    <n v="57"/>
    <s v="000"/>
    <s v="002"/>
    <n v="530803"/>
    <s v="0101"/>
    <s v="001"/>
    <s v="0000"/>
    <s v="0000"/>
    <n v="141435.73000000001"/>
    <n v="0"/>
    <n v="141435.73000000001"/>
    <n v="0"/>
    <n v="0"/>
    <n v="0"/>
    <s v="SI"/>
    <m/>
    <m/>
    <s v="MARIO CAMPOS"/>
    <e v="#N/A"/>
    <e v="#N/A"/>
    <e v="#N/A"/>
    <e v="#N/A"/>
    <x v="8"/>
    <e v="#N/A"/>
    <e v="#N/A"/>
    <e v="#N/A"/>
  </r>
  <r>
    <x v="319"/>
    <s v="ZONA 6"/>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6"/>
    <s v="ZONA 6"/>
    <s v="ZONA 6"/>
    <n v="1000"/>
    <n v="57"/>
    <s v="000"/>
    <s v="002"/>
    <n v="530811"/>
    <s v="0101"/>
    <s v="001"/>
    <s v="0000"/>
    <s v="0000"/>
    <n v="24818.45"/>
    <n v="0"/>
    <n v="24818.45"/>
    <n v="0"/>
    <n v="0"/>
    <n v="0"/>
    <s v="SI"/>
    <m/>
    <m/>
    <s v="MARIO CAMPOS"/>
    <e v="#N/A"/>
    <e v="#N/A"/>
    <e v="#N/A"/>
    <e v="#N/A"/>
    <x v="8"/>
    <e v="#N/A"/>
    <e v="#N/A"/>
    <e v="#N/A"/>
  </r>
  <r>
    <x v="319"/>
    <s v="ZONA 6"/>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6"/>
    <s v="ZONA 6"/>
    <s v="ZONA 6"/>
    <n v="1000"/>
    <n v="57"/>
    <s v="000"/>
    <s v="002"/>
    <n v="530813"/>
    <s v="0101"/>
    <s v="001"/>
    <s v="0000"/>
    <s v="0000"/>
    <n v="4830"/>
    <n v="0"/>
    <n v="4830"/>
    <n v="0"/>
    <n v="0"/>
    <n v="0"/>
    <s v="SI"/>
    <m/>
    <m/>
    <s v="MARIO CAMPOS"/>
    <e v="#N/A"/>
    <e v="#N/A"/>
    <e v="#N/A"/>
    <e v="#N/A"/>
    <x v="8"/>
    <e v="#N/A"/>
    <e v="#N/A"/>
    <e v="#N/A"/>
  </r>
  <r>
    <x v="319"/>
    <s v="ZONA 7"/>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7"/>
    <s v="ZONA 7"/>
    <s v="ZONA 7"/>
    <n v="1130"/>
    <n v="57"/>
    <s v="000"/>
    <s v="002"/>
    <n v="530404"/>
    <s v="0701"/>
    <s v="001"/>
    <s v="0000"/>
    <s v="0000"/>
    <n v="11701.2"/>
    <n v="0"/>
    <n v="11701.2"/>
    <n v="0"/>
    <n v="0"/>
    <n v="0"/>
    <s v="SI"/>
    <m/>
    <m/>
    <s v="MARIO CAMPOS"/>
    <e v="#N/A"/>
    <e v="#N/A"/>
    <e v="#N/A"/>
    <e v="#N/A"/>
    <x v="8"/>
    <e v="#N/A"/>
    <e v="#N/A"/>
    <e v="#N/A"/>
  </r>
  <r>
    <x v="319"/>
    <s v="ZONA 7"/>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7"/>
    <s v="ZONA 7"/>
    <s v="ZONA 7"/>
    <n v="1130"/>
    <n v="57"/>
    <s v="000"/>
    <s v="002"/>
    <n v="530813"/>
    <s v="0701"/>
    <s v="001"/>
    <s v="0000"/>
    <s v="0000"/>
    <n v="3986.76"/>
    <n v="0"/>
    <n v="3986.76"/>
    <n v="0"/>
    <n v="0"/>
    <n v="0"/>
    <s v="SI"/>
    <m/>
    <m/>
    <s v="MARIO CAMPOS"/>
    <e v="#N/A"/>
    <e v="#N/A"/>
    <e v="#N/A"/>
    <e v="#N/A"/>
    <x v="8"/>
    <e v="#N/A"/>
    <e v="#N/A"/>
    <e v="#N/A"/>
  </r>
  <r>
    <x v="319"/>
    <s v="ZONA 7"/>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7"/>
    <s v="ZONA 7"/>
    <s v="ZONA 7"/>
    <n v="1130"/>
    <n v="57"/>
    <s v="000"/>
    <s v="002"/>
    <n v="530404"/>
    <s v="0701"/>
    <s v="001"/>
    <s v="0000"/>
    <s v="0000"/>
    <n v="45782.87"/>
    <n v="0"/>
    <n v="45782.87"/>
    <n v="0"/>
    <n v="0"/>
    <n v="0"/>
    <s v="SI"/>
    <m/>
    <m/>
    <s v="MARIO CAMPOS"/>
    <e v="#N/A"/>
    <e v="#N/A"/>
    <e v="#N/A"/>
    <e v="#N/A"/>
    <x v="8"/>
    <e v="#N/A"/>
    <e v="#N/A"/>
    <e v="#N/A"/>
  </r>
  <r>
    <x v="319"/>
    <s v="ZONA 7"/>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7"/>
    <s v="ZONA 7"/>
    <s v="ZONA 7"/>
    <n v="1131"/>
    <n v="57"/>
    <s v="000"/>
    <s v="002"/>
    <n v="530402"/>
    <s v="0712"/>
    <s v="001"/>
    <s v="0000"/>
    <s v="0000"/>
    <n v="12437.14"/>
    <n v="0"/>
    <n v="12437.14"/>
    <n v="0"/>
    <n v="0"/>
    <n v="0"/>
    <s v="SI"/>
    <m/>
    <m/>
    <s v="MARIO CAMPOS"/>
    <e v="#N/A"/>
    <e v="#N/A"/>
    <e v="#N/A"/>
    <e v="#N/A"/>
    <x v="8"/>
    <e v="#N/A"/>
    <e v="#N/A"/>
    <e v="#N/A"/>
  </r>
  <r>
    <x v="319"/>
    <s v="ZONA 7"/>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7"/>
    <s v="ZONA 7"/>
    <s v="ZONA 7"/>
    <n v="1131"/>
    <n v="57"/>
    <s v="000"/>
    <s v="002"/>
    <n v="530402"/>
    <s v="0712"/>
    <s v="001"/>
    <s v="0000"/>
    <s v="0000"/>
    <n v="4659.6000000000004"/>
    <n v="0"/>
    <n v="4659.6000000000004"/>
    <n v="0"/>
    <n v="0"/>
    <n v="0"/>
    <s v="SI"/>
    <m/>
    <m/>
    <s v="MARIO CAMPOS"/>
    <e v="#N/A"/>
    <e v="#N/A"/>
    <e v="#N/A"/>
    <e v="#N/A"/>
    <x v="8"/>
    <e v="#N/A"/>
    <e v="#N/A"/>
    <e v="#N/A"/>
  </r>
  <r>
    <x v="319"/>
    <s v="ZONA 7"/>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7"/>
    <s v="ZONA 7"/>
    <s v="ZONA 7"/>
    <n v="1278"/>
    <n v="57"/>
    <s v="000"/>
    <s v="002"/>
    <n v="530402"/>
    <n v="1109"/>
    <s v="001"/>
    <s v="0000"/>
    <s v="0000"/>
    <n v="44807.07"/>
    <n v="0"/>
    <n v="44807.07"/>
    <n v="0"/>
    <n v="0"/>
    <n v="0"/>
    <s v="SI"/>
    <m/>
    <m/>
    <s v="MARIO CAMPOS"/>
    <e v="#N/A"/>
    <e v="#N/A"/>
    <e v="#N/A"/>
    <e v="#N/A"/>
    <x v="8"/>
    <e v="#N/A"/>
    <e v="#N/A"/>
    <e v="#N/A"/>
  </r>
  <r>
    <x v="319"/>
    <s v="ZONA 7"/>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7"/>
    <s v="ZONA 7"/>
    <s v="ZONA 7"/>
    <s v="1270"/>
    <n v="57"/>
    <s v="000"/>
    <s v="002"/>
    <s v="530402"/>
    <n v="1101"/>
    <s v="001"/>
    <s v="0000"/>
    <s v="0000"/>
    <n v="25405.58"/>
    <n v="0"/>
    <n v="25405.58"/>
    <n v="0"/>
    <n v="0"/>
    <n v="0"/>
    <s v="SI"/>
    <m/>
    <m/>
    <s v="MARIO CAMPOS"/>
    <e v="#N/A"/>
    <e v="#N/A"/>
    <e v="#N/A"/>
    <e v="#N/A"/>
    <x v="8"/>
    <e v="#N/A"/>
    <e v="#N/A"/>
    <e v="#N/A"/>
  </r>
  <r>
    <x v="319"/>
    <s v="ZONA 7"/>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7"/>
    <s v="ZONA 7"/>
    <s v="ZONA 7"/>
    <s v="1270"/>
    <n v="57"/>
    <s v="000"/>
    <s v="002"/>
    <s v="530404"/>
    <n v="1101"/>
    <s v="001"/>
    <s v="0000"/>
    <s v="0000"/>
    <n v="6700"/>
    <n v="0"/>
    <n v="6700"/>
    <n v="0"/>
    <n v="0"/>
    <n v="0"/>
    <s v="SI"/>
    <m/>
    <m/>
    <s v="MARIO CAMPOS"/>
    <e v="#N/A"/>
    <e v="#N/A"/>
    <e v="#N/A"/>
    <e v="#N/A"/>
    <x v="8"/>
    <e v="#N/A"/>
    <e v="#N/A"/>
    <e v="#N/A"/>
  </r>
  <r>
    <x v="319"/>
    <s v="ZONA 7"/>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7"/>
    <s v="ZONA 7"/>
    <s v="ZONA 7"/>
    <s v="1270"/>
    <n v="57"/>
    <s v="000"/>
    <s v="002"/>
    <s v="530813"/>
    <n v="1101"/>
    <s v="001"/>
    <s v="0000"/>
    <s v="0000"/>
    <n v="6205"/>
    <n v="0"/>
    <n v="6205"/>
    <n v="0"/>
    <n v="0"/>
    <n v="0"/>
    <s v="SI"/>
    <m/>
    <m/>
    <s v="MARIO CAMPOS"/>
    <e v="#N/A"/>
    <e v="#N/A"/>
    <e v="#N/A"/>
    <e v="#N/A"/>
    <x v="8"/>
    <e v="#N/A"/>
    <e v="#N/A"/>
    <e v="#N/A"/>
  </r>
  <r>
    <x v="319"/>
    <s v="ZONA 7"/>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7"/>
    <s v="ZONA 7"/>
    <s v="ZONA 7"/>
    <n v="1490"/>
    <n v="57"/>
    <s v="000"/>
    <s v="002"/>
    <n v="530601"/>
    <s v="0713"/>
    <s v="001"/>
    <s v="0000"/>
    <s v="0000"/>
    <n v="20610"/>
    <n v="0"/>
    <n v="20610"/>
    <n v="0"/>
    <n v="0"/>
    <n v="0"/>
    <s v="SI"/>
    <m/>
    <m/>
    <s v="MARIO CAMPOS"/>
    <e v="#N/A"/>
    <e v="#N/A"/>
    <e v="#N/A"/>
    <e v="#N/A"/>
    <x v="8"/>
    <e v="#N/A"/>
    <e v="#N/A"/>
    <e v="#N/A"/>
  </r>
  <r>
    <x v="319"/>
    <s v="ZONA 9"/>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9"/>
    <s v="ZONA 9"/>
    <s v="ZONA 9"/>
    <n v="1422"/>
    <n v="57"/>
    <s v="000"/>
    <s v="002"/>
    <n v="530803"/>
    <n v="1701"/>
    <s v="001"/>
    <s v="0000"/>
    <s v="0000"/>
    <n v="87756"/>
    <n v="0"/>
    <n v="87756"/>
    <n v="0"/>
    <n v="0"/>
    <n v="0"/>
    <s v="SI"/>
    <m/>
    <m/>
    <s v="MARIO CAMPOS"/>
    <e v="#N/A"/>
    <e v="#N/A"/>
    <e v="#N/A"/>
    <e v="#N/A"/>
    <x v="8"/>
    <e v="#N/A"/>
    <e v="#N/A"/>
    <e v="#N/A"/>
  </r>
  <r>
    <x v="319"/>
    <s v="ZONA 9"/>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9"/>
    <s v="ZONA 9"/>
    <s v="ZONA 9"/>
    <n v="1422"/>
    <n v="57"/>
    <s v="000"/>
    <s v="002"/>
    <n v="530404"/>
    <n v="1701"/>
    <s v="001"/>
    <s v="0000"/>
    <s v="0000"/>
    <n v="10066"/>
    <n v="0"/>
    <n v="10066"/>
    <n v="0"/>
    <n v="0"/>
    <n v="0"/>
    <s v="SI"/>
    <m/>
    <m/>
    <s v="MARIO CAMPOS"/>
    <e v="#N/A"/>
    <e v="#N/A"/>
    <e v="#N/A"/>
    <e v="#N/A"/>
    <x v="8"/>
    <e v="#N/A"/>
    <e v="#N/A"/>
    <e v="#N/A"/>
  </r>
  <r>
    <x v="319"/>
    <s v="ZONA 9"/>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9"/>
    <s v="ZONA 9"/>
    <s v="ZONA 9"/>
    <n v="1422"/>
    <n v="57"/>
    <s v="000"/>
    <s v="002"/>
    <n v="530813"/>
    <n v="1701"/>
    <s v="001"/>
    <s v="0000"/>
    <s v="0000"/>
    <n v="26023.200000000001"/>
    <n v="0"/>
    <n v="26023.200000000001"/>
    <n v="0"/>
    <n v="0"/>
    <n v="0"/>
    <s v="SI"/>
    <m/>
    <m/>
    <s v="MARIO CAMPOS"/>
    <e v="#N/A"/>
    <e v="#N/A"/>
    <e v="#N/A"/>
    <e v="#N/A"/>
    <x v="8"/>
    <e v="#N/A"/>
    <e v="#N/A"/>
    <e v="#N/A"/>
  </r>
  <r>
    <x v="319"/>
    <s v="ZONA 8"/>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8"/>
    <s v="ZONA 8"/>
    <s v="ZONA 8"/>
    <n v="1192"/>
    <n v="57"/>
    <s v="000"/>
    <s v="002"/>
    <n v="530601"/>
    <n v="901"/>
    <s v="001"/>
    <s v="0000"/>
    <s v="0000"/>
    <n v="65000"/>
    <n v="0"/>
    <n v="65000"/>
    <n v="0"/>
    <n v="0"/>
    <n v="0"/>
    <s v="SI"/>
    <m/>
    <m/>
    <s v="MARIO CAMPOS"/>
    <e v="#N/A"/>
    <e v="#N/A"/>
    <e v="#N/A"/>
    <e v="#N/A"/>
    <x v="8"/>
    <e v="#N/A"/>
    <e v="#N/A"/>
    <e v="#N/A"/>
  </r>
  <r>
    <x v="319"/>
    <s v="ZONA 8"/>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8"/>
    <s v="ZONA 8"/>
    <s v="ZONA 8"/>
    <n v="1195"/>
    <n v="57"/>
    <s v="000"/>
    <s v="001"/>
    <n v="530404"/>
    <n v="901"/>
    <s v="001"/>
    <s v="0000"/>
    <s v="0000"/>
    <n v="26617.93"/>
    <n v="0"/>
    <n v="26617.93"/>
    <n v="0"/>
    <n v="0"/>
    <n v="0"/>
    <s v="SI"/>
    <m/>
    <m/>
    <s v="MARIO CAMPOS"/>
    <e v="#N/A"/>
    <e v="#N/A"/>
    <e v="#N/A"/>
    <e v="#N/A"/>
    <x v="8"/>
    <e v="#N/A"/>
    <e v="#N/A"/>
    <e v="#N/A"/>
  </r>
  <r>
    <x v="319"/>
    <s v="ZONA 8"/>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8"/>
    <s v="ZONA 8"/>
    <s v="ZONA 8"/>
    <n v="9006"/>
    <n v="57"/>
    <s v="000"/>
    <s v="001"/>
    <n v="530402"/>
    <n v="901"/>
    <s v="001"/>
    <s v="0000"/>
    <s v="0000"/>
    <n v="6524"/>
    <n v="0"/>
    <n v="6524"/>
    <n v="0"/>
    <n v="0"/>
    <n v="0"/>
    <s v="SI"/>
    <m/>
    <m/>
    <s v="MARIO CAMPOS"/>
    <e v="#N/A"/>
    <e v="#N/A"/>
    <e v="#N/A"/>
    <e v="#N/A"/>
    <x v="8"/>
    <e v="#N/A"/>
    <e v="#N/A"/>
    <e v="#N/A"/>
  </r>
  <r>
    <x v="319"/>
    <s v="ZONA 8"/>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8"/>
    <s v="ZONA 8"/>
    <s v="ZONA 8"/>
    <n v="9006"/>
    <n v="57"/>
    <s v="000"/>
    <s v="001"/>
    <n v="530404"/>
    <n v="901"/>
    <s v="001"/>
    <s v="0000"/>
    <s v="0000"/>
    <n v="6545.28"/>
    <n v="0"/>
    <n v="6545.28"/>
    <n v="0"/>
    <n v="0"/>
    <n v="0"/>
    <s v="SI"/>
    <m/>
    <m/>
    <s v="MARIO CAMPOS"/>
    <e v="#N/A"/>
    <e v="#N/A"/>
    <e v="#N/A"/>
    <e v="#N/A"/>
    <x v="8"/>
    <e v="#N/A"/>
    <e v="#N/A"/>
    <e v="#N/A"/>
  </r>
  <r>
    <x v="319"/>
    <s v="ZONA 8"/>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8"/>
    <s v="ZONA 8"/>
    <s v="ZONA 8"/>
    <n v="1202"/>
    <n v="57"/>
    <s v="000"/>
    <s v="001"/>
    <n v="530811"/>
    <n v="901"/>
    <s v="001"/>
    <s v="0000"/>
    <s v="0000"/>
    <n v="6741"/>
    <n v="0"/>
    <n v="6741"/>
    <n v="0"/>
    <n v="0"/>
    <n v="0"/>
    <s v="SI"/>
    <m/>
    <m/>
    <s v="MARIO CAMPOS"/>
    <e v="#N/A"/>
    <e v="#N/A"/>
    <e v="#N/A"/>
    <e v="#N/A"/>
    <x v="8"/>
    <e v="#N/A"/>
    <e v="#N/A"/>
    <e v="#N/A"/>
  </r>
  <r>
    <x v="319"/>
    <s v="ZONA 8"/>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8"/>
    <s v="ZONA 8"/>
    <s v="ZONA 8"/>
    <n v="1190"/>
    <n v="57"/>
    <s v="000"/>
    <s v="001"/>
    <n v="530404"/>
    <n v="901"/>
    <s v="001"/>
    <s v="0000"/>
    <s v="0000"/>
    <n v="31311.83"/>
    <n v="0"/>
    <n v="31311.83"/>
    <n v="0"/>
    <n v="0"/>
    <n v="0"/>
    <s v="SI"/>
    <m/>
    <m/>
    <s v="MARIO CAMPOS"/>
    <e v="#N/A"/>
    <e v="#N/A"/>
    <e v="#N/A"/>
    <e v="#N/A"/>
    <x v="8"/>
    <e v="#N/A"/>
    <e v="#N/A"/>
    <e v="#N/A"/>
  </r>
  <r>
    <x v="319"/>
    <s v="ZONA 9"/>
    <s v="MSP-SNGCSS-2022-1430-M"/>
    <d v="2022-08-18T00:00:00"/>
    <s v="MSP-DNPI-2022-1389-M"/>
    <d v="2022-08-23T00:00:00"/>
    <x v="0"/>
    <s v="LA REFORMA SE REALIZA PARA ASIGNAR MONTOS AL NIVEL DESCONCENTRADO PARA QUE DEN CUMPLIMIENTO AL ACUERDO MINISTERIAL 00099-2020 MANUAL DE MANTENIMIENTO DE INFRAESTRUCTURA SANITARIA Y SUS COMPONENTES  EN ESTABLECIMIENTOS DE SALUD DEL PRIMERO, SEGUNDO Y TERCER NIVEL DE COMPLEJIDAD Y DE ESTA FORMA SE PUEDA ATENDER LAS OBSERVACIONES QUE IMPIDE LA OBTENCIÓN DE LOS PERMISOS DE FUNCIONAMIENTO QUE OTORGA EL ACESS."/>
    <s v="ZONA 9"/>
    <s v="ZONA 9"/>
    <s v="ZONA 9"/>
    <n v="9002"/>
    <n v="57"/>
    <s v="000"/>
    <s v="001"/>
    <n v="530803"/>
    <n v="1701"/>
    <s v="001"/>
    <s v="0000"/>
    <s v="0000"/>
    <n v="193716.87"/>
    <n v="0"/>
    <n v="193716.87"/>
    <n v="0"/>
    <n v="0"/>
    <n v="0"/>
    <s v="SI"/>
    <m/>
    <m/>
    <s v="MARIO CAMPOS"/>
    <e v="#N/A"/>
    <e v="#N/A"/>
    <e v="#N/A"/>
    <e v="#N/A"/>
    <x v="8"/>
    <e v="#N/A"/>
    <e v="#N/A"/>
    <e v="#N/A"/>
  </r>
  <r>
    <x v="320"/>
    <s v="113004002"/>
    <s v="MSP-DNAS-2022-0492-M"/>
    <d v="2022-08-19T00:00:00"/>
    <s v="MSP-DNPI-2022-1408-M"/>
    <d v="2022-08-25T00:00:00"/>
    <x v="2"/>
    <s v="La presente reforma se plantea con el objeto de devolver recursos y ponerlos a disponibilidad."/>
    <s v="PREVENCION Y PROMOCION DE LA SALUD"/>
    <s v="Monitoreo centinela en en la función pulmonar mediante mètodo OIT para detecciòn temprana de silicosis"/>
    <s v="PLANTA CENTRAL"/>
    <n v="9999"/>
    <n v="55"/>
    <s v="000"/>
    <s v="002"/>
    <n v="530609"/>
    <n v="1701"/>
    <s v="001"/>
    <s v="0000"/>
    <s v="0000"/>
    <n v="0"/>
    <n v="0"/>
    <n v="0"/>
    <n v="50000"/>
    <n v="0"/>
    <n v="50000"/>
    <s v="SI"/>
    <m/>
    <m/>
    <s v="VÍCTOR BAUZ"/>
    <n v="0"/>
    <n v="0"/>
    <n v="0"/>
    <s v="SUB PROMOCION SALUD INTERCULTURAL  IGUALDAD"/>
    <x v="1"/>
    <s v="NO APLICA"/>
    <s v="NO"/>
    <n v="0"/>
  </r>
  <r>
    <x v="320"/>
    <s v="132001051"/>
    <s v="MSP-DNAS-2022-0492-M"/>
    <d v="2022-08-19T00:00:00"/>
    <s v="MSP-DNPI-2022-1408-M"/>
    <d v="2022-08-25T00:00:00"/>
    <x v="2"/>
    <s v="La presente reforma se plantea con el objeto de devolver recursos y ponerlos a disponibilidad."/>
    <s v="PREVENCION Y PROMOCION DE LA SALUD"/>
    <s v="DEVOLUCION DE RECURSOS DE LA DNAS PUESTOS A DISPONIBILIDAD"/>
    <s v="PLANTA CENTRAL"/>
    <n v="9999"/>
    <n v="55"/>
    <s v="000"/>
    <s v="002"/>
    <n v="530609"/>
    <n v="1701"/>
    <s v="001"/>
    <s v="0000"/>
    <s v="0000"/>
    <n v="50000"/>
    <n v="0"/>
    <n v="50000"/>
    <n v="0"/>
    <n v="0"/>
    <n v="0"/>
    <s v="SI"/>
    <m/>
    <m/>
    <s v="VÍCTOR BAUZ"/>
    <n v="0"/>
    <n v="0"/>
    <n v="0"/>
    <s v="COOR PLANIFICACION GEST ESTRAT"/>
    <x v="25"/>
    <s v="FOR"/>
    <s v="NO"/>
    <n v="0"/>
  </r>
  <r>
    <x v="321"/>
    <s v="132001051"/>
    <s v="MSP-CZ9-2022-15473-M"/>
    <d v="2022-08-24T00:00:00"/>
    <s v="MSP-DNPI-2022-1404-M"/>
    <d v="2022-08-25T00:00:00"/>
    <x v="0"/>
    <s v="Reforma para financiamiento de mantenimiento de ambulancias del Hospital Enrique Garcés y el Distrito 17D06"/>
    <s v="PREVENCION Y PROMOCION DE LA SALUD"/>
    <s v="DEVOLUCION DE RECURSOS DE LA DNAS PUESTOS A DISPONIBILIDAD"/>
    <s v="PLANTA CENTRAL"/>
    <n v="9999"/>
    <n v="55"/>
    <s v="000"/>
    <s v="002"/>
    <n v="530609"/>
    <n v="1701"/>
    <s v="001"/>
    <s v="0000"/>
    <s v="0000"/>
    <n v="0"/>
    <n v="0"/>
    <n v="0"/>
    <n v="50000"/>
    <n v="0"/>
    <n v="50000"/>
    <s v="SI"/>
    <m/>
    <m/>
    <s v="VERONICA VELEZ "/>
    <n v="0"/>
    <n v="0"/>
    <n v="0"/>
    <s v="COOR PLANIFICACION GEST ESTRAT"/>
    <x v="25"/>
    <s v="FOR"/>
    <s v="NO"/>
    <n v="0"/>
  </r>
  <r>
    <x v="321"/>
    <s v="132001022"/>
    <s v="MSP-CZ9-2022-15473-M"/>
    <d v="2022-08-24T00:00:00"/>
    <s v="MSP-DNPI-2022-1404-M"/>
    <d v="2022-08-25T00:00:00"/>
    <x v="0"/>
    <s v="Reforma para financiamiento de mantenimiento de ambulancias del Hospital Enrique Garcés y el Distrito 17D06"/>
    <s v="GARANTIA DE LA CALIDAD DE LOS SERVICIOS DE SALUD"/>
    <s v="Asignación esigef para financiar actividades priorizadas  (Mantenimientos REF 006)"/>
    <s v="PLANTA CENTRAL"/>
    <n v="9999"/>
    <n v="57"/>
    <s v="000"/>
    <s v="001"/>
    <n v="530404"/>
    <n v="1701"/>
    <s v="001"/>
    <s v="0000"/>
    <s v="0000"/>
    <n v="0"/>
    <n v="0"/>
    <n v="0"/>
    <n v="45000"/>
    <n v="0"/>
    <n v="45000"/>
    <s v="SI"/>
    <m/>
    <m/>
    <s v="VERONICA VELEZ "/>
    <n v="0"/>
    <n v="0"/>
    <n v="0"/>
    <s v="COOR PLANIFICACION GEST ESTRAT"/>
    <x v="25"/>
    <s v="NO APLICA"/>
    <s v="NO"/>
    <n v="0"/>
  </r>
  <r>
    <x v="321"/>
    <s v="CZ9"/>
    <s v="MSP-CZ9-2022-15473-M"/>
    <d v="2022-08-24T00:00:00"/>
    <s v="MSP-DNPI-2022-1404-M"/>
    <d v="2022-08-25T00:00:00"/>
    <x v="0"/>
    <s v="Reforma para financiamiento de mantenimiento de ambulancias del Hospital Enrique Garcés y el Distrito 17D06"/>
    <s v="CZ9"/>
    <s v="CZ9"/>
    <s v="CZ9"/>
    <n v="1435"/>
    <n v="90"/>
    <s v="000"/>
    <s v="001"/>
    <n v="530405"/>
    <n v="1701"/>
    <s v="001"/>
    <s v="0000"/>
    <s v="0000"/>
    <n v="15090.16"/>
    <n v="0"/>
    <n v="15090.16"/>
    <n v="0"/>
    <n v="0"/>
    <n v="0"/>
    <s v="SI"/>
    <m/>
    <m/>
    <s v="VERONICA VELEZ "/>
    <e v="#N/A"/>
    <e v="#N/A"/>
    <e v="#N/A"/>
    <e v="#N/A"/>
    <x v="8"/>
    <e v="#N/A"/>
    <e v="#N/A"/>
    <e v="#N/A"/>
  </r>
  <r>
    <x v="321"/>
    <s v="CZ9"/>
    <s v="MSP-CZ9-2022-15473-M"/>
    <d v="2022-08-24T00:00:00"/>
    <s v="MSP-DNPI-2022-1404-M"/>
    <d v="2022-08-25T00:00:00"/>
    <x v="0"/>
    <s v="Reforma para financiamiento de mantenimiento de ambulancias del Hospital Enrique Garcés y el Distrito 17D06"/>
    <s v="CZ9"/>
    <s v="CZ9"/>
    <s v="CZ9"/>
    <n v="1435"/>
    <n v="90"/>
    <s v="000"/>
    <s v="001"/>
    <n v="530813"/>
    <n v="1701"/>
    <s v="001"/>
    <s v="0000"/>
    <s v="0000"/>
    <n v="44909.84"/>
    <n v="0"/>
    <n v="44909.84"/>
    <n v="0"/>
    <n v="0"/>
    <n v="0"/>
    <s v="SI"/>
    <m/>
    <m/>
    <s v="VERONICA VELEZ "/>
    <e v="#N/A"/>
    <e v="#N/A"/>
    <e v="#N/A"/>
    <e v="#N/A"/>
    <x v="8"/>
    <e v="#N/A"/>
    <e v="#N/A"/>
    <e v="#N/A"/>
  </r>
  <r>
    <x v="321"/>
    <s v="CZ9"/>
    <s v="MSP-CZ9-2022-15473-M"/>
    <d v="2022-08-24T00:00:00"/>
    <s v="MSP-DNPI-2022-1404-M"/>
    <d v="2022-08-25T00:00:00"/>
    <x v="0"/>
    <s v="Reforma para financiamiento de mantenimiento de ambulancias del Hospital Enrique Garcés y el Distrito 17D06"/>
    <s v="CZ9"/>
    <s v="CZ9"/>
    <s v="CZ9"/>
    <n v="1427"/>
    <n v="90"/>
    <s v="000"/>
    <s v="004"/>
    <n v="530405"/>
    <n v="1701"/>
    <s v="001"/>
    <s v="0000"/>
    <s v="0000"/>
    <n v="10000"/>
    <n v="0"/>
    <n v="10000"/>
    <n v="0"/>
    <n v="0"/>
    <n v="0"/>
    <s v="SI"/>
    <m/>
    <m/>
    <s v="VERONICA VELEZ "/>
    <e v="#N/A"/>
    <e v="#N/A"/>
    <e v="#N/A"/>
    <e v="#N/A"/>
    <x v="8"/>
    <e v="#N/A"/>
    <e v="#N/A"/>
    <e v="#N/A"/>
  </r>
  <r>
    <x v="321"/>
    <s v="CZ9"/>
    <s v="MSP-CZ9-2022-15473-M"/>
    <d v="2022-08-24T00:00:00"/>
    <s v="MSP-DNPI-2022-1404-M"/>
    <d v="2022-08-25T00:00:00"/>
    <x v="0"/>
    <s v="Reforma para financiamiento de mantenimiento de ambulancias del Hospital Enrique Garcés y el Distrito 17D06"/>
    <s v="CZ9"/>
    <s v="CZ9"/>
    <s v="CZ9"/>
    <n v="1427"/>
    <n v="90"/>
    <s v="000"/>
    <s v="004"/>
    <n v="530813"/>
    <n v="1701"/>
    <s v="001"/>
    <s v="0000"/>
    <s v="0000"/>
    <n v="25000"/>
    <n v="0"/>
    <n v="25000"/>
    <n v="0"/>
    <n v="0"/>
    <n v="0"/>
    <s v="SI"/>
    <m/>
    <m/>
    <s v="VERONICA VELEZ "/>
    <e v="#N/A"/>
    <e v="#N/A"/>
    <e v="#N/A"/>
    <e v="#N/A"/>
    <x v="8"/>
    <e v="#N/A"/>
    <e v="#N/A"/>
    <e v="#N/A"/>
  </r>
  <r>
    <x v="322"/>
    <s v="134001068"/>
    <s v="MSP-DNTH-2022-5024-M"/>
    <d v="2022-08-24T00:00:00"/>
    <s v="MSP-DNPI-2022-1407-M"/>
    <d v="2022-08-25T00:00:00"/>
    <x v="0"/>
    <s v="Reforma para financiamiento de mantenimiento de ambulancias del Hospital Enrique Garcés y el Distrito 17D06"/>
    <s v="ADMINISTRACION CENTRAL"/>
    <s v="VIATICOS POR GASTOS DE RESIDENCIA"/>
    <s v="PLANTA CENTRAL"/>
    <n v="9999"/>
    <s v="01"/>
    <s v="000"/>
    <s v="001"/>
    <n v="530306"/>
    <n v="1701"/>
    <s v="001"/>
    <s v="0000"/>
    <s v="0000"/>
    <m/>
    <n v="0"/>
    <n v="0"/>
    <n v="448"/>
    <n v="0"/>
    <n v="448"/>
    <s v="SI"/>
    <m/>
    <m/>
    <s v="MARITZA HARO "/>
    <n v="0"/>
    <n v="0"/>
    <n v="0"/>
    <s v="COOR ADMINISTRATIVA FINANCIERA"/>
    <x v="12"/>
    <s v="REMUNERACIONES"/>
    <s v="NO"/>
    <n v="0"/>
  </r>
  <r>
    <x v="322"/>
    <s v="134001130"/>
    <s v="MSP-DNTH-2022-5024-M"/>
    <d v="2022-08-24T00:00:00"/>
    <s v="MSP-DNPI-2022-1407-M"/>
    <d v="2022-08-25T00:00:00"/>
    <x v="0"/>
    <s v="Reforma para financiamiento de mantenimiento de ambulancias del Hospital Enrique Garcés y el Distrito 17D06"/>
    <s v="ADMINISTRACION CENTRAL"/>
    <s v="PAGO DE HONORARIOS A PERITO POR CUMPLIMIENTO DE SETENCIA JUDICIAL"/>
    <s v="PLANTA CENTRAL"/>
    <n v="9999"/>
    <s v="01"/>
    <s v="000"/>
    <s v="001"/>
    <n v="990103"/>
    <n v="1701"/>
    <s v="001"/>
    <s v="0000"/>
    <s v="0000"/>
    <n v="448"/>
    <n v="0"/>
    <n v="448"/>
    <n v="0"/>
    <n v="0"/>
    <n v="0"/>
    <s v="SI"/>
    <m/>
    <m/>
    <s v="MARITZA HARO "/>
    <n v="448"/>
    <n v="0"/>
    <n v="448"/>
    <s v="COOR ADMINISTRATIVA FINANCIERA"/>
    <x v="12"/>
    <s v="NO APLICA"/>
    <s v="SI"/>
    <e v="#REF!"/>
  </r>
  <r>
    <x v="323"/>
    <s v="111005043"/>
    <s v="MSP-SNGSP-2022-2130-M"/>
    <d v="2022-08-23T00:00:00"/>
    <s v="MSP-DNPI-2022-1401-M"/>
    <d v="2022-08-25T00:00:00"/>
    <x v="0"/>
    <s v="Reforma financiamiento medicamentos y dosp medicos CZ8"/>
    <s v="PROVISION Y PRESTACION DE SERVICIOS DE SALUD"/>
    <s v="“ADQUISICIÓN DE DISPOSITIVOS MÉDICOS DE USO GENERAL PARA LOS ESTABLECIMIENTOS DE SALUD DEL MINISTERIO DE SALUD PÚBLICA POR DECLARATORIA DE EMERGENCIA ”"/>
    <s v="PLANTA CENTRAL"/>
    <n v="9999"/>
    <n v="90"/>
    <s v="000"/>
    <s v="001"/>
    <n v="530826"/>
    <n v="1701"/>
    <s v="001"/>
    <s v="0000"/>
    <s v="0000"/>
    <n v="0"/>
    <n v="0"/>
    <n v="0"/>
    <n v="3298350.39"/>
    <n v="0"/>
    <n v="3298350.39"/>
    <s v="SI"/>
    <m/>
    <m/>
    <s v="Mayra Espinoza"/>
    <n v="1352729.6199999973"/>
    <n v="0"/>
    <n v="1352729.6199999973"/>
    <s v="SUB GESTION OPERACIONES LOGISTICA SALUD "/>
    <x v="32"/>
    <s v="EMERGENCIA SECTOR SALUD"/>
    <s v="SI"/>
    <n v="-2.7939677238464355E-9"/>
  </r>
  <r>
    <x v="323"/>
    <s v="CZ8"/>
    <s v="MSP-SNGSP-2022-2130-M"/>
    <d v="2022-08-23T00:00:00"/>
    <s v="MSP-DNPI-2022-1401-M"/>
    <d v="2022-08-25T00:00:00"/>
    <x v="0"/>
    <s v="Reforma financiamiento medicamentos y dosp medicos CZ8"/>
    <s v="CZ8"/>
    <s v="CZ8"/>
    <s v="CZ8"/>
    <s v="1198"/>
    <n v="90"/>
    <s v="000"/>
    <s v="001"/>
    <s v="530809"/>
    <s v="901"/>
    <s v="001"/>
    <s v="0000"/>
    <s v="0000"/>
    <n v="16322.04"/>
    <n v="0"/>
    <n v="16322.04"/>
    <n v="0"/>
    <n v="0"/>
    <n v="0"/>
    <s v="SI"/>
    <m/>
    <m/>
    <s v="Mayra Espinoza"/>
    <e v="#N/A"/>
    <e v="#N/A"/>
    <e v="#N/A"/>
    <e v="#N/A"/>
    <x v="8"/>
    <e v="#N/A"/>
    <e v="#N/A"/>
    <e v="#N/A"/>
  </r>
  <r>
    <x v="323"/>
    <s v="CZ8"/>
    <s v="MSP-SNGSP-2022-2130-M"/>
    <d v="2022-08-23T00:00:00"/>
    <s v="MSP-DNPI-2022-1401-M"/>
    <d v="2022-08-25T00:00:00"/>
    <x v="0"/>
    <s v="Reforma financiamiento medicamentos y dosp medicos CZ8"/>
    <s v="CZ8"/>
    <s v="CZ8"/>
    <s v="CZ8"/>
    <s v="1195"/>
    <n v="90"/>
    <s v="000"/>
    <s v="004"/>
    <s v="530826"/>
    <s v="901"/>
    <s v="001"/>
    <s v="0000"/>
    <s v="0000"/>
    <n v="600703.81999999995"/>
    <n v="0"/>
    <n v="600703.81999999995"/>
    <n v="0"/>
    <n v="0"/>
    <n v="0"/>
    <s v="SI"/>
    <m/>
    <m/>
    <s v="Mayra Espinoza"/>
    <e v="#N/A"/>
    <e v="#N/A"/>
    <e v="#N/A"/>
    <e v="#N/A"/>
    <x v="8"/>
    <e v="#N/A"/>
    <e v="#N/A"/>
    <e v="#N/A"/>
  </r>
  <r>
    <x v="323"/>
    <s v="CZ8"/>
    <s v="MSP-SNGSP-2022-2130-M"/>
    <d v="2022-08-23T00:00:00"/>
    <s v="MSP-DNPI-2022-1401-M"/>
    <d v="2022-08-25T00:00:00"/>
    <x v="0"/>
    <s v="Reforma financiamiento medicamentos y dosp medicos CZ8"/>
    <s v="CZ8"/>
    <s v="CZ8"/>
    <s v="CZ8"/>
    <s v="1190"/>
    <n v="90"/>
    <s v="000"/>
    <s v="005"/>
    <s v="530826"/>
    <s v="901"/>
    <s v="001"/>
    <s v="0000"/>
    <s v="0000"/>
    <n v="1057617.8999999999"/>
    <n v="0"/>
    <n v="1057617.8999999999"/>
    <n v="0"/>
    <n v="0"/>
    <n v="0"/>
    <s v="SI"/>
    <m/>
    <m/>
    <s v="Mayra Espinoza"/>
    <e v="#N/A"/>
    <e v="#N/A"/>
    <e v="#N/A"/>
    <e v="#N/A"/>
    <x v="8"/>
    <e v="#N/A"/>
    <e v="#N/A"/>
    <e v="#N/A"/>
  </r>
  <r>
    <x v="323"/>
    <s v="CZ8"/>
    <s v="MSP-SNGSP-2022-2130-M"/>
    <d v="2022-08-23T00:00:00"/>
    <s v="MSP-DNPI-2022-1401-M"/>
    <d v="2022-08-25T00:00:00"/>
    <x v="0"/>
    <s v="Reforma financiamiento medicamentos y dosp medicos CZ8"/>
    <s v="CZ8"/>
    <s v="CZ8"/>
    <s v="CZ8"/>
    <s v="1190"/>
    <n v="90"/>
    <s v="000"/>
    <s v="005"/>
    <s v="530809"/>
    <s v="901"/>
    <s v="001"/>
    <s v="0000"/>
    <s v="0000"/>
    <n v="78524.62"/>
    <n v="0"/>
    <n v="78524.62"/>
    <n v="0"/>
    <n v="0"/>
    <n v="0"/>
    <s v="SI"/>
    <m/>
    <m/>
    <s v="Mayra Espinoza"/>
    <e v="#N/A"/>
    <e v="#N/A"/>
    <e v="#N/A"/>
    <e v="#N/A"/>
    <x v="8"/>
    <e v="#N/A"/>
    <e v="#N/A"/>
    <e v="#N/A"/>
  </r>
  <r>
    <x v="323"/>
    <s v="CZ8"/>
    <s v="MSP-SNGSP-2022-2130-M"/>
    <d v="2022-08-23T00:00:00"/>
    <s v="MSP-DNPI-2022-1401-M"/>
    <d v="2022-08-25T00:00:00"/>
    <x v="0"/>
    <s v="Reforma financiamiento medicamentos y dosp medicos CZ8"/>
    <s v="CZ8"/>
    <s v="CZ8"/>
    <s v="CZ8"/>
    <s v="1193"/>
    <n v="90"/>
    <s v="000"/>
    <s v="005"/>
    <s v="530810"/>
    <s v="901"/>
    <s v="001"/>
    <s v="0000"/>
    <s v="0000"/>
    <n v="125000"/>
    <n v="0"/>
    <n v="125000"/>
    <n v="0"/>
    <n v="0"/>
    <n v="0"/>
    <s v="SI"/>
    <m/>
    <m/>
    <s v="Mayra Espinoza"/>
    <e v="#N/A"/>
    <e v="#N/A"/>
    <e v="#N/A"/>
    <e v="#N/A"/>
    <x v="8"/>
    <e v="#N/A"/>
    <e v="#N/A"/>
    <e v="#N/A"/>
  </r>
  <r>
    <x v="323"/>
    <s v="CZ8"/>
    <s v="MSP-SNGSP-2022-2130-M"/>
    <d v="2022-08-23T00:00:00"/>
    <s v="MSP-DNPI-2022-1401-M"/>
    <d v="2022-08-25T00:00:00"/>
    <x v="0"/>
    <s v="Reforma financiamiento medicamentos y dosp medicos CZ8"/>
    <s v="CZ8"/>
    <s v="CZ8"/>
    <s v="CZ8"/>
    <s v="1202"/>
    <n v="90"/>
    <s v="000"/>
    <s v="004"/>
    <s v="530810"/>
    <s v="901"/>
    <s v="001"/>
    <s v="0000"/>
    <s v="0000"/>
    <n v="449566.6"/>
    <n v="0"/>
    <n v="449566.6"/>
    <n v="0"/>
    <n v="0"/>
    <n v="0"/>
    <s v="SI"/>
    <m/>
    <m/>
    <s v="Mayra Espinoza"/>
    <e v="#N/A"/>
    <e v="#N/A"/>
    <e v="#N/A"/>
    <e v="#N/A"/>
    <x v="8"/>
    <e v="#N/A"/>
    <e v="#N/A"/>
    <e v="#N/A"/>
  </r>
  <r>
    <x v="323"/>
    <s v="CZ8"/>
    <s v="MSP-SNGSP-2022-2130-M"/>
    <d v="2022-08-23T00:00:00"/>
    <s v="MSP-DNPI-2022-1401-M"/>
    <d v="2022-08-25T00:00:00"/>
    <x v="0"/>
    <s v="Reforma financiamiento medicamentos y dosp medicos CZ8"/>
    <s v="CZ8"/>
    <s v="CZ8"/>
    <s v="CZ8"/>
    <s v="9006"/>
    <n v="90"/>
    <s v="000"/>
    <s v="004"/>
    <s v="530826"/>
    <s v="901"/>
    <s v="001"/>
    <s v="0000"/>
    <s v="0000"/>
    <n v="970615.41"/>
    <n v="0"/>
    <n v="970615.41"/>
    <n v="0"/>
    <n v="0"/>
    <n v="0"/>
    <s v="SI"/>
    <m/>
    <m/>
    <s v="Mayra Espinoza"/>
    <e v="#N/A"/>
    <e v="#N/A"/>
    <e v="#N/A"/>
    <e v="#N/A"/>
    <x v="8"/>
    <e v="#N/A"/>
    <e v="#N/A"/>
    <e v="#N/A"/>
  </r>
  <r>
    <x v="324"/>
    <s v="ZONA 1 "/>
    <s v="MSP-DNES-2022-1505-M"/>
    <d v="2022-08-23T00:00:00"/>
    <s v="MSP-DNPI-2022-1403-M"/>
    <d v="2022-08-25T00:00:00"/>
    <x v="0"/>
    <s v="Se realiza la reforma para asignar los recursos a las Unidades Ejectoras que tienen procesos listos para subir al Portal de Compras Públicas, para la respectiva contratación de Mantenimiento de Equipamiento Sanitario (Equipos Unidades Dentales) en Unidades de Primer Nivel de Atención para el cumplimiento de los objetivos de la Estrategia ECSDI."/>
    <s v="ZONA 1 "/>
    <s v="ZONA 1 "/>
    <s v="ZONA 1 "/>
    <n v="1166"/>
    <n v="55"/>
    <n v="0"/>
    <s v="005"/>
    <s v="530403"/>
    <s v="0804"/>
    <s v="001"/>
    <s v="0000"/>
    <s v="0000"/>
    <n v="0"/>
    <n v="0"/>
    <n v="0"/>
    <n v="11501"/>
    <n v="0"/>
    <n v="11501"/>
    <s v="NO"/>
    <m/>
    <m/>
    <s v="MARIO CAMPOS"/>
    <e v="#N/A"/>
    <e v="#N/A"/>
    <e v="#N/A"/>
    <e v="#N/A"/>
    <x v="8"/>
    <e v="#N/A"/>
    <e v="#N/A"/>
    <e v="#N/A"/>
  </r>
  <r>
    <x v="324"/>
    <s v="ZONA 6"/>
    <s v="MSP-DNES-2022-1505-M"/>
    <d v="2022-08-23T00:00:00"/>
    <s v="MSP-DNPI-2022-1403-M"/>
    <d v="2022-08-25T00:00:00"/>
    <x v="0"/>
    <s v="Se realiza la reforma para asignar los recursos a las Unidades Ejectoras que tienen procesos listos para subir al Portal de Compras Públicas, para la respectiva contratación de Mantenimiento de Equipamiento Sanitario (Equipos Unidades Dentales) en Unidades de Primer Nivel de Atención para el cumplimiento de los objetivos de la Estrategia ECSDI."/>
    <s v="ZONA 6"/>
    <s v="ZONA 6"/>
    <s v="ZONA 6"/>
    <n v="1010"/>
    <n v="55"/>
    <n v="0"/>
    <s v="005"/>
    <s v="530404"/>
    <s v="0105"/>
    <s v="001"/>
    <s v="0000"/>
    <s v="0000"/>
    <n v="0"/>
    <n v="0"/>
    <n v="0"/>
    <n v="2242.33"/>
    <n v="0"/>
    <n v="2242.33"/>
    <s v="NO"/>
    <m/>
    <m/>
    <s v="MARIO CAMPOS"/>
    <e v="#N/A"/>
    <e v="#N/A"/>
    <e v="#N/A"/>
    <e v="#N/A"/>
    <x v="8"/>
    <e v="#N/A"/>
    <e v="#N/A"/>
    <e v="#N/A"/>
  </r>
  <r>
    <x v="324"/>
    <s v="ZONA 1 "/>
    <s v="MSP-DNES-2022-1505-M"/>
    <d v="2022-08-23T00:00:00"/>
    <s v="MSP-DNPI-2022-1403-M"/>
    <d v="2022-08-25T00:00:00"/>
    <x v="0"/>
    <s v="Se realiza la reforma para asignar los recursos a las Unidades Ejectoras que tienen procesos listos para subir al Portal de Compras Públicas, para la respectiva contratación de Mantenimiento de Equipamiento Sanitario (Equipos Unidades Dentales) en Unidades de Primer Nivel de Atención para el cumplimiento de los objetivos de la Estrategia ECSDI."/>
    <s v="ZONA 1 "/>
    <s v="ZONA 1 "/>
    <s v="ZONA 1 "/>
    <n v="1073"/>
    <n v="55"/>
    <n v="0"/>
    <s v="005"/>
    <s v="530404"/>
    <s v="0403"/>
    <s v="001"/>
    <s v="0000"/>
    <s v="0000"/>
    <n v="0"/>
    <n v="0"/>
    <n v="0"/>
    <n v="3190"/>
    <n v="0"/>
    <n v="3190"/>
    <s v="NO"/>
    <m/>
    <m/>
    <s v="MARIO CAMPOS"/>
    <e v="#N/A"/>
    <e v="#N/A"/>
    <e v="#N/A"/>
    <e v="#N/A"/>
    <x v="8"/>
    <e v="#N/A"/>
    <e v="#N/A"/>
    <e v="#N/A"/>
  </r>
  <r>
    <x v="324"/>
    <s v="ZONA 3"/>
    <s v="MSP-DNES-2022-1505-M"/>
    <d v="2022-08-23T00:00:00"/>
    <s v="MSP-DNPI-2022-1403-M"/>
    <d v="2022-08-25T00:00:00"/>
    <x v="0"/>
    <s v="Se realiza la reforma para asignar los recursos a las Unidades Ejectoras que tienen procesos listos para subir al Portal de Compras Públicas, para la respectiva contratación de Mantenimiento de Equipamiento Sanitario (Equipos Unidades Dentales) en Unidades de Primer Nivel de Atención para el cumplimiento de los objetivos de la Estrategia ECSDI."/>
    <s v="ZONA 3"/>
    <s v="ZONA 3"/>
    <s v="ZONA 3"/>
    <s v="1093"/>
    <n v="55"/>
    <n v="0"/>
    <s v="005"/>
    <s v="530404"/>
    <s v="0505"/>
    <s v="001"/>
    <s v="0000"/>
    <s v="0000"/>
    <n v="0"/>
    <n v="0"/>
    <n v="0"/>
    <n v="8579.2099999999991"/>
    <n v="0"/>
    <n v="8579.2099999999991"/>
    <s v="NO"/>
    <m/>
    <m/>
    <s v="MARIO CAMPOS"/>
    <e v="#N/A"/>
    <e v="#N/A"/>
    <e v="#N/A"/>
    <e v="#N/A"/>
    <x v="8"/>
    <e v="#N/A"/>
    <e v="#N/A"/>
    <e v="#N/A"/>
  </r>
  <r>
    <x v="324"/>
    <s v="ZONA 4"/>
    <s v="MSP-DNES-2022-1505-M"/>
    <d v="2022-08-23T00:00:00"/>
    <s v="MSP-DNPI-2022-1403-M"/>
    <d v="2022-08-25T00:00:00"/>
    <x v="0"/>
    <s v="Se realiza la reforma para asignar los recursos a las Unidades Ejectoras que tienen procesos listos para subir al Portal de Compras Públicas, para la respectiva contratación de Mantenimiento de Equipamiento Sanitario (Equipos Unidades Dentales) en Unidades de Primer Nivel de Atención para el cumplimiento de los objetivos de la Estrategia ECSDI."/>
    <s v="ZONA 4"/>
    <s v="ZONA 4"/>
    <s v="ZONA 4"/>
    <s v="1337"/>
    <n v="55"/>
    <n v="0"/>
    <s v="005"/>
    <s v="530404"/>
    <n v="1303"/>
    <s v="001"/>
    <s v="0000"/>
    <s v="0000"/>
    <n v="0"/>
    <n v="0"/>
    <n v="0"/>
    <n v="20000"/>
    <n v="0"/>
    <n v="20000"/>
    <s v="NO"/>
    <m/>
    <m/>
    <s v="MARIO CAMPOS"/>
    <e v="#N/A"/>
    <e v="#N/A"/>
    <e v="#N/A"/>
    <e v="#N/A"/>
    <x v="8"/>
    <e v="#N/A"/>
    <e v="#N/A"/>
    <e v="#N/A"/>
  </r>
  <r>
    <x v="324"/>
    <s v="ZONA 6"/>
    <s v="MSP-DNES-2022-1505-M"/>
    <d v="2022-08-23T00:00:00"/>
    <s v="MSP-DNPI-2022-1403-M"/>
    <d v="2022-08-25T00:00:00"/>
    <x v="0"/>
    <s v="Se realiza la reforma para asignar los recursos a las Unidades Ejectoras que tienen procesos listos para subir al Portal de Compras Públicas, para la respectiva contratación de Mantenimiento de Equipamiento Sanitario (Equipos Unidades Dentales) en Unidades de Primer Nivel de Atención para el cumplimiento de los objetivos de la Estrategia ECSDI."/>
    <s v="ZONA 6"/>
    <s v="ZONA 6"/>
    <s v="ZONA 6"/>
    <s v="1051"/>
    <n v="55"/>
    <n v="0"/>
    <s v="005"/>
    <s v="530813"/>
    <s v="0301"/>
    <s v="001"/>
    <s v="0000"/>
    <s v="0000"/>
    <n v="0"/>
    <n v="0"/>
    <n v="0"/>
    <n v="6830"/>
    <n v="0"/>
    <n v="6830"/>
    <s v="NO"/>
    <m/>
    <m/>
    <s v="MARIO CAMPOS"/>
    <e v="#N/A"/>
    <e v="#N/A"/>
    <e v="#N/A"/>
    <e v="#N/A"/>
    <x v="8"/>
    <e v="#N/A"/>
    <e v="#N/A"/>
    <e v="#N/A"/>
  </r>
  <r>
    <x v="324"/>
    <s v="ZONA 3"/>
    <s v="MSP-DNES-2022-1505-M"/>
    <d v="2022-08-23T00:00:00"/>
    <s v="MSP-DNPI-2022-1403-M"/>
    <d v="2022-08-25T00:00:00"/>
    <x v="0"/>
    <s v="Se realiza la reforma para asignar los recursos a las Unidades Ejectoras que tienen procesos listos para subir al Portal de Compras Públicas, para la respectiva contratación de Mantenimiento de Equipamiento Sanitario (Equipos Unidades Dentales) en Unidades de Primer Nivel de Atención para el cumplimiento de los objetivos de la Estrategia ECSDI."/>
    <s v="ZONA 3"/>
    <s v="ZONA 3"/>
    <s v="ZONA 3"/>
    <s v="1115"/>
    <n v="55"/>
    <n v="0"/>
    <s v="005"/>
    <s v="530403"/>
    <s v="0606"/>
    <s v="001"/>
    <s v="0000"/>
    <s v="0000"/>
    <n v="0"/>
    <n v="0"/>
    <n v="0"/>
    <n v="5562"/>
    <n v="0"/>
    <n v="5562"/>
    <s v="NO"/>
    <m/>
    <m/>
    <s v="MARIO CAMPOS"/>
    <e v="#N/A"/>
    <e v="#N/A"/>
    <e v="#N/A"/>
    <e v="#N/A"/>
    <x v="8"/>
    <e v="#N/A"/>
    <e v="#N/A"/>
    <e v="#N/A"/>
  </r>
  <r>
    <x v="324"/>
    <s v="ZONA 3"/>
    <s v="MSP-DNES-2022-1505-M"/>
    <d v="2022-08-23T00:00:00"/>
    <s v="MSP-DNPI-2022-1403-M"/>
    <d v="2022-08-25T00:00:00"/>
    <x v="0"/>
    <s v="Se realiza la reforma para asignar los recursos a las Unidades Ejectoras que tienen procesos listos para subir al Portal de Compras Públicas, para la respectiva contratación de Mantenimiento de Equipamiento Sanitario (Equipos Unidades Dentales) en Unidades de Primer Nivel de Atención para el cumplimiento de los objetivos de la Estrategia ECSDI."/>
    <s v="ZONA 3"/>
    <s v="ZONA 3"/>
    <s v="ZONA 3"/>
    <s v="1442"/>
    <n v="55"/>
    <n v="0"/>
    <s v="005"/>
    <s v="530813"/>
    <n v="1702"/>
    <s v="001"/>
    <s v="0000"/>
    <s v="0000"/>
    <n v="0"/>
    <n v="0"/>
    <n v="0"/>
    <n v="3187.33"/>
    <n v="0"/>
    <n v="3187.33"/>
    <s v="NO"/>
    <m/>
    <m/>
    <s v="MARIO CAMPOS"/>
    <e v="#N/A"/>
    <e v="#N/A"/>
    <e v="#N/A"/>
    <e v="#N/A"/>
    <x v="8"/>
    <e v="#N/A"/>
    <e v="#N/A"/>
    <e v="#N/A"/>
  </r>
  <r>
    <x v="324"/>
    <s v="ZONA 8"/>
    <s v="MSP-DNES-2022-1505-M"/>
    <d v="2022-08-23T00:00:00"/>
    <s v="MSP-DNPI-2022-1403-M"/>
    <d v="2022-08-25T00:00:00"/>
    <x v="0"/>
    <s v="Se realiza la reforma para asignar los recursos a las Unidades Ejectoras que tienen procesos listos para subir al Portal de Compras Públicas, para la respectiva contratación de Mantenimiento de Equipamiento Sanitario (Equipos Unidades Dentales) en Unidades de Primer Nivel de Atención para el cumplimiento de los objetivos de la Estrategia ECSDI."/>
    <s v="ZONA 8"/>
    <s v="ZONA 8"/>
    <s v="ZONA 8"/>
    <s v="8230"/>
    <n v="55"/>
    <n v="0"/>
    <s v="005"/>
    <s v="530404"/>
    <s v="0901"/>
    <s v="001"/>
    <s v="0000"/>
    <s v="0000"/>
    <n v="61091.87"/>
    <n v="0"/>
    <n v="61091.87"/>
    <n v="0"/>
    <n v="0"/>
    <n v="0"/>
    <s v="NO"/>
    <m/>
    <m/>
    <s v="MARIO CAMPOS"/>
    <e v="#N/A"/>
    <e v="#N/A"/>
    <e v="#N/A"/>
    <e v="#N/A"/>
    <x v="8"/>
    <e v="#N/A"/>
    <e v="#N/A"/>
    <e v="#N/A"/>
  </r>
  <r>
    <x v="325"/>
    <n v="135000004"/>
    <s v="MSP-DNTIC-2022-1301-M"/>
    <d v="2022-08-30T00:00:00"/>
    <m/>
    <m/>
    <x v="0"/>
    <s v="Adquisición de servicio que permita la comunicación entre los funcionarios de esta cartera de estado e incluso con personas externas"/>
    <s v="ADMINISTRACION CENTRAL"/>
    <s v="SERVICIO DE EXTERNALIZACIÓN DE CORREO ELECTRÓNICO PARA EL MINISTERIO DE SALUD PÚBLICA PLANTA CENTRAL"/>
    <s v="PLANTA CENTRAL"/>
    <n v="9999"/>
    <s v="01"/>
    <s v="000"/>
    <s v="001"/>
    <n v="530105"/>
    <n v="1701"/>
    <s v="001"/>
    <s v="0000"/>
    <s v="0000"/>
    <m/>
    <m/>
    <n v="0"/>
    <n v="1276"/>
    <n v="0"/>
    <n v="1276"/>
    <s v="SI"/>
    <m/>
    <m/>
    <s v="DANNY PILAPAÑA"/>
    <n v="0"/>
    <n v="0"/>
    <n v="0"/>
    <s v="DESPACHO MINISTERIAL"/>
    <x v="9"/>
    <s v="NO APLICA"/>
    <s v="NO"/>
    <n v="0"/>
  </r>
  <r>
    <x v="325"/>
    <n v="135000006"/>
    <s v="'MSP-DNTIC-2022-1301-M"/>
    <d v="2022-08-30T00:00:00"/>
    <m/>
    <m/>
    <x v="0"/>
    <s v="Adquisición de servicio que permita la comunicación entre los funcionarios de esta cartera de estado e incluso con personas externas"/>
    <e v="#N/A"/>
    <e v="#N/A"/>
    <e v="#N/A"/>
    <e v="#N/A"/>
    <e v="#N/A"/>
    <e v="#N/A"/>
    <e v="#N/A"/>
    <e v="#N/A"/>
    <e v="#N/A"/>
    <e v="#N/A"/>
    <e v="#N/A"/>
    <e v="#N/A"/>
    <m/>
    <m/>
    <n v="0"/>
    <n v="0"/>
    <n v="2203"/>
    <n v="2203"/>
    <s v="SI"/>
    <m/>
    <m/>
    <s v="DANNY PILAPAÑA"/>
    <e v="#N/A"/>
    <e v="#N/A"/>
    <e v="#N/A"/>
    <e v="#N/A"/>
    <x v="8"/>
    <e v="#N/A"/>
    <e v="#N/A"/>
    <e v="#N/A"/>
  </r>
  <r>
    <x v="325"/>
    <n v="135000032"/>
    <s v="'MSP-DNTIC-2022-1301-M"/>
    <d v="2022-08-30T00:00:00"/>
    <m/>
    <m/>
    <x v="0"/>
    <s v="Adquisición de servicio que permita la comunicación entre los funcionarios de esta cartera de estado e incluso con personas externas"/>
    <s v="ADMINISTRACION CENTRAL"/>
    <s v="ADQUISICIÓN DE LICENCIAS PARA VIDEOCONFERENCIA PARA EL MSP PLANTA CENTRAL"/>
    <s v="PLANTA CENTRAL"/>
    <n v="9999"/>
    <s v="01"/>
    <s v="000"/>
    <s v="001"/>
    <n v="530702"/>
    <n v="1701"/>
    <s v="001"/>
    <s v="0000"/>
    <s v="0000"/>
    <n v="3479"/>
    <n v="0"/>
    <n v="3479"/>
    <n v="0"/>
    <n v="0"/>
    <n v="0"/>
    <s v="SI"/>
    <m/>
    <m/>
    <s v="DANNY PILAPAÑA"/>
    <n v="3479"/>
    <n v="0"/>
    <n v="3479"/>
    <s v="DESPACHO MINISTERIAL"/>
    <x v="9"/>
    <s v="NO APLICA"/>
    <s v="SI"/>
    <n v="0"/>
  </r>
  <r>
    <x v="326"/>
    <s v="134003231"/>
    <s v="'MSP-DNA-2022-2143-M"/>
    <d v="2022-08-24T00:00:00"/>
    <s v="MSP-DNPI-2022-1443-M"/>
    <d v="2022-08-31T00:00:00"/>
    <x v="0"/>
    <s v="Se plantea la presente reforma con el fin de adquirir materiales de aseo que no se encuentran dentro del Catálogo Electrónico, por lo que para su compra se debe realizar otros procesos. "/>
    <s v="ADMINISTRACION CENTRAL"/>
    <s v="ADQUISICIÓN DE SUMINISTROS DE OFICINA NO CATALOGADOS PARA EL MINISTERIO DE SALUD PÚBLICA - PLANTA CENTRAL"/>
    <s v="PLANTA CENTRAL"/>
    <n v="9999"/>
    <s v="01"/>
    <s v="000"/>
    <s v="001"/>
    <n v="530804"/>
    <n v="1701"/>
    <s v="001"/>
    <s v="0000"/>
    <s v="0000"/>
    <n v="0"/>
    <m/>
    <n v="0"/>
    <n v="75"/>
    <n v="250.20000000000005"/>
    <n v="325.20000000000005"/>
    <s v="SI"/>
    <m/>
    <m/>
    <s v="MARITZA HARO "/>
    <n v="-249.79999999999927"/>
    <n v="249.79999999999995"/>
    <n v="6.8212102632969618E-13"/>
    <s v="COOR ADMINISTRATIVA FINANCIERA"/>
    <x v="22"/>
    <s v="NO APLICA"/>
    <s v="NO"/>
    <n v="6.8212102632969618E-13"/>
  </r>
  <r>
    <x v="326"/>
    <s v="134003259"/>
    <s v="'MSP-DNA-2022-2143-M"/>
    <d v="2022-08-24T00:00:00"/>
    <s v="MSP-DNPI-2022-1443-M"/>
    <d v="2022-08-31T00:00:00"/>
    <x v="0"/>
    <s v="Se plantea la presente reforma con el fin de adquirir materiales de aseo que no se encuentran dentro del Catálogo Electrónico, por lo que para su compra se debe realizar otros procesos. "/>
    <s v="ADMINISTRACION CENTRAL"/>
    <s v="ADQUISICIÓN DE MATERIALES DE ASEO NO CATALOGADOS PARA EL MINISTERIO DE SALUD PÚBLICA - PLANTA CENTRAL- Franelas (Paño Microfibra) "/>
    <s v="PLANTA CENTRAL"/>
    <n v="9999"/>
    <s v="01"/>
    <s v="000"/>
    <s v="001"/>
    <n v="530805"/>
    <n v="1701"/>
    <s v="001"/>
    <s v="0000"/>
    <s v="0000"/>
    <n v="92.8"/>
    <m/>
    <n v="92.8"/>
    <m/>
    <m/>
    <n v="0"/>
    <s v="SI"/>
    <m/>
    <m/>
    <s v="MARITZA HARO "/>
    <n v="0"/>
    <n v="0"/>
    <n v="0"/>
    <s v="COOR ADMINISTRATIVA FINANCIERA"/>
    <x v="22"/>
    <s v="GI TRANSPORTES"/>
    <s v="NO"/>
    <n v="0"/>
  </r>
  <r>
    <x v="326"/>
    <s v="134003260"/>
    <s v="'MSP-DNA-2022-2143-M"/>
    <d v="2022-08-24T00:00:00"/>
    <s v="MSP-DNPI-2022-1443-M"/>
    <d v="2022-08-31T00:00:00"/>
    <x v="0"/>
    <s v="Se plantea la presente reforma con el fin de adquirir materiales de aseo que no se encuentran dentro del Catálogo Electrónico, por lo que para su compra se debe realizar otros procesos. "/>
    <s v="ADMINISTRACION CENTRAL"/>
    <s v="ADQUISICIÓN DE MATERIALES DE ASEO NO CATALOGADOS PARA EL MINISTERIO DE SALUD PÚBLICA - PLANTA CENTRAL- Escoba de limpieza de autos"/>
    <s v="PLANTA CENTRAL"/>
    <n v="9999"/>
    <s v="01"/>
    <s v="000"/>
    <s v="001"/>
    <n v="530805"/>
    <n v="1701"/>
    <s v="001"/>
    <s v="0000"/>
    <s v="0000"/>
    <n v="150.80000000000001"/>
    <m/>
    <n v="150.80000000000001"/>
    <m/>
    <m/>
    <n v="0"/>
    <s v="SI"/>
    <m/>
    <m/>
    <s v="MARITZA HARO "/>
    <n v="0"/>
    <n v="0"/>
    <n v="0"/>
    <s v="COOR ADMINISTRATIVA FINANCIERA"/>
    <x v="22"/>
    <s v="GI TRANSPORTES"/>
    <s v="NO"/>
    <n v="0"/>
  </r>
  <r>
    <x v="326"/>
    <s v="134003261"/>
    <s v="'MSP-DNA-2022-2143-M"/>
    <d v="2022-08-24T00:00:00"/>
    <s v="MSP-DNPI-2022-1443-M"/>
    <d v="2022-08-31T00:00:00"/>
    <x v="0"/>
    <s v="Se plantea la presente reforma con el fin de adquirir materiales de aseo que no se encuentran dentro del Catálogo Electrónico, por lo que para su compra se debe realizar otros procesos. "/>
    <s v="ADMINISTRACION CENTRAL"/>
    <s v="ADQUISICIÓN DE MATERIALES DE ASEO NO CATALOGADOS PARA EL MINISTERIO DE SALUD PÚBLICA - PLANTA CENTRAL- Almoral"/>
    <s v="PLANTA CENTRAL"/>
    <n v="9999"/>
    <s v="01"/>
    <s v="000"/>
    <s v="001"/>
    <n v="530805"/>
    <n v="1701"/>
    <s v="001"/>
    <s v="0000"/>
    <s v="0000"/>
    <n v="81.599999999999994"/>
    <m/>
    <n v="81.599999999999994"/>
    <m/>
    <m/>
    <n v="0"/>
    <s v="SI"/>
    <m/>
    <m/>
    <s v="MARITZA HARO "/>
    <n v="0"/>
    <n v="0"/>
    <n v="0"/>
    <s v="COOR ADMINISTRATIVA FINANCIERA"/>
    <x v="22"/>
    <s v="GI TRANSPORTES"/>
    <s v="NO"/>
    <n v="0"/>
  </r>
  <r>
    <x v="327"/>
    <s v="134003227"/>
    <s v="MSP-DNA-2022-2144-M"/>
    <d v="2022-08-25T00:00:00"/>
    <s v="MSP-DNPI-2022-1455-M"/>
    <d v="2022-09-01T00:00:00"/>
    <x v="2"/>
    <s v="Se realiza la presente reforma con el fin de financiar el contrato complementario para el pago de compromisos de pasajes internacionales. "/>
    <s v="ADMINISTRACION CENTRAL"/>
    <s v="SERVICIO DE EMISIÓN DE PASAJES AEREOS NACIONALES PARA SERVIDORES DEL MSP Y PACIENTES RPIS"/>
    <s v="PLANTA CENTRAL"/>
    <n v="9999"/>
    <s v="01"/>
    <s v="000"/>
    <s v="001"/>
    <n v="530301"/>
    <n v="1701"/>
    <s v="001"/>
    <s v="0000"/>
    <s v="0000"/>
    <n v="0"/>
    <m/>
    <n v="0"/>
    <n v="10582.05"/>
    <m/>
    <n v="10582.05"/>
    <s v="SI"/>
    <m/>
    <m/>
    <s v="MARITZA HARO "/>
    <n v="49441.37"/>
    <n v="0"/>
    <n v="49441.37"/>
    <s v="COOR ADMINISTRATIVA FINANCIERA"/>
    <x v="22"/>
    <s v="GI TRANSPORTES"/>
    <s v="SI"/>
    <n v="0"/>
  </r>
  <r>
    <x v="327"/>
    <s v="134003228"/>
    <s v="MSP-DNA-2022-2144-M"/>
    <d v="2022-08-25T00:00:00"/>
    <s v="MSP-DNPI-2022-1455-M"/>
    <d v="2022-09-01T00:00:00"/>
    <x v="2"/>
    <s v="Se realiza la presente reforma con el fin de financiar el contrato complementario para el pago de compromisos de pasajes internacionales. "/>
    <s v="ADMINISTRACION CENTRAL"/>
    <s v="SERVICIO DE EMISIÓN DE PASAJES AEREOS INTERNACIONALES PARA SERVIDORES DEL MSP Y PACIENTES RPIS"/>
    <s v="PLANTA CENTRAL"/>
    <n v="9999"/>
    <s v="01"/>
    <s v="000"/>
    <s v="001"/>
    <n v="530302"/>
    <n v="1701"/>
    <s v="001"/>
    <s v="0000"/>
    <s v="0000"/>
    <n v="0"/>
    <m/>
    <n v="0"/>
    <n v="623.92999999999995"/>
    <m/>
    <n v="623.92999999999995"/>
    <s v="SI"/>
    <m/>
    <m/>
    <s v="MARITZA HARO "/>
    <n v="35910.03"/>
    <n v="0"/>
    <n v="35910.03"/>
    <s v="COOR ADMINISTRATIVA FINANCIERA"/>
    <x v="22"/>
    <s v="NO APLICA"/>
    <s v="SI"/>
    <n v="0"/>
  </r>
  <r>
    <x v="327"/>
    <s v="134003229"/>
    <s v="MSP-DNA-2022-2144-M"/>
    <d v="2022-08-25T00:00:00"/>
    <s v="MSP-DNPI-2022-1455-M"/>
    <d v="2022-09-01T00:00:00"/>
    <x v="2"/>
    <s v="Se realiza la presente reforma con el fin de financiar el contrato complementario para el pago de compromisos de pasajes internacionales. "/>
    <s v="ADMINISTRACION CENTRAL"/>
    <s v="CONTRATO COMPLEMENTARIO AL CONTRATO NRO. 00117-2020 CORRESPONDIENTE AL &quot;SERVICIO DE EMISIÓN DE PASAJES AEREOS NACIONALES E INTERNACIONALES PARA SERVIDORES DEL MINISTERIO DE SALUD PÚBLICA (PLANTA CENTRAL) Y PACIENTES RPIS&quot;"/>
    <s v="PLANTA CENTRAL"/>
    <n v="9999"/>
    <s v="01"/>
    <s v="000"/>
    <s v="001"/>
    <n v="530301"/>
    <n v="1701"/>
    <s v="001"/>
    <s v="0000"/>
    <s v="0000"/>
    <n v="0"/>
    <m/>
    <n v="0"/>
    <n v="960.03"/>
    <m/>
    <n v="960.03"/>
    <s v="SI"/>
    <m/>
    <m/>
    <s v="MARITZA HARO "/>
    <n v="0"/>
    <n v="240"/>
    <n v="240"/>
    <s v="COOR ADMINISTRATIVA FINANCIERA"/>
    <x v="22"/>
    <s v="GI TRANSPORTES"/>
    <s v="SI"/>
    <n v="0"/>
  </r>
  <r>
    <x v="327"/>
    <s v="134003230"/>
    <s v="MSP-DNA-2022-2144-M"/>
    <d v="2022-08-25T00:00:00"/>
    <s v="MSP-DNPI-2022-1455-M"/>
    <d v="2022-09-01T00:00:00"/>
    <x v="2"/>
    <s v="Se realiza la presente reforma con el fin de financiar el contrato complementario para el pago de compromisos de pasajes internacionales. "/>
    <s v="ADMINISTRACION CENTRAL"/>
    <s v="CONTRATO COMPLEMENTARIO AL CONTRATO NRO. 00117-2020 CORRESPONDIENTE AL &quot;SERVICIO DE EMISIÓN DE PASAJES AEREOS NACIONALES E INTERNACIONALES PARA SERVIDORES DEL MINISTERIO DE SALUD PÚBLICA (PLANTA CENTRAL) Y PACIENTES RPIS&quot;"/>
    <s v="PLANTA CENTRAL"/>
    <n v="9999"/>
    <s v="01"/>
    <s v="000"/>
    <s v="001"/>
    <n v="530302"/>
    <n v="1701"/>
    <s v="001"/>
    <s v="0000"/>
    <s v="0000"/>
    <n v="0"/>
    <m/>
    <n v="0"/>
    <n v="2794.12"/>
    <m/>
    <n v="2794.12"/>
    <s v="SI"/>
    <m/>
    <m/>
    <s v="MARITZA HARO "/>
    <n v="15200.880000000001"/>
    <n v="2159.4"/>
    <n v="17360.280000000002"/>
    <s v="COOR ADMINISTRATIVA FINANCIERA"/>
    <x v="22"/>
    <s v="NO APLICA"/>
    <s v="SI"/>
    <n v="0"/>
  </r>
  <r>
    <x v="327"/>
    <s v="134003262"/>
    <s v="MSP-DNA-2022-2144-M"/>
    <d v="2022-08-25T00:00:00"/>
    <s v="MSP-DNPI-2022-1455-M"/>
    <d v="2022-09-01T00:00:00"/>
    <x v="2"/>
    <s v="Se realiza la presente reforma con el fin de financiar el contrato complementario para el pago de compromisos de pasajes internacionales. "/>
    <s v="ADMINISTRACION CENTRAL"/>
    <s v="SERVICIO DE EMISIÓN DE PASAJES AEREOS NACIONALES PARA SERVIDORES DEL MSP Y PACIENTES RPIS (CONTRATO NRO. 117-2021)"/>
    <s v="PLANTA CENTRAL"/>
    <n v="9999"/>
    <s v="01"/>
    <s v="000"/>
    <s v="001"/>
    <n v="530301"/>
    <n v="1701"/>
    <s v="001"/>
    <s v="0000"/>
    <s v="0000"/>
    <n v="10582.05"/>
    <m/>
    <n v="10582.05"/>
    <m/>
    <m/>
    <n v="0"/>
    <s v="SI"/>
    <m/>
    <m/>
    <s v="MARITZA HARO "/>
    <n v="10582.05"/>
    <n v="0"/>
    <n v="10582.05"/>
    <s v="COOR ADMINISTRATIVA FINANCIERA"/>
    <x v="22"/>
    <s v="GI TRANSPORTES"/>
    <s v="SI"/>
    <n v="0"/>
  </r>
  <r>
    <x v="327"/>
    <s v="134003263"/>
    <s v="MSP-DNA-2022-2144-M"/>
    <d v="2022-08-25T00:00:00"/>
    <s v="MSP-DNPI-2022-1455-M"/>
    <d v="2022-09-01T00:00:00"/>
    <x v="2"/>
    <s v="Se realiza la presente reforma con el fin de financiar el contrato complementario para el pago de compromisos de pasajes internacionales. "/>
    <s v="ADMINISTRACION CENTRAL"/>
    <s v="SERVICIO DE EMISIÓN DE PASAJES AEREOS INTERNACIONALES PARA SERVIDORES DEL MSP Y PACIENTES RPIS  (CONTRATO NRO. 117-2021"/>
    <s v="PLANTA CENTRAL"/>
    <n v="9999"/>
    <s v="01"/>
    <s v="000"/>
    <s v="001"/>
    <n v="530302"/>
    <n v="1701"/>
    <s v="001"/>
    <s v="0000"/>
    <s v="0000"/>
    <n v="623.92999999999995"/>
    <m/>
    <n v="623.92999999999995"/>
    <m/>
    <m/>
    <n v="0"/>
    <s v="SI"/>
    <m/>
    <m/>
    <s v="MARITZA HARO "/>
    <n v="4133.37"/>
    <n v="0"/>
    <n v="4133.37"/>
    <s v="COOR ADMINISTRATIVA FINANCIERA"/>
    <x v="22"/>
    <s v="GI TRANSPORTES"/>
    <s v="SI"/>
    <n v="0"/>
  </r>
  <r>
    <x v="327"/>
    <s v="134003264"/>
    <s v="MSP-DNA-2022-2144-M"/>
    <d v="2022-08-25T00:00:00"/>
    <s v="MSP-DNPI-2022-1455-M"/>
    <d v="2022-09-01T00:00:00"/>
    <x v="2"/>
    <s v="Se realiza la presente reforma con el fin de financiar el contrato complementario para el pago de compromisos de pasajes internacionales. "/>
    <s v="ADMINISTRACION CENTRAL"/>
    <s v="CONTRATO COMPLEMENTARIO AL CONTRATO NRO. 00117-2021 CORRESPONDIENTE AL &quot;SERVICIO DE EMISIÓN DE PASAJES AEREOS NACIONALES E INTERNACIONALES PARA SERVIDORES DEL MINISTERIO DE SALUD PÚBLICA (PLANTA CENTRAL) Y PACIENTES RPIS&quot;"/>
    <s v="PLANTA CENTRAL"/>
    <n v="9999"/>
    <s v="01"/>
    <s v="000"/>
    <s v="001"/>
    <n v="530301"/>
    <n v="1701"/>
    <s v="001"/>
    <s v="0000"/>
    <s v="0000"/>
    <n v="960.03"/>
    <m/>
    <n v="960.03"/>
    <m/>
    <m/>
    <n v="0"/>
    <s v="SI"/>
    <m/>
    <m/>
    <s v="MARITZA HARO "/>
    <n v="960.03"/>
    <n v="0"/>
    <n v="960.03"/>
    <s v="COOR ADMINISTRATIVA FINANCIERA"/>
    <x v="22"/>
    <s v="GI TRANSPORTES"/>
    <s v="SI"/>
    <n v="0"/>
  </r>
  <r>
    <x v="327"/>
    <s v="134003265"/>
    <s v="MSP-DNA-2022-2144-M"/>
    <d v="2022-08-25T00:00:00"/>
    <s v="MSP-DNPI-2022-1455-M"/>
    <d v="2022-09-01T00:00:00"/>
    <x v="2"/>
    <s v="Se realiza la presente reforma con el fin de financiar el contrato complementario para el pago de compromisos de pasajes internacionales. "/>
    <s v="ADMINISTRACION CENTRAL"/>
    <s v="CONTRATO COMPLEMENTARIO AL CONTRATO NRO. 00117-2021 CORRESPONDIENTE AL &quot;SERVICIO DE EMISIÓN DE PASAJES AEREOS NACIONALES E INTERNACIONALES PARA SERVIDORES DEL MINISTERIO DE SALUD PÚBLICA (PLANTA CENTRAL) Y PACIENTES RPIS&quot;"/>
    <s v="PLANTA CENTRAL"/>
    <n v="9999"/>
    <s v="01"/>
    <s v="000"/>
    <s v="001"/>
    <n v="530302"/>
    <n v="1701"/>
    <s v="001"/>
    <s v="0000"/>
    <s v="0000"/>
    <n v="2794.12"/>
    <m/>
    <n v="2794.12"/>
    <m/>
    <m/>
    <n v="0"/>
    <s v="SI"/>
    <m/>
    <m/>
    <s v="MARITZA HARO "/>
    <n v="3834.09"/>
    <n v="0"/>
    <n v="3834.09"/>
    <s v="COOR ADMINISTRATIVA FINANCIERA"/>
    <x v="22"/>
    <s v="GI TRANSPORTES"/>
    <s v="SI"/>
    <n v="0"/>
  </r>
  <r>
    <x v="328"/>
    <s v="111005043"/>
    <s v="MSP-SNGSP-2022-2139-M"/>
    <d v="2022-08-26T00:00:00"/>
    <s v="MSP-DNPI-2022-1417-M"/>
    <d v="2022-08-26T00:00:00"/>
    <x v="0"/>
    <s v="Se realiza reforma para financiar compra tomografo Hosp. Homero Castanier"/>
    <s v="PROVISION Y PRESTACION DE SERVICIOS DE SALUD"/>
    <s v="“ADQUISICIÓN DE DISPOSITIVOS MÉDICOS DE USO GENERAL PARA LOS ESTABLECIMIENTOS DE SALUD DEL MINISTERIO DE SALUD PÚBLICA POR DECLARATORIA DE EMERGENCIA ”"/>
    <s v="PLANTA CENTRAL"/>
    <n v="9999"/>
    <n v="90"/>
    <s v="000"/>
    <s v="001"/>
    <n v="530826"/>
    <n v="1701"/>
    <s v="001"/>
    <s v="0000"/>
    <s v="0000"/>
    <n v="0"/>
    <n v="0"/>
    <n v="0"/>
    <n v="208550"/>
    <n v="0"/>
    <n v="208550"/>
    <s v="SI"/>
    <m/>
    <m/>
    <s v="MAYRA ESPINOZA "/>
    <n v="1352729.6199999973"/>
    <n v="0"/>
    <n v="1352729.6199999973"/>
    <s v="SUB GESTION OPERACIONES LOGISTICA SALUD "/>
    <x v="32"/>
    <s v="EMERGENCIA SECTOR SALUD"/>
    <s v="SI"/>
    <n v="-2.7939677238464355E-9"/>
  </r>
  <r>
    <x v="328"/>
    <s v="CZ6"/>
    <s v="MSP-SNGSP-2022-2139-M"/>
    <d v="2022-08-26T00:00:00"/>
    <s v="MSP-DNPI-2022-1417-M"/>
    <d v="2022-08-26T00:00:00"/>
    <x v="0"/>
    <s v="Se realiza reforma para financiar compra tomografo Hosp. Homero Castanier"/>
    <s v="CZ6"/>
    <s v="CZ6"/>
    <s v="CZ6"/>
    <s v="1050"/>
    <n v="90"/>
    <s v="000"/>
    <s v="004"/>
    <s v="530809"/>
    <s v="301"/>
    <s v="001"/>
    <s v="0000"/>
    <s v="0000"/>
    <n v="153050"/>
    <n v="0"/>
    <n v="153050"/>
    <n v="0"/>
    <n v="0"/>
    <n v="0"/>
    <s v="SI"/>
    <m/>
    <m/>
    <s v="MAYRA ESPINOZA "/>
    <e v="#N/A"/>
    <e v="#N/A"/>
    <e v="#N/A"/>
    <e v="#N/A"/>
    <x v="8"/>
    <e v="#N/A"/>
    <e v="#N/A"/>
    <e v="#N/A"/>
  </r>
  <r>
    <x v="328"/>
    <s v="CZ6"/>
    <s v="MSP-SNGSP-2022-2139-M"/>
    <d v="2022-08-26T00:00:00"/>
    <s v="MSP-DNPI-2022-1417-M"/>
    <d v="2022-08-26T00:00:00"/>
    <x v="0"/>
    <s v="Se realiza reforma para financiar compra tomografo Hosp. Homero Castanier"/>
    <s v="CZ6"/>
    <s v="CZ6"/>
    <s v="CZ6"/>
    <s v="1050"/>
    <n v="90"/>
    <s v="000"/>
    <s v="004"/>
    <s v="530826"/>
    <s v="301"/>
    <s v="001"/>
    <s v="0000"/>
    <s v="0000"/>
    <n v="55500"/>
    <n v="0"/>
    <n v="55500"/>
    <n v="0"/>
    <n v="0"/>
    <n v="0"/>
    <s v="SI"/>
    <m/>
    <m/>
    <s v="MAYRA ESPINOZA "/>
    <e v="#N/A"/>
    <e v="#N/A"/>
    <e v="#N/A"/>
    <e v="#N/A"/>
    <x v="8"/>
    <e v="#N/A"/>
    <e v="#N/A"/>
    <e v="#N/A"/>
  </r>
  <r>
    <x v="329"/>
    <s v="111000002"/>
    <s v="MSP-SNGSP-2022-2019-M"/>
    <d v="2022-08-10T00:00:00"/>
    <s v="MSP-DNPI-2022-1412-M"/>
    <d v="2022-08-26T00:00:00"/>
    <x v="0"/>
    <s v="Se realiza reforma para financiar compra de medicamentos catalogados "/>
    <s v="GOBERNANZA DE LA SALUD"/>
    <s v="Aprovisionamiento de componentes sanguíneos "/>
    <s v="PLANTA CENTRAL"/>
    <n v="9999"/>
    <n v="58"/>
    <s v="000"/>
    <s v="001"/>
    <n v="530809"/>
    <n v="1701"/>
    <s v="001"/>
    <s v="0000"/>
    <s v="0000"/>
    <n v="0"/>
    <n v="0"/>
    <n v="0"/>
    <n v="777522.25"/>
    <n v="0"/>
    <n v="777522.25"/>
    <s v="SI"/>
    <m/>
    <m/>
    <s v="MAYRA ESPINOZA "/>
    <n v="4282146.4499999993"/>
    <n v="0"/>
    <n v="4282146.4499999993"/>
    <s v="SUB GESTION OPERACIONES LOGISTICA SALUD "/>
    <x v="7"/>
    <s v="PROGRAMA NACIONAL DE SANGRE"/>
    <s v="SI"/>
    <n v="-9.3132257461547852E-10"/>
  </r>
  <r>
    <x v="329"/>
    <s v="111005043"/>
    <s v="MSP-SNGSP-2022-2019-M"/>
    <d v="2022-08-10T00:00:00"/>
    <s v="MSP-DNPI-2022-1412-M"/>
    <d v="2022-08-26T00:00:00"/>
    <x v="0"/>
    <s v="Se realiza reforma para financiar compra de medicamentos catalogados "/>
    <s v="PROVISION Y PRESTACION DE SERVICIOS DE SALUD"/>
    <s v="“ADQUISICIÓN DE DISPOSITIVOS MÉDICOS DE USO GENERAL PARA LOS ESTABLECIMIENTOS DE SALUD DEL MINISTERIO DE SALUD PÚBLICA POR DECLARATORIA DE EMERGENCIA ”"/>
    <s v="PLANTA CENTRAL"/>
    <n v="9999"/>
    <n v="90"/>
    <s v="000"/>
    <s v="001"/>
    <n v="530826"/>
    <n v="1701"/>
    <s v="001"/>
    <s v="0000"/>
    <s v="0000"/>
    <n v="0"/>
    <n v="0"/>
    <n v="0"/>
    <n v="1199165.6200000001"/>
    <n v="0"/>
    <n v="1199165.6200000001"/>
    <s v="SI"/>
    <m/>
    <m/>
    <s v="MAYRA ESPINOZA "/>
    <n v="1352729.6199999973"/>
    <n v="0"/>
    <n v="1352729.6199999973"/>
    <s v="SUB GESTION OPERACIONES LOGISTICA SALUD "/>
    <x v="32"/>
    <s v="EMERGENCIA SECTOR SALUD"/>
    <s v="SI"/>
    <n v="-2.7939677238464355E-9"/>
  </r>
  <r>
    <x v="329"/>
    <s v="CZ4"/>
    <s v="MSP-SNGSP-2022-2019-M"/>
    <d v="2022-08-10T00:00:00"/>
    <s v="MSP-DNPI-2022-1412-M"/>
    <d v="2022-08-26T00:00:00"/>
    <x v="0"/>
    <s v="Se realiza reforma para financiar compra de medicamentos catalogados "/>
    <s v="CZ4"/>
    <s v="CZ4"/>
    <s v="CZ4"/>
    <s v="54"/>
    <n v="90"/>
    <s v="000"/>
    <s v="001"/>
    <n v="530809"/>
    <s v="001"/>
    <n v="1301"/>
    <s v="0000"/>
    <s v="0000"/>
    <n v="108699.35"/>
    <n v="0"/>
    <n v="108699.35"/>
    <n v="0"/>
    <n v="0"/>
    <n v="0"/>
    <s v="SI"/>
    <m/>
    <m/>
    <s v="MAYRA ESPINOZA "/>
    <e v="#N/A"/>
    <e v="#N/A"/>
    <e v="#N/A"/>
    <e v="#N/A"/>
    <x v="8"/>
    <e v="#N/A"/>
    <e v="#N/A"/>
    <e v="#N/A"/>
  </r>
  <r>
    <x v="329"/>
    <s v="CZ5"/>
    <s v="MSP-SNGSP-2022-2019-M"/>
    <d v="2022-08-10T00:00:00"/>
    <s v="MSP-DNPI-2022-1412-M"/>
    <d v="2022-08-26T00:00:00"/>
    <x v="0"/>
    <s v="Se realiza reforma para financiar compra de medicamentos catalogados "/>
    <s v="CZ5"/>
    <s v="CZ5"/>
    <s v="CZ5"/>
    <s v="55"/>
    <n v="90"/>
    <s v="000"/>
    <s v="001"/>
    <n v="530809"/>
    <s v="001"/>
    <n v="910"/>
    <s v="0000"/>
    <s v="0000"/>
    <n v="682626.12"/>
    <n v="0"/>
    <n v="682626.12"/>
    <n v="0"/>
    <n v="0"/>
    <n v="0"/>
    <s v="SI"/>
    <m/>
    <m/>
    <s v="MAYRA ESPINOZA "/>
    <e v="#N/A"/>
    <e v="#N/A"/>
    <e v="#N/A"/>
    <e v="#N/A"/>
    <x v="8"/>
    <e v="#N/A"/>
    <e v="#N/A"/>
    <e v="#N/A"/>
  </r>
  <r>
    <x v="329"/>
    <s v="CZ6"/>
    <s v="MSP-SNGSP-2022-2019-M"/>
    <d v="2022-08-10T00:00:00"/>
    <s v="MSP-DNPI-2022-1412-M"/>
    <d v="2022-08-26T00:00:00"/>
    <x v="0"/>
    <s v="Se realiza reforma para financiar compra de medicamentos catalogados "/>
    <s v="CZ6"/>
    <s v="CZ6"/>
    <s v="CZ6"/>
    <s v="56"/>
    <n v="90"/>
    <s v="000"/>
    <s v="001"/>
    <n v="530809"/>
    <s v="001"/>
    <n v="101"/>
    <s v="0000"/>
    <s v="0000"/>
    <n v="162901.66"/>
    <m/>
    <n v="162901.66"/>
    <n v="0"/>
    <n v="0"/>
    <n v="0"/>
    <s v="SI"/>
    <m/>
    <m/>
    <s v="MAYRA ESPINOZA "/>
    <e v="#N/A"/>
    <e v="#N/A"/>
    <e v="#N/A"/>
    <e v="#N/A"/>
    <x v="8"/>
    <e v="#N/A"/>
    <e v="#N/A"/>
    <e v="#N/A"/>
  </r>
  <r>
    <x v="329"/>
    <s v="CZ7"/>
    <s v="MSP-SNGSP-2022-2019-M"/>
    <d v="2022-08-10T00:00:00"/>
    <s v="MSP-DNPI-2022-1412-M"/>
    <d v="2022-08-26T00:00:00"/>
    <x v="0"/>
    <s v="Se realiza reforma para financiar compra de medicamentos catalogados "/>
    <s v="CZ7"/>
    <s v="CZ7"/>
    <s v="CZ7"/>
    <s v="57"/>
    <n v="90"/>
    <s v="000"/>
    <s v="001"/>
    <n v="530809"/>
    <s v="001"/>
    <n v="1101"/>
    <s v="0000"/>
    <s v="0000"/>
    <n v="280089.46999999997"/>
    <n v="0"/>
    <n v="280089.46999999997"/>
    <n v="0"/>
    <n v="0"/>
    <n v="0"/>
    <s v="SI"/>
    <m/>
    <m/>
    <s v="MAYRA ESPINOZA "/>
    <e v="#N/A"/>
    <e v="#N/A"/>
    <e v="#N/A"/>
    <e v="#N/A"/>
    <x v="8"/>
    <e v="#N/A"/>
    <e v="#N/A"/>
    <e v="#N/A"/>
  </r>
  <r>
    <x v="329"/>
    <s v="CZ8"/>
    <s v="MSP-SNGSP-2022-2019-M"/>
    <d v="2022-08-10T00:00:00"/>
    <s v="MSP-DNPI-2022-1412-M"/>
    <d v="2022-08-26T00:00:00"/>
    <x v="0"/>
    <s v="Se realiza reforma para financiar compra de medicamentos catalogados "/>
    <s v="CZ8"/>
    <s v="CZ8"/>
    <s v="CZ8"/>
    <s v="58"/>
    <n v="90"/>
    <s v="000"/>
    <s v="001"/>
    <n v="530809"/>
    <s v="001"/>
    <n v="901"/>
    <s v="0000"/>
    <s v="0000"/>
    <n v="742371.27"/>
    <n v="0"/>
    <n v="742371.27"/>
    <n v="0"/>
    <n v="0"/>
    <n v="0"/>
    <s v="SI"/>
    <m/>
    <m/>
    <s v="MAYRA ESPINOZA "/>
    <e v="#N/A"/>
    <e v="#N/A"/>
    <e v="#N/A"/>
    <e v="#N/A"/>
    <x v="8"/>
    <e v="#N/A"/>
    <e v="#N/A"/>
    <e v="#N/A"/>
  </r>
  <r>
    <x v="330"/>
    <s v="132001022"/>
    <s v="MSP-CZONAL6-2022-8095-M"/>
    <d v="2022-08-23T00:00:00"/>
    <s v="MSP-DNPI-2022-1467-M "/>
    <d v="2022-09-02T00:00:00"/>
    <x v="0"/>
    <s v="Para financiar pasajes y viaticos al interior de la CZ6 por Declaratoria de Emergencia "/>
    <s v="GARANTIA DE LA CALIDAD DE LOS SERVICIOS DE SALUD"/>
    <s v="Asignación esigef para financiar actividades priorizadas  (Mantenimientos REF 006)"/>
    <s v="PLANTA CENTRAL"/>
    <n v="9999"/>
    <n v="57"/>
    <s v="000"/>
    <s v="001"/>
    <n v="530404"/>
    <n v="1701"/>
    <s v="001"/>
    <s v="0000"/>
    <s v="0000"/>
    <n v="0"/>
    <n v="0"/>
    <n v="0"/>
    <n v="19510.740000000002"/>
    <n v="0"/>
    <n v="19510.740000000002"/>
    <s v="SI"/>
    <m/>
    <m/>
    <s v="VERONICA VELEZ "/>
    <n v="0"/>
    <n v="0"/>
    <n v="0"/>
    <s v="COOR PLANIFICACION GEST ESTRAT"/>
    <x v="25"/>
    <s v="NO APLICA"/>
    <s v="NO"/>
    <n v="0"/>
  </r>
  <r>
    <x v="330"/>
    <s v="CZ6"/>
    <s v="MSP-CZONAL6-2022-8095-M"/>
    <d v="2022-08-23T00:00:00"/>
    <s v="MSP-DNPI-2022-1467-M "/>
    <d v="2022-09-02T00:00:00"/>
    <x v="0"/>
    <s v="Para financiar pasajes y viaticos al interior de la CZ6 por Declaratoria de Emergencia "/>
    <s v="CZ6"/>
    <s v="CZ6"/>
    <s v="CZ6"/>
    <n v="56"/>
    <n v="90"/>
    <s v="000"/>
    <s v="001"/>
    <n v="530303"/>
    <s v="001"/>
    <n v="101"/>
    <s v="0000"/>
    <s v="0000"/>
    <n v="4176.8900000000003"/>
    <n v="0"/>
    <n v="4176.8900000000003"/>
    <n v="0"/>
    <n v="0"/>
    <n v="0"/>
    <s v="SI"/>
    <m/>
    <m/>
    <s v="VERONICA VELEZ "/>
    <e v="#N/A"/>
    <e v="#N/A"/>
    <e v="#N/A"/>
    <e v="#N/A"/>
    <x v="8"/>
    <e v="#N/A"/>
    <e v="#N/A"/>
    <e v="#N/A"/>
  </r>
  <r>
    <x v="330"/>
    <s v="CZ6"/>
    <s v="MSP-CZONAL6-2022-8095-M"/>
    <d v="2022-08-23T00:00:00"/>
    <s v="MSP-DNPI-2022-1467-M "/>
    <d v="2022-09-02T00:00:00"/>
    <x v="0"/>
    <s v="Para financiar pasajes y viaticos al interior de la CZ6 por Declaratoria de Emergencia "/>
    <s v="CZ6"/>
    <s v="CZ6"/>
    <s v="CZ6"/>
    <n v="56"/>
    <n v="90"/>
    <s v="000"/>
    <s v="001"/>
    <n v="530301"/>
    <s v="001"/>
    <n v="101"/>
    <s v="0000"/>
    <s v="0000"/>
    <n v="1482.45"/>
    <n v="0"/>
    <n v="1482.45"/>
    <n v="0"/>
    <n v="0"/>
    <n v="0"/>
    <s v="SI"/>
    <m/>
    <m/>
    <s v="VERONICA VELEZ "/>
    <e v="#N/A"/>
    <e v="#N/A"/>
    <e v="#N/A"/>
    <e v="#N/A"/>
    <x v="8"/>
    <e v="#N/A"/>
    <e v="#N/A"/>
    <e v="#N/A"/>
  </r>
  <r>
    <x v="330"/>
    <s v="CZ6"/>
    <s v="MSP-CZONAL6-2022-8095-M"/>
    <d v="2022-08-23T00:00:00"/>
    <s v="MSP-DNPI-2022-1467-M "/>
    <d v="2022-09-02T00:00:00"/>
    <x v="0"/>
    <s v="Para financiar pasajes y viaticos al interior de la CZ6 por Declaratoria de Emergencia "/>
    <s v="CZ6"/>
    <s v="CZ6"/>
    <s v="CZ6"/>
    <n v="1000"/>
    <n v="90"/>
    <s v="000"/>
    <s v="001"/>
    <n v="530303"/>
    <s v="001"/>
    <n v="101"/>
    <s v="0000"/>
    <s v="0000"/>
    <n v="1920"/>
    <n v="0"/>
    <n v="1920"/>
    <n v="0"/>
    <n v="0"/>
    <n v="0"/>
    <s v="SI"/>
    <m/>
    <m/>
    <s v="VERONICA VELEZ "/>
    <e v="#N/A"/>
    <e v="#N/A"/>
    <e v="#N/A"/>
    <e v="#N/A"/>
    <x v="8"/>
    <e v="#N/A"/>
    <e v="#N/A"/>
    <e v="#N/A"/>
  </r>
  <r>
    <x v="330"/>
    <s v="CZ6"/>
    <s v="MSP-CZONAL6-2022-8095-M"/>
    <d v="2022-08-23T00:00:00"/>
    <s v="MSP-DNPI-2022-1467-M "/>
    <d v="2022-09-02T00:00:00"/>
    <x v="0"/>
    <s v="Para financiar pasajes y viaticos al interior de la CZ6 por Declaratoria de Emergencia "/>
    <s v="CZ6"/>
    <s v="CZ6"/>
    <s v="CZ6"/>
    <n v="1000"/>
    <n v="90"/>
    <s v="000"/>
    <s v="001"/>
    <n v="530301"/>
    <s v="001"/>
    <n v="101"/>
    <s v="0000"/>
    <s v="0000"/>
    <n v="1109.54"/>
    <n v="0"/>
    <n v="1109.54"/>
    <n v="0"/>
    <n v="0"/>
    <n v="0"/>
    <s v="SI"/>
    <m/>
    <m/>
    <s v="VERONICA VELEZ "/>
    <e v="#N/A"/>
    <e v="#N/A"/>
    <e v="#N/A"/>
    <e v="#N/A"/>
    <x v="8"/>
    <e v="#N/A"/>
    <e v="#N/A"/>
    <e v="#N/A"/>
  </r>
  <r>
    <x v="330"/>
    <s v="CZ6"/>
    <s v="MSP-CZONAL6-2022-8095-M"/>
    <d v="2022-08-23T00:00:00"/>
    <s v="MSP-DNPI-2022-1467-M "/>
    <d v="2022-09-02T00:00:00"/>
    <x v="0"/>
    <s v="Para financiar pasajes y viaticos al interior de la CZ6 por Declaratoria de Emergencia "/>
    <s v="CZ6"/>
    <s v="CZ6"/>
    <s v="CZ6"/>
    <n v="1009"/>
    <n v="90"/>
    <s v="000"/>
    <s v="001"/>
    <n v="530303"/>
    <s v="001"/>
    <n v="103"/>
    <s v="0000"/>
    <s v="0000"/>
    <n v="1120"/>
    <n v="0"/>
    <n v="1120"/>
    <n v="0"/>
    <n v="0"/>
    <n v="0"/>
    <s v="SI"/>
    <m/>
    <m/>
    <s v="VERONICA VELEZ "/>
    <e v="#N/A"/>
    <e v="#N/A"/>
    <e v="#N/A"/>
    <e v="#N/A"/>
    <x v="8"/>
    <e v="#N/A"/>
    <e v="#N/A"/>
    <e v="#N/A"/>
  </r>
  <r>
    <x v="330"/>
    <s v="CZ6"/>
    <s v="MSP-CZONAL6-2022-8095-M"/>
    <d v="2022-08-23T00:00:00"/>
    <s v="MSP-DNPI-2022-1467-M "/>
    <d v="2022-09-02T00:00:00"/>
    <x v="0"/>
    <s v="Para financiar pasajes y viaticos al interior de la CZ6 por Declaratoria de Emergencia "/>
    <s v="CZ6"/>
    <s v="CZ6"/>
    <s v="CZ6"/>
    <n v="1009"/>
    <n v="90"/>
    <s v="000"/>
    <s v="001"/>
    <n v="530301"/>
    <s v="001"/>
    <n v="103"/>
    <s v="0000"/>
    <s v="0000"/>
    <n v="526.24"/>
    <n v="0"/>
    <n v="526.24"/>
    <n v="0"/>
    <n v="0"/>
    <n v="0"/>
    <s v="SI"/>
    <m/>
    <m/>
    <s v="VERONICA VELEZ "/>
    <e v="#N/A"/>
    <e v="#N/A"/>
    <e v="#N/A"/>
    <e v="#N/A"/>
    <x v="8"/>
    <e v="#N/A"/>
    <e v="#N/A"/>
    <e v="#N/A"/>
  </r>
  <r>
    <x v="330"/>
    <s v="CZ6"/>
    <s v="MSP-CZONAL6-2022-8095-M"/>
    <d v="2022-08-23T00:00:00"/>
    <s v="MSP-DNPI-2022-1467-M "/>
    <d v="2022-09-02T00:00:00"/>
    <x v="0"/>
    <s v="Para financiar pasajes y viaticos al interior de la CZ6 por Declaratoria de Emergencia "/>
    <s v="CZ6"/>
    <s v="CZ6"/>
    <s v="CZ6"/>
    <n v="1011"/>
    <n v="90"/>
    <s v="000"/>
    <s v="001"/>
    <n v="530303"/>
    <s v="001"/>
    <n v="108"/>
    <s v="0000"/>
    <s v="0000"/>
    <n v="640"/>
    <n v="0"/>
    <n v="640"/>
    <n v="0"/>
    <n v="0"/>
    <n v="0"/>
    <s v="SI"/>
    <m/>
    <m/>
    <s v="VERONICA VELEZ "/>
    <e v="#N/A"/>
    <e v="#N/A"/>
    <e v="#N/A"/>
    <e v="#N/A"/>
    <x v="8"/>
    <e v="#N/A"/>
    <e v="#N/A"/>
    <e v="#N/A"/>
  </r>
  <r>
    <x v="330"/>
    <s v="CZ6"/>
    <s v="MSP-CZONAL6-2022-8095-M"/>
    <d v="2022-08-23T00:00:00"/>
    <s v="MSP-DNPI-2022-1467-M "/>
    <d v="2022-09-02T00:00:00"/>
    <x v="0"/>
    <s v="Para financiar pasajes y viaticos al interior de la CZ6 por Declaratoria de Emergencia "/>
    <s v="CZ6"/>
    <s v="CZ6"/>
    <s v="CZ6"/>
    <n v="1011"/>
    <n v="90"/>
    <s v="000"/>
    <s v="001"/>
    <n v="530301"/>
    <s v="001"/>
    <n v="108"/>
    <s v="0000"/>
    <s v="0000"/>
    <n v="93.41"/>
    <n v="0"/>
    <n v="93.41"/>
    <n v="0"/>
    <n v="0"/>
    <n v="0"/>
    <s v="SI"/>
    <m/>
    <m/>
    <s v="VERONICA VELEZ "/>
    <e v="#N/A"/>
    <e v="#N/A"/>
    <e v="#N/A"/>
    <e v="#N/A"/>
    <x v="8"/>
    <e v="#N/A"/>
    <e v="#N/A"/>
    <e v="#N/A"/>
  </r>
  <r>
    <x v="330"/>
    <s v="CZ6"/>
    <s v="MSP-CZONAL6-2022-8095-M"/>
    <d v="2022-08-23T00:00:00"/>
    <s v="MSP-DNPI-2022-1467-M "/>
    <d v="2022-09-02T00:00:00"/>
    <x v="0"/>
    <s v="Para financiar pasajes y viaticos al interior de la CZ6 por Declaratoria de Emergencia "/>
    <s v="CZ6"/>
    <s v="CZ6"/>
    <s v="CZ6"/>
    <n v="1012"/>
    <n v="90"/>
    <s v="000"/>
    <s v="001"/>
    <n v="530303"/>
    <s v="001"/>
    <n v="109"/>
    <s v="0000"/>
    <s v="0000"/>
    <n v="512"/>
    <n v="0"/>
    <n v="512"/>
    <n v="0"/>
    <n v="0"/>
    <n v="0"/>
    <s v="SI"/>
    <m/>
    <m/>
    <s v="VERONICA VELEZ "/>
    <e v="#N/A"/>
    <e v="#N/A"/>
    <e v="#N/A"/>
    <e v="#N/A"/>
    <x v="8"/>
    <e v="#N/A"/>
    <e v="#N/A"/>
    <e v="#N/A"/>
  </r>
  <r>
    <x v="330"/>
    <s v="CZ6"/>
    <s v="MSP-CZONAL6-2022-8095-M"/>
    <d v="2022-08-23T00:00:00"/>
    <s v="MSP-DNPI-2022-1467-M "/>
    <d v="2022-09-02T00:00:00"/>
    <x v="0"/>
    <s v="Para financiar pasajes y viaticos al interior de la CZ6 por Declaratoria de Emergencia "/>
    <s v="CZ6"/>
    <s v="CZ6"/>
    <s v="CZ6"/>
    <n v="1012"/>
    <n v="90"/>
    <s v="000"/>
    <s v="001"/>
    <n v="530301"/>
    <s v="001"/>
    <n v="109"/>
    <s v="0000"/>
    <s v="0000"/>
    <n v="394.14"/>
    <n v="0"/>
    <n v="394.14"/>
    <n v="0"/>
    <n v="0"/>
    <n v="0"/>
    <s v="SI"/>
    <m/>
    <m/>
    <s v="VERONICA VELEZ "/>
    <e v="#N/A"/>
    <e v="#N/A"/>
    <e v="#N/A"/>
    <e v="#N/A"/>
    <x v="8"/>
    <e v="#N/A"/>
    <e v="#N/A"/>
    <e v="#N/A"/>
  </r>
  <r>
    <x v="330"/>
    <s v="CZ6"/>
    <s v="MSP-CZONAL6-2022-8095-M"/>
    <d v="2022-08-23T00:00:00"/>
    <s v="MSP-DNPI-2022-1467-M "/>
    <d v="2022-09-02T00:00:00"/>
    <x v="0"/>
    <s v="Para financiar pasajes y viaticos al interior de la CZ6 por Declaratoria de Emergencia "/>
    <s v="CZ6"/>
    <s v="CZ6"/>
    <s v="CZ6"/>
    <n v="1020"/>
    <n v="90"/>
    <s v="000"/>
    <s v="001"/>
    <n v="530303"/>
    <s v="001"/>
    <n v="102"/>
    <s v="0000"/>
    <s v="0000"/>
    <n v="480"/>
    <n v="0"/>
    <n v="480"/>
    <n v="0"/>
    <n v="0"/>
    <n v="0"/>
    <s v="SI"/>
    <m/>
    <m/>
    <s v="VERONICA VELEZ "/>
    <e v="#N/A"/>
    <e v="#N/A"/>
    <e v="#N/A"/>
    <e v="#N/A"/>
    <x v="8"/>
    <e v="#N/A"/>
    <e v="#N/A"/>
    <e v="#N/A"/>
  </r>
  <r>
    <x v="330"/>
    <s v="CZ6"/>
    <s v="MSP-CZONAL6-2022-8095-M"/>
    <d v="2022-08-23T00:00:00"/>
    <s v="MSP-DNPI-2022-1467-M "/>
    <d v="2022-09-02T00:00:00"/>
    <x v="0"/>
    <s v="Para financiar pasajes y viaticos al interior de la CZ6 por Declaratoria de Emergencia "/>
    <s v="CZ6"/>
    <s v="CZ6"/>
    <s v="CZ6"/>
    <n v="1020"/>
    <n v="90"/>
    <s v="000"/>
    <s v="001"/>
    <n v="530301"/>
    <s v="001"/>
    <n v="102"/>
    <s v="0000"/>
    <s v="0000"/>
    <n v="233.17"/>
    <n v="0"/>
    <n v="233.17"/>
    <n v="0"/>
    <n v="0"/>
    <n v="0"/>
    <s v="SI"/>
    <m/>
    <m/>
    <s v="VERONICA VELEZ "/>
    <e v="#N/A"/>
    <e v="#N/A"/>
    <e v="#N/A"/>
    <e v="#N/A"/>
    <x v="8"/>
    <e v="#N/A"/>
    <e v="#N/A"/>
    <e v="#N/A"/>
  </r>
  <r>
    <x v="330"/>
    <s v="CZ6"/>
    <s v="MSP-CZONAL6-2022-8095-M"/>
    <d v="2022-08-23T00:00:00"/>
    <s v="MSP-DNPI-2022-1467-M "/>
    <d v="2022-09-02T00:00:00"/>
    <x v="0"/>
    <s v="Para financiar pasajes y viaticos al interior de la CZ6 por Declaratoria de Emergencia "/>
    <s v="CZ6"/>
    <s v="CZ6"/>
    <s v="CZ6"/>
    <n v="1050"/>
    <n v="90"/>
    <s v="000"/>
    <s v="001"/>
    <n v="530303"/>
    <s v="001"/>
    <n v="301"/>
    <s v="0000"/>
    <s v="0000"/>
    <n v="1920"/>
    <n v="0"/>
    <n v="1920"/>
    <n v="0"/>
    <n v="0"/>
    <n v="0"/>
    <s v="SI"/>
    <m/>
    <m/>
    <s v="VERONICA VELEZ "/>
    <e v="#N/A"/>
    <e v="#N/A"/>
    <e v="#N/A"/>
    <e v="#N/A"/>
    <x v="8"/>
    <e v="#N/A"/>
    <e v="#N/A"/>
    <e v="#N/A"/>
  </r>
  <r>
    <x v="330"/>
    <s v="CZ6"/>
    <s v="MSP-CZONAL6-2022-8095-M"/>
    <d v="2022-08-23T00:00:00"/>
    <s v="MSP-DNPI-2022-1467-M "/>
    <d v="2022-09-02T00:00:00"/>
    <x v="0"/>
    <s v="Para financiar pasajes y viaticos al interior de la CZ6 por Declaratoria de Emergencia "/>
    <s v="CZ6"/>
    <s v="CZ6"/>
    <s v="CZ6"/>
    <n v="1050"/>
    <n v="90"/>
    <s v="000"/>
    <s v="001"/>
    <n v="530301"/>
    <s v="001"/>
    <n v="301"/>
    <s v="0000"/>
    <s v="0000"/>
    <n v="454.9"/>
    <n v="0"/>
    <n v="454.9"/>
    <n v="0"/>
    <n v="0"/>
    <n v="0"/>
    <s v="SI"/>
    <m/>
    <m/>
    <s v="VERONICA VELEZ "/>
    <e v="#N/A"/>
    <e v="#N/A"/>
    <e v="#N/A"/>
    <e v="#N/A"/>
    <x v="8"/>
    <e v="#N/A"/>
    <e v="#N/A"/>
    <e v="#N/A"/>
  </r>
  <r>
    <x v="330"/>
    <s v="CZ6"/>
    <s v="MSP-CZONAL6-2022-8095-M"/>
    <d v="2022-08-23T00:00:00"/>
    <s v="MSP-DNPI-2022-1467-M "/>
    <d v="2022-09-02T00:00:00"/>
    <x v="0"/>
    <s v="Para financiar pasajes y viaticos al interior de la CZ6 por Declaratoria de Emergencia "/>
    <s v="CZ6"/>
    <s v="CZ6"/>
    <s v="CZ6"/>
    <n v="1051"/>
    <n v="90"/>
    <s v="000"/>
    <s v="001"/>
    <n v="530303"/>
    <s v="001"/>
    <n v="301"/>
    <s v="0000"/>
    <s v="0000"/>
    <n v="1600"/>
    <n v="0"/>
    <n v="1600"/>
    <n v="0"/>
    <n v="0"/>
    <n v="0"/>
    <s v="SI"/>
    <m/>
    <m/>
    <s v="VERONICA VELEZ "/>
    <e v="#N/A"/>
    <e v="#N/A"/>
    <e v="#N/A"/>
    <e v="#N/A"/>
    <x v="8"/>
    <e v="#N/A"/>
    <e v="#N/A"/>
    <e v="#N/A"/>
  </r>
  <r>
    <x v="330"/>
    <s v="CZ6"/>
    <s v="MSP-CZONAL6-2022-8095-M"/>
    <d v="2022-08-23T00:00:00"/>
    <s v="MSP-DNPI-2022-1467-M "/>
    <d v="2022-09-02T00:00:00"/>
    <x v="0"/>
    <s v="Para financiar pasajes y viaticos al interior de la CZ6 por Declaratoria de Emergencia "/>
    <s v="CZ6"/>
    <s v="CZ6"/>
    <s v="CZ6"/>
    <n v="1051"/>
    <n v="90"/>
    <s v="000"/>
    <s v="001"/>
    <n v="530301"/>
    <s v="001"/>
    <n v="301"/>
    <s v="0000"/>
    <s v="0000"/>
    <n v="274.35000000000002"/>
    <n v="0"/>
    <n v="274.35000000000002"/>
    <n v="0"/>
    <n v="0"/>
    <n v="0"/>
    <s v="SI"/>
    <m/>
    <m/>
    <s v="VERONICA VELEZ "/>
    <e v="#N/A"/>
    <e v="#N/A"/>
    <e v="#N/A"/>
    <e v="#N/A"/>
    <x v="8"/>
    <e v="#N/A"/>
    <e v="#N/A"/>
    <e v="#N/A"/>
  </r>
  <r>
    <x v="330"/>
    <s v="CZ6"/>
    <s v="MSP-CZONAL6-2022-8095-M"/>
    <d v="2022-08-23T00:00:00"/>
    <s v="MSP-DNPI-2022-1467-M "/>
    <d v="2022-09-02T00:00:00"/>
    <x v="0"/>
    <s v="Para financiar pasajes y viaticos al interior de la CZ6 por Declaratoria de Emergencia "/>
    <s v="CZ6"/>
    <s v="CZ6"/>
    <s v="CZ6"/>
    <n v="1054"/>
    <n v="90"/>
    <s v="000"/>
    <s v="001"/>
    <n v="530303"/>
    <s v="001"/>
    <n v="303"/>
    <s v="0000"/>
    <s v="0000"/>
    <n v="216.65"/>
    <n v="0"/>
    <n v="216.65"/>
    <n v="0"/>
    <n v="0"/>
    <n v="0"/>
    <s v="SI"/>
    <m/>
    <m/>
    <s v="VERONICA VELEZ "/>
    <e v="#N/A"/>
    <e v="#N/A"/>
    <e v="#N/A"/>
    <e v="#N/A"/>
    <x v="8"/>
    <e v="#N/A"/>
    <e v="#N/A"/>
    <e v="#N/A"/>
  </r>
  <r>
    <x v="330"/>
    <s v="CZ6"/>
    <s v="MSP-CZONAL6-2022-8095-M"/>
    <d v="2022-08-23T00:00:00"/>
    <s v="MSP-DNPI-2022-1467-M "/>
    <d v="2022-09-02T00:00:00"/>
    <x v="0"/>
    <s v="Para financiar pasajes y viaticos al interior de la CZ6 por Declaratoria de Emergencia "/>
    <s v="CZ6"/>
    <s v="CZ6"/>
    <s v="CZ6"/>
    <n v="1054"/>
    <n v="90"/>
    <s v="000"/>
    <s v="001"/>
    <n v="530301"/>
    <s v="001"/>
    <n v="303"/>
    <s v="0000"/>
    <s v="0000"/>
    <n v="310"/>
    <n v="0"/>
    <n v="310"/>
    <n v="0"/>
    <n v="0"/>
    <n v="0"/>
    <s v="SI"/>
    <m/>
    <m/>
    <s v="VERONICA VELEZ "/>
    <e v="#N/A"/>
    <e v="#N/A"/>
    <e v="#N/A"/>
    <e v="#N/A"/>
    <x v="8"/>
    <e v="#N/A"/>
    <e v="#N/A"/>
    <e v="#N/A"/>
  </r>
  <r>
    <x v="330"/>
    <s v="CZ6"/>
    <s v="MSP-CZONAL6-2022-8095-M"/>
    <d v="2022-08-23T00:00:00"/>
    <s v="MSP-DNPI-2022-1467-M "/>
    <d v="2022-09-02T00:00:00"/>
    <x v="0"/>
    <s v="Para financiar pasajes y viaticos al interior de la CZ6 por Declaratoria de Emergencia "/>
    <s v="CZ6"/>
    <s v="CZ6"/>
    <s v="CZ6"/>
    <n v="1361"/>
    <n v="90"/>
    <s v="000"/>
    <s v="001"/>
    <n v="530303"/>
    <s v="001"/>
    <n v="1402"/>
    <s v="0000"/>
    <s v="0000"/>
    <n v="480"/>
    <n v="0"/>
    <n v="480"/>
    <n v="0"/>
    <n v="0"/>
    <n v="0"/>
    <s v="SI"/>
    <m/>
    <m/>
    <s v="VERONICA VELEZ "/>
    <e v="#N/A"/>
    <e v="#N/A"/>
    <e v="#N/A"/>
    <e v="#N/A"/>
    <x v="8"/>
    <e v="#N/A"/>
    <e v="#N/A"/>
    <e v="#N/A"/>
  </r>
  <r>
    <x v="330"/>
    <s v="CZ6"/>
    <s v="MSP-CZONAL6-2022-8095-M"/>
    <d v="2022-08-23T00:00:00"/>
    <s v="MSP-DNPI-2022-1467-M "/>
    <d v="2022-09-02T00:00:00"/>
    <x v="0"/>
    <s v="Para financiar pasajes y viaticos al interior de la CZ6 por Declaratoria de Emergencia "/>
    <s v="CZ6"/>
    <s v="CZ6"/>
    <s v="CZ6"/>
    <n v="1361"/>
    <n v="90"/>
    <s v="000"/>
    <s v="001"/>
    <n v="530301"/>
    <s v="001"/>
    <n v="1402"/>
    <s v="0000"/>
    <s v="0000"/>
    <n v="30.35"/>
    <n v="0"/>
    <n v="30.35"/>
    <n v="0"/>
    <n v="0"/>
    <n v="0"/>
    <s v="SI"/>
    <m/>
    <m/>
    <s v="VERONICA VELEZ "/>
    <e v="#N/A"/>
    <e v="#N/A"/>
    <e v="#N/A"/>
    <e v="#N/A"/>
    <x v="8"/>
    <e v="#N/A"/>
    <e v="#N/A"/>
    <e v="#N/A"/>
  </r>
  <r>
    <x v="330"/>
    <s v="CZ6"/>
    <s v="MSP-CZONAL6-2022-8095-M"/>
    <d v="2022-08-23T00:00:00"/>
    <s v="MSP-DNPI-2022-1467-M "/>
    <d v="2022-09-02T00:00:00"/>
    <x v="0"/>
    <s v="Para financiar pasajes y viaticos al interior de la CZ6 por Declaratoria de Emergencia "/>
    <s v="CZ6"/>
    <s v="CZ6"/>
    <s v="CZ6"/>
    <n v="1364"/>
    <n v="90"/>
    <s v="000"/>
    <s v="001"/>
    <n v="530303"/>
    <s v="001"/>
    <n v="1405"/>
    <s v="0000"/>
    <s v="0000"/>
    <n v="860.24"/>
    <n v="0"/>
    <n v="860.24"/>
    <n v="0"/>
    <n v="0"/>
    <n v="0"/>
    <s v="SI"/>
    <m/>
    <m/>
    <s v="VERONICA VELEZ "/>
    <e v="#N/A"/>
    <e v="#N/A"/>
    <e v="#N/A"/>
    <e v="#N/A"/>
    <x v="8"/>
    <e v="#N/A"/>
    <e v="#N/A"/>
    <e v="#N/A"/>
  </r>
  <r>
    <x v="330"/>
    <s v="CZ6"/>
    <s v="MSP-CZONAL6-2022-8095-M"/>
    <d v="2022-08-23T00:00:00"/>
    <s v="MSP-DNPI-2022-1467-M "/>
    <d v="2022-09-02T00:00:00"/>
    <x v="0"/>
    <s v="Para financiar pasajes y viaticos al interior de la CZ6 por Declaratoria de Emergencia "/>
    <s v="CZ6"/>
    <s v="CZ6"/>
    <s v="CZ6"/>
    <n v="1364"/>
    <n v="90"/>
    <s v="000"/>
    <s v="001"/>
    <n v="530301"/>
    <s v="001"/>
    <n v="1405"/>
    <s v="0000"/>
    <s v="0000"/>
    <n v="25.3"/>
    <n v="0"/>
    <n v="25.3"/>
    <n v="0"/>
    <n v="0"/>
    <n v="0"/>
    <s v="SI"/>
    <m/>
    <m/>
    <s v="VERONICA VELEZ "/>
    <e v="#N/A"/>
    <e v="#N/A"/>
    <e v="#N/A"/>
    <e v="#N/A"/>
    <x v="8"/>
    <e v="#N/A"/>
    <e v="#N/A"/>
    <e v="#N/A"/>
  </r>
  <r>
    <x v="330"/>
    <s v="CZ6"/>
    <s v="MSP-CZONAL6-2022-8095-M"/>
    <d v="2022-08-23T00:00:00"/>
    <s v="MSP-DNPI-2022-1467-M "/>
    <d v="2022-09-02T00:00:00"/>
    <x v="0"/>
    <s v="Para financiar pasajes y viaticos al interior de la CZ6 por Declaratoria de Emergencia "/>
    <s v="CZ6"/>
    <s v="CZ6"/>
    <s v="CZ6"/>
    <n v="6330"/>
    <n v="90"/>
    <s v="000"/>
    <s v="001"/>
    <n v="530303"/>
    <s v="001"/>
    <n v="303"/>
    <s v="0000"/>
    <s v="0000"/>
    <n v="338.76"/>
    <n v="0"/>
    <n v="338.76"/>
    <n v="0"/>
    <n v="0"/>
    <n v="0"/>
    <s v="SI"/>
    <m/>
    <m/>
    <s v="VERONICA VELEZ "/>
    <e v="#N/A"/>
    <e v="#N/A"/>
    <e v="#N/A"/>
    <e v="#N/A"/>
    <x v="8"/>
    <e v="#N/A"/>
    <e v="#N/A"/>
    <e v="#N/A"/>
  </r>
  <r>
    <x v="330"/>
    <s v="CZ6"/>
    <s v="MSP-CZONAL6-2022-8095-M"/>
    <d v="2022-08-23T00:00:00"/>
    <s v="MSP-DNPI-2022-1467-M "/>
    <d v="2022-09-02T00:00:00"/>
    <x v="0"/>
    <s v="Para financiar pasajes y viaticos al interior de la CZ6 por Declaratoria de Emergencia "/>
    <s v="CZ6"/>
    <s v="CZ6"/>
    <s v="CZ6"/>
    <n v="6330"/>
    <n v="90"/>
    <s v="000"/>
    <s v="001"/>
    <n v="530301"/>
    <s v="001"/>
    <n v="303"/>
    <s v="0000"/>
    <s v="0000"/>
    <n v="312.35000000000002"/>
    <n v="0"/>
    <n v="312.35000000000002"/>
    <n v="0"/>
    <n v="0"/>
    <n v="0"/>
    <s v="SI"/>
    <m/>
    <m/>
    <s v="VERONICA VELEZ "/>
    <e v="#N/A"/>
    <e v="#N/A"/>
    <e v="#N/A"/>
    <e v="#N/A"/>
    <x v="8"/>
    <e v="#N/A"/>
    <e v="#N/A"/>
    <e v="#N/A"/>
  </r>
  <r>
    <x v="331"/>
    <s v="134003227"/>
    <s v="MSP-DNA-2022-2144-M"/>
    <d v="2022-08-25T00:00:00"/>
    <s v="MSP-DNPI-2022-1456-M"/>
    <d v="2022-09-01T00:00:00"/>
    <x v="0"/>
    <s v="Se realiza la presente reforma con el fin de financiar el contrato complementario para el pago de compromisos de pasajes internacionales. "/>
    <s v="ADMINISTRACION CENTRAL"/>
    <s v="SERVICIO DE EMISIÓN DE PASAJES AEREOS NACIONALES PARA SERVIDORES DEL MSP Y PACIENTES RPIS"/>
    <s v="PLANTA CENTRAL"/>
    <n v="9999"/>
    <s v="01"/>
    <s v="000"/>
    <s v="001"/>
    <n v="530301"/>
    <n v="1701"/>
    <s v="001"/>
    <s v="0000"/>
    <s v="0000"/>
    <n v="0"/>
    <n v="0"/>
    <n v="0"/>
    <n v="3509.44"/>
    <n v="0"/>
    <n v="3509.44"/>
    <s v="SI"/>
    <m/>
    <m/>
    <s v="MARITZA HARO "/>
    <n v="49441.37"/>
    <n v="0"/>
    <n v="49441.37"/>
    <s v="COOR ADMINISTRATIVA FINANCIERA"/>
    <x v="22"/>
    <s v="GI TRANSPORTES"/>
    <s v="SI"/>
    <n v="0"/>
  </r>
  <r>
    <x v="331"/>
    <s v="134003229"/>
    <s v="MSP-DNA-2022-2144-M"/>
    <d v="2022-08-25T00:00:00"/>
    <s v="MSP-DNPI-2022-1456-M"/>
    <d v="2022-09-01T00:00:00"/>
    <x v="0"/>
    <s v="Se realiza la presente reforma con el fin de financiar el contrato complementario para el pago de compromisos de pasajes internacionales. "/>
    <s v="ADMINISTRACION CENTRAL"/>
    <s v="CONTRATO COMPLEMENTARIO AL CONTRATO NRO. 00117-2020 CORRESPONDIENTE AL &quot;SERVICIO DE EMISIÓN DE PASAJES AEREOS NACIONALES E INTERNACIONALES PARA SERVIDORES DEL MINISTERIO DE SALUD PÚBLICA (PLANTA CENTRAL) Y PACIENTES RPIS&quot;"/>
    <s v="PLANTA CENTRAL"/>
    <n v="9999"/>
    <s v="01"/>
    <s v="000"/>
    <s v="001"/>
    <n v="530301"/>
    <n v="1701"/>
    <s v="001"/>
    <s v="0000"/>
    <s v="0000"/>
    <n v="0"/>
    <n v="0"/>
    <n v="0"/>
    <n v="1039.97"/>
    <n v="0"/>
    <n v="1039.97"/>
    <s v="SI"/>
    <m/>
    <m/>
    <s v="MARITZA HARO "/>
    <n v="0"/>
    <n v="240"/>
    <n v="240"/>
    <s v="COOR ADMINISTRATIVA FINANCIERA"/>
    <x v="22"/>
    <s v="GI TRANSPORTES"/>
    <s v="SI"/>
    <n v="0"/>
  </r>
  <r>
    <x v="331"/>
    <s v="134003263"/>
    <s v="MSP-DNA-2022-2144-M"/>
    <d v="2022-08-25T00:00:00"/>
    <s v="MSP-DNPI-2022-1456-M"/>
    <d v="2022-09-01T00:00:00"/>
    <x v="0"/>
    <s v="Se realiza la presente reforma con el fin de financiar el contrato complementario para el pago de compromisos de pasajes internacionales. "/>
    <s v="ADMINISTRACION CENTRAL"/>
    <s v="SERVICIO DE EMISIÓN DE PASAJES AEREOS INTERNACIONALES PARA SERVIDORES DEL MSP Y PACIENTES RPIS  (CONTRATO NRO. 117-2021"/>
    <s v="PLANTA CENTRAL"/>
    <n v="9999"/>
    <s v="01"/>
    <s v="000"/>
    <s v="001"/>
    <n v="530302"/>
    <n v="1701"/>
    <s v="001"/>
    <s v="0000"/>
    <s v="0000"/>
    <n v="3509.44"/>
    <n v="0"/>
    <n v="3509.44"/>
    <n v="0"/>
    <n v="0"/>
    <n v="0"/>
    <s v="SI"/>
    <m/>
    <m/>
    <s v="MARITZA HARO "/>
    <n v="4133.37"/>
    <n v="0"/>
    <n v="4133.37"/>
    <s v="COOR ADMINISTRATIVA FINANCIERA"/>
    <x v="22"/>
    <s v="GI TRANSPORTES"/>
    <s v="SI"/>
    <n v="0"/>
  </r>
  <r>
    <x v="331"/>
    <s v="134003265"/>
    <s v="MSP-DNA-2022-2144-M"/>
    <d v="2022-08-25T00:00:00"/>
    <s v="MSP-DNPI-2022-1456-M"/>
    <d v="2022-09-01T00:00:00"/>
    <x v="0"/>
    <s v="Se realiza la presente reforma con el fin de financiar el contrato complementario para el pago de compromisos de pasajes internacionales. "/>
    <s v="ADMINISTRACION CENTRAL"/>
    <s v="CONTRATO COMPLEMENTARIO AL CONTRATO NRO. 00117-2021 CORRESPONDIENTE AL &quot;SERVICIO DE EMISIÓN DE PASAJES AEREOS NACIONALES E INTERNACIONALES PARA SERVIDORES DEL MINISTERIO DE SALUD PÚBLICA (PLANTA CENTRAL) Y PACIENTES RPIS&quot;"/>
    <s v="PLANTA CENTRAL"/>
    <n v="9999"/>
    <s v="01"/>
    <s v="000"/>
    <s v="001"/>
    <n v="530302"/>
    <n v="1701"/>
    <s v="001"/>
    <s v="0000"/>
    <s v="0000"/>
    <n v="1039.97"/>
    <n v="0"/>
    <n v="1039.97"/>
    <n v="0"/>
    <n v="0"/>
    <n v="0"/>
    <s v="SI"/>
    <m/>
    <m/>
    <s v="MARITZA HARO "/>
    <n v="3834.09"/>
    <n v="0"/>
    <n v="3834.09"/>
    <s v="COOR ADMINISTRATIVA FINANCIERA"/>
    <x v="22"/>
    <s v="GI TRANSPORTES"/>
    <s v="SI"/>
    <n v="0"/>
  </r>
  <r>
    <x v="332"/>
    <s v="134000011"/>
    <s v="MSP-DNARPCS-2022-0985-M"/>
    <d v="2022-08-30T00:00:00"/>
    <s v="MSP-DNPI-2022-1432-M"/>
    <d v="2022-08-30T00:00:00"/>
    <x v="0"/>
    <s v="Se realiza la reforma para financiar el pago a los prestadores de la red con corte al 30 de agosto de 2022"/>
    <s v="PROGRAMAS DE SALUD PUBLICA"/>
    <s v="Monto asignado por el MEF - Adquisición de mobiliario y equipamiento "/>
    <s v="PLANTA CENTRAL"/>
    <n v="9999"/>
    <n v="24"/>
    <s v="000"/>
    <s v="001"/>
    <n v="840103"/>
    <n v="1701"/>
    <s v="002"/>
    <s v="0000"/>
    <s v="0000"/>
    <n v="0"/>
    <n v="0"/>
    <n v="0"/>
    <n v="20000000"/>
    <n v="0"/>
    <n v="20000000"/>
    <s v="SI"/>
    <m/>
    <m/>
    <s v="MAYRA ESPINOZA "/>
    <n v="0"/>
    <n v="0"/>
    <n v="0"/>
    <s v="COOR ADMINISTRATIVA FINANCIERA"/>
    <x v="40"/>
    <s v="NO APLICA"/>
    <s v="NO"/>
    <n v="0"/>
  </r>
  <r>
    <x v="332"/>
    <s v="111002021"/>
    <s v="MSP-DNARPCS-2022-0985-M"/>
    <d v="2022-08-30T00:00:00"/>
    <s v="MSP-DNPI-2022-1432-M"/>
    <d v="2022-08-30T00:00:00"/>
    <x v="0"/>
    <s v="Se realiza la reforma para financiar el pago a los prestadores de la red con corte al 30 de agosto de 2022"/>
    <s v="GOBERNANZA DE LA SALUD"/>
    <s v="Monto asignado por el MEF para pago prestaciones de servicios de Salud la Red "/>
    <s v="PLANTA CENTRAL"/>
    <n v="9999"/>
    <n v="58"/>
    <s v="000"/>
    <s v="002"/>
    <n v="530226"/>
    <n v="1701"/>
    <s v="001"/>
    <s v="0000"/>
    <s v="0000"/>
    <n v="20000000"/>
    <n v="0"/>
    <n v="20000000"/>
    <n v="0"/>
    <n v="0"/>
    <n v="0"/>
    <s v="SI"/>
    <m/>
    <m/>
    <s v="MAYRA ESPINOZA "/>
    <n v="9.9999979138374329E-3"/>
    <n v="0"/>
    <n v="9.9999979138374329E-3"/>
    <s v="SUBSE RECTORIA SISTEMA NACIONAL SALUD"/>
    <x v="24"/>
    <s v="NO APLICA"/>
    <s v="SI"/>
    <n v="9.9999979138374329E-3"/>
  </r>
  <r>
    <x v="333"/>
    <s v="111005019"/>
    <s v="MSP-SNGSP-2022-2173-M"/>
    <d v="2022-08-30T00:00:00"/>
    <s v="MSP-DNPI-2022-1433-M"/>
    <d v="2022-08-30T00:00:00"/>
    <x v="0"/>
    <s v="Se realiza la reforma para financiar el % Costos operativos Convenio Adhesión_Exter. Farmacias Fase II"/>
    <s v="PROGRAMAS DE SALUD PUBLICA"/>
    <s v="ADQUISICIÓN DE MEDICAMENTOS DE CONSULTA EXTERNA A TRAVÉS DEL PROCEDIMIENTO DEEXTERNALIZACIÓN DE FARMACIAS PARA EL GRUPO I DE LA FASE II”"/>
    <s v="PLANTA CENTRAL"/>
    <n v="9999"/>
    <n v="24"/>
    <s v="000"/>
    <s v="002"/>
    <n v="530809"/>
    <n v="1701"/>
    <s v="001"/>
    <s v="0000"/>
    <s v="0000"/>
    <n v="0"/>
    <n v="0"/>
    <n v="0"/>
    <n v="121028.39"/>
    <n v="0"/>
    <n v="121028.39"/>
    <s v="SI"/>
    <m/>
    <m/>
    <s v="MAYRA ESPINOZA "/>
    <n v="3144.0600000005215"/>
    <n v="0"/>
    <n v="3144.0600000005215"/>
    <s v="SUB GESTION OPERACIONES LOGISTICA SALUD "/>
    <x v="32"/>
    <s v="Externalización de Medicamentos"/>
    <s v="SI"/>
    <n v="4.6566128730773926E-10"/>
  </r>
  <r>
    <x v="333"/>
    <s v="111005044"/>
    <s v="MSP-SNGSP-2022-2173-M"/>
    <d v="2022-08-30T00:00:00"/>
    <s v="MSP-DNPI-2022-1433-M"/>
    <d v="2022-08-30T00:00:00"/>
    <x v="0"/>
    <s v="Se realiza la reforma para financiar el % Costos operativos Convenio Adhesión_Exter. Farmacias Fase II"/>
    <s v="PROGRAMAS DE SALUD PUBLICA"/>
    <s v="COSTOS OPERATIVOS ADQUISICIÓN DE MEDICAMENTOS DE CONSULTA EXTERNA A TRAVÉS DEL PROCEDIMIENTO DEEXTERNALIZACIÓN DE FARMACIAS PARA EL GRUPO I DE LA FASE II”"/>
    <s v="PLANTA CENTRAL"/>
    <n v="9999"/>
    <n v="24"/>
    <s v="000"/>
    <s v="002"/>
    <n v="530242"/>
    <n v="1701"/>
    <s v="001"/>
    <s v="0000"/>
    <s v="0000"/>
    <n v="121028.39"/>
    <n v="0"/>
    <n v="121028.39"/>
    <n v="0"/>
    <n v="0"/>
    <n v="0"/>
    <s v="SI"/>
    <m/>
    <m/>
    <s v="MAYRA ESPINOZA "/>
    <n v="30257.100000000006"/>
    <n v="0"/>
    <n v="30257.100000000006"/>
    <s v="SUB GESTION OPERACIONES LOGISTICA SALUD "/>
    <x v="32"/>
    <s v="Externalización de Medicamentos"/>
    <s v="SI"/>
    <n v="30078.090000000007"/>
  </r>
  <r>
    <x v="334"/>
    <s v="121001011"/>
    <s v=" MSP-DNCE-2022-1245-M"/>
    <d v="2022-08-26T00:00:00"/>
    <s v="MSP-DNPI-2022-1453-M"/>
    <d v="2022-08-31T00:00:00"/>
    <x v="0"/>
    <s v="LA REFORMA SE REALIZA CON LA FINALIDAD DE EFECTUAR LA ADQUISICIÓN DE FÓRMULAS DE NUTRICIÓN ENTERAL EXENTA DE FENILALANINA (ETAPA 2) QUE NO CONSTAN DENTRO DEL CATÁLOGO ELECTRÓNICO"/>
    <s v="PROVISION Y PRESTACION DE SERVICIOS DE SALUD"/>
    <s v="ADQUISICIÓN DE REACTIVOS PARA DIAGNÓSTICO DE ENFERMEDADES GENÉTICAS MEDIANTE EL USO DE SONDAS FISH (HIBRIDACIÓN FLUORESCENTE IN SITU)"/>
    <s v="PLANTA CENTRAL"/>
    <n v="9999"/>
    <n v="90"/>
    <s v="000"/>
    <s v="005"/>
    <n v="530810"/>
    <n v="1701"/>
    <s v="001"/>
    <s v="0000"/>
    <s v="0000"/>
    <n v="0"/>
    <n v="0"/>
    <n v="0"/>
    <n v="29998.240000000002"/>
    <n v="0"/>
    <n v="29998.240000000002"/>
    <s v="SI"/>
    <m/>
    <m/>
    <s v="DIANA MESIAS"/>
    <n v="0"/>
    <n v="0"/>
    <n v="0"/>
    <s v="SUB ATENCION SALUD MOVIL HOSPITALARIA CENTROS ESPECIALIZADOS"/>
    <x v="6"/>
    <s v="PREV. DISCAPACIDADES Y ENFERMEDADES GENÉTICAS"/>
    <s v="NO"/>
    <n v="0"/>
  </r>
  <r>
    <x v="334"/>
    <s v="CZ3"/>
    <s v=" MSP-DNCE-2022-1245-M"/>
    <d v="2022-08-26T00:00:00"/>
    <s v="MSP-DNPI-2022-1453-M"/>
    <d v="2022-08-31T00:00:00"/>
    <x v="0"/>
    <s v="LA REFORMA SE REALIZA CON LA FINALIDAD DE EFECTUAR LA ADQUISICIÓN DE FÓRMULAS DE NUTRICIÓN ENTERAL EXENTA DE FENILALANINA (ETAPA 2) QUE NO CONSTAN DENTRO DEL CATÁLOGO ELECTRÓNICO"/>
    <s v="CZ3"/>
    <s v="“ADQUISICIÓN DE FÓRMULAS DE NUTRICIÓN ENTERAL_x000a_EXENTA DE FENILALANINA (ETAPA 2) QUE NO CONSTAN DENTRO DEL CATÁLOGO_x000a_ELECTRÓNICO"/>
    <s v="CZ3"/>
    <s v="1111"/>
    <n v="90"/>
    <s v="000"/>
    <s v="005"/>
    <s v="530809"/>
    <s v="0601"/>
    <s v="001"/>
    <s v="0000"/>
    <s v="0000"/>
    <n v="29998.240000000002"/>
    <n v="0"/>
    <n v="29998.240000000002"/>
    <n v="0"/>
    <n v="0"/>
    <n v="0"/>
    <s v="SI"/>
    <m/>
    <m/>
    <s v="DIANA MESIAS"/>
    <e v="#N/A"/>
    <e v="#N/A"/>
    <e v="#N/A"/>
    <e v="#N/A"/>
    <x v="8"/>
    <e v="#N/A"/>
    <e v="#N/A"/>
    <e v="#N/A"/>
  </r>
  <r>
    <x v="335"/>
    <s v="134001075"/>
    <s v="N/A"/>
    <d v="2022-08-31T00:00:00"/>
    <s v="MSP-DNGP-2022-0466-M"/>
    <d v="2022-08-31T00:00:00"/>
    <x v="2"/>
    <s v="REFORMA DE CUADRE DEL POA AL 31/8/2022"/>
    <s v="ADMINISTRACION CENTRAL"/>
    <s v="Reporte de remuneración mensual unificada e ingresos complementarios"/>
    <s v="PLANTA CENTRAL"/>
    <n v="9999"/>
    <s v="01"/>
    <s v="000"/>
    <s v="001"/>
    <n v="510105"/>
    <n v="1709"/>
    <s v="001"/>
    <s v="0000"/>
    <s v="0000"/>
    <n v="0"/>
    <n v="0"/>
    <n v="0"/>
    <n v="3278535.51"/>
    <n v="0"/>
    <n v="3278535.51"/>
    <s v="SI"/>
    <m/>
    <m/>
    <s v="VERONICA VELEZ "/>
    <n v="914.51000000024214"/>
    <n v="0"/>
    <n v="914.51000000024214"/>
    <s v="COOR ADMINISTRATIVA FINANCIERA"/>
    <x v="12"/>
    <s v="REMUNERACIONES"/>
    <s v="SI"/>
    <n v="914.51000000024214"/>
  </r>
  <r>
    <x v="335"/>
    <s v="134001035"/>
    <s v="N/A"/>
    <d v="2022-08-31T00:00:00"/>
    <s v="MSP-DNGP-2022-0466-M"/>
    <d v="2022-08-31T00:00:00"/>
    <x v="2"/>
    <s v="REFORMA DE CUADRE DEL POA AL 31/8/2022"/>
    <s v="ADMINISTRACION CENTRAL"/>
    <s v="Reporte de remuneración mensual unificada e ingresos complementarios"/>
    <s v="PLANTA CENTRAL"/>
    <n v="9999"/>
    <s v="01"/>
    <s v="000"/>
    <s v="001"/>
    <n v="510203"/>
    <n v="1700"/>
    <s v="001"/>
    <s v="0000"/>
    <s v="0000"/>
    <n v="26358.6699999999"/>
    <n v="0"/>
    <n v="26358.6699999999"/>
    <n v="0"/>
    <n v="0"/>
    <n v="0"/>
    <s v="SI"/>
    <m/>
    <m/>
    <s v="VERONICA VELEZ "/>
    <n v="644810.48999999976"/>
    <n v="0"/>
    <n v="644810.48999999976"/>
    <s v="COOR ADMINISTRATIVA FINANCIERA"/>
    <x v="12"/>
    <s v="REMUNERACIONES"/>
    <s v="SI"/>
    <n v="644810.48999999976"/>
  </r>
  <r>
    <x v="335"/>
    <s v="134001123"/>
    <s v="N/A"/>
    <d v="2022-08-31T00:00:00"/>
    <s v="MSP-DNGP-2022-0466-M"/>
    <d v="2022-08-31T00:00:00"/>
    <x v="2"/>
    <s v="REFORMA DE CUADRE DEL POA AL 31/8/2022"/>
    <s v="ADMINISTRACION CENTRAL"/>
    <s v="Reporte de remuneración mensual unificada e ingresos complementarios"/>
    <s v="PLANTA CENTRAL"/>
    <n v="9999"/>
    <s v="01"/>
    <s v="000"/>
    <s v="001"/>
    <n v="510203"/>
    <n v="1709"/>
    <s v="001"/>
    <s v="0000"/>
    <s v="0000"/>
    <n v="0"/>
    <n v="0"/>
    <n v="0"/>
    <n v="153120.43"/>
    <n v="0"/>
    <n v="153120.43"/>
    <s v="SI"/>
    <m/>
    <m/>
    <s v="VERONICA VELEZ "/>
    <n v="0"/>
    <n v="0"/>
    <n v="0"/>
    <s v="COOR ADMINISTRATIVA FINANCIERA"/>
    <x v="12"/>
    <s v="REMUNERACIONES"/>
    <s v="NO"/>
    <n v="0"/>
  </r>
  <r>
    <x v="335"/>
    <s v="134001041"/>
    <s v="N/A"/>
    <d v="2022-08-31T00:00:00"/>
    <s v="MSP-DNGP-2022-0466-M"/>
    <d v="2022-08-31T00:00:00"/>
    <x v="2"/>
    <s v="REFORMA DE CUADRE DEL POA AL 31/8/2022"/>
    <s v="ADMINISTRACION CENTRAL"/>
    <s v="Reporte de remuneración mensual unificada e ingresos complementarios"/>
    <s v="PLANTA CENTRAL"/>
    <n v="9999"/>
    <s v="01"/>
    <s v="000"/>
    <s v="001"/>
    <n v="510204"/>
    <n v="1700"/>
    <s v="001"/>
    <s v="0000"/>
    <s v="0000"/>
    <n v="6141.6699999999801"/>
    <n v="0"/>
    <n v="6141.6699999999801"/>
    <n v="0"/>
    <n v="0"/>
    <n v="0"/>
    <s v="SI"/>
    <m/>
    <m/>
    <s v="VERONICA VELEZ "/>
    <n v="219518.27"/>
    <n v="0"/>
    <n v="219518.27"/>
    <s v="COOR ADMINISTRATIVA FINANCIERA"/>
    <x v="12"/>
    <s v="REMUNERACIONES"/>
    <s v="SI"/>
    <n v="219518.27"/>
  </r>
  <r>
    <x v="335"/>
    <s v="134001124"/>
    <s v="N/A"/>
    <d v="2022-08-31T00:00:00"/>
    <s v="MSP-DNGP-2022-0466-M"/>
    <d v="2022-08-31T00:00:00"/>
    <x v="2"/>
    <s v="REFORMA DE CUADRE DEL POA AL 31/8/2022"/>
    <s v="ADMINISTRACION CENTRAL"/>
    <s v="Reporte de remuneración mensual unificada e ingresos complementarios"/>
    <s v="PLANTA CENTRAL"/>
    <n v="9999"/>
    <s v="01"/>
    <s v="000"/>
    <s v="001"/>
    <n v="510204"/>
    <n v="1709"/>
    <s v="001"/>
    <s v="0000"/>
    <s v="0000"/>
    <n v="0"/>
    <n v="0"/>
    <n v="0"/>
    <n v="24579.17"/>
    <n v="0"/>
    <n v="24579.17"/>
    <s v="SI"/>
    <m/>
    <m/>
    <s v="VERONICA VELEZ "/>
    <n v="0"/>
    <n v="0"/>
    <n v="0"/>
    <s v="COOR ADMINISTRATIVA FINANCIERA"/>
    <x v="12"/>
    <s v="REMUNERACIONES"/>
    <s v="NO"/>
    <n v="0"/>
  </r>
  <r>
    <x v="335"/>
    <s v="134001007"/>
    <s v="N/A"/>
    <d v="2022-08-31T00:00:00"/>
    <s v="MSP-DNGP-2022-0466-M"/>
    <d v="2022-08-31T00:00:00"/>
    <x v="2"/>
    <s v="REFORMA DE CUADRE DEL POA AL 31/8/2022"/>
    <s v="ADMINISTRACION CENTRAL"/>
    <s v="Reporte de remuneración mensual unificada e ingresos complementarios"/>
    <s v="PLANTA CENTRAL"/>
    <n v="9999"/>
    <s v="01"/>
    <s v="000"/>
    <s v="001"/>
    <n v="510510"/>
    <n v="1700"/>
    <s v="001"/>
    <s v="0000"/>
    <s v="0000"/>
    <n v="0"/>
    <n v="0"/>
    <n v="0"/>
    <n v="91700"/>
    <n v="0"/>
    <n v="91700"/>
    <s v="SI"/>
    <m/>
    <m/>
    <s v="VERONICA VELEZ "/>
    <n v="2213601.9900000002"/>
    <n v="0"/>
    <n v="2213601.9900000002"/>
    <s v="COOR ADMINISTRATIVA FINANCIERA"/>
    <x v="12"/>
    <s v="REMUNERACIONES"/>
    <s v="SI"/>
    <n v="2213601.9900000002"/>
  </r>
  <r>
    <x v="335"/>
    <s v="134001052"/>
    <s v="N/A"/>
    <d v="2022-08-31T00:00:00"/>
    <s v="MSP-DNGP-2022-0466-M"/>
    <d v="2022-08-31T00:00:00"/>
    <x v="2"/>
    <s v="REFORMA DE CUADRE DEL POA AL 31/8/2022"/>
    <s v="ADMINISTRACION CENTRAL"/>
    <s v="Reporte de remuneración mensual unificada e ingresos complementarios"/>
    <s v="PLANTA CENTRAL"/>
    <n v="9999"/>
    <s v="01"/>
    <s v="000"/>
    <s v="001"/>
    <n v="510510"/>
    <n v="1709"/>
    <s v="001"/>
    <s v="0000"/>
    <s v="0000"/>
    <n v="0"/>
    <n v="0"/>
    <n v="0"/>
    <n v="427105.88"/>
    <n v="0"/>
    <n v="427105.88"/>
    <s v="SI"/>
    <m/>
    <m/>
    <s v="VERONICA VELEZ "/>
    <n v="7610.8900000154972"/>
    <n v="0"/>
    <n v="7610.8900000154972"/>
    <s v="COOR ADMINISTRATIVA FINANCIERA"/>
    <x v="12"/>
    <s v="REMUNERACIONES"/>
    <s v="SI"/>
    <n v="7610.8900000154972"/>
  </r>
  <r>
    <x v="335"/>
    <s v="134001097"/>
    <s v="N/A"/>
    <d v="2022-08-31T00:00:00"/>
    <s v="MSP-DNGP-2022-0466-M"/>
    <d v="2022-08-31T00:00:00"/>
    <x v="2"/>
    <s v="REFORMA DE CUADRE DEL POA AL 31/8/2022"/>
    <s v="ADMINISTRACION CENTRAL"/>
    <s v="Reporte de remuneración mensual unificada e ingresos complementarios"/>
    <s v="PLANTA CENTRAL"/>
    <n v="9999"/>
    <s v="01"/>
    <s v="000"/>
    <s v="001"/>
    <n v="510515"/>
    <n v="1709"/>
    <s v="001"/>
    <s v="0000"/>
    <s v="0000"/>
    <n v="0"/>
    <n v="0"/>
    <n v="0"/>
    <n v="3458924.61"/>
    <n v="0"/>
    <n v="3458924.61"/>
    <s v="SI"/>
    <m/>
    <m/>
    <s v="VERONICA VELEZ "/>
    <n v="11924.719999999739"/>
    <n v="0"/>
    <n v="11924.719999999739"/>
    <s v="COOR ADMINISTRATIVA FINANCIERA"/>
    <x v="12"/>
    <s v="REMUNERACIONES"/>
    <s v="SI"/>
    <n v="11924.719999999739"/>
  </r>
  <r>
    <x v="335"/>
    <s v="134001047"/>
    <s v="N/A"/>
    <d v="2022-08-31T00:00:00"/>
    <s v="MSP-DNGP-2022-0466-M"/>
    <d v="2022-08-31T00:00:00"/>
    <x v="2"/>
    <s v="REFORMA DE CUADRE DEL POA AL 31/8/2022"/>
    <s v="ADMINISTRACION CENTRAL"/>
    <s v="Reporte de remuneración mensual unificada e ingresos complementarios"/>
    <s v="PLANTA CENTRAL"/>
    <n v="9999"/>
    <s v="01"/>
    <s v="000"/>
    <s v="001"/>
    <n v="510516"/>
    <n v="1700"/>
    <s v="001"/>
    <s v="0000"/>
    <s v="0000"/>
    <n v="6704"/>
    <n v="0"/>
    <n v="6704"/>
    <n v="0"/>
    <n v="0"/>
    <n v="0"/>
    <s v="SI"/>
    <m/>
    <m/>
    <s v="VERONICA VELEZ "/>
    <n v="68716"/>
    <n v="0"/>
    <n v="68716"/>
    <s v="COOR ADMINISTRATIVA FINANCIERA"/>
    <x v="12"/>
    <s v="REMUNERACIONES"/>
    <s v="SI"/>
    <n v="68716"/>
  </r>
  <r>
    <x v="335"/>
    <s v="134001111"/>
    <s v="N/A"/>
    <d v="2022-08-31T00:00:00"/>
    <s v="MSP-DNGP-2022-0466-M"/>
    <d v="2022-08-31T00:00:00"/>
    <x v="2"/>
    <s v="REFORMA DE CUADRE DEL POA AL 31/8/2022"/>
    <s v="ADMINISTRACION CENTRAL"/>
    <s v="Reporte de remuneración mensual unificada e ingresos complementarios"/>
    <s v="PLANTA CENTRAL"/>
    <n v="9999"/>
    <s v="01"/>
    <s v="000"/>
    <s v="001"/>
    <n v="510516"/>
    <n v="1709"/>
    <s v="001"/>
    <s v="0000"/>
    <s v="0000"/>
    <n v="0"/>
    <n v="0"/>
    <n v="0"/>
    <n v="3500254.25"/>
    <n v="0"/>
    <n v="3500254.25"/>
    <s v="SI"/>
    <m/>
    <m/>
    <s v="VERONICA VELEZ "/>
    <n v="1862.0599999995902"/>
    <n v="0"/>
    <n v="1862.0599999995902"/>
    <s v="COOR ADMINISTRATIVA FINANCIERA"/>
    <x v="12"/>
    <s v="REMUNERACIONES"/>
    <s v="SI"/>
    <n v="1862.0599999995902"/>
  </r>
  <r>
    <x v="335"/>
    <s v="134001051"/>
    <s v="N/A"/>
    <d v="2022-08-31T00:00:00"/>
    <s v="MSP-DNGP-2022-0466-M"/>
    <d v="2022-08-31T00:00:00"/>
    <x v="2"/>
    <s v="REFORMA DE CUADRE DEL POA AL 31/8/2022"/>
    <s v="ADMINISTRACION CENTRAL"/>
    <s v="Reporte de remuneración mensual unificada e ingresos complementarios"/>
    <s v="PLANTA CENTRAL"/>
    <n v="9999"/>
    <s v="01"/>
    <s v="000"/>
    <s v="001"/>
    <n v="510602"/>
    <n v="1700"/>
    <s v="001"/>
    <s v="0000"/>
    <s v="0000"/>
    <m/>
    <n v="0"/>
    <n v="0"/>
    <n v="1183200"/>
    <n v="0"/>
    <n v="1183200"/>
    <s v="SI"/>
    <m/>
    <m/>
    <s v="VERONICA VELEZ "/>
    <n v="0"/>
    <n v="0"/>
    <n v="0"/>
    <s v="COOR ADMINISTRATIVA FINANCIERA"/>
    <x v="12"/>
    <s v="REMUNERACIONES"/>
    <s v="NO"/>
    <n v="0"/>
  </r>
  <r>
    <x v="335"/>
    <s v="134001023"/>
    <s v="N/A"/>
    <d v="2022-08-31T00:00:00"/>
    <s v="MSP-DNGP-2022-0466-M"/>
    <d v="2022-08-31T00:00:00"/>
    <x v="2"/>
    <s v="REFORMA DE CUADRE DEL POA AL 31/8/2022"/>
    <s v="ADMINISTRACION CENTRAL"/>
    <s v="Reporte de remuneración mensual unificada e ingresos complementarios"/>
    <s v="PLANTA CENTRAL"/>
    <n v="9999"/>
    <s v="01"/>
    <s v="000"/>
    <s v="001"/>
    <n v="510601"/>
    <n v="1700"/>
    <s v="001"/>
    <s v="0000"/>
    <s v="0000"/>
    <n v="646.94000000006054"/>
    <n v="0"/>
    <n v="646.94000000006054"/>
    <n v="0"/>
    <n v="0"/>
    <n v="0"/>
    <s v="SI"/>
    <m/>
    <m/>
    <s v="VERONICA VELEZ "/>
    <n v="745129"/>
    <n v="0"/>
    <n v="745129"/>
    <s v="COOR ADMINISTRATIVA FINANCIERA"/>
    <x v="12"/>
    <s v="REMUNERACIONES"/>
    <s v="SI"/>
    <n v="745129"/>
  </r>
  <r>
    <x v="335"/>
    <s v="134001125"/>
    <s v="N/A"/>
    <d v="2022-08-31T00:00:00"/>
    <s v="MSP-DNGP-2022-0466-M"/>
    <d v="2022-08-31T00:00:00"/>
    <x v="2"/>
    <s v="REFORMA DE CUADRE DEL POA AL 31/8/2022"/>
    <s v="ADMINISTRACION CENTRAL"/>
    <s v="Reporte de remuneración mensual unificada e ingresos complementarios"/>
    <s v="PLANTA CENTRAL"/>
    <n v="9999"/>
    <s v="01"/>
    <s v="000"/>
    <s v="001"/>
    <n v="510601"/>
    <n v="1709"/>
    <s v="001"/>
    <s v="0000"/>
    <s v="0000"/>
    <n v="0"/>
    <n v="0"/>
    <n v="0"/>
    <n v="177313.45"/>
    <n v="0"/>
    <n v="177313.45"/>
    <s v="SI"/>
    <m/>
    <m/>
    <s v="VERONICA VELEZ "/>
    <n v="0"/>
    <n v="0"/>
    <n v="0"/>
    <s v="COOR ADMINISTRATIVA FINANCIERA"/>
    <x v="12"/>
    <s v="REMUNERACIONES"/>
    <s v="NO"/>
    <n v="0"/>
  </r>
  <r>
    <x v="335"/>
    <s v="134001029"/>
    <s v="N/A"/>
    <d v="2022-08-31T00:00:00"/>
    <s v="MSP-DNGP-2022-0466-M"/>
    <d v="2022-08-31T00:00:00"/>
    <x v="2"/>
    <s v="REFORMA DE CUADRE DEL POA AL 31/8/2022"/>
    <s v="ADMINISTRACION CENTRAL"/>
    <s v="Reporte de remuneración mensual unificada e ingresos complementarios"/>
    <s v="PLANTA CENTRAL"/>
    <n v="9999"/>
    <s v="01"/>
    <s v="000"/>
    <s v="001"/>
    <n v="510602"/>
    <n v="1700"/>
    <s v="001"/>
    <s v="0000"/>
    <s v="0000"/>
    <n v="0"/>
    <n v="0"/>
    <n v="0"/>
    <n v="37441.56"/>
    <n v="0"/>
    <n v="37441.56"/>
    <s v="SI"/>
    <m/>
    <m/>
    <s v="VERONICA VELEZ "/>
    <n v="550732.12999999989"/>
    <n v="0"/>
    <n v="550732.12999999989"/>
    <s v="COOR ADMINISTRATIVA FINANCIERA"/>
    <x v="12"/>
    <s v="REMUNERACIONES"/>
    <s v="SI"/>
    <n v="550732.12999999989"/>
  </r>
  <r>
    <x v="335"/>
    <s v="134001126"/>
    <s v="N/A"/>
    <d v="2022-08-31T00:00:00"/>
    <s v="MSP-DNGP-2022-0466-M"/>
    <d v="2022-08-31T00:00:00"/>
    <x v="2"/>
    <s v="REFORMA DE CUADRE DEL POA AL 31/8/2022"/>
    <s v="ADMINISTRACION CENTRAL"/>
    <s v="Reporte de remuneración mensual unificada e ingresos complementarios"/>
    <s v="PLANTA CENTRAL"/>
    <n v="9999"/>
    <s v="01"/>
    <s v="000"/>
    <s v="001"/>
    <n v="510602"/>
    <n v="1709"/>
    <s v="001"/>
    <s v="0000"/>
    <s v="0000"/>
    <n v="0"/>
    <n v="0"/>
    <n v="0"/>
    <n v="153059.19"/>
    <n v="0"/>
    <n v="153059.19"/>
    <s v="SI"/>
    <m/>
    <m/>
    <s v="VERONICA VELEZ "/>
    <n v="0"/>
    <n v="0"/>
    <n v="0"/>
    <s v="COOR ADMINISTRATIVA FINANCIERA"/>
    <x v="12"/>
    <s v="REMUNERACIONES"/>
    <s v="NO"/>
    <n v="0"/>
  </r>
  <r>
    <x v="335"/>
    <s v="134001066"/>
    <s v="N/A"/>
    <d v="2022-08-31T00:00:00"/>
    <s v="MSP-DNGP-2022-0466-M"/>
    <d v="2022-08-31T00:00:00"/>
    <x v="2"/>
    <s v="REFORMA DE CUADRE DEL POA AL 31/8/2022"/>
    <s v="ADMINISTRACION CENTRAL"/>
    <s v="Reporte de remuneración mensual unificada e ingresos complementarios"/>
    <s v="PLANTA CENTRAL"/>
    <n v="9999"/>
    <s v="01"/>
    <s v="000"/>
    <s v="001"/>
    <n v="510707"/>
    <n v="1700"/>
    <s v="001"/>
    <s v="0000"/>
    <s v="0000"/>
    <n v="25000"/>
    <n v="0"/>
    <n v="25000"/>
    <n v="0"/>
    <n v="0"/>
    <n v="0"/>
    <s v="SI"/>
    <m/>
    <m/>
    <s v="VERONICA VELEZ "/>
    <n v="144673.41000000003"/>
    <n v="0"/>
    <n v="144673.41000000003"/>
    <s v="COOR ADMINISTRATIVA FINANCIERA"/>
    <x v="12"/>
    <s v="REMUNERACIONES"/>
    <s v="SI"/>
    <n v="144673.41000000003"/>
  </r>
  <r>
    <x v="335"/>
    <s v="134001067"/>
    <s v="N/A"/>
    <d v="2022-08-31T00:00:00"/>
    <s v="MSP-DNGP-2022-0466-M"/>
    <d v="2022-08-31T00:00:00"/>
    <x v="2"/>
    <s v="REFORMA DE CUADRE DEL POA AL 31/8/2022"/>
    <s v="ADMINISTRACION CENTRAL"/>
    <s v="Reporte de remuneración mensual unificada e ingresos complementarios"/>
    <s v="PLANTA CENTRAL"/>
    <n v="9999"/>
    <s v="01"/>
    <s v="000"/>
    <s v="001"/>
    <n v="990101"/>
    <n v="1700"/>
    <s v="001"/>
    <s v="0000"/>
    <s v="0000"/>
    <n v="13458.43"/>
    <n v="0"/>
    <n v="13458.43"/>
    <n v="0"/>
    <n v="0"/>
    <n v="0"/>
    <s v="SI"/>
    <m/>
    <m/>
    <s v="VERONICA VELEZ "/>
    <n v="192662.3"/>
    <n v="0"/>
    <n v="192662.3"/>
    <s v="COOR ADMINISTRATIVA FINANCIERA"/>
    <x v="12"/>
    <s v="REMUNERACIONES"/>
    <s v="SI"/>
    <n v="192662.3"/>
  </r>
  <r>
    <x v="335"/>
    <s v="134001036"/>
    <s v="N/A"/>
    <d v="2022-08-31T00:00:00"/>
    <s v="MSP-DNGP-2022-0466-M"/>
    <d v="2022-08-31T00:00:00"/>
    <x v="2"/>
    <s v="REFORMA DE CUADRE DEL POA AL 31/8/2022"/>
    <s v="PREVENCION Y PROMOCION DE LA SALUD"/>
    <s v="Reporte de remuneración mensual unificada e ingresos complementarios"/>
    <s v="PLANTA CENTRAL"/>
    <n v="9999"/>
    <n v="55"/>
    <s v="000"/>
    <s v="003"/>
    <n v="510203"/>
    <n v="1700"/>
    <s v="001"/>
    <s v="0000"/>
    <s v="0000"/>
    <n v="4700"/>
    <n v="0"/>
    <n v="4700"/>
    <n v="0"/>
    <n v="0"/>
    <n v="0"/>
    <s v="SI"/>
    <m/>
    <m/>
    <s v="VERONICA VELEZ "/>
    <n v="61517.340000000011"/>
    <n v="0"/>
    <n v="61517.340000000011"/>
    <s v="COOR ADMINISTRATIVA FINANCIERA"/>
    <x v="12"/>
    <s v="REMUNERACIONES"/>
    <s v="SI"/>
    <n v="61517.340000000011"/>
  </r>
  <r>
    <x v="335"/>
    <s v="134001042"/>
    <s v="N/A"/>
    <d v="2022-08-31T00:00:00"/>
    <s v="MSP-DNGP-2022-0466-M"/>
    <d v="2022-08-31T00:00:00"/>
    <x v="2"/>
    <s v="REFORMA DE CUADRE DEL POA AL 31/8/2022"/>
    <s v="PREVENCION Y PROMOCION DE LA SALUD"/>
    <s v="Reporte de remuneración mensual unificada e ingresos complementarios"/>
    <s v="PLANTA CENTRAL"/>
    <n v="9999"/>
    <n v="55"/>
    <s v="000"/>
    <s v="003"/>
    <n v="510204"/>
    <n v="1700"/>
    <s v="001"/>
    <s v="0000"/>
    <s v="0000"/>
    <n v="1700"/>
    <n v="0"/>
    <n v="1700"/>
    <n v="0"/>
    <n v="0"/>
    <n v="0"/>
    <s v="SI"/>
    <m/>
    <m/>
    <s v="VERONICA VELEZ "/>
    <n v="18496.62"/>
    <n v="0"/>
    <n v="18496.62"/>
    <s v="COOR ADMINISTRATIVA FINANCIERA"/>
    <x v="12"/>
    <s v="REMUNERACIONES"/>
    <s v="SI"/>
    <n v="18496.62"/>
  </r>
  <r>
    <x v="335"/>
    <s v="134001131"/>
    <s v="N/A"/>
    <d v="2022-08-31T00:00:00"/>
    <s v="MSP-DNGP-2022-0466-M"/>
    <d v="2022-08-31T00:00:00"/>
    <x v="2"/>
    <s v="REFORMA DE CUADRE DEL POA AL 31/8/2022"/>
    <s v="PREVENCION Y PROMOCION DE LA SALUD"/>
    <s v="Reporte de remuneración mensual unificada e ingresos complementarios"/>
    <s v="PLANTA CENTRAL"/>
    <n v="9999"/>
    <n v="55"/>
    <s v="000"/>
    <s v="003"/>
    <n v="510707"/>
    <n v="1700"/>
    <s v="001"/>
    <s v="0000"/>
    <s v="0000"/>
    <n v="6200"/>
    <n v="0"/>
    <n v="6200"/>
    <n v="0"/>
    <n v="0"/>
    <n v="0"/>
    <s v="SI"/>
    <m/>
    <m/>
    <s v="VERONICA VELEZ "/>
    <n v="9200"/>
    <n v="0"/>
    <n v="9200"/>
    <s v="COOR ADMINISTRATIVA FINANCIERA"/>
    <x v="12"/>
    <s v="REMUNERACIONES"/>
    <s v="SI"/>
    <n v="9200"/>
  </r>
  <r>
    <x v="335"/>
    <s v="134001037"/>
    <s v="N/A"/>
    <d v="2022-08-31T00:00:00"/>
    <s v="MSP-DNGP-2022-0466-M"/>
    <d v="2022-08-31T00:00:00"/>
    <x v="2"/>
    <s v="REFORMA DE CUADRE DEL POA AL 31/8/2022"/>
    <s v="VIGILANCIA Y CONTROL SANITARIO"/>
    <s v="Reporte de remuneración mensual unificada e ingresos complementarios"/>
    <s v="PLANTA CENTRAL"/>
    <n v="9999"/>
    <n v="56"/>
    <s v="000"/>
    <s v="002"/>
    <n v="510203"/>
    <n v="1700"/>
    <s v="001"/>
    <s v="0000"/>
    <s v="0000"/>
    <n v="3500"/>
    <n v="0"/>
    <n v="3500"/>
    <n v="0"/>
    <n v="0"/>
    <n v="0"/>
    <s v="SI"/>
    <m/>
    <m/>
    <s v="VERONICA VELEZ "/>
    <n v="64661.620000000024"/>
    <n v="0"/>
    <n v="64661.620000000024"/>
    <s v="COOR ADMINISTRATIVA FINANCIERA"/>
    <x v="12"/>
    <s v="REMUNERACIONES"/>
    <s v="SI"/>
    <n v="64661.620000000024"/>
  </r>
  <r>
    <x v="335"/>
    <s v="134001043"/>
    <s v="N/A"/>
    <d v="2022-08-31T00:00:00"/>
    <s v="MSP-DNGP-2022-0466-M"/>
    <d v="2022-08-31T00:00:00"/>
    <x v="2"/>
    <s v="REFORMA DE CUADRE DEL POA AL 31/8/2022"/>
    <s v="VIGILANCIA Y CONTROL SANITARIO"/>
    <s v="Reporte de remuneración mensual unificada e ingresos complementarios"/>
    <s v="PLANTA CENTRAL"/>
    <n v="9999"/>
    <n v="56"/>
    <s v="000"/>
    <s v="002"/>
    <n v="510204"/>
    <n v="1700"/>
    <s v="001"/>
    <s v="0000"/>
    <s v="0000"/>
    <n v="1100.0000000000018"/>
    <n v="0"/>
    <n v="1100.0000000000018"/>
    <n v="0"/>
    <n v="0"/>
    <n v="0"/>
    <s v="SI"/>
    <m/>
    <m/>
    <s v="VERONICA VELEZ "/>
    <n v="16439.580000000002"/>
    <n v="0"/>
    <n v="16439.580000000002"/>
    <s v="COOR ADMINISTRATIVA FINANCIERA"/>
    <x v="12"/>
    <s v="REMUNERACIONES"/>
    <s v="SI"/>
    <n v="16439.580000000002"/>
  </r>
  <r>
    <x v="335"/>
    <s v="134001132"/>
    <s v="N/A"/>
    <d v="2022-08-31T00:00:00"/>
    <s v="MSP-DNGP-2022-0466-M"/>
    <d v="2022-08-31T00:00:00"/>
    <x v="2"/>
    <s v="REFORMA DE CUADRE DEL POA AL 31/8/2022"/>
    <s v="VIGILANCIA Y CONTROL SANITARIO"/>
    <s v="Reporte de remuneración mensual unificada e ingresos complementarios"/>
    <s v="PLANTA CENTRAL"/>
    <n v="9999"/>
    <n v="56"/>
    <s v="000"/>
    <s v="002"/>
    <n v="510707"/>
    <n v="1700"/>
    <s v="001"/>
    <s v="0000"/>
    <s v="0000"/>
    <n v="9500"/>
    <n v="0"/>
    <n v="9500"/>
    <n v="0"/>
    <n v="0"/>
    <n v="0"/>
    <s v="SI"/>
    <m/>
    <m/>
    <s v="VERONICA VELEZ "/>
    <n v="9500"/>
    <n v="0"/>
    <n v="9500"/>
    <s v="COOR ADMINISTRATIVA FINANCIERA"/>
    <x v="12"/>
    <s v="REMUNERACIONES"/>
    <s v="SI"/>
    <n v="9500"/>
  </r>
  <r>
    <x v="335"/>
    <s v="134001038"/>
    <s v="N/A"/>
    <d v="2022-08-31T00:00:00"/>
    <s v="MSP-DNGP-2022-0466-M"/>
    <d v="2022-08-31T00:00:00"/>
    <x v="2"/>
    <s v="REFORMA DE CUADRE DEL POA AL 31/8/2022"/>
    <s v="GARANTIA DE LA CALIDAD DE LOS SERVICIOS DE SALUD"/>
    <s v="Reporte de remuneración mensual unificada e ingresos complementarios"/>
    <s v="PLANTA CENTRAL"/>
    <n v="9999"/>
    <n v="57"/>
    <s v="000"/>
    <s v="002"/>
    <n v="510203"/>
    <n v="1700"/>
    <s v="001"/>
    <s v="0000"/>
    <s v="0000"/>
    <n v="5400"/>
    <n v="0"/>
    <n v="5400"/>
    <n v="0"/>
    <n v="0"/>
    <n v="0"/>
    <s v="SI"/>
    <m/>
    <m/>
    <s v="VERONICA VELEZ "/>
    <n v="76430.679999999993"/>
    <n v="0"/>
    <n v="76430.679999999993"/>
    <s v="COOR ADMINISTRATIVA FINANCIERA"/>
    <x v="12"/>
    <s v="REMUNERACIONES"/>
    <s v="SI"/>
    <n v="76430.679999999993"/>
  </r>
  <r>
    <x v="335"/>
    <s v="134001044"/>
    <s v="N/A"/>
    <d v="2022-08-31T00:00:00"/>
    <s v="MSP-DNGP-2022-0466-M"/>
    <d v="2022-08-31T00:00:00"/>
    <x v="2"/>
    <s v="REFORMA DE CUADRE DEL POA AL 31/8/2022"/>
    <s v="GARANTIA DE LA CALIDAD DE LOS SERVICIOS DE SALUD"/>
    <s v="Reporte de remuneración mensual unificada e ingresos complementarios"/>
    <s v="PLANTA CENTRAL"/>
    <n v="9999"/>
    <n v="57"/>
    <s v="000"/>
    <s v="002"/>
    <n v="510204"/>
    <n v="1700"/>
    <s v="001"/>
    <s v="0000"/>
    <s v="0000"/>
    <n v="1300"/>
    <n v="0"/>
    <n v="1300"/>
    <n v="0"/>
    <n v="0"/>
    <n v="0"/>
    <s v="SI"/>
    <m/>
    <m/>
    <s v="VERONICA VELEZ "/>
    <n v="20546"/>
    <n v="0"/>
    <n v="20546"/>
    <s v="COOR ADMINISTRATIVA FINANCIERA"/>
    <x v="12"/>
    <s v="REMUNERACIONES"/>
    <s v="SI"/>
    <n v="20546"/>
  </r>
  <r>
    <x v="335"/>
    <s v="134001106"/>
    <s v="N/A"/>
    <d v="2022-08-31T00:00:00"/>
    <s v="MSP-DNGP-2022-0466-M"/>
    <d v="2022-08-31T00:00:00"/>
    <x v="2"/>
    <s v="REFORMA DE CUADRE DEL POA AL 31/8/2022"/>
    <s v="GARANTIA DE LA CALIDAD DE LOS SERVICIOS DE SALUD"/>
    <s v="Reporte de remuneración mensual unificada e ingresos complementarios"/>
    <s v="PLANTA CENTRAL"/>
    <n v="9999"/>
    <n v="57"/>
    <s v="000"/>
    <s v="002"/>
    <n v="510707"/>
    <n v="1700"/>
    <s v="001"/>
    <s v="0000"/>
    <s v="0000"/>
    <n v="11000"/>
    <n v="0"/>
    <n v="11000"/>
    <n v="0"/>
    <n v="0"/>
    <n v="0"/>
    <s v="SI"/>
    <m/>
    <m/>
    <s v="VERONICA VELEZ "/>
    <n v="16077.689999999999"/>
    <n v="0"/>
    <n v="16077.689999999999"/>
    <s v="COOR ADMINISTRATIVA FINANCIERA"/>
    <x v="12"/>
    <s v="REMUNERACIONES"/>
    <s v="SI"/>
    <n v="16077.689999999999"/>
  </r>
  <r>
    <x v="335"/>
    <s v="134001039"/>
    <s v="N/A"/>
    <d v="2022-08-31T00:00:00"/>
    <s v="MSP-DNGP-2022-0466-M"/>
    <d v="2022-08-31T00:00:00"/>
    <x v="2"/>
    <s v="REFORMA DE CUADRE DEL POA AL 31/8/2022"/>
    <s v="GOBERNANZA DE LA SALUD"/>
    <s v="Reporte de remuneración mensual unificada e ingresos complementarios"/>
    <s v="PLANTA CENTRAL"/>
    <n v="9999"/>
    <n v="58"/>
    <s v="000"/>
    <s v="003"/>
    <n v="510203"/>
    <n v="1700"/>
    <s v="001"/>
    <s v="0000"/>
    <s v="0000"/>
    <n v="1000"/>
    <n v="0"/>
    <n v="1000"/>
    <n v="0"/>
    <n v="0"/>
    <n v="0"/>
    <s v="SI"/>
    <m/>
    <m/>
    <s v="VERONICA VELEZ "/>
    <n v="136882.72000000003"/>
    <n v="0"/>
    <n v="136882.72000000003"/>
    <s v="COOR ADMINISTRATIVA FINANCIERA"/>
    <x v="12"/>
    <s v="REMUNERACIONES"/>
    <s v="SI"/>
    <n v="136882.72000000003"/>
  </r>
  <r>
    <x v="335"/>
    <s v="134001045"/>
    <s v="N/A"/>
    <d v="2022-08-31T00:00:00"/>
    <s v="MSP-DNGP-2022-0466-M"/>
    <d v="2022-08-31T00:00:00"/>
    <x v="2"/>
    <s v="REFORMA DE CUADRE DEL POA AL 31/8/2022"/>
    <s v="GOBERNANZA DE LA SALUD"/>
    <s v="Reporte de remuneración mensual unificada e ingresos complementarios"/>
    <s v="PLANTA CENTRAL"/>
    <n v="9999"/>
    <n v="58"/>
    <s v="000"/>
    <s v="003"/>
    <n v="510204"/>
    <n v="1700"/>
    <s v="001"/>
    <s v="0000"/>
    <s v="0000"/>
    <n v="500"/>
    <n v="0"/>
    <n v="500"/>
    <n v="0"/>
    <n v="0"/>
    <n v="0"/>
    <s v="SI"/>
    <m/>
    <m/>
    <s v="VERONICA VELEZ "/>
    <n v="34466.67"/>
    <n v="0"/>
    <n v="34466.67"/>
    <s v="COOR ADMINISTRATIVA FINANCIERA"/>
    <x v="12"/>
    <s v="REMUNERACIONES"/>
    <s v="SI"/>
    <n v="34466.67"/>
  </r>
  <r>
    <x v="335"/>
    <s v="134001087"/>
    <s v="N/A"/>
    <d v="2022-08-31T00:00:00"/>
    <s v="MSP-DNGP-2022-0466-M"/>
    <d v="2022-08-31T00:00:00"/>
    <x v="2"/>
    <s v="REFORMA DE CUADRE DEL POA AL 31/8/2022"/>
    <s v="GOBERNANZA DE LA SALUD"/>
    <s v="Reporte de remuneración mensual unificada e ingresos complementarios"/>
    <s v="PLANTA CENTRAL"/>
    <n v="9999"/>
    <n v="58"/>
    <s v="000"/>
    <s v="003"/>
    <n v="510512"/>
    <n v="1700"/>
    <s v="001"/>
    <s v="0000"/>
    <s v="0000"/>
    <n v="4999.9999999999991"/>
    <n v="0"/>
    <n v="4999.9999999999991"/>
    <n v="0"/>
    <n v="0"/>
    <n v="0"/>
    <s v="SI"/>
    <m/>
    <m/>
    <s v="VERONICA VELEZ "/>
    <n v="11002.05"/>
    <n v="0"/>
    <n v="11002.05"/>
    <s v="COOR ADMINISTRATIVA FINANCIERA"/>
    <x v="12"/>
    <s v="REMUNERACIONES"/>
    <s v="SI"/>
    <n v="11002.05"/>
  </r>
  <r>
    <x v="335"/>
    <s v="134001088"/>
    <s v="N/A"/>
    <d v="2022-08-31T00:00:00"/>
    <s v="MSP-DNGP-2022-0466-M"/>
    <d v="2022-08-31T00:00:00"/>
    <x v="2"/>
    <s v="REFORMA DE CUADRE DEL POA AL 31/8/2022"/>
    <s v="GOBERNANZA DE LA SALUD"/>
    <s v="Reporte de remuneración mensual unificada e ingresos complementarios"/>
    <s v="PLANTA CENTRAL"/>
    <n v="9999"/>
    <n v="58"/>
    <s v="000"/>
    <s v="003"/>
    <n v="510513"/>
    <n v="1700"/>
    <s v="001"/>
    <s v="0000"/>
    <s v="0000"/>
    <n v="0"/>
    <n v="0"/>
    <n v="0"/>
    <n v="5000"/>
    <n v="0"/>
    <n v="5000"/>
    <s v="SI"/>
    <m/>
    <m/>
    <s v="VERONICA VELEZ "/>
    <n v="6064"/>
    <n v="0"/>
    <n v="6064"/>
    <s v="COOR ADMINISTRATIVA FINANCIERA"/>
    <x v="12"/>
    <s v="REMUNERACIONES"/>
    <s v="SI"/>
    <n v="6064"/>
  </r>
  <r>
    <x v="335"/>
    <s v="134001133"/>
    <s v="N/A"/>
    <d v="2022-08-31T00:00:00"/>
    <s v="MSP-DNGP-2022-0466-M"/>
    <d v="2022-08-31T00:00:00"/>
    <x v="2"/>
    <s v="REFORMA DE CUADRE DEL POA AL 31/8/2022"/>
    <s v="GOBERNANZA DE LA SALUD"/>
    <s v="Reporte de remuneración mensual unificada e ingresos complementarios"/>
    <s v="PLANTA CENTRAL"/>
    <n v="9999"/>
    <n v="58"/>
    <s v="000"/>
    <s v="003"/>
    <n v="510707"/>
    <n v="1700"/>
    <s v="001"/>
    <s v="0000"/>
    <s v="0000"/>
    <n v="15500"/>
    <n v="0"/>
    <n v="15500"/>
    <n v="0"/>
    <n v="0"/>
    <n v="0"/>
    <s v="SI"/>
    <m/>
    <m/>
    <s v="VERONICA VELEZ "/>
    <n v="15500"/>
    <n v="0"/>
    <n v="15500"/>
    <s v="COOR ADMINISTRATIVA FINANCIERA"/>
    <x v="12"/>
    <s v="REMUNERACIONES"/>
    <s v="SI"/>
    <n v="15500"/>
  </r>
  <r>
    <x v="335"/>
    <s v="134001040"/>
    <s v="N/A"/>
    <d v="2022-08-31T00:00:00"/>
    <s v="MSP-DNGP-2022-0466-M"/>
    <d v="2022-08-31T00:00:00"/>
    <x v="2"/>
    <s v="REFORMA DE CUADRE DEL POA AL 31/8/2022"/>
    <s v="PROVISION Y PRESTACION DE SERVICIOS DE SALUD"/>
    <s v="Reporte de remuneración mensual unificada e ingresos complementarios"/>
    <s v="PLANTA CENTRAL"/>
    <n v="9999"/>
    <n v="90"/>
    <s v="000"/>
    <s v="003"/>
    <n v="510203"/>
    <n v="1700"/>
    <s v="001"/>
    <s v="0000"/>
    <s v="0000"/>
    <n v="4300"/>
    <n v="0"/>
    <n v="4300"/>
    <n v="0"/>
    <n v="0"/>
    <n v="0"/>
    <s v="SI"/>
    <m/>
    <m/>
    <s v="VERONICA VELEZ "/>
    <n v="101732.59"/>
    <n v="0"/>
    <n v="101732.59"/>
    <s v="COOR ADMINISTRATIVA FINANCIERA"/>
    <x v="12"/>
    <s v="REMUNERACIONES"/>
    <s v="SI"/>
    <n v="101732.59"/>
  </r>
  <r>
    <x v="335"/>
    <s v="134001046"/>
    <s v="N/A"/>
    <d v="2022-08-31T00:00:00"/>
    <s v="MSP-DNGP-2022-0466-M"/>
    <d v="2022-08-31T00:00:00"/>
    <x v="2"/>
    <s v="REFORMA DE CUADRE DEL POA AL 31/8/2022"/>
    <s v="PROVISION Y PRESTACION DE SERVICIOS DE SALUD"/>
    <s v="Reporte de remuneración mensual unificada e ingresos complementarios"/>
    <s v="PLANTA CENTRAL"/>
    <n v="9999"/>
    <n v="90"/>
    <s v="000"/>
    <s v="003"/>
    <n v="510204"/>
    <n v="1700"/>
    <s v="001"/>
    <s v="0000"/>
    <s v="0000"/>
    <n v="2200"/>
    <n v="0"/>
    <n v="2200"/>
    <n v="0"/>
    <n v="0"/>
    <n v="0"/>
    <s v="SI"/>
    <m/>
    <m/>
    <s v="VERONICA VELEZ "/>
    <n v="27454.169999999995"/>
    <n v="0"/>
    <n v="27454.169999999995"/>
    <s v="COOR ADMINISTRATIVA FINANCIERA"/>
    <x v="12"/>
    <s v="REMUNERACIONES"/>
    <s v="SI"/>
    <n v="27454.169999999995"/>
  </r>
  <r>
    <x v="335"/>
    <s v="134001127"/>
    <s v="N/A"/>
    <d v="2022-08-31T00:00:00"/>
    <s v="MSP-DNGP-2022-0466-M"/>
    <d v="2022-08-31T00:00:00"/>
    <x v="2"/>
    <s v="REFORMA DE CUADRE DEL POA AL 31/8/2022"/>
    <s v="PROVISION Y PRESTACION DE SERVICIOS DE SALUD"/>
    <s v="Reporte de remuneración mensual unificada e ingresos complementarios"/>
    <s v="PLANTA CENTRAL"/>
    <n v="9999"/>
    <n v="90"/>
    <s v="000"/>
    <s v="003"/>
    <n v="510707"/>
    <n v="1700"/>
    <s v="001"/>
    <s v="0000"/>
    <s v="0000"/>
    <n v="5000"/>
    <n v="0"/>
    <n v="5000"/>
    <n v="0"/>
    <n v="0"/>
    <n v="0"/>
    <s v="SI"/>
    <m/>
    <m/>
    <s v="VERONICA VELEZ "/>
    <n v="10000"/>
    <n v="0"/>
    <n v="10000"/>
    <s v="COOR ADMINISTRATIVA FINANCIERA"/>
    <x v="12"/>
    <s v="REMUNERACIONES"/>
    <s v="SI"/>
    <n v="10000"/>
  </r>
  <r>
    <x v="336"/>
    <s v="134000011"/>
    <s v="MSP-DNPI-2022-1452-M"/>
    <d v="2022-09-01T00:00:00"/>
    <s v="MSP-DNPI-2022-1452-M"/>
    <d v="2022-09-01T00:00:00"/>
    <x v="2"/>
    <s v="La presente reforma se realiza por ajuste de la reforma presupuestaria GC-REF-2022-329, por insonsistencia en la Línea POA."/>
    <s v="PROGRAMAS DE SALUD PUBLICA"/>
    <s v="Monto asignado por el MEF - Adquisición de mobiliario y equipamiento "/>
    <s v="PLANTA CENTRAL"/>
    <n v="9999"/>
    <n v="24"/>
    <s v="000"/>
    <s v="001"/>
    <n v="840103"/>
    <n v="1701"/>
    <s v="002"/>
    <s v="0000"/>
    <s v="0000"/>
    <n v="20000000"/>
    <n v="0"/>
    <n v="20000000"/>
    <n v="0"/>
    <n v="0"/>
    <n v="0"/>
    <s v="SI"/>
    <m/>
    <m/>
    <s v="MAYRA ESPINOZA "/>
    <n v="0"/>
    <n v="0"/>
    <n v="0"/>
    <s v="COOR ADMINISTRATIVA FINANCIERA"/>
    <x v="40"/>
    <s v="NO APLICA"/>
    <s v="NO"/>
    <n v="0"/>
  </r>
  <r>
    <x v="336"/>
    <s v="134000012"/>
    <s v="MSP-DNPI-2022-1452-M"/>
    <d v="2022-09-01T00:00:00"/>
    <s v="MSP-DNPI-2022-1452-M"/>
    <d v="2022-09-01T00:00:00"/>
    <x v="2"/>
    <s v="La presente reforma se realiza por ajuste de la reforma presupuestaria GC-REF-2022-329, por insonsistencia en la Línea POA."/>
    <s v="PROGRAMAS DE SALUD PUBLICA"/>
    <s v="Monto asignado por el MEF - Adquisición de equipo médico"/>
    <s v="PLANTA CENTRAL"/>
    <n v="9999"/>
    <n v="24"/>
    <s v="000"/>
    <s v="001"/>
    <n v="840113"/>
    <n v="1701"/>
    <s v="002"/>
    <s v="0000"/>
    <s v="0000"/>
    <n v="0"/>
    <n v="0"/>
    <n v="0"/>
    <n v="20000000"/>
    <n v="0"/>
    <n v="20000000"/>
    <s v="SI"/>
    <m/>
    <m/>
    <s v="MAYRA ESPINOZA "/>
    <n v="0"/>
    <n v="0"/>
    <n v="0"/>
    <s v="COOR ADMINISTRATIVA FINANCIERA"/>
    <x v="40"/>
    <s v="NO APLICA"/>
    <s v="SI"/>
    <n v="0"/>
  </r>
  <r>
    <x v="337"/>
    <s v="134000011"/>
    <s v="MSP-CGAF-2022-2149-M"/>
    <d v="2022-08-31T00:00:00"/>
    <s v="MSP-DNPI-2022-1448-M"/>
    <d v="2022-08-31T00:00:00"/>
    <x v="0"/>
    <s v="Solicitud motivada, de acuerdo al requerimiento verbal efectuado por las autoridades del ente rector de las FINANZAS PÚBLICAS,  a fin de regularizar el presupuesto de esta cartera de estado."/>
    <s v="PROGRAMAS DE SALUD PUBLICA"/>
    <s v="Monto asignado por el MEF - Adquisición de mobiliario y equipamiento "/>
    <s v="PLANTA CENTRAL"/>
    <n v="9999"/>
    <n v="24"/>
    <s v="000"/>
    <s v="001"/>
    <n v="840103"/>
    <n v="1701"/>
    <s v="002"/>
    <s v="0000"/>
    <s v="0000"/>
    <n v="0"/>
    <n v="0"/>
    <n v="0"/>
    <s v="'80000000"/>
    <n v="0"/>
    <m/>
    <s v="NO"/>
    <m/>
    <m/>
    <s v="Alexandra Simba"/>
    <n v="0"/>
    <n v="0"/>
    <n v="0"/>
    <s v="COOR ADMINISTRATIVA FINANCIERA"/>
    <x v="40"/>
    <s v="NO APLICA"/>
    <s v="NO"/>
    <n v="0"/>
  </r>
  <r>
    <x v="337"/>
    <s v="134000012"/>
    <s v="MSP-CGAF-2022-2149-M"/>
    <d v="2022-08-31T00:00:00"/>
    <s v="MSP-DNPI-2022-1448-M"/>
    <d v="2022-08-31T00:00:00"/>
    <x v="0"/>
    <s v="Solicitud motivada, de acuerdo al requerimiento verbal efectuado por las autoridades del ente rector de las FINANZAS PÚBLICAS,  a fin de regularizar el presupuesto de esta cartera de estado."/>
    <s v="PROGRAMAS DE SALUD PUBLICA"/>
    <s v="Monto asignado por el MEF - Adquisición de equipo médico"/>
    <s v="PLANTA CENTRAL"/>
    <n v="9999"/>
    <n v="24"/>
    <s v="000"/>
    <s v="001"/>
    <n v="840113"/>
    <n v="1701"/>
    <s v="002"/>
    <s v="0000"/>
    <s v="0000"/>
    <n v="0"/>
    <n v="0"/>
    <n v="0"/>
    <s v="'59344317,46"/>
    <n v="0"/>
    <m/>
    <s v="NO"/>
    <m/>
    <m/>
    <s v="Alexandra Simba"/>
    <n v="0"/>
    <n v="0"/>
    <n v="0"/>
    <s v="COOR ADMINISTRATIVA FINANCIERA"/>
    <x v="40"/>
    <s v="NO APLICA"/>
    <s v="SI"/>
    <n v="0"/>
  </r>
  <r>
    <x v="338"/>
    <s v="134000011"/>
    <s v="MSP-CGAF-2022-2150-M"/>
    <d v="2022-08-31T00:00:00"/>
    <s v="MSP-DNPI-2022-1450-M"/>
    <d v="2022-08-31T00:00:00"/>
    <x v="0"/>
    <s v="De conformidad al correo institucional remitido por las autoridades del ente de Rector de Finanzas Públicas, hacia las autoridades de este Ministerio, con el fin de regular el presupuesto de esta Cartera de Estado, dentro del Grupo 84 con fuente 002."/>
    <s v="PROGRAMAS DE SALUD PUBLICA"/>
    <s v="Monto asignado por el MEF - Adquisición de mobiliario y equipamiento "/>
    <s v="PLANTA CENTRAL"/>
    <n v="9999"/>
    <n v="24"/>
    <s v="000"/>
    <s v="001"/>
    <n v="840103"/>
    <n v="1701"/>
    <s v="002"/>
    <s v="0000"/>
    <s v="0000"/>
    <n v="0"/>
    <n v="0"/>
    <n v="0"/>
    <n v="80000000"/>
    <n v="0"/>
    <n v="80000000"/>
    <s v="SI"/>
    <m/>
    <m/>
    <s v="Alexandra Simba"/>
    <n v="0"/>
    <n v="0"/>
    <n v="0"/>
    <s v="COOR ADMINISTRATIVA FINANCIERA"/>
    <x v="40"/>
    <s v="NO APLICA"/>
    <s v="NO"/>
    <n v="0"/>
  </r>
  <r>
    <x v="338"/>
    <s v="134000012"/>
    <s v="MSP-CGAF-2022-2150-M"/>
    <d v="2022-08-31T00:00:00"/>
    <s v="MSP-DNPI-2022-1450-M"/>
    <d v="2022-08-31T00:00:00"/>
    <x v="0"/>
    <s v="De conformidad al correo institucional remitido por las autoridades del ente de Rector de Finanzas Públicas, hacia las autoridades de este Ministerio, con el fin de regular el presupuesto de esta Cartera de Estado, dentro del Grupo 84 con fuente 002."/>
    <s v="PROGRAMAS DE SALUD PUBLICA"/>
    <s v="Monto asignado por el MEF - Adquisición de equipo médico"/>
    <s v="PLANTA CENTRAL"/>
    <n v="9999"/>
    <n v="24"/>
    <s v="000"/>
    <s v="001"/>
    <n v="840113"/>
    <n v="1701"/>
    <s v="002"/>
    <s v="0000"/>
    <s v="0000"/>
    <n v="0"/>
    <n v="0"/>
    <n v="0"/>
    <n v="48213951.420000002"/>
    <n v="0"/>
    <n v="48213951.420000002"/>
    <s v="SI"/>
    <m/>
    <m/>
    <s v="Alexandra Simba"/>
    <n v="0"/>
    <n v="0"/>
    <n v="0"/>
    <s v="COOR ADMINISTRATIVA FINANCIERA"/>
    <x v="40"/>
    <s v="NO APLICA"/>
    <s v="SI"/>
    <n v="0"/>
  </r>
  <r>
    <x v="339"/>
    <s v="111005029"/>
    <s v="MSP-SNGSP-2022-2194-M"/>
    <d v="2022-08-31T00:00:00"/>
    <s v="MSP-DNPI-2022-1464-M"/>
    <d v="2022-09-01T00:00:00"/>
    <x v="0"/>
    <s v="Asignacion CZ para compra de medicamentos generales y catalogados_Redist. X Priorizacion recursos de la emergencia DM 454"/>
    <s v="PROVISION Y PRESTACION DE SERVICIOS DE SALUD"/>
    <s v="“ADQUISICIÓN   DE   MEDICAMENTOS   DEL   GRUPO TERAPÉUTICO A - TRACTO ALIMENTARIO Y METABOLISMO PARA LOS ESTABLECIMIENTOS _x000a_DE SALUD DEL MINISTERIO DE SALUD PÚBLICA POR DECLARATORIA DE EMERGENCIA ”"/>
    <s v="PLANTA CENTRAL"/>
    <n v="9999"/>
    <n v="90"/>
    <s v="000"/>
    <s v="001"/>
    <n v="530809"/>
    <n v="1701"/>
    <s v="001"/>
    <s v="0000"/>
    <s v="0000"/>
    <n v="0"/>
    <n v="0"/>
    <n v="0"/>
    <n v="610842.24"/>
    <n v="0"/>
    <n v="610842.24"/>
    <s v="SI"/>
    <m/>
    <m/>
    <s v="Mayra Espinoza"/>
    <n v="325213.71999999997"/>
    <n v="0"/>
    <n v="325213.71999999997"/>
    <s v="SUB GESTION OPERACIONES LOGISTICA SALUD "/>
    <x v="32"/>
    <s v="EMERGENCIA SECTOR SALUD"/>
    <s v="SI"/>
    <n v="0"/>
  </r>
  <r>
    <x v="339"/>
    <s v="111005030"/>
    <s v="MSP-SNGSP-2022-2194-M"/>
    <d v="2022-08-31T00:00:00"/>
    <s v="MSP-DNPI-2022-1464-M"/>
    <d v="2022-09-01T00:00:00"/>
    <x v="0"/>
    <s v="Asignacion CZ para compra de medicamentos generales y catalogados_Redist. X Priorizacion recursos de la emergencia DM 454"/>
    <s v="PROVISION Y PRESTACION DE SERVICIOS DE SALUD"/>
    <s v="“ADQUISICIÓN   DE   MEDICAMENTOS   DEL   GRUPO TERAPÉUTICO B - SANGRE Y ÓRGANOS FORMADORES DE SANGRE PARA LOS ESTABLECIMIENTOS DE SALUD DEL MINISTERIO DE SALUD PÚBLICA POR DECLARATORIA DE EMERGENCIA ”"/>
    <s v="PLANTA CENTRAL"/>
    <n v="9999"/>
    <n v="90"/>
    <s v="000"/>
    <s v="001"/>
    <n v="530809"/>
    <n v="1701"/>
    <s v="001"/>
    <s v="0000"/>
    <s v="0000"/>
    <n v="0"/>
    <n v="0"/>
    <n v="0"/>
    <n v="1472519.2899999998"/>
    <n v="0"/>
    <n v="1472519.2899999998"/>
    <s v="SI"/>
    <m/>
    <m/>
    <s v="Mayra Espinoza"/>
    <n v="209255.83000000007"/>
    <n v="0"/>
    <n v="209255.83000000007"/>
    <s v="SUB GESTION OPERACIONES LOGISTICA SALUD "/>
    <x v="32"/>
    <s v="EMERGENCIA SECTOR SALUD"/>
    <s v="SI"/>
    <n v="0"/>
  </r>
  <r>
    <x v="339"/>
    <s v="111005032"/>
    <s v="MSP-SNGSP-2022-2194-M"/>
    <d v="2022-08-31T00:00:00"/>
    <s v="MSP-DNPI-2022-1464-M"/>
    <d v="2022-09-01T00:00:00"/>
    <x v="0"/>
    <s v="Asignacion CZ para compra de medicamentos generales y catalogados_Redist. X Priorizacion recursos de la emergencia DM 454"/>
    <s v="PROVISION Y PRESTACION DE SERVICIOS DE SALUD"/>
    <s v="“ADQUISICIÓN   DE   MEDICAMENTOS   DEL   GRUPO TERAPÉUTICO D - DERMATOLÓGICOS PARA LOS ESTABLECIMIENTOS DE SALUD DEL MINISTERIO DE SALUD PÚBLICA POR DECLARATORIA DE EMERGENCIA ”"/>
    <s v="PLANTA CENTRAL"/>
    <n v="9999"/>
    <n v="90"/>
    <s v="000"/>
    <s v="001"/>
    <n v="530809"/>
    <n v="1701"/>
    <s v="001"/>
    <s v="0000"/>
    <s v="0000"/>
    <n v="0"/>
    <n v="0"/>
    <n v="0"/>
    <n v="215419.04000000004"/>
    <n v="0"/>
    <n v="215419.04000000004"/>
    <s v="SI"/>
    <m/>
    <m/>
    <s v="Mayra Espinoza"/>
    <n v="57143"/>
    <n v="0"/>
    <n v="57143"/>
    <s v="SUB GESTION OPERACIONES LOGISTICA SALUD "/>
    <x v="32"/>
    <s v="EMERGENCIA SECTOR SALUD"/>
    <s v="SI"/>
    <n v="2.9103830456733704E-11"/>
  </r>
  <r>
    <x v="339"/>
    <s v="111005033"/>
    <s v="MSP-SNGSP-2022-2194-M"/>
    <d v="2022-08-31T00:00:00"/>
    <s v="MSP-DNPI-2022-1464-M"/>
    <d v="2022-09-01T00:00:00"/>
    <x v="0"/>
    <s v="Asignacion CZ para compra de medicamentos generales y catalogados_Redist. X Priorizacion recursos de la emergencia DM 454"/>
    <s v="PROVISION Y PRESTACION DE SERVICIOS DE SALUD"/>
    <s v="“ADQUISICIÓN   DE   MEDICAMENTOS   DEL   GRUPO TERAPÉUTICO G - SISTEMA GENITO-URINARIO Y HORMONAS SEXUALES PARA LOS ESTABLECIMIENTOS DE SALUD DEL MINISTERIO DE SALUD PÚBLICA POR DECLARATORIA DE EMERGENCIA ”"/>
    <s v="PLANTA CENTRAL"/>
    <n v="9999"/>
    <n v="90"/>
    <s v="000"/>
    <s v="001"/>
    <n v="530809"/>
    <n v="1701"/>
    <s v="001"/>
    <s v="0000"/>
    <s v="0000"/>
    <n v="0"/>
    <n v="0"/>
    <n v="0"/>
    <n v="252012.06999999998"/>
    <n v="0"/>
    <n v="252012.06999999998"/>
    <s v="SI"/>
    <m/>
    <m/>
    <s v="Mayra Espinoza"/>
    <n v="15090.420000000013"/>
    <n v="0"/>
    <n v="15090.420000000013"/>
    <s v="SUB GESTION OPERACIONES LOGISTICA SALUD "/>
    <x v="32"/>
    <s v="EMERGENCIA SECTOR SALUD"/>
    <s v="SI"/>
    <n v="2.9103830456733704E-11"/>
  </r>
  <r>
    <x v="339"/>
    <s v="111005034"/>
    <s v="MSP-SNGSP-2022-2194-M"/>
    <d v="2022-08-31T00:00:00"/>
    <s v="MSP-DNPI-2022-1464-M"/>
    <d v="2022-09-01T00:00:00"/>
    <x v="0"/>
    <s v="Asignacion CZ para compra de medicamentos generales y catalogados_Redist. X Priorizacion recursos de la emergencia DM 454"/>
    <s v="PROVISION Y PRESTACION DE SERVICIOS DE SALUD"/>
    <s v="“ADQUISICIÓN   DE   MEDICAMENTOS   DEL   GRUPO TERAPÉUTICO H - PREPARADOS HORMONALES SISTÉMICOS, EXCLUYE HORMONAS SEXUALES E INSULINAS PARA LOS ESTABLECIMIENTOS DE SALUD DEL MINISTERIO DE SALUD PÚBLICA POR DECLARATORIA DE EMERGENCIA ”"/>
    <s v="PLANTA CENTRAL"/>
    <n v="9999"/>
    <n v="90"/>
    <s v="000"/>
    <s v="001"/>
    <n v="530809"/>
    <n v="1701"/>
    <s v="001"/>
    <s v="0000"/>
    <s v="0000"/>
    <n v="0"/>
    <n v="0"/>
    <n v="0"/>
    <n v="230724.01999999996"/>
    <n v="0"/>
    <n v="230724.01999999996"/>
    <s v="SI"/>
    <m/>
    <m/>
    <s v="Mayra Espinoza"/>
    <n v="102388.19"/>
    <n v="0"/>
    <n v="102388.19"/>
    <s v="SUB GESTION OPERACIONES LOGISTICA SALUD "/>
    <x v="32"/>
    <s v="EMERGENCIA SECTOR SALUD"/>
    <s v="SI"/>
    <n v="-2.9103830456733704E-11"/>
  </r>
  <r>
    <x v="339"/>
    <s v="111005035"/>
    <s v="MSP-SNGSP-2022-2194-M"/>
    <d v="2022-08-31T00:00:00"/>
    <s v="MSP-DNPI-2022-1464-M"/>
    <d v="2022-09-01T00:00:00"/>
    <x v="0"/>
    <s v="Asignacion CZ para compra de medicamentos generales y catalogados_Redist. X Priorizacion recursos de la emergencia DM 454"/>
    <s v="PROVISION Y PRESTACION DE SERVICIOS DE SALUD"/>
    <s v="“ADQUISICIÓN   DE   MEDICAMENTOS   DEL   GRUPO TERAPÉUTICO J - ANTIINFECCIOSOS PARA USO SISTÉMICO PARA LOS ESTABLECIMIENTOS DE SALUD DEL MINISTERIO DE SALUD PÚBLICA POR DECLARATORIA DE EMERGENCIA ”"/>
    <s v="PLANTA CENTRAL"/>
    <n v="9999"/>
    <n v="90"/>
    <s v="000"/>
    <s v="001"/>
    <n v="530809"/>
    <n v="1701"/>
    <s v="001"/>
    <s v="0000"/>
    <s v="0000"/>
    <n v="0"/>
    <n v="0"/>
    <n v="0"/>
    <n v="2897918.27"/>
    <n v="0"/>
    <n v="2897918.27"/>
    <s v="SI"/>
    <m/>
    <m/>
    <s v="Mayra Espinoza"/>
    <n v="140159.38000000035"/>
    <n v="0"/>
    <n v="140159.38000000035"/>
    <s v="SUB GESTION OPERACIONES LOGISTICA SALUD "/>
    <x v="32"/>
    <s v="EMERGENCIA SECTOR SALUD"/>
    <s v="SI"/>
    <n v="4.6566128730773926E-10"/>
  </r>
  <r>
    <x v="339"/>
    <s v="111005036"/>
    <s v="MSP-SNGSP-2022-2194-M"/>
    <d v="2022-08-31T00:00:00"/>
    <s v="MSP-DNPI-2022-1464-M"/>
    <d v="2022-09-01T00:00:00"/>
    <x v="0"/>
    <s v="Asignacion CZ para compra de medicamentos generales y catalogados_Redist. X Priorizacion recursos de la emergencia DM 454"/>
    <s v="PROVISION Y PRESTACION DE SERVICIOS DE SALUD"/>
    <s v="“ADQUISICIÓN   DE   MEDICAMENTOS   DEL   GRUPO TERAPÉUTICO L - AGENTES ANTINEOPLÁSICOS E INMUNOMODULADORES PARA LOS ESTABLECIMIENTOS DE SALUD DEL MINISTERIO DE SALUD PÚBLICA POR DECLARATORIA DE EMERGENCIA ”"/>
    <s v="PLANTA CENTRAL"/>
    <n v="9999"/>
    <n v="90"/>
    <s v="000"/>
    <s v="001"/>
    <n v="530809"/>
    <n v="1701"/>
    <s v="001"/>
    <s v="0000"/>
    <s v="0000"/>
    <n v="0"/>
    <n v="0"/>
    <n v="0"/>
    <n v="1138454.0100000002"/>
    <n v="0"/>
    <n v="1138454.0100000002"/>
    <s v="SI"/>
    <m/>
    <m/>
    <s v="Mayra Espinoza"/>
    <n v="993212.83999999985"/>
    <n v="0"/>
    <n v="993212.83999999985"/>
    <s v="SUB GESTION OPERACIONES LOGISTICA SALUD "/>
    <x v="32"/>
    <s v="EMERGENCIA SECTOR SALUD"/>
    <s v="SI"/>
    <n v="-2.3283064365386963E-10"/>
  </r>
  <r>
    <x v="339"/>
    <s v="111005037"/>
    <s v="MSP-SNGSP-2022-2194-M"/>
    <d v="2022-08-31T00:00:00"/>
    <s v="MSP-DNPI-2022-1464-M"/>
    <d v="2022-09-01T00:00:00"/>
    <x v="0"/>
    <s v="Asignacion CZ para compra de medicamentos generales y catalogados_Redist. X Priorizacion recursos de la emergencia DM 454"/>
    <s v="PROVISION Y PRESTACION DE SERVICIOS DE SALUD"/>
    <s v="“ADQUISICIÓN   DE   MEDICAMENTOS   DEL   GRUPO TERAPÉUTICO M - SISTEMA MÚSCULO-ESQUELÉTICO PARA LOS ESTABLECIMIENTOS DE SALUD DEL MINISTERIO DE SALUD PÚBLICA POR DECLARATORIA DE EMERGENCIA ”"/>
    <s v="PLANTA CENTRAL"/>
    <n v="9999"/>
    <n v="90"/>
    <s v="000"/>
    <s v="001"/>
    <n v="530809"/>
    <n v="1701"/>
    <s v="001"/>
    <s v="0000"/>
    <s v="0000"/>
    <n v="0"/>
    <n v="0"/>
    <n v="0"/>
    <n v="265505.88000000006"/>
    <n v="0"/>
    <n v="265505.88000000006"/>
    <s v="SI"/>
    <m/>
    <m/>
    <s v="Mayra Espinoza"/>
    <n v="111983.54999999999"/>
    <n v="0"/>
    <n v="111983.54999999999"/>
    <s v="SUB GESTION OPERACIONES LOGISTICA SALUD "/>
    <x v="32"/>
    <s v="EMERGENCIA SECTOR SALUD"/>
    <s v="SI"/>
    <n v="0"/>
  </r>
  <r>
    <x v="339"/>
    <s v="111005038"/>
    <s v="MSP-SNGSP-2022-2194-M"/>
    <d v="2022-08-31T00:00:00"/>
    <s v="MSP-DNPI-2022-1464-M"/>
    <d v="2022-09-01T00:00:00"/>
    <x v="0"/>
    <s v="Asignacion CZ para compra de medicamentos generales y catalogados_Redist. X Priorizacion recursos de la emergencia DM 454"/>
    <s v="PROVISION Y PRESTACION DE SERVICIOS DE SALUD"/>
    <s v="“ADQUISICIÓN   DE   MEDICAMENTOS   DEL   GRUPO TERAPÉUTICO N - SISTEMA NERVIOSO PARA LOS ESTABLECIMIENTOS DE SALUD DEL MINISTERIO DE SALUD PÚBLICA POR DECLARATORIA DE EMERGENCIA ”"/>
    <s v="PLANTA CENTRAL"/>
    <n v="9999"/>
    <n v="90"/>
    <s v="000"/>
    <s v="001"/>
    <n v="530809"/>
    <n v="1701"/>
    <s v="001"/>
    <s v="0000"/>
    <s v="0000"/>
    <n v="0"/>
    <n v="0"/>
    <n v="0"/>
    <n v="880265.48000000021"/>
    <n v="0"/>
    <n v="880265.48000000021"/>
    <s v="SI"/>
    <m/>
    <m/>
    <s v="Mayra Espinoza"/>
    <n v="318109.41999999993"/>
    <n v="0"/>
    <n v="318109.41999999993"/>
    <s v="SUB GESTION OPERACIONES LOGISTICA SALUD "/>
    <x v="32"/>
    <s v="EMERGENCIA SECTOR SALUD"/>
    <s v="SI"/>
    <n v="0"/>
  </r>
  <r>
    <x v="339"/>
    <s v="111005040"/>
    <s v="MSP-SNGSP-2022-2194-M"/>
    <d v="2022-08-31T00:00:00"/>
    <s v="MSP-DNPI-2022-1464-M"/>
    <d v="2022-09-01T00:00:00"/>
    <x v="0"/>
    <s v="Asignacion CZ para compra de medicamentos generales y catalogados_Redist. X Priorizacion recursos de la emergencia DM 454"/>
    <s v="PROVISION Y PRESTACION DE SERVICIOS DE SALUD"/>
    <s v="“ADQUISICIÓN   DE   MEDICAMENTOS   DEL   GRUPO TERAPÉUTICO R - SISTEMA RESPIRATORIO PARA LOS ESTABLECIMIENTOS DE SALUD DEL MINISTERIO DE SALUD PÚBLICA POR DECLARATORIA DE EMERGENCIA ”"/>
    <s v="PLANTA CENTRAL"/>
    <n v="9999"/>
    <n v="90"/>
    <s v="000"/>
    <s v="001"/>
    <n v="530809"/>
    <n v="1701"/>
    <s v="001"/>
    <s v="0000"/>
    <s v="0000"/>
    <n v="0"/>
    <n v="0"/>
    <n v="0"/>
    <n v="390108.88"/>
    <n v="0"/>
    <n v="390108.88"/>
    <s v="SI"/>
    <m/>
    <m/>
    <s v="Mayra Espinoza"/>
    <n v="74580.849999999977"/>
    <n v="0"/>
    <n v="74580.849999999977"/>
    <s v="SUB GESTION OPERACIONES LOGISTICA SALUD "/>
    <x v="32"/>
    <s v="EMERGENCIA SECTOR SALUD"/>
    <s v="SI"/>
    <n v="0"/>
  </r>
  <r>
    <x v="339"/>
    <s v="111005042"/>
    <s v="MSP-SNGSP-2022-2194-M"/>
    <d v="2022-08-31T00:00:00"/>
    <s v="MSP-DNPI-2022-1464-M"/>
    <d v="2022-09-01T00:00:00"/>
    <x v="0"/>
    <s v="Asignacion CZ para compra de medicamentos generales y catalogados_Redist. X Priorizacion recursos de la emergencia DM 454"/>
    <s v="PROVISION Y PRESTACION DE SERVICIOS DE SALUD"/>
    <s v="“ADQUISICIÓN   DE   MEDICAMENTOS   DEL   GRUPO TERAPÉUTICO V - VARIOS PARA LOS ESTABLECIMIENTOS DE SALUD DEL MINISTERIO DE SALUD PÚBLICA POR DECLARATORIA DE EMERGENCIA ”"/>
    <s v="PLANTA CENTRAL"/>
    <n v="9999"/>
    <n v="90"/>
    <s v="000"/>
    <s v="001"/>
    <n v="530809"/>
    <n v="1701"/>
    <s v="001"/>
    <s v="0000"/>
    <s v="0000"/>
    <n v="0"/>
    <n v="0"/>
    <n v="0"/>
    <n v="59159.14999999998"/>
    <n v="0"/>
    <n v="59159.14999999998"/>
    <s v="SI"/>
    <m/>
    <m/>
    <s v="Mayra Espinoza"/>
    <n v="61485"/>
    <n v="0"/>
    <n v="61485"/>
    <s v="SUB GESTION OPERACIONES LOGISTICA SALUD "/>
    <x v="32"/>
    <s v="EMERGENCIA SECTOR SALUD"/>
    <s v="SI"/>
    <n v="7.2759576141834259E-12"/>
  </r>
  <r>
    <x v="339"/>
    <s v="CZ1"/>
    <s v="MSP-SNGSP-2022-2194-M"/>
    <d v="2022-08-31T00:00:00"/>
    <s v="MSP-DNPI-2022-1464-M"/>
    <d v="2022-09-01T00:00:00"/>
    <x v="0"/>
    <s v="Asignacion CZ para compra de medicamentos generales y catalogados_Redist. X Priorizacion recursos de la emergencia DM 454"/>
    <s v="CZ1"/>
    <s v="CZ1"/>
    <s v="CZ1"/>
    <s v="51"/>
    <n v="90"/>
    <s v="000"/>
    <s v="001"/>
    <n v="530809"/>
    <n v="1001"/>
    <s v="001"/>
    <s v="0000"/>
    <s v="0000"/>
    <n v="808567.99"/>
    <n v="0"/>
    <n v="808567.99"/>
    <n v="0"/>
    <n v="0"/>
    <n v="0"/>
    <s v="SI"/>
    <m/>
    <m/>
    <s v="Mayra Espinoza"/>
    <e v="#N/A"/>
    <e v="#N/A"/>
    <e v="#N/A"/>
    <e v="#N/A"/>
    <x v="8"/>
    <e v="#N/A"/>
    <e v="#N/A"/>
    <e v="#N/A"/>
  </r>
  <r>
    <x v="339"/>
    <s v="CZ2"/>
    <s v="MSP-SNGSP-2022-2194-M"/>
    <d v="2022-08-31T00:00:00"/>
    <s v="MSP-DNPI-2022-1464-M"/>
    <d v="2022-09-01T00:00:00"/>
    <x v="0"/>
    <s v="Asignacion CZ para compra de medicamentos generales y catalogados_Redist. X Priorizacion recursos de la emergencia DM 454"/>
    <s v="CZ2"/>
    <s v="CZ2"/>
    <s v="CZ2"/>
    <s v="52"/>
    <n v="90"/>
    <s v="000"/>
    <s v="001"/>
    <n v="530809"/>
    <n v="1501"/>
    <s v="001"/>
    <s v="0000"/>
    <s v="0000"/>
    <n v="330398.45"/>
    <n v="0"/>
    <n v="330398.45"/>
    <n v="0"/>
    <n v="0"/>
    <n v="0"/>
    <s v="SI"/>
    <m/>
    <m/>
    <s v="Mayra Espinoza"/>
    <e v="#N/A"/>
    <e v="#N/A"/>
    <e v="#N/A"/>
    <e v="#N/A"/>
    <x v="8"/>
    <e v="#N/A"/>
    <e v="#N/A"/>
    <e v="#N/A"/>
  </r>
  <r>
    <x v="339"/>
    <s v="CZ3"/>
    <s v="MSP-SNGSP-2022-2194-M"/>
    <d v="2022-08-31T00:00:00"/>
    <s v="MSP-DNPI-2022-1464-M"/>
    <d v="2022-09-01T00:00:00"/>
    <x v="0"/>
    <s v="Asignacion CZ para compra de medicamentos generales y catalogados_Redist. X Priorizacion recursos de la emergencia DM 454"/>
    <s v="CZ3"/>
    <s v="CZ3"/>
    <s v="CZ3"/>
    <s v="53"/>
    <n v="90"/>
    <s v="000"/>
    <s v="001"/>
    <n v="530809"/>
    <n v="601"/>
    <s v="001"/>
    <s v="0000"/>
    <s v="0000"/>
    <n v="542195.64"/>
    <n v="0"/>
    <n v="542195.64"/>
    <n v="0"/>
    <n v="0"/>
    <n v="0"/>
    <s v="SI"/>
    <m/>
    <m/>
    <s v="Mayra Espinoza"/>
    <e v="#N/A"/>
    <e v="#N/A"/>
    <e v="#N/A"/>
    <e v="#N/A"/>
    <x v="8"/>
    <e v="#N/A"/>
    <e v="#N/A"/>
    <e v="#N/A"/>
  </r>
  <r>
    <x v="339"/>
    <s v="CZ4"/>
    <s v="MSP-SNGSP-2022-2194-M"/>
    <d v="2022-08-31T00:00:00"/>
    <s v="MSP-DNPI-2022-1464-M"/>
    <d v="2022-09-01T00:00:00"/>
    <x v="0"/>
    <s v="Asignacion CZ para compra de medicamentos generales y catalogados_Redist. X Priorizacion recursos de la emergencia DM 454"/>
    <s v="CZ4"/>
    <s v="CZ4"/>
    <s v="CZ4"/>
    <s v="54"/>
    <n v="90"/>
    <s v="000"/>
    <s v="001"/>
    <n v="530809"/>
    <n v="1301"/>
    <s v="001"/>
    <s v="0000"/>
    <s v="0000"/>
    <n v="1079537.6600000001"/>
    <n v="0"/>
    <n v="1079537.6600000001"/>
    <n v="0"/>
    <n v="0"/>
    <n v="0"/>
    <s v="SI"/>
    <m/>
    <m/>
    <s v="Mayra Espinoza"/>
    <e v="#N/A"/>
    <e v="#N/A"/>
    <e v="#N/A"/>
    <e v="#N/A"/>
    <x v="8"/>
    <e v="#N/A"/>
    <e v="#N/A"/>
    <e v="#N/A"/>
  </r>
  <r>
    <x v="339"/>
    <s v="CZ5"/>
    <s v="MSP-SNGSP-2022-2194-M"/>
    <d v="2022-08-31T00:00:00"/>
    <s v="MSP-DNPI-2022-1464-M"/>
    <d v="2022-09-01T00:00:00"/>
    <x v="0"/>
    <s v="Asignacion CZ para compra de medicamentos generales y catalogados_Redist. X Priorizacion recursos de la emergencia DM 454"/>
    <s v="CZ5"/>
    <s v="CZ5"/>
    <s v="CZ5"/>
    <s v="55"/>
    <n v="90"/>
    <s v="000"/>
    <s v="001"/>
    <n v="530809"/>
    <n v="901"/>
    <s v="001"/>
    <s v="0000"/>
    <s v="0000"/>
    <n v="721961.98"/>
    <n v="0"/>
    <n v="721961.98"/>
    <n v="0"/>
    <n v="0"/>
    <n v="0"/>
    <s v="SI"/>
    <m/>
    <m/>
    <s v="Mayra Espinoza"/>
    <e v="#N/A"/>
    <e v="#N/A"/>
    <e v="#N/A"/>
    <e v="#N/A"/>
    <x v="8"/>
    <e v="#N/A"/>
    <e v="#N/A"/>
    <e v="#N/A"/>
  </r>
  <r>
    <x v="339"/>
    <s v="CZ6"/>
    <s v="MSP-SNGSP-2022-2194-M"/>
    <d v="2022-08-31T00:00:00"/>
    <s v="MSP-DNPI-2022-1464-M"/>
    <d v="2022-09-01T00:00:00"/>
    <x v="0"/>
    <s v="Asignacion CZ para compra de medicamentos generales y catalogados_Redist. X Priorizacion recursos de la emergencia DM 454"/>
    <s v="CZ6"/>
    <s v="CZ6"/>
    <s v="CZ6"/>
    <s v="56"/>
    <n v="90"/>
    <s v="000"/>
    <s v="001"/>
    <n v="530809"/>
    <n v="101"/>
    <s v="001"/>
    <s v="0000"/>
    <s v="0000"/>
    <n v="533518.84000000008"/>
    <n v="0"/>
    <n v="533518.84000000008"/>
    <n v="0"/>
    <n v="0"/>
    <n v="0"/>
    <s v="SI"/>
    <m/>
    <m/>
    <s v="Mayra Espinoza"/>
    <e v="#N/A"/>
    <e v="#N/A"/>
    <e v="#N/A"/>
    <e v="#N/A"/>
    <x v="8"/>
    <e v="#N/A"/>
    <e v="#N/A"/>
    <e v="#N/A"/>
  </r>
  <r>
    <x v="339"/>
    <s v="CZ7"/>
    <s v="MSP-SNGSP-2022-2194-M"/>
    <d v="2022-08-31T00:00:00"/>
    <s v="MSP-DNPI-2022-1464-M"/>
    <d v="2022-09-01T00:00:00"/>
    <x v="0"/>
    <s v="Asignacion CZ para compra de medicamentos generales y catalogados_Redist. X Priorizacion recursos de la emergencia DM 454"/>
    <s v="CZ7"/>
    <s v="CZ7"/>
    <s v="CZ7"/>
    <s v="57"/>
    <n v="90"/>
    <s v="000"/>
    <s v="001"/>
    <n v="530809"/>
    <n v="1101"/>
    <s v="001"/>
    <s v="0000"/>
    <s v="0000"/>
    <n v="497740.04000000004"/>
    <n v="0"/>
    <n v="497740.04000000004"/>
    <n v="0"/>
    <n v="0"/>
    <n v="0"/>
    <s v="SI"/>
    <m/>
    <m/>
    <s v="Mayra Espinoza"/>
    <e v="#N/A"/>
    <e v="#N/A"/>
    <e v="#N/A"/>
    <e v="#N/A"/>
    <x v="8"/>
    <e v="#N/A"/>
    <e v="#N/A"/>
    <e v="#N/A"/>
  </r>
  <r>
    <x v="339"/>
    <s v="CZ8"/>
    <s v="MSP-SNGSP-2022-2194-M"/>
    <d v="2022-08-31T00:00:00"/>
    <s v="MSP-DNPI-2022-1464-M"/>
    <d v="2022-09-01T00:00:00"/>
    <x v="0"/>
    <s v="Asignacion CZ para compra de medicamentos generales y catalogados_Redist. X Priorizacion recursos de la emergencia DM 454"/>
    <s v="CZ8"/>
    <s v="CZ8"/>
    <s v="CZ8"/>
    <s v="58"/>
    <n v="90"/>
    <s v="000"/>
    <s v="001"/>
    <n v="530809"/>
    <n v="901"/>
    <s v="001"/>
    <s v="0000"/>
    <s v="0000"/>
    <n v="1623601.24"/>
    <n v="0"/>
    <n v="1623601.24"/>
    <n v="0"/>
    <n v="0"/>
    <n v="0"/>
    <s v="SI"/>
    <m/>
    <m/>
    <s v="Mayra Espinoza"/>
    <e v="#N/A"/>
    <e v="#N/A"/>
    <e v="#N/A"/>
    <e v="#N/A"/>
    <x v="8"/>
    <e v="#N/A"/>
    <e v="#N/A"/>
    <e v="#N/A"/>
  </r>
  <r>
    <x v="339"/>
    <s v="CZ9"/>
    <s v="MSP-SNGSP-2022-2194-M"/>
    <d v="2022-08-31T00:00:00"/>
    <s v="MSP-DNPI-2022-1464-M"/>
    <d v="2022-09-01T00:00:00"/>
    <x v="0"/>
    <s v="Asignacion CZ para compra de medicamentos generales y catalogados_Redist. X Priorizacion recursos de la emergencia DM 454"/>
    <s v="CZ9"/>
    <s v="CZ9"/>
    <s v="CZ9"/>
    <s v="59"/>
    <n v="90"/>
    <s v="000"/>
    <s v="001"/>
    <n v="530809"/>
    <n v="1701"/>
    <s v="001"/>
    <s v="0000"/>
    <s v="0000"/>
    <n v="2275406.4900000002"/>
    <n v="0"/>
    <n v="2275406.4900000002"/>
    <n v="0"/>
    <n v="0"/>
    <n v="0"/>
    <s v="SI"/>
    <m/>
    <m/>
    <s v="Mayra Espinoza"/>
    <e v="#N/A"/>
    <e v="#N/A"/>
    <e v="#N/A"/>
    <e v="#N/A"/>
    <x v="8"/>
    <e v="#N/A"/>
    <e v="#N/A"/>
    <e v="#N/A"/>
  </r>
  <r>
    <x v="340"/>
    <s v="134003071"/>
    <s v="MSP-DNA-2022-2199-M"/>
    <d v="2022-09-02T00:00:00"/>
    <s v="MSP-DNPI-2022-1496-M"/>
    <d v="2022-09-07T00:00:00"/>
    <x v="0"/>
    <s v="Es importante recalcar que esta Cartera de Estado, no está dejando de hacer ninguna actividad planificada para el presente ejercicio fiscal, sino que la presente reforma se realiza para el aumento de presupuestario y el cambio del item presupuestario para la Adqusiición de Materiales Eléctricos para los Edificios anexos a PlantaCentral "/>
    <s v="ADMINISTRACION CENTRAL"/>
    <s v="Contratación del servicio de vigilancia y seguridad privada fija para los bienes muebles e inmuebles del Ministerio de Salud Pública Planta Central para el período 2022-2023."/>
    <s v="PLANTA CENTRAL"/>
    <n v="9999"/>
    <s v="01"/>
    <s v="000"/>
    <s v="001"/>
    <n v="530208"/>
    <n v="1701"/>
    <s v="001"/>
    <s v="0000"/>
    <s v="0000"/>
    <n v="0"/>
    <n v="0"/>
    <n v="0"/>
    <n v="363.95"/>
    <n v="0"/>
    <n v="363.95"/>
    <s v="SI"/>
    <m/>
    <m/>
    <s v="Alexandra Simba"/>
    <n v="140613.75"/>
    <n v="0"/>
    <n v="140613.75"/>
    <s v="COOR ADMINISTRATIVA FINANCIERA"/>
    <x v="22"/>
    <s v="GI MANTENIMIENTO"/>
    <s v="SI"/>
    <n v="0"/>
  </r>
  <r>
    <x v="340"/>
    <s v="134003077"/>
    <s v="MSP-DNA-2022-2199-M"/>
    <d v="2022-09-02T00:00:00"/>
    <s v="MSP-DNPI-2022-1496-M"/>
    <d v="2022-09-07T00:00:00"/>
    <x v="0"/>
    <s v="Es importante recalcar que esta Cartera de Estado, no está dejando de hacer ninguna actividad planificada para el presente ejercicio fiscal, sino que la presente reforma se realiza para el aumento de presupuestario y el cambio del item presupuestario para la Adqusiición de Materiales Eléctricos para los Edificios anexos a PlantaCentral "/>
    <s v="ADMINISTRACION CENTRAL"/>
    <s v="ADQUISICIÓN DE MATERIALES ELÉCTRICOS PARA LOS EDIFICIOS ANEXOS A PLANTA CENTRAL"/>
    <s v="PLANTA CENTRAL"/>
    <n v="9999"/>
    <s v="01"/>
    <s v="000"/>
    <s v="001"/>
    <n v="530813"/>
    <n v="1701"/>
    <s v="001"/>
    <s v="0000"/>
    <s v="0000"/>
    <n v="0"/>
    <n v="0"/>
    <n v="0"/>
    <n v="6416"/>
    <n v="0"/>
    <n v="6416"/>
    <s v="SI"/>
    <m/>
    <m/>
    <s v="Alexandra Simba"/>
    <n v="0"/>
    <n v="0"/>
    <n v="0"/>
    <s v="COOR ADMINISTRATIVA FINANCIERA"/>
    <x v="22"/>
    <s v="GI MANTENIMIENTO"/>
    <s v="NO"/>
    <n v="0"/>
  </r>
  <r>
    <x v="340"/>
    <s v="134003266"/>
    <s v="MSP-DNA-2022-2199-M"/>
    <d v="2022-09-02T00:00:00"/>
    <s v="MSP-DNPI-2022-1496-M"/>
    <d v="2022-09-07T00:00:00"/>
    <x v="0"/>
    <s v="Es importante recalcar que esta Cartera de Estado, no está dejando de hacer ninguna actividad planificada para el presente ejercicio fiscal, sino que la presente reforma se realiza para el aumento de presupuestario y el cambio del item presupuestario para la Adqusiición de Materiales Eléctricos para los Edificios anexos a PlantaCentral "/>
    <s v="ADMINISTRACION CENTRAL"/>
    <s v="ADQUISICIÓN DE MATERIALES ELÉCTRICOS PARA LOS EDIFICIOS ANEXOS A PLANTA CENTRAL"/>
    <s v="PLANTA CENTRAL"/>
    <n v="9999"/>
    <s v="01"/>
    <s v="000"/>
    <s v="001"/>
    <n v="530811"/>
    <n v="1701"/>
    <s v="001"/>
    <s v="0000"/>
    <s v="0000"/>
    <n v="6779.95"/>
    <n v="0"/>
    <n v="6779.95"/>
    <n v="0"/>
    <n v="0"/>
    <n v="0"/>
    <s v="SI"/>
    <m/>
    <m/>
    <s v="Alexandra Simba"/>
    <n v="5324.5"/>
    <n v="0"/>
    <n v="5324.5"/>
    <s v="COOR ADMINISTRATIVA FINANCIERA"/>
    <x v="22"/>
    <s v="GI TRANSPORTES"/>
    <s v="SI"/>
    <n v="0"/>
  </r>
  <r>
    <x v="341"/>
    <s v="134003071"/>
    <s v="MSP-DNA-2022-2200-M"/>
    <d v="2022-09-02T00:00:00"/>
    <s v="MSP-DNPI-2022-1492-M"/>
    <d v="2022-09-07T00:00:00"/>
    <x v="0"/>
    <s v="La presente reforma se realiza para el aumento de presupuestario en la actividad de Adqusición de materiales de ferreteria. "/>
    <s v="ADMINISTRACION CENTRAL"/>
    <s v="Contratación del servicio de vigilancia y seguridad privada fija para los bienes muebles e inmuebles del Ministerio de Salud Pública Planta Central para el período 2022-2023."/>
    <s v="PLANTA CENTRAL"/>
    <n v="9999"/>
    <s v="01"/>
    <s v="000"/>
    <s v="001"/>
    <n v="530208"/>
    <n v="1701"/>
    <s v="001"/>
    <s v="0000"/>
    <s v="0000"/>
    <n v="0"/>
    <n v="0"/>
    <n v="0"/>
    <n v="2158.83"/>
    <n v="0"/>
    <n v="2158.83"/>
    <s v="SI"/>
    <m/>
    <m/>
    <s v="Alexandra Simba"/>
    <n v="140613.75"/>
    <n v="0"/>
    <n v="140613.75"/>
    <s v="COOR ADMINISTRATIVA FINANCIERA"/>
    <x v="22"/>
    <s v="GI MANTENIMIENTO"/>
    <s v="SI"/>
    <n v="0"/>
  </r>
  <r>
    <x v="341"/>
    <s v="134003076"/>
    <s v="MSP-DNA-2022-2200-M"/>
    <d v="2022-09-02T00:00:00"/>
    <s v="MSP-DNPI-2022-1492-M"/>
    <d v="2022-09-07T00:00:00"/>
    <x v="0"/>
    <s v="La presente reforma se realiza para el aumento de presupuestario en la actividad de Adqusición de materiales de ferreteria. "/>
    <s v="ADMINISTRACION CENTRAL"/>
    <s v="ADQUISICIÓN DE MATERIALES DE FERRETERÍA"/>
    <s v="PLANTA CENTRAL"/>
    <n v="9999"/>
    <s v="01"/>
    <s v="000"/>
    <s v="001"/>
    <n v="530811"/>
    <n v="1701"/>
    <s v="001"/>
    <s v="0000"/>
    <s v="0000"/>
    <n v="2158.83"/>
    <n v="0"/>
    <n v="2158.83"/>
    <n v="0"/>
    <n v="0"/>
    <n v="0"/>
    <s v="SI"/>
    <m/>
    <m/>
    <s v="Alexandra Simba"/>
    <n v="0"/>
    <n v="0"/>
    <n v="0"/>
    <s v="COOR ADMINISTRATIVA FINANCIERA"/>
    <x v="22"/>
    <s v="GI MANTENIMIENTO"/>
    <s v="NO"/>
    <n v="0"/>
  </r>
  <r>
    <x v="342"/>
    <s v="CZs"/>
    <s v="MSP-HM2-2022-2677-M"/>
    <d v="2022-09-02T00:00:00"/>
    <s v="MSP-DNPI-2022-1487-M"/>
    <d v="2022-09-07T00:00:00"/>
    <x v="0"/>
    <m/>
    <e v="#N/A"/>
    <e v="#N/A"/>
    <e v="#N/A"/>
    <n v="56"/>
    <n v="57"/>
    <n v="0"/>
    <n v="1"/>
    <n v="530404"/>
    <n v="101"/>
    <n v="1"/>
    <s v="0000"/>
    <s v="0000"/>
    <n v="0"/>
    <n v="0"/>
    <n v="0"/>
    <n v="430"/>
    <n v="0"/>
    <n v="430"/>
    <s v="SI"/>
    <m/>
    <m/>
    <s v="Alexandra Simba"/>
    <e v="#N/A"/>
    <e v="#N/A"/>
    <e v="#N/A"/>
    <e v="#N/A"/>
    <x v="8"/>
    <e v="#N/A"/>
    <e v="#N/A"/>
    <e v="#N/A"/>
  </r>
  <r>
    <x v="342"/>
    <s v="CZs"/>
    <s v="MSP-HM2-2022-2677-M"/>
    <d v="2022-09-02T00:00:00"/>
    <s v="MSP-DNPI-2022-1487-M"/>
    <d v="2022-09-07T00:00:00"/>
    <x v="0"/>
    <m/>
    <e v="#N/A"/>
    <e v="#N/A"/>
    <e v="#N/A"/>
    <n v="57"/>
    <n v="90"/>
    <n v="0"/>
    <n v="1"/>
    <n v="530809"/>
    <n v="1101"/>
    <n v="1"/>
    <s v="0000"/>
    <s v="0000"/>
    <n v="0"/>
    <n v="0"/>
    <n v="0"/>
    <n v="4050"/>
    <n v="0"/>
    <n v="4050"/>
    <s v="SI"/>
    <m/>
    <m/>
    <s v="Alexandra Simba"/>
    <e v="#N/A"/>
    <e v="#N/A"/>
    <e v="#N/A"/>
    <e v="#N/A"/>
    <x v="8"/>
    <e v="#N/A"/>
    <e v="#N/A"/>
    <e v="#N/A"/>
  </r>
  <r>
    <x v="342"/>
    <s v="CZs"/>
    <s v="MSP-HM2-2022-2677-M"/>
    <d v="2022-09-02T00:00:00"/>
    <s v="MSP-DNPI-2022-1487-M"/>
    <d v="2022-09-07T00:00:00"/>
    <x v="0"/>
    <m/>
    <e v="#N/A"/>
    <e v="#N/A"/>
    <e v="#N/A"/>
    <n v="1090"/>
    <n v="90"/>
    <n v="0"/>
    <n v="4"/>
    <n v="531601"/>
    <n v="501"/>
    <n v="1"/>
    <s v="0000"/>
    <s v="0000"/>
    <n v="0"/>
    <n v="0"/>
    <n v="0"/>
    <n v="200"/>
    <n v="0"/>
    <n v="200"/>
    <s v="SI"/>
    <m/>
    <m/>
    <s v="Alexandra Simba"/>
    <e v="#N/A"/>
    <e v="#N/A"/>
    <e v="#N/A"/>
    <e v="#N/A"/>
    <x v="8"/>
    <e v="#N/A"/>
    <e v="#N/A"/>
    <e v="#N/A"/>
  </r>
  <r>
    <x v="342"/>
    <s v="CZs"/>
    <s v="MSP-HM2-2022-2677-M"/>
    <d v="2022-09-02T00:00:00"/>
    <s v="MSP-DNPI-2022-1487-M"/>
    <d v="2022-09-07T00:00:00"/>
    <x v="0"/>
    <m/>
    <e v="#N/A"/>
    <e v="#N/A"/>
    <e v="#N/A"/>
    <n v="1140"/>
    <n v="90"/>
    <n v="0"/>
    <n v="1"/>
    <n v="570102"/>
    <n v="713"/>
    <n v="1"/>
    <s v="0000"/>
    <s v="0000"/>
    <n v="0"/>
    <n v="0"/>
    <n v="0"/>
    <n v="16"/>
    <n v="0"/>
    <n v="16"/>
    <s v="SI"/>
    <m/>
    <m/>
    <s v="Alexandra Simba"/>
    <e v="#N/A"/>
    <e v="#N/A"/>
    <e v="#N/A"/>
    <e v="#N/A"/>
    <x v="8"/>
    <e v="#N/A"/>
    <e v="#N/A"/>
    <e v="#N/A"/>
  </r>
  <r>
    <x v="342"/>
    <s v="CZs"/>
    <s v="MSP-HM2-2022-2677-M"/>
    <d v="2022-09-02T00:00:00"/>
    <s v="MSP-DNPI-2022-1487-M"/>
    <d v="2022-09-07T00:00:00"/>
    <x v="0"/>
    <m/>
    <e v="#N/A"/>
    <e v="#N/A"/>
    <e v="#N/A"/>
    <n v="1193"/>
    <n v="90"/>
    <n v="0"/>
    <n v="5"/>
    <n v="530809"/>
    <n v="901"/>
    <n v="1"/>
    <s v="0000"/>
    <s v="0000"/>
    <n v="0"/>
    <n v="0"/>
    <n v="0"/>
    <n v="2774"/>
    <n v="0"/>
    <n v="2774"/>
    <s v="SI"/>
    <m/>
    <m/>
    <s v="Alexandra Simba"/>
    <e v="#N/A"/>
    <e v="#N/A"/>
    <e v="#N/A"/>
    <e v="#N/A"/>
    <x v="8"/>
    <e v="#N/A"/>
    <e v="#N/A"/>
    <e v="#N/A"/>
  </r>
  <r>
    <x v="342"/>
    <s v="CZs"/>
    <s v="MSP-HM2-2022-2677-M"/>
    <d v="2022-09-02T00:00:00"/>
    <s v="MSP-DNPI-2022-1487-M"/>
    <d v="2022-09-07T00:00:00"/>
    <x v="0"/>
    <m/>
    <e v="#N/A"/>
    <e v="#N/A"/>
    <e v="#N/A"/>
    <n v="1193"/>
    <n v="90"/>
    <n v="0"/>
    <n v="5"/>
    <n v="531601"/>
    <n v="901"/>
    <n v="1"/>
    <s v="0000"/>
    <s v="0000"/>
    <n v="0"/>
    <n v="0"/>
    <n v="0"/>
    <n v="859.88"/>
    <n v="0"/>
    <n v="859.88"/>
    <s v="SI"/>
    <m/>
    <m/>
    <s v="Alexandra Simba"/>
    <e v="#N/A"/>
    <e v="#N/A"/>
    <e v="#N/A"/>
    <e v="#N/A"/>
    <x v="8"/>
    <e v="#N/A"/>
    <e v="#N/A"/>
    <e v="#N/A"/>
  </r>
  <r>
    <x v="342"/>
    <s v="CZs"/>
    <s v="MSP-HM2-2022-2677-M"/>
    <d v="2022-09-02T00:00:00"/>
    <s v="MSP-DNPI-2022-1487-M"/>
    <d v="2022-09-07T00:00:00"/>
    <x v="0"/>
    <m/>
    <e v="#N/A"/>
    <e v="#N/A"/>
    <e v="#N/A"/>
    <n v="1338"/>
    <n v="90"/>
    <n v="0"/>
    <n v="3"/>
    <n v="530803"/>
    <n v="1306"/>
    <n v="1"/>
    <s v="0000"/>
    <s v="0000"/>
    <n v="0"/>
    <n v="0"/>
    <n v="0"/>
    <n v="812.83"/>
    <n v="0"/>
    <n v="812.83"/>
    <s v="SI"/>
    <m/>
    <m/>
    <s v="Alexandra Simba"/>
    <e v="#N/A"/>
    <e v="#N/A"/>
    <e v="#N/A"/>
    <e v="#N/A"/>
    <x v="8"/>
    <e v="#N/A"/>
    <e v="#N/A"/>
    <e v="#N/A"/>
  </r>
  <r>
    <x v="342"/>
    <s v="CZs"/>
    <s v="MSP-HM2-2022-2677-M"/>
    <d v="2022-09-02T00:00:00"/>
    <s v="MSP-DNPI-2022-1487-M"/>
    <d v="2022-09-07T00:00:00"/>
    <x v="0"/>
    <m/>
    <e v="#N/A"/>
    <e v="#N/A"/>
    <e v="#N/A"/>
    <n v="1341"/>
    <n v="90"/>
    <n v="0"/>
    <n v="3"/>
    <n v="530802"/>
    <n v="1312"/>
    <n v="1"/>
    <s v="0000"/>
    <s v="0000"/>
    <n v="0"/>
    <n v="0"/>
    <n v="0"/>
    <n v="3448.4"/>
    <n v="0"/>
    <n v="3448.4"/>
    <s v="SI"/>
    <m/>
    <m/>
    <s v="Alexandra Simba"/>
    <e v="#N/A"/>
    <e v="#N/A"/>
    <e v="#N/A"/>
    <e v="#N/A"/>
    <x v="8"/>
    <e v="#N/A"/>
    <e v="#N/A"/>
    <e v="#N/A"/>
  </r>
  <r>
    <x v="342"/>
    <s v="CZs"/>
    <s v="MSP-HM2-2022-2677-M"/>
    <d v="2022-09-02T00:00:00"/>
    <s v="MSP-DNPI-2022-1487-M"/>
    <d v="2022-09-07T00:00:00"/>
    <x v="0"/>
    <m/>
    <e v="#N/A"/>
    <e v="#N/A"/>
    <e v="#N/A"/>
    <n v="1344"/>
    <n v="90"/>
    <n v="0"/>
    <n v="3"/>
    <n v="530809"/>
    <n v="1313"/>
    <n v="1"/>
    <s v="0000"/>
    <s v="0000"/>
    <n v="0"/>
    <n v="0"/>
    <n v="0"/>
    <n v="9518.5"/>
    <n v="0"/>
    <n v="9518.5"/>
    <s v="SI"/>
    <m/>
    <m/>
    <s v="Alexandra Simba"/>
    <e v="#N/A"/>
    <e v="#N/A"/>
    <e v="#N/A"/>
    <e v="#N/A"/>
    <x v="8"/>
    <e v="#N/A"/>
    <e v="#N/A"/>
    <e v="#N/A"/>
  </r>
  <r>
    <x v="342"/>
    <s v="CZs"/>
    <s v="MSP-HM2-2022-2677-M"/>
    <d v="2022-09-02T00:00:00"/>
    <s v="MSP-DNPI-2022-1487-M"/>
    <d v="2022-09-07T00:00:00"/>
    <x v="0"/>
    <m/>
    <e v="#N/A"/>
    <e v="#N/A"/>
    <e v="#N/A"/>
    <n v="1422"/>
    <n v="90"/>
    <n v="0"/>
    <n v="5"/>
    <n v="530704"/>
    <n v="1701"/>
    <n v="1"/>
    <s v="0000"/>
    <s v="0000"/>
    <n v="0"/>
    <n v="0"/>
    <n v="0"/>
    <n v="1766"/>
    <n v="0"/>
    <n v="1766"/>
    <s v="SI"/>
    <m/>
    <m/>
    <s v="Alexandra Simba"/>
    <e v="#N/A"/>
    <e v="#N/A"/>
    <e v="#N/A"/>
    <e v="#N/A"/>
    <x v="8"/>
    <e v="#N/A"/>
    <e v="#N/A"/>
    <e v="#N/A"/>
  </r>
  <r>
    <x v="342"/>
    <s v="CZs"/>
    <s v="MSP-HM2-2022-2677-M"/>
    <d v="2022-09-02T00:00:00"/>
    <s v="MSP-DNPI-2022-1487-M"/>
    <d v="2022-09-07T00:00:00"/>
    <x v="0"/>
    <m/>
    <e v="#N/A"/>
    <e v="#N/A"/>
    <e v="#N/A"/>
    <n v="1442"/>
    <n v="90"/>
    <n v="0"/>
    <n v="1"/>
    <n v="530810"/>
    <n v="1702"/>
    <n v="1"/>
    <s v="0000"/>
    <s v="0000"/>
    <n v="0"/>
    <n v="0"/>
    <n v="0"/>
    <n v="5113"/>
    <n v="0"/>
    <n v="5113"/>
    <s v="SI"/>
    <m/>
    <m/>
    <s v="Alexandra Simba"/>
    <e v="#N/A"/>
    <e v="#N/A"/>
    <e v="#N/A"/>
    <e v="#N/A"/>
    <x v="8"/>
    <e v="#N/A"/>
    <e v="#N/A"/>
    <e v="#N/A"/>
  </r>
  <r>
    <x v="342"/>
    <s v="CZs"/>
    <s v="MSP-HM2-2022-2677-M"/>
    <d v="2022-09-02T00:00:00"/>
    <s v="MSP-DNPI-2022-1487-M"/>
    <d v="2022-09-07T00:00:00"/>
    <x v="0"/>
    <m/>
    <e v="#N/A"/>
    <e v="#N/A"/>
    <e v="#N/A"/>
    <n v="1445"/>
    <n v="57"/>
    <n v="0"/>
    <n v="1"/>
    <n v="530402"/>
    <n v="1705"/>
    <n v="1"/>
    <s v="0000"/>
    <s v="0000"/>
    <n v="0"/>
    <n v="0"/>
    <n v="0"/>
    <n v="64305.919999999998"/>
    <n v="0"/>
    <n v="64305.919999999998"/>
    <s v="SI"/>
    <m/>
    <m/>
    <s v="Alexandra Simba"/>
    <e v="#N/A"/>
    <e v="#N/A"/>
    <e v="#N/A"/>
    <e v="#N/A"/>
    <x v="8"/>
    <e v="#N/A"/>
    <e v="#N/A"/>
    <e v="#N/A"/>
  </r>
  <r>
    <x v="342"/>
    <s v="CZs"/>
    <s v="MSP-HM2-2022-2677-M"/>
    <d v="2022-09-02T00:00:00"/>
    <s v="MSP-DNPI-2022-1487-M"/>
    <d v="2022-09-07T00:00:00"/>
    <x v="0"/>
    <m/>
    <e v="#N/A"/>
    <e v="#N/A"/>
    <e v="#N/A"/>
    <n v="1447"/>
    <n v="90"/>
    <n v="0"/>
    <n v="3"/>
    <n v="530246"/>
    <n v="2301"/>
    <n v="1"/>
    <s v="0000"/>
    <s v="0000"/>
    <n v="0"/>
    <n v="0"/>
    <n v="0"/>
    <n v="4243.8999999999996"/>
    <n v="0"/>
    <n v="4243.8999999999996"/>
    <s v="SI"/>
    <m/>
    <m/>
    <s v="Alexandra Simba"/>
    <e v="#N/A"/>
    <e v="#N/A"/>
    <e v="#N/A"/>
    <e v="#N/A"/>
    <x v="8"/>
    <e v="#N/A"/>
    <e v="#N/A"/>
    <e v="#N/A"/>
  </r>
  <r>
    <x v="342"/>
    <s v="132001006"/>
    <s v="MSP-HM2-2022-2677-M"/>
    <d v="2022-09-02T00:00:00"/>
    <s v="MSP-DNPI-2022-1487-M"/>
    <d v="2022-09-07T00:00:00"/>
    <x v="0"/>
    <m/>
    <s v="ADMINISTRACION CENTRAL"/>
    <s v="Asignación esigef para financiar actividades priorizadas "/>
    <s v="PLANTA CENTRAL"/>
    <n v="9999"/>
    <s v="01"/>
    <s v="000"/>
    <s v="001"/>
    <n v="581201"/>
    <n v="1701"/>
    <s v="001"/>
    <s v="0000"/>
    <s v="0000"/>
    <n v="0"/>
    <n v="0"/>
    <n v="0"/>
    <n v="102461.57"/>
    <n v="0"/>
    <n v="102461.57"/>
    <s v="SI"/>
    <m/>
    <m/>
    <s v="Alexandra Simba"/>
    <n v="0"/>
    <n v="0"/>
    <n v="0"/>
    <s v="COOR PLANIFICACION GEST ESTRAT"/>
    <x v="25"/>
    <s v="Presupuesto por Resultados"/>
    <s v="NO"/>
    <n v="0"/>
  </r>
  <r>
    <x v="342"/>
    <s v="Hospital MOVIL 2"/>
    <s v="MSP-HM2-2022-2677-M"/>
    <d v="2022-09-02T00:00:00"/>
    <s v="MSP-DNPI-2022-1487-M"/>
    <d v="2022-09-07T00:00:00"/>
    <x v="0"/>
    <m/>
    <e v="#N/A"/>
    <e v="#N/A"/>
    <e v="#N/A"/>
    <s v="1602"/>
    <n v="90"/>
    <n v="0"/>
    <n v="3"/>
    <s v="570201"/>
    <n v="1701"/>
    <s v="001"/>
    <s v="0000"/>
    <s v="0000"/>
    <n v="200000"/>
    <n v="0"/>
    <n v="200000"/>
    <n v="0"/>
    <n v="0"/>
    <n v="0"/>
    <s v="SI"/>
    <m/>
    <m/>
    <s v="Alexandra Simba"/>
    <e v="#N/A"/>
    <e v="#N/A"/>
    <e v="#N/A"/>
    <e v="#N/A"/>
    <x v="8"/>
    <e v="#N/A"/>
    <e v="#N/A"/>
    <e v="#N/A"/>
  </r>
  <r>
    <x v="343"/>
    <s v="137000027"/>
    <s v="'MSP-DNCIP-2022-0487-M"/>
    <d v="2022-09-07T00:00:00"/>
    <s v="MSP-DNPI-2022-1507-M"/>
    <d v="2022-09-07T00:00:00"/>
    <x v="0"/>
    <s v="Se plantea la presente reforma, en cumplimiento a las medidas de reparación señaladas en la Sentencia del Caso_x000a_Guachalá Chimbo y otros vs Ecuador con el fin de hacer efectivo el goce y ejercicio de los derechos reconocidos en la Constitución y la Sentencia, a través de un evento  público de reconocimiento de responsabilidad internacional."/>
    <s v="ADMINISTRACION CENTRAL"/>
    <s v="Mantenimiento 92 cm de luz guillotina (2 veces al año)"/>
    <s v="PLANTA CENTRAL"/>
    <n v="9999"/>
    <s v="01"/>
    <s v="000"/>
    <s v="001"/>
    <n v="530704"/>
    <n v="1701"/>
    <s v="001"/>
    <s v="0000"/>
    <s v="0000"/>
    <n v="0"/>
    <n v="0"/>
    <n v="0"/>
    <n v="1000"/>
    <n v="0"/>
    <n v="1000"/>
    <s v="SI"/>
    <m/>
    <m/>
    <s v="MARITZA HARO "/>
    <n v="0"/>
    <n v="0"/>
    <n v="0"/>
    <s v="DESPACHO MINISTERIAL"/>
    <x v="16"/>
    <s v="NO APLICA"/>
    <s v="NO"/>
    <n v="0"/>
  </r>
  <r>
    <x v="343"/>
    <s v="137000029"/>
    <s v="'MSP-DNCIP-2022-0487-M"/>
    <d v="2022-09-07T00:00:00"/>
    <s v="MSP-DNPI-2022-1507-M"/>
    <d v="2022-09-07T00:00:00"/>
    <x v="0"/>
    <s v="Se plantea la presente reforma, en cumplimiento a las medidas de reparación señaladas en la Sentencia del Caso_x000a_Guachalá Chimbo y otros vs Ecuador con el fin de hacer efectivo el goce y ejercicio de los derechos reconocidos en la Constitución y la Sentencia, a través de un evento  público de reconocimiento de responsabilidad internacional."/>
    <s v="ADMINISTRACION CENTRAL"/>
    <s v="Canecas de 20 litros WASH – para lavado de maquina GTO  "/>
    <s v="PLANTA CENTRAL"/>
    <n v="9999"/>
    <s v="01"/>
    <s v="000"/>
    <s v="001"/>
    <n v="530704"/>
    <n v="1701"/>
    <s v="001"/>
    <s v="0000"/>
    <s v="0000"/>
    <n v="0"/>
    <n v="0"/>
    <n v="0"/>
    <n v="170"/>
    <n v="0"/>
    <n v="170"/>
    <s v="SI"/>
    <m/>
    <m/>
    <s v="MARITZA HARO "/>
    <n v="0"/>
    <n v="0"/>
    <n v="0"/>
    <s v="DESPACHO MINISTERIAL"/>
    <x v="16"/>
    <s v="NO APLICA"/>
    <s v="NO"/>
    <n v="0"/>
  </r>
  <r>
    <x v="343"/>
    <s v="137000023"/>
    <s v="'MSP-DNCIP-2022-0487-M"/>
    <d v="2022-09-07T00:00:00"/>
    <s v="MSP-DNPI-2022-1507-M"/>
    <d v="2022-09-07T00:00:00"/>
    <x v="0"/>
    <s v="Se plantea la presente reforma, en cumplimiento a las medidas de reparación señaladas en la Sentencia del Caso_x000a_Guachalá Chimbo y otros vs Ecuador con el fin de hacer efectivo el goce y ejercicio de los derechos reconocidos en la Constitución y la Sentencia, a través de un evento  público de reconocimiento de responsabilidad internacional."/>
    <s v="ADMINISTRACION CENTRAL"/>
    <s v="Servicio de revelado en placas para la imprenta institucional"/>
    <s v="PLANTA CENTRAL"/>
    <n v="9999"/>
    <s v="01"/>
    <s v="000"/>
    <s v="001"/>
    <n v="530204"/>
    <n v="1701"/>
    <s v="001"/>
    <s v="0000"/>
    <s v="0000"/>
    <n v="0"/>
    <n v="0"/>
    <n v="0"/>
    <n v="1830"/>
    <n v="0"/>
    <n v="1830"/>
    <s v="SI"/>
    <m/>
    <m/>
    <s v="MARITZA HARO "/>
    <n v="0"/>
    <n v="0"/>
    <n v="0"/>
    <s v="DESPACHO MINISTERIAL"/>
    <x v="16"/>
    <s v="NO APLICA"/>
    <s v="NO"/>
    <n v="0"/>
  </r>
  <r>
    <x v="343"/>
    <s v="Zona 9"/>
    <s v="'MSP-DNCIP-2022-0487-M"/>
    <d v="2022-09-07T00:00:00"/>
    <s v="MSP-DNPI-2022-1507-M"/>
    <d v="2022-09-07T00:00:00"/>
    <x v="0"/>
    <s v="Se plantea la presente reforma, en cumplimiento a las medidas de reparación señaladas en la Sentencia del Caso_x000a_Guachalá Chimbo y otros vs Ecuador con el fin de hacer efectivo el goce y ejercicio de los derechos reconocidos en la Constitución y la Sentencia, a través de un evento  público de reconocimiento de responsabilidad internacional."/>
    <s v="ZONA 9 "/>
    <s v="Contratación necesidad Institucional "/>
    <s v="CZ9"/>
    <s v="1423"/>
    <n v="90"/>
    <s v="000"/>
    <s v="005"/>
    <s v="530249"/>
    <n v="1701"/>
    <s v="001"/>
    <s v="0000"/>
    <s v="0000"/>
    <n v="3000"/>
    <n v="0"/>
    <n v="3000"/>
    <n v="0"/>
    <n v="0"/>
    <n v="0"/>
    <s v="SI"/>
    <m/>
    <m/>
    <s v="MARITZA HARO "/>
    <e v="#N/A"/>
    <e v="#N/A"/>
    <e v="#N/A"/>
    <e v="#N/A"/>
    <x v="8"/>
    <e v="#N/A"/>
    <e v="#N/A"/>
    <e v="#N/A"/>
  </r>
  <r>
    <x v="344"/>
    <s v="111005021"/>
    <s v="MSP-SNGSP-2022-2236-M"/>
    <d v="2022-09-06T00:00:00"/>
    <s v="MSP-DNPI-2022-1513-M"/>
    <d v="2022-09-08T00:00:00"/>
    <x v="0"/>
    <s v="Asisgnacion recursos priorizados por la DNMDM_CZ1 y CZ7"/>
    <s v="GOBERNANZA DE LA SALUD"/>
    <s v="Reposición por adquisición de medicamentos de consulta externa a través del procedimiento de externalización de farmacias para la Fase 1"/>
    <s v="PLANTA CENTRAL"/>
    <n v="9999"/>
    <n v="58"/>
    <s v="000"/>
    <s v="003"/>
    <n v="530809"/>
    <n v="1701"/>
    <s v="001"/>
    <s v="0000"/>
    <s v="0000"/>
    <n v="0"/>
    <n v="0"/>
    <n v="0"/>
    <n v="101.41"/>
    <n v="0"/>
    <n v="101.41"/>
    <s v="SI"/>
    <m/>
    <m/>
    <s v="Mayra Espinoza"/>
    <n v="0"/>
    <n v="0"/>
    <n v="0"/>
    <s v="SUB GESTION OPERACIONES LOGISTICA SALUD "/>
    <x v="32"/>
    <s v="Externalización de Medicamentos"/>
    <s v="NO"/>
    <n v="0"/>
  </r>
  <r>
    <x v="344"/>
    <s v="111005028"/>
    <s v="MSP-SNGSP-2022-2236-M"/>
    <d v="2022-09-06T00:00:00"/>
    <s v="MSP-DNPI-2022-1513-M"/>
    <d v="2022-09-08T00:00:00"/>
    <x v="0"/>
    <s v="Asisgnacion recursos priorizados por la DNMDM_CZ1 y CZ7"/>
    <s v="PROVISION Y PRESTACION DE SERVICIOS DE SALUD"/>
    <s v="Incremento Presupuestario del MEF para cubrir la Emergencia del Secto Salud (Decreto Ejecutivo 454 de 2022)"/>
    <s v="PLANTA CENTRAL"/>
    <n v="9999"/>
    <n v="90"/>
    <s v="000"/>
    <s v="001"/>
    <n v="530809"/>
    <n v="1701"/>
    <s v="001"/>
    <s v="0000"/>
    <s v="0000"/>
    <n v="0"/>
    <n v="0"/>
    <n v="0"/>
    <n v="154575.89000000001"/>
    <n v="0"/>
    <n v="154575.89000000001"/>
    <s v="SI"/>
    <m/>
    <m/>
    <s v="Mayra Espinoza"/>
    <n v="0"/>
    <n v="0"/>
    <n v="0"/>
    <s v="SUB GESTION OPERACIONES LOGISTICA SALUD "/>
    <x v="32"/>
    <s v="EMERGENCIA SECTOR SALUD"/>
    <s v="NO"/>
    <n v="0"/>
  </r>
  <r>
    <x v="344"/>
    <s v="111005043"/>
    <s v="MSP-SNGSP-2022-2236-M"/>
    <d v="2022-09-06T00:00:00"/>
    <s v="MSP-DNPI-2022-1513-M"/>
    <d v="2022-09-08T00:00:00"/>
    <x v="0"/>
    <s v="Asisgnacion recursos priorizados por la DNMDM_CZ1 y CZ7"/>
    <s v="PROVISION Y PRESTACION DE SERVICIOS DE SALUD"/>
    <s v="“ADQUISICIÓN DE DISPOSITIVOS MÉDICOS DE USO GENERAL PARA LOS ESTABLECIMIENTOS DE SALUD DEL MINISTERIO DE SALUD PÚBLICA POR DECLARATORIA DE EMERGENCIA ”"/>
    <s v="PLANTA CENTRAL"/>
    <n v="9999"/>
    <n v="90"/>
    <s v="000"/>
    <s v="001"/>
    <n v="530826"/>
    <n v="1701"/>
    <s v="001"/>
    <s v="0000"/>
    <s v="0000"/>
    <n v="0"/>
    <n v="0"/>
    <n v="0"/>
    <n v="118357.78"/>
    <n v="0"/>
    <n v="118357.78"/>
    <s v="SI"/>
    <m/>
    <m/>
    <s v="Mayra Espinoza"/>
    <n v="1352729.6199999973"/>
    <n v="0"/>
    <n v="1352729.6199999973"/>
    <s v="SUB GESTION OPERACIONES LOGISTICA SALUD "/>
    <x v="32"/>
    <s v="EMERGENCIA SECTOR SALUD"/>
    <s v="SI"/>
    <n v="-2.7939677238464355E-9"/>
  </r>
  <r>
    <x v="344"/>
    <s v="CZ1"/>
    <s v="MSP-SNGSP-2022-2236-M"/>
    <d v="2022-09-06T00:00:00"/>
    <s v="MSP-DNPI-2022-1513-M"/>
    <d v="2022-09-08T00:00:00"/>
    <x v="0"/>
    <s v="Asisgnacion recursos priorizados por la DNMDM_CZ1 y CZ7"/>
    <s v="CZ1"/>
    <s v="CZ1"/>
    <s v="CZ1"/>
    <s v="1250"/>
    <n v="90"/>
    <s v="000"/>
    <s v="004"/>
    <s v="530826"/>
    <s v="1001"/>
    <s v="001"/>
    <s v="0000"/>
    <s v="0000"/>
    <n v="173452.44"/>
    <n v="0"/>
    <n v="173452.44"/>
    <n v="0"/>
    <n v="0"/>
    <n v="0"/>
    <s v="SI"/>
    <m/>
    <m/>
    <s v="Mayra Espinoza"/>
    <e v="#N/A"/>
    <e v="#N/A"/>
    <e v="#N/A"/>
    <e v="#N/A"/>
    <x v="8"/>
    <e v="#N/A"/>
    <e v="#N/A"/>
    <e v="#N/A"/>
  </r>
  <r>
    <x v="344"/>
    <s v="CZ7"/>
    <s v="MSP-SNGSP-2022-2236-M"/>
    <d v="2022-09-06T00:00:00"/>
    <s v="MSP-DNPI-2022-1513-M"/>
    <d v="2022-09-08T00:00:00"/>
    <x v="0"/>
    <s v="Asisgnacion recursos priorizados por la DNMDM_CZ1 y CZ7"/>
    <s v="CZ7"/>
    <s v="CZ7"/>
    <s v="CZ7"/>
    <s v="1135"/>
    <n v="90"/>
    <s v="000"/>
    <s v="004"/>
    <s v="530826"/>
    <s v="709"/>
    <s v="001"/>
    <s v="0000"/>
    <s v="0000"/>
    <n v="99582.64"/>
    <n v="0"/>
    <n v="99582.64"/>
    <n v="0"/>
    <n v="0"/>
    <n v="0"/>
    <s v="SI"/>
    <m/>
    <m/>
    <s v="Mayra Espinoza"/>
    <e v="#N/A"/>
    <e v="#N/A"/>
    <e v="#N/A"/>
    <e v="#N/A"/>
    <x v="8"/>
    <e v="#N/A"/>
    <e v="#N/A"/>
    <e v="#N/A"/>
  </r>
  <r>
    <x v="345"/>
    <s v="CZ3"/>
    <s v="MSP-DNEPC-2022-1874-M"/>
    <d v="2002-09-02T00:00:00"/>
    <s v="MSP-DNPI-2022-1517-M"/>
    <d v="2022-09-08T00:00:00"/>
    <x v="0"/>
    <s v="La reforma se plantea con el objeto financiar la adquisición de lubricantes a base de agua para abastecimiento en las Unidades de Atención Integral del Ministerio de Salud Pública, Sociedad Civil CARE y KIMIRINA en el marco del Convenio Nro. 00038-2020 "/>
    <s v="CZ3"/>
    <s v="CZ3"/>
    <s v="CZ3"/>
    <n v="1090"/>
    <n v="56"/>
    <s v="000"/>
    <s v="001"/>
    <n v="530810"/>
    <s v="0501"/>
    <s v="001"/>
    <s v="0000"/>
    <s v="0000"/>
    <n v="70000"/>
    <n v="0"/>
    <n v="70000"/>
    <n v="0"/>
    <n v="0"/>
    <n v="0"/>
    <s v="SI"/>
    <m/>
    <m/>
    <s v="NICOLAY JIMÉNEZ"/>
    <e v="#N/A"/>
    <e v="#N/A"/>
    <e v="#N/A"/>
    <e v="#N/A"/>
    <x v="8"/>
    <e v="#N/A"/>
    <e v="#N/A"/>
    <e v="#N/A"/>
  </r>
  <r>
    <x v="345"/>
    <s v="CZ4"/>
    <s v="MSP-DNEPC-2022-1874-M"/>
    <d v="2002-09-02T00:00:00"/>
    <s v="MSP-DNPI-2022-1517-M"/>
    <d v="2022-09-08T00:00:00"/>
    <x v="0"/>
    <s v="La reforma se plantea con el objeto financiar la adquisición de lubricantes a base de agua para abastecimiento en las Unidades de Atención Integral del Ministerio de Salud Pública, Sociedad Civil CARE y KIMIRINA en el marco del Convenio Nro. 00038-2020 "/>
    <s v="CZ4"/>
    <s v="CZ4"/>
    <s v="CZ4"/>
    <s v="0054"/>
    <n v="56"/>
    <s v="000"/>
    <s v="001"/>
    <n v="530810"/>
    <n v="1301"/>
    <s v="001"/>
    <s v="0000"/>
    <s v="0000"/>
    <n v="100000"/>
    <n v="0"/>
    <n v="100000"/>
    <n v="0"/>
    <n v="0"/>
    <n v="0"/>
    <s v="SI"/>
    <m/>
    <m/>
    <s v="NICOLAY JIMÉNEZ"/>
    <e v="#N/A"/>
    <e v="#N/A"/>
    <e v="#N/A"/>
    <e v="#N/A"/>
    <x v="8"/>
    <e v="#N/A"/>
    <e v="#N/A"/>
    <e v="#N/A"/>
  </r>
  <r>
    <x v="345"/>
    <s v="CZ5"/>
    <s v="MSP-DNEPC-2022-1874-M"/>
    <d v="2002-09-02T00:00:00"/>
    <s v="MSP-DNPI-2022-1517-M"/>
    <d v="2022-09-08T00:00:00"/>
    <x v="0"/>
    <s v="La reforma se plantea con el objeto financiar la adquisición de lubricantes a base de agua para abastecimiento en las Unidades de Atención Integral del Ministerio de Salud Pública, Sociedad Civil CARE y KIMIRINA en el marco del Convenio Nro. 00038-2020 "/>
    <s v="CZ5"/>
    <s v="CZ5"/>
    <s v="CZ5"/>
    <n v="1300"/>
    <n v="56"/>
    <s v="000"/>
    <s v="001"/>
    <n v="530810"/>
    <n v="1201"/>
    <s v="001"/>
    <s v="0000"/>
    <s v="0000"/>
    <n v="80000"/>
    <n v="0"/>
    <n v="80000"/>
    <n v="0"/>
    <n v="0"/>
    <n v="0"/>
    <s v="SI"/>
    <m/>
    <m/>
    <s v="NICOLAY JIMÉNEZ"/>
    <e v="#N/A"/>
    <e v="#N/A"/>
    <e v="#N/A"/>
    <e v="#N/A"/>
    <x v="8"/>
    <e v="#N/A"/>
    <e v="#N/A"/>
    <e v="#N/A"/>
  </r>
  <r>
    <x v="345"/>
    <s v="112003078"/>
    <s v="MSP-DNEPC-2022-1874-M"/>
    <d v="2002-09-02T00:00:00"/>
    <s v="MSP-DNPI-2022-1517-M"/>
    <d v="2022-09-08T00:00:00"/>
    <x v="0"/>
    <s v="La reforma se plantea con el objeto financiar la adquisición de lubricantes a base de agua para abastecimiento en las Unidades de Atención Integral del Ministerio de Salud Pública, Sociedad Civil CARE y KIMIRINA en el marco del Convenio Nro. 00038-2020 "/>
    <s v="VIGILANCIA Y CONTROL SANITARIO"/>
    <s v="Adquisición de prueba rápida para determinación de Hepatitis B, antígeno de superficie y adquisición de prueba rápida para determinación de Hepatitis C, anticuerpos"/>
    <s v="PLANTA CENTRAL"/>
    <n v="9999"/>
    <n v="56"/>
    <s v="000"/>
    <s v="001"/>
    <n v="581202"/>
    <n v="1701"/>
    <s v="001"/>
    <s v="0000"/>
    <s v="0000"/>
    <n v="0"/>
    <n v="0"/>
    <n v="0"/>
    <n v="250000"/>
    <n v="0"/>
    <n v="250000"/>
    <s v="SI"/>
    <m/>
    <m/>
    <s v="NICOLAY JIMÉNEZ"/>
    <n v="0"/>
    <n v="0"/>
    <n v="0"/>
    <s v="SUB VIGILANCIA PREVENCION CONTROL SALUD"/>
    <x v="36"/>
    <s v="ENVIH"/>
    <s v="SI"/>
    <n v="0"/>
  </r>
  <r>
    <x v="346"/>
    <s v="112003079"/>
    <s v="MSP-DNEPC-2022-1874-M"/>
    <d v="2002-09-02T00:00:00"/>
    <s v="MSP-DNPI-2022-1516-M"/>
    <d v="2022-09-08T00:00:00"/>
    <x v="2"/>
    <s v="La reforma se plantea con el objeto financiar la adquisición de lubricantes a base de agua para abastecimiento en las Unidades de Atención Integral del Ministerio de Salud Pública, Sociedad Civil CARE y KIMIRINA en el marco del Convenio Nro. 00038-2020 "/>
    <s v="VIGILANCIA Y CONTROL SANITARIO"/>
    <s v="Adquisición de Lubricantes a Base de Agua -  WAMBO"/>
    <s v="PLANTA CENTRAL"/>
    <n v="9999"/>
    <n v="56"/>
    <s v="000"/>
    <s v="001"/>
    <n v="581202"/>
    <n v="1701"/>
    <s v="001"/>
    <s v="0000"/>
    <s v="0000"/>
    <n v="389000"/>
    <n v="0"/>
    <n v="389000"/>
    <n v="0"/>
    <n v="0"/>
    <n v="0"/>
    <s v="SI"/>
    <m/>
    <m/>
    <s v="NICOLAY JIMÉNEZ"/>
    <n v="388667.68"/>
    <n v="0"/>
    <n v="388667.68"/>
    <s v="SUB VIGILANCIA PREVENCION CONTROL SALUD"/>
    <x v="36"/>
    <s v="ENVIH"/>
    <s v="SI"/>
    <n v="0"/>
  </r>
  <r>
    <x v="346"/>
    <s v="112003078"/>
    <s v="MSP-DNEPC-2022-1874-M"/>
    <d v="2002-09-02T00:00:00"/>
    <s v="MSP-DNPI-2022-1516-M"/>
    <d v="2022-09-08T00:00:00"/>
    <x v="2"/>
    <s v="La reforma se plantea con el objeto financiar la adquisición de lubricantes a base de agua para abastecimiento en las Unidades de Atención Integral del Ministerio de Salud Pública, Sociedad Civil CARE y KIMIRINA en el marco del Convenio Nro. 00038-2020 "/>
    <s v="VIGILANCIA Y CONTROL SANITARIO"/>
    <s v="Adquisición de prueba rápida para determinación de Hepatitis B, antígeno de superficie y adquisición de prueba rápida para determinación de Hepatitis C, anticuerpos"/>
    <s v="PLANTA CENTRAL"/>
    <n v="9999"/>
    <n v="56"/>
    <s v="000"/>
    <s v="001"/>
    <n v="581202"/>
    <n v="1701"/>
    <s v="001"/>
    <s v="0000"/>
    <s v="0000"/>
    <n v="0"/>
    <n v="0"/>
    <n v="0"/>
    <n v="389000"/>
    <n v="0"/>
    <n v="389000"/>
    <s v="SI"/>
    <m/>
    <m/>
    <s v="NICOLAY JIMÉNEZ"/>
    <n v="0"/>
    <n v="0"/>
    <n v="0"/>
    <s v="SUB VIGILANCIA PREVENCION CONTROL SALUD"/>
    <x v="36"/>
    <s v="ENVIH"/>
    <s v="SI"/>
    <n v="0"/>
  </r>
  <r>
    <x v="347"/>
    <s v="111002021"/>
    <s v="MSP-SNGSP-2022-2259-M"/>
    <d v="2022-09-07T00:00:00"/>
    <s v="MSP-DNPI-2022-1511-M"/>
    <d v="2022-09-08T00:00:00"/>
    <x v="0"/>
    <s v="Financiamiento a las Coordiaciones Zinales para pago de Derivaciones Nacionales con corte al 30 de Agosto de 2022"/>
    <s v="GOBERNANZA DE LA SALUD"/>
    <s v="Monto asignado por el MEF para pago prestaciones de servicios de Salud la Red "/>
    <s v="PLANTA CENTRAL"/>
    <n v="9999"/>
    <n v="58"/>
    <s v="000"/>
    <s v="002"/>
    <n v="530226"/>
    <n v="1701"/>
    <s v="001"/>
    <s v="0000"/>
    <s v="0000"/>
    <n v="0"/>
    <n v="0"/>
    <n v="0"/>
    <n v="20000000"/>
    <n v="0"/>
    <n v="20000000"/>
    <s v="SI"/>
    <m/>
    <m/>
    <s v="MAYRA ESPINOZA "/>
    <n v="9.9999979138374329E-3"/>
    <n v="0"/>
    <n v="9.9999979138374329E-3"/>
    <s v="SUBSE RECTORIA SISTEMA NACIONAL SALUD"/>
    <x v="24"/>
    <s v="NO APLICA"/>
    <s v="SI"/>
    <n v="9.9999979138374329E-3"/>
  </r>
  <r>
    <x v="347"/>
    <s v="ZONAL 1"/>
    <s v="MSP-SNGSP-2022-2259-M"/>
    <d v="2022-09-07T00:00:00"/>
    <s v="MSP-DNPI-2022-1511-M"/>
    <d v="2022-09-08T00:00:00"/>
    <x v="0"/>
    <s v="Financiamiento a las Coordiaciones Zinales para pago de Derivaciones Nacionales con corte al 30 de Agosto de 2022"/>
    <s v="ZONAL 1"/>
    <s v="ZONAL 1"/>
    <s v="ZONAL 1"/>
    <n v="51"/>
    <s v="58"/>
    <s v="000"/>
    <s v="004"/>
    <s v="530226"/>
    <s v="001"/>
    <s v="1001"/>
    <s v="0000"/>
    <s v="0000"/>
    <n v="123440.84"/>
    <n v="0"/>
    <n v="123440.84"/>
    <n v="0"/>
    <n v="0"/>
    <n v="0"/>
    <s v="SI"/>
    <m/>
    <m/>
    <s v="MAYRA ESPINOZA "/>
    <e v="#N/A"/>
    <e v="#N/A"/>
    <e v="#N/A"/>
    <e v="#N/A"/>
    <x v="8"/>
    <e v="#N/A"/>
    <e v="#N/A"/>
    <e v="#N/A"/>
  </r>
  <r>
    <x v="347"/>
    <s v="ZONAL 1"/>
    <s v="MSP-SNGSP-2022-2259-M"/>
    <d v="2022-09-07T00:00:00"/>
    <s v="MSP-DNPI-2022-1511-M"/>
    <d v="2022-09-08T00:00:00"/>
    <x v="0"/>
    <s v="Financiamiento a las Coordiaciones Zinales para pago de Derivaciones Nacionales con corte al 30 de Agosto de 2022"/>
    <s v="ZONAL 1"/>
    <s v="ZONAL 1"/>
    <s v="ZONAL 1"/>
    <n v="51"/>
    <s v="58"/>
    <s v="000"/>
    <s v="002"/>
    <s v="530226"/>
    <s v="001"/>
    <s v="1001"/>
    <s v="0000"/>
    <s v="0000"/>
    <n v="28838.66"/>
    <n v="0"/>
    <n v="28838.66"/>
    <n v="0"/>
    <n v="0"/>
    <n v="0"/>
    <s v="SI"/>
    <m/>
    <m/>
    <s v="MAYRA ESPINOZA "/>
    <e v="#N/A"/>
    <e v="#N/A"/>
    <e v="#N/A"/>
    <e v="#N/A"/>
    <x v="8"/>
    <e v="#N/A"/>
    <e v="#N/A"/>
    <e v="#N/A"/>
  </r>
  <r>
    <x v="347"/>
    <s v="ZONAL 3"/>
    <s v="MSP-SNGSP-2022-2259-M"/>
    <d v="2022-09-07T00:00:00"/>
    <s v="MSP-DNPI-2022-1511-M"/>
    <d v="2022-09-08T00:00:00"/>
    <x v="0"/>
    <s v="Financiamiento a las Coordiaciones Zinales para pago de Derivaciones Nacionales con corte al 30 de Agosto de 2022"/>
    <s v="ZONAL 3"/>
    <s v="ZONAL 3"/>
    <s v="ZONAL 3"/>
    <n v="53"/>
    <s v="58"/>
    <s v="000"/>
    <s v="004"/>
    <s v="530226"/>
    <s v="001"/>
    <n v="601"/>
    <s v="0000"/>
    <s v="0000"/>
    <n v="97971.12"/>
    <n v="0"/>
    <n v="97971.12"/>
    <n v="0"/>
    <n v="0"/>
    <n v="0"/>
    <s v="SI"/>
    <m/>
    <m/>
    <s v="MAYRA ESPINOZA "/>
    <e v="#N/A"/>
    <e v="#N/A"/>
    <e v="#N/A"/>
    <e v="#N/A"/>
    <x v="8"/>
    <e v="#N/A"/>
    <e v="#N/A"/>
    <e v="#N/A"/>
  </r>
  <r>
    <x v="347"/>
    <s v="ZONAL 3"/>
    <s v="MSP-SNGSP-2022-2259-M"/>
    <d v="2022-09-07T00:00:00"/>
    <s v="MSP-DNPI-2022-1511-M"/>
    <d v="2022-09-08T00:00:00"/>
    <x v="0"/>
    <s v="Financiamiento a las Coordiaciones Zinales para pago de Derivaciones Nacionales con corte al 30 de Agosto de 2022"/>
    <s v="ZONAL 3"/>
    <s v="ZONAL 3"/>
    <s v="ZONAL 3"/>
    <n v="53"/>
    <s v="58"/>
    <s v="000"/>
    <s v="002"/>
    <s v="530226"/>
    <s v="001"/>
    <n v="601"/>
    <s v="0000"/>
    <s v="0000"/>
    <n v="68363.009999999995"/>
    <n v="0"/>
    <n v="68363.009999999995"/>
    <n v="0"/>
    <n v="0"/>
    <n v="0"/>
    <s v="SI"/>
    <m/>
    <m/>
    <s v="MAYRA ESPINOZA "/>
    <e v="#N/A"/>
    <e v="#N/A"/>
    <e v="#N/A"/>
    <e v="#N/A"/>
    <x v="8"/>
    <e v="#N/A"/>
    <e v="#N/A"/>
    <e v="#N/A"/>
  </r>
  <r>
    <x v="347"/>
    <s v="ZONAL 4"/>
    <s v="MSP-SNGSP-2022-2259-M"/>
    <d v="2022-09-07T00:00:00"/>
    <s v="MSP-DNPI-2022-1511-M"/>
    <d v="2022-09-08T00:00:00"/>
    <x v="0"/>
    <s v="Financiamiento a las Coordiaciones Zinales para pago de Derivaciones Nacionales con corte al 30 de Agosto de 2022"/>
    <s v="ZONAL 4"/>
    <s v="ZONAL 4"/>
    <s v="ZONAL 4"/>
    <n v="54"/>
    <s v="58"/>
    <s v="000"/>
    <s v="004"/>
    <s v="530226"/>
    <s v="001"/>
    <n v="1301"/>
    <s v="0000"/>
    <s v="0000"/>
    <n v="634454.35"/>
    <n v="0"/>
    <n v="634454.35"/>
    <n v="0"/>
    <n v="0"/>
    <n v="0"/>
    <s v="SI"/>
    <m/>
    <m/>
    <s v="MAYRA ESPINOZA "/>
    <e v="#N/A"/>
    <e v="#N/A"/>
    <e v="#N/A"/>
    <e v="#N/A"/>
    <x v="8"/>
    <e v="#N/A"/>
    <e v="#N/A"/>
    <e v="#N/A"/>
  </r>
  <r>
    <x v="347"/>
    <s v="ZONAL 4"/>
    <s v="MSP-SNGSP-2022-2259-M"/>
    <d v="2022-09-07T00:00:00"/>
    <s v="MSP-DNPI-2022-1511-M"/>
    <d v="2022-09-08T00:00:00"/>
    <x v="0"/>
    <s v="Financiamiento a las Coordiaciones Zinales para pago de Derivaciones Nacionales con corte al 30 de Agosto de 2022"/>
    <s v="ZONAL 4"/>
    <s v="ZONAL 4"/>
    <s v="ZONAL 4"/>
    <n v="54"/>
    <s v="58"/>
    <s v="000"/>
    <s v="002"/>
    <s v="530226"/>
    <s v="001"/>
    <n v="1301"/>
    <s v="0000"/>
    <s v="0000"/>
    <n v="4548190.92"/>
    <n v="0"/>
    <n v="4548190.92"/>
    <n v="0"/>
    <n v="0"/>
    <n v="0"/>
    <s v="SI"/>
    <m/>
    <m/>
    <s v="MAYRA ESPINOZA "/>
    <e v="#N/A"/>
    <e v="#N/A"/>
    <e v="#N/A"/>
    <e v="#N/A"/>
    <x v="8"/>
    <e v="#N/A"/>
    <e v="#N/A"/>
    <e v="#N/A"/>
  </r>
  <r>
    <x v="347"/>
    <s v="ZONAL 6"/>
    <s v="MSP-SNGSP-2022-2259-M"/>
    <d v="2022-09-07T00:00:00"/>
    <s v="MSP-DNPI-2022-1511-M"/>
    <d v="2022-09-08T00:00:00"/>
    <x v="0"/>
    <s v="Financiamiento a las Coordiaciones Zinales para pago de Derivaciones Nacionales con corte al 30 de Agosto de 2022"/>
    <s v="ZONAL 6"/>
    <s v="ZONAL 6"/>
    <s v="ZONAL 6"/>
    <n v="56"/>
    <s v="58"/>
    <s v="000"/>
    <s v="004"/>
    <s v="530226"/>
    <s v="001"/>
    <n v="101"/>
    <s v="0000"/>
    <s v="0000"/>
    <n v="115863.29"/>
    <n v="0"/>
    <n v="115863.29"/>
    <n v="0"/>
    <n v="0"/>
    <n v="0"/>
    <s v="SI"/>
    <m/>
    <m/>
    <s v="MAYRA ESPINOZA "/>
    <e v="#N/A"/>
    <e v="#N/A"/>
    <e v="#N/A"/>
    <e v="#N/A"/>
    <x v="8"/>
    <e v="#N/A"/>
    <e v="#N/A"/>
    <e v="#N/A"/>
  </r>
  <r>
    <x v="347"/>
    <s v="ZONAL 6"/>
    <s v="MSP-SNGSP-2022-2259-M"/>
    <d v="2022-09-07T00:00:00"/>
    <s v="MSP-DNPI-2022-1511-M"/>
    <d v="2022-09-08T00:00:00"/>
    <x v="0"/>
    <s v="Financiamiento a las Coordiaciones Zinales para pago de Derivaciones Nacionales con corte al 30 de Agosto de 2022"/>
    <s v="ZONAL 6"/>
    <s v="ZONAL 6"/>
    <s v="ZONAL 6"/>
    <n v="56"/>
    <s v="58"/>
    <s v="000"/>
    <s v="002"/>
    <s v="530226"/>
    <s v="001"/>
    <n v="101"/>
    <s v="0000"/>
    <s v="0000"/>
    <n v="42257.11"/>
    <n v="0"/>
    <n v="42257.11"/>
    <n v="0"/>
    <n v="0"/>
    <n v="0"/>
    <s v="SI"/>
    <m/>
    <m/>
    <s v="MAYRA ESPINOZA "/>
    <e v="#N/A"/>
    <e v="#N/A"/>
    <e v="#N/A"/>
    <e v="#N/A"/>
    <x v="8"/>
    <e v="#N/A"/>
    <e v="#N/A"/>
    <e v="#N/A"/>
  </r>
  <r>
    <x v="347"/>
    <s v="ZONAL 7"/>
    <s v="MSP-SNGSP-2022-2259-M"/>
    <d v="2022-09-07T00:00:00"/>
    <s v="MSP-DNPI-2022-1511-M"/>
    <d v="2022-09-08T00:00:00"/>
    <x v="0"/>
    <s v="Financiamiento a las Coordiaciones Zinales para pago de Derivaciones Nacionales con corte al 30 de Agosto de 2022"/>
    <s v="ZONAL 7"/>
    <s v="ZONAL 7"/>
    <s v="ZONAL 7"/>
    <n v="57"/>
    <s v="58"/>
    <s v="000"/>
    <s v="004"/>
    <s v="530226"/>
    <s v="001"/>
    <n v="1101"/>
    <s v="0000"/>
    <s v="0000"/>
    <n v="151032.82"/>
    <n v="0"/>
    <n v="151032.82"/>
    <n v="0"/>
    <n v="0"/>
    <n v="0"/>
    <s v="SI"/>
    <m/>
    <m/>
    <s v="MAYRA ESPINOZA "/>
    <e v="#N/A"/>
    <e v="#N/A"/>
    <e v="#N/A"/>
    <e v="#N/A"/>
    <x v="8"/>
    <e v="#N/A"/>
    <e v="#N/A"/>
    <e v="#N/A"/>
  </r>
  <r>
    <x v="347"/>
    <s v="ZONAL 7"/>
    <s v="MSP-SNGSP-2022-2259-M"/>
    <d v="2022-09-07T00:00:00"/>
    <s v="MSP-DNPI-2022-1511-M"/>
    <d v="2022-09-08T00:00:00"/>
    <x v="0"/>
    <s v="Financiamiento a las Coordiaciones Zinales para pago de Derivaciones Nacionales con corte al 30 de Agosto de 2022"/>
    <s v="ZONAL 7"/>
    <s v="ZONAL 7"/>
    <s v="ZONAL 7"/>
    <n v="57"/>
    <s v="58"/>
    <s v="000"/>
    <s v="002"/>
    <s v="530226"/>
    <s v="001"/>
    <n v="1101"/>
    <s v="0000"/>
    <s v="0000"/>
    <n v="572931.61"/>
    <n v="0"/>
    <n v="572931.61"/>
    <n v="0"/>
    <n v="0"/>
    <n v="0"/>
    <s v="SI"/>
    <m/>
    <m/>
    <s v="MAYRA ESPINOZA "/>
    <e v="#N/A"/>
    <e v="#N/A"/>
    <e v="#N/A"/>
    <e v="#N/A"/>
    <x v="8"/>
    <e v="#N/A"/>
    <e v="#N/A"/>
    <e v="#N/A"/>
  </r>
  <r>
    <x v="347"/>
    <s v="ZONAL 8"/>
    <s v="MSP-SNGSP-2022-2259-M"/>
    <d v="2022-09-07T00:00:00"/>
    <s v="MSP-DNPI-2022-1511-M"/>
    <d v="2022-09-08T00:00:00"/>
    <x v="0"/>
    <s v="Financiamiento a las Coordiaciones Zinales para pago de Derivaciones Nacionales con corte al 30 de Agosto de 2022"/>
    <s v="ZONAL 8"/>
    <s v="ZONAL 8"/>
    <s v="ZONAL 8"/>
    <n v="58"/>
    <s v="58"/>
    <s v="000"/>
    <s v="004"/>
    <s v="530226"/>
    <s v="001"/>
    <n v="901"/>
    <s v="0000"/>
    <s v="0000"/>
    <n v="1812014.13"/>
    <n v="0"/>
    <n v="1812014.13"/>
    <n v="0"/>
    <n v="0"/>
    <n v="0"/>
    <s v="SI"/>
    <m/>
    <m/>
    <s v="MAYRA ESPINOZA "/>
    <e v="#N/A"/>
    <e v="#N/A"/>
    <e v="#N/A"/>
    <e v="#N/A"/>
    <x v="8"/>
    <e v="#N/A"/>
    <e v="#N/A"/>
    <e v="#N/A"/>
  </r>
  <r>
    <x v="347"/>
    <s v="ZONAL 8"/>
    <s v="MSP-SNGSP-2022-2259-M"/>
    <d v="2022-09-07T00:00:00"/>
    <s v="MSP-DNPI-2022-1511-M"/>
    <d v="2022-09-08T00:00:00"/>
    <x v="0"/>
    <s v="Financiamiento a las Coordiaciones Zinales para pago de Derivaciones Nacionales con corte al 30 de Agosto de 2022"/>
    <s v="ZONAL 8"/>
    <s v="ZONAL 8"/>
    <s v="ZONAL 8"/>
    <n v="58"/>
    <s v="58"/>
    <s v="000"/>
    <s v="002"/>
    <s v="530226"/>
    <s v="001"/>
    <n v="901"/>
    <s v="0000"/>
    <s v="0000"/>
    <n v="8595725.9800000004"/>
    <n v="0"/>
    <n v="8595725.9800000004"/>
    <n v="0"/>
    <n v="0"/>
    <n v="0"/>
    <s v="SI"/>
    <m/>
    <m/>
    <s v="MAYRA ESPINOZA "/>
    <e v="#N/A"/>
    <e v="#N/A"/>
    <e v="#N/A"/>
    <e v="#N/A"/>
    <x v="8"/>
    <e v="#N/A"/>
    <e v="#N/A"/>
    <e v="#N/A"/>
  </r>
  <r>
    <x v="347"/>
    <s v="ZONAL 9"/>
    <s v="MSP-SNGSP-2022-2259-M"/>
    <d v="2022-09-07T00:00:00"/>
    <s v="MSP-DNPI-2022-1511-M"/>
    <d v="2022-09-08T00:00:00"/>
    <x v="0"/>
    <s v="Financiamiento a las Coordiaciones Zinales para pago de Derivaciones Nacionales con corte al 30 de Agosto de 2022"/>
    <s v="ZONAL 9"/>
    <s v="ZONAL 9"/>
    <s v="ZONAL 9"/>
    <n v="59"/>
    <s v="58"/>
    <s v="000"/>
    <s v="004"/>
    <s v="530226"/>
    <s v="001"/>
    <n v="1701"/>
    <s v="0000"/>
    <s v="0000"/>
    <n v="284783.24"/>
    <n v="0"/>
    <n v="284783.24"/>
    <n v="0"/>
    <n v="0"/>
    <n v="0"/>
    <s v="SI"/>
    <m/>
    <m/>
    <s v="MAYRA ESPINOZA "/>
    <e v="#N/A"/>
    <e v="#N/A"/>
    <e v="#N/A"/>
    <e v="#N/A"/>
    <x v="8"/>
    <e v="#N/A"/>
    <e v="#N/A"/>
    <e v="#N/A"/>
  </r>
  <r>
    <x v="347"/>
    <s v="ZONAL 9"/>
    <s v="MSP-SNGSP-2022-2259-M"/>
    <d v="2022-09-07T00:00:00"/>
    <s v="MSP-DNPI-2022-1511-M"/>
    <d v="2022-09-08T00:00:00"/>
    <x v="0"/>
    <s v="Financiamiento a las Coordiaciones Zinales para pago de Derivaciones Nacionales con corte al 30 de Agosto de 2022"/>
    <s v="ZONAL 9"/>
    <s v="ZONAL 9"/>
    <s v="ZONAL 9"/>
    <n v="59"/>
    <s v="58"/>
    <s v="000"/>
    <s v="002"/>
    <s v="530226"/>
    <s v="001"/>
    <n v="1701"/>
    <s v="0000"/>
    <s v="0000"/>
    <n v="2924132.92"/>
    <n v="0"/>
    <n v="2924132.92"/>
    <n v="0"/>
    <n v="0"/>
    <n v="0"/>
    <s v="SI"/>
    <m/>
    <m/>
    <s v="MAYRA ESPINOZA "/>
    <e v="#N/A"/>
    <e v="#N/A"/>
    <e v="#N/A"/>
    <e v="#N/A"/>
    <x v="8"/>
    <e v="#N/A"/>
    <e v="#N/A"/>
    <e v="#N/A"/>
  </r>
  <r>
    <x v="348"/>
    <s v="111005043"/>
    <s v="MSP-SNGSP-2022-2267-M"/>
    <d v="2022-09-07T00:00:00"/>
    <s v="MSP-DNPI-2022-1512-M"/>
    <d v="2022-09-08T00:00:00"/>
    <x v="0"/>
    <s v="Financiamiento a las Coordinaciones Zonales para adquisición de disositivos médicos (priorizacion de saldos POA Subse. Gobernanza)"/>
    <s v="PROVISION Y PRESTACION DE SERVICIOS DE SALUD"/>
    <s v="“ADQUISICIÓN DE DISPOSITIVOS MÉDICOS DE USO GENERAL PARA LOS ESTABLECIMIENTOS DE SALUD DEL MINISTERIO DE SALUD PÚBLICA POR DECLARATORIA DE EMERGENCIA ”"/>
    <s v="PLANTA CENTRAL"/>
    <n v="9999"/>
    <n v="90"/>
    <s v="000"/>
    <s v="001"/>
    <n v="530826"/>
    <n v="1701"/>
    <s v="001"/>
    <s v="0000"/>
    <s v="0000"/>
    <n v="0"/>
    <n v="0"/>
    <n v="0"/>
    <n v="4354377.5199999996"/>
    <n v="0"/>
    <n v="4354377.5199999996"/>
    <s v="SI"/>
    <m/>
    <m/>
    <s v="Mayra Espinoza"/>
    <n v="1352729.6199999973"/>
    <n v="0"/>
    <n v="1352729.6199999973"/>
    <s v="SUB GESTION OPERACIONES LOGISTICA SALUD "/>
    <x v="32"/>
    <s v="EMERGENCIA SECTOR SALUD"/>
    <s v="SI"/>
    <n v="-2.7939677238464355E-9"/>
  </r>
  <r>
    <x v="348"/>
    <s v="111005031"/>
    <s v="MSP-SNGSP-2022-2267-M"/>
    <d v="2022-09-07T00:00:00"/>
    <s v="MSP-DNPI-2022-1512-M"/>
    <d v="2022-09-08T00:00:00"/>
    <x v="0"/>
    <s v="Financiamiento a las Coordinaciones Zonales para adquisición de disositivos médicos (priorizacion de saldos POA Subse. Gobernanza)"/>
    <s v="PROVISION Y PRESTACION DE SERVICIOS DE SALUD"/>
    <s v="“ADQUISICIÓN   DE   MEDICAMENTOS   DEL   GRUPO TERAPÉUTICO C - SISTEMA CARDIOVASCULAR PARA LOS ESTABLECIMIENTOS DE SALUD DEL MINISTERIO DE SALUD PÚBLICA POR DECLARATORIA DE EMERGENCIA ”"/>
    <s v="PLANTA CENTRAL"/>
    <n v="9999"/>
    <n v="90"/>
    <s v="000"/>
    <s v="001"/>
    <n v="530809"/>
    <n v="1701"/>
    <s v="001"/>
    <s v="0000"/>
    <s v="0000"/>
    <n v="0"/>
    <n v="0"/>
    <n v="0"/>
    <n v="260316.66"/>
    <n v="0"/>
    <n v="260316.66"/>
    <s v="SI"/>
    <m/>
    <m/>
    <s v="MAYRA ESPINOZA "/>
    <n v="108077.68999999997"/>
    <n v="0"/>
    <n v="108077.68999999997"/>
    <s v="SUB GESTION OPERACIONES LOGISTICA SALUD "/>
    <x v="32"/>
    <s v="EMERGENCIA SECTOR SALUD"/>
    <s v="SI"/>
    <n v="-2.9103830456733704E-11"/>
  </r>
  <r>
    <x v="348"/>
    <s v="CZ1"/>
    <s v="MSP-SNGSP-2022-2267-M"/>
    <d v="2022-09-07T00:00:00"/>
    <s v="MSP-DNPI-2022-1512-M"/>
    <d v="2022-09-08T00:00:00"/>
    <x v="0"/>
    <s v="Financiamiento a las Coordinaciones Zonales para adquisición de disositivos médicos (priorizacion de saldos POA Subse. Gobernanza)"/>
    <s v="CZ1"/>
    <s v="CZ1"/>
    <s v="CZ1"/>
    <n v="1070"/>
    <n v="90"/>
    <s v="000"/>
    <s v="004"/>
    <s v="530826"/>
    <n v="401"/>
    <s v="001"/>
    <s v="0000"/>
    <s v="0000"/>
    <n v="125000"/>
    <n v="0"/>
    <n v="125000"/>
    <n v="0"/>
    <n v="0"/>
    <n v="0"/>
    <s v="SI"/>
    <m/>
    <m/>
    <s v="Mayra Espinoza"/>
    <e v="#N/A"/>
    <e v="#N/A"/>
    <e v="#N/A"/>
    <e v="#N/A"/>
    <x v="8"/>
    <e v="#N/A"/>
    <e v="#N/A"/>
    <e v="#N/A"/>
  </r>
  <r>
    <x v="348"/>
    <s v="CZ1"/>
    <s v="MSP-SNGSP-2022-2267-M"/>
    <d v="2022-09-07T00:00:00"/>
    <s v="MSP-DNPI-2022-1512-M"/>
    <d v="2022-09-08T00:00:00"/>
    <x v="0"/>
    <s v="Financiamiento a las Coordinaciones Zonales para adquisición de disositivos médicos (priorizacion de saldos POA Subse. Gobernanza)"/>
    <s v="CZ1"/>
    <s v="CZ1"/>
    <s v="CZ1"/>
    <n v="1530"/>
    <n v="90"/>
    <s v="000"/>
    <s v="004"/>
    <s v="530826"/>
    <n v="2101"/>
    <s v="001"/>
    <s v="0000"/>
    <s v="0000"/>
    <n v="115388.30103105988"/>
    <n v="0"/>
    <n v="115388.30103105988"/>
    <n v="0"/>
    <n v="0"/>
    <n v="0"/>
    <s v="SI"/>
    <m/>
    <m/>
    <s v="MAYRA ESPINOZA "/>
    <e v="#N/A"/>
    <e v="#N/A"/>
    <e v="#N/A"/>
    <e v="#N/A"/>
    <x v="8"/>
    <e v="#N/A"/>
    <e v="#N/A"/>
    <e v="#N/A"/>
  </r>
  <r>
    <x v="348"/>
    <s v="CZ4"/>
    <s v="MSP-SNGSP-2022-2267-M"/>
    <d v="2022-09-07T00:00:00"/>
    <s v="MSP-DNPI-2022-1512-M"/>
    <d v="2022-09-08T00:00:00"/>
    <x v="0"/>
    <s v="Financiamiento a las Coordinaciones Zonales para adquisición de disositivos médicos (priorizacion de saldos POA Subse. Gobernanza)"/>
    <s v="CZ4"/>
    <s v="CZ4"/>
    <s v="CZ4"/>
    <n v="1331"/>
    <n v="90"/>
    <s v="000"/>
    <s v="004"/>
    <s v="530826"/>
    <n v="1308"/>
    <s v="001"/>
    <s v="0000"/>
    <s v="0000"/>
    <n v="346114.16422469891"/>
    <n v="0"/>
    <n v="346114.16422469891"/>
    <n v="0"/>
    <n v="0"/>
    <n v="0"/>
    <s v="SI"/>
    <m/>
    <m/>
    <s v="Mayra Espinoza"/>
    <e v="#N/A"/>
    <e v="#N/A"/>
    <e v="#N/A"/>
    <e v="#N/A"/>
    <x v="8"/>
    <e v="#N/A"/>
    <e v="#N/A"/>
    <e v="#N/A"/>
  </r>
  <r>
    <x v="348"/>
    <s v="CZ4"/>
    <s v="MSP-SNGSP-2022-2267-M"/>
    <d v="2022-09-07T00:00:00"/>
    <s v="MSP-DNPI-2022-1512-M"/>
    <d v="2022-09-08T00:00:00"/>
    <x v="0"/>
    <s v="Financiamiento a las Coordinaciones Zonales para adquisición de disositivos médicos (priorizacion de saldos POA Subse. Gobernanza)"/>
    <s v="CZ4"/>
    <s v="CZ4"/>
    <s v="CZ4"/>
    <n v="1332"/>
    <n v="90"/>
    <s v="000"/>
    <s v="004"/>
    <s v="530826"/>
    <n v="1314"/>
    <s v="001"/>
    <s v="0000"/>
    <s v="0000"/>
    <n v="150400.48000000001"/>
    <n v="0"/>
    <n v="150400.48000000001"/>
    <n v="0"/>
    <n v="0"/>
    <n v="0"/>
    <s v="SI"/>
    <m/>
    <m/>
    <s v="MAYRA ESPINOZA "/>
    <e v="#N/A"/>
    <e v="#N/A"/>
    <e v="#N/A"/>
    <e v="#N/A"/>
    <x v="8"/>
    <e v="#N/A"/>
    <e v="#N/A"/>
    <e v="#N/A"/>
  </r>
  <r>
    <x v="348"/>
    <s v="CZ4"/>
    <s v="MSP-SNGSP-2022-2267-M"/>
    <d v="2022-09-07T00:00:00"/>
    <s v="MSP-DNPI-2022-1512-M"/>
    <d v="2022-09-08T00:00:00"/>
    <x v="0"/>
    <s v="Financiamiento a las Coordinaciones Zonales para adquisición de disositivos médicos (priorizacion de saldos POA Subse. Gobernanza)"/>
    <s v="CZ4"/>
    <s v="CZ4"/>
    <s v="CZ4"/>
    <n v="1428"/>
    <n v="90"/>
    <s v="000"/>
    <s v="004"/>
    <s v="530826"/>
    <n v="2301"/>
    <s v="001"/>
    <s v="0000"/>
    <s v="0000"/>
    <n v="200000"/>
    <n v="0"/>
    <n v="200000"/>
    <n v="0"/>
    <n v="0"/>
    <n v="0"/>
    <s v="SI"/>
    <m/>
    <m/>
    <s v="Mayra Espinoza"/>
    <e v="#N/A"/>
    <e v="#N/A"/>
    <e v="#N/A"/>
    <e v="#N/A"/>
    <x v="8"/>
    <e v="#N/A"/>
    <e v="#N/A"/>
    <e v="#N/A"/>
  </r>
  <r>
    <x v="348"/>
    <s v="CZ5"/>
    <s v="MSP-SNGSP-2022-2267-M"/>
    <d v="2022-09-07T00:00:00"/>
    <s v="MSP-DNPI-2022-1512-M"/>
    <d v="2022-09-08T00:00:00"/>
    <x v="0"/>
    <s v="Financiamiento a las Coordinaciones Zonales para adquisición de disositivos médicos (priorizacion de saldos POA Subse. Gobernanza)"/>
    <s v="CZ5"/>
    <s v="CZ5"/>
    <s v="CZ5"/>
    <n v="1030"/>
    <n v="90"/>
    <s v="000"/>
    <s v="004"/>
    <s v="530826"/>
    <n v="201"/>
    <s v="001"/>
    <s v="0000"/>
    <s v="0000"/>
    <n v="57640.246232465572"/>
    <n v="0"/>
    <n v="57640.246232465572"/>
    <n v="0"/>
    <n v="0"/>
    <n v="0"/>
    <s v="SI"/>
    <m/>
    <m/>
    <s v="MAYRA ESPINOZA "/>
    <e v="#N/A"/>
    <e v="#N/A"/>
    <e v="#N/A"/>
    <e v="#N/A"/>
    <x v="8"/>
    <e v="#N/A"/>
    <e v="#N/A"/>
    <e v="#N/A"/>
  </r>
  <r>
    <x v="348"/>
    <s v="CZ5"/>
    <s v="MSP-SNGSP-2022-2267-M"/>
    <d v="2022-09-07T00:00:00"/>
    <s v="MSP-DNPI-2022-1512-M"/>
    <d v="2022-09-08T00:00:00"/>
    <x v="0"/>
    <s v="Financiamiento a las Coordinaciones Zonales para adquisición de disositivos médicos (priorizacion de saldos POA Subse. Gobernanza)"/>
    <s v="CZ5"/>
    <s v="CZ5"/>
    <s v="CZ5"/>
    <n v="1300"/>
    <n v="90"/>
    <s v="000"/>
    <s v="004"/>
    <s v="530826"/>
    <n v="1201"/>
    <s v="001"/>
    <s v="0000"/>
    <s v="0000"/>
    <n v="271866.53785206244"/>
    <n v="0"/>
    <n v="271866.53785206244"/>
    <n v="0"/>
    <n v="0"/>
    <n v="0"/>
    <s v="SI"/>
    <m/>
    <m/>
    <s v="Mayra Espinoza"/>
    <e v="#N/A"/>
    <e v="#N/A"/>
    <e v="#N/A"/>
    <e v="#N/A"/>
    <x v="8"/>
    <e v="#N/A"/>
    <e v="#N/A"/>
    <e v="#N/A"/>
  </r>
  <r>
    <x v="348"/>
    <s v="CZ6"/>
    <s v="MSP-SNGSP-2022-2267-M"/>
    <d v="2022-09-07T00:00:00"/>
    <s v="MSP-DNPI-2022-1512-M"/>
    <d v="2022-09-08T00:00:00"/>
    <x v="0"/>
    <s v="Financiamiento a las Coordinaciones Zonales para adquisición de disositivos médicos (priorizacion de saldos POA Subse. Gobernanza)"/>
    <s v="CZ6"/>
    <s v="CZ6"/>
    <s v="CZ6"/>
    <n v="1000"/>
    <n v="90"/>
    <s v="000"/>
    <s v="004"/>
    <s v="530826"/>
    <n v="101"/>
    <s v="001"/>
    <s v="0000"/>
    <s v="0000"/>
    <n v="554642.03310245369"/>
    <n v="0"/>
    <n v="554642.03310245369"/>
    <n v="0"/>
    <n v="0"/>
    <n v="0"/>
    <s v="SI"/>
    <m/>
    <m/>
    <s v="MAYRA ESPINOZA "/>
    <e v="#N/A"/>
    <e v="#N/A"/>
    <e v="#N/A"/>
    <e v="#N/A"/>
    <x v="8"/>
    <e v="#N/A"/>
    <e v="#N/A"/>
    <e v="#N/A"/>
  </r>
  <r>
    <x v="348"/>
    <s v="CZ6"/>
    <s v="MSP-SNGSP-2022-2267-M"/>
    <d v="2022-09-07T00:00:00"/>
    <s v="MSP-DNPI-2022-1512-M"/>
    <d v="2022-09-08T00:00:00"/>
    <x v="0"/>
    <s v="Financiamiento a las Coordinaciones Zonales para adquisición de disositivos médicos (priorizacion de saldos POA Subse. Gobernanza)"/>
    <s v="CZ6"/>
    <s v="CZ6"/>
    <s v="CZ6"/>
    <n v="1050"/>
    <n v="90"/>
    <s v="000"/>
    <s v="004"/>
    <s v="530826"/>
    <n v="301"/>
    <s v="001"/>
    <s v="0000"/>
    <s v="0000"/>
    <n v="347154.98"/>
    <n v="0"/>
    <n v="347154.98"/>
    <n v="0"/>
    <n v="0"/>
    <n v="0"/>
    <s v="SI"/>
    <m/>
    <m/>
    <s v="Mayra Espinoza"/>
    <e v="#N/A"/>
    <e v="#N/A"/>
    <e v="#N/A"/>
    <e v="#N/A"/>
    <x v="8"/>
    <e v="#N/A"/>
    <e v="#N/A"/>
    <e v="#N/A"/>
  </r>
  <r>
    <x v="348"/>
    <s v="CZ7"/>
    <s v="MSP-SNGSP-2022-2267-M"/>
    <d v="2022-09-07T00:00:00"/>
    <s v="MSP-DNPI-2022-1512-M"/>
    <d v="2022-09-08T00:00:00"/>
    <x v="0"/>
    <s v="Financiamiento a las Coordinaciones Zonales para adquisición de disositivos médicos (priorizacion de saldos POA Subse. Gobernanza)"/>
    <s v="CZ7"/>
    <s v="CZ7"/>
    <s v="CZ7"/>
    <n v="1131"/>
    <n v="90"/>
    <s v="000"/>
    <s v="004"/>
    <s v="530826"/>
    <n v="712"/>
    <s v="001"/>
    <s v="0000"/>
    <s v="0000"/>
    <n v="173668.03768122906"/>
    <n v="0"/>
    <n v="173668.03768122906"/>
    <n v="0"/>
    <n v="0"/>
    <n v="0"/>
    <s v="SI"/>
    <m/>
    <m/>
    <s v="MAYRA ESPINOZA "/>
    <e v="#N/A"/>
    <e v="#N/A"/>
    <e v="#N/A"/>
    <e v="#N/A"/>
    <x v="8"/>
    <e v="#N/A"/>
    <e v="#N/A"/>
    <e v="#N/A"/>
  </r>
  <r>
    <x v="348"/>
    <s v="CZ7"/>
    <s v="MSP-SNGSP-2022-2267-M"/>
    <d v="2022-09-07T00:00:00"/>
    <s v="MSP-DNPI-2022-1512-M"/>
    <d v="2022-09-08T00:00:00"/>
    <x v="0"/>
    <s v="Financiamiento a las Coordinaciones Zonales para adquisición de disositivos médicos (priorizacion de saldos POA Subse. Gobernanza)"/>
    <s v="CZ7"/>
    <s v="CZ7"/>
    <s v="CZ7"/>
    <n v="1270"/>
    <n v="90"/>
    <s v="000"/>
    <s v="004"/>
    <s v="530826"/>
    <n v="1101"/>
    <s v="001"/>
    <s v="0000"/>
    <s v="0000"/>
    <n v="477892.21165617416"/>
    <n v="0"/>
    <n v="477892.21165617416"/>
    <n v="0"/>
    <n v="0"/>
    <n v="0"/>
    <s v="SI"/>
    <m/>
    <m/>
    <s v="Mayra Espinoza"/>
    <e v="#N/A"/>
    <e v="#N/A"/>
    <e v="#N/A"/>
    <e v="#N/A"/>
    <x v="8"/>
    <e v="#N/A"/>
    <e v="#N/A"/>
    <e v="#N/A"/>
  </r>
  <r>
    <x v="348"/>
    <s v="CZ8"/>
    <s v="MSP-SNGSP-2022-2267-M"/>
    <d v="2022-09-07T00:00:00"/>
    <s v="MSP-DNPI-2022-1512-M"/>
    <d v="2022-09-08T00:00:00"/>
    <x v="0"/>
    <s v="Financiamiento a las Coordinaciones Zonales para adquisición de disositivos médicos (priorizacion de saldos POA Subse. Gobernanza)"/>
    <s v="CZ8"/>
    <s v="CZ8"/>
    <s v="CZ8"/>
    <n v="8001"/>
    <n v="90"/>
    <s v="000"/>
    <s v="004"/>
    <s v="530826"/>
    <n v="901"/>
    <s v="001"/>
    <s v="0000"/>
    <s v="0000"/>
    <n v="272958.86192957917"/>
    <n v="0"/>
    <n v="272958.86192957917"/>
    <n v="0"/>
    <n v="0"/>
    <n v="0"/>
    <s v="SI"/>
    <m/>
    <m/>
    <s v="MAYRA ESPINOZA "/>
    <e v="#N/A"/>
    <e v="#N/A"/>
    <e v="#N/A"/>
    <e v="#N/A"/>
    <x v="8"/>
    <e v="#N/A"/>
    <e v="#N/A"/>
    <e v="#N/A"/>
  </r>
  <r>
    <x v="348"/>
    <s v="CZ8"/>
    <s v="MSP-SNGSP-2022-2267-M"/>
    <d v="2022-09-07T00:00:00"/>
    <s v="MSP-DNPI-2022-1512-M"/>
    <d v="2022-09-08T00:00:00"/>
    <x v="0"/>
    <s v="Financiamiento a las Coordinaciones Zonales para adquisición de disositivos médicos (priorizacion de saldos POA Subse. Gobernanza)"/>
    <s v="CZ8"/>
    <s v="CZ8"/>
    <s v="CZ8"/>
    <n v="9006"/>
    <n v="90"/>
    <s v="000"/>
    <s v="004"/>
    <s v="530826"/>
    <n v="901"/>
    <s v="001"/>
    <s v="0000"/>
    <s v="0000"/>
    <n v="831414.40375774144"/>
    <n v="0"/>
    <n v="831414.40375774144"/>
    <n v="0"/>
    <n v="0"/>
    <n v="0"/>
    <s v="SI"/>
    <m/>
    <m/>
    <s v="Mayra Espinoza"/>
    <e v="#N/A"/>
    <e v="#N/A"/>
    <e v="#N/A"/>
    <e v="#N/A"/>
    <x v="8"/>
    <e v="#N/A"/>
    <e v="#N/A"/>
    <e v="#N/A"/>
  </r>
  <r>
    <x v="348"/>
    <s v="CZ8"/>
    <s v="MSP-SNGSP-2022-2267-M"/>
    <d v="2022-09-07T00:00:00"/>
    <s v="MSP-DNPI-2022-1512-M"/>
    <d v="2022-09-08T00:00:00"/>
    <x v="0"/>
    <s v="Financiamiento a las Coordinaciones Zonales para adquisición de disositivos médicos (priorizacion de saldos POA Subse. Gobernanza)"/>
    <s v="CZ8"/>
    <s v="CZ8"/>
    <s v="CZ8"/>
    <n v="1195"/>
    <n v="90"/>
    <s v="000"/>
    <s v="004"/>
    <s v="530826"/>
    <n v="901"/>
    <s v="001"/>
    <s v="0000"/>
    <s v="0000"/>
    <n v="484972.15585060185"/>
    <n v="0"/>
    <n v="484972.15585060185"/>
    <n v="0"/>
    <n v="0"/>
    <n v="0"/>
    <s v="SI"/>
    <m/>
    <m/>
    <s v="MAYRA ESPINOZA "/>
    <e v="#N/A"/>
    <e v="#N/A"/>
    <e v="#N/A"/>
    <e v="#N/A"/>
    <x v="8"/>
    <e v="#N/A"/>
    <e v="#N/A"/>
    <e v="#N/A"/>
  </r>
  <r>
    <x v="348"/>
    <s v="CZ8"/>
    <s v="MSP-SNGSP-2022-2267-M"/>
    <d v="2022-09-07T00:00:00"/>
    <s v="MSP-DNPI-2022-1512-M"/>
    <d v="2022-09-08T00:00:00"/>
    <x v="0"/>
    <s v="Financiamiento a las Coordinaciones Zonales para adquisición de disositivos médicos (priorizacion de saldos POA Subse. Gobernanza)"/>
    <s v="CZ8"/>
    <s v="CZ8"/>
    <s v="CZ8"/>
    <n v="1194"/>
    <n v="90"/>
    <s v="000"/>
    <s v="004"/>
    <s v="530826"/>
    <n v="901"/>
    <s v="001"/>
    <s v="0000"/>
    <s v="0000"/>
    <n v="205581.77488884484"/>
    <n v="0"/>
    <n v="205581.77488884484"/>
    <n v="0"/>
    <n v="0"/>
    <n v="0"/>
    <s v="SI"/>
    <m/>
    <m/>
    <s v="Mayra Espinoza"/>
    <e v="#N/A"/>
    <e v="#N/A"/>
    <e v="#N/A"/>
    <e v="#N/A"/>
    <x v="8"/>
    <e v="#N/A"/>
    <e v="#N/A"/>
    <e v="#N/A"/>
  </r>
  <r>
    <x v="349"/>
    <s v="112003005"/>
    <s v="MSP-DNEPC-2022-1924-M"/>
    <d v="2022-09-07T00:00:00"/>
    <s v="MSP-DNPI-2022-1525-M"/>
    <d v="2022-09-09T00:00:00"/>
    <x v="0"/>
    <s v="La reforma se plantea con el objeto financiar el pago pendiente del Contrato Nro. 00155-2020 por la Adquisición de Deltametrina en polvo"/>
    <s v="VIGILANCIA Y CONTROL SANITARIO"/>
    <s v="ADQUlSICIÓN DE DELTAMETRINA EN POLVO  "/>
    <s v="PLANTA CENTRAL"/>
    <n v="9999"/>
    <n v="56"/>
    <s v="000"/>
    <s v="001"/>
    <n v="530819"/>
    <n v="1701"/>
    <s v="001"/>
    <s v="0000"/>
    <s v="0000"/>
    <n v="106247.35"/>
    <n v="0"/>
    <n v="106247.35"/>
    <n v="0"/>
    <n v="0"/>
    <n v="0"/>
    <s v="SI"/>
    <m/>
    <m/>
    <s v="NICOLAY JIMÉNEZ"/>
    <n v="106247.35000000003"/>
    <n v="0"/>
    <n v="106247.35000000003"/>
    <s v="SUB VIGILANCIA PREVENCION CONTROL SALUD"/>
    <x v="36"/>
    <s v="METAXENICAS Y ZOONOTICAS"/>
    <s v="SI"/>
    <n v="2.9103830456733704E-11"/>
  </r>
  <r>
    <x v="349"/>
    <s v="112003078"/>
    <s v="MSP-DNEPC-2022-1924-M"/>
    <d v="2022-09-07T00:00:00"/>
    <s v="MSP-DNPI-2022-1525-M"/>
    <d v="2022-09-09T00:00:00"/>
    <x v="0"/>
    <s v="La reforma se plantea con el objeto financiar el pago pendiente del Contrato Nro. 00155-2020 por la Adquisición de Deltametrina en polvo"/>
    <s v="VIGILANCIA Y CONTROL SANITARIO"/>
    <s v="Adquisición de prueba rápida para determinación de Hepatitis B, antígeno de superficie y adquisición de prueba rápida para determinación de Hepatitis C, anticuerpos"/>
    <s v="PLANTA CENTRAL"/>
    <n v="9999"/>
    <n v="56"/>
    <s v="000"/>
    <s v="001"/>
    <n v="581202"/>
    <n v="1701"/>
    <s v="001"/>
    <s v="0000"/>
    <s v="0000"/>
    <n v="0"/>
    <n v="0"/>
    <n v="0"/>
    <n v="106247.35"/>
    <n v="0"/>
    <n v="106247.35"/>
    <s v="SI"/>
    <m/>
    <m/>
    <s v="NICOLAY JIMÉNEZ"/>
    <n v="0"/>
    <n v="0"/>
    <n v="0"/>
    <s v="SUB VIGILANCIA PREVENCION CONTROL SALUD"/>
    <x v="36"/>
    <s v="ENVIH"/>
    <s v="SI"/>
    <n v="0"/>
  </r>
  <r>
    <x v="350"/>
    <s v="134000012"/>
    <s v="MSP-SNGSP-2022-2276-M"/>
    <d v="2022-09-09T00:00:00"/>
    <s v="MSP-DNPI-2022-1520-M"/>
    <d v="2022-09-09T00:00:00"/>
    <x v="0"/>
    <s v="Reforma para financiar el pago de Derivaciones CZ8 - Junta de Beneficencia de Guayaquil "/>
    <s v="PROGRAMAS DE SALUD PUBLICA"/>
    <s v="Monto asignado por el MEF - Adquisición de equipo médico"/>
    <s v="PLANTA CENTRAL"/>
    <n v="9999"/>
    <n v="24"/>
    <s v="000"/>
    <s v="001"/>
    <n v="840113"/>
    <n v="1701"/>
    <s v="002"/>
    <s v="0000"/>
    <s v="0000"/>
    <n v="0"/>
    <n v="0"/>
    <n v="0"/>
    <n v="3484571.24"/>
    <n v="0"/>
    <n v="3484571.24"/>
    <s v="SI"/>
    <m/>
    <m/>
    <s v="Mayra Espinoza"/>
    <n v="0"/>
    <n v="0"/>
    <n v="0"/>
    <s v="COOR ADMINISTRATIVA FINANCIERA"/>
    <x v="40"/>
    <s v="NO APLICA"/>
    <s v="SI"/>
    <n v="0"/>
  </r>
  <r>
    <x v="350"/>
    <s v="ZONAL 8"/>
    <s v="MSP-SNGSP-2022-2276-M"/>
    <d v="2022-09-09T00:00:00"/>
    <s v="MSP-DNPI-2022-1520-M"/>
    <d v="2022-09-09T00:00:00"/>
    <x v="0"/>
    <s v="Reforma para financiar el pago de Derivaciones CZ8 - Junta de Beneficencia de Guayaquil "/>
    <s v="CZ8"/>
    <s v="CZ8"/>
    <s v="CZ8"/>
    <n v="58"/>
    <s v="58"/>
    <s v="000"/>
    <s v="002"/>
    <s v="990102"/>
    <s v="001"/>
    <n v="901"/>
    <s v="0000"/>
    <s v="0000"/>
    <n v="3484571.24"/>
    <n v="0"/>
    <n v="3484571.24"/>
    <n v="0"/>
    <n v="0"/>
    <n v="0"/>
    <s v="SI"/>
    <m/>
    <m/>
    <s v="Mayra Espinoza"/>
    <e v="#N/A"/>
    <e v="#N/A"/>
    <e v="#N/A"/>
    <e v="#N/A"/>
    <x v="8"/>
    <e v="#N/A"/>
    <e v="#N/A"/>
    <e v="#N/A"/>
  </r>
  <r>
    <x v="351"/>
    <s v="132001022"/>
    <s v="MSP-DNF-2022-4111-M"/>
    <d v="2022-09-14T00:00:00"/>
    <s v="MSP-DNPI-2022-1580-M"/>
    <d v="2022-09-19T00:00:00"/>
    <x v="0"/>
    <s v="Se programa realizar el pago de Obligaciones por coactivas interpuestas por el IESS y  Obligaciones con el IESS por responsabilidad Patronal, ya que con  fecha 12 de septiembre mediante la página del IESS, se procede a generar el certificado de cumplimiento de obligaciones patronales, el mismo que registra obligaciones patronales en mora por un valor de $ 563.83, y cinco glosas impugnadas por un valor de $2.913.27; sin embargo conforme a las apelaciones el monto a pagar es de $1000."/>
    <s v="GARANTIA DE LA CALIDAD DE LOS SERVICIOS DE SALUD"/>
    <s v="Asignación esigef para financiar actividades priorizadas  (Mantenimientos REF 006)"/>
    <s v="PLANTA CENTRAL"/>
    <n v="9999"/>
    <n v="57"/>
    <s v="000"/>
    <s v="001"/>
    <n v="530404"/>
    <n v="1701"/>
    <s v="001"/>
    <s v="0000"/>
    <s v="0000"/>
    <n v="0"/>
    <n v="0"/>
    <n v="0"/>
    <n v="1000"/>
    <n v="0"/>
    <n v="1000"/>
    <s v="SI"/>
    <m/>
    <m/>
    <s v="Alexandra Simba"/>
    <n v="0"/>
    <n v="0"/>
    <n v="0"/>
    <s v="COOR PLANIFICACION GEST ESTRAT"/>
    <x v="25"/>
    <s v="NO APLICA"/>
    <s v="NO"/>
    <n v="0"/>
  </r>
  <r>
    <x v="351"/>
    <s v="134002004"/>
    <s v="MSP-DNF-2022-4111-M"/>
    <d v="2022-09-14T00:00:00"/>
    <s v="MSP-DNPI-2022-1580-M"/>
    <d v="2022-09-19T00:00:00"/>
    <x v="0"/>
    <s v="Se programa realizar el pago de Obligaciones por coactivas interpuestas por el IESS y  Obligaciones con el IESS por responsabilidad Patronal, ya que con  fecha 12 de septiembre mediante la página del IESS, se procede a generar el certificado de cumplimiento de obligaciones patronales, el mismo que registra obligaciones patronales en mora por un valor de $ 563.83, y cinco glosas impugnadas por un valor de $2.913.27; sin embargo conforme a las apelaciones el monto a pagar es de $1000."/>
    <s v="ADMINISTRACION CENTRAL"/>
    <s v="Pago de glosa de responsabilidad patronal"/>
    <s v="PLANTA CENTRAL"/>
    <n v="9999"/>
    <s v="01"/>
    <s v="000"/>
    <s v="001"/>
    <n v="570216"/>
    <n v="1701"/>
    <s v="001"/>
    <s v="0000"/>
    <s v="0000"/>
    <n v="723.61"/>
    <n v="0"/>
    <n v="723.61"/>
    <n v="0"/>
    <n v="0"/>
    <n v="0"/>
    <s v="SI"/>
    <m/>
    <m/>
    <s v="Alexandra Simba"/>
    <n v="923.61"/>
    <n v="0"/>
    <n v="923.61"/>
    <s v="COOR ADMINISTRATIVA FINANCIERA"/>
    <x v="35"/>
    <s v="NO APLICA"/>
    <s v="SI"/>
    <n v="200"/>
  </r>
  <r>
    <x v="351"/>
    <s v="134002006"/>
    <s v="MSP-DNF-2022-4111-M"/>
    <d v="2022-09-14T00:00:00"/>
    <s v="MSP-DNPI-2022-1580-M"/>
    <d v="2022-09-19T00:00:00"/>
    <x v="0"/>
    <s v="Se programa realizar el pago de Obligaciones por coactivas interpuestas por el IESS y  Obligaciones con el IESS por responsabilidad Patronal, ya que con  fecha 12 de septiembre mediante la página del IESS, se procede a generar el certificado de cumplimiento de obligaciones patronales, el mismo que registra obligaciones patronales en mora por un valor de $ 563.83, y cinco glosas impugnadas por un valor de $2.913.27; sin embargo conforme a las apelaciones el monto a pagar es de $1000."/>
    <s v="ADMINISTRACION CENTRAL"/>
    <s v="Pago de coactivas interpuestas por el IESS"/>
    <s v="PLANTA CENTRAL"/>
    <n v="9999"/>
    <s v="01"/>
    <s v="000"/>
    <s v="001"/>
    <n v="570217"/>
    <n v="1701"/>
    <s v="001"/>
    <s v="0000"/>
    <s v="0000"/>
    <n v="276.39"/>
    <n v="0"/>
    <n v="276.39"/>
    <n v="0"/>
    <n v="0"/>
    <n v="0"/>
    <s v="SI"/>
    <m/>
    <m/>
    <s v="Alexandra Simba"/>
    <n v="276.39"/>
    <n v="0"/>
    <n v="276.39"/>
    <s v="COOR ADMINISTRATIVA FINANCIERA"/>
    <x v="35"/>
    <s v="NO APLICA"/>
    <s v="SI"/>
    <n v="0"/>
  </r>
  <r>
    <x v="352"/>
    <s v="111005028"/>
    <s v="MSP-SNGSP-2022-2282-M"/>
    <d v="2022-09-09T00:00:00"/>
    <s v="MSP-DNPI-2022-1540-M"/>
    <d v="2022-09-14T00:00:00"/>
    <x v="0"/>
    <s v="Financiamiento de dispositivos medicos Hospital Enrique Garces CZ9"/>
    <s v="PROVISION Y PRESTACION DE SERVICIOS DE SALUD"/>
    <s v="Incremento Presupuestario del MEF para cubrir la Emergencia del Secto Salud (Decreto Ejecutivo 454 de 2022)"/>
    <s v="PLANTA CENTRAL"/>
    <n v="9999"/>
    <n v="90"/>
    <s v="000"/>
    <s v="001"/>
    <n v="530809"/>
    <n v="1701"/>
    <s v="001"/>
    <s v="0000"/>
    <s v="0000"/>
    <n v="0"/>
    <n v="0"/>
    <n v="0"/>
    <n v="284483.18"/>
    <n v="0"/>
    <n v="284483.18"/>
    <s v="SI"/>
    <m/>
    <m/>
    <s v="Mayra Espinoza"/>
    <n v="0"/>
    <n v="0"/>
    <n v="0"/>
    <s v="SUB GESTION OPERACIONES LOGISTICA SALUD "/>
    <x v="32"/>
    <s v="EMERGENCIA SECTOR SALUD"/>
    <s v="NO"/>
    <n v="0"/>
  </r>
  <r>
    <x v="352"/>
    <s v="CZ9"/>
    <s v="MSP-SNGSP-2022-2282-M"/>
    <d v="2022-09-09T00:00:00"/>
    <s v="MSP-DNPI-2022-1540-M"/>
    <d v="2022-09-14T00:00:00"/>
    <x v="0"/>
    <s v="Financiamiento de dispositivos medicos Hospital Enrique Garces CZ9"/>
    <s v="CZ9"/>
    <s v="CZ9"/>
    <s v="CZ9"/>
    <s v="1427"/>
    <n v="90"/>
    <s v="000"/>
    <s v="004"/>
    <s v="530826"/>
    <s v="1701"/>
    <s v="001"/>
    <s v="0000"/>
    <s v="0000"/>
    <n v="284483.18"/>
    <n v="0"/>
    <n v="284483.18"/>
    <n v="0"/>
    <n v="0"/>
    <n v="0"/>
    <s v="SI"/>
    <m/>
    <m/>
    <s v="Mayra Espinoza"/>
    <e v="#N/A"/>
    <e v="#N/A"/>
    <e v="#N/A"/>
    <e v="#N/A"/>
    <x v="8"/>
    <e v="#N/A"/>
    <e v="#N/A"/>
    <e v="#N/A"/>
  </r>
  <r>
    <x v="353"/>
    <s v="111000012"/>
    <s v="MSP-SNGSP-2022-2290-M"/>
    <d v="2022-09-13T00:00:00"/>
    <s v="MSP-DNPI-2022-1541-M"/>
    <d v="2022-09-14T00:00:00"/>
    <x v="2"/>
    <s v="Financiamiento Adquisición de Factor IX de 250 UI KIT "/>
    <s v="GOBERNANZA DE LA SALUD"/>
    <s v="Adquisición de Factor IX de 600 UI KIT"/>
    <s v="PLANTA CENTRAL"/>
    <n v="9999"/>
    <n v="58"/>
    <s v="000"/>
    <s v="001"/>
    <n v="530809"/>
    <n v="1701"/>
    <s v="001"/>
    <s v="0000"/>
    <s v="0000"/>
    <m/>
    <m/>
    <n v="0"/>
    <n v="247420"/>
    <n v="0"/>
    <n v="247420"/>
    <s v="SI"/>
    <m/>
    <m/>
    <s v="Mayra Espinoza"/>
    <n v="184951.67999999993"/>
    <n v="0"/>
    <n v="184951.67999999993"/>
    <s v="SUB GESTION OPERACIONES LOGISTICA SALUD "/>
    <x v="7"/>
    <s v="PROGRAMA NACIONAL DE SANGRE"/>
    <s v="SI"/>
    <n v="-5.8207660913467407E-11"/>
  </r>
  <r>
    <x v="353"/>
    <s v="111000022"/>
    <s v="MSP-SNGSP-2022-2290-M"/>
    <d v="2022-09-13T00:00:00"/>
    <s v="MSP-DNPI-2022-1541-M"/>
    <d v="2022-09-14T00:00:00"/>
    <x v="2"/>
    <s v="Financiamiento Adquisición de Factor IX de 250 UI KIT "/>
    <s v="GOBERNANZA DE LA SALUD"/>
    <s v="Adquisición de Factor IX de 250 UI KIT "/>
    <s v="PLANTA CENTRAL"/>
    <n v="9999"/>
    <n v="58"/>
    <s v="000"/>
    <s v="001"/>
    <n v="530809"/>
    <n v="1701"/>
    <s v="001"/>
    <s v="0000"/>
    <s v="0000"/>
    <n v="247420"/>
    <n v="0"/>
    <n v="247420"/>
    <n v="0"/>
    <n v="0"/>
    <n v="0"/>
    <s v="SI"/>
    <m/>
    <m/>
    <s v="Mayra Espinoza"/>
    <n v="0"/>
    <n v="0"/>
    <n v="0"/>
    <s v="SUB GESTION OPERACIONES LOGISTICA SALUD "/>
    <x v="7"/>
    <s v="PROGRAMA NACIONAL DE SANGRE"/>
    <s v="NO"/>
    <n v="0"/>
  </r>
  <r>
    <x v="354"/>
    <s v="121091011"/>
    <s v="MSP-SNPSS-2022-3173-M"/>
    <d v="2022-09-13T00:00:00"/>
    <s v="MSP-DNPI-2022-1548-M"/>
    <d v="2022-09-14T00:00:00"/>
    <x v="2"/>
    <s v="LA REFORMA SE REALIZA CON LA FINALIDAD DE FONDEAR LOS RECURSOS NECESARIOS PARA EL PAGO DEL SERVICIO DEL MES DE JULIO POR UN VALOR DE  658.604,83; LOS CUALES SERAN UTILIZADOS SEGÚN LOS INFORMES DE VALIDACION._x000a_"/>
    <s v="PROVISION Y PRESTACION DE SERVICIOS DE SALUD"/>
    <s v="PROCESO DE CONTRATACIÓN SERVICIO DE CONTACT CENTER PARA AGENDAMIENTO EN ESTABLECIMIENTOS DE SALUD DEL PRIMER NIVEL DE ATENCIÓN 2021 (PAGO MESES DE AGOSTO, SEPTIEMBRE Y OCTUBRE 2022)"/>
    <s v="PLANTA CENTRAL"/>
    <n v="9999"/>
    <n v="90"/>
    <s v="000"/>
    <s v="001"/>
    <n v="530105"/>
    <n v="1701"/>
    <s v="001"/>
    <s v="0000"/>
    <s v="0000"/>
    <n v="0"/>
    <n v="0"/>
    <n v="0"/>
    <n v="10656.45"/>
    <n v="1278.77"/>
    <n v="11935.220000000001"/>
    <s v="SI"/>
    <m/>
    <m/>
    <s v="DIANA MESIAS"/>
    <n v="0"/>
    <n v="0"/>
    <n v="0"/>
    <s v="SUB REDES ATENCION INTEGRAL EN PRIMER NIVEL "/>
    <x v="28"/>
    <s v="CONTACT CENTER"/>
    <s v="NO"/>
    <n v="0"/>
  </r>
  <r>
    <x v="354"/>
    <s v="121091010"/>
    <s v="MSP-SNPSS-2022-3173-M"/>
    <d v="2022-09-13T00:00:00"/>
    <s v="MSP-DNPI-2022-1548-M"/>
    <d v="2022-09-14T00:00:00"/>
    <x v="2"/>
    <s v="LA REFORMA SE REALIZA CON LA FINALIDAD DE FONDEAR LOS RECURSOS NECESARIOS PARA EL PAGO DEL SERVICIO DEL MES DE JULIO POR UN VALOR DE  658.604,83; LOS CUALES SERAN UTILIZADOS SEGÚN LOS INFORMES DE VALIDACION._x000a_"/>
    <s v="PROVISION Y PRESTACION DE SERVICIOS DE SALUD"/>
    <s v="PROCESO DE CONTRATACIÓN SERVICIO DE CONTACT CENTER PARA AGENDAMIENTO EN ESTABLECIMIENTOS DE SALUD DEL PRIMER NIVEL DE ATENCIÓN 2021 (PAGO DE JULIO 2022)"/>
    <s v="PLANTA CENTRAL"/>
    <n v="9999"/>
    <n v="90"/>
    <s v="000"/>
    <s v="001"/>
    <n v="530105"/>
    <n v="1701"/>
    <s v="001"/>
    <s v="0000"/>
    <s v="0000"/>
    <n v="10656.45"/>
    <n v="1278.77"/>
    <n v="11935.220000000001"/>
    <n v="0"/>
    <n v="0"/>
    <n v="0"/>
    <s v="SI"/>
    <m/>
    <m/>
    <s v="DIANA MESIAS"/>
    <n v="588040.02999999991"/>
    <n v="70564.800000000003"/>
    <n v="658604.82999999996"/>
    <s v="SUB REDES ATENCION INTEGRAL EN PRIMER NIVEL "/>
    <x v="28"/>
    <s v="CONTACT CENTER"/>
    <s v="SI"/>
    <n v="-1.1641532182693481E-10"/>
  </r>
  <r>
    <x v="355"/>
    <s v="136000007"/>
    <s v="MSP-DNCRI-2022-2442-M"/>
    <d v="2022-09-13T00:00:00"/>
    <s v="MSP-DNPI-2022-1547-M"/>
    <d v="2022-09-14T00:00:00"/>
    <x v="0"/>
    <s v="LA REFORMA SE REALIZA CON LA FINALIDAD  DE  INCREMENTAR LA ASIGNACIÓN PRESUPUESTARIA PARA EL PAGO DE VIÁTICOS DEL PERSONAL DE LA DNCRI Y AUTORIDADES PARA VIAJES NACIONALES, DADA LA NECESIDAD DE POSICIONAMIENTO INTERNACIONAL DEL TRABAJO DEL MSP."/>
    <s v="ADMINISTRACION CENTRAL"/>
    <s v="Participación de la delegación del Ecuador en las sesiones de los cuerpos directivos de la OMS"/>
    <s v="PLANTA CENTRAL"/>
    <n v="9999"/>
    <s v="01"/>
    <s v="000"/>
    <s v="001"/>
    <n v="530304"/>
    <n v="1701"/>
    <s v="001"/>
    <s v="0000"/>
    <s v="0000"/>
    <n v="3501.65"/>
    <n v="0"/>
    <n v="3501.65"/>
    <n v="0"/>
    <n v="0"/>
    <n v="0"/>
    <s v="SI"/>
    <m/>
    <m/>
    <s v="NICOLAY JIMÉNEZ"/>
    <n v="9767"/>
    <n v="0"/>
    <n v="9767"/>
    <s v="DESPACHO MINISTERIAL"/>
    <x v="45"/>
    <s v="NO APLICA"/>
    <s v="SI"/>
    <n v="0"/>
  </r>
  <r>
    <x v="355"/>
    <s v="132001020"/>
    <s v="MSP-DNCRI-2022-2442-M"/>
    <d v="2022-09-13T00:00:00"/>
    <s v="MSP-DNPI-2022-1547-M"/>
    <d v="2022-09-14T00:00:00"/>
    <x v="0"/>
    <s v="LA REFORMA SE REALIZA CON LA FINALIDAD  DE  INCREMENTAR LA ASIGNACIÓN PRESUPUESTARIA PARA EL PAGO DE VIÁTICOS DEL PERSONAL DE LA DNCRI Y AUTORIDADES PARA VIAJES NACIONALES, DADA LA NECESIDAD DE POSICIONAMIENTO INTERNACIONAL DEL TRABAJO DEL MSP."/>
    <s v="GARANTIA DE LA CALIDAD DE LOS SERVICIOS DE SALUD"/>
    <s v="Asignación esigef para financiar actividades priorizadas  (Mantenimientos REF 006)"/>
    <s v="PLANTA CENTRAL"/>
    <n v="9999"/>
    <n v="57"/>
    <s v="000"/>
    <s v="001"/>
    <n v="530402"/>
    <n v="1701"/>
    <s v="001"/>
    <s v="0000"/>
    <s v="0000"/>
    <n v="0"/>
    <n v="0"/>
    <n v="0"/>
    <n v="3501.65"/>
    <n v="0"/>
    <n v="3501.65"/>
    <s v="SI"/>
    <m/>
    <m/>
    <s v="NICOLAY JIMÉNEZ"/>
    <n v="0"/>
    <n v="0"/>
    <n v="0"/>
    <s v="COOR PLANIFICACION GEST ESTRAT"/>
    <x v="25"/>
    <s v="NO APLICA"/>
    <s v="NO"/>
    <n v="0"/>
  </r>
  <r>
    <x v="356"/>
    <s v="132001022"/>
    <s v="MSP-CZONAL6-2022-8698-M"/>
    <d v="2022-09-13T00:00:00"/>
    <s v="MSP-DNPI-2022-1552-M"/>
    <d v="2022-09-14T00:00:00"/>
    <x v="0"/>
    <s v="Reforma para financiar monto para conciliación por cambio de niños hospital Vcente Corral Moscoso "/>
    <s v="GARANTIA DE LA CALIDAD DE LOS SERVICIOS DE SALUD"/>
    <s v="Asignación esigef para financiar actividades priorizadas  (Mantenimientos REF 006)"/>
    <s v="PLANTA CENTRAL"/>
    <n v="9999"/>
    <n v="57"/>
    <s v="000"/>
    <s v="001"/>
    <n v="530404"/>
    <n v="1701"/>
    <s v="001"/>
    <s v="0000"/>
    <s v="0000"/>
    <n v="0"/>
    <n v="0"/>
    <n v="0"/>
    <n v="150000"/>
    <n v="0"/>
    <n v="150000"/>
    <s v="SI"/>
    <m/>
    <m/>
    <s v="VERONICA VELEZ "/>
    <n v="0"/>
    <n v="0"/>
    <n v="0"/>
    <s v="COOR PLANIFICACION GEST ESTRAT"/>
    <x v="25"/>
    <s v="NO APLICA"/>
    <s v="NO"/>
    <n v="0"/>
  </r>
  <r>
    <x v="356"/>
    <s v="CZ6"/>
    <s v="MSP-CZONAL6-2022-8698-M"/>
    <d v="2022-09-13T00:00:00"/>
    <s v="MSP-DNPI-2022-1552-M"/>
    <d v="2022-09-14T00:00:00"/>
    <x v="0"/>
    <s v="Reforma para financiar monto para conciliación por cambio de niños hospital Vcente Corral Moscoso "/>
    <s v="CZ6"/>
    <s v="CZ6"/>
    <s v="CZ6"/>
    <n v="1000"/>
    <n v="90"/>
    <s v="000"/>
    <s v="004"/>
    <n v="570206"/>
    <s v="0101"/>
    <s v="001"/>
    <s v="0000"/>
    <s v="0000"/>
    <n v="150000"/>
    <n v="0"/>
    <n v="150000"/>
    <m/>
    <n v="0"/>
    <n v="0"/>
    <s v="NO"/>
    <m/>
    <m/>
    <s v="VERONICA VELEZ "/>
    <e v="#N/A"/>
    <e v="#N/A"/>
    <e v="#N/A"/>
    <e v="#N/A"/>
    <x v="8"/>
    <e v="#N/A"/>
    <e v="#N/A"/>
    <e v="#N/A"/>
  </r>
  <r>
    <x v="357"/>
    <s v="134003123"/>
    <s v="MSP-DNA-2022-2298-M"/>
    <d v="2022-09-14T00:00:00"/>
    <s v="MSP-DNPI-2022-1564-M"/>
    <d v="2022-09-19T00:00:00"/>
    <x v="2"/>
    <s v="EL incrimento de valor en la línea descrita, se debe a la contratación de un nuevo proceso de contratación de polizas de varios ramos para los bienes y funcionarios del MSP."/>
    <s v="ADMINISTRACION CENTRAL"/>
    <s v="CONTRATACIÓN DE PÓLIZAS DE SEGUROS DE: INCENDIO, ROBO, EQUIPO ELECTRÓNICO, ROTURA DE MAQUINARIA, EQUIPO Y MAQUINARIA, VEHÍCULOS, TRANSPORTE INTERNO, PARA LOS BIENES, Y FIDELIDAD PARA LOS SERVIDORES Y TRABAJADORES CAUCIONADOS, DE PLANTA CENTRAL Y EDIFICIOS ANEXOS DEL MINISTERIO DE SALUD PÚBLICA. "/>
    <s v="PLANTA CENTRAL"/>
    <n v="9999"/>
    <s v="01"/>
    <s v="000"/>
    <s v="001"/>
    <n v="570201"/>
    <n v="1701"/>
    <s v="001"/>
    <s v="0000"/>
    <s v="0000"/>
    <n v="410000"/>
    <n v="0"/>
    <n v="410000"/>
    <n v="0"/>
    <n v="0"/>
    <n v="0"/>
    <s v="SI"/>
    <m/>
    <m/>
    <s v="Alexandra Simba"/>
    <n v="0"/>
    <n v="0"/>
    <n v="0"/>
    <s v="COOR ADMINISTRATIVA FINANCIERA"/>
    <x v="22"/>
    <s v="SEGUROS"/>
    <s v="NO"/>
    <n v="0"/>
  </r>
  <r>
    <x v="357"/>
    <s v="134003124"/>
    <s v="MSP-DNA-2022-2298-M"/>
    <d v="2022-09-14T00:00:00"/>
    <s v="MSP-DNPI-2022-1564-M"/>
    <d v="2022-09-19T00:00:00"/>
    <x v="2"/>
    <s v="EL incrimento de valor en la línea descrita, se debe a la contratación de un nuevo proceso de contratación de polizas de varios ramos para los bienes y funcionarios del MSP."/>
    <s v="ADMINISTRACION CENTRAL"/>
    <s v="CONTRATACIÓN DE PÓLIZAS DE SEGUROS DE VIDA"/>
    <s v="PLANTA CENTRAL"/>
    <n v="9999"/>
    <s v="01"/>
    <s v="000"/>
    <s v="001"/>
    <n v="570201"/>
    <n v="1701"/>
    <s v="001"/>
    <s v="0000"/>
    <s v="0000"/>
    <n v="0"/>
    <n v="0"/>
    <n v="0"/>
    <n v="339285.72"/>
    <n v="40714.28"/>
    <n v="380000"/>
    <s v="SI"/>
    <m/>
    <m/>
    <s v="Alexandra Simba"/>
    <n v="983487.86999999988"/>
    <n v="0"/>
    <n v="983487.86999999988"/>
    <s v="COOR ADMINISTRATIVA FINANCIERA"/>
    <x v="22"/>
    <s v="SEGUROS"/>
    <s v="SI"/>
    <n v="983487.86999999988"/>
  </r>
  <r>
    <x v="357"/>
    <s v="134003127"/>
    <s v="MSP-DNA-2022-2298-M"/>
    <d v="2022-09-14T00:00:00"/>
    <s v="MSP-DNPI-2022-1564-M"/>
    <d v="2022-09-19T00:00:00"/>
    <x v="2"/>
    <s v="EL incrimento de valor en la línea descrita, se debe a la contratación de un nuevo proceso de contratación de polizas de varios ramos para los bienes y funcionarios del MSP."/>
    <s v="ADMINISTRACION CENTRAL"/>
    <s v="PAGO DE DEDUCIBLES, RASA, INCLUSIONES, AJUSTES Y/O EXTENSIÓN DE PÓLIZAS DE SEGUROS DE: VIDA Y GENERALES ( INCENDIO, ROBO, EQUIPO ELECTRÓNICO, ROTURA DE MAQUINARIA, EQUIPO Y MAQUINARIA, VEHÍCULOS, TRANSPORTE Y FIDELIDAD) DEL MINISTERIO DE SALUD PÚBLICA - PLANTA CENTRAL Y EDIFICIOS ANEXOS."/>
    <s v="PLANTA CENTRAL"/>
    <n v="9999"/>
    <s v="01"/>
    <s v="000"/>
    <s v="001"/>
    <n v="570201"/>
    <n v="1701"/>
    <s v="001"/>
    <s v="0000"/>
    <s v="0000"/>
    <n v="0"/>
    <n v="0"/>
    <n v="0"/>
    <n v="26785.71"/>
    <n v="3214.29"/>
    <n v="30000"/>
    <s v="SI"/>
    <m/>
    <m/>
    <s v="Alexandra Simba"/>
    <n v="395000"/>
    <n v="24000"/>
    <n v="419000"/>
    <s v="COOR ADMINISTRATIVA FINANCIERA"/>
    <x v="22"/>
    <s v="SEGUROS"/>
    <s v="SI"/>
    <n v="194752.57"/>
  </r>
  <r>
    <x v="358"/>
    <s v="111005019"/>
    <s v="MSP-SNGSP-2022-2328-M"/>
    <d v="2022-09-15T00:00:00"/>
    <s v="MSP-DNPI-2022-1554-M"/>
    <d v="2022-09-15T00:00:00"/>
    <x v="0"/>
    <s v="Financiamiento Costos Operativos medicamentos Externalización Farmacias FaseII Grupo II"/>
    <s v="PROGRAMAS DE SALUD PUBLICA"/>
    <s v="ADQUISICIÓN DE MEDICAMENTOS DE CONSULTA EXTERNA A TRAVÉS DEL PROCEDIMIENTO DEEXTERNALIZACIÓN DE FARMACIAS PARA EL GRUPO I DE LA FASE II”"/>
    <s v="PLANTA CENTRAL"/>
    <n v="9999"/>
    <n v="24"/>
    <s v="000"/>
    <s v="002"/>
    <n v="530809"/>
    <n v="1701"/>
    <s v="001"/>
    <s v="0000"/>
    <s v="0000"/>
    <n v="0"/>
    <n v="0"/>
    <n v="0"/>
    <n v="74679.88"/>
    <n v="0"/>
    <n v="74679.88"/>
    <s v="SI"/>
    <m/>
    <m/>
    <s v="MAYRA ESPINOZA "/>
    <n v="3144.0600000005215"/>
    <n v="0"/>
    <n v="3144.0600000005215"/>
    <s v="SUB GESTION OPERACIONES LOGISTICA SALUD "/>
    <x v="32"/>
    <s v="Externalización de Medicamentos"/>
    <s v="SI"/>
    <n v="4.6566128730773926E-10"/>
  </r>
  <r>
    <x v="358"/>
    <s v="111005045"/>
    <s v="MSP-SNGSP-2022-2328-M"/>
    <d v="2022-09-15T00:00:00"/>
    <s v="MSP-DNPI-2022-1554-M"/>
    <d v="2022-09-15T00:00:00"/>
    <x v="0"/>
    <s v="Financiamiento Costos Operativos medicamentos Externalización Farmacias FaseII Grupo II"/>
    <s v="PROGRAMAS DE SALUD PUBLICA"/>
    <s v="&quot;COSTOS OPERATIVOS PARA  &quot;ADQUISICIÓN DE MEDICAMENTOS DE CONSULTA EXTERNA A TRAVÉS DEL PROCEDIMIENTO DE EXTERNALIZACIÓN DE FARMACIAS PARA EL GRUPO II DE LA FASE II&quot;"/>
    <s v="PLANTA CENTRAL"/>
    <n v="9999"/>
    <n v="24"/>
    <s v="000"/>
    <s v="002"/>
    <n v="530242"/>
    <n v="1701"/>
    <s v="001"/>
    <s v="0000"/>
    <s v="0000"/>
    <n v="74679.88"/>
    <n v="0"/>
    <n v="74679.88"/>
    <n v="0"/>
    <n v="0"/>
    <n v="0"/>
    <s v="SI"/>
    <m/>
    <m/>
    <s v="MAYRA ESPINOZA "/>
    <n v="18669.97"/>
    <n v="0"/>
    <n v="18669.97"/>
    <s v="SUB GESTION OPERACIONES LOGISTICA SALUD "/>
    <x v="32"/>
    <s v="Externalización de Medicamentos"/>
    <s v="SI"/>
    <n v="18669.97"/>
  </r>
  <r>
    <x v="359"/>
    <s v="134003014"/>
    <s v="MSP-DNA-2022-2326-M"/>
    <d v="2022-09-16T00:00:00"/>
    <s v="MSP-DNPI-2022-1563-M"/>
    <d v="2022-09-16T00:00:00"/>
    <x v="0"/>
    <s v="La inclusión de las nuevas líneas se las realiza con la optimización de presupuesto de la DNA para eventualidades de los procesos : _x000a_- Servicio de emisión de pasajes aéreos internacionales para pacientes de la Red Pública Integral de Salud (RPIS)_x000a_- Servicio de emisión de pasajes aéreos nacionales e internacionales para autoridades del Ministerio de Salud Pública (Planta Central) y pacientes RPIS"/>
    <s v="ADMINISTRACION CENTRAL"/>
    <s v="SERVICIO DE ABASTECIMIENTO DE COMBUSTIBLE (GASOLINA Y DIESEL) PARA EL PARQUE AUTOMOTOR DEL MINISTERIO DE SALUD PÚBLICA (PLANTA CENTRAL)"/>
    <s v="PLANTA CENTRAL"/>
    <n v="9999"/>
    <s v="01"/>
    <s v="000"/>
    <s v="001"/>
    <n v="530803"/>
    <n v="1701"/>
    <s v="001"/>
    <s v="0000"/>
    <s v="0000"/>
    <m/>
    <m/>
    <n v="0"/>
    <n v="12835"/>
    <n v="774.89999999999964"/>
    <n v="13609.9"/>
    <s v="SI"/>
    <m/>
    <m/>
    <s v="Alexandra Simba"/>
    <n v="-765.29999999999927"/>
    <n v="765.30000000000018"/>
    <n v="9.0949470177292824E-13"/>
    <s v="COOR ADMINISTRATIVA FINANCIERA"/>
    <x v="22"/>
    <s v="GI TRANSPORTES"/>
    <s v="NO"/>
    <n v="9.0949470177292824E-13"/>
  </r>
  <r>
    <x v="359"/>
    <s v="134003268"/>
    <s v="MSP-DNA-2022-2326-M"/>
    <d v="2022-09-16T00:00:00"/>
    <s v="MSP-DNPI-2022-1563-M"/>
    <d v="2022-09-16T00:00:00"/>
    <x v="0"/>
    <s v="La inclusión de las nuevas líneas se las realiza con la optimización de presupuesto de la DNA para eventualidades de los procesos : _x000a_- Servicio de emisión de pasajes aéreos internacionales para pacientes de la Red Pública Integral de Salud (RPIS)_x000a_- Servicio de emisión de pasajes aéreos nacionales e internacionales para autoridades del Ministerio de Salud Pública (Planta Central) y pacientes RPIS"/>
    <s v="ADMINISTRACION CENTRAL"/>
    <s v="Servicio de emisión de pasajes aéreos internacionales para pacientes de la Red Pública Integral de Salud (RPIS)"/>
    <s v="PLANTA CENTRAL"/>
    <n v="9999"/>
    <s v="01"/>
    <s v="000"/>
    <s v="001"/>
    <n v="530302"/>
    <n v="1701"/>
    <s v="001"/>
    <s v="0000"/>
    <s v="0000"/>
    <n v="6779.95"/>
    <n v="20"/>
    <n v="6799.95"/>
    <n v="0"/>
    <n v="0"/>
    <n v="0"/>
    <s v="SI"/>
    <m/>
    <m/>
    <s v="Alexandra Simba"/>
    <n v="6779.95"/>
    <n v="20"/>
    <n v="6799.95"/>
    <s v="COOR ADMINISTRATIVA FINANCIERA"/>
    <x v="22"/>
    <s v="GI TRANSPORTES"/>
    <s v="SI"/>
    <n v="0"/>
  </r>
  <r>
    <x v="359"/>
    <s v="134003269"/>
    <s v="MSP-DNA-2022-2326-M"/>
    <d v="2022-09-16T00:00:00"/>
    <s v="MSP-DNPI-2022-1563-M"/>
    <d v="2022-09-16T00:00:00"/>
    <x v="0"/>
    <s v="La inclusión de las nuevas líneas se las realiza con la optimización de presupuesto de la DNA para eventualidades de los procesos : _x000a_- Servicio de emisión de pasajes aéreos internacionales para pacientes de la Red Pública Integral de Salud (RPIS)_x000a_- Servicio de emisión de pasajes aéreos nacionales e internacionales para autoridades del Ministerio de Salud Pública (Planta Central) y pacientes RPIS"/>
    <s v="ADMINISTRACION CENTRAL"/>
    <s v="Servicio de emisión de pasajes aéreos nacionales e internacionales para autoridades del Ministerio de Salud Pública (Planta Central) y pacientes RPIS"/>
    <s v="PLANTA CENTRAL"/>
    <n v="9999"/>
    <s v="01"/>
    <s v="000"/>
    <s v="001"/>
    <n v="530302"/>
    <n v="1701"/>
    <s v="001"/>
    <s v="0000"/>
    <s v="0000"/>
    <n v="4279.95"/>
    <n v="20"/>
    <n v="4299.95"/>
    <n v="0"/>
    <n v="0"/>
    <n v="0"/>
    <s v="SI"/>
    <m/>
    <m/>
    <s v="Alexandra Simba"/>
    <n v="4279.95"/>
    <n v="20"/>
    <n v="4299.95"/>
    <s v="COOR ADMINISTRATIVA FINANCIERA"/>
    <x v="22"/>
    <s v="GI TRANSPORTES"/>
    <s v="SI"/>
    <n v="0"/>
  </r>
  <r>
    <x v="359"/>
    <s v="134003270"/>
    <s v="MSP-DNA-2022-2326-M"/>
    <d v="2022-09-16T00:00:00"/>
    <s v="MSP-DNPI-2022-1563-M"/>
    <d v="2022-09-16T00:00:00"/>
    <x v="0"/>
    <s v="La inclusión de las nuevas líneas se las realiza con la optimización de presupuesto de la DNA para eventualidades de los procesos : _x000a_- Servicio de emisión de pasajes aéreos internacionales para pacientes de la Red Pública Integral de Salud (RPIS)_x000a_- Servicio de emisión de pasajes aéreos nacionales e internacionales para autoridades del Ministerio de Salud Pública (Planta Central) y pacientes RPIS"/>
    <s v="ADMINISTRACION CENTRAL"/>
    <s v="Servicio de emisión de pasajes aéreos nacionales e internacionales para autoridades del Ministerio de Salud Pública (Planta Central) y pacientes RPIS"/>
    <s v="PLANTA CENTRAL"/>
    <n v="9999"/>
    <s v="01"/>
    <s v="000"/>
    <s v="001"/>
    <n v="530301"/>
    <n v="1701"/>
    <s v="001"/>
    <s v="0000"/>
    <s v="0000"/>
    <n v="2500"/>
    <n v="10"/>
    <n v="2510"/>
    <m/>
    <m/>
    <n v="0"/>
    <s v="SI"/>
    <m/>
    <m/>
    <s v="Alexandra Simba"/>
    <n v="-10"/>
    <n v="10"/>
    <n v="0"/>
    <s v="COOR ADMINISTRATIVA FINANCIERA"/>
    <x v="22"/>
    <s v="GI TRANSPORTES"/>
    <s v="NO"/>
    <n v="0"/>
  </r>
  <r>
    <x v="360"/>
    <s v="111000018"/>
    <s v="MSP-SNGSP-2022-2338-M"/>
    <d v="2022-09-10T00:00:00"/>
    <s v="MSP-DNPI-2022-1576-M"/>
    <d v="2022-09-19T00:00:00"/>
    <x v="0"/>
    <s v="Asignación de recursos Fuente 003 Preasignaciones para servicios oncológicos_DNARPCS"/>
    <s v="ADMINISTRACION CENTRAL"/>
    <s v="Preasignación para pago de tratamientos oncológicos"/>
    <s v="PLANTA CENTRAL"/>
    <n v="9999"/>
    <s v="01"/>
    <s v="000"/>
    <s v="001"/>
    <n v="530226"/>
    <n v="1701"/>
    <s v="003"/>
    <s v="0000"/>
    <s v="0000"/>
    <n v="0"/>
    <n v="0"/>
    <n v="0"/>
    <n v="6350178.7699999996"/>
    <n v="0"/>
    <n v="6350178.7699999996"/>
    <s v="SI"/>
    <m/>
    <m/>
    <s v="MAYRA ESPINOZA "/>
    <n v="9.9999994039535522E-2"/>
    <n v="0"/>
    <n v="9.9999994039535522E-2"/>
    <s v="SUBSE RECTORIA SISTEMA NACIONAL SALUD"/>
    <x v="24"/>
    <s v="ONCOLÓGICOS"/>
    <s v="SI"/>
    <n v="9.9999994039535522E-2"/>
  </r>
  <r>
    <x v="360"/>
    <s v="ZONAL 1"/>
    <s v="MSP-SNGSP-2022-2338-M"/>
    <d v="2022-09-10T00:00:00"/>
    <s v="MSP-DNPI-2022-1576-M"/>
    <d v="2022-09-19T00:00:00"/>
    <x v="0"/>
    <s v="Asignación de recursos Fuente 003 Preasignaciones para servicios oncológicos_DNARPCS"/>
    <s v="ZONAL 1"/>
    <s v="ZONAL 1"/>
    <s v="ZONAL 1"/>
    <n v="51"/>
    <n v="58"/>
    <s v="000"/>
    <s v="002"/>
    <s v="530226"/>
    <s v="1001"/>
    <s v="003"/>
    <s v="0000"/>
    <s v="0000"/>
    <n v="4263.16"/>
    <n v="0"/>
    <n v="4263.16"/>
    <n v="0"/>
    <n v="0"/>
    <n v="0"/>
    <s v="SI"/>
    <m/>
    <m/>
    <s v="MAYRA ESPINOZA "/>
    <e v="#N/A"/>
    <e v="#N/A"/>
    <e v="#N/A"/>
    <e v="#N/A"/>
    <x v="8"/>
    <e v="#N/A"/>
    <e v="#N/A"/>
    <e v="#N/A"/>
  </r>
  <r>
    <x v="360"/>
    <s v="ZONAL 3"/>
    <s v="MSP-SNGSP-2022-2338-M"/>
    <d v="2022-09-10T00:00:00"/>
    <s v="MSP-DNPI-2022-1576-M"/>
    <d v="2022-09-19T00:00:00"/>
    <x v="0"/>
    <s v="Asignación de recursos Fuente 003 Preasignaciones para servicios oncológicos_DNARPCS"/>
    <s v="ZONAL 3"/>
    <s v="ZONAL 3"/>
    <s v="ZONAL 3"/>
    <n v="53"/>
    <s v="58"/>
    <s v="000"/>
    <s v="002"/>
    <n v="530226"/>
    <s v="601"/>
    <s v="003"/>
    <s v="0000"/>
    <s v="0000"/>
    <n v="142749.73000000001"/>
    <n v="0"/>
    <n v="142749.73000000001"/>
    <n v="0"/>
    <n v="0"/>
    <n v="0"/>
    <s v="SI"/>
    <m/>
    <m/>
    <s v="MAYRA ESPINOZA "/>
    <e v="#N/A"/>
    <e v="#N/A"/>
    <e v="#N/A"/>
    <e v="#N/A"/>
    <x v="8"/>
    <e v="#N/A"/>
    <e v="#N/A"/>
    <e v="#N/A"/>
  </r>
  <r>
    <x v="360"/>
    <s v="ZONAL 4"/>
    <s v="MSP-SNGSP-2022-2338-M"/>
    <d v="2022-09-10T00:00:00"/>
    <s v="MSP-DNPI-2022-1576-M"/>
    <d v="2022-09-19T00:00:00"/>
    <x v="0"/>
    <s v="Asignación de recursos Fuente 003 Preasignaciones para servicios oncológicos_DNARPCS"/>
    <s v="ZONAL 4"/>
    <s v="ZONAL 4"/>
    <s v="ZONAL 4"/>
    <n v="54"/>
    <s v="58"/>
    <s v="000"/>
    <s v="002"/>
    <n v="530226"/>
    <s v="1301"/>
    <s v="003"/>
    <s v="0000"/>
    <s v="0000"/>
    <n v="1273262.5599999991"/>
    <n v="0"/>
    <n v="1273262.5599999991"/>
    <m/>
    <m/>
    <n v="0"/>
    <s v="SI"/>
    <m/>
    <m/>
    <s v="MAYRA ESPINOZA "/>
    <e v="#N/A"/>
    <e v="#N/A"/>
    <e v="#N/A"/>
    <e v="#N/A"/>
    <x v="8"/>
    <e v="#N/A"/>
    <e v="#N/A"/>
    <e v="#N/A"/>
  </r>
  <r>
    <x v="360"/>
    <s v="ZONAL 6"/>
    <s v="MSP-SNGSP-2022-2338-M"/>
    <d v="2022-09-10T00:00:00"/>
    <s v="MSP-DNPI-2022-1576-M"/>
    <d v="2022-09-19T00:00:00"/>
    <x v="0"/>
    <s v="Asignación de recursos Fuente 003 Preasignaciones para servicios oncológicos_DNARPCS"/>
    <s v="ZONAL 6"/>
    <s v="ZONAL 6"/>
    <s v="ZONAL 6"/>
    <n v="56"/>
    <s v="58"/>
    <s v="000"/>
    <s v="002"/>
    <n v="530226"/>
    <s v="101"/>
    <s v="003"/>
    <s v="0000"/>
    <s v="0000"/>
    <n v="863916.58"/>
    <n v="0"/>
    <n v="863916.58"/>
    <n v="0"/>
    <n v="0"/>
    <n v="0"/>
    <s v="SI"/>
    <m/>
    <m/>
    <s v="MAYRA ESPINOZA "/>
    <e v="#N/A"/>
    <e v="#N/A"/>
    <e v="#N/A"/>
    <e v="#N/A"/>
    <x v="8"/>
    <e v="#N/A"/>
    <e v="#N/A"/>
    <e v="#N/A"/>
  </r>
  <r>
    <x v="360"/>
    <s v="ZONAL 7"/>
    <s v="MSP-SNGSP-2022-2338-M"/>
    <d v="2022-09-10T00:00:00"/>
    <s v="MSP-DNPI-2022-1576-M"/>
    <d v="2022-09-19T00:00:00"/>
    <x v="0"/>
    <s v="Asignación de recursos Fuente 003 Preasignaciones para servicios oncológicos_DNARPCS"/>
    <s v="ZONAL 7"/>
    <s v="ZONAL 7"/>
    <s v="ZONAL 7"/>
    <n v="57"/>
    <s v="58"/>
    <s v="000"/>
    <s v="002"/>
    <n v="530226"/>
    <s v="1101"/>
    <s v="003"/>
    <s v="0000"/>
    <s v="0000"/>
    <n v="1248511.8400000001"/>
    <n v="0"/>
    <n v="1248511.8400000001"/>
    <n v="0"/>
    <n v="0"/>
    <n v="0"/>
    <s v="SI"/>
    <m/>
    <m/>
    <s v="MAYRA ESPINOZA "/>
    <e v="#N/A"/>
    <e v="#N/A"/>
    <e v="#N/A"/>
    <e v="#N/A"/>
    <x v="8"/>
    <e v="#N/A"/>
    <e v="#N/A"/>
    <e v="#N/A"/>
  </r>
  <r>
    <x v="360"/>
    <s v="ZONAL 8"/>
    <s v="MSP-SNGSP-2022-2338-M"/>
    <d v="2022-09-10T00:00:00"/>
    <s v="MSP-DNPI-2022-1576-M"/>
    <d v="2022-09-19T00:00:00"/>
    <x v="0"/>
    <s v="Asignación de recursos Fuente 003 Preasignaciones para servicios oncológicos_DNARPCS"/>
    <s v="ZONAL 8"/>
    <s v="ZONAL 8"/>
    <s v="ZONAL 8"/>
    <n v="58"/>
    <s v="58"/>
    <s v="000"/>
    <s v="002"/>
    <n v="530226"/>
    <s v="901"/>
    <s v="003"/>
    <s v="0000"/>
    <s v="0000"/>
    <n v="2060169.98"/>
    <n v="0"/>
    <n v="2060169.98"/>
    <n v="0"/>
    <n v="0"/>
    <n v="0"/>
    <s v="SI"/>
    <m/>
    <m/>
    <s v="MAYRA ESPINOZA "/>
    <e v="#N/A"/>
    <e v="#N/A"/>
    <e v="#N/A"/>
    <e v="#N/A"/>
    <x v="8"/>
    <e v="#N/A"/>
    <e v="#N/A"/>
    <e v="#N/A"/>
  </r>
  <r>
    <x v="360"/>
    <s v="ZONAL 9"/>
    <s v="MSP-SNGSP-2022-2338-M"/>
    <d v="2022-09-10T00:00:00"/>
    <s v="MSP-DNPI-2022-1576-M"/>
    <d v="2022-09-19T00:00:00"/>
    <x v="0"/>
    <s v="Asignación de recursos Fuente 003 Preasignaciones para servicios oncológicos_DNARPCS"/>
    <s v="ZONAL 9"/>
    <s v="ZONAL 9"/>
    <s v="ZONAL 9"/>
    <n v="59"/>
    <s v="58"/>
    <s v="000"/>
    <s v="002"/>
    <n v="530226"/>
    <s v="1701"/>
    <s v="003"/>
    <s v="0000"/>
    <s v="0000"/>
    <n v="757304.91999999993"/>
    <n v="0"/>
    <n v="757304.91999999993"/>
    <n v="0"/>
    <n v="0"/>
    <n v="0"/>
    <s v="SI"/>
    <m/>
    <m/>
    <s v="MAYRA ESPINOZA "/>
    <e v="#N/A"/>
    <e v="#N/A"/>
    <e v="#N/A"/>
    <e v="#N/A"/>
    <x v="8"/>
    <e v="#N/A"/>
    <e v="#N/A"/>
    <e v="#N/A"/>
  </r>
  <r>
    <x v="361"/>
    <s v="134003046"/>
    <s v="MSP-DNA-2022-2327-M"/>
    <d v="2022-09-15T00:00:00"/>
    <s v="MSP-DNPI-2022-1580-M"/>
    <d v="2022-09-20T00:00:00"/>
    <x v="2"/>
    <s v="Reforma POA para la inclusión de las líneas POA por el concepto de: “PAGO DE LA TASA ANUAL PARA LA CONTRIBUCIÓN ESPECIAL RESPECTO AL MEJORAMIENTO Y MANTENIMIENTO DEL SISTEMA VIAL DE LA PROVINCIA DE PICHINCHA CONCERNIENTE AL PARQUE AUTOMOTOR DEL MINISTERIO DE SALUD - PLANTA CENTRAL, CORRESPONDIENTE AL AÑO 2022”; y, “PAGO DE REVISIÓN TÉCNICA VEHICULAR, STICKER RTV E IMPUESTO AL RODAJE DE UN VEHÍCULO DEL MINISTERIO DE SALUD PÚBLICA - PLANTA CENTRAL”."/>
    <s v="ADMINISTRACION CENTRAL"/>
    <s v="REVISIÓN TÉCNICA DEL PARQUE AUTOMOTOR DEL MINISTERIO DE SALUD"/>
    <s v="PLANTA CENTRAL"/>
    <n v="9999"/>
    <s v="01"/>
    <s v="000"/>
    <s v="001"/>
    <n v="570102"/>
    <n v="1701"/>
    <s v="001"/>
    <s v="0000"/>
    <s v="0000"/>
    <m/>
    <m/>
    <n v="0"/>
    <n v="1809.52"/>
    <m/>
    <n v="1809.52"/>
    <s v="SI"/>
    <m/>
    <m/>
    <s v="Alexandra Simba"/>
    <n v="944.33999999999924"/>
    <n v="0"/>
    <n v="944.33999999999924"/>
    <s v="COOR ADMINISTRATIVA FINANCIERA"/>
    <x v="22"/>
    <s v="GI TRANSPORTES"/>
    <s v="SI"/>
    <n v="-6.8212102632969618E-13"/>
  </r>
  <r>
    <x v="361"/>
    <s v="134003271"/>
    <s v="MSP-DNA-2022-2327-M"/>
    <d v="2022-09-15T00:00:00"/>
    <s v="MSP-DNPI-2022-1580-M"/>
    <d v="2022-09-20T00:00:00"/>
    <x v="2"/>
    <s v="Reforma POA para la inclusión de las líneas POA por el concepto de: “PAGO DE LA TASA ANUAL PARA LA CONTRIBUCIÓN ESPECIAL RESPECTO AL MEJORAMIENTO Y MANTENIMIENTO DEL SISTEMA VIAL DE LA PROVINCIA DE PICHINCHA CONCERNIENTE AL PARQUE AUTOMOTOR DEL MINISTERIO DE SALUD - PLANTA CENTRAL, CORRESPONDIENTE AL AÑO 2022”; y, “PAGO DE REVISIÓN TÉCNICA VEHICULAR, STICKER RTV E IMPUESTO AL RODAJE DE UN VEHÍCULO DEL MINISTERIO DE SALUD PÚBLICA - PLANTA CENTRAL”."/>
    <s v="ADMINISTRACION CENTRAL"/>
    <s v="PAGO DE LA TASA ANUAL PARA LA CONTRIBUCIÓN ESPECIAL RESPECTO AL MEJORAMIENTO Y MANTENIMIENTO DEL SISTEMA VIAL DE LA PROVINCIA DE PICHINCHA CONCERNIENTE AL PARQUE AUTOMOTOR DEL MINISTERIO DE SALUD - PLANTA CENTRAL, CORRESPONDIENTE AL AÑO 2022"/>
    <s v="PLANTA CENTRAL"/>
    <n v="9999"/>
    <s v="01"/>
    <s v="000"/>
    <s v="001"/>
    <n v="570102"/>
    <n v="1701"/>
    <s v="001"/>
    <s v="0000"/>
    <s v="0000"/>
    <n v="1737.9"/>
    <m/>
    <n v="1737.9"/>
    <n v="0"/>
    <n v="0"/>
    <n v="0"/>
    <s v="SI"/>
    <m/>
    <m/>
    <s v="Alexandra Simba"/>
    <n v="1737.9"/>
    <n v="0"/>
    <n v="1737.9"/>
    <s v="COOR ADMINISTRATIVA FINANCIERA"/>
    <x v="22"/>
    <s v="GI TRANSPORTES"/>
    <s v="SI"/>
    <n v="0"/>
  </r>
  <r>
    <x v="361"/>
    <s v="134003272"/>
    <s v="MSP-DNA-2022-2327-M"/>
    <d v="2022-09-15T00:00:00"/>
    <s v="MSP-DNPI-2022-1580-M"/>
    <d v="2022-09-20T00:00:00"/>
    <x v="2"/>
    <s v="Reforma POA para la inclusión de las líneas POA por el concepto de: “PAGO DE LA TASA ANUAL PARA LA CONTRIBUCIÓN ESPECIAL RESPECTO AL MEJORAMIENTO Y MANTENIMIENTO DEL SISTEMA VIAL DE LA PROVINCIA DE PICHINCHA CONCERNIENTE AL PARQUE AUTOMOTOR DEL MINISTERIO DE SALUD - PLANTA CENTRAL, CORRESPONDIENTE AL AÑO 2022”; y, “PAGO DE REVISIÓN TÉCNICA VEHICULAR, STICKER RTV E IMPUESTO AL RODAJE DE UN VEHÍCULO DEL MINISTERIO DE SALUD PÚBLICA - PLANTA CENTRAL”."/>
    <s v="ADMINISTRACION CENTRAL"/>
    <s v="PAGO DE REVISIÓN TÉCNICA VEHICULAR, STICKER RTV E IMPUESTO AL RODAJE DE UN VEHÍCULO DEL MINISTERIO DE SALUD PÚBLICA - PLANTA CENTRAL"/>
    <s v="PLANTA CENTRAL"/>
    <n v="9999"/>
    <s v="01"/>
    <s v="000"/>
    <s v="001"/>
    <n v="570102"/>
    <n v="1701"/>
    <s v="001"/>
    <s v="0000"/>
    <s v="0000"/>
    <n v="71.62"/>
    <m/>
    <n v="71.62"/>
    <n v="0"/>
    <n v="0"/>
    <n v="0"/>
    <s v="SI"/>
    <m/>
    <m/>
    <s v="Alexandra Simba"/>
    <n v="71.62"/>
    <n v="0"/>
    <n v="71.62"/>
    <s v="COOR ADMINISTRATIVA FINANCIERA"/>
    <x v="22"/>
    <s v="GI TRANSPORTES"/>
    <s v="SI"/>
    <n v="0"/>
  </r>
  <r>
    <x v="362"/>
    <s v="111000018"/>
    <s v="MSP-SNGSP-2022-2355-M"/>
    <d v="2022-09-17T00:00:00"/>
    <s v="MSP-DNPI-2022-1590-M"/>
    <d v="2022-09-20T00:00:00"/>
    <x v="0"/>
    <s v="La Reforma se plantea para financiar la adquisición de dispositivos médicos oncológicos HPBO_CZ9"/>
    <s v="ADMINISTRACION CENTRAL"/>
    <s v="Preasignación para pago de tratamientos oncológicos"/>
    <s v="PLANTA CENTRAL"/>
    <n v="9999"/>
    <s v="01"/>
    <s v="000"/>
    <s v="001"/>
    <n v="530226"/>
    <n v="1701"/>
    <s v="003"/>
    <s v="0000"/>
    <s v="0000"/>
    <n v="0"/>
    <n v="0"/>
    <n v="0"/>
    <n v="2938127.77"/>
    <n v="0"/>
    <n v="2938127.77"/>
    <s v="SI"/>
    <m/>
    <m/>
    <s v="MAYRA ESPINOZA "/>
    <n v="9.9999994039535522E-2"/>
    <n v="0"/>
    <n v="9.9999994039535522E-2"/>
    <s v="SUBSE RECTORIA SISTEMA NACIONAL SALUD"/>
    <x v="24"/>
    <s v="ONCOLÓGICOS"/>
    <s v="SI"/>
    <n v="9.9999994039535522E-2"/>
  </r>
  <r>
    <x v="362"/>
    <s v="CZ9"/>
    <s v="MSP-SNGSP-2022-2355-M"/>
    <d v="2022-09-17T00:00:00"/>
    <s v="MSP-DNPI-2022-1590-M"/>
    <d v="2022-09-20T00:00:00"/>
    <x v="0"/>
    <s v="La Reforma se plantea para financiar la adquisición de dispositivos médicos oncológicos HPBO_CZ9"/>
    <s v="CZ9"/>
    <s v="CZ9"/>
    <s v="CZ9"/>
    <s v="1421"/>
    <s v="58"/>
    <s v="000"/>
    <s v="001"/>
    <n v="530826"/>
    <s v="1701"/>
    <s v="003"/>
    <s v="0000"/>
    <s v="0000"/>
    <n v="2938127.77"/>
    <m/>
    <n v="2938127.77"/>
    <n v="0"/>
    <n v="0"/>
    <n v="0"/>
    <s v="SI"/>
    <m/>
    <m/>
    <s v="MAYRA ESPINOZA "/>
    <e v="#N/A"/>
    <e v="#N/A"/>
    <e v="#N/A"/>
    <e v="#N/A"/>
    <x v="8"/>
    <e v="#N/A"/>
    <e v="#N/A"/>
    <e v="#N/A"/>
  </r>
  <r>
    <x v="363"/>
    <s v="ZONA 1"/>
    <s v="MSP-DNIS-2022-1629-M"/>
    <d v="2022-09-19T00:00:00"/>
    <s v="MSP-DNPI-2022-1587-M"/>
    <d v="2022-09-20T00:00:00"/>
    <x v="0"/>
    <s v="OPTIMIZACIÓN DE RECURSOS PPR-ESTRATEGIA ECSDI PARA MANTENIMIENTO DE INFRAESTRUCTURA SANITARIA"/>
    <s v="ZONA 1"/>
    <s v="ZONA 1"/>
    <s v="ZONA 1"/>
    <s v="1255"/>
    <n v="55"/>
    <s v="00"/>
    <s v="005"/>
    <s v="530417"/>
    <n v="1003"/>
    <s v="001"/>
    <s v="0000"/>
    <s v="0000"/>
    <n v="0"/>
    <n v="0"/>
    <n v="0"/>
    <n v="348.89"/>
    <n v="0"/>
    <n v="348.89"/>
    <s v="NO"/>
    <m/>
    <m/>
    <s v="VERONICA VELEZ "/>
    <e v="#N/A"/>
    <e v="#N/A"/>
    <e v="#N/A"/>
    <e v="#N/A"/>
    <x v="8"/>
    <e v="#N/A"/>
    <e v="#N/A"/>
    <e v="#N/A"/>
  </r>
  <r>
    <x v="363"/>
    <s v="ZONA 2"/>
    <s v="MSP-DNIS-2022-1629-M"/>
    <d v="2022-09-19T00:00:00"/>
    <s v="MSP-DNPI-2022-1587-M"/>
    <d v="2022-09-20T00:00:00"/>
    <x v="0"/>
    <s v="OPTIMIZACIÓN DE RECURSOS PPR-ESTRATEGIA ECSDI PARA MANTENIMIENTO DE INFRAESTRUCTURA SANITARIA"/>
    <s v="ZONA 2"/>
    <s v="ZONA 2"/>
    <s v="ZONA 2"/>
    <s v="1382"/>
    <n v="55"/>
    <s v="00"/>
    <s v="005"/>
    <s v="530417"/>
    <n v="1507"/>
    <s v="001"/>
    <s v="0000"/>
    <s v="0000"/>
    <n v="0"/>
    <n v="0"/>
    <n v="0"/>
    <n v="6288.1"/>
    <n v="0"/>
    <n v="6288.1"/>
    <s v="NO"/>
    <m/>
    <m/>
    <s v="VERONICA VELEZ "/>
    <e v="#N/A"/>
    <e v="#N/A"/>
    <e v="#N/A"/>
    <e v="#N/A"/>
    <x v="8"/>
    <e v="#N/A"/>
    <e v="#N/A"/>
    <e v="#N/A"/>
  </r>
  <r>
    <x v="363"/>
    <s v="ZONA 2"/>
    <s v="MSP-DNIS-2022-1629-M"/>
    <d v="2022-09-19T00:00:00"/>
    <s v="MSP-DNPI-2022-1587-M"/>
    <d v="2022-09-20T00:00:00"/>
    <x v="0"/>
    <s v="OPTIMIZACIÓN DE RECURSOS PPR-ESTRATEGIA ECSDI PARA MANTENIMIENTO DE INFRAESTRUCTURA SANITARIA"/>
    <s v="ZONA 2"/>
    <s v="ZONA 2"/>
    <s v="ZONA 2"/>
    <s v="1442"/>
    <n v="55"/>
    <s v="00"/>
    <s v="004"/>
    <s v="530417"/>
    <n v="1702"/>
    <s v="001"/>
    <s v="0000"/>
    <s v="0000"/>
    <n v="0"/>
    <n v="0"/>
    <n v="0"/>
    <n v="827.53"/>
    <n v="0"/>
    <n v="827.53"/>
    <s v="NO"/>
    <m/>
    <m/>
    <s v="VERONICA VELEZ "/>
    <e v="#N/A"/>
    <e v="#N/A"/>
    <e v="#N/A"/>
    <e v="#N/A"/>
    <x v="8"/>
    <e v="#N/A"/>
    <e v="#N/A"/>
    <e v="#N/A"/>
  </r>
  <r>
    <x v="363"/>
    <s v="ZONA 2"/>
    <s v="MSP-DNIS-2022-1629-M"/>
    <d v="2022-09-19T00:00:00"/>
    <s v="MSP-DNPI-2022-1587-M"/>
    <d v="2022-09-20T00:00:00"/>
    <x v="0"/>
    <s v="OPTIMIZACIÓN DE RECURSOS PPR-ESTRATEGIA ECSDI PARA MANTENIMIENTO DE INFRAESTRUCTURA SANITARIA"/>
    <s v="ZONA 2"/>
    <s v="ZONA 2"/>
    <s v="ZONA 2"/>
    <s v="1445"/>
    <n v="55"/>
    <s v="00"/>
    <s v="004"/>
    <s v="530417"/>
    <n v="1705"/>
    <s v="001"/>
    <s v="0000"/>
    <s v="0000"/>
    <n v="0"/>
    <n v="0"/>
    <n v="0"/>
    <n v="11586.1"/>
    <n v="0"/>
    <n v="11586.1"/>
    <s v="NO"/>
    <m/>
    <m/>
    <s v="VERONICA VELEZ "/>
    <e v="#N/A"/>
    <e v="#N/A"/>
    <e v="#N/A"/>
    <e v="#N/A"/>
    <x v="8"/>
    <e v="#N/A"/>
    <e v="#N/A"/>
    <e v="#N/A"/>
  </r>
  <r>
    <x v="363"/>
    <s v="ZONA 3"/>
    <s v="MSP-DNIS-2022-1629-M"/>
    <d v="2022-09-19T00:00:00"/>
    <s v="MSP-DNPI-2022-1587-M"/>
    <d v="2022-09-20T00:00:00"/>
    <x v="0"/>
    <s v="OPTIMIZACIÓN DE RECURSOS PPR-ESTRATEGIA ECSDI PARA MANTENIMIENTO DE INFRAESTRUCTURA SANITARIA"/>
    <s v="ZONA 3"/>
    <s v="ZONA 3"/>
    <s v="ZONA 3"/>
    <s v="3340"/>
    <n v="55"/>
    <s v="00"/>
    <s v="005"/>
    <s v="530417"/>
    <s v="0602"/>
    <s v="001"/>
    <s v="0000"/>
    <s v="0000"/>
    <n v="0"/>
    <n v="0"/>
    <n v="0"/>
    <n v="7267.34"/>
    <n v="0"/>
    <n v="7267.34"/>
    <s v="NO"/>
    <m/>
    <m/>
    <s v="VERONICA VELEZ "/>
    <e v="#N/A"/>
    <e v="#N/A"/>
    <e v="#N/A"/>
    <e v="#N/A"/>
    <x v="8"/>
    <e v="#N/A"/>
    <e v="#N/A"/>
    <e v="#N/A"/>
  </r>
  <r>
    <x v="363"/>
    <s v="ZONA 4"/>
    <s v="MSP-DNIS-2022-1629-M"/>
    <d v="2022-09-19T00:00:00"/>
    <s v="MSP-DNPI-2022-1587-M"/>
    <d v="2022-09-20T00:00:00"/>
    <x v="0"/>
    <s v="OPTIMIZACIÓN DE RECURSOS PPR-ESTRATEGIA ECSDI PARA MANTENIMIENTO DE INFRAESTRUCTURA SANITARIA"/>
    <s v="ZONA 4"/>
    <s v="ZONA 4"/>
    <s v="ZONA 4"/>
    <s v="1336"/>
    <n v="55"/>
    <s v="00"/>
    <s v="005"/>
    <n v="530417"/>
    <n v="1308"/>
    <s v="001"/>
    <s v="0000"/>
    <s v="0000"/>
    <n v="0"/>
    <n v="0"/>
    <n v="0"/>
    <n v="10.01"/>
    <n v="0"/>
    <n v="10.01"/>
    <s v="NO"/>
    <m/>
    <m/>
    <s v="VERONICA VELEZ "/>
    <e v="#N/A"/>
    <e v="#N/A"/>
    <e v="#N/A"/>
    <e v="#N/A"/>
    <x v="8"/>
    <e v="#N/A"/>
    <e v="#N/A"/>
    <e v="#N/A"/>
  </r>
  <r>
    <x v="363"/>
    <s v="ZONA 4"/>
    <s v="MSP-DNIS-2022-1629-M"/>
    <d v="2022-09-19T00:00:00"/>
    <s v="MSP-DNPI-2022-1587-M"/>
    <d v="2022-09-20T00:00:00"/>
    <x v="0"/>
    <s v="OPTIMIZACIÓN DE RECURSOS PPR-ESTRATEGIA ECSDI PARA MANTENIMIENTO DE INFRAESTRUCTURA SANITARIA"/>
    <s v="ZONA 4"/>
    <s v="ZONA 4"/>
    <s v="ZONA 4"/>
    <s v="1338"/>
    <n v="55"/>
    <s v="00"/>
    <s v="005"/>
    <n v="530417"/>
    <n v="1306"/>
    <s v="001"/>
    <s v="0000"/>
    <s v="0000"/>
    <n v="0"/>
    <n v="0"/>
    <n v="0"/>
    <n v="0.17"/>
    <n v="0"/>
    <n v="0.17"/>
    <s v="NO"/>
    <m/>
    <m/>
    <s v="VERONICA VELEZ "/>
    <e v="#N/A"/>
    <e v="#N/A"/>
    <e v="#N/A"/>
    <e v="#N/A"/>
    <x v="8"/>
    <e v="#N/A"/>
    <e v="#N/A"/>
    <e v="#N/A"/>
  </r>
  <r>
    <x v="363"/>
    <s v="ZONA 4"/>
    <s v="MSP-DNIS-2022-1629-M"/>
    <d v="2022-09-19T00:00:00"/>
    <s v="MSP-DNPI-2022-1587-M"/>
    <d v="2022-09-20T00:00:00"/>
    <x v="0"/>
    <s v="OPTIMIZACIÓN DE RECURSOS PPR-ESTRATEGIA ECSDI PARA MANTENIMIENTO DE INFRAESTRUCTURA SANITARIA"/>
    <s v="ZONA 4"/>
    <s v="ZONA 4"/>
    <s v="ZONA 4"/>
    <s v="1338"/>
    <n v="55"/>
    <s v="00"/>
    <s v="007"/>
    <n v="530417"/>
    <n v="1306"/>
    <s v="001"/>
    <s v="0000"/>
    <s v="0000"/>
    <n v="0"/>
    <n v="0"/>
    <n v="0"/>
    <n v="0.18"/>
    <n v="0"/>
    <n v="0.18"/>
    <s v="NO"/>
    <m/>
    <m/>
    <s v="VERONICA VELEZ "/>
    <e v="#N/A"/>
    <e v="#N/A"/>
    <e v="#N/A"/>
    <e v="#N/A"/>
    <x v="8"/>
    <e v="#N/A"/>
    <e v="#N/A"/>
    <e v="#N/A"/>
  </r>
  <r>
    <x v="363"/>
    <s v="ZONA 4"/>
    <s v="MSP-DNIS-2022-1629-M"/>
    <d v="2022-09-19T00:00:00"/>
    <s v="MSP-DNPI-2022-1587-M"/>
    <d v="2022-09-20T00:00:00"/>
    <x v="0"/>
    <s v="OPTIMIZACIÓN DE RECURSOS PPR-ESTRATEGIA ECSDI PARA MANTENIMIENTO DE INFRAESTRUCTURA SANITARIA"/>
    <s v="ZONA 4"/>
    <s v="ZONA 4"/>
    <s v="ZONA 4"/>
    <s v="1339"/>
    <n v="55"/>
    <s v="00"/>
    <s v="005"/>
    <n v="530417"/>
    <n v="1314"/>
    <s v="001"/>
    <s v="0000"/>
    <s v="0000"/>
    <n v="0"/>
    <n v="0"/>
    <n v="0"/>
    <n v="0.02"/>
    <n v="0"/>
    <n v="0.02"/>
    <s v="NO"/>
    <m/>
    <m/>
    <s v="VERONICA VELEZ "/>
    <e v="#N/A"/>
    <e v="#N/A"/>
    <e v="#N/A"/>
    <e v="#N/A"/>
    <x v="8"/>
    <e v="#N/A"/>
    <e v="#N/A"/>
    <e v="#N/A"/>
  </r>
  <r>
    <x v="363"/>
    <s v="ZONA 4"/>
    <s v="MSP-DNIS-2022-1629-M"/>
    <d v="2022-09-19T00:00:00"/>
    <s v="MSP-DNPI-2022-1587-M"/>
    <d v="2022-09-20T00:00:00"/>
    <x v="0"/>
    <s v="OPTIMIZACIÓN DE RECURSOS PPR-ESTRATEGIA ECSDI PARA MANTENIMIENTO DE INFRAESTRUCTURA SANITARIA"/>
    <s v="ZONA 4"/>
    <s v="ZONA 4"/>
    <s v="ZONA 4"/>
    <s v="1339"/>
    <n v="55"/>
    <s v="00"/>
    <s v="007"/>
    <n v="530417"/>
    <n v="1314"/>
    <s v="001"/>
    <s v="0000"/>
    <s v="0000"/>
    <n v="0"/>
    <n v="0"/>
    <n v="0"/>
    <n v="6957.37"/>
    <n v="0"/>
    <n v="6957.37"/>
    <s v="NO"/>
    <m/>
    <m/>
    <s v="VERONICA VELEZ "/>
    <e v="#N/A"/>
    <e v="#N/A"/>
    <e v="#N/A"/>
    <e v="#N/A"/>
    <x v="8"/>
    <e v="#N/A"/>
    <e v="#N/A"/>
    <e v="#N/A"/>
  </r>
  <r>
    <x v="363"/>
    <s v="ZONA 4"/>
    <s v="MSP-DNIS-2022-1629-M"/>
    <d v="2022-09-19T00:00:00"/>
    <s v="MSP-DNPI-2022-1587-M"/>
    <d v="2022-09-20T00:00:00"/>
    <x v="0"/>
    <s v="OPTIMIZACIÓN DE RECURSOS PPR-ESTRATEGIA ECSDI PARA MANTENIMIENTO DE INFRAESTRUCTURA SANITARIA"/>
    <s v="ZONA 4"/>
    <s v="ZONA 4"/>
    <s v="ZONA 4"/>
    <s v="1447"/>
    <n v="55"/>
    <s v="00"/>
    <s v="005"/>
    <n v="530417"/>
    <n v="2301"/>
    <s v="001"/>
    <s v="0000"/>
    <s v="0000"/>
    <n v="0"/>
    <n v="0"/>
    <n v="0"/>
    <n v="0.6"/>
    <n v="0"/>
    <n v="0.6"/>
    <s v="NO"/>
    <m/>
    <m/>
    <s v="VERONICA VELEZ "/>
    <e v="#N/A"/>
    <e v="#N/A"/>
    <e v="#N/A"/>
    <e v="#N/A"/>
    <x v="8"/>
    <e v="#N/A"/>
    <e v="#N/A"/>
    <e v="#N/A"/>
  </r>
  <r>
    <x v="363"/>
    <s v="ZONA 5"/>
    <s v="MSP-DNIS-2022-1629-M"/>
    <d v="2022-09-19T00:00:00"/>
    <s v="MSP-DNPI-2022-1587-M"/>
    <d v="2022-09-20T00:00:00"/>
    <x v="0"/>
    <s v="OPTIMIZACIÓN DE RECURSOS PPR-ESTRATEGIA ECSDI PARA MANTENIMIENTO DE INFRAESTRUCTURA SANITARIA"/>
    <s v="ZONA 5"/>
    <s v="ZONA 5"/>
    <s v="ZONA 5"/>
    <s v="1034"/>
    <n v="55"/>
    <s v="00"/>
    <s v="005"/>
    <n v="530402"/>
    <s v="0204"/>
    <s v="001"/>
    <s v="0000"/>
    <s v="0000"/>
    <n v="0"/>
    <n v="0"/>
    <n v="0"/>
    <n v="602.16999999999996"/>
    <n v="0"/>
    <n v="602.16999999999996"/>
    <s v="NO"/>
    <m/>
    <m/>
    <s v="VERONICA VELEZ "/>
    <e v="#N/A"/>
    <e v="#N/A"/>
    <e v="#N/A"/>
    <e v="#N/A"/>
    <x v="8"/>
    <e v="#N/A"/>
    <e v="#N/A"/>
    <e v="#N/A"/>
  </r>
  <r>
    <x v="363"/>
    <s v="ZONA 5"/>
    <s v="MSP-DNIS-2022-1629-M"/>
    <d v="2022-09-19T00:00:00"/>
    <s v="MSP-DNPI-2022-1587-M"/>
    <d v="2022-09-20T00:00:00"/>
    <x v="0"/>
    <s v="OPTIMIZACIÓN DE RECURSOS PPR-ESTRATEGIA ECSDI PARA MANTENIMIENTO DE INFRAESTRUCTURA SANITARIA"/>
    <s v="ZONA 5"/>
    <s v="ZONA 5"/>
    <s v="ZONA 5"/>
    <s v="5520"/>
    <n v="55"/>
    <s v="00"/>
    <s v="005"/>
    <n v="530402"/>
    <n v="1208"/>
    <s v="001"/>
    <s v="0000"/>
    <s v="0000"/>
    <n v="0"/>
    <n v="0"/>
    <n v="0"/>
    <n v="237.79"/>
    <n v="0"/>
    <n v="237.79"/>
    <s v="NO"/>
    <m/>
    <m/>
    <s v="VERONICA VELEZ "/>
    <e v="#N/A"/>
    <e v="#N/A"/>
    <e v="#N/A"/>
    <e v="#N/A"/>
    <x v="8"/>
    <e v="#N/A"/>
    <e v="#N/A"/>
    <e v="#N/A"/>
  </r>
  <r>
    <x v="363"/>
    <s v="ZONA 5"/>
    <s v="MSP-DNIS-2022-1629-M"/>
    <d v="2022-09-19T00:00:00"/>
    <s v="MSP-DNPI-2022-1587-M"/>
    <d v="2022-09-20T00:00:00"/>
    <x v="0"/>
    <s v="OPTIMIZACIÓN DE RECURSOS PPR-ESTRATEGIA ECSDI PARA MANTENIMIENTO DE INFRAESTRUCTURA SANITARIA"/>
    <s v="ZONA 5"/>
    <s v="ZONA 5"/>
    <s v="ZONA 5"/>
    <s v="1301"/>
    <n v="55"/>
    <s v="00"/>
    <s v="005"/>
    <n v="530404"/>
    <n v="1201"/>
    <s v="001"/>
    <s v="0000"/>
    <s v="0000"/>
    <n v="0"/>
    <n v="0"/>
    <n v="0"/>
    <n v="2080.33"/>
    <n v="0"/>
    <n v="2080.33"/>
    <s v="NO"/>
    <m/>
    <m/>
    <s v="VERONICA VELEZ "/>
    <e v="#N/A"/>
    <e v="#N/A"/>
    <e v="#N/A"/>
    <e v="#N/A"/>
    <x v="8"/>
    <e v="#N/A"/>
    <e v="#N/A"/>
    <e v="#N/A"/>
  </r>
  <r>
    <x v="363"/>
    <s v="ZONA 5"/>
    <s v="MSP-DNIS-2022-1629-M"/>
    <d v="2022-09-19T00:00:00"/>
    <s v="MSP-DNPI-2022-1587-M"/>
    <d v="2022-09-20T00:00:00"/>
    <x v="0"/>
    <s v="OPTIMIZACIÓN DE RECURSOS PPR-ESTRATEGIA ECSDI PARA MANTENIMIENTO DE INFRAESTRUCTURA SANITARIA"/>
    <s v="ZONA 5"/>
    <s v="ZONA 5"/>
    <s v="ZONA 5"/>
    <s v="1304"/>
    <n v="55"/>
    <s v="00"/>
    <s v="005"/>
    <n v="530811"/>
    <n v="1206"/>
    <s v="001"/>
    <s v="0000"/>
    <s v="0000"/>
    <n v="0"/>
    <n v="0"/>
    <n v="0"/>
    <n v="137.58000000000001"/>
    <n v="0"/>
    <n v="137.58000000000001"/>
    <s v="NO"/>
    <m/>
    <m/>
    <s v="VERONICA VELEZ "/>
    <e v="#N/A"/>
    <e v="#N/A"/>
    <e v="#N/A"/>
    <e v="#N/A"/>
    <x v="8"/>
    <e v="#N/A"/>
    <e v="#N/A"/>
    <e v="#N/A"/>
  </r>
  <r>
    <x v="363"/>
    <s v="ZONA 6"/>
    <s v="MSP-DNIS-2022-1629-M"/>
    <d v="2022-09-19T00:00:00"/>
    <s v="MSP-DNPI-2022-1587-M"/>
    <d v="2022-09-20T00:00:00"/>
    <x v="0"/>
    <s v="OPTIMIZACIÓN DE RECURSOS PPR-ESTRATEGIA ECSDI PARA MANTENIMIENTO DE INFRAESTRUCTURA SANITARIA"/>
    <s v="ZONA 6"/>
    <s v="ZONA 6"/>
    <s v="ZONA 6"/>
    <n v="56"/>
    <n v="55"/>
    <s v="00"/>
    <s v="005"/>
    <n v="530417"/>
    <s v="0101"/>
    <s v="001"/>
    <s v="0000"/>
    <s v="0000"/>
    <n v="0"/>
    <n v="0"/>
    <n v="0"/>
    <n v="1731.03"/>
    <n v="0"/>
    <n v="1731.03"/>
    <s v="NO"/>
    <m/>
    <m/>
    <s v="VERONICA VELEZ "/>
    <e v="#N/A"/>
    <e v="#N/A"/>
    <e v="#N/A"/>
    <e v="#N/A"/>
    <x v="8"/>
    <e v="#N/A"/>
    <e v="#N/A"/>
    <e v="#N/A"/>
  </r>
  <r>
    <x v="363"/>
    <s v="ZONA 6"/>
    <s v="MSP-DNIS-2022-1629-M"/>
    <d v="2022-09-19T00:00:00"/>
    <s v="MSP-DNPI-2022-1587-M"/>
    <d v="2022-09-20T00:00:00"/>
    <x v="0"/>
    <s v="OPTIMIZACIÓN DE RECURSOS PPR-ESTRATEGIA ECSDI PARA MANTENIMIENTO DE INFRAESTRUCTURA SANITARIA"/>
    <s v="ZONA 6"/>
    <s v="ZONA 6"/>
    <s v="ZONA 6"/>
    <n v="1009"/>
    <n v="55"/>
    <s v="00"/>
    <s v="005"/>
    <n v="530604"/>
    <s v="0103"/>
    <s v="001"/>
    <s v="0000"/>
    <s v="0000"/>
    <n v="0"/>
    <n v="0"/>
    <n v="0"/>
    <n v="374.7"/>
    <n v="0"/>
    <n v="374.7"/>
    <s v="NO"/>
    <m/>
    <m/>
    <s v="VERONICA VELEZ "/>
    <e v="#N/A"/>
    <e v="#N/A"/>
    <e v="#N/A"/>
    <e v="#N/A"/>
    <x v="8"/>
    <e v="#N/A"/>
    <e v="#N/A"/>
    <e v="#N/A"/>
  </r>
  <r>
    <x v="363"/>
    <s v="ZONA 6"/>
    <s v="MSP-DNIS-2022-1629-M"/>
    <d v="2022-09-19T00:00:00"/>
    <s v="MSP-DNPI-2022-1587-M"/>
    <d v="2022-09-20T00:00:00"/>
    <x v="0"/>
    <s v="OPTIMIZACIÓN DE RECURSOS PPR-ESTRATEGIA ECSDI PARA MANTENIMIENTO DE INFRAESTRUCTURA SANITARIA"/>
    <s v="ZONA 6"/>
    <s v="ZONA 6"/>
    <s v="ZONA 6"/>
    <n v="1010"/>
    <n v="55"/>
    <s v="00"/>
    <s v="005"/>
    <n v="530604"/>
    <s v="0105"/>
    <s v="001"/>
    <s v="0000"/>
    <s v="0000"/>
    <n v="0"/>
    <n v="0"/>
    <n v="0"/>
    <n v="0.63"/>
    <n v="0"/>
    <n v="0.63"/>
    <s v="NO"/>
    <m/>
    <m/>
    <s v="VERONICA VELEZ "/>
    <e v="#N/A"/>
    <e v="#N/A"/>
    <e v="#N/A"/>
    <e v="#N/A"/>
    <x v="8"/>
    <e v="#N/A"/>
    <e v="#N/A"/>
    <e v="#N/A"/>
  </r>
  <r>
    <x v="363"/>
    <s v="ZONA 6"/>
    <s v="MSP-DNIS-2022-1629-M"/>
    <d v="2022-09-19T00:00:00"/>
    <s v="MSP-DNPI-2022-1587-M"/>
    <d v="2022-09-20T00:00:00"/>
    <x v="0"/>
    <s v="OPTIMIZACIÓN DE RECURSOS PPR-ESTRATEGIA ECSDI PARA MANTENIMIENTO DE INFRAESTRUCTURA SANITARIA"/>
    <s v="ZONA 6"/>
    <s v="ZONA 6"/>
    <s v="ZONA 6"/>
    <n v="1012"/>
    <n v="55"/>
    <s v="00"/>
    <s v="005"/>
    <n v="530604"/>
    <s v="0109"/>
    <s v="001"/>
    <s v="0000"/>
    <s v="0000"/>
    <n v="0"/>
    <n v="0"/>
    <n v="0"/>
    <n v="135.09"/>
    <n v="0"/>
    <n v="135.09"/>
    <s v="NO"/>
    <m/>
    <m/>
    <s v="VERONICA VELEZ "/>
    <e v="#N/A"/>
    <e v="#N/A"/>
    <e v="#N/A"/>
    <e v="#N/A"/>
    <x v="8"/>
    <e v="#N/A"/>
    <e v="#N/A"/>
    <e v="#N/A"/>
  </r>
  <r>
    <x v="363"/>
    <s v="ZONA 6"/>
    <s v="MSP-DNIS-2022-1629-M"/>
    <d v="2022-09-19T00:00:00"/>
    <s v="MSP-DNPI-2022-1587-M"/>
    <d v="2022-09-20T00:00:00"/>
    <x v="0"/>
    <s v="OPTIMIZACIÓN DE RECURSOS PPR-ESTRATEGIA ECSDI PARA MANTENIMIENTO DE INFRAESTRUCTURA SANITARIA"/>
    <s v="ZONA 6"/>
    <s v="ZONA 6"/>
    <s v="ZONA 6"/>
    <n v="1365"/>
    <n v="55"/>
    <s v="00"/>
    <s v="005"/>
    <n v="530417"/>
    <n v="1406"/>
    <s v="001"/>
    <s v="0000"/>
    <s v="0000"/>
    <n v="0"/>
    <n v="0"/>
    <n v="0"/>
    <n v="213.03"/>
    <n v="0"/>
    <n v="213.03"/>
    <s v="NO"/>
    <m/>
    <m/>
    <s v="VERONICA VELEZ "/>
    <e v="#N/A"/>
    <e v="#N/A"/>
    <e v="#N/A"/>
    <e v="#N/A"/>
    <x v="8"/>
    <e v="#N/A"/>
    <e v="#N/A"/>
    <e v="#N/A"/>
  </r>
  <r>
    <x v="363"/>
    <s v="ZONA 8"/>
    <s v="MSP-DNIS-2022-1629-M"/>
    <d v="2022-09-19T00:00:00"/>
    <s v="MSP-DNPI-2022-1587-M"/>
    <d v="2022-09-20T00:00:00"/>
    <x v="0"/>
    <s v="OPTIMIZACIÓN DE RECURSOS PPR-ESTRATEGIA ECSDI PARA MANTENIMIENTO DE INFRAESTRUCTURA SANITARIA"/>
    <s v="ZONA 8"/>
    <s v="ZONA 8"/>
    <s v="ZONA 8"/>
    <n v="8230"/>
    <n v="55"/>
    <s v="00"/>
    <s v="005"/>
    <n v="530417"/>
    <s v="0901"/>
    <s v="001"/>
    <s v="0000"/>
    <s v="0000"/>
    <n v="0"/>
    <n v="0"/>
    <n v="0"/>
    <n v="7237.09"/>
    <n v="0"/>
    <n v="7237.09"/>
    <s v="NO"/>
    <m/>
    <m/>
    <s v="VERONICA VELEZ "/>
    <e v="#N/A"/>
    <e v="#N/A"/>
    <e v="#N/A"/>
    <e v="#N/A"/>
    <x v="8"/>
    <e v="#N/A"/>
    <e v="#N/A"/>
    <e v="#N/A"/>
  </r>
  <r>
    <x v="363"/>
    <s v="ZONA 4"/>
    <s v="MSP-DNIS-2022-1629-M"/>
    <d v="2022-09-19T00:00:00"/>
    <s v="MSP-DNPI-2022-1587-M"/>
    <d v="2022-09-20T00:00:00"/>
    <x v="0"/>
    <s v="OPTIMIZACIÓN DE RECURSOS PPR-ESTRATEGIA ECSDI PARA MANTENIMIENTO DE INFRAESTRUCTURA SANITARIA"/>
    <s v="ZONA 4"/>
    <s v="ZONA 4"/>
    <s v="ZONA 4"/>
    <s v="54"/>
    <n v="55"/>
    <s v="00"/>
    <s v="005"/>
    <s v="530604"/>
    <n v="1301"/>
    <s v="001"/>
    <s v="0000"/>
    <s v="0000"/>
    <n v="31950"/>
    <n v="0"/>
    <n v="31950"/>
    <n v="0"/>
    <n v="0"/>
    <n v="0"/>
    <s v="NO"/>
    <m/>
    <m/>
    <s v="VERONICA VELEZ "/>
    <e v="#N/A"/>
    <e v="#N/A"/>
    <e v="#N/A"/>
    <e v="#N/A"/>
    <x v="8"/>
    <e v="#N/A"/>
    <e v="#N/A"/>
    <e v="#N/A"/>
  </r>
  <r>
    <x v="363"/>
    <s v="ZONA 4"/>
    <s v="MSP-DNIS-2022-1629-M"/>
    <d v="2022-09-19T00:00:00"/>
    <s v="MSP-DNPI-2022-1587-M"/>
    <d v="2022-09-20T00:00:00"/>
    <x v="0"/>
    <s v="OPTIMIZACIÓN DE RECURSOS PPR-ESTRATEGIA ECSDI PARA MANTENIMIENTO DE INFRAESTRUCTURA SANITARIA"/>
    <s v="ZONA 4"/>
    <s v="ZONA 4"/>
    <s v="ZONA 4"/>
    <s v="1342"/>
    <n v="55"/>
    <s v="00"/>
    <s v="005"/>
    <s v="530604"/>
    <n v="1304"/>
    <s v="001"/>
    <s v="0000"/>
    <s v="0000"/>
    <n v="14085.75"/>
    <n v="0"/>
    <n v="14085.75"/>
    <n v="0"/>
    <n v="0"/>
    <n v="0"/>
    <s v="NO"/>
    <m/>
    <m/>
    <s v="VERONICA VELEZ "/>
    <e v="#N/A"/>
    <e v="#N/A"/>
    <e v="#N/A"/>
    <e v="#N/A"/>
    <x v="8"/>
    <e v="#N/A"/>
    <e v="#N/A"/>
    <e v="#N/A"/>
  </r>
  <r>
    <x v="364"/>
    <s v="134003273"/>
    <s v=" MSP-DNA-2022-2352-M"/>
    <d v="2022-09-19T00:00:00"/>
    <s v="MSP-DNPI-2022-1606-M "/>
    <d v="2022-09-22T00:00:00"/>
    <x v="2"/>
    <s v="RECURSOS PARA IMPLEMENTACIÓN DE SEÑALÉTICA"/>
    <s v="ADMINISTRACION CENTRAL"/>
    <s v="IMPLEMENTACIÓN DE LA SEÑALÉTICA EN TODOS LOS EDIFICIOS DEL MINISTERIO DE SALUD PÚBLICA (PLANTA CENTRAL)"/>
    <s v="PLANTA CENTRAL"/>
    <n v="9999"/>
    <s v="01"/>
    <s v="000"/>
    <s v="001"/>
    <n v="530402"/>
    <n v="1701"/>
    <n v="998"/>
    <s v="0000"/>
    <s v="0000"/>
    <n v="54115.29"/>
    <n v="0"/>
    <n v="54115.29"/>
    <n v="0"/>
    <n v="0"/>
    <n v="0"/>
    <s v="SI"/>
    <m/>
    <m/>
    <s v="VERONICA VELEZ "/>
    <n v="54115.290000000008"/>
    <n v="0"/>
    <n v="54115.290000000008"/>
    <s v="COOR ADMINISTRATIVA FINANCIERA"/>
    <x v="22"/>
    <s v="GI MANTENIMIENTO"/>
    <s v="SI"/>
    <n v="7.2759576141834259E-12"/>
  </r>
  <r>
    <x v="365"/>
    <s v="111005019"/>
    <s v="MSP-SNGSP-2022-2381-M"/>
    <d v="2022-09-20T00:00:00"/>
    <s v="MSP-DNPI-2022-1595-M"/>
    <d v="2022-09-21T00:00:00"/>
    <x v="2"/>
    <s v="Adquisición de medicamentos a traves de Externalización de Farmacias Grupo II Fase II"/>
    <s v="PROGRAMAS DE SALUD PUBLICA"/>
    <s v="ADQUISICIÓN DE MEDICAMENTOS DE CONSULTA EXTERNA A TRAVÉS DEL PROCEDIMIENTO DEEXTERNALIZACIÓN DE FARMACIAS PARA EL GRUPO I DE LA FASE II”"/>
    <s v="PLANTA CENTRAL"/>
    <n v="9999"/>
    <n v="24"/>
    <s v="000"/>
    <s v="002"/>
    <n v="530809"/>
    <n v="1701"/>
    <s v="001"/>
    <s v="0000"/>
    <s v="0000"/>
    <n v="0"/>
    <n v="0"/>
    <n v="0"/>
    <n v="1493597.4900000002"/>
    <n v="0"/>
    <n v="1493597.4900000002"/>
    <s v="SI"/>
    <m/>
    <m/>
    <s v="Mayra Espinoza"/>
    <n v="3144.0600000005215"/>
    <n v="0"/>
    <n v="3144.0600000005215"/>
    <s v="SUB GESTION OPERACIONES LOGISTICA SALUD "/>
    <x v="32"/>
    <s v="Externalización de Medicamentos"/>
    <s v="SI"/>
    <n v="4.6566128730773926E-10"/>
  </r>
  <r>
    <x v="365"/>
    <s v="111005046"/>
    <s v="MSP-SNGSP-2022-2381-M"/>
    <d v="2022-09-20T00:00:00"/>
    <s v="MSP-DNPI-2022-1595-M"/>
    <d v="2022-09-21T00:00:00"/>
    <x v="2"/>
    <s v="Adquisición de medicamentos a traves de Externalización de Farmacias Grupo II Fase II"/>
    <s v="PROGRAMAS DE SALUD PUBLICA"/>
    <s v="ADQUISICIÓN DE MEDICAMENTOS DE CONSULTA EXTERNA A TRAVÉS DEL PROCEDIMIENTO DE EXTERNALIZACIÓN DE FARMACIAS PARA EL GRUPO II DE LA FASE II "/>
    <s v="PLANTA CENTRAL"/>
    <n v="9999"/>
    <n v="24"/>
    <s v="000"/>
    <s v="002"/>
    <n v="530809"/>
    <n v="1701"/>
    <s v="001"/>
    <s v="0000"/>
    <s v="0000"/>
    <n v="1493597.4900000002"/>
    <n v="0"/>
    <n v="1493597.4900000002"/>
    <n v="0"/>
    <n v="0"/>
    <n v="0"/>
    <s v="SI"/>
    <m/>
    <m/>
    <s v="Mayra Espinoza"/>
    <n v="43053.460000000196"/>
    <n v="0"/>
    <n v="43053.460000000196"/>
    <s v="SUB GESTION OPERACIONES LOGISTICA SALUD "/>
    <x v="32"/>
    <s v="Externalización de Medicamentos"/>
    <s v="SI"/>
    <n v="43053.460000000196"/>
  </r>
  <r>
    <x v="366"/>
    <s v="134003194"/>
    <s v="MSP-DNA-2022-2356-M"/>
    <d v="2022-09-19T00:00:00"/>
    <s v="MSP-DNPI-2022-1616-M"/>
    <d v="2022-09-23T00:00:00"/>
    <x v="2"/>
    <s v="Se requiere es efectuar una modificación a la reprogramación del POA del segundo cuatrimestre al tercer cuatrimestre."/>
    <s v="ADMINISTRACION CENTRAL"/>
    <s v="ADQUISICIÓN DE MATERIALES DE ASEO PARA EL MINISTERIO DE SALUD PÚBLICA - PLANTA CENTRAL (CATÁLOGO ELECTRÓNICO) - AMBIENTAL VARIAS FRAGANCIAS EN AEROSOL 400 CC"/>
    <s v="PLANTA CENTRAL"/>
    <n v="9999"/>
    <s v="01"/>
    <s v="000"/>
    <s v="001"/>
    <n v="530805"/>
    <n v="1701"/>
    <s v="001"/>
    <s v="0000"/>
    <s v="0000"/>
    <n v="0"/>
    <n v="0"/>
    <n v="0"/>
    <n v="0"/>
    <n v="0"/>
    <n v="0"/>
    <s v="SI"/>
    <m/>
    <m/>
    <s v="Alexandra Simba"/>
    <n v="754"/>
    <n v="0"/>
    <n v="754"/>
    <s v="COOR ADMINISTRATIVA FINANCIERA"/>
    <x v="22"/>
    <s v="GI MANTENIMIENTO"/>
    <s v="SI"/>
    <n v="0"/>
  </r>
  <r>
    <x v="366"/>
    <s v="134003195"/>
    <s v="MSP-DNA-2022-2356-M"/>
    <d v="2022-09-19T00:00:00"/>
    <s v="MSP-DNPI-2022-1616-M"/>
    <d v="2022-09-23T00:00:00"/>
    <x v="2"/>
    <s v="Se requiere es efectuar una modificación a la reprogramación del POA del segundo cuatrimestre al tercer cuatrimestre."/>
    <s v="ADMINISTRACION CENTRAL"/>
    <s v="ADQUISICIÓN DE MATERIALES DE ASEO PARA EL MINISTERIO DE SALUD PÚBLICA - PLANTA CENTRAL (CATÁLOGO ELECTRÓNICO) - ANTISARRO LITRO"/>
    <s v="PLANTA CENTRAL"/>
    <n v="9999"/>
    <s v="01"/>
    <s v="000"/>
    <s v="001"/>
    <n v="530805"/>
    <n v="1701"/>
    <s v="001"/>
    <s v="0000"/>
    <s v="0000"/>
    <n v="0"/>
    <n v="0"/>
    <n v="0"/>
    <n v="0"/>
    <n v="0"/>
    <n v="0"/>
    <s v="SI"/>
    <m/>
    <m/>
    <s v="Alexandra Simba"/>
    <n v="179"/>
    <n v="0"/>
    <n v="179"/>
    <s v="COOR ADMINISTRATIVA FINANCIERA"/>
    <x v="22"/>
    <s v="SEGUROS"/>
    <s v="SI"/>
    <n v="0"/>
  </r>
  <r>
    <x v="366"/>
    <s v="134003196"/>
    <s v="MSP-DNA-2022-2356-M"/>
    <d v="2022-09-19T00:00:00"/>
    <s v="MSP-DNPI-2022-1616-M"/>
    <d v="2022-09-23T00:00:00"/>
    <x v="2"/>
    <s v="Se requiere es efectuar una modificación a la reprogramación del POA del segundo cuatrimestre al tercer cuatrimestre."/>
    <s v="ADMINISTRACION CENTRAL"/>
    <s v="ADQUISICIÓN DE MATERIALES DE ASEO PARA EL MINISTERIO DE SALUD PÚBLICA - PLANTA CENTRAL (CATÁLOGO ELECTRÓNICO) - ATOMIZADOR 500 CC"/>
    <s v="PLANTA CENTRAL"/>
    <n v="9999"/>
    <s v="01"/>
    <s v="000"/>
    <s v="001"/>
    <n v="530805"/>
    <n v="1701"/>
    <s v="001"/>
    <s v="0000"/>
    <s v="0000"/>
    <n v="0"/>
    <n v="0"/>
    <n v="0"/>
    <n v="0"/>
    <n v="0"/>
    <n v="0"/>
    <s v="SI"/>
    <m/>
    <m/>
    <s v="Alexandra Simba"/>
    <n v="89.28"/>
    <n v="0"/>
    <n v="89.28"/>
    <s v="COOR ADMINISTRATIVA FINANCIERA"/>
    <x v="22"/>
    <s v="SEGUROS"/>
    <s v="SI"/>
    <n v="0"/>
  </r>
  <r>
    <x v="366"/>
    <s v="134003197"/>
    <s v="MSP-DNA-2022-2356-M"/>
    <d v="2022-09-19T00:00:00"/>
    <s v="MSP-DNPI-2022-1616-M"/>
    <d v="2022-09-23T00:00:00"/>
    <x v="2"/>
    <s v="Se requiere es efectuar una modificación a la reprogramación del POA del segundo cuatrimestre al tercer cuatrimestre."/>
    <s v="ADMINISTRACION CENTRAL"/>
    <s v="ADQUISICIÓN DE MATERIALES DE ASEO PARA EL MINISTERIO DE SALUD PÚBLICA - PLANTA CENTRAL (CATÁLOGO ELECTRÓNICO) - DESINFECTANTE AMONIO CUATERNARIO LITRO"/>
    <s v="PLANTA CENTRAL"/>
    <n v="9999"/>
    <s v="01"/>
    <s v="000"/>
    <s v="001"/>
    <n v="530805"/>
    <n v="1701"/>
    <s v="001"/>
    <s v="0000"/>
    <s v="0000"/>
    <n v="0"/>
    <n v="0"/>
    <n v="0"/>
    <n v="0"/>
    <n v="0"/>
    <n v="0"/>
    <s v="SI"/>
    <m/>
    <m/>
    <s v="Alexandra Simba"/>
    <n v="1290"/>
    <n v="0"/>
    <n v="1290"/>
    <s v="COOR ADMINISTRATIVA FINANCIERA"/>
    <x v="22"/>
    <s v="SEGUROS"/>
    <s v="SI"/>
    <n v="0"/>
  </r>
  <r>
    <x v="366"/>
    <s v="134003198"/>
    <s v="MSP-DNA-2022-2356-M"/>
    <d v="2022-09-19T00:00:00"/>
    <s v="MSP-DNPI-2022-1616-M"/>
    <d v="2022-09-23T00:00:00"/>
    <x v="2"/>
    <s v="Se requiere es efectuar una modificación a la reprogramación del POA del segundo cuatrimestre al tercer cuatrimestre."/>
    <s v="ADMINISTRACION CENTRAL"/>
    <s v="ADQUISICIÓN DE MATERIALES DE ASEO PARA EL MINISTERIO DE SALUD PÚBLICA - PLANTA CENTRAL (CATÁLOGO ELECTRÓNICO) - FUNDA BASURA DOMÉSTICA NEGRA 23X28 PULGADAS"/>
    <s v="PLANTA CENTRAL"/>
    <n v="9999"/>
    <s v="01"/>
    <s v="000"/>
    <s v="001"/>
    <n v="530805"/>
    <n v="1701"/>
    <s v="001"/>
    <s v="0000"/>
    <s v="0000"/>
    <n v="0"/>
    <n v="0"/>
    <n v="0"/>
    <n v="0"/>
    <n v="0"/>
    <n v="0"/>
    <s v="SI"/>
    <m/>
    <m/>
    <s v="Alexandra Simba"/>
    <n v="404"/>
    <n v="0"/>
    <n v="404"/>
    <s v="COOR ADMINISTRATIVA FINANCIERA"/>
    <x v="22"/>
    <s v="SEGUROS"/>
    <s v="SI"/>
    <n v="0"/>
  </r>
  <r>
    <x v="366"/>
    <s v="134003199"/>
    <s v="MSP-DNA-2022-2356-M"/>
    <d v="2022-09-19T00:00:00"/>
    <s v="MSP-DNPI-2022-1616-M"/>
    <d v="2022-09-23T00:00:00"/>
    <x v="2"/>
    <s v="Se requiere es efectuar una modificación a la reprogramación del POA del segundo cuatrimestre al tercer cuatrimestre."/>
    <s v="ADMINISTRACION CENTRAL"/>
    <s v="ADQUISICIÓN DE MATERIALES DE ASEO PARA EL MINISTERIO DE SALUD PÚBLICA - PLANTA CENTRAL (CATÁLOGO ELECTRÓNICO) - JABÓN TOCADOR LÍQUIDO CON VÁLVULA 1000 ML"/>
    <s v="PLANTA CENTRAL"/>
    <n v="9999"/>
    <s v="01"/>
    <s v="000"/>
    <s v="001"/>
    <n v="530805"/>
    <n v="1701"/>
    <s v="001"/>
    <s v="0000"/>
    <s v="0000"/>
    <n v="0"/>
    <n v="0"/>
    <n v="0"/>
    <n v="0"/>
    <n v="0"/>
    <n v="0"/>
    <s v="SI"/>
    <m/>
    <m/>
    <s v="Alexandra Simba"/>
    <n v="1976.33"/>
    <n v="0"/>
    <n v="1976.33"/>
    <s v="COOR ADMINISTRATIVA FINANCIERA"/>
    <x v="22"/>
    <s v="SEGUROS"/>
    <s v="SI"/>
    <n v="0"/>
  </r>
  <r>
    <x v="366"/>
    <s v="134003200"/>
    <s v="MSP-DNA-2022-2356-M"/>
    <d v="2022-09-19T00:00:00"/>
    <s v="MSP-DNPI-2022-1616-M"/>
    <d v="2022-09-23T00:00:00"/>
    <x v="2"/>
    <s v="Se requiere es efectuar una modificación a la reprogramación del POA del segundo cuatrimestre al tercer cuatrimestre."/>
    <s v="ADMINISTRACION CENTRAL"/>
    <s v="ADQUISICIÓN DE MATERIALES DE ASEO PARA EL MINISTERIO DE SALUD PÚBLICA - PLANTA CENTRAL (CATÁLOGO ELECTRÓNICO) - LAVA VAJILLA LÍQUIDO DE LITRO"/>
    <s v="PLANTA CENTRAL"/>
    <n v="9999"/>
    <s v="01"/>
    <s v="000"/>
    <s v="001"/>
    <n v="530805"/>
    <n v="1701"/>
    <s v="001"/>
    <s v="0000"/>
    <s v="0000"/>
    <n v="0"/>
    <n v="0"/>
    <n v="0"/>
    <n v="0"/>
    <n v="0"/>
    <n v="0"/>
    <s v="SI"/>
    <m/>
    <m/>
    <s v="Alexandra Simba"/>
    <n v="326"/>
    <n v="0"/>
    <n v="326"/>
    <s v="COOR ADMINISTRATIVA FINANCIERA"/>
    <x v="22"/>
    <s v="GI IMPORTACIONES"/>
    <s v="SI"/>
    <n v="0"/>
  </r>
  <r>
    <x v="366"/>
    <s v="134003201"/>
    <s v="MSP-DNA-2022-2356-M"/>
    <d v="2022-09-19T00:00:00"/>
    <s v="MSP-DNPI-2022-1616-M"/>
    <d v="2022-09-23T00:00:00"/>
    <x v="2"/>
    <s v="Se requiere es efectuar una modificación a la reprogramación del POA del segundo cuatrimestre al tercer cuatrimestre."/>
    <s v="ADMINISTRACION CENTRAL"/>
    <s v="ADQUISICIÓN DE MATERIALES DE ASEO PARA EL MINISTERIO DE SALUD PÚBLICA - PLANTA CENTRAL (CATÁLOGO ELECTRÓNICO) - PAÑO DE LIMPIEZA PARA SUPERFICIES 10 UNIDADES"/>
    <s v="PLANTA CENTRAL"/>
    <n v="9999"/>
    <s v="01"/>
    <s v="000"/>
    <s v="001"/>
    <n v="530805"/>
    <n v="1701"/>
    <s v="001"/>
    <s v="0000"/>
    <s v="0000"/>
    <n v="0"/>
    <n v="0"/>
    <n v="0"/>
    <n v="0"/>
    <n v="0"/>
    <n v="0"/>
    <s v="SI"/>
    <m/>
    <m/>
    <s v="Alexandra Simba"/>
    <n v="1095"/>
    <n v="0"/>
    <n v="1095"/>
    <s v="COOR ADMINISTRATIVA FINANCIERA"/>
    <x v="22"/>
    <s v="GI IMPORTACIONES"/>
    <s v="SI"/>
    <n v="0"/>
  </r>
  <r>
    <x v="366"/>
    <s v="134003202"/>
    <s v="MSP-DNA-2022-2356-M"/>
    <d v="2022-09-19T00:00:00"/>
    <s v="MSP-DNPI-2022-1616-M"/>
    <d v="2022-09-23T00:00:00"/>
    <x v="2"/>
    <s v="Se requiere es efectuar una modificación a la reprogramación del POA del segundo cuatrimestre al tercer cuatrimestre."/>
    <s v="ADMINISTRACION CENTRAL"/>
    <s v="ADQUISICIÓN DE MATERIALES DE ASEO PARA EL MINISTERIO DE SALUD PÚBLICA - PLANTA CENTRAL (CATÁLOGO ELECTRÓNICO) - PAPEL HIGIÉNICO JUMBO DOBLE HOJA BLANCO 250 METROS"/>
    <s v="PLANTA CENTRAL"/>
    <n v="9999"/>
    <s v="01"/>
    <s v="000"/>
    <s v="001"/>
    <n v="530805"/>
    <n v="1701"/>
    <s v="001"/>
    <s v="0000"/>
    <s v="0000"/>
    <n v="0"/>
    <n v="0"/>
    <n v="0"/>
    <n v="0"/>
    <n v="0"/>
    <n v="0"/>
    <s v="SI"/>
    <m/>
    <m/>
    <s v="Alexandra Simba"/>
    <n v="895.4"/>
    <n v="0"/>
    <n v="895.4"/>
    <s v="COOR ADMINISTRATIVA FINANCIERA"/>
    <x v="22"/>
    <s v="GI IMPORTACIONES"/>
    <s v="SI"/>
    <n v="0"/>
  </r>
  <r>
    <x v="366"/>
    <s v="134003203"/>
    <s v="MSP-DNA-2022-2356-M"/>
    <d v="2022-09-19T00:00:00"/>
    <s v="MSP-DNPI-2022-1616-M"/>
    <d v="2022-09-23T00:00:00"/>
    <x v="2"/>
    <s v="Se requiere es efectuar una modificación a la reprogramación del POA del segundo cuatrimestre al tercer cuatrimestre."/>
    <s v="ADMINISTRACION CENTRAL"/>
    <s v="ADQUISICIÓN DE MATERIALES DE ASEO PARA EL MINISTERIO DE SALUD PÚBLICA - PLANTA CENTRAL (CATÁLOGO ELECTRÓNICO) - PAPEL TOALLA DE MANOS BLANCO EN Z 150 UNIDADES"/>
    <s v="PLANTA CENTRAL"/>
    <n v="9999"/>
    <s v="01"/>
    <s v="000"/>
    <s v="001"/>
    <n v="530805"/>
    <n v="1701"/>
    <s v="001"/>
    <s v="0000"/>
    <s v="0000"/>
    <n v="0"/>
    <n v="0"/>
    <n v="0"/>
    <n v="0"/>
    <n v="0"/>
    <n v="0"/>
    <s v="SI"/>
    <m/>
    <m/>
    <s v="Alexandra Simba"/>
    <n v="771.12"/>
    <n v="0"/>
    <n v="771.12"/>
    <s v="COOR ADMINISTRATIVA FINANCIERA"/>
    <x v="22"/>
    <s v="GI IMPORTACIONES"/>
    <s v="SI"/>
    <n v="0"/>
  </r>
  <r>
    <x v="366"/>
    <s v="134003204"/>
    <s v="MSP-DNA-2022-2356-M"/>
    <d v="2022-09-19T00:00:00"/>
    <s v="MSP-DNPI-2022-1616-M"/>
    <d v="2022-09-23T00:00:00"/>
    <x v="2"/>
    <s v="Se requiere es efectuar una modificación a la reprogramación del POA del segundo cuatrimestre al tercer cuatrimestre."/>
    <s v="ADMINISTRACION CENTRAL"/>
    <s v="ADQUISICIÓN DE MATERIALES DE ASEO PARA EL MINISTERIO DE SALUD PÚBLICA - PLANTA CENTRAL (CATÁLOGO ELECTRÓNICO) - SHAMPOO PARA AUTOS GALÓN"/>
    <s v="PLANTA CENTRAL"/>
    <n v="9999"/>
    <s v="01"/>
    <s v="000"/>
    <s v="001"/>
    <n v="530805"/>
    <n v="1701"/>
    <s v="001"/>
    <s v="0000"/>
    <s v="0000"/>
    <n v="0"/>
    <n v="0"/>
    <n v="0"/>
    <n v="0"/>
    <n v="0"/>
    <n v="0"/>
    <s v="SI"/>
    <m/>
    <m/>
    <s v="Alexandra Simba"/>
    <n v="21.919999999999959"/>
    <n v="0"/>
    <n v="21.919999999999959"/>
    <s v="COOR ADMINISTRATIVA FINANCIERA"/>
    <x v="22"/>
    <s v="GI IMPORTACIONES"/>
    <s v="SI"/>
    <n v="-4.2632564145606011E-14"/>
  </r>
  <r>
    <x v="367"/>
    <s v="134003013"/>
    <s v="MSP-DNA-2022-2357-M"/>
    <d v="2022-09-19T00:00:00"/>
    <s v="MSP-DNPI-2022-1612-M"/>
    <d v="2022-09-23T00:00:00"/>
    <x v="0"/>
    <s v="La inclusión de los nuevos procesos corresponden a eventualidades que se han generado, razón por la cual, se requiere cubrir la necesidad de pasajes al exterior para suarios internos y externos."/>
    <s v="ADMINISTRACION CENTRAL"/>
    <s v="SERVICIO DE ABASTECIMIENTO DE COMBUSTIBLE (GASOLINA Y DIESEL) PARA EL PARQUE AUTOMOTOR DEL MINISTERIO DE SALUD PÚBLICA (PLANTA CENTRAL)"/>
    <s v="PLANTA CENTRAL"/>
    <n v="9999"/>
    <s v="01"/>
    <s v="000"/>
    <s v="001"/>
    <n v="530803"/>
    <n v="1701"/>
    <s v="001"/>
    <s v="0000"/>
    <s v="0000"/>
    <m/>
    <m/>
    <n v="0"/>
    <n v="13559.9"/>
    <n v="160"/>
    <n v="13719.9"/>
    <s v="SI"/>
    <m/>
    <m/>
    <s v="Alexandra Simba"/>
    <n v="46051.414400000009"/>
    <n v="14576"/>
    <n v="60627.414400000009"/>
    <s v="COOR ADMINISTRATIVA FINANCIERA"/>
    <x v="22"/>
    <s v="GI TRANSPORTES"/>
    <s v="SI"/>
    <n v="7.2759576141834259E-12"/>
  </r>
  <r>
    <x v="367"/>
    <s v="134003274"/>
    <s v="MSP-DNA-2022-2357-M"/>
    <d v="2022-09-19T00:00:00"/>
    <s v="MSP-DNPI-2022-1612-M"/>
    <d v="2022-09-23T00:00:00"/>
    <x v="0"/>
    <s v="La inclusión de los nuevos procesos corresponden a eventualidades que se han generado, razón por la cual, se requiere cubrir la necesidad de pasajes al exterior para suarios internos y externos."/>
    <s v="ADMINISTRACION CENTRAL"/>
    <s v="&quot;Servicio de emisión de pasajes aéreos internacionales para pacientes de la Red Pública Integral de Salud (RPIS)&quot;_x000a_(Infima Cuantía 4)"/>
    <s v="PLANTA CENTRAL"/>
    <n v="9999"/>
    <s v="01"/>
    <s v="000"/>
    <s v="001"/>
    <n v="530302"/>
    <n v="1701"/>
    <s v="001"/>
    <s v="0000"/>
    <s v="0000"/>
    <n v="6779.95"/>
    <n v="80"/>
    <n v="6859.95"/>
    <n v="0"/>
    <n v="0"/>
    <n v="0"/>
    <s v="SI"/>
    <m/>
    <m/>
    <s v="Alexandra Simba"/>
    <n v="0"/>
    <n v="0"/>
    <n v="0"/>
    <s v="COOR ADMINISTRATIVA FINANCIERA"/>
    <x v="22"/>
    <s v="GI MANTENIMIENTO"/>
    <s v="NO"/>
    <n v="0"/>
  </r>
  <r>
    <x v="367"/>
    <s v="134003275"/>
    <s v="MSP-DNA-2022-2357-M"/>
    <d v="2022-09-19T00:00:00"/>
    <s v="MSP-DNPI-2022-1612-M"/>
    <d v="2022-09-23T00:00:00"/>
    <x v="0"/>
    <s v="La inclusión de los nuevos procesos corresponden a eventualidades que se han generado, razón por la cual, se requiere cubrir la necesidad de pasajes al exterior para suarios internos y externos."/>
    <s v="ADMINISTRACION CENTRAL"/>
    <s v="&quot;Servicio de emisión de pasajes aéreos internacionales para pacientes de la Red Pública Integral de Salud (RPIS)&quot;_x000a_(Infima Cuantía 5)"/>
    <s v="PLANTA CENTRAL"/>
    <n v="9999"/>
    <s v="01"/>
    <s v="000"/>
    <s v="001"/>
    <n v="530302"/>
    <n v="1701"/>
    <s v="001"/>
    <s v="0000"/>
    <s v="0000"/>
    <n v="6779.95"/>
    <n v="80"/>
    <n v="6859.95"/>
    <n v="0"/>
    <n v="0"/>
    <n v="0"/>
    <s v="SI"/>
    <m/>
    <m/>
    <s v="Alexandra Simba"/>
    <n v="6779.95"/>
    <n v="80"/>
    <n v="6859.95"/>
    <s v="COOR ADMINISTRATIVA FINANCIERA"/>
    <x v="22"/>
    <s v="GI MANTENIMIENTO"/>
    <s v="SI"/>
    <n v="6859.95"/>
  </r>
  <r>
    <x v="368"/>
    <s v="134005006"/>
    <s v="MSP-SNPSS-2022-3264-M"/>
    <d v="2022-09-21T00:00:00"/>
    <s v="MSP-DNPI-2022-1605-M"/>
    <d v="2022-09-22T00:00:00"/>
    <x v="0"/>
    <s v="LA REFORMA SE REALIZA CON LA FINALIDAD DE EFECTUAR LA ASIGNACIÓN PRESUPUESTARIA POR CONCEPTO DE PAGO DE FORTALECIMIENTO DEL SEVICIO DE SALUD MOVIL(AMBULANCIAS) "/>
    <s v="ADMINISTRACION CENTRAL"/>
    <s v="DIGITALIZACIÓN E INDEXACIÓN DE LOS FONDOS DOCUMENTALES Y ARCHIVOS DE LAS UNIDADES ADMINISTRATIVAS DEL MINISTERIO DE SALUD PÚBLICA- PLANTA CENTRAL."/>
    <s v="PLANTA CENTRAL"/>
    <n v="9999"/>
    <s v="01"/>
    <s v="000"/>
    <s v="001"/>
    <n v="530230"/>
    <n v="1701"/>
    <s v="001"/>
    <s v="0000"/>
    <s v="0000"/>
    <m/>
    <m/>
    <n v="0"/>
    <n v="420984.59"/>
    <m/>
    <n v="420984.59"/>
    <s v="SI"/>
    <m/>
    <m/>
    <s v="DIANA MESIAS"/>
    <n v="-101400"/>
    <n v="101400"/>
    <n v="0"/>
    <s v="COOR ADMINISTRATIVA FINANCIERA"/>
    <x v="41"/>
    <s v="NO APLICA"/>
    <s v="NO"/>
    <n v="0"/>
  </r>
  <r>
    <x v="368"/>
    <s v="ZONA 1"/>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1"/>
    <n v="1256"/>
    <n v="90"/>
    <s v="000"/>
    <s v="004"/>
    <n v="530813"/>
    <n v="1004"/>
    <s v="001"/>
    <s v="0000"/>
    <s v="0000"/>
    <n v="4500"/>
    <m/>
    <n v="4500"/>
    <m/>
    <m/>
    <n v="0"/>
    <s v="NO"/>
    <m/>
    <m/>
    <s v="DIANA MESIAS"/>
    <e v="#N/A"/>
    <e v="#N/A"/>
    <e v="#N/A"/>
    <e v="#N/A"/>
    <x v="8"/>
    <e v="#N/A"/>
    <e v="#N/A"/>
    <e v="#N/A"/>
  </r>
  <r>
    <x v="368"/>
    <s v="ZONA 1"/>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1"/>
    <n v="1256"/>
    <n v="90"/>
    <s v="000"/>
    <s v="004"/>
    <n v="530803"/>
    <n v="1004"/>
    <s v="001"/>
    <s v="0000"/>
    <s v="0000"/>
    <n v="600"/>
    <m/>
    <n v="600"/>
    <m/>
    <m/>
    <n v="0"/>
    <s v="NO"/>
    <m/>
    <m/>
    <s v="DIANA MESIAS"/>
    <e v="#N/A"/>
    <e v="#N/A"/>
    <e v="#N/A"/>
    <e v="#N/A"/>
    <x v="8"/>
    <e v="#N/A"/>
    <e v="#N/A"/>
    <e v="#N/A"/>
  </r>
  <r>
    <x v="368"/>
    <s v="ZONA 1"/>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1"/>
    <n v="1256"/>
    <n v="90"/>
    <s v="000"/>
    <s v="004"/>
    <n v="530405"/>
    <n v="1004"/>
    <s v="001"/>
    <s v="0000"/>
    <s v="0000"/>
    <n v="6000"/>
    <m/>
    <n v="6000"/>
    <m/>
    <m/>
    <n v="0"/>
    <s v="NO"/>
    <m/>
    <m/>
    <s v="DIANA MESIAS"/>
    <e v="#N/A"/>
    <e v="#N/A"/>
    <e v="#N/A"/>
    <e v="#N/A"/>
    <x v="8"/>
    <e v="#N/A"/>
    <e v="#N/A"/>
    <e v="#N/A"/>
  </r>
  <r>
    <x v="368"/>
    <s v="ZONA 1"/>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1"/>
    <n v="1257"/>
    <n v="90"/>
    <s v="000"/>
    <s v="001"/>
    <n v="530813"/>
    <n v="1004"/>
    <s v="001"/>
    <s v="0000"/>
    <s v="0000"/>
    <n v="2800"/>
    <m/>
    <n v="2800"/>
    <m/>
    <m/>
    <n v="0"/>
    <s v="NO"/>
    <m/>
    <m/>
    <s v="DIANA MESIAS"/>
    <e v="#N/A"/>
    <e v="#N/A"/>
    <e v="#N/A"/>
    <e v="#N/A"/>
    <x v="8"/>
    <e v="#N/A"/>
    <e v="#N/A"/>
    <e v="#N/A"/>
  </r>
  <r>
    <x v="368"/>
    <s v="ZONA 1"/>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1"/>
    <n v="1257"/>
    <n v="90"/>
    <s v="000"/>
    <s v="001"/>
    <n v="530803"/>
    <n v="1004"/>
    <s v="001"/>
    <s v="0000"/>
    <s v="0000"/>
    <n v="500"/>
    <m/>
    <n v="500"/>
    <m/>
    <m/>
    <n v="0"/>
    <s v="NO"/>
    <m/>
    <m/>
    <s v="DIANA MESIAS"/>
    <e v="#N/A"/>
    <e v="#N/A"/>
    <e v="#N/A"/>
    <e v="#N/A"/>
    <x v="8"/>
    <e v="#N/A"/>
    <e v="#N/A"/>
    <e v="#N/A"/>
  </r>
  <r>
    <x v="368"/>
    <s v="ZONA 1"/>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1"/>
    <n v="1257"/>
    <n v="90"/>
    <s v="000"/>
    <s v="001"/>
    <n v="530405"/>
    <n v="1004"/>
    <s v="001"/>
    <s v="0000"/>
    <s v="0000"/>
    <n v="5000"/>
    <m/>
    <n v="5000"/>
    <m/>
    <m/>
    <n v="0"/>
    <s v="NO"/>
    <m/>
    <m/>
    <s v="DIANA MESIAS"/>
    <e v="#N/A"/>
    <e v="#N/A"/>
    <e v="#N/A"/>
    <e v="#N/A"/>
    <x v="8"/>
    <e v="#N/A"/>
    <e v="#N/A"/>
    <e v="#N/A"/>
  </r>
  <r>
    <x v="368"/>
    <s v="ZONA 1"/>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1"/>
    <n v="1257"/>
    <n v="90"/>
    <s v="000"/>
    <s v="001"/>
    <n v="530813"/>
    <n v="1003"/>
    <s v="001"/>
    <s v="0000"/>
    <s v="0000"/>
    <n v="4250"/>
    <m/>
    <n v="4250"/>
    <m/>
    <m/>
    <n v="0"/>
    <s v="NO"/>
    <m/>
    <m/>
    <s v="DIANA MESIAS"/>
    <e v="#N/A"/>
    <e v="#N/A"/>
    <e v="#N/A"/>
    <e v="#N/A"/>
    <x v="8"/>
    <e v="#N/A"/>
    <e v="#N/A"/>
    <e v="#N/A"/>
  </r>
  <r>
    <x v="368"/>
    <s v="ZONA 1"/>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1"/>
    <n v="1257"/>
    <n v="90"/>
    <s v="000"/>
    <s v="001"/>
    <n v="530803"/>
    <n v="1003"/>
    <s v="001"/>
    <s v="0000"/>
    <s v="0000"/>
    <n v="700"/>
    <m/>
    <n v="700"/>
    <m/>
    <m/>
    <n v="0"/>
    <s v="NO"/>
    <m/>
    <m/>
    <s v="DIANA MESIAS"/>
    <e v="#N/A"/>
    <e v="#N/A"/>
    <e v="#N/A"/>
    <e v="#N/A"/>
    <x v="8"/>
    <e v="#N/A"/>
    <e v="#N/A"/>
    <e v="#N/A"/>
  </r>
  <r>
    <x v="368"/>
    <s v="ZONA 1"/>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1"/>
    <n v="1257"/>
    <n v="90"/>
    <s v="000"/>
    <s v="001"/>
    <n v="530405"/>
    <n v="1003"/>
    <s v="001"/>
    <s v="0000"/>
    <s v="0000"/>
    <n v="4650"/>
    <m/>
    <n v="4650"/>
    <m/>
    <m/>
    <n v="0"/>
    <s v="NO"/>
    <m/>
    <m/>
    <s v="DIANA MESIAS"/>
    <e v="#N/A"/>
    <e v="#N/A"/>
    <e v="#N/A"/>
    <e v="#N/A"/>
    <x v="8"/>
    <e v="#N/A"/>
    <e v="#N/A"/>
    <e v="#N/A"/>
  </r>
  <r>
    <x v="368"/>
    <s v="ZONA 1"/>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1"/>
    <n v="1257"/>
    <n v="90"/>
    <s v="000"/>
    <s v="004"/>
    <n v="530813"/>
    <n v="1001"/>
    <s v="001"/>
    <s v="0000"/>
    <s v="0000"/>
    <n v="13742"/>
    <m/>
    <n v="13742"/>
    <m/>
    <m/>
    <n v="0"/>
    <s v="NO"/>
    <m/>
    <m/>
    <s v="DIANA MESIAS"/>
    <e v="#N/A"/>
    <e v="#N/A"/>
    <e v="#N/A"/>
    <e v="#N/A"/>
    <x v="8"/>
    <e v="#N/A"/>
    <e v="#N/A"/>
    <e v="#N/A"/>
  </r>
  <r>
    <x v="368"/>
    <s v="ZONA 1"/>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1"/>
    <n v="1257"/>
    <n v="90"/>
    <s v="000"/>
    <s v="004"/>
    <n v="530803"/>
    <n v="1001"/>
    <s v="001"/>
    <s v="0000"/>
    <s v="0000"/>
    <n v="910"/>
    <m/>
    <n v="910"/>
    <m/>
    <m/>
    <n v="0"/>
    <s v="NO"/>
    <m/>
    <m/>
    <s v="DIANA MESIAS"/>
    <e v="#N/A"/>
    <e v="#N/A"/>
    <e v="#N/A"/>
    <e v="#N/A"/>
    <x v="8"/>
    <e v="#N/A"/>
    <e v="#N/A"/>
    <e v="#N/A"/>
  </r>
  <r>
    <x v="368"/>
    <s v="ZONA 1"/>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1"/>
    <n v="1250"/>
    <n v="90"/>
    <s v="000"/>
    <s v="004"/>
    <n v="530405"/>
    <n v="1001"/>
    <s v="001"/>
    <s v="0000"/>
    <s v="0000"/>
    <n v="2690"/>
    <m/>
    <n v="2690"/>
    <m/>
    <m/>
    <n v="0"/>
    <s v="NO"/>
    <m/>
    <m/>
    <s v="DIANA MESIAS"/>
    <e v="#N/A"/>
    <e v="#N/A"/>
    <e v="#N/A"/>
    <e v="#N/A"/>
    <x v="8"/>
    <e v="#N/A"/>
    <e v="#N/A"/>
    <e v="#N/A"/>
  </r>
  <r>
    <x v="368"/>
    <s v="ZONA 1"/>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1"/>
    <n v="1071"/>
    <n v="90"/>
    <s v="000"/>
    <s v="001"/>
    <n v="530813"/>
    <n v="401"/>
    <s v="001"/>
    <s v="0000"/>
    <s v="0000"/>
    <n v="6982"/>
    <m/>
    <n v="6982"/>
    <m/>
    <m/>
    <n v="0"/>
    <s v="NO"/>
    <m/>
    <m/>
    <s v="DIANA MESIAS"/>
    <e v="#N/A"/>
    <e v="#N/A"/>
    <e v="#N/A"/>
    <e v="#N/A"/>
    <x v="8"/>
    <e v="#N/A"/>
    <e v="#N/A"/>
    <e v="#N/A"/>
  </r>
  <r>
    <x v="368"/>
    <s v="ZONA 1"/>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1"/>
    <n v="1071"/>
    <n v="90"/>
    <s v="000"/>
    <s v="001"/>
    <n v="530803"/>
    <n v="401"/>
    <s v="001"/>
    <s v="0000"/>
    <s v="0000"/>
    <n v="442.4"/>
    <m/>
    <n v="442.4"/>
    <m/>
    <m/>
    <n v="0"/>
    <s v="NO"/>
    <m/>
    <m/>
    <s v="DIANA MESIAS"/>
    <e v="#N/A"/>
    <e v="#N/A"/>
    <e v="#N/A"/>
    <e v="#N/A"/>
    <x v="8"/>
    <e v="#N/A"/>
    <e v="#N/A"/>
    <e v="#N/A"/>
  </r>
  <r>
    <x v="368"/>
    <s v="ZONA 1"/>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1"/>
    <n v="1071"/>
    <n v="90"/>
    <s v="000"/>
    <s v="001"/>
    <n v="530405"/>
    <n v="401"/>
    <s v="001"/>
    <s v="0000"/>
    <s v="0000"/>
    <n v="3236.6"/>
    <m/>
    <n v="3236.6"/>
    <m/>
    <m/>
    <n v="0"/>
    <s v="NO"/>
    <m/>
    <m/>
    <s v="DIANA MESIAS"/>
    <e v="#N/A"/>
    <e v="#N/A"/>
    <e v="#N/A"/>
    <e v="#N/A"/>
    <x v="8"/>
    <e v="#N/A"/>
    <e v="#N/A"/>
    <e v="#N/A"/>
  </r>
  <r>
    <x v="368"/>
    <s v="ZONA 1"/>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1"/>
    <n v="1073"/>
    <n v="90"/>
    <s v="000"/>
    <s v="001"/>
    <n v="530813"/>
    <n v="403"/>
    <s v="001"/>
    <s v="0000"/>
    <s v="0000"/>
    <n v="3437"/>
    <m/>
    <n v="3437"/>
    <m/>
    <m/>
    <n v="0"/>
    <s v="NO"/>
    <m/>
    <m/>
    <s v="DIANA MESIAS"/>
    <e v="#N/A"/>
    <e v="#N/A"/>
    <e v="#N/A"/>
    <e v="#N/A"/>
    <x v="8"/>
    <e v="#N/A"/>
    <e v="#N/A"/>
    <e v="#N/A"/>
  </r>
  <r>
    <x v="368"/>
    <s v="ZONA 1"/>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1"/>
    <n v="1073"/>
    <n v="90"/>
    <s v="000"/>
    <s v="001"/>
    <n v="530803"/>
    <n v="403"/>
    <s v="001"/>
    <s v="0000"/>
    <s v="0000"/>
    <n v="300"/>
    <m/>
    <n v="300"/>
    <m/>
    <m/>
    <n v="0"/>
    <s v="NO"/>
    <m/>
    <m/>
    <s v="DIANA MESIAS"/>
    <e v="#N/A"/>
    <e v="#N/A"/>
    <e v="#N/A"/>
    <e v="#N/A"/>
    <x v="8"/>
    <e v="#N/A"/>
    <e v="#N/A"/>
    <e v="#N/A"/>
  </r>
  <r>
    <x v="368"/>
    <s v="ZONA 1"/>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1"/>
    <n v="1073"/>
    <n v="90"/>
    <s v="000"/>
    <s v="001"/>
    <n v="530405"/>
    <n v="403"/>
    <s v="001"/>
    <s v="0000"/>
    <s v="0000"/>
    <n v="2501"/>
    <m/>
    <n v="2501"/>
    <m/>
    <m/>
    <n v="0"/>
    <s v="NO"/>
    <m/>
    <m/>
    <s v="DIANA MESIAS"/>
    <e v="#N/A"/>
    <e v="#N/A"/>
    <e v="#N/A"/>
    <e v="#N/A"/>
    <x v="8"/>
    <e v="#N/A"/>
    <e v="#N/A"/>
    <e v="#N/A"/>
  </r>
  <r>
    <x v="368"/>
    <s v="ZONA 1"/>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1"/>
    <n v="1162"/>
    <n v="90"/>
    <s v="000"/>
    <s v="001"/>
    <n v="530813"/>
    <n v="801"/>
    <s v="001"/>
    <s v="0000"/>
    <s v="0000"/>
    <n v="9364.77"/>
    <m/>
    <n v="9364.77"/>
    <m/>
    <m/>
    <n v="0"/>
    <s v="NO"/>
    <m/>
    <m/>
    <s v="DIANA MESIAS"/>
    <e v="#N/A"/>
    <e v="#N/A"/>
    <e v="#N/A"/>
    <e v="#N/A"/>
    <x v="8"/>
    <e v="#N/A"/>
    <e v="#N/A"/>
    <e v="#N/A"/>
  </r>
  <r>
    <x v="368"/>
    <s v="ZONA 1"/>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1"/>
    <n v="1162"/>
    <n v="90"/>
    <s v="000"/>
    <s v="001"/>
    <n v="530803"/>
    <n v="801"/>
    <s v="001"/>
    <s v="0000"/>
    <s v="0000"/>
    <n v="613.41999999999996"/>
    <m/>
    <n v="613.41999999999996"/>
    <m/>
    <m/>
    <n v="0"/>
    <s v="NO"/>
    <m/>
    <m/>
    <s v="DIANA MESIAS"/>
    <e v="#N/A"/>
    <e v="#N/A"/>
    <e v="#N/A"/>
    <e v="#N/A"/>
    <x v="8"/>
    <e v="#N/A"/>
    <e v="#N/A"/>
    <e v="#N/A"/>
  </r>
  <r>
    <x v="368"/>
    <s v="ZONA 1"/>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1"/>
    <n v="1162"/>
    <n v="90"/>
    <s v="000"/>
    <s v="001"/>
    <n v="530405"/>
    <n v="801"/>
    <s v="001"/>
    <s v="0000"/>
    <s v="0000"/>
    <n v="5882"/>
    <m/>
    <n v="5882"/>
    <m/>
    <m/>
    <n v="0"/>
    <s v="NO"/>
    <m/>
    <m/>
    <s v="DIANA MESIAS"/>
    <e v="#N/A"/>
    <e v="#N/A"/>
    <e v="#N/A"/>
    <e v="#N/A"/>
    <x v="8"/>
    <e v="#N/A"/>
    <e v="#N/A"/>
    <e v="#N/A"/>
  </r>
  <r>
    <x v="368"/>
    <s v="ZONA 1"/>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1"/>
    <n v="1070"/>
    <n v="90"/>
    <s v="000"/>
    <s v="004"/>
    <n v="530405"/>
    <n v="401"/>
    <s v="001"/>
    <s v="0000"/>
    <s v="0000"/>
    <n v="2474.2199999999998"/>
    <m/>
    <n v="2474.2199999999998"/>
    <m/>
    <m/>
    <n v="0"/>
    <s v="NO"/>
    <m/>
    <m/>
    <s v="DIANA MESIAS"/>
    <e v="#N/A"/>
    <e v="#N/A"/>
    <e v="#N/A"/>
    <e v="#N/A"/>
    <x v="8"/>
    <e v="#N/A"/>
    <e v="#N/A"/>
    <e v="#N/A"/>
  </r>
  <r>
    <x v="368"/>
    <s v="ZONA 1"/>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1"/>
    <n v="1530"/>
    <n v="90"/>
    <s v="000"/>
    <s v="004"/>
    <n v="530813"/>
    <n v="2101"/>
    <s v="001"/>
    <s v="0000"/>
    <s v="0000"/>
    <n v="4127.2299999999996"/>
    <m/>
    <n v="4127.2299999999996"/>
    <m/>
    <m/>
    <n v="0"/>
    <s v="NO"/>
    <m/>
    <m/>
    <s v="DIANA MESIAS"/>
    <e v="#N/A"/>
    <e v="#N/A"/>
    <e v="#N/A"/>
    <e v="#N/A"/>
    <x v="8"/>
    <e v="#N/A"/>
    <e v="#N/A"/>
    <e v="#N/A"/>
  </r>
  <r>
    <x v="368"/>
    <s v="ZONA 1"/>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1"/>
    <n v="1530"/>
    <n v="90"/>
    <s v="000"/>
    <s v="004"/>
    <n v="530405"/>
    <n v="2101"/>
    <s v="001"/>
    <s v="0000"/>
    <s v="0000"/>
    <n v="2511.33"/>
    <m/>
    <n v="2511.33"/>
    <m/>
    <m/>
    <n v="0"/>
    <s v="NO"/>
    <m/>
    <m/>
    <s v="DIANA MESIAS"/>
    <e v="#N/A"/>
    <e v="#N/A"/>
    <e v="#N/A"/>
    <e v="#N/A"/>
    <x v="8"/>
    <e v="#N/A"/>
    <e v="#N/A"/>
    <e v="#N/A"/>
  </r>
  <r>
    <x v="368"/>
    <s v="ZONA 1"/>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1"/>
    <n v="1532"/>
    <n v="90"/>
    <s v="000"/>
    <s v="001"/>
    <n v="530813"/>
    <n v="2101"/>
    <s v="001"/>
    <s v="0000"/>
    <s v="0000"/>
    <n v="4131.82"/>
    <m/>
    <n v="4131.82"/>
    <m/>
    <m/>
    <n v="0"/>
    <s v="NO"/>
    <m/>
    <m/>
    <s v="DIANA MESIAS"/>
    <e v="#N/A"/>
    <e v="#N/A"/>
    <e v="#N/A"/>
    <e v="#N/A"/>
    <x v="8"/>
    <e v="#N/A"/>
    <e v="#N/A"/>
    <e v="#N/A"/>
  </r>
  <r>
    <x v="368"/>
    <s v="ZONA 1"/>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1"/>
    <n v="1532"/>
    <n v="90"/>
    <s v="000"/>
    <s v="001"/>
    <n v="530803"/>
    <n v="2101"/>
    <s v="001"/>
    <s v="0000"/>
    <s v="0000"/>
    <n v="1075.2"/>
    <m/>
    <n v="1075.2"/>
    <m/>
    <m/>
    <n v="0"/>
    <s v="NO"/>
    <m/>
    <m/>
    <s v="DIANA MESIAS"/>
    <e v="#N/A"/>
    <e v="#N/A"/>
    <e v="#N/A"/>
    <e v="#N/A"/>
    <x v="8"/>
    <e v="#N/A"/>
    <e v="#N/A"/>
    <e v="#N/A"/>
  </r>
  <r>
    <x v="368"/>
    <s v="ZONA 1"/>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1"/>
    <n v="1532"/>
    <n v="90"/>
    <s v="000"/>
    <s v="001"/>
    <n v="530405"/>
    <n v="2101"/>
    <s v="001"/>
    <s v="0000"/>
    <s v="0000"/>
    <n v="2617.58"/>
    <m/>
    <n v="2617.58"/>
    <m/>
    <m/>
    <n v="0"/>
    <s v="NO"/>
    <m/>
    <m/>
    <s v="DIANA MESIAS"/>
    <e v="#N/A"/>
    <e v="#N/A"/>
    <e v="#N/A"/>
    <e v="#N/A"/>
    <x v="8"/>
    <e v="#N/A"/>
    <e v="#N/A"/>
    <e v="#N/A"/>
  </r>
  <r>
    <x v="368"/>
    <s v="ZONA 2"/>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2"/>
    <n v="2320"/>
    <n v="90"/>
    <s v="000"/>
    <s v="001"/>
    <n v="530813"/>
    <n v="2201"/>
    <s v="001"/>
    <s v="0000"/>
    <s v="0000"/>
    <n v="9408"/>
    <m/>
    <n v="9408"/>
    <m/>
    <m/>
    <n v="0"/>
    <s v="NO"/>
    <m/>
    <m/>
    <s v="DIANA MESIAS"/>
    <e v="#N/A"/>
    <e v="#N/A"/>
    <e v="#N/A"/>
    <e v="#N/A"/>
    <x v="8"/>
    <e v="#N/A"/>
    <e v="#N/A"/>
    <e v="#N/A"/>
  </r>
  <r>
    <x v="368"/>
    <s v="ZONA 2"/>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2"/>
    <n v="2320"/>
    <n v="90"/>
    <s v="000"/>
    <s v="001"/>
    <n v="530803"/>
    <n v="2201"/>
    <s v="001"/>
    <s v="0000"/>
    <s v="0000"/>
    <n v="1715.84"/>
    <m/>
    <n v="1715.84"/>
    <m/>
    <m/>
    <n v="0"/>
    <s v="NO"/>
    <m/>
    <m/>
    <s v="DIANA MESIAS"/>
    <e v="#N/A"/>
    <e v="#N/A"/>
    <e v="#N/A"/>
    <e v="#N/A"/>
    <x v="8"/>
    <e v="#N/A"/>
    <e v="#N/A"/>
    <e v="#N/A"/>
  </r>
  <r>
    <x v="368"/>
    <s v="ZONA 2"/>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2"/>
    <n v="2320"/>
    <n v="90"/>
    <s v="000"/>
    <s v="001"/>
    <n v="530405"/>
    <n v="2201"/>
    <s v="001"/>
    <s v="0000"/>
    <s v="0000"/>
    <n v="7313.6"/>
    <m/>
    <n v="7313.6"/>
    <m/>
    <m/>
    <n v="0"/>
    <s v="NO"/>
    <m/>
    <m/>
    <s v="DIANA MESIAS"/>
    <e v="#N/A"/>
    <e v="#N/A"/>
    <e v="#N/A"/>
    <e v="#N/A"/>
    <x v="8"/>
    <e v="#N/A"/>
    <e v="#N/A"/>
    <e v="#N/A"/>
  </r>
  <r>
    <x v="368"/>
    <s v="ZONA 2"/>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2"/>
    <n v="1441"/>
    <n v="90"/>
    <s v="000"/>
    <s v="001"/>
    <n v="530813"/>
    <n v="1708"/>
    <s v="001"/>
    <s v="0000"/>
    <s v="0000"/>
    <n v="3537.43"/>
    <m/>
    <n v="3537.43"/>
    <m/>
    <m/>
    <n v="0"/>
    <s v="NO"/>
    <m/>
    <m/>
    <s v="DIANA MESIAS"/>
    <e v="#N/A"/>
    <e v="#N/A"/>
    <e v="#N/A"/>
    <e v="#N/A"/>
    <x v="8"/>
    <e v="#N/A"/>
    <e v="#N/A"/>
    <e v="#N/A"/>
  </r>
  <r>
    <x v="368"/>
    <s v="ZONA 2"/>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2"/>
    <n v="1441"/>
    <n v="90"/>
    <s v="000"/>
    <s v="001"/>
    <n v="530803"/>
    <n v="1708"/>
    <s v="001"/>
    <s v="0000"/>
    <s v="0000"/>
    <n v="1307.3800000000001"/>
    <m/>
    <n v="1307.3800000000001"/>
    <m/>
    <m/>
    <n v="0"/>
    <s v="NO"/>
    <m/>
    <m/>
    <s v="DIANA MESIAS"/>
    <e v="#N/A"/>
    <e v="#N/A"/>
    <e v="#N/A"/>
    <e v="#N/A"/>
    <x v="8"/>
    <e v="#N/A"/>
    <e v="#N/A"/>
    <e v="#N/A"/>
  </r>
  <r>
    <x v="368"/>
    <s v="ZONA 2"/>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2"/>
    <n v="1441"/>
    <n v="90"/>
    <s v="000"/>
    <s v="001"/>
    <n v="530405"/>
    <n v="1708"/>
    <s v="001"/>
    <s v="0000"/>
    <s v="0000"/>
    <n v="2820.32"/>
    <m/>
    <n v="2820.32"/>
    <m/>
    <m/>
    <n v="0"/>
    <s v="NO"/>
    <m/>
    <m/>
    <s v="DIANA MESIAS"/>
    <e v="#N/A"/>
    <e v="#N/A"/>
    <e v="#N/A"/>
    <e v="#N/A"/>
    <x v="8"/>
    <e v="#N/A"/>
    <e v="#N/A"/>
    <e v="#N/A"/>
  </r>
  <r>
    <x v="368"/>
    <s v="ZONA 3"/>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3"/>
    <s v="1092"/>
    <n v="90"/>
    <s v="000"/>
    <s v="001"/>
    <s v="530405"/>
    <n v="602"/>
    <s v="001"/>
    <s v="0000"/>
    <s v="0000"/>
    <n v="8345"/>
    <m/>
    <n v="8345"/>
    <m/>
    <m/>
    <n v="0"/>
    <s v="NO"/>
    <m/>
    <m/>
    <s v="DIANA MESIAS"/>
    <e v="#N/A"/>
    <e v="#N/A"/>
    <e v="#N/A"/>
    <e v="#N/A"/>
    <x v="8"/>
    <e v="#N/A"/>
    <e v="#N/A"/>
    <e v="#N/A"/>
  </r>
  <r>
    <x v="368"/>
    <s v="ZONA 3"/>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3"/>
    <s v="1092"/>
    <n v="90"/>
    <s v="000"/>
    <s v="001"/>
    <s v="530803"/>
    <n v="3340"/>
    <s v="001"/>
    <s v="0000"/>
    <s v="0000"/>
    <n v="2000"/>
    <m/>
    <n v="2000"/>
    <m/>
    <m/>
    <n v="0"/>
    <s v="NO"/>
    <m/>
    <m/>
    <s v="DIANA MESIAS"/>
    <e v="#N/A"/>
    <e v="#N/A"/>
    <e v="#N/A"/>
    <e v="#N/A"/>
    <x v="8"/>
    <e v="#N/A"/>
    <e v="#N/A"/>
    <e v="#N/A"/>
  </r>
  <r>
    <x v="368"/>
    <s v="ZONA 3"/>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3"/>
    <s v="1092"/>
    <n v="90"/>
    <s v="000"/>
    <s v="001"/>
    <s v="530813"/>
    <n v="602"/>
    <s v="001"/>
    <s v="0000"/>
    <s v="0000"/>
    <n v="20000"/>
    <m/>
    <n v="20000"/>
    <m/>
    <m/>
    <n v="0"/>
    <s v="NO"/>
    <m/>
    <m/>
    <s v="DIANA MESIAS"/>
    <e v="#N/A"/>
    <e v="#N/A"/>
    <e v="#N/A"/>
    <e v="#N/A"/>
    <x v="8"/>
    <e v="#N/A"/>
    <e v="#N/A"/>
    <e v="#N/A"/>
  </r>
  <r>
    <x v="368"/>
    <s v="ZONA 3"/>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3"/>
    <s v="1091"/>
    <n v="90"/>
    <s v="000"/>
    <s v="001"/>
    <s v="530405"/>
    <n v="602"/>
    <s v="001"/>
    <s v="0000"/>
    <s v="0000"/>
    <n v="8345"/>
    <m/>
    <n v="8345"/>
    <m/>
    <m/>
    <n v="0"/>
    <s v="NO"/>
    <m/>
    <m/>
    <s v="DIANA MESIAS"/>
    <e v="#N/A"/>
    <e v="#N/A"/>
    <e v="#N/A"/>
    <e v="#N/A"/>
    <x v="8"/>
    <e v="#N/A"/>
    <e v="#N/A"/>
    <e v="#N/A"/>
  </r>
  <r>
    <x v="368"/>
    <s v="ZONA 3"/>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3"/>
    <s v="1091"/>
    <n v="90"/>
    <s v="000"/>
    <s v="001"/>
    <s v="530813"/>
    <n v="3340"/>
    <s v="001"/>
    <s v="0000"/>
    <s v="0000"/>
    <n v="2090.42"/>
    <m/>
    <n v="2090.42"/>
    <m/>
    <m/>
    <n v="0"/>
    <s v="NO"/>
    <m/>
    <m/>
    <s v="DIANA MESIAS"/>
    <e v="#N/A"/>
    <e v="#N/A"/>
    <e v="#N/A"/>
    <e v="#N/A"/>
    <x v="8"/>
    <e v="#N/A"/>
    <e v="#N/A"/>
    <e v="#N/A"/>
  </r>
  <r>
    <x v="368"/>
    <s v="ZONA 3"/>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3"/>
    <s v="3340"/>
    <n v="90"/>
    <s v="000"/>
    <s v="001"/>
    <s v="530405"/>
    <n v="602"/>
    <s v="001"/>
    <s v="0000"/>
    <s v="0000"/>
    <n v="20000"/>
    <m/>
    <n v="20000"/>
    <m/>
    <m/>
    <n v="0"/>
    <s v="NO"/>
    <m/>
    <m/>
    <s v="DIANA MESIAS"/>
    <e v="#N/A"/>
    <e v="#N/A"/>
    <e v="#N/A"/>
    <e v="#N/A"/>
    <x v="8"/>
    <e v="#N/A"/>
    <e v="#N/A"/>
    <e v="#N/A"/>
  </r>
  <r>
    <x v="368"/>
    <s v="ZONA 4"/>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4"/>
    <s v="1342"/>
    <n v="90"/>
    <s v="000"/>
    <s v="001"/>
    <s v="530803"/>
    <n v="1304"/>
    <s v="001"/>
    <s v="0000"/>
    <s v="0000"/>
    <n v="2400"/>
    <n v="288"/>
    <n v="2688"/>
    <m/>
    <m/>
    <n v="0"/>
    <s v="NO"/>
    <m/>
    <m/>
    <s v="DIANA MESIAS"/>
    <e v="#N/A"/>
    <e v="#N/A"/>
    <e v="#N/A"/>
    <e v="#N/A"/>
    <x v="8"/>
    <e v="#N/A"/>
    <e v="#N/A"/>
    <e v="#N/A"/>
  </r>
  <r>
    <x v="368"/>
    <s v="ZONA 4"/>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4"/>
    <s v="1344"/>
    <n v="90"/>
    <s v="000"/>
    <s v="001"/>
    <s v="530405"/>
    <n v="1313"/>
    <s v="001"/>
    <s v="0000"/>
    <s v="0000"/>
    <n v="850"/>
    <n v="102"/>
    <n v="952"/>
    <m/>
    <m/>
    <n v="0"/>
    <s v="NO"/>
    <m/>
    <m/>
    <s v="DIANA MESIAS"/>
    <e v="#N/A"/>
    <e v="#N/A"/>
    <e v="#N/A"/>
    <e v="#N/A"/>
    <x v="8"/>
    <e v="#N/A"/>
    <e v="#N/A"/>
    <e v="#N/A"/>
  </r>
  <r>
    <x v="368"/>
    <s v="ZONA 4"/>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4"/>
    <s v="1344"/>
    <n v="90"/>
    <s v="000"/>
    <s v="001"/>
    <s v="530813"/>
    <n v="1313"/>
    <s v="001"/>
    <s v="0000"/>
    <s v="0000"/>
    <n v="5450"/>
    <n v="654"/>
    <n v="6104"/>
    <m/>
    <m/>
    <n v="0"/>
    <s v="NO"/>
    <m/>
    <m/>
    <s v="DIANA MESIAS"/>
    <e v="#N/A"/>
    <e v="#N/A"/>
    <e v="#N/A"/>
    <e v="#N/A"/>
    <x v="8"/>
    <e v="#N/A"/>
    <e v="#N/A"/>
    <e v="#N/A"/>
  </r>
  <r>
    <x v="368"/>
    <s v="ZONA 4"/>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4"/>
    <s v="1348"/>
    <n v="90"/>
    <s v="000"/>
    <s v="001"/>
    <s v="530405"/>
    <n v="1311"/>
    <s v="001"/>
    <s v="0000"/>
    <s v="0000"/>
    <n v="3000"/>
    <n v="360"/>
    <n v="3360"/>
    <m/>
    <m/>
    <n v="0"/>
    <s v="NO"/>
    <m/>
    <m/>
    <s v="DIANA MESIAS"/>
    <e v="#N/A"/>
    <e v="#N/A"/>
    <e v="#N/A"/>
    <e v="#N/A"/>
    <x v="8"/>
    <e v="#N/A"/>
    <e v="#N/A"/>
    <e v="#N/A"/>
  </r>
  <r>
    <x v="368"/>
    <s v="ZONA 4"/>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4"/>
    <s v="1348"/>
    <n v="90"/>
    <s v="000"/>
    <s v="001"/>
    <s v="530813"/>
    <n v="1311"/>
    <s v="001"/>
    <s v="0000"/>
    <s v="0000"/>
    <n v="4900"/>
    <n v="588"/>
    <n v="5488"/>
    <m/>
    <m/>
    <n v="0"/>
    <s v="NO"/>
    <m/>
    <m/>
    <s v="DIANA MESIAS"/>
    <e v="#N/A"/>
    <e v="#N/A"/>
    <e v="#N/A"/>
    <e v="#N/A"/>
    <x v="8"/>
    <e v="#N/A"/>
    <e v="#N/A"/>
    <e v="#N/A"/>
  </r>
  <r>
    <x v="368"/>
    <s v="ZONA 5"/>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5"/>
    <s v="0055"/>
    <n v="90"/>
    <s v="000"/>
    <s v="001"/>
    <s v="530405"/>
    <n v="910"/>
    <s v="001"/>
    <s v="0000"/>
    <s v="0000"/>
    <n v="15000"/>
    <m/>
    <n v="15000"/>
    <m/>
    <m/>
    <n v="0"/>
    <s v="NO"/>
    <m/>
    <m/>
    <s v="DIANA MESIAS"/>
    <e v="#N/A"/>
    <e v="#N/A"/>
    <e v="#N/A"/>
    <e v="#N/A"/>
    <x v="8"/>
    <e v="#N/A"/>
    <e v="#N/A"/>
    <e v="#N/A"/>
  </r>
  <r>
    <x v="368"/>
    <s v="ZONA 5"/>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5"/>
    <s v="0055"/>
    <n v="90"/>
    <s v="000"/>
    <s v="001"/>
    <s v="530803"/>
    <n v="910"/>
    <s v="001"/>
    <s v="0000"/>
    <s v="0000"/>
    <n v="15000"/>
    <m/>
    <n v="15000"/>
    <m/>
    <m/>
    <n v="0"/>
    <s v="NO"/>
    <m/>
    <m/>
    <s v="DIANA MESIAS"/>
    <e v="#N/A"/>
    <e v="#N/A"/>
    <e v="#N/A"/>
    <e v="#N/A"/>
    <x v="8"/>
    <e v="#N/A"/>
    <e v="#N/A"/>
    <e v="#N/A"/>
  </r>
  <r>
    <x v="368"/>
    <s v="ZONA 5"/>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5"/>
    <s v="0055"/>
    <n v="90"/>
    <s v="000"/>
    <s v="001"/>
    <s v="530813"/>
    <n v="910"/>
    <s v="001"/>
    <s v="0000"/>
    <s v="0000"/>
    <n v="40000"/>
    <m/>
    <n v="40000"/>
    <m/>
    <m/>
    <n v="0"/>
    <s v="NO"/>
    <m/>
    <m/>
    <s v="DIANA MESIAS"/>
    <e v="#N/A"/>
    <e v="#N/A"/>
    <e v="#N/A"/>
    <e v="#N/A"/>
    <x v="8"/>
    <e v="#N/A"/>
    <e v="#N/A"/>
    <e v="#N/A"/>
  </r>
  <r>
    <x v="368"/>
    <s v="ZONA 6"/>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6"/>
    <n v="1367"/>
    <n v="90"/>
    <s v="000"/>
    <s v="001"/>
    <n v="530813"/>
    <n v="1401"/>
    <s v="001"/>
    <s v="0000"/>
    <s v="0000"/>
    <n v="4917.6899999999996"/>
    <m/>
    <n v="4917.6899999999996"/>
    <m/>
    <m/>
    <n v="0"/>
    <s v="NO"/>
    <m/>
    <m/>
    <s v="DIANA MESIAS"/>
    <e v="#N/A"/>
    <e v="#N/A"/>
    <e v="#N/A"/>
    <e v="#N/A"/>
    <x v="8"/>
    <e v="#N/A"/>
    <e v="#N/A"/>
    <e v="#N/A"/>
  </r>
  <r>
    <x v="368"/>
    <s v="ZONA 6"/>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6"/>
    <n v="1367"/>
    <n v="90"/>
    <s v="000"/>
    <s v="001"/>
    <s v="530405"/>
    <n v="1401"/>
    <s v="001"/>
    <s v="0000"/>
    <s v="0000"/>
    <n v="10000"/>
    <m/>
    <n v="10000"/>
    <m/>
    <m/>
    <n v="0"/>
    <s v="NO"/>
    <m/>
    <m/>
    <s v="DIANA MESIAS"/>
    <e v="#N/A"/>
    <e v="#N/A"/>
    <e v="#N/A"/>
    <e v="#N/A"/>
    <x v="8"/>
    <e v="#N/A"/>
    <e v="#N/A"/>
    <e v="#N/A"/>
  </r>
  <r>
    <x v="368"/>
    <s v="ZONA 6"/>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6"/>
    <n v="1367"/>
    <n v="90"/>
    <s v="000"/>
    <s v="001"/>
    <s v="530803"/>
    <n v="1401"/>
    <s v="001"/>
    <s v="0000"/>
    <s v="0000"/>
    <n v="10000"/>
    <m/>
    <n v="10000"/>
    <m/>
    <m/>
    <n v="0"/>
    <s v="NO"/>
    <m/>
    <m/>
    <s v="DIANA MESIAS"/>
    <e v="#N/A"/>
    <e v="#N/A"/>
    <e v="#N/A"/>
    <e v="#N/A"/>
    <x v="8"/>
    <e v="#N/A"/>
    <e v="#N/A"/>
    <e v="#N/A"/>
  </r>
  <r>
    <x v="368"/>
    <s v="ZONA 6"/>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6"/>
    <n v="1367"/>
    <n v="90"/>
    <s v="000"/>
    <s v="001"/>
    <s v="530813"/>
    <n v="1401"/>
    <s v="001"/>
    <s v="0000"/>
    <s v="0000"/>
    <n v="10000"/>
    <m/>
    <n v="10000"/>
    <m/>
    <m/>
    <n v="0"/>
    <s v="NO"/>
    <m/>
    <m/>
    <s v="DIANA MESIAS"/>
    <e v="#N/A"/>
    <e v="#N/A"/>
    <e v="#N/A"/>
    <e v="#N/A"/>
    <x v="8"/>
    <e v="#N/A"/>
    <e v="#N/A"/>
    <e v="#N/A"/>
  </r>
  <r>
    <x v="368"/>
    <s v="ZONA 7"/>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7"/>
    <s v="1492"/>
    <n v="90"/>
    <s v="000"/>
    <s v="001"/>
    <s v="530405"/>
    <n v="1909"/>
    <s v="001"/>
    <s v="0000"/>
    <s v="0000"/>
    <n v="6500"/>
    <n v="780"/>
    <n v="7280"/>
    <m/>
    <m/>
    <n v="0"/>
    <s v="NO"/>
    <m/>
    <m/>
    <s v="DIANA MESIAS"/>
    <e v="#N/A"/>
    <e v="#N/A"/>
    <e v="#N/A"/>
    <e v="#N/A"/>
    <x v="8"/>
    <e v="#N/A"/>
    <e v="#N/A"/>
    <e v="#N/A"/>
  </r>
  <r>
    <x v="368"/>
    <s v="ZONA 7"/>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7"/>
    <s v="7531"/>
    <n v="90"/>
    <s v="000"/>
    <s v="001"/>
    <s v="530405"/>
    <n v="1909"/>
    <s v="001"/>
    <s v="0000"/>
    <s v="0000"/>
    <n v="1733.75"/>
    <n v="208.05"/>
    <n v="1941.8"/>
    <m/>
    <m/>
    <n v="0"/>
    <s v="NO"/>
    <m/>
    <m/>
    <s v="DIANA MESIAS"/>
    <e v="#N/A"/>
    <e v="#N/A"/>
    <e v="#N/A"/>
    <e v="#N/A"/>
    <x v="8"/>
    <e v="#N/A"/>
    <e v="#N/A"/>
    <e v="#N/A"/>
  </r>
  <r>
    <x v="368"/>
    <s v="ZONA 7"/>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7"/>
    <s v="7531"/>
    <n v="90"/>
    <s v="000"/>
    <s v="001"/>
    <s v="530813"/>
    <n v="1909"/>
    <s v="001"/>
    <s v="0000"/>
    <s v="0000"/>
    <n v="7431"/>
    <n v="891.72"/>
    <n v="8322.7199999999993"/>
    <m/>
    <m/>
    <n v="0"/>
    <s v="NO"/>
    <m/>
    <m/>
    <s v="DIANA MESIAS"/>
    <e v="#N/A"/>
    <e v="#N/A"/>
    <e v="#N/A"/>
    <e v="#N/A"/>
    <x v="8"/>
    <e v="#N/A"/>
    <e v="#N/A"/>
    <e v="#N/A"/>
  </r>
  <r>
    <x v="368"/>
    <s v="ZONA 7"/>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7"/>
    <s v="7531"/>
    <n v="90"/>
    <s v="000"/>
    <s v="001"/>
    <s v="530803"/>
    <n v="1909"/>
    <s v="001"/>
    <s v="0000"/>
    <s v="0000"/>
    <n v="1000.25"/>
    <n v="120.03"/>
    <n v="1120.28"/>
    <m/>
    <m/>
    <n v="0"/>
    <s v="NO"/>
    <m/>
    <m/>
    <s v="DIANA MESIAS"/>
    <e v="#N/A"/>
    <e v="#N/A"/>
    <e v="#N/A"/>
    <e v="#N/A"/>
    <x v="8"/>
    <e v="#N/A"/>
    <e v="#N/A"/>
    <e v="#N/A"/>
  </r>
  <r>
    <x v="368"/>
    <s v="ZONA 8"/>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8"/>
    <n v="8230"/>
    <n v="90"/>
    <s v="000"/>
    <s v="001"/>
    <n v="530405"/>
    <n v="901"/>
    <s v="001"/>
    <s v="0000"/>
    <s v="0000"/>
    <n v="5293.12"/>
    <m/>
    <n v="5293.12"/>
    <m/>
    <m/>
    <n v="0"/>
    <s v="NO"/>
    <m/>
    <m/>
    <s v="DIANA MESIAS"/>
    <e v="#N/A"/>
    <e v="#N/A"/>
    <e v="#N/A"/>
    <e v="#N/A"/>
    <x v="8"/>
    <e v="#N/A"/>
    <e v="#N/A"/>
    <e v="#N/A"/>
  </r>
  <r>
    <x v="368"/>
    <s v="ZONA 8"/>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8"/>
    <n v="1193"/>
    <n v="90"/>
    <s v="000"/>
    <s v="001"/>
    <n v="530405"/>
    <n v="901"/>
    <s v="001"/>
    <s v="0000"/>
    <s v="0000"/>
    <n v="10026.24"/>
    <m/>
    <n v="10026.24"/>
    <m/>
    <m/>
    <n v="0"/>
    <s v="NO"/>
    <m/>
    <m/>
    <s v="DIANA MESIAS"/>
    <e v="#N/A"/>
    <e v="#N/A"/>
    <e v="#N/A"/>
    <e v="#N/A"/>
    <x v="8"/>
    <e v="#N/A"/>
    <e v="#N/A"/>
    <e v="#N/A"/>
  </r>
  <r>
    <x v="368"/>
    <s v="ZONA 8"/>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8"/>
    <n v="1202"/>
    <n v="90"/>
    <s v="000"/>
    <s v="004"/>
    <n v="530405"/>
    <n v="901"/>
    <s v="001"/>
    <s v="0000"/>
    <s v="0000"/>
    <n v="15000"/>
    <m/>
    <n v="15000"/>
    <m/>
    <m/>
    <n v="0"/>
    <s v="NO"/>
    <m/>
    <m/>
    <s v="DIANA MESIAS"/>
    <e v="#N/A"/>
    <e v="#N/A"/>
    <e v="#N/A"/>
    <e v="#N/A"/>
    <x v="8"/>
    <e v="#N/A"/>
    <e v="#N/A"/>
    <e v="#N/A"/>
  </r>
  <r>
    <x v="368"/>
    <s v="ZONA 8"/>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8"/>
    <n v="1192"/>
    <n v="90"/>
    <s v="000"/>
    <s v="001"/>
    <n v="530405"/>
    <n v="901"/>
    <s v="001"/>
    <s v="0000"/>
    <s v="0000"/>
    <n v="6500"/>
    <m/>
    <n v="6500"/>
    <m/>
    <m/>
    <n v="0"/>
    <s v="NO"/>
    <m/>
    <m/>
    <s v="DIANA MESIAS"/>
    <e v="#N/A"/>
    <e v="#N/A"/>
    <e v="#N/A"/>
    <e v="#N/A"/>
    <x v="8"/>
    <e v="#N/A"/>
    <e v="#N/A"/>
    <e v="#N/A"/>
  </r>
  <r>
    <x v="368"/>
    <s v="ZONA 8"/>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8"/>
    <n v="1192"/>
    <n v="90"/>
    <s v="000"/>
    <s v="001"/>
    <n v="530813"/>
    <n v="901"/>
    <s v="001"/>
    <s v="0000"/>
    <s v="0000"/>
    <n v="3500"/>
    <m/>
    <n v="3500"/>
    <m/>
    <m/>
    <n v="0"/>
    <s v="NO"/>
    <m/>
    <m/>
    <s v="DIANA MESIAS"/>
    <e v="#N/A"/>
    <e v="#N/A"/>
    <e v="#N/A"/>
    <e v="#N/A"/>
    <x v="8"/>
    <e v="#N/A"/>
    <e v="#N/A"/>
    <e v="#N/A"/>
  </r>
  <r>
    <x v="368"/>
    <s v="ZONA 8"/>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8"/>
    <n v="1204"/>
    <n v="90"/>
    <s v="000"/>
    <s v="001"/>
    <n v="530405"/>
    <n v="901"/>
    <s v="001"/>
    <s v="0000"/>
    <s v="0000"/>
    <n v="4000"/>
    <m/>
    <n v="4000"/>
    <m/>
    <m/>
    <n v="0"/>
    <s v="NO"/>
    <m/>
    <m/>
    <s v="DIANA MESIAS"/>
    <e v="#N/A"/>
    <e v="#N/A"/>
    <e v="#N/A"/>
    <e v="#N/A"/>
    <x v="8"/>
    <e v="#N/A"/>
    <e v="#N/A"/>
    <e v="#N/A"/>
  </r>
  <r>
    <x v="368"/>
    <s v="ZONA 8"/>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8"/>
    <n v="1204"/>
    <n v="90"/>
    <s v="000"/>
    <s v="001"/>
    <n v="530813"/>
    <n v="901"/>
    <s v="001"/>
    <s v="0000"/>
    <s v="0000"/>
    <n v="3061.5"/>
    <m/>
    <n v="3061.5"/>
    <m/>
    <m/>
    <n v="0"/>
    <s v="NO"/>
    <m/>
    <m/>
    <s v="DIANA MESIAS"/>
    <e v="#N/A"/>
    <e v="#N/A"/>
    <e v="#N/A"/>
    <e v="#N/A"/>
    <x v="8"/>
    <e v="#N/A"/>
    <e v="#N/A"/>
    <e v="#N/A"/>
  </r>
  <r>
    <x v="368"/>
    <s v="ZONA 8"/>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8"/>
    <n v="1194"/>
    <n v="90"/>
    <s v="000"/>
    <s v="001"/>
    <n v="530404"/>
    <n v="901"/>
    <s v="001"/>
    <s v="0000"/>
    <s v="0000"/>
    <n v="2800"/>
    <m/>
    <n v="2800"/>
    <m/>
    <m/>
    <n v="0"/>
    <s v="NO"/>
    <m/>
    <m/>
    <s v="DIANA MESIAS"/>
    <e v="#N/A"/>
    <e v="#N/A"/>
    <e v="#N/A"/>
    <e v="#N/A"/>
    <x v="8"/>
    <e v="#N/A"/>
    <e v="#N/A"/>
    <e v="#N/A"/>
  </r>
  <r>
    <x v="368"/>
    <s v="ZONA 8"/>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8"/>
    <n v="1194"/>
    <n v="90"/>
    <s v="000"/>
    <s v="001"/>
    <n v="530404"/>
    <n v="901"/>
    <s v="001"/>
    <s v="0000"/>
    <s v="0000"/>
    <n v="4261.5600000000004"/>
    <m/>
    <n v="4261.5600000000004"/>
    <m/>
    <m/>
    <n v="0"/>
    <s v="NO"/>
    <m/>
    <m/>
    <s v="DIANA MESIAS"/>
    <e v="#N/A"/>
    <e v="#N/A"/>
    <e v="#N/A"/>
    <e v="#N/A"/>
    <x v="8"/>
    <e v="#N/A"/>
    <e v="#N/A"/>
    <e v="#N/A"/>
  </r>
  <r>
    <x v="368"/>
    <s v="ZONA 9"/>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9"/>
    <s v="1438"/>
    <n v="90"/>
    <s v="000"/>
    <s v="001"/>
    <s v="530405"/>
    <n v="1701"/>
    <s v="001"/>
    <s v="0000"/>
    <s v="0000"/>
    <n v="10361.530000000001"/>
    <m/>
    <n v="10361.530000000001"/>
    <m/>
    <m/>
    <n v="0"/>
    <s v="NO"/>
    <m/>
    <m/>
    <s v="DIANA MESIAS"/>
    <e v="#N/A"/>
    <e v="#N/A"/>
    <e v="#N/A"/>
    <e v="#N/A"/>
    <x v="8"/>
    <e v="#N/A"/>
    <e v="#N/A"/>
    <e v="#N/A"/>
  </r>
  <r>
    <x v="368"/>
    <s v="ZONA 9"/>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9"/>
    <s v="1438"/>
    <n v="90"/>
    <s v="000"/>
    <s v="001"/>
    <s v="530405"/>
    <n v="1701"/>
    <s v="001"/>
    <s v="0000"/>
    <s v="0000"/>
    <n v="10361.530000000001"/>
    <m/>
    <n v="10361.530000000001"/>
    <m/>
    <m/>
    <n v="0"/>
    <s v="NO"/>
    <m/>
    <m/>
    <s v="DIANA MESIAS"/>
    <e v="#N/A"/>
    <e v="#N/A"/>
    <e v="#N/A"/>
    <e v="#N/A"/>
    <x v="8"/>
    <e v="#N/A"/>
    <e v="#N/A"/>
    <e v="#N/A"/>
  </r>
  <r>
    <x v="368"/>
    <s v="ZONA 9"/>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9"/>
    <s v="1438"/>
    <n v="90"/>
    <s v="000"/>
    <s v="001"/>
    <s v="530405"/>
    <n v="1701"/>
    <s v="001"/>
    <s v="0000"/>
    <s v="0000"/>
    <n v="10361.530000000001"/>
    <m/>
    <n v="10361.530000000001"/>
    <m/>
    <m/>
    <n v="0"/>
    <s v="NO"/>
    <m/>
    <m/>
    <s v="DIANA MESIAS"/>
    <e v="#N/A"/>
    <e v="#N/A"/>
    <e v="#N/A"/>
    <e v="#N/A"/>
    <x v="8"/>
    <e v="#N/A"/>
    <e v="#N/A"/>
    <e v="#N/A"/>
  </r>
  <r>
    <x v="368"/>
    <s v="ZONA 9"/>
    <s v="MSP-SNPSS-2022-3264-M"/>
    <d v="2022-09-21T00:00:00"/>
    <s v="MSP-DNPI-2022-1605-M"/>
    <d v="2022-09-22T00:00:00"/>
    <x v="0"/>
    <s v="LA REFORMA SE REALIZA CON LA FINALIDAD DE EFECTUAR LA ASIGNACIÓN PRESUPUESTARIA POR CONCEPTO DE PAGO DE FORTALECIMIENTO DEL SEVICIO DE SALUD MOVIL(AMBULANCIAS) "/>
    <s v="PROVISION Y PRESTACION DE SERVICIOS DE SALUD"/>
    <e v="#N/A"/>
    <s v="ZONA 9"/>
    <s v="1438"/>
    <n v="90"/>
    <s v="000"/>
    <s v="001"/>
    <s v="530405"/>
    <n v="1701"/>
    <s v="001"/>
    <s v="0000"/>
    <s v="0000"/>
    <n v="10361.530000000001"/>
    <m/>
    <n v="10361.530000000001"/>
    <m/>
    <m/>
    <n v="0"/>
    <s v="NO"/>
    <m/>
    <m/>
    <s v="DIANA MESIAS"/>
    <e v="#N/A"/>
    <e v="#N/A"/>
    <e v="#N/A"/>
    <e v="#N/A"/>
    <x v="8"/>
    <e v="#N/A"/>
    <e v="#N/A"/>
    <e v="#N/A"/>
  </r>
  <r>
    <x v="369"/>
    <s v="133000001"/>
    <s v="MSP-CGAJ-2022-0524-M"/>
    <d v="2022-09-21T00:00:00"/>
    <s v="MSP-DNPI-2022-1623-M"/>
    <d v="2022-09-26T00:00:00"/>
    <x v="2"/>
    <s v="REFORMA PARA OPTIMIZACIÓN DE RECURSOS, PAGO DE VIATICOS Y PLATAFORMA JURÍDICA "/>
    <s v="ADMINISTRACION CENTRAL"/>
    <s v="SUBSITENCIA Y VIATICOS EN EL INTERIOR"/>
    <s v="PLANTA CENTRAL"/>
    <n v="9999"/>
    <s v="01"/>
    <s v="000"/>
    <s v="001"/>
    <n v="530303"/>
    <n v="1701"/>
    <s v="001"/>
    <s v="0000"/>
    <s v="0000"/>
    <n v="697.89"/>
    <n v="0"/>
    <n v="697.89"/>
    <n v="0"/>
    <n v="0"/>
    <n v="0"/>
    <s v="SI"/>
    <m/>
    <m/>
    <s v="VERONICA VELEZ "/>
    <n v="697.89"/>
    <n v="0"/>
    <n v="697.89"/>
    <s v="COOR ASESORIA JURIDICA"/>
    <x v="55"/>
    <s v="NO APLICA"/>
    <s v="SI"/>
    <n v="697.89"/>
  </r>
  <r>
    <x v="369"/>
    <s v="133002001"/>
    <s v="MSP-CGAJ-2022-0524-M"/>
    <d v="2022-09-21T00:00:00"/>
    <s v="MSP-DNPI-2022-1623-M"/>
    <d v="2022-09-26T00:00:00"/>
    <x v="2"/>
    <s v="REFORMA PARA OPTIMIZACIÓN DE RECURSOS, PAGO DE VIATICOS Y PLATAFORMA JURÍDICA "/>
    <s v="ADMINISTRACION CENTRAL"/>
    <s v="SUBSITENCIA Y VIATICOS EN EL INTERIOR"/>
    <s v="PLANTA CENTRAL"/>
    <n v="9999"/>
    <s v="01"/>
    <s v="000"/>
    <s v="001"/>
    <n v="530303"/>
    <n v="1701"/>
    <s v="001"/>
    <s v="0000"/>
    <s v="0000"/>
    <n v="697.89"/>
    <n v="0"/>
    <n v="697.89"/>
    <n v="0"/>
    <n v="0"/>
    <n v="0"/>
    <s v="SI"/>
    <m/>
    <m/>
    <s v="VERONICA VELEZ "/>
    <n v="697.88999999999987"/>
    <n v="0"/>
    <n v="697.88999999999987"/>
    <s v="COOR ASESORIA JURIDICA"/>
    <x v="27"/>
    <s v="NO APLICA"/>
    <s v="SI"/>
    <n v="17.889999999999873"/>
  </r>
  <r>
    <x v="369"/>
    <s v="133001005"/>
    <s v="MSP-CGAJ-2022-0524-M"/>
    <d v="2022-09-21T00:00:00"/>
    <s v="MSP-DNPI-2022-1623-M"/>
    <d v="2022-09-26T00:00:00"/>
    <x v="2"/>
    <s v="REFORMA PARA OPTIMIZACIÓN DE RECURSOS, PAGO DE VIATICOS Y PLATAFORMA JURÍDICA "/>
    <s v="ADMINISTRACION CENTRAL"/>
    <s v="SUBSITENCIA Y VIATICOS EN EL INTERIOR"/>
    <s v="PLANTA CENTRAL"/>
    <n v="9999"/>
    <s v="01"/>
    <s v="000"/>
    <s v="001"/>
    <n v="530303"/>
    <n v="1701"/>
    <s v="001"/>
    <s v="0000"/>
    <s v="0000"/>
    <n v="0"/>
    <n v="0"/>
    <n v="0"/>
    <n v="1395.78"/>
    <n v="0"/>
    <n v="1395.78"/>
    <s v="SI"/>
    <m/>
    <m/>
    <s v="VERONICA VELEZ "/>
    <n v="0"/>
    <n v="0"/>
    <n v="0"/>
    <s v="COOR ASESORIA JURIDICA"/>
    <x v="26"/>
    <s v="NO APLICA"/>
    <s v="NO"/>
    <n v="0"/>
  </r>
  <r>
    <x v="370"/>
    <s v="133002002"/>
    <s v="MSP-CGAJ-2022-0524-M"/>
    <d v="2022-09-21T00:00:00"/>
    <s v="MSP-DNPI-2022-1622-M"/>
    <d v="2022-09-26T00:00:00"/>
    <x v="0"/>
    <s v="REFORMA PARA OPTIMIZACIÓN DE RECURSOS, PAGO DE VIATICOS Y PLATAFORMA JURÍDICA "/>
    <s v="ADMINISTRACION CENTRAL"/>
    <s v="Contratación de Plataforma Virtual de Consultas Jurìdicas"/>
    <s v="PLANTA CENTRAL"/>
    <n v="9999"/>
    <s v="01"/>
    <s v="000"/>
    <s v="001"/>
    <n v="530105"/>
    <n v="1701"/>
    <s v="001"/>
    <s v="0000"/>
    <s v="0000"/>
    <n v="1538.33"/>
    <n v="0"/>
    <n v="1538.33"/>
    <n v="0"/>
    <n v="0"/>
    <n v="0"/>
    <s v="SI"/>
    <m/>
    <m/>
    <s v="VERONICA VELEZ "/>
    <n v="0"/>
    <n v="143.4"/>
    <n v="143.4"/>
    <s v="COOR ASESORIA JURIDICA"/>
    <x v="27"/>
    <s v="NO APLICA"/>
    <s v="SI"/>
    <n v="143.4"/>
  </r>
  <r>
    <x v="370"/>
    <s v="133001005"/>
    <s v="MSP-CGAJ-2022-0524-M"/>
    <d v="2022-09-21T00:00:00"/>
    <s v="MSP-DNPI-2022-1622-M"/>
    <d v="2022-09-26T00:00:00"/>
    <x v="0"/>
    <s v="REFORMA PARA OPTIMIZACIÓN DE RECURSOS, PAGO DE VIATICOS Y PLATAFORMA JURÍDICA "/>
    <s v="ADMINISTRACION CENTRAL"/>
    <s v="SUBSITENCIA Y VIATICOS EN EL INTERIOR"/>
    <s v="PLANTA CENTRAL"/>
    <n v="9999"/>
    <s v="01"/>
    <s v="000"/>
    <s v="001"/>
    <n v="530303"/>
    <n v="1701"/>
    <s v="001"/>
    <s v="0000"/>
    <s v="0000"/>
    <n v="0"/>
    <n v="0"/>
    <n v="0"/>
    <n v="1538.33"/>
    <n v="0"/>
    <n v="1538.33"/>
    <s v="SI"/>
    <m/>
    <m/>
    <s v="VERONICA VELEZ "/>
    <n v="0"/>
    <n v="0"/>
    <n v="0"/>
    <s v="COOR ASESORIA JURIDICA"/>
    <x v="26"/>
    <s v="NO APLICA"/>
    <s v="NO"/>
    <n v="0"/>
  </r>
  <r>
    <x v="371"/>
    <s v="111005018"/>
    <s v="MSP-SNGSP-2022-2405-M"/>
    <d v="2022-09-22T00:00:00"/>
    <s v="MSP-DNPI-2022-1611-M"/>
    <d v="2022-09-22T00:00:00"/>
    <x v="0"/>
    <s v="FINANCIAMIENTO DE MEDICAMENTOS A NIVEL NACIONAL PRIORIZACION RECURSOS DE EXTER. FARMACIAS Y G. TERAPÉUTICOS"/>
    <s v="PROGRAMAS DE SALUD PUBLICA"/>
    <s v="Adquisición de medicamentos de consulta externa a través del procedimiento de externalización de farmacias para la Fase 1"/>
    <s v="PLANTA CENTRAL"/>
    <n v="9999"/>
    <n v="24"/>
    <s v="000"/>
    <s v="002"/>
    <n v="530809"/>
    <n v="1701"/>
    <s v="001"/>
    <s v="0000"/>
    <s v="0000"/>
    <n v="0"/>
    <n v="0"/>
    <n v="0"/>
    <n v="1445337.0000000009"/>
    <n v="0"/>
    <n v="1445337.0000000009"/>
    <s v="SI"/>
    <m/>
    <m/>
    <s v="MAYRA ESPINOZA "/>
    <n v="1524374.9299999997"/>
    <n v="0"/>
    <n v="1524374.9299999997"/>
    <s v="SUB GESTION OPERACIONES LOGISTICA SALUD "/>
    <x v="32"/>
    <s v="Externalización de Medicamentos"/>
    <s v="SI"/>
    <n v="1106899.0499999998"/>
  </r>
  <r>
    <x v="371"/>
    <s v="111005019"/>
    <s v="MSP-SNGSP-2022-2405-M"/>
    <d v="2022-09-22T00:00:00"/>
    <s v="MSP-DNPI-2022-1611-M"/>
    <d v="2022-09-22T00:00:00"/>
    <x v="0"/>
    <s v="FINANCIAMIENTO DE MEDICAMENTOS A NIVEL NACIONAL PRIORIZACION RECURSOS DE EXTER. FARMACIAS Y G. TERAPÉUTICOS"/>
    <s v="PROGRAMAS DE SALUD PUBLICA"/>
    <s v="ADQUISICIÓN DE MEDICAMENTOS DE CONSULTA EXTERNA A TRAVÉS DEL PROCEDIMIENTO DEEXTERNALIZACIÓN DE FARMACIAS PARA EL GRUPO I DE LA FASE II”"/>
    <s v="PLANTA CENTRAL"/>
    <n v="9999"/>
    <n v="24"/>
    <s v="000"/>
    <s v="002"/>
    <n v="530809"/>
    <n v="1701"/>
    <s v="001"/>
    <s v="0000"/>
    <s v="0000"/>
    <n v="0"/>
    <n v="0"/>
    <n v="0"/>
    <n v="4372255.9400000004"/>
    <n v="0"/>
    <n v="4372255.9400000004"/>
    <s v="SI"/>
    <m/>
    <m/>
    <s v="MAYRA ESPINOZA "/>
    <n v="3144.0600000005215"/>
    <n v="0"/>
    <n v="3144.0600000005215"/>
    <s v="SUB GESTION OPERACIONES LOGISTICA SALUD "/>
    <x v="32"/>
    <s v="Externalización de Medicamentos"/>
    <s v="SI"/>
    <n v="4.6566128730773926E-10"/>
  </r>
  <r>
    <x v="371"/>
    <s v="111005039"/>
    <s v="MSP-SNGSP-2022-2405-M"/>
    <d v="2022-09-22T00:00:00"/>
    <s v="MSP-DNPI-2022-1611-M"/>
    <d v="2022-09-22T00:00:00"/>
    <x v="0"/>
    <s v="FINANCIAMIENTO DE MEDICAMENTOS A NIVEL NACIONAL PRIORIZACION RECURSOS DE EXTER. FARMACIAS Y G. TERAPÉUTICOS"/>
    <s v="PROVISION Y PRESTACION DE SERVICIOS DE SALUD"/>
    <s v="“ADQUISICIÓN   DE   MEDICAMENTOS   DEL   GRUPO TERAPÉUTICO P - PRODUCTOS ANTIPARASITARIOS, INSECTICIDAS Y REPELENTES PARA LOS ESTABLECIMIENTOS DE SALUD DEL MINISTERIO DE SALUD PÚBLICA POR DECLARATORIA DE EMERGENCIA ”"/>
    <s v="PLANTA CENTRAL"/>
    <n v="9999"/>
    <n v="90"/>
    <s v="000"/>
    <s v="001"/>
    <n v="530809"/>
    <n v="1701"/>
    <s v="001"/>
    <s v="0000"/>
    <s v="0000"/>
    <n v="0"/>
    <n v="0"/>
    <n v="0"/>
    <n v="147075.79"/>
    <m/>
    <n v="147075.79"/>
    <s v="SI"/>
    <m/>
    <m/>
    <s v="MAYRA ESPINOZA "/>
    <n v="0"/>
    <n v="0"/>
    <n v="0"/>
    <s v="SUB GESTION OPERACIONES LOGISTICA SALUD "/>
    <x v="32"/>
    <s v="EMERGENCIA SECTOR SALUD"/>
    <s v="NO"/>
    <n v="0"/>
  </r>
  <r>
    <x v="371"/>
    <s v="111005041"/>
    <s v="MSP-SNGSP-2022-2405-M"/>
    <d v="2022-09-22T00:00:00"/>
    <s v="MSP-DNPI-2022-1611-M"/>
    <d v="2022-09-22T00:00:00"/>
    <x v="0"/>
    <s v="FINANCIAMIENTO DE MEDICAMENTOS A NIVEL NACIONAL PRIORIZACION RECURSOS DE EXTER. FARMACIAS Y G. TERAPÉUTICOS"/>
    <s v="PROVISION Y PRESTACION DE SERVICIOS DE SALUD"/>
    <s v="“ADQUISICIÓN   DE   MEDICAMENTOS   DEL   GRUPO TERAPÉUTICO S - ÓRGANOS DE LOS SENTIDOS PARA LOS ESTABLECIMIENTOS DE SALUD DEL MINISTERIO DE SALUD PÚBLICA POR DECLARATORIA DE EMERGENCIA ”"/>
    <s v="PLANTA CENTRAL"/>
    <n v="9999"/>
    <n v="90"/>
    <s v="000"/>
    <s v="001"/>
    <n v="530809"/>
    <n v="1701"/>
    <s v="001"/>
    <s v="0000"/>
    <s v="0000"/>
    <n v="0"/>
    <n v="0"/>
    <n v="0"/>
    <n v="90181.150000000009"/>
    <m/>
    <n v="90181.150000000009"/>
    <s v="SI"/>
    <m/>
    <m/>
    <s v="MAYRA ESPINOZA "/>
    <n v="0"/>
    <n v="0"/>
    <n v="0"/>
    <s v="SUB GESTION OPERACIONES LOGISTICA SALUD "/>
    <x v="32"/>
    <s v="EMERGENCIA SECTOR SALUD"/>
    <s v="NO"/>
    <n v="0"/>
  </r>
  <r>
    <x v="371"/>
    <s v="CZ1"/>
    <s v="MSP-SNGSP-2022-2405-M"/>
    <d v="2022-09-22T00:00:00"/>
    <s v="MSP-DNPI-2022-1611-M"/>
    <d v="2022-09-22T00:00:00"/>
    <x v="0"/>
    <s v="FINANCIAMIENTO DE MEDICAMENTOS A NIVEL NACIONAL PRIORIZACION RECURSOS DE EXTER. FARMACIAS Y G. TERAPÉUTICOS"/>
    <s v="CZ1"/>
    <s v="CZ1"/>
    <s v="CZ1"/>
    <s v="51"/>
    <n v="90"/>
    <s v="000"/>
    <s v="001"/>
    <s v="530826"/>
    <n v="1001"/>
    <s v="001"/>
    <s v="0000"/>
    <s v="0000"/>
    <n v="928982.15146893705"/>
    <n v="0"/>
    <n v="928982.15146893705"/>
    <n v="0"/>
    <n v="0"/>
    <n v="0"/>
    <s v="SI"/>
    <m/>
    <m/>
    <s v="MAYRA ESPINOZA "/>
    <e v="#N/A"/>
    <e v="#N/A"/>
    <e v="#N/A"/>
    <e v="#N/A"/>
    <x v="8"/>
    <e v="#N/A"/>
    <e v="#N/A"/>
    <e v="#N/A"/>
  </r>
  <r>
    <x v="371"/>
    <s v="CZ2"/>
    <s v="MSP-SNGSP-2022-2405-M"/>
    <d v="2022-09-22T00:00:00"/>
    <s v="MSP-DNPI-2022-1611-M"/>
    <d v="2022-09-22T00:00:00"/>
    <x v="0"/>
    <s v="FINANCIAMIENTO DE MEDICAMENTOS A NIVEL NACIONAL PRIORIZACION RECURSOS DE EXTER. FARMACIAS Y G. TERAPÉUTICOS"/>
    <s v="CZ2"/>
    <s v="CZ2"/>
    <s v="CZ2"/>
    <s v="52"/>
    <n v="90"/>
    <s v="000"/>
    <s v="001"/>
    <s v="530826"/>
    <n v="1501"/>
    <s v="001"/>
    <s v="0000"/>
    <s v="0000"/>
    <n v="789436.42445495795"/>
    <n v="0"/>
    <n v="789436.42445495795"/>
    <n v="0"/>
    <n v="0"/>
    <n v="0"/>
    <s v="SI"/>
    <m/>
    <m/>
    <s v="MAYRA ESPINOZA "/>
    <e v="#N/A"/>
    <e v="#N/A"/>
    <e v="#N/A"/>
    <e v="#N/A"/>
    <x v="8"/>
    <e v="#N/A"/>
    <e v="#N/A"/>
    <e v="#N/A"/>
  </r>
  <r>
    <x v="371"/>
    <s v="CZ3"/>
    <s v="MSP-SNGSP-2022-2405-M"/>
    <d v="2022-09-22T00:00:00"/>
    <s v="MSP-DNPI-2022-1611-M"/>
    <d v="2022-09-22T00:00:00"/>
    <x v="0"/>
    <s v="FINANCIAMIENTO DE MEDICAMENTOS A NIVEL NACIONAL PRIORIZACION RECURSOS DE EXTER. FARMACIAS Y G. TERAPÉUTICOS"/>
    <s v="CZ3"/>
    <s v="CZ3"/>
    <s v="CZ3"/>
    <s v="53"/>
    <n v="90"/>
    <s v="000"/>
    <s v="001"/>
    <s v="530826"/>
    <n v="601"/>
    <s v="001"/>
    <s v="0000"/>
    <s v="0000"/>
    <n v="1074229.4208989586"/>
    <n v="0"/>
    <n v="1074229.4208989586"/>
    <n v="0"/>
    <n v="0"/>
    <n v="0"/>
    <s v="SI"/>
    <m/>
    <m/>
    <s v="MAYRA ESPINOZA "/>
    <e v="#N/A"/>
    <e v="#N/A"/>
    <e v="#N/A"/>
    <e v="#N/A"/>
    <x v="8"/>
    <e v="#N/A"/>
    <e v="#N/A"/>
    <e v="#N/A"/>
  </r>
  <r>
    <x v="371"/>
    <s v="CZ4"/>
    <s v="MSP-SNGSP-2022-2405-M"/>
    <d v="2022-09-22T00:00:00"/>
    <s v="MSP-DNPI-2022-1611-M"/>
    <d v="2022-09-22T00:00:00"/>
    <x v="0"/>
    <s v="FINANCIAMIENTO DE MEDICAMENTOS A NIVEL NACIONAL PRIORIZACION RECURSOS DE EXTER. FARMACIAS Y G. TERAPÉUTICOS"/>
    <s v="CZ4"/>
    <s v="CZ4"/>
    <s v="CZ4"/>
    <s v="54"/>
    <n v="90"/>
    <s v="000"/>
    <s v="001"/>
    <s v="530826"/>
    <n v="1301"/>
    <s v="001"/>
    <s v="0000"/>
    <s v="0000"/>
    <n v="1634199.1554727408"/>
    <n v="0"/>
    <n v="1634199.1554727408"/>
    <n v="0"/>
    <n v="0"/>
    <n v="0"/>
    <s v="SI"/>
    <m/>
    <m/>
    <s v="MAYRA ESPINOZA "/>
    <e v="#N/A"/>
    <e v="#N/A"/>
    <e v="#N/A"/>
    <e v="#N/A"/>
    <x v="8"/>
    <e v="#N/A"/>
    <e v="#N/A"/>
    <e v="#N/A"/>
  </r>
  <r>
    <x v="371"/>
    <s v="CZ5"/>
    <s v="MSP-SNGSP-2022-2405-M"/>
    <d v="2022-09-22T00:00:00"/>
    <s v="MSP-DNPI-2022-1611-M"/>
    <d v="2022-09-22T00:00:00"/>
    <x v="0"/>
    <s v="FINANCIAMIENTO DE MEDICAMENTOS A NIVEL NACIONAL PRIORIZACION RECURSOS DE EXTER. FARMACIAS Y G. TERAPÉUTICOS"/>
    <s v="CZ5"/>
    <s v="CZ5"/>
    <s v="CZ5"/>
    <s v="55"/>
    <n v="90"/>
    <s v="000"/>
    <s v="001"/>
    <s v="530826"/>
    <n v="910"/>
    <s v="001"/>
    <s v="0000"/>
    <s v="0000"/>
    <n v="1628002.7277044072"/>
    <n v="0"/>
    <n v="1628002.7277044072"/>
    <n v="0"/>
    <n v="0"/>
    <n v="0"/>
    <s v="SI"/>
    <m/>
    <m/>
    <s v="MAYRA ESPINOZA "/>
    <e v="#N/A"/>
    <e v="#N/A"/>
    <e v="#N/A"/>
    <e v="#N/A"/>
    <x v="8"/>
    <e v="#N/A"/>
    <e v="#N/A"/>
    <e v="#N/A"/>
  </r>
  <r>
    <x v="372"/>
    <s v="113001043"/>
    <s v="MSP-DNPS-2022-0936-M"/>
    <d v="2022-09-22T00:00:00"/>
    <s v="MSP-DNPI-2022-1625-M"/>
    <d v="2022-09-26T00:00:00"/>
    <x v="0"/>
    <s v="La reforma se plantea con el objeto de Adquirir material educomunicacional para Encuentros de Promoción de la Salud e Igualdad (PORTOVIEJO Y SANTO DOMINGO DE LOS TSACHILAS CZ4)"/>
    <s v="PREVENCION Y PROMOCION DE LA SALUD"/>
    <s v="Diseño y elaboración de metodología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
    <s v="PLANTA CENTRAL"/>
    <n v="9999"/>
    <n v="55"/>
    <s v="000"/>
    <s v="002"/>
    <n v="530601"/>
    <n v="1701"/>
    <s v="001"/>
    <s v="0000"/>
    <s v="0000"/>
    <n v="0"/>
    <n v="0"/>
    <n v="0"/>
    <n v="2245"/>
    <n v="0"/>
    <n v="2245"/>
    <s v="SI"/>
    <m/>
    <m/>
    <s v="VÍCTOR BAUZ"/>
    <n v="15510"/>
    <n v="0"/>
    <n v="15510"/>
    <s v="SUB PROMOCION SALUD INTERCULTURAL  IGUALDAD"/>
    <x v="2"/>
    <s v="NO APLICA"/>
    <s v="SI"/>
    <n v="0"/>
  </r>
  <r>
    <x v="372"/>
    <s v="CZ4"/>
    <s v="MSP-DNPS-2022-0936-M"/>
    <d v="2022-09-22T00:00:00"/>
    <s v="MSP-DNPI-2022-1625-M"/>
    <d v="2022-09-26T00:00:00"/>
    <x v="0"/>
    <s v="La reforma se plantea con el objeto de Adquirir material educomunicacional para Encuentros de Promoción de la Salud e Igualdad (PORTOVIEJO Y SANTO DOMINGO DE LOS TSACHILAS CZ4)"/>
    <s v="CZ4"/>
    <s v="CZ4"/>
    <s v="CZ4"/>
    <s v="0054"/>
    <n v="55"/>
    <s v="000"/>
    <s v="002"/>
    <n v="530204"/>
    <s v="001"/>
    <n v="1301"/>
    <s v="0000"/>
    <s v="0000"/>
    <n v="2245"/>
    <n v="0"/>
    <n v="2245"/>
    <n v="0"/>
    <n v="0"/>
    <n v="0"/>
    <s v="SI"/>
    <m/>
    <m/>
    <s v="VÍCTOR BAUZ"/>
    <e v="#N/A"/>
    <e v="#N/A"/>
    <e v="#N/A"/>
    <e v="#N/A"/>
    <x v="8"/>
    <e v="#N/A"/>
    <e v="#N/A"/>
    <e v="#N/A"/>
  </r>
  <r>
    <x v="373"/>
    <s v="121001001"/>
    <s v="MSP-MSP-2022-3609-M"/>
    <d v="2022-09-22T00:00:00"/>
    <s v="MSP-DNPI-2022-1631-M"/>
    <d v="2022-09-27T00:00:00"/>
    <x v="0"/>
    <s v="Financiamiento de cuartos frio para vacunas estrategia ppr"/>
    <s v="PREVENCION Y PROMOCION DE LA SALUD"/>
    <s v="CONTRATACIÓN DEL SERVICIO INTEGRAL DE TAMIZAJE METABÓLICO NEONATAL"/>
    <s v="PLANTA CENTRAL"/>
    <n v="9999"/>
    <n v="55"/>
    <s v="000"/>
    <s v="008"/>
    <n v="530226"/>
    <n v="1701"/>
    <s v="001"/>
    <s v="0000"/>
    <s v="0000"/>
    <n v="0"/>
    <n v="0"/>
    <n v="0"/>
    <n v="510"/>
    <n v="0"/>
    <n v="510"/>
    <s v="SI"/>
    <m/>
    <m/>
    <s v="Mayra Espinoza"/>
    <n v="977160"/>
    <n v="0"/>
    <n v="977160"/>
    <s v="SUB ATENCION SALUD MOVIL HOSPITALARIA CENTROS ESPECIALIZADOS"/>
    <x v="6"/>
    <s v="Presupuesto por Resultados"/>
    <s v="SI"/>
    <n v="0"/>
  </r>
  <r>
    <x v="373"/>
    <s v="121001002"/>
    <s v="MSP-MSP-2022-3609-M"/>
    <d v="2022-09-22T00:00:00"/>
    <s v="MSP-DNPI-2022-1631-M"/>
    <d v="2022-09-27T00:00:00"/>
    <x v="0"/>
    <s v="Financiamiento de cuartos frio para vacunas estrategia ppr"/>
    <s v="PREVENCION Y PROMOCION DE LA SALUD"/>
    <s v="CONTRATACIÓN DEL SERVICIO INTEGRAL DE TAMIZAJE METABÓLICO NEONATAL"/>
    <s v="PLANTA CENTRAL"/>
    <n v="9999"/>
    <n v="55"/>
    <s v="000"/>
    <s v="005"/>
    <n v="530226"/>
    <n v="1701"/>
    <s v="001"/>
    <s v="0000"/>
    <s v="0000"/>
    <n v="0"/>
    <n v="0"/>
    <n v="0"/>
    <n v="919650"/>
    <n v="0"/>
    <n v="919650"/>
    <s v="SI"/>
    <m/>
    <m/>
    <s v="Mayra Espinoza"/>
    <n v="3031338.1100000003"/>
    <n v="0"/>
    <n v="3031338.1100000003"/>
    <s v="SUB ATENCION SALUD MOVIL HOSPITALARIA CENTROS ESPECIALIZADOS"/>
    <x v="6"/>
    <s v="Presupuesto por Resultados"/>
    <s v="SI"/>
    <n v="4.6566128730773926E-10"/>
  </r>
  <r>
    <x v="373"/>
    <n v="135000062"/>
    <s v="MSP-MSP-2022-3609-M"/>
    <d v="2022-09-22T00:00:00"/>
    <s v="MSP-DNPI-2022-1631-M"/>
    <d v="2022-09-27T00:00:00"/>
    <x v="0"/>
    <s v="Financiamiento de cuartos frio para vacunas estrategia ppr"/>
    <s v="PREVENCION Y PROMOCION DE LA SALUD"/>
    <s v="Consultoria para el fortalecimiento de sistemas de información y heramientas informáticas"/>
    <s v="PLANTA CENTRAL"/>
    <n v="9999"/>
    <n v="55"/>
    <s v="000"/>
    <s v="005"/>
    <n v="530601"/>
    <n v="1701"/>
    <s v="001"/>
    <s v="0000"/>
    <s v="0000"/>
    <n v="0"/>
    <n v="0"/>
    <n v="0"/>
    <n v="199586.65"/>
    <n v="0"/>
    <n v="199586.65"/>
    <s v="SI"/>
    <m/>
    <m/>
    <s v="Mayra Espinoza"/>
    <n v="0"/>
    <n v="0"/>
    <n v="0"/>
    <s v="DESPACHO MINISTERIAL"/>
    <x v="9"/>
    <s v="Presupuesto por Resultados"/>
    <s v="NO"/>
    <n v="0"/>
  </r>
  <r>
    <x v="373"/>
    <s v="113004001"/>
    <s v="MSP-MSP-2022-3609-M"/>
    <d v="2022-09-22T00:00:00"/>
    <s v="MSP-DNPI-2022-1631-M"/>
    <d v="2022-09-27T00:00:00"/>
    <x v="0"/>
    <s v="Financiamiento de cuartos frio para vacunas estrategia ppr"/>
    <s v="PREVENCION Y PROMOCION DE LA SALUD"/>
    <s v="Estudio sobre asocación de presencia de plomo y desnutriciòn crònica en niños"/>
    <s v="PLANTA CENTRAL"/>
    <n v="9999"/>
    <n v="55"/>
    <s v="000"/>
    <s v="005"/>
    <n v="530609"/>
    <n v="1701"/>
    <s v="001"/>
    <s v="0000"/>
    <s v="0000"/>
    <n v="0"/>
    <n v="0"/>
    <n v="0"/>
    <n v="200000"/>
    <n v="0"/>
    <n v="200000"/>
    <s v="SI"/>
    <m/>
    <m/>
    <s v="Mayra Espinoza"/>
    <n v="0"/>
    <n v="0"/>
    <n v="0"/>
    <s v="SUB PROMOCION SALUD INTERCULTURAL  IGUALDAD"/>
    <x v="1"/>
    <s v="Presupuesto por Resultados"/>
    <s v="NO"/>
    <n v="0"/>
  </r>
  <r>
    <x v="373"/>
    <s v="113001004"/>
    <s v="MSP-MSP-2022-3609-M"/>
    <d v="2022-09-22T00:00:00"/>
    <s v="MSP-DNPI-2022-1631-M"/>
    <d v="2022-09-27T00:00:00"/>
    <x v="0"/>
    <s v="Financiamiento de cuartos frio para vacunas estrategia ppr"/>
    <s v="PREVENCION Y PROMOCION DE LA SALUD"/>
    <s v="Elaboración de productos comunicacionales para el desarrollo de la campaña masiva de donación de leche humana "/>
    <s v="PLANTA CENTRAL"/>
    <n v="9999"/>
    <n v="55"/>
    <s v="000"/>
    <s v="005"/>
    <n v="530204"/>
    <n v="1701"/>
    <s v="001"/>
    <s v="0000"/>
    <s v="0000"/>
    <n v="0"/>
    <n v="0"/>
    <n v="0"/>
    <n v="2857"/>
    <n v="0"/>
    <n v="2857"/>
    <s v="SI"/>
    <m/>
    <m/>
    <s v="Mayra Espinoza"/>
    <n v="0"/>
    <n v="0"/>
    <n v="0"/>
    <s v="SUB PROMOCION SALUD INTERCULTURAL  IGUALDAD"/>
    <x v="2"/>
    <s v="Presupuesto por Resultados"/>
    <s v="NO"/>
    <n v="0"/>
  </r>
  <r>
    <x v="373"/>
    <s v="113001032"/>
    <s v="MSP-MSP-2022-3609-M"/>
    <d v="2022-09-22T00:00:00"/>
    <s v="MSP-DNPI-2022-1631-M"/>
    <d v="2022-09-27T00:00:00"/>
    <x v="0"/>
    <s v="Financiamiento de cuartos frio para vacunas estrategia ppr"/>
    <s v="PREVENCION Y PROMOCION DE LA SALUD"/>
    <s v="Reproducción de material educativo Guías Alimentarias Basadas en Alimentos (GABAs) para brindar sesiones de educación alimentaria-nutricional dirigidas al grupo materno infantil."/>
    <s v="PLANTA CENTRAL"/>
    <n v="9999"/>
    <n v="55"/>
    <s v="000"/>
    <s v="005"/>
    <n v="530812"/>
    <n v="1701"/>
    <s v="001"/>
    <s v="0000"/>
    <s v="0000"/>
    <n v="0"/>
    <n v="0"/>
    <n v="0"/>
    <n v="4478.42"/>
    <n v="0"/>
    <n v="4478.42"/>
    <s v="SI"/>
    <m/>
    <m/>
    <s v="Mayra Espinoza"/>
    <n v="156500"/>
    <n v="0"/>
    <n v="156500"/>
    <s v="SUB PROMOCION SALUD INTERCULTURAL  IGUALDAD"/>
    <x v="2"/>
    <s v="Presupuesto por Resultados"/>
    <s v="SI"/>
    <n v="0"/>
  </r>
  <r>
    <x v="373"/>
    <s v="113001033"/>
    <s v="MSP-MSP-2022-3609-M"/>
    <d v="2022-09-22T00:00:00"/>
    <s v="MSP-DNPI-2022-1631-M"/>
    <d v="2022-09-27T00:00:00"/>
    <x v="0"/>
    <s v="Financiamiento de cuartos frio para vacunas estrategia ppr"/>
    <s v="PREVENCION Y PROMOCION DE LA SALUD"/>
    <s v="Reproducción de material educativo Manual Paso a Paso."/>
    <s v="PLANTA CENTRAL"/>
    <n v="9999"/>
    <n v="55"/>
    <s v="000"/>
    <s v="005"/>
    <n v="530204"/>
    <n v="1701"/>
    <s v="001"/>
    <s v="0000"/>
    <s v="0000"/>
    <n v="0"/>
    <n v="0"/>
    <n v="0"/>
    <n v="8921.3799999999992"/>
    <n v="0"/>
    <n v="8921.3799999999992"/>
    <s v="SI"/>
    <m/>
    <m/>
    <s v="Mayra Espinoza"/>
    <n v="71278.62"/>
    <n v="0"/>
    <n v="71278.62"/>
    <s v="SUB PROMOCION SALUD INTERCULTURAL  IGUALDAD"/>
    <x v="2"/>
    <s v="Presupuesto por Resultados"/>
    <s v="SI"/>
    <n v="0"/>
  </r>
  <r>
    <x v="373"/>
    <s v="113001034"/>
    <s v="MSP-MSP-2022-3609-M"/>
    <d v="2022-09-22T00:00:00"/>
    <s v="MSP-DNPI-2022-1631-M"/>
    <d v="2022-09-27T00:00:00"/>
    <x v="0"/>
    <s v="Financiamiento de cuartos frio para vacunas estrategia ppr"/>
    <s v="PREVENCION Y PROMOCION DE LA SALUD"/>
    <s v="Reproducción de material educativo Rotafolio de la concepción a los 5 años. Maternidad segura y primera infancia."/>
    <s v="PLANTA CENTRAL"/>
    <n v="9999"/>
    <n v="55"/>
    <s v="000"/>
    <s v="005"/>
    <n v="530204"/>
    <n v="1701"/>
    <s v="001"/>
    <s v="0000"/>
    <s v="0000"/>
    <n v="0"/>
    <n v="0"/>
    <n v="0"/>
    <n v="5467"/>
    <n v="0"/>
    <n v="5467"/>
    <s v="SI"/>
    <m/>
    <m/>
    <s v="Mayra Espinoza"/>
    <n v="77033"/>
    <n v="0"/>
    <n v="77033"/>
    <s v="SUB PROMOCION SALUD INTERCULTURAL  IGUALDAD"/>
    <x v="2"/>
    <s v="Presupuesto por Resultados"/>
    <s v="SI"/>
    <n v="0"/>
  </r>
  <r>
    <x v="373"/>
    <s v="111004001"/>
    <s v="MSP-MSP-2022-3609-M"/>
    <d v="2022-09-22T00:00:00"/>
    <s v="MSP-DNPI-2022-1631-M"/>
    <d v="2022-09-27T00:00:00"/>
    <x v="0"/>
    <s v="Financiamiento de cuartos frio para vacunas estrategia ppr"/>
    <s v="PREVENCION Y PROMOCION DE LA SALUD"/>
    <s v="Formación de Taps"/>
    <s v="PLANTA CENTRAL"/>
    <n v="9999"/>
    <n v="55"/>
    <s v="000"/>
    <s v="005"/>
    <n v="580208"/>
    <n v="1701"/>
    <s v="001"/>
    <s v="0000"/>
    <s v="0000"/>
    <n v="0"/>
    <n v="0"/>
    <n v="0"/>
    <s v="*8560,77"/>
    <n v="0"/>
    <n v="0"/>
    <s v="NO"/>
    <m/>
    <m/>
    <s v="Mayra Espinoza"/>
    <n v="0"/>
    <n v="0"/>
    <n v="0"/>
    <s v="SUBSE RECTORIA SISTEMA NACIONAL SALUD"/>
    <x v="18"/>
    <s v="Presupuesto por Resultados"/>
    <s v="NO"/>
    <n v="0"/>
  </r>
  <r>
    <x v="373"/>
    <s v="134001108"/>
    <s v="MSP-MSP-2022-3609-M"/>
    <d v="2022-09-22T00:00:00"/>
    <s v="MSP-DNPI-2022-1631-M"/>
    <d v="2022-09-27T00:00:00"/>
    <x v="0"/>
    <s v="Financiamiento de cuartos frio para vacunas estrategia ppr"/>
    <s v="PREVENCION Y PROMOCION DE LA SALUD"/>
    <s v="Reporte de remuneración mensual unificada e ingresos complementarios"/>
    <s v="PLANTA CENTRAL"/>
    <n v="9999"/>
    <n v="55"/>
    <s v="000"/>
    <s v="004"/>
    <n v="510517"/>
    <n v="1700"/>
    <s v="001"/>
    <s v="0000"/>
    <s v="0000"/>
    <n v="0"/>
    <n v="0"/>
    <n v="0"/>
    <n v="517008"/>
    <n v="0"/>
    <n v="517008"/>
    <s v="NO"/>
    <m/>
    <m/>
    <s v="Mayra Espinoza"/>
    <n v="0"/>
    <n v="0"/>
    <n v="0"/>
    <s v="COOR ADMINISTRATIVA FINANCIERA"/>
    <x v="12"/>
    <s v="REMUNERACIONES"/>
    <s v="SI"/>
    <n v="0"/>
  </r>
  <r>
    <x v="373"/>
    <s v="134001016"/>
    <s v="MSP-MSP-2022-3609-M"/>
    <d v="2022-09-22T00:00:00"/>
    <s v="MSP-DNPI-2022-1631-M"/>
    <d v="2022-09-27T00:00:00"/>
    <x v="0"/>
    <s v="Financiamiento de cuartos frio para vacunas estrategia ppr"/>
    <s v="PREVENCION Y PROMOCION DE LA SALUD"/>
    <s v="Reporte de remuneración mensual unificada e ingresos complementarios"/>
    <s v="PLANTA CENTRAL"/>
    <n v="9999"/>
    <n v="55"/>
    <s v="000"/>
    <s v="004"/>
    <n v="510203"/>
    <n v="1700"/>
    <s v="001"/>
    <s v="0000"/>
    <s v="0000"/>
    <n v="0"/>
    <n v="0"/>
    <n v="0"/>
    <n v="43084"/>
    <n v="0"/>
    <n v="43084"/>
    <s v="NO"/>
    <m/>
    <m/>
    <s v="Mayra Espinoza"/>
    <n v="43167.04999999993"/>
    <n v="0"/>
    <n v="43167.04999999993"/>
    <s v="COOR ADMINISTRATIVA FINANCIERA"/>
    <x v="12"/>
    <s v="Presupuesto por Resultados"/>
    <s v="SI"/>
    <n v="43167.04999999993"/>
  </r>
  <r>
    <x v="373"/>
    <s v="134001017"/>
    <s v="MSP-MSP-2022-3609-M"/>
    <d v="2022-09-22T00:00:00"/>
    <s v="MSP-DNPI-2022-1631-M"/>
    <d v="2022-09-27T00:00:00"/>
    <x v="0"/>
    <s v="Financiamiento de cuartos frio para vacunas estrategia ppr"/>
    <s v="PREVENCION Y PROMOCION DE LA SALUD"/>
    <s v="Reporte de remuneración mensual unificada e ingresos complementarios"/>
    <s v="PLANTA CENTRAL"/>
    <n v="9999"/>
    <n v="55"/>
    <s v="000"/>
    <s v="004"/>
    <n v="510204"/>
    <n v="1700"/>
    <s v="001"/>
    <s v="0000"/>
    <s v="0000"/>
    <n v="0"/>
    <n v="0"/>
    <n v="0"/>
    <n v="13033.33"/>
    <n v="0"/>
    <n v="13033.33"/>
    <s v="NO"/>
    <m/>
    <m/>
    <s v="Mayra Espinoza"/>
    <n v="11491.119999999995"/>
    <n v="0"/>
    <n v="11491.119999999995"/>
    <s v="COOR ADMINISTRATIVA FINANCIERA"/>
    <x v="12"/>
    <s v="Presupuesto por Resultados"/>
    <s v="SI"/>
    <n v="11491.119999999995"/>
  </r>
  <r>
    <x v="373"/>
    <s v="134001014"/>
    <s v="MSP-MSP-2022-3609-M"/>
    <d v="2022-09-22T00:00:00"/>
    <s v="MSP-DNPI-2022-1631-M"/>
    <d v="2022-09-27T00:00:00"/>
    <x v="0"/>
    <s v="Financiamiento de cuartos frio para vacunas estrategia ppr"/>
    <s v="PREVENCION Y PROMOCION DE LA SALUD"/>
    <s v="Reporte de remuneración mensual unificada e ingresos complementarios"/>
    <s v="PLANTA CENTRAL"/>
    <n v="9999"/>
    <n v="55"/>
    <s v="000"/>
    <s v="004"/>
    <n v="510601"/>
    <n v="1700"/>
    <s v="001"/>
    <s v="0000"/>
    <s v="0000"/>
    <n v="0"/>
    <n v="0"/>
    <n v="0"/>
    <n v="49891.27"/>
    <n v="0"/>
    <n v="49891.27"/>
    <s v="NO"/>
    <m/>
    <m/>
    <s v="Mayra Espinoza"/>
    <n v="41235.859999999986"/>
    <n v="0"/>
    <n v="41235.859999999986"/>
    <s v="COOR ADMINISTRATIVA FINANCIERA"/>
    <x v="12"/>
    <s v="Presupuesto por Resultados"/>
    <s v="SI"/>
    <n v="41235.859999999986"/>
  </r>
  <r>
    <x v="373"/>
    <s v="134001015"/>
    <s v="MSP-MSP-2022-3609-M"/>
    <d v="2022-09-22T00:00:00"/>
    <s v="MSP-DNPI-2022-1631-M"/>
    <d v="2022-09-27T00:00:00"/>
    <x v="0"/>
    <s v="Financiamiento de cuartos frio para vacunas estrategia ppr"/>
    <s v="PREVENCION Y PROMOCION DE LA SALUD"/>
    <s v="Reporte de remuneración mensual unificada e ingresos complementarios"/>
    <s v="PLANTA CENTRAL"/>
    <n v="9999"/>
    <n v="55"/>
    <s v="000"/>
    <s v="004"/>
    <n v="510602"/>
    <n v="1700"/>
    <s v="001"/>
    <s v="0000"/>
    <s v="0000"/>
    <n v="0"/>
    <n v="0"/>
    <n v="0"/>
    <n v="43066.77"/>
    <n v="0"/>
    <n v="43066.77"/>
    <s v="NO"/>
    <m/>
    <m/>
    <s v="Mayra Espinoza"/>
    <n v="30356.849999999977"/>
    <n v="0"/>
    <n v="30356.849999999977"/>
    <s v="COOR ADMINISTRATIVA FINANCIERA"/>
    <x v="12"/>
    <s v="Presupuesto por Resultados"/>
    <s v="SI"/>
    <n v="30356.849999999977"/>
  </r>
  <r>
    <x v="373"/>
    <s v="137000052"/>
    <s v="MSP-MSP-2022-3609-M"/>
    <d v="2022-09-22T00:00:00"/>
    <s v="MSP-DNPI-2022-1631-M"/>
    <d v="2022-09-27T00:00:00"/>
    <x v="0"/>
    <s v="Financiamiento de cuartos frio para vacunas estrategia ppr"/>
    <s v="PREVENCION Y PROMOCION DE LA SALUD"/>
    <s v="Viáticos al interior (PPR)"/>
    <s v="PLANTA CENTRAL"/>
    <n v="9999"/>
    <n v="55"/>
    <s v="000"/>
    <s v="005"/>
    <n v="530303"/>
    <n v="1701"/>
    <s v="001"/>
    <s v="0000"/>
    <s v="0000"/>
    <n v="0"/>
    <n v="0"/>
    <n v="0"/>
    <n v="1600"/>
    <n v="0"/>
    <n v="1600"/>
    <s v="SI"/>
    <m/>
    <m/>
    <s v="Mayra Espinoza"/>
    <n v="0"/>
    <n v="0"/>
    <n v="0"/>
    <s v="DESPACHO MINISTERIAL"/>
    <x v="16"/>
    <s v="Presupuesto por Resultados"/>
    <s v="NO"/>
    <n v="0"/>
  </r>
  <r>
    <x v="373"/>
    <s v="112003080"/>
    <s v="MSP-MSP-2022-3609-M"/>
    <d v="2022-09-22T00:00:00"/>
    <s v="MSP-DNPI-2022-1631-M"/>
    <d v="2022-09-27T00:00:00"/>
    <x v="0"/>
    <s v="Financiamiento de cuartos frio para vacunas estrategia ppr"/>
    <s v="PREVENCION Y PROMOCION DE LA SALUD"/>
    <s v="Adquisición de cadena de frio para vacunas del esquema regular"/>
    <s v="PLANTA CENTRAL"/>
    <n v="9999"/>
    <n v="55"/>
    <s v="000"/>
    <s v="006"/>
    <n v="581202"/>
    <n v="1701"/>
    <s v="001"/>
    <s v="0000"/>
    <s v="0000"/>
    <n v="1343070.4499999955"/>
    <n v="0"/>
    <n v="1343070.4499999955"/>
    <n v="0"/>
    <n v="0"/>
    <n v="0"/>
    <s v="SI"/>
    <m/>
    <m/>
    <s v="Mayra Espinoza"/>
    <n v="5514384.8399999999"/>
    <n v="0"/>
    <n v="5514384.8399999999"/>
    <s v="SUB VIGILANCIA PREVENCION CONTROL SALUD"/>
    <x v="38"/>
    <s v="PPR"/>
    <s v="SI"/>
    <n v="674644.13999999966"/>
  </r>
  <r>
    <x v="373"/>
    <s v="112003080"/>
    <s v="MSP-MSP-2022-3609-M"/>
    <d v="2022-09-22T00:00:00"/>
    <s v="MSP-DNPI-2022-1631-M"/>
    <d v="2022-09-27T00:00:00"/>
    <x v="0"/>
    <s v="Financiamiento de cuartos frio para vacunas estrategia ppr"/>
    <s v="PREVENCION Y PROMOCION DE LA SALUD"/>
    <s v="Adquisición de cadena de frio para vacunas del esquema regular"/>
    <s v="PLANTA CENTRAL"/>
    <n v="9999"/>
    <n v="55"/>
    <s v="000"/>
    <s v="006"/>
    <n v="581202"/>
    <n v="1701"/>
    <s v="001"/>
    <s v="0000"/>
    <s v="0000"/>
    <n v="674644.14000000455"/>
    <n v="0"/>
    <n v="674644.14000000455"/>
    <n v="0"/>
    <n v="0"/>
    <n v="0"/>
    <s v="NO"/>
    <m/>
    <m/>
    <s v="Mayra Espinoza"/>
    <n v="5514384.8399999999"/>
    <n v="0"/>
    <n v="5514384.8399999999"/>
    <s v="SUB VIGILANCIA PREVENCION CONTROL SALUD"/>
    <x v="38"/>
    <s v="PPR"/>
    <s v="SI"/>
    <n v="674644.13999999966"/>
  </r>
  <r>
    <x v="374"/>
    <n v="135000062"/>
    <s v="MSP-DNTIC-2022-1433-M"/>
    <d v="2022-09-21T00:00:00"/>
    <m/>
    <m/>
    <x v="0"/>
    <s v="La reforma se plantea para la distribución de los recursos en las EOD."/>
    <s v="PREVENCION Y PROMOCION DE LA SALUD"/>
    <s v="Consultoria para el fortalecimiento de sistemas de información y heramientas informáticas"/>
    <s v="PLANTA CENTRAL"/>
    <n v="9999"/>
    <n v="55"/>
    <s v="000"/>
    <s v="005"/>
    <n v="530601"/>
    <n v="1701"/>
    <s v="001"/>
    <s v="0000"/>
    <s v="0000"/>
    <n v="0"/>
    <n v="0"/>
    <n v="0"/>
    <n v="250413.35"/>
    <n v="0"/>
    <n v="250413.35"/>
    <s v="SI"/>
    <m/>
    <m/>
    <s v="DANNY PILAPAÑA"/>
    <n v="0"/>
    <n v="0"/>
    <n v="0"/>
    <s v="DESPACHO MINISTERIAL"/>
    <x v="9"/>
    <s v="Presupuesto por Resultados"/>
    <s v="NO"/>
    <n v="0"/>
  </r>
  <r>
    <x v="374"/>
    <s v="ZONA 1"/>
    <s v="MSP-DNTIC-2022-1433-M"/>
    <d v="2022-09-21T00:00:00"/>
    <m/>
    <m/>
    <x v="0"/>
    <s v="La reforma se plantea para la distribución de los recursos en las EOD."/>
    <s v="ZONA 1"/>
    <s v="Conectividad para los establecimientos de salud (DESCONCENTRADO)"/>
    <s v="ZONA 1"/>
    <s v="1257"/>
    <n v="55"/>
    <s v="000"/>
    <s v="005"/>
    <n v="530105"/>
    <n v="1004"/>
    <s v="001"/>
    <s v="0000"/>
    <s v="0000"/>
    <n v="13814"/>
    <n v="1657.6799999999998"/>
    <n v="15471.68"/>
    <m/>
    <n v="0"/>
    <n v="0"/>
    <s v="SI"/>
    <m/>
    <m/>
    <s v="DANNY PILAPAÑA"/>
    <e v="#N/A"/>
    <e v="#N/A"/>
    <e v="#N/A"/>
    <e v="#N/A"/>
    <x v="8"/>
    <e v="#N/A"/>
    <e v="#N/A"/>
    <e v="#N/A"/>
  </r>
  <r>
    <x v="374"/>
    <s v="ZONA 1"/>
    <s v="MSP-DNTIC-2022-1433-M"/>
    <d v="2022-09-21T00:00:00"/>
    <m/>
    <m/>
    <x v="0"/>
    <s v="La reforma se plantea para la distribución de los recursos en las EOD."/>
    <s v="ZONA 1"/>
    <s v="Conectividad para los establecimientos de salud (DESCONCENTRADO)"/>
    <s v="ZONA 1"/>
    <s v="1071"/>
    <n v="55"/>
    <s v="000"/>
    <s v="005"/>
    <n v="530105"/>
    <n v="401"/>
    <s v="001"/>
    <s v="0000"/>
    <s v="0000"/>
    <n v="9149.0300000000007"/>
    <n v="1097.8800000000001"/>
    <n v="10246.91"/>
    <m/>
    <n v="0"/>
    <n v="0"/>
    <s v="SI"/>
    <m/>
    <m/>
    <s v="DANNY PILAPAÑA"/>
    <e v="#N/A"/>
    <e v="#N/A"/>
    <e v="#N/A"/>
    <e v="#N/A"/>
    <x v="8"/>
    <e v="#N/A"/>
    <e v="#N/A"/>
    <e v="#N/A"/>
  </r>
  <r>
    <x v="374"/>
    <s v="ZONA 1"/>
    <s v="MSP-DNTIC-2022-1433-M"/>
    <d v="2022-09-21T00:00:00"/>
    <m/>
    <m/>
    <x v="0"/>
    <s v="La reforma se plantea para la distribución de los recursos en las EOD."/>
    <s v="ZONA 1"/>
    <s v="Conectividad para los establecimientos de salud (DESCONCENTRADO)"/>
    <s v="ZONA 1"/>
    <n v="1072"/>
    <n v="55"/>
    <s v="000"/>
    <s v="005"/>
    <n v="530105"/>
    <n v="405"/>
    <s v="001"/>
    <s v="0000"/>
    <s v="0000"/>
    <n v="16812.87"/>
    <n v="2017.54"/>
    <n v="18830.41"/>
    <m/>
    <n v="0"/>
    <n v="0"/>
    <s v="SI"/>
    <m/>
    <m/>
    <s v="DANNY PILAPAÑA"/>
    <e v="#N/A"/>
    <e v="#N/A"/>
    <e v="#N/A"/>
    <e v="#N/A"/>
    <x v="8"/>
    <e v="#N/A"/>
    <e v="#N/A"/>
    <e v="#N/A"/>
  </r>
  <r>
    <x v="374"/>
    <s v="ZONA 1"/>
    <s v="MSP-DNTIC-2022-1433-M"/>
    <d v="2022-09-21T00:00:00"/>
    <m/>
    <m/>
    <x v="0"/>
    <s v="La reforma se plantea para la distribución de los recursos en las EOD."/>
    <s v="ZONA 1"/>
    <s v="Conectividad para los establecimientos de salud (DESCONCENTRADO)"/>
    <s v="ZONA 1"/>
    <s v="1532"/>
    <n v="55"/>
    <s v="000"/>
    <s v="005"/>
    <n v="530105"/>
    <n v="2101"/>
    <s v="001"/>
    <s v="0000"/>
    <s v="0000"/>
    <n v="827.89"/>
    <n v="99.35"/>
    <n v="927.24"/>
    <m/>
    <n v="0"/>
    <n v="0"/>
    <s v="SI"/>
    <m/>
    <m/>
    <s v="DANNY PILAPAÑA"/>
    <e v="#N/A"/>
    <e v="#N/A"/>
    <e v="#N/A"/>
    <e v="#N/A"/>
    <x v="8"/>
    <e v="#N/A"/>
    <e v="#N/A"/>
    <e v="#N/A"/>
  </r>
  <r>
    <x v="374"/>
    <s v="ZONA 1"/>
    <s v="MSP-DNTIC-2022-1433-M"/>
    <d v="2022-09-21T00:00:00"/>
    <m/>
    <m/>
    <x v="0"/>
    <s v="La reforma se plantea para la distribución de los recursos en las EOD."/>
    <s v="ZONA 1"/>
    <s v="Conectividad para los establecimientos de salud (DESCONCENTRADO)"/>
    <s v="ZONA 1"/>
    <s v="1166"/>
    <n v="55"/>
    <s v="000"/>
    <s v="005"/>
    <n v="530105"/>
    <n v="804"/>
    <s v="001"/>
    <s v="0000"/>
    <s v="0000"/>
    <n v="11083.51"/>
    <n v="1330.02"/>
    <n v="12413.53"/>
    <m/>
    <n v="0"/>
    <n v="0"/>
    <s v="SI"/>
    <m/>
    <m/>
    <s v="DANNY PILAPAÑA"/>
    <e v="#N/A"/>
    <e v="#N/A"/>
    <e v="#N/A"/>
    <e v="#N/A"/>
    <x v="8"/>
    <e v="#N/A"/>
    <e v="#N/A"/>
    <e v="#N/A"/>
  </r>
  <r>
    <x v="374"/>
    <s v="ZONA 1"/>
    <s v="MSP-DNTIC-2022-1433-M"/>
    <d v="2022-09-21T00:00:00"/>
    <m/>
    <m/>
    <x v="0"/>
    <s v="La reforma se plantea para la distribución de los recursos en las EOD."/>
    <s v="ZONA 1"/>
    <s v="Conectividad para los establecimientos de salud (DESCONCENTRADO)"/>
    <s v="ZONA 1"/>
    <n v="1073"/>
    <n v="55"/>
    <s v="000"/>
    <s v="005"/>
    <n v="530105"/>
    <n v="403"/>
    <s v="001"/>
    <s v="0000"/>
    <s v="0000"/>
    <n v="1740.65"/>
    <n v="208.88"/>
    <n v="1949.5300000000002"/>
    <m/>
    <n v="0"/>
    <n v="0"/>
    <s v="SI"/>
    <m/>
    <m/>
    <s v="DANNY PILAPAÑA"/>
    <e v="#N/A"/>
    <e v="#N/A"/>
    <e v="#N/A"/>
    <e v="#N/A"/>
    <x v="8"/>
    <e v="#N/A"/>
    <e v="#N/A"/>
    <e v="#N/A"/>
  </r>
  <r>
    <x v="374"/>
    <s v="ZONA 2"/>
    <s v="MSP-DNTIC-2022-1433-M"/>
    <d v="2022-09-21T00:00:00"/>
    <m/>
    <m/>
    <x v="0"/>
    <s v="La reforma se plantea para la distribución de los recursos en las EOD."/>
    <s v="ZONA 2"/>
    <s v="Conectividad para los establecimientos de salud (DESCONCENTRADO)"/>
    <s v="ZONA 2"/>
    <n v="52"/>
    <n v="55"/>
    <s v="000"/>
    <s v="005"/>
    <n v="530105"/>
    <n v="1501"/>
    <s v="001"/>
    <s v="0000"/>
    <s v="0000"/>
    <m/>
    <n v="0"/>
    <n v="0"/>
    <n v="8506.1"/>
    <n v="1020.73"/>
    <n v="9526.83"/>
    <s v="SI"/>
    <m/>
    <m/>
    <s v="DANNY PILAPAÑA"/>
    <e v="#N/A"/>
    <e v="#N/A"/>
    <e v="#N/A"/>
    <e v="#N/A"/>
    <x v="8"/>
    <e v="#N/A"/>
    <e v="#N/A"/>
    <e v="#N/A"/>
  </r>
  <r>
    <x v="374"/>
    <s v="ZONA 2"/>
    <s v="MSP-DNTIC-2022-1433-M"/>
    <d v="2022-09-21T00:00:00"/>
    <m/>
    <m/>
    <x v="0"/>
    <s v="La reforma se plantea para la distribución de los recursos en las EOD."/>
    <s v="ZONA 2"/>
    <s v="Conectividad para los establecimientos de salud (DESCONCENTRADO)"/>
    <s v="ZONA 2"/>
    <n v="1441"/>
    <n v="55"/>
    <s v="000"/>
    <s v="005"/>
    <n v="530105"/>
    <n v="1708"/>
    <s v="001"/>
    <s v="0000"/>
    <s v="0000"/>
    <m/>
    <n v="0"/>
    <n v="0"/>
    <n v="671.18"/>
    <n v="80.540000000000006"/>
    <n v="751.71999999999991"/>
    <s v="SI"/>
    <m/>
    <m/>
    <s v="DANNY PILAPAÑA"/>
    <e v="#N/A"/>
    <e v="#N/A"/>
    <e v="#N/A"/>
    <e v="#N/A"/>
    <x v="8"/>
    <e v="#N/A"/>
    <e v="#N/A"/>
    <e v="#N/A"/>
  </r>
  <r>
    <x v="374"/>
    <s v="ZONA 2"/>
    <s v="MSP-DNTIC-2022-1433-M"/>
    <d v="2022-09-21T00:00:00"/>
    <m/>
    <m/>
    <x v="0"/>
    <s v="La reforma se plantea para la distribución de los recursos en las EOD."/>
    <s v="ZONA 2"/>
    <s v="Conectividad para los establecimientos de salud (DESCONCENTRADO)"/>
    <s v="ZONA 2"/>
    <n v="1442"/>
    <n v="55"/>
    <s v="000"/>
    <s v="005"/>
    <n v="530105"/>
    <n v="1702"/>
    <s v="001"/>
    <s v="0000"/>
    <s v="0000"/>
    <m/>
    <n v="0"/>
    <n v="0"/>
    <n v="2220"/>
    <n v="266.39999999999998"/>
    <n v="2486.4"/>
    <s v="SI"/>
    <m/>
    <m/>
    <s v="DANNY PILAPAÑA"/>
    <e v="#N/A"/>
    <e v="#N/A"/>
    <e v="#N/A"/>
    <e v="#N/A"/>
    <x v="8"/>
    <e v="#N/A"/>
    <e v="#N/A"/>
    <e v="#N/A"/>
  </r>
  <r>
    <x v="374"/>
    <s v="ZONA 2"/>
    <s v="MSP-DNTIC-2022-1433-M"/>
    <d v="2022-09-21T00:00:00"/>
    <m/>
    <m/>
    <x v="0"/>
    <s v="La reforma se plantea para la distribución de los recursos en las EOD."/>
    <s v="ZONA 2"/>
    <s v="Conectividad para los establecimientos de salud (DESCONCENTRADO)"/>
    <s v="ZONA 2"/>
    <n v="1445"/>
    <n v="55"/>
    <s v="000"/>
    <s v="005"/>
    <n v="530105"/>
    <n v="1705"/>
    <s v="001"/>
    <s v="0000"/>
    <s v="0000"/>
    <m/>
    <n v="0"/>
    <n v="0"/>
    <n v="216.28"/>
    <n v="25.95"/>
    <n v="242.23"/>
    <s v="SI"/>
    <m/>
    <m/>
    <s v="DANNY PILAPAÑA"/>
    <e v="#N/A"/>
    <e v="#N/A"/>
    <e v="#N/A"/>
    <e v="#N/A"/>
    <x v="8"/>
    <e v="#N/A"/>
    <e v="#N/A"/>
    <e v="#N/A"/>
  </r>
  <r>
    <x v="374"/>
    <s v="ZONA 2"/>
    <s v="MSP-DNTIC-2022-1433-M"/>
    <d v="2022-09-21T00:00:00"/>
    <m/>
    <m/>
    <x v="0"/>
    <s v="La reforma se plantea para la distribución de los recursos en las EOD."/>
    <s v="ZONA 2"/>
    <s v="Conectividad para los establecimientos de salud (DESCONCENTRADO)"/>
    <s v="ZONA 2"/>
    <s v="2320"/>
    <n v="55"/>
    <s v="000"/>
    <s v="005"/>
    <n v="530105"/>
    <n v="2201"/>
    <s v="001"/>
    <s v="0000"/>
    <s v="0000"/>
    <m/>
    <n v="0"/>
    <n v="0"/>
    <n v="4600.99"/>
    <n v="552.12"/>
    <n v="5153.1099999999997"/>
    <s v="SI"/>
    <m/>
    <m/>
    <s v="DANNY PILAPAÑA"/>
    <e v="#N/A"/>
    <e v="#N/A"/>
    <e v="#N/A"/>
    <e v="#N/A"/>
    <x v="8"/>
    <e v="#N/A"/>
    <e v="#N/A"/>
    <e v="#N/A"/>
  </r>
  <r>
    <x v="374"/>
    <s v="ZONA 3"/>
    <s v="MSP-DNTIC-2022-1433-M"/>
    <d v="2022-09-21T00:00:00"/>
    <m/>
    <m/>
    <x v="0"/>
    <s v="La reforma se plantea para la distribución de los recursos en las EOD."/>
    <s v="ZONA 3"/>
    <s v="Conectividad para los establecimientos de salud (DESCONCENTRADO)"/>
    <s v="ZONA 3"/>
    <s v="1091"/>
    <n v="55"/>
    <s v="000"/>
    <s v="005"/>
    <n v="530105"/>
    <s v="0501"/>
    <s v="001"/>
    <s v="0000"/>
    <s v="0000"/>
    <m/>
    <n v="0"/>
    <n v="0"/>
    <n v="1968"/>
    <n v="236.16"/>
    <n v="2204.16"/>
    <s v="SI"/>
    <m/>
    <m/>
    <s v="DANNY PILAPAÑA"/>
    <e v="#N/A"/>
    <e v="#N/A"/>
    <e v="#N/A"/>
    <e v="#N/A"/>
    <x v="8"/>
    <e v="#N/A"/>
    <e v="#N/A"/>
    <e v="#N/A"/>
  </r>
  <r>
    <x v="374"/>
    <s v="ZONA 3"/>
    <s v="MSP-DNTIC-2022-1433-M"/>
    <d v="2022-09-21T00:00:00"/>
    <m/>
    <m/>
    <x v="0"/>
    <s v="La reforma se plantea para la distribución de los recursos en las EOD."/>
    <s v="ZONA 3"/>
    <s v="Conectividad para los establecimientos de salud (DESCONCENTRADO)"/>
    <s v="ZONA 3"/>
    <n v="1465"/>
    <n v="55"/>
    <s v="000"/>
    <s v="005"/>
    <n v="530105"/>
    <n v="1807"/>
    <s v="001"/>
    <s v="0000"/>
    <s v="0000"/>
    <m/>
    <n v="0"/>
    <n v="0"/>
    <n v="1017.6"/>
    <n v="122.11"/>
    <n v="1139.71"/>
    <s v="SI"/>
    <m/>
    <m/>
    <s v="DANNY PILAPAÑA"/>
    <e v="#N/A"/>
    <e v="#N/A"/>
    <e v="#N/A"/>
    <e v="#N/A"/>
    <x v="8"/>
    <e v="#N/A"/>
    <e v="#N/A"/>
    <e v="#N/A"/>
  </r>
  <r>
    <x v="374"/>
    <s v="ZONA 4"/>
    <s v="MSP-DNTIC-2022-1433-M"/>
    <d v="2022-09-21T00:00:00"/>
    <m/>
    <m/>
    <x v="0"/>
    <s v="La reforma se plantea para la distribución de los recursos en las EOD."/>
    <s v="ZONA 4"/>
    <s v="Conectividad para los establecimientos de salud (DESCONCENTRADO)"/>
    <s v="ZONA 4"/>
    <n v="54"/>
    <n v="55"/>
    <s v="000"/>
    <s v="005"/>
    <n v="530105"/>
    <n v="1301"/>
    <s v="001"/>
    <s v="0000"/>
    <s v="0000"/>
    <m/>
    <n v="0"/>
    <n v="0"/>
    <n v="26539.51"/>
    <n v="3184.74"/>
    <n v="29724.25"/>
    <s v="SI"/>
    <m/>
    <m/>
    <s v="DANNY PILAPAÑA"/>
    <e v="#N/A"/>
    <e v="#N/A"/>
    <e v="#N/A"/>
    <e v="#N/A"/>
    <x v="8"/>
    <e v="#N/A"/>
    <e v="#N/A"/>
    <e v="#N/A"/>
  </r>
  <r>
    <x v="374"/>
    <s v="ZONA 5"/>
    <s v="MSP-DNTIC-2022-1433-M"/>
    <d v="2022-09-21T00:00:00"/>
    <m/>
    <m/>
    <x v="0"/>
    <s v="La reforma se plantea para la distribución de los recursos en las EOD."/>
    <s v="ZONA 5"/>
    <s v="Conectividad para los establecimientos de salud (DESCONCENTRADO)"/>
    <s v="ZONA 5"/>
    <n v="1225"/>
    <n v="55"/>
    <s v="000"/>
    <s v="005"/>
    <n v="530105"/>
    <n v="920"/>
    <s v="001"/>
    <s v="0000"/>
    <s v="0000"/>
    <n v="88174.68"/>
    <n v="10580.96"/>
    <n v="98755.639999999985"/>
    <m/>
    <n v="0"/>
    <n v="0"/>
    <s v="SI"/>
    <m/>
    <m/>
    <s v="DANNY PILAPAÑA"/>
    <e v="#N/A"/>
    <e v="#N/A"/>
    <e v="#N/A"/>
    <e v="#N/A"/>
    <x v="8"/>
    <e v="#N/A"/>
    <e v="#N/A"/>
    <e v="#N/A"/>
  </r>
  <r>
    <x v="374"/>
    <s v="ZONA 6"/>
    <s v="MSP-DNTIC-2022-1433-M"/>
    <d v="2022-09-21T00:00:00"/>
    <m/>
    <m/>
    <x v="0"/>
    <s v="La reforma se plantea para la distribución de los recursos en las EOD."/>
    <s v="ZONA 6"/>
    <s v="Conectividad para los establecimientos de salud (DESCONCENTRADO)"/>
    <s v="ZONA 6"/>
    <s v="56"/>
    <n v="55"/>
    <s v="000"/>
    <s v="005"/>
    <n v="530105"/>
    <s v="0101"/>
    <s v="001"/>
    <s v="0000"/>
    <s v="0000"/>
    <m/>
    <n v="0"/>
    <n v="0"/>
    <n v="15067.05"/>
    <n v="1808.05"/>
    <n v="16875.099999999999"/>
    <s v="SI"/>
    <m/>
    <m/>
    <s v="DANNY PILAPAÑA"/>
    <e v="#N/A"/>
    <e v="#N/A"/>
    <e v="#N/A"/>
    <e v="#N/A"/>
    <x v="8"/>
    <e v="#N/A"/>
    <e v="#N/A"/>
    <e v="#N/A"/>
  </r>
  <r>
    <x v="374"/>
    <s v="ZONA 8"/>
    <s v="MSP-DNTIC-2022-1433-M"/>
    <d v="2022-09-21T00:00:00"/>
    <m/>
    <m/>
    <x v="0"/>
    <s v="La reforma se plantea para la distribución de los recursos en las EOD."/>
    <s v="ZONA 8"/>
    <s v="Conectividad para los establecimientos de salud (DESCONCENTRADO)"/>
    <s v="ZONA 8"/>
    <s v="1198"/>
    <n v="55"/>
    <s v="000"/>
    <s v="005"/>
    <n v="530105"/>
    <n v="901"/>
    <s v="001"/>
    <s v="0000"/>
    <s v="0000"/>
    <n v="32.21"/>
    <n v="3.87"/>
    <n v="36.08"/>
    <m/>
    <n v="0"/>
    <n v="0"/>
    <s v="SI"/>
    <m/>
    <m/>
    <s v="DANNY PILAPAÑA"/>
    <e v="#N/A"/>
    <e v="#N/A"/>
    <e v="#N/A"/>
    <e v="#N/A"/>
    <x v="8"/>
    <e v="#N/A"/>
    <e v="#N/A"/>
    <e v="#N/A"/>
  </r>
  <r>
    <x v="374"/>
    <s v="ZONA 8"/>
    <s v="MSP-DNTIC-2022-1433-M"/>
    <d v="2022-09-21T00:00:00"/>
    <m/>
    <m/>
    <x v="0"/>
    <s v="La reforma se plantea para la distribución de los recursos en las EOD."/>
    <s v="ZONA 8"/>
    <s v="Conectividad para los establecimientos de salud (DESCONCENTRADO)"/>
    <s v="ZONA 8"/>
    <s v="1204"/>
    <n v="55"/>
    <s v="000"/>
    <s v="005"/>
    <n v="530105"/>
    <n v="901"/>
    <s v="001"/>
    <s v="0000"/>
    <s v="0000"/>
    <n v="27368.87"/>
    <n v="3284.26"/>
    <n v="30653.129999999997"/>
    <m/>
    <n v="0"/>
    <n v="0"/>
    <s v="SI"/>
    <m/>
    <m/>
    <s v="DANNY PILAPAÑA"/>
    <e v="#N/A"/>
    <e v="#N/A"/>
    <e v="#N/A"/>
    <e v="#N/A"/>
    <x v="8"/>
    <e v="#N/A"/>
    <e v="#N/A"/>
    <e v="#N/A"/>
  </r>
  <r>
    <x v="374"/>
    <s v="ZONA 8"/>
    <s v="MSP-DNTIC-2022-1433-M"/>
    <d v="2022-09-21T00:00:00"/>
    <m/>
    <m/>
    <x v="0"/>
    <s v="La reforma se plantea para la distribución de los recursos en las EOD."/>
    <s v="ZONA 8"/>
    <s v="Conectividad para los establecimientos de salud (DESCONCENTRADO)"/>
    <s v="ZONA 8"/>
    <s v="1232"/>
    <n v="55"/>
    <s v="000"/>
    <s v="005"/>
    <n v="530105"/>
    <n v="907"/>
    <s v="001"/>
    <s v="0000"/>
    <s v="0000"/>
    <n v="31794.17"/>
    <n v="3815.3"/>
    <n v="35609.47"/>
    <m/>
    <n v="0"/>
    <n v="0"/>
    <s v="SI"/>
    <m/>
    <m/>
    <s v="DANNY PILAPAÑA"/>
    <e v="#N/A"/>
    <e v="#N/A"/>
    <e v="#N/A"/>
    <e v="#N/A"/>
    <x v="8"/>
    <e v="#N/A"/>
    <e v="#N/A"/>
    <e v="#N/A"/>
  </r>
  <r>
    <x v="374"/>
    <s v="ZONA 8"/>
    <s v="MSP-DNTIC-2022-1433-M"/>
    <d v="2022-09-21T00:00:00"/>
    <m/>
    <m/>
    <x v="0"/>
    <s v="La reforma se plantea para la distribución de los recursos en las EOD."/>
    <s v="ZONA 8"/>
    <s v="Conectividad para los establecimientos de salud (DESCONCENTRADO)"/>
    <s v="ZONA 8"/>
    <n v="8230"/>
    <n v="55"/>
    <s v="000"/>
    <s v="005"/>
    <n v="530105"/>
    <n v="901"/>
    <s v="001"/>
    <s v="0000"/>
    <s v="0000"/>
    <n v="35849.71"/>
    <n v="4301.97"/>
    <n v="40151.68"/>
    <m/>
    <n v="0"/>
    <n v="0"/>
    <s v="SI"/>
    <m/>
    <m/>
    <s v="DANNY PILAPAÑA"/>
    <e v="#N/A"/>
    <e v="#N/A"/>
    <e v="#N/A"/>
    <e v="#N/A"/>
    <x v="8"/>
    <e v="#N/A"/>
    <e v="#N/A"/>
    <e v="#N/A"/>
  </r>
  <r>
    <x v="374"/>
    <s v="ZONA 9"/>
    <s v="MSP-DNTIC-2022-1433-M"/>
    <d v="2022-09-21T00:00:00"/>
    <m/>
    <m/>
    <x v="0"/>
    <s v="La reforma se plantea para la distribución de los recursos en las EOD."/>
    <s v="ZONA 9"/>
    <s v="Conectividad para los establecimientos de salud (DESCONCENTRADO)"/>
    <s v="ZONA 9"/>
    <s v="1438"/>
    <n v="55"/>
    <s v="000"/>
    <s v="005"/>
    <n v="530105"/>
    <n v="1701"/>
    <s v="001"/>
    <s v="0000"/>
    <s v="0000"/>
    <m/>
    <n v="0"/>
    <n v="0"/>
    <n v="11945.6"/>
    <n v="1433.47"/>
    <n v="13379.07"/>
    <s v="SI"/>
    <m/>
    <m/>
    <s v="DANNY PILAPAÑA"/>
    <e v="#N/A"/>
    <e v="#N/A"/>
    <e v="#N/A"/>
    <e v="#N/A"/>
    <x v="8"/>
    <e v="#N/A"/>
    <e v="#N/A"/>
    <e v="#N/A"/>
  </r>
  <r>
    <x v="374"/>
    <s v="ZONA 9"/>
    <s v="MSP-DNTIC-2022-1433-M"/>
    <d v="2022-09-21T00:00:00"/>
    <m/>
    <m/>
    <x v="0"/>
    <s v="La reforma se plantea para la distribución de los recursos en las EOD."/>
    <s v="ZONA 9"/>
    <s v="Conectividad para los establecimientos de salud (DESCONCENTRADO)"/>
    <s v="ZONA 9"/>
    <s v="1435"/>
    <n v="55"/>
    <s v="000"/>
    <s v="005"/>
    <n v="530105"/>
    <n v="1701"/>
    <s v="001"/>
    <s v="0000"/>
    <s v="0000"/>
    <m/>
    <n v="0"/>
    <n v="0"/>
    <n v="34835.79"/>
    <n v="4180.29"/>
    <n v="39016.080000000002"/>
    <s v="SI"/>
    <m/>
    <m/>
    <s v="DANNY PILAPAÑA"/>
    <e v="#N/A"/>
    <e v="#N/A"/>
    <e v="#N/A"/>
    <e v="#N/A"/>
    <x v="8"/>
    <e v="#N/A"/>
    <e v="#N/A"/>
    <e v="#N/A"/>
  </r>
  <r>
    <x v="374"/>
    <s v="ZONA 9"/>
    <s v="MSP-DNTIC-2022-1433-M"/>
    <d v="2022-09-21T00:00:00"/>
    <m/>
    <m/>
    <x v="0"/>
    <s v="La reforma se plantea para la distribución de los recursos en las EOD."/>
    <s v="ZONA 9"/>
    <s v="Conectividad para los establecimientos de salud (DESCONCENTRADO)"/>
    <s v="ZONA 9"/>
    <n v="59"/>
    <n v="55"/>
    <s v="000"/>
    <s v="005"/>
    <n v="530105"/>
    <n v="1701"/>
    <s v="001"/>
    <s v="0000"/>
    <s v="0000"/>
    <m/>
    <n v="0"/>
    <n v="0"/>
    <n v="8163.22"/>
    <n v="979.59"/>
    <n v="9142.81"/>
    <s v="SI"/>
    <m/>
    <m/>
    <s v="DANNY PILAPAÑA"/>
    <e v="#N/A"/>
    <e v="#N/A"/>
    <e v="#N/A"/>
    <e v="#N/A"/>
    <x v="8"/>
    <e v="#N/A"/>
    <e v="#N/A"/>
    <e v="#N/A"/>
  </r>
  <r>
    <x v="374"/>
    <s v="ZONA 8"/>
    <s v="MSP-DNTIC-2022-1433-M"/>
    <d v="2022-09-21T00:00:00"/>
    <m/>
    <m/>
    <x v="0"/>
    <s v="La reforma se plantea para la distribución de los recursos en las EOD."/>
    <s v="ZONA 8"/>
    <s v="Conectividad para los establecimientos de salud (DESCONCENTRADO)"/>
    <s v="ZONA 8"/>
    <s v="58"/>
    <n v="55"/>
    <s v="000"/>
    <s v="005"/>
    <n v="530105"/>
    <n v="901"/>
    <s v="001"/>
    <s v="0000"/>
    <s v="0000"/>
    <n v="102687.07"/>
    <n v="12322.45"/>
    <n v="115009.52"/>
    <m/>
    <n v="0"/>
    <n v="0"/>
    <s v="SI"/>
    <m/>
    <m/>
    <s v="DANNY PILAPAÑA"/>
    <e v="#N/A"/>
    <e v="#N/A"/>
    <e v="#N/A"/>
    <e v="#N/A"/>
    <x v="8"/>
    <e v="#N/A"/>
    <e v="#N/A"/>
    <e v="#N/A"/>
  </r>
  <r>
    <x v="375"/>
    <s v="111005020"/>
    <s v="MSP-SNGSP-2022-2444-M"/>
    <d v="2022-09-26T00:00:00"/>
    <s v="MSP-DNPI-2022-1628-M"/>
    <d v="2022-09-27T00:00:00"/>
    <x v="0"/>
    <s v="Financiamiento Cs.Operativos Externalización Farmacias Grupo II Fase II"/>
    <s v="PROGRAMAS DE SALUD PUBLICA"/>
    <s v="Adquisición de medicamentos de consulta externa a través del procedimiento de externalización de farmacias para la Fase 3"/>
    <s v="PLANTA CENTRAL"/>
    <n v="9999"/>
    <n v="24"/>
    <s v="000"/>
    <s v="002"/>
    <n v="530809"/>
    <n v="1701"/>
    <s v="001"/>
    <s v="0000"/>
    <s v="0000"/>
    <n v="0"/>
    <n v="0"/>
    <n v="0"/>
    <n v="1"/>
    <n v="0"/>
    <n v="1"/>
    <s v="SI"/>
    <m/>
    <m/>
    <s v="Mayra Espinoza"/>
    <n v="13.349999999627471"/>
    <n v="0"/>
    <n v="13.349999999627471"/>
    <s v="SUB GESTION OPERACIONES LOGISTICA SALUD "/>
    <x v="32"/>
    <s v="Externalización de Medicamentos"/>
    <s v="SI"/>
    <n v="0"/>
  </r>
  <r>
    <x v="375"/>
    <s v="111005045"/>
    <s v="MSP-SNGSP-2022-2444-M"/>
    <d v="2022-09-26T00:00:00"/>
    <s v="MSP-DNPI-2022-1628-M"/>
    <d v="2022-09-27T00:00:00"/>
    <x v="0"/>
    <s v="Financiamiento Cs.Operativos Externalización Farmacias Grupo II Fase II"/>
    <s v="PROGRAMAS DE SALUD PUBLICA"/>
    <s v="&quot;COSTOS OPERATIVOS PARA  &quot;ADQUISICIÓN DE MEDICAMENTOS DE CONSULTA EXTERNA A TRAVÉS DEL PROCEDIMIENTO DE EXTERNALIZACIÓN DE FARMACIAS PARA EL GRUPO II DE LA FASE II&quot;"/>
    <s v="PLANTA CENTRAL"/>
    <n v="9999"/>
    <n v="24"/>
    <s v="000"/>
    <s v="002"/>
    <n v="530242"/>
    <n v="1701"/>
    <s v="001"/>
    <s v="0000"/>
    <s v="0000"/>
    <n v="1"/>
    <n v="0"/>
    <n v="1"/>
    <n v="0"/>
    <n v="0"/>
    <n v="0"/>
    <s v="SI"/>
    <m/>
    <m/>
    <s v="Mayra Espinoza"/>
    <n v="18669.97"/>
    <n v="0"/>
    <n v="18669.97"/>
    <s v="SUB GESTION OPERACIONES LOGISTICA SALUD "/>
    <x v="32"/>
    <s v="Externalización de Medicamentos"/>
    <s v="SI"/>
    <n v="18669.97"/>
  </r>
  <r>
    <x v="376"/>
    <s v="121004004"/>
    <s v="MSP-DND-2022-1601-M"/>
    <d v="2022-09-22T00:00:00"/>
    <s v="MSP-DNPI-2022-1632-M "/>
    <d v="2022-09-27T00:00:00"/>
    <x v="2"/>
    <s v="LA REFORMA SE REALIZA CON LA FINALIDAD DE EFECTUAR EL PAGO DEL CONTRARO 00045-2020 PARA LA CANCELACIÓN DE LOS MEDICAMENTOS DE EMERGENCIA"/>
    <s v="PROVISION Y PRESTACION DE SERVICIOS DE SALUD"/>
    <s v="PAGO DE CONTRATO DE EMERGENCIA NO.  00045-2020"/>
    <s v="PLANTA CENTRAL"/>
    <n v="9999"/>
    <n v="90"/>
    <s v="000"/>
    <s v="001"/>
    <n v="530810"/>
    <n v="1701"/>
    <s v="001"/>
    <s v="0000"/>
    <s v="0000"/>
    <n v="65625"/>
    <n v="0"/>
    <n v="65625"/>
    <n v="0"/>
    <n v="0"/>
    <n v="0"/>
    <s v="SI"/>
    <m/>
    <m/>
    <s v="DIANA MESIAS"/>
    <n v="0"/>
    <n v="0"/>
    <n v="0"/>
    <s v="SUB REDES ATENCION INTEGRAL EN PRIMER NIVEL "/>
    <x v="31"/>
    <s v="EMERGENCIA SANITARIA POR COVID"/>
    <s v="NO"/>
    <n v="0"/>
  </r>
  <r>
    <x v="376"/>
    <s v="121004006"/>
    <s v="MSP-DND-2022-1601-M"/>
    <d v="2022-09-22T00:00:00"/>
    <s v="MSP-DNPI-2022-1632-M "/>
    <d v="2022-09-27T00:00:00"/>
    <x v="2"/>
    <s v="LA REFORMA SE REALIZA CON LA FINALIDAD DE EFECTUAR EL PAGO DEL CONTRARO 00045-2020 PARA LA CANCELACIÓN DE LOS MEDICAMENTOS DE EMERGENCIA"/>
    <s v="PROVISION Y PRESTACION DE SERVICIOS DE SALUD"/>
    <s v="PAGO DE CONTRATO DE EMERGENCIA NO.  00050-2020"/>
    <s v="PLANTA CENTRAL"/>
    <n v="9999"/>
    <n v="90"/>
    <s v="000"/>
    <s v="001"/>
    <n v="530810"/>
    <n v="1701"/>
    <s v="001"/>
    <s v="0000"/>
    <s v="0000"/>
    <n v="0"/>
    <n v="0"/>
    <n v="0"/>
    <n v="65625"/>
    <n v="0"/>
    <n v="65625"/>
    <s v="SI"/>
    <m/>
    <m/>
    <s v="DIANA MESIAS"/>
    <n v="0"/>
    <n v="0"/>
    <n v="0"/>
    <s v="SUB REDES ATENCION INTEGRAL EN PRIMER NIVEL "/>
    <x v="31"/>
    <s v="EMERGENCIA SANITARIA POR COVID"/>
    <s v="NO"/>
    <n v="0"/>
  </r>
  <r>
    <x v="377"/>
    <s v="111000018"/>
    <s v="MSP-SNGSP-2022-2415-M"/>
    <d v="2022-09-26T00:00:00"/>
    <s v="MSP-DNPI-2022-1633-M"/>
    <d v="2022-09-27T00:00:00"/>
    <x v="0"/>
    <s v="Financiamiento medicamentos oncológicos CZ7"/>
    <s v="ADMINISTRACION CENTRAL"/>
    <s v="Preasignación para pago de tratamientos oncológicos"/>
    <s v="PLANTA CENTRAL"/>
    <n v="9999"/>
    <s v="01"/>
    <s v="000"/>
    <s v="001"/>
    <n v="530226"/>
    <n v="1701"/>
    <s v="003"/>
    <s v="0000"/>
    <s v="0000"/>
    <n v="0"/>
    <n v="0"/>
    <n v="0"/>
    <n v="101601.97"/>
    <n v="0"/>
    <n v="101601.97"/>
    <s v="SI"/>
    <m/>
    <m/>
    <s v="MAYRA ESPINOZA "/>
    <n v="9.9999994039535522E-2"/>
    <n v="0"/>
    <n v="9.9999994039535522E-2"/>
    <s v="SUBSE RECTORIA SISTEMA NACIONAL SALUD"/>
    <x v="24"/>
    <s v="ONCOLÓGICOS"/>
    <s v="SI"/>
    <n v="9.9999994039535522E-2"/>
  </r>
  <r>
    <x v="377"/>
    <s v="CZ7"/>
    <s v="MSP-SNGSP-2022-2415-M"/>
    <d v="2022-09-26T00:00:00"/>
    <s v="MSP-DNPI-2022-1633-M"/>
    <d v="2022-09-27T00:00:00"/>
    <x v="0"/>
    <s v="Financiamiento medicamentos oncológicos CZ8"/>
    <s v="CZ7"/>
    <s v="CZ7"/>
    <s v="CZ7"/>
    <s v="57"/>
    <s v="58"/>
    <s v="000"/>
    <s v="001"/>
    <s v="530809"/>
    <s v="1101"/>
    <s v="003"/>
    <s v="0000"/>
    <s v="0000"/>
    <n v="101601.97"/>
    <m/>
    <n v="101601.97"/>
    <n v="0"/>
    <n v="0"/>
    <n v="0"/>
    <s v="SI"/>
    <m/>
    <m/>
    <s v="Mayra Espinoza"/>
    <e v="#N/A"/>
    <e v="#N/A"/>
    <e v="#N/A"/>
    <e v="#N/A"/>
    <x v="8"/>
    <e v="#N/A"/>
    <e v="#N/A"/>
    <e v="#N/A"/>
  </r>
  <r>
    <x v="378"/>
    <s v="133001005"/>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SUBSITENCIA Y VIATICOS EN EL INTERIOR"/>
    <s v="PLANTA CENTRAL"/>
    <n v="9999"/>
    <s v="01"/>
    <s v="000"/>
    <s v="001"/>
    <n v="530303"/>
    <n v="1701"/>
    <s v="001"/>
    <s v="0000"/>
    <s v="0000"/>
    <n v="0"/>
    <n v="0"/>
    <n v="0"/>
    <n v="637.89000000000033"/>
    <n v="0"/>
    <n v="637.89000000000033"/>
    <s v="SI"/>
    <m/>
    <m/>
    <s v="Grace Guano F"/>
    <n v="0"/>
    <n v="0"/>
    <n v="0"/>
    <s v="COOR ASESORIA JURIDICA"/>
    <x v="26"/>
    <s v="NO APLICA"/>
    <s v="NO"/>
    <n v="0"/>
  </r>
  <r>
    <x v="378"/>
    <s v="133001008"/>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Edificios, Locales y Residencias, Parqueaderos, Casilleros Judiciales y Bancarios (Arrendamiento)_x000a_Egresos por el alquiler de edificios, locales, residencias, parqueaderos, casilleros judiciales y bancarios."/>
    <s v="PLANTA CENTRAL"/>
    <n v="9999"/>
    <s v="01"/>
    <s v="000"/>
    <s v="001"/>
    <n v="530502"/>
    <n v="1701"/>
    <s v="001"/>
    <s v="0000"/>
    <s v="0000"/>
    <n v="0"/>
    <n v="0"/>
    <n v="0"/>
    <n v="60"/>
    <n v="0"/>
    <n v="60"/>
    <s v="SI"/>
    <m/>
    <m/>
    <s v="Grace Guano F"/>
    <n v="0"/>
    <n v="0"/>
    <n v="0"/>
    <s v="COOR ASESORIA JURIDICA"/>
    <x v="26"/>
    <s v="NO APLICA"/>
    <s v="NO"/>
    <n v="0"/>
  </r>
  <r>
    <x v="378"/>
    <s v="137000018"/>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Implementación de radio institucional "/>
    <s v="PLANTA CENTRAL"/>
    <n v="9999"/>
    <s v="01"/>
    <s v="000"/>
    <s v="001"/>
    <n v="530207"/>
    <n v="1701"/>
    <s v="001"/>
    <s v="0000"/>
    <s v="0000"/>
    <n v="0"/>
    <n v="0"/>
    <n v="0"/>
    <n v="0.01"/>
    <n v="0"/>
    <n v="0.01"/>
    <s v="SI"/>
    <m/>
    <m/>
    <s v="Grace Guano F"/>
    <n v="0"/>
    <n v="0"/>
    <n v="0"/>
    <s v="DESPACHO MINISTERIAL"/>
    <x v="16"/>
    <s v="NO APLICA"/>
    <s v="NO"/>
    <n v="0"/>
  </r>
  <r>
    <x v="378"/>
    <s v="137000023"/>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Servicio de revelado en placas para la imprenta institucional"/>
    <s v="PLANTA CENTRAL"/>
    <n v="9999"/>
    <s v="01"/>
    <s v="000"/>
    <s v="001"/>
    <n v="530204"/>
    <n v="1701"/>
    <s v="001"/>
    <s v="0000"/>
    <s v="0000"/>
    <n v="0"/>
    <n v="0"/>
    <n v="0"/>
    <n v="1610.1"/>
    <n v="0"/>
    <n v="1610.1"/>
    <s v="SI"/>
    <m/>
    <m/>
    <s v="Grace Guano F"/>
    <n v="0"/>
    <n v="0"/>
    <n v="0"/>
    <s v="DESPACHO MINISTERIAL"/>
    <x v="16"/>
    <s v="NO APLICA"/>
    <s v="NO"/>
    <n v="0"/>
  </r>
  <r>
    <x v="378"/>
    <s v="137000030"/>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Mantenimiento de computadora Mac OS-X versión 10.9.5"/>
    <s v="PLANTA CENTRAL"/>
    <n v="9999"/>
    <s v="01"/>
    <s v="000"/>
    <s v="001"/>
    <n v="530704"/>
    <n v="1701"/>
    <s v="001"/>
    <s v="0000"/>
    <s v="0000"/>
    <n v="0"/>
    <n v="0"/>
    <n v="0"/>
    <n v="100"/>
    <n v="0"/>
    <n v="100"/>
    <s v="SI"/>
    <m/>
    <m/>
    <s v="Grace Guano F"/>
    <n v="0"/>
    <n v="0"/>
    <n v="0"/>
    <s v="DESPACHO MINISTERIAL"/>
    <x v="16"/>
    <s v="NO APLICA"/>
    <s v="NO"/>
    <n v="0"/>
  </r>
  <r>
    <x v="378"/>
    <s v="137000031"/>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Mantenimiento de computadora Mac OS-X versión 10.8.5"/>
    <s v="PLANTA CENTRAL"/>
    <n v="9999"/>
    <s v="01"/>
    <s v="000"/>
    <s v="001"/>
    <n v="530704"/>
    <n v="1701"/>
    <s v="001"/>
    <s v="0000"/>
    <s v="0000"/>
    <n v="0"/>
    <n v="0"/>
    <n v="0"/>
    <n v="35"/>
    <n v="0"/>
    <n v="35"/>
    <s v="SI"/>
    <m/>
    <m/>
    <s v="Grace Guano F"/>
    <n v="0"/>
    <n v="0"/>
    <n v="0"/>
    <s v="DESPACHO MINISTERIAL"/>
    <x v="16"/>
    <s v="NO APLICA"/>
    <s v="NO"/>
    <n v="0"/>
  </r>
  <r>
    <x v="378"/>
    <s v="137000049"/>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SERVICIO DE DIFUSIÓN DE CAMPAÑAS DE COMUNICACIÓN DEL MINISTERIO DE SALUD PÚBLICA"/>
    <s v="PLANTA CENTRAL"/>
    <n v="9999"/>
    <s v="01"/>
    <s v="000"/>
    <s v="001"/>
    <n v="530207"/>
    <n v="1701"/>
    <s v="001"/>
    <s v="0000"/>
    <s v="0000"/>
    <n v="0"/>
    <n v="0"/>
    <n v="0"/>
    <n v="658.38999999999942"/>
    <n v="0"/>
    <n v="658.38999999999942"/>
    <s v="SI"/>
    <m/>
    <m/>
    <s v="Grace Guano F"/>
    <n v="14738.479999999981"/>
    <n v="-893.04"/>
    <n v="13845.439999999981"/>
    <s v="DESPACHO MINISTERIAL"/>
    <x v="16"/>
    <s v="NO APLICA"/>
    <s v="SI"/>
    <n v="13845.439999999981"/>
  </r>
  <r>
    <x v="378"/>
    <s v="137000054"/>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Adquisición de cables y accesorios para los equipos audiovisuales de la Dirección Nacional de Comunicación, Imagen y Prensa"/>
    <s v="PLANTA CENTRAL"/>
    <n v="9999"/>
    <s v="01"/>
    <s v="000"/>
    <s v="001"/>
    <n v="530813"/>
    <n v="1701"/>
    <s v="001"/>
    <s v="0000"/>
    <s v="0000"/>
    <n v="0"/>
    <n v="0"/>
    <n v="0"/>
    <n v="1170"/>
    <n v="0"/>
    <n v="1170"/>
    <s v="SI"/>
    <m/>
    <m/>
    <s v="Grace Guano F"/>
    <n v="0"/>
    <n v="0"/>
    <n v="0"/>
    <s v="DESPACHO MINISTERIAL"/>
    <x v="16"/>
    <s v="NO APLICA"/>
    <s v="NO"/>
    <n v="0"/>
  </r>
  <r>
    <x v="378"/>
    <s v="113001011"/>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PREVENCION Y PROMOCION DE LA SALUD"/>
    <s v="Servicio de diseño, edición, diagramación, reproducción e impresión de material educomunicacional de promoción de la salud e igualdad"/>
    <s v="PLANTA CENTRAL"/>
    <n v="9999"/>
    <n v="55"/>
    <s v="000"/>
    <s v="002"/>
    <n v="530204"/>
    <n v="1701"/>
    <s v="001"/>
    <s v="0000"/>
    <s v="0000"/>
    <n v="0"/>
    <n v="0"/>
    <n v="0"/>
    <n v="155000"/>
    <n v="0"/>
    <n v="155000"/>
    <s v="SI"/>
    <m/>
    <m/>
    <s v="Grace Guano F"/>
    <n v="1"/>
    <n v="0"/>
    <n v="1"/>
    <s v="SUB PROMOCION SALUD INTERCULTURAL  IGUALDAD"/>
    <x v="2"/>
    <s v="NO APLICA"/>
    <s v="SI"/>
    <n v="0"/>
  </r>
  <r>
    <x v="378"/>
    <s v="113001017"/>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PREVENCION Y PROMOCION DE LA SALUD"/>
    <s v="Contratación de la XII Ronda de Advertencias Sanitarias para Envases de Tabaco"/>
    <s v="PLANTA CENTRAL"/>
    <n v="9999"/>
    <n v="55"/>
    <s v="000"/>
    <s v="002"/>
    <n v="530207"/>
    <n v="1701"/>
    <s v="001"/>
    <s v="0000"/>
    <s v="0000"/>
    <n v="0"/>
    <n v="0"/>
    <n v="0"/>
    <n v="6415"/>
    <n v="0"/>
    <n v="6415"/>
    <s v="SI"/>
    <m/>
    <m/>
    <s v="Grace Guano F"/>
    <n v="0"/>
    <n v="0"/>
    <n v="0"/>
    <s v="SUB PROMOCION SALUD INTERCULTURAL  IGUALDAD"/>
    <x v="2"/>
    <s v="NO APLICA"/>
    <s v="NO"/>
    <n v="0"/>
  </r>
  <r>
    <x v="378"/>
    <s v="113001038"/>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PREVENCION Y PROMOCION DE LA SALUD"/>
    <s v="Adquisición de material POP UP institucional e informativo para el desarrollo de las actividades que se realiza el Ministerio de Salud Pública en temas de Promoción de la Salud e Igualdad"/>
    <s v="PLANTA CENTRAL"/>
    <n v="9999"/>
    <n v="55"/>
    <s v="000"/>
    <s v="002"/>
    <n v="530204"/>
    <n v="1701"/>
    <s v="001"/>
    <s v="0000"/>
    <s v="0000"/>
    <n v="0"/>
    <n v="0"/>
    <n v="0"/>
    <n v="118653.44"/>
    <n v="0"/>
    <n v="118653.44"/>
    <s v="SI"/>
    <m/>
    <m/>
    <s v="Grace Guano F"/>
    <n v="0"/>
    <n v="0"/>
    <n v="0"/>
    <s v="SUB PROMOCION SALUD INTERCULTURAL  IGUALDAD"/>
    <x v="2"/>
    <s v="NO APLICA"/>
    <s v="NO"/>
    <n v="0"/>
  </r>
  <r>
    <x v="378"/>
    <s v="113001040"/>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PREVENCION Y PROMOCION DE LA SALUD"/>
    <s v="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
    <s v="PLANTA CENTRAL"/>
    <n v="9999"/>
    <n v="55"/>
    <s v="000"/>
    <s v="002"/>
    <n v="530812"/>
    <n v="1701"/>
    <s v="001"/>
    <s v="0000"/>
    <s v="0000"/>
    <n v="0"/>
    <n v="0"/>
    <n v="0"/>
    <n v="170000"/>
    <n v="0"/>
    <n v="170000"/>
    <s v="SI"/>
    <m/>
    <m/>
    <s v="Grace Guano F"/>
    <n v="0"/>
    <n v="0"/>
    <n v="0"/>
    <s v="SUB PROMOCION SALUD INTERCULTURAL  IGUALDAD"/>
    <x v="2"/>
    <s v="NO APLICA"/>
    <s v="NO"/>
    <n v="0"/>
  </r>
  <r>
    <x v="378"/>
    <s v="113001043"/>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PREVENCION Y PROMOCION DE LA SALUD"/>
    <s v="Diseño y elaboración de metodología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
    <s v="PLANTA CENTRAL"/>
    <n v="9999"/>
    <n v="55"/>
    <s v="000"/>
    <s v="002"/>
    <n v="530601"/>
    <n v="1701"/>
    <s v="001"/>
    <s v="0000"/>
    <s v="0000"/>
    <n v="0"/>
    <n v="0"/>
    <n v="0"/>
    <n v="2245"/>
    <n v="0"/>
    <n v="2245"/>
    <s v="NO"/>
    <m/>
    <m/>
    <s v="Grace Guano F"/>
    <n v="15510"/>
    <n v="0"/>
    <n v="15510"/>
    <s v="SUB PROMOCION SALUD INTERCULTURAL  IGUALDAD"/>
    <x v="2"/>
    <s v="NO APLICA"/>
    <s v="SI"/>
    <n v="0"/>
  </r>
  <r>
    <x v="378"/>
    <s v="113001044"/>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PREVENCION Y PROMOCION DE LA SALUD"/>
    <s v="Pago de contribuciones señaladas para la cuota anual país del protocolo para la eliminación del comercio ilícito de productos de tabaco"/>
    <s v="PLANTA CENTRAL"/>
    <n v="9999"/>
    <n v="55"/>
    <s v="000"/>
    <s v="002"/>
    <n v="580301"/>
    <n v="1701"/>
    <s v="001"/>
    <s v="0000"/>
    <s v="0000"/>
    <n v="0"/>
    <n v="0"/>
    <n v="0"/>
    <n v="15000"/>
    <n v="0"/>
    <n v="15000"/>
    <s v="SI"/>
    <m/>
    <m/>
    <s v="Grace Guano F"/>
    <n v="6076"/>
    <n v="0"/>
    <n v="6076"/>
    <s v="SUB PROMOCION SALUD INTERCULTURAL  IGUALDAD"/>
    <x v="2"/>
    <s v="NO APLICA"/>
    <s v="SI"/>
    <n v="0"/>
  </r>
  <r>
    <x v="378"/>
    <s v="131000001"/>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Pago de viáticos"/>
    <s v="PLANTA CENTRAL"/>
    <n v="9999"/>
    <s v="01"/>
    <s v="000"/>
    <s v="001"/>
    <n v="530303"/>
    <n v="1701"/>
    <s v="001"/>
    <s v="0000"/>
    <s v="0000"/>
    <n v="0"/>
    <n v="0"/>
    <n v="0"/>
    <n v="1060"/>
    <n v="0"/>
    <n v="1060"/>
    <s v="SI"/>
    <m/>
    <m/>
    <s v="Grace Guano F"/>
    <n v="0"/>
    <n v="0"/>
    <n v="0"/>
    <s v="COOR SOSTENIBILIDAD SISTEMA RECURSOS "/>
    <x v="56"/>
    <s v="NO APLICA"/>
    <s v="NO"/>
    <n v="0"/>
  </r>
  <r>
    <x v="378"/>
    <s v="121091007"/>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PROVISION Y PRESTACION DE SERVICIOS DE SALUD"/>
    <s v="PROCESO DE CONTRATACIÓN SERVICIO DE CONTACT CENTER PARA AGENDAMIENTO EN ESTABLECIMIENTOS DE SALUD DEL PRIMER NIVEL DE ATENCIÓN 2021 (PAGO DE ABRIL 2022)"/>
    <s v="PLANTA CENTRAL"/>
    <n v="9999"/>
    <n v="90"/>
    <s v="000"/>
    <s v="001"/>
    <n v="530105"/>
    <n v="1701"/>
    <s v="001"/>
    <s v="0000"/>
    <s v="0000"/>
    <n v="0"/>
    <n v="0"/>
    <n v="0"/>
    <n v="0.03"/>
    <n v="0"/>
    <n v="0.03"/>
    <s v="SI"/>
    <m/>
    <m/>
    <s v="Grace Guano F"/>
    <n v="583999.1"/>
    <n v="70079.899999999994"/>
    <n v="654079"/>
    <s v="SUB REDES ATENCION INTEGRAL EN PRIMER NIVEL "/>
    <x v="28"/>
    <s v="CONTACT CENTER"/>
    <s v="SI"/>
    <n v="0"/>
  </r>
  <r>
    <x v="378"/>
    <s v="111001001"/>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GOBERNANZA DE LA SALUD"/>
    <s v="Adquisición de libros para la actualización del Tarifario Nacional"/>
    <s v="PLANTA CENTRAL"/>
    <n v="9999"/>
    <n v="58"/>
    <s v="000"/>
    <s v="003"/>
    <n v="531409"/>
    <n v="1701"/>
    <s v="001"/>
    <s v="0000"/>
    <s v="0000"/>
    <n v="0"/>
    <n v="0"/>
    <n v="0"/>
    <n v="348.94000000000005"/>
    <n v="0"/>
    <n v="348.94000000000005"/>
    <s v="SI"/>
    <m/>
    <m/>
    <s v="Grace Guano F"/>
    <n v="0"/>
    <n v="0"/>
    <n v="0"/>
    <s v="SUBSE RECTORIA SISTEMA NACIONAL SALUD"/>
    <x v="34"/>
    <s v="NO APLICA"/>
    <s v="NO"/>
    <n v="0"/>
  </r>
  <r>
    <x v="378"/>
    <s v="111001003"/>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GOBERNANZA DE LA SALUD"/>
    <s v="Materiales Didácticos (publicación del Plan Decenal de Salud )"/>
    <s v="PLANTA CENTRAL"/>
    <n v="9999"/>
    <n v="58"/>
    <s v="000"/>
    <s v="003"/>
    <n v="530812"/>
    <n v="1701"/>
    <s v="001"/>
    <s v="0000"/>
    <s v="0000"/>
    <n v="0"/>
    <n v="0"/>
    <n v="0"/>
    <n v="697.88000000000011"/>
    <n v="0"/>
    <n v="697.88000000000011"/>
    <s v="SI"/>
    <m/>
    <m/>
    <s v="Grace Guano F"/>
    <n v="0"/>
    <n v="0"/>
    <n v="0"/>
    <s v="SUBSE RECTORIA SISTEMA NACIONAL SALUD"/>
    <x v="34"/>
    <s v="NO APLICA"/>
    <s v="NO"/>
    <n v="0"/>
  </r>
  <r>
    <x v="378"/>
    <s v="111003001"/>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GOBERNANZA DE LA SALUD"/>
    <s v="Adquisición del Número Estándar Internacional del Libro - ISBN"/>
    <s v="PLANTA CENTRAL"/>
    <n v="9999"/>
    <n v="58"/>
    <s v="000"/>
    <s v="001"/>
    <n v="530239"/>
    <n v="1701"/>
    <s v="001"/>
    <s v="0000"/>
    <s v="0000"/>
    <n v="0"/>
    <n v="0"/>
    <n v="0"/>
    <n v="2500"/>
    <n v="0"/>
    <n v="2500"/>
    <s v="SI"/>
    <m/>
    <m/>
    <s v="Grace Guano F"/>
    <n v="0"/>
    <n v="0"/>
    <n v="0"/>
    <s v="SUBSE RECTORIA SISTEMA NACIONAL SALUD"/>
    <x v="34"/>
    <s v="NO APLICA"/>
    <s v="NO"/>
    <n v="0"/>
  </r>
  <r>
    <x v="378"/>
    <s v="135000006"/>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CONTRATACIÓN DEL SERVICIO DE EXTERNALIZACIÓN DE CORREO ELECTRÓNICO 2020-2021"/>
    <s v="PLANTA CENTRAL"/>
    <n v="9999"/>
    <s v="01"/>
    <s v="000"/>
    <s v="001"/>
    <n v="530105"/>
    <n v="1701"/>
    <s v="001"/>
    <s v="0000"/>
    <s v="0000"/>
    <n v="0"/>
    <n v="0"/>
    <n v="0"/>
    <n v="283.54000000000002"/>
    <n v="0"/>
    <n v="283.54000000000002"/>
    <s v="SI"/>
    <m/>
    <m/>
    <s v="Grace Guano F"/>
    <n v="0"/>
    <n v="0"/>
    <n v="0"/>
    <s v="DESPACHO MINISTERIAL"/>
    <x v="9"/>
    <s v="NO APLICA"/>
    <s v="NO"/>
    <n v="0"/>
  </r>
  <r>
    <x v="378"/>
    <s v="132000008"/>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PROVISION Y PRESTACION DE SERVICIOS DE SALUD"/>
    <s v="ASIGNACIÓN ADICIONAL MEF SERVICIOS EXTERNALIZADOS"/>
    <s v="PLANTA CENTRAL"/>
    <n v="9999"/>
    <n v="90"/>
    <s v="000"/>
    <s v="001"/>
    <n v="530235"/>
    <n v="1701"/>
    <s v="001"/>
    <s v="0000"/>
    <s v="0000"/>
    <n v="0"/>
    <n v="0"/>
    <n v="0"/>
    <n v="207.06"/>
    <n v="0"/>
    <n v="207.06"/>
    <s v="SI"/>
    <m/>
    <m/>
    <s v="Grace Guano F"/>
    <n v="0"/>
    <n v="0"/>
    <n v="0"/>
    <s v="COOR PLANIFICACION GEST ESTRAT"/>
    <x v="11"/>
    <s v="N/A"/>
    <s v="NO"/>
    <n v="0"/>
  </r>
  <r>
    <x v="378"/>
    <s v="132001006"/>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Asignación esigef para financiar actividades priorizadas "/>
    <s v="PLANTA CENTRAL"/>
    <n v="9999"/>
    <s v="01"/>
    <s v="000"/>
    <s v="001"/>
    <n v="581201"/>
    <n v="1701"/>
    <s v="001"/>
    <s v="0000"/>
    <s v="0000"/>
    <n v="0"/>
    <n v="0"/>
    <n v="0"/>
    <n v="188328.71999999997"/>
    <n v="0"/>
    <n v="188328.71999999997"/>
    <s v="SI"/>
    <m/>
    <m/>
    <s v="Grace Guano F"/>
    <n v="0"/>
    <n v="0"/>
    <n v="0"/>
    <s v="COOR PLANIFICACION GEST ESTRAT"/>
    <x v="25"/>
    <s v="Presupuesto por Resultados"/>
    <s v="NO"/>
    <n v="0"/>
  </r>
  <r>
    <x v="378"/>
    <s v="132001007"/>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PREVENCION Y PROMOCION DE LA SALUD"/>
    <s v="Asignación esigef para financiar actividades priorizadas "/>
    <s v="PLANTA CENTRAL"/>
    <n v="9999"/>
    <n v="55"/>
    <s v="000"/>
    <s v="002"/>
    <n v="530204"/>
    <n v="1701"/>
    <s v="001"/>
    <s v="0000"/>
    <s v="0000"/>
    <n v="0"/>
    <n v="0"/>
    <n v="0"/>
    <n v="5000"/>
    <n v="0"/>
    <n v="5000"/>
    <s v="SI"/>
    <m/>
    <m/>
    <s v="Grace Guano F"/>
    <n v="0"/>
    <n v="0"/>
    <n v="0"/>
    <s v="COOR PLANIFICACION GEST ESTRAT"/>
    <x v="25"/>
    <s v="Presupuesto por Resultados"/>
    <s v="NO"/>
    <n v="0"/>
  </r>
  <r>
    <x v="378"/>
    <s v="132001015"/>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VIGILANCIA Y CONTROL SANITARIO"/>
    <s v="Asignación esigef para financiar actividades priorizadas "/>
    <s v="PLANTA CENTRAL"/>
    <n v="9999"/>
    <n v="56"/>
    <s v="000"/>
    <s v="001"/>
    <n v="530612"/>
    <n v="1701"/>
    <s v="001"/>
    <s v="0000"/>
    <s v="0000"/>
    <n v="0"/>
    <n v="0"/>
    <n v="0"/>
    <n v="4000"/>
    <n v="0"/>
    <n v="4000"/>
    <s v="SI"/>
    <m/>
    <m/>
    <s v="Grace Guano F"/>
    <n v="0"/>
    <n v="0"/>
    <n v="0"/>
    <s v="COOR PLANIFICACION GEST ESTRAT"/>
    <x v="25"/>
    <s v="NO APLICA"/>
    <s v="NO"/>
    <n v="0"/>
  </r>
  <r>
    <x v="378"/>
    <s v="132001016"/>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VIGILANCIA Y CONTROL SANITARIO"/>
    <s v="Asignación esigef para financiar actividades priorizadas "/>
    <s v="PLANTA CENTRAL"/>
    <n v="9999"/>
    <n v="56"/>
    <s v="000"/>
    <s v="001"/>
    <n v="581202"/>
    <n v="1701"/>
    <s v="001"/>
    <s v="0000"/>
    <s v="0000"/>
    <n v="0"/>
    <n v="0"/>
    <n v="0"/>
    <n v="928568.99000000022"/>
    <n v="0"/>
    <n v="928568.99000000022"/>
    <s v="SI"/>
    <m/>
    <m/>
    <s v="Grace Guano F"/>
    <n v="0"/>
    <n v="0"/>
    <n v="0"/>
    <s v="COOR PLANIFICACION GEST ESTRAT"/>
    <x v="25"/>
    <s v="Presupuesto por Resultados"/>
    <s v="NO"/>
    <n v="0"/>
  </r>
  <r>
    <x v="378"/>
    <s v="132001020"/>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GARANTIA DE LA CALIDAD DE LOS SERVICIOS DE SALUD"/>
    <s v="Asignación esigef para financiar actividades priorizadas  (Mantenimientos REF 006)"/>
    <s v="PLANTA CENTRAL"/>
    <n v="9999"/>
    <n v="57"/>
    <s v="000"/>
    <s v="001"/>
    <n v="530402"/>
    <n v="1701"/>
    <s v="001"/>
    <s v="0000"/>
    <s v="0000"/>
    <n v="0"/>
    <n v="0"/>
    <n v="0"/>
    <n v="842.75999999977648"/>
    <n v="0"/>
    <n v="842.75999999977648"/>
    <s v="SI"/>
    <m/>
    <m/>
    <s v="Grace Guano F"/>
    <n v="0"/>
    <n v="0"/>
    <n v="0"/>
    <s v="COOR PLANIFICACION GEST ESTRAT"/>
    <x v="25"/>
    <s v="NO APLICA"/>
    <s v="NO"/>
    <n v="0"/>
  </r>
  <r>
    <x v="378"/>
    <s v="132001022"/>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GARANTIA DE LA CALIDAD DE LOS SERVICIOS DE SALUD"/>
    <s v="Asignación esigef para financiar actividades priorizadas  (Mantenimientos REF 006)"/>
    <s v="PLANTA CENTRAL"/>
    <n v="9999"/>
    <n v="57"/>
    <s v="000"/>
    <s v="001"/>
    <n v="530404"/>
    <n v="1701"/>
    <s v="001"/>
    <s v="0000"/>
    <s v="0000"/>
    <n v="0"/>
    <n v="0"/>
    <n v="0"/>
    <n v="22532.695844022557"/>
    <n v="0"/>
    <n v="22532.695844022557"/>
    <s v="SI"/>
    <m/>
    <m/>
    <s v="Grace Guano F"/>
    <n v="0"/>
    <n v="0"/>
    <n v="0"/>
    <s v="COOR PLANIFICACION GEST ESTRAT"/>
    <x v="25"/>
    <s v="NO APLICA"/>
    <s v="NO"/>
    <n v="0"/>
  </r>
  <r>
    <x v="378"/>
    <s v="132001023"/>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GARANTIA DE LA CALIDAD DE LOS SERVICIOS DE SALUD"/>
    <s v="Asignación esigef para financiar actividades priorizadas  (Mantenimientos REF 006)"/>
    <s v="PLANTA CENTRAL"/>
    <n v="9999"/>
    <n v="57"/>
    <s v="000"/>
    <s v="001"/>
    <n v="530417"/>
    <n v="1701"/>
    <s v="001"/>
    <s v="0000"/>
    <s v="0000"/>
    <n v="0"/>
    <n v="0"/>
    <n v="0"/>
    <n v="10745.089999999851"/>
    <n v="0"/>
    <n v="10745.089999999851"/>
    <s v="SI"/>
    <m/>
    <m/>
    <s v="Grace Guano F"/>
    <n v="0"/>
    <n v="0"/>
    <n v="0"/>
    <s v="COOR PLANIFICACION GEST ESTRAT"/>
    <x v="25"/>
    <s v="NO APLICA"/>
    <s v="NO"/>
    <n v="0"/>
  </r>
  <r>
    <x v="378"/>
    <s v="132004001"/>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Viáticos contemplados para visitas y gestiones propios de la Dirección Nacional de Seguimiento, Evaluación y Control de la Gestión"/>
    <s v="PLANTA CENTRAL"/>
    <n v="9999"/>
    <s v="01"/>
    <s v="000"/>
    <s v="001"/>
    <n v="530303"/>
    <n v="1701"/>
    <s v="001"/>
    <s v="0000"/>
    <s v="0000"/>
    <n v="0"/>
    <n v="0"/>
    <n v="0"/>
    <n v="1300"/>
    <n v="0"/>
    <n v="1300"/>
    <s v="SI"/>
    <m/>
    <m/>
    <s v="Grace Guano F"/>
    <n v="80"/>
    <n v="0"/>
    <n v="80"/>
    <s v="COOR PLANIFICACION GEST ESTRAT"/>
    <x v="51"/>
    <s v="NO APLICA"/>
    <s v="SI"/>
    <n v="0"/>
  </r>
  <r>
    <x v="378"/>
    <s v="132003001"/>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Viáticos contemplados para visitas y gestiones propios de la Dirección Nacional de Estadística y Análisis de Información de Salud"/>
    <s v="PLANTA CENTRAL"/>
    <n v="9999"/>
    <s v="01"/>
    <s v="000"/>
    <s v="001"/>
    <n v="530303"/>
    <n v="1701"/>
    <s v="001"/>
    <s v="0000"/>
    <s v="0000"/>
    <n v="0"/>
    <n v="0"/>
    <n v="0"/>
    <n v="400"/>
    <n v="0"/>
    <n v="400"/>
    <s v="SI"/>
    <m/>
    <m/>
    <s v="Grace Guano F"/>
    <n v="480"/>
    <n v="0"/>
    <n v="480"/>
    <s v="COOR SOSTENIBILIDAD SISTEMA RECURSOS "/>
    <x v="53"/>
    <s v="NO APLICA"/>
    <s v="SI"/>
    <n v="0"/>
  </r>
  <r>
    <x v="378"/>
    <s v="134000004"/>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PAGO DE VIÁTICOS Y SUBSISTENCIAS AL EXTERIOR"/>
    <s v="PLANTA CENTRAL"/>
    <n v="9999"/>
    <s v="01"/>
    <s v="000"/>
    <s v="001"/>
    <n v="530304"/>
    <n v="1701"/>
    <s v="001"/>
    <s v="0000"/>
    <s v="0000"/>
    <n v="0"/>
    <n v="0"/>
    <n v="0"/>
    <n v="26817.919999999998"/>
    <n v="0"/>
    <n v="26817.919999999998"/>
    <s v="SI"/>
    <m/>
    <m/>
    <s v="Grace Guano F"/>
    <n v="3919.75"/>
    <n v="0"/>
    <n v="3919.75"/>
    <s v="COOR ADMINISTRATIVA FINANCIERA"/>
    <x v="40"/>
    <s v="NO APLICA"/>
    <s v="SI"/>
    <n v="0"/>
  </r>
  <r>
    <x v="378"/>
    <s v="134000004"/>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PAGO DE VIÁTICOS Y SUBSISTENCIAS AL EXTERIOR"/>
    <s v="PLANTA CENTRAL"/>
    <n v="9999"/>
    <s v="01"/>
    <s v="000"/>
    <s v="001"/>
    <n v="530304"/>
    <n v="1701"/>
    <s v="001"/>
    <s v="0000"/>
    <s v="0000"/>
    <n v="0"/>
    <n v="0"/>
    <n v="0"/>
    <n v="2985.48"/>
    <n v="0"/>
    <n v="2985.48"/>
    <s v="NO"/>
    <m/>
    <m/>
    <s v="Grace Guano F"/>
    <n v="3919.75"/>
    <n v="0"/>
    <n v="3919.75"/>
    <s v="COOR ADMINISTRATIVA FINANCIERA"/>
    <x v="40"/>
    <s v="NO APLICA"/>
    <s v="SI"/>
    <n v="0"/>
  </r>
  <r>
    <x v="378"/>
    <s v="134000015"/>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Servicio de Trasporte a Funcionarios "/>
    <s v="PLANTA CENTRAL"/>
    <s v="9999"/>
    <s v="01"/>
    <s v="000"/>
    <s v="001"/>
    <n v="530201"/>
    <n v="1701"/>
    <s v="001"/>
    <s v="0000"/>
    <s v="0000"/>
    <n v="0"/>
    <n v="0"/>
    <n v="0"/>
    <n v="5000"/>
    <n v="0"/>
    <n v="5000"/>
    <s v="SI"/>
    <m/>
    <m/>
    <s v="Grace Guano F"/>
    <n v="0"/>
    <n v="0"/>
    <n v="0"/>
    <s v="COOR ADMINISTRATIVA FINANCIERA"/>
    <x v="40"/>
    <s v="NO APLICA"/>
    <s v="SI"/>
    <n v="0"/>
  </r>
  <r>
    <x v="378"/>
    <s v="134002001"/>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Adquisición boletines de liquidación de compras y retenciones"/>
    <s v="PLANTA CENTRAL"/>
    <n v="9999"/>
    <s v="01"/>
    <s v="000"/>
    <s v="001"/>
    <n v="530204"/>
    <n v="1701"/>
    <s v="001"/>
    <s v="0000"/>
    <s v="0000"/>
    <n v="0"/>
    <n v="0"/>
    <n v="0"/>
    <n v="110"/>
    <n v="0"/>
    <n v="110"/>
    <s v="SI"/>
    <m/>
    <m/>
    <s v="Grace Guano F"/>
    <n v="0"/>
    <n v="0"/>
    <n v="0"/>
    <s v="COOR ADMINISTRATIVA FINANCIERA"/>
    <x v="35"/>
    <s v="NO APLICA"/>
    <s v="NO"/>
    <n v="0"/>
  </r>
  <r>
    <x v="378"/>
    <s v="134005002"/>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ADQUISICIÓN DE SELLOS Y TINTAS"/>
    <s v="PLANTA CENTRAL"/>
    <n v="9999"/>
    <s v="01"/>
    <s v="000"/>
    <s v="001"/>
    <n v="530804"/>
    <n v="1701"/>
    <s v="001"/>
    <s v="0000"/>
    <s v="0000"/>
    <n v="0"/>
    <n v="0"/>
    <n v="0"/>
    <n v="370.5"/>
    <n v="0"/>
    <n v="370.5"/>
    <s v="SI"/>
    <m/>
    <m/>
    <s v="Grace Guano F"/>
    <n v="629.5"/>
    <n v="0"/>
    <n v="629.5"/>
    <s v="COOR ADMINISTRATIVA FINANCIERA"/>
    <x v="41"/>
    <s v="NO APLICA"/>
    <s v="SI"/>
    <n v="0"/>
  </r>
  <r>
    <x v="378"/>
    <s v="134005003"/>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VIATICOS Y SUBSISTENCIAS EN EL INTERIOR"/>
    <s v="PLANTA CENTRAL"/>
    <n v="9999"/>
    <s v="01"/>
    <s v="000"/>
    <s v="001"/>
    <n v="530303"/>
    <n v="1701"/>
    <s v="001"/>
    <s v="0000"/>
    <s v="0000"/>
    <n v="0"/>
    <n v="0"/>
    <n v="0"/>
    <n v="3000"/>
    <n v="0"/>
    <n v="3000"/>
    <s v="SI"/>
    <m/>
    <m/>
    <s v="Grace Guano F"/>
    <n v="400.00000000000045"/>
    <n v="0"/>
    <n v="400.00000000000045"/>
    <s v="COOR ADMINISTRATIVA FINANCIERA"/>
    <x v="41"/>
    <s v="NO APLICA"/>
    <s v="SI"/>
    <n v="4.5474735088646412E-13"/>
  </r>
  <r>
    <x v="378"/>
    <s v="134005004"/>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MATERIALES DE OFICINA (cintas para reloj timbrador y rollos para impresora térmica)"/>
    <s v="PLANTA CENTRAL"/>
    <n v="9999"/>
    <s v="01"/>
    <s v="000"/>
    <s v="001"/>
    <n v="530804"/>
    <n v="1701"/>
    <s v="001"/>
    <s v="0000"/>
    <s v="0000"/>
    <n v="0"/>
    <n v="0"/>
    <n v="0"/>
    <n v="1600"/>
    <n v="0"/>
    <n v="1600"/>
    <s v="SI"/>
    <m/>
    <m/>
    <s v="Grace Guano F"/>
    <n v="0"/>
    <n v="0"/>
    <n v="0"/>
    <s v="COOR ADMINISTRATIVA FINANCIERA"/>
    <x v="41"/>
    <s v="NO APLICA"/>
    <s v="NO"/>
    <n v="0"/>
  </r>
  <r>
    <x v="378"/>
    <s v="134003001"/>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ADQUISICIÓN DE MATERIALES PARA LA IMPRESIÓN DE GUIAS DE REMISIÓN  DEL MINISTERIO DE SALUD PÚBLICA - PLANTA CENTRAL"/>
    <s v="PLANTA CENTRAL"/>
    <n v="9999"/>
    <s v="01"/>
    <s v="000"/>
    <s v="001"/>
    <n v="530204"/>
    <n v="1701"/>
    <s v="001"/>
    <s v="0000"/>
    <s v="0000"/>
    <n v="0"/>
    <n v="0"/>
    <n v="0"/>
    <n v="6400"/>
    <n v="0"/>
    <n v="6400"/>
    <s v="SI"/>
    <m/>
    <m/>
    <s v="Grace Guano F"/>
    <n v="0"/>
    <n v="0"/>
    <n v="0"/>
    <s v="COOR ADMINISTRATIVA FINANCIERA"/>
    <x v="22"/>
    <s v="GI ACTIVOS FIJOS Y BODEGAS"/>
    <s v="NO"/>
    <n v="0"/>
  </r>
  <r>
    <x v="378"/>
    <s v="134003010"/>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ADQUISICIÓN DE REPUESTOS PARA LOS EQUIPOS DE IMPRESIÓN  DE PLANTA CENTRAL"/>
    <s v="PLANTA CENTRAL"/>
    <n v="9999"/>
    <s v="01"/>
    <s v="000"/>
    <s v="001"/>
    <n v="530813"/>
    <n v="1701"/>
    <s v="001"/>
    <s v="0000"/>
    <s v="0000"/>
    <n v="0"/>
    <n v="0"/>
    <n v="0"/>
    <n v="22000"/>
    <n v="0"/>
    <n v="22000"/>
    <s v="SI"/>
    <m/>
    <m/>
    <s v="Grace Guano F"/>
    <n v="0"/>
    <n v="0"/>
    <n v="0"/>
    <s v="COOR ADMINISTRATIVA FINANCIERA"/>
    <x v="22"/>
    <s v="GI ACTIVOS FIJOS Y BODEGAS"/>
    <s v="NO"/>
    <n v="0"/>
  </r>
  <r>
    <x v="378"/>
    <s v="134003011"/>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CONTRATACIÓN DE UN SERVICIO DE EXTERNALIZACIÓN DE IMPRESIÓN, COPIADO Y ESCANEO PARA EL MINISTERIO DE SALUD PÚBLICA PLANTA CENTRAL"/>
    <s v="PLANTA CENTRAL"/>
    <n v="9999"/>
    <s v="01"/>
    <s v="000"/>
    <s v="001"/>
    <n v="530703"/>
    <n v="1701"/>
    <s v="001"/>
    <s v="0000"/>
    <s v="0000"/>
    <n v="0"/>
    <n v="0"/>
    <n v="0"/>
    <n v="190000"/>
    <n v="0"/>
    <n v="190000"/>
    <s v="SI"/>
    <m/>
    <m/>
    <s v="Grace Guano F"/>
    <n v="0"/>
    <n v="0"/>
    <n v="0"/>
    <s v="COOR ADMINISTRATIVA FINANCIERA"/>
    <x v="22"/>
    <s v="GI ACTIVOS FIJOS Y BODEGAS"/>
    <s v="NO"/>
    <n v="0"/>
  </r>
  <r>
    <x v="378"/>
    <s v="134003022"/>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ADQUISICIÓN DE NEUMÁTICOS CATALOGADOS PARA EL PARQUE AUTOMOTOR DEL MINISTERIO DE SALUD PÚBLICA (PLANTA CENTRAL)"/>
    <s v="PLANTA CENTRAL"/>
    <n v="9999"/>
    <s v="01"/>
    <s v="000"/>
    <s v="001"/>
    <n v="530813"/>
    <n v="1701"/>
    <s v="001"/>
    <s v="0000"/>
    <s v="0000"/>
    <n v="0"/>
    <n v="0"/>
    <n v="0"/>
    <n v="0.35"/>
    <n v="0"/>
    <n v="0.35"/>
    <s v="SI"/>
    <m/>
    <m/>
    <s v="Grace Guano F"/>
    <n v="0"/>
    <n v="0"/>
    <n v="0"/>
    <s v="COOR ADMINISTRATIVA FINANCIERA"/>
    <x v="22"/>
    <s v="GI TRANSPORTES"/>
    <s v="NO"/>
    <n v="0"/>
  </r>
  <r>
    <x v="378"/>
    <s v="134003029"/>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SERVICIO DE MANTENIMIENTO PREVENTIVO Y CORRECTIVO DEL PARQUE AUTOMOTOR LIVIANO DEL MINISTERIO DE SALUD PÚBLICA (PLANTA CENTRAL)"/>
    <s v="PLANTA CENTRAL"/>
    <n v="9999"/>
    <s v="01"/>
    <s v="000"/>
    <s v="001"/>
    <n v="530813"/>
    <n v="1701"/>
    <s v="001"/>
    <s v="0000"/>
    <s v="0000"/>
    <n v="0"/>
    <n v="0"/>
    <n v="0"/>
    <n v="9.4"/>
    <n v="0"/>
    <n v="9.4"/>
    <s v="SI"/>
    <m/>
    <m/>
    <s v="Grace Guano F"/>
    <n v="15450"/>
    <n v="0"/>
    <n v="15450"/>
    <s v="COOR ADMINISTRATIVA FINANCIERA"/>
    <x v="22"/>
    <s v="GI TRANSPORTES"/>
    <s v="SI"/>
    <n v="0"/>
  </r>
  <r>
    <x v="378"/>
    <s v="134003036"/>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SERVICIO DE MANTENIMIENTO PREVENTIVO Y CORRECTIVO DE LOS VEHÍCULOS LIVIANOS Y PESADOS PERTENECIENTES AL PARQUE AUTOMOTOR DEL MINISTERIO DE SALUD PÚBLICA (PLANTA CENTRAL)"/>
    <s v="PLANTA CENTRAL"/>
    <n v="9999"/>
    <s v="01"/>
    <s v="000"/>
    <s v="001"/>
    <n v="530405"/>
    <n v="1701"/>
    <s v="001"/>
    <s v="0000"/>
    <s v="0000"/>
    <n v="0"/>
    <n v="0"/>
    <n v="0"/>
    <n v="11250"/>
    <n v="0"/>
    <n v="11250"/>
    <s v="SI"/>
    <m/>
    <m/>
    <s v="Grace Guano F"/>
    <n v="108750"/>
    <n v="0"/>
    <n v="108750"/>
    <s v="COOR ADMINISTRATIVA FINANCIERA"/>
    <x v="22"/>
    <s v="GI TRANSPORTES"/>
    <s v="SI"/>
    <n v="0"/>
  </r>
  <r>
    <x v="378"/>
    <s v="134003037"/>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SERVICIO DE MANTENIMIENTO PREVENTIVO Y CORRECTIVO DE LOS VEHÍCULOS LIVIANOS Y PESADOS PERTENECIENTES AL PARQUE AUTOMOTOR DEL MINISTERIO DE SALUD PÚBLICA (PLANTA CENTRAL)"/>
    <s v="PLANTA CENTRAL"/>
    <n v="9999"/>
    <s v="01"/>
    <s v="000"/>
    <s v="001"/>
    <n v="530803"/>
    <n v="1701"/>
    <s v="001"/>
    <s v="0000"/>
    <s v="0000"/>
    <n v="0"/>
    <n v="0"/>
    <n v="0"/>
    <n v="16250"/>
    <n v="0"/>
    <n v="16250"/>
    <s v="SI"/>
    <m/>
    <m/>
    <s v="Grace Guano F"/>
    <n v="48750"/>
    <n v="0"/>
    <n v="48750"/>
    <s v="COOR ADMINISTRATIVA FINANCIERA"/>
    <x v="22"/>
    <s v="GI TRANSPORTES"/>
    <s v="SI"/>
    <n v="0"/>
  </r>
  <r>
    <x v="378"/>
    <s v="134003089"/>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MANTENIMIENTO PREVENTIVO DE TERMOHIGRÓMETROS Y PISTOLAS LÁSER"/>
    <s v="PLANTA CENTRAL"/>
    <n v="9999"/>
    <s v="01"/>
    <s v="000"/>
    <s v="001"/>
    <n v="530404"/>
    <n v="1701"/>
    <s v="001"/>
    <s v="0000"/>
    <s v="0000"/>
    <n v="0"/>
    <n v="0"/>
    <n v="0"/>
    <n v="6416"/>
    <n v="0"/>
    <n v="6416"/>
    <s v="SI"/>
    <m/>
    <m/>
    <s v="Grace Guano F"/>
    <n v="0"/>
    <n v="0"/>
    <n v="0"/>
    <s v="COOR ADMINISTRATIVA FINANCIERA"/>
    <x v="22"/>
    <s v="GI MANTENIMIENTO"/>
    <s v="NO"/>
    <n v="0"/>
  </r>
  <r>
    <x v="378"/>
    <s v="134003093"/>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CONTRATACIÓN DE UNA EMPRESA ESPECIALIZADA PARA LA INSTALACIÓN DE UN SISTEMA CONTRA INCENDIOS PARA LOS EDIFICIOS ANEXOS A PLANTA CENTRAL."/>
    <s v="PLANTA CENTRAL"/>
    <n v="9999"/>
    <s v="01"/>
    <s v="000"/>
    <s v="001"/>
    <n v="530417"/>
    <n v="1701"/>
    <s v="001"/>
    <s v="0000"/>
    <s v="0000"/>
    <n v="0"/>
    <n v="0"/>
    <n v="0"/>
    <n v="45000"/>
    <n v="0"/>
    <n v="45000"/>
    <s v="SI"/>
    <m/>
    <m/>
    <s v="Grace Guano F"/>
    <n v="0"/>
    <n v="0"/>
    <n v="0"/>
    <s v="COOR ADMINISTRATIVA FINANCIERA"/>
    <x v="22"/>
    <s v="GI MANTENIMIENTO"/>
    <s v="NO"/>
    <n v="0"/>
  </r>
  <r>
    <x v="378"/>
    <s v="134003129"/>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SERVICIO DE DESADUANIZACIÓN Y LEGALIZACIÓN DE MERCADERÍAS IMPORTADAS POR EL MINISTERIO DE SALUD PÚBLICA"/>
    <s v="PLANTA CENTRAL"/>
    <n v="9999"/>
    <s v="01"/>
    <s v="000"/>
    <s v="001"/>
    <n v="530607"/>
    <n v="1701"/>
    <s v="001"/>
    <s v="0000"/>
    <s v="0000"/>
    <n v="0"/>
    <n v="0"/>
    <n v="0"/>
    <n v="50000"/>
    <n v="0"/>
    <n v="50000"/>
    <s v="SI"/>
    <m/>
    <m/>
    <s v="Grace Guano F"/>
    <n v="42558.28"/>
    <n v="0"/>
    <n v="42558.28"/>
    <s v="COOR ADMINISTRATIVA FINANCIERA"/>
    <x v="22"/>
    <s v="GI IMPORTACIONES"/>
    <s v="SI"/>
    <n v="0"/>
  </r>
  <r>
    <x v="378"/>
    <s v="134003131"/>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CONTRATACIÓN,  LEGALIZACIÓN Y DESADUANIZACIÓN IMPORTACIONES (AGENTE DE ADUANAS)"/>
    <s v="PLANTA CENTRAL"/>
    <n v="9999"/>
    <s v="01"/>
    <s v="000"/>
    <s v="001"/>
    <n v="530607"/>
    <n v="1701"/>
    <s v="001"/>
    <s v="0000"/>
    <s v="0000"/>
    <n v="0"/>
    <n v="0"/>
    <n v="0"/>
    <n v="6400"/>
    <n v="0"/>
    <n v="6400"/>
    <s v="SI"/>
    <m/>
    <m/>
    <s v="Grace Guano F"/>
    <n v="0"/>
    <n v="0"/>
    <n v="0"/>
    <s v="COOR ADMINISTRATIVA FINANCIERA"/>
    <x v="22"/>
    <s v="GI IMPORTACIONES"/>
    <s v="NO"/>
    <n v="0"/>
  </r>
  <r>
    <x v="378"/>
    <s v="134003192"/>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COMPRA DE TONER PARA EQUIPOS DE  IMPRESIÓN PARA EL MINISTERIO DE SALUD PÚBLICA -PLANTA CENTRAL TONER NEGRO IMPRESORA LED MODELO 3"/>
    <s v="PLANTA CENTRAL"/>
    <n v="9999"/>
    <s v="01"/>
    <s v="000"/>
    <s v="001"/>
    <n v="530804"/>
    <n v="1701"/>
    <s v="001"/>
    <s v="0000"/>
    <s v="0000"/>
    <n v="0"/>
    <n v="0"/>
    <n v="0"/>
    <n v="4140"/>
    <n v="0"/>
    <n v="4140"/>
    <s v="SI"/>
    <m/>
    <m/>
    <s v="Grace Guano F"/>
    <n v="0"/>
    <n v="0"/>
    <n v="0"/>
    <s v="COOR ADMINISTRATIVA FINANCIERA"/>
    <x v="22"/>
    <s v="GI MANTENIMIENTO"/>
    <s v="NO"/>
    <n v="0"/>
  </r>
  <r>
    <x v="378"/>
    <s v="134003193"/>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COMPRA DE TONER PARA EQUIPOS DE  IMPRESIÓN PARA EL MINISTERIO DE SALUD PÚBLICA -PLANTA CENTRAL- TONER NEGRO IMPRESORA LASER MODELO 5"/>
    <s v="PLANTA CENTRAL"/>
    <n v="9999"/>
    <s v="01"/>
    <s v="000"/>
    <s v="001"/>
    <n v="530804"/>
    <n v="1701"/>
    <s v="001"/>
    <s v="0000"/>
    <s v="0000"/>
    <n v="0"/>
    <n v="0"/>
    <n v="0"/>
    <n v="2013.75"/>
    <n v="0"/>
    <n v="2013.75"/>
    <s v="SI"/>
    <m/>
    <m/>
    <s v="Grace Guano F"/>
    <n v="0"/>
    <n v="0"/>
    <n v="0"/>
    <s v="COOR ADMINISTRATIVA FINANCIERA"/>
    <x v="22"/>
    <s v="GI MANTENIMIENTO"/>
    <s v="NO"/>
    <n v="0"/>
  </r>
  <r>
    <x v="378"/>
    <s v="134003219"/>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ADMINISTRACION CENTRAL"/>
    <s v="MANTENIMIENTO DE LA INFRAESTRUCTURA DEL EDIFICIO EQUINOCCIAL  Y BANCO NACIONAL DE VACUNAS"/>
    <s v="PLANTA CENTRAL"/>
    <n v="9999"/>
    <s v="01"/>
    <s v="000"/>
    <s v="001"/>
    <n v="530417"/>
    <n v="1701"/>
    <s v="001"/>
    <s v="0000"/>
    <s v="0000"/>
    <n v="0"/>
    <n v="0"/>
    <n v="0"/>
    <n v="115989.76000000001"/>
    <n v="0"/>
    <n v="115989.76000000001"/>
    <s v="SI"/>
    <m/>
    <m/>
    <s v="Grace Guano F"/>
    <n v="0"/>
    <n v="0"/>
    <n v="0"/>
    <s v="COOR ADMINISTRATIVA FINANCIERA"/>
    <x v="22"/>
    <s v="GI MANTENIMIENTO"/>
    <s v="NO"/>
    <n v="0"/>
  </r>
  <r>
    <x v="378"/>
    <s v="112003063"/>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VIGILANCIA Y CONTROL SANITARIO"/>
    <s v="VACUNAS ANTIRRABICAS CANINA Y HUMANA"/>
    <s v="PLANTA CENTRAL"/>
    <n v="9999"/>
    <n v="56"/>
    <s v="000"/>
    <s v="001"/>
    <n v="581202"/>
    <n v="1701"/>
    <s v="001"/>
    <s v="0000"/>
    <s v="0000"/>
    <n v="0"/>
    <n v="0"/>
    <n v="0"/>
    <n v="795423.94"/>
    <n v="0"/>
    <n v="795423.94"/>
    <s v="SI"/>
    <m/>
    <m/>
    <s v="Grace Guano F"/>
    <n v="0"/>
    <n v="0"/>
    <n v="0"/>
    <s v="SUB VIGILANCIA PREVENCION CONTROL SALUD"/>
    <x v="36"/>
    <s v="INMUNIZACIONES -F. ROTATORIO"/>
    <s v="NO"/>
    <n v="0"/>
  </r>
  <r>
    <x v="378"/>
    <s v="112003066"/>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VIGILANCIA Y CONTROL SANITARIO"/>
    <s v="VACUNAS ANTIRABICAS"/>
    <s v="PLANTA CENTRAL"/>
    <n v="9999"/>
    <n v="56"/>
    <s v="000"/>
    <s v="001"/>
    <n v="581202"/>
    <n v="1701"/>
    <s v="001"/>
    <s v="0000"/>
    <s v="0000"/>
    <n v="0"/>
    <n v="0"/>
    <n v="0"/>
    <n v="794036.07"/>
    <n v="0"/>
    <n v="794036.07"/>
    <s v="SI"/>
    <m/>
    <m/>
    <s v="Grace Guano F"/>
    <n v="0"/>
    <n v="0"/>
    <n v="0"/>
    <s v="SUB VIGILANCIA PREVENCION CONTROL SALUD"/>
    <x v="38"/>
    <s v="INMUNIZACIONES -F. ROTATORIO"/>
    <s v="NO"/>
    <n v="0"/>
  </r>
  <r>
    <x v="378"/>
    <s v="ZONA 1"/>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ZONA 1"/>
    <s v="ZONA 1"/>
    <s v="ZONA 1"/>
    <n v="51"/>
    <n v="90"/>
    <s v="0000"/>
    <s v="001"/>
    <s v="530104"/>
    <n v="1001"/>
    <s v="001"/>
    <s v="0000"/>
    <s v="0000"/>
    <n v="561982.17000000004"/>
    <n v="0"/>
    <n v="561982.17000000004"/>
    <m/>
    <n v="0"/>
    <n v="0"/>
    <s v="SI"/>
    <m/>
    <m/>
    <s v="Grace Guano F"/>
    <s v="ZONA 1"/>
    <s v="ZONA 1"/>
    <s v="ZONA 1"/>
    <s v="ZONA 1"/>
    <x v="57"/>
    <s v="ZONA 1"/>
    <e v="#N/A"/>
    <e v="#N/A"/>
  </r>
  <r>
    <x v="378"/>
    <s v="ZONA 2"/>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ZONA 2"/>
    <s v="ZONA 2"/>
    <s v="ZONA 2"/>
    <n v="52"/>
    <n v="90"/>
    <s v="0000"/>
    <s v="001"/>
    <s v="530104"/>
    <n v="1501"/>
    <s v="001"/>
    <s v="0000"/>
    <s v="0000"/>
    <n v="147613.98000000001"/>
    <n v="0"/>
    <n v="147613.98000000001"/>
    <m/>
    <n v="0"/>
    <n v="0"/>
    <s v="SI"/>
    <m/>
    <m/>
    <s v="Grace Guano F"/>
    <s v="ZONA 2"/>
    <s v="ZONA 2"/>
    <s v="ZONA 2"/>
    <s v="ZONA 2"/>
    <x v="58"/>
    <s v="ZONA 2"/>
    <e v="#N/A"/>
    <e v="#N/A"/>
  </r>
  <r>
    <x v="378"/>
    <s v="ZONA 3"/>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ZONA 3"/>
    <s v="ZONA 3"/>
    <s v="ZONA 3"/>
    <n v="53"/>
    <n v="90"/>
    <s v="0000"/>
    <s v="001"/>
    <s v="530104"/>
    <s v="0601"/>
    <s v="001"/>
    <s v="0000"/>
    <s v="0000"/>
    <n v="366339.27"/>
    <n v="0"/>
    <n v="366339.27"/>
    <m/>
    <n v="0"/>
    <n v="0"/>
    <s v="SI"/>
    <m/>
    <m/>
    <s v="Grace Guano F"/>
    <s v="ZONA 3"/>
    <s v="ZONA 3"/>
    <s v="ZONA 3"/>
    <s v="ZONA 3"/>
    <x v="59"/>
    <s v="ZONA 3"/>
    <e v="#N/A"/>
    <e v="#N/A"/>
  </r>
  <r>
    <x v="378"/>
    <s v="ZONA 3"/>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ZONA 3"/>
    <s v="ZONA 3"/>
    <s v="ZONA 3"/>
    <n v="53"/>
    <n v="90"/>
    <s v="0000"/>
    <s v="001"/>
    <s v="530105"/>
    <s v="0601"/>
    <s v="001"/>
    <s v="0000"/>
    <s v="0000"/>
    <n v="86993.02"/>
    <n v="0"/>
    <n v="86993.02"/>
    <n v="0"/>
    <n v="0"/>
    <n v="0"/>
    <s v="SI"/>
    <m/>
    <m/>
    <s v="Grace Guano F"/>
    <s v="ZONA 3"/>
    <s v="ZONA 3"/>
    <s v="ZONA 3"/>
    <s v="ZONA 3"/>
    <x v="59"/>
    <s v="ZONA 3"/>
    <e v="#N/A"/>
    <e v="#N/A"/>
  </r>
  <r>
    <x v="378"/>
    <s v="ZONA 4"/>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ZONA 4"/>
    <s v="ZONA 4"/>
    <s v="ZONA 4"/>
    <n v="54"/>
    <n v="90"/>
    <s v="0000"/>
    <s v="001"/>
    <s v="530104"/>
    <n v="1301"/>
    <s v="001"/>
    <s v="0000"/>
    <s v="0000"/>
    <n v="374654.78"/>
    <n v="0"/>
    <n v="374654.78"/>
    <n v="0"/>
    <n v="0"/>
    <n v="0"/>
    <s v="SI"/>
    <m/>
    <m/>
    <s v="Grace Guano F"/>
    <s v="ZONA 4"/>
    <s v="ZONA 4"/>
    <s v="ZONA 4"/>
    <s v="ZONA 4"/>
    <x v="60"/>
    <s v="ZONA 4"/>
    <e v="#N/A"/>
    <e v="#N/A"/>
  </r>
  <r>
    <x v="378"/>
    <s v="ZONA 5"/>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ZONA 5"/>
    <s v="ZONA 5"/>
    <s v="ZONA 5"/>
    <n v="55"/>
    <n v="90"/>
    <s v="0000"/>
    <s v="001"/>
    <s v="530104"/>
    <s v="0910"/>
    <s v="001"/>
    <s v="0000"/>
    <s v="0000"/>
    <n v="417053.9"/>
    <n v="0"/>
    <n v="417053.9"/>
    <n v="0"/>
    <n v="0"/>
    <n v="0"/>
    <s v="SI"/>
    <m/>
    <m/>
    <s v="Grace Guano F"/>
    <s v="ZONA 5"/>
    <s v="ZONA 5"/>
    <s v="ZONA 5"/>
    <s v="ZONA 5"/>
    <x v="61"/>
    <s v="ZONA 5"/>
    <e v="#N/A"/>
    <e v="#N/A"/>
  </r>
  <r>
    <x v="378"/>
    <s v="ZONA 6"/>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ZONA 6"/>
    <s v="ZONA 6"/>
    <s v="ZONA 6"/>
    <n v="56"/>
    <n v="90"/>
    <s v="0000"/>
    <s v="001"/>
    <s v="530104"/>
    <s v="0910"/>
    <s v="001"/>
    <s v="0000"/>
    <s v="0000"/>
    <n v="217054.97"/>
    <n v="0"/>
    <n v="217054.97"/>
    <n v="0"/>
    <n v="0"/>
    <n v="0"/>
    <s v="SI"/>
    <m/>
    <m/>
    <s v="Grace Guano F"/>
    <s v="ZONA 6"/>
    <s v="ZONA 6"/>
    <s v="ZONA 6"/>
    <s v="ZONA 6"/>
    <x v="62"/>
    <s v="ZONA 6"/>
    <e v="#N/A"/>
    <e v="#N/A"/>
  </r>
  <r>
    <x v="378"/>
    <s v="ZONA 6"/>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ZONA 6"/>
    <s v="ZONA 6"/>
    <s v="ZONA 6"/>
    <n v="56"/>
    <n v="90"/>
    <s v="0000"/>
    <s v="001"/>
    <s v="530105"/>
    <s v="0101"/>
    <s v="001"/>
    <s v="0000"/>
    <s v="0000"/>
    <n v="7737.9"/>
    <n v="0"/>
    <n v="7737.9"/>
    <n v="0"/>
    <n v="0"/>
    <n v="0"/>
    <s v="SI"/>
    <m/>
    <m/>
    <s v="Grace Guano F"/>
    <s v="ZONA 6"/>
    <s v="ZONA 6"/>
    <s v="ZONA 6"/>
    <s v="ZONA 6"/>
    <x v="62"/>
    <s v="ZONA 6"/>
    <e v="#N/A"/>
    <e v="#N/A"/>
  </r>
  <r>
    <x v="378"/>
    <s v="ZONA 7"/>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ZONA 7"/>
    <s v="ZONA 7"/>
    <s v="ZONA 7"/>
    <n v="57"/>
    <n v="90"/>
    <s v="0000"/>
    <s v="001"/>
    <s v="530104"/>
    <n v="1101"/>
    <s v="001"/>
    <s v="0000"/>
    <s v="0000"/>
    <n v="314788.69"/>
    <n v="0"/>
    <n v="314788.69"/>
    <n v="0"/>
    <n v="0"/>
    <n v="0"/>
    <s v="SI"/>
    <m/>
    <m/>
    <s v="Grace Guano F"/>
    <s v="ZONA 7"/>
    <s v="ZONA 7"/>
    <s v="ZONA 7"/>
    <s v="ZONA 7"/>
    <x v="63"/>
    <s v="ZONA 7"/>
    <e v="#N/A"/>
    <e v="#N/A"/>
  </r>
  <r>
    <x v="378"/>
    <s v="ZONA  8"/>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ZONA  8"/>
    <s v="ZONA  8"/>
    <s v="ZONA  8"/>
    <n v="58"/>
    <n v="90"/>
    <s v="0000"/>
    <s v="001"/>
    <s v="530104"/>
    <s v="0901"/>
    <s v="001"/>
    <s v="0000"/>
    <s v="0000"/>
    <n v="599449.66"/>
    <n v="0"/>
    <n v="599449.66"/>
    <n v="0"/>
    <n v="0"/>
    <n v="0"/>
    <s v="SI"/>
    <m/>
    <m/>
    <s v="Grace Guano F"/>
    <s v="ZONA  8"/>
    <s v="ZONA  8"/>
    <s v="ZONA  8"/>
    <s v="ZONA  8"/>
    <x v="64"/>
    <s v="ZONA  8"/>
    <e v="#N/A"/>
    <e v="#N/A"/>
  </r>
  <r>
    <x v="378"/>
    <s v="ZONA 9"/>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ZONA 9"/>
    <s v="ZONA 9"/>
    <s v="ZONA 9"/>
    <n v="59"/>
    <n v="90"/>
    <s v="0000"/>
    <s v="001"/>
    <s v="530104"/>
    <n v="1701"/>
    <s v="001"/>
    <s v="0000"/>
    <s v="0000"/>
    <n v="396384.77"/>
    <n v="0"/>
    <n v="396384.77"/>
    <n v="0"/>
    <n v="0"/>
    <n v="0"/>
    <s v="SI"/>
    <m/>
    <m/>
    <s v="Grace Guano F"/>
    <s v="ZONA 9"/>
    <s v="ZONA 9"/>
    <s v="ZONA 9"/>
    <s v="ZONA 9"/>
    <x v="65"/>
    <s v="ZONA 9"/>
    <e v="#N/A"/>
    <e v="#N/A"/>
  </r>
  <r>
    <x v="378"/>
    <s v="ZONA 9"/>
    <s v="MSP-VAIS-2022-1265-M"/>
    <d v="2022-09-27T00:00:00"/>
    <s v="MSP-DNPI-2022-1641-M"/>
    <d v="2022-09-29T00:00:00"/>
    <x v="0"/>
    <s v="En el marco de la importancia de que se mantengan operativas las unidades de salud, el Viceministerio de Atención Integral en Salud remite la priorización respectiva para el financiamiento de Energía Eléctrica y Telecomunciaciones."/>
    <s v="ZONA 9"/>
    <s v="ZONA 9"/>
    <s v="ZONA 9"/>
    <n v="59"/>
    <n v="90"/>
    <s v="0000"/>
    <s v="001"/>
    <s v="530809"/>
    <n v="1701"/>
    <s v="001"/>
    <s v="0000"/>
    <s v="0000"/>
    <n v="253560.6"/>
    <n v="0"/>
    <n v="253560.6"/>
    <n v="0"/>
    <n v="0"/>
    <n v="0"/>
    <s v="SI"/>
    <m/>
    <m/>
    <s v="Grace Guano F"/>
    <s v="ZONA 9"/>
    <s v="ZONA 9"/>
    <s v="ZONA 9"/>
    <s v="ZONA 9"/>
    <x v="65"/>
    <s v="ZONA 9"/>
    <e v="#N/A"/>
    <e v="#N/A"/>
  </r>
  <r>
    <x v="379"/>
    <s v="134001061"/>
    <s v="MSP-DNTH-2022-5629-M"/>
    <d v="2022-09-27T00:00:00"/>
    <s v="MSP-DNPI-2022-1642-M"/>
    <d v="2022-09-29T00:00:00"/>
    <x v="2"/>
    <s v=" SE RETIRA DEL ITEM DE CALZADO PARA CABALLEROS Y PARA DAMAS Y DE ROPA DE TRABAJO (CONTRATO COLECTIVO), LOS VALORES PARA FINANCIAR  EL NUEVO  ITEM DE ROPA DE TRABAJO  (CÓDIGO DE TRABAJO), DEBIDO A QUE EL PLAZO MÁXIMO PARA LA ENTREGA ERA EL 15 DE JULIO  DE ACUERDO A LA REVISIÓN DEL DECIMO PRIMER CONTRATO COLECTIVO DE TRABAJO, PARA LO CUAL SE PAGARÁ AHORA EN EFECTIVO."/>
    <s v="ADMINISTRACION CENTRAL"/>
    <s v="Adquisición de ropa de trabajo para las y los trabajadores de contrato colectivo del Ministerio de Salud Pública - Planta Central"/>
    <s v="PLANTA CENTRAL"/>
    <n v="9999"/>
    <s v="01"/>
    <s v="000"/>
    <s v="001"/>
    <n v="530802"/>
    <n v="1701"/>
    <s v="001"/>
    <s v="0000"/>
    <s v="0000"/>
    <n v="0"/>
    <n v="0"/>
    <n v="0"/>
    <n v="10941.97"/>
    <n v="0"/>
    <n v="10941.97"/>
    <s v="SI"/>
    <m/>
    <m/>
    <s v="Alexandra Simba"/>
    <n v="0"/>
    <n v="0"/>
    <n v="0"/>
    <s v="COOR ADMINISTRATIVA FINANCIERA"/>
    <x v="12"/>
    <s v="BIENESTAR LABORAL"/>
    <s v="NO"/>
    <n v="0"/>
  </r>
  <r>
    <x v="379"/>
    <s v="134001119"/>
    <s v="MSP-DNTH-2022-5629-M"/>
    <d v="2022-09-27T00:00:00"/>
    <s v="MSP-DNPI-2022-1642-M"/>
    <d v="2022-09-29T00:00:00"/>
    <x v="2"/>
    <s v=" SE RETIRA DEL ITEM DE CALZADO PARA CABALLEROS Y PARA DAMAS Y DE ROPA DE TRABAJO (CONTRATO COLECTIVO), LOS VALORES PARA FINANCIAR  EL NUEVO  ITEM DE ROPA DE TRABAJO  (CÓDIGO DE TRABAJO), DEBIDO A QUE EL PLAZO MÁXIMO PARA LA ENTREGA ERA EL 15 DE JULIO  DE ACUERDO A LA REVISIÓN DEL DECIMO PRIMER CONTRATO COLECTIVO DE TRABAJO, PARA LO CUAL SE PAGARÁ AHORA EN EFECTIVO."/>
    <s v="ADMINISTRACION CENTRAL"/>
    <s v="Adquisición de calzado para las y los trabajadores de contrato colectivo del Ministerio de Salud Pública Planta Central (CABALLEROS)"/>
    <s v="PLANTA CENTRAL"/>
    <n v="9999"/>
    <s v="01"/>
    <s v="000"/>
    <s v="001"/>
    <n v="530802"/>
    <n v="1701"/>
    <s v="001"/>
    <s v="0000"/>
    <s v="0000"/>
    <n v="0"/>
    <n v="0"/>
    <n v="0"/>
    <n v="7222"/>
    <n v="0"/>
    <n v="7222"/>
    <s v="SI"/>
    <m/>
    <m/>
    <s v="Alexandra Simba"/>
    <n v="0"/>
    <n v="0"/>
    <n v="0"/>
    <s v="COOR ADMINISTRATIVA FINANCIERA"/>
    <x v="12"/>
    <s v="NO APLICA"/>
    <s v="NO"/>
    <n v="0"/>
  </r>
  <r>
    <x v="379"/>
    <s v="134001120"/>
    <s v="MSP-DNTH-2022-5629-M"/>
    <d v="2022-09-27T00:00:00"/>
    <s v="MSP-DNPI-2022-1642-M"/>
    <d v="2022-09-29T00:00:00"/>
    <x v="2"/>
    <s v=" SE RETIRA DEL ITEM DE CALZADO PARA CABALLEROS Y PARA DAMAS Y DE ROPA DE TRABAJO (CONTRATO COLECTIVO), LOS VALORES PARA FINANCIAR  EL NUEVO  ITEM DE ROPA DE TRABAJO  (CÓDIGO DE TRABAJO), DEBIDO A QUE EL PLAZO MÁXIMO PARA LA ENTREGA ERA EL 15 DE JULIO  DE ACUERDO A LA REVISIÓN DEL DECIMO PRIMER CONTRATO COLECTIVO DE TRABAJO, PARA LO CUAL SE PAGARÁ AHORA EN EFECTIVO."/>
    <s v="ADMINISTRACION CENTRAL"/>
    <s v="Adquisición de calzado para las y los trabajadores de contrato colectivo del Ministerio de Salud Pública Planta Central (DAMAS)"/>
    <s v="PLANTA CENTRAL"/>
    <n v="9999"/>
    <s v="01"/>
    <s v="000"/>
    <s v="001"/>
    <n v="530802"/>
    <n v="1701"/>
    <s v="001"/>
    <s v="0000"/>
    <s v="0000"/>
    <n v="0"/>
    <n v="0"/>
    <n v="0"/>
    <n v="1086.1199999999999"/>
    <n v="0"/>
    <n v="1086.1199999999999"/>
    <s v="SI"/>
    <m/>
    <m/>
    <s v="Alexandra Simba"/>
    <n v="0"/>
    <n v="0"/>
    <n v="0"/>
    <s v="COOR ADMINISTRATIVA FINANCIERA"/>
    <x v="12"/>
    <s v="NO APLICA"/>
    <s v="NO"/>
    <n v="0"/>
  </r>
  <r>
    <x v="379"/>
    <s v="134001134"/>
    <s v="MSP-DNTH-2022-5629-M"/>
    <d v="2022-09-27T00:00:00"/>
    <s v="MSP-DNPI-2022-1642-M"/>
    <d v="2022-09-29T00:00:00"/>
    <x v="2"/>
    <s v=" SE RETIRA DEL ITEM DE CALZADO PARA CABALLEROS Y PARA DAMAS Y DE ROPA DE TRABAJO (CONTRATO COLECTIVO), LOS VALORES PARA FINANCIAR  EL NUEVO  ITEM DE ROPA DE TRABAJO  (CÓDIGO DE TRABAJO), DEBIDO A QUE EL PLAZO MÁXIMO PARA LA ENTREGA ERA EL 15 DE JULIO  DE ACUERDO A LA REVISIÓN DEL DECIMO PRIMER CONTRATO COLECTIVO DE TRABAJO, PARA LO CUAL SE PAGARÁ AHORA EN EFECTIVO."/>
    <s v="ADMINISTRACION CENTRAL"/>
    <s v="Pago en Efectivo de la ropa de trabajo para las y los trabajadores de Código del Trabajo del Ministerio de Salud Pública - Planta Central"/>
    <s v="PLANTA CENTRAL"/>
    <n v="9999"/>
    <s v="01"/>
    <s v="000"/>
    <s v="001"/>
    <n v="530802"/>
    <n v="1701"/>
    <s v="001"/>
    <s v="0000"/>
    <s v="0000"/>
    <n v="19250.09"/>
    <n v="0"/>
    <n v="19250.09"/>
    <n v="0"/>
    <n v="0"/>
    <n v="0"/>
    <s v="SI"/>
    <m/>
    <m/>
    <s v="Alexandra Simba"/>
    <n v="19250.09"/>
    <n v="0"/>
    <n v="19250.09"/>
    <s v="COOR ADMINISTRATIVA FINANCIERA"/>
    <x v="12"/>
    <s v="NO APLICA"/>
    <s v="SI"/>
    <n v="19250.09"/>
  </r>
  <r>
    <x v="380"/>
    <s v="132001003"/>
    <s v="MSP-DNGP-2022-0522-M"/>
    <d v="2022-09-27T00:00:00"/>
    <s v="MSP-DNPI-2022-1659-M"/>
    <d v="2022-10-01T00:00:00"/>
    <x v="0"/>
    <s v="Reforma de recursos para viáticos "/>
    <s v="ADMINISTRACION CENTRAL"/>
    <s v="Asignación esigef para financiar actividades priorizadas "/>
    <s v="PLANTA CENTRAL"/>
    <n v="9999"/>
    <s v="01"/>
    <s v="000"/>
    <s v="001"/>
    <n v="580104"/>
    <n v="1701"/>
    <s v="001"/>
    <s v="0000"/>
    <s v="0000"/>
    <n v="0"/>
    <n v="0"/>
    <n v="0"/>
    <n v="3840"/>
    <n v="0"/>
    <n v="3840"/>
    <s v="SI"/>
    <m/>
    <m/>
    <s v="VERONICA VELEZ "/>
    <n v="65083"/>
    <n v="-143.4"/>
    <n v="64939.6"/>
    <s v="COOR PLANIFICACION GEST ESTRAT"/>
    <x v="25"/>
    <s v="Presupuesto por Resultados"/>
    <s v="SI"/>
    <n v="64939.6"/>
  </r>
  <r>
    <x v="380"/>
    <s v="132002001"/>
    <s v="MSP-DNGP-2022-0522-M"/>
    <d v="2022-09-27T00:00:00"/>
    <s v="MSP-DNPI-2022-1659-M"/>
    <d v="2022-10-01T00:00:00"/>
    <x v="0"/>
    <s v="Reforma de recursos para viáticos "/>
    <s v="ADMINISTRACION CENTRAL"/>
    <s v="Viáticos contemplados para visitas y gestiones propios de la Dirección Nacional de Gestión de Procesos"/>
    <s v="PLANTA CENTRAL"/>
    <n v="9999"/>
    <s v="01"/>
    <s v="000"/>
    <s v="001"/>
    <n v="530303"/>
    <n v="1701"/>
    <s v="001"/>
    <s v="0000"/>
    <s v="0000"/>
    <n v="3840"/>
    <n v="0"/>
    <n v="3840"/>
    <n v="0"/>
    <n v="0"/>
    <n v="0"/>
    <s v="SI"/>
    <m/>
    <m/>
    <s v="VERONICA VELEZ "/>
    <n v="8960"/>
    <n v="0"/>
    <n v="8960"/>
    <s v="COOR PLANIFICACION GEST ESTRAT"/>
    <x v="43"/>
    <s v="NO APLICA"/>
    <s v="SI"/>
    <n v="0"/>
  </r>
  <r>
    <x v="381"/>
    <s v="ZONA 1"/>
    <s v="MSP-DNAPHUM-2022-0542-M"/>
    <d v="2022-09-27T00:00:00"/>
    <s v="MSP-DNPI-2022-1643-M"/>
    <d v="2022-09-28T00:00:00"/>
    <x v="0"/>
    <s v="LA REFORMA SE REALIZA CON LA FINALIDAD DE EFECTUAR LA ASIGNACIÓN PRESUPUESTARIA POR CONCEPTO DE PAGO DE FORTALECIMIENTO DEL SEVICIO DE SALUD MOVIL(AMBULANCIAS) "/>
    <s v="PROVISION Y PRESTACION DE SERVICIOS DE SALUD"/>
    <s v="ZONA 1"/>
    <s v="ZONA 1"/>
    <n v="1257"/>
    <n v="90"/>
    <s v="000"/>
    <s v="001"/>
    <n v="530813"/>
    <s v="1004"/>
    <s v="001"/>
    <s v="0000"/>
    <s v="0000"/>
    <n v="0"/>
    <n v="0"/>
    <n v="0"/>
    <n v="4250"/>
    <n v="0"/>
    <n v="4250"/>
    <s v="NO"/>
    <m/>
    <m/>
    <s v="DIANA MESIAS"/>
    <e v="#N/A"/>
    <e v="#N/A"/>
    <e v="#N/A"/>
    <e v="#N/A"/>
    <x v="8"/>
    <e v="#N/A"/>
    <e v="#N/A"/>
    <e v="#N/A"/>
  </r>
  <r>
    <x v="381"/>
    <s v="ZONA 1"/>
    <s v="MSP-DNAPHUM-2022-0542-M"/>
    <d v="2022-09-27T00:00:00"/>
    <s v="MSP-DNPI-2022-1643-M"/>
    <d v="2022-09-28T00:00:00"/>
    <x v="0"/>
    <s v="LA REFORMA SE REALIZA CON LA FINALIDAD DE EFECTUAR LA ASIGNACIÓN PRESUPUESTARIA POR CONCEPTO DE PAGO DE FORTALECIMIENTO DEL SEVICIO DE SALUD MOVIL(AMBULANCIAS) "/>
    <s v="PROVISION Y PRESTACION DE SERVICIOS DE SALUD"/>
    <s v="ZONA 1"/>
    <s v="ZONA 1"/>
    <n v="1257"/>
    <n v="90"/>
    <s v="000"/>
    <s v="001"/>
    <n v="530803"/>
    <s v="1004"/>
    <s v="001"/>
    <s v="0000"/>
    <s v="0000"/>
    <m/>
    <m/>
    <n v="0"/>
    <n v="1610"/>
    <m/>
    <n v="1610"/>
    <s v="NO"/>
    <m/>
    <m/>
    <s v="DIANA MESIAS"/>
    <e v="#N/A"/>
    <e v="#N/A"/>
    <e v="#N/A"/>
    <e v="#N/A"/>
    <x v="8"/>
    <e v="#N/A"/>
    <e v="#N/A"/>
    <e v="#N/A"/>
  </r>
  <r>
    <x v="381"/>
    <s v="ZONA 1"/>
    <s v="MSP-DNAPHUM-2022-0542-M"/>
    <d v="2022-09-27T00:00:00"/>
    <s v="MSP-DNPI-2022-1643-M"/>
    <d v="2022-09-28T00:00:00"/>
    <x v="0"/>
    <s v="LA REFORMA SE REALIZA CON LA FINALIDAD DE EFECTUAR LA ASIGNACIÓN PRESUPUESTARIA POR CONCEPTO DE PAGO DE FORTALECIMIENTO DEL SEVICIO DE SALUD MOVIL(AMBULANCIAS) "/>
    <s v="PROVISION Y PRESTACION DE SERVICIOS DE SALUD"/>
    <s v="ZONA 1"/>
    <s v="ZONA 1"/>
    <n v="1257"/>
    <n v="90"/>
    <s v="000"/>
    <s v="001"/>
    <n v="530405"/>
    <s v="1004"/>
    <s v="001"/>
    <s v="0000"/>
    <s v="0000"/>
    <m/>
    <m/>
    <n v="0"/>
    <n v="4650"/>
    <m/>
    <n v="4650"/>
    <s v="NO"/>
    <m/>
    <m/>
    <s v="DIANA MESIAS"/>
    <e v="#N/A"/>
    <e v="#N/A"/>
    <e v="#N/A"/>
    <e v="#N/A"/>
    <x v="8"/>
    <e v="#N/A"/>
    <e v="#N/A"/>
    <e v="#N/A"/>
  </r>
  <r>
    <x v="381"/>
    <s v="ZONA 1"/>
    <s v="MSP-DNAPHUM-2022-0542-M"/>
    <d v="2022-09-27T00:00:00"/>
    <s v="MSP-DNPI-2022-1643-M"/>
    <d v="2022-09-28T00:00:00"/>
    <x v="0"/>
    <s v="LA REFORMA SE REALIZA CON LA FINALIDAD DE EFECTUAR LA ASIGNACIÓN PRESUPUESTARIA POR CONCEPTO DE PAGO DE FORTALECIMIENTO DEL SEVICIO DE SALUD MOVIL(AMBULANCIAS) "/>
    <s v="PROVISION Y PRESTACION DE SERVICIOS DE SALUD"/>
    <s v="ZONA 1"/>
    <s v="ZONA 1"/>
    <n v="1257"/>
    <n v="90"/>
    <s v="000"/>
    <s v="001"/>
    <n v="530813"/>
    <s v="1004"/>
    <s v="001"/>
    <s v="0000"/>
    <s v="0000"/>
    <m/>
    <m/>
    <n v="0"/>
    <n v="13742"/>
    <m/>
    <n v="13742"/>
    <s v="NO"/>
    <m/>
    <m/>
    <s v="DIANA MESIAS"/>
    <e v="#N/A"/>
    <e v="#N/A"/>
    <e v="#N/A"/>
    <e v="#N/A"/>
    <x v="8"/>
    <e v="#N/A"/>
    <e v="#N/A"/>
    <e v="#N/A"/>
  </r>
  <r>
    <x v="381"/>
    <s v="ZONA 1"/>
    <s v="MSP-DNAPHUM-2022-0542-M"/>
    <d v="2022-09-27T00:00:00"/>
    <s v="MSP-DNPI-2022-1643-M"/>
    <d v="2022-09-28T00:00:00"/>
    <x v="0"/>
    <s v="LA REFORMA SE REALIZA CON LA FINALIDAD DE EFECTUAR LA ASIGNACIÓN PRESUPUESTARIA POR CONCEPTO DE PAGO DE FORTALECIMIENTO DEL SEVICIO DE SALUD MOVIL(AMBULANCIAS) "/>
    <s v="PROVISION Y PRESTACION DE SERVICIOS DE SALUD"/>
    <s v="ZONA 1"/>
    <s v="ZONA 1"/>
    <s v="1255"/>
    <n v="90"/>
    <s v="000"/>
    <s v="001"/>
    <s v="530813"/>
    <n v="1003"/>
    <s v="001"/>
    <s v="0000"/>
    <s v="0000"/>
    <n v="4250"/>
    <m/>
    <n v="4250"/>
    <m/>
    <m/>
    <n v="0"/>
    <s v="NO"/>
    <m/>
    <m/>
    <s v="DIANA MESIAS"/>
    <e v="#N/A"/>
    <e v="#N/A"/>
    <e v="#N/A"/>
    <e v="#N/A"/>
    <x v="8"/>
    <e v="#N/A"/>
    <e v="#N/A"/>
    <e v="#N/A"/>
  </r>
  <r>
    <x v="381"/>
    <s v="ZONA 1"/>
    <s v="MSP-DNAPHUM-2022-0542-M"/>
    <d v="2022-09-27T00:00:00"/>
    <s v="MSP-DNPI-2022-1643-M"/>
    <d v="2022-09-28T00:00:00"/>
    <x v="0"/>
    <s v="LA REFORMA SE REALIZA CON LA FINALIDAD DE EFECTUAR LA ASIGNACIÓN PRESUPUESTARIA POR CONCEPTO DE PAGO DE FORTALECIMIENTO DEL SEVICIO DE SALUD MOVIL(AMBULANCIAS) "/>
    <s v="PROVISION Y PRESTACION DE SERVICIOS DE SALUD"/>
    <s v="ZONA 1"/>
    <s v="ZONA 1"/>
    <s v="1255"/>
    <n v="90"/>
    <s v="000"/>
    <s v="001"/>
    <s v="530803"/>
    <n v="1003"/>
    <s v="001"/>
    <s v="0000"/>
    <s v="0000"/>
    <n v="700"/>
    <m/>
    <n v="700"/>
    <m/>
    <m/>
    <n v="0"/>
    <s v="NO"/>
    <m/>
    <m/>
    <s v="DIANA MESIAS"/>
    <e v="#N/A"/>
    <e v="#N/A"/>
    <e v="#N/A"/>
    <e v="#N/A"/>
    <x v="8"/>
    <e v="#N/A"/>
    <e v="#N/A"/>
    <e v="#N/A"/>
  </r>
  <r>
    <x v="381"/>
    <s v="ZONA 1"/>
    <s v="MSP-DNAPHUM-2022-0542-M"/>
    <d v="2022-09-27T00:00:00"/>
    <s v="MSP-DNPI-2022-1643-M"/>
    <d v="2022-09-28T00:00:00"/>
    <x v="0"/>
    <s v="LA REFORMA SE REALIZA CON LA FINALIDAD DE EFECTUAR LA ASIGNACIÓN PRESUPUESTARIA POR CONCEPTO DE PAGO DE FORTALECIMIENTO DEL SEVICIO DE SALUD MOVIL(AMBULANCIAS) "/>
    <s v="PROVISION Y PRESTACION DE SERVICIOS DE SALUD"/>
    <s v="ZONA 1"/>
    <s v="ZONA 1"/>
    <s v="1255"/>
    <n v="90"/>
    <s v="000"/>
    <s v="001"/>
    <s v="530405"/>
    <n v="1003"/>
    <s v="001"/>
    <s v="0000"/>
    <s v="0000"/>
    <n v="4650"/>
    <m/>
    <n v="4650"/>
    <m/>
    <m/>
    <n v="0"/>
    <s v="NO"/>
    <m/>
    <m/>
    <s v="DIANA MESIAS"/>
    <e v="#N/A"/>
    <e v="#N/A"/>
    <e v="#N/A"/>
    <e v="#N/A"/>
    <x v="8"/>
    <e v="#N/A"/>
    <e v="#N/A"/>
    <e v="#N/A"/>
  </r>
  <r>
    <x v="381"/>
    <s v="ZONA 1"/>
    <s v="MSP-DNAPHUM-2022-0542-M"/>
    <d v="2022-09-27T00:00:00"/>
    <s v="MSP-DNPI-2022-1643-M"/>
    <d v="2022-09-28T00:00:00"/>
    <x v="0"/>
    <s v="LA REFORMA SE REALIZA CON LA FINALIDAD DE EFECTUAR LA ASIGNACIÓN PRESUPUESTARIA POR CONCEPTO DE PAGO DE FORTALECIMIENTO DEL SEVICIO DE SALUD MOVIL(AMBULANCIAS) "/>
    <s v="PROVISION Y PRESTACION DE SERVICIOS DE SALUD"/>
    <s v="ZONA 1"/>
    <s v="ZONA 1"/>
    <s v="1250"/>
    <n v="90"/>
    <s v="000"/>
    <s v="001"/>
    <n v="530813"/>
    <n v="1001"/>
    <s v="001"/>
    <s v="0000"/>
    <s v="0000"/>
    <n v="13742"/>
    <m/>
    <n v="13742"/>
    <m/>
    <m/>
    <n v="0"/>
    <s v="NO"/>
    <m/>
    <m/>
    <s v="DIANA MESIAS"/>
    <e v="#N/A"/>
    <e v="#N/A"/>
    <e v="#N/A"/>
    <e v="#N/A"/>
    <x v="8"/>
    <e v="#N/A"/>
    <e v="#N/A"/>
    <e v="#N/A"/>
  </r>
  <r>
    <x v="381"/>
    <s v="ZONA 1"/>
    <s v="MSP-DNAPHUM-2022-0542-M"/>
    <d v="2022-09-27T00:00:00"/>
    <s v="MSP-DNPI-2022-1643-M"/>
    <d v="2022-09-28T00:00:00"/>
    <x v="0"/>
    <s v="LA REFORMA SE REALIZA CON LA FINALIDAD DE EFECTUAR LA ASIGNACIÓN PRESUPUESTARIA POR CONCEPTO DE PAGO DE FORTALECIMIENTO DEL SEVICIO DE SALUD MOVIL(AMBULANCIAS) "/>
    <s v="PROVISION Y PRESTACION DE SERVICIOS DE SALUD"/>
    <s v="ZONA 1"/>
    <s v="ZONA 1"/>
    <s v="1250"/>
    <n v="90"/>
    <s v="000"/>
    <s v="001"/>
    <s v="530803"/>
    <n v="1001"/>
    <s v="001"/>
    <s v="0000"/>
    <s v="0000"/>
    <n v="910"/>
    <m/>
    <n v="910"/>
    <m/>
    <m/>
    <n v="0"/>
    <s v="NO"/>
    <m/>
    <m/>
    <s v="DIANA MESIAS"/>
    <e v="#N/A"/>
    <e v="#N/A"/>
    <e v="#N/A"/>
    <e v="#N/A"/>
    <x v="8"/>
    <e v="#N/A"/>
    <e v="#N/A"/>
    <e v="#N/A"/>
  </r>
  <r>
    <x v="381"/>
    <s v="ZONA 3"/>
    <s v="MSP-DNAPHUM-2022-0542-M"/>
    <d v="2022-09-27T00:00:00"/>
    <s v="MSP-DNPI-2022-1643-M"/>
    <d v="2022-09-28T00:00:00"/>
    <x v="0"/>
    <s v="LA REFORMA SE REALIZA CON LA FINALIDAD DE EFECTUAR LA ASIGNACIÓN PRESUPUESTARIA POR CONCEPTO DE PAGO DE FORTALECIMIENTO DEL SEVICIO DE SALUD MOVIL(AMBULANCIAS) "/>
    <s v="PROVISION Y PRESTACION DE SERVICIOS DE SALUD"/>
    <s v="ZONA 3"/>
    <s v="ZONA 3"/>
    <s v="3340"/>
    <n v="90"/>
    <s v="000"/>
    <s v="001"/>
    <s v="530405"/>
    <n v="602"/>
    <s v="001"/>
    <s v="0000"/>
    <s v="0000"/>
    <m/>
    <m/>
    <n v="0"/>
    <n v="16900"/>
    <m/>
    <n v="16900"/>
    <s v="NO"/>
    <m/>
    <m/>
    <s v="DIANA MESIAS"/>
    <e v="#N/A"/>
    <e v="#N/A"/>
    <e v="#N/A"/>
    <e v="#N/A"/>
    <x v="8"/>
    <e v="#N/A"/>
    <e v="#N/A"/>
    <e v="#N/A"/>
  </r>
  <r>
    <x v="381"/>
    <s v="ZONA 3"/>
    <s v="MSP-DNAPHUM-2022-0542-M"/>
    <d v="2022-09-27T00:00:00"/>
    <s v="MSP-DNPI-2022-1643-M"/>
    <d v="2022-09-28T00:00:00"/>
    <x v="0"/>
    <s v="LA REFORMA SE REALIZA CON LA FINALIDAD DE EFECTUAR LA ASIGNACIÓN PRESUPUESTARIA POR CONCEPTO DE PAGO DE FORTALECIMIENTO DEL SEVICIO DE SALUD MOVIL(AMBULANCIAS) "/>
    <s v="PROVISION Y PRESTACION DE SERVICIOS DE SALUD"/>
    <s v="ZONA 3"/>
    <s v="ZONA 3"/>
    <s v="3340"/>
    <n v="90"/>
    <s v="000"/>
    <s v="001"/>
    <s v="530803"/>
    <n v="602"/>
    <s v="001"/>
    <s v="0000"/>
    <s v="0000"/>
    <n v="450"/>
    <m/>
    <n v="450"/>
    <m/>
    <m/>
    <n v="0"/>
    <s v="NO"/>
    <m/>
    <m/>
    <s v="DIANA MESIAS"/>
    <e v="#N/A"/>
    <e v="#N/A"/>
    <e v="#N/A"/>
    <e v="#N/A"/>
    <x v="8"/>
    <e v="#N/A"/>
    <e v="#N/A"/>
    <e v="#N/A"/>
  </r>
  <r>
    <x v="381"/>
    <s v="ZONA 3"/>
    <s v="MSP-DNAPHUM-2022-0542-M"/>
    <d v="2022-09-27T00:00:00"/>
    <s v="MSP-DNPI-2022-1643-M"/>
    <d v="2022-09-28T00:00:00"/>
    <x v="0"/>
    <s v="LA REFORMA SE REALIZA CON LA FINALIDAD DE EFECTUAR LA ASIGNACIÓN PRESUPUESTARIA POR CONCEPTO DE PAGO DE FORTALECIMIENTO DEL SEVICIO DE SALUD MOVIL(AMBULANCIAS) "/>
    <s v="PROVISION Y PRESTACION DE SERVICIOS DE SALUD"/>
    <s v="ZONA 3"/>
    <s v="ZONA 3"/>
    <s v="3340"/>
    <n v="90"/>
    <s v="000"/>
    <s v="001"/>
    <s v="530813"/>
    <n v="602"/>
    <s v="001"/>
    <s v="0000"/>
    <s v="0000"/>
    <n v="7300"/>
    <m/>
    <n v="7300"/>
    <m/>
    <m/>
    <n v="0"/>
    <s v="NO"/>
    <m/>
    <m/>
    <s v="DIANA MESIAS"/>
    <e v="#N/A"/>
    <e v="#N/A"/>
    <e v="#N/A"/>
    <e v="#N/A"/>
    <x v="8"/>
    <e v="#N/A"/>
    <e v="#N/A"/>
    <e v="#N/A"/>
  </r>
  <r>
    <x v="381"/>
    <s v="ZONA 3"/>
    <s v="MSP-DNAPHUM-2022-0542-M"/>
    <d v="2022-09-27T00:00:00"/>
    <s v="MSP-DNPI-2022-1643-M"/>
    <d v="2022-09-28T00:00:00"/>
    <x v="0"/>
    <s v="LA REFORMA SE REALIZA CON LA FINALIDAD DE EFECTUAR LA ASIGNACIÓN PRESUPUESTARIA POR CONCEPTO DE PAGO DE FORTALECIMIENTO DEL SEVICIO DE SALUD MOVIL(AMBULANCIAS) "/>
    <s v="PROVISION Y PRESTACION DE SERVICIOS DE SALUD"/>
    <s v="ZONA 3"/>
    <s v="ZONA 3"/>
    <s v="1093"/>
    <n v="90"/>
    <s v="000"/>
    <s v="001"/>
    <s v="530405"/>
    <n v="505"/>
    <s v="001"/>
    <s v="0000"/>
    <s v="0000"/>
    <n v="9150"/>
    <m/>
    <n v="9150"/>
    <m/>
    <m/>
    <n v="0"/>
    <s v="NO"/>
    <m/>
    <m/>
    <s v="DIANA MESIAS"/>
    <e v="#N/A"/>
    <e v="#N/A"/>
    <e v="#N/A"/>
    <e v="#N/A"/>
    <x v="8"/>
    <e v="#N/A"/>
    <e v="#N/A"/>
    <e v="#N/A"/>
  </r>
  <r>
    <x v="382"/>
    <s v="113001040"/>
    <s v="MSP-DNCIP-2022-0519-M"/>
    <d v="2022-09-28T00:00:00"/>
    <s v="MSP-DNPI-2022-1639-M"/>
    <d v="2022-09-28T00:00:00"/>
    <x v="0"/>
    <s v="Se plantea la presente reforma conforme a correo electrónico emitido por la Subsecretaría de Presupuesto del"/>
    <s v="PREVENCION Y PROMOCION DE LA SALUD"/>
    <s v="Reproducción del material educomunicacional (caja de herramientas e insumos lúdicos) para la promoción de prácticas de vida saludable (alimentación saludable, actividad física, salud mental, salud sexual – salud reproductiva, prevención de consumo de tabaco y alcohol) por curso de vida para actividades educativas y eventos masivos."/>
    <s v="PLANTA CENTRAL"/>
    <n v="9999"/>
    <n v="55"/>
    <s v="000"/>
    <s v="002"/>
    <n v="530812"/>
    <n v="1701"/>
    <s v="001"/>
    <s v="0000"/>
    <s v="0000"/>
    <n v="0"/>
    <n v="0"/>
    <n v="0"/>
    <n v="350000"/>
    <n v="0"/>
    <n v="350000"/>
    <s v="SI"/>
    <m/>
    <m/>
    <s v="MARITZA HARO "/>
    <n v="0"/>
    <n v="0"/>
    <n v="0"/>
    <s v="SUB PROMOCION SALUD INTERCULTURAL  IGUALDAD"/>
    <x v="2"/>
    <s v="NO APLICA"/>
    <s v="NO"/>
    <n v="0"/>
  </r>
  <r>
    <x v="382"/>
    <s v="137000049"/>
    <s v="MSP-DNCIP-2022-0519-M"/>
    <d v="2022-09-28T00:00:00"/>
    <s v="MSP-DNPI-2022-1639-M"/>
    <d v="2022-09-28T00:00:00"/>
    <x v="0"/>
    <s v="Se plantea la presente reforma conforme a correo electrónico emitido por la Subsecretaría de Presupuesto del"/>
    <s v="ADMINISTRACION CENTRAL"/>
    <s v="SERVICIO DE DIFUSIÓN DE CAMPAÑAS DE COMUNICACIÓN DEL MINISTERIO DE SALUD PÚBLICA"/>
    <s v="PLANTA CENTRAL"/>
    <n v="9999"/>
    <s v="01"/>
    <s v="000"/>
    <s v="001"/>
    <n v="530207"/>
    <n v="1701"/>
    <s v="001"/>
    <s v="0000"/>
    <s v="0000"/>
    <n v="350000"/>
    <n v="0"/>
    <n v="350000"/>
    <n v="0"/>
    <n v="0"/>
    <n v="0"/>
    <s v="SI"/>
    <m/>
    <m/>
    <s v="MARITZA HARO "/>
    <n v="14738.479999999981"/>
    <n v="-893.04"/>
    <n v="13845.439999999981"/>
    <s v="DESPACHO MINISTERIAL"/>
    <x v="16"/>
    <s v="NO APLICA"/>
    <s v="SI"/>
    <n v="13845.439999999981"/>
  </r>
  <r>
    <x v="383"/>
    <s v="134003095"/>
    <s v="MSP-DNA-2022-2409-M"/>
    <d v="2022-09-23T00:00:00"/>
    <s v="MSP-DNPI-2022-1652-M"/>
    <d v="2022-10-03T00:00:00"/>
    <x v="2"/>
    <s v="Es importante recalcar que esta Cartera de Estado, no está dejando de hacer ninguna actividad planificada para el presente ejercicio fiscal, sino que la presente reforma se realiza para el cambio de nombre en la subactividad y el proceso de contratación será de Menor cuantía."/>
    <s v="ADMINISTRACION CENTRAL"/>
    <s v="MANTENIMIENTO PREVENTIVO Y CORRECTIVO DE 13 EQUIPOS DE REFRIGERACIÓN DE 2A 8 ºC"/>
    <s v="PLANTA CENTRAL"/>
    <n v="9999"/>
    <s v="01"/>
    <s v="000"/>
    <s v="001"/>
    <n v="530404"/>
    <n v="1701"/>
    <s v="001"/>
    <s v="0000"/>
    <s v="0000"/>
    <n v="0"/>
    <n v="0"/>
    <n v="0"/>
    <n v="18000"/>
    <n v="0"/>
    <n v="18000"/>
    <s v="SI"/>
    <m/>
    <m/>
    <s v="Alexandra Simba"/>
    <n v="0"/>
    <n v="0"/>
    <n v="0"/>
    <s v="COOR ADMINISTRATIVA FINANCIERA"/>
    <x v="22"/>
    <s v="GI MANTENIMIENTO"/>
    <s v="NO"/>
    <n v="0"/>
  </r>
  <r>
    <x v="383"/>
    <s v="134003276"/>
    <s v="MSP-DNA-2022-2409-M"/>
    <d v="2022-09-23T00:00:00"/>
    <s v="MSP-DNPI-2022-1652-M"/>
    <d v="2022-10-03T00:00:00"/>
    <x v="2"/>
    <s v="Es importante recalcar que esta Cartera de Estado, no está dejando de hacer ninguna actividad planificada para el presente ejercicio fiscal, sino que la presente reforma se realiza para el cambio de nombre en la subactividad y el proceso de contratación será de Menor cuantía."/>
    <s v="ADMINISTRACION CENTRAL"/>
    <s v="MANTENIMIENTO PREVENTIVO Y CORRECTIVO DE LOS  EQUIPOS DE REFRIGERACIÓN DE 2A 8 ºC DEL BANCO NACIONAL DE VACUNAS"/>
    <s v="PLANTA CENTRAL"/>
    <n v="9999"/>
    <s v="01"/>
    <s v="000"/>
    <s v="001"/>
    <n v="530404"/>
    <n v="1701"/>
    <s v="001"/>
    <s v="0000"/>
    <s v="0000"/>
    <n v="18000"/>
    <n v="0"/>
    <n v="18000"/>
    <n v="0"/>
    <n v="0"/>
    <n v="0"/>
    <s v="SI"/>
    <m/>
    <m/>
    <s v="Alexandra Simba"/>
    <n v="6000"/>
    <n v="0"/>
    <n v="6000"/>
    <s v="COOR ADMINISTRATIVA FINANCIERA"/>
    <x v="22"/>
    <s v="GI MANTENIMIENTO"/>
    <s v="SI"/>
    <n v="0"/>
  </r>
  <r>
    <x v="384"/>
    <s v="134000012"/>
    <s v="MSP-CGPGE-2022-0562-M"/>
    <d v="2022-09-28T00:00:00"/>
    <s v="MSP-DNPI-2022-1655-M"/>
    <d v="2022-09-29T00:00:00"/>
    <x v="0"/>
    <s v="Financiamiento pago prestadores corte agosto 2022_Dismi G84 Acuerdo MEF pago RED"/>
    <s v="PROGRAMAS DE SALUD PUBLICA"/>
    <s v="Monto asignado por el MEF - Adquisición de equipo médico"/>
    <s v="PLANTA CENTRAL"/>
    <n v="9999"/>
    <n v="24"/>
    <s v="000"/>
    <s v="001"/>
    <n v="840113"/>
    <n v="1701"/>
    <s v="002"/>
    <s v="0000"/>
    <s v="0000"/>
    <n v="0"/>
    <n v="0"/>
    <n v="0"/>
    <n v="16515428.76"/>
    <n v="0"/>
    <n v="16515428.76"/>
    <s v="SI"/>
    <m/>
    <m/>
    <s v="Mayra Espinoza"/>
    <n v="0"/>
    <n v="0"/>
    <n v="0"/>
    <s v="COOR ADMINISTRATIVA FINANCIERA"/>
    <x v="40"/>
    <s v="NO APLICA"/>
    <s v="SI"/>
    <n v="0"/>
  </r>
  <r>
    <x v="384"/>
    <s v="111002021"/>
    <s v="MSP-CGPGE-2022-0562-M"/>
    <d v="2022-09-28T00:00:00"/>
    <s v="MSP-DNPI-2022-1655-M"/>
    <d v="2022-09-29T00:00:00"/>
    <x v="0"/>
    <s v="Financiamiento pago prestadores corte agosto 2022_Dismi G84 Acuerdo MEF pago RED"/>
    <s v="GOBERNANZA DE LA SALUD"/>
    <s v="Monto asignado por el MEF para pago prestaciones de servicios de Salud la Red "/>
    <s v="PLANTA CENTRAL"/>
    <n v="9999"/>
    <n v="58"/>
    <s v="000"/>
    <s v="002"/>
    <n v="530226"/>
    <n v="1701"/>
    <s v="001"/>
    <s v="0000"/>
    <s v="0000"/>
    <n v="16515428.76"/>
    <n v="0"/>
    <n v="16515428.76"/>
    <n v="0"/>
    <n v="0"/>
    <n v="0"/>
    <s v="SI"/>
    <m/>
    <m/>
    <s v="Mayra Espinoza"/>
    <n v="9.9999979138374329E-3"/>
    <n v="0"/>
    <n v="9.9999979138374329E-3"/>
    <s v="SUBSE RECTORIA SISTEMA NACIONAL SALUD"/>
    <x v="24"/>
    <s v="NO APLICA"/>
    <s v="SI"/>
    <n v="9.9999979138374329E-3"/>
  </r>
  <r>
    <x v="385"/>
    <s v="134003013"/>
    <s v="MSP-DNA-2022-2438-M"/>
    <d v="2022-09-28T00:00:00"/>
    <s v="MSP-DPE-2022-1673-M"/>
    <d v="2022-10-04T00:00:00"/>
    <x v="0"/>
    <s v="El incrimento de valor en las líneas descritas, se debe a la redistribución del recurso para las pólizas de varios ramos y el incremento de la prima de la póliza de vida para los funcionarios del MSP a nivel nacional."/>
    <s v="ADMINISTRACION CENTRAL"/>
    <s v="SERVICIO DE ABASTECIMIENTO DE COMBUSTIBLE (GASOLINA Y DIESEL) PARA EL PARQUE AUTOMOTOR DEL MINISTERIO DE SALUD PÚBLICA (PLANTA CENTRAL)"/>
    <s v="PLANTA CENTRAL"/>
    <n v="9999"/>
    <s v="01"/>
    <s v="000"/>
    <s v="001"/>
    <n v="530803"/>
    <n v="1701"/>
    <s v="001"/>
    <s v="0000"/>
    <s v="0000"/>
    <n v="0"/>
    <n v="0"/>
    <n v="0"/>
    <n v="26676.475599999998"/>
    <n v="0"/>
    <n v="26676.475599999998"/>
    <s v="SI"/>
    <m/>
    <m/>
    <s v="Alexandra Simba"/>
    <n v="46051.414400000009"/>
    <n v="14576"/>
    <n v="60627.414400000009"/>
    <s v="COOR ADMINISTRATIVA FINANCIERA"/>
    <x v="22"/>
    <s v="GI TRANSPORTES"/>
    <s v="SI"/>
    <n v="7.2759576141834259E-12"/>
  </r>
  <r>
    <x v="385"/>
    <s v="134003015"/>
    <s v="MSP-DNA-2022-2438-M"/>
    <d v="2022-09-28T00:00:00"/>
    <s v="MSP-DPE-2022-1673-M"/>
    <d v="2022-10-04T00:00:00"/>
    <x v="0"/>
    <s v="El incrimento de valor en las líneas descritas, se debe a la redistribución del recurso para las pólizas de varios ramos y el incremento de la prima de la póliza de vida para los funcionarios del MSP a nivel nacional."/>
    <s v="ADMINISTRACION CENTRAL"/>
    <s v="SERVICIO DE TRANSPORTE A FUNCIONARIOS POR VÍAS PRINCIPALES CON RECORRIDO DE RUTA DE 61 HASTA 120 KM DIARIOS (VEHÍCULOS TIPO BÚS) PARA EL MINISTERIO DE SALUD PÚBLICA."/>
    <s v="PLANTA CENTRAL"/>
    <n v="9999"/>
    <s v="01"/>
    <s v="000"/>
    <s v="001"/>
    <n v="530201"/>
    <n v="1701"/>
    <s v="001"/>
    <s v="0000"/>
    <s v="0000"/>
    <n v="0"/>
    <n v="0"/>
    <n v="0"/>
    <n v="20000"/>
    <n v="0"/>
    <n v="20000"/>
    <s v="SI"/>
    <m/>
    <m/>
    <s v="Alexandra Simba"/>
    <n v="100000"/>
    <n v="0"/>
    <n v="100000"/>
    <s v="COOR ADMINISTRATIVA FINANCIERA"/>
    <x v="22"/>
    <s v="GI TRANSPORTES"/>
    <s v="SI"/>
    <n v="0"/>
  </r>
  <r>
    <x v="385"/>
    <s v="134003016"/>
    <s v="MSP-DNA-2022-2438-M"/>
    <d v="2022-09-28T00:00:00"/>
    <s v="MSP-DPE-2022-1673-M"/>
    <d v="2022-10-04T00:00:00"/>
    <x v="0"/>
    <s v="El incrimento de valor en las líneas descritas, se debe a la redistribución del recurso para las pólizas de varios ramos y el incremento de la prima de la póliza de vida para los funcionarios del MSP a nivel nacional."/>
    <s v="ADMINISTRACION CENTRAL"/>
    <s v="SERVICIO DE TRANSPORTE A FUNCIONARIOS POR VÍAS PRINCIPALES CON RECORRIDO DE RUTA DE 61 HASTA 120 KM DIARIOS (VEHÍCULOS TIPO BÚS) PARA EL MINISTERIO DE SALUD PÚBLICA."/>
    <s v="PLANTA CENTRAL"/>
    <n v="9999"/>
    <s v="01"/>
    <s v="000"/>
    <s v="001"/>
    <n v="530201"/>
    <n v="1701"/>
    <s v="001"/>
    <s v="0000"/>
    <s v="0000"/>
    <n v="0"/>
    <n v="0"/>
    <n v="0"/>
    <n v="10000"/>
    <n v="0"/>
    <n v="10000"/>
    <s v="SI"/>
    <m/>
    <m/>
    <s v="Alexandra Simba"/>
    <n v="0"/>
    <n v="0"/>
    <n v="0"/>
    <s v="COOR ADMINISTRATIVA FINANCIERA"/>
    <x v="22"/>
    <s v="GI TRANSPORTES"/>
    <s v="NO"/>
    <n v="0"/>
  </r>
  <r>
    <x v="385"/>
    <s v="134003107"/>
    <s v="MSP-DNA-2022-2438-M"/>
    <d v="2022-09-28T00:00:00"/>
    <s v="MSP-DPE-2022-1673-M"/>
    <d v="2022-10-04T00:00:00"/>
    <x v="0"/>
    <s v="El incrimento de valor en las líneas descritas, se debe a la redistribución del recurso para las pólizas de varios ramos y el incremento de la prima de la póliza de vida para los funcionarios del MSP a nivel nacional."/>
    <s v="ADMINISTRACION CENTRAL"/>
    <s v="ADQUISICIÓN E INSTALACIÓN DE UN ASCENSOR PARA EL EDIFICIO EQUINOCCIAL"/>
    <s v="PLANTA CENTRAL"/>
    <n v="9999"/>
    <s v="01"/>
    <s v="000"/>
    <s v="001"/>
    <n v="530402"/>
    <n v="1701"/>
    <s v="001"/>
    <s v="0000"/>
    <s v="0000"/>
    <n v="0"/>
    <n v="0"/>
    <n v="0"/>
    <n v="9611.9500000000007"/>
    <n v="0"/>
    <n v="9611.9500000000007"/>
    <s v="SI"/>
    <m/>
    <m/>
    <s v="Alexandra Simba"/>
    <n v="0"/>
    <n v="0"/>
    <n v="0"/>
    <s v="COOR ADMINISTRATIVA FINANCIERA"/>
    <x v="22"/>
    <s v="GI MANTENIMIENTO"/>
    <s v="NO"/>
    <n v="0"/>
  </r>
  <r>
    <x v="385"/>
    <s v="134003115"/>
    <s v="MSP-DNA-2022-2438-M"/>
    <d v="2022-09-28T00:00:00"/>
    <s v="MSP-DPE-2022-1673-M"/>
    <d v="2022-10-04T00:00:00"/>
    <x v="0"/>
    <s v="El incrimento de valor en las líneas descritas, se debe a la redistribución del recurso para las pólizas de varios ramos y el incremento de la prima de la póliza de vida para los funcionarios del MSP a nivel nacional."/>
    <s v="ADMINISTRACION CENTRAL"/>
    <s v="IMPLEMENTACIÓN DE LA SEÑALÉTICA EN TODOS LOS EDIFICIOS DEL MINISTERIO DE SALUD PÚBLICA (PLANTA CENTRAL)"/>
    <s v="PLANTA CENTRAL"/>
    <n v="9999"/>
    <s v="01"/>
    <s v="000"/>
    <s v="001"/>
    <n v="530402"/>
    <n v="1701"/>
    <s v="001"/>
    <s v="0000"/>
    <s v="0000"/>
    <n v="0"/>
    <n v="0"/>
    <n v="0"/>
    <n v="8757.7200000000012"/>
    <n v="0"/>
    <n v="8757.7200000000012"/>
    <s v="SI"/>
    <m/>
    <m/>
    <s v="Alexandra Simba"/>
    <n v="23192.28"/>
    <n v="0"/>
    <n v="23192.28"/>
    <s v="COOR ADMINISTRATIVA FINANCIERA"/>
    <x v="22"/>
    <s v="GI MANTENIMIENTO"/>
    <s v="SI"/>
    <n v="0"/>
  </r>
  <r>
    <x v="385"/>
    <s v="134003116"/>
    <s v="MSP-DNA-2022-2438-M"/>
    <d v="2022-09-28T00:00:00"/>
    <s v="MSP-DPE-2022-1673-M"/>
    <d v="2022-10-04T00:00:00"/>
    <x v="0"/>
    <s v="El incrimento de valor en las líneas descritas, se debe a la redistribución del recurso para las pólizas de varios ramos y el incremento de la prima de la póliza de vida para los funcionarios del MSP a nivel nacional."/>
    <s v="ADMINISTRACION CENTRAL"/>
    <s v="CONTRATO DE ARRENDAMIENTO DE UN EDIFICIO PARA EL FUNCIONAMIENTO DE VARIAS DEPENDENCIAS DEL MINISTERIO DE SALUD PÚBLICA"/>
    <s v="PLANTA CENTRAL"/>
    <n v="9999"/>
    <s v="01"/>
    <s v="000"/>
    <s v="001"/>
    <n v="530502"/>
    <n v="1701"/>
    <s v="001"/>
    <s v="0000"/>
    <s v="0000"/>
    <n v="0"/>
    <n v="0"/>
    <n v="0"/>
    <n v="35000"/>
    <n v="0"/>
    <n v="35000"/>
    <s v="SI"/>
    <m/>
    <m/>
    <s v="Alexandra Simba"/>
    <n v="0"/>
    <n v="0"/>
    <n v="0"/>
    <s v="COOR ADMINISTRATIVA FINANCIERA"/>
    <x v="22"/>
    <s v="GI MANTENIMIENTO"/>
    <s v="NO"/>
    <n v="0"/>
  </r>
  <r>
    <x v="385"/>
    <s v="134003127"/>
    <s v="MSP-DNA-2022-2438-M"/>
    <d v="2022-09-28T00:00:00"/>
    <s v="MSP-DPE-2022-1673-M"/>
    <d v="2022-10-04T00:00:00"/>
    <x v="0"/>
    <s v="El incrimento de valor en las líneas descritas, se debe a la redistribución del recurso para las pólizas de varios ramos y el incremento de la prima de la póliza de vida para los funcionarios del MSP a nivel nacional."/>
    <s v="ADMINISTRACION CENTRAL"/>
    <s v="PAGO DE DEDUCIBLES, RASA, INCLUSIONES, AJUSTES Y/O EXTENSIÓN DE PÓLIZAS DE SEGUROS DE: VIDA Y GENERALES ( INCENDIO, ROBO, EQUIPO ELECTRÓNICO, ROTURA DE MAQUINARIA, EQUIPO Y MAQUINARIA, VEHÍCULOS, TRANSPORTE Y FIDELIDAD) DEL MINISTERIO DE SALUD PÚBLICA - PLANTA CENTRAL Y EDIFICIOS ANEXOS."/>
    <s v="PLANTA CENTRAL"/>
    <n v="9999"/>
    <s v="01"/>
    <s v="000"/>
    <s v="001"/>
    <n v="570201"/>
    <n v="1701"/>
    <s v="001"/>
    <s v="0000"/>
    <s v="0000"/>
    <n v="147487.87"/>
    <n v="0"/>
    <n v="147487.87"/>
    <n v="0"/>
    <n v="0"/>
    <n v="0"/>
    <s v="SI"/>
    <m/>
    <m/>
    <s v="Alexandra Simba"/>
    <n v="395000"/>
    <n v="24000"/>
    <n v="419000"/>
    <s v="COOR ADMINISTRATIVA FINANCIERA"/>
    <x v="22"/>
    <s v="SEGUROS"/>
    <s v="SI"/>
    <n v="194752.57"/>
  </r>
  <r>
    <x v="385"/>
    <s v="134003129"/>
    <s v="MSP-DNA-2022-2438-M"/>
    <d v="2022-09-28T00:00:00"/>
    <s v="MSP-DPE-2022-1673-M"/>
    <d v="2022-10-04T00:00:00"/>
    <x v="0"/>
    <s v="El incrimento de valor en las líneas descritas, se debe a la redistribución del recurso para las pólizas de varios ramos y el incremento de la prima de la póliza de vida para los funcionarios del MSP a nivel nacional."/>
    <s v="ADMINISTRACION CENTRAL"/>
    <s v="SERVICIO DE DESADUANIZACIÓN Y LEGALIZACIÓN DE MERCADERÍAS IMPORTADAS POR EL MINISTERIO DE SALUD PÚBLICA"/>
    <s v="PLANTA CENTRAL"/>
    <n v="9999"/>
    <s v="01"/>
    <s v="000"/>
    <s v="001"/>
    <n v="530607"/>
    <n v="1701"/>
    <s v="001"/>
    <s v="0000"/>
    <s v="0000"/>
    <n v="0"/>
    <n v="0"/>
    <n v="0"/>
    <n v="37441.72"/>
    <n v="0"/>
    <n v="37441.72"/>
    <s v="SI"/>
    <m/>
    <m/>
    <s v="Alexandra Simba"/>
    <n v="42558.28"/>
    <n v="0"/>
    <n v="42558.28"/>
    <s v="COOR ADMINISTRATIVA FINANCIERA"/>
    <x v="22"/>
    <s v="GI IMPORTACIONES"/>
    <s v="SI"/>
    <n v="0"/>
  </r>
  <r>
    <x v="386"/>
    <s v="134003123"/>
    <s v="MSP-DNA-2022-2438-M"/>
    <d v="2022-09-28T00:00:00"/>
    <s v="MSP-DPE-2022-1674-M"/>
    <d v="2022-10-04T00:00:00"/>
    <x v="2"/>
    <s v="El incrimento de valor en las líneas descritas, se debe a la redistribución del recurso para las pólizas de varios ramos y el incremento de la prima de la póliza de vida para los funcionarios del MSP a nivel nacional."/>
    <s v="ADMINISTRACION CENTRAL"/>
    <s v="CONTRATACIÓN DE PÓLIZAS DE SEGUROS DE: INCENDIO, ROBO, EQUIPO ELECTRÓNICO, ROTURA DE MAQUINARIA, EQUIPO Y MAQUINARIA, VEHÍCULOS, TRANSPORTE INTERNO, PARA LOS BIENES, Y FIDELIDAD PARA LOS SERVIDORES Y TRABAJADORES CAUCIONADOS, DE PLANTA CENTRAL Y EDIFICIOS ANEXOS DEL MINISTERIO DE SALUD PÚBLICA. "/>
    <s v="PLANTA CENTRAL"/>
    <n v="9999"/>
    <s v="01"/>
    <s v="000"/>
    <s v="001"/>
    <n v="570201"/>
    <n v="1701"/>
    <s v="001"/>
    <s v="0000"/>
    <s v="0000"/>
    <n v="0"/>
    <n v="0"/>
    <n v="0"/>
    <n v="410000"/>
    <n v="0"/>
    <n v="410000"/>
    <s v="SI"/>
    <m/>
    <m/>
    <s v="Alexandra Simba"/>
    <n v="0"/>
    <n v="0"/>
    <n v="0"/>
    <s v="COOR ADMINISTRATIVA FINANCIERA"/>
    <x v="22"/>
    <s v="SEGUROS"/>
    <s v="NO"/>
    <n v="0"/>
  </r>
  <r>
    <x v="386"/>
    <s v="134003124"/>
    <s v="MSP-DNA-2022-2438-M"/>
    <d v="2022-09-28T00:00:00"/>
    <s v="MSP-DPE-2022-1674-M"/>
    <d v="2022-10-04T00:00:00"/>
    <x v="2"/>
    <s v="El incrimento de valor en las líneas descritas, se debe a la redistribución del recurso para las pólizas de varios ramos y el incremento de la prima de la póliza de vida para los funcionarios del MSP a nivel nacional."/>
    <s v="ADMINISTRACION CENTRAL"/>
    <s v="CONTRATACIÓN DE PÓLIZAS DE SEGUROS DE VIDA"/>
    <s v="PLANTA CENTRAL"/>
    <n v="9999"/>
    <s v="01"/>
    <s v="000"/>
    <s v="001"/>
    <n v="570201"/>
    <n v="1701"/>
    <s v="001"/>
    <s v="0000"/>
    <s v="0000"/>
    <n v="387487.87"/>
    <n v="0"/>
    <n v="387487.87"/>
    <n v="0"/>
    <n v="0"/>
    <n v="0"/>
    <s v="SI"/>
    <m/>
    <m/>
    <s v="Alexandra Simba"/>
    <n v="983487.86999999988"/>
    <n v="0"/>
    <n v="983487.86999999988"/>
    <s v="COOR ADMINISTRATIVA FINANCIERA"/>
    <x v="22"/>
    <s v="SEGUROS"/>
    <s v="SI"/>
    <n v="983487.86999999988"/>
  </r>
  <r>
    <x v="386"/>
    <s v="134003127"/>
    <s v="MSP-DNA-2022-2438-M"/>
    <d v="2022-09-28T00:00:00"/>
    <s v="MSP-DPE-2022-1674-M"/>
    <d v="2022-10-04T00:00:00"/>
    <x v="2"/>
    <s v="El incrimento de valor en las líneas descritas, se debe a la redistribución del recurso para las pólizas de varios ramos y el incremento de la prima de la póliza de vida para los funcionarios del MSP a nivel nacional."/>
    <s v="ADMINISTRACION CENTRAL"/>
    <s v="PAGO DE DEDUCIBLES, RASA, INCLUSIONES, AJUSTES Y/O EXTENSIÓN DE PÓLIZAS DE SEGUROS DE: VIDA Y GENERALES ( INCENDIO, ROBO, EQUIPO ELECTRÓNICO, ROTURA DE MAQUINARIA, EQUIPO Y MAQUINARIA, VEHÍCULOS, TRANSPORTE Y FIDELIDAD) DEL MINISTERIO DE SALUD PÚBLICA - PLANTA CENTRAL Y EDIFICIOS ANEXOS."/>
    <s v="PLANTA CENTRAL"/>
    <n v="9999"/>
    <s v="01"/>
    <s v="000"/>
    <s v="001"/>
    <n v="570201"/>
    <n v="1701"/>
    <s v="001"/>
    <s v="0000"/>
    <s v="0000"/>
    <n v="22512.130000000005"/>
    <n v="0"/>
    <n v="22512.130000000005"/>
    <n v="0"/>
    <n v="0"/>
    <n v="0"/>
    <s v="SI"/>
    <m/>
    <m/>
    <s v="Alexandra Simba"/>
    <n v="395000"/>
    <n v="24000"/>
    <n v="419000"/>
    <s v="COOR ADMINISTRATIVA FINANCIERA"/>
    <x v="22"/>
    <s v="SEGUROS"/>
    <s v="SI"/>
    <n v="194752.57"/>
  </r>
  <r>
    <x v="387"/>
    <s v="132000003"/>
    <s v="MSP-DNEAIS-2022-2703-M"/>
    <d v="2022-09-30T00:00:00"/>
    <s v="MSP-DPE-2022-1672-M"/>
    <d v="2022-10-04T00:00:00"/>
    <x v="2"/>
    <s v="Reforma de recursos para viáticos "/>
    <s v="PREVENCION Y PROMOCION DE LA SALUD"/>
    <s v="Movilizaciones para implementar en territorio políticas, marcos normativos, planes, estrategias y actividades en el marco de presupuesto por resultados"/>
    <s v="PLANTA CENTRAL"/>
    <n v="9999"/>
    <n v="55"/>
    <s v="000"/>
    <s v="005"/>
    <n v="530303"/>
    <n v="1701"/>
    <s v="001"/>
    <s v="0000"/>
    <s v="0000"/>
    <n v="0"/>
    <n v="0"/>
    <n v="0"/>
    <n v="1280"/>
    <n v="0"/>
    <n v="1280"/>
    <s v="SI"/>
    <m/>
    <m/>
    <s v="VERONICA VELEZ "/>
    <n v="1920"/>
    <n v="0"/>
    <n v="1920"/>
    <s v="COOR PLANIFICACION GEST ESTRAT"/>
    <x v="11"/>
    <s v="Presupuesto por Resultados"/>
    <s v="SI"/>
    <n v="1920"/>
  </r>
  <r>
    <x v="387"/>
    <s v="132003002"/>
    <s v="MSP-DNEAIS-2022-2703-M"/>
    <d v="2022-09-30T00:00:00"/>
    <s v="MSP-DPE-2022-1672-M"/>
    <d v="2022-10-04T00:00:00"/>
    <x v="2"/>
    <s v="Reforma de recursos para viáticos "/>
    <s v="PREVENCION Y PROMOCION DE LA SALUD"/>
    <s v="Movilizaciones para implementar en territorio de políticas, marcos normativos, planes, estrategias y actividades en el marco de presupuesto por resultados, contemplados en visitas y gestiones propias de la Dirección Nacional de Estadística y Análisis de Información de Salud"/>
    <s v="PLANTA CENTRAL"/>
    <n v="9999"/>
    <n v="55"/>
    <s v="000"/>
    <s v="005"/>
    <n v="530303"/>
    <n v="1701"/>
    <s v="001"/>
    <s v="0000"/>
    <s v="0000"/>
    <n v="1280"/>
    <n v="0"/>
    <n v="1280"/>
    <n v="0"/>
    <n v="0"/>
    <n v="0"/>
    <s v="SI"/>
    <m/>
    <m/>
    <s v="VERONICA VELEZ "/>
    <n v="1280"/>
    <n v="0"/>
    <n v="1280"/>
    <s v="COOR SOSTENIBILIDAD SISTEMA RECURSOS "/>
    <x v="53"/>
    <s v="Presupuesto por Resultados"/>
    <s v="SI"/>
    <n v="1120"/>
  </r>
  <r>
    <x v="388"/>
    <s v="134003102"/>
    <s v="MSP-DNA-2022-2414-M - MSP-DNA-2022-2433-M"/>
    <d v="2022-09-28T00:00:00"/>
    <s v="MSP-DPE-2022-1676-M"/>
    <d v="2022-10-04T00:00:00"/>
    <x v="2"/>
    <s v="Cambio de reprogramacion y de tipo de contratación "/>
    <s v="ADMINISTRACION CENTRAL"/>
    <s v="REPOTENCIACIÓN DE LA INFRAESTRUCTURA DE LAS BODEGAS DE INSUMOS Y MEDICAMENTOS DEL BEATERIO –MSP"/>
    <s v="PLANTA CENTRAL"/>
    <n v="9999"/>
    <s v="01"/>
    <s v="000"/>
    <s v="001"/>
    <n v="530417"/>
    <n v="1701"/>
    <s v="001"/>
    <s v="0000"/>
    <s v="0000"/>
    <n v="0"/>
    <n v="0"/>
    <n v="0"/>
    <n v="0"/>
    <n v="0"/>
    <n v="0"/>
    <s v="SI"/>
    <m/>
    <m/>
    <s v="Alexandra Simba"/>
    <n v="179229.04"/>
    <n v="0"/>
    <n v="179229.04"/>
    <s v="COOR ADMINISTRATIVA FINANCIERA"/>
    <x v="22"/>
    <s v="GI MANTENIMIENTO"/>
    <s v="SI"/>
    <n v="0"/>
  </r>
  <r>
    <x v="389"/>
    <s v="112000002"/>
    <s v="MSP-SNVSP-2022-1863-M"/>
    <d v="2022-09-30T00:00:00"/>
    <s v="MSP-DPE-2022-1675-M"/>
    <d v="2022-10-04T00:00:00"/>
    <x v="0"/>
    <s v="La reforma se plantea para el monitoreo y supervisión en el territorio en actividades de vigilancia, prevención y control."/>
    <s v="VIGILANCIA Y CONTROL SANITARIO"/>
    <s v="Viáticos  y Subsistencias en el interior "/>
    <s v="PLANTA CENTRAL"/>
    <n v="9999"/>
    <n v="56"/>
    <s v="000"/>
    <s v="001"/>
    <n v="530303"/>
    <n v="1701"/>
    <s v="001"/>
    <s v="0000"/>
    <s v="0000"/>
    <n v="1000"/>
    <n v="0"/>
    <n v="1000"/>
    <n v="0"/>
    <n v="0"/>
    <n v="0"/>
    <s v="SI"/>
    <m/>
    <m/>
    <s v="NICOLAY JIMÉNEZ"/>
    <n v="0"/>
    <n v="0"/>
    <n v="0"/>
    <s v="SUB VIGILANCIA PREVENCION CONTROL SALUD"/>
    <x v="66"/>
    <s v="NO APLICA"/>
    <s v="NO"/>
    <n v="-1000"/>
  </r>
  <r>
    <x v="389"/>
    <s v="112000001"/>
    <s v="MSP-SNVSP-2022-1863-M"/>
    <d v="2022-09-30T00:00:00"/>
    <s v="MSP-DPE-2022-1675-M"/>
    <d v="2022-10-04T00:00:00"/>
    <x v="0"/>
    <s v="La reforma se plantea para el monitoreo y supervisión en el territorio en actividades de vigilancia, prevención y control."/>
    <s v="VIGILANCIA Y CONTROL SANITARIO"/>
    <s v="PASAJES AL EXTERIOR"/>
    <s v="PLANTA CENTRAL"/>
    <n v="9999"/>
    <n v="56"/>
    <s v="000"/>
    <s v="001"/>
    <n v="530302"/>
    <n v="1701"/>
    <s v="001"/>
    <s v="0000"/>
    <s v="0000"/>
    <n v="0"/>
    <n v="0"/>
    <n v="0"/>
    <n v="1000"/>
    <n v="0"/>
    <n v="1000"/>
    <s v="SI"/>
    <m/>
    <m/>
    <s v="NICOLAY JIMÉNEZ"/>
    <n v="0"/>
    <n v="0"/>
    <n v="0"/>
    <s v="SUB VIGILANCIA PREVENCION CONTROL SALUD"/>
    <x v="66"/>
    <s v="NO APLICA"/>
    <s v="NO"/>
    <n v="0"/>
  </r>
  <r>
    <x v="390"/>
    <s v="134001001"/>
    <s v="CUADRE POA "/>
    <d v="2022-09-30T00:00:00"/>
    <s v="N/A"/>
    <s v="N/A"/>
    <x v="2"/>
    <s v="CUADRE POA AL 30 DE SEPTIEMBRE DE 2022"/>
    <s v="ADMINISTRACION CENTRAL"/>
    <s v="Reporte de remuneración mensual unificada e ingresos complementarios"/>
    <s v="PLANTA CENTRAL"/>
    <n v="9999"/>
    <s v="01"/>
    <s v="000"/>
    <s v="001"/>
    <n v="510105"/>
    <n v="1700"/>
    <s v="001"/>
    <s v="0000"/>
    <s v="0000"/>
    <n v="0"/>
    <n v="0"/>
    <n v="0"/>
    <n v="195000"/>
    <n v="0"/>
    <n v="195000"/>
    <s v="SI"/>
    <m/>
    <m/>
    <s v="VERONICA VELEZ "/>
    <n v="4247451.95"/>
    <n v="0"/>
    <n v="4247451.95"/>
    <s v="COOR ADMINISTRATIVA FINANCIERA"/>
    <x v="12"/>
    <s v="REMUNERACIONES"/>
    <s v="SI"/>
    <n v="4247451.95"/>
  </r>
  <r>
    <x v="390"/>
    <s v="134001075"/>
    <s v="CUADRE POA "/>
    <d v="2022-09-30T00:00:00"/>
    <s v="N/A"/>
    <s v="N/A"/>
    <x v="2"/>
    <s v="CUADRE POA AL 30 DE SEPTIEMBRE DE 2022"/>
    <s v="ADMINISTRACION CENTRAL"/>
    <s v="Reporte de remuneración mensual unificada e ingresos complementarios"/>
    <s v="PLANTA CENTRAL"/>
    <n v="9999"/>
    <s v="01"/>
    <s v="000"/>
    <s v="001"/>
    <n v="510105"/>
    <n v="1709"/>
    <s v="001"/>
    <s v="0000"/>
    <s v="0000"/>
    <n v="0"/>
    <n v="0"/>
    <n v="0"/>
    <n v="62791.199999999997"/>
    <n v="0"/>
    <n v="62791.199999999997"/>
    <s v="SI"/>
    <m/>
    <m/>
    <s v="VERONICA VELEZ "/>
    <n v="914.51000000024214"/>
    <n v="0"/>
    <n v="914.51000000024214"/>
    <s v="COOR ADMINISTRATIVA FINANCIERA"/>
    <x v="12"/>
    <s v="REMUNERACIONES"/>
    <s v="SI"/>
    <n v="914.51000000024214"/>
  </r>
  <r>
    <x v="390"/>
    <s v="134001022"/>
    <s v="CUADRE POA "/>
    <d v="2022-09-30T00:00:00"/>
    <s v="N/A"/>
    <s v="N/A"/>
    <x v="2"/>
    <s v="CUADRE POA AL 30 DE SEPTIEMBRE DE 2022"/>
    <s v="ADMINISTRACION CENTRAL"/>
    <s v="Reporte de remuneración mensual unificada e ingresos complementarios"/>
    <s v="PLANTA CENTRAL"/>
    <n v="9999"/>
    <s v="01"/>
    <s v="000"/>
    <s v="001"/>
    <n v="510106"/>
    <n v="1700"/>
    <s v="001"/>
    <s v="0000"/>
    <s v="0000"/>
    <n v="0"/>
    <n v="0"/>
    <n v="0"/>
    <n v="19143.89"/>
    <n v="0"/>
    <n v="19143.89"/>
    <s v="SI"/>
    <m/>
    <m/>
    <s v="VERONICA VELEZ "/>
    <n v="827502.10999999987"/>
    <n v="0"/>
    <n v="827502.10999999987"/>
    <s v="COOR ADMINISTRATIVA FINANCIERA"/>
    <x v="12"/>
    <s v="REMUNERACIONES"/>
    <s v="SI"/>
    <n v="827502.10999999987"/>
  </r>
  <r>
    <x v="390"/>
    <s v="134001035"/>
    <s v="CUADRE POA "/>
    <d v="2022-09-30T00:00:00"/>
    <s v="N/A"/>
    <s v="N/A"/>
    <x v="2"/>
    <s v="CUADRE POA AL 30 DE SEPTIEMBRE DE 2022"/>
    <s v="ADMINISTRACION CENTRAL"/>
    <s v="Reporte de remuneración mensual unificada e ingresos complementarios"/>
    <s v="PLANTA CENTRAL"/>
    <n v="9999"/>
    <s v="01"/>
    <s v="000"/>
    <s v="001"/>
    <n v="510203"/>
    <n v="1700"/>
    <s v="001"/>
    <s v="0000"/>
    <s v="0000"/>
    <n v="0"/>
    <n v="0"/>
    <n v="0"/>
    <n v="71000"/>
    <n v="0"/>
    <n v="71000"/>
    <s v="SI"/>
    <m/>
    <m/>
    <s v="VERONICA VELEZ "/>
    <n v="644810.48999999976"/>
    <n v="0"/>
    <n v="644810.48999999976"/>
    <s v="COOR ADMINISTRATIVA FINANCIERA"/>
    <x v="12"/>
    <s v="REMUNERACIONES"/>
    <s v="SI"/>
    <n v="644810.48999999976"/>
  </r>
  <r>
    <x v="390"/>
    <s v="134001123"/>
    <s v="CUADRE POA "/>
    <d v="2022-09-30T00:00:00"/>
    <s v="N/A"/>
    <s v="N/A"/>
    <x v="2"/>
    <s v="CUADRE POA AL 30 DE SEPTIEMBRE DE 2022"/>
    <s v="ADMINISTRACION CENTRAL"/>
    <s v="Reporte de remuneración mensual unificada e ingresos complementarios"/>
    <s v="PLANTA CENTRAL"/>
    <n v="9999"/>
    <s v="01"/>
    <s v="000"/>
    <s v="001"/>
    <n v="510203"/>
    <n v="1709"/>
    <s v="001"/>
    <s v="0000"/>
    <s v="0000"/>
    <n v="0"/>
    <n v="0"/>
    <n v="0"/>
    <n v="571696.24"/>
    <n v="0"/>
    <n v="571696.24"/>
    <s v="SI"/>
    <m/>
    <m/>
    <s v="VERONICA VELEZ "/>
    <n v="0"/>
    <n v="0"/>
    <n v="0"/>
    <s v="COOR ADMINISTRATIVA FINANCIERA"/>
    <x v="12"/>
    <s v="REMUNERACIONES"/>
    <s v="NO"/>
    <n v="0"/>
  </r>
  <r>
    <x v="390"/>
    <s v="134001041"/>
    <s v="CUADRE POA "/>
    <d v="2022-09-30T00:00:00"/>
    <s v="N/A"/>
    <s v="N/A"/>
    <x v="2"/>
    <s v="CUADRE POA AL 30 DE SEPTIEMBRE DE 2022"/>
    <s v="ADMINISTRACION CENTRAL"/>
    <s v="Reporte de remuneración mensual unificada e ingresos complementarios"/>
    <s v="PLANTA CENTRAL"/>
    <n v="9999"/>
    <s v="01"/>
    <s v="000"/>
    <s v="001"/>
    <n v="510204"/>
    <n v="1700"/>
    <s v="001"/>
    <s v="0000"/>
    <s v="0000"/>
    <n v="0"/>
    <n v="0"/>
    <n v="0"/>
    <n v="40000"/>
    <n v="0"/>
    <n v="40000"/>
    <s v="SI"/>
    <m/>
    <m/>
    <s v="VERONICA VELEZ "/>
    <n v="219518.27"/>
    <n v="0"/>
    <n v="219518.27"/>
    <s v="COOR ADMINISTRATIVA FINANCIERA"/>
    <x v="12"/>
    <s v="REMUNERACIONES"/>
    <s v="SI"/>
    <n v="219518.27"/>
  </r>
  <r>
    <x v="390"/>
    <s v="134001124"/>
    <s v="CUADRE POA "/>
    <d v="2022-09-30T00:00:00"/>
    <s v="N/A"/>
    <s v="N/A"/>
    <x v="2"/>
    <s v="CUADRE POA AL 30 DE SEPTIEMBRE DE 2022"/>
    <s v="ADMINISTRACION CENTRAL"/>
    <s v="Reporte de remuneración mensual unificada e ingresos complementarios"/>
    <s v="PLANTA CENTRAL"/>
    <n v="9999"/>
    <s v="01"/>
    <s v="000"/>
    <s v="001"/>
    <n v="510204"/>
    <n v="1709"/>
    <s v="001"/>
    <s v="0000"/>
    <s v="0000"/>
    <n v="0"/>
    <n v="0"/>
    <n v="0"/>
    <n v="180837.5"/>
    <n v="0"/>
    <n v="180837.5"/>
    <s v="SI"/>
    <m/>
    <m/>
    <s v="VERONICA VELEZ "/>
    <n v="0"/>
    <n v="0"/>
    <n v="0"/>
    <s v="COOR ADMINISTRATIVA FINANCIERA"/>
    <x v="12"/>
    <s v="REMUNERACIONES"/>
    <s v="NO"/>
    <n v="0"/>
  </r>
  <r>
    <x v="390"/>
    <s v="134001076"/>
    <s v="CUADRE POA "/>
    <d v="2022-09-30T00:00:00"/>
    <s v="N/A"/>
    <s v="N/A"/>
    <x v="2"/>
    <s v="CUADRE POA AL 30 DE SEPTIEMBRE DE 2022"/>
    <s v="ADMINISTRACION CENTRAL"/>
    <s v="Reporte de remuneración mensual unificada e ingresos complementarios"/>
    <s v="PLANTA CENTRAL"/>
    <n v="9999"/>
    <s v="01"/>
    <s v="000"/>
    <s v="001"/>
    <n v="510302"/>
    <n v="1700"/>
    <s v="001"/>
    <s v="0000"/>
    <s v="0000"/>
    <n v="0"/>
    <n v="0"/>
    <n v="0"/>
    <n v="3447988"/>
    <n v="0"/>
    <n v="3447988"/>
    <s v="SI"/>
    <m/>
    <m/>
    <s v="VERONICA VELEZ "/>
    <n v="0"/>
    <n v="0"/>
    <n v="0"/>
    <s v="COOR ADMINISTRATIVA FINANCIERA"/>
    <x v="12"/>
    <s v="REMUNERACIONES"/>
    <s v="NO"/>
    <n v="0"/>
  </r>
  <r>
    <x v="390"/>
    <s v="134001007"/>
    <s v="CUADRE POA "/>
    <d v="2022-09-30T00:00:00"/>
    <s v="N/A"/>
    <s v="N/A"/>
    <x v="2"/>
    <s v="CUADRE POA AL 30 DE SEPTIEMBRE DE 2022"/>
    <s v="ADMINISTRACION CENTRAL"/>
    <s v="Reporte de remuneración mensual unificada e ingresos complementarios"/>
    <s v="PLANTA CENTRAL"/>
    <n v="9999"/>
    <s v="01"/>
    <s v="000"/>
    <s v="001"/>
    <n v="510510"/>
    <n v="1700"/>
    <s v="001"/>
    <s v="0000"/>
    <s v="0000"/>
    <n v="0"/>
    <n v="0"/>
    <n v="0"/>
    <n v="800000"/>
    <n v="0"/>
    <n v="800000"/>
    <s v="SI"/>
    <m/>
    <m/>
    <s v="VERONICA VELEZ "/>
    <n v="2213601.9900000002"/>
    <n v="0"/>
    <n v="2213601.9900000002"/>
    <s v="COOR ADMINISTRATIVA FINANCIERA"/>
    <x v="12"/>
    <s v="REMUNERACIONES"/>
    <s v="SI"/>
    <n v="2213601.9900000002"/>
  </r>
  <r>
    <x v="390"/>
    <s v="134001052"/>
    <s v="CUADRE POA "/>
    <d v="2022-09-30T00:00:00"/>
    <s v="N/A"/>
    <s v="N/A"/>
    <x v="2"/>
    <s v="CUADRE POA AL 30 DE SEPTIEMBRE DE 2022"/>
    <s v="ADMINISTRACION CENTRAL"/>
    <s v="Reporte de remuneración mensual unificada e ingresos complementarios"/>
    <s v="PLANTA CENTRAL"/>
    <n v="9999"/>
    <s v="01"/>
    <s v="000"/>
    <s v="001"/>
    <n v="510510"/>
    <n v="1709"/>
    <s v="001"/>
    <s v="0000"/>
    <s v="0000"/>
    <n v="0"/>
    <n v="0"/>
    <n v="0"/>
    <n v="586352.56000000006"/>
    <n v="0"/>
    <n v="586352.56000000006"/>
    <s v="SI"/>
    <m/>
    <m/>
    <s v="VERONICA VELEZ "/>
    <n v="7610.8900000154972"/>
    <n v="0"/>
    <n v="7610.8900000154972"/>
    <s v="COOR ADMINISTRATIVA FINANCIERA"/>
    <x v="12"/>
    <s v="REMUNERACIONES"/>
    <s v="SI"/>
    <n v="7610.8900000154972"/>
  </r>
  <r>
    <x v="390"/>
    <s v="134001097"/>
    <s v="CUADRE POA "/>
    <d v="2022-09-30T00:00:00"/>
    <s v="N/A"/>
    <s v="N/A"/>
    <x v="2"/>
    <s v="CUADRE POA AL 30 DE SEPTIEMBRE DE 2022"/>
    <s v="ADMINISTRACION CENTRAL"/>
    <s v="Reporte de remuneración mensual unificada e ingresos complementarios"/>
    <s v="PLANTA CENTRAL"/>
    <n v="9999"/>
    <s v="01"/>
    <s v="000"/>
    <s v="001"/>
    <n v="510515"/>
    <n v="1709"/>
    <s v="001"/>
    <s v="0000"/>
    <s v="0000"/>
    <n v="0"/>
    <n v="0"/>
    <n v="0"/>
    <n v="336630.97"/>
    <n v="0"/>
    <n v="336630.97"/>
    <s v="SI"/>
    <m/>
    <m/>
    <s v="VERONICA VELEZ "/>
    <n v="11924.719999999739"/>
    <n v="0"/>
    <n v="11924.719999999739"/>
    <s v="COOR ADMINISTRATIVA FINANCIERA"/>
    <x v="12"/>
    <s v="REMUNERACIONES"/>
    <s v="SI"/>
    <n v="11924.719999999739"/>
  </r>
  <r>
    <x v="390"/>
    <s v="134001111"/>
    <s v="CUADRE POA "/>
    <d v="2022-09-30T00:00:00"/>
    <s v="N/A"/>
    <s v="N/A"/>
    <x v="2"/>
    <s v="CUADRE POA AL 30 DE SEPTIEMBRE DE 2022"/>
    <s v="ADMINISTRACION CENTRAL"/>
    <s v="Reporte de remuneración mensual unificada e ingresos complementarios"/>
    <s v="PLANTA CENTRAL"/>
    <n v="9999"/>
    <s v="01"/>
    <s v="000"/>
    <s v="001"/>
    <n v="510516"/>
    <n v="1709"/>
    <s v="001"/>
    <s v="0000"/>
    <s v="0000"/>
    <n v="0"/>
    <n v="0"/>
    <n v="0"/>
    <n v="1644918.49"/>
    <n v="0"/>
    <n v="1644918.49"/>
    <s v="SI"/>
    <m/>
    <m/>
    <s v="VERONICA VELEZ "/>
    <n v="1862.0599999995902"/>
    <n v="0"/>
    <n v="1862.0599999995902"/>
    <s v="COOR ADMINISTRATIVA FINANCIERA"/>
    <x v="12"/>
    <s v="REMUNERACIONES"/>
    <s v="SI"/>
    <n v="1862.0599999995902"/>
  </r>
  <r>
    <x v="390"/>
    <s v="134001023"/>
    <s v="CUADRE POA "/>
    <d v="2022-09-30T00:00:00"/>
    <s v="N/A"/>
    <s v="N/A"/>
    <x v="2"/>
    <s v="CUADRE POA AL 30 DE SEPTIEMBRE DE 2022"/>
    <s v="ADMINISTRACION CENTRAL"/>
    <s v="Reporte de remuneración mensual unificada e ingresos complementarios"/>
    <s v="PLANTA CENTRAL"/>
    <n v="9999"/>
    <s v="01"/>
    <s v="000"/>
    <s v="001"/>
    <n v="510601"/>
    <n v="1700"/>
    <s v="001"/>
    <s v="0000"/>
    <s v="0000"/>
    <n v="0"/>
    <n v="0"/>
    <n v="0"/>
    <n v="35000"/>
    <n v="0"/>
    <n v="35000"/>
    <s v="SI"/>
    <m/>
    <m/>
    <s v="VERONICA VELEZ "/>
    <n v="745129"/>
    <n v="0"/>
    <n v="745129"/>
    <s v="COOR ADMINISTRATIVA FINANCIERA"/>
    <x v="12"/>
    <s v="REMUNERACIONES"/>
    <s v="SI"/>
    <n v="745129"/>
  </r>
  <r>
    <x v="390"/>
    <s v="134001125"/>
    <s v="CUADRE POA "/>
    <d v="2022-09-30T00:00:00"/>
    <s v="N/A"/>
    <s v="N/A"/>
    <x v="2"/>
    <s v="CUADRE POA AL 30 DE SEPTIEMBRE DE 2022"/>
    <s v="ADMINISTRACION CENTRAL"/>
    <s v="Reporte de remuneración mensual unificada e ingresos complementarios"/>
    <s v="PLANTA CENTRAL"/>
    <n v="9999"/>
    <s v="01"/>
    <s v="000"/>
    <s v="001"/>
    <n v="510601"/>
    <n v="1709"/>
    <s v="001"/>
    <s v="0000"/>
    <s v="0000"/>
    <n v="0"/>
    <n v="0"/>
    <n v="0"/>
    <n v="662024.25"/>
    <n v="0"/>
    <n v="662024.25"/>
    <s v="SI"/>
    <m/>
    <m/>
    <s v="VERONICA VELEZ "/>
    <n v="0"/>
    <n v="0"/>
    <n v="0"/>
    <s v="COOR ADMINISTRATIVA FINANCIERA"/>
    <x v="12"/>
    <s v="REMUNERACIONES"/>
    <s v="NO"/>
    <n v="0"/>
  </r>
  <r>
    <x v="390"/>
    <s v="134001029"/>
    <s v="CUADRE POA "/>
    <d v="2022-09-30T00:00:00"/>
    <s v="N/A"/>
    <s v="N/A"/>
    <x v="2"/>
    <s v="CUADRE POA AL 30 DE SEPTIEMBRE DE 2022"/>
    <s v="ADMINISTRACION CENTRAL"/>
    <s v="Reporte de remuneración mensual unificada e ingresos complementarios"/>
    <s v="PLANTA CENTRAL"/>
    <n v="9999"/>
    <s v="01"/>
    <s v="000"/>
    <s v="001"/>
    <n v="510602"/>
    <n v="1700"/>
    <s v="001"/>
    <s v="0000"/>
    <s v="0000"/>
    <n v="0"/>
    <n v="0"/>
    <n v="0"/>
    <n v="137387.16"/>
    <n v="0"/>
    <n v="137387.16"/>
    <s v="SI"/>
    <m/>
    <m/>
    <s v="VERONICA VELEZ "/>
    <n v="550732.12999999989"/>
    <n v="0"/>
    <n v="550732.12999999989"/>
    <s v="COOR ADMINISTRATIVA FINANCIERA"/>
    <x v="12"/>
    <s v="REMUNERACIONES"/>
    <s v="SI"/>
    <n v="550732.12999999989"/>
  </r>
  <r>
    <x v="390"/>
    <s v="134001126"/>
    <s v="CUADRE POA "/>
    <d v="2022-09-30T00:00:00"/>
    <s v="N/A"/>
    <s v="N/A"/>
    <x v="2"/>
    <s v="CUADRE POA AL 30 DE SEPTIEMBRE DE 2022"/>
    <s v="ADMINISTRACION CENTRAL"/>
    <s v="Reporte de remuneración mensual unificada e ingresos complementarios"/>
    <s v="PLANTA CENTRAL"/>
    <n v="9999"/>
    <s v="01"/>
    <s v="000"/>
    <s v="001"/>
    <n v="510602"/>
    <n v="1709"/>
    <s v="001"/>
    <s v="0000"/>
    <s v="0000"/>
    <n v="0"/>
    <n v="0"/>
    <n v="0"/>
    <n v="242932.35"/>
    <n v="0"/>
    <n v="242932.35"/>
    <s v="SI"/>
    <m/>
    <m/>
    <s v="VERONICA VELEZ "/>
    <n v="0"/>
    <n v="0"/>
    <n v="0"/>
    <s v="COOR ADMINISTRATIVA FINANCIERA"/>
    <x v="12"/>
    <s v="REMUNERACIONES"/>
    <s v="NO"/>
    <n v="0"/>
  </r>
  <r>
    <x v="390"/>
    <s v="134001065"/>
    <s v="CUADRE POA "/>
    <d v="2022-09-30T00:00:00"/>
    <s v="N/A"/>
    <s v="N/A"/>
    <x v="2"/>
    <s v="CUADRE POA AL 30 DE SEPTIEMBRE DE 2022"/>
    <s v="ADMINISTRACION CENTRAL"/>
    <s v="Reporte de remuneración mensual unificada e ingresos complementarios"/>
    <s v="PLANTA CENTRAL"/>
    <n v="9999"/>
    <s v="01"/>
    <s v="000"/>
    <s v="001"/>
    <n v="510704"/>
    <n v="1700"/>
    <s v="001"/>
    <s v="0000"/>
    <s v="0000"/>
    <n v="18417.669999999998"/>
    <n v="0"/>
    <n v="18417.669999999998"/>
    <n v="0"/>
    <n v="0"/>
    <n v="0"/>
    <s v="SI"/>
    <m/>
    <m/>
    <s v="VERONICA VELEZ "/>
    <n v="18417.669999999998"/>
    <n v="0"/>
    <n v="18417.669999999998"/>
    <s v="COOR ADMINISTRATIVA FINANCIERA"/>
    <x v="12"/>
    <s v="REMUNERACIONES"/>
    <s v="SI"/>
    <n v="18417.669999999998"/>
  </r>
  <r>
    <x v="390"/>
    <s v="134001066"/>
    <s v="CUADRE POA "/>
    <d v="2022-09-30T00:00:00"/>
    <s v="N/A"/>
    <s v="N/A"/>
    <x v="2"/>
    <s v="CUADRE POA AL 30 DE SEPTIEMBRE DE 2022"/>
    <s v="ADMINISTRACION CENTRAL"/>
    <s v="Reporte de remuneración mensual unificada e ingresos complementarios"/>
    <s v="PLANTA CENTRAL"/>
    <n v="9999"/>
    <s v="01"/>
    <s v="000"/>
    <s v="001"/>
    <n v="510707"/>
    <n v="1700"/>
    <s v="001"/>
    <s v="0000"/>
    <s v="0000"/>
    <n v="4799.6100000000006"/>
    <n v="0"/>
    <n v="4799.6100000000006"/>
    <n v="0"/>
    <n v="0"/>
    <n v="0"/>
    <s v="SI"/>
    <m/>
    <m/>
    <s v="VERONICA VELEZ "/>
    <n v="144673.41000000003"/>
    <n v="0"/>
    <n v="144673.41000000003"/>
    <s v="COOR ADMINISTRATIVA FINANCIERA"/>
    <x v="12"/>
    <s v="REMUNERACIONES"/>
    <s v="SI"/>
    <n v="144673.41000000003"/>
  </r>
  <r>
    <x v="390"/>
    <s v="134001067"/>
    <s v="CUADRE POA "/>
    <d v="2022-09-30T00:00:00"/>
    <s v="N/A"/>
    <s v="N/A"/>
    <x v="2"/>
    <s v="CUADRE POA AL 30 DE SEPTIEMBRE DE 2022"/>
    <s v="ADMINISTRACION CENTRAL"/>
    <s v="Reporte de remuneración mensual unificada e ingresos complementarios"/>
    <s v="PLANTA CENTRAL"/>
    <n v="9999"/>
    <s v="01"/>
    <s v="000"/>
    <s v="001"/>
    <n v="990101"/>
    <n v="1700"/>
    <s v="001"/>
    <s v="0000"/>
    <s v="0000"/>
    <n v="3933.2699999999895"/>
    <n v="0"/>
    <n v="3933.2699999999895"/>
    <n v="0"/>
    <n v="0"/>
    <n v="0"/>
    <s v="SI"/>
    <m/>
    <m/>
    <s v="VERONICA VELEZ "/>
    <n v="192662.3"/>
    <n v="0"/>
    <n v="192662.3"/>
    <s v="COOR ADMINISTRATIVA FINANCIERA"/>
    <x v="12"/>
    <s v="REMUNERACIONES"/>
    <s v="SI"/>
    <n v="192662.3"/>
  </r>
  <r>
    <x v="390"/>
    <s v="134001002"/>
    <s v="CUADRE POA "/>
    <d v="2022-09-30T00:00:00"/>
    <s v="N/A"/>
    <s v="N/A"/>
    <x v="2"/>
    <s v="CUADRE POA AL 30 DE SEPTIEMBRE DE 2022"/>
    <s v="PREVENCION Y PROMOCION DE LA SALUD"/>
    <s v="Reporte de remuneración mensual unificada e ingresos complementarios"/>
    <s v="PLANTA CENTRAL"/>
    <n v="9999"/>
    <n v="55"/>
    <s v="000"/>
    <s v="003"/>
    <n v="510105"/>
    <n v="1700"/>
    <s v="001"/>
    <s v="0000"/>
    <s v="0000"/>
    <n v="0"/>
    <n v="0"/>
    <n v="0"/>
    <n v="20000"/>
    <n v="0"/>
    <n v="20000"/>
    <s v="SI"/>
    <m/>
    <m/>
    <s v="VERONICA VELEZ "/>
    <n v="501451.37"/>
    <n v="0"/>
    <n v="501451.37"/>
    <s v="COOR ADMINISTRATIVA FINANCIERA"/>
    <x v="12"/>
    <s v="REMUNERACIONES"/>
    <s v="SI"/>
    <n v="501451.37"/>
  </r>
  <r>
    <x v="390"/>
    <s v="134001036"/>
    <s v="CUADRE POA "/>
    <d v="2022-09-30T00:00:00"/>
    <s v="N/A"/>
    <s v="N/A"/>
    <x v="2"/>
    <s v="CUADRE POA AL 30 DE SEPTIEMBRE DE 2022"/>
    <s v="PREVENCION Y PROMOCION DE LA SALUD"/>
    <s v="Reporte de remuneración mensual unificada e ingresos complementarios"/>
    <s v="PLANTA CENTRAL"/>
    <n v="9999"/>
    <n v="55"/>
    <s v="000"/>
    <s v="003"/>
    <n v="510203"/>
    <n v="1700"/>
    <s v="001"/>
    <s v="0000"/>
    <s v="0000"/>
    <n v="0"/>
    <n v="0"/>
    <n v="0"/>
    <n v="11000"/>
    <n v="0"/>
    <n v="11000"/>
    <s v="SI"/>
    <m/>
    <m/>
    <s v="VERONICA VELEZ "/>
    <n v="61517.340000000011"/>
    <n v="0"/>
    <n v="61517.340000000011"/>
    <s v="COOR ADMINISTRATIVA FINANCIERA"/>
    <x v="12"/>
    <s v="REMUNERACIONES"/>
    <s v="SI"/>
    <n v="61517.340000000011"/>
  </r>
  <r>
    <x v="390"/>
    <s v="134001008"/>
    <s v="CUADRE POA "/>
    <d v="2022-09-30T00:00:00"/>
    <s v="N/A"/>
    <s v="N/A"/>
    <x v="2"/>
    <s v="CUADRE POA AL 30 DE SEPTIEMBRE DE 2022"/>
    <s v="PREVENCION Y PROMOCION DE LA SALUD"/>
    <s v="Reporte de remuneración mensual unificada e ingresos complementarios"/>
    <s v="PLANTA CENTRAL"/>
    <n v="9999"/>
    <n v="55"/>
    <s v="000"/>
    <s v="003"/>
    <n v="510510"/>
    <n v="1700"/>
    <s v="001"/>
    <s v="0000"/>
    <s v="0000"/>
    <n v="0"/>
    <n v="0"/>
    <n v="0"/>
    <n v="86000"/>
    <n v="0"/>
    <n v="86000"/>
    <s v="SI"/>
    <m/>
    <m/>
    <s v="VERONICA VELEZ "/>
    <n v="223300"/>
    <n v="0"/>
    <n v="223300"/>
    <s v="COOR ADMINISTRATIVA FINANCIERA"/>
    <x v="12"/>
    <s v="REMUNERACIONES"/>
    <s v="SI"/>
    <n v="223300"/>
  </r>
  <r>
    <x v="390"/>
    <s v="134001030"/>
    <s v="CUADRE POA "/>
    <d v="2022-09-30T00:00:00"/>
    <s v="N/A"/>
    <s v="N/A"/>
    <x v="2"/>
    <s v="CUADRE POA AL 30 DE SEPTIEMBRE DE 2022"/>
    <s v="PREVENCION Y PROMOCION DE LA SALUD"/>
    <s v="Reporte de remuneración mensual unificada e ingresos complementarios"/>
    <s v="PLANTA CENTRAL"/>
    <n v="9999"/>
    <n v="55"/>
    <s v="000"/>
    <s v="003"/>
    <n v="510602"/>
    <n v="1700"/>
    <s v="001"/>
    <s v="0000"/>
    <s v="0000"/>
    <n v="0"/>
    <n v="0"/>
    <n v="0"/>
    <n v="12278.82"/>
    <n v="0"/>
    <n v="12278.82"/>
    <s v="SI"/>
    <m/>
    <m/>
    <s v="VERONICA VELEZ "/>
    <n v="58323.519999999997"/>
    <n v="0"/>
    <n v="58323.519999999997"/>
    <s v="COOR ADMINISTRATIVA FINANCIERA"/>
    <x v="12"/>
    <s v="REMUNERACIONES"/>
    <s v="SI"/>
    <n v="58323.519999999997"/>
  </r>
  <r>
    <x v="390"/>
    <s v="134001003"/>
    <s v="CUADRE POA "/>
    <d v="2022-09-30T00:00:00"/>
    <s v="N/A"/>
    <s v="N/A"/>
    <x v="2"/>
    <s v="CUADRE POA AL 30 DE SEPTIEMBRE DE 2022"/>
    <s v="VIGILANCIA Y CONTROL SANITARIO"/>
    <s v="Reporte de remuneración mensual unificada e ingresos complementarios"/>
    <s v="PLANTA CENTRAL"/>
    <n v="9999"/>
    <n v="56"/>
    <s v="000"/>
    <s v="002"/>
    <n v="510105"/>
    <n v="1700"/>
    <s v="001"/>
    <s v="0000"/>
    <s v="0000"/>
    <n v="0"/>
    <n v="0"/>
    <n v="0"/>
    <n v="26000"/>
    <n v="0"/>
    <n v="26000"/>
    <s v="SI"/>
    <m/>
    <m/>
    <s v="VERONICA VELEZ "/>
    <n v="462118"/>
    <n v="0"/>
    <n v="462118"/>
    <s v="COOR ADMINISTRATIVA FINANCIERA"/>
    <x v="12"/>
    <s v="REMUNERACIONES"/>
    <s v="SI"/>
    <n v="462118"/>
  </r>
  <r>
    <x v="390"/>
    <s v="134001037"/>
    <s v="CUADRE POA "/>
    <d v="2022-09-30T00:00:00"/>
    <s v="N/A"/>
    <s v="N/A"/>
    <x v="2"/>
    <s v="CUADRE POA AL 30 DE SEPTIEMBRE DE 2022"/>
    <s v="VIGILANCIA Y CONTROL SANITARIO"/>
    <s v="Reporte de remuneración mensual unificada e ingresos complementarios"/>
    <s v="PLANTA CENTRAL"/>
    <n v="9999"/>
    <n v="56"/>
    <s v="000"/>
    <s v="002"/>
    <n v="510203"/>
    <n v="1700"/>
    <s v="001"/>
    <s v="0000"/>
    <s v="0000"/>
    <n v="0"/>
    <n v="0"/>
    <n v="0"/>
    <n v="9000"/>
    <n v="0"/>
    <n v="9000"/>
    <s v="SI"/>
    <m/>
    <m/>
    <s v="VERONICA VELEZ "/>
    <n v="64661.620000000024"/>
    <n v="0"/>
    <n v="64661.620000000024"/>
    <s v="COOR ADMINISTRATIVA FINANCIERA"/>
    <x v="12"/>
    <s v="REMUNERACIONES"/>
    <s v="SI"/>
    <n v="64661.620000000024"/>
  </r>
  <r>
    <x v="390"/>
    <s v="134001009"/>
    <s v="CUADRE POA "/>
    <d v="2022-09-30T00:00:00"/>
    <s v="N/A"/>
    <s v="N/A"/>
    <x v="2"/>
    <s v="CUADRE POA AL 30 DE SEPTIEMBRE DE 2022"/>
    <s v="VIGILANCIA Y CONTROL SANITARIO"/>
    <s v="Reporte de remuneración mensual unificada e ingresos complementarios"/>
    <s v="PLANTA CENTRAL"/>
    <n v="9999"/>
    <n v="56"/>
    <s v="000"/>
    <s v="002"/>
    <n v="510510"/>
    <n v="1700"/>
    <s v="001"/>
    <s v="0000"/>
    <s v="0000"/>
    <n v="0"/>
    <n v="0"/>
    <n v="0"/>
    <n v="22000"/>
    <n v="0"/>
    <n v="22000"/>
    <s v="SI"/>
    <m/>
    <m/>
    <s v="VERONICA VELEZ "/>
    <n v="233344"/>
    <n v="0"/>
    <n v="233344"/>
    <s v="COOR ADMINISTRATIVA FINANCIERA"/>
    <x v="12"/>
    <s v="REMUNERACIONES"/>
    <s v="SI"/>
    <n v="233344"/>
  </r>
  <r>
    <x v="390"/>
    <s v="134001004"/>
    <s v="CUADRE POA "/>
    <d v="2022-09-30T00:00:00"/>
    <s v="N/A"/>
    <s v="N/A"/>
    <x v="2"/>
    <s v="CUADRE POA AL 30 DE SEPTIEMBRE DE 2022"/>
    <s v="GARANTIA DE LA CALIDAD DE LOS SERVICIOS DE SALUD"/>
    <s v="Reporte de remuneración mensual unificada e ingresos complementarios"/>
    <s v="PLANTA CENTRAL"/>
    <n v="9999"/>
    <n v="57"/>
    <s v="000"/>
    <s v="002"/>
    <n v="510105"/>
    <n v="1700"/>
    <s v="001"/>
    <s v="0000"/>
    <s v="0000"/>
    <n v="0"/>
    <n v="0"/>
    <n v="0"/>
    <n v="34000"/>
    <n v="0"/>
    <n v="34000"/>
    <s v="SI"/>
    <m/>
    <m/>
    <s v="VERONICA VELEZ "/>
    <n v="537896"/>
    <n v="0"/>
    <n v="537896"/>
    <s v="COOR ADMINISTRATIVA FINANCIERA"/>
    <x v="12"/>
    <s v="REMUNERACIONES"/>
    <s v="SI"/>
    <n v="537896"/>
  </r>
  <r>
    <x v="390"/>
    <s v="134001038"/>
    <s v="CUADRE POA "/>
    <d v="2022-09-30T00:00:00"/>
    <s v="N/A"/>
    <s v="N/A"/>
    <x v="2"/>
    <s v="CUADRE POA AL 30 DE SEPTIEMBRE DE 2022"/>
    <s v="GARANTIA DE LA CALIDAD DE LOS SERVICIOS DE SALUD"/>
    <s v="Reporte de remuneración mensual unificada e ingresos complementarios"/>
    <s v="PLANTA CENTRAL"/>
    <n v="9999"/>
    <n v="57"/>
    <s v="000"/>
    <s v="002"/>
    <n v="510203"/>
    <n v="1700"/>
    <s v="001"/>
    <s v="0000"/>
    <s v="0000"/>
    <n v="0"/>
    <n v="0"/>
    <n v="0"/>
    <n v="8000"/>
    <n v="0"/>
    <n v="8000"/>
    <s v="SI"/>
    <m/>
    <m/>
    <s v="VERONICA VELEZ "/>
    <n v="76430.679999999993"/>
    <n v="0"/>
    <n v="76430.679999999993"/>
    <s v="COOR ADMINISTRATIVA FINANCIERA"/>
    <x v="12"/>
    <s v="REMUNERACIONES"/>
    <s v="SI"/>
    <n v="76430.679999999993"/>
  </r>
  <r>
    <x v="390"/>
    <s v="134001010"/>
    <s v="CUADRE POA "/>
    <d v="2022-09-30T00:00:00"/>
    <s v="N/A"/>
    <s v="N/A"/>
    <x v="2"/>
    <s v="CUADRE POA AL 30 DE SEPTIEMBRE DE 2022"/>
    <s v="GARANTIA DE LA CALIDAD DE LOS SERVICIOS DE SALUD"/>
    <s v="Reporte de remuneración mensual unificada e ingresos complementarios"/>
    <s v="PLANTA CENTRAL"/>
    <n v="9999"/>
    <n v="57"/>
    <s v="000"/>
    <s v="002"/>
    <n v="510510"/>
    <n v="1700"/>
    <s v="001"/>
    <s v="0000"/>
    <s v="0000"/>
    <n v="0"/>
    <n v="0"/>
    <n v="0"/>
    <n v="6000"/>
    <n v="0"/>
    <n v="6000"/>
    <s v="SI"/>
    <m/>
    <m/>
    <s v="VERONICA VELEZ "/>
    <n v="335544"/>
    <n v="0"/>
    <n v="335544"/>
    <s v="COOR ADMINISTRATIVA FINANCIERA"/>
    <x v="12"/>
    <s v="REMUNERACIONES"/>
    <s v="SI"/>
    <n v="335544"/>
  </r>
  <r>
    <x v="390"/>
    <s v="134001085"/>
    <s v="CUADRE POA "/>
    <d v="2022-09-30T00:00:00"/>
    <s v="N/A"/>
    <s v="N/A"/>
    <x v="2"/>
    <s v="CUADRE POA AL 30 DE SEPTIEMBRE DE 2022"/>
    <s v="GARANTIA DE LA CALIDAD DE LOS SERVICIOS DE SALUD"/>
    <s v="Reporte de remuneración mensual unificada e ingresos complementarios"/>
    <s v="PLANTA CENTRAL"/>
    <n v="9999"/>
    <n v="57"/>
    <s v="000"/>
    <s v="002"/>
    <n v="510513"/>
    <n v="1700"/>
    <s v="001"/>
    <s v="0000"/>
    <s v="0000"/>
    <n v="0"/>
    <n v="0"/>
    <n v="0"/>
    <n v="471.28"/>
    <n v="0"/>
    <n v="471.28"/>
    <s v="SI"/>
    <m/>
    <m/>
    <s v="VERONICA VELEZ "/>
    <n v="1374.7200000000003"/>
    <n v="0"/>
    <n v="1374.7200000000003"/>
    <s v="COOR ADMINISTRATIVA FINANCIERA"/>
    <x v="12"/>
    <s v="REMUNERACIONES"/>
    <s v="SI"/>
    <n v="1374.7200000000003"/>
  </r>
  <r>
    <x v="390"/>
    <s v="134001005"/>
    <s v="CUADRE POA "/>
    <d v="2022-09-30T00:00:00"/>
    <s v="N/A"/>
    <s v="N/A"/>
    <x v="2"/>
    <s v="CUADRE POA AL 30 DE SEPTIEMBRE DE 2022"/>
    <s v="GOBERNANZA DE LA SALUD"/>
    <s v="Reporte de remuneración mensual unificada e ingresos complementarios"/>
    <s v="PLANTA CENTRAL"/>
    <n v="9999"/>
    <n v="58"/>
    <s v="000"/>
    <s v="003"/>
    <n v="510105"/>
    <n v="1700"/>
    <s v="001"/>
    <s v="0000"/>
    <s v="0000"/>
    <n v="0"/>
    <n v="0"/>
    <n v="0"/>
    <n v="40000"/>
    <n v="0"/>
    <n v="40000"/>
    <s v="SI"/>
    <m/>
    <m/>
    <s v="VERONICA VELEZ "/>
    <n v="946472"/>
    <n v="0"/>
    <n v="946472"/>
    <s v="COOR ADMINISTRATIVA FINANCIERA"/>
    <x v="12"/>
    <s v="REMUNERACIONES"/>
    <s v="SI"/>
    <n v="946472"/>
  </r>
  <r>
    <x v="390"/>
    <s v="134001039"/>
    <s v="CUADRE POA "/>
    <d v="2022-09-30T00:00:00"/>
    <s v="N/A"/>
    <s v="N/A"/>
    <x v="2"/>
    <s v="CUADRE POA AL 30 DE SEPTIEMBRE DE 2022"/>
    <s v="GOBERNANZA DE LA SALUD"/>
    <s v="Reporte de remuneración mensual unificada e ingresos complementarios"/>
    <s v="PLANTA CENTRAL"/>
    <n v="9999"/>
    <n v="58"/>
    <s v="000"/>
    <s v="003"/>
    <n v="510203"/>
    <n v="1700"/>
    <s v="001"/>
    <s v="0000"/>
    <s v="0000"/>
    <n v="0"/>
    <n v="0"/>
    <n v="0"/>
    <n v="9000"/>
    <n v="0"/>
    <n v="9000"/>
    <s v="SI"/>
    <m/>
    <m/>
    <s v="VERONICA VELEZ "/>
    <n v="136882.72000000003"/>
    <n v="0"/>
    <n v="136882.72000000003"/>
    <s v="COOR ADMINISTRATIVA FINANCIERA"/>
    <x v="12"/>
    <s v="REMUNERACIONES"/>
    <s v="SI"/>
    <n v="136882.72000000003"/>
  </r>
  <r>
    <x v="390"/>
    <s v="134001011"/>
    <s v="CUADRE POA "/>
    <d v="2022-09-30T00:00:00"/>
    <s v="N/A"/>
    <s v="N/A"/>
    <x v="2"/>
    <s v="CUADRE POA AL 30 DE SEPTIEMBRE DE 2022"/>
    <s v="GOBERNANZA DE LA SALUD"/>
    <s v="Reporte de remuneración mensual unificada e ingresos complementarios"/>
    <s v="PLANTA CENTRAL"/>
    <n v="9999"/>
    <n v="58"/>
    <s v="000"/>
    <s v="003"/>
    <n v="510510"/>
    <n v="1700"/>
    <s v="001"/>
    <s v="0000"/>
    <s v="0000"/>
    <n v="0"/>
    <n v="0"/>
    <n v="0"/>
    <n v="8000"/>
    <n v="0"/>
    <n v="8000"/>
    <s v="SI"/>
    <m/>
    <m/>
    <s v="VERONICA VELEZ "/>
    <n v="573988"/>
    <n v="0"/>
    <n v="573988"/>
    <s v="COOR ADMINISTRATIVA FINANCIERA"/>
    <x v="12"/>
    <s v="REMUNERACIONES"/>
    <s v="SI"/>
    <n v="573988"/>
  </r>
  <r>
    <x v="390"/>
    <s v="134001089"/>
    <s v="CUADRE POA "/>
    <d v="2022-09-30T00:00:00"/>
    <s v="N/A"/>
    <s v="N/A"/>
    <x v="2"/>
    <s v="CUADRE POA AL 30 DE SEPTIEMBRE DE 2022"/>
    <s v="GOBERNANZA DE LA SALUD"/>
    <s v="Reporte de remuneración mensual unificada e ingresos complementarios"/>
    <s v="PLANTA CENTRAL"/>
    <n v="9999"/>
    <n v="58"/>
    <s v="000"/>
    <s v="003"/>
    <n v="510516"/>
    <n v="1700"/>
    <s v="001"/>
    <s v="0000"/>
    <s v="0000"/>
    <n v="0"/>
    <n v="0"/>
    <n v="0"/>
    <n v="45000"/>
    <n v="0"/>
    <n v="45000"/>
    <s v="SI"/>
    <m/>
    <m/>
    <s v="VERONICA VELEZ "/>
    <n v="62264"/>
    <n v="0"/>
    <n v="62264"/>
    <s v="COOR ADMINISTRATIVA FINANCIERA"/>
    <x v="12"/>
    <s v="REMUNERACIONES"/>
    <s v="SI"/>
    <n v="62264"/>
  </r>
  <r>
    <x v="390"/>
    <s v="134001006"/>
    <s v="CUADRE POA "/>
    <d v="2022-09-30T00:00:00"/>
    <s v="N/A"/>
    <s v="N/A"/>
    <x v="2"/>
    <s v="CUADRE POA AL 30 DE SEPTIEMBRE DE 2022"/>
    <s v="PROVISION Y PRESTACION DE SERVICIOS DE SALUD"/>
    <s v="Reporte de remuneración mensual unificada e ingresos complementarios"/>
    <s v="PLANTA CENTRAL"/>
    <n v="9999"/>
    <n v="90"/>
    <s v="000"/>
    <s v="003"/>
    <n v="510105"/>
    <n v="1700"/>
    <s v="001"/>
    <s v="0000"/>
    <s v="0000"/>
    <n v="0"/>
    <n v="0"/>
    <n v="0"/>
    <n v="34000"/>
    <n v="0"/>
    <n v="34000"/>
    <s v="SI"/>
    <m/>
    <m/>
    <s v="VERONICA VELEZ "/>
    <n v="665060"/>
    <n v="0"/>
    <n v="665060"/>
    <s v="COOR ADMINISTRATIVA FINANCIERA"/>
    <x v="12"/>
    <s v="REMUNERACIONES"/>
    <s v="SI"/>
    <n v="665060"/>
  </r>
  <r>
    <x v="390"/>
    <s v="134001040"/>
    <s v="CUADRE POA "/>
    <d v="2022-09-30T00:00:00"/>
    <s v="N/A"/>
    <s v="N/A"/>
    <x v="2"/>
    <s v="CUADRE POA AL 30 DE SEPTIEMBRE DE 2022"/>
    <s v="PROVISION Y PRESTACION DE SERVICIOS DE SALUD"/>
    <s v="Reporte de remuneración mensual unificada e ingresos complementarios"/>
    <s v="PLANTA CENTRAL"/>
    <n v="9999"/>
    <n v="90"/>
    <s v="000"/>
    <s v="003"/>
    <n v="510203"/>
    <n v="1700"/>
    <s v="001"/>
    <s v="0000"/>
    <s v="0000"/>
    <n v="0"/>
    <n v="0"/>
    <n v="0"/>
    <n v="9000"/>
    <n v="0"/>
    <n v="9000"/>
    <s v="SI"/>
    <m/>
    <m/>
    <s v="VERONICA VELEZ "/>
    <n v="101732.59"/>
    <n v="0"/>
    <n v="101732.59"/>
    <s v="COOR ADMINISTRATIVA FINANCIERA"/>
    <x v="12"/>
    <s v="REMUNERACIONES"/>
    <s v="SI"/>
    <n v="101732.59"/>
  </r>
  <r>
    <x v="390"/>
    <s v="134001012"/>
    <s v="CUADRE POA "/>
    <d v="2022-09-30T00:00:00"/>
    <s v="N/A"/>
    <s v="N/A"/>
    <x v="2"/>
    <s v="CUADRE POA AL 30 DE SEPTIEMBRE DE 2022"/>
    <s v="PROVISION Y PRESTACION DE SERVICIOS DE SALUD"/>
    <s v="Reporte de remuneración mensual unificada e ingresos complementarios"/>
    <s v="PLANTA CENTRAL"/>
    <n v="9999"/>
    <n v="90"/>
    <s v="000"/>
    <s v="003"/>
    <n v="510510"/>
    <n v="1700"/>
    <s v="001"/>
    <s v="0000"/>
    <s v="0000"/>
    <n v="0"/>
    <n v="0"/>
    <n v="0"/>
    <n v="38000"/>
    <n v="0"/>
    <n v="38000"/>
    <s v="SI"/>
    <m/>
    <m/>
    <s v="VERONICA VELEZ "/>
    <n v="538698.53"/>
    <n v="0"/>
    <n v="538698.53"/>
    <s v="COOR ADMINISTRATIVA FINANCIERA"/>
    <x v="12"/>
    <s v="REMUNERACIONES"/>
    <s v="SI"/>
    <n v="538698.53"/>
  </r>
  <r>
    <x v="390"/>
    <s v="134003273"/>
    <s v="CUADRE POA "/>
    <d v="2022-09-30T00:00:00"/>
    <s v="N/A"/>
    <s v="N/A"/>
    <x v="2"/>
    <s v="CUADRE POA AL 30 DE SEPTIEMBRE DE 2022;  MODIFICACION PARA LA AMORTIZACION DE ANTICIPO DEL CONTRATO Nº 2021 016-DD10D02 PROCESO RE-HSLO-2021-002 PARA LA ADQUISICIÓN DE KIT DE REPUESTOS PARA MODERNIZACIÓN DE UN ASCENSOR CAMILLERO MITSUBISHI AC2 MODELO 1978 INSTALADO EN EL EDIFICIO DEL HSLO, REQUERIMIENTO MSP-CZONAL1-2022-14915-M"/>
    <s v="ADMINISTRACION CENTRAL"/>
    <s v="IMPLEMENTACIÓN DE LA SEÑALÉTICA EN TODOS LOS EDIFICIOS DEL MINISTERIO DE SALUD PÚBLICA (PLANTA CENTRAL)"/>
    <s v="PLANTA CENTRAL"/>
    <n v="9999"/>
    <s v="01"/>
    <s v="000"/>
    <s v="001"/>
    <n v="530402"/>
    <n v="1701"/>
    <n v="998"/>
    <s v="0000"/>
    <s v="0000"/>
    <n v="0"/>
    <n v="0"/>
    <n v="0"/>
    <n v="28700"/>
    <n v="0"/>
    <n v="28700"/>
    <s v="SI"/>
    <m/>
    <m/>
    <s v="VERONICA VELEZ "/>
    <n v="54115.290000000008"/>
    <n v="0"/>
    <n v="54115.290000000008"/>
    <s v="COOR ADMINISTRATIVA FINANCIERA"/>
    <x v="22"/>
    <s v="GI MANTENIMIENTO"/>
    <s v="SI"/>
    <n v="7.2759576141834259E-12"/>
  </r>
  <r>
    <x v="391"/>
    <s v="111002021"/>
    <s v="MSP-SRSNS-2022-2536-M"/>
    <d v="2022-10-04T00:00:00"/>
    <s v="MSP-DNPI-2022-1760-M"/>
    <d v="2022-10-13T00:00:00"/>
    <x v="0"/>
    <s v="FINANCIAMIENTO PAGO RED PUBLICA COMPLEMENTARIA - SEP 2022"/>
    <s v="GOBERNANZA DE LA SALUD"/>
    <s v="Monto asignado por el MEF para pago prestaciones de servicios de Salud la Red "/>
    <s v="PLANTA CENTRAL"/>
    <n v="9999"/>
    <n v="58"/>
    <s v="000"/>
    <s v="002"/>
    <n v="530226"/>
    <n v="1701"/>
    <s v="001"/>
    <s v="0000"/>
    <s v="0000"/>
    <n v="0"/>
    <n v="0"/>
    <n v="0"/>
    <n v="16515428.76"/>
    <n v="0"/>
    <n v="16515428.76"/>
    <s v="SI"/>
    <m/>
    <m/>
    <s v="Mayra Espinoza"/>
    <n v="9.9999979138374329E-3"/>
    <n v="0"/>
    <n v="9.9999979138374329E-3"/>
    <s v="SUBSE RECTORIA SISTEMA NACIONAL SALUD"/>
    <x v="24"/>
    <s v="NO APLICA"/>
    <s v="SI"/>
    <n v="9.9999979138374329E-3"/>
  </r>
  <r>
    <x v="391"/>
    <s v="ZONAL 1"/>
    <s v="MSP-SRSNS-2022-2536-M"/>
    <d v="2022-10-04T00:00:00"/>
    <s v="MSP-DNPI-2022-1760-M"/>
    <d v="2022-10-13T00:00:00"/>
    <x v="0"/>
    <s v="FINANCIAMIENTO PAGO RED PUBLICA COMPLEMENTARIA - SEP 2022"/>
    <s v="ZONAL 1"/>
    <s v="ZONAL 1"/>
    <s v="ZONAL 1"/>
    <n v="51"/>
    <s v="58"/>
    <s v="000"/>
    <s v="004"/>
    <s v="530226"/>
    <s v="1001"/>
    <s v="001"/>
    <s v="0000"/>
    <s v="0000"/>
    <n v="620137.9"/>
    <n v="0"/>
    <n v="620137.9"/>
    <m/>
    <m/>
    <n v="0"/>
    <s v="NO"/>
    <m/>
    <m/>
    <s v="Mayra Espinoza"/>
    <e v="#N/A"/>
    <e v="#N/A"/>
    <e v="#N/A"/>
    <e v="#N/A"/>
    <x v="8"/>
    <e v="#N/A"/>
    <e v="#N/A"/>
    <e v="#N/A"/>
  </r>
  <r>
    <x v="391"/>
    <s v="ZONAL 3"/>
    <s v="MSP-SRSNS-2022-2536-M"/>
    <d v="2022-10-04T00:00:00"/>
    <s v="MSP-DNPI-2022-1760-M"/>
    <d v="2022-10-13T00:00:00"/>
    <x v="0"/>
    <s v="FINANCIAMIENTO PAGO RED PUBLICA COMPLEMENTARIA - SEP 2022"/>
    <s v="ZONAL 3"/>
    <s v="ZONAL 3"/>
    <s v="ZONAL 3"/>
    <n v="53"/>
    <s v="58"/>
    <s v="000"/>
    <s v="004"/>
    <s v="530226"/>
    <n v="601"/>
    <s v="001"/>
    <s v="0000"/>
    <s v="0000"/>
    <n v="738048.49"/>
    <n v="0"/>
    <n v="738048.49"/>
    <m/>
    <m/>
    <n v="0"/>
    <s v="NO"/>
    <m/>
    <m/>
    <s v="Mayra Espinoza"/>
    <e v="#N/A"/>
    <e v="#N/A"/>
    <e v="#N/A"/>
    <e v="#N/A"/>
    <x v="8"/>
    <e v="#N/A"/>
    <e v="#N/A"/>
    <e v="#N/A"/>
  </r>
  <r>
    <x v="391"/>
    <s v="ZONAL 3"/>
    <s v="MSP-SRSNS-2022-2536-M"/>
    <d v="2022-10-04T00:00:00"/>
    <s v="MSP-DNPI-2022-1760-M"/>
    <d v="2022-10-13T00:00:00"/>
    <x v="0"/>
    <s v="FINANCIAMIENTO PAGO RED PUBLICA COMPLEMENTARIA - SEP 2022"/>
    <s v="ZONAL 3"/>
    <s v="ZONAL 3"/>
    <s v="ZONAL 3"/>
    <n v="53"/>
    <s v="58"/>
    <s v="000"/>
    <s v="004"/>
    <s v="990102"/>
    <n v="601"/>
    <s v="001"/>
    <s v="0000"/>
    <s v="0000"/>
    <n v="728.01"/>
    <n v="0"/>
    <n v="728.01"/>
    <m/>
    <m/>
    <n v="0"/>
    <s v="NO"/>
    <m/>
    <m/>
    <s v="Mayra Espinoza"/>
    <e v="#N/A"/>
    <e v="#N/A"/>
    <e v="#N/A"/>
    <e v="#N/A"/>
    <x v="8"/>
    <e v="#N/A"/>
    <e v="#N/A"/>
    <e v="#N/A"/>
  </r>
  <r>
    <x v="391"/>
    <s v="ZONAL 4"/>
    <s v="MSP-SRSNS-2022-2536-M"/>
    <d v="2022-10-04T00:00:00"/>
    <s v="MSP-DNPI-2022-1760-M"/>
    <d v="2022-10-13T00:00:00"/>
    <x v="0"/>
    <s v="FINANCIAMIENTO PAGO RED PUBLICA COMPLEMENTARIA - SEP 2022"/>
    <s v="ZONAL 4"/>
    <s v="ZONAL 4"/>
    <s v="ZONAL 4"/>
    <n v="54"/>
    <s v="58"/>
    <s v="000"/>
    <s v="004"/>
    <s v="530226"/>
    <n v="1301"/>
    <s v="001"/>
    <s v="0000"/>
    <s v="0000"/>
    <n v="3168290.59"/>
    <n v="0"/>
    <n v="3168290.59"/>
    <m/>
    <m/>
    <n v="0"/>
    <s v="NO"/>
    <m/>
    <m/>
    <s v="Mayra Espinoza"/>
    <e v="#N/A"/>
    <e v="#N/A"/>
    <e v="#N/A"/>
    <e v="#N/A"/>
    <x v="8"/>
    <e v="#N/A"/>
    <e v="#N/A"/>
    <e v="#N/A"/>
  </r>
  <r>
    <x v="391"/>
    <s v="ZONAL 6"/>
    <s v="MSP-SRSNS-2022-2536-M"/>
    <d v="2022-10-04T00:00:00"/>
    <s v="MSP-DNPI-2022-1760-M"/>
    <d v="2022-10-13T00:00:00"/>
    <x v="0"/>
    <s v="FINANCIAMIENTO PAGO RED PUBLICA COMPLEMENTARIA - SEP 2022"/>
    <s v="ZONAL 6"/>
    <s v="ZONAL 6"/>
    <s v="ZONAL 6"/>
    <n v="56"/>
    <s v="58"/>
    <s v="000"/>
    <s v="004"/>
    <s v="530226"/>
    <n v="101"/>
    <s v="001"/>
    <s v="0000"/>
    <s v="0000"/>
    <n v="793930.32"/>
    <n v="0"/>
    <n v="793930.32"/>
    <m/>
    <m/>
    <n v="0"/>
    <s v="NO"/>
    <m/>
    <m/>
    <s v="Mayra Espinoza"/>
    <e v="#N/A"/>
    <e v="#N/A"/>
    <e v="#N/A"/>
    <e v="#N/A"/>
    <x v="8"/>
    <e v="#N/A"/>
    <e v="#N/A"/>
    <e v="#N/A"/>
  </r>
  <r>
    <x v="391"/>
    <s v="ZONAL 7"/>
    <s v="MSP-SRSNS-2022-2536-M"/>
    <d v="2022-10-04T00:00:00"/>
    <s v="MSP-DNPI-2022-1760-M"/>
    <d v="2022-10-13T00:00:00"/>
    <x v="0"/>
    <s v="FINANCIAMIENTO PAGO RED PUBLICA COMPLEMENTARIA - SEP 2022"/>
    <s v="ZONAL 7"/>
    <s v="ZONAL 7"/>
    <s v="ZONAL 7"/>
    <n v="57"/>
    <s v="58"/>
    <s v="000"/>
    <s v="004"/>
    <s v="530226"/>
    <n v="1101"/>
    <s v="001"/>
    <s v="0000"/>
    <s v="0000"/>
    <n v="1025155.15"/>
    <n v="0"/>
    <n v="1025155.15"/>
    <m/>
    <m/>
    <n v="0"/>
    <s v="NO"/>
    <m/>
    <m/>
    <s v="Mayra Espinoza"/>
    <e v="#N/A"/>
    <e v="#N/A"/>
    <e v="#N/A"/>
    <e v="#N/A"/>
    <x v="8"/>
    <e v="#N/A"/>
    <e v="#N/A"/>
    <e v="#N/A"/>
  </r>
  <r>
    <x v="391"/>
    <s v="ZONAL 8"/>
    <s v="MSP-SRSNS-2022-2536-M"/>
    <d v="2022-10-04T00:00:00"/>
    <s v="MSP-DNPI-2022-1760-M"/>
    <d v="2022-10-13T00:00:00"/>
    <x v="0"/>
    <s v="FINANCIAMIENTO PAGO RED PUBLICA COMPLEMENTARIA - SEP 2022"/>
    <s v="ZONAL 8"/>
    <s v="ZONAL 8"/>
    <s v="ZONAL 8"/>
    <n v="58"/>
    <s v="58"/>
    <s v="000"/>
    <s v="004"/>
    <s v="530226"/>
    <n v="901"/>
    <s v="001"/>
    <s v="0000"/>
    <s v="0000"/>
    <n v="8611765.3800000008"/>
    <n v="0"/>
    <n v="8611765.3800000008"/>
    <m/>
    <m/>
    <n v="0"/>
    <s v="NO"/>
    <m/>
    <m/>
    <s v="Mayra Espinoza"/>
    <e v="#N/A"/>
    <e v="#N/A"/>
    <e v="#N/A"/>
    <e v="#N/A"/>
    <x v="8"/>
    <e v="#N/A"/>
    <e v="#N/A"/>
    <e v="#N/A"/>
  </r>
  <r>
    <x v="391"/>
    <s v="ZONAL 8"/>
    <s v="MSP-SRSNS-2022-2536-M"/>
    <d v="2022-10-04T00:00:00"/>
    <s v="MSP-DNPI-2022-1760-M"/>
    <d v="2022-10-13T00:00:00"/>
    <x v="0"/>
    <s v="FINANCIAMIENTO PAGO RED PUBLICA COMPLEMENTARIA - SEP 2022"/>
    <s v="ZONAL 8"/>
    <s v="ZONAL 8"/>
    <s v="ZONAL 8"/>
    <n v="58"/>
    <s v="58"/>
    <s v="000"/>
    <s v="004"/>
    <s v="990102"/>
    <n v="901"/>
    <s v="001"/>
    <s v="0000"/>
    <s v="0000"/>
    <n v="303920.25"/>
    <n v="0"/>
    <n v="303920.25"/>
    <m/>
    <m/>
    <n v="0"/>
    <s v="NO"/>
    <m/>
    <m/>
    <s v="Mayra Espinoza"/>
    <e v="#N/A"/>
    <e v="#N/A"/>
    <e v="#N/A"/>
    <e v="#N/A"/>
    <x v="8"/>
    <e v="#N/A"/>
    <e v="#N/A"/>
    <e v="#N/A"/>
  </r>
  <r>
    <x v="391"/>
    <s v="ZONAL 9"/>
    <s v="MSP-SRSNS-2022-2536-M"/>
    <d v="2022-10-04T00:00:00"/>
    <s v="MSP-DNPI-2022-1760-M"/>
    <d v="2022-10-13T00:00:00"/>
    <x v="0"/>
    <s v="FINANCIAMIENTO PAGO RED PUBLICA COMPLEMENTARIA - SEP 2022"/>
    <s v="ZONAL 9"/>
    <s v="ZONAL 9"/>
    <s v="ZONAL 9"/>
    <n v="59"/>
    <s v="58"/>
    <s v="000"/>
    <s v="004"/>
    <s v="530226"/>
    <n v="1701"/>
    <s v="001"/>
    <s v="0000"/>
    <s v="0000"/>
    <n v="1253452.67"/>
    <n v="0"/>
    <n v="1253452.67"/>
    <m/>
    <m/>
    <n v="0"/>
    <s v="NO"/>
    <m/>
    <m/>
    <s v="Mayra Espinoza"/>
    <e v="#N/A"/>
    <e v="#N/A"/>
    <e v="#N/A"/>
    <e v="#N/A"/>
    <x v="8"/>
    <e v="#N/A"/>
    <e v="#N/A"/>
    <e v="#N/A"/>
  </r>
  <r>
    <x v="392"/>
    <s v="CZ9"/>
    <s v="MSP-CZ9-2022-16986-M"/>
    <d v="2022-09-16T00:00:00"/>
    <s v="MSP-DPE-2022-1698-M "/>
    <d v="2022-10-06T00:00:00"/>
    <x v="0"/>
    <s v="La reforma se realiza con la finalidad de efectuar el pago pendiente a la empresa TECNIBRILLA CIA. LTDA - Juicio Proceso No. 17811-2022-01006._x000a__x000a_Del ítem 580204  el RUC es: NAC0000000001 "/>
    <s v="PROVISION Y PRESTACION DE SERVICIOS DE SALUD"/>
    <s v="CZ9"/>
    <s v="CZ9"/>
    <n v="1427"/>
    <n v="90"/>
    <s v="000"/>
    <s v="004"/>
    <n v="530209"/>
    <n v="1701"/>
    <s v="001"/>
    <s v="0000"/>
    <s v="0000"/>
    <n v="172710.66"/>
    <n v="0"/>
    <n v="172710.66"/>
    <n v="0"/>
    <n v="0"/>
    <n v="0"/>
    <s v="SI"/>
    <m/>
    <m/>
    <s v="DIANA MESIAS"/>
    <e v="#N/A"/>
    <e v="#N/A"/>
    <e v="#N/A"/>
    <e v="#N/A"/>
    <x v="8"/>
    <e v="#N/A"/>
    <e v="#N/A"/>
    <e v="#N/A"/>
  </r>
  <r>
    <x v="392"/>
    <s v="132001004"/>
    <s v="MSP-CZ9-2022-16986-M"/>
    <d v="2022-09-16T00:00:00"/>
    <s v="MSP-DPE-2022-1698-M "/>
    <d v="2022-10-06T00:00:00"/>
    <x v="0"/>
    <s v="La reforma se realiza con la finalidad de efectuar el pago pendiente a la empresa TECNIBRILLA CIA. LTDA - Juicio Proceso No. 17811-2022-01006._x000a__x000a_Del ítem 580204  el RUC es: NAC0000000001 "/>
    <s v="ADMINISTRACION CENTRAL"/>
    <s v="Asignación esigef para financiar actividades priorizadas "/>
    <s v="PLANTA CENTRAL"/>
    <n v="9999"/>
    <s v="01"/>
    <s v="000"/>
    <s v="001"/>
    <n v="580204"/>
    <n v="1701"/>
    <s v="001"/>
    <s v="0000"/>
    <s v="0000"/>
    <m/>
    <m/>
    <m/>
    <n v="172710.66"/>
    <m/>
    <n v="172710.66"/>
    <s v="SI"/>
    <m/>
    <m/>
    <s v="DIANA MESIAS"/>
    <n v="103374.34"/>
    <n v="0"/>
    <n v="103374.34"/>
    <s v="COOR PLANIFICACION GEST ESTRAT"/>
    <x v="25"/>
    <s v="Presupuesto por Resultados"/>
    <s v="SI"/>
    <n v="103374.34"/>
  </r>
  <r>
    <x v="393"/>
    <s v="113001017"/>
    <s v="MSP-DNPS-2022-0981-M"/>
    <d v="2022-10-04T00:00:00"/>
    <s v="TEMP"/>
    <m/>
    <x v="0"/>
    <s v="La reforma se realiza con la finalidad de efectuar las siguientes actividades:_x000a_ -Contratación de la XII Ronda de Advertencias Sanitarias para Envases de Tabaco_x000a_ -Pago de contribuciones señaladas para la cuota anual país del protocolo para la eliminación del comercio ilícito de productos de Tabaco_x000a_Del ítem 580204  el RUC es: NAC0000000001 _x000a_Del ítem 580301  el INT es: 0000000786 &quot;ORGANIZACIÓN PANAMERICANA DE LA SALUD / ORGANIZACIÓN MUNDIAL DE LA SALUD&quot;"/>
    <s v="PREVENCION Y PROMOCION DE LA SALUD"/>
    <s v="Contratación de la XII Ronda de Advertencias Sanitarias para Envases de Tabaco"/>
    <s v="PLANTA CENTRAL"/>
    <n v="9999"/>
    <n v="55"/>
    <s v="000"/>
    <s v="002"/>
    <n v="530207"/>
    <n v="1701"/>
    <s v="001"/>
    <s v="0000"/>
    <s v="0000"/>
    <n v="6415"/>
    <n v="0"/>
    <n v="6415"/>
    <n v="0"/>
    <n v="0"/>
    <n v="0"/>
    <s v="SI"/>
    <m/>
    <m/>
    <s v="DIANA MESIAS"/>
    <n v="0"/>
    <n v="0"/>
    <n v="0"/>
    <s v="SUB PROMOCION SALUD INTERCULTURAL  IGUALDAD"/>
    <x v="2"/>
    <s v="NO APLICA"/>
    <s v="NO"/>
    <n v="0"/>
  </r>
  <r>
    <x v="393"/>
    <s v="113001044"/>
    <s v="MSP-DNPS-2022-0981-M"/>
    <d v="2022-10-04T00:00:00"/>
    <s v="TEMP"/>
    <m/>
    <x v="0"/>
    <s v="La reforma se realiza con la finalidad de efectuar las siguientes actividades:_x000a_ -Contratación de la XII Ronda de Advertencias Sanitarias para Envases de Tabaco_x000a_ -Pago de contribuciones señaladas para la cuota anual país del protocolo para la eliminación del comercio ilícito de productos de Tabaco_x000a_Del ítem 580204  el RUC es: NAC0000000001 _x000a_Del ítem 580301  el INT es: 0000000786 &quot;ORGANIZACIÓN PANAMERICANA DE LA SALUD / ORGANIZACIÓN MUNDIAL DE LA SALUD&quot;"/>
    <s v="PREVENCION Y PROMOCION DE LA SALUD"/>
    <s v="Pago de contribuciones señaladas para la cuota anual país del protocolo para la eliminación del comercio ilícito de productos de tabaco"/>
    <s v="PLANTA CENTRAL"/>
    <n v="9999"/>
    <n v="55"/>
    <s v="000"/>
    <s v="002"/>
    <n v="580301"/>
    <n v="1701"/>
    <s v="001"/>
    <s v="0000"/>
    <s v="0000"/>
    <n v="15000"/>
    <n v="0"/>
    <n v="15000"/>
    <n v="0"/>
    <n v="0"/>
    <n v="0"/>
    <s v="SI"/>
    <m/>
    <m/>
    <s v="DIANA MESIAS"/>
    <n v="6076"/>
    <n v="0"/>
    <n v="6076"/>
    <s v="SUB PROMOCION SALUD INTERCULTURAL  IGUALDAD"/>
    <x v="2"/>
    <s v="NO APLICA"/>
    <s v="SI"/>
    <n v="0"/>
  </r>
  <r>
    <x v="393"/>
    <s v="132001004"/>
    <s v="MSP-DNPS-2022-0981-M"/>
    <d v="2022-10-04T00:00:00"/>
    <s v="TEMP"/>
    <m/>
    <x v="0"/>
    <s v="La reforma se realiza con la finalidad de efectuar las siguientes actividades:_x000a_ -Contratación de la XII Ronda de Advertencias Sanitarias para Envases de Tabaco_x000a_ -Pago de contribuciones señaladas para la cuota anual país del protocolo para la eliminación del comercio ilícito de productos de Tabaco_x000a_Del ítem 580204  el RUC es: NAC0000000001 _x000a_Del ítem 580301  el INT es: 0000000786 &quot;ORGANIZACIÓN PANAMERICANA DE LA SALUD / ORGANIZACIÓN MUNDIAL DE LA SALUD&quot;"/>
    <s v="ADMINISTRACION CENTRAL"/>
    <s v="Asignación esigef para financiar actividades priorizadas "/>
    <s v="PLANTA CENTRAL"/>
    <n v="9999"/>
    <s v="01"/>
    <s v="000"/>
    <s v="001"/>
    <n v="580204"/>
    <n v="1701"/>
    <s v="001"/>
    <s v="0000"/>
    <s v="0000"/>
    <n v="0"/>
    <n v="0"/>
    <n v="0"/>
    <n v="21415"/>
    <n v="0"/>
    <n v="21415"/>
    <s v="SI"/>
    <m/>
    <m/>
    <s v="DIANA MESIAS"/>
    <n v="103374.34"/>
    <n v="0"/>
    <n v="103374.34"/>
    <s v="COOR PLANIFICACION GEST ESTRAT"/>
    <x v="25"/>
    <s v="Presupuesto por Resultados"/>
    <s v="SI"/>
    <n v="103374.34"/>
  </r>
  <r>
    <x v="394"/>
    <s v="134003044"/>
    <s v="MSP-DA-2022-2500-M"/>
    <d v="2022-10-06T00:00:00"/>
    <s v="MSP-DPE-2022-1706-M"/>
    <d v="2022-10-07T00:00:00"/>
    <x v="0"/>
    <s v="SE REALIZA LA OPTIMIZACION DE RECURSOS, PARA FINANCIAR EL REQUERIMIENTO DE PAGO DE VIÁTICOS CONDUCTORES, DESTINADO PARA EL SERVICIO DE ABASTECIMIENTO DE COMBUSTIBLE (GASOLINA Y DIESEL)."/>
    <s v="ADMINISTRACION CENTRAL"/>
    <s v="MATRICULACIÓN DEL PARQUE AUTOMOTOR DEL MINISTERIO DE SALUD"/>
    <s v="PLANTA CENTRAL"/>
    <n v="9999"/>
    <s v="01"/>
    <s v="000"/>
    <s v="001"/>
    <n v="570102"/>
    <n v="1701"/>
    <s v="001"/>
    <s v="0000"/>
    <s v="0000"/>
    <n v="0"/>
    <n v="0"/>
    <n v="0"/>
    <n v="2046.73"/>
    <m/>
    <n v="2046.73"/>
    <s v="SI"/>
    <m/>
    <m/>
    <s v="Alexandra Simba"/>
    <n v="5113.0200000000004"/>
    <n v="0"/>
    <n v="5113.0200000000004"/>
    <s v="COOR ADMINISTRATIVA FINANCIERA"/>
    <x v="22"/>
    <s v="GI TRANSPORTES"/>
    <s v="SI"/>
    <n v="0"/>
  </r>
  <r>
    <x v="394"/>
    <s v="134003046"/>
    <s v="MSP-DA-2022-2500-M"/>
    <d v="2022-10-06T00:00:00"/>
    <s v="MSP-DPE-2022-1706-M"/>
    <d v="2022-10-07T00:00:00"/>
    <x v="0"/>
    <s v="SE REALIZA LA OPTIMIZACION DE RECURSOS, PARA FINANCIAR EL REQUERIMIENTO DE PAGO DE VIÁTICOS CONDUCTORES, DESTINADO PARA EL SERVICIO DE ABASTECIMIENTO DE COMBUSTIBLE (GASOLINA Y DIESEL)."/>
    <s v="ADMINISTRACION CENTRAL"/>
    <s v="REVISIÓN TÉCNICA DEL PARQUE AUTOMOTOR DEL MINISTERIO DE SALUD"/>
    <s v="PLANTA CENTRAL"/>
    <n v="9999"/>
    <s v="01"/>
    <s v="000"/>
    <s v="001"/>
    <n v="570102"/>
    <n v="1701"/>
    <s v="001"/>
    <s v="0000"/>
    <s v="0000"/>
    <n v="0"/>
    <n v="0"/>
    <n v="0"/>
    <n v="1452.39"/>
    <m/>
    <n v="1452.39"/>
    <s v="SI"/>
    <m/>
    <m/>
    <s v="Alexandra Simba"/>
    <n v="944.33999999999924"/>
    <n v="0"/>
    <n v="944.33999999999924"/>
    <s v="COOR ADMINISTRATIVA FINANCIERA"/>
    <x v="22"/>
    <s v="GI TRANSPORTES"/>
    <s v="SI"/>
    <n v="-6.8212102632969618E-13"/>
  </r>
  <r>
    <x v="394"/>
    <s v="134003057"/>
    <s v="MSP-DA-2022-2500-M"/>
    <d v="2022-10-06T00:00:00"/>
    <s v="MSP-DPE-2022-1706-M"/>
    <d v="2022-10-07T00:00:00"/>
    <x v="0"/>
    <s v="SE REALIZA LA OPTIMIZACION DE RECURSOS, PARA FINANCIAR EL REQUERIMIENTO DE PAGO DE VIÁTICOS CONDUCTORES, DESTINADO PARA EL SERVICIO DE ABASTECIMIENTO DE COMBUSTIBLE (GASOLINA Y DIESEL)."/>
    <s v="ADMINISTRACION CENTRAL"/>
    <s v="PAGO PARA LA EMISIÓN DE CERTIFICADOS DE OPERACIÓN REGULAR PARA VEHÍCULOS DE CARGA PESADA (UNIDAD DE PESOS Y DIMENSIONES)"/>
    <s v="PLANTA CENTRAL"/>
    <n v="9999"/>
    <s v="01"/>
    <s v="000"/>
    <s v="001"/>
    <n v="570102"/>
    <n v="1701"/>
    <s v="001"/>
    <s v="0000"/>
    <s v="0000"/>
    <n v="0"/>
    <n v="0"/>
    <n v="0"/>
    <n v="110"/>
    <m/>
    <n v="110"/>
    <s v="SI"/>
    <m/>
    <m/>
    <s v="Alexandra Simba"/>
    <n v="340"/>
    <n v="0"/>
    <n v="340"/>
    <s v="COOR ADMINISTRATIVA FINANCIERA"/>
    <x v="22"/>
    <s v="GI TRANSPORTES"/>
    <s v="SI"/>
    <n v="0"/>
  </r>
  <r>
    <x v="394"/>
    <s v="134003058"/>
    <s v="MSP-DA-2022-2500-M"/>
    <d v="2022-10-06T00:00:00"/>
    <s v="MSP-DPE-2022-1706-M"/>
    <d v="2022-10-07T00:00:00"/>
    <x v="0"/>
    <s v="SE REALIZA LA OPTIMIZACION DE RECURSOS, PARA FINANCIAR EL REQUERIMIENTO DE PAGO DE VIÁTICOS CONDUCTORES, DESTINADO PARA EL SERVICIO DE ABASTECIMIENTO DE COMBUSTIBLE (GASOLINA Y DIESEL)."/>
    <s v="ADMINISTRACION CENTRAL"/>
    <s v="PAGO TRANSFERENCIA DE DOMINIO DEL PARQUE AUTOMOTOR DEL MINISTERIO DE SALUD"/>
    <s v="PLANTA CENTRAL"/>
    <n v="9999"/>
    <s v="01"/>
    <s v="000"/>
    <s v="001"/>
    <n v="570102"/>
    <n v="1701"/>
    <s v="001"/>
    <s v="0000"/>
    <s v="0000"/>
    <n v="0"/>
    <n v="0"/>
    <n v="0"/>
    <n v="484"/>
    <m/>
    <n v="484"/>
    <s v="SI"/>
    <m/>
    <m/>
    <s v="Alexandra Simba"/>
    <n v="58"/>
    <n v="0"/>
    <n v="58"/>
    <s v="COOR ADMINISTRATIVA FINANCIERA"/>
    <x v="22"/>
    <s v="GI TRANSPORTES"/>
    <s v="SI"/>
    <n v="0"/>
  </r>
  <r>
    <x v="394"/>
    <s v="134003059"/>
    <s v="MSP-DA-2022-2500-M"/>
    <d v="2022-10-06T00:00:00"/>
    <s v="MSP-DPE-2022-1706-M"/>
    <d v="2022-10-07T00:00:00"/>
    <x v="0"/>
    <s v="SE REALIZA LA OPTIMIZACION DE RECURSOS, PARA FINANCIAR EL REQUERIMIENTO DE PAGO DE VIÁTICOS CONDUCTORES, DESTINADO PARA EL SERVICIO DE ABASTECIMIENTO DE COMBUSTIBLE (GASOLINA Y DIESEL)."/>
    <s v="ADMINISTRACION CENTRAL"/>
    <s v="PAGO PARA LA OBTENCIÓN DE PERMISOS DE PORTAR LÁMINAS DE PROTECCIÓN (POLARIZADOS) DE TRES VEHÍCULOS INSTITUCIONALES ASIGNADOS A LA CÁPSULA DE SEGURIDAD DE LA SRA. MINISTRA."/>
    <s v="PLANTA CENTRAL"/>
    <n v="9999"/>
    <s v="01"/>
    <s v="000"/>
    <s v="001"/>
    <n v="570102"/>
    <n v="1701"/>
    <s v="001"/>
    <s v="0000"/>
    <s v="0000"/>
    <n v="0"/>
    <n v="0"/>
    <n v="0"/>
    <n v="118"/>
    <m/>
    <n v="118"/>
    <s v="SI"/>
    <m/>
    <m/>
    <s v="Alexandra Simba"/>
    <n v="132"/>
    <n v="0"/>
    <n v="132"/>
    <s v="COOR ADMINISTRATIVA FINANCIERA"/>
    <x v="22"/>
    <s v="GI TRANSPORTES"/>
    <s v="SI"/>
    <n v="0"/>
  </r>
  <r>
    <x v="394"/>
    <s v="134003270"/>
    <s v="MSP-DA-2022-2500-M"/>
    <d v="2022-10-06T00:00:00"/>
    <s v="MSP-DPE-2022-1706-M"/>
    <d v="2022-10-07T00:00:00"/>
    <x v="0"/>
    <s v="SE REALIZA LA OPTIMIZACION DE RECURSOS, PARA FINANCIAR EL REQUERIMIENTO DE PAGO DE VIÁTICOS CONDUCTORES, DESTINADO PARA EL SERVICIO DE ABASTECIMIENTO DE COMBUSTIBLE (GASOLINA Y DIESEL)."/>
    <s v="ADMINISTRACION CENTRAL"/>
    <s v="Servicio de emisión de pasajes aéreos nacionales e internacionales para autoridades del Ministerio de Salud Pública (Planta Central) y pacientes RPIS"/>
    <s v="PLANTA CENTRAL"/>
    <n v="9999"/>
    <s v="01"/>
    <s v="000"/>
    <s v="001"/>
    <n v="530301"/>
    <n v="1701"/>
    <s v="001"/>
    <s v="0000"/>
    <s v="0000"/>
    <n v="0"/>
    <n v="0"/>
    <n v="0"/>
    <n v="2510"/>
    <m/>
    <n v="2510"/>
    <s v="SI"/>
    <m/>
    <m/>
    <s v="Alexandra Simba"/>
    <n v="-10"/>
    <n v="10"/>
    <n v="0"/>
    <s v="COOR ADMINISTRATIVA FINANCIERA"/>
    <x v="22"/>
    <s v="GI TRANSPORTES"/>
    <s v="NO"/>
    <n v="0"/>
  </r>
  <r>
    <x v="394"/>
    <s v="134003277"/>
    <s v="MSP-DA-2022-2500-M"/>
    <d v="2022-10-06T00:00:00"/>
    <s v="MSP-DPE-2022-1706-M"/>
    <d v="2022-10-07T00:00:00"/>
    <x v="0"/>
    <s v="SE REALIZA LA OPTIMIZACION DE RECURSOS, PARA FINANCIAR EL REQUERIMIENTO DE PAGO DE VIÁTICOS CONDUCTORES, DESTINADO PARA EL SERVICIO DE ABASTECIMIENTO DE COMBUSTIBLE (GASOLINA Y DIESEL)."/>
    <s v="ADMINISTRACION CENTRAL"/>
    <s v="PAGO DE VIÁTICOS CONDUCTORES, DESTINADO PARA EL SERVICIO DE ABASTECIMIENTO DE COMBUSTIBLE (GASOLINA Y DIESEL)."/>
    <s v="PLANTA CENTRAL"/>
    <n v="9999"/>
    <s v="01"/>
    <s v="000"/>
    <s v="001"/>
    <n v="530803"/>
    <n v="1701"/>
    <s v="001"/>
    <s v="0000"/>
    <s v="0000"/>
    <n v="6721.12"/>
    <n v="0"/>
    <n v="6721.12"/>
    <n v="0"/>
    <n v="0"/>
    <n v="0"/>
    <s v="SI"/>
    <m/>
    <m/>
    <s v="Alexandra Simba"/>
    <n v="6721.12"/>
    <n v="0"/>
    <n v="6721.12"/>
    <s v="COOR ADMINISTRATIVA FINANCIERA"/>
    <x v="22"/>
    <s v="GI MANTENIMIENTO"/>
    <s v="SI"/>
    <n v="0"/>
  </r>
  <r>
    <x v="395"/>
    <s v="CZ9"/>
    <s v="'MSP-DNEPCET-2022-2183-M"/>
    <d v="2022-10-06T00:00:00"/>
    <s v="MSP-DPE-2022-1729-M"/>
    <d v="2022-10-11T00:00:00"/>
    <x v="0"/>
    <s v="En atención al memorando Nro. MSP-DNEPCET-2022-2183-M, se plante la presente reforma con el fin de financiar a los distritos 1432/1435 y 0059, la compra de dispostivos médicos prueba rápida de sífilis de la Coordinación Zonal 9. "/>
    <m/>
    <m/>
    <s v="CZ9"/>
    <n v="1438"/>
    <n v="56"/>
    <s v="000"/>
    <s v="001"/>
    <n v="530810"/>
    <n v="1701"/>
    <s v="001"/>
    <s v="0000"/>
    <s v="0000"/>
    <n v="80000"/>
    <n v="0"/>
    <n v="80000"/>
    <n v="0"/>
    <n v="0"/>
    <n v="0"/>
    <s v="SI"/>
    <m/>
    <m/>
    <s v="MARITZA HARO "/>
    <e v="#N/A"/>
    <e v="#N/A"/>
    <e v="#N/A"/>
    <e v="#N/A"/>
    <x v="8"/>
    <e v="#N/A"/>
    <e v="#N/A"/>
    <e v="#N/A"/>
  </r>
  <r>
    <x v="395"/>
    <s v="CZ9"/>
    <s v="'MSP-DNEPCET-2022-2183-M"/>
    <d v="2022-10-06T00:00:00"/>
    <s v="MSP-DPE-2022-1729-M"/>
    <d v="2022-10-11T00:00:00"/>
    <x v="0"/>
    <s v="En atención al memorando Nro. MSP-DNEPCET-2022-2183-M, se plante la presente reforma con el fin de financiar a los distritos 1432/1435 y 0059, la compra de dispostivos médicos prueba rápida de sífilis de la Coordinación Zonal 9. "/>
    <m/>
    <m/>
    <s v="CZ9"/>
    <n v="1435"/>
    <n v="56"/>
    <s v="000"/>
    <s v="001"/>
    <n v="530810"/>
    <n v="1701"/>
    <s v="001"/>
    <s v="0000"/>
    <s v="0000"/>
    <n v="100000"/>
    <n v="0"/>
    <n v="100000"/>
    <n v="0"/>
    <n v="0"/>
    <n v="0"/>
    <s v="SI"/>
    <m/>
    <m/>
    <s v="MARITZA HARO "/>
    <e v="#N/A"/>
    <e v="#N/A"/>
    <e v="#N/A"/>
    <e v="#N/A"/>
    <x v="8"/>
    <e v="#N/A"/>
    <e v="#N/A"/>
    <e v="#N/A"/>
  </r>
  <r>
    <x v="395"/>
    <s v="CZ9"/>
    <s v="'MSP-DNEPCET-2022-2183-M"/>
    <d v="2022-10-06T00:00:00"/>
    <s v="MSP-DPE-2022-1729-M"/>
    <d v="2022-10-11T00:00:00"/>
    <x v="0"/>
    <s v="En atención al memorando Nro. MSP-DNEPCET-2022-2183-M, se plante la presente reforma con el fin de financiar a los distritos 1432/1435 y 0059, la compra de dispostivos médicos prueba rápida de sífilis de la Coordinación Zonal 9. "/>
    <m/>
    <m/>
    <s v="CZ9"/>
    <s v="0059"/>
    <n v="56"/>
    <s v="000"/>
    <s v="001"/>
    <n v="530810"/>
    <n v="1701"/>
    <s v="001"/>
    <s v="0000"/>
    <s v="0000"/>
    <n v="20000"/>
    <n v="0"/>
    <n v="20000"/>
    <n v="0"/>
    <n v="0"/>
    <n v="0"/>
    <s v="SI"/>
    <m/>
    <m/>
    <s v="MARITZA HARO "/>
    <e v="#N/A"/>
    <e v="#N/A"/>
    <e v="#N/A"/>
    <e v="#N/A"/>
    <x v="8"/>
    <e v="#N/A"/>
    <e v="#N/A"/>
    <e v="#N/A"/>
  </r>
  <r>
    <x v="395"/>
    <s v="112003078"/>
    <s v="'MSP-DNEPCET-2022-2183-M"/>
    <d v="2022-10-06T00:00:00"/>
    <s v="MSP-DPE-2022-1729-M"/>
    <d v="2022-10-11T00:00:00"/>
    <x v="0"/>
    <s v="En atención al memorando Nro. MSP-DNEPCET-2022-2183-M, se plante la presente reforma con el fin de financiar a los distritos 1432/1435 y 0059, la compra de dispostivos médicos prueba rápida de sífilis de la Coordinación Zonal 9. "/>
    <s v="VIGILANCIA Y CONTROL SANITARIO"/>
    <s v="Adquisición de prueba rápida para determinación de Hepatitis B, antígeno de superficie y adquisición de prueba rápida para determinación de Hepatitis C, anticuerpos"/>
    <s v="PLANTA CENTRAL"/>
    <n v="9999"/>
    <n v="56"/>
    <s v="000"/>
    <s v="001"/>
    <n v="581202"/>
    <n v="1701"/>
    <s v="001"/>
    <s v="0000"/>
    <s v="0000"/>
    <n v="0"/>
    <n v="0"/>
    <n v="0"/>
    <n v="200000"/>
    <n v="0"/>
    <n v="200000"/>
    <s v="SI"/>
    <m/>
    <m/>
    <s v="MARITZA HARO "/>
    <n v="0"/>
    <n v="0"/>
    <n v="0"/>
    <s v="SUB VIGILANCIA PREVENCION CONTROL SALUD"/>
    <x v="36"/>
    <s v="ENVIH"/>
    <s v="SI"/>
    <n v="0"/>
  </r>
  <r>
    <x v="396"/>
    <s v="137000021"/>
    <s v="MSP-DCIP-2022-0536-M"/>
    <d v="2022-10-07T00:00:00"/>
    <m/>
    <m/>
    <x v="0"/>
    <s v="La reforma se realiza por solicitud de la DCIP para dar a conocer a la población de la zona los nuevos servicios proporcionados por el Hospital General Dr. Enrique Ortega Moreira, aporte en el cumplimiento de los objetivos institucionales"/>
    <s v="ADMINISTRACION CENTRAL"/>
    <s v="CONTRATACIÓN DEL SERVICIO DE ORGANIZACIÓN Y DESARROLLO DE EVENTOS DEL MINISTERIO DE SALUD PÚBLICA"/>
    <s v="PLANTA CENTRAL"/>
    <n v="9999"/>
    <s v="01"/>
    <s v="000"/>
    <s v="001"/>
    <n v="530249"/>
    <n v="1701"/>
    <s v="001"/>
    <s v="0000"/>
    <s v="0000"/>
    <n v="0"/>
    <n v="0"/>
    <n v="0"/>
    <n v="6700"/>
    <n v="0"/>
    <n v="6700"/>
    <s v="SI"/>
    <m/>
    <m/>
    <s v="MARIO CAMPOS"/>
    <n v="0"/>
    <n v="0"/>
    <n v="0"/>
    <s v="DESPACHO MINISTERIAL"/>
    <x v="16"/>
    <s v="NO APLICA"/>
    <s v="NO"/>
    <n v="0"/>
  </r>
  <r>
    <x v="396"/>
    <s v="Zona 8"/>
    <s v="MSP-DCIP-2022-0536-M"/>
    <d v="2022-10-07T00:00:00"/>
    <m/>
    <m/>
    <x v="0"/>
    <s v="La reforma se realiza por solicitud de la DCIP para dar a conocer a la población de la zona los nuevos servicios proporcionados por el Hospital General Dr. Enrique Ortega Moreira, aporte en el cumplimiento de los objetivos institucionales"/>
    <s v="ZONA 8"/>
    <s v="Contratación necesidad institucional"/>
    <s v="CZ8"/>
    <s v="9008"/>
    <n v="90"/>
    <s v="000"/>
    <s v="004"/>
    <s v="530249"/>
    <s v="001"/>
    <n v="907"/>
    <s v="0000"/>
    <s v="0000"/>
    <n v="6700"/>
    <n v="0"/>
    <n v="6700"/>
    <n v="0"/>
    <n v="0"/>
    <n v="0"/>
    <s v="SI"/>
    <m/>
    <m/>
    <s v="MARIO CAMPOS"/>
    <e v="#N/A"/>
    <e v="#N/A"/>
    <e v="#N/A"/>
    <e v="#N/A"/>
    <x v="8"/>
    <e v="#N/A"/>
    <e v="#N/A"/>
    <e v="#N/A"/>
  </r>
  <r>
    <x v="397"/>
    <s v="135000023"/>
    <s v="'MSP-DTIC-2022-1546-M"/>
    <d v="2022-10-07T00:00:00"/>
    <s v="MSP-DPE-2022-1726-M"/>
    <d v="2022-10-11T00:00:00"/>
    <x v="0"/>
    <s v="Se plantea la reforma para redistribución de los recursos para el pago de varios procesos de la Dirección de Tecnologías de la Información y Comunicaciones. "/>
    <s v="ADMINISTRACION CENTRAL"/>
    <s v="CONTRATACIÓN DE LA SUSCRIPCIÓN DEL SOPORTE DEL FABRICANTE PARA EL MOTOR DE BASE DE DATOS ORACLE Y PRODUCTOS COMPLEMENTARIOS UTILIZADOS POR LOS SISTEMAS INFORMÁTICOS DE PRODUCCIÓN DEL MSP"/>
    <s v="PLANTA CENTRAL"/>
    <n v="9999"/>
    <s v="01"/>
    <s v="000"/>
    <s v="001"/>
    <n v="530701"/>
    <n v="1701"/>
    <s v="001"/>
    <s v="0000"/>
    <s v="0000"/>
    <n v="0"/>
    <n v="0"/>
    <n v="0"/>
    <n v="37435.78"/>
    <n v="0"/>
    <n v="37435.78"/>
    <s v="SI"/>
    <m/>
    <m/>
    <s v="MARITZA HARO "/>
    <n v="9.9999998928979039E-3"/>
    <n v="-2.3999999993975507E-3"/>
    <n v="7.5999998935003532E-3"/>
    <s v="DESPACHO MINISTERIAL"/>
    <x v="9"/>
    <s v="NO APLICA"/>
    <s v="SI"/>
    <n v="7.5999998935003532E-3"/>
  </r>
  <r>
    <x v="397"/>
    <n v="135000017"/>
    <s v="'MSP-DTIC-2022-1546-M"/>
    <d v="2022-10-07T00:00:00"/>
    <s v="MSP-DPE-2022-1726-M"/>
    <d v="2022-10-11T00:00:00"/>
    <x v="0"/>
    <s v="Se plantea la reforma para redistribución de los recursos para el pago de varios procesos de la Dirección de Tecnologías de la Información y Comunicaciones. "/>
    <s v="ADMINISTRACION CENTRAL"/>
    <s v="ADQUISICIÓN DE LICENCIAS DE ANTIVIRUS PARA EQUIPOS INFORMÁTICOS DEL MSP PLANTA CENTRAL"/>
    <s v="PLANTA CENTRAL"/>
    <n v="9999"/>
    <s v="01"/>
    <s v="000"/>
    <s v="001"/>
    <n v="530702"/>
    <n v="1701"/>
    <s v="001"/>
    <s v="0000"/>
    <s v="0000"/>
    <n v="6772.22"/>
    <n v="0"/>
    <n v="6772.22"/>
    <n v="0"/>
    <n v="0"/>
    <n v="0"/>
    <s v="SI"/>
    <m/>
    <m/>
    <s v="MARITZA HARO "/>
    <n v="5995.0800000000017"/>
    <n v="0"/>
    <n v="5995.0800000000017"/>
    <s v="DESPACHO MINISTERIAL"/>
    <x v="9"/>
    <s v="NO APLICA"/>
    <s v="SI"/>
    <n v="1.8189894035458565E-12"/>
  </r>
  <r>
    <x v="397"/>
    <n v="135000018"/>
    <s v="'MSP-DTIC-2022-1546-M"/>
    <d v="2022-10-07T00:00:00"/>
    <s v="MSP-DPE-2022-1726-M"/>
    <d v="2022-10-11T00:00:00"/>
    <x v="0"/>
    <s v="Se plantea la reforma para redistribución de los recursos para el pago de varios procesos de la Dirección de Tecnologías de la Información y Comunicaciones. "/>
    <e v="#N/A"/>
    <e v="#N/A"/>
    <e v="#N/A"/>
    <e v="#N/A"/>
    <e v="#N/A"/>
    <e v="#N/A"/>
    <e v="#N/A"/>
    <e v="#N/A"/>
    <e v="#N/A"/>
    <e v="#N/A"/>
    <e v="#N/A"/>
    <e v="#N/A"/>
    <n v="6779"/>
    <n v="0"/>
    <n v="6779"/>
    <n v="0"/>
    <n v="0"/>
    <n v="0"/>
    <s v="SI"/>
    <m/>
    <m/>
    <s v="MARITZA HARO "/>
    <e v="#N/A"/>
    <e v="#N/A"/>
    <e v="#N/A"/>
    <e v="#N/A"/>
    <x v="8"/>
    <e v="#N/A"/>
    <s v="SI"/>
    <e v="#N/A"/>
  </r>
  <r>
    <x v="397"/>
    <n v="135000020"/>
    <s v="'MSP-DTIC-2022-1546-M"/>
    <d v="2022-10-07T00:00:00"/>
    <s v="MSP-DPE-2022-1726-M"/>
    <d v="2022-10-11T00:00:00"/>
    <x v="0"/>
    <s v="Se plantea la reforma para redistribución de los recursos para el pago de varios procesos de la Dirección de Tecnologías de la Información y Comunicaciones. "/>
    <s v="ADMINISTRACION CENTRAL"/>
    <s v="CONTRATACIÓN DEL SERVICIO DE ENLACES DE DATOS  PARA EL MINISTERIO DE SALUD PÚBLICA"/>
    <s v="PLANTA CENTRAL"/>
    <n v="9999"/>
    <s v="01"/>
    <s v="000"/>
    <s v="001"/>
    <n v="530105"/>
    <n v="1701"/>
    <s v="001"/>
    <s v="0000"/>
    <s v="0000"/>
    <n v="20432.64"/>
    <n v="2451.9168"/>
    <n v="22884.556799999998"/>
    <n v="0"/>
    <n v="0"/>
    <n v="0"/>
    <s v="SI"/>
    <m/>
    <m/>
    <s v="MARITZA HARO "/>
    <n v="13039.559999999998"/>
    <n v="2451.9168"/>
    <n v="15491.476799999997"/>
    <s v="DESPACHO MINISTERIAL"/>
    <x v="9"/>
    <s v="NO APLICA"/>
    <s v="SI"/>
    <n v="15490.356799999996"/>
  </r>
  <r>
    <x v="397"/>
    <n v="135000025"/>
    <s v="'MSP-DTIC-2022-1546-M"/>
    <d v="2022-10-07T00:00:00"/>
    <s v="MSP-DPE-2022-1726-M"/>
    <d v="2022-10-11T00:00:00"/>
    <x v="0"/>
    <s v="Se plantea la reforma para redistribución de los recursos para el pago de varios procesos de la Dirección de Tecnologías de la Información y Comunicaciones. "/>
    <s v="ADMINISTRACION CENTRAL"/>
    <s v="RENOVACIÓN DE DOMINIOS DEL MINISTERIO DE SALUD PUBLICA"/>
    <s v="PLANTA CENTRAL"/>
    <n v="9999"/>
    <s v="01"/>
    <s v="000"/>
    <s v="001"/>
    <n v="530702"/>
    <n v="1701"/>
    <s v="001"/>
    <s v="0000"/>
    <s v="0000"/>
    <n v="1000"/>
    <n v="0"/>
    <n v="1000"/>
    <n v="0"/>
    <n v="0"/>
    <n v="0"/>
    <s v="SI"/>
    <m/>
    <m/>
    <s v="MARITZA HARO "/>
    <n v="0"/>
    <n v="0"/>
    <n v="0"/>
    <s v="DESPACHO MINISTERIAL"/>
    <x v="9"/>
    <s v="NO APLICA"/>
    <s v="SI"/>
    <n v="0"/>
  </r>
  <r>
    <x v="398"/>
    <s v="135000023"/>
    <s v="'MSP-DTIC-2022-1546-M"/>
    <d v="2022-10-07T00:00:00"/>
    <s v="MSP-DPE-2022-1725-M"/>
    <d v="2022-10-11T00:00:00"/>
    <x v="2"/>
    <s v="Se plantea la reforma para redistribución de los recursos para el pago de varios procesos de la Dirección de Tecnologías de la Información y Comunicaciones. "/>
    <s v="ADMINISTRACION CENTRAL"/>
    <s v="CONTRATACIÓN DE LA SUSCRIPCIÓN DEL SOPORTE DEL FABRICANTE PARA EL MOTOR DE BASE DE DATOS ORACLE Y PRODUCTOS COMPLEMENTARIOS UTILIZADOS POR LOS SISTEMAS INFORMÁTICOS DE PRODUCCIÓN DEL MSP"/>
    <s v="PLANTA CENTRAL"/>
    <n v="9999"/>
    <s v="01"/>
    <s v="000"/>
    <s v="001"/>
    <n v="530701"/>
    <n v="1701"/>
    <s v="001"/>
    <s v="0000"/>
    <s v="0000"/>
    <n v="0"/>
    <n v="0"/>
    <n v="0"/>
    <n v="6779"/>
    <n v="0"/>
    <n v="6779"/>
    <s v="NO"/>
    <m/>
    <m/>
    <s v="MARITZA HARO "/>
    <n v="9.9999998928979039E-3"/>
    <n v="-2.3999999993975507E-3"/>
    <n v="7.5999998935003532E-3"/>
    <s v="DESPACHO MINISTERIAL"/>
    <x v="9"/>
    <s v="NO APLICA"/>
    <s v="SI"/>
    <n v="7.5999998935003532E-3"/>
  </r>
  <r>
    <x v="398"/>
    <n v="135000026"/>
    <s v="'MSP-DTIC-2022-1546-M"/>
    <d v="2022-10-07T00:00:00"/>
    <s v="MSP-DPE-2022-1725-M"/>
    <d v="2022-10-11T00:00:00"/>
    <x v="2"/>
    <s v="Se plantea la reforma para redistribución de los recursos para el pago de varios procesos de la Dirección de Tecnologías de la Información y Comunicaciones. "/>
    <e v="#N/A"/>
    <e v="#N/A"/>
    <e v="#N/A"/>
    <e v="#N/A"/>
    <e v="#N/A"/>
    <e v="#N/A"/>
    <e v="#N/A"/>
    <e v="#N/A"/>
    <e v="#N/A"/>
    <e v="#N/A"/>
    <e v="#N/A"/>
    <e v="#N/A"/>
    <n v="6779"/>
    <n v="0"/>
    <n v="6779"/>
    <n v="0"/>
    <n v="0"/>
    <n v="0"/>
    <s v="NO"/>
    <m/>
    <m/>
    <s v="MARITZA HARO "/>
    <e v="#N/A"/>
    <e v="#N/A"/>
    <e v="#N/A"/>
    <e v="#N/A"/>
    <x v="8"/>
    <e v="#N/A"/>
    <s v="SI"/>
    <e v="#N/A"/>
  </r>
  <r>
    <x v="399"/>
    <s v="121003001"/>
    <s v="MSP-SRAIPN-2022-0054-M"/>
    <d v="2022-10-08T00:00:00"/>
    <s v="MSP-DPE-2022-1746-M"/>
    <d v="2022-10-12T00:00:00"/>
    <x v="2"/>
    <s v="Con la presente modificación se mantiene la actividad de adquisición de compra del medicamento Increlex (Mecasermina) por el mismo valor certificado, la modificación se enmarca en la reprogramación y fractamentación de las entregas parciales estipuladas para el mes de septiembre y noviembre del 2022 y, febrero del 2023 acordadon la cancelación contraentrega en un período de 30 días. "/>
    <s v="PROVISION Y PRESTACION DE SERVICIOS DE SALUD"/>
    <s v="ADQUISICIÓN DE MECASERMINA, SOLUCIÓN INYECTABLE 10 MG/ML PARA PACIENTES CON DIAGNÓSTICO DE SÍNDROME DE LARON"/>
    <s v="PLANTA CENTRAL"/>
    <n v="9999"/>
    <n v="90"/>
    <s v="000"/>
    <s v="001"/>
    <n v="530809"/>
    <n v="1701"/>
    <s v="001"/>
    <s v="0000"/>
    <s v="0000"/>
    <n v="0"/>
    <n v="0"/>
    <n v="0"/>
    <n v="0"/>
    <n v="0"/>
    <n v="0"/>
    <s v="SI"/>
    <m/>
    <m/>
    <s v="DIANA MESIAS"/>
    <n v="156161"/>
    <n v="0"/>
    <n v="156161"/>
    <s v="SUB REDES ATENCION INTEGRAL EN PRIMER NIVEL "/>
    <x v="30"/>
    <s v="SENTENCIA CORTE CONSTITUCIONAL "/>
    <s v="SI"/>
    <n v="1"/>
  </r>
  <r>
    <x v="400"/>
    <s v="INSUBSISTENTE"/>
    <s v="INSUBSISTENTE"/>
    <m/>
    <m/>
    <m/>
    <x v="1"/>
    <m/>
    <e v="#N/A"/>
    <e v="#N/A"/>
    <e v="#N/A"/>
    <e v="#N/A"/>
    <e v="#N/A"/>
    <e v="#N/A"/>
    <e v="#N/A"/>
    <e v="#N/A"/>
    <e v="#N/A"/>
    <e v="#N/A"/>
    <e v="#N/A"/>
    <e v="#N/A"/>
    <m/>
    <m/>
    <m/>
    <m/>
    <m/>
    <m/>
    <m/>
    <m/>
    <m/>
    <m/>
    <e v="#N/A"/>
    <e v="#N/A"/>
    <e v="#N/A"/>
    <e v="#N/A"/>
    <x v="8"/>
    <e v="#N/A"/>
    <m/>
    <m/>
  </r>
  <r>
    <x v="401"/>
    <s v="111003001"/>
    <s v="MSP-DNPNMS-2022-0236-M"/>
    <d v="2022-10-11T00:00:00"/>
    <s v="MSP-DPE-2022-1782-M"/>
    <d v="2022-10-18T00:00:00"/>
    <x v="0"/>
    <s v="Financiamiento libro Dirección de Políticas "/>
    <s v="GOBERNANZA DE LA SALUD"/>
    <s v="Adquisición del Número Estándar Internacional del Libro - ISBN"/>
    <s v="PLANTA CENTRAL"/>
    <n v="9999"/>
    <n v="58"/>
    <s v="000"/>
    <s v="001"/>
    <n v="530239"/>
    <n v="1701"/>
    <s v="001"/>
    <s v="0000"/>
    <s v="0000"/>
    <n v="2500"/>
    <n v="0"/>
    <n v="2500"/>
    <n v="0"/>
    <n v="0"/>
    <n v="0"/>
    <s v="SI"/>
    <m/>
    <m/>
    <s v="Mayra Espinoza"/>
    <n v="0"/>
    <n v="0"/>
    <n v="0"/>
    <s v="SUBSE RECTORIA SISTEMA NACIONAL SALUD"/>
    <x v="34"/>
    <s v="NO APLICA"/>
    <s v="NO"/>
    <n v="0"/>
  </r>
  <r>
    <x v="401"/>
    <s v="132001004"/>
    <s v="MSP-DNPNMS-2022-0236-M"/>
    <d v="2022-10-11T00:00:00"/>
    <s v="MSP-DPE-2022-1782-M"/>
    <d v="2022-10-18T00:00:00"/>
    <x v="0"/>
    <s v="Financiamiento libro Dirección de Políticas "/>
    <s v="ADMINISTRACION CENTRAL"/>
    <s v="Asignación esigef para financiar actividades priorizadas "/>
    <s v="PLANTA CENTRAL"/>
    <n v="9999"/>
    <s v="01"/>
    <s v="000"/>
    <s v="001"/>
    <n v="580204"/>
    <n v="1701"/>
    <s v="001"/>
    <s v="0000"/>
    <s v="0000"/>
    <n v="0"/>
    <n v="0"/>
    <n v="0"/>
    <n v="2500"/>
    <n v="0"/>
    <n v="2500"/>
    <s v="SI"/>
    <m/>
    <m/>
    <s v="Mayra Espinoza"/>
    <n v="103374.34"/>
    <n v="0"/>
    <n v="103374.34"/>
    <s v="COOR PLANIFICACION GEST ESTRAT"/>
    <x v="25"/>
    <s v="Presupuesto por Resultados"/>
    <s v="SI"/>
    <n v="103374.34"/>
  </r>
  <r>
    <x v="402"/>
    <s v="Zona 1"/>
    <s v="MSP-DNEPCET-2022-2200-M"/>
    <s v="06/0/2022"/>
    <s v="MSP-DPE-2022-1759-M"/>
    <d v="2022-10-13T00:00:00"/>
    <x v="0"/>
    <s v="Se plantea la presente reforma con el fin de asignar recursos a las Coordinaciones Zonales para la adquisición de Colposcopios el cual se lo realizará a través del Fondo Estratégico de OPS con INT 0000000786."/>
    <s v="CZ1"/>
    <s v="Adquisicion de  Colposcopio  fijo Hospital Luis G Dávila"/>
    <s v="CZ1"/>
    <n v="1070"/>
    <n v="56"/>
    <s v="000"/>
    <s v="001"/>
    <n v="530404"/>
    <s v="0401"/>
    <s v="001"/>
    <s v="0000"/>
    <s v="0000"/>
    <s v="*17000"/>
    <n v="0"/>
    <n v="0"/>
    <n v="0"/>
    <n v="0"/>
    <n v="0"/>
    <s v="NO"/>
    <m/>
    <s v="SE DEJA INSUBSISTENTE CON MEMORANDO Nro. MSP-DNEPCENTSMFSD-2022-0005-M"/>
    <s v="MARITZA HARO "/>
    <e v="#N/A"/>
    <e v="#N/A"/>
    <e v="#N/A"/>
    <e v="#N/A"/>
    <x v="8"/>
    <e v="#N/A"/>
    <s v="SI"/>
    <e v="#N/A"/>
  </r>
  <r>
    <x v="402"/>
    <s v="Zona 3"/>
    <s v="MSP-DNEPCET-2022-2200-M"/>
    <s v="06/0/2022"/>
    <s v="MSP-DPE-2022-1759-M"/>
    <d v="2022-10-13T00:00:00"/>
    <x v="0"/>
    <s v="Se plantea la presente reforma con el fin de asignar recursos a las Coordinaciones Zonales para la adquisición de Colposcopios el cual se lo realizará a través del Fondo Estratégico de OPS con INT 0000000786."/>
    <s v="CZ3"/>
    <s v="Adquisicion de  Colposcopio  fijo Hospital G de Latacunga "/>
    <s v="CZ3"/>
    <n v="1090"/>
    <n v="56"/>
    <s v="000"/>
    <s v="001"/>
    <n v="530404"/>
    <s v="0501"/>
    <s v="001"/>
    <s v="0000"/>
    <s v="0000"/>
    <s v="*17000"/>
    <n v="0"/>
    <n v="0"/>
    <n v="0"/>
    <n v="0"/>
    <n v="0"/>
    <s v="NO"/>
    <m/>
    <s v="SE DEJA INSUBSISTENTE CON MEMORANDO Nro. MSP-DNEPCENTSMFSD-2022-0005-M"/>
    <s v="MARITZA HARO "/>
    <e v="#N/A"/>
    <e v="#N/A"/>
    <e v="#N/A"/>
    <e v="#N/A"/>
    <x v="8"/>
    <e v="#N/A"/>
    <s v="SI"/>
    <e v="#N/A"/>
  </r>
  <r>
    <x v="402"/>
    <s v="Zona 3 "/>
    <s v="MSP-DNEPCET-2022-2200-M"/>
    <s v="06/0/2022"/>
    <s v="MSP-DPE-2022-1759-M"/>
    <d v="2022-10-13T00:00:00"/>
    <x v="0"/>
    <s v="Se plantea la presente reforma con el fin de asignar recursos a las Coordinaciones Zonales para la adquisición de Colposcopios el cual se lo realizará a través del Fondo Estratégico de OPS con INT 0000000786."/>
    <s v="CZ3"/>
    <s v="Adquisicion de  Colposcopio  fijo Hospital General de Ambato "/>
    <s v="CZ3"/>
    <n v="1460"/>
    <n v="56"/>
    <s v="000"/>
    <s v="001"/>
    <n v="530404"/>
    <n v="1801"/>
    <s v="001"/>
    <s v="0000"/>
    <s v="0000"/>
    <s v="*17000"/>
    <n v="0"/>
    <n v="0"/>
    <n v="0"/>
    <n v="0"/>
    <n v="0"/>
    <s v="NO"/>
    <m/>
    <s v="SE DEJA INSUBSISTENTE CON MEMORANDO Nro. MSP-DNEPCENTSMFSD-2022-0005-M"/>
    <s v="MARITZA HARO "/>
    <e v="#N/A"/>
    <e v="#N/A"/>
    <e v="#N/A"/>
    <e v="#N/A"/>
    <x v="8"/>
    <e v="#N/A"/>
    <s v="SI"/>
    <e v="#N/A"/>
  </r>
  <r>
    <x v="402"/>
    <s v="Zona 3 "/>
    <s v="MSP-DNEPCET-2022-2200-M"/>
    <s v="06/0/2022"/>
    <s v="MSP-DPE-2022-1759-M"/>
    <d v="2022-10-13T00:00:00"/>
    <x v="0"/>
    <s v="Se plantea la presente reforma con el fin de asignar recursos a las Coordinaciones Zonales para la adquisición de Colposcopios el cual se lo realizará a través del Fondo Estratégico de OPS con INT 0000000786."/>
    <s v="CZ3"/>
    <s v="Adquisicion de  Colposcopio  fijo Hospital General del Puyo"/>
    <s v="CZ3"/>
    <n v="1400"/>
    <n v="56"/>
    <s v="000"/>
    <s v="001"/>
    <n v="530404"/>
    <n v="1601"/>
    <s v="001"/>
    <s v="0000"/>
    <s v="0000"/>
    <s v="*17000"/>
    <n v="0"/>
    <n v="0"/>
    <n v="0"/>
    <n v="0"/>
    <n v="0"/>
    <s v="NO"/>
    <m/>
    <s v="SE DEJA INSUBSISTENTE CON MEMORANDO Nro. MSP-DNEPCENTSMFSD-2022-0005-M"/>
    <s v="MARITZA HARO "/>
    <e v="#N/A"/>
    <e v="#N/A"/>
    <e v="#N/A"/>
    <e v="#N/A"/>
    <x v="8"/>
    <e v="#N/A"/>
    <s v="SI"/>
    <e v="#N/A"/>
  </r>
  <r>
    <x v="402"/>
    <s v="Zona 5"/>
    <s v="MSP-DNEPCET-2022-2200-M"/>
    <s v="06/0/2022"/>
    <s v="MSP-DPE-2022-1759-M"/>
    <d v="2022-10-13T00:00:00"/>
    <x v="0"/>
    <s v="Se plantea la presente reforma con el fin de asignar recursos a las Coordinaciones Zonales para la adquisición de Colposcopios el cual se lo realizará a través del Fondo Estratégico de OPS con INT 0000000786."/>
    <s v="CZ5"/>
    <s v="Adquisicion de  Colposcopio  portátil Hospital General Alfredo Noboa M. (Guaranda)"/>
    <s v="CZ5"/>
    <n v="1030"/>
    <n v="56"/>
    <s v="000"/>
    <s v="001"/>
    <n v="530404"/>
    <s v="0201"/>
    <s v="001"/>
    <s v="0000"/>
    <s v="0000"/>
    <s v="*6000"/>
    <n v="0"/>
    <n v="0"/>
    <n v="0"/>
    <n v="0"/>
    <n v="0"/>
    <s v="NO"/>
    <m/>
    <s v="SE DEJA INSUBSISTENTE CON MEMORANDO Nro. MSP-DNEPCENTSMFSD-2022-0005-M"/>
    <s v="MARITZA HARO "/>
    <e v="#N/A"/>
    <e v="#N/A"/>
    <e v="#N/A"/>
    <e v="#N/A"/>
    <x v="8"/>
    <e v="#N/A"/>
    <s v="SI"/>
    <e v="#N/A"/>
  </r>
  <r>
    <x v="402"/>
    <s v="Zona 5"/>
    <s v="MSP-DNEPCET-2022-2200-M"/>
    <s v="06/0/2022"/>
    <s v="MSP-DPE-2022-1759-M"/>
    <d v="2022-10-13T00:00:00"/>
    <x v="0"/>
    <s v="Se plantea la presente reforma con el fin de asignar recursos a las Coordinaciones Zonales para la adquisición de Colposcopios el cual se lo realizará a través del Fondo Estratégico de OPS con INT 0000000786."/>
    <s v="CZ5"/>
    <s v="Adquisicion de  Colposcopio  fijo Hospital General  Martin Icaza B"/>
    <s v="CZ5"/>
    <n v="1300"/>
    <n v="56"/>
    <s v="000"/>
    <s v="001"/>
    <n v="530404"/>
    <n v="1201"/>
    <s v="001"/>
    <s v="0000"/>
    <s v="0000"/>
    <s v="*17000"/>
    <n v="0"/>
    <n v="0"/>
    <n v="0"/>
    <n v="0"/>
    <n v="0"/>
    <s v="NO"/>
    <m/>
    <s v="SE DEJA INSUBSISTENTE CON MEMORANDO Nro. MSP-DNEPCENTSMFSD-2022-0005-M"/>
    <s v="MARITZA HARO "/>
    <e v="#N/A"/>
    <e v="#N/A"/>
    <e v="#N/A"/>
    <e v="#N/A"/>
    <x v="8"/>
    <e v="#N/A"/>
    <s v="SI"/>
    <e v="#N/A"/>
  </r>
  <r>
    <x v="402"/>
    <s v="Zona 5"/>
    <s v="MSP-DNEPCET-2022-2200-M"/>
    <s v="06/0/2022"/>
    <s v="MSP-DPE-2022-1759-M"/>
    <d v="2022-10-13T00:00:00"/>
    <x v="0"/>
    <s v="Se plantea la presente reforma con el fin de asignar recursos a las Coordinaciones Zonales para la adquisición de Colposcopios el cual se lo realizará a través del Fondo Estratégico de OPS con INT 0000000786."/>
    <s v="CZ5"/>
    <s v="Adquisicion de  Colposcopio  fijo Hospital General Oskar Jandl "/>
    <s v="CZ5"/>
    <n v="1512"/>
    <n v="56"/>
    <s v="000"/>
    <s v="001"/>
    <n v="530404"/>
    <n v="2001"/>
    <s v="001"/>
    <s v="0000"/>
    <s v="0000"/>
    <s v="*17000"/>
    <n v="0"/>
    <n v="0"/>
    <n v="0"/>
    <n v="0"/>
    <n v="0"/>
    <s v="NO"/>
    <m/>
    <s v="SE DEJA INSUBSISTENTE CON MEMORANDO Nro. MSP-DNEPCENTSMFSD-2022-0005-M"/>
    <s v="MARITZA HARO "/>
    <e v="#N/A"/>
    <e v="#N/A"/>
    <e v="#N/A"/>
    <e v="#N/A"/>
    <x v="8"/>
    <e v="#N/A"/>
    <s v="SI"/>
    <e v="#N/A"/>
  </r>
  <r>
    <x v="402"/>
    <s v="Zona 6"/>
    <s v="MSP-DNEPCET-2022-2200-M"/>
    <s v="06/0/2022"/>
    <s v="MSP-DPE-2022-1759-M"/>
    <d v="2022-10-13T00:00:00"/>
    <x v="0"/>
    <s v="Se plantea la presente reforma con el fin de asignar recursos a las Coordinaciones Zonales para la adquisición de Colposcopios el cual se lo realizará a través del Fondo Estratégico de OPS con INT 0000000786."/>
    <s v="CZ6"/>
    <s v="Adquisicion de  Colposcopio  fijo Hospital Vicente Corral M."/>
    <s v="CZ6"/>
    <n v="1000"/>
    <n v="56"/>
    <s v="000"/>
    <s v="001"/>
    <n v="530404"/>
    <s v="0101"/>
    <s v="001"/>
    <s v="0000"/>
    <s v="0000"/>
    <s v="*17000"/>
    <n v="0"/>
    <n v="0"/>
    <n v="0"/>
    <n v="0"/>
    <n v="0"/>
    <s v="NO"/>
    <m/>
    <s v="SE DEJA INSUBSISTENTE CON MEMORANDO Nro. MSP-DNEPCENTSMFSD-2022-0005-M"/>
    <s v="MARITZA HARO "/>
    <e v="#N/A"/>
    <e v="#N/A"/>
    <e v="#N/A"/>
    <e v="#N/A"/>
    <x v="8"/>
    <e v="#N/A"/>
    <s v="SI"/>
    <e v="#N/A"/>
  </r>
  <r>
    <x v="402"/>
    <s v="Zona 6"/>
    <s v="MSP-DNEPCET-2022-2200-M"/>
    <s v="06/0/2022"/>
    <s v="MSP-DPE-2022-1759-M"/>
    <d v="2022-10-13T00:00:00"/>
    <x v="0"/>
    <s v="Se plantea la presente reforma con el fin de asignar recursos a las Coordinaciones Zonales para la adquisición de Colposcopios el cual se lo realizará a través del Fondo Estratégico de OPS con INT 0000000786."/>
    <s v="CZ6"/>
    <s v="Adquisicion de  Colposcopio  portatil Hospital Macas "/>
    <s v="CZ6"/>
    <n v="1360"/>
    <n v="56"/>
    <s v="000"/>
    <s v="001"/>
    <n v="530404"/>
    <n v="1401"/>
    <s v="001"/>
    <s v="0000"/>
    <s v="0000"/>
    <s v="*6000"/>
    <n v="0"/>
    <n v="0"/>
    <n v="0"/>
    <n v="0"/>
    <n v="0"/>
    <s v="NO"/>
    <m/>
    <s v="SE DEJA INSUBSISTENTE CON MEMORANDO Nro. MSP-DNEPCENTSMFSD-2022-0005-M"/>
    <s v="MARITZA HARO "/>
    <e v="#N/A"/>
    <e v="#N/A"/>
    <e v="#N/A"/>
    <e v="#N/A"/>
    <x v="8"/>
    <e v="#N/A"/>
    <s v="SI"/>
    <e v="#N/A"/>
  </r>
  <r>
    <x v="402"/>
    <s v="Zona 6"/>
    <s v="MSP-DNEPCET-2022-2200-M"/>
    <s v="06/0/2022"/>
    <s v="MSP-DPE-2022-1759-M"/>
    <d v="2022-10-13T00:00:00"/>
    <x v="0"/>
    <s v="Se plantea la presente reforma con el fin de asignar recursos a las Coordinaciones Zonales para la adquisición de Colposcopios el cual se lo realizará a través del Fondo Estratégico de OPS con INT 0000000786."/>
    <s v="CZ6"/>
    <s v="Adquisicion de  Colposcopio  fijo Hospital  Homero Castanier"/>
    <s v="CZ6"/>
    <n v="1050"/>
    <n v="56"/>
    <s v="000"/>
    <s v="001"/>
    <n v="530404"/>
    <s v="0301"/>
    <s v="001"/>
    <s v="0000"/>
    <s v="0000"/>
    <s v="*17000"/>
    <n v="0"/>
    <n v="0"/>
    <n v="0"/>
    <n v="0"/>
    <n v="0"/>
    <s v="NO"/>
    <m/>
    <s v="SE DEJA INSUBSISTENTE CON MEMORANDO Nro. MSP-DNEPCENTSMFSD-2022-0005-M"/>
    <s v="MARITZA HARO "/>
    <e v="#N/A"/>
    <e v="#N/A"/>
    <e v="#N/A"/>
    <e v="#N/A"/>
    <x v="8"/>
    <e v="#N/A"/>
    <s v="SI"/>
    <e v="#N/A"/>
  </r>
  <r>
    <x v="402"/>
    <s v="Zona 7"/>
    <s v="MSP-DNEPCET-2022-2200-M"/>
    <s v="06/0/2022"/>
    <s v="MSP-DPE-2022-1759-M"/>
    <d v="2022-10-13T00:00:00"/>
    <x v="0"/>
    <s v="Se plantea la presente reforma con el fin de asignar recursos a las Coordinaciones Zonales para la adquisición de Colposcopios el cual se lo realizará a través del Fondo Estratégico de OPS con INT 0000000786."/>
    <s v="CZ7"/>
    <s v="Adquisicion de  Colposcopio  fijo Hospital  Julius Doepfner"/>
    <s v="CZ7"/>
    <n v="1490"/>
    <n v="56"/>
    <s v="000"/>
    <s v="001"/>
    <n v="530404"/>
    <n v="1901"/>
    <s v="001"/>
    <s v="0000"/>
    <s v="0000"/>
    <s v="*17000"/>
    <n v="0"/>
    <n v="0"/>
    <n v="0"/>
    <n v="0"/>
    <n v="0"/>
    <s v="NO"/>
    <m/>
    <s v="SE DEJA INSUBSISTENTE CON MEMORANDO Nro. MSP-DNEPCENTSMFSD-2022-0005-M"/>
    <s v="MARITZA HARO "/>
    <e v="#N/A"/>
    <e v="#N/A"/>
    <e v="#N/A"/>
    <e v="#N/A"/>
    <x v="8"/>
    <e v="#N/A"/>
    <s v="SI"/>
    <e v="#N/A"/>
  </r>
  <r>
    <x v="402"/>
    <s v="112003068"/>
    <s v="MSP-DNEPCET-2022-2200-M"/>
    <s v="06/0/2022"/>
    <s v="MSP-DPE-2022-1759-M"/>
    <d v="2022-10-13T00:00:00"/>
    <x v="0"/>
    <s v="Se plantea la presente reforma con el fin de asignar recursos a las Coordinaciones Zonales para la adquisición de Colposcopios el cual se lo realizará a través del Fondo Estratégico de OPS con INT 0000000786."/>
    <s v="VIGILANCIA Y CONTROL SANITARIO"/>
    <s v="Compra de tensiómetros para fortalecer la prevención de los servicios de salud en la Iniciativa Hearts, en el primer nivel de atención"/>
    <s v="PLANTA CENTRAL"/>
    <n v="9999"/>
    <n v="56"/>
    <s v="000"/>
    <s v="001"/>
    <n v="581202"/>
    <n v="1701"/>
    <s v="001"/>
    <s v="0000"/>
    <s v="0000"/>
    <n v="0"/>
    <n v="0"/>
    <n v="0"/>
    <s v="*165000"/>
    <n v="0"/>
    <n v="0"/>
    <s v="NO"/>
    <m/>
    <s v="SE DEJA INSUBSISTENTE CON MEMORANDO Nro. MSP-DNEPCENTSMFSD-2022-0005-M"/>
    <s v="MARITZA HARO "/>
    <n v="123034.42000000001"/>
    <n v="0"/>
    <n v="123034.42000000001"/>
    <s v="SUB VIGILANCIA PREVENCION CONTROL SALUD"/>
    <x v="37"/>
    <s v="CRONICAS"/>
    <s v="SI"/>
    <n v="0"/>
  </r>
  <r>
    <x v="403"/>
    <s v="ZONA 7"/>
    <s v="MSP-DNIS-2022-1648-M _x000a_MSP-DNIS-2022-1668-M_x000a_MSP-DNIS-2022-1740-M"/>
    <s v="22/10/2022_x000a_29/10/2022_x000a_11/10/2022"/>
    <s v="MSP-DPE-2022-1737-M"/>
    <d v="2022-10-12T00:00:00"/>
    <x v="0"/>
    <s v="OPTIMIZACION RECURSOS DE INFRAESTRUCTURA SANITARIA "/>
    <s v="ZONA 7"/>
    <s v="ZONA 7"/>
    <s v="ZONA 7"/>
    <n v="57"/>
    <n v="57"/>
    <s v="000"/>
    <s v="001"/>
    <n v="530601"/>
    <n v="1101"/>
    <s v="001"/>
    <s v="0000"/>
    <s v="0000"/>
    <n v="0"/>
    <n v="0"/>
    <n v="0"/>
    <n v="601.64"/>
    <n v="0"/>
    <n v="601.64"/>
    <s v="NO"/>
    <m/>
    <m/>
    <s v="VERONICA VELEZ "/>
    <e v="#N/A"/>
    <e v="#N/A"/>
    <e v="#N/A"/>
    <e v="#N/A"/>
    <x v="8"/>
    <e v="#N/A"/>
    <e v="#N/A"/>
    <e v="#N/A"/>
  </r>
  <r>
    <x v="403"/>
    <s v="ZONA 6"/>
    <s v="MSP-DNIS-2022-1648-M _x000a_MSP-DNIS-2022-1668-M_x000a_MSP-DNIS-2022-1740-M"/>
    <s v="22/10/2022_x000a_29/10/2022_x000a_11/10/2022"/>
    <s v="MSP-DPE-2022-1737-M"/>
    <d v="2022-10-12T00:00:00"/>
    <x v="0"/>
    <s v="OPTIMIZACION RECURSOS DE INFRAESTRUCTURA SANITARIA "/>
    <s v="ZONA 6"/>
    <s v="ZONA 6"/>
    <s v="ZONA 6"/>
    <n v="1009"/>
    <n v="57"/>
    <s v="000"/>
    <s v="001"/>
    <n v="530402"/>
    <n v="103"/>
    <s v="001"/>
    <s v="0000"/>
    <s v="0000"/>
    <n v="0"/>
    <n v="0"/>
    <n v="0"/>
    <n v="150"/>
    <n v="0"/>
    <n v="150"/>
    <s v="NO"/>
    <m/>
    <m/>
    <s v="VERONICA VELEZ "/>
    <e v="#N/A"/>
    <e v="#N/A"/>
    <e v="#N/A"/>
    <e v="#N/A"/>
    <x v="8"/>
    <e v="#N/A"/>
    <e v="#N/A"/>
    <e v="#N/A"/>
  </r>
  <r>
    <x v="403"/>
    <s v="ZONA 6"/>
    <s v="MSP-DNIS-2022-1648-M _x000a_MSP-DNIS-2022-1668-M_x000a_MSP-DNIS-2022-1740-M"/>
    <s v="22/10/2022_x000a_29/10/2022_x000a_11/10/2022"/>
    <s v="MSP-DPE-2022-1737-M"/>
    <d v="2022-10-12T00:00:00"/>
    <x v="0"/>
    <s v="OPTIMIZACION RECURSOS DE INFRAESTRUCTURA SANITARIA "/>
    <s v="ZONA 6"/>
    <s v="ZONA 6"/>
    <s v="ZONA 6"/>
    <n v="1009"/>
    <n v="57"/>
    <s v="000"/>
    <s v="001"/>
    <n v="530417"/>
    <n v="103"/>
    <s v="001"/>
    <s v="0000"/>
    <s v="0000"/>
    <n v="0"/>
    <n v="0"/>
    <n v="0"/>
    <n v="8756.14"/>
    <n v="0"/>
    <n v="8756.14"/>
    <s v="NO"/>
    <m/>
    <m/>
    <s v="VERONICA VELEZ "/>
    <e v="#N/A"/>
    <e v="#N/A"/>
    <e v="#N/A"/>
    <e v="#N/A"/>
    <x v="8"/>
    <e v="#N/A"/>
    <e v="#N/A"/>
    <e v="#N/A"/>
  </r>
  <r>
    <x v="403"/>
    <s v="ZONA 6"/>
    <s v="MSP-DNIS-2022-1648-M _x000a_MSP-DNIS-2022-1668-M_x000a_MSP-DNIS-2022-1740-M"/>
    <s v="22/10/2022_x000a_29/10/2022_x000a_11/10/2022"/>
    <s v="MSP-DPE-2022-1737-M"/>
    <d v="2022-10-12T00:00:00"/>
    <x v="0"/>
    <s v="OPTIMIZACION RECURSOS DE INFRAESTRUCTURA SANITARIA "/>
    <s v="ZONA 6"/>
    <s v="ZONA 6"/>
    <s v="ZONA 6"/>
    <n v="1009"/>
    <n v="57"/>
    <s v="000"/>
    <s v="001"/>
    <n v="530811"/>
    <n v="103"/>
    <s v="001"/>
    <s v="0000"/>
    <s v="0000"/>
    <n v="0"/>
    <n v="0"/>
    <n v="0"/>
    <n v="5208.0200000000004"/>
    <n v="0"/>
    <n v="5208.0200000000004"/>
    <s v="NO"/>
    <m/>
    <m/>
    <s v="VERONICA VELEZ "/>
    <e v="#N/A"/>
    <e v="#N/A"/>
    <e v="#N/A"/>
    <e v="#N/A"/>
    <x v="8"/>
    <e v="#N/A"/>
    <e v="#N/A"/>
    <e v="#N/A"/>
  </r>
  <r>
    <x v="403"/>
    <s v="ZONA 6"/>
    <s v="MSP-DNIS-2022-1648-M _x000a_MSP-DNIS-2022-1668-M_x000a_MSP-DNIS-2022-1740-M"/>
    <s v="22/10/2022_x000a_29/10/2022_x000a_11/10/2022"/>
    <s v="MSP-DPE-2022-1737-M"/>
    <d v="2022-10-12T00:00:00"/>
    <x v="0"/>
    <s v="OPTIMIZACION RECURSOS DE INFRAESTRUCTURA SANITARIA "/>
    <s v="ZONA 6"/>
    <s v="ZONA 6"/>
    <s v="ZONA 6"/>
    <n v="1020"/>
    <n v="57"/>
    <s v="000"/>
    <s v="001"/>
    <n v="530803"/>
    <n v="102"/>
    <s v="001"/>
    <s v="0000"/>
    <s v="0000"/>
    <n v="0"/>
    <n v="0"/>
    <n v="0"/>
    <n v="7.95"/>
    <n v="0"/>
    <n v="7.95"/>
    <s v="NO"/>
    <m/>
    <m/>
    <s v="VERONICA VELEZ "/>
    <e v="#N/A"/>
    <e v="#N/A"/>
    <e v="#N/A"/>
    <e v="#N/A"/>
    <x v="8"/>
    <e v="#N/A"/>
    <e v="#N/A"/>
    <e v="#N/A"/>
  </r>
  <r>
    <x v="403"/>
    <s v="ZONA 6"/>
    <s v="MSP-DNIS-2022-1648-M _x000a_MSP-DNIS-2022-1668-M_x000a_MSP-DNIS-2022-1740-M"/>
    <s v="22/10/2022_x000a_29/10/2022_x000a_11/10/2022"/>
    <s v="MSP-DPE-2022-1737-M"/>
    <d v="2022-10-12T00:00:00"/>
    <x v="0"/>
    <s v="OPTIMIZACION RECURSOS DE INFRAESTRUCTURA SANITARIA "/>
    <s v="ZONA 6"/>
    <s v="ZONA 6"/>
    <s v="ZONA 6"/>
    <n v="1050"/>
    <n v="57"/>
    <s v="000"/>
    <s v="001"/>
    <n v="530811"/>
    <n v="301"/>
    <s v="001"/>
    <s v="0000"/>
    <s v="0000"/>
    <n v="0"/>
    <n v="0"/>
    <n v="0"/>
    <n v="29"/>
    <n v="0"/>
    <n v="29"/>
    <s v="NO"/>
    <m/>
    <m/>
    <s v="VERONICA VELEZ "/>
    <e v="#N/A"/>
    <e v="#N/A"/>
    <e v="#N/A"/>
    <e v="#N/A"/>
    <x v="8"/>
    <e v="#N/A"/>
    <e v="#N/A"/>
    <e v="#N/A"/>
  </r>
  <r>
    <x v="403"/>
    <s v="ZONA 1"/>
    <s v="MSP-DNIS-2022-1648-M _x000a_MSP-DNIS-2022-1668-M_x000a_MSP-DNIS-2022-1740-M"/>
    <s v="22/10/2022_x000a_29/10/2022_x000a_11/10/2022"/>
    <s v="MSP-DPE-2022-1737-M"/>
    <d v="2022-10-12T00:00:00"/>
    <x v="0"/>
    <s v="OPTIMIZACION RECURSOS DE INFRAESTRUCTURA SANITARIA "/>
    <s v="ZONA 1"/>
    <s v="ZONA 1"/>
    <s v="ZONA 1"/>
    <n v="1070"/>
    <n v="57"/>
    <s v="000"/>
    <s v="002"/>
    <n v="530803"/>
    <n v="401"/>
    <s v="001"/>
    <s v="0000"/>
    <s v="0000"/>
    <n v="0"/>
    <n v="0"/>
    <n v="0"/>
    <n v="3.23"/>
    <n v="0"/>
    <n v="3.23"/>
    <s v="NO"/>
    <m/>
    <m/>
    <s v="VERONICA VELEZ "/>
    <e v="#N/A"/>
    <e v="#N/A"/>
    <e v="#N/A"/>
    <e v="#N/A"/>
    <x v="8"/>
    <e v="#N/A"/>
    <e v="#N/A"/>
    <e v="#N/A"/>
  </r>
  <r>
    <x v="403"/>
    <s v="ZONA 1"/>
    <s v="MSP-DNIS-2022-1648-M _x000a_MSP-DNIS-2022-1668-M_x000a_MSP-DNIS-2022-1740-M"/>
    <s v="22/10/2022_x000a_29/10/2022_x000a_11/10/2022"/>
    <s v="MSP-DPE-2022-1737-M"/>
    <d v="2022-10-12T00:00:00"/>
    <x v="0"/>
    <s v="OPTIMIZACION RECURSOS DE INFRAESTRUCTURA SANITARIA "/>
    <s v="ZONA 1"/>
    <s v="ZONA 1"/>
    <s v="ZONA 1"/>
    <n v="1070"/>
    <n v="57"/>
    <s v="000"/>
    <s v="001"/>
    <n v="530402"/>
    <n v="401"/>
    <s v="001"/>
    <s v="0000"/>
    <s v="0000"/>
    <n v="0"/>
    <n v="0"/>
    <n v="0"/>
    <n v="5.93"/>
    <n v="0"/>
    <n v="5.93"/>
    <s v="NO"/>
    <m/>
    <m/>
    <s v="VERONICA VELEZ "/>
    <e v="#N/A"/>
    <e v="#N/A"/>
    <e v="#N/A"/>
    <e v="#N/A"/>
    <x v="8"/>
    <e v="#N/A"/>
    <e v="#N/A"/>
    <e v="#N/A"/>
  </r>
  <r>
    <x v="403"/>
    <s v="ZONA 1"/>
    <s v="MSP-DNIS-2022-1648-M _x000a_MSP-DNIS-2022-1668-M_x000a_MSP-DNIS-2022-1740-M"/>
    <s v="22/10/2022_x000a_29/10/2022_x000a_11/10/2022"/>
    <s v="MSP-DPE-2022-1737-M"/>
    <d v="2022-10-12T00:00:00"/>
    <x v="0"/>
    <s v="OPTIMIZACION RECURSOS DE INFRAESTRUCTURA SANITARIA "/>
    <s v="ZONA 1"/>
    <s v="ZONA 1"/>
    <s v="ZONA 1"/>
    <n v="1070"/>
    <n v="57"/>
    <s v="000"/>
    <s v="002"/>
    <n v="530811"/>
    <n v="401"/>
    <s v="001"/>
    <s v="0000"/>
    <s v="0000"/>
    <n v="0"/>
    <n v="0"/>
    <n v="0"/>
    <n v="43.5"/>
    <n v="0"/>
    <n v="43.5"/>
    <s v="NO"/>
    <m/>
    <m/>
    <s v="VERONICA VELEZ "/>
    <e v="#N/A"/>
    <e v="#N/A"/>
    <e v="#N/A"/>
    <e v="#N/A"/>
    <x v="8"/>
    <e v="#N/A"/>
    <e v="#N/A"/>
    <e v="#N/A"/>
  </r>
  <r>
    <x v="403"/>
    <s v="ZONA 1"/>
    <s v="MSP-DNIS-2022-1648-M _x000a_MSP-DNIS-2022-1668-M_x000a_MSP-DNIS-2022-1740-M"/>
    <s v="22/10/2022_x000a_29/10/2022_x000a_11/10/2022"/>
    <s v="MSP-DPE-2022-1737-M"/>
    <d v="2022-10-12T00:00:00"/>
    <x v="0"/>
    <s v="OPTIMIZACION RECURSOS DE INFRAESTRUCTURA SANITARIA "/>
    <s v="ZONA 1"/>
    <s v="ZONA 1"/>
    <s v="ZONA 1"/>
    <n v="1072"/>
    <n v="57"/>
    <s v="000"/>
    <s v="001"/>
    <n v="530402"/>
    <n v="405"/>
    <s v="001"/>
    <s v="0000"/>
    <s v="0000"/>
    <n v="0"/>
    <n v="0"/>
    <n v="0"/>
    <n v="14797.08"/>
    <n v="0"/>
    <n v="14797.08"/>
    <s v="NO"/>
    <m/>
    <m/>
    <s v="VERONICA VELEZ "/>
    <e v="#N/A"/>
    <e v="#N/A"/>
    <e v="#N/A"/>
    <e v="#N/A"/>
    <x v="8"/>
    <e v="#N/A"/>
    <e v="#N/A"/>
    <e v="#N/A"/>
  </r>
  <r>
    <x v="403"/>
    <s v="ZONA 3"/>
    <s v="MSP-DNIS-2022-1648-M _x000a_MSP-DNIS-2022-1668-M_x000a_MSP-DNIS-2022-1740-M"/>
    <s v="22/10/2022_x000a_29/10/2022_x000a_11/10/2022"/>
    <s v="MSP-DPE-2022-1737-M"/>
    <d v="2022-10-12T00:00:00"/>
    <x v="0"/>
    <s v="OPTIMIZACION RECURSOS DE INFRAESTRUCTURA SANITARIA "/>
    <s v="ZONA 3"/>
    <s v="ZONA 3"/>
    <s v="ZONA 3"/>
    <n v="1092"/>
    <n v="57"/>
    <s v="000"/>
    <s v="001"/>
    <n v="530402"/>
    <n v="504"/>
    <s v="001"/>
    <s v="0000"/>
    <s v="0000"/>
    <n v="0"/>
    <n v="0"/>
    <n v="0"/>
    <n v="811.09"/>
    <n v="0"/>
    <n v="811.09"/>
    <s v="NO"/>
    <m/>
    <m/>
    <s v="VERONICA VELEZ "/>
    <e v="#N/A"/>
    <e v="#N/A"/>
    <e v="#N/A"/>
    <e v="#N/A"/>
    <x v="8"/>
    <e v="#N/A"/>
    <e v="#N/A"/>
    <e v="#N/A"/>
  </r>
  <r>
    <x v="403"/>
    <s v="ZONA 3"/>
    <s v="MSP-DNIS-2022-1648-M _x000a_MSP-DNIS-2022-1668-M_x000a_MSP-DNIS-2022-1740-M"/>
    <s v="22/10/2022_x000a_29/10/2022_x000a_11/10/2022"/>
    <s v="MSP-DPE-2022-1737-M"/>
    <d v="2022-10-12T00:00:00"/>
    <x v="0"/>
    <s v="OPTIMIZACION RECURSOS DE INFRAESTRUCTURA SANITARIA "/>
    <s v="ZONA 3"/>
    <s v="ZONA 3"/>
    <s v="ZONA 3"/>
    <n v="1093"/>
    <n v="57"/>
    <s v="000"/>
    <s v="001"/>
    <n v="530402"/>
    <n v="505"/>
    <s v="001"/>
    <s v="0000"/>
    <s v="0000"/>
    <n v="0"/>
    <n v="0"/>
    <n v="0"/>
    <n v="0.91"/>
    <n v="0"/>
    <n v="0.91"/>
    <s v="NO"/>
    <m/>
    <m/>
    <s v="VERONICA VELEZ "/>
    <e v="#N/A"/>
    <e v="#N/A"/>
    <e v="#N/A"/>
    <e v="#N/A"/>
    <x v="8"/>
    <e v="#N/A"/>
    <e v="#N/A"/>
    <e v="#N/A"/>
  </r>
  <r>
    <x v="403"/>
    <s v="ZONA 3"/>
    <s v="MSP-DNIS-2022-1648-M _x000a_MSP-DNIS-2022-1668-M_x000a_MSP-DNIS-2022-1740-M"/>
    <s v="22/10/2022_x000a_29/10/2022_x000a_11/10/2022"/>
    <s v="MSP-DPE-2022-1737-M"/>
    <d v="2022-10-12T00:00:00"/>
    <x v="0"/>
    <s v="OPTIMIZACION RECURSOS DE INFRAESTRUCTURA SANITARIA "/>
    <s v="ZONA 3"/>
    <s v="ZONA 3"/>
    <s v="ZONA 3"/>
    <n v="1096"/>
    <n v="57"/>
    <s v="000"/>
    <s v="001"/>
    <n v="530811"/>
    <n v="503"/>
    <s v="001"/>
    <s v="0000"/>
    <s v="0000"/>
    <n v="0"/>
    <n v="0"/>
    <n v="0"/>
    <n v="1594.7"/>
    <n v="0"/>
    <n v="1594.7"/>
    <s v="NO"/>
    <m/>
    <m/>
    <s v="VERONICA VELEZ "/>
    <e v="#N/A"/>
    <e v="#N/A"/>
    <e v="#N/A"/>
    <e v="#N/A"/>
    <x v="8"/>
    <e v="#N/A"/>
    <e v="#N/A"/>
    <e v="#N/A"/>
  </r>
  <r>
    <x v="403"/>
    <s v="ZONA 3"/>
    <s v="MSP-DNIS-2022-1648-M _x000a_MSP-DNIS-2022-1668-M_x000a_MSP-DNIS-2022-1740-M"/>
    <s v="22/10/2022_x000a_29/10/2022_x000a_11/10/2022"/>
    <s v="MSP-DPE-2022-1737-M"/>
    <d v="2022-10-12T00:00:00"/>
    <x v="0"/>
    <s v="OPTIMIZACION RECURSOS DE INFRAESTRUCTURA SANITARIA "/>
    <s v="ZONA 3"/>
    <s v="ZONA 3"/>
    <s v="ZONA 3"/>
    <n v="1096"/>
    <n v="57"/>
    <s v="000"/>
    <s v="001"/>
    <n v="530402"/>
    <n v="503"/>
    <s v="001"/>
    <s v="0000"/>
    <s v="0000"/>
    <n v="0"/>
    <n v="0"/>
    <n v="0"/>
    <n v="197.4"/>
    <n v="0"/>
    <n v="197.4"/>
    <s v="NO"/>
    <m/>
    <m/>
    <s v="VERONICA VELEZ "/>
    <e v="#N/A"/>
    <e v="#N/A"/>
    <e v="#N/A"/>
    <e v="#N/A"/>
    <x v="8"/>
    <e v="#N/A"/>
    <e v="#N/A"/>
    <e v="#N/A"/>
  </r>
  <r>
    <x v="403"/>
    <s v="ZONA 3"/>
    <s v="MSP-DNIS-2022-1648-M _x000a_MSP-DNIS-2022-1668-M_x000a_MSP-DNIS-2022-1740-M"/>
    <s v="22/10/2022_x000a_29/10/2022_x000a_11/10/2022"/>
    <s v="MSP-DPE-2022-1737-M"/>
    <d v="2022-10-12T00:00:00"/>
    <x v="0"/>
    <s v="OPTIMIZACION RECURSOS DE INFRAESTRUCTURA SANITARIA "/>
    <s v="ZONA 3"/>
    <s v="ZONA 3"/>
    <s v="ZONA 3"/>
    <n v="1096"/>
    <n v="57"/>
    <s v="000"/>
    <s v="001"/>
    <n v="531406"/>
    <n v="503"/>
    <s v="001"/>
    <s v="0000"/>
    <s v="0000"/>
    <n v="0"/>
    <n v="0"/>
    <n v="0"/>
    <n v="102.83"/>
    <n v="0"/>
    <n v="102.83"/>
    <s v="NO"/>
    <m/>
    <m/>
    <s v="VERONICA VELEZ "/>
    <e v="#N/A"/>
    <e v="#N/A"/>
    <e v="#N/A"/>
    <e v="#N/A"/>
    <x v="8"/>
    <e v="#N/A"/>
    <e v="#N/A"/>
    <e v="#N/A"/>
  </r>
  <r>
    <x v="403"/>
    <s v="ZONA 3"/>
    <s v="MSP-DNIS-2022-1648-M _x000a_MSP-DNIS-2022-1668-M_x000a_MSP-DNIS-2022-1740-M"/>
    <s v="22/10/2022_x000a_29/10/2022_x000a_11/10/2022"/>
    <s v="MSP-DPE-2022-1737-M"/>
    <d v="2022-10-12T00:00:00"/>
    <x v="0"/>
    <s v="OPTIMIZACION RECURSOS DE INFRAESTRUCTURA SANITARIA "/>
    <s v="ZONA 3"/>
    <s v="ZONA 3"/>
    <s v="ZONA 3"/>
    <n v="1112"/>
    <n v="57"/>
    <s v="000"/>
    <s v="001"/>
    <n v="530404"/>
    <n v="601"/>
    <s v="001"/>
    <s v="0000"/>
    <s v="0000"/>
    <n v="0"/>
    <n v="0"/>
    <n v="0"/>
    <n v="87.82"/>
    <n v="0"/>
    <n v="87.82"/>
    <s v="NO"/>
    <m/>
    <m/>
    <s v="VERONICA VELEZ "/>
    <e v="#N/A"/>
    <e v="#N/A"/>
    <e v="#N/A"/>
    <e v="#N/A"/>
    <x v="8"/>
    <e v="#N/A"/>
    <e v="#N/A"/>
    <e v="#N/A"/>
  </r>
  <r>
    <x v="403"/>
    <s v="ZONA 3"/>
    <s v="MSP-DNIS-2022-1648-M _x000a_MSP-DNIS-2022-1668-M_x000a_MSP-DNIS-2022-1740-M"/>
    <s v="22/10/2022_x000a_29/10/2022_x000a_11/10/2022"/>
    <s v="MSP-DPE-2022-1737-M"/>
    <d v="2022-10-12T00:00:00"/>
    <x v="0"/>
    <s v="OPTIMIZACION RECURSOS DE INFRAESTRUCTURA SANITARIA "/>
    <s v="ZONA 3"/>
    <s v="ZONA 3"/>
    <s v="ZONA 3"/>
    <n v="1115"/>
    <n v="57"/>
    <s v="000"/>
    <s v="001"/>
    <n v="530404"/>
    <n v="606"/>
    <s v="001"/>
    <s v="0000"/>
    <s v="0000"/>
    <n v="0"/>
    <n v="0"/>
    <n v="0"/>
    <n v="805.73"/>
    <n v="0"/>
    <n v="805.73"/>
    <s v="NO"/>
    <m/>
    <m/>
    <s v="VERONICA VELEZ "/>
    <e v="#N/A"/>
    <e v="#N/A"/>
    <e v="#N/A"/>
    <e v="#N/A"/>
    <x v="8"/>
    <e v="#N/A"/>
    <e v="#N/A"/>
    <e v="#N/A"/>
  </r>
  <r>
    <x v="403"/>
    <s v="ZONA 3"/>
    <s v="MSP-DNIS-2022-1648-M _x000a_MSP-DNIS-2022-1668-M_x000a_MSP-DNIS-2022-1740-M"/>
    <s v="22/10/2022_x000a_29/10/2022_x000a_11/10/2022"/>
    <s v="MSP-DPE-2022-1737-M"/>
    <d v="2022-10-12T00:00:00"/>
    <x v="0"/>
    <s v="OPTIMIZACION RECURSOS DE INFRAESTRUCTURA SANITARIA "/>
    <s v="ZONA 3"/>
    <s v="ZONA 3"/>
    <s v="ZONA 3"/>
    <n v="1115"/>
    <n v="57"/>
    <s v="000"/>
    <s v="001"/>
    <n v="530604"/>
    <n v="606"/>
    <s v="001"/>
    <s v="0000"/>
    <s v="0000"/>
    <n v="0"/>
    <n v="0"/>
    <n v="0"/>
    <n v="5508.3"/>
    <n v="0"/>
    <n v="5508.3"/>
    <s v="NO"/>
    <m/>
    <m/>
    <s v="VERONICA VELEZ "/>
    <e v="#N/A"/>
    <e v="#N/A"/>
    <e v="#N/A"/>
    <e v="#N/A"/>
    <x v="8"/>
    <e v="#N/A"/>
    <e v="#N/A"/>
    <e v="#N/A"/>
  </r>
  <r>
    <x v="403"/>
    <s v="ZONA 3"/>
    <s v="MSP-DNIS-2022-1648-M _x000a_MSP-DNIS-2022-1668-M_x000a_MSP-DNIS-2022-1740-M"/>
    <s v="22/10/2022_x000a_29/10/2022_x000a_11/10/2022"/>
    <s v="MSP-DPE-2022-1737-M"/>
    <d v="2022-10-12T00:00:00"/>
    <x v="0"/>
    <s v="OPTIMIZACION RECURSOS DE INFRAESTRUCTURA SANITARIA "/>
    <s v="ZONA 3"/>
    <s v="ZONA 3"/>
    <s v="ZONA 3"/>
    <n v="1115"/>
    <n v="57"/>
    <s v="000"/>
    <s v="001"/>
    <n v="531406"/>
    <n v="606"/>
    <s v="001"/>
    <s v="0000"/>
    <s v="0000"/>
    <n v="0"/>
    <n v="0"/>
    <n v="0"/>
    <n v="1"/>
    <n v="0"/>
    <n v="1"/>
    <s v="NO"/>
    <m/>
    <m/>
    <s v="VERONICA VELEZ "/>
    <e v="#N/A"/>
    <e v="#N/A"/>
    <e v="#N/A"/>
    <e v="#N/A"/>
    <x v="8"/>
    <e v="#N/A"/>
    <e v="#N/A"/>
    <e v="#N/A"/>
  </r>
  <r>
    <x v="403"/>
    <s v="ZONA 7"/>
    <s v="MSP-DNIS-2022-1648-M _x000a_MSP-DNIS-2022-1668-M_x000a_MSP-DNIS-2022-1740-M"/>
    <s v="22/10/2022_x000a_29/10/2022_x000a_11/10/2022"/>
    <s v="MSP-DPE-2022-1737-M"/>
    <d v="2022-10-12T00:00:00"/>
    <x v="0"/>
    <s v="OPTIMIZACION RECURSOS DE INFRAESTRUCTURA SANITARIA "/>
    <s v="ZONA 7"/>
    <s v="ZONA 7"/>
    <s v="ZONA 7"/>
    <n v="1130"/>
    <n v="57"/>
    <s v="000"/>
    <s v="001"/>
    <n v="530803"/>
    <n v="701"/>
    <s v="001"/>
    <s v="0000"/>
    <s v="0000"/>
    <n v="0"/>
    <n v="0"/>
    <n v="0"/>
    <n v="578.04"/>
    <n v="0"/>
    <n v="578.04"/>
    <s v="NO"/>
    <m/>
    <m/>
    <s v="VERONICA VELEZ "/>
    <e v="#N/A"/>
    <e v="#N/A"/>
    <e v="#N/A"/>
    <e v="#N/A"/>
    <x v="8"/>
    <e v="#N/A"/>
    <e v="#N/A"/>
    <e v="#N/A"/>
  </r>
  <r>
    <x v="403"/>
    <s v="ZONA 7"/>
    <s v="MSP-DNIS-2022-1648-M _x000a_MSP-DNIS-2022-1668-M_x000a_MSP-DNIS-2022-1740-M"/>
    <s v="22/10/2022_x000a_29/10/2022_x000a_11/10/2022"/>
    <s v="MSP-DPE-2022-1737-M"/>
    <d v="2022-10-12T00:00:00"/>
    <x v="0"/>
    <s v="OPTIMIZACION RECURSOS DE INFRAESTRUCTURA SANITARIA "/>
    <s v="ZONA 7"/>
    <s v="ZONA 7"/>
    <s v="ZONA 7"/>
    <n v="1130"/>
    <n v="57"/>
    <s v="000"/>
    <s v="001"/>
    <n v="530404"/>
    <n v="701"/>
    <s v="001"/>
    <s v="0000"/>
    <s v="0000"/>
    <n v="0"/>
    <n v="0"/>
    <n v="0"/>
    <n v="498.62"/>
    <n v="0"/>
    <n v="498.62"/>
    <s v="NO"/>
    <m/>
    <m/>
    <s v="VERONICA VELEZ "/>
    <e v="#N/A"/>
    <e v="#N/A"/>
    <e v="#N/A"/>
    <e v="#N/A"/>
    <x v="8"/>
    <e v="#N/A"/>
    <e v="#N/A"/>
    <e v="#N/A"/>
  </r>
  <r>
    <x v="403"/>
    <s v="ZONA 7"/>
    <s v="MSP-DNIS-2022-1648-M _x000a_MSP-DNIS-2022-1668-M_x000a_MSP-DNIS-2022-1740-M"/>
    <s v="22/10/2022_x000a_29/10/2022_x000a_11/10/2022"/>
    <s v="MSP-DPE-2022-1737-M"/>
    <d v="2022-10-12T00:00:00"/>
    <x v="0"/>
    <s v="OPTIMIZACION RECURSOS DE INFRAESTRUCTURA SANITARIA "/>
    <s v="ZONA 7"/>
    <s v="ZONA 7"/>
    <s v="ZONA 7"/>
    <n v="1130"/>
    <n v="57"/>
    <s v="000"/>
    <s v="002"/>
    <n v="530404"/>
    <n v="701"/>
    <s v="001"/>
    <s v="0000"/>
    <s v="0000"/>
    <n v="0"/>
    <n v="0"/>
    <n v="0"/>
    <n v="4530.08"/>
    <n v="0"/>
    <n v="4530.08"/>
    <s v="NO"/>
    <m/>
    <m/>
    <s v="VERONICA VELEZ "/>
    <e v="#N/A"/>
    <e v="#N/A"/>
    <e v="#N/A"/>
    <e v="#N/A"/>
    <x v="8"/>
    <e v="#N/A"/>
    <e v="#N/A"/>
    <e v="#N/A"/>
  </r>
  <r>
    <x v="403"/>
    <s v="ZONA 7"/>
    <s v="MSP-DNIS-2022-1648-M _x000a_MSP-DNIS-2022-1668-M_x000a_MSP-DNIS-2022-1740-M"/>
    <s v="22/10/2022_x000a_29/10/2022_x000a_11/10/2022"/>
    <s v="MSP-DPE-2022-1737-M"/>
    <d v="2022-10-12T00:00:00"/>
    <x v="0"/>
    <s v="OPTIMIZACION RECURSOS DE INFRAESTRUCTURA SANITARIA "/>
    <s v="ZONA 7"/>
    <s v="ZONA 7"/>
    <s v="ZONA 7"/>
    <n v="1132"/>
    <n v="57"/>
    <s v="000"/>
    <s v="001"/>
    <n v="530417"/>
    <n v="701"/>
    <s v="001"/>
    <s v="0000"/>
    <s v="0000"/>
    <n v="0"/>
    <n v="0"/>
    <n v="0"/>
    <n v="0.57999999999999996"/>
    <n v="0"/>
    <n v="0.57999999999999996"/>
    <s v="NO"/>
    <m/>
    <m/>
    <s v="VERONICA VELEZ "/>
    <e v="#N/A"/>
    <e v="#N/A"/>
    <e v="#N/A"/>
    <e v="#N/A"/>
    <x v="8"/>
    <e v="#N/A"/>
    <e v="#N/A"/>
    <e v="#N/A"/>
  </r>
  <r>
    <x v="403"/>
    <s v="ZONA 7"/>
    <s v="MSP-DNIS-2022-1648-M _x000a_MSP-DNIS-2022-1668-M_x000a_MSP-DNIS-2022-1740-M"/>
    <s v="22/10/2022_x000a_29/10/2022_x000a_11/10/2022"/>
    <s v="MSP-DPE-2022-1737-M"/>
    <d v="2022-10-12T00:00:00"/>
    <x v="0"/>
    <s v="OPTIMIZACION RECURSOS DE INFRAESTRUCTURA SANITARIA "/>
    <s v="ZONA 7"/>
    <s v="ZONA 7"/>
    <s v="ZONA 7"/>
    <n v="1135"/>
    <n v="57"/>
    <s v="000"/>
    <s v="001"/>
    <n v="530803"/>
    <n v="709"/>
    <s v="001"/>
    <s v="0000"/>
    <s v="0000"/>
    <n v="0"/>
    <n v="0"/>
    <n v="0"/>
    <n v="0.01"/>
    <n v="0"/>
    <n v="0.01"/>
    <s v="NO"/>
    <m/>
    <m/>
    <s v="VERONICA VELEZ "/>
    <e v="#N/A"/>
    <e v="#N/A"/>
    <e v="#N/A"/>
    <e v="#N/A"/>
    <x v="8"/>
    <e v="#N/A"/>
    <e v="#N/A"/>
    <e v="#N/A"/>
  </r>
  <r>
    <x v="403"/>
    <s v="ZONA 7"/>
    <s v="MSP-DNIS-2022-1648-M _x000a_MSP-DNIS-2022-1668-M_x000a_MSP-DNIS-2022-1740-M"/>
    <s v="22/10/2022_x000a_29/10/2022_x000a_11/10/2022"/>
    <s v="MSP-DPE-2022-1737-M"/>
    <d v="2022-10-12T00:00:00"/>
    <x v="0"/>
    <s v="OPTIMIZACION RECURSOS DE INFRAESTRUCTURA SANITARIA "/>
    <s v="ZONA 7"/>
    <s v="ZONA 7"/>
    <s v="ZONA 7"/>
    <n v="1136"/>
    <n v="57"/>
    <s v="000"/>
    <s v="001"/>
    <n v="530404"/>
    <n v="712"/>
    <s v="001"/>
    <s v="0000"/>
    <s v="0000"/>
    <n v="0"/>
    <n v="0"/>
    <n v="0"/>
    <n v="25"/>
    <n v="0"/>
    <n v="25"/>
    <s v="NO"/>
    <m/>
    <m/>
    <s v="VERONICA VELEZ "/>
    <e v="#N/A"/>
    <e v="#N/A"/>
    <e v="#N/A"/>
    <e v="#N/A"/>
    <x v="8"/>
    <e v="#N/A"/>
    <e v="#N/A"/>
    <e v="#N/A"/>
  </r>
  <r>
    <x v="403"/>
    <s v="ZONA 7"/>
    <s v="MSP-DNIS-2022-1648-M _x000a_MSP-DNIS-2022-1668-M_x000a_MSP-DNIS-2022-1740-M"/>
    <s v="22/10/2022_x000a_29/10/2022_x000a_11/10/2022"/>
    <s v="MSP-DPE-2022-1737-M"/>
    <d v="2022-10-12T00:00:00"/>
    <x v="0"/>
    <s v="OPTIMIZACION RECURSOS DE INFRAESTRUCTURA SANITARIA "/>
    <s v="ZONA 7"/>
    <s v="ZONA 7"/>
    <s v="ZONA 7"/>
    <n v="1139"/>
    <n v="57"/>
    <s v="000"/>
    <s v="001"/>
    <n v="530417"/>
    <n v="710"/>
    <s v="001"/>
    <s v="0000"/>
    <s v="0000"/>
    <n v="0"/>
    <n v="0"/>
    <n v="0"/>
    <n v="72.83"/>
    <n v="0"/>
    <n v="72.83"/>
    <s v="NO"/>
    <m/>
    <m/>
    <s v="VERONICA VELEZ "/>
    <e v="#N/A"/>
    <e v="#N/A"/>
    <e v="#N/A"/>
    <e v="#N/A"/>
    <x v="8"/>
    <e v="#N/A"/>
    <e v="#N/A"/>
    <e v="#N/A"/>
  </r>
  <r>
    <x v="403"/>
    <s v="ZONA 1"/>
    <s v="MSP-DNIS-2022-1648-M _x000a_MSP-DNIS-2022-1668-M_x000a_MSP-DNIS-2022-1740-M"/>
    <s v="22/10/2022_x000a_29/10/2022_x000a_11/10/2022"/>
    <s v="MSP-DPE-2022-1737-M"/>
    <d v="2022-10-12T00:00:00"/>
    <x v="0"/>
    <s v="OPTIMIZACION RECURSOS DE INFRAESTRUCTURA SANITARIA "/>
    <s v="ZONA 1"/>
    <s v="ZONA 1"/>
    <s v="ZONA 1"/>
    <n v="1160"/>
    <n v="57"/>
    <s v="000"/>
    <s v="001"/>
    <n v="530402"/>
    <n v="801"/>
    <s v="001"/>
    <s v="0000"/>
    <s v="0000"/>
    <n v="0"/>
    <n v="0"/>
    <n v="0"/>
    <n v="111.33"/>
    <n v="0"/>
    <n v="111.33"/>
    <s v="NO"/>
    <m/>
    <m/>
    <s v="VERONICA VELEZ "/>
    <e v="#N/A"/>
    <e v="#N/A"/>
    <e v="#N/A"/>
    <e v="#N/A"/>
    <x v="8"/>
    <e v="#N/A"/>
    <e v="#N/A"/>
    <e v="#N/A"/>
  </r>
  <r>
    <x v="403"/>
    <s v="ZONA 1"/>
    <s v="MSP-DNIS-2022-1648-M _x000a_MSP-DNIS-2022-1668-M_x000a_MSP-DNIS-2022-1740-M"/>
    <s v="22/10/2022_x000a_29/10/2022_x000a_11/10/2022"/>
    <s v="MSP-DPE-2022-1737-M"/>
    <d v="2022-10-12T00:00:00"/>
    <x v="0"/>
    <s v="OPTIMIZACION RECURSOS DE INFRAESTRUCTURA SANITARIA "/>
    <s v="ZONA 1"/>
    <s v="ZONA 1"/>
    <s v="ZONA 1"/>
    <n v="1165"/>
    <n v="57"/>
    <s v="000"/>
    <s v="001"/>
    <n v="530402"/>
    <n v="806"/>
    <s v="001"/>
    <s v="0000"/>
    <s v="0000"/>
    <n v="0"/>
    <n v="0"/>
    <n v="0"/>
    <n v="5562.22"/>
    <n v="0"/>
    <n v="5562.22"/>
    <s v="NO"/>
    <m/>
    <m/>
    <s v="VERONICA VELEZ "/>
    <e v="#N/A"/>
    <e v="#N/A"/>
    <e v="#N/A"/>
    <e v="#N/A"/>
    <x v="8"/>
    <e v="#N/A"/>
    <e v="#N/A"/>
    <e v="#N/A"/>
  </r>
  <r>
    <x v="403"/>
    <s v="ZONA 1"/>
    <s v="MSP-DNIS-2022-1648-M _x000a_MSP-DNIS-2022-1668-M_x000a_MSP-DNIS-2022-1740-M"/>
    <s v="22/10/2022_x000a_29/10/2022_x000a_11/10/2022"/>
    <s v="MSP-DPE-2022-1737-M"/>
    <d v="2022-10-12T00:00:00"/>
    <x v="0"/>
    <s v="OPTIMIZACION RECURSOS DE INFRAESTRUCTURA SANITARIA "/>
    <s v="ZONA 1"/>
    <s v="ZONA 1"/>
    <s v="ZONA 1"/>
    <n v="1167"/>
    <n v="57"/>
    <s v="000"/>
    <s v="001"/>
    <n v="530813"/>
    <n v="805"/>
    <s v="001"/>
    <s v="0000"/>
    <s v="0000"/>
    <n v="0"/>
    <n v="0"/>
    <n v="0"/>
    <n v="2155.15"/>
    <n v="0"/>
    <n v="2155.15"/>
    <s v="NO"/>
    <m/>
    <m/>
    <s v="VERONICA VELEZ "/>
    <e v="#N/A"/>
    <e v="#N/A"/>
    <e v="#N/A"/>
    <e v="#N/A"/>
    <x v="8"/>
    <e v="#N/A"/>
    <e v="#N/A"/>
    <e v="#N/A"/>
  </r>
  <r>
    <x v="403"/>
    <s v="ZONA 1"/>
    <s v="MSP-DNIS-2022-1648-M _x000a_MSP-DNIS-2022-1668-M_x000a_MSP-DNIS-2022-1740-M"/>
    <s v="22/10/2022_x000a_29/10/2022_x000a_11/10/2022"/>
    <s v="MSP-DPE-2022-1737-M"/>
    <d v="2022-10-12T00:00:00"/>
    <x v="0"/>
    <s v="OPTIMIZACION RECURSOS DE INFRAESTRUCTURA SANITARIA "/>
    <s v="ZONA 1"/>
    <s v="ZONA 1"/>
    <s v="ZONA 1"/>
    <n v="1225"/>
    <n v="57"/>
    <s v="000"/>
    <s v="001"/>
    <n v="530404"/>
    <n v="1003"/>
    <s v="001"/>
    <s v="0000"/>
    <s v="0000"/>
    <n v="0"/>
    <n v="0"/>
    <n v="0"/>
    <n v="12695.63"/>
    <n v="0"/>
    <n v="12695.63"/>
    <s v="NO"/>
    <m/>
    <m/>
    <s v="VERONICA VELEZ "/>
    <e v="#N/A"/>
    <e v="#N/A"/>
    <e v="#N/A"/>
    <e v="#N/A"/>
    <x v="8"/>
    <e v="#N/A"/>
    <e v="#N/A"/>
    <e v="#N/A"/>
  </r>
  <r>
    <x v="403"/>
    <s v="ZONA 1"/>
    <s v="MSP-DNIS-2022-1648-M _x000a_MSP-DNIS-2022-1668-M_x000a_MSP-DNIS-2022-1740-M"/>
    <s v="22/10/2022_x000a_29/10/2022_x000a_11/10/2022"/>
    <s v="MSP-DPE-2022-1737-M"/>
    <d v="2022-10-12T00:00:00"/>
    <x v="0"/>
    <s v="OPTIMIZACION RECURSOS DE INFRAESTRUCTURA SANITARIA "/>
    <s v="ZONA 1"/>
    <s v="ZONA 1"/>
    <s v="ZONA 1"/>
    <n v="1225"/>
    <n v="57"/>
    <s v="000"/>
    <s v="001"/>
    <n v="530813"/>
    <n v="1003"/>
    <s v="001"/>
    <s v="0000"/>
    <s v="0000"/>
    <n v="0"/>
    <n v="0"/>
    <n v="0"/>
    <n v="3085.87"/>
    <n v="0"/>
    <n v="3085.87"/>
    <s v="NO"/>
    <m/>
    <m/>
    <s v="VERONICA VELEZ "/>
    <e v="#N/A"/>
    <e v="#N/A"/>
    <e v="#N/A"/>
    <e v="#N/A"/>
    <x v="8"/>
    <e v="#N/A"/>
    <e v="#N/A"/>
    <e v="#N/A"/>
  </r>
  <r>
    <x v="403"/>
    <s v="ZONA 1"/>
    <s v="MSP-DNIS-2022-1648-M _x000a_MSP-DNIS-2022-1668-M_x000a_MSP-DNIS-2022-1740-M"/>
    <s v="22/10/2022_x000a_29/10/2022_x000a_11/10/2022"/>
    <s v="MSP-DPE-2022-1737-M"/>
    <d v="2022-10-12T00:00:00"/>
    <x v="0"/>
    <s v="OPTIMIZACION RECURSOS DE INFRAESTRUCTURA SANITARIA "/>
    <s v="ZONA 1"/>
    <s v="ZONA 1"/>
    <s v="ZONA 1"/>
    <n v="1256"/>
    <n v="57"/>
    <s v="000"/>
    <s v="001"/>
    <n v="530813"/>
    <n v="1004"/>
    <s v="001"/>
    <s v="0000"/>
    <s v="0000"/>
    <n v="0"/>
    <n v="0"/>
    <n v="0"/>
    <n v="6214.5"/>
    <n v="0"/>
    <n v="6214.5"/>
    <s v="NO"/>
    <m/>
    <m/>
    <s v="VERONICA VELEZ "/>
    <e v="#N/A"/>
    <e v="#N/A"/>
    <e v="#N/A"/>
    <e v="#N/A"/>
    <x v="8"/>
    <e v="#N/A"/>
    <e v="#N/A"/>
    <e v="#N/A"/>
  </r>
  <r>
    <x v="403"/>
    <s v="ZONA 1"/>
    <s v="MSP-DNIS-2022-1648-M _x000a_MSP-DNIS-2022-1668-M_x000a_MSP-DNIS-2022-1740-M"/>
    <s v="22/10/2022_x000a_29/10/2022_x000a_11/10/2022"/>
    <s v="MSP-DPE-2022-1737-M"/>
    <d v="2022-10-12T00:00:00"/>
    <x v="0"/>
    <s v="OPTIMIZACION RECURSOS DE INFRAESTRUCTURA SANITARIA "/>
    <s v="ZONA 1"/>
    <s v="ZONA 1"/>
    <s v="ZONA 1"/>
    <n v="1256"/>
    <n v="57"/>
    <s v="000"/>
    <s v="002"/>
    <n v="530803"/>
    <n v="1004"/>
    <s v="001"/>
    <s v="0000"/>
    <s v="0000"/>
    <n v="0"/>
    <n v="0"/>
    <n v="0"/>
    <n v="3035.72"/>
    <n v="0"/>
    <n v="3035.72"/>
    <s v="NO"/>
    <m/>
    <m/>
    <s v="VERONICA VELEZ "/>
    <e v="#N/A"/>
    <e v="#N/A"/>
    <e v="#N/A"/>
    <e v="#N/A"/>
    <x v="8"/>
    <e v="#N/A"/>
    <e v="#N/A"/>
    <e v="#N/A"/>
  </r>
  <r>
    <x v="403"/>
    <s v="ZONA 1"/>
    <s v="MSP-DNIS-2022-1648-M _x000a_MSP-DNIS-2022-1668-M_x000a_MSP-DNIS-2022-1740-M"/>
    <s v="22/10/2022_x000a_29/10/2022_x000a_11/10/2022"/>
    <s v="MSP-DPE-2022-1737-M"/>
    <d v="2022-10-12T00:00:00"/>
    <x v="0"/>
    <s v="OPTIMIZACION RECURSOS DE INFRAESTRUCTURA SANITARIA "/>
    <s v="ZONA 1"/>
    <s v="ZONA 1"/>
    <s v="ZONA 1"/>
    <n v="1256"/>
    <n v="57"/>
    <s v="000"/>
    <s v="002"/>
    <n v="530813"/>
    <n v="1004"/>
    <s v="001"/>
    <s v="0000"/>
    <s v="0000"/>
    <n v="0"/>
    <n v="0"/>
    <n v="0"/>
    <n v="28700"/>
    <n v="0"/>
    <n v="28700"/>
    <s v="NO"/>
    <m/>
    <m/>
    <s v="VERONICA VELEZ "/>
    <e v="#N/A"/>
    <e v="#N/A"/>
    <e v="#N/A"/>
    <e v="#N/A"/>
    <x v="8"/>
    <e v="#N/A"/>
    <e v="#N/A"/>
    <e v="#N/A"/>
  </r>
  <r>
    <x v="403"/>
    <s v="ZONA 7"/>
    <s v="MSP-DNIS-2022-1648-M _x000a_MSP-DNIS-2022-1668-M_x000a_MSP-DNIS-2022-1740-M"/>
    <s v="22/10/2022_x000a_29/10/2022_x000a_11/10/2022"/>
    <s v="MSP-DPE-2022-1737-M"/>
    <d v="2022-10-12T00:00:00"/>
    <x v="0"/>
    <s v="OPTIMIZACION RECURSOS DE INFRAESTRUCTURA SANITARIA "/>
    <s v="ZONA 7"/>
    <s v="ZONA 7"/>
    <s v="ZONA 7"/>
    <n v="1270"/>
    <n v="57"/>
    <s v="000"/>
    <s v="001"/>
    <n v="530803"/>
    <n v="1101"/>
    <s v="001"/>
    <s v="0000"/>
    <s v="0000"/>
    <n v="0"/>
    <n v="0"/>
    <n v="0"/>
    <n v="1136.1600000000001"/>
    <n v="0"/>
    <n v="1136.1600000000001"/>
    <s v="NO"/>
    <m/>
    <m/>
    <s v="VERONICA VELEZ "/>
    <e v="#N/A"/>
    <e v="#N/A"/>
    <e v="#N/A"/>
    <e v="#N/A"/>
    <x v="8"/>
    <e v="#N/A"/>
    <e v="#N/A"/>
    <e v="#N/A"/>
  </r>
  <r>
    <x v="403"/>
    <s v="ZONA 7"/>
    <s v="MSP-DNIS-2022-1648-M _x000a_MSP-DNIS-2022-1668-M_x000a_MSP-DNIS-2022-1740-M"/>
    <s v="22/10/2022_x000a_29/10/2022_x000a_11/10/2022"/>
    <s v="MSP-DPE-2022-1737-M"/>
    <d v="2022-10-12T00:00:00"/>
    <x v="0"/>
    <s v="OPTIMIZACION RECURSOS DE INFRAESTRUCTURA SANITARIA "/>
    <s v="ZONA 7"/>
    <s v="ZONA 7"/>
    <s v="ZONA 7"/>
    <n v="1270"/>
    <n v="57"/>
    <s v="000"/>
    <s v="002"/>
    <n v="530402"/>
    <n v="1101"/>
    <s v="001"/>
    <s v="0000"/>
    <s v="0000"/>
    <n v="0"/>
    <n v="0"/>
    <n v="0"/>
    <n v="19503.580000000002"/>
    <n v="0"/>
    <n v="19503.580000000002"/>
    <s v="NO"/>
    <m/>
    <m/>
    <s v="VERONICA VELEZ "/>
    <e v="#N/A"/>
    <e v="#N/A"/>
    <e v="#N/A"/>
    <e v="#N/A"/>
    <x v="8"/>
    <e v="#N/A"/>
    <e v="#N/A"/>
    <e v="#N/A"/>
  </r>
  <r>
    <x v="403"/>
    <s v="ZONA 7"/>
    <s v="MSP-DNIS-2022-1648-M _x000a_MSP-DNIS-2022-1668-M_x000a_MSP-DNIS-2022-1740-M"/>
    <s v="22/10/2022_x000a_29/10/2022_x000a_11/10/2022"/>
    <s v="MSP-DPE-2022-1737-M"/>
    <d v="2022-10-12T00:00:00"/>
    <x v="0"/>
    <s v="OPTIMIZACION RECURSOS DE INFRAESTRUCTURA SANITARIA "/>
    <s v="ZONA 7"/>
    <s v="ZONA 7"/>
    <s v="ZONA 7"/>
    <n v="1270"/>
    <n v="57"/>
    <s v="000"/>
    <s v="002"/>
    <n v="530404"/>
    <n v="1101"/>
    <s v="001"/>
    <s v="0000"/>
    <s v="0000"/>
    <n v="0"/>
    <n v="0"/>
    <n v="0"/>
    <n v="6700"/>
    <n v="0"/>
    <n v="6700"/>
    <s v="NO"/>
    <m/>
    <m/>
    <s v="VERONICA VELEZ "/>
    <e v="#N/A"/>
    <e v="#N/A"/>
    <e v="#N/A"/>
    <e v="#N/A"/>
    <x v="8"/>
    <e v="#N/A"/>
    <e v="#N/A"/>
    <e v="#N/A"/>
  </r>
  <r>
    <x v="403"/>
    <s v="ZONA 7"/>
    <s v="MSP-DNIS-2022-1648-M _x000a_MSP-DNIS-2022-1668-M_x000a_MSP-DNIS-2022-1740-M"/>
    <s v="22/10/2022_x000a_29/10/2022_x000a_11/10/2022"/>
    <s v="MSP-DPE-2022-1737-M"/>
    <d v="2022-10-12T00:00:00"/>
    <x v="0"/>
    <s v="OPTIMIZACION RECURSOS DE INFRAESTRUCTURA SANITARIA "/>
    <s v="ZONA 7"/>
    <s v="ZONA 7"/>
    <s v="ZONA 7"/>
    <n v="1270"/>
    <n v="57"/>
    <s v="000"/>
    <s v="002"/>
    <n v="530813"/>
    <n v="1101"/>
    <s v="001"/>
    <s v="0000"/>
    <s v="0000"/>
    <n v="0"/>
    <n v="0"/>
    <n v="0"/>
    <n v="6205"/>
    <n v="0"/>
    <n v="6205"/>
    <s v="NO"/>
    <m/>
    <m/>
    <s v="VERONICA VELEZ "/>
    <e v="#N/A"/>
    <e v="#N/A"/>
    <e v="#N/A"/>
    <e v="#N/A"/>
    <x v="8"/>
    <e v="#N/A"/>
    <e v="#N/A"/>
    <e v="#N/A"/>
  </r>
  <r>
    <x v="403"/>
    <s v="ZONA 7"/>
    <s v="MSP-DNIS-2022-1648-M _x000a_MSP-DNIS-2022-1668-M_x000a_MSP-DNIS-2022-1740-M"/>
    <s v="22/10/2022_x000a_29/10/2022_x000a_11/10/2022"/>
    <s v="MSP-DPE-2022-1737-M"/>
    <d v="2022-10-12T00:00:00"/>
    <x v="0"/>
    <s v="OPTIMIZACION RECURSOS DE INFRAESTRUCTURA SANITARIA "/>
    <s v="ZONA 7"/>
    <s v="ZONA 7"/>
    <s v="ZONA 7"/>
    <n v="1275"/>
    <n v="57"/>
    <s v="000"/>
    <s v="001"/>
    <n v="530601"/>
    <n v="1102"/>
    <s v="001"/>
    <s v="0000"/>
    <s v="0000"/>
    <n v="0"/>
    <n v="0"/>
    <n v="0"/>
    <n v="550"/>
    <n v="0"/>
    <n v="550"/>
    <s v="NO"/>
    <m/>
    <m/>
    <s v="VERONICA VELEZ "/>
    <e v="#N/A"/>
    <e v="#N/A"/>
    <e v="#N/A"/>
    <e v="#N/A"/>
    <x v="8"/>
    <e v="#N/A"/>
    <e v="#N/A"/>
    <e v="#N/A"/>
  </r>
  <r>
    <x v="403"/>
    <s v="ZONA 7"/>
    <s v="MSP-DNIS-2022-1648-M _x000a_MSP-DNIS-2022-1668-M_x000a_MSP-DNIS-2022-1740-M"/>
    <s v="22/10/2022_x000a_29/10/2022_x000a_11/10/2022"/>
    <s v="MSP-DPE-2022-1737-M"/>
    <d v="2022-10-12T00:00:00"/>
    <x v="0"/>
    <s v="OPTIMIZACION RECURSOS DE INFRAESTRUCTURA SANITARIA "/>
    <s v="ZONA 7"/>
    <s v="ZONA 7"/>
    <s v="ZONA 7"/>
    <n v="1276"/>
    <n v="57"/>
    <s v="000"/>
    <s v="001"/>
    <n v="530404"/>
    <n v="1106"/>
    <s v="001"/>
    <s v="0000"/>
    <s v="0000"/>
    <n v="0"/>
    <n v="0"/>
    <n v="0"/>
    <n v="1587"/>
    <n v="0"/>
    <n v="1587"/>
    <s v="NO"/>
    <m/>
    <m/>
    <s v="VERONICA VELEZ "/>
    <e v="#N/A"/>
    <e v="#N/A"/>
    <e v="#N/A"/>
    <e v="#N/A"/>
    <x v="8"/>
    <e v="#N/A"/>
    <e v="#N/A"/>
    <e v="#N/A"/>
  </r>
  <r>
    <x v="403"/>
    <s v="ZONA 7"/>
    <s v="MSP-DNIS-2022-1648-M _x000a_MSP-DNIS-2022-1668-M_x000a_MSP-DNIS-2022-1740-M"/>
    <s v="22/10/2022_x000a_29/10/2022_x000a_11/10/2022"/>
    <s v="MSP-DPE-2022-1737-M"/>
    <d v="2022-10-12T00:00:00"/>
    <x v="0"/>
    <s v="OPTIMIZACION RECURSOS DE INFRAESTRUCTURA SANITARIA "/>
    <s v="ZONA 7"/>
    <s v="ZONA 7"/>
    <s v="ZONA 7"/>
    <n v="1276"/>
    <n v="57"/>
    <s v="000"/>
    <s v="001"/>
    <n v="530813"/>
    <n v="1106"/>
    <s v="001"/>
    <s v="0000"/>
    <s v="0000"/>
    <n v="0"/>
    <n v="0"/>
    <n v="0"/>
    <n v="414"/>
    <n v="0"/>
    <n v="414"/>
    <s v="NO"/>
    <m/>
    <m/>
    <s v="VERONICA VELEZ "/>
    <e v="#N/A"/>
    <e v="#N/A"/>
    <e v="#N/A"/>
    <e v="#N/A"/>
    <x v="8"/>
    <e v="#N/A"/>
    <e v="#N/A"/>
    <e v="#N/A"/>
  </r>
  <r>
    <x v="403"/>
    <s v="ZONA 7"/>
    <s v="MSP-DNIS-2022-1648-M _x000a_MSP-DNIS-2022-1668-M_x000a_MSP-DNIS-2022-1740-M"/>
    <s v="22/10/2022_x000a_29/10/2022_x000a_11/10/2022"/>
    <s v="MSP-DPE-2022-1737-M"/>
    <d v="2022-10-12T00:00:00"/>
    <x v="0"/>
    <s v="OPTIMIZACION RECURSOS DE INFRAESTRUCTURA SANITARIA "/>
    <s v="ZONA 7"/>
    <s v="ZONA 7"/>
    <s v="ZONA 7"/>
    <n v="1279"/>
    <n v="57"/>
    <s v="000"/>
    <s v="001"/>
    <n v="530601"/>
    <n v="1110"/>
    <s v="001"/>
    <s v="0000"/>
    <s v="0000"/>
    <n v="0"/>
    <n v="0"/>
    <n v="0"/>
    <n v="1353.57"/>
    <n v="0"/>
    <n v="1353.57"/>
    <s v="NO"/>
    <m/>
    <m/>
    <s v="VERONICA VELEZ "/>
    <e v="#N/A"/>
    <e v="#N/A"/>
    <e v="#N/A"/>
    <e v="#N/A"/>
    <x v="8"/>
    <e v="#N/A"/>
    <e v="#N/A"/>
    <e v="#N/A"/>
  </r>
  <r>
    <x v="403"/>
    <s v="ZONA 4"/>
    <s v="MSP-DNIS-2022-1648-M _x000a_MSP-DNIS-2022-1668-M_x000a_MSP-DNIS-2022-1740-M"/>
    <s v="22/10/2022_x000a_29/10/2022_x000a_11/10/2022"/>
    <s v="MSP-DPE-2022-1737-M"/>
    <d v="2022-10-12T00:00:00"/>
    <x v="0"/>
    <s v="OPTIMIZACION RECURSOS DE INFRAESTRUCTURA SANITARIA "/>
    <s v="ZONA 4"/>
    <s v="ZONA 4"/>
    <s v="ZONA 4"/>
    <n v="1330"/>
    <n v="57"/>
    <s v="000"/>
    <s v="001"/>
    <n v="530404"/>
    <n v="1301"/>
    <s v="001"/>
    <s v="0000"/>
    <s v="0000"/>
    <n v="0"/>
    <n v="0"/>
    <n v="0"/>
    <n v="49029.62"/>
    <n v="0"/>
    <n v="49029.62"/>
    <s v="NO"/>
    <m/>
    <m/>
    <s v="VERONICA VELEZ "/>
    <e v="#N/A"/>
    <e v="#N/A"/>
    <e v="#N/A"/>
    <e v="#N/A"/>
    <x v="8"/>
    <e v="#N/A"/>
    <e v="#N/A"/>
    <e v="#N/A"/>
  </r>
  <r>
    <x v="403"/>
    <s v="ZONA 4"/>
    <s v="MSP-DNIS-2022-1648-M _x000a_MSP-DNIS-2022-1668-M_x000a_MSP-DNIS-2022-1740-M"/>
    <s v="22/10/2022_x000a_29/10/2022_x000a_11/10/2022"/>
    <s v="MSP-DPE-2022-1737-M"/>
    <d v="2022-10-12T00:00:00"/>
    <x v="0"/>
    <s v="OPTIMIZACION RECURSOS DE INFRAESTRUCTURA SANITARIA "/>
    <s v="ZONA 4"/>
    <s v="ZONA 4"/>
    <s v="ZONA 4"/>
    <n v="1330"/>
    <n v="57"/>
    <s v="000"/>
    <s v="001"/>
    <n v="530813"/>
    <n v="1301"/>
    <s v="001"/>
    <s v="0000"/>
    <s v="0000"/>
    <n v="0"/>
    <n v="0"/>
    <n v="0"/>
    <n v="170.96"/>
    <n v="0"/>
    <n v="170.96"/>
    <s v="NO"/>
    <m/>
    <m/>
    <s v="VERONICA VELEZ "/>
    <e v="#N/A"/>
    <e v="#N/A"/>
    <e v="#N/A"/>
    <e v="#N/A"/>
    <x v="8"/>
    <e v="#N/A"/>
    <e v="#N/A"/>
    <e v="#N/A"/>
  </r>
  <r>
    <x v="403"/>
    <s v="ZONA 4"/>
    <s v="MSP-DNIS-2022-1648-M _x000a_MSP-DNIS-2022-1668-M_x000a_MSP-DNIS-2022-1740-M"/>
    <s v="22/10/2022_x000a_29/10/2022_x000a_11/10/2022"/>
    <s v="MSP-DPE-2022-1737-M"/>
    <d v="2022-10-12T00:00:00"/>
    <x v="0"/>
    <s v="OPTIMIZACION RECURSOS DE INFRAESTRUCTURA SANITARIA "/>
    <s v="ZONA 4"/>
    <s v="ZONA 4"/>
    <s v="ZONA 4"/>
    <n v="1334"/>
    <n v="57"/>
    <s v="000"/>
    <s v="001"/>
    <n v="530404"/>
    <n v="1306"/>
    <s v="001"/>
    <s v="0000"/>
    <s v="0000"/>
    <n v="0"/>
    <n v="0"/>
    <n v="0"/>
    <n v="349.25"/>
    <n v="0"/>
    <n v="349.25"/>
    <s v="NO"/>
    <m/>
    <m/>
    <s v="VERONICA VELEZ "/>
    <e v="#N/A"/>
    <e v="#N/A"/>
    <e v="#N/A"/>
    <e v="#N/A"/>
    <x v="8"/>
    <e v="#N/A"/>
    <e v="#N/A"/>
    <e v="#N/A"/>
  </r>
  <r>
    <x v="403"/>
    <s v="ZONA 4"/>
    <s v="MSP-DNIS-2022-1648-M _x000a_MSP-DNIS-2022-1668-M_x000a_MSP-DNIS-2022-1740-M"/>
    <s v="22/10/2022_x000a_29/10/2022_x000a_11/10/2022"/>
    <s v="MSP-DPE-2022-1737-M"/>
    <d v="2022-10-12T00:00:00"/>
    <x v="0"/>
    <s v="OPTIMIZACION RECURSOS DE INFRAESTRUCTURA SANITARIA "/>
    <s v="ZONA 4"/>
    <s v="ZONA 4"/>
    <s v="ZONA 4"/>
    <n v="1347"/>
    <n v="57"/>
    <s v="000"/>
    <s v="001"/>
    <n v="530404"/>
    <n v="1305"/>
    <s v="001"/>
    <s v="0000"/>
    <s v="0000"/>
    <n v="0"/>
    <n v="0"/>
    <n v="0"/>
    <n v="2250"/>
    <n v="0"/>
    <n v="2250"/>
    <s v="NO"/>
    <m/>
    <m/>
    <s v="VERONICA VELEZ "/>
    <e v="#N/A"/>
    <e v="#N/A"/>
    <e v="#N/A"/>
    <e v="#N/A"/>
    <x v="8"/>
    <e v="#N/A"/>
    <e v="#N/A"/>
    <e v="#N/A"/>
  </r>
  <r>
    <x v="403"/>
    <s v="ZONA 6"/>
    <s v="MSP-DNIS-2022-1648-M _x000a_MSP-DNIS-2022-1668-M_x000a_MSP-DNIS-2022-1740-M"/>
    <s v="22/10/2022_x000a_29/10/2022_x000a_11/10/2022"/>
    <s v="MSP-DPE-2022-1737-M"/>
    <d v="2022-10-12T00:00:00"/>
    <x v="0"/>
    <s v="OPTIMIZACION RECURSOS DE INFRAESTRUCTURA SANITARIA "/>
    <s v="ZONA 6"/>
    <s v="ZONA 6"/>
    <s v="ZONA 6"/>
    <n v="1365"/>
    <n v="57"/>
    <s v="000"/>
    <s v="002"/>
    <n v="530203"/>
    <n v="1406"/>
    <s v="001"/>
    <s v="0000"/>
    <s v="0000"/>
    <n v="0"/>
    <n v="0"/>
    <n v="0"/>
    <n v="112.84"/>
    <n v="0"/>
    <n v="112.84"/>
    <s v="NO"/>
    <m/>
    <m/>
    <s v="VERONICA VELEZ "/>
    <e v="#N/A"/>
    <e v="#N/A"/>
    <e v="#N/A"/>
    <e v="#N/A"/>
    <x v="8"/>
    <e v="#N/A"/>
    <e v="#N/A"/>
    <e v="#N/A"/>
  </r>
  <r>
    <x v="403"/>
    <s v="ZONA 6"/>
    <s v="MSP-DNIS-2022-1648-M _x000a_MSP-DNIS-2022-1668-M_x000a_MSP-DNIS-2022-1740-M"/>
    <s v="22/10/2022_x000a_29/10/2022_x000a_11/10/2022"/>
    <s v="MSP-DPE-2022-1737-M"/>
    <d v="2022-10-12T00:00:00"/>
    <x v="0"/>
    <s v="OPTIMIZACION RECURSOS DE INFRAESTRUCTURA SANITARIA "/>
    <s v="ZONA 6"/>
    <s v="ZONA 6"/>
    <s v="ZONA 6"/>
    <n v="1365"/>
    <n v="57"/>
    <s v="000"/>
    <s v="002"/>
    <n v="530402"/>
    <n v="1406"/>
    <s v="001"/>
    <s v="0000"/>
    <s v="0000"/>
    <n v="0"/>
    <n v="0"/>
    <n v="0"/>
    <n v="138.19999999999999"/>
    <n v="0"/>
    <n v="138.19999999999999"/>
    <s v="NO"/>
    <m/>
    <m/>
    <s v="VERONICA VELEZ "/>
    <e v="#N/A"/>
    <e v="#N/A"/>
    <e v="#N/A"/>
    <e v="#N/A"/>
    <x v="8"/>
    <e v="#N/A"/>
    <e v="#N/A"/>
    <e v="#N/A"/>
  </r>
  <r>
    <x v="403"/>
    <s v="ZONA 6"/>
    <s v="MSP-DNIS-2022-1648-M _x000a_MSP-DNIS-2022-1668-M_x000a_MSP-DNIS-2022-1740-M"/>
    <s v="22/10/2022_x000a_29/10/2022_x000a_11/10/2022"/>
    <s v="MSP-DPE-2022-1737-M"/>
    <d v="2022-10-12T00:00:00"/>
    <x v="0"/>
    <s v="OPTIMIZACION RECURSOS DE INFRAESTRUCTURA SANITARIA "/>
    <s v="ZONA 6"/>
    <s v="ZONA 6"/>
    <s v="ZONA 6"/>
    <n v="1366"/>
    <n v="57"/>
    <s v="000"/>
    <s v="001"/>
    <n v="530803"/>
    <n v="1409"/>
    <s v="001"/>
    <s v="0000"/>
    <s v="0000"/>
    <n v="0"/>
    <n v="0"/>
    <n v="0"/>
    <n v="2.4"/>
    <n v="0"/>
    <n v="2.4"/>
    <s v="NO"/>
    <m/>
    <m/>
    <s v="VERONICA VELEZ "/>
    <e v="#N/A"/>
    <e v="#N/A"/>
    <e v="#N/A"/>
    <e v="#N/A"/>
    <x v="8"/>
    <e v="#N/A"/>
    <e v="#N/A"/>
    <e v="#N/A"/>
  </r>
  <r>
    <x v="403"/>
    <s v="ZONA 3"/>
    <s v="MSP-DNIS-2022-1648-M _x000a_MSP-DNIS-2022-1668-M_x000a_MSP-DNIS-2022-1740-M"/>
    <s v="22/10/2022_x000a_29/10/2022_x000a_11/10/2022"/>
    <s v="MSP-DPE-2022-1737-M"/>
    <d v="2022-10-12T00:00:00"/>
    <x v="0"/>
    <s v="OPTIMIZACION RECURSOS DE INFRAESTRUCTURA SANITARIA "/>
    <s v="ZONA 3"/>
    <s v="ZONA 3"/>
    <s v="ZONA 3"/>
    <n v="1401"/>
    <n v="57"/>
    <s v="000"/>
    <s v="001"/>
    <n v="530811"/>
    <n v="1601"/>
    <s v="001"/>
    <s v="0000"/>
    <s v="0000"/>
    <n v="0"/>
    <n v="0"/>
    <n v="0"/>
    <n v="1277.3399999999999"/>
    <n v="0"/>
    <n v="1277.3399999999999"/>
    <s v="NO"/>
    <m/>
    <m/>
    <s v="VERONICA VELEZ "/>
    <e v="#N/A"/>
    <e v="#N/A"/>
    <e v="#N/A"/>
    <e v="#N/A"/>
    <x v="8"/>
    <e v="#N/A"/>
    <e v="#N/A"/>
    <e v="#N/A"/>
  </r>
  <r>
    <x v="403"/>
    <s v="ZONA 9"/>
    <s v="MSP-DNIS-2022-1648-M _x000a_MSP-DNIS-2022-1668-M_x000a_MSP-DNIS-2022-1740-M"/>
    <s v="22/10/2022_x000a_29/10/2022_x000a_11/10/2022"/>
    <s v="MSP-DPE-2022-1737-M"/>
    <d v="2022-10-12T00:00:00"/>
    <x v="0"/>
    <s v="OPTIMIZACION RECURSOS DE INFRAESTRUCTURA SANITARIA "/>
    <s v="ZONA 9"/>
    <s v="ZONA 9"/>
    <s v="ZONA 9"/>
    <n v="1421"/>
    <n v="57"/>
    <s v="000"/>
    <s v="001"/>
    <n v="530813"/>
    <n v="1701"/>
    <s v="001"/>
    <s v="0000"/>
    <s v="0000"/>
    <n v="0"/>
    <n v="0"/>
    <n v="0"/>
    <n v="18963.7"/>
    <n v="0"/>
    <n v="18963.7"/>
    <s v="NO"/>
    <m/>
    <m/>
    <s v="VERONICA VELEZ "/>
    <e v="#N/A"/>
    <e v="#N/A"/>
    <e v="#N/A"/>
    <e v="#N/A"/>
    <x v="8"/>
    <e v="#N/A"/>
    <e v="#N/A"/>
    <e v="#N/A"/>
  </r>
  <r>
    <x v="403"/>
    <s v="ZONA 3"/>
    <s v="MSP-DNIS-2022-1648-M _x000a_MSP-DNIS-2022-1668-M_x000a_MSP-DNIS-2022-1740-M"/>
    <s v="22/10/2022_x000a_29/10/2022_x000a_11/10/2022"/>
    <s v="MSP-DPE-2022-1737-M"/>
    <d v="2022-10-12T00:00:00"/>
    <x v="0"/>
    <s v="OPTIMIZACION RECURSOS DE INFRAESTRUCTURA SANITARIA "/>
    <s v="ZONA 3"/>
    <s v="ZONA 3"/>
    <s v="ZONA 3"/>
    <n v="1460"/>
    <n v="57"/>
    <n v="0"/>
    <s v="001"/>
    <n v="530803"/>
    <n v="1801"/>
    <s v="001"/>
    <s v="0000"/>
    <s v="0000"/>
    <n v="0"/>
    <n v="0"/>
    <n v="0"/>
    <n v="348.11"/>
    <n v="0"/>
    <n v="348.11"/>
    <s v="NO"/>
    <m/>
    <m/>
    <s v="VERONICA VELEZ "/>
    <e v="#N/A"/>
    <e v="#N/A"/>
    <e v="#N/A"/>
    <e v="#N/A"/>
    <x v="8"/>
    <e v="#N/A"/>
    <e v="#N/A"/>
    <e v="#N/A"/>
  </r>
  <r>
    <x v="403"/>
    <s v="ZONA 7"/>
    <s v="MSP-DNIS-2022-1648-M _x000a_MSP-DNIS-2022-1668-M_x000a_MSP-DNIS-2022-1740-M"/>
    <s v="22/10/2022_x000a_29/10/2022_x000a_11/10/2022"/>
    <s v="MSP-DPE-2022-1737-M"/>
    <d v="2022-10-12T00:00:00"/>
    <x v="0"/>
    <s v="OPTIMIZACION RECURSOS DE INFRAESTRUCTURA SANITARIA "/>
    <s v="ZONA 7"/>
    <s v="ZONA 7"/>
    <s v="ZONA 7"/>
    <n v="1490"/>
    <n v="57"/>
    <s v="000"/>
    <s v="001"/>
    <n v="530203"/>
    <n v="1901"/>
    <s v="001"/>
    <s v="0000"/>
    <s v="0000"/>
    <n v="0"/>
    <n v="0"/>
    <n v="0"/>
    <n v="164"/>
    <n v="0"/>
    <n v="164"/>
    <s v="NO"/>
    <m/>
    <m/>
    <s v="VERONICA VELEZ "/>
    <e v="#N/A"/>
    <e v="#N/A"/>
    <e v="#N/A"/>
    <e v="#N/A"/>
    <x v="8"/>
    <e v="#N/A"/>
    <e v="#N/A"/>
    <e v="#N/A"/>
  </r>
  <r>
    <x v="403"/>
    <s v="ZONA 7"/>
    <s v="MSP-DNIS-2022-1648-M _x000a_MSP-DNIS-2022-1668-M_x000a_MSP-DNIS-2022-1740-M"/>
    <s v="22/10/2022_x000a_29/10/2022_x000a_11/10/2022"/>
    <s v="MSP-DPE-2022-1737-M"/>
    <d v="2022-10-12T00:00:00"/>
    <x v="0"/>
    <s v="OPTIMIZACION RECURSOS DE INFRAESTRUCTURA SANITARIA "/>
    <s v="ZONA 7"/>
    <s v="ZONA 7"/>
    <s v="ZONA 7"/>
    <n v="1490"/>
    <n v="57"/>
    <s v="000"/>
    <s v="001"/>
    <n v="530404"/>
    <n v="1901"/>
    <s v="001"/>
    <s v="0000"/>
    <s v="0000"/>
    <n v="0"/>
    <n v="0"/>
    <n v="0"/>
    <n v="387.8"/>
    <n v="0"/>
    <n v="387.8"/>
    <s v="NO"/>
    <m/>
    <m/>
    <s v="VERONICA VELEZ "/>
    <e v="#N/A"/>
    <e v="#N/A"/>
    <e v="#N/A"/>
    <e v="#N/A"/>
    <x v="8"/>
    <e v="#N/A"/>
    <e v="#N/A"/>
    <e v="#N/A"/>
  </r>
  <r>
    <x v="403"/>
    <s v="ZONA 7"/>
    <s v="MSP-DNIS-2022-1648-M _x000a_MSP-DNIS-2022-1668-M_x000a_MSP-DNIS-2022-1740-M"/>
    <s v="22/10/2022_x000a_29/10/2022_x000a_11/10/2022"/>
    <s v="MSP-DPE-2022-1737-M"/>
    <d v="2022-10-12T00:00:00"/>
    <x v="0"/>
    <s v="OPTIMIZACION RECURSOS DE INFRAESTRUCTURA SANITARIA "/>
    <s v="ZONA 7"/>
    <s v="ZONA 7"/>
    <s v="ZONA 7"/>
    <n v="1492"/>
    <n v="57"/>
    <s v="000"/>
    <s v="001"/>
    <n v="530601"/>
    <n v="1902"/>
    <s v="001"/>
    <s v="0000"/>
    <s v="0000"/>
    <n v="0"/>
    <n v="0"/>
    <n v="0"/>
    <n v="1755.36"/>
    <n v="0"/>
    <n v="1755.36"/>
    <s v="NO"/>
    <m/>
    <m/>
    <s v="VERONICA VELEZ "/>
    <e v="#N/A"/>
    <e v="#N/A"/>
    <e v="#N/A"/>
    <e v="#N/A"/>
    <x v="8"/>
    <e v="#N/A"/>
    <e v="#N/A"/>
    <e v="#N/A"/>
  </r>
  <r>
    <x v="403"/>
    <s v="ZONA 1"/>
    <s v="MSP-DNIS-2022-1648-M _x000a_MSP-DNIS-2022-1668-M_x000a_MSP-DNIS-2022-1740-M"/>
    <s v="22/10/2022_x000a_29/10/2022_x000a_11/10/2022"/>
    <s v="MSP-DPE-2022-1737-M"/>
    <d v="2022-10-12T00:00:00"/>
    <x v="0"/>
    <s v="OPTIMIZACION RECURSOS DE INFRAESTRUCTURA SANITARIA "/>
    <s v="ZONA 1"/>
    <s v="ZONA 1"/>
    <s v="ZONA 1"/>
    <n v="1530"/>
    <n v="57"/>
    <s v="000"/>
    <s v="001"/>
    <n v="530402"/>
    <n v="2101"/>
    <s v="001"/>
    <s v="0000"/>
    <s v="0000"/>
    <n v="0"/>
    <n v="0"/>
    <n v="0"/>
    <n v="200"/>
    <n v="0"/>
    <n v="200"/>
    <s v="NO"/>
    <m/>
    <m/>
    <s v="VERONICA VELEZ "/>
    <e v="#N/A"/>
    <e v="#N/A"/>
    <e v="#N/A"/>
    <e v="#N/A"/>
    <x v="8"/>
    <e v="#N/A"/>
    <e v="#N/A"/>
    <e v="#N/A"/>
  </r>
  <r>
    <x v="403"/>
    <s v="ZONA 1"/>
    <s v="MSP-DNIS-2022-1648-M _x000a_MSP-DNIS-2022-1668-M_x000a_MSP-DNIS-2022-1740-M"/>
    <s v="22/10/2022_x000a_29/10/2022_x000a_11/10/2022"/>
    <s v="MSP-DPE-2022-1737-M"/>
    <d v="2022-10-12T00:00:00"/>
    <x v="0"/>
    <s v="OPTIMIZACION RECURSOS DE INFRAESTRUCTURA SANITARIA "/>
    <s v="ZONA 1"/>
    <s v="ZONA 1"/>
    <s v="ZONA 1"/>
    <n v="1530"/>
    <n v="57"/>
    <s v="000"/>
    <s v="001"/>
    <n v="530404"/>
    <n v="2101"/>
    <s v="001"/>
    <s v="0000"/>
    <s v="0000"/>
    <n v="0"/>
    <n v="0"/>
    <n v="0"/>
    <n v="492.42"/>
    <n v="0"/>
    <n v="492.42"/>
    <s v="NO"/>
    <m/>
    <m/>
    <s v="VERONICA VELEZ "/>
    <e v="#N/A"/>
    <e v="#N/A"/>
    <e v="#N/A"/>
    <e v="#N/A"/>
    <x v="8"/>
    <e v="#N/A"/>
    <e v="#N/A"/>
    <e v="#N/A"/>
  </r>
  <r>
    <x v="403"/>
    <s v="ZONA 3"/>
    <s v="MSP-DNIS-2022-1648-M _x000a_MSP-DNIS-2022-1668-M_x000a_MSP-DNIS-2022-1740-M"/>
    <s v="22/10/2022_x000a_29/10/2022_x000a_11/10/2022"/>
    <s v="MSP-DPE-2022-1737-M"/>
    <d v="2022-10-12T00:00:00"/>
    <x v="0"/>
    <s v="OPTIMIZACION RECURSOS DE INFRAESTRUCTURA SANITARIA "/>
    <s v="ZONA 3"/>
    <s v="ZONA 3"/>
    <s v="ZONA 3"/>
    <n v="3340"/>
    <n v="57"/>
    <s v="000"/>
    <s v="001"/>
    <n v="530417"/>
    <n v="602"/>
    <s v="001"/>
    <s v="0000"/>
    <s v="0000"/>
    <n v="0"/>
    <n v="0"/>
    <n v="0"/>
    <n v="539.24"/>
    <n v="0"/>
    <n v="539.24"/>
    <s v="NO"/>
    <m/>
    <m/>
    <s v="VERONICA VELEZ "/>
    <e v="#N/A"/>
    <e v="#N/A"/>
    <e v="#N/A"/>
    <e v="#N/A"/>
    <x v="8"/>
    <e v="#N/A"/>
    <e v="#N/A"/>
    <e v="#N/A"/>
  </r>
  <r>
    <x v="403"/>
    <s v="ZONA 3"/>
    <s v="MSP-DNIS-2022-1648-M _x000a_MSP-DNIS-2022-1668-M_x000a_MSP-DNIS-2022-1740-M"/>
    <s v="22/10/2022_x000a_29/10/2022_x000a_11/10/2022"/>
    <s v="MSP-DPE-2022-1737-M"/>
    <d v="2022-10-12T00:00:00"/>
    <x v="0"/>
    <s v="OPTIMIZACION RECURSOS DE INFRAESTRUCTURA SANITARIA "/>
    <s v="ZONA 3"/>
    <s v="ZONA 3"/>
    <s v="ZONA 3"/>
    <n v="3430"/>
    <n v="57"/>
    <s v="000"/>
    <s v="001"/>
    <n v="530404"/>
    <n v="1604"/>
    <s v="001"/>
    <s v="0000"/>
    <s v="0000"/>
    <n v="0"/>
    <n v="0"/>
    <n v="0"/>
    <n v="304"/>
    <n v="0"/>
    <n v="304"/>
    <s v="NO"/>
    <m/>
    <m/>
    <s v="VERONICA VELEZ "/>
    <e v="#N/A"/>
    <e v="#N/A"/>
    <e v="#N/A"/>
    <e v="#N/A"/>
    <x v="8"/>
    <e v="#N/A"/>
    <e v="#N/A"/>
    <e v="#N/A"/>
  </r>
  <r>
    <x v="403"/>
    <s v="ZONA 3"/>
    <s v="MSP-DNIS-2022-1648-M _x000a_MSP-DNIS-2022-1668-M_x000a_MSP-DNIS-2022-1740-M"/>
    <s v="22/10/2022_x000a_29/10/2022_x000a_11/10/2022"/>
    <s v="MSP-DPE-2022-1737-M"/>
    <d v="2022-10-12T00:00:00"/>
    <x v="0"/>
    <s v="OPTIMIZACION RECURSOS DE INFRAESTRUCTURA SANITARIA "/>
    <s v="ZONA 3"/>
    <s v="ZONA 3"/>
    <s v="ZONA 3"/>
    <n v="3430"/>
    <n v="57"/>
    <s v="000"/>
    <s v="001"/>
    <n v="530811"/>
    <n v="1604"/>
    <s v="001"/>
    <s v="0000"/>
    <s v="0000"/>
    <n v="0"/>
    <n v="0"/>
    <n v="0"/>
    <n v="602.16999999999996"/>
    <n v="0"/>
    <n v="602.16999999999996"/>
    <s v="NO"/>
    <m/>
    <m/>
    <s v="VERONICA VELEZ "/>
    <e v="#N/A"/>
    <e v="#N/A"/>
    <e v="#N/A"/>
    <e v="#N/A"/>
    <x v="8"/>
    <e v="#N/A"/>
    <e v="#N/A"/>
    <e v="#N/A"/>
  </r>
  <r>
    <x v="403"/>
    <s v="ZONA 3"/>
    <s v="MSP-DNIS-2022-1648-M _x000a_MSP-DNIS-2022-1668-M_x000a_MSP-DNIS-2022-1740-M"/>
    <s v="22/10/2022_x000a_29/10/2022_x000a_11/10/2022"/>
    <s v="MSP-DPE-2022-1737-M"/>
    <d v="2022-10-12T00:00:00"/>
    <x v="0"/>
    <s v="OPTIMIZACION RECURSOS DE INFRAESTRUCTURA SANITARIA "/>
    <s v="ZONA 3"/>
    <s v="ZONA 3"/>
    <s v="ZONA 3"/>
    <n v="3430"/>
    <n v="57"/>
    <s v="000"/>
    <s v="001"/>
    <n v="531406"/>
    <n v="1604"/>
    <s v="001"/>
    <s v="0000"/>
    <s v="0000"/>
    <n v="0"/>
    <n v="0"/>
    <n v="0"/>
    <n v="193.53"/>
    <n v="0"/>
    <n v="193.53"/>
    <s v="NO"/>
    <m/>
    <m/>
    <s v="VERONICA VELEZ "/>
    <e v="#N/A"/>
    <e v="#N/A"/>
    <e v="#N/A"/>
    <e v="#N/A"/>
    <x v="8"/>
    <e v="#N/A"/>
    <e v="#N/A"/>
    <e v="#N/A"/>
  </r>
  <r>
    <x v="403"/>
    <s v="ZONA 3"/>
    <s v="MSP-DNIS-2022-1648-M _x000a_MSP-DNIS-2022-1668-M_x000a_MSP-DNIS-2022-1740-M"/>
    <s v="22/10/2022_x000a_29/10/2022_x000a_11/10/2022"/>
    <s v="MSP-DPE-2022-1737-M"/>
    <d v="2022-10-12T00:00:00"/>
    <x v="0"/>
    <s v="OPTIMIZACION RECURSOS DE INFRAESTRUCTURA SANITARIA "/>
    <s v="ZONA 3"/>
    <s v="ZONA 3"/>
    <s v="ZONA 3"/>
    <n v="3430"/>
    <n v="57"/>
    <s v="000"/>
    <s v="001"/>
    <n v="530813"/>
    <n v="1604"/>
    <s v="001"/>
    <s v="0000"/>
    <s v="0000"/>
    <n v="0"/>
    <n v="0"/>
    <n v="0"/>
    <n v="0.15"/>
    <n v="0"/>
    <n v="0.15"/>
    <s v="NO"/>
    <m/>
    <m/>
    <s v="VERONICA VELEZ "/>
    <e v="#N/A"/>
    <e v="#N/A"/>
    <e v="#N/A"/>
    <e v="#N/A"/>
    <x v="8"/>
    <e v="#N/A"/>
    <e v="#N/A"/>
    <e v="#N/A"/>
  </r>
  <r>
    <x v="403"/>
    <s v="ZONA 6"/>
    <s v="MSP-DNIS-2022-1648-M _x000a_MSP-DNIS-2022-1668-M_x000a_MSP-DNIS-2022-1740-M"/>
    <s v="22/10/2022_x000a_29/10/2022_x000a_11/10/2022"/>
    <s v="MSP-DPE-2022-1737-M"/>
    <d v="2022-10-12T00:00:00"/>
    <x v="0"/>
    <s v="OPTIMIZACION RECURSOS DE INFRAESTRUCTURA SANITARIA "/>
    <s v="ZONA 6"/>
    <s v="ZONA 6"/>
    <s v="ZONA 6"/>
    <n v="6330"/>
    <n v="57"/>
    <s v="000"/>
    <s v="001"/>
    <n v="530604"/>
    <n v="303"/>
    <s v="001"/>
    <s v="0000"/>
    <s v="0000"/>
    <n v="0"/>
    <n v="0"/>
    <n v="0"/>
    <n v="2085.75"/>
    <n v="0"/>
    <n v="2085.75"/>
    <s v="NO"/>
    <m/>
    <m/>
    <s v="VERONICA VELEZ "/>
    <e v="#N/A"/>
    <e v="#N/A"/>
    <e v="#N/A"/>
    <e v="#N/A"/>
    <x v="8"/>
    <e v="#N/A"/>
    <e v="#N/A"/>
    <e v="#N/A"/>
  </r>
  <r>
    <x v="403"/>
    <s v="ZONA 7"/>
    <s v="MSP-DNIS-2022-1648-M _x000a_MSP-DNIS-2022-1668-M_x000a_MSP-DNIS-2022-1740-M"/>
    <s v="22/10/2022_x000a_29/10/2022_x000a_11/10/2022"/>
    <s v="MSP-DPE-2022-1737-M"/>
    <d v="2022-10-12T00:00:00"/>
    <x v="0"/>
    <s v="OPTIMIZACION RECURSOS DE INFRAESTRUCTURA SANITARIA "/>
    <s v="ZONA 7"/>
    <s v="ZONA 7"/>
    <s v="ZONA 7"/>
    <n v="7520"/>
    <n v="57"/>
    <s v="000"/>
    <s v="001"/>
    <n v="530803"/>
    <n v="1901"/>
    <s v="001"/>
    <s v="0000"/>
    <s v="0000"/>
    <n v="0"/>
    <n v="0"/>
    <n v="0"/>
    <n v="7.0000000000000007E-2"/>
    <n v="0"/>
    <n v="7.0000000000000007E-2"/>
    <s v="NO"/>
    <m/>
    <m/>
    <s v="VERONICA VELEZ "/>
    <e v="#N/A"/>
    <e v="#N/A"/>
    <e v="#N/A"/>
    <e v="#N/A"/>
    <x v="8"/>
    <e v="#N/A"/>
    <e v="#N/A"/>
    <e v="#N/A"/>
  </r>
  <r>
    <x v="403"/>
    <s v="ZONA 7"/>
    <s v="MSP-DNIS-2022-1648-M _x000a_MSP-DNIS-2022-1668-M_x000a_MSP-DNIS-2022-1740-M"/>
    <s v="22/10/2022_x000a_29/10/2022_x000a_11/10/2022"/>
    <s v="MSP-DPE-2022-1737-M"/>
    <d v="2022-10-12T00:00:00"/>
    <x v="0"/>
    <s v="OPTIMIZACION RECURSOS DE INFRAESTRUCTURA SANITARIA "/>
    <s v="ZONA 7"/>
    <s v="ZONA 7"/>
    <s v="ZONA 7"/>
    <n v="7520"/>
    <n v="57"/>
    <s v="000"/>
    <s v="001"/>
    <n v="530813"/>
    <n v="1901"/>
    <s v="001"/>
    <s v="0000"/>
    <s v="0000"/>
    <n v="0"/>
    <n v="0"/>
    <n v="0"/>
    <n v="6.94"/>
    <n v="0"/>
    <n v="6.94"/>
    <s v="NO"/>
    <m/>
    <m/>
    <s v="VERONICA VELEZ "/>
    <e v="#N/A"/>
    <e v="#N/A"/>
    <e v="#N/A"/>
    <e v="#N/A"/>
    <x v="8"/>
    <e v="#N/A"/>
    <e v="#N/A"/>
    <e v="#N/A"/>
  </r>
  <r>
    <x v="403"/>
    <s v="ZONA 7"/>
    <s v="MSP-DNIS-2022-1648-M _x000a_MSP-DNIS-2022-1668-M_x000a_MSP-DNIS-2022-1740-M"/>
    <s v="22/10/2022_x000a_29/10/2022_x000a_11/10/2022"/>
    <s v="MSP-DPE-2022-1737-M"/>
    <d v="2022-10-12T00:00:00"/>
    <x v="0"/>
    <s v="OPTIMIZACION RECURSOS DE INFRAESTRUCTURA SANITARIA "/>
    <s v="ZONA 7"/>
    <s v="ZONA 7"/>
    <s v="ZONA 7"/>
    <n v="7531"/>
    <n v="57"/>
    <s v="000"/>
    <s v="001"/>
    <n v="530402"/>
    <n v="1909"/>
    <s v="001"/>
    <s v="0000"/>
    <s v="0000"/>
    <n v="0"/>
    <n v="0"/>
    <n v="0"/>
    <n v="3.2"/>
    <n v="0"/>
    <n v="3.2"/>
    <s v="NO"/>
    <m/>
    <m/>
    <s v="VERONICA VELEZ "/>
    <e v="#N/A"/>
    <e v="#N/A"/>
    <e v="#N/A"/>
    <e v="#N/A"/>
    <x v="8"/>
    <e v="#N/A"/>
    <e v="#N/A"/>
    <e v="#N/A"/>
  </r>
  <r>
    <x v="403"/>
    <s v="ZONA 7"/>
    <s v="MSP-DNIS-2022-1648-M _x000a_MSP-DNIS-2022-1668-M_x000a_MSP-DNIS-2022-1740-M"/>
    <s v="22/10/2022_x000a_29/10/2022_x000a_11/10/2022"/>
    <s v="MSP-DPE-2022-1737-M"/>
    <d v="2022-10-12T00:00:00"/>
    <x v="0"/>
    <s v="OPTIMIZACION RECURSOS DE INFRAESTRUCTURA SANITARIA "/>
    <s v="ZONA 7"/>
    <s v="ZONA 7"/>
    <s v="ZONA 7"/>
    <n v="9003"/>
    <n v="57"/>
    <s v="000"/>
    <s v="001"/>
    <n v="530404"/>
    <n v="1905"/>
    <s v="001"/>
    <s v="0000"/>
    <s v="0000"/>
    <n v="0"/>
    <n v="0"/>
    <n v="0"/>
    <n v="15.43"/>
    <n v="0"/>
    <n v="15.43"/>
    <s v="NO"/>
    <m/>
    <m/>
    <s v="VERONICA VELEZ "/>
    <e v="#N/A"/>
    <e v="#N/A"/>
    <e v="#N/A"/>
    <e v="#N/A"/>
    <x v="8"/>
    <e v="#N/A"/>
    <e v="#N/A"/>
    <e v="#N/A"/>
  </r>
  <r>
    <x v="403"/>
    <s v="ZONA 8"/>
    <s v="MSP-DNIS-2022-1648-M _x000a_MSP-DNIS-2022-1668-M_x000a_MSP-DNIS-2022-1740-M"/>
    <s v="22/10/2022_x000a_29/10/2022_x000a_11/10/2022"/>
    <s v="MSP-DPE-2022-1737-M"/>
    <d v="2022-10-12T00:00:00"/>
    <x v="0"/>
    <s v="OPTIMIZACION RECURSOS DE INFRAESTRUCTURA SANITARIA "/>
    <s v="ZONA 8"/>
    <s v="ZONA 8"/>
    <s v="ZONA 8"/>
    <s v="8001"/>
    <n v="57"/>
    <s v="000"/>
    <s v="002"/>
    <s v="530402"/>
    <s v="0901"/>
    <s v="001"/>
    <s v="0000"/>
    <s v="0000"/>
    <n v="222819.64"/>
    <n v="0"/>
    <n v="222819.64"/>
    <n v="0"/>
    <n v="0"/>
    <n v="0"/>
    <s v="NO"/>
    <m/>
    <m/>
    <s v="VERONICA VELEZ "/>
    <e v="#N/A"/>
    <e v="#N/A"/>
    <e v="#N/A"/>
    <e v="#N/A"/>
    <x v="8"/>
    <e v="#N/A"/>
    <e v="#N/A"/>
    <e v="#N/A"/>
  </r>
  <r>
    <x v="404"/>
    <s v="CZ8 "/>
    <s v="'MSP-CZ8S-DESPACHO-2022-18042-M"/>
    <d v="2022-10-12T00:00:00"/>
    <s v="MSP-DPE-2022-1738-M"/>
    <d v="2022-10-12T00:00:00"/>
    <x v="0"/>
    <s v="Se plantea la presente reforma para el pago de contrato de arrastre del año 2018, sucrito por la Coordinación Zonal 8, en el Hospital General Guasmo Sur. "/>
    <s v="ZONA 8 "/>
    <s v="ZONA 8 "/>
    <s v="ZONA 8 "/>
    <s v="1195"/>
    <s v="90"/>
    <s v="000"/>
    <s v="004"/>
    <n v="990102"/>
    <s v="0901"/>
    <s v="001"/>
    <s v="0000"/>
    <s v="0000"/>
    <s v="*317791,46"/>
    <n v="0"/>
    <n v="0"/>
    <n v="0"/>
    <n v="0"/>
    <n v="0"/>
    <s v="NO"/>
    <m/>
    <m/>
    <s v="MARITZA HARO "/>
    <e v="#N/A"/>
    <e v="#N/A"/>
    <e v="#N/A"/>
    <e v="#N/A"/>
    <x v="8"/>
    <e v="#N/A"/>
    <e v="#N/A"/>
    <e v="#N/A"/>
  </r>
  <r>
    <x v="404"/>
    <s v="121004021"/>
    <s v="'MSP-CZ8S-DESPACHO-2022-18042-M"/>
    <d v="2022-10-12T00:00:00"/>
    <s v="MSP-DPE-2022-1738-M"/>
    <d v="2022-10-12T00:00:00"/>
    <x v="0"/>
    <s v="Se plantea la presente reforma para el pago de contrato de arrastre del año 2018, sucrito por la Coordinación Zonal 8, en el Hospital General Guasmo Sur. "/>
    <s v="PROVISION Y PRESTACION DE SERVICIOS DE SALUD"/>
    <s v="PAGO DE CONTRATO DE EMERGENCIA NO.  CE-20200001847291 (DOBUTAMINA)"/>
    <s v="PLANTA CENTRAL"/>
    <n v="9999"/>
    <n v="90"/>
    <s v="000"/>
    <s v="001"/>
    <n v="990102"/>
    <n v="1701"/>
    <s v="001"/>
    <s v="0000"/>
    <s v="0000"/>
    <n v="0"/>
    <n v="0"/>
    <n v="0"/>
    <s v="*9554,17"/>
    <n v="0"/>
    <n v="0"/>
    <s v="NO"/>
    <m/>
    <m/>
    <s v="MARITZA HARO "/>
    <n v="3429.7199999999993"/>
    <n v="0"/>
    <n v="3429.7199999999993"/>
    <s v="SUB REDES ATENCION INTEGRAL EN PRIMER NIVEL "/>
    <x v="31"/>
    <s v="EMERGENCIA SANITARIA POR COVID"/>
    <s v="SI"/>
    <n v="3429.7199999999993"/>
  </r>
  <r>
    <x v="404"/>
    <s v="136000008"/>
    <s v="'MSP-CZ8S-DESPACHO-2022-18042-M"/>
    <d v="2022-10-12T00:00:00"/>
    <s v="MSP-DPE-2022-1738-M"/>
    <d v="2022-10-12T00:00:00"/>
    <x v="0"/>
    <s v="Se plantea la presente reforma para el pago de contrato de arrastre del año 2018, sucrito por la Coordinación Zonal 8, en el Hospital General Guasmo Sur. "/>
    <s v="ADMINISTRACION CENTRAL"/>
    <s v="Informe situacional de cooperación para la participación de la Máxima Autoridad o su delegado en reuniones internacionales oficiales"/>
    <s v="PLANTA CENTRAL"/>
    <n v="9999"/>
    <s v="01"/>
    <s v="000"/>
    <s v="001"/>
    <n v="990102"/>
    <n v="1701"/>
    <s v="001"/>
    <s v="0000"/>
    <s v="0000"/>
    <n v="0"/>
    <n v="0"/>
    <n v="0"/>
    <s v="*20,24"/>
    <n v="0"/>
    <n v="0"/>
    <s v="NO"/>
    <m/>
    <m/>
    <s v="MARITZA HARO "/>
    <n v="139.76"/>
    <n v="0"/>
    <n v="139.76"/>
    <s v="DESPACHO MINISTERIAL"/>
    <x v="45"/>
    <s v="NO APLICA"/>
    <s v="SI"/>
    <n v="0"/>
  </r>
  <r>
    <x v="404"/>
    <s v="132001046"/>
    <s v="'MSP-CZ8S-DESPACHO-2022-18042-M"/>
    <d v="2022-10-12T00:00:00"/>
    <s v="MSP-DPE-2022-1738-M"/>
    <d v="2022-10-12T00:00:00"/>
    <x v="0"/>
    <s v="Se plantea la presente reforma para el pago de contrato de arrastre del año 2018, sucrito por la Coordinación Zonal 8, en el Hospital General Guasmo Sur. "/>
    <s v="ADMINISTRACION CENTRAL"/>
    <s v="DEVOLUCION DE RECURSOS DE LA DNA para financiar prioridades del MSP"/>
    <s v="PLANTA CENTRAL"/>
    <n v="9999"/>
    <s v="01"/>
    <s v="000"/>
    <s v="001"/>
    <n v="990102"/>
    <n v="1701"/>
    <s v="001"/>
    <s v="0000"/>
    <s v="0000"/>
    <n v="0"/>
    <n v="0"/>
    <n v="0"/>
    <s v="*5069,37"/>
    <n v="0"/>
    <n v="0"/>
    <s v="NO"/>
    <m/>
    <m/>
    <s v="MARITZA HARO "/>
    <n v="0"/>
    <n v="0"/>
    <n v="0"/>
    <s v="COOR PLANIFICACION GEST ESTRAT"/>
    <x v="25"/>
    <s v="NO APLICA"/>
    <s v="NO"/>
    <n v="0"/>
  </r>
  <r>
    <x v="404"/>
    <s v="132001048"/>
    <s v="'MSP-CZ8S-DESPACHO-2022-18042-M"/>
    <d v="2022-10-12T00:00:00"/>
    <s v="MSP-DPE-2022-1738-M"/>
    <d v="2022-10-12T00:00:00"/>
    <x v="0"/>
    <s v="Se plantea la presente reforma para el pago de contrato de arrastre del año 2018, sucrito por la Coordinación Zonal 8, en el Hospital General Guasmo Sur. "/>
    <s v="GARANTIA DE LA CALIDAD DE LOS SERVICIOS DE SALUD"/>
    <s v="DEVOLUCION DE RECURSOS DE LA DNES para financiar prioridades del MSP"/>
    <s v="PLANTA CENTRAL"/>
    <n v="9999"/>
    <n v="57"/>
    <s v="000"/>
    <s v="002"/>
    <n v="990102"/>
    <n v="1701"/>
    <s v="001"/>
    <s v="0000"/>
    <s v="0000"/>
    <n v="0"/>
    <n v="0"/>
    <n v="0"/>
    <s v="*48,65"/>
    <n v="0"/>
    <n v="0"/>
    <s v="NO"/>
    <m/>
    <m/>
    <s v="MARITZA HARO "/>
    <n v="0"/>
    <n v="0"/>
    <n v="0"/>
    <s v="COOR PLANIFICACION GEST ESTRAT"/>
    <x v="25"/>
    <s v="NO APLICA"/>
    <s v="NO"/>
    <n v="0"/>
  </r>
  <r>
    <x v="404"/>
    <s v="134003052"/>
    <s v="'MSP-CZ8S-DESPACHO-2022-18042-M"/>
    <d v="2022-10-12T00:00:00"/>
    <s v="MSP-DPE-2022-1738-M"/>
    <d v="2022-10-12T00:00:00"/>
    <x v="0"/>
    <s v="Se plantea la presente reforma para el pago de contrato de arrastre del año 2018, sucrito por la Coordinación Zonal 8, en el Hospital General Guasmo Sur. "/>
    <s v="ADMINISTRACION CENTRAL"/>
    <s v="SERVICIO DE ABASTECIMIENTO DE COMBUSTIBLE (GASOLINA Y DIESEL) PARA EL PARQUE AUTOMOTOR DEL MINISTERIO DE SALUD PÚBLICA (PLANTA CENTRAL)"/>
    <s v="PLANTA CENTRAL"/>
    <n v="9999"/>
    <s v="01"/>
    <s v="000"/>
    <s v="001"/>
    <n v="990102"/>
    <n v="1701"/>
    <s v="001"/>
    <s v="0000"/>
    <s v="0000"/>
    <n v="0"/>
    <n v="0"/>
    <n v="0"/>
    <s v="*1922,55"/>
    <n v="0"/>
    <n v="0"/>
    <s v="NO"/>
    <m/>
    <m/>
    <s v="MARITZA HARO "/>
    <n v="16021.25"/>
    <n v="0"/>
    <n v="16021.25"/>
    <s v="COOR ADMINISTRATIVA FINANCIERA"/>
    <x v="22"/>
    <s v="GI TRANSPORTES"/>
    <s v="SI"/>
    <n v="0"/>
  </r>
  <r>
    <x v="404"/>
    <s v="134003053"/>
    <s v="'MSP-CZ8S-DESPACHO-2022-18042-M"/>
    <d v="2022-10-12T00:00:00"/>
    <s v="MSP-DPE-2022-1738-M"/>
    <d v="2022-10-12T00:00:00"/>
    <x v="0"/>
    <s v="Se plantea la presente reforma para el pago de contrato de arrastre del año 2018, sucrito por la Coordinación Zonal 8, en el Hospital General Guasmo Sur. "/>
    <s v="ADMINISTRACION CENTRAL"/>
    <s v="SERVICIO DE EMISIÓN DE PASAJES AEREOS NACIONALES  E INTERNACIONALES PARA SERVIDORES DEL MSP Y PACIENTES RPIS). (convenio de pago)"/>
    <s v="PLANTA CENTRAL"/>
    <n v="9999"/>
    <s v="01"/>
    <s v="000"/>
    <s v="001"/>
    <n v="990102"/>
    <n v="1701"/>
    <s v="001"/>
    <s v="0000"/>
    <s v="0000"/>
    <n v="0"/>
    <n v="0"/>
    <n v="0"/>
    <s v="*0,04"/>
    <n v="0"/>
    <n v="0"/>
    <s v="NO"/>
    <m/>
    <m/>
    <s v="MARITZA HARO "/>
    <n v="23283.189999999995"/>
    <n v="16.739999999999998"/>
    <n v="23299.929999999997"/>
    <s v="COOR ADMINISTRATIVA FINANCIERA"/>
    <x v="22"/>
    <s v="GI TRANSPORTES"/>
    <s v="SI"/>
    <n v="-7.2759576141834259E-12"/>
  </r>
  <r>
    <x v="404"/>
    <s v="134003054"/>
    <s v="'MSP-CZ8S-DESPACHO-2022-18042-M"/>
    <d v="2022-10-12T00:00:00"/>
    <s v="MSP-DPE-2022-1738-M"/>
    <d v="2022-10-12T00:00:00"/>
    <x v="0"/>
    <s v="Se plantea la presente reforma para el pago de contrato de arrastre del año 2018, sucrito por la Coordinación Zonal 8, en el Hospital General Guasmo Sur. "/>
    <s v="ADMINISTRACION CENTRAL"/>
    <s v="CONVENIO DE PAGO DEL SERVICIO DE LAN GESTIONADA DEL MINISTERIO DE SALUD PÚBLICA EN LA PLATAFORMA GUBERNAMENTAL DE DESARROLLO SOCIAL."/>
    <s v="PLANTA CENTRAL"/>
    <n v="9999"/>
    <s v="01"/>
    <s v="000"/>
    <s v="001"/>
    <n v="990102"/>
    <n v="1701"/>
    <s v="001"/>
    <s v="0000"/>
    <s v="0000"/>
    <n v="0"/>
    <n v="0"/>
    <n v="0"/>
    <s v="*299176,44"/>
    <n v="0"/>
    <n v="0"/>
    <s v="NO"/>
    <m/>
    <m/>
    <s v="MARITZA HARO "/>
    <n v="0"/>
    <n v="0"/>
    <n v="0"/>
    <s v="COOR ADMINISTRATIVA FINANCIERA"/>
    <x v="22"/>
    <s v="GI TRANSPORTES"/>
    <s v="NO"/>
    <n v="0"/>
  </r>
  <r>
    <x v="404"/>
    <s v="134003055"/>
    <s v="'MSP-CZ8S-DESPACHO-2022-18042-M"/>
    <d v="2022-10-12T00:00:00"/>
    <s v="MSP-DPE-2022-1738-M"/>
    <d v="2022-10-12T00:00:00"/>
    <x v="0"/>
    <s v="Se plantea la presente reforma para el pago de contrato de arrastre del año 2018, sucrito por la Coordinación Zonal 8, en el Hospital General Guasmo Sur. "/>
    <s v="ADMINISTRACION CENTRAL"/>
    <s v="SERVICIO DE EMISIÓN DE PASAJES AEREOS NACIONALES PARA SERVIDORES DEL MSP Y PACIENTES RPIS"/>
    <s v="PLANTA CENTRAL"/>
    <n v="9999"/>
    <s v="01"/>
    <s v="000"/>
    <s v="001"/>
    <n v="990102"/>
    <n v="1701"/>
    <s v="001"/>
    <s v="0000"/>
    <s v="0000"/>
    <n v="0"/>
    <n v="0"/>
    <n v="0"/>
    <s v="*2000"/>
    <n v="0"/>
    <n v="0"/>
    <s v="NO"/>
    <m/>
    <m/>
    <s v="MARITZA HARO "/>
    <n v="744.1099999999999"/>
    <n v="0"/>
    <n v="744.1099999999999"/>
    <s v="COOR ADMINISTRATIVA FINANCIERA"/>
    <x v="22"/>
    <s v="GI TRANSPORTES"/>
    <s v="SI"/>
    <n v="744.1099999999999"/>
  </r>
  <r>
    <x v="405"/>
    <s v="CZ8 "/>
    <s v="'MSP-CZ8S-DESPACHO-2022-18042-M"/>
    <d v="2022-10-12T00:00:00"/>
    <s v="MSP-DPE-2022-1738-M"/>
    <d v="2022-10-12T00:00:00"/>
    <x v="0"/>
    <s v="Se plantea la presente reforma para el pago de contrato de arrastre del año 2018, sucrito por la Coordinación Zonal 8, en el Hospital General Guasmo Sur. "/>
    <s v="ZONA 8 "/>
    <s v="ZONA 8 "/>
    <s v="ZONA 8 "/>
    <s v="1195"/>
    <s v="90"/>
    <s v="000"/>
    <s v="004"/>
    <n v="990102"/>
    <s v="0901"/>
    <s v="001"/>
    <s v="0000"/>
    <s v="0000"/>
    <n v="317791.46000000002"/>
    <n v="0"/>
    <n v="317791.46000000002"/>
    <n v="0"/>
    <n v="0"/>
    <n v="0"/>
    <s v="SI"/>
    <m/>
    <m/>
    <s v="MARITZA HARO "/>
    <e v="#N/A"/>
    <e v="#N/A"/>
    <e v="#N/A"/>
    <e v="#N/A"/>
    <x v="8"/>
    <e v="#N/A"/>
    <e v="#N/A"/>
    <e v="#N/A"/>
  </r>
  <r>
    <x v="405"/>
    <s v="121004021"/>
    <s v="'MSP-CZ8S-DESPACHO-2022-18042-M"/>
    <d v="2022-10-12T00:00:00"/>
    <s v="MSP-DPE-2022-1738-M"/>
    <d v="2022-10-12T00:00:00"/>
    <x v="0"/>
    <s v="Se plantea la presente reforma para el pago de contrato de arrastre del año 2018, sucrito por la Coordinación Zonal 8, en el Hospital General Guasmo Sur. "/>
    <s v="PROVISION Y PRESTACION DE SERVICIOS DE SALUD"/>
    <s v="PAGO DE CONTRATO DE EMERGENCIA NO.  CE-20200001847291 (DOBUTAMINA)"/>
    <s v="PLANTA CENTRAL"/>
    <n v="9999"/>
    <n v="90"/>
    <s v="000"/>
    <s v="001"/>
    <n v="990102"/>
    <n v="1701"/>
    <s v="001"/>
    <s v="0000"/>
    <s v="0000"/>
    <n v="0"/>
    <n v="0"/>
    <n v="0"/>
    <n v="10298.280000000001"/>
    <n v="0"/>
    <n v="10298.280000000001"/>
    <s v="SI"/>
    <m/>
    <m/>
    <s v="MARITZA HARO "/>
    <n v="3429.7199999999993"/>
    <n v="0"/>
    <n v="3429.7199999999993"/>
    <s v="SUB REDES ATENCION INTEGRAL EN PRIMER NIVEL "/>
    <x v="31"/>
    <s v="EMERGENCIA SANITARIA POR COVID"/>
    <s v="SI"/>
    <n v="3429.7199999999993"/>
  </r>
  <r>
    <x v="405"/>
    <s v="136000008"/>
    <s v="'MSP-CZ8S-DESPACHO-2022-18042-M"/>
    <d v="2022-10-12T00:00:00"/>
    <s v="MSP-DPE-2022-1738-M"/>
    <d v="2022-10-12T00:00:00"/>
    <x v="0"/>
    <s v="Se plantea la presente reforma para el pago de contrato de arrastre del año 2018, sucrito por la Coordinación Zonal 8, en el Hospital General Guasmo Sur. "/>
    <s v="ADMINISTRACION CENTRAL"/>
    <s v="Informe situacional de cooperación para la participación de la Máxima Autoridad o su delegado en reuniones internacionales oficiales"/>
    <s v="PLANTA CENTRAL"/>
    <n v="9999"/>
    <s v="01"/>
    <s v="000"/>
    <s v="001"/>
    <n v="990102"/>
    <n v="1701"/>
    <s v="001"/>
    <s v="0000"/>
    <s v="0000"/>
    <n v="0"/>
    <n v="0"/>
    <n v="0"/>
    <n v="20.239999999999998"/>
    <n v="0"/>
    <n v="20.239999999999998"/>
    <s v="SI"/>
    <m/>
    <m/>
    <s v="MARITZA HARO "/>
    <n v="139.76"/>
    <n v="0"/>
    <n v="139.76"/>
    <s v="DESPACHO MINISTERIAL"/>
    <x v="45"/>
    <s v="NO APLICA"/>
    <s v="SI"/>
    <n v="0"/>
  </r>
  <r>
    <x v="405"/>
    <s v="132001046"/>
    <s v="'MSP-CZ8S-DESPACHO-2022-18042-M"/>
    <d v="2022-10-12T00:00:00"/>
    <s v="MSP-DPE-2022-1738-M"/>
    <d v="2022-10-12T00:00:00"/>
    <x v="0"/>
    <s v="Se plantea la presente reforma para el pago de contrato de arrastre del año 2018, sucrito por la Coordinación Zonal 8, en el Hospital General Guasmo Sur. "/>
    <s v="ADMINISTRACION CENTRAL"/>
    <s v="DEVOLUCION DE RECURSOS DE LA DNA para financiar prioridades del MSP"/>
    <s v="PLANTA CENTRAL"/>
    <n v="9999"/>
    <s v="01"/>
    <s v="000"/>
    <s v="001"/>
    <n v="990102"/>
    <n v="1701"/>
    <s v="001"/>
    <s v="0000"/>
    <s v="0000"/>
    <n v="0"/>
    <n v="0"/>
    <n v="0"/>
    <n v="5069.37"/>
    <n v="0"/>
    <n v="5069.37"/>
    <s v="SI"/>
    <m/>
    <m/>
    <s v="MARITZA HARO "/>
    <n v="0"/>
    <n v="0"/>
    <n v="0"/>
    <s v="COOR PLANIFICACION GEST ESTRAT"/>
    <x v="25"/>
    <s v="NO APLICA"/>
    <s v="NO"/>
    <n v="0"/>
  </r>
  <r>
    <x v="405"/>
    <s v="132001048"/>
    <s v="'MSP-CZ8S-DESPACHO-2022-18042-M"/>
    <d v="2022-10-12T00:00:00"/>
    <s v="MSP-DPE-2022-1738-M"/>
    <d v="2022-10-12T00:00:00"/>
    <x v="0"/>
    <s v="Se plantea la presente reforma para el pago de contrato de arrastre del año 2018, sucrito por la Coordinación Zonal 8, en el Hospital General Guasmo Sur. "/>
    <s v="GARANTIA DE LA CALIDAD DE LOS SERVICIOS DE SALUD"/>
    <s v="DEVOLUCION DE RECURSOS DE LA DNES para financiar prioridades del MSP"/>
    <s v="PLANTA CENTRAL"/>
    <n v="9999"/>
    <n v="57"/>
    <s v="000"/>
    <s v="002"/>
    <n v="990102"/>
    <n v="1701"/>
    <s v="001"/>
    <s v="0000"/>
    <s v="0000"/>
    <n v="0"/>
    <n v="0"/>
    <n v="0"/>
    <n v="48.65"/>
    <n v="0"/>
    <n v="48.65"/>
    <s v="SI"/>
    <m/>
    <m/>
    <s v="MARITZA HARO "/>
    <n v="0"/>
    <n v="0"/>
    <n v="0"/>
    <s v="COOR PLANIFICACION GEST ESTRAT"/>
    <x v="25"/>
    <s v="NO APLICA"/>
    <s v="NO"/>
    <n v="0"/>
  </r>
  <r>
    <x v="405"/>
    <s v="134003052"/>
    <s v="'MSP-CZ8S-DESPACHO-2022-18042-M"/>
    <d v="2022-10-12T00:00:00"/>
    <s v="MSP-DPE-2022-1738-M"/>
    <d v="2022-10-12T00:00:00"/>
    <x v="0"/>
    <s v="Se plantea la presente reforma para el pago de contrato de arrastre del año 2018, sucrito por la Coordinación Zonal 8, en el Hospital General Guasmo Sur. "/>
    <s v="ADMINISTRACION CENTRAL"/>
    <s v="SERVICIO DE ABASTECIMIENTO DE COMBUSTIBLE (GASOLINA Y DIESEL) PARA EL PARQUE AUTOMOTOR DEL MINISTERIO DE SALUD PÚBLICA (PLANTA CENTRAL)"/>
    <s v="PLANTA CENTRAL"/>
    <n v="9999"/>
    <s v="01"/>
    <s v="000"/>
    <s v="001"/>
    <n v="990102"/>
    <n v="1701"/>
    <s v="001"/>
    <s v="0000"/>
    <s v="0000"/>
    <n v="0"/>
    <n v="0"/>
    <n v="0"/>
    <n v="1922.55"/>
    <n v="0"/>
    <n v="1922.55"/>
    <s v="SI"/>
    <m/>
    <m/>
    <s v="MARITZA HARO "/>
    <n v="16021.25"/>
    <n v="0"/>
    <n v="16021.25"/>
    <s v="COOR ADMINISTRATIVA FINANCIERA"/>
    <x v="22"/>
    <s v="GI TRANSPORTES"/>
    <s v="SI"/>
    <n v="0"/>
  </r>
  <r>
    <x v="405"/>
    <s v="134003053"/>
    <s v="'MSP-CZ8S-DESPACHO-2022-18042-M"/>
    <d v="2022-10-12T00:00:00"/>
    <s v="MSP-DPE-2022-1738-M"/>
    <d v="2022-10-12T00:00:00"/>
    <x v="0"/>
    <s v="Se plantea la presente reforma para el pago de contrato de arrastre del año 2018, sucrito por la Coordinación Zonal 8, en el Hospital General Guasmo Sur. "/>
    <s v="ADMINISTRACION CENTRAL"/>
    <s v="SERVICIO DE EMISIÓN DE PASAJES AEREOS NACIONALES  E INTERNACIONALES PARA SERVIDORES DEL MSP Y PACIENTES RPIS). (convenio de pago)"/>
    <s v="PLANTA CENTRAL"/>
    <n v="9999"/>
    <s v="01"/>
    <s v="000"/>
    <s v="001"/>
    <n v="990102"/>
    <n v="1701"/>
    <s v="001"/>
    <s v="0000"/>
    <s v="0000"/>
    <n v="0"/>
    <n v="0"/>
    <n v="0"/>
    <n v="0.04"/>
    <n v="0"/>
    <n v="0.04"/>
    <s v="SI"/>
    <m/>
    <m/>
    <s v="MARITZA HARO "/>
    <n v="23283.189999999995"/>
    <n v="16.739999999999998"/>
    <n v="23299.929999999997"/>
    <s v="COOR ADMINISTRATIVA FINANCIERA"/>
    <x v="22"/>
    <s v="GI TRANSPORTES"/>
    <s v="SI"/>
    <n v="-7.2759576141834259E-12"/>
  </r>
  <r>
    <x v="405"/>
    <s v="134003054"/>
    <s v="'MSP-CZ8S-DESPACHO-2022-18042-M"/>
    <d v="2022-10-12T00:00:00"/>
    <s v="MSP-DPE-2022-1738-M"/>
    <d v="2022-10-12T00:00:00"/>
    <x v="0"/>
    <s v="Se plantea la presente reforma para el pago de contrato de arrastre del año 2018, sucrito por la Coordinación Zonal 8, en el Hospital General Guasmo Sur. "/>
    <s v="ADMINISTRACION CENTRAL"/>
    <s v="CONVENIO DE PAGO DEL SERVICIO DE LAN GESTIONADA DEL MINISTERIO DE SALUD PÚBLICA EN LA PLATAFORMA GUBERNAMENTAL DE DESARROLLO SOCIAL."/>
    <s v="PLANTA CENTRAL"/>
    <n v="9999"/>
    <s v="01"/>
    <s v="000"/>
    <s v="001"/>
    <n v="990102"/>
    <n v="1701"/>
    <s v="001"/>
    <s v="0000"/>
    <s v="0000"/>
    <n v="0"/>
    <n v="0"/>
    <n v="0"/>
    <n v="299176.44"/>
    <n v="0"/>
    <n v="299176.44"/>
    <s v="SI"/>
    <m/>
    <m/>
    <s v="MARITZA HARO "/>
    <n v="0"/>
    <n v="0"/>
    <n v="0"/>
    <s v="COOR ADMINISTRATIVA FINANCIERA"/>
    <x v="22"/>
    <s v="GI TRANSPORTES"/>
    <s v="NO"/>
    <n v="0"/>
  </r>
  <r>
    <x v="405"/>
    <s v="134003055"/>
    <s v="'MSP-CZ8S-DESPACHO-2022-18042-M"/>
    <d v="2022-10-12T00:00:00"/>
    <s v="MSP-DPE-2022-1738-M"/>
    <d v="2022-10-12T00:00:00"/>
    <x v="0"/>
    <s v="Se plantea la presente reforma para el pago de contrato de arrastre del año 2018, sucrito por la Coordinación Zonal 8, en el Hospital General Guasmo Sur. "/>
    <s v="ADMINISTRACION CENTRAL"/>
    <s v="SERVICIO DE EMISIÓN DE PASAJES AEREOS NACIONALES PARA SERVIDORES DEL MSP Y PACIENTES RPIS"/>
    <s v="PLANTA CENTRAL"/>
    <n v="9999"/>
    <s v="01"/>
    <s v="000"/>
    <s v="001"/>
    <n v="990102"/>
    <n v="1701"/>
    <s v="001"/>
    <s v="0000"/>
    <s v="0000"/>
    <n v="0"/>
    <n v="0"/>
    <n v="0"/>
    <n v="1255.8900000000001"/>
    <n v="0"/>
    <n v="1255.8900000000001"/>
    <s v="SI"/>
    <m/>
    <m/>
    <s v="MARITZA HARO "/>
    <n v="744.1099999999999"/>
    <n v="0"/>
    <n v="744.1099999999999"/>
    <s v="COOR ADMINISTRATIVA FINANCIERA"/>
    <x v="22"/>
    <s v="GI TRANSPORTES"/>
    <s v="SI"/>
    <n v="744.1099999999999"/>
  </r>
  <r>
    <x v="406"/>
    <s v="137000021"/>
    <s v="MSP-DCIP-2022-0544-M"/>
    <d v="2022-10-11T00:00:00"/>
    <s v="MSP-DPE-2022-1754-M"/>
    <d v="2022-10-13T00:00:00"/>
    <x v="0"/>
    <s v="La reforma se realiza para dar a conocer a la población de la zona los nuevos servicios proporcionados por los centros de salud  tipo C ubicados en las localidades de Brisas del Mar y El Paraíso, cantón Machala, provincia de El Oro."/>
    <s v="ADMINISTRACION CENTRAL"/>
    <s v="CONTRATACIÓN DEL SERVICIO DE ORGANIZACIÓN Y DESARROLLO DE EVENTOS DEL MINISTERIO DE SALUD PÚBLICA"/>
    <s v="PLANTA CENTRAL"/>
    <n v="9999"/>
    <s v="01"/>
    <s v="000"/>
    <s v="001"/>
    <n v="530249"/>
    <n v="1701"/>
    <s v="001"/>
    <s v="0000"/>
    <s v="0000"/>
    <n v="0"/>
    <n v="0"/>
    <n v="0"/>
    <n v="6700"/>
    <n v="0"/>
    <n v="6700"/>
    <s v="SI"/>
    <m/>
    <m/>
    <s v="Grace Guano F"/>
    <n v="0"/>
    <n v="0"/>
    <n v="0"/>
    <s v="DESPACHO MINISTERIAL"/>
    <x v="16"/>
    <s v="NO APLICA"/>
    <s v="NO"/>
    <n v="0"/>
  </r>
  <r>
    <x v="406"/>
    <s v="ZONA 7"/>
    <s v="MSP-DCIP-2022-0544-M"/>
    <d v="2022-10-11T00:00:00"/>
    <s v="MSP-DPE-2022-1754-M"/>
    <d v="2022-10-13T00:00:00"/>
    <x v="0"/>
    <s v="La reforma se realiza para dar a conocer a la población de la zona los nuevos servicios proporcionados por los centros de salud  tipo C ubicados en las localidades de Brisas del Mar y El Paraíso, cantón Machala, provincia de El Oro."/>
    <s v="COORDINACIÓN ZONAL 7"/>
    <s v="COORDINACIÓN ZONAL 7"/>
    <s v="COORDINACIÓN ZONAL 7"/>
    <s v="1132"/>
    <n v="90"/>
    <s v="000"/>
    <s v="001"/>
    <s v="530249"/>
    <s v="001"/>
    <s v="0701"/>
    <s v="0000"/>
    <s v="0000"/>
    <n v="6700"/>
    <n v="0"/>
    <n v="6700"/>
    <n v="0"/>
    <n v="0"/>
    <n v="0"/>
    <s v="SI"/>
    <m/>
    <m/>
    <s v="Grace Guano F"/>
    <e v="#N/A"/>
    <e v="#N/A"/>
    <e v="#N/A"/>
    <e v="#N/A"/>
    <x v="8"/>
    <e v="#N/A"/>
    <e v="#N/A"/>
    <e v="#N/A"/>
  </r>
  <r>
    <x v="407"/>
    <n v="111005009"/>
    <s v="MSP-DNAMDMOBES-2022-0007-M"/>
    <d v="2022-10-12T00:00:00"/>
    <s v="MSP-DPE-2022-1770-M"/>
    <d v="2022-10-14T00:00:00"/>
    <x v="0"/>
    <s v="LA REFORMA SE REALIZA PARA FINANCIAR LA ADQUISICIÓN DE MEDICAMENTOS Y DISPOSITIVOS MÉDICOS PARA NUEVOS CENTROS DE SALUD TIPO C EN EL DISTRITO 07D02 - MACHALA CONFORME INFORME TÉCNICO No. MSP-DNMDM-GIMEG-IT0141-2022"/>
    <s v="PROVISION Y PRESTACION DE SERVICIOS DE SALUD"/>
    <s v="Adquisición del medicamento DEXMEDETOMIDINA LÍQUIDO PARENTERAL 100 MCG/ML (0,1 MG/ML) CAJA X VIAL(ES) X 2 ML para los Establecimientos del Ministerio de Salud Pública"/>
    <s v="PLANTA CENTRAL"/>
    <n v="9999"/>
    <n v="90"/>
    <s v="000"/>
    <s v="001"/>
    <n v="530809"/>
    <n v="1701"/>
    <s v="001"/>
    <s v="0000"/>
    <s v="0000"/>
    <m/>
    <m/>
    <n v="0"/>
    <n v="71187.3"/>
    <n v="0"/>
    <n v="71187.3"/>
    <s v="SI"/>
    <m/>
    <m/>
    <s v="Mayra Espinoza"/>
    <n v="0"/>
    <n v="0"/>
    <n v="0"/>
    <s v="SUB GESTION OPERACIONES LOGISTICA SALUD "/>
    <x v="32"/>
    <s v="NO APLICA"/>
    <s v="NO"/>
    <n v="0"/>
  </r>
  <r>
    <x v="407"/>
    <n v="111005011"/>
    <s v="MSP-DNAMDMOBES-2022-0007-M"/>
    <d v="2022-10-12T00:00:00"/>
    <s v="MSP-DPE-2022-1770-M"/>
    <d v="2022-10-14T00:00:00"/>
    <x v="0"/>
    <s v="LA REFORMA SE REALIZA PARA FINANCIAR LA ADQUISICIÓN DE MEDICAMENTOS Y DISPOSITIVOS MÉDICOS PARA NUEVOS CENTROS DE SALUD TIPO C EN EL DISTRITO 07D02 - MACHALA CONFORME INFORME TÉCNICO No. MSP-DNMDM-GIMEG-IT0141-2022"/>
    <s v="PROVISION Y PRESTACION DE SERVICIOS DE SALUD"/>
    <s v="Adquisición del medicamento MICOFENOLATO SÓLIDO ORAL 500 MG CAJA X BLÍSTER/RISTRA para los Establecimientos del Ministerio de Salud Pública"/>
    <s v="PLANTA CENTRAL"/>
    <n v="9999"/>
    <n v="90"/>
    <s v="000"/>
    <s v="001"/>
    <n v="530809"/>
    <n v="1701"/>
    <s v="001"/>
    <s v="0000"/>
    <s v="0000"/>
    <m/>
    <m/>
    <n v="0"/>
    <n v="8239.44"/>
    <n v="0"/>
    <n v="8239.44"/>
    <s v="SI"/>
    <m/>
    <m/>
    <s v="Mayra Espinoza"/>
    <n v="15543.400000000001"/>
    <n v="0"/>
    <n v="15543.400000000001"/>
    <s v="SUB GESTION OPERACIONES LOGISTICA SALUD "/>
    <x v="32"/>
    <s v="NO APLICA"/>
    <s v="SI"/>
    <n v="1.8189894035458565E-12"/>
  </r>
  <r>
    <x v="407"/>
    <n v="111005010"/>
    <s v="MSP-DNAMDMOBES-2022-0007-M"/>
    <d v="2022-10-12T00:00:00"/>
    <s v="MSP-DPE-2022-1770-M"/>
    <d v="2022-10-14T00:00:00"/>
    <x v="0"/>
    <s v="LA REFORMA SE REALIZA PARA FINANCIAR LA ADQUISICIÓN DE MEDICAMENTOS Y DISPOSITIVOS MÉDICOS PARA NUEVOS CENTROS DE SALUD TIPO C EN EL DISTRITO 07D02 - MACHALA CONFORME INFORME TÉCNICO No. MSP-DNMDM-GIMEG-IT0141-2022"/>
    <e v="#N/A"/>
    <e v="#N/A"/>
    <e v="#N/A"/>
    <e v="#N/A"/>
    <e v="#N/A"/>
    <e v="#N/A"/>
    <e v="#N/A"/>
    <e v="#N/A"/>
    <e v="#N/A"/>
    <e v="#N/A"/>
    <e v="#N/A"/>
    <e v="#N/A"/>
    <m/>
    <m/>
    <n v="0"/>
    <n v="8675.1799999999967"/>
    <n v="0"/>
    <n v="8675.1799999999967"/>
    <s v="SI"/>
    <m/>
    <m/>
    <s v="Mayra Espinoza"/>
    <e v="#N/A"/>
    <e v="#N/A"/>
    <e v="#N/A"/>
    <e v="#N/A"/>
    <x v="8"/>
    <e v="#N/A"/>
    <e v="#N/A"/>
    <e v="#N/A"/>
  </r>
  <r>
    <x v="407"/>
    <s v="111005028"/>
    <s v="MSP-DNAMDMOBES-2022-0007-M"/>
    <d v="2022-10-12T00:00:00"/>
    <s v="MSP-DPE-2022-1770-M"/>
    <d v="2022-10-14T00:00:00"/>
    <x v="0"/>
    <s v="LA REFORMA SE REALIZA PARA FINANCIAR LA ADQUISICIÓN DE MEDICAMENTOS Y DISPOSITIVOS MÉDICOS PARA NUEVOS CENTROS DE SALUD TIPO C EN EL DISTRITO 07D02 - MACHALA CONFORME INFORME TÉCNICO No. MSP-DNMDM-GIMEG-IT0141-2022"/>
    <s v="PROVISION Y PRESTACION DE SERVICIOS DE SALUD"/>
    <s v="Incremento Presupuestario del MEF para cubrir la Emergencia del Secto Salud (Decreto Ejecutivo 454 de 2022)"/>
    <s v="PLANTA CENTRAL"/>
    <n v="9999"/>
    <n v="90"/>
    <s v="000"/>
    <s v="001"/>
    <n v="530809"/>
    <n v="1701"/>
    <s v="001"/>
    <s v="0000"/>
    <s v="0000"/>
    <m/>
    <m/>
    <n v="0"/>
    <n v="42045.539999999994"/>
    <n v="0"/>
    <n v="42045.539999999994"/>
    <s v="SI"/>
    <m/>
    <m/>
    <s v="Mayra Espinoza"/>
    <n v="0"/>
    <n v="0"/>
    <n v="0"/>
    <s v="SUB GESTION OPERACIONES LOGISTICA SALUD "/>
    <x v="32"/>
    <s v="EMERGENCIA SECTOR SALUD"/>
    <s v="NO"/>
    <n v="0"/>
  </r>
  <r>
    <x v="407"/>
    <s v="CZ7"/>
    <s v="MSP-DNAMDMOBES-2022-0007-M"/>
    <d v="2022-10-12T00:00:00"/>
    <s v="MSP-DPE-2022-1770-M"/>
    <d v="2022-10-14T00:00:00"/>
    <x v="0"/>
    <s v="LA REFORMA SE REALIZA PARA FINANCIAR LA ADQUISICIÓN DE MEDICAMENTOS Y DISPOSITIVOS MÉDICOS PARA NUEVOS CENTROS DE SALUD TIPO C EN EL DISTRITO 07D02 - MACHALA CONFORME INFORME TÉCNICO No. MSP-DNMDM-GIMEG-IT0141-2022"/>
    <s v="COORDINACIÓN ZONAL 7"/>
    <s v="COORDINACIÓN ZONAL 7"/>
    <s v="COORDINACIÓN ZONAL 7"/>
    <s v="1132"/>
    <n v="90"/>
    <s v="000"/>
    <s v="005"/>
    <s v="530809"/>
    <n v="701"/>
    <s v="001"/>
    <s v="0000"/>
    <s v="0000"/>
    <n v="63449.06"/>
    <n v="0"/>
    <n v="63449.06"/>
    <n v="0"/>
    <n v="0"/>
    <n v="0"/>
    <s v="SI"/>
    <m/>
    <m/>
    <s v="Mayra Espinoza"/>
    <e v="#N/A"/>
    <e v="#N/A"/>
    <e v="#N/A"/>
    <e v="#N/A"/>
    <x v="8"/>
    <e v="#N/A"/>
    <e v="#N/A"/>
    <e v="#N/A"/>
  </r>
  <r>
    <x v="407"/>
    <s v="CZ7"/>
    <s v="MSP-DNAMDMOBES-2022-0007-M"/>
    <d v="2022-10-12T00:00:00"/>
    <s v="MSP-DPE-2022-1770-M"/>
    <d v="2022-10-14T00:00:00"/>
    <x v="0"/>
    <s v="LA REFORMA SE REALIZA PARA FINANCIAR LA ADQUISICIÓN DE MEDICAMENTOS Y DISPOSITIVOS MÉDICOS PARA NUEVOS CENTROS DE SALUD TIPO C EN EL DISTRITO 07D02 - MACHALA CONFORME INFORME TÉCNICO No. MSP-DNMDM-GIMEG-IT0141-2022"/>
    <s v="COORDINACIÓN ZONAL 7"/>
    <s v="COORDINACIÓN ZONAL 7"/>
    <s v="COORDINACIÓN ZONAL 7"/>
    <s v="1132"/>
    <n v="90"/>
    <s v="000"/>
    <s v="005"/>
    <s v="530826"/>
    <n v="701"/>
    <s v="001"/>
    <s v="0000"/>
    <s v="0000"/>
    <n v="16714.25"/>
    <n v="0"/>
    <n v="16714.25"/>
    <n v="0"/>
    <n v="0"/>
    <n v="0"/>
    <s v="SI"/>
    <m/>
    <m/>
    <s v="Mayra Espinoza"/>
    <e v="#N/A"/>
    <e v="#N/A"/>
    <e v="#N/A"/>
    <e v="#N/A"/>
    <x v="8"/>
    <e v="#N/A"/>
    <e v="#N/A"/>
    <e v="#N/A"/>
  </r>
  <r>
    <x v="407"/>
    <s v="CZ7"/>
    <s v="MSP-DNAMDMOBES-2022-0007-M"/>
    <d v="2022-10-12T00:00:00"/>
    <s v="MSP-DPE-2022-1770-M"/>
    <d v="2022-10-14T00:00:00"/>
    <x v="0"/>
    <s v="LA REFORMA SE REALIZA PARA FINANCIAR LA ADQUISICIÓN DE MEDICAMENTOS Y DISPOSITIVOS MÉDICOS PARA NUEVOS CENTROS DE SALUD TIPO C EN EL DISTRITO 07D02 - MACHALA CONFORME INFORME TÉCNICO No. MSP-DNMDM-GIMEG-IT0141-2022"/>
    <s v="COORDINACIÓN ZONAL 7"/>
    <s v="COORDINACIÓN ZONAL 7"/>
    <s v="COORDINACIÓN ZONAL 7"/>
    <s v="1132"/>
    <n v="90"/>
    <s v="000"/>
    <s v="005"/>
    <s v="530810"/>
    <n v="701"/>
    <s v="001"/>
    <s v="0000"/>
    <s v="0000"/>
    <n v="35698.550000000003"/>
    <n v="0"/>
    <n v="35698.550000000003"/>
    <n v="0"/>
    <n v="0"/>
    <n v="0"/>
    <s v="SI"/>
    <m/>
    <m/>
    <s v="Mayra Espinoza"/>
    <e v="#N/A"/>
    <e v="#N/A"/>
    <e v="#N/A"/>
    <e v="#N/A"/>
    <x v="8"/>
    <e v="#N/A"/>
    <e v="#N/A"/>
    <e v="#N/A"/>
  </r>
  <r>
    <x v="407"/>
    <s v="CZ7"/>
    <s v="MSP-DNAMDMOBES-2022-0007-M"/>
    <d v="2022-10-12T00:00:00"/>
    <s v="MSP-DPE-2022-1770-M"/>
    <d v="2022-10-14T00:00:00"/>
    <x v="0"/>
    <s v="LA REFORMA SE REALIZA PARA FINANCIAR LA ADQUISICIÓN DE MEDICAMENTOS Y DISPOSITIVOS MÉDICOS PARA NUEVOS CENTROS DE SALUD TIPO C EN EL DISTRITO 07D02 - MACHALA CONFORME INFORME TÉCNICO No. MSP-DNMDM-GIMEG-IT0141-2022"/>
    <s v="COORDINACIÓN ZONAL 7"/>
    <s v="COORDINACIÓN ZONAL 7"/>
    <s v="COORDINACIÓN ZONAL 7"/>
    <s v="1132"/>
    <n v="90"/>
    <s v="000"/>
    <s v="005"/>
    <s v="530832"/>
    <n v="701"/>
    <s v="001"/>
    <s v="0000"/>
    <s v="0000"/>
    <n v="14285.6"/>
    <n v="0"/>
    <n v="14285.6"/>
    <n v="0"/>
    <n v="0"/>
    <n v="0"/>
    <s v="SI"/>
    <m/>
    <m/>
    <s v="Mayra Espinoza"/>
    <e v="#N/A"/>
    <e v="#N/A"/>
    <e v="#N/A"/>
    <e v="#N/A"/>
    <x v="8"/>
    <e v="#N/A"/>
    <e v="#N/A"/>
    <e v="#N/A"/>
  </r>
  <r>
    <x v="408"/>
    <s v="121000001"/>
    <s v="MSP-SASMHCE-2022-3490-M"/>
    <d v="2022-10-13T00:00:00"/>
    <s v="MSP-DPE-2022-1781-M"/>
    <d v="2022-10-17T00:00:00"/>
    <x v="2"/>
    <s v="La reforma POA se realiza con el objetivo de distribuir el recurso de la Subsecretaria de Provisión entre las nuevas subsecretarias creadas"/>
    <s v="PROVISION Y PRESTACION DE SERVICIOS DE SALUD"/>
    <s v="VIATICOS Y SUBSISTENCIAS EN EL INTERIOR"/>
    <s v="PLANTA CENTRAL"/>
    <n v="9999"/>
    <n v="90"/>
    <s v="000"/>
    <s v="001"/>
    <n v="530303"/>
    <n v="1701"/>
    <s v="001"/>
    <s v="0000"/>
    <s v="0000"/>
    <n v="0"/>
    <n v="0"/>
    <n v="0"/>
    <n v="43128.13"/>
    <n v="0"/>
    <n v="43128.13"/>
    <s v="NO"/>
    <m/>
    <m/>
    <s v="Grace Guano F"/>
    <n v="10081.929999999993"/>
    <n v="0"/>
    <n v="10081.929999999993"/>
    <s v="SUB PROVISION SERVICIOS SALUD"/>
    <x v="17"/>
    <s v="NO APLICA"/>
    <s v="SI"/>
    <n v="-7.2759576141834259E-12"/>
  </r>
  <r>
    <x v="408"/>
    <s v="12400001"/>
    <s v="MSP-SASMHCE-2022-3490-M"/>
    <d v="2022-10-13T00:00:00"/>
    <s v="MSP-DPE-2022-1781-M"/>
    <d v="2022-10-17T00:00:00"/>
    <x v="2"/>
    <s v="La reforma POA se realiza con el objetivo de distribuir el recurso de la Subsecretaria de Provisión entre las nuevas subsecretarias creadas"/>
    <s v="PROVISION Y PRESTACION DE SERVICIOS DE SALUD"/>
    <s v="VIATICOS Y SUBSISTENCIAS EN EL INTERIOR"/>
    <s v="PLANTA CENTRAL"/>
    <n v="9999"/>
    <n v="90"/>
    <s v="000"/>
    <s v="001"/>
    <n v="530303"/>
    <n v="1701"/>
    <s v="001"/>
    <s v="0000"/>
    <s v="0000"/>
    <n v="17258.13"/>
    <n v="0"/>
    <n v="17258.13"/>
    <n v="0"/>
    <n v="0"/>
    <n v="0"/>
    <s v="NO"/>
    <m/>
    <m/>
    <s v="Grace Guano F"/>
    <n v="12190"/>
    <n v="0"/>
    <n v="12190"/>
    <s v="SUB ATENCION SALUD MOVIL HOSPITALARIA CENTROS ESPECIALIZADOS"/>
    <x v="67"/>
    <s v="NO APLICA"/>
    <s v="SI"/>
    <n v="0"/>
  </r>
  <r>
    <x v="408"/>
    <s v="12300001"/>
    <s v="MSP-SASMHCE-2022-3490-M"/>
    <d v="2022-10-13T00:00:00"/>
    <s v="MSP-DPE-2022-1781-M"/>
    <d v="2022-10-17T00:00:00"/>
    <x v="2"/>
    <s v="La reforma POA se realiza con el objetivo de distribuir el recurso de la Subsecretaria de Provisión entre las nuevas subsecretarias creadas de acuerdo al nuevo Estatuto"/>
    <s v="PROVISION Y PRESTACION DE SERVICIOS DE SALUD"/>
    <s v="VIATICOS Y SUBSISTENCIAS EN EL INTERIOR"/>
    <s v="PLANTA CENTRAL"/>
    <n v="9999"/>
    <n v="90"/>
    <s v="000"/>
    <s v="001"/>
    <n v="530303"/>
    <n v="1701"/>
    <s v="001"/>
    <s v="0000"/>
    <s v="0000"/>
    <n v="25870"/>
    <n v="0"/>
    <n v="25870"/>
    <n v="0"/>
    <n v="0"/>
    <n v="0"/>
    <s v="NO"/>
    <m/>
    <m/>
    <s v="Grace Guano F"/>
    <n v="25870"/>
    <n v="0"/>
    <n v="25870"/>
    <s v="SUB REDES ATENCION INTEGRAL EN PRIMER NIVEL "/>
    <x v="68"/>
    <s v="NO APLICA"/>
    <s v="NO"/>
    <n v="0"/>
  </r>
  <r>
    <x v="409"/>
    <s v="122000114"/>
    <s v="MSP-SASMHCE-2022-3490-M"/>
    <d v="2022-10-13T00:00:00"/>
    <s v=" MSP-DPI-2022-1794-M"/>
    <d v="2022-10-19T00:00:00"/>
    <x v="0"/>
    <s v="La reforma POA se realiza con el objetivo de distribuir el recurso de la Subsecretaria de Provisión entre las nuevas subsecretarias creadas de acuerdo al nuevo Estatuto"/>
    <s v="GARANTIA DE LA CALIDAD DE LOS SERVICIOS DE SALUD"/>
    <s v="SUBSITENCIA Y VIATICOS EN EL INTERIOR"/>
    <s v="PLANTA CENTRAL"/>
    <n v="9999"/>
    <n v="57"/>
    <s v="000"/>
    <s v="002"/>
    <n v="530303"/>
    <n v="1701"/>
    <s v="001"/>
    <s v="0000"/>
    <s v="0000"/>
    <n v="20360"/>
    <n v="0"/>
    <n v="20360"/>
    <n v="0"/>
    <n v="0"/>
    <n v="0"/>
    <s v="SI"/>
    <m/>
    <m/>
    <s v="Grace Guano F"/>
    <n v="4160"/>
    <n v="0"/>
    <n v="4160"/>
    <s v="SUB GESTION OPERACIONES LOGISTICA SALUD "/>
    <x v="7"/>
    <s v="NO APLICA"/>
    <s v="SI"/>
    <n v="0"/>
  </r>
  <r>
    <x v="409"/>
    <s v="121000001"/>
    <s v="MSP-SASMHCE-2022-3490-M"/>
    <d v="2022-10-13T00:00:00"/>
    <s v=" MSP-DPI-2022-1794-M"/>
    <d v="2022-10-19T00:00:00"/>
    <x v="0"/>
    <s v="En el marco de los cambio por el nuevo Estatuto MSP, la reforma POA se realiza con el objetivo de distribuir y optimizar el recurso de la Subsecretaria de Provisión para la adquisición de fórmulas libres de fenilalanina y rica en tirosina para el tratamiento de casos positivos de Tamizaje Neonatal"/>
    <s v="PROVISION Y PRESTACION DE SERVICIOS DE SALUD"/>
    <s v="VIATICOS Y SUBSISTENCIAS EN EL INTERIOR"/>
    <s v="PLANTA CENTRAL"/>
    <n v="9999"/>
    <n v="90"/>
    <s v="000"/>
    <s v="001"/>
    <n v="530303"/>
    <n v="1701"/>
    <s v="001"/>
    <s v="0000"/>
    <s v="0000"/>
    <n v="0"/>
    <n v="0"/>
    <n v="0"/>
    <n v="69989.94"/>
    <n v="0"/>
    <n v="69989.94"/>
    <s v="SI"/>
    <m/>
    <m/>
    <s v="Grace Guano F"/>
    <n v="10081.929999999993"/>
    <n v="0"/>
    <n v="10081.929999999993"/>
    <s v="SUB PROVISION SERVICIOS SALUD"/>
    <x v="17"/>
    <s v="NO APLICA"/>
    <s v="SI"/>
    <n v="-7.2759576141834259E-12"/>
  </r>
  <r>
    <x v="409"/>
    <s v="ZONA 8 "/>
    <s v="MSP-SASMHCE-2022-3490-M"/>
    <d v="2022-10-13T00:00:00"/>
    <s v=" MSP-DPI-2022-1794-M"/>
    <d v="2022-10-19T00:00:00"/>
    <x v="0"/>
    <s v="En el marco de los cambio por el nuevo Estatuto MSP, la reforma POA se realiza con el objetivo de distribuir y optimizar el recurso de la Subsecretaria de Provisión para la adquisición de fórmulas libres de fenilalanina y rica en tirosina para el tratamiento de casos positivos de Tamizaje Neonatal financiamiento de viáticos de la Subsecretaría de Gestión de Operaciones y Logística en Salud."/>
    <s v="ZONA 8"/>
    <s v="ZONA 8"/>
    <s v="ZONA 8"/>
    <s v="1190"/>
    <n v="90"/>
    <s v="00"/>
    <s v="005"/>
    <s v="530809"/>
    <s v="0901"/>
    <s v="001"/>
    <s v="000"/>
    <s v="000"/>
    <n v="49629.94"/>
    <n v="0"/>
    <n v="49629.94"/>
    <n v="0"/>
    <n v="0"/>
    <n v="0"/>
    <s v="SI"/>
    <m/>
    <m/>
    <s v="Grace Guano F"/>
    <e v="#N/A"/>
    <e v="#N/A"/>
    <e v="#N/A"/>
    <e v="#N/A"/>
    <x v="8"/>
    <e v="#N/A"/>
    <e v="#N/A"/>
    <e v="#N/A"/>
  </r>
  <r>
    <x v="410"/>
    <s v="111000018"/>
    <s v="MSP-SRSNS-2022-2651-M"/>
    <d v="2022-10-17T00:00:00"/>
    <s v="MSP-DPI-2022-1787-M"/>
    <d v="2022-10-19T00:00:00"/>
    <x v="0"/>
    <s v="PAGO DE PRESTACIONES DEL SERVICIO DE SALUD, POR CONCEPTO DE DERIVACIONES DE USUARIOS Y PACIENTES DE LA RED INTEGRAL DE SALUD Y RED PÚBLICA COMPLEMENTARIA, SOLCA MATRIZ Y NÚCLEOS, IT. No.DNARPCS-INF-2022-0142"/>
    <s v="ADMINISTRACION CENTRAL"/>
    <s v="Preasignación para pago de tratamientos oncológicos"/>
    <s v="PLANTA CENTRAL"/>
    <n v="9999"/>
    <s v="01"/>
    <s v="000"/>
    <s v="001"/>
    <n v="530226"/>
    <n v="1701"/>
    <s v="003"/>
    <s v="0000"/>
    <s v="0000"/>
    <n v="0"/>
    <n v="0"/>
    <n v="0"/>
    <n v="6359164.9800000004"/>
    <n v="0"/>
    <n v="6359164.9800000004"/>
    <s v="SI"/>
    <m/>
    <m/>
    <s v="Mayra Espinoza"/>
    <n v="9.9999994039535522E-2"/>
    <n v="0"/>
    <n v="9.9999994039535522E-2"/>
    <s v="SUBSE RECTORIA SISTEMA NACIONAL SALUD"/>
    <x v="24"/>
    <s v="ONCOLÓGICOS"/>
    <s v="SI"/>
    <n v="9.9999994039535522E-2"/>
  </r>
  <r>
    <x v="410"/>
    <s v="ZONAL 3"/>
    <s v="MSP-SRSNS-2022-2651-M"/>
    <d v="2022-10-17T00:00:00"/>
    <s v="MSP-DPI-2022-1787-M"/>
    <d v="2022-10-19T00:00:00"/>
    <x v="0"/>
    <s v="PAGO DE PRESTACIONES DEL SERVICIO DE SALUD, POR CONCEPTO DE DERIVACIONES DE USUARIOS Y PACIENTES DE LA RED INTEGRAL DE SALUD Y RED PÚBLICA COMPLEMENTARIA, SOLCA MATRIZ Y NÚCLEOS, IT. No.DNARPCS-INF-2022-0142"/>
    <s v="ZONAL 3"/>
    <s v="ZONAL 3"/>
    <s v="ZONAL 3"/>
    <n v="53"/>
    <s v="58"/>
    <s v="000"/>
    <s v="002"/>
    <n v="530226"/>
    <s v="601"/>
    <s v="003"/>
    <s v="0000"/>
    <s v="0000"/>
    <n v="546856.67000000004"/>
    <n v="0"/>
    <n v="546856.67000000004"/>
    <n v="0"/>
    <n v="0"/>
    <n v="0"/>
    <s v="SI"/>
    <m/>
    <m/>
    <s v="Mayra Espinoza"/>
    <e v="#N/A"/>
    <e v="#N/A"/>
    <e v="#N/A"/>
    <e v="#N/A"/>
    <x v="8"/>
    <e v="#N/A"/>
    <e v="#N/A"/>
    <e v="#N/A"/>
  </r>
  <r>
    <x v="410"/>
    <s v="ZONAL 4"/>
    <s v="MSP-SRSNS-2022-2651-M"/>
    <d v="2022-10-17T00:00:00"/>
    <s v="MSP-DPI-2022-1787-M"/>
    <d v="2022-10-19T00:00:00"/>
    <x v="0"/>
    <s v="PAGO DE PRESTACIONES DEL SERVICIO DE SALUD, POR CONCEPTO DE DERIVACIONES DE USUARIOS Y PACIENTES DE LA RED INTEGRAL DE SALUD Y RED PÚBLICA COMPLEMENTARIA, SOLCA MATRIZ Y NÚCLEOS, IT. No.DNARPCS-INF-2022-0142"/>
    <s v="ZONAL 4"/>
    <s v="ZONAL 4"/>
    <s v="ZONAL 4"/>
    <n v="54"/>
    <s v="58"/>
    <s v="000"/>
    <s v="002"/>
    <n v="530226"/>
    <s v="1301"/>
    <s v="003"/>
    <s v="0000"/>
    <s v="0000"/>
    <n v="1179895.43"/>
    <m/>
    <n v="1179895.43"/>
    <m/>
    <m/>
    <n v="0"/>
    <s v="SI"/>
    <m/>
    <m/>
    <s v="Mayra Espinoza"/>
    <e v="#N/A"/>
    <e v="#N/A"/>
    <e v="#N/A"/>
    <e v="#N/A"/>
    <x v="8"/>
    <e v="#N/A"/>
    <e v="#N/A"/>
    <e v="#N/A"/>
  </r>
  <r>
    <x v="410"/>
    <s v="ZONAL 6"/>
    <s v="MSP-SRSNS-2022-2651-M"/>
    <d v="2022-10-17T00:00:00"/>
    <s v="MSP-DPI-2022-1787-M"/>
    <d v="2022-10-19T00:00:00"/>
    <x v="0"/>
    <s v="PAGO DE PRESTACIONES DEL SERVICIO DE SALUD, POR CONCEPTO DE DERIVACIONES DE USUARIOS Y PACIENTES DE LA RED INTEGRAL DE SALUD Y RED PÚBLICA COMPLEMENTARIA, SOLCA MATRIZ Y NÚCLEOS, IT. No.DNARPCS-INF-2022-0142"/>
    <s v="ZONAL 6"/>
    <s v="ZONAL 6"/>
    <s v="ZONAL 6"/>
    <n v="56"/>
    <s v="58"/>
    <s v="000"/>
    <s v="002"/>
    <n v="530226"/>
    <s v="101"/>
    <s v="003"/>
    <s v="0000"/>
    <s v="0000"/>
    <n v="765514.11"/>
    <n v="0"/>
    <n v="765514.11"/>
    <n v="0"/>
    <n v="0"/>
    <n v="0"/>
    <s v="SI"/>
    <m/>
    <m/>
    <s v="Mayra Espinoza"/>
    <e v="#N/A"/>
    <e v="#N/A"/>
    <e v="#N/A"/>
    <e v="#N/A"/>
    <x v="8"/>
    <e v="#N/A"/>
    <e v="#N/A"/>
    <e v="#N/A"/>
  </r>
  <r>
    <x v="410"/>
    <s v="ZONAL 7"/>
    <s v="MSP-SRSNS-2022-2651-M"/>
    <d v="2022-10-17T00:00:00"/>
    <s v="MSP-DPI-2022-1787-M"/>
    <d v="2022-10-19T00:00:00"/>
    <x v="0"/>
    <s v="PAGO DE PRESTACIONES DEL SERVICIO DE SALUD, POR CONCEPTO DE DERIVACIONES DE USUARIOS Y PACIENTES DE LA RED INTEGRAL DE SALUD Y RED PÚBLICA COMPLEMENTARIA, SOLCA MATRIZ Y NÚCLEOS, IT. No.DNARPCS-INF-2022-0142"/>
    <s v="ZONAL 7"/>
    <s v="ZONAL 7"/>
    <s v="ZONAL 7"/>
    <n v="57"/>
    <s v="58"/>
    <s v="000"/>
    <s v="002"/>
    <n v="530226"/>
    <s v="1101"/>
    <s v="003"/>
    <s v="0000"/>
    <s v="0000"/>
    <n v="911125.05"/>
    <n v="0"/>
    <n v="911125.05"/>
    <n v="0"/>
    <n v="0"/>
    <n v="0"/>
    <s v="SI"/>
    <m/>
    <m/>
    <s v="Mayra Espinoza"/>
    <e v="#N/A"/>
    <e v="#N/A"/>
    <e v="#N/A"/>
    <e v="#N/A"/>
    <x v="8"/>
    <e v="#N/A"/>
    <e v="#N/A"/>
    <e v="#N/A"/>
  </r>
  <r>
    <x v="410"/>
    <s v="ZONAL 8"/>
    <s v="MSP-SRSNS-2022-2651-M"/>
    <d v="2022-10-17T00:00:00"/>
    <s v="MSP-DPI-2022-1787-M"/>
    <d v="2022-10-19T00:00:00"/>
    <x v="0"/>
    <s v="PAGO DE PRESTACIONES DEL SERVICIO DE SALUD, POR CONCEPTO DE DERIVACIONES DE USUARIOS Y PACIENTES DE LA RED INTEGRAL DE SALUD Y RED PÚBLICA COMPLEMENTARIA, SOLCA MATRIZ Y NÚCLEOS, IT. No.DNARPCS-INF-2022-0142"/>
    <s v="ZONAL 8"/>
    <s v="ZONAL 8"/>
    <s v="ZONAL 8"/>
    <n v="58"/>
    <s v="58"/>
    <s v="000"/>
    <s v="002"/>
    <n v="530226"/>
    <s v="901"/>
    <s v="003"/>
    <s v="0000"/>
    <s v="0000"/>
    <n v="2013883.51"/>
    <n v="0"/>
    <n v="2013883.51"/>
    <n v="0"/>
    <n v="0"/>
    <n v="0"/>
    <s v="SI"/>
    <m/>
    <m/>
    <s v="Mayra Espinoza"/>
    <e v="#N/A"/>
    <e v="#N/A"/>
    <e v="#N/A"/>
    <e v="#N/A"/>
    <x v="8"/>
    <e v="#N/A"/>
    <e v="#N/A"/>
    <e v="#N/A"/>
  </r>
  <r>
    <x v="410"/>
    <s v="ZONAL 9"/>
    <s v="MSP-SRSNS-2022-2651-M"/>
    <d v="2022-10-17T00:00:00"/>
    <s v="MSP-DPI-2022-1787-M"/>
    <d v="2022-10-19T00:00:00"/>
    <x v="0"/>
    <s v="PAGO DE PRESTACIONES DEL SERVICIO DE SALUD, POR CONCEPTO DE DERIVACIONES DE USUARIOS Y PACIENTES DE LA RED INTEGRAL DE SALUD Y RED PÚBLICA COMPLEMENTARIA, SOLCA MATRIZ Y NÚCLEOS, IT. No.DNARPCS-INF-2022-0142"/>
    <s v="ZONAL 9"/>
    <s v="ZONAL 9"/>
    <s v="ZONAL 9"/>
    <n v="59"/>
    <s v="58"/>
    <s v="000"/>
    <s v="002"/>
    <n v="530226"/>
    <s v="1701"/>
    <s v="003"/>
    <s v="0000"/>
    <s v="0000"/>
    <n v="941890.21"/>
    <n v="0"/>
    <n v="941890.21"/>
    <n v="0"/>
    <n v="0"/>
    <n v="0"/>
    <s v="SI"/>
    <m/>
    <m/>
    <s v="Mayra Espinoza"/>
    <e v="#N/A"/>
    <e v="#N/A"/>
    <e v="#N/A"/>
    <e v="#N/A"/>
    <x v="8"/>
    <e v="#N/A"/>
    <e v="#N/A"/>
    <e v="#N/A"/>
  </r>
  <r>
    <x v="411"/>
    <s v="ZONA 5"/>
    <s v="MSP-DNIS-2022-1774-M"/>
    <d v="2022-10-14T00:00:00"/>
    <m/>
    <m/>
    <x v="0"/>
    <s v="Priorización de recursos PPR"/>
    <s v="PREVENCION Y PROMOCION DE LA SALUD"/>
    <s v="Redistribución Presupuesto mantenimientos infraestructura"/>
    <s v="ZONA 5"/>
    <s v="55"/>
    <s v="55"/>
    <s v="000"/>
    <s v="005"/>
    <s v="530417"/>
    <s v="001"/>
    <n v="910"/>
    <s v="0000"/>
    <s v="0000"/>
    <n v="0"/>
    <n v="0"/>
    <n v="0"/>
    <n v="85814.32"/>
    <n v="0"/>
    <n v="85814.32"/>
    <s v="NO"/>
    <m/>
    <m/>
    <s v="EDISON JIMÉNEZ"/>
    <e v="#N/A"/>
    <e v="#N/A"/>
    <e v="#N/A"/>
    <e v="#N/A"/>
    <x v="8"/>
    <e v="#N/A"/>
    <e v="#N/A"/>
    <e v="#N/A"/>
  </r>
  <r>
    <x v="411"/>
    <s v="ZONA 9"/>
    <s v="MSP-DNIS-2022-1774-M"/>
    <d v="2022-10-14T00:00:00"/>
    <m/>
    <m/>
    <x v="0"/>
    <s v="Priorización de recursos PPR"/>
    <s v="PREVENCION Y PROMOCION DE LA SALUD"/>
    <s v="Redistribución Presupuesto mantenimientos infraestructura"/>
    <s v="ZONA 9"/>
    <s v="1438"/>
    <s v="55"/>
    <s v="000"/>
    <s v="005"/>
    <s v="530417"/>
    <s v="001"/>
    <n v="1701"/>
    <s v="0000"/>
    <s v="0000"/>
    <n v="6535.28"/>
    <n v="0"/>
    <n v="6535.28"/>
    <n v="0"/>
    <n v="0"/>
    <n v="0"/>
    <s v="NO"/>
    <m/>
    <m/>
    <s v="EDISON JIMÉNEZ"/>
    <e v="#N/A"/>
    <e v="#N/A"/>
    <e v="#N/A"/>
    <e v="#N/A"/>
    <x v="8"/>
    <e v="#N/A"/>
    <e v="#N/A"/>
    <e v="#N/A"/>
  </r>
  <r>
    <x v="411"/>
    <s v="ZONA 4"/>
    <s v="MSP-DNIS-2022-1774-M"/>
    <d v="2022-10-14T00:00:00"/>
    <m/>
    <m/>
    <x v="0"/>
    <s v="Priorización de recursos PPR"/>
    <s v="PREVENCION Y PROMOCION DE LA SALUD"/>
    <s v="Redistribución Presupuesto mantenimientos infraestructura"/>
    <s v="ZONA 4"/>
    <s v="1344"/>
    <s v="55"/>
    <s v="000"/>
    <s v="007"/>
    <s v="530417"/>
    <s v="001"/>
    <n v="1313"/>
    <s v="0000"/>
    <s v="0000"/>
    <n v="39657.360000000001"/>
    <n v="0"/>
    <n v="39657.360000000001"/>
    <n v="0"/>
    <n v="0"/>
    <n v="0"/>
    <s v="NO"/>
    <m/>
    <m/>
    <s v="EDISON JIMÉNEZ"/>
    <e v="#N/A"/>
    <e v="#N/A"/>
    <e v="#N/A"/>
    <e v="#N/A"/>
    <x v="8"/>
    <e v="#N/A"/>
    <e v="#N/A"/>
    <e v="#N/A"/>
  </r>
  <r>
    <x v="411"/>
    <s v="ZONA 6"/>
    <s v="MSP-DNIS-2022-1774-M"/>
    <d v="2022-10-14T00:00:00"/>
    <m/>
    <m/>
    <x v="0"/>
    <s v="Priorización de recursos PPR"/>
    <s v="PREVENCION Y PROMOCION DE LA SALUD"/>
    <s v="Redistribución Presupuesto mantenimientos infraestructura"/>
    <s v="ZONA 6"/>
    <s v="1051"/>
    <s v="55"/>
    <s v="000"/>
    <s v="005"/>
    <s v="530417"/>
    <s v="001"/>
    <n v="301"/>
    <s v="0000"/>
    <s v="0000"/>
    <n v="39621.68"/>
    <n v="0"/>
    <n v="39621.68"/>
    <n v="0"/>
    <n v="0"/>
    <n v="0"/>
    <s v="NO"/>
    <m/>
    <m/>
    <s v="EDISON JIMÉNEZ"/>
    <e v="#N/A"/>
    <e v="#N/A"/>
    <e v="#N/A"/>
    <e v="#N/A"/>
    <x v="8"/>
    <e v="#N/A"/>
    <e v="#N/A"/>
    <e v="#N/A"/>
  </r>
  <r>
    <x v="412"/>
    <s v="Zona 1"/>
    <s v="'MSP-DNEPCENTSMFSD-2022-0005-M"/>
    <d v="2022-10-19T00:00:00"/>
    <s v="MSP-DPI-2022-1869-M"/>
    <d v="2022-10-30T00:00:00"/>
    <x v="0"/>
    <s v="Se plantea la presente reforma con el fin de asignar recursos a las Coordinaciones Zonales para la adquisición de Colposcopios el cual se lo realizará a través del Fondo Estratégico de OPS con INT 0000000786."/>
    <s v="CZ1"/>
    <s v="Adquisicion de  Colposcopio  fijo Hospital Luis G Dávila"/>
    <s v="CZ1"/>
    <n v="1070"/>
    <n v="56"/>
    <s v="000"/>
    <s v="001"/>
    <n v="840113"/>
    <s v="0401"/>
    <s v="001"/>
    <s v="0000"/>
    <s v="0000"/>
    <n v="17000"/>
    <n v="0"/>
    <n v="17000"/>
    <n v="0"/>
    <n v="0"/>
    <n v="0"/>
    <s v="SI"/>
    <m/>
    <m/>
    <s v="MARITZA HARO "/>
    <e v="#N/A"/>
    <e v="#N/A"/>
    <e v="#N/A"/>
    <e v="#N/A"/>
    <x v="8"/>
    <e v="#N/A"/>
    <e v="#N/A"/>
    <e v="#N/A"/>
  </r>
  <r>
    <x v="412"/>
    <s v="Zona 3"/>
    <s v="'MSP-DNEPCENTSMFSD-2022-0005-M"/>
    <d v="2022-10-19T00:00:00"/>
    <s v="MSP-DPI-2022-1869-M"/>
    <d v="2022-10-30T00:00:00"/>
    <x v="0"/>
    <s v="Se plantea la presente reforma con el fin de asignar recursos a las Coordinaciones Zonales para la adquisición de Colposcopios el cual se lo realizará a través del Fondo Estratégico de OPS con INT 0000000786."/>
    <s v="CZ3"/>
    <s v="Adquisicion de  Colposcopio  fijo Hospital G de Latacunga "/>
    <s v="CZ3"/>
    <n v="1090"/>
    <n v="56"/>
    <s v="000"/>
    <s v="001"/>
    <n v="840113"/>
    <s v="0501"/>
    <s v="001"/>
    <s v="0000"/>
    <s v="0000"/>
    <n v="17000"/>
    <n v="0"/>
    <n v="17000"/>
    <n v="0"/>
    <n v="0"/>
    <n v="0"/>
    <s v="SI"/>
    <m/>
    <m/>
    <s v="MARITZA HARO "/>
    <e v="#N/A"/>
    <e v="#N/A"/>
    <e v="#N/A"/>
    <e v="#N/A"/>
    <x v="8"/>
    <e v="#N/A"/>
    <e v="#N/A"/>
    <e v="#N/A"/>
  </r>
  <r>
    <x v="412"/>
    <s v="Zona 3 "/>
    <s v="'MSP-DNEPCENTSMFSD-2022-0005-M"/>
    <d v="2022-10-19T00:00:00"/>
    <s v="MSP-DPI-2022-1869-M"/>
    <d v="2022-10-30T00:00:00"/>
    <x v="0"/>
    <s v="Se plantea la presente reforma con el fin de asignar recursos a las Coordinaciones Zonales para la adquisición de Colposcopios el cual se lo realizará a través del Fondo Estratégico de OPS con INT 0000000786."/>
    <s v="CZ3"/>
    <s v="Adquisicion de  Colposcopio  fijo Hospital General de Ambato "/>
    <s v="CZ3"/>
    <n v="1460"/>
    <n v="56"/>
    <s v="000"/>
    <s v="001"/>
    <n v="840113"/>
    <n v="1801"/>
    <s v="001"/>
    <s v="0000"/>
    <s v="0000"/>
    <n v="17000"/>
    <n v="0"/>
    <n v="17000"/>
    <n v="0"/>
    <n v="0"/>
    <n v="0"/>
    <s v="SI"/>
    <m/>
    <m/>
    <s v="MARITZA HARO "/>
    <e v="#N/A"/>
    <e v="#N/A"/>
    <e v="#N/A"/>
    <e v="#N/A"/>
    <x v="8"/>
    <e v="#N/A"/>
    <e v="#N/A"/>
    <e v="#N/A"/>
  </r>
  <r>
    <x v="412"/>
    <s v="Zona 3 "/>
    <s v="'MSP-DNEPCENTSMFSD-2022-0005-M"/>
    <d v="2022-10-19T00:00:00"/>
    <s v="MSP-DPI-2022-1869-M"/>
    <d v="2022-10-30T00:00:00"/>
    <x v="0"/>
    <s v="Se plantea la presente reforma con el fin de asignar recursos a las Coordinaciones Zonales para la adquisición de Colposcopios el cual se lo realizará a través del Fondo Estratégico de OPS con INT 0000000786."/>
    <s v="CZ3"/>
    <s v="Adquisicion de  Colposcopio  fijo Hospital General del Puyo"/>
    <s v="CZ3"/>
    <n v="1400"/>
    <n v="56"/>
    <s v="000"/>
    <s v="001"/>
    <n v="840113"/>
    <n v="1601"/>
    <s v="001"/>
    <s v="0000"/>
    <s v="0000"/>
    <n v="17000"/>
    <n v="0"/>
    <n v="17000"/>
    <n v="0"/>
    <n v="0"/>
    <n v="0"/>
    <s v="SI"/>
    <m/>
    <m/>
    <s v="MARITZA HARO "/>
    <e v="#N/A"/>
    <e v="#N/A"/>
    <e v="#N/A"/>
    <e v="#N/A"/>
    <x v="8"/>
    <e v="#N/A"/>
    <e v="#N/A"/>
    <e v="#N/A"/>
  </r>
  <r>
    <x v="412"/>
    <s v="Zona 5"/>
    <s v="'MSP-DNEPCENTSMFSD-2022-0005-M"/>
    <d v="2022-10-19T00:00:00"/>
    <s v="MSP-DPI-2022-1869-M"/>
    <d v="2022-10-30T00:00:00"/>
    <x v="0"/>
    <s v="Se plantea la presente reforma con el fin de asignar recursos a las Coordinaciones Zonales para la adquisición de Colposcopios el cual se lo realizará a través del Fondo Estratégico de OPS con INT 0000000786."/>
    <s v="CZ5"/>
    <s v="Adquisicion de  Colposcopio  portátil Hospital General Alfredo Noboa M. (Guaranda)"/>
    <s v="CZ5"/>
    <n v="1030"/>
    <n v="56"/>
    <s v="000"/>
    <s v="001"/>
    <n v="840113"/>
    <s v="0201"/>
    <s v="001"/>
    <s v="0000"/>
    <s v="0000"/>
    <n v="6000"/>
    <n v="0"/>
    <n v="6000"/>
    <n v="0"/>
    <n v="0"/>
    <n v="0"/>
    <s v="SI"/>
    <m/>
    <m/>
    <s v="MARITZA HARO "/>
    <e v="#N/A"/>
    <e v="#N/A"/>
    <e v="#N/A"/>
    <e v="#N/A"/>
    <x v="8"/>
    <e v="#N/A"/>
    <e v="#N/A"/>
    <e v="#N/A"/>
  </r>
  <r>
    <x v="412"/>
    <s v="Zona 5"/>
    <s v="'MSP-DNEPCENTSMFSD-2022-0005-M"/>
    <d v="2022-10-19T00:00:00"/>
    <s v="MSP-DPI-2022-1869-M"/>
    <d v="2022-10-30T00:00:00"/>
    <x v="0"/>
    <s v="Se plantea la presente reforma con el fin de asignar recursos a las Coordinaciones Zonales para la adquisición de Colposcopios el cual se lo realizará a través del Fondo Estratégico de OPS con INT 0000000786."/>
    <s v="CZ5"/>
    <s v="Adquisicion de  Colposcopio  fijo Hospital General  Martin Icaza B"/>
    <s v="CZ5"/>
    <n v="1300"/>
    <n v="56"/>
    <s v="000"/>
    <s v="001"/>
    <n v="840113"/>
    <n v="1201"/>
    <s v="001"/>
    <s v="0000"/>
    <s v="0000"/>
    <n v="17000"/>
    <n v="0"/>
    <n v="17000"/>
    <n v="0"/>
    <n v="0"/>
    <n v="0"/>
    <s v="SI"/>
    <m/>
    <m/>
    <s v="MARITZA HARO "/>
    <e v="#N/A"/>
    <e v="#N/A"/>
    <e v="#N/A"/>
    <e v="#N/A"/>
    <x v="8"/>
    <e v="#N/A"/>
    <e v="#N/A"/>
    <e v="#N/A"/>
  </r>
  <r>
    <x v="412"/>
    <s v="Zona 5"/>
    <s v="'MSP-DNEPCENTSMFSD-2022-0005-M"/>
    <d v="2022-10-19T00:00:00"/>
    <s v="MSP-DPI-2022-1869-M"/>
    <d v="2022-10-30T00:00:00"/>
    <x v="0"/>
    <s v="Se plantea la presente reforma con el fin de asignar recursos a las Coordinaciones Zonales para la adquisición de Colposcopios el cual se lo realizará a través del Fondo Estratégico de OPS con INT 0000000786."/>
    <s v="CZ5"/>
    <s v="Adquisicion de  Colposcopio  fijo Hospital General Oskar Jandl "/>
    <s v="CZ5"/>
    <n v="1512"/>
    <n v="56"/>
    <s v="000"/>
    <s v="001"/>
    <n v="840113"/>
    <n v="2001"/>
    <s v="001"/>
    <s v="0000"/>
    <s v="0000"/>
    <n v="17000"/>
    <n v="0"/>
    <n v="17000"/>
    <n v="0"/>
    <n v="0"/>
    <n v="0"/>
    <s v="SI"/>
    <m/>
    <m/>
    <s v="MARITZA HARO "/>
    <e v="#N/A"/>
    <e v="#N/A"/>
    <e v="#N/A"/>
    <e v="#N/A"/>
    <x v="8"/>
    <e v="#N/A"/>
    <e v="#N/A"/>
    <e v="#N/A"/>
  </r>
  <r>
    <x v="412"/>
    <s v="Zona 6"/>
    <s v="'MSP-DNEPCENTSMFSD-2022-0005-M"/>
    <d v="2022-10-19T00:00:00"/>
    <s v="MSP-DPI-2022-1869-M"/>
    <d v="2022-10-30T00:00:00"/>
    <x v="0"/>
    <s v="Se plantea la presente reforma con el fin de asignar recursos a las Coordinaciones Zonales para la adquisición de Colposcopios el cual se lo realizará a través del Fondo Estratégico de OPS con INT 0000000786."/>
    <s v="CZ6"/>
    <s v="Adquisicion de  Colposcopio  fijo Hospital Vicente Corral M."/>
    <s v="CZ6"/>
    <n v="1000"/>
    <n v="56"/>
    <s v="000"/>
    <s v="001"/>
    <n v="840113"/>
    <s v="0101"/>
    <s v="001"/>
    <s v="0000"/>
    <s v="0000"/>
    <n v="17000"/>
    <n v="0"/>
    <n v="17000"/>
    <n v="0"/>
    <n v="0"/>
    <n v="0"/>
    <s v="SI"/>
    <m/>
    <m/>
    <s v="MARITZA HARO "/>
    <e v="#N/A"/>
    <e v="#N/A"/>
    <e v="#N/A"/>
    <e v="#N/A"/>
    <x v="8"/>
    <e v="#N/A"/>
    <e v="#N/A"/>
    <e v="#N/A"/>
  </r>
  <r>
    <x v="412"/>
    <s v="Zona 6"/>
    <s v="'MSP-DNEPCENTSMFSD-2022-0005-M"/>
    <d v="2022-10-19T00:00:00"/>
    <s v="MSP-DPI-2022-1869-M"/>
    <d v="2022-10-30T00:00:00"/>
    <x v="0"/>
    <s v="Se plantea la presente reforma con el fin de asignar recursos a las Coordinaciones Zonales para la adquisición de Colposcopios el cual se lo realizará a través del Fondo Estratégico de OPS con INT 0000000786."/>
    <s v="CZ6"/>
    <s v="Adquisicion de  Colposcopio  portatil Hospital Macas "/>
    <s v="CZ6"/>
    <n v="1360"/>
    <n v="56"/>
    <s v="000"/>
    <s v="001"/>
    <n v="840113"/>
    <n v="1401"/>
    <s v="001"/>
    <s v="0000"/>
    <s v="0000"/>
    <n v="6000"/>
    <n v="0"/>
    <n v="6000"/>
    <n v="0"/>
    <n v="0"/>
    <n v="0"/>
    <s v="SI"/>
    <m/>
    <m/>
    <s v="MARITZA HARO "/>
    <e v="#N/A"/>
    <e v="#N/A"/>
    <e v="#N/A"/>
    <e v="#N/A"/>
    <x v="8"/>
    <e v="#N/A"/>
    <e v="#N/A"/>
    <e v="#N/A"/>
  </r>
  <r>
    <x v="412"/>
    <s v="Zona 6"/>
    <s v="'MSP-DNEPCENTSMFSD-2022-0005-M"/>
    <d v="2022-10-19T00:00:00"/>
    <s v="MSP-DPI-2022-1869-M"/>
    <d v="2022-10-30T00:00:00"/>
    <x v="0"/>
    <s v="Se plantea la presente reforma con el fin de asignar recursos a las Coordinaciones Zonales para la adquisición de Colposcopios el cual se lo realizará a través del Fondo Estratégico de OPS con INT 0000000786."/>
    <s v="CZ6"/>
    <s v="Adquisicion de  Colposcopio  fijo Hospital  Homero Castanier"/>
    <s v="CZ6"/>
    <n v="1050"/>
    <n v="56"/>
    <s v="000"/>
    <s v="001"/>
    <n v="840113"/>
    <s v="0301"/>
    <s v="001"/>
    <s v="0000"/>
    <s v="0000"/>
    <n v="17000"/>
    <n v="0"/>
    <n v="17000"/>
    <n v="0"/>
    <n v="0"/>
    <n v="0"/>
    <s v="SI"/>
    <m/>
    <m/>
    <s v="MARITZA HARO "/>
    <e v="#N/A"/>
    <e v="#N/A"/>
    <e v="#N/A"/>
    <e v="#N/A"/>
    <x v="8"/>
    <e v="#N/A"/>
    <e v="#N/A"/>
    <e v="#N/A"/>
  </r>
  <r>
    <x v="412"/>
    <s v="Zona 7"/>
    <s v="'MSP-DNEPCENTSMFSD-2022-0005-M"/>
    <d v="2022-10-19T00:00:00"/>
    <s v="MSP-DPI-2022-1869-M"/>
    <d v="2022-10-30T00:00:00"/>
    <x v="0"/>
    <s v="Se plantea la presente reforma con el fin de asignar recursos a las Coordinaciones Zonales para la adquisición de Colposcopios el cual se lo realizará a través del Fondo Estratégico de OPS con INT 0000000786."/>
    <s v="CZ7"/>
    <s v="Adquisicion de  Colposcopio  fijo Hospital  Julius Doepfner"/>
    <s v="CZ7"/>
    <n v="1490"/>
    <n v="56"/>
    <s v="000"/>
    <s v="001"/>
    <n v="840113"/>
    <n v="1901"/>
    <s v="001"/>
    <s v="0000"/>
    <s v="0000"/>
    <n v="17000"/>
    <n v="0"/>
    <n v="17000"/>
    <n v="0"/>
    <n v="0"/>
    <n v="0"/>
    <s v="SI"/>
    <m/>
    <m/>
    <s v="MARITZA HARO "/>
    <e v="#N/A"/>
    <e v="#N/A"/>
    <e v="#N/A"/>
    <e v="#N/A"/>
    <x v="8"/>
    <e v="#N/A"/>
    <e v="#N/A"/>
    <e v="#N/A"/>
  </r>
  <r>
    <x v="412"/>
    <s v="112003068"/>
    <s v="'MSP-DNEPCENTSMFSD-2022-0005-M"/>
    <d v="2022-10-19T00:00:00"/>
    <s v="MSP-DPI-2022-1869-M"/>
    <d v="2022-10-30T00:00:00"/>
    <x v="0"/>
    <s v="Se plantea la presente reforma con el fin de asignar recursos a las Coordinaciones Zonales para la adquisición de Colposcopios el cual se lo realizará a través del Fondo Estratégico de OPS con INT 0000000786."/>
    <s v="VIGILANCIA Y CONTROL SANITARIO"/>
    <s v="Compra de tensiómetros para fortalecer la prevención de los servicios de salud en la Iniciativa Hearts, en el primer nivel de atención"/>
    <s v="PLANTA CENTRAL"/>
    <n v="9999"/>
    <n v="56"/>
    <s v="000"/>
    <s v="001"/>
    <n v="581202"/>
    <n v="1701"/>
    <s v="001"/>
    <s v="0000"/>
    <s v="0000"/>
    <n v="0"/>
    <n v="0"/>
    <n v="0"/>
    <n v="165000"/>
    <n v="0"/>
    <n v="165000"/>
    <s v="SI"/>
    <m/>
    <m/>
    <s v="MARITZA HARO "/>
    <n v="123034.42000000001"/>
    <n v="0"/>
    <n v="123034.42000000001"/>
    <s v="SUB VIGILANCIA PREVENCION CONTROL SALUD"/>
    <x v="37"/>
    <s v="CRONICAS"/>
    <s v="SI"/>
    <n v="0"/>
  </r>
  <r>
    <x v="413"/>
    <s v="112003043"/>
    <s v="'MSP-DNEPCET-2022-2290-M"/>
    <d v="2022-10-18T00:00:00"/>
    <s v="MSP-DPI-2022-1817-M"/>
    <d v="2022-10-24T00:00:00"/>
    <x v="2"/>
    <s v="Se plantea la presente reforma con el fin de asignar recursos a OPS para la adquisición de equipos de GNEEXPERT"/>
    <s v="VIGILANCIA Y CONTROL SANITARIO"/>
    <s v="Adquisición de equipos Genexpert multienfermedad"/>
    <s v="PLANTA CENTRAL"/>
    <n v="9999"/>
    <n v="56"/>
    <s v="000"/>
    <s v="001"/>
    <n v="581202"/>
    <n v="1701"/>
    <s v="001"/>
    <s v="0000"/>
    <s v="0000"/>
    <n v="386917.24"/>
    <n v="0"/>
    <n v="386917.24"/>
    <n v="0"/>
    <n v="0"/>
    <n v="0"/>
    <s v="NO"/>
    <m/>
    <m/>
    <s v="MARITZA HARO "/>
    <n v="886917.24"/>
    <n v="0"/>
    <n v="886917.24"/>
    <s v="SUB VIGILANCIA PREVENCION CONTROL SALUD"/>
    <x v="36"/>
    <s v="ENVIH"/>
    <s v="SI"/>
    <n v="0"/>
  </r>
  <r>
    <x v="413"/>
    <s v="112003078"/>
    <s v="'MSP-DNEPCET-2022-2290-M"/>
    <d v="2022-10-18T00:00:00"/>
    <s v="MSP-DPI-2022-1817-M"/>
    <d v="2022-10-24T00:00:00"/>
    <x v="2"/>
    <s v="Se plantea la presente reforma con el fin de asignar recursos a OPS para la adquisición de equipos de GNEEXPERT"/>
    <s v="VIGILANCIA Y CONTROL SANITARIO"/>
    <s v="Adquisición de prueba rápida para determinación de Hepatitis B, antígeno de superficie y adquisición de prueba rápida para determinación de Hepatitis C, anticuerpos"/>
    <s v="PLANTA CENTRAL"/>
    <n v="9999"/>
    <n v="56"/>
    <s v="000"/>
    <s v="001"/>
    <n v="581202"/>
    <n v="1701"/>
    <s v="001"/>
    <s v="0000"/>
    <s v="0000"/>
    <n v="0"/>
    <n v="0"/>
    <n v="0"/>
    <n v="386917.24"/>
    <n v="0"/>
    <n v="386917.24"/>
    <s v="NO"/>
    <m/>
    <m/>
    <s v="MARITZA HARO "/>
    <n v="0"/>
    <n v="0"/>
    <n v="0"/>
    <s v="SUB VIGILANCIA PREVENCION CONTROL SALUD"/>
    <x v="36"/>
    <s v="ENVIH"/>
    <s v="SI"/>
    <n v="0"/>
  </r>
  <r>
    <x v="414"/>
    <s v="111005007"/>
    <s v="MSP-SGOLS-2022-1734-M"/>
    <d v="2022-10-19T00:00:00"/>
    <s v="MSP-DPI-2022-1802-M"/>
    <d v="2022-10-20T00:00:00"/>
    <x v="0"/>
    <s v="ASIGNACIÓN DE RECURSOS A LAS COORDINACIONES ZONALES 6-7-8 Y 9 PARA ABASTECIMIENTO DE MEDICAMENTOS Y DISPOSITIVOS MÉDICOS"/>
    <s v="PROVISION Y PRESTACION DE SERVICIOS DE SALUD"/>
    <s v="“ADQUISICIÓN DE MEDICAMENTOS PARA LOS ESTABLECIMIENTOS DEL MINISTERIO DE SALUD PÚBLICA”"/>
    <s v="PLANTA CENTRAL"/>
    <n v="9999"/>
    <n v="90"/>
    <s v="000"/>
    <s v="001"/>
    <n v="530809"/>
    <n v="1701"/>
    <s v="001"/>
    <s v="0000"/>
    <s v="0000"/>
    <n v="0"/>
    <n v="0"/>
    <n v="0"/>
    <n v="1"/>
    <n v="0"/>
    <n v="1"/>
    <s v="SI"/>
    <m/>
    <m/>
    <s v="Mayra Espinoza"/>
    <n v="12999999"/>
    <n v="0"/>
    <n v="12999999"/>
    <s v="SUB GESTION OPERACIONES LOGISTICA SALUD "/>
    <x v="32"/>
    <s v="NO APLICA"/>
    <s v="SI"/>
    <n v="0"/>
  </r>
  <r>
    <x v="414"/>
    <s v="111005020"/>
    <s v="MSP-SGOLS-2022-1734-M"/>
    <d v="2022-10-19T00:00:00"/>
    <s v="MSP-DPI-2022-1802-M"/>
    <d v="2022-10-20T00:00:00"/>
    <x v="0"/>
    <s v="ASIGNACIÓN DE RECURSOS A LAS COORDINACIONES ZONALES 6-7-8 Y 9 PARA ABASTECIMIENTO DE MEDICAMENTOS Y DISPOSITIVOS MÉDICOS"/>
    <s v="PROGRAMAS DE SALUD PUBLICA"/>
    <s v="Adquisición de medicamentos de consulta externa a través del procedimiento de externalización de farmacias para la Fase 3"/>
    <s v="PLANTA CENTRAL"/>
    <n v="9999"/>
    <n v="24"/>
    <s v="000"/>
    <s v="002"/>
    <n v="530809"/>
    <n v="1701"/>
    <s v="001"/>
    <s v="0000"/>
    <s v="0000"/>
    <n v="0"/>
    <n v="0"/>
    <n v="0"/>
    <n v="3665978.5"/>
    <n v="0"/>
    <n v="3665978.5"/>
    <s v="SI"/>
    <m/>
    <m/>
    <s v="Mayra Espinoza"/>
    <n v="13.349999999627471"/>
    <n v="0"/>
    <n v="13.349999999627471"/>
    <s v="SUB GESTION OPERACIONES LOGISTICA SALUD "/>
    <x v="32"/>
    <s v="Externalización de Medicamentos"/>
    <s v="SI"/>
    <n v="0"/>
  </r>
  <r>
    <x v="414"/>
    <s v="111005026"/>
    <s v="MSP-SGOLS-2022-1734-M"/>
    <d v="2022-10-19T00:00:00"/>
    <s v="MSP-DPI-2022-1802-M"/>
    <d v="2022-10-20T00:00:00"/>
    <x v="0"/>
    <s v="ASIGNACIÓN DE RECURSOS A LAS COORDINACIONES ZONALES 6-7-8 Y 9 PARA ABASTECIMIENTO DE MEDICAMENTOS Y DISPOSITIVOS MÉDICOS"/>
    <s v="PROGRAMAS DE SALUD PUBLICA"/>
    <s v="Adquisición de medicamentos de consulta externa a través del procedimiento de externalización de farmacias para la Fase 1 (Porcentaje de incremento costos operativos)"/>
    <s v="PLANTA CENTRAL"/>
    <n v="9999"/>
    <n v="24"/>
    <s v="000"/>
    <s v="002"/>
    <n v="530242"/>
    <n v="1701"/>
    <s v="001"/>
    <s v="0000"/>
    <s v="0000"/>
    <n v="0"/>
    <n v="0"/>
    <n v="0"/>
    <n v="151855.54999999999"/>
    <n v="0"/>
    <n v="151855.54999999999"/>
    <s v="SI"/>
    <m/>
    <m/>
    <s v="Mayra Espinoza"/>
    <n v="19891.200000000012"/>
    <n v="0"/>
    <n v="19891.200000000012"/>
    <s v="SUB GESTION OPERACIONES LOGISTICA SALUD "/>
    <x v="32"/>
    <s v="Externalización de Medicamentos"/>
    <s v="SI"/>
    <n v="2.9103830456733704E-11"/>
  </r>
  <r>
    <x v="414"/>
    <s v="111005028"/>
    <s v="MSP-SGOLS-2022-1734-M"/>
    <d v="2022-10-19T00:00:00"/>
    <s v="MSP-DPI-2022-1802-M"/>
    <d v="2022-10-20T00:00:00"/>
    <x v="0"/>
    <s v="ASIGNACIÓN DE RECURSOS A LAS COORDINACIONES ZONALES 6-7-8 Y 9 PARA ABASTECIMIENTO DE MEDICAMENTOS Y DISPOSITIVOS MÉDICOS"/>
    <s v="PROVISION Y PRESTACION DE SERVICIOS DE SALUD"/>
    <s v="Incremento Presupuestario del MEF para cubrir la Emergencia del Secto Salud (Decreto Ejecutivo 454 de 2022)"/>
    <s v="PLANTA CENTRAL"/>
    <n v="9999"/>
    <n v="90"/>
    <s v="000"/>
    <s v="001"/>
    <n v="530809"/>
    <n v="1701"/>
    <s v="001"/>
    <s v="0000"/>
    <s v="0000"/>
    <n v="0"/>
    <n v="0"/>
    <n v="0"/>
    <n v="268869.42"/>
    <n v="0"/>
    <n v="268869.42"/>
    <s v="SI"/>
    <m/>
    <m/>
    <s v="Mayra Espinoza"/>
    <n v="0"/>
    <n v="0"/>
    <n v="0"/>
    <s v="SUB GESTION OPERACIONES LOGISTICA SALUD "/>
    <x v="32"/>
    <s v="EMERGENCIA SECTOR SALUD"/>
    <s v="NO"/>
    <n v="0"/>
  </r>
  <r>
    <x v="414"/>
    <s v="111005043"/>
    <s v="MSP-SGOLS-2022-1734-M"/>
    <d v="2022-10-19T00:00:00"/>
    <s v="MSP-DPI-2022-1802-M"/>
    <d v="2022-10-20T00:00:00"/>
    <x v="0"/>
    <s v="ASIGNACIÓN DE RECURSOS A LAS COORDINACIONES ZONALES 6-7-8 Y 9 PARA ABASTECIMIENTO DE MEDICAMENTOS Y DISPOSITIVOS MÉDICOS"/>
    <s v="PROVISION Y PRESTACION DE SERVICIOS DE SALUD"/>
    <s v="“ADQUISICIÓN DE DISPOSITIVOS MÉDICOS DE USO GENERAL PARA LOS ESTABLECIMIENTOS DE SALUD DEL MINISTERIO DE SALUD PÚBLICA POR DECLARATORIA DE EMERGENCIA ”"/>
    <s v="PLANTA CENTRAL"/>
    <n v="9999"/>
    <n v="90"/>
    <s v="000"/>
    <s v="001"/>
    <n v="530826"/>
    <n v="1701"/>
    <s v="001"/>
    <s v="0000"/>
    <s v="0000"/>
    <n v="0"/>
    <n v="0"/>
    <n v="0"/>
    <n v="0.01"/>
    <n v="0"/>
    <n v="0.01"/>
    <s v="SI"/>
    <m/>
    <m/>
    <s v="Mayra Espinoza"/>
    <n v="1352729.6199999973"/>
    <n v="0"/>
    <n v="1352729.6199999973"/>
    <s v="SUB GESTION OPERACIONES LOGISTICA SALUD "/>
    <x v="32"/>
    <s v="EMERGENCIA SECTOR SALUD"/>
    <s v="SI"/>
    <n v="-2.7939677238464355E-9"/>
  </r>
  <r>
    <x v="414"/>
    <s v="111005044"/>
    <s v="MSP-SGOLS-2022-1734-M"/>
    <d v="2022-10-19T00:00:00"/>
    <s v="MSP-DPI-2022-1802-M"/>
    <d v="2022-10-20T00:00:00"/>
    <x v="0"/>
    <s v="ASIGNACIÓN DE RECURSOS A LAS COORDINACIONES ZONALES 6-7-8 Y 9 PARA ABASTECIMIENTO DE MEDICAMENTOS Y DISPOSITIVOS MÉDICOS"/>
    <s v="PROGRAMAS DE SALUD PUBLICA"/>
    <s v="COSTOS OPERATIVOS ADQUISICIÓN DE MEDICAMENTOS DE CONSULTA EXTERNA A TRAVÉS DEL PROCEDIMIENTO DEEXTERNALIZACIÓN DE FARMACIAS PARA EL GRUPO I DE LA FASE II”"/>
    <s v="PLANTA CENTRAL"/>
    <n v="9999"/>
    <n v="24"/>
    <s v="000"/>
    <s v="002"/>
    <n v="530242"/>
    <n v="1701"/>
    <s v="001"/>
    <s v="0000"/>
    <s v="0000"/>
    <n v="0"/>
    <n v="0"/>
    <n v="0"/>
    <n v="90771.29"/>
    <n v="0"/>
    <n v="90771.29"/>
    <s v="SI"/>
    <m/>
    <m/>
    <s v="Mayra Espinoza"/>
    <n v="30257.100000000006"/>
    <n v="0"/>
    <n v="30257.100000000006"/>
    <s v="SUB GESTION OPERACIONES LOGISTICA SALUD "/>
    <x v="32"/>
    <s v="Externalización de Medicamentos"/>
    <s v="SI"/>
    <n v="30078.090000000007"/>
  </r>
  <r>
    <x v="414"/>
    <s v="111005045"/>
    <s v="MSP-SGOLS-2022-1734-M"/>
    <d v="2022-10-19T00:00:00"/>
    <s v="MSP-DPI-2022-1802-M"/>
    <d v="2022-10-20T00:00:00"/>
    <x v="0"/>
    <s v="ASIGNACIÓN DE RECURSOS A LAS COORDINACIONES ZONALES 6-7-8 Y 9 PARA ABASTECIMIENTO DE MEDICAMENTOS Y DISPOSITIVOS MÉDICOS"/>
    <s v="PROGRAMAS DE SALUD PUBLICA"/>
    <s v="&quot;COSTOS OPERATIVOS PARA  &quot;ADQUISICIÓN DE MEDICAMENTOS DE CONSULTA EXTERNA A TRAVÉS DEL PROCEDIMIENTO DE EXTERNALIZACIÓN DE FARMACIAS PARA EL GRUPO II DE LA FASE II&quot;"/>
    <s v="PLANTA CENTRAL"/>
    <n v="9999"/>
    <n v="24"/>
    <s v="000"/>
    <s v="002"/>
    <n v="530242"/>
    <n v="1701"/>
    <s v="001"/>
    <s v="0000"/>
    <s v="0000"/>
    <n v="0"/>
    <n v="0"/>
    <n v="0"/>
    <n v="56010.91"/>
    <n v="0"/>
    <n v="56010.91"/>
    <s v="SI"/>
    <m/>
    <m/>
    <s v="Mayra Espinoza"/>
    <n v="18669.97"/>
    <n v="0"/>
    <n v="18669.97"/>
    <s v="SUB GESTION OPERACIONES LOGISTICA SALUD "/>
    <x v="32"/>
    <s v="Externalización de Medicamentos"/>
    <s v="SI"/>
    <n v="18669.97"/>
  </r>
  <r>
    <x v="414"/>
    <s v="111005046"/>
    <s v="MSP-SGOLS-2022-1734-M"/>
    <d v="2022-10-19T00:00:00"/>
    <s v="MSP-DPI-2022-1802-M"/>
    <d v="2022-10-20T00:00:00"/>
    <x v="0"/>
    <s v="ASIGNACIÓN DE RECURSOS A LAS COORDINACIONES ZONALES 6-7-8 Y 9 PARA ABASTECIMIENTO DE MEDICAMENTOS Y DISPOSITIVOS MÉDICOS"/>
    <s v="PROGRAMAS DE SALUD PUBLICA"/>
    <s v="ADQUISICIÓN DE MEDICAMENTOS DE CONSULTA EXTERNA A TRAVÉS DEL PROCEDIMIENTO DE EXTERNALIZACIÓN DE FARMACIAS PARA EL GRUPO II DE LA FASE II "/>
    <s v="PLANTA CENTRAL"/>
    <n v="9999"/>
    <n v="24"/>
    <s v="000"/>
    <s v="002"/>
    <n v="530809"/>
    <n v="1701"/>
    <s v="001"/>
    <s v="0000"/>
    <s v="0000"/>
    <n v="0"/>
    <n v="0"/>
    <n v="0"/>
    <n v="1120198.1200000001"/>
    <n v="0"/>
    <n v="1120198.1200000001"/>
    <s v="SI"/>
    <m/>
    <m/>
    <s v="Mayra Espinoza"/>
    <n v="43053.460000000196"/>
    <n v="0"/>
    <n v="43053.460000000196"/>
    <s v="SUB GESTION OPERACIONES LOGISTICA SALUD "/>
    <x v="32"/>
    <s v="Externalización de Medicamentos"/>
    <s v="SI"/>
    <n v="43053.460000000196"/>
  </r>
  <r>
    <x v="414"/>
    <s v="CZ6"/>
    <s v="MSP-SGOLS-2022-1734-M"/>
    <d v="2022-10-19T00:00:00"/>
    <s v="MSP-DPI-2022-1802-M"/>
    <d v="2022-10-20T00:00:00"/>
    <x v="0"/>
    <s v="ASIGNACIÓN DE RECURSOS A LAS COORDINACIONES ZONALES 6-7-8 Y 9 PARA ABASTECIMIENTO DE MEDICAMENTOS Y DISPOSITIVOS MÉDICOS"/>
    <s v="CZ6"/>
    <s v="CZ6"/>
    <s v="CZ6"/>
    <s v="56"/>
    <n v="90"/>
    <s v="000"/>
    <s v="001"/>
    <s v="530826"/>
    <n v="101"/>
    <s v="001"/>
    <s v="0000"/>
    <s v="0000"/>
    <n v="1498752.26"/>
    <n v="0"/>
    <n v="1498752.26"/>
    <n v="0"/>
    <n v="0"/>
    <n v="0"/>
    <s v="SI"/>
    <m/>
    <m/>
    <s v="Mayra Espinoza"/>
    <e v="#N/A"/>
    <e v="#N/A"/>
    <e v="#N/A"/>
    <e v="#N/A"/>
    <x v="8"/>
    <e v="#N/A"/>
    <e v="#N/A"/>
    <e v="#N/A"/>
  </r>
  <r>
    <x v="414"/>
    <s v="CZ7"/>
    <s v="MSP-SGOLS-2022-1734-M"/>
    <d v="2022-10-19T00:00:00"/>
    <s v="MSP-DPI-2022-1802-M"/>
    <d v="2022-10-20T00:00:00"/>
    <x v="0"/>
    <s v="ASIGNACIÓN DE RECURSOS A LAS COORDINACIONES ZONALES 6-7-8 Y 9 PARA ABASTECIMIENTO DE MEDICAMENTOS Y DISPOSITIVOS MÉDICOS"/>
    <s v="CZ7"/>
    <s v="CZ7"/>
    <s v="CZ7"/>
    <s v="57"/>
    <n v="90"/>
    <s v="000"/>
    <s v="001"/>
    <s v="530826"/>
    <n v="1101"/>
    <s v="001"/>
    <s v="0000"/>
    <s v="0000"/>
    <n v="1605867.66"/>
    <n v="0"/>
    <n v="1605867.66"/>
    <n v="0"/>
    <n v="0"/>
    <n v="0"/>
    <s v="SI"/>
    <m/>
    <m/>
    <s v="Mayra Espinoza"/>
    <e v="#N/A"/>
    <e v="#N/A"/>
    <e v="#N/A"/>
    <e v="#N/A"/>
    <x v="8"/>
    <e v="#N/A"/>
    <e v="#N/A"/>
    <e v="#N/A"/>
  </r>
  <r>
    <x v="414"/>
    <s v="CZ8"/>
    <s v="MSP-SGOLS-2022-1734-M"/>
    <d v="2022-10-19T00:00:00"/>
    <s v="MSP-DPI-2022-1802-M"/>
    <d v="2022-10-20T00:00:00"/>
    <x v="0"/>
    <s v="ASIGNACIÓN DE RECURSOS A LAS COORDINACIONES ZONALES 6-7-8 Y 9 PARA ABASTECIMIENTO DE MEDICAMENTOS Y DISPOSITIVOS MÉDICOS"/>
    <s v="CZ8"/>
    <s v="CZ8"/>
    <s v="CZ8"/>
    <s v="58"/>
    <n v="90"/>
    <s v="000"/>
    <s v="001"/>
    <s v="530826"/>
    <n v="901"/>
    <s v="001"/>
    <s v="0000"/>
    <s v="0000"/>
    <n v="1227861.79"/>
    <n v="0"/>
    <n v="1227861.79"/>
    <n v="0"/>
    <n v="0"/>
    <n v="0"/>
    <s v="SI"/>
    <m/>
    <m/>
    <s v="Mayra Espinoza"/>
    <e v="#N/A"/>
    <e v="#N/A"/>
    <e v="#N/A"/>
    <e v="#N/A"/>
    <x v="8"/>
    <e v="#N/A"/>
    <e v="#N/A"/>
    <e v="#N/A"/>
  </r>
  <r>
    <x v="414"/>
    <s v="CZ9"/>
    <s v="MSP-SGOLS-2022-1734-M"/>
    <d v="2022-10-19T00:00:00"/>
    <s v="MSP-DPI-2022-1802-M"/>
    <d v="2022-10-20T00:00:00"/>
    <x v="0"/>
    <s v="ASIGNACIÓN DE RECURSOS A LAS COORDINACIONES ZONALES 6-7-8 Y 9 PARA ABASTECIMIENTO DE MEDICAMENTOS Y DISPOSITIVOS MÉDICOS"/>
    <s v="CZ9"/>
    <s v="CZ9"/>
    <s v="CZ9"/>
    <s v="59"/>
    <n v="90"/>
    <s v="000"/>
    <s v="001"/>
    <s v="530826"/>
    <n v="1701"/>
    <s v="001"/>
    <s v="0000"/>
    <s v="0000"/>
    <n v="1021203.09"/>
    <n v="0"/>
    <n v="1021203.09"/>
    <n v="0"/>
    <n v="0"/>
    <n v="0"/>
    <s v="SI"/>
    <m/>
    <m/>
    <s v="Mayra Espinoza"/>
    <e v="#N/A"/>
    <e v="#N/A"/>
    <e v="#N/A"/>
    <e v="#N/A"/>
    <x v="8"/>
    <e v="#N/A"/>
    <e v="#N/A"/>
    <e v="#N/A"/>
  </r>
  <r>
    <x v="415"/>
    <s v="137000021"/>
    <s v="MSP-DCIP-2022-0569-M"/>
    <d v="2022-10-20T00:00:00"/>
    <s v="MSP-DPI-2022-1818-M"/>
    <d v="2022-10-24T00:00:00"/>
    <x v="0"/>
    <s v="La reforma se realiza para el financiamiento en la CZ4 de la organización y logística del evento de Apertura de la primera fase del Hospital Miguel Alcívar Bahía de Caráquez"/>
    <s v="ADMINISTRACION CENTRAL"/>
    <s v="CONTRATACIÓN DEL SERVICIO DE ORGANIZACIÓN Y DESARROLLO DE EVENTOS DEL MINISTERIO DE SALUD PÚBLICA"/>
    <s v="PLANTA CENTRAL"/>
    <n v="9999"/>
    <s v="01"/>
    <s v="000"/>
    <s v="001"/>
    <n v="530249"/>
    <n v="1701"/>
    <s v="001"/>
    <s v="0000"/>
    <s v="0000"/>
    <n v="0"/>
    <n v="0"/>
    <n v="0"/>
    <n v="6725"/>
    <n v="0"/>
    <n v="6725"/>
    <s v="SI"/>
    <m/>
    <m/>
    <s v="Grace Guano F"/>
    <n v="0"/>
    <n v="0"/>
    <n v="0"/>
    <s v="DESPACHO MINISTERIAL"/>
    <x v="16"/>
    <s v="NO APLICA"/>
    <s v="NO"/>
    <n v="0"/>
  </r>
  <r>
    <x v="415"/>
    <s v="CZ4"/>
    <s v="MSP-DCIP-2022-0569-M"/>
    <d v="2022-10-20T00:00:00"/>
    <s v="MSP-DPI-2022-1818-M"/>
    <d v="2022-10-24T00:00:00"/>
    <x v="0"/>
    <s v="La reforma se realiza para el financiamiento en la CZ4 de la organización y logística del evento de Apertura de la primera fase del Hospital Miguel Alcívar Bahía de Caráquez"/>
    <s v="ZONA 4"/>
    <s v="ZONA 4"/>
    <s v="ZONA 4"/>
    <s v="0054"/>
    <s v="01"/>
    <s v="000"/>
    <s v="001"/>
    <s v="530249"/>
    <n v="1301"/>
    <s v="001"/>
    <s v="0000"/>
    <s v="0000"/>
    <n v="6725"/>
    <n v="0"/>
    <n v="6725"/>
    <n v="0"/>
    <n v="0"/>
    <n v="0"/>
    <s v="SI"/>
    <m/>
    <m/>
    <s v="Grace Guano F"/>
    <e v="#N/A"/>
    <e v="#N/A"/>
    <e v="#N/A"/>
    <e v="#N/A"/>
    <x v="8"/>
    <e v="#N/A"/>
    <e v="#N/A"/>
    <e v="#N/A"/>
  </r>
  <r>
    <x v="416"/>
    <s v="113001011"/>
    <s v="MSP-DNPS-2022-1043-M"/>
    <d v="2022-10-19T00:00:00"/>
    <s v="MSP-DPI-2022-1830-M"/>
    <d v="2022-10-25T00:00:00"/>
    <x v="0"/>
    <s v="LA REFORMA SE REALIZA CON LA FINALIDAD DE EFECTUAR LA ACTIVIDAD &quot;SERVICIO DE DISEÑO, EDICIÓN, DIAGRAMACIÓN, REPRODUCCIÓN E IMPRESIÓN DE MATERIAL EDUCOMUNICACIONAL DE PROMOCIÓN DE LA SALUD E IGUALDAD&quot;, PROCESO QUE CONTEMPLA UNA CERTIFICACIÓN PRESUPUESTARIA PLURIANUAL._x000a__x000a__x000a__x000a_"/>
    <s v="PREVENCION Y PROMOCION DE LA SALUD"/>
    <s v="Servicio de diseño, edición, diagramación, reproducción e impresión de material educomunicacional de promoción de la salud e igualdad"/>
    <s v="PLANTA CENTRAL"/>
    <n v="9999"/>
    <n v="55"/>
    <s v="000"/>
    <s v="002"/>
    <n v="530204"/>
    <n v="1701"/>
    <s v="001"/>
    <s v="0000"/>
    <s v="0000"/>
    <n v="1"/>
    <n v="0"/>
    <n v="1"/>
    <n v="0"/>
    <n v="0"/>
    <n v="0"/>
    <s v="SI"/>
    <m/>
    <m/>
    <s v="DIANA MESIAS"/>
    <n v="1"/>
    <n v="0"/>
    <n v="1"/>
    <s v="SUB PROMOCION SALUD INTERCULTURAL  IGUALDAD"/>
    <x v="2"/>
    <s v="NO APLICA"/>
    <s v="SI"/>
    <n v="0"/>
  </r>
  <r>
    <x v="416"/>
    <s v="132001001"/>
    <s v="MSP-DNPS-2022-1043-M"/>
    <d v="2022-10-19T00:00:00"/>
    <s v="MSP-DPI-2022-1830-M"/>
    <d v="2022-10-25T00:00:00"/>
    <x v="0"/>
    <s v="LA REFORMA SE REALIZA CON LA FINALIDAD DE EFECTUAR LA ACTIVIDAD &quot;SERVICIO DE DISEÑO, EDICIÓN, DIAGRAMACIÓN, REPRODUCCIÓN E IMPRESIÓN DE MATERIAL EDUCOMUNICACIONAL DE PROMOCIÓN DE LA SALUD E IGUALDAD&quot;, PROCESO QUE CONTEMPLA UNA CERTIFICACIÓN PRESUPUESTARIA PLURIANUAL."/>
    <s v="ADMINISTRACION CENTRAL"/>
    <s v="Asignación esigef para financiar actividades priorizadas "/>
    <s v="PLANTA CENTRAL"/>
    <n v="9999"/>
    <s v="01"/>
    <s v="000"/>
    <s v="001"/>
    <n v="530106"/>
    <n v="1701"/>
    <s v="001"/>
    <s v="0000"/>
    <s v="0000"/>
    <n v="0"/>
    <n v="0"/>
    <n v="0"/>
    <n v="1"/>
    <n v="0"/>
    <n v="1"/>
    <s v="SI"/>
    <m/>
    <m/>
    <s v="DIANA MESIAS"/>
    <n v="750.64999999999964"/>
    <n v="0"/>
    <n v="750.64999999999964"/>
    <s v="COOR PLANIFICACION GEST ESTRAT"/>
    <x v="25"/>
    <s v="NO APLICA"/>
    <s v="SI"/>
    <n v="750.64999999999964"/>
  </r>
  <r>
    <x v="417"/>
    <s v="111005020"/>
    <s v="MSP-SGOLS-2022-1744-M"/>
    <d v="2022-10-21T00:00:00"/>
    <s v="MSP-DPI-2022-1838-M"/>
    <d v="2022-10-27T00:00:00"/>
    <x v="0"/>
    <s v="ABASTECIMIENTO DE MEDICAMENTOS &quot;ELOSULFASA ALFA LÍQUIDO PARENTERAL 1 MG/ML X 5 ML&quot; RESOLUCIÓN JUDICIAL MEDIDAS CAUTELARES NRO. 17204-2022-02914_CZ9"/>
    <s v="PROGRAMAS DE SALUD PUBLICA"/>
    <s v="Adquisición de medicamentos de consulta externa a través del procedimiento de externalización de farmacias para la Fase 3"/>
    <s v="PLANTA CENTRAL"/>
    <n v="9999"/>
    <n v="24"/>
    <s v="000"/>
    <s v="002"/>
    <n v="530809"/>
    <n v="1701"/>
    <s v="001"/>
    <s v="0000"/>
    <s v="0000"/>
    <n v="0"/>
    <m/>
    <n v="0"/>
    <n v="465192"/>
    <m/>
    <n v="465192"/>
    <s v="SI"/>
    <m/>
    <m/>
    <s v="Mayra Espinoza"/>
    <n v="13.349999999627471"/>
    <n v="0"/>
    <n v="13.349999999627471"/>
    <s v="SUB GESTION OPERACIONES LOGISTICA SALUD "/>
    <x v="32"/>
    <s v="Externalización de Medicamentos"/>
    <s v="SI"/>
    <n v="0"/>
  </r>
  <r>
    <x v="417"/>
    <s v="CZ9"/>
    <s v="MSP-SGOLS-2022-1744-M"/>
    <d v="2022-10-21T00:00:00"/>
    <s v="MSP-DPI-2022-1838-M"/>
    <d v="2022-10-27T00:00:00"/>
    <x v="0"/>
    <s v="ABASTECIMIENTO DE MEDICAMENTOS &quot;ELOSULFASA ALFA LÍQUIDO PARENTERAL 1 MG/ML X 5 ML&quot; RESOLUCIÓN JUDICIAL MEDIDAS CAUTELARES NRO. 17204-2022-02914_CZ9"/>
    <s v="CZ9"/>
    <s v="CZ9"/>
    <s v="CZ9"/>
    <s v="1421"/>
    <n v="90"/>
    <s v="000"/>
    <s v="005"/>
    <s v="530809"/>
    <n v="1701"/>
    <s v="001"/>
    <s v="0000"/>
    <s v="0000"/>
    <n v="465192"/>
    <n v="0"/>
    <n v="465192"/>
    <m/>
    <m/>
    <n v="0"/>
    <s v="SI"/>
    <m/>
    <m/>
    <s v="Mayra Espinoza"/>
    <e v="#N/A"/>
    <e v="#N/A"/>
    <e v="#N/A"/>
    <e v="#N/A"/>
    <x v="8"/>
    <e v="#N/A"/>
    <e v="#N/A"/>
    <e v="#N/A"/>
  </r>
  <r>
    <x v="418"/>
    <s v="ZONA 1"/>
    <s v="MSP-DNIS-2022-1826-M"/>
    <d v="2022-10-21T00:00:00"/>
    <s v="MSP-DPI-2022-1820-M"/>
    <d v="2022-10-24T00:00:00"/>
    <x v="0"/>
    <s v="SALDOS DISPONIBLES NO SE EJECUTARÁN DENTRO DEL PRESENTE PERÍODO FISCAL 2022, SE OPTIMIZA EL RECURSO PARA CUBRIR NECESIDADES EMERGENTES."/>
    <s v="ZONA 1"/>
    <s v="ZONA 1"/>
    <s v="ZONA 1"/>
    <n v="51"/>
    <n v="55"/>
    <s v="000"/>
    <s v="005"/>
    <n v="530417"/>
    <s v="001"/>
    <n v="1001"/>
    <s v="0000"/>
    <s v="0000"/>
    <n v="0"/>
    <n v="0"/>
    <n v="0"/>
    <n v="70.930000000000007"/>
    <n v="0"/>
    <n v="70.930000000000007"/>
    <s v="SI"/>
    <m/>
    <m/>
    <s v="Mayra Espinoza"/>
    <e v="#N/A"/>
    <e v="#N/A"/>
    <e v="#N/A"/>
    <e v="#N/A"/>
    <x v="8"/>
    <e v="#N/A"/>
    <e v="#N/A"/>
    <e v="#N/A"/>
  </r>
  <r>
    <x v="418"/>
    <s v="ZONA 3"/>
    <s v="MSP-DNIS-2022-1826-M"/>
    <d v="2022-10-21T00:00:00"/>
    <s v="MSP-DPI-2022-1820-M"/>
    <d v="2022-10-24T00:00:00"/>
    <x v="0"/>
    <s v="SALDOS DISPONIBLES NO SE EJECUTARÁN DENTRO DEL PRESENTE PERÍODO FISCAL 2022, SE OPTIMIZA EL RECURSO PARA CUBRIR NECESIDADES EMERGENTES."/>
    <s v="ZONA 3"/>
    <s v="ZONA 3"/>
    <s v="ZONA 3"/>
    <n v="53"/>
    <n v="55"/>
    <s v="000"/>
    <s v="005"/>
    <n v="530417"/>
    <s v="001"/>
    <n v="601"/>
    <s v="0000"/>
    <s v="0000"/>
    <n v="0"/>
    <n v="0"/>
    <n v="0"/>
    <n v="18067.990000000002"/>
    <n v="0"/>
    <n v="18067.990000000002"/>
    <s v="SI"/>
    <m/>
    <m/>
    <s v="Mayra Espinoza"/>
    <e v="#N/A"/>
    <e v="#N/A"/>
    <e v="#N/A"/>
    <e v="#N/A"/>
    <x v="8"/>
    <e v="#N/A"/>
    <e v="#N/A"/>
    <e v="#N/A"/>
  </r>
  <r>
    <x v="418"/>
    <s v="ZONA 4"/>
    <s v="MSP-DNIS-2022-1826-M"/>
    <d v="2022-10-21T00:00:00"/>
    <s v="MSP-DPI-2022-1820-M"/>
    <d v="2022-10-24T00:00:00"/>
    <x v="0"/>
    <s v="SALDOS DISPONIBLES NO SE EJECUTARÁN DENTRO DEL PRESENTE PERÍODO FISCAL 2022, SE OPTIMIZA EL RECURSO PARA CUBRIR NECESIDADES EMERGENTES."/>
    <s v="ZONA 4"/>
    <s v="ZONA 4"/>
    <s v="ZONA 4"/>
    <n v="54"/>
    <n v="55"/>
    <s v="000"/>
    <s v="005"/>
    <n v="530417"/>
    <s v="001"/>
    <n v="1301"/>
    <s v="0000"/>
    <s v="0000"/>
    <n v="0"/>
    <n v="0"/>
    <n v="0"/>
    <n v="19591.95"/>
    <n v="0"/>
    <n v="19591.95"/>
    <s v="SI"/>
    <m/>
    <m/>
    <s v="Mayra Espinoza"/>
    <e v="#N/A"/>
    <e v="#N/A"/>
    <e v="#N/A"/>
    <e v="#N/A"/>
    <x v="8"/>
    <e v="#N/A"/>
    <e v="#N/A"/>
    <e v="#N/A"/>
  </r>
  <r>
    <x v="418"/>
    <s v="ZONA 5"/>
    <s v="MSP-DNIS-2022-1826-M"/>
    <d v="2022-10-21T00:00:00"/>
    <s v="MSP-DPI-2022-1820-M"/>
    <d v="2022-10-24T00:00:00"/>
    <x v="0"/>
    <s v="SALDOS DISPONIBLES NO SE EJECUTARÁN DENTRO DEL PRESENTE PERÍODO FISCAL 2022, SE OPTIMIZA EL RECURSO PARA CUBRIR NECESIDADES EMERGENTES."/>
    <s v="ZONA 5"/>
    <s v="ZONA 5"/>
    <s v="ZONA 5"/>
    <n v="55"/>
    <n v="55"/>
    <s v="000"/>
    <s v="005"/>
    <n v="530417"/>
    <s v="001"/>
    <n v="910"/>
    <s v="0000"/>
    <s v="0000"/>
    <n v="0"/>
    <n v="0"/>
    <n v="0"/>
    <n v="63009.63"/>
    <n v="0"/>
    <n v="63009.63"/>
    <s v="SI"/>
    <m/>
    <m/>
    <s v="Mayra Espinoza"/>
    <e v="#N/A"/>
    <e v="#N/A"/>
    <e v="#N/A"/>
    <e v="#N/A"/>
    <x v="8"/>
    <e v="#N/A"/>
    <e v="#N/A"/>
    <e v="#N/A"/>
  </r>
  <r>
    <x v="418"/>
    <s v="ZONA 6"/>
    <s v="MSP-DNIS-2022-1826-M"/>
    <d v="2022-10-21T00:00:00"/>
    <s v="MSP-DPI-2022-1820-M"/>
    <d v="2022-10-24T00:00:00"/>
    <x v="0"/>
    <s v="SALDOS DISPONIBLES NO SE EJECUTARÁN DENTRO DEL PRESENTE PERÍODO FISCAL 2022, SE OPTIMIZA EL RECURSO PARA CUBRIR NECESIDADES EMERGENTES."/>
    <s v="ZONA 6"/>
    <s v="ZONA 6"/>
    <s v="ZONA 6"/>
    <n v="1009"/>
    <n v="55"/>
    <s v="000"/>
    <s v="005"/>
    <n v="530417"/>
    <s v="001"/>
    <n v="103"/>
    <s v="0000"/>
    <s v="0000"/>
    <n v="0"/>
    <n v="0"/>
    <n v="0"/>
    <n v="824.47"/>
    <n v="0"/>
    <n v="824.47"/>
    <s v="SI"/>
    <m/>
    <m/>
    <s v="Mayra Espinoza"/>
    <e v="#N/A"/>
    <e v="#N/A"/>
    <e v="#N/A"/>
    <e v="#N/A"/>
    <x v="8"/>
    <e v="#N/A"/>
    <e v="#N/A"/>
    <e v="#N/A"/>
  </r>
  <r>
    <x v="418"/>
    <s v="ZONA 6"/>
    <s v="MSP-DNIS-2022-1826-M"/>
    <d v="2022-10-21T00:00:00"/>
    <s v="MSP-DPI-2022-1820-M"/>
    <d v="2022-10-24T00:00:00"/>
    <x v="0"/>
    <s v="SALDOS DISPONIBLES NO SE EJECUTARÁN DENTRO DEL PRESENTE PERÍODO FISCAL 2022, SE OPTIMIZA EL RECURSO PARA CUBRIR NECESIDADES EMERGENTES."/>
    <s v="ZONA 6"/>
    <s v="ZONA 6"/>
    <s v="ZONA 6"/>
    <n v="1009"/>
    <n v="55"/>
    <s v="000"/>
    <s v="005"/>
    <s v="530604"/>
    <s v="001"/>
    <n v="103"/>
    <s v="0000"/>
    <s v="0000"/>
    <n v="0"/>
    <n v="0"/>
    <n v="0"/>
    <n v="604.67999999999995"/>
    <m/>
    <n v="604.67999999999995"/>
    <s v="SI"/>
    <m/>
    <m/>
    <s v="Mayra Espinoza"/>
    <e v="#N/A"/>
    <e v="#N/A"/>
    <e v="#N/A"/>
    <e v="#N/A"/>
    <x v="8"/>
    <e v="#N/A"/>
    <e v="#N/A"/>
    <e v="#N/A"/>
  </r>
  <r>
    <x v="418"/>
    <s v="ZONA 4"/>
    <s v="MSP-DNIS-2022-1826-M"/>
    <d v="2022-10-21T00:00:00"/>
    <s v="MSP-DPI-2022-1820-M"/>
    <d v="2022-10-24T00:00:00"/>
    <x v="0"/>
    <s v="SALDOS DISPONIBLES NO SE EJECUTARÁN DENTRO DEL PRESENTE PERÍODO FISCAL 2022, SE OPTIMIZA EL RECURSO PARA CUBRIR NECESIDADES EMERGENTES."/>
    <s v="ZONA 4"/>
    <s v="ZONA 4"/>
    <s v="ZONA 4"/>
    <n v="1336"/>
    <n v="55"/>
    <s v="000"/>
    <s v="005"/>
    <n v="530417"/>
    <s v="001"/>
    <n v="1308"/>
    <s v="0000"/>
    <s v="0000"/>
    <n v="0"/>
    <n v="0"/>
    <n v="0"/>
    <n v="199999.99"/>
    <n v="0"/>
    <n v="199999.99"/>
    <s v="SI"/>
    <m/>
    <m/>
    <s v="Mayra Espinoza"/>
    <e v="#N/A"/>
    <e v="#N/A"/>
    <e v="#N/A"/>
    <e v="#N/A"/>
    <x v="8"/>
    <e v="#N/A"/>
    <e v="#N/A"/>
    <e v="#N/A"/>
  </r>
  <r>
    <x v="418"/>
    <s v="ZONA 3"/>
    <s v="MSP-DNIS-2022-1826-M"/>
    <d v="2022-10-21T00:00:00"/>
    <s v="MSP-DPI-2022-1820-M"/>
    <d v="2022-10-24T00:00:00"/>
    <x v="0"/>
    <s v="SALDOS DISPONIBLES NO SE EJECUTARÁN DENTRO DEL PRESENTE PERÍODO FISCAL 2022, SE OPTIMIZA EL RECURSO PARA CUBRIR NECESIDADES EMERGENTES."/>
    <s v="ZONA 3"/>
    <s v="ZONA 3"/>
    <s v="ZONA 3"/>
    <n v="1463"/>
    <n v="55"/>
    <s v="000"/>
    <s v="005"/>
    <n v="530417"/>
    <s v="001"/>
    <n v="1801"/>
    <s v="0000"/>
    <s v="0000"/>
    <n v="0"/>
    <n v="0"/>
    <n v="0"/>
    <n v="13.5"/>
    <n v="0"/>
    <n v="13.5"/>
    <s v="SI"/>
    <m/>
    <m/>
    <s v="Mayra Espinoza"/>
    <e v="#N/A"/>
    <e v="#N/A"/>
    <e v="#N/A"/>
    <e v="#N/A"/>
    <x v="8"/>
    <e v="#N/A"/>
    <e v="#N/A"/>
    <e v="#N/A"/>
  </r>
  <r>
    <x v="418"/>
    <s v="ZONA 3"/>
    <s v="MSP-DNIS-2022-1826-M"/>
    <d v="2022-10-21T00:00:00"/>
    <s v="MSP-DPI-2022-1820-M"/>
    <d v="2022-10-24T00:00:00"/>
    <x v="0"/>
    <s v="SALDOS DISPONIBLES NO SE EJECUTARÁN DENTRO DEL PRESENTE PERÍODO FISCAL 2022, SE OPTIMIZA EL RECURSO PARA CUBRIR NECESIDADES EMERGENTES."/>
    <s v="ZONA 3"/>
    <s v="ZONA 3"/>
    <s v="ZONA 3"/>
    <n v="1463"/>
    <n v="55"/>
    <s v="000"/>
    <s v="005"/>
    <s v="530604"/>
    <s v="001"/>
    <n v="1801"/>
    <s v="0000"/>
    <s v="0000"/>
    <n v="0"/>
    <n v="0"/>
    <n v="0"/>
    <n v="1117.33"/>
    <n v="0"/>
    <n v="1117.33"/>
    <s v="SI"/>
    <m/>
    <m/>
    <s v="Mayra Espinoza"/>
    <e v="#N/A"/>
    <e v="#N/A"/>
    <e v="#N/A"/>
    <e v="#N/A"/>
    <x v="8"/>
    <e v="#N/A"/>
    <e v="#N/A"/>
    <e v="#N/A"/>
  </r>
  <r>
    <x v="418"/>
    <s v="ZONA 3"/>
    <s v="MSP-DNIS-2022-1826-M"/>
    <d v="2022-10-21T00:00:00"/>
    <s v="MSP-DPI-2022-1820-M"/>
    <d v="2022-10-24T00:00:00"/>
    <x v="0"/>
    <s v="SALDOS DISPONIBLES NO SE EJECUTARÁN DENTRO DEL PRESENTE PERÍODO FISCAL 2022, SE OPTIMIZA EL RECURSO PARA CUBRIR NECESIDADES EMERGENTES."/>
    <s v="ZONA 3"/>
    <s v="ZONA 3"/>
    <s v="ZONA 3"/>
    <n v="1465"/>
    <n v="55"/>
    <s v="000"/>
    <s v="005"/>
    <n v="530417"/>
    <s v="001"/>
    <n v="1807"/>
    <s v="0000"/>
    <s v="0000"/>
    <n v="0"/>
    <n v="0"/>
    <n v="0"/>
    <n v="0.01"/>
    <n v="0"/>
    <n v="0.01"/>
    <s v="SI"/>
    <m/>
    <m/>
    <s v="Mayra Espinoza"/>
    <e v="#N/A"/>
    <e v="#N/A"/>
    <e v="#N/A"/>
    <e v="#N/A"/>
    <x v="8"/>
    <e v="#N/A"/>
    <e v="#N/A"/>
    <e v="#N/A"/>
  </r>
  <r>
    <x v="418"/>
    <s v="ZONA 3"/>
    <s v="MSP-DNIS-2022-1826-M"/>
    <d v="2022-10-21T00:00:00"/>
    <s v="MSP-DPI-2022-1820-M"/>
    <d v="2022-10-24T00:00:00"/>
    <x v="0"/>
    <s v="SALDOS DISPONIBLES NO SE EJECUTARÁN DENTRO DEL PRESENTE PERÍODO FISCAL 2022, SE OPTIMIZA EL RECURSO PARA CUBRIR NECESIDADES EMERGENTES."/>
    <s v="ZONA 3"/>
    <s v="ZONA 3"/>
    <s v="ZONA 3"/>
    <n v="1465"/>
    <n v="55"/>
    <s v="000"/>
    <s v="005"/>
    <s v="530604"/>
    <s v="001"/>
    <n v="1807"/>
    <s v="0000"/>
    <s v="0000"/>
    <n v="0"/>
    <n v="0"/>
    <n v="0"/>
    <n v="1342.58"/>
    <n v="0"/>
    <n v="1342.58"/>
    <s v="SI"/>
    <m/>
    <m/>
    <s v="Mayra Espinoza"/>
    <e v="#N/A"/>
    <e v="#N/A"/>
    <e v="#N/A"/>
    <e v="#N/A"/>
    <x v="8"/>
    <e v="#N/A"/>
    <e v="#N/A"/>
    <e v="#N/A"/>
  </r>
  <r>
    <x v="418"/>
    <s v="ZONA 3"/>
    <s v="MSP-DNIS-2022-1826-M"/>
    <d v="2022-10-21T00:00:00"/>
    <s v="MSP-DPI-2022-1820-M"/>
    <d v="2022-10-24T00:00:00"/>
    <x v="0"/>
    <s v="SALDOS DISPONIBLES NO SE EJECUTARÁN DENTRO DEL PRESENTE PERÍODO FISCAL 2022, SE OPTIMIZA EL RECURSO PARA CUBRIR NECESIDADES EMERGENTES."/>
    <s v="ZONA 3"/>
    <s v="ZONA 3"/>
    <s v="ZONA 3"/>
    <n v="3340"/>
    <n v="55"/>
    <s v="000"/>
    <s v="005"/>
    <n v="530417"/>
    <s v="001"/>
    <n v="602"/>
    <s v="0000"/>
    <s v="0000"/>
    <n v="0"/>
    <n v="0"/>
    <n v="0"/>
    <n v="25535.48"/>
    <n v="0"/>
    <n v="25535.48"/>
    <s v="SI"/>
    <m/>
    <m/>
    <s v="Mayra Espinoza"/>
    <e v="#N/A"/>
    <e v="#N/A"/>
    <e v="#N/A"/>
    <e v="#N/A"/>
    <x v="8"/>
    <e v="#N/A"/>
    <e v="#N/A"/>
    <e v="#N/A"/>
  </r>
  <r>
    <x v="418"/>
    <s v="ZONA 5"/>
    <s v="MSP-DNIS-2022-1826-M"/>
    <d v="2022-10-21T00:00:00"/>
    <s v="MSP-DPI-2022-1820-M"/>
    <d v="2022-10-24T00:00:00"/>
    <x v="0"/>
    <s v="SALDOS DISPONIBLES NO SE EJECUTARÁN DENTRO DEL PRESENTE PERÍODO FISCAL 2022, SE OPTIMIZA EL RECURSO PARA CUBRIR NECESIDADES EMERGENTES."/>
    <s v="ZONA 5"/>
    <s v="ZONA 5"/>
    <s v="ZONA 5"/>
    <n v="1304"/>
    <n v="55"/>
    <s v="000"/>
    <s v="005"/>
    <s v="530402"/>
    <s v="001"/>
    <n v="1206"/>
    <s v="0000"/>
    <s v="0000"/>
    <n v="0"/>
    <n v="0"/>
    <n v="0"/>
    <n v="19400.05"/>
    <n v="0"/>
    <n v="19400.05"/>
    <s v="SI"/>
    <m/>
    <m/>
    <s v="Mayra Espinoza"/>
    <e v="#N/A"/>
    <e v="#N/A"/>
    <e v="#N/A"/>
    <e v="#N/A"/>
    <x v="8"/>
    <e v="#N/A"/>
    <e v="#N/A"/>
    <e v="#N/A"/>
  </r>
  <r>
    <x v="418"/>
    <s v="122002012"/>
    <s v="MSP-DNIS-2022-1826-M"/>
    <d v="2022-10-21T00:00:00"/>
    <s v="MSP-DPI-2022-1820-M"/>
    <d v="2022-10-24T00:00:00"/>
    <x v="0"/>
    <s v="SALDOS DISPONIBLES NO SE EJECUTARÁN DENTRO DEL PRESENTE PERÍODO FISCAL 2022, SE OPTIMIZA EL RECURSO PARA CUBRIR NECESIDADES EMERGENTES."/>
    <s v="PREVENCION Y PROMOCION DE LA SALUD"/>
    <s v="PPR MANTENIMIENTO INFRAESTRUCTURA 1ER NIVEL "/>
    <s v="PLANTA CENTRAL"/>
    <n v="9999"/>
    <n v="55"/>
    <s v="000"/>
    <s v="005"/>
    <n v="530402"/>
    <n v="1701"/>
    <s v="001"/>
    <s v="0000"/>
    <s v="0000"/>
    <n v="343322.16"/>
    <n v="0"/>
    <n v="343322.16"/>
    <n v="0"/>
    <n v="0"/>
    <n v="0"/>
    <s v="SI"/>
    <m/>
    <m/>
    <s v="Mayra Espinoza"/>
    <n v="10579.380000000005"/>
    <n v="0"/>
    <n v="10579.380000000005"/>
    <s v="SUB GESTION OPERACIONES LOGISTICA SALUD "/>
    <x v="15"/>
    <s v="Presupuesto por Resultados"/>
    <s v="NO"/>
    <n v="10579.380000000005"/>
  </r>
  <r>
    <x v="418"/>
    <s v="122002012"/>
    <s v="MSP-DNIS-2022-1826-M"/>
    <d v="2022-10-21T00:00:00"/>
    <s v="MSP-DPI-2022-1820-M"/>
    <d v="2022-10-24T00:00:00"/>
    <x v="0"/>
    <s v="SALDOS DISPONIBLES NO SE EJECUTARÁN DENTRO DEL PRESENTE PERÍODO FISCAL 2022, SE OPTIMIZA EL RECURSO PARA CUBRIR NECESIDADES EMERGENTES."/>
    <s v="PREVENCION Y PROMOCION DE LA SALUD"/>
    <s v="PPR MANTENIMIENTO INFRAESTRUCTURA 1ER NIVEL "/>
    <s v="PLANTA CENTRAL"/>
    <n v="9999"/>
    <n v="55"/>
    <s v="000"/>
    <s v="005"/>
    <n v="530402"/>
    <n v="1701"/>
    <s v="001"/>
    <s v="0000"/>
    <s v="0000"/>
    <n v="6256.4300000000512"/>
    <n v="0"/>
    <n v="6256.4300000000512"/>
    <n v="0"/>
    <n v="0"/>
    <n v="0"/>
    <s v="NO"/>
    <m/>
    <m/>
    <s v="Mayra Espinoza"/>
    <n v="10579.380000000005"/>
    <n v="0"/>
    <n v="10579.380000000005"/>
    <s v="SUB GESTION OPERACIONES LOGISTICA SALUD "/>
    <x v="15"/>
    <s v="Presupuesto por Resultados"/>
    <s v="NO"/>
    <n v="10579.380000000005"/>
  </r>
  <r>
    <x v="419"/>
    <s v="121091011"/>
    <s v="  MSP-SRAIPN-2022-0139-M"/>
    <d v="2022-10-21T00:00:00"/>
    <s v="MSP-DPI-2022-1827-M "/>
    <d v="2022-10-25T00:00:00"/>
    <x v="2"/>
    <s v="La reforma se realiza con la finalidad de cancelar las obligaciones generadas en el contrato Nro. 0076 correspondiente al mes de Agosto de 2022, por servicios de Contact Center."/>
    <s v="PROVISION Y PRESTACION DE SERVICIOS DE SALUD"/>
    <s v="PROCESO DE CONTRATACIÓN SERVICIO DE CONTACT CENTER PARA AGENDAMIENTO EN ESTABLECIMIENTOS DE SALUD DEL PRIMER NIVEL DE ATENCIÓN 2021 (PAGO MESES DE AGOSTO, SEPTIEMBRE Y OCTUBRE 2022)"/>
    <s v="PLANTA CENTRAL"/>
    <n v="9999"/>
    <n v="90"/>
    <s v="000"/>
    <s v="001"/>
    <n v="530105"/>
    <n v="1701"/>
    <s v="001"/>
    <s v="0000"/>
    <s v="0000"/>
    <n v="0"/>
    <n v="0"/>
    <n v="0"/>
    <n v="623674.39357142895"/>
    <n v="74840.926428571402"/>
    <n v="698515.3200000003"/>
    <s v="SI"/>
    <m/>
    <m/>
    <s v="DIANA MESIAS"/>
    <n v="0"/>
    <n v="0"/>
    <n v="0"/>
    <s v="SUB REDES ATENCION INTEGRAL EN PRIMER NIVEL "/>
    <x v="28"/>
    <s v="CONTACT CENTER"/>
    <s v="NO"/>
    <n v="0"/>
  </r>
  <r>
    <x v="419"/>
    <s v="121091012"/>
    <s v="  MSP-SRAIPN-2022-0139-M"/>
    <d v="2022-10-21T00:00:00"/>
    <s v="MSP-DPI-2022-1827-M "/>
    <d v="2022-10-25T00:00:00"/>
    <x v="2"/>
    <s v="La reforma se realiza con la finalidad de cancelar las obligaciones generadas en el contrato Nro. 0076 correspondiente al mes de Agosto de 2022, por servicios de Contact Center."/>
    <s v="PROVISION Y PRESTACION DE SERVICIOS DE SALUD"/>
    <s v="PROCESO DE CONTRATACIÓN SERVICIO DE CONTACT CENTER PARA AGENDAMIENTO EN ESTABLECIMIENTOS DE SALUD DEL PRIMER NIVEL DE ATENCIÓN 2021 (PAGO DE AGOSTO 2022)"/>
    <s v="PLANTA CENTRAL"/>
    <n v="9999"/>
    <n v="90"/>
    <s v="000"/>
    <s v="001"/>
    <n v="530105"/>
    <n v="1701"/>
    <s v="001"/>
    <s v="0000"/>
    <s v="0000"/>
    <n v="623674.39"/>
    <n v="74840.926800000001"/>
    <n v="698515.31680000003"/>
    <n v="0"/>
    <n v="0"/>
    <n v="0"/>
    <s v="SI"/>
    <m/>
    <m/>
    <s v="DIANA MESIAS"/>
    <n v="623674.39"/>
    <n v="74840.926800000001"/>
    <n v="698515.31680000003"/>
    <s v="SUB REDES ATENCION INTEGRAL EN PRIMER NIVEL "/>
    <x v="28"/>
    <s v="CONTACT CENTER"/>
    <s v="SI"/>
    <n v="0"/>
  </r>
  <r>
    <x v="420"/>
    <s v="111005020"/>
    <s v="MSP-DTIC-2022-1545-M"/>
    <d v="2022-10-07T00:00:00"/>
    <s v="MSP-DPI-2022-1839-M"/>
    <d v="2022-10-27T00:00:00"/>
    <x v="0"/>
    <s v="Se plantea la reforma con el fin de financiar  la contratación del proceso denominado “SERVICIO HOUSING EN UN CENTRO DE DATOS CATEGORÍA TIER III PARA LA INFRAESTRUCTURA TECNOLÓGICA DEL MSP PLANTA CENTRAL”."/>
    <s v="PROGRAMAS DE SALUD PUBLICA"/>
    <s v="Adquisición de medicamentos de consulta externa a través del procedimiento de externalización de farmacias para la Fase 3"/>
    <s v="PLANTA CENTRAL"/>
    <n v="9999"/>
    <n v="24"/>
    <s v="000"/>
    <s v="002"/>
    <n v="530809"/>
    <n v="1701"/>
    <s v="001"/>
    <s v="0000"/>
    <s v="0000"/>
    <n v="0"/>
    <n v="0"/>
    <n v="0"/>
    <n v="454764.79999999999"/>
    <m/>
    <n v="454764.79999999999"/>
    <s v="SI"/>
    <m/>
    <m/>
    <s v="MARITZA HARO "/>
    <n v="13.349999999627471"/>
    <n v="0"/>
    <n v="13.349999999627471"/>
    <s v="SUB GESTION OPERACIONES LOGISTICA SALUD "/>
    <x v="32"/>
    <s v="Externalización de Medicamentos"/>
    <s v="SI"/>
    <n v="0"/>
  </r>
  <r>
    <x v="420"/>
    <n v="135000024"/>
    <s v="MSP-DTIC-2022-1545-M"/>
    <d v="2022-10-07T00:00:00"/>
    <s v="MSP-DPI-2022-1839-M"/>
    <d v="2022-10-27T00:00:00"/>
    <x v="0"/>
    <s v="Se plantea la reforma con el fin de financiar  la contratación del proceso denominado “SERVICIO HOUSING EN UN CENTRO DE DATOS CATEGORÍA TIER III PARA LA INFRAESTRUCTURA TECNOLÓGICA DEL MSP PLANTA CENTRAL”."/>
    <s v="ADMINISTRACION CENTRAL"/>
    <s v="SERVICIO HOUSING EN UN CENTRO DE DATOS CATEGORÍA TIER III PARA LA INFRAESTRUCTURA TECNOLÓGICA DEL MSP PLANTA CENTRAL"/>
    <s v="PLANTA CENTRAL"/>
    <n v="9999"/>
    <s v="01"/>
    <s v="000"/>
    <s v="001"/>
    <n v="530105"/>
    <n v="1701"/>
    <s v="001"/>
    <s v="0000"/>
    <s v="0000"/>
    <n v="406040"/>
    <n v="48724.799999999996"/>
    <n v="454764.79999999999"/>
    <n v="0"/>
    <n v="0"/>
    <n v="0"/>
    <s v="SI"/>
    <m/>
    <m/>
    <s v="MARITZA HARO "/>
    <n v="-31863.580000000075"/>
    <n v="31864.702799999995"/>
    <n v="1.1227999999209715"/>
    <s v="DESPACHO MINISTERIAL"/>
    <x v="9"/>
    <s v="NO APLICA"/>
    <s v="SI"/>
    <n v="2.7999999209713522E-3"/>
  </r>
  <r>
    <x v="421"/>
    <s v="ZONA 1"/>
    <s v="MSP-DNES-2022-1857-M"/>
    <d v="2022-10-25T00:00:00"/>
    <s v="MSP-DPI-2022-1831-M"/>
    <d v="2022-10-26T00:00:00"/>
    <x v="0"/>
    <s v="Se plantea esta reforma para la optimización de Recursos Disponibles para la Redistribucón en las Direcciones que lo requieran pertenecientes a Planta Central."/>
    <s v="CZ1"/>
    <s v="PPR-OPTIMIZACION RECURSOS PRIMER NIVEL -  1073DIRECCION DISTRITAL 04D03 - ESPEJO-MIRA - SALUD"/>
    <s v="CZ1"/>
    <n v="1073"/>
    <n v="55"/>
    <s v="000"/>
    <s v="005"/>
    <n v="530813"/>
    <n v="403"/>
    <s v="001"/>
    <s v="0000"/>
    <s v="0000"/>
    <n v="0"/>
    <n v="0"/>
    <n v="0"/>
    <n v="821"/>
    <n v="0"/>
    <n v="821"/>
    <s v="SI"/>
    <m/>
    <m/>
    <s v="VÍCTOR BAUZ"/>
    <e v="#N/A"/>
    <e v="#N/A"/>
    <e v="#N/A"/>
    <e v="#N/A"/>
    <x v="8"/>
    <e v="#N/A"/>
    <s v="SI"/>
    <e v="#N/A"/>
  </r>
  <r>
    <x v="421"/>
    <s v="ZONA 3"/>
    <s v="MSP-DNES-2022-1857-M"/>
    <d v="2022-10-25T00:00:00"/>
    <s v="MSP-DPI-2022-1831-M"/>
    <d v="2022-10-26T00:00:00"/>
    <x v="0"/>
    <s v="Se plantea esta reforma para la optimización de Recursos Disponibles para la Redistribucón en las Direcciones que lo requieran pertenecientes a Planta Central."/>
    <s v="CZ3"/>
    <s v="PPR-OPTIMIZACION RECURSOS PRIMER NIVEL -  1073DIRECCION DISTRITAL 04D03 - ESPEJO-MIRA - SALUD"/>
    <s v="CZ3"/>
    <n v="1115"/>
    <n v="55"/>
    <s v="000"/>
    <s v="005"/>
    <n v="530404"/>
    <n v="606"/>
    <s v="001"/>
    <s v="0000"/>
    <s v="0000"/>
    <n v="0"/>
    <n v="0"/>
    <n v="0"/>
    <n v="10049"/>
    <n v="0"/>
    <n v="10049"/>
    <s v="SI"/>
    <m/>
    <m/>
    <s v="VÍCTOR BAUZ"/>
    <e v="#N/A"/>
    <e v="#N/A"/>
    <e v="#N/A"/>
    <e v="#N/A"/>
    <x v="8"/>
    <e v="#N/A"/>
    <s v="SI"/>
    <e v="#N/A"/>
  </r>
  <r>
    <x v="421"/>
    <s v="ZONA 8"/>
    <s v="MSP-DNES-2022-1857-M"/>
    <d v="2022-10-25T00:00:00"/>
    <s v="MSP-DPI-2022-1831-M"/>
    <d v="2022-10-26T00:00:00"/>
    <x v="0"/>
    <s v="Se plantea esta reforma para la optimización de Recursos Disponibles para la Redistribucón en las Direcciones que lo requieran pertenecientes a Planta Central."/>
    <s v="CZ8"/>
    <s v="PPR-OPTIMIZACION RECURSOS PRIMER NIVEL -  1073DIRECCION DISTRITAL 04D03 - ESPEJO-MIRA - SALUD"/>
    <s v="CZ8"/>
    <n v="1198"/>
    <n v="55"/>
    <s v="000"/>
    <s v="005"/>
    <n v="530404"/>
    <n v="901"/>
    <s v="001"/>
    <s v="0000"/>
    <s v="0000"/>
    <n v="0"/>
    <n v="0"/>
    <n v="0"/>
    <n v="14832.46"/>
    <n v="0"/>
    <n v="14832.46"/>
    <s v="SI"/>
    <m/>
    <m/>
    <s v="VÍCTOR BAUZ"/>
    <e v="#N/A"/>
    <e v="#N/A"/>
    <e v="#N/A"/>
    <e v="#N/A"/>
    <x v="8"/>
    <e v="#N/A"/>
    <s v="SI"/>
    <e v="#N/A"/>
  </r>
  <r>
    <x v="421"/>
    <s v="ZONA 5"/>
    <s v="MSP-DNES-2022-1857-M"/>
    <d v="2022-10-25T00:00:00"/>
    <s v="MSP-DPI-2022-1831-M"/>
    <d v="2022-10-26T00:00:00"/>
    <x v="0"/>
    <s v="Se plantea esta reforma para la optimización de Recursos Disponibles para la Redistribucón en las Direcciones que lo requieran pertenecientes a Planta Central."/>
    <s v="CZ5"/>
    <s v="PPR-OPTIMIZACION RECURSOS PRIMER NIVEL -  1073DIRECCION DISTRITAL 04D03 - ESPEJO-MIRA - SALUD"/>
    <s v="CZ5"/>
    <n v="1217"/>
    <n v="55"/>
    <s v="000"/>
    <s v="005"/>
    <n v="530404"/>
    <n v="2403"/>
    <s v="001"/>
    <s v="0000"/>
    <s v="0000"/>
    <n v="0"/>
    <n v="0"/>
    <n v="0"/>
    <n v="3420"/>
    <n v="0"/>
    <n v="3420"/>
    <s v="SI"/>
    <m/>
    <m/>
    <s v="VÍCTOR BAUZ"/>
    <e v="#N/A"/>
    <e v="#N/A"/>
    <e v="#N/A"/>
    <e v="#N/A"/>
    <x v="8"/>
    <e v="#N/A"/>
    <s v="SI"/>
    <e v="#N/A"/>
  </r>
  <r>
    <x v="421"/>
    <s v="ZONA 1"/>
    <s v="MSP-DNES-2022-1857-M"/>
    <d v="2022-10-25T00:00:00"/>
    <s v="MSP-DPI-2022-1831-M"/>
    <d v="2022-10-26T00:00:00"/>
    <x v="0"/>
    <s v="Se plantea esta reforma para la optimización de Recursos Disponibles para la Redistribucón en las Direcciones que lo requieran pertenecientes a Planta Central."/>
    <s v="CZ1"/>
    <s v="PPR-OPTIMIZACION RECURSOS PRIMER NIVEL -  1073DIRECCION DISTRITAL 04D03 - ESPEJO-MIRA - SALUD"/>
    <s v="CZ1"/>
    <n v="1531"/>
    <n v="55"/>
    <s v="000"/>
    <s v="005"/>
    <n v="530404"/>
    <n v="2104"/>
    <s v="001"/>
    <s v="0000"/>
    <s v="0000"/>
    <n v="0"/>
    <n v="0"/>
    <n v="0"/>
    <n v="14804.05"/>
    <n v="0"/>
    <n v="14804.05"/>
    <s v="SI"/>
    <m/>
    <m/>
    <s v="VÍCTOR BAUZ"/>
    <e v="#N/A"/>
    <e v="#N/A"/>
    <e v="#N/A"/>
    <e v="#N/A"/>
    <x v="8"/>
    <e v="#N/A"/>
    <s v="SI"/>
    <e v="#N/A"/>
  </r>
  <r>
    <x v="421"/>
    <s v="ZONA 5"/>
    <s v="MSP-DNES-2022-1857-M"/>
    <d v="2022-10-25T00:00:00"/>
    <s v="MSP-DPI-2022-1831-M"/>
    <d v="2022-10-26T00:00:00"/>
    <x v="0"/>
    <s v="Se plantea esta reforma para la optimización de Recursos Disponibles para la Redistribucón en las Direcciones que lo requieran pertenecientes a Planta Central."/>
    <s v="CZ5"/>
    <s v="PPR-OPTIMIZACION RECURSOS PRIMER NIVEL -  1073DIRECCION DISTRITAL 04D03 - ESPEJO-MIRA - SALUD"/>
    <s v="CZ5"/>
    <n v="5450"/>
    <n v="55"/>
    <s v="000"/>
    <s v="005"/>
    <n v="530404"/>
    <n v="1205"/>
    <s v="001"/>
    <s v="0000"/>
    <s v="0000"/>
    <n v="0"/>
    <n v="0"/>
    <n v="0"/>
    <n v="5039.46"/>
    <n v="0"/>
    <n v="5039.46"/>
    <s v="SI"/>
    <m/>
    <m/>
    <s v="VÍCTOR BAUZ"/>
    <e v="#N/A"/>
    <e v="#N/A"/>
    <e v="#N/A"/>
    <e v="#N/A"/>
    <x v="8"/>
    <e v="#N/A"/>
    <s v="SI"/>
    <e v="#N/A"/>
  </r>
  <r>
    <x v="421"/>
    <s v="ZONA 7"/>
    <s v="MSP-DNES-2022-1857-M"/>
    <d v="2022-10-25T00:00:00"/>
    <s v="MSP-DPI-2022-1831-M"/>
    <d v="2022-10-26T00:00:00"/>
    <x v="0"/>
    <s v="Se plantea esta reforma para la optimización de Recursos Disponibles para la Redistribucón en las Direcciones que lo requieran pertenecientes a Planta Central."/>
    <s v="CZ7"/>
    <s v="PPR-OPTIMIZACION RECURSOS PRIMER NIVEL -  1073DIRECCION DISTRITAL 04D03 - ESPEJO-MIRA - SALUD"/>
    <s v="CZ7"/>
    <n v="7520"/>
    <n v="55"/>
    <s v="000"/>
    <s v="005"/>
    <n v="530404"/>
    <n v="1901"/>
    <s v="001"/>
    <s v="0000"/>
    <s v="0000"/>
    <n v="0"/>
    <n v="0"/>
    <n v="0"/>
    <n v="15"/>
    <n v="0"/>
    <n v="15"/>
    <s v="SI"/>
    <m/>
    <m/>
    <s v="VÍCTOR BAUZ"/>
    <e v="#N/A"/>
    <e v="#N/A"/>
    <e v="#N/A"/>
    <e v="#N/A"/>
    <x v="8"/>
    <e v="#N/A"/>
    <s v="SI"/>
    <e v="#N/A"/>
  </r>
  <r>
    <x v="421"/>
    <s v="ZONA 1"/>
    <s v="MSP-DNES-2022-1857-M"/>
    <d v="2022-10-25T00:00:00"/>
    <s v="MSP-DPI-2022-1831-M"/>
    <d v="2022-10-26T00:00:00"/>
    <x v="0"/>
    <s v="Se plantea esta reforma para la optimización de Recursos Disponibles para la Redistribucón en las Direcciones que lo requieran pertenecientes a Planta Central."/>
    <s v="CZ1"/>
    <s v="PPR-OPTIMIZACION RECURSOS PRIMER NIVEL -  1073DIRECCION DISTRITAL 04D03 - ESPEJO-MIRA - SALUD"/>
    <s v="CZ1"/>
    <n v="1166"/>
    <n v="55"/>
    <s v="000"/>
    <s v="005"/>
    <n v="530813"/>
    <n v="804"/>
    <s v="001"/>
    <s v="0000"/>
    <s v="0000"/>
    <n v="0"/>
    <n v="0"/>
    <n v="0"/>
    <n v="200.01"/>
    <n v="0"/>
    <n v="200.01"/>
    <s v="SI"/>
    <m/>
    <m/>
    <s v="VÍCTOR BAUZ"/>
    <e v="#N/A"/>
    <e v="#N/A"/>
    <e v="#N/A"/>
    <e v="#N/A"/>
    <x v="8"/>
    <e v="#N/A"/>
    <s v="SI"/>
    <e v="#N/A"/>
  </r>
  <r>
    <x v="421"/>
    <s v="ZONA 1"/>
    <s v="MSP-DNES-2022-1857-M"/>
    <d v="2022-10-25T00:00:00"/>
    <s v="MSP-DPI-2022-1831-M"/>
    <d v="2022-10-26T00:00:00"/>
    <x v="0"/>
    <s v="Se plantea esta reforma para la optimización de Recursos Disponibles para la Redistribucón en las Direcciones que lo requieran pertenecientes a Planta Central."/>
    <s v="CZ1"/>
    <s v="PPR-OPTIMIZACION RECURSOS PRIMER NIVEL -  1073DIRECCION DISTRITAL 04D03 - ESPEJO-MIRA - SALUD"/>
    <s v="CZ1"/>
    <n v="1167"/>
    <n v="55"/>
    <s v="000"/>
    <s v="005"/>
    <n v="530403"/>
    <n v="805"/>
    <s v="001"/>
    <s v="0000"/>
    <s v="0000"/>
    <n v="0"/>
    <n v="0"/>
    <n v="0"/>
    <n v="3.75"/>
    <n v="0"/>
    <n v="3.75"/>
    <s v="SI"/>
    <m/>
    <m/>
    <s v="VÍCTOR BAUZ"/>
    <e v="#N/A"/>
    <e v="#N/A"/>
    <e v="#N/A"/>
    <e v="#N/A"/>
    <x v="8"/>
    <e v="#N/A"/>
    <s v="SI"/>
    <e v="#N/A"/>
  </r>
  <r>
    <x v="421"/>
    <s v="ZONA 1"/>
    <s v="MSP-DNES-2022-1857-M"/>
    <d v="2022-10-25T00:00:00"/>
    <s v="MSP-DPI-2022-1831-M"/>
    <d v="2022-10-26T00:00:00"/>
    <x v="0"/>
    <s v="Se plantea esta reforma para la optimización de Recursos Disponibles para la Redistribucón en las Direcciones que lo requieran pertenecientes a Planta Central."/>
    <s v="CZ1"/>
    <s v="PPR-OPTIMIZACION RECURSOS PRIMER NIVEL -  1073DIRECCION DISTRITAL 04D03 - ESPEJO-MIRA - SALUD"/>
    <s v="CZ1"/>
    <n v="1168"/>
    <n v="55"/>
    <s v="000"/>
    <s v="005"/>
    <n v="530404"/>
    <n v="802"/>
    <s v="001"/>
    <s v="0000"/>
    <s v="0000"/>
    <n v="0"/>
    <n v="0"/>
    <n v="0"/>
    <n v="4064.46"/>
    <n v="0"/>
    <n v="4064.46"/>
    <s v="SI"/>
    <m/>
    <m/>
    <s v="VÍCTOR BAUZ"/>
    <e v="#N/A"/>
    <e v="#N/A"/>
    <e v="#N/A"/>
    <e v="#N/A"/>
    <x v="8"/>
    <e v="#N/A"/>
    <s v="SI"/>
    <e v="#N/A"/>
  </r>
  <r>
    <x v="421"/>
    <s v="ZONA 5 "/>
    <s v="MSP-DNES-2022-1857-M"/>
    <d v="2022-10-25T00:00:00"/>
    <s v="MSP-DPI-2022-1831-M"/>
    <d v="2022-10-26T00:00:00"/>
    <x v="0"/>
    <s v="Se plantea esta reforma para la optimización de Recursos Disponibles para la Redistribucón en las Direcciones que lo requieran pertenecientes a Planta Central."/>
    <s v="CZ5"/>
    <s v="PPR-OPTIMIZACION RECURSOS PRIMER NIVEL -  1073DIRECCION DISTRITAL 04D03 - ESPEJO-MIRA - SALUD"/>
    <s v="CZ5"/>
    <n v="1218"/>
    <n v="55"/>
    <s v="000"/>
    <s v="005"/>
    <n v="530813"/>
    <n v="921"/>
    <s v="001"/>
    <s v="0000"/>
    <s v="0000"/>
    <n v="0"/>
    <n v="0"/>
    <n v="0"/>
    <n v="146.060000000001"/>
    <n v="0"/>
    <n v="146.060000000001"/>
    <s v="SI"/>
    <m/>
    <m/>
    <s v="VÍCTOR BAUZ"/>
    <e v="#N/A"/>
    <e v="#N/A"/>
    <e v="#N/A"/>
    <e v="#N/A"/>
    <x v="8"/>
    <e v="#N/A"/>
    <s v="SI"/>
    <e v="#N/A"/>
  </r>
  <r>
    <x v="421"/>
    <s v="ZONA 9"/>
    <s v="MSP-DNES-2022-1857-M"/>
    <d v="2022-10-25T00:00:00"/>
    <s v="MSP-DPI-2022-1831-M"/>
    <d v="2022-10-26T00:00:00"/>
    <x v="0"/>
    <s v="Se plantea esta reforma para la optimización de Recursos Disponibles para la Redistribucón en las Direcciones que lo requieran pertenecientes a Planta Central."/>
    <s v="CZ9"/>
    <s v="PPR-OPTIMIZACION RECURSOS PRIMER NIVEL -  1073DIRECCION DISTRITAL 04D03 - ESPEJO-MIRA - SALUD"/>
    <s v="CZ9"/>
    <n v="1435"/>
    <n v="55"/>
    <s v="000"/>
    <s v="005"/>
    <n v="530404"/>
    <n v="1701"/>
    <s v="001"/>
    <s v="0000"/>
    <s v="0000"/>
    <n v="0"/>
    <n v="0"/>
    <n v="0"/>
    <n v="200"/>
    <n v="0"/>
    <n v="200"/>
    <s v="SI"/>
    <m/>
    <m/>
    <s v="VÍCTOR BAUZ"/>
    <e v="#N/A"/>
    <e v="#N/A"/>
    <e v="#N/A"/>
    <e v="#N/A"/>
    <x v="8"/>
    <e v="#N/A"/>
    <s v="SI"/>
    <e v="#N/A"/>
  </r>
  <r>
    <x v="421"/>
    <s v="ZONA 6"/>
    <s v="MSP-DNES-2022-1857-M"/>
    <d v="2022-10-25T00:00:00"/>
    <s v="MSP-DPI-2022-1831-M"/>
    <d v="2022-10-26T00:00:00"/>
    <x v="0"/>
    <s v="Se plantea esta reforma para la optimización de Recursos Disponibles para la Redistribucón en las Direcciones que lo requieran pertenecientes a Planta Central."/>
    <s v="CZ6"/>
    <s v="PPR-OPTIMIZACION RECURSOS PRIMER NIVEL -  1073DIRECCION DISTRITAL 04D03 - ESPEJO-MIRA - SALUD"/>
    <s v="CZ6"/>
    <n v="56"/>
    <n v="55"/>
    <s v="000"/>
    <s v="005"/>
    <n v="530404"/>
    <n v="101"/>
    <s v="001"/>
    <s v="0000"/>
    <s v="0000"/>
    <n v="0"/>
    <n v="0"/>
    <n v="0"/>
    <n v="3848"/>
    <n v="0"/>
    <n v="3848"/>
    <s v="SI"/>
    <m/>
    <m/>
    <s v="VÍCTOR BAUZ"/>
    <e v="#N/A"/>
    <e v="#N/A"/>
    <e v="#N/A"/>
    <e v="#N/A"/>
    <x v="8"/>
    <e v="#N/A"/>
    <s v="SI"/>
    <e v="#N/A"/>
  </r>
  <r>
    <x v="421"/>
    <s v="ZONA 3"/>
    <s v="MSP-DNES-2022-1857-M"/>
    <d v="2022-10-25T00:00:00"/>
    <s v="MSP-DPI-2022-1831-M"/>
    <d v="2022-10-26T00:00:00"/>
    <x v="0"/>
    <s v="Se plantea esta reforma para la optimización de Recursos Disponibles para la Redistribucón en las Direcciones que lo requieran pertenecientes a Planta Central."/>
    <s v="CZ3"/>
    <s v="PPR-OPTIMIZACION RECURSOS PRIMER NIVEL -  1073DIRECCION DISTRITAL 04D03 - ESPEJO-MIRA - SALUD"/>
    <s v="CZ3"/>
    <n v="1091"/>
    <n v="55"/>
    <s v="000"/>
    <s v="005"/>
    <n v="530404"/>
    <n v="501"/>
    <s v="001"/>
    <s v="0000"/>
    <s v="0000"/>
    <n v="0"/>
    <n v="0"/>
    <n v="0"/>
    <n v="7432"/>
    <n v="0"/>
    <n v="7432"/>
    <s v="SI"/>
    <m/>
    <m/>
    <s v="VÍCTOR BAUZ"/>
    <e v="#N/A"/>
    <e v="#N/A"/>
    <e v="#N/A"/>
    <e v="#N/A"/>
    <x v="8"/>
    <e v="#N/A"/>
    <s v="SI"/>
    <e v="#N/A"/>
  </r>
  <r>
    <x v="421"/>
    <s v="ZONA 3"/>
    <s v="MSP-DNES-2022-1857-M"/>
    <d v="2022-10-25T00:00:00"/>
    <s v="MSP-DPI-2022-1831-M"/>
    <d v="2022-10-26T00:00:00"/>
    <x v="0"/>
    <s v="Se plantea esta reforma para la optimización de Recursos Disponibles para la Redistribucón en las Direcciones que lo requieran pertenecientes a Planta Central."/>
    <s v="CZ3"/>
    <s v="PPR-OPTIMIZACION RECURSOS PRIMER NIVEL -  1073DIRECCION DISTRITAL 04D03 - ESPEJO-MIRA - SALUD"/>
    <s v="CZ3"/>
    <n v="1091"/>
    <n v="55"/>
    <s v="000"/>
    <s v="005"/>
    <n v="530813"/>
    <n v="501"/>
    <s v="001"/>
    <s v="0000"/>
    <s v="0000"/>
    <n v="0"/>
    <n v="0"/>
    <n v="0"/>
    <n v="9164"/>
    <n v="0"/>
    <n v="9164"/>
    <s v="SI"/>
    <m/>
    <m/>
    <s v="VÍCTOR BAUZ"/>
    <e v="#N/A"/>
    <e v="#N/A"/>
    <e v="#N/A"/>
    <e v="#N/A"/>
    <x v="8"/>
    <e v="#N/A"/>
    <s v="SI"/>
    <e v="#N/A"/>
  </r>
  <r>
    <x v="421"/>
    <s v="ZONA 4"/>
    <s v="MSP-DNES-2022-1857-M"/>
    <d v="2022-10-25T00:00:00"/>
    <s v="MSP-DPI-2022-1831-M"/>
    <d v="2022-10-26T00:00:00"/>
    <x v="0"/>
    <s v="Se plantea esta reforma para la optimización de Recursos Disponibles para la Redistribucón en las Direcciones que lo requieran pertenecientes a Planta Central."/>
    <s v="CZ4"/>
    <s v="PPR-OPTIMIZACION RECURSOS PRIMER NIVEL -  1073DIRECCION DISTRITAL 04D03 - ESPEJO-MIRA - SALUD"/>
    <s v="CZ4"/>
    <n v="54"/>
    <n v="55"/>
    <s v="000"/>
    <s v="005"/>
    <n v="530404"/>
    <n v="1301"/>
    <s v="001"/>
    <s v="0000"/>
    <s v="0000"/>
    <n v="0"/>
    <n v="0"/>
    <n v="0"/>
    <n v="2820.33"/>
    <n v="0"/>
    <n v="2820.33"/>
    <s v="SI"/>
    <m/>
    <m/>
    <s v="VÍCTOR BAUZ"/>
    <e v="#N/A"/>
    <e v="#N/A"/>
    <e v="#N/A"/>
    <e v="#N/A"/>
    <x v="8"/>
    <e v="#N/A"/>
    <s v="SI"/>
    <e v="#N/A"/>
  </r>
  <r>
    <x v="421"/>
    <s v="ZONA 6"/>
    <s v="MSP-DNES-2022-1857-M"/>
    <d v="2022-10-25T00:00:00"/>
    <s v="MSP-DPI-2022-1831-M"/>
    <d v="2022-10-26T00:00:00"/>
    <x v="0"/>
    <s v="Se plantea esta reforma para la optimización de Recursos Disponibles para la Redistribucón en las Direcciones que lo requieran pertenecientes a Planta Central."/>
    <s v="CZ6"/>
    <s v="PPR-OPTIMIZACION RECURSOS PRIMER NIVEL -  1073DIRECCION DISTRITAL 04D03 - ESPEJO-MIRA - SALUD"/>
    <s v="CZ6"/>
    <n v="1009"/>
    <n v="55"/>
    <s v="000"/>
    <s v="005"/>
    <n v="530404"/>
    <n v="103"/>
    <s v="001"/>
    <s v="0000"/>
    <s v="0000"/>
    <n v="0"/>
    <n v="0"/>
    <n v="0"/>
    <n v="3901.67"/>
    <n v="0"/>
    <n v="3901.67"/>
    <s v="SI"/>
    <m/>
    <m/>
    <s v="VÍCTOR BAUZ"/>
    <e v="#N/A"/>
    <e v="#N/A"/>
    <e v="#N/A"/>
    <e v="#N/A"/>
    <x v="8"/>
    <e v="#N/A"/>
    <s v="SI"/>
    <e v="#N/A"/>
  </r>
  <r>
    <x v="421"/>
    <s v="ZONA 1"/>
    <s v="MSP-DNES-2022-1857-M"/>
    <d v="2022-10-25T00:00:00"/>
    <s v="MSP-DPI-2022-1831-M"/>
    <d v="2022-10-26T00:00:00"/>
    <x v="0"/>
    <s v="Se plantea esta reforma para la optimización de Recursos Disponibles para la Redistribucón en las Direcciones que lo requieran pertenecientes a Planta Central."/>
    <s v="CZ1"/>
    <s v="PPR-OPTIMIZACION RECURSOS PRIMER NIVEL -  1073DIRECCION DISTRITAL 04D03 - ESPEJO-MIRA - SALUD"/>
    <s v="CZ1"/>
    <n v="1071"/>
    <n v="55"/>
    <s v="000"/>
    <s v="005"/>
    <n v="530813"/>
    <n v="401"/>
    <s v="001"/>
    <s v="0000"/>
    <s v="0000"/>
    <n v="0"/>
    <n v="0"/>
    <n v="0"/>
    <n v="2559.56"/>
    <n v="0"/>
    <n v="2559.56"/>
    <s v="SI"/>
    <m/>
    <m/>
    <s v="VÍCTOR BAUZ"/>
    <e v="#N/A"/>
    <e v="#N/A"/>
    <e v="#N/A"/>
    <e v="#N/A"/>
    <x v="8"/>
    <e v="#N/A"/>
    <s v="SI"/>
    <e v="#N/A"/>
  </r>
  <r>
    <x v="421"/>
    <s v="ZONA 3"/>
    <s v="MSP-DNES-2022-1857-M"/>
    <d v="2022-10-25T00:00:00"/>
    <s v="MSP-DPI-2022-1831-M"/>
    <d v="2022-10-26T00:00:00"/>
    <x v="0"/>
    <s v="Se plantea esta reforma para la optimización de Recursos Disponibles para la Redistribucón en las Direcciones que lo requieran pertenecientes a Planta Central."/>
    <s v="CZ3"/>
    <s v="PPR-OPTIMIZACION RECURSOS PRIMER NIVEL -  1073DIRECCION DISTRITAL 04D03 - ESPEJO-MIRA - SALUD"/>
    <s v="CZ3"/>
    <n v="1093"/>
    <n v="55"/>
    <s v="000"/>
    <s v="005"/>
    <n v="530404"/>
    <n v="505"/>
    <s v="001"/>
    <s v="0000"/>
    <s v="0000"/>
    <n v="0"/>
    <n v="0"/>
    <n v="0"/>
    <n v="800"/>
    <n v="0"/>
    <n v="800"/>
    <s v="SI"/>
    <m/>
    <m/>
    <s v="VÍCTOR BAUZ"/>
    <e v="#N/A"/>
    <e v="#N/A"/>
    <e v="#N/A"/>
    <e v="#N/A"/>
    <x v="8"/>
    <e v="#N/A"/>
    <s v="SI"/>
    <e v="#N/A"/>
  </r>
  <r>
    <x v="421"/>
    <s v="ZONA 7"/>
    <s v="MSP-DNES-2022-1857-M"/>
    <d v="2022-10-25T00:00:00"/>
    <s v="MSP-DPI-2022-1831-M"/>
    <d v="2022-10-26T00:00:00"/>
    <x v="0"/>
    <s v="Se plantea esta reforma para la optimización de Recursos Disponibles para la Redistribucón en las Direcciones que lo requieran pertenecientes a Planta Central."/>
    <s v="CZ7"/>
    <s v="PPR-OPTIMIZACION RECURSOS PRIMER NIVEL -  1073DIRECCION DISTRITAL 04D03 - ESPEJO-MIRA - SALUD"/>
    <s v="CZ7"/>
    <n v="1132"/>
    <n v="55"/>
    <s v="000"/>
    <s v="005"/>
    <n v="530404"/>
    <n v="701"/>
    <s v="001"/>
    <s v="0000"/>
    <s v="0000"/>
    <n v="0"/>
    <n v="0"/>
    <n v="0"/>
    <n v="1.1499999999999999"/>
    <n v="0"/>
    <n v="1.1499999999999999"/>
    <s v="SI"/>
    <m/>
    <m/>
    <s v="VÍCTOR BAUZ"/>
    <e v="#N/A"/>
    <e v="#N/A"/>
    <e v="#N/A"/>
    <e v="#N/A"/>
    <x v="8"/>
    <e v="#N/A"/>
    <s v="SI"/>
    <e v="#N/A"/>
  </r>
  <r>
    <x v="421"/>
    <s v="ZONA 8"/>
    <s v="MSP-DNES-2022-1857-M"/>
    <d v="2022-10-25T00:00:00"/>
    <s v="MSP-DPI-2022-1831-M"/>
    <d v="2022-10-26T00:00:00"/>
    <x v="0"/>
    <s v="Se plantea esta reforma para la optimización de Recursos Disponibles para la Redistribucón en las Direcciones que lo requieran pertenecientes a Planta Central."/>
    <s v="CZ8"/>
    <s v="PPR-OPTIMIZACION RECURSOS PRIMER NIVEL -  1073DIRECCION DISTRITAL 04D03 - ESPEJO-MIRA - SALUD"/>
    <s v="CZ8"/>
    <n v="1204"/>
    <n v="55"/>
    <s v="000"/>
    <s v="005"/>
    <n v="530404"/>
    <n v="901"/>
    <s v="001"/>
    <s v="0000"/>
    <s v="0000"/>
    <n v="0"/>
    <n v="0"/>
    <n v="0"/>
    <n v="374.099999999977"/>
    <n v="0"/>
    <n v="374.099999999977"/>
    <s v="SI"/>
    <m/>
    <m/>
    <s v="VÍCTOR BAUZ"/>
    <e v="#N/A"/>
    <e v="#N/A"/>
    <e v="#N/A"/>
    <e v="#N/A"/>
    <x v="8"/>
    <e v="#N/A"/>
    <s v="SI"/>
    <e v="#N/A"/>
  </r>
  <r>
    <x v="421"/>
    <s v="ZONA 4"/>
    <s v="MSP-DNES-2022-1857-M"/>
    <d v="2022-10-25T00:00:00"/>
    <s v="MSP-DPI-2022-1831-M"/>
    <d v="2022-10-26T00:00:00"/>
    <x v="0"/>
    <s v="Se plantea esta reforma para la optimización de Recursos Disponibles para la Redistribucón en las Direcciones que lo requieran pertenecientes a Planta Central."/>
    <s v="CZ4"/>
    <s v="PPR-OPTIMIZACION RECURSOS PRIMER NIVEL -  1073DIRECCION DISTRITAL 04D03 - ESPEJO-MIRA - SALUD"/>
    <s v="CZ4"/>
    <n v="1337"/>
    <n v="55"/>
    <s v="000"/>
    <s v="005"/>
    <n v="530403"/>
    <n v="1303"/>
    <s v="001"/>
    <s v="0000"/>
    <s v="0000"/>
    <n v="0"/>
    <n v="0"/>
    <n v="0"/>
    <n v="479.6"/>
    <n v="0"/>
    <n v="479.6"/>
    <s v="SI"/>
    <m/>
    <m/>
    <s v="VÍCTOR BAUZ"/>
    <e v="#N/A"/>
    <e v="#N/A"/>
    <e v="#N/A"/>
    <e v="#N/A"/>
    <x v="8"/>
    <e v="#N/A"/>
    <s v="SI"/>
    <e v="#N/A"/>
  </r>
  <r>
    <x v="421"/>
    <s v="ZONA 4"/>
    <s v="MSP-DNES-2022-1857-M"/>
    <d v="2022-10-25T00:00:00"/>
    <s v="MSP-DPI-2022-1831-M"/>
    <d v="2022-10-26T00:00:00"/>
    <x v="0"/>
    <s v="Se plantea esta reforma para la optimización de Recursos Disponibles para la Redistribucón en las Direcciones que lo requieran pertenecientes a Planta Central."/>
    <s v="CZ4"/>
    <s v="PPR-OPTIMIZACION RECURSOS PRIMER NIVEL -  1073DIRECCION DISTRITAL 04D03 - ESPEJO-MIRA - SALUD"/>
    <s v="CZ4"/>
    <n v="1337"/>
    <n v="55"/>
    <s v="000"/>
    <s v="005"/>
    <n v="530404"/>
    <n v="1303"/>
    <s v="001"/>
    <s v="0000"/>
    <s v="0000"/>
    <n v="0"/>
    <n v="0"/>
    <n v="0"/>
    <n v="3075.24"/>
    <n v="0"/>
    <n v="3075.24"/>
    <s v="SI"/>
    <m/>
    <m/>
    <s v="VÍCTOR BAUZ"/>
    <e v="#N/A"/>
    <e v="#N/A"/>
    <e v="#N/A"/>
    <e v="#N/A"/>
    <x v="8"/>
    <e v="#N/A"/>
    <s v="SI"/>
    <e v="#N/A"/>
  </r>
  <r>
    <x v="421"/>
    <s v="ZONA 4"/>
    <s v="MSP-DNES-2022-1857-M"/>
    <d v="2022-10-25T00:00:00"/>
    <s v="MSP-DPI-2022-1831-M"/>
    <d v="2022-10-26T00:00:00"/>
    <x v="0"/>
    <s v="Se plantea esta reforma para la optimización de Recursos Disponibles para la Redistribucón en las Direcciones que lo requieran pertenecientes a Planta Central."/>
    <s v="CZ4"/>
    <s v="PPR-OPTIMIZACION RECURSOS PRIMER NIVEL -  1073DIRECCION DISTRITAL 04D03 - ESPEJO-MIRA - SALUD"/>
    <s v="CZ4"/>
    <n v="1340"/>
    <n v="55"/>
    <s v="000"/>
    <s v="005"/>
    <n v="530404"/>
    <n v="1307"/>
    <s v="001"/>
    <s v="0000"/>
    <s v="0000"/>
    <n v="0"/>
    <n v="0"/>
    <n v="0"/>
    <n v="6045"/>
    <n v="0"/>
    <n v="6045"/>
    <s v="SI"/>
    <m/>
    <m/>
    <s v="VÍCTOR BAUZ"/>
    <e v="#N/A"/>
    <e v="#N/A"/>
    <e v="#N/A"/>
    <e v="#N/A"/>
    <x v="8"/>
    <e v="#N/A"/>
    <s v="SI"/>
    <e v="#N/A"/>
  </r>
  <r>
    <x v="421"/>
    <s v="ZONA 4"/>
    <s v="MSP-DNES-2022-1857-M"/>
    <d v="2022-10-25T00:00:00"/>
    <s v="MSP-DPI-2022-1831-M"/>
    <d v="2022-10-26T00:00:00"/>
    <x v="0"/>
    <s v="Se plantea esta reforma para la optimización de Recursos Disponibles para la Redistribucón en las Direcciones que lo requieran pertenecientes a Planta Central."/>
    <s v="CZ4"/>
    <s v="PPR-OPTIMIZACION RECURSOS PRIMER NIVEL -  1073DIRECCION DISTRITAL 04D03 - ESPEJO-MIRA - SALUD"/>
    <s v="CZ4"/>
    <n v="1343"/>
    <n v="55"/>
    <s v="000"/>
    <s v="005"/>
    <n v="530404"/>
    <n v="1310"/>
    <s v="001"/>
    <s v="0000"/>
    <s v="0000"/>
    <n v="0"/>
    <n v="0"/>
    <n v="0"/>
    <n v="11761.71"/>
    <n v="0"/>
    <n v="11761.71"/>
    <s v="SI"/>
    <m/>
    <m/>
    <s v="VÍCTOR BAUZ"/>
    <e v="#N/A"/>
    <e v="#N/A"/>
    <e v="#N/A"/>
    <e v="#N/A"/>
    <x v="8"/>
    <e v="#N/A"/>
    <s v="SI"/>
    <e v="#N/A"/>
  </r>
  <r>
    <x v="421"/>
    <s v="ZONA 6"/>
    <s v="MSP-DNES-2022-1857-M"/>
    <d v="2022-10-25T00:00:00"/>
    <s v="MSP-DPI-2022-1831-M"/>
    <d v="2022-10-26T00:00:00"/>
    <x v="0"/>
    <s v="Se plantea esta reforma para la optimización de Recursos Disponibles para la Redistribucón en las Direcciones que lo requieran pertenecientes a Planta Central."/>
    <s v="CZ6"/>
    <s v="PPR-OPTIMIZACION RECURSOS PRIMER NIVEL -  1073DIRECCION DISTRITAL 04D03 - ESPEJO-MIRA - SALUD"/>
    <s v="CZ6"/>
    <n v="1365"/>
    <n v="55"/>
    <s v="000"/>
    <s v="005"/>
    <n v="530813"/>
    <n v="1406"/>
    <s v="001"/>
    <s v="0000"/>
    <s v="0000"/>
    <n v="0"/>
    <n v="0"/>
    <n v="0"/>
    <n v="26.069999999999698"/>
    <n v="0"/>
    <n v="26.069999999999698"/>
    <s v="SI"/>
    <m/>
    <m/>
    <s v="VÍCTOR BAUZ"/>
    <e v="#N/A"/>
    <e v="#N/A"/>
    <e v="#N/A"/>
    <e v="#N/A"/>
    <x v="8"/>
    <e v="#N/A"/>
    <s v="SI"/>
    <e v="#N/A"/>
  </r>
  <r>
    <x v="421"/>
    <s v="ZONA 4"/>
    <s v="MSP-DNES-2022-1857-M"/>
    <d v="2022-10-25T00:00:00"/>
    <s v="MSP-DPI-2022-1831-M"/>
    <d v="2022-10-26T00:00:00"/>
    <x v="0"/>
    <s v="Se plantea esta reforma para la optimización de Recursos Disponibles para la Redistribucón en las Direcciones que lo requieran pertenecientes a Planta Central."/>
    <s v="CZ4"/>
    <s v="PPR-OPTIMIZACION RECURSOS PRIMER NIVEL -  1073DIRECCION DISTRITAL 04D03 - ESPEJO-MIRA - SALUD"/>
    <s v="CZ4"/>
    <n v="1447"/>
    <n v="55"/>
    <s v="000"/>
    <s v="005"/>
    <n v="530403"/>
    <n v="2301"/>
    <s v="001"/>
    <s v="0000"/>
    <s v="0000"/>
    <n v="0"/>
    <n v="0"/>
    <n v="0"/>
    <n v="10"/>
    <n v="0"/>
    <n v="10"/>
    <s v="SI"/>
    <m/>
    <m/>
    <s v="VÍCTOR BAUZ"/>
    <e v="#N/A"/>
    <e v="#N/A"/>
    <e v="#N/A"/>
    <e v="#N/A"/>
    <x v="8"/>
    <e v="#N/A"/>
    <s v="SI"/>
    <e v="#N/A"/>
  </r>
  <r>
    <x v="421"/>
    <s v="ZONA 3"/>
    <s v="MSP-DNES-2022-1857-M"/>
    <d v="2022-10-25T00:00:00"/>
    <s v="MSP-DPI-2022-1831-M"/>
    <d v="2022-10-26T00:00:00"/>
    <x v="0"/>
    <s v="Se plantea esta reforma para la optimización de Recursos Disponibles para la Redistribucón en las Direcciones que lo requieran pertenecientes a Planta Central."/>
    <s v="CZ3"/>
    <s v="PPR-OPTIMIZACION RECURSOS PRIMER NIVEL -  1073DIRECCION DISTRITAL 04D03 - ESPEJO-MIRA - SALUD"/>
    <s v="CZ3"/>
    <n v="1465"/>
    <n v="55"/>
    <s v="000"/>
    <s v="005"/>
    <n v="530813"/>
    <n v="1807"/>
    <s v="001"/>
    <s v="0000"/>
    <s v="0000"/>
    <n v="0"/>
    <n v="0"/>
    <n v="0"/>
    <n v="12105.8"/>
    <n v="0"/>
    <n v="12105.8"/>
    <s v="SI"/>
    <m/>
    <m/>
    <s v="VÍCTOR BAUZ"/>
    <e v="#N/A"/>
    <e v="#N/A"/>
    <e v="#N/A"/>
    <e v="#N/A"/>
    <x v="8"/>
    <e v="#N/A"/>
    <s v="SI"/>
    <e v="#N/A"/>
  </r>
  <r>
    <x v="421"/>
    <s v="ZONA 5"/>
    <s v="MSP-DNES-2022-1857-M"/>
    <d v="2022-10-25T00:00:00"/>
    <s v="MSP-DPI-2022-1831-M"/>
    <d v="2022-10-26T00:00:00"/>
    <x v="0"/>
    <s v="Se plantea esta reforma para la optimización de Recursos Disponibles para la Redistribucón en las Direcciones que lo requieran pertenecientes a Planta Central."/>
    <s v="CZ5"/>
    <s v="PPR-OPTIMIZACION RECURSOS PRIMER NIVEL -  1073DIRECCION DISTRITAL 04D03 - ESPEJO-MIRA - SALUD"/>
    <s v="CZ5"/>
    <n v="5450"/>
    <n v="55"/>
    <s v="000"/>
    <s v="005"/>
    <n v="530813"/>
    <n v="1205"/>
    <s v="001"/>
    <s v="0000"/>
    <s v="0000"/>
    <n v="0"/>
    <n v="0"/>
    <n v="0"/>
    <n v="5039.47"/>
    <n v="0"/>
    <n v="5039.47"/>
    <s v="SI"/>
    <m/>
    <m/>
    <s v="VÍCTOR BAUZ"/>
    <e v="#N/A"/>
    <e v="#N/A"/>
    <e v="#N/A"/>
    <e v="#N/A"/>
    <x v="8"/>
    <e v="#N/A"/>
    <s v="SI"/>
    <e v="#N/A"/>
  </r>
  <r>
    <x v="421"/>
    <s v="ZONA 4"/>
    <s v="MSP-DNES-2022-1857-M"/>
    <d v="2022-10-25T00:00:00"/>
    <s v="MSP-DPI-2022-1831-M"/>
    <d v="2022-10-26T00:00:00"/>
    <x v="0"/>
    <s v="Se plantea esta reforma para la optimización de Recursos Disponibles para la Redistribucón en las Direcciones que lo requieran pertenecientes a Planta Central."/>
    <s v="CZ4"/>
    <s v="PPR-OPTIMIZACION RECURSOS PRIMER NIVEL -  1073DIRECCION DISTRITAL 04D03 - ESPEJO-MIRA - SALUD"/>
    <s v="CZ4"/>
    <n v="1336"/>
    <n v="55"/>
    <s v="000"/>
    <s v="005"/>
    <n v="530404"/>
    <n v="1308"/>
    <s v="001"/>
    <s v="0000"/>
    <s v="0000"/>
    <n v="0"/>
    <n v="0"/>
    <n v="0"/>
    <n v="7126"/>
    <n v="0"/>
    <n v="7126"/>
    <s v="SI"/>
    <m/>
    <m/>
    <s v="VÍCTOR BAUZ"/>
    <e v="#N/A"/>
    <e v="#N/A"/>
    <e v="#N/A"/>
    <e v="#N/A"/>
    <x v="8"/>
    <e v="#N/A"/>
    <s v="SI"/>
    <e v="#N/A"/>
  </r>
  <r>
    <x v="421"/>
    <s v="ZONA 3"/>
    <s v="MSP-DNES-2022-1857-M"/>
    <d v="2022-10-25T00:00:00"/>
    <s v="MSP-DPI-2022-1831-M"/>
    <d v="2022-10-26T00:00:00"/>
    <x v="0"/>
    <s v="Se plantea esta reforma para la optimización de Recursos Disponibles para la Redistribucón en las Direcciones que lo requieran pertenecientes a Planta Central."/>
    <s v="CZ3"/>
    <s v="PPR-OPTIMIZACION RECURSOS PRIMER NIVEL -  1073DIRECCION DISTRITAL 04D03 - ESPEJO-MIRA - SALUD"/>
    <s v="CZ3"/>
    <n v="1463"/>
    <n v="55"/>
    <s v="000"/>
    <s v="005"/>
    <n v="530404"/>
    <n v="1801"/>
    <s v="001"/>
    <s v="0000"/>
    <s v="0000"/>
    <n v="0"/>
    <n v="0"/>
    <n v="0"/>
    <n v="6187.9"/>
    <n v="0"/>
    <n v="6187.9"/>
    <s v="SI"/>
    <m/>
    <m/>
    <s v="VÍCTOR BAUZ"/>
    <e v="#N/A"/>
    <e v="#N/A"/>
    <e v="#N/A"/>
    <e v="#N/A"/>
    <x v="8"/>
    <e v="#N/A"/>
    <s v="SI"/>
    <e v="#N/A"/>
  </r>
  <r>
    <x v="421"/>
    <s v="ZONA 3"/>
    <s v="MSP-DNES-2022-1857-M"/>
    <d v="2022-10-25T00:00:00"/>
    <s v="MSP-DPI-2022-1831-M"/>
    <d v="2022-10-26T00:00:00"/>
    <x v="0"/>
    <s v="Se plantea esta reforma para la optimización de Recursos Disponibles para la Redistribucón en las Direcciones que lo requieran pertenecientes a Planta Central."/>
    <s v="CZ3"/>
    <s v="PPR-OPTIMIZACION RECURSOS PRIMER NIVEL -  1073DIRECCION DISTRITAL 04D03 - ESPEJO-MIRA - SALUD"/>
    <s v="CZ3"/>
    <n v="3340"/>
    <n v="55"/>
    <s v="000"/>
    <s v="005"/>
    <n v="530813"/>
    <n v="602"/>
    <s v="001"/>
    <s v="0000"/>
    <s v="0000"/>
    <n v="0"/>
    <n v="0"/>
    <n v="0"/>
    <n v="2419.64"/>
    <n v="0"/>
    <n v="2419.64"/>
    <s v="SI"/>
    <m/>
    <m/>
    <s v="VÍCTOR BAUZ"/>
    <e v="#N/A"/>
    <e v="#N/A"/>
    <e v="#N/A"/>
    <e v="#N/A"/>
    <x v="8"/>
    <e v="#N/A"/>
    <s v="SI"/>
    <e v="#N/A"/>
  </r>
  <r>
    <x v="421"/>
    <s v="ZONA 7"/>
    <s v="MSP-DNES-2022-1857-M"/>
    <d v="2022-10-25T00:00:00"/>
    <s v="MSP-DPI-2022-1831-M"/>
    <d v="2022-10-26T00:00:00"/>
    <x v="0"/>
    <s v="Se plantea esta reforma para la optimización de Recursos Disponibles para la Redistribucón en las Direcciones que lo requieran pertenecientes a Planta Central."/>
    <s v="CZ7"/>
    <s v="PPR-OPTIMIZACION RECURSOS PRIMER NIVEL -  1073DIRECCION DISTRITAL 04D03 - ESPEJO-MIRA - SALUD"/>
    <s v="CZ7"/>
    <n v="7531"/>
    <n v="55"/>
    <s v="000"/>
    <s v="005"/>
    <n v="530404"/>
    <n v="1909"/>
    <s v="001"/>
    <s v="0000"/>
    <s v="0000"/>
    <n v="0"/>
    <n v="0"/>
    <n v="0"/>
    <n v="883.08"/>
    <n v="0"/>
    <n v="883.08"/>
    <s v="SI"/>
    <m/>
    <m/>
    <s v="VÍCTOR BAUZ"/>
    <e v="#N/A"/>
    <e v="#N/A"/>
    <e v="#N/A"/>
    <e v="#N/A"/>
    <x v="8"/>
    <e v="#N/A"/>
    <s v="SI"/>
    <e v="#N/A"/>
  </r>
  <r>
    <x v="421"/>
    <s v="ZONA 8"/>
    <s v="MSP-DNES-2022-1857-M"/>
    <d v="2022-10-25T00:00:00"/>
    <s v="MSP-DPI-2022-1831-M"/>
    <d v="2022-10-26T00:00:00"/>
    <x v="0"/>
    <s v="Se plantea esta reforma para la optimización de Recursos Disponibles para la Redistribucón en las Direcciones que lo requieran pertenecientes a Planta Central."/>
    <s v="CZ8"/>
    <s v="PPR-OPTIMIZACION RECURSOS PRIMER NIVEL -  1073DIRECCION DISTRITAL 04D03 - ESPEJO-MIRA - SALUD"/>
    <s v="CZ8"/>
    <n v="8230"/>
    <n v="55"/>
    <s v="000"/>
    <s v="005"/>
    <n v="530404"/>
    <n v="901"/>
    <s v="001"/>
    <s v="0000"/>
    <s v="0000"/>
    <n v="0"/>
    <n v="0"/>
    <n v="0"/>
    <n v="1343"/>
    <n v="0"/>
    <n v="1343"/>
    <s v="SI"/>
    <m/>
    <m/>
    <s v="VÍCTOR BAUZ"/>
    <e v="#N/A"/>
    <e v="#N/A"/>
    <e v="#N/A"/>
    <e v="#N/A"/>
    <x v="8"/>
    <e v="#N/A"/>
    <s v="SI"/>
    <e v="#N/A"/>
  </r>
  <r>
    <x v="421"/>
    <s v="ZONA 2"/>
    <s v="MSP-DNES-2022-1857-M"/>
    <d v="2022-10-25T00:00:00"/>
    <s v="MSP-DPI-2022-1831-M"/>
    <d v="2022-10-26T00:00:00"/>
    <x v="0"/>
    <s v="Se plantea esta reforma para la optimización de Recursos Disponibles para la Redistribucón en las Direcciones que lo requieran pertenecientes a Planta Central."/>
    <s v="CZ2"/>
    <s v="PPR-OPTIMIZACION RECURSOS PRIMER NIVEL -  1073DIRECCION DISTRITAL 04D03 - ESPEJO-MIRA - SALUD"/>
    <s v="CZ2"/>
    <n v="52"/>
    <n v="55"/>
    <s v="000"/>
    <s v="005"/>
    <n v="530404"/>
    <n v="1501"/>
    <s v="001"/>
    <s v="0000"/>
    <s v="0000"/>
    <n v="0"/>
    <n v="0"/>
    <n v="0"/>
    <n v="48448.62"/>
    <n v="0"/>
    <n v="48448.62"/>
    <s v="SI"/>
    <m/>
    <m/>
    <s v="VÍCTOR BAUZ"/>
    <e v="#N/A"/>
    <e v="#N/A"/>
    <e v="#N/A"/>
    <e v="#N/A"/>
    <x v="8"/>
    <e v="#N/A"/>
    <s v="SI"/>
    <e v="#N/A"/>
  </r>
  <r>
    <x v="421"/>
    <s v="ZONA 1"/>
    <s v="MSP-DNES-2022-1857-M"/>
    <d v="2022-10-25T00:00:00"/>
    <s v="MSP-DPI-2022-1831-M"/>
    <d v="2022-10-26T00:00:00"/>
    <x v="0"/>
    <s v="Se plantea esta reforma para la optimización de Recursos Disponibles para la Redistribucón en las Direcciones que lo requieran pertenecientes a Planta Central."/>
    <s v="CZ1"/>
    <s v="PPR-OPTIMIZACION RECURSOS PRIMER NIVEL -  1073DIRECCION DISTRITAL 04D03 - ESPEJO-MIRA - SALUD"/>
    <s v="CZ1"/>
    <n v="1072"/>
    <n v="55"/>
    <s v="000"/>
    <s v="005"/>
    <n v="530813"/>
    <n v="405"/>
    <s v="001"/>
    <s v="0000"/>
    <s v="0000"/>
    <n v="0"/>
    <n v="0"/>
    <n v="0"/>
    <n v="2565.5500000000002"/>
    <n v="0"/>
    <n v="2565.5500000000002"/>
    <s v="SI"/>
    <m/>
    <m/>
    <s v="VÍCTOR BAUZ"/>
    <e v="#N/A"/>
    <e v="#N/A"/>
    <e v="#N/A"/>
    <e v="#N/A"/>
    <x v="8"/>
    <e v="#N/A"/>
    <s v="SI"/>
    <e v="#N/A"/>
  </r>
  <r>
    <x v="421"/>
    <s v="ZONA 1"/>
    <s v="MSP-DNES-2022-1857-M"/>
    <d v="2022-10-25T00:00:00"/>
    <s v="MSP-DPI-2022-1831-M"/>
    <d v="2022-10-26T00:00:00"/>
    <x v="0"/>
    <s v="Se plantea esta reforma para la optimización de Recursos Disponibles para la Redistribucón en las Direcciones que lo requieran pertenecientes a Planta Central."/>
    <s v="CZ1"/>
    <s v="PPR-OPTIMIZACION RECURSOS PRIMER NIVEL -  1073DIRECCION DISTRITAL 04D03 - ESPEJO-MIRA - SALUD"/>
    <s v="CZ1"/>
    <n v="1073"/>
    <n v="55"/>
    <s v="000"/>
    <s v="005"/>
    <n v="530404"/>
    <n v="403"/>
    <s v="001"/>
    <s v="0000"/>
    <s v="0000"/>
    <n v="0"/>
    <n v="0"/>
    <n v="0"/>
    <n v="4795"/>
    <n v="0"/>
    <n v="4795"/>
    <s v="SI"/>
    <m/>
    <m/>
    <s v="VÍCTOR BAUZ"/>
    <e v="#N/A"/>
    <e v="#N/A"/>
    <e v="#N/A"/>
    <e v="#N/A"/>
    <x v="8"/>
    <e v="#N/A"/>
    <s v="SI"/>
    <e v="#N/A"/>
  </r>
  <r>
    <x v="421"/>
    <s v="ZONA 1"/>
    <s v="MSP-DNES-2022-1857-M"/>
    <d v="2022-10-25T00:00:00"/>
    <s v="MSP-DPI-2022-1831-M"/>
    <d v="2022-10-26T00:00:00"/>
    <x v="0"/>
    <s v="Se plantea esta reforma para la optimización de Recursos Disponibles para la Redistribucón en las Direcciones que lo requieran pertenecientes a Planta Central."/>
    <s v="CZ1"/>
    <s v="PPR-OPTIMIZACION RECURSOS PRIMER NIVEL -  1073DIRECCION DISTRITAL 04D03 - ESPEJO-MIRA - SALUD"/>
    <s v="CZ1"/>
    <n v="1166"/>
    <n v="55"/>
    <s v="000"/>
    <s v="005"/>
    <n v="530404"/>
    <n v="804"/>
    <s v="001"/>
    <s v="0000"/>
    <s v="0000"/>
    <n v="0"/>
    <n v="0"/>
    <n v="0"/>
    <n v="3300"/>
    <n v="0"/>
    <n v="3300"/>
    <s v="SI"/>
    <m/>
    <m/>
    <s v="VÍCTOR BAUZ"/>
    <e v="#N/A"/>
    <e v="#N/A"/>
    <e v="#N/A"/>
    <e v="#N/A"/>
    <x v="8"/>
    <e v="#N/A"/>
    <s v="SI"/>
    <e v="#N/A"/>
  </r>
  <r>
    <x v="421"/>
    <s v="ZONA 5"/>
    <s v="MSP-DNES-2022-1857-M"/>
    <d v="2022-10-25T00:00:00"/>
    <s v="MSP-DPI-2022-1831-M"/>
    <d v="2022-10-26T00:00:00"/>
    <x v="0"/>
    <s v="Se plantea esta reforma para la optimización de Recursos Disponibles para la Redistribucón en las Direcciones que lo requieran pertenecientes a Planta Central."/>
    <s v="CZ5"/>
    <s v="PPR-OPTIMIZACION RECURSOS PRIMER NIVEL -  1073DIRECCION DISTRITAL 04D03 - ESPEJO-MIRA - SALUD"/>
    <s v="CZ5"/>
    <n v="1223"/>
    <n v="55"/>
    <s v="000"/>
    <s v="005"/>
    <n v="530813"/>
    <n v="914"/>
    <s v="001"/>
    <s v="0000"/>
    <s v="0000"/>
    <n v="0"/>
    <n v="0"/>
    <n v="0"/>
    <n v="62.059999999999498"/>
    <n v="0"/>
    <n v="62.059999999999498"/>
    <s v="SI"/>
    <m/>
    <m/>
    <s v="VÍCTOR BAUZ"/>
    <e v="#N/A"/>
    <e v="#N/A"/>
    <e v="#N/A"/>
    <e v="#N/A"/>
    <x v="8"/>
    <e v="#N/A"/>
    <s v="SI"/>
    <e v="#N/A"/>
  </r>
  <r>
    <x v="421"/>
    <s v="ZONA 1"/>
    <s v="MSP-DNES-2022-1857-M"/>
    <d v="2022-10-25T00:00:00"/>
    <s v="MSP-DPI-2022-1831-M"/>
    <d v="2022-10-26T00:00:00"/>
    <x v="0"/>
    <s v="Se plantea esta reforma para la optimización de Recursos Disponibles para la Redistribucón en las Direcciones que lo requieran pertenecientes a Planta Central."/>
    <s v="CZ1"/>
    <s v="PPR-OPTIMIZACION RECURSOS PRIMER NIVEL -  1073DIRECCION DISTRITAL 04D03 - ESPEJO-MIRA - SALUD"/>
    <s v="CZ1"/>
    <n v="1257"/>
    <n v="55"/>
    <s v="000"/>
    <s v="005"/>
    <n v="530813"/>
    <n v="1004"/>
    <s v="001"/>
    <s v="0000"/>
    <s v="0000"/>
    <n v="0"/>
    <n v="0"/>
    <n v="0"/>
    <n v="81"/>
    <n v="0"/>
    <n v="81"/>
    <s v="SI"/>
    <m/>
    <m/>
    <s v="VÍCTOR BAUZ"/>
    <e v="#N/A"/>
    <e v="#N/A"/>
    <e v="#N/A"/>
    <e v="#N/A"/>
    <x v="8"/>
    <e v="#N/A"/>
    <s v="SI"/>
    <e v="#N/A"/>
  </r>
  <r>
    <x v="421"/>
    <s v="ZONA 5"/>
    <s v="MSP-DNES-2022-1857-M"/>
    <d v="2022-10-25T00:00:00"/>
    <s v="MSP-DPI-2022-1831-M"/>
    <d v="2022-10-26T00:00:00"/>
    <x v="0"/>
    <s v="Se plantea esta reforma para la optimización de Recursos Disponibles para la Redistribucón en las Direcciones que lo requieran pertenecientes a Planta Central."/>
    <s v="CZ5"/>
    <s v="PPR-OPTIMIZACION RECURSOS PRIMER NIVEL -  1073DIRECCION DISTRITAL 04D03 - ESPEJO-MIRA - SALUD"/>
    <s v="CZ5"/>
    <n v="1304"/>
    <n v="55"/>
    <s v="000"/>
    <s v="005"/>
    <n v="530813"/>
    <n v="1206"/>
    <s v="001"/>
    <s v="0000"/>
    <s v="0000"/>
    <n v="0"/>
    <n v="0"/>
    <n v="0"/>
    <n v="2248.02"/>
    <n v="0"/>
    <n v="2248.02"/>
    <s v="SI"/>
    <m/>
    <m/>
    <s v="VÍCTOR BAUZ"/>
    <e v="#N/A"/>
    <e v="#N/A"/>
    <e v="#N/A"/>
    <e v="#N/A"/>
    <x v="8"/>
    <e v="#N/A"/>
    <s v="SI"/>
    <e v="#N/A"/>
  </r>
  <r>
    <x v="421"/>
    <s v="ZONA 4"/>
    <s v="MSP-DNES-2022-1857-M"/>
    <d v="2022-10-25T00:00:00"/>
    <s v="MSP-DPI-2022-1831-M"/>
    <d v="2022-10-26T00:00:00"/>
    <x v="0"/>
    <s v="Se plantea esta reforma para la optimización de Recursos Disponibles para la Redistribucón en las Direcciones que lo requieran pertenecientes a Planta Central."/>
    <s v="CZ4"/>
    <s v="PPR-OPTIMIZACION RECURSOS PRIMER NIVEL -  1073DIRECCION DISTRITAL 04D03 - ESPEJO-MIRA - SALUD"/>
    <s v="CZ4"/>
    <n v="1344"/>
    <n v="55"/>
    <s v="000"/>
    <s v="005"/>
    <n v="530404"/>
    <n v="1313"/>
    <s v="001"/>
    <s v="0000"/>
    <s v="0000"/>
    <n v="0"/>
    <n v="0"/>
    <n v="0"/>
    <n v="14000"/>
    <n v="0"/>
    <n v="14000"/>
    <s v="SI"/>
    <m/>
    <m/>
    <s v="VÍCTOR BAUZ"/>
    <e v="#N/A"/>
    <e v="#N/A"/>
    <e v="#N/A"/>
    <e v="#N/A"/>
    <x v="8"/>
    <e v="#N/A"/>
    <s v="SI"/>
    <e v="#N/A"/>
  </r>
  <r>
    <x v="421"/>
    <s v="ZONA 1"/>
    <s v="MSP-DNES-2022-1857-M"/>
    <d v="2022-10-25T00:00:00"/>
    <s v="MSP-DPI-2022-1831-M"/>
    <d v="2022-10-26T00:00:00"/>
    <x v="0"/>
    <s v="Se plantea esta reforma para la optimización de Recursos Disponibles para la Redistribucón en las Direcciones que lo requieran pertenecientes a Planta Central."/>
    <s v="CZ1"/>
    <s v="PPR-OPTIMIZACION RECURSOS PRIMER NIVEL -  1073DIRECCION DISTRITAL 04D03 - ESPEJO-MIRA - SALUD"/>
    <s v="CZ1"/>
    <n v="1531"/>
    <n v="55"/>
    <s v="000"/>
    <s v="005"/>
    <n v="530813"/>
    <n v="2104"/>
    <s v="001"/>
    <s v="0000"/>
    <s v="0000"/>
    <n v="0"/>
    <n v="0"/>
    <n v="0"/>
    <n v="10575"/>
    <n v="0"/>
    <n v="10575"/>
    <s v="SI"/>
    <m/>
    <m/>
    <s v="VÍCTOR BAUZ"/>
    <e v="#N/A"/>
    <e v="#N/A"/>
    <e v="#N/A"/>
    <e v="#N/A"/>
    <x v="8"/>
    <e v="#N/A"/>
    <s v="SI"/>
    <e v="#N/A"/>
  </r>
  <r>
    <x v="421"/>
    <s v="ZONA 4"/>
    <s v="MSP-DNES-2022-1857-M"/>
    <d v="2022-10-25T00:00:00"/>
    <s v="MSP-DPI-2022-1831-M"/>
    <d v="2022-10-26T00:00:00"/>
    <x v="0"/>
    <s v="Se plantea esta reforma para la optimización de Recursos Disponibles para la Redistribucón en las Direcciones que lo requieran pertenecientes a Planta Central."/>
    <s v="CZ4"/>
    <s v="PPR-OPTIMIZACION RECURSOS PRIMER NIVEL -  1073DIRECCION DISTRITAL 04D03 - ESPEJO-MIRA - SALUD"/>
    <s v="CZ4"/>
    <n v="54"/>
    <n v="55"/>
    <s v="000"/>
    <s v="005"/>
    <n v="530403"/>
    <n v="1301"/>
    <s v="001"/>
    <s v="0000"/>
    <s v="0000"/>
    <n v="0"/>
    <n v="0"/>
    <n v="0"/>
    <n v="1339.83"/>
    <n v="0"/>
    <n v="1339.83"/>
    <s v="SI"/>
    <m/>
    <m/>
    <s v="VÍCTOR BAUZ"/>
    <e v="#N/A"/>
    <e v="#N/A"/>
    <e v="#N/A"/>
    <e v="#N/A"/>
    <x v="8"/>
    <e v="#N/A"/>
    <s v="SI"/>
    <e v="#N/A"/>
  </r>
  <r>
    <x v="421"/>
    <s v="ZONA 3"/>
    <s v="MSP-DNES-2022-1857-M"/>
    <d v="2022-10-25T00:00:00"/>
    <s v="MSP-DPI-2022-1831-M"/>
    <d v="2022-10-26T00:00:00"/>
    <x v="0"/>
    <s v="Se plantea esta reforma para la optimización de Recursos Disponibles para la Redistribucón en las Direcciones que lo requieran pertenecientes a Planta Central."/>
    <s v="CZ3"/>
    <s v="PPR-OPTIMIZACION RECURSOS PRIMER NIVEL -  1073DIRECCION DISTRITAL 04D03 - ESPEJO-MIRA - SALUD"/>
    <s v="CZ3"/>
    <n v="1115"/>
    <n v="55"/>
    <s v="000"/>
    <s v="005"/>
    <n v="530813"/>
    <n v="606"/>
    <s v="001"/>
    <s v="0000"/>
    <s v="0000"/>
    <n v="0"/>
    <n v="0"/>
    <n v="0"/>
    <n v="11095"/>
    <n v="0"/>
    <n v="11095"/>
    <s v="SI"/>
    <m/>
    <m/>
    <s v="VÍCTOR BAUZ"/>
    <e v="#N/A"/>
    <e v="#N/A"/>
    <e v="#N/A"/>
    <e v="#N/A"/>
    <x v="8"/>
    <e v="#N/A"/>
    <s v="SI"/>
    <e v="#N/A"/>
  </r>
  <r>
    <x v="421"/>
    <s v="ZONA 5"/>
    <s v="MSP-DNES-2022-1857-M"/>
    <d v="2022-10-25T00:00:00"/>
    <s v="MSP-DPI-2022-1831-M"/>
    <d v="2022-10-26T00:00:00"/>
    <x v="0"/>
    <s v="Se plantea esta reforma para la optimización de Recursos Disponibles para la Redistribucón en las Direcciones que lo requieran pertenecientes a Planta Central."/>
    <s v="CZ5"/>
    <s v="PPR-OPTIMIZACION RECURSOS PRIMER NIVEL -  1073DIRECCION DISTRITAL 04D03 - ESPEJO-MIRA - SALUD"/>
    <s v="CZ5"/>
    <n v="1223"/>
    <n v="55"/>
    <s v="000"/>
    <s v="005"/>
    <n v="530403"/>
    <n v="914"/>
    <s v="001"/>
    <s v="0000"/>
    <s v="0000"/>
    <n v="0"/>
    <n v="0"/>
    <n v="0"/>
    <n v="2755.68"/>
    <n v="0"/>
    <n v="2755.68"/>
    <s v="SI"/>
    <m/>
    <m/>
    <s v="VÍCTOR BAUZ"/>
    <e v="#N/A"/>
    <e v="#N/A"/>
    <e v="#N/A"/>
    <e v="#N/A"/>
    <x v="8"/>
    <e v="#N/A"/>
    <s v="SI"/>
    <e v="#N/A"/>
  </r>
  <r>
    <x v="421"/>
    <s v="ZONA 8"/>
    <s v="MSP-DNES-2022-1857-M"/>
    <d v="2022-10-25T00:00:00"/>
    <s v="MSP-DPI-2022-1831-M"/>
    <d v="2022-10-26T00:00:00"/>
    <x v="0"/>
    <s v="Se plantea esta reforma para la optimización de Recursos Disponibles para la Redistribucón en las Direcciones que lo requieran pertenecientes a Planta Central."/>
    <s v="CZ8"/>
    <s v="PPR-OPTIMIZACION RECURSOS PRIMER NIVEL -  1073DIRECCION DISTRITAL 04D03 - ESPEJO-MIRA - SALUD"/>
    <s v="CZ8"/>
    <n v="1232"/>
    <n v="55"/>
    <s v="000"/>
    <s v="005"/>
    <n v="530404"/>
    <n v="907"/>
    <s v="001"/>
    <s v="0000"/>
    <s v="0000"/>
    <n v="0"/>
    <n v="0"/>
    <n v="0"/>
    <n v="39012.14"/>
    <n v="0"/>
    <n v="39012.14"/>
    <s v="SI"/>
    <m/>
    <m/>
    <s v="VÍCTOR BAUZ"/>
    <e v="#N/A"/>
    <e v="#N/A"/>
    <e v="#N/A"/>
    <e v="#N/A"/>
    <x v="8"/>
    <e v="#N/A"/>
    <s v="SI"/>
    <e v="#N/A"/>
  </r>
  <r>
    <x v="421"/>
    <s v="ZONA 4"/>
    <s v="MSP-DNES-2022-1857-M"/>
    <d v="2022-10-25T00:00:00"/>
    <s v="MSP-DPI-2022-1831-M"/>
    <d v="2022-10-26T00:00:00"/>
    <x v="0"/>
    <s v="Se plantea esta reforma para la optimización de Recursos Disponibles para la Redistribucón en las Direcciones que lo requieran pertenecientes a Planta Central."/>
    <s v="CZ4"/>
    <s v="PPR-OPTIMIZACION RECURSOS PRIMER NIVEL -  1073DIRECCION DISTRITAL 04D03 - ESPEJO-MIRA - SALUD"/>
    <s v="CZ4"/>
    <n v="1339"/>
    <n v="55"/>
    <s v="000"/>
    <s v="005"/>
    <n v="530404"/>
    <n v="1314"/>
    <s v="001"/>
    <s v="0000"/>
    <s v="0000"/>
    <n v="0"/>
    <n v="0"/>
    <n v="0"/>
    <n v="19940"/>
    <n v="0"/>
    <n v="19940"/>
    <s v="SI"/>
    <m/>
    <m/>
    <s v="VÍCTOR BAUZ"/>
    <e v="#N/A"/>
    <e v="#N/A"/>
    <e v="#N/A"/>
    <e v="#N/A"/>
    <x v="8"/>
    <e v="#N/A"/>
    <s v="SI"/>
    <e v="#N/A"/>
  </r>
  <r>
    <x v="421"/>
    <s v="ZONA 6"/>
    <s v="MSP-DNES-2022-1857-M"/>
    <d v="2022-10-25T00:00:00"/>
    <s v="MSP-DPI-2022-1831-M"/>
    <d v="2022-10-26T00:00:00"/>
    <x v="0"/>
    <s v="Se plantea esta reforma para la optimización de Recursos Disponibles para la Redistribucón en las Direcciones que lo requieran pertenecientes a Planta Central."/>
    <s v="CZ6"/>
    <s v="PPR-OPTIMIZACION RECURSOS PRIMER NIVEL -  1073DIRECCION DISTRITAL 04D03 - ESPEJO-MIRA - SALUD"/>
    <s v="CZ6"/>
    <n v="1361"/>
    <n v="55"/>
    <s v="000"/>
    <s v="005"/>
    <n v="530404"/>
    <n v="1402"/>
    <s v="001"/>
    <s v="0000"/>
    <s v="0000"/>
    <n v="0"/>
    <n v="0"/>
    <n v="0"/>
    <n v="3058"/>
    <n v="0"/>
    <n v="3058"/>
    <s v="SI"/>
    <m/>
    <m/>
    <s v="VÍCTOR BAUZ"/>
    <e v="#N/A"/>
    <e v="#N/A"/>
    <e v="#N/A"/>
    <e v="#N/A"/>
    <x v="8"/>
    <e v="#N/A"/>
    <s v="SI"/>
    <e v="#N/A"/>
  </r>
  <r>
    <x v="421"/>
    <s v="ZONA 2"/>
    <s v="MSP-DNES-2022-1857-M"/>
    <d v="2022-10-25T00:00:00"/>
    <s v="MSP-DPI-2022-1831-M"/>
    <d v="2022-10-26T00:00:00"/>
    <x v="0"/>
    <s v="Se plantea esta reforma para la optimización de Recursos Disponibles para la Redistribucón en las Direcciones que lo requieran pertenecientes a Planta Central."/>
    <s v="CZ2"/>
    <s v="PPR-OPTIMIZACION RECURSOS PRIMER NIVEL -  1073DIRECCION DISTRITAL 04D03 - ESPEJO-MIRA - SALUD"/>
    <s v="CZ2"/>
    <n v="2320"/>
    <n v="55"/>
    <s v="000"/>
    <s v="005"/>
    <n v="530404"/>
    <n v="2201"/>
    <s v="001"/>
    <s v="0000"/>
    <s v="0000"/>
    <n v="0"/>
    <n v="0"/>
    <n v="0"/>
    <n v="44"/>
    <n v="0"/>
    <n v="44"/>
    <s v="SI"/>
    <m/>
    <m/>
    <s v="VÍCTOR BAUZ"/>
    <e v="#N/A"/>
    <e v="#N/A"/>
    <e v="#N/A"/>
    <e v="#N/A"/>
    <x v="8"/>
    <e v="#N/A"/>
    <s v="SI"/>
    <e v="#N/A"/>
  </r>
  <r>
    <x v="421"/>
    <s v="ZONA 3"/>
    <s v="MSP-DNES-2022-1857-M"/>
    <d v="2022-10-25T00:00:00"/>
    <s v="MSP-DPI-2022-1831-M"/>
    <d v="2022-10-26T00:00:00"/>
    <x v="0"/>
    <s v="Se plantea esta reforma para la optimización de Recursos Disponibles para la Redistribucón en las Direcciones que lo requieran pertenecientes a Planta Central."/>
    <s v="CZ3"/>
    <s v="PPR-OPTIMIZACION RECURSOS PRIMER NIVEL -  1073DIRECCION DISTRITAL 04D03 - ESPEJO-MIRA - SALUD"/>
    <s v="CZ3"/>
    <n v="3340"/>
    <n v="55"/>
    <s v="000"/>
    <s v="005"/>
    <n v="530404"/>
    <n v="602"/>
    <s v="001"/>
    <s v="0000"/>
    <s v="0000"/>
    <n v="0"/>
    <n v="0"/>
    <n v="0"/>
    <n v="9845.31"/>
    <n v="0"/>
    <n v="9845.31"/>
    <s v="SI"/>
    <m/>
    <m/>
    <s v="VÍCTOR BAUZ"/>
    <e v="#N/A"/>
    <e v="#N/A"/>
    <e v="#N/A"/>
    <e v="#N/A"/>
    <x v="8"/>
    <e v="#N/A"/>
    <s v="SI"/>
    <e v="#N/A"/>
  </r>
  <r>
    <x v="421"/>
    <s v="ZONA 2"/>
    <s v="MSP-DNES-2022-1857-M"/>
    <d v="2022-10-25T00:00:00"/>
    <s v="MSP-DPI-2022-1831-M"/>
    <d v="2022-10-26T00:00:00"/>
    <x v="0"/>
    <s v="Se plantea esta reforma para la optimización de Recursos Disponibles para la Redistribucón en las Direcciones que lo requieran pertenecientes a Planta Central."/>
    <s v="CZ2"/>
    <s v="PPR-OPTIMIZACION RECURSOS PRIMER NIVEL -  1073DIRECCION DISTRITAL 04D03 - ESPEJO-MIRA - SALUD"/>
    <s v="CZ2"/>
    <n v="52"/>
    <n v="55"/>
    <s v="000"/>
    <s v="005"/>
    <n v="530813"/>
    <n v="1501"/>
    <s v="001"/>
    <s v="0000"/>
    <s v="0000"/>
    <n v="0"/>
    <n v="0"/>
    <n v="0"/>
    <n v="1166.1099999999999"/>
    <n v="0"/>
    <n v="1166.1099999999999"/>
    <s v="SI"/>
    <m/>
    <m/>
    <s v="VÍCTOR BAUZ"/>
    <e v="#N/A"/>
    <e v="#N/A"/>
    <e v="#N/A"/>
    <e v="#N/A"/>
    <x v="8"/>
    <e v="#N/A"/>
    <s v="SI"/>
    <e v="#N/A"/>
  </r>
  <r>
    <x v="421"/>
    <s v="ZONA 5"/>
    <s v="MSP-DNES-2022-1857-M"/>
    <d v="2022-10-25T00:00:00"/>
    <s v="MSP-DPI-2022-1831-M"/>
    <d v="2022-10-26T00:00:00"/>
    <x v="0"/>
    <s v="Se plantea esta reforma para la optimización de Recursos Disponibles para la Redistribucón en las Direcciones que lo requieran pertenecientes a Planta Central."/>
    <s v="CZ5"/>
    <s v="PPR-OPTIMIZACION RECURSOS PRIMER NIVEL -  1073DIRECCION DISTRITAL 04D03 - ESPEJO-MIRA - SALUD"/>
    <s v="CZ5"/>
    <n v="55"/>
    <n v="55"/>
    <s v="000"/>
    <s v="005"/>
    <n v="530404"/>
    <n v="910"/>
    <s v="001"/>
    <s v="0000"/>
    <s v="0000"/>
    <n v="0"/>
    <n v="0"/>
    <n v="0"/>
    <n v="16335"/>
    <n v="0"/>
    <n v="16335"/>
    <s v="SI"/>
    <m/>
    <m/>
    <s v="VÍCTOR BAUZ"/>
    <e v="#N/A"/>
    <e v="#N/A"/>
    <e v="#N/A"/>
    <e v="#N/A"/>
    <x v="8"/>
    <e v="#N/A"/>
    <s v="SI"/>
    <e v="#N/A"/>
  </r>
  <r>
    <x v="421"/>
    <s v="ZONA 5"/>
    <s v="MSP-DNES-2022-1857-M"/>
    <d v="2022-10-25T00:00:00"/>
    <s v="MSP-DPI-2022-1831-M"/>
    <d v="2022-10-26T00:00:00"/>
    <x v="0"/>
    <s v="Se plantea esta reforma para la optimización de Recursos Disponibles para la Redistribucón en las Direcciones que lo requieran pertenecientes a Planta Central."/>
    <s v="CZ5"/>
    <s v="PPR-OPTIMIZACION RECURSOS PRIMER NIVEL -  1073DIRECCION DISTRITAL 04D03 - ESPEJO-MIRA - SALUD"/>
    <s v="CZ5"/>
    <n v="55"/>
    <n v="55"/>
    <s v="000"/>
    <s v="005"/>
    <n v="530813"/>
    <n v="910"/>
    <s v="001"/>
    <s v="0000"/>
    <s v="0000"/>
    <n v="0"/>
    <n v="0"/>
    <n v="0"/>
    <n v="23125.200000000001"/>
    <n v="0"/>
    <n v="23125.200000000001"/>
    <s v="SI"/>
    <m/>
    <m/>
    <s v="VÍCTOR BAUZ"/>
    <e v="#N/A"/>
    <e v="#N/A"/>
    <e v="#N/A"/>
    <e v="#N/A"/>
    <x v="8"/>
    <e v="#N/A"/>
    <s v="SI"/>
    <e v="#N/A"/>
  </r>
  <r>
    <x v="421"/>
    <s v="ZONA 6"/>
    <s v="MSP-DNES-2022-1857-M"/>
    <d v="2022-10-25T00:00:00"/>
    <s v="MSP-DPI-2022-1831-M"/>
    <d v="2022-10-26T00:00:00"/>
    <x v="0"/>
    <s v="Se plantea esta reforma para la optimización de Recursos Disponibles para la Redistribucón en las Direcciones que lo requieran pertenecientes a Planta Central."/>
    <s v="CZ6"/>
    <s v="PPR-OPTIMIZACION RECURSOS PRIMER NIVEL -  1073DIRECCION DISTRITAL 04D03 - ESPEJO-MIRA - SALUD"/>
    <s v="CZ6"/>
    <n v="1055"/>
    <n v="55"/>
    <s v="000"/>
    <s v="005"/>
    <n v="530404"/>
    <n v="304"/>
    <s v="001"/>
    <s v="0000"/>
    <s v="0000"/>
    <n v="0"/>
    <n v="0"/>
    <n v="0"/>
    <n v="0.60000000000036402"/>
    <n v="0"/>
    <n v="0.60000000000036402"/>
    <s v="SI"/>
    <m/>
    <m/>
    <s v="VÍCTOR BAUZ"/>
    <e v="#N/A"/>
    <e v="#N/A"/>
    <e v="#N/A"/>
    <e v="#N/A"/>
    <x v="8"/>
    <e v="#N/A"/>
    <s v="SI"/>
    <e v="#N/A"/>
  </r>
  <r>
    <x v="421"/>
    <s v="ZONA 5"/>
    <s v="MSP-DNES-2022-1857-M"/>
    <d v="2022-10-25T00:00:00"/>
    <s v="MSP-DPI-2022-1831-M"/>
    <d v="2022-10-26T00:00:00"/>
    <x v="0"/>
    <s v="Se plantea esta reforma para la optimización de Recursos Disponibles para la Redistribucón en las Direcciones que lo requieran pertenecientes a Planta Central."/>
    <s v="CZ5"/>
    <s v="PPR-OPTIMIZACION RECURSOS PRIMER NIVEL -  1073DIRECCION DISTRITAL 04D03 - ESPEJO-MIRA - SALUD"/>
    <s v="CZ5"/>
    <n v="1304"/>
    <n v="55"/>
    <s v="000"/>
    <s v="005"/>
    <n v="530404"/>
    <n v="1206"/>
    <s v="001"/>
    <s v="0000"/>
    <s v="0000"/>
    <n v="0"/>
    <n v="0"/>
    <n v="0"/>
    <n v="3214.08"/>
    <n v="0"/>
    <n v="3214.08"/>
    <s v="SI"/>
    <m/>
    <m/>
    <s v="VÍCTOR BAUZ"/>
    <e v="#N/A"/>
    <e v="#N/A"/>
    <e v="#N/A"/>
    <e v="#N/A"/>
    <x v="8"/>
    <e v="#N/A"/>
    <s v="SI"/>
    <e v="#N/A"/>
  </r>
  <r>
    <x v="421"/>
    <s v="ZONA 4"/>
    <s v="MSP-DNES-2022-1857-M"/>
    <d v="2022-10-25T00:00:00"/>
    <s v="MSP-DPI-2022-1831-M"/>
    <d v="2022-10-26T00:00:00"/>
    <x v="0"/>
    <s v="Se plantea esta reforma para la optimización de Recursos Disponibles para la Redistribucón en las Direcciones que lo requieran pertenecientes a Planta Central."/>
    <s v="CZ4"/>
    <s v="PPR-OPTIMIZACION RECURSOS PRIMER NIVEL -  1073DIRECCION DISTRITAL 04D03 - ESPEJO-MIRA - SALUD"/>
    <s v="CZ4"/>
    <n v="1340"/>
    <n v="55"/>
    <s v="000"/>
    <s v="005"/>
    <n v="530403"/>
    <n v="1307"/>
    <s v="001"/>
    <s v="0000"/>
    <s v="0000"/>
    <n v="0"/>
    <n v="0"/>
    <n v="0"/>
    <n v="1165"/>
    <n v="0"/>
    <n v="1165"/>
    <s v="SI"/>
    <m/>
    <m/>
    <s v="VÍCTOR BAUZ"/>
    <e v="#N/A"/>
    <e v="#N/A"/>
    <e v="#N/A"/>
    <e v="#N/A"/>
    <x v="8"/>
    <e v="#N/A"/>
    <s v="SI"/>
    <e v="#N/A"/>
  </r>
  <r>
    <x v="421"/>
    <s v="ZONA 4"/>
    <s v="MSP-DNES-2022-1857-M"/>
    <d v="2022-10-25T00:00:00"/>
    <s v="MSP-DPI-2022-1831-M"/>
    <d v="2022-10-26T00:00:00"/>
    <x v="0"/>
    <s v="Se plantea esta reforma para la optimización de Recursos Disponibles para la Redistribucón en las Direcciones que lo requieran pertenecientes a Planta Central."/>
    <s v="CZ4"/>
    <s v="PPR-OPTIMIZACION RECURSOS PRIMER NIVEL -  1073DIRECCION DISTRITAL 04D03 - ESPEJO-MIRA - SALUD"/>
    <s v="CZ4"/>
    <n v="1341"/>
    <n v="55"/>
    <s v="000"/>
    <s v="005"/>
    <n v="530404"/>
    <n v="1312"/>
    <s v="001"/>
    <s v="0000"/>
    <s v="0000"/>
    <n v="0"/>
    <n v="0"/>
    <n v="0"/>
    <n v="46195"/>
    <n v="0"/>
    <n v="46195"/>
    <s v="SI"/>
    <m/>
    <m/>
    <s v="VÍCTOR BAUZ"/>
    <e v="#N/A"/>
    <e v="#N/A"/>
    <e v="#N/A"/>
    <e v="#N/A"/>
    <x v="8"/>
    <e v="#N/A"/>
    <s v="SI"/>
    <e v="#N/A"/>
  </r>
  <r>
    <x v="421"/>
    <s v="ZONA 6"/>
    <s v="MSP-DNES-2022-1857-M"/>
    <d v="2022-10-25T00:00:00"/>
    <s v="MSP-DPI-2022-1831-M"/>
    <d v="2022-10-26T00:00:00"/>
    <x v="0"/>
    <s v="Se plantea esta reforma para la optimización de Recursos Disponibles para la Redistribucón en las Direcciones que lo requieran pertenecientes a Planta Central."/>
    <s v="CZ6"/>
    <s v="PPR-OPTIMIZACION RECURSOS PRIMER NIVEL -  1073DIRECCION DISTRITAL 04D03 - ESPEJO-MIRA - SALUD"/>
    <s v="CZ6"/>
    <n v="1367"/>
    <n v="55"/>
    <s v="000"/>
    <s v="005"/>
    <n v="530813"/>
    <n v="1401"/>
    <s v="001"/>
    <s v="0000"/>
    <s v="0000"/>
    <n v="0"/>
    <n v="0"/>
    <n v="0"/>
    <n v="195.990000000002"/>
    <n v="0"/>
    <n v="195.990000000002"/>
    <s v="SI"/>
    <m/>
    <m/>
    <s v="VÍCTOR BAUZ"/>
    <e v="#N/A"/>
    <e v="#N/A"/>
    <e v="#N/A"/>
    <e v="#N/A"/>
    <x v="8"/>
    <e v="#N/A"/>
    <s v="SI"/>
    <e v="#N/A"/>
  </r>
  <r>
    <x v="421"/>
    <s v="ZONA 3"/>
    <s v="MSP-DNES-2022-1857-M"/>
    <d v="2022-10-25T00:00:00"/>
    <s v="MSP-DPI-2022-1831-M"/>
    <d v="2022-10-26T00:00:00"/>
    <x v="0"/>
    <s v="Se plantea esta reforma para la optimización de Recursos Disponibles para la Redistribucón en las Direcciones que lo requieran pertenecientes a Planta Central."/>
    <s v="CZ3"/>
    <s v="PPR-OPTIMIZACION RECURSOS PRIMER NIVEL -  1073DIRECCION DISTRITAL 04D03 - ESPEJO-MIRA - SALUD"/>
    <s v="CZ3"/>
    <n v="1401"/>
    <n v="55"/>
    <s v="000"/>
    <s v="005"/>
    <n v="530404"/>
    <n v="1601"/>
    <s v="001"/>
    <s v="0000"/>
    <s v="0000"/>
    <n v="0"/>
    <n v="0"/>
    <n v="0"/>
    <n v="45900"/>
    <n v="0"/>
    <n v="45900"/>
    <s v="SI"/>
    <m/>
    <m/>
    <s v="VÍCTOR BAUZ"/>
    <e v="#N/A"/>
    <e v="#N/A"/>
    <e v="#N/A"/>
    <e v="#N/A"/>
    <x v="8"/>
    <e v="#N/A"/>
    <s v="SI"/>
    <e v="#N/A"/>
  </r>
  <r>
    <x v="421"/>
    <s v="ZONA 9 "/>
    <s v="MSP-DNES-2022-1857-M"/>
    <d v="2022-10-25T00:00:00"/>
    <s v="MSP-DPI-2022-1831-M"/>
    <d v="2022-10-26T00:00:00"/>
    <x v="0"/>
    <s v="Se plantea esta reforma para la optimización de Recursos Disponibles para la Redistribucón en las Direcciones que lo requieran pertenecientes a Planta Central."/>
    <s v="CZ9"/>
    <s v="PPR-OPTIMIZACION RECURSOS PRIMER NIVEL -  1073DIRECCION DISTRITAL 04D03 - ESPEJO-MIRA - SALUD"/>
    <s v="CZ9"/>
    <n v="1438"/>
    <n v="55"/>
    <s v="000"/>
    <s v="005"/>
    <n v="530404"/>
    <n v="1701"/>
    <s v="001"/>
    <s v="0000"/>
    <s v="0000"/>
    <n v="0"/>
    <n v="0"/>
    <n v="0"/>
    <n v="2318"/>
    <n v="0"/>
    <n v="2318"/>
    <s v="SI"/>
    <m/>
    <m/>
    <s v="VÍCTOR BAUZ"/>
    <e v="#N/A"/>
    <e v="#N/A"/>
    <e v="#N/A"/>
    <e v="#N/A"/>
    <x v="8"/>
    <e v="#N/A"/>
    <s v="SI"/>
    <e v="#N/A"/>
  </r>
  <r>
    <x v="421"/>
    <s v="ZONA 5"/>
    <s v="MSP-DNES-2022-1857-M"/>
    <d v="2022-10-25T00:00:00"/>
    <s v="MSP-DPI-2022-1831-M"/>
    <d v="2022-10-26T00:00:00"/>
    <x v="0"/>
    <s v="Se plantea esta reforma para la optimización de Recursos Disponibles para la Redistribucón en las Direcciones que lo requieran pertenecientes a Planta Central."/>
    <s v="CZ5"/>
    <s v="PPR-OPTIMIZACION RECURSOS PRIMER NIVEL -  1073DIRECCION DISTRITAL 04D03 - ESPEJO-MIRA - SALUD"/>
    <s v="CZ5"/>
    <n v="1510"/>
    <n v="55"/>
    <s v="000"/>
    <s v="005"/>
    <n v="530813"/>
    <n v="2001"/>
    <s v="001"/>
    <s v="0000"/>
    <s v="0000"/>
    <n v="0"/>
    <n v="0"/>
    <n v="0"/>
    <n v="15710"/>
    <n v="0"/>
    <n v="15710"/>
    <s v="SI"/>
    <m/>
    <m/>
    <s v="VÍCTOR BAUZ"/>
    <e v="#N/A"/>
    <e v="#N/A"/>
    <e v="#N/A"/>
    <e v="#N/A"/>
    <x v="8"/>
    <e v="#N/A"/>
    <s v="SI"/>
    <e v="#N/A"/>
  </r>
  <r>
    <x v="421"/>
    <s v="122003014"/>
    <s v="MSP-DNES-2022-1857-M"/>
    <d v="2022-10-25T00:00:00"/>
    <s v="MSP-DPI-2022-1831-M"/>
    <d v="2022-10-26T00:00:00"/>
    <x v="0"/>
    <s v="Se plantea esta reforma para la optimización de Recursos Disponibles para la Redistribucón en las Direcciones que lo requieran pertenecientes a Planta Central."/>
    <s v="PREVENCION Y PROMOCION DE LA SALUD"/>
    <s v="PPR-OPTIMIZACION RECURSOS PRIMER NIVEL"/>
    <s v="PLANTA CENTRAL"/>
    <n v="9999"/>
    <n v="55"/>
    <s v="000"/>
    <s v="005"/>
    <n v="530404"/>
    <n v="1701"/>
    <s v="001"/>
    <s v="0000"/>
    <s v="0000"/>
    <n v="465032.84"/>
    <n v="0"/>
    <n v="465032.84"/>
    <m/>
    <n v="0"/>
    <n v="0"/>
    <s v="SI"/>
    <m/>
    <m/>
    <s v="VÍCTOR BAUZ"/>
    <n v="4455.9199999999837"/>
    <n v="0"/>
    <n v="4455.9199999999837"/>
    <s v="SUB GESTION OPERACIONES LOGISTICA SALUD "/>
    <x v="13"/>
    <s v="NO APLICA"/>
    <s v="SI"/>
    <n v="4455.9199999999837"/>
  </r>
  <r>
    <x v="421"/>
    <s v="122003014"/>
    <s v="MSP-DNES-2022-1857-M"/>
    <d v="2022-10-25T00:00:00"/>
    <s v="MSP-DPI-2022-1831-M"/>
    <d v="2022-10-26T00:00:00"/>
    <x v="0"/>
    <s v="Se plantea esta reforma para la optimización de Recursos Disponibles para la Redistribucón en las Direcciones que lo requieran pertenecientes a Planta Central."/>
    <s v="PREVENCION Y PROMOCION DE LA SALUD"/>
    <s v="PPR-OPTIMIZACION RECURSOS PRIMER NIVEL"/>
    <s v="PLANTA CENTRAL"/>
    <n v="9999"/>
    <n v="55"/>
    <s v="000"/>
    <s v="005"/>
    <n v="530404"/>
    <n v="1701"/>
    <s v="001"/>
    <s v="0000"/>
    <s v="0000"/>
    <n v="4455.9199999999837"/>
    <n v="0"/>
    <n v="4455.9199999999837"/>
    <n v="0"/>
    <n v="0"/>
    <n v="0"/>
    <s v="NO"/>
    <m/>
    <m/>
    <s v="VÍCTOR BAUZ"/>
    <n v="4455.9199999999837"/>
    <n v="0"/>
    <n v="4455.9199999999837"/>
    <s v="SUB GESTION OPERACIONES LOGISTICA SALUD "/>
    <x v="13"/>
    <s v="NO APLICA"/>
    <s v="SI"/>
    <n v="4455.9199999999837"/>
  </r>
  <r>
    <x v="422"/>
    <s v="113001017"/>
    <s v="MSP-DNPS-2022-1079-M"/>
    <d v="2022-10-25T00:00:00"/>
    <s v="MSP-DPI-2022-1866-M"/>
    <d v="2022-10-28T00:00:00"/>
    <x v="0"/>
    <s v="La reforma se realiza debido a cambio en el ítem presupuestario, a fin de efectuar la &quot;Contratación de la XII Ronda de Advertencias Sanitarias para Envases de Tabaco&quot;, conforme lo requerido por la Dirección Financiera a través de Memorando Nro MSP-DF-2022-4924-M."/>
    <s v="PREVENCION Y PROMOCION DE LA SALUD"/>
    <s v="Contratación de la XII Ronda de Advertencias Sanitarias para Envases de Tabaco"/>
    <s v="PLANTA CENTRAL"/>
    <n v="9999"/>
    <n v="55"/>
    <s v="000"/>
    <s v="002"/>
    <n v="530207"/>
    <n v="1701"/>
    <s v="001"/>
    <s v="0000"/>
    <s v="0000"/>
    <n v="0"/>
    <n v="0"/>
    <n v="0"/>
    <n v="6415"/>
    <n v="0"/>
    <n v="6415"/>
    <s v="SI"/>
    <m/>
    <m/>
    <s v="DIANA MESIAS"/>
    <n v="0"/>
    <n v="0"/>
    <n v="0"/>
    <s v="SUB PROMOCION SALUD INTERCULTURAL  IGUALDAD"/>
    <x v="2"/>
    <s v="NO APLICA"/>
    <s v="NO"/>
    <n v="0"/>
  </r>
  <r>
    <x v="422"/>
    <s v="113001046"/>
    <s v="MSP-DNPS-2022-1079-M"/>
    <d v="2022-10-25T00:00:00"/>
    <s v="MSP-DPI-2022-1866-M"/>
    <d v="2022-10-28T00:00:00"/>
    <x v="0"/>
    <s v="La reforma se realiza debido a cambio en el ítem presupuestario, a fin de efectuar la &quot;Contratación de la XII Ronda de Advertencias Sanitarias para Envases de Tabaco&quot;, conforme lo requerido por la Dirección Financiera a través de Memorando Nro MSP-DF-2022-4924-M."/>
    <s v="PREVENCION Y PROMOCION DE LA SALUD"/>
    <s v="Contratación de la XII Ronda de Advertencias Sanitarias para Envases de Tabaco"/>
    <s v="PLANTA CENTRAL"/>
    <n v="9999"/>
    <n v="55"/>
    <s v="000"/>
    <s v="002"/>
    <n v="530204"/>
    <n v="1701"/>
    <s v="001"/>
    <s v="0000"/>
    <s v="0000"/>
    <n v="6415"/>
    <n v="0"/>
    <n v="6415"/>
    <n v="0"/>
    <n v="0"/>
    <n v="0"/>
    <s v="SI"/>
    <m/>
    <m/>
    <s v="DIANA MESIAS"/>
    <n v="6415"/>
    <n v="0"/>
    <n v="6415"/>
    <s v="SUB PROMOCION SALUD INTERCULTURAL  IGUALDAD"/>
    <x v="2"/>
    <s v="NO APLICA"/>
    <s v="SI"/>
    <n v="0"/>
  </r>
  <r>
    <x v="423"/>
    <s v="ZONA 6"/>
    <s v="MSP-DNIS-2022-1864-M"/>
    <d v="2022-10-26T00:00:00"/>
    <s v="MSP-DPI-2022-1842-M"/>
    <d v="2022-10-27T00:00:00"/>
    <x v="0"/>
    <s v="Se optimiza el recurso en función de las necesidades de la Gerencia del Programa Ecuador Crece sin Desnutrición Infantil"/>
    <s v="ZONA 6"/>
    <s v="ZONA 6"/>
    <s v="ZONA 6"/>
    <n v="1051"/>
    <n v="55"/>
    <s v="000"/>
    <s v="005"/>
    <n v="530417"/>
    <s v="001"/>
    <s v="0301"/>
    <s v="0000"/>
    <s v="0000"/>
    <n v="0"/>
    <n v="0"/>
    <n v="0"/>
    <n v="39621.68"/>
    <n v="0"/>
    <n v="39621.68"/>
    <s v="SI"/>
    <m/>
    <m/>
    <s v="Grace Guano F"/>
    <e v="#N/A"/>
    <e v="#N/A"/>
    <e v="#N/A"/>
    <e v="#N/A"/>
    <x v="8"/>
    <e v="#N/A"/>
    <e v="#N/A"/>
    <e v="#N/A"/>
  </r>
  <r>
    <x v="423"/>
    <s v="ZONA 2"/>
    <s v="MSP-DNIS-2022-1864-M"/>
    <d v="2022-10-26T00:00:00"/>
    <s v="MSP-DPI-2022-1842-M"/>
    <d v="2022-10-27T00:00:00"/>
    <x v="0"/>
    <s v="Se optimiza el recurso en función de las necesidades de la Gerencia del Programa Ecuador Crece sin Desnutrición Infantil"/>
    <s v="ZONA 2"/>
    <s v="ZONA 2"/>
    <s v="ZONA 2"/>
    <n v="52"/>
    <n v="55"/>
    <s v="000"/>
    <s v="004"/>
    <s v="530417"/>
    <s v="001"/>
    <n v="1501"/>
    <s v="0000"/>
    <s v="0000"/>
    <n v="0"/>
    <n v="0"/>
    <n v="0"/>
    <n v="4322.95"/>
    <n v="0"/>
    <n v="4322.95"/>
    <s v="NO"/>
    <m/>
    <m/>
    <s v="Grace Guano F"/>
    <e v="#N/A"/>
    <e v="#N/A"/>
    <e v="#N/A"/>
    <e v="#N/A"/>
    <x v="8"/>
    <e v="#N/A"/>
    <e v="#N/A"/>
    <e v="#N/A"/>
  </r>
  <r>
    <x v="423"/>
    <s v="122002012"/>
    <s v="MSP-DNIS-2022-1864-M"/>
    <d v="2022-10-26T00:00:00"/>
    <s v="MSP-DPI-2022-1842-M"/>
    <d v="2022-10-27T00:00:00"/>
    <x v="0"/>
    <s v="Se optimiza el recurso en función de las necesidades de la Gerencia del Programa Ecuador Crece sin Desnutrición Infantil"/>
    <s v="PREVENCION Y PROMOCION DE LA SALUD"/>
    <s v="PPR MANTENIMIENTO INFRAESTRUCTURA 1ER NIVEL "/>
    <s v="PLANTA CENTRAL"/>
    <n v="9999"/>
    <n v="55"/>
    <s v="000"/>
    <s v="005"/>
    <n v="530402"/>
    <n v="1701"/>
    <s v="001"/>
    <s v="0000"/>
    <s v="0000"/>
    <n v="39621.68"/>
    <n v="0"/>
    <n v="39621.68"/>
    <n v="0"/>
    <n v="0"/>
    <n v="0"/>
    <s v="SI"/>
    <m/>
    <m/>
    <s v="Grace Guano F"/>
    <n v="10579.380000000005"/>
    <n v="0"/>
    <n v="10579.380000000005"/>
    <s v="SUB GESTION OPERACIONES LOGISTICA SALUD "/>
    <x v="15"/>
    <s v="Presupuesto por Resultados"/>
    <s v="NO"/>
    <n v="10579.380000000005"/>
  </r>
  <r>
    <x v="423"/>
    <s v="122002012"/>
    <s v="MSP-DNIS-2022-1864-M"/>
    <d v="2022-10-26T00:00:00"/>
    <s v="MSP-DPI-2022-1842-M"/>
    <d v="2022-10-27T00:00:00"/>
    <x v="0"/>
    <s v="Se optimiza el recurso en función de las necesidades de la Gerencia del Programa Ecuador Crece sin Desnutrición Infantil"/>
    <s v="PREVENCION Y PROMOCION DE LA SALUD"/>
    <s v="PPR MANTENIMIENTO INFRAESTRUCTURA 1ER NIVEL "/>
    <s v="PLANTA CENTRAL"/>
    <n v="9999"/>
    <n v="55"/>
    <s v="000"/>
    <s v="005"/>
    <n v="530402"/>
    <n v="1701"/>
    <s v="001"/>
    <s v="0000"/>
    <s v="0000"/>
    <n v="4322.95"/>
    <n v="0"/>
    <n v="4322.95"/>
    <n v="0"/>
    <n v="0"/>
    <n v="0"/>
    <s v="NO"/>
    <m/>
    <m/>
    <s v="Grace Guano F"/>
    <n v="10579.380000000005"/>
    <n v="0"/>
    <n v="10579.380000000005"/>
    <s v="SUB GESTION OPERACIONES LOGISTICA SALUD "/>
    <x v="15"/>
    <s v="Presupuesto por Resultados"/>
    <s v="NO"/>
    <n v="10579.380000000005"/>
  </r>
  <r>
    <x v="424"/>
    <s v="121091011"/>
    <s v="MSP-SRAIPN-2022-0170-M"/>
    <d v="2022-10-26T00:00:00"/>
    <s v="MSP-DPI-2022-1851-M"/>
    <d v="2022-10-27T00:00:00"/>
    <x v="2"/>
    <s v="La reforma se realiza con la finalidad de efectuar  el pago del contrato Nro. 0076 correspondiente al mes de Septiembre de 2022, por servicios de Contact Center._x000a__x000a_"/>
    <s v="PROVISION Y PRESTACION DE SERVICIOS DE SALUD"/>
    <s v="PROCESO DE CONTRATACIÓN SERVICIO DE CONTACT CENTER PARA AGENDAMIENTO EN ESTABLECIMIENTOS DE SALUD DEL PRIMER NIVEL DE ATENCIÓN 2021 (PAGO MESES DE AGOSTO, SEPTIEMBRE Y OCTUBRE 2022)"/>
    <s v="PLANTA CENTRAL"/>
    <n v="9999"/>
    <n v="90"/>
    <s v="000"/>
    <s v="001"/>
    <n v="530105"/>
    <n v="1701"/>
    <s v="001"/>
    <s v="0000"/>
    <s v="0000"/>
    <n v="0"/>
    <n v="0"/>
    <n v="0"/>
    <n v="576142.71"/>
    <n v="69137.13"/>
    <n v="645279.84"/>
    <s v="SI"/>
    <m/>
    <m/>
    <s v="DIANA MESIAS"/>
    <n v="0"/>
    <n v="0"/>
    <n v="0"/>
    <s v="SUB REDES ATENCION INTEGRAL EN PRIMER NIVEL "/>
    <x v="28"/>
    <s v="CONTACT CENTER"/>
    <s v="NO"/>
    <n v="0"/>
  </r>
  <r>
    <x v="424"/>
    <s v="121091013"/>
    <s v="MSP-SRAIPN-2022-0170-M"/>
    <d v="2022-10-26T00:00:00"/>
    <s v="MSP-DPI-2022-1851-M"/>
    <d v="2022-10-27T00:00:00"/>
    <x v="2"/>
    <s v="La reforma se realiza con la finalidad de efectuar  el pago del contrato Nro. 0076 correspondiente al mes de Septiembre de 2022, por servicios de Contact Center._x000a__x000a_"/>
    <s v="PROVISION Y PRESTACION DE SERVICIOS DE SALUD"/>
    <s v="PROCESO DE CONTRATACIÓN SERVICIO DE CONTACT CENTER PARA AGENDAMIENTO EN ESTABLECIMIENTOS DE SALUD DEL PRIMER NIVEL DE ATENCIÓN 2021 (PAGO DE SEPTIEMBRE 2022)"/>
    <s v="PLANTA CENTRAL"/>
    <n v="9999"/>
    <n v="90"/>
    <s v="000"/>
    <s v="001"/>
    <n v="530105"/>
    <n v="1701"/>
    <s v="001"/>
    <s v="0000"/>
    <s v="0000"/>
    <n v="576142.71"/>
    <n v="69137.13"/>
    <n v="645279.84"/>
    <n v="0"/>
    <n v="0"/>
    <n v="0"/>
    <s v="SI"/>
    <m/>
    <m/>
    <s v="DIANA MESIAS"/>
    <n v="576142.71"/>
    <n v="69137.13"/>
    <n v="645279.84"/>
    <s v="SUB REDES ATENCION INTEGRAL EN PRIMER NIVEL "/>
    <x v="28"/>
    <s v="CONTACT CENTER"/>
    <s v="SI"/>
    <n v="0"/>
  </r>
  <r>
    <x v="425"/>
    <s v="134003069"/>
    <s v="MSP-DA-2022-2666-M"/>
    <d v="2022-10-25T00:00:00"/>
    <s v="MSP-DPI-2022-1873-M"/>
    <d v="2022-10-31T00:00:00"/>
    <x v="2"/>
    <s v="cambio de nombre en las sub actividad"/>
    <s v="ADMINISTRACION CENTRAL"/>
    <s v="CONTROL DE PLAGAS Y MANTENIMIENTO PREVENTIVO Y CORRECTIVO DE LAS CISTERNAS DE LOS EDIFICIOS ANEXOS A PLANTA CENTRAL."/>
    <s v="PLANTA CENTRAL"/>
    <n v="9999"/>
    <s v="01"/>
    <s v="000"/>
    <s v="001"/>
    <n v="530209"/>
    <n v="1701"/>
    <s v="001"/>
    <s v="0000"/>
    <s v="0000"/>
    <n v="0"/>
    <n v="0"/>
    <n v="0"/>
    <n v="0"/>
    <n v="0"/>
    <n v="0"/>
    <s v="SI"/>
    <m/>
    <m/>
    <s v="Alexandra Simba"/>
    <n v="6400"/>
    <n v="0"/>
    <n v="6400"/>
    <s v="COOR ADMINISTRATIVA FINANCIERA"/>
    <x v="22"/>
    <s v="GI MANTENIMIENTO"/>
    <s v="SI"/>
    <n v="6400"/>
  </r>
  <r>
    <x v="425"/>
    <s v="134003074"/>
    <s v="MSP-DA-2022-2666-M"/>
    <d v="2022-10-25T00:00:00"/>
    <s v="MSP-DPI-2022-1873-M"/>
    <d v="2022-10-31T00:00:00"/>
    <x v="2"/>
    <s v="cambio de nombre en las sub actividad"/>
    <s v="ADMINISTRACION CENTRAL"/>
    <s v="CONTROL DE PLAGAS Y MANTENIMIENTO PREVENTIVO Y CORRECTIVO DE LAS CISTERNAS DE LOS EDIFICIOS ANEXOS A PLANTA CENTRAL."/>
    <s v="PLANTA CENTRAL"/>
    <n v="9999"/>
    <s v="01"/>
    <s v="000"/>
    <s v="001"/>
    <n v="530402"/>
    <n v="1701"/>
    <s v="001"/>
    <s v="0000"/>
    <s v="0000"/>
    <n v="0"/>
    <n v="0"/>
    <n v="0"/>
    <n v="0"/>
    <n v="0"/>
    <n v="0"/>
    <s v="SI"/>
    <m/>
    <m/>
    <s v="Alexandra Simba"/>
    <n v="0"/>
    <n v="0"/>
    <n v="0"/>
    <s v="COOR ADMINISTRATIVA FINANCIERA"/>
    <x v="22"/>
    <s v="GI MANTENIMIENTO"/>
    <s v="NO"/>
    <n v="0"/>
  </r>
  <r>
    <x v="426"/>
    <s v="ZONA 2"/>
    <s v="MSP-SGOLS-2022-1745-M"/>
    <d v="2022-10-21T00:00:00"/>
    <s v="MSP-DPI-2022-1865-M"/>
    <d v="2022-10-28T00:00:00"/>
    <x v="0"/>
    <s v=" FINANCIAR ACTIVIDADES EMERGENTES DE MANTENIMIENTO Y EQUIPAMIENTO EN INFRAESTRUCTURA SANITARIA."/>
    <s v="ZONA 2"/>
    <s v="ZONA 2"/>
    <s v="ZONA 2"/>
    <n v="52"/>
    <n v="57"/>
    <s v="000"/>
    <s v="001"/>
    <n v="531406"/>
    <n v="1501"/>
    <s v="001"/>
    <s v="0000"/>
    <s v="0000"/>
    <n v="0"/>
    <n v="0"/>
    <n v="0"/>
    <n v="136.84"/>
    <n v="0"/>
    <n v="136.84"/>
    <s v="NO"/>
    <m/>
    <m/>
    <s v="Mayra Espinoza"/>
    <e v="#N/A"/>
    <e v="#N/A"/>
    <e v="#N/A"/>
    <e v="#N/A"/>
    <x v="8"/>
    <e v="#N/A"/>
    <e v="#N/A"/>
    <e v="#N/A"/>
  </r>
  <r>
    <x v="426"/>
    <s v="ZONA 4"/>
    <s v="MSP-SGOLS-2022-1745-M"/>
    <d v="2022-10-21T00:00:00"/>
    <s v="MSP-DPI-2022-1865-M"/>
    <d v="2022-10-28T00:00:00"/>
    <x v="0"/>
    <s v=" FINANCIAR ACTIVIDADES EMERGENTES DE MANTENIMIENTO Y EQUIPAMIENTO EN INFRAESTRUCTURA SANITARIA."/>
    <s v="ZONA 4"/>
    <s v="ZONA 4"/>
    <s v="ZONA 4"/>
    <n v="54"/>
    <n v="57"/>
    <s v="000"/>
    <s v="001"/>
    <n v="530404"/>
    <n v="1301"/>
    <s v="001"/>
    <s v="0000"/>
    <s v="0000"/>
    <n v="0"/>
    <n v="0"/>
    <n v="0"/>
    <n v="538.91999999999996"/>
    <n v="0"/>
    <n v="538.91999999999996"/>
    <s v="NO"/>
    <m/>
    <m/>
    <s v="Mayra Espinoza"/>
    <e v="#N/A"/>
    <e v="#N/A"/>
    <e v="#N/A"/>
    <e v="#N/A"/>
    <x v="8"/>
    <e v="#N/A"/>
    <e v="#N/A"/>
    <e v="#N/A"/>
  </r>
  <r>
    <x v="426"/>
    <s v="ZONA 6"/>
    <s v="MSP-SGOLS-2022-1745-M"/>
    <d v="2022-10-21T00:00:00"/>
    <s v="MSP-DPI-2022-1865-M"/>
    <d v="2022-10-28T00:00:00"/>
    <x v="0"/>
    <s v=" FINANCIAR ACTIVIDADES EMERGENTES DE MANTENIMIENTO Y EQUIPAMIENTO EN INFRAESTRUCTURA SANITARIA."/>
    <s v="ZONA 6"/>
    <s v="ZONA 6"/>
    <s v="ZONA 6"/>
    <n v="56"/>
    <n v="57"/>
    <s v="000"/>
    <s v="001"/>
    <n v="530417"/>
    <n v="101"/>
    <s v="001"/>
    <s v="0000"/>
    <s v="0000"/>
    <n v="0"/>
    <n v="0"/>
    <n v="0"/>
    <n v="268.60000000000002"/>
    <n v="0"/>
    <n v="268.60000000000002"/>
    <s v="NO"/>
    <m/>
    <m/>
    <s v="Mayra Espinoza"/>
    <e v="#N/A"/>
    <e v="#N/A"/>
    <e v="#N/A"/>
    <e v="#N/A"/>
    <x v="8"/>
    <e v="#N/A"/>
    <e v="#N/A"/>
    <e v="#N/A"/>
  </r>
  <r>
    <x v="426"/>
    <s v="ZONA 8"/>
    <s v="MSP-SGOLS-2022-1745-M"/>
    <d v="2022-10-21T00:00:00"/>
    <s v="MSP-DPI-2022-1865-M"/>
    <d v="2022-10-28T00:00:00"/>
    <x v="0"/>
    <s v=" FINANCIAR ACTIVIDADES EMERGENTES DE MANTENIMIENTO Y EQUIPAMIENTO EN INFRAESTRUCTURA SANITARIA."/>
    <s v="ZONA 8"/>
    <s v="ZONA 8"/>
    <s v="ZONA 8"/>
    <n v="58"/>
    <n v="57"/>
    <s v="000"/>
    <s v="001"/>
    <n v="530404"/>
    <n v="901"/>
    <s v="001"/>
    <s v="0000"/>
    <s v="0000"/>
    <n v="0"/>
    <n v="0"/>
    <n v="0"/>
    <n v="2940"/>
    <n v="0"/>
    <n v="2940"/>
    <s v="NO"/>
    <m/>
    <m/>
    <s v="Mayra Espinoza"/>
    <e v="#N/A"/>
    <e v="#N/A"/>
    <e v="#N/A"/>
    <e v="#N/A"/>
    <x v="8"/>
    <e v="#N/A"/>
    <e v="#N/A"/>
    <e v="#N/A"/>
  </r>
  <r>
    <x v="426"/>
    <s v="ZONA 9"/>
    <s v="MSP-SGOLS-2022-1745-M"/>
    <d v="2022-10-21T00:00:00"/>
    <s v="MSP-DPI-2022-1865-M"/>
    <d v="2022-10-28T00:00:00"/>
    <x v="0"/>
    <s v=" FINANCIAR ACTIVIDADES EMERGENTES DE MANTENIMIENTO Y EQUIPAMIENTO EN INFRAESTRUCTURA SANITARIA."/>
    <s v="ZONA 9"/>
    <s v="ZONA 9"/>
    <s v="ZONA 9"/>
    <n v="59"/>
    <n v="57"/>
    <s v="000"/>
    <s v="001"/>
    <n v="530404"/>
    <n v="1701"/>
    <s v="001"/>
    <s v="0000"/>
    <s v="0000"/>
    <n v="0"/>
    <n v="0"/>
    <n v="0"/>
    <n v="230"/>
    <n v="0"/>
    <n v="230"/>
    <s v="NO"/>
    <m/>
    <m/>
    <s v="Mayra Espinoza"/>
    <e v="#N/A"/>
    <e v="#N/A"/>
    <e v="#N/A"/>
    <e v="#N/A"/>
    <x v="8"/>
    <e v="#N/A"/>
    <e v="#N/A"/>
    <e v="#N/A"/>
  </r>
  <r>
    <x v="426"/>
    <s v="ZONA 9"/>
    <s v="MSP-SGOLS-2022-1745-M"/>
    <d v="2022-10-21T00:00:00"/>
    <s v="MSP-DPI-2022-1865-M"/>
    <d v="2022-10-28T00:00:00"/>
    <x v="0"/>
    <s v=" FINANCIAR ACTIVIDADES EMERGENTES DE MANTENIMIENTO Y EQUIPAMIENTO EN INFRAESTRUCTURA SANITARIA."/>
    <s v="ZONA 9"/>
    <s v="ZONA 9"/>
    <s v="ZONA 9"/>
    <n v="59"/>
    <n v="57"/>
    <s v="000"/>
    <s v="001"/>
    <n v="530811"/>
    <n v="1701"/>
    <s v="001"/>
    <s v="0000"/>
    <s v="0000"/>
    <n v="0"/>
    <n v="0"/>
    <n v="0"/>
    <n v="1546.32"/>
    <n v="0"/>
    <n v="1546.32"/>
    <s v="NO"/>
    <m/>
    <m/>
    <s v="Mayra Espinoza"/>
    <e v="#N/A"/>
    <e v="#N/A"/>
    <e v="#N/A"/>
    <e v="#N/A"/>
    <x v="8"/>
    <e v="#N/A"/>
    <e v="#N/A"/>
    <e v="#N/A"/>
  </r>
  <r>
    <x v="426"/>
    <s v="ZONA 9"/>
    <s v="MSP-SGOLS-2022-1745-M"/>
    <d v="2022-10-21T00:00:00"/>
    <s v="MSP-DPI-2022-1865-M"/>
    <d v="2022-10-28T00:00:00"/>
    <x v="0"/>
    <s v=" FINANCIAR ACTIVIDADES EMERGENTES DE MANTENIMIENTO Y EQUIPAMIENTO EN INFRAESTRUCTURA SANITARIA."/>
    <s v="ZONA 9"/>
    <s v="ZONA 9"/>
    <s v="ZONA 9"/>
    <n v="59"/>
    <n v="57"/>
    <s v="000"/>
    <s v="001"/>
    <n v="530813"/>
    <n v="1701"/>
    <s v="001"/>
    <s v="0000"/>
    <s v="0000"/>
    <n v="0"/>
    <n v="0"/>
    <n v="0"/>
    <n v="182"/>
    <n v="0"/>
    <n v="182"/>
    <s v="NO"/>
    <m/>
    <m/>
    <s v="Mayra Espinoza"/>
    <e v="#N/A"/>
    <e v="#N/A"/>
    <e v="#N/A"/>
    <e v="#N/A"/>
    <x v="8"/>
    <e v="#N/A"/>
    <e v="#N/A"/>
    <e v="#N/A"/>
  </r>
  <r>
    <x v="426"/>
    <s v="ZONA 6"/>
    <s v="MSP-SGOLS-2022-1745-M"/>
    <d v="2022-10-21T00:00:00"/>
    <s v="MSP-DPI-2022-1865-M"/>
    <d v="2022-10-28T00:00:00"/>
    <x v="0"/>
    <s v=" FINANCIAR ACTIVIDADES EMERGENTES DE MANTENIMIENTO Y EQUIPAMIENTO EN INFRAESTRUCTURA SANITARIA."/>
    <s v="ZONA 6"/>
    <s v="ZONA 6"/>
    <s v="ZONA 6"/>
    <n v="1000"/>
    <n v="57"/>
    <s v="000"/>
    <s v="001"/>
    <n v="530404"/>
    <n v="101"/>
    <s v="001"/>
    <s v="0000"/>
    <s v="0000"/>
    <n v="0"/>
    <n v="0"/>
    <n v="0"/>
    <n v="0.48"/>
    <n v="0"/>
    <n v="0.48"/>
    <s v="NO"/>
    <m/>
    <m/>
    <s v="Mayra Espinoza"/>
    <e v="#N/A"/>
    <e v="#N/A"/>
    <e v="#N/A"/>
    <e v="#N/A"/>
    <x v="8"/>
    <e v="#N/A"/>
    <e v="#N/A"/>
    <e v="#N/A"/>
  </r>
  <r>
    <x v="426"/>
    <s v="ZONA 6"/>
    <s v="MSP-SGOLS-2022-1745-M"/>
    <d v="2022-10-21T00:00:00"/>
    <s v="MSP-DPI-2022-1865-M"/>
    <d v="2022-10-28T00:00:00"/>
    <x v="0"/>
    <s v=" FINANCIAR ACTIVIDADES EMERGENTES DE MANTENIMIENTO Y EQUIPAMIENTO EN INFRAESTRUCTURA SANITARIA."/>
    <s v="ZONA 6"/>
    <s v="ZONA 6"/>
    <s v="ZONA 6"/>
    <n v="1009"/>
    <n v="57"/>
    <s v="000"/>
    <s v="001"/>
    <n v="530404"/>
    <n v="103"/>
    <s v="001"/>
    <s v="0000"/>
    <s v="0000"/>
    <n v="0"/>
    <n v="0"/>
    <n v="0"/>
    <n v="1.03"/>
    <n v="0"/>
    <n v="1.03"/>
    <s v="NO"/>
    <m/>
    <m/>
    <s v="Mayra Espinoza"/>
    <e v="#N/A"/>
    <e v="#N/A"/>
    <e v="#N/A"/>
    <e v="#N/A"/>
    <x v="8"/>
    <e v="#N/A"/>
    <e v="#N/A"/>
    <e v="#N/A"/>
  </r>
  <r>
    <x v="426"/>
    <s v="ZONA 5"/>
    <s v="MSP-SGOLS-2022-1745-M"/>
    <d v="2022-10-21T00:00:00"/>
    <s v="MSP-DPI-2022-1865-M"/>
    <d v="2022-10-28T00:00:00"/>
    <x v="0"/>
    <s v=" FINANCIAR ACTIVIDADES EMERGENTES DE MANTENIMIENTO Y EQUIPAMIENTO EN INFRAESTRUCTURA SANITARIA."/>
    <s v="ZONA 5"/>
    <s v="ZONA 5"/>
    <s v="ZONA 5"/>
    <n v="1009"/>
    <n v="57"/>
    <s v="000"/>
    <s v="001"/>
    <n v="530417"/>
    <n v="103"/>
    <s v="001"/>
    <s v="0000"/>
    <s v="0000"/>
    <n v="0"/>
    <n v="0"/>
    <n v="0"/>
    <n v="5719.33"/>
    <n v="0"/>
    <n v="5719.33"/>
    <s v="NO"/>
    <m/>
    <m/>
    <s v="Mayra Espinoza"/>
    <e v="#N/A"/>
    <e v="#N/A"/>
    <e v="#N/A"/>
    <e v="#N/A"/>
    <x v="8"/>
    <e v="#N/A"/>
    <e v="#N/A"/>
    <e v="#N/A"/>
  </r>
  <r>
    <x v="426"/>
    <s v="ZONA 5"/>
    <s v="MSP-SGOLS-2022-1745-M"/>
    <d v="2022-10-21T00:00:00"/>
    <s v="MSP-DPI-2022-1865-M"/>
    <d v="2022-10-28T00:00:00"/>
    <x v="0"/>
    <s v=" FINANCIAR ACTIVIDADES EMERGENTES DE MANTENIMIENTO Y EQUIPAMIENTO EN INFRAESTRUCTURA SANITARIA."/>
    <s v="ZONA 5"/>
    <s v="ZONA 5"/>
    <s v="ZONA 5"/>
    <n v="1020"/>
    <n v="57"/>
    <s v="000"/>
    <s v="001"/>
    <n v="530404"/>
    <n v="102"/>
    <s v="001"/>
    <s v="0000"/>
    <s v="0000"/>
    <n v="0"/>
    <n v="0"/>
    <n v="0"/>
    <n v="2787.39"/>
    <n v="0"/>
    <n v="2787.39"/>
    <s v="NO"/>
    <m/>
    <m/>
    <s v="Mayra Espinoza"/>
    <e v="#N/A"/>
    <e v="#N/A"/>
    <e v="#N/A"/>
    <e v="#N/A"/>
    <x v="8"/>
    <e v="#N/A"/>
    <e v="#N/A"/>
    <e v="#N/A"/>
  </r>
  <r>
    <x v="426"/>
    <s v="ZONA 5"/>
    <s v="MSP-SGOLS-2022-1745-M"/>
    <d v="2022-10-21T00:00:00"/>
    <s v="MSP-DPI-2022-1865-M"/>
    <d v="2022-10-28T00:00:00"/>
    <x v="0"/>
    <s v=" FINANCIAR ACTIVIDADES EMERGENTES DE MANTENIMIENTO Y EQUIPAMIENTO EN INFRAESTRUCTURA SANITARIA."/>
    <s v="ZONA 5"/>
    <s v="ZONA 5"/>
    <s v="ZONA 5"/>
    <n v="1030"/>
    <n v="57"/>
    <s v="000"/>
    <s v="001"/>
    <n v="530404"/>
    <n v="201"/>
    <s v="001"/>
    <s v="0000"/>
    <s v="0000"/>
    <n v="0"/>
    <n v="0"/>
    <n v="0"/>
    <n v="28961"/>
    <n v="0"/>
    <n v="28961"/>
    <s v="NO"/>
    <m/>
    <m/>
    <s v="Mayra Espinoza"/>
    <e v="#N/A"/>
    <e v="#N/A"/>
    <e v="#N/A"/>
    <e v="#N/A"/>
    <x v="8"/>
    <e v="#N/A"/>
    <e v="#N/A"/>
    <e v="#N/A"/>
  </r>
  <r>
    <x v="426"/>
    <s v="ZONA 5"/>
    <s v="MSP-SGOLS-2022-1745-M"/>
    <d v="2022-10-21T00:00:00"/>
    <s v="MSP-DPI-2022-1865-M"/>
    <d v="2022-10-28T00:00:00"/>
    <x v="0"/>
    <s v=" FINANCIAR ACTIVIDADES EMERGENTES DE MANTENIMIENTO Y EQUIPAMIENTO EN INFRAESTRUCTURA SANITARIA."/>
    <s v="ZONA 5"/>
    <s v="ZONA 5"/>
    <s v="ZONA 5"/>
    <n v="1030"/>
    <n v="57"/>
    <s v="000"/>
    <s v="001"/>
    <n v="530813"/>
    <n v="201"/>
    <s v="001"/>
    <s v="0000"/>
    <s v="0000"/>
    <n v="0"/>
    <n v="0"/>
    <n v="0"/>
    <n v="4.96"/>
    <n v="0"/>
    <n v="4.96"/>
    <s v="NO"/>
    <m/>
    <m/>
    <s v="Mayra Espinoza"/>
    <e v="#N/A"/>
    <e v="#N/A"/>
    <e v="#N/A"/>
    <e v="#N/A"/>
    <x v="8"/>
    <e v="#N/A"/>
    <e v="#N/A"/>
    <e v="#N/A"/>
  </r>
  <r>
    <x v="426"/>
    <s v="ZONA 6"/>
    <s v="MSP-SGOLS-2022-1745-M"/>
    <d v="2022-10-21T00:00:00"/>
    <s v="MSP-DPI-2022-1865-M"/>
    <d v="2022-10-28T00:00:00"/>
    <x v="0"/>
    <s v=" FINANCIAR ACTIVIDADES EMERGENTES DE MANTENIMIENTO Y EQUIPAMIENTO EN INFRAESTRUCTURA SANITARIA."/>
    <s v="ZONA 6"/>
    <s v="ZONA 6"/>
    <s v="ZONA 6"/>
    <n v="1032"/>
    <n v="57"/>
    <s v="000"/>
    <s v="001"/>
    <n v="530402"/>
    <n v="205"/>
    <s v="001"/>
    <s v="0000"/>
    <s v="0000"/>
    <n v="0"/>
    <n v="0"/>
    <n v="0"/>
    <n v="2.31"/>
    <n v="0"/>
    <n v="2.31"/>
    <s v="NO"/>
    <m/>
    <m/>
    <s v="Mayra Espinoza"/>
    <e v="#N/A"/>
    <e v="#N/A"/>
    <e v="#N/A"/>
    <e v="#N/A"/>
    <x v="8"/>
    <e v="#N/A"/>
    <e v="#N/A"/>
    <e v="#N/A"/>
  </r>
  <r>
    <x v="426"/>
    <s v="ZONA 6"/>
    <s v="MSP-SGOLS-2022-1745-M"/>
    <d v="2022-10-21T00:00:00"/>
    <s v="MSP-DPI-2022-1865-M"/>
    <d v="2022-10-28T00:00:00"/>
    <x v="0"/>
    <s v=" FINANCIAR ACTIVIDADES EMERGENTES DE MANTENIMIENTO Y EQUIPAMIENTO EN INFRAESTRUCTURA SANITARIA."/>
    <s v="ZONA 6"/>
    <s v="ZONA 6"/>
    <s v="ZONA 6"/>
    <n v="1032"/>
    <n v="57"/>
    <s v="000"/>
    <s v="001"/>
    <n v="530404"/>
    <n v="205"/>
    <s v="001"/>
    <s v="0000"/>
    <s v="0000"/>
    <n v="0"/>
    <n v="0"/>
    <n v="0"/>
    <n v="440.99"/>
    <n v="0"/>
    <n v="440.99"/>
    <s v="NO"/>
    <m/>
    <m/>
    <s v="Mayra Espinoza"/>
    <e v="#N/A"/>
    <e v="#N/A"/>
    <e v="#N/A"/>
    <e v="#N/A"/>
    <x v="8"/>
    <e v="#N/A"/>
    <e v="#N/A"/>
    <e v="#N/A"/>
  </r>
  <r>
    <x v="426"/>
    <s v="ZONA 6"/>
    <s v="MSP-SGOLS-2022-1745-M"/>
    <d v="2022-10-21T00:00:00"/>
    <s v="MSP-DPI-2022-1865-M"/>
    <d v="2022-10-28T00:00:00"/>
    <x v="0"/>
    <s v=" FINANCIAR ACTIVIDADES EMERGENTES DE MANTENIMIENTO Y EQUIPAMIENTO EN INFRAESTRUCTURA SANITARIA."/>
    <s v="ZONA 6"/>
    <s v="ZONA 6"/>
    <s v="ZONA 6"/>
    <n v="1050"/>
    <n v="57"/>
    <s v="000"/>
    <s v="001"/>
    <n v="530404"/>
    <n v="301"/>
    <s v="001"/>
    <s v="0000"/>
    <s v="0000"/>
    <n v="0"/>
    <n v="0"/>
    <n v="0"/>
    <n v="0.62"/>
    <n v="0"/>
    <n v="0.62"/>
    <s v="NO"/>
    <m/>
    <m/>
    <s v="Mayra Espinoza"/>
    <e v="#N/A"/>
    <e v="#N/A"/>
    <e v="#N/A"/>
    <e v="#N/A"/>
    <x v="8"/>
    <e v="#N/A"/>
    <e v="#N/A"/>
    <e v="#N/A"/>
  </r>
  <r>
    <x v="426"/>
    <s v="ZONA 3"/>
    <s v="MSP-SGOLS-2022-1745-M"/>
    <d v="2022-10-21T00:00:00"/>
    <s v="MSP-DPI-2022-1865-M"/>
    <d v="2022-10-28T00:00:00"/>
    <x v="0"/>
    <s v=" FINANCIAR ACTIVIDADES EMERGENTES DE MANTENIMIENTO Y EQUIPAMIENTO EN INFRAESTRUCTURA SANITARIA."/>
    <s v="ZONA 3"/>
    <s v="ZONA 3"/>
    <s v="ZONA 3"/>
    <n v="1050"/>
    <n v="57"/>
    <s v="000"/>
    <s v="001"/>
    <n v="530404"/>
    <n v="301"/>
    <s v="002"/>
    <s v="0000"/>
    <s v="0000"/>
    <n v="0"/>
    <n v="0"/>
    <n v="0"/>
    <n v="0.01"/>
    <n v="0"/>
    <n v="0.01"/>
    <s v="NO"/>
    <m/>
    <m/>
    <s v="Mayra Espinoza"/>
    <e v="#N/A"/>
    <e v="#N/A"/>
    <e v="#N/A"/>
    <e v="#N/A"/>
    <x v="8"/>
    <e v="#N/A"/>
    <e v="#N/A"/>
    <e v="#N/A"/>
  </r>
  <r>
    <x v="426"/>
    <s v="ZONA 3"/>
    <s v="MSP-SGOLS-2022-1745-M"/>
    <d v="2022-10-21T00:00:00"/>
    <s v="MSP-DPI-2022-1865-M"/>
    <d v="2022-10-28T00:00:00"/>
    <x v="0"/>
    <s v=" FINANCIAR ACTIVIDADES EMERGENTES DE MANTENIMIENTO Y EQUIPAMIENTO EN INFRAESTRUCTURA SANITARIA."/>
    <s v="ZONA 3"/>
    <s v="ZONA 3"/>
    <s v="ZONA 3"/>
    <n v="1050"/>
    <n v="57"/>
    <s v="000"/>
    <s v="001"/>
    <n v="530417"/>
    <n v="301"/>
    <s v="001"/>
    <s v="0000"/>
    <s v="0000"/>
    <n v="0"/>
    <n v="0"/>
    <n v="0"/>
    <n v="0.01"/>
    <n v="0"/>
    <n v="0.01"/>
    <s v="NO"/>
    <m/>
    <m/>
    <s v="Mayra Espinoza"/>
    <e v="#N/A"/>
    <e v="#N/A"/>
    <e v="#N/A"/>
    <e v="#N/A"/>
    <x v="8"/>
    <e v="#N/A"/>
    <e v="#N/A"/>
    <e v="#N/A"/>
  </r>
  <r>
    <x v="426"/>
    <s v="ZONA 3"/>
    <s v="MSP-SGOLS-2022-1745-M"/>
    <d v="2022-10-21T00:00:00"/>
    <s v="MSP-DPI-2022-1865-M"/>
    <d v="2022-10-28T00:00:00"/>
    <x v="0"/>
    <s v=" FINANCIAR ACTIVIDADES EMERGENTES DE MANTENIMIENTO Y EQUIPAMIENTO EN INFRAESTRUCTURA SANITARIA."/>
    <s v="ZONA 3"/>
    <s v="ZONA 3"/>
    <s v="ZONA 3"/>
    <n v="1050"/>
    <n v="57"/>
    <s v="000"/>
    <s v="001"/>
    <n v="530811"/>
    <n v="301"/>
    <s v="002"/>
    <s v="0000"/>
    <s v="0000"/>
    <n v="0"/>
    <n v="0"/>
    <n v="0"/>
    <n v="172.19"/>
    <n v="0"/>
    <n v="172.19"/>
    <s v="NO"/>
    <m/>
    <m/>
    <s v="Mayra Espinoza"/>
    <e v="#N/A"/>
    <e v="#N/A"/>
    <e v="#N/A"/>
    <e v="#N/A"/>
    <x v="8"/>
    <e v="#N/A"/>
    <e v="#N/A"/>
    <e v="#N/A"/>
  </r>
  <r>
    <x v="426"/>
    <s v="ZONA 3"/>
    <s v="MSP-SGOLS-2022-1745-M"/>
    <d v="2022-10-21T00:00:00"/>
    <s v="MSP-DPI-2022-1865-M"/>
    <d v="2022-10-28T00:00:00"/>
    <x v="0"/>
    <s v=" FINANCIAR ACTIVIDADES EMERGENTES DE MANTENIMIENTO Y EQUIPAMIENTO EN INFRAESTRUCTURA SANITARIA."/>
    <s v="ZONA 3"/>
    <s v="ZONA 3"/>
    <s v="ZONA 3"/>
    <n v="1054"/>
    <n v="57"/>
    <s v="000"/>
    <s v="002"/>
    <n v="530813"/>
    <n v="303"/>
    <s v="001"/>
    <s v="0000"/>
    <s v="0000"/>
    <n v="0"/>
    <n v="0"/>
    <n v="0"/>
    <n v="33.909999999999997"/>
    <n v="0"/>
    <n v="33.909999999999997"/>
    <s v="NO"/>
    <m/>
    <m/>
    <s v="Mayra Espinoza"/>
    <e v="#N/A"/>
    <e v="#N/A"/>
    <e v="#N/A"/>
    <e v="#N/A"/>
    <x v="8"/>
    <e v="#N/A"/>
    <e v="#N/A"/>
    <e v="#N/A"/>
  </r>
  <r>
    <x v="426"/>
    <s v="ZONA 3"/>
    <s v="MSP-SGOLS-2022-1745-M"/>
    <d v="2022-10-21T00:00:00"/>
    <s v="MSP-DPI-2022-1865-M"/>
    <d v="2022-10-28T00:00:00"/>
    <x v="0"/>
    <s v=" FINANCIAR ACTIVIDADES EMERGENTES DE MANTENIMIENTO Y EQUIPAMIENTO EN INFRAESTRUCTURA SANITARIA."/>
    <s v="ZONA 3"/>
    <s v="ZONA 3"/>
    <s v="ZONA 3"/>
    <n v="1070"/>
    <n v="57"/>
    <s v="000"/>
    <s v="001"/>
    <n v="530813"/>
    <n v="401"/>
    <s v="001"/>
    <s v="0000"/>
    <s v="0000"/>
    <n v="0"/>
    <n v="0"/>
    <n v="0"/>
    <n v="285.77"/>
    <n v="0"/>
    <n v="285.77"/>
    <s v="NO"/>
    <m/>
    <m/>
    <s v="Mayra Espinoza"/>
    <e v="#N/A"/>
    <e v="#N/A"/>
    <e v="#N/A"/>
    <e v="#N/A"/>
    <x v="8"/>
    <e v="#N/A"/>
    <e v="#N/A"/>
    <e v="#N/A"/>
  </r>
  <r>
    <x v="426"/>
    <s v="ZONA 3"/>
    <s v="MSP-SGOLS-2022-1745-M"/>
    <d v="2022-10-21T00:00:00"/>
    <s v="MSP-DPI-2022-1865-M"/>
    <d v="2022-10-28T00:00:00"/>
    <x v="0"/>
    <s v=" FINANCIAR ACTIVIDADES EMERGENTES DE MANTENIMIENTO Y EQUIPAMIENTO EN INFRAESTRUCTURA SANITARIA."/>
    <s v="ZONA 3"/>
    <s v="ZONA 3"/>
    <s v="ZONA 3"/>
    <n v="1072"/>
    <n v="57"/>
    <s v="000"/>
    <s v="001"/>
    <n v="530404"/>
    <n v="405"/>
    <s v="001"/>
    <s v="0000"/>
    <s v="0000"/>
    <n v="0"/>
    <n v="0"/>
    <n v="0"/>
    <n v="1128.44"/>
    <n v="0"/>
    <n v="1128.44"/>
    <s v="NO"/>
    <m/>
    <m/>
    <s v="Mayra Espinoza"/>
    <e v="#N/A"/>
    <e v="#N/A"/>
    <e v="#N/A"/>
    <e v="#N/A"/>
    <x v="8"/>
    <e v="#N/A"/>
    <e v="#N/A"/>
    <e v="#N/A"/>
  </r>
  <r>
    <x v="426"/>
    <s v="ZONA 3"/>
    <s v="MSP-SGOLS-2022-1745-M"/>
    <d v="2022-10-21T00:00:00"/>
    <s v="MSP-DPI-2022-1865-M"/>
    <d v="2022-10-28T00:00:00"/>
    <x v="0"/>
    <s v=" FINANCIAR ACTIVIDADES EMERGENTES DE MANTENIMIENTO Y EQUIPAMIENTO EN INFRAESTRUCTURA SANITARIA."/>
    <s v="ZONA 3"/>
    <s v="ZONA 3"/>
    <s v="ZONA 3"/>
    <n v="1073"/>
    <n v="57"/>
    <s v="000"/>
    <s v="001"/>
    <n v="530404"/>
    <n v="403"/>
    <s v="001"/>
    <s v="0000"/>
    <s v="0000"/>
    <n v="0"/>
    <n v="0"/>
    <n v="0"/>
    <n v="262.63"/>
    <n v="0"/>
    <n v="262.63"/>
    <s v="NO"/>
    <m/>
    <m/>
    <s v="Mayra Espinoza"/>
    <e v="#N/A"/>
    <e v="#N/A"/>
    <e v="#N/A"/>
    <e v="#N/A"/>
    <x v="8"/>
    <e v="#N/A"/>
    <e v="#N/A"/>
    <e v="#N/A"/>
  </r>
  <r>
    <x v="426"/>
    <s v="ZONA 7"/>
    <s v="MSP-SGOLS-2022-1745-M"/>
    <d v="2022-10-21T00:00:00"/>
    <s v="MSP-DPI-2022-1865-M"/>
    <d v="2022-10-28T00:00:00"/>
    <x v="0"/>
    <s v=" FINANCIAR ACTIVIDADES EMERGENTES DE MANTENIMIENTO Y EQUIPAMIENTO EN INFRAESTRUCTURA SANITARIA."/>
    <s v="ZONA 7"/>
    <s v="ZONA 7"/>
    <s v="ZONA 7"/>
    <n v="1073"/>
    <n v="57"/>
    <s v="000"/>
    <s v="001"/>
    <n v="530813"/>
    <n v="403"/>
    <s v="001"/>
    <s v="0000"/>
    <s v="0000"/>
    <n v="0"/>
    <n v="0"/>
    <n v="0"/>
    <n v="23402.15"/>
    <n v="0"/>
    <n v="23402.15"/>
    <s v="NO"/>
    <m/>
    <m/>
    <s v="Mayra Espinoza"/>
    <e v="#N/A"/>
    <e v="#N/A"/>
    <e v="#N/A"/>
    <e v="#N/A"/>
    <x v="8"/>
    <e v="#N/A"/>
    <e v="#N/A"/>
    <e v="#N/A"/>
  </r>
  <r>
    <x v="426"/>
    <s v="ZONA 7"/>
    <s v="MSP-SGOLS-2022-1745-M"/>
    <d v="2022-10-21T00:00:00"/>
    <s v="MSP-DPI-2022-1865-M"/>
    <d v="2022-10-28T00:00:00"/>
    <x v="0"/>
    <s v=" FINANCIAR ACTIVIDADES EMERGENTES DE MANTENIMIENTO Y EQUIPAMIENTO EN INFRAESTRUCTURA SANITARIA."/>
    <s v="ZONA 7"/>
    <s v="ZONA 7"/>
    <s v="ZONA 7"/>
    <n v="1090"/>
    <n v="57"/>
    <s v="000"/>
    <s v="001"/>
    <n v="530402"/>
    <n v="501"/>
    <s v="001"/>
    <s v="0000"/>
    <s v="0000"/>
    <n v="0"/>
    <n v="0"/>
    <n v="0"/>
    <n v="890.04"/>
    <n v="0"/>
    <n v="890.04"/>
    <s v="NO"/>
    <m/>
    <m/>
    <s v="Mayra Espinoza"/>
    <e v="#N/A"/>
    <e v="#N/A"/>
    <e v="#N/A"/>
    <e v="#N/A"/>
    <x v="8"/>
    <e v="#N/A"/>
    <e v="#N/A"/>
    <e v="#N/A"/>
  </r>
  <r>
    <x v="426"/>
    <s v="ZONA 7"/>
    <s v="MSP-SGOLS-2022-1745-M"/>
    <d v="2022-10-21T00:00:00"/>
    <s v="MSP-DPI-2022-1865-M"/>
    <d v="2022-10-28T00:00:00"/>
    <x v="0"/>
    <s v=" FINANCIAR ACTIVIDADES EMERGENTES DE MANTENIMIENTO Y EQUIPAMIENTO EN INFRAESTRUCTURA SANITARIA."/>
    <s v="ZONA 7"/>
    <s v="ZONA 7"/>
    <s v="ZONA 7"/>
    <n v="1090"/>
    <n v="57"/>
    <s v="000"/>
    <s v="001"/>
    <n v="530404"/>
    <n v="501"/>
    <s v="001"/>
    <s v="0000"/>
    <s v="0000"/>
    <n v="0"/>
    <n v="0"/>
    <n v="0"/>
    <n v="12"/>
    <n v="0"/>
    <n v="12"/>
    <s v="NO"/>
    <m/>
    <m/>
    <s v="Mayra Espinoza"/>
    <e v="#N/A"/>
    <e v="#N/A"/>
    <e v="#N/A"/>
    <e v="#N/A"/>
    <x v="8"/>
    <e v="#N/A"/>
    <e v="#N/A"/>
    <e v="#N/A"/>
  </r>
  <r>
    <x v="426"/>
    <s v="ZONA 7"/>
    <s v="MSP-SGOLS-2022-1745-M"/>
    <d v="2022-10-21T00:00:00"/>
    <s v="MSP-DPI-2022-1865-M"/>
    <d v="2022-10-28T00:00:00"/>
    <x v="0"/>
    <s v=" FINANCIAR ACTIVIDADES EMERGENTES DE MANTENIMIENTO Y EQUIPAMIENTO EN INFRAESTRUCTURA SANITARIA."/>
    <s v="ZONA 7"/>
    <s v="ZONA 7"/>
    <s v="ZONA 7"/>
    <n v="1090"/>
    <n v="57"/>
    <s v="000"/>
    <s v="001"/>
    <n v="530813"/>
    <n v="501"/>
    <s v="001"/>
    <s v="0000"/>
    <s v="0000"/>
    <n v="0"/>
    <n v="0"/>
    <n v="0"/>
    <n v="5.8"/>
    <n v="0"/>
    <n v="5.8"/>
    <s v="NO"/>
    <m/>
    <m/>
    <s v="Mayra Espinoza"/>
    <e v="#N/A"/>
    <e v="#N/A"/>
    <e v="#N/A"/>
    <e v="#N/A"/>
    <x v="8"/>
    <e v="#N/A"/>
    <e v="#N/A"/>
    <e v="#N/A"/>
  </r>
  <r>
    <x v="426"/>
    <s v="ZONA 1"/>
    <s v="MSP-SGOLS-2022-1745-M"/>
    <d v="2022-10-21T00:00:00"/>
    <s v="MSP-DPI-2022-1865-M"/>
    <d v="2022-10-28T00:00:00"/>
    <x v="0"/>
    <s v=" FINANCIAR ACTIVIDADES EMERGENTES DE MANTENIMIENTO Y EQUIPAMIENTO EN INFRAESTRUCTURA SANITARIA."/>
    <s v="ZONA 1"/>
    <s v="ZONA 1"/>
    <s v="ZONA 1"/>
    <n v="1092"/>
    <n v="57"/>
    <s v="000"/>
    <s v="001"/>
    <n v="530404"/>
    <n v="504"/>
    <s v="001"/>
    <s v="0000"/>
    <s v="0000"/>
    <n v="0"/>
    <n v="0"/>
    <n v="0"/>
    <n v="3049"/>
    <n v="0"/>
    <n v="3049"/>
    <s v="NO"/>
    <m/>
    <m/>
    <s v="Mayra Espinoza"/>
    <e v="#N/A"/>
    <e v="#N/A"/>
    <e v="#N/A"/>
    <e v="#N/A"/>
    <x v="8"/>
    <e v="#N/A"/>
    <e v="#N/A"/>
    <e v="#N/A"/>
  </r>
  <r>
    <x v="426"/>
    <s v="ZONA 5"/>
    <s v="MSP-SGOLS-2022-1745-M"/>
    <d v="2022-10-21T00:00:00"/>
    <s v="MSP-DPI-2022-1865-M"/>
    <d v="2022-10-28T00:00:00"/>
    <x v="0"/>
    <s v=" FINANCIAR ACTIVIDADES EMERGENTES DE MANTENIMIENTO Y EQUIPAMIENTO EN INFRAESTRUCTURA SANITARIA."/>
    <s v="ZONA 5"/>
    <s v="ZONA 5"/>
    <s v="ZONA 5"/>
    <n v="1093"/>
    <n v="57"/>
    <s v="000"/>
    <s v="001"/>
    <n v="530402"/>
    <n v="505"/>
    <s v="001"/>
    <s v="0000"/>
    <s v="0000"/>
    <n v="0"/>
    <n v="0"/>
    <n v="0"/>
    <n v="20.149999999999999"/>
    <n v="0"/>
    <n v="20.149999999999999"/>
    <s v="NO"/>
    <m/>
    <m/>
    <s v="Mayra Espinoza"/>
    <e v="#N/A"/>
    <e v="#N/A"/>
    <e v="#N/A"/>
    <e v="#N/A"/>
    <x v="8"/>
    <e v="#N/A"/>
    <e v="#N/A"/>
    <e v="#N/A"/>
  </r>
  <r>
    <x v="426"/>
    <s v="ZONA 5"/>
    <s v="MSP-SGOLS-2022-1745-M"/>
    <d v="2022-10-21T00:00:00"/>
    <s v="MSP-DPI-2022-1865-M"/>
    <d v="2022-10-28T00:00:00"/>
    <x v="0"/>
    <s v=" FINANCIAR ACTIVIDADES EMERGENTES DE MANTENIMIENTO Y EQUIPAMIENTO EN INFRAESTRUCTURA SANITARIA."/>
    <s v="ZONA 5"/>
    <s v="ZONA 5"/>
    <s v="ZONA 5"/>
    <n v="1096"/>
    <n v="57"/>
    <s v="000"/>
    <s v="001"/>
    <n v="530404"/>
    <n v="503"/>
    <s v="001"/>
    <s v="0000"/>
    <s v="0000"/>
    <n v="0"/>
    <n v="0"/>
    <n v="0"/>
    <n v="194.35"/>
    <n v="0"/>
    <n v="194.35"/>
    <s v="NO"/>
    <m/>
    <m/>
    <s v="Mayra Espinoza"/>
    <e v="#N/A"/>
    <e v="#N/A"/>
    <e v="#N/A"/>
    <e v="#N/A"/>
    <x v="8"/>
    <e v="#N/A"/>
    <e v="#N/A"/>
    <e v="#N/A"/>
  </r>
  <r>
    <x v="426"/>
    <s v="ZONA 5"/>
    <s v="MSP-SGOLS-2022-1745-M"/>
    <d v="2022-10-21T00:00:00"/>
    <s v="MSP-DPI-2022-1865-M"/>
    <d v="2022-10-28T00:00:00"/>
    <x v="0"/>
    <s v=" FINANCIAR ACTIVIDADES EMERGENTES DE MANTENIMIENTO Y EQUIPAMIENTO EN INFRAESTRUCTURA SANITARIA."/>
    <s v="ZONA 5"/>
    <s v="ZONA 5"/>
    <s v="ZONA 5"/>
    <n v="1110"/>
    <n v="57"/>
    <s v="000"/>
    <s v="001"/>
    <n v="530404"/>
    <n v="601"/>
    <s v="001"/>
    <s v="0000"/>
    <s v="0000"/>
    <n v="0"/>
    <n v="0"/>
    <n v="0"/>
    <n v="450.68"/>
    <n v="0"/>
    <n v="450.68"/>
    <s v="NO"/>
    <m/>
    <m/>
    <s v="Mayra Espinoza"/>
    <e v="#N/A"/>
    <e v="#N/A"/>
    <e v="#N/A"/>
    <e v="#N/A"/>
    <x v="8"/>
    <e v="#N/A"/>
    <e v="#N/A"/>
    <e v="#N/A"/>
  </r>
  <r>
    <x v="426"/>
    <s v="ZONA 5"/>
    <s v="MSP-SGOLS-2022-1745-M"/>
    <d v="2022-10-21T00:00:00"/>
    <s v="MSP-DPI-2022-1865-M"/>
    <d v="2022-10-28T00:00:00"/>
    <x v="0"/>
    <s v=" FINANCIAR ACTIVIDADES EMERGENTES DE MANTENIMIENTO Y EQUIPAMIENTO EN INFRAESTRUCTURA SANITARIA."/>
    <s v="ZONA 5"/>
    <s v="ZONA 5"/>
    <s v="ZONA 5"/>
    <n v="1112"/>
    <n v="57"/>
    <s v="000"/>
    <s v="001"/>
    <n v="530402"/>
    <n v="601"/>
    <s v="001"/>
    <s v="0000"/>
    <s v="0000"/>
    <n v="0"/>
    <n v="0"/>
    <n v="0"/>
    <n v="394.14"/>
    <n v="0"/>
    <n v="394.14"/>
    <s v="NO"/>
    <m/>
    <m/>
    <s v="Mayra Espinoza"/>
    <e v="#N/A"/>
    <e v="#N/A"/>
    <e v="#N/A"/>
    <e v="#N/A"/>
    <x v="8"/>
    <e v="#N/A"/>
    <e v="#N/A"/>
    <e v="#N/A"/>
  </r>
  <r>
    <x v="426"/>
    <s v="ZONA 5"/>
    <s v="MSP-SGOLS-2022-1745-M"/>
    <d v="2022-10-21T00:00:00"/>
    <s v="MSP-DPI-2022-1865-M"/>
    <d v="2022-10-28T00:00:00"/>
    <x v="0"/>
    <s v=" FINANCIAR ACTIVIDADES EMERGENTES DE MANTENIMIENTO Y EQUIPAMIENTO EN INFRAESTRUCTURA SANITARIA."/>
    <s v="ZONA 5"/>
    <s v="ZONA 5"/>
    <s v="ZONA 5"/>
    <n v="1130"/>
    <n v="57"/>
    <s v="000"/>
    <s v="001"/>
    <n v="530404"/>
    <n v="701"/>
    <s v="001"/>
    <s v="0000"/>
    <s v="0000"/>
    <n v="0"/>
    <n v="0"/>
    <n v="0"/>
    <n v="486.2"/>
    <n v="0"/>
    <n v="486.2"/>
    <s v="NO"/>
    <m/>
    <m/>
    <s v="Mayra Espinoza"/>
    <e v="#N/A"/>
    <e v="#N/A"/>
    <e v="#N/A"/>
    <e v="#N/A"/>
    <x v="8"/>
    <e v="#N/A"/>
    <e v="#N/A"/>
    <e v="#N/A"/>
  </r>
  <r>
    <x v="426"/>
    <s v="ZONA 5"/>
    <s v="MSP-SGOLS-2022-1745-M"/>
    <d v="2022-10-21T00:00:00"/>
    <s v="MSP-DPI-2022-1865-M"/>
    <d v="2022-10-28T00:00:00"/>
    <x v="0"/>
    <s v=" FINANCIAR ACTIVIDADES EMERGENTES DE MANTENIMIENTO Y EQUIPAMIENTO EN INFRAESTRUCTURA SANITARIA."/>
    <s v="ZONA 5"/>
    <s v="ZONA 5"/>
    <s v="ZONA 5"/>
    <n v="1130"/>
    <n v="57"/>
    <s v="000"/>
    <s v="002"/>
    <n v="530404"/>
    <n v="701"/>
    <s v="001"/>
    <s v="0000"/>
    <s v="0000"/>
    <n v="0"/>
    <n v="0"/>
    <n v="0"/>
    <n v="2475"/>
    <n v="0"/>
    <n v="2475"/>
    <s v="NO"/>
    <m/>
    <m/>
    <s v="Mayra Espinoza"/>
    <e v="#N/A"/>
    <e v="#N/A"/>
    <e v="#N/A"/>
    <e v="#N/A"/>
    <x v="8"/>
    <e v="#N/A"/>
    <e v="#N/A"/>
    <e v="#N/A"/>
  </r>
  <r>
    <x v="426"/>
    <s v="ZONA 5"/>
    <s v="MSP-SGOLS-2022-1745-M"/>
    <d v="2022-10-21T00:00:00"/>
    <s v="MSP-DPI-2022-1865-M"/>
    <d v="2022-10-28T00:00:00"/>
    <x v="0"/>
    <s v=" FINANCIAR ACTIVIDADES EMERGENTES DE MANTENIMIENTO Y EQUIPAMIENTO EN INFRAESTRUCTURA SANITARIA."/>
    <s v="ZONA 5"/>
    <s v="ZONA 5"/>
    <s v="ZONA 5"/>
    <n v="1138"/>
    <n v="57"/>
    <s v="000"/>
    <s v="001"/>
    <n v="530813"/>
    <n v="707"/>
    <s v="001"/>
    <s v="0000"/>
    <s v="0000"/>
    <n v="0"/>
    <n v="0"/>
    <n v="0"/>
    <n v="3136.86"/>
    <n v="0"/>
    <n v="3136.86"/>
    <s v="NO"/>
    <m/>
    <m/>
    <s v="Mayra Espinoza"/>
    <e v="#N/A"/>
    <e v="#N/A"/>
    <e v="#N/A"/>
    <e v="#N/A"/>
    <x v="8"/>
    <e v="#N/A"/>
    <e v="#N/A"/>
    <e v="#N/A"/>
  </r>
  <r>
    <x v="426"/>
    <s v="ZONA 5"/>
    <s v="MSP-SGOLS-2022-1745-M"/>
    <d v="2022-10-21T00:00:00"/>
    <s v="MSP-DPI-2022-1865-M"/>
    <d v="2022-10-28T00:00:00"/>
    <x v="0"/>
    <s v=" FINANCIAR ACTIVIDADES EMERGENTES DE MANTENIMIENTO Y EQUIPAMIENTO EN INFRAESTRUCTURA SANITARIA."/>
    <s v="ZONA 5"/>
    <s v="ZONA 5"/>
    <s v="ZONA 5"/>
    <n v="1140"/>
    <n v="57"/>
    <s v="000"/>
    <s v="001"/>
    <n v="530404"/>
    <n v="713"/>
    <s v="001"/>
    <s v="0000"/>
    <s v="0000"/>
    <n v="0"/>
    <n v="0"/>
    <n v="0"/>
    <n v="5583.31"/>
    <n v="0"/>
    <n v="5583.31"/>
    <s v="NO"/>
    <m/>
    <m/>
    <s v="Mayra Espinoza"/>
    <e v="#N/A"/>
    <e v="#N/A"/>
    <e v="#N/A"/>
    <e v="#N/A"/>
    <x v="8"/>
    <e v="#N/A"/>
    <e v="#N/A"/>
    <e v="#N/A"/>
  </r>
  <r>
    <x v="426"/>
    <s v="ZONA 5"/>
    <s v="MSP-SGOLS-2022-1745-M"/>
    <d v="2022-10-21T00:00:00"/>
    <s v="MSP-DPI-2022-1865-M"/>
    <d v="2022-10-28T00:00:00"/>
    <x v="0"/>
    <s v=" FINANCIAR ACTIVIDADES EMERGENTES DE MANTENIMIENTO Y EQUIPAMIENTO EN INFRAESTRUCTURA SANITARIA."/>
    <s v="ZONA 5"/>
    <s v="ZONA 5"/>
    <s v="ZONA 5"/>
    <n v="1160"/>
    <n v="57"/>
    <s v="000"/>
    <s v="001"/>
    <n v="530813"/>
    <n v="801"/>
    <s v="001"/>
    <s v="0000"/>
    <s v="0000"/>
    <n v="0"/>
    <n v="0"/>
    <n v="0"/>
    <n v="9235.23"/>
    <n v="0"/>
    <n v="9235.23"/>
    <s v="NO"/>
    <m/>
    <m/>
    <s v="Mayra Espinoza"/>
    <e v="#N/A"/>
    <e v="#N/A"/>
    <e v="#N/A"/>
    <e v="#N/A"/>
    <x v="8"/>
    <e v="#N/A"/>
    <e v="#N/A"/>
    <e v="#N/A"/>
  </r>
  <r>
    <x v="426"/>
    <s v="ZONA 5"/>
    <s v="MSP-SGOLS-2022-1745-M"/>
    <d v="2022-10-21T00:00:00"/>
    <s v="MSP-DPI-2022-1865-M"/>
    <d v="2022-10-28T00:00:00"/>
    <x v="0"/>
    <s v=" FINANCIAR ACTIVIDADES EMERGENTES DE MANTENIMIENTO Y EQUIPAMIENTO EN INFRAESTRUCTURA SANITARIA."/>
    <s v="ZONA 5"/>
    <s v="ZONA 5"/>
    <s v="ZONA 5"/>
    <n v="1165"/>
    <n v="57"/>
    <s v="000"/>
    <s v="001"/>
    <n v="530404"/>
    <n v="806"/>
    <s v="001"/>
    <s v="0000"/>
    <s v="0000"/>
    <n v="0"/>
    <n v="0"/>
    <n v="0"/>
    <n v="4727.6400000000003"/>
    <n v="0"/>
    <n v="4727.6400000000003"/>
    <s v="NO"/>
    <m/>
    <m/>
    <s v="Mayra Espinoza"/>
    <e v="#N/A"/>
    <e v="#N/A"/>
    <e v="#N/A"/>
    <e v="#N/A"/>
    <x v="8"/>
    <e v="#N/A"/>
    <e v="#N/A"/>
    <e v="#N/A"/>
  </r>
  <r>
    <x v="426"/>
    <s v="ZONA 5"/>
    <s v="MSP-SGOLS-2022-1745-M"/>
    <d v="2022-10-21T00:00:00"/>
    <s v="MSP-DPI-2022-1865-M"/>
    <d v="2022-10-28T00:00:00"/>
    <x v="0"/>
    <s v=" FINANCIAR ACTIVIDADES EMERGENTES DE MANTENIMIENTO Y EQUIPAMIENTO EN INFRAESTRUCTURA SANITARIA."/>
    <s v="ZONA 5"/>
    <s v="ZONA 5"/>
    <s v="ZONA 5"/>
    <n v="1165"/>
    <n v="57"/>
    <s v="000"/>
    <s v="001"/>
    <n v="530813"/>
    <n v="806"/>
    <s v="001"/>
    <s v="0000"/>
    <s v="0000"/>
    <n v="0"/>
    <n v="0"/>
    <n v="0"/>
    <n v="3348"/>
    <n v="0"/>
    <n v="3348"/>
    <s v="NO"/>
    <m/>
    <m/>
    <s v="Mayra Espinoza"/>
    <e v="#N/A"/>
    <e v="#N/A"/>
    <e v="#N/A"/>
    <e v="#N/A"/>
    <x v="8"/>
    <e v="#N/A"/>
    <e v="#N/A"/>
    <e v="#N/A"/>
  </r>
  <r>
    <x v="426"/>
    <s v="ZONA 4"/>
    <s v="MSP-SGOLS-2022-1745-M"/>
    <d v="2022-10-21T00:00:00"/>
    <s v="MSP-DPI-2022-1865-M"/>
    <d v="2022-10-28T00:00:00"/>
    <x v="0"/>
    <s v=" FINANCIAR ACTIVIDADES EMERGENTES DE MANTENIMIENTO Y EQUIPAMIENTO EN INFRAESTRUCTURA SANITARIA."/>
    <s v="ZONA 4"/>
    <s v="ZONA 4"/>
    <s v="ZONA 4"/>
    <n v="1166"/>
    <n v="57"/>
    <s v="000"/>
    <s v="001"/>
    <n v="530404"/>
    <n v="804"/>
    <s v="001"/>
    <s v="0000"/>
    <s v="0000"/>
    <n v="0"/>
    <n v="0"/>
    <n v="0"/>
    <n v="860"/>
    <n v="0"/>
    <n v="860"/>
    <s v="NO"/>
    <m/>
    <m/>
    <s v="Mayra Espinoza"/>
    <e v="#N/A"/>
    <e v="#N/A"/>
    <e v="#N/A"/>
    <e v="#N/A"/>
    <x v="8"/>
    <e v="#N/A"/>
    <e v="#N/A"/>
    <e v="#N/A"/>
  </r>
  <r>
    <x v="426"/>
    <s v="ZONA 4"/>
    <s v="MSP-SGOLS-2022-1745-M"/>
    <d v="2022-10-21T00:00:00"/>
    <s v="MSP-DPI-2022-1865-M"/>
    <d v="2022-10-28T00:00:00"/>
    <x v="0"/>
    <s v=" FINANCIAR ACTIVIDADES EMERGENTES DE MANTENIMIENTO Y EQUIPAMIENTO EN INFRAESTRUCTURA SANITARIA."/>
    <s v="ZONA 4"/>
    <s v="ZONA 4"/>
    <s v="ZONA 4"/>
    <n v="1166"/>
    <n v="57"/>
    <s v="000"/>
    <s v="001"/>
    <n v="530813"/>
    <n v="804"/>
    <s v="001"/>
    <s v="0000"/>
    <s v="0000"/>
    <n v="0"/>
    <n v="0"/>
    <n v="0"/>
    <n v="12.99"/>
    <n v="0"/>
    <n v="12.99"/>
    <s v="NO"/>
    <m/>
    <m/>
    <s v="Mayra Espinoza"/>
    <e v="#N/A"/>
    <e v="#N/A"/>
    <e v="#N/A"/>
    <e v="#N/A"/>
    <x v="8"/>
    <e v="#N/A"/>
    <e v="#N/A"/>
    <e v="#N/A"/>
  </r>
  <r>
    <x v="426"/>
    <s v="ZONA 4"/>
    <s v="MSP-SGOLS-2022-1745-M"/>
    <d v="2022-10-21T00:00:00"/>
    <s v="MSP-DPI-2022-1865-M"/>
    <d v="2022-10-28T00:00:00"/>
    <x v="0"/>
    <s v=" FINANCIAR ACTIVIDADES EMERGENTES DE MANTENIMIENTO Y EQUIPAMIENTO EN INFRAESTRUCTURA SANITARIA."/>
    <s v="ZONA 4"/>
    <s v="ZONA 4"/>
    <s v="ZONA 4"/>
    <n v="1168"/>
    <n v="57"/>
    <s v="000"/>
    <s v="001"/>
    <n v="530404"/>
    <n v="802"/>
    <s v="001"/>
    <s v="0000"/>
    <s v="0000"/>
    <n v="0"/>
    <n v="0"/>
    <n v="0"/>
    <n v="348.06"/>
    <n v="0"/>
    <n v="348.06"/>
    <s v="NO"/>
    <m/>
    <m/>
    <s v="Mayra Espinoza"/>
    <e v="#N/A"/>
    <e v="#N/A"/>
    <e v="#N/A"/>
    <e v="#N/A"/>
    <x v="8"/>
    <e v="#N/A"/>
    <e v="#N/A"/>
    <e v="#N/A"/>
  </r>
  <r>
    <x v="426"/>
    <s v="ZONA 6"/>
    <s v="MSP-SGOLS-2022-1745-M"/>
    <d v="2022-10-21T00:00:00"/>
    <s v="MSP-DPI-2022-1865-M"/>
    <d v="2022-10-28T00:00:00"/>
    <x v="0"/>
    <s v=" FINANCIAR ACTIVIDADES EMERGENTES DE MANTENIMIENTO Y EQUIPAMIENTO EN INFRAESTRUCTURA SANITARIA."/>
    <s v="ZONA 6"/>
    <s v="ZONA 6"/>
    <s v="ZONA 6"/>
    <n v="1190"/>
    <n v="57"/>
    <s v="000"/>
    <s v="001"/>
    <n v="530404"/>
    <n v="901"/>
    <s v="001"/>
    <s v="0000"/>
    <s v="0000"/>
    <n v="0"/>
    <n v="0"/>
    <n v="0"/>
    <n v="543.1"/>
    <n v="0"/>
    <n v="543.1"/>
    <s v="NO"/>
    <m/>
    <m/>
    <s v="Mayra Espinoza"/>
    <e v="#N/A"/>
    <e v="#N/A"/>
    <e v="#N/A"/>
    <e v="#N/A"/>
    <x v="8"/>
    <e v="#N/A"/>
    <e v="#N/A"/>
    <e v="#N/A"/>
  </r>
  <r>
    <x v="426"/>
    <s v="ZONA 6"/>
    <s v="MSP-SGOLS-2022-1745-M"/>
    <d v="2022-10-21T00:00:00"/>
    <s v="MSP-DPI-2022-1865-M"/>
    <d v="2022-10-28T00:00:00"/>
    <x v="0"/>
    <s v=" FINANCIAR ACTIVIDADES EMERGENTES DE MANTENIMIENTO Y EQUIPAMIENTO EN INFRAESTRUCTURA SANITARIA."/>
    <s v="ZONA 6"/>
    <s v="ZONA 6"/>
    <s v="ZONA 6"/>
    <n v="1217"/>
    <n v="57"/>
    <s v="000"/>
    <s v="001"/>
    <n v="530404"/>
    <n v="2403"/>
    <s v="001"/>
    <s v="0000"/>
    <s v="0000"/>
    <n v="0"/>
    <n v="0"/>
    <n v="0"/>
    <n v="216.15"/>
    <n v="0"/>
    <n v="216.15"/>
    <s v="NO"/>
    <m/>
    <m/>
    <s v="Mayra Espinoza"/>
    <e v="#N/A"/>
    <e v="#N/A"/>
    <e v="#N/A"/>
    <e v="#N/A"/>
    <x v="8"/>
    <e v="#N/A"/>
    <e v="#N/A"/>
    <e v="#N/A"/>
  </r>
  <r>
    <x v="426"/>
    <s v="ZONA 6"/>
    <s v="MSP-SGOLS-2022-1745-M"/>
    <d v="2022-10-21T00:00:00"/>
    <s v="MSP-DPI-2022-1865-M"/>
    <d v="2022-10-28T00:00:00"/>
    <x v="0"/>
    <s v=" FINANCIAR ACTIVIDADES EMERGENTES DE MANTENIMIENTO Y EQUIPAMIENTO EN INFRAESTRUCTURA SANITARIA."/>
    <s v="ZONA 6"/>
    <s v="ZONA 6"/>
    <s v="ZONA 6"/>
    <n v="1219"/>
    <n v="57"/>
    <s v="000"/>
    <s v="002"/>
    <n v="530404"/>
    <n v="908"/>
    <s v="001"/>
    <s v="0000"/>
    <s v="0000"/>
    <n v="0"/>
    <n v="0"/>
    <n v="0"/>
    <n v="626.12"/>
    <n v="0"/>
    <n v="626.12"/>
    <s v="NO"/>
    <m/>
    <m/>
    <s v="Mayra Espinoza"/>
    <e v="#N/A"/>
    <e v="#N/A"/>
    <e v="#N/A"/>
    <e v="#N/A"/>
    <x v="8"/>
    <e v="#N/A"/>
    <e v="#N/A"/>
    <e v="#N/A"/>
  </r>
  <r>
    <x v="426"/>
    <s v="ZONA 6"/>
    <s v="MSP-SGOLS-2022-1745-M"/>
    <d v="2022-10-21T00:00:00"/>
    <s v="MSP-DPI-2022-1865-M"/>
    <d v="2022-10-28T00:00:00"/>
    <x v="0"/>
    <s v=" FINANCIAR ACTIVIDADES EMERGENTES DE MANTENIMIENTO Y EQUIPAMIENTO EN INFRAESTRUCTURA SANITARIA."/>
    <s v="ZONA 6"/>
    <s v="ZONA 6"/>
    <s v="ZONA 6"/>
    <n v="1225"/>
    <n v="57"/>
    <s v="000"/>
    <s v="001"/>
    <n v="530402"/>
    <n v="920"/>
    <s v="001"/>
    <s v="0000"/>
    <s v="0000"/>
    <n v="0"/>
    <n v="0"/>
    <n v="0"/>
    <n v="5.45"/>
    <n v="0"/>
    <n v="5.45"/>
    <s v="NO"/>
    <m/>
    <m/>
    <s v="Mayra Espinoza"/>
    <e v="#N/A"/>
    <e v="#N/A"/>
    <e v="#N/A"/>
    <e v="#N/A"/>
    <x v="8"/>
    <e v="#N/A"/>
    <e v="#N/A"/>
    <e v="#N/A"/>
  </r>
  <r>
    <x v="426"/>
    <s v="ZONA 6"/>
    <s v="MSP-SGOLS-2022-1745-M"/>
    <d v="2022-10-21T00:00:00"/>
    <s v="MSP-DPI-2022-1865-M"/>
    <d v="2022-10-28T00:00:00"/>
    <x v="0"/>
    <s v=" FINANCIAR ACTIVIDADES EMERGENTES DE MANTENIMIENTO Y EQUIPAMIENTO EN INFRAESTRUCTURA SANITARIA."/>
    <s v="ZONA 6"/>
    <s v="ZONA 6"/>
    <s v="ZONA 6"/>
    <n v="1226"/>
    <n v="57"/>
    <s v="000"/>
    <s v="001"/>
    <n v="530404"/>
    <n v="910"/>
    <s v="001"/>
    <s v="0000"/>
    <s v="0000"/>
    <n v="0"/>
    <n v="0"/>
    <n v="0"/>
    <n v="10"/>
    <n v="0"/>
    <n v="10"/>
    <s v="NO"/>
    <m/>
    <m/>
    <s v="Mayra Espinoza"/>
    <e v="#N/A"/>
    <e v="#N/A"/>
    <e v="#N/A"/>
    <e v="#N/A"/>
    <x v="8"/>
    <e v="#N/A"/>
    <e v="#N/A"/>
    <e v="#N/A"/>
  </r>
  <r>
    <x v="426"/>
    <s v="ZONA 6"/>
    <s v="MSP-SGOLS-2022-1745-M"/>
    <d v="2022-10-21T00:00:00"/>
    <s v="MSP-DPI-2022-1865-M"/>
    <d v="2022-10-28T00:00:00"/>
    <x v="0"/>
    <s v=" FINANCIAR ACTIVIDADES EMERGENTES DE MANTENIMIENTO Y EQUIPAMIENTO EN INFRAESTRUCTURA SANITARIA."/>
    <s v="ZONA 6"/>
    <s v="ZONA 6"/>
    <s v="ZONA 6"/>
    <n v="1250"/>
    <n v="57"/>
    <s v="000"/>
    <s v="001"/>
    <n v="530404"/>
    <n v="1001"/>
    <s v="001"/>
    <s v="0000"/>
    <s v="0000"/>
    <n v="0"/>
    <n v="0"/>
    <n v="0"/>
    <n v="105"/>
    <n v="0"/>
    <n v="105"/>
    <s v="NO"/>
    <m/>
    <m/>
    <s v="Mayra Espinoza"/>
    <e v="#N/A"/>
    <e v="#N/A"/>
    <e v="#N/A"/>
    <e v="#N/A"/>
    <x v="8"/>
    <e v="#N/A"/>
    <e v="#N/A"/>
    <e v="#N/A"/>
  </r>
  <r>
    <x v="426"/>
    <s v="ZONA 2"/>
    <s v="MSP-SGOLS-2022-1745-M"/>
    <d v="2022-10-21T00:00:00"/>
    <s v="MSP-DPI-2022-1865-M"/>
    <d v="2022-10-28T00:00:00"/>
    <x v="0"/>
    <s v=" FINANCIAR ACTIVIDADES EMERGENTES DE MANTENIMIENTO Y EQUIPAMIENTO EN INFRAESTRUCTURA SANITARIA."/>
    <s v="ZONA 2"/>
    <s v="ZONA 2"/>
    <s v="ZONA 2"/>
    <n v="1256"/>
    <n v="57"/>
    <s v="000"/>
    <s v="001"/>
    <n v="530404"/>
    <n v="1004"/>
    <s v="001"/>
    <s v="0000"/>
    <s v="0000"/>
    <n v="0"/>
    <n v="0"/>
    <n v="0"/>
    <n v="4408.49"/>
    <n v="0"/>
    <n v="4408.49"/>
    <s v="NO"/>
    <m/>
    <m/>
    <s v="Mayra Espinoza"/>
    <e v="#N/A"/>
    <e v="#N/A"/>
    <e v="#N/A"/>
    <e v="#N/A"/>
    <x v="8"/>
    <e v="#N/A"/>
    <e v="#N/A"/>
    <e v="#N/A"/>
  </r>
  <r>
    <x v="426"/>
    <s v="ZONA 9"/>
    <s v="MSP-SGOLS-2022-1745-M"/>
    <d v="2022-10-21T00:00:00"/>
    <s v="MSP-DPI-2022-1865-M"/>
    <d v="2022-10-28T00:00:00"/>
    <x v="0"/>
    <s v=" FINANCIAR ACTIVIDADES EMERGENTES DE MANTENIMIENTO Y EQUIPAMIENTO EN INFRAESTRUCTURA SANITARIA."/>
    <s v="ZONA 9"/>
    <s v="ZONA 9"/>
    <s v="ZONA 9"/>
    <n v="1256"/>
    <n v="57"/>
    <s v="000"/>
    <s v="001"/>
    <n v="530813"/>
    <n v="1004"/>
    <s v="001"/>
    <s v="0000"/>
    <s v="0000"/>
    <n v="0"/>
    <n v="0"/>
    <n v="0"/>
    <n v="13661.06"/>
    <n v="0"/>
    <n v="13661.06"/>
    <s v="NO"/>
    <m/>
    <m/>
    <s v="Mayra Espinoza"/>
    <e v="#N/A"/>
    <e v="#N/A"/>
    <e v="#N/A"/>
    <e v="#N/A"/>
    <x v="8"/>
    <e v="#N/A"/>
    <e v="#N/A"/>
    <e v="#N/A"/>
  </r>
  <r>
    <x v="426"/>
    <s v="ZONA 9"/>
    <s v="MSP-SGOLS-2022-1745-M"/>
    <d v="2022-10-21T00:00:00"/>
    <s v="MSP-DPI-2022-1865-M"/>
    <d v="2022-10-28T00:00:00"/>
    <x v="0"/>
    <s v=" FINANCIAR ACTIVIDADES EMERGENTES DE MANTENIMIENTO Y EQUIPAMIENTO EN INFRAESTRUCTURA SANITARIA."/>
    <s v="ZONA 9"/>
    <s v="ZONA 9"/>
    <s v="ZONA 9"/>
    <n v="1257"/>
    <n v="57"/>
    <s v="000"/>
    <s v="001"/>
    <n v="530404"/>
    <n v="1004"/>
    <s v="001"/>
    <s v="0000"/>
    <s v="0000"/>
    <n v="0"/>
    <n v="0"/>
    <n v="0"/>
    <n v="13404"/>
    <n v="0"/>
    <n v="13404"/>
    <s v="NO"/>
    <m/>
    <m/>
    <s v="Mayra Espinoza"/>
    <e v="#N/A"/>
    <e v="#N/A"/>
    <e v="#N/A"/>
    <e v="#N/A"/>
    <x v="8"/>
    <e v="#N/A"/>
    <e v="#N/A"/>
    <e v="#N/A"/>
  </r>
  <r>
    <x v="426"/>
    <s v="ZONA 9"/>
    <s v="MSP-SGOLS-2022-1745-M"/>
    <d v="2022-10-21T00:00:00"/>
    <s v="MSP-DPI-2022-1865-M"/>
    <d v="2022-10-28T00:00:00"/>
    <x v="0"/>
    <s v=" FINANCIAR ACTIVIDADES EMERGENTES DE MANTENIMIENTO Y EQUIPAMIENTO EN INFRAESTRUCTURA SANITARIA."/>
    <s v="ZONA 9"/>
    <s v="ZONA 9"/>
    <s v="ZONA 9"/>
    <n v="1301"/>
    <n v="57"/>
    <s v="000"/>
    <s v="001"/>
    <n v="530402"/>
    <n v="1201"/>
    <s v="001"/>
    <s v="0000"/>
    <s v="0000"/>
    <n v="0"/>
    <n v="0"/>
    <n v="0"/>
    <n v="8813"/>
    <n v="0"/>
    <n v="8813"/>
    <s v="NO"/>
    <m/>
    <m/>
    <s v="Mayra Espinoza"/>
    <e v="#N/A"/>
    <e v="#N/A"/>
    <e v="#N/A"/>
    <e v="#N/A"/>
    <x v="8"/>
    <e v="#N/A"/>
    <e v="#N/A"/>
    <e v="#N/A"/>
  </r>
  <r>
    <x v="426"/>
    <s v="ZONA 9"/>
    <s v="MSP-SGOLS-2022-1745-M"/>
    <d v="2022-10-21T00:00:00"/>
    <s v="MSP-DPI-2022-1865-M"/>
    <d v="2022-10-28T00:00:00"/>
    <x v="0"/>
    <s v=" FINANCIAR ACTIVIDADES EMERGENTES DE MANTENIMIENTO Y EQUIPAMIENTO EN INFRAESTRUCTURA SANITARIA."/>
    <s v="ZONA 9"/>
    <s v="ZONA 9"/>
    <s v="ZONA 9"/>
    <n v="1302"/>
    <n v="57"/>
    <s v="000"/>
    <s v="001"/>
    <n v="530404"/>
    <n v="1205"/>
    <s v="001"/>
    <s v="0000"/>
    <s v="0000"/>
    <n v="0"/>
    <n v="0"/>
    <n v="0"/>
    <n v="6325"/>
    <n v="0"/>
    <n v="6325"/>
    <s v="NO"/>
    <m/>
    <m/>
    <s v="Mayra Espinoza"/>
    <e v="#N/A"/>
    <e v="#N/A"/>
    <e v="#N/A"/>
    <e v="#N/A"/>
    <x v="8"/>
    <e v="#N/A"/>
    <e v="#N/A"/>
    <e v="#N/A"/>
  </r>
  <r>
    <x v="426"/>
    <s v="ZONA 9"/>
    <s v="MSP-SGOLS-2022-1745-M"/>
    <d v="2022-10-21T00:00:00"/>
    <s v="MSP-DPI-2022-1865-M"/>
    <d v="2022-10-28T00:00:00"/>
    <x v="0"/>
    <s v=" FINANCIAR ACTIVIDADES EMERGENTES DE MANTENIMIENTO Y EQUIPAMIENTO EN INFRAESTRUCTURA SANITARIA."/>
    <s v="ZONA 9"/>
    <s v="ZONA 9"/>
    <s v="ZONA 9"/>
    <n v="1303"/>
    <n v="57"/>
    <s v="000"/>
    <s v="001"/>
    <n v="530404"/>
    <n v="1208"/>
    <s v="001"/>
    <s v="0000"/>
    <s v="0000"/>
    <n v="0"/>
    <n v="0"/>
    <n v="0"/>
    <n v="4952.3500000000004"/>
    <n v="0"/>
    <n v="4952.3500000000004"/>
    <s v="NO"/>
    <m/>
    <m/>
    <s v="Mayra Espinoza"/>
    <e v="#N/A"/>
    <e v="#N/A"/>
    <e v="#N/A"/>
    <e v="#N/A"/>
    <x v="8"/>
    <e v="#N/A"/>
    <e v="#N/A"/>
    <e v="#N/A"/>
  </r>
  <r>
    <x v="426"/>
    <s v="ZONA 9"/>
    <s v="MSP-SGOLS-2022-1745-M"/>
    <d v="2022-10-21T00:00:00"/>
    <s v="MSP-DPI-2022-1865-M"/>
    <d v="2022-10-28T00:00:00"/>
    <x v="0"/>
    <s v=" FINANCIAR ACTIVIDADES EMERGENTES DE MANTENIMIENTO Y EQUIPAMIENTO EN INFRAESTRUCTURA SANITARIA."/>
    <s v="ZONA 9"/>
    <s v="ZONA 9"/>
    <s v="ZONA 9"/>
    <n v="1304"/>
    <n v="57"/>
    <s v="000"/>
    <s v="001"/>
    <n v="530402"/>
    <n v="1206"/>
    <s v="001"/>
    <s v="0000"/>
    <s v="0000"/>
    <n v="0"/>
    <n v="0"/>
    <n v="0"/>
    <n v="1455"/>
    <n v="0"/>
    <n v="1455"/>
    <s v="NO"/>
    <m/>
    <m/>
    <s v="Mayra Espinoza"/>
    <e v="#N/A"/>
    <e v="#N/A"/>
    <e v="#N/A"/>
    <e v="#N/A"/>
    <x v="8"/>
    <e v="#N/A"/>
    <e v="#N/A"/>
    <e v="#N/A"/>
  </r>
  <r>
    <x v="426"/>
    <s v="ZONA 9"/>
    <s v="MSP-SGOLS-2022-1745-M"/>
    <d v="2022-10-21T00:00:00"/>
    <s v="MSP-DPI-2022-1865-M"/>
    <d v="2022-10-28T00:00:00"/>
    <x v="0"/>
    <s v=" FINANCIAR ACTIVIDADES EMERGENTES DE MANTENIMIENTO Y EQUIPAMIENTO EN INFRAESTRUCTURA SANITARIA."/>
    <s v="ZONA 9"/>
    <s v="ZONA 9"/>
    <s v="ZONA 9"/>
    <n v="1304"/>
    <n v="57"/>
    <s v="000"/>
    <s v="001"/>
    <n v="530404"/>
    <n v="1206"/>
    <s v="001"/>
    <s v="0000"/>
    <s v="0000"/>
    <n v="0"/>
    <n v="0"/>
    <n v="0"/>
    <n v="9830.98"/>
    <n v="0"/>
    <n v="9830.98"/>
    <s v="NO"/>
    <m/>
    <m/>
    <s v="Mayra Espinoza"/>
    <e v="#N/A"/>
    <e v="#N/A"/>
    <e v="#N/A"/>
    <e v="#N/A"/>
    <x v="8"/>
    <e v="#N/A"/>
    <e v="#N/A"/>
    <e v="#N/A"/>
  </r>
  <r>
    <x v="426"/>
    <s v="ZONA 9"/>
    <s v="MSP-SGOLS-2022-1745-M"/>
    <d v="2022-10-21T00:00:00"/>
    <s v="MSP-DPI-2022-1865-M"/>
    <d v="2022-10-28T00:00:00"/>
    <x v="0"/>
    <s v=" FINANCIAR ACTIVIDADES EMERGENTES DE MANTENIMIENTO Y EQUIPAMIENTO EN INFRAESTRUCTURA SANITARIA."/>
    <s v="ZONA 9"/>
    <s v="ZONA 9"/>
    <s v="ZONA 9"/>
    <n v="1304"/>
    <n v="57"/>
    <s v="000"/>
    <s v="001"/>
    <n v="530813"/>
    <n v="1206"/>
    <s v="001"/>
    <s v="0000"/>
    <s v="0000"/>
    <n v="0"/>
    <n v="0"/>
    <n v="0"/>
    <n v="1200"/>
    <n v="0"/>
    <n v="1200"/>
    <s v="NO"/>
    <m/>
    <m/>
    <s v="Mayra Espinoza"/>
    <e v="#N/A"/>
    <e v="#N/A"/>
    <e v="#N/A"/>
    <e v="#N/A"/>
    <x v="8"/>
    <e v="#N/A"/>
    <e v="#N/A"/>
    <e v="#N/A"/>
  </r>
  <r>
    <x v="426"/>
    <s v="ZONA 4"/>
    <s v="MSP-SGOLS-2022-1745-M"/>
    <d v="2022-10-21T00:00:00"/>
    <s v="MSP-DPI-2022-1865-M"/>
    <d v="2022-10-28T00:00:00"/>
    <x v="0"/>
    <s v=" FINANCIAR ACTIVIDADES EMERGENTES DE MANTENIMIENTO Y EQUIPAMIENTO EN INFRAESTRUCTURA SANITARIA."/>
    <s v="ZONA 4"/>
    <s v="ZONA 4"/>
    <s v="ZONA 4"/>
    <n v="1306"/>
    <n v="57"/>
    <s v="000"/>
    <s v="001"/>
    <n v="530404"/>
    <n v="1207"/>
    <s v="001"/>
    <s v="0000"/>
    <s v="0000"/>
    <n v="0"/>
    <n v="0"/>
    <n v="0"/>
    <n v="4039.24"/>
    <n v="0"/>
    <n v="4039.24"/>
    <s v="NO"/>
    <m/>
    <m/>
    <s v="Mayra Espinoza"/>
    <e v="#N/A"/>
    <e v="#N/A"/>
    <e v="#N/A"/>
    <e v="#N/A"/>
    <x v="8"/>
    <e v="#N/A"/>
    <e v="#N/A"/>
    <e v="#N/A"/>
  </r>
  <r>
    <x v="426"/>
    <s v="ZONA 4"/>
    <s v="MSP-SGOLS-2022-1745-M"/>
    <d v="2022-10-21T00:00:00"/>
    <s v="MSP-DPI-2022-1865-M"/>
    <d v="2022-10-28T00:00:00"/>
    <x v="0"/>
    <s v=" FINANCIAR ACTIVIDADES EMERGENTES DE MANTENIMIENTO Y EQUIPAMIENTO EN INFRAESTRUCTURA SANITARIA."/>
    <s v="ZONA 4"/>
    <s v="ZONA 4"/>
    <s v="ZONA 4"/>
    <n v="1306"/>
    <n v="57"/>
    <s v="000"/>
    <s v="001"/>
    <n v="530813"/>
    <n v="1207"/>
    <s v="001"/>
    <s v="0000"/>
    <s v="0000"/>
    <n v="0"/>
    <n v="0"/>
    <n v="0"/>
    <n v="13500"/>
    <n v="0"/>
    <n v="13500"/>
    <s v="NO"/>
    <m/>
    <m/>
    <s v="Mayra Espinoza"/>
    <e v="#N/A"/>
    <e v="#N/A"/>
    <e v="#N/A"/>
    <e v="#N/A"/>
    <x v="8"/>
    <e v="#N/A"/>
    <e v="#N/A"/>
    <e v="#N/A"/>
  </r>
  <r>
    <x v="426"/>
    <s v="ZONA 4"/>
    <s v="MSP-SGOLS-2022-1745-M"/>
    <d v="2022-10-21T00:00:00"/>
    <s v="MSP-DPI-2022-1865-M"/>
    <d v="2022-10-28T00:00:00"/>
    <x v="0"/>
    <s v=" FINANCIAR ACTIVIDADES EMERGENTES DE MANTENIMIENTO Y EQUIPAMIENTO EN INFRAESTRUCTURA SANITARIA."/>
    <s v="ZONA 4"/>
    <s v="ZONA 4"/>
    <s v="ZONA 4"/>
    <n v="1330"/>
    <n v="57"/>
    <s v="000"/>
    <s v="001"/>
    <n v="530404"/>
    <n v="1301"/>
    <s v="001"/>
    <s v="0000"/>
    <s v="0000"/>
    <n v="0"/>
    <n v="0"/>
    <n v="0"/>
    <n v="516.48"/>
    <n v="0"/>
    <n v="516.48"/>
    <s v="NO"/>
    <m/>
    <m/>
    <s v="Mayra Espinoza"/>
    <e v="#N/A"/>
    <e v="#N/A"/>
    <e v="#N/A"/>
    <e v="#N/A"/>
    <x v="8"/>
    <e v="#N/A"/>
    <e v="#N/A"/>
    <e v="#N/A"/>
  </r>
  <r>
    <x v="426"/>
    <s v="ZONA 9"/>
    <s v="MSP-SGOLS-2022-1745-M"/>
    <d v="2022-10-21T00:00:00"/>
    <s v="MSP-DPI-2022-1865-M"/>
    <d v="2022-10-28T00:00:00"/>
    <x v="0"/>
    <s v=" FINANCIAR ACTIVIDADES EMERGENTES DE MANTENIMIENTO Y EQUIPAMIENTO EN INFRAESTRUCTURA SANITARIA."/>
    <s v="ZONA 9"/>
    <s v="ZONA 9"/>
    <s v="ZONA 9"/>
    <n v="1331"/>
    <n v="57"/>
    <s v="000"/>
    <s v="001"/>
    <n v="530404"/>
    <n v="1308"/>
    <s v="001"/>
    <s v="0000"/>
    <s v="0000"/>
    <n v="0"/>
    <n v="0"/>
    <n v="0"/>
    <n v="173.55"/>
    <n v="0"/>
    <n v="173.55"/>
    <s v="NO"/>
    <m/>
    <m/>
    <s v="Mayra Espinoza"/>
    <e v="#N/A"/>
    <e v="#N/A"/>
    <e v="#N/A"/>
    <e v="#N/A"/>
    <x v="8"/>
    <e v="#N/A"/>
    <e v="#N/A"/>
    <e v="#N/A"/>
  </r>
  <r>
    <x v="426"/>
    <s v="ZONA 9"/>
    <s v="MSP-SGOLS-2022-1745-M"/>
    <d v="2022-10-21T00:00:00"/>
    <s v="MSP-DPI-2022-1865-M"/>
    <d v="2022-10-28T00:00:00"/>
    <x v="0"/>
    <s v=" FINANCIAR ACTIVIDADES EMERGENTES DE MANTENIMIENTO Y EQUIPAMIENTO EN INFRAESTRUCTURA SANITARIA."/>
    <s v="ZONA 9"/>
    <s v="ZONA 9"/>
    <s v="ZONA 9"/>
    <n v="1333"/>
    <n v="57"/>
    <s v="000"/>
    <s v="001"/>
    <n v="530402"/>
    <n v="1303"/>
    <s v="001"/>
    <s v="0000"/>
    <s v="0000"/>
    <n v="0"/>
    <n v="0"/>
    <n v="0"/>
    <n v="205.99"/>
    <n v="0"/>
    <n v="205.99"/>
    <s v="NO"/>
    <m/>
    <m/>
    <s v="Mayra Espinoza"/>
    <e v="#N/A"/>
    <e v="#N/A"/>
    <e v="#N/A"/>
    <e v="#N/A"/>
    <x v="8"/>
    <e v="#N/A"/>
    <e v="#N/A"/>
    <e v="#N/A"/>
  </r>
  <r>
    <x v="426"/>
    <s v="ZONA 9"/>
    <s v="MSP-SGOLS-2022-1745-M"/>
    <d v="2022-10-21T00:00:00"/>
    <s v="MSP-DPI-2022-1865-M"/>
    <d v="2022-10-28T00:00:00"/>
    <x v="0"/>
    <s v=" FINANCIAR ACTIVIDADES EMERGENTES DE MANTENIMIENTO Y EQUIPAMIENTO EN INFRAESTRUCTURA SANITARIA."/>
    <s v="ZONA 9"/>
    <s v="ZONA 9"/>
    <s v="ZONA 9"/>
    <n v="1341"/>
    <n v="57"/>
    <s v="000"/>
    <s v="001"/>
    <n v="530404"/>
    <n v="1312"/>
    <s v="001"/>
    <s v="0000"/>
    <s v="0000"/>
    <n v="0"/>
    <n v="0"/>
    <n v="0"/>
    <n v="25540.48"/>
    <n v="0"/>
    <n v="25540.48"/>
    <s v="NO"/>
    <m/>
    <m/>
    <s v="Mayra Espinoza"/>
    <e v="#N/A"/>
    <e v="#N/A"/>
    <e v="#N/A"/>
    <e v="#N/A"/>
    <x v="8"/>
    <e v="#N/A"/>
    <e v="#N/A"/>
    <e v="#N/A"/>
  </r>
  <r>
    <x v="426"/>
    <s v="ZONA 3"/>
    <s v="MSP-SGOLS-2022-1745-M"/>
    <d v="2022-10-21T00:00:00"/>
    <s v="MSP-DPI-2022-1865-M"/>
    <d v="2022-10-28T00:00:00"/>
    <x v="0"/>
    <s v=" FINANCIAR ACTIVIDADES EMERGENTES DE MANTENIMIENTO Y EQUIPAMIENTO EN INFRAESTRUCTURA SANITARIA."/>
    <s v="ZONA 3"/>
    <s v="ZONA 3"/>
    <s v="ZONA 3"/>
    <n v="1348"/>
    <n v="57"/>
    <s v="000"/>
    <s v="001"/>
    <n v="530404"/>
    <n v="1311"/>
    <s v="001"/>
    <s v="0000"/>
    <s v="0000"/>
    <n v="0"/>
    <n v="0"/>
    <n v="0"/>
    <n v="0.88"/>
    <n v="0"/>
    <n v="0.88"/>
    <s v="NO"/>
    <m/>
    <m/>
    <s v="Mayra Espinoza"/>
    <e v="#N/A"/>
    <e v="#N/A"/>
    <e v="#N/A"/>
    <e v="#N/A"/>
    <x v="8"/>
    <e v="#N/A"/>
    <e v="#N/A"/>
    <e v="#N/A"/>
  </r>
  <r>
    <x v="426"/>
    <s v="ZONA 5"/>
    <s v="MSP-SGOLS-2022-1745-M"/>
    <d v="2022-10-21T00:00:00"/>
    <s v="MSP-DPI-2022-1865-M"/>
    <d v="2022-10-28T00:00:00"/>
    <x v="0"/>
    <s v=" FINANCIAR ACTIVIDADES EMERGENTES DE MANTENIMIENTO Y EQUIPAMIENTO EN INFRAESTRUCTURA SANITARIA."/>
    <s v="ZONA 5"/>
    <s v="ZONA 5"/>
    <s v="ZONA 5"/>
    <n v="1361"/>
    <n v="57"/>
    <s v="000"/>
    <s v="001"/>
    <n v="530404"/>
    <n v="1402"/>
    <s v="001"/>
    <s v="0000"/>
    <s v="0000"/>
    <n v="0"/>
    <n v="0"/>
    <n v="0"/>
    <n v="2266.1999999999998"/>
    <n v="0"/>
    <n v="2266.1999999999998"/>
    <s v="NO"/>
    <m/>
    <m/>
    <s v="Mayra Espinoza"/>
    <e v="#N/A"/>
    <e v="#N/A"/>
    <e v="#N/A"/>
    <e v="#N/A"/>
    <x v="8"/>
    <e v="#N/A"/>
    <e v="#N/A"/>
    <e v="#N/A"/>
  </r>
  <r>
    <x v="426"/>
    <s v="ZONA 4"/>
    <s v="MSP-SGOLS-2022-1745-M"/>
    <d v="2022-10-21T00:00:00"/>
    <s v="MSP-DPI-2022-1865-M"/>
    <d v="2022-10-28T00:00:00"/>
    <x v="0"/>
    <s v=" FINANCIAR ACTIVIDADES EMERGENTES DE MANTENIMIENTO Y EQUIPAMIENTO EN INFRAESTRUCTURA SANITARIA."/>
    <s v="ZONA 4"/>
    <s v="ZONA 4"/>
    <s v="ZONA 4"/>
    <n v="1361"/>
    <n v="57"/>
    <s v="000"/>
    <s v="001"/>
    <n v="530813"/>
    <n v="1402"/>
    <s v="001"/>
    <s v="0000"/>
    <s v="0000"/>
    <n v="0"/>
    <n v="0"/>
    <n v="0"/>
    <n v="2000.1"/>
    <n v="0"/>
    <n v="2000.1"/>
    <s v="NO"/>
    <m/>
    <m/>
    <s v="Mayra Espinoza"/>
    <e v="#N/A"/>
    <e v="#N/A"/>
    <e v="#N/A"/>
    <e v="#N/A"/>
    <x v="8"/>
    <e v="#N/A"/>
    <e v="#N/A"/>
    <e v="#N/A"/>
  </r>
  <r>
    <x v="426"/>
    <s v="ZONA 3"/>
    <s v="MSP-SGOLS-2022-1745-M"/>
    <d v="2022-10-21T00:00:00"/>
    <s v="MSP-DPI-2022-1865-M"/>
    <d v="2022-10-28T00:00:00"/>
    <x v="0"/>
    <s v=" FINANCIAR ACTIVIDADES EMERGENTES DE MANTENIMIENTO Y EQUIPAMIENTO EN INFRAESTRUCTURA SANITARIA."/>
    <s v="ZONA 3"/>
    <s v="ZONA 3"/>
    <s v="ZONA 3"/>
    <n v="1365"/>
    <n v="57"/>
    <s v="000"/>
    <s v="001"/>
    <n v="530404"/>
    <n v="1406"/>
    <s v="001"/>
    <s v="0000"/>
    <s v="0000"/>
    <n v="0"/>
    <n v="0"/>
    <n v="0"/>
    <n v="10615.23"/>
    <n v="0"/>
    <n v="10615.23"/>
    <s v="NO"/>
    <m/>
    <m/>
    <s v="Mayra Espinoza"/>
    <e v="#N/A"/>
    <e v="#N/A"/>
    <e v="#N/A"/>
    <e v="#N/A"/>
    <x v="8"/>
    <e v="#N/A"/>
    <e v="#N/A"/>
    <e v="#N/A"/>
  </r>
  <r>
    <x v="426"/>
    <s v="ZONA 5"/>
    <s v="MSP-SGOLS-2022-1745-M"/>
    <d v="2022-10-21T00:00:00"/>
    <s v="MSP-DPI-2022-1865-M"/>
    <d v="2022-10-28T00:00:00"/>
    <x v="0"/>
    <s v=" FINANCIAR ACTIVIDADES EMERGENTES DE MANTENIMIENTO Y EQUIPAMIENTO EN INFRAESTRUCTURA SANITARIA."/>
    <s v="ZONA 5"/>
    <s v="ZONA 5"/>
    <s v="ZONA 5"/>
    <n v="1366"/>
    <n v="57"/>
    <s v="000"/>
    <s v="001"/>
    <n v="530417"/>
    <n v="1409"/>
    <s v="001"/>
    <s v="0000"/>
    <s v="0000"/>
    <n v="0"/>
    <n v="0"/>
    <n v="0"/>
    <n v="0.12"/>
    <n v="0"/>
    <n v="0.12"/>
    <s v="NO"/>
    <m/>
    <m/>
    <s v="Mayra Espinoza"/>
    <e v="#N/A"/>
    <e v="#N/A"/>
    <e v="#N/A"/>
    <e v="#N/A"/>
    <x v="8"/>
    <e v="#N/A"/>
    <e v="#N/A"/>
    <e v="#N/A"/>
  </r>
  <r>
    <x v="426"/>
    <s v="ZONA 6"/>
    <s v="MSP-SGOLS-2022-1745-M"/>
    <d v="2022-10-21T00:00:00"/>
    <s v="MSP-DPI-2022-1865-M"/>
    <d v="2022-10-28T00:00:00"/>
    <x v="0"/>
    <s v=" FINANCIAR ACTIVIDADES EMERGENTES DE MANTENIMIENTO Y EQUIPAMIENTO EN INFRAESTRUCTURA SANITARIA."/>
    <s v="ZONA 6"/>
    <s v="ZONA 6"/>
    <s v="ZONA 6"/>
    <n v="1367"/>
    <n v="57"/>
    <s v="000"/>
    <s v="001"/>
    <n v="530404"/>
    <n v="1401"/>
    <s v="001"/>
    <s v="0000"/>
    <s v="0000"/>
    <n v="0"/>
    <n v="0"/>
    <n v="0"/>
    <n v="119.24"/>
    <n v="0"/>
    <n v="119.24"/>
    <s v="NO"/>
    <m/>
    <m/>
    <s v="Mayra Espinoza"/>
    <e v="#N/A"/>
    <e v="#N/A"/>
    <e v="#N/A"/>
    <e v="#N/A"/>
    <x v="8"/>
    <e v="#N/A"/>
    <e v="#N/A"/>
    <e v="#N/A"/>
  </r>
  <r>
    <x v="426"/>
    <s v="ZONA 8"/>
    <s v="MSP-SGOLS-2022-1745-M"/>
    <d v="2022-10-21T00:00:00"/>
    <s v="MSP-DPI-2022-1865-M"/>
    <d v="2022-10-28T00:00:00"/>
    <x v="0"/>
    <s v=" FINANCIAR ACTIVIDADES EMERGENTES DE MANTENIMIENTO Y EQUIPAMIENTO EN INFRAESTRUCTURA SANITARIA."/>
    <s v="ZONA 8"/>
    <s v="ZONA 8"/>
    <s v="ZONA 8"/>
    <n v="1367"/>
    <n v="57"/>
    <s v="000"/>
    <s v="001"/>
    <n v="530813"/>
    <n v="1401"/>
    <s v="001"/>
    <s v="0000"/>
    <s v="0000"/>
    <n v="0"/>
    <n v="0"/>
    <n v="0"/>
    <n v="222819.64"/>
    <n v="0"/>
    <n v="222819.64"/>
    <s v="NO"/>
    <m/>
    <m/>
    <s v="Mayra Espinoza"/>
    <e v="#N/A"/>
    <e v="#N/A"/>
    <e v="#N/A"/>
    <e v="#N/A"/>
    <x v="8"/>
    <e v="#N/A"/>
    <e v="#N/A"/>
    <e v="#N/A"/>
  </r>
  <r>
    <x v="426"/>
    <s v="ZONA 8"/>
    <s v="MSP-SGOLS-2022-1745-M"/>
    <d v="2022-10-21T00:00:00"/>
    <s v="MSP-DPI-2022-1865-M"/>
    <d v="2022-10-28T00:00:00"/>
    <x v="0"/>
    <s v=" FINANCIAR ACTIVIDADES EMERGENTES DE MANTENIMIENTO Y EQUIPAMIENTO EN INFRAESTRUCTURA SANITARIA."/>
    <s v="ZONA 8"/>
    <s v="ZONA 8"/>
    <s v="ZONA 8"/>
    <n v="1380"/>
    <n v="57"/>
    <s v="000"/>
    <s v="001"/>
    <n v="530813"/>
    <n v="1501"/>
    <s v="001"/>
    <s v="0000"/>
    <s v="0000"/>
    <n v="0"/>
    <n v="0"/>
    <n v="0"/>
    <n v="93546.82"/>
    <n v="0"/>
    <n v="93546.82"/>
    <s v="NO"/>
    <m/>
    <m/>
    <s v="Mayra Espinoza"/>
    <e v="#N/A"/>
    <e v="#N/A"/>
    <e v="#N/A"/>
    <e v="#N/A"/>
    <x v="8"/>
    <e v="#N/A"/>
    <e v="#N/A"/>
    <e v="#N/A"/>
  </r>
  <r>
    <x v="426"/>
    <s v="ZONA 9"/>
    <s v="MSP-SGOLS-2022-1745-M"/>
    <d v="2022-10-21T00:00:00"/>
    <s v="MSP-DPI-2022-1865-M"/>
    <d v="2022-10-28T00:00:00"/>
    <x v="0"/>
    <s v=" FINANCIAR ACTIVIDADES EMERGENTES DE MANTENIMIENTO Y EQUIPAMIENTO EN INFRAESTRUCTURA SANITARIA."/>
    <s v="ZONA 9"/>
    <s v="ZONA 9"/>
    <s v="ZONA 9"/>
    <n v="1420"/>
    <n v="57"/>
    <s v="000"/>
    <s v="001"/>
    <n v="530404"/>
    <n v="1701"/>
    <s v="001"/>
    <s v="0000"/>
    <s v="0000"/>
    <n v="0"/>
    <n v="0"/>
    <n v="0"/>
    <n v="0.06"/>
    <n v="0"/>
    <n v="0.06"/>
    <s v="NO"/>
    <m/>
    <m/>
    <s v="Mayra Espinoza"/>
    <e v="#N/A"/>
    <e v="#N/A"/>
    <e v="#N/A"/>
    <e v="#N/A"/>
    <x v="8"/>
    <e v="#N/A"/>
    <e v="#N/A"/>
    <e v="#N/A"/>
  </r>
  <r>
    <x v="426"/>
    <s v="ZONA 9"/>
    <s v="MSP-SGOLS-2022-1745-M"/>
    <d v="2022-10-21T00:00:00"/>
    <s v="MSP-DPI-2022-1865-M"/>
    <d v="2022-10-28T00:00:00"/>
    <x v="0"/>
    <s v=" FINANCIAR ACTIVIDADES EMERGENTES DE MANTENIMIENTO Y EQUIPAMIENTO EN INFRAESTRUCTURA SANITARIA."/>
    <s v="ZONA 9"/>
    <s v="ZONA 9"/>
    <s v="ZONA 9"/>
    <n v="1420"/>
    <n v="57"/>
    <s v="000"/>
    <s v="001"/>
    <n v="530813"/>
    <n v="1701"/>
    <s v="001"/>
    <s v="0000"/>
    <s v="0000"/>
    <n v="0"/>
    <n v="0"/>
    <n v="0"/>
    <n v="1000"/>
    <n v="0"/>
    <n v="1000"/>
    <s v="NO"/>
    <m/>
    <m/>
    <s v="Mayra Espinoza"/>
    <e v="#N/A"/>
    <e v="#N/A"/>
    <e v="#N/A"/>
    <e v="#N/A"/>
    <x v="8"/>
    <e v="#N/A"/>
    <e v="#N/A"/>
    <e v="#N/A"/>
  </r>
  <r>
    <x v="426"/>
    <s v="ZONA 9"/>
    <s v="MSP-SGOLS-2022-1745-M"/>
    <d v="2022-10-21T00:00:00"/>
    <s v="MSP-DPI-2022-1865-M"/>
    <d v="2022-10-28T00:00:00"/>
    <x v="0"/>
    <s v=" FINANCIAR ACTIVIDADES EMERGENTES DE MANTENIMIENTO Y EQUIPAMIENTO EN INFRAESTRUCTURA SANITARIA."/>
    <s v="ZONA 9"/>
    <s v="ZONA 9"/>
    <s v="ZONA 9"/>
    <n v="1421"/>
    <n v="57"/>
    <s v="000"/>
    <s v="001"/>
    <n v="530402"/>
    <n v="1701"/>
    <s v="001"/>
    <s v="0000"/>
    <s v="0000"/>
    <n v="0"/>
    <n v="0"/>
    <n v="0"/>
    <n v="600"/>
    <n v="0"/>
    <n v="600"/>
    <s v="NO"/>
    <m/>
    <m/>
    <s v="Mayra Espinoza"/>
    <e v="#N/A"/>
    <e v="#N/A"/>
    <e v="#N/A"/>
    <e v="#N/A"/>
    <x v="8"/>
    <e v="#N/A"/>
    <e v="#N/A"/>
    <e v="#N/A"/>
  </r>
  <r>
    <x v="426"/>
    <s v="ZONA 9"/>
    <s v="MSP-SGOLS-2022-1745-M"/>
    <d v="2022-10-21T00:00:00"/>
    <s v="MSP-DPI-2022-1865-M"/>
    <d v="2022-10-28T00:00:00"/>
    <x v="0"/>
    <s v=" FINANCIAR ACTIVIDADES EMERGENTES DE MANTENIMIENTO Y EQUIPAMIENTO EN INFRAESTRUCTURA SANITARIA."/>
    <s v="ZONA 9"/>
    <s v="ZONA 9"/>
    <s v="ZONA 9"/>
    <n v="1421"/>
    <n v="57"/>
    <s v="000"/>
    <s v="001"/>
    <n v="530404"/>
    <n v="1701"/>
    <s v="001"/>
    <s v="0000"/>
    <s v="0000"/>
    <n v="0"/>
    <n v="0"/>
    <n v="0"/>
    <n v="3790.98"/>
    <n v="0"/>
    <n v="3790.98"/>
    <s v="NO"/>
    <m/>
    <m/>
    <s v="Mayra Espinoza"/>
    <e v="#N/A"/>
    <e v="#N/A"/>
    <e v="#N/A"/>
    <e v="#N/A"/>
    <x v="8"/>
    <e v="#N/A"/>
    <e v="#N/A"/>
    <e v="#N/A"/>
  </r>
  <r>
    <x v="426"/>
    <s v="ZONA 4"/>
    <s v="MSP-SGOLS-2022-1745-M"/>
    <d v="2022-10-21T00:00:00"/>
    <s v="MSP-DPI-2022-1865-M"/>
    <d v="2022-10-28T00:00:00"/>
    <x v="0"/>
    <s v=" FINANCIAR ACTIVIDADES EMERGENTES DE MANTENIMIENTO Y EQUIPAMIENTO EN INFRAESTRUCTURA SANITARIA."/>
    <s v="ZONA 4"/>
    <s v="ZONA 4"/>
    <s v="ZONA 4"/>
    <n v="1421"/>
    <n v="57"/>
    <s v="000"/>
    <s v="001"/>
    <n v="530813"/>
    <n v="1701"/>
    <s v="001"/>
    <s v="0000"/>
    <s v="0000"/>
    <n v="0"/>
    <n v="0"/>
    <n v="0"/>
    <n v="42581.68"/>
    <n v="0"/>
    <n v="42581.68"/>
    <s v="NO"/>
    <m/>
    <m/>
    <s v="Mayra Espinoza"/>
    <e v="#N/A"/>
    <e v="#N/A"/>
    <e v="#N/A"/>
    <e v="#N/A"/>
    <x v="8"/>
    <e v="#N/A"/>
    <e v="#N/A"/>
    <e v="#N/A"/>
  </r>
  <r>
    <x v="426"/>
    <s v="ZONA 4"/>
    <s v="MSP-SGOLS-2022-1745-M"/>
    <d v="2022-10-21T00:00:00"/>
    <s v="MSP-DPI-2022-1865-M"/>
    <d v="2022-10-28T00:00:00"/>
    <x v="0"/>
    <s v=" FINANCIAR ACTIVIDADES EMERGENTES DE MANTENIMIENTO Y EQUIPAMIENTO EN INFRAESTRUCTURA SANITARIA."/>
    <s v="ZONA 4"/>
    <s v="ZONA 4"/>
    <s v="ZONA 4"/>
    <n v="1426"/>
    <n v="57"/>
    <s v="000"/>
    <s v="001"/>
    <n v="530404"/>
    <n v="1701"/>
    <s v="001"/>
    <s v="0000"/>
    <s v="0000"/>
    <n v="0"/>
    <n v="0"/>
    <n v="0"/>
    <n v="41750"/>
    <n v="0"/>
    <n v="41750"/>
    <s v="NO"/>
    <m/>
    <m/>
    <s v="Mayra Espinoza"/>
    <e v="#N/A"/>
    <e v="#N/A"/>
    <e v="#N/A"/>
    <e v="#N/A"/>
    <x v="8"/>
    <e v="#N/A"/>
    <e v="#N/A"/>
    <e v="#N/A"/>
  </r>
  <r>
    <x v="426"/>
    <s v="ZONA 1"/>
    <s v="MSP-SGOLS-2022-1745-M"/>
    <d v="2022-10-21T00:00:00"/>
    <s v="MSP-DPI-2022-1865-M"/>
    <d v="2022-10-28T00:00:00"/>
    <x v="0"/>
    <s v=" FINANCIAR ACTIVIDADES EMERGENTES DE MANTENIMIENTO Y EQUIPAMIENTO EN INFRAESTRUCTURA SANITARIA."/>
    <s v="ZONA 1"/>
    <s v="ZONA 1"/>
    <s v="ZONA 1"/>
    <n v="1426"/>
    <n v="57"/>
    <s v="000"/>
    <s v="001"/>
    <n v="530813"/>
    <n v="1701"/>
    <s v="001"/>
    <s v="0000"/>
    <s v="0000"/>
    <n v="69999.63"/>
    <n v="0"/>
    <n v="69999.63"/>
    <n v="0"/>
    <n v="0"/>
    <n v="0"/>
    <s v="NO"/>
    <m/>
    <m/>
    <s v="Mayra Espinoza"/>
    <e v="#N/A"/>
    <e v="#N/A"/>
    <e v="#N/A"/>
    <e v="#N/A"/>
    <x v="8"/>
    <e v="#N/A"/>
    <e v="#N/A"/>
    <e v="#N/A"/>
  </r>
  <r>
    <x v="426"/>
    <s v="ZONA 7"/>
    <s v="MSP-SGOLS-2022-1745-M"/>
    <d v="2022-10-21T00:00:00"/>
    <s v="MSP-DPI-2022-1865-M"/>
    <d v="2022-10-28T00:00:00"/>
    <x v="0"/>
    <s v=" FINANCIAR ACTIVIDADES EMERGENTES DE MANTENIMIENTO Y EQUIPAMIENTO EN INFRAESTRUCTURA SANITARIA."/>
    <s v="ZONA 7"/>
    <s v="ZONA 7"/>
    <s v="ZONA 7"/>
    <n v="1426"/>
    <n v="57"/>
    <s v="000"/>
    <s v="002"/>
    <n v="530601"/>
    <n v="1701"/>
    <s v="001"/>
    <s v="0000"/>
    <s v="0000"/>
    <n v="107377.06"/>
    <n v="0"/>
    <n v="107377.06"/>
    <n v="0"/>
    <n v="0"/>
    <n v="0"/>
    <s v="NO"/>
    <m/>
    <m/>
    <s v="Mayra Espinoza"/>
    <e v="#N/A"/>
    <e v="#N/A"/>
    <e v="#N/A"/>
    <e v="#N/A"/>
    <x v="8"/>
    <e v="#N/A"/>
    <e v="#N/A"/>
    <e v="#N/A"/>
  </r>
  <r>
    <x v="426"/>
    <s v="ZONA 8"/>
    <s v="MSP-SGOLS-2022-1745-M"/>
    <d v="2022-10-21T00:00:00"/>
    <s v="MSP-DPI-2022-1865-M"/>
    <d v="2022-10-28T00:00:00"/>
    <x v="0"/>
    <s v=" FINANCIAR ACTIVIDADES EMERGENTES DE MANTENIMIENTO Y EQUIPAMIENTO EN INFRAESTRUCTURA SANITARIA."/>
    <s v="ZONA 8"/>
    <s v="ZONA 8"/>
    <s v="ZONA 8"/>
    <n v="1427"/>
    <n v="57"/>
    <s v="000"/>
    <s v="001"/>
    <n v="530404"/>
    <n v="1701"/>
    <s v="001"/>
    <s v="0000"/>
    <s v="0000"/>
    <n v="264157.55"/>
    <n v="0"/>
    <n v="264157.55"/>
    <n v="0"/>
    <n v="0"/>
    <n v="0"/>
    <s v="NO"/>
    <m/>
    <m/>
    <s v="Mayra Espinoza"/>
    <e v="#N/A"/>
    <e v="#N/A"/>
    <e v="#N/A"/>
    <e v="#N/A"/>
    <x v="8"/>
    <e v="#N/A"/>
    <e v="#N/A"/>
    <e v="#N/A"/>
  </r>
  <r>
    <x v="426"/>
    <s v="ZONA 9"/>
    <s v="MSP-SGOLS-2022-1745-M"/>
    <d v="2022-10-21T00:00:00"/>
    <s v="MSP-DPI-2022-1865-M"/>
    <d v="2022-10-28T00:00:00"/>
    <x v="0"/>
    <s v=" FINANCIAR ACTIVIDADES EMERGENTES DE MANTENIMIENTO Y EQUIPAMIENTO EN INFRAESTRUCTURA SANITARIA."/>
    <s v="ZONA 9"/>
    <s v="ZONA 9"/>
    <s v="ZONA 9"/>
    <n v="1428"/>
    <n v="57"/>
    <s v="000"/>
    <s v="001"/>
    <n v="530404"/>
    <n v="2301"/>
    <s v="001"/>
    <s v="0000"/>
    <s v="0000"/>
    <n v="81957.39"/>
    <n v="0"/>
    <n v="81957.39"/>
    <n v="0"/>
    <n v="0"/>
    <n v="0"/>
    <s v="NO"/>
    <m/>
    <m/>
    <s v="Mayra Espinoza"/>
    <e v="#N/A"/>
    <e v="#N/A"/>
    <e v="#N/A"/>
    <e v="#N/A"/>
    <x v="8"/>
    <e v="#N/A"/>
    <e v="#N/A"/>
    <e v="#N/A"/>
  </r>
  <r>
    <x v="426"/>
    <s v="122002013"/>
    <s v="MSP-SGOLS-2022-1745-M"/>
    <d v="2022-10-21T00:00:00"/>
    <s v="MSP-DPI-2022-1865-M"/>
    <d v="2022-10-28T00:00:00"/>
    <x v="0"/>
    <s v=" FINANCIAR ACTIVIDADES EMERGENTES DE MANTENIMIENTO Y EQUIPAMIENTO EN INFRAESTRUCTURA SANITARIA."/>
    <s v="GARANTIA DE LA CALIDAD DE LOS SERVICIOS DE SALUD"/>
    <s v="MANTENIMIENTO"/>
    <s v="PLANTA CENTRAL"/>
    <n v="9999"/>
    <n v="57"/>
    <s v="000"/>
    <s v="001"/>
    <n v="530402"/>
    <n v="1701"/>
    <s v="001"/>
    <s v="0000"/>
    <s v="0000"/>
    <n v="111406.11000000012"/>
    <n v="0"/>
    <n v="111406.11000000012"/>
    <n v="0"/>
    <n v="0"/>
    <n v="0"/>
    <s v="NO"/>
    <m/>
    <m/>
    <s v="Mayra Espinoza"/>
    <e v="#N/A"/>
    <e v="#N/A"/>
    <e v="#N/A"/>
    <e v="#N/A"/>
    <x v="8"/>
    <e v="#N/A"/>
    <e v="#N/A"/>
    <e v="#N/A"/>
  </r>
  <r>
    <x v="427"/>
    <s v="121003001"/>
    <s v="MSP-VAIS-2022-1423-M"/>
    <d v="2022-10-28T00:00:00"/>
    <s v="MSP-DPI-2022-1864-M"/>
    <d v="2022-10-28T00:00:00"/>
    <x v="0"/>
    <m/>
    <s v="PROVISION Y PRESTACION DE SERVICIOS DE SALUD"/>
    <s v="ADQUISICIÓN DE MECASERMINA, SOLUCIÓN INYECTABLE 10 MG/ML PARA PACIENTES CON DIAGNÓSTICO DE SÍNDROME DE LARON"/>
    <s v="PLANTA CENTRAL"/>
    <n v="9999"/>
    <n v="90"/>
    <s v="000"/>
    <s v="001"/>
    <n v="530809"/>
    <n v="1701"/>
    <s v="001"/>
    <s v="0000"/>
    <s v="0000"/>
    <n v="0"/>
    <n v="0"/>
    <n v="0"/>
    <n v="139376.79999999999"/>
    <n v="0"/>
    <n v="139376.79999999999"/>
    <s v="SI"/>
    <m/>
    <m/>
    <s v="Mayra Espinoza"/>
    <n v="156161"/>
    <n v="0"/>
    <n v="156161"/>
    <s v="SUB REDES ATENCION INTEGRAL EN PRIMER NIVEL "/>
    <x v="30"/>
    <s v="SENTENCIA CORTE CONSTITUCIONAL "/>
    <s v="SI"/>
    <n v="1"/>
  </r>
  <r>
    <x v="427"/>
    <s v="121004004"/>
    <s v="MSP-VAIS-2022-1423-M"/>
    <d v="2022-10-28T00:00:00"/>
    <s v="MSP-DPI-2022-1864-M"/>
    <d v="2022-10-28T00:00:00"/>
    <x v="0"/>
    <m/>
    <s v="PROVISION Y PRESTACION DE SERVICIOS DE SALUD"/>
    <s v="PAGO DE CONTRATO DE EMERGENCIA NO.  00045-2020"/>
    <s v="PLANTA CENTRAL"/>
    <n v="9999"/>
    <n v="90"/>
    <s v="000"/>
    <s v="001"/>
    <n v="530810"/>
    <n v="1701"/>
    <s v="001"/>
    <s v="0000"/>
    <s v="0000"/>
    <n v="0"/>
    <n v="0"/>
    <n v="0"/>
    <n v="65625"/>
    <n v="0"/>
    <n v="65625"/>
    <s v="SI"/>
    <m/>
    <m/>
    <s v="Mayra Espinoza"/>
    <n v="0"/>
    <n v="0"/>
    <n v="0"/>
    <s v="SUB REDES ATENCION INTEGRAL EN PRIMER NIVEL "/>
    <x v="31"/>
    <s v="EMERGENCIA SANITARIA POR COVID"/>
    <s v="NO"/>
    <n v="0"/>
  </r>
  <r>
    <x v="427"/>
    <s v="121004006"/>
    <s v="MSP-VAIS-2022-1423-M"/>
    <d v="2022-10-28T00:00:00"/>
    <s v="MSP-DPI-2022-1864-M"/>
    <d v="2022-10-28T00:00:00"/>
    <x v="0"/>
    <m/>
    <s v="PROVISION Y PRESTACION DE SERVICIOS DE SALUD"/>
    <s v="PAGO DE CONTRATO DE EMERGENCIA NO.  00050-2020"/>
    <s v="PLANTA CENTRAL"/>
    <n v="9999"/>
    <n v="90"/>
    <s v="000"/>
    <s v="001"/>
    <n v="530810"/>
    <n v="1701"/>
    <s v="001"/>
    <s v="0000"/>
    <s v="0000"/>
    <n v="0"/>
    <n v="0"/>
    <n v="0"/>
    <n v="554505"/>
    <m/>
    <n v="554505"/>
    <s v="SI"/>
    <m/>
    <m/>
    <s v="Mayra Espinoza"/>
    <n v="0"/>
    <n v="0"/>
    <n v="0"/>
    <s v="SUB REDES ATENCION INTEGRAL EN PRIMER NIVEL "/>
    <x v="31"/>
    <s v="EMERGENCIA SANITARIA POR COVID"/>
    <s v="NO"/>
    <n v="0"/>
  </r>
  <r>
    <x v="427"/>
    <s v="121004023"/>
    <s v="MSP-VAIS-2022-1423-M"/>
    <d v="2022-10-28T00:00:00"/>
    <s v="MSP-DPI-2022-1864-M"/>
    <d v="2022-10-28T00:00:00"/>
    <x v="0"/>
    <m/>
    <s v="PROVISION Y PRESTACION DE SERVICIOS DE SALUD"/>
    <s v="PAGO DE CONTRATO DE EMERGENCIA NO.  00042-2020 (PARACETAMOL)"/>
    <s v="PLANTA CENTRAL"/>
    <n v="9999"/>
    <n v="90"/>
    <s v="000"/>
    <s v="001"/>
    <n v="530809"/>
    <n v="1701"/>
    <s v="001"/>
    <s v="0000"/>
    <s v="0000"/>
    <n v="0"/>
    <n v="0"/>
    <n v="0"/>
    <n v="305500"/>
    <m/>
    <n v="305500"/>
    <s v="SI"/>
    <m/>
    <m/>
    <s v="Mayra Espinoza"/>
    <n v="0"/>
    <n v="0"/>
    <n v="0"/>
    <s v="SUB REDES ATENCION INTEGRAL EN PRIMER NIVEL "/>
    <x v="31"/>
    <s v="EMERGENCIA SANITARIA POR COVID"/>
    <s v="NO"/>
    <n v="0"/>
  </r>
  <r>
    <x v="427"/>
    <s v="111000020"/>
    <s v="MSP-VAIS-2022-1423-M"/>
    <d v="2022-10-28T00:00:00"/>
    <s v="MSP-DPI-2022-1864-M"/>
    <d v="2022-10-28T00:00:00"/>
    <x v="0"/>
    <m/>
    <s v="GOBERNANZA DE LA SALUD"/>
    <s v="Adquisición de Factor VIII de 500 UI KIT"/>
    <s v="PLANTA CENTRAL"/>
    <n v="9999"/>
    <n v="58"/>
    <s v="000"/>
    <s v="001"/>
    <n v="530809"/>
    <n v="1701"/>
    <s v="001"/>
    <s v="0000"/>
    <s v="0000"/>
    <n v="0"/>
    <n v="0"/>
    <n v="0"/>
    <n v="1.8200000002980232"/>
    <m/>
    <n v="1.8200000002980232"/>
    <s v="SI"/>
    <m/>
    <m/>
    <s v="Mayra Espinoza"/>
    <n v="4305155.62"/>
    <n v="0"/>
    <n v="4305155.62"/>
    <s v="SUB GESTION OPERACIONES LOGISTICA SALUD "/>
    <x v="7"/>
    <s v="PROGRAMA NACIONAL DE SANGRE"/>
    <s v="SI"/>
    <n v="-1"/>
  </r>
  <r>
    <x v="427"/>
    <s v="132001018"/>
    <s v="MSP-VAIS-2022-1423-M"/>
    <d v="2022-10-28T00:00:00"/>
    <s v="MSP-DPI-2022-1864-M"/>
    <d v="2022-10-28T00:00:00"/>
    <x v="0"/>
    <m/>
    <s v="PROVISION Y PRESTACION DE SERVICIOS DE SALUD"/>
    <s v="Asignación esigef para financiar actividades priorizadas "/>
    <s v="PLANTA CENTRAL"/>
    <n v="9999"/>
    <n v="90"/>
    <s v="000"/>
    <s v="001"/>
    <n v="530810"/>
    <n v="1701"/>
    <s v="001"/>
    <s v="0000"/>
    <s v="0000"/>
    <n v="0"/>
    <n v="0"/>
    <n v="0"/>
    <n v="2309011"/>
    <m/>
    <n v="2309011"/>
    <s v="SI"/>
    <m/>
    <m/>
    <s v="Mayra Espinoza"/>
    <n v="0"/>
    <n v="0"/>
    <n v="0"/>
    <s v="COOR PLANIFICACION GEST ESTRAT"/>
    <x v="25"/>
    <s v="NO APLICA"/>
    <s v="NO"/>
    <n v="0"/>
  </r>
  <r>
    <x v="427"/>
    <s v="111005007"/>
    <s v="MSP-VAIS-2022-1423-M"/>
    <d v="2022-10-28T00:00:00"/>
    <s v="MSP-DPI-2022-1864-M"/>
    <d v="2022-10-28T00:00:00"/>
    <x v="0"/>
    <m/>
    <s v="PROVISION Y PRESTACION DE SERVICIOS DE SALUD"/>
    <s v="“ADQUISICIÓN DE MEDICAMENTOS PARA LOS ESTABLECIMIENTOS DEL MINISTERIO DE SALUD PÚBLICA”"/>
    <s v="PLANTA CENTRAL"/>
    <n v="9999"/>
    <n v="90"/>
    <s v="000"/>
    <s v="001"/>
    <n v="530809"/>
    <n v="1701"/>
    <s v="001"/>
    <s v="0000"/>
    <s v="0000"/>
    <n v="0"/>
    <n v="0"/>
    <n v="0"/>
    <n v="6860269.6299999999"/>
    <m/>
    <n v="6860269.6299999999"/>
    <s v="SI"/>
    <m/>
    <m/>
    <s v="Mayra Espinoza"/>
    <n v="12999999"/>
    <n v="0"/>
    <n v="12999999"/>
    <s v="SUB GESTION OPERACIONES LOGISTICA SALUD "/>
    <x v="32"/>
    <s v="NO APLICA"/>
    <s v="SI"/>
    <n v="0"/>
  </r>
  <r>
    <x v="427"/>
    <s v="CZ1"/>
    <s v="MSP-VAIS-2022-1423-M"/>
    <d v="2022-10-28T00:00:00"/>
    <s v="MSP-DPI-2022-1864-M"/>
    <d v="2022-10-28T00:00:00"/>
    <x v="0"/>
    <m/>
    <s v="CZ1"/>
    <s v="CZ1"/>
    <s v="CZ1"/>
    <s v="51"/>
    <n v="90"/>
    <s v="000"/>
    <s v="001"/>
    <s v="530826"/>
    <n v="1001"/>
    <s v="001"/>
    <s v="0000"/>
    <s v="0000"/>
    <n v="791229.27"/>
    <n v="0"/>
    <n v="791229.27"/>
    <n v="0"/>
    <m/>
    <n v="0"/>
    <s v="SI"/>
    <m/>
    <m/>
    <s v="Mayra Espinoza"/>
    <e v="#N/A"/>
    <e v="#N/A"/>
    <e v="#N/A"/>
    <e v="#N/A"/>
    <x v="8"/>
    <e v="#N/A"/>
    <e v="#N/A"/>
    <e v="#N/A"/>
  </r>
  <r>
    <x v="427"/>
    <s v="CZ1"/>
    <s v="MSP-VAIS-2022-1423-M"/>
    <d v="2022-10-28T00:00:00"/>
    <s v="MSP-DPI-2022-1864-M"/>
    <d v="2022-10-28T00:00:00"/>
    <x v="0"/>
    <m/>
    <s v="CZ1"/>
    <s v="CZ1"/>
    <s v="CZ1"/>
    <s v="1160"/>
    <n v="90"/>
    <s v="000"/>
    <s v="001"/>
    <s v="530826"/>
    <s v="0801"/>
    <s v="001"/>
    <s v="0000"/>
    <s v="0000"/>
    <n v="400000"/>
    <n v="0"/>
    <n v="400000"/>
    <n v="0"/>
    <m/>
    <n v="0"/>
    <s v="SI"/>
    <m/>
    <m/>
    <s v="Mayra Espinoza"/>
    <e v="#N/A"/>
    <e v="#N/A"/>
    <e v="#N/A"/>
    <e v="#N/A"/>
    <x v="8"/>
    <e v="#N/A"/>
    <e v="#N/A"/>
    <e v="#N/A"/>
  </r>
  <r>
    <x v="427"/>
    <s v="CZ1"/>
    <s v="MSP-VAIS-2022-1423-M"/>
    <d v="2022-10-28T00:00:00"/>
    <s v="MSP-DPI-2022-1864-M"/>
    <d v="2022-10-28T00:00:00"/>
    <x v="0"/>
    <m/>
    <s v="CZ1"/>
    <s v="CZ1"/>
    <s v="CZ1"/>
    <s v="1530"/>
    <n v="90"/>
    <s v="000"/>
    <s v="001"/>
    <s v="530826"/>
    <s v="2101"/>
    <s v="001"/>
    <s v="0000"/>
    <s v="0000"/>
    <n v="600000"/>
    <n v="0"/>
    <n v="600000"/>
    <n v="0"/>
    <m/>
    <n v="0"/>
    <s v="SI"/>
    <m/>
    <m/>
    <s v="Mayra Espinoza"/>
    <e v="#N/A"/>
    <e v="#N/A"/>
    <e v="#N/A"/>
    <e v="#N/A"/>
    <x v="8"/>
    <e v="#N/A"/>
    <e v="#N/A"/>
    <e v="#N/A"/>
  </r>
  <r>
    <x v="427"/>
    <s v="CZ2"/>
    <s v="MSP-VAIS-2022-1423-M"/>
    <d v="2022-10-28T00:00:00"/>
    <s v="MSP-DPI-2022-1864-M"/>
    <d v="2022-10-28T00:00:00"/>
    <x v="0"/>
    <m/>
    <s v="CZ2"/>
    <s v="CZ2"/>
    <s v="CZ2"/>
    <s v="52"/>
    <n v="90"/>
    <s v="000"/>
    <s v="001"/>
    <s v="530826"/>
    <n v="1500"/>
    <s v="001"/>
    <s v="0000"/>
    <s v="0000"/>
    <n v="739462.56"/>
    <n v="0"/>
    <n v="739462.56"/>
    <n v="0"/>
    <m/>
    <n v="0"/>
    <s v="SI"/>
    <m/>
    <m/>
    <s v="Mayra Espinoza"/>
    <e v="#N/A"/>
    <e v="#N/A"/>
    <e v="#N/A"/>
    <e v="#N/A"/>
    <x v="8"/>
    <e v="#N/A"/>
    <e v="#N/A"/>
    <e v="#N/A"/>
  </r>
  <r>
    <x v="427"/>
    <s v="CZ3"/>
    <s v="MSP-VAIS-2022-1423-M"/>
    <d v="2022-10-28T00:00:00"/>
    <s v="MSP-DPI-2022-1864-M"/>
    <d v="2022-10-28T00:00:00"/>
    <x v="0"/>
    <m/>
    <s v="CZ3"/>
    <s v="CZ3"/>
    <s v="CZ3"/>
    <s v="53"/>
    <n v="90"/>
    <s v="000"/>
    <s v="001"/>
    <s v="530826"/>
    <n v="601"/>
    <s v="001"/>
    <s v="0000"/>
    <s v="0000"/>
    <n v="757079.78999999992"/>
    <n v="0"/>
    <n v="757079.78999999992"/>
    <n v="0"/>
    <m/>
    <n v="0"/>
    <s v="SI"/>
    <m/>
    <m/>
    <s v="Mayra Espinoza"/>
    <e v="#N/A"/>
    <e v="#N/A"/>
    <e v="#N/A"/>
    <e v="#N/A"/>
    <x v="8"/>
    <e v="#N/A"/>
    <e v="#N/A"/>
    <e v="#N/A"/>
  </r>
  <r>
    <x v="427"/>
    <s v="CZ4"/>
    <s v="MSP-VAIS-2022-1423-M"/>
    <d v="2022-10-28T00:00:00"/>
    <s v="MSP-DPI-2022-1864-M"/>
    <d v="2022-10-28T00:00:00"/>
    <x v="0"/>
    <m/>
    <s v="CZ4"/>
    <s v="CZ4"/>
    <s v="CZ4"/>
    <s v="54"/>
    <n v="90"/>
    <s v="000"/>
    <s v="001"/>
    <s v="530826"/>
    <n v="1301"/>
    <s v="001"/>
    <s v="0000"/>
    <s v="0000"/>
    <n v="621257.06999999995"/>
    <n v="0"/>
    <n v="621257.06999999995"/>
    <n v="0"/>
    <m/>
    <n v="0"/>
    <s v="SI"/>
    <m/>
    <m/>
    <s v="Mayra Espinoza"/>
    <e v="#N/A"/>
    <e v="#N/A"/>
    <e v="#N/A"/>
    <e v="#N/A"/>
    <x v="8"/>
    <e v="#N/A"/>
    <e v="#N/A"/>
    <e v="#N/A"/>
  </r>
  <r>
    <x v="427"/>
    <s v="CZ4"/>
    <s v="MSP-VAIS-2022-1423-M"/>
    <d v="2022-10-28T00:00:00"/>
    <s v="MSP-DPI-2022-1864-M"/>
    <d v="2022-10-28T00:00:00"/>
    <x v="0"/>
    <m/>
    <s v="CZ4"/>
    <s v="CZ4"/>
    <s v="CZ4"/>
    <s v="9004"/>
    <n v="90"/>
    <s v="000"/>
    <s v="001"/>
    <s v="530826"/>
    <n v="1301"/>
    <s v="001"/>
    <s v="0000"/>
    <s v="0000"/>
    <n v="500000"/>
    <n v="0"/>
    <n v="500000"/>
    <n v="0"/>
    <m/>
    <n v="0"/>
    <s v="SI"/>
    <m/>
    <m/>
    <s v="Mayra Espinoza"/>
    <e v="#N/A"/>
    <e v="#N/A"/>
    <e v="#N/A"/>
    <e v="#N/A"/>
    <x v="8"/>
    <e v="#N/A"/>
    <e v="#N/A"/>
    <e v="#N/A"/>
  </r>
  <r>
    <x v="427"/>
    <s v="CZ5"/>
    <s v="MSP-VAIS-2022-1423-M"/>
    <d v="2022-10-28T00:00:00"/>
    <s v="MSP-DPI-2022-1864-M"/>
    <d v="2022-10-28T00:00:00"/>
    <x v="0"/>
    <m/>
    <s v="CZ5"/>
    <s v="CZ5"/>
    <s v="CZ5"/>
    <s v="55"/>
    <n v="90"/>
    <s v="000"/>
    <s v="001"/>
    <s v="530826"/>
    <n v="900"/>
    <s v="001"/>
    <s v="0000"/>
    <s v="0000"/>
    <n v="221378.19"/>
    <n v="0"/>
    <n v="221378.19"/>
    <n v="0"/>
    <n v="0"/>
    <n v="0"/>
    <s v="SI"/>
    <m/>
    <m/>
    <s v="Mayra Espinoza"/>
    <e v="#N/A"/>
    <e v="#N/A"/>
    <e v="#N/A"/>
    <e v="#N/A"/>
    <x v="8"/>
    <e v="#N/A"/>
    <e v="#N/A"/>
    <e v="#N/A"/>
  </r>
  <r>
    <x v="427"/>
    <s v="CZ7"/>
    <s v="MSP-VAIS-2022-1423-M"/>
    <d v="2022-10-28T00:00:00"/>
    <s v="MSP-DPI-2022-1864-M"/>
    <d v="2022-10-28T00:00:00"/>
    <x v="0"/>
    <m/>
    <s v="CZ7"/>
    <s v="CZ7"/>
    <s v="CZ7"/>
    <s v="57"/>
    <n v="90"/>
    <s v="000"/>
    <s v="001"/>
    <s v="530826"/>
    <n v="101"/>
    <s v="001"/>
    <s v="0000"/>
    <s v="0000"/>
    <n v="500000"/>
    <n v="0"/>
    <n v="500000"/>
    <n v="0"/>
    <m/>
    <n v="0"/>
    <s v="SI"/>
    <m/>
    <m/>
    <s v="Mayra Espinoza"/>
    <e v="#N/A"/>
    <e v="#N/A"/>
    <e v="#N/A"/>
    <e v="#N/A"/>
    <x v="8"/>
    <e v="#N/A"/>
    <e v="#N/A"/>
    <e v="#N/A"/>
  </r>
  <r>
    <x v="427"/>
    <s v="CZ7"/>
    <s v="MSP-VAIS-2022-1423-M"/>
    <d v="2022-10-28T00:00:00"/>
    <s v="MSP-DPI-2022-1864-M"/>
    <d v="2022-10-28T00:00:00"/>
    <x v="0"/>
    <m/>
    <s v="CZ7"/>
    <s v="CZ7"/>
    <s v="CZ7"/>
    <s v="1135"/>
    <n v="90"/>
    <s v="000"/>
    <s v="001"/>
    <s v="530826"/>
    <n v="709"/>
    <s v="001"/>
    <s v="0000"/>
    <s v="0000"/>
    <n v="309000"/>
    <n v="0"/>
    <n v="309000"/>
    <n v="0"/>
    <m/>
    <n v="0"/>
    <s v="SI"/>
    <m/>
    <m/>
    <s v="Mayra Espinoza"/>
    <e v="#N/A"/>
    <e v="#N/A"/>
    <e v="#N/A"/>
    <e v="#N/A"/>
    <x v="8"/>
    <e v="#N/A"/>
    <e v="#N/A"/>
    <e v="#N/A"/>
  </r>
  <r>
    <x v="427"/>
    <s v="CZ8"/>
    <s v="MSP-VAIS-2022-1423-M"/>
    <d v="2022-10-28T00:00:00"/>
    <s v="MSP-DPI-2022-1864-M"/>
    <d v="2022-10-28T00:00:00"/>
    <x v="0"/>
    <m/>
    <s v="CZ8"/>
    <s v="CZ8"/>
    <s v="CZ8"/>
    <s v="9008"/>
    <n v="90"/>
    <s v="000"/>
    <s v="001"/>
    <s v="530808"/>
    <n v="900"/>
    <s v="001"/>
    <s v="0000"/>
    <s v="0000"/>
    <n v="996689.12"/>
    <n v="0"/>
    <n v="996689.12"/>
    <n v="0"/>
    <m/>
    <n v="0"/>
    <s v="SI"/>
    <m/>
    <m/>
    <s v="Mayra Espinoza"/>
    <e v="#N/A"/>
    <e v="#N/A"/>
    <e v="#N/A"/>
    <e v="#N/A"/>
    <x v="8"/>
    <e v="#N/A"/>
    <e v="#N/A"/>
    <e v="#N/A"/>
  </r>
  <r>
    <x v="427"/>
    <s v="CZ8"/>
    <s v="MSP-VAIS-2022-1423-M"/>
    <d v="2022-10-28T00:00:00"/>
    <s v="MSP-DPI-2022-1864-M"/>
    <d v="2022-10-28T00:00:00"/>
    <x v="0"/>
    <m/>
    <s v="CZ8"/>
    <s v="CZ8"/>
    <s v="CZ8"/>
    <s v="9006"/>
    <n v="90"/>
    <s v="000"/>
    <s v="001"/>
    <s v="530826"/>
    <n v="901"/>
    <s v="001"/>
    <s v="0000"/>
    <s v="0000"/>
    <n v="663976.04"/>
    <n v="0"/>
    <n v="663976.04"/>
    <n v="0"/>
    <m/>
    <n v="0"/>
    <s v="SI"/>
    <m/>
    <m/>
    <s v="Mayra Espinoza"/>
    <e v="#N/A"/>
    <e v="#N/A"/>
    <e v="#N/A"/>
    <e v="#N/A"/>
    <x v="8"/>
    <e v="#N/A"/>
    <e v="#N/A"/>
    <e v="#N/A"/>
  </r>
  <r>
    <x v="427"/>
    <s v="CZ9"/>
    <s v="MSP-VAIS-2022-1423-M"/>
    <d v="2022-10-28T00:00:00"/>
    <s v="MSP-DPI-2022-1864-M"/>
    <d v="2022-10-28T00:00:00"/>
    <x v="0"/>
    <m/>
    <s v="CZ9"/>
    <s v="CZ9"/>
    <s v="CZ9"/>
    <s v="59"/>
    <n v="90"/>
    <s v="000"/>
    <s v="001"/>
    <s v="530826"/>
    <n v="1700"/>
    <s v="001"/>
    <s v="0000"/>
    <s v="0000"/>
    <n v="659586.48"/>
    <n v="0"/>
    <n v="659586.48"/>
    <n v="0"/>
    <m/>
    <n v="0"/>
    <s v="SI"/>
    <m/>
    <m/>
    <s v="Mayra Espinoza"/>
    <e v="#N/A"/>
    <e v="#N/A"/>
    <e v="#N/A"/>
    <e v="#N/A"/>
    <x v="8"/>
    <e v="#N/A"/>
    <e v="#N/A"/>
    <e v="#N/A"/>
  </r>
  <r>
    <x v="427"/>
    <s v="CZ1"/>
    <s v="MSP-VAIS-2022-1423-M"/>
    <d v="2022-10-28T00:00:00"/>
    <s v="MSP-DPI-2022-1864-M"/>
    <d v="2022-10-28T00:00:00"/>
    <x v="0"/>
    <m/>
    <s v="CZ1"/>
    <s v="CZ1"/>
    <s v="CZ1"/>
    <s v="51"/>
    <n v="90"/>
    <s v="000"/>
    <s v="001"/>
    <n v="530101"/>
    <n v="1001"/>
    <s v="001"/>
    <s v="0000"/>
    <s v="0000"/>
    <n v="214359.03"/>
    <n v="0"/>
    <n v="214359.03"/>
    <n v="0"/>
    <m/>
    <n v="0"/>
    <s v="SI"/>
    <m/>
    <m/>
    <s v="Mayra Espinoza"/>
    <e v="#N/A"/>
    <e v="#N/A"/>
    <e v="#N/A"/>
    <e v="#N/A"/>
    <x v="8"/>
    <e v="#N/A"/>
    <e v="#N/A"/>
    <e v="#N/A"/>
  </r>
  <r>
    <x v="427"/>
    <s v="CZ1"/>
    <s v="MSP-VAIS-2022-1423-M"/>
    <d v="2022-10-28T00:00:00"/>
    <s v="MSP-DPI-2022-1864-M"/>
    <d v="2022-10-28T00:00:00"/>
    <x v="0"/>
    <m/>
    <s v="CZ1"/>
    <s v="CZ1"/>
    <s v="CZ1"/>
    <s v="51"/>
    <n v="90"/>
    <s v="000"/>
    <s v="001"/>
    <n v="530104"/>
    <n v="1001"/>
    <s v="001"/>
    <s v="0000"/>
    <s v="0000"/>
    <n v="1488368.74"/>
    <n v="0"/>
    <n v="1488368.74"/>
    <n v="0"/>
    <m/>
    <n v="0"/>
    <s v="SI"/>
    <m/>
    <m/>
    <s v="Mayra Espinoza"/>
    <e v="#N/A"/>
    <e v="#N/A"/>
    <e v="#N/A"/>
    <e v="#N/A"/>
    <x v="8"/>
    <e v="#N/A"/>
    <e v="#N/A"/>
    <e v="#N/A"/>
  </r>
  <r>
    <x v="427"/>
    <s v="CZ1"/>
    <s v="MSP-VAIS-2022-1423-M"/>
    <d v="2022-10-28T00:00:00"/>
    <s v="MSP-DPI-2022-1864-M"/>
    <d v="2022-10-28T00:00:00"/>
    <x v="0"/>
    <m/>
    <s v="CZ1"/>
    <s v="CZ1"/>
    <s v="CZ1"/>
    <s v="51"/>
    <n v="90"/>
    <s v="000"/>
    <s v="001"/>
    <n v="530105"/>
    <n v="1001"/>
    <s v="001"/>
    <s v="0000"/>
    <s v="0000"/>
    <n v="635193.63"/>
    <n v="0"/>
    <n v="635193.63"/>
    <n v="0"/>
    <m/>
    <n v="0"/>
    <s v="SI"/>
    <m/>
    <m/>
    <s v="Mayra Espinoza"/>
    <e v="#N/A"/>
    <e v="#N/A"/>
    <e v="#N/A"/>
    <e v="#N/A"/>
    <x v="8"/>
    <e v="#N/A"/>
    <e v="#N/A"/>
    <e v="#N/A"/>
  </r>
  <r>
    <x v="427"/>
    <s v="CZ6"/>
    <s v="MSP-VAIS-2022-1423-M"/>
    <d v="2022-10-28T00:00:00"/>
    <s v="MSP-DPI-2022-1864-M"/>
    <d v="2022-10-28T00:00:00"/>
    <x v="0"/>
    <m/>
    <s v="CZ6"/>
    <s v="CZ6"/>
    <s v="CZ6"/>
    <s v="56"/>
    <n v="90"/>
    <s v="000"/>
    <s v="001"/>
    <n v="530105"/>
    <s v="101"/>
    <s v="001"/>
    <s v="0000"/>
    <s v="0000"/>
    <n v="33109.330000000009"/>
    <n v="0"/>
    <n v="33109.330000000009"/>
    <n v="0"/>
    <m/>
    <n v="0"/>
    <s v="SI"/>
    <m/>
    <m/>
    <s v="Mayra Espinoza"/>
    <e v="#N/A"/>
    <e v="#N/A"/>
    <e v="#N/A"/>
    <e v="#N/A"/>
    <x v="8"/>
    <e v="#N/A"/>
    <e v="#N/A"/>
    <e v="#N/A"/>
  </r>
  <r>
    <x v="427"/>
    <s v="CZ3"/>
    <s v="MSP-VAIS-2022-1423-M"/>
    <d v="2022-10-28T00:00:00"/>
    <s v="MSP-DPI-2022-1864-M"/>
    <d v="2022-10-28T00:00:00"/>
    <x v="0"/>
    <m/>
    <s v="CZ3"/>
    <s v="CZ3"/>
    <s v="CZ3"/>
    <s v="53"/>
    <n v="90"/>
    <s v="000"/>
    <s v="001"/>
    <n v="570201"/>
    <s v="601"/>
    <s v="001"/>
    <s v="0000"/>
    <s v="0000"/>
    <n v="103600"/>
    <n v="0"/>
    <n v="103600"/>
    <n v="0"/>
    <m/>
    <n v="0"/>
    <s v="SI"/>
    <m/>
    <m/>
    <s v="Mayra Espinoza"/>
    <e v="#N/A"/>
    <e v="#N/A"/>
    <e v="#N/A"/>
    <e v="#N/A"/>
    <x v="8"/>
    <e v="#N/A"/>
    <e v="#N/A"/>
    <e v="#N/A"/>
  </r>
  <r>
    <x v="428"/>
    <s v="134000012"/>
    <s v="MSP-SRSNS-2022-2764-M"/>
    <d v="2022-10-27T00:00:00"/>
    <s v="MSP-DPI-2022-1878-M"/>
    <d v="2022-10-31T00:00:00"/>
    <x v="0"/>
    <s v="PAGO DE PRESTACIONES DE SERVICIOS DE SALUD DE LA RED CON CORTE AL 30 DE OCTUBRE DE 2022 CONFORME AUDITORIAS DE CALIDAD DE FACTURACIÓN Y EN EL MARCO DE LOS ACUERDOS CON EL MEF (DISM G84 AUN G52)"/>
    <s v="PROGRAMAS DE SALUD PUBLICA"/>
    <s v="Monto asignado por el MEF - Adquisición de equipo médico"/>
    <s v="PLANTA CENTRAL"/>
    <n v="9999"/>
    <n v="24"/>
    <s v="000"/>
    <s v="001"/>
    <n v="840113"/>
    <n v="1701"/>
    <s v="002"/>
    <s v="0000"/>
    <s v="0000"/>
    <n v="0"/>
    <n v="0"/>
    <n v="0"/>
    <s v="20000000"/>
    <n v="0"/>
    <n v="0"/>
    <s v="NO"/>
    <m/>
    <s v="REFORMA RECHAZADA POR EL MEF CONFORME NOTIFICACIÓN DE LA DIRECCIÓN FINANCIERA CONFORME MEMORANDO No. MSP-DF-2022-5250-M, SEGÚN COMENTARIO REGISTRADO EN LA REF REFORMA  EN DISM 4968 Y INTER 4969 &quot;favor solicitar nuevamente la reforma con lo coordinado por la autoridad&quot;. "/>
    <s v="Mayra Espinoza"/>
    <n v="0"/>
    <n v="0"/>
    <n v="0"/>
    <s v="COOR ADMINISTRATIVA FINANCIERA"/>
    <x v="40"/>
    <s v="NO APLICA"/>
    <s v="SI"/>
    <n v="0"/>
  </r>
  <r>
    <x v="428"/>
    <s v="111002021"/>
    <s v="MSP-SRSNS-2022-2764-M"/>
    <d v="2022-10-27T00:00:00"/>
    <s v="MSP-DPI-2022-1878-M"/>
    <d v="2022-10-31T00:00:00"/>
    <x v="0"/>
    <s v="PAGO DE PRESTACIONES DE SERVICIOS DE SALUD DE LA RED CON CORTE AL 30 DE OCTUBRE DE 2022 CONFORME AUDITORIAS DE CALIDAD DE FACTURACIÓN Y EN EL MARCO DE LOS ACUERDOS CON EL MEF (DISM G84 AUN G52)"/>
    <s v="GOBERNANZA DE LA SALUD"/>
    <s v="Monto asignado por el MEF para pago prestaciones de servicios de Salud la Red "/>
    <s v="PLANTA CENTRAL"/>
    <n v="9999"/>
    <n v="58"/>
    <s v="000"/>
    <s v="002"/>
    <n v="530226"/>
    <n v="1701"/>
    <s v="001"/>
    <s v="0000"/>
    <s v="0000"/>
    <s v="20000000"/>
    <n v="0"/>
    <n v="0"/>
    <n v="0"/>
    <n v="0"/>
    <n v="0"/>
    <s v="NO"/>
    <m/>
    <s v="REFORMA RECHAZADA POR EL MEF CONFORME NOTIFICACIÓN DE LA DIRECCIÓN FINANCIERA CONFORME MEMORANDO No. MSP-DF-2022-5250-M, SEGÚN COMENTARIO REGISTRADO EN LA REF REFORMA  EN DISM 4968 Y INTER 4969 &quot;favor solicitar nuevamente la reforma con lo coordinado por la autoridad&quot;. "/>
    <s v="Mayra Espinoza"/>
    <n v="9.9999979138374329E-3"/>
    <n v="0"/>
    <n v="9.9999979138374329E-3"/>
    <s v="SUBSE RECTORIA SISTEMA NACIONAL SALUD"/>
    <x v="24"/>
    <s v="NO APLICA"/>
    <s v="SI"/>
    <n v="9.9999979138374329E-3"/>
  </r>
  <r>
    <x v="429"/>
    <s v="111002004"/>
    <s v="MSP-DNARPC-2022-1219-M"/>
    <d v="2022-10-27T00:00:00"/>
    <s v="MSP-DPI-2022-1885-M"/>
    <d v="2022-11-01T00:00:00"/>
    <x v="0"/>
    <s v="LIQUIDACIÓN  LIQUIDACIÓN DE FONDOS ENTREGADOS EN CALIDAD DE  ANTICIPO POR AYUDAS ECONÓMICAS A PACIENTES POR DERIVACIÓN INTERNACIONAL,"/>
    <s v="GOBERNANZA DE LA SALUD"/>
    <s v="Pago viaticos al exterior casos de pacientes por derivaciòn internacional"/>
    <s v="PLANTA CENTRAL"/>
    <n v="9999"/>
    <n v="58"/>
    <s v="000"/>
    <s v="002"/>
    <n v="530304"/>
    <n v="1701"/>
    <s v="001"/>
    <s v="0000"/>
    <s v="0000"/>
    <n v="0"/>
    <n v="0"/>
    <n v="0"/>
    <n v="525386.72"/>
    <n v="0"/>
    <n v="525386.72"/>
    <s v="SI"/>
    <m/>
    <m/>
    <s v="Mayra Espinoza"/>
    <n v="0"/>
    <n v="0"/>
    <n v="0"/>
    <s v="SUBSE RECTORIA SISTEMA NACIONAL SALUD"/>
    <x v="24"/>
    <s v="NO APLICA"/>
    <s v="NO"/>
    <n v="0"/>
  </r>
  <r>
    <x v="429"/>
    <s v="111002022"/>
    <s v="MSP-DNARPC-2022-1219-M"/>
    <d v="2022-10-27T00:00:00"/>
    <s v="MSP-DPI-2022-1885-M"/>
    <d v="2022-11-01T00:00:00"/>
    <x v="0"/>
    <s v=" LIQUIDACIÓN DE FONDOS ENTREGADOS EN CALIDAD DE  ANTICIPO POR AYUDAS ECONÓMICAS A PACIENTES POR DERIVACIÓN INTERNACIONAL,"/>
    <s v="GOBERNANZA DE LA SALUD"/>
    <s v="ANTICIPO AYUDAS ECONÓMICAS PACIENTES POR DERIVACIÓN INTERNACIONAL"/>
    <s v="PLANTA CENTRAL"/>
    <n v="9999"/>
    <n v="58"/>
    <s v="000"/>
    <s v="002"/>
    <n v="581201"/>
    <n v="1701"/>
    <s v="001"/>
    <s v="0000"/>
    <s v="0000"/>
    <n v="525386.72"/>
    <n v="0"/>
    <n v="525386.72"/>
    <n v="0"/>
    <n v="0"/>
    <n v="0"/>
    <s v="SI"/>
    <m/>
    <m/>
    <s v="Mayra Espinoza"/>
    <n v="0"/>
    <n v="0"/>
    <n v="0"/>
    <s v="SUBSE RECTORIA SISTEMA NACIONAL SALUD"/>
    <x v="24"/>
    <s v="NO APLICA"/>
    <s v="NO"/>
    <n v="0"/>
  </r>
  <r>
    <x v="430"/>
    <s v="ZONA 9"/>
    <s v="MSP-SGOLS-2022-1745-M"/>
    <d v="2022-10-21T00:00:00"/>
    <s v="MSP-DPI-2022-1882-M"/>
    <d v="2022-11-01T00:00:00"/>
    <x v="0"/>
    <s v="FINANCIAR ACTIVIDADES EMERGENTES DE MANTENIMIENTO Y EQUIPAMIENTO EN INFRAESTRUCTURA SANITARIA."/>
    <s v="ZONA 9"/>
    <s v="ZONA 9"/>
    <s v="ZONA 9"/>
    <n v="1426"/>
    <n v="57"/>
    <s v="000"/>
    <s v="001"/>
    <n v="530813"/>
    <n v="1701"/>
    <s v="001"/>
    <s v="0000"/>
    <s v="0000"/>
    <n v="0"/>
    <n v="0"/>
    <n v="0"/>
    <n v="69999.63"/>
    <n v="0"/>
    <n v="69999.63"/>
    <s v="SI"/>
    <m/>
    <m/>
    <s v="Mayra Espinoza"/>
    <e v="#N/A"/>
    <e v="#N/A"/>
    <e v="#N/A"/>
    <e v="#N/A"/>
    <x v="8"/>
    <e v="#N/A"/>
    <e v="#N/A"/>
    <e v="#N/A"/>
  </r>
  <r>
    <x v="430"/>
    <s v="ZONA 9"/>
    <s v="MSP-SGOLS-2022-1745-M"/>
    <d v="2022-10-21T00:00:00"/>
    <s v="MSP-DPI-2022-1882-M"/>
    <d v="2022-11-01T00:00:00"/>
    <x v="0"/>
    <s v="FINANCIAR ACTIVIDADES EMERGENTES DE MANTENIMIENTO Y EQUIPAMIENTO EN INFRAESTRUCTURA SANITARIA."/>
    <s v="ZONA 9"/>
    <s v="ZONA 9"/>
    <s v="ZONA 9"/>
    <n v="1426"/>
    <n v="57"/>
    <s v="000"/>
    <s v="002"/>
    <n v="530601"/>
    <n v="1701"/>
    <s v="001"/>
    <s v="0000"/>
    <s v="0000"/>
    <n v="0"/>
    <n v="0"/>
    <n v="0"/>
    <n v="107377.06"/>
    <n v="0"/>
    <n v="107377.06"/>
    <s v="SI"/>
    <m/>
    <m/>
    <s v="Mayra Espinoza"/>
    <e v="#N/A"/>
    <e v="#N/A"/>
    <e v="#N/A"/>
    <e v="#N/A"/>
    <x v="8"/>
    <e v="#N/A"/>
    <e v="#N/A"/>
    <e v="#N/A"/>
  </r>
  <r>
    <x v="430"/>
    <s v="ZONA 9"/>
    <s v="MSP-SGOLS-2022-1745-M"/>
    <d v="2022-10-21T00:00:00"/>
    <s v="MSP-DPI-2022-1882-M"/>
    <d v="2022-11-01T00:00:00"/>
    <x v="0"/>
    <s v="FINANCIAR ACTIVIDADES EMERGENTES DE MANTENIMIENTO Y EQUIPAMIENTO EN INFRAESTRUCTURA SANITARIA."/>
    <s v="ZONA 9"/>
    <s v="ZONA 9"/>
    <s v="ZONA 9"/>
    <n v="1427"/>
    <n v="57"/>
    <s v="000"/>
    <s v="001"/>
    <n v="530404"/>
    <n v="1701"/>
    <s v="001"/>
    <s v="0000"/>
    <s v="0000"/>
    <n v="0"/>
    <n v="0"/>
    <n v="0"/>
    <n v="264157.55"/>
    <n v="0"/>
    <n v="264157.55"/>
    <s v="SI"/>
    <m/>
    <m/>
    <s v="Mayra Espinoza"/>
    <e v="#N/A"/>
    <e v="#N/A"/>
    <e v="#N/A"/>
    <e v="#N/A"/>
    <x v="8"/>
    <e v="#N/A"/>
    <e v="#N/A"/>
    <e v="#N/A"/>
  </r>
  <r>
    <x v="430"/>
    <s v="ZONA 4"/>
    <s v="MSP-SGOLS-2022-1745-M"/>
    <d v="2022-10-21T00:00:00"/>
    <s v="MSP-DPI-2022-1882-M"/>
    <d v="2022-11-01T00:00:00"/>
    <x v="0"/>
    <s v="FINANCIAR ACTIVIDADES EMERGENTES DE MANTENIMIENTO Y EQUIPAMIENTO EN INFRAESTRUCTURA SANITARIA."/>
    <s v="ZONA 4"/>
    <s v="ZONA 4"/>
    <s v="ZONA 4"/>
    <n v="1428"/>
    <n v="57"/>
    <s v="000"/>
    <s v="001"/>
    <n v="530404"/>
    <n v="2301"/>
    <s v="001"/>
    <s v="0000"/>
    <s v="0000"/>
    <n v="0"/>
    <n v="0"/>
    <n v="0"/>
    <n v="75374.06"/>
    <n v="0"/>
    <n v="75374.06"/>
    <s v="SI"/>
    <m/>
    <m/>
    <s v="Mayra Espinoza"/>
    <e v="#N/A"/>
    <e v="#N/A"/>
    <e v="#N/A"/>
    <e v="#N/A"/>
    <x v="8"/>
    <e v="#N/A"/>
    <e v="#N/A"/>
    <e v="#N/A"/>
  </r>
  <r>
    <x v="430"/>
    <s v="ZONA 4"/>
    <s v="MSP-SGOLS-2022-1745-M"/>
    <d v="2022-10-21T00:00:00"/>
    <s v="MSP-DPI-2022-1882-M"/>
    <d v="2022-11-01T00:00:00"/>
    <x v="0"/>
    <s v="FINANCIAR ACTIVIDADES EMERGENTES DE MANTENIMIENTO Y EQUIPAMIENTO EN INFRAESTRUCTURA SANITARIA."/>
    <s v="ZONA 4"/>
    <s v="ZONA 4"/>
    <s v="ZONA 4"/>
    <n v="1428"/>
    <n v="57"/>
    <s v="000"/>
    <s v="001"/>
    <n v="530811"/>
    <n v="2301"/>
    <s v="001"/>
    <s v="0000"/>
    <s v="0000"/>
    <n v="0"/>
    <n v="0"/>
    <n v="0"/>
    <n v="111406.11000000012"/>
    <n v="0"/>
    <n v="111406.11000000012"/>
    <s v="SI"/>
    <m/>
    <m/>
    <s v="Mayra Espinoza"/>
    <e v="#N/A"/>
    <e v="#N/A"/>
    <e v="#N/A"/>
    <e v="#N/A"/>
    <x v="8"/>
    <e v="#N/A"/>
    <e v="#N/A"/>
    <e v="#N/A"/>
  </r>
  <r>
    <x v="430"/>
    <s v="ZONA 1"/>
    <s v="MSP-SGOLS-2022-1745-M"/>
    <d v="2022-10-21T00:00:00"/>
    <s v="MSP-DPI-2022-1882-M"/>
    <d v="2022-11-01T00:00:00"/>
    <x v="0"/>
    <s v="FINANCIAR ACTIVIDADES EMERGENTES DE MANTENIMIENTO Y EQUIPAMIENTO EN INFRAESTRUCTURA SANITARIA."/>
    <s v="ZONA 1"/>
    <s v="ZONA 1"/>
    <s v="ZONA 1"/>
    <s v="1530"/>
    <n v="57"/>
    <s v="000"/>
    <s v="001"/>
    <s v="530402"/>
    <s v="2101"/>
    <s v="001"/>
    <s v="0000"/>
    <s v="0000"/>
    <n v="69999.63"/>
    <n v="0"/>
    <n v="69999.63"/>
    <n v="0"/>
    <n v="0"/>
    <n v="0"/>
    <s v="SI"/>
    <m/>
    <m/>
    <s v="Mayra Espinoza"/>
    <e v="#N/A"/>
    <e v="#N/A"/>
    <e v="#N/A"/>
    <e v="#N/A"/>
    <x v="8"/>
    <e v="#N/A"/>
    <e v="#N/A"/>
    <e v="#N/A"/>
  </r>
  <r>
    <x v="430"/>
    <s v="ZONA 7"/>
    <s v="MSP-SGOLS-2022-1745-M"/>
    <d v="2022-10-21T00:00:00"/>
    <s v="MSP-DPI-2022-1882-M"/>
    <d v="2022-11-01T00:00:00"/>
    <x v="0"/>
    <s v="FINANCIAR ACTIVIDADES EMERGENTES DE MANTENIMIENTO Y EQUIPAMIENTO EN INFRAESTRUCTURA SANITARIA."/>
    <s v="ZONA 7"/>
    <s v="ZONA 7"/>
    <s v="ZONA 7"/>
    <s v="9003"/>
    <n v="57"/>
    <s v="000"/>
    <s v="002"/>
    <s v="530402"/>
    <n v="1905"/>
    <s v="001"/>
    <s v="0000"/>
    <s v="0000"/>
    <n v="107377.06"/>
    <n v="0"/>
    <n v="107377.06"/>
    <n v="0"/>
    <n v="0"/>
    <n v="0"/>
    <s v="SI"/>
    <m/>
    <m/>
    <s v="Mayra Espinoza"/>
    <e v="#N/A"/>
    <e v="#N/A"/>
    <e v="#N/A"/>
    <e v="#N/A"/>
    <x v="8"/>
    <e v="#N/A"/>
    <e v="#N/A"/>
    <e v="#N/A"/>
  </r>
  <r>
    <x v="430"/>
    <s v="ZONA 8"/>
    <s v="MSP-SGOLS-2022-1745-M"/>
    <d v="2022-10-21T00:00:00"/>
    <s v="MSP-DPI-2022-1882-M"/>
    <d v="2022-11-01T00:00:00"/>
    <x v="0"/>
    <s v="FINANCIAR ACTIVIDADES EMERGENTES DE MANTENIMIENTO Y EQUIPAMIENTO EN INFRAESTRUCTURA SANITARIA."/>
    <s v="ZONA 8"/>
    <s v="ZONA 8"/>
    <s v="ZONA 8"/>
    <s v="8001"/>
    <n v="57"/>
    <s v="000"/>
    <s v="002"/>
    <s v="530402"/>
    <s v="901"/>
    <s v="001"/>
    <s v="0000"/>
    <s v="0000"/>
    <n v="264157.55"/>
    <n v="0"/>
    <n v="264157.55"/>
    <n v="0"/>
    <n v="0"/>
    <n v="0"/>
    <s v="SI"/>
    <m/>
    <m/>
    <s v="Mayra Espinoza"/>
    <e v="#N/A"/>
    <e v="#N/A"/>
    <e v="#N/A"/>
    <e v="#N/A"/>
    <x v="8"/>
    <e v="#N/A"/>
    <e v="#N/A"/>
    <e v="#N/A"/>
  </r>
  <r>
    <x v="430"/>
    <s v="ZONA 9"/>
    <s v="MSP-SGOLS-2022-1745-M"/>
    <d v="2022-10-21T00:00:00"/>
    <s v="MSP-DPI-2022-1882-M"/>
    <d v="2022-11-01T00:00:00"/>
    <x v="0"/>
    <s v="FINANCIAR ACTIVIDADES EMERGENTES DE MANTENIMIENTO Y EQUIPAMIENTO EN INFRAESTRUCTURA SANITARIA."/>
    <s v="ZONA 9"/>
    <s v="ZONA 9"/>
    <s v="ZONA 9"/>
    <s v="9002"/>
    <n v="57"/>
    <s v="000"/>
    <s v="002"/>
    <s v="530402"/>
    <s v="1701"/>
    <s v="001"/>
    <s v="0000"/>
    <s v="0000"/>
    <n v="81957.39"/>
    <n v="0"/>
    <n v="81957.39"/>
    <n v="0"/>
    <n v="0"/>
    <n v="0"/>
    <s v="SI"/>
    <m/>
    <m/>
    <s v="Mayra Espinoza"/>
    <e v="#N/A"/>
    <e v="#N/A"/>
    <e v="#N/A"/>
    <e v="#N/A"/>
    <x v="8"/>
    <e v="#N/A"/>
    <e v="#N/A"/>
    <e v="#N/A"/>
  </r>
  <r>
    <x v="430"/>
    <s v="122002013"/>
    <s v="MSP-SGOLS-2022-1745-M"/>
    <d v="2022-10-21T00:00:00"/>
    <s v="MSP-DPI-2022-1882-M"/>
    <d v="2022-11-01T00:00:00"/>
    <x v="0"/>
    <s v="FINANCIAR ACTIVIDADES EMERGENTES DE MANTENIMIENTO Y EQUIPAMIENTO EN INFRAESTRUCTURA SANITARIA."/>
    <s v="GARANTIA DE LA CALIDAD DE LOS SERVICIOS DE SALUD"/>
    <s v="MANTENIMIENTO"/>
    <s v="PLANTA CENTRAL"/>
    <n v="9999"/>
    <n v="57"/>
    <s v="000"/>
    <s v="001"/>
    <n v="530402"/>
    <n v="1701"/>
    <s v="001"/>
    <s v="0000"/>
    <s v="0000"/>
    <n v="104822.78"/>
    <n v="0"/>
    <n v="104822.78"/>
    <n v="0"/>
    <n v="0"/>
    <n v="0"/>
    <s v="SI"/>
    <m/>
    <m/>
    <s v="Mayra Espinoza"/>
    <n v="111406.11000000013"/>
    <n v="0"/>
    <n v="111406.11000000013"/>
    <s v="SUB GESTION OPERACIONES LOGISTICA SALUD "/>
    <x v="15"/>
    <s v="Presupuesto por Resultados"/>
    <s v="NO"/>
    <n v="111406.11000000013"/>
  </r>
  <r>
    <x v="431"/>
    <s v="ZONA 1"/>
    <s v="'MSP-DTIC-2022-1680-M"/>
    <d v="2022-11-02T00:00:00"/>
    <s v="MSP-DPI-2022-1839-M"/>
    <d v="2022-10-27T00:00:00"/>
    <x v="0"/>
    <s v="Se plantea la presente reforma con el fin de financiar la Zona 1 con el fin de redistribuir los recursos de PPR, para Telecomunicaciones , gestionada por la Estrategia Ecuador Crece sin Desnutrición Infantil. "/>
    <s v="ZONA 1"/>
    <s v="ZONA 1"/>
    <s v="ZONA 1"/>
    <s v="1162"/>
    <n v="55"/>
    <s v="000"/>
    <s v="005"/>
    <n v="530105"/>
    <n v="801"/>
    <s v="001"/>
    <s v="0000"/>
    <s v="0000"/>
    <n v="9426.8799999999992"/>
    <n v="1131.23"/>
    <n v="10558.109999999999"/>
    <n v="0"/>
    <n v="0"/>
    <n v="0"/>
    <s v="NO"/>
    <m/>
    <m/>
    <s v="MARITZA HARO "/>
    <e v="#N/A"/>
    <e v="#N/A"/>
    <e v="#N/A"/>
    <e v="#N/A"/>
    <x v="8"/>
    <e v="#N/A"/>
    <e v="#N/A"/>
    <e v="#N/A"/>
  </r>
  <r>
    <x v="431"/>
    <s v="ZONA 1"/>
    <s v="'MSP-DTIC-2022-1680-M"/>
    <d v="2022-11-02T00:00:00"/>
    <s v="MSP-DPI-2022-1839-M"/>
    <d v="2022-10-27T00:00:00"/>
    <x v="0"/>
    <s v="Se plantea la presente reforma con el fin de financiar la Zona 1 con el fin de redistribuir los recursos de PPR, para Telecomunicaciones , gestionada por la Estrategia Ecuador Crece sin Desnutrición Infantil. "/>
    <s v="ZONA1 "/>
    <s v="ZONA1 "/>
    <s v="ZONA1 "/>
    <s v="1165"/>
    <n v="55"/>
    <s v="000"/>
    <s v="005"/>
    <n v="530105"/>
    <n v="803"/>
    <s v="001"/>
    <s v="0000"/>
    <s v="0000"/>
    <n v="3386.78"/>
    <n v="406.41"/>
    <n v="3793.19"/>
    <n v="0"/>
    <n v="0"/>
    <n v="0"/>
    <s v="NO"/>
    <m/>
    <m/>
    <s v="MARITZA HARO "/>
    <e v="#N/A"/>
    <e v="#N/A"/>
    <e v="#N/A"/>
    <e v="#N/A"/>
    <x v="8"/>
    <e v="#N/A"/>
    <e v="#N/A"/>
    <e v="#N/A"/>
  </r>
  <r>
    <x v="431"/>
    <s v="ZONA 1"/>
    <s v="'MSP-DTIC-2022-1680-M"/>
    <d v="2022-11-02T00:00:00"/>
    <s v="MSP-DPI-2022-1839-M"/>
    <d v="2022-10-27T00:00:00"/>
    <x v="0"/>
    <s v="Se plantea la presente reforma con el fin de financiar la Zona 1 con el fin de redistribuir los recursos de PPR, para Telecomunicaciones , gestionada por la Estrategia Ecuador Crece sin Desnutrición Infantil. "/>
    <s v="ZONA 1"/>
    <s v="ZONA 1"/>
    <s v="ZONA 1"/>
    <s v="1255"/>
    <n v="55"/>
    <s v="000"/>
    <s v="005"/>
    <n v="530105"/>
    <n v="1003"/>
    <s v="001"/>
    <s v="0000"/>
    <s v="0000"/>
    <n v="5162.1099999999997"/>
    <n v="619.45000000000005"/>
    <n v="5781.5599999999995"/>
    <n v="0"/>
    <n v="0"/>
    <n v="0"/>
    <s v="NO"/>
    <m/>
    <m/>
    <s v="MARITZA HARO "/>
    <e v="#N/A"/>
    <e v="#N/A"/>
    <e v="#N/A"/>
    <e v="#N/A"/>
    <x v="8"/>
    <e v="#N/A"/>
    <e v="#N/A"/>
    <e v="#N/A"/>
  </r>
  <r>
    <x v="431"/>
    <s v="ZONA 1"/>
    <s v="'MSP-DTIC-2022-1680-M"/>
    <d v="2022-11-02T00:00:00"/>
    <s v="MSP-DPI-2022-1839-M"/>
    <d v="2022-10-27T00:00:00"/>
    <x v="0"/>
    <s v="Se plantea la presente reforma con el fin de financiar la Zona 1 con el fin de redistribuir los recursos de PPR, para Telecomunicaciones , gestionada por la Estrategia Ecuador Crece sin Desnutrición Infantil. "/>
    <s v="ZONA 1 "/>
    <s v="ZONA 1 "/>
    <s v="ZONA 1 "/>
    <s v="1167"/>
    <n v="55"/>
    <s v="000"/>
    <s v="005"/>
    <n v="530105"/>
    <n v="805"/>
    <s v="001"/>
    <s v="0000"/>
    <s v="0000"/>
    <n v="5223.22"/>
    <n v="626.78"/>
    <n v="5850"/>
    <n v="0"/>
    <n v="0"/>
    <n v="0"/>
    <s v="NO"/>
    <m/>
    <m/>
    <s v="MARITZA HARO "/>
    <e v="#N/A"/>
    <e v="#N/A"/>
    <e v="#N/A"/>
    <e v="#N/A"/>
    <x v="8"/>
    <e v="#N/A"/>
    <e v="#N/A"/>
    <e v="#N/A"/>
  </r>
  <r>
    <x v="431"/>
    <s v="ZONA 6"/>
    <s v="'MSP-DTIC-2022-1680-M"/>
    <d v="2022-11-02T00:00:00"/>
    <s v="MSP-DPI-2022-1839-M"/>
    <d v="2022-10-27T00:00:00"/>
    <x v="0"/>
    <s v="Se plantea la presente reforma con el fin de financiar la Zona 1 con el fin de redistribuir los recursos de PPR, para Telecomunicaciones , gestionada por la Estrategia Ecuador Crece sin Desnutrición Infantil. "/>
    <s v="ZONA 6"/>
    <s v="ZONA 6"/>
    <s v="ZONA 6"/>
    <s v="1366"/>
    <n v="55"/>
    <s v="000"/>
    <s v="005"/>
    <n v="530105"/>
    <n v="1409"/>
    <s v="001"/>
    <s v="0000"/>
    <s v="0000"/>
    <n v="0"/>
    <n v="0"/>
    <n v="0"/>
    <n v="126.3"/>
    <n v="15.15"/>
    <n v="141.44999999999999"/>
    <s v="NO"/>
    <m/>
    <m/>
    <s v="MARITZA HARO "/>
    <e v="#N/A"/>
    <e v="#N/A"/>
    <e v="#N/A"/>
    <e v="#N/A"/>
    <x v="8"/>
    <e v="#N/A"/>
    <e v="#N/A"/>
    <e v="#N/A"/>
  </r>
  <r>
    <x v="431"/>
    <s v="ZONA 6"/>
    <s v="'MSP-DTIC-2022-1680-M"/>
    <d v="2022-11-02T00:00:00"/>
    <s v="MSP-DPI-2022-1839-M"/>
    <d v="2022-10-27T00:00:00"/>
    <x v="0"/>
    <s v="Se plantea la presente reforma con el fin de financiar la Zona 1 con el fin de redistribuir los recursos de PPR, para Telecomunicaciones , gestionada por la Estrategia Ecuador Crece sin Desnutrición Infantil. "/>
    <s v="ZONA 6 "/>
    <s v="ZONA 6 "/>
    <s v="ZONA 6 "/>
    <s v="1367"/>
    <n v="55"/>
    <s v="000"/>
    <s v="005"/>
    <n v="530105"/>
    <n v="1401"/>
    <s v="001"/>
    <s v="0000"/>
    <s v="0000"/>
    <n v="0"/>
    <n v="0"/>
    <n v="0"/>
    <n v="23072.69"/>
    <n v="2768.72"/>
    <n v="25841.41"/>
    <s v="NO"/>
    <m/>
    <m/>
    <s v="MARITZA HARO "/>
    <e v="#N/A"/>
    <e v="#N/A"/>
    <e v="#N/A"/>
    <e v="#N/A"/>
    <x v="8"/>
    <e v="#N/A"/>
    <e v="#N/A"/>
    <e v="#N/A"/>
  </r>
  <r>
    <x v="432"/>
    <s v="134000012"/>
    <s v="CUR 915"/>
    <d v="2022-10-20T00:00:00"/>
    <s v="N/A"/>
    <s v="N/A"/>
    <x v="2"/>
    <s v="CUADRE POA AL 31 DE OCTUBRE DE 2022; GG84fte002: Incremento presupuestario para financiar necesidades prioritarias de servicios externalizados y servicios generales; por lo cual la CGPGE indica los montos acordados. Así mismo se genera la devolución de espacio presupuestario en el fuente 002 correspondiente al grupo de gasto 84, que no posee recaudación de ingresos, de acuerdo a las las reuniones mantenidas por autroidades del MSP y MEF."/>
    <s v="PROGRAMAS DE SALUD PUBLICA"/>
    <s v="Monto asignado por el MEF - Adquisición de equipo médico"/>
    <s v="PLANTA CENTRAL"/>
    <n v="9999"/>
    <n v="24"/>
    <s v="000"/>
    <s v="001"/>
    <n v="840113"/>
    <n v="1701"/>
    <s v="002"/>
    <s v="0000"/>
    <s v="0000"/>
    <n v="0"/>
    <n v="0"/>
    <n v="0"/>
    <n v="20000000"/>
    <n v="0"/>
    <n v="20000000"/>
    <s v="SI"/>
    <m/>
    <m/>
    <s v="VERONICA VELEZ "/>
    <n v="0"/>
    <n v="0"/>
    <n v="0"/>
    <s v="COOR ADMINISTRATIVA FINANCIERA"/>
    <x v="40"/>
    <s v="NO APLICA"/>
    <s v="SI"/>
    <n v="0"/>
  </r>
  <r>
    <x v="432"/>
    <s v="134003273"/>
    <s v="MSP-DNA-2022-2426-M"/>
    <d v="2022-10-04T00:00:00"/>
    <s v="N/A"/>
    <s v="N/A"/>
    <x v="2"/>
    <s v="CUADRE POA AL 31 DE OCTUBRE DE 2022; Grupo 53 Fte 998 Org 0000 Cor 0000: Reforma para asignar recursos de fuente 998 para financiar el contrato 0046-2014 implementación de la señaletica de todos los edficios del MSP-Planta Central. Según Memorando No. MSP-DNA-2022-2426-M"/>
    <s v="ADMINISTRACION CENTRAL"/>
    <s v="IMPLEMENTACIÓN DE LA SEÑALÉTICA EN TODOS LOS EDIFICIOS DEL MINISTERIO DE SALUD PÚBLICA (PLANTA CENTRAL)"/>
    <s v="PLANTA CENTRAL"/>
    <n v="9999"/>
    <s v="01"/>
    <s v="000"/>
    <s v="001"/>
    <n v="530402"/>
    <n v="1701"/>
    <n v="998"/>
    <s v="0000"/>
    <s v="0000"/>
    <n v="28700"/>
    <n v="0"/>
    <n v="28700"/>
    <n v="0"/>
    <n v="0"/>
    <n v="0"/>
    <s v="SI"/>
    <m/>
    <m/>
    <s v="VERONICA VELEZ "/>
    <n v="54115.290000000008"/>
    <n v="0"/>
    <n v="54115.290000000008"/>
    <s v="COOR ADMINISTRATIVA FINANCIERA"/>
    <x v="22"/>
    <s v="GI MANTENIMIENTO"/>
    <s v="SI"/>
    <n v="7.2759576141834259E-12"/>
  </r>
  <r>
    <x v="432"/>
    <s v="134001001"/>
    <s v="CUADRE POA "/>
    <d v="2022-10-31T00:00:00"/>
    <s v="N/A"/>
    <s v="N/A"/>
    <x v="2"/>
    <s v="CUADRE POA AL 31 DE OCTUBRE DE 2022; GRUPO 71, 99 Y FUENTE 998"/>
    <s v="ADMINISTRACION CENTRAL"/>
    <s v="Reporte de remuneración mensual unificada e ingresos complementarios"/>
    <s v="PLANTA CENTRAL"/>
    <n v="9999"/>
    <s v="01"/>
    <s v="000"/>
    <s v="001"/>
    <n v="510105"/>
    <n v="1700"/>
    <s v="001"/>
    <s v="0000"/>
    <s v="0000"/>
    <n v="0"/>
    <n v="0"/>
    <n v="0"/>
    <n v="19000"/>
    <n v="0"/>
    <n v="19000"/>
    <s v="SI"/>
    <m/>
    <m/>
    <s v="VERONICA VELEZ "/>
    <n v="4247451.95"/>
    <n v="0"/>
    <n v="4247451.95"/>
    <s v="COOR ADMINISTRATIVA FINANCIERA"/>
    <x v="12"/>
    <s v="REMUNERACIONES"/>
    <s v="SI"/>
    <n v="4247451.95"/>
  </r>
  <r>
    <x v="432"/>
    <s v="134001007"/>
    <s v="CUADRE POA "/>
    <d v="2022-10-31T00:00:00"/>
    <s v="N/A"/>
    <s v="N/A"/>
    <x v="2"/>
    <s v="CUADRE POA AL 31 DE OCTUBRE DE 2022; GRUPO 71, 99 Y FUENTE 998"/>
    <s v="ADMINISTRACION CENTRAL"/>
    <s v="Reporte de remuneración mensual unificada e ingresos complementarios"/>
    <s v="PLANTA CENTRAL"/>
    <n v="9999"/>
    <s v="01"/>
    <s v="000"/>
    <s v="001"/>
    <n v="510510"/>
    <n v="1700"/>
    <s v="001"/>
    <s v="0000"/>
    <s v="0000"/>
    <n v="0"/>
    <n v="0"/>
    <n v="0"/>
    <n v="6000"/>
    <n v="0"/>
    <n v="6000"/>
    <s v="SI"/>
    <m/>
    <m/>
    <s v="VERONICA VELEZ "/>
    <n v="2213601.9900000002"/>
    <n v="0"/>
    <n v="2213601.9900000002"/>
    <s v="COOR ADMINISTRATIVA FINANCIERA"/>
    <x v="12"/>
    <s v="REMUNERACIONES"/>
    <s v="SI"/>
    <n v="2213601.9900000002"/>
  </r>
  <r>
    <x v="432"/>
    <s v="134001052"/>
    <s v="CUADRE POA "/>
    <d v="2022-10-31T00:00:00"/>
    <s v="N/A"/>
    <s v="N/A"/>
    <x v="2"/>
    <s v="CUADRE POA AL 31 DE OCTUBRE DE 2022; GRUPO 71, 99 Y FUENTE 998"/>
    <s v="ADMINISTRACION CENTRAL"/>
    <s v="Reporte de remuneración mensual unificada e ingresos complementarios"/>
    <s v="PLANTA CENTRAL"/>
    <n v="9999"/>
    <s v="01"/>
    <s v="000"/>
    <s v="001"/>
    <n v="510510"/>
    <n v="1709"/>
    <s v="001"/>
    <s v="0000"/>
    <s v="0000"/>
    <n v="0"/>
    <n v="0"/>
    <n v="0"/>
    <n v="176145.2"/>
    <n v="0"/>
    <n v="176145.2"/>
    <s v="SI"/>
    <m/>
    <m/>
    <s v="VERONICA VELEZ "/>
    <n v="7610.8900000154972"/>
    <n v="0"/>
    <n v="7610.8900000154972"/>
    <s v="COOR ADMINISTRATIVA FINANCIERA"/>
    <x v="12"/>
    <s v="REMUNERACIONES"/>
    <s v="SI"/>
    <n v="7610.8900000154972"/>
  </r>
  <r>
    <x v="432"/>
    <s v="134001059"/>
    <s v="CUADRE POA "/>
    <d v="2022-10-31T00:00:00"/>
    <s v="N/A"/>
    <s v="N/A"/>
    <x v="2"/>
    <s v="CUADRE POA AL 31 DE OCTUBRE DE 2022; GRUPO 71, 99 Y FUENTE 998"/>
    <s v="ADMINISTRACION CENTRAL"/>
    <s v="Reporte de remuneración mensual unificada e ingresos complementarios"/>
    <s v="PLANTA CENTRAL"/>
    <n v="9999"/>
    <s v="01"/>
    <s v="000"/>
    <s v="001"/>
    <n v="510512"/>
    <n v="1700"/>
    <s v="001"/>
    <s v="0000"/>
    <s v="0000"/>
    <n v="2000"/>
    <n v="0"/>
    <n v="2000"/>
    <n v="0"/>
    <n v="0"/>
    <n v="0"/>
    <s v="SI"/>
    <m/>
    <m/>
    <s v="VERONICA VELEZ "/>
    <n v="9604"/>
    <n v="0"/>
    <n v="9604"/>
    <s v="COOR ADMINISTRATIVA FINANCIERA"/>
    <x v="12"/>
    <s v="REMUNERACIONES"/>
    <s v="SI"/>
    <n v="9604"/>
  </r>
  <r>
    <x v="432"/>
    <s v="134001097"/>
    <s v="CUADRE POA "/>
    <d v="2022-10-31T00:00:00"/>
    <s v="N/A"/>
    <s v="N/A"/>
    <x v="2"/>
    <s v="CUADRE POA AL 31 DE OCTUBRE DE 2022; GRUPO 71, 99 Y FUENTE 998"/>
    <s v="ADMINISTRACION CENTRAL"/>
    <s v="Reporte de remuneración mensual unificada e ingresos complementarios"/>
    <s v="PLANTA CENTRAL"/>
    <n v="9999"/>
    <s v="01"/>
    <s v="000"/>
    <s v="001"/>
    <n v="510515"/>
    <n v="1709"/>
    <s v="001"/>
    <s v="0000"/>
    <s v="0000"/>
    <n v="101878.25999999998"/>
    <n v="0"/>
    <n v="101878.25999999998"/>
    <n v="0"/>
    <n v="0"/>
    <n v="0"/>
    <s v="SI"/>
    <m/>
    <m/>
    <s v="VERONICA VELEZ "/>
    <n v="11924.719999999739"/>
    <n v="0"/>
    <n v="11924.719999999739"/>
    <s v="COOR ADMINISTRATIVA FINANCIERA"/>
    <x v="12"/>
    <s v="REMUNERACIONES"/>
    <s v="SI"/>
    <n v="11924.719999999739"/>
  </r>
  <r>
    <x v="432"/>
    <s v="134001111"/>
    <s v="CUADRE POA "/>
    <d v="2022-10-31T00:00:00"/>
    <s v="N/A"/>
    <s v="N/A"/>
    <x v="2"/>
    <s v="CUADRE POA AL 31 DE OCTUBRE DE 2022; GRUPO 71, 99 Y FUENTE 998"/>
    <s v="ADMINISTRACION CENTRAL"/>
    <s v="Reporte de remuneración mensual unificada e ingresos complementarios"/>
    <s v="PLANTA CENTRAL"/>
    <n v="9999"/>
    <s v="01"/>
    <s v="000"/>
    <s v="001"/>
    <n v="510516"/>
    <n v="1709"/>
    <s v="001"/>
    <s v="0000"/>
    <s v="0000"/>
    <n v="0"/>
    <n v="0"/>
    <n v="0"/>
    <n v="663761.51"/>
    <n v="0"/>
    <n v="663761.51"/>
    <s v="SI"/>
    <m/>
    <m/>
    <s v="VERONICA VELEZ "/>
    <n v="1862.0599999995902"/>
    <n v="0"/>
    <n v="1862.0599999995902"/>
    <s v="COOR ADMINISTRATIVA FINANCIERA"/>
    <x v="12"/>
    <s v="REMUNERACIONES"/>
    <s v="SI"/>
    <n v="1862.0599999995902"/>
  </r>
  <r>
    <x v="432"/>
    <s v="134001029"/>
    <s v="CUADRE POA "/>
    <d v="2022-10-31T00:00:00"/>
    <s v="N/A"/>
    <s v="N/A"/>
    <x v="2"/>
    <s v="CUADRE POA AL 31 DE OCTUBRE DE 2022; GRUPO 71, 99 Y FUENTE 998"/>
    <s v="ADMINISTRACION CENTRAL"/>
    <s v="Reporte de remuneración mensual unificada e ingresos complementarios"/>
    <s v="PLANTA CENTRAL"/>
    <n v="9999"/>
    <s v="01"/>
    <s v="000"/>
    <s v="001"/>
    <n v="510602"/>
    <n v="1700"/>
    <s v="001"/>
    <s v="0000"/>
    <s v="0000"/>
    <n v="0"/>
    <n v="0"/>
    <n v="0"/>
    <n v="3000"/>
    <n v="0"/>
    <n v="3000"/>
    <s v="SI"/>
    <m/>
    <m/>
    <s v="VERONICA VELEZ "/>
    <n v="550732.12999999989"/>
    <n v="0"/>
    <n v="550732.12999999989"/>
    <s v="COOR ADMINISTRATIVA FINANCIERA"/>
    <x v="12"/>
    <s v="REMUNERACIONES"/>
    <s v="SI"/>
    <n v="550732.12999999989"/>
  </r>
  <r>
    <x v="432"/>
    <s v="134001066"/>
    <s v="CUADRE POA "/>
    <d v="2022-10-31T00:00:00"/>
    <s v="N/A"/>
    <s v="N/A"/>
    <x v="2"/>
    <s v="CUADRE POA AL 31 DE OCTUBRE DE 2022; GRUPO 71, 99 Y FUENTE 998"/>
    <s v="ADMINISTRACION CENTRAL"/>
    <s v="Reporte de remuneración mensual unificada e ingresos complementarios"/>
    <s v="PLANTA CENTRAL"/>
    <n v="9999"/>
    <s v="01"/>
    <s v="000"/>
    <s v="001"/>
    <n v="510707"/>
    <n v="1700"/>
    <s v="001"/>
    <s v="0000"/>
    <s v="0000"/>
    <n v="42000"/>
    <n v="0"/>
    <n v="42000"/>
    <n v="0"/>
    <n v="0"/>
    <n v="0"/>
    <s v="SI"/>
    <m/>
    <m/>
    <s v="VERONICA VELEZ "/>
    <n v="144673.41000000003"/>
    <n v="0"/>
    <n v="144673.41000000003"/>
    <s v="COOR ADMINISTRATIVA FINANCIERA"/>
    <x v="12"/>
    <s v="REMUNERACIONES"/>
    <s v="SI"/>
    <n v="144673.41000000003"/>
  </r>
  <r>
    <x v="432"/>
    <s v="134001067"/>
    <s v="CUADRE POA "/>
    <d v="2022-10-31T00:00:00"/>
    <s v="N/A"/>
    <s v="N/A"/>
    <x v="2"/>
    <s v="CUADRE POA AL 31 DE OCTUBRE DE 2022; GRUPO 71, 99 Y FUENTE 998"/>
    <s v="ADMINISTRACION CENTRAL"/>
    <s v="Reporte de remuneración mensual unificada e ingresos complementarios"/>
    <s v="PLANTA CENTRAL"/>
    <n v="9999"/>
    <s v="01"/>
    <s v="000"/>
    <s v="001"/>
    <n v="990101"/>
    <n v="1700"/>
    <s v="001"/>
    <s v="0000"/>
    <s v="0000"/>
    <n v="24352.720000000001"/>
    <n v="0"/>
    <n v="24352.720000000001"/>
    <n v="0"/>
    <n v="0"/>
    <n v="0"/>
    <s v="SI"/>
    <m/>
    <m/>
    <s v="VERONICA VELEZ "/>
    <n v="192662.3"/>
    <n v="0"/>
    <n v="192662.3"/>
    <s v="COOR ADMINISTRATIVA FINANCIERA"/>
    <x v="12"/>
    <s v="REMUNERACIONES"/>
    <s v="SI"/>
    <n v="192662.3"/>
  </r>
  <r>
    <x v="432"/>
    <s v="134001002"/>
    <s v="CUADRE POA "/>
    <d v="2022-10-31T00:00:00"/>
    <s v="N/A"/>
    <s v="N/A"/>
    <x v="2"/>
    <s v="CUADRE POA AL 31 DE OCTUBRE DE 2022; GRUPO 71, 99 Y FUENTE 998"/>
    <s v="PREVENCION Y PROMOCION DE LA SALUD"/>
    <s v="Reporte de remuneración mensual unificada e ingresos complementarios"/>
    <s v="PLANTA CENTRAL"/>
    <n v="9999"/>
    <n v="55"/>
    <s v="000"/>
    <s v="003"/>
    <n v="510105"/>
    <n v="1700"/>
    <s v="001"/>
    <s v="0000"/>
    <s v="0000"/>
    <n v="5000"/>
    <n v="0"/>
    <n v="5000"/>
    <n v="0"/>
    <n v="0"/>
    <n v="0"/>
    <s v="SI"/>
    <m/>
    <m/>
    <s v="VERONICA VELEZ "/>
    <n v="501451.37"/>
    <n v="0"/>
    <n v="501451.37"/>
    <s v="COOR ADMINISTRATIVA FINANCIERA"/>
    <x v="12"/>
    <s v="REMUNERACIONES"/>
    <s v="SI"/>
    <n v="501451.37"/>
  </r>
  <r>
    <x v="432"/>
    <s v="134001077"/>
    <s v="CUADRE POA "/>
    <d v="2022-10-31T00:00:00"/>
    <s v="N/A"/>
    <s v="N/A"/>
    <x v="2"/>
    <s v="CUADRE POA AL 31 DE OCTUBRE DE 2022; GRUPO 71, 99 Y FUENTE 998"/>
    <s v="PREVENCION Y PROMOCION DE LA SALUD"/>
    <s v="Reporte de remuneración mensual unificada e ingresos complementarios"/>
    <s v="PLANTA CENTRAL"/>
    <n v="9999"/>
    <n v="55"/>
    <s v="000"/>
    <s v="003"/>
    <n v="510509"/>
    <n v="1700"/>
    <s v="001"/>
    <s v="0000"/>
    <s v="0000"/>
    <n v="1000"/>
    <n v="0"/>
    <n v="1000"/>
    <n v="0"/>
    <n v="0"/>
    <n v="0"/>
    <s v="SI"/>
    <m/>
    <m/>
    <s v="VERONICA VELEZ "/>
    <n v="1957"/>
    <n v="0"/>
    <n v="1957"/>
    <s v="COOR ADMINISTRATIVA FINANCIERA"/>
    <x v="12"/>
    <s v="REMUNERACIONES"/>
    <s v="SI"/>
    <n v="1957"/>
  </r>
  <r>
    <x v="432"/>
    <s v="134001030"/>
    <s v="CUADRE POA "/>
    <d v="2022-10-31T00:00:00"/>
    <s v="N/A"/>
    <s v="N/A"/>
    <x v="2"/>
    <s v="CUADRE POA AL 31 DE OCTUBRE DE 2022; GRUPO 71, 99 Y FUENTE 998"/>
    <s v="PREVENCION Y PROMOCION DE LA SALUD"/>
    <s v="Reporte de remuneración mensual unificada e ingresos complementarios"/>
    <s v="PLANTA CENTRAL"/>
    <n v="9999"/>
    <n v="55"/>
    <s v="000"/>
    <s v="003"/>
    <n v="510602"/>
    <n v="1700"/>
    <s v="001"/>
    <s v="0000"/>
    <s v="0000"/>
    <n v="3000"/>
    <n v="0"/>
    <n v="3000"/>
    <n v="0"/>
    <n v="0"/>
    <n v="0"/>
    <s v="SI"/>
    <m/>
    <m/>
    <s v="VERONICA VELEZ "/>
    <n v="58323.519999999997"/>
    <n v="0"/>
    <n v="58323.519999999997"/>
    <s v="COOR ADMINISTRATIVA FINANCIERA"/>
    <x v="12"/>
    <s v="REMUNERACIONES"/>
    <s v="SI"/>
    <n v="58323.519999999997"/>
  </r>
  <r>
    <x v="432"/>
    <s v="134001003"/>
    <s v="CUADRE POA "/>
    <d v="2022-10-31T00:00:00"/>
    <s v="N/A"/>
    <s v="N/A"/>
    <x v="2"/>
    <s v="CUADRE POA AL 31 DE OCTUBRE DE 2022; GRUPO 71, 99 Y FUENTE 998"/>
    <s v="VIGILANCIA Y CONTROL SANITARIO"/>
    <s v="Reporte de remuneración mensual unificada e ingresos complementarios"/>
    <s v="PLANTA CENTRAL"/>
    <n v="9999"/>
    <n v="56"/>
    <s v="000"/>
    <s v="002"/>
    <n v="510105"/>
    <n v="1700"/>
    <s v="001"/>
    <s v="0000"/>
    <s v="0000"/>
    <n v="4000"/>
    <n v="0"/>
    <n v="4000"/>
    <n v="0"/>
    <n v="0"/>
    <n v="0"/>
    <s v="SI"/>
    <m/>
    <m/>
    <s v="VERONICA VELEZ "/>
    <n v="462118"/>
    <n v="0"/>
    <n v="462118"/>
    <s v="COOR ADMINISTRATIVA FINANCIERA"/>
    <x v="12"/>
    <s v="REMUNERACIONES"/>
    <s v="SI"/>
    <n v="462118"/>
  </r>
  <r>
    <x v="432"/>
    <s v="134001037"/>
    <s v="CUADRE POA "/>
    <d v="2022-10-31T00:00:00"/>
    <s v="N/A"/>
    <s v="N/A"/>
    <x v="2"/>
    <s v="CUADRE POA AL 31 DE OCTUBRE DE 2022; GRUPO 71, 99 Y FUENTE 998"/>
    <s v="VIGILANCIA Y CONTROL SANITARIO"/>
    <s v="Reporte de remuneración mensual unificada e ingresos complementarios"/>
    <s v="PLANTA CENTRAL"/>
    <n v="9999"/>
    <n v="56"/>
    <s v="000"/>
    <s v="002"/>
    <n v="510203"/>
    <n v="1700"/>
    <s v="001"/>
    <s v="0000"/>
    <s v="0000"/>
    <n v="3000"/>
    <n v="0"/>
    <n v="3000"/>
    <n v="0"/>
    <n v="0"/>
    <n v="0"/>
    <s v="SI"/>
    <m/>
    <m/>
    <s v="VERONICA VELEZ "/>
    <n v="64661.620000000024"/>
    <n v="0"/>
    <n v="64661.620000000024"/>
    <s v="COOR ADMINISTRATIVA FINANCIERA"/>
    <x v="12"/>
    <s v="REMUNERACIONES"/>
    <s v="SI"/>
    <n v="64661.620000000024"/>
  </r>
  <r>
    <x v="432"/>
    <s v="134001080"/>
    <s v="CUADRE POA "/>
    <d v="2022-10-31T00:00:00"/>
    <s v="N/A"/>
    <s v="N/A"/>
    <x v="2"/>
    <s v="CUADRE POA AL 31 DE OCTUBRE DE 2022; GRUPO 71, 99 Y FUENTE 998"/>
    <s v="VIGILANCIA Y CONTROL SANITARIO"/>
    <s v="Reporte de remuneración mensual unificada e ingresos complementarios"/>
    <s v="PLANTA CENTRAL"/>
    <n v="9999"/>
    <n v="56"/>
    <s v="000"/>
    <s v="002"/>
    <n v="510509"/>
    <n v="1700"/>
    <s v="001"/>
    <s v="0000"/>
    <s v="0000"/>
    <n v="1000"/>
    <n v="0"/>
    <n v="1000"/>
    <n v="0"/>
    <n v="0"/>
    <n v="0"/>
    <s v="SI"/>
    <m/>
    <m/>
    <s v="VERONICA VELEZ "/>
    <n v="2157"/>
    <n v="0"/>
    <n v="2157"/>
    <s v="COOR ADMINISTRATIVA FINANCIERA"/>
    <x v="12"/>
    <s v="REMUNERACIONES"/>
    <s v="SI"/>
    <n v="2157"/>
  </r>
  <r>
    <x v="432"/>
    <s v="134001009"/>
    <s v="CUADRE POA "/>
    <d v="2022-10-31T00:00:00"/>
    <s v="N/A"/>
    <s v="N/A"/>
    <x v="2"/>
    <s v="CUADRE POA AL 31 DE OCTUBRE DE 2022; GRUPO 71, 99 Y FUENTE 998"/>
    <s v="VIGILANCIA Y CONTROL SANITARIO"/>
    <s v="Reporte de remuneración mensual unificada e ingresos complementarios"/>
    <s v="PLANTA CENTRAL"/>
    <n v="9999"/>
    <n v="56"/>
    <s v="000"/>
    <s v="002"/>
    <n v="510510"/>
    <n v="1700"/>
    <s v="001"/>
    <s v="0000"/>
    <s v="0000"/>
    <n v="3000"/>
    <n v="0"/>
    <n v="3000"/>
    <n v="0"/>
    <n v="0"/>
    <n v="0"/>
    <s v="SI"/>
    <m/>
    <m/>
    <s v="VERONICA VELEZ "/>
    <n v="233344"/>
    <n v="0"/>
    <n v="233344"/>
    <s v="COOR ADMINISTRATIVA FINANCIERA"/>
    <x v="12"/>
    <s v="REMUNERACIONES"/>
    <s v="SI"/>
    <n v="233344"/>
  </r>
  <r>
    <x v="432"/>
    <s v="134001082"/>
    <s v="CUADRE POA "/>
    <d v="2022-10-31T00:00:00"/>
    <s v="N/A"/>
    <s v="N/A"/>
    <x v="2"/>
    <s v="CUADRE POA AL 31 DE OCTUBRE DE 2022; GRUPO 71, 99 Y FUENTE 998"/>
    <s v="VIGILANCIA Y CONTROL SANITARIO"/>
    <s v="Reporte de remuneración mensual unificada e ingresos complementarios"/>
    <s v="PLANTA CENTRAL"/>
    <n v="9999"/>
    <n v="56"/>
    <s v="000"/>
    <s v="002"/>
    <n v="510513"/>
    <n v="1700"/>
    <s v="001"/>
    <s v="0000"/>
    <s v="0000"/>
    <n v="0"/>
    <n v="0"/>
    <n v="0"/>
    <n v="4000"/>
    <n v="0"/>
    <n v="4000"/>
    <s v="SI"/>
    <m/>
    <m/>
    <s v="VERONICA VELEZ "/>
    <n v="4314"/>
    <n v="0"/>
    <n v="4314"/>
    <s v="COOR ADMINISTRATIVA FINANCIERA"/>
    <x v="12"/>
    <s v="REMUNERACIONES"/>
    <s v="SI"/>
    <n v="4314"/>
  </r>
  <r>
    <x v="432"/>
    <s v="134001005"/>
    <s v="CUADRE POA "/>
    <d v="2022-10-31T00:00:00"/>
    <s v="N/A"/>
    <s v="N/A"/>
    <x v="2"/>
    <s v="CUADRE POA AL 31 DE OCTUBRE DE 2022; GRUPO 71, 99 Y FUENTE 998"/>
    <s v="GOBERNANZA DE LA SALUD"/>
    <s v="Reporte de remuneración mensual unificada e ingresos complementarios"/>
    <s v="PLANTA CENTRAL"/>
    <n v="9999"/>
    <n v="58"/>
    <s v="000"/>
    <s v="003"/>
    <n v="510105"/>
    <n v="1700"/>
    <s v="001"/>
    <s v="0000"/>
    <s v="0000"/>
    <n v="6000"/>
    <n v="0"/>
    <n v="6000"/>
    <n v="0"/>
    <n v="0"/>
    <n v="0"/>
    <s v="SI"/>
    <m/>
    <m/>
    <s v="VERONICA VELEZ "/>
    <n v="946472"/>
    <n v="0"/>
    <n v="946472"/>
    <s v="COOR ADMINISTRATIVA FINANCIERA"/>
    <x v="12"/>
    <s v="REMUNERACIONES"/>
    <s v="SI"/>
    <n v="946472"/>
  </r>
  <r>
    <x v="432"/>
    <s v="134001039"/>
    <s v="CUADRE POA "/>
    <d v="2022-10-31T00:00:00"/>
    <s v="N/A"/>
    <s v="N/A"/>
    <x v="2"/>
    <s v="CUADRE POA AL 31 DE OCTUBRE DE 2022; GRUPO 71, 99 Y FUENTE 998"/>
    <s v="GOBERNANZA DE LA SALUD"/>
    <s v="Reporte de remuneración mensual unificada e ingresos complementarios"/>
    <s v="PLANTA CENTRAL"/>
    <n v="9999"/>
    <n v="58"/>
    <s v="000"/>
    <s v="003"/>
    <n v="510203"/>
    <n v="1700"/>
    <s v="001"/>
    <s v="0000"/>
    <s v="0000"/>
    <n v="1000"/>
    <n v="0"/>
    <n v="1000"/>
    <n v="0"/>
    <n v="0"/>
    <n v="0"/>
    <s v="SI"/>
    <m/>
    <m/>
    <s v="VERONICA VELEZ "/>
    <n v="136882.72000000003"/>
    <n v="0"/>
    <n v="136882.72000000003"/>
    <s v="COOR ADMINISTRATIVA FINANCIERA"/>
    <x v="12"/>
    <s v="REMUNERACIONES"/>
    <s v="SI"/>
    <n v="136882.72000000003"/>
  </r>
  <r>
    <x v="432"/>
    <s v="134001088"/>
    <s v="CUADRE POA "/>
    <d v="2022-10-31T00:00:00"/>
    <s v="N/A"/>
    <s v="N/A"/>
    <x v="2"/>
    <s v="CUADRE POA AL 31 DE OCTUBRE DE 2022; GRUPO 71, 99 Y FUENTE 998"/>
    <s v="GOBERNANZA DE LA SALUD"/>
    <s v="Reporte de remuneración mensual unificada e ingresos complementarios"/>
    <s v="PLANTA CENTRAL"/>
    <n v="9999"/>
    <n v="58"/>
    <s v="000"/>
    <s v="003"/>
    <n v="510513"/>
    <n v="1700"/>
    <s v="001"/>
    <s v="0000"/>
    <s v="0000"/>
    <n v="0"/>
    <n v="0"/>
    <n v="0"/>
    <n v="3000"/>
    <n v="0"/>
    <n v="3000"/>
    <s v="SI"/>
    <m/>
    <m/>
    <s v="VERONICA VELEZ "/>
    <n v="6064"/>
    <n v="0"/>
    <n v="6064"/>
    <s v="COOR ADMINISTRATIVA FINANCIERA"/>
    <x v="12"/>
    <s v="REMUNERACIONES"/>
    <s v="SI"/>
    <n v="6064"/>
  </r>
  <r>
    <x v="432"/>
    <s v="134001006"/>
    <s v="CUADRE POA "/>
    <d v="2022-10-31T00:00:00"/>
    <s v="N/A"/>
    <s v="N/A"/>
    <x v="2"/>
    <s v="CUADRE POA AL 31 DE OCTUBRE DE 2022; GRUPO 71, 99 Y FUENTE 998"/>
    <s v="PROVISION Y PRESTACION DE SERVICIOS DE SALUD"/>
    <s v="Reporte de remuneración mensual unificada e ingresos complementarios"/>
    <s v="PLANTA CENTRAL"/>
    <n v="9999"/>
    <n v="90"/>
    <s v="000"/>
    <s v="003"/>
    <n v="510105"/>
    <n v="1700"/>
    <s v="001"/>
    <s v="0000"/>
    <s v="0000"/>
    <n v="0"/>
    <n v="0"/>
    <n v="0"/>
    <n v="16000"/>
    <n v="0"/>
    <n v="16000"/>
    <s v="SI"/>
    <m/>
    <m/>
    <s v="VERONICA VELEZ "/>
    <n v="665060"/>
    <n v="0"/>
    <n v="665060"/>
    <s v="COOR ADMINISTRATIVA FINANCIERA"/>
    <x v="12"/>
    <s v="REMUNERACIONES"/>
    <s v="SI"/>
    <n v="665060"/>
  </r>
  <r>
    <x v="432"/>
    <s v="134001040"/>
    <s v="CUADRE POA "/>
    <d v="2022-10-31T00:00:00"/>
    <s v="N/A"/>
    <s v="N/A"/>
    <x v="2"/>
    <s v="CUADRE POA AL 31 DE OCTUBRE DE 2022; GRUPO 71, 99 Y FUENTE 998"/>
    <s v="PROVISION Y PRESTACION DE SERVICIOS DE SALUD"/>
    <s v="Reporte de remuneración mensual unificada e ingresos complementarios"/>
    <s v="PLANTA CENTRAL"/>
    <n v="9999"/>
    <n v="90"/>
    <s v="000"/>
    <s v="003"/>
    <n v="510203"/>
    <n v="1700"/>
    <s v="001"/>
    <s v="0000"/>
    <s v="0000"/>
    <n v="0"/>
    <n v="0"/>
    <n v="0"/>
    <n v="4000"/>
    <n v="0"/>
    <n v="4000"/>
    <s v="SI"/>
    <m/>
    <m/>
    <s v="VERONICA VELEZ "/>
    <n v="101732.59"/>
    <n v="0"/>
    <n v="101732.59"/>
    <s v="COOR ADMINISTRATIVA FINANCIERA"/>
    <x v="12"/>
    <s v="REMUNERACIONES"/>
    <s v="SI"/>
    <n v="101732.59"/>
  </r>
  <r>
    <x v="432"/>
    <s v="134001090"/>
    <s v="CUADRE POA "/>
    <d v="2022-10-31T00:00:00"/>
    <s v="N/A"/>
    <s v="N/A"/>
    <x v="2"/>
    <s v="CUADRE POA AL 31 DE OCTUBRE DE 2022; GRUPO 71, 99 Y FUENTE 998"/>
    <s v="PROVISION Y PRESTACION DE SERVICIOS DE SALUD"/>
    <s v="Reporte de remuneración mensual unificada e ingresos complementarios"/>
    <s v="PLANTA CENTRAL"/>
    <n v="9999"/>
    <n v="90"/>
    <s v="000"/>
    <s v="003"/>
    <n v="510509"/>
    <n v="1700"/>
    <s v="001"/>
    <s v="0000"/>
    <s v="0000"/>
    <n v="1000"/>
    <n v="0"/>
    <n v="1000"/>
    <n v="0"/>
    <n v="0"/>
    <n v="0"/>
    <s v="SI"/>
    <m/>
    <m/>
    <s v="VERONICA VELEZ "/>
    <n v="2157"/>
    <n v="0"/>
    <n v="2157"/>
    <s v="COOR ADMINISTRATIVA FINANCIERA"/>
    <x v="12"/>
    <s v="REMUNERACIONES"/>
    <s v="SI"/>
    <n v="2157"/>
  </r>
  <r>
    <x v="432"/>
    <s v="134001012"/>
    <s v="CUADRE POA "/>
    <d v="2022-10-31T00:00:00"/>
    <s v="N/A"/>
    <s v="N/A"/>
    <x v="2"/>
    <s v="CUADRE POA AL 31 DE OCTUBRE DE 2022; GRUPO 71, 99 Y FUENTE 998"/>
    <s v="PROVISION Y PRESTACION DE SERVICIOS DE SALUD"/>
    <s v="Reporte de remuneración mensual unificada e ingresos complementarios"/>
    <s v="PLANTA CENTRAL"/>
    <n v="9999"/>
    <n v="90"/>
    <s v="000"/>
    <s v="003"/>
    <n v="510510"/>
    <n v="1700"/>
    <s v="001"/>
    <s v="0000"/>
    <s v="0000"/>
    <n v="3000"/>
    <n v="0"/>
    <n v="3000"/>
    <n v="0"/>
    <n v="0"/>
    <n v="0"/>
    <s v="SI"/>
    <m/>
    <m/>
    <s v="VERONICA VELEZ "/>
    <n v="538698.53"/>
    <n v="0"/>
    <n v="538698.53"/>
    <s v="COOR ADMINISTRATIVA FINANCIERA"/>
    <x v="12"/>
    <s v="REMUNERACIONES"/>
    <s v="SI"/>
    <n v="538698.53"/>
  </r>
  <r>
    <x v="432"/>
    <s v="134001091"/>
    <s v="CUADRE POA "/>
    <d v="2022-10-31T00:00:00"/>
    <s v="N/A"/>
    <s v="N/A"/>
    <x v="2"/>
    <s v="CUADRE POA AL 31 DE OCTUBRE DE 2022; GRUPO 71, 99 Y FUENTE 998"/>
    <s v="PROVISION Y PRESTACION DE SERVICIOS DE SALUD"/>
    <s v="Reporte de remuneración mensual unificada e ingresos complementarios"/>
    <s v="PLANTA CENTRAL"/>
    <n v="9999"/>
    <n v="90"/>
    <s v="000"/>
    <s v="003"/>
    <n v="510512"/>
    <n v="1700"/>
    <s v="001"/>
    <s v="0000"/>
    <s v="0000"/>
    <n v="2000"/>
    <n v="0"/>
    <n v="2000"/>
    <n v="0"/>
    <n v="0"/>
    <n v="0"/>
    <s v="SI"/>
    <m/>
    <m/>
    <s v="VERONICA VELEZ "/>
    <n v="8477"/>
    <n v="0"/>
    <n v="8477"/>
    <s v="COOR ADMINISTRATIVA FINANCIERA"/>
    <x v="12"/>
    <s v="REMUNERACIONES"/>
    <s v="SI"/>
    <n v="8477"/>
  </r>
  <r>
    <x v="432"/>
    <s v="134001064"/>
    <s v="CUADRE POA "/>
    <d v="2022-10-31T00:00:00"/>
    <s v="N/A"/>
    <s v="N/A"/>
    <x v="2"/>
    <s v="CUADRE POA AL 31 DE OCTUBRE DE 2022; GRUPO 71, 99 Y FUENTE 998"/>
    <s v="ADMINISTRACION CENTRAL"/>
    <s v="Reporte de remuneración mensual unificada e ingresos complementarios"/>
    <s v="PLANTA CENTRAL"/>
    <n v="9999"/>
    <s v="01"/>
    <s v="000"/>
    <s v="001"/>
    <n v="580209"/>
    <n v="1701"/>
    <s v="001"/>
    <s v="0000"/>
    <s v="0000"/>
    <n v="0"/>
    <n v="0"/>
    <n v="0"/>
    <n v="5969.37"/>
    <n v="0"/>
    <n v="5969.37"/>
    <s v="SI"/>
    <m/>
    <m/>
    <s v="VERONICA VELEZ "/>
    <n v="226894.63"/>
    <n v="0"/>
    <n v="226894.63"/>
    <s v="COOR ADMINISTRATIVA FINANCIERA"/>
    <x v="12"/>
    <s v="REMUNERACIONES"/>
    <s v="SI"/>
    <n v="226894.63"/>
  </r>
  <r>
    <x v="432"/>
    <s v="121003001"/>
    <s v="CUADRE POA "/>
    <d v="2022-10-31T00:00:00"/>
    <s v="N/A"/>
    <s v="N/A"/>
    <x v="2"/>
    <s v="CUADRE POA AL 31 DE OCTUBRE DE 2022; GRUPO 71, 99 Y FUENTE 998"/>
    <s v="PROVISION Y PRESTACION DE SERVICIOS DE SALUD"/>
    <s v="ADQUISICIÓN DE MECASERMINA, SOLUCIÓN INYECTABLE 10 MG/ML PARA PACIENTES CON DIAGNÓSTICO DE SÍNDROME DE LARON"/>
    <s v="PLANTA CENTRAL"/>
    <n v="9999"/>
    <n v="90"/>
    <s v="000"/>
    <s v="001"/>
    <n v="530809"/>
    <n v="1701"/>
    <s v="001"/>
    <s v="0000"/>
    <s v="0000"/>
    <n v="1"/>
    <n v="0"/>
    <n v="1"/>
    <n v="0"/>
    <n v="0"/>
    <n v="0"/>
    <s v="SI"/>
    <m/>
    <m/>
    <s v="VERONICA VELEZ "/>
    <n v="156161"/>
    <n v="0"/>
    <n v="156161"/>
    <s v="SUB REDES ATENCION INTEGRAL EN PRIMER NIVEL "/>
    <x v="30"/>
    <s v="SENTENCIA CORTE CONSTITUCIONAL "/>
    <s v="SI"/>
    <n v="1"/>
  </r>
  <r>
    <x v="432"/>
    <s v="111000020"/>
    <s v="CUADRE POA "/>
    <d v="2022-10-31T00:00:00"/>
    <s v="N/A"/>
    <s v="N/A"/>
    <x v="2"/>
    <s v="CUADRE POA AL 31 DE OCTUBRE DE 2022; GRUPO 71, 99 Y FUENTE 998"/>
    <s v="GOBERNANZA DE LA SALUD"/>
    <s v="Adquisición de Factor VIII de 500 UI KIT"/>
    <s v="PLANTA CENTRAL"/>
    <n v="9999"/>
    <n v="58"/>
    <s v="000"/>
    <s v="001"/>
    <n v="530809"/>
    <n v="1701"/>
    <s v="001"/>
    <s v="0000"/>
    <s v="0000"/>
    <n v="0"/>
    <n v="0"/>
    <n v="0"/>
    <n v="1"/>
    <n v="0"/>
    <n v="1"/>
    <s v="SI"/>
    <m/>
    <m/>
    <s v="VERONICA VELEZ "/>
    <n v="4305155.62"/>
    <n v="0"/>
    <n v="4305155.62"/>
    <s v="SUB GESTION OPERACIONES LOGISTICA SALUD "/>
    <x v="7"/>
    <s v="PROGRAMA NACIONAL DE SANGRE"/>
    <s v="SI"/>
    <n v="-1"/>
  </r>
  <r>
    <x v="433"/>
    <s v="134000012"/>
    <s v="MSP-SRSNS-2022-2764-M"/>
    <d v="2022-10-27T00:00:00"/>
    <s v="MSP-DPI-2022-1917-M"/>
    <d v="2022-11-07T00:00:00"/>
    <x v="0"/>
    <s v="PAGO DE PRESTACIONES DE SERVICIOS DE SALUD DE LA RED CON CORTE AL 30 DE OCTUBRE DE 2022 CONFORME AUDITORIAS DE CALIDAD DE FACTURACIÓN Y EN EL MARCO DE LOS ACUERDOS CON EL MEF (DISM G84 AUN G52)_ PLANTEAMIETO DE REFORMA CONFORME LO SEÑALADO POR LA DF EN MEORANDO No. No. MSP-DF-2022-5250-M"/>
    <s v="PROGRAMAS DE SALUD PUBLICA"/>
    <s v="Monto asignado por el MEF - Adquisición de equipo médico"/>
    <s v="PLANTA CENTRAL"/>
    <n v="9999"/>
    <n v="24"/>
    <s v="000"/>
    <s v="001"/>
    <n v="840113"/>
    <n v="1701"/>
    <s v="002"/>
    <s v="0000"/>
    <s v="0000"/>
    <n v="0"/>
    <n v="0"/>
    <n v="0"/>
    <n v="5000000"/>
    <n v="0"/>
    <n v="5000000"/>
    <s v="SI"/>
    <m/>
    <m/>
    <s v="Mayra Espinoza"/>
    <n v="0"/>
    <n v="0"/>
    <n v="0"/>
    <s v="COOR ADMINISTRATIVA FINANCIERA"/>
    <x v="40"/>
    <s v="NO APLICA"/>
    <s v="SI"/>
    <n v="0"/>
  </r>
  <r>
    <x v="433"/>
    <s v="111002021"/>
    <s v="MSP-SRSNS-2022-2764-M"/>
    <d v="2022-10-27T00:00:00"/>
    <s v="MSP-DPI-2022-1917-M"/>
    <d v="2022-11-07T00:00:00"/>
    <x v="0"/>
    <s v="PAGO DE PRESTACIONES DE SERVICIOS DE SALUD DE LA RED CON CORTE AL 30 DE OCTUBRE DE 2022 CONFORME AUDITORIAS DE CALIDAD DE FACTURACIÓN Y EN EL MARCO DE LOS ACUERDOS CON EL MEF (DISM G84 AUN G52)_ PLANTEAMIETO DE REFORMA CONFORME LO SEÑALADO POR LA DF EN MEORANDO No. No. MSP-DF-2022-5250-M"/>
    <s v="GOBERNANZA DE LA SALUD"/>
    <s v="Monto asignado por el MEF para pago prestaciones de servicios de Salud la Red "/>
    <s v="PLANTA CENTRAL"/>
    <n v="9999"/>
    <n v="58"/>
    <s v="000"/>
    <s v="002"/>
    <n v="530226"/>
    <n v="1701"/>
    <s v="001"/>
    <s v="0000"/>
    <s v="0000"/>
    <n v="5000000"/>
    <n v="0"/>
    <n v="5000000"/>
    <n v="0"/>
    <n v="0"/>
    <n v="0"/>
    <s v="SI"/>
    <m/>
    <m/>
    <s v="Mayra Espinoza"/>
    <n v="9.9999979138374329E-3"/>
    <n v="0"/>
    <n v="9.9999979138374329E-3"/>
    <s v="SUBSE RECTORIA SISTEMA NACIONAL SALUD"/>
    <x v="24"/>
    <s v="NO APLICA"/>
    <s v="SI"/>
    <n v="9.9999979138374329E-3"/>
  </r>
  <r>
    <x v="434"/>
    <s v="134000012"/>
    <s v="MSP-SRSNS-2022-2764-M"/>
    <d v="2022-10-27T00:00:00"/>
    <s v="MSP-DPI-2022-1917-M"/>
    <d v="2022-11-07T00:00:00"/>
    <x v="0"/>
    <s v="REFORMA PARA EL PAGO DE LA RED PUBLICA Y COMPLEMENTARIA RECHAZADA POR EL MEF SEGÚN INDICA LA DIRECCIÓN FINANCIERA CON MEMORANDO No. MSP-DF-2022-5310-M DE 09 DE NOV 2022"/>
    <s v="PROGRAMAS DE SALUD PUBLICA"/>
    <s v="Monto asignado por el MEF - Adquisición de equipo médico"/>
    <s v="PLANTA CENTRAL"/>
    <n v="9999"/>
    <n v="24"/>
    <s v="000"/>
    <s v="001"/>
    <n v="840113"/>
    <n v="1701"/>
    <s v="002"/>
    <s v="0000"/>
    <s v="0000"/>
    <n v="0"/>
    <n v="0"/>
    <n v="0"/>
    <s v="15000000"/>
    <n v="0"/>
    <n v="0"/>
    <s v="NO"/>
    <m/>
    <m/>
    <s v="Mayra Espinoza"/>
    <n v="0"/>
    <n v="0"/>
    <n v="0"/>
    <s v="COOR ADMINISTRATIVA FINANCIERA"/>
    <x v="40"/>
    <s v="NO APLICA"/>
    <s v="SI"/>
    <n v="0"/>
  </r>
  <r>
    <x v="434"/>
    <s v="111002021"/>
    <s v="MSP-SRSNS-2022-2764-M"/>
    <d v="2022-10-27T00:00:00"/>
    <s v="MSP-DPI-2022-1917-M"/>
    <d v="2022-11-07T00:00:00"/>
    <x v="0"/>
    <s v="REFORMA PARA EL PAGO DE LA RED PUBLICA Y COMPLEMENTARIA RECHAZADA POR EL MEF SEGÚN INDICA LA DIRECCIÓN FINANCIERA CON MEMORANDO No. MSP-DF-2022-5310-M DE 09 DE NOV 2022"/>
    <s v="GOBERNANZA DE LA SALUD"/>
    <s v="Monto asignado por el MEF para pago prestaciones de servicios de Salud la Red "/>
    <s v="PLANTA CENTRAL"/>
    <n v="9999"/>
    <n v="58"/>
    <s v="000"/>
    <s v="002"/>
    <n v="530226"/>
    <n v="1701"/>
    <s v="001"/>
    <s v="0000"/>
    <s v="0000"/>
    <s v="15000000"/>
    <n v="0"/>
    <n v="0"/>
    <n v="0"/>
    <n v="0"/>
    <n v="0"/>
    <s v="NO"/>
    <m/>
    <m/>
    <s v="Mayra Espinoza"/>
    <n v="9.9999979138374329E-3"/>
    <n v="0"/>
    <n v="9.9999979138374329E-3"/>
    <s v="SUBSE RECTORIA SISTEMA NACIONAL SALUD"/>
    <x v="24"/>
    <s v="NO APLICA"/>
    <s v="SI"/>
    <n v="9.9999979138374329E-3"/>
  </r>
  <r>
    <x v="435"/>
    <s v="122002013"/>
    <s v="MSP-SGOLS-2022-1835-M"/>
    <d v="2022-11-02T00:00:00"/>
    <s v="MSP-DPI-2022-1929-M"/>
    <d v="2022-11-08T00:00:00"/>
    <x v="0"/>
    <s v="Con memorando No. MSP-DF-2022-5570-M la DF informa que la Unidad Ejecutora gestiono paralelamente Cer Plurianual para el proceso cuya necesidad para el 2022 es de $1 por tanto no requiere de dichos recursos, con mmeorando No. MSP-DPI-2022-1982-M la DPI informa al área técnica"/>
    <s v="GARANTIA DE LA CALIDAD DE LOS SERVICIOS DE SALUD"/>
    <s v="MANTENIMIENTO"/>
    <s v="PLANTA CENTRAL"/>
    <n v="9999"/>
    <n v="57"/>
    <s v="000"/>
    <s v="001"/>
    <n v="530402"/>
    <n v="1701"/>
    <s v="001"/>
    <s v="0000"/>
    <s v="0000"/>
    <n v="0"/>
    <n v="0"/>
    <n v="0"/>
    <s v="104822,78"/>
    <n v="0"/>
    <n v="0"/>
    <s v="NO"/>
    <m/>
    <s v="Con memorando No. MSP-DF-2022-5570-M la DF informa que la Unidad Ejecutora gestiono paralelamente Cer Plurianual para el proceso cuya necesidad para el 2022 es de $1 por tanto no requiere de dichos recursos, con mmeorando No. MSP-DPI-2022-1982-M la DPI informa al área técnica"/>
    <s v="Mayra Espinoza"/>
    <n v="111406.11000000013"/>
    <n v="0"/>
    <n v="111406.11000000013"/>
    <s v="SUB GESTION OPERACIONES LOGISTICA SALUD "/>
    <x v="15"/>
    <s v="Presupuesto por Resultados"/>
    <s v="NO"/>
    <n v="111406.11000000013"/>
  </r>
  <r>
    <x v="435"/>
    <s v="ZONA 8"/>
    <s v="MSP-SGOLS-2022-1835-M"/>
    <d v="2022-11-02T00:00:00"/>
    <s v="MSP-DPI-2022-1929-M"/>
    <d v="2022-11-08T00:00:00"/>
    <x v="0"/>
    <s v="Con memorando No. MSP-DF-2022-5570-M la DF informa que la Unidad Ejecutora gestiono paralelamente Cer Plurianual para el proceso cuya necesidad para el 2022 es de $1 por tanto no requiere de dichos recursos, con mmeorando No. MSP-DPI-2022-1982-M la DPI informa al área técnica"/>
    <s v="ZONA 8"/>
    <s v="ZONA 8"/>
    <s v="ZONA 8"/>
    <s v="8001"/>
    <n v="57"/>
    <s v="000"/>
    <s v="002"/>
    <s v="530402"/>
    <s v="901"/>
    <s v="001"/>
    <s v="0000"/>
    <s v="0000"/>
    <s v="104822,78"/>
    <n v="0"/>
    <n v="0"/>
    <n v="0"/>
    <n v="0"/>
    <n v="0"/>
    <s v="NO"/>
    <m/>
    <s v="Con memorando No. MSP-DF-2022-5570-M la DF informa que la Unidad Ejecutora gestiono paralelamente Cer Plurianual para el proceso cuya necesidad para el 2022 es de $1 por tanto no requiere de dichos recursos, con mmeorando No. MSP-DPI-2022-1982-M la DPI informa al área técnica"/>
    <s v="Mayra Espinoza"/>
    <e v="#N/A"/>
    <e v="#N/A"/>
    <e v="#N/A"/>
    <e v="#N/A"/>
    <x v="8"/>
    <e v="#N/A"/>
    <e v="#N/A"/>
    <e v="#N/A"/>
  </r>
  <r>
    <x v="436"/>
    <s v="111005020"/>
    <s v="MSP-VAIS-2022-1466-M"/>
    <d v="2022-11-08T00:00:00"/>
    <s v="N/A"/>
    <s v="N/A"/>
    <x v="0"/>
    <m/>
    <s v="PROGRAMAS DE SALUD PUBLICA"/>
    <s v="Adquisición de medicamentos de consulta externa a través del procedimiento de externalización de farmacias para la Fase 3"/>
    <s v="PLANTA CENTRAL"/>
    <n v="9999"/>
    <n v="24"/>
    <s v="000"/>
    <s v="002"/>
    <n v="530809"/>
    <n v="1701"/>
    <s v="001"/>
    <s v="0000"/>
    <s v="0000"/>
    <n v="0"/>
    <n v="0"/>
    <n v="0"/>
    <n v="1555383.3599999999"/>
    <n v="0"/>
    <n v="1555383.3599999999"/>
    <s v="SI"/>
    <m/>
    <m/>
    <s v="VERONICA VELEZ "/>
    <n v="13.349999999627471"/>
    <n v="0"/>
    <n v="13.349999999627471"/>
    <s v="SUB GESTION OPERACIONES LOGISTICA SALUD "/>
    <x v="32"/>
    <s v="Externalización de Medicamentos"/>
    <s v="SI"/>
    <n v="0"/>
  </r>
  <r>
    <x v="436"/>
    <s v="CZ8"/>
    <s v="MSP-VAIS-2022-1466-M"/>
    <d v="2022-11-08T00:00:00"/>
    <s v="N/A"/>
    <s v="N/A"/>
    <x v="0"/>
    <s v="Asignación de recursos  al Hospital Monte Sinaí (MSP-CZ8S-HGMS-GERENCIA-2022-3013-M del 07 de noviembre de 2022) &quot;ADQUISICIÓN DE DISPOSITIVOS MÉDICOS DE USO GENERAL PARA EL ÁREA DE TERAPIA RESPIRATORIA DEL HOSPITAL GENERAL MONTE SINAÍ&quot;y Hospital Enrique Garcés (MSP-CZ9-HEG-2022-3819-M del 08 de noviembre de 2022) para la ADQUISICIÓN DE MATERIAL QUIRÚRGICO DE OSTEOSÍNTESIS PARA EL HOSPITAL GENERAL ENRIQUE GARCÉS PARA EL AÑO 2022"/>
    <s v="CZ8"/>
    <s v="CZ8"/>
    <s v="CZ8"/>
    <s v="9006"/>
    <n v="90"/>
    <s v="000"/>
    <s v="001"/>
    <s v="530826"/>
    <s v="0901"/>
    <s v="001"/>
    <s v="0000"/>
    <s v="0000"/>
    <n v="654000"/>
    <n v="0"/>
    <n v="654000"/>
    <n v="0"/>
    <n v="0"/>
    <n v="0"/>
    <s v="SI"/>
    <m/>
    <m/>
    <s v="VERONICA VELEZ "/>
    <e v="#N/A"/>
    <e v="#N/A"/>
    <e v="#N/A"/>
    <e v="#N/A"/>
    <x v="8"/>
    <e v="#N/A"/>
    <e v="#N/A"/>
    <e v="#N/A"/>
  </r>
  <r>
    <x v="436"/>
    <s v="CZ9"/>
    <s v="MSP-VAIS-2022-1466-M"/>
    <d v="2022-11-08T00:00:00"/>
    <s v="N/A"/>
    <s v="N/A"/>
    <x v="0"/>
    <s v="Asignación de recursos  al Hospital Monte Sinaí (MSP-CZ8S-HGMS-GERENCIA-2022-3013-M del 07 de noviembre de 2022) &quot;ADQUISICIÓN DE DISPOSITIVOS MÉDICOS DE USO GENERAL PARA EL ÁREA DE TERAPIA RESPIRATORIA DEL HOSPITAL GENERAL MONTE SINAÍ&quot;y Hospital Enrique Garcés (MSP-CZ9-HEG-2022-3819-M del 08 de noviembre de 2022) para la ADQUISICIÓN DE MATERIAL QUIRÚRGICO DE OSTEOSÍNTESIS PARA EL HOSPITAL GENERAL ENRIQUE GARCÉS PARA EL AÑO 2022"/>
    <s v="CZ9"/>
    <s v="CZ9"/>
    <s v="CZ9"/>
    <s v="1427"/>
    <n v="90"/>
    <s v="000"/>
    <s v="001"/>
    <s v="530834"/>
    <n v="1701"/>
    <s v="001"/>
    <s v="0000"/>
    <s v="0000"/>
    <n v="901383.36"/>
    <n v="0"/>
    <n v="901383.36"/>
    <n v="0"/>
    <n v="0"/>
    <n v="0"/>
    <s v="SI"/>
    <m/>
    <m/>
    <s v="VERONICA VELEZ "/>
    <e v="#N/A"/>
    <e v="#N/A"/>
    <e v="#N/A"/>
    <e v="#N/A"/>
    <x v="8"/>
    <e v="#N/A"/>
    <e v="#N/A"/>
    <e v="#N/A"/>
  </r>
  <r>
    <x v="437"/>
    <s v="113001004"/>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PREVENCION Y PROMOCION DE LA SALUD"/>
    <s v="Elaboración de productos comunicacionales para el desarrollo de la campaña masiva de donación de leche humana "/>
    <s v="PLANTA CENTRAL"/>
    <n v="9999"/>
    <n v="55"/>
    <s v="000"/>
    <s v="005"/>
    <n v="530204"/>
    <n v="1701"/>
    <s v="001"/>
    <s v="0000"/>
    <s v="0000"/>
    <n v="0"/>
    <n v="0"/>
    <n v="0"/>
    <n v="7143"/>
    <n v="0"/>
    <n v="7143"/>
    <s v="SI"/>
    <m/>
    <m/>
    <s v="Irlanda Tejada"/>
    <n v="0"/>
    <n v="0"/>
    <n v="0"/>
    <s v="SUB PROMOCION SALUD INTERCULTURAL  IGUALDAD"/>
    <x v="2"/>
    <s v="Presupuesto por Resultados"/>
    <s v="NO"/>
    <n v="0"/>
  </r>
  <r>
    <x v="437"/>
    <s v="113000014"/>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PREVENCION Y PROMOCION DE LA SALUD"/>
    <s v="Movilizaciones para implementar en territorio políticas, marcos normativos, planes, estrategias y actividades sobre promoción de la salud, derechos humanos, salud intercultural, ambiente y salud y participación social en salud en el marco de Ppr"/>
    <s v="PLANTA CENTRAL"/>
    <n v="9999"/>
    <n v="55"/>
    <s v="000"/>
    <s v="005"/>
    <n v="530303"/>
    <n v="1701"/>
    <s v="001"/>
    <s v="0000"/>
    <s v="0000"/>
    <n v="0"/>
    <n v="0"/>
    <n v="0"/>
    <n v="19801"/>
    <n v="0"/>
    <n v="19801"/>
    <s v="SI"/>
    <m/>
    <m/>
    <s v="Irlanda Tejada"/>
    <n v="17906.97"/>
    <n v="0"/>
    <n v="17906.97"/>
    <s v="SUB PROMOCION SALUD INTERCULTURAL  IGUALDAD"/>
    <x v="14"/>
    <s v="Presupuesto por Resultados"/>
    <s v="SI"/>
    <n v="10593.37"/>
  </r>
  <r>
    <x v="437"/>
    <s v="113000017"/>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PREVENCION Y PROMOCION DE LA SALUD"/>
    <s v="Movilizaciones internas para implementar en territorio políticas, marcos normativos, planes, estrategias y actividades sobre promoción de la salud, derechos humanos, salud intercultural, ambiente y salud y participación social en salud en el marco de Ppr"/>
    <s v="PLANTA CENTRAL"/>
    <n v="9999"/>
    <n v="55"/>
    <s v="000"/>
    <s v="005"/>
    <n v="530301"/>
    <n v="1701"/>
    <s v="001"/>
    <s v="0000"/>
    <s v="0000"/>
    <n v="704"/>
    <n v="0"/>
    <n v="704"/>
    <n v="0"/>
    <n v="0"/>
    <n v="0"/>
    <s v="SI"/>
    <m/>
    <m/>
    <s v="Irlanda Tejada"/>
    <n v="704"/>
    <n v="0"/>
    <n v="704"/>
    <s v="SUB PROMOCION SALUD INTERCULTURAL  IGUALDAD"/>
    <x v="14"/>
    <s v="Presupuesto por Resultados"/>
    <s v="SI"/>
    <n v="0"/>
  </r>
  <r>
    <x v="437"/>
    <s v="ZONA 6"/>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6"/>
    <s v="ZONA 6"/>
    <s v="ZONA 6"/>
    <n v="1012"/>
    <n v="55"/>
    <s v="000"/>
    <s v="005"/>
    <n v="530303"/>
    <s v="001"/>
    <s v="0109"/>
    <s v="0000"/>
    <s v="0000"/>
    <n v="320"/>
    <n v="0"/>
    <n v="320"/>
    <n v="0"/>
    <n v="0"/>
    <n v="0"/>
    <s v="SI"/>
    <m/>
    <m/>
    <s v="Irlanda Tejada"/>
    <e v="#N/A"/>
    <e v="#N/A"/>
    <e v="#N/A"/>
    <e v="#N/A"/>
    <x v="8"/>
    <e v="#N/A"/>
    <e v="#N/A"/>
    <e v="#N/A"/>
  </r>
  <r>
    <x v="437"/>
    <s v="ZONA 5"/>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5"/>
    <s v="ZONA 5"/>
    <s v="ZONA 5"/>
    <n v="1031"/>
    <n v="55"/>
    <s v="000"/>
    <s v="005"/>
    <n v="530303"/>
    <s v="001"/>
    <s v="0201"/>
    <s v="0000"/>
    <s v="0000"/>
    <n v="320"/>
    <n v="0"/>
    <n v="320"/>
    <n v="0"/>
    <n v="0"/>
    <n v="0"/>
    <s v="SI"/>
    <m/>
    <m/>
    <s v="Irlanda Tejada"/>
    <e v="#N/A"/>
    <e v="#N/A"/>
    <e v="#N/A"/>
    <e v="#N/A"/>
    <x v="8"/>
    <e v="#N/A"/>
    <e v="#N/A"/>
    <e v="#N/A"/>
  </r>
  <r>
    <x v="437"/>
    <s v="ZONA 5"/>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5"/>
    <s v="ZONA 5"/>
    <s v="ZONA 5"/>
    <n v="1032"/>
    <n v="55"/>
    <s v="000"/>
    <s v="005"/>
    <n v="530303"/>
    <s v="001"/>
    <s v="0205"/>
    <s v="0000"/>
    <s v="0000"/>
    <n v="320"/>
    <n v="0"/>
    <n v="320"/>
    <n v="0"/>
    <n v="0"/>
    <n v="0"/>
    <s v="SI"/>
    <m/>
    <m/>
    <s v="Irlanda Tejada"/>
    <e v="#N/A"/>
    <e v="#N/A"/>
    <e v="#N/A"/>
    <e v="#N/A"/>
    <x v="8"/>
    <e v="#N/A"/>
    <e v="#N/A"/>
    <e v="#N/A"/>
  </r>
  <r>
    <x v="437"/>
    <s v="ZONA 5"/>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5"/>
    <s v="ZONA 5"/>
    <s v="ZONA 5"/>
    <n v="1034"/>
    <n v="55"/>
    <s v="000"/>
    <s v="005"/>
    <n v="530303"/>
    <s v="001"/>
    <s v="0204"/>
    <s v="0000"/>
    <s v="0000"/>
    <n v="320"/>
    <n v="0"/>
    <n v="320"/>
    <n v="0"/>
    <n v="0"/>
    <n v="0"/>
    <s v="SI"/>
    <m/>
    <m/>
    <s v="Irlanda Tejada"/>
    <e v="#N/A"/>
    <e v="#N/A"/>
    <e v="#N/A"/>
    <e v="#N/A"/>
    <x v="8"/>
    <e v="#N/A"/>
    <e v="#N/A"/>
    <e v="#N/A"/>
  </r>
  <r>
    <x v="437"/>
    <s v="ZONA 6"/>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6"/>
    <s v="ZONA 6"/>
    <s v="ZONA 6"/>
    <n v="1055"/>
    <n v="55"/>
    <s v="000"/>
    <s v="005"/>
    <n v="530303"/>
    <s v="001"/>
    <s v="0304"/>
    <s v="0000"/>
    <s v="0000"/>
    <n v="320"/>
    <n v="0"/>
    <n v="320"/>
    <n v="0"/>
    <n v="0"/>
    <n v="0"/>
    <s v="SI"/>
    <m/>
    <m/>
    <s v="Irlanda Tejada"/>
    <e v="#N/A"/>
    <e v="#N/A"/>
    <e v="#N/A"/>
    <e v="#N/A"/>
    <x v="8"/>
    <e v="#N/A"/>
    <e v="#N/A"/>
    <e v="#N/A"/>
  </r>
  <r>
    <x v="437"/>
    <s v="ZONA 1"/>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1"/>
    <s v="ZONA 1"/>
    <s v="ZONA 1"/>
    <n v="1071"/>
    <n v="55"/>
    <s v="000"/>
    <s v="005"/>
    <n v="530303"/>
    <s v="001"/>
    <s v="0401"/>
    <s v="0000"/>
    <s v="0000"/>
    <n v="320"/>
    <n v="0"/>
    <n v="320"/>
    <n v="0"/>
    <n v="0"/>
    <n v="0"/>
    <s v="SI"/>
    <m/>
    <m/>
    <s v="Irlanda Tejada"/>
    <e v="#N/A"/>
    <e v="#N/A"/>
    <e v="#N/A"/>
    <e v="#N/A"/>
    <x v="8"/>
    <e v="#N/A"/>
    <e v="#N/A"/>
    <e v="#N/A"/>
  </r>
  <r>
    <x v="437"/>
    <s v="ZONA 1"/>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1"/>
    <s v="ZONA 1"/>
    <s v="ZONA 1"/>
    <n v="1072"/>
    <n v="55"/>
    <s v="000"/>
    <s v="005"/>
    <n v="530303"/>
    <s v="001"/>
    <s v="0405"/>
    <s v="0000"/>
    <s v="0000"/>
    <n v="320"/>
    <n v="0"/>
    <n v="320"/>
    <n v="0"/>
    <n v="0"/>
    <n v="0"/>
    <s v="SI"/>
    <m/>
    <m/>
    <s v="Irlanda Tejada"/>
    <e v="#N/A"/>
    <e v="#N/A"/>
    <e v="#N/A"/>
    <e v="#N/A"/>
    <x v="8"/>
    <e v="#N/A"/>
    <e v="#N/A"/>
    <e v="#N/A"/>
  </r>
  <r>
    <x v="437"/>
    <s v="ZONA 1"/>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1"/>
    <s v="ZONA 1"/>
    <s v="ZONA 1"/>
    <n v="1073"/>
    <n v="55"/>
    <s v="000"/>
    <s v="005"/>
    <n v="530303"/>
    <s v="001"/>
    <s v="0403"/>
    <s v="0000"/>
    <s v="0000"/>
    <n v="320"/>
    <n v="0"/>
    <n v="320"/>
    <n v="0"/>
    <n v="0"/>
    <n v="0"/>
    <s v="SI"/>
    <m/>
    <m/>
    <s v="Irlanda Tejada"/>
    <e v="#N/A"/>
    <e v="#N/A"/>
    <e v="#N/A"/>
    <e v="#N/A"/>
    <x v="8"/>
    <e v="#N/A"/>
    <e v="#N/A"/>
    <e v="#N/A"/>
  </r>
  <r>
    <x v="437"/>
    <s v="ZONA 3"/>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3"/>
    <s v="ZONA 3"/>
    <s v="ZONA 3"/>
    <n v="1091"/>
    <n v="55"/>
    <s v="000"/>
    <s v="005"/>
    <n v="530303"/>
    <s v="001"/>
    <s v="0501"/>
    <s v="0000"/>
    <s v="0000"/>
    <n v="320"/>
    <n v="0"/>
    <n v="320"/>
    <n v="0"/>
    <n v="0"/>
    <n v="0"/>
    <s v="SI"/>
    <m/>
    <m/>
    <s v="Irlanda Tejada"/>
    <e v="#N/A"/>
    <e v="#N/A"/>
    <e v="#N/A"/>
    <e v="#N/A"/>
    <x v="8"/>
    <e v="#N/A"/>
    <e v="#N/A"/>
    <e v="#N/A"/>
  </r>
  <r>
    <x v="437"/>
    <s v="ZONA 3"/>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3"/>
    <s v="ZONA 3"/>
    <s v="ZONA 3"/>
    <n v="1096"/>
    <n v="55"/>
    <s v="000"/>
    <s v="005"/>
    <n v="530303"/>
    <s v="001"/>
    <s v="0503"/>
    <s v="0000"/>
    <s v="0000"/>
    <n v="320"/>
    <n v="0"/>
    <n v="320"/>
    <n v="0"/>
    <n v="0"/>
    <n v="0"/>
    <s v="SI"/>
    <m/>
    <m/>
    <s v="Irlanda Tejada"/>
    <e v="#N/A"/>
    <e v="#N/A"/>
    <e v="#N/A"/>
    <e v="#N/A"/>
    <x v="8"/>
    <e v="#N/A"/>
    <e v="#N/A"/>
    <e v="#N/A"/>
  </r>
  <r>
    <x v="437"/>
    <s v="ZONA 3"/>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3"/>
    <s v="ZONA 3"/>
    <s v="ZONA 3"/>
    <n v="1092"/>
    <n v="55"/>
    <s v="000"/>
    <s v="005"/>
    <n v="530303"/>
    <s v="001"/>
    <s v="0504"/>
    <s v="0000"/>
    <s v="0000"/>
    <n v="320"/>
    <n v="0"/>
    <n v="320"/>
    <n v="0"/>
    <n v="0"/>
    <n v="0"/>
    <s v="SI"/>
    <m/>
    <m/>
    <s v="Irlanda Tejada"/>
    <e v="#N/A"/>
    <e v="#N/A"/>
    <e v="#N/A"/>
    <e v="#N/A"/>
    <x v="8"/>
    <e v="#N/A"/>
    <e v="#N/A"/>
    <e v="#N/A"/>
  </r>
  <r>
    <x v="437"/>
    <s v="ZONA 3"/>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3"/>
    <s v="ZONA 3"/>
    <s v="ZONA 3"/>
    <n v="1093"/>
    <n v="55"/>
    <s v="000"/>
    <s v="005"/>
    <n v="530303"/>
    <s v="001"/>
    <s v="0505"/>
    <s v="0000"/>
    <s v="0000"/>
    <n v="320"/>
    <n v="0"/>
    <n v="320"/>
    <n v="0"/>
    <n v="0"/>
    <n v="0"/>
    <s v="SI"/>
    <m/>
    <m/>
    <s v="Irlanda Tejada"/>
    <e v="#N/A"/>
    <e v="#N/A"/>
    <e v="#N/A"/>
    <e v="#N/A"/>
    <x v="8"/>
    <e v="#N/A"/>
    <e v="#N/A"/>
    <e v="#N/A"/>
  </r>
  <r>
    <x v="437"/>
    <s v="ZONA 3"/>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3"/>
    <s v="ZONA 3"/>
    <s v="ZONA 3"/>
    <n v="3340"/>
    <n v="55"/>
    <s v="000"/>
    <s v="005"/>
    <n v="530303"/>
    <s v="001"/>
    <s v="0602"/>
    <s v="0000"/>
    <s v="0000"/>
    <n v="320"/>
    <n v="0"/>
    <n v="320"/>
    <n v="0"/>
    <n v="0"/>
    <n v="0"/>
    <s v="SI"/>
    <m/>
    <m/>
    <s v="Irlanda Tejada"/>
    <e v="#N/A"/>
    <e v="#N/A"/>
    <e v="#N/A"/>
    <e v="#N/A"/>
    <x v="8"/>
    <e v="#N/A"/>
    <e v="#N/A"/>
    <e v="#N/A"/>
  </r>
  <r>
    <x v="437"/>
    <s v="ZONA 3"/>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3"/>
    <s v="ZONA 3"/>
    <s v="ZONA 3"/>
    <n v="1115"/>
    <n v="55"/>
    <s v="000"/>
    <s v="005"/>
    <n v="530303"/>
    <s v="001"/>
    <s v="0606"/>
    <s v="0000"/>
    <s v="0000"/>
    <n v="960"/>
    <n v="0"/>
    <n v="960"/>
    <n v="0"/>
    <n v="0"/>
    <n v="0"/>
    <s v="SI"/>
    <m/>
    <m/>
    <s v="Irlanda Tejada"/>
    <e v="#N/A"/>
    <e v="#N/A"/>
    <e v="#N/A"/>
    <e v="#N/A"/>
    <x v="8"/>
    <e v="#N/A"/>
    <e v="#N/A"/>
    <e v="#N/A"/>
  </r>
  <r>
    <x v="437"/>
    <s v="ZONA 7"/>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7"/>
    <s v="ZONA 7"/>
    <s v="ZONA 7"/>
    <n v="1140"/>
    <n v="55"/>
    <s v="000"/>
    <s v="005"/>
    <n v="530303"/>
    <s v="001"/>
    <s v="0713"/>
    <s v="0000"/>
    <s v="0000"/>
    <n v="640"/>
    <n v="0"/>
    <n v="640"/>
    <n v="0"/>
    <n v="0"/>
    <n v="0"/>
    <s v="SI"/>
    <m/>
    <m/>
    <s v="Irlanda Tejada"/>
    <e v="#N/A"/>
    <e v="#N/A"/>
    <e v="#N/A"/>
    <e v="#N/A"/>
    <x v="8"/>
    <e v="#N/A"/>
    <e v="#N/A"/>
    <e v="#N/A"/>
  </r>
  <r>
    <x v="437"/>
    <s v="ZONA 7"/>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7"/>
    <s v="ZONA 7"/>
    <s v="ZONA 7"/>
    <n v="1139"/>
    <n v="55"/>
    <s v="000"/>
    <s v="005"/>
    <n v="530303"/>
    <s v="001"/>
    <s v="0710"/>
    <s v="0000"/>
    <s v="0000"/>
    <n v="320"/>
    <n v="0"/>
    <n v="320"/>
    <n v="0"/>
    <n v="0"/>
    <n v="0"/>
    <s v="SI"/>
    <m/>
    <m/>
    <s v="Irlanda Tejada"/>
    <e v="#N/A"/>
    <e v="#N/A"/>
    <e v="#N/A"/>
    <e v="#N/A"/>
    <x v="8"/>
    <e v="#N/A"/>
    <e v="#N/A"/>
    <e v="#N/A"/>
  </r>
  <r>
    <x v="437"/>
    <s v="ZONA 1"/>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1"/>
    <s v="ZONA 1"/>
    <s v="ZONA 1"/>
    <n v="1162"/>
    <n v="55"/>
    <s v="000"/>
    <s v="005"/>
    <n v="530303"/>
    <s v="001"/>
    <s v="0801"/>
    <s v="0000"/>
    <s v="0000"/>
    <n v="320"/>
    <n v="0"/>
    <n v="320"/>
    <n v="0"/>
    <n v="0"/>
    <n v="0"/>
    <s v="SI"/>
    <m/>
    <m/>
    <s v="Irlanda Tejada"/>
    <e v="#N/A"/>
    <e v="#N/A"/>
    <e v="#N/A"/>
    <e v="#N/A"/>
    <x v="8"/>
    <e v="#N/A"/>
    <e v="#N/A"/>
    <e v="#N/A"/>
  </r>
  <r>
    <x v="437"/>
    <s v="ZONA 1"/>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1"/>
    <s v="ZONA 1"/>
    <s v="ZONA 1"/>
    <n v="1168"/>
    <n v="55"/>
    <s v="000"/>
    <s v="005"/>
    <n v="530303"/>
    <s v="001"/>
    <s v="0802"/>
    <s v="0000"/>
    <s v="0000"/>
    <n v="320"/>
    <n v="0"/>
    <n v="320"/>
    <n v="0"/>
    <n v="0"/>
    <n v="0"/>
    <s v="SI"/>
    <m/>
    <m/>
    <s v="Irlanda Tejada"/>
    <e v="#N/A"/>
    <e v="#N/A"/>
    <e v="#N/A"/>
    <e v="#N/A"/>
    <x v="8"/>
    <e v="#N/A"/>
    <e v="#N/A"/>
    <e v="#N/A"/>
  </r>
  <r>
    <x v="437"/>
    <s v="ZONA 1"/>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1"/>
    <s v="ZONA 1"/>
    <s v="ZONA 1"/>
    <n v="1165"/>
    <n v="55"/>
    <s v="000"/>
    <s v="005"/>
    <n v="530303"/>
    <s v="001"/>
    <s v="0806"/>
    <s v="0000"/>
    <s v="0000"/>
    <n v="320"/>
    <n v="0"/>
    <n v="320"/>
    <n v="0"/>
    <n v="0"/>
    <n v="0"/>
    <s v="SI"/>
    <m/>
    <m/>
    <s v="Irlanda Tejada"/>
    <e v="#N/A"/>
    <e v="#N/A"/>
    <e v="#N/A"/>
    <e v="#N/A"/>
    <x v="8"/>
    <e v="#N/A"/>
    <e v="#N/A"/>
    <e v="#N/A"/>
  </r>
  <r>
    <x v="437"/>
    <s v="ZONA 1"/>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1"/>
    <s v="ZONA 1"/>
    <s v="ZONA 1"/>
    <n v="1166"/>
    <n v="55"/>
    <s v="000"/>
    <s v="005"/>
    <n v="530303"/>
    <s v="001"/>
    <s v="0804"/>
    <s v="0000"/>
    <s v="0000"/>
    <n v="320"/>
    <n v="0"/>
    <n v="320"/>
    <n v="0"/>
    <n v="0"/>
    <n v="0"/>
    <s v="SI"/>
    <m/>
    <m/>
    <s v="Irlanda Tejada"/>
    <e v="#N/A"/>
    <e v="#N/A"/>
    <e v="#N/A"/>
    <e v="#N/A"/>
    <x v="8"/>
    <e v="#N/A"/>
    <e v="#N/A"/>
    <e v="#N/A"/>
  </r>
  <r>
    <x v="437"/>
    <s v="ZONA 1"/>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1"/>
    <s v="ZONA 1"/>
    <s v="ZONA 1"/>
    <n v="1167"/>
    <n v="55"/>
    <s v="000"/>
    <s v="005"/>
    <n v="530303"/>
    <s v="001"/>
    <s v="0805"/>
    <s v="0000"/>
    <s v="0000"/>
    <n v="320"/>
    <n v="0"/>
    <n v="320"/>
    <n v="0"/>
    <n v="0"/>
    <n v="0"/>
    <s v="SI"/>
    <m/>
    <m/>
    <s v="Irlanda Tejada"/>
    <e v="#N/A"/>
    <e v="#N/A"/>
    <e v="#N/A"/>
    <e v="#N/A"/>
    <x v="8"/>
    <e v="#N/A"/>
    <e v="#N/A"/>
    <e v="#N/A"/>
  </r>
  <r>
    <x v="437"/>
    <s v="ZONA 8"/>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8"/>
    <s v="ZONA 8"/>
    <s v="ZONA 8"/>
    <n v="1198"/>
    <n v="55"/>
    <s v="000"/>
    <s v="005"/>
    <n v="530303"/>
    <s v="001"/>
    <s v="0901"/>
    <s v="0000"/>
    <s v="0000"/>
    <n v="320"/>
    <n v="0"/>
    <n v="320"/>
    <n v="0"/>
    <n v="0"/>
    <n v="0"/>
    <s v="SI"/>
    <m/>
    <m/>
    <s v="Irlanda Tejada"/>
    <e v="#N/A"/>
    <e v="#N/A"/>
    <e v="#N/A"/>
    <e v="#N/A"/>
    <x v="8"/>
    <e v="#N/A"/>
    <e v="#N/A"/>
    <e v="#N/A"/>
  </r>
  <r>
    <x v="437"/>
    <s v="ZONA 8"/>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8"/>
    <s v="ZONA 8"/>
    <s v="ZONA 8"/>
    <n v="1204"/>
    <n v="55"/>
    <s v="000"/>
    <s v="005"/>
    <n v="530303"/>
    <s v="001"/>
    <s v="0901"/>
    <s v="0000"/>
    <s v="0000"/>
    <n v="320"/>
    <n v="0"/>
    <n v="320"/>
    <n v="0"/>
    <n v="0"/>
    <n v="0"/>
    <s v="SI"/>
    <m/>
    <m/>
    <s v="Irlanda Tejada"/>
    <e v="#N/A"/>
    <e v="#N/A"/>
    <e v="#N/A"/>
    <e v="#N/A"/>
    <x v="8"/>
    <e v="#N/A"/>
    <e v="#N/A"/>
    <e v="#N/A"/>
  </r>
  <r>
    <x v="437"/>
    <s v="ZONA 8"/>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8"/>
    <s v="ZONA 8"/>
    <s v="ZONA 8"/>
    <n v="8230"/>
    <n v="55"/>
    <s v="000"/>
    <s v="005"/>
    <n v="530303"/>
    <s v="001"/>
    <s v="0901"/>
    <s v="0000"/>
    <s v="0000"/>
    <n v="320"/>
    <n v="0"/>
    <n v="320"/>
    <n v="0"/>
    <n v="0"/>
    <n v="0"/>
    <s v="SI"/>
    <m/>
    <m/>
    <s v="Irlanda Tejada"/>
    <e v="#N/A"/>
    <e v="#N/A"/>
    <e v="#N/A"/>
    <e v="#N/A"/>
    <x v="8"/>
    <e v="#N/A"/>
    <e v="#N/A"/>
    <e v="#N/A"/>
  </r>
  <r>
    <x v="437"/>
    <s v="ZONA 5"/>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5"/>
    <s v="ZONA 5"/>
    <s v="ZONA 5"/>
    <n v="1220"/>
    <n v="55"/>
    <s v="000"/>
    <s v="005"/>
    <n v="530303"/>
    <s v="001"/>
    <s v="0904"/>
    <s v="0000"/>
    <s v="0000"/>
    <n v="320"/>
    <n v="0"/>
    <n v="320"/>
    <n v="0"/>
    <n v="0"/>
    <n v="0"/>
    <s v="SI"/>
    <m/>
    <m/>
    <s v="Irlanda Tejada"/>
    <e v="#N/A"/>
    <e v="#N/A"/>
    <e v="#N/A"/>
    <e v="#N/A"/>
    <x v="8"/>
    <e v="#N/A"/>
    <e v="#N/A"/>
    <e v="#N/A"/>
  </r>
  <r>
    <x v="437"/>
    <s v="ZONA 5"/>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5"/>
    <s v="ZONA 5"/>
    <s v="ZONA 5"/>
    <n v="1223"/>
    <n v="55"/>
    <s v="000"/>
    <s v="005"/>
    <n v="530303"/>
    <s v="001"/>
    <s v="0914"/>
    <s v="0000"/>
    <s v="0000"/>
    <n v="320"/>
    <n v="0"/>
    <n v="320"/>
    <n v="0"/>
    <n v="0"/>
    <n v="0"/>
    <s v="SI"/>
    <m/>
    <m/>
    <s v="Irlanda Tejada"/>
    <e v="#N/A"/>
    <e v="#N/A"/>
    <e v="#N/A"/>
    <e v="#N/A"/>
    <x v="8"/>
    <e v="#N/A"/>
    <e v="#N/A"/>
    <e v="#N/A"/>
  </r>
  <r>
    <x v="437"/>
    <s v="ZONA 5"/>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5"/>
    <s v="ZONA 5"/>
    <s v="ZONA 5"/>
    <n v="1219"/>
    <n v="55"/>
    <s v="000"/>
    <s v="005"/>
    <n v="530303"/>
    <s v="001"/>
    <s v="0908"/>
    <s v="0000"/>
    <s v="0000"/>
    <n v="320"/>
    <n v="0"/>
    <n v="320"/>
    <n v="0"/>
    <n v="0"/>
    <n v="0"/>
    <s v="SI"/>
    <m/>
    <m/>
    <s v="Irlanda Tejada"/>
    <e v="#N/A"/>
    <e v="#N/A"/>
    <e v="#N/A"/>
    <e v="#N/A"/>
    <x v="8"/>
    <e v="#N/A"/>
    <e v="#N/A"/>
    <e v="#N/A"/>
  </r>
  <r>
    <x v="437"/>
    <s v="ZONA 5"/>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5"/>
    <s v="ZONA 5"/>
    <s v="ZONA 5"/>
    <n v="1222"/>
    <n v="55"/>
    <s v="000"/>
    <s v="005"/>
    <n v="530303"/>
    <s v="001"/>
    <s v="0900"/>
    <s v="0000"/>
    <s v="0000"/>
    <n v="320"/>
    <n v="0"/>
    <n v="320"/>
    <n v="0"/>
    <n v="0"/>
    <n v="0"/>
    <s v="SI"/>
    <m/>
    <m/>
    <s v="Irlanda Tejada"/>
    <e v="#N/A"/>
    <e v="#N/A"/>
    <e v="#N/A"/>
    <e v="#N/A"/>
    <x v="8"/>
    <e v="#N/A"/>
    <e v="#N/A"/>
    <e v="#N/A"/>
  </r>
  <r>
    <x v="437"/>
    <s v="ZONA 5"/>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5"/>
    <s v="ZONA 5"/>
    <s v="ZONA 5"/>
    <n v="1224"/>
    <n v="55"/>
    <s v="000"/>
    <s v="005"/>
    <n v="530303"/>
    <s v="001"/>
    <s v="0919"/>
    <s v="0000"/>
    <s v="0000"/>
    <n v="320"/>
    <n v="0"/>
    <n v="320"/>
    <n v="0"/>
    <n v="0"/>
    <n v="0"/>
    <s v="SI"/>
    <m/>
    <m/>
    <s v="Irlanda Tejada"/>
    <e v="#N/A"/>
    <e v="#N/A"/>
    <e v="#N/A"/>
    <e v="#N/A"/>
    <x v="8"/>
    <e v="#N/A"/>
    <e v="#N/A"/>
    <e v="#N/A"/>
  </r>
  <r>
    <x v="437"/>
    <s v="ZONA 5"/>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5"/>
    <s v="ZONA 5"/>
    <s v="ZONA 5"/>
    <n v="1225"/>
    <n v="55"/>
    <s v="000"/>
    <s v="005"/>
    <n v="530303"/>
    <s v="001"/>
    <s v="0920"/>
    <s v="0000"/>
    <s v="0000"/>
    <n v="320"/>
    <n v="0"/>
    <n v="320"/>
    <n v="0"/>
    <n v="0"/>
    <n v="0"/>
    <s v="SI"/>
    <m/>
    <m/>
    <s v="Irlanda Tejada"/>
    <e v="#N/A"/>
    <e v="#N/A"/>
    <e v="#N/A"/>
    <e v="#N/A"/>
    <x v="8"/>
    <e v="#N/A"/>
    <e v="#N/A"/>
    <e v="#N/A"/>
  </r>
  <r>
    <x v="437"/>
    <s v="ZONA 5"/>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5"/>
    <s v="ZONA 5"/>
    <s v="ZONA 5"/>
    <n v="1218"/>
    <n v="55"/>
    <s v="000"/>
    <s v="005"/>
    <n v="530303"/>
    <s v="001"/>
    <s v="0921"/>
    <s v="0000"/>
    <s v="0000"/>
    <n v="320"/>
    <n v="0"/>
    <n v="320"/>
    <n v="0"/>
    <n v="0"/>
    <n v="0"/>
    <s v="SI"/>
    <m/>
    <m/>
    <s v="Irlanda Tejada"/>
    <e v="#N/A"/>
    <e v="#N/A"/>
    <e v="#N/A"/>
    <e v="#N/A"/>
    <x v="8"/>
    <e v="#N/A"/>
    <e v="#N/A"/>
    <e v="#N/A"/>
  </r>
  <r>
    <x v="437"/>
    <s v="ZONA 8"/>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8"/>
    <s v="ZONA 8"/>
    <s v="ZONA 8"/>
    <n v="1232"/>
    <n v="55"/>
    <s v="000"/>
    <s v="005"/>
    <n v="530303"/>
    <s v="001"/>
    <s v="0907"/>
    <s v="0000"/>
    <s v="0000"/>
    <n v="320"/>
    <n v="0"/>
    <n v="320"/>
    <n v="0"/>
    <n v="0"/>
    <n v="0"/>
    <s v="SI"/>
    <m/>
    <m/>
    <s v="Irlanda Tejada"/>
    <e v="#N/A"/>
    <e v="#N/A"/>
    <e v="#N/A"/>
    <e v="#N/A"/>
    <x v="8"/>
    <e v="#N/A"/>
    <e v="#N/A"/>
    <e v="#N/A"/>
  </r>
  <r>
    <x v="437"/>
    <s v="ZONA 1"/>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1"/>
    <s v="ZONA 1"/>
    <s v="ZONA 1"/>
    <n v="1257"/>
    <n v="55"/>
    <s v="000"/>
    <s v="005"/>
    <n v="530303"/>
    <s v="001"/>
    <n v="1004"/>
    <s v="0000"/>
    <s v="0000"/>
    <n v="320"/>
    <n v="0"/>
    <n v="320"/>
    <n v="0"/>
    <n v="0"/>
    <n v="0"/>
    <s v="SI"/>
    <m/>
    <m/>
    <s v="Irlanda Tejada"/>
    <e v="#N/A"/>
    <e v="#N/A"/>
    <e v="#N/A"/>
    <e v="#N/A"/>
    <x v="8"/>
    <e v="#N/A"/>
    <e v="#N/A"/>
    <e v="#N/A"/>
  </r>
  <r>
    <x v="437"/>
    <s v="ZONA 1"/>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1"/>
    <s v="ZONA 1"/>
    <s v="ZONA 1"/>
    <n v="1255"/>
    <n v="55"/>
    <s v="000"/>
    <s v="005"/>
    <n v="530303"/>
    <s v="001"/>
    <n v="1003"/>
    <s v="0000"/>
    <s v="0000"/>
    <n v="320"/>
    <n v="0"/>
    <n v="320"/>
    <n v="0"/>
    <n v="0"/>
    <n v="0"/>
    <s v="SI"/>
    <m/>
    <m/>
    <s v="Irlanda Tejada"/>
    <e v="#N/A"/>
    <e v="#N/A"/>
    <e v="#N/A"/>
    <e v="#N/A"/>
    <x v="8"/>
    <e v="#N/A"/>
    <e v="#N/A"/>
    <e v="#N/A"/>
  </r>
  <r>
    <x v="437"/>
    <s v="ZONA 7"/>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7"/>
    <s v="ZONA 7"/>
    <s v="ZONA 7"/>
    <n v="1278"/>
    <n v="55"/>
    <s v="000"/>
    <s v="005"/>
    <n v="530303"/>
    <s v="001"/>
    <n v="1109"/>
    <s v="0000"/>
    <s v="0000"/>
    <n v="320"/>
    <n v="0"/>
    <n v="320"/>
    <n v="0"/>
    <n v="0"/>
    <n v="0"/>
    <s v="SI"/>
    <m/>
    <m/>
    <s v="Irlanda Tejada"/>
    <e v="#N/A"/>
    <e v="#N/A"/>
    <e v="#N/A"/>
    <e v="#N/A"/>
    <x v="8"/>
    <e v="#N/A"/>
    <e v="#N/A"/>
    <e v="#N/A"/>
  </r>
  <r>
    <x v="437"/>
    <s v="ZONA 7"/>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7"/>
    <s v="ZONA 7"/>
    <s v="ZONA 7"/>
    <n v="1279"/>
    <n v="55"/>
    <s v="000"/>
    <s v="005"/>
    <n v="530303"/>
    <s v="001"/>
    <n v="1110"/>
    <s v="0000"/>
    <s v="0000"/>
    <n v="320"/>
    <n v="0"/>
    <n v="320"/>
    <n v="0"/>
    <n v="0"/>
    <n v="0"/>
    <s v="SI"/>
    <m/>
    <m/>
    <s v="Irlanda Tejada"/>
    <e v="#N/A"/>
    <e v="#N/A"/>
    <e v="#N/A"/>
    <e v="#N/A"/>
    <x v="8"/>
    <e v="#N/A"/>
    <e v="#N/A"/>
    <e v="#N/A"/>
  </r>
  <r>
    <x v="437"/>
    <s v="ZONA 7"/>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7"/>
    <s v="ZONA 7"/>
    <s v="ZONA 7"/>
    <n v="1276"/>
    <n v="55"/>
    <s v="000"/>
    <s v="005"/>
    <n v="530303"/>
    <s v="001"/>
    <n v="1106"/>
    <s v="0000"/>
    <s v="0000"/>
    <n v="320"/>
    <n v="0"/>
    <n v="320"/>
    <n v="0"/>
    <n v="0"/>
    <n v="0"/>
    <s v="SI"/>
    <m/>
    <m/>
    <s v="Irlanda Tejada"/>
    <e v="#N/A"/>
    <e v="#N/A"/>
    <e v="#N/A"/>
    <e v="#N/A"/>
    <x v="8"/>
    <e v="#N/A"/>
    <e v="#N/A"/>
    <e v="#N/A"/>
  </r>
  <r>
    <x v="437"/>
    <s v="ZONA 7"/>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7"/>
    <s v="ZONA 7"/>
    <s v="ZONA 7"/>
    <n v="1275"/>
    <n v="55"/>
    <s v="000"/>
    <s v="005"/>
    <n v="530303"/>
    <s v="001"/>
    <n v="1102"/>
    <s v="0000"/>
    <s v="0000"/>
    <n v="320"/>
    <n v="0"/>
    <n v="320"/>
    <n v="0"/>
    <n v="0"/>
    <n v="0"/>
    <s v="SI"/>
    <m/>
    <m/>
    <s v="Irlanda Tejada"/>
    <e v="#N/A"/>
    <e v="#N/A"/>
    <e v="#N/A"/>
    <e v="#N/A"/>
    <x v="8"/>
    <e v="#N/A"/>
    <e v="#N/A"/>
    <e v="#N/A"/>
  </r>
  <r>
    <x v="437"/>
    <s v="ZONA 7"/>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7"/>
    <s v="ZONA 7"/>
    <s v="ZONA 7"/>
    <n v="1277"/>
    <n v="55"/>
    <s v="000"/>
    <s v="005"/>
    <n v="530303"/>
    <s v="001"/>
    <n v="1108"/>
    <s v="0000"/>
    <s v="0000"/>
    <n v="320"/>
    <n v="0"/>
    <n v="320"/>
    <n v="0"/>
    <n v="0"/>
    <n v="0"/>
    <s v="SI"/>
    <m/>
    <m/>
    <s v="Irlanda Tejada"/>
    <e v="#N/A"/>
    <e v="#N/A"/>
    <e v="#N/A"/>
    <e v="#N/A"/>
    <x v="8"/>
    <e v="#N/A"/>
    <e v="#N/A"/>
    <e v="#N/A"/>
  </r>
  <r>
    <x v="437"/>
    <s v="ZONA 7"/>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7"/>
    <s v="ZONA 7"/>
    <s v="ZONA 7"/>
    <n v="1280"/>
    <n v="55"/>
    <s v="000"/>
    <s v="005"/>
    <n v="530303"/>
    <s v="001"/>
    <n v="1111"/>
    <s v="0000"/>
    <s v="0000"/>
    <n v="320"/>
    <n v="0"/>
    <n v="320"/>
    <n v="0"/>
    <n v="0"/>
    <n v="0"/>
    <s v="SI"/>
    <m/>
    <m/>
    <s v="Irlanda Tejada"/>
    <e v="#N/A"/>
    <e v="#N/A"/>
    <e v="#N/A"/>
    <e v="#N/A"/>
    <x v="8"/>
    <e v="#N/A"/>
    <e v="#N/A"/>
    <e v="#N/A"/>
  </r>
  <r>
    <x v="437"/>
    <s v="ZONA 7"/>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7"/>
    <s v="ZONA 7"/>
    <s v="ZONA 7"/>
    <n v="1283"/>
    <n v="55"/>
    <s v="000"/>
    <s v="005"/>
    <n v="530303"/>
    <s v="001"/>
    <n v="1113"/>
    <s v="0000"/>
    <s v="0000"/>
    <n v="320"/>
    <n v="0"/>
    <n v="320"/>
    <n v="0"/>
    <n v="0"/>
    <n v="0"/>
    <s v="SI"/>
    <m/>
    <m/>
    <s v="Irlanda Tejada"/>
    <e v="#N/A"/>
    <e v="#N/A"/>
    <e v="#N/A"/>
    <e v="#N/A"/>
    <x v="8"/>
    <e v="#N/A"/>
    <e v="#N/A"/>
    <e v="#N/A"/>
  </r>
  <r>
    <x v="437"/>
    <s v="ZONA 5"/>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5"/>
    <s v="ZONA 5"/>
    <s v="ZONA 5"/>
    <n v="1301"/>
    <n v="55"/>
    <s v="000"/>
    <s v="005"/>
    <n v="530303"/>
    <s v="001"/>
    <n v="1201"/>
    <s v="0000"/>
    <s v="0000"/>
    <n v="320"/>
    <n v="0"/>
    <n v="320"/>
    <n v="0"/>
    <n v="0"/>
    <n v="0"/>
    <s v="SI"/>
    <m/>
    <m/>
    <s v="Irlanda Tejada"/>
    <e v="#N/A"/>
    <e v="#N/A"/>
    <e v="#N/A"/>
    <e v="#N/A"/>
    <x v="8"/>
    <e v="#N/A"/>
    <e v="#N/A"/>
    <e v="#N/A"/>
  </r>
  <r>
    <x v="437"/>
    <s v="ZONA 5"/>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5"/>
    <s v="ZONA 5"/>
    <s v="ZONA 5"/>
    <n v="1304"/>
    <n v="55"/>
    <s v="000"/>
    <s v="005"/>
    <n v="530303"/>
    <s v="001"/>
    <n v="1206"/>
    <s v="0000"/>
    <s v="0000"/>
    <n v="320"/>
    <n v="0"/>
    <n v="320"/>
    <n v="0"/>
    <n v="0"/>
    <n v="0"/>
    <s v="SI"/>
    <m/>
    <m/>
    <s v="Irlanda Tejada"/>
    <e v="#N/A"/>
    <e v="#N/A"/>
    <e v="#N/A"/>
    <e v="#N/A"/>
    <x v="8"/>
    <e v="#N/A"/>
    <e v="#N/A"/>
    <e v="#N/A"/>
  </r>
  <r>
    <x v="437"/>
    <s v="ZONA 5"/>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5"/>
    <s v="ZONA 5"/>
    <s v="ZONA 5"/>
    <n v="5450"/>
    <n v="55"/>
    <s v="000"/>
    <s v="005"/>
    <n v="530303"/>
    <s v="001"/>
    <n v="1205"/>
    <s v="0000"/>
    <s v="0000"/>
    <n v="320"/>
    <n v="0"/>
    <n v="320"/>
    <n v="0"/>
    <n v="0"/>
    <n v="0"/>
    <s v="SI"/>
    <m/>
    <m/>
    <s v="Irlanda Tejada"/>
    <e v="#N/A"/>
    <e v="#N/A"/>
    <e v="#N/A"/>
    <e v="#N/A"/>
    <x v="8"/>
    <e v="#N/A"/>
    <e v="#N/A"/>
    <e v="#N/A"/>
  </r>
  <r>
    <x v="437"/>
    <s v="ZONA 5"/>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5"/>
    <s v="ZONA 5"/>
    <s v="ZONA 5"/>
    <n v="1306"/>
    <n v="55"/>
    <s v="000"/>
    <s v="005"/>
    <n v="530303"/>
    <s v="001"/>
    <n v="1207"/>
    <s v="0000"/>
    <s v="0000"/>
    <n v="320"/>
    <n v="0"/>
    <n v="320"/>
    <n v="0"/>
    <n v="0"/>
    <n v="0"/>
    <s v="SI"/>
    <m/>
    <m/>
    <s v="Irlanda Tejada"/>
    <e v="#N/A"/>
    <e v="#N/A"/>
    <e v="#N/A"/>
    <e v="#N/A"/>
    <x v="8"/>
    <e v="#N/A"/>
    <e v="#N/A"/>
    <e v="#N/A"/>
  </r>
  <r>
    <x v="437"/>
    <s v="ZONA 5"/>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5"/>
    <s v="ZONA 5"/>
    <s v="ZONA 5"/>
    <n v="5520"/>
    <n v="55"/>
    <s v="000"/>
    <s v="005"/>
    <n v="530303"/>
    <s v="001"/>
    <n v="1208"/>
    <s v="0000"/>
    <s v="0000"/>
    <n v="320"/>
    <n v="0"/>
    <n v="320"/>
    <n v="0"/>
    <n v="0"/>
    <n v="0"/>
    <s v="SI"/>
    <m/>
    <m/>
    <s v="Irlanda Tejada"/>
    <e v="#N/A"/>
    <e v="#N/A"/>
    <e v="#N/A"/>
    <e v="#N/A"/>
    <x v="8"/>
    <e v="#N/A"/>
    <e v="#N/A"/>
    <e v="#N/A"/>
  </r>
  <r>
    <x v="437"/>
    <s v="ZONA 4"/>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4"/>
    <s v="ZONA 4"/>
    <s v="ZONA 4"/>
    <n v="1336"/>
    <n v="55"/>
    <s v="000"/>
    <s v="005"/>
    <n v="530303"/>
    <s v="001"/>
    <n v="1308"/>
    <s v="0000"/>
    <s v="0000"/>
    <n v="320"/>
    <n v="0"/>
    <n v="320"/>
    <n v="0"/>
    <n v="0"/>
    <n v="0"/>
    <s v="SI"/>
    <m/>
    <m/>
    <s v="Irlanda Tejada"/>
    <e v="#N/A"/>
    <e v="#N/A"/>
    <e v="#N/A"/>
    <e v="#N/A"/>
    <x v="8"/>
    <e v="#N/A"/>
    <e v="#N/A"/>
    <e v="#N/A"/>
  </r>
  <r>
    <x v="437"/>
    <s v="ZONA 4"/>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4"/>
    <s v="ZONA 4"/>
    <s v="ZONA 4"/>
    <n v="1338"/>
    <n v="55"/>
    <s v="000"/>
    <s v="005"/>
    <n v="530303"/>
    <s v="001"/>
    <n v="1306"/>
    <s v="0000"/>
    <s v="0000"/>
    <n v="320"/>
    <n v="0"/>
    <n v="320"/>
    <n v="0"/>
    <n v="0"/>
    <n v="0"/>
    <s v="SI"/>
    <m/>
    <m/>
    <s v="Irlanda Tejada"/>
    <e v="#N/A"/>
    <e v="#N/A"/>
    <e v="#N/A"/>
    <e v="#N/A"/>
    <x v="8"/>
    <e v="#N/A"/>
    <e v="#N/A"/>
    <e v="#N/A"/>
  </r>
  <r>
    <x v="437"/>
    <s v="ZONA 4"/>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4"/>
    <s v="ZONA 4"/>
    <s v="ZONA 4"/>
    <n v="1344"/>
    <n v="55"/>
    <s v="000"/>
    <s v="005"/>
    <n v="530303"/>
    <s v="001"/>
    <n v="1313"/>
    <s v="0000"/>
    <s v="0000"/>
    <n v="320"/>
    <n v="0"/>
    <n v="320"/>
    <n v="0"/>
    <n v="0"/>
    <n v="0"/>
    <s v="SI"/>
    <m/>
    <m/>
    <s v="Irlanda Tejada"/>
    <e v="#N/A"/>
    <e v="#N/A"/>
    <e v="#N/A"/>
    <e v="#N/A"/>
    <x v="8"/>
    <e v="#N/A"/>
    <e v="#N/A"/>
    <e v="#N/A"/>
  </r>
  <r>
    <x v="437"/>
    <s v="ZONA 4"/>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4"/>
    <s v="ZONA 4"/>
    <s v="ZONA 4"/>
    <n v="1342"/>
    <n v="55"/>
    <s v="000"/>
    <s v="005"/>
    <n v="530303"/>
    <s v="001"/>
    <n v="1304"/>
    <s v="0000"/>
    <s v="0000"/>
    <n v="320"/>
    <n v="0"/>
    <n v="320"/>
    <n v="0"/>
    <n v="0"/>
    <n v="0"/>
    <s v="SI"/>
    <m/>
    <m/>
    <s v="Irlanda Tejada"/>
    <e v="#N/A"/>
    <e v="#N/A"/>
    <e v="#N/A"/>
    <e v="#N/A"/>
    <x v="8"/>
    <e v="#N/A"/>
    <e v="#N/A"/>
    <e v="#N/A"/>
  </r>
  <r>
    <x v="437"/>
    <s v="ZONA 4"/>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4"/>
    <s v="ZONA 4"/>
    <s v="ZONA 4"/>
    <n v="1340"/>
    <n v="55"/>
    <s v="000"/>
    <s v="005"/>
    <n v="530303"/>
    <s v="001"/>
    <n v="1302"/>
    <s v="0000"/>
    <s v="0000"/>
    <n v="320"/>
    <n v="0"/>
    <n v="320"/>
    <n v="0"/>
    <n v="0"/>
    <n v="0"/>
    <s v="SI"/>
    <m/>
    <m/>
    <s v="Irlanda Tejada"/>
    <e v="#N/A"/>
    <e v="#N/A"/>
    <e v="#N/A"/>
    <e v="#N/A"/>
    <x v="8"/>
    <e v="#N/A"/>
    <e v="#N/A"/>
    <e v="#N/A"/>
  </r>
  <r>
    <x v="437"/>
    <s v="ZONA 4"/>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4"/>
    <s v="ZONA 4"/>
    <s v="ZONA 4"/>
    <n v="1337"/>
    <n v="55"/>
    <s v="000"/>
    <s v="005"/>
    <n v="530303"/>
    <s v="001"/>
    <n v="1303"/>
    <s v="0000"/>
    <s v="0000"/>
    <n v="640"/>
    <n v="0"/>
    <n v="640"/>
    <n v="0"/>
    <n v="0"/>
    <n v="0"/>
    <s v="SI"/>
    <m/>
    <m/>
    <s v="Irlanda Tejada"/>
    <e v="#N/A"/>
    <e v="#N/A"/>
    <e v="#N/A"/>
    <e v="#N/A"/>
    <x v="8"/>
    <e v="#N/A"/>
    <e v="#N/A"/>
    <e v="#N/A"/>
  </r>
  <r>
    <x v="437"/>
    <s v="ZONA 4"/>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4"/>
    <s v="ZONA 4"/>
    <s v="ZONA 4"/>
    <n v="1343"/>
    <n v="55"/>
    <s v="000"/>
    <s v="005"/>
    <n v="530303"/>
    <s v="001"/>
    <n v="1310"/>
    <s v="0000"/>
    <s v="0000"/>
    <n v="320"/>
    <n v="0"/>
    <n v="320"/>
    <n v="0"/>
    <n v="0"/>
    <n v="0"/>
    <s v="SI"/>
    <m/>
    <m/>
    <s v="Irlanda Tejada"/>
    <e v="#N/A"/>
    <e v="#N/A"/>
    <e v="#N/A"/>
    <e v="#N/A"/>
    <x v="8"/>
    <e v="#N/A"/>
    <e v="#N/A"/>
    <e v="#N/A"/>
  </r>
  <r>
    <x v="437"/>
    <s v="ZONA 4"/>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4"/>
    <s v="ZONA 4"/>
    <s v="ZONA 4"/>
    <n v="1339"/>
    <n v="55"/>
    <s v="000"/>
    <s v="005"/>
    <n v="530303"/>
    <s v="001"/>
    <n v="1314"/>
    <s v="0000"/>
    <s v="0000"/>
    <n v="320"/>
    <n v="0"/>
    <n v="320"/>
    <n v="0"/>
    <n v="0"/>
    <n v="0"/>
    <s v="SI"/>
    <m/>
    <m/>
    <s v="Irlanda Tejada"/>
    <e v="#N/A"/>
    <e v="#N/A"/>
    <e v="#N/A"/>
    <e v="#N/A"/>
    <x v="8"/>
    <e v="#N/A"/>
    <e v="#N/A"/>
    <e v="#N/A"/>
  </r>
  <r>
    <x v="437"/>
    <s v="ZONA 4"/>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4"/>
    <s v="ZONA 4"/>
    <s v="ZONA 4"/>
    <n v="1341"/>
    <n v="55"/>
    <s v="000"/>
    <s v="005"/>
    <n v="530303"/>
    <s v="001"/>
    <n v="1312"/>
    <s v="0000"/>
    <s v="0000"/>
    <n v="320"/>
    <n v="0"/>
    <n v="320"/>
    <n v="0"/>
    <n v="0"/>
    <n v="0"/>
    <s v="SI"/>
    <m/>
    <m/>
    <s v="Irlanda Tejada"/>
    <e v="#N/A"/>
    <e v="#N/A"/>
    <e v="#N/A"/>
    <e v="#N/A"/>
    <x v="8"/>
    <e v="#N/A"/>
    <e v="#N/A"/>
    <e v="#N/A"/>
  </r>
  <r>
    <x v="437"/>
    <s v="ZONA 6"/>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6"/>
    <s v="ZONA 6"/>
    <s v="ZONA 6"/>
    <n v="1367"/>
    <n v="55"/>
    <s v="000"/>
    <s v="005"/>
    <n v="530303"/>
    <s v="001"/>
    <n v="1401"/>
    <s v="0000"/>
    <s v="0000"/>
    <n v="320"/>
    <n v="0"/>
    <n v="320"/>
    <n v="0"/>
    <n v="0"/>
    <n v="0"/>
    <s v="SI"/>
    <m/>
    <m/>
    <s v="Irlanda Tejada"/>
    <e v="#N/A"/>
    <e v="#N/A"/>
    <e v="#N/A"/>
    <e v="#N/A"/>
    <x v="8"/>
    <e v="#N/A"/>
    <e v="#N/A"/>
    <e v="#N/A"/>
  </r>
  <r>
    <x v="437"/>
    <s v="ZONA 6"/>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6"/>
    <s v="ZONA 6"/>
    <s v="ZONA 6"/>
    <n v="1365"/>
    <n v="55"/>
    <s v="000"/>
    <s v="005"/>
    <n v="530303"/>
    <s v="001"/>
    <n v="1406"/>
    <s v="0000"/>
    <s v="0000"/>
    <n v="320"/>
    <n v="0"/>
    <n v="320"/>
    <n v="0"/>
    <n v="0"/>
    <n v="0"/>
    <s v="SI"/>
    <m/>
    <m/>
    <s v="Irlanda Tejada"/>
    <e v="#N/A"/>
    <e v="#N/A"/>
    <e v="#N/A"/>
    <e v="#N/A"/>
    <x v="8"/>
    <e v="#N/A"/>
    <e v="#N/A"/>
    <e v="#N/A"/>
  </r>
  <r>
    <x v="437"/>
    <s v="ZONA 6"/>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6"/>
    <s v="ZONA 6"/>
    <s v="ZONA 6"/>
    <n v="1361"/>
    <n v="55"/>
    <s v="000"/>
    <s v="005"/>
    <n v="530303"/>
    <s v="001"/>
    <n v="1402"/>
    <s v="0000"/>
    <s v="0000"/>
    <n v="320"/>
    <n v="0"/>
    <n v="320"/>
    <n v="0"/>
    <n v="0"/>
    <n v="0"/>
    <s v="SI"/>
    <m/>
    <m/>
    <s v="Irlanda Tejada"/>
    <e v="#N/A"/>
    <e v="#N/A"/>
    <e v="#N/A"/>
    <e v="#N/A"/>
    <x v="8"/>
    <e v="#N/A"/>
    <e v="#N/A"/>
    <e v="#N/A"/>
  </r>
  <r>
    <x v="437"/>
    <s v="ZONA 6"/>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6"/>
    <s v="ZONA 6"/>
    <s v="ZONA 6"/>
    <n v="1366"/>
    <n v="55"/>
    <s v="000"/>
    <s v="005"/>
    <n v="530303"/>
    <s v="001"/>
    <n v="1409"/>
    <s v="0000"/>
    <s v="0000"/>
    <n v="320"/>
    <n v="0"/>
    <n v="320"/>
    <n v="0"/>
    <n v="0"/>
    <n v="0"/>
    <s v="SI"/>
    <m/>
    <m/>
    <s v="Irlanda Tejada"/>
    <e v="#N/A"/>
    <e v="#N/A"/>
    <e v="#N/A"/>
    <e v="#N/A"/>
    <x v="8"/>
    <e v="#N/A"/>
    <e v="#N/A"/>
    <e v="#N/A"/>
  </r>
  <r>
    <x v="437"/>
    <s v="ZONA 6"/>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6"/>
    <s v="ZONA 6"/>
    <s v="ZONA 6"/>
    <n v="1364"/>
    <n v="55"/>
    <s v="000"/>
    <s v="005"/>
    <n v="530303"/>
    <s v="001"/>
    <n v="1405"/>
    <s v="0000"/>
    <s v="0000"/>
    <n v="320"/>
    <n v="0"/>
    <n v="320"/>
    <n v="0"/>
    <n v="0"/>
    <n v="0"/>
    <s v="SI"/>
    <m/>
    <m/>
    <s v="Irlanda Tejada"/>
    <e v="#N/A"/>
    <e v="#N/A"/>
    <e v="#N/A"/>
    <e v="#N/A"/>
    <x v="8"/>
    <e v="#N/A"/>
    <e v="#N/A"/>
    <e v="#N/A"/>
  </r>
  <r>
    <x v="437"/>
    <s v="ZONA 2"/>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2"/>
    <s v="ZONA 2"/>
    <s v="ZONA 2"/>
    <n v="1382"/>
    <n v="55"/>
    <s v="000"/>
    <s v="005"/>
    <n v="530303"/>
    <s v="001"/>
    <s v="1507"/>
    <s v="0000"/>
    <s v="0000"/>
    <n v="320"/>
    <n v="0"/>
    <n v="320"/>
    <n v="0"/>
    <n v="0"/>
    <n v="0"/>
    <s v="SI"/>
    <m/>
    <m/>
    <s v="Irlanda Tejada"/>
    <e v="#N/A"/>
    <e v="#N/A"/>
    <e v="#N/A"/>
    <e v="#N/A"/>
    <x v="8"/>
    <e v="#N/A"/>
    <e v="#N/A"/>
    <e v="#N/A"/>
  </r>
  <r>
    <x v="437"/>
    <s v="ZONA 3"/>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3"/>
    <s v="ZONA 3"/>
    <s v="ZONA 3"/>
    <n v="1463"/>
    <n v="55"/>
    <s v="000"/>
    <s v="005"/>
    <n v="530303"/>
    <s v="001"/>
    <n v="1801"/>
    <s v="0000"/>
    <s v="0000"/>
    <n v="320"/>
    <n v="0"/>
    <n v="320"/>
    <n v="0"/>
    <n v="0"/>
    <n v="0"/>
    <s v="SI"/>
    <m/>
    <m/>
    <s v="Irlanda Tejada"/>
    <e v="#N/A"/>
    <e v="#N/A"/>
    <e v="#N/A"/>
    <e v="#N/A"/>
    <x v="8"/>
    <e v="#N/A"/>
    <e v="#N/A"/>
    <e v="#N/A"/>
  </r>
  <r>
    <x v="437"/>
    <s v="ZONA 3"/>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3"/>
    <s v="ZONA 3"/>
    <s v="ZONA 3"/>
    <n v="1465"/>
    <n v="55"/>
    <s v="000"/>
    <s v="005"/>
    <n v="530303"/>
    <s v="001"/>
    <n v="1807"/>
    <s v="0000"/>
    <s v="0000"/>
    <n v="320"/>
    <n v="0"/>
    <n v="320"/>
    <n v="0"/>
    <n v="0"/>
    <n v="0"/>
    <s v="SI"/>
    <m/>
    <m/>
    <s v="Irlanda Tejada"/>
    <e v="#N/A"/>
    <e v="#N/A"/>
    <e v="#N/A"/>
    <e v="#N/A"/>
    <x v="8"/>
    <e v="#N/A"/>
    <e v="#N/A"/>
    <e v="#N/A"/>
  </r>
  <r>
    <x v="437"/>
    <s v="ZONA 7"/>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7"/>
    <s v="ZONA 7"/>
    <s v="ZONA 7"/>
    <n v="7520"/>
    <n v="55"/>
    <s v="000"/>
    <s v="005"/>
    <n v="530303"/>
    <s v="001"/>
    <n v="1901"/>
    <s v="0000"/>
    <s v="0000"/>
    <n v="320"/>
    <n v="0"/>
    <n v="320"/>
    <n v="0"/>
    <n v="0"/>
    <n v="0"/>
    <s v="SI"/>
    <m/>
    <m/>
    <s v="Irlanda Tejada"/>
    <e v="#N/A"/>
    <e v="#N/A"/>
    <e v="#N/A"/>
    <e v="#N/A"/>
    <x v="8"/>
    <e v="#N/A"/>
    <e v="#N/A"/>
    <e v="#N/A"/>
  </r>
  <r>
    <x v="437"/>
    <s v="ZONA 7"/>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7"/>
    <s v="ZONA 7"/>
    <s v="ZONA 7"/>
    <n v="7531"/>
    <n v="55"/>
    <s v="000"/>
    <s v="005"/>
    <n v="530303"/>
    <s v="001"/>
    <n v="1909"/>
    <s v="0000"/>
    <s v="0000"/>
    <n v="320"/>
    <n v="0"/>
    <n v="320"/>
    <n v="0"/>
    <n v="0"/>
    <n v="0"/>
    <s v="SI"/>
    <m/>
    <m/>
    <s v="Irlanda Tejada"/>
    <e v="#N/A"/>
    <e v="#N/A"/>
    <e v="#N/A"/>
    <e v="#N/A"/>
    <x v="8"/>
    <e v="#N/A"/>
    <e v="#N/A"/>
    <e v="#N/A"/>
  </r>
  <r>
    <x v="437"/>
    <s v="ZONA 7"/>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7"/>
    <s v="ZONA 7"/>
    <s v="ZONA 7"/>
    <n v="1492"/>
    <n v="55"/>
    <s v="000"/>
    <s v="005"/>
    <n v="530303"/>
    <s v="001"/>
    <n v="1902"/>
    <s v="0000"/>
    <s v="0000"/>
    <n v="320"/>
    <n v="0"/>
    <n v="320"/>
    <n v="0"/>
    <n v="0"/>
    <n v="0"/>
    <s v="SI"/>
    <m/>
    <m/>
    <s v="Irlanda Tejada"/>
    <e v="#N/A"/>
    <e v="#N/A"/>
    <e v="#N/A"/>
    <e v="#N/A"/>
    <x v="8"/>
    <e v="#N/A"/>
    <e v="#N/A"/>
    <e v="#N/A"/>
  </r>
  <r>
    <x v="437"/>
    <s v="ZONA 7"/>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7"/>
    <s v="ZONA 7"/>
    <s v="ZONA 7"/>
    <n v="1491"/>
    <n v="55"/>
    <s v="000"/>
    <s v="005"/>
    <n v="530303"/>
    <s v="001"/>
    <n v="1905"/>
    <s v="0000"/>
    <s v="0000"/>
    <n v="320"/>
    <n v="0"/>
    <n v="320"/>
    <n v="0"/>
    <n v="0"/>
    <n v="0"/>
    <s v="SI"/>
    <m/>
    <m/>
    <s v="Irlanda Tejada"/>
    <e v="#N/A"/>
    <e v="#N/A"/>
    <e v="#N/A"/>
    <e v="#N/A"/>
    <x v="8"/>
    <e v="#N/A"/>
    <e v="#N/A"/>
    <e v="#N/A"/>
  </r>
  <r>
    <x v="437"/>
    <s v="ZONA 1"/>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1"/>
    <s v="ZONA 1"/>
    <s v="ZONA 1"/>
    <n v="1532"/>
    <n v="55"/>
    <s v="000"/>
    <s v="005"/>
    <n v="530303"/>
    <s v="001"/>
    <n v="2101"/>
    <s v="0000"/>
    <s v="0000"/>
    <n v="320"/>
    <n v="0"/>
    <n v="320"/>
    <n v="0"/>
    <n v="0"/>
    <n v="0"/>
    <s v="SI"/>
    <m/>
    <m/>
    <s v="Irlanda Tejada"/>
    <e v="#N/A"/>
    <e v="#N/A"/>
    <e v="#N/A"/>
    <e v="#N/A"/>
    <x v="8"/>
    <e v="#N/A"/>
    <e v="#N/A"/>
    <e v="#N/A"/>
  </r>
  <r>
    <x v="437"/>
    <s v="ZONA 1"/>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1"/>
    <s v="ZONA 1"/>
    <s v="ZONA 1"/>
    <n v="1531"/>
    <n v="55"/>
    <s v="000"/>
    <s v="005"/>
    <n v="530303"/>
    <s v="001"/>
    <n v="2104"/>
    <s v="0000"/>
    <s v="0000"/>
    <n v="320"/>
    <n v="0"/>
    <n v="320"/>
    <n v="0"/>
    <n v="0"/>
    <n v="0"/>
    <s v="SI"/>
    <m/>
    <m/>
    <s v="Irlanda Tejada"/>
    <e v="#N/A"/>
    <e v="#N/A"/>
    <e v="#N/A"/>
    <e v="#N/A"/>
    <x v="8"/>
    <e v="#N/A"/>
    <e v="#N/A"/>
    <e v="#N/A"/>
  </r>
  <r>
    <x v="437"/>
    <s v="ZONA 2"/>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2"/>
    <s v="ZONA 2"/>
    <s v="ZONA 2"/>
    <n v="2320"/>
    <n v="55"/>
    <s v="000"/>
    <s v="005"/>
    <n v="530303"/>
    <s v="001"/>
    <n v="2201"/>
    <s v="0000"/>
    <s v="0000"/>
    <n v="320"/>
    <n v="0"/>
    <n v="320"/>
    <n v="0"/>
    <n v="0"/>
    <n v="0"/>
    <s v="SI"/>
    <m/>
    <m/>
    <s v="Irlanda Tejada"/>
    <e v="#N/A"/>
    <e v="#N/A"/>
    <e v="#N/A"/>
    <e v="#N/A"/>
    <x v="8"/>
    <e v="#N/A"/>
    <e v="#N/A"/>
    <e v="#N/A"/>
  </r>
  <r>
    <x v="437"/>
    <s v="ZONA 2"/>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2"/>
    <s v="ZONA 2"/>
    <s v="ZONA 2"/>
    <n v="2340"/>
    <n v="55"/>
    <s v="000"/>
    <s v="005"/>
    <n v="530303"/>
    <s v="001"/>
    <n v="2202"/>
    <s v="0000"/>
    <s v="0000"/>
    <n v="320"/>
    <n v="0"/>
    <n v="320"/>
    <n v="0"/>
    <n v="0"/>
    <n v="0"/>
    <s v="SI"/>
    <m/>
    <m/>
    <s v="Irlanda Tejada"/>
    <e v="#N/A"/>
    <e v="#N/A"/>
    <e v="#N/A"/>
    <e v="#N/A"/>
    <x v="8"/>
    <e v="#N/A"/>
    <e v="#N/A"/>
    <e v="#N/A"/>
  </r>
  <r>
    <x v="437"/>
    <s v="ZONA 1"/>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1"/>
    <s v="ZONA 1"/>
    <s v="ZONA 1"/>
    <n v="51"/>
    <n v="55"/>
    <s v="000"/>
    <s v="005"/>
    <n v="530303"/>
    <s v="001"/>
    <n v="1001"/>
    <s v="0000"/>
    <s v="0000"/>
    <n v="320"/>
    <n v="0"/>
    <n v="320"/>
    <n v="0"/>
    <n v="0"/>
    <n v="0"/>
    <s v="SI"/>
    <m/>
    <m/>
    <s v="Irlanda Tejada"/>
    <e v="#N/A"/>
    <e v="#N/A"/>
    <e v="#N/A"/>
    <e v="#N/A"/>
    <x v="8"/>
    <e v="#N/A"/>
    <e v="#N/A"/>
    <e v="#N/A"/>
  </r>
  <r>
    <x v="437"/>
    <s v="ZONA 3"/>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3"/>
    <s v="ZONA 3"/>
    <s v="ZONA 3"/>
    <n v="53"/>
    <n v="55"/>
    <s v="000"/>
    <s v="005"/>
    <n v="530303"/>
    <s v="001"/>
    <s v="0601"/>
    <s v="0000"/>
    <s v="0000"/>
    <n v="320"/>
    <n v="0"/>
    <n v="320"/>
    <n v="0"/>
    <n v="0"/>
    <n v="0"/>
    <s v="SI"/>
    <m/>
    <m/>
    <s v="Irlanda Tejada"/>
    <e v="#N/A"/>
    <e v="#N/A"/>
    <e v="#N/A"/>
    <e v="#N/A"/>
    <x v="8"/>
    <e v="#N/A"/>
    <e v="#N/A"/>
    <e v="#N/A"/>
  </r>
  <r>
    <x v="437"/>
    <s v="ZONA 4"/>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4"/>
    <s v="ZONA 4"/>
    <s v="ZONA 4"/>
    <n v="54"/>
    <n v="55"/>
    <s v="000"/>
    <s v="005"/>
    <n v="530303"/>
    <s v="001"/>
    <n v="1301"/>
    <s v="0000"/>
    <s v="0000"/>
    <n v="320"/>
    <n v="0"/>
    <n v="320"/>
    <n v="0"/>
    <n v="0"/>
    <n v="0"/>
    <s v="SI"/>
    <m/>
    <m/>
    <s v="Irlanda Tejada"/>
    <e v="#N/A"/>
    <e v="#N/A"/>
    <e v="#N/A"/>
    <e v="#N/A"/>
    <x v="8"/>
    <e v="#N/A"/>
    <e v="#N/A"/>
    <e v="#N/A"/>
  </r>
  <r>
    <x v="437"/>
    <s v="ZONA 7"/>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7"/>
    <s v="ZONA 7"/>
    <s v="ZONA 7"/>
    <n v="57"/>
    <n v="55"/>
    <s v="000"/>
    <s v="005"/>
    <n v="530303"/>
    <s v="001"/>
    <n v="1101"/>
    <s v="0000"/>
    <s v="0000"/>
    <n v="960"/>
    <n v="0"/>
    <n v="960"/>
    <n v="0"/>
    <n v="0"/>
    <n v="0"/>
    <s v="SI"/>
    <m/>
    <m/>
    <s v="Irlanda Tejada"/>
    <e v="#N/A"/>
    <e v="#N/A"/>
    <e v="#N/A"/>
    <e v="#N/A"/>
    <x v="8"/>
    <e v="#N/A"/>
    <e v="#N/A"/>
    <e v="#N/A"/>
  </r>
  <r>
    <x v="437"/>
    <s v="ZONA 8"/>
    <s v="MSP-SPSII-2022-2340-M"/>
    <d v="2022-11-08T00:00:00"/>
    <m/>
    <m/>
    <x v="0"/>
    <s v="La reforma permitirá financiar las movilizaciones internas para implementar en territorio políticas, marcos normativos, planes, estrategias y actividades sobre promoción de la salud, derechos humanos, salud intercultural, ambiente y salud y participación social en salud en el marco de Ppr."/>
    <s v="ZONA 8"/>
    <s v="ZONA 8"/>
    <s v="ZONA 8"/>
    <n v="58"/>
    <n v="55"/>
    <s v="000"/>
    <s v="005"/>
    <n v="530303"/>
    <s v="001"/>
    <s v="0901"/>
    <s v="0000"/>
    <s v="0000"/>
    <n v="320"/>
    <n v="0"/>
    <n v="320"/>
    <n v="0"/>
    <n v="0"/>
    <n v="0"/>
    <s v="SI"/>
    <m/>
    <m/>
    <s v="Irlanda Tejada"/>
    <e v="#N/A"/>
    <e v="#N/A"/>
    <e v="#N/A"/>
    <e v="#N/A"/>
    <x v="8"/>
    <e v="#N/A"/>
    <e v="#N/A"/>
    <e v="#N/A"/>
  </r>
  <r>
    <x v="438"/>
    <s v="ZONA 1"/>
    <s v="MSP-DNIS-2022-1916-M"/>
    <d v="2022-11-08T00:00:00"/>
    <s v="MSP-DPI-2022-1936-M"/>
    <d v="2022-11-09T00:00:00"/>
    <x v="0"/>
    <s v="Se plantea esta reforma para la optimización de Recursos Disponibles que no se ejecutarán dentro del presente período fiscal 2022, en función de las necesidades de la Gerencia del Programa Ecuador Crece sin Desnutrición Infantil"/>
    <s v="CZ1"/>
    <s v="PPR MANTENIMIENTO INFRAESTRUCTURA 1ER NIVEL DISTRITO 04D02"/>
    <s v="CZ1"/>
    <n v="1072"/>
    <n v="55"/>
    <s v="000"/>
    <s v="005"/>
    <n v="530604"/>
    <s v="0405"/>
    <s v="001"/>
    <s v="0000"/>
    <s v="0000"/>
    <n v="0"/>
    <n v="0"/>
    <n v="0"/>
    <n v="4374.1499999999996"/>
    <n v="0"/>
    <n v="4374.1499999999996"/>
    <s v="SI"/>
    <m/>
    <m/>
    <s v="VÍCTOR BAUZ"/>
    <e v="#N/A"/>
    <e v="#N/A"/>
    <e v="#N/A"/>
    <e v="#N/A"/>
    <x v="8"/>
    <e v="#N/A"/>
    <s v="SI"/>
    <e v="#N/A"/>
  </r>
  <r>
    <x v="438"/>
    <s v="ZONA 4"/>
    <s v="MSP-DNIS-2022-1916-M"/>
    <d v="2022-11-08T00:00:00"/>
    <s v="MSP-DPI-2022-1936-M"/>
    <d v="2022-11-09T00:00:00"/>
    <x v="0"/>
    <s v="Se plantea esta reforma para la optimización de Recursos Disponibles que no se ejecutarán dentro del presente período fiscal 2022, en función de las necesidades de la Gerencia del Programa Ecuador Crece sin Desnutrición Infantil"/>
    <s v="CZ4"/>
    <s v="PPR MANTENIMIENTO INFRAESTRUCTURA 1ER NIVEL DISTRITO 13D02"/>
    <s v="CZ4"/>
    <n v="1336"/>
    <n v="55"/>
    <s v="000"/>
    <s v="005"/>
    <n v="530417"/>
    <n v="1308"/>
    <s v="001"/>
    <s v="0000"/>
    <s v="0000"/>
    <n v="0"/>
    <n v="0"/>
    <n v="0"/>
    <n v="327430.33"/>
    <n v="0"/>
    <n v="327430.33"/>
    <s v="SI"/>
    <m/>
    <m/>
    <s v="VÍCTOR BAUZ"/>
    <e v="#N/A"/>
    <e v="#N/A"/>
    <e v="#N/A"/>
    <e v="#N/A"/>
    <x v="8"/>
    <e v="#N/A"/>
    <s v="SI"/>
    <e v="#N/A"/>
  </r>
  <r>
    <x v="438"/>
    <s v="ZONA 5"/>
    <s v="MSP-DNIS-2022-1916-M"/>
    <d v="2022-11-08T00:00:00"/>
    <s v="MSP-DPI-2022-1936-M"/>
    <d v="2022-11-09T00:00:00"/>
    <x v="0"/>
    <s v="PAGO DE PRESTACIONES DE SERVICIOS DE SALUD DE LA RED CON CORTE AL 30 DE OCTUBRE DE 2022 CONFORME AUDITORIAS DE CALIDAD DE FACTURACIÓN Y EN EL MARCO DE LOS ACUERDOS CON EL MEF (DISM G84 AUN G52)_ PLANTEAMIETO DE REFORMA CONFORME LO SEÑALADO POR LA DF EN ME"/>
    <s v="CZ5"/>
    <s v="PPR MANTENIMIENTO INFRAESTRUCTURA 1ER NIVEL DISTRITO 12D05"/>
    <s v="CZ5"/>
    <n v="5520"/>
    <s v="55"/>
    <s v="000"/>
    <s v="005"/>
    <s v="530402"/>
    <n v="1208"/>
    <s v="001"/>
    <s v="0000"/>
    <s v="0000"/>
    <n v="0"/>
    <n v="0"/>
    <n v="0"/>
    <n v="31812.19"/>
    <n v="0"/>
    <n v="31812.19"/>
    <s v="SI"/>
    <m/>
    <m/>
    <s v="VÍCTOR BAUZ"/>
    <e v="#N/A"/>
    <e v="#N/A"/>
    <e v="#N/A"/>
    <e v="#N/A"/>
    <x v="8"/>
    <e v="#N/A"/>
    <s v="SI"/>
    <e v="#N/A"/>
  </r>
  <r>
    <x v="438"/>
    <s v="ZONA 6"/>
    <s v="MSP-DNIS-2022-1916-M"/>
    <d v="2022-11-08T00:00:00"/>
    <s v="MSP-DPI-2022-1936-M"/>
    <d v="2022-11-09T00:00:00"/>
    <x v="0"/>
    <s v="Se plantea esta reforma para la optimización de Recursos Disponibles que no se ejecutarán dentro del presente período fiscal 2022, en función de las necesidades de la Gerencia del Programa Ecuador Crece sin Desnutrición Infantil"/>
    <s v="CZ6"/>
    <s v="PPR MANTENIMIENTO INFRAESTRUCTURA 1ER NIVEL DISTRITO 01D03"/>
    <s v="CZ6"/>
    <n v="1011"/>
    <n v="55"/>
    <s v="000"/>
    <s v="005"/>
    <n v="530417"/>
    <s v="0108"/>
    <s v="001"/>
    <s v="0000"/>
    <s v="0000"/>
    <n v="0"/>
    <n v="0"/>
    <n v="0"/>
    <n v="17.89"/>
    <n v="0"/>
    <n v="17.89"/>
    <s v="SI"/>
    <m/>
    <m/>
    <s v="VÍCTOR BAUZ"/>
    <e v="#N/A"/>
    <e v="#N/A"/>
    <e v="#N/A"/>
    <e v="#N/A"/>
    <x v="8"/>
    <e v="#N/A"/>
    <s v="SI"/>
    <e v="#N/A"/>
  </r>
  <r>
    <x v="438"/>
    <s v="ZONA 6"/>
    <s v="MSP-DNIS-2022-1916-M"/>
    <d v="2022-11-08T00:00:00"/>
    <s v="MSP-DPI-2022-1936-M"/>
    <d v="2022-11-09T00:00:00"/>
    <x v="0"/>
    <s v="Se plantea esta reforma para la optimización de Recursos Disponibles que no se ejecutarán dentro del presente período fiscal 2022, en función de las necesidades de la Gerencia del Programa Ecuador Crece sin Desnutrición Infantil"/>
    <s v="CZ6"/>
    <s v="PPR MANTENIMIENTO INFRAESTRUCTURA 1ER NIVEL DISTRITO 01D08"/>
    <s v="CZ6"/>
    <n v="1012"/>
    <n v="55"/>
    <s v="000"/>
    <s v="005"/>
    <n v="530604"/>
    <s v="0109"/>
    <s v="001"/>
    <s v="0000"/>
    <s v="0000"/>
    <n v="0"/>
    <n v="0"/>
    <n v="0"/>
    <n v="434.49"/>
    <n v="0"/>
    <n v="434.49"/>
    <s v="SI"/>
    <m/>
    <m/>
    <s v="VÍCTOR BAUZ"/>
    <e v="#N/A"/>
    <e v="#N/A"/>
    <e v="#N/A"/>
    <e v="#N/A"/>
    <x v="8"/>
    <e v="#N/A"/>
    <s v="SI"/>
    <e v="#N/A"/>
  </r>
  <r>
    <x v="438"/>
    <s v="ZONA 8"/>
    <s v="MSP-DNIS-2022-1916-M"/>
    <d v="2022-11-08T00:00:00"/>
    <s v="MSP-DPI-2022-1936-M"/>
    <d v="2022-11-09T00:00:00"/>
    <x v="0"/>
    <s v="Se plantea esta reforma para la optimización de Recursos Disponibles que no se ejecutarán dentro del presente período fiscal 2022, en función de las necesidades de la Gerencia del Programa Ecuador Crece sin Desnutrición Infantil"/>
    <s v="CZ8"/>
    <s v="PPR MANTENIMIENTO INFRAESTRUCTURA 1ER NIVEL CZ08"/>
    <s v="CZ8"/>
    <n v="58"/>
    <n v="55"/>
    <s v="000"/>
    <s v="005"/>
    <s v="530417"/>
    <s v="0901"/>
    <s v="001"/>
    <s v="0000"/>
    <s v="0000"/>
    <n v="0"/>
    <n v="0"/>
    <n v="0"/>
    <n v="187706.2"/>
    <n v="0"/>
    <n v="187706.2"/>
    <s v="SI"/>
    <m/>
    <m/>
    <s v="VÍCTOR BAUZ"/>
    <e v="#N/A"/>
    <e v="#N/A"/>
    <e v="#N/A"/>
    <e v="#N/A"/>
    <x v="8"/>
    <e v="#N/A"/>
    <s v="SI"/>
    <e v="#N/A"/>
  </r>
  <r>
    <x v="438"/>
    <s v="122002012"/>
    <s v="MSP-DNIS-2022-1916-M"/>
    <d v="2022-11-08T00:00:00"/>
    <s v="MSP-DPI-2022-1936-M"/>
    <d v="2022-11-09T00:00:00"/>
    <x v="0"/>
    <s v="Se plantea esta reforma para la optimización de Recursos Disponibles que no se ejecutarán dentro del presente período fiscal 2022, en función de las necesidades de la Gerencia del Programa Ecuador Crece sin Desnutrición Infantil"/>
    <s v="PREVENCION Y PROMOCION DE LA SALUD"/>
    <s v="PPR MANTENIMIENTO INFRAESTRUCTURA 1ER NIVEL "/>
    <s v="PLANTA CENTRAL"/>
    <n v="9999"/>
    <n v="55"/>
    <s v="000"/>
    <s v="005"/>
    <n v="530402"/>
    <n v="1701"/>
    <s v="001"/>
    <s v="0000"/>
    <s v="0000"/>
    <n v="551775.25"/>
    <n v="0"/>
    <n v="551775.25"/>
    <n v="0"/>
    <n v="0"/>
    <n v="0"/>
    <s v="SI"/>
    <m/>
    <m/>
    <s v="VÍCTOR BAUZ"/>
    <n v="10579.380000000005"/>
    <n v="0"/>
    <n v="10579.380000000005"/>
    <s v="SUB GESTION OPERACIONES LOGISTICA SALUD "/>
    <x v="15"/>
    <s v="Presupuesto por Resultados"/>
    <s v="NO"/>
    <n v="10579.380000000005"/>
  </r>
  <r>
    <x v="439"/>
    <s v="08D03"/>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8D03"/>
    <s v="08D03"/>
    <s v="08D03"/>
    <s v="1165"/>
    <n v="55"/>
    <s v="000"/>
    <s v="006"/>
    <s v="530505"/>
    <s v="0803"/>
    <s v="001"/>
    <s v="000"/>
    <s v="000"/>
    <n v="0"/>
    <n v="0"/>
    <n v="0"/>
    <n v="40"/>
    <n v="0"/>
    <n v="40"/>
    <s v="SI"/>
    <m/>
    <m/>
    <s v="MARITZA HARO "/>
    <e v="#N/A"/>
    <e v="#N/A"/>
    <e v="#N/A"/>
    <e v="#N/A"/>
    <x v="8"/>
    <e v="#N/A"/>
    <s v="SI"/>
    <e v="#N/A"/>
  </r>
  <r>
    <x v="439"/>
    <s v="08D04"/>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8D04"/>
    <s v="08D04"/>
    <s v="08D04"/>
    <s v="1166 "/>
    <n v="55"/>
    <s v="000"/>
    <s v="006"/>
    <s v="530505 "/>
    <s v="0804"/>
    <s v="001"/>
    <s v="000"/>
    <s v="000"/>
    <n v="0"/>
    <n v="0"/>
    <n v="0"/>
    <n v="202"/>
    <n v="0"/>
    <n v="202"/>
    <s v="SI"/>
    <m/>
    <m/>
    <s v="MARITZA HARO "/>
    <e v="#N/A"/>
    <e v="#N/A"/>
    <e v="#N/A"/>
    <e v="#N/A"/>
    <x v="8"/>
    <e v="#N/A"/>
    <s v="SI"/>
    <e v="#N/A"/>
  </r>
  <r>
    <x v="439"/>
    <s v="10D03"/>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0D03"/>
    <s v="10D03"/>
    <s v="10D03"/>
    <s v="1255"/>
    <n v="55"/>
    <s v="000"/>
    <s v="006"/>
    <s v="530803 "/>
    <n v="1003"/>
    <s v="001"/>
    <s v="000"/>
    <s v="000"/>
    <n v="0"/>
    <n v="0"/>
    <n v="0"/>
    <n v="0.01"/>
    <n v="0"/>
    <n v="0.01"/>
    <s v="SI"/>
    <m/>
    <m/>
    <s v="MARITZA HARO "/>
    <e v="#N/A"/>
    <e v="#N/A"/>
    <e v="#N/A"/>
    <e v="#N/A"/>
    <x v="8"/>
    <e v="#N/A"/>
    <s v="SI"/>
    <e v="#N/A"/>
  </r>
  <r>
    <x v="439"/>
    <s v="21D02"/>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21D02"/>
    <s v="21D02"/>
    <s v="21D02"/>
    <s v="1532"/>
    <s v="55"/>
    <s v="000"/>
    <s v="006"/>
    <s v="530201"/>
    <s v="2101"/>
    <s v="001"/>
    <s v="000"/>
    <s v="000"/>
    <n v="0"/>
    <n v="0"/>
    <n v="0"/>
    <n v="0.12"/>
    <n v="0"/>
    <n v="0.12"/>
    <s v="SI"/>
    <m/>
    <m/>
    <s v="MARITZA HARO "/>
    <e v="#N/A"/>
    <e v="#N/A"/>
    <e v="#N/A"/>
    <e v="#N/A"/>
    <x v="8"/>
    <e v="#N/A"/>
    <s v="SI"/>
    <e v="#N/A"/>
  </r>
  <r>
    <x v="439"/>
    <s v="CZ01"/>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CZ01"/>
    <s v="CZ01"/>
    <s v="CZ01"/>
    <s v="0051"/>
    <s v="55"/>
    <s v="000"/>
    <s v="006"/>
    <s v="530201 "/>
    <n v="1001"/>
    <s v="001"/>
    <s v="000"/>
    <s v="000"/>
    <n v="0"/>
    <n v="0"/>
    <n v="0"/>
    <n v="6000"/>
    <n v="0"/>
    <n v="6000"/>
    <s v="SI"/>
    <m/>
    <m/>
    <s v="MARITZA HARO "/>
    <e v="#N/A"/>
    <e v="#N/A"/>
    <e v="#N/A"/>
    <e v="#N/A"/>
    <x v="8"/>
    <e v="#N/A"/>
    <s v="SI"/>
    <e v="#N/A"/>
  </r>
  <r>
    <x v="439"/>
    <s v="08D01"/>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8D01"/>
    <s v="08D01"/>
    <s v="08D01"/>
    <s v="1162"/>
    <s v="55"/>
    <s v="000"/>
    <s v="006"/>
    <s v="530505"/>
    <s v="0801"/>
    <s v="001"/>
    <s v="000"/>
    <s v="000"/>
    <n v="0"/>
    <n v="0"/>
    <n v="0"/>
    <n v="786.35"/>
    <n v="0"/>
    <n v="786.35"/>
    <s v="SI"/>
    <m/>
    <m/>
    <s v="MARITZA HARO "/>
    <e v="#N/A"/>
    <e v="#N/A"/>
    <e v="#N/A"/>
    <e v="#N/A"/>
    <x v="8"/>
    <e v="#N/A"/>
    <s v="SI"/>
    <e v="#N/A"/>
  </r>
  <r>
    <x v="439"/>
    <s v="08D05"/>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8D05"/>
    <s v="08D05"/>
    <s v="08D05"/>
    <s v="1167"/>
    <s v="55"/>
    <s v="000"/>
    <s v="006"/>
    <s v="530505"/>
    <s v="0805"/>
    <s v="001"/>
    <s v="000"/>
    <s v="000"/>
    <n v="0"/>
    <n v="0"/>
    <n v="0"/>
    <n v="160"/>
    <n v="0"/>
    <n v="160"/>
    <s v="SI"/>
    <m/>
    <m/>
    <s v="MARITZA HARO "/>
    <e v="#N/A"/>
    <e v="#N/A"/>
    <e v="#N/A"/>
    <e v="#N/A"/>
    <x v="8"/>
    <e v="#N/A"/>
    <s v="SI"/>
    <e v="#N/A"/>
  </r>
  <r>
    <x v="439"/>
    <s v="CZ01"/>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CZ01"/>
    <s v="CZ01"/>
    <s v="CZ01"/>
    <s v="0051"/>
    <s v="55"/>
    <s v="000"/>
    <s v="006"/>
    <s v="530505"/>
    <n v="1001"/>
    <s v="001"/>
    <s v="000"/>
    <s v="000"/>
    <n v="0"/>
    <n v="0"/>
    <n v="0"/>
    <n v="6400.3"/>
    <n v="0"/>
    <n v="6400.3"/>
    <s v="SI"/>
    <m/>
    <m/>
    <s v="MARITZA HARO "/>
    <e v="#N/A"/>
    <e v="#N/A"/>
    <e v="#N/A"/>
    <e v="#N/A"/>
    <x v="8"/>
    <e v="#N/A"/>
    <s v="SI"/>
    <e v="#N/A"/>
  </r>
  <r>
    <x v="439"/>
    <s v="08D02"/>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8D02"/>
    <s v="08D02"/>
    <s v="08D02"/>
    <s v="1168"/>
    <s v="55"/>
    <s v="000"/>
    <s v="006"/>
    <s v="530803"/>
    <s v="0802"/>
    <s v="001"/>
    <s v="000"/>
    <s v="000"/>
    <n v="0"/>
    <n v="0"/>
    <n v="0"/>
    <n v="3.13"/>
    <n v="0"/>
    <n v="3.13"/>
    <s v="SI"/>
    <m/>
    <m/>
    <s v="MARITZA HARO "/>
    <e v="#N/A"/>
    <e v="#N/A"/>
    <e v="#N/A"/>
    <e v="#N/A"/>
    <x v="8"/>
    <e v="#N/A"/>
    <s v="SI"/>
    <e v="#N/A"/>
  </r>
  <r>
    <x v="439"/>
    <s v="21D04"/>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21D04"/>
    <s v="21D04"/>
    <s v="21D04"/>
    <s v="1531"/>
    <s v="55"/>
    <s v="000"/>
    <s v="006"/>
    <s v="530803"/>
    <s v="2104"/>
    <s v="001"/>
    <s v="000"/>
    <s v="000"/>
    <n v="0"/>
    <n v="0"/>
    <n v="0"/>
    <n v="16.57"/>
    <n v="0"/>
    <n v="16.57"/>
    <s v="SI"/>
    <m/>
    <m/>
    <s v="MARITZA HARO "/>
    <e v="#N/A"/>
    <e v="#N/A"/>
    <e v="#N/A"/>
    <e v="#N/A"/>
    <x v="8"/>
    <e v="#N/A"/>
    <s v="SI"/>
    <e v="#N/A"/>
  </r>
  <r>
    <x v="439"/>
    <s v="04D01"/>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4D01"/>
    <s v="04D01"/>
    <s v="04D01"/>
    <s v="1071"/>
    <s v="55"/>
    <s v="000"/>
    <s v="006"/>
    <s v="530803"/>
    <s v="0401"/>
    <s v="001"/>
    <s v="000"/>
    <s v="000"/>
    <n v="0"/>
    <n v="0"/>
    <n v="0"/>
    <n v="10"/>
    <n v="0"/>
    <n v="10"/>
    <s v="SI"/>
    <m/>
    <m/>
    <s v="MARITZA HARO "/>
    <e v="#N/A"/>
    <e v="#N/A"/>
    <e v="#N/A"/>
    <e v="#N/A"/>
    <x v="8"/>
    <e v="#N/A"/>
    <s v="SI"/>
    <e v="#N/A"/>
  </r>
  <r>
    <x v="439"/>
    <s v="21D04"/>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21D04"/>
    <s v="21D04"/>
    <s v="21D04"/>
    <s v="1531"/>
    <s v="55"/>
    <s v="000"/>
    <s v="006"/>
    <s v="530505"/>
    <s v="2104"/>
    <s v="001"/>
    <s v="000"/>
    <s v="000"/>
    <n v="0"/>
    <n v="0"/>
    <n v="0"/>
    <n v="711.72"/>
    <n v="0"/>
    <n v="711.72"/>
    <s v="SI"/>
    <m/>
    <m/>
    <s v="MARITZA HARO "/>
    <e v="#N/A"/>
    <e v="#N/A"/>
    <e v="#N/A"/>
    <e v="#N/A"/>
    <x v="8"/>
    <e v="#N/A"/>
    <s v="SI"/>
    <e v="#N/A"/>
  </r>
  <r>
    <x v="439"/>
    <s v="10D02"/>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0D02"/>
    <s v="10D02"/>
    <s v="10D02"/>
    <s v="1257"/>
    <s v="55"/>
    <s v="000"/>
    <s v="006"/>
    <s v="530505"/>
    <s v="1004"/>
    <s v="001"/>
    <s v="000"/>
    <s v="000"/>
    <n v="0"/>
    <n v="0"/>
    <n v="0"/>
    <n v="20"/>
    <n v="0"/>
    <n v="20"/>
    <s v="SI"/>
    <m/>
    <m/>
    <s v="MARITZA HARO "/>
    <e v="#N/A"/>
    <e v="#N/A"/>
    <e v="#N/A"/>
    <e v="#N/A"/>
    <x v="8"/>
    <e v="#N/A"/>
    <s v="SI"/>
    <e v="#N/A"/>
  </r>
  <r>
    <x v="439"/>
    <s v="CZ02"/>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CZ02"/>
    <s v="CZ02"/>
    <s v="CZ02"/>
    <s v="0052"/>
    <s v="55"/>
    <s v="000"/>
    <s v="006"/>
    <s v="530201 "/>
    <s v="1503"/>
    <s v="001"/>
    <s v="000"/>
    <s v="000"/>
    <n v="0"/>
    <n v="0"/>
    <n v="0"/>
    <n v="13814.25"/>
    <n v="0"/>
    <n v="13814.25"/>
    <s v="SI"/>
    <m/>
    <m/>
    <s v="MARITZA HARO "/>
    <e v="#N/A"/>
    <e v="#N/A"/>
    <e v="#N/A"/>
    <e v="#N/A"/>
    <x v="8"/>
    <e v="#N/A"/>
    <s v="SI"/>
    <e v="#N/A"/>
  </r>
  <r>
    <x v="439"/>
    <s v="CZ02"/>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CZ02"/>
    <s v="CZ02"/>
    <s v="CZ02"/>
    <s v="0052"/>
    <s v="55"/>
    <s v="000"/>
    <s v="006"/>
    <s v="530505"/>
    <s v="1503"/>
    <s v="001"/>
    <s v="000"/>
    <s v="000"/>
    <n v="0"/>
    <n v="0"/>
    <n v="0"/>
    <n v="60"/>
    <n v="0"/>
    <n v="60"/>
    <s v="SI"/>
    <m/>
    <m/>
    <s v="MARITZA HARO "/>
    <e v="#N/A"/>
    <e v="#N/A"/>
    <e v="#N/A"/>
    <e v="#N/A"/>
    <x v="8"/>
    <e v="#N/A"/>
    <s v="SI"/>
    <e v="#N/A"/>
  </r>
  <r>
    <x v="439"/>
    <s v="CZ02"/>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CZ02"/>
    <s v="CZ02"/>
    <s v="CZ02"/>
    <s v="0052"/>
    <s v="55"/>
    <s v="000"/>
    <s v="006"/>
    <s v="530803"/>
    <s v="1503"/>
    <s v="001"/>
    <s v="000"/>
    <s v="000"/>
    <n v="0"/>
    <n v="0"/>
    <n v="0"/>
    <n v="445.64"/>
    <n v="0"/>
    <n v="445.64"/>
    <s v="SI"/>
    <m/>
    <m/>
    <s v="MARITZA HARO "/>
    <e v="#N/A"/>
    <e v="#N/A"/>
    <e v="#N/A"/>
    <e v="#N/A"/>
    <x v="8"/>
    <e v="#N/A"/>
    <s v="SI"/>
    <e v="#N/A"/>
  </r>
  <r>
    <x v="439"/>
    <s v="05D01"/>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5D01"/>
    <s v="05D01"/>
    <s v="05D01"/>
    <s v="1091"/>
    <s v="55"/>
    <s v="000"/>
    <s v="006"/>
    <s v="530201 "/>
    <s v="0501"/>
    <s v="001"/>
    <s v="000"/>
    <s v="000"/>
    <n v="0"/>
    <n v="0"/>
    <n v="0"/>
    <n v="8376.0499999999993"/>
    <n v="0"/>
    <n v="8376.0499999999993"/>
    <s v="SI"/>
    <m/>
    <m/>
    <s v="MARITZA HARO "/>
    <e v="#N/A"/>
    <e v="#N/A"/>
    <e v="#N/A"/>
    <e v="#N/A"/>
    <x v="8"/>
    <e v="#N/A"/>
    <s v="SI"/>
    <e v="#N/A"/>
  </r>
  <r>
    <x v="439"/>
    <s v="05D04"/>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5D04"/>
    <s v="05D04"/>
    <s v="05D04"/>
    <s v="1092"/>
    <s v="55"/>
    <s v="000"/>
    <s v="006"/>
    <s v="530201"/>
    <s v="0504"/>
    <s v="001"/>
    <s v="000"/>
    <s v="000"/>
    <n v="0"/>
    <n v="0"/>
    <n v="0"/>
    <n v="738.41"/>
    <n v="0"/>
    <n v="738.41"/>
    <s v="SI"/>
    <m/>
    <m/>
    <s v="MARITZA HARO "/>
    <e v="#N/A"/>
    <e v="#N/A"/>
    <e v="#N/A"/>
    <e v="#N/A"/>
    <x v="8"/>
    <e v="#N/A"/>
    <s v="SI"/>
    <e v="#N/A"/>
  </r>
  <r>
    <x v="439"/>
    <s v="05D06"/>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5D06"/>
    <s v="05D06"/>
    <s v="05D06"/>
    <s v="1093"/>
    <s v="55"/>
    <s v="000"/>
    <s v="006"/>
    <s v="530201"/>
    <s v="0505"/>
    <s v="001"/>
    <s v="000"/>
    <s v="000"/>
    <n v="0"/>
    <n v="0"/>
    <n v="0"/>
    <n v="505.4"/>
    <n v="0"/>
    <n v="505.4"/>
    <s v="SI"/>
    <m/>
    <m/>
    <s v="MARITZA HARO "/>
    <e v="#N/A"/>
    <e v="#N/A"/>
    <e v="#N/A"/>
    <e v="#N/A"/>
    <x v="8"/>
    <e v="#N/A"/>
    <s v="SI"/>
    <e v="#N/A"/>
  </r>
  <r>
    <x v="439"/>
    <s v="16D02"/>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6D02"/>
    <s v="16D02"/>
    <s v="16D02"/>
    <s v="3430"/>
    <s v="55"/>
    <s v="000"/>
    <s v="006"/>
    <s v="530201"/>
    <s v="1604"/>
    <s v="001"/>
    <s v="000"/>
    <s v="000"/>
    <n v="0"/>
    <n v="0"/>
    <n v="0"/>
    <n v="3358.87"/>
    <n v="0"/>
    <n v="3358.87"/>
    <s v="SI"/>
    <m/>
    <m/>
    <s v="MARITZA HARO "/>
    <e v="#N/A"/>
    <e v="#N/A"/>
    <e v="#N/A"/>
    <e v="#N/A"/>
    <x v="8"/>
    <e v="#N/A"/>
    <s v="SI"/>
    <e v="#N/A"/>
  </r>
  <r>
    <x v="439"/>
    <s v="CZ03"/>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CZ03"/>
    <s v="CZ03"/>
    <s v="CZ03"/>
    <s v="0053"/>
    <s v="55"/>
    <s v="000"/>
    <s v="006"/>
    <s v="530201"/>
    <s v="0601"/>
    <s v="001"/>
    <s v="000"/>
    <s v="000"/>
    <n v="0"/>
    <n v="0"/>
    <n v="0"/>
    <n v="934.4"/>
    <n v="0"/>
    <n v="934.4"/>
    <s v="SI"/>
    <m/>
    <m/>
    <s v="MARITZA HARO "/>
    <e v="#N/A"/>
    <e v="#N/A"/>
    <e v="#N/A"/>
    <e v="#N/A"/>
    <x v="8"/>
    <e v="#N/A"/>
    <s v="SI"/>
    <e v="#N/A"/>
  </r>
  <r>
    <x v="439"/>
    <s v="16D01"/>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6D01"/>
    <s v="16D01"/>
    <s v="16D01"/>
    <s v="1401"/>
    <s v="55"/>
    <s v="000"/>
    <s v="006"/>
    <s v="530803"/>
    <s v="1601"/>
    <s v="001"/>
    <s v="000"/>
    <s v="000"/>
    <n v="0"/>
    <n v="0"/>
    <n v="0"/>
    <n v="89.59"/>
    <n v="0"/>
    <n v="89.59"/>
    <s v="SI"/>
    <m/>
    <m/>
    <s v="MARITZA HARO "/>
    <e v="#N/A"/>
    <e v="#N/A"/>
    <e v="#N/A"/>
    <e v="#N/A"/>
    <x v="8"/>
    <e v="#N/A"/>
    <s v="SI"/>
    <e v="#N/A"/>
  </r>
  <r>
    <x v="439"/>
    <s v="CZ04"/>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CZ04"/>
    <s v="CZ04"/>
    <s v="CZ04"/>
    <s v="0054"/>
    <s v="55"/>
    <s v="000"/>
    <s v="006"/>
    <s v="530201"/>
    <s v="1301"/>
    <s v="001"/>
    <s v="000"/>
    <s v="000"/>
    <n v="0"/>
    <n v="0"/>
    <n v="0"/>
    <n v="107.5"/>
    <n v="0"/>
    <n v="107.5"/>
    <s v="SI"/>
    <m/>
    <m/>
    <s v="MARITZA HARO "/>
    <e v="#N/A"/>
    <e v="#N/A"/>
    <e v="#N/A"/>
    <e v="#N/A"/>
    <x v="8"/>
    <e v="#N/A"/>
    <s v="SI"/>
    <e v="#N/A"/>
  </r>
  <r>
    <x v="439"/>
    <s v="13D03"/>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3D03"/>
    <s v="13D03"/>
    <s v="13D03"/>
    <s v="1338"/>
    <s v="55"/>
    <s v="000"/>
    <s v="006"/>
    <s v="530201"/>
    <s v="1306"/>
    <s v="001"/>
    <s v="000"/>
    <s v="000"/>
    <n v="0"/>
    <n v="0"/>
    <n v="0"/>
    <n v="2075"/>
    <n v="0"/>
    <n v="2075"/>
    <s v="SI"/>
    <m/>
    <m/>
    <s v="MARITZA HARO "/>
    <e v="#N/A"/>
    <e v="#N/A"/>
    <e v="#N/A"/>
    <e v="#N/A"/>
    <x v="8"/>
    <e v="#N/A"/>
    <s v="SI"/>
    <e v="#N/A"/>
  </r>
  <r>
    <x v="439"/>
    <s v="13D09"/>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3D09"/>
    <s v="13D09"/>
    <s v="13D09"/>
    <s v="1343"/>
    <s v="55"/>
    <s v="000"/>
    <s v="006"/>
    <s v="530201"/>
    <s v="1310"/>
    <s v="001"/>
    <s v="000"/>
    <s v="000"/>
    <n v="0"/>
    <n v="0"/>
    <n v="0"/>
    <n v="52.5"/>
    <n v="0"/>
    <n v="52.5"/>
    <s v="SI"/>
    <m/>
    <m/>
    <s v="MARITZA HARO "/>
    <e v="#N/A"/>
    <e v="#N/A"/>
    <e v="#N/A"/>
    <e v="#N/A"/>
    <x v="8"/>
    <e v="#N/A"/>
    <s v="SI"/>
    <e v="#N/A"/>
  </r>
  <r>
    <x v="439"/>
    <s v="13D04"/>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3D04"/>
    <s v="13D04"/>
    <s v="13D04"/>
    <s v="1344"/>
    <s v="55"/>
    <s v="000"/>
    <s v="006"/>
    <s v="530201"/>
    <s v="1313"/>
    <s v="001"/>
    <s v="000"/>
    <s v="000"/>
    <n v="0"/>
    <n v="0"/>
    <n v="0"/>
    <n v="184"/>
    <n v="0"/>
    <n v="184"/>
    <s v="SI"/>
    <m/>
    <m/>
    <s v="MARITZA HARO "/>
    <e v="#N/A"/>
    <e v="#N/A"/>
    <e v="#N/A"/>
    <e v="#N/A"/>
    <x v="8"/>
    <e v="#N/A"/>
    <s v="SI"/>
    <e v="#N/A"/>
  </r>
  <r>
    <x v="439"/>
    <s v="13D07"/>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3D07"/>
    <s v="13D07"/>
    <s v="13D07"/>
    <s v="1337"/>
    <s v="55"/>
    <s v="000"/>
    <s v="006"/>
    <s v="530201 "/>
    <s v="1303"/>
    <s v="001"/>
    <s v="000"/>
    <s v="000"/>
    <n v="0"/>
    <n v="0"/>
    <n v="0"/>
    <n v="0.5"/>
    <n v="0"/>
    <n v="0.5"/>
    <s v="SI"/>
    <m/>
    <m/>
    <s v="MARITZA HARO "/>
    <e v="#N/A"/>
    <e v="#N/A"/>
    <e v="#N/A"/>
    <e v="#N/A"/>
    <x v="8"/>
    <e v="#N/A"/>
    <s v="SI"/>
    <e v="#N/A"/>
  </r>
  <r>
    <x v="439"/>
    <s v="13D11"/>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3D11"/>
    <s v="13D11"/>
    <s v="13D11"/>
    <s v="1339"/>
    <s v="55"/>
    <s v="000"/>
    <s v="006"/>
    <s v="530201"/>
    <s v="1314"/>
    <s v="001"/>
    <s v="000"/>
    <s v="000"/>
    <n v="0"/>
    <n v="0"/>
    <n v="0"/>
    <n v="0.76"/>
    <n v="0"/>
    <n v="0.76"/>
    <s v="SI"/>
    <m/>
    <m/>
    <s v="MARITZA HARO "/>
    <e v="#N/A"/>
    <e v="#N/A"/>
    <e v="#N/A"/>
    <e v="#N/A"/>
    <x v="8"/>
    <e v="#N/A"/>
    <s v="SI"/>
    <e v="#N/A"/>
  </r>
  <r>
    <x v="439"/>
    <s v="13D02"/>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3D02"/>
    <s v="13D02"/>
    <s v="13D02"/>
    <s v="1336"/>
    <s v="55"/>
    <s v="000"/>
    <s v="006"/>
    <s v="530201 "/>
    <s v="1308"/>
    <s v="001"/>
    <s v="000"/>
    <s v="000"/>
    <n v="0"/>
    <n v="0"/>
    <n v="0"/>
    <n v="1.36"/>
    <n v="0"/>
    <n v="1.36"/>
    <s v="SI"/>
    <m/>
    <m/>
    <s v="MARITZA HARO "/>
    <e v="#N/A"/>
    <e v="#N/A"/>
    <e v="#N/A"/>
    <e v="#N/A"/>
    <x v="8"/>
    <e v="#N/A"/>
    <s v="SI"/>
    <e v="#N/A"/>
  </r>
  <r>
    <x v="439"/>
    <s v="13D06"/>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3D06"/>
    <s v="13D06"/>
    <s v="13D06"/>
    <s v="1340"/>
    <s v="55"/>
    <s v="000"/>
    <s v="006"/>
    <s v="530201"/>
    <s v="1302"/>
    <s v="001"/>
    <s v="000"/>
    <s v="000"/>
    <n v="0"/>
    <n v="0"/>
    <n v="0"/>
    <n v="22.36"/>
    <n v="0"/>
    <n v="22.36"/>
    <s v="SI"/>
    <m/>
    <m/>
    <s v="MARITZA HARO "/>
    <e v="#N/A"/>
    <e v="#N/A"/>
    <e v="#N/A"/>
    <e v="#N/A"/>
    <x v="8"/>
    <e v="#N/A"/>
    <s v="SI"/>
    <e v="#N/A"/>
  </r>
  <r>
    <x v="439"/>
    <s v="23D01"/>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23D01"/>
    <s v="23D01"/>
    <s v="23D01"/>
    <s v="1447"/>
    <s v="55"/>
    <s v="000"/>
    <s v="006"/>
    <s v="530201"/>
    <s v="2301"/>
    <s v="001"/>
    <s v="000"/>
    <s v="000"/>
    <n v="0"/>
    <n v="0"/>
    <n v="0"/>
    <n v="42.669999999998304"/>
    <n v="0"/>
    <n v="42.669999999998304"/>
    <s v="SI"/>
    <m/>
    <m/>
    <s v="MARITZA HARO "/>
    <e v="#N/A"/>
    <e v="#N/A"/>
    <e v="#N/A"/>
    <e v="#N/A"/>
    <x v="8"/>
    <e v="#N/A"/>
    <s v="SI"/>
    <e v="#N/A"/>
  </r>
  <r>
    <x v="439"/>
    <s v="CZ05"/>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CZ05"/>
    <s v="CZ05"/>
    <s v="CZ05"/>
    <s v="0055"/>
    <s v="55"/>
    <s v="000"/>
    <s v="006"/>
    <s v="530505"/>
    <s v="0901"/>
    <s v="001"/>
    <s v="000"/>
    <s v="000"/>
    <n v="0"/>
    <n v="0"/>
    <n v="0"/>
    <n v="20"/>
    <n v="0"/>
    <n v="20"/>
    <s v="SI"/>
    <m/>
    <m/>
    <s v="MARITZA HARO "/>
    <e v="#N/A"/>
    <e v="#N/A"/>
    <e v="#N/A"/>
    <e v="#N/A"/>
    <x v="8"/>
    <e v="#N/A"/>
    <s v="SI"/>
    <e v="#N/A"/>
  </r>
  <r>
    <x v="439"/>
    <s v="02D03"/>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2D03"/>
    <s v="02D03"/>
    <s v="02D03"/>
    <s v="1032"/>
    <s v="55"/>
    <s v="000"/>
    <s v="006"/>
    <s v="530201"/>
    <s v="0205"/>
    <s v="001"/>
    <s v="000"/>
    <s v="000"/>
    <n v="0"/>
    <n v="0"/>
    <n v="0"/>
    <n v="60"/>
    <n v="0"/>
    <n v="60"/>
    <s v="SI"/>
    <m/>
    <m/>
    <s v="MARITZA HARO "/>
    <e v="#N/A"/>
    <e v="#N/A"/>
    <e v="#N/A"/>
    <e v="#N/A"/>
    <x v="8"/>
    <e v="#N/A"/>
    <s v="SI"/>
    <e v="#N/A"/>
  </r>
  <r>
    <x v="439"/>
    <s v="24D01"/>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24D01"/>
    <s v="24D01"/>
    <s v="24D01"/>
    <s v="1235"/>
    <s v="55"/>
    <s v="000"/>
    <s v="006"/>
    <s v="530803"/>
    <s v="2401"/>
    <s v="001"/>
    <s v="000"/>
    <s v="000"/>
    <n v="0"/>
    <n v="0"/>
    <n v="0"/>
    <n v="514"/>
    <n v="0"/>
    <n v="514"/>
    <s v="SI"/>
    <m/>
    <m/>
    <s v="MARITZA HARO "/>
    <e v="#N/A"/>
    <e v="#N/A"/>
    <e v="#N/A"/>
    <e v="#N/A"/>
    <x v="8"/>
    <e v="#N/A"/>
    <s v="SI"/>
    <e v="#N/A"/>
  </r>
  <r>
    <x v="439"/>
    <s v="02D01"/>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2D01"/>
    <s v="02D01"/>
    <s v="02D01"/>
    <s v="1031"/>
    <s v="55"/>
    <s v="000"/>
    <s v="006"/>
    <s v="530505"/>
    <s v="0201"/>
    <s v="001"/>
    <s v="000"/>
    <s v="000"/>
    <n v="0"/>
    <n v="0"/>
    <n v="0"/>
    <n v="750.4"/>
    <n v="0"/>
    <n v="750.4"/>
    <s v="SI"/>
    <m/>
    <m/>
    <s v="MARITZA HARO "/>
    <e v="#N/A"/>
    <e v="#N/A"/>
    <e v="#N/A"/>
    <e v="#N/A"/>
    <x v="8"/>
    <e v="#N/A"/>
    <s v="SI"/>
    <e v="#N/A"/>
  </r>
  <r>
    <x v="439"/>
    <s v="09D21"/>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9D21"/>
    <s v="09D21"/>
    <s v="09D21"/>
    <s v="1225"/>
    <s v="55"/>
    <s v="000"/>
    <s v="006"/>
    <s v="530201"/>
    <s v="0920"/>
    <s v="001"/>
    <s v="000"/>
    <s v="000"/>
    <n v="0"/>
    <n v="0"/>
    <n v="0"/>
    <n v="671"/>
    <n v="0"/>
    <n v="671"/>
    <s v="SI"/>
    <m/>
    <m/>
    <s v="MARITZA HARO "/>
    <e v="#N/A"/>
    <e v="#N/A"/>
    <e v="#N/A"/>
    <e v="#N/A"/>
    <x v="8"/>
    <e v="#N/A"/>
    <s v="SI"/>
    <e v="#N/A"/>
  </r>
  <r>
    <x v="439"/>
    <s v="12D02"/>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2D02"/>
    <s v="12D02"/>
    <s v="12D02"/>
    <s v="1304"/>
    <s v="55"/>
    <s v="000"/>
    <s v="006"/>
    <s v="530201"/>
    <s v="1206"/>
    <s v="001"/>
    <s v="000"/>
    <s v="000"/>
    <n v="0"/>
    <n v="0"/>
    <n v="0"/>
    <n v="1118.3599999999999"/>
    <n v="0"/>
    <n v="1118.3599999999999"/>
    <s v="SI"/>
    <m/>
    <m/>
    <s v="MARITZA HARO "/>
    <e v="#N/A"/>
    <e v="#N/A"/>
    <e v="#N/A"/>
    <e v="#N/A"/>
    <x v="8"/>
    <e v="#N/A"/>
    <s v="SI"/>
    <e v="#N/A"/>
  </r>
  <r>
    <x v="439"/>
    <s v="09D13"/>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9D13"/>
    <s v="09D13"/>
    <s v="09D13"/>
    <s v="1220"/>
    <s v="55"/>
    <s v="000"/>
    <s v="006"/>
    <s v="530201"/>
    <s v="0904"/>
    <s v="001"/>
    <s v="000"/>
    <s v="000"/>
    <n v="0"/>
    <n v="0"/>
    <n v="0"/>
    <n v="15"/>
    <n v="0"/>
    <n v="15"/>
    <s v="SI"/>
    <m/>
    <m/>
    <s v="MARITZA HARO "/>
    <e v="#N/A"/>
    <e v="#N/A"/>
    <e v="#N/A"/>
    <e v="#N/A"/>
    <x v="8"/>
    <e v="#N/A"/>
    <s v="SI"/>
    <e v="#N/A"/>
  </r>
  <r>
    <x v="439"/>
    <s v="09D20"/>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9D20"/>
    <s v="09D20"/>
    <s v="09D20"/>
    <s v="1224"/>
    <s v="55"/>
    <s v="000"/>
    <s v="006"/>
    <s v="530201 "/>
    <s v="0919"/>
    <s v="001"/>
    <s v="000"/>
    <s v="000"/>
    <n v="0"/>
    <n v="0"/>
    <n v="0"/>
    <n v="18"/>
    <n v="0"/>
    <n v="18"/>
    <s v="SI"/>
    <m/>
    <m/>
    <s v="MARITZA HARO "/>
    <e v="#N/A"/>
    <e v="#N/A"/>
    <e v="#N/A"/>
    <e v="#N/A"/>
    <x v="8"/>
    <e v="#N/A"/>
    <s v="SI"/>
    <e v="#N/A"/>
  </r>
  <r>
    <x v="439"/>
    <s v="09D19"/>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9D19"/>
    <s v="09D19"/>
    <s v="09D19"/>
    <s v="1222"/>
    <s v="55"/>
    <s v="000"/>
    <s v="006"/>
    <s v="530201 "/>
    <s v="0906"/>
    <s v="001"/>
    <s v="000"/>
    <s v="000"/>
    <n v="0"/>
    <n v="0"/>
    <n v="0"/>
    <n v="2620"/>
    <n v="0"/>
    <n v="2620"/>
    <s v="SI"/>
    <m/>
    <m/>
    <s v="MARITZA HARO "/>
    <e v="#N/A"/>
    <e v="#N/A"/>
    <e v="#N/A"/>
    <e v="#N/A"/>
    <x v="8"/>
    <e v="#N/A"/>
    <s v="SI"/>
    <e v="#N/A"/>
  </r>
  <r>
    <x v="439"/>
    <s v="12D03"/>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2D03"/>
    <s v="12D03"/>
    <s v="12D03"/>
    <s v="5450"/>
    <s v="55"/>
    <s v="000"/>
    <s v="006"/>
    <s v="530505 "/>
    <s v="1205"/>
    <s v="001"/>
    <s v="000"/>
    <s v="000"/>
    <n v="0"/>
    <n v="0"/>
    <n v="0"/>
    <n v="54.34"/>
    <n v="0"/>
    <n v="54.34"/>
    <s v="SI"/>
    <m/>
    <m/>
    <s v="MARITZA HARO "/>
    <e v="#N/A"/>
    <e v="#N/A"/>
    <e v="#N/A"/>
    <e v="#N/A"/>
    <x v="8"/>
    <e v="#N/A"/>
    <s v="SI"/>
    <e v="#N/A"/>
  </r>
  <r>
    <x v="439"/>
    <s v="09D14"/>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9D14"/>
    <s v="09D14"/>
    <s v="09D14"/>
    <s v="1223"/>
    <s v="55"/>
    <s v="000"/>
    <s v="006"/>
    <s v="530201"/>
    <s v="0914"/>
    <s v="001"/>
    <s v="000"/>
    <s v="000"/>
    <n v="0"/>
    <n v="0"/>
    <n v="0"/>
    <n v="1860"/>
    <n v="0"/>
    <n v="1860"/>
    <s v="SI"/>
    <m/>
    <m/>
    <s v="MARITZA HARO "/>
    <e v="#N/A"/>
    <e v="#N/A"/>
    <e v="#N/A"/>
    <e v="#N/A"/>
    <x v="8"/>
    <e v="#N/A"/>
    <s v="SI"/>
    <e v="#N/A"/>
  </r>
  <r>
    <x v="439"/>
    <s v="24D02"/>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24D02"/>
    <s v="24D02"/>
    <s v="24D02"/>
    <s v="1217"/>
    <s v="55"/>
    <s v="000"/>
    <s v="006"/>
    <s v="530201"/>
    <s v="2403"/>
    <s v="001"/>
    <s v="000"/>
    <s v="000"/>
    <n v="0"/>
    <n v="0"/>
    <n v="0"/>
    <n v="810"/>
    <n v="0"/>
    <n v="810"/>
    <s v="SI"/>
    <m/>
    <m/>
    <s v="MARITZA HARO "/>
    <e v="#N/A"/>
    <e v="#N/A"/>
    <e v="#N/A"/>
    <e v="#N/A"/>
    <x v="8"/>
    <e v="#N/A"/>
    <s v="SI"/>
    <e v="#N/A"/>
  </r>
  <r>
    <x v="439"/>
    <s v="09D22"/>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9D22"/>
    <s v="09D22"/>
    <s v="09D22"/>
    <s v="1218"/>
    <s v="55"/>
    <s v="000"/>
    <s v="006"/>
    <s v="530201"/>
    <s v="0921"/>
    <s v="001"/>
    <s v="000"/>
    <s v="000"/>
    <n v="0"/>
    <n v="0"/>
    <n v="0"/>
    <n v="40"/>
    <n v="0"/>
    <n v="40"/>
    <s v="SI"/>
    <m/>
    <m/>
    <s v="MARITZA HARO "/>
    <e v="#N/A"/>
    <e v="#N/A"/>
    <e v="#N/A"/>
    <e v="#N/A"/>
    <x v="8"/>
    <e v="#N/A"/>
    <s v="SI"/>
    <e v="#N/A"/>
  </r>
  <r>
    <x v="439"/>
    <s v="12D04"/>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2D04"/>
    <s v="12D04"/>
    <s v="12D04"/>
    <s v="1306"/>
    <s v="55"/>
    <s v="000"/>
    <s v="006"/>
    <s v="530505"/>
    <s v="1207"/>
    <s v="001"/>
    <s v="000"/>
    <s v="000"/>
    <n v="0"/>
    <n v="0"/>
    <n v="0"/>
    <n v="40.42"/>
    <n v="0"/>
    <n v="40.42"/>
    <s v="SI"/>
    <m/>
    <m/>
    <s v="MARITZA HARO "/>
    <e v="#N/A"/>
    <e v="#N/A"/>
    <e v="#N/A"/>
    <e v="#N/A"/>
    <x v="8"/>
    <e v="#N/A"/>
    <s v="SI"/>
    <e v="#N/A"/>
  </r>
  <r>
    <x v="439"/>
    <s v="12D05"/>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2D05"/>
    <s v="12D05"/>
    <s v="12D05"/>
    <s v="5520"/>
    <s v="55"/>
    <s v="000"/>
    <s v="006"/>
    <s v="530201"/>
    <s v="1208"/>
    <s v="001"/>
    <s v="000"/>
    <s v="000"/>
    <n v="0"/>
    <n v="0"/>
    <n v="0"/>
    <n v="40"/>
    <n v="0"/>
    <n v="40"/>
    <s v="SI"/>
    <m/>
    <m/>
    <s v="MARITZA HARO "/>
    <e v="#N/A"/>
    <e v="#N/A"/>
    <e v="#N/A"/>
    <e v="#N/A"/>
    <x v="8"/>
    <e v="#N/A"/>
    <s v="SI"/>
    <e v="#N/A"/>
  </r>
  <r>
    <x v="439"/>
    <s v="02D04"/>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2D04"/>
    <s v="02D04"/>
    <s v="02D04"/>
    <s v="1034"/>
    <s v="55"/>
    <s v="000"/>
    <s v="006"/>
    <s v="530505"/>
    <s v="0204"/>
    <s v="001"/>
    <s v="000"/>
    <s v="000"/>
    <n v="0"/>
    <n v="0"/>
    <n v="0"/>
    <n v="17"/>
    <n v="0"/>
    <n v="17"/>
    <s v="SI"/>
    <m/>
    <m/>
    <s v="MARITZA HARO "/>
    <e v="#N/A"/>
    <e v="#N/A"/>
    <e v="#N/A"/>
    <e v="#N/A"/>
    <x v="8"/>
    <e v="#N/A"/>
    <s v="SI"/>
    <e v="#N/A"/>
  </r>
  <r>
    <x v="439"/>
    <s v="01D04"/>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1D04"/>
    <s v="01D04"/>
    <s v="01D04"/>
    <s v="1009"/>
    <s v="55"/>
    <s v="000"/>
    <s v="006"/>
    <s v="530803"/>
    <s v="0103"/>
    <s v="001"/>
    <s v="000"/>
    <s v="000"/>
    <n v="0"/>
    <n v="0"/>
    <n v="0"/>
    <n v="1.24"/>
    <n v="0"/>
    <n v="1.24"/>
    <s v="SI"/>
    <m/>
    <m/>
    <s v="MARITZA HARO "/>
    <e v="#N/A"/>
    <e v="#N/A"/>
    <e v="#N/A"/>
    <e v="#N/A"/>
    <x v="8"/>
    <e v="#N/A"/>
    <s v="SI"/>
    <e v="#N/A"/>
  </r>
  <r>
    <x v="439"/>
    <s v="01D08"/>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1D08"/>
    <s v="01D08"/>
    <s v="01D08"/>
    <s v="1012"/>
    <s v="55"/>
    <s v="000"/>
    <s v="006"/>
    <s v="530201"/>
    <s v="0109"/>
    <s v="001"/>
    <s v="000"/>
    <s v="000"/>
    <n v="0"/>
    <n v="0"/>
    <n v="0"/>
    <n v="10"/>
    <n v="0"/>
    <n v="10"/>
    <s v="SI"/>
    <m/>
    <m/>
    <s v="MARITZA HARO "/>
    <e v="#N/A"/>
    <e v="#N/A"/>
    <e v="#N/A"/>
    <e v="#N/A"/>
    <x v="8"/>
    <e v="#N/A"/>
    <s v="SI"/>
    <e v="#N/A"/>
  </r>
  <r>
    <x v="439"/>
    <s v="14D04"/>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4D04"/>
    <s v="14D04"/>
    <s v="14D04"/>
    <s v="1361"/>
    <s v="55"/>
    <s v="000"/>
    <s v="006"/>
    <s v="530201 "/>
    <s v="1402"/>
    <s v="001"/>
    <s v="000"/>
    <s v="000"/>
    <n v="0"/>
    <n v="0"/>
    <n v="0"/>
    <n v="131"/>
    <n v="0"/>
    <n v="131"/>
    <s v="SI"/>
    <m/>
    <m/>
    <s v="MARITZA HARO "/>
    <e v="#N/A"/>
    <e v="#N/A"/>
    <e v="#N/A"/>
    <e v="#N/A"/>
    <x v="8"/>
    <e v="#N/A"/>
    <s v="SI"/>
    <e v="#N/A"/>
  </r>
  <r>
    <x v="439"/>
    <s v="14D06"/>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4D06"/>
    <s v="14D06"/>
    <s v="14D06"/>
    <s v="1364"/>
    <s v="55"/>
    <s v="000"/>
    <s v="006"/>
    <s v="530201"/>
    <s v="1405"/>
    <s v="001"/>
    <s v="000"/>
    <s v="000"/>
    <n v="0"/>
    <n v="0"/>
    <n v="0"/>
    <n v="6.4"/>
    <n v="0"/>
    <n v="6.4"/>
    <s v="SI"/>
    <m/>
    <m/>
    <s v="MARITZA HARO "/>
    <e v="#N/A"/>
    <e v="#N/A"/>
    <e v="#N/A"/>
    <e v="#N/A"/>
    <x v="8"/>
    <e v="#N/A"/>
    <s v="SI"/>
    <e v="#N/A"/>
  </r>
  <r>
    <x v="439"/>
    <s v="03D01"/>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3D01"/>
    <s v="03D01"/>
    <s v="03D01"/>
    <s v="1051"/>
    <s v="55"/>
    <s v="000"/>
    <s v="006"/>
    <s v="530201"/>
    <s v="0301"/>
    <s v="001"/>
    <s v="000"/>
    <s v="000"/>
    <n v="0"/>
    <n v="0"/>
    <n v="0"/>
    <n v="75"/>
    <n v="0"/>
    <n v="75"/>
    <s v="SI"/>
    <m/>
    <m/>
    <s v="MARITZA HARO "/>
    <e v="#N/A"/>
    <e v="#N/A"/>
    <e v="#N/A"/>
    <e v="#N/A"/>
    <x v="8"/>
    <e v="#N/A"/>
    <s v="SI"/>
    <e v="#N/A"/>
  </r>
  <r>
    <x v="439"/>
    <s v="03D02"/>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3D02"/>
    <s v="03D02"/>
    <s v="03D02"/>
    <s v="6330"/>
    <s v="55"/>
    <s v="000"/>
    <s v="006"/>
    <s v="530201"/>
    <s v="0101"/>
    <s v="001"/>
    <s v="000"/>
    <s v="000"/>
    <n v="0"/>
    <n v="0"/>
    <n v="0"/>
    <n v="59.52"/>
    <n v="0"/>
    <n v="59.52"/>
    <s v="SI"/>
    <m/>
    <m/>
    <s v="MARITZA HARO "/>
    <e v="#N/A"/>
    <e v="#N/A"/>
    <e v="#N/A"/>
    <e v="#N/A"/>
    <x v="8"/>
    <e v="#N/A"/>
    <s v="SI"/>
    <e v="#N/A"/>
  </r>
  <r>
    <x v="439"/>
    <s v="01D04"/>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1D04"/>
    <s v="01D04"/>
    <s v="01D04"/>
    <n v="1009"/>
    <s v="55"/>
    <s v="000"/>
    <s v="006"/>
    <s v="530201"/>
    <s v="0103"/>
    <s v="001"/>
    <s v="000"/>
    <s v="000"/>
    <n v="0"/>
    <n v="0"/>
    <n v="0"/>
    <n v="79.95"/>
    <n v="0"/>
    <n v="79.95"/>
    <s v="SI"/>
    <m/>
    <m/>
    <s v="MARITZA HARO "/>
    <e v="#N/A"/>
    <e v="#N/A"/>
    <e v="#N/A"/>
    <e v="#N/A"/>
    <x v="8"/>
    <e v="#N/A"/>
    <s v="SI"/>
    <e v="#N/A"/>
  </r>
  <r>
    <x v="439"/>
    <s v="14D03"/>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4D03"/>
    <s v="14D03"/>
    <s v="14D03"/>
    <s v="1365"/>
    <s v="55"/>
    <s v="000"/>
    <s v="006"/>
    <s v="530201"/>
    <s v="1406"/>
    <s v="001"/>
    <s v="000"/>
    <s v="000"/>
    <n v="0"/>
    <n v="0"/>
    <n v="0"/>
    <n v="1.63"/>
    <n v="0"/>
    <n v="1.63"/>
    <s v="SI"/>
    <m/>
    <m/>
    <s v="MARITZA HARO "/>
    <e v="#N/A"/>
    <e v="#N/A"/>
    <e v="#N/A"/>
    <e v="#N/A"/>
    <x v="8"/>
    <e v="#N/A"/>
    <s v="SI"/>
    <e v="#N/A"/>
  </r>
  <r>
    <x v="439"/>
    <s v="CZ06"/>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CZ06"/>
    <s v="CZ06"/>
    <s v="CZ06"/>
    <s v="0056"/>
    <s v="55"/>
    <s v="000"/>
    <s v="006"/>
    <s v="530201"/>
    <s v="0101"/>
    <s v="001"/>
    <s v="000"/>
    <s v="000"/>
    <n v="0"/>
    <n v="0"/>
    <n v="0"/>
    <n v="67.2"/>
    <n v="0"/>
    <n v="67.2"/>
    <s v="SI"/>
    <m/>
    <m/>
    <s v="MARITZA HARO "/>
    <e v="#N/A"/>
    <e v="#N/A"/>
    <e v="#N/A"/>
    <e v="#N/A"/>
    <x v="8"/>
    <e v="#N/A"/>
    <s v="SI"/>
    <e v="#N/A"/>
  </r>
  <r>
    <x v="439"/>
    <s v="01D03"/>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1D03"/>
    <s v="01D03"/>
    <s v="01D03"/>
    <s v="1011"/>
    <s v="55"/>
    <s v="000"/>
    <s v="006"/>
    <s v="530201"/>
    <s v="0108"/>
    <s v="001"/>
    <s v="000"/>
    <s v="000"/>
    <n v="0"/>
    <n v="0"/>
    <n v="0"/>
    <n v="0.4"/>
    <n v="0"/>
    <n v="0.4"/>
    <s v="SI"/>
    <m/>
    <m/>
    <s v="MARITZA HARO "/>
    <e v="#N/A"/>
    <e v="#N/A"/>
    <e v="#N/A"/>
    <e v="#N/A"/>
    <x v="8"/>
    <e v="#N/A"/>
    <s v="SI"/>
    <e v="#N/A"/>
  </r>
  <r>
    <x v="439"/>
    <s v="11D07"/>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1D07"/>
    <s v="11D07"/>
    <s v="11D07"/>
    <s v="1277"/>
    <s v="55"/>
    <s v="000"/>
    <s v="006"/>
    <s v="530201 "/>
    <s v="1108"/>
    <s v="001"/>
    <s v="000"/>
    <s v="000"/>
    <n v="0"/>
    <n v="0"/>
    <n v="0"/>
    <n v="0.06"/>
    <n v="0"/>
    <n v="0.06"/>
    <s v="SI"/>
    <m/>
    <m/>
    <s v="MARITZA HARO "/>
    <e v="#N/A"/>
    <e v="#N/A"/>
    <e v="#N/A"/>
    <e v="#N/A"/>
    <x v="8"/>
    <e v="#N/A"/>
    <s v="SI"/>
    <e v="#N/A"/>
  </r>
  <r>
    <x v="439"/>
    <s v="19D03"/>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9D03"/>
    <s v="19D03"/>
    <s v="19D03"/>
    <s v="1492"/>
    <s v="55"/>
    <s v="000"/>
    <s v="006"/>
    <s v="530201"/>
    <s v="1902"/>
    <s v="001"/>
    <s v="000"/>
    <s v="000"/>
    <n v="0"/>
    <n v="0"/>
    <n v="0"/>
    <n v="57"/>
    <n v="0"/>
    <n v="57"/>
    <s v="SI"/>
    <m/>
    <m/>
    <s v="MARITZA HARO "/>
    <e v="#N/A"/>
    <e v="#N/A"/>
    <e v="#N/A"/>
    <e v="#N/A"/>
    <x v="8"/>
    <e v="#N/A"/>
    <s v="SI"/>
    <e v="#N/A"/>
  </r>
  <r>
    <x v="439"/>
    <s v="11D05"/>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1D05"/>
    <s v="11D05"/>
    <s v="11D05"/>
    <s v="1276"/>
    <s v="55"/>
    <s v="000"/>
    <s v="006"/>
    <s v="530201"/>
    <s v="1106"/>
    <s v="001"/>
    <s v="000"/>
    <s v="000"/>
    <n v="0"/>
    <n v="0"/>
    <n v="0"/>
    <n v="70"/>
    <n v="0"/>
    <n v="70"/>
    <s v="SI"/>
    <m/>
    <m/>
    <s v="MARITZA HARO "/>
    <e v="#N/A"/>
    <e v="#N/A"/>
    <e v="#N/A"/>
    <e v="#N/A"/>
    <x v="8"/>
    <e v="#N/A"/>
    <s v="SI"/>
    <e v="#N/A"/>
  </r>
  <r>
    <x v="439"/>
    <s v="11D04"/>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1D04"/>
    <s v="11D04"/>
    <s v="11D04"/>
    <s v="1279"/>
    <s v="55"/>
    <s v="000"/>
    <s v="006"/>
    <s v="530201"/>
    <s v="1110"/>
    <s v="001"/>
    <s v="000"/>
    <s v="000"/>
    <n v="0"/>
    <n v="0"/>
    <n v="0"/>
    <n v="36.5"/>
    <n v="0"/>
    <n v="36.5"/>
    <s v="SI"/>
    <m/>
    <m/>
    <s v="MARITZA HARO "/>
    <e v="#N/A"/>
    <e v="#N/A"/>
    <e v="#N/A"/>
    <e v="#N/A"/>
    <x v="8"/>
    <e v="#N/A"/>
    <s v="SI"/>
    <e v="#N/A"/>
  </r>
  <r>
    <x v="439"/>
    <s v="19D04"/>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9D04"/>
    <s v="19D04"/>
    <s v="19D04"/>
    <s v="1491"/>
    <s v="55"/>
    <s v="000"/>
    <s v="006"/>
    <s v="530201 "/>
    <s v="1905"/>
    <s v="001"/>
    <s v="000"/>
    <s v="000"/>
    <n v="0"/>
    <n v="0"/>
    <n v="0"/>
    <n v="2.2000000000000002"/>
    <n v="0"/>
    <n v="2.2000000000000002"/>
    <s v="SI"/>
    <m/>
    <m/>
    <s v="MARITZA HARO "/>
    <e v="#N/A"/>
    <e v="#N/A"/>
    <e v="#N/A"/>
    <e v="#N/A"/>
    <x v="8"/>
    <e v="#N/A"/>
    <s v="SI"/>
    <e v="#N/A"/>
  </r>
  <r>
    <x v="439"/>
    <s v="07D01"/>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7D01"/>
    <s v="07D01"/>
    <s v="07D01"/>
    <s v="7110"/>
    <s v="55"/>
    <s v="000"/>
    <s v="006"/>
    <s v="530505 "/>
    <s v="0709"/>
    <s v="001"/>
    <s v="000"/>
    <s v="000"/>
    <n v="0"/>
    <n v="0"/>
    <n v="0"/>
    <n v="125"/>
    <n v="0"/>
    <n v="125"/>
    <s v="SI"/>
    <m/>
    <m/>
    <s v="MARITZA HARO "/>
    <e v="#N/A"/>
    <e v="#N/A"/>
    <e v="#N/A"/>
    <e v="#N/A"/>
    <x v="8"/>
    <e v="#N/A"/>
    <s v="SI"/>
    <e v="#N/A"/>
  </r>
  <r>
    <x v="439"/>
    <s v="07D03"/>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7D03"/>
    <s v="07D03"/>
    <s v="07D03"/>
    <s v="1140"/>
    <s v="55"/>
    <s v="000"/>
    <s v="006"/>
    <s v="530505"/>
    <s v="0713"/>
    <s v="001"/>
    <s v="000"/>
    <s v="000"/>
    <n v="0"/>
    <n v="0"/>
    <n v="0"/>
    <n v="689"/>
    <n v="0"/>
    <n v="689"/>
    <s v="SI"/>
    <m/>
    <m/>
    <s v="MARITZA HARO "/>
    <e v="#N/A"/>
    <e v="#N/A"/>
    <e v="#N/A"/>
    <e v="#N/A"/>
    <x v="8"/>
    <e v="#N/A"/>
    <s v="SI"/>
    <e v="#N/A"/>
  </r>
  <r>
    <x v="439"/>
    <s v="11D06"/>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1D06"/>
    <s v="11D06"/>
    <s v="11D06"/>
    <s v="1275"/>
    <s v="55"/>
    <s v="000"/>
    <s v="006"/>
    <s v="530505"/>
    <s v="1102"/>
    <s v="001"/>
    <s v="000"/>
    <s v="000"/>
    <n v="0"/>
    <n v="0"/>
    <n v="0"/>
    <n v="110"/>
    <n v="0"/>
    <n v="110"/>
    <s v="SI"/>
    <m/>
    <m/>
    <s v="MARITZA HARO "/>
    <e v="#N/A"/>
    <e v="#N/A"/>
    <e v="#N/A"/>
    <e v="#N/A"/>
    <x v="8"/>
    <e v="#N/A"/>
    <s v="SI"/>
    <e v="#N/A"/>
  </r>
  <r>
    <x v="439"/>
    <s v="11D03"/>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1D03"/>
    <s v="11D03"/>
    <s v="11D03"/>
    <s v="1278"/>
    <s v="55"/>
    <s v="000"/>
    <s v="006"/>
    <s v="530201 "/>
    <s v="1109"/>
    <s v="001"/>
    <s v="000"/>
    <s v="000"/>
    <n v="0"/>
    <n v="0"/>
    <n v="0"/>
    <n v="80.5"/>
    <n v="0"/>
    <n v="80.5"/>
    <s v="SI"/>
    <m/>
    <m/>
    <s v="MARITZA HARO "/>
    <e v="#N/A"/>
    <e v="#N/A"/>
    <e v="#N/A"/>
    <e v="#N/A"/>
    <x v="8"/>
    <e v="#N/A"/>
    <s v="SI"/>
    <e v="#N/A"/>
  </r>
  <r>
    <x v="439"/>
    <s v="07D06"/>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7D06"/>
    <s v="07D06"/>
    <s v="07D06"/>
    <s v="1136"/>
    <s v="55"/>
    <s v="000"/>
    <s v="006"/>
    <s v="530201"/>
    <s v="0712"/>
    <s v="001"/>
    <s v="000"/>
    <s v="000"/>
    <n v="0"/>
    <n v="0"/>
    <n v="0"/>
    <n v="112"/>
    <n v="0"/>
    <n v="112"/>
    <s v="SI"/>
    <m/>
    <m/>
    <s v="MARITZA HARO "/>
    <e v="#N/A"/>
    <e v="#N/A"/>
    <e v="#N/A"/>
    <e v="#N/A"/>
    <x v="8"/>
    <e v="#N/A"/>
    <s v="SI"/>
    <e v="#N/A"/>
  </r>
  <r>
    <x v="439"/>
    <s v="07D04"/>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7D04"/>
    <s v="07D04"/>
    <s v="07D04"/>
    <s v="1139"/>
    <s v="55"/>
    <s v="000"/>
    <s v="006"/>
    <s v="530201"/>
    <s v="0710"/>
    <s v="001"/>
    <s v="000"/>
    <s v="000"/>
    <n v="0"/>
    <n v="0"/>
    <n v="0"/>
    <n v="184"/>
    <n v="0"/>
    <n v="184"/>
    <s v="SI"/>
    <m/>
    <m/>
    <s v="MARITZA HARO "/>
    <e v="#N/A"/>
    <e v="#N/A"/>
    <e v="#N/A"/>
    <e v="#N/A"/>
    <x v="8"/>
    <e v="#N/A"/>
    <s v="SI"/>
    <e v="#N/A"/>
  </r>
  <r>
    <x v="439"/>
    <s v="19D02"/>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9D02"/>
    <s v="19D02"/>
    <s v="19D02"/>
    <s v="7531"/>
    <s v="55"/>
    <s v="000"/>
    <s v="006"/>
    <s v="530201"/>
    <s v="1909"/>
    <s v="001"/>
    <s v="000"/>
    <s v="000"/>
    <n v="0"/>
    <n v="0"/>
    <n v="0"/>
    <n v="25"/>
    <n v="0"/>
    <n v="25"/>
    <s v="SI"/>
    <m/>
    <m/>
    <s v="MARITZA HARO "/>
    <e v="#N/A"/>
    <e v="#N/A"/>
    <e v="#N/A"/>
    <e v="#N/A"/>
    <x v="8"/>
    <e v="#N/A"/>
    <s v="SI"/>
    <e v="#N/A"/>
  </r>
  <r>
    <x v="439"/>
    <s v="07D02"/>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7D02"/>
    <s v="07D02"/>
    <s v="07D02"/>
    <s v="1132"/>
    <s v="55"/>
    <s v="000"/>
    <s v="006"/>
    <s v="530201"/>
    <s v="0701"/>
    <s v="001"/>
    <s v="000"/>
    <s v="000"/>
    <n v="0"/>
    <n v="0"/>
    <n v="0"/>
    <n v="45.39"/>
    <n v="0"/>
    <n v="45.39"/>
    <s v="SI"/>
    <m/>
    <m/>
    <s v="MARITZA HARO "/>
    <e v="#N/A"/>
    <e v="#N/A"/>
    <e v="#N/A"/>
    <e v="#N/A"/>
    <x v="8"/>
    <e v="#N/A"/>
    <s v="SI"/>
    <e v="#N/A"/>
  </r>
  <r>
    <x v="439"/>
    <s v="19D01"/>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9D01"/>
    <s v="19D01"/>
    <s v="19D01"/>
    <s v="7520"/>
    <s v="55"/>
    <s v="000"/>
    <s v="006"/>
    <s v="530505"/>
    <s v="1901"/>
    <s v="001"/>
    <s v="000"/>
    <s v="000"/>
    <n v="0"/>
    <n v="0"/>
    <n v="0"/>
    <n v="20.8"/>
    <n v="0"/>
    <n v="20.8"/>
    <s v="SI"/>
    <m/>
    <m/>
    <s v="MARITZA HARO "/>
    <e v="#N/A"/>
    <e v="#N/A"/>
    <e v="#N/A"/>
    <e v="#N/A"/>
    <x v="8"/>
    <e v="#N/A"/>
    <s v="SI"/>
    <e v="#N/A"/>
  </r>
  <r>
    <x v="439"/>
    <s v="CZ07"/>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CZ07"/>
    <s v="CZ07"/>
    <s v="CZ07"/>
    <s v="0057"/>
    <s v="55"/>
    <s v="000"/>
    <s v="006"/>
    <s v="530505"/>
    <s v="1101"/>
    <s v="001"/>
    <s v="000"/>
    <s v="000"/>
    <n v="0"/>
    <n v="0"/>
    <n v="0"/>
    <n v="96"/>
    <n v="0"/>
    <n v="96"/>
    <s v="SI"/>
    <m/>
    <m/>
    <s v="MARITZA HARO "/>
    <e v="#N/A"/>
    <e v="#N/A"/>
    <e v="#N/A"/>
    <e v="#N/A"/>
    <x v="8"/>
    <e v="#N/A"/>
    <s v="SI"/>
    <e v="#N/A"/>
  </r>
  <r>
    <x v="439"/>
    <s v="11D08"/>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1D08"/>
    <s v="11D08"/>
    <s v="11D08"/>
    <s v="1280"/>
    <s v="55"/>
    <s v="000"/>
    <s v="006"/>
    <s v="530201"/>
    <s v="1111"/>
    <s v="001"/>
    <s v="000"/>
    <s v="000"/>
    <n v="0"/>
    <n v="0"/>
    <n v="0"/>
    <n v="99"/>
    <n v="0"/>
    <n v="99"/>
    <s v="SI"/>
    <m/>
    <m/>
    <s v="MARITZA HARO "/>
    <e v="#N/A"/>
    <e v="#N/A"/>
    <e v="#N/A"/>
    <e v="#N/A"/>
    <x v="8"/>
    <e v="#N/A"/>
    <s v="SI"/>
    <e v="#N/A"/>
  </r>
  <r>
    <x v="439"/>
    <s v="09D24"/>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09D24"/>
    <s v="09D24"/>
    <s v="09D24"/>
    <s v="1232"/>
    <s v="55"/>
    <s v="000"/>
    <s v="006"/>
    <s v="530201"/>
    <s v="0907"/>
    <s v="001"/>
    <s v="000"/>
    <s v="000"/>
    <n v="0"/>
    <n v="0"/>
    <n v="0"/>
    <n v="40"/>
    <n v="0"/>
    <n v="40"/>
    <s v="SI"/>
    <m/>
    <m/>
    <s v="MARITZA HARO "/>
    <e v="#N/A"/>
    <e v="#N/A"/>
    <e v="#N/A"/>
    <e v="#N/A"/>
    <x v="8"/>
    <e v="#N/A"/>
    <s v="SI"/>
    <e v="#N/A"/>
  </r>
  <r>
    <x v="439"/>
    <s v="17D06"/>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17D06"/>
    <s v="17D06"/>
    <s v="17D06"/>
    <s v="1435"/>
    <s v="55"/>
    <s v="000"/>
    <s v="006"/>
    <s v="530505"/>
    <s v="1701"/>
    <s v="001"/>
    <s v="000"/>
    <s v="000"/>
    <n v="0"/>
    <n v="0"/>
    <n v="0"/>
    <n v="0.29999999999927202"/>
    <n v="0"/>
    <n v="0.29999999999927202"/>
    <s v="SI"/>
    <m/>
    <m/>
    <s v="MARITZA HARO "/>
    <e v="#N/A"/>
    <e v="#N/A"/>
    <e v="#N/A"/>
    <e v="#N/A"/>
    <x v="8"/>
    <e v="#N/A"/>
    <s v="SI"/>
    <e v="#N/A"/>
  </r>
  <r>
    <x v="439"/>
    <s v="112003081"/>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PREVENCION Y PROMOCION DE LA SALUD"/>
    <s v="Adquisición de cadena de frio para vacunas del esquema regular DNI"/>
    <s v="PLANTA CENTRAL"/>
    <n v="9999"/>
    <n v="55"/>
    <s v="000"/>
    <s v="006"/>
    <n v="581202"/>
    <n v="1701"/>
    <s v="001"/>
    <s v="0000"/>
    <s v="0000"/>
    <n v="56033.05"/>
    <n v="0"/>
    <n v="56033.05"/>
    <n v="0"/>
    <n v="0"/>
    <n v="0"/>
    <s v="SI"/>
    <m/>
    <m/>
    <s v="MARITZA HARO "/>
    <n v="56033.07"/>
    <n v="0"/>
    <n v="56033.07"/>
    <s v="SUB VIGILANCIA PREVENCION CONTROL SALUD"/>
    <x v="38"/>
    <s v="PPR"/>
    <s v="SI"/>
    <n v="1.9999999996798579E-2"/>
  </r>
  <r>
    <x v="439"/>
    <s v="112003081"/>
    <s v="MSP-SVPCS-2022-2193-M"/>
    <d v="2022-11-08T00:00:00"/>
    <s v="MSP-DPI-2022-1940-M"/>
    <d v="2022-11-09T00:00:00"/>
    <x v="0"/>
    <s v="Se plantea la presente reforma con el fin de optimizar recursos del programa Presupuesto Por Resultados, con el fin de proceder con la adquisición de equipos de cadena de frío de la Estrategia Nacional de Inmunizaciones."/>
    <s v="PREVENCION Y PROMOCION DE LA SALUD"/>
    <s v="Adquisición de cadena de frio para vacunas del esquema regular DNI"/>
    <s v="PLANTA CENTRAL"/>
    <n v="9999"/>
    <n v="55"/>
    <s v="000"/>
    <s v="006"/>
    <n v="581202"/>
    <n v="1701"/>
    <s v="001"/>
    <s v="0000"/>
    <s v="0000"/>
    <n v="0.02"/>
    <n v="0"/>
    <n v="0.02"/>
    <n v="0"/>
    <n v="0"/>
    <n v="0"/>
    <s v="NO"/>
    <m/>
    <m/>
    <s v="MARITZA HARO "/>
    <n v="56033.07"/>
    <n v="0"/>
    <n v="56033.07"/>
    <s v="SUB VIGILANCIA PREVENCION CONTROL SALUD"/>
    <x v="38"/>
    <s v="PPR"/>
    <s v="SI"/>
    <n v="1.9999999996798579E-2"/>
  </r>
  <r>
    <x v="440"/>
    <s v="113004004"/>
    <s v="'MSP-DNSAT-2022-0654-M"/>
    <d v="2022-11-09T00:00:00"/>
    <m/>
    <m/>
    <x v="0"/>
    <s v="Movilizaciones para implementar en territorio políticas, marcos normativos, planes, estrategias y actividades sobre salud ambiental y en el trabajo."/>
    <s v="PREVENCION Y PROMOCION DE LA SALUD"/>
    <s v="Movilizaciones para implementar en territorio políticas, marcos normativos, planes, estrategias y actividades sobre salud ambiental y en el trabajo."/>
    <s v="PLANTA CENTRAL"/>
    <n v="9999"/>
    <n v="55"/>
    <s v="000"/>
    <s v="003"/>
    <n v="530303"/>
    <n v="1701"/>
    <s v="001"/>
    <s v="0000"/>
    <s v="0000"/>
    <n v="1800"/>
    <n v="0"/>
    <n v="1800"/>
    <n v="0"/>
    <n v="0"/>
    <n v="0"/>
    <s v="SI"/>
    <m/>
    <m/>
    <s v="Irlanda Tejada"/>
    <n v="1800"/>
    <n v="0"/>
    <n v="1800"/>
    <s v="SUB PROMOCION SALUD INTERCULTURAL  IGUALDAD"/>
    <x v="1"/>
    <s v="NO APLICA"/>
    <s v="SI"/>
    <n v="0"/>
  </r>
  <r>
    <x v="440"/>
    <s v="132001003"/>
    <s v="'MSP-DNSAT-2022-0654-M"/>
    <d v="2022-11-09T00:00:00"/>
    <m/>
    <m/>
    <x v="0"/>
    <s v="Movilizaciones para implementar en territorio políticas, marcos normativos, planes, estrategias y actividades sobre salud ambiental y en el trabajo."/>
    <s v="ADMINISTRACION CENTRAL"/>
    <s v="Asignación esigef para financiar actividades priorizadas "/>
    <s v="PLANTA CENTRAL"/>
    <n v="9999"/>
    <s v="01"/>
    <s v="000"/>
    <s v="001"/>
    <n v="580104"/>
    <n v="1701"/>
    <s v="001"/>
    <s v="0000"/>
    <s v="0000"/>
    <n v="0"/>
    <n v="0"/>
    <n v="0"/>
    <n v="1800"/>
    <n v="0"/>
    <n v="1800"/>
    <s v="SI"/>
    <m/>
    <m/>
    <s v="Irlanda Tejada"/>
    <n v="65083"/>
    <n v="-143.4"/>
    <n v="64939.6"/>
    <s v="COOR PLANIFICACION GEST ESTRAT"/>
    <x v="25"/>
    <s v="Presupuesto por Resultados"/>
    <s v="SI"/>
    <n v="64939.6"/>
  </r>
  <r>
    <x v="441"/>
    <s v="111002021"/>
    <s v="MSP-SRSNS-2022-2917-M"/>
    <d v="2022-11-10T00:00:00"/>
    <s v="MSP-DPI-2022-1957-M"/>
    <d v="2022-11-11T00:00:00"/>
    <x v="0"/>
    <s v="PRIMERA ASIGNACIÓN DEL MEF PARA PAGO PRESTADORES DE LA RED CON CORTE AL 30 DE OCTUBRE DE 2022, SEGÚN INFORME TÉCNICO DNARPC-INF-2022-0160 DE 09 DE NOVIEMBRE DE 2022"/>
    <s v="GOBERNANZA DE LA SALUD"/>
    <s v="Monto asignado por el MEF para pago prestaciones de servicios de Salud la Red "/>
    <s v="PLANTA CENTRAL"/>
    <n v="9999"/>
    <n v="58"/>
    <s v="000"/>
    <s v="002"/>
    <n v="530226"/>
    <n v="1701"/>
    <s v="001"/>
    <s v="0000"/>
    <s v="0000"/>
    <n v="0"/>
    <n v="0"/>
    <n v="0"/>
    <n v="4999999.99"/>
    <n v="0"/>
    <n v="4999999.99"/>
    <s v="SI"/>
    <m/>
    <m/>
    <s v="Mayra Espinoza"/>
    <n v="9.9999979138374329E-3"/>
    <n v="0"/>
    <n v="9.9999979138374329E-3"/>
    <s v="SUBSE RECTORIA SISTEMA NACIONAL SALUD"/>
    <x v="24"/>
    <s v="NO APLICA"/>
    <s v="SI"/>
    <n v="9.9999979138374329E-3"/>
  </r>
  <r>
    <x v="441"/>
    <s v="ZONAL 1"/>
    <s v="MSP-SRSNS-2022-2917-M"/>
    <d v="2022-11-10T00:00:00"/>
    <s v="MSP-DPI-2022-1957-M"/>
    <d v="2022-11-11T00:00:00"/>
    <x v="0"/>
    <s v="PRIMERA ASIGNACIÓN DEL MEF PARA PAGO PRESTADORES DE LA RED CON CORTE AL 30 DE OCTUBRE DE 2022, SEGÚN INFORME TÉCNICO DNARPC-INF-2022-0160 DE 09 DE NOVIEMBRE DE 2022"/>
    <s v="ZONAL 1"/>
    <s v="ZONAL 1"/>
    <s v="ZONAL 1"/>
    <n v="51"/>
    <s v="58"/>
    <s v="000"/>
    <s v="002"/>
    <s v="990102"/>
    <s v="001"/>
    <s v="1001"/>
    <s v="0000"/>
    <s v="0000"/>
    <n v="63312.01"/>
    <n v="0"/>
    <n v="63312.01"/>
    <n v="0"/>
    <n v="0"/>
    <n v="0"/>
    <s v="SI"/>
    <m/>
    <m/>
    <s v="Mayra Espinoza"/>
    <e v="#N/A"/>
    <e v="#N/A"/>
    <e v="#N/A"/>
    <e v="#N/A"/>
    <x v="8"/>
    <e v="#N/A"/>
    <e v="#N/A"/>
    <e v="#N/A"/>
  </r>
  <r>
    <x v="441"/>
    <s v="ZONAL 1"/>
    <s v="MSP-SRSNS-2022-2917-M"/>
    <d v="2022-11-10T00:00:00"/>
    <s v="MSP-DPI-2022-1957-M"/>
    <d v="2022-11-11T00:00:00"/>
    <x v="0"/>
    <s v="PRIMERA ASIGNACIÓN DEL MEF PARA PAGO PRESTADORES DE LA RED CON CORTE AL 30 DE OCTUBRE DE 2022, SEGÚN INFORME TÉCNICO DNARPC-INF-2022-0160 DE 09 DE NOVIEMBRE DE 2022"/>
    <s v="ZONAL 1"/>
    <s v="ZONAL 1"/>
    <s v="ZONAL 1"/>
    <n v="51"/>
    <s v="58"/>
    <s v="000"/>
    <s v="002"/>
    <s v="530226"/>
    <s v="001"/>
    <s v="1001"/>
    <s v="0000"/>
    <s v="0000"/>
    <n v="49117.98"/>
    <n v="0"/>
    <n v="49117.98"/>
    <n v="0"/>
    <n v="0"/>
    <n v="0"/>
    <s v="SI"/>
    <m/>
    <m/>
    <s v="Mayra Espinoza"/>
    <e v="#N/A"/>
    <e v="#N/A"/>
    <e v="#N/A"/>
    <e v="#N/A"/>
    <x v="8"/>
    <e v="#N/A"/>
    <e v="#N/A"/>
    <e v="#N/A"/>
  </r>
  <r>
    <x v="441"/>
    <s v="ZONAL 3"/>
    <s v="MSP-SRSNS-2022-2917-M"/>
    <d v="2022-11-10T00:00:00"/>
    <s v="MSP-DPI-2022-1957-M"/>
    <d v="2022-11-11T00:00:00"/>
    <x v="0"/>
    <s v="PRIMERA ASIGNACIÓN DEL MEF PARA PAGO PRESTADORES DE LA RED CON CORTE AL 30 DE OCTUBRE DE 2022, SEGÚN INFORME TÉCNICO DNARPC-INF-2022-0160 DE 09 DE NOVIEMBRE DE 2022"/>
    <s v="ZONAL 3"/>
    <s v="ZONAL 3"/>
    <s v="ZONAL 3"/>
    <n v="53"/>
    <s v="58"/>
    <s v="000"/>
    <s v="002"/>
    <s v="530226"/>
    <s v="001"/>
    <n v="601"/>
    <s v="0000"/>
    <s v="0000"/>
    <n v="73156.88"/>
    <n v="0"/>
    <n v="73156.88"/>
    <n v="0"/>
    <n v="0"/>
    <n v="0"/>
    <s v="SI"/>
    <m/>
    <m/>
    <s v="Mayra Espinoza"/>
    <e v="#N/A"/>
    <e v="#N/A"/>
    <e v="#N/A"/>
    <e v="#N/A"/>
    <x v="8"/>
    <e v="#N/A"/>
    <e v="#N/A"/>
    <e v="#N/A"/>
  </r>
  <r>
    <x v="441"/>
    <s v="ZONAL 3"/>
    <s v="MSP-SRSNS-2022-2917-M"/>
    <d v="2022-11-10T00:00:00"/>
    <s v="MSP-DPI-2022-1957-M"/>
    <d v="2022-11-11T00:00:00"/>
    <x v="0"/>
    <s v="PRIMERA ASIGNACIÓN DEL MEF PARA PAGO PRESTADORES DE LA RED CON CORTE AL 30 DE OCTUBRE DE 2022, SEGÚN INFORME TÉCNICO DNARPC-INF-2022-0160 DE 09 DE NOVIEMBRE DE 2022"/>
    <s v="ZONAL 3"/>
    <s v="ZONAL 3"/>
    <s v="ZONAL 3"/>
    <n v="53"/>
    <s v="58"/>
    <s v="000"/>
    <s v="002"/>
    <s v="990102"/>
    <s v="001"/>
    <n v="601"/>
    <s v="0000"/>
    <s v="0000"/>
    <n v="13276.65"/>
    <n v="0"/>
    <n v="13276.65"/>
    <n v="0"/>
    <n v="0"/>
    <n v="0"/>
    <s v="SI"/>
    <m/>
    <m/>
    <s v="Mayra Espinoza"/>
    <e v="#N/A"/>
    <e v="#N/A"/>
    <e v="#N/A"/>
    <e v="#N/A"/>
    <x v="8"/>
    <e v="#N/A"/>
    <e v="#N/A"/>
    <e v="#N/A"/>
  </r>
  <r>
    <x v="441"/>
    <s v="ZONAL 4"/>
    <s v="MSP-SRSNS-2022-2917-M"/>
    <d v="2022-11-10T00:00:00"/>
    <s v="MSP-DPI-2022-1957-M"/>
    <d v="2022-11-11T00:00:00"/>
    <x v="0"/>
    <s v="PRIMERA ASIGNACIÓN DEL MEF PARA PAGO PRESTADORES DE LA RED CON CORTE AL 30 DE OCTUBRE DE 2022, SEGÚN INFORME TÉCNICO DNARPC-INF-2022-0160 DE 09 DE NOVIEMBRE DE 2022"/>
    <s v="ZONAL 4"/>
    <s v="ZONAL 4"/>
    <s v="ZONAL 4"/>
    <n v="54"/>
    <s v="58"/>
    <s v="000"/>
    <s v="004"/>
    <s v="530226"/>
    <s v="001"/>
    <n v="1301"/>
    <s v="0000"/>
    <s v="0000"/>
    <n v="18256"/>
    <n v="0"/>
    <n v="18256"/>
    <n v="0"/>
    <n v="0"/>
    <n v="0"/>
    <s v="SI"/>
    <m/>
    <m/>
    <s v="Mayra Espinoza"/>
    <e v="#N/A"/>
    <e v="#N/A"/>
    <e v="#N/A"/>
    <e v="#N/A"/>
    <x v="8"/>
    <e v="#N/A"/>
    <e v="#N/A"/>
    <e v="#N/A"/>
  </r>
  <r>
    <x v="441"/>
    <s v="ZONAL 4"/>
    <s v="MSP-SRSNS-2022-2917-M"/>
    <d v="2022-11-10T00:00:00"/>
    <s v="MSP-DPI-2022-1957-M"/>
    <d v="2022-11-11T00:00:00"/>
    <x v="0"/>
    <s v="PRIMERA ASIGNACIÓN DEL MEF PARA PAGO PRESTADORES DE LA RED CON CORTE AL 30 DE OCTUBRE DE 2022, SEGÚN INFORME TÉCNICO DNARPC-INF-2022-0160 DE 09 DE NOVIEMBRE DE 2022"/>
    <s v="ZONAL 4"/>
    <s v="ZONAL 4"/>
    <s v="ZONAL 4"/>
    <n v="54"/>
    <s v="58"/>
    <s v="000"/>
    <s v="002"/>
    <s v="990102"/>
    <s v="001"/>
    <n v="1301"/>
    <s v="0000"/>
    <s v="0000"/>
    <n v="84141.56"/>
    <n v="0"/>
    <n v="84141.56"/>
    <n v="0"/>
    <n v="0"/>
    <n v="0"/>
    <s v="SI"/>
    <m/>
    <m/>
    <s v="Mayra Espinoza"/>
    <e v="#N/A"/>
    <e v="#N/A"/>
    <e v="#N/A"/>
    <e v="#N/A"/>
    <x v="8"/>
    <e v="#N/A"/>
    <e v="#N/A"/>
    <e v="#N/A"/>
  </r>
  <r>
    <x v="441"/>
    <s v="ZONAL 4"/>
    <s v="MSP-SRSNS-2022-2917-M"/>
    <d v="2022-11-10T00:00:00"/>
    <s v="MSP-DPI-2022-1957-M"/>
    <d v="2022-11-11T00:00:00"/>
    <x v="0"/>
    <s v="PRIMERA ASIGNACIÓN DEL MEF PARA PAGO PRESTADORES DE LA RED CON CORTE AL 30 DE OCTUBRE DE 2022, SEGÚN INFORME TÉCNICO DNARPC-INF-2022-0160 DE 09 DE NOVIEMBRE DE 2022"/>
    <s v="ZONAL 4"/>
    <s v="ZONAL 4"/>
    <s v="ZONAL 4"/>
    <n v="54"/>
    <s v="58"/>
    <s v="000"/>
    <s v="002"/>
    <s v="530226"/>
    <s v="001"/>
    <n v="1301"/>
    <s v="0000"/>
    <s v="0000"/>
    <n v="36451.620000000003"/>
    <n v="0"/>
    <n v="36451.620000000003"/>
    <n v="0"/>
    <n v="0"/>
    <n v="0"/>
    <s v="SI"/>
    <m/>
    <m/>
    <s v="Mayra Espinoza"/>
    <e v="#N/A"/>
    <e v="#N/A"/>
    <e v="#N/A"/>
    <e v="#N/A"/>
    <x v="8"/>
    <e v="#N/A"/>
    <e v="#N/A"/>
    <e v="#N/A"/>
  </r>
  <r>
    <x v="441"/>
    <s v="ZONAL 6"/>
    <s v="MSP-SRSNS-2022-2917-M"/>
    <d v="2022-11-10T00:00:00"/>
    <s v="MSP-DPI-2022-1957-M"/>
    <d v="2022-11-11T00:00:00"/>
    <x v="0"/>
    <s v="PRIMERA ASIGNACIÓN DEL MEF PARA PAGO PRESTADORES DE LA RED CON CORTE AL 30 DE OCTUBRE DE 2022, SEGÚN INFORME TÉCNICO DNARPC-INF-2022-0160 DE 09 DE NOVIEMBRE DE 2022"/>
    <s v="ZONAL 6"/>
    <s v="ZONAL 6"/>
    <s v="ZONAL 6"/>
    <n v="56"/>
    <s v="58"/>
    <s v="000"/>
    <s v="004"/>
    <s v="530226"/>
    <s v="001"/>
    <n v="101"/>
    <s v="0000"/>
    <s v="0000"/>
    <n v="27664"/>
    <n v="0"/>
    <n v="27664"/>
    <n v="0"/>
    <n v="0"/>
    <n v="0"/>
    <s v="SI"/>
    <m/>
    <m/>
    <s v="Mayra Espinoza"/>
    <e v="#N/A"/>
    <e v="#N/A"/>
    <e v="#N/A"/>
    <e v="#N/A"/>
    <x v="8"/>
    <e v="#N/A"/>
    <e v="#N/A"/>
    <e v="#N/A"/>
  </r>
  <r>
    <x v="441"/>
    <s v="ZONAL 6"/>
    <s v="MSP-SRSNS-2022-2917-M"/>
    <d v="2022-11-10T00:00:00"/>
    <s v="MSP-DPI-2022-1957-M"/>
    <d v="2022-11-11T00:00:00"/>
    <x v="0"/>
    <s v="PRIMERA ASIGNACIÓN DEL MEF PARA PAGO PRESTADORES DE LA RED CON CORTE AL 30 DE OCTUBRE DE 2022, SEGÚN INFORME TÉCNICO DNARPC-INF-2022-0160 DE 09 DE NOVIEMBRE DE 2022"/>
    <s v="ZONAL 6"/>
    <s v="ZONAL 6"/>
    <s v="ZONAL 6"/>
    <n v="56"/>
    <s v="58"/>
    <s v="000"/>
    <s v="002"/>
    <s v="530226"/>
    <s v="001"/>
    <n v="101"/>
    <s v="0000"/>
    <s v="0000"/>
    <n v="423015.51"/>
    <n v="0"/>
    <n v="423015.51"/>
    <n v="0"/>
    <n v="0"/>
    <n v="0"/>
    <s v="SI"/>
    <m/>
    <m/>
    <s v="Mayra Espinoza"/>
    <e v="#N/A"/>
    <e v="#N/A"/>
    <e v="#N/A"/>
    <e v="#N/A"/>
    <x v="8"/>
    <e v="#N/A"/>
    <e v="#N/A"/>
    <e v="#N/A"/>
  </r>
  <r>
    <x v="441"/>
    <s v="ZONAL 6"/>
    <s v="MSP-SRSNS-2022-2917-M"/>
    <d v="2022-11-10T00:00:00"/>
    <s v="MSP-DPI-2022-1957-M"/>
    <d v="2022-11-11T00:00:00"/>
    <x v="0"/>
    <s v="PRIMERA ASIGNACIÓN DEL MEF PARA PAGO PRESTADORES DE LA RED CON CORTE AL 30 DE OCTUBRE DE 2022, SEGÚN INFORME TÉCNICO DNARPC-INF-2022-0160 DE 09 DE NOVIEMBRE DE 2022"/>
    <s v="ZONAL 6"/>
    <s v="ZONAL 6"/>
    <s v="ZONAL 6"/>
    <n v="56"/>
    <s v="58"/>
    <s v="000"/>
    <s v="002"/>
    <s v="990102"/>
    <s v="001"/>
    <n v="101"/>
    <s v="0000"/>
    <s v="0000"/>
    <n v="18438.650000000001"/>
    <n v="0"/>
    <n v="18438.650000000001"/>
    <n v="0"/>
    <n v="0"/>
    <n v="0"/>
    <s v="SI"/>
    <m/>
    <m/>
    <s v="Mayra Espinoza"/>
    <e v="#N/A"/>
    <e v="#N/A"/>
    <e v="#N/A"/>
    <e v="#N/A"/>
    <x v="8"/>
    <e v="#N/A"/>
    <e v="#N/A"/>
    <e v="#N/A"/>
  </r>
  <r>
    <x v="441"/>
    <s v="ZONAL 7"/>
    <s v="MSP-SRSNS-2022-2917-M"/>
    <d v="2022-11-10T00:00:00"/>
    <s v="MSP-DPI-2022-1957-M"/>
    <d v="2022-11-11T00:00:00"/>
    <x v="0"/>
    <s v="PRIMERA ASIGNACIÓN DEL MEF PARA PAGO PRESTADORES DE LA RED CON CORTE AL 30 DE OCTUBRE DE 2022, SEGÚN INFORME TÉCNICO DNARPC-INF-2022-0160 DE 09 DE NOVIEMBRE DE 2022"/>
    <s v="ZONAL 7"/>
    <s v="ZONAL 7"/>
    <s v="ZONAL 7"/>
    <n v="57"/>
    <s v="58"/>
    <s v="000"/>
    <s v="002"/>
    <s v="530226"/>
    <s v="001"/>
    <n v="1101"/>
    <s v="0000"/>
    <s v="0000"/>
    <n v="556044.71"/>
    <n v="0"/>
    <n v="556044.71"/>
    <n v="0"/>
    <n v="0"/>
    <n v="0"/>
    <s v="SI"/>
    <m/>
    <m/>
    <s v="Mayra Espinoza"/>
    <e v="#N/A"/>
    <e v="#N/A"/>
    <e v="#N/A"/>
    <e v="#N/A"/>
    <x v="8"/>
    <e v="#N/A"/>
    <e v="#N/A"/>
    <e v="#N/A"/>
  </r>
  <r>
    <x v="441"/>
    <s v="ZONAL 7"/>
    <s v="MSP-SRSNS-2022-2917-M"/>
    <d v="2022-11-10T00:00:00"/>
    <s v="MSP-DPI-2022-1957-M"/>
    <d v="2022-11-11T00:00:00"/>
    <x v="0"/>
    <s v="PRIMERA ASIGNACIÓN DEL MEF PARA PAGO PRESTADORES DE LA RED CON CORTE AL 30 DE OCTUBRE DE 2022, SEGÚN INFORME TÉCNICO DNARPC-INF-2022-0160 DE 09 DE NOVIEMBRE DE 2022"/>
    <s v="ZONAL 7"/>
    <s v="ZONAL 7"/>
    <s v="ZONAL 7"/>
    <n v="57"/>
    <s v="58"/>
    <s v="000"/>
    <s v="002"/>
    <s v="990102"/>
    <s v="001"/>
    <n v="1101"/>
    <s v="0000"/>
    <s v="0000"/>
    <n v="50890.07"/>
    <n v="0"/>
    <n v="50890.07"/>
    <n v="0"/>
    <n v="0"/>
    <n v="0"/>
    <s v="SI"/>
    <m/>
    <m/>
    <s v="Mayra Espinoza"/>
    <e v="#N/A"/>
    <e v="#N/A"/>
    <e v="#N/A"/>
    <e v="#N/A"/>
    <x v="8"/>
    <e v="#N/A"/>
    <e v="#N/A"/>
    <e v="#N/A"/>
  </r>
  <r>
    <x v="441"/>
    <s v="ZONAL 8"/>
    <s v="MSP-SRSNS-2022-2917-M"/>
    <d v="2022-11-10T00:00:00"/>
    <s v="MSP-DPI-2022-1957-M"/>
    <d v="2022-11-11T00:00:00"/>
    <x v="0"/>
    <s v="PRIMERA ASIGNACIÓN DEL MEF PARA PAGO PRESTADORES DE LA RED CON CORTE AL 30 DE OCTUBRE DE 2022, SEGÚN INFORME TÉCNICO DNARPC-INF-2022-0160 DE 09 DE NOVIEMBRE DE 2022"/>
    <s v="ZONAL 8"/>
    <s v="ZONAL 8"/>
    <s v="ZONAL 8"/>
    <n v="58"/>
    <s v="58"/>
    <s v="000"/>
    <s v="004"/>
    <s v="530226"/>
    <s v="001"/>
    <n v="901"/>
    <s v="0000"/>
    <s v="0000"/>
    <n v="30464"/>
    <n v="0"/>
    <n v="30464"/>
    <n v="0"/>
    <n v="0"/>
    <n v="0"/>
    <s v="SI"/>
    <m/>
    <m/>
    <s v="Mayra Espinoza"/>
    <e v="#N/A"/>
    <e v="#N/A"/>
    <e v="#N/A"/>
    <e v="#N/A"/>
    <x v="8"/>
    <e v="#N/A"/>
    <e v="#N/A"/>
    <e v="#N/A"/>
  </r>
  <r>
    <x v="441"/>
    <s v="ZONAL 8"/>
    <s v="MSP-SRSNS-2022-2917-M"/>
    <d v="2022-11-10T00:00:00"/>
    <s v="MSP-DPI-2022-1957-M"/>
    <d v="2022-11-11T00:00:00"/>
    <x v="0"/>
    <s v="PRIMERA ASIGNACIÓN DEL MEF PARA PAGO PRESTADORES DE LA RED CON CORTE AL 30 DE OCTUBRE DE 2022, SEGÚN INFORME TÉCNICO DNARPC-INF-2022-0160 DE 09 DE NOVIEMBRE DE 2022"/>
    <s v="ZONAL 8"/>
    <s v="ZONAL 8"/>
    <s v="ZONAL 8"/>
    <n v="58"/>
    <s v="58"/>
    <s v="000"/>
    <s v="002"/>
    <s v="530226"/>
    <s v="001"/>
    <n v="901"/>
    <s v="0000"/>
    <s v="0000"/>
    <n v="2155140.88"/>
    <n v="0"/>
    <n v="2155140.88"/>
    <n v="0"/>
    <n v="0"/>
    <n v="0"/>
    <s v="SI"/>
    <m/>
    <m/>
    <s v="Mayra Espinoza"/>
    <e v="#N/A"/>
    <e v="#N/A"/>
    <e v="#N/A"/>
    <e v="#N/A"/>
    <x v="8"/>
    <e v="#N/A"/>
    <e v="#N/A"/>
    <e v="#N/A"/>
  </r>
  <r>
    <x v="441"/>
    <s v="ZONAL 8"/>
    <s v="MSP-SRSNS-2022-2917-M"/>
    <d v="2022-11-10T00:00:00"/>
    <s v="MSP-DPI-2022-1957-M"/>
    <d v="2022-11-11T00:00:00"/>
    <x v="0"/>
    <s v="PRIMERA ASIGNACIÓN DEL MEF PARA PAGO PRESTADORES DE LA RED CON CORTE AL 30 DE OCTUBRE DE 2022, SEGÚN INFORME TÉCNICO DNARPC-INF-2022-0160 DE 09 DE NOVIEMBRE DE 2022"/>
    <s v="ZONAL 8"/>
    <s v="ZONAL 8"/>
    <s v="ZONAL 8"/>
    <n v="58"/>
    <s v="58"/>
    <s v="000"/>
    <s v="002"/>
    <s v="990102"/>
    <s v="001"/>
    <n v="901"/>
    <s v="0000"/>
    <s v="0000"/>
    <n v="703374.35"/>
    <n v="0"/>
    <n v="703374.35"/>
    <n v="0"/>
    <n v="0"/>
    <n v="0"/>
    <s v="SI"/>
    <m/>
    <m/>
    <s v="Mayra Espinoza"/>
    <e v="#N/A"/>
    <e v="#N/A"/>
    <e v="#N/A"/>
    <e v="#N/A"/>
    <x v="8"/>
    <e v="#N/A"/>
    <e v="#N/A"/>
    <e v="#N/A"/>
  </r>
  <r>
    <x v="441"/>
    <s v="ZONAL 9"/>
    <s v="MSP-SRSNS-2022-2917-M"/>
    <d v="2022-11-10T00:00:00"/>
    <s v="MSP-DPI-2022-1957-M"/>
    <d v="2022-11-11T00:00:00"/>
    <x v="0"/>
    <s v="PRIMERA ASIGNACIÓN DEL MEF PARA PAGO PRESTADORES DE LA RED CON CORTE AL 30 DE OCTUBRE DE 2022, SEGÚN INFORME TÉCNICO DNARPC-INF-2022-0160 DE 09 DE NOVIEMBRE DE 2022"/>
    <s v="ZONAL 9"/>
    <s v="ZONAL 9"/>
    <s v="ZONAL 9"/>
    <n v="59"/>
    <s v="58"/>
    <s v="000"/>
    <s v="002"/>
    <s v="530226"/>
    <s v="001"/>
    <n v="1701"/>
    <s v="0000"/>
    <s v="0000"/>
    <n v="162762.04999999999"/>
    <n v="0"/>
    <n v="162762.04999999999"/>
    <n v="0"/>
    <n v="0"/>
    <n v="0"/>
    <s v="SI"/>
    <m/>
    <m/>
    <s v="Mayra Espinoza"/>
    <e v="#N/A"/>
    <e v="#N/A"/>
    <e v="#N/A"/>
    <e v="#N/A"/>
    <x v="8"/>
    <e v="#N/A"/>
    <e v="#N/A"/>
    <e v="#N/A"/>
  </r>
  <r>
    <x v="441"/>
    <s v="ZONAL 9"/>
    <s v="MSP-SRSNS-2022-2917-M"/>
    <d v="2022-11-10T00:00:00"/>
    <s v="MSP-DPI-2022-1957-M"/>
    <d v="2022-11-11T00:00:00"/>
    <x v="0"/>
    <s v="PRIMERA ASIGNACIÓN DEL MEF PARA PAGO PRESTADORES DE LA RED CON CORTE AL 30 DE OCTUBRE DE 2022, SEGÚN INFORME TÉCNICO DNARPC-INF-2022-0160 DE 09 DE NOVIEMBRE DE 2022"/>
    <s v="ZONAL 9"/>
    <s v="ZONAL 9"/>
    <s v="ZONAL 9"/>
    <n v="59"/>
    <s v="58"/>
    <s v="000"/>
    <s v="002"/>
    <s v="990102"/>
    <s v="001"/>
    <n v="1701"/>
    <s v="0000"/>
    <s v="0000"/>
    <n v="534493.06999999995"/>
    <n v="0"/>
    <n v="534493.06999999995"/>
    <n v="0"/>
    <n v="0"/>
    <n v="0"/>
    <s v="SI"/>
    <m/>
    <m/>
    <s v="Mayra Espinoza"/>
    <e v="#N/A"/>
    <e v="#N/A"/>
    <e v="#N/A"/>
    <e v="#N/A"/>
    <x v="8"/>
    <e v="#N/A"/>
    <e v="#N/A"/>
    <e v="#N/A"/>
  </r>
  <r>
    <x v="442"/>
    <s v="134000012"/>
    <s v="MSP-DNARPC-2022-1271-M"/>
    <d v="2022-11-10T00:00:00"/>
    <s v="MSP-DPI-2022-1951-M"/>
    <d v="2022-11-10T00:00:00"/>
    <x v="0"/>
    <s v="SEGUNDA ASIGNACIÓN DEL MEF PARA PAGO A LOS PRESTADORES DE LA RED CON CORTE AL OCTUBRE DE 2022, SEGÚN INFORME TÉCNICO NO. DNARPC-INF-2022-0160 DE 09 DE NOVIEMBRE DE 2022"/>
    <s v="PROGRAMAS DE SALUD PUBLICA"/>
    <s v="Monto asignado por el MEF - Adquisición de equipo médico"/>
    <s v="PLANTA CENTRAL"/>
    <n v="9999"/>
    <n v="24"/>
    <s v="000"/>
    <s v="001"/>
    <n v="840113"/>
    <n v="1701"/>
    <s v="002"/>
    <s v="0000"/>
    <s v="0000"/>
    <n v="0"/>
    <n v="0"/>
    <n v="0"/>
    <n v="10000000"/>
    <n v="0"/>
    <n v="10000000"/>
    <s v="SI"/>
    <m/>
    <m/>
    <s v="Mayra Espinoza"/>
    <n v="0"/>
    <n v="0"/>
    <n v="0"/>
    <s v="COOR ADMINISTRATIVA FINANCIERA"/>
    <x v="40"/>
    <s v="NO APLICA"/>
    <s v="SI"/>
    <n v="0"/>
  </r>
  <r>
    <x v="442"/>
    <s v="ZONAL 1"/>
    <s v="MSP-DNARPC-2022-1271-M"/>
    <d v="2022-11-10T00:00:00"/>
    <s v="MSP-DPI-2022-1951-M"/>
    <d v="2022-11-10T00:00:00"/>
    <x v="0"/>
    <s v="SEGUNDA ASIGNACIÓN DEL MEF PARA PAGO A LOS PRESTADORES DE LA RED CON CORTE AL OCTUBRE DE 2022, SEGÚN INFORME TÉCNICO NO. DNARPC-INF-2022-0160 DE 09 DE NOVIEMBRE DE 2022"/>
    <s v="ZONAL 1"/>
    <s v="ZONAL 1"/>
    <s v="ZONAL 1"/>
    <n v="51"/>
    <s v="58"/>
    <s v="000"/>
    <s v="002"/>
    <s v="530226"/>
    <s v="1001"/>
    <s v="001"/>
    <s v="0000"/>
    <s v="0000"/>
    <n v="52692.95"/>
    <n v="0"/>
    <n v="52692.95"/>
    <n v="0"/>
    <n v="0"/>
    <n v="0"/>
    <s v="SI"/>
    <m/>
    <m/>
    <s v="Mayra Espinoza"/>
    <e v="#N/A"/>
    <e v="#N/A"/>
    <e v="#N/A"/>
    <e v="#N/A"/>
    <x v="8"/>
    <e v="#N/A"/>
    <e v="#N/A"/>
    <e v="#N/A"/>
  </r>
  <r>
    <x v="442"/>
    <s v="ZONAL 3"/>
    <s v="MSP-DNARPC-2022-1271-M"/>
    <d v="2022-11-10T00:00:00"/>
    <s v="MSP-DPI-2022-1951-M"/>
    <d v="2022-11-10T00:00:00"/>
    <x v="0"/>
    <s v="SEGUNDA ASIGNACIÓN DEL MEF PARA PAGO A LOS PRESTADORES DE LA RED CON CORTE AL OCTUBRE DE 2022, SEGÚN INFORME TÉCNICO NO. DNARPC-INF-2022-0160 DE 09 DE NOVIEMBRE DE 2022"/>
    <s v="ZONAL 3"/>
    <s v="ZONAL 3"/>
    <s v="ZONAL 3"/>
    <n v="53"/>
    <s v="58"/>
    <s v="000"/>
    <s v="002"/>
    <s v="530226"/>
    <n v="601"/>
    <s v="001"/>
    <s v="0000"/>
    <s v="0000"/>
    <n v="79179.81"/>
    <n v="0"/>
    <n v="79179.81"/>
    <n v="0"/>
    <n v="0"/>
    <n v="0"/>
    <s v="SI"/>
    <m/>
    <m/>
    <s v="Mayra Espinoza"/>
    <e v="#N/A"/>
    <e v="#N/A"/>
    <e v="#N/A"/>
    <e v="#N/A"/>
    <x v="8"/>
    <e v="#N/A"/>
    <e v="#N/A"/>
    <e v="#N/A"/>
  </r>
  <r>
    <x v="442"/>
    <s v="ZONAL 4"/>
    <s v="MSP-DNARPC-2022-1271-M"/>
    <d v="2022-11-10T00:00:00"/>
    <s v="MSP-DPI-2022-1951-M"/>
    <d v="2022-11-10T00:00:00"/>
    <x v="0"/>
    <s v="SEGUNDA ASIGNACIÓN DEL MEF PARA PAGO A LOS PRESTADORES DE LA RED CON CORTE AL OCTUBRE DE 2022, SEGÚN INFORME TÉCNICO NO. DNARPC-INF-2022-0160 DE 09 DE NOVIEMBRE DE 2022"/>
    <s v="ZONAL 4"/>
    <s v="ZONAL 4"/>
    <s v="ZONAL 4"/>
    <n v="54"/>
    <s v="58"/>
    <s v="000"/>
    <s v="002"/>
    <s v="530226"/>
    <n v="1301"/>
    <s v="001"/>
    <s v="0000"/>
    <s v="0000"/>
    <n v="935588.56"/>
    <n v="0"/>
    <n v="935588.56"/>
    <n v="0"/>
    <n v="0"/>
    <n v="0"/>
    <s v="SI"/>
    <m/>
    <m/>
    <s v="Mayra Espinoza"/>
    <e v="#N/A"/>
    <e v="#N/A"/>
    <e v="#N/A"/>
    <e v="#N/A"/>
    <x v="8"/>
    <e v="#N/A"/>
    <e v="#N/A"/>
    <e v="#N/A"/>
  </r>
  <r>
    <x v="442"/>
    <s v="ZONAL 6"/>
    <s v="MSP-DNARPC-2022-1271-M"/>
    <d v="2022-11-10T00:00:00"/>
    <s v="MSP-DPI-2022-1951-M"/>
    <d v="2022-11-10T00:00:00"/>
    <x v="0"/>
    <s v="SEGUNDA ASIGNACIÓN DEL MEF PARA PAGO A LOS PRESTADORES DE LA RED CON CORTE AL OCTUBRE DE 2022, SEGÚN INFORME TÉCNICO NO. DNARPC-INF-2022-0160 DE 09 DE NOVIEMBRE DE 2022"/>
    <s v="ZONAL 6"/>
    <s v="ZONAL 6"/>
    <s v="ZONAL 6"/>
    <n v="56"/>
    <s v="58"/>
    <s v="000"/>
    <s v="002"/>
    <s v="530226"/>
    <n v="101"/>
    <s v="001"/>
    <s v="0000"/>
    <s v="0000"/>
    <n v="88381.75"/>
    <n v="0"/>
    <n v="88381.75"/>
    <n v="0"/>
    <n v="0"/>
    <n v="0"/>
    <s v="SI"/>
    <m/>
    <m/>
    <s v="Mayra Espinoza"/>
    <e v="#N/A"/>
    <e v="#N/A"/>
    <e v="#N/A"/>
    <e v="#N/A"/>
    <x v="8"/>
    <e v="#N/A"/>
    <e v="#N/A"/>
    <e v="#N/A"/>
  </r>
  <r>
    <x v="442"/>
    <s v="ZONAL 7"/>
    <s v="MSP-DNARPC-2022-1271-M"/>
    <d v="2022-11-10T00:00:00"/>
    <s v="MSP-DPI-2022-1951-M"/>
    <d v="2022-11-10T00:00:00"/>
    <x v="0"/>
    <s v="SEGUNDA ASIGNACIÓN DEL MEF PARA PAGO A LOS PRESTADORES DE LA RED CON CORTE AL OCTUBRE DE 2022, SEGÚN INFORME TÉCNICO NO. DNARPC-INF-2022-0160 DE 09 DE NOVIEMBRE DE 2022"/>
    <s v="ZONAL 7"/>
    <s v="ZONAL 7"/>
    <s v="ZONAL 7"/>
    <n v="57"/>
    <s v="58"/>
    <s v="000"/>
    <s v="002"/>
    <s v="530226"/>
    <n v="1101"/>
    <s v="001"/>
    <s v="0000"/>
    <s v="0000"/>
    <n v="140065.29"/>
    <n v="0"/>
    <n v="140065.29"/>
    <n v="0"/>
    <n v="0"/>
    <n v="0"/>
    <s v="SI"/>
    <m/>
    <m/>
    <s v="Mayra Espinoza"/>
    <e v="#N/A"/>
    <e v="#N/A"/>
    <e v="#N/A"/>
    <e v="#N/A"/>
    <x v="8"/>
    <e v="#N/A"/>
    <e v="#N/A"/>
    <e v="#N/A"/>
  </r>
  <r>
    <x v="442"/>
    <s v="ZONAL 8"/>
    <s v="MSP-DNARPC-2022-1271-M"/>
    <d v="2022-11-10T00:00:00"/>
    <s v="MSP-DPI-2022-1951-M"/>
    <d v="2022-11-10T00:00:00"/>
    <x v="0"/>
    <s v="SEGUNDA ASIGNACIÓN DEL MEF PARA PAGO A LOS PRESTADORES DE LA RED CON CORTE AL OCTUBRE DE 2022, SEGÚN INFORME TÉCNICO NO. DNARPC-INF-2022-0160 DE 09 DE NOVIEMBRE DE 2022"/>
    <s v="ZONAL 8"/>
    <s v="ZONAL 8"/>
    <s v="ZONAL 8"/>
    <n v="58"/>
    <s v="58"/>
    <s v="000"/>
    <s v="002"/>
    <s v="530226"/>
    <n v="901"/>
    <s v="001"/>
    <s v="0000"/>
    <s v="0000"/>
    <n v="5686211.0700000003"/>
    <n v="0"/>
    <n v="5686211.0700000003"/>
    <n v="0"/>
    <n v="0"/>
    <n v="0"/>
    <s v="SI"/>
    <m/>
    <m/>
    <s v="Mayra Espinoza"/>
    <e v="#N/A"/>
    <e v="#N/A"/>
    <e v="#N/A"/>
    <e v="#N/A"/>
    <x v="8"/>
    <e v="#N/A"/>
    <e v="#N/A"/>
    <e v="#N/A"/>
  </r>
  <r>
    <x v="442"/>
    <s v="ZONAL 8"/>
    <s v="MSP-DNARPC-2022-1271-M"/>
    <d v="2022-11-10T00:00:00"/>
    <s v="MSP-DPI-2022-1951-M"/>
    <d v="2022-11-10T00:00:00"/>
    <x v="0"/>
    <s v="SEGUNDA ASIGNACIÓN DEL MEF PARA PAGO A LOS PRESTADORES DE LA RED CON CORTE AL OCTUBRE DE 2022, SEGÚN INFORME TÉCNICO NO. DNARPC-INF-2022-0160 DE 09 DE NOVIEMBRE DE 2022"/>
    <s v="ZONAL 8"/>
    <s v="ZONAL 8"/>
    <s v="ZONAL 8"/>
    <n v="58"/>
    <s v="58"/>
    <s v="000"/>
    <s v="002"/>
    <s v="990102"/>
    <n v="901"/>
    <s v="001"/>
    <s v="0000"/>
    <s v="0000"/>
    <n v="2278263.33"/>
    <n v="0"/>
    <n v="2278263.33"/>
    <n v="0"/>
    <n v="0"/>
    <n v="0"/>
    <s v="SI"/>
    <m/>
    <m/>
    <s v="Mayra Espinoza"/>
    <e v="#N/A"/>
    <e v="#N/A"/>
    <e v="#N/A"/>
    <e v="#N/A"/>
    <x v="8"/>
    <e v="#N/A"/>
    <e v="#N/A"/>
    <e v="#N/A"/>
  </r>
  <r>
    <x v="442"/>
    <s v="ZONAL 9"/>
    <s v="MSP-DNARPC-2022-1271-M"/>
    <d v="2022-11-10T00:00:00"/>
    <s v="MSP-DPI-2022-1951-M"/>
    <d v="2022-11-10T00:00:00"/>
    <x v="0"/>
    <s v="SEGUNDA ASIGNACIÓN DEL MEF PARA PAGO A LOS PRESTADORES DE LA RED CON CORTE AL OCTUBRE DE 2022, SEGÚN INFORME TÉCNICO NO. DNARPC-INF-2022-0160 DE 09 DE NOVIEMBRE DE 2022"/>
    <s v="ZONAL 9"/>
    <s v="ZONAL 9"/>
    <s v="ZONAL 9"/>
    <n v="59"/>
    <s v="58"/>
    <s v="000"/>
    <s v="002"/>
    <s v="530226"/>
    <n v="1701"/>
    <s v="001"/>
    <s v="0000"/>
    <s v="0000"/>
    <n v="739617.24"/>
    <n v="0"/>
    <n v="739617.24"/>
    <n v="0"/>
    <n v="0"/>
    <n v="0"/>
    <s v="SI"/>
    <m/>
    <m/>
    <s v="Mayra Espinoza"/>
    <e v="#N/A"/>
    <e v="#N/A"/>
    <e v="#N/A"/>
    <e v="#N/A"/>
    <x v="8"/>
    <e v="#N/A"/>
    <e v="#N/A"/>
    <e v="#N/A"/>
  </r>
  <r>
    <x v="443"/>
    <s v="134000002"/>
    <s v="MSP-CGAF-2022-2685-M"/>
    <d v="2022-11-10T00:00:00"/>
    <s v="MSP-DPI-2022-1959-M"/>
    <d v="2022-11-13T00:00:00"/>
    <x v="0"/>
    <s v="SE REDISTRIBUYE RECURSOS ENTRE ÍTEMS PARA LA REPOSICIÓN DE CAJA CHICA DE LA COORDINACION GENERAL ADMINISTRATIVA FINANCIERA."/>
    <s v="ADMINISTRACION CENTRAL"/>
    <s v="Caja Chica Despacho"/>
    <s v="PLANTA CENTRAL"/>
    <n v="9999"/>
    <s v="01"/>
    <s v="000"/>
    <s v="001"/>
    <n v="531601"/>
    <n v="1701"/>
    <s v="001"/>
    <s v="0000"/>
    <s v="0000"/>
    <n v="0"/>
    <n v="0"/>
    <n v="0"/>
    <n v="162"/>
    <n v="0"/>
    <n v="162"/>
    <s v="SI"/>
    <m/>
    <m/>
    <s v="Alexandra Simba"/>
    <n v="385.39999999999964"/>
    <n v="0"/>
    <n v="385.39999999999964"/>
    <s v="COOR ADMINISTRATIVA FINANCIERA"/>
    <x v="40"/>
    <s v="NO APLICA"/>
    <s v="SI"/>
    <n v="385.39999999999964"/>
  </r>
  <r>
    <x v="443"/>
    <s v="134000019"/>
    <s v="MSP-CGAF-2022-2685-M"/>
    <d v="2022-11-10T00:00:00"/>
    <s v="MSP-DPI-2022-1959-M"/>
    <d v="2022-11-13T00:00:00"/>
    <x v="0"/>
    <s v="SE REDISTRIBUYE RECURSOS ENTRE ÍTEMS PARA LA REPOSICIÓN DE CAJA CHICA DE LA COORDINACION GENERAL ADMINISTRATIVA FINANCIERA."/>
    <s v="ADMINISTRACION CENTRAL"/>
    <s v="Caja Chica CGAF"/>
    <s v="PLANTA CENTRAL"/>
    <s v="9999"/>
    <s v="01"/>
    <s v="000"/>
    <s v="001"/>
    <n v="530204"/>
    <n v="1701"/>
    <s v="001"/>
    <s v="0000"/>
    <s v="0000"/>
    <n v="42"/>
    <n v="0"/>
    <n v="42"/>
    <n v="0"/>
    <n v="0"/>
    <n v="0"/>
    <s v="SI"/>
    <m/>
    <m/>
    <s v="Alexandra Simba"/>
    <n v="92"/>
    <n v="0"/>
    <n v="92"/>
    <s v="COOR ADMINISTRATIVA FINANCIERA"/>
    <x v="40"/>
    <s v="NO APLICA"/>
    <s v="SI"/>
    <n v="0.40000000000000568"/>
  </r>
  <r>
    <x v="443"/>
    <s v="134000021"/>
    <s v="MSP-CGAF-2022-2685-M"/>
    <d v="2022-11-10T00:00:00"/>
    <s v="MSP-DPI-2022-1959-M"/>
    <d v="2022-11-13T00:00:00"/>
    <x v="0"/>
    <s v="SE REDISTRIBUYE RECURSOS ENTRE ÍTEMS PARA LA REPOSICIÓN DE CAJA CHICA DE LA COORDINACION GENERAL ADMINISTRATIVA FINANCIERA."/>
    <s v="ADMINISTRACION CENTRAL"/>
    <s v="Caja Chica CGAF"/>
    <s v="PLANTA CENTRAL"/>
    <s v="9999"/>
    <s v="01"/>
    <s v="000"/>
    <s v="001"/>
    <n v="530813"/>
    <n v="1701"/>
    <s v="001"/>
    <s v="0000"/>
    <s v="0000"/>
    <n v="120"/>
    <n v="0"/>
    <n v="120"/>
    <n v="0"/>
    <n v="0"/>
    <n v="0"/>
    <s v="SI"/>
    <m/>
    <m/>
    <s v="Alexandra Simba"/>
    <n v="120"/>
    <n v="0"/>
    <n v="120"/>
    <s v="COOR ADMINISTRATIVA FINANCIERA"/>
    <x v="40"/>
    <s v="NO APLICA"/>
    <s v="SI"/>
    <n v="82.92"/>
  </r>
  <r>
    <x v="444"/>
    <s v="112003028"/>
    <s v="MSP-VAIS-2022-1492-M"/>
    <d v="2022-11-11T00:00:00"/>
    <s v="MSP-DPI-2022-1958-M"/>
    <d v="2022-11-11T00:00:00"/>
    <x v="0"/>
    <s v="FINANCIMIENTO NECESIDADES ZONALES"/>
    <s v="VIGILANCIA Y CONTROL SANITARIO"/>
    <s v="Adquisición de Lamivudina 150mg"/>
    <s v="PLANTA CENTRAL"/>
    <n v="9999"/>
    <n v="56"/>
    <s v="000"/>
    <s v="001"/>
    <n v="581202"/>
    <n v="1701"/>
    <s v="001"/>
    <s v="0000"/>
    <s v="0000"/>
    <n v="0"/>
    <n v="0"/>
    <n v="0"/>
    <n v="0.3999999999996362"/>
    <n v="0"/>
    <n v="0.3999999999996362"/>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SUB VIGILANCIA PREVENCION CONTROL SALUD"/>
    <x v="36"/>
    <s v="ENVIH - F. ESTRATÉGICO"/>
    <s v="NO"/>
    <n v="0"/>
  </r>
  <r>
    <x v="444"/>
    <s v="112003068"/>
    <s v="MSP-VAIS-2022-1492-M"/>
    <d v="2022-11-11T00:00:00"/>
    <s v="MSP-DPI-2022-1958-M"/>
    <d v="2022-11-11T00:00:00"/>
    <x v="0"/>
    <s v="FINANCIMIENTO NECESIDADES ZONALES"/>
    <s v="VIGILANCIA Y CONTROL SANITARIO"/>
    <s v="Compra de tensiómetros para fortalecer la prevención de los servicios de salud en la Iniciativa Hearts, en el primer nivel de atención"/>
    <s v="PLANTA CENTRAL"/>
    <n v="9999"/>
    <n v="56"/>
    <s v="000"/>
    <s v="001"/>
    <n v="581202"/>
    <n v="1701"/>
    <s v="001"/>
    <s v="0000"/>
    <s v="0000"/>
    <n v="0"/>
    <n v="0"/>
    <n v="0"/>
    <n v="1965.5799999999872"/>
    <n v="0"/>
    <n v="1965.5799999999872"/>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123034.42000000001"/>
    <n v="0"/>
    <n v="123034.42000000001"/>
    <s v="SUB VIGILANCIA PREVENCION CONTROL SALUD"/>
    <x v="37"/>
    <s v="CRONICAS"/>
    <s v="SI"/>
    <n v="0"/>
  </r>
  <r>
    <x v="444"/>
    <s v="112003077"/>
    <s v="MSP-VAIS-2022-1492-M"/>
    <d v="2022-11-11T00:00:00"/>
    <s v="MSP-DPI-2022-1958-M"/>
    <d v="2022-11-11T00:00:00"/>
    <x v="0"/>
    <s v="FINANCIMIENTO NECESIDADES ZONALES"/>
    <s v="VIGILANCIA Y CONTROL SANITARIO"/>
    <s v="ADQUISICIÓN DE PRESERVATIVOS MASCULINOS  - WAMBO"/>
    <s v="PLANTA CENTRAL"/>
    <n v="9999"/>
    <n v="56"/>
    <s v="000"/>
    <s v="001"/>
    <n v="581202"/>
    <n v="1701"/>
    <s v="001"/>
    <s v="0000"/>
    <s v="0000"/>
    <n v="0"/>
    <n v="0"/>
    <n v="0"/>
    <n v="17.519999999989523"/>
    <n v="0"/>
    <n v="17.519999999989523"/>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249373.26"/>
    <n v="0"/>
    <n v="249373.26"/>
    <s v="SUB VIGILANCIA PREVENCION CONTROL SALUD"/>
    <x v="36"/>
    <s v="ENVIH"/>
    <s v="SI"/>
    <n v="0"/>
  </r>
  <r>
    <x v="444"/>
    <s v="112003078"/>
    <s v="MSP-VAIS-2022-1492-M"/>
    <d v="2022-11-11T00:00:00"/>
    <s v="MSP-DPI-2022-1958-M"/>
    <d v="2022-11-11T00:00:00"/>
    <x v="0"/>
    <s v="FINANCIMIENTO NECESIDADES ZONALES"/>
    <s v="VIGILANCIA Y CONTROL SANITARIO"/>
    <s v="Adquisición de prueba rápida para determinación de Hepatitis B, antígeno de superficie y adquisición de prueba rápida para determinación de Hepatitis C, anticuerpos"/>
    <s v="PLANTA CENTRAL"/>
    <n v="9999"/>
    <n v="56"/>
    <s v="000"/>
    <s v="001"/>
    <n v="581202"/>
    <n v="1701"/>
    <s v="001"/>
    <s v="0000"/>
    <s v="0000"/>
    <n v="0"/>
    <n v="0"/>
    <n v="0"/>
    <n v="167835.41000000015"/>
    <n v="0"/>
    <n v="167835.41000000015"/>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SUB VIGILANCIA PREVENCION CONTROL SALUD"/>
    <x v="36"/>
    <s v="ENVIH"/>
    <s v="SI"/>
    <n v="0"/>
  </r>
  <r>
    <x v="444"/>
    <s v="112003079"/>
    <s v="MSP-VAIS-2022-1492-M"/>
    <d v="2022-11-11T00:00:00"/>
    <s v="MSP-DPI-2022-1958-M"/>
    <d v="2022-11-11T00:00:00"/>
    <x v="0"/>
    <s v="FINANCIMIENTO NECESIDADES ZONALES"/>
    <s v="VIGILANCIA Y CONTROL SANITARIO"/>
    <s v="Adquisición de Lubricantes a Base de Agua -  WAMBO"/>
    <s v="PLANTA CENTRAL"/>
    <n v="9999"/>
    <n v="56"/>
    <s v="000"/>
    <s v="001"/>
    <n v="581202"/>
    <n v="1701"/>
    <s v="001"/>
    <s v="0000"/>
    <s v="0000"/>
    <n v="0"/>
    <n v="0"/>
    <n v="0"/>
    <n v="332.32000000000698"/>
    <n v="0"/>
    <n v="332.32000000000698"/>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388667.68"/>
    <n v="0"/>
    <n v="388667.68"/>
    <s v="SUB VIGILANCIA PREVENCION CONTROL SALUD"/>
    <x v="36"/>
    <s v="ENVIH"/>
    <s v="SI"/>
    <n v="0"/>
  </r>
  <r>
    <x v="444"/>
    <s v="122000114"/>
    <s v="MSP-VAIS-2022-1492-M"/>
    <d v="2022-11-11T00:00:00"/>
    <s v="MSP-DPI-2022-1958-M"/>
    <d v="2022-11-11T00:00:00"/>
    <x v="0"/>
    <s v="FINANCIMIENTO NECESIDADES ZONALES"/>
    <s v="GARANTIA DE LA CALIDAD DE LOS SERVICIOS DE SALUD"/>
    <s v="SUBSITENCIA Y VIATICOS EN EL INTERIOR"/>
    <s v="PLANTA CENTRAL"/>
    <n v="9999"/>
    <n v="57"/>
    <s v="000"/>
    <s v="002"/>
    <n v="530303"/>
    <n v="1701"/>
    <s v="001"/>
    <s v="0000"/>
    <s v="0000"/>
    <n v="0"/>
    <n v="0"/>
    <n v="0"/>
    <n v="20360"/>
    <n v="0"/>
    <n v="2036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4160"/>
    <n v="0"/>
    <n v="4160"/>
    <s v="SUB GESTION OPERACIONES LOGISTICA SALUD "/>
    <x v="7"/>
    <s v="NO APLICA"/>
    <s v="SI"/>
    <n v="0"/>
  </r>
  <r>
    <x v="444"/>
    <s v="111002004"/>
    <s v="MSP-VAIS-2022-1492-M"/>
    <d v="2022-11-11T00:00:00"/>
    <s v="MSP-DPI-2022-1958-M"/>
    <d v="2022-11-11T00:00:00"/>
    <x v="0"/>
    <s v="FINANCIMIENTO NECESIDADES ZONALES"/>
    <s v="GOBERNANZA DE LA SALUD"/>
    <s v="Pago viaticos al exterior casos de pacientes por derivaciòn internacional"/>
    <s v="PLANTA CENTRAL"/>
    <n v="9999"/>
    <n v="58"/>
    <s v="000"/>
    <s v="002"/>
    <n v="530304"/>
    <n v="1701"/>
    <s v="001"/>
    <s v="0000"/>
    <s v="0000"/>
    <n v="0"/>
    <n v="0"/>
    <n v="0"/>
    <n v="367127.51"/>
    <n v="0"/>
    <n v="367127.51"/>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SUBSE RECTORIA SISTEMA NACIONAL SALUD"/>
    <x v="24"/>
    <s v="NO APLICA"/>
    <s v="NO"/>
    <n v="0"/>
  </r>
  <r>
    <x v="444"/>
    <s v="111003001"/>
    <s v="MSP-VAIS-2022-1492-M"/>
    <d v="2022-11-11T00:00:00"/>
    <s v="MSP-DPI-2022-1958-M"/>
    <d v="2022-11-11T00:00:00"/>
    <x v="0"/>
    <s v="FINANCIMIENTO NECESIDADES ZONALES"/>
    <s v="GOBERNANZA DE LA SALUD"/>
    <s v="Adquisición del Número Estándar Internacional del Libro - ISBN"/>
    <s v="PLANTA CENTRAL"/>
    <n v="9999"/>
    <n v="58"/>
    <s v="000"/>
    <s v="001"/>
    <n v="530239"/>
    <n v="1701"/>
    <s v="001"/>
    <s v="0000"/>
    <s v="0000"/>
    <n v="0"/>
    <n v="0"/>
    <n v="0"/>
    <n v="2500"/>
    <n v="0"/>
    <n v="250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SUBSE RECTORIA SISTEMA NACIONAL SALUD"/>
    <x v="34"/>
    <s v="NO APLICA"/>
    <s v="NO"/>
    <n v="0"/>
  </r>
  <r>
    <x v="444"/>
    <s v="134003136"/>
    <s v="MSP-VAIS-2022-1492-M"/>
    <d v="2022-11-11T00:00:00"/>
    <s v="MSP-DPI-2022-1958-M"/>
    <d v="2022-11-11T00:00:00"/>
    <x v="0"/>
    <s v="FINANCIMIENTO NECESIDADES ZONALES"/>
    <s v="ADMINISTRACION CENTRAL"/>
    <s v="CONTRATACIÓN SERVICIO DE ESTIBAJE PARA LAS IMPORTACIONES DEL MSP"/>
    <s v="PLANTA CENTRAL"/>
    <n v="9999"/>
    <s v="01"/>
    <s v="000"/>
    <s v="001"/>
    <n v="530202"/>
    <n v="1701"/>
    <s v="001"/>
    <s v="0000"/>
    <s v="0000"/>
    <n v="0"/>
    <n v="0"/>
    <n v="0"/>
    <n v="23024.82"/>
    <n v="0"/>
    <n v="23024.82"/>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COOR ADMINISTRATIVA FINANCIERA"/>
    <x v="22"/>
    <s v="GI IMPORTACIONES"/>
    <s v="NO"/>
    <n v="0"/>
  </r>
  <r>
    <x v="444"/>
    <s v="134003090"/>
    <s v="MSP-VAIS-2022-1492-M"/>
    <d v="2022-11-11T00:00:00"/>
    <s v="MSP-DPI-2022-1958-M"/>
    <d v="2022-11-11T00:00:00"/>
    <x v="0"/>
    <s v="FINANCIMIENTO NECESIDADES ZONALES"/>
    <s v="ADMINISTRACION CENTRAL"/>
    <s v="CONTRATACIÓN DE EMPRESA ESPECIALIZADA PARA LA RECARGA Y MANTENIMIENTO DE EXTINTORES DE INCENDIOS DE LOS EDIFICIOS DEL MINISTERIO DE SALUD PÚBLICA - PLANTA CENTRAL"/>
    <s v="PLANTA CENTRAL"/>
    <n v="9999"/>
    <s v="01"/>
    <s v="000"/>
    <s v="001"/>
    <n v="530203"/>
    <n v="1701"/>
    <s v="001"/>
    <s v="0000"/>
    <s v="0000"/>
    <n v="0"/>
    <n v="0"/>
    <n v="0"/>
    <n v="3119.75"/>
    <n v="0"/>
    <n v="3119.75"/>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1568"/>
    <n v="0"/>
    <n v="1568"/>
    <s v="COOR ADMINISTRATIVA FINANCIERA"/>
    <x v="22"/>
    <s v="GI MANTENIMIENTO"/>
    <s v="SI"/>
    <n v="0"/>
  </r>
  <r>
    <x v="444"/>
    <s v="134003024"/>
    <s v="MSP-VAIS-2022-1492-M"/>
    <d v="2022-11-11T00:00:00"/>
    <s v="MSP-DPI-2022-1958-M"/>
    <d v="2022-11-11T00:00:00"/>
    <x v="0"/>
    <s v="FINANCIMIENTO NECESIDADES ZONALES"/>
    <s v="ADMINISTRACION CENTRAL"/>
    <s v="SERVICIO DE IMPRESIÓN DE LOGOTIPOS PARA EL PARQUE AUTOMOTOR DEL MINISTERIO DE SALUD PÚBLICA (PLANTA CENTRAL)"/>
    <s v="PLANTA CENTRAL"/>
    <n v="9999"/>
    <s v="01"/>
    <s v="000"/>
    <s v="001"/>
    <n v="530204"/>
    <n v="1701"/>
    <s v="001"/>
    <s v="0000"/>
    <s v="0000"/>
    <n v="0"/>
    <n v="0"/>
    <n v="0"/>
    <n v="3340.37"/>
    <n v="0"/>
    <n v="3340.37"/>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COOR ADMINISTRATIVA FINANCIERA"/>
    <x v="22"/>
    <s v="GI TRANSPORTES"/>
    <s v="NO"/>
    <n v="0"/>
  </r>
  <r>
    <x v="444"/>
    <s v="134003050"/>
    <s v="MSP-VAIS-2022-1492-M"/>
    <d v="2022-11-11T00:00:00"/>
    <s v="MSP-DPI-2022-1958-M"/>
    <d v="2022-11-11T00:00:00"/>
    <x v="0"/>
    <s v="FINANCIMIENTO NECESIDADES ZONALES"/>
    <s v="ADMINISTRACION CENTRAL"/>
    <s v="SERVICIO DE IMPRESIÓN DE ÓRDENES DE MOVILIZACIÓN DE LOS VEHÍCULOS DEL MINISTERIO DE SALUD PÚBLICA (PLANTA CENTRAL)"/>
    <s v="PLANTA CENTRAL"/>
    <n v="9999"/>
    <s v="01"/>
    <s v="000"/>
    <s v="001"/>
    <n v="530204"/>
    <n v="1701"/>
    <s v="001"/>
    <s v="0000"/>
    <s v="0000"/>
    <n v="0"/>
    <n v="0"/>
    <n v="0"/>
    <n v="500"/>
    <n v="0"/>
    <n v="50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COOR ADMINISTRATIVA FINANCIERA"/>
    <x v="22"/>
    <s v="GI TRANSPORTES"/>
    <s v="NO"/>
    <n v="0"/>
  </r>
  <r>
    <x v="444"/>
    <s v="137000049"/>
    <s v="MSP-VAIS-2022-1492-M"/>
    <d v="2022-11-11T00:00:00"/>
    <s v="MSP-DPI-2022-1958-M"/>
    <d v="2022-11-11T00:00:00"/>
    <x v="0"/>
    <s v="FINANCIMIENTO NECESIDADES ZONALES"/>
    <s v="ADMINISTRACION CENTRAL"/>
    <s v="SERVICIO DE DIFUSIÓN DE CAMPAÑAS DE COMUNICACIÓN DEL MINISTERIO DE SALUD PÚBLICA"/>
    <s v="PLANTA CENTRAL"/>
    <n v="9999"/>
    <s v="01"/>
    <s v="000"/>
    <s v="001"/>
    <n v="530207"/>
    <n v="1701"/>
    <s v="001"/>
    <s v="0000"/>
    <s v="0000"/>
    <n v="0"/>
    <n v="0"/>
    <n v="0"/>
    <n v="179741.13"/>
    <n v="0"/>
    <n v="179741.13"/>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14738.479999999981"/>
    <n v="-893.04"/>
    <n v="13845.439999999981"/>
    <s v="DESPACHO MINISTERIAL"/>
    <x v="16"/>
    <s v="NO APLICA"/>
    <s v="SI"/>
    <n v="13845.439999999981"/>
  </r>
  <r>
    <x v="444"/>
    <s v="134003071"/>
    <s v="MSP-VAIS-2022-1492-M"/>
    <d v="2022-11-11T00:00:00"/>
    <s v="MSP-DPI-2022-1958-M"/>
    <d v="2022-11-11T00:00:00"/>
    <x v="0"/>
    <s v="FINANCIMIENTO NECESIDADES ZONALES"/>
    <s v="ADMINISTRACION CENTRAL"/>
    <s v="Contratación del servicio de vigilancia y seguridad privada fija para los bienes muebles e inmuebles del Ministerio de Salud Pública Planta Central para el período 2022-2023."/>
    <s v="PLANTA CENTRAL"/>
    <n v="9999"/>
    <s v="01"/>
    <s v="000"/>
    <s v="001"/>
    <n v="530208"/>
    <n v="1701"/>
    <s v="001"/>
    <s v="0000"/>
    <s v="0000"/>
    <n v="0"/>
    <n v="0"/>
    <n v="0"/>
    <n v="1863.4700000000012"/>
    <n v="0"/>
    <n v="1863.4700000000012"/>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140613.75"/>
    <n v="0"/>
    <n v="140613.75"/>
    <s v="COOR ADMINISTRATIVA FINANCIERA"/>
    <x v="22"/>
    <s v="GI MANTENIMIENTO"/>
    <s v="SI"/>
    <n v="0"/>
  </r>
  <r>
    <x v="444"/>
    <s v="134003122"/>
    <s v="MSP-VAIS-2022-1492-M"/>
    <d v="2022-11-11T00:00:00"/>
    <s v="MSP-DPI-2022-1958-M"/>
    <d v="2022-11-11T00:00:00"/>
    <x v="0"/>
    <s v="FINANCIMIENTO NECESIDADES ZONALES"/>
    <s v="ADMINISTRACION CENTRAL"/>
    <s v="CONTRATACIÓN DEL SERVICIO DE VIGILANCIA Y SEGURIDAD PRIVADA FIJA PARA LOS BIENES MUEBLES E INMUEBLES DEL MINISTERIO DE SALUD PÚBLICA PLANTA CENTRAL."/>
    <s v="PLANTA CENTRAL"/>
    <n v="9999"/>
    <s v="01"/>
    <s v="000"/>
    <s v="001"/>
    <n v="530208"/>
    <n v="1701"/>
    <s v="001"/>
    <s v="0000"/>
    <s v="0000"/>
    <n v="0"/>
    <n v="0"/>
    <n v="0"/>
    <n v="0.99999999999909051"/>
    <n v="0"/>
    <n v="0.99999999999909051"/>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5479.3100000000013"/>
    <n v="0"/>
    <n v="5479.3100000000013"/>
    <s v="COOR ADMINISTRATIVA FINANCIERA"/>
    <x v="22"/>
    <s v="GI MANTENIMIENTO"/>
    <s v="SI"/>
    <n v="9.0949470177292824E-13"/>
  </r>
  <r>
    <x v="444"/>
    <s v="134003002"/>
    <s v="MSP-VAIS-2022-1492-M"/>
    <d v="2022-11-11T00:00:00"/>
    <s v="MSP-DPI-2022-1958-M"/>
    <d v="2022-11-11T00:00:00"/>
    <x v="0"/>
    <s v="FINANCIMIENTO NECESIDADES ZONALES"/>
    <s v="ADMINISTRACION CENTRAL"/>
    <s v="Servicio de transporte, tratamiento y disposición final de medicamentos y dispositivos médicos caducados, obsoletos o fuera de uso que se encuentran en las bodegas del Ministerio de Salud Pública - Planta Central"/>
    <s v="PLANTA CENTRAL"/>
    <n v="9999"/>
    <s v="01"/>
    <s v="000"/>
    <s v="001"/>
    <n v="530225"/>
    <n v="1701"/>
    <s v="001"/>
    <s v="0000"/>
    <s v="0000"/>
    <n v="0"/>
    <n v="0"/>
    <n v="0"/>
    <n v="60000"/>
    <n v="0"/>
    <n v="6000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20000"/>
    <n v="0"/>
    <n v="20000"/>
    <s v="COOR ADMINISTRATIVA FINANCIERA"/>
    <x v="22"/>
    <s v="GI ACTIVOS FIJOS Y BODEGAS"/>
    <s v="SI"/>
    <n v="20000"/>
  </r>
  <r>
    <x v="444"/>
    <s v="134005006"/>
    <s v="MSP-VAIS-2022-1492-M"/>
    <d v="2022-11-11T00:00:00"/>
    <s v="MSP-DPI-2022-1958-M"/>
    <d v="2022-11-11T00:00:00"/>
    <x v="0"/>
    <s v="FINANCIMIENTO NECESIDADES ZONALES"/>
    <s v="ADMINISTRACION CENTRAL"/>
    <s v="DIGITALIZACIÓN E INDEXACIÓN DE LOS FONDOS DOCUMENTALES Y ARCHIVOS DE LAS UNIDADES ADMINISTRATIVAS DEL MINISTERIO DE SALUD PÚBLICA- PLANTA CENTRAL."/>
    <s v="PLANTA CENTRAL"/>
    <n v="9999"/>
    <s v="01"/>
    <s v="000"/>
    <s v="001"/>
    <n v="530230"/>
    <n v="1701"/>
    <s v="001"/>
    <s v="0000"/>
    <s v="0000"/>
    <n v="0"/>
    <n v="0"/>
    <n v="0"/>
    <n v="525415.40999999992"/>
    <n v="0"/>
    <n v="525415.40999999992"/>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101400"/>
    <n v="101400"/>
    <n v="0"/>
    <s v="COOR ADMINISTRATIVA FINANCIERA"/>
    <x v="41"/>
    <s v="NO APLICA"/>
    <s v="NO"/>
    <n v="0"/>
  </r>
  <r>
    <x v="444"/>
    <s v="137000021"/>
    <s v="MSP-VAIS-2022-1492-M"/>
    <d v="2022-11-11T00:00:00"/>
    <s v="MSP-DPI-2022-1958-M"/>
    <d v="2022-11-11T00:00:00"/>
    <x v="0"/>
    <s v="FINANCIMIENTO NECESIDADES ZONALES"/>
    <s v="ADMINISTRACION CENTRAL"/>
    <s v="CONTRATACIÓN DEL SERVICIO DE ORGANIZACIÓN Y DESARROLLO DE EVENTOS DEL MINISTERIO DE SALUD PÚBLICA"/>
    <s v="PLANTA CENTRAL"/>
    <n v="9999"/>
    <s v="01"/>
    <s v="000"/>
    <s v="001"/>
    <n v="530249"/>
    <n v="1701"/>
    <s v="001"/>
    <s v="0000"/>
    <s v="0000"/>
    <n v="0"/>
    <n v="0"/>
    <n v="0"/>
    <n v="51644.59"/>
    <n v="0"/>
    <n v="51644.59"/>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DESPACHO MINISTERIAL"/>
    <x v="16"/>
    <s v="NO APLICA"/>
    <s v="NO"/>
    <n v="0"/>
  </r>
  <r>
    <x v="444"/>
    <s v="134003039"/>
    <s v="MSP-VAIS-2022-1492-M"/>
    <d v="2022-11-11T00:00:00"/>
    <s v="MSP-DPI-2022-1958-M"/>
    <d v="2022-11-11T00:00:00"/>
    <x v="0"/>
    <s v="FINANCIMIENTO NECESIDADES ZONALES"/>
    <s v="ADMINISTRACION CENTRAL"/>
    <s v="SERVICIO DE EMISIÓN DE PASAJES AEREOS INTERNACIONALES PARA SERVIDORES DEL MSP Y PACIENTES RPIS"/>
    <s v="PLANTA CENTRAL"/>
    <n v="9999"/>
    <s v="01"/>
    <s v="000"/>
    <s v="001"/>
    <n v="530302"/>
    <n v="1701"/>
    <s v="001"/>
    <s v="0000"/>
    <s v="0000"/>
    <n v="0"/>
    <n v="0"/>
    <n v="0"/>
    <n v="120"/>
    <n v="0"/>
    <n v="12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63466.04"/>
    <n v="120"/>
    <n v="63586.04"/>
    <s v="COOR ADMINISTRATIVA FINANCIERA"/>
    <x v="22"/>
    <s v="GI TRANSPORTES"/>
    <s v="SI"/>
    <n v="0"/>
  </r>
  <r>
    <x v="444"/>
    <s v="137000020"/>
    <s v="MSP-VAIS-2022-1492-M"/>
    <d v="2022-11-11T00:00:00"/>
    <s v="MSP-DPI-2022-1958-M"/>
    <d v="2022-11-11T00:00:00"/>
    <x v="0"/>
    <s v="FINANCIMIENTO NECESIDADES ZONALES"/>
    <s v="ADMINISTRACION CENTRAL"/>
    <s v="Viaticos y subsistencias"/>
    <s v="PLANTA CENTRAL"/>
    <n v="9999"/>
    <s v="01"/>
    <s v="000"/>
    <s v="001"/>
    <n v="530303"/>
    <n v="1701"/>
    <s v="001"/>
    <s v="0000"/>
    <s v="0000"/>
    <n v="0"/>
    <n v="0"/>
    <n v="0"/>
    <n v="2070"/>
    <n v="0"/>
    <n v="207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3530"/>
    <n v="0"/>
    <n v="3530"/>
    <s v="DESPACHO MINISTERIAL"/>
    <x v="16"/>
    <s v="NO APLICA"/>
    <s v="SI"/>
    <n v="0"/>
  </r>
  <r>
    <x v="444"/>
    <s v="131000001"/>
    <s v="MSP-VAIS-2022-1492-M"/>
    <d v="2022-11-11T00:00:00"/>
    <s v="MSP-DPI-2022-1958-M"/>
    <d v="2022-11-11T00:00:00"/>
    <x v="0"/>
    <s v="FINANCIMIENTO NECESIDADES ZONALES"/>
    <s v="ADMINISTRACION CENTRAL"/>
    <s v="Pago de viáticos"/>
    <s v="PLANTA CENTRAL"/>
    <n v="9999"/>
    <s v="01"/>
    <s v="000"/>
    <s v="001"/>
    <n v="530303"/>
    <n v="1701"/>
    <s v="001"/>
    <s v="0000"/>
    <s v="0000"/>
    <n v="0"/>
    <n v="0"/>
    <n v="0"/>
    <n v="500"/>
    <n v="0"/>
    <n v="50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COOR SOSTENIBILIDAD SISTEMA RECURSOS "/>
    <x v="56"/>
    <s v="NO APLICA"/>
    <s v="NO"/>
    <n v="0"/>
  </r>
  <r>
    <x v="444"/>
    <s v="136000006"/>
    <s v="MSP-VAIS-2022-1492-M"/>
    <d v="2022-11-11T00:00:00"/>
    <s v="MSP-DPI-2022-1958-M"/>
    <d v="2022-11-11T00:00:00"/>
    <x v="0"/>
    <s v="FINANCIMIENTO NECESIDADES ZONALES"/>
    <s v="ADMINISTRACION CENTRAL"/>
    <s v="Informe situacional de cooperación para la participación de la Máxima Autoridad o su delegado en reuniones internacionales oficiales"/>
    <s v="PLANTA CENTRAL"/>
    <n v="9999"/>
    <s v="01"/>
    <s v="000"/>
    <s v="001"/>
    <n v="530303"/>
    <n v="1701"/>
    <s v="001"/>
    <s v="0000"/>
    <s v="0000"/>
    <n v="0"/>
    <n v="0"/>
    <n v="0"/>
    <n v="400"/>
    <n v="0"/>
    <n v="40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DESPACHO MINISTERIAL"/>
    <x v="45"/>
    <s v="NO APLICA"/>
    <s v="NO"/>
    <n v="0"/>
  </r>
  <r>
    <x v="444"/>
    <s v="132005001"/>
    <s v="MSP-VAIS-2022-1492-M"/>
    <d v="2022-11-11T00:00:00"/>
    <s v="MSP-DPI-2022-1958-M"/>
    <d v="2022-11-11T00:00:00"/>
    <x v="0"/>
    <s v="FINANCIMIENTO NECESIDADES ZONALES"/>
    <s v="ADMINISTRACION CENTRAL"/>
    <s v="Viáticos contemplados para visitas y gestiones propios de la Dirección Nacional de Cambio de Cultura Organizacional"/>
    <s v="PLANTA CENTRAL"/>
    <n v="9999"/>
    <s v="01"/>
    <s v="000"/>
    <s v="001"/>
    <n v="530303"/>
    <n v="1701"/>
    <s v="001"/>
    <s v="0000"/>
    <s v="0000"/>
    <n v="0"/>
    <n v="0"/>
    <n v="0"/>
    <n v="560"/>
    <n v="0"/>
    <n v="56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COOR PLANIFICACION GEST ESTRAT"/>
    <x v="43"/>
    <s v="NO APLICA"/>
    <s v="NO"/>
    <n v="0"/>
  </r>
  <r>
    <x v="444"/>
    <s v="132004001"/>
    <s v="MSP-VAIS-2022-1492-M"/>
    <d v="2022-11-11T00:00:00"/>
    <s v="MSP-DPI-2022-1958-M"/>
    <d v="2022-11-11T00:00:00"/>
    <x v="0"/>
    <s v="FINANCIMIENTO NECESIDADES ZONALES"/>
    <s v="ADMINISTRACION CENTRAL"/>
    <s v="Viáticos contemplados para visitas y gestiones propios de la Dirección Nacional de Seguimiento, Evaluación y Control de la Gestión"/>
    <s v="PLANTA CENTRAL"/>
    <n v="9999"/>
    <s v="01"/>
    <s v="000"/>
    <s v="001"/>
    <n v="530303"/>
    <n v="1701"/>
    <s v="001"/>
    <s v="0000"/>
    <s v="0000"/>
    <n v="0"/>
    <n v="0"/>
    <n v="0"/>
    <n v="380"/>
    <n v="0"/>
    <n v="38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80"/>
    <n v="0"/>
    <n v="80"/>
    <s v="COOR PLANIFICACION GEST ESTRAT"/>
    <x v="51"/>
    <s v="NO APLICA"/>
    <s v="SI"/>
    <n v="0"/>
  </r>
  <r>
    <x v="444"/>
    <s v="132003001"/>
    <s v="MSP-VAIS-2022-1492-M"/>
    <d v="2022-11-11T00:00:00"/>
    <s v="MSP-DPI-2022-1958-M"/>
    <d v="2022-11-11T00:00:00"/>
    <x v="0"/>
    <s v="FINANCIMIENTO NECESIDADES ZONALES"/>
    <s v="ADMINISTRACION CENTRAL"/>
    <s v="Viáticos contemplados para visitas y gestiones propios de la Dirección Nacional de Estadística y Análisis de Información de Salud"/>
    <s v="PLANTA CENTRAL"/>
    <n v="9999"/>
    <s v="01"/>
    <s v="000"/>
    <s v="001"/>
    <n v="530303"/>
    <n v="1701"/>
    <s v="001"/>
    <s v="0000"/>
    <s v="0000"/>
    <n v="0"/>
    <n v="0"/>
    <n v="0"/>
    <n v="320"/>
    <n v="0"/>
    <n v="32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480"/>
    <n v="0"/>
    <n v="480"/>
    <s v="COOR SOSTENIBILIDAD SISTEMA RECURSOS "/>
    <x v="53"/>
    <s v="NO APLICA"/>
    <s v="SI"/>
    <n v="0"/>
  </r>
  <r>
    <x v="444"/>
    <s v="134005003"/>
    <s v="MSP-VAIS-2022-1492-M"/>
    <d v="2022-11-11T00:00:00"/>
    <s v="MSP-DPI-2022-1958-M"/>
    <d v="2022-11-11T00:00:00"/>
    <x v="0"/>
    <s v="FINANCIMIENTO NECESIDADES ZONALES"/>
    <s v="ADMINISTRACION CENTRAL"/>
    <s v="VIATICOS Y SUBSISTENCIAS EN EL INTERIOR"/>
    <s v="PLANTA CENTRAL"/>
    <n v="9999"/>
    <s v="01"/>
    <s v="000"/>
    <s v="001"/>
    <n v="530303"/>
    <n v="1701"/>
    <s v="001"/>
    <s v="0000"/>
    <s v="0000"/>
    <n v="0"/>
    <n v="0"/>
    <n v="0"/>
    <n v="999.99999999999955"/>
    <n v="0"/>
    <n v="999.99999999999955"/>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400.00000000000045"/>
    <n v="0"/>
    <n v="400.00000000000045"/>
    <s v="COOR ADMINISTRATIVA FINANCIERA"/>
    <x v="41"/>
    <s v="NO APLICA"/>
    <s v="SI"/>
    <n v="4.5474735088646412E-13"/>
  </r>
  <r>
    <x v="444"/>
    <s v="134000004"/>
    <s v="MSP-VAIS-2022-1492-M"/>
    <d v="2022-11-11T00:00:00"/>
    <s v="MSP-DPI-2022-1958-M"/>
    <d v="2022-11-11T00:00:00"/>
    <x v="0"/>
    <s v="FINANCIMIENTO NECESIDADES ZONALES"/>
    <s v="ADMINISTRACION CENTRAL"/>
    <s v="PAGO DE VIÁTICOS Y SUBSISTENCIAS AL EXTERIOR"/>
    <s v="PLANTA CENTRAL"/>
    <n v="9999"/>
    <s v="01"/>
    <s v="000"/>
    <s v="001"/>
    <n v="530304"/>
    <n v="1701"/>
    <s v="001"/>
    <s v="0000"/>
    <s v="0000"/>
    <n v="0"/>
    <n v="0"/>
    <n v="0"/>
    <n v="3000"/>
    <n v="0"/>
    <n v="300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3919.75"/>
    <n v="0"/>
    <n v="3919.75"/>
    <s v="COOR ADMINISTRATIVA FINANCIERA"/>
    <x v="40"/>
    <s v="NO APLICA"/>
    <s v="SI"/>
    <n v="0"/>
  </r>
  <r>
    <x v="444"/>
    <s v="134001068"/>
    <s v="MSP-VAIS-2022-1492-M"/>
    <d v="2022-11-11T00:00:00"/>
    <s v="MSP-DPI-2022-1958-M"/>
    <d v="2022-11-11T00:00:00"/>
    <x v="0"/>
    <s v="FINANCIMIENTO NECESIDADES ZONALES"/>
    <s v="ADMINISTRACION CENTRAL"/>
    <s v="VIATICOS POR GASTOS DE RESIDENCIA"/>
    <s v="PLANTA CENTRAL"/>
    <n v="9999"/>
    <s v="01"/>
    <s v="000"/>
    <s v="001"/>
    <n v="530306"/>
    <n v="1701"/>
    <s v="001"/>
    <s v="0000"/>
    <s v="0000"/>
    <n v="0"/>
    <n v="0"/>
    <n v="0"/>
    <n v="30162"/>
    <n v="0"/>
    <n v="30162"/>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COOR ADMINISTRATIVA FINANCIERA"/>
    <x v="12"/>
    <s v="REMUNERACIONES"/>
    <s v="NO"/>
    <n v="0"/>
  </r>
  <r>
    <x v="444"/>
    <s v="134003074"/>
    <s v="MSP-VAIS-2022-1492-M"/>
    <d v="2022-11-11T00:00:00"/>
    <s v="MSP-DPI-2022-1958-M"/>
    <d v="2022-11-11T00:00:00"/>
    <x v="0"/>
    <s v="FINANCIMIENTO NECESIDADES ZONALES"/>
    <s v="ADMINISTRACION CENTRAL"/>
    <s v="CONTROL DE PLAGAS Y MANTENIMIENTO PREVENTIVO Y CORRECTIVO DE LAS CISTERNAS DE LOS EDIFICIOS ANEXOS A PLANTA CENTRAL."/>
    <s v="PLANTA CENTRAL"/>
    <n v="9999"/>
    <s v="01"/>
    <s v="000"/>
    <s v="001"/>
    <n v="530402"/>
    <n v="1701"/>
    <s v="001"/>
    <s v="0000"/>
    <s v="0000"/>
    <n v="0"/>
    <n v="0"/>
    <n v="0"/>
    <n v="3500"/>
    <n v="0"/>
    <n v="350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COOR ADMINISTRATIVA FINANCIERA"/>
    <x v="22"/>
    <s v="GI MANTENIMIENTO"/>
    <s v="NO"/>
    <n v="0"/>
  </r>
  <r>
    <x v="444"/>
    <s v="134003105"/>
    <s v="MSP-VAIS-2022-1492-M"/>
    <d v="2022-11-11T00:00:00"/>
    <s v="MSP-DPI-2022-1958-M"/>
    <d v="2022-11-11T00:00:00"/>
    <x v="0"/>
    <s v="FINANCIMIENTO NECESIDADES ZONALES"/>
    <s v="ADMINISTRACION CENTRAL"/>
    <s v="ADQUISICIÓN DE MATERIALES Y EQUIPOS DE CIRCUITO CERRADO DE TELEVISIÓN PARA LOS EDIFICIOS ANEXOS A PLANTA CENTRAL."/>
    <s v="PLANTA CENTRAL"/>
    <n v="9999"/>
    <s v="01"/>
    <s v="000"/>
    <s v="001"/>
    <n v="530402"/>
    <n v="1701"/>
    <s v="001"/>
    <s v="0000"/>
    <s v="0000"/>
    <n v="0"/>
    <n v="0"/>
    <n v="0"/>
    <n v="6416"/>
    <n v="0"/>
    <n v="6416"/>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COOR ADMINISTRATIVA FINANCIERA"/>
    <x v="22"/>
    <s v="GI MANTENIMIENTO"/>
    <s v="NO"/>
    <n v="0"/>
  </r>
  <r>
    <x v="444"/>
    <s v="134003106"/>
    <s v="MSP-VAIS-2022-1492-M"/>
    <d v="2022-11-11T00:00:00"/>
    <s v="MSP-DPI-2022-1958-M"/>
    <d v="2022-11-11T00:00:00"/>
    <x v="0"/>
    <s v="FINANCIMIENTO NECESIDADES ZONALES"/>
    <s v="ADMINISTRACION CENTRAL"/>
    <s v="MANTENIMIENTO CORRECTIVO DEL ASCENSOR DEL EDIFICIO EQUINOCCIAL"/>
    <s v="PLANTA CENTRAL"/>
    <n v="9999"/>
    <s v="01"/>
    <s v="000"/>
    <s v="001"/>
    <n v="530402"/>
    <n v="1701"/>
    <s v="001"/>
    <s v="0000"/>
    <s v="0000"/>
    <n v="0"/>
    <n v="0"/>
    <n v="0"/>
    <n v="6416"/>
    <n v="0"/>
    <n v="6416"/>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COOR ADMINISTRATIVA FINANCIERA"/>
    <x v="22"/>
    <s v="GI MANTENIMIENTO"/>
    <s v="NO"/>
    <n v="0"/>
  </r>
  <r>
    <x v="444"/>
    <s v="134003079"/>
    <s v="MSP-VAIS-2022-1492-M"/>
    <d v="2022-11-11T00:00:00"/>
    <s v="MSP-DPI-2022-1958-M"/>
    <d v="2022-11-11T00:00:00"/>
    <x v="0"/>
    <s v="FINANCIMIENTO NECESIDADES ZONALES"/>
    <s v="ADMINISTRACION CENTRAL"/>
    <s v="SERVICIO DE MANTENIMIENTO PREVENTIVO Y CORRECTIVO DE LOS JACK PALETS DE LAS BODEGAS DE LOS EDIFICIOS ANEXOS A PLANTA CENTRAL."/>
    <s v="PLANTA CENTRAL"/>
    <n v="9999"/>
    <s v="01"/>
    <s v="000"/>
    <s v="001"/>
    <n v="530404"/>
    <n v="1701"/>
    <s v="001"/>
    <s v="0000"/>
    <s v="0000"/>
    <n v="0"/>
    <n v="0"/>
    <n v="0"/>
    <n v="4835.28"/>
    <n v="0"/>
    <n v="4835.28"/>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COOR ADMINISTRATIVA FINANCIERA"/>
    <x v="22"/>
    <s v="GI MANTENIMIENTO"/>
    <s v="NO"/>
    <n v="0"/>
  </r>
  <r>
    <x v="444"/>
    <s v="134003081"/>
    <s v="MSP-VAIS-2022-1492-M"/>
    <d v="2022-11-11T00:00:00"/>
    <s v="MSP-DPI-2022-1958-M"/>
    <d v="2022-11-11T00:00:00"/>
    <x v="0"/>
    <s v="FINANCIMIENTO NECESIDADES ZONALES"/>
    <s v="ADMINISTRACION CENTRAL"/>
    <s v="MANTENIMIENTO CORRECTIVO Y PREVENTIVO DE LA MÁQUINA GTO-52"/>
    <s v="PLANTA CENTRAL"/>
    <n v="9999"/>
    <s v="01"/>
    <s v="000"/>
    <s v="001"/>
    <n v="530404"/>
    <n v="1701"/>
    <s v="001"/>
    <s v="0000"/>
    <s v="0000"/>
    <n v="0"/>
    <n v="0"/>
    <n v="0"/>
    <n v="6416"/>
    <n v="0"/>
    <n v="6416"/>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COOR ADMINISTRATIVA FINANCIERA"/>
    <x v="22"/>
    <s v="GI MANTENIMIENTO"/>
    <s v="NO"/>
    <n v="0"/>
  </r>
  <r>
    <x v="444"/>
    <s v="134003097"/>
    <s v="MSP-VAIS-2022-1492-M"/>
    <d v="2022-11-11T00:00:00"/>
    <s v="MSP-DPI-2022-1958-M"/>
    <d v="2022-11-11T00:00:00"/>
    <x v="0"/>
    <s v="FINANCIMIENTO NECESIDADES ZONALES"/>
    <s v="ADMINISTRACION CENTRAL"/>
    <s v="CAMBIO DE TABLEROS ELÉCTRICOS DE DISTRIBUCIÓN PRINCIPAL Y SOTERRAMIENTO DE CONDUCTORES PARA EL BANCO NACIONAL DE VACUNAS. "/>
    <s v="PLANTA CENTRAL"/>
    <n v="9999"/>
    <s v="01"/>
    <s v="000"/>
    <s v="001"/>
    <n v="530404"/>
    <n v="1701"/>
    <s v="001"/>
    <s v="0000"/>
    <s v="0000"/>
    <n v="0"/>
    <n v="0"/>
    <n v="0"/>
    <n v="14090.36"/>
    <n v="0"/>
    <n v="14090.36"/>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COOR ADMINISTRATIVA FINANCIERA"/>
    <x v="22"/>
    <s v="GI MANTENIMIENTO"/>
    <s v="NO"/>
    <n v="0"/>
  </r>
  <r>
    <x v="444"/>
    <s v="134003276"/>
    <s v="MSP-VAIS-2022-1492-M"/>
    <d v="2022-11-11T00:00:00"/>
    <s v="MSP-DPI-2022-1958-M"/>
    <d v="2022-11-11T00:00:00"/>
    <x v="0"/>
    <s v="FINANCIMIENTO NECESIDADES ZONALES"/>
    <s v="ADMINISTRACION CENTRAL"/>
    <s v="MANTENIMIENTO PREVENTIVO Y CORRECTIVO DE LOS  EQUIPOS DE REFRIGERACIÓN DE 2A 8 ºC DEL BANCO NACIONAL DE VACUNAS"/>
    <s v="PLANTA CENTRAL"/>
    <n v="9999"/>
    <s v="01"/>
    <s v="000"/>
    <s v="001"/>
    <n v="530404"/>
    <n v="1701"/>
    <s v="001"/>
    <s v="0000"/>
    <s v="0000"/>
    <n v="0"/>
    <n v="0"/>
    <n v="0"/>
    <n v="12000"/>
    <n v="0"/>
    <n v="1200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6000"/>
    <n v="0"/>
    <n v="6000"/>
    <s v="COOR ADMINISTRATIVA FINANCIERA"/>
    <x v="22"/>
    <s v="GI MANTENIMIENTO"/>
    <s v="SI"/>
    <n v="0"/>
  </r>
  <r>
    <x v="444"/>
    <s v="134003042"/>
    <s v="MSP-VAIS-2022-1492-M"/>
    <d v="2022-11-11T00:00:00"/>
    <s v="MSP-DPI-2022-1958-M"/>
    <d v="2022-11-11T00:00:00"/>
    <x v="0"/>
    <s v="FINANCIMIENTO NECESIDADES ZONALES"/>
    <s v="ADMINISTRACION CENTRAL"/>
    <s v="SERVICIO DE MANTENIMIENTO PREVENTIVO Y CORRECTIVO DEL SISTEMA DE REFRIGERACIÓN (THERMO KING) DE LOS CAMIONES PERTENECIENTES AL MINISTERIO DE SALUD PÚBLICA"/>
    <s v="PLANTA CENTRAL"/>
    <n v="9999"/>
    <s v="01"/>
    <s v="000"/>
    <s v="001"/>
    <n v="530405"/>
    <n v="1701"/>
    <s v="001"/>
    <s v="0000"/>
    <s v="0000"/>
    <n v="0"/>
    <n v="0"/>
    <n v="0"/>
    <n v="2600"/>
    <n v="0"/>
    <n v="260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COOR ADMINISTRATIVA FINANCIERA"/>
    <x v="22"/>
    <s v="GI TRANSPORTES"/>
    <s v="NO"/>
    <n v="0"/>
  </r>
  <r>
    <x v="444"/>
    <s v="134003100"/>
    <s v="MSP-VAIS-2022-1492-M"/>
    <d v="2022-11-11T00:00:00"/>
    <s v="MSP-DPI-2022-1958-M"/>
    <d v="2022-11-11T00:00:00"/>
    <x v="0"/>
    <s v="FINANCIMIENTO NECESIDADES ZONALES"/>
    <s v="ADMINISTRACION CENTRAL"/>
    <s v="INSTALACIÓN DE PUERTA Y PROTECCIÓN DE HIERRO PARA EQUIPOS ELECTROMECÁNICOS BANCO NACIONAL DE VACUNAS.   "/>
    <s v="PLANTA CENTRAL"/>
    <n v="9999"/>
    <s v="01"/>
    <s v="000"/>
    <s v="001"/>
    <n v="530417"/>
    <n v="1701"/>
    <s v="001"/>
    <s v="0000"/>
    <s v="0000"/>
    <n v="0"/>
    <n v="0"/>
    <n v="0"/>
    <n v="6416"/>
    <n v="0"/>
    <n v="6416"/>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COOR ADMINISTRATIVA FINANCIERA"/>
    <x v="22"/>
    <s v="GI MANTENIMIENTO"/>
    <s v="NO"/>
    <n v="0"/>
  </r>
  <r>
    <x v="444"/>
    <s v="134003102"/>
    <s v="MSP-VAIS-2022-1492-M"/>
    <d v="2022-11-11T00:00:00"/>
    <s v="MSP-DPI-2022-1958-M"/>
    <d v="2022-11-11T00:00:00"/>
    <x v="0"/>
    <s v="FINANCIMIENTO NECESIDADES ZONALES"/>
    <s v="ADMINISTRACION CENTRAL"/>
    <s v="REPOTENCIACIÓN DE LA INFRAESTRUCTURA DE LAS BODEGAS DE INSUMOS Y MEDICAMENTOS DEL BEATERIO –MSP"/>
    <s v="PLANTA CENTRAL"/>
    <n v="9999"/>
    <s v="01"/>
    <s v="000"/>
    <s v="001"/>
    <n v="530417"/>
    <n v="1701"/>
    <s v="001"/>
    <s v="0000"/>
    <s v="0000"/>
    <n v="0"/>
    <n v="0"/>
    <n v="0"/>
    <n v="76436.959999999992"/>
    <n v="0"/>
    <n v="76436.959999999992"/>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179229.04"/>
    <n v="0"/>
    <n v="179229.04"/>
    <s v="COOR ADMINISTRATIVA FINANCIERA"/>
    <x v="22"/>
    <s v="GI MANTENIMIENTO"/>
    <s v="SI"/>
    <n v="0"/>
  </r>
  <r>
    <x v="444"/>
    <n v="135000017"/>
    <s v="MSP-VAIS-2022-1492-M"/>
    <d v="2022-11-11T00:00:00"/>
    <s v="MSP-DPI-2022-1958-M"/>
    <d v="2022-11-11T00:00:00"/>
    <x v="0"/>
    <s v="FINANCIMIENTO NECESIDADES ZONALES"/>
    <s v="ADMINISTRACION CENTRAL"/>
    <s v="ADQUISICIÓN DE LICENCIAS DE ANTIVIRUS PARA EQUIPOS INFORMÁTICOS DEL MSP PLANTA CENTRAL"/>
    <s v="PLANTA CENTRAL"/>
    <n v="9999"/>
    <s v="01"/>
    <s v="000"/>
    <s v="001"/>
    <n v="530702"/>
    <n v="1701"/>
    <s v="001"/>
    <s v="0000"/>
    <s v="0000"/>
    <n v="0"/>
    <n v="0"/>
    <n v="0"/>
    <n v="6772.2200000000012"/>
    <n v="0"/>
    <n v="6772.2200000000012"/>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5995.0800000000017"/>
    <n v="0"/>
    <n v="5995.0800000000017"/>
    <s v="DESPACHO MINISTERIAL"/>
    <x v="9"/>
    <s v="NO APLICA"/>
    <s v="SI"/>
    <n v="1.8189894035458565E-12"/>
  </r>
  <r>
    <x v="444"/>
    <n v="135000018"/>
    <s v="MSP-VAIS-2022-1492-M"/>
    <d v="2022-11-11T00:00:00"/>
    <s v="MSP-DPI-2022-1958-M"/>
    <d v="2022-11-11T00:00:00"/>
    <x v="0"/>
    <s v="FINANCIMIENTO NECESIDADES ZONALES"/>
    <e v="#N/A"/>
    <e v="#N/A"/>
    <e v="#N/A"/>
    <e v="#N/A"/>
    <e v="#N/A"/>
    <e v="#N/A"/>
    <e v="#N/A"/>
    <e v="#N/A"/>
    <e v="#N/A"/>
    <e v="#N/A"/>
    <e v="#N/A"/>
    <e v="#N/A"/>
    <n v="0"/>
    <n v="0"/>
    <n v="0"/>
    <n v="6779"/>
    <n v="0"/>
    <n v="6779"/>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e v="#N/A"/>
    <e v="#N/A"/>
    <e v="#N/A"/>
    <e v="#N/A"/>
    <x v="8"/>
    <e v="#N/A"/>
    <e v="#N/A"/>
    <e v="#N/A"/>
  </r>
  <r>
    <x v="444"/>
    <n v="135000025"/>
    <s v="MSP-VAIS-2022-1492-M"/>
    <d v="2022-11-11T00:00:00"/>
    <s v="MSP-DPI-2022-1958-M"/>
    <d v="2022-11-11T00:00:00"/>
    <x v="0"/>
    <s v="FINANCIMIENTO NECESIDADES ZONALES"/>
    <s v="ADMINISTRACION CENTRAL"/>
    <s v="RENOVACIÓN DE DOMINIOS DEL MINISTERIO DE SALUD PUBLICA"/>
    <s v="PLANTA CENTRAL"/>
    <n v="9999"/>
    <s v="01"/>
    <s v="000"/>
    <s v="001"/>
    <n v="530702"/>
    <n v="1701"/>
    <s v="001"/>
    <s v="0000"/>
    <s v="0000"/>
    <n v="0"/>
    <n v="0"/>
    <n v="0"/>
    <n v="1000"/>
    <n v="0"/>
    <n v="100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DESPACHO MINISTERIAL"/>
    <x v="9"/>
    <s v="NO APLICA"/>
    <s v="SI"/>
    <n v="0"/>
  </r>
  <r>
    <x v="444"/>
    <s v="134003138"/>
    <s v="MSP-VAIS-2022-1492-M"/>
    <d v="2022-11-11T00:00:00"/>
    <s v="MSP-DPI-2022-1958-M"/>
    <d v="2022-11-11T00:00:00"/>
    <x v="0"/>
    <s v="FINANCIMIENTO NECESIDADES ZONALES"/>
    <s v="ADMINISTRACION CENTRAL"/>
    <s v="CONTRATACIÓN SERVICIO DE SOFTWARE DE GESTIÓN DE IMPORTACIONES (PRESTACIÓN DE SERVICIOS DE SOPORTE SOFTWARE ARANCEL Y SOFTWARE ADUANET DAV Y CONCESIÓN DE LICENCIA DE USUARIO FINAL (CLUF))"/>
    <s v="PLANTA CENTRAL"/>
    <n v="9999"/>
    <s v="01"/>
    <s v="000"/>
    <s v="001"/>
    <n v="530702"/>
    <n v="1701"/>
    <s v="001"/>
    <s v="0000"/>
    <s v="0000"/>
    <n v="0"/>
    <n v="0"/>
    <n v="0"/>
    <n v="1200"/>
    <n v="0"/>
    <n v="120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COOR ADMINISTRATIVA FINANCIERA"/>
    <x v="22"/>
    <s v="GI IMPORTACIONES"/>
    <s v="NO"/>
    <n v="0"/>
  </r>
  <r>
    <x v="444"/>
    <s v="134001062"/>
    <s v="MSP-VAIS-2022-1492-M"/>
    <d v="2022-11-11T00:00:00"/>
    <s v="MSP-DPI-2022-1958-M"/>
    <d v="2022-11-11T00:00:00"/>
    <x v="0"/>
    <s v="FINANCIMIENTO NECESIDADES ZONALES"/>
    <s v="ADMINISTRACION CENTRAL"/>
    <s v="Adquisición de prendas de protección individual para el personal bajo el régimen de la Ley Orgánica del Servicio Público y del Código de Trabajo"/>
    <s v="PLANTA CENTRAL"/>
    <n v="9999"/>
    <s v="01"/>
    <s v="000"/>
    <s v="001"/>
    <n v="530802"/>
    <n v="1701"/>
    <s v="001"/>
    <s v="0000"/>
    <s v="0000"/>
    <n v="0"/>
    <n v="0"/>
    <n v="0"/>
    <n v="6779.95"/>
    <n v="0"/>
    <n v="6779.95"/>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726.42000000000007"/>
    <n v="726.42000000000007"/>
    <n v="0"/>
    <s v="COOR ADMINISTRATIVA FINANCIERA"/>
    <x v="12"/>
    <s v="BIENESTAR LABORAL"/>
    <s v="NO"/>
    <n v="0"/>
  </r>
  <r>
    <x v="444"/>
    <s v="134001063"/>
    <s v="MSP-VAIS-2022-1492-M"/>
    <d v="2022-11-11T00:00:00"/>
    <s v="MSP-DPI-2022-1958-M"/>
    <d v="2022-11-11T00:00:00"/>
    <x v="0"/>
    <s v="FINANCIMIENTO NECESIDADES ZONALES"/>
    <s v="ADMINISTRACION CENTRAL"/>
    <s v="Adquisición de equipos de protección individual para el personal bajo el régimen de la Ley Orgánica del Servicio Público y del Código de Trabajo por subasta inversa"/>
    <s v="PLANTA CENTRAL"/>
    <n v="9999"/>
    <s v="01"/>
    <s v="000"/>
    <s v="001"/>
    <n v="530802"/>
    <n v="1701"/>
    <s v="001"/>
    <s v="0000"/>
    <s v="0000"/>
    <n v="0"/>
    <n v="0"/>
    <n v="0"/>
    <n v="47265"/>
    <n v="0"/>
    <n v="47265"/>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5064.1100000000006"/>
    <n v="5064.1100000000006"/>
    <n v="0"/>
    <s v="COOR ADMINISTRATIVA FINANCIERA"/>
    <x v="12"/>
    <s v="BIENESTAR LABORAL"/>
    <s v="NO"/>
    <n v="0"/>
  </r>
  <r>
    <x v="444"/>
    <s v="134003006"/>
    <s v="MSP-VAIS-2022-1492-M"/>
    <d v="2022-11-11T00:00:00"/>
    <s v="MSP-DPI-2022-1958-M"/>
    <d v="2022-11-11T00:00:00"/>
    <x v="0"/>
    <s v="FINANCIMIENTO NECESIDADES ZONALES"/>
    <s v="ADMINISTRACION CENTRAL"/>
    <s v="ADQUISICIÓN DE CARTÓN CORRUGADO VARIAS MEDIDAS"/>
    <s v="PLANTA CENTRAL"/>
    <n v="9999"/>
    <s v="01"/>
    <s v="000"/>
    <s v="001"/>
    <n v="530804"/>
    <n v="1701"/>
    <s v="001"/>
    <s v="0000"/>
    <s v="0000"/>
    <n v="0"/>
    <n v="0"/>
    <n v="0"/>
    <n v="2400"/>
    <n v="0"/>
    <n v="240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COOR ADMINISTRATIVA FINANCIERA"/>
    <x v="22"/>
    <s v="GI ACTIVOS FIJOS Y BODEGAS"/>
    <s v="NO"/>
    <n v="0"/>
  </r>
  <r>
    <x v="444"/>
    <s v="134003007"/>
    <s v="MSP-VAIS-2022-1492-M"/>
    <d v="2022-11-11T00:00:00"/>
    <s v="MSP-DPI-2022-1958-M"/>
    <d v="2022-11-11T00:00:00"/>
    <x v="0"/>
    <s v="FINANCIMIENTO NECESIDADES ZONALES"/>
    <s v="ADMINISTRACION CENTRAL"/>
    <s v="SUMINISTROS DE BODEGA (CINTA ESTRECH FILM, CINTA DE EMBALAJE, DISPENSADORES DE CINTA, BOLSAS DE AIRE PARA EMBALAJE DE MEDICAMENTOS)"/>
    <s v="PLANTA CENTRAL"/>
    <n v="9999"/>
    <s v="01"/>
    <s v="000"/>
    <s v="001"/>
    <n v="530804"/>
    <n v="1701"/>
    <s v="001"/>
    <s v="0000"/>
    <s v="0000"/>
    <n v="0"/>
    <n v="0"/>
    <n v="0"/>
    <n v="6400"/>
    <n v="0"/>
    <n v="640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COOR ADMINISTRATIVA FINANCIERA"/>
    <x v="22"/>
    <s v="GI ACTIVOS FIJOS Y BODEGAS"/>
    <s v="NO"/>
    <n v="0"/>
  </r>
  <r>
    <x v="444"/>
    <s v="134003231"/>
    <s v="MSP-VAIS-2022-1492-M"/>
    <d v="2022-11-11T00:00:00"/>
    <s v="MSP-DPI-2022-1958-M"/>
    <d v="2022-11-11T00:00:00"/>
    <x v="0"/>
    <s v="FINANCIMIENTO NECESIDADES ZONALES"/>
    <s v="ADMINISTRACION CENTRAL"/>
    <s v="ADQUISICIÓN DE SUMINISTROS DE OFICINA NO CATALOGADOS PARA EL MINISTERIO DE SALUD PÚBLICA - PLANTA CENTRAL"/>
    <s v="PLANTA CENTRAL"/>
    <n v="9999"/>
    <s v="01"/>
    <s v="000"/>
    <s v="001"/>
    <n v="530804"/>
    <n v="1701"/>
    <s v="001"/>
    <s v="0000"/>
    <s v="0000"/>
    <n v="0"/>
    <n v="0"/>
    <n v="0"/>
    <n v="249.8"/>
    <n v="0"/>
    <n v="249.8"/>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249.79999999999927"/>
    <n v="249.79999999999995"/>
    <n v="6.8212102632969618E-13"/>
    <s v="COOR ADMINISTRATIVA FINANCIERA"/>
    <x v="22"/>
    <s v="NO APLICA"/>
    <s v="NO"/>
    <n v="6.8212102632969618E-13"/>
  </r>
  <r>
    <x v="444"/>
    <s v="134001128"/>
    <s v="MSP-VAIS-2022-1492-M"/>
    <d v="2022-11-11T00:00:00"/>
    <s v="MSP-DPI-2022-1958-M"/>
    <d v="2022-11-11T00:00:00"/>
    <x v="0"/>
    <s v="FINANCIMIENTO NECESIDADES ZONALES"/>
    <s v="ADMINISTRACION CENTRAL"/>
    <s v="Adquisición de insumos para elaboración y renovación de credenciales institucionales del personal del Ministerio de Salud Pública - Planta Central.(Tarjetas PVC, portacredenciales, cordones portacredenciales)"/>
    <s v="PLANTA CENTRAL"/>
    <n v="9999"/>
    <s v="01"/>
    <s v="000"/>
    <s v="001"/>
    <n v="530804"/>
    <n v="1701"/>
    <s v="001"/>
    <s v="0000"/>
    <s v="0000"/>
    <n v="0"/>
    <n v="0"/>
    <n v="0"/>
    <n v="2289"/>
    <n v="0"/>
    <n v="2289"/>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COOR ADMINISTRATIVA FINANCIERA"/>
    <x v="12"/>
    <s v="NO APLICA"/>
    <s v="NO"/>
    <n v="0"/>
  </r>
  <r>
    <x v="444"/>
    <s v="134001129"/>
    <s v="MSP-VAIS-2022-1492-M"/>
    <d v="2022-11-11T00:00:00"/>
    <s v="MSP-DPI-2022-1958-M"/>
    <d v="2022-11-11T00:00:00"/>
    <x v="0"/>
    <s v="FINANCIMIENTO NECESIDADES ZONALES"/>
    <s v="ADMINISTRACION CENTRAL"/>
    <s v="Adquisición de insumos para elaboración y renovación de credenciales institucionales del personal del Ministerio de Salud Pública - Planta Central. (Cartuchos MAGICARD para impresora de credenciales)"/>
    <s v="PLANTA CENTRAL"/>
    <n v="9999"/>
    <s v="01"/>
    <s v="000"/>
    <s v="001"/>
    <n v="530807"/>
    <n v="1701"/>
    <s v="001"/>
    <s v="0000"/>
    <s v="0000"/>
    <n v="0"/>
    <n v="0"/>
    <n v="0"/>
    <n v="395"/>
    <n v="0"/>
    <n v="395"/>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316"/>
    <n v="0"/>
    <n v="316"/>
    <s v="COOR ADMINISTRATIVA FINANCIERA"/>
    <x v="12"/>
    <s v="NO APLICA"/>
    <s v="SI"/>
    <n v="0"/>
  </r>
  <r>
    <x v="444"/>
    <s v="134003076"/>
    <s v="MSP-VAIS-2022-1492-M"/>
    <d v="2022-11-11T00:00:00"/>
    <s v="MSP-DPI-2022-1958-M"/>
    <d v="2022-11-11T00:00:00"/>
    <x v="0"/>
    <s v="FINANCIMIENTO NECESIDADES ZONALES"/>
    <s v="ADMINISTRACION CENTRAL"/>
    <s v="ADQUISICIÓN DE MATERIALES DE FERRETERÍA"/>
    <s v="PLANTA CENTRAL"/>
    <n v="9999"/>
    <s v="01"/>
    <s v="000"/>
    <s v="001"/>
    <n v="530811"/>
    <n v="1701"/>
    <s v="001"/>
    <s v="0000"/>
    <s v="0000"/>
    <n v="0"/>
    <n v="0"/>
    <n v="0"/>
    <n v="6779.95"/>
    <n v="0"/>
    <n v="6779.95"/>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COOR ADMINISTRATIVA FINANCIERA"/>
    <x v="22"/>
    <s v="GI MANTENIMIENTO"/>
    <s v="NO"/>
    <n v="0"/>
  </r>
  <r>
    <x v="444"/>
    <s v="134003266"/>
    <s v="MSP-VAIS-2022-1492-M"/>
    <d v="2022-11-11T00:00:00"/>
    <s v="MSP-DPI-2022-1958-M"/>
    <d v="2022-11-11T00:00:00"/>
    <x v="0"/>
    <s v="FINANCIMIENTO NECESIDADES ZONALES"/>
    <s v="ADMINISTRACION CENTRAL"/>
    <s v="ADQUISICIÓN DE MATERIALES ELÉCTRICOS PARA LOS EDIFICIOS ANEXOS A PLANTA CENTRAL"/>
    <s v="PLANTA CENTRAL"/>
    <n v="9999"/>
    <s v="01"/>
    <s v="000"/>
    <s v="001"/>
    <n v="530811"/>
    <n v="1701"/>
    <s v="001"/>
    <s v="0000"/>
    <s v="0000"/>
    <n v="0"/>
    <n v="0"/>
    <n v="0"/>
    <n v="1455.45"/>
    <n v="0"/>
    <n v="1455.45"/>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5324.5"/>
    <n v="0"/>
    <n v="5324.5"/>
    <s v="COOR ADMINISTRATIVA FINANCIERA"/>
    <x v="22"/>
    <s v="GI TRANSPORTES"/>
    <s v="SI"/>
    <n v="0"/>
  </r>
  <r>
    <x v="444"/>
    <s v="134003021"/>
    <s v="MSP-VAIS-2022-1492-M"/>
    <d v="2022-11-11T00:00:00"/>
    <s v="MSP-DPI-2022-1958-M"/>
    <d v="2022-11-11T00:00:00"/>
    <x v="0"/>
    <s v="FINANCIMIENTO NECESIDADES ZONALES"/>
    <s v="ADMINISTRACION CENTRAL"/>
    <s v="ADQUISICIÓN DE AROS PARA LOS VEHÍCULOS PESADOS DEL MINISTERIO DE SALUD PÚBLICA (PLANTA CENTRAL)"/>
    <s v="PLANTA CENTRAL"/>
    <n v="9999"/>
    <s v="01"/>
    <s v="000"/>
    <s v="001"/>
    <n v="530813"/>
    <n v="1701"/>
    <s v="001"/>
    <s v="0000"/>
    <s v="0000"/>
    <n v="0"/>
    <n v="0"/>
    <n v="0"/>
    <n v="5500"/>
    <n v="0"/>
    <n v="550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COOR ADMINISTRATIVA FINANCIERA"/>
    <x v="22"/>
    <s v="GI TRANSPORTES"/>
    <s v="NO"/>
    <n v="0"/>
  </r>
  <r>
    <x v="444"/>
    <s v="134003023"/>
    <s v="MSP-VAIS-2022-1492-M"/>
    <d v="2022-11-11T00:00:00"/>
    <s v="MSP-DPI-2022-1958-M"/>
    <d v="2022-11-11T00:00:00"/>
    <x v="0"/>
    <s v="FINANCIMIENTO NECESIDADES ZONALES"/>
    <s v="ADMINISTRACION CENTRAL"/>
    <s v="ADQUISICIÓN DE NEUMÁTICOS NO CATALOGADOS PARA EL PARQUE AUTOMOTOR DEL MINISTERIO DE SALUD PÚBLICA (PLANTA CENTRAL)"/>
    <s v="PLANTA CENTRAL"/>
    <n v="9999"/>
    <s v="01"/>
    <s v="000"/>
    <s v="001"/>
    <n v="530813"/>
    <n v="1701"/>
    <s v="001"/>
    <s v="0000"/>
    <s v="0000"/>
    <n v="0"/>
    <n v="0"/>
    <n v="0"/>
    <n v="6416"/>
    <n v="0"/>
    <n v="6416"/>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COOR ADMINISTRATIVA FINANCIERA"/>
    <x v="22"/>
    <s v="GI TRANSPORTES"/>
    <s v="NO"/>
    <n v="0"/>
  </r>
  <r>
    <x v="444"/>
    <s v="134003075"/>
    <s v="MSP-VAIS-2022-1492-M"/>
    <d v="2022-11-11T00:00:00"/>
    <s v="MSP-DPI-2022-1958-M"/>
    <d v="2022-11-11T00:00:00"/>
    <x v="0"/>
    <s v="FINANCIMIENTO NECESIDADES ZONALES"/>
    <s v="ADMINISTRACION CENTRAL"/>
    <s v="ADQUISICIÓN DE MATERIALES PARA EL MANTENIMIENTO PREVENTIVO PARA GENERADORES ELÉCTRICOS MSP"/>
    <s v="PLANTA CENTRAL"/>
    <n v="9999"/>
    <s v="01"/>
    <s v="000"/>
    <s v="001"/>
    <n v="530813"/>
    <n v="1701"/>
    <s v="001"/>
    <s v="0000"/>
    <s v="0000"/>
    <n v="0"/>
    <n v="0"/>
    <n v="0"/>
    <n v="4500"/>
    <n v="0"/>
    <n v="450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COOR ADMINISTRATIVA FINANCIERA"/>
    <x v="22"/>
    <s v="GI MANTENIMIENTO"/>
    <s v="NO"/>
    <n v="0"/>
  </r>
  <r>
    <x v="444"/>
    <s v="134003096"/>
    <s v="MSP-VAIS-2022-1492-M"/>
    <d v="2022-11-11T00:00:00"/>
    <s v="MSP-DPI-2022-1958-M"/>
    <d v="2022-11-11T00:00:00"/>
    <x v="0"/>
    <s v="FINANCIMIENTO NECESIDADES ZONALES"/>
    <s v="ADMINISTRACION CENTRAL"/>
    <s v="ADQUISICIÓN DE REPUESTOS PARA EQUIPOS DE REFRIGERACIÓN.  "/>
    <s v="PLANTA CENTRAL"/>
    <n v="9999"/>
    <s v="01"/>
    <s v="000"/>
    <s v="001"/>
    <n v="530813"/>
    <n v="1701"/>
    <s v="001"/>
    <s v="0000"/>
    <s v="0000"/>
    <n v="0"/>
    <n v="0"/>
    <n v="0"/>
    <n v="6416"/>
    <n v="0"/>
    <n v="6416"/>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COOR ADMINISTRATIVA FINANCIERA"/>
    <x v="22"/>
    <s v="GI MANTENIMIENTO"/>
    <s v="NO"/>
    <n v="0"/>
  </r>
  <r>
    <x v="444"/>
    <s v="134003257"/>
    <s v="MSP-VAIS-2022-1492-M"/>
    <d v="2022-11-11T00:00:00"/>
    <s v="MSP-DPI-2022-1958-M"/>
    <d v="2022-11-11T00:00:00"/>
    <x v="0"/>
    <s v="FINANCIMIENTO NECESIDADES ZONALES"/>
    <s v="ADMINISTRACION CENTRAL"/>
    <s v="ADQUISICIÓN DE KITS DE SEGURIDAD PARA VEHÍCULOS DEL MINISTERIO DE SALUD PÚBLICA PLANTA CENTRAL."/>
    <s v="PLANTA CENTRAL"/>
    <n v="9999"/>
    <s v="01"/>
    <s v="000"/>
    <s v="001"/>
    <n v="530813"/>
    <n v="1701"/>
    <s v="001"/>
    <s v="0000"/>
    <s v="0000"/>
    <n v="0"/>
    <n v="0"/>
    <n v="0"/>
    <n v="6575.63"/>
    <n v="0"/>
    <n v="6575.63"/>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COOR ADMINISTRATIVA FINANCIERA"/>
    <x v="22"/>
    <s v="GI TRANSPORTES"/>
    <s v="NO"/>
    <n v="0"/>
  </r>
  <r>
    <x v="444"/>
    <s v="134003025"/>
    <s v="MSP-VAIS-2022-1492-M"/>
    <d v="2022-11-11T00:00:00"/>
    <s v="MSP-DPI-2022-1958-M"/>
    <d v="2022-11-11T00:00:00"/>
    <x v="0"/>
    <s v="FINANCIMIENTO NECESIDADES ZONALES"/>
    <s v="ADMINISTRACION CENTRAL"/>
    <s v="SERVICIO DE RECARGA Y MANTENIMIENTO DE EXTINTORES DEL PARQUE AUTOMOTOR DEL MINISTERIO DE SALUD PÚBLICA (PLANTA CENTRAL)"/>
    <s v="PLANTA CENTRAL"/>
    <n v="9999"/>
    <s v="01"/>
    <s v="000"/>
    <s v="001"/>
    <n v="531406"/>
    <n v="1701"/>
    <s v="001"/>
    <s v="0000"/>
    <s v="0000"/>
    <n v="0"/>
    <n v="0"/>
    <n v="0"/>
    <n v="5000"/>
    <n v="0"/>
    <n v="500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COOR ADMINISTRATIVA FINANCIERA"/>
    <x v="22"/>
    <s v="GI TRANSPORTES"/>
    <s v="NO"/>
    <n v="0"/>
  </r>
  <r>
    <x v="444"/>
    <s v="134003099"/>
    <s v="MSP-VAIS-2022-1492-M"/>
    <d v="2022-11-11T00:00:00"/>
    <s v="MSP-DPI-2022-1958-M"/>
    <d v="2022-11-11T00:00:00"/>
    <x v="0"/>
    <s v="FINANCIMIENTO NECESIDADES ZONALES"/>
    <s v="ADMINISTRACION CENTRAL"/>
    <s v="ADQUISICIÓN DE HERRAMIENTAS PARA REFRIGERACIÓN BANCO NACIONAL DE VACUNAS.  "/>
    <s v="PLANTA CENTRAL"/>
    <n v="9999"/>
    <s v="01"/>
    <s v="000"/>
    <s v="001"/>
    <n v="531406"/>
    <n v="1701"/>
    <s v="001"/>
    <s v="0000"/>
    <s v="0000"/>
    <n v="0"/>
    <n v="0"/>
    <n v="0"/>
    <n v="6416"/>
    <n v="0"/>
    <n v="6416"/>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0"/>
    <n v="0"/>
    <n v="0"/>
    <s v="COOR ADMINISTRATIVA FINANCIERA"/>
    <x v="22"/>
    <s v="GI MANTENIMIENTO"/>
    <s v="NO"/>
    <n v="0"/>
  </r>
  <r>
    <x v="444"/>
    <s v="134003047"/>
    <s v="MSP-VAIS-2022-1492-M"/>
    <d v="2022-11-11T00:00:00"/>
    <s v="MSP-DPI-2022-1958-M"/>
    <d v="2022-11-11T00:00:00"/>
    <x v="0"/>
    <s v="FINANCIMIENTO NECESIDADES ZONALES"/>
    <s v="ADMINISTRACION CENTRAL"/>
    <s v="RECARGA DEL TELEPEAJE DEL TÚNEL DE GUAYASAMÍN, PARA LOS VEHÍCULOS DEL MINISTERIO DE SALUD PÚBLICA (PLANTA CENTRAL)"/>
    <s v="PLANTA CENTRAL"/>
    <n v="9999"/>
    <s v="01"/>
    <s v="000"/>
    <s v="001"/>
    <n v="570102"/>
    <n v="1701"/>
    <s v="001"/>
    <s v="0000"/>
    <s v="0000"/>
    <n v="0"/>
    <n v="0"/>
    <n v="0"/>
    <n v="676"/>
    <n v="0"/>
    <n v="676"/>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2824"/>
    <n v="0"/>
    <n v="2824"/>
    <s v="COOR ADMINISTRATIVA FINANCIERA"/>
    <x v="22"/>
    <s v="GI TRANSPORTES"/>
    <s v="SI"/>
    <n v="0"/>
  </r>
  <r>
    <x v="444"/>
    <s v="134003048"/>
    <s v="MSP-VAIS-2022-1492-M"/>
    <d v="2022-11-11T00:00:00"/>
    <s v="MSP-DPI-2022-1958-M"/>
    <d v="2022-11-11T00:00:00"/>
    <x v="0"/>
    <s v="FINANCIMIENTO NECESIDADES ZONALES"/>
    <s v="ADMINISTRACION CENTRAL"/>
    <s v="RECARGA DEL TELEPEAJE DE PANAVIAL, PARA LOS VEHÍCULOS DEL MINISTERIO DE SALUD PÚBLICA (PLANTA CENTRAL)"/>
    <s v="PLANTA CENTRAL"/>
    <n v="9999"/>
    <s v="01"/>
    <s v="000"/>
    <s v="001"/>
    <n v="570102"/>
    <n v="1701"/>
    <s v="001"/>
    <s v="0000"/>
    <s v="0000"/>
    <n v="0"/>
    <n v="0"/>
    <n v="0"/>
    <n v="2000"/>
    <n v="0"/>
    <n v="200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1500"/>
    <n v="0"/>
    <n v="1500"/>
    <s v="COOR ADMINISTRATIVA FINANCIERA"/>
    <x v="22"/>
    <s v="GI TRANSPORTES"/>
    <s v="SI"/>
    <n v="1500"/>
  </r>
  <r>
    <x v="444"/>
    <s v="134002004"/>
    <s v="MSP-VAIS-2022-1492-M"/>
    <d v="2022-11-11T00:00:00"/>
    <s v="MSP-DPI-2022-1958-M"/>
    <d v="2022-11-11T00:00:00"/>
    <x v="0"/>
    <s v="FINANCIMIENTO NECESIDADES ZONALES"/>
    <s v="ADMINISTRACION CENTRAL"/>
    <s v="Pago de glosa de responsabilidad patronal"/>
    <s v="PLANTA CENTRAL"/>
    <n v="9999"/>
    <s v="01"/>
    <s v="000"/>
    <s v="001"/>
    <n v="570216"/>
    <n v="1701"/>
    <s v="001"/>
    <s v="0000"/>
    <s v="0000"/>
    <n v="0"/>
    <n v="0"/>
    <n v="0"/>
    <s v="200"/>
    <n v="0"/>
    <n v="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923.61"/>
    <n v="0"/>
    <n v="923.61"/>
    <s v="COOR ADMINISTRATIVA FINANCIERA"/>
    <x v="35"/>
    <s v="NO APLICA"/>
    <s v="SI"/>
    <n v="200"/>
  </r>
  <r>
    <x v="444"/>
    <s v="111005020"/>
    <s v="MSP-VAIS-2022-1492-M"/>
    <d v="2022-11-11T00:00:00"/>
    <s v="MSP-DPI-2022-1958-M"/>
    <d v="2022-11-11T00:00:00"/>
    <x v="0"/>
    <s v="FINANCIMIENTO NECESIDADES ZONALES"/>
    <s v="PROGRAMAS DE SALUD PUBLICA"/>
    <s v="Adquisición de medicamentos de consulta externa a través del procedimiento de externalización de farmacias para la Fase 3"/>
    <s v="PLANTA CENTRAL"/>
    <n v="9999"/>
    <n v="24"/>
    <s v="000"/>
    <s v="002"/>
    <n v="530809"/>
    <n v="1701"/>
    <s v="001"/>
    <s v="0000"/>
    <s v="0000"/>
    <n v="0"/>
    <n v="0"/>
    <n v="0"/>
    <n v="2490869.33"/>
    <n v="0"/>
    <n v="2490869.33"/>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13.349999999627471"/>
    <n v="0"/>
    <n v="13.349999999627471"/>
    <s v="SUB GESTION OPERACIONES LOGISTICA SALUD "/>
    <x v="32"/>
    <s v="Externalización de Medicamentos"/>
    <s v="SI"/>
    <n v="0"/>
  </r>
  <r>
    <x v="444"/>
    <s v="ZONAL 6"/>
    <s v="MSP-VAIS-2022-1492-M"/>
    <d v="2022-11-11T00:00:00"/>
    <s v="MSP-DPI-2022-1958-M"/>
    <d v="2022-11-11T00:00:00"/>
    <x v="0"/>
    <s v="FINANCIMIENTO NECESIDADES ZONALES"/>
    <s v="ZONAL 6"/>
    <s v="ZONAL 6"/>
    <s v="ZONAL 6"/>
    <s v="56"/>
    <n v="90"/>
    <s v="000"/>
    <s v="001"/>
    <s v="530101"/>
    <n v="101"/>
    <s v="001"/>
    <s v="0000"/>
    <s v="0000"/>
    <n v="0"/>
    <n v="0"/>
    <n v="0"/>
    <n v="0"/>
    <n v="0"/>
    <n v="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157445.43"/>
    <n v="0"/>
    <n v="157445.43"/>
    <s v="ZONAL 6"/>
    <x v="69"/>
    <s v="ZONAL 6"/>
    <s v="SI"/>
    <n v="157445.43"/>
  </r>
  <r>
    <x v="444"/>
    <s v="ZONAL 7"/>
    <s v="MSP-VAIS-2022-1492-M"/>
    <d v="2022-11-11T00:00:00"/>
    <s v="MSP-DPI-2022-1958-M"/>
    <d v="2022-11-11T00:00:00"/>
    <x v="0"/>
    <s v="FINANCIMIENTO NECESIDADES ZONALES"/>
    <s v="ZONAL 7"/>
    <s v="ZONAL 7"/>
    <s v="ZONAL 7"/>
    <s v="57"/>
    <n v="90"/>
    <s v="000"/>
    <s v="001"/>
    <s v="530101"/>
    <n v="1101"/>
    <s v="001"/>
    <s v="0000"/>
    <s v="0000"/>
    <n v="0"/>
    <n v="0"/>
    <n v="0"/>
    <n v="0"/>
    <n v="0"/>
    <n v="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664187.63"/>
    <n v="0"/>
    <n v="664187.63"/>
    <s v="ZONAL 7"/>
    <x v="70"/>
    <s v="ZONAL 7"/>
    <s v="SI"/>
    <n v="664187.63"/>
  </r>
  <r>
    <x v="444"/>
    <s v="ZONAL 8"/>
    <s v="MSP-VAIS-2022-1492-M"/>
    <d v="2022-11-11T00:00:00"/>
    <s v="MSP-DPI-2022-1958-M"/>
    <d v="2022-11-11T00:00:00"/>
    <x v="0"/>
    <s v="FINANCIMIENTO NECESIDADES ZONALES"/>
    <s v="ZONAL 8"/>
    <s v="ZONAL 8"/>
    <s v="ZONAL 8"/>
    <s v="58"/>
    <n v="90"/>
    <s v="000"/>
    <s v="001"/>
    <s v="530101"/>
    <n v="901"/>
    <s v="001"/>
    <s v="0000"/>
    <s v="0000"/>
    <n v="0"/>
    <n v="0"/>
    <n v="0"/>
    <n v="0"/>
    <n v="0"/>
    <n v="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1554092.92"/>
    <n v="0"/>
    <n v="1554092.92"/>
    <s v="ZONAL 8"/>
    <x v="71"/>
    <s v="ZONAL 8"/>
    <s v="SI"/>
    <n v="1554092.92"/>
  </r>
  <r>
    <x v="444"/>
    <s v="ZONAL 9"/>
    <s v="MSP-VAIS-2022-1492-M"/>
    <d v="2022-11-11T00:00:00"/>
    <s v="MSP-DPI-2022-1958-M"/>
    <d v="2022-11-11T00:00:00"/>
    <x v="0"/>
    <s v="FINANCIMIENTO NECESIDADES ZONALES"/>
    <s v="ZONAL 9"/>
    <s v="ZONAL 9"/>
    <s v="ZONAL 9"/>
    <s v="59"/>
    <n v="90"/>
    <s v="000"/>
    <s v="001"/>
    <s v="530101"/>
    <n v="1701"/>
    <s v="001"/>
    <s v="0000"/>
    <s v="0000"/>
    <n v="0"/>
    <n v="0"/>
    <n v="0"/>
    <n v="0"/>
    <n v="0"/>
    <n v="0"/>
    <s v="SI"/>
    <m/>
    <s v="Se procede con la reforma  con base a la redistribución de recursos para  necesidades pendientes de financiamiento, considerando los saldos disponibles a nivel zonal y  las necesidades de los Establecimeintos de Salud, análisis que se realiza en función a la disposición que consta en el memorando MSP-MSP-2022-4036-M de fecha 25 de octubre de 2022 que dice &quot;(...) En el plazo de 10 días contados desde el lunes 24 de Octubre de 2022, se realice la ejecución de los recursos asignados a cada EOD, considerando además las certificaciones presupuestarias generadas (...)&quot;"/>
    <s v="Erika Cruz"/>
    <n v="1834836.23"/>
    <n v="0"/>
    <n v="1834836.23"/>
    <s v="ZONAL 9"/>
    <x v="72"/>
    <s v="ZONAL 9"/>
    <s v="SI"/>
    <n v="1834836.23"/>
  </r>
  <r>
    <x v="445"/>
    <s v="134000012"/>
    <s v="MSP-DNARPC-2022-1274-M"/>
    <d v="2022-11-11T00:00:00"/>
    <s v="MSP-DPI-2022-1955-M"/>
    <d v="2022-11-11T00:00:00"/>
    <x v="0"/>
    <s v="PAGO DE PRESTACIONES DE SERVICIOS DE SALUD DE ENFERMEDADES CATASTRÓFICAS Y NO CATASTRÓFICAS CON CORTE AL OCTUBRE DE 2022, SEGÚN INFORME TÉCNICO NO. DNARPC-INF-2022-0160 DE 09 DE NOVIEMBRE DE 2022"/>
    <s v="PROGRAMAS DE SALUD PUBLICA"/>
    <s v="Monto asignado por el MEF - Adquisición de equipo médico"/>
    <s v="PLANTA CENTRAL"/>
    <n v="9999"/>
    <n v="24"/>
    <s v="000"/>
    <s v="001"/>
    <n v="840113"/>
    <n v="1701"/>
    <s v="002"/>
    <s v="0000"/>
    <s v="0000"/>
    <n v="0"/>
    <n v="0"/>
    <n v="0"/>
    <n v="5000000"/>
    <n v="0"/>
    <n v="5000000"/>
    <s v="SI"/>
    <m/>
    <m/>
    <s v="Mayra Espinoza"/>
    <n v="0"/>
    <n v="0"/>
    <n v="0"/>
    <s v="COOR ADMINISTRATIVA FINANCIERA"/>
    <x v="40"/>
    <s v="NO APLICA"/>
    <s v="SI"/>
    <n v="0"/>
  </r>
  <r>
    <x v="445"/>
    <s v="ZONA 1"/>
    <s v="MSP-DNARPC-2022-1274-M"/>
    <d v="2022-11-11T00:00:00"/>
    <s v="MSP-DPI-2022-1955-M"/>
    <d v="2022-11-11T00:00:00"/>
    <x v="0"/>
    <s v="PAGO DE PRESTACIONES DE SERVICIOS DE SALUD DE ENFERMEDADES CATASTRÓFICAS Y NO CATASTRÓFICAS CON CORTE AL OCTUBRE DE 2022, SEGÚN INFORME TÉCNICO NO. DNARPC-INF-2022-0160 DE 09 DE NOVIEMBRE DE 2022"/>
    <s v="ZONAL 1"/>
    <s v="ZONAL 1"/>
    <s v="ZONAL 1"/>
    <n v="51"/>
    <s v="58"/>
    <s v="000"/>
    <s v="004"/>
    <s v="530226"/>
    <s v="1001"/>
    <s v="001"/>
    <s v="0000"/>
    <s v="0000"/>
    <n v="231056.13"/>
    <n v="0"/>
    <n v="231056.13"/>
    <n v="0"/>
    <n v="0"/>
    <n v="0"/>
    <s v="SI"/>
    <m/>
    <m/>
    <s v="Mayra Espinoza"/>
    <e v="#N/A"/>
    <e v="#N/A"/>
    <e v="#N/A"/>
    <e v="#N/A"/>
    <x v="8"/>
    <e v="#N/A"/>
    <e v="#N/A"/>
    <e v="#N/A"/>
  </r>
  <r>
    <x v="445"/>
    <s v="ZONA 3"/>
    <s v="MSP-DNARPC-2022-1274-M"/>
    <d v="2022-11-11T00:00:00"/>
    <s v="MSP-DPI-2022-1955-M"/>
    <d v="2022-11-11T00:00:00"/>
    <x v="0"/>
    <s v="PAGO DE PRESTACIONES DE SERVICIOS DE SALUD DE ENFERMEDADES CATASTRÓFICAS Y NO CATASTRÓFICAS CON CORTE AL OCTUBRE DE 2022, SEGÚN INFORME TÉCNICO NO. DNARPC-INF-2022-0160 DE 09 DE NOVIEMBRE DE 2022"/>
    <s v="ZONAL 3"/>
    <s v="ZONAL 3"/>
    <s v="ZONAL 3"/>
    <n v="53"/>
    <s v="58"/>
    <s v="000"/>
    <s v="004"/>
    <s v="530226"/>
    <n v="601"/>
    <s v="001"/>
    <s v="0000"/>
    <s v="0000"/>
    <n v="196776.7"/>
    <n v="0"/>
    <n v="196776.7"/>
    <n v="0"/>
    <n v="0"/>
    <n v="0"/>
    <s v="SI"/>
    <m/>
    <m/>
    <s v="Mayra Espinoza"/>
    <e v="#N/A"/>
    <e v="#N/A"/>
    <e v="#N/A"/>
    <e v="#N/A"/>
    <x v="8"/>
    <e v="#N/A"/>
    <e v="#N/A"/>
    <e v="#N/A"/>
  </r>
  <r>
    <x v="445"/>
    <s v="ZONA 4"/>
    <s v="MSP-DNARPC-2022-1274-M"/>
    <d v="2022-11-11T00:00:00"/>
    <s v="MSP-DPI-2022-1955-M"/>
    <d v="2022-11-11T00:00:00"/>
    <x v="0"/>
    <s v="PAGO DE PRESTACIONES DE SERVICIOS DE SALUD DE ENFERMEDADES CATASTRÓFICAS Y NO CATASTRÓFICAS CON CORTE AL OCTUBRE DE 2022, SEGÚN INFORME TÉCNICO NO. DNARPC-INF-2022-0160 DE 09 DE NOVIEMBRE DE 2022"/>
    <s v="ZONAL 4"/>
    <s v="ZONAL 4"/>
    <s v="ZONAL 4"/>
    <n v="54"/>
    <s v="58"/>
    <s v="000"/>
    <s v="004"/>
    <s v="530226"/>
    <n v="1301"/>
    <s v="001"/>
    <s v="0000"/>
    <s v="0000"/>
    <n v="1035402.45"/>
    <n v="0"/>
    <n v="1035402.45"/>
    <n v="0"/>
    <n v="0"/>
    <n v="0"/>
    <s v="SI"/>
    <m/>
    <m/>
    <s v="Mayra Espinoza"/>
    <e v="#N/A"/>
    <e v="#N/A"/>
    <e v="#N/A"/>
    <e v="#N/A"/>
    <x v="8"/>
    <e v="#N/A"/>
    <e v="#N/A"/>
    <e v="#N/A"/>
  </r>
  <r>
    <x v="445"/>
    <s v="ZONA 6"/>
    <s v="MSP-DNARPC-2022-1274-M"/>
    <d v="2022-11-11T00:00:00"/>
    <s v="MSP-DPI-2022-1955-M"/>
    <d v="2022-11-11T00:00:00"/>
    <x v="0"/>
    <s v="PAGO DE PRESTACIONES DE SERVICIOS DE SALUD DE ENFERMEDADES CATASTRÓFICAS Y NO CATASTRÓFICAS CON CORTE AL OCTUBRE DE 2022, SEGÚN INFORME TÉCNICO NO. DNARPC-INF-2022-0160 DE 09 DE NOVIEMBRE DE 2022"/>
    <s v="ZONAL 6"/>
    <s v="ZONAL 6"/>
    <s v="ZONAL 6"/>
    <n v="56"/>
    <s v="58"/>
    <s v="000"/>
    <s v="004"/>
    <s v="530226"/>
    <n v="101"/>
    <s v="001"/>
    <s v="0000"/>
    <s v="0000"/>
    <n v="189579.47"/>
    <n v="0"/>
    <n v="189579.47"/>
    <n v="0"/>
    <n v="0"/>
    <n v="0"/>
    <s v="SI"/>
    <m/>
    <m/>
    <s v="Mayra Espinoza"/>
    <e v="#N/A"/>
    <e v="#N/A"/>
    <e v="#N/A"/>
    <e v="#N/A"/>
    <x v="8"/>
    <e v="#N/A"/>
    <e v="#N/A"/>
    <e v="#N/A"/>
  </r>
  <r>
    <x v="445"/>
    <s v="ZONA 7"/>
    <s v="MSP-DNARPC-2022-1274-M"/>
    <d v="2022-11-11T00:00:00"/>
    <s v="MSP-DPI-2022-1955-M"/>
    <d v="2022-11-11T00:00:00"/>
    <x v="0"/>
    <s v="PAGO DE PRESTACIONES DE SERVICIOS DE SALUD DE ENFERMEDADES CATASTRÓFICAS Y NO CATASTRÓFICAS CON CORTE AL OCTUBRE DE 2022, SEGÚN INFORME TÉCNICO NO. DNARPC-INF-2022-0160 DE 09 DE NOVIEMBRE DE 2022"/>
    <s v="ZONAL 7"/>
    <s v="ZONAL 7"/>
    <s v="ZONAL 7"/>
    <n v="57"/>
    <s v="58"/>
    <s v="000"/>
    <s v="004"/>
    <s v="530226"/>
    <n v="1101"/>
    <s v="001"/>
    <s v="0000"/>
    <s v="0000"/>
    <n v="264655.64"/>
    <n v="0"/>
    <n v="264655.64"/>
    <n v="0"/>
    <n v="0"/>
    <n v="0"/>
    <s v="SI"/>
    <m/>
    <m/>
    <s v="Mayra Espinoza"/>
    <e v="#N/A"/>
    <e v="#N/A"/>
    <e v="#N/A"/>
    <e v="#N/A"/>
    <x v="8"/>
    <e v="#N/A"/>
    <e v="#N/A"/>
    <e v="#N/A"/>
  </r>
  <r>
    <x v="445"/>
    <s v="ZONA 8"/>
    <s v="MSP-DNARPC-2022-1274-M"/>
    <d v="2022-11-11T00:00:00"/>
    <s v="MSP-DPI-2022-1955-M"/>
    <d v="2022-11-11T00:00:00"/>
    <x v="0"/>
    <s v="PAGO DE PRESTACIONES DE SERVICIOS DE SALUD DE ENFERMEDADES CATASTRÓFICAS Y NO CATASTRÓFICAS CON CORTE AL OCTUBRE DE 2022, SEGÚN INFORME TÉCNICO NO. DNARPC-INF-2022-0160 DE 09 DE NOVIEMBRE DE 2022"/>
    <s v="ZONAL 8"/>
    <s v="ZONAL 8"/>
    <s v="ZONAL 8"/>
    <n v="58"/>
    <s v="58"/>
    <s v="000"/>
    <s v="004"/>
    <s v="530226"/>
    <n v="901"/>
    <s v="001"/>
    <s v="0000"/>
    <s v="0000"/>
    <n v="2477690.5"/>
    <n v="0"/>
    <n v="2477690.5"/>
    <n v="0"/>
    <n v="0"/>
    <n v="0"/>
    <s v="SI"/>
    <m/>
    <m/>
    <s v="Mayra Espinoza"/>
    <e v="#N/A"/>
    <e v="#N/A"/>
    <e v="#N/A"/>
    <e v="#N/A"/>
    <x v="8"/>
    <e v="#N/A"/>
    <e v="#N/A"/>
    <e v="#N/A"/>
  </r>
  <r>
    <x v="445"/>
    <s v="ZONA 9"/>
    <s v="MSP-DNARPC-2022-1274-M"/>
    <d v="2022-11-11T00:00:00"/>
    <s v="MSP-DPI-2022-1955-M"/>
    <d v="2022-11-11T00:00:00"/>
    <x v="0"/>
    <s v="PAGO DE PRESTACIONES DE SERVICIOS DE SALUD DE ENFERMEDADES CATASTRÓFICAS Y NO CATASTRÓFICAS CON CORTE AL OCTUBRE DE 2022, SEGÚN INFORME TÉCNICO NO. DNARPC-INF-2022-0160 DE 09 DE NOVIEMBRE DE 2022"/>
    <s v="ZONAL 9"/>
    <s v="ZONAL 9"/>
    <s v="ZONAL 9"/>
    <n v="59"/>
    <s v="58"/>
    <s v="000"/>
    <s v="004"/>
    <s v="530226"/>
    <n v="1701"/>
    <s v="001"/>
    <s v="0000"/>
    <s v="0000"/>
    <n v="604839.11"/>
    <n v="0"/>
    <n v="604839.11"/>
    <n v="0"/>
    <n v="0"/>
    <n v="0"/>
    <s v="SI"/>
    <m/>
    <m/>
    <s v="Mayra Espinoza"/>
    <e v="#N/A"/>
    <e v="#N/A"/>
    <e v="#N/A"/>
    <e v="#N/A"/>
    <x v="8"/>
    <e v="#N/A"/>
    <e v="#N/A"/>
    <e v="#N/A"/>
  </r>
  <r>
    <x v="446"/>
    <s v="111004001"/>
    <s v="MSP-MSP-2022-4287-M"/>
    <d v="2022-11-15T00:00:00"/>
    <s v="MSP-DPI-2022-2006-M"/>
    <d v="2022-11-17T00:00:00"/>
    <x v="0"/>
    <m/>
    <s v="PREVENCION Y PROMOCION DE LA SALUD"/>
    <s v="Formación de Taps"/>
    <s v="PLANTA CENTRAL"/>
    <n v="9999"/>
    <n v="55"/>
    <s v="000"/>
    <s v="005"/>
    <n v="580208"/>
    <n v="1701"/>
    <s v="001"/>
    <s v="0000"/>
    <s v="0000"/>
    <n v="0"/>
    <n v="0"/>
    <n v="0"/>
    <n v="8560.769999999553"/>
    <n v="0"/>
    <n v="8560.769999999553"/>
    <s v="SI"/>
    <m/>
    <m/>
    <s v="MARITZA HARO "/>
    <n v="0"/>
    <n v="0"/>
    <n v="0"/>
    <s v="SUBSE RECTORIA SISTEMA NACIONAL SALUD"/>
    <x v="18"/>
    <s v="Presupuesto por Resultados"/>
    <s v="NO"/>
    <n v="0"/>
  </r>
  <r>
    <x v="446"/>
    <s v="121001002"/>
    <s v="MSP-MSP-2022-4287-M"/>
    <d v="2022-11-15T00:00:00"/>
    <s v="MSP-DPI-2022-2006-M"/>
    <s v="17/11/202"/>
    <x v="0"/>
    <m/>
    <s v="PREVENCION Y PROMOCION DE LA SALUD"/>
    <s v="CONTRATACIÓN DEL SERVICIO INTEGRAL DE TAMIZAJE METABÓLICO NEONATAL"/>
    <s v="PLANTA CENTRAL"/>
    <n v="9999"/>
    <n v="55"/>
    <s v="000"/>
    <s v="005"/>
    <n v="530226"/>
    <n v="1701"/>
    <s v="001"/>
    <s v="0000"/>
    <s v="0000"/>
    <n v="0"/>
    <n v="0"/>
    <n v="0"/>
    <n v="54660.06"/>
    <n v="0"/>
    <n v="54660.06"/>
    <s v="SI"/>
    <m/>
    <m/>
    <s v="MARITZA HARO "/>
    <n v="3031338.1100000003"/>
    <n v="0"/>
    <n v="3031338.1100000003"/>
    <s v="SUB ATENCION SALUD MOVIL HOSPITALARIA CENTROS ESPECIALIZADOS"/>
    <x v="6"/>
    <s v="Presupuesto por Resultados"/>
    <s v="SI"/>
    <n v="4.6566128730773926E-10"/>
  </r>
  <r>
    <x v="446"/>
    <s v="122003014"/>
    <s v="MSP-MSP-2022-4287-M"/>
    <d v="2022-11-15T00:00:00"/>
    <s v="MSP-DPI-2022-2006-M"/>
    <d v="2022-11-17T00:00:00"/>
    <x v="0"/>
    <m/>
    <s v="PREVENCION Y PROMOCION DE LA SALUD"/>
    <s v="PPR-OPTIMIZACION RECURSOS PRIMER NIVEL"/>
    <s v="PLANTA CENTRAL"/>
    <n v="9999"/>
    <n v="55"/>
    <s v="000"/>
    <s v="005"/>
    <n v="530404"/>
    <n v="1701"/>
    <s v="001"/>
    <s v="0000"/>
    <s v="0000"/>
    <n v="0"/>
    <n v="0"/>
    <n v="0"/>
    <n v="465032.84"/>
    <n v="0"/>
    <n v="465032.84"/>
    <s v="SI"/>
    <m/>
    <m/>
    <s v="MARITZA HARO "/>
    <n v="4455.9199999999837"/>
    <n v="0"/>
    <n v="4455.9199999999837"/>
    <s v="SUB GESTION OPERACIONES LOGISTICA SALUD "/>
    <x v="13"/>
    <s v="NO APLICA"/>
    <s v="NO"/>
    <n v="4455.9199999999837"/>
  </r>
  <r>
    <x v="446"/>
    <s v="122002012"/>
    <s v="MSP-MSP-2022-4287-M"/>
    <d v="2022-11-15T00:00:00"/>
    <s v="MSP-DPI-2022-2006-M"/>
    <d v="2022-11-17T00:00:00"/>
    <x v="0"/>
    <m/>
    <s v="PREVENCION Y PROMOCION DE LA SALUD"/>
    <s v="PPR MANTENIMIENTO INFRAESTRUCTURA 1ER NIVEL "/>
    <s v="PLANTA CENTRAL"/>
    <n v="9999"/>
    <n v="55"/>
    <s v="000"/>
    <s v="005"/>
    <n v="530402"/>
    <n v="1701"/>
    <s v="001"/>
    <s v="0000"/>
    <s v="0000"/>
    <n v="0"/>
    <n v="0"/>
    <n v="0"/>
    <n v="934719.09"/>
    <n v="0"/>
    <n v="934719.09"/>
    <s v="SI"/>
    <m/>
    <m/>
    <s v="MARITZA HARO "/>
    <n v="10579.380000000005"/>
    <n v="0"/>
    <n v="10579.380000000005"/>
    <s v="SUB GESTION OPERACIONES LOGISTICA SALUD "/>
    <x v="15"/>
    <s v="Presupuesto por Resultados"/>
    <s v="NO"/>
    <n v="10579.380000000005"/>
  </r>
  <r>
    <x v="446"/>
    <s v="113001042"/>
    <s v="MSP-MSP-2022-4287-M"/>
    <d v="2022-11-15T00:00:00"/>
    <s v="MSP-DPI-2022-2006-M"/>
    <d v="2022-11-17T00:00:00"/>
    <x v="0"/>
    <m/>
    <s v="PREVENCION Y PROMOCION DE LA SALUD"/>
    <s v="Adquisición de pasteurizadores, enfriadores y baño maría para fortalecimiento de bancos de leche humana"/>
    <s v="PLANTA CENTRAL"/>
    <n v="9999"/>
    <n v="55"/>
    <s v="000"/>
    <s v="005"/>
    <n v="840113"/>
    <n v="1701"/>
    <s v="001"/>
    <s v="0000"/>
    <s v="0000"/>
    <n v="0"/>
    <n v="0"/>
    <n v="0"/>
    <n v="349999"/>
    <n v="0"/>
    <n v="349999"/>
    <s v="SI"/>
    <m/>
    <m/>
    <s v="MARITZA HARO "/>
    <n v="1"/>
    <n v="0"/>
    <n v="1"/>
    <s v="SUB PROMOCION SALUD INTERCULTURAL  IGUALDAD"/>
    <x v="2"/>
    <s v="NO APLICA"/>
    <s v="SI"/>
    <n v="1"/>
  </r>
  <r>
    <x v="446"/>
    <s v="112003080"/>
    <s v="MSP-MSP-2022-4287-M"/>
    <d v="2022-11-15T00:00:00"/>
    <s v="MSP-DPI-2022-2006-M"/>
    <d v="2022-11-17T00:00:00"/>
    <x v="0"/>
    <m/>
    <s v="PREVENCION Y PROMOCION DE LA SALUD"/>
    <s v="Adquisición de cadena de frio para vacunas del esquema regular"/>
    <s v="PLANTA CENTRAL"/>
    <n v="9999"/>
    <n v="55"/>
    <s v="000"/>
    <s v="006"/>
    <n v="581202"/>
    <n v="1701"/>
    <s v="001"/>
    <s v="0000"/>
    <s v="0000"/>
    <n v="1812971.76"/>
    <n v="0"/>
    <n v="1812971.76"/>
    <n v="0"/>
    <n v="0"/>
    <n v="0"/>
    <s v="SI"/>
    <m/>
    <m/>
    <s v="MARITZA HARO "/>
    <n v="5514384.8399999999"/>
    <n v="0"/>
    <n v="5514384.8399999999"/>
    <s v="SUB VIGILANCIA PREVENCION CONTROL SALUD"/>
    <x v="38"/>
    <s v="PPR"/>
    <s v="SI"/>
    <n v="674644.13999999966"/>
  </r>
  <r>
    <x v="447"/>
    <s v="111000018"/>
    <s v="MSP-SRSNS-2022-2976-M"/>
    <d v="2022-11-17T00:00:00"/>
    <s v="MSP-DPI-2022-2010-M"/>
    <d v="2022-11-18T00:00:00"/>
    <x v="0"/>
    <s v="Pago a Solca Matriz y sus Núcleos- Recaudación - Fuente 003 Preasignación_ SRSNS"/>
    <s v="ADMINISTRACION CENTRAL"/>
    <s v="Preasignación para pago de tratamientos oncológicos"/>
    <s v="PLANTA CENTRAL"/>
    <n v="9999"/>
    <s v="01"/>
    <s v="000"/>
    <s v="001"/>
    <n v="530226"/>
    <n v="1701"/>
    <s v="003"/>
    <s v="0000"/>
    <s v="0000"/>
    <n v="0"/>
    <n v="0"/>
    <n v="0"/>
    <n v="6492214.6500000004"/>
    <n v="0"/>
    <n v="6492214.6500000004"/>
    <s v="SI"/>
    <m/>
    <m/>
    <s v="Mayra Espinoza"/>
    <n v="9.9999994039535522E-2"/>
    <n v="0"/>
    <n v="9.9999994039535522E-2"/>
    <s v="SUBSE RECTORIA SISTEMA NACIONAL SALUD"/>
    <x v="24"/>
    <s v="ONCOLÓGICOS"/>
    <s v="SI"/>
    <n v="9.9999994039535522E-2"/>
  </r>
  <r>
    <x v="447"/>
    <s v="ZONAL 1"/>
    <s v="MSP-SRSNS-2022-2976-M"/>
    <d v="2022-11-17T00:00:00"/>
    <s v="MSP-DPI-2022-2010-M"/>
    <d v="2022-11-18T00:00:00"/>
    <x v="0"/>
    <s v="Pago a Solca Matriz y sus Núcleos- Recaudación - Fuente 003 Preasignación_ SRSNS"/>
    <s v="ZONAL 1"/>
    <s v="ZONAL 1"/>
    <s v="ZONAL 1"/>
    <n v="51"/>
    <n v="58"/>
    <s v="000"/>
    <s v="002"/>
    <n v="530226"/>
    <s v="1001"/>
    <s v="003"/>
    <s v="0000"/>
    <s v="0000"/>
    <n v="3162.52"/>
    <m/>
    <n v="3162.52"/>
    <n v="0"/>
    <n v="0"/>
    <n v="0"/>
    <s v="SI"/>
    <m/>
    <m/>
    <s v="Mayra Espinoza"/>
    <e v="#N/A"/>
    <e v="#N/A"/>
    <e v="#N/A"/>
    <e v="#N/A"/>
    <x v="8"/>
    <e v="#N/A"/>
    <e v="#N/A"/>
    <e v="#N/A"/>
  </r>
  <r>
    <x v="447"/>
    <s v="ZONAL 3"/>
    <s v="MSP-SRSNS-2022-2976-M"/>
    <d v="2022-11-17T00:00:00"/>
    <s v="MSP-DPI-2022-2010-M"/>
    <d v="2022-11-18T00:00:00"/>
    <x v="0"/>
    <s v="Pago a Solca Matriz y sus Núcleos- Recaudación - Fuente 003 Preasignación_ SRSNS"/>
    <s v="ZONAL 3"/>
    <s v="ZONAL 3"/>
    <s v="ZONAL 3"/>
    <n v="53"/>
    <s v="58"/>
    <s v="000"/>
    <s v="002"/>
    <n v="530226"/>
    <s v="601"/>
    <s v="003"/>
    <s v="0000"/>
    <s v="0000"/>
    <n v="733230.3"/>
    <n v="0"/>
    <n v="733230.3"/>
    <n v="0"/>
    <n v="0"/>
    <n v="0"/>
    <s v="SI"/>
    <m/>
    <m/>
    <s v="Mayra Espinoza"/>
    <e v="#N/A"/>
    <e v="#N/A"/>
    <e v="#N/A"/>
    <e v="#N/A"/>
    <x v="8"/>
    <e v="#N/A"/>
    <e v="#N/A"/>
    <e v="#N/A"/>
  </r>
  <r>
    <x v="447"/>
    <s v="ZONAL 4"/>
    <s v="MSP-SRSNS-2022-2976-M"/>
    <d v="2022-11-17T00:00:00"/>
    <s v="MSP-DPI-2022-2010-M"/>
    <d v="2022-11-18T00:00:00"/>
    <x v="0"/>
    <s v="Pago a Solca Matriz y sus Núcleos- Recaudación - Fuente 003 Preasignación_ SRSNS"/>
    <s v="ZONAL 4"/>
    <s v="ZONAL 4"/>
    <s v="ZONAL 4"/>
    <n v="54"/>
    <s v="58"/>
    <s v="000"/>
    <s v="002"/>
    <n v="530226"/>
    <s v="1301"/>
    <s v="003"/>
    <s v="0000"/>
    <s v="0000"/>
    <n v="249285.57"/>
    <m/>
    <n v="249285.57"/>
    <n v="0"/>
    <m/>
    <n v="0"/>
    <s v="SI"/>
    <m/>
    <m/>
    <s v="Mayra Espinoza"/>
    <e v="#N/A"/>
    <e v="#N/A"/>
    <e v="#N/A"/>
    <e v="#N/A"/>
    <x v="8"/>
    <e v="#N/A"/>
    <e v="#N/A"/>
    <e v="#N/A"/>
  </r>
  <r>
    <x v="447"/>
    <s v="ZONAL 6"/>
    <s v="MSP-SRSNS-2022-2976-M"/>
    <d v="2022-11-17T00:00:00"/>
    <s v="MSP-DPI-2022-2010-M"/>
    <d v="2022-11-18T00:00:00"/>
    <x v="0"/>
    <s v="Pago a Solca Matriz y sus Núcleos- Recaudación - Fuente 003 Preasignación_ SRSNS"/>
    <s v="ZONAL 6"/>
    <s v="ZONAL 6"/>
    <s v="ZONAL 6"/>
    <n v="56"/>
    <s v="58"/>
    <s v="000"/>
    <s v="002"/>
    <n v="530226"/>
    <s v="101"/>
    <s v="003"/>
    <s v="0000"/>
    <s v="0000"/>
    <n v="794297.07"/>
    <n v="0"/>
    <n v="794297.07"/>
    <n v="0"/>
    <n v="0"/>
    <n v="0"/>
    <s v="SI"/>
    <m/>
    <m/>
    <s v="Mayra Espinoza"/>
    <e v="#N/A"/>
    <e v="#N/A"/>
    <e v="#N/A"/>
    <e v="#N/A"/>
    <x v="8"/>
    <e v="#N/A"/>
    <e v="#N/A"/>
    <e v="#N/A"/>
  </r>
  <r>
    <x v="447"/>
    <s v="ZONAL 7"/>
    <s v="MSP-SRSNS-2022-2976-M"/>
    <d v="2022-11-17T00:00:00"/>
    <s v="MSP-DPI-2022-2010-M"/>
    <d v="2022-11-18T00:00:00"/>
    <x v="0"/>
    <s v="Pago a Solca Matriz y sus Núcleos- Recaudación - Fuente 003 Preasignación_ SRSNS"/>
    <s v="ZONAL 7"/>
    <s v="ZONAL 7"/>
    <s v="ZONAL 7"/>
    <n v="57"/>
    <s v="58"/>
    <s v="000"/>
    <s v="002"/>
    <n v="530226"/>
    <s v="1101"/>
    <s v="003"/>
    <s v="0000"/>
    <s v="0000"/>
    <n v="501958.76"/>
    <n v="0"/>
    <n v="501958.76"/>
    <n v="0"/>
    <n v="0"/>
    <n v="0"/>
    <s v="SI"/>
    <m/>
    <m/>
    <s v="Mayra Espinoza"/>
    <e v="#N/A"/>
    <e v="#N/A"/>
    <e v="#N/A"/>
    <e v="#N/A"/>
    <x v="8"/>
    <e v="#N/A"/>
    <e v="#N/A"/>
    <e v="#N/A"/>
  </r>
  <r>
    <x v="447"/>
    <s v="ZONAL 8"/>
    <s v="MSP-SRSNS-2022-2976-M"/>
    <d v="2022-11-17T00:00:00"/>
    <s v="MSP-DPI-2022-2010-M"/>
    <d v="2022-11-18T00:00:00"/>
    <x v="0"/>
    <s v="Pago a Solca Matriz y sus Núcleos- Recaudación - Fuente 003 Preasignación_ SRSNS"/>
    <s v="ZONAL 8"/>
    <s v="ZONAL 8"/>
    <s v="ZONAL 8"/>
    <n v="58"/>
    <s v="58"/>
    <s v="000"/>
    <s v="002"/>
    <n v="530226"/>
    <s v="901"/>
    <s v="003"/>
    <s v="0000"/>
    <s v="0000"/>
    <n v="2910583.8"/>
    <n v="0"/>
    <n v="2910583.8"/>
    <n v="0"/>
    <n v="0"/>
    <n v="0"/>
    <s v="SI"/>
    <m/>
    <m/>
    <s v="Mayra Espinoza"/>
    <e v="#N/A"/>
    <e v="#N/A"/>
    <e v="#N/A"/>
    <e v="#N/A"/>
    <x v="8"/>
    <e v="#N/A"/>
    <e v="#N/A"/>
    <e v="#N/A"/>
  </r>
  <r>
    <x v="447"/>
    <s v="ZONAL 9"/>
    <s v="MSP-SRSNS-2022-2976-M"/>
    <d v="2022-11-17T00:00:00"/>
    <s v="MSP-DPI-2022-2010-M"/>
    <d v="2022-11-18T00:00:00"/>
    <x v="0"/>
    <s v="Pago a Solca Matriz y sus Núcleos- Recaudación - Fuente 003 Preasignación_ SRSNS"/>
    <s v="ZONAL 9"/>
    <s v="ZONAL 9"/>
    <s v="ZONAL 9"/>
    <n v="59"/>
    <s v="58"/>
    <s v="000"/>
    <s v="002"/>
    <n v="530226"/>
    <s v="1701"/>
    <s v="003"/>
    <s v="0000"/>
    <s v="0000"/>
    <n v="1299696.6299999999"/>
    <n v="0"/>
    <n v="1299696.6299999999"/>
    <n v="0"/>
    <n v="0"/>
    <n v="0"/>
    <s v="SI"/>
    <m/>
    <m/>
    <s v="Mayra Espinoza"/>
    <e v="#N/A"/>
    <e v="#N/A"/>
    <e v="#N/A"/>
    <e v="#N/A"/>
    <x v="8"/>
    <e v="#N/A"/>
    <e v="#N/A"/>
    <e v="#N/A"/>
  </r>
  <r>
    <x v="448"/>
    <s v="12400001"/>
    <s v="MSP-DNCE-2022-1692-M"/>
    <d v="2022-11-15T00:00:00"/>
    <m/>
    <m/>
    <x v="0"/>
    <s v="Reforma para el financiemiento de la  orden de compra CE-20200001834230 en la cual se adquirieron 379.802_x000a_ampollas de Calcio Gluconato, líquido parenteral, 10%, ampolla 10 ml"/>
    <s v="PROVISION Y PRESTACION DE SERVICIOS DE SALUD"/>
    <s v="VIATICOS Y SUBSISTENCIAS EN EL INTERIOR"/>
    <s v="PLANTA CENTRAL"/>
    <n v="9999"/>
    <n v="90"/>
    <s v="000"/>
    <s v="001"/>
    <n v="530303"/>
    <n v="1701"/>
    <s v="001"/>
    <s v="0000"/>
    <s v="0000"/>
    <m/>
    <m/>
    <n v="0"/>
    <n v="5068.13"/>
    <m/>
    <n v="5068.13"/>
    <s v="SI"/>
    <m/>
    <m/>
    <s v="Grace Guano F"/>
    <n v="12190"/>
    <n v="0"/>
    <n v="12190"/>
    <s v="SUB ATENCION SALUD MOVIL HOSPITALARIA CENTROS ESPECIALIZADOS"/>
    <x v="67"/>
    <s v="NO APLICA"/>
    <s v="SI"/>
    <n v="0"/>
  </r>
  <r>
    <x v="448"/>
    <s v="121001011"/>
    <s v="MSP-DNCE-2022-1692-M"/>
    <d v="2022-11-15T00:00:00"/>
    <m/>
    <m/>
    <x v="0"/>
    <s v="Reforma para el financiemiento de la  orden de compra CE-20200001834230 en la cual se adquirieron 379.802_x000a_ampollas de Calcio Gluconato, líquido parenteral, 10%, ampolla 10 ml"/>
    <s v="PROVISION Y PRESTACION DE SERVICIOS DE SALUD"/>
    <s v="ADQUISICIÓN DE REACTIVOS PARA DIAGNÓSTICO DE ENFERMEDADES GENÉTICAS MEDIANTE EL USO DE SONDAS FISH (HIBRIDACIÓN FLUORESCENTE IN SITU)"/>
    <s v="PLANTA CENTRAL"/>
    <n v="9999"/>
    <n v="90"/>
    <s v="000"/>
    <s v="005"/>
    <n v="530810"/>
    <n v="1701"/>
    <s v="001"/>
    <s v="0000"/>
    <s v="0000"/>
    <m/>
    <m/>
    <n v="0"/>
    <n v="8791.8700000000008"/>
    <m/>
    <n v="8791.8700000000008"/>
    <s v="SI"/>
    <m/>
    <m/>
    <s v="Grace Guano F"/>
    <n v="0"/>
    <n v="0"/>
    <n v="0"/>
    <s v="SUB ATENCION SALUD MOVIL HOSPITALARIA CENTROS ESPECIALIZADOS"/>
    <x v="6"/>
    <s v="PREV. DISCAPACIDADES Y ENFERMEDADES GENÉTICAS"/>
    <s v="NO"/>
    <n v="0"/>
  </r>
  <r>
    <x v="448"/>
    <s v="121001010"/>
    <s v="MSP-DNCE-2022-1692-M"/>
    <d v="2022-11-15T00:00:00"/>
    <m/>
    <m/>
    <x v="0"/>
    <s v="Reforma para el financiemiento de la  orden de compra CE-20200001834230 en la cual se adquirieron 379.802_x000a_ampollas de Calcio Gluconato, líquido parenteral, 10%, ampolla 10 ml"/>
    <s v="PROVISION Y PRESTACION DE SERVICIOS DE SALUD"/>
    <s v="ADQUISICIÓN DE 379,802 AMPOLLAS DE CALCIO GLUCONATO, LÍQUIDO PARENTERAL, 10%, AMPOLLA 10 ML"/>
    <s v="PLANTA CENTRAL"/>
    <n v="9999"/>
    <n v="90"/>
    <s v="000"/>
    <s v="001"/>
    <n v="530809"/>
    <n v="1701"/>
    <s v="001"/>
    <s v="0000"/>
    <s v="0000"/>
    <n v="13860"/>
    <m/>
    <n v="13860"/>
    <m/>
    <m/>
    <n v="0"/>
    <s v="SI"/>
    <m/>
    <m/>
    <s v="Grace Guano F"/>
    <n v="0"/>
    <n v="0"/>
    <n v="0"/>
    <s v="SUB ATENCION SALUD MOVIL HOSPITALARIA CENTROS ESPECIALIZADOS"/>
    <x v="6"/>
    <s v="EMERGENCIA SANITARIA POR COVID"/>
    <s v="NO"/>
    <n v="0"/>
  </r>
  <r>
    <x v="449"/>
    <s v="122002013"/>
    <s v="MSP-SGOLS-2022-1910-M"/>
    <d v="2022-11-17T00:00:00"/>
    <s v="MSP-DPI-2022-2025-M"/>
    <d v="2022-11-19T00:00:00"/>
    <x v="0"/>
    <s v="OPTIMIZACIÓN DE MANTENIMIENTOS - PRIORIZACION "/>
    <s v="GARANTIA DE LA CALIDAD DE LOS SERVICIOS DE SALUD"/>
    <s v="MANTENIMIENTO"/>
    <s v="PLANTA CENTRAL"/>
    <n v="9999"/>
    <n v="57"/>
    <s v="000"/>
    <s v="001"/>
    <n v="530402"/>
    <n v="1701"/>
    <s v="001"/>
    <s v="0000"/>
    <s v="0000"/>
    <n v="0"/>
    <n v="0"/>
    <n v="0"/>
    <n v="104822.78"/>
    <n v="0"/>
    <n v="104822.78"/>
    <s v="SI"/>
    <m/>
    <m/>
    <s v="VERONICA VELEZ "/>
    <n v="111406.11000000013"/>
    <n v="0"/>
    <n v="111406.11000000013"/>
    <s v="SUB GESTION OPERACIONES LOGISTICA SALUD "/>
    <x v="15"/>
    <s v="Presupuesto por Resultados"/>
    <s v="NO"/>
    <n v="111406.11000000013"/>
  </r>
  <r>
    <x v="449"/>
    <s v="ZONA 8"/>
    <s v="MSP-SGOLS-2022-1910-M"/>
    <d v="2022-11-17T00:00:00"/>
    <s v="MSP-DPI-2022-2025-M"/>
    <d v="2022-11-19T00:00:00"/>
    <x v="0"/>
    <s v="OPTIMIZACIÓN DE MANTENIMIENTOS - PRIORIZACION "/>
    <s v="ZONA 8"/>
    <s v="ZONA 8"/>
    <s v="ZONA 8"/>
    <s v="8001"/>
    <n v="57"/>
    <s v="000"/>
    <s v="002"/>
    <s v="530402"/>
    <s v="0901"/>
    <s v="001"/>
    <s v="0000"/>
    <s v="0000"/>
    <n v="0"/>
    <n v="0"/>
    <n v="0"/>
    <n v="264155.55"/>
    <n v="0"/>
    <n v="264155.55"/>
    <s v="SI"/>
    <m/>
    <m/>
    <s v="VERONICA VELEZ "/>
    <e v="#N/A"/>
    <e v="#N/A"/>
    <e v="#N/A"/>
    <e v="#N/A"/>
    <x v="8"/>
    <e v="#N/A"/>
    <e v="#N/A"/>
    <e v="#N/A"/>
  </r>
  <r>
    <x v="449"/>
    <s v="CZ8"/>
    <s v="MSP-SGOLS-2022-1910-M"/>
    <d v="2022-11-17T00:00:00"/>
    <s v="MSP-DPI-2022-2025-M"/>
    <d v="2022-11-19T00:00:00"/>
    <x v="0"/>
    <s v="OPTIMIZACIÓN DE MANTENIMIENTOS - PRIORIZACION "/>
    <s v="ZONA 8"/>
    <s v="ZONA 8"/>
    <s v="ZONA 8"/>
    <s v="1195"/>
    <n v="57"/>
    <s v="000"/>
    <s v="001"/>
    <s v="530813"/>
    <s v="0901"/>
    <s v="001"/>
    <s v="0000"/>
    <s v="0000"/>
    <n v="198880"/>
    <n v="0"/>
    <n v="198880"/>
    <n v="0"/>
    <n v="0"/>
    <n v="0"/>
    <s v="SI"/>
    <m/>
    <m/>
    <s v="VERONICA VELEZ "/>
    <e v="#N/A"/>
    <e v="#N/A"/>
    <e v="#N/A"/>
    <e v="#N/A"/>
    <x v="8"/>
    <e v="#N/A"/>
    <e v="#N/A"/>
    <e v="#N/A"/>
  </r>
  <r>
    <x v="449"/>
    <s v="CZ6"/>
    <s v="MSP-SGOLS-2022-1910-M"/>
    <d v="2022-11-17T00:00:00"/>
    <s v="MSP-DPI-2022-2025-M"/>
    <d v="2022-11-19T00:00:00"/>
    <x v="0"/>
    <s v="OPTIMIZACIÓN DE MANTENIMIENTOS - PRIORIZACION "/>
    <s v="ZONA 6"/>
    <s v="ZONA 6"/>
    <s v="ZONA 6"/>
    <s v="1000"/>
    <n v="57"/>
    <s v="000"/>
    <s v="001"/>
    <s v="530813"/>
    <s v="0101"/>
    <s v="001"/>
    <s v="0000"/>
    <s v="0000"/>
    <n v="170098.33"/>
    <n v="0"/>
    <n v="170098.33"/>
    <n v="0"/>
    <n v="0"/>
    <n v="0"/>
    <s v="SI"/>
    <m/>
    <m/>
    <s v="VERONICA VELEZ "/>
    <e v="#N/A"/>
    <e v="#N/A"/>
    <e v="#N/A"/>
    <e v="#N/A"/>
    <x v="8"/>
    <e v="#N/A"/>
    <e v="#N/A"/>
    <e v="#N/A"/>
  </r>
  <r>
    <x v="450"/>
    <s v="111005020"/>
    <s v="MSP-SGOLS-2022-1911-M"/>
    <d v="2022-11-17T00:00:00"/>
    <s v="MSP-DPI-2022-2012-M "/>
    <d v="2022-11-18T00:00:00"/>
    <x v="0"/>
    <s v="FASE III MEDICAMENTOS - EXTERNALIZACION DE FARMACIAS "/>
    <s v="PROGRAMAS DE SALUD PUBLICA"/>
    <s v="Adquisición de medicamentos de consulta externa a través del procedimiento de externalización de farmacias para la Fase 3"/>
    <s v="PLANTA CENTRAL"/>
    <n v="9999"/>
    <n v="24"/>
    <s v="000"/>
    <s v="002"/>
    <n v="530809"/>
    <n v="1701"/>
    <s v="001"/>
    <s v="0000"/>
    <s v="0000"/>
    <n v="0"/>
    <n v="0"/>
    <n v="0"/>
    <n v="1"/>
    <n v="0"/>
    <n v="1"/>
    <s v="SI"/>
    <m/>
    <m/>
    <s v="VERONICA VELEZ "/>
    <n v="13.349999999627471"/>
    <n v="0"/>
    <n v="13.349999999627471"/>
    <s v="SUB GESTION OPERACIONES LOGISTICA SALUD "/>
    <x v="32"/>
    <s v="Externalización de Medicamentos"/>
    <s v="SI"/>
    <n v="0"/>
  </r>
  <r>
    <x v="450"/>
    <s v="111005047"/>
    <s v="MSP-SGOLS-2022-1911-M"/>
    <d v="2022-11-17T00:00:00"/>
    <s v="MSP-DPI-2022-2012-M "/>
    <d v="2022-11-18T00:00:00"/>
    <x v="0"/>
    <s v="FASE III MEDICAMENTOS - EXTERNALIZACION DE FARMACIAS "/>
    <s v="PROGRAMAS DE SALUD PUBLICA"/>
    <s v="COSTOS OPERATIVOS PARA  &quot;ADQUISICIÓN DE MEDICAMENTOS DE CONSULTA EXTERNA A TRAVÉS DEL PROCEDIMIENTO DE EXTERNALIZACIÓN DE FARMACIAS PARA LA FASE 3"/>
    <n v="0"/>
    <n v="9999"/>
    <n v="24"/>
    <s v="000"/>
    <s v="002"/>
    <n v="530242"/>
    <n v="1701"/>
    <s v="001"/>
    <s v="0000"/>
    <s v="0000"/>
    <n v="1"/>
    <n v="0"/>
    <n v="1"/>
    <n v="0"/>
    <n v="0"/>
    <n v="0"/>
    <s v="SI"/>
    <m/>
    <m/>
    <s v="VERONICA VELEZ "/>
    <n v="1"/>
    <n v="0"/>
    <n v="1"/>
    <n v="0"/>
    <x v="32"/>
    <s v="Externalización de Medicamentos"/>
    <s v="SI"/>
    <s v=""/>
  </r>
  <r>
    <x v="451"/>
    <s v="134000012"/>
    <s v="MSP-SRSNS-2022-2978-M"/>
    <d v="2022-11-17T00:00:00"/>
    <s v="MSP-DPI-2022-2005-M"/>
    <d v="2022-11-17T00:00:00"/>
    <x v="0"/>
    <s v="Pago prestaciones de servicios de salud_x000a_componente catastrófico y no catastrófico  JBG_DNARP."/>
    <s v="PROGRAMAS DE SALUD PUBLICA"/>
    <s v="Monto asignado por el MEF - Adquisición de equipo médico"/>
    <s v="PLANTA CENTRAL"/>
    <n v="9999"/>
    <n v="24"/>
    <s v="000"/>
    <s v="001"/>
    <n v="840113"/>
    <n v="1701"/>
    <s v="002"/>
    <s v="0000"/>
    <s v="0000"/>
    <n v="0"/>
    <n v="0"/>
    <n v="0"/>
    <n v="1387165.84"/>
    <n v="0"/>
    <n v="1387165.84"/>
    <s v="NO"/>
    <m/>
    <m/>
    <s v="Mayra Espinoza"/>
    <n v="0"/>
    <n v="0"/>
    <n v="0"/>
    <s v="COOR ADMINISTRATIVA FINANCIERA"/>
    <x v="40"/>
    <s v="NO APLICA"/>
    <s v="SI"/>
    <n v="0"/>
  </r>
  <r>
    <x v="451"/>
    <s v="CZ8"/>
    <s v="MSP-SRSNS-2022-2978-M"/>
    <d v="2022-11-17T00:00:00"/>
    <s v="MSP-DPI-2022-2005-M"/>
    <d v="2022-11-17T00:00:00"/>
    <x v="0"/>
    <s v="Pago prestaciones de servicios de salud_x000a_componente catastrófico y no catastrófico  JBG_DNARP."/>
    <s v="CZ8"/>
    <s v="CZ8"/>
    <s v="CZ8"/>
    <n v="58"/>
    <s v="58"/>
    <s v="000"/>
    <s v="002"/>
    <s v="990102"/>
    <s v="001"/>
    <n v="901"/>
    <s v="0000"/>
    <s v="0000"/>
    <n v="1387165.84"/>
    <m/>
    <n v="1387165.84"/>
    <n v="0"/>
    <n v="0"/>
    <n v="0"/>
    <s v="NO"/>
    <m/>
    <m/>
    <s v="Mayra Espinoza"/>
    <e v="#N/A"/>
    <e v="#N/A"/>
    <e v="#N/A"/>
    <e v="#N/A"/>
    <x v="8"/>
    <e v="#N/A"/>
    <e v="#N/A"/>
    <e v="#N/A"/>
  </r>
  <r>
    <x v="452"/>
    <n v="135000011"/>
    <s v="MSP-DTIC-2022-1741-M"/>
    <d v="2022-11-16T00:00:00"/>
    <s v="MSP-DPI-2022-2029-M"/>
    <m/>
    <x v="2"/>
    <m/>
    <s v="ADMINISTRACION CENTRAL"/>
    <s v="SERVICIO DE EXTERNALIZACIÓN DE CORREO ELECTRÓNICO PARA EL MINISTERIO DE SALUD PÚBLICA PLANTA CENTRAL"/>
    <s v="PLANTA CENTRAL"/>
    <n v="9999"/>
    <s v="01"/>
    <s v="000"/>
    <s v="001"/>
    <n v="530105"/>
    <n v="1701"/>
    <s v="001"/>
    <s v="0000"/>
    <s v="0000"/>
    <n v="0"/>
    <n v="0"/>
    <n v="0"/>
    <n v="891"/>
    <n v="0"/>
    <n v="891"/>
    <s v="SI"/>
    <m/>
    <m/>
    <s v="Erika Cruz"/>
    <n v="31246.599999999995"/>
    <n v="4135.5800000000008"/>
    <n v="35382.179999999993"/>
    <s v="DESPACHO MINISTERIAL"/>
    <x v="9"/>
    <s v="NO APLICA"/>
    <s v="SI"/>
    <n v="2.3999999903026037E-3"/>
  </r>
  <r>
    <x v="452"/>
    <s v="135000069"/>
    <s v="MSP-DTIC-2022-1741-M"/>
    <d v="2022-11-16T00:00:00"/>
    <s v="MSP-DPI-2022-2029-M"/>
    <m/>
    <x v="2"/>
    <s v="Nueva linea"/>
    <s v="ADMINISTRACION CENTRAL"/>
    <s v="RENOVACIÓN DE DOMINIOS DEL MINISTERIO DE SALUD PUBLICA"/>
    <s v="PLANTA CENTRAL"/>
    <n v="9999"/>
    <s v="01"/>
    <s v="000"/>
    <s v="001"/>
    <n v="530105"/>
    <n v="1701"/>
    <s v="001"/>
    <s v="0000"/>
    <s v="0000"/>
    <n v="891"/>
    <n v="0"/>
    <n v="891"/>
    <n v="0"/>
    <n v="0"/>
    <n v="0"/>
    <s v="SI"/>
    <m/>
    <m/>
    <s v="Erika Cruz"/>
    <n v="891"/>
    <n v="0"/>
    <n v="891"/>
    <s v="DESPACHO MINISTERIAL"/>
    <x v="9"/>
    <s v="NO APLICA"/>
    <s v="SI"/>
    <n v="0"/>
  </r>
  <r>
    <x v="453"/>
    <s v="121091011"/>
    <s v="MSP-SRAIPN-2022-0358-M"/>
    <d v="2022-11-18T00:00:00"/>
    <s v="MSP-DPI-2022-2027-M"/>
    <d v="2022-11-19T00:00:00"/>
    <x v="2"/>
    <s v="Creación de l estructurapara el pago de liquidació  a ex funcionarios del proyecto"/>
    <s v="PROVISION Y PRESTACION DE SERVICIOS DE SALUD"/>
    <s v="PROCESO DE CONTRATACIÓN SERVICIO DE CONTACT CENTER PARA AGENDAMIENTO EN ESTABLECIMIENTOS DE SALUD DEL PRIMER NIVEL DE ATENCIÓN 2021 (PAGO MESES DE AGOSTO, SEPTIEMBRE Y OCTUBRE 2022)"/>
    <s v="PLANTA CENTRAL"/>
    <n v="9999"/>
    <n v="90"/>
    <s v="000"/>
    <s v="001"/>
    <n v="530105"/>
    <n v="1701"/>
    <s v="001"/>
    <s v="0000"/>
    <s v="0000"/>
    <n v="0"/>
    <n v="0"/>
    <n v="0"/>
    <n v="0.89"/>
    <n v="0.11"/>
    <n v="1"/>
    <s v="SI"/>
    <m/>
    <m/>
    <s v="VÍCTOR BAUZ"/>
    <n v="0"/>
    <n v="0"/>
    <n v="0"/>
    <s v="SUB REDES ATENCION INTEGRAL EN PRIMER NIVEL "/>
    <x v="28"/>
    <s v="CONTACT CENTER"/>
    <s v="NO"/>
    <n v="0"/>
  </r>
  <r>
    <x v="453"/>
    <s v="121091014"/>
    <s v="MSP-SRAIPN-2022-0358-M"/>
    <d v="2022-11-18T00:00:00"/>
    <s v="MSP-DPI-2022-2027-M"/>
    <d v="2022-11-19T00:00:00"/>
    <x v="2"/>
    <s v="Creación de l estructurapara el pago de liquidació  a ex funcionarios del proyecto"/>
    <s v="PROVISION Y PRESTACION DE SERVICIOS DE SALUD"/>
    <s v="SERVICIO DE CONTACT CENTER PARA AGENDAMIENTO DE CITAS EN LOS ESTABLECIMIENTOS DE SALUD DE PRIMER NIVEL DE ATENCIÓN PARA EL PERÍODO 2023"/>
    <s v="PLANTA CENTRAL"/>
    <n v="9999"/>
    <n v="90"/>
    <s v="000"/>
    <s v="001"/>
    <n v="530105"/>
    <n v="1701"/>
    <s v="001"/>
    <s v="0000"/>
    <s v="0000"/>
    <n v="0.89"/>
    <n v="0.11"/>
    <n v="1"/>
    <n v="0"/>
    <n v="0"/>
    <n v="0"/>
    <s v="SI"/>
    <m/>
    <m/>
    <s v="VÍCTOR BAUZ"/>
    <n v="0.89"/>
    <n v="0.11"/>
    <n v="1"/>
    <s v="SUB REDES ATENCION INTEGRAL EN PRIMER NIVEL "/>
    <x v="28"/>
    <s v="CONTACT CENTER"/>
    <s v="SI"/>
    <n v="0"/>
  </r>
  <r>
    <x v="454"/>
    <s v="122002014"/>
    <s v="MSP-SGOLS-2022-1918-M"/>
    <d v="2022-11-18T00:00:00"/>
    <s v="MSP-DPI-2022-2052-M "/>
    <d v="2022-11-23T00:00:00"/>
    <x v="0"/>
    <s v="REFORMA PARA FINANCIAR LA AUDITORÍA EXTERNA A LOS ESTADOS FINANCIEROS DEL CRÉDITO CAF 11196 AUTORIZADO POR LA SNP CON OFICIO NRO. SNP-SGP-SPN-2022-1136-OF DEL 18.08.2022"/>
    <s v="GARANTIA DE LA CALIDAD DE LOS SERVICIOS DE SALUD"/>
    <s v="CONTRATACIÓN DE UNA AUDITORÍA EXTERNA A LOS ESTADOS FINANCIEROS DEL CRÉDITO CAF 11196, EN EL MARCO DE LA LÍNEA DE CRÉDITO CONTINGENTE REGIONAL PARA EVENTOS EXTREMOS DE CLIMA, SISMOS, ACCIDENTES CONTAMINANTES Y EPIDEMIAS EN LA REGIÓN, PARA EL PERÍODO COMPRENDIDO DESDE EL 01 DE ENERO DEL 2021 AL 17 DE ABRIL DEL 2022"/>
    <s v="PLANTA CENTRAL"/>
    <n v="9999"/>
    <n v="57"/>
    <s v="000"/>
    <s v="001"/>
    <n v="530601"/>
    <n v="1701"/>
    <s v="001"/>
    <s v="0000"/>
    <s v="0000"/>
    <s v="'19890"/>
    <n v="0"/>
    <n v="0"/>
    <n v="0"/>
    <n v="0"/>
    <n v="0"/>
    <s v="NO"/>
    <m/>
    <s v="RECHAZADA POR FALTA DE FONDOS "/>
    <s v="VERONICA VELEZ "/>
    <n v="19890"/>
    <n v="0"/>
    <n v="19890"/>
    <s v="SUB GESTION OPERACIONES LOGISTICA SALUD "/>
    <x v="15"/>
    <n v="0"/>
    <s v="SI"/>
    <n v="0"/>
  </r>
  <r>
    <x v="454"/>
    <s v="ZONA 1"/>
    <s v="MSP-SGOLS-2022-1918-M"/>
    <d v="2022-11-18T00:00:00"/>
    <s v="MSP-DPI-2022-2052-M "/>
    <d v="2022-11-23T00:00:00"/>
    <x v="0"/>
    <s v="REFORMA PARA FINANCIAR LA AUDITORÍA EXTERNA A LOS ESTADOS FINANCIEROS DEL CRÉDITO CAF 11196 AUTORIZADO POR LA SNP CON OFICIO NRO. SNP-SGP-SPN-2022-1136-OF DEL 18.08.2022"/>
    <s v="ZONA 1"/>
    <s v="ZONA 1"/>
    <s v="ZONA 1"/>
    <s v="1072"/>
    <n v="57"/>
    <s v="000"/>
    <s v="001"/>
    <s v="530402"/>
    <s v="0405"/>
    <s v="001"/>
    <s v="0000"/>
    <s v="0000"/>
    <n v="0"/>
    <n v="0"/>
    <n v="0"/>
    <n v="6740.27"/>
    <n v="0"/>
    <n v="6740.27"/>
    <s v="NO"/>
    <m/>
    <s v="RECHAZADA POR FALTA DE FONDOS "/>
    <s v="VERONICA VELEZ "/>
    <e v="#N/A"/>
    <e v="#N/A"/>
    <e v="#N/A"/>
    <e v="#N/A"/>
    <x v="8"/>
    <e v="#N/A"/>
    <e v="#N/A"/>
    <e v="#N/A"/>
  </r>
  <r>
    <x v="454"/>
    <s v="ZONA 3"/>
    <s v="MSP-SGOLS-2022-1918-M"/>
    <d v="2022-11-18T00:00:00"/>
    <s v="MSP-DPI-2022-2052-M "/>
    <d v="2022-11-23T00:00:00"/>
    <x v="0"/>
    <s v="REFORMA PARA FINANCIAR LA AUDITORÍA EXTERNA A LOS ESTADOS FINANCIEROS DEL CRÉDITO CAF 11196 AUTORIZADO POR LA SNP CON OFICIO NRO. SNP-SGP-SPN-2022-1136-OF DEL 18.08.2022"/>
    <s v="ZONA 3"/>
    <s v="ZONA 3"/>
    <s v="ZONA 3"/>
    <n v="1090"/>
    <n v="57"/>
    <s v="000"/>
    <s v="001"/>
    <n v="530402"/>
    <s v="0501"/>
    <s v="001"/>
    <s v="0000"/>
    <s v="0000"/>
    <n v="0"/>
    <n v="0"/>
    <n v="0"/>
    <n v="820.68"/>
    <n v="0"/>
    <n v="820.68"/>
    <s v="NO"/>
    <m/>
    <s v="RECHAZADA POR FALTA DE FONDOS "/>
    <s v="VERONICA VELEZ "/>
    <e v="#N/A"/>
    <e v="#N/A"/>
    <e v="#N/A"/>
    <e v="#N/A"/>
    <x v="8"/>
    <e v="#N/A"/>
    <e v="#N/A"/>
    <e v="#N/A"/>
  </r>
  <r>
    <x v="454"/>
    <s v="ZONA 3"/>
    <s v="MSP-SGOLS-2022-1918-M"/>
    <d v="2022-11-18T00:00:00"/>
    <s v="MSP-DPI-2022-2052-M "/>
    <d v="2022-11-23T00:00:00"/>
    <x v="0"/>
    <s v="REFORMA PARA FINANCIAR LA AUDITORÍA EXTERNA A LOS ESTADOS FINANCIEROS DEL CRÉDITO CAF 11196 AUTORIZADO POR LA SNP CON OFICIO NRO. SNP-SGP-SPN-2022-1136-OF DEL 18.08.2022"/>
    <s v="ZONA 3"/>
    <s v="ZONA 3"/>
    <s v="ZONA 3"/>
    <n v="1092"/>
    <n v="57"/>
    <s v="000"/>
    <s v="001"/>
    <n v="530404"/>
    <s v="0504"/>
    <s v="001"/>
    <s v="0000"/>
    <s v="0000"/>
    <n v="0"/>
    <n v="0"/>
    <n v="0"/>
    <n v="952.66"/>
    <n v="0"/>
    <n v="952.66"/>
    <s v="NO"/>
    <m/>
    <s v="RECHAZADA POR FALTA DE FONDOS "/>
    <s v="VERONICA VELEZ "/>
    <e v="#N/A"/>
    <e v="#N/A"/>
    <e v="#N/A"/>
    <e v="#N/A"/>
    <x v="8"/>
    <e v="#N/A"/>
    <e v="#N/A"/>
    <e v="#N/A"/>
  </r>
  <r>
    <x v="454"/>
    <s v="ZONA 5"/>
    <s v="MSP-SGOLS-2022-1918-M"/>
    <d v="2022-11-18T00:00:00"/>
    <s v="MSP-DPI-2022-2052-M "/>
    <d v="2022-11-23T00:00:00"/>
    <x v="0"/>
    <s v="REFORMA PARA FINANCIAR LA AUDITORÍA EXTERNA A LOS ESTADOS FINANCIEROS DEL CRÉDITO CAF 11196 AUTORIZADO POR LA SNP CON OFICIO NRO. SNP-SGP-SPN-2022-1136-OF DEL 18.08.2022"/>
    <s v="ZONA 5"/>
    <s v="ZONA 5"/>
    <s v="ZONA 5"/>
    <n v="1219"/>
    <n v="57"/>
    <s v="000"/>
    <s v="001"/>
    <n v="530813"/>
    <s v="0908"/>
    <s v="001"/>
    <s v="0000"/>
    <s v="0000"/>
    <n v="0"/>
    <n v="0"/>
    <n v="0"/>
    <n v="1100"/>
    <n v="0"/>
    <n v="1100"/>
    <s v="NO"/>
    <m/>
    <s v="RECHAZADA POR FALTA DE FONDOS "/>
    <s v="VERONICA VELEZ "/>
    <e v="#N/A"/>
    <e v="#N/A"/>
    <e v="#N/A"/>
    <e v="#N/A"/>
    <x v="8"/>
    <e v="#N/A"/>
    <e v="#N/A"/>
    <e v="#N/A"/>
  </r>
  <r>
    <x v="454"/>
    <s v="ZONA 5"/>
    <s v="MSP-SGOLS-2022-1918-M"/>
    <d v="2022-11-18T00:00:00"/>
    <s v="MSP-DPI-2022-2052-M "/>
    <d v="2022-11-23T00:00:00"/>
    <x v="0"/>
    <s v="REFORMA PARA FINANCIAR LA AUDITORÍA EXTERNA A LOS ESTADOS FINANCIEROS DEL CRÉDITO CAF 11196 AUTORIZADO POR LA SNP CON OFICIO NRO. SNP-SGP-SPN-2022-1136-OF DEL 18.08.2022"/>
    <s v="ZONA 5"/>
    <s v="ZONA 5"/>
    <s v="ZONA 5"/>
    <n v="1219"/>
    <n v="57"/>
    <s v="000"/>
    <s v="001"/>
    <n v="530404"/>
    <s v="0908"/>
    <s v="001"/>
    <s v="0000"/>
    <s v="0000"/>
    <n v="0"/>
    <n v="0"/>
    <n v="0"/>
    <n v="2452.06"/>
    <n v="0"/>
    <n v="2452.06"/>
    <s v="NO"/>
    <m/>
    <s v="RECHAZADA POR FALTA DE FONDOS "/>
    <s v="VERONICA VELEZ "/>
    <e v="#N/A"/>
    <e v="#N/A"/>
    <e v="#N/A"/>
    <e v="#N/A"/>
    <x v="8"/>
    <e v="#N/A"/>
    <e v="#N/A"/>
    <e v="#N/A"/>
  </r>
  <r>
    <x v="454"/>
    <s v="ZONA 1"/>
    <s v="MSP-SGOLS-2022-1918-M"/>
    <d v="2022-11-18T00:00:00"/>
    <s v="MSP-DPI-2022-2052-M "/>
    <d v="2022-11-23T00:00:00"/>
    <x v="0"/>
    <s v="REFORMA PARA FINANCIAR LA AUDITORÍA EXTERNA A LOS ESTADOS FINANCIEROS DEL CRÉDITO CAF 11196 AUTORIZADO POR LA SNP CON OFICIO NRO. SNP-SGP-SPN-2022-1136-OF DEL 18.08.2022"/>
    <s v="ZONA 1"/>
    <s v="ZONA 1"/>
    <s v="ZONA 1"/>
    <s v="1302"/>
    <n v="57"/>
    <s v="000"/>
    <s v="001"/>
    <s v="530404"/>
    <s v="1205"/>
    <s v="001"/>
    <s v="0000"/>
    <s v="0000"/>
    <n v="0"/>
    <n v="0"/>
    <n v="0"/>
    <n v="5072.6499999999996"/>
    <n v="0"/>
    <n v="5072.6499999999996"/>
    <s v="NO"/>
    <m/>
    <s v="RECHAZADA POR FALTA DE FONDOS "/>
    <s v="VERONICA VELEZ "/>
    <e v="#N/A"/>
    <e v="#N/A"/>
    <e v="#N/A"/>
    <e v="#N/A"/>
    <x v="8"/>
    <e v="#N/A"/>
    <e v="#N/A"/>
    <e v="#N/A"/>
  </r>
  <r>
    <x v="454"/>
    <s v="ZONA 5"/>
    <s v="MSP-SGOLS-2022-1918-M"/>
    <d v="2022-11-18T00:00:00"/>
    <s v="MSP-DPI-2022-2052-M "/>
    <d v="2022-11-23T00:00:00"/>
    <x v="0"/>
    <s v="REFORMA PARA FINANCIAR LA AUDITORÍA EXTERNA A LOS ESTADOS FINANCIEROS DEL CRÉDITO CAF 11196 AUTORIZADO POR LA SNP CON OFICIO NRO. SNP-SGP-SPN-2022-1136-OF DEL 18.08.2022"/>
    <s v="ZONA 5"/>
    <s v="ZONA 5"/>
    <s v="ZONA 5"/>
    <s v="1512"/>
    <n v="57"/>
    <s v="000"/>
    <s v="001"/>
    <s v="530813"/>
    <s v="2001"/>
    <s v="001"/>
    <s v="0000"/>
    <s v="0000"/>
    <n v="0"/>
    <n v="0"/>
    <n v="0"/>
    <n v="2751.68"/>
    <n v="0"/>
    <n v="2751.68"/>
    <s v="NO"/>
    <m/>
    <s v="RECHAZADA POR FALTA DE FONDOS "/>
    <s v="VERONICA VELEZ "/>
    <e v="#N/A"/>
    <e v="#N/A"/>
    <e v="#N/A"/>
    <e v="#N/A"/>
    <x v="8"/>
    <e v="#N/A"/>
    <e v="#N/A"/>
    <e v="#N/A"/>
  </r>
  <r>
    <x v="455"/>
    <n v="135000017"/>
    <s v="MSP-DTIC-2022-1765-M"/>
    <d v="2022-11-18T00:00:00"/>
    <s v="MSP-DPI-2022-2047-M"/>
    <d v="2022-11-23T00:00:00"/>
    <x v="0"/>
    <m/>
    <s v="ADMINISTRACION CENTRAL"/>
    <s v="ADQUISICIÓN DE LICENCIAS DE ANTIVIRUS PARA EQUIPOS INFORMÁTICOS DEL MSP PLANTA CENTRAL"/>
    <s v="PLANTA CENTRAL"/>
    <n v="9999"/>
    <s v="01"/>
    <s v="000"/>
    <s v="001"/>
    <n v="530702"/>
    <n v="1701"/>
    <s v="001"/>
    <s v="0000"/>
    <s v="0000"/>
    <n v="5995.08"/>
    <n v="0"/>
    <n v="5995.08"/>
    <m/>
    <n v="0"/>
    <n v="0"/>
    <s v="SI"/>
    <m/>
    <m/>
    <s v="Erika Cruz"/>
    <n v="5995.0800000000017"/>
    <n v="0"/>
    <n v="5995.0800000000017"/>
    <s v="DESPACHO MINISTERIAL"/>
    <x v="9"/>
    <s v="NO APLICA"/>
    <s v="SI"/>
    <n v="1.8189894035458565E-12"/>
  </r>
  <r>
    <x v="455"/>
    <s v="135000018"/>
    <s v="MSP-DTIC-2022-1765-M"/>
    <d v="2022-11-18T00:00:00"/>
    <s v="MSP-DPI-2022-2047-M"/>
    <d v="2022-11-23T00:00:00"/>
    <x v="0"/>
    <m/>
    <s v="ADMINISTRACION CENTRAL"/>
    <s v="ADQUISICIÓN E INSTALACIÓN DE DOS CERTIFICADOS SSL TIPO WILDCARD PARA LOS DOMINIOS MSP.GOB.EC Y MSPSALUD.GOB.EC PARA EL MINISTERIO DE SALUD PÚBLICA"/>
    <s v="PLANTA CENTRAL"/>
    <n v="9999"/>
    <s v="01"/>
    <s v="000"/>
    <s v="001"/>
    <n v="530702"/>
    <n v="1701"/>
    <s v="001"/>
    <s v="0000"/>
    <s v="0000"/>
    <n v="1398"/>
    <n v="0"/>
    <n v="1398"/>
    <m/>
    <n v="0"/>
    <n v="0"/>
    <s v="SI"/>
    <m/>
    <m/>
    <s v="Erika Cruz"/>
    <n v="1398"/>
    <n v="0"/>
    <n v="1398"/>
    <s v="DESPACHO MINISTERIAL"/>
    <x v="9"/>
    <s v="NO APLICA"/>
    <s v="SI"/>
    <n v="0"/>
  </r>
  <r>
    <x v="455"/>
    <n v="135000020"/>
    <s v="MSP-DTIC-2022-1765-M"/>
    <d v="2022-11-18T00:00:00"/>
    <s v="MSP-DPI-2022-2047-M"/>
    <d v="2022-11-23T00:00:00"/>
    <x v="0"/>
    <m/>
    <s v="ADMINISTRACION CENTRAL"/>
    <s v="CONTRATACIÓN DEL SERVICIO DE ENLACES DE DATOS  PARA EL MINISTERIO DE SALUD PÚBLICA"/>
    <s v="PLANTA CENTRAL"/>
    <n v="9999"/>
    <s v="01"/>
    <s v="000"/>
    <s v="001"/>
    <n v="530105"/>
    <n v="1701"/>
    <s v="001"/>
    <s v="0000"/>
    <s v="0000"/>
    <n v="0"/>
    <n v="0"/>
    <n v="0"/>
    <n v="7393.08"/>
    <n v="0"/>
    <n v="7393.08"/>
    <s v="SI"/>
    <m/>
    <m/>
    <s v="Erika Cruz"/>
    <n v="13039.559999999998"/>
    <n v="2451.9168"/>
    <n v="15491.476799999997"/>
    <s v="DESPACHO MINISTERIAL"/>
    <x v="9"/>
    <s v="NO APLICA"/>
    <s v="SI"/>
    <n v="15490.356799999996"/>
  </r>
  <r>
    <x v="456"/>
    <n v="135000024"/>
    <s v="MSP-DTIC-2022-1768-M"/>
    <d v="2022-11-18T00:00:00"/>
    <m/>
    <m/>
    <x v="2"/>
    <m/>
    <s v="ADMINISTRACION CENTRAL"/>
    <s v="SERVICIO HOUSING EN UN CENTRO DE DATOS CATEGORÍA TIER III PARA LA INFRAESTRUCTURA TECNOLÓGICA DEL MSP PLANTA CENTRAL"/>
    <s v="PLANTA CENTRAL"/>
    <n v="9999"/>
    <s v="01"/>
    <s v="000"/>
    <s v="001"/>
    <n v="530105"/>
    <n v="1701"/>
    <s v="001"/>
    <s v="0000"/>
    <s v="0000"/>
    <m/>
    <m/>
    <n v="0"/>
    <n v="140500.81"/>
    <n v="16860.0972"/>
    <n v="157360.90719999999"/>
    <s v="SI"/>
    <m/>
    <m/>
    <s v="Erika Cruz"/>
    <n v="-31863.580000000075"/>
    <n v="31864.702799999995"/>
    <n v="1.1227999999209715"/>
    <s v="DESPACHO MINISTERIAL"/>
    <x v="9"/>
    <s v="NO APLICA"/>
    <s v="SI"/>
    <n v="2.7999999209713522E-3"/>
  </r>
  <r>
    <x v="456"/>
    <n v="135000031"/>
    <s v="MSP-DTIC-2022-1768-M"/>
    <d v="2022-11-18T00:00:00"/>
    <m/>
    <m/>
    <x v="2"/>
    <m/>
    <s v="ADMINISTRACION CENTRAL"/>
    <s v="SERVICIO DE LAN GESTIONADA PARA LOS FUNCIONARIOS QUE LABORAN EN LA PLATAFORMA GUBERNAMENTAL DE DESARROLLO SOCIAL"/>
    <s v="PLANTA CENTRAL"/>
    <n v="9999"/>
    <s v="01"/>
    <s v="000"/>
    <s v="001"/>
    <n v="530105"/>
    <n v="1701"/>
    <s v="001"/>
    <s v="0000"/>
    <s v="0000"/>
    <n v="1"/>
    <n v="0.12"/>
    <n v="1.1200000000000001"/>
    <n v="0"/>
    <n v="0"/>
    <n v="0"/>
    <s v="SI"/>
    <m/>
    <m/>
    <s v="Erika Cruz"/>
    <n v="1"/>
    <n v="0.12"/>
    <n v="1.1200000000000001"/>
    <s v="DESPACHO MINISTERIAL"/>
    <x v="9"/>
    <s v="NO APLICA"/>
    <s v="SI"/>
    <n v="0"/>
  </r>
  <r>
    <x v="456"/>
    <s v="135000070"/>
    <s v="MSP-DTIC-2022-1768-M"/>
    <d v="2022-11-18T00:00:00"/>
    <m/>
    <m/>
    <x v="2"/>
    <m/>
    <s v="ADMINISTRACION CENTRAL"/>
    <s v="PAGO DEL SERVICIO DE INTERNET DEL MINISTERIO DE SALUD PÚBLICA PLANTA CENTRAL DE JULIO DE 2020 A OCTUBRE DE 2022 "/>
    <s v="PLANTA CENTRAL"/>
    <n v="9999"/>
    <s v="01"/>
    <s v="000"/>
    <s v="001"/>
    <n v="530105"/>
    <n v="1701"/>
    <s v="001"/>
    <s v="0000"/>
    <s v="0000"/>
    <n v="140499.81"/>
    <n v="16859.977199999998"/>
    <n v="157359.78719999999"/>
    <n v="0"/>
    <n v="0"/>
    <n v="0"/>
    <s v="SI"/>
    <m/>
    <m/>
    <s v="Erika Cruz"/>
    <n v="140499.81"/>
    <n v="16859.977199999998"/>
    <n v="157359.78719999999"/>
    <s v="DESPACHO MINISTERIAL"/>
    <x v="9"/>
    <s v="NO APLICA"/>
    <s v="SI"/>
    <n v="0"/>
  </r>
  <r>
    <x v="457"/>
    <s v="122001003"/>
    <s v="MSP-DNCSPCS-2022-0625-M"/>
    <d v="2022-11-23T00:00:00"/>
    <s v="MSP-DPI-2022-2062-M"/>
    <d v="2022-11-24T00:00:00"/>
    <x v="0"/>
    <s v="Viaticos al exterior participación funcionario de calidad en la Quincuagésima tercera reunión del Comité del CODEX sobre Higiene de los alimentos – CCFH3_EEUU San Diego california"/>
    <s v="GARANTIA DE LA CALIDAD DE LOS SERVICIOS DE SALUD"/>
    <s v="Viáticos y Subsistencias en el Interior"/>
    <s v="PLANTA CENTRAL"/>
    <n v="9999"/>
    <n v="57"/>
    <s v="000"/>
    <s v="002"/>
    <n v="530303"/>
    <n v="1701"/>
    <s v="001"/>
    <s v="0000"/>
    <s v="0000"/>
    <n v="0"/>
    <n v="0"/>
    <n v="0"/>
    <n v="2000"/>
    <n v="0"/>
    <n v="2000"/>
    <s v="SI"/>
    <m/>
    <m/>
    <s v="Mayra Espinoza"/>
    <n v="8991.0299999999988"/>
    <n v="0"/>
    <n v="8991.0299999999988"/>
    <s v="SUBSE RECTORIA SISTEMA NACIONAL SALUD"/>
    <x v="39"/>
    <s v="NO APLICA"/>
    <s v="SI"/>
    <n v="309.35999999999876"/>
  </r>
  <r>
    <x v="457"/>
    <s v="122001006"/>
    <s v="MSP-DNCSPCS-2022-0625-M"/>
    <d v="2022-11-23T00:00:00"/>
    <s v="MSP-DPI-2022-2062-M"/>
    <d v="2022-11-24T00:00:00"/>
    <x v="0"/>
    <s v="Viaticos al exterior participación funcionario de calidad en la Quincuagésima tercera reunión del Comité del CODEX sobre Higiene de los alimentos – CCFH3_EEUU San Diego california"/>
    <s v="GARANTIA DE LA CALIDAD DE LOS SERVICIOS DE SALUD"/>
    <s v="Traslados, Instalaciones, Viáticos y Subsistencias"/>
    <s v="PLANTA CENTRAL"/>
    <n v="9999"/>
    <n v="57"/>
    <s v="000"/>
    <s v="002"/>
    <n v="530304"/>
    <n v="1701"/>
    <s v="001"/>
    <s v="0000"/>
    <s v="0000"/>
    <n v="2000"/>
    <n v="0"/>
    <n v="2000"/>
    <n v="0"/>
    <n v="0"/>
    <n v="0"/>
    <s v="SI"/>
    <m/>
    <m/>
    <s v="Mayra Espinoza"/>
    <n v="2000"/>
    <n v="0"/>
    <n v="2000"/>
    <s v="SUBSE RECTORIA SISTEMA NACIONAL SALUD"/>
    <x v="39"/>
    <s v="NO APLICA"/>
    <s v="SI"/>
    <n v="0"/>
  </r>
  <r>
    <x v="458"/>
    <s v="134003112"/>
    <s v="MSP-DA-2022-2934-M"/>
    <d v="2022-11-23T00:00:00"/>
    <s v="MSP-DPI-2022-2054-M"/>
    <d v="2022-11-22T00:00:00"/>
    <x v="0"/>
    <s v="La presente reforma se realiza debido a que se requiere contar con presupuesto adicional para ser utilizado en Contratación del Servicio de Estibaje para las importaciones del MSP."/>
    <s v="ADMINISTRACION CENTRAL"/>
    <s v="CONVENIO DE PAGO DEL SERVICIO DE LAN GESTIONADA DEL MINISTERIO DE SALUD PÚBLICA EN LA PLATAFORMA GUBERNAMENTAL DE DESARROLLO SOCIAL."/>
    <s v="PLANTA CENTRAL"/>
    <n v="9999"/>
    <s v="01"/>
    <s v="000"/>
    <s v="001"/>
    <n v="530105"/>
    <n v="1701"/>
    <s v="001"/>
    <s v="0000"/>
    <s v="0000"/>
    <n v="0"/>
    <n v="0"/>
    <n v="0"/>
    <m/>
    <n v="200"/>
    <n v="200"/>
    <s v="SI"/>
    <m/>
    <m/>
    <s v="Alexandra Simba"/>
    <n v="-35800"/>
    <n v="35800"/>
    <n v="0"/>
    <s v="COOR ADMINISTRATIVA FINANCIERA"/>
    <x v="22"/>
    <s v="GI MANTENIMIENTO"/>
    <s v="NO"/>
    <n v="0"/>
  </r>
  <r>
    <x v="458"/>
    <s v="134003130"/>
    <s v="MSP-DA-2022-2934-M"/>
    <d v="2022-11-23T00:00:00"/>
    <s v="MSP-DPI-2022-2054-M"/>
    <d v="2022-11-22T00:00:00"/>
    <x v="0"/>
    <s v="La presente reforma se realiza debido a que se requiere contar con presupuesto adicional para ser utilizado en Contratación del Servicio de Estibaje para las importaciones del MSP."/>
    <s v="ADMINISTRACION CENTRAL"/>
    <s v="CONTRATACIÓN SERVICIO DE ESTIBAJE PARA LAS IMPORTACIONES DEL MSP"/>
    <s v="PLANTA CENTRAL"/>
    <n v="9999"/>
    <s v="01"/>
    <s v="000"/>
    <s v="001"/>
    <n v="530202"/>
    <n v="1701"/>
    <s v="001"/>
    <s v="0000"/>
    <s v="0000"/>
    <n v="200"/>
    <n v="0"/>
    <n v="200"/>
    <n v="0"/>
    <n v="0"/>
    <n v="0"/>
    <s v="SI"/>
    <m/>
    <m/>
    <s v="Alexandra Simba"/>
    <n v="6600"/>
    <n v="0"/>
    <n v="6600"/>
    <s v="COOR ADMINISTRATIVA FINANCIERA"/>
    <x v="22"/>
    <s v="GI IMPORTACIONES"/>
    <s v="SI"/>
    <n v="0"/>
  </r>
  <r>
    <x v="459"/>
    <s v="132001001"/>
    <s v="MSP-DA-2022-2934-M"/>
    <d v="2022-11-23T00:00:00"/>
    <s v="MSP-DPI-2022-2081-M"/>
    <d v="2022-11-28T00:00:00"/>
    <x v="0"/>
    <s v="Reforma a fin de cubrir los viáticos de los funcionarios Psi. Ind. Hugo Vinicio Torres Córdova e Ing. Juan Jose Armas Cárdenas, Asistentes de la Dirección de Gestión Documental y Atención al Usuario, quienes van a viajar de Comisión a las Zonas 2 y 4 para asesoraiento técnico de la implementación del nuevo Estatuto del MSP."/>
    <s v="ADMINISTRACION CENTRAL"/>
    <s v="Asignación esigef para financiar actividades priorizadas "/>
    <s v="PLANTA CENTRAL"/>
    <n v="9999"/>
    <s v="01"/>
    <s v="000"/>
    <s v="001"/>
    <n v="530106"/>
    <n v="1701"/>
    <s v="001"/>
    <s v="0000"/>
    <s v="0000"/>
    <n v="0"/>
    <n v="0"/>
    <n v="0"/>
    <n v="400"/>
    <n v="0"/>
    <n v="400"/>
    <s v="SI"/>
    <m/>
    <m/>
    <s v="Alexandra Simba"/>
    <n v="750.64999999999964"/>
    <n v="0"/>
    <n v="750.64999999999964"/>
    <s v="COOR PLANIFICACION GEST ESTRAT"/>
    <x v="25"/>
    <s v="NO APLICA"/>
    <s v="SI"/>
    <n v="750.64999999999964"/>
  </r>
  <r>
    <x v="459"/>
    <s v="134005003"/>
    <s v="MSP-DA-2022-2934-M"/>
    <d v="2022-11-23T00:00:00"/>
    <s v="MSP-DPI-2022-2081-M"/>
    <d v="2022-11-28T00:00:00"/>
    <x v="0"/>
    <s v="Reforma a fin de cubrir los viáticos de los funcionarios Psi. Ind. Hugo Vinicio Torres Córdova e Ing. Juan Jose Armas Cárdenas, Asistentes de la Dirección de Gestión Documental y Atención al Usuario, quienes van a viajar de Comisión a las Zonas 2 y 4 para asesoraiento técnico de la implementación del nuevo Estatuto del MSP."/>
    <s v="ADMINISTRACION CENTRAL"/>
    <s v="VIATICOS Y SUBSISTENCIAS EN EL INTERIOR"/>
    <s v="PLANTA CENTRAL"/>
    <n v="9999"/>
    <s v="01"/>
    <s v="000"/>
    <s v="001"/>
    <n v="530303"/>
    <n v="1701"/>
    <s v="001"/>
    <s v="0000"/>
    <s v="0000"/>
    <n v="400"/>
    <n v="0"/>
    <n v="400"/>
    <m/>
    <n v="0"/>
    <n v="0"/>
    <s v="SI"/>
    <m/>
    <m/>
    <s v="Alexandra Simba"/>
    <n v="400.00000000000045"/>
    <n v="0"/>
    <n v="400.00000000000045"/>
    <s v="COOR ADMINISTRATIVA FINANCIERA"/>
    <x v="41"/>
    <s v="NO APLICA"/>
    <s v="SI"/>
    <n v="4.5474735088646412E-13"/>
  </r>
  <r>
    <x v="460"/>
    <s v="134003002"/>
    <s v="MSP-DA-2022-2930-M"/>
    <d v="2022-11-23T00:00:00"/>
    <s v="MSP-DPI-2022-2082-M"/>
    <d v="2022-11-28T00:00:00"/>
    <x v="0"/>
    <s v="Reforma a fin de financiar el  Servicio de transporte, tratamiento y disposición final de medicamentos y dispositivos médicos caducados, obsoletos o fuera de uso que se encuentran en las bodegas del Ministerio de Salud Pública - Planta Central por cambio de proceso de contratacion y a fin de cumplir con la Normativa legal Vigente ya que el proceso debe ser centralizado."/>
    <s v="ADMINISTRACION CENTRAL"/>
    <s v="Servicio de transporte, tratamiento y disposición final de medicamentos y dispositivos médicos caducados, obsoletos o fuera de uso que se encuentran en las bodegas del Ministerio de Salud Pública - Planta Central"/>
    <s v="PLANTA CENTRAL"/>
    <n v="9999"/>
    <s v="01"/>
    <s v="000"/>
    <s v="001"/>
    <n v="530225"/>
    <n v="1701"/>
    <s v="001"/>
    <s v="0000"/>
    <s v="0000"/>
    <n v="20000"/>
    <n v="0"/>
    <n v="20000"/>
    <n v="0"/>
    <n v="0"/>
    <n v="0"/>
    <s v="SI"/>
    <m/>
    <m/>
    <s v="Alexandra Simba"/>
    <n v="20000"/>
    <n v="0"/>
    <n v="20000"/>
    <s v="COOR ADMINISTRATIVA FINANCIERA"/>
    <x v="22"/>
    <s v="GI ACTIVOS FIJOS Y BODEGAS"/>
    <s v="SI"/>
    <n v="20000"/>
  </r>
  <r>
    <x v="460"/>
    <s v="134003112"/>
    <s v="MSP-DA-2022-2930-M"/>
    <d v="2022-11-23T00:00:00"/>
    <s v="MSP-DPI-2022-2082-M"/>
    <d v="2022-11-28T00:00:00"/>
    <x v="0"/>
    <s v="Reforma a fin de financiar el  Servicio de transporte, tratamiento y disposición final de medicamentos y dispositivos médicos caducados, obsoletos o fuera de uso que se encuentran en las bodegas del Ministerio de Salud Pública - Planta Central por cambio de proceso de contratacion y a fin de cumplir con la Normativa legal Vigente ya que el proceso debe ser centralizado."/>
    <s v="ADMINISTRACION CENTRAL"/>
    <s v="CONVENIO DE PAGO DEL SERVICIO DE LAN GESTIONADA DEL MINISTERIO DE SALUD PÚBLICA EN LA PLATAFORMA GUBERNAMENTAL DE DESARROLLO SOCIAL."/>
    <s v="PLANTA CENTRAL"/>
    <n v="9999"/>
    <s v="01"/>
    <s v="000"/>
    <s v="001"/>
    <n v="530105"/>
    <n v="1701"/>
    <s v="001"/>
    <s v="0000"/>
    <s v="0000"/>
    <m/>
    <n v="0"/>
    <n v="0"/>
    <n v="20000"/>
    <n v="0"/>
    <n v="20000"/>
    <s v="SI"/>
    <m/>
    <m/>
    <s v="Alexandra Simba"/>
    <n v="-35800"/>
    <n v="35800"/>
    <n v="0"/>
    <s v="COOR ADMINISTRATIVA FINANCIERA"/>
    <x v="22"/>
    <s v="GI MANTENIMIENTO"/>
    <s v="NO"/>
    <n v="0"/>
  </r>
  <r>
    <x v="461"/>
    <s v="113001045"/>
    <s v="MSP-DNPSS-2022-0351-M"/>
    <d v="2022-11-23T00:00:00"/>
    <m/>
    <m/>
    <x v="0"/>
    <s v="Reforma para el financiemiento y pago de Dietas a los 24 miembros del Consejo Ciudadano Sectorial de Salud que asistieron a la XXIX Asamblea del IV CCSS."/>
    <s v="PREVENCION Y PROMOCION DE LA SALUD"/>
    <s v="Pago de contribuciones señaladas para la cuota anual país del convenio marco de la OMS para el control del tabaco"/>
    <s v="PLANTA CENTRAL"/>
    <n v="9999"/>
    <n v="55"/>
    <s v="000"/>
    <s v="002"/>
    <n v="580301"/>
    <n v="1701"/>
    <s v="001"/>
    <s v="0000"/>
    <s v="0000"/>
    <n v="0"/>
    <n v="0"/>
    <n v="0"/>
    <n v="825.75"/>
    <n v="0"/>
    <n v="825.75"/>
    <s v="SI"/>
    <m/>
    <m/>
    <s v="Grace Guano F"/>
    <n v="9132"/>
    <n v="0"/>
    <n v="9132"/>
    <s v="SUB PROMOCION SALUD INTERCULTURAL  IGUALDAD"/>
    <x v="2"/>
    <s v="NO APLICA"/>
    <s v="SI"/>
    <n v="0"/>
  </r>
  <r>
    <x v="461"/>
    <s v="113005003"/>
    <s v="MSP-DNPSS-2022-0351-M"/>
    <d v="2022-11-23T00:00:00"/>
    <m/>
    <m/>
    <x v="0"/>
    <s v="Reforma para el financiemiento y pago de Dietas a los 24 miembros del Consejo Ciudadano Sectorial de Salud que asistieron a la XXIX Asamblea del IV CCSS."/>
    <s v="PREVENCION Y PROMOCION DE LA SALUD"/>
    <s v="Pago de dietas al Consejo Ciudadano Sectorial de Salud, de acuerdo a lo establecido por el Decreto Presidencial 656"/>
    <s v="PLANTA CENTRAL"/>
    <n v="9999"/>
    <n v="55"/>
    <s v="000"/>
    <s v="002"/>
    <n v="570301"/>
    <n v="1701"/>
    <s v="001"/>
    <s v="0000"/>
    <s v="0000"/>
    <n v="825.75"/>
    <n v="0"/>
    <n v="825.75"/>
    <n v="0"/>
    <n v="0"/>
    <n v="0"/>
    <s v="SI"/>
    <m/>
    <m/>
    <s v="Grace Guano F"/>
    <n v="22997.75"/>
    <n v="0"/>
    <n v="22997.75"/>
    <s v="SUB PROMOCION SALUD INTERCULTURAL  IGUALDAD"/>
    <x v="5"/>
    <s v="NO APLICA"/>
    <s v="SI"/>
    <n v="0"/>
  </r>
  <r>
    <x v="462"/>
    <s v="121091014"/>
    <s v="MSP-SRAIPN-2022-0394-M"/>
    <d v="2022-11-23T00:00:00"/>
    <m/>
    <m/>
    <x v="2"/>
    <s v="LA REFORMA SE REALIZA CON LA FINALIDAD DE  ACTUALIZAR EL NOMBRE DE LA ACTIVIDAD A REALIZARSE CONFORME LA DOCUMENTACIÓN HABILITANTE"/>
    <s v="PROVISION Y PRESTACION DE SERVICIOS DE SALUD"/>
    <s v="SERVICIO DE CONTACT CENTER PARA AGENDAMIENTO DE CITAS EN LOS ESTABLECIMIENTOS DE SALUD DE PRIMER NIVEL DE ATENCIÓN PARA EL PERÍODO 2023"/>
    <s v="PLANTA CENTRAL"/>
    <n v="9999"/>
    <n v="90"/>
    <s v="000"/>
    <s v="001"/>
    <n v="530105"/>
    <n v="1701"/>
    <s v="001"/>
    <s v="0000"/>
    <s v="0000"/>
    <n v="0"/>
    <n v="0"/>
    <n v="0"/>
    <n v="0"/>
    <n v="0"/>
    <n v="0"/>
    <s v="NO"/>
    <m/>
    <m/>
    <s v="DIANA MESIAS"/>
    <n v="0.89"/>
    <n v="0.11"/>
    <n v="1"/>
    <s v="SUB REDES ATENCION INTEGRAL EN PRIMER NIVEL "/>
    <x v="28"/>
    <s v="CONTACT CENTER"/>
    <s v="SI"/>
    <n v="0"/>
  </r>
  <r>
    <x v="463"/>
    <s v="111002023"/>
    <s v="MSP-DNARPC-2022-1321-M"/>
    <d v="2022-11-23T00:00:00"/>
    <s v="MSP-DPI-2022-2085-M"/>
    <d v="2022-11-28T00:00:00"/>
    <x v="0"/>
    <s v="ANTICIPO AYUDAS ECONÓMICAS PACIENTES POR DERIVACIÓN INTERNACIONAL"/>
    <s v="GOBERNANZA DE LA SALUD"/>
    <s v="EGRESOS PARA SITUACIONES DE EMERGENCIA"/>
    <s v="PLANTA CENTRAL"/>
    <n v="9999"/>
    <n v="58"/>
    <s v="000"/>
    <s v="002"/>
    <n v="530821"/>
    <n v="1701"/>
    <s v="001"/>
    <s v="0000"/>
    <s v="0000"/>
    <n v="525386.72"/>
    <n v="0"/>
    <n v="525386.72"/>
    <n v="0"/>
    <n v="0"/>
    <n v="0"/>
    <s v="SI"/>
    <m/>
    <m/>
    <s v="Mayra Espinoza"/>
    <n v="347155.57999999996"/>
    <n v="0"/>
    <n v="347155.57999999996"/>
    <s v="SUBSE RECTORIA SISTEMA NACIONAL SALUD"/>
    <x v="24"/>
    <s v="NO APLICA"/>
    <s v="SI"/>
    <n v="347155.57999999996"/>
  </r>
  <r>
    <x v="463"/>
    <s v="111002022"/>
    <s v="MSP-DNARPC-2022-1321-M"/>
    <d v="2022-11-23T00:00:00"/>
    <s v="MSP-DPI-2022-2085-M"/>
    <d v="2022-11-28T00:00:00"/>
    <x v="0"/>
    <s v="ANTICIPO AYUDAS ECONÓMICAS PACIENTES POR DERIVACIÓN INTERNACIONAL"/>
    <s v="GOBERNANZA DE LA SALUD"/>
    <s v="ANTICIPO AYUDAS ECONÓMICAS PACIENTES POR DERIVACIÓN INTERNACIONAL"/>
    <s v="PLANTA CENTRAL"/>
    <n v="9999"/>
    <n v="58"/>
    <s v="000"/>
    <s v="002"/>
    <n v="581201"/>
    <n v="1701"/>
    <s v="001"/>
    <s v="0000"/>
    <s v="0000"/>
    <n v="0"/>
    <n v="0"/>
    <n v="0"/>
    <n v="525386.72"/>
    <n v="0"/>
    <n v="525386.72"/>
    <s v="SI"/>
    <m/>
    <m/>
    <s v="Mayra Espinoza"/>
    <n v="0"/>
    <n v="0"/>
    <n v="0"/>
    <s v="SUBSE RECTORIA SISTEMA NACIONAL SALUD"/>
    <x v="24"/>
    <s v="NO APLICA"/>
    <s v="NO"/>
    <n v="0"/>
  </r>
  <r>
    <x v="464"/>
    <s v="12100300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PROVISION Y PRESTACION DE SERVICIOS DE SALUD"/>
    <s v="CONVENIO DE PAGO DE SERVICIO DE CONTAC CENTER DIC 2013- JULIO2014"/>
    <s v="PLANTA CENTRAL"/>
    <n v="9999"/>
    <n v="90"/>
    <s v="000"/>
    <s v="001"/>
    <n v="530105"/>
    <n v="1701"/>
    <s v="001"/>
    <s v="0000"/>
    <s v="0000"/>
    <n v="2269789.3600000027"/>
    <n v="0"/>
    <n v="2269789.3600000027"/>
    <m/>
    <n v="0"/>
    <n v="0"/>
    <s v="SI"/>
    <m/>
    <m/>
    <s v="Alexandra Simba"/>
    <n v="3692483.450000003"/>
    <n v="0"/>
    <n v="3692483.450000003"/>
    <s v="SUB REDES ATENCION INTEGRAL EN PRIMER NIVEL "/>
    <x v="30"/>
    <s v="CONTACT CENTER"/>
    <s v="SI"/>
    <n v="2.7939677238464355E-9"/>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51"/>
    <n v="90"/>
    <n v="0"/>
    <n v="1"/>
    <n v="530105"/>
    <n v="1001"/>
    <n v="1"/>
    <n v="0"/>
    <n v="0"/>
    <n v="0"/>
    <n v="0"/>
    <n v="0"/>
    <n v="268.16000000000003"/>
    <n v="0"/>
    <n v="268.16000000000003"/>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51"/>
    <n v="90"/>
    <n v="0"/>
    <n v="5"/>
    <n v="530701"/>
    <n v="1001"/>
    <n v="1"/>
    <n v="0"/>
    <n v="0"/>
    <n v="0"/>
    <n v="0"/>
    <n v="0"/>
    <n v="1.92"/>
    <n v="0"/>
    <n v="1.92"/>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51"/>
    <n v="90"/>
    <n v="0"/>
    <n v="5"/>
    <n v="530208"/>
    <n v="1001"/>
    <n v="1"/>
    <n v="0"/>
    <n v="0"/>
    <n v="0"/>
    <n v="0"/>
    <n v="0"/>
    <n v="1651"/>
    <n v="0"/>
    <n v="1651"/>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51"/>
    <n v="90"/>
    <n v="0"/>
    <n v="1"/>
    <n v="570206"/>
    <n v="1001"/>
    <n v="1"/>
    <n v="0"/>
    <n v="0"/>
    <n v="0"/>
    <n v="0"/>
    <n v="0"/>
    <n v="39.58"/>
    <n v="0"/>
    <n v="39.58"/>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51"/>
    <n v="90"/>
    <n v="0"/>
    <n v="1"/>
    <n v="530832"/>
    <n v="1001"/>
    <n v="1"/>
    <n v="0"/>
    <n v="0"/>
    <n v="0"/>
    <n v="0"/>
    <n v="0"/>
    <n v="6805.47"/>
    <n v="0"/>
    <n v="6805.47"/>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51"/>
    <n v="90"/>
    <n v="0"/>
    <n v="1"/>
    <n v="530826"/>
    <n v="1001"/>
    <n v="1"/>
    <n v="0"/>
    <n v="0"/>
    <n v="0"/>
    <n v="0"/>
    <n v="0"/>
    <n v="20.29"/>
    <n v="0"/>
    <n v="20.29"/>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51"/>
    <n v="90"/>
    <n v="0"/>
    <n v="1"/>
    <n v="530813"/>
    <n v="1001"/>
    <n v="1"/>
    <n v="0"/>
    <n v="0"/>
    <n v="0"/>
    <n v="0"/>
    <n v="0"/>
    <n v="120.36"/>
    <n v="0"/>
    <n v="120.36"/>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51"/>
    <n v="90"/>
    <n v="0"/>
    <n v="1"/>
    <n v="530810"/>
    <n v="1001"/>
    <n v="1"/>
    <n v="0"/>
    <n v="0"/>
    <n v="0"/>
    <n v="0"/>
    <n v="0"/>
    <n v="15309.99"/>
    <n v="0"/>
    <n v="15309.99"/>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51"/>
    <n v="90"/>
    <n v="0"/>
    <n v="1"/>
    <n v="530809"/>
    <n v="1001"/>
    <n v="1"/>
    <n v="0"/>
    <n v="0"/>
    <n v="0"/>
    <n v="0"/>
    <n v="0"/>
    <n v="38.89"/>
    <n v="0"/>
    <n v="38.89"/>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51"/>
    <n v="90"/>
    <n v="0"/>
    <n v="1"/>
    <n v="530702"/>
    <n v="1001"/>
    <n v="1"/>
    <n v="0"/>
    <n v="0"/>
    <n v="0"/>
    <n v="0"/>
    <n v="0"/>
    <n v="10123.540000000001"/>
    <n v="0"/>
    <n v="10123.540000000001"/>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51"/>
    <n v="90"/>
    <n v="0"/>
    <n v="1"/>
    <n v="530404"/>
    <n v="1001"/>
    <n v="1"/>
    <n v="0"/>
    <n v="0"/>
    <n v="0"/>
    <n v="0"/>
    <n v="0"/>
    <n v="2"/>
    <n v="0"/>
    <n v="2"/>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52"/>
    <n v="90"/>
    <n v="0"/>
    <n v="1"/>
    <n v="530804"/>
    <n v="1501"/>
    <n v="1"/>
    <n v="0"/>
    <n v="0"/>
    <n v="0"/>
    <n v="0"/>
    <n v="0"/>
    <n v="45.13"/>
    <n v="0"/>
    <n v="45.13"/>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52"/>
    <n v="90"/>
    <n v="0"/>
    <n v="1"/>
    <n v="530802"/>
    <n v="1501"/>
    <n v="1"/>
    <n v="0"/>
    <n v="0"/>
    <n v="0"/>
    <n v="0"/>
    <n v="0"/>
    <n v="3304.15"/>
    <n v="0"/>
    <n v="3304.15"/>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52"/>
    <n v="55"/>
    <n v="0"/>
    <n v="2"/>
    <n v="530205"/>
    <n v="1501"/>
    <n v="1"/>
    <n v="0"/>
    <n v="0"/>
    <n v="0"/>
    <n v="0"/>
    <n v="0"/>
    <n v="61.48"/>
    <n v="0"/>
    <n v="61.48"/>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52"/>
    <n v="90"/>
    <n v="0"/>
    <n v="1"/>
    <n v="531404"/>
    <n v="1501"/>
    <n v="1"/>
    <n v="0"/>
    <n v="0"/>
    <n v="0"/>
    <n v="0"/>
    <n v="0"/>
    <n v="3582.72"/>
    <n v="0"/>
    <n v="3582.72"/>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52"/>
    <n v="90"/>
    <n v="0"/>
    <n v="1"/>
    <n v="530805"/>
    <n v="1501"/>
    <n v="1"/>
    <n v="0"/>
    <n v="0"/>
    <n v="0"/>
    <n v="0"/>
    <n v="0"/>
    <n v="1016.81"/>
    <n v="0"/>
    <n v="1016.81"/>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52"/>
    <n v="90"/>
    <n v="0"/>
    <n v="1"/>
    <n v="530809"/>
    <n v="1501"/>
    <n v="1"/>
    <n v="0"/>
    <n v="0"/>
    <n v="0"/>
    <n v="0"/>
    <n v="0"/>
    <n v="996"/>
    <n v="0"/>
    <n v="996"/>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52"/>
    <n v="90"/>
    <n v="0"/>
    <n v="1"/>
    <n v="531403"/>
    <n v="1501"/>
    <n v="1"/>
    <n v="0"/>
    <n v="0"/>
    <n v="0"/>
    <n v="0"/>
    <n v="0"/>
    <n v="6402.34"/>
    <n v="0"/>
    <n v="6402.34"/>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52"/>
    <n v="90"/>
    <n v="0"/>
    <n v="1"/>
    <n v="570201"/>
    <n v="1501"/>
    <n v="1"/>
    <n v="0"/>
    <n v="0"/>
    <n v="0"/>
    <n v="0"/>
    <n v="0"/>
    <n v="6570.97"/>
    <n v="0"/>
    <n v="6570.97"/>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52"/>
    <n v="90"/>
    <n v="0"/>
    <n v="1"/>
    <n v="530810"/>
    <n v="1501"/>
    <n v="1"/>
    <n v="0"/>
    <n v="0"/>
    <n v="0"/>
    <n v="0"/>
    <n v="0"/>
    <n v="16101.41"/>
    <n v="0"/>
    <n v="16101.41"/>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52"/>
    <n v="90"/>
    <n v="0"/>
    <n v="1"/>
    <n v="530826"/>
    <n v="1501"/>
    <n v="1"/>
    <n v="0"/>
    <n v="0"/>
    <n v="0"/>
    <n v="0"/>
    <n v="0"/>
    <n v="33465.11"/>
    <n v="0"/>
    <n v="33465.11"/>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53"/>
    <n v="57"/>
    <n v="0"/>
    <n v="1"/>
    <n v="530404"/>
    <n v="601"/>
    <n v="1"/>
    <n v="0"/>
    <n v="0"/>
    <n v="0"/>
    <n v="0"/>
    <n v="0"/>
    <n v="3600"/>
    <n v="0"/>
    <n v="3600"/>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53"/>
    <n v="90"/>
    <n v="0"/>
    <n v="1"/>
    <n v="531601"/>
    <n v="601"/>
    <n v="1"/>
    <n v="0"/>
    <n v="0"/>
    <n v="0"/>
    <n v="0"/>
    <n v="0"/>
    <n v="21.51"/>
    <n v="0"/>
    <n v="21.51"/>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53"/>
    <n v="90"/>
    <n v="0"/>
    <n v="1"/>
    <n v="530805"/>
    <n v="601"/>
    <n v="1"/>
    <n v="0"/>
    <n v="0"/>
    <n v="0"/>
    <n v="0"/>
    <n v="0"/>
    <n v="12449.09"/>
    <n v="0"/>
    <n v="12449.09"/>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53"/>
    <n v="90"/>
    <n v="0"/>
    <n v="1"/>
    <n v="530804"/>
    <n v="601"/>
    <n v="1"/>
    <n v="0"/>
    <n v="0"/>
    <n v="0"/>
    <n v="0"/>
    <n v="0"/>
    <n v="6700"/>
    <n v="0"/>
    <n v="6700"/>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53"/>
    <n v="90"/>
    <n v="0"/>
    <n v="1"/>
    <n v="530405"/>
    <n v="601"/>
    <n v="1"/>
    <n v="0"/>
    <n v="0"/>
    <n v="0"/>
    <n v="0"/>
    <n v="0"/>
    <n v="20267.240000000002"/>
    <n v="0"/>
    <n v="20267.240000000002"/>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53"/>
    <n v="90"/>
    <n v="0"/>
    <n v="1"/>
    <n v="530101"/>
    <n v="601"/>
    <n v="1"/>
    <n v="0"/>
    <n v="0"/>
    <n v="0"/>
    <n v="0"/>
    <n v="0"/>
    <n v="1938.78"/>
    <n v="0"/>
    <n v="1938.78"/>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54"/>
    <n v="90"/>
    <n v="0"/>
    <n v="3"/>
    <n v="530209"/>
    <n v="1301"/>
    <n v="1"/>
    <n v="0"/>
    <n v="0"/>
    <n v="0"/>
    <n v="0"/>
    <n v="0"/>
    <n v="0.73"/>
    <n v="0"/>
    <n v="0.73"/>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54"/>
    <n v="90"/>
    <n v="0"/>
    <n v="1"/>
    <n v="530832"/>
    <n v="1301"/>
    <n v="1"/>
    <n v="0"/>
    <n v="0"/>
    <n v="0"/>
    <n v="0"/>
    <n v="0"/>
    <n v="546.78"/>
    <n v="0"/>
    <n v="546.78"/>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54"/>
    <n v="55"/>
    <n v="0"/>
    <n v="2"/>
    <n v="530846"/>
    <n v="1301"/>
    <n v="1"/>
    <n v="0"/>
    <n v="0"/>
    <n v="0"/>
    <n v="0"/>
    <n v="0"/>
    <n v="665.68"/>
    <n v="0"/>
    <n v="665.68"/>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54"/>
    <n v="55"/>
    <n v="0"/>
    <n v="2"/>
    <n v="530204"/>
    <n v="1301"/>
    <n v="1"/>
    <n v="0"/>
    <n v="0"/>
    <n v="0"/>
    <n v="0"/>
    <n v="0"/>
    <n v="360"/>
    <n v="0"/>
    <n v="360"/>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54"/>
    <n v="1"/>
    <n v="0"/>
    <n v="1"/>
    <n v="570206"/>
    <n v="1301"/>
    <n v="1"/>
    <n v="0"/>
    <n v="0"/>
    <n v="0"/>
    <n v="0"/>
    <n v="0"/>
    <n v="3.77"/>
    <n v="0"/>
    <n v="3.77"/>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54"/>
    <n v="1"/>
    <n v="0"/>
    <n v="1"/>
    <n v="530813"/>
    <n v="1301"/>
    <n v="1"/>
    <n v="0"/>
    <n v="0"/>
    <n v="0"/>
    <n v="0"/>
    <n v="0"/>
    <n v="6600"/>
    <n v="0"/>
    <n v="6600"/>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54"/>
    <n v="1"/>
    <n v="0"/>
    <n v="1"/>
    <n v="530803"/>
    <n v="1301"/>
    <n v="1"/>
    <n v="0"/>
    <n v="0"/>
    <n v="0"/>
    <n v="0"/>
    <n v="0"/>
    <n v="811.62"/>
    <n v="0"/>
    <n v="811.62"/>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54"/>
    <n v="1"/>
    <n v="0"/>
    <n v="1"/>
    <n v="530405"/>
    <n v="1301"/>
    <n v="1"/>
    <n v="0"/>
    <n v="0"/>
    <n v="0"/>
    <n v="0"/>
    <n v="0"/>
    <n v="530"/>
    <n v="0"/>
    <n v="530"/>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54"/>
    <n v="1"/>
    <n v="0"/>
    <n v="1"/>
    <n v="530404"/>
    <n v="1301"/>
    <n v="1"/>
    <n v="0"/>
    <n v="0"/>
    <n v="0"/>
    <n v="0"/>
    <n v="0"/>
    <n v="69"/>
    <n v="0"/>
    <n v="69"/>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54"/>
    <n v="1"/>
    <n v="0"/>
    <n v="1"/>
    <n v="530402"/>
    <n v="1301"/>
    <n v="1"/>
    <n v="0"/>
    <n v="0"/>
    <n v="0"/>
    <n v="0"/>
    <n v="0"/>
    <n v="1200"/>
    <n v="0"/>
    <n v="1200"/>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54"/>
    <n v="1"/>
    <n v="0"/>
    <n v="1"/>
    <n v="530303"/>
    <n v="1301"/>
    <n v="1"/>
    <n v="0"/>
    <n v="0"/>
    <n v="0"/>
    <n v="0"/>
    <n v="0"/>
    <n v="2032.4"/>
    <n v="0"/>
    <n v="2032.4"/>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54"/>
    <n v="1"/>
    <n v="0"/>
    <n v="1"/>
    <n v="530104"/>
    <n v="1301"/>
    <n v="1"/>
    <n v="0"/>
    <n v="0"/>
    <n v="0"/>
    <n v="0"/>
    <n v="0"/>
    <n v="790.74"/>
    <n v="0"/>
    <n v="790.74"/>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54"/>
    <s v="01"/>
    <s v="000"/>
    <s v="001"/>
    <n v="530105"/>
    <n v="1301"/>
    <s v="001"/>
    <s v="0000"/>
    <s v="0000"/>
    <n v="0"/>
    <n v="0"/>
    <n v="0"/>
    <n v="8853.24"/>
    <n v="0"/>
    <n v="8853.24"/>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55"/>
    <s v="01"/>
    <s v="000"/>
    <s v="001"/>
    <n v="530826"/>
    <n v="910"/>
    <s v="001"/>
    <s v="0000"/>
    <s v="0000"/>
    <n v="0"/>
    <n v="0"/>
    <n v="0"/>
    <n v="4406.8100000000004"/>
    <n v="0"/>
    <n v="4406.8100000000004"/>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55"/>
    <s v="01"/>
    <s v="000"/>
    <s v="001"/>
    <n v="530832"/>
    <n v="910"/>
    <s v="001"/>
    <s v="0000"/>
    <s v="0000"/>
    <n v="0"/>
    <n v="0"/>
    <n v="0"/>
    <n v="6700"/>
    <n v="0"/>
    <n v="6700"/>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55"/>
    <s v="01"/>
    <s v="000"/>
    <s v="001"/>
    <n v="530106"/>
    <n v="910"/>
    <s v="001"/>
    <s v="0000"/>
    <s v="0000"/>
    <n v="0"/>
    <n v="0"/>
    <n v="0"/>
    <n v="4.09"/>
    <n v="0"/>
    <n v="4.09"/>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55"/>
    <s v="01"/>
    <s v="000"/>
    <s v="001"/>
    <n v="530204"/>
    <n v="910"/>
    <s v="001"/>
    <s v="0000"/>
    <s v="0000"/>
    <n v="0"/>
    <n v="0"/>
    <n v="0"/>
    <n v="206.41"/>
    <n v="0"/>
    <n v="206.41"/>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55"/>
    <s v="01"/>
    <s v="000"/>
    <s v="001"/>
    <n v="530301"/>
    <n v="910"/>
    <s v="001"/>
    <s v="0000"/>
    <s v="0000"/>
    <n v="0"/>
    <n v="0"/>
    <n v="0"/>
    <n v="3727.94"/>
    <n v="0"/>
    <n v="3727.94"/>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55"/>
    <s v="01"/>
    <s v="000"/>
    <s v="001"/>
    <n v="530402"/>
    <n v="910"/>
    <s v="001"/>
    <s v="0000"/>
    <s v="0000"/>
    <n v="0"/>
    <n v="0"/>
    <n v="0"/>
    <n v="500"/>
    <n v="0"/>
    <n v="500"/>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55"/>
    <s v="01"/>
    <s v="000"/>
    <s v="001"/>
    <n v="530811"/>
    <n v="910"/>
    <s v="001"/>
    <s v="0000"/>
    <s v="0000"/>
    <n v="0"/>
    <n v="0"/>
    <n v="0"/>
    <n v="55.76"/>
    <n v="0"/>
    <n v="55.76"/>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55"/>
    <s v="01"/>
    <s v="000"/>
    <s v="001"/>
    <n v="570102"/>
    <n v="910"/>
    <s v="001"/>
    <s v="0000"/>
    <s v="0000"/>
    <n v="0"/>
    <n v="0"/>
    <n v="0"/>
    <n v="30"/>
    <n v="0"/>
    <n v="30"/>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55"/>
    <s v="01"/>
    <s v="000"/>
    <s v="001"/>
    <n v="570201"/>
    <n v="910"/>
    <s v="001"/>
    <s v="0000"/>
    <s v="0000"/>
    <n v="0"/>
    <n v="0"/>
    <n v="0"/>
    <n v="3628.56"/>
    <n v="0"/>
    <n v="3628.56"/>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55"/>
    <s v="01"/>
    <s v="000"/>
    <s v="001"/>
    <n v="530405"/>
    <n v="910"/>
    <s v="001"/>
    <s v="0000"/>
    <s v="0000"/>
    <n v="0"/>
    <n v="0"/>
    <n v="0"/>
    <n v="3554.25"/>
    <n v="0"/>
    <n v="3554.25"/>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56"/>
    <s v="01"/>
    <s v="000"/>
    <s v="001"/>
    <n v="530249"/>
    <n v="101"/>
    <s v="001"/>
    <s v="0000"/>
    <s v="0000"/>
    <n v="0"/>
    <n v="0"/>
    <n v="0"/>
    <n v="13"/>
    <n v="0"/>
    <n v="13"/>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56"/>
    <s v="01"/>
    <s v="000"/>
    <s v="001"/>
    <n v="530402"/>
    <n v="101"/>
    <s v="001"/>
    <s v="0000"/>
    <s v="0000"/>
    <n v="0"/>
    <n v="0"/>
    <n v="0"/>
    <n v="768.22"/>
    <n v="0"/>
    <n v="768.22"/>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56"/>
    <s v="01"/>
    <s v="000"/>
    <s v="001"/>
    <n v="530809"/>
    <n v="101"/>
    <s v="001"/>
    <s v="0000"/>
    <s v="0000"/>
    <n v="0"/>
    <n v="0"/>
    <n v="0"/>
    <n v="219.7"/>
    <n v="0"/>
    <n v="219.7"/>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57"/>
    <s v="01"/>
    <s v="000"/>
    <s v="001"/>
    <n v="530813"/>
    <n v="1101"/>
    <s v="001"/>
    <s v="0000"/>
    <s v="0000"/>
    <n v="0"/>
    <n v="0"/>
    <n v="0"/>
    <n v="4406.6000000000004"/>
    <n v="0"/>
    <n v="4406.6000000000004"/>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57"/>
    <s v="01"/>
    <s v="000"/>
    <s v="001"/>
    <n v="530405"/>
    <n v="1101"/>
    <s v="001"/>
    <s v="0000"/>
    <s v="0000"/>
    <n v="0"/>
    <n v="0"/>
    <n v="0"/>
    <n v="3350.7"/>
    <n v="0"/>
    <n v="3350.7"/>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58"/>
    <s v="01"/>
    <s v="000"/>
    <s v="001"/>
    <n v="530104"/>
    <n v="901"/>
    <s v="001"/>
    <s v="0000"/>
    <s v="0000"/>
    <n v="0"/>
    <n v="0"/>
    <n v="0"/>
    <n v="11017.47"/>
    <n v="0"/>
    <n v="11017.47"/>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58"/>
    <s v="01"/>
    <s v="000"/>
    <s v="001"/>
    <n v="530104"/>
    <n v="901"/>
    <s v="001"/>
    <s v="0000"/>
    <s v="0000"/>
    <n v="0"/>
    <n v="0"/>
    <n v="0"/>
    <n v="3317.07"/>
    <n v="0"/>
    <n v="3317.07"/>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58"/>
    <s v="01"/>
    <s v="000"/>
    <s v="001"/>
    <n v="530105"/>
    <n v="901"/>
    <s v="001"/>
    <s v="0000"/>
    <s v="0000"/>
    <n v="0"/>
    <n v="0"/>
    <n v="0"/>
    <n v="52047.74"/>
    <n v="0"/>
    <n v="52047.74"/>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59"/>
    <n v="55"/>
    <n v="0"/>
    <n v="2"/>
    <n v="530249"/>
    <n v="1701"/>
    <n v="1"/>
    <n v="0"/>
    <n v="0"/>
    <n v="0"/>
    <n v="0"/>
    <n v="0"/>
    <n v="312.02"/>
    <n v="0"/>
    <n v="312.02"/>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59"/>
    <n v="90"/>
    <n v="0"/>
    <n v="1"/>
    <n v="530101"/>
    <n v="1701"/>
    <n v="1"/>
    <n v="0"/>
    <n v="0"/>
    <n v="0"/>
    <n v="0"/>
    <n v="0"/>
    <n v="1757.5"/>
    <n v="0"/>
    <n v="1757.5"/>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59"/>
    <n v="90"/>
    <n v="0"/>
    <n v="1"/>
    <n v="530303"/>
    <n v="1701"/>
    <n v="1"/>
    <n v="0"/>
    <n v="0"/>
    <n v="0"/>
    <n v="0"/>
    <n v="0"/>
    <n v="74.66"/>
    <n v="0"/>
    <n v="74.66"/>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59"/>
    <n v="90"/>
    <n v="0"/>
    <n v="1"/>
    <n v="530704"/>
    <n v="1701"/>
    <n v="1"/>
    <n v="0"/>
    <n v="0"/>
    <n v="0"/>
    <n v="0"/>
    <n v="0"/>
    <n v="0.02"/>
    <n v="0"/>
    <n v="0.02"/>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59"/>
    <n v="90"/>
    <n v="0"/>
    <n v="1"/>
    <n v="530826"/>
    <n v="1701"/>
    <n v="1"/>
    <n v="0"/>
    <n v="0"/>
    <n v="0"/>
    <n v="0"/>
    <n v="0"/>
    <n v="778.68"/>
    <n v="0"/>
    <n v="778.68"/>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59"/>
    <n v="90"/>
    <n v="0"/>
    <n v="1"/>
    <n v="530809"/>
    <n v="1701"/>
    <n v="1"/>
    <n v="0"/>
    <n v="0"/>
    <n v="0"/>
    <n v="0"/>
    <n v="0"/>
    <n v="16822.330000000002"/>
    <n v="0"/>
    <n v="16822.330000000002"/>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59"/>
    <n v="90"/>
    <n v="0"/>
    <n v="1"/>
    <n v="530809"/>
    <n v="1701"/>
    <n v="1"/>
    <n v="0"/>
    <n v="0"/>
    <n v="0"/>
    <n v="0"/>
    <n v="0"/>
    <n v="335548.04"/>
    <n v="0"/>
    <n v="335548.04"/>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59"/>
    <n v="90"/>
    <n v="0"/>
    <n v="1"/>
    <n v="530101"/>
    <n v="1701"/>
    <n v="1"/>
    <n v="0"/>
    <n v="0"/>
    <n v="0"/>
    <n v="0"/>
    <n v="0"/>
    <n v="11580.71"/>
    <n v="0"/>
    <n v="11580.71"/>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00"/>
    <n v="57"/>
    <n v="0"/>
    <n v="1"/>
    <n v="530813"/>
    <n v="101"/>
    <n v="1"/>
    <n v="0"/>
    <n v="0"/>
    <n v="0"/>
    <n v="0"/>
    <n v="0"/>
    <n v="2760"/>
    <n v="0"/>
    <n v="2760"/>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00"/>
    <n v="90"/>
    <n v="0"/>
    <n v="4"/>
    <n v="530801"/>
    <n v="101"/>
    <n v="1"/>
    <n v="0"/>
    <n v="0"/>
    <n v="0"/>
    <n v="0"/>
    <n v="0"/>
    <n v="1462.74"/>
    <n v="0"/>
    <n v="1462.74"/>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00"/>
    <n v="90"/>
    <n v="0"/>
    <n v="4"/>
    <n v="530104"/>
    <n v="101"/>
    <n v="1"/>
    <n v="0"/>
    <n v="0"/>
    <n v="0"/>
    <n v="0"/>
    <n v="0"/>
    <n v="0.6"/>
    <n v="0"/>
    <n v="0.6"/>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09"/>
    <n v="90"/>
    <n v="0"/>
    <n v="1"/>
    <n v="530404"/>
    <n v="103"/>
    <n v="1"/>
    <n v="0"/>
    <n v="0"/>
    <n v="0"/>
    <n v="0"/>
    <n v="0"/>
    <n v="16.02"/>
    <n v="0"/>
    <n v="16.02"/>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09"/>
    <n v="90"/>
    <n v="0"/>
    <n v="1"/>
    <n v="530811"/>
    <n v="103"/>
    <n v="1"/>
    <n v="0"/>
    <n v="0"/>
    <n v="0"/>
    <n v="0"/>
    <n v="0"/>
    <n v="0.15"/>
    <n v="0"/>
    <n v="0.15"/>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09"/>
    <n v="90"/>
    <n v="0"/>
    <n v="1"/>
    <n v="530826"/>
    <n v="103"/>
    <n v="1"/>
    <n v="0"/>
    <n v="0"/>
    <n v="0"/>
    <n v="0"/>
    <n v="0"/>
    <n v="3.22"/>
    <n v="0"/>
    <n v="3.22"/>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09"/>
    <n v="57"/>
    <n v="0"/>
    <n v="1"/>
    <n v="530404"/>
    <n v="103"/>
    <n v="1"/>
    <n v="0"/>
    <n v="0"/>
    <n v="0"/>
    <n v="0"/>
    <n v="0"/>
    <n v="3836"/>
    <n v="0"/>
    <n v="3836"/>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09"/>
    <n v="90"/>
    <n v="0"/>
    <n v="1"/>
    <n v="530813"/>
    <n v="103"/>
    <n v="1"/>
    <n v="0"/>
    <n v="0"/>
    <n v="0"/>
    <n v="0"/>
    <n v="0"/>
    <n v="2.2200000000000002"/>
    <n v="0"/>
    <n v="2.2200000000000002"/>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09"/>
    <n v="90"/>
    <n v="0"/>
    <n v="1"/>
    <n v="530832"/>
    <n v="103"/>
    <n v="1"/>
    <n v="0"/>
    <n v="0"/>
    <n v="0"/>
    <n v="0"/>
    <n v="0"/>
    <n v="5250"/>
    <n v="0"/>
    <n v="5250"/>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10"/>
    <n v="90"/>
    <n v="0"/>
    <n v="1"/>
    <n v="530104"/>
    <n v="105"/>
    <n v="1"/>
    <n v="0"/>
    <n v="0"/>
    <n v="0"/>
    <n v="0"/>
    <n v="0"/>
    <n v="1568.04"/>
    <n v="0"/>
    <n v="1568.04"/>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10"/>
    <n v="90"/>
    <n v="0"/>
    <n v="1"/>
    <n v="530101"/>
    <n v="105"/>
    <n v="1"/>
    <n v="0"/>
    <n v="0"/>
    <n v="0"/>
    <n v="0"/>
    <n v="0"/>
    <n v="2011.83"/>
    <n v="0"/>
    <n v="2011.83"/>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10"/>
    <n v="90"/>
    <n v="0"/>
    <n v="1"/>
    <n v="530105"/>
    <n v="105"/>
    <n v="1"/>
    <n v="0"/>
    <n v="0"/>
    <n v="0"/>
    <n v="0"/>
    <n v="0"/>
    <n v="1568.04"/>
    <n v="0"/>
    <n v="1568.04"/>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11"/>
    <n v="90"/>
    <n v="0"/>
    <n v="1"/>
    <n v="530813"/>
    <n v="108"/>
    <n v="1"/>
    <n v="0"/>
    <n v="0"/>
    <n v="0"/>
    <n v="0"/>
    <n v="0"/>
    <n v="137.26"/>
    <n v="0"/>
    <n v="137.26"/>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11"/>
    <n v="90"/>
    <n v="0"/>
    <n v="1"/>
    <n v="530801"/>
    <n v="108"/>
    <n v="1"/>
    <n v="0"/>
    <n v="0"/>
    <n v="0"/>
    <n v="0"/>
    <n v="0"/>
    <n v="0.11"/>
    <n v="0"/>
    <n v="0.11"/>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12"/>
    <n v="90"/>
    <n v="0"/>
    <n v="1"/>
    <n v="530809"/>
    <n v="109"/>
    <n v="1"/>
    <n v="0"/>
    <n v="0"/>
    <n v="0"/>
    <n v="0"/>
    <n v="0"/>
    <n v="143.4"/>
    <n v="0"/>
    <n v="143.4"/>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20"/>
    <n v="90"/>
    <n v="0"/>
    <n v="4"/>
    <n v="530809"/>
    <n v="102"/>
    <n v="1"/>
    <n v="0"/>
    <n v="0"/>
    <n v="0"/>
    <n v="0"/>
    <n v="0"/>
    <n v="2.0699999999999998"/>
    <n v="0"/>
    <n v="2.0699999999999998"/>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20"/>
    <n v="90"/>
    <n v="0"/>
    <n v="4"/>
    <n v="530807"/>
    <n v="102"/>
    <n v="1"/>
    <n v="0"/>
    <n v="0"/>
    <n v="0"/>
    <n v="0"/>
    <n v="0"/>
    <n v="0.05"/>
    <n v="0"/>
    <n v="0.05"/>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030"/>
    <n v="57"/>
    <n v="0"/>
    <n v="1"/>
    <n v="530404"/>
    <n v="201"/>
    <n v="1"/>
    <n v="0"/>
    <n v="0"/>
    <n v="0"/>
    <n v="0"/>
    <n v="0"/>
    <n v="7706.9"/>
    <n v="0"/>
    <n v="7706.9"/>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030"/>
    <n v="57"/>
    <n v="0"/>
    <n v="1"/>
    <n v="530813"/>
    <n v="201"/>
    <n v="1"/>
    <n v="0"/>
    <n v="0"/>
    <n v="0"/>
    <n v="0"/>
    <n v="0"/>
    <n v="7160"/>
    <n v="0"/>
    <n v="7160"/>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030"/>
    <n v="90"/>
    <n v="0"/>
    <n v="4"/>
    <n v="530832"/>
    <n v="201"/>
    <n v="1"/>
    <n v="0"/>
    <n v="0"/>
    <n v="0"/>
    <n v="0"/>
    <n v="0"/>
    <n v="4500"/>
    <n v="0"/>
    <n v="4500"/>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030"/>
    <n v="90"/>
    <n v="0"/>
    <n v="4"/>
    <n v="530810"/>
    <n v="201"/>
    <n v="1"/>
    <n v="0"/>
    <n v="0"/>
    <n v="0"/>
    <n v="0"/>
    <n v="0"/>
    <n v="4"/>
    <n v="0"/>
    <n v="4"/>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030"/>
    <n v="90"/>
    <n v="0"/>
    <n v="4"/>
    <n v="530826"/>
    <n v="201"/>
    <n v="1"/>
    <n v="0"/>
    <n v="0"/>
    <n v="0"/>
    <n v="0"/>
    <n v="0"/>
    <n v="12297.24"/>
    <n v="0"/>
    <n v="12297.24"/>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030"/>
    <n v="90"/>
    <n v="0"/>
    <n v="4"/>
    <n v="530803"/>
    <n v="201"/>
    <n v="1"/>
    <n v="0"/>
    <n v="0"/>
    <n v="0"/>
    <n v="0"/>
    <n v="0"/>
    <n v="48"/>
    <n v="0"/>
    <n v="48"/>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030"/>
    <n v="90"/>
    <n v="0"/>
    <n v="4"/>
    <n v="530809"/>
    <n v="201"/>
    <n v="1"/>
    <n v="0"/>
    <n v="0"/>
    <n v="0"/>
    <n v="0"/>
    <n v="0"/>
    <n v="4"/>
    <n v="0"/>
    <n v="4"/>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030"/>
    <n v="90"/>
    <n v="0"/>
    <n v="4"/>
    <n v="530802"/>
    <n v="201"/>
    <n v="1"/>
    <n v="0"/>
    <n v="0"/>
    <n v="0"/>
    <n v="0"/>
    <n v="0"/>
    <n v="7699.73"/>
    <n v="0"/>
    <n v="7699.73"/>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032"/>
    <n v="90"/>
    <n v="0"/>
    <n v="3"/>
    <n v="530802"/>
    <n v="205"/>
    <n v="1"/>
    <n v="0"/>
    <n v="0"/>
    <n v="0"/>
    <n v="0"/>
    <n v="0"/>
    <n v="115.01"/>
    <n v="0"/>
    <n v="115.01"/>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032"/>
    <n v="90"/>
    <n v="0"/>
    <n v="3"/>
    <n v="530803"/>
    <n v="205"/>
    <n v="1"/>
    <n v="0"/>
    <n v="0"/>
    <n v="0"/>
    <n v="0"/>
    <n v="0"/>
    <n v="200"/>
    <n v="0"/>
    <n v="200"/>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032"/>
    <n v="90"/>
    <n v="0"/>
    <n v="3"/>
    <n v="530811"/>
    <n v="205"/>
    <n v="1"/>
    <n v="0"/>
    <n v="0"/>
    <n v="0"/>
    <n v="0"/>
    <n v="0"/>
    <n v="19.190000000000001"/>
    <n v="0"/>
    <n v="19.190000000000001"/>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032"/>
    <n v="90"/>
    <n v="0"/>
    <n v="3"/>
    <n v="530405"/>
    <n v="205"/>
    <n v="1"/>
    <n v="0"/>
    <n v="0"/>
    <n v="0"/>
    <n v="0"/>
    <n v="0"/>
    <n v="2793.21"/>
    <n v="0"/>
    <n v="2793.21"/>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032"/>
    <n v="90"/>
    <n v="0"/>
    <n v="3"/>
    <n v="530209"/>
    <n v="205"/>
    <n v="1"/>
    <n v="0"/>
    <n v="0"/>
    <n v="0"/>
    <n v="0"/>
    <n v="0"/>
    <n v="0.28999999999999998"/>
    <n v="0"/>
    <n v="0.28999999999999998"/>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032"/>
    <n v="90"/>
    <n v="0"/>
    <n v="3"/>
    <n v="530404"/>
    <n v="205"/>
    <n v="1"/>
    <n v="0"/>
    <n v="0"/>
    <n v="0"/>
    <n v="0"/>
    <n v="0"/>
    <n v="584.05999999999995"/>
    <n v="0"/>
    <n v="584.05999999999995"/>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032"/>
    <n v="90"/>
    <n v="0"/>
    <n v="3"/>
    <n v="530813"/>
    <n v="205"/>
    <n v="1"/>
    <n v="0"/>
    <n v="0"/>
    <n v="0"/>
    <n v="0"/>
    <n v="0"/>
    <n v="9737.7800000000007"/>
    <n v="0"/>
    <n v="9737.7800000000007"/>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034"/>
    <n v="90"/>
    <n v="0"/>
    <n v="3"/>
    <n v="530105"/>
    <n v="204"/>
    <n v="1"/>
    <n v="0"/>
    <n v="0"/>
    <n v="0"/>
    <n v="0"/>
    <n v="0"/>
    <n v="239.47"/>
    <n v="0"/>
    <n v="239.47"/>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50"/>
    <n v="90"/>
    <n v="0"/>
    <n v="4"/>
    <n v="530826"/>
    <n v="301"/>
    <n v="1"/>
    <n v="0"/>
    <n v="0"/>
    <n v="0"/>
    <n v="0"/>
    <n v="0"/>
    <n v="1507.25"/>
    <n v="0"/>
    <n v="1507.25"/>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50"/>
    <n v="90"/>
    <n v="0"/>
    <n v="4"/>
    <n v="530809"/>
    <n v="301"/>
    <n v="1"/>
    <n v="0"/>
    <n v="0"/>
    <n v="0"/>
    <n v="0"/>
    <n v="0"/>
    <n v="3782.7"/>
    <n v="0"/>
    <n v="3782.7"/>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50"/>
    <n v="90"/>
    <n v="0"/>
    <n v="4"/>
    <n v="530809"/>
    <n v="301"/>
    <n v="1"/>
    <n v="0"/>
    <n v="0"/>
    <n v="0"/>
    <n v="0"/>
    <n v="0"/>
    <n v="8000"/>
    <n v="0"/>
    <n v="8000"/>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54"/>
    <n v="90"/>
    <n v="0"/>
    <n v="4"/>
    <n v="570206"/>
    <n v="303"/>
    <n v="1"/>
    <n v="0"/>
    <n v="0"/>
    <n v="0"/>
    <n v="0"/>
    <n v="0"/>
    <n v="164.41"/>
    <n v="0"/>
    <n v="164.41"/>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54"/>
    <n v="90"/>
    <n v="0"/>
    <n v="4"/>
    <n v="530809"/>
    <n v="303"/>
    <n v="1"/>
    <n v="0"/>
    <n v="0"/>
    <n v="0"/>
    <n v="0"/>
    <n v="0"/>
    <n v="16.68"/>
    <n v="0"/>
    <n v="16.68"/>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54"/>
    <n v="90"/>
    <n v="0"/>
    <n v="4"/>
    <n v="530303"/>
    <n v="303"/>
    <n v="1"/>
    <n v="0"/>
    <n v="0"/>
    <n v="0"/>
    <n v="0"/>
    <n v="0"/>
    <n v="68.05"/>
    <n v="0"/>
    <n v="68.05"/>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54"/>
    <n v="90"/>
    <n v="0"/>
    <n v="4"/>
    <n v="530209"/>
    <n v="303"/>
    <n v="1"/>
    <n v="0"/>
    <n v="0"/>
    <n v="0"/>
    <n v="0"/>
    <n v="0"/>
    <n v="0.02"/>
    <n v="0"/>
    <n v="0.02"/>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54"/>
    <n v="90"/>
    <n v="0"/>
    <n v="4"/>
    <n v="530801"/>
    <n v="303"/>
    <n v="1"/>
    <n v="0"/>
    <n v="0"/>
    <n v="0"/>
    <n v="0"/>
    <n v="0"/>
    <n v="0.1"/>
    <n v="0"/>
    <n v="0.1"/>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55"/>
    <n v="57"/>
    <n v="0"/>
    <n v="1"/>
    <n v="530813"/>
    <n v="304"/>
    <n v="1"/>
    <n v="0"/>
    <n v="0"/>
    <n v="0"/>
    <n v="0"/>
    <n v="0"/>
    <n v="0.06"/>
    <n v="0"/>
    <n v="0.06"/>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55"/>
    <n v="90"/>
    <n v="0"/>
    <n v="1"/>
    <n v="570102"/>
    <n v="304"/>
    <n v="1"/>
    <n v="0"/>
    <n v="0"/>
    <n v="0"/>
    <n v="0"/>
    <n v="0"/>
    <n v="2000"/>
    <n v="0"/>
    <n v="2000"/>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55"/>
    <n v="57"/>
    <n v="0"/>
    <n v="1"/>
    <n v="530404"/>
    <n v="304"/>
    <n v="1"/>
    <n v="0"/>
    <n v="0"/>
    <n v="0"/>
    <n v="0"/>
    <n v="0"/>
    <n v="242.95"/>
    <n v="0"/>
    <n v="242.95"/>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55"/>
    <n v="57"/>
    <n v="0"/>
    <n v="1"/>
    <n v="530811"/>
    <n v="304"/>
    <n v="1"/>
    <n v="0"/>
    <n v="0"/>
    <n v="0"/>
    <n v="0"/>
    <n v="0"/>
    <n v="9.49"/>
    <n v="0"/>
    <n v="9.49"/>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055"/>
    <n v="90"/>
    <n v="0"/>
    <n v="1"/>
    <n v="530826"/>
    <n v="304"/>
    <n v="1"/>
    <n v="0"/>
    <n v="0"/>
    <n v="0"/>
    <n v="0"/>
    <n v="0"/>
    <n v="3500.35"/>
    <n v="0"/>
    <n v="3500.35"/>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070"/>
    <n v="90"/>
    <n v="0"/>
    <n v="4"/>
    <n v="530104"/>
    <n v="401"/>
    <n v="1"/>
    <n v="0"/>
    <n v="0"/>
    <n v="0"/>
    <n v="0"/>
    <n v="0"/>
    <n v="990"/>
    <n v="0"/>
    <n v="990"/>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070"/>
    <n v="90"/>
    <n v="0"/>
    <n v="4"/>
    <n v="530826"/>
    <n v="401"/>
    <n v="1"/>
    <n v="0"/>
    <n v="0"/>
    <n v="0"/>
    <n v="0"/>
    <n v="0"/>
    <n v="3163.14"/>
    <n v="0"/>
    <n v="3163.14"/>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070"/>
    <n v="90"/>
    <n v="0"/>
    <n v="4"/>
    <n v="530809"/>
    <n v="401"/>
    <n v="1"/>
    <n v="0"/>
    <n v="0"/>
    <n v="0"/>
    <n v="0"/>
    <n v="0"/>
    <n v="0.13"/>
    <n v="0"/>
    <n v="0.13"/>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070"/>
    <n v="90"/>
    <n v="0"/>
    <n v="4"/>
    <n v="570201"/>
    <n v="401"/>
    <n v="1"/>
    <n v="0"/>
    <n v="0"/>
    <n v="0"/>
    <n v="0"/>
    <n v="0"/>
    <n v="752.99"/>
    <n v="0"/>
    <n v="752.99"/>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070"/>
    <n v="90"/>
    <n v="0"/>
    <n v="4"/>
    <n v="530826"/>
    <n v="401"/>
    <n v="1"/>
    <n v="0"/>
    <n v="0"/>
    <n v="0"/>
    <n v="0"/>
    <n v="0"/>
    <n v="3576.25"/>
    <n v="0"/>
    <n v="3576.25"/>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071"/>
    <n v="90"/>
    <n v="0"/>
    <n v="1"/>
    <n v="530832"/>
    <n v="401"/>
    <n v="1"/>
    <n v="0"/>
    <n v="0"/>
    <n v="0"/>
    <n v="0"/>
    <n v="0"/>
    <n v="1.53"/>
    <n v="0"/>
    <n v="1.53"/>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071"/>
    <n v="90"/>
    <n v="0"/>
    <n v="1"/>
    <n v="570201"/>
    <n v="401"/>
    <n v="1"/>
    <n v="0"/>
    <n v="0"/>
    <n v="0"/>
    <n v="0"/>
    <n v="0"/>
    <n v="811"/>
    <n v="0"/>
    <n v="811"/>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072"/>
    <n v="90"/>
    <n v="0"/>
    <n v="1"/>
    <n v="530809"/>
    <n v="405"/>
    <n v="1"/>
    <n v="0"/>
    <n v="0"/>
    <n v="0"/>
    <n v="0"/>
    <n v="0"/>
    <n v="6614.85"/>
    <n v="0"/>
    <n v="6614.85"/>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072"/>
    <n v="90"/>
    <n v="0"/>
    <n v="1"/>
    <n v="570201"/>
    <n v="405"/>
    <n v="1"/>
    <n v="0"/>
    <n v="0"/>
    <n v="0"/>
    <n v="0"/>
    <n v="0"/>
    <n v="3338.34"/>
    <n v="0"/>
    <n v="3338.34"/>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072"/>
    <n v="90"/>
    <n v="0"/>
    <n v="1"/>
    <n v="530826"/>
    <n v="405"/>
    <n v="1"/>
    <n v="0"/>
    <n v="0"/>
    <n v="0"/>
    <n v="0"/>
    <n v="0"/>
    <n v="0.99"/>
    <n v="0"/>
    <n v="0.99"/>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072"/>
    <n v="90"/>
    <n v="0"/>
    <n v="1"/>
    <n v="530810"/>
    <n v="405"/>
    <n v="1"/>
    <n v="0"/>
    <n v="0"/>
    <n v="0"/>
    <n v="0"/>
    <n v="0"/>
    <n v="1.22"/>
    <n v="0"/>
    <n v="1.22"/>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073"/>
    <n v="90"/>
    <n v="0"/>
    <n v="4"/>
    <n v="530105"/>
    <n v="403"/>
    <n v="1"/>
    <n v="0"/>
    <n v="0"/>
    <n v="0"/>
    <n v="0"/>
    <n v="0"/>
    <n v="409.1"/>
    <n v="0"/>
    <n v="409.1"/>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073"/>
    <n v="90"/>
    <n v="0"/>
    <n v="1"/>
    <n v="530809"/>
    <n v="403"/>
    <n v="1"/>
    <n v="0"/>
    <n v="0"/>
    <n v="0"/>
    <n v="0"/>
    <n v="0"/>
    <n v="2201.84"/>
    <n v="0"/>
    <n v="2201.84"/>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073"/>
    <n v="90"/>
    <n v="0"/>
    <n v="1"/>
    <n v="530810"/>
    <n v="403"/>
    <n v="1"/>
    <n v="0"/>
    <n v="0"/>
    <n v="0"/>
    <n v="0"/>
    <n v="0"/>
    <n v="480.2"/>
    <n v="0"/>
    <n v="480.2"/>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073"/>
    <n v="90"/>
    <n v="0"/>
    <n v="1"/>
    <n v="530832"/>
    <n v="403"/>
    <n v="1"/>
    <n v="0"/>
    <n v="0"/>
    <n v="0"/>
    <n v="0"/>
    <n v="0"/>
    <n v="7.23"/>
    <n v="0"/>
    <n v="7.23"/>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073"/>
    <n v="57"/>
    <n v="0"/>
    <n v="1"/>
    <n v="530404"/>
    <n v="403"/>
    <n v="1"/>
    <n v="0"/>
    <n v="0"/>
    <n v="0"/>
    <n v="0"/>
    <n v="0"/>
    <n v="407.04"/>
    <n v="0"/>
    <n v="407.04"/>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073"/>
    <n v="90"/>
    <n v="0"/>
    <n v="1"/>
    <n v="530209"/>
    <n v="403"/>
    <n v="1"/>
    <n v="0"/>
    <n v="0"/>
    <n v="0"/>
    <n v="0"/>
    <n v="0"/>
    <n v="2"/>
    <n v="0"/>
    <n v="2"/>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073"/>
    <n v="57"/>
    <n v="0"/>
    <n v="1"/>
    <n v="530813"/>
    <n v="403"/>
    <n v="1"/>
    <n v="0"/>
    <n v="0"/>
    <n v="0"/>
    <n v="0"/>
    <n v="0"/>
    <n v="470"/>
    <n v="0"/>
    <n v="470"/>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090"/>
    <n v="90"/>
    <n v="0"/>
    <n v="4"/>
    <n v="530805"/>
    <n v="501"/>
    <n v="1"/>
    <n v="0"/>
    <n v="0"/>
    <n v="0"/>
    <n v="0"/>
    <n v="0"/>
    <n v="0.65"/>
    <n v="0"/>
    <n v="0.65"/>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090"/>
    <n v="90"/>
    <n v="0"/>
    <n v="4"/>
    <n v="530813"/>
    <n v="501"/>
    <n v="1"/>
    <n v="0"/>
    <n v="0"/>
    <n v="0"/>
    <n v="0"/>
    <n v="0"/>
    <n v="6779.96"/>
    <n v="0"/>
    <n v="6779.96"/>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090"/>
    <n v="90"/>
    <n v="0"/>
    <n v="4"/>
    <n v="570102"/>
    <n v="501"/>
    <n v="1"/>
    <n v="0"/>
    <n v="0"/>
    <n v="0"/>
    <n v="0"/>
    <n v="0"/>
    <n v="194.81"/>
    <n v="0"/>
    <n v="194.81"/>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090"/>
    <n v="90"/>
    <n v="0"/>
    <n v="4"/>
    <n v="530803"/>
    <n v="501"/>
    <n v="1"/>
    <n v="0"/>
    <n v="0"/>
    <n v="0"/>
    <n v="0"/>
    <n v="0"/>
    <n v="0.03"/>
    <n v="0"/>
    <n v="0.03"/>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090"/>
    <n v="90"/>
    <n v="0"/>
    <n v="4"/>
    <n v="530104"/>
    <n v="501"/>
    <n v="1"/>
    <n v="0"/>
    <n v="0"/>
    <n v="0"/>
    <n v="0"/>
    <n v="0"/>
    <n v="14000"/>
    <n v="0"/>
    <n v="14000"/>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090"/>
    <n v="90"/>
    <n v="0"/>
    <n v="4"/>
    <n v="570206"/>
    <n v="501"/>
    <n v="1"/>
    <n v="0"/>
    <n v="0"/>
    <n v="0"/>
    <n v="0"/>
    <n v="0"/>
    <n v="17.04"/>
    <n v="0"/>
    <n v="17.04"/>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090"/>
    <n v="90"/>
    <n v="0"/>
    <n v="1"/>
    <n v="530801"/>
    <n v="501"/>
    <n v="1"/>
    <n v="0"/>
    <n v="0"/>
    <n v="0"/>
    <n v="0"/>
    <n v="0"/>
    <n v="1.5"/>
    <n v="0"/>
    <n v="1.5"/>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090"/>
    <n v="90"/>
    <n v="0"/>
    <n v="1"/>
    <n v="530826"/>
    <n v="501"/>
    <n v="1"/>
    <n v="0"/>
    <n v="0"/>
    <n v="0"/>
    <n v="0"/>
    <n v="0"/>
    <n v="8571.6"/>
    <n v="0"/>
    <n v="8571.6"/>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091"/>
    <n v="90"/>
    <n v="0"/>
    <n v="1"/>
    <n v="530101"/>
    <n v="501"/>
    <n v="1"/>
    <n v="0"/>
    <n v="0"/>
    <n v="0"/>
    <n v="0"/>
    <n v="0"/>
    <n v="378.5"/>
    <n v="0"/>
    <n v="378.5"/>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092"/>
    <n v="57"/>
    <n v="0"/>
    <n v="1"/>
    <n v="530417"/>
    <n v="504"/>
    <n v="1"/>
    <n v="0"/>
    <n v="0"/>
    <n v="0"/>
    <n v="0"/>
    <n v="0"/>
    <n v="262.20999999999998"/>
    <n v="0"/>
    <n v="262.20999999999998"/>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092"/>
    <n v="90"/>
    <n v="0"/>
    <n v="1"/>
    <n v="530101"/>
    <n v="504"/>
    <n v="1"/>
    <n v="0"/>
    <n v="0"/>
    <n v="0"/>
    <n v="0"/>
    <n v="0"/>
    <n v="229.42"/>
    <n v="0"/>
    <n v="229.42"/>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092"/>
    <n v="90"/>
    <n v="0"/>
    <n v="1"/>
    <n v="530809"/>
    <n v="504"/>
    <n v="1"/>
    <n v="0"/>
    <n v="0"/>
    <n v="0"/>
    <n v="0"/>
    <n v="0"/>
    <n v="324.20999999999998"/>
    <n v="0"/>
    <n v="324.20999999999998"/>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092"/>
    <n v="90"/>
    <n v="0"/>
    <n v="1"/>
    <n v="530803"/>
    <n v="504"/>
    <n v="1"/>
    <n v="0"/>
    <n v="0"/>
    <n v="0"/>
    <n v="0"/>
    <n v="0"/>
    <n v="2"/>
    <n v="0"/>
    <n v="2"/>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092"/>
    <n v="90"/>
    <n v="0"/>
    <n v="1"/>
    <n v="530805"/>
    <n v="504"/>
    <n v="1"/>
    <n v="0"/>
    <n v="0"/>
    <n v="0"/>
    <n v="0"/>
    <n v="0"/>
    <n v="0.05"/>
    <n v="0"/>
    <n v="0.05"/>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092"/>
    <n v="90"/>
    <n v="0"/>
    <n v="1"/>
    <n v="530802"/>
    <n v="504"/>
    <n v="1"/>
    <n v="0"/>
    <n v="0"/>
    <n v="0"/>
    <n v="0"/>
    <n v="0"/>
    <n v="388.5"/>
    <n v="0"/>
    <n v="388.5"/>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093"/>
    <n v="90"/>
    <n v="0"/>
    <n v="1"/>
    <n v="530208"/>
    <n v="505"/>
    <n v="1"/>
    <n v="0"/>
    <n v="0"/>
    <n v="0"/>
    <n v="0"/>
    <n v="0"/>
    <n v="823.1"/>
    <n v="0"/>
    <n v="823.1"/>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093"/>
    <n v="90"/>
    <n v="0"/>
    <n v="1"/>
    <n v="570201"/>
    <n v="505"/>
    <n v="1"/>
    <n v="0"/>
    <n v="0"/>
    <n v="0"/>
    <n v="0"/>
    <n v="0"/>
    <n v="740.94"/>
    <n v="0"/>
    <n v="740.94"/>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093"/>
    <n v="90"/>
    <n v="0"/>
    <n v="1"/>
    <n v="530803"/>
    <n v="505"/>
    <n v="1"/>
    <n v="0"/>
    <n v="0"/>
    <n v="0"/>
    <n v="0"/>
    <n v="0"/>
    <n v="0.91"/>
    <n v="0"/>
    <n v="0.91"/>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093"/>
    <n v="90"/>
    <n v="0"/>
    <n v="1"/>
    <n v="530802"/>
    <n v="505"/>
    <n v="1"/>
    <n v="0"/>
    <n v="0"/>
    <n v="0"/>
    <n v="0"/>
    <n v="0"/>
    <n v="283.35000000000002"/>
    <n v="0"/>
    <n v="283.35000000000002"/>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110"/>
    <n v="90"/>
    <n v="0"/>
    <n v="4"/>
    <n v="530805"/>
    <n v="601"/>
    <n v="1"/>
    <n v="0"/>
    <n v="0"/>
    <n v="0"/>
    <n v="0"/>
    <n v="0"/>
    <n v="237.65"/>
    <n v="0"/>
    <n v="237.65"/>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110"/>
    <n v="90"/>
    <n v="0"/>
    <n v="4"/>
    <n v="530807"/>
    <n v="601"/>
    <n v="1"/>
    <n v="0"/>
    <n v="0"/>
    <n v="0"/>
    <n v="0"/>
    <n v="0"/>
    <n v="1662.6"/>
    <n v="0"/>
    <n v="1662.6"/>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110"/>
    <n v="90"/>
    <n v="0"/>
    <n v="4"/>
    <n v="530811"/>
    <n v="601"/>
    <n v="1"/>
    <n v="0"/>
    <n v="0"/>
    <n v="0"/>
    <n v="0"/>
    <n v="0"/>
    <n v="2"/>
    <n v="0"/>
    <n v="2"/>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110"/>
    <n v="90"/>
    <n v="0"/>
    <n v="1"/>
    <n v="530826"/>
    <n v="601"/>
    <n v="1"/>
    <n v="0"/>
    <n v="0"/>
    <n v="0"/>
    <n v="0"/>
    <n v="0"/>
    <n v="38300.81"/>
    <n v="0"/>
    <n v="38300.81"/>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110"/>
    <n v="90"/>
    <n v="0"/>
    <n v="1"/>
    <n v="530826"/>
    <n v="601"/>
    <n v="1"/>
    <n v="0"/>
    <n v="0"/>
    <n v="0"/>
    <n v="0"/>
    <n v="0"/>
    <n v="16697.419999999998"/>
    <n v="0"/>
    <n v="16697.419999999998"/>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110"/>
    <n v="90"/>
    <n v="0"/>
    <n v="1"/>
    <n v="530809"/>
    <n v="601"/>
    <n v="1"/>
    <n v="0"/>
    <n v="0"/>
    <n v="0"/>
    <n v="0"/>
    <n v="0"/>
    <n v="7448.37"/>
    <n v="0"/>
    <n v="7448.37"/>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112"/>
    <n v="90"/>
    <n v="0"/>
    <n v="5"/>
    <n v="530104"/>
    <n v="601"/>
    <n v="1"/>
    <n v="0"/>
    <n v="0"/>
    <n v="0"/>
    <n v="0"/>
    <n v="0"/>
    <n v="800"/>
    <n v="0"/>
    <n v="800"/>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112"/>
    <n v="90"/>
    <n v="0"/>
    <n v="5"/>
    <n v="570102"/>
    <n v="601"/>
    <n v="1"/>
    <n v="0"/>
    <n v="0"/>
    <n v="0"/>
    <n v="0"/>
    <n v="0"/>
    <n v="600"/>
    <n v="0"/>
    <n v="600"/>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115"/>
    <n v="57"/>
    <n v="0"/>
    <n v="1"/>
    <n v="530404"/>
    <n v="606"/>
    <n v="1"/>
    <n v="0"/>
    <n v="0"/>
    <n v="0"/>
    <n v="0"/>
    <n v="0"/>
    <n v="3980"/>
    <n v="0"/>
    <n v="3980"/>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116"/>
    <n v="90"/>
    <n v="0"/>
    <n v="1"/>
    <n v="530809"/>
    <n v="602"/>
    <n v="1"/>
    <n v="0"/>
    <n v="0"/>
    <n v="0"/>
    <n v="0"/>
    <n v="0"/>
    <n v="2.27"/>
    <n v="0"/>
    <n v="2.27"/>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116"/>
    <n v="90"/>
    <n v="0"/>
    <n v="1"/>
    <n v="530826"/>
    <n v="602"/>
    <n v="1"/>
    <n v="0"/>
    <n v="0"/>
    <n v="0"/>
    <n v="0"/>
    <n v="0"/>
    <n v="0.2"/>
    <n v="0"/>
    <n v="0.2"/>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116"/>
    <n v="57"/>
    <n v="0"/>
    <n v="1"/>
    <n v="530604"/>
    <n v="602"/>
    <n v="1"/>
    <n v="0"/>
    <n v="0"/>
    <n v="0"/>
    <n v="0"/>
    <n v="0"/>
    <n v="116.2"/>
    <n v="0"/>
    <n v="116.2"/>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116"/>
    <n v="57"/>
    <n v="0"/>
    <n v="1"/>
    <n v="530803"/>
    <n v="602"/>
    <n v="1"/>
    <n v="0"/>
    <n v="0"/>
    <n v="0"/>
    <n v="0"/>
    <n v="0"/>
    <n v="269.81"/>
    <n v="0"/>
    <n v="269.81"/>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116"/>
    <n v="57"/>
    <n v="0"/>
    <n v="1"/>
    <n v="530601"/>
    <n v="602"/>
    <n v="1"/>
    <n v="0"/>
    <n v="0"/>
    <n v="0"/>
    <n v="0"/>
    <n v="0"/>
    <n v="50"/>
    <n v="0"/>
    <n v="50"/>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0"/>
    <n v="90"/>
    <n v="0"/>
    <n v="4"/>
    <n v="530826"/>
    <n v="701"/>
    <n v="1"/>
    <n v="0"/>
    <n v="0"/>
    <n v="0"/>
    <n v="0"/>
    <n v="0"/>
    <n v="4044.16"/>
    <n v="0"/>
    <n v="4044.16"/>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1"/>
    <n v="90"/>
    <n v="0"/>
    <n v="5"/>
    <n v="530826"/>
    <n v="712"/>
    <n v="1"/>
    <n v="0"/>
    <n v="0"/>
    <n v="0"/>
    <n v="0"/>
    <n v="0"/>
    <n v="0.02"/>
    <n v="0"/>
    <n v="0.02"/>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1"/>
    <n v="90"/>
    <n v="0"/>
    <n v="5"/>
    <n v="530810"/>
    <n v="712"/>
    <n v="1"/>
    <n v="0"/>
    <n v="0"/>
    <n v="0"/>
    <n v="0"/>
    <n v="0"/>
    <n v="0.02"/>
    <n v="0"/>
    <n v="0.02"/>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1"/>
    <n v="90"/>
    <n v="0"/>
    <n v="5"/>
    <n v="530809"/>
    <n v="712"/>
    <n v="1"/>
    <n v="0"/>
    <n v="0"/>
    <n v="0"/>
    <n v="0"/>
    <n v="0"/>
    <n v="47.96"/>
    <n v="0"/>
    <n v="47.96"/>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1"/>
    <n v="90"/>
    <n v="0"/>
    <n v="5"/>
    <n v="530104"/>
    <n v="712"/>
    <n v="1"/>
    <n v="0"/>
    <n v="0"/>
    <n v="0"/>
    <n v="0"/>
    <n v="0"/>
    <n v="86.05"/>
    <n v="0"/>
    <n v="86.05"/>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2"/>
    <n v="90"/>
    <n v="0"/>
    <n v="1"/>
    <n v="530810"/>
    <n v="701"/>
    <n v="1"/>
    <n v="0"/>
    <n v="0"/>
    <n v="0"/>
    <n v="0"/>
    <n v="0"/>
    <n v="0.03"/>
    <n v="0"/>
    <n v="0.03"/>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2"/>
    <n v="90"/>
    <n v="0"/>
    <n v="1"/>
    <n v="530809"/>
    <n v="701"/>
    <n v="1"/>
    <n v="0"/>
    <n v="0"/>
    <n v="0"/>
    <n v="0"/>
    <n v="0"/>
    <n v="0.02"/>
    <n v="0"/>
    <n v="0.02"/>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2"/>
    <n v="90"/>
    <n v="0"/>
    <n v="1"/>
    <n v="530404"/>
    <n v="701"/>
    <n v="1"/>
    <n v="0"/>
    <n v="0"/>
    <n v="0"/>
    <n v="0"/>
    <n v="0"/>
    <n v="0.28999999999999998"/>
    <n v="0"/>
    <n v="0.28999999999999998"/>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2"/>
    <n v="90"/>
    <n v="0"/>
    <n v="1"/>
    <n v="570201"/>
    <n v="701"/>
    <n v="1"/>
    <n v="0"/>
    <n v="0"/>
    <n v="0"/>
    <n v="0"/>
    <n v="0"/>
    <n v="853.82"/>
    <n v="0"/>
    <n v="853.82"/>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4"/>
    <n v="90"/>
    <n v="0"/>
    <n v="4"/>
    <n v="530809"/>
    <n v="706"/>
    <n v="1"/>
    <n v="0"/>
    <n v="0"/>
    <n v="0"/>
    <n v="0"/>
    <n v="0"/>
    <n v="834.82"/>
    <n v="0"/>
    <n v="834.82"/>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5"/>
    <n v="57"/>
    <n v="0"/>
    <n v="1"/>
    <n v="530203"/>
    <n v="709"/>
    <n v="1"/>
    <n v="0"/>
    <n v="0"/>
    <n v="0"/>
    <n v="0"/>
    <n v="0"/>
    <n v="113.5"/>
    <n v="0"/>
    <n v="113.5"/>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5"/>
    <n v="57"/>
    <n v="0"/>
    <n v="1"/>
    <n v="530811"/>
    <n v="709"/>
    <n v="1"/>
    <n v="0"/>
    <n v="0"/>
    <n v="0"/>
    <n v="0"/>
    <n v="0"/>
    <n v="21.3"/>
    <n v="0"/>
    <n v="21.3"/>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5"/>
    <n v="90"/>
    <n v="0"/>
    <n v="1"/>
    <n v="530810"/>
    <n v="709"/>
    <n v="1"/>
    <n v="0"/>
    <n v="0"/>
    <n v="0"/>
    <n v="0"/>
    <n v="0"/>
    <n v="8.6199999999999992"/>
    <n v="0"/>
    <n v="8.6199999999999992"/>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5"/>
    <n v="90"/>
    <n v="0"/>
    <n v="4"/>
    <n v="530104"/>
    <n v="709"/>
    <n v="1"/>
    <n v="0"/>
    <n v="0"/>
    <n v="0"/>
    <n v="0"/>
    <n v="0"/>
    <n v="8180.99"/>
    <n v="0"/>
    <n v="8180.99"/>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5"/>
    <n v="90"/>
    <n v="0"/>
    <n v="4"/>
    <n v="530105"/>
    <n v="709"/>
    <n v="1"/>
    <n v="0"/>
    <n v="0"/>
    <n v="0"/>
    <n v="0"/>
    <n v="0"/>
    <n v="51.82"/>
    <n v="0"/>
    <n v="51.82"/>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5"/>
    <n v="90"/>
    <n v="0"/>
    <n v="4"/>
    <n v="570102"/>
    <n v="709"/>
    <n v="1"/>
    <n v="0"/>
    <n v="0"/>
    <n v="0"/>
    <n v="0"/>
    <n v="0"/>
    <n v="277.52"/>
    <n v="0"/>
    <n v="277.52"/>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5"/>
    <n v="90"/>
    <n v="0"/>
    <n v="4"/>
    <n v="530809"/>
    <n v="709"/>
    <n v="1"/>
    <n v="0"/>
    <n v="0"/>
    <n v="0"/>
    <n v="0"/>
    <n v="0"/>
    <n v="41.2"/>
    <n v="0"/>
    <n v="41.2"/>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5"/>
    <n v="90"/>
    <n v="0"/>
    <n v="4"/>
    <n v="530810"/>
    <n v="709"/>
    <n v="1"/>
    <n v="0"/>
    <n v="0"/>
    <n v="0"/>
    <n v="0"/>
    <n v="0"/>
    <n v="14.1"/>
    <n v="0"/>
    <n v="14.1"/>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5"/>
    <n v="90"/>
    <n v="0"/>
    <n v="4"/>
    <n v="530826"/>
    <n v="709"/>
    <n v="1"/>
    <n v="0"/>
    <n v="0"/>
    <n v="0"/>
    <n v="0"/>
    <n v="0"/>
    <n v="20.77"/>
    <n v="0"/>
    <n v="20.77"/>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5"/>
    <n v="90"/>
    <n v="0"/>
    <n v="4"/>
    <n v="530832"/>
    <n v="709"/>
    <n v="1"/>
    <n v="0"/>
    <n v="0"/>
    <n v="0"/>
    <n v="0"/>
    <n v="0"/>
    <n v="10.33"/>
    <n v="0"/>
    <n v="10.33"/>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5"/>
    <n v="90"/>
    <n v="0"/>
    <n v="4"/>
    <n v="530802"/>
    <n v="709"/>
    <n v="1"/>
    <n v="0"/>
    <n v="0"/>
    <n v="0"/>
    <n v="0"/>
    <n v="0"/>
    <n v="5437.4"/>
    <n v="0"/>
    <n v="5437.4"/>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6"/>
    <n v="90"/>
    <n v="0"/>
    <n v="1"/>
    <n v="530101"/>
    <n v="712"/>
    <n v="1"/>
    <n v="0"/>
    <n v="0"/>
    <n v="0"/>
    <n v="0"/>
    <n v="0"/>
    <n v="301.88"/>
    <n v="0"/>
    <n v="301.88"/>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6"/>
    <n v="90"/>
    <n v="0"/>
    <n v="1"/>
    <n v="530301"/>
    <n v="712"/>
    <n v="1"/>
    <n v="0"/>
    <n v="0"/>
    <n v="0"/>
    <n v="0"/>
    <n v="0"/>
    <n v="16"/>
    <n v="0"/>
    <n v="16"/>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6"/>
    <n v="90"/>
    <n v="0"/>
    <n v="1"/>
    <n v="530809"/>
    <n v="712"/>
    <n v="1"/>
    <n v="0"/>
    <n v="0"/>
    <n v="0"/>
    <n v="0"/>
    <n v="0"/>
    <n v="0.25"/>
    <n v="0"/>
    <n v="0.25"/>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6"/>
    <n v="90"/>
    <n v="0"/>
    <n v="1"/>
    <n v="530826"/>
    <n v="712"/>
    <n v="1"/>
    <n v="0"/>
    <n v="0"/>
    <n v="0"/>
    <n v="0"/>
    <n v="0"/>
    <n v="6.95"/>
    <n v="0"/>
    <n v="6.95"/>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6"/>
    <n v="90"/>
    <n v="0"/>
    <n v="4"/>
    <n v="530826"/>
    <n v="712"/>
    <n v="1"/>
    <n v="0"/>
    <n v="0"/>
    <n v="0"/>
    <n v="0"/>
    <n v="0"/>
    <n v="6779.39"/>
    <n v="0"/>
    <n v="6779.39"/>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6"/>
    <n v="90"/>
    <n v="0"/>
    <n v="4"/>
    <n v="530209"/>
    <n v="712"/>
    <n v="1"/>
    <n v="0"/>
    <n v="0"/>
    <n v="0"/>
    <n v="0"/>
    <n v="0"/>
    <n v="425.5"/>
    <n v="0"/>
    <n v="425.5"/>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6"/>
    <n v="90"/>
    <n v="0"/>
    <n v="4"/>
    <n v="530809"/>
    <n v="712"/>
    <n v="1"/>
    <n v="0"/>
    <n v="0"/>
    <n v="0"/>
    <n v="0"/>
    <n v="0"/>
    <n v="1059.1400000000001"/>
    <n v="0"/>
    <n v="1059.1400000000001"/>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6"/>
    <n v="90"/>
    <n v="0"/>
    <n v="4"/>
    <n v="530810"/>
    <n v="712"/>
    <n v="1"/>
    <n v="0"/>
    <n v="0"/>
    <n v="0"/>
    <n v="0"/>
    <n v="0"/>
    <n v="6837.77"/>
    <n v="0"/>
    <n v="6837.77"/>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6"/>
    <n v="90"/>
    <n v="0"/>
    <n v="1"/>
    <n v="530832"/>
    <n v="712"/>
    <n v="1"/>
    <n v="0"/>
    <n v="0"/>
    <n v="0"/>
    <n v="0"/>
    <n v="0"/>
    <n v="6779.95"/>
    <n v="0"/>
    <n v="6779.95"/>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39"/>
    <n v="90"/>
    <n v="0"/>
    <n v="4"/>
    <n v="530826"/>
    <n v="710"/>
    <n v="1"/>
    <n v="0"/>
    <n v="0"/>
    <n v="0"/>
    <n v="0"/>
    <n v="0"/>
    <n v="5713.54"/>
    <n v="0"/>
    <n v="5713.54"/>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40"/>
    <n v="90"/>
    <n v="0"/>
    <n v="1"/>
    <n v="530809"/>
    <n v="713"/>
    <n v="1"/>
    <n v="0"/>
    <n v="0"/>
    <n v="0"/>
    <n v="0"/>
    <n v="0"/>
    <n v="0.08"/>
    <n v="0"/>
    <n v="0.08"/>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40"/>
    <n v="90"/>
    <n v="0"/>
    <n v="4"/>
    <n v="530807"/>
    <n v="713"/>
    <n v="1"/>
    <n v="0"/>
    <n v="0"/>
    <n v="0"/>
    <n v="0"/>
    <n v="0"/>
    <n v="3500"/>
    <n v="0"/>
    <n v="3500"/>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40"/>
    <n v="90"/>
    <n v="0"/>
    <n v="1"/>
    <n v="530832"/>
    <n v="713"/>
    <n v="1"/>
    <n v="0"/>
    <n v="0"/>
    <n v="0"/>
    <n v="0"/>
    <n v="0"/>
    <n v="6702.38"/>
    <n v="0"/>
    <n v="6702.38"/>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40"/>
    <n v="90"/>
    <n v="0"/>
    <n v="1"/>
    <n v="530804"/>
    <n v="713"/>
    <n v="1"/>
    <n v="0"/>
    <n v="0"/>
    <n v="0"/>
    <n v="0"/>
    <n v="0"/>
    <n v="2753.35"/>
    <n v="0"/>
    <n v="2753.35"/>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140"/>
    <n v="90"/>
    <n v="0"/>
    <n v="1"/>
    <n v="530810"/>
    <n v="713"/>
    <n v="1"/>
    <n v="0"/>
    <n v="0"/>
    <n v="0"/>
    <n v="0"/>
    <n v="0"/>
    <n v="7.0000000000000007E-2"/>
    <n v="0"/>
    <n v="7.0000000000000007E-2"/>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162"/>
    <n v="90"/>
    <n v="0"/>
    <n v="1"/>
    <n v="530809"/>
    <n v="801"/>
    <n v="1"/>
    <n v="0"/>
    <n v="0"/>
    <n v="0"/>
    <n v="0"/>
    <n v="0"/>
    <n v="0.22"/>
    <n v="0"/>
    <n v="0.22"/>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162"/>
    <n v="90"/>
    <n v="0"/>
    <n v="1"/>
    <n v="530832"/>
    <n v="801"/>
    <n v="1"/>
    <n v="0"/>
    <n v="0"/>
    <n v="0"/>
    <n v="0"/>
    <n v="0"/>
    <n v="4.08"/>
    <n v="0"/>
    <n v="4.08"/>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162"/>
    <n v="90"/>
    <n v="0"/>
    <n v="1"/>
    <n v="530826"/>
    <n v="801"/>
    <n v="1"/>
    <n v="0"/>
    <n v="0"/>
    <n v="0"/>
    <n v="0"/>
    <n v="0"/>
    <n v="2.13"/>
    <n v="0"/>
    <n v="2.13"/>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162"/>
    <n v="90"/>
    <n v="0"/>
    <n v="1"/>
    <n v="530810"/>
    <n v="801"/>
    <n v="1"/>
    <n v="0"/>
    <n v="0"/>
    <n v="0"/>
    <n v="0"/>
    <n v="0"/>
    <n v="15.49"/>
    <n v="0"/>
    <n v="15.49"/>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162"/>
    <n v="90"/>
    <n v="0"/>
    <n v="1"/>
    <n v="530804"/>
    <n v="801"/>
    <n v="1"/>
    <n v="0"/>
    <n v="0"/>
    <n v="0"/>
    <n v="0"/>
    <n v="0"/>
    <n v="134.59"/>
    <n v="0"/>
    <n v="134.59"/>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162"/>
    <n v="90"/>
    <n v="0"/>
    <n v="1"/>
    <n v="530805"/>
    <n v="801"/>
    <n v="1"/>
    <n v="0"/>
    <n v="0"/>
    <n v="0"/>
    <n v="0"/>
    <n v="0"/>
    <n v="2026.33"/>
    <n v="0"/>
    <n v="2026.33"/>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162"/>
    <n v="90"/>
    <n v="0"/>
    <n v="1"/>
    <n v="530833"/>
    <n v="801"/>
    <n v="1"/>
    <n v="0"/>
    <n v="0"/>
    <n v="0"/>
    <n v="0"/>
    <n v="0"/>
    <n v="6752.5"/>
    <n v="0"/>
    <n v="6752.5"/>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166"/>
    <n v="56"/>
    <n v="0"/>
    <n v="1"/>
    <n v="530809"/>
    <n v="804"/>
    <n v="1"/>
    <n v="0"/>
    <n v="0"/>
    <n v="0"/>
    <n v="0"/>
    <n v="0"/>
    <n v="64"/>
    <n v="0"/>
    <n v="64"/>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166"/>
    <n v="90"/>
    <n v="0"/>
    <n v="1"/>
    <n v="530809"/>
    <n v="804"/>
    <n v="1"/>
    <n v="0"/>
    <n v="0"/>
    <n v="0"/>
    <n v="0"/>
    <n v="0"/>
    <n v="41.65"/>
    <n v="0"/>
    <n v="41.65"/>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166"/>
    <n v="90"/>
    <n v="0"/>
    <n v="1"/>
    <n v="530832"/>
    <n v="804"/>
    <n v="1"/>
    <n v="0"/>
    <n v="0"/>
    <n v="0"/>
    <n v="0"/>
    <n v="0"/>
    <n v="0.49"/>
    <n v="0"/>
    <n v="0.49"/>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166"/>
    <n v="90"/>
    <n v="0"/>
    <n v="1"/>
    <n v="530826"/>
    <n v="804"/>
    <n v="1"/>
    <n v="0"/>
    <n v="0"/>
    <n v="0"/>
    <n v="0"/>
    <n v="0"/>
    <n v="2.34"/>
    <n v="0"/>
    <n v="2.34"/>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166"/>
    <n v="90"/>
    <n v="0"/>
    <n v="1"/>
    <n v="530810"/>
    <n v="804"/>
    <n v="1"/>
    <n v="0"/>
    <n v="0"/>
    <n v="0"/>
    <n v="0"/>
    <n v="0"/>
    <n v="0.6"/>
    <n v="0"/>
    <n v="0.6"/>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167"/>
    <n v="56"/>
    <n v="0"/>
    <n v="1"/>
    <n v="530809"/>
    <n v="805"/>
    <n v="1"/>
    <n v="0"/>
    <n v="0"/>
    <n v="0"/>
    <n v="0"/>
    <n v="0"/>
    <n v="2"/>
    <n v="0"/>
    <n v="2"/>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167"/>
    <n v="57"/>
    <n v="0"/>
    <n v="1"/>
    <n v="530203"/>
    <n v="805"/>
    <n v="1"/>
    <n v="0"/>
    <n v="0"/>
    <n v="0"/>
    <n v="0"/>
    <n v="0"/>
    <n v="0.1"/>
    <n v="0"/>
    <n v="0.1"/>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168"/>
    <n v="90"/>
    <n v="0"/>
    <n v="1"/>
    <n v="530805"/>
    <n v="802"/>
    <n v="1"/>
    <n v="0"/>
    <n v="0"/>
    <n v="0"/>
    <n v="0"/>
    <n v="0"/>
    <n v="0.5"/>
    <n v="0"/>
    <n v="0.5"/>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168"/>
    <n v="90"/>
    <n v="0"/>
    <n v="1"/>
    <n v="530809"/>
    <n v="802"/>
    <n v="1"/>
    <n v="0"/>
    <n v="0"/>
    <n v="0"/>
    <n v="0"/>
    <n v="0"/>
    <n v="1.64"/>
    <n v="0"/>
    <n v="1.64"/>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168"/>
    <n v="90"/>
    <n v="0"/>
    <n v="1"/>
    <n v="530803"/>
    <n v="802"/>
    <n v="1"/>
    <n v="0"/>
    <n v="0"/>
    <n v="0"/>
    <n v="0"/>
    <n v="0"/>
    <n v="3.09"/>
    <n v="0"/>
    <n v="3.09"/>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168"/>
    <n v="90"/>
    <n v="0"/>
    <n v="1"/>
    <n v="530801"/>
    <n v="802"/>
    <n v="1"/>
    <n v="0"/>
    <n v="0"/>
    <n v="0"/>
    <n v="0"/>
    <n v="0"/>
    <n v="900"/>
    <n v="0"/>
    <n v="900"/>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168"/>
    <n v="90"/>
    <n v="0"/>
    <n v="1"/>
    <n v="530235"/>
    <n v="802"/>
    <n v="1"/>
    <n v="0"/>
    <n v="0"/>
    <n v="0"/>
    <n v="0"/>
    <n v="0"/>
    <n v="12.41"/>
    <n v="0"/>
    <n v="12.41"/>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168"/>
    <n v="90"/>
    <n v="0"/>
    <n v="1"/>
    <n v="530826"/>
    <n v="802"/>
    <n v="1"/>
    <n v="0"/>
    <n v="0"/>
    <n v="0"/>
    <n v="0"/>
    <n v="0"/>
    <n v="0.14000000000000001"/>
    <n v="0"/>
    <n v="0.14000000000000001"/>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168"/>
    <n v="90"/>
    <n v="0"/>
    <n v="1"/>
    <n v="530810"/>
    <n v="802"/>
    <n v="1"/>
    <n v="0"/>
    <n v="0"/>
    <n v="0"/>
    <n v="0"/>
    <n v="0"/>
    <n v="1.52"/>
    <n v="0"/>
    <n v="1.52"/>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168"/>
    <n v="90"/>
    <n v="0"/>
    <n v="1"/>
    <n v="530303"/>
    <n v="802"/>
    <n v="1"/>
    <n v="0"/>
    <n v="0"/>
    <n v="0"/>
    <n v="0"/>
    <n v="0"/>
    <n v="1080"/>
    <n v="0"/>
    <n v="1080"/>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0"/>
    <n v="90"/>
    <n v="0"/>
    <n v="4"/>
    <n v="530809"/>
    <n v="901"/>
    <n v="1"/>
    <n v="0"/>
    <n v="0"/>
    <n v="0"/>
    <n v="0"/>
    <n v="0"/>
    <n v="1728.76"/>
    <n v="0"/>
    <n v="1728.76"/>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0"/>
    <n v="90"/>
    <n v="0"/>
    <n v="5"/>
    <n v="530801"/>
    <n v="901"/>
    <n v="1"/>
    <n v="0"/>
    <n v="0"/>
    <n v="0"/>
    <n v="0"/>
    <n v="0"/>
    <n v="200"/>
    <n v="0"/>
    <n v="200"/>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0"/>
    <n v="58"/>
    <n v="0"/>
    <n v="3"/>
    <n v="530809"/>
    <n v="901"/>
    <n v="1"/>
    <n v="0"/>
    <n v="0"/>
    <n v="0"/>
    <n v="0"/>
    <n v="0"/>
    <n v="156243.6"/>
    <n v="0"/>
    <n v="156243.6"/>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0"/>
    <n v="90"/>
    <n v="0"/>
    <n v="5"/>
    <n v="530809"/>
    <n v="901"/>
    <n v="1"/>
    <n v="0"/>
    <n v="0"/>
    <n v="0"/>
    <n v="0"/>
    <n v="0"/>
    <n v="5204.46"/>
    <n v="0"/>
    <n v="5204.46"/>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0"/>
    <n v="57"/>
    <n v="0"/>
    <n v="1"/>
    <n v="530404"/>
    <n v="901"/>
    <n v="1"/>
    <n v="0"/>
    <n v="0"/>
    <n v="0"/>
    <n v="0"/>
    <n v="0"/>
    <n v="1093.8499999999999"/>
    <n v="0"/>
    <n v="1093.8499999999999"/>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0"/>
    <n v="90"/>
    <n v="0"/>
    <n v="5"/>
    <n v="530810"/>
    <n v="901"/>
    <n v="1"/>
    <n v="0"/>
    <n v="0"/>
    <n v="0"/>
    <n v="0"/>
    <n v="0"/>
    <n v="0.1"/>
    <n v="0"/>
    <n v="0.1"/>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2"/>
    <n v="57"/>
    <n v="0"/>
    <n v="1"/>
    <n v="530813"/>
    <n v="901"/>
    <n v="1"/>
    <n v="0"/>
    <n v="0"/>
    <n v="0"/>
    <n v="0"/>
    <n v="0"/>
    <n v="0.1"/>
    <n v="0"/>
    <n v="0.1"/>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2"/>
    <n v="58"/>
    <n v="0"/>
    <n v="3"/>
    <n v="530809"/>
    <n v="901"/>
    <n v="1"/>
    <n v="0"/>
    <n v="0"/>
    <n v="0"/>
    <n v="0"/>
    <n v="0"/>
    <n v="1469.62"/>
    <n v="0"/>
    <n v="1469.62"/>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3"/>
    <n v="57"/>
    <n v="0"/>
    <n v="1"/>
    <n v="530405"/>
    <n v="901"/>
    <n v="1"/>
    <n v="0"/>
    <n v="0"/>
    <n v="0"/>
    <n v="0"/>
    <n v="0"/>
    <n v="2.34"/>
    <n v="0"/>
    <n v="2.34"/>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3"/>
    <n v="90"/>
    <n v="0"/>
    <n v="5"/>
    <n v="530209"/>
    <n v="901"/>
    <n v="1"/>
    <n v="0"/>
    <n v="0"/>
    <n v="0"/>
    <n v="0"/>
    <n v="0"/>
    <n v="0.02"/>
    <n v="0"/>
    <n v="0.02"/>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3"/>
    <n v="90"/>
    <n v="0"/>
    <n v="5"/>
    <n v="530235"/>
    <n v="901"/>
    <n v="1"/>
    <n v="0"/>
    <n v="0"/>
    <n v="0"/>
    <n v="0"/>
    <n v="0"/>
    <n v="634.04999999999995"/>
    <n v="0"/>
    <n v="634.04999999999995"/>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3"/>
    <n v="90"/>
    <n v="0"/>
    <n v="5"/>
    <n v="530801"/>
    <n v="901"/>
    <n v="1"/>
    <n v="0"/>
    <n v="0"/>
    <n v="0"/>
    <n v="0"/>
    <n v="0"/>
    <n v="0.05"/>
    <n v="0"/>
    <n v="0.05"/>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3"/>
    <n v="90"/>
    <n v="0"/>
    <n v="5"/>
    <n v="570201"/>
    <n v="901"/>
    <n v="1"/>
    <n v="0"/>
    <n v="0"/>
    <n v="0"/>
    <n v="0"/>
    <n v="0"/>
    <n v="349.25"/>
    <n v="0"/>
    <n v="349.25"/>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3"/>
    <n v="90"/>
    <n v="0"/>
    <n v="5"/>
    <n v="530809"/>
    <n v="901"/>
    <n v="1"/>
    <n v="0"/>
    <n v="0"/>
    <n v="0"/>
    <n v="0"/>
    <n v="0"/>
    <n v="0.22"/>
    <n v="0"/>
    <n v="0.22"/>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3"/>
    <n v="90"/>
    <n v="0"/>
    <n v="5"/>
    <n v="530810"/>
    <n v="901"/>
    <n v="1"/>
    <n v="0"/>
    <n v="0"/>
    <n v="0"/>
    <n v="0"/>
    <n v="0"/>
    <n v="0.05"/>
    <n v="0"/>
    <n v="0.05"/>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3"/>
    <n v="90"/>
    <n v="0"/>
    <n v="5"/>
    <n v="530826"/>
    <n v="901"/>
    <n v="1"/>
    <n v="0"/>
    <n v="0"/>
    <n v="0"/>
    <n v="0"/>
    <n v="0"/>
    <n v="0.52"/>
    <n v="0"/>
    <n v="0.52"/>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3"/>
    <n v="90"/>
    <n v="0"/>
    <n v="5"/>
    <n v="530833"/>
    <n v="901"/>
    <n v="1"/>
    <n v="0"/>
    <n v="0"/>
    <n v="0"/>
    <n v="0"/>
    <n v="0"/>
    <n v="0.03"/>
    <n v="0"/>
    <n v="0.03"/>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3"/>
    <n v="90"/>
    <n v="0"/>
    <n v="5"/>
    <n v="530803"/>
    <n v="901"/>
    <n v="1"/>
    <n v="0"/>
    <n v="0"/>
    <n v="0"/>
    <n v="0"/>
    <n v="0"/>
    <n v="813.21"/>
    <n v="0"/>
    <n v="813.21"/>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4"/>
    <n v="90"/>
    <n v="0"/>
    <n v="5"/>
    <n v="530101"/>
    <n v="901"/>
    <n v="1"/>
    <n v="0"/>
    <n v="0"/>
    <n v="0"/>
    <n v="0"/>
    <n v="0"/>
    <n v="2469.33"/>
    <n v="0"/>
    <n v="2469.33"/>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4"/>
    <n v="90"/>
    <n v="0"/>
    <n v="5"/>
    <n v="530826"/>
    <n v="901"/>
    <n v="1"/>
    <n v="0"/>
    <n v="0"/>
    <n v="0"/>
    <n v="0"/>
    <n v="0"/>
    <n v="2684.53"/>
    <n v="0"/>
    <n v="2684.53"/>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4"/>
    <n v="90"/>
    <n v="0"/>
    <n v="5"/>
    <n v="530809"/>
    <n v="901"/>
    <n v="1"/>
    <n v="0"/>
    <n v="0"/>
    <n v="0"/>
    <n v="0"/>
    <n v="0"/>
    <n v="1822.69"/>
    <n v="0"/>
    <n v="1822.69"/>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4"/>
    <n v="90"/>
    <n v="0"/>
    <n v="5"/>
    <n v="530405"/>
    <n v="901"/>
    <n v="1"/>
    <n v="0"/>
    <n v="0"/>
    <n v="0"/>
    <n v="0"/>
    <n v="0"/>
    <n v="0.14000000000000001"/>
    <n v="0"/>
    <n v="0.14000000000000001"/>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4"/>
    <n v="90"/>
    <n v="0"/>
    <n v="5"/>
    <n v="530301"/>
    <n v="901"/>
    <n v="1"/>
    <n v="0"/>
    <n v="0"/>
    <n v="0"/>
    <n v="0"/>
    <n v="0"/>
    <n v="37.770000000000003"/>
    <n v="0"/>
    <n v="37.770000000000003"/>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4"/>
    <n v="56"/>
    <n v="0"/>
    <n v="1"/>
    <n v="530826"/>
    <n v="901"/>
    <n v="1"/>
    <n v="0"/>
    <n v="0"/>
    <n v="0"/>
    <n v="0"/>
    <n v="0"/>
    <n v="13427.64"/>
    <n v="0"/>
    <n v="13427.64"/>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4"/>
    <n v="56"/>
    <n v="0"/>
    <n v="1"/>
    <n v="530810"/>
    <n v="901"/>
    <n v="1"/>
    <n v="0"/>
    <n v="0"/>
    <n v="0"/>
    <n v="0"/>
    <n v="0"/>
    <n v="8993.0400000000009"/>
    <n v="0"/>
    <n v="8993.0400000000009"/>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4"/>
    <n v="90"/>
    <n v="0"/>
    <n v="5"/>
    <n v="530826"/>
    <n v="901"/>
    <n v="1"/>
    <n v="0"/>
    <n v="0"/>
    <n v="0"/>
    <n v="0"/>
    <n v="0"/>
    <n v="6686.03"/>
    <n v="0"/>
    <n v="6686.03"/>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5"/>
    <n v="90"/>
    <n v="0"/>
    <n v="4"/>
    <n v="530209"/>
    <n v="901"/>
    <n v="1"/>
    <n v="0"/>
    <n v="0"/>
    <n v="0"/>
    <n v="0"/>
    <n v="0"/>
    <n v="0.1"/>
    <n v="0"/>
    <n v="0.1"/>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5"/>
    <n v="90"/>
    <n v="0"/>
    <n v="4"/>
    <n v="570102"/>
    <n v="901"/>
    <n v="1"/>
    <n v="0"/>
    <n v="0"/>
    <n v="0"/>
    <n v="0"/>
    <n v="0"/>
    <n v="2764.97"/>
    <n v="0"/>
    <n v="2764.97"/>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5"/>
    <n v="90"/>
    <n v="0"/>
    <n v="4"/>
    <n v="530810"/>
    <n v="901"/>
    <n v="1"/>
    <n v="0"/>
    <n v="0"/>
    <n v="0"/>
    <n v="0"/>
    <n v="0"/>
    <n v="0.36"/>
    <n v="0"/>
    <n v="0.36"/>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198"/>
    <n v="90"/>
    <n v="0"/>
    <n v="1"/>
    <n v="530804"/>
    <n v="901"/>
    <n v="1"/>
    <n v="0"/>
    <n v="0"/>
    <n v="0"/>
    <n v="0"/>
    <n v="0"/>
    <n v="1270.8"/>
    <n v="0"/>
    <n v="1270.8"/>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202"/>
    <n v="90"/>
    <n v="0"/>
    <n v="4"/>
    <n v="530826"/>
    <n v="901"/>
    <n v="1"/>
    <n v="0"/>
    <n v="0"/>
    <n v="0"/>
    <n v="0"/>
    <n v="0"/>
    <n v="0.11"/>
    <n v="0"/>
    <n v="0.11"/>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202"/>
    <n v="90"/>
    <n v="0"/>
    <n v="4"/>
    <n v="530809"/>
    <n v="901"/>
    <n v="1"/>
    <n v="0"/>
    <n v="0"/>
    <n v="0"/>
    <n v="0"/>
    <n v="0"/>
    <n v="133.97"/>
    <n v="0"/>
    <n v="133.97"/>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202"/>
    <n v="90"/>
    <n v="0"/>
    <n v="4"/>
    <n v="530803"/>
    <n v="901"/>
    <n v="1"/>
    <n v="0"/>
    <n v="0"/>
    <n v="0"/>
    <n v="0"/>
    <n v="0"/>
    <n v="2138.0300000000002"/>
    <n v="0"/>
    <n v="2138.0300000000002"/>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202"/>
    <n v="57"/>
    <n v="0"/>
    <n v="1"/>
    <n v="530404"/>
    <n v="901"/>
    <n v="1"/>
    <n v="0"/>
    <n v="0"/>
    <n v="0"/>
    <n v="0"/>
    <n v="0"/>
    <n v="0.71"/>
    <n v="0"/>
    <n v="0.71"/>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202"/>
    <n v="90"/>
    <n v="0"/>
    <n v="4"/>
    <n v="570102"/>
    <n v="901"/>
    <n v="1"/>
    <n v="0"/>
    <n v="0"/>
    <n v="0"/>
    <n v="0"/>
    <n v="0"/>
    <n v="0.2"/>
    <n v="0"/>
    <n v="0.2"/>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204"/>
    <n v="90"/>
    <n v="0"/>
    <n v="1"/>
    <n v="530809"/>
    <n v="901"/>
    <n v="1"/>
    <n v="0"/>
    <n v="0"/>
    <n v="0"/>
    <n v="0"/>
    <n v="0"/>
    <n v="1823.33"/>
    <n v="0"/>
    <n v="1823.33"/>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204"/>
    <n v="90"/>
    <n v="0"/>
    <n v="1"/>
    <n v="570102"/>
    <n v="901"/>
    <n v="1"/>
    <n v="0"/>
    <n v="0"/>
    <n v="0"/>
    <n v="0"/>
    <n v="0"/>
    <n v="29.16"/>
    <n v="0"/>
    <n v="29.16"/>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17"/>
    <n v="90"/>
    <n v="0"/>
    <n v="3"/>
    <n v="530606"/>
    <n v="2403"/>
    <n v="1"/>
    <n v="0"/>
    <n v="0"/>
    <n v="0"/>
    <n v="0"/>
    <n v="0"/>
    <n v="2424"/>
    <n v="0"/>
    <n v="2424"/>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17"/>
    <n v="90"/>
    <n v="0"/>
    <n v="3"/>
    <n v="530811"/>
    <n v="2403"/>
    <n v="1"/>
    <n v="0"/>
    <n v="0"/>
    <n v="0"/>
    <n v="0"/>
    <n v="0"/>
    <n v="46.69"/>
    <n v="0"/>
    <n v="46.69"/>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17"/>
    <n v="90"/>
    <n v="0"/>
    <n v="3"/>
    <n v="530803"/>
    <n v="2403"/>
    <n v="1"/>
    <n v="0"/>
    <n v="0"/>
    <n v="0"/>
    <n v="0"/>
    <n v="0"/>
    <n v="4816.41"/>
    <n v="0"/>
    <n v="4816.41"/>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18"/>
    <n v="90"/>
    <n v="0"/>
    <n v="3"/>
    <n v="530809"/>
    <n v="921"/>
    <n v="1"/>
    <n v="0"/>
    <n v="0"/>
    <n v="0"/>
    <n v="0"/>
    <n v="0"/>
    <n v="10"/>
    <n v="0"/>
    <n v="10"/>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18"/>
    <n v="90"/>
    <n v="0"/>
    <n v="3"/>
    <n v="570201"/>
    <n v="921"/>
    <n v="1"/>
    <n v="0"/>
    <n v="0"/>
    <n v="0"/>
    <n v="0"/>
    <n v="0"/>
    <n v="85.41"/>
    <n v="0"/>
    <n v="85.41"/>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18"/>
    <n v="90"/>
    <n v="0"/>
    <n v="3"/>
    <n v="530826"/>
    <n v="921"/>
    <n v="1"/>
    <n v="0"/>
    <n v="0"/>
    <n v="0"/>
    <n v="0"/>
    <n v="0"/>
    <n v="3"/>
    <n v="0"/>
    <n v="3"/>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19"/>
    <n v="57"/>
    <n v="0"/>
    <n v="1"/>
    <n v="530404"/>
    <n v="908"/>
    <n v="1"/>
    <n v="0"/>
    <n v="0"/>
    <n v="0"/>
    <n v="0"/>
    <n v="0"/>
    <n v="2452.06"/>
    <n v="0"/>
    <n v="2452.06"/>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19"/>
    <n v="57"/>
    <n v="0"/>
    <n v="2"/>
    <n v="530404"/>
    <n v="908"/>
    <n v="1"/>
    <n v="0"/>
    <n v="0"/>
    <n v="0"/>
    <n v="0"/>
    <n v="0"/>
    <n v="955.6"/>
    <n v="0"/>
    <n v="955.6"/>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19"/>
    <n v="57"/>
    <n v="0"/>
    <n v="1"/>
    <n v="530813"/>
    <n v="908"/>
    <n v="1"/>
    <n v="0"/>
    <n v="0"/>
    <n v="0"/>
    <n v="0"/>
    <n v="0"/>
    <n v="1100"/>
    <n v="0"/>
    <n v="1100"/>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22"/>
    <n v="90"/>
    <n v="0"/>
    <n v="4"/>
    <n v="530809"/>
    <n v="906"/>
    <n v="1"/>
    <n v="0"/>
    <n v="0"/>
    <n v="0"/>
    <n v="0"/>
    <n v="0"/>
    <n v="10523.98"/>
    <n v="0"/>
    <n v="10523.98"/>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22"/>
    <n v="90"/>
    <n v="0"/>
    <n v="4"/>
    <n v="530105"/>
    <n v="906"/>
    <n v="1"/>
    <n v="0"/>
    <n v="0"/>
    <n v="0"/>
    <n v="0"/>
    <n v="0"/>
    <n v="923.9"/>
    <n v="0"/>
    <n v="923.9"/>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23"/>
    <n v="90"/>
    <n v="0"/>
    <n v="1"/>
    <n v="530405"/>
    <n v="914"/>
    <n v="1"/>
    <n v="0"/>
    <n v="0"/>
    <n v="0"/>
    <n v="0"/>
    <n v="0"/>
    <n v="77.099999999999994"/>
    <n v="0"/>
    <n v="77.099999999999994"/>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23"/>
    <n v="90"/>
    <n v="0"/>
    <n v="1"/>
    <n v="530809"/>
    <n v="914"/>
    <n v="1"/>
    <n v="0"/>
    <n v="0"/>
    <n v="0"/>
    <n v="0"/>
    <n v="0"/>
    <n v="1505.61"/>
    <n v="0"/>
    <n v="1505.61"/>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23"/>
    <n v="90"/>
    <n v="0"/>
    <n v="1"/>
    <n v="530208"/>
    <n v="914"/>
    <n v="1"/>
    <n v="0"/>
    <n v="0"/>
    <n v="0"/>
    <n v="0"/>
    <n v="0"/>
    <n v="5563.32"/>
    <n v="0"/>
    <n v="5563.32"/>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23"/>
    <n v="90"/>
    <n v="0"/>
    <n v="1"/>
    <n v="570201"/>
    <n v="914"/>
    <n v="1"/>
    <n v="0"/>
    <n v="0"/>
    <n v="0"/>
    <n v="0"/>
    <n v="0"/>
    <n v="6043.75"/>
    <n v="0"/>
    <n v="6043.75"/>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23"/>
    <n v="90"/>
    <n v="0"/>
    <n v="1"/>
    <n v="530101"/>
    <n v="914"/>
    <n v="1"/>
    <n v="0"/>
    <n v="0"/>
    <n v="0"/>
    <n v="0"/>
    <n v="0"/>
    <n v="1.32"/>
    <n v="0"/>
    <n v="1.32"/>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23"/>
    <n v="90"/>
    <n v="0"/>
    <n v="1"/>
    <n v="530813"/>
    <n v="914"/>
    <n v="1"/>
    <n v="0"/>
    <n v="0"/>
    <n v="0"/>
    <n v="0"/>
    <n v="0"/>
    <n v="2117.8000000000002"/>
    <n v="0"/>
    <n v="2117.8000000000002"/>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24"/>
    <n v="57"/>
    <n v="0"/>
    <n v="1"/>
    <n v="530402"/>
    <n v="919"/>
    <n v="1"/>
    <n v="0"/>
    <n v="0"/>
    <n v="0"/>
    <n v="0"/>
    <n v="0"/>
    <n v="64.75"/>
    <n v="0"/>
    <n v="64.75"/>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24"/>
    <n v="90"/>
    <n v="0"/>
    <n v="3"/>
    <n v="530208"/>
    <n v="919"/>
    <n v="1"/>
    <n v="0"/>
    <n v="0"/>
    <n v="0"/>
    <n v="0"/>
    <n v="0"/>
    <n v="1320.51"/>
    <n v="0"/>
    <n v="1320.51"/>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24"/>
    <n v="90"/>
    <n v="0"/>
    <n v="3"/>
    <n v="530803"/>
    <n v="919"/>
    <n v="1"/>
    <n v="0"/>
    <n v="0"/>
    <n v="0"/>
    <n v="0"/>
    <n v="0"/>
    <n v="2.02"/>
    <n v="0"/>
    <n v="2.02"/>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24"/>
    <n v="90"/>
    <n v="0"/>
    <n v="3"/>
    <n v="530235"/>
    <n v="919"/>
    <n v="1"/>
    <n v="0"/>
    <n v="0"/>
    <n v="0"/>
    <n v="0"/>
    <n v="0"/>
    <n v="1"/>
    <n v="0"/>
    <n v="1"/>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24"/>
    <n v="90"/>
    <n v="0"/>
    <n v="3"/>
    <n v="530209"/>
    <n v="919"/>
    <n v="1"/>
    <n v="0"/>
    <n v="0"/>
    <n v="0"/>
    <n v="0"/>
    <n v="0"/>
    <n v="3"/>
    <n v="0"/>
    <n v="3"/>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25"/>
    <n v="90"/>
    <n v="0"/>
    <n v="3"/>
    <n v="530101"/>
    <n v="920"/>
    <n v="1"/>
    <n v="0"/>
    <n v="0"/>
    <n v="0"/>
    <n v="0"/>
    <n v="0"/>
    <n v="54.66"/>
    <n v="0"/>
    <n v="54.66"/>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25"/>
    <n v="90"/>
    <n v="0"/>
    <n v="3"/>
    <n v="530826"/>
    <n v="920"/>
    <n v="1"/>
    <n v="0"/>
    <n v="0"/>
    <n v="0"/>
    <n v="0"/>
    <n v="0"/>
    <n v="2707.8"/>
    <n v="0"/>
    <n v="2707.8"/>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25"/>
    <n v="57"/>
    <n v="0"/>
    <n v="1"/>
    <n v="530813"/>
    <n v="920"/>
    <n v="1"/>
    <n v="0"/>
    <n v="0"/>
    <n v="0"/>
    <n v="0"/>
    <n v="0"/>
    <n v="52"/>
    <n v="0"/>
    <n v="52"/>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25"/>
    <n v="90"/>
    <n v="0"/>
    <n v="3"/>
    <n v="530809"/>
    <n v="920"/>
    <n v="1"/>
    <n v="0"/>
    <n v="0"/>
    <n v="0"/>
    <n v="0"/>
    <n v="0"/>
    <n v="4300.59"/>
    <n v="0"/>
    <n v="4300.59"/>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26"/>
    <n v="90"/>
    <n v="0"/>
    <n v="4"/>
    <n v="531601"/>
    <n v="910"/>
    <n v="1"/>
    <n v="0"/>
    <n v="0"/>
    <n v="0"/>
    <n v="0"/>
    <n v="0"/>
    <n v="13.07"/>
    <n v="0"/>
    <n v="13.07"/>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26"/>
    <n v="90"/>
    <n v="0"/>
    <n v="4"/>
    <n v="530826"/>
    <n v="910"/>
    <n v="1"/>
    <n v="0"/>
    <n v="0"/>
    <n v="0"/>
    <n v="0"/>
    <n v="0"/>
    <n v="23.78"/>
    <n v="0"/>
    <n v="23.78"/>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26"/>
    <n v="90"/>
    <n v="0"/>
    <n v="4"/>
    <n v="530810"/>
    <n v="910"/>
    <n v="1"/>
    <n v="0"/>
    <n v="0"/>
    <n v="0"/>
    <n v="0"/>
    <n v="0"/>
    <n v="1.5"/>
    <n v="0"/>
    <n v="1.5"/>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26"/>
    <n v="90"/>
    <n v="0"/>
    <n v="4"/>
    <n v="530809"/>
    <n v="910"/>
    <n v="1"/>
    <n v="0"/>
    <n v="0"/>
    <n v="0"/>
    <n v="0"/>
    <n v="0"/>
    <n v="5"/>
    <n v="0"/>
    <n v="5"/>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232"/>
    <n v="90"/>
    <n v="0"/>
    <n v="1"/>
    <n v="530502"/>
    <n v="907"/>
    <n v="1"/>
    <n v="0"/>
    <n v="0"/>
    <n v="0"/>
    <n v="0"/>
    <n v="0"/>
    <n v="7.76"/>
    <n v="0"/>
    <n v="7.76"/>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232"/>
    <n v="90"/>
    <n v="0"/>
    <n v="4"/>
    <n v="530809"/>
    <n v="907"/>
    <n v="1"/>
    <n v="0"/>
    <n v="0"/>
    <n v="0"/>
    <n v="0"/>
    <n v="0"/>
    <n v="23529.52"/>
    <n v="0"/>
    <n v="23529.52"/>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232"/>
    <n v="90"/>
    <n v="0"/>
    <n v="1"/>
    <n v="530809"/>
    <n v="907"/>
    <n v="1"/>
    <n v="0"/>
    <n v="0"/>
    <n v="0"/>
    <n v="0"/>
    <n v="0"/>
    <n v="2.95"/>
    <n v="0"/>
    <n v="2.95"/>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35"/>
    <n v="90"/>
    <n v="0"/>
    <n v="1"/>
    <n v="530101"/>
    <n v="2401"/>
    <n v="1"/>
    <n v="0"/>
    <n v="0"/>
    <n v="0"/>
    <n v="0"/>
    <n v="0"/>
    <n v="0.79"/>
    <n v="0"/>
    <n v="0.79"/>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35"/>
    <n v="90"/>
    <n v="0"/>
    <n v="1"/>
    <n v="530810"/>
    <n v="2401"/>
    <n v="1"/>
    <n v="0"/>
    <n v="0"/>
    <n v="0"/>
    <n v="0"/>
    <n v="0"/>
    <n v="4.05"/>
    <n v="0"/>
    <n v="4.05"/>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35"/>
    <n v="90"/>
    <n v="0"/>
    <n v="1"/>
    <n v="530105"/>
    <n v="2401"/>
    <n v="1"/>
    <n v="0"/>
    <n v="0"/>
    <n v="0"/>
    <n v="0"/>
    <n v="0"/>
    <n v="3.34"/>
    <n v="0"/>
    <n v="3.34"/>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36"/>
    <n v="57"/>
    <n v="0"/>
    <n v="1"/>
    <n v="530404"/>
    <n v="2401"/>
    <n v="1"/>
    <n v="0"/>
    <n v="0"/>
    <n v="0"/>
    <n v="0"/>
    <n v="0"/>
    <n v="14976.39"/>
    <n v="0"/>
    <n v="14976.39"/>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36"/>
    <n v="90"/>
    <n v="0"/>
    <n v="4"/>
    <n v="530803"/>
    <n v="2401"/>
    <n v="1"/>
    <n v="0"/>
    <n v="0"/>
    <n v="0"/>
    <n v="0"/>
    <n v="0"/>
    <n v="6507.45"/>
    <n v="0"/>
    <n v="6507.45"/>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36"/>
    <n v="90"/>
    <n v="0"/>
    <n v="4"/>
    <n v="530810"/>
    <n v="2401"/>
    <n v="1"/>
    <n v="0"/>
    <n v="0"/>
    <n v="0"/>
    <n v="0"/>
    <n v="0"/>
    <n v="6700"/>
    <n v="0"/>
    <n v="6700"/>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236"/>
    <n v="90"/>
    <n v="0"/>
    <n v="4"/>
    <n v="530209"/>
    <n v="2401"/>
    <n v="1"/>
    <n v="0"/>
    <n v="0"/>
    <n v="0"/>
    <n v="0"/>
    <n v="0"/>
    <n v="3777.48"/>
    <n v="0"/>
    <n v="3777.48"/>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250"/>
    <n v="56"/>
    <n v="0"/>
    <n v="1"/>
    <n v="530809"/>
    <n v="1001"/>
    <n v="1"/>
    <n v="0"/>
    <n v="0"/>
    <n v="0"/>
    <n v="0"/>
    <n v="0"/>
    <n v="6546.1"/>
    <n v="0"/>
    <n v="6546.1"/>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250"/>
    <n v="90"/>
    <n v="0"/>
    <n v="4"/>
    <n v="530105"/>
    <n v="1001"/>
    <n v="1"/>
    <n v="0"/>
    <n v="0"/>
    <n v="0"/>
    <n v="0"/>
    <n v="0"/>
    <n v="275.72000000000003"/>
    <n v="0"/>
    <n v="275.72000000000003"/>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255"/>
    <n v="90"/>
    <n v="0"/>
    <n v="1"/>
    <n v="530832"/>
    <n v="1003"/>
    <n v="1"/>
    <n v="0"/>
    <n v="0"/>
    <n v="0"/>
    <n v="0"/>
    <n v="0"/>
    <n v="1.43"/>
    <n v="0"/>
    <n v="1.43"/>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255"/>
    <n v="90"/>
    <n v="0"/>
    <n v="1"/>
    <n v="570201"/>
    <n v="1003"/>
    <n v="1"/>
    <n v="0"/>
    <n v="0"/>
    <n v="0"/>
    <n v="0"/>
    <n v="0"/>
    <n v="0.02"/>
    <n v="0"/>
    <n v="0.02"/>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255"/>
    <n v="90"/>
    <n v="0"/>
    <n v="1"/>
    <n v="570102"/>
    <n v="1003"/>
    <n v="1"/>
    <n v="0"/>
    <n v="0"/>
    <n v="0"/>
    <n v="0"/>
    <n v="0"/>
    <n v="0.11"/>
    <n v="0"/>
    <n v="0.11"/>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255"/>
    <n v="90"/>
    <n v="0"/>
    <n v="1"/>
    <n v="530813"/>
    <n v="1003"/>
    <n v="1"/>
    <n v="0"/>
    <n v="0"/>
    <n v="0"/>
    <n v="0"/>
    <n v="0"/>
    <n v="0.03"/>
    <n v="0"/>
    <n v="0.03"/>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255"/>
    <n v="90"/>
    <n v="0"/>
    <n v="1"/>
    <n v="530809"/>
    <n v="1003"/>
    <n v="1"/>
    <n v="0"/>
    <n v="0"/>
    <n v="0"/>
    <n v="0"/>
    <n v="0"/>
    <n v="4.18"/>
    <n v="0"/>
    <n v="4.18"/>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255"/>
    <n v="90"/>
    <n v="0"/>
    <n v="1"/>
    <n v="530807"/>
    <n v="1003"/>
    <n v="1"/>
    <n v="0"/>
    <n v="0"/>
    <n v="0"/>
    <n v="0"/>
    <n v="0"/>
    <n v="3391.38"/>
    <n v="0"/>
    <n v="3391.38"/>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255"/>
    <n v="90"/>
    <n v="0"/>
    <n v="1"/>
    <n v="530803"/>
    <n v="1003"/>
    <n v="1"/>
    <n v="0"/>
    <n v="0"/>
    <n v="0"/>
    <n v="0"/>
    <n v="0"/>
    <n v="0.04"/>
    <n v="0"/>
    <n v="0.04"/>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255"/>
    <n v="90"/>
    <n v="0"/>
    <n v="1"/>
    <n v="530104"/>
    <n v="1003"/>
    <n v="1"/>
    <n v="0"/>
    <n v="0"/>
    <n v="0"/>
    <n v="0"/>
    <n v="0"/>
    <n v="134.15"/>
    <n v="0"/>
    <n v="134.15"/>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256"/>
    <n v="90"/>
    <n v="0"/>
    <n v="4"/>
    <n v="530209"/>
    <n v="1004"/>
    <n v="1"/>
    <n v="0"/>
    <n v="0"/>
    <n v="0"/>
    <n v="0"/>
    <n v="0"/>
    <n v="683.3"/>
    <n v="0"/>
    <n v="683.3"/>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256"/>
    <n v="90"/>
    <n v="0"/>
    <n v="4"/>
    <n v="530803"/>
    <n v="1004"/>
    <n v="1"/>
    <n v="0"/>
    <n v="0"/>
    <n v="0"/>
    <n v="0"/>
    <n v="0"/>
    <n v="1.1000000000000001"/>
    <n v="0"/>
    <n v="1.1000000000000001"/>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256"/>
    <n v="90"/>
    <n v="0"/>
    <n v="4"/>
    <n v="530809"/>
    <n v="1004"/>
    <n v="1"/>
    <n v="0"/>
    <n v="0"/>
    <n v="0"/>
    <n v="0"/>
    <n v="0"/>
    <n v="0.63"/>
    <n v="0"/>
    <n v="0.63"/>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256"/>
    <n v="90"/>
    <n v="0"/>
    <n v="4"/>
    <n v="530810"/>
    <n v="1004"/>
    <n v="1"/>
    <n v="0"/>
    <n v="0"/>
    <n v="0"/>
    <n v="0"/>
    <n v="0"/>
    <n v="1.95"/>
    <n v="0"/>
    <n v="1.95"/>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256"/>
    <n v="90"/>
    <n v="0"/>
    <n v="4"/>
    <n v="530826"/>
    <n v="1004"/>
    <n v="1"/>
    <n v="0"/>
    <n v="0"/>
    <n v="0"/>
    <n v="0"/>
    <n v="0"/>
    <n v="0.22"/>
    <n v="0"/>
    <n v="0.22"/>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257"/>
    <n v="90"/>
    <n v="0"/>
    <n v="1"/>
    <n v="530832"/>
    <n v="1004"/>
    <n v="1"/>
    <n v="0"/>
    <n v="0"/>
    <n v="0"/>
    <n v="0"/>
    <n v="0"/>
    <n v="0.46"/>
    <n v="0"/>
    <n v="0.46"/>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257"/>
    <n v="90"/>
    <n v="0"/>
    <n v="1"/>
    <n v="530810"/>
    <n v="1004"/>
    <n v="1"/>
    <n v="0"/>
    <n v="0"/>
    <n v="0"/>
    <n v="0"/>
    <n v="0"/>
    <n v="2095.29"/>
    <n v="0"/>
    <n v="2095.29"/>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257"/>
    <n v="90"/>
    <n v="0"/>
    <n v="1"/>
    <n v="530809"/>
    <n v="1004"/>
    <n v="1"/>
    <n v="0"/>
    <n v="0"/>
    <n v="0"/>
    <n v="0"/>
    <n v="0"/>
    <n v="0.16"/>
    <n v="0"/>
    <n v="0.16"/>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0"/>
    <n v="90"/>
    <n v="0"/>
    <n v="4"/>
    <n v="530826"/>
    <n v="1101"/>
    <n v="1"/>
    <n v="0"/>
    <n v="0"/>
    <n v="0"/>
    <n v="0"/>
    <n v="0"/>
    <n v="12480.67"/>
    <n v="0"/>
    <n v="12480.67"/>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0"/>
    <n v="90"/>
    <n v="0"/>
    <n v="4"/>
    <n v="530813"/>
    <n v="1101"/>
    <n v="1"/>
    <n v="0"/>
    <n v="0"/>
    <n v="0"/>
    <n v="0"/>
    <n v="0"/>
    <n v="0.09"/>
    <n v="0"/>
    <n v="0.09"/>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0"/>
    <n v="90"/>
    <n v="0"/>
    <n v="4"/>
    <n v="530805"/>
    <n v="1101"/>
    <n v="1"/>
    <n v="0"/>
    <n v="0"/>
    <n v="0"/>
    <n v="0"/>
    <n v="0"/>
    <n v="685.16"/>
    <n v="0"/>
    <n v="685.16"/>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0"/>
    <n v="90"/>
    <n v="0"/>
    <n v="4"/>
    <n v="530810"/>
    <n v="1101"/>
    <n v="1"/>
    <n v="0"/>
    <n v="0"/>
    <n v="0"/>
    <n v="0"/>
    <n v="0"/>
    <n v="1088.52"/>
    <n v="0"/>
    <n v="1088.52"/>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0"/>
    <n v="90"/>
    <n v="0"/>
    <n v="4"/>
    <n v="530803"/>
    <n v="1101"/>
    <n v="1"/>
    <n v="0"/>
    <n v="0"/>
    <n v="0"/>
    <n v="0"/>
    <n v="0"/>
    <n v="0.1"/>
    <n v="0"/>
    <n v="0.1"/>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0"/>
    <n v="90"/>
    <n v="0"/>
    <n v="4"/>
    <n v="530801"/>
    <n v="1101"/>
    <n v="1"/>
    <n v="0"/>
    <n v="0"/>
    <n v="0"/>
    <n v="0"/>
    <n v="0"/>
    <n v="0.06"/>
    <n v="0"/>
    <n v="0.06"/>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0"/>
    <n v="57"/>
    <n v="0"/>
    <n v="1"/>
    <n v="530803"/>
    <n v="1101"/>
    <n v="1"/>
    <n v="0"/>
    <n v="0"/>
    <n v="0"/>
    <n v="0"/>
    <n v="0"/>
    <n v="0.09"/>
    <n v="0"/>
    <n v="0.09"/>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0"/>
    <n v="90"/>
    <n v="0"/>
    <n v="4"/>
    <n v="530405"/>
    <n v="1101"/>
    <n v="1"/>
    <n v="0"/>
    <n v="0"/>
    <n v="0"/>
    <n v="0"/>
    <n v="0"/>
    <n v="0.09"/>
    <n v="0"/>
    <n v="0.09"/>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5"/>
    <n v="90"/>
    <n v="0"/>
    <n v="1"/>
    <n v="530809"/>
    <n v="1102"/>
    <n v="1"/>
    <n v="0"/>
    <n v="0"/>
    <n v="0"/>
    <n v="0"/>
    <n v="0"/>
    <n v="9.67"/>
    <n v="0"/>
    <n v="9.67"/>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5"/>
    <n v="90"/>
    <n v="0"/>
    <n v="4"/>
    <n v="530832"/>
    <n v="1102"/>
    <n v="1"/>
    <n v="0"/>
    <n v="0"/>
    <n v="0"/>
    <n v="0"/>
    <n v="0"/>
    <n v="0.48"/>
    <n v="0"/>
    <n v="0.48"/>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5"/>
    <n v="90"/>
    <n v="0"/>
    <n v="1"/>
    <n v="530826"/>
    <n v="1102"/>
    <n v="1"/>
    <n v="0"/>
    <n v="0"/>
    <n v="0"/>
    <n v="0"/>
    <n v="0"/>
    <n v="0.2"/>
    <n v="0"/>
    <n v="0.2"/>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6"/>
    <n v="90"/>
    <n v="0"/>
    <n v="1"/>
    <n v="530809"/>
    <n v="1106"/>
    <n v="1"/>
    <n v="0"/>
    <n v="0"/>
    <n v="0"/>
    <n v="0"/>
    <n v="0"/>
    <n v="430"/>
    <n v="0"/>
    <n v="430"/>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6"/>
    <n v="90"/>
    <n v="0"/>
    <n v="1"/>
    <n v="530801"/>
    <n v="1106"/>
    <n v="1"/>
    <n v="0"/>
    <n v="0"/>
    <n v="0"/>
    <n v="0"/>
    <n v="0"/>
    <n v="0.49"/>
    <n v="0"/>
    <n v="0.49"/>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6"/>
    <n v="90"/>
    <n v="0"/>
    <n v="1"/>
    <n v="530810"/>
    <n v="1106"/>
    <n v="1"/>
    <n v="0"/>
    <n v="0"/>
    <n v="0"/>
    <n v="0"/>
    <n v="0"/>
    <n v="0.02"/>
    <n v="0"/>
    <n v="0.02"/>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6"/>
    <n v="90"/>
    <n v="0"/>
    <n v="1"/>
    <n v="530826"/>
    <n v="1106"/>
    <n v="1"/>
    <n v="0"/>
    <n v="0"/>
    <n v="0"/>
    <n v="0"/>
    <n v="0"/>
    <n v="0.08"/>
    <n v="0"/>
    <n v="0.08"/>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7"/>
    <n v="90"/>
    <n v="0"/>
    <n v="1"/>
    <n v="530803"/>
    <n v="1108"/>
    <n v="1"/>
    <n v="0"/>
    <n v="0"/>
    <n v="0"/>
    <n v="0"/>
    <n v="0"/>
    <n v="0.99"/>
    <n v="0"/>
    <n v="0.99"/>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7"/>
    <n v="90"/>
    <n v="0"/>
    <n v="1"/>
    <n v="530802"/>
    <n v="1108"/>
    <n v="1"/>
    <n v="0"/>
    <n v="0"/>
    <n v="0"/>
    <n v="0"/>
    <n v="0"/>
    <n v="30.01"/>
    <n v="0"/>
    <n v="30.01"/>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7"/>
    <n v="57"/>
    <n v="0"/>
    <n v="1"/>
    <n v="530404"/>
    <n v="1108"/>
    <n v="1"/>
    <n v="0"/>
    <n v="0"/>
    <n v="0"/>
    <n v="0"/>
    <n v="0"/>
    <n v="33"/>
    <n v="0"/>
    <n v="33"/>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7"/>
    <n v="90"/>
    <n v="0"/>
    <n v="1"/>
    <n v="530810"/>
    <n v="1108"/>
    <n v="1"/>
    <n v="0"/>
    <n v="0"/>
    <n v="0"/>
    <n v="0"/>
    <n v="0"/>
    <n v="2.2000000000000002"/>
    <n v="0"/>
    <n v="2.2000000000000002"/>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7"/>
    <n v="57"/>
    <n v="0"/>
    <n v="1"/>
    <n v="530813"/>
    <n v="1108"/>
    <n v="1"/>
    <n v="0"/>
    <n v="0"/>
    <n v="0"/>
    <n v="0"/>
    <n v="0"/>
    <n v="6.6"/>
    <n v="0"/>
    <n v="6.6"/>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8"/>
    <n v="90"/>
    <n v="0"/>
    <n v="1"/>
    <n v="570206"/>
    <n v="1109"/>
    <n v="1"/>
    <n v="0"/>
    <n v="0"/>
    <n v="0"/>
    <n v="0"/>
    <n v="0"/>
    <n v="0.32"/>
    <n v="0"/>
    <n v="0.32"/>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8"/>
    <n v="90"/>
    <n v="0"/>
    <n v="1"/>
    <n v="530832"/>
    <n v="1109"/>
    <n v="1"/>
    <n v="0"/>
    <n v="0"/>
    <n v="0"/>
    <n v="0"/>
    <n v="0"/>
    <n v="0.03"/>
    <n v="0"/>
    <n v="0.03"/>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8"/>
    <n v="90"/>
    <n v="0"/>
    <n v="1"/>
    <n v="530826"/>
    <n v="1109"/>
    <n v="1"/>
    <n v="0"/>
    <n v="0"/>
    <n v="0"/>
    <n v="0"/>
    <n v="0"/>
    <n v="22.74"/>
    <n v="0"/>
    <n v="22.74"/>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8"/>
    <n v="90"/>
    <n v="0"/>
    <n v="1"/>
    <n v="530810"/>
    <n v="1109"/>
    <n v="1"/>
    <n v="0"/>
    <n v="0"/>
    <n v="0"/>
    <n v="0"/>
    <n v="0"/>
    <n v="3.98"/>
    <n v="0"/>
    <n v="3.98"/>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8"/>
    <n v="90"/>
    <n v="0"/>
    <n v="1"/>
    <n v="530807"/>
    <n v="1109"/>
    <n v="1"/>
    <n v="0"/>
    <n v="0"/>
    <n v="0"/>
    <n v="0"/>
    <n v="0"/>
    <n v="1.58"/>
    <n v="0"/>
    <n v="1.58"/>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8"/>
    <n v="90"/>
    <n v="0"/>
    <n v="1"/>
    <n v="530805"/>
    <n v="1109"/>
    <n v="1"/>
    <n v="0"/>
    <n v="0"/>
    <n v="0"/>
    <n v="0"/>
    <n v="0"/>
    <n v="3.56"/>
    <n v="0"/>
    <n v="3.56"/>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8"/>
    <n v="90"/>
    <n v="0"/>
    <n v="1"/>
    <n v="530802"/>
    <n v="1109"/>
    <n v="1"/>
    <n v="0"/>
    <n v="0"/>
    <n v="0"/>
    <n v="0"/>
    <n v="0"/>
    <n v="2.46"/>
    <n v="0"/>
    <n v="2.46"/>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9"/>
    <n v="90"/>
    <n v="0"/>
    <n v="1"/>
    <n v="570102"/>
    <n v="1110"/>
    <n v="1"/>
    <n v="0"/>
    <n v="0"/>
    <n v="0"/>
    <n v="0"/>
    <n v="0"/>
    <n v="43.12"/>
    <n v="0"/>
    <n v="43.12"/>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9"/>
    <n v="90"/>
    <n v="0"/>
    <n v="1"/>
    <n v="530803"/>
    <n v="1110"/>
    <n v="1"/>
    <n v="0"/>
    <n v="0"/>
    <n v="0"/>
    <n v="0"/>
    <n v="0"/>
    <n v="2449.09"/>
    <n v="0"/>
    <n v="2449.09"/>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9"/>
    <n v="90"/>
    <n v="0"/>
    <n v="4"/>
    <n v="530832"/>
    <n v="1110"/>
    <n v="1"/>
    <n v="0"/>
    <n v="0"/>
    <n v="0"/>
    <n v="0"/>
    <n v="0"/>
    <n v="0.3"/>
    <n v="0"/>
    <n v="0.3"/>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9"/>
    <n v="90"/>
    <n v="0"/>
    <n v="1"/>
    <n v="530209"/>
    <n v="1110"/>
    <n v="1"/>
    <n v="0"/>
    <n v="0"/>
    <n v="0"/>
    <n v="0"/>
    <n v="0"/>
    <n v="11327.89"/>
    <n v="0"/>
    <n v="11327.89"/>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79"/>
    <n v="90"/>
    <n v="0"/>
    <n v="1"/>
    <n v="530101"/>
    <n v="1110"/>
    <n v="1"/>
    <n v="0"/>
    <n v="0"/>
    <n v="0"/>
    <n v="0"/>
    <n v="0"/>
    <n v="11.07"/>
    <n v="0"/>
    <n v="11.07"/>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80"/>
    <n v="90"/>
    <n v="0"/>
    <n v="1"/>
    <n v="530809"/>
    <n v="1111"/>
    <n v="1"/>
    <n v="0"/>
    <n v="0"/>
    <n v="0"/>
    <n v="0"/>
    <n v="0"/>
    <n v="577.35"/>
    <n v="0"/>
    <n v="577.35"/>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80"/>
    <n v="90"/>
    <n v="0"/>
    <n v="1"/>
    <n v="530826"/>
    <n v="1111"/>
    <n v="1"/>
    <n v="0"/>
    <n v="0"/>
    <n v="0"/>
    <n v="0"/>
    <n v="0"/>
    <n v="25.9"/>
    <n v="0"/>
    <n v="25.9"/>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80"/>
    <n v="90"/>
    <n v="0"/>
    <n v="4"/>
    <n v="530810"/>
    <n v="1111"/>
    <n v="1"/>
    <n v="0"/>
    <n v="0"/>
    <n v="0"/>
    <n v="0"/>
    <n v="0"/>
    <n v="0.56999999999999995"/>
    <n v="0"/>
    <n v="0.56999999999999995"/>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80"/>
    <n v="90"/>
    <n v="0"/>
    <n v="1"/>
    <n v="570201"/>
    <n v="1111"/>
    <n v="1"/>
    <n v="0"/>
    <n v="0"/>
    <n v="0"/>
    <n v="0"/>
    <n v="0"/>
    <n v="0.02"/>
    <n v="0"/>
    <n v="0.02"/>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80"/>
    <n v="90"/>
    <n v="0"/>
    <n v="4"/>
    <n v="530805"/>
    <n v="1111"/>
    <n v="1"/>
    <n v="0"/>
    <n v="0"/>
    <n v="0"/>
    <n v="0"/>
    <n v="0"/>
    <n v="0.31"/>
    <n v="0"/>
    <n v="0.31"/>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83"/>
    <n v="90"/>
    <n v="0"/>
    <n v="1"/>
    <n v="530807"/>
    <n v="1113"/>
    <n v="1"/>
    <n v="0"/>
    <n v="0"/>
    <n v="0"/>
    <n v="0"/>
    <n v="0"/>
    <n v="0.02"/>
    <n v="0"/>
    <n v="0.02"/>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83"/>
    <n v="90"/>
    <n v="0"/>
    <n v="1"/>
    <n v="530810"/>
    <n v="1113"/>
    <n v="1"/>
    <n v="0"/>
    <n v="0"/>
    <n v="0"/>
    <n v="0"/>
    <n v="0"/>
    <n v="2.19"/>
    <n v="0"/>
    <n v="2.19"/>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283"/>
    <n v="90"/>
    <n v="0"/>
    <n v="1"/>
    <n v="530826"/>
    <n v="1113"/>
    <n v="1"/>
    <n v="0"/>
    <n v="0"/>
    <n v="0"/>
    <n v="0"/>
    <n v="0"/>
    <n v="3.76"/>
    <n v="0"/>
    <n v="3.76"/>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300"/>
    <n v="56"/>
    <n v="0"/>
    <n v="1"/>
    <n v="530810"/>
    <n v="1201"/>
    <n v="1"/>
    <n v="0"/>
    <n v="0"/>
    <n v="0"/>
    <n v="0"/>
    <n v="0"/>
    <n v="10465.620000000001"/>
    <n v="0"/>
    <n v="10465.620000000001"/>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300"/>
    <n v="90"/>
    <n v="0"/>
    <n v="4"/>
    <n v="530826"/>
    <n v="1201"/>
    <n v="1"/>
    <n v="0"/>
    <n v="0"/>
    <n v="0"/>
    <n v="0"/>
    <n v="0"/>
    <n v="11348.45"/>
    <n v="0"/>
    <n v="11348.45"/>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300"/>
    <n v="90"/>
    <n v="0"/>
    <n v="4"/>
    <n v="530810"/>
    <n v="1201"/>
    <n v="1"/>
    <n v="0"/>
    <n v="0"/>
    <n v="0"/>
    <n v="0"/>
    <n v="0"/>
    <n v="11277.3"/>
    <n v="0"/>
    <n v="11277.3"/>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300"/>
    <n v="90"/>
    <n v="0"/>
    <n v="4"/>
    <n v="530809"/>
    <n v="1201"/>
    <n v="1"/>
    <n v="0"/>
    <n v="0"/>
    <n v="0"/>
    <n v="0"/>
    <n v="0"/>
    <n v="18083.439999999999"/>
    <n v="0"/>
    <n v="18083.439999999999"/>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301"/>
    <n v="56"/>
    <n v="0"/>
    <n v="3"/>
    <n v="530809"/>
    <n v="1201"/>
    <n v="1"/>
    <n v="0"/>
    <n v="0"/>
    <n v="0"/>
    <n v="0"/>
    <n v="0"/>
    <n v="140.97999999999999"/>
    <n v="0"/>
    <n v="140.97999999999999"/>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301"/>
    <n v="90"/>
    <n v="0"/>
    <n v="3"/>
    <n v="530101"/>
    <n v="1201"/>
    <n v="1"/>
    <n v="0"/>
    <n v="0"/>
    <n v="0"/>
    <n v="0"/>
    <n v="0"/>
    <n v="43.53"/>
    <n v="0"/>
    <n v="43.53"/>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301"/>
    <n v="90"/>
    <n v="0"/>
    <n v="3"/>
    <n v="530805"/>
    <n v="1201"/>
    <n v="1"/>
    <n v="0"/>
    <n v="0"/>
    <n v="0"/>
    <n v="0"/>
    <n v="0"/>
    <n v="2803.47"/>
    <n v="0"/>
    <n v="2803.47"/>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301"/>
    <n v="90"/>
    <n v="0"/>
    <n v="3"/>
    <n v="530404"/>
    <n v="1201"/>
    <n v="1"/>
    <n v="0"/>
    <n v="0"/>
    <n v="0"/>
    <n v="0"/>
    <n v="0"/>
    <n v="6700"/>
    <n v="0"/>
    <n v="6700"/>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301"/>
    <n v="90"/>
    <n v="0"/>
    <n v="3"/>
    <n v="530104"/>
    <n v="1201"/>
    <n v="1"/>
    <n v="0"/>
    <n v="0"/>
    <n v="0"/>
    <n v="0"/>
    <n v="0"/>
    <n v="1.02"/>
    <n v="0"/>
    <n v="1.02"/>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301"/>
    <n v="90"/>
    <n v="0"/>
    <n v="3"/>
    <n v="530803"/>
    <n v="1201"/>
    <n v="1"/>
    <n v="0"/>
    <n v="0"/>
    <n v="0"/>
    <n v="0"/>
    <n v="0"/>
    <n v="2000"/>
    <n v="0"/>
    <n v="2000"/>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302"/>
    <n v="90"/>
    <n v="0"/>
    <n v="4"/>
    <n v="530101"/>
    <n v="1205"/>
    <n v="1"/>
    <n v="0"/>
    <n v="0"/>
    <n v="0"/>
    <n v="0"/>
    <n v="0"/>
    <n v="119.62"/>
    <n v="0"/>
    <n v="119.62"/>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303"/>
    <n v="90"/>
    <n v="0"/>
    <n v="3"/>
    <n v="530104"/>
    <n v="1208"/>
    <n v="1"/>
    <n v="0"/>
    <n v="0"/>
    <n v="0"/>
    <n v="0"/>
    <n v="0"/>
    <n v="3500"/>
    <n v="0"/>
    <n v="3500"/>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303"/>
    <n v="90"/>
    <n v="0"/>
    <n v="3"/>
    <n v="530209"/>
    <n v="1208"/>
    <n v="1"/>
    <n v="0"/>
    <n v="0"/>
    <n v="0"/>
    <n v="0"/>
    <n v="0"/>
    <n v="4982.24"/>
    <n v="0"/>
    <n v="4982.24"/>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303"/>
    <n v="90"/>
    <n v="0"/>
    <n v="3"/>
    <n v="530803"/>
    <n v="1208"/>
    <n v="1"/>
    <n v="0"/>
    <n v="0"/>
    <n v="0"/>
    <n v="0"/>
    <n v="0"/>
    <n v="7070"/>
    <n v="0"/>
    <n v="7070"/>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304"/>
    <n v="1"/>
    <n v="0"/>
    <n v="1"/>
    <n v="530405"/>
    <n v="1206"/>
    <n v="1"/>
    <n v="0"/>
    <n v="0"/>
    <n v="0"/>
    <n v="0"/>
    <n v="0"/>
    <n v="0.48"/>
    <n v="0"/>
    <n v="0.48"/>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304"/>
    <n v="1"/>
    <n v="0"/>
    <n v="1"/>
    <n v="530805"/>
    <n v="1206"/>
    <n v="1"/>
    <n v="0"/>
    <n v="0"/>
    <n v="0"/>
    <n v="0"/>
    <n v="0"/>
    <n v="4.3"/>
    <n v="0"/>
    <n v="4.3"/>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304"/>
    <n v="1"/>
    <n v="0"/>
    <n v="1"/>
    <n v="570102"/>
    <n v="1206"/>
    <n v="1"/>
    <n v="0"/>
    <n v="0"/>
    <n v="0"/>
    <n v="0"/>
    <n v="0"/>
    <n v="6.67"/>
    <n v="0"/>
    <n v="6.67"/>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304"/>
    <n v="90"/>
    <n v="0"/>
    <n v="3"/>
    <n v="530832"/>
    <n v="1206"/>
    <n v="1"/>
    <n v="0"/>
    <n v="0"/>
    <n v="0"/>
    <n v="0"/>
    <n v="0"/>
    <n v="0.31"/>
    <n v="0"/>
    <n v="0.31"/>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304"/>
    <n v="90"/>
    <n v="0"/>
    <n v="3"/>
    <n v="530502"/>
    <n v="1206"/>
    <n v="1"/>
    <n v="0"/>
    <n v="0"/>
    <n v="0"/>
    <n v="0"/>
    <n v="0"/>
    <n v="0.02"/>
    <n v="0"/>
    <n v="0.02"/>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304"/>
    <n v="90"/>
    <n v="0"/>
    <n v="3"/>
    <n v="530809"/>
    <n v="1206"/>
    <n v="1"/>
    <n v="0"/>
    <n v="0"/>
    <n v="0"/>
    <n v="0"/>
    <n v="0"/>
    <n v="882.43"/>
    <n v="0"/>
    <n v="882.43"/>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304"/>
    <n v="1"/>
    <n v="0"/>
    <n v="1"/>
    <n v="570201"/>
    <n v="1206"/>
    <n v="1"/>
    <n v="0"/>
    <n v="0"/>
    <n v="0"/>
    <n v="0"/>
    <n v="0"/>
    <n v="146.19999999999999"/>
    <n v="0"/>
    <n v="146.19999999999999"/>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306"/>
    <n v="90"/>
    <n v="0"/>
    <n v="3"/>
    <n v="530104"/>
    <n v="1207"/>
    <n v="1"/>
    <n v="0"/>
    <n v="0"/>
    <n v="0"/>
    <n v="0"/>
    <n v="0"/>
    <n v="1644.38"/>
    <n v="0"/>
    <n v="1644.38"/>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306"/>
    <n v="90"/>
    <n v="0"/>
    <n v="3"/>
    <n v="530802"/>
    <n v="1207"/>
    <n v="1"/>
    <n v="0"/>
    <n v="0"/>
    <n v="0"/>
    <n v="0"/>
    <n v="0"/>
    <n v="15.1"/>
    <n v="0"/>
    <n v="15.1"/>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306"/>
    <n v="90"/>
    <n v="0"/>
    <n v="3"/>
    <n v="530105"/>
    <n v="1207"/>
    <n v="1"/>
    <n v="0"/>
    <n v="0"/>
    <n v="0"/>
    <n v="0"/>
    <n v="0"/>
    <n v="0.97"/>
    <n v="0"/>
    <n v="0.97"/>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30"/>
    <n v="57"/>
    <n v="0"/>
    <n v="1"/>
    <n v="530404"/>
    <n v="1301"/>
    <n v="1"/>
    <n v="0"/>
    <n v="0"/>
    <n v="0"/>
    <n v="0"/>
    <n v="0"/>
    <n v="5500"/>
    <n v="0"/>
    <n v="5500"/>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30"/>
    <n v="90"/>
    <n v="0"/>
    <n v="3"/>
    <n v="530104"/>
    <n v="1301"/>
    <n v="1"/>
    <n v="0"/>
    <n v="0"/>
    <n v="0"/>
    <n v="0"/>
    <n v="0"/>
    <n v="1014.12"/>
    <n v="0"/>
    <n v="1014.12"/>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30"/>
    <n v="90"/>
    <n v="0"/>
    <n v="3"/>
    <n v="530105"/>
    <n v="1301"/>
    <n v="1"/>
    <n v="0"/>
    <n v="0"/>
    <n v="0"/>
    <n v="0"/>
    <n v="0"/>
    <n v="8825.6"/>
    <n v="0"/>
    <n v="8825.6"/>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30"/>
    <n v="90"/>
    <n v="0"/>
    <n v="3"/>
    <n v="530209"/>
    <n v="1301"/>
    <n v="1"/>
    <n v="0"/>
    <n v="0"/>
    <n v="0"/>
    <n v="0"/>
    <n v="0"/>
    <n v="18582.27"/>
    <n v="0"/>
    <n v="18582.27"/>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30"/>
    <n v="90"/>
    <n v="0"/>
    <n v="3"/>
    <n v="531404"/>
    <n v="1301"/>
    <n v="1"/>
    <n v="0"/>
    <n v="0"/>
    <n v="0"/>
    <n v="0"/>
    <n v="0"/>
    <n v="2498"/>
    <n v="0"/>
    <n v="2498"/>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30"/>
    <n v="90"/>
    <n v="0"/>
    <n v="3"/>
    <n v="530807"/>
    <n v="1301"/>
    <n v="1"/>
    <n v="0"/>
    <n v="0"/>
    <n v="0"/>
    <n v="0"/>
    <n v="0"/>
    <n v="22.22"/>
    <n v="0"/>
    <n v="22.22"/>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30"/>
    <n v="90"/>
    <n v="0"/>
    <n v="3"/>
    <n v="530809"/>
    <n v="1301"/>
    <n v="1"/>
    <n v="0"/>
    <n v="0"/>
    <n v="0"/>
    <n v="0"/>
    <n v="0"/>
    <n v="10"/>
    <n v="0"/>
    <n v="10"/>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30"/>
    <n v="90"/>
    <n v="0"/>
    <n v="3"/>
    <n v="530826"/>
    <n v="1301"/>
    <n v="1"/>
    <n v="0"/>
    <n v="0"/>
    <n v="0"/>
    <n v="0"/>
    <n v="0"/>
    <n v="6"/>
    <n v="0"/>
    <n v="6"/>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30"/>
    <n v="90"/>
    <n v="0"/>
    <n v="3"/>
    <n v="530235"/>
    <n v="1301"/>
    <n v="1"/>
    <n v="0"/>
    <n v="0"/>
    <n v="0"/>
    <n v="0"/>
    <n v="0"/>
    <n v="2"/>
    <n v="0"/>
    <n v="2"/>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31"/>
    <n v="90"/>
    <n v="0"/>
    <n v="3"/>
    <n v="530209"/>
    <n v="1308"/>
    <n v="1"/>
    <n v="0"/>
    <n v="0"/>
    <n v="0"/>
    <n v="0"/>
    <n v="0"/>
    <n v="42237.61"/>
    <n v="0"/>
    <n v="42237.61"/>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32"/>
    <n v="90"/>
    <n v="0"/>
    <n v="3"/>
    <n v="530101"/>
    <n v="1314"/>
    <n v="1"/>
    <n v="0"/>
    <n v="0"/>
    <n v="0"/>
    <n v="0"/>
    <n v="0"/>
    <n v="48.18"/>
    <n v="0"/>
    <n v="48.18"/>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32"/>
    <n v="90"/>
    <n v="0"/>
    <n v="3"/>
    <n v="530811"/>
    <n v="1314"/>
    <n v="1"/>
    <n v="0"/>
    <n v="0"/>
    <n v="0"/>
    <n v="0"/>
    <n v="0"/>
    <n v="3.55"/>
    <n v="0"/>
    <n v="3.55"/>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32"/>
    <n v="90"/>
    <n v="0"/>
    <n v="3"/>
    <n v="530208"/>
    <n v="1314"/>
    <n v="1"/>
    <n v="0"/>
    <n v="0"/>
    <n v="0"/>
    <n v="0"/>
    <n v="0"/>
    <n v="4"/>
    <n v="0"/>
    <n v="4"/>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33"/>
    <n v="56"/>
    <n v="0"/>
    <n v="3"/>
    <n v="530802"/>
    <n v="1303"/>
    <n v="1"/>
    <n v="0"/>
    <n v="0"/>
    <n v="0"/>
    <n v="0"/>
    <n v="0"/>
    <n v="652.6"/>
    <n v="0"/>
    <n v="652.6"/>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33"/>
    <n v="57"/>
    <n v="0"/>
    <n v="1"/>
    <n v="530404"/>
    <n v="1303"/>
    <n v="1"/>
    <n v="0"/>
    <n v="0"/>
    <n v="0"/>
    <n v="0"/>
    <n v="0"/>
    <n v="75"/>
    <n v="0"/>
    <n v="75"/>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33"/>
    <n v="90"/>
    <n v="0"/>
    <n v="3"/>
    <n v="530404"/>
    <n v="1303"/>
    <n v="1"/>
    <n v="0"/>
    <n v="0"/>
    <n v="0"/>
    <n v="0"/>
    <n v="0"/>
    <n v="180"/>
    <n v="0"/>
    <n v="180"/>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33"/>
    <n v="90"/>
    <n v="0"/>
    <n v="3"/>
    <n v="530803"/>
    <n v="1303"/>
    <n v="1"/>
    <n v="0"/>
    <n v="0"/>
    <n v="0"/>
    <n v="0"/>
    <n v="0"/>
    <n v="378.91"/>
    <n v="0"/>
    <n v="378.91"/>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33"/>
    <n v="90"/>
    <n v="0"/>
    <n v="3"/>
    <n v="530805"/>
    <n v="1303"/>
    <n v="1"/>
    <n v="0"/>
    <n v="0"/>
    <n v="0"/>
    <n v="0"/>
    <n v="0"/>
    <n v="735.78"/>
    <n v="0"/>
    <n v="735.78"/>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33"/>
    <n v="90"/>
    <n v="0"/>
    <n v="4"/>
    <n v="530826"/>
    <n v="1303"/>
    <n v="1"/>
    <n v="0"/>
    <n v="0"/>
    <n v="0"/>
    <n v="0"/>
    <n v="0"/>
    <n v="1017.65"/>
    <n v="0"/>
    <n v="1017.65"/>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33"/>
    <n v="90"/>
    <n v="0"/>
    <n v="3"/>
    <n v="570201"/>
    <n v="1303"/>
    <n v="1"/>
    <n v="0"/>
    <n v="0"/>
    <n v="0"/>
    <n v="0"/>
    <n v="0"/>
    <n v="8036.53"/>
    <n v="0"/>
    <n v="8036.53"/>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36"/>
    <n v="90"/>
    <n v="0"/>
    <n v="3"/>
    <n v="530802"/>
    <n v="1308"/>
    <n v="1"/>
    <n v="0"/>
    <n v="0"/>
    <n v="0"/>
    <n v="0"/>
    <n v="0"/>
    <n v="164.61"/>
    <n v="0"/>
    <n v="164.61"/>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36"/>
    <n v="90"/>
    <n v="0"/>
    <n v="3"/>
    <n v="530404"/>
    <n v="1308"/>
    <n v="1"/>
    <n v="0"/>
    <n v="0"/>
    <n v="0"/>
    <n v="0"/>
    <n v="0"/>
    <n v="320"/>
    <n v="0"/>
    <n v="320"/>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39"/>
    <n v="90"/>
    <n v="0"/>
    <n v="3"/>
    <n v="530105"/>
    <n v="1314"/>
    <n v="1"/>
    <n v="0"/>
    <n v="0"/>
    <n v="0"/>
    <n v="0"/>
    <n v="0"/>
    <n v="11.21"/>
    <n v="0"/>
    <n v="11.21"/>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39"/>
    <n v="90"/>
    <n v="0"/>
    <n v="3"/>
    <n v="530104"/>
    <n v="1314"/>
    <n v="1"/>
    <n v="0"/>
    <n v="0"/>
    <n v="0"/>
    <n v="0"/>
    <n v="0"/>
    <n v="30.16"/>
    <n v="0"/>
    <n v="30.16"/>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40"/>
    <n v="90"/>
    <n v="0"/>
    <n v="3"/>
    <n v="530802"/>
    <n v="1302"/>
    <n v="1"/>
    <n v="0"/>
    <n v="0"/>
    <n v="0"/>
    <n v="0"/>
    <n v="0"/>
    <n v="0.19"/>
    <n v="0"/>
    <n v="0.19"/>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41"/>
    <n v="90"/>
    <n v="0"/>
    <n v="4"/>
    <n v="530826"/>
    <n v="1312"/>
    <n v="1"/>
    <n v="0"/>
    <n v="0"/>
    <n v="0"/>
    <n v="0"/>
    <n v="0"/>
    <n v="0.91"/>
    <n v="0"/>
    <n v="0.91"/>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41"/>
    <n v="90"/>
    <n v="0"/>
    <n v="4"/>
    <n v="530809"/>
    <n v="1312"/>
    <n v="1"/>
    <n v="0"/>
    <n v="0"/>
    <n v="0"/>
    <n v="0"/>
    <n v="0"/>
    <n v="249.43"/>
    <n v="0"/>
    <n v="249.43"/>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41"/>
    <n v="90"/>
    <n v="0"/>
    <n v="4"/>
    <n v="530810"/>
    <n v="1312"/>
    <n v="1"/>
    <n v="0"/>
    <n v="0"/>
    <n v="0"/>
    <n v="0"/>
    <n v="0"/>
    <n v="4.49"/>
    <n v="0"/>
    <n v="4.49"/>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41"/>
    <n v="90"/>
    <n v="0"/>
    <n v="3"/>
    <n v="570201"/>
    <n v="1312"/>
    <n v="1"/>
    <n v="0"/>
    <n v="0"/>
    <n v="0"/>
    <n v="0"/>
    <n v="0"/>
    <n v="2781.56"/>
    <n v="0"/>
    <n v="2781.56"/>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44"/>
    <n v="90"/>
    <n v="0"/>
    <n v="1"/>
    <n v="530405"/>
    <n v="1313"/>
    <n v="1"/>
    <n v="0"/>
    <n v="0"/>
    <n v="0"/>
    <n v="0"/>
    <n v="0"/>
    <n v="952"/>
    <n v="0"/>
    <n v="952"/>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44"/>
    <n v="90"/>
    <n v="0"/>
    <n v="1"/>
    <n v="530813"/>
    <n v="1313"/>
    <n v="1"/>
    <n v="0"/>
    <n v="0"/>
    <n v="0"/>
    <n v="0"/>
    <n v="0"/>
    <n v="6104"/>
    <n v="0"/>
    <n v="6104"/>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44"/>
    <n v="90"/>
    <n v="0"/>
    <n v="3"/>
    <n v="570201"/>
    <n v="1313"/>
    <n v="1"/>
    <n v="0"/>
    <n v="0"/>
    <n v="0"/>
    <n v="0"/>
    <n v="0"/>
    <n v="6779"/>
    <n v="0"/>
    <n v="6779"/>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47"/>
    <n v="90"/>
    <n v="0"/>
    <n v="3"/>
    <n v="530104"/>
    <n v="1305"/>
    <n v="1"/>
    <n v="0"/>
    <n v="0"/>
    <n v="0"/>
    <n v="0"/>
    <n v="0"/>
    <n v="36.07"/>
    <n v="0"/>
    <n v="36.07"/>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47"/>
    <n v="90"/>
    <n v="0"/>
    <n v="3"/>
    <n v="530209"/>
    <n v="1305"/>
    <n v="1"/>
    <n v="0"/>
    <n v="0"/>
    <n v="0"/>
    <n v="0"/>
    <n v="0"/>
    <n v="2"/>
    <n v="0"/>
    <n v="2"/>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47"/>
    <n v="90"/>
    <n v="0"/>
    <n v="3"/>
    <n v="530804"/>
    <n v="1305"/>
    <n v="1"/>
    <n v="0"/>
    <n v="0"/>
    <n v="0"/>
    <n v="0"/>
    <n v="0"/>
    <n v="282.27999999999997"/>
    <n v="0"/>
    <n v="282.27999999999997"/>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47"/>
    <n v="90"/>
    <n v="0"/>
    <n v="3"/>
    <n v="530803"/>
    <n v="1305"/>
    <n v="1"/>
    <n v="0"/>
    <n v="0"/>
    <n v="0"/>
    <n v="0"/>
    <n v="0"/>
    <n v="134.94999999999999"/>
    <n v="0"/>
    <n v="134.94999999999999"/>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47"/>
    <n v="90"/>
    <n v="0"/>
    <n v="3"/>
    <n v="530802"/>
    <n v="1305"/>
    <n v="1"/>
    <n v="0"/>
    <n v="0"/>
    <n v="0"/>
    <n v="0"/>
    <n v="0"/>
    <n v="5.82"/>
    <n v="0"/>
    <n v="5.82"/>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48"/>
    <n v="90"/>
    <n v="0"/>
    <n v="3"/>
    <n v="530801"/>
    <n v="1311"/>
    <n v="1"/>
    <n v="0"/>
    <n v="0"/>
    <n v="0"/>
    <n v="0"/>
    <n v="0"/>
    <n v="5336.69"/>
    <n v="0"/>
    <n v="5336.69"/>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48"/>
    <n v="90"/>
    <n v="0"/>
    <n v="3"/>
    <n v="530809"/>
    <n v="1311"/>
    <n v="1"/>
    <n v="0"/>
    <n v="0"/>
    <n v="0"/>
    <n v="0"/>
    <n v="0"/>
    <n v="3000"/>
    <n v="0"/>
    <n v="3000"/>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348"/>
    <n v="90"/>
    <n v="0"/>
    <n v="3"/>
    <n v="530803"/>
    <n v="1311"/>
    <n v="1"/>
    <n v="0"/>
    <n v="0"/>
    <n v="0"/>
    <n v="0"/>
    <n v="0"/>
    <n v="546.88"/>
    <n v="0"/>
    <n v="546.88"/>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360"/>
    <n v="90"/>
    <n v="0"/>
    <n v="4"/>
    <n v="530303"/>
    <n v="1401"/>
    <n v="1"/>
    <n v="0"/>
    <n v="0"/>
    <n v="0"/>
    <n v="0"/>
    <n v="0"/>
    <n v="164.27"/>
    <n v="0"/>
    <n v="164.27"/>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360"/>
    <n v="90"/>
    <n v="0"/>
    <n v="4"/>
    <n v="530810"/>
    <n v="1401"/>
    <n v="1"/>
    <n v="0"/>
    <n v="0"/>
    <n v="0"/>
    <n v="0"/>
    <n v="0"/>
    <n v="0.3"/>
    <n v="0"/>
    <n v="0.3"/>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361"/>
    <n v="57"/>
    <n v="0"/>
    <n v="1"/>
    <n v="530811"/>
    <n v="1402"/>
    <n v="1"/>
    <n v="0"/>
    <n v="0"/>
    <n v="0"/>
    <n v="0"/>
    <n v="0"/>
    <n v="1.69"/>
    <n v="0"/>
    <n v="1.69"/>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361"/>
    <n v="90"/>
    <n v="0"/>
    <n v="1"/>
    <n v="530405"/>
    <n v="1402"/>
    <n v="1"/>
    <n v="0"/>
    <n v="0"/>
    <n v="0"/>
    <n v="0"/>
    <n v="0"/>
    <n v="3223.75"/>
    <n v="0"/>
    <n v="3223.75"/>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361"/>
    <n v="90"/>
    <n v="0"/>
    <n v="1"/>
    <n v="570201"/>
    <n v="1402"/>
    <n v="1"/>
    <n v="0"/>
    <n v="0"/>
    <n v="0"/>
    <n v="0"/>
    <n v="0"/>
    <n v="1370.1"/>
    <n v="0"/>
    <n v="1370.1"/>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361"/>
    <n v="90"/>
    <n v="0"/>
    <n v="1"/>
    <n v="530813"/>
    <n v="1402"/>
    <n v="1"/>
    <n v="0"/>
    <n v="0"/>
    <n v="0"/>
    <n v="0"/>
    <n v="0"/>
    <n v="1424.11"/>
    <n v="0"/>
    <n v="1424.11"/>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361"/>
    <n v="90"/>
    <n v="0"/>
    <n v="1"/>
    <n v="530832"/>
    <n v="1402"/>
    <n v="1"/>
    <n v="0"/>
    <n v="0"/>
    <n v="0"/>
    <n v="0"/>
    <n v="0"/>
    <n v="0.56999999999999995"/>
    <n v="0"/>
    <n v="0.56999999999999995"/>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361"/>
    <n v="90"/>
    <n v="0"/>
    <n v="1"/>
    <n v="530809"/>
    <n v="1402"/>
    <n v="1"/>
    <n v="0"/>
    <n v="0"/>
    <n v="0"/>
    <n v="0"/>
    <n v="0"/>
    <n v="1474.36"/>
    <n v="0"/>
    <n v="1474.36"/>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364"/>
    <n v="90"/>
    <n v="0"/>
    <n v="1"/>
    <n v="530502"/>
    <n v="1405"/>
    <n v="1"/>
    <n v="0"/>
    <n v="0"/>
    <n v="0"/>
    <n v="0"/>
    <n v="0"/>
    <n v="2100"/>
    <n v="0"/>
    <n v="2100"/>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364"/>
    <n v="90"/>
    <n v="0"/>
    <n v="1"/>
    <n v="530235"/>
    <n v="1405"/>
    <n v="1"/>
    <n v="0"/>
    <n v="0"/>
    <n v="0"/>
    <n v="0"/>
    <n v="0"/>
    <n v="8293.68"/>
    <n v="0"/>
    <n v="8293.68"/>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364"/>
    <n v="90"/>
    <n v="0"/>
    <n v="1"/>
    <n v="530105"/>
    <n v="1405"/>
    <n v="1"/>
    <n v="0"/>
    <n v="0"/>
    <n v="0"/>
    <n v="0"/>
    <n v="0"/>
    <n v="201.2"/>
    <n v="0"/>
    <n v="201.2"/>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364"/>
    <n v="90"/>
    <n v="0"/>
    <n v="1"/>
    <n v="570201"/>
    <n v="1405"/>
    <n v="1"/>
    <n v="0"/>
    <n v="0"/>
    <n v="0"/>
    <n v="0"/>
    <n v="0"/>
    <n v="21.36"/>
    <n v="0"/>
    <n v="21.36"/>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365"/>
    <n v="90"/>
    <n v="0"/>
    <n v="1"/>
    <n v="530809"/>
    <n v="1406"/>
    <n v="1"/>
    <n v="0"/>
    <n v="0"/>
    <n v="0"/>
    <n v="0"/>
    <n v="0"/>
    <n v="0.5"/>
    <n v="0"/>
    <n v="0.5"/>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366"/>
    <n v="90"/>
    <n v="0"/>
    <n v="1"/>
    <n v="530405"/>
    <n v="1409"/>
    <n v="1"/>
    <n v="0"/>
    <n v="0"/>
    <n v="0"/>
    <n v="0"/>
    <n v="0"/>
    <n v="6005"/>
    <n v="0"/>
    <n v="6005"/>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366"/>
    <n v="90"/>
    <n v="0"/>
    <n v="1"/>
    <n v="530303"/>
    <n v="1409"/>
    <n v="1"/>
    <n v="0"/>
    <n v="0"/>
    <n v="0"/>
    <n v="0"/>
    <n v="0"/>
    <n v="66.819999999999993"/>
    <n v="0"/>
    <n v="66.819999999999993"/>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367"/>
    <n v="90"/>
    <n v="0"/>
    <n v="1"/>
    <n v="530809"/>
    <n v="1401"/>
    <n v="1"/>
    <n v="0"/>
    <n v="0"/>
    <n v="0"/>
    <n v="0"/>
    <n v="0"/>
    <n v="158.97"/>
    <n v="0"/>
    <n v="158.97"/>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367"/>
    <n v="90"/>
    <n v="0"/>
    <n v="1"/>
    <n v="570201"/>
    <n v="1401"/>
    <n v="1"/>
    <n v="0"/>
    <n v="0"/>
    <n v="0"/>
    <n v="0"/>
    <n v="0"/>
    <n v="1273.8800000000001"/>
    <n v="0"/>
    <n v="1273.8800000000001"/>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367"/>
    <n v="90"/>
    <n v="0"/>
    <n v="1"/>
    <n v="530832"/>
    <n v="1401"/>
    <n v="1"/>
    <n v="0"/>
    <n v="0"/>
    <n v="0"/>
    <n v="0"/>
    <n v="0"/>
    <n v="0.18"/>
    <n v="0"/>
    <n v="0.18"/>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367"/>
    <n v="90"/>
    <n v="0"/>
    <n v="1"/>
    <n v="530813"/>
    <n v="1401"/>
    <n v="1"/>
    <n v="0"/>
    <n v="0"/>
    <n v="0"/>
    <n v="0"/>
    <n v="0"/>
    <n v="6788"/>
    <n v="0"/>
    <n v="6788"/>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367"/>
    <n v="90"/>
    <n v="0"/>
    <n v="1"/>
    <n v="530803"/>
    <n v="1401"/>
    <n v="1"/>
    <n v="0"/>
    <n v="0"/>
    <n v="0"/>
    <n v="0"/>
    <n v="0"/>
    <n v="2549.1999999999998"/>
    <n v="0"/>
    <n v="2549.1999999999998"/>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1367"/>
    <n v="90"/>
    <n v="0"/>
    <n v="1"/>
    <n v="530405"/>
    <n v="1401"/>
    <n v="1"/>
    <n v="0"/>
    <n v="0"/>
    <n v="0"/>
    <n v="0"/>
    <n v="0"/>
    <n v="6778.8"/>
    <n v="0"/>
    <n v="6778.8"/>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380"/>
    <n v="57"/>
    <n v="0"/>
    <n v="1"/>
    <n v="530404"/>
    <n v="1501"/>
    <n v="1"/>
    <n v="0"/>
    <n v="0"/>
    <n v="0"/>
    <n v="0"/>
    <n v="0"/>
    <n v="24364.21"/>
    <n v="0"/>
    <n v="24364.21"/>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380"/>
    <n v="90"/>
    <n v="0"/>
    <n v="4"/>
    <n v="530209"/>
    <n v="1501"/>
    <n v="1"/>
    <n v="0"/>
    <n v="0"/>
    <n v="0"/>
    <n v="0"/>
    <n v="0"/>
    <n v="0.91"/>
    <n v="0"/>
    <n v="0.91"/>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380"/>
    <n v="90"/>
    <n v="0"/>
    <n v="4"/>
    <n v="530826"/>
    <n v="1501"/>
    <n v="1"/>
    <n v="0"/>
    <n v="0"/>
    <n v="0"/>
    <n v="0"/>
    <n v="0"/>
    <n v="10981.64"/>
    <n v="0"/>
    <n v="10981.64"/>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380"/>
    <n v="90"/>
    <n v="0"/>
    <n v="4"/>
    <n v="530807"/>
    <n v="1501"/>
    <n v="1"/>
    <n v="0"/>
    <n v="0"/>
    <n v="0"/>
    <n v="0"/>
    <n v="0"/>
    <n v="1548.47"/>
    <n v="0"/>
    <n v="1548.47"/>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380"/>
    <n v="90"/>
    <n v="0"/>
    <n v="4"/>
    <n v="530809"/>
    <n v="1501"/>
    <n v="1"/>
    <n v="0"/>
    <n v="0"/>
    <n v="0"/>
    <n v="0"/>
    <n v="0"/>
    <n v="2911.71"/>
    <n v="0"/>
    <n v="2911.71"/>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380"/>
    <n v="90"/>
    <n v="0"/>
    <n v="4"/>
    <n v="530810"/>
    <n v="1501"/>
    <n v="1"/>
    <n v="0"/>
    <n v="0"/>
    <n v="0"/>
    <n v="0"/>
    <n v="0"/>
    <n v="2157.4899999999998"/>
    <n v="0"/>
    <n v="2157.4899999999998"/>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380"/>
    <n v="57"/>
    <n v="0"/>
    <n v="1"/>
    <n v="530402"/>
    <n v="1501"/>
    <n v="1"/>
    <n v="0"/>
    <n v="0"/>
    <n v="0"/>
    <n v="0"/>
    <n v="0"/>
    <n v="3712.8"/>
    <n v="0"/>
    <n v="3712.8"/>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380"/>
    <n v="57"/>
    <n v="0"/>
    <n v="1"/>
    <n v="530813"/>
    <n v="1501"/>
    <n v="1"/>
    <n v="0"/>
    <n v="0"/>
    <n v="0"/>
    <n v="0"/>
    <n v="0"/>
    <n v="5770"/>
    <n v="0"/>
    <n v="5770"/>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382"/>
    <n v="57"/>
    <n v="0"/>
    <n v="1"/>
    <n v="530404"/>
    <n v="1507"/>
    <n v="1"/>
    <n v="0"/>
    <n v="0"/>
    <n v="0"/>
    <n v="0"/>
    <n v="0"/>
    <n v="469"/>
    <n v="0"/>
    <n v="469"/>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382"/>
    <n v="90"/>
    <n v="0"/>
    <n v="4"/>
    <n v="530209"/>
    <n v="1507"/>
    <n v="1"/>
    <n v="0"/>
    <n v="0"/>
    <n v="0"/>
    <n v="0"/>
    <n v="0"/>
    <n v="0.3"/>
    <n v="0"/>
    <n v="0.3"/>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382"/>
    <n v="90"/>
    <n v="0"/>
    <n v="4"/>
    <n v="530405"/>
    <n v="1507"/>
    <n v="1"/>
    <n v="0"/>
    <n v="0"/>
    <n v="0"/>
    <n v="0"/>
    <n v="0"/>
    <n v="0.04"/>
    <n v="0"/>
    <n v="0.04"/>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382"/>
    <n v="90"/>
    <n v="0"/>
    <n v="4"/>
    <n v="530826"/>
    <n v="1507"/>
    <n v="1"/>
    <n v="0"/>
    <n v="0"/>
    <n v="0"/>
    <n v="0"/>
    <n v="0"/>
    <n v="16.100000000000001"/>
    <n v="0"/>
    <n v="16.100000000000001"/>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382"/>
    <n v="90"/>
    <n v="0"/>
    <n v="4"/>
    <n v="530803"/>
    <n v="1507"/>
    <n v="1"/>
    <n v="0"/>
    <n v="0"/>
    <n v="0"/>
    <n v="0"/>
    <n v="0"/>
    <n v="0.48"/>
    <n v="0"/>
    <n v="0.48"/>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382"/>
    <n v="90"/>
    <n v="0"/>
    <n v="4"/>
    <n v="530809"/>
    <n v="1507"/>
    <n v="1"/>
    <n v="0"/>
    <n v="0"/>
    <n v="0"/>
    <n v="0"/>
    <n v="0"/>
    <n v="6708"/>
    <n v="0"/>
    <n v="6708"/>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382"/>
    <n v="90"/>
    <n v="0"/>
    <n v="4"/>
    <n v="530810"/>
    <n v="1507"/>
    <n v="1"/>
    <n v="0"/>
    <n v="0"/>
    <n v="0"/>
    <n v="0"/>
    <n v="0"/>
    <n v="0.99"/>
    <n v="0"/>
    <n v="0.99"/>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382"/>
    <n v="90"/>
    <n v="0"/>
    <n v="4"/>
    <n v="530208"/>
    <n v="1507"/>
    <n v="1"/>
    <n v="0"/>
    <n v="0"/>
    <n v="0"/>
    <n v="0"/>
    <n v="0"/>
    <n v="2693.46"/>
    <n v="0"/>
    <n v="2693.46"/>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382"/>
    <n v="90"/>
    <n v="0"/>
    <n v="4"/>
    <n v="530801"/>
    <n v="1507"/>
    <n v="1"/>
    <n v="0"/>
    <n v="0"/>
    <n v="0"/>
    <n v="0"/>
    <n v="0"/>
    <n v="0.5"/>
    <n v="0"/>
    <n v="0.5"/>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01"/>
    <n v="90"/>
    <n v="0"/>
    <n v="1"/>
    <n v="530203"/>
    <n v="1601"/>
    <n v="1"/>
    <n v="0"/>
    <n v="0"/>
    <n v="0"/>
    <n v="0"/>
    <n v="0"/>
    <n v="1000"/>
    <n v="0"/>
    <n v="1000"/>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01"/>
    <n v="57"/>
    <n v="0"/>
    <n v="1"/>
    <n v="530813"/>
    <n v="1601"/>
    <n v="1"/>
    <n v="0"/>
    <n v="0"/>
    <n v="0"/>
    <n v="0"/>
    <n v="0"/>
    <n v="553.79"/>
    <n v="0"/>
    <n v="553.79"/>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01"/>
    <n v="90"/>
    <n v="0"/>
    <n v="1"/>
    <n v="530832"/>
    <n v="1601"/>
    <n v="1"/>
    <n v="0"/>
    <n v="0"/>
    <n v="0"/>
    <n v="0"/>
    <n v="0"/>
    <n v="3130"/>
    <n v="0"/>
    <n v="3130"/>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01"/>
    <n v="90"/>
    <n v="0"/>
    <n v="1"/>
    <n v="530826"/>
    <n v="1601"/>
    <n v="1"/>
    <n v="0"/>
    <n v="0"/>
    <n v="0"/>
    <n v="0"/>
    <n v="0"/>
    <n v="2547.2199999999998"/>
    <n v="0"/>
    <n v="2547.2199999999998"/>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01"/>
    <n v="90"/>
    <n v="0"/>
    <n v="1"/>
    <n v="530405"/>
    <n v="1601"/>
    <n v="1"/>
    <n v="0"/>
    <n v="0"/>
    <n v="0"/>
    <n v="0"/>
    <n v="0"/>
    <n v="162"/>
    <n v="0"/>
    <n v="162"/>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01"/>
    <n v="90"/>
    <n v="0"/>
    <n v="1"/>
    <n v="530809"/>
    <n v="1601"/>
    <n v="1"/>
    <n v="0"/>
    <n v="0"/>
    <n v="0"/>
    <n v="0"/>
    <n v="0"/>
    <n v="0.78"/>
    <n v="0"/>
    <n v="0.78"/>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01"/>
    <n v="90"/>
    <n v="0"/>
    <n v="1"/>
    <n v="530204"/>
    <n v="1601"/>
    <n v="1"/>
    <n v="0"/>
    <n v="0"/>
    <n v="0"/>
    <n v="0"/>
    <n v="0"/>
    <n v="1698.42"/>
    <n v="0"/>
    <n v="1698.42"/>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01"/>
    <n v="90"/>
    <n v="0"/>
    <n v="1"/>
    <n v="530402"/>
    <n v="1601"/>
    <n v="1"/>
    <n v="0"/>
    <n v="0"/>
    <n v="0"/>
    <n v="0"/>
    <n v="0"/>
    <n v="0.95"/>
    <n v="0"/>
    <n v="0.95"/>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01"/>
    <n v="90"/>
    <n v="0"/>
    <n v="1"/>
    <n v="530813"/>
    <n v="1601"/>
    <n v="1"/>
    <n v="0"/>
    <n v="0"/>
    <n v="0"/>
    <n v="0"/>
    <n v="0"/>
    <n v="1417.29"/>
    <n v="0"/>
    <n v="1417.29"/>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0"/>
    <n v="90"/>
    <n v="0"/>
    <n v="5"/>
    <n v="530813"/>
    <n v="1701"/>
    <n v="1"/>
    <n v="0"/>
    <n v="0"/>
    <n v="0"/>
    <n v="0"/>
    <n v="0"/>
    <n v="265.20999999999998"/>
    <n v="0"/>
    <n v="265.20999999999998"/>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0"/>
    <n v="90"/>
    <n v="0"/>
    <n v="5"/>
    <n v="530826"/>
    <n v="1701"/>
    <n v="1"/>
    <n v="0"/>
    <n v="0"/>
    <n v="0"/>
    <n v="0"/>
    <n v="0"/>
    <n v="4597.29"/>
    <n v="0"/>
    <n v="4597.29"/>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0"/>
    <n v="90"/>
    <n v="0"/>
    <n v="5"/>
    <n v="530810"/>
    <n v="1701"/>
    <n v="1"/>
    <n v="0"/>
    <n v="0"/>
    <n v="0"/>
    <n v="0"/>
    <n v="0"/>
    <n v="319.74"/>
    <n v="0"/>
    <n v="319.74"/>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0"/>
    <n v="57"/>
    <n v="0"/>
    <n v="1"/>
    <n v="530404"/>
    <n v="1701"/>
    <n v="1"/>
    <n v="0"/>
    <n v="0"/>
    <n v="0"/>
    <n v="0"/>
    <n v="0"/>
    <n v="1246.1600000000001"/>
    <n v="0"/>
    <n v="1246.1600000000001"/>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1"/>
    <n v="90"/>
    <n v="0"/>
    <n v="5"/>
    <n v="530826"/>
    <n v="1701"/>
    <n v="1"/>
    <n v="0"/>
    <n v="0"/>
    <n v="0"/>
    <n v="0"/>
    <n v="0"/>
    <n v="6435.26"/>
    <n v="0"/>
    <n v="6435.26"/>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1"/>
    <n v="90"/>
    <n v="0"/>
    <n v="5"/>
    <n v="530810"/>
    <n v="1701"/>
    <n v="1"/>
    <n v="0"/>
    <n v="0"/>
    <n v="0"/>
    <n v="0"/>
    <n v="0"/>
    <n v="0.02"/>
    <n v="0"/>
    <n v="0.02"/>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1"/>
    <n v="90"/>
    <n v="0"/>
    <n v="5"/>
    <n v="530104"/>
    <n v="1701"/>
    <n v="1"/>
    <n v="0"/>
    <n v="0"/>
    <n v="0"/>
    <n v="0"/>
    <n v="0"/>
    <n v="3995.76"/>
    <n v="0"/>
    <n v="3995.76"/>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1"/>
    <n v="57"/>
    <n v="0"/>
    <n v="1"/>
    <n v="530803"/>
    <n v="1701"/>
    <n v="1"/>
    <n v="0"/>
    <n v="0"/>
    <n v="0"/>
    <n v="0"/>
    <n v="0"/>
    <n v="100"/>
    <n v="0"/>
    <n v="100"/>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2"/>
    <n v="90"/>
    <n v="0"/>
    <n v="5"/>
    <n v="530805"/>
    <n v="1701"/>
    <n v="1"/>
    <n v="0"/>
    <n v="0"/>
    <n v="0"/>
    <n v="0"/>
    <n v="0"/>
    <n v="96.71"/>
    <n v="0"/>
    <n v="96.71"/>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2"/>
    <n v="90"/>
    <n v="0"/>
    <n v="5"/>
    <n v="530813"/>
    <n v="1701"/>
    <n v="1"/>
    <n v="0"/>
    <n v="0"/>
    <n v="0"/>
    <n v="0"/>
    <n v="0"/>
    <n v="68.489999999999995"/>
    <n v="0"/>
    <n v="68.489999999999995"/>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2"/>
    <n v="90"/>
    <n v="0"/>
    <n v="5"/>
    <n v="530826"/>
    <n v="1701"/>
    <n v="1"/>
    <n v="0"/>
    <n v="0"/>
    <n v="0"/>
    <n v="0"/>
    <n v="0"/>
    <n v="180.39"/>
    <n v="0"/>
    <n v="180.39"/>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2"/>
    <n v="90"/>
    <n v="0"/>
    <n v="5"/>
    <n v="530809"/>
    <n v="1701"/>
    <n v="1"/>
    <n v="0"/>
    <n v="0"/>
    <n v="0"/>
    <n v="0"/>
    <n v="0"/>
    <n v="78.33"/>
    <n v="0"/>
    <n v="78.33"/>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3"/>
    <n v="90"/>
    <n v="0"/>
    <n v="5"/>
    <n v="530804"/>
    <n v="1701"/>
    <n v="1"/>
    <n v="0"/>
    <n v="0"/>
    <n v="0"/>
    <n v="0"/>
    <n v="0"/>
    <n v="0.28999999999999998"/>
    <n v="0"/>
    <n v="0.28999999999999998"/>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3"/>
    <n v="90"/>
    <n v="0"/>
    <n v="5"/>
    <n v="530809"/>
    <n v="1701"/>
    <n v="1"/>
    <n v="0"/>
    <n v="0"/>
    <n v="0"/>
    <n v="0"/>
    <n v="0"/>
    <n v="569.62"/>
    <n v="0"/>
    <n v="569.62"/>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3"/>
    <n v="90"/>
    <n v="0"/>
    <n v="5"/>
    <n v="530811"/>
    <n v="1701"/>
    <n v="1"/>
    <n v="0"/>
    <n v="0"/>
    <n v="0"/>
    <n v="0"/>
    <n v="0"/>
    <n v="210"/>
    <n v="0"/>
    <n v="210"/>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3"/>
    <n v="90"/>
    <n v="0"/>
    <n v="5"/>
    <n v="530418"/>
    <n v="1701"/>
    <n v="1"/>
    <n v="0"/>
    <n v="0"/>
    <n v="0"/>
    <n v="0"/>
    <n v="0"/>
    <n v="887.46"/>
    <n v="0"/>
    <n v="887.46"/>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3"/>
    <n v="90"/>
    <n v="0"/>
    <n v="5"/>
    <n v="530802"/>
    <n v="1701"/>
    <n v="1"/>
    <n v="0"/>
    <n v="0"/>
    <n v="0"/>
    <n v="0"/>
    <n v="0"/>
    <n v="32.93"/>
    <n v="0"/>
    <n v="32.93"/>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3"/>
    <n v="90"/>
    <n v="0"/>
    <n v="5"/>
    <n v="530803"/>
    <n v="1701"/>
    <n v="1"/>
    <n v="0"/>
    <n v="0"/>
    <n v="0"/>
    <n v="0"/>
    <n v="0"/>
    <n v="48.18"/>
    <n v="0"/>
    <n v="48.18"/>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3"/>
    <n v="90"/>
    <n v="0"/>
    <n v="5"/>
    <n v="530209"/>
    <n v="1701"/>
    <n v="1"/>
    <n v="0"/>
    <n v="0"/>
    <n v="0"/>
    <n v="0"/>
    <n v="0"/>
    <n v="0.04"/>
    <n v="0"/>
    <n v="0.04"/>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3"/>
    <n v="90"/>
    <n v="0"/>
    <n v="5"/>
    <n v="530402"/>
    <n v="1701"/>
    <n v="1"/>
    <n v="0"/>
    <n v="0"/>
    <n v="0"/>
    <n v="0"/>
    <n v="0"/>
    <n v="1.07"/>
    <n v="0"/>
    <n v="1.07"/>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4"/>
    <n v="90"/>
    <n v="0"/>
    <n v="5"/>
    <n v="530203"/>
    <n v="1701"/>
    <n v="1"/>
    <n v="0"/>
    <n v="0"/>
    <n v="0"/>
    <n v="0"/>
    <n v="0"/>
    <n v="6.54"/>
    <n v="0"/>
    <n v="6.54"/>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4"/>
    <n v="90"/>
    <n v="0"/>
    <n v="5"/>
    <n v="530106"/>
    <n v="1701"/>
    <n v="1"/>
    <n v="0"/>
    <n v="0"/>
    <n v="0"/>
    <n v="0"/>
    <n v="0"/>
    <n v="6"/>
    <n v="0"/>
    <n v="6"/>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4"/>
    <n v="90"/>
    <n v="0"/>
    <n v="5"/>
    <n v="530805"/>
    <n v="1701"/>
    <n v="1"/>
    <n v="0"/>
    <n v="0"/>
    <n v="0"/>
    <n v="0"/>
    <n v="0"/>
    <n v="63.87"/>
    <n v="0"/>
    <n v="63.87"/>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4"/>
    <n v="90"/>
    <n v="0"/>
    <n v="5"/>
    <n v="530811"/>
    <n v="1701"/>
    <n v="1"/>
    <n v="0"/>
    <n v="0"/>
    <n v="0"/>
    <n v="0"/>
    <n v="0"/>
    <n v="258.8"/>
    <n v="0"/>
    <n v="258.8"/>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4"/>
    <n v="90"/>
    <n v="0"/>
    <n v="5"/>
    <n v="530804"/>
    <n v="1701"/>
    <n v="1"/>
    <n v="0"/>
    <n v="0"/>
    <n v="0"/>
    <n v="0"/>
    <n v="0"/>
    <n v="340.88"/>
    <n v="0"/>
    <n v="340.88"/>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4"/>
    <n v="90"/>
    <n v="0"/>
    <n v="5"/>
    <n v="530826"/>
    <n v="1701"/>
    <n v="1"/>
    <n v="0"/>
    <n v="0"/>
    <n v="0"/>
    <n v="0"/>
    <n v="0"/>
    <n v="12.72"/>
    <n v="0"/>
    <n v="12.72"/>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4"/>
    <n v="90"/>
    <n v="0"/>
    <n v="5"/>
    <n v="530813"/>
    <n v="1701"/>
    <n v="1"/>
    <n v="0"/>
    <n v="0"/>
    <n v="0"/>
    <n v="0"/>
    <n v="0"/>
    <n v="34"/>
    <n v="0"/>
    <n v="34"/>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4"/>
    <n v="90"/>
    <n v="0"/>
    <n v="5"/>
    <n v="530802"/>
    <n v="1701"/>
    <n v="1"/>
    <n v="0"/>
    <n v="0"/>
    <n v="0"/>
    <n v="0"/>
    <n v="0"/>
    <n v="5"/>
    <n v="0"/>
    <n v="5"/>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4"/>
    <n v="90"/>
    <n v="0"/>
    <n v="5"/>
    <n v="530208"/>
    <n v="1701"/>
    <n v="1"/>
    <n v="0"/>
    <n v="0"/>
    <n v="0"/>
    <n v="0"/>
    <n v="0"/>
    <n v="14315.64"/>
    <n v="0"/>
    <n v="14315.64"/>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6"/>
    <n v="90"/>
    <n v="0"/>
    <n v="4"/>
    <n v="530834"/>
    <n v="1701"/>
    <n v="1"/>
    <n v="0"/>
    <n v="0"/>
    <n v="0"/>
    <n v="0"/>
    <n v="0"/>
    <n v="71848.58"/>
    <n v="0"/>
    <n v="71848.58"/>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6"/>
    <n v="90"/>
    <n v="0"/>
    <n v="4"/>
    <n v="530826"/>
    <n v="1701"/>
    <n v="1"/>
    <n v="0"/>
    <n v="0"/>
    <n v="0"/>
    <n v="0"/>
    <n v="0"/>
    <n v="3309.25"/>
    <n v="0"/>
    <n v="3309.25"/>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7"/>
    <n v="90"/>
    <n v="0"/>
    <n v="4"/>
    <n v="531404"/>
    <n v="1701"/>
    <n v="1"/>
    <n v="0"/>
    <n v="0"/>
    <n v="0"/>
    <n v="0"/>
    <n v="0"/>
    <n v="994"/>
    <n v="0"/>
    <n v="994"/>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7"/>
    <n v="90"/>
    <n v="0"/>
    <n v="4"/>
    <n v="530807"/>
    <n v="1701"/>
    <n v="1"/>
    <n v="0"/>
    <n v="0"/>
    <n v="0"/>
    <n v="0"/>
    <n v="0"/>
    <n v="223.47"/>
    <n v="0"/>
    <n v="223.47"/>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7"/>
    <n v="90"/>
    <n v="0"/>
    <n v="4"/>
    <n v="530105"/>
    <n v="1701"/>
    <n v="1"/>
    <n v="0"/>
    <n v="0"/>
    <n v="0"/>
    <n v="0"/>
    <n v="0"/>
    <n v="3411.03"/>
    <n v="0"/>
    <n v="3411.03"/>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7"/>
    <n v="90"/>
    <n v="0"/>
    <n v="4"/>
    <n v="531601"/>
    <n v="1701"/>
    <n v="1"/>
    <n v="0"/>
    <n v="0"/>
    <n v="0"/>
    <n v="0"/>
    <n v="0"/>
    <n v="89.46"/>
    <n v="0"/>
    <n v="89.46"/>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7"/>
    <n v="90"/>
    <n v="0"/>
    <n v="4"/>
    <n v="570102"/>
    <n v="1701"/>
    <n v="1"/>
    <n v="0"/>
    <n v="0"/>
    <n v="0"/>
    <n v="0"/>
    <n v="0"/>
    <n v="7790.59"/>
    <n v="0"/>
    <n v="7790.59"/>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7"/>
    <n v="90"/>
    <n v="0"/>
    <n v="4"/>
    <n v="530826"/>
    <n v="1701"/>
    <n v="1"/>
    <n v="0"/>
    <n v="0"/>
    <n v="0"/>
    <n v="0"/>
    <n v="0"/>
    <n v="35142.400000000001"/>
    <n v="0"/>
    <n v="35142.400000000001"/>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7"/>
    <n v="90"/>
    <n v="0"/>
    <n v="4"/>
    <n v="530404"/>
    <n v="1701"/>
    <n v="1"/>
    <n v="0"/>
    <n v="0"/>
    <n v="0"/>
    <n v="0"/>
    <n v="0"/>
    <n v="30861"/>
    <n v="0"/>
    <n v="30861"/>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7"/>
    <n v="90"/>
    <n v="0"/>
    <n v="4"/>
    <n v="530402"/>
    <n v="1701"/>
    <n v="1"/>
    <n v="0"/>
    <n v="0"/>
    <n v="0"/>
    <n v="0"/>
    <n v="0"/>
    <n v="0.01"/>
    <n v="0"/>
    <n v="0.01"/>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7"/>
    <n v="90"/>
    <n v="0"/>
    <n v="4"/>
    <n v="530702"/>
    <n v="1701"/>
    <n v="1"/>
    <n v="0"/>
    <n v="0"/>
    <n v="0"/>
    <n v="0"/>
    <n v="0"/>
    <n v="6779.9"/>
    <n v="0"/>
    <n v="6779.9"/>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7"/>
    <n v="90"/>
    <n v="0"/>
    <n v="4"/>
    <n v="531403"/>
    <n v="1701"/>
    <n v="1"/>
    <n v="0"/>
    <n v="0"/>
    <n v="0"/>
    <n v="0"/>
    <n v="0"/>
    <n v="6466.5"/>
    <n v="0"/>
    <n v="6466.5"/>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7"/>
    <n v="90"/>
    <n v="0"/>
    <n v="4"/>
    <n v="530105"/>
    <n v="1701"/>
    <n v="1"/>
    <n v="0"/>
    <n v="0"/>
    <n v="0"/>
    <n v="0"/>
    <n v="0"/>
    <n v="4588.6000000000004"/>
    <n v="0"/>
    <n v="4588.6000000000004"/>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7"/>
    <n v="90"/>
    <n v="0"/>
    <n v="4"/>
    <n v="530801"/>
    <n v="1701"/>
    <n v="1"/>
    <n v="0"/>
    <n v="0"/>
    <n v="0"/>
    <n v="0"/>
    <n v="0"/>
    <n v="6278.35"/>
    <n v="0"/>
    <n v="6278.35"/>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428"/>
    <n v="56"/>
    <n v="0"/>
    <n v="1"/>
    <n v="530810"/>
    <n v="2301"/>
    <n v="1"/>
    <n v="0"/>
    <n v="0"/>
    <n v="0"/>
    <n v="0"/>
    <n v="0"/>
    <n v="10922.6"/>
    <n v="0"/>
    <n v="10922.6"/>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428"/>
    <n v="57"/>
    <n v="0"/>
    <n v="1"/>
    <n v="530402"/>
    <n v="2301"/>
    <n v="1"/>
    <n v="0"/>
    <n v="0"/>
    <n v="0"/>
    <n v="0"/>
    <n v="0"/>
    <n v="1743.34"/>
    <n v="0"/>
    <n v="1743.34"/>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428"/>
    <n v="57"/>
    <n v="0"/>
    <n v="1"/>
    <n v="530404"/>
    <n v="2301"/>
    <n v="1"/>
    <n v="0"/>
    <n v="0"/>
    <n v="0"/>
    <n v="0"/>
    <n v="0"/>
    <n v="822.07"/>
    <n v="0"/>
    <n v="822.07"/>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428"/>
    <n v="90"/>
    <n v="0"/>
    <n v="3"/>
    <n v="530826"/>
    <n v="2301"/>
    <n v="1"/>
    <n v="0"/>
    <n v="0"/>
    <n v="0"/>
    <n v="0"/>
    <n v="0"/>
    <n v="4477"/>
    <n v="0"/>
    <n v="4477"/>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428"/>
    <n v="57"/>
    <n v="0"/>
    <n v="1"/>
    <n v="530811"/>
    <n v="2301"/>
    <n v="1"/>
    <n v="0"/>
    <n v="0"/>
    <n v="0"/>
    <n v="0"/>
    <n v="0"/>
    <n v="51.97"/>
    <n v="0"/>
    <n v="51.97"/>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428"/>
    <n v="57"/>
    <n v="0"/>
    <n v="1"/>
    <n v="530813"/>
    <n v="2301"/>
    <n v="1"/>
    <n v="0"/>
    <n v="0"/>
    <n v="0"/>
    <n v="0"/>
    <n v="0"/>
    <n v="240.4"/>
    <n v="0"/>
    <n v="240.4"/>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428"/>
    <n v="90"/>
    <n v="0"/>
    <n v="3"/>
    <n v="530805"/>
    <n v="2301"/>
    <n v="1"/>
    <n v="0"/>
    <n v="0"/>
    <n v="0"/>
    <n v="0"/>
    <n v="0"/>
    <n v="148.32"/>
    <n v="0"/>
    <n v="148.32"/>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428"/>
    <n v="57"/>
    <n v="0"/>
    <n v="1"/>
    <n v="530803"/>
    <n v="2301"/>
    <n v="1"/>
    <n v="0"/>
    <n v="0"/>
    <n v="0"/>
    <n v="0"/>
    <n v="0"/>
    <n v="583.61"/>
    <n v="0"/>
    <n v="583.61"/>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9"/>
    <n v="90"/>
    <n v="0"/>
    <n v="5"/>
    <n v="530805"/>
    <n v="1701"/>
    <n v="1"/>
    <n v="0"/>
    <n v="0"/>
    <n v="0"/>
    <n v="0"/>
    <n v="0"/>
    <n v="3.09"/>
    <n v="0"/>
    <n v="3.09"/>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29"/>
    <n v="90"/>
    <n v="0"/>
    <n v="5"/>
    <n v="530809"/>
    <n v="1701"/>
    <n v="1"/>
    <n v="0"/>
    <n v="0"/>
    <n v="0"/>
    <n v="0"/>
    <n v="0"/>
    <n v="4860"/>
    <n v="0"/>
    <n v="4860"/>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35"/>
    <n v="90"/>
    <n v="0"/>
    <n v="1"/>
    <n v="530101"/>
    <n v="1701"/>
    <n v="1"/>
    <n v="0"/>
    <n v="0"/>
    <n v="0"/>
    <n v="0"/>
    <n v="0"/>
    <n v="870.28"/>
    <n v="0"/>
    <n v="870.28"/>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35"/>
    <n v="90"/>
    <n v="0"/>
    <n v="1"/>
    <n v="530104"/>
    <n v="1701"/>
    <n v="1"/>
    <n v="0"/>
    <n v="0"/>
    <n v="0"/>
    <n v="0"/>
    <n v="0"/>
    <n v="250.48"/>
    <n v="0"/>
    <n v="250.48"/>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35"/>
    <n v="90"/>
    <n v="0"/>
    <n v="1"/>
    <n v="530704"/>
    <n v="1701"/>
    <n v="1"/>
    <n v="0"/>
    <n v="0"/>
    <n v="0"/>
    <n v="0"/>
    <n v="0"/>
    <n v="3333.75"/>
    <n v="0"/>
    <n v="3333.75"/>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38"/>
    <n v="90"/>
    <n v="0"/>
    <n v="1"/>
    <n v="530832"/>
    <n v="1701"/>
    <n v="1"/>
    <n v="0"/>
    <n v="0"/>
    <n v="0"/>
    <n v="0"/>
    <n v="0"/>
    <n v="2.6"/>
    <n v="0"/>
    <n v="2.6"/>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38"/>
    <n v="90"/>
    <n v="0"/>
    <n v="1"/>
    <n v="530809"/>
    <n v="1701"/>
    <n v="1"/>
    <n v="0"/>
    <n v="0"/>
    <n v="0"/>
    <n v="0"/>
    <n v="0"/>
    <n v="384"/>
    <n v="0"/>
    <n v="384"/>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38"/>
    <n v="90"/>
    <n v="0"/>
    <n v="1"/>
    <n v="530803"/>
    <n v="1701"/>
    <n v="1"/>
    <n v="0"/>
    <n v="0"/>
    <n v="0"/>
    <n v="0"/>
    <n v="0"/>
    <n v="2300"/>
    <n v="0"/>
    <n v="2300"/>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38"/>
    <n v="90"/>
    <n v="0"/>
    <n v="1"/>
    <n v="530202"/>
    <n v="1701"/>
    <n v="1"/>
    <n v="0"/>
    <n v="0"/>
    <n v="0"/>
    <n v="0"/>
    <n v="0"/>
    <n v="120.05"/>
    <n v="0"/>
    <n v="120.05"/>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438"/>
    <n v="57"/>
    <n v="0"/>
    <n v="1"/>
    <n v="530404"/>
    <n v="1701"/>
    <n v="1"/>
    <n v="0"/>
    <n v="0"/>
    <n v="0"/>
    <n v="0"/>
    <n v="0"/>
    <n v="300"/>
    <n v="0"/>
    <n v="300"/>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441"/>
    <n v="90"/>
    <n v="0"/>
    <n v="1"/>
    <n v="570201"/>
    <n v="1708"/>
    <n v="1"/>
    <n v="0"/>
    <n v="0"/>
    <n v="0"/>
    <n v="0"/>
    <n v="0"/>
    <n v="14022.2"/>
    <n v="0"/>
    <n v="14022.2"/>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441"/>
    <n v="57"/>
    <n v="0"/>
    <n v="1"/>
    <n v="530417"/>
    <n v="1708"/>
    <n v="1"/>
    <n v="0"/>
    <n v="0"/>
    <n v="0"/>
    <n v="0"/>
    <n v="0"/>
    <n v="2.79"/>
    <n v="0"/>
    <n v="2.79"/>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441"/>
    <n v="90"/>
    <n v="0"/>
    <n v="1"/>
    <n v="530204"/>
    <n v="1708"/>
    <n v="1"/>
    <n v="0"/>
    <n v="0"/>
    <n v="0"/>
    <n v="0"/>
    <n v="0"/>
    <n v="0.5"/>
    <n v="0"/>
    <n v="0.5"/>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441"/>
    <n v="90"/>
    <n v="0"/>
    <n v="1"/>
    <n v="530826"/>
    <n v="1708"/>
    <n v="1"/>
    <n v="0"/>
    <n v="0"/>
    <n v="0"/>
    <n v="0"/>
    <n v="0"/>
    <n v="1259.5999999999999"/>
    <n v="0"/>
    <n v="1259.5999999999999"/>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441"/>
    <n v="90"/>
    <n v="0"/>
    <n v="1"/>
    <n v="530809"/>
    <n v="1708"/>
    <n v="1"/>
    <n v="0"/>
    <n v="0"/>
    <n v="0"/>
    <n v="0"/>
    <n v="0"/>
    <n v="8770.15"/>
    <n v="0"/>
    <n v="8770.15"/>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441"/>
    <n v="90"/>
    <n v="0"/>
    <n v="1"/>
    <n v="530209"/>
    <n v="1708"/>
    <n v="1"/>
    <n v="0"/>
    <n v="0"/>
    <n v="0"/>
    <n v="0"/>
    <n v="0"/>
    <n v="1123.29"/>
    <n v="0"/>
    <n v="1123.29"/>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442"/>
    <n v="57"/>
    <n v="0"/>
    <n v="1"/>
    <n v="530803"/>
    <n v="1702"/>
    <n v="1"/>
    <n v="0"/>
    <n v="0"/>
    <n v="0"/>
    <n v="0"/>
    <n v="0"/>
    <n v="234.52"/>
    <n v="0"/>
    <n v="234.52"/>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442"/>
    <n v="57"/>
    <n v="0"/>
    <n v="1"/>
    <n v="530402"/>
    <n v="1702"/>
    <n v="1"/>
    <n v="0"/>
    <n v="0"/>
    <n v="0"/>
    <n v="0"/>
    <n v="0"/>
    <n v="328.13"/>
    <n v="0"/>
    <n v="328.13"/>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442"/>
    <n v="90"/>
    <n v="0"/>
    <n v="4"/>
    <n v="530810"/>
    <n v="1702"/>
    <n v="1"/>
    <n v="0"/>
    <n v="0"/>
    <n v="0"/>
    <n v="0"/>
    <n v="0"/>
    <n v="55192.160000000003"/>
    <n v="0"/>
    <n v="55192.160000000003"/>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442"/>
    <n v="90"/>
    <n v="0"/>
    <n v="4"/>
    <n v="530105"/>
    <n v="1702"/>
    <n v="1"/>
    <n v="0"/>
    <n v="0"/>
    <n v="0"/>
    <n v="0"/>
    <n v="0"/>
    <n v="4728.25"/>
    <n v="0"/>
    <n v="4728.25"/>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442"/>
    <n v="90"/>
    <n v="0"/>
    <n v="4"/>
    <n v="530104"/>
    <n v="1702"/>
    <n v="1"/>
    <n v="0"/>
    <n v="0"/>
    <n v="0"/>
    <n v="0"/>
    <n v="0"/>
    <n v="13.2"/>
    <n v="0"/>
    <n v="13.2"/>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442"/>
    <n v="90"/>
    <n v="0"/>
    <n v="1"/>
    <n v="530832"/>
    <n v="1702"/>
    <n v="1"/>
    <n v="0"/>
    <n v="0"/>
    <n v="0"/>
    <n v="0"/>
    <n v="0"/>
    <n v="6937.34"/>
    <n v="0"/>
    <n v="6937.34"/>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442"/>
    <n v="90"/>
    <n v="0"/>
    <n v="1"/>
    <n v="530826"/>
    <n v="1702"/>
    <n v="1"/>
    <n v="0"/>
    <n v="0"/>
    <n v="0"/>
    <n v="0"/>
    <n v="0"/>
    <n v="53.04"/>
    <n v="0"/>
    <n v="53.04"/>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442"/>
    <n v="90"/>
    <n v="0"/>
    <n v="1"/>
    <n v="530809"/>
    <n v="1702"/>
    <n v="1"/>
    <n v="0"/>
    <n v="0"/>
    <n v="0"/>
    <n v="0"/>
    <n v="0"/>
    <n v="3178.49"/>
    <n v="0"/>
    <n v="3178.49"/>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442"/>
    <n v="90"/>
    <n v="0"/>
    <n v="4"/>
    <n v="530101"/>
    <n v="1702"/>
    <n v="1"/>
    <n v="0"/>
    <n v="0"/>
    <n v="0"/>
    <n v="0"/>
    <n v="0"/>
    <n v="105.21"/>
    <n v="0"/>
    <n v="105.21"/>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442"/>
    <n v="90"/>
    <n v="0"/>
    <n v="1"/>
    <n v="530104"/>
    <n v="1702"/>
    <n v="1"/>
    <n v="0"/>
    <n v="0"/>
    <n v="0"/>
    <n v="0"/>
    <n v="0"/>
    <n v="62.74"/>
    <n v="0"/>
    <n v="62.74"/>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442"/>
    <n v="90"/>
    <n v="0"/>
    <n v="1"/>
    <n v="530101"/>
    <n v="1702"/>
    <n v="1"/>
    <n v="0"/>
    <n v="0"/>
    <n v="0"/>
    <n v="0"/>
    <n v="0"/>
    <n v="607.42999999999995"/>
    <n v="0"/>
    <n v="607.42999999999995"/>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442"/>
    <n v="90"/>
    <n v="0"/>
    <n v="1"/>
    <n v="530810"/>
    <n v="1702"/>
    <n v="1"/>
    <n v="0"/>
    <n v="0"/>
    <n v="0"/>
    <n v="0"/>
    <n v="0"/>
    <n v="524.1"/>
    <n v="0"/>
    <n v="524.1"/>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442"/>
    <n v="90"/>
    <n v="0"/>
    <n v="1"/>
    <n v="530105"/>
    <n v="1702"/>
    <n v="1"/>
    <n v="0"/>
    <n v="0"/>
    <n v="0"/>
    <n v="0"/>
    <n v="0"/>
    <n v="4806.01"/>
    <n v="0"/>
    <n v="4806.01"/>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445"/>
    <n v="90"/>
    <n v="0"/>
    <n v="1"/>
    <n v="530809"/>
    <n v="1705"/>
    <n v="1"/>
    <n v="0"/>
    <n v="0"/>
    <n v="0"/>
    <n v="0"/>
    <n v="0"/>
    <n v="255.9"/>
    <n v="0"/>
    <n v="255.9"/>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445"/>
    <n v="90"/>
    <n v="0"/>
    <n v="3"/>
    <n v="570102"/>
    <n v="1705"/>
    <n v="1"/>
    <n v="0"/>
    <n v="0"/>
    <n v="0"/>
    <n v="0"/>
    <n v="0"/>
    <n v="80"/>
    <n v="0"/>
    <n v="80"/>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445"/>
    <n v="90"/>
    <n v="0"/>
    <n v="4"/>
    <n v="530209"/>
    <n v="1705"/>
    <n v="1"/>
    <n v="0"/>
    <n v="0"/>
    <n v="0"/>
    <n v="0"/>
    <n v="0"/>
    <n v="0.02"/>
    <n v="0"/>
    <n v="0.02"/>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447"/>
    <n v="90"/>
    <n v="0"/>
    <n v="3"/>
    <n v="530101"/>
    <n v="2301"/>
    <n v="1"/>
    <n v="0"/>
    <n v="0"/>
    <n v="0"/>
    <n v="0"/>
    <n v="0"/>
    <n v="127.83"/>
    <n v="0"/>
    <n v="127.83"/>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447"/>
    <n v="90"/>
    <n v="0"/>
    <n v="3"/>
    <n v="570102"/>
    <n v="2301"/>
    <n v="1"/>
    <n v="0"/>
    <n v="0"/>
    <n v="0"/>
    <n v="0"/>
    <n v="0"/>
    <n v="1500"/>
    <n v="0"/>
    <n v="1500"/>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447"/>
    <n v="90"/>
    <n v="0"/>
    <n v="3"/>
    <n v="530209"/>
    <n v="2301"/>
    <n v="1"/>
    <n v="0"/>
    <n v="0"/>
    <n v="0"/>
    <n v="0"/>
    <n v="0"/>
    <n v="0.09"/>
    <n v="0"/>
    <n v="0.09"/>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447"/>
    <n v="90"/>
    <n v="0"/>
    <n v="3"/>
    <n v="530811"/>
    <n v="2301"/>
    <n v="1"/>
    <n v="0"/>
    <n v="0"/>
    <n v="0"/>
    <n v="0"/>
    <n v="0"/>
    <n v="200"/>
    <n v="0"/>
    <n v="200"/>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447"/>
    <n v="90"/>
    <n v="0"/>
    <n v="3"/>
    <n v="530208"/>
    <n v="2301"/>
    <n v="1"/>
    <n v="0"/>
    <n v="0"/>
    <n v="0"/>
    <n v="0"/>
    <n v="0"/>
    <n v="72965.17"/>
    <n v="0"/>
    <n v="72965.17"/>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60"/>
    <n v="90"/>
    <n v="0"/>
    <n v="4"/>
    <n v="530208"/>
    <n v="1801"/>
    <n v="1"/>
    <n v="0"/>
    <n v="0"/>
    <n v="0"/>
    <n v="0"/>
    <n v="0"/>
    <n v="342.37"/>
    <n v="0"/>
    <n v="342.37"/>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60"/>
    <n v="90"/>
    <n v="0"/>
    <n v="1"/>
    <n v="530826"/>
    <n v="1801"/>
    <n v="1"/>
    <n v="0"/>
    <n v="0"/>
    <n v="0"/>
    <n v="0"/>
    <n v="0"/>
    <n v="179.01"/>
    <n v="0"/>
    <n v="179.01"/>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60"/>
    <n v="90"/>
    <n v="0"/>
    <n v="1"/>
    <n v="530810"/>
    <n v="1801"/>
    <n v="1"/>
    <n v="0"/>
    <n v="0"/>
    <n v="0"/>
    <n v="0"/>
    <n v="0"/>
    <n v="0.23"/>
    <n v="0"/>
    <n v="0.23"/>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60"/>
    <n v="57"/>
    <n v="0"/>
    <n v="1"/>
    <n v="530803"/>
    <n v="1801"/>
    <n v="1"/>
    <n v="0"/>
    <n v="0"/>
    <n v="0"/>
    <n v="0"/>
    <n v="0"/>
    <n v="791.25"/>
    <n v="0"/>
    <n v="791.25"/>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60"/>
    <n v="56"/>
    <n v="0"/>
    <n v="1"/>
    <n v="530810"/>
    <n v="1801"/>
    <n v="1"/>
    <n v="0"/>
    <n v="0"/>
    <n v="0"/>
    <n v="0"/>
    <n v="0"/>
    <n v="10434.219999999999"/>
    <n v="0"/>
    <n v="10434.219999999999"/>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60"/>
    <n v="90"/>
    <n v="0"/>
    <n v="4"/>
    <n v="530209"/>
    <n v="1801"/>
    <n v="1"/>
    <n v="0"/>
    <n v="0"/>
    <n v="0"/>
    <n v="0"/>
    <n v="0"/>
    <n v="372.27"/>
    <n v="0"/>
    <n v="372.27"/>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63"/>
    <n v="90"/>
    <n v="0"/>
    <n v="1"/>
    <n v="530804"/>
    <n v="1801"/>
    <n v="1"/>
    <n v="0"/>
    <n v="0"/>
    <n v="0"/>
    <n v="0"/>
    <n v="0"/>
    <n v="0.08"/>
    <n v="0"/>
    <n v="0.08"/>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63"/>
    <n v="90"/>
    <n v="0"/>
    <n v="1"/>
    <n v="530807"/>
    <n v="1801"/>
    <n v="1"/>
    <n v="0"/>
    <n v="0"/>
    <n v="0"/>
    <n v="0"/>
    <n v="0"/>
    <n v="4124.0200000000004"/>
    <n v="0"/>
    <n v="4124.0200000000004"/>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63"/>
    <n v="90"/>
    <n v="0"/>
    <n v="1"/>
    <n v="530809"/>
    <n v="1801"/>
    <n v="1"/>
    <n v="0"/>
    <n v="0"/>
    <n v="0"/>
    <n v="0"/>
    <n v="0"/>
    <n v="0.88"/>
    <n v="0"/>
    <n v="0.88"/>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63"/>
    <n v="90"/>
    <n v="0"/>
    <n v="1"/>
    <n v="530810"/>
    <n v="1801"/>
    <n v="1"/>
    <n v="0"/>
    <n v="0"/>
    <n v="0"/>
    <n v="0"/>
    <n v="0"/>
    <n v="0.06"/>
    <n v="0"/>
    <n v="0.06"/>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63"/>
    <n v="90"/>
    <n v="0"/>
    <n v="1"/>
    <n v="530826"/>
    <n v="1801"/>
    <n v="1"/>
    <n v="0"/>
    <n v="0"/>
    <n v="0"/>
    <n v="0"/>
    <n v="0"/>
    <n v="45.46"/>
    <n v="0"/>
    <n v="45.46"/>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63"/>
    <n v="90"/>
    <n v="0"/>
    <n v="1"/>
    <n v="530403"/>
    <n v="1801"/>
    <n v="1"/>
    <n v="0"/>
    <n v="0"/>
    <n v="0"/>
    <n v="0"/>
    <n v="0"/>
    <n v="4634.76"/>
    <n v="0"/>
    <n v="4634.76"/>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63"/>
    <n v="90"/>
    <n v="0"/>
    <n v="1"/>
    <n v="530249"/>
    <n v="1801"/>
    <n v="1"/>
    <n v="0"/>
    <n v="0"/>
    <n v="0"/>
    <n v="0"/>
    <n v="0"/>
    <n v="6779.95"/>
    <n v="0"/>
    <n v="6779.95"/>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63"/>
    <n v="90"/>
    <n v="0"/>
    <n v="1"/>
    <n v="530803"/>
    <n v="1801"/>
    <n v="1"/>
    <n v="0"/>
    <n v="0"/>
    <n v="0"/>
    <n v="0"/>
    <n v="0"/>
    <n v="1.33"/>
    <n v="0"/>
    <n v="1.33"/>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65"/>
    <n v="90"/>
    <n v="0"/>
    <n v="1"/>
    <n v="530833"/>
    <n v="1807"/>
    <n v="1"/>
    <n v="0"/>
    <n v="0"/>
    <n v="0"/>
    <n v="0"/>
    <n v="0"/>
    <n v="7027.5"/>
    <n v="0"/>
    <n v="7027.5"/>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65"/>
    <n v="90"/>
    <n v="0"/>
    <n v="1"/>
    <n v="530832"/>
    <n v="1807"/>
    <n v="1"/>
    <n v="0"/>
    <n v="0"/>
    <n v="0"/>
    <n v="0"/>
    <n v="0"/>
    <n v="392.5"/>
    <n v="0"/>
    <n v="392.5"/>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65"/>
    <n v="90"/>
    <n v="0"/>
    <n v="1"/>
    <n v="530826"/>
    <n v="1807"/>
    <n v="1"/>
    <n v="0"/>
    <n v="0"/>
    <n v="0"/>
    <n v="0"/>
    <n v="0"/>
    <n v="16161.33"/>
    <n v="0"/>
    <n v="16161.33"/>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65"/>
    <n v="90"/>
    <n v="0"/>
    <n v="1"/>
    <n v="530809"/>
    <n v="1807"/>
    <n v="1"/>
    <n v="0"/>
    <n v="0"/>
    <n v="0"/>
    <n v="0"/>
    <n v="0"/>
    <n v="2476.9899999999998"/>
    <n v="0"/>
    <n v="2476.9899999999998"/>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65"/>
    <n v="90"/>
    <n v="0"/>
    <n v="1"/>
    <n v="530805"/>
    <n v="1807"/>
    <n v="1"/>
    <n v="0"/>
    <n v="0"/>
    <n v="0"/>
    <n v="0"/>
    <n v="0"/>
    <n v="360"/>
    <n v="0"/>
    <n v="360"/>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65"/>
    <n v="90"/>
    <n v="0"/>
    <n v="1"/>
    <n v="530802"/>
    <n v="1807"/>
    <n v="1"/>
    <n v="0"/>
    <n v="0"/>
    <n v="0"/>
    <n v="0"/>
    <n v="0"/>
    <n v="0.05"/>
    <n v="0"/>
    <n v="0.05"/>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65"/>
    <n v="57"/>
    <n v="0"/>
    <n v="1"/>
    <n v="530404"/>
    <n v="1807"/>
    <n v="1"/>
    <n v="0"/>
    <n v="0"/>
    <n v="0"/>
    <n v="0"/>
    <n v="0"/>
    <n v="164"/>
    <n v="0"/>
    <n v="164"/>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1465"/>
    <n v="57"/>
    <n v="0"/>
    <n v="1"/>
    <n v="530813"/>
    <n v="1807"/>
    <n v="1"/>
    <n v="0"/>
    <n v="0"/>
    <n v="0"/>
    <n v="0"/>
    <n v="0"/>
    <n v="925.6"/>
    <n v="0"/>
    <n v="925.6"/>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490"/>
    <n v="90"/>
    <n v="0"/>
    <n v="4"/>
    <n v="530209"/>
    <n v="1901"/>
    <n v="1"/>
    <n v="0"/>
    <n v="0"/>
    <n v="0"/>
    <n v="0"/>
    <n v="0"/>
    <n v="1"/>
    <n v="0"/>
    <n v="1"/>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490"/>
    <n v="90"/>
    <n v="0"/>
    <n v="4"/>
    <n v="530402"/>
    <n v="1901"/>
    <n v="1"/>
    <n v="0"/>
    <n v="0"/>
    <n v="0"/>
    <n v="0"/>
    <n v="0"/>
    <n v="39"/>
    <n v="0"/>
    <n v="39"/>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490"/>
    <n v="90"/>
    <n v="0"/>
    <n v="4"/>
    <n v="530802"/>
    <n v="1901"/>
    <n v="1"/>
    <n v="0"/>
    <n v="0"/>
    <n v="0"/>
    <n v="0"/>
    <n v="0"/>
    <n v="1.57"/>
    <n v="0"/>
    <n v="1.57"/>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490"/>
    <n v="90"/>
    <n v="0"/>
    <n v="4"/>
    <n v="530809"/>
    <n v="1901"/>
    <n v="1"/>
    <n v="0"/>
    <n v="0"/>
    <n v="0"/>
    <n v="0"/>
    <n v="0"/>
    <n v="0.03"/>
    <n v="0"/>
    <n v="0.03"/>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490"/>
    <n v="90"/>
    <n v="0"/>
    <n v="4"/>
    <n v="530826"/>
    <n v="1901"/>
    <n v="1"/>
    <n v="0"/>
    <n v="0"/>
    <n v="0"/>
    <n v="0"/>
    <n v="0"/>
    <n v="0.05"/>
    <n v="0"/>
    <n v="0.05"/>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490"/>
    <n v="57"/>
    <n v="0"/>
    <n v="2"/>
    <n v="530601"/>
    <n v="1901"/>
    <n v="1"/>
    <n v="0"/>
    <n v="0"/>
    <n v="0"/>
    <n v="0"/>
    <n v="0"/>
    <n v="608"/>
    <n v="0"/>
    <n v="608"/>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490"/>
    <n v="90"/>
    <n v="0"/>
    <n v="4"/>
    <n v="530405"/>
    <n v="1901"/>
    <n v="1"/>
    <n v="0"/>
    <n v="0"/>
    <n v="0"/>
    <n v="0"/>
    <n v="0"/>
    <n v="1.6"/>
    <n v="0"/>
    <n v="1.6"/>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491"/>
    <n v="90"/>
    <n v="0"/>
    <n v="1"/>
    <n v="530807"/>
    <n v="1905"/>
    <n v="1"/>
    <n v="0"/>
    <n v="0"/>
    <n v="0"/>
    <n v="0"/>
    <n v="0"/>
    <n v="6"/>
    <n v="0"/>
    <n v="6"/>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491"/>
    <n v="90"/>
    <n v="0"/>
    <n v="1"/>
    <n v="570102"/>
    <n v="1905"/>
    <n v="1"/>
    <n v="0"/>
    <n v="0"/>
    <n v="0"/>
    <n v="0"/>
    <n v="0"/>
    <n v="2120.1799999999998"/>
    <n v="0"/>
    <n v="2120.1799999999998"/>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491"/>
    <n v="90"/>
    <n v="0"/>
    <n v="1"/>
    <n v="530826"/>
    <n v="1905"/>
    <n v="1"/>
    <n v="0"/>
    <n v="0"/>
    <n v="0"/>
    <n v="0"/>
    <n v="0"/>
    <n v="0.05"/>
    <n v="0"/>
    <n v="0.05"/>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491"/>
    <n v="90"/>
    <n v="0"/>
    <n v="1"/>
    <n v="530809"/>
    <n v="1905"/>
    <n v="1"/>
    <n v="0"/>
    <n v="0"/>
    <n v="0"/>
    <n v="0"/>
    <n v="0"/>
    <n v="0.09"/>
    <n v="0"/>
    <n v="0.09"/>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492"/>
    <n v="90"/>
    <n v="0"/>
    <n v="1"/>
    <n v="530805"/>
    <n v="1902"/>
    <n v="1"/>
    <n v="0"/>
    <n v="0"/>
    <n v="0"/>
    <n v="0"/>
    <n v="0"/>
    <n v="158.97999999999999"/>
    <n v="0"/>
    <n v="158.97999999999999"/>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1492"/>
    <n v="90"/>
    <n v="0"/>
    <n v="1"/>
    <n v="530801"/>
    <n v="1902"/>
    <n v="1"/>
    <n v="0"/>
    <n v="0"/>
    <n v="0"/>
    <n v="0"/>
    <n v="0"/>
    <n v="0.02"/>
    <n v="0"/>
    <n v="0.02"/>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510"/>
    <n v="1"/>
    <n v="0"/>
    <n v="1"/>
    <n v="530809"/>
    <n v="2001"/>
    <n v="1"/>
    <n v="0"/>
    <n v="0"/>
    <n v="0"/>
    <n v="0"/>
    <n v="0"/>
    <n v="454.3"/>
    <n v="0"/>
    <n v="454.3"/>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510"/>
    <n v="1"/>
    <n v="0"/>
    <n v="1"/>
    <n v="530101"/>
    <n v="2001"/>
    <n v="1"/>
    <n v="0"/>
    <n v="0"/>
    <n v="0"/>
    <n v="0"/>
    <n v="0"/>
    <n v="525.29"/>
    <n v="0"/>
    <n v="525.29"/>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510"/>
    <n v="1"/>
    <n v="0"/>
    <n v="1"/>
    <n v="530104"/>
    <n v="2001"/>
    <n v="1"/>
    <n v="0"/>
    <n v="0"/>
    <n v="0"/>
    <n v="0"/>
    <n v="0"/>
    <n v="1259.03"/>
    <n v="0"/>
    <n v="1259.03"/>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510"/>
    <n v="1"/>
    <n v="0"/>
    <n v="1"/>
    <n v="530826"/>
    <n v="2001"/>
    <n v="1"/>
    <n v="0"/>
    <n v="0"/>
    <n v="0"/>
    <n v="0"/>
    <n v="0"/>
    <n v="1385.78"/>
    <n v="0"/>
    <n v="1385.78"/>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512"/>
    <n v="90"/>
    <n v="0"/>
    <n v="4"/>
    <n v="570102"/>
    <n v="2001"/>
    <n v="1"/>
    <n v="0"/>
    <n v="0"/>
    <n v="0"/>
    <n v="0"/>
    <n v="0"/>
    <n v="34.200000000000003"/>
    <n v="0"/>
    <n v="34.200000000000003"/>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512"/>
    <n v="90"/>
    <n v="0"/>
    <n v="4"/>
    <n v="570201"/>
    <n v="2001"/>
    <n v="1"/>
    <n v="0"/>
    <n v="0"/>
    <n v="0"/>
    <n v="0"/>
    <n v="0"/>
    <n v="3.32"/>
    <n v="0"/>
    <n v="3.32"/>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512"/>
    <n v="57"/>
    <n v="0"/>
    <n v="1"/>
    <n v="530813"/>
    <n v="2001"/>
    <n v="1"/>
    <n v="0"/>
    <n v="0"/>
    <n v="0"/>
    <n v="0"/>
    <n v="0"/>
    <n v="0.67"/>
    <n v="0"/>
    <n v="0.67"/>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512"/>
    <n v="90"/>
    <n v="0"/>
    <n v="4"/>
    <n v="530202"/>
    <n v="2001"/>
    <n v="1"/>
    <n v="0"/>
    <n v="0"/>
    <n v="0"/>
    <n v="0"/>
    <n v="0"/>
    <n v="1620"/>
    <n v="0"/>
    <n v="1620"/>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512"/>
    <n v="90"/>
    <n v="0"/>
    <n v="4"/>
    <n v="530235"/>
    <n v="2001"/>
    <n v="1"/>
    <n v="0"/>
    <n v="0"/>
    <n v="0"/>
    <n v="0"/>
    <n v="0"/>
    <n v="0.45"/>
    <n v="0"/>
    <n v="0.45"/>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512"/>
    <n v="90"/>
    <n v="0"/>
    <n v="4"/>
    <n v="530804"/>
    <n v="2001"/>
    <n v="1"/>
    <n v="0"/>
    <n v="0"/>
    <n v="0"/>
    <n v="0"/>
    <n v="0"/>
    <n v="0.1"/>
    <n v="0"/>
    <n v="0.1"/>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1512"/>
    <n v="90"/>
    <n v="0"/>
    <n v="4"/>
    <n v="530826"/>
    <n v="2001"/>
    <n v="1"/>
    <n v="0"/>
    <n v="0"/>
    <n v="0"/>
    <n v="0"/>
    <n v="0"/>
    <n v="5066.49"/>
    <n v="0"/>
    <n v="5066.49"/>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530"/>
    <n v="90"/>
    <n v="0"/>
    <n v="4"/>
    <n v="530809"/>
    <n v="2101"/>
    <n v="1"/>
    <n v="0"/>
    <n v="0"/>
    <n v="0"/>
    <n v="0"/>
    <n v="0"/>
    <n v="0.16"/>
    <n v="0"/>
    <n v="0.16"/>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530"/>
    <n v="90"/>
    <n v="0"/>
    <n v="4"/>
    <n v="530405"/>
    <n v="2101"/>
    <n v="1"/>
    <n v="0"/>
    <n v="0"/>
    <n v="0"/>
    <n v="0"/>
    <n v="0"/>
    <n v="29.8"/>
    <n v="0"/>
    <n v="29.8"/>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530"/>
    <n v="90"/>
    <n v="0"/>
    <n v="4"/>
    <n v="530208"/>
    <n v="2101"/>
    <n v="1"/>
    <n v="0"/>
    <n v="0"/>
    <n v="0"/>
    <n v="0"/>
    <n v="0"/>
    <n v="0.48"/>
    <n v="0"/>
    <n v="0.48"/>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530"/>
    <n v="90"/>
    <n v="0"/>
    <n v="1"/>
    <n v="530826"/>
    <n v="2101"/>
    <n v="1"/>
    <n v="0"/>
    <n v="0"/>
    <n v="0"/>
    <n v="0"/>
    <n v="0"/>
    <n v="0.97"/>
    <n v="0"/>
    <n v="0.97"/>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530"/>
    <n v="90"/>
    <n v="0"/>
    <n v="1"/>
    <n v="530810"/>
    <n v="2101"/>
    <n v="1"/>
    <n v="0"/>
    <n v="0"/>
    <n v="0"/>
    <n v="0"/>
    <n v="0"/>
    <n v="25.98"/>
    <n v="0"/>
    <n v="25.98"/>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530"/>
    <n v="90"/>
    <n v="0"/>
    <n v="1"/>
    <n v="530809"/>
    <n v="2101"/>
    <n v="1"/>
    <n v="0"/>
    <n v="0"/>
    <n v="0"/>
    <n v="0"/>
    <n v="0"/>
    <n v="2.46"/>
    <n v="0"/>
    <n v="2.46"/>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530"/>
    <n v="57"/>
    <n v="0"/>
    <n v="1"/>
    <n v="530811"/>
    <n v="2101"/>
    <n v="1"/>
    <n v="0"/>
    <n v="0"/>
    <n v="0"/>
    <n v="0"/>
    <n v="0"/>
    <n v="0.4"/>
    <n v="0"/>
    <n v="0.4"/>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530"/>
    <n v="57"/>
    <n v="0"/>
    <n v="1"/>
    <n v="530402"/>
    <n v="2101"/>
    <n v="1"/>
    <n v="0"/>
    <n v="0"/>
    <n v="0"/>
    <n v="0"/>
    <n v="0"/>
    <n v="5457.87"/>
    <n v="0"/>
    <n v="5457.87"/>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530"/>
    <n v="90"/>
    <n v="0"/>
    <n v="4"/>
    <n v="530813"/>
    <n v="2101"/>
    <n v="1"/>
    <n v="0"/>
    <n v="0"/>
    <n v="0"/>
    <n v="0"/>
    <n v="0"/>
    <n v="428.88"/>
    <n v="0"/>
    <n v="428.88"/>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530"/>
    <n v="90"/>
    <n v="0"/>
    <n v="4"/>
    <n v="570206"/>
    <n v="2101"/>
    <n v="1"/>
    <n v="0"/>
    <n v="0"/>
    <n v="0"/>
    <n v="0"/>
    <n v="0"/>
    <n v="425"/>
    <n v="0"/>
    <n v="425"/>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530"/>
    <n v="90"/>
    <n v="0"/>
    <n v="4"/>
    <n v="530826"/>
    <n v="2101"/>
    <n v="1"/>
    <n v="0"/>
    <n v="0"/>
    <n v="0"/>
    <n v="0"/>
    <n v="0"/>
    <n v="0.02"/>
    <n v="0"/>
    <n v="0.02"/>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531"/>
    <n v="90"/>
    <n v="0"/>
    <n v="1"/>
    <n v="530810"/>
    <n v="2104"/>
    <n v="1"/>
    <n v="0"/>
    <n v="0"/>
    <n v="0"/>
    <n v="0"/>
    <n v="0"/>
    <n v="0.14000000000000001"/>
    <n v="0"/>
    <n v="0.14000000000000001"/>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531"/>
    <n v="57"/>
    <n v="0"/>
    <n v="1"/>
    <n v="530402"/>
    <n v="2104"/>
    <n v="1"/>
    <n v="0"/>
    <n v="0"/>
    <n v="0"/>
    <n v="0"/>
    <n v="0"/>
    <n v="47"/>
    <n v="0"/>
    <n v="47"/>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531"/>
    <n v="90"/>
    <n v="0"/>
    <n v="1"/>
    <n v="530809"/>
    <n v="2104"/>
    <n v="1"/>
    <n v="0"/>
    <n v="0"/>
    <n v="0"/>
    <n v="0"/>
    <n v="0"/>
    <n v="2.2400000000000002"/>
    <n v="0"/>
    <n v="2.2400000000000002"/>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532"/>
    <n v="90"/>
    <n v="0"/>
    <n v="1"/>
    <n v="530810"/>
    <n v="2101"/>
    <n v="1"/>
    <n v="0"/>
    <n v="0"/>
    <n v="0"/>
    <n v="0"/>
    <n v="0"/>
    <n v="189.98"/>
    <n v="0"/>
    <n v="189.98"/>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532"/>
    <n v="90"/>
    <n v="0"/>
    <n v="1"/>
    <n v="530809"/>
    <n v="2101"/>
    <n v="1"/>
    <n v="0"/>
    <n v="0"/>
    <n v="0"/>
    <n v="0"/>
    <n v="0"/>
    <n v="4.97"/>
    <n v="0"/>
    <n v="4.97"/>
    <s v="SI"/>
    <m/>
    <m/>
    <s v="Alexandra Simba"/>
    <e v="#N/A"/>
    <e v="#N/A"/>
    <e v="#N/A"/>
    <e v="#N/A"/>
    <x v="8"/>
    <e v="#N/A"/>
    <e v="#N/A"/>
    <e v="#N/A"/>
  </r>
  <r>
    <x v="464"/>
    <s v="ZONA 1"/>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1"/>
    <s v="ZONA 1"/>
    <s v="ZONA 1"/>
    <n v="1532"/>
    <n v="90"/>
    <n v="0"/>
    <n v="1"/>
    <n v="530826"/>
    <n v="2101"/>
    <n v="1"/>
    <n v="0"/>
    <n v="0"/>
    <n v="0"/>
    <n v="0"/>
    <n v="0"/>
    <n v="1.42"/>
    <n v="0"/>
    <n v="1.42"/>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540"/>
    <n v="57"/>
    <n v="0"/>
    <n v="1"/>
    <n v="530405"/>
    <n v="2201"/>
    <n v="1"/>
    <n v="0"/>
    <n v="0"/>
    <n v="0"/>
    <n v="0"/>
    <n v="0"/>
    <n v="0.13"/>
    <n v="0"/>
    <n v="0.13"/>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1540"/>
    <n v="90"/>
    <n v="0"/>
    <n v="4"/>
    <n v="530826"/>
    <n v="2201"/>
    <n v="1"/>
    <n v="0"/>
    <n v="0"/>
    <n v="0"/>
    <n v="0"/>
    <n v="0"/>
    <n v="1.1100000000000001"/>
    <n v="0"/>
    <n v="1.1100000000000001"/>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601"/>
    <n v="90"/>
    <n v="0"/>
    <n v="4"/>
    <n v="530826"/>
    <n v="901"/>
    <n v="1"/>
    <n v="0"/>
    <n v="0"/>
    <n v="0"/>
    <n v="0"/>
    <n v="0"/>
    <n v="6.62"/>
    <n v="0"/>
    <n v="6.62"/>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601"/>
    <n v="57"/>
    <n v="0"/>
    <n v="1"/>
    <n v="530405"/>
    <n v="901"/>
    <n v="1"/>
    <n v="0"/>
    <n v="0"/>
    <n v="0"/>
    <n v="0"/>
    <n v="0"/>
    <n v="0.87"/>
    <n v="0"/>
    <n v="0.87"/>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601"/>
    <n v="90"/>
    <n v="0"/>
    <n v="4"/>
    <n v="530809"/>
    <n v="901"/>
    <n v="1"/>
    <n v="0"/>
    <n v="0"/>
    <n v="0"/>
    <n v="0"/>
    <n v="0"/>
    <n v="375.3"/>
    <n v="0"/>
    <n v="375.3"/>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1601"/>
    <n v="90"/>
    <n v="0"/>
    <n v="4"/>
    <n v="530235"/>
    <n v="901"/>
    <n v="1"/>
    <n v="0"/>
    <n v="0"/>
    <n v="0"/>
    <n v="0"/>
    <n v="0"/>
    <n v="0.13"/>
    <n v="0"/>
    <n v="0.13"/>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602"/>
    <n v="90"/>
    <n v="0"/>
    <n v="1"/>
    <n v="530811"/>
    <n v="1701"/>
    <n v="1"/>
    <n v="0"/>
    <n v="0"/>
    <n v="0"/>
    <n v="0"/>
    <n v="0"/>
    <n v="97.84"/>
    <n v="0"/>
    <n v="97.84"/>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602"/>
    <n v="90"/>
    <n v="0"/>
    <n v="1"/>
    <n v="530805"/>
    <n v="1701"/>
    <n v="1"/>
    <n v="0"/>
    <n v="0"/>
    <n v="0"/>
    <n v="0"/>
    <n v="0"/>
    <n v="19.97"/>
    <n v="0"/>
    <n v="19.97"/>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602"/>
    <n v="90"/>
    <n v="0"/>
    <n v="1"/>
    <n v="530804"/>
    <n v="1701"/>
    <n v="1"/>
    <n v="0"/>
    <n v="0"/>
    <n v="0"/>
    <n v="0"/>
    <n v="0"/>
    <n v="40.72"/>
    <n v="0"/>
    <n v="40.72"/>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602"/>
    <n v="90"/>
    <n v="0"/>
    <n v="1"/>
    <n v="530502"/>
    <n v="1701"/>
    <n v="1"/>
    <n v="0"/>
    <n v="0"/>
    <n v="0"/>
    <n v="0"/>
    <n v="0"/>
    <n v="47.75"/>
    <n v="0"/>
    <n v="47.75"/>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602"/>
    <n v="90"/>
    <n v="0"/>
    <n v="1"/>
    <n v="530405"/>
    <n v="1701"/>
    <n v="1"/>
    <n v="0"/>
    <n v="0"/>
    <n v="0"/>
    <n v="0"/>
    <n v="0"/>
    <n v="8.9499999999999993"/>
    <n v="0"/>
    <n v="8.9499999999999993"/>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602"/>
    <n v="90"/>
    <n v="0"/>
    <n v="1"/>
    <n v="530301"/>
    <n v="1701"/>
    <n v="1"/>
    <n v="0"/>
    <n v="0"/>
    <n v="0"/>
    <n v="0"/>
    <n v="0"/>
    <n v="2.7"/>
    <n v="0"/>
    <n v="2.7"/>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602"/>
    <n v="90"/>
    <n v="0"/>
    <n v="1"/>
    <n v="530204"/>
    <n v="1701"/>
    <n v="1"/>
    <n v="0"/>
    <n v="0"/>
    <n v="0"/>
    <n v="0"/>
    <n v="0"/>
    <n v="10"/>
    <n v="0"/>
    <n v="10"/>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602"/>
    <n v="90"/>
    <n v="0"/>
    <n v="1"/>
    <n v="530813"/>
    <n v="1701"/>
    <n v="1"/>
    <n v="0"/>
    <n v="0"/>
    <n v="0"/>
    <n v="0"/>
    <n v="0"/>
    <n v="14.95"/>
    <n v="0"/>
    <n v="14.95"/>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602"/>
    <n v="90"/>
    <n v="0"/>
    <n v="5"/>
    <n v="530826"/>
    <n v="1701"/>
    <n v="1"/>
    <n v="0"/>
    <n v="0"/>
    <n v="0"/>
    <n v="0"/>
    <n v="0"/>
    <n v="5142.0600000000004"/>
    <n v="0"/>
    <n v="5142.0600000000004"/>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602"/>
    <n v="90"/>
    <n v="0"/>
    <n v="3"/>
    <n v="530805"/>
    <n v="1701"/>
    <n v="1"/>
    <n v="0"/>
    <n v="0"/>
    <n v="0"/>
    <n v="0"/>
    <n v="0"/>
    <n v="78.680000000000007"/>
    <n v="0"/>
    <n v="78.680000000000007"/>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602"/>
    <n v="90"/>
    <n v="0"/>
    <n v="3"/>
    <n v="530804"/>
    <n v="1701"/>
    <n v="1"/>
    <n v="0"/>
    <n v="0"/>
    <n v="0"/>
    <n v="0"/>
    <n v="0"/>
    <n v="150.27000000000001"/>
    <n v="0"/>
    <n v="150.27000000000001"/>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1602"/>
    <n v="90"/>
    <n v="0"/>
    <n v="3"/>
    <n v="530802"/>
    <n v="1701"/>
    <n v="1"/>
    <n v="0"/>
    <n v="0"/>
    <n v="0"/>
    <n v="0"/>
    <n v="0"/>
    <n v="49.8"/>
    <n v="0"/>
    <n v="49.8"/>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605"/>
    <n v="90"/>
    <n v="0"/>
    <n v="3"/>
    <n v="530802"/>
    <n v="2301"/>
    <n v="1"/>
    <n v="0"/>
    <n v="0"/>
    <n v="0"/>
    <n v="0"/>
    <n v="0"/>
    <n v="1225.2"/>
    <n v="0"/>
    <n v="1225.2"/>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605"/>
    <n v="90"/>
    <n v="0"/>
    <n v="3"/>
    <n v="530809"/>
    <n v="2301"/>
    <n v="1"/>
    <n v="0"/>
    <n v="0"/>
    <n v="0"/>
    <n v="0"/>
    <n v="0"/>
    <n v="10763.8"/>
    <n v="0"/>
    <n v="10763.8"/>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605"/>
    <n v="90"/>
    <n v="0"/>
    <n v="3"/>
    <n v="530826"/>
    <n v="2301"/>
    <n v="1"/>
    <n v="0"/>
    <n v="0"/>
    <n v="0"/>
    <n v="0"/>
    <n v="0"/>
    <n v="1828.35"/>
    <n v="0"/>
    <n v="1828.35"/>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605"/>
    <n v="90"/>
    <n v="0"/>
    <n v="3"/>
    <n v="530209"/>
    <n v="2301"/>
    <n v="1"/>
    <n v="0"/>
    <n v="0"/>
    <n v="0"/>
    <n v="0"/>
    <n v="0"/>
    <n v="0.03"/>
    <n v="0"/>
    <n v="0.03"/>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605"/>
    <n v="90"/>
    <n v="0"/>
    <n v="3"/>
    <n v="530105"/>
    <n v="2301"/>
    <n v="1"/>
    <n v="0"/>
    <n v="0"/>
    <n v="0"/>
    <n v="0"/>
    <n v="0"/>
    <n v="252.08"/>
    <n v="0"/>
    <n v="252.08"/>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605"/>
    <n v="90"/>
    <n v="0"/>
    <n v="3"/>
    <n v="570201"/>
    <n v="2301"/>
    <n v="1"/>
    <n v="0"/>
    <n v="0"/>
    <n v="0"/>
    <n v="0"/>
    <n v="0"/>
    <n v="1870.77"/>
    <n v="0"/>
    <n v="1870.77"/>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605"/>
    <n v="90"/>
    <n v="0"/>
    <n v="3"/>
    <n v="531404"/>
    <n v="2301"/>
    <n v="1"/>
    <n v="0"/>
    <n v="0"/>
    <n v="0"/>
    <n v="0"/>
    <n v="0"/>
    <n v="120"/>
    <n v="0"/>
    <n v="120"/>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1605"/>
    <n v="57"/>
    <n v="0"/>
    <n v="1"/>
    <n v="530404"/>
    <n v="2301"/>
    <n v="1"/>
    <n v="0"/>
    <n v="0"/>
    <n v="0"/>
    <n v="0"/>
    <n v="0"/>
    <n v="352"/>
    <n v="0"/>
    <n v="352"/>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2320"/>
    <n v="57"/>
    <n v="0"/>
    <n v="1"/>
    <n v="530402"/>
    <n v="2201"/>
    <n v="1"/>
    <n v="0"/>
    <n v="0"/>
    <n v="0"/>
    <n v="0"/>
    <n v="0"/>
    <n v="448.93"/>
    <n v="0"/>
    <n v="448.93"/>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2320"/>
    <n v="57"/>
    <n v="0"/>
    <n v="1"/>
    <n v="530813"/>
    <n v="2201"/>
    <n v="1"/>
    <n v="0"/>
    <n v="0"/>
    <n v="0"/>
    <n v="0"/>
    <n v="0"/>
    <n v="1.5"/>
    <n v="0"/>
    <n v="1.5"/>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2320"/>
    <n v="57"/>
    <n v="0"/>
    <n v="1"/>
    <n v="531406"/>
    <n v="2201"/>
    <n v="1"/>
    <n v="0"/>
    <n v="0"/>
    <n v="0"/>
    <n v="0"/>
    <n v="0"/>
    <n v="16.25"/>
    <n v="0"/>
    <n v="16.25"/>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2320"/>
    <n v="90"/>
    <n v="0"/>
    <n v="1"/>
    <n v="530104"/>
    <n v="2201"/>
    <n v="1"/>
    <n v="0"/>
    <n v="0"/>
    <n v="0"/>
    <n v="0"/>
    <n v="0"/>
    <n v="1.28"/>
    <n v="0"/>
    <n v="1.28"/>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2320"/>
    <n v="90"/>
    <n v="0"/>
    <n v="1"/>
    <n v="530402"/>
    <n v="2201"/>
    <n v="1"/>
    <n v="0"/>
    <n v="0"/>
    <n v="0"/>
    <n v="0"/>
    <n v="0"/>
    <n v="210.36"/>
    <n v="0"/>
    <n v="210.36"/>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2320"/>
    <n v="90"/>
    <n v="0"/>
    <n v="1"/>
    <n v="530809"/>
    <n v="2201"/>
    <n v="1"/>
    <n v="0"/>
    <n v="0"/>
    <n v="0"/>
    <n v="0"/>
    <n v="0"/>
    <n v="0.2"/>
    <n v="0"/>
    <n v="0.2"/>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2320"/>
    <n v="90"/>
    <n v="0"/>
    <n v="1"/>
    <n v="530813"/>
    <n v="2201"/>
    <n v="1"/>
    <n v="0"/>
    <n v="0"/>
    <n v="0"/>
    <n v="0"/>
    <n v="0"/>
    <n v="138.4"/>
    <n v="0"/>
    <n v="138.4"/>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2320"/>
    <n v="90"/>
    <n v="0"/>
    <n v="1"/>
    <n v="570102"/>
    <n v="2201"/>
    <n v="1"/>
    <n v="0"/>
    <n v="0"/>
    <n v="0"/>
    <n v="0"/>
    <n v="0"/>
    <n v="3249.29"/>
    <n v="0"/>
    <n v="3249.29"/>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2320"/>
    <n v="90"/>
    <n v="0"/>
    <n v="1"/>
    <n v="530826"/>
    <n v="2201"/>
    <n v="1"/>
    <n v="0"/>
    <n v="0"/>
    <n v="0"/>
    <n v="0"/>
    <n v="0"/>
    <n v="272.25"/>
    <n v="0"/>
    <n v="272.25"/>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2340"/>
    <n v="90"/>
    <n v="0"/>
    <n v="1"/>
    <n v="530832"/>
    <n v="2202"/>
    <n v="1"/>
    <n v="0"/>
    <n v="0"/>
    <n v="0"/>
    <n v="0"/>
    <n v="0"/>
    <n v="0.06"/>
    <n v="0"/>
    <n v="0.06"/>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2340"/>
    <n v="90"/>
    <n v="0"/>
    <n v="1"/>
    <n v="530809"/>
    <n v="2202"/>
    <n v="1"/>
    <n v="0"/>
    <n v="0"/>
    <n v="0"/>
    <n v="0"/>
    <n v="0"/>
    <n v="556.62"/>
    <n v="0"/>
    <n v="556.62"/>
    <s v="SI"/>
    <m/>
    <m/>
    <s v="Alexandra Simba"/>
    <e v="#N/A"/>
    <e v="#N/A"/>
    <e v="#N/A"/>
    <e v="#N/A"/>
    <x v="8"/>
    <e v="#N/A"/>
    <e v="#N/A"/>
    <e v="#N/A"/>
  </r>
  <r>
    <x v="464"/>
    <s v="ZONA 2"/>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2"/>
    <s v="ZONA 2"/>
    <s v="ZONA 2"/>
    <n v="2340"/>
    <n v="90"/>
    <n v="0"/>
    <n v="1"/>
    <n v="570201"/>
    <n v="2202"/>
    <n v="1"/>
    <n v="0"/>
    <n v="0"/>
    <n v="0"/>
    <n v="0"/>
    <n v="0"/>
    <n v="5841.05"/>
    <n v="0"/>
    <n v="5841.05"/>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3340"/>
    <n v="90"/>
    <n v="0"/>
    <n v="1"/>
    <n v="530826"/>
    <n v="602"/>
    <n v="1"/>
    <n v="0"/>
    <n v="0"/>
    <n v="0"/>
    <n v="0"/>
    <n v="0"/>
    <n v="1.5"/>
    <n v="0"/>
    <n v="1.5"/>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3340"/>
    <n v="90"/>
    <n v="0"/>
    <n v="1"/>
    <n v="530809"/>
    <n v="602"/>
    <n v="1"/>
    <n v="0"/>
    <n v="0"/>
    <n v="0"/>
    <n v="0"/>
    <n v="0"/>
    <n v="9.44"/>
    <n v="0"/>
    <n v="9.44"/>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3430"/>
    <n v="90"/>
    <n v="0"/>
    <n v="1"/>
    <n v="530405"/>
    <n v="1604"/>
    <n v="1"/>
    <n v="0"/>
    <n v="0"/>
    <n v="0"/>
    <n v="0"/>
    <n v="0"/>
    <n v="7000"/>
    <n v="0"/>
    <n v="7000"/>
    <s v="SI"/>
    <m/>
    <m/>
    <s v="Alexandra Simba"/>
    <e v="#N/A"/>
    <e v="#N/A"/>
    <e v="#N/A"/>
    <e v="#N/A"/>
    <x v="8"/>
    <e v="#N/A"/>
    <e v="#N/A"/>
    <e v="#N/A"/>
  </r>
  <r>
    <x v="464"/>
    <s v="ZONA 3"/>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3"/>
    <s v="ZONA 3"/>
    <s v="ZONA 3"/>
    <n v="3430"/>
    <n v="90"/>
    <n v="0"/>
    <n v="1"/>
    <n v="531404"/>
    <n v="1604"/>
    <n v="1"/>
    <n v="0"/>
    <n v="0"/>
    <n v="0"/>
    <n v="0"/>
    <n v="0"/>
    <n v="1394"/>
    <n v="0"/>
    <n v="1394"/>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5450"/>
    <n v="90"/>
    <n v="0"/>
    <n v="3"/>
    <n v="530809"/>
    <n v="1205"/>
    <n v="1"/>
    <n v="0"/>
    <n v="0"/>
    <n v="0"/>
    <n v="0"/>
    <n v="0"/>
    <n v="1271.93"/>
    <n v="0"/>
    <n v="1271.93"/>
    <s v="SI"/>
    <m/>
    <m/>
    <s v="Alexandra Simba"/>
    <e v="#N/A"/>
    <e v="#N/A"/>
    <e v="#N/A"/>
    <e v="#N/A"/>
    <x v="8"/>
    <e v="#N/A"/>
    <e v="#N/A"/>
    <e v="#N/A"/>
  </r>
  <r>
    <x v="464"/>
    <s v="ZONA 5"/>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5"/>
    <s v="ZONA 5"/>
    <s v="ZONA 5"/>
    <n v="5520"/>
    <n v="90"/>
    <n v="0"/>
    <n v="3"/>
    <n v="530203"/>
    <n v="1208"/>
    <n v="1"/>
    <n v="0"/>
    <n v="0"/>
    <n v="0"/>
    <n v="0"/>
    <n v="0"/>
    <n v="619"/>
    <n v="0"/>
    <n v="619"/>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6330"/>
    <n v="57"/>
    <n v="0"/>
    <n v="1"/>
    <n v="530803"/>
    <n v="303"/>
    <n v="1"/>
    <n v="0"/>
    <n v="0"/>
    <n v="0"/>
    <n v="0"/>
    <n v="0"/>
    <n v="20.23"/>
    <n v="0"/>
    <n v="20.23"/>
    <s v="SI"/>
    <m/>
    <m/>
    <s v="Alexandra Simba"/>
    <e v="#N/A"/>
    <e v="#N/A"/>
    <e v="#N/A"/>
    <e v="#N/A"/>
    <x v="8"/>
    <e v="#N/A"/>
    <e v="#N/A"/>
    <e v="#N/A"/>
  </r>
  <r>
    <x v="464"/>
    <s v="ZONA 6"/>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6"/>
    <s v="ZONA 6"/>
    <s v="ZONA 6"/>
    <n v="6330"/>
    <n v="57"/>
    <n v="0"/>
    <n v="1"/>
    <n v="530417"/>
    <n v="303"/>
    <n v="1"/>
    <n v="0"/>
    <n v="0"/>
    <n v="0"/>
    <n v="0"/>
    <n v="0"/>
    <n v="0.21"/>
    <n v="0"/>
    <n v="0.21"/>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7110"/>
    <n v="90"/>
    <n v="0"/>
    <n v="1"/>
    <n v="530303"/>
    <n v="709"/>
    <n v="1"/>
    <n v="0"/>
    <n v="0"/>
    <n v="0"/>
    <n v="0"/>
    <n v="0"/>
    <n v="1.96"/>
    <n v="0"/>
    <n v="1.96"/>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7110"/>
    <n v="90"/>
    <n v="0"/>
    <n v="1"/>
    <n v="530404"/>
    <n v="709"/>
    <n v="1"/>
    <n v="0"/>
    <n v="0"/>
    <n v="0"/>
    <n v="0"/>
    <n v="0"/>
    <n v="135"/>
    <n v="0"/>
    <n v="135"/>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7110"/>
    <n v="90"/>
    <n v="0"/>
    <n v="1"/>
    <n v="531406"/>
    <n v="709"/>
    <n v="1"/>
    <n v="0"/>
    <n v="0"/>
    <n v="0"/>
    <n v="0"/>
    <n v="0"/>
    <n v="1000"/>
    <n v="0"/>
    <n v="1000"/>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7110"/>
    <n v="90"/>
    <n v="0"/>
    <n v="1"/>
    <n v="530809"/>
    <n v="709"/>
    <n v="1"/>
    <n v="0"/>
    <n v="0"/>
    <n v="0"/>
    <n v="0"/>
    <n v="0"/>
    <n v="0.14000000000000001"/>
    <n v="0"/>
    <n v="0.14000000000000001"/>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7110"/>
    <n v="90"/>
    <n v="0"/>
    <n v="1"/>
    <n v="530105"/>
    <n v="709"/>
    <n v="1"/>
    <n v="0"/>
    <n v="0"/>
    <n v="0"/>
    <n v="0"/>
    <n v="0"/>
    <n v="12"/>
    <n v="0"/>
    <n v="12"/>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7110"/>
    <n v="90"/>
    <n v="0"/>
    <n v="1"/>
    <n v="530826"/>
    <n v="709"/>
    <n v="1"/>
    <n v="0"/>
    <n v="0"/>
    <n v="0"/>
    <n v="0"/>
    <n v="0"/>
    <n v="6193.75"/>
    <n v="0"/>
    <n v="6193.75"/>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7110"/>
    <n v="90"/>
    <n v="0"/>
    <n v="1"/>
    <n v="530301"/>
    <n v="709"/>
    <n v="1"/>
    <n v="0"/>
    <n v="0"/>
    <n v="0"/>
    <n v="0"/>
    <n v="0"/>
    <n v="2"/>
    <n v="0"/>
    <n v="2"/>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7110"/>
    <n v="90"/>
    <n v="0"/>
    <n v="1"/>
    <n v="530209"/>
    <n v="709"/>
    <n v="1"/>
    <n v="0"/>
    <n v="0"/>
    <n v="0"/>
    <n v="0"/>
    <n v="0"/>
    <n v="0.42"/>
    <n v="0"/>
    <n v="0.42"/>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7110"/>
    <n v="90"/>
    <n v="0"/>
    <n v="1"/>
    <n v="530811"/>
    <n v="709"/>
    <n v="1"/>
    <n v="0"/>
    <n v="0"/>
    <n v="0"/>
    <n v="0"/>
    <n v="0"/>
    <n v="2200.34"/>
    <n v="0"/>
    <n v="2200.34"/>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7520"/>
    <n v="90"/>
    <n v="0"/>
    <n v="1"/>
    <n v="530809"/>
    <n v="1901"/>
    <n v="1"/>
    <n v="0"/>
    <n v="0"/>
    <n v="0"/>
    <n v="0"/>
    <n v="0"/>
    <n v="5.4"/>
    <n v="0"/>
    <n v="5.4"/>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7520"/>
    <n v="90"/>
    <n v="0"/>
    <n v="1"/>
    <n v="570102"/>
    <n v="1901"/>
    <n v="1"/>
    <n v="0"/>
    <n v="0"/>
    <n v="0"/>
    <n v="0"/>
    <n v="0"/>
    <n v="225"/>
    <n v="0"/>
    <n v="225"/>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e v="#N/A"/>
    <e v="#N/A"/>
    <e v="#N/A"/>
    <n v="7530"/>
    <n v="90"/>
    <n v="0"/>
    <n v="1"/>
    <n v="530704"/>
    <n v="1909"/>
    <n v="1"/>
    <n v="0"/>
    <n v="0"/>
    <n v="0"/>
    <n v="0"/>
    <n v="0"/>
    <n v="3170"/>
    <n v="0"/>
    <n v="3170"/>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e v="#N/A"/>
    <e v="#N/A"/>
    <e v="#N/A"/>
    <n v="7530"/>
    <n v="90"/>
    <n v="0"/>
    <n v="1"/>
    <n v="530404"/>
    <n v="1909"/>
    <n v="1"/>
    <n v="0"/>
    <n v="0"/>
    <n v="0"/>
    <n v="0"/>
    <n v="0"/>
    <n v="6500"/>
    <n v="0"/>
    <n v="6500"/>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e v="#N/A"/>
    <e v="#N/A"/>
    <e v="#N/A"/>
    <n v="7530"/>
    <n v="90"/>
    <n v="0"/>
    <n v="1"/>
    <n v="530813"/>
    <n v="1909"/>
    <n v="1"/>
    <n v="0"/>
    <n v="0"/>
    <n v="0"/>
    <n v="0"/>
    <n v="0"/>
    <n v="123.02"/>
    <n v="0"/>
    <n v="123.02"/>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e v="#N/A"/>
    <e v="#N/A"/>
    <e v="#N/A"/>
    <n v="7530"/>
    <n v="90"/>
    <n v="0"/>
    <n v="1"/>
    <n v="530105"/>
    <n v="1909"/>
    <n v="1"/>
    <n v="0"/>
    <n v="0"/>
    <n v="0"/>
    <n v="0"/>
    <n v="0"/>
    <n v="15.97"/>
    <n v="0"/>
    <n v="15.97"/>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8001"/>
    <n v="57"/>
    <n v="0"/>
    <n v="2"/>
    <n v="530402"/>
    <n v="901"/>
    <n v="1"/>
    <n v="0"/>
    <n v="0"/>
    <n v="0"/>
    <n v="0"/>
    <n v="0"/>
    <n v="2"/>
    <n v="0"/>
    <n v="2"/>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8230"/>
    <n v="90"/>
    <n v="0"/>
    <n v="1"/>
    <n v="530809"/>
    <n v="901"/>
    <n v="1"/>
    <n v="0"/>
    <n v="0"/>
    <n v="0"/>
    <n v="0"/>
    <n v="0"/>
    <n v="631.80999999999995"/>
    <n v="0"/>
    <n v="631.80999999999995"/>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8230"/>
    <n v="90"/>
    <n v="0"/>
    <n v="1"/>
    <n v="530832"/>
    <n v="901"/>
    <n v="1"/>
    <n v="0"/>
    <n v="0"/>
    <n v="0"/>
    <n v="0"/>
    <n v="0"/>
    <n v="0.52"/>
    <n v="0"/>
    <n v="0.52"/>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9001"/>
    <n v="90"/>
    <n v="0"/>
    <n v="4"/>
    <n v="531411"/>
    <n v="1701"/>
    <n v="1"/>
    <n v="0"/>
    <n v="0"/>
    <n v="0"/>
    <n v="0"/>
    <n v="0"/>
    <n v="3133.99"/>
    <n v="0"/>
    <n v="3133.99"/>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9001"/>
    <n v="90"/>
    <n v="0"/>
    <n v="4"/>
    <n v="530810"/>
    <n v="1701"/>
    <n v="1"/>
    <n v="0"/>
    <n v="0"/>
    <n v="0"/>
    <n v="0"/>
    <n v="0"/>
    <n v="3488.33"/>
    <n v="0"/>
    <n v="3488.33"/>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9002"/>
    <n v="90"/>
    <n v="0"/>
    <n v="5"/>
    <n v="570215"/>
    <n v="1701"/>
    <n v="1"/>
    <n v="0"/>
    <n v="0"/>
    <n v="0"/>
    <n v="0"/>
    <n v="0"/>
    <n v="30658.66"/>
    <n v="0"/>
    <n v="30658.66"/>
    <s v="SI"/>
    <m/>
    <m/>
    <s v="Alexandra Simba"/>
    <e v="#N/A"/>
    <e v="#N/A"/>
    <e v="#N/A"/>
    <e v="#N/A"/>
    <x v="8"/>
    <e v="#N/A"/>
    <e v="#N/A"/>
    <e v="#N/A"/>
  </r>
  <r>
    <x v="464"/>
    <s v="ZONA 9"/>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9"/>
    <s v="ZONA 9"/>
    <s v="ZONA 9"/>
    <n v="9002"/>
    <n v="90"/>
    <n v="0"/>
    <n v="5"/>
    <n v="530209"/>
    <n v="1701"/>
    <n v="1"/>
    <n v="0"/>
    <n v="0"/>
    <n v="0"/>
    <n v="0"/>
    <n v="0"/>
    <n v="6152.7"/>
    <n v="0"/>
    <n v="6152.7"/>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9003"/>
    <n v="90"/>
    <n v="0"/>
    <n v="4"/>
    <n v="530809"/>
    <n v="1905"/>
    <n v="1"/>
    <n v="0"/>
    <n v="0"/>
    <n v="0"/>
    <n v="0"/>
    <n v="0"/>
    <n v="0.96"/>
    <n v="0"/>
    <n v="0.96"/>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9003"/>
    <n v="90"/>
    <n v="0"/>
    <n v="4"/>
    <n v="530803"/>
    <n v="1905"/>
    <n v="1"/>
    <n v="0"/>
    <n v="0"/>
    <n v="0"/>
    <n v="0"/>
    <n v="0"/>
    <n v="1435.79"/>
    <n v="0"/>
    <n v="1435.79"/>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9003"/>
    <n v="90"/>
    <n v="0"/>
    <n v="4"/>
    <n v="530404"/>
    <n v="1905"/>
    <n v="1"/>
    <n v="0"/>
    <n v="0"/>
    <n v="0"/>
    <n v="0"/>
    <n v="0"/>
    <n v="6192.73"/>
    <n v="0"/>
    <n v="6192.73"/>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9003"/>
    <n v="90"/>
    <n v="0"/>
    <n v="4"/>
    <n v="530209"/>
    <n v="1905"/>
    <n v="1"/>
    <n v="0"/>
    <n v="0"/>
    <n v="0"/>
    <n v="0"/>
    <n v="0"/>
    <n v="15.35"/>
    <n v="0"/>
    <n v="15.35"/>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9003"/>
    <n v="90"/>
    <n v="0"/>
    <n v="4"/>
    <n v="570201"/>
    <n v="1905"/>
    <n v="1"/>
    <n v="0"/>
    <n v="0"/>
    <n v="0"/>
    <n v="0"/>
    <n v="0"/>
    <n v="1682.39"/>
    <n v="0"/>
    <n v="1682.39"/>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9003"/>
    <n v="90"/>
    <n v="0"/>
    <n v="4"/>
    <n v="530826"/>
    <n v="1905"/>
    <n v="1"/>
    <n v="0"/>
    <n v="0"/>
    <n v="0"/>
    <n v="0"/>
    <n v="0"/>
    <n v="1.23"/>
    <n v="0"/>
    <n v="1.23"/>
    <s v="SI"/>
    <m/>
    <m/>
    <s v="Alexandra Simba"/>
    <e v="#N/A"/>
    <e v="#N/A"/>
    <e v="#N/A"/>
    <e v="#N/A"/>
    <x v="8"/>
    <e v="#N/A"/>
    <e v="#N/A"/>
    <e v="#N/A"/>
  </r>
  <r>
    <x v="464"/>
    <s v="ZONA 7"/>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7"/>
    <s v="ZONA 7"/>
    <s v="ZONA 7"/>
    <n v="9003"/>
    <n v="90"/>
    <n v="0"/>
    <n v="4"/>
    <n v="530813"/>
    <n v="1905"/>
    <n v="1"/>
    <n v="0"/>
    <n v="0"/>
    <n v="0"/>
    <n v="0"/>
    <n v="0"/>
    <n v="4528.0200000000004"/>
    <n v="0"/>
    <n v="4528.0200000000004"/>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9004"/>
    <n v="90"/>
    <n v="0"/>
    <n v="3"/>
    <n v="530805"/>
    <n v="1301"/>
    <n v="1"/>
    <n v="0"/>
    <n v="0"/>
    <n v="0"/>
    <n v="0"/>
    <n v="0"/>
    <n v="21390"/>
    <n v="0"/>
    <n v="21390"/>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9004"/>
    <n v="90"/>
    <n v="0"/>
    <n v="3"/>
    <n v="530804"/>
    <n v="1301"/>
    <n v="1"/>
    <n v="0"/>
    <n v="0"/>
    <n v="0"/>
    <n v="0"/>
    <n v="0"/>
    <n v="161.52000000000001"/>
    <n v="0"/>
    <n v="161.52000000000001"/>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9004"/>
    <n v="90"/>
    <n v="0"/>
    <n v="3"/>
    <n v="530803"/>
    <n v="1301"/>
    <n v="1"/>
    <n v="0"/>
    <n v="0"/>
    <n v="0"/>
    <n v="0"/>
    <n v="0"/>
    <n v="149.34"/>
    <n v="0"/>
    <n v="149.34"/>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9004"/>
    <n v="90"/>
    <n v="0"/>
    <n v="3"/>
    <n v="530104"/>
    <n v="1301"/>
    <n v="1"/>
    <n v="0"/>
    <n v="0"/>
    <n v="0"/>
    <n v="0"/>
    <n v="0"/>
    <n v="272.64999999999998"/>
    <n v="0"/>
    <n v="272.64999999999998"/>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9004"/>
    <n v="90"/>
    <n v="0"/>
    <n v="3"/>
    <n v="530809"/>
    <n v="1301"/>
    <n v="1"/>
    <n v="0"/>
    <n v="0"/>
    <n v="0"/>
    <n v="0"/>
    <n v="0"/>
    <n v="2033.64"/>
    <n v="0"/>
    <n v="2033.64"/>
    <s v="SI"/>
    <m/>
    <m/>
    <s v="Alexandra Simba"/>
    <e v="#N/A"/>
    <e v="#N/A"/>
    <e v="#N/A"/>
    <e v="#N/A"/>
    <x v="8"/>
    <e v="#N/A"/>
    <e v="#N/A"/>
    <e v="#N/A"/>
  </r>
  <r>
    <x v="464"/>
    <s v="ZONA 4"/>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4"/>
    <s v="ZONA 4"/>
    <s v="ZONA 4"/>
    <n v="9004"/>
    <n v="90"/>
    <n v="0"/>
    <n v="3"/>
    <n v="530805"/>
    <n v="1301"/>
    <n v="1"/>
    <n v="0"/>
    <n v="0"/>
    <n v="0"/>
    <n v="0"/>
    <n v="0"/>
    <n v="17407.75"/>
    <n v="0"/>
    <n v="17407.75"/>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9006"/>
    <n v="90"/>
    <n v="0"/>
    <n v="4"/>
    <n v="570102"/>
    <n v="901"/>
    <n v="1"/>
    <n v="0"/>
    <n v="0"/>
    <n v="0"/>
    <n v="0"/>
    <n v="0"/>
    <n v="8.3000000000000007"/>
    <n v="0"/>
    <n v="8.3000000000000007"/>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9006"/>
    <n v="90"/>
    <n v="0"/>
    <n v="4"/>
    <n v="530826"/>
    <n v="901"/>
    <n v="1"/>
    <n v="0"/>
    <n v="0"/>
    <n v="0"/>
    <n v="0"/>
    <n v="0"/>
    <n v="1551.2"/>
    <n v="0"/>
    <n v="1551.2"/>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9006"/>
    <n v="90"/>
    <n v="0"/>
    <n v="4"/>
    <n v="530810"/>
    <n v="901"/>
    <n v="1"/>
    <n v="0"/>
    <n v="0"/>
    <n v="0"/>
    <n v="0"/>
    <n v="0"/>
    <n v="3359.82"/>
    <n v="0"/>
    <n v="3359.82"/>
    <s v="SI"/>
    <m/>
    <m/>
    <s v="Alexandra Simba"/>
    <e v="#N/A"/>
    <e v="#N/A"/>
    <e v="#N/A"/>
    <e v="#N/A"/>
    <x v="8"/>
    <e v="#N/A"/>
    <e v="#N/A"/>
    <e v="#N/A"/>
  </r>
  <r>
    <x v="464"/>
    <s v="ZONA 8"/>
    <s v="MSP-SRAIPN-2022-0421-M"/>
    <d v="2022-11-25T00:00:00"/>
    <s v="MSP-DPI-2022-2072-M"/>
    <d v="2022-11-25T00:00:00"/>
    <x v="0"/>
    <s v="La reforma se plantea considerando la disposición emita con memorando Nro. MSP-MSP-2022-4407-M por la Máxima Autoridad del MSP , respecto a la optimización de los recursos disponibles del nivel desconcentrado, a fin de financiar parcialmemente el pago de la deuda 2013 y 2014 del  Contact Center. Adicional se ha considerado el Informe Nro. MSP-DSEC-2022-098 emitido por la Dirección de Seguimiento, Evaluación y Control."/>
    <s v="ZONA 8"/>
    <s v="ZONA 8"/>
    <s v="ZONA 8"/>
    <n v="9006"/>
    <n v="90"/>
    <n v="0"/>
    <n v="1"/>
    <n v="530826"/>
    <n v="901"/>
    <n v="1"/>
    <n v="0"/>
    <n v="0"/>
    <n v="0"/>
    <n v="0"/>
    <n v="0"/>
    <n v="10478.709999999999"/>
    <n v="0"/>
    <n v="10478.709999999999"/>
    <s v="SI"/>
    <m/>
    <m/>
    <s v="Alexandra Simba"/>
    <e v="#N/A"/>
    <e v="#N/A"/>
    <e v="#N/A"/>
    <e v="#N/A"/>
    <x v="8"/>
    <e v="#N/A"/>
    <e v="#N/A"/>
    <e v="#N/A"/>
  </r>
  <r>
    <x v="465"/>
    <s v="112003005"/>
    <s v="MSP-SVPCS-2022-2250-M"/>
    <d v="2022-11-15T00:00:00"/>
    <s v="MSP-DPI-2022-2077-M"/>
    <d v="2022-11-28T00:00:00"/>
    <x v="0"/>
    <s v="La reforma se plantea considerando la disposición emita con memorando Nro. MSP-MSP-2022-4407-M por la Máxima Autoridad del MSP , respecto a la optimización de los recursos disponibles del nivel desconcentrado, a fin de financiar parcialmemente la transferencia a vacunas para la OPS con INT 000000186. Adicional se ha considerado el Informe Nro. MSP-DSEC-2022-098 emitido por la Dirección de Seguimiento, Evaluación y Control. "/>
    <s v="VIGILANCIA Y CONTROL SANITARIO"/>
    <s v="ADQUlSICIÓN DE DELTAMETRINA EN POLVO  "/>
    <s v="PLANTA CENTRAL"/>
    <n v="9999"/>
    <n v="56"/>
    <s v="000"/>
    <s v="001"/>
    <n v="530819"/>
    <n v="1701"/>
    <s v="001"/>
    <s v="0000"/>
    <s v="0000"/>
    <n v="0"/>
    <n v="0"/>
    <n v="0"/>
    <n v="106247.35"/>
    <n v="0"/>
    <n v="106247.35"/>
    <s v="SI"/>
    <m/>
    <m/>
    <s v="Alexandra Simba"/>
    <n v="106247.35000000003"/>
    <n v="0"/>
    <n v="106247.35000000003"/>
    <s v="SUB VIGILANCIA PREVENCION CONTROL SALUD"/>
    <x v="36"/>
    <s v="METAXENICAS Y ZOONOTICAS"/>
    <s v="SI"/>
    <n v="2.9103830456733704E-11"/>
  </r>
  <r>
    <x v="465"/>
    <s v="112003006"/>
    <s v="MSP-SVPCS-2022-2250-M"/>
    <d v="2022-11-15T00:00:00"/>
    <s v="MSP-DPI-2022-2077-M"/>
    <d v="2022-11-28T00:00:00"/>
    <x v="0"/>
    <s v="La reforma se plantea considerando la disposición emita con memorando Nro. MSP-MSP-2022-4407-M por la Máxima Autoridad del MSP , respecto a la optimización de los recursos disponibles del nivel desconcentrado, a fin de financiar parcialmemente la transferencia a vacunas para la OPS con INT 000000186. Adicional se ha considerado el Informe Nro. MSP-DSEC-2022-098 emitido por la Dirección de Seguimiento, Evaluación y Control. "/>
    <s v="VIGILANCIA Y CONTROL SANITARIO"/>
    <s v="Adqusición de Malathion liquido 95-96%"/>
    <s v="PLANTA CENTRAL"/>
    <n v="9999"/>
    <n v="56"/>
    <s v="000"/>
    <s v="001"/>
    <n v="530819"/>
    <n v="1701"/>
    <s v="001"/>
    <s v="0000"/>
    <s v="0000"/>
    <n v="0"/>
    <n v="0"/>
    <n v="0"/>
    <n v="2751938.07"/>
    <n v="0"/>
    <n v="2751938.07"/>
    <s v="SI"/>
    <m/>
    <m/>
    <s v="Alexandra Simba"/>
    <n v="0"/>
    <n v="0"/>
    <n v="0"/>
    <s v="SUB VIGILANCIA PREVENCION CONTROL SALUD"/>
    <x v="36"/>
    <s v="METAXENICAS Y ZOONOTICAS"/>
    <s v="NO"/>
    <n v="0"/>
  </r>
  <r>
    <x v="465"/>
    <s v="112003008"/>
    <s v="MSP-SVPCS-2022-2250-M"/>
    <d v="2022-11-15T00:00:00"/>
    <s v="MSP-DPI-2022-2077-M"/>
    <d v="2022-11-28T00:00:00"/>
    <x v="0"/>
    <s v="La reforma se plantea considerando la disposición emita con memorando Nro. MSP-MSP-2022-4407-M por la Máxima Autoridad del MSP , respecto a la optimización de los recursos disponibles del nivel desconcentrado, a fin de financiar parcialmemente la transferencia a vacunas para la OPS con INT 000000186. Adicional se ha considerado el Informe Nro. MSP-DSEC-2022-098 emitido por la Dirección de Seguimiento, Evaluación y Control. "/>
    <s v="VIGILANCIA Y CONTROL SANITARIO"/>
    <s v="Adqusición de Temephos Granulado 1%"/>
    <s v="PLANTA CENTRAL"/>
    <n v="9999"/>
    <n v="56"/>
    <s v="000"/>
    <s v="001"/>
    <n v="530819"/>
    <n v="1701"/>
    <s v="001"/>
    <s v="0000"/>
    <s v="0000"/>
    <n v="0"/>
    <n v="0"/>
    <n v="0"/>
    <n v="1141870"/>
    <n v="0"/>
    <n v="1141870"/>
    <s v="SI"/>
    <m/>
    <m/>
    <s v="Alexandra Simba"/>
    <n v="0"/>
    <n v="0"/>
    <n v="0"/>
    <s v="SUB VIGILANCIA PREVENCION CONTROL SALUD"/>
    <x v="36"/>
    <s v="METAXENICAS Y ZOONOTICAS"/>
    <s v="NO"/>
    <n v="0"/>
  </r>
  <r>
    <x v="465"/>
    <s v="112003065"/>
    <s v="MSP-SVPCS-2022-2250-M"/>
    <d v="2022-11-15T00:00:00"/>
    <s v="MSP-DPI-2022-2077-M"/>
    <d v="2022-11-28T00:00:00"/>
    <x v="0"/>
    <s v="La reforma se plantea considerando la disposición emita con memorando Nro. MSP-MSP-2022-4407-M por la Máxima Autoridad del MSP , respecto a la optimización de los recursos disponibles del nivel desconcentrado, a fin de financiar parcialmemente la transferencia a vacunas para la OPS con INT 000000186. Adicional se ha considerado el Informe Nro. MSP-DSEC-2022-098 emitido por la Dirección de Seguimiento, Evaluación y Control. "/>
    <s v="PREVENCION Y PROMOCION DE LA SALUD"/>
    <s v="VACUNAS ESQUEMA MAYORES DE 5 AÑOS"/>
    <s v="PLANTA CENTRAL"/>
    <n v="9999"/>
    <n v="55"/>
    <s v="000"/>
    <s v="001"/>
    <n v="581202"/>
    <n v="1701"/>
    <s v="001"/>
    <s v="0000"/>
    <s v="0000"/>
    <n v="4000055.42"/>
    <n v="0"/>
    <n v="4000055.42"/>
    <n v="0"/>
    <n v="0"/>
    <n v="0"/>
    <s v="SI"/>
    <m/>
    <m/>
    <s v="Alexandra Simba"/>
    <n v="4000055.4200000018"/>
    <n v="0"/>
    <n v="4000055.4200000018"/>
    <s v="SUB VIGILANCIA PREVENCION CONTROL SALUD"/>
    <x v="38"/>
    <s v="INMUNIZACIONES -F. ROTATORIO"/>
    <s v="SI"/>
    <n v="1.862645149230957E-9"/>
  </r>
  <r>
    <x v="466"/>
    <s v="134003246"/>
    <s v=" MSP-DA-2022-2948-M"/>
    <d v="2022-11-24T00:00:00"/>
    <m/>
    <m/>
    <x v="0"/>
    <s v="La reforma se realiza con la finalidad de efectuar el &quot;Servicio de emisión de pasajes aéreos nacionales e internacionales para servidores del Ministerio de Salud Pública (Planta Central) y pacientes RPIS”"/>
    <s v="ADMINISTRACION CENTRAL"/>
    <s v="“Servicio de emisión de pasajes aéreos nacionales e internacionales para servidores del Ministerio de Salud Pública (Planta Central) y pacientes RPIS”."/>
    <s v="PLANTA CENTRAL"/>
    <n v="9999"/>
    <s v="01"/>
    <s v="000"/>
    <s v="001"/>
    <n v="530301"/>
    <n v="1701"/>
    <s v="001"/>
    <s v="0000"/>
    <s v="0000"/>
    <n v="0"/>
    <n v="0"/>
    <n v="0"/>
    <n v="2802.73"/>
    <n v="0"/>
    <n v="2802.73"/>
    <s v="SI"/>
    <m/>
    <m/>
    <s v="DIANA MESIAS"/>
    <n v="2477.2199999999998"/>
    <n v="70"/>
    <n v="2547.2199999999998"/>
    <s v="COOR ADMINISTRATIVA FINANCIERA"/>
    <x v="22"/>
    <s v="NO APLICA"/>
    <s v="SI"/>
    <n v="61.599999999999909"/>
  </r>
  <r>
    <x v="466"/>
    <s v="134003247"/>
    <s v=" MSP-DA-2022-2948-M"/>
    <d v="2022-11-24T00:00:00"/>
    <m/>
    <m/>
    <x v="0"/>
    <s v="La reforma se realiza con la finalidad de efectuar el &quot;Servicio de emisión de pasajes aéreos nacionales e internacionales para servidores del Ministerio de Salud Pública (Planta Central) y pacientes RPIS”"/>
    <s v="ADMINISTRACION CENTRAL"/>
    <s v="“Servicio de emisión de pasajes aéreos nacionales e internacionales para servidores del Ministerio de Salud Pública (Planta Central) y pacientes RPIS”."/>
    <s v="PLANTA CENTRAL"/>
    <n v="9999"/>
    <s v="01"/>
    <s v="000"/>
    <s v="001"/>
    <n v="530302"/>
    <n v="1701"/>
    <s v="001"/>
    <s v="0000"/>
    <s v="0000"/>
    <n v="2802.73"/>
    <n v="0"/>
    <n v="2802.73"/>
    <n v="0"/>
    <n v="0"/>
    <n v="0"/>
    <s v="SI"/>
    <m/>
    <m/>
    <s v="DIANA MESIAS"/>
    <n v="4302.7299999999996"/>
    <n v="80"/>
    <n v="4382.7299999999996"/>
    <s v="COOR ADMINISTRATIVA FINANCIERA"/>
    <x v="22"/>
    <s v="NO APLICA"/>
    <s v="SI"/>
    <n v="539.78999999999951"/>
  </r>
  <r>
    <x v="467"/>
    <s v="133002002"/>
    <s v="MSP-MSP-2022-4407-M _x000a_ IT No. MSP-DSEC-2022-098  "/>
    <d v="2022-11-24T00:00:00"/>
    <s v="MSP-DPI-2022-2111-M"/>
    <d v="2022-11-30T00:00:00"/>
    <x v="0"/>
    <s v="OPTIMIZACION FOR CONFORME  MEMORANDO NRO. MSP-MSP-2022-4407-M  A FIN DE FINANCIAR ACTIVIDADES EMERGENTES DEL MSP."/>
    <s v="ADMINISTRACION CENTRAL"/>
    <s v="Contratación de Plataforma Virtual de Consultas Jurìdicas"/>
    <s v="PLANTA CENTRAL"/>
    <n v="9999"/>
    <s v="01"/>
    <s v="000"/>
    <s v="001"/>
    <n v="530105"/>
    <n v="1701"/>
    <s v="001"/>
    <s v="0000"/>
    <s v="0000"/>
    <n v="0"/>
    <n v="0"/>
    <n v="0"/>
    <n v="1538.33"/>
    <n v="0"/>
    <n v="1538.33"/>
    <s v="SI"/>
    <m/>
    <m/>
    <s v="Mayra Espinoza"/>
    <n v="0"/>
    <n v="143.4"/>
    <n v="143.4"/>
    <s v="COOR ASESORIA JURIDICA"/>
    <x v="27"/>
    <s v="NO APLICA"/>
    <s v="SI"/>
    <n v="143.4"/>
  </r>
  <r>
    <x v="467"/>
    <s v="137000020"/>
    <s v="MSP-MSP-2022-4407-M _x000a_ IT No. MSP-DSEC-2022-098  "/>
    <d v="2022-11-24T00:00:00"/>
    <s v="MSP-DPI-2022-2111-M"/>
    <d v="2022-11-30T00:00:00"/>
    <x v="0"/>
    <s v="OPTIMIZACION FOR CONFORME  MEMORANDO NRO. MSP-MSP-2022-4407-M  A FIN DE FINANCIAR ACTIVIDADES EMERGENTES DEL MSP."/>
    <s v="ADMINISTRACION CENTRAL"/>
    <s v="Viaticos y subsistencias"/>
    <s v="PLANTA CENTRAL"/>
    <n v="9999"/>
    <s v="01"/>
    <s v="000"/>
    <s v="001"/>
    <n v="530303"/>
    <n v="1701"/>
    <s v="001"/>
    <s v="0000"/>
    <s v="0000"/>
    <n v="0"/>
    <n v="0"/>
    <n v="0"/>
    <n v="1000"/>
    <n v="0"/>
    <n v="1000"/>
    <s v="SI"/>
    <m/>
    <m/>
    <s v="Mayra Espinoza"/>
    <n v="3530"/>
    <n v="0"/>
    <n v="3530"/>
    <s v="DESPACHO MINISTERIAL"/>
    <x v="16"/>
    <s v="NO APLICA"/>
    <s v="SI"/>
    <n v="0"/>
  </r>
  <r>
    <x v="467"/>
    <s v="113001044"/>
    <s v="MSP-MSP-2022-4407-M _x000a_ IT No. MSP-DSEC-2022-098"/>
    <d v="2022-11-24T00:00:00"/>
    <s v="MSP-DPI-2022-2111-M"/>
    <d v="2022-11-30T00:00:00"/>
    <x v="0"/>
    <s v="OPTIMIZACION FOR CONFORME  MEMORANDO NRO. MSP-MSP-2022-4407-M  A FIN DE FINANCIAR ACTIVIDADES EMERGENTES DEL MSP."/>
    <s v="PREVENCION Y PROMOCION DE LA SALUD"/>
    <s v="Pago de contribuciones señaladas para la cuota anual país del protocolo para la eliminación del comercio ilícito de productos de tabaco"/>
    <s v="PLANTA CENTRAL"/>
    <n v="9999"/>
    <n v="55"/>
    <s v="000"/>
    <s v="002"/>
    <n v="580301"/>
    <n v="1701"/>
    <s v="001"/>
    <s v="0000"/>
    <s v="0000"/>
    <n v="0"/>
    <n v="0"/>
    <n v="0"/>
    <n v="8924"/>
    <n v="0"/>
    <n v="8924"/>
    <s v="SI"/>
    <m/>
    <m/>
    <s v="Mayra Espinoza"/>
    <n v="6076"/>
    <n v="0"/>
    <n v="6076"/>
    <s v="SUB PROMOCION SALUD INTERCULTURAL  IGUALDAD"/>
    <x v="2"/>
    <s v="NO APLICA"/>
    <s v="SI"/>
    <n v="0"/>
  </r>
  <r>
    <x v="467"/>
    <s v="113001045"/>
    <s v="MSP-MSP-2022-4407-M _x000a_ IT No. MSP-DSEC-2022-098"/>
    <d v="2022-11-24T00:00:00"/>
    <s v="MSP-DPI-2022-2111-M"/>
    <d v="2022-11-30T00:00:00"/>
    <x v="0"/>
    <s v="OPTIMIZACION FOR CONFORME  MEMORANDO NRO. MSP-MSP-2022-4407-M  A FIN DE FINANCIAR ACTIVIDADES EMERGENTES DEL MSP."/>
    <s v="PREVENCION Y PROMOCION DE LA SALUD"/>
    <s v="Pago de contribuciones señaladas para la cuota anual país del convenio marco de la OMS para el control del tabaco"/>
    <s v="PLANTA CENTRAL"/>
    <n v="9999"/>
    <n v="55"/>
    <s v="000"/>
    <s v="002"/>
    <n v="580301"/>
    <n v="1701"/>
    <s v="001"/>
    <s v="0000"/>
    <s v="0000"/>
    <n v="0"/>
    <n v="0"/>
    <n v="0"/>
    <n v="42.25"/>
    <n v="0"/>
    <n v="42.25"/>
    <s v="SI"/>
    <m/>
    <m/>
    <s v="Mayra Espinoza"/>
    <n v="9132"/>
    <n v="0"/>
    <n v="9132"/>
    <s v="SUB PROMOCION SALUD INTERCULTURAL  IGUALDAD"/>
    <x v="2"/>
    <s v="NO APLICA"/>
    <s v="SI"/>
    <n v="0"/>
  </r>
  <r>
    <x v="467"/>
    <s v="121001010"/>
    <s v="MSP-MSP-2022-4407-M _x000a_ IT No. MSP-DSEC-2022-098"/>
    <d v="2022-11-24T00:00:00"/>
    <s v="MSP-DPI-2022-2111-M"/>
    <d v="2022-11-30T00:00:00"/>
    <x v="0"/>
    <s v="OPTIMIZACION FOR CONFORME  MEMORANDO NRO. MSP-MSP-2022-4407-M  A FIN DE FINANCIAR ACTIVIDADES EMERGENTES DEL MSP."/>
    <s v="PROVISION Y PRESTACION DE SERVICIOS DE SALUD"/>
    <s v="ADQUISICIÓN DE 379,802 AMPOLLAS DE CALCIO GLUCONATO, LÍQUIDO PARENTERAL, 10%, AMPOLLA 10 ML"/>
    <s v="PLANTA CENTRAL"/>
    <n v="9999"/>
    <n v="90"/>
    <s v="000"/>
    <s v="001"/>
    <n v="530809"/>
    <n v="1701"/>
    <s v="001"/>
    <s v="0000"/>
    <s v="0000"/>
    <n v="0"/>
    <n v="0"/>
    <n v="0"/>
    <n v="13860"/>
    <n v="0"/>
    <n v="13860"/>
    <s v="SI"/>
    <m/>
    <m/>
    <s v="Mayra Espinoza"/>
    <n v="0"/>
    <n v="0"/>
    <n v="0"/>
    <s v="SUB ATENCION SALUD MOVIL HOSPITALARIA CENTROS ESPECIALIZADOS"/>
    <x v="6"/>
    <s v="EMERGENCIA SANITARIA POR COVID"/>
    <s v="NO"/>
    <n v="0"/>
  </r>
  <r>
    <x v="467"/>
    <n v="135000011"/>
    <s v="MSP-MSP-2022-4407-M _x000a_ IT No. MSP-DSEC-2022-098"/>
    <d v="2022-11-24T00:00:00"/>
    <s v="MSP-DPI-2022-2111-M"/>
    <d v="2022-11-30T00:00:00"/>
    <x v="0"/>
    <s v="OPTIMIZACION FOR CONFORME  MEMORANDO NRO. MSP-MSP-2022-4407-M  A FIN DE FINANCIAR ACTIVIDADES EMERGENTES DEL MSP."/>
    <s v="ADMINISTRACION CENTRAL"/>
    <s v="SERVICIO DE EXTERNALIZACIÓN DE CORREO ELECTRÓNICO PARA EL MINISTERIO DE SALUD PÚBLICA PLANTA CENTRAL"/>
    <s v="PLANTA CENTRAL"/>
    <n v="9999"/>
    <s v="01"/>
    <s v="000"/>
    <s v="001"/>
    <n v="530105"/>
    <n v="1701"/>
    <s v="001"/>
    <s v="0000"/>
    <s v="0000"/>
    <n v="0"/>
    <n v="0"/>
    <n v="0"/>
    <n v="2325.56"/>
    <n v="0"/>
    <n v="2325.56"/>
    <s v="SI"/>
    <m/>
    <m/>
    <s v="Mayra Espinoza"/>
    <n v="31246.599999999995"/>
    <n v="4135.5800000000008"/>
    <n v="35382.179999999993"/>
    <s v="DESPACHO MINISTERIAL"/>
    <x v="9"/>
    <s v="NO APLICA"/>
    <s v="SI"/>
    <n v="2.3999999903026037E-3"/>
  </r>
  <r>
    <x v="467"/>
    <s v="135000023"/>
    <s v="MSP-MSP-2022-4407-M _x000a_ IT No. MSP-DSEC-2022-098"/>
    <d v="2022-11-24T00:00:00"/>
    <s v="MSP-DPI-2022-2111-M"/>
    <d v="2022-11-30T00:00:00"/>
    <x v="0"/>
    <s v="OPTIMIZACION FOR CONFORME  MEMORANDO NRO. MSP-MSP-2022-4407-M  A FIN DE FINANCIAR ACTIVIDADES EMERGENTES DEL MSP."/>
    <s v="ADMINISTRACION CENTRAL"/>
    <s v="CONTRATACIÓN DE LA SUSCRIPCIÓN DEL SOPORTE DEL FABRICANTE PARA EL MOTOR DE BASE DE DATOS ORACLE Y PRODUCTOS COMPLEMENTARIOS UTILIZADOS POR LOS SISTEMAS INFORMÁTICOS DE PRODUCCIÓN DEL MSP"/>
    <s v="PLANTA CENTRAL"/>
    <n v="9999"/>
    <s v="01"/>
    <s v="000"/>
    <s v="001"/>
    <n v="530701"/>
    <n v="1701"/>
    <s v="001"/>
    <s v="0000"/>
    <s v="0000"/>
    <n v="0"/>
    <n v="0"/>
    <n v="0"/>
    <n v="2848.16"/>
    <n v="192.69"/>
    <n v="3040.85"/>
    <s v="SI"/>
    <m/>
    <m/>
    <s v="Mayra Espinoza"/>
    <n v="9.9999998928979039E-3"/>
    <n v="-2.3999999993975507E-3"/>
    <n v="7.5999998935003532E-3"/>
    <s v="DESPACHO MINISTERIAL"/>
    <x v="9"/>
    <s v="NO APLICA"/>
    <s v="SI"/>
    <n v="7.5999998935003532E-3"/>
  </r>
  <r>
    <x v="467"/>
    <n v="135000024"/>
    <s v="MSP-MSP-2022-4407-M _x000a_ IT No. MSP-DSEC-2022-098"/>
    <d v="2022-11-24T00:00:00"/>
    <s v="MSP-DPI-2022-2111-M"/>
    <d v="2022-11-30T00:00:00"/>
    <x v="0"/>
    <s v="OPTIMIZACION FOR CONFORME  MEMORANDO NRO. MSP-MSP-2022-4407-M  A FIN DE FINANCIAR ACTIVIDADES EMERGENTES DEL MSP."/>
    <s v="ADMINISTRACION CENTRAL"/>
    <s v="SERVICIO HOUSING EN UN CENTRO DE DATOS CATEGORÍA TIER III PARA LA INFRAESTRUCTURA TECNOLÓGICA DEL MSP PLANTA CENTRAL"/>
    <s v="PLANTA CENTRAL"/>
    <n v="9999"/>
    <s v="01"/>
    <s v="000"/>
    <s v="001"/>
    <n v="530105"/>
    <n v="1701"/>
    <s v="001"/>
    <s v="0000"/>
    <s v="0000"/>
    <n v="0"/>
    <n v="0"/>
    <n v="0"/>
    <n v="84258.96"/>
    <n v="0"/>
    <n v="84258.96"/>
    <s v="SI"/>
    <m/>
    <m/>
    <s v="Mayra Espinoza"/>
    <n v="-31863.580000000075"/>
    <n v="31864.702799999995"/>
    <n v="1.1227999999209715"/>
    <s v="DESPACHO MINISTERIAL"/>
    <x v="9"/>
    <s v="NO APLICA"/>
    <s v="SI"/>
    <n v="2.7999999209713522E-3"/>
  </r>
  <r>
    <x v="467"/>
    <s v="122001003"/>
    <s v="MSP-MSP-2022-4407-M _x000a_ IT No. MSP-DSEC-2022-098"/>
    <d v="2022-11-24T00:00:00"/>
    <s v="MSP-DPI-2022-2111-M"/>
    <d v="2022-11-30T00:00:00"/>
    <x v="0"/>
    <s v="OPTIMIZACION FOR CONFORME  MEMORANDO NRO. MSP-MSP-2022-4407-M  A FIN DE FINANCIAR ACTIVIDADES EMERGENTES DEL MSP."/>
    <s v="GARANTIA DE LA CALIDAD DE LOS SERVICIOS DE SALUD"/>
    <s v="Viáticos y Subsistencias en el Interior"/>
    <s v="PLANTA CENTRAL"/>
    <n v="9999"/>
    <n v="57"/>
    <s v="000"/>
    <s v="002"/>
    <n v="530303"/>
    <n v="1701"/>
    <s v="001"/>
    <s v="0000"/>
    <s v="0000"/>
    <n v="0"/>
    <n v="0"/>
    <n v="0"/>
    <n v="16879.97"/>
    <n v="0"/>
    <n v="16879.97"/>
    <s v="SI"/>
    <m/>
    <m/>
    <s v="Mayra Espinoza"/>
    <n v="8991.0299999999988"/>
    <n v="0"/>
    <n v="8991.0299999999988"/>
    <s v="SUBSE RECTORIA SISTEMA NACIONAL SALUD"/>
    <x v="39"/>
    <s v="NO APLICA"/>
    <s v="SI"/>
    <n v="309.35999999999876"/>
  </r>
  <r>
    <x v="467"/>
    <s v="122001005"/>
    <s v="MSP-MSP-2022-4407-M _x000a_ IT No. MSP-DSEC-2022-098"/>
    <d v="2022-11-24T00:00:00"/>
    <s v="MSP-DPI-2022-2111-M"/>
    <d v="2022-11-30T00:00:00"/>
    <x v="0"/>
    <s v="OPTIMIZACION FOR CONFORME  MEMORANDO NRO. MSP-MSP-2022-4407-M  A FIN DE FINANCIAR ACTIVIDADES EMERGENTES DEL MSP."/>
    <s v="GARANTIA DE LA CALIDAD DE LOS SERVICIOS DE SALUD"/>
    <s v="Pasajes al Interior"/>
    <s v="PLANTA CENTRAL"/>
    <n v="9999"/>
    <n v="57"/>
    <s v="000"/>
    <s v="002"/>
    <n v="530301"/>
    <n v="1701"/>
    <s v="001"/>
    <s v="0000"/>
    <s v="0000"/>
    <n v="0"/>
    <n v="0"/>
    <n v="0"/>
    <n v="3201"/>
    <n v="0"/>
    <n v="3201"/>
    <s v="SI"/>
    <m/>
    <m/>
    <s v="Mayra Espinoza"/>
    <n v="199"/>
    <n v="0"/>
    <n v="199"/>
    <s v="SUBSE RECTORIA SISTEMA NACIONAL SALUD"/>
    <x v="39"/>
    <s v="NO APLICA"/>
    <s v="SI"/>
    <n v="0"/>
  </r>
  <r>
    <x v="467"/>
    <s v="134003009"/>
    <s v="MSP-MSP-2022-4407-M _x000a_ IT No. MSP-DSEC-2022-098"/>
    <d v="2022-11-24T00:00:00"/>
    <s v="MSP-DPI-2022-2111-M"/>
    <d v="2022-11-30T00:00:00"/>
    <x v="0"/>
    <s v="OPTIMIZACION FOR CONFORME  MEMORANDO NRO. MSP-MSP-2022-4407-M  A FIN DE FINANCIAR ACTIVIDADES EMERGENTES DEL MSP."/>
    <s v="ADMINISTRACION CENTRAL"/>
    <s v="COMPRA DE  BOTIQUÍN E INSUMOS PARA LAS BODEGAS"/>
    <s v="PLANTA CENTRAL"/>
    <n v="9999"/>
    <s v="01"/>
    <s v="000"/>
    <s v="001"/>
    <n v="530805"/>
    <n v="1701"/>
    <s v="001"/>
    <s v="0000"/>
    <s v="0000"/>
    <n v="0"/>
    <n v="0"/>
    <n v="0"/>
    <n v="600"/>
    <n v="0"/>
    <n v="600"/>
    <s v="SI"/>
    <m/>
    <m/>
    <s v="Mayra Espinoza"/>
    <n v="0"/>
    <n v="0"/>
    <n v="0"/>
    <s v="COOR ADMINISTRATIVA FINANCIERA"/>
    <x v="22"/>
    <s v="GI ACTIVOS FIJOS Y BODEGAS"/>
    <s v="NO"/>
    <n v="0"/>
  </r>
  <r>
    <x v="467"/>
    <s v="134003014"/>
    <s v="MSP-MSP-2022-4407-M _x000a_ IT No. MSP-DSEC-2022-098"/>
    <d v="2022-11-24T00:00:00"/>
    <s v="MSP-DPI-2022-2111-M"/>
    <d v="2022-11-30T00:00:00"/>
    <x v="0"/>
    <s v="OPTIMIZACION FOR CONFORME  MEMORANDO NRO. MSP-MSP-2022-4407-M  A FIN DE FINANCIAR ACTIVIDADES EMERGENTES DEL MSP."/>
    <s v="ADMINISTRACION CENTRAL"/>
    <s v="SERVICIO DE ABASTECIMIENTO DE COMBUSTIBLE (GASOLINA Y DIESEL) PARA EL PARQUE AUTOMOTOR DEL MINISTERIO DE SALUD PÚBLICA (PLANTA CENTRAL)"/>
    <s v="PLANTA CENTRAL"/>
    <n v="9999"/>
    <s v="01"/>
    <s v="000"/>
    <s v="001"/>
    <n v="530803"/>
    <n v="1701"/>
    <s v="001"/>
    <s v="0000"/>
    <s v="0000"/>
    <n v="0"/>
    <n v="0"/>
    <n v="0"/>
    <n v="765.30000000000018"/>
    <n v="0"/>
    <n v="765.30000000000018"/>
    <s v="SI"/>
    <m/>
    <m/>
    <s v="Mayra Espinoza"/>
    <n v="-765.29999999999927"/>
    <n v="765.30000000000018"/>
    <n v="9.0949470177292824E-13"/>
    <s v="COOR ADMINISTRATIVA FINANCIERA"/>
    <x v="22"/>
    <s v="GI TRANSPORTES"/>
    <s v="NO"/>
    <n v="9.0949470177292824E-13"/>
  </r>
  <r>
    <x v="467"/>
    <s v="134003017"/>
    <s v="MSP-MSP-2022-4407-M _x000a_ IT No. MSP-DSEC-2022-098"/>
    <d v="2022-11-24T00:00:00"/>
    <s v="MSP-DPI-2022-2111-M"/>
    <d v="2022-11-30T00:00:00"/>
    <x v="0"/>
    <s v="OPTIMIZACION FOR CONFORME  MEMORANDO NRO. MSP-MSP-2022-4407-M  A FIN DE FINANCIAR ACTIVIDADES EMERGENTES DEL MSP."/>
    <s v="ADMINISTRACION CENTRAL"/>
    <s v="SERVICIO DE RASTREO SATELITAL PARA LA FLOTA VEHICULAR DEL MINISTERIO DE SALUD PÚBLICA (PLANTA CENTRAL)"/>
    <s v="PLANTA CENTRAL"/>
    <n v="9999"/>
    <s v="01"/>
    <s v="000"/>
    <s v="001"/>
    <n v="530246"/>
    <n v="1701"/>
    <s v="001"/>
    <s v="0000"/>
    <s v="0000"/>
    <n v="0"/>
    <n v="0"/>
    <n v="0"/>
    <n v="1"/>
    <n v="0"/>
    <n v="1"/>
    <s v="SI"/>
    <m/>
    <m/>
    <s v="Mayra Espinoza"/>
    <n v="27527.5"/>
    <n v="0"/>
    <n v="27527.5"/>
    <s v="COOR ADMINISTRATIVA FINANCIERA"/>
    <x v="22"/>
    <s v="GI TRANSPORTES"/>
    <s v="SI"/>
    <n v="0"/>
  </r>
  <r>
    <x v="467"/>
    <s v="134003038"/>
    <s v="MSP-MSP-2022-4407-M _x000a_ IT No. MSP-DSEC-2022-098"/>
    <d v="2022-11-24T00:00:00"/>
    <s v="MSP-DPI-2022-2111-M"/>
    <d v="2022-11-30T00:00:00"/>
    <x v="0"/>
    <s v="OPTIMIZACION FOR CONFORME  MEMORANDO NRO. MSP-MSP-2022-4407-M  A FIN DE FINANCIAR ACTIVIDADES EMERGENTES DEL MSP."/>
    <s v="ADMINISTRACION CENTRAL"/>
    <s v="SERVICIO DE EMISIÓN DE PASAJES AEREOS NACIONALES PARA SERVIDORES DEL MSP Y PACIENTES RPIS"/>
    <s v="PLANTA CENTRAL"/>
    <n v="9999"/>
    <s v="01"/>
    <s v="000"/>
    <s v="001"/>
    <n v="530301"/>
    <n v="1701"/>
    <s v="001"/>
    <s v="0000"/>
    <s v="0000"/>
    <n v="0"/>
    <n v="0"/>
    <n v="0"/>
    <n v="504"/>
    <n v="0"/>
    <n v="504"/>
    <s v="SI"/>
    <m/>
    <m/>
    <s v="Mayra Espinoza"/>
    <n v="86467.14"/>
    <n v="504"/>
    <n v="86971.14"/>
    <s v="COOR ADMINISTRATIVA FINANCIERA"/>
    <x v="22"/>
    <s v="GI TRANSPORTES"/>
    <s v="SI"/>
    <n v="0"/>
  </r>
  <r>
    <x v="467"/>
    <s v="134003043"/>
    <s v="MSP-MSP-2022-4407-M _x000a_ IT No. MSP-DSEC-2022-098"/>
    <d v="2022-11-24T00:00:00"/>
    <s v="MSP-DPI-2022-2111-M"/>
    <d v="2022-11-30T00:00:00"/>
    <x v="0"/>
    <s v="OPTIMIZACION FOR CONFORME  MEMORANDO NRO. MSP-MSP-2022-4407-M  A FIN DE FINANCIAR ACTIVIDADES EMERGENTES DEL MSP."/>
    <s v="ADMINISTRACION CENTRAL"/>
    <s v="SERVICIO DE MANTENIMIENTO PREVENTIVO Y CORRECTIVO DEL SISTEMA DE REFRIGERACIÓN (THERMO KING) DE LOS CAMIONES PERTENECIENTES AL MINISTERIO DE SALUD PÚBLICA"/>
    <s v="PLANTA CENTRAL"/>
    <n v="9999"/>
    <s v="01"/>
    <s v="000"/>
    <s v="001"/>
    <n v="530803"/>
    <n v="1701"/>
    <s v="001"/>
    <s v="0000"/>
    <s v="0000"/>
    <n v="0"/>
    <n v="0"/>
    <n v="0"/>
    <n v="2500"/>
    <n v="0"/>
    <n v="2500"/>
    <s v="SI"/>
    <m/>
    <m/>
    <s v="Mayra Espinoza"/>
    <n v="0"/>
    <n v="0"/>
    <n v="0"/>
    <s v="COOR ADMINISTRATIVA FINANCIERA"/>
    <x v="22"/>
    <s v="GI TRANSPORTES"/>
    <s v="NO"/>
    <n v="0"/>
  </r>
  <r>
    <x v="467"/>
    <s v="134003084"/>
    <s v="MSP-MSP-2022-4407-M _x000a_ IT No. MSP-DSEC-2022-098"/>
    <d v="2022-11-24T00:00:00"/>
    <s v="MSP-DPI-2022-2111-M"/>
    <d v="2022-11-30T00:00:00"/>
    <x v="0"/>
    <s v="OPTIMIZACION FOR CONFORME  MEMORANDO NRO. MSP-MSP-2022-4407-M  A FIN DE FINANCIAR ACTIVIDADES EMERGENTES DEL MSP."/>
    <s v="ADMINISTRACION CENTRAL"/>
    <s v="PAGO SERVICIOS BÁSICOS TELECOMUNICACIONES"/>
    <s v="PLANTA CENTRAL"/>
    <n v="9999"/>
    <s v="01"/>
    <s v="000"/>
    <s v="001"/>
    <n v="530105"/>
    <n v="1701"/>
    <s v="001"/>
    <s v="0000"/>
    <s v="0000"/>
    <n v="0"/>
    <n v="0"/>
    <n v="0"/>
    <n v="9690"/>
    <n v="0"/>
    <n v="9690"/>
    <s v="SI"/>
    <m/>
    <m/>
    <s v="Mayra Espinoza"/>
    <n v="216920"/>
    <n v="29580"/>
    <n v="246500"/>
    <s v="COOR ADMINISTRATIVA FINANCIERA"/>
    <x v="22"/>
    <s v="GI MANTENIMIENTO"/>
    <s v="SI"/>
    <n v="0"/>
  </r>
  <r>
    <x v="467"/>
    <s v="134003111"/>
    <s v="MSP-MSP-2022-4407-M _x000a_ IT No. MSP-DSEC-2022-098"/>
    <d v="2022-11-24T00:00:00"/>
    <s v="MSP-DPI-2022-2111-M"/>
    <d v="2022-11-30T00:00:00"/>
    <x v="0"/>
    <s v="OPTIMIZACION FOR CONFORME  MEMORANDO NRO. MSP-MSP-2022-4407-M  A FIN DE FINANCIAR ACTIVIDADES EMERGENTES DEL MSP."/>
    <s v="ADMINISTRACION CENTRAL"/>
    <s v="CONTRATACIÓN DE SERVICIO DE LAN GESTIONADA DEL MINISTERIO DE SALUD PÚBLICA EN LA PLATAFORMA GUBERNAMENTAL DE DESARROLLO SOCIAL"/>
    <s v="PLANTA CENTRAL"/>
    <n v="9999"/>
    <s v="01"/>
    <s v="000"/>
    <s v="001"/>
    <n v="530105"/>
    <n v="1701"/>
    <s v="001"/>
    <s v="0000"/>
    <s v="0000"/>
    <n v="0"/>
    <n v="0"/>
    <n v="0"/>
    <n v="2.34"/>
    <n v="0"/>
    <n v="2.34"/>
    <s v="SI"/>
    <m/>
    <m/>
    <s v="Mayra Espinoza"/>
    <n v="65832.66"/>
    <n v="7900.2"/>
    <n v="73732.86"/>
    <s v="COOR ADMINISTRATIVA FINANCIERA"/>
    <x v="22"/>
    <s v="GI MANTENIMIENTO"/>
    <s v="SI"/>
    <n v="7.9999999434221536E-4"/>
  </r>
  <r>
    <x v="467"/>
    <s v="134003112"/>
    <s v="MSP-MSP-2022-4407-M _x000a_ IT No. MSP-DSEC-2022-098"/>
    <d v="2022-11-24T00:00:00"/>
    <s v="MSP-DPI-2022-2111-M"/>
    <d v="2022-11-30T00:00:00"/>
    <x v="0"/>
    <s v="OPTIMIZACION FOR CONFORME  MEMORANDO NRO. MSP-MSP-2022-4407-M  A FIN DE FINANCIAR ACTIVIDADES EMERGENTES DEL MSP."/>
    <s v="ADMINISTRACION CENTRAL"/>
    <s v="CONVENIO DE PAGO DEL SERVICIO DE LAN GESTIONADA DEL MINISTERIO DE SALUD PÚBLICA EN LA PLATAFORMA GUBERNAMENTAL DE DESARROLLO SOCIAL."/>
    <s v="PLANTA CENTRAL"/>
    <n v="9999"/>
    <s v="01"/>
    <s v="000"/>
    <s v="001"/>
    <n v="530105"/>
    <n v="1701"/>
    <s v="001"/>
    <s v="0000"/>
    <s v="0000"/>
    <n v="0"/>
    <n v="0"/>
    <n v="0"/>
    <n v="15800"/>
    <n v="0"/>
    <n v="15800"/>
    <s v="SI"/>
    <m/>
    <m/>
    <s v="Mayra Espinoza"/>
    <n v="-35800"/>
    <n v="35800"/>
    <n v="0"/>
    <s v="COOR ADMINISTRATIVA FINANCIERA"/>
    <x v="22"/>
    <s v="GI MANTENIMIENTO"/>
    <s v="NO"/>
    <n v="0"/>
  </r>
  <r>
    <x v="467"/>
    <s v="134003137"/>
    <s v="MSP-MSP-2022-4407-M _x000a_ IT No. MSP-DSEC-2022-098"/>
    <d v="2022-11-24T00:00:00"/>
    <s v="MSP-DPI-2022-2111-M"/>
    <d v="2022-11-30T00:00:00"/>
    <x v="0"/>
    <s v="OPTIMIZACION FOR CONFORME  MEMORANDO NRO. MSP-MSP-2022-4407-M  A FIN DE FINANCIAR ACTIVIDADES EMERGENTES DEL MSP."/>
    <s v="ADMINISTRACION CENTRAL"/>
    <s v="CONTRATACIÓN SERVICIO DE SOFTWARE DE GESTIÓN DE IMPORTACIONES (PRESTACIÓN DE SERVICIOS DE SOPORTE SOFTWARE ARANCEL Y SOFTWARE ADUANET DAV Y CONCESIÓN DE LICENCIA DE USUARIO FINAL (CLUF))"/>
    <s v="PLANTA CENTRAL"/>
    <n v="9999"/>
    <s v="01"/>
    <s v="000"/>
    <s v="001"/>
    <n v="530702"/>
    <n v="1701"/>
    <s v="001"/>
    <s v="0000"/>
    <s v="0000"/>
    <n v="0"/>
    <n v="0"/>
    <n v="0"/>
    <n v="140.99"/>
    <n v="0"/>
    <n v="140.99"/>
    <s v="SI"/>
    <m/>
    <m/>
    <s v="Mayra Espinoza"/>
    <n v="874"/>
    <n v="0"/>
    <n v="874"/>
    <s v="COOR ADMINISTRATIVA FINANCIERA"/>
    <x v="22"/>
    <s v="GI IMPORTACIONES"/>
    <s v="SI"/>
    <n v="0"/>
  </r>
  <r>
    <x v="467"/>
    <s v="134003156"/>
    <s v="MSP-MSP-2022-4407-M _x000a_ IT No. MSP-DSEC-2022-098"/>
    <d v="2022-11-24T00:00:00"/>
    <s v="MSP-DPI-2022-2111-M"/>
    <d v="2022-11-30T00:00:00"/>
    <x v="0"/>
    <s v="OPTIMIZACION FOR CONFORME  MEMORANDO NRO. MSP-MSP-2022-4407-M  A FIN DE FINANCIAR ACTIVIDADES EMERGENTES DEL MSP."/>
    <s v="ADMINISTRACION CENTRAL"/>
    <s v="ADQUISICION DE COOLERS PARA EL ENVIO DE MEDICAMENTOS DE CADENA DE FRIO"/>
    <s v="PLANTA CENTRAL"/>
    <n v="9999"/>
    <s v="01"/>
    <s v="000"/>
    <s v="001"/>
    <n v="530810"/>
    <n v="1701"/>
    <s v="001"/>
    <s v="0000"/>
    <s v="0000"/>
    <n v="0"/>
    <n v="0"/>
    <n v="0"/>
    <n v="636"/>
    <n v="0"/>
    <n v="636"/>
    <s v="SI"/>
    <m/>
    <m/>
    <s v="Mayra Espinoza"/>
    <n v="18864"/>
    <n v="0"/>
    <n v="18864"/>
    <s v="COOR ADMINISTRATIVA FINANCIERA"/>
    <x v="22"/>
    <s v="GI MANTENIMIENTO"/>
    <s v="SI"/>
    <n v="0"/>
  </r>
  <r>
    <x v="467"/>
    <s v="134003174"/>
    <s v="MSP-MSP-2022-4407-M _x000a_ IT No. MSP-DSEC-2022-098"/>
    <d v="2022-11-24T00:00:00"/>
    <s v="MSP-DPI-2022-2111-M"/>
    <d v="2022-11-30T00:00:00"/>
    <x v="0"/>
    <s v="OPTIMIZACION FOR CONFORME  MEMORANDO NRO. MSP-MSP-2022-4407-M  A FIN DE FINANCIAR ACTIVIDADES EMERGENTES DEL MSP."/>
    <s v="ADMINISTRACION CENTRAL"/>
    <s v="ADQUISICIÓN DE SUMINISTROS OFICINA PARA EL MINISTERIO DE SALUD PÚBLICA - PLANTA CENTRAL - (CATÁLOGO ELECTRÓNICO) GOMA LÍQUIDA 120 CC"/>
    <s v="PLANTA CENTRAL"/>
    <n v="9999"/>
    <s v="01"/>
    <s v="000"/>
    <s v="001"/>
    <n v="530804"/>
    <n v="1701"/>
    <s v="001"/>
    <s v="0000"/>
    <s v="0000"/>
    <n v="0"/>
    <n v="0"/>
    <n v="0"/>
    <n v="75.34"/>
    <n v="0"/>
    <n v="75.34"/>
    <s v="SI"/>
    <m/>
    <m/>
    <s v="Mayra Espinoza"/>
    <n v="0"/>
    <n v="0"/>
    <n v="0"/>
    <s v="COOR ADMINISTRATIVA FINANCIERA"/>
    <x v="22"/>
    <s v="GI MANTENIMIENTO"/>
    <s v="NO"/>
    <n v="0"/>
  </r>
  <r>
    <x v="467"/>
    <s v="134003191"/>
    <s v="MSP-MSP-2022-4407-M _x000a_ IT No. MSP-DSEC-2022-098"/>
    <d v="2022-11-24T00:00:00"/>
    <s v="MSP-DPI-2022-2111-M"/>
    <d v="2022-11-30T00:00:00"/>
    <x v="0"/>
    <s v="OPTIMIZACION FOR CONFORME  MEMORANDO NRO. MSP-MSP-2022-4407-M  A FIN DE FINANCIAR ACTIVIDADES EMERGENTES DEL MSP."/>
    <s v="ADMINISTRACION CENTRAL"/>
    <s v="ADQUISICIÓN DE SUMINISTROS OFICINA PARA EL MINISTERIO DE SALUD PÚBLICA - PLANTA CENTRAL PAPEL BOND A4 75 GRAMOS-RESMA"/>
    <s v="PLANTA CENTRAL"/>
    <n v="9999"/>
    <s v="01"/>
    <s v="000"/>
    <s v="001"/>
    <n v="530804"/>
    <n v="1701"/>
    <s v="001"/>
    <s v="0000"/>
    <s v="0000"/>
    <n v="0"/>
    <n v="0"/>
    <n v="0"/>
    <n v="8850"/>
    <n v="0"/>
    <n v="8850"/>
    <s v="SI"/>
    <m/>
    <m/>
    <s v="Mayra Espinoza"/>
    <n v="0"/>
    <n v="0"/>
    <n v="0"/>
    <s v="COOR ADMINISTRATIVA FINANCIERA"/>
    <x v="22"/>
    <s v="GI MANTENIMIENTO"/>
    <s v="NO"/>
    <n v="0"/>
  </r>
  <r>
    <x v="467"/>
    <s v="134003199"/>
    <s v="MSP-MSP-2022-4407-M _x000a_ IT No. MSP-DSEC-2022-098"/>
    <d v="2022-11-24T00:00:00"/>
    <s v="MSP-DPI-2022-2111-M"/>
    <d v="2022-11-30T00:00:00"/>
    <x v="0"/>
    <s v="OPTIMIZACION FOR CONFORME  MEMORANDO NRO. MSP-MSP-2022-4407-M  A FIN DE FINANCIAR ACTIVIDADES EMERGENTES DEL MSP."/>
    <s v="ADMINISTRACION CENTRAL"/>
    <s v="ADQUISICIÓN DE MATERIALES DE ASEO PARA EL MINISTERIO DE SALUD PÚBLICA - PLANTA CENTRAL (CATÁLOGO ELECTRÓNICO) - JABÓN TOCADOR LÍQUIDO CON VÁLVULA 1000 ML"/>
    <s v="PLANTA CENTRAL"/>
    <n v="9999"/>
    <s v="01"/>
    <s v="000"/>
    <s v="001"/>
    <n v="530805"/>
    <n v="1701"/>
    <s v="001"/>
    <s v="0000"/>
    <s v="0000"/>
    <n v="0"/>
    <n v="0"/>
    <n v="0"/>
    <n v="1.67"/>
    <n v="0"/>
    <n v="1.67"/>
    <s v="SI"/>
    <m/>
    <m/>
    <s v="Mayra Espinoza"/>
    <n v="1976.33"/>
    <n v="0"/>
    <n v="1976.33"/>
    <s v="COOR ADMINISTRATIVA FINANCIERA"/>
    <x v="22"/>
    <s v="SEGUROS"/>
    <s v="SI"/>
    <n v="0"/>
  </r>
  <r>
    <x v="467"/>
    <s v="134003202"/>
    <s v="MSP-MSP-2022-4407-M _x000a_ IT No. MSP-DSEC-2022-098"/>
    <d v="2022-11-24T00:00:00"/>
    <s v="MSP-DPI-2022-2111-M"/>
    <d v="2022-11-30T00:00:00"/>
    <x v="0"/>
    <s v="OPTIMIZACION FOR CONFORME  MEMORANDO NRO. MSP-MSP-2022-4407-M  A FIN DE FINANCIAR ACTIVIDADES EMERGENTES DEL MSP."/>
    <s v="ADMINISTRACION CENTRAL"/>
    <s v="ADQUISICIÓN DE MATERIALES DE ASEO PARA EL MINISTERIO DE SALUD PÚBLICA - PLANTA CENTRAL (CATÁLOGO ELECTRÓNICO) - PAPEL HIGIÉNICO JUMBO DOBLE HOJA BLANCO 250 METROS"/>
    <s v="PLANTA CENTRAL"/>
    <n v="9999"/>
    <s v="01"/>
    <s v="000"/>
    <s v="001"/>
    <n v="530805"/>
    <n v="1701"/>
    <s v="001"/>
    <s v="0000"/>
    <s v="0000"/>
    <n v="0"/>
    <n v="0"/>
    <n v="0"/>
    <n v="1.6"/>
    <n v="0"/>
    <n v="1.6"/>
    <s v="SI"/>
    <m/>
    <m/>
    <s v="Mayra Espinoza"/>
    <n v="895.4"/>
    <n v="0"/>
    <n v="895.4"/>
    <s v="COOR ADMINISTRATIVA FINANCIERA"/>
    <x v="22"/>
    <s v="GI IMPORTACIONES"/>
    <s v="SI"/>
    <n v="0"/>
  </r>
  <r>
    <x v="467"/>
    <s v="134003203"/>
    <s v="MSP-MSP-2022-4407-M _x000a_ IT No. MSP-DSEC-2022-098"/>
    <d v="2022-11-24T00:00:00"/>
    <s v="MSP-DPI-2022-2111-M"/>
    <d v="2022-11-30T00:00:00"/>
    <x v="0"/>
    <s v="OPTIMIZACION FOR CONFORME  MEMORANDO NRO. MSP-MSP-2022-4407-M  A FIN DE FINANCIAR ACTIVIDADES EMERGENTES DEL MSP."/>
    <s v="ADMINISTRACION CENTRAL"/>
    <s v="ADQUISICIÓN DE MATERIALES DE ASEO PARA EL MINISTERIO DE SALUD PÚBLICA - PLANTA CENTRAL (CATÁLOGO ELECTRÓNICO) - PAPEL TOALLA DE MANOS BLANCO EN Z 150 UNIDADES"/>
    <s v="PLANTA CENTRAL"/>
    <n v="9999"/>
    <s v="01"/>
    <s v="000"/>
    <s v="001"/>
    <n v="530805"/>
    <n v="1701"/>
    <s v="001"/>
    <s v="0000"/>
    <s v="0000"/>
    <n v="0"/>
    <n v="0"/>
    <n v="0"/>
    <n v="126.48000000000002"/>
    <n v="0"/>
    <n v="126.48000000000002"/>
    <s v="SI"/>
    <m/>
    <m/>
    <s v="Mayra Espinoza"/>
    <n v="771.12"/>
    <n v="0"/>
    <n v="771.12"/>
    <s v="COOR ADMINISTRATIVA FINANCIERA"/>
    <x v="22"/>
    <s v="GI IMPORTACIONES"/>
    <s v="SI"/>
    <n v="0"/>
  </r>
  <r>
    <x v="467"/>
    <s v="134003204"/>
    <s v="MSP-MSP-2022-4407-M _x000a_ IT No. MSP-DSEC-2022-098"/>
    <d v="2022-11-24T00:00:00"/>
    <s v="MSP-DPI-2022-2111-M"/>
    <d v="2022-11-30T00:00:00"/>
    <x v="0"/>
    <s v="OPTIMIZACION FOR CONFORME  MEMORANDO NRO. MSP-MSP-2022-4407-M  A FIN DE FINANCIAR ACTIVIDADES EMERGENTES DEL MSP."/>
    <s v="ADMINISTRACION CENTRAL"/>
    <s v="ADQUISICIÓN DE MATERIALES DE ASEO PARA EL MINISTERIO DE SALUD PÚBLICA - PLANTA CENTRAL (CATÁLOGO ELECTRÓNICO) - SHAMPOO PARA AUTOS GALÓN"/>
    <s v="PLANTA CENTRAL"/>
    <n v="9999"/>
    <s v="01"/>
    <s v="000"/>
    <s v="001"/>
    <n v="530805"/>
    <n v="1701"/>
    <s v="001"/>
    <s v="0000"/>
    <s v="0000"/>
    <n v="0"/>
    <n v="0"/>
    <n v="0"/>
    <n v="749.2"/>
    <n v="0"/>
    <n v="749.2"/>
    <s v="SI"/>
    <m/>
    <m/>
    <s v="Mayra Espinoza"/>
    <n v="21.919999999999959"/>
    <n v="0"/>
    <n v="21.919999999999959"/>
    <s v="COOR ADMINISTRATIVA FINANCIERA"/>
    <x v="22"/>
    <s v="GI IMPORTACIONES"/>
    <s v="SI"/>
    <n v="-4.2632564145606011E-14"/>
  </r>
  <r>
    <x v="467"/>
    <s v="134003205"/>
    <s v="MSP-MSP-2022-4407-M _x000a_ IT No. MSP-DSEC-2022-098"/>
    <d v="2022-11-24T00:00:00"/>
    <s v="MSP-DPI-2022-2111-M"/>
    <d v="2022-11-30T00:00:00"/>
    <x v="0"/>
    <s v="OPTIMIZACION FOR CONFORME  MEMORANDO NRO. MSP-MSP-2022-4407-M  A FIN DE FINANCIAR ACTIVIDADES EMERGENTES DEL MSP."/>
    <s v="ADMINISTRACION CENTRAL"/>
    <s v="ADQUISICIÓN DE MATERIALES DE ASEO PARA EL MINISTERIO DE SALUD PÚBLICA - PLANTA CENTRAL-INFIMA CUANTÍA"/>
    <s v="PLANTA CENTRAL"/>
    <n v="9999"/>
    <s v="01"/>
    <s v="000"/>
    <s v="001"/>
    <n v="530805"/>
    <n v="1701"/>
    <s v="001"/>
    <s v="0000"/>
    <s v="0000"/>
    <n v="0"/>
    <n v="0"/>
    <n v="0"/>
    <n v="2919"/>
    <n v="0"/>
    <n v="2919"/>
    <s v="SI"/>
    <m/>
    <m/>
    <s v="Mayra Espinoza"/>
    <n v="0"/>
    <n v="0"/>
    <n v="0"/>
    <s v="COOR ADMINISTRATIVA FINANCIERA"/>
    <x v="22"/>
    <s v="GI IMPORTACIONES"/>
    <s v="NO"/>
    <n v="0"/>
  </r>
  <r>
    <x v="467"/>
    <s v="134003259"/>
    <s v="MSP-MSP-2022-4407-M _x000a_ IT No. MSP-DSEC-2022-098"/>
    <d v="2022-11-24T00:00:00"/>
    <s v="MSP-DPI-2022-2111-M"/>
    <d v="2022-11-30T00:00:00"/>
    <x v="0"/>
    <s v="OPTIMIZACION FOR CONFORME  MEMORANDO NRO. MSP-MSP-2022-4407-M  A FIN DE FINANCIAR ACTIVIDADES EMERGENTES DEL MSP."/>
    <s v="ADMINISTRACION CENTRAL"/>
    <s v="ADQUISICIÓN DE MATERIALES DE ASEO NO CATALOGADOS PARA EL MINISTERIO DE SALUD PÚBLICA - PLANTA CENTRAL- Franelas (Paño Microfibra) "/>
    <s v="PLANTA CENTRAL"/>
    <n v="9999"/>
    <s v="01"/>
    <s v="000"/>
    <s v="001"/>
    <n v="530805"/>
    <n v="1701"/>
    <s v="001"/>
    <s v="0000"/>
    <s v="0000"/>
    <n v="0"/>
    <n v="0"/>
    <n v="0"/>
    <n v="92.8"/>
    <n v="0"/>
    <n v="92.8"/>
    <s v="SI"/>
    <m/>
    <m/>
    <s v="Mayra Espinoza"/>
    <n v="0"/>
    <n v="0"/>
    <n v="0"/>
    <s v="COOR ADMINISTRATIVA FINANCIERA"/>
    <x v="22"/>
    <s v="GI TRANSPORTES"/>
    <s v="NO"/>
    <n v="0"/>
  </r>
  <r>
    <x v="467"/>
    <s v="134003260"/>
    <s v="MSP-MSP-2022-4407-M _x000a_ IT No. MSP-DSEC-2022-098"/>
    <d v="2022-11-24T00:00:00"/>
    <s v="MSP-DPI-2022-2111-M"/>
    <d v="2022-11-30T00:00:00"/>
    <x v="0"/>
    <s v="OPTIMIZACION FOR CONFORME  MEMORANDO NRO. MSP-MSP-2022-4407-M  A FIN DE FINANCIAR ACTIVIDADES EMERGENTES DEL MSP."/>
    <s v="ADMINISTRACION CENTRAL"/>
    <s v="ADQUISICIÓN DE MATERIALES DE ASEO NO CATALOGADOS PARA EL MINISTERIO DE SALUD PÚBLICA - PLANTA CENTRAL- Escoba de limpieza de autos"/>
    <s v="PLANTA CENTRAL"/>
    <n v="9999"/>
    <s v="01"/>
    <s v="000"/>
    <s v="001"/>
    <n v="530805"/>
    <n v="1701"/>
    <s v="001"/>
    <s v="0000"/>
    <s v="0000"/>
    <n v="0"/>
    <n v="0"/>
    <n v="0"/>
    <n v="150.80000000000001"/>
    <n v="0"/>
    <n v="150.80000000000001"/>
    <s v="SI"/>
    <m/>
    <m/>
    <s v="Mayra Espinoza"/>
    <n v="0"/>
    <n v="0"/>
    <n v="0"/>
    <s v="COOR ADMINISTRATIVA FINANCIERA"/>
    <x v="22"/>
    <s v="GI TRANSPORTES"/>
    <s v="NO"/>
    <n v="0"/>
  </r>
  <r>
    <x v="467"/>
    <s v="134003261"/>
    <s v="MSP-MSP-2022-4407-M _x000a_ IT No. MSP-DSEC-2022-098"/>
    <d v="2022-11-24T00:00:00"/>
    <s v="MSP-DPI-2022-2111-M"/>
    <d v="2022-11-30T00:00:00"/>
    <x v="0"/>
    <s v="OPTIMIZACION FOR CONFORME  MEMORANDO NRO. MSP-MSP-2022-4407-M  A FIN DE FINANCIAR ACTIVIDADES EMERGENTES DEL MSP."/>
    <s v="ADMINISTRACION CENTRAL"/>
    <s v="ADQUISICIÓN DE MATERIALES DE ASEO NO CATALOGADOS PARA EL MINISTERIO DE SALUD PÚBLICA - PLANTA CENTRAL- Almoral"/>
    <s v="PLANTA CENTRAL"/>
    <n v="9999"/>
    <s v="01"/>
    <s v="000"/>
    <s v="001"/>
    <n v="530805"/>
    <n v="1701"/>
    <s v="001"/>
    <s v="0000"/>
    <s v="0000"/>
    <n v="0"/>
    <n v="0"/>
    <n v="0"/>
    <n v="81.599999999999994"/>
    <n v="0"/>
    <n v="81.599999999999994"/>
    <s v="SI"/>
    <m/>
    <m/>
    <s v="Mayra Espinoza"/>
    <n v="0"/>
    <n v="0"/>
    <n v="0"/>
    <s v="COOR ADMINISTRATIVA FINANCIERA"/>
    <x v="22"/>
    <s v="GI TRANSPORTES"/>
    <s v="NO"/>
    <n v="0"/>
  </r>
  <r>
    <x v="467"/>
    <s v="134003274"/>
    <s v="MSP-MSP-2022-4407-M _x000a_ IT No. MSP-DSEC-2022-098"/>
    <d v="2022-11-24T00:00:00"/>
    <s v="MSP-DPI-2022-2111-M"/>
    <d v="2022-11-30T00:00:00"/>
    <x v="0"/>
    <s v="OPTIMIZACION FOR CONFORME  MEMORANDO NRO. MSP-MSP-2022-4407-M  A FIN DE FINANCIAR ACTIVIDADES EMERGENTES DEL MSP."/>
    <s v="ADMINISTRACION CENTRAL"/>
    <s v="&quot;Servicio de emisión de pasajes aéreos internacionales para pacientes de la Red Pública Integral de Salud (RPIS)&quot;_x000a_(Infima Cuantía 4)"/>
    <s v="PLANTA CENTRAL"/>
    <n v="9999"/>
    <s v="01"/>
    <s v="000"/>
    <s v="001"/>
    <n v="530302"/>
    <n v="1701"/>
    <s v="001"/>
    <s v="0000"/>
    <s v="0000"/>
    <n v="0"/>
    <n v="0"/>
    <n v="0"/>
    <n v="6779.95"/>
    <n v="80"/>
    <n v="6859.95"/>
    <s v="SI"/>
    <m/>
    <m/>
    <s v="Mayra Espinoza"/>
    <n v="0"/>
    <n v="0"/>
    <n v="0"/>
    <s v="COOR ADMINISTRATIVA FINANCIERA"/>
    <x v="22"/>
    <s v="GI MANTENIMIENTO"/>
    <s v="NO"/>
    <n v="0"/>
  </r>
  <r>
    <x v="467"/>
    <s v="134001107"/>
    <s v="MSP-MSP-2022-4407-M _x000a_ IT No. MSP-DSEC-2022-098"/>
    <d v="2022-11-24T00:00:00"/>
    <s v="MSP-DPI-2022-2111-M"/>
    <d v="2022-11-30T00:00:00"/>
    <x v="0"/>
    <s v="OPTIMIZACION FOR CONFORME  MEMORANDO NRO. MSP-MSP-2022-4407-M  A FIN DE FINANCIAR ACTIVIDADES EMERGENTES DEL MSP."/>
    <s v="ADMINISTRACION CENTRAL"/>
    <s v="Contratación de un Gestor Ambiental Autorizado para el Manejo de desechos del dispensario médido de la Institución "/>
    <s v="PLANTA CENTRAL"/>
    <n v="9999"/>
    <s v="01"/>
    <s v="000"/>
    <s v="001"/>
    <n v="530209"/>
    <n v="1701"/>
    <s v="001"/>
    <s v="0000"/>
    <s v="0000"/>
    <n v="0"/>
    <n v="0"/>
    <n v="0"/>
    <n v="211.2"/>
    <n v="0"/>
    <n v="211.2"/>
    <s v="SI"/>
    <m/>
    <m/>
    <s v="Mayra Espinoza"/>
    <n v="88.800000000000011"/>
    <n v="0"/>
    <n v="88.800000000000011"/>
    <s v="COOR ADMINISTRATIVA FINANCIERA"/>
    <x v="12"/>
    <s v="NO APLICA"/>
    <s v="SI"/>
    <n v="1.4210854715202004E-14"/>
  </r>
  <r>
    <x v="467"/>
    <s v="COORDINACION ZONAL 1 - SALUD"/>
    <s v="MSP-MSP-2022-4407-M _x000a_ IT No. MSP-DSEC-2022-098"/>
    <d v="2022-11-24T00:00:00"/>
    <s v="MSP-DPI-2022-2111-M"/>
    <d v="2022-11-30T00:00:00"/>
    <x v="0"/>
    <s v="OPTIMIZACION FOR CONFORME  MEMORANDO NRO. MSP-MSP-2022-4407-M  A FIN DE FINANCIAR ACTIVIDADES EMERGENTES DEL MSP."/>
    <s v="COORDINACION ZONAL 1 - SALUD"/>
    <s v="COORDINACION ZONAL 1 - SALUD"/>
    <s v="COORDINACION ZONAL 1 - SALUD"/>
    <n v="51"/>
    <n v="90"/>
    <s v="000"/>
    <s v="001"/>
    <n v="530606"/>
    <n v="1001"/>
    <s v="001"/>
    <s v="0000"/>
    <s v="0000"/>
    <n v="0"/>
    <n v="0"/>
    <n v="0"/>
    <n v="200"/>
    <n v="0"/>
    <n v="200"/>
    <s v="SI"/>
    <m/>
    <m/>
    <s v="Mayra Espinoza"/>
    <e v="#N/A"/>
    <e v="#N/A"/>
    <e v="#N/A"/>
    <e v="#N/A"/>
    <x v="8"/>
    <e v="#N/A"/>
    <e v="#N/A"/>
    <e v="#N/A"/>
  </r>
  <r>
    <x v="467"/>
    <s v="COORDINACION ZONAL 1 - SALUD"/>
    <s v="MSP-MSP-2022-4407-M _x000a_ IT No. MSP-DSEC-2022-098"/>
    <d v="2022-11-24T00:00:00"/>
    <s v="MSP-DPI-2022-2111-M"/>
    <d v="2022-11-30T00:00:00"/>
    <x v="0"/>
    <s v="OPTIMIZACION FOR CONFORME  MEMORANDO NRO. MSP-MSP-2022-4407-M  A FIN DE FINANCIAR ACTIVIDADES EMERGENTES DEL MSP."/>
    <s v="COORDINACION ZONAL 1 - SALUD"/>
    <s v="COORDINACION ZONAL 1 - SALUD"/>
    <s v="COORDINACION ZONAL 1 - SALUD"/>
    <n v="51"/>
    <n v="90"/>
    <s v="000"/>
    <s v="001"/>
    <n v="570102"/>
    <n v="1001"/>
    <s v="001"/>
    <s v="0000"/>
    <s v="0000"/>
    <n v="0"/>
    <n v="0"/>
    <n v="0"/>
    <n v="552.22"/>
    <n v="0"/>
    <n v="552.22"/>
    <s v="SI"/>
    <m/>
    <m/>
    <s v="Mayra Espinoza"/>
    <e v="#N/A"/>
    <e v="#N/A"/>
    <e v="#N/A"/>
    <e v="#N/A"/>
    <x v="8"/>
    <e v="#N/A"/>
    <e v="#N/A"/>
    <e v="#N/A"/>
  </r>
  <r>
    <x v="467"/>
    <s v="COORDINACION ZONAL 2 - SALUD"/>
    <s v="MSP-MSP-2022-4407-M _x000a_ IT No. MSP-DSEC-2022-098"/>
    <d v="2022-11-24T00:00:00"/>
    <s v="MSP-DPI-2022-2111-M"/>
    <d v="2022-11-30T00:00:00"/>
    <x v="0"/>
    <s v="OPTIMIZACION FOR CONFORME  MEMORANDO NRO. MSP-MSP-2022-4407-M  A FIN DE FINANCIAR ACTIVIDADES EMERGENTES DEL MSP."/>
    <s v="COORDINACION ZONAL 2 - SALUD"/>
    <s v="COORDINACION ZONAL 2 - SALUD"/>
    <s v="COORDINACION ZONAL 2 - SALUD"/>
    <n v="52"/>
    <n v="57"/>
    <s v="000"/>
    <s v="001"/>
    <n v="530803"/>
    <n v="1501"/>
    <s v="001"/>
    <s v="0000"/>
    <s v="0000"/>
    <n v="0"/>
    <n v="0"/>
    <n v="0"/>
    <n v="500"/>
    <n v="0"/>
    <n v="500"/>
    <s v="SI"/>
    <m/>
    <m/>
    <s v="Mayra Espinoza"/>
    <e v="#N/A"/>
    <e v="#N/A"/>
    <e v="#N/A"/>
    <e v="#N/A"/>
    <x v="8"/>
    <e v="#N/A"/>
    <e v="#N/A"/>
    <e v="#N/A"/>
  </r>
  <r>
    <x v="467"/>
    <s v="COORDINACION ZONAL 2 - SALUD"/>
    <s v="MSP-MSP-2022-4407-M _x000a_ IT No. MSP-DSEC-2022-098"/>
    <d v="2022-11-24T00:00:00"/>
    <s v="MSP-DPI-2022-2111-M"/>
    <d v="2022-11-30T00:00:00"/>
    <x v="0"/>
    <s v="OPTIMIZACION FOR CONFORME  MEMORANDO NRO. MSP-MSP-2022-4407-M  A FIN DE FINANCIAR ACTIVIDADES EMERGENTES DEL MSP."/>
    <s v="COORDINACION ZONAL 2 - SALUD"/>
    <s v="COORDINACION ZONAL 2 - SALUD"/>
    <s v="COORDINACION ZONAL 2 - SALUD"/>
    <n v="52"/>
    <n v="90"/>
    <s v="000"/>
    <s v="001"/>
    <n v="530301"/>
    <n v="1501"/>
    <s v="001"/>
    <s v="0000"/>
    <s v="0000"/>
    <n v="0"/>
    <n v="0"/>
    <n v="0"/>
    <n v="221"/>
    <n v="0"/>
    <n v="221"/>
    <s v="SI"/>
    <m/>
    <m/>
    <s v="Mayra Espinoza"/>
    <e v="#N/A"/>
    <e v="#N/A"/>
    <e v="#N/A"/>
    <e v="#N/A"/>
    <x v="8"/>
    <e v="#N/A"/>
    <e v="#N/A"/>
    <e v="#N/A"/>
  </r>
  <r>
    <x v="467"/>
    <s v="COORDINACION ZONAL 2 - SALUD"/>
    <s v="MSP-MSP-2022-4407-M _x000a_ IT No. MSP-DSEC-2022-098"/>
    <d v="2022-11-24T00:00:00"/>
    <s v="MSP-DPI-2022-2111-M"/>
    <d v="2022-11-30T00:00:00"/>
    <x v="0"/>
    <s v="OPTIMIZACION FOR CONFORME  MEMORANDO NRO. MSP-MSP-2022-4407-M  A FIN DE FINANCIAR ACTIVIDADES EMERGENTES DEL MSP."/>
    <s v="COORDINACION ZONAL 2 - SALUD"/>
    <s v="COORDINACION ZONAL 2 - SALUD"/>
    <s v="COORDINACION ZONAL 2 - SALUD"/>
    <n v="52"/>
    <n v="90"/>
    <s v="000"/>
    <s v="001"/>
    <n v="530303"/>
    <n v="1501"/>
    <s v="001"/>
    <s v="0000"/>
    <s v="0000"/>
    <n v="0"/>
    <n v="0"/>
    <n v="0"/>
    <n v="5215.54"/>
    <n v="0"/>
    <n v="5215.54"/>
    <s v="SI"/>
    <m/>
    <m/>
    <s v="Mayra Espinoza"/>
    <e v="#N/A"/>
    <e v="#N/A"/>
    <e v="#N/A"/>
    <e v="#N/A"/>
    <x v="8"/>
    <e v="#N/A"/>
    <e v="#N/A"/>
    <e v="#N/A"/>
  </r>
  <r>
    <x v="467"/>
    <s v="COORDINACION ZONAL 4 - SALUD"/>
    <s v="MSP-MSP-2022-4407-M _x000a_ IT No. MSP-DSEC-2022-098"/>
    <d v="2022-11-24T00:00:00"/>
    <s v="MSP-DPI-2022-2111-M"/>
    <d v="2022-11-30T00:00:00"/>
    <x v="0"/>
    <s v="OPTIMIZACION FOR CONFORME  MEMORANDO NRO. MSP-MSP-2022-4407-M  A FIN DE FINANCIAR ACTIVIDADES EMERGENTES DEL MSP."/>
    <s v="COORDINACION ZONAL 4 - SALUD"/>
    <s v="COORDINACION ZONAL 4 - SALUD"/>
    <s v="COORDINACION ZONAL 4 - SALUD"/>
    <n v="54"/>
    <s v="01"/>
    <s v="000"/>
    <s v="001"/>
    <n v="530702"/>
    <n v="1301"/>
    <s v="001"/>
    <s v="0000"/>
    <s v="0000"/>
    <n v="0"/>
    <n v="0"/>
    <n v="0"/>
    <n v="612.84"/>
    <n v="0"/>
    <n v="612.84"/>
    <s v="SI"/>
    <m/>
    <m/>
    <s v="Mayra Espinoza"/>
    <e v="#N/A"/>
    <e v="#N/A"/>
    <e v="#N/A"/>
    <e v="#N/A"/>
    <x v="8"/>
    <e v="#N/A"/>
    <e v="#N/A"/>
    <e v="#N/A"/>
  </r>
  <r>
    <x v="467"/>
    <s v="COORDINACION ZONAL 4 - SALUD"/>
    <s v="MSP-MSP-2022-4407-M _x000a_ IT No. MSP-DSEC-2022-098"/>
    <d v="2022-11-24T00:00:00"/>
    <s v="MSP-DPI-2022-2111-M"/>
    <d v="2022-11-30T00:00:00"/>
    <x v="0"/>
    <s v="OPTIMIZACION FOR CONFORME  MEMORANDO NRO. MSP-MSP-2022-4407-M  A FIN DE FINANCIAR ACTIVIDADES EMERGENTES DEL MSP."/>
    <s v="COORDINACION ZONAL 4 - SALUD"/>
    <s v="COORDINACION ZONAL 4 - SALUD"/>
    <s v="COORDINACION ZONAL 4 - SALUD"/>
    <n v="54"/>
    <n v="90"/>
    <s v="000"/>
    <s v="001"/>
    <n v="530832"/>
    <n v="1301"/>
    <s v="001"/>
    <s v="0000"/>
    <s v="0000"/>
    <n v="0"/>
    <n v="0"/>
    <n v="0"/>
    <n v="3595.16"/>
    <n v="0"/>
    <n v="3595.16"/>
    <s v="SI"/>
    <m/>
    <m/>
    <s v="Mayra Espinoza"/>
    <e v="#N/A"/>
    <e v="#N/A"/>
    <e v="#N/A"/>
    <e v="#N/A"/>
    <x v="8"/>
    <e v="#N/A"/>
    <e v="#N/A"/>
    <e v="#N/A"/>
  </r>
  <r>
    <x v="467"/>
    <s v="COORDINACION ZONAL 4 - SALUD"/>
    <s v="MSP-MSP-2022-4407-M _x000a_ IT No. MSP-DSEC-2022-098"/>
    <d v="2022-11-24T00:00:00"/>
    <s v="MSP-DPI-2022-2111-M"/>
    <d v="2022-11-30T00:00:00"/>
    <x v="0"/>
    <s v="OPTIMIZACION FOR CONFORME  MEMORANDO NRO. MSP-MSP-2022-4407-M  A FIN DE FINANCIAR ACTIVIDADES EMERGENTES DEL MSP."/>
    <s v="COORDINACION ZONAL 4 - SALUD"/>
    <s v="COORDINACION ZONAL 4 - SALUD"/>
    <s v="COORDINACION ZONAL 4 - SALUD"/>
    <n v="54"/>
    <n v="90"/>
    <s v="000"/>
    <s v="001"/>
    <n v="530826"/>
    <n v="1301"/>
    <s v="001"/>
    <s v="0000"/>
    <s v="0000"/>
    <n v="0"/>
    <n v="0"/>
    <n v="0"/>
    <n v="406"/>
    <n v="0"/>
    <n v="406"/>
    <s v="SI"/>
    <m/>
    <m/>
    <s v="Mayra Espinoza"/>
    <e v="#N/A"/>
    <e v="#N/A"/>
    <e v="#N/A"/>
    <e v="#N/A"/>
    <x v="8"/>
    <e v="#N/A"/>
    <e v="#N/A"/>
    <e v="#N/A"/>
  </r>
  <r>
    <x v="467"/>
    <s v="COORDINACION ZONAL 4 - SALUD"/>
    <s v="MSP-MSP-2022-4407-M _x000a_ IT No. MSP-DSEC-2022-098"/>
    <d v="2022-11-24T00:00:00"/>
    <s v="MSP-DPI-2022-2111-M"/>
    <d v="2022-11-30T00:00:00"/>
    <x v="0"/>
    <s v="OPTIMIZACION FOR CONFORME  MEMORANDO NRO. MSP-MSP-2022-4407-M  A FIN DE FINANCIAR ACTIVIDADES EMERGENTES DEL MSP."/>
    <s v="COORDINACION ZONAL 4 - SALUD"/>
    <s v="COORDINACION ZONAL 4 - SALUD"/>
    <s v="COORDINACION ZONAL 4 - SALUD"/>
    <n v="54"/>
    <n v="90"/>
    <s v="000"/>
    <s v="001"/>
    <n v="530809"/>
    <n v="1301"/>
    <s v="001"/>
    <s v="0000"/>
    <s v="0000"/>
    <n v="0"/>
    <n v="0"/>
    <n v="0"/>
    <n v="5583.43"/>
    <n v="0"/>
    <n v="5583.43"/>
    <s v="SI"/>
    <m/>
    <m/>
    <s v="Mayra Espinoza"/>
    <e v="#N/A"/>
    <e v="#N/A"/>
    <e v="#N/A"/>
    <e v="#N/A"/>
    <x v="8"/>
    <e v="#N/A"/>
    <e v="#N/A"/>
    <e v="#N/A"/>
  </r>
  <r>
    <x v="467"/>
    <s v="COORDINACION ZONAL 6 - SALUD"/>
    <s v="MSP-MSP-2022-4407-M _x000a_ IT No. MSP-DSEC-2022-098"/>
    <d v="2022-11-24T00:00:00"/>
    <s v="MSP-DPI-2022-2111-M"/>
    <d v="2022-11-30T00:00:00"/>
    <x v="0"/>
    <s v="OPTIMIZACION FOR CONFORME  MEMORANDO NRO. MSP-MSP-2022-4407-M  A FIN DE FINANCIAR ACTIVIDADES EMERGENTES DEL MSP."/>
    <s v="COORDINACION ZONAL 6 - SALUD"/>
    <s v="COORDINACION ZONAL 6 - SALUD"/>
    <s v="COORDINACION ZONAL 6 - SALUD"/>
    <n v="56"/>
    <n v="90"/>
    <s v="000"/>
    <s v="001"/>
    <n v="530209"/>
    <n v="101"/>
    <s v="001"/>
    <s v="0000"/>
    <s v="0000"/>
    <n v="0"/>
    <n v="0"/>
    <n v="0"/>
    <n v="2874.96"/>
    <n v="0"/>
    <n v="2874.96"/>
    <s v="SI"/>
    <m/>
    <m/>
    <s v="Mayra Espinoza"/>
    <e v="#N/A"/>
    <e v="#N/A"/>
    <e v="#N/A"/>
    <e v="#N/A"/>
    <x v="8"/>
    <e v="#N/A"/>
    <e v="#N/A"/>
    <e v="#N/A"/>
  </r>
  <r>
    <x v="467"/>
    <s v="COORDINACION ZONAL 6 - SALUD"/>
    <s v="MSP-MSP-2022-4407-M _x000a_ IT No. MSP-DSEC-2022-098"/>
    <d v="2022-11-24T00:00:00"/>
    <s v="MSP-DPI-2022-2111-M"/>
    <d v="2022-11-30T00:00:00"/>
    <x v="0"/>
    <s v="OPTIMIZACION FOR CONFORME  MEMORANDO NRO. MSP-MSP-2022-4407-M  A FIN DE FINANCIAR ACTIVIDADES EMERGENTES DEL MSP."/>
    <s v="COORDINACION ZONAL 6 - SALUD"/>
    <s v="COORDINACION ZONAL 6 - SALUD"/>
    <s v="COORDINACION ZONAL 6 - SALUD"/>
    <n v="56"/>
    <n v="90"/>
    <s v="000"/>
    <s v="001"/>
    <n v="530404"/>
    <n v="101"/>
    <s v="001"/>
    <s v="0000"/>
    <s v="0000"/>
    <n v="0"/>
    <n v="0"/>
    <n v="0"/>
    <n v="450"/>
    <n v="0"/>
    <n v="450"/>
    <s v="SI"/>
    <m/>
    <m/>
    <s v="Mayra Espinoza"/>
    <e v="#N/A"/>
    <e v="#N/A"/>
    <e v="#N/A"/>
    <e v="#N/A"/>
    <x v="8"/>
    <e v="#N/A"/>
    <e v="#N/A"/>
    <e v="#N/A"/>
  </r>
  <r>
    <x v="467"/>
    <s v="COORDINACION ZONAL 6 - SALUD"/>
    <s v="MSP-MSP-2022-4407-M _x000a_ IT No. MSP-DSEC-2022-098"/>
    <d v="2022-11-24T00:00:00"/>
    <s v="MSP-DPI-2022-2111-M"/>
    <d v="2022-11-30T00:00:00"/>
    <x v="0"/>
    <s v="OPTIMIZACION FOR CONFORME  MEMORANDO NRO. MSP-MSP-2022-4407-M  A FIN DE FINANCIAR ACTIVIDADES EMERGENTES DEL MSP."/>
    <s v="COORDINACION ZONAL 6 - SALUD"/>
    <s v="COORDINACION ZONAL 6 - SALUD"/>
    <s v="COORDINACION ZONAL 6 - SALUD"/>
    <n v="56"/>
    <n v="90"/>
    <s v="000"/>
    <s v="001"/>
    <n v="530813"/>
    <n v="101"/>
    <s v="001"/>
    <s v="0000"/>
    <s v="0000"/>
    <n v="0"/>
    <n v="0"/>
    <n v="0"/>
    <n v="698.19"/>
    <n v="0"/>
    <n v="698.19"/>
    <s v="SI"/>
    <m/>
    <m/>
    <s v="Mayra Espinoza"/>
    <e v="#N/A"/>
    <e v="#N/A"/>
    <e v="#N/A"/>
    <e v="#N/A"/>
    <x v="8"/>
    <e v="#N/A"/>
    <e v="#N/A"/>
    <e v="#N/A"/>
  </r>
  <r>
    <x v="467"/>
    <s v="HOSPITAL PROVINCIAL GENERAL DOCENTE VICENTE CORRAL MOSCOSO"/>
    <s v="MSP-MSP-2022-4407-M _x000a_ IT No. MSP-DSEC-2022-098"/>
    <d v="2022-11-24T00:00:00"/>
    <s v="MSP-DPI-2022-2111-M"/>
    <d v="2022-11-30T00:00:00"/>
    <x v="0"/>
    <s v="OPTIMIZACION FOR CONFORME  MEMORANDO NRO. MSP-MSP-2022-4407-M  A FIN DE FINANCIAR ACTIVIDADES EMERGENTES DEL MSP."/>
    <s v="HOSPITAL PROVINCIAL GENERAL DOCENTE VICENTE CORRAL MOSCOSO"/>
    <s v="HOSPITAL PROVINCIAL GENERAL DOCENTE VICENTE CORRAL MOSCOSO"/>
    <s v="HOSPITAL PROVINCIAL GENERAL DOCENTE VICENTE CORRAL MOSCOSO"/>
    <n v="1000"/>
    <n v="90"/>
    <s v="000"/>
    <s v="004"/>
    <n v="570102"/>
    <n v="101"/>
    <s v="001"/>
    <s v="0000"/>
    <s v="0000"/>
    <n v="0"/>
    <n v="0"/>
    <n v="0"/>
    <n v="257.47000000000003"/>
    <n v="0"/>
    <n v="257.47000000000003"/>
    <s v="SI"/>
    <m/>
    <m/>
    <s v="Mayra Espinoza"/>
    <e v="#N/A"/>
    <e v="#N/A"/>
    <e v="#N/A"/>
    <e v="#N/A"/>
    <x v="8"/>
    <e v="#N/A"/>
    <e v="#N/A"/>
    <e v="#N/A"/>
  </r>
  <r>
    <x v="467"/>
    <s v="HOSPITAL PROVINCIAL DOCENTE ALFREDO NOBOA MONTENEGRO"/>
    <s v="MSP-MSP-2022-4407-M _x000a_ IT No. MSP-DSEC-2022-098"/>
    <d v="2022-11-24T00:00:00"/>
    <s v="MSP-DPI-2022-2111-M"/>
    <d v="2022-11-30T00:00:00"/>
    <x v="0"/>
    <s v="OPTIMIZACION FOR CONFORME  MEMORANDO NRO. MSP-MSP-2022-4407-M  A FIN DE FINANCIAR ACTIVIDADES EMERGENTES DEL MSP."/>
    <s v="HOSPITAL PROVINCIAL DOCENTE ALFREDO NOBOA MONTENEGRO"/>
    <s v="HOSPITAL PROVINCIAL DOCENTE ALFREDO NOBOA MONTENEGRO"/>
    <s v="HOSPITAL PROVINCIAL DOCENTE ALFREDO NOBOA MONTENEGRO"/>
    <n v="1030"/>
    <n v="57"/>
    <s v="000"/>
    <s v="001"/>
    <n v="530404"/>
    <n v="201"/>
    <s v="001"/>
    <s v="0000"/>
    <s v="0000"/>
    <n v="0"/>
    <n v="0"/>
    <n v="0"/>
    <n v="634.66999999999996"/>
    <n v="0"/>
    <n v="634.66999999999996"/>
    <s v="SI"/>
    <m/>
    <m/>
    <s v="Mayra Espinoza"/>
    <e v="#N/A"/>
    <e v="#N/A"/>
    <e v="#N/A"/>
    <e v="#N/A"/>
    <x v="8"/>
    <e v="#N/A"/>
    <e v="#N/A"/>
    <e v="#N/A"/>
  </r>
  <r>
    <x v="467"/>
    <s v="HOSPITAL PROVINCIAL DOCENTE ALFREDO NOBOA MONTENEGRO"/>
    <s v="MSP-MSP-2022-4407-M _x000a_ IT No. MSP-DSEC-2022-098"/>
    <d v="2022-11-24T00:00:00"/>
    <s v="MSP-DPI-2022-2111-M"/>
    <d v="2022-11-30T00:00:00"/>
    <x v="0"/>
    <s v="OPTIMIZACION FOR CONFORME  MEMORANDO NRO. MSP-MSP-2022-4407-M  A FIN DE FINANCIAR ACTIVIDADES EMERGENTES DEL MSP."/>
    <s v="HOSPITAL PROVINCIAL DOCENTE ALFREDO NOBOA MONTENEGRO"/>
    <s v="HOSPITAL PROVINCIAL DOCENTE ALFREDO NOBOA MONTENEGRO"/>
    <s v="HOSPITAL PROVINCIAL DOCENTE ALFREDO NOBOA MONTENEGRO"/>
    <n v="1030"/>
    <n v="90"/>
    <s v="000"/>
    <s v="004"/>
    <n v="530809"/>
    <n v="201"/>
    <s v="001"/>
    <s v="0000"/>
    <s v="0000"/>
    <n v="0"/>
    <n v="0"/>
    <n v="0"/>
    <n v="1073.2"/>
    <n v="0"/>
    <n v="1073.2"/>
    <s v="SI"/>
    <m/>
    <m/>
    <s v="Mayra Espinoza"/>
    <e v="#N/A"/>
    <e v="#N/A"/>
    <e v="#N/A"/>
    <e v="#N/A"/>
    <x v="8"/>
    <e v="#N/A"/>
    <e v="#N/A"/>
    <e v="#N/A"/>
  </r>
  <r>
    <x v="467"/>
    <s v="HOSPITAL PROVINCIAL GENERAL LUIS G. DAVILA"/>
    <s v="MSP-MSP-2022-4407-M _x000a_ IT No. MSP-DSEC-2022-098"/>
    <d v="2022-11-24T00:00:00"/>
    <s v="MSP-DPI-2022-2111-M"/>
    <d v="2022-11-30T00:00:00"/>
    <x v="0"/>
    <s v="OPTIMIZACION FOR CONFORME  MEMORANDO NRO. MSP-MSP-2022-4407-M  A FIN DE FINANCIAR ACTIVIDADES EMERGENTES DEL MSP."/>
    <s v="HOSPITAL PROVINCIAL GENERAL LUIS G. DAVILA"/>
    <s v="HOSPITAL PROVINCIAL GENERAL LUIS G. DAVILA"/>
    <s v="HOSPITAL PROVINCIAL GENERAL LUIS G. DAVILA"/>
    <n v="1070"/>
    <n v="90"/>
    <s v="000"/>
    <s v="004"/>
    <n v="530809"/>
    <n v="401"/>
    <s v="001"/>
    <s v="0000"/>
    <s v="0000"/>
    <n v="0"/>
    <n v="0"/>
    <n v="0"/>
    <n v="1389.32"/>
    <n v="0"/>
    <n v="1389.32"/>
    <s v="SI"/>
    <m/>
    <m/>
    <s v="Mayra Espinoza"/>
    <e v="#N/A"/>
    <e v="#N/A"/>
    <e v="#N/A"/>
    <e v="#N/A"/>
    <x v="8"/>
    <e v="#N/A"/>
    <e v="#N/A"/>
    <e v="#N/A"/>
  </r>
  <r>
    <x v="467"/>
    <s v="HOSPITAL PROVINCIAL GENERAL LUIS G. DAVILA"/>
    <s v="MSP-MSP-2022-4407-M _x000a_ IT No. MSP-DSEC-2022-098"/>
    <d v="2022-11-24T00:00:00"/>
    <s v="MSP-DPI-2022-2111-M"/>
    <d v="2022-11-30T00:00:00"/>
    <x v="0"/>
    <s v="OPTIMIZACION FOR CONFORME  MEMORANDO NRO. MSP-MSP-2022-4407-M  A FIN DE FINANCIAR ACTIVIDADES EMERGENTES DEL MSP."/>
    <s v="HOSPITAL PROVINCIAL GENERAL LUIS G. DAVILA"/>
    <s v="HOSPITAL PROVINCIAL GENERAL LUIS G. DAVILA"/>
    <s v="HOSPITAL PROVINCIAL GENERAL LUIS G. DAVILA"/>
    <n v="1070"/>
    <n v="90"/>
    <s v="000"/>
    <s v="004"/>
    <n v="530826"/>
    <n v="401"/>
    <s v="001"/>
    <s v="0000"/>
    <s v="0000"/>
    <n v="0"/>
    <n v="0"/>
    <n v="0"/>
    <n v="6242.98"/>
    <n v="0"/>
    <n v="6242.98"/>
    <s v="SI"/>
    <m/>
    <m/>
    <s v="Mayra Espinoza"/>
    <e v="#N/A"/>
    <e v="#N/A"/>
    <e v="#N/A"/>
    <e v="#N/A"/>
    <x v="8"/>
    <e v="#N/A"/>
    <e v="#N/A"/>
    <e v="#N/A"/>
  </r>
  <r>
    <x v="467"/>
    <s v="HOSPITAL PROVINCIAL GENERAL LUIS G. DAVILA"/>
    <s v="MSP-MSP-2022-4407-M _x000a_ IT No. MSP-DSEC-2022-098"/>
    <d v="2022-11-24T00:00:00"/>
    <s v="MSP-DPI-2022-2111-M"/>
    <d v="2022-11-30T00:00:00"/>
    <x v="0"/>
    <s v="OPTIMIZACION FOR CONFORME  MEMORANDO NRO. MSP-MSP-2022-4407-M  A FIN DE FINANCIAR ACTIVIDADES EMERGENTES DEL MSP."/>
    <s v="HOSPITAL PROVINCIAL GENERAL LUIS G. DAVILA"/>
    <s v="HOSPITAL PROVINCIAL GENERAL LUIS G. DAVILA"/>
    <s v="HOSPITAL PROVINCIAL GENERAL LUIS G. DAVILA"/>
    <n v="1070"/>
    <n v="90"/>
    <s v="000"/>
    <s v="004"/>
    <n v="530810"/>
    <n v="401"/>
    <s v="001"/>
    <s v="0000"/>
    <s v="0000"/>
    <n v="0"/>
    <n v="0"/>
    <n v="0"/>
    <n v="799.58"/>
    <n v="0"/>
    <n v="799.58"/>
    <s v="SI"/>
    <m/>
    <m/>
    <s v="Mayra Espinoza"/>
    <e v="#N/A"/>
    <e v="#N/A"/>
    <e v="#N/A"/>
    <e v="#N/A"/>
    <x v="8"/>
    <e v="#N/A"/>
    <e v="#N/A"/>
    <e v="#N/A"/>
  </r>
  <r>
    <x v="467"/>
    <s v="DIRECCION DISTRITAL 04D02 - MONTUFAR-BOLIVAR - SALUD"/>
    <s v="MSP-MSP-2022-4407-M _x000a_ IT No. MSP-DSEC-2022-098"/>
    <d v="2022-11-24T00:00:00"/>
    <s v="MSP-DPI-2022-2111-M"/>
    <d v="2022-11-30T00:00:00"/>
    <x v="0"/>
    <s v="OPTIMIZACION FOR CONFORME  MEMORANDO NRO. MSP-MSP-2022-4407-M  A FIN DE FINANCIAR ACTIVIDADES EMERGENTES DEL MSP."/>
    <s v="DIRECCION DISTRITAL 04D02 - MONTUFAR-BOLIVAR - SALUD"/>
    <s v="DIRECCION DISTRITAL 04D02 - MONTUFAR-BOLIVAR - SALUD"/>
    <s v="DIRECCION DISTRITAL 04D02 - MONTUFAR-BOLIVAR - SALUD"/>
    <n v="1072"/>
    <n v="90"/>
    <s v="000"/>
    <s v="001"/>
    <n v="530826"/>
    <n v="405"/>
    <s v="001"/>
    <s v="0000"/>
    <s v="0000"/>
    <n v="0"/>
    <n v="0"/>
    <n v="0"/>
    <n v="1709.55"/>
    <n v="0"/>
    <n v="1709.55"/>
    <s v="SI"/>
    <m/>
    <m/>
    <s v="Mayra Espinoza"/>
    <e v="#N/A"/>
    <e v="#N/A"/>
    <e v="#N/A"/>
    <e v="#N/A"/>
    <x v="8"/>
    <e v="#N/A"/>
    <e v="#N/A"/>
    <e v="#N/A"/>
  </r>
  <r>
    <x v="467"/>
    <s v="DIRECCION DISTRITAL 04D02 - MONTUFAR-BOLIVAR - SALUD"/>
    <s v="MSP-MSP-2022-4407-M _x000a_ IT No. MSP-DSEC-2022-098"/>
    <d v="2022-11-24T00:00:00"/>
    <s v="MSP-DPI-2022-2111-M"/>
    <d v="2022-11-30T00:00:00"/>
    <x v="0"/>
    <s v="OPTIMIZACION FOR CONFORME  MEMORANDO NRO. MSP-MSP-2022-4407-M  A FIN DE FINANCIAR ACTIVIDADES EMERGENTES DEL MSP."/>
    <s v="DIRECCION DISTRITAL 04D02 - MONTUFAR-BOLIVAR - SALUD"/>
    <s v="DIRECCION DISTRITAL 04D02 - MONTUFAR-BOLIVAR - SALUD"/>
    <s v="DIRECCION DISTRITAL 04D02 - MONTUFAR-BOLIVAR - SALUD"/>
    <n v="1072"/>
    <n v="90"/>
    <s v="000"/>
    <s v="001"/>
    <n v="530810"/>
    <n v="405"/>
    <s v="001"/>
    <s v="0000"/>
    <s v="0000"/>
    <n v="0"/>
    <n v="0"/>
    <n v="0"/>
    <n v="240"/>
    <n v="0"/>
    <n v="240"/>
    <s v="SI"/>
    <m/>
    <m/>
    <s v="Mayra Espinoza"/>
    <e v="#N/A"/>
    <e v="#N/A"/>
    <e v="#N/A"/>
    <e v="#N/A"/>
    <x v="8"/>
    <e v="#N/A"/>
    <e v="#N/A"/>
    <e v="#N/A"/>
  </r>
  <r>
    <x v="467"/>
    <s v="DIRECCION DISTRITAL 04D02 - MONTUFAR-BOLIVAR - SALUD"/>
    <s v="MSP-MSP-2022-4407-M _x000a_ IT No. MSP-DSEC-2022-098"/>
    <d v="2022-11-24T00:00:00"/>
    <s v="MSP-DPI-2022-2111-M"/>
    <d v="2022-11-30T00:00:00"/>
    <x v="0"/>
    <s v="OPTIMIZACION FOR CONFORME  MEMORANDO NRO. MSP-MSP-2022-4407-M  A FIN DE FINANCIAR ACTIVIDADES EMERGENTES DEL MSP."/>
    <s v="DIRECCION DISTRITAL 04D02 - MONTUFAR-BOLIVAR - SALUD"/>
    <s v="DIRECCION DISTRITAL 04D02 - MONTUFAR-BOLIVAR - SALUD"/>
    <s v="DIRECCION DISTRITAL 04D02 - MONTUFAR-BOLIVAR - SALUD"/>
    <n v="1072"/>
    <n v="90"/>
    <s v="000"/>
    <s v="004"/>
    <n v="530204"/>
    <n v="405"/>
    <s v="001"/>
    <s v="0000"/>
    <s v="0000"/>
    <n v="0"/>
    <n v="0"/>
    <n v="0"/>
    <n v="1250"/>
    <n v="0"/>
    <n v="1250"/>
    <s v="SI"/>
    <m/>
    <m/>
    <s v="Mayra Espinoza"/>
    <e v="#N/A"/>
    <e v="#N/A"/>
    <e v="#N/A"/>
    <e v="#N/A"/>
    <x v="8"/>
    <e v="#N/A"/>
    <e v="#N/A"/>
    <e v="#N/A"/>
  </r>
  <r>
    <x v="467"/>
    <s v="HOSPITAL GENERAL LATACUNGA"/>
    <s v="MSP-MSP-2022-4407-M _x000a_ IT No. MSP-DSEC-2022-098"/>
    <d v="2022-11-24T00:00:00"/>
    <s v="MSP-DPI-2022-2111-M"/>
    <d v="2022-11-30T00:00:00"/>
    <x v="0"/>
    <s v="OPTIMIZACION FOR CONFORME  MEMORANDO NRO. MSP-MSP-2022-4407-M  A FIN DE FINANCIAR ACTIVIDADES EMERGENTES DEL MSP."/>
    <s v="HOSPITAL GENERAL LATACUNGA"/>
    <s v="HOSPITAL GENERAL LATACUNGA"/>
    <s v="HOSPITAL GENERAL LATACUNGA"/>
    <n v="1090"/>
    <n v="56"/>
    <s v="000"/>
    <s v="001"/>
    <n v="530826"/>
    <n v="501"/>
    <s v="001"/>
    <s v="0000"/>
    <s v="0000"/>
    <n v="0"/>
    <n v="0"/>
    <n v="0"/>
    <n v="70000"/>
    <n v="0"/>
    <n v="70000"/>
    <s v="SI"/>
    <m/>
    <m/>
    <s v="Mayra Espinoza"/>
    <e v="#N/A"/>
    <e v="#N/A"/>
    <e v="#N/A"/>
    <e v="#N/A"/>
    <x v="8"/>
    <e v="#N/A"/>
    <e v="#N/A"/>
    <e v="#N/A"/>
  </r>
  <r>
    <x v="467"/>
    <s v="HOSPITAL GENERAL LATACUNGA"/>
    <s v="MSP-MSP-2022-4407-M _x000a_ IT No. MSP-DSEC-2022-098"/>
    <d v="2022-11-24T00:00:00"/>
    <s v="MSP-DPI-2022-2111-M"/>
    <d v="2022-11-30T00:00:00"/>
    <x v="0"/>
    <s v="OPTIMIZACION FOR CONFORME  MEMORANDO NRO. MSP-MSP-2022-4407-M  A FIN DE FINANCIAR ACTIVIDADES EMERGENTES DEL MSP."/>
    <s v="HOSPITAL GENERAL LATACUNGA"/>
    <s v="HOSPITAL GENERAL LATACUNGA"/>
    <s v="HOSPITAL GENERAL LATACUNGA"/>
    <n v="1090"/>
    <n v="90"/>
    <s v="000"/>
    <s v="001"/>
    <n v="530826"/>
    <n v="501"/>
    <s v="001"/>
    <s v="0000"/>
    <s v="0000"/>
    <n v="0"/>
    <n v="0"/>
    <n v="0"/>
    <n v="4988.3"/>
    <n v="0"/>
    <n v="4988.3"/>
    <s v="SI"/>
    <m/>
    <m/>
    <s v="Mayra Espinoza"/>
    <e v="#N/A"/>
    <e v="#N/A"/>
    <e v="#N/A"/>
    <e v="#N/A"/>
    <x v="8"/>
    <e v="#N/A"/>
    <e v="#N/A"/>
    <e v="#N/A"/>
  </r>
  <r>
    <x v="467"/>
    <s v="HOSPITAL GENERAL LATACUNGA"/>
    <s v="MSP-MSP-2022-4407-M _x000a_ IT No. MSP-DSEC-2022-098"/>
    <d v="2022-11-24T00:00:00"/>
    <s v="MSP-DPI-2022-2111-M"/>
    <d v="2022-11-30T00:00:00"/>
    <x v="0"/>
    <s v="OPTIMIZACION FOR CONFORME  MEMORANDO NRO. MSP-MSP-2022-4407-M  A FIN DE FINANCIAR ACTIVIDADES EMERGENTES DEL MSP."/>
    <s v="HOSPITAL GENERAL LATACUNGA"/>
    <s v="HOSPITAL GENERAL LATACUNGA"/>
    <s v="HOSPITAL GENERAL LATACUNGA"/>
    <n v="1090"/>
    <n v="90"/>
    <s v="000"/>
    <s v="004"/>
    <n v="530805"/>
    <n v="501"/>
    <s v="001"/>
    <s v="0000"/>
    <s v="0000"/>
    <n v="0"/>
    <n v="0"/>
    <n v="0"/>
    <n v="809.69"/>
    <n v="0"/>
    <n v="809.69"/>
    <s v="SI"/>
    <m/>
    <m/>
    <s v="Mayra Espinoza"/>
    <e v="#N/A"/>
    <e v="#N/A"/>
    <e v="#N/A"/>
    <e v="#N/A"/>
    <x v="8"/>
    <e v="#N/A"/>
    <e v="#N/A"/>
    <e v="#N/A"/>
  </r>
  <r>
    <x v="467"/>
    <s v="DIRECCION DISTRITAL 05D04 - PUJILI-SAQUISILI - SALUD"/>
    <s v="MSP-MSP-2022-4407-M _x000a_ IT No. MSP-DSEC-2022-098"/>
    <d v="2022-11-24T00:00:00"/>
    <s v="MSP-DPI-2022-2111-M"/>
    <d v="2022-11-30T00:00:00"/>
    <x v="0"/>
    <s v="OPTIMIZACION FOR CONFORME  MEMORANDO NRO. MSP-MSP-2022-4407-M  A FIN DE FINANCIAR ACTIVIDADES EMERGENTES DEL MSP."/>
    <s v="DIRECCION DISTRITAL 05D04 - PUJILI-SAQUISILI - SALUD"/>
    <s v="DIRECCION DISTRITAL 05D04 - PUJILI-SAQUISILI - SALUD"/>
    <s v="DIRECCION DISTRITAL 05D04 - PUJILI-SAQUISILI - SALUD"/>
    <n v="1092"/>
    <n v="90"/>
    <s v="000"/>
    <s v="001"/>
    <n v="530810"/>
    <n v="504"/>
    <s v="001"/>
    <s v="0000"/>
    <s v="0000"/>
    <n v="0"/>
    <n v="0"/>
    <n v="0"/>
    <n v="584.92999999999995"/>
    <n v="0"/>
    <n v="584.92999999999995"/>
    <s v="SI"/>
    <m/>
    <m/>
    <s v="Mayra Espinoza"/>
    <e v="#N/A"/>
    <e v="#N/A"/>
    <e v="#N/A"/>
    <e v="#N/A"/>
    <x v="8"/>
    <e v="#N/A"/>
    <e v="#N/A"/>
    <e v="#N/A"/>
  </r>
  <r>
    <x v="467"/>
    <s v="DIRECCION DISTRITAL 05D04 - PUJILI-SAQUISILI - SALUD"/>
    <s v="MSP-MSP-2022-4407-M _x000a_ IT No. MSP-DSEC-2022-098"/>
    <d v="2022-11-24T00:00:00"/>
    <s v="MSP-DPI-2022-2111-M"/>
    <d v="2022-11-30T00:00:00"/>
    <x v="0"/>
    <s v="OPTIMIZACION FOR CONFORME  MEMORANDO NRO. MSP-MSP-2022-4407-M  A FIN DE FINANCIAR ACTIVIDADES EMERGENTES DEL MSP."/>
    <s v="DIRECCION DISTRITAL 05D04 - PUJILI-SAQUISILI - SALUD"/>
    <s v="DIRECCION DISTRITAL 05D04 - PUJILI-SAQUISILI - SALUD"/>
    <s v="DIRECCION DISTRITAL 05D04 - PUJILI-SAQUISILI - SALUD"/>
    <n v="1092"/>
    <n v="90"/>
    <s v="000"/>
    <s v="001"/>
    <n v="530209"/>
    <n v="504"/>
    <s v="001"/>
    <s v="0000"/>
    <s v="0000"/>
    <n v="0"/>
    <n v="0"/>
    <n v="0"/>
    <n v="817.99"/>
    <n v="0"/>
    <n v="817.99"/>
    <s v="SI"/>
    <m/>
    <m/>
    <s v="Mayra Espinoza"/>
    <e v="#N/A"/>
    <e v="#N/A"/>
    <e v="#N/A"/>
    <e v="#N/A"/>
    <x v="8"/>
    <e v="#N/A"/>
    <e v="#N/A"/>
    <e v="#N/A"/>
  </r>
  <r>
    <x v="467"/>
    <s v="DIRECCION DISTRITAL 05D04 - PUJILI-SAQUISILI - SALUD"/>
    <s v="MSP-MSP-2022-4407-M _x000a_ IT No. MSP-DSEC-2022-098"/>
    <d v="2022-11-24T00:00:00"/>
    <s v="MSP-DPI-2022-2111-M"/>
    <d v="2022-11-30T00:00:00"/>
    <x v="0"/>
    <s v="OPTIMIZACION FOR CONFORME  MEMORANDO NRO. MSP-MSP-2022-4407-M  A FIN DE FINANCIAR ACTIVIDADES EMERGENTES DEL MSP."/>
    <s v="DIRECCION DISTRITAL 05D04 - PUJILI-SAQUISILI - SALUD"/>
    <s v="DIRECCION DISTRITAL 05D04 - PUJILI-SAQUISILI - SALUD"/>
    <s v="DIRECCION DISTRITAL 05D04 - PUJILI-SAQUISILI - SALUD"/>
    <n v="1092"/>
    <n v="90"/>
    <s v="000"/>
    <s v="001"/>
    <n v="530826"/>
    <n v="504"/>
    <s v="001"/>
    <s v="0000"/>
    <s v="0000"/>
    <n v="0"/>
    <n v="0"/>
    <n v="0"/>
    <n v="758.53"/>
    <n v="0"/>
    <n v="758.53"/>
    <s v="SI"/>
    <m/>
    <m/>
    <s v="Mayra Espinoza"/>
    <e v="#N/A"/>
    <e v="#N/A"/>
    <e v="#N/A"/>
    <e v="#N/A"/>
    <x v="8"/>
    <e v="#N/A"/>
    <e v="#N/A"/>
    <e v="#N/A"/>
  </r>
  <r>
    <x v="467"/>
    <s v="DIRECCION DISTRITAL 05D03 - PANGUA - SALUD"/>
    <s v="MSP-MSP-2022-4407-M _x000a_ IT No. MSP-DSEC-2022-098"/>
    <d v="2022-11-24T00:00:00"/>
    <s v="MSP-DPI-2022-2111-M"/>
    <d v="2022-11-30T00:00:00"/>
    <x v="0"/>
    <s v="OPTIMIZACION FOR CONFORME  MEMORANDO NRO. MSP-MSP-2022-4407-M  A FIN DE FINANCIAR ACTIVIDADES EMERGENTES DEL MSP."/>
    <s v="DIRECCION DISTRITAL 05D03 - PANGUA - SALUD"/>
    <s v="DIRECCION DISTRITAL 05D03 - PANGUA - SALUD"/>
    <s v="DIRECCION DISTRITAL 05D03 - PANGUA - SALUD"/>
    <n v="1096"/>
    <n v="90"/>
    <s v="000"/>
    <s v="001"/>
    <n v="530809"/>
    <n v="503"/>
    <s v="001"/>
    <s v="0000"/>
    <s v="0000"/>
    <n v="0"/>
    <n v="0"/>
    <n v="0"/>
    <n v="2230.4299999999998"/>
    <n v="0"/>
    <n v="2230.4299999999998"/>
    <s v="SI"/>
    <m/>
    <m/>
    <s v="Mayra Espinoza"/>
    <e v="#N/A"/>
    <e v="#N/A"/>
    <e v="#N/A"/>
    <e v="#N/A"/>
    <x v="8"/>
    <e v="#N/A"/>
    <e v="#N/A"/>
    <e v="#N/A"/>
  </r>
  <r>
    <x v="467"/>
    <s v="DIRECCION DISTRITAL 05D03 - PANGUA - SALUD"/>
    <s v="MSP-MSP-2022-4407-M _x000a_ IT No. MSP-DSEC-2022-098"/>
    <d v="2022-11-24T00:00:00"/>
    <s v="MSP-DPI-2022-2111-M"/>
    <d v="2022-11-30T00:00:00"/>
    <x v="0"/>
    <s v="OPTIMIZACION FOR CONFORME  MEMORANDO NRO. MSP-MSP-2022-4407-M  A FIN DE FINANCIAR ACTIVIDADES EMERGENTES DEL MSP."/>
    <s v="DIRECCION DISTRITAL 05D03 - PANGUA - SALUD"/>
    <s v="DIRECCION DISTRITAL 05D03 - PANGUA - SALUD"/>
    <s v="DIRECCION DISTRITAL 05D03 - PANGUA - SALUD"/>
    <n v="1096"/>
    <n v="90"/>
    <s v="000"/>
    <s v="001"/>
    <n v="530805"/>
    <n v="503"/>
    <s v="001"/>
    <s v="0000"/>
    <s v="0000"/>
    <n v="0"/>
    <n v="0"/>
    <n v="0"/>
    <n v="308.02999999999997"/>
    <n v="0"/>
    <n v="308.02999999999997"/>
    <s v="SI"/>
    <m/>
    <m/>
    <s v="Mayra Espinoza"/>
    <e v="#N/A"/>
    <e v="#N/A"/>
    <e v="#N/A"/>
    <e v="#N/A"/>
    <x v="8"/>
    <e v="#N/A"/>
    <e v="#N/A"/>
    <e v="#N/A"/>
  </r>
  <r>
    <x v="467"/>
    <s v="DIRECCION DISTRITAL 05D03 - PANGUA - SALUD"/>
    <s v="MSP-MSP-2022-4407-M _x000a_ IT No. MSP-DSEC-2022-098"/>
    <d v="2022-11-24T00:00:00"/>
    <s v="MSP-DPI-2022-2111-M"/>
    <d v="2022-11-30T00:00:00"/>
    <x v="0"/>
    <s v="OPTIMIZACION FOR CONFORME  MEMORANDO NRO. MSP-MSP-2022-4407-M  A FIN DE FINANCIAR ACTIVIDADES EMERGENTES DEL MSP."/>
    <s v="DIRECCION DISTRITAL 05D03 - PANGUA - SALUD"/>
    <s v="DIRECCION DISTRITAL 05D03 - PANGUA - SALUD"/>
    <s v="DIRECCION DISTRITAL 05D03 - PANGUA - SALUD"/>
    <n v="1096"/>
    <n v="90"/>
    <s v="000"/>
    <s v="001"/>
    <n v="530826"/>
    <n v="503"/>
    <s v="001"/>
    <s v="0000"/>
    <s v="0000"/>
    <n v="0"/>
    <n v="0"/>
    <n v="0"/>
    <n v="224.68"/>
    <n v="0"/>
    <n v="224.68"/>
    <s v="SI"/>
    <m/>
    <m/>
    <s v="Mayra Espinoza"/>
    <e v="#N/A"/>
    <e v="#N/A"/>
    <e v="#N/A"/>
    <e v="#N/A"/>
    <x v="8"/>
    <e v="#N/A"/>
    <e v="#N/A"/>
    <e v="#N/A"/>
  </r>
  <r>
    <x v="467"/>
    <s v="DIRECCION DISTRITAL 05D03 - PANGUA - SALUD"/>
    <s v="MSP-MSP-2022-4407-M _x000a_ IT No. MSP-DSEC-2022-098"/>
    <d v="2022-11-24T00:00:00"/>
    <s v="MSP-DPI-2022-2111-M"/>
    <d v="2022-11-30T00:00:00"/>
    <x v="0"/>
    <s v="OPTIMIZACION FOR CONFORME  MEMORANDO NRO. MSP-MSP-2022-4407-M  A FIN DE FINANCIAR ACTIVIDADES EMERGENTES DEL MSP."/>
    <s v="DIRECCION DISTRITAL 05D03 - PANGUA - SALUD"/>
    <s v="DIRECCION DISTRITAL 05D03 - PANGUA - SALUD"/>
    <s v="DIRECCION DISTRITAL 05D03 - PANGUA - SALUD"/>
    <n v="1096"/>
    <n v="90"/>
    <s v="000"/>
    <s v="001"/>
    <n v="570201"/>
    <n v="503"/>
    <s v="001"/>
    <s v="0000"/>
    <s v="0000"/>
    <n v="0"/>
    <n v="0"/>
    <n v="0"/>
    <n v="24330.23"/>
    <n v="0"/>
    <n v="24330.23"/>
    <s v="SI"/>
    <m/>
    <m/>
    <s v="Mayra Espinoza"/>
    <e v="#N/A"/>
    <e v="#N/A"/>
    <e v="#N/A"/>
    <e v="#N/A"/>
    <x v="8"/>
    <e v="#N/A"/>
    <e v="#N/A"/>
    <e v="#N/A"/>
  </r>
  <r>
    <x v="467"/>
    <s v="HOSPITAL PROVINCIAL GENERAL DOCENTE DE RIOBAMBA"/>
    <s v="MSP-MSP-2022-4407-M _x000a_ IT No. MSP-DSEC-2022-098"/>
    <d v="2022-11-24T00:00:00"/>
    <s v="MSP-DPI-2022-2111-M"/>
    <d v="2022-11-30T00:00:00"/>
    <x v="0"/>
    <s v="OPTIMIZACION FOR CONFORME  MEMORANDO NRO. MSP-MSP-2022-4407-M  A FIN DE FINANCIAR ACTIVIDADES EMERGENTES DEL MSP."/>
    <s v="HOSPITAL PROVINCIAL GENERAL DOCENTE DE RIOBAMBA"/>
    <s v="HOSPITAL PROVINCIAL GENERAL DOCENTE DE RIOBAMBA"/>
    <s v="HOSPITAL PROVINCIAL GENERAL DOCENTE DE RIOBAMBA"/>
    <n v="1110"/>
    <n v="57"/>
    <s v="000"/>
    <s v="001"/>
    <n v="530404"/>
    <n v="601"/>
    <s v="001"/>
    <s v="0000"/>
    <s v="0000"/>
    <n v="0"/>
    <n v="0"/>
    <n v="0"/>
    <n v="480"/>
    <n v="0"/>
    <n v="480"/>
    <s v="SI"/>
    <m/>
    <m/>
    <s v="Mayra Espinoza"/>
    <e v="#N/A"/>
    <e v="#N/A"/>
    <e v="#N/A"/>
    <e v="#N/A"/>
    <x v="8"/>
    <e v="#N/A"/>
    <e v="#N/A"/>
    <e v="#N/A"/>
  </r>
  <r>
    <x v="467"/>
    <s v="HOSPITAL PROVINCIAL GENERAL DOCENTE DE RIOBAMBA"/>
    <s v="MSP-MSP-2022-4407-M _x000a_ IT No. MSP-DSEC-2022-098"/>
    <d v="2022-11-24T00:00:00"/>
    <s v="MSP-DPI-2022-2111-M"/>
    <d v="2022-11-30T00:00:00"/>
    <x v="0"/>
    <s v="OPTIMIZACION FOR CONFORME  MEMORANDO NRO. MSP-MSP-2022-4407-M  A FIN DE FINANCIAR ACTIVIDADES EMERGENTES DEL MSP."/>
    <s v="HOSPITAL PROVINCIAL GENERAL DOCENTE DE RIOBAMBA"/>
    <s v="HOSPITAL PROVINCIAL GENERAL DOCENTE DE RIOBAMBA"/>
    <s v="HOSPITAL PROVINCIAL GENERAL DOCENTE DE RIOBAMBA"/>
    <n v="1110"/>
    <n v="57"/>
    <s v="000"/>
    <s v="001"/>
    <n v="530417"/>
    <n v="601"/>
    <s v="001"/>
    <s v="0000"/>
    <s v="0000"/>
    <n v="0"/>
    <n v="0"/>
    <n v="0"/>
    <n v="486.42"/>
    <n v="0"/>
    <n v="486.42"/>
    <s v="SI"/>
    <m/>
    <m/>
    <s v="Mayra Espinoza"/>
    <e v="#N/A"/>
    <e v="#N/A"/>
    <e v="#N/A"/>
    <e v="#N/A"/>
    <x v="8"/>
    <e v="#N/A"/>
    <e v="#N/A"/>
    <e v="#N/A"/>
  </r>
  <r>
    <x v="467"/>
    <s v="HOSPITAL PROVINCIAL GENERAL DOCENTE DE RIOBAMBA"/>
    <s v="MSP-MSP-2022-4407-M _x000a_ IT No. MSP-DSEC-2022-098"/>
    <d v="2022-11-24T00:00:00"/>
    <s v="MSP-DPI-2022-2111-M"/>
    <d v="2022-11-30T00:00:00"/>
    <x v="0"/>
    <s v="OPTIMIZACION FOR CONFORME  MEMORANDO NRO. MSP-MSP-2022-4407-M  A FIN DE FINANCIAR ACTIVIDADES EMERGENTES DEL MSP."/>
    <s v="HOSPITAL PROVINCIAL GENERAL DOCENTE DE RIOBAMBA"/>
    <s v="HOSPITAL PROVINCIAL GENERAL DOCENTE DE RIOBAMBA"/>
    <s v="HOSPITAL PROVINCIAL GENERAL DOCENTE DE RIOBAMBA"/>
    <n v="1110"/>
    <n v="90"/>
    <s v="000"/>
    <s v="001"/>
    <n v="530809"/>
    <n v="601"/>
    <s v="001"/>
    <s v="0000"/>
    <s v="0000"/>
    <n v="0"/>
    <n v="0"/>
    <n v="0"/>
    <n v="3255.24"/>
    <n v="0"/>
    <n v="3255.24"/>
    <s v="SI"/>
    <m/>
    <m/>
    <s v="Mayra Espinoza"/>
    <e v="#N/A"/>
    <e v="#N/A"/>
    <e v="#N/A"/>
    <e v="#N/A"/>
    <x v="8"/>
    <e v="#N/A"/>
    <e v="#N/A"/>
    <e v="#N/A"/>
  </r>
  <r>
    <x v="467"/>
    <s v="HOSPITAL PROVINCIAL GENERAL DOCENTE DE RIOBAMBA"/>
    <s v="MSP-MSP-2022-4407-M _x000a_ IT No. MSP-DSEC-2022-098"/>
    <d v="2022-11-24T00:00:00"/>
    <s v="MSP-DPI-2022-2111-M"/>
    <d v="2022-11-30T00:00:00"/>
    <x v="0"/>
    <s v="OPTIMIZACION FOR CONFORME  MEMORANDO NRO. MSP-MSP-2022-4407-M  A FIN DE FINANCIAR ACTIVIDADES EMERGENTES DEL MSP."/>
    <s v="HOSPITAL PROVINCIAL GENERAL DOCENTE DE RIOBAMBA"/>
    <s v="HOSPITAL PROVINCIAL GENERAL DOCENTE DE RIOBAMBA"/>
    <s v="HOSPITAL PROVINCIAL GENERAL DOCENTE DE RIOBAMBA"/>
    <n v="1110"/>
    <n v="90"/>
    <s v="000"/>
    <s v="004"/>
    <n v="530803"/>
    <n v="601"/>
    <s v="001"/>
    <s v="0000"/>
    <s v="0000"/>
    <n v="0"/>
    <n v="0"/>
    <n v="0"/>
    <n v="737.34"/>
    <n v="0"/>
    <n v="737.34"/>
    <s v="SI"/>
    <m/>
    <m/>
    <s v="Mayra Espinoza"/>
    <e v="#N/A"/>
    <e v="#N/A"/>
    <e v="#N/A"/>
    <e v="#N/A"/>
    <x v="8"/>
    <e v="#N/A"/>
    <e v="#N/A"/>
    <e v="#N/A"/>
  </r>
  <r>
    <x v="467"/>
    <s v="DIRECCION DISTRITAL 06D04 - COLTA-GUAMOTE - SALUD"/>
    <s v="MSP-MSP-2022-4407-M _x000a_ IT No. MSP-DSEC-2022-098"/>
    <d v="2022-11-24T00:00:00"/>
    <s v="MSP-DPI-2022-2111-M"/>
    <d v="2022-11-30T00:00:00"/>
    <x v="0"/>
    <s v="OPTIMIZACION FOR CONFORME  MEMORANDO NRO. MSP-MSP-2022-4407-M  A FIN DE FINANCIAR ACTIVIDADES EMERGENTES DEL MSP."/>
    <s v="DIRECCION DISTRITAL 06D04 - COLTA-GUAMOTE - SALUD"/>
    <s v="DIRECCION DISTRITAL 06D04 - COLTA-GUAMOTE - SALUD"/>
    <s v="DIRECCION DISTRITAL 06D04 - COLTA-GUAMOTE - SALUD"/>
    <n v="1115"/>
    <n v="90"/>
    <s v="000"/>
    <s v="001"/>
    <n v="530235"/>
    <n v="606"/>
    <s v="001"/>
    <s v="0000"/>
    <s v="0000"/>
    <n v="0"/>
    <n v="0"/>
    <n v="0"/>
    <n v="35083.4"/>
    <n v="0"/>
    <n v="35083.4"/>
    <s v="SI"/>
    <m/>
    <m/>
    <s v="Mayra Espinoza"/>
    <e v="#N/A"/>
    <e v="#N/A"/>
    <e v="#N/A"/>
    <e v="#N/A"/>
    <x v="8"/>
    <e v="#N/A"/>
    <e v="#N/A"/>
    <e v="#N/A"/>
  </r>
  <r>
    <x v="467"/>
    <s v="HOSPITAL PROVINCIAL GENERAL TEOFILO DAVILA"/>
    <s v="MSP-MSP-2022-4407-M _x000a_ IT No. MSP-DSEC-2022-098"/>
    <d v="2022-11-24T00:00:00"/>
    <s v="MSP-DPI-2022-2111-M"/>
    <d v="2022-11-30T00:00:00"/>
    <x v="0"/>
    <s v="OPTIMIZACION FOR CONFORME  MEMORANDO NRO. MSP-MSP-2022-4407-M  A FIN DE FINANCIAR ACTIVIDADES EMERGENTES DEL MSP."/>
    <s v="HOSPITAL PROVINCIAL GENERAL TEOFILO DAVILA"/>
    <s v="HOSPITAL PROVINCIAL GENERAL TEOFILO DAVILA"/>
    <s v="HOSPITAL PROVINCIAL GENERAL TEOFILO DAVILA"/>
    <n v="1130"/>
    <n v="56"/>
    <s v="000"/>
    <s v="001"/>
    <n v="530810"/>
    <n v="701"/>
    <s v="001"/>
    <s v="0000"/>
    <s v="0000"/>
    <n v="0"/>
    <n v="0"/>
    <n v="0"/>
    <n v="1555.69"/>
    <n v="0"/>
    <n v="1555.69"/>
    <s v="SI"/>
    <m/>
    <m/>
    <s v="Mayra Espinoza"/>
    <e v="#N/A"/>
    <e v="#N/A"/>
    <e v="#N/A"/>
    <e v="#N/A"/>
    <x v="8"/>
    <e v="#N/A"/>
    <e v="#N/A"/>
    <e v="#N/A"/>
  </r>
  <r>
    <x v="467"/>
    <s v="HOSPITAL PROVINCIAL GENERAL TEOFILO DAVILA"/>
    <s v="MSP-MSP-2022-4407-M _x000a_ IT No. MSP-DSEC-2022-098"/>
    <d v="2022-11-24T00:00:00"/>
    <s v="MSP-DPI-2022-2111-M"/>
    <d v="2022-11-30T00:00:00"/>
    <x v="0"/>
    <s v="OPTIMIZACION FOR CONFORME  MEMORANDO NRO. MSP-MSP-2022-4407-M  A FIN DE FINANCIAR ACTIVIDADES EMERGENTES DEL MSP."/>
    <s v="HOSPITAL PROVINCIAL GENERAL TEOFILO DAVILA"/>
    <s v="HOSPITAL PROVINCIAL GENERAL TEOFILO DAVILA"/>
    <s v="HOSPITAL PROVINCIAL GENERAL TEOFILO DAVILA"/>
    <n v="1130"/>
    <n v="90"/>
    <s v="000"/>
    <s v="004"/>
    <n v="530809"/>
    <n v="701"/>
    <s v="001"/>
    <s v="0000"/>
    <s v="0000"/>
    <n v="0"/>
    <n v="0"/>
    <n v="0"/>
    <n v="26760.22"/>
    <n v="0"/>
    <n v="26760.22"/>
    <s v="SI"/>
    <m/>
    <m/>
    <s v="Mayra Espinoza"/>
    <e v="#N/A"/>
    <e v="#N/A"/>
    <e v="#N/A"/>
    <e v="#N/A"/>
    <x v="8"/>
    <e v="#N/A"/>
    <e v="#N/A"/>
    <e v="#N/A"/>
  </r>
  <r>
    <x v="467"/>
    <s v="HOSPITAL PROVINCIAL GENERAL TEOFILO DAVILA"/>
    <s v="MSP-MSP-2022-4407-M _x000a_ IT No. MSP-DSEC-2022-098"/>
    <d v="2022-11-24T00:00:00"/>
    <s v="MSP-DPI-2022-2111-M"/>
    <d v="2022-11-30T00:00:00"/>
    <x v="0"/>
    <s v="OPTIMIZACION FOR CONFORME  MEMORANDO NRO. MSP-MSP-2022-4407-M  A FIN DE FINANCIAR ACTIVIDADES EMERGENTES DEL MSP."/>
    <s v="HOSPITAL PROVINCIAL GENERAL TEOFILO DAVILA"/>
    <s v="HOSPITAL PROVINCIAL GENERAL TEOFILO DAVILA"/>
    <s v="HOSPITAL PROVINCIAL GENERAL TEOFILO DAVILA"/>
    <n v="1130"/>
    <n v="90"/>
    <s v="000"/>
    <s v="004"/>
    <n v="530826"/>
    <n v="701"/>
    <s v="001"/>
    <s v="0000"/>
    <s v="0000"/>
    <n v="0"/>
    <n v="0"/>
    <n v="0"/>
    <n v="6660.42"/>
    <n v="0"/>
    <n v="6660.42"/>
    <s v="SI"/>
    <m/>
    <m/>
    <s v="Mayra Espinoza"/>
    <e v="#N/A"/>
    <e v="#N/A"/>
    <e v="#N/A"/>
    <e v="#N/A"/>
    <x v="8"/>
    <e v="#N/A"/>
    <e v="#N/A"/>
    <e v="#N/A"/>
  </r>
  <r>
    <x v="467"/>
    <s v="HOSPITAL  OBSTETRICO ANGELA LOAYZA DE OLLAGE"/>
    <s v="MSP-MSP-2022-4407-M _x000a_ IT No. MSP-DSEC-2022-098"/>
    <d v="2022-11-24T00:00:00"/>
    <s v="MSP-DPI-2022-2111-M"/>
    <d v="2022-11-30T00:00:00"/>
    <x v="0"/>
    <s v="OPTIMIZACION FOR CONFORME  MEMORANDO NRO. MSP-MSP-2022-4407-M  A FIN DE FINANCIAR ACTIVIDADES EMERGENTES DEL MSP."/>
    <s v="HOSPITAL  OBSTETRICO ANGELA LOAYZA DE OLLAGE"/>
    <s v="HOSPITAL  OBSTETRICO ANGELA LOAYZA DE OLLAGE"/>
    <s v="HOSPITAL  OBSTETRICO ANGELA LOAYZA DE OLLAGE"/>
    <n v="1131"/>
    <n v="90"/>
    <s v="000"/>
    <s v="005"/>
    <n v="530809"/>
    <n v="712"/>
    <s v="001"/>
    <s v="0000"/>
    <s v="0000"/>
    <n v="0"/>
    <n v="0"/>
    <n v="0"/>
    <n v="3913.71"/>
    <n v="0"/>
    <n v="3913.71"/>
    <s v="SI"/>
    <m/>
    <m/>
    <s v="Mayra Espinoza"/>
    <e v="#N/A"/>
    <e v="#N/A"/>
    <e v="#N/A"/>
    <e v="#N/A"/>
    <x v="8"/>
    <e v="#N/A"/>
    <e v="#N/A"/>
    <e v="#N/A"/>
  </r>
  <r>
    <x v="467"/>
    <s v="DIRECCION DISTRITAL 07D06 - SANTA ROSA - SALUD"/>
    <s v="MSP-MSP-2022-4407-M _x000a_ IT No. MSP-DSEC-2022-098"/>
    <d v="2022-11-24T00:00:00"/>
    <s v="MSP-DPI-2022-2111-M"/>
    <d v="2022-11-30T00:00:00"/>
    <x v="0"/>
    <s v="OPTIMIZACION FOR CONFORME  MEMORANDO NRO. MSP-MSP-2022-4407-M  A FIN DE FINANCIAR ACTIVIDADES EMERGENTES DEL MSP."/>
    <s v="DIRECCION DISTRITAL 07D06 - SANTA ROSA - SALUD"/>
    <s v="DIRECCION DISTRITAL 07D06 - SANTA ROSA - SALUD"/>
    <s v="DIRECCION DISTRITAL 07D06 - SANTA ROSA - SALUD"/>
    <n v="1136"/>
    <n v="90"/>
    <s v="000"/>
    <s v="004"/>
    <n v="530809"/>
    <n v="712"/>
    <s v="001"/>
    <s v="0000"/>
    <s v="0000"/>
    <n v="0"/>
    <n v="0"/>
    <n v="0"/>
    <n v="1668.6"/>
    <n v="0"/>
    <n v="1668.6"/>
    <s v="SI"/>
    <m/>
    <m/>
    <s v="Mayra Espinoza"/>
    <e v="#N/A"/>
    <e v="#N/A"/>
    <e v="#N/A"/>
    <e v="#N/A"/>
    <x v="8"/>
    <e v="#N/A"/>
    <e v="#N/A"/>
    <e v="#N/A"/>
  </r>
  <r>
    <x v="467"/>
    <s v="DIRECCION DISTRITAL 07D05 - ARENILLAS-HUAQUILLAS-LAS LAJAS - SALUD"/>
    <s v="MSP-MSP-2022-4407-M _x000a_ IT No. MSP-DSEC-2022-098"/>
    <d v="2022-11-24T00:00:00"/>
    <s v="MSP-DPI-2022-2111-M"/>
    <d v="2022-11-30T00:00:00"/>
    <x v="0"/>
    <s v="OPTIMIZACION FOR CONFORME  MEMORANDO NRO. MSP-MSP-2022-4407-M  A FIN DE FINANCIAR ACTIVIDADES EMERGENTES DEL MSP."/>
    <s v="DIRECCION DISTRITAL 07D05 - ARENILLAS-HUAQUILLAS-LAS LAJAS - SALUD"/>
    <s v="DIRECCION DISTRITAL 07D05 - ARENILLAS-HUAQUILLAS-LAS LAJAS - SALUD"/>
    <s v="DIRECCION DISTRITAL 07D05 - ARENILLAS-HUAQUILLAS-LAS LAJAS - SALUD"/>
    <n v="1138"/>
    <n v="90"/>
    <s v="000"/>
    <s v="004"/>
    <n v="530209"/>
    <n v="707"/>
    <s v="001"/>
    <s v="0000"/>
    <s v="0000"/>
    <n v="0"/>
    <n v="0"/>
    <n v="0"/>
    <n v="370.04"/>
    <n v="0"/>
    <n v="370.04"/>
    <s v="SI"/>
    <m/>
    <m/>
    <s v="Mayra Espinoza"/>
    <e v="#N/A"/>
    <e v="#N/A"/>
    <e v="#N/A"/>
    <e v="#N/A"/>
    <x v="8"/>
    <e v="#N/A"/>
    <e v="#N/A"/>
    <e v="#N/A"/>
  </r>
  <r>
    <x v="467"/>
    <s v="DIRECCION DISTRITAL 07D04 - BALSAS-MARCABELI-PINAS - SALUD"/>
    <s v="MSP-MSP-2022-4407-M _x000a_ IT No. MSP-DSEC-2022-098"/>
    <d v="2022-11-24T00:00:00"/>
    <s v="MSP-DPI-2022-2111-M"/>
    <d v="2022-11-30T00:00:00"/>
    <x v="0"/>
    <s v="OPTIMIZACION FOR CONFORME  MEMORANDO NRO. MSP-MSP-2022-4407-M  A FIN DE FINANCIAR ACTIVIDADES EMERGENTES DEL MSP."/>
    <s v="DIRECCION DISTRITAL 07D04 - BALSAS-MARCABELI-PINAS - SALUD"/>
    <s v="DIRECCION DISTRITAL 07D04 - BALSAS-MARCABELI-PINAS - SALUD"/>
    <s v="DIRECCION DISTRITAL 07D04 - BALSAS-MARCABELI-PINAS - SALUD"/>
    <n v="1139"/>
    <n v="90"/>
    <s v="000"/>
    <s v="004"/>
    <n v="530809"/>
    <n v="710"/>
    <s v="001"/>
    <s v="0000"/>
    <s v="0000"/>
    <n v="0"/>
    <n v="0"/>
    <n v="0"/>
    <n v="402.45"/>
    <n v="0"/>
    <n v="402.45"/>
    <s v="SI"/>
    <m/>
    <m/>
    <s v="Mayra Espinoza"/>
    <e v="#N/A"/>
    <e v="#N/A"/>
    <e v="#N/A"/>
    <e v="#N/A"/>
    <x v="8"/>
    <e v="#N/A"/>
    <e v="#N/A"/>
    <e v="#N/A"/>
  </r>
  <r>
    <x v="467"/>
    <s v="DIRECCION DISTRITAL 07D04 - BALSAS-MARCABELI-PINAS - SALUD"/>
    <s v="MSP-MSP-2022-4407-M _x000a_ IT No. MSP-DSEC-2022-098"/>
    <d v="2022-11-24T00:00:00"/>
    <s v="MSP-DPI-2022-2111-M"/>
    <d v="2022-11-30T00:00:00"/>
    <x v="0"/>
    <s v="OPTIMIZACION FOR CONFORME  MEMORANDO NRO. MSP-MSP-2022-4407-M  A FIN DE FINANCIAR ACTIVIDADES EMERGENTES DEL MSP."/>
    <s v="DIRECCION DISTRITAL 07D04 - BALSAS-MARCABELI-PINAS - SALUD"/>
    <s v="DIRECCION DISTRITAL 07D04 - BALSAS-MARCABELI-PINAS - SALUD"/>
    <s v="DIRECCION DISTRITAL 07D04 - BALSAS-MARCABELI-PINAS - SALUD"/>
    <n v="1139"/>
    <n v="90"/>
    <s v="000"/>
    <s v="001"/>
    <n v="530811"/>
    <n v="710"/>
    <s v="001"/>
    <s v="0000"/>
    <s v="0000"/>
    <n v="0"/>
    <n v="0"/>
    <n v="0"/>
    <n v="1914.54"/>
    <n v="0"/>
    <n v="1914.54"/>
    <s v="SI"/>
    <m/>
    <m/>
    <s v="Mayra Espinoza"/>
    <e v="#N/A"/>
    <e v="#N/A"/>
    <e v="#N/A"/>
    <e v="#N/A"/>
    <x v="8"/>
    <e v="#N/A"/>
    <e v="#N/A"/>
    <e v="#N/A"/>
  </r>
  <r>
    <x v="467"/>
    <s v="DIRECCION DISTRITAL 07D04 - BALSAS-MARCABELI-PINAS - SALUD"/>
    <s v="MSP-MSP-2022-4407-M _x000a_ IT No. MSP-DSEC-2022-098"/>
    <d v="2022-11-24T00:00:00"/>
    <s v="MSP-DPI-2022-2111-M"/>
    <d v="2022-11-30T00:00:00"/>
    <x v="0"/>
    <s v="OPTIMIZACION FOR CONFORME  MEMORANDO NRO. MSP-MSP-2022-4407-M  A FIN DE FINANCIAR ACTIVIDADES EMERGENTES DEL MSP."/>
    <s v="DIRECCION DISTRITAL 07D04 - BALSAS-MARCABELI-PINAS - SALUD"/>
    <s v="DIRECCION DISTRITAL 07D04 - BALSAS-MARCABELI-PINAS - SALUD"/>
    <s v="DIRECCION DISTRITAL 07D04 - BALSAS-MARCABELI-PINAS - SALUD"/>
    <n v="1139"/>
    <n v="90"/>
    <s v="000"/>
    <s v="001"/>
    <n v="530809"/>
    <n v="710"/>
    <s v="001"/>
    <s v="0000"/>
    <s v="0000"/>
    <n v="0"/>
    <n v="0"/>
    <n v="0"/>
    <n v="596.70000000000005"/>
    <n v="0"/>
    <n v="596.70000000000005"/>
    <s v="SI"/>
    <m/>
    <m/>
    <s v="Mayra Espinoza"/>
    <e v="#N/A"/>
    <e v="#N/A"/>
    <e v="#N/A"/>
    <e v="#N/A"/>
    <x v="8"/>
    <e v="#N/A"/>
    <e v="#N/A"/>
    <e v="#N/A"/>
  </r>
  <r>
    <x v="467"/>
    <s v="HOSPITAL PROVINCIAL GENERAL DELFINA TORRES DE CONCHA"/>
    <s v="MSP-MSP-2022-4407-M _x000a_ IT No. MSP-DSEC-2022-098"/>
    <d v="2022-11-24T00:00:00"/>
    <s v="MSP-DPI-2022-2111-M"/>
    <d v="2022-11-30T00:00:00"/>
    <x v="0"/>
    <s v="OPTIMIZACION FOR CONFORME  MEMORANDO NRO. MSP-MSP-2022-4407-M  A FIN DE FINANCIAR ACTIVIDADES EMERGENTES DEL MSP."/>
    <s v="HOSPITAL PROVINCIAL GENERAL DELFINA TORRES DE CONCHA"/>
    <s v="HOSPITAL PROVINCIAL GENERAL DELFINA TORRES DE CONCHA"/>
    <s v="HOSPITAL PROVINCIAL GENERAL DELFINA TORRES DE CONCHA"/>
    <n v="1160"/>
    <n v="90"/>
    <s v="000"/>
    <s v="004"/>
    <n v="530810"/>
    <n v="801"/>
    <s v="001"/>
    <s v="0000"/>
    <s v="0000"/>
    <n v="0"/>
    <n v="0"/>
    <n v="0"/>
    <n v="1701.66"/>
    <n v="0"/>
    <n v="1701.66"/>
    <s v="SI"/>
    <m/>
    <m/>
    <s v="Mayra Espinoza"/>
    <e v="#N/A"/>
    <e v="#N/A"/>
    <e v="#N/A"/>
    <e v="#N/A"/>
    <x v="8"/>
    <e v="#N/A"/>
    <e v="#N/A"/>
    <e v="#N/A"/>
  </r>
  <r>
    <x v="467"/>
    <s v="HOSPITAL PROVINCIAL GENERAL DELFINA TORRES DE CONCHA"/>
    <s v="MSP-MSP-2022-4407-M _x000a_ IT No. MSP-DSEC-2022-098"/>
    <d v="2022-11-24T00:00:00"/>
    <s v="MSP-DPI-2022-2111-M"/>
    <d v="2022-11-30T00:00:00"/>
    <x v="0"/>
    <s v="OPTIMIZACION FOR CONFORME  MEMORANDO NRO. MSP-MSP-2022-4407-M  A FIN DE FINANCIAR ACTIVIDADES EMERGENTES DEL MSP."/>
    <s v="HOSPITAL PROVINCIAL GENERAL DELFINA TORRES DE CONCHA"/>
    <s v="HOSPITAL PROVINCIAL GENERAL DELFINA TORRES DE CONCHA"/>
    <s v="HOSPITAL PROVINCIAL GENERAL DELFINA TORRES DE CONCHA"/>
    <n v="1160"/>
    <n v="90"/>
    <s v="000"/>
    <s v="004"/>
    <n v="530809"/>
    <n v="801"/>
    <s v="001"/>
    <s v="0000"/>
    <s v="0000"/>
    <n v="0"/>
    <n v="0"/>
    <n v="0"/>
    <n v="890.73"/>
    <n v="0"/>
    <n v="890.73"/>
    <s v="SI"/>
    <m/>
    <m/>
    <s v="Mayra Espinoza"/>
    <e v="#N/A"/>
    <e v="#N/A"/>
    <e v="#N/A"/>
    <e v="#N/A"/>
    <x v="8"/>
    <e v="#N/A"/>
    <e v="#N/A"/>
    <e v="#N/A"/>
  </r>
  <r>
    <x v="467"/>
    <s v="HOSPITAL PROVINCIAL GENERAL DELFINA TORRES DE CONCHA"/>
    <s v="MSP-MSP-2022-4407-M _x000a_ IT No. MSP-DSEC-2022-098"/>
    <d v="2022-11-24T00:00:00"/>
    <s v="MSP-DPI-2022-2111-M"/>
    <d v="2022-11-30T00:00:00"/>
    <x v="0"/>
    <s v="OPTIMIZACION FOR CONFORME  MEMORANDO NRO. MSP-MSP-2022-4407-M  A FIN DE FINANCIAR ACTIVIDADES EMERGENTES DEL MSP."/>
    <s v="HOSPITAL PROVINCIAL GENERAL DELFINA TORRES DE CONCHA"/>
    <s v="HOSPITAL PROVINCIAL GENERAL DELFINA TORRES DE CONCHA"/>
    <s v="HOSPITAL PROVINCIAL GENERAL DELFINA TORRES DE CONCHA"/>
    <n v="1160"/>
    <n v="90"/>
    <s v="000"/>
    <s v="004"/>
    <n v="530208"/>
    <n v="801"/>
    <s v="001"/>
    <s v="0000"/>
    <s v="0000"/>
    <n v="0"/>
    <n v="0"/>
    <n v="0"/>
    <n v="372.53"/>
    <n v="0"/>
    <n v="372.53"/>
    <s v="SI"/>
    <m/>
    <m/>
    <s v="Mayra Espinoza"/>
    <e v="#N/A"/>
    <e v="#N/A"/>
    <e v="#N/A"/>
    <e v="#N/A"/>
    <x v="8"/>
    <e v="#N/A"/>
    <e v="#N/A"/>
    <e v="#N/A"/>
  </r>
  <r>
    <x v="467"/>
    <s v="HOSPITAL PROVINCIAL GENERAL DELFINA TORRES DE CONCHA"/>
    <s v="MSP-MSP-2022-4407-M _x000a_ IT No. MSP-DSEC-2022-098"/>
    <d v="2022-11-24T00:00:00"/>
    <s v="MSP-DPI-2022-2111-M"/>
    <d v="2022-11-30T00:00:00"/>
    <x v="0"/>
    <s v="OPTIMIZACION FOR CONFORME  MEMORANDO NRO. MSP-MSP-2022-4407-M  A FIN DE FINANCIAR ACTIVIDADES EMERGENTES DEL MSP."/>
    <s v="HOSPITAL PROVINCIAL GENERAL DELFINA TORRES DE CONCHA"/>
    <s v="HOSPITAL PROVINCIAL GENERAL DELFINA TORRES DE CONCHA"/>
    <s v="HOSPITAL PROVINCIAL GENERAL DELFINA TORRES DE CONCHA"/>
    <n v="1160"/>
    <n v="57"/>
    <s v="000"/>
    <s v="002"/>
    <n v="530813"/>
    <n v="801"/>
    <s v="001"/>
    <s v="0000"/>
    <s v="0000"/>
    <n v="0"/>
    <n v="0"/>
    <n v="0"/>
    <n v="1277.4000000000001"/>
    <n v="0"/>
    <n v="1277.4000000000001"/>
    <s v="SI"/>
    <m/>
    <m/>
    <s v="Mayra Espinoza"/>
    <e v="#N/A"/>
    <e v="#N/A"/>
    <e v="#N/A"/>
    <e v="#N/A"/>
    <x v="8"/>
    <e v="#N/A"/>
    <e v="#N/A"/>
    <e v="#N/A"/>
  </r>
  <r>
    <x v="467"/>
    <s v="HOSPITAL PROVINCIAL GENERAL DELFINA TORRES DE CONCHA"/>
    <s v="MSP-MSP-2022-4407-M _x000a_ IT No. MSP-DSEC-2022-098"/>
    <d v="2022-11-24T00:00:00"/>
    <s v="MSP-DPI-2022-2111-M"/>
    <d v="2022-11-30T00:00:00"/>
    <x v="0"/>
    <s v="OPTIMIZACION FOR CONFORME  MEMORANDO NRO. MSP-MSP-2022-4407-M  A FIN DE FINANCIAR ACTIVIDADES EMERGENTES DEL MSP."/>
    <s v="HOSPITAL PROVINCIAL GENERAL DELFINA TORRES DE CONCHA"/>
    <s v="HOSPITAL PROVINCIAL GENERAL DELFINA TORRES DE CONCHA"/>
    <s v="HOSPITAL PROVINCIAL GENERAL DELFINA TORRES DE CONCHA"/>
    <n v="1160"/>
    <n v="57"/>
    <s v="000"/>
    <s v="002"/>
    <n v="530404"/>
    <n v="801"/>
    <s v="001"/>
    <s v="0000"/>
    <s v="0000"/>
    <n v="0"/>
    <n v="0"/>
    <n v="0"/>
    <n v="888.6"/>
    <n v="0"/>
    <n v="888.6"/>
    <s v="SI"/>
    <m/>
    <m/>
    <s v="Mayra Espinoza"/>
    <e v="#N/A"/>
    <e v="#N/A"/>
    <e v="#N/A"/>
    <e v="#N/A"/>
    <x v="8"/>
    <e v="#N/A"/>
    <e v="#N/A"/>
    <e v="#N/A"/>
  </r>
  <r>
    <x v="467"/>
    <s v="HOSPITAL PROVINCIAL GENERAL DELFINA TORRES DE CONCHA"/>
    <s v="MSP-MSP-2022-4407-M _x000a_ IT No. MSP-DSEC-2022-098"/>
    <d v="2022-11-24T00:00:00"/>
    <s v="MSP-DPI-2022-2111-M"/>
    <d v="2022-11-30T00:00:00"/>
    <x v="0"/>
    <s v="OPTIMIZACION FOR CONFORME  MEMORANDO NRO. MSP-MSP-2022-4407-M  A FIN DE FINANCIAR ACTIVIDADES EMERGENTES DEL MSP."/>
    <s v="HOSPITAL PROVINCIAL GENERAL DELFINA TORRES DE CONCHA"/>
    <s v="HOSPITAL PROVINCIAL GENERAL DELFINA TORRES DE CONCHA"/>
    <s v="HOSPITAL PROVINCIAL GENERAL DELFINA TORRES DE CONCHA"/>
    <n v="1160"/>
    <n v="56"/>
    <s v="000"/>
    <s v="001"/>
    <n v="530809"/>
    <n v="801"/>
    <s v="001"/>
    <s v="0000"/>
    <s v="0000"/>
    <n v="0"/>
    <n v="0"/>
    <n v="0"/>
    <n v="216.42"/>
    <n v="0"/>
    <n v="216.42"/>
    <s v="SI"/>
    <m/>
    <m/>
    <s v="Mayra Espinoza"/>
    <e v="#N/A"/>
    <e v="#N/A"/>
    <e v="#N/A"/>
    <e v="#N/A"/>
    <x v="8"/>
    <e v="#N/A"/>
    <e v="#N/A"/>
    <e v="#N/A"/>
  </r>
  <r>
    <x v="467"/>
    <s v="HOSPITAL PROVINCIAL GENERAL DELFINA TORRES DE CONCHA"/>
    <s v="MSP-MSP-2022-4407-M _x000a_ IT No. MSP-DSEC-2022-098"/>
    <d v="2022-11-24T00:00:00"/>
    <s v="MSP-DPI-2022-2111-M"/>
    <d v="2022-11-30T00:00:00"/>
    <x v="0"/>
    <s v="OPTIMIZACION FOR CONFORME  MEMORANDO NRO. MSP-MSP-2022-4407-M  A FIN DE FINANCIAR ACTIVIDADES EMERGENTES DEL MSP."/>
    <s v="HOSPITAL PROVINCIAL GENERAL DELFINA TORRES DE CONCHA"/>
    <s v="HOSPITAL PROVINCIAL GENERAL DELFINA TORRES DE CONCHA"/>
    <s v="HOSPITAL PROVINCIAL GENERAL DELFINA TORRES DE CONCHA"/>
    <n v="1160"/>
    <n v="90"/>
    <s v="000"/>
    <s v="004"/>
    <n v="530826"/>
    <n v="801"/>
    <s v="001"/>
    <s v="0000"/>
    <s v="0000"/>
    <n v="0"/>
    <n v="0"/>
    <n v="0"/>
    <n v="851.85"/>
    <n v="0"/>
    <n v="851.85"/>
    <s v="SI"/>
    <m/>
    <m/>
    <s v="Mayra Espinoza"/>
    <e v="#N/A"/>
    <e v="#N/A"/>
    <e v="#N/A"/>
    <e v="#N/A"/>
    <x v="8"/>
    <e v="#N/A"/>
    <e v="#N/A"/>
    <e v="#N/A"/>
  </r>
  <r>
    <x v="467"/>
    <s v="DIRECCION DISTRITAL 08D01 - ESMERALDAS - SALUD"/>
    <s v="MSP-MSP-2022-4407-M _x000a_ IT No. MSP-DSEC-2022-098"/>
    <d v="2022-11-24T00:00:00"/>
    <s v="MSP-DPI-2022-2111-M"/>
    <d v="2022-11-30T00:00:00"/>
    <x v="0"/>
    <s v="OPTIMIZACION FOR CONFORME  MEMORANDO NRO. MSP-MSP-2022-4407-M  A FIN DE FINANCIAR ACTIVIDADES EMERGENTES DEL MSP."/>
    <s v="DIRECCION DISTRITAL 08D01 - ESMERALDAS - SALUD"/>
    <s v="DIRECCION DISTRITAL 08D01 - ESMERALDAS - SALUD"/>
    <s v="DIRECCION DISTRITAL 08D01 - ESMERALDAS - SALUD"/>
    <n v="1162"/>
    <n v="90"/>
    <s v="000"/>
    <s v="001"/>
    <n v="530809"/>
    <n v="801"/>
    <s v="001"/>
    <s v="0000"/>
    <s v="0000"/>
    <n v="0"/>
    <n v="0"/>
    <n v="0"/>
    <n v="4049.8"/>
    <n v="0"/>
    <n v="4049.8"/>
    <s v="SI"/>
    <m/>
    <m/>
    <s v="Mayra Espinoza"/>
    <e v="#N/A"/>
    <e v="#N/A"/>
    <e v="#N/A"/>
    <e v="#N/A"/>
    <x v="8"/>
    <e v="#N/A"/>
    <e v="#N/A"/>
    <e v="#N/A"/>
  </r>
  <r>
    <x v="467"/>
    <s v="DIRECCION DISTRITAL 08D02 - ELOY ALFARO - SALUD"/>
    <s v="MSP-MSP-2022-4407-M _x000a_ IT No. MSP-DSEC-2022-098"/>
    <d v="2022-11-24T00:00:00"/>
    <s v="MSP-DPI-2022-2111-M"/>
    <d v="2022-11-30T00:00:00"/>
    <x v="0"/>
    <s v="OPTIMIZACION FOR CONFORME  MEMORANDO NRO. MSP-MSP-2022-4407-M  A FIN DE FINANCIAR ACTIVIDADES EMERGENTES DEL MSP."/>
    <s v="DIRECCION DISTRITAL 08D02 - ELOY ALFARO - SALUD"/>
    <s v="DIRECCION DISTRITAL 08D02 - ELOY ALFARO - SALUD"/>
    <s v="DIRECCION DISTRITAL 08D02 - ELOY ALFARO - SALUD"/>
    <n v="1168"/>
    <n v="90"/>
    <s v="000"/>
    <s v="001"/>
    <n v="530809"/>
    <n v="802"/>
    <s v="001"/>
    <s v="0000"/>
    <s v="0000"/>
    <n v="0"/>
    <n v="0"/>
    <n v="0"/>
    <n v="1587.26"/>
    <n v="0"/>
    <n v="1587.26"/>
    <s v="SI"/>
    <m/>
    <m/>
    <s v="Mayra Espinoza"/>
    <e v="#N/A"/>
    <e v="#N/A"/>
    <e v="#N/A"/>
    <e v="#N/A"/>
    <x v="8"/>
    <e v="#N/A"/>
    <e v="#N/A"/>
    <e v="#N/A"/>
  </r>
  <r>
    <x v="467"/>
    <s v="HOSPITAL MARIANA DE JESUS"/>
    <s v="MSP-MSP-2022-4407-M _x000a_ IT No. MSP-DSEC-2022-098"/>
    <d v="2022-11-24T00:00:00"/>
    <s v="MSP-DPI-2022-2111-M"/>
    <d v="2022-11-30T00:00:00"/>
    <x v="0"/>
    <s v="OPTIMIZACION FOR CONFORME  MEMORANDO NRO. MSP-MSP-2022-4407-M  A FIN DE FINANCIAR ACTIVIDADES EMERGENTES DEL MSP."/>
    <s v="HOSPITAL MARIANA DE JESUS"/>
    <s v="HOSPITAL MARIANA DE JESUS"/>
    <s v="HOSPITAL MARIANA DE JESUS"/>
    <n v="1202"/>
    <n v="90"/>
    <s v="000"/>
    <s v="004"/>
    <n v="530809"/>
    <n v="901"/>
    <s v="001"/>
    <s v="0000"/>
    <s v="0000"/>
    <n v="0"/>
    <n v="0"/>
    <n v="0"/>
    <n v="1819.31"/>
    <n v="0"/>
    <n v="1819.31"/>
    <s v="SI"/>
    <m/>
    <m/>
    <s v="Mayra Espinoza"/>
    <e v="#N/A"/>
    <e v="#N/A"/>
    <e v="#N/A"/>
    <e v="#N/A"/>
    <x v="8"/>
    <e v="#N/A"/>
    <e v="#N/A"/>
    <e v="#N/A"/>
  </r>
  <r>
    <x v="467"/>
    <s v="DIRECCION DISTRITAL 09D21 - SAN JACINTO DE YAGUACHI - SALUD"/>
    <s v="MSP-MSP-2022-4407-M _x000a_ IT No. MSP-DSEC-2022-098"/>
    <d v="2022-11-24T00:00:00"/>
    <s v="MSP-DPI-2022-2111-M"/>
    <d v="2022-11-30T00:00:00"/>
    <x v="0"/>
    <s v="OPTIMIZACION FOR CONFORME  MEMORANDO NRO. MSP-MSP-2022-4407-M  A FIN DE FINANCIAR ACTIVIDADES EMERGENTES DEL MSP."/>
    <s v="DIRECCION DISTRITAL 09D21 - SAN JACINTO DE YAGUACHI - SALUD"/>
    <s v="DIRECCION DISTRITAL 09D21 - SAN JACINTO DE YAGUACHI - SALUD"/>
    <s v="DIRECCION DISTRITAL 09D21 - SAN JACINTO DE YAGUACHI - SALUD"/>
    <n v="1225"/>
    <n v="90"/>
    <s v="000"/>
    <s v="003"/>
    <n v="530105"/>
    <n v="920"/>
    <s v="001"/>
    <s v="0000"/>
    <s v="0000"/>
    <n v="0"/>
    <n v="0"/>
    <n v="0"/>
    <n v="358.72"/>
    <n v="0"/>
    <n v="358.72"/>
    <s v="SI"/>
    <m/>
    <m/>
    <s v="Mayra Espinoza"/>
    <e v="#N/A"/>
    <e v="#N/A"/>
    <e v="#N/A"/>
    <e v="#N/A"/>
    <x v="8"/>
    <e v="#N/A"/>
    <e v="#N/A"/>
    <e v="#N/A"/>
  </r>
  <r>
    <x v="467"/>
    <s v="DIRECCION DISTRITAL 10D02 - ANTONIO ANTE-OTAVALO - SALUD"/>
    <s v="MSP-MSP-2022-4407-M _x000a_ IT No. MSP-DSEC-2022-098"/>
    <d v="2022-11-24T00:00:00"/>
    <s v="MSP-DPI-2022-2111-M"/>
    <d v="2022-11-30T00:00:00"/>
    <x v="0"/>
    <s v="OPTIMIZACION FOR CONFORME  MEMORANDO NRO. MSP-MSP-2022-4407-M  A FIN DE FINANCIAR ACTIVIDADES EMERGENTES DEL MSP."/>
    <s v="DIRECCION DISTRITAL 10D02 - ANTONIO ANTE-OTAVALO - SALUD"/>
    <s v="DIRECCION DISTRITAL 10D02 - ANTONIO ANTE-OTAVALO - SALUD"/>
    <s v="DIRECCION DISTRITAL 10D02 - ANTONIO ANTE-OTAVALO - SALUD"/>
    <n v="1257"/>
    <n v="90"/>
    <s v="000"/>
    <s v="001"/>
    <n v="530807"/>
    <n v="1004"/>
    <s v="001"/>
    <s v="0000"/>
    <s v="0000"/>
    <n v="0"/>
    <n v="0"/>
    <n v="0"/>
    <n v="1000"/>
    <n v="0"/>
    <n v="1000"/>
    <s v="SI"/>
    <m/>
    <m/>
    <s v="Mayra Espinoza"/>
    <e v="#N/A"/>
    <e v="#N/A"/>
    <e v="#N/A"/>
    <e v="#N/A"/>
    <x v="8"/>
    <e v="#N/A"/>
    <e v="#N/A"/>
    <e v="#N/A"/>
  </r>
  <r>
    <x v="467"/>
    <s v="DIRECCION DISTRITAL 10D02 - ANTONIO ANTE-OTAVALO - SALUD"/>
    <s v="MSP-MSP-2022-4407-M _x000a_ IT No. MSP-DSEC-2022-098"/>
    <d v="2022-11-24T00:00:00"/>
    <s v="MSP-DPI-2022-2111-M"/>
    <d v="2022-11-30T00:00:00"/>
    <x v="0"/>
    <s v="OPTIMIZACION FOR CONFORME  MEMORANDO NRO. MSP-MSP-2022-4407-M  A FIN DE FINANCIAR ACTIVIDADES EMERGENTES DEL MSP."/>
    <s v="DIRECCION DISTRITAL 10D02 - ANTONIO ANTE-OTAVALO - SALUD"/>
    <s v="DIRECCION DISTRITAL 10D02 - ANTONIO ANTE-OTAVALO - SALUD"/>
    <s v="DIRECCION DISTRITAL 10D02 - ANTONIO ANTE-OTAVALO - SALUD"/>
    <n v="1257"/>
    <n v="90"/>
    <s v="000"/>
    <s v="001"/>
    <n v="530809"/>
    <n v="1004"/>
    <s v="001"/>
    <s v="0000"/>
    <s v="0000"/>
    <n v="0"/>
    <n v="0"/>
    <n v="0"/>
    <n v="1863.24"/>
    <n v="0"/>
    <n v="1863.24"/>
    <s v="SI"/>
    <m/>
    <m/>
    <s v="Mayra Espinoza"/>
    <e v="#N/A"/>
    <e v="#N/A"/>
    <e v="#N/A"/>
    <e v="#N/A"/>
    <x v="8"/>
    <e v="#N/A"/>
    <e v="#N/A"/>
    <e v="#N/A"/>
  </r>
  <r>
    <x v="467"/>
    <s v="DIRECCION DISTRITAL 10D02 - ANTONIO ANTE-OTAVALO - SALUD"/>
    <s v="MSP-MSP-2022-4407-M _x000a_ IT No. MSP-DSEC-2022-098"/>
    <d v="2022-11-24T00:00:00"/>
    <s v="MSP-DPI-2022-2111-M"/>
    <d v="2022-11-30T00:00:00"/>
    <x v="0"/>
    <s v="OPTIMIZACION FOR CONFORME  MEMORANDO NRO. MSP-MSP-2022-4407-M  A FIN DE FINANCIAR ACTIVIDADES EMERGENTES DEL MSP."/>
    <s v="DIRECCION DISTRITAL 10D02 - ANTONIO ANTE-OTAVALO - SALUD"/>
    <s v="DIRECCION DISTRITAL 10D02 - ANTONIO ANTE-OTAVALO - SALUD"/>
    <s v="DIRECCION DISTRITAL 10D02 - ANTONIO ANTE-OTAVALO - SALUD"/>
    <n v="1257"/>
    <n v="90"/>
    <s v="000"/>
    <s v="001"/>
    <n v="570102"/>
    <n v="1004"/>
    <s v="001"/>
    <s v="0000"/>
    <s v="0000"/>
    <n v="0"/>
    <n v="0"/>
    <n v="0"/>
    <n v="850"/>
    <n v="0"/>
    <n v="850"/>
    <s v="SI"/>
    <m/>
    <m/>
    <s v="Mayra Espinoza"/>
    <e v="#N/A"/>
    <e v="#N/A"/>
    <e v="#N/A"/>
    <e v="#N/A"/>
    <x v="8"/>
    <e v="#N/A"/>
    <e v="#N/A"/>
    <e v="#N/A"/>
  </r>
  <r>
    <x v="467"/>
    <s v="DIRECCION DISTRITAL 10D02 - ANTONIO ANTE-OTAVALO - SALUD"/>
    <s v="MSP-MSP-2022-4407-M _x000a_ IT No. MSP-DSEC-2022-098"/>
    <d v="2022-11-24T00:00:00"/>
    <s v="MSP-DPI-2022-2111-M"/>
    <d v="2022-11-30T00:00:00"/>
    <x v="0"/>
    <s v="OPTIMIZACION FOR CONFORME  MEMORANDO NRO. MSP-MSP-2022-4407-M  A FIN DE FINANCIAR ACTIVIDADES EMERGENTES DEL MSP."/>
    <s v="DIRECCION DISTRITAL 10D02 - ANTONIO ANTE-OTAVALO - SALUD"/>
    <s v="DIRECCION DISTRITAL 10D02 - ANTONIO ANTE-OTAVALO - SALUD"/>
    <s v="DIRECCION DISTRITAL 10D02 - ANTONIO ANTE-OTAVALO - SALUD"/>
    <n v="1257"/>
    <n v="90"/>
    <s v="000"/>
    <s v="001"/>
    <n v="531407"/>
    <n v="1004"/>
    <s v="001"/>
    <s v="0000"/>
    <s v="0000"/>
    <n v="0"/>
    <n v="0"/>
    <n v="0"/>
    <n v="712.63"/>
    <n v="0"/>
    <n v="712.63"/>
    <s v="SI"/>
    <m/>
    <m/>
    <s v="Mayra Espinoza"/>
    <e v="#N/A"/>
    <e v="#N/A"/>
    <e v="#N/A"/>
    <e v="#N/A"/>
    <x v="8"/>
    <e v="#N/A"/>
    <e v="#N/A"/>
    <e v="#N/A"/>
  </r>
  <r>
    <x v="467"/>
    <s v="DIRECCION DISTRITAL 10D02 - ANTONIO ANTE-OTAVALO - SALUD"/>
    <s v="MSP-MSP-2022-4407-M _x000a_ IT No. MSP-DSEC-2022-098"/>
    <d v="2022-11-24T00:00:00"/>
    <s v="MSP-DPI-2022-2111-M"/>
    <d v="2022-11-30T00:00:00"/>
    <x v="0"/>
    <s v="OPTIMIZACION FOR CONFORME  MEMORANDO NRO. MSP-MSP-2022-4407-M  A FIN DE FINANCIAR ACTIVIDADES EMERGENTES DEL MSP."/>
    <s v="DIRECCION DISTRITAL 10D02 - ANTONIO ANTE-OTAVALO - SALUD"/>
    <s v="DIRECCION DISTRITAL 10D02 - ANTONIO ANTE-OTAVALO - SALUD"/>
    <s v="DIRECCION DISTRITAL 10D02 - ANTONIO ANTE-OTAVALO - SALUD"/>
    <n v="1257"/>
    <n v="90"/>
    <s v="000"/>
    <s v="001"/>
    <n v="530826"/>
    <n v="1004"/>
    <s v="001"/>
    <s v="0000"/>
    <s v="0000"/>
    <n v="0"/>
    <n v="0"/>
    <n v="0"/>
    <n v="473.28"/>
    <n v="0"/>
    <n v="473.28"/>
    <s v="SI"/>
    <m/>
    <m/>
    <s v="Mayra Espinoza"/>
    <e v="#N/A"/>
    <e v="#N/A"/>
    <e v="#N/A"/>
    <e v="#N/A"/>
    <x v="8"/>
    <e v="#N/A"/>
    <e v="#N/A"/>
    <e v="#N/A"/>
  </r>
  <r>
    <x v="467"/>
    <s v="HOSPITAL PROVINCIAL GENERAL MARTIN ICAZA"/>
    <s v="MSP-MSP-2022-4407-M _x000a_ IT No. MSP-DSEC-2022-098"/>
    <d v="2022-11-24T00:00:00"/>
    <s v="MSP-DPI-2022-2111-M"/>
    <d v="2022-11-30T00:00:00"/>
    <x v="0"/>
    <s v="OPTIMIZACION FOR CONFORME  MEMORANDO NRO. MSP-MSP-2022-4407-M  A FIN DE FINANCIAR ACTIVIDADES EMERGENTES DEL MSP."/>
    <s v="HOSPITAL PROVINCIAL GENERAL MARTIN ICAZA"/>
    <s v="HOSPITAL PROVINCIAL GENERAL MARTIN ICAZA"/>
    <s v="HOSPITAL PROVINCIAL GENERAL MARTIN ICAZA"/>
    <n v="1300"/>
    <n v="90"/>
    <s v="000"/>
    <s v="004"/>
    <n v="530810"/>
    <n v="1201"/>
    <s v="001"/>
    <s v="0000"/>
    <s v="0000"/>
    <n v="0"/>
    <n v="0"/>
    <n v="0"/>
    <n v="6201.17"/>
    <n v="0"/>
    <n v="6201.17"/>
    <s v="SI"/>
    <m/>
    <m/>
    <s v="Mayra Espinoza"/>
    <e v="#N/A"/>
    <e v="#N/A"/>
    <e v="#N/A"/>
    <e v="#N/A"/>
    <x v="8"/>
    <e v="#N/A"/>
    <e v="#N/A"/>
    <e v="#N/A"/>
  </r>
  <r>
    <x v="467"/>
    <s v="DIRECCION DISTRITAL 12D01 - BABA-BABAHOYO-MONTALVO - SALUD"/>
    <s v="MSP-MSP-2022-4407-M _x000a_ IT No. MSP-DSEC-2022-098"/>
    <d v="2022-11-24T00:00:00"/>
    <s v="MSP-DPI-2022-2111-M"/>
    <d v="2022-11-30T00:00:00"/>
    <x v="0"/>
    <s v="OPTIMIZACION FOR CONFORME  MEMORANDO NRO. MSP-MSP-2022-4407-M  A FIN DE FINANCIAR ACTIVIDADES EMERGENTES DEL MSP."/>
    <s v="DIRECCION DISTRITAL 12D01 - BABA-BABAHOYO-MONTALVO - SALUD"/>
    <s v="DIRECCION DISTRITAL 12D01 - BABA-BABAHOYO-MONTALVO - SALUD"/>
    <s v="DIRECCION DISTRITAL 12D01 - BABA-BABAHOYO-MONTALVO - SALUD"/>
    <n v="1301"/>
    <n v="90"/>
    <s v="000"/>
    <s v="003"/>
    <n v="570201"/>
    <n v="1201"/>
    <s v="001"/>
    <s v="0000"/>
    <s v="0000"/>
    <n v="0"/>
    <n v="0"/>
    <n v="0"/>
    <n v="577.94000000000005"/>
    <n v="0"/>
    <n v="577.94000000000005"/>
    <s v="SI"/>
    <m/>
    <m/>
    <s v="Mayra Espinoza"/>
    <e v="#N/A"/>
    <e v="#N/A"/>
    <e v="#N/A"/>
    <e v="#N/A"/>
    <x v="8"/>
    <e v="#N/A"/>
    <e v="#N/A"/>
    <e v="#N/A"/>
  </r>
  <r>
    <x v="467"/>
    <s v="HOSPITAL PROVINCIAL DE PORTOVIEJO"/>
    <s v="MSP-MSP-2022-4407-M _x000a_ IT No. MSP-DSEC-2022-098"/>
    <d v="2022-11-24T00:00:00"/>
    <s v="MSP-DPI-2022-2111-M"/>
    <d v="2022-11-30T00:00:00"/>
    <x v="0"/>
    <s v="OPTIMIZACION FOR CONFORME  MEMORANDO NRO. MSP-MSP-2022-4407-M  A FIN DE FINANCIAR ACTIVIDADES EMERGENTES DEL MSP."/>
    <s v="HOSPITAL PROVINCIAL DE PORTOVIEJO"/>
    <s v="HOSPITAL PROVINCIAL DE PORTOVIEJO"/>
    <s v="HOSPITAL PROVINCIAL DE PORTOVIEJO"/>
    <n v="1330"/>
    <n v="90"/>
    <s v="000"/>
    <s v="003"/>
    <n v="530810"/>
    <n v="1301"/>
    <s v="001"/>
    <s v="0000"/>
    <s v="0000"/>
    <n v="0"/>
    <n v="0"/>
    <n v="0"/>
    <n v="111854.19"/>
    <n v="0"/>
    <n v="111854.19"/>
    <s v="SI"/>
    <m/>
    <m/>
    <s v="Mayra Espinoza"/>
    <e v="#N/A"/>
    <e v="#N/A"/>
    <e v="#N/A"/>
    <e v="#N/A"/>
    <x v="8"/>
    <e v="#N/A"/>
    <e v="#N/A"/>
    <e v="#N/A"/>
  </r>
  <r>
    <x v="467"/>
    <s v="HOSPITAL GENERAL RODRIGUEZ ZAMBRANO DE MANTA"/>
    <s v="MSP-MSP-2022-4407-M _x000a_ IT No. MSP-DSEC-2022-098"/>
    <d v="2022-11-24T00:00:00"/>
    <s v="MSP-DPI-2022-2111-M"/>
    <d v="2022-11-30T00:00:00"/>
    <x v="0"/>
    <s v="OPTIMIZACION FOR CONFORME  MEMORANDO NRO. MSP-MSP-2022-4407-M  A FIN DE FINANCIAR ACTIVIDADES EMERGENTES DEL MSP."/>
    <s v="HOSPITAL GENERAL RODRIGUEZ ZAMBRANO DE MANTA"/>
    <s v="HOSPITAL GENERAL RODRIGUEZ ZAMBRANO DE MANTA"/>
    <s v="HOSPITAL GENERAL RODRIGUEZ ZAMBRANO DE MANTA"/>
    <n v="1331"/>
    <n v="90"/>
    <s v="000"/>
    <s v="003"/>
    <n v="530209"/>
    <n v="1308"/>
    <s v="001"/>
    <s v="0000"/>
    <s v="0000"/>
    <n v="0"/>
    <n v="0"/>
    <n v="0"/>
    <n v="222293.97"/>
    <n v="0"/>
    <n v="222293.97"/>
    <s v="SI"/>
    <m/>
    <m/>
    <s v="Mayra Espinoza"/>
    <e v="#N/A"/>
    <e v="#N/A"/>
    <e v="#N/A"/>
    <e v="#N/A"/>
    <x v="8"/>
    <e v="#N/A"/>
    <e v="#N/A"/>
    <e v="#N/A"/>
  </r>
  <r>
    <x v="467"/>
    <s v="HOSPITAL GENERAL RODRIGUEZ ZAMBRANO DE MANTA"/>
    <s v="MSP-MSP-2022-4407-M _x000a_ IT No. MSP-DSEC-2022-098"/>
    <d v="2022-11-24T00:00:00"/>
    <s v="MSP-DPI-2022-2111-M"/>
    <d v="2022-11-30T00:00:00"/>
    <x v="0"/>
    <s v="OPTIMIZACION FOR CONFORME  MEMORANDO NRO. MSP-MSP-2022-4407-M  A FIN DE FINANCIAR ACTIVIDADES EMERGENTES DEL MSP."/>
    <s v="HOSPITAL GENERAL RODRIGUEZ ZAMBRANO DE MANTA"/>
    <s v="HOSPITAL GENERAL RODRIGUEZ ZAMBRANO DE MANTA"/>
    <s v="HOSPITAL GENERAL RODRIGUEZ ZAMBRANO DE MANTA"/>
    <n v="1331"/>
    <n v="90"/>
    <s v="000"/>
    <s v="004"/>
    <n v="530826"/>
    <n v="1308"/>
    <s v="001"/>
    <s v="0000"/>
    <s v="0000"/>
    <n v="0"/>
    <n v="0"/>
    <n v="0"/>
    <n v="312.82"/>
    <n v="0"/>
    <n v="312.82"/>
    <s v="SI"/>
    <m/>
    <m/>
    <s v="Mayra Espinoza"/>
    <e v="#N/A"/>
    <e v="#N/A"/>
    <e v="#N/A"/>
    <e v="#N/A"/>
    <x v="8"/>
    <e v="#N/A"/>
    <e v="#N/A"/>
    <e v="#N/A"/>
  </r>
  <r>
    <x v="467"/>
    <s v="DIRECCION DISTRITAL 13D02 - JARAMIJO-MANTA MONTECRISTI - SALUD"/>
    <s v="MSP-MSP-2022-4407-M _x000a_ IT No. MSP-DSEC-2022-098"/>
    <d v="2022-11-24T00:00:00"/>
    <s v="MSP-DPI-2022-2111-M"/>
    <d v="2022-11-30T00:00:00"/>
    <x v="0"/>
    <s v="OPTIMIZACION FOR CONFORME  MEMORANDO NRO. MSP-MSP-2022-4407-M  A FIN DE FINANCIAR ACTIVIDADES EMERGENTES DEL MSP."/>
    <s v="DIRECCION DISTRITAL 13D02 - JARAMIJO-MANTA MONTECRISTI - SALUD"/>
    <s v="DIRECCION DISTRITAL 13D02 - JARAMIJO-MANTA MONTECRISTI - SALUD"/>
    <s v="DIRECCION DISTRITAL 13D02 - JARAMIJO-MANTA MONTECRISTI - SALUD"/>
    <n v="1336"/>
    <n v="90"/>
    <s v="000"/>
    <s v="003"/>
    <n v="530402"/>
    <n v="1308"/>
    <s v="001"/>
    <s v="0000"/>
    <s v="0000"/>
    <n v="0"/>
    <n v="0"/>
    <n v="0"/>
    <n v="6779"/>
    <n v="0"/>
    <n v="6779"/>
    <s v="SI"/>
    <m/>
    <m/>
    <s v="Mayra Espinoza"/>
    <e v="#N/A"/>
    <e v="#N/A"/>
    <e v="#N/A"/>
    <e v="#N/A"/>
    <x v="8"/>
    <e v="#N/A"/>
    <e v="#N/A"/>
    <e v="#N/A"/>
  </r>
  <r>
    <x v="467"/>
    <s v="DIRECCION DISTRITAL 13D06 - JUNIN-BOLIVAR - SALUD"/>
    <s v="MSP-MSP-2022-4407-M _x000a_ IT No. MSP-DSEC-2022-098"/>
    <d v="2022-11-24T00:00:00"/>
    <s v="MSP-DPI-2022-2111-M"/>
    <d v="2022-11-30T00:00:00"/>
    <x v="0"/>
    <s v="OPTIMIZACION FOR CONFORME  MEMORANDO NRO. MSP-MSP-2022-4407-M  A FIN DE FINANCIAR ACTIVIDADES EMERGENTES DEL MSP."/>
    <s v="DIRECCION DISTRITAL 13D06 - JUNIN-BOLIVAR - SALUD"/>
    <s v="DIRECCION DISTRITAL 13D06 - JUNIN-BOLIVAR - SALUD"/>
    <s v="DIRECCION DISTRITAL 13D06 - JUNIN-BOLIVAR - SALUD"/>
    <n v="1340"/>
    <n v="90"/>
    <s v="000"/>
    <s v="003"/>
    <n v="530101"/>
    <n v="1302"/>
    <s v="001"/>
    <s v="0000"/>
    <s v="0000"/>
    <n v="0"/>
    <n v="0"/>
    <n v="0"/>
    <n v="447.98"/>
    <n v="0"/>
    <n v="447.98"/>
    <s v="SI"/>
    <m/>
    <m/>
    <s v="Mayra Espinoza"/>
    <e v="#N/A"/>
    <e v="#N/A"/>
    <e v="#N/A"/>
    <e v="#N/A"/>
    <x v="8"/>
    <e v="#N/A"/>
    <e v="#N/A"/>
    <e v="#N/A"/>
  </r>
  <r>
    <x v="467"/>
    <s v="DIRECCION DISTRITAL 13D06 - JUNIN-BOLIVAR - SALUD"/>
    <s v="MSP-MSP-2022-4407-M _x000a_ IT No. MSP-DSEC-2022-098"/>
    <d v="2022-11-24T00:00:00"/>
    <s v="MSP-DPI-2022-2111-M"/>
    <d v="2022-11-30T00:00:00"/>
    <x v="0"/>
    <s v="OPTIMIZACION FOR CONFORME  MEMORANDO NRO. MSP-MSP-2022-4407-M  A FIN DE FINANCIAR ACTIVIDADES EMERGENTES DEL MSP."/>
    <s v="DIRECCION DISTRITAL 13D06 - JUNIN-BOLIVAR - SALUD"/>
    <s v="DIRECCION DISTRITAL 13D06 - JUNIN-BOLIVAR - SALUD"/>
    <s v="DIRECCION DISTRITAL 13D06 - JUNIN-BOLIVAR - SALUD"/>
    <n v="1340"/>
    <n v="90"/>
    <s v="000"/>
    <s v="003"/>
    <n v="530204"/>
    <n v="1302"/>
    <s v="001"/>
    <s v="0000"/>
    <s v="0000"/>
    <n v="0"/>
    <n v="0"/>
    <n v="0"/>
    <n v="313.8"/>
    <n v="0"/>
    <n v="313.8"/>
    <s v="SI"/>
    <m/>
    <m/>
    <s v="Mayra Espinoza"/>
    <e v="#N/A"/>
    <e v="#N/A"/>
    <e v="#N/A"/>
    <e v="#N/A"/>
    <x v="8"/>
    <e v="#N/A"/>
    <e v="#N/A"/>
    <e v="#N/A"/>
  </r>
  <r>
    <x v="467"/>
    <s v="DIRECCION DISTRITAL 13D06 - JUNIN-BOLIVAR - SALUD"/>
    <s v="MSP-MSP-2022-4407-M _x000a_ IT No. MSP-DSEC-2022-098"/>
    <d v="2022-11-24T00:00:00"/>
    <s v="MSP-DPI-2022-2111-M"/>
    <d v="2022-11-30T00:00:00"/>
    <x v="0"/>
    <s v="OPTIMIZACION FOR CONFORME  MEMORANDO NRO. MSP-MSP-2022-4407-M  A FIN DE FINANCIAR ACTIVIDADES EMERGENTES DEL MSP."/>
    <s v="DIRECCION DISTRITAL 13D06 - JUNIN-BOLIVAR - SALUD"/>
    <s v="DIRECCION DISTRITAL 13D06 - JUNIN-BOLIVAR - SALUD"/>
    <s v="DIRECCION DISTRITAL 13D06 - JUNIN-BOLIVAR - SALUD"/>
    <n v="1340"/>
    <n v="90"/>
    <s v="000"/>
    <s v="003"/>
    <n v="530809"/>
    <n v="1302"/>
    <s v="001"/>
    <s v="0000"/>
    <s v="0000"/>
    <n v="0"/>
    <n v="0"/>
    <n v="0"/>
    <n v="792.61"/>
    <n v="0"/>
    <n v="792.61"/>
    <s v="SI"/>
    <m/>
    <m/>
    <s v="Mayra Espinoza"/>
    <e v="#N/A"/>
    <e v="#N/A"/>
    <e v="#N/A"/>
    <e v="#N/A"/>
    <x v="8"/>
    <e v="#N/A"/>
    <e v="#N/A"/>
    <e v="#N/A"/>
  </r>
  <r>
    <x v="467"/>
    <s v="DIRECCION DISTRITAL 13D12 - ROCAFUERTE-TOSAGUA - SALUD"/>
    <s v="MSP-MSP-2022-4407-M _x000a_ IT No. MSP-DSEC-2022-098"/>
    <d v="2022-11-24T00:00:00"/>
    <s v="MSP-DPI-2022-2111-M"/>
    <d v="2022-11-30T00:00:00"/>
    <x v="0"/>
    <s v="OPTIMIZACION FOR CONFORME  MEMORANDO NRO. MSP-MSP-2022-4407-M  A FIN DE FINANCIAR ACTIVIDADES EMERGENTES DEL MSP."/>
    <s v="DIRECCION DISTRITAL 13D12 - ROCAFUERTE-TOSAGUA - SALUD"/>
    <s v="DIRECCION DISTRITAL 13D12 - ROCAFUERTE-TOSAGUA - SALUD"/>
    <s v="DIRECCION DISTRITAL 13D12 - ROCAFUERTE-TOSAGUA - SALUD"/>
    <n v="1341"/>
    <n v="57"/>
    <s v="000"/>
    <s v="001"/>
    <n v="530404"/>
    <n v="1312"/>
    <s v="001"/>
    <s v="0000"/>
    <s v="0000"/>
    <n v="0"/>
    <n v="0"/>
    <n v="0"/>
    <n v="700"/>
    <n v="0"/>
    <n v="700"/>
    <s v="SI"/>
    <m/>
    <m/>
    <s v="Mayra Espinoza"/>
    <e v="#N/A"/>
    <e v="#N/A"/>
    <e v="#N/A"/>
    <e v="#N/A"/>
    <x v="8"/>
    <e v="#N/A"/>
    <e v="#N/A"/>
    <e v="#N/A"/>
  </r>
  <r>
    <x v="467"/>
    <s v="DIRECCION DISTRITAL 13D04 - 24 DE MAYO-SANTA ANA-OLMEDO - SALUD"/>
    <s v="MSP-MSP-2022-4407-M _x000a_ IT No. MSP-DSEC-2022-098"/>
    <d v="2022-11-24T00:00:00"/>
    <s v="MSP-DPI-2022-2111-M"/>
    <d v="2022-11-30T00:00:00"/>
    <x v="0"/>
    <s v="OPTIMIZACION FOR CONFORME  MEMORANDO NRO. MSP-MSP-2022-4407-M  A FIN DE FINANCIAR ACTIVIDADES EMERGENTES DEL MSP."/>
    <s v="DIRECCION DISTRITAL 13D04 - 24 DE MAYO-SANTA ANA-OLMEDO - SALUD"/>
    <s v="DIRECCION DISTRITAL 13D04 - 24 DE MAYO-SANTA ANA-OLMEDO - SALUD"/>
    <s v="DIRECCION DISTRITAL 13D04 - 24 DE MAYO-SANTA ANA-OLMEDO - SALUD"/>
    <n v="1344"/>
    <n v="90"/>
    <s v="000"/>
    <s v="003"/>
    <n v="530819"/>
    <n v="1313"/>
    <s v="001"/>
    <s v="0000"/>
    <s v="0000"/>
    <n v="0"/>
    <n v="0"/>
    <n v="0"/>
    <n v="6800"/>
    <n v="0"/>
    <n v="6800"/>
    <s v="SI"/>
    <m/>
    <m/>
    <s v="Mayra Espinoza"/>
    <e v="#N/A"/>
    <e v="#N/A"/>
    <e v="#N/A"/>
    <e v="#N/A"/>
    <x v="8"/>
    <e v="#N/A"/>
    <e v="#N/A"/>
    <e v="#N/A"/>
  </r>
  <r>
    <x v="467"/>
    <s v="DIRECCION DISTRITAL 13D04 - 24 DE MAYO-SANTA ANA-OLMEDO - SALUD"/>
    <s v="MSP-MSP-2022-4407-M _x000a_ IT No. MSP-DSEC-2022-098"/>
    <d v="2022-11-24T00:00:00"/>
    <s v="MSP-DPI-2022-2111-M"/>
    <d v="2022-11-30T00:00:00"/>
    <x v="0"/>
    <s v="OPTIMIZACION FOR CONFORME  MEMORANDO NRO. MSP-MSP-2022-4407-M  A FIN DE FINANCIAR ACTIVIDADES EMERGENTES DEL MSP."/>
    <s v="DIRECCION DISTRITAL 13D04 - 24 DE MAYO-SANTA ANA-OLMEDO - SALUD"/>
    <s v="DIRECCION DISTRITAL 13D04 - 24 DE MAYO-SANTA ANA-OLMEDO - SALUD"/>
    <s v="DIRECCION DISTRITAL 13D04 - 24 DE MAYO-SANTA ANA-OLMEDO - SALUD"/>
    <n v="1344"/>
    <n v="90"/>
    <s v="000"/>
    <s v="003"/>
    <n v="530209"/>
    <n v="1313"/>
    <s v="001"/>
    <s v="0000"/>
    <s v="0000"/>
    <n v="0"/>
    <n v="0"/>
    <n v="0"/>
    <n v="10015.549999999999"/>
    <n v="0"/>
    <n v="10015.549999999999"/>
    <s v="SI"/>
    <m/>
    <m/>
    <s v="Mayra Espinoza"/>
    <e v="#N/A"/>
    <e v="#N/A"/>
    <e v="#N/A"/>
    <e v="#N/A"/>
    <x v="8"/>
    <e v="#N/A"/>
    <e v="#N/A"/>
    <e v="#N/A"/>
  </r>
  <r>
    <x v="467"/>
    <s v="DIRECCION DISTRITAL 14D03 - LOGRONO-SUCUA - SALUD"/>
    <s v="MSP-MSP-2022-4407-M _x000a_ IT No. MSP-DSEC-2022-098"/>
    <d v="2022-11-24T00:00:00"/>
    <s v="MSP-DPI-2022-2111-M"/>
    <d v="2022-11-30T00:00:00"/>
    <x v="0"/>
    <s v="OPTIMIZACION FOR CONFORME  MEMORANDO NRO. MSP-MSP-2022-4407-M  A FIN DE FINANCIAR ACTIVIDADES EMERGENTES DEL MSP."/>
    <s v="DIRECCION DISTRITAL 14D03 - LOGRONO-SUCUA - SALUD"/>
    <s v="DIRECCION DISTRITAL 14D03 - LOGRONO-SUCUA - SALUD"/>
    <s v="DIRECCION DISTRITAL 14D03 - LOGRONO-SUCUA - SALUD"/>
    <n v="1365"/>
    <n v="90"/>
    <s v="000"/>
    <s v="001"/>
    <n v="530809"/>
    <n v="1406"/>
    <s v="001"/>
    <s v="0000"/>
    <s v="0000"/>
    <n v="0"/>
    <n v="0"/>
    <n v="0"/>
    <n v="873.33"/>
    <n v="0"/>
    <n v="873.33"/>
    <s v="SI"/>
    <m/>
    <m/>
    <s v="Mayra Espinoza"/>
    <e v="#N/A"/>
    <e v="#N/A"/>
    <e v="#N/A"/>
    <e v="#N/A"/>
    <x v="8"/>
    <e v="#N/A"/>
    <e v="#N/A"/>
    <e v="#N/A"/>
  </r>
  <r>
    <x v="467"/>
    <s v="DIRECCION DISTRITAL  15D02 - EL CHACO-QUIJOS - SALUD"/>
    <s v="MSP-MSP-2022-4407-M _x000a_ IT No. MSP-DSEC-2022-098"/>
    <d v="2022-11-24T00:00:00"/>
    <s v="MSP-DPI-2022-2111-M"/>
    <d v="2022-11-30T00:00:00"/>
    <x v="0"/>
    <s v="OPTIMIZACION FOR CONFORME  MEMORANDO NRO. MSP-MSP-2022-4407-M  A FIN DE FINANCIAR ACTIVIDADES EMERGENTES DEL MSP."/>
    <s v="DIRECCION DISTRITAL  15D02 - EL CHACO-QUIJOS - SALUD"/>
    <s v="DIRECCION DISTRITAL  15D02 - EL CHACO-QUIJOS - SALUD"/>
    <s v="DIRECCION DISTRITAL  15D02 - EL CHACO-QUIJOS - SALUD"/>
    <n v="1382"/>
    <n v="90"/>
    <s v="000"/>
    <s v="004"/>
    <n v="530209"/>
    <n v="1507"/>
    <s v="001"/>
    <s v="0000"/>
    <s v="0000"/>
    <n v="0"/>
    <n v="0"/>
    <n v="0"/>
    <n v="6625.67"/>
    <n v="0"/>
    <n v="6625.67"/>
    <s v="SI"/>
    <m/>
    <m/>
    <s v="Mayra Espinoza"/>
    <e v="#N/A"/>
    <e v="#N/A"/>
    <e v="#N/A"/>
    <e v="#N/A"/>
    <x v="8"/>
    <e v="#N/A"/>
    <e v="#N/A"/>
    <e v="#N/A"/>
  </r>
  <r>
    <x v="467"/>
    <s v="DIRECCION DISTRITAL 17D10 - CAYAMBE-PEDRO MONCAYO - SALUD"/>
    <s v="MSP-MSP-2022-4407-M _x000a_ IT No. MSP-DSEC-2022-098"/>
    <d v="2022-11-24T00:00:00"/>
    <s v="MSP-DPI-2022-2111-M"/>
    <d v="2022-11-30T00:00:00"/>
    <x v="0"/>
    <s v="OPTIMIZACION FOR CONFORME  MEMORANDO NRO. MSP-MSP-2022-4407-M  A FIN DE FINANCIAR ACTIVIDADES EMERGENTES DEL MSP."/>
    <s v="DIRECCION DISTRITAL 17D10 - CAYAMBE-PEDRO MONCAYO - SALUD"/>
    <s v="DIRECCION DISTRITAL 17D10 - CAYAMBE-PEDRO MONCAYO - SALUD"/>
    <s v="DIRECCION DISTRITAL 17D10 - CAYAMBE-PEDRO MONCAYO - SALUD"/>
    <n v="1442"/>
    <n v="90"/>
    <s v="000"/>
    <s v="001"/>
    <n v="530703"/>
    <n v="1702"/>
    <s v="001"/>
    <s v="0000"/>
    <s v="0000"/>
    <n v="0"/>
    <n v="0"/>
    <n v="0"/>
    <n v="540"/>
    <n v="0"/>
    <n v="540"/>
    <s v="SI"/>
    <m/>
    <m/>
    <s v="Mayra Espinoza"/>
    <e v="#N/A"/>
    <e v="#N/A"/>
    <e v="#N/A"/>
    <e v="#N/A"/>
    <x v="8"/>
    <e v="#N/A"/>
    <e v="#N/A"/>
    <e v="#N/A"/>
  </r>
  <r>
    <x v="467"/>
    <s v="DIRECCION DISTRITAL 17D10 - CAYAMBE-PEDRO MONCAYO - SALUD"/>
    <s v="MSP-MSP-2022-4407-M _x000a_ IT No. MSP-DSEC-2022-098"/>
    <d v="2022-11-24T00:00:00"/>
    <s v="MSP-DPI-2022-2111-M"/>
    <d v="2022-11-30T00:00:00"/>
    <x v="0"/>
    <s v="OPTIMIZACION FOR CONFORME  MEMORANDO NRO. MSP-MSP-2022-4407-M  A FIN DE FINANCIAR ACTIVIDADES EMERGENTES DEL MSP."/>
    <s v="DIRECCION DISTRITAL 17D10 - CAYAMBE-PEDRO MONCAYO - SALUD"/>
    <s v="DIRECCION DISTRITAL 17D10 - CAYAMBE-PEDRO MONCAYO - SALUD"/>
    <s v="DIRECCION DISTRITAL 17D10 - CAYAMBE-PEDRO MONCAYO - SALUD"/>
    <n v="1442"/>
    <n v="90"/>
    <s v="000"/>
    <s v="001"/>
    <n v="530826"/>
    <n v="1702"/>
    <s v="001"/>
    <s v="0000"/>
    <s v="0000"/>
    <n v="0"/>
    <n v="0"/>
    <n v="0"/>
    <n v="1820.39"/>
    <n v="0"/>
    <n v="1820.39"/>
    <s v="SI"/>
    <m/>
    <m/>
    <s v="Mayra Espinoza"/>
    <e v="#N/A"/>
    <e v="#N/A"/>
    <e v="#N/A"/>
    <e v="#N/A"/>
    <x v="8"/>
    <e v="#N/A"/>
    <e v="#N/A"/>
    <e v="#N/A"/>
  </r>
  <r>
    <x v="467"/>
    <s v="DIRECCION DISTRITAL 17D10 - CAYAMBE-PEDRO MONCAYO - SALUD"/>
    <s v="MSP-MSP-2022-4407-M _x000a_ IT No. MSP-DSEC-2022-098"/>
    <d v="2022-11-24T00:00:00"/>
    <s v="MSP-DPI-2022-2111-M"/>
    <d v="2022-11-30T00:00:00"/>
    <x v="0"/>
    <s v="OPTIMIZACION FOR CONFORME  MEMORANDO NRO. MSP-MSP-2022-4407-M  A FIN DE FINANCIAR ACTIVIDADES EMERGENTES DEL MSP."/>
    <s v="DIRECCION DISTRITAL 17D10 - CAYAMBE-PEDRO MONCAYO - SALUD"/>
    <s v="DIRECCION DISTRITAL 17D10 - CAYAMBE-PEDRO MONCAYO - SALUD"/>
    <s v="DIRECCION DISTRITAL 17D10 - CAYAMBE-PEDRO MONCAYO - SALUD"/>
    <n v="1442"/>
    <n v="90"/>
    <s v="000"/>
    <s v="001"/>
    <n v="530809"/>
    <n v="1702"/>
    <s v="001"/>
    <s v="0000"/>
    <s v="0000"/>
    <n v="0"/>
    <n v="0"/>
    <n v="0"/>
    <n v="1499.99"/>
    <n v="0"/>
    <n v="1499.99"/>
    <s v="SI"/>
    <m/>
    <m/>
    <s v="Mayra Espinoza"/>
    <e v="#N/A"/>
    <e v="#N/A"/>
    <e v="#N/A"/>
    <e v="#N/A"/>
    <x v="8"/>
    <e v="#N/A"/>
    <e v="#N/A"/>
    <e v="#N/A"/>
  </r>
  <r>
    <x v="467"/>
    <s v="DIRECCION DISTRITAL 17D11 - MEJIA-RUMINAHUI - SALUD"/>
    <s v="MSP-MSP-2022-4407-M _x000a_ IT No. MSP-DSEC-2022-098"/>
    <d v="2022-11-24T00:00:00"/>
    <s v="MSP-DPI-2022-2111-M"/>
    <d v="2022-11-30T00:00:00"/>
    <x v="0"/>
    <s v="OPTIMIZACION FOR CONFORME  MEMORANDO NRO. MSP-MSP-2022-4407-M  A FIN DE FINANCIAR ACTIVIDADES EMERGENTES DEL MSP."/>
    <s v="DIRECCION DISTRITAL 17D11 - MEJIA-RUMINAHUI - SALUD"/>
    <s v="DIRECCION DISTRITAL 17D11 - MEJIA-RUMINAHUI - SALUD"/>
    <s v="DIRECCION DISTRITAL 17D11 - MEJIA-RUMINAHUI - SALUD"/>
    <n v="1445"/>
    <n v="90"/>
    <s v="000"/>
    <s v="001"/>
    <n v="530809"/>
    <n v="1705"/>
    <s v="001"/>
    <s v="0000"/>
    <s v="0000"/>
    <n v="0"/>
    <n v="0"/>
    <n v="0"/>
    <n v="13879"/>
    <n v="0"/>
    <n v="13879"/>
    <s v="SI"/>
    <m/>
    <m/>
    <s v="Mayra Espinoza"/>
    <e v="#N/A"/>
    <e v="#N/A"/>
    <e v="#N/A"/>
    <e v="#N/A"/>
    <x v="8"/>
    <e v="#N/A"/>
    <e v="#N/A"/>
    <e v="#N/A"/>
  </r>
  <r>
    <x v="467"/>
    <s v="DIRECCION DISTRITAL 17D11 - MEJIA-RUMINAHUI - SALUD"/>
    <s v="MSP-MSP-2022-4407-M _x000a_ IT No. MSP-DSEC-2022-098"/>
    <d v="2022-11-24T00:00:00"/>
    <s v="MSP-DPI-2022-2111-M"/>
    <d v="2022-11-30T00:00:00"/>
    <x v="0"/>
    <s v="OPTIMIZACION FOR CONFORME  MEMORANDO NRO. MSP-MSP-2022-4407-M  A FIN DE FINANCIAR ACTIVIDADES EMERGENTES DEL MSP."/>
    <s v="DIRECCION DISTRITAL 17D11 - MEJIA-RUMINAHUI - SALUD"/>
    <s v="DIRECCION DISTRITAL 17D11 - MEJIA-RUMINAHUI - SALUD"/>
    <s v="DIRECCION DISTRITAL 17D11 - MEJIA-RUMINAHUI - SALUD"/>
    <n v="1445"/>
    <n v="57"/>
    <s v="000"/>
    <s v="001"/>
    <n v="530813"/>
    <n v="1705"/>
    <s v="001"/>
    <s v="0000"/>
    <s v="0000"/>
    <n v="0"/>
    <n v="0"/>
    <n v="0"/>
    <n v="25881.65"/>
    <n v="0"/>
    <n v="25881.65"/>
    <s v="SI"/>
    <m/>
    <m/>
    <s v="Mayra Espinoza"/>
    <e v="#N/A"/>
    <e v="#N/A"/>
    <e v="#N/A"/>
    <e v="#N/A"/>
    <x v="8"/>
    <e v="#N/A"/>
    <e v="#N/A"/>
    <e v="#N/A"/>
  </r>
  <r>
    <x v="467"/>
    <s v="DIRECCION DISTRITAL 17D11 - MEJIA-RUMINAHUI - SALUD"/>
    <s v="MSP-MSP-2022-4407-M _x000a_ IT No. MSP-DSEC-2022-098"/>
    <d v="2022-11-24T00:00:00"/>
    <s v="MSP-DPI-2022-2111-M"/>
    <d v="2022-11-30T00:00:00"/>
    <x v="0"/>
    <s v="OPTIMIZACION FOR CONFORME  MEMORANDO NRO. MSP-MSP-2022-4407-M  A FIN DE FINANCIAR ACTIVIDADES EMERGENTES DEL MSP."/>
    <s v="DIRECCION DISTRITAL 17D11 - MEJIA-RUMINAHUI - SALUD"/>
    <s v="DIRECCION DISTRITAL 17D11 - MEJIA-RUMINAHUI - SALUD"/>
    <s v="DIRECCION DISTRITAL 17D11 - MEJIA-RUMINAHUI - SALUD"/>
    <n v="1445"/>
    <n v="57"/>
    <s v="000"/>
    <s v="001"/>
    <n v="530404"/>
    <n v="1705"/>
    <s v="001"/>
    <s v="0000"/>
    <s v="0000"/>
    <n v="0"/>
    <n v="0"/>
    <n v="0"/>
    <n v="4071.8"/>
    <n v="0"/>
    <n v="4071.8"/>
    <s v="SI"/>
    <m/>
    <m/>
    <s v="Mayra Espinoza"/>
    <e v="#N/A"/>
    <e v="#N/A"/>
    <e v="#N/A"/>
    <e v="#N/A"/>
    <x v="8"/>
    <e v="#N/A"/>
    <e v="#N/A"/>
    <e v="#N/A"/>
  </r>
  <r>
    <x v="467"/>
    <s v="DIRECCION DISTRITAL 17D11 - MEJIA-RUMINAHUI - SALUD"/>
    <s v="MSP-MSP-2022-4407-M _x000a_ IT No. MSP-DSEC-2022-098"/>
    <d v="2022-11-24T00:00:00"/>
    <s v="MSP-DPI-2022-2111-M"/>
    <d v="2022-11-30T00:00:00"/>
    <x v="0"/>
    <s v="OPTIMIZACION FOR CONFORME  MEMORANDO NRO. MSP-MSP-2022-4407-M  A FIN DE FINANCIAR ACTIVIDADES EMERGENTES DEL MSP."/>
    <s v="DIRECCION DISTRITAL 17D11 - MEJIA-RUMINAHUI - SALUD"/>
    <s v="DIRECCION DISTRITAL 17D11 - MEJIA-RUMINAHUI - SALUD"/>
    <s v="DIRECCION DISTRITAL 17D11 - MEJIA-RUMINAHUI - SALUD"/>
    <n v="1445"/>
    <n v="56"/>
    <s v="000"/>
    <s v="001"/>
    <n v="530810"/>
    <n v="1705"/>
    <s v="001"/>
    <s v="0000"/>
    <s v="0000"/>
    <n v="0"/>
    <n v="0"/>
    <n v="0"/>
    <n v="951.75"/>
    <n v="0"/>
    <n v="951.75"/>
    <s v="SI"/>
    <m/>
    <m/>
    <s v="Mayra Espinoza"/>
    <e v="#N/A"/>
    <e v="#N/A"/>
    <e v="#N/A"/>
    <e v="#N/A"/>
    <x v="8"/>
    <e v="#N/A"/>
    <e v="#N/A"/>
    <e v="#N/A"/>
  </r>
  <r>
    <x v="467"/>
    <s v="DIRECCION DISTRITAL 17D11 - MEJIA-RUMINAHUI - SALUD"/>
    <s v="MSP-MSP-2022-4407-M _x000a_ IT No. MSP-DSEC-2022-098"/>
    <d v="2022-11-24T00:00:00"/>
    <s v="MSP-DPI-2022-2111-M"/>
    <d v="2022-11-30T00:00:00"/>
    <x v="0"/>
    <s v="OPTIMIZACION FOR CONFORME  MEMORANDO NRO. MSP-MSP-2022-4407-M  A FIN DE FINANCIAR ACTIVIDADES EMERGENTES DEL MSP."/>
    <s v="DIRECCION DISTRITAL 17D11 - MEJIA-RUMINAHUI - SALUD"/>
    <s v="DIRECCION DISTRITAL 17D11 - MEJIA-RUMINAHUI - SALUD"/>
    <s v="DIRECCION DISTRITAL 17D11 - MEJIA-RUMINAHUI - SALUD"/>
    <n v="1445"/>
    <n v="90"/>
    <s v="000"/>
    <s v="001"/>
    <n v="530810"/>
    <n v="1705"/>
    <s v="001"/>
    <s v="0000"/>
    <s v="0000"/>
    <n v="0"/>
    <n v="0"/>
    <n v="0"/>
    <n v="2432.02"/>
    <n v="0"/>
    <n v="2432.02"/>
    <s v="SI"/>
    <m/>
    <m/>
    <s v="Mayra Espinoza"/>
    <e v="#N/A"/>
    <e v="#N/A"/>
    <e v="#N/A"/>
    <e v="#N/A"/>
    <x v="8"/>
    <e v="#N/A"/>
    <e v="#N/A"/>
    <e v="#N/A"/>
  </r>
  <r>
    <x v="467"/>
    <s v="DIRECCION DISTRITAL 17D11 - MEJIA-RUMINAHUI - SALUD"/>
    <s v="MSP-MSP-2022-4407-M _x000a_ IT No. MSP-DSEC-2022-098"/>
    <d v="2022-11-24T00:00:00"/>
    <s v="MSP-DPI-2022-2111-M"/>
    <d v="2022-11-30T00:00:00"/>
    <x v="0"/>
    <s v="OPTIMIZACION FOR CONFORME  MEMORANDO NRO. MSP-MSP-2022-4407-M  A FIN DE FINANCIAR ACTIVIDADES EMERGENTES DEL MSP."/>
    <s v="DIRECCION DISTRITAL 17D11 - MEJIA-RUMINAHUI - SALUD"/>
    <s v="DIRECCION DISTRITAL 17D11 - MEJIA-RUMINAHUI - SALUD"/>
    <s v="DIRECCION DISTRITAL 17D11 - MEJIA-RUMINAHUI - SALUD"/>
    <n v="1445"/>
    <n v="90"/>
    <s v="000"/>
    <s v="004"/>
    <n v="530810"/>
    <n v="1705"/>
    <s v="001"/>
    <s v="0000"/>
    <s v="0000"/>
    <n v="0"/>
    <n v="0"/>
    <n v="0"/>
    <n v="12866.5"/>
    <n v="0"/>
    <n v="12866.5"/>
    <s v="SI"/>
    <m/>
    <m/>
    <s v="Mayra Espinoza"/>
    <e v="#N/A"/>
    <e v="#N/A"/>
    <e v="#N/A"/>
    <e v="#N/A"/>
    <x v="8"/>
    <e v="#N/A"/>
    <e v="#N/A"/>
    <e v="#N/A"/>
  </r>
  <r>
    <x v="467"/>
    <s v="DIRECCION DISTRITAL 23D01 - PARROQUIAS URBANAS (RIO VERDE A CHIGUILPE) Y PARROQUIAS RURALES (ALLURIQUIN A PERIFERIA) - SALUD"/>
    <s v="MSP-MSP-2022-4407-M _x000a_ IT No. MSP-DSEC-2022-098"/>
    <d v="2022-11-24T00:00:00"/>
    <s v="MSP-DPI-2022-2111-M"/>
    <d v="2022-11-30T00:00:00"/>
    <x v="0"/>
    <s v="OPTIMIZACION FOR CONFORME  MEMORANDO NRO. MSP-MSP-2022-4407-M  A FIN DE FINANCIAR ACTIVIDADES EMERGENTES DEL MSP."/>
    <s v="DIRECCION DISTRITAL 23D01 - PARROQUIAS URBANAS (RIO VERDE A CHIGUILPE) Y PARROQUIAS RURALES (ALLURIQUIN A PERIFERIA) - SALUD"/>
    <s v="DIRECCION DISTRITAL 23D01 - PARROQUIAS URBANAS (RIO VERDE A CHIGUILPE) Y PARROQUIAS RURALES (ALLURIQUIN A PERIFERIA) - SALUD"/>
    <s v="DIRECCION DISTRITAL 23D01 - PARROQUIAS URBANAS (RIO VERDE A CHIGUILPE) Y PARROQUIAS RURALES (ALLURIQUIN A PERIFERIA) - SALUD"/>
    <n v="1447"/>
    <n v="90"/>
    <s v="000"/>
    <s v="003"/>
    <n v="531404"/>
    <n v="2301"/>
    <s v="001"/>
    <s v="0000"/>
    <s v="0000"/>
    <n v="0"/>
    <n v="0"/>
    <n v="0"/>
    <n v="3230"/>
    <n v="0"/>
    <n v="3230"/>
    <s v="SI"/>
    <m/>
    <m/>
    <s v="Mayra Espinoza"/>
    <e v="#N/A"/>
    <e v="#N/A"/>
    <e v="#N/A"/>
    <e v="#N/A"/>
    <x v="8"/>
    <e v="#N/A"/>
    <e v="#N/A"/>
    <e v="#N/A"/>
  </r>
  <r>
    <x v="467"/>
    <s v="DIRECCION DISTRITAL 23D01 - PARROQUIAS URBANAS (RIO VERDE A CHIGUILPE) Y PARROQUIAS RURALES (ALLURIQUIN A PERIFERIA) - SALUD"/>
    <s v="MSP-MSP-2022-4407-M _x000a_ IT No. MSP-DSEC-2022-098"/>
    <d v="2022-11-24T00:00:00"/>
    <s v="MSP-DPI-2022-2111-M"/>
    <d v="2022-11-30T00:00:00"/>
    <x v="0"/>
    <s v="OPTIMIZACION FOR CONFORME  MEMORANDO NRO. MSP-MSP-2022-4407-M  A FIN DE FINANCIAR ACTIVIDADES EMERGENTES DEL MSP."/>
    <s v="DIRECCION DISTRITAL 23D01 - PARROQUIAS URBANAS (RIO VERDE A CHIGUILPE) Y PARROQUIAS RURALES (ALLURIQUIN A PERIFERIA) - SALUD"/>
    <s v="DIRECCION DISTRITAL 23D01 - PARROQUIAS URBANAS (RIO VERDE A CHIGUILPE) Y PARROQUIAS RURALES (ALLURIQUIN A PERIFERIA) - SALUD"/>
    <s v="DIRECCION DISTRITAL 23D01 - PARROQUIAS URBANAS (RIO VERDE A CHIGUILPE) Y PARROQUIAS RURALES (ALLURIQUIN A PERIFERIA) - SALUD"/>
    <n v="1447"/>
    <n v="90"/>
    <s v="000"/>
    <s v="004"/>
    <n v="530826"/>
    <n v="2301"/>
    <s v="001"/>
    <s v="0000"/>
    <s v="0000"/>
    <n v="0"/>
    <n v="0"/>
    <n v="0"/>
    <n v="3098.5"/>
    <n v="0"/>
    <n v="3098.5"/>
    <s v="SI"/>
    <m/>
    <m/>
    <s v="Mayra Espinoza"/>
    <e v="#N/A"/>
    <e v="#N/A"/>
    <e v="#N/A"/>
    <e v="#N/A"/>
    <x v="8"/>
    <e v="#N/A"/>
    <e v="#N/A"/>
    <e v="#N/A"/>
  </r>
  <r>
    <x v="467"/>
    <s v="HOSPITAL PROVINCIAL GENERAL DOCENTE DE AMBATO"/>
    <s v="MSP-MSP-2022-4407-M _x000a_ IT No. MSP-DSEC-2022-098"/>
    <d v="2022-11-24T00:00:00"/>
    <s v="MSP-DPI-2022-2111-M"/>
    <d v="2022-11-30T00:00:00"/>
    <x v="0"/>
    <s v="OPTIMIZACION FOR CONFORME  MEMORANDO NRO. MSP-MSP-2022-4407-M  A FIN DE FINANCIAR ACTIVIDADES EMERGENTES DEL MSP."/>
    <s v="HOSPITAL PROVINCIAL GENERAL DOCENTE DE AMBATO"/>
    <s v="HOSPITAL PROVINCIAL GENERAL DOCENTE DE AMBATO"/>
    <s v="HOSPITAL PROVINCIAL GENERAL DOCENTE DE AMBATO"/>
    <n v="1460"/>
    <n v="57"/>
    <s v="000"/>
    <s v="001"/>
    <n v="530813"/>
    <n v="1801"/>
    <s v="001"/>
    <s v="0000"/>
    <s v="0000"/>
    <n v="0"/>
    <n v="0"/>
    <n v="0"/>
    <n v="1016"/>
    <n v="0"/>
    <n v="1016"/>
    <s v="SI"/>
    <m/>
    <m/>
    <s v="Mayra Espinoza"/>
    <e v="#N/A"/>
    <e v="#N/A"/>
    <e v="#N/A"/>
    <e v="#N/A"/>
    <x v="8"/>
    <e v="#N/A"/>
    <e v="#N/A"/>
    <e v="#N/A"/>
  </r>
  <r>
    <x v="467"/>
    <s v="HOSPITAL PROVINCIAL GENERAL DOCENTE DE AMBATO"/>
    <s v="MSP-MSP-2022-4407-M _x000a_ IT No. MSP-DSEC-2022-098"/>
    <d v="2022-11-24T00:00:00"/>
    <s v="MSP-DPI-2022-2111-M"/>
    <d v="2022-11-30T00:00:00"/>
    <x v="0"/>
    <s v="OPTIMIZACION FOR CONFORME  MEMORANDO NRO. MSP-MSP-2022-4407-M  A FIN DE FINANCIAR ACTIVIDADES EMERGENTES DEL MSP."/>
    <s v="HOSPITAL PROVINCIAL GENERAL DOCENTE DE AMBATO"/>
    <s v="HOSPITAL PROVINCIAL GENERAL DOCENTE DE AMBATO"/>
    <s v="HOSPITAL PROVINCIAL GENERAL DOCENTE DE AMBATO"/>
    <n v="1460"/>
    <n v="90"/>
    <s v="000"/>
    <s v="001"/>
    <n v="530826"/>
    <n v="1801"/>
    <s v="001"/>
    <s v="0000"/>
    <s v="0000"/>
    <n v="0"/>
    <n v="0"/>
    <n v="0"/>
    <n v="12712.6"/>
    <n v="0"/>
    <n v="12712.6"/>
    <s v="SI"/>
    <m/>
    <m/>
    <s v="Mayra Espinoza"/>
    <e v="#N/A"/>
    <e v="#N/A"/>
    <e v="#N/A"/>
    <e v="#N/A"/>
    <x v="8"/>
    <e v="#N/A"/>
    <e v="#N/A"/>
    <e v="#N/A"/>
  </r>
  <r>
    <x v="467"/>
    <s v="HOSPITAL PROVINCIAL GENERAL DOCENTE DE AMBATO"/>
    <s v="MSP-MSP-2022-4407-M _x000a_ IT No. MSP-DSEC-2022-098"/>
    <d v="2022-11-24T00:00:00"/>
    <s v="MSP-DPI-2022-2111-M"/>
    <d v="2022-11-30T00:00:00"/>
    <x v="0"/>
    <s v="OPTIMIZACION FOR CONFORME  MEMORANDO NRO. MSP-MSP-2022-4407-M  A FIN DE FINANCIAR ACTIVIDADES EMERGENTES DEL MSP."/>
    <s v="HOSPITAL PROVINCIAL GENERAL DOCENTE DE AMBATO"/>
    <s v="HOSPITAL PROVINCIAL GENERAL DOCENTE DE AMBATO"/>
    <s v="HOSPITAL PROVINCIAL GENERAL DOCENTE DE AMBATO"/>
    <n v="1460"/>
    <n v="90"/>
    <s v="000"/>
    <s v="004"/>
    <n v="530809"/>
    <n v="1801"/>
    <s v="001"/>
    <s v="0000"/>
    <s v="0000"/>
    <n v="0"/>
    <n v="0"/>
    <n v="0"/>
    <n v="8762"/>
    <n v="0"/>
    <n v="8762"/>
    <s v="SI"/>
    <m/>
    <m/>
    <s v="Mayra Espinoza"/>
    <e v="#N/A"/>
    <e v="#N/A"/>
    <e v="#N/A"/>
    <e v="#N/A"/>
    <x v="8"/>
    <e v="#N/A"/>
    <e v="#N/A"/>
    <e v="#N/A"/>
  </r>
  <r>
    <x v="467"/>
    <s v="HOSPITAL PROVINCIAL GENERAL DOCENTE DE AMBATO"/>
    <s v="MSP-MSP-2022-4407-M _x000a_ IT No. MSP-DSEC-2022-098"/>
    <d v="2022-11-24T00:00:00"/>
    <s v="MSP-DPI-2022-2111-M"/>
    <d v="2022-11-30T00:00:00"/>
    <x v="0"/>
    <s v="OPTIMIZACION FOR CONFORME  MEMORANDO NRO. MSP-MSP-2022-4407-M  A FIN DE FINANCIAR ACTIVIDADES EMERGENTES DEL MSP."/>
    <s v="HOSPITAL PROVINCIAL GENERAL DOCENTE DE AMBATO"/>
    <s v="HOSPITAL PROVINCIAL GENERAL DOCENTE DE AMBATO"/>
    <s v="HOSPITAL PROVINCIAL GENERAL DOCENTE DE AMBATO"/>
    <n v="1460"/>
    <n v="90"/>
    <s v="000"/>
    <s v="004"/>
    <n v="530826"/>
    <n v="1801"/>
    <s v="001"/>
    <s v="0000"/>
    <s v="0000"/>
    <n v="0"/>
    <n v="0"/>
    <n v="0"/>
    <n v="49155.46"/>
    <n v="0"/>
    <n v="49155.46"/>
    <s v="SI"/>
    <m/>
    <m/>
    <s v="Mayra Espinoza"/>
    <e v="#N/A"/>
    <e v="#N/A"/>
    <e v="#N/A"/>
    <e v="#N/A"/>
    <x v="8"/>
    <e v="#N/A"/>
    <e v="#N/A"/>
    <e v="#N/A"/>
  </r>
  <r>
    <x v="467"/>
    <s v="DIRECCION DISTRITAL 18D04 - PATATE-SAN PEDRO DE PELILEO - SALUD"/>
    <s v="MSP-MSP-2022-4407-M _x000a_ IT No. MSP-DSEC-2022-098"/>
    <d v="2022-11-24T00:00:00"/>
    <s v="MSP-DPI-2022-2111-M"/>
    <d v="2022-11-30T00:00:00"/>
    <x v="0"/>
    <s v="OPTIMIZACION FOR CONFORME  MEMORANDO NRO. MSP-MSP-2022-4407-M  A FIN DE FINANCIAR ACTIVIDADES EMERGENTES DEL MSP."/>
    <s v="DIRECCION DISTRITAL 18D04 - PATATE-SAN PEDRO DE PELILEO - SALUD"/>
    <s v="DIRECCION DISTRITAL 18D04 - PATATE-SAN PEDRO DE PELILEO - SALUD"/>
    <s v="DIRECCION DISTRITAL 18D04 - PATATE-SAN PEDRO DE PELILEO - SALUD"/>
    <n v="1465"/>
    <n v="90"/>
    <s v="000"/>
    <s v="001"/>
    <n v="530826"/>
    <n v="1807"/>
    <s v="001"/>
    <s v="0000"/>
    <s v="0000"/>
    <n v="0"/>
    <n v="0"/>
    <n v="0"/>
    <n v="5515.94"/>
    <n v="0"/>
    <n v="5515.94"/>
    <s v="SI"/>
    <m/>
    <m/>
    <s v="Mayra Espinoza"/>
    <e v="#N/A"/>
    <e v="#N/A"/>
    <e v="#N/A"/>
    <e v="#N/A"/>
    <x v="8"/>
    <e v="#N/A"/>
    <e v="#N/A"/>
    <e v="#N/A"/>
  </r>
  <r>
    <x v="467"/>
    <s v="HOSPITAL MOVIL N 2"/>
    <s v="MSP-MSP-2022-4407-M _x000a_ IT No. MSP-DSEC-2022-098"/>
    <d v="2022-11-24T00:00:00"/>
    <s v="MSP-DPI-2022-2111-M"/>
    <d v="2022-11-30T00:00:00"/>
    <x v="0"/>
    <s v="OPTIMIZACION FOR CONFORME  MEMORANDO NRO. MSP-MSP-2022-4407-M  A FIN DE FINANCIAR ACTIVIDADES EMERGENTES DEL MSP."/>
    <s v="HOSPITAL MOVIL N 2"/>
    <s v="HOSPITAL MOVIL N 2"/>
    <s v="HOSPITAL MOVIL N 2"/>
    <n v="1602"/>
    <n v="90"/>
    <s v="000"/>
    <s v="001"/>
    <n v="530809"/>
    <n v="1701"/>
    <s v="001"/>
    <s v="0000"/>
    <s v="0000"/>
    <n v="0"/>
    <n v="0"/>
    <n v="0"/>
    <n v="1320"/>
    <n v="0"/>
    <n v="1320"/>
    <s v="SI"/>
    <m/>
    <m/>
    <s v="Mayra Espinoza"/>
    <e v="#N/A"/>
    <e v="#N/A"/>
    <e v="#N/A"/>
    <e v="#N/A"/>
    <x v="8"/>
    <e v="#N/A"/>
    <e v="#N/A"/>
    <e v="#N/A"/>
  </r>
  <r>
    <x v="467"/>
    <s v="HOSPITAL MOVIL N 2"/>
    <s v="MSP-MSP-2022-4407-M _x000a_ IT No. MSP-DSEC-2022-098"/>
    <d v="2022-11-24T00:00:00"/>
    <s v="MSP-DPI-2022-2111-M"/>
    <d v="2022-11-30T00:00:00"/>
    <x v="0"/>
    <s v="OPTIMIZACION FOR CONFORME  MEMORANDO NRO. MSP-MSP-2022-4407-M  A FIN DE FINANCIAR ACTIVIDADES EMERGENTES DEL MSP."/>
    <s v="HOSPITAL MOVIL N 2"/>
    <s v="HOSPITAL MOVIL N 2"/>
    <s v="HOSPITAL MOVIL N 2"/>
    <n v="1602"/>
    <n v="90"/>
    <s v="000"/>
    <s v="003"/>
    <n v="530405"/>
    <n v="1701"/>
    <s v="001"/>
    <s v="0000"/>
    <s v="0000"/>
    <n v="0"/>
    <n v="0"/>
    <n v="0"/>
    <n v="1614.33"/>
    <n v="0"/>
    <n v="1614.33"/>
    <s v="SI"/>
    <m/>
    <m/>
    <s v="Mayra Espinoza"/>
    <e v="#N/A"/>
    <e v="#N/A"/>
    <e v="#N/A"/>
    <e v="#N/A"/>
    <x v="8"/>
    <e v="#N/A"/>
    <e v="#N/A"/>
    <e v="#N/A"/>
  </r>
  <r>
    <x v="467"/>
    <s v="HOSPITAL GENERAL SANTO DOMINGO"/>
    <s v="MSP-MSP-2022-4407-M _x000a_ IT No. MSP-DSEC-2022-098"/>
    <d v="2022-11-24T00:00:00"/>
    <s v="MSP-DPI-2022-2111-M"/>
    <d v="2022-11-30T00:00:00"/>
    <x v="0"/>
    <s v="OPTIMIZACION FOR CONFORME  MEMORANDO NRO. MSP-MSP-2022-4407-M  A FIN DE FINANCIAR ACTIVIDADES EMERGENTES DEL MSP."/>
    <s v="HOSPITAL GENERAL SANTO DOMINGO"/>
    <s v="HOSPITAL GENERAL SANTO DOMINGO"/>
    <s v="HOSPITAL GENERAL SANTO DOMINGO"/>
    <n v="1605"/>
    <n v="90"/>
    <s v="000"/>
    <s v="003"/>
    <n v="530826"/>
    <n v="2301"/>
    <s v="001"/>
    <s v="0000"/>
    <s v="0000"/>
    <n v="0"/>
    <n v="0"/>
    <n v="0"/>
    <n v="12316.11"/>
    <n v="0"/>
    <n v="12316.11"/>
    <s v="SI"/>
    <m/>
    <m/>
    <s v="Mayra Espinoza"/>
    <e v="#N/A"/>
    <e v="#N/A"/>
    <e v="#N/A"/>
    <e v="#N/A"/>
    <x v="8"/>
    <e v="#N/A"/>
    <e v="#N/A"/>
    <e v="#N/A"/>
  </r>
  <r>
    <x v="467"/>
    <s v="DIRECCION DISTRITAL 06D02 - ALAUSI-CHUNCHI  - SALUD"/>
    <s v="MSP-MSP-2022-4407-M _x000a_ IT No. MSP-DSEC-2022-098"/>
    <d v="2022-11-24T00:00:00"/>
    <s v="MSP-DPI-2022-2111-M"/>
    <d v="2022-11-30T00:00:00"/>
    <x v="0"/>
    <s v="OPTIMIZACION FOR CONFORME  MEMORANDO NRO. MSP-MSP-2022-4407-M  A FIN DE FINANCIAR ACTIVIDADES EMERGENTES DEL MSP."/>
    <s v="DIRECCION DISTRITAL 06D02 - ALAUSI-CHUNCHI  - SALUD"/>
    <s v="DIRECCION DISTRITAL 06D02 - ALAUSI-CHUNCHI  - SALUD"/>
    <s v="DIRECCION DISTRITAL 06D02 - ALAUSI-CHUNCHI  - SALUD"/>
    <n v="3340"/>
    <n v="90"/>
    <s v="000"/>
    <s v="001"/>
    <n v="530405"/>
    <n v="602"/>
    <s v="001"/>
    <s v="0000"/>
    <s v="0000"/>
    <n v="0"/>
    <n v="0"/>
    <n v="0"/>
    <n v="230.01"/>
    <n v="0"/>
    <n v="230.01"/>
    <s v="SI"/>
    <m/>
    <m/>
    <s v="Mayra Espinoza"/>
    <e v="#N/A"/>
    <e v="#N/A"/>
    <e v="#N/A"/>
    <e v="#N/A"/>
    <x v="8"/>
    <e v="#N/A"/>
    <e v="#N/A"/>
    <e v="#N/A"/>
  </r>
  <r>
    <x v="467"/>
    <s v="DIRECCION DISTRITAL 06D02 - ALAUSI-CHUNCHI  - SALUD"/>
    <s v="MSP-MSP-2022-4407-M _x000a_ IT No. MSP-DSEC-2022-098"/>
    <d v="2022-11-24T00:00:00"/>
    <s v="MSP-DPI-2022-2111-M"/>
    <d v="2022-11-30T00:00:00"/>
    <x v="0"/>
    <s v="OPTIMIZACION FOR CONFORME  MEMORANDO NRO. MSP-MSP-2022-4407-M  A FIN DE FINANCIAR ACTIVIDADES EMERGENTES DEL MSP."/>
    <s v="DIRECCION DISTRITAL 06D02 - ALAUSI-CHUNCHI  - SALUD"/>
    <s v="DIRECCION DISTRITAL 06D02 - ALAUSI-CHUNCHI  - SALUD"/>
    <s v="DIRECCION DISTRITAL 06D02 - ALAUSI-CHUNCHI  - SALUD"/>
    <n v="3340"/>
    <n v="90"/>
    <s v="000"/>
    <s v="001"/>
    <n v="530813"/>
    <n v="602"/>
    <s v="001"/>
    <s v="0000"/>
    <s v="0000"/>
    <n v="0"/>
    <n v="0"/>
    <n v="0"/>
    <n v="810.16"/>
    <n v="0"/>
    <n v="810.16"/>
    <s v="SI"/>
    <m/>
    <m/>
    <s v="Mayra Espinoza"/>
    <e v="#N/A"/>
    <e v="#N/A"/>
    <e v="#N/A"/>
    <e v="#N/A"/>
    <x v="8"/>
    <e v="#N/A"/>
    <e v="#N/A"/>
    <e v="#N/A"/>
  </r>
  <r>
    <x v="467"/>
    <s v="DIRECCION DISTRITAL 06D02 - ALAUSI-CHUNCHI  - SALUD"/>
    <s v="MSP-MSP-2022-4407-M _x000a_ IT No. MSP-DSEC-2022-098"/>
    <d v="2022-11-24T00:00:00"/>
    <s v="MSP-DPI-2022-2111-M"/>
    <d v="2022-11-30T00:00:00"/>
    <x v="0"/>
    <s v="OPTIMIZACION FOR CONFORME  MEMORANDO NRO. MSP-MSP-2022-4407-M  A FIN DE FINANCIAR ACTIVIDADES EMERGENTES DEL MSP."/>
    <s v="DIRECCION DISTRITAL 06D02 - ALAUSI-CHUNCHI  - SALUD"/>
    <s v="DIRECCION DISTRITAL 06D02 - ALAUSI-CHUNCHI  - SALUD"/>
    <s v="DIRECCION DISTRITAL 06D02 - ALAUSI-CHUNCHI  - SALUD"/>
    <n v="3340"/>
    <n v="90"/>
    <s v="000"/>
    <s v="001"/>
    <n v="530809"/>
    <n v="602"/>
    <s v="001"/>
    <s v="0000"/>
    <s v="0000"/>
    <n v="0"/>
    <n v="0"/>
    <n v="0"/>
    <n v="2960.45"/>
    <n v="0"/>
    <n v="2960.45"/>
    <s v="SI"/>
    <m/>
    <m/>
    <s v="Mayra Espinoza"/>
    <e v="#N/A"/>
    <e v="#N/A"/>
    <e v="#N/A"/>
    <e v="#N/A"/>
    <x v="8"/>
    <e v="#N/A"/>
    <e v="#N/A"/>
    <e v="#N/A"/>
  </r>
  <r>
    <x v="467"/>
    <s v="DIRECCION DISTRITAL 12D05 - PALENQUE -VINCES  - SALUD"/>
    <s v="MSP-MSP-2022-4407-M _x000a_ IT No. MSP-DSEC-2022-098"/>
    <d v="2022-11-24T00:00:00"/>
    <s v="MSP-DPI-2022-2111-M"/>
    <d v="2022-11-30T00:00:00"/>
    <x v="0"/>
    <s v="OPTIMIZACION FOR CONFORME  MEMORANDO NRO. MSP-MSP-2022-4407-M  A FIN DE FINANCIAR ACTIVIDADES EMERGENTES DEL MSP."/>
    <s v="DIRECCION DISTRITAL 12D05 - PALENQUE -VINCES  - SALUD"/>
    <s v="DIRECCION DISTRITAL 12D05 - PALENQUE -VINCES  - SALUD"/>
    <s v="DIRECCION DISTRITAL 12D05 - PALENQUE -VINCES  - SALUD"/>
    <n v="5520"/>
    <n v="90"/>
    <s v="000"/>
    <s v="003"/>
    <n v="530803"/>
    <n v="1208"/>
    <s v="001"/>
    <s v="0000"/>
    <s v="0000"/>
    <n v="0"/>
    <n v="0"/>
    <n v="0"/>
    <n v="1367.41"/>
    <n v="0"/>
    <n v="1367.41"/>
    <s v="SI"/>
    <m/>
    <m/>
    <s v="Mayra Espinoza"/>
    <e v="#N/A"/>
    <e v="#N/A"/>
    <e v="#N/A"/>
    <e v="#N/A"/>
    <x v="8"/>
    <e v="#N/A"/>
    <e v="#N/A"/>
    <e v="#N/A"/>
  </r>
  <r>
    <x v="467"/>
    <s v="DIRECCION DISTRITAL 03D02 - CANAR-EL TAMBO-SUSCAL - SALUD"/>
    <s v="MSP-MSP-2022-4407-M _x000a_ IT No. MSP-DSEC-2022-098"/>
    <d v="2022-11-24T00:00:00"/>
    <s v="MSP-DPI-2022-2111-M"/>
    <d v="2022-11-30T00:00:00"/>
    <x v="0"/>
    <s v="OPTIMIZACION FOR CONFORME  MEMORANDO NRO. MSP-MSP-2022-4407-M  A FIN DE FINANCIAR ACTIVIDADES EMERGENTES DEL MSP."/>
    <s v="DIRECCION DISTRITAL 03D02 - CANAR-EL TAMBO-SUSCAL - SALUD"/>
    <s v="DIRECCION DISTRITAL 03D02 - CANAR-EL TAMBO-SUSCAL - SALUD"/>
    <s v="DIRECCION DISTRITAL 03D02 - CANAR-EL TAMBO-SUSCAL - SALUD"/>
    <n v="6330"/>
    <n v="90"/>
    <s v="000"/>
    <s v="001"/>
    <n v="530809"/>
    <n v="303"/>
    <s v="001"/>
    <s v="0000"/>
    <s v="0000"/>
    <n v="0"/>
    <n v="0"/>
    <n v="0"/>
    <n v="1582"/>
    <n v="0"/>
    <n v="1582"/>
    <s v="SI"/>
    <m/>
    <m/>
    <s v="Mayra Espinoza"/>
    <e v="#N/A"/>
    <e v="#N/A"/>
    <e v="#N/A"/>
    <e v="#N/A"/>
    <x v="8"/>
    <e v="#N/A"/>
    <e v="#N/A"/>
    <e v="#N/A"/>
  </r>
  <r>
    <x v="467"/>
    <s v="DIRECCION DISTRITAL 19D01 - YACUAMBI-ZAMORA - SALUD"/>
    <s v="MSP-MSP-2022-4407-M _x000a_ IT No. MSP-DSEC-2022-098"/>
    <d v="2022-11-24T00:00:00"/>
    <s v="MSP-DPI-2022-2111-M"/>
    <d v="2022-11-30T00:00:00"/>
    <x v="0"/>
    <s v="OPTIMIZACION FOR CONFORME  MEMORANDO NRO. MSP-MSP-2022-4407-M  A FIN DE FINANCIAR ACTIVIDADES EMERGENTES DEL MSP."/>
    <s v="DIRECCION DISTRITAL 19D01 - YACUAMBI-ZAMORA - SALUD"/>
    <s v="DIRECCION DISTRITAL 19D01 - YACUAMBI-ZAMORA - SALUD"/>
    <s v="DIRECCION DISTRITAL 19D01 - YACUAMBI-ZAMORA - SALUD"/>
    <n v="7520"/>
    <n v="90"/>
    <s v="000"/>
    <s v="001"/>
    <n v="530805"/>
    <n v="1901"/>
    <s v="001"/>
    <s v="0000"/>
    <s v="0000"/>
    <n v="0"/>
    <n v="0"/>
    <n v="0"/>
    <n v="221.68"/>
    <n v="0"/>
    <n v="221.68"/>
    <s v="SI"/>
    <m/>
    <m/>
    <s v="Mayra Espinoza"/>
    <e v="#N/A"/>
    <e v="#N/A"/>
    <e v="#N/A"/>
    <e v="#N/A"/>
    <x v="8"/>
    <e v="#N/A"/>
    <e v="#N/A"/>
    <e v="#N/A"/>
  </r>
  <r>
    <x v="467"/>
    <s v="HOSPITAL UNIVERSITARIO DE GUAYAQUIL"/>
    <s v="MSP-MSP-2022-4407-M _x000a_ IT No. MSP-DSEC-2022-098"/>
    <d v="2022-11-24T00:00:00"/>
    <s v="MSP-DPI-2022-2111-M"/>
    <d v="2022-11-30T00:00:00"/>
    <x v="0"/>
    <s v="OPTIMIZACION FOR CONFORME  MEMORANDO NRO. MSP-MSP-2022-4407-M  A FIN DE FINANCIAR ACTIVIDADES EMERGENTES DEL MSP."/>
    <s v="HOSPITAL UNIVERSITARIO DE GUAYAQUIL"/>
    <s v="HOSPITAL UNIVERSITARIO DE GUAYAQUIL"/>
    <s v="HOSPITAL UNIVERSITARIO DE GUAYAQUIL"/>
    <n v="8001"/>
    <n v="57"/>
    <s v="000"/>
    <s v="001"/>
    <n v="530402"/>
    <n v="901"/>
    <s v="001"/>
    <s v="0000"/>
    <s v="0000"/>
    <n v="0"/>
    <n v="0"/>
    <n v="0"/>
    <n v="1490.4"/>
    <n v="0"/>
    <n v="1490.4"/>
    <s v="SI"/>
    <m/>
    <m/>
    <s v="Mayra Espinoza"/>
    <e v="#N/A"/>
    <e v="#N/A"/>
    <e v="#N/A"/>
    <e v="#N/A"/>
    <x v="8"/>
    <e v="#N/A"/>
    <e v="#N/A"/>
    <e v="#N/A"/>
  </r>
  <r>
    <x v="467"/>
    <s v="HOSPITAL BASICO DE YANTZAZA"/>
    <s v="MSP-MSP-2022-4407-M _x000a_ IT No. MSP-DSEC-2022-098"/>
    <d v="2022-11-24T00:00:00"/>
    <s v="MSP-DPI-2022-2111-M"/>
    <d v="2022-11-30T00:00:00"/>
    <x v="0"/>
    <s v="OPTIMIZACION FOR CONFORME  MEMORANDO NRO. MSP-MSP-2022-4407-M  A FIN DE FINANCIAR ACTIVIDADES EMERGENTES DEL MSP."/>
    <s v="HOSPITAL BASICO DE YANTZAZA"/>
    <s v="HOSPITAL BASICO DE YANTZAZA"/>
    <s v="HOSPITAL BASICO DE YANTZAZA"/>
    <n v="9003"/>
    <n v="90"/>
    <s v="000"/>
    <s v="004"/>
    <n v="530826"/>
    <n v="1905"/>
    <s v="001"/>
    <s v="0000"/>
    <s v="0000"/>
    <n v="0"/>
    <n v="0"/>
    <n v="0"/>
    <n v="3137.56"/>
    <n v="0"/>
    <n v="3137.56"/>
    <s v="SI"/>
    <m/>
    <m/>
    <s v="Mayra Espinoza"/>
    <e v="#N/A"/>
    <e v="#N/A"/>
    <e v="#N/A"/>
    <e v="#N/A"/>
    <x v="8"/>
    <e v="#N/A"/>
    <e v="#N/A"/>
    <e v="#N/A"/>
  </r>
  <r>
    <x v="467"/>
    <s v="HOSPITAL DE ESPECIALIDADES PORTOVIEJO"/>
    <s v="MSP-MSP-2022-4407-M _x000a_ IT No. MSP-DSEC-2022-098"/>
    <d v="2022-11-24T00:00:00"/>
    <s v="MSP-DPI-2022-2111-M"/>
    <d v="2022-11-30T00:00:00"/>
    <x v="0"/>
    <s v="OPTIMIZACION FOR CONFORME  MEMORANDO NRO. MSP-MSP-2022-4407-M  A FIN DE FINANCIAR ACTIVIDADES EMERGENTES DEL MSP."/>
    <s v="HOSPITAL DE ESPECIALIDADES PORTOVIEJO"/>
    <s v="HOSPITAL DE ESPECIALIDADES PORTOVIEJO"/>
    <s v="HOSPITAL DE ESPECIALIDADES PORTOVIEJO"/>
    <n v="9004"/>
    <n v="90"/>
    <s v="000"/>
    <s v="003"/>
    <n v="530826"/>
    <n v="1301"/>
    <s v="001"/>
    <s v="0000"/>
    <s v="0000"/>
    <n v="0"/>
    <n v="0"/>
    <n v="0"/>
    <n v="6000"/>
    <n v="0"/>
    <n v="6000"/>
    <s v="SI"/>
    <m/>
    <m/>
    <s v="Mayra Espinoza"/>
    <e v="#N/A"/>
    <e v="#N/A"/>
    <e v="#N/A"/>
    <e v="#N/A"/>
    <x v="8"/>
    <e v="#N/A"/>
    <e v="#N/A"/>
    <e v="#N/A"/>
  </r>
  <r>
    <x v="467"/>
    <s v="132000009"/>
    <s v="MSP-MSP-2022-4407-M _x000a_ IT No. MSP-DSEC-2022-098"/>
    <d v="2022-11-24T00:00:00"/>
    <s v="MSP-DPI-2022-2111-M"/>
    <d v="2022-11-30T00:00:00"/>
    <x v="0"/>
    <s v="OPTIMIZACION FOR CONFORME  MEMORANDO NRO. MSP-MSP-2022-4407-M  A FIN DE FINANCIAR ACTIVIDADES EMERGENTES DEL MSP."/>
    <s v="PROVISION Y PRESTACION DE SERVICIOS DE SALUD"/>
    <s v="ESTRATEGIA FOR "/>
    <s v="PLANTA CENTRAL"/>
    <n v="9999"/>
    <n v="90"/>
    <s v="000"/>
    <s v="001"/>
    <n v="530235"/>
    <n v="1700"/>
    <s v="001"/>
    <s v="0000"/>
    <s v="0000"/>
    <n v="983259.05"/>
    <n v="0"/>
    <n v="983259.05"/>
    <n v="0"/>
    <n v="0"/>
    <n v="0"/>
    <s v="SI"/>
    <m/>
    <m/>
    <s v="Mayra Espinoza"/>
    <n v="0"/>
    <n v="0"/>
    <n v="0"/>
    <s v="COOR PLANIFICACION GEST ESTRAT"/>
    <x v="11"/>
    <s v="FOR"/>
    <s v="NO"/>
    <n v="0"/>
  </r>
  <r>
    <x v="468"/>
    <s v="134003084"/>
    <s v="MSP-SGOLS-2022-1991-M"/>
    <d v="2022-11-28T00:00:00"/>
    <m/>
    <m/>
    <x v="0"/>
    <s v="REFORMA PARA FINANCIAR LA AUDITORÍA EXTERNA A LOS ESTADOS FINANCIEROS DEL CRÉDITO CAF 11196 AUTORIZADO POR LA SNP CON OFICIO NRO. SNP-SGP-SPN-2022-1136-OF DEL 18.08.2022"/>
    <s v="ADMINISTRACION CENTRAL"/>
    <s v="PAGO SERVICIOS BÁSICOS TELECOMUNICACIONES"/>
    <s v="PLANTA CENTRAL"/>
    <n v="9999"/>
    <s v="01"/>
    <s v="000"/>
    <s v="001"/>
    <n v="530105"/>
    <n v="1701"/>
    <s v="001"/>
    <s v="0000"/>
    <s v="0000"/>
    <n v="0"/>
    <n v="0"/>
    <n v="0"/>
    <n v="19890"/>
    <n v="0"/>
    <n v="19890"/>
    <s v="SI"/>
    <m/>
    <m/>
    <m/>
    <n v="216920"/>
    <n v="29580"/>
    <n v="246500"/>
    <s v="COOR ADMINISTRATIVA FINANCIERA"/>
    <x v="22"/>
    <s v="GI MANTENIMIENTO"/>
    <s v="SI"/>
    <n v="0"/>
  </r>
  <r>
    <x v="468"/>
    <s v="122002014"/>
    <s v="MSP-SGOLS-2022-1991-M"/>
    <d v="2022-11-28T00:00:00"/>
    <m/>
    <m/>
    <x v="0"/>
    <s v="REFORMA PARA FINANCIAR LA AUDITORÍA EXTERNA A LOS ESTADOS FINANCIEROS DEL CRÉDITO CAF 11196 AUTORIZADO POR LA SNP CON OFICIO NRO. SNP-SGP-SPN-2022-1136-OF DEL 18.08.2022"/>
    <s v="GARANTIA DE LA CALIDAD DE LOS SERVICIOS DE SALUD"/>
    <s v="CONTRATACIÓN DE UNA AUDITORÍA EXTERNA A LOS ESTADOS FINANCIEROS DEL CRÉDITO CAF 11196, EN EL MARCO DE LA LÍNEA DE CRÉDITO CONTINGENTE REGIONAL PARA EVENTOS EXTREMOS DE CLIMA, SISMOS, ACCIDENTES CONTAMINANTES Y EPIDEMIAS EN LA REGIÓN, PARA EL PERÍODO COMPRENDIDO DESDE EL 01 DE ENERO DEL 2021 AL 17 DE ABRIL DEL 2022"/>
    <s v="PLANTA CENTRAL"/>
    <n v="9999"/>
    <n v="57"/>
    <s v="000"/>
    <s v="001"/>
    <n v="530601"/>
    <n v="1701"/>
    <s v="001"/>
    <s v="0000"/>
    <s v="0000"/>
    <n v="19890"/>
    <n v="0"/>
    <n v="19890"/>
    <n v="0"/>
    <n v="0"/>
    <n v="0"/>
    <s v="SI"/>
    <m/>
    <m/>
    <m/>
    <n v="19890"/>
    <n v="0"/>
    <n v="19890"/>
    <s v="SUB GESTION OPERACIONES LOGISTICA SALUD "/>
    <x v="15"/>
    <n v="0"/>
    <s v="SI"/>
    <n v="0"/>
  </r>
  <r>
    <x v="469"/>
    <s v="121003007"/>
    <s v="MSP-VAIS-2022-1600-M"/>
    <d v="2022-11-29T00:00:00"/>
    <s v="MSP-DPI-2022-2109-M"/>
    <d v="2022-11-30T00:00:00"/>
    <x v="0"/>
    <s v="REFORMA PARA FINANCIAR LA TOTALIDAD DEL PAGO DE LA DEUDA 2013 Y 2014 DEL  CONTACT CENTER, CONFORME REF 460"/>
    <s v="PROVISION Y PRESTACION DE SERVICIOS DE SALUD"/>
    <s v="CONVENIO DE PAGO DE SERVICIO DE CONTAC CENTER DIC 2013- JULIO2014"/>
    <s v="PLANTA CENTRAL"/>
    <n v="9999"/>
    <n v="90"/>
    <s v="000"/>
    <s v="001"/>
    <n v="530105"/>
    <n v="1701"/>
    <s v="001"/>
    <s v="0000"/>
    <s v="0000"/>
    <n v="1422694.09"/>
    <m/>
    <n v="1422694.09"/>
    <n v="0"/>
    <n v="0"/>
    <n v="0"/>
    <s v="SI"/>
    <m/>
    <m/>
    <s v="Mayra Espinoza"/>
    <n v="3692483.450000003"/>
    <n v="0"/>
    <n v="3692483.450000003"/>
    <s v="SUB REDES ATENCION INTEGRAL EN PRIMER NIVEL "/>
    <x v="30"/>
    <s v="CONTACT CENTER"/>
    <s v="SI"/>
    <n v="2.7939677238464355E-9"/>
  </r>
  <r>
    <x v="469"/>
    <n v="135000024"/>
    <s v="MSP-VAIS-2022-1600-M"/>
    <d v="2022-11-29T00:00:00"/>
    <s v="MSP-DPI-2022-2109-M"/>
    <d v="2022-11-30T00:00:00"/>
    <x v="0"/>
    <s v="REFORMA PARA FINANCIAR LA TOTALIDAD DEL PAGO DE LA DEUDA 2013 Y 2014 DEL  CONTACT CENTER, CONFORME REF 460"/>
    <s v="ADMINISTRACION CENTRAL"/>
    <s v="SERVICIO HOUSING EN UN CENTRO DE DATOS CATEGORÍA TIER III PARA LA INFRAESTRUCTURA TECNOLÓGICA DEL MSP PLANTA CENTRAL"/>
    <s v="PLANTA CENTRAL"/>
    <n v="9999"/>
    <s v="01"/>
    <s v="000"/>
    <s v="001"/>
    <n v="530105"/>
    <n v="1701"/>
    <s v="001"/>
    <s v="0000"/>
    <s v="0000"/>
    <n v="0"/>
    <n v="0"/>
    <n v="0"/>
    <n v="213143.81"/>
    <n v="0"/>
    <n v="213143.81"/>
    <s v="SI"/>
    <m/>
    <m/>
    <s v="Mayra Espinoza"/>
    <n v="-31863.580000000075"/>
    <n v="31864.702799999995"/>
    <n v="1.1227999999209715"/>
    <s v="DESPACHO MINISTERIAL"/>
    <x v="9"/>
    <s v="NO APLICA"/>
    <s v="SI"/>
    <n v="2.7999999209713522E-3"/>
  </r>
  <r>
    <x v="469"/>
    <s v="111005010"/>
    <s v="MSP-VAIS-2022-1600-M"/>
    <d v="2022-11-29T00:00:00"/>
    <s v="MSP-DPI-2022-2109-M"/>
    <d v="2022-11-30T00:00:00"/>
    <x v="0"/>
    <s v="REFORMA PARA FINANCIAR LA TOTALIDAD DEL PAGO DE LA DEUDA 2013 Y 2014 DEL  CONTACT CENTER, CONFORME REF 460"/>
    <s v="PROVISION Y PRESTACION DE SERVICIOS DE SALUD"/>
    <s v="Adquisición del medicamento METFORMINA SÓLIDO ORAL 500 MG CAJA X BLÍSTER/RISTRA para los Establecimientos del Ministerio de Salud Pública"/>
    <s v="PLANTA CENTRAL"/>
    <n v="9999"/>
    <n v="90"/>
    <s v="000"/>
    <s v="001"/>
    <n v="530809"/>
    <n v="1701"/>
    <s v="001"/>
    <s v="0000"/>
    <s v="0000"/>
    <n v="0"/>
    <n v="0"/>
    <n v="0"/>
    <n v="870.32"/>
    <n v="0"/>
    <n v="870.32"/>
    <s v="SI"/>
    <m/>
    <m/>
    <s v="Mayra Espinoza"/>
    <n v="25612.560000000005"/>
    <n v="0"/>
    <n v="25612.560000000005"/>
    <s v="SUB GESTION OPERACIONES LOGISTICA SALUD "/>
    <x v="32"/>
    <s v="NO APLICA"/>
    <s v="SI"/>
    <n v="3.637978807091713E-12"/>
  </r>
  <r>
    <x v="469"/>
    <s v="111005017"/>
    <s v="MSP-VAIS-2022-1600-M"/>
    <d v="2022-11-29T00:00:00"/>
    <s v="MSP-DPI-2022-2109-M"/>
    <d v="2022-11-30T00:00:00"/>
    <x v="0"/>
    <s v="REFORMA PARA FINANCIAR LA TOTALIDAD DEL PAGO DE LA DEUDA 2013 Y 2014 DEL  CONTACT CENTER, CONFORME REF 460"/>
    <s v="PROVISION Y PRESTACION DE SERVICIOS DE SALUD"/>
    <s v="“COMPRA DE MEDICAMENTOS CON EL PROGRAMA DE LAS NACIONES UNIDAS PARA EL DESARROLLO - PNUD”"/>
    <s v="PLANTA CENTRAL"/>
    <n v="9999"/>
    <n v="90"/>
    <s v="000"/>
    <s v="001"/>
    <n v="530809"/>
    <n v="1701"/>
    <s v="001"/>
    <s v="0000"/>
    <s v="0000"/>
    <n v="0"/>
    <n v="0"/>
    <n v="0"/>
    <n v="52457.300000000047"/>
    <n v="0"/>
    <n v="52457.300000000047"/>
    <s v="SI"/>
    <m/>
    <m/>
    <s v="Mayra Espinoza"/>
    <n v="1111988.3599999999"/>
    <n v="0"/>
    <n v="1111988.3599999999"/>
    <s v="SUB GESTION OPERACIONES LOGISTICA SALUD "/>
    <x v="32"/>
    <s v="NO APLICA"/>
    <s v="SI"/>
    <n v="0"/>
  </r>
  <r>
    <x v="469"/>
    <s v="111000002"/>
    <s v="MSP-VAIS-2022-1600-M"/>
    <d v="2022-11-29T00:00:00"/>
    <s v="MSP-DPI-2022-2109-M"/>
    <d v="2022-11-30T00:00:00"/>
    <x v="0"/>
    <s v="REFORMA PARA FINANCIAR LA TOTALIDAD DEL PAGO DE LA DEUDA 2013 Y 2014 DEL  CONTACT CENTER, CONFORME REF 460"/>
    <s v="GOBERNANZA DE LA SALUD"/>
    <s v="Aprovisionamiento de componentes sanguíneos "/>
    <s v="PLANTA CENTRAL"/>
    <n v="9999"/>
    <n v="58"/>
    <s v="000"/>
    <s v="001"/>
    <n v="530809"/>
    <n v="1701"/>
    <s v="001"/>
    <s v="0000"/>
    <s v="0000"/>
    <n v="0"/>
    <n v="0"/>
    <n v="0"/>
    <n v="716363.91"/>
    <n v="0"/>
    <n v="716363.91"/>
    <s v="SI"/>
    <m/>
    <m/>
    <s v="Mayra Espinoza"/>
    <n v="4282146.4499999993"/>
    <n v="0"/>
    <n v="4282146.4499999993"/>
    <s v="SUB GESTION OPERACIONES LOGISTICA SALUD "/>
    <x v="7"/>
    <s v="PROGRAMA NACIONAL DE SANGRE"/>
    <s v="SI"/>
    <n v="-9.3132257461547852E-10"/>
  </r>
  <r>
    <x v="469"/>
    <s v="111000005"/>
    <s v="MSP-VAIS-2022-1600-M"/>
    <d v="2022-11-29T00:00:00"/>
    <s v="MSP-DPI-2022-2109-M"/>
    <d v="2022-11-30T00:00:00"/>
    <x v="0"/>
    <s v="REFORMA PARA FINANCIAR LA TOTALIDAD DEL PAGO DE LA DEUDA 2013 Y 2014 DEL  CONTACT CENTER, CONFORME REF 460"/>
    <s v="GOBERNANZA DE LA SALUD"/>
    <s v="Adquisición de Factor VIII de 500 UI"/>
    <s v="PLANTA CENTRAL"/>
    <n v="9999"/>
    <n v="58"/>
    <s v="000"/>
    <s v="001"/>
    <n v="530809"/>
    <n v="1701"/>
    <s v="001"/>
    <s v="0000"/>
    <s v="0000"/>
    <n v="0"/>
    <n v="0"/>
    <n v="0"/>
    <n v="124594"/>
    <n v="0"/>
    <n v="124594"/>
    <s v="SI"/>
    <m/>
    <m/>
    <s v="Mayra Espinoza"/>
    <n v="3670000"/>
    <n v="0"/>
    <n v="3670000"/>
    <s v="SUB GESTION OPERACIONES LOGISTICA SALUD "/>
    <x v="7"/>
    <s v="PROGRAMA NACIONAL DE SANGRE"/>
    <s v="SI"/>
    <n v="0"/>
  </r>
  <r>
    <x v="469"/>
    <s v="111000007"/>
    <s v="MSP-VAIS-2022-1600-M"/>
    <d v="2022-11-29T00:00:00"/>
    <s v="MSP-DPI-2022-2109-M"/>
    <d v="2022-11-30T00:00:00"/>
    <x v="0"/>
    <s v="REFORMA PARA FINANCIAR LA TOTALIDAD DEL PAGO DE LA DEUDA 2013 Y 2014 DEL  CONTACT CENTER, CONFORME REF 460"/>
    <s v="GOBERNANZA DE LA SALUD"/>
    <s v="Adquisición de Factor VIII de 1.000 UI KIT"/>
    <s v="PLANTA CENTRAL"/>
    <n v="9999"/>
    <n v="58"/>
    <s v="000"/>
    <s v="001"/>
    <n v="530809"/>
    <n v="1701"/>
    <s v="001"/>
    <s v="0000"/>
    <s v="0000"/>
    <n v="0"/>
    <n v="0"/>
    <n v="0"/>
    <n v="229628.52000000002"/>
    <n v="0"/>
    <n v="229628.52000000002"/>
    <s v="SI"/>
    <m/>
    <m/>
    <s v="Mayra Espinoza"/>
    <n v="2321799.48"/>
    <n v="0"/>
    <n v="2321799.48"/>
    <s v="SUB GESTION OPERACIONES LOGISTICA SALUD "/>
    <x v="7"/>
    <s v="PROGRAMA NACIONAL DE SANGRE"/>
    <s v="SI"/>
    <n v="0"/>
  </r>
  <r>
    <x v="469"/>
    <s v="111000009"/>
    <s v="MSP-VAIS-2022-1600-M"/>
    <d v="2022-11-29T00:00:00"/>
    <s v="MSP-DPI-2022-2109-M"/>
    <d v="2022-11-30T00:00:00"/>
    <x v="0"/>
    <s v="REFORMA PARA FINANCIAR LA TOTALIDAD DEL PAGO DE LA DEUDA 2013 Y 2014 DEL  CONTACT CENTER, CONFORME REF 460"/>
    <s v="GOBERNANZA DE LA SALUD"/>
    <s v="Adquisición de Factor Von Willebrand / Factor VIII de 500 UI / 500  UI KIT"/>
    <s v="PLANTA CENTRAL"/>
    <n v="9999"/>
    <n v="58"/>
    <s v="000"/>
    <s v="001"/>
    <n v="530809"/>
    <n v="1701"/>
    <s v="001"/>
    <s v="0000"/>
    <s v="0000"/>
    <n v="0"/>
    <n v="0"/>
    <n v="0"/>
    <n v="14500.229999999996"/>
    <n v="0"/>
    <n v="14500.229999999996"/>
    <s v="SI"/>
    <m/>
    <m/>
    <s v="Mayra Espinoza"/>
    <n v="130579.77"/>
    <n v="0"/>
    <n v="130579.77"/>
    <s v="SUB GESTION OPERACIONES LOGISTICA SALUD "/>
    <x v="7"/>
    <s v="PROGRAMA NACIONAL DE SANGRE"/>
    <s v="SI"/>
    <n v="0"/>
  </r>
  <r>
    <x v="469"/>
    <s v="111000010"/>
    <s v="MSP-VAIS-2022-1600-M"/>
    <d v="2022-11-29T00:00:00"/>
    <s v="MSP-DPI-2022-2109-M"/>
    <d v="2022-11-30T00:00:00"/>
    <x v="0"/>
    <s v="REFORMA PARA FINANCIAR LA TOTALIDAD DEL PAGO DE LA DEUDA 2013 Y 2014 DEL  CONTACT CENTER, CONFORME REF 460"/>
    <s v="GOBERNANZA DE LA SALUD"/>
    <s v="Adquisición de Factor Von Willebrand / Factor VIII de 1.000 UI / 1.000  UI KIT"/>
    <s v="PLANTA CENTRAL"/>
    <n v="9999"/>
    <n v="58"/>
    <s v="000"/>
    <s v="001"/>
    <n v="530809"/>
    <n v="1701"/>
    <s v="001"/>
    <s v="0000"/>
    <s v="0000"/>
    <n v="0"/>
    <n v="0"/>
    <n v="0"/>
    <n v="71136"/>
    <n v="0"/>
    <n v="71136"/>
    <s v="SI"/>
    <m/>
    <m/>
    <s v="Mayra Espinoza"/>
    <n v="640214.65"/>
    <n v="0"/>
    <n v="640214.65"/>
    <s v="SUB GESTION OPERACIONES LOGISTICA SALUD "/>
    <x v="7"/>
    <s v="PROGRAMA NACIONAL DE SANGRE"/>
    <s v="SI"/>
    <n v="0"/>
  </r>
  <r>
    <x v="470"/>
    <s v="ZONAL 8"/>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L 8"/>
    <s v="ZONAL 8"/>
    <s v="ZONAL 8"/>
    <n v="58"/>
    <s v="58"/>
    <s v="000"/>
    <s v="002"/>
    <s v="530226"/>
    <n v="901"/>
    <s v="001"/>
    <s v="0000"/>
    <s v="0000"/>
    <n v="691487.53"/>
    <m/>
    <n v="691487.53"/>
    <m/>
    <n v="0"/>
    <n v="0"/>
    <s v="SI"/>
    <m/>
    <m/>
    <s v="Alexandra Simba"/>
    <e v="#N/A"/>
    <e v="#N/A"/>
    <e v="#N/A"/>
    <e v="#N/A"/>
    <x v="8"/>
    <e v="#N/A"/>
    <e v="#N/A"/>
    <e v="#N/A"/>
  </r>
  <r>
    <x v="470"/>
    <s v="ZONAL 8"/>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L 8"/>
    <s v="ZONAL 8"/>
    <s v="ZONAL 8"/>
    <n v="58"/>
    <s v="58"/>
    <s v="000"/>
    <s v="004"/>
    <s v="530226"/>
    <n v="901"/>
    <s v="001"/>
    <s v="0000"/>
    <s v="0000"/>
    <n v="5108512.47"/>
    <m/>
    <n v="5108512.47"/>
    <m/>
    <n v="0"/>
    <n v="0"/>
    <s v="SI"/>
    <m/>
    <m/>
    <s v="Alexandra Simba"/>
    <e v="#N/A"/>
    <e v="#N/A"/>
    <e v="#N/A"/>
    <e v="#N/A"/>
    <x v="8"/>
    <e v="#N/A"/>
    <e v="#N/A"/>
    <e v="#N/A"/>
  </r>
  <r>
    <x v="470"/>
    <s v="13200000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PROVISION Y PRESTACION DE SERVICIOS DE SALUD"/>
    <s v="ESTRATEGIA FOR "/>
    <s v="PLANTA CENTRAL"/>
    <n v="9999"/>
    <n v="90"/>
    <s v="000"/>
    <s v="001"/>
    <n v="530235"/>
    <n v="1700"/>
    <s v="001"/>
    <s v="0000"/>
    <s v="0000"/>
    <n v="0"/>
    <n v="0"/>
    <n v="0"/>
    <n v="983259.05"/>
    <n v="0"/>
    <n v="983259.05"/>
    <s v="SI"/>
    <m/>
    <m/>
    <s v="Alexandra Simba"/>
    <n v="0"/>
    <n v="0"/>
    <n v="0"/>
    <s v="COOR PLANIFICACION GEST ESTRAT"/>
    <x v="11"/>
    <s v="FOR"/>
    <s v="NO"/>
    <n v="0"/>
  </r>
  <r>
    <x v="470"/>
    <s v="11100501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PROGRAMAS DE SALUD PUBLICA"/>
    <s v="ADQUISICIÓN DE MEDICAMENTOS DE CONSULTA EXTERNA A TRAVÉS DEL PROCEDIMIENTO DEEXTERNALIZACIÓN DE FARMACIAS PARA EL GRUPO I DE LA FASE II”"/>
    <s v="PLANTA CENTRAL"/>
    <n v="9999"/>
    <n v="24"/>
    <s v="000"/>
    <s v="002"/>
    <n v="530809"/>
    <n v="1701"/>
    <s v="001"/>
    <s v="0000"/>
    <s v="0000"/>
    <n v="0"/>
    <n v="0"/>
    <n v="0"/>
    <n v="601997.85999999987"/>
    <n v="0"/>
    <n v="601997.85999999987"/>
    <s v="SI"/>
    <m/>
    <m/>
    <s v="Alexandra Simba"/>
    <n v="3144.0600000005215"/>
    <n v="0"/>
    <n v="3144.0600000005215"/>
    <s v="SUB GESTION OPERACIONES LOGISTICA SALUD "/>
    <x v="32"/>
    <s v="Externalización de Medicamentos"/>
    <s v="SI"/>
    <n v="4.6566128730773926E-10"/>
  </r>
  <r>
    <x v="470"/>
    <s v="11100502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PROGRAMAS DE SALUD PUBLICA"/>
    <s v="Adquisición de medicamentos de consulta externa a través del procedimiento de externalización de farmacias para la Fase 1 (Porcentaje de incremento costos operativos)"/>
    <s v="PLANTA CENTRAL"/>
    <n v="9999"/>
    <n v="24"/>
    <s v="000"/>
    <s v="002"/>
    <n v="530242"/>
    <n v="1701"/>
    <s v="001"/>
    <s v="0000"/>
    <s v="0000"/>
    <n v="0"/>
    <n v="0"/>
    <n v="0"/>
    <n v="192706.57000000004"/>
    <n v="0"/>
    <n v="192706.57000000004"/>
    <s v="SI"/>
    <m/>
    <m/>
    <s v="Alexandra Simba"/>
    <n v="19891.200000000012"/>
    <n v="0"/>
    <n v="19891.200000000012"/>
    <s v="SUB GESTION OPERACIONES LOGISTICA SALUD "/>
    <x v="32"/>
    <s v="Externalización de Medicamentos"/>
    <s v="SI"/>
    <n v="2.9103830456733704E-11"/>
  </r>
  <r>
    <x v="470"/>
    <s v="11100504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PROGRAMAS DE SALUD PUBLICA"/>
    <s v="ADQUISICIÓN DE MEDICAMENTOS DE CONSULTA EXTERNA A TRAVÉS DEL PROCEDIMIENTO DE EXTERNALIZACIÓN DE FARMACIAS PARA EL GRUPO II DE LA FASE II "/>
    <s v="PLANTA CENTRAL"/>
    <n v="9999"/>
    <n v="24"/>
    <s v="000"/>
    <s v="002"/>
    <n v="530809"/>
    <n v="1701"/>
    <s v="001"/>
    <s v="0000"/>
    <s v="0000"/>
    <n v="0"/>
    <n v="0"/>
    <n v="0"/>
    <n v="330345.90999999997"/>
    <n v="0"/>
    <n v="330345.90999999997"/>
    <s v="SI"/>
    <m/>
    <m/>
    <s v="Alexandra Simba"/>
    <n v="43053.460000000196"/>
    <n v="0"/>
    <n v="43053.460000000196"/>
    <s v="SUB GESTION OPERACIONES LOGISTICA SALUD "/>
    <x v="32"/>
    <s v="Externalización de Medicamentos"/>
    <s v="SI"/>
    <n v="43053.460000000196"/>
  </r>
  <r>
    <x v="470"/>
    <s v="ZONA 1"/>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1"/>
    <s v="ZONA 1"/>
    <s v="ZONA 1"/>
    <n v="51"/>
    <n v="90"/>
    <s v="000"/>
    <n v="1"/>
    <n v="530810"/>
    <n v="1001"/>
    <n v="1"/>
    <n v="0"/>
    <n v="0"/>
    <n v="0"/>
    <n v="0"/>
    <n v="0"/>
    <n v="5774"/>
    <n v="0"/>
    <n v="5774"/>
    <s v="SI"/>
    <m/>
    <m/>
    <s v="Alexandra Simba"/>
    <e v="#N/A"/>
    <e v="#N/A"/>
    <e v="#N/A"/>
    <e v="#N/A"/>
    <x v="8"/>
    <e v="#N/A"/>
    <e v="#N/A"/>
    <e v="#N/A"/>
  </r>
  <r>
    <x v="470"/>
    <s v="ZONA 1"/>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1"/>
    <s v="ZONA 1"/>
    <s v="ZONA 1"/>
    <n v="51"/>
    <n v="90"/>
    <s v="000"/>
    <n v="1"/>
    <n v="570203"/>
    <n v="1001"/>
    <n v="1"/>
    <n v="0"/>
    <n v="0"/>
    <n v="0"/>
    <n v="0"/>
    <n v="0"/>
    <n v="0.22"/>
    <n v="0"/>
    <n v="0.22"/>
    <s v="SI"/>
    <m/>
    <m/>
    <s v="Alexandra Simba"/>
    <e v="#N/A"/>
    <e v="#N/A"/>
    <e v="#N/A"/>
    <e v="#N/A"/>
    <x v="8"/>
    <e v="#N/A"/>
    <e v="#N/A"/>
    <e v="#N/A"/>
  </r>
  <r>
    <x v="470"/>
    <s v="ZONA 2"/>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2"/>
    <s v="ZONA 2"/>
    <s v="ZONA 2"/>
    <n v="52"/>
    <n v="90"/>
    <s v="000"/>
    <n v="1"/>
    <n v="530802"/>
    <n v="1501"/>
    <n v="1"/>
    <n v="0"/>
    <n v="0"/>
    <n v="0"/>
    <n v="0"/>
    <n v="0"/>
    <n v="7444.75"/>
    <n v="0"/>
    <n v="7444.75"/>
    <s v="SI"/>
    <m/>
    <m/>
    <s v="Alexandra Simba"/>
    <e v="#N/A"/>
    <e v="#N/A"/>
    <e v="#N/A"/>
    <e v="#N/A"/>
    <x v="8"/>
    <e v="#N/A"/>
    <e v="#N/A"/>
    <e v="#N/A"/>
  </r>
  <r>
    <x v="470"/>
    <s v="ZONA 2"/>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2"/>
    <s v="ZONA 2"/>
    <s v="ZONA 2"/>
    <n v="52"/>
    <n v="90"/>
    <s v="000"/>
    <n v="1"/>
    <n v="530804"/>
    <n v="1501"/>
    <n v="1"/>
    <n v="0"/>
    <n v="0"/>
    <n v="0"/>
    <n v="0"/>
    <n v="0"/>
    <n v="4725.24"/>
    <n v="0"/>
    <n v="4725.24"/>
    <s v="SI"/>
    <m/>
    <m/>
    <s v="Alexandra Simba"/>
    <e v="#N/A"/>
    <e v="#N/A"/>
    <e v="#N/A"/>
    <e v="#N/A"/>
    <x v="8"/>
    <e v="#N/A"/>
    <e v="#N/A"/>
    <e v="#N/A"/>
  </r>
  <r>
    <x v="470"/>
    <s v="ZONA 2"/>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2"/>
    <s v="ZONA 2"/>
    <s v="ZONA 2"/>
    <n v="52"/>
    <n v="90"/>
    <s v="000"/>
    <n v="1"/>
    <n v="530805"/>
    <n v="1501"/>
    <n v="1"/>
    <n v="0"/>
    <n v="0"/>
    <n v="0"/>
    <n v="0"/>
    <n v="0"/>
    <n v="16811.5"/>
    <n v="0"/>
    <n v="16811.5"/>
    <s v="SI"/>
    <m/>
    <m/>
    <s v="Alexandra Simba"/>
    <e v="#N/A"/>
    <e v="#N/A"/>
    <e v="#N/A"/>
    <e v="#N/A"/>
    <x v="8"/>
    <e v="#N/A"/>
    <e v="#N/A"/>
    <e v="#N/A"/>
  </r>
  <r>
    <x v="470"/>
    <s v="ZONA 2"/>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2"/>
    <s v="ZONA 2"/>
    <s v="ZONA 2"/>
    <n v="52"/>
    <n v="90"/>
    <s v="000"/>
    <n v="1"/>
    <n v="530832"/>
    <n v="1501"/>
    <n v="1"/>
    <n v="0"/>
    <n v="0"/>
    <n v="0"/>
    <n v="0"/>
    <n v="0"/>
    <n v="11110.71"/>
    <n v="0"/>
    <n v="11110.71"/>
    <s v="SI"/>
    <m/>
    <m/>
    <s v="Alexandra Simba"/>
    <e v="#N/A"/>
    <e v="#N/A"/>
    <e v="#N/A"/>
    <e v="#N/A"/>
    <x v="8"/>
    <e v="#N/A"/>
    <e v="#N/A"/>
    <e v="#N/A"/>
  </r>
  <r>
    <x v="470"/>
    <s v="ZONA 2"/>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2"/>
    <s v="ZONA 2"/>
    <s v="ZONA 2"/>
    <n v="52"/>
    <n v="90"/>
    <s v="000"/>
    <n v="1"/>
    <n v="531403"/>
    <n v="1501"/>
    <n v="1"/>
    <n v="0"/>
    <n v="0"/>
    <n v="0"/>
    <n v="0"/>
    <n v="0"/>
    <n v="38169.480000000003"/>
    <n v="0"/>
    <n v="38169.480000000003"/>
    <s v="SI"/>
    <m/>
    <m/>
    <s v="Alexandra Simba"/>
    <e v="#N/A"/>
    <e v="#N/A"/>
    <e v="#N/A"/>
    <e v="#N/A"/>
    <x v="8"/>
    <e v="#N/A"/>
    <e v="#N/A"/>
    <e v="#N/A"/>
  </r>
  <r>
    <x v="470"/>
    <s v="ZONA 2"/>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2"/>
    <s v="ZONA 2"/>
    <s v="ZONA 2"/>
    <n v="52"/>
    <n v="90"/>
    <s v="000"/>
    <n v="1"/>
    <n v="531404"/>
    <n v="1501"/>
    <n v="1"/>
    <n v="0"/>
    <n v="0"/>
    <n v="0"/>
    <n v="0"/>
    <n v="0"/>
    <n v="6400"/>
    <n v="0"/>
    <n v="6400"/>
    <s v="SI"/>
    <m/>
    <m/>
    <s v="Alexandra Simba"/>
    <e v="#N/A"/>
    <e v="#N/A"/>
    <e v="#N/A"/>
    <e v="#N/A"/>
    <x v="8"/>
    <e v="#N/A"/>
    <e v="#N/A"/>
    <e v="#N/A"/>
  </r>
  <r>
    <x v="470"/>
    <s v="ZONA 3"/>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3"/>
    <s v="ZONA 3"/>
    <s v="ZONA 3"/>
    <n v="53"/>
    <n v="90"/>
    <s v="000"/>
    <n v="1"/>
    <n v="530209"/>
    <n v="601"/>
    <n v="1"/>
    <n v="0"/>
    <n v="0"/>
    <n v="0"/>
    <n v="0"/>
    <n v="0"/>
    <n v="1524.06"/>
    <n v="0"/>
    <n v="1524.06"/>
    <s v="SI"/>
    <m/>
    <m/>
    <s v="Alexandra Simba"/>
    <e v="#N/A"/>
    <e v="#N/A"/>
    <e v="#N/A"/>
    <e v="#N/A"/>
    <x v="8"/>
    <e v="#N/A"/>
    <e v="#N/A"/>
    <e v="#N/A"/>
  </r>
  <r>
    <x v="470"/>
    <s v="ZONA 3"/>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3"/>
    <s v="ZONA 3"/>
    <s v="ZONA 3"/>
    <n v="53"/>
    <n v="90"/>
    <s v="000"/>
    <n v="1"/>
    <n v="530807"/>
    <n v="601"/>
    <n v="1"/>
    <n v="0"/>
    <n v="0"/>
    <n v="0"/>
    <n v="0"/>
    <n v="0"/>
    <n v="3440"/>
    <n v="0"/>
    <n v="3440"/>
    <s v="SI"/>
    <m/>
    <m/>
    <s v="Alexandra Simba"/>
    <e v="#N/A"/>
    <e v="#N/A"/>
    <e v="#N/A"/>
    <e v="#N/A"/>
    <x v="8"/>
    <e v="#N/A"/>
    <e v="#N/A"/>
    <e v="#N/A"/>
  </r>
  <r>
    <x v="470"/>
    <s v="ZONA 3"/>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3"/>
    <s v="ZONA 3"/>
    <s v="ZONA 3"/>
    <n v="53"/>
    <n v="90"/>
    <s v="000"/>
    <n v="1"/>
    <n v="530809"/>
    <n v="601"/>
    <n v="1"/>
    <n v="0"/>
    <n v="0"/>
    <n v="0"/>
    <n v="0"/>
    <n v="0"/>
    <n v="3"/>
    <n v="0"/>
    <n v="3"/>
    <s v="SI"/>
    <m/>
    <m/>
    <s v="Alexandra Simba"/>
    <e v="#N/A"/>
    <e v="#N/A"/>
    <e v="#N/A"/>
    <e v="#N/A"/>
    <x v="8"/>
    <e v="#N/A"/>
    <e v="#N/A"/>
    <e v="#N/A"/>
  </r>
  <r>
    <x v="470"/>
    <s v="ZONA 3"/>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3"/>
    <s v="ZONA 3"/>
    <s v="ZONA 3"/>
    <n v="53"/>
    <n v="90"/>
    <s v="000"/>
    <n v="1"/>
    <n v="530810"/>
    <n v="601"/>
    <n v="1"/>
    <n v="0"/>
    <n v="0"/>
    <n v="0"/>
    <n v="0"/>
    <n v="0"/>
    <n v="18460.349999999999"/>
    <n v="0"/>
    <n v="18460.349999999999"/>
    <s v="SI"/>
    <m/>
    <m/>
    <s v="Alexandra Simba"/>
    <e v="#N/A"/>
    <e v="#N/A"/>
    <e v="#N/A"/>
    <e v="#N/A"/>
    <x v="8"/>
    <e v="#N/A"/>
    <e v="#N/A"/>
    <e v="#N/A"/>
  </r>
  <r>
    <x v="470"/>
    <s v="ZONA 3"/>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3"/>
    <s v="ZONA 3"/>
    <s v="ZONA 3"/>
    <n v="53"/>
    <n v="90"/>
    <s v="000"/>
    <n v="1"/>
    <n v="570201"/>
    <n v="601"/>
    <n v="1"/>
    <n v="0"/>
    <n v="0"/>
    <n v="0"/>
    <n v="0"/>
    <n v="0"/>
    <n v="562.08000000000004"/>
    <n v="0"/>
    <n v="562.08000000000004"/>
    <s v="SI"/>
    <m/>
    <m/>
    <s v="Alexandra Simba"/>
    <e v="#N/A"/>
    <e v="#N/A"/>
    <e v="#N/A"/>
    <e v="#N/A"/>
    <x v="8"/>
    <e v="#N/A"/>
    <e v="#N/A"/>
    <e v="#N/A"/>
  </r>
  <r>
    <x v="470"/>
    <s v="ZONA 3"/>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3"/>
    <s v="ZONA 3"/>
    <s v="ZONA 3"/>
    <n v="53"/>
    <n v="90"/>
    <s v="000"/>
    <n v="1"/>
    <n v="570206"/>
    <n v="601"/>
    <n v="1"/>
    <n v="0"/>
    <n v="0"/>
    <n v="0"/>
    <n v="0"/>
    <n v="0"/>
    <n v="443"/>
    <n v="0"/>
    <n v="443"/>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54"/>
    <n v="1"/>
    <s v="000"/>
    <n v="1"/>
    <n v="530204"/>
    <n v="1301"/>
    <n v="1"/>
    <n v="0"/>
    <n v="0"/>
    <n v="0"/>
    <n v="0"/>
    <n v="0"/>
    <n v="21974.46"/>
    <n v="0"/>
    <n v="21974.46"/>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54"/>
    <n v="90"/>
    <s v="000"/>
    <n v="1"/>
    <n v="530826"/>
    <n v="1301"/>
    <n v="1"/>
    <n v="0"/>
    <n v="0"/>
    <n v="0"/>
    <n v="0"/>
    <n v="0"/>
    <n v="99995.57"/>
    <n v="0"/>
    <n v="99995.57"/>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59"/>
    <n v="90"/>
    <s v="000"/>
    <n v="1"/>
    <n v="530801"/>
    <n v="1701"/>
    <n v="1"/>
    <n v="0"/>
    <n v="0"/>
    <n v="0"/>
    <n v="0"/>
    <n v="0"/>
    <n v="1248"/>
    <n v="0"/>
    <n v="1248"/>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59"/>
    <n v="90"/>
    <s v="000"/>
    <n v="1"/>
    <n v="530809"/>
    <n v="1701"/>
    <n v="1"/>
    <n v="0"/>
    <n v="0"/>
    <n v="0"/>
    <n v="0"/>
    <n v="0"/>
    <n v="81507.7"/>
    <n v="0"/>
    <n v="81507.7"/>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59"/>
    <n v="90"/>
    <s v="000"/>
    <n v="1"/>
    <n v="530826"/>
    <n v="1701"/>
    <n v="1"/>
    <n v="0"/>
    <n v="0"/>
    <n v="0"/>
    <n v="0"/>
    <n v="0"/>
    <n v="12932.32"/>
    <n v="0"/>
    <n v="12932.32"/>
    <s v="SI"/>
    <m/>
    <m/>
    <s v="Alexandra Simba"/>
    <e v="#N/A"/>
    <e v="#N/A"/>
    <e v="#N/A"/>
    <e v="#N/A"/>
    <x v="8"/>
    <e v="#N/A"/>
    <e v="#N/A"/>
    <e v="#N/A"/>
  </r>
  <r>
    <x v="470"/>
    <s v="ZONA 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6"/>
    <s v="ZONA 6"/>
    <s v="ZONA 6"/>
    <n v="1000"/>
    <n v="58"/>
    <s v="000"/>
    <n v="3"/>
    <n v="530809"/>
    <n v="101"/>
    <n v="1"/>
    <n v="0"/>
    <n v="0"/>
    <n v="0"/>
    <n v="0"/>
    <n v="0"/>
    <n v="11224.82"/>
    <n v="0"/>
    <n v="11224.82"/>
    <s v="SI"/>
    <m/>
    <m/>
    <s v="Alexandra Simba"/>
    <e v="#N/A"/>
    <e v="#N/A"/>
    <e v="#N/A"/>
    <e v="#N/A"/>
    <x v="8"/>
    <e v="#N/A"/>
    <e v="#N/A"/>
    <e v="#N/A"/>
  </r>
  <r>
    <x v="470"/>
    <s v="ZONA 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6"/>
    <s v="ZONA 6"/>
    <s v="ZONA 6"/>
    <n v="1000"/>
    <n v="90"/>
    <s v="000"/>
    <n v="4"/>
    <n v="530803"/>
    <n v="101"/>
    <n v="1"/>
    <n v="0"/>
    <n v="0"/>
    <n v="0"/>
    <n v="0"/>
    <n v="0"/>
    <n v="301.48"/>
    <n v="0"/>
    <n v="301.48"/>
    <s v="SI"/>
    <m/>
    <m/>
    <s v="Alexandra Simba"/>
    <e v="#N/A"/>
    <e v="#N/A"/>
    <e v="#N/A"/>
    <e v="#N/A"/>
    <x v="8"/>
    <e v="#N/A"/>
    <e v="#N/A"/>
    <e v="#N/A"/>
  </r>
  <r>
    <x v="470"/>
    <s v="ZONA 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6"/>
    <s v="ZONA 6"/>
    <s v="ZONA 6"/>
    <n v="1000"/>
    <n v="90"/>
    <s v="000"/>
    <n v="4"/>
    <n v="530809"/>
    <n v="101"/>
    <n v="1"/>
    <n v="0"/>
    <n v="0"/>
    <n v="0"/>
    <n v="0"/>
    <n v="0"/>
    <n v="17691.41"/>
    <n v="0"/>
    <n v="17691.41"/>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031"/>
    <n v="90"/>
    <s v="000"/>
    <n v="3"/>
    <n v="530804"/>
    <n v="201"/>
    <n v="1"/>
    <n v="0"/>
    <n v="0"/>
    <n v="0"/>
    <n v="0"/>
    <n v="0"/>
    <n v="94.46"/>
    <n v="0"/>
    <n v="94.46"/>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031"/>
    <n v="90"/>
    <s v="000"/>
    <n v="3"/>
    <n v="530805"/>
    <n v="201"/>
    <n v="1"/>
    <n v="0"/>
    <n v="0"/>
    <n v="0"/>
    <n v="0"/>
    <n v="0"/>
    <n v="741.3"/>
    <n v="0"/>
    <n v="741.3"/>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034"/>
    <n v="90"/>
    <s v="000"/>
    <n v="3"/>
    <n v="570102"/>
    <n v="204"/>
    <n v="1"/>
    <n v="0"/>
    <n v="0"/>
    <n v="0"/>
    <n v="0"/>
    <n v="0"/>
    <n v="450"/>
    <n v="0"/>
    <n v="450"/>
    <s v="SI"/>
    <m/>
    <m/>
    <s v="Alexandra Simba"/>
    <e v="#N/A"/>
    <e v="#N/A"/>
    <e v="#N/A"/>
    <e v="#N/A"/>
    <x v="8"/>
    <e v="#N/A"/>
    <e v="#N/A"/>
    <e v="#N/A"/>
  </r>
  <r>
    <x v="470"/>
    <s v="ZONA 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6"/>
    <s v="ZONA 6"/>
    <s v="ZONA 6"/>
    <n v="1050"/>
    <n v="90"/>
    <s v="000"/>
    <n v="4"/>
    <n v="530502"/>
    <n v="301"/>
    <n v="1"/>
    <n v="0"/>
    <n v="0"/>
    <n v="0"/>
    <n v="0"/>
    <n v="0"/>
    <n v="82.45"/>
    <n v="0"/>
    <n v="82.45"/>
    <s v="SI"/>
    <m/>
    <m/>
    <s v="Alexandra Simba"/>
    <e v="#N/A"/>
    <e v="#N/A"/>
    <e v="#N/A"/>
    <e v="#N/A"/>
    <x v="8"/>
    <e v="#N/A"/>
    <e v="#N/A"/>
    <e v="#N/A"/>
  </r>
  <r>
    <x v="470"/>
    <s v="ZONA 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6"/>
    <s v="ZONA 6"/>
    <s v="ZONA 6"/>
    <n v="1050"/>
    <n v="90"/>
    <s v="000"/>
    <n v="4"/>
    <n v="530810"/>
    <n v="301"/>
    <n v="1"/>
    <n v="0"/>
    <n v="0"/>
    <n v="0"/>
    <n v="0"/>
    <n v="0"/>
    <n v="1.87"/>
    <n v="0"/>
    <n v="1.87"/>
    <s v="SI"/>
    <m/>
    <m/>
    <s v="Alexandra Simba"/>
    <e v="#N/A"/>
    <e v="#N/A"/>
    <e v="#N/A"/>
    <e v="#N/A"/>
    <x v="8"/>
    <e v="#N/A"/>
    <e v="#N/A"/>
    <e v="#N/A"/>
  </r>
  <r>
    <x v="470"/>
    <s v="ZONA 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6"/>
    <s v="ZONA 6"/>
    <s v="ZONA 6"/>
    <n v="1050"/>
    <n v="90"/>
    <s v="000"/>
    <n v="4"/>
    <n v="530826"/>
    <n v="301"/>
    <n v="1"/>
    <n v="0"/>
    <n v="0"/>
    <n v="0"/>
    <n v="0"/>
    <n v="0"/>
    <n v="2232.4899999999998"/>
    <n v="0"/>
    <n v="2232.4899999999998"/>
    <s v="SI"/>
    <m/>
    <m/>
    <s v="Alexandra Simba"/>
    <e v="#N/A"/>
    <e v="#N/A"/>
    <e v="#N/A"/>
    <e v="#N/A"/>
    <x v="8"/>
    <e v="#N/A"/>
    <e v="#N/A"/>
    <e v="#N/A"/>
  </r>
  <r>
    <x v="470"/>
    <s v="ZONA 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6"/>
    <s v="ZONA 6"/>
    <s v="ZONA 6"/>
    <n v="1050"/>
    <n v="90"/>
    <s v="000"/>
    <n v="4"/>
    <n v="530803"/>
    <n v="301"/>
    <n v="1"/>
    <n v="0"/>
    <n v="0"/>
    <n v="0"/>
    <n v="0"/>
    <n v="0"/>
    <n v="5009.59"/>
    <n v="0"/>
    <n v="5009.59"/>
    <s v="SI"/>
    <m/>
    <m/>
    <s v="Alexandra Simba"/>
    <e v="#N/A"/>
    <e v="#N/A"/>
    <e v="#N/A"/>
    <e v="#N/A"/>
    <x v="8"/>
    <e v="#N/A"/>
    <e v="#N/A"/>
    <e v="#N/A"/>
  </r>
  <r>
    <x v="470"/>
    <s v="ZONA 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6"/>
    <s v="ZONA 6"/>
    <s v="ZONA 6"/>
    <n v="1050"/>
    <n v="90"/>
    <s v="000"/>
    <n v="4"/>
    <n v="530826"/>
    <n v="301"/>
    <n v="1"/>
    <n v="0"/>
    <n v="0"/>
    <n v="0"/>
    <n v="0"/>
    <n v="0"/>
    <n v="653.17999999999995"/>
    <n v="0"/>
    <n v="653.17999999999995"/>
    <s v="SI"/>
    <m/>
    <m/>
    <s v="Alexandra Simba"/>
    <e v="#N/A"/>
    <e v="#N/A"/>
    <e v="#N/A"/>
    <e v="#N/A"/>
    <x v="8"/>
    <e v="#N/A"/>
    <e v="#N/A"/>
    <e v="#N/A"/>
  </r>
  <r>
    <x v="470"/>
    <s v="ZONA 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6"/>
    <s v="ZONA 6"/>
    <s v="ZONA 6"/>
    <n v="1050"/>
    <n v="90"/>
    <s v="000"/>
    <n v="4"/>
    <n v="570206"/>
    <n v="301"/>
    <n v="1"/>
    <n v="0"/>
    <n v="0"/>
    <n v="0"/>
    <n v="0"/>
    <n v="0"/>
    <n v="1895"/>
    <n v="0"/>
    <n v="1895"/>
    <s v="SI"/>
    <m/>
    <m/>
    <s v="Alexandra Simba"/>
    <e v="#N/A"/>
    <e v="#N/A"/>
    <e v="#N/A"/>
    <e v="#N/A"/>
    <x v="8"/>
    <e v="#N/A"/>
    <e v="#N/A"/>
    <e v="#N/A"/>
  </r>
  <r>
    <x v="470"/>
    <s v="ZONA 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6"/>
    <s v="ZONA 6"/>
    <s v="ZONA 6"/>
    <n v="1051"/>
    <n v="90"/>
    <s v="000"/>
    <n v="1"/>
    <n v="530813"/>
    <n v="301"/>
    <n v="1"/>
    <n v="0"/>
    <n v="0"/>
    <n v="0"/>
    <n v="0"/>
    <n v="0"/>
    <n v="4500"/>
    <n v="0"/>
    <n v="4500"/>
    <s v="SI"/>
    <m/>
    <m/>
    <s v="Alexandra Simba"/>
    <e v="#N/A"/>
    <e v="#N/A"/>
    <e v="#N/A"/>
    <e v="#N/A"/>
    <x v="8"/>
    <e v="#N/A"/>
    <e v="#N/A"/>
    <e v="#N/A"/>
  </r>
  <r>
    <x v="470"/>
    <s v="ZONA 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6"/>
    <s v="ZONA 6"/>
    <s v="ZONA 6"/>
    <n v="1054"/>
    <n v="57"/>
    <s v="000"/>
    <n v="1"/>
    <n v="530404"/>
    <n v="303"/>
    <n v="1"/>
    <n v="0"/>
    <n v="0"/>
    <n v="0"/>
    <n v="0"/>
    <n v="0"/>
    <n v="217.95"/>
    <n v="0"/>
    <n v="217.95"/>
    <s v="SI"/>
    <m/>
    <m/>
    <s v="Alexandra Simba"/>
    <e v="#N/A"/>
    <e v="#N/A"/>
    <e v="#N/A"/>
    <e v="#N/A"/>
    <x v="8"/>
    <e v="#N/A"/>
    <e v="#N/A"/>
    <e v="#N/A"/>
  </r>
  <r>
    <x v="470"/>
    <s v="ZONA 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6"/>
    <s v="ZONA 6"/>
    <s v="ZONA 6"/>
    <n v="1054"/>
    <n v="90"/>
    <s v="000"/>
    <n v="4"/>
    <n v="530809"/>
    <n v="303"/>
    <n v="1"/>
    <n v="0"/>
    <n v="0"/>
    <n v="0"/>
    <n v="0"/>
    <n v="0"/>
    <n v="8.99"/>
    <n v="0"/>
    <n v="8.99"/>
    <s v="SI"/>
    <m/>
    <m/>
    <s v="Alexandra Simba"/>
    <e v="#N/A"/>
    <e v="#N/A"/>
    <e v="#N/A"/>
    <e v="#N/A"/>
    <x v="8"/>
    <e v="#N/A"/>
    <e v="#N/A"/>
    <e v="#N/A"/>
  </r>
  <r>
    <x v="470"/>
    <s v="ZONA 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6"/>
    <s v="ZONA 6"/>
    <s v="ZONA 6"/>
    <n v="1054"/>
    <n v="90"/>
    <s v="000"/>
    <n v="4"/>
    <n v="530826"/>
    <n v="303"/>
    <n v="1"/>
    <n v="0"/>
    <n v="0"/>
    <n v="0"/>
    <n v="0"/>
    <n v="0"/>
    <n v="110.23"/>
    <n v="0"/>
    <n v="110.23"/>
    <s v="SI"/>
    <m/>
    <m/>
    <s v="Alexandra Simba"/>
    <e v="#N/A"/>
    <e v="#N/A"/>
    <e v="#N/A"/>
    <e v="#N/A"/>
    <x v="8"/>
    <e v="#N/A"/>
    <e v="#N/A"/>
    <e v="#N/A"/>
  </r>
  <r>
    <x v="470"/>
    <s v="ZONA 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6"/>
    <s v="ZONA 6"/>
    <s v="ZONA 6"/>
    <n v="1055"/>
    <n v="90"/>
    <s v="000"/>
    <n v="1"/>
    <n v="530405"/>
    <n v="304"/>
    <n v="1"/>
    <n v="0"/>
    <n v="0"/>
    <n v="0"/>
    <n v="0"/>
    <n v="0"/>
    <n v="3267.92"/>
    <n v="0"/>
    <n v="3267.92"/>
    <s v="SI"/>
    <m/>
    <m/>
    <s v="Alexandra Simba"/>
    <e v="#N/A"/>
    <e v="#N/A"/>
    <e v="#N/A"/>
    <e v="#N/A"/>
    <x v="8"/>
    <e v="#N/A"/>
    <e v="#N/A"/>
    <e v="#N/A"/>
  </r>
  <r>
    <x v="470"/>
    <s v="ZONA 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6"/>
    <s v="ZONA 6"/>
    <s v="ZONA 6"/>
    <n v="1055"/>
    <n v="90"/>
    <s v="000"/>
    <n v="1"/>
    <n v="530809"/>
    <n v="304"/>
    <n v="1"/>
    <n v="0"/>
    <n v="0"/>
    <n v="0"/>
    <n v="0"/>
    <n v="0"/>
    <n v="10000"/>
    <n v="0"/>
    <n v="10000"/>
    <s v="SI"/>
    <m/>
    <m/>
    <s v="Alexandra Simba"/>
    <e v="#N/A"/>
    <e v="#N/A"/>
    <e v="#N/A"/>
    <e v="#N/A"/>
    <x v="8"/>
    <e v="#N/A"/>
    <e v="#N/A"/>
    <e v="#N/A"/>
  </r>
  <r>
    <x v="470"/>
    <s v="ZONA 1"/>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1"/>
    <s v="ZONA 1"/>
    <s v="ZONA 1"/>
    <n v="1071"/>
    <n v="90"/>
    <s v="000"/>
    <n v="1"/>
    <n v="530204"/>
    <n v="401"/>
    <n v="1"/>
    <n v="0"/>
    <n v="0"/>
    <n v="0"/>
    <n v="0"/>
    <n v="0"/>
    <n v="2597.0500000000002"/>
    <n v="0"/>
    <n v="2597.0500000000002"/>
    <s v="SI"/>
    <m/>
    <m/>
    <s v="Alexandra Simba"/>
    <e v="#N/A"/>
    <e v="#N/A"/>
    <e v="#N/A"/>
    <e v="#N/A"/>
    <x v="8"/>
    <e v="#N/A"/>
    <e v="#N/A"/>
    <e v="#N/A"/>
  </r>
  <r>
    <x v="470"/>
    <s v="ZONA 1"/>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1"/>
    <s v="ZONA 1"/>
    <s v="ZONA 1"/>
    <n v="1071"/>
    <n v="90"/>
    <s v="000"/>
    <n v="1"/>
    <n v="530405"/>
    <n v="401"/>
    <n v="1"/>
    <n v="0"/>
    <n v="0"/>
    <n v="0"/>
    <n v="0"/>
    <n v="0"/>
    <n v="300"/>
    <n v="0"/>
    <n v="300"/>
    <s v="SI"/>
    <m/>
    <m/>
    <s v="Alexandra Simba"/>
    <e v="#N/A"/>
    <e v="#N/A"/>
    <e v="#N/A"/>
    <e v="#N/A"/>
    <x v="8"/>
    <e v="#N/A"/>
    <e v="#N/A"/>
    <e v="#N/A"/>
  </r>
  <r>
    <x v="470"/>
    <s v="ZONA 1"/>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1"/>
    <s v="ZONA 1"/>
    <s v="ZONA 1"/>
    <n v="1071"/>
    <n v="90"/>
    <s v="000"/>
    <n v="1"/>
    <n v="530804"/>
    <n v="401"/>
    <n v="1"/>
    <n v="0"/>
    <n v="0"/>
    <n v="0"/>
    <n v="0"/>
    <n v="0"/>
    <n v="1000"/>
    <n v="0"/>
    <n v="1000"/>
    <s v="SI"/>
    <m/>
    <m/>
    <s v="Alexandra Simba"/>
    <e v="#N/A"/>
    <e v="#N/A"/>
    <e v="#N/A"/>
    <e v="#N/A"/>
    <x v="8"/>
    <e v="#N/A"/>
    <e v="#N/A"/>
    <e v="#N/A"/>
  </r>
  <r>
    <x v="470"/>
    <s v="ZONA 1"/>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1"/>
    <s v="ZONA 1"/>
    <s v="ZONA 1"/>
    <n v="1071"/>
    <n v="90"/>
    <s v="000"/>
    <n v="1"/>
    <n v="530813"/>
    <n v="401"/>
    <n v="1"/>
    <n v="0"/>
    <n v="0"/>
    <n v="0"/>
    <n v="0"/>
    <n v="0"/>
    <n v="1136.08"/>
    <n v="0"/>
    <n v="1136.08"/>
    <s v="SI"/>
    <m/>
    <m/>
    <s v="Alexandra Simba"/>
    <e v="#N/A"/>
    <e v="#N/A"/>
    <e v="#N/A"/>
    <e v="#N/A"/>
    <x v="8"/>
    <e v="#N/A"/>
    <e v="#N/A"/>
    <e v="#N/A"/>
  </r>
  <r>
    <x v="470"/>
    <s v="ZONA 1"/>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1"/>
    <s v="ZONA 1"/>
    <s v="ZONA 1"/>
    <n v="1071"/>
    <n v="90"/>
    <s v="000"/>
    <n v="1"/>
    <n v="530832"/>
    <n v="401"/>
    <n v="1"/>
    <n v="0"/>
    <n v="0"/>
    <n v="0"/>
    <n v="0"/>
    <n v="0"/>
    <n v="6500"/>
    <n v="0"/>
    <n v="6500"/>
    <s v="SI"/>
    <m/>
    <m/>
    <s v="Alexandra Simba"/>
    <e v="#N/A"/>
    <e v="#N/A"/>
    <e v="#N/A"/>
    <e v="#N/A"/>
    <x v="8"/>
    <e v="#N/A"/>
    <e v="#N/A"/>
    <e v="#N/A"/>
  </r>
  <r>
    <x v="470"/>
    <s v="ZONA 1"/>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1"/>
    <s v="ZONA 1"/>
    <s v="ZONA 1"/>
    <n v="1071"/>
    <n v="90"/>
    <s v="000"/>
    <n v="1"/>
    <n v="570201"/>
    <n v="401"/>
    <n v="1"/>
    <n v="0"/>
    <n v="0"/>
    <n v="0"/>
    <n v="0"/>
    <n v="0"/>
    <n v="6568.06"/>
    <n v="0"/>
    <n v="6568.06"/>
    <s v="SI"/>
    <m/>
    <m/>
    <s v="Alexandra Simba"/>
    <e v="#N/A"/>
    <e v="#N/A"/>
    <e v="#N/A"/>
    <e v="#N/A"/>
    <x v="8"/>
    <e v="#N/A"/>
    <e v="#N/A"/>
    <e v="#N/A"/>
  </r>
  <r>
    <x v="470"/>
    <s v="ZONA 1"/>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1"/>
    <s v="ZONA 1"/>
    <s v="ZONA 1"/>
    <n v="1073"/>
    <n v="90"/>
    <s v="000"/>
    <n v="1"/>
    <n v="530832"/>
    <n v="403"/>
    <n v="1"/>
    <n v="0"/>
    <n v="0"/>
    <n v="0"/>
    <n v="0"/>
    <n v="0"/>
    <n v="6026.73"/>
    <n v="0"/>
    <n v="6026.73"/>
    <s v="SI"/>
    <m/>
    <m/>
    <s v="Alexandra Simba"/>
    <e v="#N/A"/>
    <e v="#N/A"/>
    <e v="#N/A"/>
    <e v="#N/A"/>
    <x v="8"/>
    <e v="#N/A"/>
    <e v="#N/A"/>
    <e v="#N/A"/>
  </r>
  <r>
    <x v="470"/>
    <s v="ZONA 3"/>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3"/>
    <s v="ZONA 3"/>
    <s v="ZONA 3"/>
    <n v="1093"/>
    <n v="90"/>
    <s v="000"/>
    <n v="1"/>
    <n v="570104"/>
    <n v="505"/>
    <n v="1"/>
    <n v="0"/>
    <n v="0"/>
    <n v="0"/>
    <n v="0"/>
    <n v="0"/>
    <n v="100"/>
    <n v="0"/>
    <n v="100"/>
    <s v="SI"/>
    <m/>
    <m/>
    <s v="Alexandra Simba"/>
    <e v="#N/A"/>
    <e v="#N/A"/>
    <e v="#N/A"/>
    <e v="#N/A"/>
    <x v="8"/>
    <e v="#N/A"/>
    <e v="#N/A"/>
    <e v="#N/A"/>
  </r>
  <r>
    <x v="470"/>
    <s v="ZONA 3"/>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3"/>
    <s v="ZONA 3"/>
    <s v="ZONA 3"/>
    <n v="1110"/>
    <n v="90"/>
    <s v="000"/>
    <n v="1"/>
    <n v="530809"/>
    <n v="601"/>
    <n v="1"/>
    <n v="0"/>
    <n v="0"/>
    <n v="0"/>
    <n v="0"/>
    <n v="0"/>
    <n v="756"/>
    <n v="0"/>
    <n v="756"/>
    <s v="SI"/>
    <m/>
    <m/>
    <s v="Alexandra Simba"/>
    <e v="#N/A"/>
    <e v="#N/A"/>
    <e v="#N/A"/>
    <e v="#N/A"/>
    <x v="8"/>
    <e v="#N/A"/>
    <e v="#N/A"/>
    <e v="#N/A"/>
  </r>
  <r>
    <x v="470"/>
    <s v="ZONA 3"/>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3"/>
    <s v="ZONA 3"/>
    <s v="ZONA 3"/>
    <n v="1110"/>
    <n v="90"/>
    <s v="000"/>
    <n v="4"/>
    <n v="570201"/>
    <n v="601"/>
    <n v="1"/>
    <n v="0"/>
    <n v="0"/>
    <n v="0"/>
    <n v="0"/>
    <n v="0"/>
    <n v="69.599999999999994"/>
    <n v="0"/>
    <n v="69.599999999999994"/>
    <s v="SI"/>
    <m/>
    <m/>
    <s v="Alexandra Simba"/>
    <e v="#N/A"/>
    <e v="#N/A"/>
    <e v="#N/A"/>
    <e v="#N/A"/>
    <x v="8"/>
    <e v="#N/A"/>
    <e v="#N/A"/>
    <e v="#N/A"/>
  </r>
  <r>
    <x v="470"/>
    <s v="ZONA 3"/>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3"/>
    <s v="ZONA 3"/>
    <s v="ZONA 3"/>
    <n v="1115"/>
    <n v="90"/>
    <s v="000"/>
    <n v="1"/>
    <n v="530804"/>
    <n v="606"/>
    <n v="1"/>
    <n v="0"/>
    <n v="0"/>
    <n v="0"/>
    <n v="0"/>
    <n v="0"/>
    <n v="483.35"/>
    <n v="0"/>
    <n v="483.35"/>
    <s v="SI"/>
    <m/>
    <m/>
    <s v="Alexandra Simba"/>
    <e v="#N/A"/>
    <e v="#N/A"/>
    <e v="#N/A"/>
    <e v="#N/A"/>
    <x v="8"/>
    <e v="#N/A"/>
    <e v="#N/A"/>
    <e v="#N/A"/>
  </r>
  <r>
    <x v="470"/>
    <s v="ZONA 3"/>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3"/>
    <s v="ZONA 3"/>
    <s v="ZONA 3"/>
    <n v="1116"/>
    <n v="90"/>
    <s v="000"/>
    <n v="4"/>
    <n v="530104"/>
    <n v="602"/>
    <n v="1"/>
    <n v="0"/>
    <n v="0"/>
    <n v="0"/>
    <n v="0"/>
    <n v="0"/>
    <n v="1044.33"/>
    <n v="0"/>
    <n v="1044.33"/>
    <s v="SI"/>
    <m/>
    <m/>
    <s v="Alexandra Simba"/>
    <e v="#N/A"/>
    <e v="#N/A"/>
    <e v="#N/A"/>
    <e v="#N/A"/>
    <x v="8"/>
    <e v="#N/A"/>
    <e v="#N/A"/>
    <e v="#N/A"/>
  </r>
  <r>
    <x v="470"/>
    <s v="ZONA 7"/>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7"/>
    <s v="ZONA 7"/>
    <s v="ZONA 7"/>
    <n v="1135"/>
    <n v="90"/>
    <s v="000"/>
    <n v="4"/>
    <n v="530204"/>
    <n v="709"/>
    <n v="1"/>
    <n v="0"/>
    <n v="0"/>
    <n v="0"/>
    <n v="0"/>
    <n v="0"/>
    <n v="213.92"/>
    <n v="0"/>
    <n v="213.92"/>
    <s v="SI"/>
    <m/>
    <m/>
    <s v="Alexandra Simba"/>
    <e v="#N/A"/>
    <e v="#N/A"/>
    <e v="#N/A"/>
    <e v="#N/A"/>
    <x v="8"/>
    <e v="#N/A"/>
    <e v="#N/A"/>
    <e v="#N/A"/>
  </r>
  <r>
    <x v="470"/>
    <s v="ZONA 7"/>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7"/>
    <s v="ZONA 7"/>
    <s v="ZONA 7"/>
    <n v="1135"/>
    <n v="90"/>
    <s v="000"/>
    <n v="4"/>
    <n v="530810"/>
    <n v="709"/>
    <n v="1"/>
    <n v="0"/>
    <n v="0"/>
    <n v="0"/>
    <n v="0"/>
    <n v="0"/>
    <n v="333.17"/>
    <n v="0"/>
    <n v="333.17"/>
    <s v="SI"/>
    <m/>
    <m/>
    <s v="Alexandra Simba"/>
    <e v="#N/A"/>
    <e v="#N/A"/>
    <e v="#N/A"/>
    <e v="#N/A"/>
    <x v="8"/>
    <e v="#N/A"/>
    <e v="#N/A"/>
    <e v="#N/A"/>
  </r>
  <r>
    <x v="470"/>
    <s v="ZONA 7"/>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7"/>
    <s v="ZONA 7"/>
    <s v="ZONA 7"/>
    <n v="1135"/>
    <n v="90"/>
    <s v="000"/>
    <n v="4"/>
    <n v="530819"/>
    <n v="709"/>
    <n v="1"/>
    <n v="0"/>
    <n v="0"/>
    <n v="0"/>
    <n v="0"/>
    <n v="0"/>
    <n v="320"/>
    <n v="0"/>
    <n v="320"/>
    <s v="SI"/>
    <m/>
    <m/>
    <s v="Alexandra Simba"/>
    <e v="#N/A"/>
    <e v="#N/A"/>
    <e v="#N/A"/>
    <e v="#N/A"/>
    <x v="8"/>
    <e v="#N/A"/>
    <e v="#N/A"/>
    <e v="#N/A"/>
  </r>
  <r>
    <x v="470"/>
    <s v="ZONA 7"/>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7"/>
    <s v="ZONA 7"/>
    <s v="ZONA 7"/>
    <n v="1140"/>
    <n v="90"/>
    <s v="000"/>
    <n v="1"/>
    <n v="530809"/>
    <n v="713"/>
    <n v="1"/>
    <n v="0"/>
    <n v="0"/>
    <n v="0"/>
    <n v="0"/>
    <n v="0"/>
    <n v="6778.92"/>
    <n v="0"/>
    <n v="6778.92"/>
    <s v="SI"/>
    <m/>
    <m/>
    <s v="Alexandra Simba"/>
    <e v="#N/A"/>
    <e v="#N/A"/>
    <e v="#N/A"/>
    <e v="#N/A"/>
    <x v="8"/>
    <e v="#N/A"/>
    <e v="#N/A"/>
    <e v="#N/A"/>
  </r>
  <r>
    <x v="470"/>
    <s v="ZONA 7"/>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7"/>
    <s v="ZONA 7"/>
    <s v="ZONA 7"/>
    <n v="1140"/>
    <n v="90"/>
    <s v="000"/>
    <n v="1"/>
    <n v="530826"/>
    <n v="713"/>
    <n v="1"/>
    <n v="0"/>
    <n v="0"/>
    <n v="0"/>
    <n v="0"/>
    <n v="0"/>
    <n v="6779"/>
    <n v="0"/>
    <n v="6779"/>
    <s v="SI"/>
    <m/>
    <m/>
    <s v="Alexandra Simba"/>
    <e v="#N/A"/>
    <e v="#N/A"/>
    <e v="#N/A"/>
    <e v="#N/A"/>
    <x v="8"/>
    <e v="#N/A"/>
    <e v="#N/A"/>
    <e v="#N/A"/>
  </r>
  <r>
    <x v="470"/>
    <s v="ZONA 7"/>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7"/>
    <s v="ZONA 7"/>
    <s v="ZONA 7"/>
    <n v="1140"/>
    <n v="90"/>
    <s v="000"/>
    <n v="1"/>
    <n v="530832"/>
    <n v="713"/>
    <n v="1"/>
    <n v="0"/>
    <n v="0"/>
    <n v="0"/>
    <n v="0"/>
    <n v="0"/>
    <n v="6776.63"/>
    <n v="0"/>
    <n v="6776.63"/>
    <s v="SI"/>
    <m/>
    <m/>
    <s v="Alexandra Simba"/>
    <e v="#N/A"/>
    <e v="#N/A"/>
    <e v="#N/A"/>
    <e v="#N/A"/>
    <x v="8"/>
    <e v="#N/A"/>
    <e v="#N/A"/>
    <e v="#N/A"/>
  </r>
  <r>
    <x v="470"/>
    <s v="ZONA 1"/>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1"/>
    <s v="ZONA 1"/>
    <s v="ZONA 1"/>
    <n v="1165"/>
    <n v="90"/>
    <s v="000"/>
    <n v="1"/>
    <n v="570102"/>
    <n v="806"/>
    <n v="1"/>
    <n v="0"/>
    <n v="0"/>
    <n v="0"/>
    <n v="0"/>
    <n v="0"/>
    <n v="231.1"/>
    <n v="0"/>
    <n v="231.1"/>
    <s v="SI"/>
    <m/>
    <m/>
    <s v="Alexandra Simba"/>
    <e v="#N/A"/>
    <e v="#N/A"/>
    <e v="#N/A"/>
    <e v="#N/A"/>
    <x v="8"/>
    <e v="#N/A"/>
    <e v="#N/A"/>
    <e v="#N/A"/>
  </r>
  <r>
    <x v="470"/>
    <s v="ZONA 1"/>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1"/>
    <s v="ZONA 1"/>
    <s v="ZONA 1"/>
    <n v="1167"/>
    <n v="90"/>
    <s v="000"/>
    <n v="1"/>
    <n v="530101"/>
    <n v="805"/>
    <n v="1"/>
    <n v="0"/>
    <n v="0"/>
    <n v="0"/>
    <n v="0"/>
    <n v="0"/>
    <n v="15637.6"/>
    <n v="0"/>
    <n v="15637.6"/>
    <s v="SI"/>
    <m/>
    <m/>
    <s v="Alexandra Simba"/>
    <e v="#N/A"/>
    <e v="#N/A"/>
    <e v="#N/A"/>
    <e v="#N/A"/>
    <x v="8"/>
    <e v="#N/A"/>
    <e v="#N/A"/>
    <e v="#N/A"/>
  </r>
  <r>
    <x v="470"/>
    <s v="ZONA 1"/>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1"/>
    <s v="ZONA 1"/>
    <s v="ZONA 1"/>
    <n v="1167"/>
    <n v="90"/>
    <s v="000"/>
    <n v="1"/>
    <n v="530104"/>
    <n v="805"/>
    <n v="1"/>
    <n v="0"/>
    <n v="0"/>
    <n v="0"/>
    <n v="0"/>
    <n v="0"/>
    <n v="2803.56"/>
    <n v="0"/>
    <n v="2803.56"/>
    <s v="SI"/>
    <m/>
    <m/>
    <s v="Alexandra Simba"/>
    <e v="#N/A"/>
    <e v="#N/A"/>
    <e v="#N/A"/>
    <e v="#N/A"/>
    <x v="8"/>
    <e v="#N/A"/>
    <e v="#N/A"/>
    <e v="#N/A"/>
  </r>
  <r>
    <x v="470"/>
    <s v="ZONA 1"/>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1"/>
    <s v="ZONA 1"/>
    <s v="ZONA 1"/>
    <n v="1168"/>
    <n v="90"/>
    <s v="000"/>
    <n v="1"/>
    <n v="530803"/>
    <n v="802"/>
    <n v="1"/>
    <n v="0"/>
    <n v="0"/>
    <n v="0"/>
    <n v="0"/>
    <n v="0"/>
    <n v="1183"/>
    <n v="0"/>
    <n v="1183"/>
    <s v="SI"/>
    <m/>
    <m/>
    <s v="Alexandra Simba"/>
    <e v="#N/A"/>
    <e v="#N/A"/>
    <e v="#N/A"/>
    <e v="#N/A"/>
    <x v="8"/>
    <e v="#N/A"/>
    <e v="#N/A"/>
    <e v="#N/A"/>
  </r>
  <r>
    <x v="470"/>
    <s v="ZONA 1"/>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1"/>
    <s v="ZONA 1"/>
    <s v="ZONA 1"/>
    <n v="1168"/>
    <n v="90"/>
    <s v="000"/>
    <n v="1"/>
    <n v="530809"/>
    <n v="802"/>
    <n v="1"/>
    <n v="0"/>
    <n v="0"/>
    <n v="0"/>
    <n v="0"/>
    <n v="0"/>
    <n v="1476.3"/>
    <n v="0"/>
    <n v="1476.3"/>
    <s v="SI"/>
    <m/>
    <m/>
    <s v="Alexandra Simba"/>
    <e v="#N/A"/>
    <e v="#N/A"/>
    <e v="#N/A"/>
    <e v="#N/A"/>
    <x v="8"/>
    <e v="#N/A"/>
    <e v="#N/A"/>
    <e v="#N/A"/>
  </r>
  <r>
    <x v="470"/>
    <s v="ZONA 8"/>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8"/>
    <s v="ZONA 8"/>
    <s v="ZONA 8"/>
    <n v="1190"/>
    <n v="90"/>
    <s v="000"/>
    <n v="5"/>
    <n v="531601"/>
    <n v="901"/>
    <n v="1"/>
    <n v="0"/>
    <n v="0"/>
    <n v="0"/>
    <n v="0"/>
    <n v="0"/>
    <n v="2175.15"/>
    <n v="0"/>
    <n v="2175.15"/>
    <s v="SI"/>
    <m/>
    <m/>
    <s v="Alexandra Simba"/>
    <e v="#N/A"/>
    <e v="#N/A"/>
    <e v="#N/A"/>
    <e v="#N/A"/>
    <x v="8"/>
    <e v="#N/A"/>
    <e v="#N/A"/>
    <e v="#N/A"/>
  </r>
  <r>
    <x v="470"/>
    <s v="ZONA 8"/>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8"/>
    <s v="ZONA 8"/>
    <s v="ZONA 8"/>
    <n v="1192"/>
    <n v="58"/>
    <s v="000"/>
    <n v="3"/>
    <n v="530809"/>
    <n v="901"/>
    <n v="1"/>
    <n v="0"/>
    <n v="0"/>
    <n v="0"/>
    <n v="0"/>
    <n v="0"/>
    <n v="33264"/>
    <n v="0"/>
    <n v="33264"/>
    <s v="SI"/>
    <m/>
    <m/>
    <s v="Alexandra Simba"/>
    <e v="#N/A"/>
    <e v="#N/A"/>
    <e v="#N/A"/>
    <e v="#N/A"/>
    <x v="8"/>
    <e v="#N/A"/>
    <e v="#N/A"/>
    <e v="#N/A"/>
  </r>
  <r>
    <x v="470"/>
    <s v="ZONA 8"/>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8"/>
    <s v="ZONA 8"/>
    <s v="ZONA 8"/>
    <n v="1192"/>
    <n v="58"/>
    <s v="000"/>
    <n v="3"/>
    <n v="530810"/>
    <n v="901"/>
    <n v="1"/>
    <n v="0"/>
    <n v="0"/>
    <n v="0"/>
    <n v="0"/>
    <n v="0"/>
    <n v="287417.21999999997"/>
    <n v="0"/>
    <n v="287417.21999999997"/>
    <s v="SI"/>
    <m/>
    <m/>
    <s v="Alexandra Simba"/>
    <e v="#N/A"/>
    <e v="#N/A"/>
    <e v="#N/A"/>
    <e v="#N/A"/>
    <x v="8"/>
    <e v="#N/A"/>
    <e v="#N/A"/>
    <e v="#N/A"/>
  </r>
  <r>
    <x v="470"/>
    <s v="ZONA 8"/>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8"/>
    <s v="ZONA 8"/>
    <s v="ZONA 8"/>
    <n v="1192"/>
    <n v="58"/>
    <s v="000"/>
    <n v="3"/>
    <n v="530826"/>
    <n v="901"/>
    <n v="1"/>
    <n v="0"/>
    <n v="0"/>
    <n v="0"/>
    <n v="0"/>
    <n v="0"/>
    <n v="6600"/>
    <n v="0"/>
    <n v="6600"/>
    <s v="SI"/>
    <m/>
    <m/>
    <s v="Alexandra Simba"/>
    <e v="#N/A"/>
    <e v="#N/A"/>
    <e v="#N/A"/>
    <e v="#N/A"/>
    <x v="8"/>
    <e v="#N/A"/>
    <e v="#N/A"/>
    <e v="#N/A"/>
  </r>
  <r>
    <x v="470"/>
    <s v="ZONA 8"/>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8"/>
    <s v="ZONA 8"/>
    <s v="ZONA 8"/>
    <n v="1192"/>
    <n v="90"/>
    <s v="000"/>
    <n v="5"/>
    <n v="530209"/>
    <n v="901"/>
    <n v="1"/>
    <n v="0"/>
    <n v="0"/>
    <n v="0"/>
    <n v="0"/>
    <n v="0"/>
    <n v="151.6"/>
    <n v="0"/>
    <n v="151.6"/>
    <s v="SI"/>
    <m/>
    <m/>
    <s v="Alexandra Simba"/>
    <e v="#N/A"/>
    <e v="#N/A"/>
    <e v="#N/A"/>
    <e v="#N/A"/>
    <x v="8"/>
    <e v="#N/A"/>
    <e v="#N/A"/>
    <e v="#N/A"/>
  </r>
  <r>
    <x v="470"/>
    <s v="ZONA 8"/>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8"/>
    <s v="ZONA 8"/>
    <s v="ZONA 8"/>
    <n v="1192"/>
    <n v="90"/>
    <s v="000"/>
    <n v="5"/>
    <n v="530804"/>
    <n v="901"/>
    <n v="1"/>
    <n v="0"/>
    <n v="0"/>
    <n v="0"/>
    <n v="0"/>
    <n v="0"/>
    <n v="5224"/>
    <n v="0"/>
    <n v="5224"/>
    <s v="SI"/>
    <m/>
    <m/>
    <s v="Alexandra Simba"/>
    <e v="#N/A"/>
    <e v="#N/A"/>
    <e v="#N/A"/>
    <e v="#N/A"/>
    <x v="8"/>
    <e v="#N/A"/>
    <e v="#N/A"/>
    <e v="#N/A"/>
  </r>
  <r>
    <x v="470"/>
    <s v="ZONA 8"/>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8"/>
    <s v="ZONA 8"/>
    <s v="ZONA 8"/>
    <n v="1192"/>
    <n v="90"/>
    <s v="000"/>
    <n v="5"/>
    <n v="531411"/>
    <n v="901"/>
    <n v="1"/>
    <n v="0"/>
    <n v="0"/>
    <n v="0"/>
    <n v="0"/>
    <n v="0"/>
    <n v="2758.64"/>
    <n v="0"/>
    <n v="2758.64"/>
    <s v="SI"/>
    <m/>
    <m/>
    <s v="Alexandra Simba"/>
    <e v="#N/A"/>
    <e v="#N/A"/>
    <e v="#N/A"/>
    <e v="#N/A"/>
    <x v="8"/>
    <e v="#N/A"/>
    <e v="#N/A"/>
    <e v="#N/A"/>
  </r>
  <r>
    <x v="470"/>
    <s v="ZONA 8"/>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8"/>
    <s v="ZONA 8"/>
    <s v="ZONA 8"/>
    <n v="1193"/>
    <n v="90"/>
    <s v="000"/>
    <n v="5"/>
    <n v="530802"/>
    <n v="901"/>
    <n v="1"/>
    <n v="0"/>
    <n v="0"/>
    <n v="0"/>
    <n v="0"/>
    <n v="0"/>
    <n v="6075.01"/>
    <n v="0"/>
    <n v="6075.01"/>
    <s v="SI"/>
    <m/>
    <m/>
    <s v="Alexandra Simba"/>
    <e v="#N/A"/>
    <e v="#N/A"/>
    <e v="#N/A"/>
    <e v="#N/A"/>
    <x v="8"/>
    <e v="#N/A"/>
    <e v="#N/A"/>
    <e v="#N/A"/>
  </r>
  <r>
    <x v="470"/>
    <s v="ZONA 8"/>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8"/>
    <s v="ZONA 8"/>
    <s v="ZONA 8"/>
    <n v="1193"/>
    <n v="90"/>
    <s v="000"/>
    <n v="5"/>
    <n v="530810"/>
    <n v="901"/>
    <n v="1"/>
    <n v="0"/>
    <n v="0"/>
    <n v="0"/>
    <n v="0"/>
    <n v="0"/>
    <n v="32356.13"/>
    <n v="0"/>
    <n v="32356.13"/>
    <s v="SI"/>
    <m/>
    <m/>
    <s v="Alexandra Simba"/>
    <e v="#N/A"/>
    <e v="#N/A"/>
    <e v="#N/A"/>
    <e v="#N/A"/>
    <x v="8"/>
    <e v="#N/A"/>
    <e v="#N/A"/>
    <e v="#N/A"/>
  </r>
  <r>
    <x v="470"/>
    <s v="ZONA 8"/>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8"/>
    <s v="ZONA 8"/>
    <s v="ZONA 8"/>
    <n v="1204"/>
    <n v="90"/>
    <s v="000"/>
    <n v="1"/>
    <n v="530301"/>
    <n v="901"/>
    <n v="1"/>
    <n v="0"/>
    <n v="0"/>
    <n v="0"/>
    <n v="0"/>
    <n v="0"/>
    <n v="130"/>
    <n v="0"/>
    <n v="130"/>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217"/>
    <n v="90"/>
    <s v="000"/>
    <n v="3"/>
    <n v="530813"/>
    <n v="2403"/>
    <n v="1"/>
    <n v="0"/>
    <n v="0"/>
    <n v="0"/>
    <n v="0"/>
    <n v="0"/>
    <n v="2290.2399999999998"/>
    <n v="0"/>
    <n v="2290.2399999999998"/>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219"/>
    <n v="90"/>
    <s v="000"/>
    <n v="3"/>
    <n v="530101"/>
    <n v="908"/>
    <n v="1"/>
    <n v="0"/>
    <n v="0"/>
    <n v="0"/>
    <n v="0"/>
    <n v="0"/>
    <n v="300"/>
    <n v="0"/>
    <n v="300"/>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219"/>
    <n v="90"/>
    <s v="000"/>
    <n v="3"/>
    <n v="530809"/>
    <n v="908"/>
    <n v="1"/>
    <n v="0"/>
    <n v="0"/>
    <n v="0"/>
    <n v="0"/>
    <n v="0"/>
    <n v="6779.9"/>
    <n v="0"/>
    <n v="6779.9"/>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219"/>
    <n v="90"/>
    <s v="000"/>
    <n v="3"/>
    <n v="530810"/>
    <n v="908"/>
    <n v="1"/>
    <n v="0"/>
    <n v="0"/>
    <n v="0"/>
    <n v="0"/>
    <n v="0"/>
    <n v="3215.26"/>
    <n v="0"/>
    <n v="3215.26"/>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220"/>
    <n v="90"/>
    <s v="000"/>
    <n v="3"/>
    <n v="530402"/>
    <n v="904"/>
    <n v="1"/>
    <n v="0"/>
    <n v="0"/>
    <n v="0"/>
    <n v="0"/>
    <n v="0"/>
    <n v="1026.8800000000001"/>
    <n v="0"/>
    <n v="1026.8800000000001"/>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220"/>
    <n v="90"/>
    <s v="000"/>
    <n v="3"/>
    <n v="530405"/>
    <n v="904"/>
    <n v="1"/>
    <n v="0"/>
    <n v="0"/>
    <n v="0"/>
    <n v="0"/>
    <n v="0"/>
    <n v="6750"/>
    <n v="0"/>
    <n v="6750"/>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220"/>
    <n v="90"/>
    <s v="000"/>
    <n v="3"/>
    <n v="530805"/>
    <n v="904"/>
    <n v="1"/>
    <n v="0"/>
    <n v="0"/>
    <n v="0"/>
    <n v="0"/>
    <n v="0"/>
    <n v="351.15"/>
    <n v="0"/>
    <n v="351.15"/>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220"/>
    <n v="90"/>
    <s v="000"/>
    <n v="3"/>
    <n v="530826"/>
    <n v="904"/>
    <n v="1"/>
    <n v="0"/>
    <n v="0"/>
    <n v="0"/>
    <n v="0"/>
    <n v="0"/>
    <n v="3910.5"/>
    <n v="0"/>
    <n v="3910.5"/>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220"/>
    <n v="90"/>
    <s v="000"/>
    <n v="3"/>
    <n v="570201"/>
    <n v="904"/>
    <n v="1"/>
    <n v="0"/>
    <n v="0"/>
    <n v="0"/>
    <n v="0"/>
    <n v="0"/>
    <n v="22949"/>
    <n v="0"/>
    <n v="22949"/>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222"/>
    <n v="90"/>
    <s v="000"/>
    <n v="4"/>
    <n v="530101"/>
    <n v="906"/>
    <n v="1"/>
    <n v="0"/>
    <n v="0"/>
    <n v="0"/>
    <n v="0"/>
    <n v="0"/>
    <n v="862.12"/>
    <n v="0"/>
    <n v="862.12"/>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222"/>
    <n v="90"/>
    <s v="000"/>
    <n v="4"/>
    <n v="530104"/>
    <n v="906"/>
    <n v="1"/>
    <n v="0"/>
    <n v="0"/>
    <n v="0"/>
    <n v="0"/>
    <n v="0"/>
    <n v="3712.03"/>
    <n v="0"/>
    <n v="3712.03"/>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222"/>
    <n v="90"/>
    <s v="000"/>
    <n v="4"/>
    <n v="530209"/>
    <n v="906"/>
    <n v="1"/>
    <n v="0"/>
    <n v="0"/>
    <n v="0"/>
    <n v="0"/>
    <n v="0"/>
    <n v="30188.77"/>
    <n v="0"/>
    <n v="30188.77"/>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226"/>
    <n v="90"/>
    <s v="000"/>
    <n v="4"/>
    <n v="530803"/>
    <n v="910"/>
    <n v="1"/>
    <n v="0"/>
    <n v="0"/>
    <n v="0"/>
    <n v="0"/>
    <n v="0"/>
    <n v="1046.8599999999999"/>
    <n v="0"/>
    <n v="1046.8599999999999"/>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226"/>
    <n v="90"/>
    <s v="000"/>
    <n v="4"/>
    <n v="530809"/>
    <n v="910"/>
    <n v="1"/>
    <n v="0"/>
    <n v="0"/>
    <n v="0"/>
    <n v="0"/>
    <n v="0"/>
    <n v="32475.25"/>
    <n v="0"/>
    <n v="32475.25"/>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226"/>
    <n v="90"/>
    <s v="000"/>
    <n v="4"/>
    <n v="530826"/>
    <n v="910"/>
    <n v="1"/>
    <n v="0"/>
    <n v="0"/>
    <n v="0"/>
    <n v="0"/>
    <n v="0"/>
    <n v="6399.9"/>
    <n v="0"/>
    <n v="6399.9"/>
    <s v="SI"/>
    <m/>
    <m/>
    <s v="Alexandra Simba"/>
    <e v="#N/A"/>
    <e v="#N/A"/>
    <e v="#N/A"/>
    <e v="#N/A"/>
    <x v="8"/>
    <e v="#N/A"/>
    <e v="#N/A"/>
    <e v="#N/A"/>
  </r>
  <r>
    <x v="470"/>
    <s v="ZONA 1"/>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1"/>
    <s v="ZONA 1"/>
    <s v="ZONA 1"/>
    <n v="1256"/>
    <n v="90"/>
    <s v="000"/>
    <n v="4"/>
    <n v="530104"/>
    <n v="1004"/>
    <n v="1"/>
    <n v="0"/>
    <n v="0"/>
    <n v="0"/>
    <n v="0"/>
    <n v="0"/>
    <n v="1500"/>
    <n v="0"/>
    <n v="1500"/>
    <s v="SI"/>
    <m/>
    <m/>
    <s v="Alexandra Simba"/>
    <e v="#N/A"/>
    <e v="#N/A"/>
    <e v="#N/A"/>
    <e v="#N/A"/>
    <x v="8"/>
    <e v="#N/A"/>
    <e v="#N/A"/>
    <e v="#N/A"/>
  </r>
  <r>
    <x v="470"/>
    <s v="ZONA 1"/>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1"/>
    <s v="ZONA 1"/>
    <s v="ZONA 1"/>
    <n v="1256"/>
    <n v="90"/>
    <s v="000"/>
    <n v="4"/>
    <n v="530101"/>
    <n v="1004"/>
    <n v="1"/>
    <n v="0"/>
    <n v="0"/>
    <n v="0"/>
    <n v="0"/>
    <n v="0"/>
    <n v="4798"/>
    <n v="0"/>
    <n v="4798"/>
    <s v="SI"/>
    <m/>
    <m/>
    <s v="Alexandra Simba"/>
    <e v="#N/A"/>
    <e v="#N/A"/>
    <e v="#N/A"/>
    <e v="#N/A"/>
    <x v="8"/>
    <e v="#N/A"/>
    <e v="#N/A"/>
    <e v="#N/A"/>
  </r>
  <r>
    <x v="470"/>
    <s v="ZONA 1"/>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1"/>
    <s v="ZONA 1"/>
    <s v="ZONA 1"/>
    <n v="1256"/>
    <n v="90"/>
    <s v="000"/>
    <n v="4"/>
    <n v="530105"/>
    <n v="1004"/>
    <n v="1"/>
    <n v="0"/>
    <n v="0"/>
    <n v="0"/>
    <n v="0"/>
    <n v="0"/>
    <n v="7909.84"/>
    <n v="0"/>
    <n v="7909.84"/>
    <s v="SI"/>
    <m/>
    <m/>
    <s v="Alexandra Simba"/>
    <e v="#N/A"/>
    <e v="#N/A"/>
    <e v="#N/A"/>
    <e v="#N/A"/>
    <x v="8"/>
    <e v="#N/A"/>
    <e v="#N/A"/>
    <e v="#N/A"/>
  </r>
  <r>
    <x v="470"/>
    <s v="ZONA 7"/>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7"/>
    <s v="ZONA 7"/>
    <s v="ZONA 7"/>
    <n v="1270"/>
    <n v="58"/>
    <s v="000"/>
    <n v="3"/>
    <n v="530826"/>
    <n v="1101"/>
    <n v="1"/>
    <n v="0"/>
    <n v="0"/>
    <n v="0"/>
    <n v="0"/>
    <n v="0"/>
    <n v="25770.71"/>
    <n v="0"/>
    <n v="25770.71"/>
    <s v="SI"/>
    <m/>
    <m/>
    <s v="Alexandra Simba"/>
    <e v="#N/A"/>
    <e v="#N/A"/>
    <e v="#N/A"/>
    <e v="#N/A"/>
    <x v="8"/>
    <e v="#N/A"/>
    <e v="#N/A"/>
    <e v="#N/A"/>
  </r>
  <r>
    <x v="470"/>
    <s v="ZONA 7"/>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7"/>
    <s v="ZONA 7"/>
    <s v="ZONA 7"/>
    <n v="1270"/>
    <n v="90"/>
    <s v="000"/>
    <n v="4"/>
    <n v="530809"/>
    <n v="1101"/>
    <n v="1"/>
    <n v="0"/>
    <n v="0"/>
    <n v="0"/>
    <n v="0"/>
    <n v="0"/>
    <n v="15920.22"/>
    <n v="0"/>
    <n v="15920.22"/>
    <s v="SI"/>
    <m/>
    <m/>
    <s v="Alexandra Simba"/>
    <e v="#N/A"/>
    <e v="#N/A"/>
    <e v="#N/A"/>
    <e v="#N/A"/>
    <x v="8"/>
    <e v="#N/A"/>
    <e v="#N/A"/>
    <e v="#N/A"/>
  </r>
  <r>
    <x v="470"/>
    <s v="ZONA 7"/>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7"/>
    <s v="ZONA 7"/>
    <s v="ZONA 7"/>
    <n v="1270"/>
    <n v="90"/>
    <s v="000"/>
    <n v="4"/>
    <n v="530810"/>
    <n v="1101"/>
    <n v="1"/>
    <n v="0"/>
    <n v="0"/>
    <n v="0"/>
    <n v="0"/>
    <n v="0"/>
    <n v="80703.97"/>
    <n v="0"/>
    <n v="80703.97"/>
    <s v="SI"/>
    <m/>
    <m/>
    <s v="Alexandra Simba"/>
    <e v="#N/A"/>
    <e v="#N/A"/>
    <e v="#N/A"/>
    <e v="#N/A"/>
    <x v="8"/>
    <e v="#N/A"/>
    <e v="#N/A"/>
    <e v="#N/A"/>
  </r>
  <r>
    <x v="470"/>
    <s v="ZONA 7"/>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7"/>
    <s v="ZONA 7"/>
    <s v="ZONA 7"/>
    <n v="1270"/>
    <n v="90"/>
    <s v="000"/>
    <n v="4"/>
    <n v="530826"/>
    <n v="1101"/>
    <n v="1"/>
    <n v="0"/>
    <n v="0"/>
    <n v="0"/>
    <n v="0"/>
    <n v="0"/>
    <n v="58897.97"/>
    <n v="0"/>
    <n v="58897.97"/>
    <s v="SI"/>
    <m/>
    <m/>
    <s v="Alexandra Simba"/>
    <e v="#N/A"/>
    <e v="#N/A"/>
    <e v="#N/A"/>
    <e v="#N/A"/>
    <x v="8"/>
    <e v="#N/A"/>
    <e v="#N/A"/>
    <e v="#N/A"/>
  </r>
  <r>
    <x v="470"/>
    <s v="ZONA 7"/>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7"/>
    <s v="ZONA 7"/>
    <s v="ZONA 7"/>
    <n v="1277"/>
    <n v="90"/>
    <s v="000"/>
    <n v="1"/>
    <n v="530810"/>
    <n v="1100"/>
    <n v="1"/>
    <n v="0"/>
    <n v="0"/>
    <n v="0"/>
    <n v="0"/>
    <n v="0"/>
    <n v="13546.35"/>
    <n v="0"/>
    <n v="13546.35"/>
    <s v="SI"/>
    <m/>
    <m/>
    <s v="Alexandra Simba"/>
    <e v="#N/A"/>
    <e v="#N/A"/>
    <e v="#N/A"/>
    <e v="#N/A"/>
    <x v="8"/>
    <e v="#N/A"/>
    <e v="#N/A"/>
    <e v="#N/A"/>
  </r>
  <r>
    <x v="470"/>
    <s v="ZONA 7"/>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7"/>
    <s v="ZONA 7"/>
    <s v="ZONA 7"/>
    <n v="1277"/>
    <n v="90"/>
    <s v="000"/>
    <n v="1"/>
    <n v="530826"/>
    <n v="1108"/>
    <n v="1"/>
    <n v="0"/>
    <n v="0"/>
    <n v="0"/>
    <n v="0"/>
    <n v="0"/>
    <n v="7177.85"/>
    <n v="0"/>
    <n v="7177.85"/>
    <s v="SI"/>
    <m/>
    <m/>
    <s v="Alexandra Simba"/>
    <e v="#N/A"/>
    <e v="#N/A"/>
    <e v="#N/A"/>
    <e v="#N/A"/>
    <x v="8"/>
    <e v="#N/A"/>
    <e v="#N/A"/>
    <e v="#N/A"/>
  </r>
  <r>
    <x v="470"/>
    <s v="ZONA 7"/>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7"/>
    <s v="ZONA 7"/>
    <s v="ZONA 7"/>
    <n v="1277"/>
    <n v="90"/>
    <s v="000"/>
    <n v="1"/>
    <n v="530811"/>
    <n v="1108"/>
    <n v="1"/>
    <n v="0"/>
    <n v="0"/>
    <n v="0"/>
    <n v="0"/>
    <n v="0"/>
    <n v="1387.08"/>
    <n v="0"/>
    <n v="1387.08"/>
    <s v="SI"/>
    <m/>
    <m/>
    <s v="Alexandra Simba"/>
    <e v="#N/A"/>
    <e v="#N/A"/>
    <e v="#N/A"/>
    <e v="#N/A"/>
    <x v="8"/>
    <e v="#N/A"/>
    <e v="#N/A"/>
    <e v="#N/A"/>
  </r>
  <r>
    <x v="470"/>
    <s v="ZONA 7"/>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7"/>
    <s v="ZONA 7"/>
    <s v="ZONA 7"/>
    <n v="1278"/>
    <n v="90"/>
    <s v="000"/>
    <n v="1"/>
    <n v="530809"/>
    <n v="1109"/>
    <n v="1"/>
    <n v="0"/>
    <n v="0"/>
    <n v="0"/>
    <n v="0"/>
    <n v="0"/>
    <n v="84.63"/>
    <n v="0"/>
    <n v="84.63"/>
    <s v="SI"/>
    <m/>
    <m/>
    <s v="Alexandra Simba"/>
    <e v="#N/A"/>
    <e v="#N/A"/>
    <e v="#N/A"/>
    <e v="#N/A"/>
    <x v="8"/>
    <e v="#N/A"/>
    <e v="#N/A"/>
    <e v="#N/A"/>
  </r>
  <r>
    <x v="470"/>
    <s v="ZONA 7"/>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7"/>
    <s v="ZONA 7"/>
    <s v="ZONA 7"/>
    <n v="1278"/>
    <n v="90"/>
    <s v="000"/>
    <n v="1"/>
    <n v="530810"/>
    <n v="1109"/>
    <n v="1"/>
    <n v="0"/>
    <n v="0"/>
    <n v="0"/>
    <n v="0"/>
    <n v="0"/>
    <n v="6779.61"/>
    <n v="0"/>
    <n v="6779.61"/>
    <s v="SI"/>
    <m/>
    <m/>
    <s v="Alexandra Simba"/>
    <e v="#N/A"/>
    <e v="#N/A"/>
    <e v="#N/A"/>
    <e v="#N/A"/>
    <x v="8"/>
    <e v="#N/A"/>
    <e v="#N/A"/>
    <e v="#N/A"/>
  </r>
  <r>
    <x v="470"/>
    <s v="ZONA 7"/>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7"/>
    <s v="ZONA 7"/>
    <s v="ZONA 7"/>
    <n v="1279"/>
    <n v="90"/>
    <s v="000"/>
    <n v="1"/>
    <n v="570201"/>
    <n v="1110"/>
    <n v="1"/>
    <n v="0"/>
    <n v="0"/>
    <n v="0"/>
    <n v="0"/>
    <n v="0"/>
    <n v="11796.8"/>
    <n v="0"/>
    <n v="11796.8"/>
    <s v="SI"/>
    <m/>
    <m/>
    <s v="Alexandra Simba"/>
    <e v="#N/A"/>
    <e v="#N/A"/>
    <e v="#N/A"/>
    <e v="#N/A"/>
    <x v="8"/>
    <e v="#N/A"/>
    <e v="#N/A"/>
    <e v="#N/A"/>
  </r>
  <r>
    <x v="470"/>
    <s v="ZONA 7"/>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7"/>
    <s v="ZONA 7"/>
    <s v="ZONA 7"/>
    <n v="1283"/>
    <n v="90"/>
    <s v="000"/>
    <n v="1"/>
    <n v="530807"/>
    <n v="1113"/>
    <n v="1"/>
    <n v="0"/>
    <n v="0"/>
    <n v="0"/>
    <n v="0"/>
    <n v="0"/>
    <n v="299.98"/>
    <n v="0"/>
    <n v="299.98"/>
    <s v="SI"/>
    <m/>
    <m/>
    <s v="Alexandra Simba"/>
    <e v="#N/A"/>
    <e v="#N/A"/>
    <e v="#N/A"/>
    <e v="#N/A"/>
    <x v="8"/>
    <e v="#N/A"/>
    <e v="#N/A"/>
    <e v="#N/A"/>
  </r>
  <r>
    <x v="470"/>
    <s v="ZONA 7"/>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7"/>
    <s v="ZONA 7"/>
    <s v="ZONA 7"/>
    <n v="1283"/>
    <n v="90"/>
    <s v="000"/>
    <n v="1"/>
    <n v="530810"/>
    <n v="1113"/>
    <n v="1"/>
    <n v="0"/>
    <n v="0"/>
    <n v="0"/>
    <n v="0"/>
    <n v="0"/>
    <n v="1269.56"/>
    <n v="0"/>
    <n v="1269.56"/>
    <s v="SI"/>
    <m/>
    <m/>
    <s v="Alexandra Simba"/>
    <e v="#N/A"/>
    <e v="#N/A"/>
    <e v="#N/A"/>
    <e v="#N/A"/>
    <x v="8"/>
    <e v="#N/A"/>
    <e v="#N/A"/>
    <e v="#N/A"/>
  </r>
  <r>
    <x v="470"/>
    <s v="ZONA 7"/>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7"/>
    <s v="ZONA 7"/>
    <s v="ZONA 7"/>
    <n v="1283"/>
    <n v="90"/>
    <s v="000"/>
    <n v="1"/>
    <n v="530826"/>
    <n v="1113"/>
    <n v="1"/>
    <n v="0"/>
    <n v="0"/>
    <n v="0"/>
    <n v="0"/>
    <n v="0"/>
    <n v="1847.46"/>
    <n v="0"/>
    <n v="1847.46"/>
    <s v="SI"/>
    <m/>
    <m/>
    <s v="Alexandra Simba"/>
    <e v="#N/A"/>
    <e v="#N/A"/>
    <e v="#N/A"/>
    <e v="#N/A"/>
    <x v="8"/>
    <e v="#N/A"/>
    <e v="#N/A"/>
    <e v="#N/A"/>
  </r>
  <r>
    <x v="470"/>
    <s v="ZONA 7"/>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7"/>
    <s v="ZONA 7"/>
    <s v="ZONA 7"/>
    <n v="1283"/>
    <n v="90"/>
    <s v="000"/>
    <n v="1"/>
    <n v="530832"/>
    <n v="1113"/>
    <n v="1"/>
    <n v="0"/>
    <n v="0"/>
    <n v="0"/>
    <n v="0"/>
    <n v="0"/>
    <n v="2499.9899999999998"/>
    <n v="0"/>
    <n v="2499.9899999999998"/>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300"/>
    <n v="90"/>
    <s v="000"/>
    <n v="4"/>
    <n v="530101"/>
    <n v="1201"/>
    <n v="1"/>
    <n v="0"/>
    <n v="0"/>
    <n v="0"/>
    <n v="0"/>
    <n v="0"/>
    <n v="600"/>
    <n v="0"/>
    <n v="600"/>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300"/>
    <n v="90"/>
    <s v="000"/>
    <n v="4"/>
    <n v="530104"/>
    <n v="1201"/>
    <n v="1"/>
    <n v="0"/>
    <n v="0"/>
    <n v="0"/>
    <n v="0"/>
    <n v="0"/>
    <n v="12000"/>
    <n v="0"/>
    <n v="12000"/>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300"/>
    <n v="90"/>
    <s v="000"/>
    <n v="4"/>
    <n v="530105"/>
    <n v="1201"/>
    <n v="1"/>
    <n v="0"/>
    <n v="0"/>
    <n v="0"/>
    <n v="0"/>
    <n v="0"/>
    <n v="900"/>
    <n v="0"/>
    <n v="900"/>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301"/>
    <n v="90"/>
    <s v="000"/>
    <n v="3"/>
    <n v="530208"/>
    <n v="1201"/>
    <n v="1"/>
    <n v="0"/>
    <n v="0"/>
    <n v="0"/>
    <n v="0"/>
    <n v="0"/>
    <n v="4666.67"/>
    <n v="0"/>
    <n v="4666.67"/>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302"/>
    <n v="90"/>
    <s v="000"/>
    <n v="4"/>
    <n v="530809"/>
    <n v="1205"/>
    <n v="1"/>
    <n v="0"/>
    <n v="0"/>
    <n v="0"/>
    <n v="0"/>
    <n v="0"/>
    <n v="24.05"/>
    <n v="0"/>
    <n v="24.05"/>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304"/>
    <n v="90"/>
    <s v="000"/>
    <n v="3"/>
    <n v="530810"/>
    <n v="1206"/>
    <n v="1"/>
    <n v="0"/>
    <n v="0"/>
    <n v="0"/>
    <n v="0"/>
    <n v="0"/>
    <n v="30000"/>
    <n v="0"/>
    <n v="30000"/>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306"/>
    <n v="90"/>
    <s v="000"/>
    <n v="3"/>
    <n v="530209"/>
    <n v="1207"/>
    <n v="1"/>
    <n v="0"/>
    <n v="0"/>
    <n v="0"/>
    <n v="0"/>
    <n v="0"/>
    <n v="19971"/>
    <n v="0"/>
    <n v="19971"/>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306"/>
    <n v="90"/>
    <s v="000"/>
    <n v="3"/>
    <n v="530802"/>
    <n v="1207"/>
    <n v="1"/>
    <n v="0"/>
    <n v="0"/>
    <n v="0"/>
    <n v="0"/>
    <n v="0"/>
    <n v="1774.9"/>
    <n v="0"/>
    <n v="1774.9"/>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1330"/>
    <n v="57"/>
    <s v="000"/>
    <n v="1"/>
    <n v="530404"/>
    <n v="1301"/>
    <n v="1"/>
    <n v="0"/>
    <n v="0"/>
    <n v="0"/>
    <n v="0"/>
    <n v="0"/>
    <n v="40000"/>
    <n v="0"/>
    <n v="40000"/>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1330"/>
    <n v="90"/>
    <s v="000"/>
    <n v="3"/>
    <n v="530301"/>
    <n v="1301"/>
    <n v="1"/>
    <n v="0"/>
    <n v="0"/>
    <n v="0"/>
    <n v="0"/>
    <n v="0"/>
    <n v="593.34"/>
    <n v="0"/>
    <n v="593.34"/>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1330"/>
    <n v="90"/>
    <s v="000"/>
    <n v="3"/>
    <n v="530303"/>
    <n v="1301"/>
    <n v="1"/>
    <n v="0"/>
    <n v="0"/>
    <n v="0"/>
    <n v="0"/>
    <n v="0"/>
    <n v="160"/>
    <n v="0"/>
    <n v="160"/>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1330"/>
    <n v="90"/>
    <s v="000"/>
    <n v="3"/>
    <n v="530809"/>
    <n v="1301"/>
    <n v="1"/>
    <n v="0"/>
    <n v="0"/>
    <n v="0"/>
    <n v="0"/>
    <n v="0"/>
    <n v="2776.35"/>
    <n v="0"/>
    <n v="2776.35"/>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1330"/>
    <n v="90"/>
    <s v="000"/>
    <n v="3"/>
    <n v="570201"/>
    <n v="1301"/>
    <n v="1"/>
    <n v="0"/>
    <n v="0"/>
    <n v="0"/>
    <n v="0"/>
    <n v="0"/>
    <n v="91145.25"/>
    <n v="0"/>
    <n v="91145.25"/>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1331"/>
    <n v="90"/>
    <s v="000"/>
    <n v="3"/>
    <n v="530208"/>
    <n v="1308"/>
    <n v="1"/>
    <n v="0"/>
    <n v="0"/>
    <n v="0"/>
    <n v="0"/>
    <n v="0"/>
    <n v="82882.14"/>
    <n v="0"/>
    <n v="82882.14"/>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1331"/>
    <n v="90"/>
    <s v="000"/>
    <n v="3"/>
    <n v="530235"/>
    <n v="1308"/>
    <n v="1"/>
    <n v="0"/>
    <n v="0"/>
    <n v="0"/>
    <n v="0"/>
    <n v="0"/>
    <n v="140179.32999999999"/>
    <n v="0"/>
    <n v="140179.32999999999"/>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1332"/>
    <n v="90"/>
    <s v="000"/>
    <n v="3"/>
    <n v="530809"/>
    <n v="1314"/>
    <n v="1"/>
    <n v="0"/>
    <n v="0"/>
    <n v="0"/>
    <n v="0"/>
    <n v="0"/>
    <n v="347.5"/>
    <n v="0"/>
    <n v="347.5"/>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1332"/>
    <n v="90"/>
    <s v="000"/>
    <n v="3"/>
    <n v="530811"/>
    <n v="1314"/>
    <n v="1"/>
    <n v="0"/>
    <n v="0"/>
    <n v="0"/>
    <n v="0"/>
    <n v="0"/>
    <n v="200"/>
    <n v="0"/>
    <n v="200"/>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1332"/>
    <n v="90"/>
    <s v="000"/>
    <n v="3"/>
    <n v="530105"/>
    <n v="1314"/>
    <n v="1"/>
    <n v="0"/>
    <n v="0"/>
    <n v="0"/>
    <n v="0"/>
    <n v="0"/>
    <n v="1200"/>
    <n v="0"/>
    <n v="1200"/>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1332"/>
    <n v="90"/>
    <s v="000"/>
    <n v="3"/>
    <n v="530809"/>
    <n v="1314"/>
    <n v="1"/>
    <n v="0"/>
    <n v="0"/>
    <n v="0"/>
    <n v="0"/>
    <n v="0"/>
    <n v="310"/>
    <n v="0"/>
    <n v="310"/>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1332"/>
    <n v="90"/>
    <s v="000"/>
    <n v="3"/>
    <n v="530101"/>
    <n v="1314"/>
    <n v="1"/>
    <n v="0"/>
    <n v="0"/>
    <n v="0"/>
    <n v="0"/>
    <n v="0"/>
    <n v="131.87"/>
    <n v="0"/>
    <n v="131.87"/>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1334"/>
    <n v="90"/>
    <s v="000"/>
    <n v="3"/>
    <n v="530805"/>
    <n v="1306"/>
    <n v="1"/>
    <n v="0"/>
    <n v="0"/>
    <n v="0"/>
    <n v="0"/>
    <n v="0"/>
    <n v="4936.8900000000003"/>
    <n v="0"/>
    <n v="4936.8900000000003"/>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1334"/>
    <n v="90"/>
    <s v="000"/>
    <n v="3"/>
    <n v="530810"/>
    <n v="1306"/>
    <n v="1"/>
    <n v="0"/>
    <n v="0"/>
    <n v="0"/>
    <n v="0"/>
    <n v="0"/>
    <n v="3453.01"/>
    <n v="0"/>
    <n v="3453.01"/>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1336"/>
    <n v="90"/>
    <s v="000"/>
    <n v="3"/>
    <n v="530813"/>
    <n v="1308"/>
    <n v="1"/>
    <n v="0"/>
    <n v="0"/>
    <n v="0"/>
    <n v="0"/>
    <n v="0"/>
    <n v="1800"/>
    <n v="0"/>
    <n v="1800"/>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1336"/>
    <n v="90"/>
    <s v="000"/>
    <n v="4"/>
    <n v="530809"/>
    <n v="1308"/>
    <n v="1"/>
    <n v="0"/>
    <n v="0"/>
    <n v="0"/>
    <n v="0"/>
    <n v="0"/>
    <n v="3623"/>
    <n v="0"/>
    <n v="3623"/>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1336"/>
    <n v="90"/>
    <s v="000"/>
    <n v="4"/>
    <n v="530826"/>
    <n v="1308"/>
    <n v="1"/>
    <n v="0"/>
    <n v="0"/>
    <n v="0"/>
    <n v="0"/>
    <n v="0"/>
    <n v="379.6"/>
    <n v="0"/>
    <n v="379.6"/>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1338"/>
    <n v="90"/>
    <s v="000"/>
    <n v="3"/>
    <n v="530203"/>
    <n v="1306"/>
    <n v="1"/>
    <n v="0"/>
    <n v="0"/>
    <n v="0"/>
    <n v="0"/>
    <n v="0"/>
    <n v="265"/>
    <n v="0"/>
    <n v="265"/>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1340"/>
    <n v="90"/>
    <s v="000"/>
    <n v="3"/>
    <n v="570201"/>
    <n v="1302"/>
    <n v="1"/>
    <n v="0"/>
    <n v="0"/>
    <n v="0"/>
    <n v="0"/>
    <n v="0"/>
    <n v="2597.42"/>
    <n v="0"/>
    <n v="2597.42"/>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1341"/>
    <n v="90"/>
    <s v="000"/>
    <n v="3"/>
    <n v="530609"/>
    <n v="1312"/>
    <n v="1"/>
    <n v="0"/>
    <n v="0"/>
    <n v="0"/>
    <n v="0"/>
    <n v="0"/>
    <n v="2687.5"/>
    <n v="0"/>
    <n v="2687.5"/>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1341"/>
    <n v="90"/>
    <s v="000"/>
    <n v="3"/>
    <n v="570201"/>
    <n v="1312"/>
    <n v="1"/>
    <n v="0"/>
    <n v="0"/>
    <n v="0"/>
    <n v="0"/>
    <n v="0"/>
    <n v="22736.61"/>
    <n v="0"/>
    <n v="22736.61"/>
    <s v="SI"/>
    <m/>
    <m/>
    <s v="Alexandra Simba"/>
    <e v="#N/A"/>
    <e v="#N/A"/>
    <e v="#N/A"/>
    <e v="#N/A"/>
    <x v="8"/>
    <e v="#N/A"/>
    <e v="#N/A"/>
    <e v="#N/A"/>
  </r>
  <r>
    <x v="470"/>
    <s v="ZONA 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6"/>
    <s v="ZONA 6"/>
    <s v="ZONA 6"/>
    <n v="1360"/>
    <n v="57"/>
    <s v="000"/>
    <n v="1"/>
    <n v="530404"/>
    <n v="1401"/>
    <n v="1"/>
    <n v="0"/>
    <n v="0"/>
    <n v="0"/>
    <n v="0"/>
    <n v="0"/>
    <n v="521.08000000000004"/>
    <n v="0"/>
    <n v="521.08000000000004"/>
    <s v="SI"/>
    <m/>
    <m/>
    <s v="Alexandra Simba"/>
    <e v="#N/A"/>
    <e v="#N/A"/>
    <e v="#N/A"/>
    <e v="#N/A"/>
    <x v="8"/>
    <e v="#N/A"/>
    <e v="#N/A"/>
    <e v="#N/A"/>
  </r>
  <r>
    <x v="470"/>
    <s v="ZONA 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6"/>
    <s v="ZONA 6"/>
    <s v="ZONA 6"/>
    <n v="1360"/>
    <n v="90"/>
    <s v="000"/>
    <n v="4"/>
    <n v="530809"/>
    <n v="1401"/>
    <n v="1"/>
    <n v="0"/>
    <n v="0"/>
    <n v="0"/>
    <n v="0"/>
    <n v="0"/>
    <n v="3866.89"/>
    <n v="0"/>
    <n v="3866.89"/>
    <s v="SI"/>
    <m/>
    <m/>
    <s v="Alexandra Simba"/>
    <e v="#N/A"/>
    <e v="#N/A"/>
    <e v="#N/A"/>
    <e v="#N/A"/>
    <x v="8"/>
    <e v="#N/A"/>
    <e v="#N/A"/>
    <e v="#N/A"/>
  </r>
  <r>
    <x v="470"/>
    <s v="ZONA 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6"/>
    <s v="ZONA 6"/>
    <s v="ZONA 6"/>
    <n v="1360"/>
    <n v="90"/>
    <s v="000"/>
    <n v="4"/>
    <n v="530826"/>
    <n v="1401"/>
    <n v="1"/>
    <n v="0"/>
    <n v="0"/>
    <n v="0"/>
    <n v="0"/>
    <n v="0"/>
    <n v="5500.64"/>
    <n v="0"/>
    <n v="5500.64"/>
    <s v="SI"/>
    <m/>
    <m/>
    <s v="Alexandra Simba"/>
    <e v="#N/A"/>
    <e v="#N/A"/>
    <e v="#N/A"/>
    <e v="#N/A"/>
    <x v="8"/>
    <e v="#N/A"/>
    <e v="#N/A"/>
    <e v="#N/A"/>
  </r>
  <r>
    <x v="470"/>
    <s v="ZONA 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6"/>
    <s v="ZONA 6"/>
    <s v="ZONA 6"/>
    <n v="1360"/>
    <n v="57"/>
    <s v="000"/>
    <n v="1"/>
    <n v="530402"/>
    <n v="1401"/>
    <n v="1"/>
    <n v="0"/>
    <n v="0"/>
    <n v="0"/>
    <n v="0"/>
    <n v="0"/>
    <n v="20000"/>
    <n v="0"/>
    <n v="20000"/>
    <s v="SI"/>
    <m/>
    <m/>
    <s v="Alexandra Simba"/>
    <e v="#N/A"/>
    <e v="#N/A"/>
    <e v="#N/A"/>
    <e v="#N/A"/>
    <x v="8"/>
    <e v="#N/A"/>
    <e v="#N/A"/>
    <e v="#N/A"/>
  </r>
  <r>
    <x v="470"/>
    <s v="ZONA 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6"/>
    <s v="ZONA 6"/>
    <s v="ZONA 6"/>
    <n v="1360"/>
    <n v="57"/>
    <s v="000"/>
    <n v="1"/>
    <n v="530803"/>
    <n v="1401"/>
    <n v="1"/>
    <n v="0"/>
    <n v="0"/>
    <n v="0"/>
    <n v="0"/>
    <n v="0"/>
    <n v="175"/>
    <n v="0"/>
    <n v="175"/>
    <s v="SI"/>
    <m/>
    <m/>
    <s v="Alexandra Simba"/>
    <e v="#N/A"/>
    <e v="#N/A"/>
    <e v="#N/A"/>
    <e v="#N/A"/>
    <x v="8"/>
    <e v="#N/A"/>
    <e v="#N/A"/>
    <e v="#N/A"/>
  </r>
  <r>
    <x v="470"/>
    <s v="ZONA 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6"/>
    <s v="ZONA 6"/>
    <s v="ZONA 6"/>
    <n v="1361"/>
    <n v="57"/>
    <s v="000"/>
    <n v="1"/>
    <n v="530803"/>
    <n v="1402"/>
    <n v="1"/>
    <n v="0"/>
    <n v="0"/>
    <n v="0"/>
    <n v="0"/>
    <n v="0"/>
    <n v="108"/>
    <n v="0"/>
    <n v="108"/>
    <s v="SI"/>
    <m/>
    <m/>
    <s v="Alexandra Simba"/>
    <e v="#N/A"/>
    <e v="#N/A"/>
    <e v="#N/A"/>
    <e v="#N/A"/>
    <x v="8"/>
    <e v="#N/A"/>
    <e v="#N/A"/>
    <e v="#N/A"/>
  </r>
  <r>
    <x v="470"/>
    <s v="ZONA 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6"/>
    <s v="ZONA 6"/>
    <s v="ZONA 6"/>
    <n v="1361"/>
    <n v="90"/>
    <s v="000"/>
    <n v="1"/>
    <n v="530810"/>
    <n v="1402"/>
    <n v="1"/>
    <n v="0"/>
    <n v="0"/>
    <n v="0"/>
    <n v="0"/>
    <n v="0"/>
    <n v="7.09"/>
    <n v="0"/>
    <n v="7.09"/>
    <s v="SI"/>
    <m/>
    <m/>
    <s v="Alexandra Simba"/>
    <e v="#N/A"/>
    <e v="#N/A"/>
    <e v="#N/A"/>
    <e v="#N/A"/>
    <x v="8"/>
    <e v="#N/A"/>
    <e v="#N/A"/>
    <e v="#N/A"/>
  </r>
  <r>
    <x v="470"/>
    <s v="ZONA 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6"/>
    <s v="ZONA 6"/>
    <s v="ZONA 6"/>
    <n v="1364"/>
    <n v="57"/>
    <s v="000"/>
    <n v="1"/>
    <n v="530417"/>
    <n v="1405"/>
    <n v="1"/>
    <n v="0"/>
    <n v="0"/>
    <n v="0"/>
    <n v="0"/>
    <n v="0"/>
    <n v="536.86"/>
    <n v="0"/>
    <n v="536.86"/>
    <s v="SI"/>
    <m/>
    <m/>
    <s v="Alexandra Simba"/>
    <e v="#N/A"/>
    <e v="#N/A"/>
    <e v="#N/A"/>
    <e v="#N/A"/>
    <x v="8"/>
    <e v="#N/A"/>
    <e v="#N/A"/>
    <e v="#N/A"/>
  </r>
  <r>
    <x v="470"/>
    <s v="ZONA 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6"/>
    <s v="ZONA 6"/>
    <s v="ZONA 6"/>
    <n v="1364"/>
    <n v="90"/>
    <s v="000"/>
    <n v="4"/>
    <n v="530104"/>
    <n v="1405"/>
    <n v="1"/>
    <n v="0"/>
    <n v="0"/>
    <n v="0"/>
    <n v="0"/>
    <n v="0"/>
    <n v="934.39"/>
    <n v="0"/>
    <n v="934.39"/>
    <s v="SI"/>
    <m/>
    <m/>
    <s v="Alexandra Simba"/>
    <e v="#N/A"/>
    <e v="#N/A"/>
    <e v="#N/A"/>
    <e v="#N/A"/>
    <x v="8"/>
    <e v="#N/A"/>
    <e v="#N/A"/>
    <e v="#N/A"/>
  </r>
  <r>
    <x v="470"/>
    <s v="ZONA 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6"/>
    <s v="ZONA 6"/>
    <s v="ZONA 6"/>
    <n v="1366"/>
    <n v="90"/>
    <s v="000"/>
    <n v="1"/>
    <n v="530809"/>
    <n v="1409"/>
    <n v="1"/>
    <n v="0"/>
    <n v="0"/>
    <n v="0"/>
    <n v="0"/>
    <n v="0"/>
    <n v="12271.07"/>
    <n v="0"/>
    <n v="12271.07"/>
    <s v="SI"/>
    <m/>
    <m/>
    <s v="Alexandra Simba"/>
    <e v="#N/A"/>
    <e v="#N/A"/>
    <e v="#N/A"/>
    <e v="#N/A"/>
    <x v="8"/>
    <e v="#N/A"/>
    <e v="#N/A"/>
    <e v="#N/A"/>
  </r>
  <r>
    <x v="470"/>
    <s v="ZONA 6"/>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6"/>
    <s v="ZONA 6"/>
    <s v="ZONA 6"/>
    <n v="1366"/>
    <n v="90"/>
    <s v="000"/>
    <n v="1"/>
    <n v="530810"/>
    <n v="1409"/>
    <n v="1"/>
    <n v="0"/>
    <n v="0"/>
    <n v="0"/>
    <n v="0"/>
    <n v="0"/>
    <n v="1.51"/>
    <n v="0"/>
    <n v="1.51"/>
    <s v="SI"/>
    <m/>
    <m/>
    <s v="Alexandra Simba"/>
    <e v="#N/A"/>
    <e v="#N/A"/>
    <e v="#N/A"/>
    <e v="#N/A"/>
    <x v="8"/>
    <e v="#N/A"/>
    <e v="#N/A"/>
    <e v="#N/A"/>
  </r>
  <r>
    <x v="470"/>
    <s v="ZONA 2"/>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2"/>
    <s v="ZONA 2"/>
    <s v="ZONA 2"/>
    <n v="1382"/>
    <n v="90"/>
    <s v="000"/>
    <n v="1"/>
    <n v="531601"/>
    <n v="1507"/>
    <n v="1"/>
    <n v="0"/>
    <n v="0"/>
    <n v="0"/>
    <n v="0"/>
    <n v="0"/>
    <n v="53.69"/>
    <n v="0"/>
    <n v="53.69"/>
    <s v="SI"/>
    <m/>
    <m/>
    <s v="Alexandra Simba"/>
    <e v="#N/A"/>
    <e v="#N/A"/>
    <e v="#N/A"/>
    <e v="#N/A"/>
    <x v="8"/>
    <e v="#N/A"/>
    <e v="#N/A"/>
    <e v="#N/A"/>
  </r>
  <r>
    <x v="470"/>
    <s v="ZONA 2"/>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2"/>
    <s v="ZONA 2"/>
    <s v="ZONA 2"/>
    <n v="1382"/>
    <n v="90"/>
    <s v="000"/>
    <n v="4"/>
    <n v="530826"/>
    <n v="1507"/>
    <n v="1"/>
    <n v="0"/>
    <n v="0"/>
    <n v="0"/>
    <n v="0"/>
    <n v="0"/>
    <n v="2868.2"/>
    <n v="0"/>
    <n v="2868.2"/>
    <s v="SI"/>
    <m/>
    <m/>
    <s v="Alexandra Simba"/>
    <e v="#N/A"/>
    <e v="#N/A"/>
    <e v="#N/A"/>
    <e v="#N/A"/>
    <x v="8"/>
    <e v="#N/A"/>
    <e v="#N/A"/>
    <e v="#N/A"/>
  </r>
  <r>
    <x v="470"/>
    <s v="ZONA 3"/>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3"/>
    <s v="ZONA 3"/>
    <s v="ZONA 3"/>
    <n v="1400"/>
    <n v="90"/>
    <s v="000"/>
    <n v="4"/>
    <n v="570201"/>
    <n v="1601"/>
    <n v="1"/>
    <n v="0"/>
    <n v="0"/>
    <n v="0"/>
    <n v="0"/>
    <n v="0"/>
    <n v="26443.83"/>
    <n v="0"/>
    <n v="26443.83"/>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20"/>
    <n v="90"/>
    <s v="000"/>
    <n v="5"/>
    <n v="530809"/>
    <n v="1701"/>
    <n v="1"/>
    <n v="0"/>
    <n v="0"/>
    <n v="0"/>
    <n v="0"/>
    <n v="0"/>
    <n v="30212"/>
    <n v="0"/>
    <n v="30212"/>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21"/>
    <n v="57"/>
    <s v="000"/>
    <n v="1"/>
    <n v="530404"/>
    <n v="1701"/>
    <n v="1"/>
    <n v="0"/>
    <n v="0"/>
    <n v="0"/>
    <n v="0"/>
    <n v="0"/>
    <n v="24330"/>
    <n v="0"/>
    <n v="24330"/>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21"/>
    <n v="57"/>
    <s v="000"/>
    <n v="1"/>
    <n v="530813"/>
    <n v="1701"/>
    <n v="1"/>
    <n v="0"/>
    <n v="0"/>
    <n v="0"/>
    <n v="0"/>
    <n v="0"/>
    <n v="162218.29999999999"/>
    <n v="0"/>
    <n v="162218.29999999999"/>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21"/>
    <n v="90"/>
    <s v="000"/>
    <n v="5"/>
    <n v="530809"/>
    <n v="1701"/>
    <n v="1"/>
    <n v="0"/>
    <n v="0"/>
    <n v="0"/>
    <n v="0"/>
    <n v="0"/>
    <n v="503208"/>
    <n v="0"/>
    <n v="503208"/>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22"/>
    <n v="90"/>
    <s v="000"/>
    <n v="5"/>
    <n v="530402"/>
    <n v="1701"/>
    <n v="1"/>
    <n v="0"/>
    <n v="0"/>
    <n v="0"/>
    <n v="0"/>
    <n v="0"/>
    <n v="2517.46"/>
    <n v="0"/>
    <n v="2517.46"/>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22"/>
    <n v="90"/>
    <s v="000"/>
    <n v="5"/>
    <n v="530805"/>
    <n v="1701"/>
    <n v="1"/>
    <n v="0"/>
    <n v="0"/>
    <n v="0"/>
    <n v="0"/>
    <n v="0"/>
    <n v="1989"/>
    <n v="0"/>
    <n v="1989"/>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22"/>
    <n v="90"/>
    <s v="000"/>
    <n v="5"/>
    <n v="530809"/>
    <n v="1701"/>
    <n v="1"/>
    <n v="0"/>
    <n v="0"/>
    <n v="0"/>
    <n v="0"/>
    <n v="0"/>
    <n v="1476.46"/>
    <n v="0"/>
    <n v="1476.46"/>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23"/>
    <n v="90"/>
    <s v="000"/>
    <n v="5"/>
    <n v="570102"/>
    <n v="1701"/>
    <n v="1"/>
    <n v="0"/>
    <n v="0"/>
    <n v="0"/>
    <n v="0"/>
    <n v="0"/>
    <n v="500"/>
    <n v="0"/>
    <n v="500"/>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26"/>
    <n v="56"/>
    <s v="000"/>
    <n v="3"/>
    <n v="530826"/>
    <n v="1701"/>
    <n v="1"/>
    <n v="0"/>
    <n v="0"/>
    <n v="0"/>
    <n v="0"/>
    <n v="0"/>
    <n v="127.7"/>
    <n v="0"/>
    <n v="127.7"/>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26"/>
    <n v="90"/>
    <s v="000"/>
    <n v="4"/>
    <n v="530803"/>
    <n v="1701"/>
    <n v="1"/>
    <n v="0"/>
    <n v="0"/>
    <n v="0"/>
    <n v="0"/>
    <n v="0"/>
    <n v="6318.3"/>
    <n v="0"/>
    <n v="6318.3"/>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26"/>
    <n v="90"/>
    <s v="000"/>
    <n v="4"/>
    <n v="530809"/>
    <n v="1701"/>
    <n v="1"/>
    <n v="0"/>
    <n v="0"/>
    <n v="0"/>
    <n v="0"/>
    <n v="0"/>
    <n v="6094.01"/>
    <n v="0"/>
    <n v="6094.01"/>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26"/>
    <n v="90"/>
    <s v="000"/>
    <n v="4"/>
    <n v="530402"/>
    <n v="1701"/>
    <n v="1"/>
    <n v="0"/>
    <n v="0"/>
    <n v="0"/>
    <n v="0"/>
    <n v="0"/>
    <n v="6594.98"/>
    <n v="0"/>
    <n v="6594.98"/>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26"/>
    <n v="90"/>
    <s v="000"/>
    <n v="4"/>
    <n v="530813"/>
    <n v="1701"/>
    <n v="1"/>
    <n v="0"/>
    <n v="0"/>
    <n v="0"/>
    <n v="0"/>
    <n v="0"/>
    <n v="1455"/>
    <n v="0"/>
    <n v="1455"/>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26"/>
    <n v="90"/>
    <s v="000"/>
    <n v="4"/>
    <n v="530826"/>
    <n v="1701"/>
    <n v="1"/>
    <n v="0"/>
    <n v="0"/>
    <n v="0"/>
    <n v="0"/>
    <n v="0"/>
    <n v="83870.880000000005"/>
    <n v="0"/>
    <n v="83870.880000000005"/>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26"/>
    <n v="90"/>
    <s v="000"/>
    <n v="4"/>
    <n v="570201"/>
    <n v="1701"/>
    <n v="1"/>
    <n v="0"/>
    <n v="0"/>
    <n v="0"/>
    <n v="0"/>
    <n v="0"/>
    <n v="214539.49"/>
    <n v="0"/>
    <n v="214539.49"/>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27"/>
    <n v="57"/>
    <s v="000"/>
    <n v="1"/>
    <n v="530813"/>
    <n v="1701"/>
    <n v="1"/>
    <n v="0"/>
    <n v="0"/>
    <n v="0"/>
    <n v="0"/>
    <n v="0"/>
    <n v="35196.400000000001"/>
    <n v="0"/>
    <n v="35196.400000000001"/>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27"/>
    <n v="90"/>
    <s v="000"/>
    <n v="4"/>
    <n v="530208"/>
    <n v="1701"/>
    <n v="1"/>
    <n v="0"/>
    <n v="0"/>
    <n v="0"/>
    <n v="0"/>
    <n v="0"/>
    <n v="1.01"/>
    <n v="0"/>
    <n v="1.01"/>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27"/>
    <n v="90"/>
    <s v="000"/>
    <n v="4"/>
    <n v="530404"/>
    <n v="1701"/>
    <n v="1"/>
    <n v="0"/>
    <n v="0"/>
    <n v="0"/>
    <n v="0"/>
    <n v="0"/>
    <n v="3480"/>
    <n v="0"/>
    <n v="3480"/>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27"/>
    <n v="90"/>
    <s v="000"/>
    <n v="4"/>
    <n v="530802"/>
    <n v="1701"/>
    <n v="1"/>
    <n v="0"/>
    <n v="0"/>
    <n v="0"/>
    <n v="0"/>
    <n v="0"/>
    <n v="46.39"/>
    <n v="0"/>
    <n v="46.39"/>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27"/>
    <n v="90"/>
    <s v="000"/>
    <n v="4"/>
    <n v="530804"/>
    <n v="1701"/>
    <n v="1"/>
    <n v="0"/>
    <n v="0"/>
    <n v="0"/>
    <n v="0"/>
    <n v="0"/>
    <n v="9261"/>
    <n v="0"/>
    <n v="9261"/>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27"/>
    <n v="90"/>
    <s v="000"/>
    <n v="4"/>
    <n v="530809"/>
    <n v="1701"/>
    <n v="1"/>
    <n v="0"/>
    <n v="0"/>
    <n v="0"/>
    <n v="0"/>
    <n v="0"/>
    <n v="996.66"/>
    <n v="0"/>
    <n v="996.66"/>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27"/>
    <n v="90"/>
    <s v="000"/>
    <n v="4"/>
    <n v="530813"/>
    <n v="1701"/>
    <n v="1"/>
    <n v="0"/>
    <n v="0"/>
    <n v="0"/>
    <n v="0"/>
    <n v="0"/>
    <n v="27382.959999999999"/>
    <n v="0"/>
    <n v="27382.959999999999"/>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1428"/>
    <n v="57"/>
    <s v="000"/>
    <n v="1"/>
    <n v="530404"/>
    <n v="2301"/>
    <n v="1"/>
    <n v="0"/>
    <n v="0"/>
    <n v="0"/>
    <n v="0"/>
    <n v="0"/>
    <n v="732.84"/>
    <n v="0"/>
    <n v="732.84"/>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1428"/>
    <n v="57"/>
    <s v="000"/>
    <n v="1"/>
    <n v="530811"/>
    <n v="2301"/>
    <n v="1"/>
    <n v="0"/>
    <n v="0"/>
    <n v="0"/>
    <n v="0"/>
    <n v="0"/>
    <n v="70.23"/>
    <n v="0"/>
    <n v="70.23"/>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1428"/>
    <n v="90"/>
    <s v="000"/>
    <n v="3"/>
    <n v="530809"/>
    <n v="2301"/>
    <n v="1"/>
    <n v="0"/>
    <n v="0"/>
    <n v="0"/>
    <n v="0"/>
    <n v="0"/>
    <n v="31067.72"/>
    <n v="0"/>
    <n v="31067.72"/>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1428"/>
    <n v="90"/>
    <s v="000"/>
    <n v="3"/>
    <n v="530826"/>
    <n v="2301"/>
    <n v="1"/>
    <n v="0"/>
    <n v="0"/>
    <n v="0"/>
    <n v="0"/>
    <n v="0"/>
    <n v="23197.1"/>
    <n v="0"/>
    <n v="23197.1"/>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29"/>
    <n v="57"/>
    <s v="000"/>
    <n v="1"/>
    <n v="530404"/>
    <n v="1701"/>
    <n v="1"/>
    <n v="0"/>
    <n v="0"/>
    <n v="0"/>
    <n v="0"/>
    <n v="0"/>
    <n v="2294.0100000000002"/>
    <n v="0"/>
    <n v="2294.0100000000002"/>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29"/>
    <n v="57"/>
    <s v="000"/>
    <n v="1"/>
    <n v="530813"/>
    <n v="1701"/>
    <n v="1"/>
    <n v="0"/>
    <n v="0"/>
    <n v="0"/>
    <n v="0"/>
    <n v="0"/>
    <n v="3626.45"/>
    <n v="0"/>
    <n v="3626.45"/>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35"/>
    <n v="90"/>
    <s v="000"/>
    <n v="1"/>
    <n v="530405"/>
    <n v="1701"/>
    <n v="1"/>
    <n v="0"/>
    <n v="0"/>
    <n v="0"/>
    <n v="0"/>
    <n v="0"/>
    <n v="6675"/>
    <n v="0"/>
    <n v="6675"/>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35"/>
    <n v="90"/>
    <s v="000"/>
    <n v="1"/>
    <n v="530804"/>
    <n v="1701"/>
    <n v="1"/>
    <n v="0"/>
    <n v="0"/>
    <n v="0"/>
    <n v="0"/>
    <n v="0"/>
    <n v="1782.58"/>
    <n v="0"/>
    <n v="1782.58"/>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35"/>
    <n v="90"/>
    <s v="000"/>
    <n v="1"/>
    <n v="530805"/>
    <n v="1701"/>
    <n v="1"/>
    <n v="0"/>
    <n v="0"/>
    <n v="0"/>
    <n v="0"/>
    <n v="0"/>
    <n v="6670.51"/>
    <n v="0"/>
    <n v="6670.51"/>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35"/>
    <n v="90"/>
    <s v="000"/>
    <n v="1"/>
    <n v="530811"/>
    <n v="1701"/>
    <n v="1"/>
    <n v="0"/>
    <n v="0"/>
    <n v="0"/>
    <n v="0"/>
    <n v="0"/>
    <n v="3175.47"/>
    <n v="0"/>
    <n v="3175.47"/>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35"/>
    <n v="90"/>
    <s v="000"/>
    <n v="1"/>
    <n v="530826"/>
    <n v="1701"/>
    <n v="1"/>
    <n v="0"/>
    <n v="0"/>
    <n v="0"/>
    <n v="0"/>
    <n v="0"/>
    <n v="11785.15"/>
    <n v="0"/>
    <n v="11785.15"/>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35"/>
    <n v="90"/>
    <s v="000"/>
    <n v="1"/>
    <n v="530832"/>
    <n v="1701"/>
    <n v="1"/>
    <n v="0"/>
    <n v="0"/>
    <n v="0"/>
    <n v="0"/>
    <n v="0"/>
    <n v="6096"/>
    <n v="0"/>
    <n v="6096"/>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35"/>
    <n v="90"/>
    <s v="000"/>
    <n v="1"/>
    <n v="570102"/>
    <n v="1701"/>
    <n v="1"/>
    <n v="0"/>
    <n v="0"/>
    <n v="0"/>
    <n v="0"/>
    <n v="0"/>
    <n v="1380"/>
    <n v="0"/>
    <n v="1380"/>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35"/>
    <n v="90"/>
    <s v="000"/>
    <n v="1"/>
    <n v="530803"/>
    <n v="1701"/>
    <n v="1"/>
    <n v="0"/>
    <n v="0"/>
    <n v="0"/>
    <n v="0"/>
    <n v="0"/>
    <n v="251.44"/>
    <n v="0"/>
    <n v="251.44"/>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1435"/>
    <n v="90"/>
    <s v="000"/>
    <n v="1"/>
    <n v="530804"/>
    <n v="1701"/>
    <n v="1"/>
    <n v="0"/>
    <n v="0"/>
    <n v="0"/>
    <n v="0"/>
    <n v="0"/>
    <n v="43508.43"/>
    <n v="0"/>
    <n v="43508.43"/>
    <s v="SI"/>
    <m/>
    <m/>
    <s v="Alexandra Simba"/>
    <e v="#N/A"/>
    <e v="#N/A"/>
    <e v="#N/A"/>
    <e v="#N/A"/>
    <x v="8"/>
    <e v="#N/A"/>
    <e v="#N/A"/>
    <e v="#N/A"/>
  </r>
  <r>
    <x v="470"/>
    <s v="ZONA 2"/>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2"/>
    <s v="ZONA 2"/>
    <s v="ZONA 2"/>
    <n v="1441"/>
    <n v="90"/>
    <s v="000"/>
    <n v="1"/>
    <n v="530101"/>
    <n v="1708"/>
    <n v="1"/>
    <n v="0"/>
    <n v="0"/>
    <n v="0"/>
    <n v="0"/>
    <n v="0"/>
    <n v="919.79"/>
    <n v="0"/>
    <n v="919.79"/>
    <s v="SI"/>
    <m/>
    <m/>
    <s v="Alexandra Simba"/>
    <e v="#N/A"/>
    <e v="#N/A"/>
    <e v="#N/A"/>
    <e v="#N/A"/>
    <x v="8"/>
    <e v="#N/A"/>
    <e v="#N/A"/>
    <e v="#N/A"/>
  </r>
  <r>
    <x v="470"/>
    <s v="ZONA 2"/>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2"/>
    <s v="ZONA 2"/>
    <s v="ZONA 2"/>
    <n v="1441"/>
    <n v="90"/>
    <s v="000"/>
    <n v="1"/>
    <n v="530104"/>
    <n v="1708"/>
    <n v="1"/>
    <n v="0"/>
    <n v="0"/>
    <n v="0"/>
    <n v="0"/>
    <n v="0"/>
    <n v="1737.86"/>
    <n v="0"/>
    <n v="1737.86"/>
    <s v="SI"/>
    <m/>
    <m/>
    <s v="Alexandra Simba"/>
    <e v="#N/A"/>
    <e v="#N/A"/>
    <e v="#N/A"/>
    <e v="#N/A"/>
    <x v="8"/>
    <e v="#N/A"/>
    <e v="#N/A"/>
    <e v="#N/A"/>
  </r>
  <r>
    <x v="470"/>
    <s v="ZONA 2"/>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2"/>
    <s v="ZONA 2"/>
    <s v="ZONA 2"/>
    <n v="1441"/>
    <n v="90"/>
    <s v="000"/>
    <n v="1"/>
    <n v="530809"/>
    <n v="1708"/>
    <n v="1"/>
    <n v="0"/>
    <n v="0"/>
    <n v="0"/>
    <n v="0"/>
    <n v="0"/>
    <n v="16232.89"/>
    <n v="0"/>
    <n v="16232.89"/>
    <s v="SI"/>
    <m/>
    <m/>
    <s v="Alexandra Simba"/>
    <e v="#N/A"/>
    <e v="#N/A"/>
    <e v="#N/A"/>
    <e v="#N/A"/>
    <x v="8"/>
    <e v="#N/A"/>
    <e v="#N/A"/>
    <e v="#N/A"/>
  </r>
  <r>
    <x v="470"/>
    <s v="ZONA 2"/>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2"/>
    <s v="ZONA 2"/>
    <s v="ZONA 2"/>
    <n v="1445"/>
    <n v="90"/>
    <s v="000"/>
    <n v="1"/>
    <n v="530809"/>
    <n v="1705"/>
    <n v="1"/>
    <n v="0"/>
    <n v="0"/>
    <n v="0"/>
    <n v="0"/>
    <n v="0"/>
    <n v="49886.33"/>
    <n v="0"/>
    <n v="49886.33"/>
    <s v="SI"/>
    <m/>
    <m/>
    <s v="Alexandra Simba"/>
    <e v="#N/A"/>
    <e v="#N/A"/>
    <e v="#N/A"/>
    <e v="#N/A"/>
    <x v="8"/>
    <e v="#N/A"/>
    <e v="#N/A"/>
    <e v="#N/A"/>
  </r>
  <r>
    <x v="470"/>
    <s v="ZONA 2"/>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2"/>
    <s v="ZONA 2"/>
    <s v="ZONA 2"/>
    <n v="1445"/>
    <n v="90"/>
    <s v="000"/>
    <n v="3"/>
    <n v="530802"/>
    <n v="1705"/>
    <n v="1"/>
    <n v="0"/>
    <n v="0"/>
    <n v="0"/>
    <n v="0"/>
    <n v="0"/>
    <n v="3056.34"/>
    <n v="0"/>
    <n v="3056.34"/>
    <s v="SI"/>
    <m/>
    <m/>
    <s v="Alexandra Simba"/>
    <e v="#N/A"/>
    <e v="#N/A"/>
    <e v="#N/A"/>
    <e v="#N/A"/>
    <x v="8"/>
    <e v="#N/A"/>
    <e v="#N/A"/>
    <e v="#N/A"/>
  </r>
  <r>
    <x v="470"/>
    <s v="ZONA 2"/>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2"/>
    <s v="ZONA 2"/>
    <s v="ZONA 2"/>
    <n v="1445"/>
    <n v="90"/>
    <s v="000"/>
    <n v="4"/>
    <n v="530303"/>
    <n v="1705"/>
    <n v="1"/>
    <n v="0"/>
    <n v="0"/>
    <n v="0"/>
    <n v="0"/>
    <n v="0"/>
    <n v="320"/>
    <n v="0"/>
    <n v="320"/>
    <s v="SI"/>
    <m/>
    <m/>
    <s v="Alexandra Simba"/>
    <e v="#N/A"/>
    <e v="#N/A"/>
    <e v="#N/A"/>
    <e v="#N/A"/>
    <x v="8"/>
    <e v="#N/A"/>
    <e v="#N/A"/>
    <e v="#N/A"/>
  </r>
  <r>
    <x v="470"/>
    <s v="ZONA 2"/>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2"/>
    <s v="ZONA 2"/>
    <s v="ZONA 2"/>
    <n v="1445"/>
    <n v="90"/>
    <s v="000"/>
    <n v="4"/>
    <n v="530802"/>
    <n v="1705"/>
    <n v="1"/>
    <n v="0"/>
    <n v="0"/>
    <n v="0"/>
    <n v="0"/>
    <n v="0"/>
    <n v="4040.61"/>
    <n v="0"/>
    <n v="4040.61"/>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1447"/>
    <n v="90"/>
    <s v="000"/>
    <n v="4"/>
    <n v="530826"/>
    <n v="2301"/>
    <n v="1"/>
    <n v="0"/>
    <n v="0"/>
    <n v="0"/>
    <n v="0"/>
    <n v="0"/>
    <n v="7316"/>
    <n v="0"/>
    <n v="7316"/>
    <s v="SI"/>
    <m/>
    <m/>
    <s v="Alexandra Simba"/>
    <e v="#N/A"/>
    <e v="#N/A"/>
    <e v="#N/A"/>
    <e v="#N/A"/>
    <x v="8"/>
    <e v="#N/A"/>
    <e v="#N/A"/>
    <e v="#N/A"/>
  </r>
  <r>
    <x v="470"/>
    <s v="ZONA 3"/>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3"/>
    <s v="ZONA 3"/>
    <s v="ZONA 3"/>
    <n v="1460"/>
    <n v="90"/>
    <s v="000"/>
    <n v="1"/>
    <n v="530826"/>
    <n v="1801"/>
    <n v="1"/>
    <n v="0"/>
    <n v="0"/>
    <n v="0"/>
    <n v="0"/>
    <n v="0"/>
    <n v="861.9"/>
    <n v="0"/>
    <n v="861.9"/>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510"/>
    <n v="1"/>
    <s v="000"/>
    <n v="1"/>
    <n v="530301"/>
    <n v="2001"/>
    <n v="1"/>
    <n v="0"/>
    <n v="0"/>
    <n v="0"/>
    <n v="0"/>
    <n v="0"/>
    <n v="840"/>
    <n v="0"/>
    <n v="840"/>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510"/>
    <n v="1"/>
    <s v="000"/>
    <n v="1"/>
    <n v="530303"/>
    <n v="2001"/>
    <n v="1"/>
    <n v="0"/>
    <n v="0"/>
    <n v="0"/>
    <n v="0"/>
    <n v="0"/>
    <n v="800"/>
    <n v="0"/>
    <n v="800"/>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510"/>
    <n v="1"/>
    <s v="000"/>
    <n v="1"/>
    <n v="570102"/>
    <n v="2001"/>
    <n v="1"/>
    <n v="0"/>
    <n v="0"/>
    <n v="0"/>
    <n v="0"/>
    <n v="0"/>
    <n v="759.99"/>
    <n v="0"/>
    <n v="759.99"/>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511"/>
    <n v="90"/>
    <s v="000"/>
    <n v="4"/>
    <n v="531404"/>
    <n v="2003"/>
    <n v="1"/>
    <n v="0"/>
    <n v="0"/>
    <n v="0"/>
    <n v="0"/>
    <n v="0"/>
    <n v="1000"/>
    <n v="0"/>
    <n v="1000"/>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511"/>
    <n v="90"/>
    <s v="000"/>
    <n v="4"/>
    <n v="531407"/>
    <n v="2003"/>
    <n v="1"/>
    <n v="0"/>
    <n v="0"/>
    <n v="0"/>
    <n v="0"/>
    <n v="0"/>
    <n v="1000"/>
    <n v="0"/>
    <n v="1000"/>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512"/>
    <n v="57"/>
    <s v="000"/>
    <n v="1"/>
    <n v="530813"/>
    <n v="2001"/>
    <n v="1"/>
    <n v="0"/>
    <n v="0"/>
    <n v="0"/>
    <n v="0"/>
    <n v="0"/>
    <n v="3075"/>
    <n v="0"/>
    <n v="3075"/>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512"/>
    <n v="90"/>
    <s v="000"/>
    <n v="4"/>
    <n v="530101"/>
    <n v="2001"/>
    <n v="1"/>
    <n v="0"/>
    <n v="0"/>
    <n v="0"/>
    <n v="0"/>
    <n v="0"/>
    <n v="810.55"/>
    <n v="0"/>
    <n v="810.55"/>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512"/>
    <n v="90"/>
    <s v="000"/>
    <n v="4"/>
    <n v="530810"/>
    <n v="2001"/>
    <n v="1"/>
    <n v="0"/>
    <n v="0"/>
    <n v="0"/>
    <n v="0"/>
    <n v="0"/>
    <n v="1378.97"/>
    <n v="0"/>
    <n v="1378.97"/>
    <s v="SI"/>
    <m/>
    <m/>
    <s v="Alexandra Simba"/>
    <e v="#N/A"/>
    <e v="#N/A"/>
    <e v="#N/A"/>
    <e v="#N/A"/>
    <x v="8"/>
    <e v="#N/A"/>
    <e v="#N/A"/>
    <e v="#N/A"/>
  </r>
  <r>
    <x v="470"/>
    <s v="ZONA 5"/>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5"/>
    <s v="ZONA 5"/>
    <s v="ZONA 5"/>
    <n v="1512"/>
    <n v="90"/>
    <s v="000"/>
    <n v="4"/>
    <n v="570102"/>
    <n v="2001"/>
    <n v="1"/>
    <n v="0"/>
    <n v="0"/>
    <n v="0"/>
    <n v="0"/>
    <n v="0"/>
    <n v="1104.2"/>
    <n v="0"/>
    <n v="1104.2"/>
    <s v="SI"/>
    <m/>
    <m/>
    <s v="Alexandra Simba"/>
    <e v="#N/A"/>
    <e v="#N/A"/>
    <e v="#N/A"/>
    <e v="#N/A"/>
    <x v="8"/>
    <e v="#N/A"/>
    <e v="#N/A"/>
    <e v="#N/A"/>
  </r>
  <r>
    <x v="470"/>
    <s v="ZONA 1"/>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1"/>
    <s v="ZONA 1"/>
    <s v="ZONA 1"/>
    <n v="1531"/>
    <n v="57"/>
    <s v="000"/>
    <n v="1"/>
    <n v="530404"/>
    <n v="2104"/>
    <n v="1"/>
    <n v="0"/>
    <n v="0"/>
    <n v="0"/>
    <n v="0"/>
    <n v="0"/>
    <n v="855"/>
    <n v="0"/>
    <n v="855"/>
    <s v="SI"/>
    <m/>
    <m/>
    <s v="Alexandra Simba"/>
    <e v="#N/A"/>
    <e v="#N/A"/>
    <e v="#N/A"/>
    <e v="#N/A"/>
    <x v="8"/>
    <e v="#N/A"/>
    <e v="#N/A"/>
    <e v="#N/A"/>
  </r>
  <r>
    <x v="470"/>
    <s v="ZONA 1"/>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1"/>
    <s v="ZONA 1"/>
    <s v="ZONA 1"/>
    <n v="1531"/>
    <n v="57"/>
    <s v="000"/>
    <n v="1"/>
    <n v="530813"/>
    <n v="2104"/>
    <n v="1"/>
    <n v="0"/>
    <n v="0"/>
    <n v="0"/>
    <n v="0"/>
    <n v="0"/>
    <n v="4098"/>
    <n v="0"/>
    <n v="4098"/>
    <s v="SI"/>
    <m/>
    <m/>
    <s v="Alexandra Simba"/>
    <e v="#N/A"/>
    <e v="#N/A"/>
    <e v="#N/A"/>
    <e v="#N/A"/>
    <x v="8"/>
    <e v="#N/A"/>
    <e v="#N/A"/>
    <e v="#N/A"/>
  </r>
  <r>
    <x v="470"/>
    <s v="ZONA 1"/>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1"/>
    <s v="ZONA 1"/>
    <s v="ZONA 1"/>
    <n v="1531"/>
    <n v="90"/>
    <s v="000"/>
    <n v="1"/>
    <n v="530505"/>
    <n v="2104"/>
    <n v="1"/>
    <n v="0"/>
    <n v="0"/>
    <n v="0"/>
    <n v="0"/>
    <n v="0"/>
    <n v="100"/>
    <n v="0"/>
    <n v="100"/>
    <s v="SI"/>
    <m/>
    <m/>
    <s v="Alexandra Simba"/>
    <e v="#N/A"/>
    <e v="#N/A"/>
    <e v="#N/A"/>
    <e v="#N/A"/>
    <x v="8"/>
    <e v="#N/A"/>
    <e v="#N/A"/>
    <e v="#N/A"/>
  </r>
  <r>
    <x v="470"/>
    <s v="ZONA 1"/>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1"/>
    <s v="ZONA 1"/>
    <s v="ZONA 1"/>
    <n v="1531"/>
    <n v="90"/>
    <s v="000"/>
    <n v="1"/>
    <n v="530803"/>
    <n v="2104"/>
    <n v="1"/>
    <n v="0"/>
    <n v="0"/>
    <n v="0"/>
    <n v="0"/>
    <n v="0"/>
    <n v="3795.53"/>
    <n v="0"/>
    <n v="3795.53"/>
    <s v="SI"/>
    <m/>
    <m/>
    <s v="Alexandra Simba"/>
    <e v="#N/A"/>
    <e v="#N/A"/>
    <e v="#N/A"/>
    <e v="#N/A"/>
    <x v="8"/>
    <e v="#N/A"/>
    <e v="#N/A"/>
    <e v="#N/A"/>
  </r>
  <r>
    <x v="470"/>
    <s v="ZONA 1"/>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1"/>
    <s v="ZONA 1"/>
    <s v="ZONA 1"/>
    <n v="1531"/>
    <n v="90"/>
    <s v="000"/>
    <n v="1"/>
    <n v="530809"/>
    <n v="2104"/>
    <n v="1"/>
    <n v="0"/>
    <n v="0"/>
    <n v="0"/>
    <n v="0"/>
    <n v="0"/>
    <n v="19524.400000000001"/>
    <n v="0"/>
    <n v="19524.400000000001"/>
    <s v="SI"/>
    <m/>
    <m/>
    <s v="Alexandra Simba"/>
    <e v="#N/A"/>
    <e v="#N/A"/>
    <e v="#N/A"/>
    <e v="#N/A"/>
    <x v="8"/>
    <e v="#N/A"/>
    <e v="#N/A"/>
    <e v="#N/A"/>
  </r>
  <r>
    <x v="470"/>
    <s v="ZONA 1"/>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1"/>
    <s v="ZONA 1"/>
    <s v="ZONA 1"/>
    <n v="1531"/>
    <n v="90"/>
    <s v="000"/>
    <n v="1"/>
    <n v="530810"/>
    <n v="2104"/>
    <n v="1"/>
    <n v="0"/>
    <n v="0"/>
    <n v="0"/>
    <n v="0"/>
    <n v="0"/>
    <n v="25818"/>
    <n v="0"/>
    <n v="25818"/>
    <s v="SI"/>
    <m/>
    <m/>
    <s v="Alexandra Simba"/>
    <e v="#N/A"/>
    <e v="#N/A"/>
    <e v="#N/A"/>
    <e v="#N/A"/>
    <x v="8"/>
    <e v="#N/A"/>
    <e v="#N/A"/>
    <e v="#N/A"/>
  </r>
  <r>
    <x v="470"/>
    <s v="ZONA 1"/>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1"/>
    <s v="ZONA 1"/>
    <s v="ZONA 1"/>
    <n v="1531"/>
    <n v="90"/>
    <s v="000"/>
    <n v="1"/>
    <n v="530826"/>
    <n v="2104"/>
    <n v="1"/>
    <n v="0"/>
    <n v="0"/>
    <n v="0"/>
    <n v="0"/>
    <n v="0"/>
    <n v="2995.64"/>
    <n v="0"/>
    <n v="2995.64"/>
    <s v="SI"/>
    <m/>
    <m/>
    <s v="Alexandra Simba"/>
    <e v="#N/A"/>
    <e v="#N/A"/>
    <e v="#N/A"/>
    <e v="#N/A"/>
    <x v="8"/>
    <e v="#N/A"/>
    <e v="#N/A"/>
    <e v="#N/A"/>
  </r>
  <r>
    <x v="470"/>
    <s v="ZONA 1"/>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1"/>
    <s v="ZONA 1"/>
    <s v="ZONA 1"/>
    <n v="1531"/>
    <n v="90"/>
    <s v="000"/>
    <n v="1"/>
    <n v="530832"/>
    <n v="2104"/>
    <n v="1"/>
    <n v="0"/>
    <n v="0"/>
    <n v="0"/>
    <n v="0"/>
    <n v="0"/>
    <n v="4999.74"/>
    <n v="0"/>
    <n v="4999.74"/>
    <s v="SI"/>
    <m/>
    <m/>
    <s v="Alexandra Simba"/>
    <e v="#N/A"/>
    <e v="#N/A"/>
    <e v="#N/A"/>
    <e v="#N/A"/>
    <x v="8"/>
    <e v="#N/A"/>
    <e v="#N/A"/>
    <e v="#N/A"/>
  </r>
  <r>
    <x v="470"/>
    <s v="ZONA 1"/>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1"/>
    <s v="ZONA 1"/>
    <s v="ZONA 1"/>
    <n v="1531"/>
    <n v="90"/>
    <s v="000"/>
    <n v="1"/>
    <n v="530833"/>
    <n v="2104"/>
    <n v="1"/>
    <n v="0"/>
    <n v="0"/>
    <n v="0"/>
    <n v="0"/>
    <n v="0"/>
    <n v="3899"/>
    <n v="0"/>
    <n v="3899"/>
    <s v="SI"/>
    <m/>
    <m/>
    <s v="Alexandra Simba"/>
    <e v="#N/A"/>
    <e v="#N/A"/>
    <e v="#N/A"/>
    <e v="#N/A"/>
    <x v="8"/>
    <e v="#N/A"/>
    <e v="#N/A"/>
    <e v="#N/A"/>
  </r>
  <r>
    <x v="470"/>
    <s v="ZONA 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4"/>
    <s v="ZONA 4"/>
    <s v="ZONA 4"/>
    <n v="1605"/>
    <n v="90"/>
    <s v="000"/>
    <n v="3"/>
    <n v="531403"/>
    <n v="2301"/>
    <n v="1"/>
    <n v="0"/>
    <n v="0"/>
    <n v="0"/>
    <n v="0"/>
    <n v="0"/>
    <n v="0.75"/>
    <n v="0"/>
    <n v="0.75"/>
    <s v="SI"/>
    <m/>
    <m/>
    <s v="Alexandra Simba"/>
    <e v="#N/A"/>
    <e v="#N/A"/>
    <e v="#N/A"/>
    <e v="#N/A"/>
    <x v="8"/>
    <e v="#N/A"/>
    <e v="#N/A"/>
    <e v="#N/A"/>
  </r>
  <r>
    <x v="470"/>
    <s v="ZONA 2"/>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2"/>
    <s v="ZONA 2"/>
    <s v="ZONA 2"/>
    <n v="2320"/>
    <n v="90"/>
    <s v="000"/>
    <n v="1"/>
    <n v="530805"/>
    <n v="2201"/>
    <n v="1"/>
    <n v="0"/>
    <n v="0"/>
    <n v="0"/>
    <n v="0"/>
    <n v="0"/>
    <n v="4"/>
    <n v="0"/>
    <n v="4"/>
    <s v="SI"/>
    <m/>
    <m/>
    <s v="Alexandra Simba"/>
    <e v="#N/A"/>
    <e v="#N/A"/>
    <e v="#N/A"/>
    <e v="#N/A"/>
    <x v="8"/>
    <e v="#N/A"/>
    <e v="#N/A"/>
    <e v="#N/A"/>
  </r>
  <r>
    <x v="470"/>
    <s v="ZONA 2"/>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2"/>
    <s v="ZONA 2"/>
    <s v="ZONA 2"/>
    <n v="2320"/>
    <n v="90"/>
    <s v="000"/>
    <n v="1"/>
    <n v="530826"/>
    <n v="2201"/>
    <n v="1"/>
    <n v="0"/>
    <n v="0"/>
    <n v="0"/>
    <n v="0"/>
    <n v="0"/>
    <n v="6832.41"/>
    <n v="0"/>
    <n v="6832.41"/>
    <s v="SI"/>
    <m/>
    <m/>
    <s v="Alexandra Simba"/>
    <e v="#N/A"/>
    <e v="#N/A"/>
    <e v="#N/A"/>
    <e v="#N/A"/>
    <x v="8"/>
    <e v="#N/A"/>
    <e v="#N/A"/>
    <e v="#N/A"/>
  </r>
  <r>
    <x v="470"/>
    <s v="ZONA 2"/>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2"/>
    <s v="ZONA 2"/>
    <s v="ZONA 2"/>
    <n v="2320"/>
    <n v="90"/>
    <s v="000"/>
    <n v="1"/>
    <n v="531404"/>
    <n v="2201"/>
    <n v="1"/>
    <n v="0"/>
    <n v="0"/>
    <n v="0"/>
    <n v="0"/>
    <n v="0"/>
    <n v="6720"/>
    <n v="0"/>
    <n v="6720"/>
    <s v="SI"/>
    <m/>
    <m/>
    <s v="Alexandra Simba"/>
    <e v="#N/A"/>
    <e v="#N/A"/>
    <e v="#N/A"/>
    <e v="#N/A"/>
    <x v="8"/>
    <e v="#N/A"/>
    <e v="#N/A"/>
    <e v="#N/A"/>
  </r>
  <r>
    <x v="470"/>
    <s v="ZONA 2"/>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2"/>
    <s v="ZONA 2"/>
    <s v="ZONA 2"/>
    <n v="2320"/>
    <n v="90"/>
    <s v="000"/>
    <n v="1"/>
    <n v="570201"/>
    <n v="2201"/>
    <n v="1"/>
    <n v="0"/>
    <n v="0"/>
    <n v="0"/>
    <n v="0"/>
    <n v="0"/>
    <n v="32170.37"/>
    <n v="0"/>
    <n v="32170.37"/>
    <s v="SI"/>
    <m/>
    <m/>
    <s v="Alexandra Simba"/>
    <e v="#N/A"/>
    <e v="#N/A"/>
    <e v="#N/A"/>
    <e v="#N/A"/>
    <x v="8"/>
    <e v="#N/A"/>
    <e v="#N/A"/>
    <e v="#N/A"/>
  </r>
  <r>
    <x v="470"/>
    <s v="ZONA 7"/>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7"/>
    <s v="ZONA 7"/>
    <s v="ZONA 7"/>
    <n v="7530"/>
    <n v="90"/>
    <s v="000"/>
    <n v="1"/>
    <n v="530810"/>
    <n v="1909"/>
    <n v="1"/>
    <n v="0"/>
    <n v="0"/>
    <n v="0"/>
    <n v="0"/>
    <n v="0"/>
    <n v="6700.01"/>
    <n v="0"/>
    <n v="6700.01"/>
    <s v="SI"/>
    <m/>
    <m/>
    <s v="Alexandra Simba"/>
    <e v="#N/A"/>
    <e v="#N/A"/>
    <e v="#N/A"/>
    <e v="#N/A"/>
    <x v="8"/>
    <e v="#N/A"/>
    <e v="#N/A"/>
    <e v="#N/A"/>
  </r>
  <r>
    <x v="470"/>
    <s v="ZONA 7"/>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7"/>
    <s v="ZONA 7"/>
    <s v="ZONA 7"/>
    <n v="7530"/>
    <n v="90"/>
    <s v="000"/>
    <n v="1"/>
    <n v="530826"/>
    <n v="1909"/>
    <n v="1"/>
    <n v="0"/>
    <n v="0"/>
    <n v="0"/>
    <n v="0"/>
    <n v="0"/>
    <n v="6699.95"/>
    <n v="0"/>
    <n v="6699.95"/>
    <s v="SI"/>
    <m/>
    <m/>
    <s v="Alexandra Simba"/>
    <e v="#N/A"/>
    <e v="#N/A"/>
    <e v="#N/A"/>
    <e v="#N/A"/>
    <x v="8"/>
    <e v="#N/A"/>
    <e v="#N/A"/>
    <e v="#N/A"/>
  </r>
  <r>
    <x v="470"/>
    <s v="ZONA 7"/>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7"/>
    <s v="ZONA 7"/>
    <s v="ZONA 7"/>
    <n v="7530"/>
    <n v="90"/>
    <s v="000"/>
    <n v="1"/>
    <n v="530832"/>
    <n v="1909"/>
    <n v="1"/>
    <n v="0"/>
    <n v="0"/>
    <n v="0"/>
    <n v="0"/>
    <n v="0"/>
    <n v="5104.74"/>
    <n v="0"/>
    <n v="5104.74"/>
    <s v="SI"/>
    <m/>
    <m/>
    <s v="Alexandra Simba"/>
    <e v="#N/A"/>
    <e v="#N/A"/>
    <e v="#N/A"/>
    <e v="#N/A"/>
    <x v="8"/>
    <e v="#N/A"/>
    <e v="#N/A"/>
    <e v="#N/A"/>
  </r>
  <r>
    <x v="470"/>
    <s v="ZONA 8"/>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8"/>
    <s v="ZONA 8"/>
    <s v="ZONA 8"/>
    <n v="8001"/>
    <n v="57"/>
    <s v="000"/>
    <n v="1"/>
    <n v="530811"/>
    <n v="901"/>
    <n v="1"/>
    <n v="0"/>
    <n v="0"/>
    <n v="0"/>
    <n v="0"/>
    <n v="0"/>
    <n v="314.64999999999998"/>
    <n v="0"/>
    <n v="314.64999999999998"/>
    <s v="SI"/>
    <m/>
    <m/>
    <s v="Alexandra Simba"/>
    <e v="#N/A"/>
    <e v="#N/A"/>
    <e v="#N/A"/>
    <e v="#N/A"/>
    <x v="8"/>
    <e v="#N/A"/>
    <e v="#N/A"/>
    <e v="#N/A"/>
  </r>
  <r>
    <x v="470"/>
    <s v="ZONA 8"/>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8"/>
    <s v="ZONA 8"/>
    <s v="ZONA 8"/>
    <n v="8001"/>
    <n v="90"/>
    <s v="000"/>
    <n v="5"/>
    <n v="530826"/>
    <n v="901"/>
    <n v="1"/>
    <n v="0"/>
    <n v="0"/>
    <n v="0"/>
    <n v="0"/>
    <n v="0"/>
    <n v="1890"/>
    <n v="0"/>
    <n v="1890"/>
    <s v="SI"/>
    <m/>
    <m/>
    <s v="Alexandra Simba"/>
    <e v="#N/A"/>
    <e v="#N/A"/>
    <e v="#N/A"/>
    <e v="#N/A"/>
    <x v="8"/>
    <e v="#N/A"/>
    <e v="#N/A"/>
    <e v="#N/A"/>
  </r>
  <r>
    <x v="470"/>
    <s v="ZONA 8"/>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8"/>
    <s v="ZONA 8"/>
    <s v="ZONA 8"/>
    <n v="8230"/>
    <n v="90"/>
    <s v="000"/>
    <n v="1"/>
    <n v="530209"/>
    <n v="901"/>
    <n v="1"/>
    <n v="0"/>
    <n v="0"/>
    <n v="0"/>
    <n v="0"/>
    <n v="0"/>
    <n v="4066.17"/>
    <n v="0"/>
    <n v="4066.17"/>
    <s v="SI"/>
    <m/>
    <m/>
    <s v="Alexandra Simba"/>
    <e v="#N/A"/>
    <e v="#N/A"/>
    <e v="#N/A"/>
    <e v="#N/A"/>
    <x v="8"/>
    <e v="#N/A"/>
    <e v="#N/A"/>
    <e v="#N/A"/>
  </r>
  <r>
    <x v="470"/>
    <s v="ZONA 8"/>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8"/>
    <s v="ZONA 8"/>
    <s v="ZONA 8"/>
    <n v="8230"/>
    <n v="90"/>
    <s v="000"/>
    <n v="1"/>
    <n v="530810"/>
    <n v="901"/>
    <n v="1"/>
    <n v="0"/>
    <n v="0"/>
    <n v="0"/>
    <n v="0"/>
    <n v="0"/>
    <n v="6567"/>
    <n v="0"/>
    <n v="6567"/>
    <s v="SI"/>
    <m/>
    <m/>
    <s v="Alexandra Simba"/>
    <e v="#N/A"/>
    <e v="#N/A"/>
    <e v="#N/A"/>
    <e v="#N/A"/>
    <x v="8"/>
    <e v="#N/A"/>
    <e v="#N/A"/>
    <e v="#N/A"/>
  </r>
  <r>
    <x v="470"/>
    <s v="ZONA 9"/>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9"/>
    <s v="ZONA 9"/>
    <s v="ZONA 9"/>
    <n v="9002"/>
    <n v="90"/>
    <s v="000"/>
    <n v="5"/>
    <n v="570201"/>
    <n v="1701"/>
    <n v="1"/>
    <n v="0"/>
    <n v="0"/>
    <n v="0"/>
    <n v="0"/>
    <n v="0"/>
    <n v="135062.03"/>
    <n v="0"/>
    <n v="135062.03"/>
    <s v="SI"/>
    <m/>
    <m/>
    <s v="Alexandra Simba"/>
    <e v="#N/A"/>
    <e v="#N/A"/>
    <e v="#N/A"/>
    <e v="#N/A"/>
    <x v="8"/>
    <e v="#N/A"/>
    <e v="#N/A"/>
    <e v="#N/A"/>
  </r>
  <r>
    <x v="470"/>
    <s v="ZONA 7"/>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ZONA 7"/>
    <s v="ZONA 7"/>
    <s v="ZONA 7"/>
    <n v="9003"/>
    <n v="90"/>
    <s v="000"/>
    <n v="4"/>
    <n v="530826"/>
    <n v="1905"/>
    <n v="1"/>
    <n v="0"/>
    <n v="0"/>
    <n v="0"/>
    <n v="0"/>
    <n v="0"/>
    <n v="6779.32"/>
    <n v="0"/>
    <n v="6779.32"/>
    <s v="SI"/>
    <m/>
    <m/>
    <s v="Alexandra Simba"/>
    <e v="#N/A"/>
    <e v="#N/A"/>
    <e v="#N/A"/>
    <e v="#N/A"/>
    <x v="8"/>
    <e v="#N/A"/>
    <e v="#N/A"/>
    <e v="#N/A"/>
  </r>
  <r>
    <x v="470"/>
    <s v="134000004"/>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ADMINISTRACION CENTRAL"/>
    <s v="PAGO DE VIÁTICOS Y SUBSISTENCIAS AL EXTERIOR"/>
    <s v="PLANTA CENTRAL"/>
    <n v="9999"/>
    <s v="01"/>
    <s v="000"/>
    <s v="001"/>
    <n v="530304"/>
    <n v="1701"/>
    <s v="001"/>
    <s v="0000"/>
    <s v="0000"/>
    <n v="0"/>
    <n v="0"/>
    <n v="0"/>
    <n v="16348.05"/>
    <n v="0"/>
    <n v="16348.05"/>
    <s v="SI"/>
    <m/>
    <m/>
    <s v="Alexandra Simba"/>
    <n v="3919.75"/>
    <n v="0"/>
    <n v="3919.75"/>
    <s v="COOR ADMINISTRATIVA FINANCIERA"/>
    <x v="40"/>
    <s v="NO APLICA"/>
    <s v="SI"/>
    <n v="0"/>
  </r>
  <r>
    <x v="470"/>
    <s v="134001118"/>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ADMINISTRACION CENTRAL"/>
    <s v="Indemnizaciones por Sentencias Judiciales"/>
    <s v="PLANTA CENTRAL"/>
    <n v="9999"/>
    <s v="01"/>
    <s v="000"/>
    <s v="001"/>
    <n v="570215"/>
    <n v="1701"/>
    <s v="001"/>
    <s v="0000"/>
    <s v="0000"/>
    <n v="0"/>
    <n v="0"/>
    <n v="0"/>
    <n v="36303.199999999997"/>
    <n v="0"/>
    <n v="36303.199999999997"/>
    <s v="SI"/>
    <m/>
    <m/>
    <s v="Alexandra Simba"/>
    <n v="0"/>
    <n v="0"/>
    <n v="0"/>
    <s v="COOR ADMINISTRATIVA FINANCIERA"/>
    <x v="12"/>
    <s v="REMUNERACIONES"/>
    <s v="NO"/>
    <n v="-36303.199999999997"/>
  </r>
  <r>
    <x v="470"/>
    <s v="112000002"/>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VIGILANCIA Y CONTROL SANITARIO"/>
    <s v="Viáticos  y Subsistencias en el interior "/>
    <s v="PLANTA CENTRAL"/>
    <n v="9999"/>
    <n v="56"/>
    <s v="000"/>
    <s v="001"/>
    <n v="530303"/>
    <n v="1701"/>
    <s v="001"/>
    <s v="0000"/>
    <s v="0000"/>
    <n v="0"/>
    <n v="0"/>
    <n v="0"/>
    <n v="1000"/>
    <n v="0"/>
    <n v="1000"/>
    <s v="SI"/>
    <m/>
    <m/>
    <s v="Alexandra Simba"/>
    <n v="0"/>
    <n v="0"/>
    <n v="0"/>
    <s v="SUB VIGILANCIA PREVENCION CONTROL SALUD"/>
    <x v="66"/>
    <s v="NO APLICA"/>
    <s v="NO"/>
    <n v="-1000"/>
  </r>
  <r>
    <x v="470"/>
    <s v="111000022"/>
    <s v="Acuerdo Ministerial Nro. 0076, en el que el MEF_x000a_MSP-MSP-2022-4462-M_x000a_'MSP-SRSNS-2022-3048-M"/>
    <d v="2022-11-30T00:00:00"/>
    <s v="MSP-DPI-2022-2132-M"/>
    <d v="2022-12-02T00:00:00"/>
    <x v="0"/>
    <s v="_x000a_LA REFORMA SE PLANTEA EN EL MARCO DE LOS ACUERDOS ESTABLECIDOS ENTRE EL MSP Y EL MEF, PARA FINANCIAR EL PAGO DE PRESTACIONES DE SERVICIOS DE SALUD DE ENFERMEDADES CATASTRÓFICAS Y NO CATASTRÓFICAS, COMO RESULTADO DEL PROCESOS DE AUDITORIA DE LA CALIDAD DE LA FACTURACIÓN DE LOS SERVICIOS DE SALUD REALIZADO POR LAS COORDINACIONES DE SALUD-PROCESO DE RECTORÍA  CON CORTE AL 18 DE NOVIEMBRE DE 2022, SEGÚN INFORME TÉCNICO NO. DNARPC-INF-2022-0174 DE 23 DE NOVIEMBRE DE 2022,  CUYOS EXPEDIENTES DE PAGO SON DE DISPOSICIÓN INMEDIATA._x000a_FINANCIAMIENTO REALIZADO EN EL MARCO DE LA OPTIMIZACIÓN DE RECURSOS DISPUESTO POR LA MÁXIMA AUTORIDAD DE CONFORMIDAD CON EL EMEMORANDO No.MSP-MSP-2022-4407-M DE 24 DE NOVIEMBRE DE 2022. DISPOSICIÓN FUNDAMENTADA EN EL INFORME No.  IT-DSEC-2022-0101 EMITIDO MPOR LA DIRECCIÓN DE SEGUIMIENTO; Y, ACUERDO MINISTERIAN NRO. 0076 DEL MEF."/>
    <s v="GOBERNANZA DE LA SALUD"/>
    <s v="Adquisición de Factor IX de 250 UI KIT "/>
    <s v="PLANTA CENTRAL"/>
    <n v="9999"/>
    <n v="58"/>
    <s v="000"/>
    <s v="001"/>
    <n v="530809"/>
    <n v="1701"/>
    <s v="001"/>
    <s v="0000"/>
    <s v="0000"/>
    <n v="0"/>
    <n v="0"/>
    <n v="0"/>
    <n v="247420"/>
    <n v="0"/>
    <n v="247420"/>
    <s v="SI"/>
    <m/>
    <m/>
    <s v="Alexandra Simba"/>
    <n v="0"/>
    <n v="0"/>
    <n v="0"/>
    <s v="SUB GESTION OPERACIONES LOGISTICA SALUD "/>
    <x v="7"/>
    <s v="PROGRAMA NACIONAL DE SANGRE"/>
    <s v="NO"/>
    <n v="0"/>
  </r>
  <r>
    <x v="471"/>
    <s v="132001003"/>
    <s v="MSP-DAJ-2022-1480-M"/>
    <d v="2022-12-01T00:00:00"/>
    <m/>
    <m/>
    <x v="0"/>
    <s v="La reforma se realiza con la finalidad de efectuar la &quot;Contratación de Plataforma Virtual de Consultas Jurìdicas&quot;"/>
    <s v="ADMINISTRACION CENTRAL"/>
    <s v="Asignación esigef para financiar actividades priorizadas "/>
    <s v="PLANTA CENTRAL"/>
    <n v="9999"/>
    <s v="01"/>
    <s v="000"/>
    <s v="001"/>
    <n v="580104"/>
    <n v="1701"/>
    <s v="001"/>
    <s v="0000"/>
    <s v="0000"/>
    <n v="0"/>
    <n v="0"/>
    <n v="0"/>
    <n v="1195"/>
    <n v="143.4"/>
    <n v="1338.4"/>
    <s v="SI"/>
    <m/>
    <m/>
    <s v="DIANA MESIAS"/>
    <n v="65083"/>
    <n v="-143.4"/>
    <n v="64939.6"/>
    <s v="COOR PLANIFICACION GEST ESTRAT"/>
    <x v="25"/>
    <s v="Presupuesto por Resultados"/>
    <s v="SI"/>
    <n v="64939.6"/>
  </r>
  <r>
    <x v="471"/>
    <s v="133002002"/>
    <s v="MSP-DAJ-2022-1480-M"/>
    <d v="2022-12-01T00:00:00"/>
    <m/>
    <m/>
    <x v="0"/>
    <s v="La reforma se realiza con la finalidad de efectuar la &quot;Contratación de Plataforma Virtual de Consultas Jurìdicas&quot;"/>
    <s v="ADMINISTRACION CENTRAL"/>
    <s v="Contratación de Plataforma Virtual de Consultas Jurìdicas"/>
    <s v="PLANTA CENTRAL"/>
    <n v="9999"/>
    <s v="01"/>
    <s v="000"/>
    <s v="001"/>
    <n v="530105"/>
    <n v="1701"/>
    <s v="001"/>
    <s v="0000"/>
    <s v="0000"/>
    <n v="1195"/>
    <n v="143.4"/>
    <n v="1338.4"/>
    <n v="0"/>
    <n v="0"/>
    <n v="0"/>
    <s v="SI"/>
    <m/>
    <m/>
    <s v="DIANA MESIAS"/>
    <n v="0"/>
    <n v="143.4"/>
    <n v="143.4"/>
    <s v="COOR ASESORIA JURIDICA"/>
    <x v="27"/>
    <s v="NO APLICA"/>
    <s v="SI"/>
    <n v="143.4"/>
  </r>
  <r>
    <x v="472"/>
    <s v="121091011"/>
    <s v="MSP-DNGUP-2022-0086-M"/>
    <d v="2022-11-30T00:00:00"/>
    <m/>
    <m/>
    <x v="2"/>
    <s v="La reforma se realiza con la finalidad de cancelar las obligaciones generadas en el contrato Nro. 0076 correspondiente al mes de Octubre de 2022, por servicios de Contact Center."/>
    <s v="PROVISION Y PRESTACION DE SERVICIOS DE SALUD"/>
    <s v="PROCESO DE CONTRATACIÓN SERVICIO DE CONTACT CENTER PARA AGENDAMIENTO EN ESTABLECIMIENTOS DE SALUD DEL PRIMER NIVEL DE ATENCIÓN 2021 (PAGO MESES DE AGOSTO, SEPTIEMBRE Y OCTUBRE 2022)"/>
    <s v="PLANTA CENTRAL"/>
    <n v="9999"/>
    <n v="90"/>
    <s v="000"/>
    <s v="001"/>
    <n v="530105"/>
    <n v="1701"/>
    <s v="001"/>
    <s v="0000"/>
    <s v="0000"/>
    <n v="0"/>
    <n v="0"/>
    <n v="0"/>
    <n v="541770.32999999996"/>
    <n v="65012.44"/>
    <n v="606782.77"/>
    <s v="SI"/>
    <m/>
    <m/>
    <s v="DIANA MESIAS"/>
    <n v="0"/>
    <n v="0"/>
    <n v="0"/>
    <s v="SUB REDES ATENCION INTEGRAL EN PRIMER NIVEL "/>
    <x v="28"/>
    <s v="CONTACT CENTER"/>
    <s v="NO"/>
    <n v="0"/>
  </r>
  <r>
    <x v="472"/>
    <s v="121091015"/>
    <s v="MSP-DNGUP-2022-0086-M"/>
    <d v="2022-11-30T00:00:00"/>
    <m/>
    <m/>
    <x v="2"/>
    <s v="La reforma se realiza con la finalidad de cancelar las obligaciones generadas en el contrato Nro. 0076 correspondiente al mes de Octubre de 2022, por servicios de Contact Center."/>
    <s v="PROVISION Y PRESTACION DE SERVICIOS DE SALUD"/>
    <s v="PROCESO DE CONTRATACIÓN SERVICIO DE CONTACT CENTER PARA AGENDAMIENTO EN ESTABLECIMIENTOS DE SALUD DEL PRIMER NIVEL DE ATENCIÓN 2021 (PAGO MES DE OCTUBRE 2022)"/>
    <s v="PLANTA CENTRAL"/>
    <n v="9999"/>
    <n v="90"/>
    <s v="000"/>
    <s v="001"/>
    <n v="530105"/>
    <n v="1701"/>
    <s v="001"/>
    <s v="0000"/>
    <s v="0000"/>
    <n v="541770.32999999996"/>
    <n v="65012.44"/>
    <n v="606782.77"/>
    <n v="0"/>
    <n v="0"/>
    <n v="0"/>
    <s v="SI"/>
    <m/>
    <m/>
    <s v="DIANA MESIAS"/>
    <n v="541770.32999999996"/>
    <n v="65012.44"/>
    <n v="606782.77"/>
    <s v="SUB REDES ATENCION INTEGRAL EN PRIMER NIVEL "/>
    <x v="28"/>
    <s v="CONTACT CENTER"/>
    <s v="SI"/>
    <n v="0"/>
  </r>
  <r>
    <x v="473"/>
    <s v="134000011"/>
    <s v="Acuerdo Ministerial Nro. 0076, en el que el MEF / Correo Subsecretaría de Presupuesto"/>
    <d v="2022-11-30T00:00:00"/>
    <s v="MSP-DPI-2022-2115-M"/>
    <d v="2022-12-01T00:00:00"/>
    <x v="0"/>
    <s v="En función al correo emitido por la Subsecretaria de Presupuesto del MEF y considerando el Acuerdo Ministerial Nro. 0076, en el que el MEF emite las directrices y cronograma de cierre del año fiscal 2022, se plantea la reforma de devolución; en razón que, el recurso en la estructura asignada al ser únicamente techo presupuestario y no contar con liquidez, no puede ser utilizado para el financiamiento de  otras necesidades de esta Cartera de Estado."/>
    <s v="PROGRAMAS DE SALUD PUBLICA"/>
    <s v="Monto asignado por el MEF - Adquisición de mobiliario y equipamiento "/>
    <s v="PLANTA CENTRAL"/>
    <n v="9999"/>
    <n v="24"/>
    <s v="000"/>
    <s v="001"/>
    <n v="840103"/>
    <n v="1701"/>
    <s v="002"/>
    <s v="0000"/>
    <s v="0000"/>
    <n v="0"/>
    <n v="0"/>
    <n v="0"/>
    <s v="'20000000"/>
    <n v="0"/>
    <m/>
    <s v="NO"/>
    <m/>
    <s v="reforma rechazada por el MEF, ya que piden que cambie la justificación"/>
    <s v="Alexandra Simba"/>
    <n v="0"/>
    <n v="0"/>
    <n v="0"/>
    <s v="COOR ADMINISTRATIVA FINANCIERA"/>
    <x v="40"/>
    <s v="NO APLICA"/>
    <s v="NO"/>
    <n v="0"/>
  </r>
  <r>
    <x v="473"/>
    <s v="134000012"/>
    <s v="Acuerdo Ministerial Nro. 0076, en el que el MEF / Correo Subsecretaría de Presupuesto"/>
    <d v="2022-11-30T00:00:00"/>
    <s v="MSP-DPI-2022-2115-M"/>
    <d v="2022-12-01T00:00:00"/>
    <x v="0"/>
    <s v="En función al correo emitido por la Subsecretaria de Presupuesto del MEF y considerando el Acuerdo Ministerial Nro. 0076, en el que el MEF emite las directrices y cronograma de cierre del año fiscal 2022, se plantea la reforma de devolución; en razón que, el recurso en la estructura asignada al ser únicamente techo presupuestario y no contar con liquidez, no puede ser utilizado para el financiamiento de  otras necesidades de esta Cartera de Estado."/>
    <s v="PROGRAMAS DE SALUD PUBLICA"/>
    <s v="Monto asignado por el MEF - Adquisición de equipo médico"/>
    <s v="PLANTA CENTRAL"/>
    <n v="9999"/>
    <n v="24"/>
    <s v="000"/>
    <s v="001"/>
    <n v="840113"/>
    <n v="1701"/>
    <s v="002"/>
    <s v="0000"/>
    <s v="0000"/>
    <n v="0"/>
    <n v="0"/>
    <n v="0"/>
    <s v="'200398882,74"/>
    <n v="0"/>
    <m/>
    <s v="NO"/>
    <m/>
    <s v="reforma rechazada por el MEF, ya que piden que cambie la justificación"/>
    <s v="Alexandra Simba"/>
    <n v="0"/>
    <n v="0"/>
    <n v="0"/>
    <s v="COOR ADMINISTRATIVA FINANCIERA"/>
    <x v="40"/>
    <s v="NO APLICA"/>
    <s v="SI"/>
    <n v="0"/>
  </r>
  <r>
    <x v="474"/>
    <s v="111005020"/>
    <s v=" MSP-SGOLS-2022-2002-M"/>
    <d v="2022-11-29T00:00:00"/>
    <s v="MSP-DPI-2022-2119-M  "/>
    <d v="2022-12-01T00:00:00"/>
    <x v="0"/>
    <s v="Reforma para Adquisición del medicamento “ONASEMNOGÉN ABEPARVOVEC  LÍQUIDO PARENTERAL 2 × 10^13 GENOMAS VECTORIALES/ML”,"/>
    <s v="PROGRAMAS DE SALUD PUBLICA"/>
    <s v="Adquisición de medicamentos de consulta externa a través del procedimiento de externalización de farmacias para la Fase 3"/>
    <s v="PLANTA CENTRAL"/>
    <n v="9999"/>
    <n v="24"/>
    <s v="000"/>
    <s v="002"/>
    <n v="530809"/>
    <n v="1701"/>
    <s v="001"/>
    <s v="0000"/>
    <s v="0000"/>
    <n v="0"/>
    <n v="0"/>
    <n v="0"/>
    <n v="509990.65"/>
    <n v="0"/>
    <n v="509990.65"/>
    <s v="SI"/>
    <m/>
    <m/>
    <s v="Erika Cruz"/>
    <n v="13.349999999627471"/>
    <n v="0"/>
    <n v="13.349999999627471"/>
    <s v="SUB GESTION OPERACIONES LOGISTICA SALUD "/>
    <x v="32"/>
    <s v="Externalización de Medicamentos"/>
    <s v="SI"/>
    <n v="0"/>
  </r>
  <r>
    <x v="474"/>
    <s v="111000010"/>
    <s v=" MSP-SGOLS-2022-2002-M"/>
    <d v="2022-11-29T00:00:00"/>
    <s v="MSP-DPI-2022-2119-M  "/>
    <d v="2022-12-01T00:00:00"/>
    <x v="0"/>
    <s v="Reforma para Adquisición del medicamento “ONASEMNOGÉN ABEPARVOVEC  LÍQUIDO PARENTERAL 2 × 10^13 GENOMAS VECTORIALES/ML”,"/>
    <s v="GOBERNANZA DE LA SALUD"/>
    <s v="Adquisición de Factor Von Willebrand / Factor VIII de 1.000 UI / 1.000  UI KIT"/>
    <s v="PLANTA CENTRAL"/>
    <n v="9999"/>
    <n v="58"/>
    <s v="000"/>
    <s v="001"/>
    <n v="530809"/>
    <n v="1701"/>
    <s v="001"/>
    <s v="0000"/>
    <s v="0000"/>
    <n v="0"/>
    <n v="0"/>
    <n v="0"/>
    <n v="9.3499999999767169"/>
    <n v="0"/>
    <n v="9.3499999999767169"/>
    <s v="SI"/>
    <m/>
    <m/>
    <s v="Erika Cruz"/>
    <n v="640214.65"/>
    <n v="0"/>
    <n v="640214.65"/>
    <s v="SUB GESTION OPERACIONES LOGISTICA SALUD "/>
    <x v="7"/>
    <s v="PROGRAMA NACIONAL DE SANGRE"/>
    <s v="SI"/>
    <n v="0"/>
  </r>
  <r>
    <x v="474"/>
    <s v="111005048"/>
    <s v=" MSP-SGOLS-2022-2002-M"/>
    <d v="2022-11-29T00:00:00"/>
    <s v="MSP-DPI-2022-2119-M  "/>
    <d v="2022-12-01T00:00:00"/>
    <x v="0"/>
    <s v="Reforma para Adquisición del medicamento “ONASEMNOGÉN ABEPARVOVEC  LÍQUIDO PARENTERAL 2 × 10^13 GENOMAS VECTORIALES/ML”,"/>
    <s v="PROGRAMAS DE SALUD PUBLICA"/>
    <s v="“Adquisición del medicamento “ONASEMNOGÉN ABEPARVOVEC  LÍQUIDO PARENTERAL 2 × 10^13 GENOMAS VECTORIALES/ML”, para el tratamiento del paciente TH.NI.TA.VA. diagnóstico de Atrofia Muscular Espinal (AME) Tipo 1,  atendido en el Hospital Pediátrico Baca Ortiz. "/>
    <s v="PLANTA CENTRAL"/>
    <n v="9999"/>
    <n v="90"/>
    <s v="000"/>
    <s v="001"/>
    <n v="530809"/>
    <n v="1701"/>
    <s v="001"/>
    <s v="0000"/>
    <s v="0000"/>
    <n v="510000"/>
    <n v="0"/>
    <n v="510000"/>
    <n v="0"/>
    <n v="0"/>
    <n v="0"/>
    <s v="SI"/>
    <m/>
    <m/>
    <s v="Erika Cruz"/>
    <n v="510000"/>
    <n v="0"/>
    <n v="510000"/>
    <s v="SUB GESTION OPERACIONES LOGISTICA SALUD "/>
    <x v="32"/>
    <s v="Externalización de Medicamentos"/>
    <s v="SI"/>
    <n v="0"/>
  </r>
  <r>
    <x v="475"/>
    <s v="112003080"/>
    <s v="MSP-DNI-2022-0272-M"/>
    <d v="2022-12-07T00:00:00"/>
    <s v="MSP-DF-2022-6382-M"/>
    <d v="2022-12-08T00:00:00"/>
    <x v="0"/>
    <s v="Reforma para la adquisición de equipos de cadena de frío y vacunas contra la Difteria y el Tétanos"/>
    <s v="PREVENCION Y PROMOCION DE LA SALUD"/>
    <s v="Adquisición de cadena de frio para vacunas del esquema regular"/>
    <s v="PLANTA CENTRAL"/>
    <n v="9999"/>
    <n v="55"/>
    <s v="000"/>
    <s v="006"/>
    <n v="581202"/>
    <n v="1701"/>
    <s v="001"/>
    <s v="0000"/>
    <s v="0000"/>
    <n v="1683698.49"/>
    <n v="0"/>
    <n v="1683698.49"/>
    <n v="0"/>
    <n v="0"/>
    <n v="0"/>
    <s v="SI"/>
    <m/>
    <m/>
    <m/>
    <n v="5514384.8399999999"/>
    <n v="0"/>
    <n v="5514384.8399999999"/>
    <s v="SUB VIGILANCIA PREVENCION CONTROL SALUD"/>
    <x v="38"/>
    <s v="PPR"/>
    <s v="SI"/>
    <n v="674644.13999999966"/>
  </r>
  <r>
    <x v="475"/>
    <s v="COORDINACION ZONAL 2 - SALUD"/>
    <s v="MSP-DNI-2022-0272-M"/>
    <d v="2022-12-07T00:00:00"/>
    <s v="MSP-DF-2022-6382-M"/>
    <d v="2022-12-08T00:00:00"/>
    <x v="0"/>
    <s v="Reforma para la adquisición de equipos de cadena de frío y vacunas contra la Difteria y el Tétanos"/>
    <e v="#N/A"/>
    <e v="#N/A"/>
    <s v="COORDINACION ZONAL 2 - SALUD"/>
    <s v="0052"/>
    <n v="55"/>
    <s v="000"/>
    <s v="004"/>
    <n v="530813"/>
    <n v="1501"/>
    <s v="001"/>
    <s v="0000"/>
    <s v="0000"/>
    <n v="0"/>
    <n v="0"/>
    <n v="0"/>
    <n v="3722.95"/>
    <n v="0"/>
    <n v="3722.95"/>
    <s v="SI"/>
    <m/>
    <m/>
    <m/>
    <e v="#N/A"/>
    <e v="#N/A"/>
    <e v="#N/A"/>
    <e v="#N/A"/>
    <x v="8"/>
    <e v="#N/A"/>
    <e v="#N/A"/>
    <e v="#N/A"/>
  </r>
  <r>
    <x v="475"/>
    <s v="COORDINACION ZONAL 6 - SALUD"/>
    <s v="MSP-DNI-2022-0272-M"/>
    <d v="2022-12-07T00:00:00"/>
    <s v="MSP-DF-2022-6382-M"/>
    <d v="2022-12-08T00:00:00"/>
    <x v="0"/>
    <s v="Reforma para la adquisición de equipos de cadena de frío y vacunas contra la Difteria y el Tétanos"/>
    <e v="#N/A"/>
    <e v="#N/A"/>
    <s v="COORDINACION ZONAL 6 - SALUD"/>
    <s v="0056"/>
    <n v="55"/>
    <s v="000"/>
    <s v="005"/>
    <n v="530813"/>
    <s v="0101"/>
    <s v="001"/>
    <s v="0000"/>
    <s v="0000"/>
    <n v="0"/>
    <n v="0"/>
    <n v="0"/>
    <n v="3860"/>
    <n v="0"/>
    <n v="3860"/>
    <s v="SI"/>
    <m/>
    <m/>
    <m/>
    <e v="#N/A"/>
    <e v="#N/A"/>
    <e v="#N/A"/>
    <e v="#N/A"/>
    <x v="8"/>
    <e v="#N/A"/>
    <e v="#N/A"/>
    <e v="#N/A"/>
  </r>
  <r>
    <x v="475"/>
    <s v="COORDINACION ZONAL 6 - SALUD"/>
    <s v="MSP-DNI-2022-0272-M"/>
    <d v="2022-12-07T00:00:00"/>
    <s v="MSP-DF-2022-6382-M"/>
    <d v="2022-12-08T00:00:00"/>
    <x v="0"/>
    <s v="Reforma para la adquisición de equipos de cadena de frío y vacunas contra la Difteria y el Tétanos"/>
    <e v="#N/A"/>
    <e v="#N/A"/>
    <s v="COORDINACION ZONAL 6 - SALUD"/>
    <s v="0056"/>
    <n v="55"/>
    <s v="000"/>
    <s v="005"/>
    <n v="530404"/>
    <s v="0101"/>
    <s v="001"/>
    <s v="0000"/>
    <s v="0000"/>
    <n v="0"/>
    <n v="0"/>
    <n v="0"/>
    <n v="5550"/>
    <n v="0"/>
    <n v="5550"/>
    <s v="SI"/>
    <m/>
    <m/>
    <m/>
    <e v="#N/A"/>
    <e v="#N/A"/>
    <e v="#N/A"/>
    <e v="#N/A"/>
    <x v="8"/>
    <e v="#N/A"/>
    <e v="#N/A"/>
    <e v="#N/A"/>
  </r>
  <r>
    <x v="475"/>
    <s v="COORDINACION ZONAL 8 - SALUD"/>
    <s v="MSP-DNI-2022-0272-M"/>
    <d v="2022-12-07T00:00:00"/>
    <s v="MSP-DF-2022-6382-M"/>
    <d v="2022-12-08T00:00:00"/>
    <x v="0"/>
    <s v="Reforma para la adquisición de equipos de cadena de frío y vacunas contra la Difteria y el Tétanos"/>
    <e v="#N/A"/>
    <e v="#N/A"/>
    <s v="COORDINACION ZONAL 8 - SALUD"/>
    <s v="0058"/>
    <n v="55"/>
    <s v="000"/>
    <s v="006"/>
    <n v="530201"/>
    <s v="0901"/>
    <s v="001"/>
    <s v="0000"/>
    <s v="0000"/>
    <n v="0"/>
    <n v="0"/>
    <n v="0"/>
    <n v="12783.59"/>
    <n v="0"/>
    <n v="12783.59"/>
    <s v="SI"/>
    <m/>
    <m/>
    <m/>
    <e v="#N/A"/>
    <e v="#N/A"/>
    <e v="#N/A"/>
    <e v="#N/A"/>
    <x v="8"/>
    <e v="#N/A"/>
    <e v="#N/A"/>
    <e v="#N/A"/>
  </r>
  <r>
    <x v="475"/>
    <s v="DIRECCION DISTRITAL 01D04 - CHORDELEG-GUALACEO - SALUD"/>
    <s v="MSP-DNI-2022-0272-M"/>
    <d v="2022-12-07T00:00:00"/>
    <s v="MSP-DF-2022-6382-M"/>
    <d v="2022-12-08T00:00:00"/>
    <x v="0"/>
    <s v="Reforma para la adquisición de equipos de cadena de frío y vacunas contra la Difteria y el Tétanos"/>
    <e v="#N/A"/>
    <e v="#N/A"/>
    <s v="DIRECCION DISTRITAL 01D04 - CHORDELEG-GUALACEO - SALUD"/>
    <n v="1009"/>
    <n v="55"/>
    <s v="000"/>
    <s v="005"/>
    <n v="530404"/>
    <s v="0103"/>
    <s v="001"/>
    <s v="0000"/>
    <s v="0000"/>
    <n v="0"/>
    <n v="0"/>
    <n v="0"/>
    <n v="6700"/>
    <n v="0"/>
    <n v="6700"/>
    <s v="SI"/>
    <m/>
    <m/>
    <m/>
    <e v="#N/A"/>
    <e v="#N/A"/>
    <e v="#N/A"/>
    <e v="#N/A"/>
    <x v="8"/>
    <e v="#N/A"/>
    <e v="#N/A"/>
    <e v="#N/A"/>
  </r>
  <r>
    <x v="475"/>
    <s v="DIRECCION DISTRITAL 05D04 - PUJILI-SAQUISILI - SALUD"/>
    <s v="MSP-DNI-2022-0272-M"/>
    <d v="2022-12-07T00:00:00"/>
    <s v="MSP-DF-2022-6382-M"/>
    <d v="2022-12-08T00:00:00"/>
    <x v="0"/>
    <s v="Reforma para la adquisición de equipos de cadena de frío y vacunas contra la Difteria y el Tétanos"/>
    <e v="#N/A"/>
    <e v="#N/A"/>
    <s v="DIRECCION DISTRITAL 05D04 - PUJILI-SAQUISILI - SALUD"/>
    <n v="1092"/>
    <n v="55"/>
    <s v="000"/>
    <s v="005"/>
    <n v="530404"/>
    <s v="0504"/>
    <s v="001"/>
    <s v="0000"/>
    <s v="0000"/>
    <n v="0"/>
    <n v="0"/>
    <n v="0"/>
    <n v="282.10000000000002"/>
    <n v="0"/>
    <n v="282.10000000000002"/>
    <s v="SI"/>
    <m/>
    <m/>
    <m/>
    <e v="#N/A"/>
    <e v="#N/A"/>
    <e v="#N/A"/>
    <e v="#N/A"/>
    <x v="8"/>
    <e v="#N/A"/>
    <e v="#N/A"/>
    <e v="#N/A"/>
  </r>
  <r>
    <x v="475"/>
    <s v="DIRECCION DISTRITAL 06D04 - COLTA-GUAMOTE - SALUD"/>
    <s v="MSP-DNI-2022-0272-M"/>
    <d v="2022-12-07T00:00:00"/>
    <s v="MSP-DF-2022-6382-M"/>
    <d v="2022-12-08T00:00:00"/>
    <x v="0"/>
    <s v="Reforma para la adquisición de equipos de cadena de frío y vacunas contra la Difteria y el Tétanos"/>
    <e v="#N/A"/>
    <e v="#N/A"/>
    <s v="DIRECCION DISTRITAL 06D04 - COLTA-GUAMOTE - SALUD"/>
    <n v="1115"/>
    <n v="55"/>
    <s v="000"/>
    <s v="006"/>
    <n v="530201"/>
    <s v="0606"/>
    <s v="001"/>
    <s v="0000"/>
    <s v="0000"/>
    <n v="0"/>
    <n v="0"/>
    <n v="0"/>
    <n v="15779.4"/>
    <n v="0"/>
    <n v="15779.4"/>
    <s v="SI"/>
    <m/>
    <m/>
    <m/>
    <e v="#N/A"/>
    <e v="#N/A"/>
    <e v="#N/A"/>
    <e v="#N/A"/>
    <x v="8"/>
    <e v="#N/A"/>
    <e v="#N/A"/>
    <e v="#N/A"/>
  </r>
  <r>
    <x v="475"/>
    <s v="DIRECCION DISTRITAL 14D01 - MORONA - SALUD"/>
    <s v="MSP-DNI-2022-0272-M"/>
    <d v="2022-12-07T00:00:00"/>
    <s v="MSP-DF-2022-6382-M"/>
    <d v="2022-12-08T00:00:00"/>
    <x v="0"/>
    <s v="Reforma para la adquisición de equipos de cadena de frío y vacunas contra la Difteria y el Tétanos"/>
    <e v="#N/A"/>
    <e v="#N/A"/>
    <s v="DIRECCION DISTRITAL 14D01 - MORONA - SALUD"/>
    <n v="1367"/>
    <n v="55"/>
    <s v="000"/>
    <s v="005"/>
    <n v="530404"/>
    <n v="1401"/>
    <s v="001"/>
    <s v="0000"/>
    <s v="0000"/>
    <n v="0"/>
    <n v="0"/>
    <n v="0"/>
    <n v="1320"/>
    <n v="0"/>
    <n v="1320"/>
    <s v="SI"/>
    <m/>
    <m/>
    <m/>
    <e v="#N/A"/>
    <e v="#N/A"/>
    <e v="#N/A"/>
    <e v="#N/A"/>
    <x v="8"/>
    <e v="#N/A"/>
    <e v="#N/A"/>
    <e v="#N/A"/>
  </r>
  <r>
    <x v="475"/>
    <s v="DIRECCION DISTRITAL 17D03 - EL CONDADO A CALACALI - SALUD"/>
    <s v="MSP-DNI-2022-0272-M"/>
    <d v="2022-12-07T00:00:00"/>
    <s v="MSP-DF-2022-6382-M"/>
    <d v="2022-12-08T00:00:00"/>
    <x v="0"/>
    <s v="Reforma para la adquisición de equipos de cadena de frío y vacunas contra la Difteria y el Tétanos"/>
    <e v="#N/A"/>
    <e v="#N/A"/>
    <s v="DIRECCION DISTRITAL 17D03 - EL CONDADO A CALACALI - SALUD"/>
    <n v="1438"/>
    <n v="55"/>
    <s v="000"/>
    <s v="005"/>
    <n v="530403"/>
    <n v="1701"/>
    <s v="001"/>
    <s v="0000"/>
    <s v="0000"/>
    <n v="0"/>
    <n v="0"/>
    <n v="0"/>
    <n v="6779.95"/>
    <n v="0"/>
    <n v="6779.95"/>
    <s v="SI"/>
    <m/>
    <m/>
    <m/>
    <e v="#N/A"/>
    <e v="#N/A"/>
    <e v="#N/A"/>
    <e v="#N/A"/>
    <x v="8"/>
    <e v="#N/A"/>
    <e v="#N/A"/>
    <e v="#N/A"/>
  </r>
  <r>
    <x v="475"/>
    <s v="DIRECCION DISTRITAL 17D11 - MEJIA-RUMINAHUI - SALUD"/>
    <s v="MSP-DNI-2022-0272-M"/>
    <d v="2022-12-07T00:00:00"/>
    <s v="MSP-DF-2022-6382-M"/>
    <d v="2022-12-08T00:00:00"/>
    <x v="0"/>
    <s v="Reforma para la adquisición de equipos de cadena de frío y vacunas contra la Difteria y el Tétanos"/>
    <e v="#N/A"/>
    <e v="#N/A"/>
    <s v="DIRECCION DISTRITAL 17D11 - MEJIA-RUMINAHUI - SALUD"/>
    <n v="1445"/>
    <n v="55"/>
    <s v="000"/>
    <s v="005"/>
    <n v="530813"/>
    <n v="1705"/>
    <s v="001"/>
    <s v="0000"/>
    <s v="0000"/>
    <n v="0"/>
    <n v="0"/>
    <n v="0"/>
    <n v="27230"/>
    <n v="0"/>
    <n v="27230"/>
    <s v="SI"/>
    <m/>
    <m/>
    <m/>
    <e v="#N/A"/>
    <e v="#N/A"/>
    <e v="#N/A"/>
    <e v="#N/A"/>
    <x v="8"/>
    <e v="#N/A"/>
    <e v="#N/A"/>
    <e v="#N/A"/>
  </r>
  <r>
    <x v="475"/>
    <s v="DIRECCION DISTRITAL 17D11 - MEJIA-RUMINAHUI - SALUD"/>
    <s v="MSP-DNI-2022-0272-M"/>
    <d v="2022-12-07T00:00:00"/>
    <s v="MSP-DF-2022-6382-M"/>
    <d v="2022-12-08T00:00:00"/>
    <x v="0"/>
    <s v="Reforma para la adquisición de equipos de cadena de frío y vacunas contra la Difteria y el Tétanos"/>
    <e v="#N/A"/>
    <e v="#N/A"/>
    <s v="DIRECCION DISTRITAL 17D11 - MEJIA-RUMINAHUI - SALUD"/>
    <n v="1445"/>
    <n v="55"/>
    <s v="000"/>
    <s v="005"/>
    <n v="530404"/>
    <n v="1705"/>
    <s v="001"/>
    <s v="0000"/>
    <s v="0000"/>
    <n v="0"/>
    <n v="0"/>
    <n v="0"/>
    <n v="8538.2000000000007"/>
    <n v="0"/>
    <n v="8538.2000000000007"/>
    <s v="SI"/>
    <m/>
    <m/>
    <m/>
    <e v="#N/A"/>
    <e v="#N/A"/>
    <e v="#N/A"/>
    <e v="#N/A"/>
    <x v="8"/>
    <e v="#N/A"/>
    <e v="#N/A"/>
    <e v="#N/A"/>
  </r>
  <r>
    <x v="475"/>
    <s v="DIRECCION DISTRITAL  21D04 - SHUSHUFINDI - SALUD"/>
    <s v="MSP-DNI-2022-0272-M"/>
    <d v="2022-12-07T00:00:00"/>
    <s v="MSP-DF-2022-6382-M"/>
    <d v="2022-12-08T00:00:00"/>
    <x v="0"/>
    <s v="Reforma para la adquisición de equipos de cadena de frío y vacunas contra la Difteria y el Tétanos"/>
    <e v="#N/A"/>
    <e v="#N/A"/>
    <s v="DIRECCION DISTRITAL  21D04 - SHUSHUFINDI - SALUD"/>
    <n v="1531"/>
    <n v="55"/>
    <s v="000"/>
    <s v="005"/>
    <n v="530813"/>
    <n v="2104"/>
    <s v="001"/>
    <s v="0000"/>
    <s v="0000"/>
    <n v="0"/>
    <n v="0"/>
    <n v="0"/>
    <n v="6357"/>
    <n v="0"/>
    <n v="6357"/>
    <s v="SI"/>
    <m/>
    <m/>
    <m/>
    <e v="#N/A"/>
    <e v="#N/A"/>
    <e v="#N/A"/>
    <e v="#N/A"/>
    <x v="8"/>
    <e v="#N/A"/>
    <e v="#N/A"/>
    <e v="#N/A"/>
  </r>
  <r>
    <x v="475"/>
    <s v="COORDINACION ZONAL 1 - SALUD"/>
    <s v="MSP-DNI-2022-0272-M"/>
    <d v="2022-12-07T00:00:00"/>
    <s v="MSP-DF-2022-6382-M"/>
    <d v="2022-12-08T00:00:00"/>
    <x v="0"/>
    <s v="Reforma para la adquisición de equipos de cadena de frío y vacunas contra la Difteria y el Tétanos"/>
    <e v="#N/A"/>
    <e v="#N/A"/>
    <s v="COORDINACION ZONAL 1 - SALUD"/>
    <s v="0051"/>
    <n v="55"/>
    <s v="000"/>
    <s v="005"/>
    <n v="530404"/>
    <n v="1001"/>
    <s v="001"/>
    <s v="0000"/>
    <s v="0000"/>
    <n v="0"/>
    <n v="0"/>
    <n v="0"/>
    <n v="41.03"/>
    <n v="0"/>
    <n v="41.03"/>
    <s v="SI"/>
    <m/>
    <m/>
    <m/>
    <e v="#N/A"/>
    <e v="#N/A"/>
    <e v="#N/A"/>
    <e v="#N/A"/>
    <x v="8"/>
    <e v="#N/A"/>
    <e v="#N/A"/>
    <e v="#N/A"/>
  </r>
  <r>
    <x v="475"/>
    <s v="COORDINACION ZONAL 1 - SALUD"/>
    <s v="MSP-DNI-2022-0272-M"/>
    <d v="2022-12-07T00:00:00"/>
    <s v="MSP-DF-2022-6382-M"/>
    <d v="2022-12-08T00:00:00"/>
    <x v="0"/>
    <s v="Reforma para la adquisición de equipos de cadena de frío y vacunas contra la Difteria y el Tétanos"/>
    <e v="#N/A"/>
    <e v="#N/A"/>
    <s v="COORDINACION ZONAL 1 - SALUD"/>
    <s v="0051"/>
    <n v="55"/>
    <s v="000"/>
    <s v="005"/>
    <n v="530303"/>
    <n v="1001"/>
    <s v="001"/>
    <s v="0000"/>
    <s v="0000"/>
    <n v="0"/>
    <n v="0"/>
    <n v="0"/>
    <n v="8747.5"/>
    <n v="0"/>
    <n v="8747.5"/>
    <s v="SI"/>
    <m/>
    <m/>
    <m/>
    <e v="#N/A"/>
    <e v="#N/A"/>
    <e v="#N/A"/>
    <e v="#N/A"/>
    <x v="8"/>
    <e v="#N/A"/>
    <e v="#N/A"/>
    <e v="#N/A"/>
  </r>
  <r>
    <x v="475"/>
    <s v="COORDINACION ZONAL 1 - SALUD"/>
    <s v="MSP-DNI-2022-0272-M"/>
    <d v="2022-12-07T00:00:00"/>
    <s v="MSP-DF-2022-6382-M"/>
    <d v="2022-12-08T00:00:00"/>
    <x v="0"/>
    <s v="Reforma para la adquisición de equipos de cadena de frío y vacunas contra la Difteria y el Tétanos"/>
    <e v="#N/A"/>
    <e v="#N/A"/>
    <s v="COORDINACION ZONAL 1 - SALUD"/>
    <s v="0051"/>
    <n v="55"/>
    <s v="000"/>
    <s v="005"/>
    <n v="530105"/>
    <n v="1001"/>
    <s v="001"/>
    <s v="0000"/>
    <s v="0000"/>
    <n v="0"/>
    <n v="0"/>
    <n v="0"/>
    <n v="225.75"/>
    <n v="0"/>
    <n v="225.75"/>
    <s v="SI"/>
    <m/>
    <m/>
    <m/>
    <e v="#N/A"/>
    <e v="#N/A"/>
    <e v="#N/A"/>
    <e v="#N/A"/>
    <x v="8"/>
    <e v="#N/A"/>
    <e v="#N/A"/>
    <e v="#N/A"/>
  </r>
  <r>
    <x v="475"/>
    <s v="COORDINACION ZONAL 1 - SALUD"/>
    <s v="MSP-DNI-2022-0272-M"/>
    <d v="2022-12-07T00:00:00"/>
    <s v="MSP-DF-2022-6382-M"/>
    <d v="2022-12-08T00:00:00"/>
    <x v="0"/>
    <s v="Reforma para la adquisición de equipos de cadena de frío y vacunas contra la Difteria y el Tétanos"/>
    <e v="#N/A"/>
    <e v="#N/A"/>
    <s v="COORDINACION ZONAL 1 - SALUD"/>
    <s v="0051"/>
    <n v="55"/>
    <s v="000"/>
    <s v="005"/>
    <n v="530813"/>
    <n v="1001"/>
    <s v="001"/>
    <s v="0000"/>
    <s v="0000"/>
    <n v="0"/>
    <n v="0"/>
    <n v="0"/>
    <n v="600"/>
    <n v="0"/>
    <n v="600"/>
    <s v="SI"/>
    <m/>
    <m/>
    <m/>
    <e v="#N/A"/>
    <e v="#N/A"/>
    <e v="#N/A"/>
    <e v="#N/A"/>
    <x v="8"/>
    <e v="#N/A"/>
    <e v="#N/A"/>
    <e v="#N/A"/>
  </r>
  <r>
    <x v="475"/>
    <s v="COORDINACION ZONAL 1 - SALUD"/>
    <s v="MSP-DNI-2022-0272-M"/>
    <d v="2022-12-07T00:00:00"/>
    <s v="MSP-DF-2022-6382-M"/>
    <d v="2022-12-08T00:00:00"/>
    <x v="0"/>
    <s v="Reforma para la adquisición de equipos de cadena de frío y vacunas contra la Difteria y el Tétanos"/>
    <e v="#N/A"/>
    <e v="#N/A"/>
    <s v="COORDINACION ZONAL 1 - SALUD"/>
    <s v="0051"/>
    <n v="55"/>
    <s v="000"/>
    <s v="006"/>
    <n v="530505"/>
    <n v="1001"/>
    <s v="001"/>
    <s v="0000"/>
    <s v="0000"/>
    <n v="0"/>
    <n v="0"/>
    <n v="0"/>
    <n v="30"/>
    <n v="0"/>
    <n v="30"/>
    <s v="SI"/>
    <m/>
    <m/>
    <m/>
    <e v="#N/A"/>
    <e v="#N/A"/>
    <e v="#N/A"/>
    <e v="#N/A"/>
    <x v="8"/>
    <e v="#N/A"/>
    <e v="#N/A"/>
    <e v="#N/A"/>
  </r>
  <r>
    <x v="475"/>
    <s v="COORDINACION ZONAL 2 - SALUD"/>
    <s v="MSP-DNI-2022-0272-M"/>
    <d v="2022-12-07T00:00:00"/>
    <s v="MSP-DF-2022-6382-M"/>
    <d v="2022-12-08T00:00:00"/>
    <x v="0"/>
    <s v="Reforma para la adquisición de equipos de cadena de frío y vacunas contra la Difteria y el Tétanos"/>
    <e v="#N/A"/>
    <e v="#N/A"/>
    <s v="COORDINACION ZONAL 2 - SALUD"/>
    <s v="0052"/>
    <n v="55"/>
    <s v="000"/>
    <s v="004"/>
    <n v="530404"/>
    <n v="1501"/>
    <s v="001"/>
    <s v="0000"/>
    <s v="0000"/>
    <n v="0"/>
    <n v="0"/>
    <n v="0"/>
    <n v="320"/>
    <n v="0"/>
    <n v="320"/>
    <s v="SI"/>
    <m/>
    <m/>
    <m/>
    <e v="#N/A"/>
    <e v="#N/A"/>
    <e v="#N/A"/>
    <e v="#N/A"/>
    <x v="8"/>
    <e v="#N/A"/>
    <e v="#N/A"/>
    <e v="#N/A"/>
  </r>
  <r>
    <x v="475"/>
    <s v="COORDINACION ZONAL 3 - SALUD"/>
    <s v="MSP-DNI-2022-0272-M"/>
    <d v="2022-12-07T00:00:00"/>
    <s v="MSP-DF-2022-6382-M"/>
    <d v="2022-12-08T00:00:00"/>
    <x v="0"/>
    <s v="Reforma para la adquisición de equipos de cadena de frío y vacunas contra la Difteria y el Tétanos"/>
    <e v="#N/A"/>
    <e v="#N/A"/>
    <s v="COORDINACION ZONAL 3 - SALUD"/>
    <s v="0053"/>
    <n v="55"/>
    <s v="000"/>
    <s v="005"/>
    <n v="530404"/>
    <s v="0601"/>
    <s v="001"/>
    <s v="0000"/>
    <s v="0000"/>
    <n v="0"/>
    <n v="0"/>
    <n v="0"/>
    <n v="4566.16"/>
    <n v="0"/>
    <n v="4566.16"/>
    <s v="SI"/>
    <m/>
    <m/>
    <m/>
    <e v="#N/A"/>
    <e v="#N/A"/>
    <e v="#N/A"/>
    <e v="#N/A"/>
    <x v="8"/>
    <e v="#N/A"/>
    <e v="#N/A"/>
    <e v="#N/A"/>
  </r>
  <r>
    <x v="475"/>
    <s v="COORDINACION ZONAL 3 - SALUD"/>
    <s v="MSP-DNI-2022-0272-M"/>
    <d v="2022-12-07T00:00:00"/>
    <s v="MSP-DF-2022-6382-M"/>
    <d v="2022-12-08T00:00:00"/>
    <x v="0"/>
    <s v="Reforma para la adquisición de equipos de cadena de frío y vacunas contra la Difteria y el Tétanos"/>
    <e v="#N/A"/>
    <e v="#N/A"/>
    <s v="COORDINACION ZONAL 3 - SALUD"/>
    <s v="0053"/>
    <n v="55"/>
    <s v="000"/>
    <s v="005"/>
    <n v="530303"/>
    <s v="0601"/>
    <s v="001"/>
    <s v="0000"/>
    <s v="0000"/>
    <n v="0"/>
    <n v="0"/>
    <n v="0"/>
    <n v="20654.32"/>
    <n v="0"/>
    <n v="20654.32"/>
    <s v="SI"/>
    <m/>
    <m/>
    <m/>
    <e v="#N/A"/>
    <e v="#N/A"/>
    <e v="#N/A"/>
    <e v="#N/A"/>
    <x v="8"/>
    <e v="#N/A"/>
    <e v="#N/A"/>
    <e v="#N/A"/>
  </r>
  <r>
    <x v="475"/>
    <s v="COORDINACION ZONAL 3 - SALUD"/>
    <s v="MSP-DNI-2022-0272-M"/>
    <d v="2022-12-07T00:00:00"/>
    <s v="MSP-DF-2022-6382-M"/>
    <d v="2022-12-08T00:00:00"/>
    <x v="0"/>
    <s v="Reforma para la adquisición de equipos de cadena de frío y vacunas contra la Difteria y el Tétanos"/>
    <e v="#N/A"/>
    <e v="#N/A"/>
    <s v="COORDINACION ZONAL 3 - SALUD"/>
    <s v="0053"/>
    <n v="55"/>
    <s v="000"/>
    <s v="005"/>
    <n v="530105"/>
    <s v="0601"/>
    <s v="001"/>
    <s v="0000"/>
    <s v="0000"/>
    <n v="0"/>
    <n v="0"/>
    <n v="0"/>
    <n v="165.87"/>
    <n v="0"/>
    <n v="165.87"/>
    <s v="SI"/>
    <m/>
    <m/>
    <m/>
    <e v="#N/A"/>
    <e v="#N/A"/>
    <e v="#N/A"/>
    <e v="#N/A"/>
    <x v="8"/>
    <e v="#N/A"/>
    <e v="#N/A"/>
    <e v="#N/A"/>
  </r>
  <r>
    <x v="475"/>
    <s v="COORDINACION ZONAL 3 - SALUD"/>
    <s v="MSP-DNI-2022-0272-M"/>
    <d v="2022-12-07T00:00:00"/>
    <s v="MSP-DF-2022-6382-M"/>
    <d v="2022-12-08T00:00:00"/>
    <x v="0"/>
    <s v="Reforma para la adquisición de equipos de cadena de frío y vacunas contra la Difteria y el Tétanos"/>
    <e v="#N/A"/>
    <e v="#N/A"/>
    <s v="COORDINACION ZONAL 3 - SALUD"/>
    <s v="0053"/>
    <n v="55"/>
    <s v="000"/>
    <s v="005"/>
    <n v="530417"/>
    <s v="0601"/>
    <s v="001"/>
    <s v="0000"/>
    <s v="0000"/>
    <n v="0"/>
    <n v="0"/>
    <n v="0"/>
    <n v="320"/>
    <n v="0"/>
    <n v="320"/>
    <s v="SI"/>
    <m/>
    <m/>
    <m/>
    <e v="#N/A"/>
    <e v="#N/A"/>
    <e v="#N/A"/>
    <e v="#N/A"/>
    <x v="8"/>
    <e v="#N/A"/>
    <e v="#N/A"/>
    <e v="#N/A"/>
  </r>
  <r>
    <x v="475"/>
    <s v="COORDINACION ZONAL 4 - SALUD"/>
    <s v="MSP-DNI-2022-0272-M"/>
    <d v="2022-12-07T00:00:00"/>
    <s v="MSP-DF-2022-6382-M"/>
    <d v="2022-12-08T00:00:00"/>
    <x v="0"/>
    <s v="Reforma para la adquisición de equipos de cadena de frío y vacunas contra la Difteria y el Tétanos"/>
    <e v="#N/A"/>
    <e v="#N/A"/>
    <s v="COORDINACION ZONAL 4 - SALUD"/>
    <s v="0054"/>
    <n v="55"/>
    <s v="000"/>
    <s v="005"/>
    <n v="530105"/>
    <n v="1301"/>
    <s v="001"/>
    <s v="0000"/>
    <s v="0000"/>
    <n v="0"/>
    <n v="0"/>
    <n v="0"/>
    <n v="5180"/>
    <n v="0"/>
    <n v="5180"/>
    <s v="SI"/>
    <m/>
    <m/>
    <m/>
    <e v="#N/A"/>
    <e v="#N/A"/>
    <e v="#N/A"/>
    <e v="#N/A"/>
    <x v="8"/>
    <e v="#N/A"/>
    <e v="#N/A"/>
    <e v="#N/A"/>
  </r>
  <r>
    <x v="475"/>
    <s v="COORDINACION ZONAL 4 - SALUD"/>
    <s v="MSP-DNI-2022-0272-M"/>
    <d v="2022-12-07T00:00:00"/>
    <s v="MSP-DF-2022-6382-M"/>
    <d v="2022-12-08T00:00:00"/>
    <x v="0"/>
    <s v="Reforma para la adquisición de equipos de cadena de frío y vacunas contra la Difteria y el Tétanos"/>
    <e v="#N/A"/>
    <e v="#N/A"/>
    <s v="COORDINACION ZONAL 4 - SALUD"/>
    <s v="0054"/>
    <n v="55"/>
    <s v="000"/>
    <s v="005"/>
    <n v="530303"/>
    <n v="1301"/>
    <s v="001"/>
    <s v="0000"/>
    <s v="0000"/>
    <n v="0"/>
    <n v="0"/>
    <n v="0"/>
    <n v="960"/>
    <n v="0"/>
    <n v="960"/>
    <s v="SI"/>
    <m/>
    <m/>
    <m/>
    <e v="#N/A"/>
    <e v="#N/A"/>
    <e v="#N/A"/>
    <e v="#N/A"/>
    <x v="8"/>
    <e v="#N/A"/>
    <e v="#N/A"/>
    <e v="#N/A"/>
  </r>
  <r>
    <x v="475"/>
    <s v="COORDINACION ZONAL 5 - SALUD"/>
    <s v="MSP-DNI-2022-0272-M"/>
    <d v="2022-12-07T00:00:00"/>
    <s v="MSP-DF-2022-6382-M"/>
    <d v="2022-12-08T00:00:00"/>
    <x v="0"/>
    <s v="Reforma para la adquisición de equipos de cadena de frío y vacunas contra la Difteria y el Tétanos"/>
    <e v="#N/A"/>
    <e v="#N/A"/>
    <s v="COORDINACION ZONAL 5 - SALUD"/>
    <s v="0055"/>
    <n v="55"/>
    <s v="000"/>
    <s v="006"/>
    <n v="530505"/>
    <n v="910"/>
    <s v="001"/>
    <s v="0000"/>
    <s v="0000"/>
    <n v="0"/>
    <n v="0"/>
    <n v="0"/>
    <n v="2620"/>
    <n v="0"/>
    <n v="2620"/>
    <s v="SI"/>
    <m/>
    <m/>
    <m/>
    <e v="#N/A"/>
    <e v="#N/A"/>
    <e v="#N/A"/>
    <e v="#N/A"/>
    <x v="8"/>
    <e v="#N/A"/>
    <e v="#N/A"/>
    <e v="#N/A"/>
  </r>
  <r>
    <x v="475"/>
    <s v="COORDINACION ZONAL 7 - SALUD"/>
    <s v="MSP-DNI-2022-0272-M"/>
    <d v="2022-12-07T00:00:00"/>
    <s v="MSP-DF-2022-6382-M"/>
    <d v="2022-12-08T00:00:00"/>
    <x v="0"/>
    <s v="Reforma para la adquisición de equipos de cadena de frío y vacunas contra la Difteria y el Tétanos"/>
    <e v="#N/A"/>
    <e v="#N/A"/>
    <s v="COORDINACION ZONAL 7 - SALUD"/>
    <s v="0057"/>
    <n v="55"/>
    <s v="000"/>
    <s v="005"/>
    <n v="530303"/>
    <n v="1101"/>
    <s v="001"/>
    <s v="0000"/>
    <s v="0000"/>
    <n v="0"/>
    <n v="0"/>
    <n v="0"/>
    <n v="2500"/>
    <n v="0"/>
    <n v="2500"/>
    <s v="SI"/>
    <m/>
    <m/>
    <m/>
    <e v="#N/A"/>
    <e v="#N/A"/>
    <e v="#N/A"/>
    <e v="#N/A"/>
    <x v="8"/>
    <e v="#N/A"/>
    <e v="#N/A"/>
    <e v="#N/A"/>
  </r>
  <r>
    <x v="475"/>
    <s v="COORDINACION ZONAL 7 - SALUD"/>
    <s v="MSP-DNI-2022-0272-M"/>
    <d v="2022-12-07T00:00:00"/>
    <s v="MSP-DF-2022-6382-M"/>
    <d v="2022-12-08T00:00:00"/>
    <x v="0"/>
    <s v="Reforma para la adquisición de equipos de cadena de frío y vacunas contra la Difteria y el Tétanos"/>
    <e v="#N/A"/>
    <e v="#N/A"/>
    <s v="COORDINACION ZONAL 7 - SALUD"/>
    <s v="0057"/>
    <n v="55"/>
    <s v="000"/>
    <s v="005"/>
    <n v="530404"/>
    <n v="1101"/>
    <s v="001"/>
    <s v="0000"/>
    <s v="0000"/>
    <n v="0"/>
    <n v="0"/>
    <n v="0"/>
    <n v="7851"/>
    <n v="0"/>
    <n v="7851"/>
    <s v="SI"/>
    <m/>
    <m/>
    <m/>
    <e v="#N/A"/>
    <e v="#N/A"/>
    <e v="#N/A"/>
    <e v="#N/A"/>
    <x v="8"/>
    <e v="#N/A"/>
    <e v="#N/A"/>
    <e v="#N/A"/>
  </r>
  <r>
    <x v="475"/>
    <s v="COORDINACION ZONAL 7 - SALUD"/>
    <s v="MSP-DNI-2022-0272-M"/>
    <d v="2022-12-07T00:00:00"/>
    <s v="MSP-DF-2022-6382-M"/>
    <d v="2022-12-08T00:00:00"/>
    <x v="0"/>
    <s v="Reforma para la adquisición de equipos de cadena de frío y vacunas contra la Difteria y el Tétanos"/>
    <e v="#N/A"/>
    <e v="#N/A"/>
    <s v="COORDINACION ZONAL 7 - SALUD"/>
    <s v="0057"/>
    <n v="55"/>
    <s v="000"/>
    <s v="005"/>
    <n v="530813"/>
    <n v="1101"/>
    <s v="001"/>
    <s v="0000"/>
    <s v="0000"/>
    <n v="0"/>
    <n v="0"/>
    <n v="0"/>
    <n v="15351.41"/>
    <n v="0"/>
    <n v="15351.41"/>
    <s v="SI"/>
    <m/>
    <m/>
    <m/>
    <e v="#N/A"/>
    <e v="#N/A"/>
    <e v="#N/A"/>
    <e v="#N/A"/>
    <x v="8"/>
    <e v="#N/A"/>
    <e v="#N/A"/>
    <e v="#N/A"/>
  </r>
  <r>
    <x v="475"/>
    <s v="COORDINACION ZONAL 9 - SALUD"/>
    <s v="MSP-DNI-2022-0272-M"/>
    <d v="2022-12-07T00:00:00"/>
    <s v="MSP-DF-2022-6382-M"/>
    <d v="2022-12-08T00:00:00"/>
    <x v="0"/>
    <s v="Reforma para la adquisición de equipos de cadena de frío y vacunas contra la Difteria y el Tétanos"/>
    <e v="#N/A"/>
    <e v="#N/A"/>
    <s v="COORDINACION ZONAL 9 - SALUD"/>
    <s v="0059"/>
    <n v="55"/>
    <s v="000"/>
    <s v="005"/>
    <n v="530404"/>
    <n v="1701"/>
    <s v="001"/>
    <s v="0000"/>
    <s v="0000"/>
    <n v="0"/>
    <n v="0"/>
    <n v="0"/>
    <n v="9015.15"/>
    <n v="0"/>
    <n v="9015.15"/>
    <s v="SI"/>
    <m/>
    <m/>
    <m/>
    <e v="#N/A"/>
    <e v="#N/A"/>
    <e v="#N/A"/>
    <e v="#N/A"/>
    <x v="8"/>
    <e v="#N/A"/>
    <e v="#N/A"/>
    <e v="#N/A"/>
  </r>
  <r>
    <x v="475"/>
    <s v="COORDINACION ZONAL 9 - SALUD"/>
    <s v="MSP-DNI-2022-0272-M"/>
    <d v="2022-12-07T00:00:00"/>
    <s v="MSP-DF-2022-6382-M"/>
    <d v="2022-12-08T00:00:00"/>
    <x v="0"/>
    <s v="Reforma para la adquisición de equipos de cadena de frío y vacunas contra la Difteria y el Tétanos"/>
    <e v="#N/A"/>
    <e v="#N/A"/>
    <s v="COORDINACION ZONAL 9 - SALUD"/>
    <s v="0059"/>
    <n v="55"/>
    <s v="000"/>
    <s v="005"/>
    <n v="530813"/>
    <n v="1701"/>
    <s v="001"/>
    <s v="0000"/>
    <s v="0000"/>
    <n v="0"/>
    <n v="0"/>
    <n v="0"/>
    <n v="12721.59"/>
    <n v="0"/>
    <n v="12721.59"/>
    <s v="SI"/>
    <m/>
    <m/>
    <m/>
    <e v="#N/A"/>
    <e v="#N/A"/>
    <e v="#N/A"/>
    <e v="#N/A"/>
    <x v="8"/>
    <e v="#N/A"/>
    <e v="#N/A"/>
    <e v="#N/A"/>
  </r>
  <r>
    <x v="475"/>
    <s v="DIRECCION DISTRITAL 01D04 - CHORDELEG-GUALACEO - SALUD"/>
    <s v="MSP-DNI-2022-0272-M"/>
    <d v="2022-12-07T00:00:00"/>
    <s v="MSP-DF-2022-6382-M"/>
    <d v="2022-12-08T00:00:00"/>
    <x v="0"/>
    <s v="Reforma para la adquisición de equipos de cadena de frío y vacunas contra la Difteria y el Tétanos"/>
    <e v="#N/A"/>
    <e v="#N/A"/>
    <s v="DIRECCION DISTRITAL 01D04 - CHORDELEG-GUALACEO - SALUD"/>
    <n v="1009"/>
    <n v="55"/>
    <s v="000"/>
    <s v="005"/>
    <n v="530813"/>
    <s v="0103"/>
    <s v="001"/>
    <s v="0000"/>
    <s v="0000"/>
    <n v="0"/>
    <n v="0"/>
    <n v="0"/>
    <n v="19125.490000000002"/>
    <n v="0"/>
    <n v="19125.490000000002"/>
    <s v="SI"/>
    <m/>
    <m/>
    <m/>
    <e v="#N/A"/>
    <e v="#N/A"/>
    <e v="#N/A"/>
    <e v="#N/A"/>
    <x v="8"/>
    <e v="#N/A"/>
    <e v="#N/A"/>
    <e v="#N/A"/>
  </r>
  <r>
    <x v="475"/>
    <s v="DIRECCION DISTRITAL 01D03 - GIRON A SANTA ISABEL - SALUD"/>
    <s v="MSP-DNI-2022-0272-M"/>
    <d v="2022-12-07T00:00:00"/>
    <s v="MSP-DF-2022-6382-M"/>
    <d v="2022-12-08T00:00:00"/>
    <x v="0"/>
    <s v="Reforma para la adquisición de equipos de cadena de frío y vacunas contra la Difteria y el Tétanos"/>
    <e v="#N/A"/>
    <e v="#N/A"/>
    <s v="DIRECCION DISTRITAL 01D03 - GIRON A SANTA ISABEL - SALUD"/>
    <n v="1011"/>
    <n v="55"/>
    <s v="000"/>
    <s v="005"/>
    <n v="530404"/>
    <s v="0108"/>
    <s v="001"/>
    <s v="0000"/>
    <s v="0000"/>
    <n v="0"/>
    <n v="0"/>
    <n v="0"/>
    <n v="60"/>
    <n v="0"/>
    <n v="60"/>
    <s v="SI"/>
    <m/>
    <m/>
    <m/>
    <e v="#N/A"/>
    <e v="#N/A"/>
    <e v="#N/A"/>
    <e v="#N/A"/>
    <x v="8"/>
    <e v="#N/A"/>
    <e v="#N/A"/>
    <e v="#N/A"/>
  </r>
  <r>
    <x v="475"/>
    <s v="DIRECCION DISTRITAL 01D03 - GIRON A SANTA ISABEL - SALUD"/>
    <s v="MSP-DNI-2022-0272-M"/>
    <d v="2022-12-07T00:00:00"/>
    <s v="MSP-DF-2022-6382-M"/>
    <d v="2022-12-08T00:00:00"/>
    <x v="0"/>
    <s v="Reforma para la adquisición de equipos de cadena de frío y vacunas contra la Difteria y el Tétanos"/>
    <e v="#N/A"/>
    <e v="#N/A"/>
    <s v="DIRECCION DISTRITAL 01D03 - GIRON A SANTA ISABEL - SALUD"/>
    <n v="1011"/>
    <n v="55"/>
    <s v="000"/>
    <s v="005"/>
    <n v="530813"/>
    <s v="0108"/>
    <s v="001"/>
    <s v="0000"/>
    <s v="0000"/>
    <n v="0"/>
    <n v="0"/>
    <n v="0"/>
    <n v="0.18"/>
    <n v="0"/>
    <n v="0.18"/>
    <s v="SI"/>
    <m/>
    <m/>
    <m/>
    <e v="#N/A"/>
    <e v="#N/A"/>
    <e v="#N/A"/>
    <e v="#N/A"/>
    <x v="8"/>
    <e v="#N/A"/>
    <e v="#N/A"/>
    <e v="#N/A"/>
  </r>
  <r>
    <x v="475"/>
    <s v="DIRECCION DISTRITAL 01D08 - SIGSIG - SALUD"/>
    <s v="MSP-DNI-2022-0272-M"/>
    <d v="2022-12-07T00:00:00"/>
    <s v="MSP-DF-2022-6382-M"/>
    <d v="2022-12-08T00:00:00"/>
    <x v="0"/>
    <s v="Reforma para la adquisición de equipos de cadena de frío y vacunas contra la Difteria y el Tétanos"/>
    <e v="#N/A"/>
    <e v="#N/A"/>
    <s v="DIRECCION DISTRITAL 01D08 - SIGSIG - SALUD"/>
    <n v="1012"/>
    <n v="55"/>
    <s v="000"/>
    <s v="005"/>
    <n v="530303"/>
    <s v="0109"/>
    <s v="001"/>
    <s v="0000"/>
    <s v="0000"/>
    <n v="0"/>
    <n v="0"/>
    <n v="0"/>
    <n v="320"/>
    <n v="0"/>
    <n v="320"/>
    <s v="SI"/>
    <m/>
    <m/>
    <m/>
    <e v="#N/A"/>
    <e v="#N/A"/>
    <e v="#N/A"/>
    <e v="#N/A"/>
    <x v="8"/>
    <e v="#N/A"/>
    <e v="#N/A"/>
    <e v="#N/A"/>
  </r>
  <r>
    <x v="475"/>
    <s v="DIRECCION DISTRITAL 01D08 - SIGSIG - SALUD"/>
    <s v="MSP-DNI-2022-0272-M"/>
    <d v="2022-12-07T00:00:00"/>
    <s v="MSP-DF-2022-6382-M"/>
    <d v="2022-12-08T00:00:00"/>
    <x v="0"/>
    <s v="Reforma para la adquisición de equipos de cadena de frío y vacunas contra la Difteria y el Tétanos"/>
    <e v="#N/A"/>
    <e v="#N/A"/>
    <s v="DIRECCION DISTRITAL 01D08 - SIGSIG - SALUD"/>
    <n v="1012"/>
    <n v="55"/>
    <s v="000"/>
    <s v="005"/>
    <n v="530417"/>
    <s v="0109"/>
    <s v="001"/>
    <s v="0000"/>
    <s v="0000"/>
    <n v="0"/>
    <n v="0"/>
    <n v="0"/>
    <n v="1475"/>
    <n v="0"/>
    <n v="1475"/>
    <s v="SI"/>
    <m/>
    <m/>
    <m/>
    <e v="#N/A"/>
    <e v="#N/A"/>
    <e v="#N/A"/>
    <e v="#N/A"/>
    <x v="8"/>
    <e v="#N/A"/>
    <e v="#N/A"/>
    <e v="#N/A"/>
  </r>
  <r>
    <x v="475"/>
    <s v="DIRECCION DISTRITAL 02D01 - GUARANDA-SALUD"/>
    <s v="MSP-DNI-2022-0272-M"/>
    <d v="2022-12-07T00:00:00"/>
    <s v="MSP-DF-2022-6382-M"/>
    <d v="2022-12-08T00:00:00"/>
    <x v="0"/>
    <s v="Reforma para la adquisición de equipos de cadena de frío y vacunas contra la Difteria y el Tétanos"/>
    <e v="#N/A"/>
    <e v="#N/A"/>
    <s v="DIRECCION DISTRITAL 02D01 - GUARANDA-SALUD"/>
    <n v="1031"/>
    <n v="55"/>
    <s v="000"/>
    <s v="005"/>
    <n v="530303"/>
    <s v="0201"/>
    <s v="001"/>
    <s v="0000"/>
    <s v="0000"/>
    <n v="0"/>
    <n v="0"/>
    <n v="0"/>
    <n v="2560"/>
    <n v="0"/>
    <n v="2560"/>
    <s v="SI"/>
    <m/>
    <m/>
    <m/>
    <e v="#N/A"/>
    <e v="#N/A"/>
    <e v="#N/A"/>
    <e v="#N/A"/>
    <x v="8"/>
    <e v="#N/A"/>
    <e v="#N/A"/>
    <e v="#N/A"/>
  </r>
  <r>
    <x v="475"/>
    <s v="DIRECCION DISTRITAL 02D01 - GUARANDA-SALUD"/>
    <s v="MSP-DNI-2022-0272-M"/>
    <d v="2022-12-07T00:00:00"/>
    <s v="MSP-DF-2022-6382-M"/>
    <d v="2022-12-08T00:00:00"/>
    <x v="0"/>
    <s v="Reforma para la adquisición de equipos de cadena de frío y vacunas contra la Difteria y el Tétanos"/>
    <e v="#N/A"/>
    <e v="#N/A"/>
    <s v="DIRECCION DISTRITAL 02D01 - GUARANDA-SALUD"/>
    <n v="1031"/>
    <n v="55"/>
    <s v="000"/>
    <s v="005"/>
    <n v="530404"/>
    <s v="0201"/>
    <s v="001"/>
    <s v="0000"/>
    <s v="0000"/>
    <n v="0"/>
    <n v="0"/>
    <n v="0"/>
    <n v="320"/>
    <n v="0"/>
    <n v="320"/>
    <s v="SI"/>
    <m/>
    <m/>
    <m/>
    <e v="#N/A"/>
    <e v="#N/A"/>
    <e v="#N/A"/>
    <e v="#N/A"/>
    <x v="8"/>
    <e v="#N/A"/>
    <e v="#N/A"/>
    <e v="#N/A"/>
  </r>
  <r>
    <x v="475"/>
    <s v="DIRECCION DISTRITAL 02D01 - GUARANDA-SALUD"/>
    <s v="MSP-DNI-2022-0272-M"/>
    <d v="2022-12-07T00:00:00"/>
    <s v="MSP-DF-2022-6382-M"/>
    <d v="2022-12-08T00:00:00"/>
    <x v="0"/>
    <s v="Reforma para la adquisición de equipos de cadena de frío y vacunas contra la Difteria y el Tétanos"/>
    <e v="#N/A"/>
    <e v="#N/A"/>
    <s v="DIRECCION DISTRITAL 02D01 - GUARANDA-SALUD"/>
    <n v="1031"/>
    <n v="55"/>
    <s v="000"/>
    <s v="005"/>
    <n v="530813"/>
    <s v="0201"/>
    <s v="001"/>
    <s v="0000"/>
    <s v="0000"/>
    <n v="0"/>
    <n v="0"/>
    <n v="0"/>
    <n v="405.9"/>
    <n v="0"/>
    <n v="405.9"/>
    <s v="SI"/>
    <m/>
    <m/>
    <m/>
    <e v="#N/A"/>
    <e v="#N/A"/>
    <e v="#N/A"/>
    <e v="#N/A"/>
    <x v="8"/>
    <e v="#N/A"/>
    <e v="#N/A"/>
    <e v="#N/A"/>
  </r>
  <r>
    <x v="475"/>
    <s v="DIRECCION DISTRITAL 02D03 - CHIMBO-SAN MIGUEL - SALUD"/>
    <s v="MSP-DNI-2022-0272-M"/>
    <d v="2022-12-07T00:00:00"/>
    <s v="MSP-DF-2022-6382-M"/>
    <d v="2022-12-08T00:00:00"/>
    <x v="0"/>
    <s v="Reforma para la adquisición de equipos de cadena de frío y vacunas contra la Difteria y el Tétanos"/>
    <e v="#N/A"/>
    <e v="#N/A"/>
    <s v="DIRECCION DISTRITAL 02D03 - CHIMBO-SAN MIGUEL - SALUD"/>
    <n v="1032"/>
    <n v="55"/>
    <s v="000"/>
    <s v="005"/>
    <n v="530303"/>
    <s v="0205"/>
    <s v="001"/>
    <s v="0000"/>
    <s v="0000"/>
    <n v="0"/>
    <n v="0"/>
    <n v="0"/>
    <n v="3169.86"/>
    <n v="0"/>
    <n v="3169.86"/>
    <s v="SI"/>
    <m/>
    <m/>
    <m/>
    <e v="#N/A"/>
    <e v="#N/A"/>
    <e v="#N/A"/>
    <e v="#N/A"/>
    <x v="8"/>
    <e v="#N/A"/>
    <e v="#N/A"/>
    <e v="#N/A"/>
  </r>
  <r>
    <x v="475"/>
    <s v="DIRECCION DISTRITAL 02D03 - CHIMBO-SAN MIGUEL - SALUD"/>
    <s v="MSP-DNI-2022-0272-M"/>
    <d v="2022-12-07T00:00:00"/>
    <s v="MSP-DF-2022-6382-M"/>
    <d v="2022-12-08T00:00:00"/>
    <x v="0"/>
    <s v="Reforma para la adquisición de equipos de cadena de frío y vacunas contra la Difteria y el Tétanos"/>
    <e v="#N/A"/>
    <e v="#N/A"/>
    <s v="DIRECCION DISTRITAL 02D03 - CHIMBO-SAN MIGUEL - SALUD"/>
    <n v="1032"/>
    <n v="55"/>
    <s v="000"/>
    <s v="006"/>
    <n v="530201"/>
    <s v="0205"/>
    <s v="001"/>
    <s v="0000"/>
    <s v="0000"/>
    <n v="0"/>
    <n v="0"/>
    <n v="0"/>
    <n v="10900"/>
    <n v="0"/>
    <n v="10900"/>
    <s v="SI"/>
    <m/>
    <m/>
    <m/>
    <e v="#N/A"/>
    <e v="#N/A"/>
    <e v="#N/A"/>
    <e v="#N/A"/>
    <x v="8"/>
    <e v="#N/A"/>
    <e v="#N/A"/>
    <e v="#N/A"/>
  </r>
  <r>
    <x v="475"/>
    <s v="DIRECCION DISTRITAL 02D03 - CHIMBO-SAN MIGUEL - SALUD"/>
    <s v="MSP-DNI-2022-0272-M"/>
    <d v="2022-12-07T00:00:00"/>
    <s v="MSP-DF-2022-6382-M"/>
    <d v="2022-12-08T00:00:00"/>
    <x v="0"/>
    <s v="Reforma para la adquisición de equipos de cadena de frío y vacunas contra la Difteria y el Tétanos"/>
    <e v="#N/A"/>
    <e v="#N/A"/>
    <s v="DIRECCION DISTRITAL 02D03 - CHIMBO-SAN MIGUEL - SALUD"/>
    <n v="1032"/>
    <n v="55"/>
    <s v="000"/>
    <s v="005"/>
    <n v="530404"/>
    <s v="0205"/>
    <s v="001"/>
    <s v="0000"/>
    <s v="0000"/>
    <n v="0"/>
    <n v="0"/>
    <n v="0"/>
    <n v="665.26"/>
    <n v="0"/>
    <n v="665.26"/>
    <s v="SI"/>
    <m/>
    <m/>
    <m/>
    <e v="#N/A"/>
    <e v="#N/A"/>
    <e v="#N/A"/>
    <e v="#N/A"/>
    <x v="8"/>
    <e v="#N/A"/>
    <e v="#N/A"/>
    <e v="#N/A"/>
  </r>
  <r>
    <x v="475"/>
    <s v="DIRECCION DISTRITAL 02D04 - CALUMA-ECHEANDIA-LAS NAVES- SALUD"/>
    <s v="MSP-DNI-2022-0272-M"/>
    <d v="2022-12-07T00:00:00"/>
    <s v="MSP-DF-2022-6382-M"/>
    <d v="2022-12-08T00:00:00"/>
    <x v="0"/>
    <s v="Reforma para la adquisición de equipos de cadena de frío y vacunas contra la Difteria y el Tétanos"/>
    <e v="#N/A"/>
    <e v="#N/A"/>
    <s v="DIRECCION DISTRITAL 02D04 - CALUMA-ECHEANDIA-LAS NAVES- SALUD"/>
    <n v="1034"/>
    <n v="55"/>
    <s v="000"/>
    <s v="005"/>
    <n v="530404"/>
    <s v="0204"/>
    <s v="001"/>
    <s v="0000"/>
    <s v="0000"/>
    <n v="0"/>
    <n v="0"/>
    <n v="0"/>
    <n v="0.12"/>
    <n v="0"/>
    <n v="0.12"/>
    <s v="SI"/>
    <m/>
    <m/>
    <m/>
    <e v="#N/A"/>
    <e v="#N/A"/>
    <e v="#N/A"/>
    <e v="#N/A"/>
    <x v="8"/>
    <e v="#N/A"/>
    <e v="#N/A"/>
    <e v="#N/A"/>
  </r>
  <r>
    <x v="475"/>
    <s v="DIRECCION DISTRITAL 02D04 - CALUMA-ECHEANDIA-LAS NAVES- SALUD"/>
    <s v="MSP-DNI-2022-0272-M"/>
    <d v="2022-12-07T00:00:00"/>
    <s v="MSP-DF-2022-6382-M"/>
    <d v="2022-12-08T00:00:00"/>
    <x v="0"/>
    <s v="Reforma para la adquisición de equipos de cadena de frío y vacunas contra la Difteria y el Tétanos"/>
    <e v="#N/A"/>
    <e v="#N/A"/>
    <s v="DIRECCION DISTRITAL 02D04 - CALUMA-ECHEANDIA-LAS NAVES- SALUD"/>
    <n v="1034"/>
    <n v="55"/>
    <s v="000"/>
    <s v="005"/>
    <n v="530105"/>
    <s v="0204"/>
    <s v="001"/>
    <s v="0000"/>
    <s v="0000"/>
    <n v="0"/>
    <n v="0"/>
    <n v="0"/>
    <n v="9254.2199999999993"/>
    <n v="0"/>
    <n v="9254.2199999999993"/>
    <s v="SI"/>
    <m/>
    <m/>
    <m/>
    <e v="#N/A"/>
    <e v="#N/A"/>
    <e v="#N/A"/>
    <e v="#N/A"/>
    <x v="8"/>
    <e v="#N/A"/>
    <e v="#N/A"/>
    <e v="#N/A"/>
  </r>
  <r>
    <x v="475"/>
    <s v="DIRECCION DISTRITAL 03D01 - AZOGUEZ-BIBLIAN-DELEG - SALUD"/>
    <s v="MSP-DNI-2022-0272-M"/>
    <d v="2022-12-07T00:00:00"/>
    <s v="MSP-DF-2022-6382-M"/>
    <d v="2022-12-08T00:00:00"/>
    <x v="0"/>
    <s v="Reforma para la adquisición de equipos de cadena de frío y vacunas contra la Difteria y el Tétanos"/>
    <e v="#N/A"/>
    <e v="#N/A"/>
    <s v="DIRECCION DISTRITAL 03D01 - AZOGUEZ-BIBLIAN-DELEG - SALUD"/>
    <n v="1051"/>
    <n v="55"/>
    <s v="000"/>
    <s v="005"/>
    <n v="530105"/>
    <s v="0301"/>
    <s v="001"/>
    <s v="0000"/>
    <s v="0000"/>
    <n v="0"/>
    <n v="0"/>
    <n v="0"/>
    <n v="320"/>
    <n v="0"/>
    <n v="320"/>
    <s v="SI"/>
    <m/>
    <m/>
    <m/>
    <e v="#N/A"/>
    <e v="#N/A"/>
    <e v="#N/A"/>
    <e v="#N/A"/>
    <x v="8"/>
    <e v="#N/A"/>
    <e v="#N/A"/>
    <e v="#N/A"/>
  </r>
  <r>
    <x v="475"/>
    <s v="DIRECCION DISTRITAL 03D03 - LA TRONCAL- SALUD"/>
    <s v="MSP-DNI-2022-0272-M"/>
    <d v="2022-12-07T00:00:00"/>
    <s v="MSP-DF-2022-6382-M"/>
    <d v="2022-12-08T00:00:00"/>
    <x v="0"/>
    <s v="Reforma para la adquisición de equipos de cadena de frío y vacunas contra la Difteria y el Tétanos"/>
    <e v="#N/A"/>
    <e v="#N/A"/>
    <s v="DIRECCION DISTRITAL 03D03 - LA TRONCAL- SALUD"/>
    <n v="1055"/>
    <n v="55"/>
    <s v="000"/>
    <s v="005"/>
    <n v="530404"/>
    <s v="0304"/>
    <s v="001"/>
    <s v="0000"/>
    <s v="0000"/>
    <n v="0"/>
    <n v="0"/>
    <n v="0"/>
    <n v="150.6"/>
    <n v="0"/>
    <n v="150.6"/>
    <s v="SI"/>
    <m/>
    <m/>
    <m/>
    <e v="#N/A"/>
    <e v="#N/A"/>
    <e v="#N/A"/>
    <e v="#N/A"/>
    <x v="8"/>
    <e v="#N/A"/>
    <e v="#N/A"/>
    <e v="#N/A"/>
  </r>
  <r>
    <x v="475"/>
    <s v="DIRECCION DISTRITAL 03D03 - LA TRONCAL- SALUD"/>
    <s v="MSP-DNI-2022-0272-M"/>
    <d v="2022-12-07T00:00:00"/>
    <s v="MSP-DF-2022-6382-M"/>
    <d v="2022-12-08T00:00:00"/>
    <x v="0"/>
    <s v="Reforma para la adquisición de equipos de cadena de frío y vacunas contra la Difteria y el Tétanos"/>
    <e v="#N/A"/>
    <e v="#N/A"/>
    <s v="DIRECCION DISTRITAL 03D03 - LA TRONCAL- SALUD"/>
    <n v="1055"/>
    <n v="55"/>
    <s v="000"/>
    <s v="005"/>
    <n v="530303"/>
    <s v="0304"/>
    <s v="001"/>
    <s v="0000"/>
    <s v="0000"/>
    <n v="0"/>
    <n v="0"/>
    <n v="0"/>
    <n v="320"/>
    <n v="0"/>
    <n v="320"/>
    <s v="SI"/>
    <m/>
    <m/>
    <m/>
    <e v="#N/A"/>
    <e v="#N/A"/>
    <e v="#N/A"/>
    <e v="#N/A"/>
    <x v="8"/>
    <e v="#N/A"/>
    <e v="#N/A"/>
    <e v="#N/A"/>
  </r>
  <r>
    <x v="475"/>
    <s v="DIRECCION DISTRITAL 03D03 - LA TRONCAL- SALUD"/>
    <s v="MSP-DNI-2022-0272-M"/>
    <d v="2022-12-07T00:00:00"/>
    <s v="MSP-DF-2022-6382-M"/>
    <d v="2022-12-08T00:00:00"/>
    <x v="0"/>
    <s v="Reforma para la adquisición de equipos de cadena de frío y vacunas contra la Difteria y el Tétanos"/>
    <e v="#N/A"/>
    <e v="#N/A"/>
    <s v="DIRECCION DISTRITAL 03D03 - LA TRONCAL- SALUD"/>
    <n v="1055"/>
    <n v="55"/>
    <s v="000"/>
    <s v="005"/>
    <n v="530813"/>
    <s v="0304"/>
    <s v="001"/>
    <s v="0000"/>
    <s v="0000"/>
    <n v="0"/>
    <n v="0"/>
    <n v="0"/>
    <n v="17705"/>
    <n v="0"/>
    <n v="17705"/>
    <s v="SI"/>
    <m/>
    <m/>
    <m/>
    <e v="#N/A"/>
    <e v="#N/A"/>
    <e v="#N/A"/>
    <e v="#N/A"/>
    <x v="8"/>
    <e v="#N/A"/>
    <e v="#N/A"/>
    <e v="#N/A"/>
  </r>
  <r>
    <x v="475"/>
    <s v="DIRECCION DISTRITAL 04D01 - SAN PEDRO DE HUACA TULCAN - SALUD"/>
    <s v="MSP-DNI-2022-0272-M"/>
    <d v="2022-12-07T00:00:00"/>
    <s v="MSP-DF-2022-6382-M"/>
    <d v="2022-12-08T00:00:00"/>
    <x v="0"/>
    <s v="Reforma para la adquisición de equipos de cadena de frío y vacunas contra la Difteria y el Tétanos"/>
    <e v="#N/A"/>
    <e v="#N/A"/>
    <s v="DIRECCION DISTRITAL 04D01 - SAN PEDRO DE HUACA TULCAN - SALUD"/>
    <n v="1071"/>
    <n v="55"/>
    <s v="000"/>
    <s v="005"/>
    <n v="530303"/>
    <s v="0401"/>
    <s v="001"/>
    <s v="0000"/>
    <s v="0000"/>
    <n v="0"/>
    <n v="0"/>
    <n v="0"/>
    <n v="320"/>
    <n v="0"/>
    <n v="320"/>
    <s v="SI"/>
    <m/>
    <m/>
    <m/>
    <e v="#N/A"/>
    <e v="#N/A"/>
    <e v="#N/A"/>
    <e v="#N/A"/>
    <x v="8"/>
    <e v="#N/A"/>
    <e v="#N/A"/>
    <e v="#N/A"/>
  </r>
  <r>
    <x v="475"/>
    <s v="DIRECCION DISTRITAL 04D01 - SAN PEDRO DE HUACA TULCAN - SALUD"/>
    <s v="MSP-DNI-2022-0272-M"/>
    <d v="2022-12-07T00:00:00"/>
    <s v="MSP-DF-2022-6382-M"/>
    <d v="2022-12-08T00:00:00"/>
    <x v="0"/>
    <s v="Reforma para la adquisición de equipos de cadena de frío y vacunas contra la Difteria y el Tétanos"/>
    <e v="#N/A"/>
    <e v="#N/A"/>
    <s v="DIRECCION DISTRITAL 04D01 - SAN PEDRO DE HUACA TULCAN - SALUD"/>
    <n v="1071"/>
    <n v="55"/>
    <s v="000"/>
    <s v="005"/>
    <n v="530813"/>
    <s v="0401"/>
    <s v="001"/>
    <s v="0000"/>
    <s v="0000"/>
    <n v="0"/>
    <n v="0"/>
    <n v="0"/>
    <n v="6543.4"/>
    <n v="0"/>
    <n v="6543.4"/>
    <s v="SI"/>
    <m/>
    <m/>
    <m/>
    <e v="#N/A"/>
    <e v="#N/A"/>
    <e v="#N/A"/>
    <e v="#N/A"/>
    <x v="8"/>
    <e v="#N/A"/>
    <e v="#N/A"/>
    <e v="#N/A"/>
  </r>
  <r>
    <x v="475"/>
    <s v="DIRECCION DISTRITAL 04D02 - MONTUFAR-BOLIVAR - SALUD"/>
    <s v="MSP-DNI-2022-0272-M"/>
    <d v="2022-12-07T00:00:00"/>
    <s v="MSP-DF-2022-6382-M"/>
    <d v="2022-12-08T00:00:00"/>
    <x v="0"/>
    <s v="Reforma para la adquisición de equipos de cadena de frío y vacunas contra la Difteria y el Tétanos"/>
    <e v="#N/A"/>
    <e v="#N/A"/>
    <s v="DIRECCION DISTRITAL 04D02 - MONTUFAR-BOLIVAR - SALUD"/>
    <n v="1072"/>
    <n v="55"/>
    <s v="000"/>
    <s v="005"/>
    <n v="530303"/>
    <s v="0405"/>
    <s v="001"/>
    <s v="0000"/>
    <s v="0000"/>
    <n v="0"/>
    <n v="0"/>
    <n v="0"/>
    <n v="497.32"/>
    <n v="0"/>
    <n v="497.32"/>
    <s v="SI"/>
    <m/>
    <m/>
    <m/>
    <e v="#N/A"/>
    <e v="#N/A"/>
    <e v="#N/A"/>
    <e v="#N/A"/>
    <x v="8"/>
    <e v="#N/A"/>
    <e v="#N/A"/>
    <e v="#N/A"/>
  </r>
  <r>
    <x v="475"/>
    <s v="DIRECCION DISTRITAL 04D02 - MONTUFAR-BOLIVAR - SALUD"/>
    <s v="MSP-DNI-2022-0272-M"/>
    <d v="2022-12-07T00:00:00"/>
    <s v="MSP-DF-2022-6382-M"/>
    <d v="2022-12-08T00:00:00"/>
    <x v="0"/>
    <s v="Reforma para la adquisición de equipos de cadena de frío y vacunas contra la Difteria y el Tétanos"/>
    <e v="#N/A"/>
    <e v="#N/A"/>
    <s v="DIRECCION DISTRITAL 04D02 - MONTUFAR-BOLIVAR - SALUD"/>
    <n v="1072"/>
    <n v="55"/>
    <s v="000"/>
    <s v="005"/>
    <n v="530813"/>
    <s v="0405"/>
    <s v="001"/>
    <s v="0000"/>
    <s v="0000"/>
    <n v="0"/>
    <n v="0"/>
    <n v="0"/>
    <n v="320"/>
    <n v="0"/>
    <n v="320"/>
    <s v="SI"/>
    <m/>
    <m/>
    <m/>
    <e v="#N/A"/>
    <e v="#N/A"/>
    <e v="#N/A"/>
    <e v="#N/A"/>
    <x v="8"/>
    <e v="#N/A"/>
    <e v="#N/A"/>
    <e v="#N/A"/>
  </r>
  <r>
    <x v="475"/>
    <s v="DIRECCION DISTRITAL 04D03 - ESPEJO-MIRA - SALUD"/>
    <s v="MSP-DNI-2022-0272-M"/>
    <d v="2022-12-07T00:00:00"/>
    <s v="MSP-DF-2022-6382-M"/>
    <d v="2022-12-08T00:00:00"/>
    <x v="0"/>
    <s v="Reforma para la adquisición de equipos de cadena de frío y vacunas contra la Difteria y el Tétanos"/>
    <e v="#N/A"/>
    <e v="#N/A"/>
    <s v="DIRECCION DISTRITAL 04D03 - ESPEJO-MIRA - SALUD"/>
    <n v="1073"/>
    <n v="55"/>
    <s v="000"/>
    <s v="005"/>
    <n v="530105"/>
    <s v="0403"/>
    <s v="001"/>
    <s v="0000"/>
    <s v="0000"/>
    <n v="0"/>
    <n v="0"/>
    <n v="0"/>
    <n v="320"/>
    <n v="0"/>
    <n v="320"/>
    <s v="SI"/>
    <m/>
    <m/>
    <m/>
    <e v="#N/A"/>
    <e v="#N/A"/>
    <e v="#N/A"/>
    <e v="#N/A"/>
    <x v="8"/>
    <e v="#N/A"/>
    <e v="#N/A"/>
    <e v="#N/A"/>
  </r>
  <r>
    <x v="475"/>
    <s v="DIRECCION DISTRITAL 04D03 - ESPEJO-MIRA - SALUD"/>
    <s v="MSP-DNI-2022-0272-M"/>
    <d v="2022-12-07T00:00:00"/>
    <s v="MSP-DF-2022-6382-M"/>
    <d v="2022-12-08T00:00:00"/>
    <x v="0"/>
    <s v="Reforma para la adquisición de equipos de cadena de frío y vacunas contra la Difteria y el Tétanos"/>
    <e v="#N/A"/>
    <e v="#N/A"/>
    <s v="DIRECCION DISTRITAL 04D03 - ESPEJO-MIRA - SALUD"/>
    <n v="1073"/>
    <n v="55"/>
    <s v="000"/>
    <s v="005"/>
    <n v="530303"/>
    <s v="0403"/>
    <s v="001"/>
    <s v="0000"/>
    <s v="0000"/>
    <n v="0"/>
    <n v="0"/>
    <n v="0"/>
    <n v="2255"/>
    <n v="0"/>
    <n v="2255"/>
    <s v="SI"/>
    <m/>
    <m/>
    <m/>
    <e v="#N/A"/>
    <e v="#N/A"/>
    <e v="#N/A"/>
    <e v="#N/A"/>
    <x v="8"/>
    <e v="#N/A"/>
    <e v="#N/A"/>
    <e v="#N/A"/>
  </r>
  <r>
    <x v="475"/>
    <s v="DIRECCION DISTRITAL 05D01 - LATACUNGA - SALUD"/>
    <s v="MSP-DNI-2022-0272-M"/>
    <d v="2022-12-07T00:00:00"/>
    <s v="MSP-DF-2022-6382-M"/>
    <d v="2022-12-08T00:00:00"/>
    <x v="0"/>
    <s v="Reforma para la adquisición de equipos de cadena de frío y vacunas contra la Difteria y el Tétanos"/>
    <e v="#N/A"/>
    <e v="#N/A"/>
    <s v="DIRECCION DISTRITAL 05D01 - LATACUNGA - SALUD"/>
    <n v="1091"/>
    <n v="55"/>
    <s v="000"/>
    <s v="005"/>
    <n v="530303"/>
    <s v="0501"/>
    <s v="001"/>
    <s v="0000"/>
    <s v="0000"/>
    <n v="0"/>
    <n v="0"/>
    <n v="0"/>
    <n v="4970"/>
    <n v="0"/>
    <n v="4970"/>
    <s v="SI"/>
    <m/>
    <m/>
    <m/>
    <e v="#N/A"/>
    <e v="#N/A"/>
    <e v="#N/A"/>
    <e v="#N/A"/>
    <x v="8"/>
    <e v="#N/A"/>
    <e v="#N/A"/>
    <e v="#N/A"/>
  </r>
  <r>
    <x v="475"/>
    <s v="DIRECCION DISTRITAL 05D01 - LATACUNGA - SALUD"/>
    <s v="MSP-DNI-2022-0272-M"/>
    <d v="2022-12-07T00:00:00"/>
    <s v="MSP-DF-2022-6382-M"/>
    <d v="2022-12-08T00:00:00"/>
    <x v="0"/>
    <s v="Reforma para la adquisición de equipos de cadena de frío y vacunas contra la Difteria y el Tétanos"/>
    <e v="#N/A"/>
    <e v="#N/A"/>
    <s v="DIRECCION DISTRITAL 05D01 - LATACUNGA - SALUD"/>
    <n v="1091"/>
    <n v="55"/>
    <s v="000"/>
    <s v="005"/>
    <n v="530813"/>
    <s v="0501"/>
    <s v="001"/>
    <s v="0000"/>
    <s v="0000"/>
    <n v="0"/>
    <n v="0"/>
    <n v="0"/>
    <n v="13549.39"/>
    <n v="0"/>
    <n v="13549.39"/>
    <s v="SI"/>
    <m/>
    <m/>
    <m/>
    <e v="#N/A"/>
    <e v="#N/A"/>
    <e v="#N/A"/>
    <e v="#N/A"/>
    <x v="8"/>
    <e v="#N/A"/>
    <e v="#N/A"/>
    <e v="#N/A"/>
  </r>
  <r>
    <x v="475"/>
    <s v="DIRECCION DISTRITAL 05D01 - LATACUNGA - SALUD"/>
    <s v="MSP-DNI-2022-0272-M"/>
    <d v="2022-12-07T00:00:00"/>
    <s v="MSP-DF-2022-6382-M"/>
    <d v="2022-12-08T00:00:00"/>
    <x v="0"/>
    <s v="Reforma para la adquisición de equipos de cadena de frío y vacunas contra la Difteria y el Tétanos"/>
    <e v="#N/A"/>
    <e v="#N/A"/>
    <s v="DIRECCION DISTRITAL 05D01 - LATACUNGA - SALUD"/>
    <n v="1091"/>
    <n v="55"/>
    <s v="000"/>
    <s v="005"/>
    <n v="530404"/>
    <s v="0501"/>
    <s v="001"/>
    <s v="0000"/>
    <s v="0000"/>
    <n v="0"/>
    <n v="0"/>
    <n v="0"/>
    <n v="4687.2"/>
    <n v="0"/>
    <n v="4687.2"/>
    <s v="SI"/>
    <m/>
    <m/>
    <m/>
    <e v="#N/A"/>
    <e v="#N/A"/>
    <e v="#N/A"/>
    <e v="#N/A"/>
    <x v="8"/>
    <e v="#N/A"/>
    <e v="#N/A"/>
    <e v="#N/A"/>
  </r>
  <r>
    <x v="475"/>
    <s v="DIRECCION DISTRITAL 05D04 - PUJILI-SAQUISILI - SALUD"/>
    <s v="MSP-DNI-2022-0272-M"/>
    <d v="2022-12-07T00:00:00"/>
    <s v="MSP-DF-2022-6382-M"/>
    <d v="2022-12-08T00:00:00"/>
    <x v="0"/>
    <s v="Reforma para la adquisición de equipos de cadena de frío y vacunas contra la Difteria y el Tétanos"/>
    <e v="#N/A"/>
    <e v="#N/A"/>
    <s v="DIRECCION DISTRITAL 05D04 - PUJILI-SAQUISILI - SALUD"/>
    <n v="1092"/>
    <n v="55"/>
    <s v="000"/>
    <s v="005"/>
    <n v="530404"/>
    <s v="0504"/>
    <s v="001"/>
    <s v="0000"/>
    <s v="0000"/>
    <n v="0"/>
    <n v="0"/>
    <n v="0"/>
    <n v="320"/>
    <n v="0"/>
    <n v="320"/>
    <s v="SI"/>
    <m/>
    <m/>
    <m/>
    <e v="#N/A"/>
    <e v="#N/A"/>
    <e v="#N/A"/>
    <e v="#N/A"/>
    <x v="8"/>
    <e v="#N/A"/>
    <e v="#N/A"/>
    <e v="#N/A"/>
  </r>
  <r>
    <x v="475"/>
    <s v="DIRECCION DISTRITAL 05D04 - PUJILI-SAQUISILI - SALUD"/>
    <s v="MSP-DNI-2022-0272-M"/>
    <d v="2022-12-07T00:00:00"/>
    <s v="MSP-DF-2022-6382-M"/>
    <d v="2022-12-08T00:00:00"/>
    <x v="0"/>
    <s v="Reforma para la adquisición de equipos de cadena de frío y vacunas contra la Difteria y el Tétanos"/>
    <e v="#N/A"/>
    <e v="#N/A"/>
    <s v="DIRECCION DISTRITAL 05D04 - PUJILI-SAQUISILI - SALUD"/>
    <n v="1092"/>
    <n v="55"/>
    <s v="000"/>
    <s v="005"/>
    <n v="530105"/>
    <s v="0504"/>
    <s v="001"/>
    <s v="0000"/>
    <s v="0000"/>
    <n v="0"/>
    <n v="0"/>
    <n v="0"/>
    <n v="1391.16"/>
    <n v="0"/>
    <n v="1391.16"/>
    <s v="SI"/>
    <m/>
    <m/>
    <m/>
    <e v="#N/A"/>
    <e v="#N/A"/>
    <e v="#N/A"/>
    <e v="#N/A"/>
    <x v="8"/>
    <e v="#N/A"/>
    <e v="#N/A"/>
    <e v="#N/A"/>
  </r>
  <r>
    <x v="475"/>
    <s v="DIRECCION DISTRITAL 05D04 - PUJILI-SAQUISILI - SALUD"/>
    <s v="MSP-DNI-2022-0272-M"/>
    <d v="2022-12-07T00:00:00"/>
    <s v="MSP-DF-2022-6382-M"/>
    <d v="2022-12-08T00:00:00"/>
    <x v="0"/>
    <s v="Reforma para la adquisición de equipos de cadena de frío y vacunas contra la Difteria y el Tétanos"/>
    <e v="#N/A"/>
    <e v="#N/A"/>
    <s v="DIRECCION DISTRITAL 05D04 - PUJILI-SAQUISILI - SALUD"/>
    <n v="1092"/>
    <n v="55"/>
    <s v="000"/>
    <s v="005"/>
    <n v="530303"/>
    <s v="0504"/>
    <s v="001"/>
    <s v="0000"/>
    <s v="0000"/>
    <n v="0"/>
    <n v="0"/>
    <n v="0"/>
    <n v="220.6"/>
    <n v="0"/>
    <n v="220.6"/>
    <s v="SI"/>
    <m/>
    <m/>
    <m/>
    <e v="#N/A"/>
    <e v="#N/A"/>
    <e v="#N/A"/>
    <e v="#N/A"/>
    <x v="8"/>
    <e v="#N/A"/>
    <e v="#N/A"/>
    <e v="#N/A"/>
  </r>
  <r>
    <x v="475"/>
    <s v="DIRECCION DISTRITAL 05D03 - PANGUA - SALUD"/>
    <s v="MSP-DNI-2022-0272-M"/>
    <d v="2022-12-07T00:00:00"/>
    <s v="MSP-DF-2022-6382-M"/>
    <d v="2022-12-08T00:00:00"/>
    <x v="0"/>
    <s v="Reforma para la adquisición de equipos de cadena de frío y vacunas contra la Difteria y el Tétanos"/>
    <e v="#N/A"/>
    <e v="#N/A"/>
    <s v="DIRECCION DISTRITAL 05D03 - PANGUA - SALUD"/>
    <n v="1096"/>
    <n v="55"/>
    <s v="000"/>
    <s v="005"/>
    <n v="530105"/>
    <s v="0503"/>
    <s v="001"/>
    <s v="0000"/>
    <s v="0000"/>
    <n v="0"/>
    <n v="0"/>
    <n v="0"/>
    <n v="16030.78"/>
    <n v="0"/>
    <n v="16030.78"/>
    <s v="SI"/>
    <m/>
    <m/>
    <m/>
    <e v="#N/A"/>
    <e v="#N/A"/>
    <e v="#N/A"/>
    <e v="#N/A"/>
    <x v="8"/>
    <e v="#N/A"/>
    <e v="#N/A"/>
    <e v="#N/A"/>
  </r>
  <r>
    <x v="475"/>
    <s v="DIRECCION DISTRITAL 06D04 - COLTA-GUAMOTE - SALUD"/>
    <s v="MSP-DNI-2022-0272-M"/>
    <d v="2022-12-07T00:00:00"/>
    <s v="MSP-DF-2022-6382-M"/>
    <d v="2022-12-08T00:00:00"/>
    <x v="0"/>
    <s v="Reforma para la adquisición de equipos de cadena de frío y vacunas contra la Difteria y el Tétanos"/>
    <e v="#N/A"/>
    <e v="#N/A"/>
    <s v="DIRECCION DISTRITAL 06D04 - COLTA-GUAMOTE - SALUD"/>
    <n v="1115"/>
    <n v="55"/>
    <s v="000"/>
    <s v="006"/>
    <n v="530201"/>
    <s v="0606"/>
    <s v="001"/>
    <s v="0000"/>
    <s v="0000"/>
    <n v="0"/>
    <n v="0"/>
    <n v="0"/>
    <n v="1977"/>
    <n v="0"/>
    <n v="1977"/>
    <s v="SI"/>
    <m/>
    <m/>
    <m/>
    <e v="#N/A"/>
    <e v="#N/A"/>
    <e v="#N/A"/>
    <e v="#N/A"/>
    <x v="8"/>
    <e v="#N/A"/>
    <e v="#N/A"/>
    <e v="#N/A"/>
  </r>
  <r>
    <x v="475"/>
    <s v="DIRECCION DISTRITAL 06D04 - COLTA-GUAMOTE - SALUD"/>
    <s v="MSP-DNI-2022-0272-M"/>
    <d v="2022-12-07T00:00:00"/>
    <s v="MSP-DF-2022-6382-M"/>
    <d v="2022-12-08T00:00:00"/>
    <x v="0"/>
    <s v="Reforma para la adquisición de equipos de cadena de frío y vacunas contra la Difteria y el Tétanos"/>
    <e v="#N/A"/>
    <e v="#N/A"/>
    <s v="DIRECCION DISTRITAL 06D04 - COLTA-GUAMOTE - SALUD"/>
    <n v="1115"/>
    <n v="55"/>
    <s v="000"/>
    <s v="005"/>
    <n v="530417"/>
    <s v="0606"/>
    <s v="001"/>
    <s v="0000"/>
    <s v="0000"/>
    <n v="0"/>
    <n v="0"/>
    <n v="0"/>
    <n v="960"/>
    <n v="0"/>
    <n v="960"/>
    <s v="SI"/>
    <m/>
    <m/>
    <m/>
    <e v="#N/A"/>
    <e v="#N/A"/>
    <e v="#N/A"/>
    <e v="#N/A"/>
    <x v="8"/>
    <e v="#N/A"/>
    <e v="#N/A"/>
    <e v="#N/A"/>
  </r>
  <r>
    <x v="475"/>
    <s v="DIRECCION DISTRITAL 06D04 - COLTA-GUAMOTE - SALUD"/>
    <s v="MSP-DNI-2022-0272-M"/>
    <d v="2022-12-07T00:00:00"/>
    <s v="MSP-DF-2022-6382-M"/>
    <d v="2022-12-08T00:00:00"/>
    <x v="0"/>
    <s v="Reforma para la adquisición de equipos de cadena de frío y vacunas contra la Difteria y el Tétanos"/>
    <e v="#N/A"/>
    <e v="#N/A"/>
    <s v="DIRECCION DISTRITAL 06D04 - COLTA-GUAMOTE - SALUD"/>
    <n v="1115"/>
    <n v="55"/>
    <s v="000"/>
    <s v="005"/>
    <n v="530404"/>
    <s v="0606"/>
    <s v="001"/>
    <s v="0000"/>
    <s v="0000"/>
    <n v="0"/>
    <n v="0"/>
    <n v="0"/>
    <n v="3224.94"/>
    <n v="0"/>
    <n v="3224.94"/>
    <s v="SI"/>
    <m/>
    <m/>
    <m/>
    <e v="#N/A"/>
    <e v="#N/A"/>
    <e v="#N/A"/>
    <e v="#N/A"/>
    <x v="8"/>
    <e v="#N/A"/>
    <e v="#N/A"/>
    <e v="#N/A"/>
  </r>
  <r>
    <x v="475"/>
    <s v="DIRECCION DISTRITAL 06D04 - COLTA-GUAMOTE - SALUD"/>
    <s v="MSP-DNI-2022-0272-M"/>
    <d v="2022-12-07T00:00:00"/>
    <s v="MSP-DF-2022-6382-M"/>
    <d v="2022-12-08T00:00:00"/>
    <x v="0"/>
    <s v="Reforma para la adquisición de equipos de cadena de frío y vacunas contra la Difteria y el Tétanos"/>
    <e v="#N/A"/>
    <e v="#N/A"/>
    <s v="DIRECCION DISTRITAL 06D04 - COLTA-GUAMOTE - SALUD"/>
    <n v="1115"/>
    <n v="55"/>
    <s v="000"/>
    <s v="005"/>
    <n v="530303"/>
    <s v="0606"/>
    <s v="001"/>
    <s v="0000"/>
    <s v="0000"/>
    <n v="0"/>
    <n v="0"/>
    <n v="0"/>
    <n v="0.03"/>
    <n v="0"/>
    <n v="0.03"/>
    <s v="SI"/>
    <m/>
    <m/>
    <m/>
    <e v="#N/A"/>
    <e v="#N/A"/>
    <e v="#N/A"/>
    <e v="#N/A"/>
    <x v="8"/>
    <e v="#N/A"/>
    <e v="#N/A"/>
    <e v="#N/A"/>
  </r>
  <r>
    <x v="475"/>
    <s v="DIRECCION DISTRITAL 06D04 - COLTA-GUAMOTE - SALUD"/>
    <s v="MSP-DNI-2022-0272-M"/>
    <d v="2022-12-07T00:00:00"/>
    <s v="MSP-DF-2022-6382-M"/>
    <d v="2022-12-08T00:00:00"/>
    <x v="0"/>
    <s v="Reforma para la adquisición de equipos de cadena de frío y vacunas contra la Difteria y el Tétanos"/>
    <e v="#N/A"/>
    <e v="#N/A"/>
    <s v="DIRECCION DISTRITAL 06D04 - COLTA-GUAMOTE - SALUD"/>
    <n v="1115"/>
    <n v="55"/>
    <s v="000"/>
    <s v="005"/>
    <n v="530105"/>
    <s v="0606"/>
    <s v="001"/>
    <s v="0000"/>
    <s v="0000"/>
    <n v="0"/>
    <n v="0"/>
    <n v="0"/>
    <n v="391"/>
    <n v="0"/>
    <n v="391"/>
    <s v="SI"/>
    <m/>
    <m/>
    <m/>
    <e v="#N/A"/>
    <e v="#N/A"/>
    <e v="#N/A"/>
    <e v="#N/A"/>
    <x v="8"/>
    <e v="#N/A"/>
    <e v="#N/A"/>
    <e v="#N/A"/>
  </r>
  <r>
    <x v="475"/>
    <s v="DIRECCION DISTRITAL 07D05 - ARENILLAS-HUAQUILLAS-LAS LAJAS - SALUD"/>
    <s v="MSP-DNI-2022-0272-M"/>
    <d v="2022-12-07T00:00:00"/>
    <s v="MSP-DF-2022-6382-M"/>
    <d v="2022-12-08T00:00:00"/>
    <x v="0"/>
    <s v="Reforma para la adquisición de equipos de cadena de frío y vacunas contra la Difteria y el Tétanos"/>
    <e v="#N/A"/>
    <e v="#N/A"/>
    <s v="DIRECCION DISTRITAL 07D05 - ARENILLAS-HUAQUILLAS-LAS LAJAS - SALUD"/>
    <n v="1138"/>
    <n v="55"/>
    <s v="000"/>
    <s v="005"/>
    <n v="530417"/>
    <s v="0707"/>
    <s v="001"/>
    <s v="0000"/>
    <s v="0000"/>
    <n v="0"/>
    <n v="0"/>
    <n v="0"/>
    <n v="157"/>
    <n v="0"/>
    <n v="157"/>
    <s v="SI"/>
    <m/>
    <m/>
    <m/>
    <e v="#N/A"/>
    <e v="#N/A"/>
    <e v="#N/A"/>
    <e v="#N/A"/>
    <x v="8"/>
    <e v="#N/A"/>
    <e v="#N/A"/>
    <e v="#N/A"/>
  </r>
  <r>
    <x v="475"/>
    <s v="DIRECCION DISTRITAL 07D05 - ARENILLAS-HUAQUILLAS-LAS LAJAS - SALUD"/>
    <s v="MSP-DNI-2022-0272-M"/>
    <d v="2022-12-07T00:00:00"/>
    <s v="MSP-DF-2022-6382-M"/>
    <d v="2022-12-08T00:00:00"/>
    <x v="0"/>
    <s v="Reforma para la adquisición de equipos de cadena de frío y vacunas contra la Difteria y el Tétanos"/>
    <e v="#N/A"/>
    <e v="#N/A"/>
    <s v="DIRECCION DISTRITAL 07D05 - ARENILLAS-HUAQUILLAS-LAS LAJAS - SALUD"/>
    <n v="1138"/>
    <n v="55"/>
    <s v="000"/>
    <s v="005"/>
    <n v="530404"/>
    <s v="0707"/>
    <s v="001"/>
    <s v="0000"/>
    <s v="0000"/>
    <n v="0"/>
    <n v="0"/>
    <n v="0"/>
    <n v="70"/>
    <n v="0"/>
    <n v="70"/>
    <s v="SI"/>
    <m/>
    <m/>
    <m/>
    <e v="#N/A"/>
    <e v="#N/A"/>
    <e v="#N/A"/>
    <e v="#N/A"/>
    <x v="8"/>
    <e v="#N/A"/>
    <e v="#N/A"/>
    <e v="#N/A"/>
  </r>
  <r>
    <x v="475"/>
    <s v="DIRECCION DISTRITAL 07D05 - ARENILLAS-HUAQUILLAS-LAS LAJAS - SALUD"/>
    <s v="MSP-DNI-2022-0272-M"/>
    <d v="2022-12-07T00:00:00"/>
    <s v="MSP-DF-2022-6382-M"/>
    <d v="2022-12-08T00:00:00"/>
    <x v="0"/>
    <s v="Reforma para la adquisición de equipos de cadena de frío y vacunas contra la Difteria y el Tétanos"/>
    <e v="#N/A"/>
    <e v="#N/A"/>
    <s v="DIRECCION DISTRITAL 07D05 - ARENILLAS-HUAQUILLAS-LAS LAJAS - SALUD"/>
    <n v="1138"/>
    <n v="55"/>
    <s v="000"/>
    <s v="005"/>
    <n v="530813"/>
    <s v="0707"/>
    <s v="001"/>
    <s v="0000"/>
    <s v="0000"/>
    <n v="0"/>
    <n v="0"/>
    <n v="0"/>
    <n v="320"/>
    <n v="0"/>
    <n v="320"/>
    <s v="SI"/>
    <m/>
    <m/>
    <m/>
    <e v="#N/A"/>
    <e v="#N/A"/>
    <e v="#N/A"/>
    <e v="#N/A"/>
    <x v="8"/>
    <e v="#N/A"/>
    <e v="#N/A"/>
    <e v="#N/A"/>
  </r>
  <r>
    <x v="475"/>
    <s v="DIRECCION DISTRITAL 07D05 - ARENILLAS-HUAQUILLAS-LAS LAJAS - SALUD"/>
    <s v="MSP-DNI-2022-0272-M"/>
    <d v="2022-12-07T00:00:00"/>
    <s v="MSP-DF-2022-6382-M"/>
    <d v="2022-12-08T00:00:00"/>
    <x v="0"/>
    <s v="Reforma para la adquisición de equipos de cadena de frío y vacunas contra la Difteria y el Tétanos"/>
    <e v="#N/A"/>
    <e v="#N/A"/>
    <s v="DIRECCION DISTRITAL 07D05 - ARENILLAS-HUAQUILLAS-LAS LAJAS - SALUD"/>
    <n v="1138"/>
    <n v="55"/>
    <s v="000"/>
    <s v="006"/>
    <n v="530201"/>
    <s v="0707"/>
    <s v="001"/>
    <s v="0000"/>
    <s v="0000"/>
    <n v="0"/>
    <n v="0"/>
    <n v="0"/>
    <n v="435.82"/>
    <n v="0"/>
    <n v="435.82"/>
    <s v="SI"/>
    <m/>
    <m/>
    <m/>
    <e v="#N/A"/>
    <e v="#N/A"/>
    <e v="#N/A"/>
    <e v="#N/A"/>
    <x v="8"/>
    <e v="#N/A"/>
    <e v="#N/A"/>
    <e v="#N/A"/>
  </r>
  <r>
    <x v="475"/>
    <s v="DIRECCION DISTRITAL 07D04 - BALSAS-MARCABELI-PINAS - SALUD"/>
    <s v="MSP-DNI-2022-0272-M"/>
    <d v="2022-12-07T00:00:00"/>
    <s v="MSP-DF-2022-6382-M"/>
    <d v="2022-12-08T00:00:00"/>
    <x v="0"/>
    <s v="Reforma para la adquisición de equipos de cadena de frío y vacunas contra la Difteria y el Tétanos"/>
    <e v="#N/A"/>
    <e v="#N/A"/>
    <s v="DIRECCION DISTRITAL 07D04 - BALSAS-MARCABELI-PINAS - SALUD"/>
    <n v="1139"/>
    <n v="55"/>
    <s v="000"/>
    <s v="005"/>
    <n v="530303"/>
    <s v="0710"/>
    <s v="001"/>
    <s v="0000"/>
    <s v="0000"/>
    <n v="0"/>
    <n v="0"/>
    <n v="0"/>
    <n v="11.37"/>
    <n v="0"/>
    <n v="11.37"/>
    <s v="SI"/>
    <m/>
    <m/>
    <m/>
    <e v="#N/A"/>
    <e v="#N/A"/>
    <e v="#N/A"/>
    <e v="#N/A"/>
    <x v="8"/>
    <e v="#N/A"/>
    <e v="#N/A"/>
    <e v="#N/A"/>
  </r>
  <r>
    <x v="475"/>
    <s v="DIRECCION DISTRITAL 07D03 - ATAHUALPA-PORTOVELO-ZARUMA - SALUD"/>
    <s v="MSP-DNI-2022-0272-M"/>
    <d v="2022-12-07T00:00:00"/>
    <s v="MSP-DF-2022-6382-M"/>
    <d v="2022-12-08T00:00:00"/>
    <x v="0"/>
    <s v="Reforma para la adquisición de equipos de cadena de frío y vacunas contra la Difteria y el Tétanos"/>
    <e v="#N/A"/>
    <e v="#N/A"/>
    <s v="DIRECCION DISTRITAL 07D03 - ATAHUALPA-PORTOVELO-ZARUMA - SALUD"/>
    <n v="1140"/>
    <n v="55"/>
    <s v="000"/>
    <s v="005"/>
    <n v="530303"/>
    <s v="0713"/>
    <s v="001"/>
    <s v="0000"/>
    <s v="0000"/>
    <n v="0"/>
    <n v="0"/>
    <n v="0"/>
    <n v="226"/>
    <n v="0"/>
    <n v="226"/>
    <s v="SI"/>
    <m/>
    <m/>
    <m/>
    <e v="#N/A"/>
    <e v="#N/A"/>
    <e v="#N/A"/>
    <e v="#N/A"/>
    <x v="8"/>
    <e v="#N/A"/>
    <e v="#N/A"/>
    <e v="#N/A"/>
  </r>
  <r>
    <x v="475"/>
    <s v="DIRECCION DISTRITAL 08D01 - ESMERALDAS - SALUD"/>
    <s v="MSP-DNI-2022-0272-M"/>
    <d v="2022-12-07T00:00:00"/>
    <s v="MSP-DF-2022-6382-M"/>
    <d v="2022-12-08T00:00:00"/>
    <x v="0"/>
    <s v="Reforma para la adquisición de equipos de cadena de frío y vacunas contra la Difteria y el Tétanos"/>
    <e v="#N/A"/>
    <e v="#N/A"/>
    <s v="DIRECCION DISTRITAL 08D01 - ESMERALDAS - SALUD"/>
    <n v="1162"/>
    <n v="55"/>
    <s v="000"/>
    <s v="005"/>
    <n v="530105"/>
    <s v="0801"/>
    <s v="001"/>
    <s v="0000"/>
    <s v="0000"/>
    <n v="0"/>
    <n v="0"/>
    <n v="0"/>
    <n v="2693.19"/>
    <n v="0"/>
    <n v="2693.19"/>
    <s v="SI"/>
    <m/>
    <m/>
    <m/>
    <e v="#N/A"/>
    <e v="#N/A"/>
    <e v="#N/A"/>
    <e v="#N/A"/>
    <x v="8"/>
    <e v="#N/A"/>
    <e v="#N/A"/>
    <e v="#N/A"/>
  </r>
  <r>
    <x v="475"/>
    <s v="DIRECCION DISTRITAL 08D01 - ESMERALDAS - SALUD"/>
    <s v="MSP-DNI-2022-0272-M"/>
    <d v="2022-12-07T00:00:00"/>
    <s v="MSP-DF-2022-6382-M"/>
    <d v="2022-12-08T00:00:00"/>
    <x v="0"/>
    <s v="Reforma para la adquisición de equipos de cadena de frío y vacunas contra la Difteria y el Tétanos"/>
    <e v="#N/A"/>
    <e v="#N/A"/>
    <s v="DIRECCION DISTRITAL 08D01 - ESMERALDAS - SALUD"/>
    <n v="1162"/>
    <n v="55"/>
    <s v="000"/>
    <s v="005"/>
    <n v="530404"/>
    <s v="0801"/>
    <s v="001"/>
    <s v="0000"/>
    <s v="0000"/>
    <n v="0"/>
    <n v="0"/>
    <n v="0"/>
    <n v="505"/>
    <n v="0"/>
    <n v="505"/>
    <s v="SI"/>
    <m/>
    <m/>
    <m/>
    <e v="#N/A"/>
    <e v="#N/A"/>
    <e v="#N/A"/>
    <e v="#N/A"/>
    <x v="8"/>
    <e v="#N/A"/>
    <e v="#N/A"/>
    <e v="#N/A"/>
  </r>
  <r>
    <x v="475"/>
    <s v="DIRECCION DISTRITAL 08D03 - MUISNE ATACAMES - SALUD"/>
    <s v="MSP-DNI-2022-0272-M"/>
    <d v="2022-12-07T00:00:00"/>
    <s v="MSP-DF-2022-6382-M"/>
    <d v="2022-12-08T00:00:00"/>
    <x v="0"/>
    <s v="Reforma para la adquisición de equipos de cadena de frío y vacunas contra la Difteria y el Tétanos"/>
    <e v="#N/A"/>
    <e v="#N/A"/>
    <s v="DIRECCION DISTRITAL 08D03 - MUISNE ATACAMES - SALUD"/>
    <n v="1165"/>
    <n v="55"/>
    <s v="000"/>
    <s v="005"/>
    <n v="530105"/>
    <s v="0803"/>
    <s v="001"/>
    <s v="0000"/>
    <s v="0000"/>
    <n v="0"/>
    <n v="0"/>
    <n v="0"/>
    <n v="36.19"/>
    <n v="0"/>
    <n v="36.19"/>
    <s v="SI"/>
    <m/>
    <m/>
    <m/>
    <e v="#N/A"/>
    <e v="#N/A"/>
    <e v="#N/A"/>
    <e v="#N/A"/>
    <x v="8"/>
    <e v="#N/A"/>
    <e v="#N/A"/>
    <e v="#N/A"/>
  </r>
  <r>
    <x v="475"/>
    <s v="DIRECCION DISTRITAL 08D03 - MUISNE ATACAMES - SALUD"/>
    <s v="MSP-DNI-2022-0272-M"/>
    <d v="2022-12-07T00:00:00"/>
    <s v="MSP-DF-2022-6382-M"/>
    <d v="2022-12-08T00:00:00"/>
    <x v="0"/>
    <s v="Reforma para la adquisición de equipos de cadena de frío y vacunas contra la Difteria y el Tétanos"/>
    <e v="#N/A"/>
    <e v="#N/A"/>
    <s v="DIRECCION DISTRITAL 08D03 - MUISNE ATACAMES - SALUD"/>
    <n v="1165"/>
    <n v="55"/>
    <s v="000"/>
    <s v="005"/>
    <n v="530813"/>
    <s v="0803"/>
    <s v="001"/>
    <s v="0000"/>
    <s v="0000"/>
    <n v="0"/>
    <n v="0"/>
    <n v="0"/>
    <n v="5850"/>
    <n v="0"/>
    <n v="5850"/>
    <s v="SI"/>
    <m/>
    <m/>
    <m/>
    <e v="#N/A"/>
    <e v="#N/A"/>
    <e v="#N/A"/>
    <e v="#N/A"/>
    <x v="8"/>
    <e v="#N/A"/>
    <e v="#N/A"/>
    <e v="#N/A"/>
  </r>
  <r>
    <x v="475"/>
    <s v="DIRECCION DISTRITAL 08D04 - QUININDE - SALUD"/>
    <s v="MSP-DNI-2022-0272-M"/>
    <d v="2022-12-07T00:00:00"/>
    <s v="MSP-DF-2022-6382-M"/>
    <d v="2022-12-08T00:00:00"/>
    <x v="0"/>
    <s v="Reforma para la adquisición de equipos de cadena de frío y vacunas contra la Difteria y el Tétanos"/>
    <e v="#N/A"/>
    <e v="#N/A"/>
    <s v="DIRECCION DISTRITAL 08D04 - QUININDE - SALUD"/>
    <n v="1166"/>
    <n v="55"/>
    <s v="000"/>
    <s v="005"/>
    <n v="530105"/>
    <s v="0804"/>
    <s v="001"/>
    <s v="0000"/>
    <s v="0000"/>
    <n v="0"/>
    <n v="0"/>
    <n v="0"/>
    <n v="320"/>
    <n v="0"/>
    <n v="320"/>
    <s v="SI"/>
    <m/>
    <m/>
    <m/>
    <e v="#N/A"/>
    <e v="#N/A"/>
    <e v="#N/A"/>
    <e v="#N/A"/>
    <x v="8"/>
    <e v="#N/A"/>
    <e v="#N/A"/>
    <e v="#N/A"/>
  </r>
  <r>
    <x v="475"/>
    <s v="DIRECCION DISTRITAL 08D05 - SAN LORENZO - SALUD"/>
    <s v="MSP-DNI-2022-0272-M"/>
    <d v="2022-12-07T00:00:00"/>
    <s v="MSP-DF-2022-6382-M"/>
    <d v="2022-12-08T00:00:00"/>
    <x v="0"/>
    <s v="Reforma para la adquisición de equipos de cadena de frío y vacunas contra la Difteria y el Tétanos"/>
    <e v="#N/A"/>
    <e v="#N/A"/>
    <s v="DIRECCION DISTRITAL 08D05 - SAN LORENZO - SALUD"/>
    <n v="1167"/>
    <n v="55"/>
    <s v="000"/>
    <s v="005"/>
    <n v="530105"/>
    <s v="0805"/>
    <s v="001"/>
    <s v="0000"/>
    <s v="0000"/>
    <n v="0"/>
    <n v="0"/>
    <n v="0"/>
    <n v="11"/>
    <n v="0"/>
    <n v="11"/>
    <s v="SI"/>
    <m/>
    <m/>
    <m/>
    <e v="#N/A"/>
    <e v="#N/A"/>
    <e v="#N/A"/>
    <e v="#N/A"/>
    <x v="8"/>
    <e v="#N/A"/>
    <e v="#N/A"/>
    <e v="#N/A"/>
  </r>
  <r>
    <x v="475"/>
    <s v="DIRECCION DISTRITAL 08D05 - SAN LORENZO - SALUD"/>
    <s v="MSP-DNI-2022-0272-M"/>
    <d v="2022-12-07T00:00:00"/>
    <s v="MSP-DF-2022-6382-M"/>
    <d v="2022-12-08T00:00:00"/>
    <x v="0"/>
    <s v="Reforma para la adquisición de equipos de cadena de frío y vacunas contra la Difteria y el Tétanos"/>
    <e v="#N/A"/>
    <e v="#N/A"/>
    <s v="DIRECCION DISTRITAL 08D05 - SAN LORENZO - SALUD"/>
    <n v="1167"/>
    <n v="55"/>
    <s v="000"/>
    <s v="005"/>
    <n v="530303"/>
    <s v="0805"/>
    <s v="001"/>
    <s v="0000"/>
    <s v="0000"/>
    <n v="0"/>
    <n v="0"/>
    <n v="0"/>
    <n v="320"/>
    <n v="0"/>
    <n v="320"/>
    <s v="SI"/>
    <m/>
    <m/>
    <m/>
    <e v="#N/A"/>
    <e v="#N/A"/>
    <e v="#N/A"/>
    <e v="#N/A"/>
    <x v="8"/>
    <e v="#N/A"/>
    <e v="#N/A"/>
    <e v="#N/A"/>
  </r>
  <r>
    <x v="475"/>
    <s v="DIRECCION DISTRITAL 08D05 - SAN LORENZO - SALUD"/>
    <s v="MSP-DNI-2022-0272-M"/>
    <d v="2022-12-07T00:00:00"/>
    <s v="MSP-DF-2022-6382-M"/>
    <d v="2022-12-08T00:00:00"/>
    <x v="0"/>
    <s v="Reforma para la adquisición de equipos de cadena de frío y vacunas contra la Difteria y el Tétanos"/>
    <e v="#N/A"/>
    <e v="#N/A"/>
    <s v="DIRECCION DISTRITAL 08D05 - SAN LORENZO - SALUD"/>
    <n v="1167"/>
    <n v="55"/>
    <s v="000"/>
    <s v="006"/>
    <n v="530505"/>
    <s v="0805"/>
    <s v="001"/>
    <s v="0000"/>
    <s v="0000"/>
    <n v="0"/>
    <n v="0"/>
    <n v="0"/>
    <n v="3035.25"/>
    <n v="0"/>
    <n v="3035.25"/>
    <s v="SI"/>
    <m/>
    <m/>
    <m/>
    <e v="#N/A"/>
    <e v="#N/A"/>
    <e v="#N/A"/>
    <e v="#N/A"/>
    <x v="8"/>
    <e v="#N/A"/>
    <e v="#N/A"/>
    <e v="#N/A"/>
  </r>
  <r>
    <x v="475"/>
    <s v="DIRECCION DISTRITAL 09D01 - XIMENA 1-PARROQUIA RURAL PUNA-ESTUARIO DEL RIO GUAYAS - SALUD"/>
    <s v="MSP-DNI-2022-0272-M"/>
    <d v="2022-12-07T00:00:00"/>
    <s v="MSP-DF-2022-6382-M"/>
    <d v="2022-12-08T00:00:00"/>
    <x v="0"/>
    <s v="Reforma para la adquisición de equipos de cadena de frío y vacunas contra la Difteria y el Tétanos"/>
    <e v="#N/A"/>
    <e v="#N/A"/>
    <s v="DIRECCION DISTRITAL 09D01 - XIMENA 1-PARROQUIA RURAL PUNA-ESTUARIO DEL RIO GUAYAS - SALUD"/>
    <n v="1198"/>
    <n v="55"/>
    <s v="000"/>
    <s v="005"/>
    <n v="530303"/>
    <s v="0901"/>
    <s v="001"/>
    <s v="0000"/>
    <s v="0000"/>
    <n v="0"/>
    <n v="0"/>
    <n v="0"/>
    <n v="38.71"/>
    <n v="0"/>
    <n v="38.71"/>
    <s v="SI"/>
    <m/>
    <m/>
    <m/>
    <e v="#N/A"/>
    <e v="#N/A"/>
    <e v="#N/A"/>
    <e v="#N/A"/>
    <x v="8"/>
    <e v="#N/A"/>
    <e v="#N/A"/>
    <e v="#N/A"/>
  </r>
  <r>
    <x v="475"/>
    <s v="DIRECCION DISTRITAL 09D01 - XIMENA 1-PARROQUIA RURAL PUNA-ESTUARIO DEL RIO GUAYAS - SALUD"/>
    <s v="MSP-DNI-2022-0272-M"/>
    <d v="2022-12-07T00:00:00"/>
    <s v="MSP-DF-2022-6382-M"/>
    <d v="2022-12-08T00:00:00"/>
    <x v="0"/>
    <s v="Reforma para la adquisición de equipos de cadena de frío y vacunas contra la Difteria y el Tétanos"/>
    <e v="#N/A"/>
    <e v="#N/A"/>
    <s v="DIRECCION DISTRITAL 09D01 - XIMENA 1-PARROQUIA RURAL PUNA-ESTUARIO DEL RIO GUAYAS - SALUD"/>
    <n v="1198"/>
    <n v="55"/>
    <s v="000"/>
    <s v="006"/>
    <n v="530201"/>
    <s v="0901"/>
    <s v="001"/>
    <s v="0000"/>
    <s v="0000"/>
    <n v="0"/>
    <n v="0"/>
    <n v="0"/>
    <n v="100.8"/>
    <n v="0"/>
    <n v="100.8"/>
    <s v="SI"/>
    <m/>
    <m/>
    <m/>
    <e v="#N/A"/>
    <e v="#N/A"/>
    <e v="#N/A"/>
    <e v="#N/A"/>
    <x v="8"/>
    <e v="#N/A"/>
    <e v="#N/A"/>
    <e v="#N/A"/>
  </r>
  <r>
    <x v="475"/>
    <s v="DIRECCION DISTRITAL 09D01 - XIMENA 1-PARROQUIA RURAL PUNA-ESTUARIO DEL RIO GUAYAS - SALUD"/>
    <s v="MSP-DNI-2022-0272-M"/>
    <d v="2022-12-07T00:00:00"/>
    <s v="MSP-DF-2022-6382-M"/>
    <d v="2022-12-08T00:00:00"/>
    <x v="0"/>
    <s v="Reforma para la adquisición de equipos de cadena de frío y vacunas contra la Difteria y el Tétanos"/>
    <e v="#N/A"/>
    <e v="#N/A"/>
    <s v="DIRECCION DISTRITAL 09D01 - XIMENA 1-PARROQUIA RURAL PUNA-ESTUARIO DEL RIO GUAYAS - SALUD"/>
    <n v="1198"/>
    <n v="55"/>
    <s v="000"/>
    <s v="005"/>
    <n v="530105"/>
    <s v="0901"/>
    <s v="001"/>
    <s v="0000"/>
    <s v="0000"/>
    <n v="0"/>
    <n v="0"/>
    <n v="0"/>
    <n v="990"/>
    <n v="0"/>
    <n v="990"/>
    <s v="SI"/>
    <m/>
    <m/>
    <m/>
    <e v="#N/A"/>
    <e v="#N/A"/>
    <e v="#N/A"/>
    <e v="#N/A"/>
    <x v="8"/>
    <e v="#N/A"/>
    <e v="#N/A"/>
    <e v="#N/A"/>
  </r>
  <r>
    <x v="475"/>
    <s v="DIRECCION DISTRITAL 24D02 - LA LIBERTAD-SALINAS - SALUD"/>
    <s v="MSP-DNI-2022-0272-M"/>
    <d v="2022-12-07T00:00:00"/>
    <s v="MSP-DF-2022-6382-M"/>
    <d v="2022-12-08T00:00:00"/>
    <x v="0"/>
    <s v="Reforma para la adquisición de equipos de cadena de frío y vacunas contra la Difteria y el Tétanos"/>
    <e v="#N/A"/>
    <e v="#N/A"/>
    <s v="DIRECCION DISTRITAL 24D02 - LA LIBERTAD-SALINAS - SALUD"/>
    <n v="1217"/>
    <n v="55"/>
    <s v="000"/>
    <s v="005"/>
    <n v="530105"/>
    <s v="2403"/>
    <s v="001"/>
    <s v="0000"/>
    <s v="0000"/>
    <n v="0"/>
    <n v="0"/>
    <n v="0"/>
    <n v="320"/>
    <n v="0"/>
    <n v="320"/>
    <s v="SI"/>
    <m/>
    <m/>
    <m/>
    <e v="#N/A"/>
    <e v="#N/A"/>
    <e v="#N/A"/>
    <e v="#N/A"/>
    <x v="8"/>
    <e v="#N/A"/>
    <e v="#N/A"/>
    <e v="#N/A"/>
  </r>
  <r>
    <x v="475"/>
    <s v="DIRECCION DISTRITAL 09D13 - BALZAR-COLIMES-PALESTINA - SALUD"/>
    <s v="MSP-DNI-2022-0272-M"/>
    <d v="2022-12-07T00:00:00"/>
    <s v="MSP-DF-2022-6382-M"/>
    <d v="2022-12-08T00:00:00"/>
    <x v="0"/>
    <s v="Reforma para la adquisición de equipos de cadena de frío y vacunas contra la Difteria y el Tétanos"/>
    <e v="#N/A"/>
    <e v="#N/A"/>
    <s v="DIRECCION DISTRITAL 09D13 - BALZAR-COLIMES-PALESTINA - SALUD"/>
    <n v="1220"/>
    <n v="55"/>
    <s v="000"/>
    <s v="005"/>
    <n v="530813"/>
    <s v="0904"/>
    <s v="001"/>
    <s v="0000"/>
    <s v="0000"/>
    <n v="0"/>
    <n v="0"/>
    <n v="0"/>
    <n v="3615.84"/>
    <n v="0"/>
    <n v="3615.84"/>
    <s v="SI"/>
    <m/>
    <m/>
    <m/>
    <e v="#N/A"/>
    <e v="#N/A"/>
    <e v="#N/A"/>
    <e v="#N/A"/>
    <x v="8"/>
    <e v="#N/A"/>
    <e v="#N/A"/>
    <e v="#N/A"/>
  </r>
  <r>
    <x v="475"/>
    <s v="DIRECCION DISTRITAL 09D19 - DAULE-NOBOL-SANTA LUCIA - SALUD"/>
    <s v="MSP-DNI-2022-0272-M"/>
    <d v="2022-12-07T00:00:00"/>
    <s v="MSP-DF-2022-6382-M"/>
    <d v="2022-12-08T00:00:00"/>
    <x v="0"/>
    <s v="Reforma para la adquisición de equipos de cadena de frío y vacunas contra la Difteria y el Tétanos"/>
    <e v="#N/A"/>
    <e v="#N/A"/>
    <s v="DIRECCION DISTRITAL 09D19 - DAULE-NOBOL-SANTA LUCIA - SALUD"/>
    <n v="1222"/>
    <n v="55"/>
    <s v="000"/>
    <s v="005"/>
    <n v="530303"/>
    <s v="0900"/>
    <s v="001"/>
    <s v="0000"/>
    <s v="0000"/>
    <n v="0"/>
    <n v="0"/>
    <n v="0"/>
    <n v="53.97"/>
    <n v="0"/>
    <n v="53.97"/>
    <s v="SI"/>
    <m/>
    <m/>
    <m/>
    <e v="#N/A"/>
    <e v="#N/A"/>
    <e v="#N/A"/>
    <e v="#N/A"/>
    <x v="8"/>
    <e v="#N/A"/>
    <e v="#N/A"/>
    <e v="#N/A"/>
  </r>
  <r>
    <x v="475"/>
    <s v="DIRECCION DISTRITAL 09D19 - DAULE-NOBOL-SANTA LUCIA - SALUD"/>
    <s v="MSP-DNI-2022-0272-M"/>
    <d v="2022-12-07T00:00:00"/>
    <s v="MSP-DF-2022-6382-M"/>
    <d v="2022-12-08T00:00:00"/>
    <x v="0"/>
    <s v="Reforma para la adquisición de equipos de cadena de frío y vacunas contra la Difteria y el Tétanos"/>
    <e v="#N/A"/>
    <e v="#N/A"/>
    <s v="DIRECCION DISTRITAL 09D19 - DAULE-NOBOL-SANTA LUCIA - SALUD"/>
    <n v="1222"/>
    <n v="55"/>
    <s v="000"/>
    <s v="005"/>
    <n v="530404"/>
    <s v="0906"/>
    <s v="001"/>
    <s v="0000"/>
    <s v="0000"/>
    <n v="0"/>
    <n v="0"/>
    <n v="0"/>
    <n v="1656.7"/>
    <n v="0"/>
    <n v="1656.7"/>
    <s v="SI"/>
    <m/>
    <m/>
    <m/>
    <e v="#N/A"/>
    <e v="#N/A"/>
    <e v="#N/A"/>
    <e v="#N/A"/>
    <x v="8"/>
    <e v="#N/A"/>
    <e v="#N/A"/>
    <e v="#N/A"/>
  </r>
  <r>
    <x v="475"/>
    <s v="DIRECCION DISTRITAL 09D14 - ISIDRO AYORA-LOMAS DE SARGENTILLO-PEDRO CARBO - SALUD"/>
    <s v="MSP-DNI-2022-0272-M"/>
    <d v="2022-12-07T00:00:00"/>
    <s v="MSP-DF-2022-6382-M"/>
    <d v="2022-12-08T00:00:00"/>
    <x v="0"/>
    <s v="Reforma para la adquisición de equipos de cadena de frío y vacunas contra la Difteria y el Tétanos"/>
    <e v="#N/A"/>
    <e v="#N/A"/>
    <s v="DIRECCION DISTRITAL 09D14 - ISIDRO AYORA-LOMAS DE SARGENTILLO-PEDRO CARBO - SALUD"/>
    <n v="1223"/>
    <n v="55"/>
    <s v="000"/>
    <s v="005"/>
    <n v="530303"/>
    <s v="0914"/>
    <s v="001"/>
    <s v="0000"/>
    <s v="0000"/>
    <n v="0"/>
    <n v="0"/>
    <n v="0"/>
    <n v="595"/>
    <n v="0"/>
    <n v="595"/>
    <s v="SI"/>
    <m/>
    <m/>
    <m/>
    <e v="#N/A"/>
    <e v="#N/A"/>
    <e v="#N/A"/>
    <e v="#N/A"/>
    <x v="8"/>
    <e v="#N/A"/>
    <e v="#N/A"/>
    <e v="#N/A"/>
  </r>
  <r>
    <x v="475"/>
    <s v="DIRECCION DISTRITAL 09D14 - ISIDRO AYORA-LOMAS DE SARGENTILLO-PEDRO CARBO - SALUD"/>
    <s v="MSP-DNI-2022-0272-M"/>
    <d v="2022-12-07T00:00:00"/>
    <s v="MSP-DF-2022-6382-M"/>
    <d v="2022-12-08T00:00:00"/>
    <x v="0"/>
    <s v="Reforma para la adquisición de equipos de cadena de frío y vacunas contra la Difteria y el Tétanos"/>
    <e v="#N/A"/>
    <e v="#N/A"/>
    <s v="DIRECCION DISTRITAL 09D14 - ISIDRO AYORA-LOMAS DE SARGENTILLO-PEDRO CARBO - SALUD"/>
    <n v="1223"/>
    <n v="55"/>
    <s v="000"/>
    <s v="005"/>
    <n v="530105"/>
    <s v="0914"/>
    <s v="001"/>
    <s v="0000"/>
    <s v="0000"/>
    <n v="0"/>
    <n v="0"/>
    <n v="0"/>
    <n v="233"/>
    <n v="0"/>
    <n v="233"/>
    <s v="SI"/>
    <m/>
    <m/>
    <m/>
    <e v="#N/A"/>
    <e v="#N/A"/>
    <e v="#N/A"/>
    <e v="#N/A"/>
    <x v="8"/>
    <e v="#N/A"/>
    <e v="#N/A"/>
    <e v="#N/A"/>
  </r>
  <r>
    <x v="475"/>
    <s v="DIRECCION DISTRITAL 09D14 - ISIDRO AYORA-LOMAS DE SARGENTILLO-PEDRO CARBO - SALUD"/>
    <s v="MSP-DNI-2022-0272-M"/>
    <d v="2022-12-07T00:00:00"/>
    <s v="MSP-DF-2022-6382-M"/>
    <d v="2022-12-08T00:00:00"/>
    <x v="0"/>
    <s v="Reforma para la adquisición de equipos de cadena de frío y vacunas contra la Difteria y el Tétanos"/>
    <e v="#N/A"/>
    <e v="#N/A"/>
    <s v="DIRECCION DISTRITAL 09D14 - ISIDRO AYORA-LOMAS DE SARGENTILLO-PEDRO CARBO - SALUD"/>
    <n v="1223"/>
    <n v="55"/>
    <s v="000"/>
    <s v="005"/>
    <n v="530403"/>
    <s v="0914"/>
    <s v="001"/>
    <s v="0000"/>
    <s v="0000"/>
    <n v="0"/>
    <n v="0"/>
    <n v="0"/>
    <n v="14202"/>
    <n v="0"/>
    <n v="14202"/>
    <s v="SI"/>
    <m/>
    <m/>
    <m/>
    <e v="#N/A"/>
    <e v="#N/A"/>
    <e v="#N/A"/>
    <e v="#N/A"/>
    <x v="8"/>
    <e v="#N/A"/>
    <e v="#N/A"/>
    <e v="#N/A"/>
  </r>
  <r>
    <x v="475"/>
    <s v="DIRECCION DISTRITAL 09D20 - SALITRE - SALUD"/>
    <s v="MSP-DNI-2022-0272-M"/>
    <d v="2022-12-07T00:00:00"/>
    <s v="MSP-DF-2022-6382-M"/>
    <d v="2022-12-08T00:00:00"/>
    <x v="0"/>
    <s v="Reforma para la adquisición de equipos de cadena de frío y vacunas contra la Difteria y el Tétanos"/>
    <e v="#N/A"/>
    <e v="#N/A"/>
    <s v="DIRECCION DISTRITAL 09D20 - SALITRE - SALUD"/>
    <n v="1224"/>
    <n v="55"/>
    <s v="000"/>
    <s v="005"/>
    <n v="530404"/>
    <s v="0919"/>
    <s v="001"/>
    <s v="0000"/>
    <s v="0000"/>
    <n v="0"/>
    <n v="0"/>
    <n v="0"/>
    <n v="755.14"/>
    <n v="0"/>
    <n v="755.14"/>
    <s v="SI"/>
    <m/>
    <m/>
    <m/>
    <e v="#N/A"/>
    <e v="#N/A"/>
    <e v="#N/A"/>
    <e v="#N/A"/>
    <x v="8"/>
    <e v="#N/A"/>
    <e v="#N/A"/>
    <e v="#N/A"/>
  </r>
  <r>
    <x v="475"/>
    <s v="DIRECCION DISTRITAL 09D20 - SALITRE - SALUD"/>
    <s v="MSP-DNI-2022-0272-M"/>
    <d v="2022-12-07T00:00:00"/>
    <s v="MSP-DF-2022-6382-M"/>
    <d v="2022-12-08T00:00:00"/>
    <x v="0"/>
    <s v="Reforma para la adquisición de equipos de cadena de frío y vacunas contra la Difteria y el Tétanos"/>
    <e v="#N/A"/>
    <e v="#N/A"/>
    <s v="DIRECCION DISTRITAL 09D20 - SALITRE - SALUD"/>
    <n v="1224"/>
    <n v="55"/>
    <s v="000"/>
    <s v="005"/>
    <n v="530813"/>
    <s v="0919"/>
    <s v="001"/>
    <s v="0000"/>
    <s v="0000"/>
    <n v="0"/>
    <n v="0"/>
    <n v="0"/>
    <n v="35609.47"/>
    <n v="0"/>
    <n v="35609.47"/>
    <s v="SI"/>
    <m/>
    <m/>
    <m/>
    <e v="#N/A"/>
    <e v="#N/A"/>
    <e v="#N/A"/>
    <e v="#N/A"/>
    <x v="8"/>
    <e v="#N/A"/>
    <e v="#N/A"/>
    <e v="#N/A"/>
  </r>
  <r>
    <x v="475"/>
    <s v="DIRECCION DISTRITAL 09D21 - SAN JACINTO DE YAGUACHI - SALUD"/>
    <s v="MSP-DNI-2022-0272-M"/>
    <d v="2022-12-07T00:00:00"/>
    <s v="MSP-DF-2022-6382-M"/>
    <d v="2022-12-08T00:00:00"/>
    <x v="0"/>
    <s v="Reforma para la adquisición de equipos de cadena de frío y vacunas contra la Difteria y el Tétanos"/>
    <e v="#N/A"/>
    <e v="#N/A"/>
    <s v="DIRECCION DISTRITAL 09D21 - SAN JACINTO DE YAGUACHI - SALUD"/>
    <n v="1225"/>
    <n v="55"/>
    <s v="000"/>
    <s v="005"/>
    <n v="530404"/>
    <s v="0920"/>
    <s v="001"/>
    <s v="0000"/>
    <s v="0000"/>
    <n v="0"/>
    <n v="0"/>
    <n v="0"/>
    <n v="320"/>
    <n v="0"/>
    <n v="320"/>
    <s v="SI"/>
    <m/>
    <m/>
    <m/>
    <e v="#N/A"/>
    <e v="#N/A"/>
    <e v="#N/A"/>
    <e v="#N/A"/>
    <x v="8"/>
    <e v="#N/A"/>
    <e v="#N/A"/>
    <e v="#N/A"/>
  </r>
  <r>
    <x v="475"/>
    <s v="DIRECCION DISTRITAL 09D24 - DURAN - SALUD"/>
    <s v="MSP-DNI-2022-0272-M"/>
    <d v="2022-12-07T00:00:00"/>
    <s v="MSP-DF-2022-6382-M"/>
    <d v="2022-12-08T00:00:00"/>
    <x v="0"/>
    <s v="Reforma para la adquisición de equipos de cadena de frío y vacunas contra la Difteria y el Tétanos"/>
    <e v="#N/A"/>
    <e v="#N/A"/>
    <s v="DIRECCION DISTRITAL 09D24 - DURAN - SALUD"/>
    <n v="1232"/>
    <n v="55"/>
    <s v="000"/>
    <s v="005"/>
    <n v="530105"/>
    <s v="0907"/>
    <s v="001"/>
    <s v="0000"/>
    <s v="0000"/>
    <n v="0"/>
    <n v="0"/>
    <n v="0"/>
    <n v="4.76"/>
    <n v="0"/>
    <n v="4.76"/>
    <s v="SI"/>
    <m/>
    <m/>
    <m/>
    <e v="#N/A"/>
    <e v="#N/A"/>
    <e v="#N/A"/>
    <e v="#N/A"/>
    <x v="8"/>
    <e v="#N/A"/>
    <e v="#N/A"/>
    <e v="#N/A"/>
  </r>
  <r>
    <x v="475"/>
    <s v="DIRECCION DISTRITAL 09D24 - DURAN - SALUD"/>
    <s v="MSP-DNI-2022-0272-M"/>
    <d v="2022-12-07T00:00:00"/>
    <s v="MSP-DF-2022-6382-M"/>
    <d v="2022-12-08T00:00:00"/>
    <x v="0"/>
    <s v="Reforma para la adquisición de equipos de cadena de frío y vacunas contra la Difteria y el Tétanos"/>
    <e v="#N/A"/>
    <e v="#N/A"/>
    <s v="DIRECCION DISTRITAL 09D24 - DURAN - SALUD"/>
    <n v="1232"/>
    <n v="55"/>
    <s v="000"/>
    <s v="005"/>
    <n v="530303"/>
    <s v="0907"/>
    <s v="001"/>
    <s v="0000"/>
    <s v="0000"/>
    <n v="0"/>
    <n v="0"/>
    <n v="0"/>
    <n v="0.01"/>
    <n v="0"/>
    <n v="0.01"/>
    <s v="SI"/>
    <m/>
    <m/>
    <m/>
    <e v="#N/A"/>
    <e v="#N/A"/>
    <e v="#N/A"/>
    <e v="#N/A"/>
    <x v="8"/>
    <e v="#N/A"/>
    <e v="#N/A"/>
    <e v="#N/A"/>
  </r>
  <r>
    <x v="475"/>
    <s v="DIRECCION DISTRITAL 24D01 - SANTA ELENA - SALUD"/>
    <s v="MSP-DNI-2022-0272-M"/>
    <d v="2022-12-07T00:00:00"/>
    <s v="MSP-DF-2022-6382-M"/>
    <d v="2022-12-08T00:00:00"/>
    <x v="0"/>
    <s v="Reforma para la adquisición de equipos de cadena de frío y vacunas contra la Difteria y el Tétanos"/>
    <e v="#N/A"/>
    <e v="#N/A"/>
    <s v="DIRECCION DISTRITAL 24D01 - SANTA ELENA - SALUD"/>
    <n v="1235"/>
    <n v="55"/>
    <s v="000"/>
    <s v="005"/>
    <n v="530105"/>
    <n v="2401"/>
    <s v="001"/>
    <s v="0000"/>
    <s v="0000"/>
    <n v="0"/>
    <n v="0"/>
    <n v="0"/>
    <n v="138.88999999999999"/>
    <n v="0"/>
    <n v="138.88999999999999"/>
    <s v="SI"/>
    <m/>
    <m/>
    <m/>
    <e v="#N/A"/>
    <e v="#N/A"/>
    <e v="#N/A"/>
    <e v="#N/A"/>
    <x v="8"/>
    <e v="#N/A"/>
    <e v="#N/A"/>
    <e v="#N/A"/>
  </r>
  <r>
    <x v="475"/>
    <s v="DIRECCION DISTRITAL 10D03 - COTACACHI - SALUD"/>
    <s v="MSP-DNI-2022-0272-M"/>
    <d v="2022-12-07T00:00:00"/>
    <s v="MSP-DF-2022-6382-M"/>
    <d v="2022-12-08T00:00:00"/>
    <x v="0"/>
    <s v="Reforma para la adquisición de equipos de cadena de frío y vacunas contra la Difteria y el Tétanos"/>
    <e v="#N/A"/>
    <e v="#N/A"/>
    <s v="DIRECCION DISTRITAL 10D03 - COTACACHI - SALUD"/>
    <n v="1255"/>
    <n v="55"/>
    <s v="000"/>
    <s v="006"/>
    <n v="530803"/>
    <n v="1003"/>
    <s v="001"/>
    <s v="0000"/>
    <s v="0000"/>
    <n v="0"/>
    <n v="0"/>
    <n v="0"/>
    <n v="5782.46"/>
    <n v="0"/>
    <n v="5782.46"/>
    <s v="SI"/>
    <m/>
    <m/>
    <m/>
    <e v="#N/A"/>
    <e v="#N/A"/>
    <e v="#N/A"/>
    <e v="#N/A"/>
    <x v="8"/>
    <e v="#N/A"/>
    <e v="#N/A"/>
    <e v="#N/A"/>
  </r>
  <r>
    <x v="475"/>
    <s v="DIRECCION DISTRITAL 10D03 - COTACACHI - SALUD"/>
    <s v="MSP-DNI-2022-0272-M"/>
    <d v="2022-12-07T00:00:00"/>
    <s v="MSP-DF-2022-6382-M"/>
    <d v="2022-12-08T00:00:00"/>
    <x v="0"/>
    <s v="Reforma para la adquisición de equipos de cadena de frío y vacunas contra la Difteria y el Tétanos"/>
    <e v="#N/A"/>
    <e v="#N/A"/>
    <s v="DIRECCION DISTRITAL 10D03 - COTACACHI - SALUD"/>
    <n v="1255"/>
    <n v="55"/>
    <s v="000"/>
    <s v="005"/>
    <n v="530604"/>
    <n v="1003"/>
    <s v="001"/>
    <s v="0000"/>
    <s v="0000"/>
    <n v="0"/>
    <n v="0"/>
    <n v="0"/>
    <n v="320"/>
    <n v="0"/>
    <n v="320"/>
    <s v="SI"/>
    <m/>
    <m/>
    <m/>
    <e v="#N/A"/>
    <e v="#N/A"/>
    <e v="#N/A"/>
    <e v="#N/A"/>
    <x v="8"/>
    <e v="#N/A"/>
    <e v="#N/A"/>
    <e v="#N/A"/>
  </r>
  <r>
    <x v="475"/>
    <s v="DIRECCION DISTRITAL 10D03 - COTACACHI - SALUD"/>
    <s v="MSP-DNI-2022-0272-M"/>
    <d v="2022-12-07T00:00:00"/>
    <s v="MSP-DF-2022-6382-M"/>
    <d v="2022-12-08T00:00:00"/>
    <x v="0"/>
    <s v="Reforma para la adquisición de equipos de cadena de frío y vacunas contra la Difteria y el Tétanos"/>
    <e v="#N/A"/>
    <e v="#N/A"/>
    <s v="DIRECCION DISTRITAL 10D03 - COTACACHI - SALUD"/>
    <n v="1255"/>
    <n v="55"/>
    <s v="000"/>
    <s v="005"/>
    <n v="530105"/>
    <n v="1003"/>
    <s v="001"/>
    <s v="0000"/>
    <s v="0000"/>
    <n v="0"/>
    <n v="0"/>
    <n v="0"/>
    <n v="320"/>
    <n v="0"/>
    <n v="320"/>
    <s v="SI"/>
    <m/>
    <m/>
    <m/>
    <e v="#N/A"/>
    <e v="#N/A"/>
    <e v="#N/A"/>
    <e v="#N/A"/>
    <x v="8"/>
    <e v="#N/A"/>
    <e v="#N/A"/>
    <e v="#N/A"/>
  </r>
  <r>
    <x v="475"/>
    <s v="DIRECCION DISTRITAL 10D02 - ANTONIO ANTE-OTAVALO - SALUD"/>
    <s v="MSP-DNI-2022-0272-M"/>
    <d v="2022-12-07T00:00:00"/>
    <s v="MSP-DF-2022-6382-M"/>
    <d v="2022-12-08T00:00:00"/>
    <x v="0"/>
    <s v="Reforma para la adquisición de equipos de cadena de frío y vacunas contra la Difteria y el Tétanos"/>
    <e v="#N/A"/>
    <e v="#N/A"/>
    <s v="DIRECCION DISTRITAL 10D02 - ANTONIO ANTE-OTAVALO - SALUD"/>
    <n v="1257"/>
    <n v="55"/>
    <s v="000"/>
    <s v="005"/>
    <n v="530303"/>
    <n v="1004"/>
    <s v="001"/>
    <s v="0000"/>
    <s v="0000"/>
    <n v="0"/>
    <n v="0"/>
    <n v="0"/>
    <n v="320"/>
    <n v="0"/>
    <n v="320"/>
    <s v="SI"/>
    <m/>
    <m/>
    <m/>
    <e v="#N/A"/>
    <e v="#N/A"/>
    <e v="#N/A"/>
    <e v="#N/A"/>
    <x v="8"/>
    <e v="#N/A"/>
    <e v="#N/A"/>
    <e v="#N/A"/>
  </r>
  <r>
    <x v="475"/>
    <s v="DIRECCION DISTRITAL 11D06 - CALVAS-GONZANAMA-QUILANGA - SALUD"/>
    <s v="MSP-DNI-2022-0272-M"/>
    <d v="2022-12-07T00:00:00"/>
    <s v="MSP-DF-2022-6382-M"/>
    <d v="2022-12-08T00:00:00"/>
    <x v="0"/>
    <s v="Reforma para la adquisición de equipos de cadena de frío y vacunas contra la Difteria y el Tétanos"/>
    <e v="#N/A"/>
    <e v="#N/A"/>
    <s v="DIRECCION DISTRITAL 11D06 - CALVAS-GONZANAMA-QUILANGA - SALUD"/>
    <n v="1275"/>
    <n v="55"/>
    <s v="000"/>
    <s v="005"/>
    <n v="530303"/>
    <n v="1102"/>
    <s v="001"/>
    <s v="0000"/>
    <s v="0000"/>
    <n v="0"/>
    <n v="0"/>
    <n v="0"/>
    <n v="336.63"/>
    <n v="0"/>
    <n v="336.63"/>
    <s v="SI"/>
    <m/>
    <m/>
    <m/>
    <e v="#N/A"/>
    <e v="#N/A"/>
    <e v="#N/A"/>
    <e v="#N/A"/>
    <x v="8"/>
    <e v="#N/A"/>
    <e v="#N/A"/>
    <e v="#N/A"/>
  </r>
  <r>
    <x v="475"/>
    <s v="DIRECCION DISTRITAL 11D05 - ESPINDOLA - SALUD"/>
    <s v="MSP-DNI-2022-0272-M"/>
    <d v="2022-12-07T00:00:00"/>
    <s v="MSP-DF-2022-6382-M"/>
    <d v="2022-12-08T00:00:00"/>
    <x v="0"/>
    <s v="Reforma para la adquisición de equipos de cadena de frío y vacunas contra la Difteria y el Tétanos"/>
    <e v="#N/A"/>
    <e v="#N/A"/>
    <s v="DIRECCION DISTRITAL 11D05 - ESPINDOLA - SALUD"/>
    <n v="1276"/>
    <n v="55"/>
    <s v="000"/>
    <s v="005"/>
    <n v="530303"/>
    <n v="1106"/>
    <s v="001"/>
    <s v="0000"/>
    <s v="0000"/>
    <n v="0"/>
    <n v="0"/>
    <n v="0"/>
    <n v="320"/>
    <n v="0"/>
    <n v="320"/>
    <s v="SI"/>
    <m/>
    <m/>
    <m/>
    <e v="#N/A"/>
    <e v="#N/A"/>
    <e v="#N/A"/>
    <e v="#N/A"/>
    <x v="8"/>
    <e v="#N/A"/>
    <e v="#N/A"/>
    <e v="#N/A"/>
  </r>
  <r>
    <x v="475"/>
    <s v="DIRECCION DISTRITAL 11D03 - PALTAS - SALUD"/>
    <s v="MSP-DNI-2022-0272-M"/>
    <d v="2022-12-07T00:00:00"/>
    <s v="MSP-DF-2022-6382-M"/>
    <d v="2022-12-08T00:00:00"/>
    <x v="0"/>
    <s v="Reforma para la adquisición de equipos de cadena de frío y vacunas contra la Difteria y el Tétanos"/>
    <e v="#N/A"/>
    <e v="#N/A"/>
    <s v="DIRECCION DISTRITAL 11D03 - PALTAS - SALUD"/>
    <n v="1278"/>
    <n v="55"/>
    <s v="000"/>
    <s v="005"/>
    <n v="530105"/>
    <n v="1109"/>
    <s v="001"/>
    <s v="0000"/>
    <s v="0000"/>
    <n v="0"/>
    <n v="0"/>
    <n v="0"/>
    <n v="320"/>
    <n v="0"/>
    <n v="320"/>
    <s v="SI"/>
    <m/>
    <m/>
    <m/>
    <e v="#N/A"/>
    <e v="#N/A"/>
    <e v="#N/A"/>
    <e v="#N/A"/>
    <x v="8"/>
    <e v="#N/A"/>
    <e v="#N/A"/>
    <e v="#N/A"/>
  </r>
  <r>
    <x v="475"/>
    <s v="DIRECCION DISTRITAL 11D03 - PALTAS - SALUD"/>
    <s v="MSP-DNI-2022-0272-M"/>
    <d v="2022-12-07T00:00:00"/>
    <s v="MSP-DF-2022-6382-M"/>
    <d v="2022-12-08T00:00:00"/>
    <x v="0"/>
    <s v="Reforma para la adquisición de equipos de cadena de frío y vacunas contra la Difteria y el Tétanos"/>
    <e v="#N/A"/>
    <e v="#N/A"/>
    <s v="DIRECCION DISTRITAL 11D03 - PALTAS - SALUD"/>
    <n v="1278"/>
    <n v="55"/>
    <s v="000"/>
    <s v="005"/>
    <n v="530303"/>
    <n v="1109"/>
    <s v="001"/>
    <s v="0000"/>
    <s v="0000"/>
    <n v="0"/>
    <n v="0"/>
    <n v="0"/>
    <n v="209.67"/>
    <n v="0"/>
    <n v="209.67"/>
    <s v="SI"/>
    <m/>
    <m/>
    <m/>
    <e v="#N/A"/>
    <e v="#N/A"/>
    <e v="#N/A"/>
    <e v="#N/A"/>
    <x v="8"/>
    <e v="#N/A"/>
    <e v="#N/A"/>
    <e v="#N/A"/>
  </r>
  <r>
    <x v="475"/>
    <s v="DIRECCION DISTRITAL 11D04 - CELICA-PINDAL-PUYANGO - SALUD"/>
    <s v="MSP-DNI-2022-0272-M"/>
    <d v="2022-12-07T00:00:00"/>
    <s v="MSP-DF-2022-6382-M"/>
    <d v="2022-12-08T00:00:00"/>
    <x v="0"/>
    <s v="Reforma para la adquisición de equipos de cadena de frío y vacunas contra la Difteria y el Tétanos"/>
    <e v="#N/A"/>
    <e v="#N/A"/>
    <s v="DIRECCION DISTRITAL 11D04 - CELICA-PINDAL-PUYANGO - SALUD"/>
    <n v="1279"/>
    <n v="55"/>
    <s v="000"/>
    <s v="005"/>
    <n v="530303"/>
    <n v="1110"/>
    <s v="001"/>
    <s v="0000"/>
    <s v="0000"/>
    <n v="0"/>
    <n v="0"/>
    <n v="0"/>
    <n v="454.51"/>
    <n v="0"/>
    <n v="454.51"/>
    <s v="SI"/>
    <m/>
    <m/>
    <m/>
    <e v="#N/A"/>
    <e v="#N/A"/>
    <e v="#N/A"/>
    <e v="#N/A"/>
    <x v="8"/>
    <e v="#N/A"/>
    <e v="#N/A"/>
    <e v="#N/A"/>
  </r>
  <r>
    <x v="475"/>
    <s v="DIRECCION DISTRITAL 11D04 - CELICA-PINDAL-PUYANGO - SALUD"/>
    <s v="MSP-DNI-2022-0272-M"/>
    <d v="2022-12-07T00:00:00"/>
    <s v="MSP-DF-2022-6382-M"/>
    <d v="2022-12-08T00:00:00"/>
    <x v="0"/>
    <s v="Reforma para la adquisición de equipos de cadena de frío y vacunas contra la Difteria y el Tétanos"/>
    <e v="#N/A"/>
    <e v="#N/A"/>
    <s v="DIRECCION DISTRITAL 11D04 - CELICA-PINDAL-PUYANGO - SALUD"/>
    <n v="1279"/>
    <n v="55"/>
    <s v="000"/>
    <s v="005"/>
    <n v="530813"/>
    <n v="1110"/>
    <s v="001"/>
    <s v="0000"/>
    <s v="0000"/>
    <n v="0"/>
    <n v="0"/>
    <n v="0"/>
    <n v="320"/>
    <n v="0"/>
    <n v="320"/>
    <s v="SI"/>
    <m/>
    <m/>
    <m/>
    <e v="#N/A"/>
    <e v="#N/A"/>
    <e v="#N/A"/>
    <e v="#N/A"/>
    <x v="8"/>
    <e v="#N/A"/>
    <e v="#N/A"/>
    <e v="#N/A"/>
  </r>
  <r>
    <x v="475"/>
    <s v="DIRECCION DISTRITAL 11D04 - CELICA-PINDAL-PUYANGO - SALUD"/>
    <s v="MSP-DNI-2022-0272-M"/>
    <d v="2022-12-07T00:00:00"/>
    <s v="MSP-DF-2022-6382-M"/>
    <d v="2022-12-08T00:00:00"/>
    <x v="0"/>
    <s v="Reforma para la adquisición de equipos de cadena de frío y vacunas contra la Difteria y el Tétanos"/>
    <e v="#N/A"/>
    <e v="#N/A"/>
    <s v="DIRECCION DISTRITAL 11D04 - CELICA-PINDAL-PUYANGO - SALUD"/>
    <n v="1279"/>
    <n v="55"/>
    <s v="000"/>
    <s v="005"/>
    <n v="530404"/>
    <n v="1110"/>
    <s v="001"/>
    <s v="0000"/>
    <s v="0000"/>
    <n v="0"/>
    <n v="0"/>
    <n v="0"/>
    <n v="320"/>
    <n v="0"/>
    <n v="320"/>
    <s v="SI"/>
    <m/>
    <m/>
    <m/>
    <e v="#N/A"/>
    <e v="#N/A"/>
    <e v="#N/A"/>
    <e v="#N/A"/>
    <x v="8"/>
    <e v="#N/A"/>
    <e v="#N/A"/>
    <e v="#N/A"/>
  </r>
  <r>
    <x v="475"/>
    <s v="DIRECCION DISTRITAL 11D08 - SARAGURO - SALUD"/>
    <s v="MSP-DNI-2022-0272-M"/>
    <d v="2022-12-07T00:00:00"/>
    <s v="MSP-DF-2022-6382-M"/>
    <d v="2022-12-08T00:00:00"/>
    <x v="0"/>
    <s v="Reforma para la adquisición de equipos de cadena de frío y vacunas contra la Difteria y el Tétanos"/>
    <e v="#N/A"/>
    <e v="#N/A"/>
    <s v="DIRECCION DISTRITAL 11D08 - SARAGURO - SALUD"/>
    <n v="1280"/>
    <n v="55"/>
    <s v="000"/>
    <s v="005"/>
    <n v="530303"/>
    <n v="1111"/>
    <s v="001"/>
    <s v="0000"/>
    <s v="0000"/>
    <n v="0"/>
    <n v="0"/>
    <n v="0"/>
    <n v="0.93"/>
    <n v="0"/>
    <n v="0.93"/>
    <s v="SI"/>
    <m/>
    <m/>
    <m/>
    <e v="#N/A"/>
    <e v="#N/A"/>
    <e v="#N/A"/>
    <e v="#N/A"/>
    <x v="8"/>
    <e v="#N/A"/>
    <e v="#N/A"/>
    <e v="#N/A"/>
  </r>
  <r>
    <x v="475"/>
    <s v="DIRECCION DISTRITAL 11D09 - ZAPOTILLO - SALUD"/>
    <s v="MSP-DNI-2022-0272-M"/>
    <d v="2022-12-07T00:00:00"/>
    <s v="MSP-DF-2022-6382-M"/>
    <d v="2022-12-08T00:00:00"/>
    <x v="0"/>
    <s v="Reforma para la adquisición de equipos de cadena de frío y vacunas contra la Difteria y el Tétanos"/>
    <e v="#N/A"/>
    <e v="#N/A"/>
    <s v="DIRECCION DISTRITAL 11D09 - ZAPOTILLO - SALUD"/>
    <n v="1283"/>
    <n v="55"/>
    <s v="000"/>
    <s v="005"/>
    <n v="530303"/>
    <n v="1113"/>
    <s v="001"/>
    <s v="0000"/>
    <s v="0000"/>
    <n v="0"/>
    <n v="0"/>
    <n v="0"/>
    <n v="730"/>
    <n v="0"/>
    <n v="730"/>
    <s v="SI"/>
    <m/>
    <m/>
    <m/>
    <e v="#N/A"/>
    <e v="#N/A"/>
    <e v="#N/A"/>
    <e v="#N/A"/>
    <x v="8"/>
    <e v="#N/A"/>
    <e v="#N/A"/>
    <e v="#N/A"/>
  </r>
  <r>
    <x v="475"/>
    <s v="DIRECCION DISTRITAL 12D02 - PUEBLO VIEJO-URDANETA - SALUD"/>
    <s v="MSP-DNI-2022-0272-M"/>
    <d v="2022-12-07T00:00:00"/>
    <s v="MSP-DF-2022-6382-M"/>
    <d v="2022-12-08T00:00:00"/>
    <x v="0"/>
    <s v="Reforma para la adquisición de equipos de cadena de frío y vacunas contra la Difteria y el Tétanos"/>
    <e v="#N/A"/>
    <e v="#N/A"/>
    <s v="DIRECCION DISTRITAL 12D02 - PUEBLO VIEJO-URDANETA - SALUD"/>
    <n v="1304"/>
    <n v="55"/>
    <s v="000"/>
    <s v="005"/>
    <n v="530105"/>
    <n v="1206"/>
    <s v="001"/>
    <s v="0000"/>
    <s v="0000"/>
    <n v="0"/>
    <n v="0"/>
    <n v="0"/>
    <n v="374.06"/>
    <n v="0"/>
    <n v="374.06"/>
    <s v="SI"/>
    <m/>
    <m/>
    <m/>
    <e v="#N/A"/>
    <e v="#N/A"/>
    <e v="#N/A"/>
    <e v="#N/A"/>
    <x v="8"/>
    <e v="#N/A"/>
    <e v="#N/A"/>
    <e v="#N/A"/>
  </r>
  <r>
    <x v="475"/>
    <s v="DIRECCION DISTRITAL 12D02 - PUEBLO VIEJO-URDANETA - SALUD"/>
    <s v="MSP-DNI-2022-0272-M"/>
    <d v="2022-12-07T00:00:00"/>
    <s v="MSP-DF-2022-6382-M"/>
    <d v="2022-12-08T00:00:00"/>
    <x v="0"/>
    <s v="Reforma para la adquisición de equipos de cadena de frío y vacunas contra la Difteria y el Tétanos"/>
    <e v="#N/A"/>
    <e v="#N/A"/>
    <s v="DIRECCION DISTRITAL 12D02 - PUEBLO VIEJO-URDANETA - SALUD"/>
    <n v="1304"/>
    <n v="55"/>
    <s v="000"/>
    <s v="005"/>
    <n v="530404"/>
    <n v="1206"/>
    <s v="001"/>
    <s v="0000"/>
    <s v="0000"/>
    <n v="0"/>
    <n v="0"/>
    <n v="0"/>
    <n v="320"/>
    <n v="0"/>
    <n v="320"/>
    <s v="SI"/>
    <m/>
    <m/>
    <m/>
    <e v="#N/A"/>
    <e v="#N/A"/>
    <e v="#N/A"/>
    <e v="#N/A"/>
    <x v="8"/>
    <e v="#N/A"/>
    <e v="#N/A"/>
    <e v="#N/A"/>
  </r>
  <r>
    <x v="475"/>
    <s v="DIRECCION DISTRITAL 12D02 - PUEBLO VIEJO-URDANETA - SALUD"/>
    <s v="MSP-DNI-2022-0272-M"/>
    <d v="2022-12-07T00:00:00"/>
    <s v="MSP-DF-2022-6382-M"/>
    <d v="2022-12-08T00:00:00"/>
    <x v="0"/>
    <s v="Reforma para la adquisición de equipos de cadena de frío y vacunas contra la Difteria y el Tétanos"/>
    <e v="#N/A"/>
    <e v="#N/A"/>
    <s v="DIRECCION DISTRITAL 12D02 - PUEBLO VIEJO-URDANETA - SALUD"/>
    <n v="1304"/>
    <n v="55"/>
    <s v="000"/>
    <s v="005"/>
    <n v="530813"/>
    <n v="1206"/>
    <s v="001"/>
    <s v="0000"/>
    <s v="0000"/>
    <n v="0"/>
    <n v="0"/>
    <n v="0"/>
    <n v="29.1"/>
    <n v="0"/>
    <n v="29.1"/>
    <s v="SI"/>
    <m/>
    <m/>
    <m/>
    <e v="#N/A"/>
    <e v="#N/A"/>
    <e v="#N/A"/>
    <e v="#N/A"/>
    <x v="8"/>
    <e v="#N/A"/>
    <e v="#N/A"/>
    <e v="#N/A"/>
  </r>
  <r>
    <x v="475"/>
    <s v="DIRECCION DISTRITAL 13D02 - JARAMIJO-MANTA MONTECRISTI - SALUD"/>
    <s v="MSP-DNI-2022-0272-M"/>
    <d v="2022-12-07T00:00:00"/>
    <s v="MSP-DF-2022-6382-M"/>
    <d v="2022-12-08T00:00:00"/>
    <x v="0"/>
    <s v="Reforma para la adquisición de equipos de cadena de frío y vacunas contra la Difteria y el Tétanos"/>
    <e v="#N/A"/>
    <e v="#N/A"/>
    <s v="DIRECCION DISTRITAL 13D02 - JARAMIJO-MANTA MONTECRISTI - SALUD"/>
    <n v="1336"/>
    <n v="55"/>
    <s v="000"/>
    <s v="005"/>
    <n v="530303"/>
    <n v="1308"/>
    <s v="001"/>
    <s v="0000"/>
    <s v="0000"/>
    <n v="0"/>
    <n v="0"/>
    <n v="0"/>
    <n v="640"/>
    <n v="0"/>
    <n v="640"/>
    <s v="SI"/>
    <m/>
    <m/>
    <m/>
    <e v="#N/A"/>
    <e v="#N/A"/>
    <e v="#N/A"/>
    <e v="#N/A"/>
    <x v="8"/>
    <e v="#N/A"/>
    <e v="#N/A"/>
    <e v="#N/A"/>
  </r>
  <r>
    <x v="475"/>
    <s v="DIRECCION DISTRITAL 13D07 - CHONE-FLAVIO ALFARO - SALUD"/>
    <s v="MSP-DNI-2022-0272-M"/>
    <d v="2022-12-07T00:00:00"/>
    <s v="MSP-DF-2022-6382-M"/>
    <d v="2022-12-08T00:00:00"/>
    <x v="0"/>
    <s v="Reforma para la adquisición de equipos de cadena de frío y vacunas contra la Difteria y el Tétanos"/>
    <e v="#N/A"/>
    <e v="#N/A"/>
    <s v="DIRECCION DISTRITAL 13D07 - CHONE-FLAVIO ALFARO - SALUD"/>
    <n v="1337"/>
    <n v="55"/>
    <s v="000"/>
    <s v="005"/>
    <n v="530105"/>
    <n v="1303"/>
    <s v="001"/>
    <s v="0000"/>
    <s v="0000"/>
    <n v="0"/>
    <n v="0"/>
    <n v="0"/>
    <n v="8016"/>
    <n v="0"/>
    <n v="8016"/>
    <s v="SI"/>
    <m/>
    <m/>
    <m/>
    <e v="#N/A"/>
    <e v="#N/A"/>
    <e v="#N/A"/>
    <e v="#N/A"/>
    <x v="8"/>
    <e v="#N/A"/>
    <e v="#N/A"/>
    <e v="#N/A"/>
  </r>
  <r>
    <x v="475"/>
    <s v="DIRECCION DISTRITAL 13D07 - CHONE-FLAVIO ALFARO - SALUD"/>
    <s v="MSP-DNI-2022-0272-M"/>
    <d v="2022-12-07T00:00:00"/>
    <s v="MSP-DF-2022-6382-M"/>
    <d v="2022-12-08T00:00:00"/>
    <x v="0"/>
    <s v="Reforma para la adquisición de equipos de cadena de frío y vacunas contra la Difteria y el Tétanos"/>
    <e v="#N/A"/>
    <e v="#N/A"/>
    <s v="DIRECCION DISTRITAL 13D07 - CHONE-FLAVIO ALFARO - SALUD"/>
    <n v="1337"/>
    <n v="55"/>
    <s v="000"/>
    <s v="005"/>
    <n v="530303"/>
    <n v="1303"/>
    <s v="001"/>
    <s v="0000"/>
    <s v="0000"/>
    <n v="0"/>
    <n v="0"/>
    <n v="0"/>
    <n v="320"/>
    <n v="0"/>
    <n v="320"/>
    <s v="SI"/>
    <m/>
    <m/>
    <m/>
    <e v="#N/A"/>
    <e v="#N/A"/>
    <e v="#N/A"/>
    <e v="#N/A"/>
    <x v="8"/>
    <e v="#N/A"/>
    <e v="#N/A"/>
    <e v="#N/A"/>
  </r>
  <r>
    <x v="475"/>
    <s v="DIRECCION DISTRITAL 13D07 - CHONE-FLAVIO ALFARO - SALUD"/>
    <s v="MSP-DNI-2022-0272-M"/>
    <d v="2022-12-07T00:00:00"/>
    <s v="MSP-DF-2022-6382-M"/>
    <d v="2022-12-08T00:00:00"/>
    <x v="0"/>
    <s v="Reforma para la adquisición de equipos de cadena de frío y vacunas contra la Difteria y el Tétanos"/>
    <e v="#N/A"/>
    <e v="#N/A"/>
    <s v="DIRECCION DISTRITAL 13D07 - CHONE-FLAVIO ALFARO - SALUD"/>
    <n v="1337"/>
    <n v="55"/>
    <s v="000"/>
    <s v="005"/>
    <n v="530404"/>
    <n v="1303"/>
    <s v="001"/>
    <s v="0000"/>
    <s v="0000"/>
    <n v="0"/>
    <n v="0"/>
    <n v="0"/>
    <n v="27092.33"/>
    <n v="0"/>
    <n v="27092.33"/>
    <s v="SI"/>
    <m/>
    <m/>
    <m/>
    <e v="#N/A"/>
    <e v="#N/A"/>
    <e v="#N/A"/>
    <e v="#N/A"/>
    <x v="8"/>
    <e v="#N/A"/>
    <e v="#N/A"/>
    <e v="#N/A"/>
  </r>
  <r>
    <x v="475"/>
    <s v="DIRECCION DISTRITAL 13D03 - JIPIJAPA-PUERTO LOPEZ - SALUD"/>
    <s v="MSP-DNI-2022-0272-M"/>
    <d v="2022-12-07T00:00:00"/>
    <s v="MSP-DF-2022-6382-M"/>
    <d v="2022-12-08T00:00:00"/>
    <x v="0"/>
    <s v="Reforma para la adquisición de equipos de cadena de frío y vacunas contra la Difteria y el Tétanos"/>
    <e v="#N/A"/>
    <e v="#N/A"/>
    <s v="DIRECCION DISTRITAL 13D03 - JIPIJAPA-PUERTO LOPEZ - SALUD"/>
    <n v="1338"/>
    <n v="55"/>
    <s v="000"/>
    <s v="005"/>
    <n v="530303"/>
    <n v="1306"/>
    <s v="001"/>
    <s v="0000"/>
    <s v="0000"/>
    <n v="0"/>
    <n v="0"/>
    <n v="0"/>
    <n v="320"/>
    <n v="0"/>
    <n v="320"/>
    <s v="SI"/>
    <m/>
    <m/>
    <m/>
    <e v="#N/A"/>
    <e v="#N/A"/>
    <e v="#N/A"/>
    <e v="#N/A"/>
    <x v="8"/>
    <e v="#N/A"/>
    <e v="#N/A"/>
    <e v="#N/A"/>
  </r>
  <r>
    <x v="475"/>
    <s v="DIRECCION DISTRITAL 13D03 - JIPIJAPA-PUERTO LOPEZ - SALUD"/>
    <s v="MSP-DNI-2022-0272-M"/>
    <d v="2022-12-07T00:00:00"/>
    <s v="MSP-DF-2022-6382-M"/>
    <d v="2022-12-08T00:00:00"/>
    <x v="0"/>
    <s v="Reforma para la adquisición de equipos de cadena de frío y vacunas contra la Difteria y el Tétanos"/>
    <e v="#N/A"/>
    <e v="#N/A"/>
    <s v="DIRECCION DISTRITAL 13D03 - JIPIJAPA-PUERTO LOPEZ - SALUD"/>
    <n v="1338"/>
    <n v="55"/>
    <s v="000"/>
    <s v="005"/>
    <n v="530404"/>
    <n v="1306"/>
    <s v="001"/>
    <s v="0000"/>
    <s v="0000"/>
    <n v="0"/>
    <n v="0"/>
    <n v="0"/>
    <n v="49.66"/>
    <n v="0"/>
    <n v="49.66"/>
    <s v="SI"/>
    <m/>
    <m/>
    <m/>
    <e v="#N/A"/>
    <e v="#N/A"/>
    <e v="#N/A"/>
    <e v="#N/A"/>
    <x v="8"/>
    <e v="#N/A"/>
    <e v="#N/A"/>
    <e v="#N/A"/>
  </r>
  <r>
    <x v="475"/>
    <s v="DIRECCION DISTRITAL 13D11 - SAN VICENTE-SUCRE - SALUD"/>
    <s v="MSP-DNI-2022-0272-M"/>
    <d v="2022-12-07T00:00:00"/>
    <s v="MSP-DF-2022-6382-M"/>
    <d v="2022-12-08T00:00:00"/>
    <x v="0"/>
    <s v="Reforma para la adquisición de equipos de cadena de frío y vacunas contra la Difteria y el Tétanos"/>
    <e v="#N/A"/>
    <e v="#N/A"/>
    <s v="DIRECCION DISTRITAL 13D11 - SAN VICENTE-SUCRE - SALUD"/>
    <n v="1339"/>
    <n v="55"/>
    <s v="000"/>
    <s v="005"/>
    <n v="530303"/>
    <n v="1314"/>
    <s v="001"/>
    <s v="0000"/>
    <s v="0000"/>
    <n v="0"/>
    <n v="0"/>
    <n v="0"/>
    <n v="3449"/>
    <n v="0"/>
    <n v="3449"/>
    <s v="SI"/>
    <m/>
    <m/>
    <m/>
    <e v="#N/A"/>
    <e v="#N/A"/>
    <e v="#N/A"/>
    <e v="#N/A"/>
    <x v="8"/>
    <e v="#N/A"/>
    <e v="#N/A"/>
    <e v="#N/A"/>
  </r>
  <r>
    <x v="475"/>
    <s v="DIRECCION DISTRITAL 13D06 - JUNIN-BOLIVAR - SALUD"/>
    <s v="MSP-DNI-2022-0272-M"/>
    <d v="2022-12-07T00:00:00"/>
    <s v="MSP-DF-2022-6382-M"/>
    <d v="2022-12-08T00:00:00"/>
    <x v="0"/>
    <s v="Reforma para la adquisición de equipos de cadena de frío y vacunas contra la Difteria y el Tétanos"/>
    <e v="#N/A"/>
    <e v="#N/A"/>
    <s v="DIRECCION DISTRITAL 13D06 - JUNIN-BOLIVAR - SALUD"/>
    <n v="1340"/>
    <n v="55"/>
    <s v="000"/>
    <s v="005"/>
    <n v="530303"/>
    <n v="1302"/>
    <s v="001"/>
    <s v="0000"/>
    <s v="0000"/>
    <n v="0"/>
    <n v="0"/>
    <n v="0"/>
    <n v="0.01"/>
    <n v="0"/>
    <n v="0.01"/>
    <s v="SI"/>
    <m/>
    <m/>
    <m/>
    <e v="#N/A"/>
    <e v="#N/A"/>
    <e v="#N/A"/>
    <e v="#N/A"/>
    <x v="8"/>
    <e v="#N/A"/>
    <e v="#N/A"/>
    <e v="#N/A"/>
  </r>
  <r>
    <x v="475"/>
    <s v="DIRECCION DISTRITAL 13D06 - JUNIN-BOLIVAR - SALUD"/>
    <s v="MSP-DNI-2022-0272-M"/>
    <d v="2022-12-07T00:00:00"/>
    <s v="MSP-DF-2022-6382-M"/>
    <d v="2022-12-08T00:00:00"/>
    <x v="0"/>
    <s v="Reforma para la adquisición de equipos de cadena de frío y vacunas contra la Difteria y el Tétanos"/>
    <e v="#N/A"/>
    <e v="#N/A"/>
    <s v="DIRECCION DISTRITAL 13D06 - JUNIN-BOLIVAR - SALUD"/>
    <n v="1340"/>
    <n v="55"/>
    <s v="000"/>
    <s v="005"/>
    <n v="530404"/>
    <n v="1307"/>
    <s v="001"/>
    <s v="0000"/>
    <s v="0000"/>
    <n v="0"/>
    <n v="0"/>
    <n v="0"/>
    <n v="320"/>
    <n v="0"/>
    <n v="320"/>
    <s v="SI"/>
    <m/>
    <m/>
    <m/>
    <e v="#N/A"/>
    <e v="#N/A"/>
    <e v="#N/A"/>
    <e v="#N/A"/>
    <x v="8"/>
    <e v="#N/A"/>
    <e v="#N/A"/>
    <e v="#N/A"/>
  </r>
  <r>
    <x v="475"/>
    <s v="DIRECCION DISTRITAL 13D06 - JUNIN-BOLIVAR - SALUD"/>
    <s v="MSP-DNI-2022-0272-M"/>
    <d v="2022-12-07T00:00:00"/>
    <s v="MSP-DF-2022-6382-M"/>
    <d v="2022-12-08T00:00:00"/>
    <x v="0"/>
    <s v="Reforma para la adquisición de equipos de cadena de frío y vacunas contra la Difteria y el Tétanos"/>
    <e v="#N/A"/>
    <e v="#N/A"/>
    <s v="DIRECCION DISTRITAL 13D06 - JUNIN-BOLIVAR - SALUD"/>
    <n v="1340"/>
    <n v="55"/>
    <s v="000"/>
    <s v="005"/>
    <n v="530417"/>
    <n v="1302"/>
    <s v="001"/>
    <s v="0000"/>
    <s v="0000"/>
    <n v="0"/>
    <n v="0"/>
    <n v="0"/>
    <n v="7.12"/>
    <n v="0"/>
    <n v="7.12"/>
    <s v="SI"/>
    <m/>
    <m/>
    <m/>
    <e v="#N/A"/>
    <e v="#N/A"/>
    <e v="#N/A"/>
    <e v="#N/A"/>
    <x v="8"/>
    <e v="#N/A"/>
    <e v="#N/A"/>
    <e v="#N/A"/>
  </r>
  <r>
    <x v="475"/>
    <s v="DIRECCION DISTRITAL 13D05 - EL CARMEN - SALUD"/>
    <s v="MSP-DNI-2022-0272-M"/>
    <d v="2022-12-07T00:00:00"/>
    <s v="MSP-DF-2022-6382-M"/>
    <d v="2022-12-08T00:00:00"/>
    <x v="0"/>
    <s v="Reforma para la adquisición de equipos de cadena de frío y vacunas contra la Difteria y el Tétanos"/>
    <e v="#N/A"/>
    <e v="#N/A"/>
    <s v="DIRECCION DISTRITAL 13D05 - EL CARMEN - SALUD"/>
    <n v="1342"/>
    <n v="55"/>
    <s v="000"/>
    <s v="005"/>
    <n v="530303"/>
    <n v="1304"/>
    <s v="001"/>
    <s v="0000"/>
    <s v="0000"/>
    <n v="0"/>
    <n v="0"/>
    <n v="0"/>
    <n v="0.01"/>
    <n v="0"/>
    <n v="0.01"/>
    <s v="SI"/>
    <m/>
    <m/>
    <m/>
    <e v="#N/A"/>
    <e v="#N/A"/>
    <e v="#N/A"/>
    <e v="#N/A"/>
    <x v="8"/>
    <e v="#N/A"/>
    <e v="#N/A"/>
    <e v="#N/A"/>
  </r>
  <r>
    <x v="475"/>
    <s v="DIRECCION DISTRITAL 13D05 - EL CARMEN - SALUD"/>
    <s v="MSP-DNI-2022-0272-M"/>
    <d v="2022-12-07T00:00:00"/>
    <s v="MSP-DF-2022-6382-M"/>
    <d v="2022-12-08T00:00:00"/>
    <x v="0"/>
    <s v="Reforma para la adquisición de equipos de cadena de frío y vacunas contra la Difteria y el Tétanos"/>
    <e v="#N/A"/>
    <e v="#N/A"/>
    <s v="DIRECCION DISTRITAL 13D05 - EL CARMEN - SALUD"/>
    <n v="1342"/>
    <n v="55"/>
    <s v="000"/>
    <s v="005"/>
    <n v="530105"/>
    <n v="1304"/>
    <s v="001"/>
    <s v="0000"/>
    <s v="0000"/>
    <n v="0"/>
    <n v="0"/>
    <n v="0"/>
    <n v="7859"/>
    <n v="0"/>
    <n v="7859"/>
    <s v="SI"/>
    <m/>
    <m/>
    <m/>
    <e v="#N/A"/>
    <e v="#N/A"/>
    <e v="#N/A"/>
    <e v="#N/A"/>
    <x v="8"/>
    <e v="#N/A"/>
    <e v="#N/A"/>
    <e v="#N/A"/>
  </r>
  <r>
    <x v="475"/>
    <s v="DIRECCION DISTRITAL 13D05 - EL CARMEN - SALUD"/>
    <s v="MSP-DNI-2022-0272-M"/>
    <d v="2022-12-07T00:00:00"/>
    <s v="MSP-DF-2022-6382-M"/>
    <d v="2022-12-08T00:00:00"/>
    <x v="0"/>
    <s v="Reforma para la adquisición de equipos de cadena de frío y vacunas contra la Difteria y el Tétanos"/>
    <e v="#N/A"/>
    <e v="#N/A"/>
    <s v="DIRECCION DISTRITAL 13D05 - EL CARMEN - SALUD"/>
    <n v="1342"/>
    <n v="55"/>
    <s v="000"/>
    <s v="005"/>
    <n v="530417"/>
    <n v="1304"/>
    <s v="001"/>
    <s v="0000"/>
    <s v="0000"/>
    <n v="0"/>
    <n v="0"/>
    <n v="0"/>
    <n v="320"/>
    <n v="0"/>
    <n v="320"/>
    <s v="SI"/>
    <m/>
    <m/>
    <m/>
    <e v="#N/A"/>
    <e v="#N/A"/>
    <e v="#N/A"/>
    <e v="#N/A"/>
    <x v="8"/>
    <e v="#N/A"/>
    <e v="#N/A"/>
    <e v="#N/A"/>
  </r>
  <r>
    <x v="475"/>
    <s v="DIRECCION DISTRITAL 13D05 - EL CARMEN - SALUD"/>
    <s v="MSP-DNI-2022-0272-M"/>
    <d v="2022-12-07T00:00:00"/>
    <s v="MSP-DF-2022-6382-M"/>
    <d v="2022-12-08T00:00:00"/>
    <x v="0"/>
    <s v="Reforma para la adquisición de equipos de cadena de frío y vacunas contra la Difteria y el Tétanos"/>
    <e v="#N/A"/>
    <e v="#N/A"/>
    <s v="DIRECCION DISTRITAL 13D05 - EL CARMEN - SALUD"/>
    <n v="1342"/>
    <n v="55"/>
    <s v="000"/>
    <s v="005"/>
    <n v="530604"/>
    <n v="1304"/>
    <s v="001"/>
    <s v="0000"/>
    <s v="0000"/>
    <n v="0"/>
    <n v="0"/>
    <n v="0"/>
    <n v="320"/>
    <n v="0"/>
    <n v="320"/>
    <s v="SI"/>
    <m/>
    <m/>
    <m/>
    <e v="#N/A"/>
    <e v="#N/A"/>
    <e v="#N/A"/>
    <e v="#N/A"/>
    <x v="8"/>
    <e v="#N/A"/>
    <e v="#N/A"/>
    <e v="#N/A"/>
  </r>
  <r>
    <x v="475"/>
    <s v="DIRECCION DISTRITAL 13D09 - PAJAN - SALUD"/>
    <s v="MSP-DNI-2022-0272-M"/>
    <d v="2022-12-07T00:00:00"/>
    <s v="MSP-DF-2022-6382-M"/>
    <d v="2022-12-08T00:00:00"/>
    <x v="0"/>
    <s v="Reforma para la adquisición de equipos de cadena de frío y vacunas contra la Difteria y el Tétanos"/>
    <e v="#N/A"/>
    <e v="#N/A"/>
    <s v="DIRECCION DISTRITAL 13D09 - PAJAN - SALUD"/>
    <n v="1343"/>
    <n v="55"/>
    <s v="000"/>
    <s v="005"/>
    <n v="530303"/>
    <n v="1310"/>
    <s v="001"/>
    <s v="0000"/>
    <s v="0000"/>
    <n v="0"/>
    <n v="0"/>
    <n v="0"/>
    <n v="30.35"/>
    <n v="0"/>
    <n v="30.35"/>
    <s v="SI"/>
    <m/>
    <m/>
    <m/>
    <e v="#N/A"/>
    <e v="#N/A"/>
    <e v="#N/A"/>
    <e v="#N/A"/>
    <x v="8"/>
    <e v="#N/A"/>
    <e v="#N/A"/>
    <e v="#N/A"/>
  </r>
  <r>
    <x v="475"/>
    <s v="DIRECCION DISTRITAL 13D04 - 24 DE MAYO-SANTA ANA-OLMEDO - SALUD"/>
    <s v="MSP-DNI-2022-0272-M"/>
    <d v="2022-12-07T00:00:00"/>
    <s v="MSP-DF-2022-6382-M"/>
    <d v="2022-12-08T00:00:00"/>
    <x v="0"/>
    <s v="Reforma para la adquisición de equipos de cadena de frío y vacunas contra la Difteria y el Tétanos"/>
    <e v="#N/A"/>
    <e v="#N/A"/>
    <s v="DIRECCION DISTRITAL 13D04 - 24 DE MAYO-SANTA ANA-OLMEDO - SALUD"/>
    <n v="1344"/>
    <n v="55"/>
    <s v="000"/>
    <s v="005"/>
    <n v="530303"/>
    <n v="1313"/>
    <s v="001"/>
    <s v="0000"/>
    <s v="0000"/>
    <n v="0"/>
    <n v="0"/>
    <n v="0"/>
    <n v="133.5"/>
    <n v="0"/>
    <n v="133.5"/>
    <s v="SI"/>
    <m/>
    <m/>
    <m/>
    <e v="#N/A"/>
    <e v="#N/A"/>
    <e v="#N/A"/>
    <e v="#N/A"/>
    <x v="8"/>
    <e v="#N/A"/>
    <e v="#N/A"/>
    <e v="#N/A"/>
  </r>
  <r>
    <x v="475"/>
    <s v="DIRECCION DISTRITAL 14D04 - GUALAQUIZA-SAN JUAN BOSCO - SALUD"/>
    <s v="MSP-DNI-2022-0272-M"/>
    <d v="2022-12-07T00:00:00"/>
    <s v="MSP-DF-2022-6382-M"/>
    <d v="2022-12-08T00:00:00"/>
    <x v="0"/>
    <s v="Reforma para la adquisición de equipos de cadena de frío y vacunas contra la Difteria y el Tétanos"/>
    <e v="#N/A"/>
    <e v="#N/A"/>
    <s v="DIRECCION DISTRITAL 14D04 - GUALAQUIZA-SAN JUAN BOSCO - SALUD"/>
    <n v="1361"/>
    <n v="55"/>
    <s v="000"/>
    <s v="005"/>
    <n v="530303"/>
    <n v="1402"/>
    <s v="001"/>
    <s v="0000"/>
    <s v="0000"/>
    <n v="0"/>
    <n v="0"/>
    <n v="0"/>
    <n v="937.9"/>
    <n v="0"/>
    <n v="937.9"/>
    <s v="SI"/>
    <m/>
    <m/>
    <m/>
    <e v="#N/A"/>
    <e v="#N/A"/>
    <e v="#N/A"/>
    <e v="#N/A"/>
    <x v="8"/>
    <e v="#N/A"/>
    <e v="#N/A"/>
    <e v="#N/A"/>
  </r>
  <r>
    <x v="475"/>
    <s v="DIRECCION DISTRITAL 14D04 - GUALAQUIZA-SAN JUAN BOSCO - SALUD"/>
    <s v="MSP-DNI-2022-0272-M"/>
    <d v="2022-12-07T00:00:00"/>
    <s v="MSP-DF-2022-6382-M"/>
    <d v="2022-12-08T00:00:00"/>
    <x v="0"/>
    <s v="Reforma para la adquisición de equipos de cadena de frío y vacunas contra la Difteria y el Tétanos"/>
    <e v="#N/A"/>
    <e v="#N/A"/>
    <s v="DIRECCION DISTRITAL 14D04 - GUALAQUIZA-SAN JUAN BOSCO - SALUD"/>
    <n v="1361"/>
    <n v="55"/>
    <s v="000"/>
    <s v="006"/>
    <n v="530201"/>
    <n v="1402"/>
    <s v="001"/>
    <s v="0000"/>
    <s v="0000"/>
    <n v="0"/>
    <n v="0"/>
    <n v="0"/>
    <n v="499.92"/>
    <n v="0"/>
    <n v="499.92"/>
    <s v="SI"/>
    <m/>
    <m/>
    <m/>
    <e v="#N/A"/>
    <e v="#N/A"/>
    <e v="#N/A"/>
    <e v="#N/A"/>
    <x v="8"/>
    <e v="#N/A"/>
    <e v="#N/A"/>
    <e v="#N/A"/>
  </r>
  <r>
    <x v="475"/>
    <s v="DIRECCION DISTRITAL 14D06 - LIMON INDANZA-SANTIAGO TIWINZA - SALUD"/>
    <s v="MSP-DNI-2022-0272-M"/>
    <d v="2022-12-07T00:00:00"/>
    <s v="MSP-DF-2022-6382-M"/>
    <d v="2022-12-08T00:00:00"/>
    <x v="0"/>
    <s v="Reforma para la adquisición de equipos de cadena de frío y vacunas contra la Difteria y el Tétanos"/>
    <e v="#N/A"/>
    <e v="#N/A"/>
    <s v="DIRECCION DISTRITAL 14D06 - LIMON INDANZA-SANTIAGO TIWINZA - SALUD"/>
    <n v="1364"/>
    <n v="55"/>
    <s v="000"/>
    <s v="005"/>
    <n v="530404"/>
    <n v="1405"/>
    <s v="001"/>
    <s v="0000"/>
    <s v="0000"/>
    <n v="0"/>
    <n v="0"/>
    <n v="0"/>
    <n v="154.5"/>
    <n v="0"/>
    <n v="154.5"/>
    <s v="SI"/>
    <m/>
    <m/>
    <m/>
    <e v="#N/A"/>
    <e v="#N/A"/>
    <e v="#N/A"/>
    <e v="#N/A"/>
    <x v="8"/>
    <e v="#N/A"/>
    <e v="#N/A"/>
    <e v="#N/A"/>
  </r>
  <r>
    <x v="475"/>
    <s v="DIRECCION DISTRITAL 14D06 - LIMON INDANZA-SANTIAGO TIWINZA - SALUD"/>
    <s v="MSP-DNI-2022-0272-M"/>
    <d v="2022-12-07T00:00:00"/>
    <s v="MSP-DF-2022-6382-M"/>
    <d v="2022-12-08T00:00:00"/>
    <x v="0"/>
    <s v="Reforma para la adquisición de equipos de cadena de frío y vacunas contra la Difteria y el Tétanos"/>
    <e v="#N/A"/>
    <e v="#N/A"/>
    <s v="DIRECCION DISTRITAL 14D06 - LIMON INDANZA-SANTIAGO TIWINZA - SALUD"/>
    <n v="1364"/>
    <n v="55"/>
    <s v="000"/>
    <s v="005"/>
    <n v="530813"/>
    <n v="1405"/>
    <s v="001"/>
    <s v="0000"/>
    <s v="0000"/>
    <n v="0"/>
    <n v="0"/>
    <n v="0"/>
    <n v="1.29"/>
    <n v="0"/>
    <n v="1.29"/>
    <s v="SI"/>
    <m/>
    <m/>
    <m/>
    <e v="#N/A"/>
    <e v="#N/A"/>
    <e v="#N/A"/>
    <e v="#N/A"/>
    <x v="8"/>
    <e v="#N/A"/>
    <e v="#N/A"/>
    <e v="#N/A"/>
  </r>
  <r>
    <x v="475"/>
    <s v="DIRECCION DISTRITAL 14D03 - LOGRONO-SUCUA - SALUD"/>
    <s v="MSP-DNI-2022-0272-M"/>
    <d v="2022-12-07T00:00:00"/>
    <s v="MSP-DF-2022-6382-M"/>
    <d v="2022-12-08T00:00:00"/>
    <x v="0"/>
    <s v="Reforma para la adquisición de equipos de cadena de frío y vacunas contra la Difteria y el Tétanos"/>
    <e v="#N/A"/>
    <e v="#N/A"/>
    <s v="DIRECCION DISTRITAL 14D03 - LOGRONO-SUCUA - SALUD"/>
    <n v="1365"/>
    <n v="55"/>
    <s v="000"/>
    <s v="005"/>
    <n v="530303"/>
    <n v="1406"/>
    <s v="001"/>
    <s v="0000"/>
    <s v="0000"/>
    <n v="0"/>
    <n v="0"/>
    <n v="0"/>
    <n v="113.25"/>
    <n v="0"/>
    <n v="113.25"/>
    <s v="SI"/>
    <m/>
    <m/>
    <m/>
    <e v="#N/A"/>
    <e v="#N/A"/>
    <e v="#N/A"/>
    <e v="#N/A"/>
    <x v="8"/>
    <e v="#N/A"/>
    <e v="#N/A"/>
    <e v="#N/A"/>
  </r>
  <r>
    <x v="475"/>
    <s v="DIRECCION DISTRITAL 14D05 - TAISHA - SALUD"/>
    <s v="MSP-DNI-2022-0272-M"/>
    <d v="2022-12-07T00:00:00"/>
    <s v="MSP-DF-2022-6382-M"/>
    <d v="2022-12-08T00:00:00"/>
    <x v="0"/>
    <s v="Reforma para la adquisición de equipos de cadena de frío y vacunas contra la Difteria y el Tétanos"/>
    <e v="#N/A"/>
    <e v="#N/A"/>
    <s v="DIRECCION DISTRITAL 14D05 - TAISHA - SALUD"/>
    <n v="1366"/>
    <n v="55"/>
    <s v="000"/>
    <s v="006"/>
    <n v="530803"/>
    <n v="1409"/>
    <s v="001"/>
    <s v="0000"/>
    <s v="0000"/>
    <n v="0"/>
    <n v="0"/>
    <n v="0"/>
    <n v="27.35"/>
    <n v="0"/>
    <n v="27.35"/>
    <s v="SI"/>
    <m/>
    <m/>
    <m/>
    <e v="#N/A"/>
    <e v="#N/A"/>
    <e v="#N/A"/>
    <e v="#N/A"/>
    <x v="8"/>
    <e v="#N/A"/>
    <e v="#N/A"/>
    <e v="#N/A"/>
  </r>
  <r>
    <x v="475"/>
    <s v="DIRECCION DISTRITAL 14D01 - MORONA - SALUD"/>
    <s v="MSP-DNI-2022-0272-M"/>
    <d v="2022-12-07T00:00:00"/>
    <s v="MSP-DF-2022-6382-M"/>
    <d v="2022-12-08T00:00:00"/>
    <x v="0"/>
    <s v="Reforma para la adquisición de equipos de cadena de frío y vacunas contra la Difteria y el Tétanos"/>
    <e v="#N/A"/>
    <e v="#N/A"/>
    <s v="DIRECCION DISTRITAL 14D01 - MORONA - SALUD"/>
    <n v="1367"/>
    <n v="55"/>
    <s v="000"/>
    <s v="005"/>
    <n v="530303"/>
    <n v="1401"/>
    <s v="001"/>
    <s v="0000"/>
    <s v="0000"/>
    <n v="0"/>
    <n v="0"/>
    <n v="0"/>
    <n v="1811.45"/>
    <n v="0"/>
    <n v="1811.45"/>
    <s v="SI"/>
    <m/>
    <m/>
    <m/>
    <e v="#N/A"/>
    <e v="#N/A"/>
    <e v="#N/A"/>
    <e v="#N/A"/>
    <x v="8"/>
    <e v="#N/A"/>
    <e v="#N/A"/>
    <e v="#N/A"/>
  </r>
  <r>
    <x v="475"/>
    <s v="DIRECCION DISTRITAL  15D02 - EL CHACO-QUIJOS - SALUD"/>
    <s v="MSP-DNI-2022-0272-M"/>
    <d v="2022-12-07T00:00:00"/>
    <s v="MSP-DF-2022-6382-M"/>
    <d v="2022-12-08T00:00:00"/>
    <x v="0"/>
    <s v="Reforma para la adquisición de equipos de cadena de frío y vacunas contra la Difteria y el Tétanos"/>
    <e v="#N/A"/>
    <e v="#N/A"/>
    <s v="DIRECCION DISTRITAL  15D02 - EL CHACO-QUIJOS - SALUD"/>
    <n v="1382"/>
    <n v="55"/>
    <s v="000"/>
    <s v="005"/>
    <n v="530303"/>
    <n v="1507"/>
    <s v="001"/>
    <s v="0000"/>
    <s v="0000"/>
    <n v="0"/>
    <n v="0"/>
    <n v="0"/>
    <n v="10237"/>
    <n v="0"/>
    <n v="10237"/>
    <s v="SI"/>
    <m/>
    <m/>
    <m/>
    <e v="#N/A"/>
    <e v="#N/A"/>
    <e v="#N/A"/>
    <e v="#N/A"/>
    <x v="8"/>
    <e v="#N/A"/>
    <e v="#N/A"/>
    <e v="#N/A"/>
  </r>
  <r>
    <x v="475"/>
    <s v="DIRECCION DISTRITAL 16D01 - PASTAZA-MERA SANTA CLARA - SALUD"/>
    <s v="MSP-DNI-2022-0272-M"/>
    <d v="2022-12-07T00:00:00"/>
    <s v="MSP-DF-2022-6382-M"/>
    <d v="2022-12-08T00:00:00"/>
    <x v="0"/>
    <s v="Reforma para la adquisición de equipos de cadena de frío y vacunas contra la Difteria y el Tétanos"/>
    <e v="#N/A"/>
    <e v="#N/A"/>
    <s v="DIRECCION DISTRITAL 16D01 - PASTAZA-MERA SANTA CLARA - SALUD"/>
    <n v="1401"/>
    <n v="55"/>
    <s v="000"/>
    <s v="005"/>
    <n v="530105"/>
    <n v="1601"/>
    <s v="001"/>
    <s v="0000"/>
    <s v="0000"/>
    <n v="0"/>
    <n v="0"/>
    <n v="0"/>
    <n v="1530.12"/>
    <n v="0"/>
    <n v="1530.12"/>
    <s v="SI"/>
    <m/>
    <m/>
    <m/>
    <e v="#N/A"/>
    <e v="#N/A"/>
    <e v="#N/A"/>
    <e v="#N/A"/>
    <x v="8"/>
    <e v="#N/A"/>
    <e v="#N/A"/>
    <e v="#N/A"/>
  </r>
  <r>
    <x v="475"/>
    <s v="DIRECCION DISTRITAL 16D01 - PASTAZA-MERA SANTA CLARA - SALUD"/>
    <s v="MSP-DNI-2022-0272-M"/>
    <d v="2022-12-07T00:00:00"/>
    <s v="MSP-DF-2022-6382-M"/>
    <d v="2022-12-08T00:00:00"/>
    <x v="0"/>
    <s v="Reforma para la adquisición de equipos de cadena de frío y vacunas contra la Difteria y el Tétanos"/>
    <e v="#N/A"/>
    <e v="#N/A"/>
    <s v="DIRECCION DISTRITAL 16D01 - PASTAZA-MERA SANTA CLARA - SALUD"/>
    <n v="1401"/>
    <n v="55"/>
    <s v="000"/>
    <s v="005"/>
    <n v="530404"/>
    <n v="1601"/>
    <s v="001"/>
    <s v="0000"/>
    <s v="0000"/>
    <n v="0"/>
    <n v="0"/>
    <n v="0"/>
    <n v="2158"/>
    <n v="0"/>
    <n v="2158"/>
    <s v="SI"/>
    <m/>
    <m/>
    <m/>
    <e v="#N/A"/>
    <e v="#N/A"/>
    <e v="#N/A"/>
    <e v="#N/A"/>
    <x v="8"/>
    <e v="#N/A"/>
    <e v="#N/A"/>
    <e v="#N/A"/>
  </r>
  <r>
    <x v="475"/>
    <s v="DIRECCION DISTRITAL 16D01 - PASTAZA-MERA SANTA CLARA - SALUD"/>
    <s v="MSP-DNI-2022-0272-M"/>
    <d v="2022-12-07T00:00:00"/>
    <s v="MSP-DF-2022-6382-M"/>
    <d v="2022-12-08T00:00:00"/>
    <x v="0"/>
    <s v="Reforma para la adquisición de equipos de cadena de frío y vacunas contra la Difteria y el Tétanos"/>
    <e v="#N/A"/>
    <e v="#N/A"/>
    <s v="DIRECCION DISTRITAL 16D01 - PASTAZA-MERA SANTA CLARA - SALUD"/>
    <n v="1401"/>
    <n v="55"/>
    <s v="000"/>
    <s v="006"/>
    <n v="530201"/>
    <n v="1601"/>
    <s v="001"/>
    <s v="0000"/>
    <s v="0000"/>
    <n v="0"/>
    <n v="0"/>
    <n v="0"/>
    <n v="7595.1"/>
    <n v="0"/>
    <n v="7595.1"/>
    <s v="SI"/>
    <m/>
    <m/>
    <m/>
    <e v="#N/A"/>
    <e v="#N/A"/>
    <e v="#N/A"/>
    <e v="#N/A"/>
    <x v="8"/>
    <e v="#N/A"/>
    <e v="#N/A"/>
    <e v="#N/A"/>
  </r>
  <r>
    <x v="475"/>
    <s v="DIRECCION DISTRITAL 16D01 - PASTAZA-MERA SANTA CLARA - SALUD"/>
    <s v="MSP-DNI-2022-0272-M"/>
    <d v="2022-12-07T00:00:00"/>
    <s v="MSP-DF-2022-6382-M"/>
    <d v="2022-12-08T00:00:00"/>
    <x v="0"/>
    <s v="Reforma para la adquisición de equipos de cadena de frío y vacunas contra la Difteria y el Tétanos"/>
    <e v="#N/A"/>
    <e v="#N/A"/>
    <s v="DIRECCION DISTRITAL 16D01 - PASTAZA-MERA SANTA CLARA - SALUD"/>
    <n v="1401"/>
    <n v="55"/>
    <s v="000"/>
    <s v="006"/>
    <n v="530301"/>
    <n v="1601"/>
    <s v="001"/>
    <s v="0000"/>
    <s v="0000"/>
    <n v="0"/>
    <n v="0"/>
    <n v="0"/>
    <n v="518.44000000000005"/>
    <n v="0"/>
    <n v="518.44000000000005"/>
    <s v="SI"/>
    <m/>
    <m/>
    <m/>
    <e v="#N/A"/>
    <e v="#N/A"/>
    <e v="#N/A"/>
    <e v="#N/A"/>
    <x v="8"/>
    <e v="#N/A"/>
    <e v="#N/A"/>
    <e v="#N/A"/>
  </r>
  <r>
    <x v="475"/>
    <s v="DIRECCION DISTRITAL 17D03 - EL CONDADO A CALACALI - SALUD"/>
    <s v="MSP-DNI-2022-0272-M"/>
    <d v="2022-12-07T00:00:00"/>
    <s v="MSP-DF-2022-6382-M"/>
    <d v="2022-12-08T00:00:00"/>
    <x v="0"/>
    <s v="Reforma para la adquisición de equipos de cadena de frío y vacunas contra la Difteria y el Tétanos"/>
    <e v="#N/A"/>
    <e v="#N/A"/>
    <s v="DIRECCION DISTRITAL 17D03 - EL CONDADO A CALACALI - SALUD"/>
    <n v="1438"/>
    <n v="55"/>
    <s v="000"/>
    <s v="005"/>
    <n v="530403"/>
    <n v="1701"/>
    <s v="001"/>
    <s v="0000"/>
    <s v="0000"/>
    <n v="0"/>
    <n v="0"/>
    <n v="0"/>
    <n v="374.53"/>
    <n v="0"/>
    <n v="374.53"/>
    <s v="SI"/>
    <m/>
    <m/>
    <m/>
    <e v="#N/A"/>
    <e v="#N/A"/>
    <e v="#N/A"/>
    <e v="#N/A"/>
    <x v="8"/>
    <e v="#N/A"/>
    <e v="#N/A"/>
    <e v="#N/A"/>
  </r>
  <r>
    <x v="475"/>
    <s v="DIRECCION DISTRITAL 17D03 - EL CONDADO A CALACALI - SALUD"/>
    <s v="MSP-DNI-2022-0272-M"/>
    <d v="2022-12-07T00:00:00"/>
    <s v="MSP-DF-2022-6382-M"/>
    <d v="2022-12-08T00:00:00"/>
    <x v="0"/>
    <s v="Reforma para la adquisición de equipos de cadena de frío y vacunas contra la Difteria y el Tétanos"/>
    <e v="#N/A"/>
    <e v="#N/A"/>
    <s v="DIRECCION DISTRITAL 17D03 - EL CONDADO A CALACALI - SALUD"/>
    <n v="1438"/>
    <n v="55"/>
    <s v="000"/>
    <s v="006"/>
    <n v="530505"/>
    <n v="1701"/>
    <s v="001"/>
    <s v="0000"/>
    <s v="0000"/>
    <n v="0"/>
    <n v="0"/>
    <n v="0"/>
    <n v="6232.76"/>
    <n v="0"/>
    <n v="6232.76"/>
    <s v="SI"/>
    <m/>
    <m/>
    <m/>
    <e v="#N/A"/>
    <e v="#N/A"/>
    <e v="#N/A"/>
    <e v="#N/A"/>
    <x v="8"/>
    <e v="#N/A"/>
    <e v="#N/A"/>
    <e v="#N/A"/>
  </r>
  <r>
    <x v="475"/>
    <s v="DIRECCION DISTRITAL 17D03 - EL CONDADO A CALACALI - SALUD"/>
    <s v="MSP-DNI-2022-0272-M"/>
    <d v="2022-12-07T00:00:00"/>
    <s v="MSP-DF-2022-6382-M"/>
    <d v="2022-12-08T00:00:00"/>
    <x v="0"/>
    <s v="Reforma para la adquisición de equipos de cadena de frío y vacunas contra la Difteria y el Tétanos"/>
    <e v="#N/A"/>
    <e v="#N/A"/>
    <s v="DIRECCION DISTRITAL 17D03 - EL CONDADO A CALACALI - SALUD"/>
    <n v="1438"/>
    <n v="55"/>
    <s v="000"/>
    <s v="005"/>
    <n v="530417"/>
    <n v="1701"/>
    <s v="001"/>
    <s v="0000"/>
    <s v="0000"/>
    <n v="0"/>
    <n v="0"/>
    <n v="0"/>
    <n v="9135.69"/>
    <n v="0"/>
    <n v="9135.69"/>
    <s v="SI"/>
    <m/>
    <m/>
    <m/>
    <e v="#N/A"/>
    <e v="#N/A"/>
    <e v="#N/A"/>
    <e v="#N/A"/>
    <x v="8"/>
    <e v="#N/A"/>
    <e v="#N/A"/>
    <e v="#N/A"/>
  </r>
  <r>
    <x v="475"/>
    <s v="DIRECCION DISTRITAL 17D12 - PEDRO VICENTE MALDONADO-PUERTO QUITO-SAN MIGUEL DE LOS BANCOS - SALUD"/>
    <s v="MSP-DNI-2022-0272-M"/>
    <d v="2022-12-07T00:00:00"/>
    <s v="MSP-DF-2022-6382-M"/>
    <d v="2022-12-08T00:00:00"/>
    <x v="0"/>
    <s v="Reforma para la adquisición de equipos de cadena de frío y vacunas contra la Difteria y el Tétanos"/>
    <e v="#N/A"/>
    <e v="#N/A"/>
    <s v="DIRECCION DISTRITAL 17D12 - PEDRO VICENTE MALDONADO-PUERTO QUITO-SAN MIGUEL DE LOS BANCOS - SALUD"/>
    <n v="1441"/>
    <n v="55"/>
    <s v="000"/>
    <s v="004"/>
    <n v="530417"/>
    <n v="1708"/>
    <s v="001"/>
    <s v="0000"/>
    <s v="0000"/>
    <n v="0"/>
    <n v="0"/>
    <n v="0"/>
    <n v="0.02"/>
    <n v="0"/>
    <n v="0.02"/>
    <s v="SI"/>
    <m/>
    <m/>
    <m/>
    <e v="#N/A"/>
    <e v="#N/A"/>
    <e v="#N/A"/>
    <e v="#N/A"/>
    <x v="8"/>
    <e v="#N/A"/>
    <e v="#N/A"/>
    <e v="#N/A"/>
  </r>
  <r>
    <x v="475"/>
    <s v="DIRECCION DISTRITAL 17D12 - PEDRO VICENTE MALDONADO-PUERTO QUITO-SAN MIGUEL DE LOS BANCOS - SALUD"/>
    <s v="MSP-DNI-2022-0272-M"/>
    <d v="2022-12-07T00:00:00"/>
    <s v="MSP-DF-2022-6382-M"/>
    <d v="2022-12-08T00:00:00"/>
    <x v="0"/>
    <s v="Reforma para la adquisición de equipos de cadena de frío y vacunas contra la Difteria y el Tétanos"/>
    <e v="#N/A"/>
    <e v="#N/A"/>
    <s v="DIRECCION DISTRITAL 17D12 - PEDRO VICENTE MALDONADO-PUERTO QUITO-SAN MIGUEL DE LOS BANCOS - SALUD"/>
    <n v="1441"/>
    <n v="55"/>
    <s v="000"/>
    <s v="005"/>
    <n v="530813"/>
    <n v="1708"/>
    <s v="001"/>
    <s v="0000"/>
    <s v="0000"/>
    <n v="0"/>
    <n v="0"/>
    <n v="0"/>
    <n v="476.08"/>
    <n v="0"/>
    <n v="476.08"/>
    <s v="SI"/>
    <m/>
    <m/>
    <m/>
    <e v="#N/A"/>
    <e v="#N/A"/>
    <e v="#N/A"/>
    <e v="#N/A"/>
    <x v="8"/>
    <e v="#N/A"/>
    <e v="#N/A"/>
    <e v="#N/A"/>
  </r>
  <r>
    <x v="475"/>
    <s v="DIRECCION DISTRITAL 17D10 - CAYAMBE-PEDRO MONCAYO - SALUD"/>
    <s v="MSP-DNI-2022-0272-M"/>
    <d v="2022-12-07T00:00:00"/>
    <s v="MSP-DF-2022-6382-M"/>
    <d v="2022-12-08T00:00:00"/>
    <x v="0"/>
    <s v="Reforma para la adquisición de equipos de cadena de frío y vacunas contra la Difteria y el Tétanos"/>
    <e v="#N/A"/>
    <e v="#N/A"/>
    <s v="DIRECCION DISTRITAL 17D10 - CAYAMBE-PEDRO MONCAYO - SALUD"/>
    <n v="1442"/>
    <n v="55"/>
    <s v="000"/>
    <s v="004"/>
    <n v="530417"/>
    <n v="1702"/>
    <s v="001"/>
    <s v="0000"/>
    <s v="0000"/>
    <n v="0"/>
    <n v="0"/>
    <n v="0"/>
    <n v="5000"/>
    <n v="0"/>
    <n v="5000"/>
    <s v="SI"/>
    <m/>
    <m/>
    <m/>
    <e v="#N/A"/>
    <e v="#N/A"/>
    <e v="#N/A"/>
    <e v="#N/A"/>
    <x v="8"/>
    <e v="#N/A"/>
    <e v="#N/A"/>
    <e v="#N/A"/>
  </r>
  <r>
    <x v="475"/>
    <s v="DIRECCION DISTRITAL 17D10 - CAYAMBE-PEDRO MONCAYO - SALUD"/>
    <s v="MSP-DNI-2022-0272-M"/>
    <d v="2022-12-07T00:00:00"/>
    <s v="MSP-DF-2022-6382-M"/>
    <d v="2022-12-08T00:00:00"/>
    <x v="0"/>
    <s v="Reforma para la adquisición de equipos de cadena de frío y vacunas contra la Difteria y el Tétanos"/>
    <e v="#N/A"/>
    <e v="#N/A"/>
    <s v="DIRECCION DISTRITAL 17D10 - CAYAMBE-PEDRO MONCAYO - SALUD"/>
    <n v="1442"/>
    <n v="55"/>
    <s v="000"/>
    <s v="005"/>
    <n v="530105"/>
    <n v="1702"/>
    <s v="001"/>
    <s v="0000"/>
    <s v="0000"/>
    <n v="0"/>
    <n v="0"/>
    <n v="0"/>
    <n v="22697.45"/>
    <n v="0"/>
    <n v="22697.45"/>
    <s v="SI"/>
    <m/>
    <m/>
    <m/>
    <e v="#N/A"/>
    <e v="#N/A"/>
    <e v="#N/A"/>
    <e v="#N/A"/>
    <x v="8"/>
    <e v="#N/A"/>
    <e v="#N/A"/>
    <e v="#N/A"/>
  </r>
  <r>
    <x v="475"/>
    <s v="DIRECCION DISTRITAL 17D11 - MEJIA-RUMINAHUI - SALUD"/>
    <s v="MSP-DNI-2022-0272-M"/>
    <d v="2022-12-07T00:00:00"/>
    <s v="MSP-DF-2022-6382-M"/>
    <d v="2022-12-08T00:00:00"/>
    <x v="0"/>
    <s v="Reforma para la adquisición de equipos de cadena de frío y vacunas contra la Difteria y el Tétanos"/>
    <e v="#N/A"/>
    <e v="#N/A"/>
    <s v="DIRECCION DISTRITAL 17D11 - MEJIA-RUMINAHUI - SALUD"/>
    <n v="1445"/>
    <n v="55"/>
    <s v="000"/>
    <s v="005"/>
    <n v="530404"/>
    <n v="1705"/>
    <s v="001"/>
    <s v="0000"/>
    <s v="0000"/>
    <n v="0"/>
    <n v="0"/>
    <n v="0"/>
    <n v="749999.4"/>
    <n v="0"/>
    <n v="749999.4"/>
    <s v="SI"/>
    <m/>
    <m/>
    <m/>
    <e v="#N/A"/>
    <e v="#N/A"/>
    <e v="#N/A"/>
    <e v="#N/A"/>
    <x v="8"/>
    <e v="#N/A"/>
    <e v="#N/A"/>
    <e v="#N/A"/>
  </r>
  <r>
    <x v="475"/>
    <s v="DIRECCION DISTRITAL 17D11 - MEJIA-RUMINAHUI - SALUD"/>
    <s v="MSP-DNI-2022-0272-M"/>
    <d v="2022-12-07T00:00:00"/>
    <s v="MSP-DF-2022-6382-M"/>
    <d v="2022-12-08T00:00:00"/>
    <x v="0"/>
    <s v="Reforma para la adquisición de equipos de cadena de frío y vacunas contra la Difteria y el Tétanos"/>
    <e v="#N/A"/>
    <e v="#N/A"/>
    <s v="DIRECCION DISTRITAL 17D11 - MEJIA-RUMINAHUI - SALUD"/>
    <n v="1445"/>
    <n v="55"/>
    <s v="000"/>
    <s v="005"/>
    <n v="530813"/>
    <n v="1705"/>
    <s v="001"/>
    <s v="0000"/>
    <s v="0000"/>
    <n v="0"/>
    <n v="0"/>
    <n v="0"/>
    <n v="51379.5"/>
    <n v="0"/>
    <n v="51379.5"/>
    <s v="SI"/>
    <m/>
    <m/>
    <m/>
    <e v="#N/A"/>
    <e v="#N/A"/>
    <e v="#N/A"/>
    <e v="#N/A"/>
    <x v="8"/>
    <e v="#N/A"/>
    <e v="#N/A"/>
    <e v="#N/A"/>
  </r>
  <r>
    <x v="475"/>
    <s v="DIRECCION DISTRITAL 23D01 - PARROQUIAS URBANAS (RIO VERDE A CHIGUILPE) Y PARROQUIAS RURALES (ALLURIQUIN A PERIFERIA) - SALUD"/>
    <s v="MSP-DNI-2022-0272-M"/>
    <d v="2022-12-07T00:00:00"/>
    <s v="MSP-DF-2022-6382-M"/>
    <d v="2022-12-08T00:00:00"/>
    <x v="0"/>
    <s v="Reforma para la adquisición de equipos de cadena de frío y vacunas contra la Difteria y el Tétanos"/>
    <e v="#N/A"/>
    <e v="#N/A"/>
    <s v="DIRECCION DISTRITAL 23D01 - PARROQUIAS URBANAS (RIO VERDE A CHIGUILPE) Y PARROQUIAS RURALES (ALLURIQUIN A PERIFERIA) - SALUD"/>
    <n v="1447"/>
    <n v="55"/>
    <s v="000"/>
    <s v="005"/>
    <n v="530417"/>
    <n v="2301"/>
    <s v="001"/>
    <s v="0000"/>
    <s v="0000"/>
    <n v="0"/>
    <n v="0"/>
    <n v="0"/>
    <n v="2815"/>
    <n v="0"/>
    <n v="2815"/>
    <s v="SI"/>
    <m/>
    <m/>
    <m/>
    <e v="#N/A"/>
    <e v="#N/A"/>
    <e v="#N/A"/>
    <e v="#N/A"/>
    <x v="8"/>
    <e v="#N/A"/>
    <e v="#N/A"/>
    <e v="#N/A"/>
  </r>
  <r>
    <x v="475"/>
    <s v="DIRECCION DISTRITAL 23D01 - PARROQUIAS URBANAS (RIO VERDE A CHIGUILPE) Y PARROQUIAS RURALES (ALLURIQUIN A PERIFERIA) - SALUD"/>
    <s v="MSP-DNI-2022-0272-M"/>
    <d v="2022-12-07T00:00:00"/>
    <s v="MSP-DF-2022-6382-M"/>
    <d v="2022-12-08T00:00:00"/>
    <x v="0"/>
    <s v="Reforma para la adquisición de equipos de cadena de frío y vacunas contra la Difteria y el Tétanos"/>
    <e v="#N/A"/>
    <e v="#N/A"/>
    <s v="DIRECCION DISTRITAL 23D01 - PARROQUIAS URBANAS (RIO VERDE A CHIGUILPE) Y PARROQUIAS RURALES (ALLURIQUIN A PERIFERIA) - SALUD"/>
    <n v="1447"/>
    <n v="55"/>
    <s v="000"/>
    <s v="005"/>
    <n v="530404"/>
    <n v="2301"/>
    <s v="001"/>
    <s v="0000"/>
    <s v="0000"/>
    <n v="0"/>
    <n v="0"/>
    <n v="0"/>
    <n v="31950"/>
    <n v="0"/>
    <n v="31950"/>
    <s v="SI"/>
    <m/>
    <m/>
    <m/>
    <e v="#N/A"/>
    <e v="#N/A"/>
    <e v="#N/A"/>
    <e v="#N/A"/>
    <x v="8"/>
    <e v="#N/A"/>
    <e v="#N/A"/>
    <e v="#N/A"/>
  </r>
  <r>
    <x v="475"/>
    <s v="DIRECCION DISTRITAL 23D01 - PARROQUIAS URBANAS (RIO VERDE A CHIGUILPE) Y PARROQUIAS RURALES (ALLURIQUIN A PERIFERIA) - SALUD"/>
    <s v="MSP-DNI-2022-0272-M"/>
    <d v="2022-12-07T00:00:00"/>
    <s v="MSP-DF-2022-6382-M"/>
    <d v="2022-12-08T00:00:00"/>
    <x v="0"/>
    <s v="Reforma para la adquisición de equipos de cadena de frío y vacunas contra la Difteria y el Tétanos"/>
    <e v="#N/A"/>
    <e v="#N/A"/>
    <s v="DIRECCION DISTRITAL 23D01 - PARROQUIAS URBANAS (RIO VERDE A CHIGUILPE) Y PARROQUIAS RURALES (ALLURIQUIN A PERIFERIA) - SALUD"/>
    <n v="1447"/>
    <n v="55"/>
    <s v="000"/>
    <s v="005"/>
    <n v="530403"/>
    <n v="2301"/>
    <s v="001"/>
    <s v="0000"/>
    <s v="0000"/>
    <n v="0"/>
    <n v="0"/>
    <n v="0"/>
    <n v="19600"/>
    <n v="0"/>
    <n v="19600"/>
    <s v="SI"/>
    <m/>
    <m/>
    <m/>
    <e v="#N/A"/>
    <e v="#N/A"/>
    <e v="#N/A"/>
    <e v="#N/A"/>
    <x v="8"/>
    <e v="#N/A"/>
    <e v="#N/A"/>
    <e v="#N/A"/>
  </r>
  <r>
    <x v="475"/>
    <s v="DIRECCION DISTRITAL 23D01 - PARROQUIAS URBANAS (RIO VERDE A CHIGUILPE) Y PARROQUIAS RURALES (ALLURIQUIN A PERIFERIA) - SALUD"/>
    <s v="MSP-DNI-2022-0272-M"/>
    <d v="2022-12-07T00:00:00"/>
    <s v="MSP-DF-2022-6382-M"/>
    <d v="2022-12-08T00:00:00"/>
    <x v="0"/>
    <s v="Reforma para la adquisición de equipos de cadena de frío y vacunas contra la Difteria y el Tétanos"/>
    <e v="#N/A"/>
    <e v="#N/A"/>
    <s v="DIRECCION DISTRITAL 23D01 - PARROQUIAS URBANAS (RIO VERDE A CHIGUILPE) Y PARROQUIAS RURALES (ALLURIQUIN A PERIFERIA) - SALUD"/>
    <n v="1447"/>
    <n v="55"/>
    <s v="000"/>
    <s v="005"/>
    <n v="530604"/>
    <n v="2301"/>
    <s v="001"/>
    <s v="0000"/>
    <s v="0000"/>
    <n v="0"/>
    <n v="0"/>
    <n v="0"/>
    <n v="4354.3"/>
    <n v="0"/>
    <n v="4354.3"/>
    <s v="SI"/>
    <m/>
    <m/>
    <m/>
    <e v="#N/A"/>
    <e v="#N/A"/>
    <e v="#N/A"/>
    <e v="#N/A"/>
    <x v="8"/>
    <e v="#N/A"/>
    <e v="#N/A"/>
    <e v="#N/A"/>
  </r>
  <r>
    <x v="475"/>
    <s v="DIRECCION DISTRITAL 23D01 - PARROQUIAS URBANAS (RIO VERDE A CHIGUILPE) Y PARROQUIAS RURALES (ALLURIQUIN A PERIFERIA) - SALUD"/>
    <s v="MSP-DNI-2022-0272-M"/>
    <d v="2022-12-07T00:00:00"/>
    <s v="MSP-DF-2022-6382-M"/>
    <d v="2022-12-08T00:00:00"/>
    <x v="0"/>
    <s v="Reforma para la adquisición de equipos de cadena de frío y vacunas contra la Difteria y el Tétanos"/>
    <e v="#N/A"/>
    <e v="#N/A"/>
    <s v="DIRECCION DISTRITAL 23D01 - PARROQUIAS URBANAS (RIO VERDE A CHIGUILPE) Y PARROQUIAS RURALES (ALLURIQUIN A PERIFERIA) - SALUD"/>
    <n v="1447"/>
    <n v="55"/>
    <s v="000"/>
    <s v="006"/>
    <n v="530201"/>
    <n v="2301"/>
    <s v="001"/>
    <s v="0000"/>
    <s v="0000"/>
    <n v="0"/>
    <n v="0"/>
    <n v="0"/>
    <n v="320"/>
    <n v="0"/>
    <n v="320"/>
    <s v="SI"/>
    <m/>
    <m/>
    <m/>
    <e v="#N/A"/>
    <e v="#N/A"/>
    <e v="#N/A"/>
    <e v="#N/A"/>
    <x v="8"/>
    <e v="#N/A"/>
    <e v="#N/A"/>
    <e v="#N/A"/>
  </r>
  <r>
    <x v="475"/>
    <s v="DIRECCION DISTRITAL 18D02 - PARROQUIAS URBANAS (CELIANO MONGE A PISHILATA) Y PARROQUIAS RURALES (HUACHI GRANDE A TOTORAS) - SALUD"/>
    <s v="MSP-DNI-2022-0272-M"/>
    <d v="2022-12-07T00:00:00"/>
    <s v="MSP-DF-2022-6382-M"/>
    <d v="2022-12-08T00:00:00"/>
    <x v="0"/>
    <s v="Reforma para la adquisición de equipos de cadena de frío y vacunas contra la Difteria y el Tétanos"/>
    <e v="#N/A"/>
    <e v="#N/A"/>
    <s v="DIRECCION DISTRITAL 18D02 - PARROQUIAS URBANAS (CELIANO MONGE A PISHILATA) Y PARROQUIAS RURALES (HUACHI GRANDE A TOTORAS) - SALUD"/>
    <n v="1463"/>
    <n v="55"/>
    <s v="000"/>
    <s v="005"/>
    <n v="530105"/>
    <n v="1801"/>
    <s v="001"/>
    <s v="0000"/>
    <s v="0000"/>
    <n v="0"/>
    <n v="0"/>
    <n v="0"/>
    <n v="37008.01"/>
    <n v="0"/>
    <n v="37008.01"/>
    <s v="SI"/>
    <m/>
    <m/>
    <m/>
    <e v="#N/A"/>
    <e v="#N/A"/>
    <e v="#N/A"/>
    <e v="#N/A"/>
    <x v="8"/>
    <e v="#N/A"/>
    <e v="#N/A"/>
    <e v="#N/A"/>
  </r>
  <r>
    <x v="475"/>
    <s v="DIRECCION DISTRITAL 18D02 - PARROQUIAS URBANAS (CELIANO MONGE A PISHILATA) Y PARROQUIAS RURALES (HUACHI GRANDE A TOTORAS) - SALUD"/>
    <s v="MSP-DNI-2022-0272-M"/>
    <d v="2022-12-07T00:00:00"/>
    <s v="MSP-DF-2022-6382-M"/>
    <d v="2022-12-08T00:00:00"/>
    <x v="0"/>
    <s v="Reforma para la adquisición de equipos de cadena de frío y vacunas contra la Difteria y el Tétanos"/>
    <e v="#N/A"/>
    <e v="#N/A"/>
    <s v="DIRECCION DISTRITAL 18D02 - PARROQUIAS URBANAS (CELIANO MONGE A PISHILATA) Y PARROQUIAS RURALES (HUACHI GRANDE A TOTORAS) - SALUD"/>
    <n v="1463"/>
    <n v="55"/>
    <s v="000"/>
    <s v="005"/>
    <n v="530303"/>
    <n v="1801"/>
    <s v="001"/>
    <s v="0000"/>
    <s v="0000"/>
    <n v="0"/>
    <n v="0"/>
    <n v="0"/>
    <n v="16256"/>
    <n v="0"/>
    <n v="16256"/>
    <s v="SI"/>
    <m/>
    <m/>
    <m/>
    <e v="#N/A"/>
    <e v="#N/A"/>
    <e v="#N/A"/>
    <e v="#N/A"/>
    <x v="8"/>
    <e v="#N/A"/>
    <e v="#N/A"/>
    <e v="#N/A"/>
  </r>
  <r>
    <x v="475"/>
    <s v="DIRECCION DISTRITAL 18D02 - PARROQUIAS URBANAS (CELIANO MONGE A PISHILATA) Y PARROQUIAS RURALES (HUACHI GRANDE A TOTORAS) - SALUD"/>
    <s v="MSP-DNI-2022-0272-M"/>
    <d v="2022-12-07T00:00:00"/>
    <s v="MSP-DF-2022-6382-M"/>
    <d v="2022-12-08T00:00:00"/>
    <x v="0"/>
    <s v="Reforma para la adquisición de equipos de cadena de frío y vacunas contra la Difteria y el Tétanos"/>
    <e v="#N/A"/>
    <e v="#N/A"/>
    <s v="DIRECCION DISTRITAL 18D02 - PARROQUIAS URBANAS (CELIANO MONGE A PISHILATA) Y PARROQUIAS RURALES (HUACHI GRANDE A TOTORAS) - SALUD"/>
    <n v="1463"/>
    <n v="55"/>
    <s v="000"/>
    <s v="005"/>
    <n v="530404"/>
    <n v="1801"/>
    <s v="001"/>
    <s v="0000"/>
    <s v="0000"/>
    <n v="0"/>
    <n v="0"/>
    <n v="0"/>
    <n v="190.29"/>
    <n v="0"/>
    <n v="190.29"/>
    <s v="SI"/>
    <m/>
    <m/>
    <m/>
    <e v="#N/A"/>
    <e v="#N/A"/>
    <e v="#N/A"/>
    <e v="#N/A"/>
    <x v="8"/>
    <e v="#N/A"/>
    <e v="#N/A"/>
    <e v="#N/A"/>
  </r>
  <r>
    <x v="475"/>
    <s v="DIRECCION DISTRITAL 18D02 - PARROQUIAS URBANAS (CELIANO MONGE A PISHILATA) Y PARROQUIAS RURALES (HUACHI GRANDE A TOTORAS) - SALUD"/>
    <s v="MSP-DNI-2022-0272-M"/>
    <d v="2022-12-07T00:00:00"/>
    <s v="MSP-DF-2022-6382-M"/>
    <d v="2022-12-08T00:00:00"/>
    <x v="0"/>
    <s v="Reforma para la adquisición de equipos de cadena de frío y vacunas contra la Difteria y el Tétanos"/>
    <e v="#N/A"/>
    <e v="#N/A"/>
    <s v="DIRECCION DISTRITAL 18D02 - PARROQUIAS URBANAS (CELIANO MONGE A PISHILATA) Y PARROQUIAS RURALES (HUACHI GRANDE A TOTORAS) - SALUD"/>
    <n v="1463"/>
    <n v="55"/>
    <s v="000"/>
    <s v="005"/>
    <n v="530417"/>
    <n v="1801"/>
    <s v="001"/>
    <s v="0000"/>
    <s v="0000"/>
    <n v="0"/>
    <n v="0"/>
    <n v="0"/>
    <n v="2192.56"/>
    <n v="0"/>
    <n v="2192.56"/>
    <s v="SI"/>
    <m/>
    <m/>
    <m/>
    <e v="#N/A"/>
    <e v="#N/A"/>
    <e v="#N/A"/>
    <e v="#N/A"/>
    <x v="8"/>
    <e v="#N/A"/>
    <e v="#N/A"/>
    <e v="#N/A"/>
  </r>
  <r>
    <x v="475"/>
    <s v="DIRECCION DISTRITAL 18D02 - PARROQUIAS URBANAS (CELIANO MONGE A PISHILATA) Y PARROQUIAS RURALES (HUACHI GRANDE A TOTORAS) - SALUD"/>
    <s v="MSP-DNI-2022-0272-M"/>
    <d v="2022-12-07T00:00:00"/>
    <s v="MSP-DF-2022-6382-M"/>
    <d v="2022-12-08T00:00:00"/>
    <x v="0"/>
    <s v="Reforma para la adquisición de equipos de cadena de frío y vacunas contra la Difteria y el Tétanos"/>
    <e v="#N/A"/>
    <e v="#N/A"/>
    <s v="DIRECCION DISTRITAL 18D02 - PARROQUIAS URBANAS (CELIANO MONGE A PISHILATA) Y PARROQUIAS RURALES (HUACHI GRANDE A TOTORAS) - SALUD"/>
    <n v="1463"/>
    <n v="55"/>
    <s v="000"/>
    <s v="005"/>
    <n v="530604"/>
    <n v="1801"/>
    <s v="001"/>
    <s v="0000"/>
    <s v="0000"/>
    <n v="0"/>
    <n v="0"/>
    <n v="0"/>
    <n v="0.89"/>
    <n v="0"/>
    <n v="0.89"/>
    <s v="SI"/>
    <m/>
    <m/>
    <m/>
    <e v="#N/A"/>
    <e v="#N/A"/>
    <e v="#N/A"/>
    <e v="#N/A"/>
    <x v="8"/>
    <e v="#N/A"/>
    <e v="#N/A"/>
    <e v="#N/A"/>
  </r>
  <r>
    <x v="475"/>
    <s v="DIRECCION DISTRITAL 18D02 - PARROQUIAS URBANAS (CELIANO MONGE A PISHILATA) Y PARROQUIAS RURALES (HUACHI GRANDE A TOTORAS) - SALUD"/>
    <s v="MSP-DNI-2022-0272-M"/>
    <d v="2022-12-07T00:00:00"/>
    <s v="MSP-DF-2022-6382-M"/>
    <d v="2022-12-08T00:00:00"/>
    <x v="0"/>
    <s v="Reforma para la adquisición de equipos de cadena de frío y vacunas contra la Difteria y el Tétanos"/>
    <e v="#N/A"/>
    <e v="#N/A"/>
    <s v="DIRECCION DISTRITAL 18D02 - PARROQUIAS URBANAS (CELIANO MONGE A PISHILATA) Y PARROQUIAS RURALES (HUACHI GRANDE A TOTORAS) - SALUD"/>
    <n v="1463"/>
    <n v="55"/>
    <s v="000"/>
    <s v="006"/>
    <n v="530201"/>
    <n v="1801"/>
    <s v="001"/>
    <s v="0000"/>
    <s v="0000"/>
    <n v="0"/>
    <n v="0"/>
    <n v="0"/>
    <n v="3278.26"/>
    <n v="0"/>
    <n v="3278.26"/>
    <s v="SI"/>
    <m/>
    <m/>
    <m/>
    <e v="#N/A"/>
    <e v="#N/A"/>
    <e v="#N/A"/>
    <e v="#N/A"/>
    <x v="8"/>
    <e v="#N/A"/>
    <e v="#N/A"/>
    <e v="#N/A"/>
  </r>
  <r>
    <x v="475"/>
    <s v="DIRECCION DISTRITAL 18D02 - PARROQUIAS URBANAS (CELIANO MONGE A PISHILATA) Y PARROQUIAS RURALES (HUACHI GRANDE A TOTORAS) - SALUD"/>
    <s v="MSP-DNI-2022-0272-M"/>
    <d v="2022-12-07T00:00:00"/>
    <s v="MSP-DF-2022-6382-M"/>
    <d v="2022-12-08T00:00:00"/>
    <x v="0"/>
    <s v="Reforma para la adquisición de equipos de cadena de frío y vacunas contra la Difteria y el Tétanos"/>
    <e v="#N/A"/>
    <e v="#N/A"/>
    <s v="DIRECCION DISTRITAL 18D02 - PARROQUIAS URBANAS (CELIANO MONGE A PISHILATA) Y PARROQUIAS RURALES (HUACHI GRANDE A TOTORAS) - SALUD"/>
    <n v="1463"/>
    <n v="55"/>
    <s v="000"/>
    <s v="006"/>
    <n v="530803"/>
    <n v="1801"/>
    <s v="001"/>
    <s v="0000"/>
    <s v="0000"/>
    <n v="0"/>
    <n v="0"/>
    <n v="0"/>
    <n v="320"/>
    <n v="0"/>
    <n v="320"/>
    <s v="SI"/>
    <m/>
    <m/>
    <m/>
    <e v="#N/A"/>
    <e v="#N/A"/>
    <e v="#N/A"/>
    <e v="#N/A"/>
    <x v="8"/>
    <e v="#N/A"/>
    <e v="#N/A"/>
    <e v="#N/A"/>
  </r>
  <r>
    <x v="475"/>
    <s v="DIRECCION DISTRITAL 18D04 - PATATE-SAN PEDRO DE PELILEO - SALUD"/>
    <s v="MSP-DNI-2022-0272-M"/>
    <d v="2022-12-07T00:00:00"/>
    <s v="MSP-DF-2022-6382-M"/>
    <d v="2022-12-08T00:00:00"/>
    <x v="0"/>
    <s v="Reforma para la adquisición de equipos de cadena de frío y vacunas contra la Difteria y el Tétanos"/>
    <e v="#N/A"/>
    <e v="#N/A"/>
    <s v="DIRECCION DISTRITAL 18D04 - PATATE-SAN PEDRO DE PELILEO - SALUD"/>
    <n v="1465"/>
    <n v="55"/>
    <s v="000"/>
    <s v="005"/>
    <n v="530105"/>
    <n v="1807"/>
    <s v="001"/>
    <s v="0000"/>
    <s v="0000"/>
    <n v="0"/>
    <n v="0"/>
    <n v="0"/>
    <n v="5200"/>
    <n v="0"/>
    <n v="5200"/>
    <s v="SI"/>
    <m/>
    <m/>
    <m/>
    <e v="#N/A"/>
    <e v="#N/A"/>
    <e v="#N/A"/>
    <e v="#N/A"/>
    <x v="8"/>
    <e v="#N/A"/>
    <e v="#N/A"/>
    <e v="#N/A"/>
  </r>
  <r>
    <x v="475"/>
    <s v="DIRECCION DISTRITAL 18D04 - PATATE-SAN PEDRO DE PELILEO - SALUD"/>
    <s v="MSP-DNI-2022-0272-M"/>
    <d v="2022-12-07T00:00:00"/>
    <s v="MSP-DF-2022-6382-M"/>
    <d v="2022-12-08T00:00:00"/>
    <x v="0"/>
    <s v="Reforma para la adquisición de equipos de cadena de frío y vacunas contra la Difteria y el Tétanos"/>
    <e v="#N/A"/>
    <e v="#N/A"/>
    <s v="DIRECCION DISTRITAL 18D04 - PATATE-SAN PEDRO DE PELILEO - SALUD"/>
    <n v="1465"/>
    <n v="55"/>
    <s v="000"/>
    <s v="005"/>
    <n v="530303"/>
    <n v="1807"/>
    <s v="001"/>
    <s v="0000"/>
    <s v="0000"/>
    <n v="0"/>
    <n v="0"/>
    <n v="0"/>
    <n v="34712.5"/>
    <n v="0"/>
    <n v="34712.5"/>
    <s v="SI"/>
    <m/>
    <m/>
    <m/>
    <e v="#N/A"/>
    <e v="#N/A"/>
    <e v="#N/A"/>
    <e v="#N/A"/>
    <x v="8"/>
    <e v="#N/A"/>
    <e v="#N/A"/>
    <e v="#N/A"/>
  </r>
  <r>
    <x v="475"/>
    <s v="DIRECCION DISTRITAL 18D04 - PATATE-SAN PEDRO DE PELILEO - SALUD"/>
    <s v="MSP-DNI-2022-0272-M"/>
    <d v="2022-12-07T00:00:00"/>
    <s v="MSP-DF-2022-6382-M"/>
    <d v="2022-12-08T00:00:00"/>
    <x v="0"/>
    <s v="Reforma para la adquisición de equipos de cadena de frío y vacunas contra la Difteria y el Tétanos"/>
    <e v="#N/A"/>
    <e v="#N/A"/>
    <s v="DIRECCION DISTRITAL 18D04 - PATATE-SAN PEDRO DE PELILEO - SALUD"/>
    <n v="1465"/>
    <n v="55"/>
    <s v="000"/>
    <s v="006"/>
    <n v="530201"/>
    <n v="1807"/>
    <s v="001"/>
    <s v="0000"/>
    <s v="0000"/>
    <n v="0"/>
    <n v="0"/>
    <n v="0"/>
    <n v="11.96"/>
    <n v="0"/>
    <n v="11.96"/>
    <s v="SI"/>
    <m/>
    <m/>
    <m/>
    <e v="#N/A"/>
    <e v="#N/A"/>
    <e v="#N/A"/>
    <e v="#N/A"/>
    <x v="8"/>
    <e v="#N/A"/>
    <e v="#N/A"/>
    <e v="#N/A"/>
  </r>
  <r>
    <x v="475"/>
    <s v="DIRECCION DISTRITAL 18D04 - PATATE-SAN PEDRO DE PELILEO - SALUD"/>
    <s v="MSP-DNI-2022-0272-M"/>
    <d v="2022-12-07T00:00:00"/>
    <s v="MSP-DF-2022-6382-M"/>
    <d v="2022-12-08T00:00:00"/>
    <x v="0"/>
    <s v="Reforma para la adquisición de equipos de cadena de frío y vacunas contra la Difteria y el Tétanos"/>
    <e v="#N/A"/>
    <e v="#N/A"/>
    <s v="DIRECCION DISTRITAL 18D04 - PATATE-SAN PEDRO DE PELILEO - SALUD"/>
    <n v="1465"/>
    <n v="55"/>
    <s v="000"/>
    <s v="005"/>
    <n v="530813"/>
    <n v="1807"/>
    <s v="001"/>
    <s v="0000"/>
    <s v="0000"/>
    <n v="0"/>
    <n v="0"/>
    <n v="0"/>
    <n v="8664.7000000000007"/>
    <n v="0"/>
    <n v="8664.7000000000007"/>
    <s v="SI"/>
    <m/>
    <m/>
    <m/>
    <e v="#N/A"/>
    <e v="#N/A"/>
    <e v="#N/A"/>
    <e v="#N/A"/>
    <x v="8"/>
    <e v="#N/A"/>
    <e v="#N/A"/>
    <e v="#N/A"/>
  </r>
  <r>
    <x v="475"/>
    <s v="DIRECCION DISTRITAL 18D04 - PATATE-SAN PEDRO DE PELILEO - SALUD"/>
    <s v="MSP-DNI-2022-0272-M"/>
    <d v="2022-12-07T00:00:00"/>
    <s v="MSP-DF-2022-6382-M"/>
    <d v="2022-12-08T00:00:00"/>
    <x v="0"/>
    <s v="Reforma para la adquisición de equipos de cadena de frío y vacunas contra la Difteria y el Tétanos"/>
    <e v="#N/A"/>
    <e v="#N/A"/>
    <s v="DIRECCION DISTRITAL 18D04 - PATATE-SAN PEDRO DE PELILEO - SALUD"/>
    <n v="1465"/>
    <n v="55"/>
    <s v="000"/>
    <s v="005"/>
    <n v="530417"/>
    <n v="1807"/>
    <s v="001"/>
    <s v="0000"/>
    <s v="0000"/>
    <n v="0"/>
    <n v="0"/>
    <n v="0"/>
    <n v="7113.5"/>
    <n v="0"/>
    <n v="7113.5"/>
    <s v="SI"/>
    <m/>
    <m/>
    <m/>
    <e v="#N/A"/>
    <e v="#N/A"/>
    <e v="#N/A"/>
    <e v="#N/A"/>
    <x v="8"/>
    <e v="#N/A"/>
    <e v="#N/A"/>
    <e v="#N/A"/>
  </r>
  <r>
    <x v="475"/>
    <s v="DIRECCION DISTRITAL 18D04 - PATATE-SAN PEDRO DE PELILEO - SALUD"/>
    <s v="MSP-DNI-2022-0272-M"/>
    <d v="2022-12-07T00:00:00"/>
    <s v="MSP-DF-2022-6382-M"/>
    <d v="2022-12-08T00:00:00"/>
    <x v="0"/>
    <s v="Reforma para la adquisición de equipos de cadena de frío y vacunas contra la Difteria y el Tétanos"/>
    <e v="#N/A"/>
    <e v="#N/A"/>
    <s v="DIRECCION DISTRITAL 18D04 - PATATE-SAN PEDRO DE PELILEO - SALUD"/>
    <n v="1465"/>
    <n v="55"/>
    <s v="000"/>
    <s v="005"/>
    <n v="530403"/>
    <n v="1807"/>
    <s v="001"/>
    <s v="0000"/>
    <s v="0000"/>
    <n v="0"/>
    <n v="0"/>
    <n v="0"/>
    <n v="320"/>
    <n v="0"/>
    <n v="320"/>
    <s v="SI"/>
    <m/>
    <m/>
    <m/>
    <e v="#N/A"/>
    <e v="#N/A"/>
    <e v="#N/A"/>
    <e v="#N/A"/>
    <x v="8"/>
    <e v="#N/A"/>
    <e v="#N/A"/>
    <e v="#N/A"/>
  </r>
  <r>
    <x v="475"/>
    <s v="DIRECCION DISTRITAL 18D04 - PATATE-SAN PEDRO DE PELILEO - SALUD"/>
    <s v="MSP-DNI-2022-0272-M"/>
    <d v="2022-12-07T00:00:00"/>
    <s v="MSP-DF-2022-6382-M"/>
    <d v="2022-12-08T00:00:00"/>
    <x v="0"/>
    <s v="Reforma para la adquisición de equipos de cadena de frío y vacunas contra la Difteria y el Tétanos"/>
    <e v="#N/A"/>
    <e v="#N/A"/>
    <s v="DIRECCION DISTRITAL 18D04 - PATATE-SAN PEDRO DE PELILEO - SALUD"/>
    <n v="1465"/>
    <n v="55"/>
    <s v="000"/>
    <s v="005"/>
    <n v="530404"/>
    <n v="1807"/>
    <s v="001"/>
    <s v="0000"/>
    <s v="0000"/>
    <n v="0"/>
    <n v="0"/>
    <n v="0"/>
    <n v="2.2000000000000002"/>
    <n v="0"/>
    <n v="2.2000000000000002"/>
    <s v="SI"/>
    <m/>
    <m/>
    <m/>
    <e v="#N/A"/>
    <e v="#N/A"/>
    <e v="#N/A"/>
    <e v="#N/A"/>
    <x v="8"/>
    <e v="#N/A"/>
    <e v="#N/A"/>
    <e v="#N/A"/>
  </r>
  <r>
    <x v="475"/>
    <s v="DIRECCION DISTRITAL 19D04 - EL PANGUI-YANTZAZA - SALUD"/>
    <s v="MSP-DNI-2022-0272-M"/>
    <d v="2022-12-07T00:00:00"/>
    <s v="MSP-DF-2022-6382-M"/>
    <d v="2022-12-08T00:00:00"/>
    <x v="0"/>
    <s v="Reforma para la adquisición de equipos de cadena de frío y vacunas contra la Difteria y el Tétanos"/>
    <e v="#N/A"/>
    <e v="#N/A"/>
    <s v="DIRECCION DISTRITAL 19D04 - EL PANGUI-YANTZAZA - SALUD"/>
    <n v="1491"/>
    <n v="55"/>
    <s v="000"/>
    <s v="005"/>
    <n v="530303"/>
    <n v="1905"/>
    <s v="001"/>
    <s v="0000"/>
    <s v="0000"/>
    <n v="0"/>
    <n v="0"/>
    <n v="0"/>
    <n v="61.3"/>
    <n v="0"/>
    <n v="61.3"/>
    <s v="SI"/>
    <m/>
    <m/>
    <m/>
    <e v="#N/A"/>
    <e v="#N/A"/>
    <e v="#N/A"/>
    <e v="#N/A"/>
    <x v="8"/>
    <e v="#N/A"/>
    <e v="#N/A"/>
    <e v="#N/A"/>
  </r>
  <r>
    <x v="475"/>
    <s v="DIRECCION DISTRITAL 19D04 - EL PANGUI-YANTZAZA - SALUD"/>
    <s v="MSP-DNI-2022-0272-M"/>
    <d v="2022-12-07T00:00:00"/>
    <s v="MSP-DF-2022-6382-M"/>
    <d v="2022-12-08T00:00:00"/>
    <x v="0"/>
    <s v="Reforma para la adquisición de equipos de cadena de frío y vacunas contra la Difteria y el Tétanos"/>
    <e v="#N/A"/>
    <e v="#N/A"/>
    <s v="DIRECCION DISTRITAL 19D04 - EL PANGUI-YANTZAZA - SALUD"/>
    <n v="1491"/>
    <n v="55"/>
    <s v="000"/>
    <s v="006"/>
    <n v="530201"/>
    <n v="1905"/>
    <s v="001"/>
    <s v="0000"/>
    <s v="0000"/>
    <n v="0"/>
    <n v="0"/>
    <n v="0"/>
    <n v="59.52"/>
    <n v="0"/>
    <n v="59.52"/>
    <s v="SI"/>
    <m/>
    <m/>
    <m/>
    <e v="#N/A"/>
    <e v="#N/A"/>
    <e v="#N/A"/>
    <e v="#N/A"/>
    <x v="8"/>
    <e v="#N/A"/>
    <e v="#N/A"/>
    <e v="#N/A"/>
  </r>
  <r>
    <x v="475"/>
    <s v="DIRECCION DISTRITAL 19D03 - CHINCHIPE-PALANDA - SALUD"/>
    <s v="MSP-DNI-2022-0272-M"/>
    <d v="2022-12-07T00:00:00"/>
    <s v="MSP-DF-2022-6382-M"/>
    <d v="2022-12-08T00:00:00"/>
    <x v="0"/>
    <s v="Reforma para la adquisición de equipos de cadena de frío y vacunas contra la Difteria y el Tétanos"/>
    <e v="#N/A"/>
    <e v="#N/A"/>
    <s v="DIRECCION DISTRITAL 19D03 - CHINCHIPE-PALANDA - SALUD"/>
    <n v="1492"/>
    <n v="55"/>
    <s v="000"/>
    <s v="005"/>
    <n v="530105"/>
    <n v="1902"/>
    <s v="001"/>
    <s v="0000"/>
    <s v="0000"/>
    <n v="0"/>
    <n v="0"/>
    <n v="0"/>
    <n v="19280"/>
    <n v="0"/>
    <n v="19280"/>
    <s v="SI"/>
    <m/>
    <m/>
    <m/>
    <e v="#N/A"/>
    <e v="#N/A"/>
    <e v="#N/A"/>
    <e v="#N/A"/>
    <x v="8"/>
    <e v="#N/A"/>
    <e v="#N/A"/>
    <e v="#N/A"/>
  </r>
  <r>
    <x v="475"/>
    <s v="DIRECCION DISTRITAL 19D03 - CHINCHIPE-PALANDA - SALUD"/>
    <s v="MSP-DNI-2022-0272-M"/>
    <d v="2022-12-07T00:00:00"/>
    <s v="MSP-DF-2022-6382-M"/>
    <d v="2022-12-08T00:00:00"/>
    <x v="0"/>
    <s v="Reforma para la adquisición de equipos de cadena de frío y vacunas contra la Difteria y el Tétanos"/>
    <e v="#N/A"/>
    <e v="#N/A"/>
    <s v="DIRECCION DISTRITAL 19D03 - CHINCHIPE-PALANDA - SALUD"/>
    <n v="1492"/>
    <n v="55"/>
    <s v="000"/>
    <s v="005"/>
    <n v="530303"/>
    <n v="1902"/>
    <s v="001"/>
    <s v="0000"/>
    <s v="0000"/>
    <n v="0"/>
    <n v="0"/>
    <n v="0"/>
    <n v="8290"/>
    <n v="0"/>
    <n v="8290"/>
    <s v="SI"/>
    <m/>
    <m/>
    <m/>
    <e v="#N/A"/>
    <e v="#N/A"/>
    <e v="#N/A"/>
    <e v="#N/A"/>
    <x v="8"/>
    <e v="#N/A"/>
    <e v="#N/A"/>
    <e v="#N/A"/>
  </r>
  <r>
    <x v="475"/>
    <s v="DIRECCION DISTRITAL 20D01 - SAN CRISTOBAL-SANTA CRUZ-ISABELA - SALUD"/>
    <s v="MSP-DNI-2022-0272-M"/>
    <d v="2022-12-07T00:00:00"/>
    <s v="MSP-DF-2022-6382-M"/>
    <d v="2022-12-08T00:00:00"/>
    <x v="0"/>
    <s v="Reforma para la adquisición de equipos de cadena de frío y vacunas contra la Difteria y el Tétanos"/>
    <e v="#N/A"/>
    <e v="#N/A"/>
    <s v="DIRECCION DISTRITAL 20D01 - SAN CRISTOBAL-SANTA CRUZ-ISABELA - SALUD"/>
    <n v="1510"/>
    <n v="55"/>
    <s v="000"/>
    <s v="005"/>
    <n v="530404"/>
    <n v="2001"/>
    <s v="001"/>
    <s v="0000"/>
    <s v="0000"/>
    <n v="0"/>
    <n v="0"/>
    <n v="0"/>
    <n v="450"/>
    <n v="0"/>
    <n v="450"/>
    <s v="SI"/>
    <m/>
    <m/>
    <m/>
    <e v="#N/A"/>
    <e v="#N/A"/>
    <e v="#N/A"/>
    <e v="#N/A"/>
    <x v="8"/>
    <e v="#N/A"/>
    <e v="#N/A"/>
    <e v="#N/A"/>
  </r>
  <r>
    <x v="475"/>
    <s v="DIRECCION DISTRITAL 20D01 - SAN CRISTOBAL-SANTA CRUZ-ISABELA - SALUD"/>
    <s v="MSP-DNI-2022-0272-M"/>
    <d v="2022-12-07T00:00:00"/>
    <s v="MSP-DF-2022-6382-M"/>
    <d v="2022-12-08T00:00:00"/>
    <x v="0"/>
    <s v="Reforma para la adquisición de equipos de cadena de frío y vacunas contra la Difteria y el Tétanos"/>
    <e v="#N/A"/>
    <e v="#N/A"/>
    <s v="DIRECCION DISTRITAL 20D01 - SAN CRISTOBAL-SANTA CRUZ-ISABELA - SALUD"/>
    <n v="1510"/>
    <n v="55"/>
    <s v="000"/>
    <s v="005"/>
    <n v="530813"/>
    <n v="2001"/>
    <s v="001"/>
    <s v="0000"/>
    <s v="0000"/>
    <n v="0"/>
    <n v="0"/>
    <n v="0"/>
    <n v="3.39"/>
    <n v="0"/>
    <n v="3.39"/>
    <s v="SI"/>
    <m/>
    <m/>
    <m/>
    <e v="#N/A"/>
    <e v="#N/A"/>
    <e v="#N/A"/>
    <e v="#N/A"/>
    <x v="8"/>
    <e v="#N/A"/>
    <e v="#N/A"/>
    <e v="#N/A"/>
  </r>
  <r>
    <x v="475"/>
    <s v="DIRECCION DISTRITAL  21D04 - SHUSHUFINDI - SALUD"/>
    <s v="MSP-DNI-2022-0272-M"/>
    <d v="2022-12-07T00:00:00"/>
    <s v="MSP-DF-2022-6382-M"/>
    <d v="2022-12-08T00:00:00"/>
    <x v="0"/>
    <s v="Reforma para la adquisición de equipos de cadena de frío y vacunas contra la Difteria y el Tétanos"/>
    <e v="#N/A"/>
    <e v="#N/A"/>
    <s v="DIRECCION DISTRITAL  21D04 - SHUSHUFINDI - SALUD"/>
    <n v="1531"/>
    <n v="55"/>
    <s v="000"/>
    <s v="005"/>
    <n v="530404"/>
    <n v="2104"/>
    <s v="001"/>
    <s v="0000"/>
    <s v="0000"/>
    <n v="0"/>
    <n v="0"/>
    <n v="0"/>
    <n v="901"/>
    <n v="0"/>
    <n v="901"/>
    <s v="SI"/>
    <m/>
    <m/>
    <m/>
    <e v="#N/A"/>
    <e v="#N/A"/>
    <e v="#N/A"/>
    <e v="#N/A"/>
    <x v="8"/>
    <e v="#N/A"/>
    <e v="#N/A"/>
    <e v="#N/A"/>
  </r>
  <r>
    <x v="475"/>
    <s v="DIRECCION DISTRITAL 21D02 - LAGO AGRIO - SALUD"/>
    <s v="MSP-DNI-2022-0272-M"/>
    <d v="2022-12-07T00:00:00"/>
    <s v="MSP-DF-2022-6382-M"/>
    <d v="2022-12-08T00:00:00"/>
    <x v="0"/>
    <s v="Reforma para la adquisición de equipos de cadena de frío y vacunas contra la Difteria y el Tétanos"/>
    <e v="#N/A"/>
    <e v="#N/A"/>
    <s v="DIRECCION DISTRITAL 21D02 - LAGO AGRIO - SALUD"/>
    <n v="1532"/>
    <n v="55"/>
    <s v="000"/>
    <s v="005"/>
    <n v="530105"/>
    <n v="2101"/>
    <s v="001"/>
    <s v="0000"/>
    <s v="0000"/>
    <n v="0"/>
    <n v="0"/>
    <n v="0"/>
    <n v="1188.51"/>
    <n v="0"/>
    <n v="1188.51"/>
    <s v="SI"/>
    <m/>
    <m/>
    <m/>
    <e v="#N/A"/>
    <e v="#N/A"/>
    <e v="#N/A"/>
    <e v="#N/A"/>
    <x v="8"/>
    <e v="#N/A"/>
    <e v="#N/A"/>
    <e v="#N/A"/>
  </r>
  <r>
    <x v="475"/>
    <s v="DIRECCION DISTRITAL 21D02 - LAGO AGRIO - SALUD"/>
    <s v="MSP-DNI-2022-0272-M"/>
    <d v="2022-12-07T00:00:00"/>
    <s v="MSP-DF-2022-6382-M"/>
    <d v="2022-12-08T00:00:00"/>
    <x v="0"/>
    <s v="Reforma para la adquisición de equipos de cadena de frío y vacunas contra la Difteria y el Tétanos"/>
    <e v="#N/A"/>
    <e v="#N/A"/>
    <s v="DIRECCION DISTRITAL 21D02 - LAGO AGRIO - SALUD"/>
    <n v="1532"/>
    <n v="55"/>
    <s v="000"/>
    <s v="005"/>
    <n v="530403"/>
    <n v="2101"/>
    <s v="001"/>
    <s v="0000"/>
    <s v="0000"/>
    <n v="0"/>
    <n v="0"/>
    <n v="0"/>
    <n v="320"/>
    <n v="0"/>
    <n v="320"/>
    <s v="SI"/>
    <m/>
    <m/>
    <m/>
    <e v="#N/A"/>
    <e v="#N/A"/>
    <e v="#N/A"/>
    <e v="#N/A"/>
    <x v="8"/>
    <e v="#N/A"/>
    <e v="#N/A"/>
    <e v="#N/A"/>
  </r>
  <r>
    <x v="475"/>
    <s v="DIRECCION DISTRITAL 21D02 - LAGO AGRIO - SALUD"/>
    <s v="MSP-DNI-2022-0272-M"/>
    <d v="2022-12-07T00:00:00"/>
    <s v="MSP-DF-2022-6382-M"/>
    <d v="2022-12-08T00:00:00"/>
    <x v="0"/>
    <s v="Reforma para la adquisición de equipos de cadena de frío y vacunas contra la Difteria y el Tétanos"/>
    <e v="#N/A"/>
    <e v="#N/A"/>
    <s v="DIRECCION DISTRITAL 21D02 - LAGO AGRIO - SALUD"/>
    <n v="1532"/>
    <n v="55"/>
    <s v="000"/>
    <s v="005"/>
    <n v="530404"/>
    <n v="2101"/>
    <s v="001"/>
    <s v="0000"/>
    <s v="0000"/>
    <n v="0"/>
    <n v="0"/>
    <n v="0"/>
    <n v="9776"/>
    <n v="0"/>
    <n v="9776"/>
    <s v="SI"/>
    <m/>
    <m/>
    <m/>
    <e v="#N/A"/>
    <e v="#N/A"/>
    <e v="#N/A"/>
    <e v="#N/A"/>
    <x v="8"/>
    <e v="#N/A"/>
    <e v="#N/A"/>
    <e v="#N/A"/>
  </r>
  <r>
    <x v="475"/>
    <s v="DIRECCION DISTRITAL 22D02 - ORELLANA-LORETO (A) - SALUD"/>
    <s v="MSP-DNI-2022-0272-M"/>
    <d v="2022-12-07T00:00:00"/>
    <s v="MSP-DF-2022-6382-M"/>
    <d v="2022-12-08T00:00:00"/>
    <x v="0"/>
    <s v="Reforma para la adquisición de equipos de cadena de frío y vacunas contra la Difteria y el Tétanos"/>
    <e v="#N/A"/>
    <e v="#N/A"/>
    <s v="DIRECCION DISTRITAL 22D02 - ORELLANA-LORETO (A) - SALUD"/>
    <n v="2320"/>
    <n v="55"/>
    <s v="000"/>
    <s v="005"/>
    <n v="530303"/>
    <n v="2201"/>
    <s v="001"/>
    <s v="0000"/>
    <s v="0000"/>
    <n v="0"/>
    <n v="0"/>
    <n v="0"/>
    <n v="320"/>
    <n v="0"/>
    <n v="320"/>
    <s v="SI"/>
    <m/>
    <m/>
    <m/>
    <e v="#N/A"/>
    <e v="#N/A"/>
    <e v="#N/A"/>
    <e v="#N/A"/>
    <x v="8"/>
    <e v="#N/A"/>
    <e v="#N/A"/>
    <e v="#N/A"/>
  </r>
  <r>
    <x v="475"/>
    <s v="DIRECCION DISTRITAL 22D02 - ORELLANA-LORETO (A) - SALUD"/>
    <s v="MSP-DNI-2022-0272-M"/>
    <d v="2022-12-07T00:00:00"/>
    <s v="MSP-DF-2022-6382-M"/>
    <d v="2022-12-08T00:00:00"/>
    <x v="0"/>
    <s v="Reforma para la adquisición de equipos de cadena de frío y vacunas contra la Difteria y el Tétanos"/>
    <e v="#N/A"/>
    <e v="#N/A"/>
    <s v="DIRECCION DISTRITAL 22D02 - ORELLANA-LORETO (A) - SALUD"/>
    <n v="2320"/>
    <n v="55"/>
    <s v="000"/>
    <s v="005"/>
    <n v="530404"/>
    <n v="2201"/>
    <s v="001"/>
    <s v="0000"/>
    <s v="0000"/>
    <n v="0"/>
    <n v="0"/>
    <n v="0"/>
    <n v="4775.21"/>
    <n v="0"/>
    <n v="4775.21"/>
    <s v="SI"/>
    <m/>
    <m/>
    <m/>
    <e v="#N/A"/>
    <e v="#N/A"/>
    <e v="#N/A"/>
    <e v="#N/A"/>
    <x v="8"/>
    <e v="#N/A"/>
    <e v="#N/A"/>
    <e v="#N/A"/>
  </r>
  <r>
    <x v="475"/>
    <s v="DIRECCION DISTRITAL 22D03 - AGUARICO - SALUD"/>
    <s v="MSP-DNI-2022-0272-M"/>
    <d v="2022-12-07T00:00:00"/>
    <s v="MSP-DF-2022-6382-M"/>
    <d v="2022-12-08T00:00:00"/>
    <x v="0"/>
    <s v="Reforma para la adquisición de equipos de cadena de frío y vacunas contra la Difteria y el Tétanos"/>
    <e v="#N/A"/>
    <e v="#N/A"/>
    <s v="DIRECCION DISTRITAL 22D03 - AGUARICO - SALUD"/>
    <n v="2340"/>
    <n v="55"/>
    <s v="000"/>
    <s v="005"/>
    <n v="530303"/>
    <n v="2202"/>
    <s v="001"/>
    <s v="0000"/>
    <s v="0000"/>
    <n v="0"/>
    <n v="0"/>
    <n v="0"/>
    <n v="816.74"/>
    <n v="0"/>
    <n v="816.74"/>
    <s v="SI"/>
    <m/>
    <m/>
    <m/>
    <e v="#N/A"/>
    <e v="#N/A"/>
    <e v="#N/A"/>
    <e v="#N/A"/>
    <x v="8"/>
    <e v="#N/A"/>
    <e v="#N/A"/>
    <e v="#N/A"/>
  </r>
  <r>
    <x v="475"/>
    <s v="DIRECCION DISTRITAL 06D02 - ALAUSI-CHUNCHI  - SALUD"/>
    <s v="MSP-DNI-2022-0272-M"/>
    <d v="2022-12-07T00:00:00"/>
    <s v="MSP-DF-2022-6382-M"/>
    <d v="2022-12-08T00:00:00"/>
    <x v="0"/>
    <s v="Reforma para la adquisición de equipos de cadena de frío y vacunas contra la Difteria y el Tétanos"/>
    <e v="#N/A"/>
    <e v="#N/A"/>
    <s v="DIRECCION DISTRITAL 06D02 - ALAUSI-CHUNCHI  - SALUD"/>
    <n v="3340"/>
    <n v="55"/>
    <s v="000"/>
    <s v="005"/>
    <n v="530105"/>
    <n v="602"/>
    <s v="001"/>
    <s v="0000"/>
    <s v="0000"/>
    <n v="0"/>
    <n v="0"/>
    <n v="0"/>
    <n v="5768.86"/>
    <n v="0"/>
    <n v="5768.86"/>
    <s v="SI"/>
    <m/>
    <m/>
    <m/>
    <e v="#N/A"/>
    <e v="#N/A"/>
    <e v="#N/A"/>
    <e v="#N/A"/>
    <x v="8"/>
    <e v="#N/A"/>
    <e v="#N/A"/>
    <e v="#N/A"/>
  </r>
  <r>
    <x v="475"/>
    <s v="DIRECCION DISTRITAL 06D02 - ALAUSI-CHUNCHI  - SALUD"/>
    <s v="MSP-DNI-2022-0272-M"/>
    <d v="2022-12-07T00:00:00"/>
    <s v="MSP-DF-2022-6382-M"/>
    <d v="2022-12-08T00:00:00"/>
    <x v="0"/>
    <s v="Reforma para la adquisición de equipos de cadena de frío y vacunas contra la Difteria y el Tétanos"/>
    <e v="#N/A"/>
    <e v="#N/A"/>
    <s v="DIRECCION DISTRITAL 06D02 - ALAUSI-CHUNCHI  - SALUD"/>
    <n v="3340"/>
    <n v="55"/>
    <s v="000"/>
    <s v="006"/>
    <n v="530201"/>
    <n v="602"/>
    <s v="001"/>
    <s v="0000"/>
    <s v="0000"/>
    <n v="0"/>
    <n v="0"/>
    <n v="0"/>
    <n v="10092.31"/>
    <n v="0"/>
    <n v="10092.31"/>
    <s v="SI"/>
    <m/>
    <m/>
    <m/>
    <e v="#N/A"/>
    <e v="#N/A"/>
    <e v="#N/A"/>
    <e v="#N/A"/>
    <x v="8"/>
    <e v="#N/A"/>
    <e v="#N/A"/>
    <e v="#N/A"/>
  </r>
  <r>
    <x v="475"/>
    <s v="DIRECCION DISTRITAL 06D02 - ALAUSI-CHUNCHI  - SALUD"/>
    <s v="MSP-DNI-2022-0272-M"/>
    <d v="2022-12-07T00:00:00"/>
    <s v="MSP-DF-2022-6382-M"/>
    <d v="2022-12-08T00:00:00"/>
    <x v="0"/>
    <s v="Reforma para la adquisición de equipos de cadena de frío y vacunas contra la Difteria y el Tétanos"/>
    <e v="#N/A"/>
    <e v="#N/A"/>
    <s v="DIRECCION DISTRITAL 06D02 - ALAUSI-CHUNCHI  - SALUD"/>
    <n v="3340"/>
    <n v="55"/>
    <s v="000"/>
    <s v="005"/>
    <n v="530417"/>
    <n v="602"/>
    <s v="001"/>
    <s v="0000"/>
    <s v="0000"/>
    <n v="0"/>
    <n v="0"/>
    <n v="0"/>
    <n v="4865"/>
    <n v="0"/>
    <n v="4865"/>
    <s v="SI"/>
    <m/>
    <m/>
    <m/>
    <e v="#N/A"/>
    <e v="#N/A"/>
    <e v="#N/A"/>
    <e v="#N/A"/>
    <x v="8"/>
    <e v="#N/A"/>
    <e v="#N/A"/>
    <e v="#N/A"/>
  </r>
  <r>
    <x v="475"/>
    <s v="DIRECCION DISTRITAL 16D02 - ARAJUNO - SALUD"/>
    <s v="MSP-DNI-2022-0272-M"/>
    <d v="2022-12-07T00:00:00"/>
    <s v="MSP-DF-2022-6382-M"/>
    <d v="2022-12-08T00:00:00"/>
    <x v="0"/>
    <s v="Reforma para la adquisición de equipos de cadena de frío y vacunas contra la Difteria y el Tétanos"/>
    <e v="#N/A"/>
    <e v="#N/A"/>
    <s v="DIRECCION DISTRITAL 16D02 - ARAJUNO - SALUD"/>
    <n v="3430"/>
    <n v="55"/>
    <s v="000"/>
    <s v="006"/>
    <n v="530201"/>
    <n v="1604"/>
    <s v="001"/>
    <s v="0000"/>
    <s v="0000"/>
    <n v="0"/>
    <n v="0"/>
    <n v="0"/>
    <n v="4.9000000000000004"/>
    <n v="0"/>
    <n v="4.9000000000000004"/>
    <s v="SI"/>
    <m/>
    <m/>
    <m/>
    <e v="#N/A"/>
    <e v="#N/A"/>
    <e v="#N/A"/>
    <e v="#N/A"/>
    <x v="8"/>
    <e v="#N/A"/>
    <e v="#N/A"/>
    <e v="#N/A"/>
  </r>
  <r>
    <x v="475"/>
    <s v="DIRECCION DISTRITAL 16D02 - ARAJUNO - SALUD"/>
    <s v="MSP-DNI-2022-0272-M"/>
    <d v="2022-12-07T00:00:00"/>
    <s v="MSP-DF-2022-6382-M"/>
    <d v="2022-12-08T00:00:00"/>
    <x v="0"/>
    <s v="Reforma para la adquisición de equipos de cadena de frío y vacunas contra la Difteria y el Tétanos"/>
    <e v="#N/A"/>
    <e v="#N/A"/>
    <s v="DIRECCION DISTRITAL 16D02 - ARAJUNO - SALUD"/>
    <n v="3430"/>
    <n v="55"/>
    <s v="000"/>
    <s v="005"/>
    <n v="530404"/>
    <n v="1604"/>
    <s v="001"/>
    <s v="0000"/>
    <s v="0000"/>
    <n v="0"/>
    <n v="0"/>
    <n v="0"/>
    <n v="72.98"/>
    <n v="0"/>
    <n v="72.98"/>
    <s v="SI"/>
    <m/>
    <m/>
    <m/>
    <e v="#N/A"/>
    <e v="#N/A"/>
    <e v="#N/A"/>
    <e v="#N/A"/>
    <x v="8"/>
    <e v="#N/A"/>
    <e v="#N/A"/>
    <e v="#N/A"/>
  </r>
  <r>
    <x v="475"/>
    <s v="DIRECCION DISTRITAL 12D03 - QUEVEDO-MOCACHE  - SALUD"/>
    <s v="MSP-DNI-2022-0272-M"/>
    <d v="2022-12-07T00:00:00"/>
    <s v="MSP-DF-2022-6382-M"/>
    <d v="2022-12-08T00:00:00"/>
    <x v="0"/>
    <s v="Reforma para la adquisición de equipos de cadena de frío y vacunas contra la Difteria y el Tétanos"/>
    <e v="#N/A"/>
    <e v="#N/A"/>
    <s v="DIRECCION DISTRITAL 12D03 - QUEVEDO-MOCACHE  - SALUD"/>
    <n v="5450"/>
    <n v="55"/>
    <s v="000"/>
    <s v="005"/>
    <n v="530303"/>
    <n v="1205"/>
    <s v="001"/>
    <s v="0000"/>
    <s v="0000"/>
    <n v="0"/>
    <n v="0"/>
    <n v="0"/>
    <n v="320"/>
    <n v="0"/>
    <n v="320"/>
    <s v="SI"/>
    <m/>
    <m/>
    <m/>
    <e v="#N/A"/>
    <e v="#N/A"/>
    <e v="#N/A"/>
    <e v="#N/A"/>
    <x v="8"/>
    <e v="#N/A"/>
    <e v="#N/A"/>
    <e v="#N/A"/>
  </r>
  <r>
    <x v="475"/>
    <s v="DIRECCION DISTRITAL 12D03 - QUEVEDO-MOCACHE  - SALUD"/>
    <s v="MSP-DNI-2022-0272-M"/>
    <d v="2022-12-07T00:00:00"/>
    <s v="MSP-DF-2022-6382-M"/>
    <d v="2022-12-08T00:00:00"/>
    <x v="0"/>
    <s v="Reforma para la adquisición de equipos de cadena de frío y vacunas contra la Difteria y el Tétanos"/>
    <e v="#N/A"/>
    <e v="#N/A"/>
    <s v="DIRECCION DISTRITAL 12D03 - QUEVEDO-MOCACHE  - SALUD"/>
    <n v="5450"/>
    <n v="55"/>
    <s v="000"/>
    <s v="005"/>
    <n v="530105"/>
    <n v="1205"/>
    <s v="001"/>
    <s v="0000"/>
    <s v="0000"/>
    <n v="0"/>
    <n v="0"/>
    <n v="0"/>
    <n v="19.670000000000002"/>
    <n v="0"/>
    <n v="19.670000000000002"/>
    <s v="SI"/>
    <m/>
    <m/>
    <m/>
    <e v="#N/A"/>
    <e v="#N/A"/>
    <e v="#N/A"/>
    <e v="#N/A"/>
    <x v="8"/>
    <e v="#N/A"/>
    <e v="#N/A"/>
    <e v="#N/A"/>
  </r>
  <r>
    <x v="475"/>
    <s v="DIRECCION DISTRITAL 12D05 - PALENQUE -VINCES  - SALUD"/>
    <s v="MSP-DNI-2022-0272-M"/>
    <d v="2022-12-07T00:00:00"/>
    <s v="MSP-DF-2022-6382-M"/>
    <d v="2022-12-08T00:00:00"/>
    <x v="0"/>
    <s v="Reforma para la adquisición de equipos de cadena de frío y vacunas contra la Difteria y el Tétanos"/>
    <e v="#N/A"/>
    <e v="#N/A"/>
    <s v="DIRECCION DISTRITAL 12D05 - PALENQUE -VINCES  - SALUD"/>
    <n v="5520"/>
    <n v="55"/>
    <s v="000"/>
    <s v="005"/>
    <n v="530303"/>
    <n v="1208"/>
    <s v="001"/>
    <s v="0000"/>
    <s v="0000"/>
    <n v="0"/>
    <n v="0"/>
    <n v="0"/>
    <n v="320"/>
    <n v="0"/>
    <n v="320"/>
    <s v="SI"/>
    <m/>
    <m/>
    <m/>
    <e v="#N/A"/>
    <e v="#N/A"/>
    <e v="#N/A"/>
    <e v="#N/A"/>
    <x v="8"/>
    <e v="#N/A"/>
    <e v="#N/A"/>
    <e v="#N/A"/>
  </r>
  <r>
    <x v="475"/>
    <s v="DIRECCION DISTRITAL 07D01 - CHILLA-EL GUABO-PASAJE - SALUD"/>
    <s v="MSP-DNI-2022-0272-M"/>
    <d v="2022-12-07T00:00:00"/>
    <s v="MSP-DF-2022-6382-M"/>
    <d v="2022-12-08T00:00:00"/>
    <x v="0"/>
    <s v="Reforma para la adquisición de equipos de cadena de frío y vacunas contra la Difteria y el Tétanos"/>
    <e v="#N/A"/>
    <e v="#N/A"/>
    <s v="DIRECCION DISTRITAL 07D01 - CHILLA-EL GUABO-PASAJE - SALUD"/>
    <n v="7110"/>
    <n v="55"/>
    <s v="000"/>
    <s v="005"/>
    <n v="530105"/>
    <n v="709"/>
    <s v="001"/>
    <s v="0000"/>
    <s v="0000"/>
    <n v="0"/>
    <n v="0"/>
    <n v="0"/>
    <n v="320"/>
    <n v="0"/>
    <n v="320"/>
    <s v="SI"/>
    <m/>
    <m/>
    <m/>
    <e v="#N/A"/>
    <e v="#N/A"/>
    <e v="#N/A"/>
    <e v="#N/A"/>
    <x v="8"/>
    <e v="#N/A"/>
    <e v="#N/A"/>
    <e v="#N/A"/>
  </r>
  <r>
    <x v="475"/>
    <s v="DIRECCION DISTRITAL 19D01 - YACUAMBI-ZAMORA - SALUD"/>
    <s v="MSP-DNI-2022-0272-M"/>
    <d v="2022-12-07T00:00:00"/>
    <s v="MSP-DF-2022-6382-M"/>
    <d v="2022-12-08T00:00:00"/>
    <x v="0"/>
    <s v="Reforma para la adquisición de equipos de cadena de frío y vacunas contra la Difteria y el Tétanos"/>
    <e v="#N/A"/>
    <e v="#N/A"/>
    <s v="DIRECCION DISTRITAL 19D01 - YACUAMBI-ZAMORA - SALUD"/>
    <n v="7520"/>
    <n v="55"/>
    <s v="000"/>
    <s v="005"/>
    <n v="530303"/>
    <n v="1901"/>
    <s v="001"/>
    <s v="0000"/>
    <s v="0000"/>
    <n v="0"/>
    <n v="0"/>
    <n v="0"/>
    <n v="39.880000000000003"/>
    <n v="0"/>
    <n v="39.880000000000003"/>
    <s v="SI"/>
    <m/>
    <m/>
    <m/>
    <e v="#N/A"/>
    <e v="#N/A"/>
    <e v="#N/A"/>
    <e v="#N/A"/>
    <x v="8"/>
    <e v="#N/A"/>
    <e v="#N/A"/>
    <e v="#N/A"/>
  </r>
  <r>
    <x v="475"/>
    <s v="DIRECCION DISTRITAL 19D02 - CENTINELA DEL CONDOR-NANGARITZA-PAQUISHA - SALUD"/>
    <s v="MSP-DNI-2022-0272-M"/>
    <d v="2022-12-07T00:00:00"/>
    <s v="MSP-DF-2022-6382-M"/>
    <d v="2022-12-08T00:00:00"/>
    <x v="0"/>
    <s v="Reforma para la adquisición de equipos de cadena de frío y vacunas contra la Difteria y el Tétanos"/>
    <e v="#N/A"/>
    <e v="#N/A"/>
    <s v="DIRECCION DISTRITAL 19D02 - CENTINELA DEL CONDOR-NANGARITZA-PAQUISHA - SALUD"/>
    <n v="7530"/>
    <n v="55"/>
    <s v="000"/>
    <s v="005"/>
    <n v="530303"/>
    <n v="1909"/>
    <s v="001"/>
    <s v="0000"/>
    <s v="0000"/>
    <n v="0"/>
    <n v="0"/>
    <n v="0"/>
    <n v="4278.3500000000004"/>
    <n v="0"/>
    <n v="4278.3500000000004"/>
    <s v="SI"/>
    <m/>
    <m/>
    <m/>
    <e v="#N/A"/>
    <e v="#N/A"/>
    <e v="#N/A"/>
    <e v="#N/A"/>
    <x v="8"/>
    <e v="#N/A"/>
    <e v="#N/A"/>
    <e v="#N/A"/>
  </r>
  <r>
    <x v="475"/>
    <s v="DIRECCION DISTRITAL 19D02 - CENTINELA DEL CONDOR-NANGARITZA-PAQUISHA - SALUD"/>
    <s v="MSP-DNI-2022-0272-M"/>
    <d v="2022-12-07T00:00:00"/>
    <s v="MSP-DF-2022-6382-M"/>
    <d v="2022-12-08T00:00:00"/>
    <x v="0"/>
    <s v="Reforma para la adquisición de equipos de cadena de frío y vacunas contra la Difteria y el Tétanos"/>
    <e v="#N/A"/>
    <e v="#N/A"/>
    <s v="DIRECCION DISTRITAL 19D02 - CENTINELA DEL CONDOR-NANGARITZA-PAQUISHA - SALUD"/>
    <n v="7530"/>
    <n v="55"/>
    <s v="000"/>
    <s v="005"/>
    <n v="530105"/>
    <n v="1909"/>
    <s v="001"/>
    <s v="0000"/>
    <s v="0000"/>
    <n v="0"/>
    <n v="0"/>
    <n v="0"/>
    <n v="37.42"/>
    <n v="0"/>
    <n v="37.42"/>
    <s v="SI"/>
    <m/>
    <m/>
    <m/>
    <e v="#N/A"/>
    <e v="#N/A"/>
    <e v="#N/A"/>
    <e v="#N/A"/>
    <x v="8"/>
    <e v="#N/A"/>
    <e v="#N/A"/>
    <e v="#N/A"/>
  </r>
  <r>
    <x v="475"/>
    <s v="DIRECCION DISTRITAL 09D08 - PASCUALES 2 - SALUD"/>
    <s v="MSP-DNI-2022-0272-M"/>
    <d v="2022-12-07T00:00:00"/>
    <s v="MSP-DF-2022-6382-M"/>
    <d v="2022-12-08T00:00:00"/>
    <x v="0"/>
    <s v="Reforma para la adquisición de equipos de cadena de frío y vacunas contra la Difteria y el Tétanos"/>
    <e v="#N/A"/>
    <e v="#N/A"/>
    <s v="DIRECCION DISTRITAL 09D08 - PASCUALES 2 - SALUD"/>
    <n v="8230"/>
    <n v="55"/>
    <s v="000"/>
    <s v="005"/>
    <n v="530404"/>
    <n v="901"/>
    <s v="001"/>
    <s v="0000"/>
    <s v="0000"/>
    <n v="0"/>
    <n v="0"/>
    <n v="0"/>
    <n v="4278.3500000000004"/>
    <n v="0"/>
    <n v="4278.3500000000004"/>
    <s v="SI"/>
    <m/>
    <m/>
    <m/>
    <e v="#N/A"/>
    <e v="#N/A"/>
    <e v="#N/A"/>
    <e v="#N/A"/>
    <x v="8"/>
    <e v="#N/A"/>
    <e v="#N/A"/>
    <e v="#N/A"/>
  </r>
  <r>
    <x v="475"/>
    <s v="DIRECCION DISTRITAL 09D08 - PASCUALES 2 - SALUD"/>
    <s v="MSP-DNI-2022-0272-M"/>
    <d v="2022-12-07T00:00:00"/>
    <s v="MSP-DF-2022-6382-M"/>
    <d v="2022-12-08T00:00:00"/>
    <x v="0"/>
    <s v="Reforma para la adquisición de equipos de cadena de frío y vacunas contra la Difteria y el Tétanos"/>
    <e v="#N/A"/>
    <e v="#N/A"/>
    <s v="DIRECCION DISTRITAL 09D08 - PASCUALES 2 - SALUD"/>
    <n v="8230"/>
    <n v="55"/>
    <s v="000"/>
    <s v="005"/>
    <n v="530105"/>
    <n v="901"/>
    <s v="001"/>
    <s v="0000"/>
    <s v="0000"/>
    <n v="0"/>
    <n v="0"/>
    <n v="0"/>
    <n v="37.42"/>
    <n v="0"/>
    <n v="37.42"/>
    <s v="SI"/>
    <m/>
    <m/>
    <m/>
    <e v="#N/A"/>
    <e v="#N/A"/>
    <e v="#N/A"/>
    <e v="#N/A"/>
    <x v="8"/>
    <e v="#N/A"/>
    <e v="#N/A"/>
    <e v="#N/A"/>
  </r>
  <r>
    <x v="475"/>
    <s v="121001002"/>
    <s v="MSP-DNI-2022-0272-M"/>
    <d v="2022-12-07T00:00:00"/>
    <s v="MSP-DF-2022-6382-M"/>
    <d v="2022-12-08T00:00:00"/>
    <x v="0"/>
    <s v="Reforma para la adquisición de equipos de cadena de frío y vacunas contra la Difteria y el Tétanos"/>
    <s v="PREVENCION Y PROMOCION DE LA SALUD"/>
    <s v="CONTRATACIÓN DEL SERVICIO INTEGRAL DE TAMIZAJE METABÓLICO NEONATAL"/>
    <s v="PLANTA CENTRAL"/>
    <n v="9999"/>
    <n v="55"/>
    <s v="000"/>
    <s v="005"/>
    <n v="530226"/>
    <n v="1701"/>
    <s v="001"/>
    <s v="0000"/>
    <s v="0000"/>
    <n v="0"/>
    <n v="0"/>
    <n v="0"/>
    <n v="83220.66"/>
    <n v="0"/>
    <n v="83220.66"/>
    <s v="SI"/>
    <m/>
    <m/>
    <m/>
    <n v="3031338.1100000003"/>
    <n v="0"/>
    <n v="3031338.1100000003"/>
    <s v="SUB ATENCION SALUD MOVIL HOSPITALARIA CENTROS ESPECIALIZADOS"/>
    <x v="6"/>
    <s v="Presupuesto por Resultados"/>
    <s v="SI"/>
    <n v="4.6566128730773926E-10"/>
  </r>
  <r>
    <x v="475"/>
    <s v="121001002"/>
    <s v="MSP-DNI-2022-0272-M"/>
    <d v="2022-12-07T00:00:00"/>
    <s v="MSP-DF-2022-6382-M"/>
    <d v="2022-12-08T00:00:00"/>
    <x v="0"/>
    <s v="Reforma para la adquisición de equipos de cadena de frío y vacunas contra la Difteria y el Tétanos"/>
    <s v="PREVENCION Y PROMOCION DE LA SALUD"/>
    <s v="CONTRATACIÓN DEL SERVICIO INTEGRAL DE TAMIZAJE METABÓLICO NEONATAL"/>
    <s v="PLANTA CENTRAL"/>
    <n v="9999"/>
    <n v="55"/>
    <s v="000"/>
    <s v="005"/>
    <n v="530226"/>
    <n v="1701"/>
    <s v="001"/>
    <s v="0000"/>
    <s v="0000"/>
    <n v="0"/>
    <n v="0"/>
    <n v="0"/>
    <n v="31109.23"/>
    <n v="0"/>
    <n v="31109.23"/>
    <s v="NO"/>
    <m/>
    <m/>
    <m/>
    <n v="3031338.1100000003"/>
    <n v="0"/>
    <n v="3031338.1100000003"/>
    <s v="SUB ATENCION SALUD MOVIL HOSPITALARIA CENTROS ESPECIALIZADOS"/>
    <x v="6"/>
    <s v="Presupuesto por Resultados"/>
    <s v="SI"/>
    <n v="4.6566128730773926E-10"/>
  </r>
  <r>
    <x v="476"/>
    <s v="134005001"/>
    <s v="MSP-DGDAU-2022-1001-M"/>
    <d v="2022-12-02T00:00:00"/>
    <s v="MSP-DPI-2022-2124-M"/>
    <d v="2022-12-02T00:00:00"/>
    <x v="2"/>
    <s v="Reforma para Cubrir el saldo pendiente de 229,75 que no se ha cancelado de la orden de SERVICIO DE TRANSPORTE DE CORRESPONDENCIA A NIVEL LOCAL, NACIONAL E INTERNACIONAL,  correspondiente al Contrato 00158-2020, que finalizo en el año 2021"/>
    <s v="ADMINISTRACION CENTRAL"/>
    <s v="SERVICIO DE TRANSPORTE DE CORRESPONDENCIA A NIVEL LOCAL, NACIONAL E INTERNACIONAL"/>
    <s v="PLANTA CENTRAL"/>
    <n v="9999"/>
    <s v="01"/>
    <s v="000"/>
    <s v="001"/>
    <n v="530106"/>
    <n v="1701"/>
    <s v="001"/>
    <s v="0000"/>
    <s v="0000"/>
    <n v="0"/>
    <n v="0"/>
    <n v="0"/>
    <n v="229.75"/>
    <n v="0"/>
    <n v="229.75"/>
    <s v="SI"/>
    <m/>
    <m/>
    <s v="Alexandra Simba"/>
    <n v="7258.07"/>
    <n v="0"/>
    <n v="7258.07"/>
    <s v="COOR ADMINISTRATIVA FINANCIERA"/>
    <x v="41"/>
    <s v="NO APLICA"/>
    <s v="SI"/>
    <n v="25.489999999999782"/>
  </r>
  <r>
    <x v="476"/>
    <s v="134005007"/>
    <s v="MSP-DGDAU-2022-1001-M"/>
    <d v="2022-12-02T00:00:00"/>
    <s v="MSP-DPI-2022-2124-M"/>
    <d v="2022-12-02T00:00:00"/>
    <x v="2"/>
    <s v="Reforma para Cubrir el saldo pendiente de 229,75 que no se ha cancelado de la orden de SERVICIO DE TRANSPORTE DE CORRESPONDENCIA A NIVEL LOCAL, NACIONAL E INTERNACIONAL,  correspondiente al Contrato 00158-2020, que finalizo en el año 2021"/>
    <s v="ADMINISTRACION CENTRAL"/>
    <s v="SERVICIO DE TRANSPORTE DE CORRESPONDENCIA A NIVEL LOCAL, NACIONAL E INTERNACIONAL (Contrato 158)"/>
    <s v="PLANTA CENTRAL"/>
    <n v="9999"/>
    <s v="01"/>
    <s v="000"/>
    <s v="001"/>
    <n v="530106"/>
    <n v="1701"/>
    <s v="001"/>
    <s v="0000"/>
    <s v="0000"/>
    <n v="229.75"/>
    <n v="0"/>
    <n v="229.75"/>
    <n v="0"/>
    <n v="0"/>
    <n v="0"/>
    <s v="SI"/>
    <m/>
    <m/>
    <s v="Alexandra Simba"/>
    <n v="229.75"/>
    <n v="0"/>
    <n v="229.75"/>
    <s v="COOR ADMINISTRATIVA FINANCIERA"/>
    <x v="41"/>
    <s v="NO APLICA"/>
    <s v="SI"/>
    <n v="0"/>
  </r>
  <r>
    <x v="477"/>
    <s v="134000011"/>
    <s v="Acuerdo Ministerial Nro. 0076, en el que el MEF / Correo Subsecretaría de Presupuesto"/>
    <d v="2022-11-30T00:00:00"/>
    <s v="MSP-DPI-2022-2115-M"/>
    <d v="2022-12-01T00:00:00"/>
    <x v="0"/>
    <s v="Se solicita la disminución en virtud del Acuerdo Ministerial Nro. 0076, en el que el MEF emite las directrices y cronograma de cierre del año fiscal 2022; y, dado que los plazos ya no permiten la ejecución de los procesos institucionales."/>
    <s v="PROGRAMAS DE SALUD PUBLICA"/>
    <s v="Monto asignado por el MEF - Adquisición de mobiliario y equipamiento "/>
    <s v="PLANTA CENTRAL"/>
    <n v="9999"/>
    <n v="24"/>
    <s v="000"/>
    <s v="001"/>
    <n v="840103"/>
    <n v="1701"/>
    <s v="002"/>
    <s v="0000"/>
    <s v="0000"/>
    <n v="0"/>
    <n v="0"/>
    <n v="0"/>
    <n v="20000000"/>
    <n v="0"/>
    <m/>
    <s v="SI"/>
    <m/>
    <m/>
    <s v="Alexandra Simba"/>
    <n v="0"/>
    <n v="0"/>
    <n v="0"/>
    <s v="COOR ADMINISTRATIVA FINANCIERA"/>
    <x v="40"/>
    <s v="NO APLICA"/>
    <s v="NO"/>
    <n v="0"/>
  </r>
  <r>
    <x v="477"/>
    <s v="134000012"/>
    <s v="Acuerdo Ministerial Nro. 0076, en el que el MEF / Correo Subsecretaría de Presupuesto"/>
    <d v="2022-11-30T00:00:00"/>
    <s v="MSP-DPI-2022-2115-M"/>
    <d v="2022-12-01T00:00:00"/>
    <x v="0"/>
    <s v="Se solicita la disminución en virtud del Acuerdo Ministerial Nro. 0076, en el que el MEF emite las directrices y cronograma de cierre del año fiscal 2022; y, dado que los plazos ya no permiten la ejecución de los procesos institucionales."/>
    <s v="PROGRAMAS DE SALUD PUBLICA"/>
    <s v="Monto asignado por el MEF - Adquisición de equipo médico"/>
    <s v="PLANTA CENTRAL"/>
    <n v="9999"/>
    <n v="24"/>
    <s v="000"/>
    <s v="001"/>
    <n v="840113"/>
    <n v="1701"/>
    <s v="002"/>
    <s v="0000"/>
    <s v="0000"/>
    <n v="0"/>
    <n v="0"/>
    <n v="0"/>
    <n v="200398882.74000001"/>
    <n v="0"/>
    <m/>
    <s v="SI"/>
    <m/>
    <m/>
    <s v="Alexandra Simba"/>
    <n v="0"/>
    <n v="0"/>
    <n v="0"/>
    <s v="COOR ADMINISTRATIVA FINANCIERA"/>
    <x v="40"/>
    <s v="NO APLICA"/>
    <s v="SI"/>
    <n v="0"/>
  </r>
  <r>
    <x v="478"/>
    <s v="111002024"/>
    <s v="MSP-DNARPC-2022-1433-M"/>
    <d v="2022-12-23T00:00:00"/>
    <s v="MSP-DPI-2022-2258-M"/>
    <d v="2022-12-23T00:00:00"/>
    <x v="0"/>
    <s v="Reforma de Incvremento para financiar pago de la RED acuerdos MEF - MSP"/>
    <s v="GOBERNANZA DE LA SALUD"/>
    <s v="Pago a prestadores (red) arrastre, en pendiente de auditoria de años anteriores"/>
    <s v="PLANTA CENTRAL"/>
    <n v="9999"/>
    <n v="58"/>
    <s v="000"/>
    <s v="002"/>
    <n v="990102"/>
    <n v="1701"/>
    <s v="001"/>
    <s v="0000"/>
    <s v="0000"/>
    <n v="10000000"/>
    <m/>
    <n v="10000000"/>
    <n v="0"/>
    <n v="0"/>
    <m/>
    <s v="SI"/>
    <m/>
    <m/>
    <s v="Erika Cruz"/>
    <n v="0"/>
    <n v="0"/>
    <n v="0"/>
    <s v="SUBSE RECTORIA SISTEMA NACIONAL SALUD"/>
    <x v="24"/>
    <s v="NO APLICA"/>
    <s v="SI"/>
    <n v="0"/>
  </r>
  <r>
    <x v="479"/>
    <s v="111005018"/>
    <s v=" MSP-SRAIPN-2022-0439-M"/>
    <d v="2022-11-29T00:00:00"/>
    <m/>
    <m/>
    <x v="0"/>
    <s v="LA REFORMA SE REALIZA CON LA FINALIDAD DE EFECTUAR EL PAGO DEL SERVICIO DE CONTACT CENTER 2019"/>
    <s v="PROGRAMAS DE SALUD PUBLICA"/>
    <s v="Adquisición de medicamentos de consulta externa a través del procedimiento de externalización de farmacias para la Fase 1"/>
    <s v="PLANTA CENTRAL"/>
    <n v="9999"/>
    <n v="24"/>
    <s v="000"/>
    <s v="002"/>
    <n v="530809"/>
    <n v="1701"/>
    <s v="001"/>
    <s v="0000"/>
    <s v="0000"/>
    <n v="0"/>
    <n v="0"/>
    <n v="0"/>
    <n v="2727580.37"/>
    <n v="0"/>
    <n v="2727580.37"/>
    <s v="SI"/>
    <m/>
    <m/>
    <s v="DIANA MESIAS"/>
    <n v="1524374.9299999997"/>
    <n v="0"/>
    <n v="1524374.9299999997"/>
    <s v="SUB GESTION OPERACIONES LOGISTICA SALUD "/>
    <x v="32"/>
    <s v="Externalización de Medicamentos"/>
    <s v="SI"/>
    <n v="1106899.0499999998"/>
  </r>
  <r>
    <x v="479"/>
    <s v="121091016"/>
    <s v=" MSP-SRAIPN-2022-0439-M"/>
    <d v="2022-11-29T00:00:00"/>
    <m/>
    <m/>
    <x v="0"/>
    <s v="LA REFORMA SE REALIZA CON LA FINALIDAD DE EFECTUAR EL PAGO DEL SERVICIO DE CONTACT CENTER 2019"/>
    <s v="PROVISION Y PRESTACION DE SERVICIOS DE SALUD"/>
    <s v="CONVENIO DE PAGO DEL SERVICIO DE CONTACT CENTER DEL 19 AGOSTO A 15 DE DICIEMBRE 2019"/>
    <s v="PLANTA CENTRAL"/>
    <n v="9999"/>
    <n v="90"/>
    <s v="000"/>
    <s v="001"/>
    <n v="530105"/>
    <n v="1701"/>
    <s v="001"/>
    <s v="0000"/>
    <s v="0000"/>
    <n v="2435339.62"/>
    <n v="292240.75"/>
    <n v="2727580.37"/>
    <n v="0"/>
    <n v="0"/>
    <n v="0"/>
    <s v="SI"/>
    <m/>
    <m/>
    <s v="DIANA MESIAS"/>
    <n v="2435339.62"/>
    <n v="292240.75"/>
    <n v="2727580.37"/>
    <s v="SUB REDES ATENCION INTEGRAL EN PRIMER NIVEL "/>
    <x v="28"/>
    <s v="CONTACT CENTER"/>
    <s v="SI"/>
    <n v="0"/>
  </r>
  <r>
    <x v="480"/>
    <s v="133002002"/>
    <s v="MSP-DAJ-2022-1497-M"/>
    <d v="2022-12-06T00:00:00"/>
    <m/>
    <m/>
    <x v="0"/>
    <s v="La reforma se realiza con la finalidad de efectuar la &quot;Contratación de Plataforma Virtual de Consultas Jurìdicas&quot;"/>
    <s v="ADMINISTRACION CENTRAL"/>
    <s v="Contratación de Plataforma Virtual de Consultas Jurìdicas"/>
    <s v="PLANTA CENTRAL"/>
    <n v="9999"/>
    <s v="01"/>
    <s v="000"/>
    <s v="001"/>
    <n v="530105"/>
    <n v="1701"/>
    <s v="001"/>
    <s v="0000"/>
    <s v="0000"/>
    <n v="0"/>
    <n v="0"/>
    <n v="0"/>
    <n v="1195"/>
    <n v="0"/>
    <n v="1195"/>
    <s v="SI"/>
    <m/>
    <m/>
    <s v="DIANA MESIAS"/>
    <n v="0"/>
    <n v="143.4"/>
    <n v="143.4"/>
    <s v="COOR ASESORIA JURIDICA"/>
    <x v="27"/>
    <s v="NO APLICA"/>
    <s v="SI"/>
    <n v="143.4"/>
  </r>
  <r>
    <x v="480"/>
    <s v="133002003"/>
    <s v="MSP-DAJ-2022-1497-M"/>
    <d v="2022-12-06T00:00:00"/>
    <m/>
    <m/>
    <x v="0"/>
    <s v="La reforma se realiza con la finalidad de efectuar la &quot;Contratación de Plataforma Virtual de Consultas Jurìdicas&quot;"/>
    <s v="ADMINISTRACION CENTRAL"/>
    <s v="Contratación de Plataforma Virtual de Consultas Jurìdicas"/>
    <s v="PLANTA CENTRAL"/>
    <n v="9999"/>
    <s v="01"/>
    <s v="000"/>
    <s v="001"/>
    <n v="530702"/>
    <n v="1701"/>
    <s v="001"/>
    <s v="0000"/>
    <s v="0000"/>
    <n v="1195"/>
    <n v="0"/>
    <n v="1195"/>
    <n v="0"/>
    <n v="0"/>
    <n v="0"/>
    <s v="SI"/>
    <m/>
    <m/>
    <s v="DIANA MESIAS"/>
    <n v="1195"/>
    <n v="0"/>
    <n v="1195"/>
    <s v="COOR ASESORIA JURIDICA"/>
    <x v="27"/>
    <s v="NO APLICA"/>
    <s v="SI"/>
    <n v="0"/>
  </r>
  <r>
    <x v="481"/>
    <s v="112003082"/>
    <s v="MSP-DNEPCET-2022-2633-M"/>
    <d v="2022-12-06T00:00:00"/>
    <s v="MSP-DPI-2022-2171-M"/>
    <d v="2022-12-07T00:00:00"/>
    <x v="2"/>
    <s v="Se plantea la presente reforma con el fin de realizar el registro del pago correspondiente al contrato 0155-2020 y que corresponde a la amortización correspondiente, conforme a: &quot;Con Memorando No MSP-DNEPCET-2022-2562-M de 23 de noviembre de 2022, la Dirección Nacional de Estrategias de Prevención y Control para Enfermedades Transmisible, indica que para poder liquidar el contrato, solicito de manera urgente gestión para realizar la asignación de recursos de fuente 998 del valor del anticipo del 70% dado por el monto de USD. 247.910, referente al contrato No. 00155-2020&quot;."/>
    <s v="VIGILANCIA Y CONTROL SANITARIO"/>
    <s v="ADQUlSICIÓN DE DELTAMETRINA EN POLVO  "/>
    <s v="PLANTA CENTRAL"/>
    <n v="9999"/>
    <n v="56"/>
    <s v="000"/>
    <s v="001"/>
    <n v="530819"/>
    <n v="1701"/>
    <n v="998"/>
    <s v="0000"/>
    <s v="0000"/>
    <n v="247910.48"/>
    <n v="0"/>
    <n v="247910.48"/>
    <n v="0"/>
    <n v="0"/>
    <n v="0"/>
    <s v="SI"/>
    <m/>
    <m/>
    <s v="MARITZA HARO "/>
    <n v="247910.48"/>
    <n v="0"/>
    <n v="247910.48"/>
    <s v="SUB VIGILANCIA PREVENCION CONTROL SALUD"/>
    <x v="36"/>
    <s v="ENVIH"/>
    <s v="SI"/>
    <n v="0"/>
  </r>
  <r>
    <x v="482"/>
    <s v="112003005"/>
    <s v="MSP-DNEPCET-2022-2633-M"/>
    <d v="2022-12-06T00:00:00"/>
    <s v="MSP-DPI-2022-2172-M"/>
    <d v="2022-12-07T00:00:00"/>
    <x v="0"/>
    <s v="Se plantea la presente reforma con el fin de realizar el registro del pago correspondiente al contrato 0155-2020 y que corresponde a la amortización correspondiente, conforme a: &quot;Con Memorando No MSP-DNEPCET-2022-2562-M de 23 de noviembre de 2022, la Dirección Nacional de Estrategias de Prevención y Control para Enfermedades Transmisible, indica que para poder liquidar el contrato, solicito de manera urgente gestión para realizar la asignación de recursos de fuente 998 del valor del anticipo del 70% dado por el monto de USD. 247.910, referente al contrato No. 00155-2020&quot;."/>
    <s v="VIGILANCIA Y CONTROL SANITARIO"/>
    <s v="ADQUlSICIÓN DE DELTAMETRINA EN POLVO  "/>
    <s v="PLANTA CENTRAL"/>
    <n v="9999"/>
    <n v="56"/>
    <s v="000"/>
    <s v="001"/>
    <n v="530819"/>
    <n v="1701"/>
    <s v="001"/>
    <s v="0000"/>
    <s v="0000"/>
    <n v="106247.35"/>
    <n v="0"/>
    <n v="106247.35"/>
    <n v="0"/>
    <n v="0"/>
    <n v="0"/>
    <s v="SI"/>
    <m/>
    <m/>
    <s v="MARITZA HARO "/>
    <n v="106247.35000000003"/>
    <n v="0"/>
    <n v="106247.35000000003"/>
    <s v="SUB VIGILANCIA PREVENCION CONTROL SALUD"/>
    <x v="36"/>
    <s v="METAXENICAS Y ZOONOTICAS"/>
    <s v="SI"/>
    <n v="2.9103830456733704E-11"/>
  </r>
  <r>
    <x v="482"/>
    <s v="121091011"/>
    <s v="MSP-DNEPCET-2022-2633-M"/>
    <d v="2022-12-06T00:00:00"/>
    <s v="MSP-DPI-2022-2172-M"/>
    <d v="2022-12-07T00:00:00"/>
    <x v="0"/>
    <s v="Se plantea la presente reforma con el fin de realizar el registro del pago correspondiente al contrato 0155-2020 y que corresponde a la amortización correspondiente, conforme a: &quot;Con Memorando No MSP-DNEPCET-2022-2562-M de 23 de noviembre de 2022, la Dirección Nacional de Estrategias de Prevención y Control para Enfermedades Transmisible, indica que para poder liquidar el contrato, solicito de manera urgente gestión para realizar la asignación de recursos de fuente 998 del valor del anticipo del 70% dado por el monto de USD. 247.910, referente al contrato No. 00155-2020&quot;."/>
    <s v="PROVISION Y PRESTACION DE SERVICIOS DE SALUD"/>
    <s v="PROCESO DE CONTRATACIÓN SERVICIO DE CONTACT CENTER PARA AGENDAMIENTO EN ESTABLECIMIENTOS DE SALUD DEL PRIMER NIVEL DE ATENCIÓN 2021 (PAGO MESES DE AGOSTO, SEPTIEMBRE Y OCTUBRE 2022)"/>
    <s v="PLANTA CENTRAL"/>
    <n v="9999"/>
    <n v="90"/>
    <s v="000"/>
    <s v="001"/>
    <n v="530105"/>
    <n v="1701"/>
    <s v="001"/>
    <s v="0000"/>
    <s v="0000"/>
    <n v="0"/>
    <n v="0"/>
    <n v="0"/>
    <n v="42785.786428571213"/>
    <n v="34507.523571428581"/>
    <n v="77293.309999999794"/>
    <s v="SI"/>
    <m/>
    <m/>
    <s v="MARITZA HARO "/>
    <n v="0"/>
    <n v="0"/>
    <n v="0"/>
    <s v="SUB REDES ATENCION INTEGRAL EN PRIMER NIVEL "/>
    <x v="28"/>
    <s v="CONTACT CENTER"/>
    <s v="SI"/>
    <n v="0"/>
  </r>
  <r>
    <x v="482"/>
    <s v="134003005"/>
    <s v="MSP-DNEPCET-2022-2633-M"/>
    <d v="2022-12-06T00:00:00"/>
    <s v="MSP-DPI-2022-2172-M"/>
    <d v="2022-12-07T00:00:00"/>
    <x v="0"/>
    <s v="Se plantea la presente reforma con el fin de realizar el registro del pago correspondiente al contrato 0155-2020 y que corresponde a la amortización correspondiente, conforme a: &quot;Con Memorando No MSP-DNEPCET-2022-2562-M de 23 de noviembre de 2022, la Dirección Nacional de Estrategias de Prevención y Control para Enfermedades Transmisible, indica que para poder liquidar el contrato, solicito de manera urgente gestión para realizar la asignación de recursos de fuente 998 del valor del anticipo del 70% dado por el monto de USD. 247.910, referente al contrato No. 00155-2020&quot;."/>
    <s v="ADMINISTRACION CENTRAL"/>
    <s v="COMPRA DE TONER PARA EQUIPOS DE  IMPRESIÓN PARA EL MINISTERIO DE SALUD PÚBLICA -PLANTA CENTRAL"/>
    <s v="PLANTA CENTRAL"/>
    <n v="9999"/>
    <s v="01"/>
    <s v="000"/>
    <s v="001"/>
    <n v="530804"/>
    <n v="1701"/>
    <s v="001"/>
    <s v="0000"/>
    <s v="0000"/>
    <n v="0"/>
    <n v="0"/>
    <n v="0"/>
    <n v="28954.04"/>
    <n v="0"/>
    <n v="28954.04"/>
    <s v="SI"/>
    <m/>
    <m/>
    <s v="MARITZA HARO "/>
    <n v="102603.63"/>
    <n v="0"/>
    <n v="102603.63"/>
    <s v="COOR ADMINISTRATIVA FINANCIERA"/>
    <x v="22"/>
    <s v="GI ACTIVOS FIJOS Y BODEGAS"/>
    <s v="SI"/>
    <n v="0"/>
  </r>
  <r>
    <x v="483"/>
    <s v="134003124"/>
    <s v="MSP-DA-2022-3033-M"/>
    <d v="2022-12-06T00:00:00"/>
    <s v="MSP-DPI-2022-2176-M"/>
    <d v="2022-12-08T00:00:00"/>
    <x v="2"/>
    <s v="la presente reforma se realiza debido a que es necesario realizar una redistribución de_x000a_ítems presupuestarios para la EXTENCIÓN DE PÓLIZAS DE SEGUROS DE: INCENDIO Y TERRORISMO,_x000a_ROBO, EQUIPO ELECTRÓNICO, ROTURA DE MAQUINARIA, EQUIPO Y MAQUINARIA,_x000a_VEHÍCULOS, TRANSPORTE INTERNO, PARA LOS BIENES, Y FIDELIDAD PÚBLICA PARA LOS_x000a_SERVIDORES Y TRABAJADORES CAUCIONADOS, DE PLANTA CENTRAL y EDIFICIOS ANEXOS_x000a_DEL MINISTERIO DE SALUD PÚBLICA."/>
    <s v="ADMINISTRACION CENTRAL"/>
    <s v="CONTRATACIÓN DE PÓLIZAS DE SEGUROS DE VIDA"/>
    <s v="PLANTA CENTRAL"/>
    <n v="9999"/>
    <s v="01"/>
    <s v="000"/>
    <s v="001"/>
    <n v="570201"/>
    <n v="1701"/>
    <s v="001"/>
    <s v="0000"/>
    <s v="0000"/>
    <n v="0"/>
    <n v="0"/>
    <n v="0"/>
    <n v="224000"/>
    <n v="0"/>
    <n v="224000"/>
    <s v="SI"/>
    <m/>
    <m/>
    <s v="Alexandra Simba"/>
    <n v="983487.86999999988"/>
    <n v="0"/>
    <n v="983487.86999999988"/>
    <s v="COOR ADMINISTRATIVA FINANCIERA"/>
    <x v="22"/>
    <s v="SEGUROS"/>
    <s v="SI"/>
    <n v="983487.86999999988"/>
  </r>
  <r>
    <x v="483"/>
    <s v="134003127"/>
    <s v="MSP-DA-2022-3033-M"/>
    <d v="2022-12-06T00:00:00"/>
    <s v="MSP-DPI-2022-2176-M"/>
    <d v="2022-12-08T00:00:00"/>
    <x v="2"/>
    <s v="la presente reforma se realiza debido a que es necesario realizar una redistribución de_x000a_ítems presupuestarios para la EXTENCIÓN DE PÓLIZAS DE SEGUROS DE: INCENDIO Y TERRORISMO,_x000a_ROBO, EQUIPO ELECTRÓNICO, ROTURA DE MAQUINARIA, EQUIPO Y MAQUINARIA,_x000a_VEHÍCULOS, TRANSPORTE INTERNO, PARA LOS BIENES, Y FIDELIDAD PÚBLICA PARA LOS_x000a_SERVIDORES Y TRABAJADORES CAUCIONADOS, DE PLANTA CENTRAL y EDIFICIOS ANEXOS_x000a_DEL MINISTERIO DE SALUD PÚBLICA."/>
    <s v="ADMINISTRACION CENTRAL"/>
    <s v="PAGO DE DEDUCIBLES, RASA, INCLUSIONES, AJUSTES Y/O EXTENSIÓN DE PÓLIZAS DE SEGUROS DE: VIDA Y GENERALES ( INCENDIO, ROBO, EQUIPO ELECTRÓNICO, ROTURA DE MAQUINARIA, EQUIPO Y MAQUINARIA, VEHÍCULOS, TRANSPORTE Y FIDELIDAD) DEL MINISTERIO DE SALUD PÚBLICA - PLANTA CENTRAL Y EDIFICIOS ANEXOS."/>
    <s v="PLANTA CENTRAL"/>
    <n v="9999"/>
    <s v="01"/>
    <s v="000"/>
    <s v="001"/>
    <n v="570201"/>
    <n v="1701"/>
    <s v="001"/>
    <s v="0000"/>
    <s v="0000"/>
    <n v="200000"/>
    <n v="24000"/>
    <n v="224000"/>
    <n v="0"/>
    <n v="0"/>
    <n v="0"/>
    <s v="SI"/>
    <m/>
    <m/>
    <s v="Alexandra Simba"/>
    <n v="395000"/>
    <n v="24000"/>
    <n v="419000"/>
    <s v="COOR ADMINISTRATIVA FINANCIERA"/>
    <x v="22"/>
    <s v="SEGUROS"/>
    <s v="SI"/>
    <n v="194752.57"/>
  </r>
  <r>
    <x v="484"/>
    <s v="134003064"/>
    <s v="MSP-DA-2022-3063-M"/>
    <d v="2022-12-07T00:00:00"/>
    <s v="MSP-DPI-2022-2180-M"/>
    <d v="2022-12-08T00:00:00"/>
    <x v="0"/>
    <s v="PARA FINANCIAR EL REQUERIMIENTO DE PAGO DE VIÁTICOS CONDUCTORES DE LA DIRECCIÓN ADMINISTRATIVA, DESTINADO PARA EL SERVICIO DE ABASTECIMIENTO DE COMBUSTIBLE (GASOLINA Y DIESEL)"/>
    <s v="ADMINISTRACION CENTRAL"/>
    <s v="VIÁTICOS CONDUCTORES"/>
    <s v="PLANTA CENTRAL"/>
    <n v="9999"/>
    <s v="01"/>
    <s v="000"/>
    <s v="001"/>
    <n v="530303"/>
    <n v="1701"/>
    <s v="001"/>
    <s v="0000"/>
    <s v="0000"/>
    <n v="0"/>
    <n v="0"/>
    <n v="0"/>
    <n v="1500"/>
    <n v="0"/>
    <n v="1500"/>
    <s v="SI"/>
    <m/>
    <m/>
    <s v="Alexandra Simba"/>
    <n v="178500"/>
    <n v="0"/>
    <n v="178500"/>
    <s v="COOR ADMINISTRATIVA FINANCIERA"/>
    <x v="22"/>
    <s v="GI TRANSPORTES"/>
    <s v="SI"/>
    <n v="0"/>
  </r>
  <r>
    <x v="484"/>
    <s v="134003278"/>
    <s v="MSP-DA-2022-3063-M"/>
    <d v="2022-12-07T00:00:00"/>
    <s v="MSP-DPI-2022-2180-M"/>
    <d v="2022-12-08T00:00:00"/>
    <x v="0"/>
    <s v="PARA FINANCIAR EL REQUERIMIENTO DE PAGO DE VIÁTICOS CONDUCTORES DE LA DIRECCIÓN ADMINISTRATIVA, DESTINADO PARA EL SERVICIO DE ABASTECIMIENTO DE COMBUSTIBLE (GASOLINA Y DIESEL)"/>
    <s v="ADMINISTRACION CENTRAL"/>
    <s v="PAGODEVIÁTICOSCONDUCTORESDELADIRECCIÓNADMINISTRATIVA,DESTINADOPARAELSERVICIODEABASTECIMIENTO DE COMBUSTIBLE (GASOLINA Y DIESEL)."/>
    <s v="PLANTA CENTRAL"/>
    <n v="9999"/>
    <s v="01"/>
    <s v="000"/>
    <s v="001"/>
    <n v="530803"/>
    <n v="1701"/>
    <s v="001"/>
    <s v="0000"/>
    <s v="0000"/>
    <n v="1500"/>
    <n v="0"/>
    <n v="1500"/>
    <n v="0"/>
    <n v="0"/>
    <n v="0"/>
    <s v="SI"/>
    <m/>
    <m/>
    <s v="Alexandra Simba"/>
    <n v="1500"/>
    <n v="0"/>
    <n v="1500"/>
    <s v="COOR ADMINISTRATIVA FINANCIERA"/>
    <x v="22"/>
    <s v="GI MANTENIMIENTO"/>
    <s v="SI"/>
    <n v="0"/>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n v="0"/>
    <n v="0"/>
    <n v="0"/>
    <n v="0"/>
    <n v="0"/>
    <n v="0"/>
    <s v="NO"/>
    <m/>
    <m/>
    <s v="DIANA MESIAS"/>
    <e v="#N/A"/>
    <e v="#N/A"/>
    <e v="#N/A"/>
    <e v="#N/A"/>
    <x v="8"/>
    <e v="#N/A"/>
    <e v="#N/A"/>
    <e v="#N/A"/>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m/>
    <m/>
    <n v="0"/>
    <m/>
    <m/>
    <n v="0"/>
    <s v="NO"/>
    <m/>
    <m/>
    <s v="DIANA MESIAS"/>
    <e v="#N/A"/>
    <e v="#N/A"/>
    <e v="#N/A"/>
    <e v="#N/A"/>
    <x v="8"/>
    <e v="#N/A"/>
    <e v="#N/A"/>
    <e v="#N/A"/>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m/>
    <m/>
    <n v="0"/>
    <m/>
    <m/>
    <n v="0"/>
    <s v="NO"/>
    <m/>
    <m/>
    <s v="DIANA MESIAS"/>
    <e v="#N/A"/>
    <e v="#N/A"/>
    <e v="#N/A"/>
    <e v="#N/A"/>
    <x v="8"/>
    <e v="#N/A"/>
    <e v="#N/A"/>
    <e v="#N/A"/>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m/>
    <m/>
    <n v="0"/>
    <m/>
    <m/>
    <n v="0"/>
    <s v="NO"/>
    <m/>
    <m/>
    <s v="DIANA MESIAS"/>
    <e v="#N/A"/>
    <e v="#N/A"/>
    <e v="#N/A"/>
    <e v="#N/A"/>
    <x v="8"/>
    <e v="#N/A"/>
    <e v="#N/A"/>
    <e v="#N/A"/>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m/>
    <m/>
    <n v="0"/>
    <m/>
    <m/>
    <n v="0"/>
    <s v="NO"/>
    <m/>
    <m/>
    <s v="DIANA MESIAS"/>
    <e v="#N/A"/>
    <e v="#N/A"/>
    <e v="#N/A"/>
    <e v="#N/A"/>
    <x v="8"/>
    <e v="#N/A"/>
    <e v="#N/A"/>
    <e v="#N/A"/>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m/>
    <m/>
    <n v="0"/>
    <m/>
    <m/>
    <n v="0"/>
    <s v="NO"/>
    <m/>
    <m/>
    <s v="DIANA MESIAS"/>
    <e v="#N/A"/>
    <e v="#N/A"/>
    <e v="#N/A"/>
    <e v="#N/A"/>
    <x v="8"/>
    <e v="#N/A"/>
    <e v="#N/A"/>
    <e v="#N/A"/>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m/>
    <m/>
    <n v="0"/>
    <m/>
    <m/>
    <n v="0"/>
    <s v="NO"/>
    <m/>
    <m/>
    <s v="DIANA MESIAS"/>
    <e v="#N/A"/>
    <e v="#N/A"/>
    <e v="#N/A"/>
    <e v="#N/A"/>
    <x v="8"/>
    <e v="#N/A"/>
    <e v="#N/A"/>
    <e v="#N/A"/>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m/>
    <m/>
    <n v="0"/>
    <m/>
    <m/>
    <n v="0"/>
    <s v="NO"/>
    <m/>
    <m/>
    <s v="DIANA MESIAS"/>
    <e v="#N/A"/>
    <e v="#N/A"/>
    <e v="#N/A"/>
    <e v="#N/A"/>
    <x v="8"/>
    <e v="#N/A"/>
    <e v="#N/A"/>
    <e v="#N/A"/>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m/>
    <m/>
    <n v="0"/>
    <m/>
    <m/>
    <n v="0"/>
    <s v="NO"/>
    <m/>
    <m/>
    <s v="DIANA MESIAS"/>
    <e v="#N/A"/>
    <e v="#N/A"/>
    <e v="#N/A"/>
    <e v="#N/A"/>
    <x v="8"/>
    <e v="#N/A"/>
    <e v="#N/A"/>
    <e v="#N/A"/>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m/>
    <m/>
    <n v="0"/>
    <m/>
    <m/>
    <n v="0"/>
    <s v="NO"/>
    <m/>
    <m/>
    <s v="DIANA MESIAS"/>
    <e v="#N/A"/>
    <e v="#N/A"/>
    <e v="#N/A"/>
    <e v="#N/A"/>
    <x v="8"/>
    <e v="#N/A"/>
    <e v="#N/A"/>
    <e v="#N/A"/>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m/>
    <m/>
    <n v="0"/>
    <m/>
    <m/>
    <n v="0"/>
    <s v="NO"/>
    <m/>
    <m/>
    <s v="DIANA MESIAS"/>
    <e v="#N/A"/>
    <e v="#N/A"/>
    <e v="#N/A"/>
    <e v="#N/A"/>
    <x v="8"/>
    <e v="#N/A"/>
    <e v="#N/A"/>
    <e v="#N/A"/>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m/>
    <m/>
    <n v="0"/>
    <m/>
    <m/>
    <n v="0"/>
    <s v="NO"/>
    <m/>
    <m/>
    <s v="DIANA MESIAS"/>
    <e v="#N/A"/>
    <e v="#N/A"/>
    <e v="#N/A"/>
    <e v="#N/A"/>
    <x v="8"/>
    <e v="#N/A"/>
    <e v="#N/A"/>
    <e v="#N/A"/>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m/>
    <m/>
    <n v="0"/>
    <m/>
    <m/>
    <n v="0"/>
    <s v="NO"/>
    <m/>
    <m/>
    <s v="DIANA MESIAS"/>
    <e v="#N/A"/>
    <e v="#N/A"/>
    <e v="#N/A"/>
    <e v="#N/A"/>
    <x v="8"/>
    <e v="#N/A"/>
    <e v="#N/A"/>
    <e v="#N/A"/>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m/>
    <m/>
    <n v="0"/>
    <m/>
    <m/>
    <n v="0"/>
    <s v="NO"/>
    <m/>
    <m/>
    <s v="DIANA MESIAS"/>
    <e v="#N/A"/>
    <e v="#N/A"/>
    <e v="#N/A"/>
    <e v="#N/A"/>
    <x v="8"/>
    <e v="#N/A"/>
    <e v="#N/A"/>
    <e v="#N/A"/>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m/>
    <m/>
    <n v="0"/>
    <m/>
    <m/>
    <n v="0"/>
    <s v="NO"/>
    <m/>
    <m/>
    <s v="DIANA MESIAS"/>
    <e v="#N/A"/>
    <e v="#N/A"/>
    <e v="#N/A"/>
    <e v="#N/A"/>
    <x v="8"/>
    <e v="#N/A"/>
    <e v="#N/A"/>
    <e v="#N/A"/>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m/>
    <m/>
    <n v="0"/>
    <m/>
    <m/>
    <n v="0"/>
    <s v="NO"/>
    <m/>
    <m/>
    <s v="DIANA MESIAS"/>
    <e v="#N/A"/>
    <e v="#N/A"/>
    <e v="#N/A"/>
    <e v="#N/A"/>
    <x v="8"/>
    <e v="#N/A"/>
    <e v="#N/A"/>
    <e v="#N/A"/>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m/>
    <m/>
    <n v="0"/>
    <m/>
    <m/>
    <n v="0"/>
    <s v="NO"/>
    <m/>
    <m/>
    <s v="DIANA MESIAS"/>
    <e v="#N/A"/>
    <e v="#N/A"/>
    <e v="#N/A"/>
    <e v="#N/A"/>
    <x v="8"/>
    <e v="#N/A"/>
    <e v="#N/A"/>
    <e v="#N/A"/>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m/>
    <m/>
    <n v="0"/>
    <m/>
    <m/>
    <n v="0"/>
    <s v="NO"/>
    <m/>
    <m/>
    <s v="DIANA MESIAS"/>
    <e v="#N/A"/>
    <e v="#N/A"/>
    <e v="#N/A"/>
    <e v="#N/A"/>
    <x v="8"/>
    <e v="#N/A"/>
    <e v="#N/A"/>
    <e v="#N/A"/>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m/>
    <m/>
    <n v="0"/>
    <m/>
    <m/>
    <n v="0"/>
    <s v="NO"/>
    <m/>
    <m/>
    <s v="DIANA MESIAS"/>
    <e v="#N/A"/>
    <e v="#N/A"/>
    <e v="#N/A"/>
    <e v="#N/A"/>
    <x v="8"/>
    <e v="#N/A"/>
    <e v="#N/A"/>
    <e v="#N/A"/>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m/>
    <m/>
    <n v="0"/>
    <m/>
    <m/>
    <n v="0"/>
    <s v="NO"/>
    <m/>
    <m/>
    <s v="DIANA MESIAS"/>
    <e v="#N/A"/>
    <e v="#N/A"/>
    <e v="#N/A"/>
    <e v="#N/A"/>
    <x v="8"/>
    <e v="#N/A"/>
    <e v="#N/A"/>
    <e v="#N/A"/>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m/>
    <m/>
    <n v="0"/>
    <m/>
    <m/>
    <n v="0"/>
    <s v="NO"/>
    <m/>
    <m/>
    <s v="DIANA MESIAS"/>
    <e v="#N/A"/>
    <e v="#N/A"/>
    <e v="#N/A"/>
    <e v="#N/A"/>
    <x v="8"/>
    <e v="#N/A"/>
    <e v="#N/A"/>
    <e v="#N/A"/>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m/>
    <m/>
    <n v="0"/>
    <m/>
    <m/>
    <n v="0"/>
    <s v="NO"/>
    <m/>
    <m/>
    <s v="DIANA MESIAS"/>
    <e v="#N/A"/>
    <e v="#N/A"/>
    <e v="#N/A"/>
    <e v="#N/A"/>
    <x v="8"/>
    <e v="#N/A"/>
    <e v="#N/A"/>
    <e v="#N/A"/>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m/>
    <m/>
    <n v="0"/>
    <m/>
    <m/>
    <n v="0"/>
    <s v="NO"/>
    <m/>
    <m/>
    <s v="DIANA MESIAS"/>
    <e v="#N/A"/>
    <e v="#N/A"/>
    <e v="#N/A"/>
    <e v="#N/A"/>
    <x v="8"/>
    <e v="#N/A"/>
    <e v="#N/A"/>
    <e v="#N/A"/>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m/>
    <m/>
    <n v="0"/>
    <m/>
    <m/>
    <n v="0"/>
    <s v="NO"/>
    <m/>
    <m/>
    <s v="DIANA MESIAS"/>
    <e v="#N/A"/>
    <e v="#N/A"/>
    <e v="#N/A"/>
    <e v="#N/A"/>
    <x v="8"/>
    <e v="#N/A"/>
    <e v="#N/A"/>
    <e v="#N/A"/>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m/>
    <m/>
    <n v="0"/>
    <m/>
    <m/>
    <n v="0"/>
    <s v="NO"/>
    <m/>
    <m/>
    <s v="DIANA MESIAS"/>
    <e v="#N/A"/>
    <e v="#N/A"/>
    <e v="#N/A"/>
    <e v="#N/A"/>
    <x v="8"/>
    <e v="#N/A"/>
    <e v="#N/A"/>
    <e v="#N/A"/>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m/>
    <m/>
    <n v="0"/>
    <m/>
    <m/>
    <n v="0"/>
    <s v="NO"/>
    <m/>
    <m/>
    <s v="DIANA MESIAS"/>
    <e v="#N/A"/>
    <e v="#N/A"/>
    <e v="#N/A"/>
    <e v="#N/A"/>
    <x v="8"/>
    <e v="#N/A"/>
    <e v="#N/A"/>
    <e v="#N/A"/>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m/>
    <m/>
    <n v="0"/>
    <m/>
    <m/>
    <n v="0"/>
    <s v="NO"/>
    <m/>
    <m/>
    <s v="DIANA MESIAS"/>
    <e v="#N/A"/>
    <e v="#N/A"/>
    <e v="#N/A"/>
    <e v="#N/A"/>
    <x v="8"/>
    <e v="#N/A"/>
    <e v="#N/A"/>
    <e v="#N/A"/>
  </r>
  <r>
    <x v="485"/>
    <s v="111002020"/>
    <s v="MSP-DNARPC-2022-1377-M"/>
    <d v="2022-12-08T00:00:00"/>
    <s v="MSP-DPI-2022-2183-M "/>
    <d v="2022-12-08T00:00:00"/>
    <x v="0"/>
    <s v="Pago de prestaciones de servicios de salud de Enfermedades Catastróficas y No Catastróficas, conforme Informe Técnico No. DNARPC-INF-2022-0174 de 23 de noviembre de 2022"/>
    <s v="GOBERNANZA DE LA SALUD"/>
    <s v="Pago de tratamientos médicos casos de pacientes por derivación internacional"/>
    <s v="PLANTA CENTRAL"/>
    <n v="9999"/>
    <n v="58"/>
    <s v="000"/>
    <s v="002"/>
    <n v="530226"/>
    <n v="1701"/>
    <s v="001"/>
    <s v="0000"/>
    <s v="0000"/>
    <m/>
    <m/>
    <n v="0"/>
    <n v="1092359.95"/>
    <n v="0"/>
    <n v="1092359.95"/>
    <s v="NO"/>
    <m/>
    <m/>
    <s v="DIANA MESIAS"/>
    <n v="1907640.05"/>
    <n v="0"/>
    <n v="1907640.05"/>
    <s v="SUBSE RECTORIA SISTEMA NACIONAL SALUD"/>
    <x v="24"/>
    <s v="NO APLICA"/>
    <s v="SI"/>
    <n v="0"/>
  </r>
  <r>
    <x v="485"/>
    <s v="111002023"/>
    <s v="MSP-DNARPC-2022-1377-M"/>
    <d v="2022-12-08T00:00:00"/>
    <s v="MSP-DPI-2022-2183-M "/>
    <d v="2022-12-08T00:00:00"/>
    <x v="0"/>
    <s v="Pago de prestaciones de servicios de salud de Enfermedades Catastróficas y No Catastróficas, conforme Informe Técnico No. DNARPC-INF-2022-0174 de 23 de noviembre de 2022"/>
    <s v="GOBERNANZA DE LA SALUD"/>
    <s v="EGRESOS PARA SITUACIONES DE EMERGENCIA"/>
    <s v="PLANTA CENTRAL"/>
    <n v="9999"/>
    <n v="58"/>
    <s v="000"/>
    <s v="002"/>
    <n v="530821"/>
    <n v="1701"/>
    <s v="001"/>
    <s v="0000"/>
    <s v="0000"/>
    <m/>
    <m/>
    <n v="0"/>
    <n v="178231.14"/>
    <m/>
    <n v="178231.14"/>
    <s v="NO"/>
    <m/>
    <m/>
    <s v="DIANA MESIAS"/>
    <n v="347155.57999999996"/>
    <n v="0"/>
    <n v="347155.57999999996"/>
    <s v="SUBSE RECTORIA SISTEMA NACIONAL SALUD"/>
    <x v="24"/>
    <s v="NO APLICA"/>
    <s v="SI"/>
    <n v="347155.57999999996"/>
  </r>
  <r>
    <x v="485"/>
    <s v="PLANTA CENTRAL"/>
    <s v="MSP-DNARPC-2022-1377-M"/>
    <d v="2022-12-08T00:00:00"/>
    <s v="MSP-DPI-2022-2183-M "/>
    <d v="2022-12-08T00:00:00"/>
    <x v="0"/>
    <s v="Pago de prestaciones de servicios de salud de Enfermedades Catastróficas y No Catastróficas, conforme Informe Técnico No. DNARPC-INF-2022-0174 de 23 de noviembre de 2022"/>
    <e v="#N/A"/>
    <e v="#N/A"/>
    <e v="#N/A"/>
    <e v="#N/A"/>
    <e v="#N/A"/>
    <e v="#N/A"/>
    <e v="#N/A"/>
    <e v="#N/A"/>
    <e v="#N/A"/>
    <e v="#N/A"/>
    <e v="#N/A"/>
    <e v="#N/A"/>
    <m/>
    <m/>
    <n v="0"/>
    <m/>
    <m/>
    <n v="0"/>
    <s v="NO"/>
    <m/>
    <m/>
    <s v="DIANA MESIAS"/>
    <e v="#N/A"/>
    <e v="#N/A"/>
    <e v="#N/A"/>
    <e v="#N/A"/>
    <x v="8"/>
    <e v="#N/A"/>
    <e v="#N/A"/>
    <e v="#N/A"/>
  </r>
  <r>
    <x v="485"/>
    <s v="CZ8"/>
    <s v="MSP-DNARPC-2022-1377-M"/>
    <d v="2022-12-08T00:00:00"/>
    <s v="MSP-DPI-2022-2183-M "/>
    <d v="2022-12-08T00:00:00"/>
    <x v="0"/>
    <s v="Pago de prestaciones de servicios de salud de Enfermedades Catastróficas y No Catastróficas, conforme Informe Técnico No. DNARPC-INF-2022-0174 de 23 de noviembre de 2022"/>
    <s v="CZ8"/>
    <s v="CZ8"/>
    <s v="CZ8"/>
    <n v="58"/>
    <s v="58"/>
    <s v="000"/>
    <s v="002"/>
    <s v="530226"/>
    <s v="0901"/>
    <s v="001"/>
    <s v="0000"/>
    <s v="0000"/>
    <n v="3299966.56"/>
    <n v="0"/>
    <n v="3299966.56"/>
    <m/>
    <m/>
    <n v="0"/>
    <s v="NO"/>
    <m/>
    <m/>
    <s v="DIANA MESIAS"/>
    <e v="#N/A"/>
    <e v="#N/A"/>
    <e v="#N/A"/>
    <e v="#N/A"/>
    <x v="8"/>
    <e v="#N/A"/>
    <e v="#N/A"/>
    <e v="#N/A"/>
  </r>
  <r>
    <x v="486"/>
    <s v="135000071"/>
    <s v="MSP-DTIC-2022-1889-M"/>
    <d v="2022-12-08T00:00:00"/>
    <s v="MSP-DPI-2022-2189-M"/>
    <d v="2022-12-09T00:00:00"/>
    <x v="0"/>
    <s v="Para financiar Contratación a la suscripción del servicio Google Workspace Enterprise, mediante una suscripción de 10 cuentas por un año"/>
    <s v="ADMINISTRACION CENTRAL"/>
    <s v="Contratación a la suscripción del servicio Google Workspace Enterprise, mediante una suscripción de 10 cuentas por un año"/>
    <s v="PLANTA CENTRAL"/>
    <n v="9999"/>
    <s v="01"/>
    <s v="000"/>
    <s v="001"/>
    <n v="530702"/>
    <s v="1701"/>
    <s v="001"/>
    <s v="0000"/>
    <s v="0000"/>
    <n v="3740"/>
    <n v="0"/>
    <n v="3740"/>
    <n v="0"/>
    <n v="0"/>
    <n v="0"/>
    <s v="SI"/>
    <m/>
    <m/>
    <s v="Erika Cruz"/>
    <n v="3740"/>
    <n v="0"/>
    <n v="3740"/>
    <s v="DESPACHO MINISTERIAL"/>
    <x v="9"/>
    <s v="NO APLICA"/>
    <s v="SI"/>
    <n v="0"/>
  </r>
  <r>
    <x v="487"/>
    <s v="134001001"/>
    <s v="CUADRE POA AL MES DE NOVIEMBRE "/>
    <d v="2022-11-30T00:00:00"/>
    <s v="N/A"/>
    <s v="N/A"/>
    <x v="2"/>
    <s v="CUADRE POA AL MES DE NOVIEMBRE "/>
    <s v="ADMINISTRACION CENTRAL"/>
    <s v="Reporte de remuneración mensual unificada e ingresos complementarios"/>
    <s v="PLANTA CENTRAL"/>
    <n v="9999"/>
    <s v="01"/>
    <s v="000"/>
    <s v="001"/>
    <n v="510105"/>
    <n v="1700"/>
    <s v="001"/>
    <s v="0000"/>
    <s v="0000"/>
    <n v="0"/>
    <n v="0"/>
    <n v="0"/>
    <n v="2030"/>
    <n v="0"/>
    <n v="2030"/>
    <s v="SI"/>
    <m/>
    <m/>
    <s v="VERÓNICA VÉLEZ "/>
    <n v="4247451.95"/>
    <n v="0"/>
    <n v="4247451.95"/>
    <s v="COOR ADMINISTRATIVA FINANCIERA"/>
    <x v="12"/>
    <s v="REMUNERACIONES"/>
    <s v="SI"/>
    <n v="4247451.95"/>
  </r>
  <r>
    <x v="487"/>
    <s v="134001035"/>
    <s v="CUADRE POA AL MES DE NOVIEMBRE "/>
    <d v="2022-11-30T00:00:00"/>
    <s v="N/A"/>
    <s v="N/A"/>
    <x v="2"/>
    <s v="CUADRE POA AL MES DE NOVIEMBRE "/>
    <s v="ADMINISTRACION CENTRAL"/>
    <s v="Reporte de remuneración mensual unificada e ingresos complementarios"/>
    <s v="PLANTA CENTRAL"/>
    <n v="9999"/>
    <s v="01"/>
    <s v="000"/>
    <s v="001"/>
    <n v="510203"/>
    <n v="1700"/>
    <s v="001"/>
    <s v="0000"/>
    <s v="0000"/>
    <n v="0"/>
    <n v="0"/>
    <n v="0"/>
    <n v="2030.33"/>
    <n v="0"/>
    <n v="2030.33"/>
    <s v="SI"/>
    <m/>
    <m/>
    <s v="VERÓNICA VÉLEZ "/>
    <n v="644810.48999999976"/>
    <n v="0"/>
    <n v="644810.48999999976"/>
    <s v="COOR ADMINISTRATIVA FINANCIERA"/>
    <x v="12"/>
    <s v="REMUNERACIONES"/>
    <s v="SI"/>
    <n v="644810.48999999976"/>
  </r>
  <r>
    <x v="487"/>
    <s v="134001057"/>
    <s v="CUADRE POA AL MES DE NOVIEMBRE "/>
    <d v="2022-11-30T00:00:00"/>
    <s v="N/A"/>
    <s v="N/A"/>
    <x v="2"/>
    <s v="CUADRE POA AL MES DE NOVIEMBRE "/>
    <s v="ADMINISTRACION CENTRAL"/>
    <s v="Reporte de remuneración mensual unificada e ingresos complementarios"/>
    <s v="PLANTA CENTRAL"/>
    <n v="9999"/>
    <s v="01"/>
    <s v="000"/>
    <s v="001"/>
    <n v="510509"/>
    <n v="1700"/>
    <s v="001"/>
    <s v="0000"/>
    <s v="0000"/>
    <n v="10000"/>
    <n v="0"/>
    <n v="10000"/>
    <n v="0"/>
    <n v="0"/>
    <n v="0"/>
    <s v="SI"/>
    <m/>
    <m/>
    <s v="VERÓNICA VÉLEZ "/>
    <n v="324531.4499999999"/>
    <n v="0"/>
    <n v="324531.4499999999"/>
    <s v="COOR ADMINISTRATIVA FINANCIERA"/>
    <x v="12"/>
    <s v="REMUNERACIONES"/>
    <s v="SI"/>
    <n v="324531.4499999999"/>
  </r>
  <r>
    <x v="487"/>
    <s v="134001007"/>
    <s v="CUADRE POA AL MES DE NOVIEMBRE "/>
    <d v="2022-11-30T00:00:00"/>
    <s v="N/A"/>
    <s v="N/A"/>
    <x v="2"/>
    <s v="CUADRE POA AL MES DE NOVIEMBRE "/>
    <s v="ADMINISTRACION CENTRAL"/>
    <s v="Reporte de remuneración mensual unificada e ingresos complementarios"/>
    <s v="PLANTA CENTRAL"/>
    <n v="9999"/>
    <s v="01"/>
    <s v="000"/>
    <s v="001"/>
    <n v="510510"/>
    <n v="1700"/>
    <s v="001"/>
    <s v="0000"/>
    <s v="0000"/>
    <n v="0"/>
    <n v="0"/>
    <n v="0"/>
    <n v="3000"/>
    <n v="0"/>
    <n v="3000"/>
    <s v="SI"/>
    <m/>
    <m/>
    <s v="VERÓNICA VÉLEZ "/>
    <n v="2213601.9900000002"/>
    <n v="0"/>
    <n v="2213601.9900000002"/>
    <s v="COOR ADMINISTRATIVA FINANCIERA"/>
    <x v="12"/>
    <s v="REMUNERACIONES"/>
    <s v="SI"/>
    <n v="2213601.9900000002"/>
  </r>
  <r>
    <x v="487"/>
    <s v="134001059"/>
    <s v="CUADRE POA AL MES DE NOVIEMBRE "/>
    <d v="2022-11-30T00:00:00"/>
    <s v="N/A"/>
    <s v="N/A"/>
    <x v="2"/>
    <s v="CUADRE POA AL MES DE NOVIEMBRE "/>
    <s v="ADMINISTRACION CENTRAL"/>
    <s v="Reporte de remuneración mensual unificada e ingresos complementarios"/>
    <s v="PLANTA CENTRAL"/>
    <n v="9999"/>
    <s v="01"/>
    <s v="000"/>
    <s v="001"/>
    <n v="510512"/>
    <n v="1700"/>
    <s v="001"/>
    <s v="0000"/>
    <s v="0000"/>
    <n v="0"/>
    <n v="0"/>
    <n v="0"/>
    <n v="364"/>
    <n v="0"/>
    <n v="364"/>
    <s v="SI"/>
    <m/>
    <m/>
    <s v="VERÓNICA VÉLEZ "/>
    <n v="9604"/>
    <n v="0"/>
    <n v="9604"/>
    <s v="COOR ADMINISTRATIVA FINANCIERA"/>
    <x v="12"/>
    <s v="REMUNERACIONES"/>
    <s v="SI"/>
    <n v="9604"/>
  </r>
  <r>
    <x v="487"/>
    <s v="134001058"/>
    <s v="CUADRE POA AL MES DE NOVIEMBRE "/>
    <d v="2022-11-30T00:00:00"/>
    <s v="N/A"/>
    <s v="N/A"/>
    <x v="2"/>
    <s v="CUADRE POA AL MES DE NOVIEMBRE "/>
    <s v="ADMINISTRACION CENTRAL"/>
    <s v="Reporte de remuneración mensual unificada e ingresos complementarios"/>
    <s v="PLANTA CENTRAL"/>
    <n v="9999"/>
    <s v="01"/>
    <s v="000"/>
    <s v="001"/>
    <n v="510513"/>
    <n v="1700"/>
    <s v="001"/>
    <s v="0000"/>
    <s v="0000"/>
    <n v="0"/>
    <n v="0"/>
    <n v="0"/>
    <n v="1000"/>
    <n v="0"/>
    <n v="1000"/>
    <s v="SI"/>
    <m/>
    <m/>
    <s v="VERÓNICA VÉLEZ "/>
    <n v="23230"/>
    <n v="0"/>
    <n v="23230"/>
    <s v="COOR ADMINISTRATIVA FINANCIERA"/>
    <x v="12"/>
    <s v="REMUNERACIONES"/>
    <s v="SI"/>
    <n v="23230"/>
  </r>
  <r>
    <x v="487"/>
    <s v="134001097"/>
    <s v="CUADRE POA AL MES DE NOVIEMBRE "/>
    <d v="2022-11-30T00:00:00"/>
    <s v="N/A"/>
    <s v="N/A"/>
    <x v="2"/>
    <s v="CUADRE POA AL MES DE NOVIEMBRE "/>
    <s v="ADMINISTRACION CENTRAL"/>
    <s v="Reporte de remuneración mensual unificada e ingresos complementarios"/>
    <s v="PLANTA CENTRAL"/>
    <n v="9999"/>
    <s v="01"/>
    <s v="000"/>
    <s v="001"/>
    <n v="510515"/>
    <n v="1709"/>
    <s v="001"/>
    <s v="0000"/>
    <s v="0000"/>
    <n v="0"/>
    <n v="0"/>
    <n v="0"/>
    <n v="238397.96"/>
    <n v="0"/>
    <n v="238397.96"/>
    <s v="SI"/>
    <m/>
    <m/>
    <s v="VERÓNICA VÉLEZ "/>
    <n v="11924.719999999739"/>
    <n v="0"/>
    <n v="11924.719999999739"/>
    <s v="COOR ADMINISTRATIVA FINANCIERA"/>
    <x v="12"/>
    <s v="REMUNERACIONES"/>
    <s v="SI"/>
    <n v="11924.719999999739"/>
  </r>
  <r>
    <x v="487"/>
    <s v="134001111"/>
    <s v="CUADRE POA AL MES DE NOVIEMBRE "/>
    <d v="2022-11-30T00:00:00"/>
    <s v="N/A"/>
    <s v="N/A"/>
    <x v="2"/>
    <s v="CUADRE POA AL MES DE NOVIEMBRE "/>
    <s v="ADMINISTRACION CENTRAL"/>
    <s v="Reporte de remuneración mensual unificada e ingresos complementarios"/>
    <s v="PLANTA CENTRAL"/>
    <n v="9999"/>
    <s v="01"/>
    <s v="000"/>
    <s v="001"/>
    <n v="510516"/>
    <n v="1709"/>
    <s v="001"/>
    <s v="0000"/>
    <s v="0000"/>
    <n v="0"/>
    <n v="0"/>
    <n v="0"/>
    <n v="777319.66"/>
    <n v="0"/>
    <n v="777319.66"/>
    <s v="SI"/>
    <m/>
    <m/>
    <s v="VERÓNICA VÉLEZ "/>
    <n v="1862.0599999995902"/>
    <n v="0"/>
    <n v="1862.0599999995902"/>
    <s v="COOR ADMINISTRATIVA FINANCIERA"/>
    <x v="12"/>
    <s v="REMUNERACIONES"/>
    <s v="SI"/>
    <n v="1862.0599999995902"/>
  </r>
  <r>
    <x v="487"/>
    <s v="134001023"/>
    <s v="CUADRE POA AL MES DE NOVIEMBRE "/>
    <d v="2022-11-30T00:00:00"/>
    <s v="N/A"/>
    <s v="N/A"/>
    <x v="2"/>
    <s v="CUADRE POA AL MES DE NOVIEMBRE "/>
    <s v="ADMINISTRACION CENTRAL"/>
    <s v="Reporte de remuneración mensual unificada e ingresos complementarios"/>
    <s v="PLANTA CENTRAL"/>
    <n v="9999"/>
    <s v="01"/>
    <s v="000"/>
    <s v="001"/>
    <n v="510601"/>
    <n v="1700"/>
    <s v="001"/>
    <s v="0000"/>
    <s v="0000"/>
    <n v="0"/>
    <n v="0"/>
    <n v="0"/>
    <n v="35.130000000000003"/>
    <n v="0"/>
    <n v="35.130000000000003"/>
    <s v="SI"/>
    <m/>
    <m/>
    <s v="VERÓNICA VÉLEZ "/>
    <n v="745129"/>
    <n v="0"/>
    <n v="745129"/>
    <s v="COOR ADMINISTRATIVA FINANCIERA"/>
    <x v="12"/>
    <s v="REMUNERACIONES"/>
    <s v="SI"/>
    <n v="745129"/>
  </r>
  <r>
    <x v="487"/>
    <s v="134001029"/>
    <s v="CUADRE POA AL MES DE NOVIEMBRE "/>
    <d v="2022-11-30T00:00:00"/>
    <s v="N/A"/>
    <s v="N/A"/>
    <x v="2"/>
    <s v="CUADRE POA AL MES DE NOVIEMBRE "/>
    <s v="ADMINISTRACION CENTRAL"/>
    <s v="Reporte de remuneración mensual unificada e ingresos complementarios"/>
    <s v="PLANTA CENTRAL"/>
    <n v="9999"/>
    <s v="01"/>
    <s v="000"/>
    <s v="001"/>
    <n v="510602"/>
    <n v="1700"/>
    <s v="001"/>
    <s v="0000"/>
    <s v="0000"/>
    <n v="0"/>
    <n v="0"/>
    <n v="0"/>
    <n v="30.32"/>
    <n v="0"/>
    <n v="30.32"/>
    <s v="SI"/>
    <m/>
    <m/>
    <s v="VERÓNICA VÉLEZ "/>
    <n v="550732.12999999989"/>
    <n v="0"/>
    <n v="550732.12999999989"/>
    <s v="COOR ADMINISTRATIVA FINANCIERA"/>
    <x v="12"/>
    <s v="REMUNERACIONES"/>
    <s v="SI"/>
    <n v="550732.12999999989"/>
  </r>
  <r>
    <x v="487"/>
    <s v="134001066"/>
    <s v="CUADRE POA AL MES DE NOVIEMBRE "/>
    <d v="2022-11-30T00:00:00"/>
    <s v="N/A"/>
    <s v="N/A"/>
    <x v="2"/>
    <s v="CUADRE POA AL MES DE NOVIEMBRE "/>
    <s v="ADMINISTRACION CENTRAL"/>
    <s v="Reporte de remuneración mensual unificada e ingresos complementarios"/>
    <s v="PLANTA CENTRAL"/>
    <n v="9999"/>
    <s v="01"/>
    <s v="000"/>
    <s v="001"/>
    <n v="510707"/>
    <n v="1700"/>
    <s v="001"/>
    <s v="0000"/>
    <s v="0000"/>
    <n v="0"/>
    <n v="0"/>
    <n v="0"/>
    <n v="400"/>
    <n v="0"/>
    <n v="400"/>
    <s v="SI"/>
    <m/>
    <m/>
    <s v="VERÓNICA VÉLEZ "/>
    <n v="144673.41000000003"/>
    <n v="0"/>
    <n v="144673.41000000003"/>
    <s v="COOR ADMINISTRATIVA FINANCIERA"/>
    <x v="12"/>
    <s v="REMUNERACIONES"/>
    <s v="SI"/>
    <n v="144673.41000000003"/>
  </r>
  <r>
    <x v="487"/>
    <s v="134001064"/>
    <s v="CUADRE POA AL MES DE NOVIEMBRE "/>
    <d v="2022-11-30T00:00:00"/>
    <s v="N/A"/>
    <s v="N/A"/>
    <x v="2"/>
    <s v="CUADRE POA AL MES DE NOVIEMBRE "/>
    <s v="ADMINISTRACION CENTRAL"/>
    <s v="Reporte de remuneración mensual unificada e ingresos complementarios"/>
    <s v="PLANTA CENTRAL"/>
    <n v="9999"/>
    <s v="01"/>
    <s v="000"/>
    <s v="001"/>
    <n v="580209"/>
    <n v="1701"/>
    <s v="001"/>
    <s v="0000"/>
    <s v="0000"/>
    <n v="7000"/>
    <n v="0"/>
    <n v="7000"/>
    <n v="0"/>
    <n v="0"/>
    <n v="0"/>
    <s v="SI"/>
    <m/>
    <m/>
    <s v="VERÓNICA VÉLEZ "/>
    <n v="226894.63"/>
    <n v="0"/>
    <n v="226894.63"/>
    <s v="COOR ADMINISTRATIVA FINANCIERA"/>
    <x v="12"/>
    <s v="REMUNERACIONES"/>
    <s v="SI"/>
    <n v="226894.63"/>
  </r>
  <r>
    <x v="487"/>
    <s v="134001002"/>
    <s v="CUADRE POA AL MES DE NOVIEMBRE "/>
    <d v="2022-11-30T00:00:00"/>
    <s v="N/A"/>
    <s v="N/A"/>
    <x v="2"/>
    <s v="CUADRE POA AL MES DE NOVIEMBRE "/>
    <s v="PREVENCION Y PROMOCION DE LA SALUD"/>
    <s v="Reporte de remuneración mensual unificada e ingresos complementarios"/>
    <s v="PLANTA CENTRAL"/>
    <n v="9999"/>
    <n v="55"/>
    <s v="000"/>
    <s v="003"/>
    <n v="510105"/>
    <n v="1700"/>
    <s v="001"/>
    <s v="0000"/>
    <s v="0000"/>
    <n v="2000"/>
    <n v="0"/>
    <n v="2000"/>
    <n v="0"/>
    <n v="0"/>
    <n v="0"/>
    <s v="SI"/>
    <m/>
    <m/>
    <s v="VERÓNICA VÉLEZ "/>
    <n v="501451.37"/>
    <n v="0"/>
    <n v="501451.37"/>
    <s v="COOR ADMINISTRATIVA FINANCIERA"/>
    <x v="12"/>
    <s v="REMUNERACIONES"/>
    <s v="SI"/>
    <n v="501451.37"/>
  </r>
  <r>
    <x v="487"/>
    <s v="134001078"/>
    <s v="CUADRE POA AL MES DE NOVIEMBRE "/>
    <d v="2022-11-30T00:00:00"/>
    <s v="N/A"/>
    <s v="N/A"/>
    <x v="2"/>
    <s v="CUADRE POA AL MES DE NOVIEMBRE "/>
    <s v="PREVENCION Y PROMOCION DE LA SALUD"/>
    <s v="Reporte de remuneración mensual unificada e ingresos complementarios"/>
    <s v="PLANTA CENTRAL"/>
    <n v="9999"/>
    <n v="55"/>
    <s v="000"/>
    <s v="003"/>
    <n v="510512"/>
    <n v="1700"/>
    <s v="001"/>
    <s v="0000"/>
    <s v="0000"/>
    <n v="0"/>
    <n v="0"/>
    <n v="0"/>
    <n v="500"/>
    <n v="0"/>
    <n v="500"/>
    <s v="SI"/>
    <m/>
    <m/>
    <s v="VERÓNICA VÉLEZ "/>
    <n v="5682"/>
    <n v="0"/>
    <n v="5682"/>
    <s v="COOR ADMINISTRATIVA FINANCIERA"/>
    <x v="12"/>
    <s v="REMUNERACIONES"/>
    <s v="SI"/>
    <n v="5682"/>
  </r>
  <r>
    <x v="487"/>
    <s v="134001079"/>
    <s v="CUADRE POA AL MES DE NOVIEMBRE "/>
    <d v="2022-11-30T00:00:00"/>
    <s v="N/A"/>
    <s v="N/A"/>
    <x v="2"/>
    <s v="CUADRE POA AL MES DE NOVIEMBRE "/>
    <s v="PREVENCION Y PROMOCION DE LA SALUD"/>
    <s v="Reporte de remuneración mensual unificada e ingresos complementarios"/>
    <s v="PLANTA CENTRAL"/>
    <n v="9999"/>
    <n v="55"/>
    <s v="000"/>
    <s v="003"/>
    <n v="510513"/>
    <n v="1700"/>
    <s v="001"/>
    <s v="0000"/>
    <s v="0000"/>
    <n v="0"/>
    <n v="0"/>
    <n v="0"/>
    <n v="4000"/>
    <n v="0"/>
    <n v="4000"/>
    <s v="SI"/>
    <m/>
    <m/>
    <s v="VERÓNICA VÉLEZ "/>
    <n v="3876"/>
    <n v="0"/>
    <n v="3876"/>
    <s v="COOR ADMINISTRATIVA FINANCIERA"/>
    <x v="12"/>
    <s v="REMUNERACIONES"/>
    <s v="SI"/>
    <n v="3876"/>
  </r>
  <r>
    <x v="487"/>
    <s v="134001131"/>
    <s v="CUADRE POA AL MES DE NOVIEMBRE "/>
    <d v="2022-11-30T00:00:00"/>
    <s v="N/A"/>
    <s v="N/A"/>
    <x v="2"/>
    <s v="CUADRE POA AL MES DE NOVIEMBRE "/>
    <s v="PREVENCION Y PROMOCION DE LA SALUD"/>
    <s v="Reporte de remuneración mensual unificada e ingresos complementarios"/>
    <s v="PLANTA CENTRAL"/>
    <n v="9999"/>
    <n v="55"/>
    <s v="000"/>
    <s v="003"/>
    <n v="510707"/>
    <n v="1700"/>
    <s v="001"/>
    <s v="0000"/>
    <s v="0000"/>
    <n v="3000"/>
    <n v="0"/>
    <n v="3000"/>
    <n v="0"/>
    <n v="0"/>
    <n v="0"/>
    <s v="SI"/>
    <m/>
    <m/>
    <s v="VERÓNICA VÉLEZ "/>
    <n v="9200"/>
    <n v="0"/>
    <n v="9200"/>
    <s v="COOR ADMINISTRATIVA FINANCIERA"/>
    <x v="12"/>
    <s v="REMUNERACIONES"/>
    <s v="SI"/>
    <n v="9200"/>
  </r>
  <r>
    <x v="487"/>
    <s v="134001013"/>
    <s v="CUADRE POA AL MES DE NOVIEMBRE "/>
    <d v="2022-11-30T00:00:00"/>
    <s v="N/A"/>
    <s v="N/A"/>
    <x v="2"/>
    <s v="CUADRE POA AL MES DE NOVIEMBRE "/>
    <s v="PREVENCION Y PROMOCION DE LA SALUD"/>
    <s v="Reporte de remuneración mensual unificada e ingresos complementarios"/>
    <s v="PLANTA CENTRAL"/>
    <n v="9999"/>
    <n v="55"/>
    <s v="000"/>
    <s v="004"/>
    <n v="510510"/>
    <n v="1700"/>
    <s v="001"/>
    <s v="0000"/>
    <s v="0000"/>
    <n v="0"/>
    <n v="0"/>
    <n v="0"/>
    <n v="850"/>
    <n v="0"/>
    <n v="850"/>
    <s v="SI"/>
    <m/>
    <m/>
    <s v="VERÓNICA VÉLEZ "/>
    <n v="536719.43999999983"/>
    <n v="0"/>
    <n v="536719.43999999983"/>
    <s v="COOR ADMINISTRATIVA FINANCIERA"/>
    <x v="12"/>
    <s v="Presupuesto por Resultados"/>
    <s v="SI"/>
    <n v="536719.43999999983"/>
  </r>
  <r>
    <x v="487"/>
    <s v="134001113"/>
    <s v="CUADRE POA AL MES DE NOVIEMBRE "/>
    <d v="2022-11-30T00:00:00"/>
    <s v="N/A"/>
    <s v="N/A"/>
    <x v="2"/>
    <s v="CUADRE POA AL MES DE NOVIEMBRE "/>
    <s v="PREVENCION Y PROMOCION DE LA SALUD"/>
    <s v="Reporte de remuneración mensual unificada e ingresos complementarios"/>
    <s v="PLANTA CENTRAL"/>
    <n v="9999"/>
    <n v="55"/>
    <s v="000"/>
    <s v="004"/>
    <n v="510707"/>
    <n v="1700"/>
    <s v="001"/>
    <s v="0000"/>
    <s v="0000"/>
    <n v="1250"/>
    <n v="0"/>
    <n v="1250"/>
    <n v="0"/>
    <n v="0"/>
    <n v="0"/>
    <s v="SI"/>
    <m/>
    <m/>
    <s v="VERÓNICA VÉLEZ "/>
    <n v="2050"/>
    <n v="0"/>
    <n v="2050"/>
    <s v="COOR ADMINISTRATIVA FINANCIERA"/>
    <x v="12"/>
    <s v="REMUNERACIONES"/>
    <s v="SI"/>
    <n v="2050"/>
  </r>
  <r>
    <x v="487"/>
    <s v="134001003"/>
    <s v="CUADRE POA AL MES DE NOVIEMBRE "/>
    <d v="2022-11-30T00:00:00"/>
    <s v="N/A"/>
    <s v="N/A"/>
    <x v="2"/>
    <s v="CUADRE POA AL MES DE NOVIEMBRE "/>
    <s v="VIGILANCIA Y CONTROL SANITARIO"/>
    <s v="Reporte de remuneración mensual unificada e ingresos complementarios"/>
    <s v="PLANTA CENTRAL"/>
    <n v="9999"/>
    <n v="56"/>
    <s v="000"/>
    <s v="002"/>
    <n v="510105"/>
    <n v="1700"/>
    <s v="001"/>
    <s v="0000"/>
    <s v="0000"/>
    <n v="30"/>
    <n v="0"/>
    <n v="30"/>
    <n v="0"/>
    <n v="0"/>
    <n v="0"/>
    <s v="SI"/>
    <m/>
    <m/>
    <s v="VERÓNICA VÉLEZ "/>
    <n v="462118"/>
    <n v="0"/>
    <n v="462118"/>
    <s v="COOR ADMINISTRATIVA FINANCIERA"/>
    <x v="12"/>
    <s v="REMUNERACIONES"/>
    <s v="SI"/>
    <n v="462118"/>
  </r>
  <r>
    <x v="487"/>
    <s v="134001037"/>
    <s v="CUADRE POA AL MES DE NOVIEMBRE "/>
    <d v="2022-11-30T00:00:00"/>
    <s v="N/A"/>
    <s v="N/A"/>
    <x v="2"/>
    <s v="CUADRE POA AL MES DE NOVIEMBRE "/>
    <s v="VIGILANCIA Y CONTROL SANITARIO"/>
    <s v="Reporte de remuneración mensual unificada e ingresos complementarios"/>
    <s v="PLANTA CENTRAL"/>
    <n v="9999"/>
    <n v="56"/>
    <s v="000"/>
    <s v="002"/>
    <n v="510203"/>
    <n v="1700"/>
    <s v="001"/>
    <s v="0000"/>
    <s v="0000"/>
    <n v="3973.6700000000055"/>
    <n v="0"/>
    <n v="3973.6700000000055"/>
    <n v="0"/>
    <n v="0"/>
    <n v="0"/>
    <s v="SI"/>
    <m/>
    <m/>
    <s v="VERÓNICA VÉLEZ "/>
    <n v="64661.620000000024"/>
    <n v="0"/>
    <n v="64661.620000000024"/>
    <s v="COOR ADMINISTRATIVA FINANCIERA"/>
    <x v="12"/>
    <s v="REMUNERACIONES"/>
    <s v="SI"/>
    <n v="64661.620000000024"/>
  </r>
  <r>
    <x v="487"/>
    <s v="134001080"/>
    <s v="CUADRE POA AL MES DE NOVIEMBRE "/>
    <d v="2022-11-30T00:00:00"/>
    <s v="N/A"/>
    <s v="N/A"/>
    <x v="2"/>
    <s v="CUADRE POA AL MES DE NOVIEMBRE "/>
    <s v="VIGILANCIA Y CONTROL SANITARIO"/>
    <s v="Reporte de remuneración mensual unificada e ingresos complementarios"/>
    <s v="PLANTA CENTRAL"/>
    <n v="9999"/>
    <n v="56"/>
    <s v="000"/>
    <s v="002"/>
    <n v="510509"/>
    <n v="1700"/>
    <s v="001"/>
    <s v="0000"/>
    <s v="0000"/>
    <n v="200"/>
    <n v="0"/>
    <n v="200"/>
    <n v="0"/>
    <n v="0"/>
    <n v="0"/>
    <s v="SI"/>
    <m/>
    <m/>
    <s v="VERÓNICA VÉLEZ "/>
    <n v="2157"/>
    <n v="0"/>
    <n v="2157"/>
    <s v="COOR ADMINISTRATIVA FINANCIERA"/>
    <x v="12"/>
    <s v="REMUNERACIONES"/>
    <s v="SI"/>
    <n v="2157"/>
  </r>
  <r>
    <x v="487"/>
    <s v="134001081"/>
    <s v="CUADRE POA AL MES DE NOVIEMBRE "/>
    <d v="2022-11-30T00:00:00"/>
    <s v="N/A"/>
    <s v="N/A"/>
    <x v="2"/>
    <s v="CUADRE POA AL MES DE NOVIEMBRE "/>
    <s v="VIGILANCIA Y CONTROL SANITARIO"/>
    <s v="Reporte de remuneración mensual unificada e ingresos complementarios"/>
    <s v="PLANTA CENTRAL"/>
    <n v="9999"/>
    <n v="56"/>
    <s v="000"/>
    <s v="002"/>
    <n v="510512"/>
    <n v="1700"/>
    <s v="001"/>
    <s v="0000"/>
    <s v="0000"/>
    <n v="484.09999999999945"/>
    <n v="0"/>
    <n v="484.09999999999945"/>
    <n v="0"/>
    <n v="0"/>
    <n v="0"/>
    <s v="SI"/>
    <m/>
    <m/>
    <s v="VERÓNICA VÉLEZ "/>
    <n v="6284.03"/>
    <n v="0"/>
    <n v="6284.03"/>
    <s v="COOR ADMINISTRATIVA FINANCIERA"/>
    <x v="12"/>
    <s v="REMUNERACIONES"/>
    <s v="SI"/>
    <n v="6284.03"/>
  </r>
  <r>
    <x v="487"/>
    <s v="134001082"/>
    <s v="CUADRE POA AL MES DE NOVIEMBRE "/>
    <d v="2022-11-30T00:00:00"/>
    <s v="N/A"/>
    <s v="N/A"/>
    <x v="2"/>
    <s v="CUADRE POA AL MES DE NOVIEMBRE "/>
    <s v="VIGILANCIA Y CONTROL SANITARIO"/>
    <s v="Reporte de remuneración mensual unificada e ingresos complementarios"/>
    <s v="PLANTA CENTRAL"/>
    <n v="9999"/>
    <n v="56"/>
    <s v="000"/>
    <s v="002"/>
    <n v="510513"/>
    <n v="1700"/>
    <s v="001"/>
    <s v="0000"/>
    <s v="0000"/>
    <n v="0"/>
    <n v="0"/>
    <n v="0"/>
    <n v="2000"/>
    <n v="0"/>
    <n v="2000"/>
    <s v="SI"/>
    <m/>
    <m/>
    <s v="VERÓNICA VÉLEZ "/>
    <n v="4314"/>
    <n v="0"/>
    <n v="4314"/>
    <s v="COOR ADMINISTRATIVA FINANCIERA"/>
    <x v="12"/>
    <s v="REMUNERACIONES"/>
    <s v="SI"/>
    <n v="4314"/>
  </r>
  <r>
    <x v="487"/>
    <s v="134001025"/>
    <s v="CUADRE POA AL MES DE NOVIEMBRE "/>
    <d v="2022-11-30T00:00:00"/>
    <s v="N/A"/>
    <s v="N/A"/>
    <x v="2"/>
    <s v="CUADRE POA AL MES DE NOVIEMBRE "/>
    <s v="VIGILANCIA Y CONTROL SANITARIO"/>
    <s v="Reporte de remuneración mensual unificada e ingresos complementarios"/>
    <s v="PLANTA CENTRAL"/>
    <n v="9999"/>
    <n v="56"/>
    <s v="000"/>
    <s v="002"/>
    <n v="510601"/>
    <n v="1700"/>
    <s v="001"/>
    <s v="0000"/>
    <s v="0000"/>
    <n v="0"/>
    <n v="0"/>
    <n v="0"/>
    <n v="30.48"/>
    <n v="0"/>
    <n v="30.48"/>
    <s v="SI"/>
    <m/>
    <m/>
    <s v="VERÓNICA VÉLEZ "/>
    <n v="70072.469999999987"/>
    <n v="0"/>
    <n v="70072.469999999987"/>
    <s v="COOR ADMINISTRATIVA FINANCIERA"/>
    <x v="12"/>
    <s v="REMUNERACIONES"/>
    <s v="SI"/>
    <n v="70072.469999999987"/>
  </r>
  <r>
    <x v="487"/>
    <s v="134001031"/>
    <s v="CUADRE POA AL MES DE NOVIEMBRE "/>
    <d v="2022-11-30T00:00:00"/>
    <s v="N/A"/>
    <s v="N/A"/>
    <x v="2"/>
    <s v="CUADRE POA AL MES DE NOVIEMBRE "/>
    <s v="VIGILANCIA Y CONTROL SANITARIO"/>
    <s v="Reporte de remuneración mensual unificada e ingresos complementarios"/>
    <s v="PLANTA CENTRAL"/>
    <n v="9999"/>
    <n v="56"/>
    <s v="000"/>
    <s v="002"/>
    <n v="510602"/>
    <n v="1700"/>
    <s v="001"/>
    <s v="0000"/>
    <s v="0000"/>
    <n v="0"/>
    <n v="0"/>
    <n v="0"/>
    <n v="26.32"/>
    <n v="0"/>
    <n v="26.32"/>
    <s v="SI"/>
    <m/>
    <m/>
    <s v="VERÓNICA VÉLEZ "/>
    <n v="60487.410000000011"/>
    <n v="0"/>
    <n v="60487.410000000011"/>
    <s v="COOR ADMINISTRATIVA FINANCIERA"/>
    <x v="12"/>
    <s v="REMUNERACIONES"/>
    <s v="SI"/>
    <n v="60487.410000000011"/>
  </r>
  <r>
    <x v="487"/>
    <s v="134001038"/>
    <s v="CUADRE POA AL MES DE NOVIEMBRE "/>
    <d v="2022-11-30T00:00:00"/>
    <s v="N/A"/>
    <s v="N/A"/>
    <x v="2"/>
    <s v="CUADRE POA AL MES DE NOVIEMBRE "/>
    <s v="GARANTIA DE LA CALIDAD DE LOS SERVICIOS DE SALUD"/>
    <s v="Reporte de remuneración mensual unificada e ingresos complementarios"/>
    <s v="PLANTA CENTRAL"/>
    <n v="9999"/>
    <n v="57"/>
    <s v="000"/>
    <s v="002"/>
    <n v="510203"/>
    <n v="1700"/>
    <s v="001"/>
    <s v="0000"/>
    <s v="0000"/>
    <n v="0"/>
    <n v="0"/>
    <n v="0"/>
    <n v="189.32"/>
    <n v="0"/>
    <n v="189.32"/>
    <s v="SI"/>
    <m/>
    <m/>
    <s v="VERÓNICA VÉLEZ "/>
    <n v="76430.679999999993"/>
    <n v="0"/>
    <n v="76430.679999999993"/>
    <s v="COOR ADMINISTRATIVA FINANCIERA"/>
    <x v="12"/>
    <s v="REMUNERACIONES"/>
    <s v="SI"/>
    <n v="76430.679999999993"/>
  </r>
  <r>
    <x v="487"/>
    <s v="134001083"/>
    <s v="CUADRE POA AL MES DE NOVIEMBRE "/>
    <d v="2022-11-30T00:00:00"/>
    <s v="N/A"/>
    <s v="N/A"/>
    <x v="2"/>
    <s v="CUADRE POA AL MES DE NOVIEMBRE "/>
    <s v="GARANTIA DE LA CALIDAD DE LOS SERVICIOS DE SALUD"/>
    <s v="Reporte de remuneración mensual unificada e ingresos complementarios"/>
    <s v="PLANTA CENTRAL"/>
    <n v="9999"/>
    <n v="57"/>
    <s v="000"/>
    <s v="002"/>
    <n v="510509"/>
    <n v="1700"/>
    <s v="001"/>
    <s v="0000"/>
    <s v="0000"/>
    <n v="1500"/>
    <n v="0"/>
    <n v="1500"/>
    <n v="0"/>
    <n v="0"/>
    <n v="0"/>
    <s v="SI"/>
    <m/>
    <m/>
    <s v="VERÓNICA VÉLEZ "/>
    <n v="1883"/>
    <n v="0"/>
    <n v="1883"/>
    <s v="COOR ADMINISTRATIVA FINANCIERA"/>
    <x v="12"/>
    <s v="REMUNERACIONES"/>
    <s v="SI"/>
    <n v="1883"/>
  </r>
  <r>
    <x v="487"/>
    <s v="134001084"/>
    <s v="CUADRE POA AL MES DE NOVIEMBRE "/>
    <d v="2022-11-30T00:00:00"/>
    <s v="N/A"/>
    <s v="N/A"/>
    <x v="2"/>
    <s v="CUADRE POA AL MES DE NOVIEMBRE "/>
    <s v="GARANTIA DE LA CALIDAD DE LOS SERVICIOS DE SALUD"/>
    <s v="Reporte de remuneración mensual unificada e ingresos complementarios"/>
    <s v="PLANTA CENTRAL"/>
    <n v="9999"/>
    <n v="57"/>
    <s v="000"/>
    <s v="002"/>
    <n v="510512"/>
    <n v="1700"/>
    <s v="001"/>
    <s v="0000"/>
    <s v="0000"/>
    <n v="0"/>
    <n v="0"/>
    <n v="0"/>
    <n v="4000"/>
    <n v="0"/>
    <n v="4000"/>
    <s v="SI"/>
    <m/>
    <m/>
    <s v="VERÓNICA VÉLEZ "/>
    <n v="2477"/>
    <n v="0"/>
    <n v="2477"/>
    <s v="COOR ADMINISTRATIVA FINANCIERA"/>
    <x v="12"/>
    <s v="REMUNERACIONES"/>
    <s v="SI"/>
    <n v="2477"/>
  </r>
  <r>
    <x v="487"/>
    <s v="134001085"/>
    <s v="CUADRE POA AL MES DE NOVIEMBRE "/>
    <d v="2022-11-30T00:00:00"/>
    <s v="N/A"/>
    <s v="N/A"/>
    <x v="2"/>
    <s v="CUADRE POA AL MES DE NOVIEMBRE "/>
    <s v="GARANTIA DE LA CALIDAD DE LOS SERVICIOS DE SALUD"/>
    <s v="Reporte de remuneración mensual unificada e ingresos complementarios"/>
    <s v="PLANTA CENTRAL"/>
    <n v="9999"/>
    <n v="57"/>
    <s v="000"/>
    <s v="002"/>
    <n v="510513"/>
    <n v="1700"/>
    <s v="001"/>
    <s v="0000"/>
    <s v="0000"/>
    <n v="0"/>
    <n v="0"/>
    <n v="0"/>
    <n v="2842"/>
    <n v="0"/>
    <n v="2842"/>
    <s v="SI"/>
    <m/>
    <m/>
    <s v="VERÓNICA VÉLEZ "/>
    <n v="1374.7200000000003"/>
    <n v="0"/>
    <n v="1374.7200000000003"/>
    <s v="COOR ADMINISTRATIVA FINANCIERA"/>
    <x v="12"/>
    <s v="REMUNERACIONES"/>
    <s v="SI"/>
    <n v="1374.7200000000003"/>
  </r>
  <r>
    <x v="487"/>
    <s v="134001026"/>
    <s v="CUADRE POA AL MES DE NOVIEMBRE "/>
    <d v="2022-11-30T00:00:00"/>
    <s v="N/A"/>
    <s v="N/A"/>
    <x v="2"/>
    <s v="CUADRE POA AL MES DE NOVIEMBRE "/>
    <s v="GARANTIA DE LA CALIDAD DE LOS SERVICIOS DE SALUD"/>
    <s v="Reporte de remuneración mensual unificada e ingresos complementarios"/>
    <s v="PLANTA CENTRAL"/>
    <n v="9999"/>
    <n v="57"/>
    <s v="000"/>
    <s v="002"/>
    <n v="510601"/>
    <n v="1700"/>
    <s v="001"/>
    <s v="0000"/>
    <s v="0000"/>
    <n v="0"/>
    <n v="0"/>
    <n v="0"/>
    <n v="177.76"/>
    <n v="0"/>
    <n v="177.76"/>
    <s v="SI"/>
    <m/>
    <m/>
    <s v="VERÓNICA VÉLEZ "/>
    <n v="90874.200000000012"/>
    <n v="0"/>
    <n v="90874.200000000012"/>
    <s v="COOR ADMINISTRATIVA FINANCIERA"/>
    <x v="12"/>
    <s v="REMUNERACIONES"/>
    <s v="SI"/>
    <n v="90874.200000000012"/>
  </r>
  <r>
    <x v="487"/>
    <s v="134001032"/>
    <s v="CUADRE POA AL MES DE NOVIEMBRE "/>
    <d v="2022-11-30T00:00:00"/>
    <s v="N/A"/>
    <s v="N/A"/>
    <x v="2"/>
    <s v="CUADRE POA AL MES DE NOVIEMBRE "/>
    <s v="GARANTIA DE LA CALIDAD DE LOS SERVICIOS DE SALUD"/>
    <s v="Reporte de remuneración mensual unificada e ingresos complementarios"/>
    <s v="PLANTA CENTRAL"/>
    <n v="9999"/>
    <n v="57"/>
    <s v="000"/>
    <s v="002"/>
    <n v="510602"/>
    <n v="1700"/>
    <s v="001"/>
    <s v="0000"/>
    <s v="0000"/>
    <n v="0"/>
    <n v="0"/>
    <n v="0"/>
    <n v="189.24"/>
    <n v="0"/>
    <n v="189.24"/>
    <s v="SI"/>
    <m/>
    <m/>
    <s v="VERÓNICA VÉLEZ "/>
    <n v="71901.310000000012"/>
    <n v="0"/>
    <n v="71901.310000000012"/>
    <s v="COOR ADMINISTRATIVA FINANCIERA"/>
    <x v="12"/>
    <s v="REMUNERACIONES"/>
    <s v="SI"/>
    <n v="71901.310000000012"/>
  </r>
  <r>
    <x v="487"/>
    <s v="134001086"/>
    <s v="CUADRE POA AL MES DE NOVIEMBRE "/>
    <d v="2022-11-30T00:00:00"/>
    <s v="N/A"/>
    <s v="N/A"/>
    <x v="2"/>
    <s v="CUADRE POA AL MES DE NOVIEMBRE "/>
    <s v="GOBERNANZA DE LA SALUD"/>
    <s v="Reporte de remuneración mensual unificada e ingresos complementarios"/>
    <s v="PLANTA CENTRAL"/>
    <n v="9999"/>
    <n v="58"/>
    <s v="000"/>
    <s v="003"/>
    <n v="510509"/>
    <n v="1700"/>
    <s v="001"/>
    <s v="0000"/>
    <s v="0000"/>
    <n v="0"/>
    <n v="0"/>
    <n v="0"/>
    <n v="200"/>
    <n v="0"/>
    <n v="200"/>
    <s v="SI"/>
    <m/>
    <m/>
    <s v="VERÓNICA VÉLEZ "/>
    <n v="6420"/>
    <n v="0"/>
    <n v="6420"/>
    <s v="COOR ADMINISTRATIVA FINANCIERA"/>
    <x v="12"/>
    <s v="REMUNERACIONES"/>
    <s v="SI"/>
    <n v="6420"/>
  </r>
  <r>
    <x v="487"/>
    <s v="134001040"/>
    <s v="CUADRE POA AL MES DE NOVIEMBRE "/>
    <d v="2022-11-30T00:00:00"/>
    <s v="N/A"/>
    <s v="N/A"/>
    <x v="2"/>
    <s v="CUADRE POA AL MES DE NOVIEMBRE "/>
    <s v="PROVISION Y PRESTACION DE SERVICIOS DE SALUD"/>
    <s v="Reporte de remuneración mensual unificada e ingresos complementarios"/>
    <s v="PLANTA CENTRAL"/>
    <n v="9999"/>
    <n v="90"/>
    <s v="000"/>
    <s v="003"/>
    <n v="510203"/>
    <n v="1700"/>
    <s v="001"/>
    <s v="0000"/>
    <s v="0000"/>
    <n v="0"/>
    <n v="0"/>
    <n v="0"/>
    <n v="2000"/>
    <n v="0"/>
    <n v="2000"/>
    <s v="SI"/>
    <m/>
    <m/>
    <s v="VERÓNICA VÉLEZ "/>
    <n v="101732.59"/>
    <n v="0"/>
    <n v="101732.59"/>
    <s v="COOR ADMINISTRATIVA FINANCIERA"/>
    <x v="12"/>
    <s v="REMUNERACIONES"/>
    <s v="SI"/>
    <n v="101732.59"/>
  </r>
  <r>
    <x v="487"/>
    <s v="134001090"/>
    <s v="CUADRE POA AL MES DE NOVIEMBRE "/>
    <d v="2022-11-30T00:00:00"/>
    <s v="N/A"/>
    <s v="N/A"/>
    <x v="2"/>
    <s v="CUADRE POA AL MES DE NOVIEMBRE "/>
    <s v="PROVISION Y PRESTACION DE SERVICIOS DE SALUD"/>
    <s v="Reporte de remuneración mensual unificada e ingresos complementarios"/>
    <s v="PLANTA CENTRAL"/>
    <n v="9999"/>
    <n v="90"/>
    <s v="000"/>
    <s v="003"/>
    <n v="510509"/>
    <n v="1700"/>
    <s v="001"/>
    <s v="0000"/>
    <s v="0000"/>
    <n v="200"/>
    <n v="0"/>
    <n v="200"/>
    <n v="0"/>
    <n v="0"/>
    <n v="0"/>
    <s v="SI"/>
    <m/>
    <m/>
    <s v="VERÓNICA VÉLEZ "/>
    <n v="2157"/>
    <n v="0"/>
    <n v="2157"/>
    <s v="COOR ADMINISTRATIVA FINANCIERA"/>
    <x v="12"/>
    <s v="REMUNERACIONES"/>
    <s v="SI"/>
    <n v="2157"/>
  </r>
  <r>
    <x v="488"/>
    <s v="INSUBSISTENTE"/>
    <m/>
    <m/>
    <m/>
    <m/>
    <x v="1"/>
    <m/>
    <m/>
    <m/>
    <m/>
    <m/>
    <m/>
    <m/>
    <m/>
    <m/>
    <m/>
    <m/>
    <m/>
    <m/>
    <m/>
    <m/>
    <n v="0"/>
    <m/>
    <m/>
    <n v="0"/>
    <m/>
    <m/>
    <m/>
    <m/>
    <e v="#N/A"/>
    <e v="#N/A"/>
    <e v="#N/A"/>
    <e v="#N/A"/>
    <x v="8"/>
    <e v="#N/A"/>
    <e v="#N/A"/>
    <e v="#N/A"/>
  </r>
  <r>
    <x v="489"/>
    <s v="PLANTA CENTRAL"/>
    <s v="MSP-MSP-2022-4532-M"/>
    <d v="2022-12-08T00:00:00"/>
    <s v="MSP-DPI-2022-2194-M"/>
    <d v="2022-12-12T00:00:00"/>
    <x v="0"/>
    <s v="LA REFORMA SE PLANTEAEN BASE A LA DISPOSICIÓN DE LA MÁXIMA AUTORIDAD PARA OPTIMIZACIÓN DE RECURSOS"/>
    <s v="PLANTA CENTRAL"/>
    <s v="PLANTA CENTRAL"/>
    <s v="PLANTA CENTRAL"/>
    <n v="9999"/>
    <n v="55"/>
    <s v="0000"/>
    <s v="005"/>
    <n v="530226"/>
    <n v="1701"/>
    <s v="001"/>
    <s v="0000"/>
    <s v="0000"/>
    <m/>
    <m/>
    <n v="0"/>
    <n v="650989.34"/>
    <m/>
    <n v="650989.34"/>
    <s v="NO"/>
    <m/>
    <m/>
    <s v="VÍCTOR BAUZ"/>
    <e v="#N/A"/>
    <e v="#N/A"/>
    <e v="#N/A"/>
    <e v="#N/A"/>
    <x v="8"/>
    <e v="#N/A"/>
    <e v="#N/A"/>
    <e v="#N/A"/>
  </r>
  <r>
    <x v="489"/>
    <s v="PLANTA CENTRAL"/>
    <s v="MSP-MSP-2022-4532-M"/>
    <d v="2022-12-08T00:00:00"/>
    <s v="MSP-DPI-2022-2194-M"/>
    <d v="2022-12-12T00:00:00"/>
    <x v="0"/>
    <s v="LA REFORMA SE PLANTEAEN BASE A LA DISPOSICIÓN DE LA MÁXIMA AUTORIDAD PARA OPTIMIZACIÓN DE RECURSOS"/>
    <s v="PLANTA CENTRAL"/>
    <s v="PLANTA CENTRAL"/>
    <s v="PLANTA CENTRAL"/>
    <n v="9999"/>
    <n v="55"/>
    <s v="0000"/>
    <s v="005"/>
    <n v="530303"/>
    <n v="1701"/>
    <s v="001"/>
    <s v="0000"/>
    <s v="0000"/>
    <m/>
    <m/>
    <n v="0"/>
    <n v="3360"/>
    <m/>
    <n v="3360"/>
    <s v="NO"/>
    <m/>
    <m/>
    <s v="VÍCTOR BAUZ"/>
    <e v="#N/A"/>
    <e v="#N/A"/>
    <e v="#N/A"/>
    <e v="#N/A"/>
    <x v="8"/>
    <e v="#N/A"/>
    <e v="#N/A"/>
    <e v="#N/A"/>
  </r>
  <r>
    <x v="489"/>
    <s v="PLANTA CENTRAL"/>
    <s v="MSP-MSP-2022-4532-M"/>
    <d v="2022-12-08T00:00:00"/>
    <s v="MSP-DPI-2022-2194-M"/>
    <d v="2022-12-12T00:00:00"/>
    <x v="0"/>
    <s v="LA REFORMA SE PLANTEAEN BASE A LA DISPOSICIÓN DE LA MÁXIMA AUTORIDAD PARA OPTIMIZACIÓN DE RECURSOS"/>
    <s v="PLANTA CENTRAL"/>
    <s v="PLANTA CENTRAL"/>
    <s v="PLANTA CENTRAL"/>
    <n v="9999"/>
    <n v="55"/>
    <s v="0000"/>
    <s v="004"/>
    <n v="530303"/>
    <n v="1701"/>
    <s v="001"/>
    <s v="0000"/>
    <s v="0000"/>
    <m/>
    <m/>
    <n v="0"/>
    <n v="4800"/>
    <m/>
    <n v="4800"/>
    <s v="NO"/>
    <m/>
    <m/>
    <s v="VÍCTOR BAUZ"/>
    <e v="#N/A"/>
    <e v="#N/A"/>
    <e v="#N/A"/>
    <e v="#N/A"/>
    <x v="8"/>
    <e v="#N/A"/>
    <e v="#N/A"/>
    <e v="#N/A"/>
  </r>
  <r>
    <x v="489"/>
    <s v="PLANTA CENTRAL"/>
    <s v="MSP-MSP-2022-4532-M"/>
    <d v="2022-12-08T00:00:00"/>
    <s v="MSP-DPI-2022-2194-M"/>
    <d v="2022-12-12T00:00:00"/>
    <x v="0"/>
    <s v="LA REFORMA SE PLANTEAEN BASE A LA DISPOSICIÓN DE LA MÁXIMA AUTORIDAD PARA OPTIMIZACIÓN DE RECURSOS"/>
    <s v="PLANTA CENTRAL"/>
    <s v="PLANTA CENTRAL"/>
    <s v="PLANTA CENTRAL"/>
    <n v="9999"/>
    <n v="55"/>
    <s v="0000"/>
    <s v="005"/>
    <n v="530303"/>
    <n v="1701"/>
    <s v="001"/>
    <s v="0000"/>
    <s v="0000"/>
    <m/>
    <m/>
    <n v="0"/>
    <n v="2750.66"/>
    <m/>
    <n v="2750.66"/>
    <s v="NO"/>
    <m/>
    <m/>
    <s v="VÍCTOR BAUZ"/>
    <e v="#N/A"/>
    <e v="#N/A"/>
    <e v="#N/A"/>
    <e v="#N/A"/>
    <x v="8"/>
    <e v="#N/A"/>
    <e v="#N/A"/>
    <e v="#N/A"/>
  </r>
  <r>
    <x v="489"/>
    <s v="PLANTA CENTRAL"/>
    <s v="MSP-MSP-2022-4532-M"/>
    <d v="2022-12-08T00:00:00"/>
    <s v="MSP-DPI-2022-2194-M"/>
    <d v="2022-12-12T00:00:00"/>
    <x v="0"/>
    <s v="LA REFORMA SE PLANTEAEN BASE A LA DISPOSICIÓN DE LA MÁXIMA AUTORIDAD PARA OPTIMIZACIÓN DE RECURSOS"/>
    <s v="PLANTA CENTRAL"/>
    <s v="PLANTA CENTRAL"/>
    <s v="PLANTA CENTRAL"/>
    <n v="9999"/>
    <n v="55"/>
    <s v="0000"/>
    <s v="005"/>
    <n v="530105"/>
    <n v="1701"/>
    <s v="001"/>
    <s v="0000"/>
    <s v="0000"/>
    <m/>
    <m/>
    <n v="0"/>
    <n v="0.04"/>
    <m/>
    <n v="0.04"/>
    <s v="NO"/>
    <m/>
    <m/>
    <s v="VÍCTOR BAUZ"/>
    <e v="#N/A"/>
    <e v="#N/A"/>
    <e v="#N/A"/>
    <e v="#N/A"/>
    <x v="8"/>
    <e v="#N/A"/>
    <e v="#N/A"/>
    <e v="#N/A"/>
  </r>
  <r>
    <x v="489"/>
    <s v="COORDINACION ZONAL 1 - SALUD"/>
    <s v="MSP-MSP-2022-4532-M"/>
    <d v="2022-12-08T00:00:00"/>
    <s v="MSP-DPI-2022-2194-M"/>
    <d v="2022-12-12T00:00:00"/>
    <x v="0"/>
    <s v="LA REFORMA SE PLANTEAEN BASE A LA DISPOSICIÓN DE LA MÁXIMA AUTORIDAD PARA OPTIMIZACIÓN DE RECURSOS"/>
    <s v="COORDINACION ZONAL 1 - SALUD"/>
    <s v="COORDINACION ZONAL 1 - SALUD"/>
    <s v="COORDINACION ZONAL 1 - SALUD"/>
    <s v="0051"/>
    <n v="55"/>
    <s v="0000"/>
    <s v="006"/>
    <n v="530505"/>
    <n v="1001"/>
    <s v="001"/>
    <s v="0000"/>
    <s v="0000"/>
    <m/>
    <m/>
    <n v="0"/>
    <n v="6594"/>
    <m/>
    <n v="6594"/>
    <s v="NO"/>
    <m/>
    <m/>
    <s v="VÍCTOR BAUZ"/>
    <e v="#N/A"/>
    <e v="#N/A"/>
    <e v="#N/A"/>
    <e v="#N/A"/>
    <x v="8"/>
    <e v="#N/A"/>
    <e v="#N/A"/>
    <e v="#N/A"/>
  </r>
  <r>
    <x v="489"/>
    <s v="COORDINACION ZONAL 4 - SALUD"/>
    <s v="MSP-MSP-2022-4532-M"/>
    <d v="2022-12-08T00:00:00"/>
    <s v="MSP-DPI-2022-2194-M"/>
    <d v="2022-12-12T00:00:00"/>
    <x v="0"/>
    <s v="LA REFORMA SE PLANTEAEN BASE A LA DISPOSICIÓN DE LA MÁXIMA AUTORIDAD PARA OPTIMIZACIÓN DE RECURSOS"/>
    <s v="COORDINACION ZONAL 4 - SALUD"/>
    <s v="COORDINACION ZONAL 4 - SALUD"/>
    <s v="COORDINACION ZONAL 4 - SALUD"/>
    <s v="0054"/>
    <n v="55"/>
    <s v="0000"/>
    <s v="006"/>
    <n v="530201"/>
    <n v="1301"/>
    <s v="001"/>
    <s v="0000"/>
    <s v="0000"/>
    <m/>
    <m/>
    <n v="0"/>
    <n v="13891.5"/>
    <m/>
    <n v="13891.5"/>
    <s v="NO"/>
    <m/>
    <m/>
    <s v="VÍCTOR BAUZ"/>
    <e v="#N/A"/>
    <e v="#N/A"/>
    <e v="#N/A"/>
    <e v="#N/A"/>
    <x v="8"/>
    <e v="#N/A"/>
    <e v="#N/A"/>
    <e v="#N/A"/>
  </r>
  <r>
    <x v="489"/>
    <s v="DIRECCION DISTRITAL 04D01 - SAN PEDRO DE HUACA TULCAN - SALUD"/>
    <s v="MSP-MSP-2022-4532-M"/>
    <d v="2022-12-08T00:00:00"/>
    <s v="MSP-DPI-2022-2194-M"/>
    <d v="2022-12-12T00:00:00"/>
    <x v="0"/>
    <s v="LA REFORMA SE PLANTEAEN BASE A LA DISPOSICIÓN DE LA MÁXIMA AUTORIDAD PARA OPTIMIZACIÓN DE RECURSOS"/>
    <s v="DIRECCION DISTRITAL 04D01 - SAN PEDRO DE HUACA TULCAN - SALUD"/>
    <s v="DIRECCION DISTRITAL 04D01 - SAN PEDRO DE HUACA TULCAN - SALUD"/>
    <s v="DIRECCION DISTRITAL 04D01 - SAN PEDRO DE HUACA TULCAN - SALUD"/>
    <s v="0107"/>
    <n v="55"/>
    <s v="0000"/>
    <s v="005"/>
    <n v="530813"/>
    <s v="0401"/>
    <s v="001"/>
    <s v="0000"/>
    <s v="0000"/>
    <m/>
    <m/>
    <n v="0"/>
    <n v="1431"/>
    <m/>
    <n v="1431"/>
    <s v="NO"/>
    <m/>
    <m/>
    <s v="VÍCTOR BAUZ"/>
    <e v="#N/A"/>
    <e v="#N/A"/>
    <e v="#N/A"/>
    <e v="#N/A"/>
    <x v="8"/>
    <e v="#N/A"/>
    <e v="#N/A"/>
    <e v="#N/A"/>
  </r>
  <r>
    <x v="489"/>
    <s v="DIRECCION DISTRITAL 08D03 - MUISNE ATACAMES - SALUD"/>
    <s v="MSP-MSP-2022-4532-M"/>
    <d v="2022-12-08T00:00:00"/>
    <s v="MSP-DPI-2022-2194-M"/>
    <d v="2022-12-12T00:00:00"/>
    <x v="0"/>
    <s v="LA REFORMA SE PLANTEAEN BASE A LA DISPOSICIÓN DE LA MÁXIMA AUTORIDAD PARA OPTIMIZACIÓN DE RECURSOS"/>
    <s v="DIRECCION DISTRITAL 08D03 - MUISNE ATACAMES - SALUD"/>
    <s v="DIRECCION DISTRITAL 08D03 - MUISNE ATACAMES - SALUD"/>
    <s v="DIRECCION DISTRITAL 08D03 - MUISNE ATACAMES - SALUD"/>
    <s v="0116"/>
    <n v="55"/>
    <s v="0000"/>
    <s v="005"/>
    <n v="530303"/>
    <s v="0806"/>
    <s v="001"/>
    <s v="0000"/>
    <s v="0000"/>
    <m/>
    <m/>
    <n v="0"/>
    <n v="320"/>
    <m/>
    <n v="320"/>
    <s v="NO"/>
    <m/>
    <m/>
    <s v="VÍCTOR BAUZ"/>
    <e v="#N/A"/>
    <e v="#N/A"/>
    <e v="#N/A"/>
    <e v="#N/A"/>
    <x v="8"/>
    <e v="#N/A"/>
    <e v="#N/A"/>
    <e v="#N/A"/>
  </r>
  <r>
    <x v="489"/>
    <s v="DIRECCION DISTRITAL 09D04 - FEBRES CORDERO - SALUD"/>
    <s v="MSP-MSP-2022-4532-M"/>
    <d v="2022-12-08T00:00:00"/>
    <s v="MSP-DPI-2022-2194-M"/>
    <d v="2022-12-12T00:00:00"/>
    <x v="0"/>
    <s v="LA REFORMA SE PLANTEAEN BASE A LA DISPOSICIÓN DE LA MÁXIMA AUTORIDAD PARA OPTIMIZACIÓN DE RECURSOS"/>
    <s v="DIRECCION DISTRITAL 09D04 - FEBRES CORDERO - SALUD"/>
    <s v="DIRECCION DISTRITAL 09D04 - FEBRES CORDERO - SALUD"/>
    <s v="DIRECCION DISTRITAL 09D04 - FEBRES CORDERO - SALUD"/>
    <s v="0120"/>
    <n v="55"/>
    <s v="0000"/>
    <s v="005"/>
    <n v="530303"/>
    <s v="0901"/>
    <s v="001"/>
    <s v="0000"/>
    <s v="0000"/>
    <m/>
    <m/>
    <n v="0"/>
    <n v="320"/>
    <m/>
    <n v="320"/>
    <s v="NO"/>
    <m/>
    <m/>
    <s v="VÍCTOR BAUZ"/>
    <e v="#N/A"/>
    <e v="#N/A"/>
    <e v="#N/A"/>
    <e v="#N/A"/>
    <x v="8"/>
    <e v="#N/A"/>
    <e v="#N/A"/>
    <e v="#N/A"/>
  </r>
  <r>
    <x v="489"/>
    <s v="DIRECCION DISTRITAL 18D04 - PATATE-SAN PEDRO DE PELILEO - SALUD"/>
    <s v="MSP-MSP-2022-4532-M"/>
    <d v="2022-12-08T00:00:00"/>
    <s v="MSP-DPI-2022-2194-M"/>
    <d v="2022-12-12T00:00:00"/>
    <x v="0"/>
    <s v="LA REFORMA SE PLANTEAEN BASE A LA DISPOSICIÓN DE LA MÁXIMA AUTORIDAD PARA OPTIMIZACIÓN DE RECURSOS"/>
    <s v="DIRECCION DISTRITAL 18D04 - PATATE-SAN PEDRO DE PELILEO - SALUD"/>
    <s v="DIRECCION DISTRITAL 18D04 - PATATE-SAN PEDRO DE PELILEO - SALUD"/>
    <s v="DIRECCION DISTRITAL 18D04 - PATATE-SAN PEDRO DE PELILEO - SALUD"/>
    <s v="0146"/>
    <n v="55"/>
    <s v="0000"/>
    <s v="005"/>
    <n v="530417"/>
    <n v="1807"/>
    <s v="001"/>
    <s v="0000"/>
    <s v="0000"/>
    <m/>
    <m/>
    <n v="0"/>
    <n v="211.8"/>
    <m/>
    <n v="211.8"/>
    <s v="NO"/>
    <m/>
    <m/>
    <s v="VÍCTOR BAUZ"/>
    <e v="#N/A"/>
    <e v="#N/A"/>
    <e v="#N/A"/>
    <e v="#N/A"/>
    <x v="8"/>
    <e v="#N/A"/>
    <e v="#N/A"/>
    <e v="#N/A"/>
  </r>
  <r>
    <x v="490"/>
    <s v="COORDINACION ZONAL 3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COORDINACION ZONAL 3 - SALUD"/>
    <s v="COORDINACION ZONAL 3 - SALUD"/>
    <s v="COORDINACION ZONAL 3 - SALUD"/>
    <n v="53"/>
    <n v="90"/>
    <s v="000"/>
    <s v="001"/>
    <n v="530807"/>
    <n v="601"/>
    <s v="002"/>
    <s v="0000"/>
    <s v="0000"/>
    <n v="0"/>
    <n v="0"/>
    <n v="0"/>
    <n v="4.7"/>
    <n v="0"/>
    <n v="4.7"/>
    <s v="NO"/>
    <m/>
    <m/>
    <s v="Mayra Espinoza"/>
    <e v="#N/A"/>
    <e v="#N/A"/>
    <e v="#N/A"/>
    <e v="#N/A"/>
    <x v="8"/>
    <e v="#N/A"/>
    <e v="#N/A"/>
    <e v="#N/A"/>
  </r>
  <r>
    <x v="490"/>
    <s v="COORDINACION ZONAL 3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COORDINACION ZONAL 3 - SALUD"/>
    <s v="COORDINACION ZONAL 3 - SALUD"/>
    <s v="COORDINACION ZONAL 3 - SALUD"/>
    <n v="53"/>
    <n v="90"/>
    <s v="000"/>
    <s v="001"/>
    <n v="530813"/>
    <n v="601"/>
    <s v="002"/>
    <s v="0000"/>
    <s v="0000"/>
    <n v="0"/>
    <n v="0"/>
    <n v="0"/>
    <n v="96.7"/>
    <n v="0"/>
    <n v="96.7"/>
    <s v="NO"/>
    <m/>
    <m/>
    <s v="Mayra Espinoza"/>
    <e v="#N/A"/>
    <e v="#N/A"/>
    <e v="#N/A"/>
    <e v="#N/A"/>
    <x v="8"/>
    <e v="#N/A"/>
    <e v="#N/A"/>
    <e v="#N/A"/>
  </r>
  <r>
    <x v="490"/>
    <s v="COORDINACION ZONAL 3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COORDINACION ZONAL 3 - SALUD"/>
    <s v="COORDINACION ZONAL 3 - SALUD"/>
    <s v="COORDINACION ZONAL 3 - SALUD"/>
    <n v="53"/>
    <n v="90"/>
    <s v="000"/>
    <s v="001"/>
    <n v="570102"/>
    <n v="601"/>
    <s v="002"/>
    <s v="0000"/>
    <s v="0000"/>
    <n v="0"/>
    <n v="0"/>
    <n v="0"/>
    <n v="4770.1400000000003"/>
    <n v="0"/>
    <n v="4770.1400000000003"/>
    <s v="NO"/>
    <m/>
    <m/>
    <s v="Mayra Espinoza"/>
    <e v="#N/A"/>
    <e v="#N/A"/>
    <e v="#N/A"/>
    <e v="#N/A"/>
    <x v="8"/>
    <e v="#N/A"/>
    <e v="#N/A"/>
    <e v="#N/A"/>
  </r>
  <r>
    <x v="490"/>
    <s v="COORDINACION ZONAL 6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COORDINACION ZONAL 6 - SALUD"/>
    <s v="COORDINACION ZONAL 6 - SALUD"/>
    <s v="COORDINACION ZONAL 6 - SALUD"/>
    <n v="56"/>
    <n v="90"/>
    <s v="000"/>
    <s v="001"/>
    <n v="530101"/>
    <n v="101"/>
    <s v="002"/>
    <s v="0000"/>
    <s v="0000"/>
    <n v="0"/>
    <n v="0"/>
    <n v="0"/>
    <n v="5209"/>
    <n v="0"/>
    <n v="5209"/>
    <s v="NO"/>
    <m/>
    <m/>
    <s v="Mayra Espinoza"/>
    <e v="#N/A"/>
    <e v="#N/A"/>
    <e v="#N/A"/>
    <e v="#N/A"/>
    <x v="8"/>
    <e v="#N/A"/>
    <e v="#N/A"/>
    <e v="#N/A"/>
  </r>
  <r>
    <x v="490"/>
    <s v="COORDINACION ZONAL 6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COORDINACION ZONAL 6 - SALUD"/>
    <s v="COORDINACION ZONAL 6 - SALUD"/>
    <s v="COORDINACION ZONAL 6 - SALUD"/>
    <n v="56"/>
    <n v="90"/>
    <s v="000"/>
    <s v="001"/>
    <n v="530208"/>
    <n v="101"/>
    <s v="002"/>
    <s v="0000"/>
    <s v="0000"/>
    <n v="0"/>
    <n v="0"/>
    <n v="0"/>
    <n v="10083.969999999999"/>
    <n v="0"/>
    <n v="10083.969999999999"/>
    <s v="NO"/>
    <m/>
    <m/>
    <s v="Mayra Espinoza"/>
    <e v="#N/A"/>
    <e v="#N/A"/>
    <e v="#N/A"/>
    <e v="#N/A"/>
    <x v="8"/>
    <e v="#N/A"/>
    <e v="#N/A"/>
    <e v="#N/A"/>
  </r>
  <r>
    <x v="490"/>
    <s v="COORDINACION ZONAL 7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COORDINACION ZONAL 7 - SALUD"/>
    <s v="COORDINACION ZONAL 7 - SALUD"/>
    <s v="COORDINACION ZONAL 7 - SALUD"/>
    <n v="57"/>
    <n v="90"/>
    <s v="000"/>
    <s v="001"/>
    <n v="530813"/>
    <n v="1101"/>
    <s v="002"/>
    <s v="0000"/>
    <s v="0000"/>
    <n v="0"/>
    <n v="0"/>
    <n v="0"/>
    <n v="2100.44"/>
    <n v="0"/>
    <n v="2100.44"/>
    <s v="NO"/>
    <m/>
    <m/>
    <s v="Mayra Espinoza"/>
    <e v="#N/A"/>
    <e v="#N/A"/>
    <e v="#N/A"/>
    <e v="#N/A"/>
    <x v="8"/>
    <e v="#N/A"/>
    <e v="#N/A"/>
    <e v="#N/A"/>
  </r>
  <r>
    <x v="490"/>
    <s v="COORDINACION ZONAL 7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COORDINACION ZONAL 7 - SALUD"/>
    <s v="COORDINACION ZONAL 7 - SALUD"/>
    <s v="COORDINACION ZONAL 7 - SALUD"/>
    <n v="57"/>
    <n v="90"/>
    <s v="000"/>
    <s v="001"/>
    <n v="570102"/>
    <n v="1101"/>
    <s v="002"/>
    <s v="0000"/>
    <s v="0000"/>
    <n v="0"/>
    <n v="0"/>
    <n v="0"/>
    <n v="402.88"/>
    <n v="0"/>
    <n v="402.88"/>
    <s v="NO"/>
    <m/>
    <m/>
    <s v="Mayra Espinoza"/>
    <e v="#N/A"/>
    <e v="#N/A"/>
    <e v="#N/A"/>
    <e v="#N/A"/>
    <x v="8"/>
    <e v="#N/A"/>
    <e v="#N/A"/>
    <e v="#N/A"/>
  </r>
  <r>
    <x v="490"/>
    <s v="COORDINACION ZONAL 7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COORDINACION ZONAL 7 - SALUD"/>
    <s v="COORDINACION ZONAL 7 - SALUD"/>
    <s v="COORDINACION ZONAL 7 - SALUD"/>
    <n v="57"/>
    <n v="90"/>
    <s v="000"/>
    <s v="001"/>
    <n v="570215"/>
    <n v="1101"/>
    <s v="002"/>
    <s v="0000"/>
    <s v="0000"/>
    <n v="0"/>
    <n v="0"/>
    <n v="0"/>
    <n v="165.18"/>
    <n v="0"/>
    <n v="165.18"/>
    <s v="NO"/>
    <m/>
    <m/>
    <s v="Mayra Espinoza"/>
    <e v="#N/A"/>
    <e v="#N/A"/>
    <e v="#N/A"/>
    <e v="#N/A"/>
    <x v="8"/>
    <e v="#N/A"/>
    <e v="#N/A"/>
    <e v="#N/A"/>
  </r>
  <r>
    <x v="490"/>
    <s v="COORDINACION ZONAL 7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COORDINACION ZONAL 7 - SALUD"/>
    <s v="COORDINACION ZONAL 7 - SALUD"/>
    <s v="COORDINACION ZONAL 7 - SALUD"/>
    <n v="57"/>
    <n v="90"/>
    <s v="000"/>
    <s v="001"/>
    <n v="530105"/>
    <n v="1101"/>
    <s v="002"/>
    <s v="0000"/>
    <s v="0000"/>
    <n v="0"/>
    <n v="0"/>
    <n v="0"/>
    <n v="3944.96"/>
    <n v="0"/>
    <n v="3944.96"/>
    <s v="NO"/>
    <m/>
    <m/>
    <s v="Mayra Espinoza"/>
    <e v="#N/A"/>
    <e v="#N/A"/>
    <e v="#N/A"/>
    <e v="#N/A"/>
    <x v="8"/>
    <e v="#N/A"/>
    <e v="#N/A"/>
    <e v="#N/A"/>
  </r>
  <r>
    <x v="490"/>
    <s v="HOSPITAL PROVINCIAL GENERAL DOCENTE VICENTE CORRAL MOSCOSO"/>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DOCENTE VICENTE CORRAL MOSCOSO"/>
    <s v="HOSPITAL PROVINCIAL GENERAL DOCENTE VICENTE CORRAL MOSCOSO"/>
    <s v="HOSPITAL PROVINCIAL GENERAL DOCENTE VICENTE CORRAL MOSCOSO"/>
    <n v="1000"/>
    <n v="90"/>
    <s v="000"/>
    <s v="004"/>
    <n v="530809"/>
    <n v="101"/>
    <s v="002"/>
    <s v="0000"/>
    <s v="0000"/>
    <n v="0"/>
    <n v="0"/>
    <n v="0"/>
    <n v="4.5"/>
    <n v="0"/>
    <n v="4.5"/>
    <s v="NO"/>
    <m/>
    <m/>
    <s v="Mayra Espinoza"/>
    <e v="#N/A"/>
    <e v="#N/A"/>
    <e v="#N/A"/>
    <e v="#N/A"/>
    <x v="8"/>
    <e v="#N/A"/>
    <e v="#N/A"/>
    <e v="#N/A"/>
  </r>
  <r>
    <x v="490"/>
    <s v="HOSPITAL PROVINCIAL GENERAL DOCENTE VICENTE CORRAL MOSCOSO"/>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DOCENTE VICENTE CORRAL MOSCOSO"/>
    <s v="HOSPITAL PROVINCIAL GENERAL DOCENTE VICENTE CORRAL MOSCOSO"/>
    <s v="HOSPITAL PROVINCIAL GENERAL DOCENTE VICENTE CORRAL MOSCOSO"/>
    <n v="1000"/>
    <n v="90"/>
    <s v="000"/>
    <s v="004"/>
    <n v="530810"/>
    <n v="101"/>
    <s v="002"/>
    <s v="0000"/>
    <s v="0000"/>
    <n v="0"/>
    <n v="0"/>
    <n v="0"/>
    <n v="0.72"/>
    <n v="0"/>
    <n v="0.72"/>
    <s v="NO"/>
    <m/>
    <m/>
    <s v="Mayra Espinoza"/>
    <e v="#N/A"/>
    <e v="#N/A"/>
    <e v="#N/A"/>
    <e v="#N/A"/>
    <x v="8"/>
    <e v="#N/A"/>
    <e v="#N/A"/>
    <e v="#N/A"/>
  </r>
  <r>
    <x v="490"/>
    <s v="HOSPITAL PROVINCIAL GENERAL DOCENTE VICENTE CORRAL MOSCOSO"/>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DOCENTE VICENTE CORRAL MOSCOSO"/>
    <s v="HOSPITAL PROVINCIAL GENERAL DOCENTE VICENTE CORRAL MOSCOSO"/>
    <s v="HOSPITAL PROVINCIAL GENERAL DOCENTE VICENTE CORRAL MOSCOSO"/>
    <n v="1000"/>
    <n v="90"/>
    <s v="000"/>
    <s v="004"/>
    <n v="530820"/>
    <n v="101"/>
    <s v="002"/>
    <s v="0000"/>
    <s v="0000"/>
    <n v="0"/>
    <n v="0"/>
    <n v="0"/>
    <n v="977"/>
    <n v="0"/>
    <n v="977"/>
    <s v="NO"/>
    <m/>
    <m/>
    <s v="Mayra Espinoza"/>
    <e v="#N/A"/>
    <e v="#N/A"/>
    <e v="#N/A"/>
    <e v="#N/A"/>
    <x v="8"/>
    <e v="#N/A"/>
    <e v="#N/A"/>
    <e v="#N/A"/>
  </r>
  <r>
    <x v="490"/>
    <s v="HOSPITAL PROVINCIAL GENERAL DOCENTE VICENTE CORRAL MOSCOSO"/>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DOCENTE VICENTE CORRAL MOSCOSO"/>
    <s v="HOSPITAL PROVINCIAL GENERAL DOCENTE VICENTE CORRAL MOSCOSO"/>
    <s v="HOSPITAL PROVINCIAL GENERAL DOCENTE VICENTE CORRAL MOSCOSO"/>
    <n v="1000"/>
    <n v="90"/>
    <s v="000"/>
    <s v="004"/>
    <n v="530826"/>
    <n v="101"/>
    <s v="002"/>
    <s v="0000"/>
    <s v="0000"/>
    <n v="0"/>
    <n v="0"/>
    <n v="0"/>
    <n v="5878.65"/>
    <n v="0"/>
    <n v="5878.65"/>
    <s v="NO"/>
    <m/>
    <m/>
    <s v="Mayra Espinoza"/>
    <e v="#N/A"/>
    <e v="#N/A"/>
    <e v="#N/A"/>
    <e v="#N/A"/>
    <x v="8"/>
    <e v="#N/A"/>
    <e v="#N/A"/>
    <e v="#N/A"/>
  </r>
  <r>
    <x v="490"/>
    <s v="HOSPITAL PROVINCIAL GENERAL DOCENTE VICENTE CORRAL MOSCOSO"/>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DOCENTE VICENTE CORRAL MOSCOSO"/>
    <s v="HOSPITAL PROVINCIAL GENERAL DOCENTE VICENTE CORRAL MOSCOSO"/>
    <s v="HOSPITAL PROVINCIAL GENERAL DOCENTE VICENTE CORRAL MOSCOSO"/>
    <n v="1000"/>
    <n v="90"/>
    <s v="000"/>
    <s v="004"/>
    <n v="840107"/>
    <n v="101"/>
    <s v="002"/>
    <s v="0000"/>
    <s v="0000"/>
    <n v="0"/>
    <n v="0"/>
    <n v="0"/>
    <n v="494"/>
    <n v="0"/>
    <n v="494"/>
    <s v="NO"/>
    <m/>
    <m/>
    <s v="Mayra Espinoza"/>
    <e v="#N/A"/>
    <e v="#N/A"/>
    <e v="#N/A"/>
    <e v="#N/A"/>
    <x v="8"/>
    <e v="#N/A"/>
    <e v="#N/A"/>
    <e v="#N/A"/>
  </r>
  <r>
    <x v="490"/>
    <s v="HOSPITAL PROVINCIAL GENERAL DOCENTE VICENTE CORRAL MOSCOSO"/>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DOCENTE VICENTE CORRAL MOSCOSO"/>
    <s v="HOSPITAL PROVINCIAL GENERAL DOCENTE VICENTE CORRAL MOSCOSO"/>
    <s v="HOSPITAL PROVINCIAL GENERAL DOCENTE VICENTE CORRAL MOSCOSO"/>
    <n v="1000"/>
    <n v="90"/>
    <s v="000"/>
    <s v="004"/>
    <n v="530204"/>
    <n v="101"/>
    <s v="002"/>
    <s v="0000"/>
    <s v="0000"/>
    <n v="0"/>
    <n v="0"/>
    <n v="0"/>
    <n v="549.83000000000004"/>
    <n v="0"/>
    <n v="549.83000000000004"/>
    <s v="NO"/>
    <m/>
    <m/>
    <s v="Mayra Espinoza"/>
    <e v="#N/A"/>
    <e v="#N/A"/>
    <e v="#N/A"/>
    <e v="#N/A"/>
    <x v="8"/>
    <e v="#N/A"/>
    <e v="#N/A"/>
    <e v="#N/A"/>
  </r>
  <r>
    <x v="490"/>
    <s v="HOSPITAL PROVINCIAL GENERAL DOCENTE VICENTE CORRAL MOSCOSO"/>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DOCENTE VICENTE CORRAL MOSCOSO"/>
    <s v="HOSPITAL PROVINCIAL GENERAL DOCENTE VICENTE CORRAL MOSCOSO"/>
    <s v="HOSPITAL PROVINCIAL GENERAL DOCENTE VICENTE CORRAL MOSCOSO"/>
    <n v="1000"/>
    <n v="90"/>
    <s v="000"/>
    <s v="004"/>
    <n v="530802"/>
    <n v="101"/>
    <s v="002"/>
    <s v="0000"/>
    <s v="0000"/>
    <n v="0"/>
    <n v="0"/>
    <n v="0"/>
    <n v="2.2000000000000002"/>
    <n v="0"/>
    <n v="2.2000000000000002"/>
    <s v="NO"/>
    <m/>
    <m/>
    <s v="Mayra Espinoza"/>
    <e v="#N/A"/>
    <e v="#N/A"/>
    <e v="#N/A"/>
    <e v="#N/A"/>
    <x v="8"/>
    <e v="#N/A"/>
    <e v="#N/A"/>
    <e v="#N/A"/>
  </r>
  <r>
    <x v="490"/>
    <s v="HOSPITAL PROVINCIAL GENERAL DOCENTE VICENTE CORRAL MOSCOSO"/>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DOCENTE VICENTE CORRAL MOSCOSO"/>
    <s v="HOSPITAL PROVINCIAL GENERAL DOCENTE VICENTE CORRAL MOSCOSO"/>
    <s v="HOSPITAL PROVINCIAL GENERAL DOCENTE VICENTE CORRAL MOSCOSO"/>
    <n v="1000"/>
    <n v="90"/>
    <s v="000"/>
    <s v="004"/>
    <n v="530804"/>
    <n v="101"/>
    <s v="002"/>
    <s v="0000"/>
    <s v="0000"/>
    <n v="0"/>
    <n v="0"/>
    <n v="0"/>
    <n v="0.01"/>
    <n v="0"/>
    <n v="0.01"/>
    <s v="NO"/>
    <m/>
    <m/>
    <s v="Mayra Espinoza"/>
    <e v="#N/A"/>
    <e v="#N/A"/>
    <e v="#N/A"/>
    <e v="#N/A"/>
    <x v="8"/>
    <e v="#N/A"/>
    <e v="#N/A"/>
    <e v="#N/A"/>
  </r>
  <r>
    <x v="490"/>
    <s v="HOSPITAL PROVINCIAL GENERAL DOCENTE VICENTE CORRAL MOSCOSO"/>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DOCENTE VICENTE CORRAL MOSCOSO"/>
    <s v="HOSPITAL PROVINCIAL GENERAL DOCENTE VICENTE CORRAL MOSCOSO"/>
    <s v="HOSPITAL PROVINCIAL GENERAL DOCENTE VICENTE CORRAL MOSCOSO"/>
    <n v="1000"/>
    <n v="90"/>
    <s v="000"/>
    <s v="004"/>
    <n v="530810"/>
    <n v="101"/>
    <s v="002"/>
    <s v="0000"/>
    <s v="0000"/>
    <n v="0"/>
    <n v="0"/>
    <n v="0"/>
    <n v="17064.77"/>
    <n v="0"/>
    <n v="17064.77"/>
    <s v="NO"/>
    <m/>
    <m/>
    <s v="Mayra Espinoza"/>
    <e v="#N/A"/>
    <e v="#N/A"/>
    <e v="#N/A"/>
    <e v="#N/A"/>
    <x v="8"/>
    <e v="#N/A"/>
    <e v="#N/A"/>
    <e v="#N/A"/>
  </r>
  <r>
    <x v="490"/>
    <s v="HOSPITAL PROVINCIAL GENERAL DOCENTE VICENTE CORRAL MOSCOSO"/>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DOCENTE VICENTE CORRAL MOSCOSO"/>
    <s v="HOSPITAL PROVINCIAL GENERAL DOCENTE VICENTE CORRAL MOSCOSO"/>
    <s v="HOSPITAL PROVINCIAL GENERAL DOCENTE VICENTE CORRAL MOSCOSO"/>
    <n v="1000"/>
    <n v="90"/>
    <s v="000"/>
    <s v="004"/>
    <n v="530811"/>
    <n v="101"/>
    <s v="002"/>
    <s v="0000"/>
    <s v="0000"/>
    <n v="0"/>
    <n v="0"/>
    <n v="0"/>
    <n v="139.96"/>
    <n v="0"/>
    <n v="139.96"/>
    <s v="NO"/>
    <m/>
    <m/>
    <s v="Mayra Espinoza"/>
    <e v="#N/A"/>
    <e v="#N/A"/>
    <e v="#N/A"/>
    <e v="#N/A"/>
    <x v="8"/>
    <e v="#N/A"/>
    <e v="#N/A"/>
    <e v="#N/A"/>
  </r>
  <r>
    <x v="490"/>
    <s v="HOSPITAL PROVINCIAL GENERAL DOCENTE VICENTE CORRAL MOSCOSO"/>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DOCENTE VICENTE CORRAL MOSCOSO"/>
    <s v="HOSPITAL PROVINCIAL GENERAL DOCENTE VICENTE CORRAL MOSCOSO"/>
    <s v="HOSPITAL PROVINCIAL GENERAL DOCENTE VICENTE CORRAL MOSCOSO"/>
    <n v="1000"/>
    <n v="90"/>
    <s v="000"/>
    <s v="004"/>
    <n v="530826"/>
    <n v="101"/>
    <s v="002"/>
    <s v="0000"/>
    <s v="0000"/>
    <n v="0"/>
    <n v="0"/>
    <n v="0"/>
    <n v="564.21"/>
    <n v="0"/>
    <n v="564.21"/>
    <s v="NO"/>
    <m/>
    <m/>
    <s v="Mayra Espinoza"/>
    <e v="#N/A"/>
    <e v="#N/A"/>
    <e v="#N/A"/>
    <e v="#N/A"/>
    <x v="8"/>
    <e v="#N/A"/>
    <e v="#N/A"/>
    <e v="#N/A"/>
  </r>
  <r>
    <x v="490"/>
    <s v="DIRECCION DISTRITAL 01D04 - CHORDELEG-GUALACEO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1D04 - CHORDELEG-GUALACEO - SALUD"/>
    <s v="DIRECCION DISTRITAL 01D04 - CHORDELEG-GUALACEO - SALUD"/>
    <s v="DIRECCION DISTRITAL 01D04 - CHORDELEG-GUALACEO - SALUD"/>
    <n v="1009"/>
    <n v="90"/>
    <s v="000"/>
    <s v="001"/>
    <n v="530105"/>
    <n v="103"/>
    <s v="002"/>
    <s v="0000"/>
    <s v="0000"/>
    <n v="0"/>
    <n v="0"/>
    <n v="0"/>
    <n v="187.06"/>
    <n v="0"/>
    <n v="187.06"/>
    <s v="NO"/>
    <m/>
    <m/>
    <s v="Mayra Espinoza"/>
    <e v="#N/A"/>
    <e v="#N/A"/>
    <e v="#N/A"/>
    <e v="#N/A"/>
    <x v="8"/>
    <e v="#N/A"/>
    <e v="#N/A"/>
    <e v="#N/A"/>
  </r>
  <r>
    <x v="490"/>
    <s v="DIRECCION DISTRITAL 01D04 - CHORDELEG-GUALACEO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1D04 - CHORDELEG-GUALACEO - SALUD"/>
    <s v="DIRECCION DISTRITAL 01D04 - CHORDELEG-GUALACEO - SALUD"/>
    <s v="DIRECCION DISTRITAL 01D04 - CHORDELEG-GUALACEO - SALUD"/>
    <n v="1009"/>
    <n v="90"/>
    <s v="000"/>
    <s v="001"/>
    <n v="530811"/>
    <n v="103"/>
    <s v="002"/>
    <s v="0000"/>
    <s v="0000"/>
    <n v="0"/>
    <n v="0"/>
    <n v="0"/>
    <n v="2.42"/>
    <n v="0"/>
    <n v="2.42"/>
    <s v="NO"/>
    <m/>
    <m/>
    <s v="Mayra Espinoza"/>
    <e v="#N/A"/>
    <e v="#N/A"/>
    <e v="#N/A"/>
    <e v="#N/A"/>
    <x v="8"/>
    <e v="#N/A"/>
    <e v="#N/A"/>
    <e v="#N/A"/>
  </r>
  <r>
    <x v="490"/>
    <s v="DIRECCION DISTRITAL 01D04 - CHORDELEG-GUALACEO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1D04 - CHORDELEG-GUALACEO - SALUD"/>
    <s v="DIRECCION DISTRITAL 01D04 - CHORDELEG-GUALACEO - SALUD"/>
    <s v="DIRECCION DISTRITAL 01D04 - CHORDELEG-GUALACEO - SALUD"/>
    <n v="1009"/>
    <n v="90"/>
    <s v="000"/>
    <s v="001"/>
    <n v="570201"/>
    <n v="103"/>
    <s v="002"/>
    <s v="0000"/>
    <s v="0000"/>
    <n v="0"/>
    <n v="0"/>
    <n v="0"/>
    <n v="23"/>
    <n v="0"/>
    <n v="23"/>
    <s v="NO"/>
    <m/>
    <m/>
    <s v="Mayra Espinoza"/>
    <e v="#N/A"/>
    <e v="#N/A"/>
    <e v="#N/A"/>
    <e v="#N/A"/>
    <x v="8"/>
    <e v="#N/A"/>
    <e v="#N/A"/>
    <e v="#N/A"/>
  </r>
  <r>
    <x v="490"/>
    <s v="DIRECCION DISTRITAL 01D03 - GIRON A SANTA ISABEL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1D03 - GIRON A SANTA ISABEL - SALUD"/>
    <s v="DIRECCION DISTRITAL 01D03 - GIRON A SANTA ISABEL - SALUD"/>
    <s v="DIRECCION DISTRITAL 01D03 - GIRON A SANTA ISABEL - SALUD"/>
    <n v="1011"/>
    <n v="90"/>
    <s v="000"/>
    <s v="001"/>
    <n v="530209"/>
    <n v="108"/>
    <s v="002"/>
    <s v="0000"/>
    <s v="0000"/>
    <n v="0"/>
    <n v="0"/>
    <n v="0"/>
    <n v="50"/>
    <n v="0"/>
    <n v="50"/>
    <s v="NO"/>
    <m/>
    <m/>
    <s v="Mayra Espinoza"/>
    <e v="#N/A"/>
    <e v="#N/A"/>
    <e v="#N/A"/>
    <e v="#N/A"/>
    <x v="8"/>
    <e v="#N/A"/>
    <e v="#N/A"/>
    <e v="#N/A"/>
  </r>
  <r>
    <x v="490"/>
    <s v="DIRECCION DISTRITAL 01D03 - GIRON A SANTA ISABEL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1D03 - GIRON A SANTA ISABEL - SALUD"/>
    <s v="DIRECCION DISTRITAL 01D03 - GIRON A SANTA ISABEL - SALUD"/>
    <s v="DIRECCION DISTRITAL 01D03 - GIRON A SANTA ISABEL - SALUD"/>
    <n v="1011"/>
    <n v="90"/>
    <s v="000"/>
    <s v="001"/>
    <n v="530803"/>
    <n v="108"/>
    <s v="002"/>
    <s v="0000"/>
    <s v="0000"/>
    <n v="0"/>
    <n v="0"/>
    <n v="0"/>
    <n v="22.55"/>
    <n v="0"/>
    <n v="22.55"/>
    <s v="NO"/>
    <m/>
    <m/>
    <s v="Mayra Espinoza"/>
    <e v="#N/A"/>
    <e v="#N/A"/>
    <e v="#N/A"/>
    <e v="#N/A"/>
    <x v="8"/>
    <e v="#N/A"/>
    <e v="#N/A"/>
    <e v="#N/A"/>
  </r>
  <r>
    <x v="490"/>
    <s v="DIRECCION DISTRITAL 01D08 - SIGSIG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1D08 - SIGSIG - SALUD"/>
    <s v="DIRECCION DISTRITAL 01D08 - SIGSIG - SALUD"/>
    <s v="DIRECCION DISTRITAL 01D08 - SIGSIG - SALUD"/>
    <n v="1012"/>
    <n v="90"/>
    <s v="000"/>
    <s v="001"/>
    <n v="530803"/>
    <n v="109"/>
    <s v="002"/>
    <s v="0000"/>
    <s v="0000"/>
    <n v="0"/>
    <n v="0"/>
    <n v="0"/>
    <n v="42.94"/>
    <n v="0"/>
    <n v="42.94"/>
    <s v="NO"/>
    <m/>
    <m/>
    <s v="Mayra Espinoza"/>
    <e v="#N/A"/>
    <e v="#N/A"/>
    <e v="#N/A"/>
    <e v="#N/A"/>
    <x v="8"/>
    <e v="#N/A"/>
    <e v="#N/A"/>
    <e v="#N/A"/>
  </r>
  <r>
    <x v="490"/>
    <s v="DIRECCION DISTRITAL 01D08 - SIGSIG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1D08 - SIGSIG - SALUD"/>
    <s v="DIRECCION DISTRITAL 01D08 - SIGSIG - SALUD"/>
    <s v="DIRECCION DISTRITAL 01D08 - SIGSIG - SALUD"/>
    <n v="1012"/>
    <n v="90"/>
    <s v="000"/>
    <s v="001"/>
    <n v="570102"/>
    <n v="109"/>
    <s v="002"/>
    <s v="0000"/>
    <s v="0000"/>
    <n v="0"/>
    <n v="0"/>
    <n v="0"/>
    <n v="212.4"/>
    <n v="0"/>
    <n v="212.4"/>
    <s v="NO"/>
    <m/>
    <m/>
    <s v="Mayra Espinoza"/>
    <e v="#N/A"/>
    <e v="#N/A"/>
    <e v="#N/A"/>
    <e v="#N/A"/>
    <x v="8"/>
    <e v="#N/A"/>
    <e v="#N/A"/>
    <e v="#N/A"/>
  </r>
  <r>
    <x v="490"/>
    <s v="DIRECCION DISTRITAL 01D08 - SIGSIG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1D08 - SIGSIG - SALUD"/>
    <s v="DIRECCION DISTRITAL 01D08 - SIGSIG - SALUD"/>
    <s v="DIRECCION DISTRITAL 01D08 - SIGSIG - SALUD"/>
    <n v="1012"/>
    <n v="90"/>
    <s v="000"/>
    <s v="001"/>
    <n v="840107"/>
    <n v="109"/>
    <s v="002"/>
    <s v="0000"/>
    <s v="0000"/>
    <n v="0"/>
    <n v="0"/>
    <n v="0"/>
    <n v="768.1"/>
    <n v="0"/>
    <n v="768.1"/>
    <s v="NO"/>
    <m/>
    <m/>
    <s v="Mayra Espinoza"/>
    <e v="#N/A"/>
    <e v="#N/A"/>
    <e v="#N/A"/>
    <e v="#N/A"/>
    <x v="8"/>
    <e v="#N/A"/>
    <e v="#N/A"/>
    <e v="#N/A"/>
  </r>
  <r>
    <x v="490"/>
    <s v="HOSPITAL CANTONAL DE GIRON  AIDA LEON DE RODRIGUEZ LAR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CANTONAL DE GIRON  AIDA LEON DE RODRIGUEZ LARA"/>
    <s v="HOSPITAL CANTONAL DE GIRON  AIDA LEON DE RODRIGUEZ LARA"/>
    <s v="HOSPITAL CANTONAL DE GIRON  AIDA LEON DE RODRIGUEZ LARA"/>
    <n v="1020"/>
    <n v="90"/>
    <s v="000"/>
    <s v="004"/>
    <n v="530405"/>
    <n v="102"/>
    <s v="002"/>
    <s v="0000"/>
    <s v="0000"/>
    <n v="0"/>
    <n v="0"/>
    <n v="0"/>
    <n v="3"/>
    <n v="0"/>
    <n v="3"/>
    <s v="NO"/>
    <m/>
    <m/>
    <s v="Mayra Espinoza"/>
    <e v="#N/A"/>
    <e v="#N/A"/>
    <e v="#N/A"/>
    <e v="#N/A"/>
    <x v="8"/>
    <e v="#N/A"/>
    <e v="#N/A"/>
    <e v="#N/A"/>
  </r>
  <r>
    <x v="490"/>
    <s v="HOSPITAL PROVINCIAL GENERAL HOMERO CASTANI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HOMERO CASTANIER"/>
    <s v="HOSPITAL PROVINCIAL GENERAL HOMERO CASTANIER"/>
    <s v="HOSPITAL PROVINCIAL GENERAL HOMERO CASTANIER"/>
    <n v="1050"/>
    <n v="90"/>
    <s v="000"/>
    <s v="004"/>
    <n v="530105"/>
    <n v="301"/>
    <s v="002"/>
    <s v="0000"/>
    <s v="0000"/>
    <n v="0"/>
    <n v="0"/>
    <n v="0"/>
    <n v="44.32"/>
    <n v="0"/>
    <n v="44.32"/>
    <s v="NO"/>
    <m/>
    <m/>
    <s v="Mayra Espinoza"/>
    <e v="#N/A"/>
    <e v="#N/A"/>
    <e v="#N/A"/>
    <e v="#N/A"/>
    <x v="8"/>
    <e v="#N/A"/>
    <e v="#N/A"/>
    <e v="#N/A"/>
  </r>
  <r>
    <x v="490"/>
    <s v="HOSPITAL PROVINCIAL GENERAL HOMERO CASTANI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HOMERO CASTANIER"/>
    <s v="HOSPITAL PROVINCIAL GENERAL HOMERO CASTANIER"/>
    <s v="HOSPITAL PROVINCIAL GENERAL HOMERO CASTANIER"/>
    <n v="1050"/>
    <n v="90"/>
    <s v="000"/>
    <s v="004"/>
    <n v="530104"/>
    <n v="301"/>
    <s v="002"/>
    <s v="0000"/>
    <s v="0000"/>
    <n v="0"/>
    <n v="0"/>
    <n v="0"/>
    <n v="761.75"/>
    <n v="0"/>
    <n v="761.75"/>
    <s v="NO"/>
    <m/>
    <m/>
    <s v="Mayra Espinoza"/>
    <e v="#N/A"/>
    <e v="#N/A"/>
    <e v="#N/A"/>
    <e v="#N/A"/>
    <x v="8"/>
    <e v="#N/A"/>
    <e v="#N/A"/>
    <e v="#N/A"/>
  </r>
  <r>
    <x v="490"/>
    <s v="HOSPITAL PROVINCIAL GENERAL HOMERO CASTANI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HOMERO CASTANIER"/>
    <s v="HOSPITAL PROVINCIAL GENERAL HOMERO CASTANIER"/>
    <s v="HOSPITAL PROVINCIAL GENERAL HOMERO CASTANIER"/>
    <n v="1050"/>
    <n v="57"/>
    <s v="000"/>
    <s v="001"/>
    <n v="530811"/>
    <n v="301"/>
    <s v="002"/>
    <s v="0000"/>
    <s v="0000"/>
    <n v="0"/>
    <n v="0"/>
    <n v="0"/>
    <n v="0.12"/>
    <n v="0"/>
    <n v="0.12"/>
    <s v="NO"/>
    <m/>
    <m/>
    <s v="Mayra Espinoza"/>
    <e v="#N/A"/>
    <e v="#N/A"/>
    <e v="#N/A"/>
    <e v="#N/A"/>
    <x v="8"/>
    <e v="#N/A"/>
    <e v="#N/A"/>
    <e v="#N/A"/>
  </r>
  <r>
    <x v="490"/>
    <s v="HOSPITAL PROVINCIAL GENERAL HOMERO CASTANI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HOMERO CASTANIER"/>
    <s v="HOSPITAL PROVINCIAL GENERAL HOMERO CASTANIER"/>
    <s v="HOSPITAL PROVINCIAL GENERAL HOMERO CASTANIER"/>
    <n v="1050"/>
    <n v="57"/>
    <s v="000"/>
    <s v="001"/>
    <n v="530404"/>
    <n v="301"/>
    <s v="002"/>
    <s v="0000"/>
    <s v="0000"/>
    <n v="0"/>
    <n v="0"/>
    <n v="0"/>
    <n v="120.63"/>
    <n v="0"/>
    <n v="120.63"/>
    <s v="NO"/>
    <m/>
    <m/>
    <s v="Mayra Espinoza"/>
    <e v="#N/A"/>
    <e v="#N/A"/>
    <e v="#N/A"/>
    <e v="#N/A"/>
    <x v="8"/>
    <e v="#N/A"/>
    <e v="#N/A"/>
    <e v="#N/A"/>
  </r>
  <r>
    <x v="490"/>
    <s v="HOSPITAL PROVINCIAL GENERAL HOMERO CASTANI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HOMERO CASTANIER"/>
    <s v="HOSPITAL PROVINCIAL GENERAL HOMERO CASTANIER"/>
    <s v="HOSPITAL PROVINCIAL GENERAL HOMERO CASTANIER"/>
    <n v="1050"/>
    <n v="57"/>
    <s v="000"/>
    <s v="001"/>
    <n v="530402"/>
    <n v="301"/>
    <s v="002"/>
    <s v="0000"/>
    <s v="0000"/>
    <n v="0"/>
    <n v="0"/>
    <n v="0"/>
    <n v="109.18"/>
    <n v="0"/>
    <n v="109.18"/>
    <s v="NO"/>
    <m/>
    <m/>
    <s v="Mayra Espinoza"/>
    <e v="#N/A"/>
    <e v="#N/A"/>
    <e v="#N/A"/>
    <e v="#N/A"/>
    <x v="8"/>
    <e v="#N/A"/>
    <e v="#N/A"/>
    <e v="#N/A"/>
  </r>
  <r>
    <x v="490"/>
    <s v="HOSPITAL PROVINCIAL GENERAL HOMERO CASTANI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HOMERO CASTANIER"/>
    <s v="HOSPITAL PROVINCIAL GENERAL HOMERO CASTANIER"/>
    <s v="HOSPITAL PROVINCIAL GENERAL HOMERO CASTANIER"/>
    <n v="1050"/>
    <n v="90"/>
    <s v="000"/>
    <s v="004"/>
    <n v="530204"/>
    <n v="301"/>
    <s v="002"/>
    <s v="0000"/>
    <s v="0000"/>
    <n v="0"/>
    <n v="0"/>
    <n v="0"/>
    <n v="81.400000000000006"/>
    <n v="0"/>
    <n v="81.400000000000006"/>
    <s v="NO"/>
    <m/>
    <m/>
    <s v="Mayra Espinoza"/>
    <e v="#N/A"/>
    <e v="#N/A"/>
    <e v="#N/A"/>
    <e v="#N/A"/>
    <x v="8"/>
    <e v="#N/A"/>
    <e v="#N/A"/>
    <e v="#N/A"/>
  </r>
  <r>
    <x v="490"/>
    <s v="HOSPITAL PROVINCIAL GENERAL HOMERO CASTANI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HOMERO CASTANIER"/>
    <s v="HOSPITAL PROVINCIAL GENERAL HOMERO CASTANIER"/>
    <s v="HOSPITAL PROVINCIAL GENERAL HOMERO CASTANIER"/>
    <n v="1050"/>
    <n v="90"/>
    <s v="000"/>
    <s v="004"/>
    <n v="840107"/>
    <n v="301"/>
    <s v="002"/>
    <s v="0000"/>
    <s v="0000"/>
    <n v="0"/>
    <n v="0"/>
    <n v="0"/>
    <n v="3283.36"/>
    <n v="0"/>
    <n v="3283.36"/>
    <s v="NO"/>
    <m/>
    <m/>
    <s v="Mayra Espinoza"/>
    <e v="#N/A"/>
    <e v="#N/A"/>
    <e v="#N/A"/>
    <e v="#N/A"/>
    <x v="8"/>
    <e v="#N/A"/>
    <e v="#N/A"/>
    <e v="#N/A"/>
  </r>
  <r>
    <x v="490"/>
    <s v="HOSPITAL PROVINCIAL GENERAL HOMERO CASTANI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HOMERO CASTANIER"/>
    <s v="HOSPITAL PROVINCIAL GENERAL HOMERO CASTANIER"/>
    <s v="HOSPITAL PROVINCIAL GENERAL HOMERO CASTANIER"/>
    <n v="1050"/>
    <n v="90"/>
    <s v="000"/>
    <s v="004"/>
    <n v="570201"/>
    <n v="301"/>
    <s v="002"/>
    <s v="0000"/>
    <s v="0000"/>
    <n v="0"/>
    <n v="0"/>
    <n v="0"/>
    <n v="487.91"/>
    <n v="0"/>
    <n v="487.91"/>
    <s v="NO"/>
    <m/>
    <m/>
    <s v="Mayra Espinoza"/>
    <e v="#N/A"/>
    <e v="#N/A"/>
    <e v="#N/A"/>
    <e v="#N/A"/>
    <x v="8"/>
    <e v="#N/A"/>
    <e v="#N/A"/>
    <e v="#N/A"/>
  </r>
  <r>
    <x v="490"/>
    <s v="HOSPITAL PROVINCIAL GENERAL HOMERO CASTANI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HOMERO CASTANIER"/>
    <s v="HOSPITAL PROVINCIAL GENERAL HOMERO CASTANIER"/>
    <s v="HOSPITAL PROVINCIAL GENERAL HOMERO CASTANIER"/>
    <n v="1050"/>
    <n v="90"/>
    <s v="000"/>
    <s v="004"/>
    <n v="531406"/>
    <n v="301"/>
    <s v="002"/>
    <s v="0000"/>
    <s v="0000"/>
    <n v="0"/>
    <n v="0"/>
    <n v="0"/>
    <n v="1.8"/>
    <n v="0"/>
    <n v="1.8"/>
    <s v="NO"/>
    <m/>
    <m/>
    <s v="Mayra Espinoza"/>
    <e v="#N/A"/>
    <e v="#N/A"/>
    <e v="#N/A"/>
    <e v="#N/A"/>
    <x v="8"/>
    <e v="#N/A"/>
    <e v="#N/A"/>
    <e v="#N/A"/>
  </r>
  <r>
    <x v="490"/>
    <s v="HOSPITAL PROVINCIAL GENERAL HOMERO CASTANI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HOMERO CASTANIER"/>
    <s v="HOSPITAL PROVINCIAL GENERAL HOMERO CASTANIER"/>
    <s v="HOSPITAL PROVINCIAL GENERAL HOMERO CASTANIER"/>
    <n v="1050"/>
    <n v="90"/>
    <s v="000"/>
    <s v="004"/>
    <n v="531404"/>
    <n v="301"/>
    <s v="002"/>
    <s v="0000"/>
    <s v="0000"/>
    <n v="0"/>
    <n v="0"/>
    <n v="0"/>
    <n v="546"/>
    <n v="0"/>
    <n v="546"/>
    <s v="NO"/>
    <m/>
    <m/>
    <s v="Mayra Espinoza"/>
    <e v="#N/A"/>
    <e v="#N/A"/>
    <e v="#N/A"/>
    <e v="#N/A"/>
    <x v="8"/>
    <e v="#N/A"/>
    <e v="#N/A"/>
    <e v="#N/A"/>
  </r>
  <r>
    <x v="490"/>
    <s v="HOSPITAL PROVINCIAL GENERAL HOMERO CASTANI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HOMERO CASTANIER"/>
    <s v="HOSPITAL PROVINCIAL GENERAL HOMERO CASTANIER"/>
    <s v="HOSPITAL PROVINCIAL GENERAL HOMERO CASTANIER"/>
    <n v="1050"/>
    <n v="90"/>
    <s v="000"/>
    <s v="004"/>
    <n v="531403"/>
    <n v="301"/>
    <s v="002"/>
    <s v="0000"/>
    <s v="0000"/>
    <n v="0"/>
    <n v="0"/>
    <n v="0"/>
    <n v="1641.65"/>
    <n v="0"/>
    <n v="1641.65"/>
    <s v="NO"/>
    <m/>
    <m/>
    <s v="Mayra Espinoza"/>
    <e v="#N/A"/>
    <e v="#N/A"/>
    <e v="#N/A"/>
    <e v="#N/A"/>
    <x v="8"/>
    <e v="#N/A"/>
    <e v="#N/A"/>
    <e v="#N/A"/>
  </r>
  <r>
    <x v="490"/>
    <s v="HOSPITAL PROVINCIAL GENERAL HOMERO CASTANI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HOMERO CASTANIER"/>
    <s v="HOSPITAL PROVINCIAL GENERAL HOMERO CASTANIER"/>
    <s v="HOSPITAL PROVINCIAL GENERAL HOMERO CASTANIER"/>
    <n v="1050"/>
    <n v="90"/>
    <s v="000"/>
    <s v="004"/>
    <n v="530826"/>
    <n v="301"/>
    <s v="002"/>
    <s v="0000"/>
    <s v="0000"/>
    <n v="0"/>
    <n v="0"/>
    <n v="0"/>
    <n v="1240.6199999999999"/>
    <n v="0"/>
    <n v="1240.6199999999999"/>
    <s v="NO"/>
    <m/>
    <m/>
    <s v="Mayra Espinoza"/>
    <e v="#N/A"/>
    <e v="#N/A"/>
    <e v="#N/A"/>
    <e v="#N/A"/>
    <x v="8"/>
    <e v="#N/A"/>
    <e v="#N/A"/>
    <e v="#N/A"/>
  </r>
  <r>
    <x v="490"/>
    <s v="HOSPITAL PROVINCIAL GENERAL HOMERO CASTANI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HOMERO CASTANIER"/>
    <s v="HOSPITAL PROVINCIAL GENERAL HOMERO CASTANIER"/>
    <s v="HOSPITAL PROVINCIAL GENERAL HOMERO CASTANIER"/>
    <n v="1050"/>
    <n v="90"/>
    <s v="000"/>
    <s v="004"/>
    <n v="530813"/>
    <n v="301"/>
    <s v="002"/>
    <s v="0000"/>
    <s v="0000"/>
    <n v="0"/>
    <n v="0"/>
    <n v="0"/>
    <n v="38.89"/>
    <n v="0"/>
    <n v="38.89"/>
    <s v="NO"/>
    <m/>
    <m/>
    <s v="Mayra Espinoza"/>
    <e v="#N/A"/>
    <e v="#N/A"/>
    <e v="#N/A"/>
    <e v="#N/A"/>
    <x v="8"/>
    <e v="#N/A"/>
    <e v="#N/A"/>
    <e v="#N/A"/>
  </r>
  <r>
    <x v="490"/>
    <s v="HOSPITAL PROVINCIAL GENERAL HOMERO CASTANI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HOMERO CASTANIER"/>
    <s v="HOSPITAL PROVINCIAL GENERAL HOMERO CASTANIER"/>
    <s v="HOSPITAL PROVINCIAL GENERAL HOMERO CASTANIER"/>
    <n v="1050"/>
    <n v="90"/>
    <s v="000"/>
    <s v="004"/>
    <n v="530811"/>
    <n v="301"/>
    <s v="002"/>
    <s v="0000"/>
    <s v="0000"/>
    <n v="0"/>
    <n v="0"/>
    <n v="0"/>
    <n v="211.39"/>
    <n v="0"/>
    <n v="211.39"/>
    <s v="NO"/>
    <m/>
    <m/>
    <s v="Mayra Espinoza"/>
    <e v="#N/A"/>
    <e v="#N/A"/>
    <e v="#N/A"/>
    <e v="#N/A"/>
    <x v="8"/>
    <e v="#N/A"/>
    <e v="#N/A"/>
    <e v="#N/A"/>
  </r>
  <r>
    <x v="490"/>
    <s v="HOSPITAL PROVINCIAL GENERAL HOMERO CASTANI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HOMERO CASTANIER"/>
    <s v="HOSPITAL PROVINCIAL GENERAL HOMERO CASTANIER"/>
    <s v="HOSPITAL PROVINCIAL GENERAL HOMERO CASTANIER"/>
    <n v="1050"/>
    <n v="90"/>
    <s v="000"/>
    <s v="004"/>
    <n v="530807"/>
    <n v="301"/>
    <s v="002"/>
    <s v="0000"/>
    <s v="0000"/>
    <n v="0"/>
    <n v="0"/>
    <n v="0"/>
    <n v="330.23"/>
    <n v="0"/>
    <n v="330.23"/>
    <s v="NO"/>
    <m/>
    <m/>
    <s v="Mayra Espinoza"/>
    <e v="#N/A"/>
    <e v="#N/A"/>
    <e v="#N/A"/>
    <e v="#N/A"/>
    <x v="8"/>
    <e v="#N/A"/>
    <e v="#N/A"/>
    <e v="#N/A"/>
  </r>
  <r>
    <x v="490"/>
    <s v="HOSPITAL PROVINCIAL GENERAL HOMERO CASTANI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HOMERO CASTANIER"/>
    <s v="HOSPITAL PROVINCIAL GENERAL HOMERO CASTANIER"/>
    <s v="HOSPITAL PROVINCIAL GENERAL HOMERO CASTANIER"/>
    <n v="1050"/>
    <n v="90"/>
    <s v="000"/>
    <s v="004"/>
    <n v="530805"/>
    <n v="301"/>
    <s v="002"/>
    <s v="0000"/>
    <s v="0000"/>
    <n v="0"/>
    <n v="0"/>
    <n v="0"/>
    <n v="91.99"/>
    <n v="0"/>
    <n v="91.99"/>
    <s v="NO"/>
    <m/>
    <m/>
    <s v="Mayra Espinoza"/>
    <e v="#N/A"/>
    <e v="#N/A"/>
    <e v="#N/A"/>
    <e v="#N/A"/>
    <x v="8"/>
    <e v="#N/A"/>
    <e v="#N/A"/>
    <e v="#N/A"/>
  </r>
  <r>
    <x v="490"/>
    <s v="HOSPITAL PROVINCIAL GENERAL HOMERO CASTANI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HOMERO CASTANIER"/>
    <s v="HOSPITAL PROVINCIAL GENERAL HOMERO CASTANIER"/>
    <s v="HOSPITAL PROVINCIAL GENERAL HOMERO CASTANIER"/>
    <n v="1050"/>
    <n v="90"/>
    <s v="000"/>
    <s v="004"/>
    <n v="530801"/>
    <n v="301"/>
    <s v="002"/>
    <s v="0000"/>
    <s v="0000"/>
    <n v="0"/>
    <n v="0"/>
    <n v="0"/>
    <n v="138.09"/>
    <n v="0"/>
    <n v="138.09"/>
    <s v="NO"/>
    <m/>
    <m/>
    <s v="Mayra Espinoza"/>
    <e v="#N/A"/>
    <e v="#N/A"/>
    <e v="#N/A"/>
    <e v="#N/A"/>
    <x v="8"/>
    <e v="#N/A"/>
    <e v="#N/A"/>
    <e v="#N/A"/>
  </r>
  <r>
    <x v="490"/>
    <s v="HOSPITAL PROVINCIAL GENERAL HOMERO CASTANI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HOMERO CASTANIER"/>
    <s v="HOSPITAL PROVINCIAL GENERAL HOMERO CASTANIER"/>
    <s v="HOSPITAL PROVINCIAL GENERAL HOMERO CASTANIER"/>
    <n v="1050"/>
    <n v="90"/>
    <s v="000"/>
    <s v="004"/>
    <n v="530702"/>
    <n v="301"/>
    <s v="002"/>
    <s v="0000"/>
    <s v="0000"/>
    <n v="0"/>
    <n v="0"/>
    <n v="0"/>
    <n v="0.2"/>
    <n v="0"/>
    <n v="0.2"/>
    <s v="NO"/>
    <m/>
    <m/>
    <s v="Mayra Espinoza"/>
    <e v="#N/A"/>
    <e v="#N/A"/>
    <e v="#N/A"/>
    <e v="#N/A"/>
    <x v="8"/>
    <e v="#N/A"/>
    <e v="#N/A"/>
    <e v="#N/A"/>
  </r>
  <r>
    <x v="490"/>
    <s v="HOSPITAL PROVINCIAL GENERAL HOMERO CASTANI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HOMERO CASTANIER"/>
    <s v="HOSPITAL PROVINCIAL GENERAL HOMERO CASTANIER"/>
    <s v="HOSPITAL PROVINCIAL GENERAL HOMERO CASTANIER"/>
    <n v="1050"/>
    <n v="90"/>
    <s v="000"/>
    <s v="004"/>
    <n v="530404"/>
    <n v="301"/>
    <s v="002"/>
    <s v="0000"/>
    <s v="0000"/>
    <n v="0"/>
    <n v="0"/>
    <n v="0"/>
    <n v="170"/>
    <n v="0"/>
    <n v="170"/>
    <s v="NO"/>
    <m/>
    <m/>
    <s v="Mayra Espinoza"/>
    <e v="#N/A"/>
    <e v="#N/A"/>
    <e v="#N/A"/>
    <e v="#N/A"/>
    <x v="8"/>
    <e v="#N/A"/>
    <e v="#N/A"/>
    <e v="#N/A"/>
  </r>
  <r>
    <x v="490"/>
    <s v="HOSPITAL PROVINCIAL GENERAL HOMERO CASTANI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HOMERO CASTANIER"/>
    <s v="HOSPITAL PROVINCIAL GENERAL HOMERO CASTANIER"/>
    <s v="HOSPITAL PROVINCIAL GENERAL HOMERO CASTANIER"/>
    <n v="1050"/>
    <n v="90"/>
    <s v="000"/>
    <s v="004"/>
    <n v="530303"/>
    <n v="301"/>
    <s v="002"/>
    <s v="0000"/>
    <s v="0000"/>
    <n v="0"/>
    <n v="0"/>
    <n v="0"/>
    <n v="132.83000000000001"/>
    <n v="0"/>
    <n v="132.83000000000001"/>
    <s v="NO"/>
    <m/>
    <m/>
    <s v="Mayra Espinoza"/>
    <e v="#N/A"/>
    <e v="#N/A"/>
    <e v="#N/A"/>
    <e v="#N/A"/>
    <x v="8"/>
    <e v="#N/A"/>
    <e v="#N/A"/>
    <e v="#N/A"/>
  </r>
  <r>
    <x v="490"/>
    <s v="DIRECCION DISTRITAL 03D01 - AZOGUEZ-BIBLIAN-DELEG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3D01 - AZOGUEZ-BIBLIAN-DELEG - SALUD"/>
    <s v="DIRECCION DISTRITAL 03D01 - AZOGUEZ-BIBLIAN-DELEG - SALUD"/>
    <s v="DIRECCION DISTRITAL 03D01 - AZOGUEZ-BIBLIAN-DELEG - SALUD"/>
    <n v="1051"/>
    <n v="90"/>
    <s v="000"/>
    <s v="001"/>
    <n v="570102"/>
    <n v="301"/>
    <s v="002"/>
    <s v="0000"/>
    <s v="0000"/>
    <n v="0"/>
    <n v="0"/>
    <n v="0"/>
    <n v="1126.92"/>
    <n v="0"/>
    <n v="1126.92"/>
    <s v="NO"/>
    <m/>
    <m/>
    <s v="Mayra Espinoza"/>
    <e v="#N/A"/>
    <e v="#N/A"/>
    <e v="#N/A"/>
    <e v="#N/A"/>
    <x v="8"/>
    <e v="#N/A"/>
    <e v="#N/A"/>
    <e v="#N/A"/>
  </r>
  <r>
    <x v="490"/>
    <s v="HOSPITAL LUIS F. MARTINEZ"/>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LUIS F. MARTINEZ"/>
    <s v="HOSPITAL LUIS F. MARTINEZ"/>
    <s v="HOSPITAL LUIS F. MARTINEZ"/>
    <n v="1054"/>
    <n v="90"/>
    <s v="000"/>
    <s v="004"/>
    <n v="530101"/>
    <n v="303"/>
    <s v="002"/>
    <s v="0000"/>
    <s v="0000"/>
    <n v="0"/>
    <n v="0"/>
    <n v="0"/>
    <n v="95.74"/>
    <n v="0"/>
    <n v="95.74"/>
    <s v="NO"/>
    <m/>
    <m/>
    <s v="Mayra Espinoza"/>
    <e v="#N/A"/>
    <e v="#N/A"/>
    <e v="#N/A"/>
    <e v="#N/A"/>
    <x v="8"/>
    <e v="#N/A"/>
    <e v="#N/A"/>
    <e v="#N/A"/>
  </r>
  <r>
    <x v="490"/>
    <s v="HOSPITAL LUIS F. MARTINEZ"/>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LUIS F. MARTINEZ"/>
    <s v="HOSPITAL LUIS F. MARTINEZ"/>
    <s v="HOSPITAL LUIS F. MARTINEZ"/>
    <n v="1054"/>
    <n v="90"/>
    <s v="000"/>
    <s v="004"/>
    <n v="530405"/>
    <n v="303"/>
    <s v="002"/>
    <s v="0000"/>
    <s v="0000"/>
    <n v="0"/>
    <n v="0"/>
    <n v="0"/>
    <n v="115.74"/>
    <n v="0"/>
    <n v="115.74"/>
    <s v="NO"/>
    <m/>
    <m/>
    <s v="Mayra Espinoza"/>
    <e v="#N/A"/>
    <e v="#N/A"/>
    <e v="#N/A"/>
    <e v="#N/A"/>
    <x v="8"/>
    <e v="#N/A"/>
    <e v="#N/A"/>
    <e v="#N/A"/>
  </r>
  <r>
    <x v="490"/>
    <s v="HOSPITAL LUIS F. MARTINEZ"/>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LUIS F. MARTINEZ"/>
    <s v="HOSPITAL LUIS F. MARTINEZ"/>
    <s v="HOSPITAL LUIS F. MARTINEZ"/>
    <n v="1054"/>
    <n v="90"/>
    <s v="000"/>
    <s v="004"/>
    <n v="530810"/>
    <n v="303"/>
    <s v="002"/>
    <s v="0000"/>
    <s v="0000"/>
    <n v="0"/>
    <n v="0"/>
    <n v="0"/>
    <n v="40"/>
    <n v="0"/>
    <n v="40"/>
    <s v="NO"/>
    <m/>
    <m/>
    <s v="Mayra Espinoza"/>
    <e v="#N/A"/>
    <e v="#N/A"/>
    <e v="#N/A"/>
    <e v="#N/A"/>
    <x v="8"/>
    <e v="#N/A"/>
    <e v="#N/A"/>
    <e v="#N/A"/>
  </r>
  <r>
    <x v="490"/>
    <s v="HOSPITAL PROVINCIAL GENERAL LUIS G. DAVIL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LUIS G. DAVILA"/>
    <s v="HOSPITAL PROVINCIAL GENERAL LUIS G. DAVILA"/>
    <s v="HOSPITAL PROVINCIAL GENERAL LUIS G. DAVILA"/>
    <n v="1070"/>
    <n v="90"/>
    <s v="000"/>
    <s v="004"/>
    <n v="530804"/>
    <n v="401"/>
    <s v="002"/>
    <s v="0000"/>
    <s v="0000"/>
    <n v="0"/>
    <n v="0"/>
    <n v="0"/>
    <n v="0.99"/>
    <n v="0"/>
    <n v="0.99"/>
    <s v="NO"/>
    <m/>
    <m/>
    <s v="Mayra Espinoza"/>
    <e v="#N/A"/>
    <e v="#N/A"/>
    <e v="#N/A"/>
    <e v="#N/A"/>
    <x v="8"/>
    <e v="#N/A"/>
    <e v="#N/A"/>
    <e v="#N/A"/>
  </r>
  <r>
    <x v="490"/>
    <s v="DIRECCION DISTRITAL 04D03 - ESPEJO-MIR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4D03 - ESPEJO-MIRA - SALUD"/>
    <s v="DIRECCION DISTRITAL 04D03 - ESPEJO-MIRA - SALUD"/>
    <s v="DIRECCION DISTRITAL 04D03 - ESPEJO-MIRA - SALUD"/>
    <n v="1073"/>
    <n v="90"/>
    <s v="000"/>
    <s v="001"/>
    <n v="530101"/>
    <n v="403"/>
    <s v="002"/>
    <s v="0000"/>
    <s v="0000"/>
    <n v="0"/>
    <n v="0"/>
    <n v="0"/>
    <n v="3.29"/>
    <n v="0"/>
    <n v="3.29"/>
    <s v="NO"/>
    <m/>
    <m/>
    <s v="Mayra Espinoza"/>
    <e v="#N/A"/>
    <e v="#N/A"/>
    <e v="#N/A"/>
    <e v="#N/A"/>
    <x v="8"/>
    <e v="#N/A"/>
    <e v="#N/A"/>
    <e v="#N/A"/>
  </r>
  <r>
    <x v="490"/>
    <s v="DIRECCION DISTRITAL 04D03 - ESPEJO-MIR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4D03 - ESPEJO-MIRA - SALUD"/>
    <s v="DIRECCION DISTRITAL 04D03 - ESPEJO-MIRA - SALUD"/>
    <s v="DIRECCION DISTRITAL 04D03 - ESPEJO-MIRA - SALUD"/>
    <n v="1073"/>
    <n v="90"/>
    <s v="000"/>
    <s v="001"/>
    <n v="530810"/>
    <n v="403"/>
    <s v="002"/>
    <s v="0000"/>
    <s v="0000"/>
    <n v="0"/>
    <n v="0"/>
    <n v="0"/>
    <n v="0.69"/>
    <n v="0"/>
    <n v="0.69"/>
    <s v="NO"/>
    <m/>
    <m/>
    <s v="Mayra Espinoza"/>
    <e v="#N/A"/>
    <e v="#N/A"/>
    <e v="#N/A"/>
    <e v="#N/A"/>
    <x v="8"/>
    <e v="#N/A"/>
    <e v="#N/A"/>
    <e v="#N/A"/>
  </r>
  <r>
    <x v="490"/>
    <s v="HOSPITAL GENERAL LATACUNG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GENERAL LATACUNGA"/>
    <s v="HOSPITAL GENERAL LATACUNGA"/>
    <s v="HOSPITAL GENERAL LATACUNGA"/>
    <n v="1090"/>
    <n v="90"/>
    <s v="000"/>
    <s v="004"/>
    <n v="530208"/>
    <n v="501"/>
    <s v="002"/>
    <s v="0000"/>
    <s v="0000"/>
    <n v="0"/>
    <n v="0"/>
    <n v="0"/>
    <n v="0.61"/>
    <n v="0"/>
    <n v="0.61"/>
    <s v="NO"/>
    <m/>
    <m/>
    <s v="Mayra Espinoza"/>
    <e v="#N/A"/>
    <e v="#N/A"/>
    <e v="#N/A"/>
    <e v="#N/A"/>
    <x v="8"/>
    <e v="#N/A"/>
    <e v="#N/A"/>
    <e v="#N/A"/>
  </r>
  <r>
    <x v="490"/>
    <s v="HOSPITAL GENERAL LATACUNG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GENERAL LATACUNGA"/>
    <s v="HOSPITAL GENERAL LATACUNGA"/>
    <s v="HOSPITAL GENERAL LATACUNGA"/>
    <n v="1090"/>
    <n v="90"/>
    <s v="000"/>
    <s v="004"/>
    <n v="530805"/>
    <n v="501"/>
    <s v="002"/>
    <s v="0000"/>
    <s v="0000"/>
    <n v="0"/>
    <n v="0"/>
    <n v="0"/>
    <n v="2671.11"/>
    <n v="0"/>
    <n v="2671.11"/>
    <s v="NO"/>
    <m/>
    <m/>
    <s v="Mayra Espinoza"/>
    <e v="#N/A"/>
    <e v="#N/A"/>
    <e v="#N/A"/>
    <e v="#N/A"/>
    <x v="8"/>
    <e v="#N/A"/>
    <e v="#N/A"/>
    <e v="#N/A"/>
  </r>
  <r>
    <x v="490"/>
    <s v="HOSPITAL GENERAL LATACUNG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GENERAL LATACUNGA"/>
    <s v="HOSPITAL GENERAL LATACUNGA"/>
    <s v="HOSPITAL GENERAL LATACUNGA"/>
    <n v="1090"/>
    <n v="90"/>
    <s v="000"/>
    <s v="004"/>
    <n v="530810"/>
    <n v="501"/>
    <s v="002"/>
    <s v="0000"/>
    <s v="0000"/>
    <n v="0"/>
    <n v="0"/>
    <n v="0"/>
    <n v="2965.76"/>
    <n v="0"/>
    <n v="2965.76"/>
    <s v="NO"/>
    <m/>
    <m/>
    <s v="Mayra Espinoza"/>
    <e v="#N/A"/>
    <e v="#N/A"/>
    <e v="#N/A"/>
    <e v="#N/A"/>
    <x v="8"/>
    <e v="#N/A"/>
    <e v="#N/A"/>
    <e v="#N/A"/>
  </r>
  <r>
    <x v="490"/>
    <s v="DIRECCION DISTRITAL 05D01 - LATACUNG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5D01 - LATACUNGA - SALUD"/>
    <s v="DIRECCION DISTRITAL 05D01 - LATACUNGA - SALUD"/>
    <s v="DIRECCION DISTRITAL 05D01 - LATACUNGA - SALUD"/>
    <n v="1091"/>
    <n v="90"/>
    <s v="000"/>
    <s v="001"/>
    <n v="530101"/>
    <n v="501"/>
    <s v="002"/>
    <s v="0000"/>
    <s v="0000"/>
    <n v="0"/>
    <n v="0"/>
    <n v="0"/>
    <n v="2620.2399999999998"/>
    <n v="0"/>
    <n v="2620.2399999999998"/>
    <s v="NO"/>
    <m/>
    <m/>
    <s v="Mayra Espinoza"/>
    <e v="#N/A"/>
    <e v="#N/A"/>
    <e v="#N/A"/>
    <e v="#N/A"/>
    <x v="8"/>
    <e v="#N/A"/>
    <e v="#N/A"/>
    <e v="#N/A"/>
  </r>
  <r>
    <x v="490"/>
    <s v="DIRECCION DISTRITAL 05D04 - PUJILI-SAQUISILI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5D04 - PUJILI-SAQUISILI - SALUD"/>
    <s v="DIRECCION DISTRITAL 05D04 - PUJILI-SAQUISILI - SALUD"/>
    <s v="DIRECCION DISTRITAL 05D04 - PUJILI-SAQUISILI - SALUD"/>
    <n v="1092"/>
    <n v="90"/>
    <s v="000"/>
    <s v="001"/>
    <n v="530209"/>
    <n v="504"/>
    <s v="002"/>
    <s v="0000"/>
    <s v="0000"/>
    <n v="0"/>
    <n v="0"/>
    <n v="0"/>
    <n v="179.23"/>
    <n v="0"/>
    <n v="179.23"/>
    <s v="NO"/>
    <m/>
    <m/>
    <s v="Mayra Espinoza"/>
    <e v="#N/A"/>
    <e v="#N/A"/>
    <e v="#N/A"/>
    <e v="#N/A"/>
    <x v="8"/>
    <e v="#N/A"/>
    <e v="#N/A"/>
    <e v="#N/A"/>
  </r>
  <r>
    <x v="490"/>
    <s v="DIRECCION DISTRITAL 05D04 - PUJILI-SAQUISILI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5D04 - PUJILI-SAQUISILI - SALUD"/>
    <s v="DIRECCION DISTRITAL 05D04 - PUJILI-SAQUISILI - SALUD"/>
    <s v="DIRECCION DISTRITAL 05D04 - PUJILI-SAQUISILI - SALUD"/>
    <n v="1092"/>
    <n v="90"/>
    <s v="000"/>
    <s v="001"/>
    <n v="530404"/>
    <n v="504"/>
    <s v="002"/>
    <s v="0000"/>
    <s v="0000"/>
    <n v="0"/>
    <n v="0"/>
    <n v="0"/>
    <n v="0.27"/>
    <n v="0"/>
    <n v="0.27"/>
    <s v="NO"/>
    <m/>
    <m/>
    <s v="Mayra Espinoza"/>
    <e v="#N/A"/>
    <e v="#N/A"/>
    <e v="#N/A"/>
    <e v="#N/A"/>
    <x v="8"/>
    <e v="#N/A"/>
    <e v="#N/A"/>
    <e v="#N/A"/>
  </r>
  <r>
    <x v="490"/>
    <s v="DIRECCION DISTRITAL 05D03 - PANGU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5D03 - PANGUA - SALUD"/>
    <s v="DIRECCION DISTRITAL 05D03 - PANGUA - SALUD"/>
    <s v="DIRECCION DISTRITAL 05D03 - PANGUA - SALUD"/>
    <n v="1096"/>
    <n v="90"/>
    <s v="000"/>
    <s v="001"/>
    <n v="530805"/>
    <n v="503"/>
    <s v="002"/>
    <s v="0000"/>
    <s v="0000"/>
    <n v="0"/>
    <n v="0"/>
    <n v="0"/>
    <n v="179.07"/>
    <n v="0"/>
    <n v="179.07"/>
    <s v="NO"/>
    <m/>
    <m/>
    <s v="Mayra Espinoza"/>
    <e v="#N/A"/>
    <e v="#N/A"/>
    <e v="#N/A"/>
    <e v="#N/A"/>
    <x v="8"/>
    <e v="#N/A"/>
    <e v="#N/A"/>
    <e v="#N/A"/>
  </r>
  <r>
    <x v="490"/>
    <s v="DIRECCION DISTRITAL 05D03 - PANGU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5D03 - PANGUA - SALUD"/>
    <s v="DIRECCION DISTRITAL 05D03 - PANGUA - SALUD"/>
    <s v="DIRECCION DISTRITAL 05D03 - PANGUA - SALUD"/>
    <n v="1096"/>
    <n v="90"/>
    <s v="000"/>
    <s v="001"/>
    <n v="530809"/>
    <n v="503"/>
    <s v="002"/>
    <s v="0000"/>
    <s v="0000"/>
    <n v="0"/>
    <n v="0"/>
    <n v="0"/>
    <n v="0.36"/>
    <n v="0"/>
    <n v="0.36"/>
    <s v="NO"/>
    <m/>
    <m/>
    <s v="Mayra Espinoza"/>
    <e v="#N/A"/>
    <e v="#N/A"/>
    <e v="#N/A"/>
    <e v="#N/A"/>
    <x v="8"/>
    <e v="#N/A"/>
    <e v="#N/A"/>
    <e v="#N/A"/>
  </r>
  <r>
    <x v="490"/>
    <s v="DIRECCION DISTRITAL 05D03 - PANGU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5D03 - PANGUA - SALUD"/>
    <s v="DIRECCION DISTRITAL 05D03 - PANGUA - SALUD"/>
    <s v="DIRECCION DISTRITAL 05D03 - PANGUA - SALUD"/>
    <n v="1096"/>
    <n v="90"/>
    <s v="000"/>
    <s v="001"/>
    <n v="530105"/>
    <n v="503"/>
    <s v="002"/>
    <s v="0000"/>
    <s v="0000"/>
    <n v="0"/>
    <n v="0"/>
    <n v="0"/>
    <n v="2075.9499999999998"/>
    <n v="0"/>
    <n v="2075.9499999999998"/>
    <s v="NO"/>
    <m/>
    <m/>
    <s v="Mayra Espinoza"/>
    <e v="#N/A"/>
    <e v="#N/A"/>
    <e v="#N/A"/>
    <e v="#N/A"/>
    <x v="8"/>
    <e v="#N/A"/>
    <e v="#N/A"/>
    <e v="#N/A"/>
  </r>
  <r>
    <x v="490"/>
    <s v="HOSPITAL PROVINCIAL GENERAL DOCENTE DE RIOBAMB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DOCENTE DE RIOBAMBA"/>
    <s v="HOSPITAL PROVINCIAL GENERAL DOCENTE DE RIOBAMBA"/>
    <s v="HOSPITAL PROVINCIAL GENERAL DOCENTE DE RIOBAMBA"/>
    <n v="1110"/>
    <n v="90"/>
    <s v="000"/>
    <s v="004"/>
    <n v="530809"/>
    <n v="601"/>
    <s v="002"/>
    <s v="0000"/>
    <s v="0000"/>
    <n v="0"/>
    <n v="0"/>
    <n v="0"/>
    <n v="15.05"/>
    <n v="0"/>
    <n v="15.05"/>
    <s v="NO"/>
    <m/>
    <m/>
    <s v="Mayra Espinoza"/>
    <e v="#N/A"/>
    <e v="#N/A"/>
    <e v="#N/A"/>
    <e v="#N/A"/>
    <x v="8"/>
    <e v="#N/A"/>
    <e v="#N/A"/>
    <e v="#N/A"/>
  </r>
  <r>
    <x v="490"/>
    <s v="HOSPITAL PROVINCIAL GENERAL DOCENTE DE RIOBAMB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DOCENTE DE RIOBAMBA"/>
    <s v="HOSPITAL PROVINCIAL GENERAL DOCENTE DE RIOBAMBA"/>
    <s v="HOSPITAL PROVINCIAL GENERAL DOCENTE DE RIOBAMBA"/>
    <n v="1110"/>
    <n v="90"/>
    <s v="000"/>
    <s v="004"/>
    <n v="530805"/>
    <n v="601"/>
    <s v="002"/>
    <s v="0000"/>
    <s v="0000"/>
    <n v="0"/>
    <n v="0"/>
    <n v="0"/>
    <n v="0.01"/>
    <n v="0"/>
    <n v="0.01"/>
    <s v="NO"/>
    <m/>
    <m/>
    <s v="Mayra Espinoza"/>
    <e v="#N/A"/>
    <e v="#N/A"/>
    <e v="#N/A"/>
    <e v="#N/A"/>
    <x v="8"/>
    <e v="#N/A"/>
    <e v="#N/A"/>
    <e v="#N/A"/>
  </r>
  <r>
    <x v="490"/>
    <s v="HOSPITAL PROVINCIAL GENERAL DOCENTE DE RIOBAMB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DOCENTE DE RIOBAMBA"/>
    <s v="HOSPITAL PROVINCIAL GENERAL DOCENTE DE RIOBAMBA"/>
    <s v="HOSPITAL PROVINCIAL GENERAL DOCENTE DE RIOBAMBA"/>
    <n v="1110"/>
    <n v="90"/>
    <s v="000"/>
    <s v="004"/>
    <n v="530811"/>
    <n v="601"/>
    <s v="002"/>
    <s v="0000"/>
    <s v="0000"/>
    <n v="0"/>
    <n v="0"/>
    <n v="0"/>
    <n v="278.69"/>
    <n v="0"/>
    <n v="278.69"/>
    <s v="NO"/>
    <m/>
    <m/>
    <s v="Mayra Espinoza"/>
    <e v="#N/A"/>
    <e v="#N/A"/>
    <e v="#N/A"/>
    <e v="#N/A"/>
    <x v="8"/>
    <e v="#N/A"/>
    <e v="#N/A"/>
    <e v="#N/A"/>
  </r>
  <r>
    <x v="490"/>
    <s v="HOSPITAL PROVINCIAL GENERAL DOCENTE DE RIOBAMB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DOCENTE DE RIOBAMBA"/>
    <s v="HOSPITAL PROVINCIAL GENERAL DOCENTE DE RIOBAMBA"/>
    <s v="HOSPITAL PROVINCIAL GENERAL DOCENTE DE RIOBAMBA"/>
    <n v="1110"/>
    <n v="90"/>
    <s v="000"/>
    <s v="004"/>
    <n v="530819"/>
    <n v="601"/>
    <s v="002"/>
    <s v="0000"/>
    <s v="0000"/>
    <n v="0"/>
    <n v="0"/>
    <n v="0"/>
    <n v="438"/>
    <n v="0"/>
    <n v="438"/>
    <s v="NO"/>
    <m/>
    <m/>
    <s v="Mayra Espinoza"/>
    <e v="#N/A"/>
    <e v="#N/A"/>
    <e v="#N/A"/>
    <e v="#N/A"/>
    <x v="8"/>
    <e v="#N/A"/>
    <e v="#N/A"/>
    <e v="#N/A"/>
  </r>
  <r>
    <x v="490"/>
    <s v="HOSPITAL PROVINCIAL GENERAL DOCENTE DE RIOBAMB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DOCENTE DE RIOBAMBA"/>
    <s v="HOSPITAL PROVINCIAL GENERAL DOCENTE DE RIOBAMBA"/>
    <s v="HOSPITAL PROVINCIAL GENERAL DOCENTE DE RIOBAMBA"/>
    <n v="1110"/>
    <n v="90"/>
    <s v="000"/>
    <s v="004"/>
    <n v="530826"/>
    <n v="601"/>
    <s v="002"/>
    <s v="0000"/>
    <s v="0000"/>
    <n v="0"/>
    <n v="0"/>
    <n v="0"/>
    <n v="558"/>
    <n v="0"/>
    <n v="558"/>
    <s v="NO"/>
    <m/>
    <m/>
    <s v="Mayra Espinoza"/>
    <e v="#N/A"/>
    <e v="#N/A"/>
    <e v="#N/A"/>
    <e v="#N/A"/>
    <x v="8"/>
    <e v="#N/A"/>
    <e v="#N/A"/>
    <e v="#N/A"/>
  </r>
  <r>
    <x v="490"/>
    <s v="HOSPITAL PEDIATRICO  ALFONSO VILLAGOMEZ"/>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EDIATRICO  ALFONSO VILLAGOMEZ"/>
    <s v="HOSPITAL PEDIATRICO  ALFONSO VILLAGOMEZ"/>
    <s v="HOSPITAL PEDIATRICO  ALFONSO VILLAGOMEZ"/>
    <n v="1111"/>
    <n v="90"/>
    <s v="000"/>
    <s v="005"/>
    <n v="530801"/>
    <n v="601"/>
    <s v="002"/>
    <s v="0000"/>
    <s v="0000"/>
    <n v="0"/>
    <n v="0"/>
    <n v="0"/>
    <n v="27.14"/>
    <n v="0"/>
    <n v="27.14"/>
    <s v="NO"/>
    <m/>
    <m/>
    <s v="Mayra Espinoza"/>
    <e v="#N/A"/>
    <e v="#N/A"/>
    <e v="#N/A"/>
    <e v="#N/A"/>
    <x v="8"/>
    <e v="#N/A"/>
    <e v="#N/A"/>
    <e v="#N/A"/>
  </r>
  <r>
    <x v="490"/>
    <s v="HOSPITAL GERIATRICO DOCTOR BOLIVAR ARGUELLO P"/>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GERIATRICO DOCTOR BOLIVAR ARGUELLO P"/>
    <s v="HOSPITAL GERIATRICO DOCTOR BOLIVAR ARGUELLO P"/>
    <s v="HOSPITAL GERIATRICO DOCTOR BOLIVAR ARGUELLO P"/>
    <n v="1112"/>
    <n v="90"/>
    <s v="000"/>
    <s v="005"/>
    <n v="530802"/>
    <n v="601"/>
    <s v="002"/>
    <s v="0000"/>
    <s v="0000"/>
    <n v="0"/>
    <n v="0"/>
    <n v="0"/>
    <n v="1.6"/>
    <n v="0"/>
    <n v="1.6"/>
    <s v="NO"/>
    <m/>
    <m/>
    <s v="Mayra Espinoza"/>
    <e v="#N/A"/>
    <e v="#N/A"/>
    <e v="#N/A"/>
    <e v="#N/A"/>
    <x v="8"/>
    <e v="#N/A"/>
    <e v="#N/A"/>
    <e v="#N/A"/>
  </r>
  <r>
    <x v="490"/>
    <s v="HOSPITAL GERIATRICO DOCTOR BOLIVAR ARGUELLO P"/>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GERIATRICO DOCTOR BOLIVAR ARGUELLO P"/>
    <s v="HOSPITAL GERIATRICO DOCTOR BOLIVAR ARGUELLO P"/>
    <s v="HOSPITAL GERIATRICO DOCTOR BOLIVAR ARGUELLO P"/>
    <n v="1112"/>
    <n v="90"/>
    <s v="000"/>
    <s v="005"/>
    <n v="530813"/>
    <n v="601"/>
    <s v="002"/>
    <s v="0000"/>
    <s v="0000"/>
    <n v="0"/>
    <n v="0"/>
    <n v="0"/>
    <n v="1"/>
    <n v="0"/>
    <n v="1"/>
    <s v="NO"/>
    <m/>
    <m/>
    <s v="Mayra Espinoza"/>
    <e v="#N/A"/>
    <e v="#N/A"/>
    <e v="#N/A"/>
    <e v="#N/A"/>
    <x v="8"/>
    <e v="#N/A"/>
    <e v="#N/A"/>
    <e v="#N/A"/>
  </r>
  <r>
    <x v="490"/>
    <s v="HOSPITAL GERIATRICO DOCTOR BOLIVAR ARGUELLO P"/>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GERIATRICO DOCTOR BOLIVAR ARGUELLO P"/>
    <s v="HOSPITAL GERIATRICO DOCTOR BOLIVAR ARGUELLO P"/>
    <s v="HOSPITAL GERIATRICO DOCTOR BOLIVAR ARGUELLO P"/>
    <n v="1112"/>
    <n v="90"/>
    <s v="000"/>
    <s v="005"/>
    <n v="530826"/>
    <n v="601"/>
    <s v="002"/>
    <s v="0000"/>
    <s v="0000"/>
    <n v="0"/>
    <n v="0"/>
    <n v="0"/>
    <n v="0.15"/>
    <n v="0"/>
    <n v="0.15"/>
    <s v="NO"/>
    <m/>
    <m/>
    <s v="Mayra Espinoza"/>
    <e v="#N/A"/>
    <e v="#N/A"/>
    <e v="#N/A"/>
    <e v="#N/A"/>
    <x v="8"/>
    <e v="#N/A"/>
    <e v="#N/A"/>
    <e v="#N/A"/>
  </r>
  <r>
    <x v="490"/>
    <s v="DIRECCION DISTRITAL 06D04 - COLTA-GUAMOTE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6D04 - COLTA-GUAMOTE - SALUD"/>
    <s v="DIRECCION DISTRITAL 06D04 - COLTA-GUAMOTE - SALUD"/>
    <s v="DIRECCION DISTRITAL 06D04 - COLTA-GUAMOTE - SALUD"/>
    <n v="1115"/>
    <n v="90"/>
    <s v="000"/>
    <s v="001"/>
    <n v="530104"/>
    <n v="606"/>
    <s v="002"/>
    <s v="0000"/>
    <s v="0000"/>
    <n v="0"/>
    <n v="0"/>
    <n v="0"/>
    <n v="0.54"/>
    <n v="0"/>
    <n v="0.54"/>
    <s v="NO"/>
    <m/>
    <m/>
    <s v="Mayra Espinoza"/>
    <e v="#N/A"/>
    <e v="#N/A"/>
    <e v="#N/A"/>
    <e v="#N/A"/>
    <x v="8"/>
    <e v="#N/A"/>
    <e v="#N/A"/>
    <e v="#N/A"/>
  </r>
  <r>
    <x v="490"/>
    <s v="DIRECCION DISTRITAL 06D04 - COLTA-GUAMOTE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6D04 - COLTA-GUAMOTE - SALUD"/>
    <s v="DIRECCION DISTRITAL 06D04 - COLTA-GUAMOTE - SALUD"/>
    <s v="DIRECCION DISTRITAL 06D04 - COLTA-GUAMOTE - SALUD"/>
    <n v="1115"/>
    <n v="90"/>
    <s v="000"/>
    <s v="001"/>
    <n v="530105"/>
    <n v="606"/>
    <s v="002"/>
    <s v="0000"/>
    <s v="0000"/>
    <n v="0"/>
    <n v="0"/>
    <n v="0"/>
    <n v="76.849999999999994"/>
    <n v="0"/>
    <n v="76.849999999999994"/>
    <s v="NO"/>
    <m/>
    <m/>
    <s v="Mayra Espinoza"/>
    <e v="#N/A"/>
    <e v="#N/A"/>
    <e v="#N/A"/>
    <e v="#N/A"/>
    <x v="8"/>
    <e v="#N/A"/>
    <e v="#N/A"/>
    <e v="#N/A"/>
  </r>
  <r>
    <x v="490"/>
    <s v="DIRECCION DISTRITAL 06D04 - COLTA-GUAMOTE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6D04 - COLTA-GUAMOTE - SALUD"/>
    <s v="DIRECCION DISTRITAL 06D04 - COLTA-GUAMOTE - SALUD"/>
    <s v="DIRECCION DISTRITAL 06D04 - COLTA-GUAMOTE - SALUD"/>
    <n v="1115"/>
    <n v="90"/>
    <s v="000"/>
    <s v="001"/>
    <n v="570102"/>
    <n v="606"/>
    <s v="002"/>
    <s v="0000"/>
    <s v="0000"/>
    <n v="0"/>
    <n v="0"/>
    <n v="0"/>
    <n v="614.76"/>
    <n v="0"/>
    <n v="614.76"/>
    <s v="NO"/>
    <m/>
    <m/>
    <s v="Mayra Espinoza"/>
    <e v="#N/A"/>
    <e v="#N/A"/>
    <e v="#N/A"/>
    <e v="#N/A"/>
    <x v="8"/>
    <e v="#N/A"/>
    <e v="#N/A"/>
    <e v="#N/A"/>
  </r>
  <r>
    <x v="490"/>
    <s v="HOSPITAL DE  ALAUSI"/>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DE  ALAUSI"/>
    <s v="HOSPITAL DE  ALAUSI"/>
    <s v="HOSPITAL DE  ALAUSI"/>
    <n v="1116"/>
    <n v="90"/>
    <s v="000"/>
    <s v="004"/>
    <n v="530803"/>
    <n v="602"/>
    <s v="002"/>
    <s v="0000"/>
    <s v="0000"/>
    <n v="0"/>
    <n v="0"/>
    <n v="0"/>
    <n v="186.36"/>
    <n v="0"/>
    <n v="186.36"/>
    <s v="NO"/>
    <m/>
    <m/>
    <s v="Mayra Espinoza"/>
    <e v="#N/A"/>
    <e v="#N/A"/>
    <e v="#N/A"/>
    <e v="#N/A"/>
    <x v="8"/>
    <e v="#N/A"/>
    <e v="#N/A"/>
    <e v="#N/A"/>
  </r>
  <r>
    <x v="490"/>
    <s v="HOSPITAL DE  ALAUSI"/>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DE  ALAUSI"/>
    <s v="HOSPITAL DE  ALAUSI"/>
    <s v="HOSPITAL DE  ALAUSI"/>
    <n v="1116"/>
    <n v="90"/>
    <s v="000"/>
    <s v="004"/>
    <n v="530405"/>
    <n v="602"/>
    <s v="002"/>
    <s v="0000"/>
    <s v="0000"/>
    <n v="0"/>
    <n v="0"/>
    <n v="0"/>
    <n v="522.85"/>
    <n v="0"/>
    <n v="522.85"/>
    <s v="NO"/>
    <m/>
    <m/>
    <s v="Mayra Espinoza"/>
    <e v="#N/A"/>
    <e v="#N/A"/>
    <e v="#N/A"/>
    <e v="#N/A"/>
    <x v="8"/>
    <e v="#N/A"/>
    <e v="#N/A"/>
    <e v="#N/A"/>
  </r>
  <r>
    <x v="490"/>
    <s v="HOSPITAL DE  ALAUSI"/>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DE  ALAUSI"/>
    <s v="HOSPITAL DE  ALAUSI"/>
    <s v="HOSPITAL DE  ALAUSI"/>
    <n v="1116"/>
    <n v="90"/>
    <s v="000"/>
    <s v="004"/>
    <n v="530805"/>
    <n v="602"/>
    <s v="002"/>
    <s v="0000"/>
    <s v="0000"/>
    <n v="0"/>
    <n v="0"/>
    <n v="0"/>
    <n v="82.63"/>
    <n v="0"/>
    <n v="82.63"/>
    <s v="NO"/>
    <m/>
    <m/>
    <s v="Mayra Espinoza"/>
    <e v="#N/A"/>
    <e v="#N/A"/>
    <e v="#N/A"/>
    <e v="#N/A"/>
    <x v="8"/>
    <e v="#N/A"/>
    <e v="#N/A"/>
    <e v="#N/A"/>
  </r>
  <r>
    <x v="490"/>
    <s v="HOSPITAL DE  ALAUSI"/>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DE  ALAUSI"/>
    <s v="HOSPITAL DE  ALAUSI"/>
    <s v="HOSPITAL DE  ALAUSI"/>
    <n v="1116"/>
    <n v="90"/>
    <s v="000"/>
    <s v="004"/>
    <n v="530813"/>
    <n v="602"/>
    <s v="002"/>
    <s v="0000"/>
    <s v="0000"/>
    <n v="0"/>
    <n v="0"/>
    <n v="0"/>
    <n v="1661.7"/>
    <n v="0"/>
    <n v="1661.7"/>
    <s v="NO"/>
    <m/>
    <m/>
    <s v="Mayra Espinoza"/>
    <e v="#N/A"/>
    <e v="#N/A"/>
    <e v="#N/A"/>
    <e v="#N/A"/>
    <x v="8"/>
    <e v="#N/A"/>
    <e v="#N/A"/>
    <e v="#N/A"/>
  </r>
  <r>
    <x v="490"/>
    <s v="HOSPITAL DE  ALAUSI"/>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DE  ALAUSI"/>
    <s v="HOSPITAL DE  ALAUSI"/>
    <s v="HOSPITAL DE  ALAUSI"/>
    <n v="1116"/>
    <n v="90"/>
    <s v="000"/>
    <s v="004"/>
    <n v="530809"/>
    <n v="602"/>
    <s v="002"/>
    <s v="0000"/>
    <s v="0000"/>
    <n v="0"/>
    <n v="0"/>
    <n v="0"/>
    <n v="136.52000000000001"/>
    <n v="0"/>
    <n v="136.52000000000001"/>
    <s v="NO"/>
    <m/>
    <m/>
    <s v="Mayra Espinoza"/>
    <e v="#N/A"/>
    <e v="#N/A"/>
    <e v="#N/A"/>
    <e v="#N/A"/>
    <x v="8"/>
    <e v="#N/A"/>
    <e v="#N/A"/>
    <e v="#N/A"/>
  </r>
  <r>
    <x v="490"/>
    <s v="HOSPITAL PROVINCIAL GENERAL TEOFILO DAVIL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TEOFILO DAVILA"/>
    <s v="HOSPITAL PROVINCIAL GENERAL TEOFILO DAVILA"/>
    <s v="HOSPITAL PROVINCIAL GENERAL TEOFILO DAVILA"/>
    <n v="1130"/>
    <n v="90"/>
    <s v="000"/>
    <s v="004"/>
    <n v="530301"/>
    <n v="701"/>
    <s v="002"/>
    <s v="0000"/>
    <s v="0000"/>
    <n v="0"/>
    <n v="0"/>
    <n v="0"/>
    <n v="22.8"/>
    <n v="0"/>
    <n v="22.8"/>
    <s v="NO"/>
    <m/>
    <m/>
    <s v="Mayra Espinoza"/>
    <e v="#N/A"/>
    <e v="#N/A"/>
    <e v="#N/A"/>
    <e v="#N/A"/>
    <x v="8"/>
    <e v="#N/A"/>
    <e v="#N/A"/>
    <e v="#N/A"/>
  </r>
  <r>
    <x v="490"/>
    <s v="HOSPITAL PROVINCIAL GENERAL TEOFILO DAVIL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TEOFILO DAVILA"/>
    <s v="HOSPITAL PROVINCIAL GENERAL TEOFILO DAVILA"/>
    <s v="HOSPITAL PROVINCIAL GENERAL TEOFILO DAVILA"/>
    <n v="1130"/>
    <n v="90"/>
    <s v="000"/>
    <s v="004"/>
    <n v="570218"/>
    <n v="701"/>
    <s v="002"/>
    <s v="0000"/>
    <s v="0000"/>
    <n v="0"/>
    <n v="0"/>
    <n v="0"/>
    <n v="49.12"/>
    <n v="0"/>
    <n v="49.12"/>
    <s v="NO"/>
    <m/>
    <m/>
    <s v="Mayra Espinoza"/>
    <e v="#N/A"/>
    <e v="#N/A"/>
    <e v="#N/A"/>
    <e v="#N/A"/>
    <x v="8"/>
    <e v="#N/A"/>
    <e v="#N/A"/>
    <e v="#N/A"/>
  </r>
  <r>
    <x v="490"/>
    <s v="HOSPITAL PROVINCIAL GENERAL TEOFILO DAVIL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TEOFILO DAVILA"/>
    <s v="HOSPITAL PROVINCIAL GENERAL TEOFILO DAVILA"/>
    <s v="HOSPITAL PROVINCIAL GENERAL TEOFILO DAVILA"/>
    <n v="1130"/>
    <n v="90"/>
    <s v="000"/>
    <s v="004"/>
    <n v="530805"/>
    <n v="701"/>
    <s v="002"/>
    <s v="0000"/>
    <s v="0000"/>
    <n v="0"/>
    <n v="0"/>
    <n v="0"/>
    <n v="8.06"/>
    <n v="0"/>
    <n v="8.06"/>
    <s v="NO"/>
    <m/>
    <m/>
    <s v="Mayra Espinoza"/>
    <e v="#N/A"/>
    <e v="#N/A"/>
    <e v="#N/A"/>
    <e v="#N/A"/>
    <x v="8"/>
    <e v="#N/A"/>
    <e v="#N/A"/>
    <e v="#N/A"/>
  </r>
  <r>
    <x v="490"/>
    <s v="HOSPITAL PROVINCIAL GENERAL TEOFILO DAVIL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TEOFILO DAVILA"/>
    <s v="HOSPITAL PROVINCIAL GENERAL TEOFILO DAVILA"/>
    <s v="HOSPITAL PROVINCIAL GENERAL TEOFILO DAVILA"/>
    <n v="1130"/>
    <n v="90"/>
    <s v="000"/>
    <s v="004"/>
    <n v="530809"/>
    <n v="701"/>
    <s v="002"/>
    <s v="0000"/>
    <s v="0000"/>
    <n v="0"/>
    <n v="0"/>
    <n v="0"/>
    <n v="3164.27"/>
    <n v="0"/>
    <n v="3164.27"/>
    <s v="NO"/>
    <m/>
    <m/>
    <s v="Mayra Espinoza"/>
    <e v="#N/A"/>
    <e v="#N/A"/>
    <e v="#N/A"/>
    <e v="#N/A"/>
    <x v="8"/>
    <e v="#N/A"/>
    <e v="#N/A"/>
    <e v="#N/A"/>
  </r>
  <r>
    <x v="490"/>
    <s v="HOSPITAL PROVINCIAL GENERAL TEOFILO DAVIL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TEOFILO DAVILA"/>
    <s v="HOSPITAL PROVINCIAL GENERAL TEOFILO DAVILA"/>
    <s v="HOSPITAL PROVINCIAL GENERAL TEOFILO DAVILA"/>
    <n v="1130"/>
    <n v="90"/>
    <s v="000"/>
    <s v="004"/>
    <n v="530820"/>
    <n v="701"/>
    <s v="002"/>
    <s v="0000"/>
    <s v="0000"/>
    <n v="0"/>
    <n v="0"/>
    <n v="0"/>
    <n v="19884.7"/>
    <n v="0"/>
    <n v="19884.7"/>
    <s v="NO"/>
    <m/>
    <m/>
    <s v="Mayra Espinoza"/>
    <e v="#N/A"/>
    <e v="#N/A"/>
    <e v="#N/A"/>
    <e v="#N/A"/>
    <x v="8"/>
    <e v="#N/A"/>
    <e v="#N/A"/>
    <e v="#N/A"/>
  </r>
  <r>
    <x v="490"/>
    <s v="HOSPITAL PROVINCIAL GENERAL TEOFILO DAVIL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TEOFILO DAVILA"/>
    <s v="HOSPITAL PROVINCIAL GENERAL TEOFILO DAVILA"/>
    <s v="HOSPITAL PROVINCIAL GENERAL TEOFILO DAVILA"/>
    <n v="1130"/>
    <n v="90"/>
    <s v="000"/>
    <s v="004"/>
    <n v="531403"/>
    <n v="701"/>
    <s v="002"/>
    <s v="0000"/>
    <s v="0000"/>
    <n v="0"/>
    <n v="0"/>
    <n v="0"/>
    <n v="955.32"/>
    <n v="0"/>
    <n v="955.32"/>
    <s v="NO"/>
    <m/>
    <m/>
    <s v="Mayra Espinoza"/>
    <e v="#N/A"/>
    <e v="#N/A"/>
    <e v="#N/A"/>
    <e v="#N/A"/>
    <x v="8"/>
    <e v="#N/A"/>
    <e v="#N/A"/>
    <e v="#N/A"/>
  </r>
  <r>
    <x v="490"/>
    <s v="HOSPITAL PROVINCIAL GENERAL TEOFILO DAVIL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TEOFILO DAVILA"/>
    <s v="HOSPITAL PROVINCIAL GENERAL TEOFILO DAVILA"/>
    <s v="HOSPITAL PROVINCIAL GENERAL TEOFILO DAVILA"/>
    <n v="1130"/>
    <n v="90"/>
    <s v="000"/>
    <s v="004"/>
    <n v="530826"/>
    <n v="701"/>
    <s v="002"/>
    <s v="0000"/>
    <s v="0000"/>
    <n v="0"/>
    <n v="0"/>
    <n v="0"/>
    <n v="17625.400000000001"/>
    <n v="0"/>
    <n v="17625.400000000001"/>
    <s v="NO"/>
    <m/>
    <m/>
    <s v="Mayra Espinoza"/>
    <e v="#N/A"/>
    <e v="#N/A"/>
    <e v="#N/A"/>
    <e v="#N/A"/>
    <x v="8"/>
    <e v="#N/A"/>
    <e v="#N/A"/>
    <e v="#N/A"/>
  </r>
  <r>
    <x v="490"/>
    <s v="HOSPITAL PROVINCIAL GENERAL TEOFILO DAVIL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TEOFILO DAVILA"/>
    <s v="HOSPITAL PROVINCIAL GENERAL TEOFILO DAVILA"/>
    <s v="HOSPITAL PROVINCIAL GENERAL TEOFILO DAVILA"/>
    <n v="1130"/>
    <n v="90"/>
    <s v="000"/>
    <s v="004"/>
    <n v="530202"/>
    <n v="701"/>
    <s v="002"/>
    <s v="0000"/>
    <s v="0000"/>
    <n v="0"/>
    <n v="0"/>
    <n v="0"/>
    <n v="170"/>
    <n v="0"/>
    <n v="170"/>
    <s v="NO"/>
    <m/>
    <m/>
    <s v="Mayra Espinoza"/>
    <e v="#N/A"/>
    <e v="#N/A"/>
    <e v="#N/A"/>
    <e v="#N/A"/>
    <x v="8"/>
    <e v="#N/A"/>
    <e v="#N/A"/>
    <e v="#N/A"/>
  </r>
  <r>
    <x v="490"/>
    <s v="HOSPITAL PROVINCIAL GENERAL TEOFILO DAVIL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TEOFILO DAVILA"/>
    <s v="HOSPITAL PROVINCIAL GENERAL TEOFILO DAVILA"/>
    <s v="HOSPITAL PROVINCIAL GENERAL TEOFILO DAVILA"/>
    <n v="1130"/>
    <n v="90"/>
    <s v="000"/>
    <s v="004"/>
    <n v="530104"/>
    <n v="701"/>
    <s v="002"/>
    <s v="0000"/>
    <s v="0000"/>
    <n v="0"/>
    <n v="0"/>
    <n v="0"/>
    <n v="42267.519999999997"/>
    <n v="0"/>
    <n v="42267.519999999997"/>
    <s v="NO"/>
    <m/>
    <m/>
    <s v="Mayra Espinoza"/>
    <e v="#N/A"/>
    <e v="#N/A"/>
    <e v="#N/A"/>
    <e v="#N/A"/>
    <x v="8"/>
    <e v="#N/A"/>
    <e v="#N/A"/>
    <e v="#N/A"/>
  </r>
  <r>
    <x v="490"/>
    <s v="HOSPITAL PROVINCIAL GENERAL TEOFILO DAVIL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TEOFILO DAVILA"/>
    <s v="HOSPITAL PROVINCIAL GENERAL TEOFILO DAVILA"/>
    <s v="HOSPITAL PROVINCIAL GENERAL TEOFILO DAVILA"/>
    <n v="1130"/>
    <n v="90"/>
    <s v="000"/>
    <s v="004"/>
    <n v="530303"/>
    <n v="701"/>
    <s v="002"/>
    <s v="0000"/>
    <s v="0000"/>
    <n v="0"/>
    <n v="0"/>
    <n v="0"/>
    <n v="218.48"/>
    <n v="0"/>
    <n v="218.48"/>
    <s v="NO"/>
    <m/>
    <m/>
    <s v="Mayra Espinoza"/>
    <e v="#N/A"/>
    <e v="#N/A"/>
    <e v="#N/A"/>
    <e v="#N/A"/>
    <x v="8"/>
    <e v="#N/A"/>
    <e v="#N/A"/>
    <e v="#N/A"/>
  </r>
  <r>
    <x v="490"/>
    <s v="HOSPITAL  OBSTETRICO ANGELA LOAYZA DE OLLAGE"/>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OBSTETRICO ANGELA LOAYZA DE OLLAGE"/>
    <s v="HOSPITAL  OBSTETRICO ANGELA LOAYZA DE OLLAGE"/>
    <s v="HOSPITAL  OBSTETRICO ANGELA LOAYZA DE OLLAGE"/>
    <n v="1131"/>
    <n v="90"/>
    <s v="000"/>
    <s v="005"/>
    <n v="530301"/>
    <n v="712"/>
    <s v="002"/>
    <s v="0000"/>
    <s v="0000"/>
    <n v="0"/>
    <n v="0"/>
    <n v="0"/>
    <n v="100"/>
    <n v="0"/>
    <n v="100"/>
    <s v="NO"/>
    <m/>
    <m/>
    <s v="Mayra Espinoza"/>
    <e v="#N/A"/>
    <e v="#N/A"/>
    <e v="#N/A"/>
    <e v="#N/A"/>
    <x v="8"/>
    <e v="#N/A"/>
    <e v="#N/A"/>
    <e v="#N/A"/>
  </r>
  <r>
    <x v="490"/>
    <s v="HOSPITAL  OBSTETRICO ANGELA LOAYZA DE OLLAGE"/>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OBSTETRICO ANGELA LOAYZA DE OLLAGE"/>
    <s v="HOSPITAL  OBSTETRICO ANGELA LOAYZA DE OLLAGE"/>
    <s v="HOSPITAL  OBSTETRICO ANGELA LOAYZA DE OLLAGE"/>
    <n v="1131"/>
    <n v="90"/>
    <s v="000"/>
    <s v="005"/>
    <n v="530303"/>
    <n v="712"/>
    <s v="002"/>
    <s v="0000"/>
    <s v="0000"/>
    <n v="0"/>
    <n v="0"/>
    <n v="0"/>
    <n v="540"/>
    <n v="0"/>
    <n v="540"/>
    <s v="NO"/>
    <m/>
    <m/>
    <s v="Mayra Espinoza"/>
    <e v="#N/A"/>
    <e v="#N/A"/>
    <e v="#N/A"/>
    <e v="#N/A"/>
    <x v="8"/>
    <e v="#N/A"/>
    <e v="#N/A"/>
    <e v="#N/A"/>
  </r>
  <r>
    <x v="490"/>
    <s v="HOSPITAL  OBSTETRICO ANGELA LOAYZA DE OLLAGE"/>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OBSTETRICO ANGELA LOAYZA DE OLLAGE"/>
    <s v="HOSPITAL  OBSTETRICO ANGELA LOAYZA DE OLLAGE"/>
    <s v="HOSPITAL  OBSTETRICO ANGELA LOAYZA DE OLLAGE"/>
    <n v="1131"/>
    <n v="90"/>
    <s v="000"/>
    <s v="005"/>
    <n v="530101"/>
    <n v="712"/>
    <s v="002"/>
    <s v="0000"/>
    <s v="0000"/>
    <n v="0"/>
    <n v="0"/>
    <n v="0"/>
    <n v="597"/>
    <n v="0"/>
    <n v="597"/>
    <s v="NO"/>
    <m/>
    <m/>
    <s v="Mayra Espinoza"/>
    <e v="#N/A"/>
    <e v="#N/A"/>
    <e v="#N/A"/>
    <e v="#N/A"/>
    <x v="8"/>
    <e v="#N/A"/>
    <e v="#N/A"/>
    <e v="#N/A"/>
  </r>
  <r>
    <x v="490"/>
    <s v="HOSPITAL  OBSTETRICO ANGELA LOAYZA DE OLLAGE"/>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OBSTETRICO ANGELA LOAYZA DE OLLAGE"/>
    <s v="HOSPITAL  OBSTETRICO ANGELA LOAYZA DE OLLAGE"/>
    <s v="HOSPITAL  OBSTETRICO ANGELA LOAYZA DE OLLAGE"/>
    <n v="1131"/>
    <n v="90"/>
    <s v="000"/>
    <s v="005"/>
    <n v="530105"/>
    <n v="712"/>
    <s v="002"/>
    <s v="0000"/>
    <s v="0000"/>
    <n v="0"/>
    <n v="0"/>
    <n v="0"/>
    <n v="3159.7"/>
    <n v="0"/>
    <n v="3159.7"/>
    <s v="NO"/>
    <m/>
    <m/>
    <s v="Mayra Espinoza"/>
    <e v="#N/A"/>
    <e v="#N/A"/>
    <e v="#N/A"/>
    <e v="#N/A"/>
    <x v="8"/>
    <e v="#N/A"/>
    <e v="#N/A"/>
    <e v="#N/A"/>
  </r>
  <r>
    <x v="490"/>
    <s v="HOSPITAL  OBSTETRICO ANGELA LOAYZA DE OLLAGE"/>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OBSTETRICO ANGELA LOAYZA DE OLLAGE"/>
    <s v="HOSPITAL  OBSTETRICO ANGELA LOAYZA DE OLLAGE"/>
    <s v="HOSPITAL  OBSTETRICO ANGELA LOAYZA DE OLLAGE"/>
    <n v="1131"/>
    <n v="90"/>
    <s v="000"/>
    <s v="005"/>
    <n v="530803"/>
    <n v="712"/>
    <s v="002"/>
    <s v="0000"/>
    <s v="0000"/>
    <n v="0"/>
    <n v="0"/>
    <n v="0"/>
    <n v="0.49"/>
    <n v="0"/>
    <n v="0.49"/>
    <s v="NO"/>
    <m/>
    <m/>
    <s v="Mayra Espinoza"/>
    <e v="#N/A"/>
    <e v="#N/A"/>
    <e v="#N/A"/>
    <e v="#N/A"/>
    <x v="8"/>
    <e v="#N/A"/>
    <e v="#N/A"/>
    <e v="#N/A"/>
  </r>
  <r>
    <x v="490"/>
    <s v="HOSPITAL MARIA LORENA SERRANO"/>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MARIA LORENA SERRANO"/>
    <s v="HOSPITAL MARIA LORENA SERRANO"/>
    <s v="HOSPITAL MARIA LORENA SERRANO"/>
    <n v="1134"/>
    <n v="90"/>
    <s v="000"/>
    <s v="004"/>
    <n v="530809"/>
    <n v="706"/>
    <s v="002"/>
    <s v="0000"/>
    <s v="0000"/>
    <n v="0"/>
    <n v="0"/>
    <n v="0"/>
    <n v="1934.97"/>
    <n v="0"/>
    <n v="1934.97"/>
    <s v="NO"/>
    <m/>
    <m/>
    <s v="Mayra Espinoza"/>
    <e v="#N/A"/>
    <e v="#N/A"/>
    <e v="#N/A"/>
    <e v="#N/A"/>
    <x v="8"/>
    <e v="#N/A"/>
    <e v="#N/A"/>
    <e v="#N/A"/>
  </r>
  <r>
    <x v="490"/>
    <s v="HOSPITAL MARIA LORENA SERRANO"/>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MARIA LORENA SERRANO"/>
    <s v="HOSPITAL MARIA LORENA SERRANO"/>
    <s v="HOSPITAL MARIA LORENA SERRANO"/>
    <n v="1134"/>
    <n v="90"/>
    <s v="000"/>
    <s v="004"/>
    <n v="530832"/>
    <n v="706"/>
    <s v="002"/>
    <s v="0000"/>
    <s v="0000"/>
    <n v="0"/>
    <n v="0"/>
    <n v="0"/>
    <n v="790.92"/>
    <n v="0"/>
    <n v="790.92"/>
    <s v="NO"/>
    <m/>
    <m/>
    <s v="Mayra Espinoza"/>
    <e v="#N/A"/>
    <e v="#N/A"/>
    <e v="#N/A"/>
    <e v="#N/A"/>
    <x v="8"/>
    <e v="#N/A"/>
    <e v="#N/A"/>
    <e v="#N/A"/>
  </r>
  <r>
    <x v="490"/>
    <s v="DIRECCION DISTRITAL 07D04 - BALSAS-MARCABELI-PINAS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7D04 - BALSAS-MARCABELI-PINAS - SALUD"/>
    <s v="DIRECCION DISTRITAL 07D04 - BALSAS-MARCABELI-PINAS - SALUD"/>
    <s v="DIRECCION DISTRITAL 07D04 - BALSAS-MARCABELI-PINAS - SALUD"/>
    <n v="1139"/>
    <n v="90"/>
    <s v="000"/>
    <s v="004"/>
    <n v="530811"/>
    <n v="710"/>
    <s v="002"/>
    <s v="0000"/>
    <s v="0000"/>
    <n v="0"/>
    <n v="0"/>
    <n v="0"/>
    <n v="8.25"/>
    <n v="0"/>
    <n v="8.25"/>
    <s v="NO"/>
    <m/>
    <m/>
    <s v="Mayra Espinoza"/>
    <e v="#N/A"/>
    <e v="#N/A"/>
    <e v="#N/A"/>
    <e v="#N/A"/>
    <x v="8"/>
    <e v="#N/A"/>
    <e v="#N/A"/>
    <e v="#N/A"/>
  </r>
  <r>
    <x v="490"/>
    <s v="DIRECCION DISTRITAL 07D03 - ATAHUALPA-PORTOVELO-ZARUM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7D03 - ATAHUALPA-PORTOVELO-ZARUMA - SALUD"/>
    <s v="DIRECCION DISTRITAL 07D03 - ATAHUALPA-PORTOVELO-ZARUMA - SALUD"/>
    <s v="DIRECCION DISTRITAL 07D03 - ATAHUALPA-PORTOVELO-ZARUMA - SALUD"/>
    <n v="1140"/>
    <n v="90"/>
    <s v="000"/>
    <s v="004"/>
    <n v="530809"/>
    <n v="713"/>
    <s v="002"/>
    <s v="0000"/>
    <s v="0000"/>
    <n v="0"/>
    <n v="0"/>
    <n v="0"/>
    <n v="2473"/>
    <n v="0"/>
    <n v="2473"/>
    <s v="NO"/>
    <m/>
    <m/>
    <s v="Mayra Espinoza"/>
    <e v="#N/A"/>
    <e v="#N/A"/>
    <e v="#N/A"/>
    <e v="#N/A"/>
    <x v="8"/>
    <e v="#N/A"/>
    <e v="#N/A"/>
    <e v="#N/A"/>
  </r>
  <r>
    <x v="490"/>
    <s v="HOSPITAL PROVINCIAL GENERAL DELFINA TORRES DE CONCH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DELFINA TORRES DE CONCHA"/>
    <s v="HOSPITAL PROVINCIAL GENERAL DELFINA TORRES DE CONCHA"/>
    <s v="HOSPITAL PROVINCIAL GENERAL DELFINA TORRES DE CONCHA"/>
    <n v="1160"/>
    <n v="90"/>
    <s v="000"/>
    <s v="004"/>
    <n v="530101"/>
    <n v="801"/>
    <s v="002"/>
    <s v="0000"/>
    <s v="0000"/>
    <n v="0"/>
    <n v="0"/>
    <n v="0"/>
    <n v="5.44"/>
    <n v="0"/>
    <n v="5.44"/>
    <s v="NO"/>
    <m/>
    <m/>
    <s v="Mayra Espinoza"/>
    <e v="#N/A"/>
    <e v="#N/A"/>
    <e v="#N/A"/>
    <e v="#N/A"/>
    <x v="8"/>
    <e v="#N/A"/>
    <e v="#N/A"/>
    <e v="#N/A"/>
  </r>
  <r>
    <x v="490"/>
    <s v="DIRECCION DISTRITAL 08D04 - QUININDE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8D04 - QUININDE - SALUD"/>
    <s v="DIRECCION DISTRITAL 08D04 - QUININDE - SALUD"/>
    <s v="DIRECCION DISTRITAL 08D04 - QUININDE - SALUD"/>
    <n v="1166"/>
    <n v="90"/>
    <s v="000"/>
    <s v="001"/>
    <n v="530805"/>
    <n v="804"/>
    <s v="002"/>
    <s v="0000"/>
    <s v="0000"/>
    <n v="0"/>
    <n v="0"/>
    <n v="0"/>
    <n v="100.15"/>
    <n v="0"/>
    <n v="100.15"/>
    <s v="NO"/>
    <m/>
    <m/>
    <s v="Mayra Espinoza"/>
    <e v="#N/A"/>
    <e v="#N/A"/>
    <e v="#N/A"/>
    <e v="#N/A"/>
    <x v="8"/>
    <e v="#N/A"/>
    <e v="#N/A"/>
    <e v="#N/A"/>
  </r>
  <r>
    <x v="490"/>
    <s v="HOSPITAL  PEDIATRICO FRANCISCO ICAZA BUSTAMANTE"/>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EDIATRICO FRANCISCO ICAZA BUSTAMANTE"/>
    <s v="HOSPITAL  PEDIATRICO FRANCISCO ICAZA BUSTAMANTE"/>
    <s v="HOSPITAL  PEDIATRICO FRANCISCO ICAZA BUSTAMANTE"/>
    <n v="1190"/>
    <n v="90"/>
    <s v="000"/>
    <s v="005"/>
    <n v="530104"/>
    <n v="901"/>
    <s v="002"/>
    <s v="0000"/>
    <s v="0000"/>
    <n v="0"/>
    <n v="0"/>
    <n v="0"/>
    <n v="0.14000000000000001"/>
    <n v="0"/>
    <n v="0.14000000000000001"/>
    <s v="NO"/>
    <m/>
    <m/>
    <s v="Mayra Espinoza"/>
    <e v="#N/A"/>
    <e v="#N/A"/>
    <e v="#N/A"/>
    <e v="#N/A"/>
    <x v="8"/>
    <e v="#N/A"/>
    <e v="#N/A"/>
    <e v="#N/A"/>
  </r>
  <r>
    <x v="490"/>
    <s v="HOSPITAL  PEDIATRICO FRANCISCO ICAZA BUSTAMANTE"/>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EDIATRICO FRANCISCO ICAZA BUSTAMANTE"/>
    <s v="HOSPITAL  PEDIATRICO FRANCISCO ICAZA BUSTAMANTE"/>
    <s v="HOSPITAL  PEDIATRICO FRANCISCO ICAZA BUSTAMANTE"/>
    <n v="1190"/>
    <n v="90"/>
    <s v="000"/>
    <s v="005"/>
    <n v="530105"/>
    <n v="901"/>
    <s v="002"/>
    <s v="0000"/>
    <s v="0000"/>
    <n v="0"/>
    <n v="0"/>
    <n v="0"/>
    <n v="5.62"/>
    <n v="0"/>
    <n v="5.62"/>
    <s v="NO"/>
    <m/>
    <m/>
    <s v="Mayra Espinoza"/>
    <e v="#N/A"/>
    <e v="#N/A"/>
    <e v="#N/A"/>
    <e v="#N/A"/>
    <x v="8"/>
    <e v="#N/A"/>
    <e v="#N/A"/>
    <e v="#N/A"/>
  </r>
  <r>
    <x v="490"/>
    <s v="HOSPITAL  PEDIATRICO FRANCISCO ICAZA BUSTAMANTE"/>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EDIATRICO FRANCISCO ICAZA BUSTAMANTE"/>
    <s v="HOSPITAL  PEDIATRICO FRANCISCO ICAZA BUSTAMANTE"/>
    <s v="HOSPITAL  PEDIATRICO FRANCISCO ICAZA BUSTAMANTE"/>
    <n v="1190"/>
    <n v="90"/>
    <s v="000"/>
    <s v="005"/>
    <n v="530301"/>
    <n v="901"/>
    <s v="002"/>
    <s v="0000"/>
    <s v="0000"/>
    <n v="0"/>
    <n v="0"/>
    <n v="0"/>
    <n v="5.37"/>
    <n v="0"/>
    <n v="5.37"/>
    <s v="NO"/>
    <m/>
    <m/>
    <s v="Mayra Espinoza"/>
    <e v="#N/A"/>
    <e v="#N/A"/>
    <e v="#N/A"/>
    <e v="#N/A"/>
    <x v="8"/>
    <e v="#N/A"/>
    <e v="#N/A"/>
    <e v="#N/A"/>
  </r>
  <r>
    <x v="490"/>
    <s v="DIRECCION DISTRITAL 24D02 - LA LIBERTAD-SALINAS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24D02 - LA LIBERTAD-SALINAS - SALUD"/>
    <s v="DIRECCION DISTRITAL 24D02 - LA LIBERTAD-SALINAS - SALUD"/>
    <s v="DIRECCION DISTRITAL 24D02 - LA LIBERTAD-SALINAS - SALUD"/>
    <n v="1217"/>
    <n v="90"/>
    <s v="000"/>
    <s v="003"/>
    <n v="530209"/>
    <n v="2403"/>
    <s v="002"/>
    <s v="0000"/>
    <s v="0000"/>
    <n v="0"/>
    <n v="0"/>
    <n v="0"/>
    <n v="972.45"/>
    <n v="0"/>
    <n v="972.45"/>
    <s v="NO"/>
    <m/>
    <m/>
    <s v="Mayra Espinoza"/>
    <e v="#N/A"/>
    <e v="#N/A"/>
    <e v="#N/A"/>
    <e v="#N/A"/>
    <x v="8"/>
    <e v="#N/A"/>
    <e v="#N/A"/>
    <e v="#N/A"/>
  </r>
  <r>
    <x v="490"/>
    <s v="HOSPITAL GENERAL DR. LIBORIO PANCHANA SOTOMAYO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GENERAL DR. LIBORIO PANCHANA SOTOMAYOR"/>
    <s v="HOSPITAL GENERAL DR. LIBORIO PANCHANA SOTOMAYOR"/>
    <s v="HOSPITAL GENERAL DR. LIBORIO PANCHANA SOTOMAYOR"/>
    <n v="1236"/>
    <n v="90"/>
    <s v="000"/>
    <s v="004"/>
    <n v="530802"/>
    <n v="2401"/>
    <s v="002"/>
    <s v="0000"/>
    <s v="0000"/>
    <n v="0"/>
    <n v="0"/>
    <n v="0"/>
    <n v="8.5299999999999994"/>
    <n v="0"/>
    <n v="8.5299999999999994"/>
    <s v="NO"/>
    <m/>
    <m/>
    <s v="Mayra Espinoza"/>
    <e v="#N/A"/>
    <e v="#N/A"/>
    <e v="#N/A"/>
    <e v="#N/A"/>
    <x v="8"/>
    <e v="#N/A"/>
    <e v="#N/A"/>
    <e v="#N/A"/>
  </r>
  <r>
    <x v="490"/>
    <s v="HOSPITAL PROVINCIAL GENERAL SAN VICENTE DE PAUL"/>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SAN VICENTE DE PAUL"/>
    <s v="HOSPITAL PROVINCIAL GENERAL SAN VICENTE DE PAUL"/>
    <s v="HOSPITAL PROVINCIAL GENERAL SAN VICENTE DE PAUL"/>
    <n v="1250"/>
    <n v="90"/>
    <s v="000"/>
    <s v="004"/>
    <n v="530704"/>
    <n v="1001"/>
    <s v="002"/>
    <s v="0000"/>
    <s v="0000"/>
    <n v="0"/>
    <n v="0"/>
    <n v="0"/>
    <n v="2.5299999999999998"/>
    <n v="0"/>
    <n v="2.5299999999999998"/>
    <s v="NO"/>
    <m/>
    <m/>
    <s v="Mayra Espinoza"/>
    <e v="#N/A"/>
    <e v="#N/A"/>
    <e v="#N/A"/>
    <e v="#N/A"/>
    <x v="8"/>
    <e v="#N/A"/>
    <e v="#N/A"/>
    <e v="#N/A"/>
  </r>
  <r>
    <x v="490"/>
    <s v="HOSPITAL PROVINCIAL GENERAL SAN VICENTE DE PAUL"/>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SAN VICENTE DE PAUL"/>
    <s v="HOSPITAL PROVINCIAL GENERAL SAN VICENTE DE PAUL"/>
    <s v="HOSPITAL PROVINCIAL GENERAL SAN VICENTE DE PAUL"/>
    <n v="1250"/>
    <n v="90"/>
    <s v="000"/>
    <s v="004"/>
    <n v="530803"/>
    <n v="1001"/>
    <s v="002"/>
    <s v="0000"/>
    <s v="0000"/>
    <n v="0"/>
    <n v="0"/>
    <n v="0"/>
    <n v="229.88"/>
    <n v="0"/>
    <n v="229.88"/>
    <s v="NO"/>
    <m/>
    <m/>
    <s v="Mayra Espinoza"/>
    <e v="#N/A"/>
    <e v="#N/A"/>
    <e v="#N/A"/>
    <e v="#N/A"/>
    <x v="8"/>
    <e v="#N/A"/>
    <e v="#N/A"/>
    <e v="#N/A"/>
  </r>
  <r>
    <x v="490"/>
    <s v="HOSPITAL PROVINCIAL GENERAL SAN VICENTE DE PAUL"/>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SAN VICENTE DE PAUL"/>
    <s v="HOSPITAL PROVINCIAL GENERAL SAN VICENTE DE PAUL"/>
    <s v="HOSPITAL PROVINCIAL GENERAL SAN VICENTE DE PAUL"/>
    <n v="1250"/>
    <n v="90"/>
    <s v="000"/>
    <s v="004"/>
    <n v="530805"/>
    <n v="1001"/>
    <s v="002"/>
    <s v="0000"/>
    <s v="0000"/>
    <n v="0"/>
    <n v="0"/>
    <n v="0"/>
    <n v="1.71"/>
    <n v="0"/>
    <n v="1.71"/>
    <s v="NO"/>
    <m/>
    <m/>
    <s v="Mayra Espinoza"/>
    <e v="#N/A"/>
    <e v="#N/A"/>
    <e v="#N/A"/>
    <e v="#N/A"/>
    <x v="8"/>
    <e v="#N/A"/>
    <e v="#N/A"/>
    <e v="#N/A"/>
  </r>
  <r>
    <x v="490"/>
    <s v="HOSPITAL PROVINCIAL GENERAL SAN VICENTE DE PAUL"/>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SAN VICENTE DE PAUL"/>
    <s v="HOSPITAL PROVINCIAL GENERAL SAN VICENTE DE PAUL"/>
    <s v="HOSPITAL PROVINCIAL GENERAL SAN VICENTE DE PAUL"/>
    <n v="1250"/>
    <n v="90"/>
    <s v="000"/>
    <s v="004"/>
    <n v="530807"/>
    <n v="1001"/>
    <s v="002"/>
    <s v="0000"/>
    <s v="0000"/>
    <n v="0"/>
    <n v="0"/>
    <n v="0"/>
    <n v="0.15"/>
    <n v="0"/>
    <n v="0.15"/>
    <s v="NO"/>
    <m/>
    <m/>
    <s v="Mayra Espinoza"/>
    <e v="#N/A"/>
    <e v="#N/A"/>
    <e v="#N/A"/>
    <e v="#N/A"/>
    <x v="8"/>
    <e v="#N/A"/>
    <e v="#N/A"/>
    <e v="#N/A"/>
  </r>
  <r>
    <x v="490"/>
    <s v="HOSPITAL PROVINCIAL GENERAL SAN VICENTE DE PAUL"/>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SAN VICENTE DE PAUL"/>
    <s v="HOSPITAL PROVINCIAL GENERAL SAN VICENTE DE PAUL"/>
    <s v="HOSPITAL PROVINCIAL GENERAL SAN VICENTE DE PAUL"/>
    <n v="1250"/>
    <n v="90"/>
    <s v="000"/>
    <s v="004"/>
    <n v="530809"/>
    <n v="1001"/>
    <s v="002"/>
    <s v="0000"/>
    <s v="0000"/>
    <n v="0"/>
    <n v="0"/>
    <n v="0"/>
    <n v="0.85"/>
    <n v="0"/>
    <n v="0.85"/>
    <s v="NO"/>
    <m/>
    <m/>
    <s v="Mayra Espinoza"/>
    <e v="#N/A"/>
    <e v="#N/A"/>
    <e v="#N/A"/>
    <e v="#N/A"/>
    <x v="8"/>
    <e v="#N/A"/>
    <e v="#N/A"/>
    <e v="#N/A"/>
  </r>
  <r>
    <x v="490"/>
    <s v="HOSPITAL PROVINCIAL GENERAL SAN VICENTE DE PAUL"/>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SAN VICENTE DE PAUL"/>
    <s v="HOSPITAL PROVINCIAL GENERAL SAN VICENTE DE PAUL"/>
    <s v="HOSPITAL PROVINCIAL GENERAL SAN VICENTE DE PAUL"/>
    <n v="1250"/>
    <n v="90"/>
    <s v="000"/>
    <s v="004"/>
    <n v="530810"/>
    <n v="1001"/>
    <s v="002"/>
    <s v="0000"/>
    <s v="0000"/>
    <n v="0"/>
    <n v="0"/>
    <n v="0"/>
    <n v="3.95"/>
    <n v="0"/>
    <n v="3.95"/>
    <s v="NO"/>
    <m/>
    <m/>
    <s v="Mayra Espinoza"/>
    <e v="#N/A"/>
    <e v="#N/A"/>
    <e v="#N/A"/>
    <e v="#N/A"/>
    <x v="8"/>
    <e v="#N/A"/>
    <e v="#N/A"/>
    <e v="#N/A"/>
  </r>
  <r>
    <x v="490"/>
    <s v="HOSPITAL PROVINCIAL GENERAL SAN VICENTE DE PAUL"/>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SAN VICENTE DE PAUL"/>
    <s v="HOSPITAL PROVINCIAL GENERAL SAN VICENTE DE PAUL"/>
    <s v="HOSPITAL PROVINCIAL GENERAL SAN VICENTE DE PAUL"/>
    <n v="1250"/>
    <n v="90"/>
    <s v="000"/>
    <s v="004"/>
    <n v="570102"/>
    <n v="1001"/>
    <s v="002"/>
    <s v="0000"/>
    <s v="0000"/>
    <n v="0"/>
    <n v="0"/>
    <n v="0"/>
    <n v="30"/>
    <n v="0"/>
    <n v="30"/>
    <s v="NO"/>
    <m/>
    <m/>
    <s v="Mayra Espinoza"/>
    <e v="#N/A"/>
    <e v="#N/A"/>
    <e v="#N/A"/>
    <e v="#N/A"/>
    <x v="8"/>
    <e v="#N/A"/>
    <e v="#N/A"/>
    <e v="#N/A"/>
  </r>
  <r>
    <x v="490"/>
    <s v="HOSPITAL PROVINCIAL GENERAL SAN VICENTE DE PAUL"/>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SAN VICENTE DE PAUL"/>
    <s v="HOSPITAL PROVINCIAL GENERAL SAN VICENTE DE PAUL"/>
    <s v="HOSPITAL PROVINCIAL GENERAL SAN VICENTE DE PAUL"/>
    <n v="1250"/>
    <n v="90"/>
    <s v="000"/>
    <s v="004"/>
    <n v="840104"/>
    <n v="1001"/>
    <s v="002"/>
    <s v="0000"/>
    <s v="0000"/>
    <n v="0"/>
    <n v="0"/>
    <n v="0"/>
    <n v="2162"/>
    <n v="0"/>
    <n v="2162"/>
    <s v="NO"/>
    <m/>
    <m/>
    <s v="Mayra Espinoza"/>
    <e v="#N/A"/>
    <e v="#N/A"/>
    <e v="#N/A"/>
    <e v="#N/A"/>
    <x v="8"/>
    <e v="#N/A"/>
    <e v="#N/A"/>
    <e v="#N/A"/>
  </r>
  <r>
    <x v="490"/>
    <s v="HOSPITAL PROVINCIAL GENERAL SAN VICENTE DE PAUL"/>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SAN VICENTE DE PAUL"/>
    <s v="HOSPITAL PROVINCIAL GENERAL SAN VICENTE DE PAUL"/>
    <s v="HOSPITAL PROVINCIAL GENERAL SAN VICENTE DE PAUL"/>
    <n v="1250"/>
    <n v="90"/>
    <s v="000"/>
    <s v="004"/>
    <n v="530402"/>
    <n v="1001"/>
    <s v="002"/>
    <s v="0000"/>
    <s v="0000"/>
    <n v="0"/>
    <n v="0"/>
    <n v="0"/>
    <n v="0.16"/>
    <n v="0"/>
    <n v="0.16"/>
    <s v="NO"/>
    <m/>
    <m/>
    <s v="Mayra Espinoza"/>
    <e v="#N/A"/>
    <e v="#N/A"/>
    <e v="#N/A"/>
    <e v="#N/A"/>
    <x v="8"/>
    <e v="#N/A"/>
    <e v="#N/A"/>
    <e v="#N/A"/>
  </r>
  <r>
    <x v="490"/>
    <s v="DIRECCION DISTRITAL 10D03 - COTACACHI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0D03 - COTACACHI - SALUD"/>
    <s v="DIRECCION DISTRITAL 10D03 - COTACACHI - SALUD"/>
    <s v="DIRECCION DISTRITAL 10D03 - COTACACHI - SALUD"/>
    <n v="1255"/>
    <n v="90"/>
    <s v="000"/>
    <s v="001"/>
    <n v="530104"/>
    <n v="1003"/>
    <s v="002"/>
    <s v="0000"/>
    <s v="0000"/>
    <n v="0"/>
    <n v="0"/>
    <n v="0"/>
    <n v="1.59"/>
    <n v="0"/>
    <n v="1.59"/>
    <s v="NO"/>
    <m/>
    <m/>
    <s v="Mayra Espinoza"/>
    <e v="#N/A"/>
    <e v="#N/A"/>
    <e v="#N/A"/>
    <e v="#N/A"/>
    <x v="8"/>
    <e v="#N/A"/>
    <e v="#N/A"/>
    <e v="#N/A"/>
  </r>
  <r>
    <x v="490"/>
    <s v="HOSPITAL PROVINCIAL GENERAL ISIDRO AYOR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ISIDRO AYORA"/>
    <s v="HOSPITAL PROVINCIAL GENERAL ISIDRO AYORA"/>
    <s v="HOSPITAL PROVINCIAL GENERAL ISIDRO AYORA"/>
    <n v="1270"/>
    <n v="90"/>
    <s v="000"/>
    <s v="004"/>
    <n v="530402"/>
    <n v="1101"/>
    <s v="002"/>
    <s v="0000"/>
    <s v="0000"/>
    <n v="0"/>
    <n v="0"/>
    <n v="0"/>
    <n v="12456.93"/>
    <n v="0"/>
    <n v="12456.93"/>
    <s v="NO"/>
    <m/>
    <m/>
    <s v="Mayra Espinoza"/>
    <e v="#N/A"/>
    <e v="#N/A"/>
    <e v="#N/A"/>
    <e v="#N/A"/>
    <x v="8"/>
    <e v="#N/A"/>
    <e v="#N/A"/>
    <e v="#N/A"/>
  </r>
  <r>
    <x v="490"/>
    <s v="HOSPITAL PROVINCIAL GENERAL ISIDRO AYOR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ISIDRO AYORA"/>
    <s v="HOSPITAL PROVINCIAL GENERAL ISIDRO AYORA"/>
    <s v="HOSPITAL PROVINCIAL GENERAL ISIDRO AYORA"/>
    <n v="1270"/>
    <n v="90"/>
    <s v="000"/>
    <s v="004"/>
    <n v="530801"/>
    <n v="1101"/>
    <s v="002"/>
    <s v="0000"/>
    <s v="0000"/>
    <n v="0"/>
    <n v="0"/>
    <n v="0"/>
    <n v="733.89"/>
    <n v="0"/>
    <n v="733.89"/>
    <s v="NO"/>
    <m/>
    <m/>
    <s v="Mayra Espinoza"/>
    <e v="#N/A"/>
    <e v="#N/A"/>
    <e v="#N/A"/>
    <e v="#N/A"/>
    <x v="8"/>
    <e v="#N/A"/>
    <e v="#N/A"/>
    <e v="#N/A"/>
  </r>
  <r>
    <x v="490"/>
    <s v="HOSPITAL PROVINCIAL GENERAL ISIDRO AYOR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ISIDRO AYORA"/>
    <s v="HOSPITAL PROVINCIAL GENERAL ISIDRO AYORA"/>
    <s v="HOSPITAL PROVINCIAL GENERAL ISIDRO AYORA"/>
    <n v="1270"/>
    <n v="90"/>
    <s v="000"/>
    <s v="004"/>
    <n v="530807"/>
    <n v="1101"/>
    <s v="002"/>
    <s v="0000"/>
    <s v="0000"/>
    <n v="0"/>
    <n v="0"/>
    <n v="0"/>
    <n v="587.79999999999995"/>
    <n v="0"/>
    <n v="587.79999999999995"/>
    <s v="NO"/>
    <m/>
    <m/>
    <s v="Mayra Espinoza"/>
    <e v="#N/A"/>
    <e v="#N/A"/>
    <e v="#N/A"/>
    <e v="#N/A"/>
    <x v="8"/>
    <e v="#N/A"/>
    <e v="#N/A"/>
    <e v="#N/A"/>
  </r>
  <r>
    <x v="490"/>
    <s v="HOSPITAL PROVINCIAL GENERAL ISIDRO AYOR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ISIDRO AYORA"/>
    <s v="HOSPITAL PROVINCIAL GENERAL ISIDRO AYORA"/>
    <s v="HOSPITAL PROVINCIAL GENERAL ISIDRO AYORA"/>
    <n v="1270"/>
    <n v="90"/>
    <s v="000"/>
    <s v="004"/>
    <n v="530810"/>
    <n v="1101"/>
    <s v="002"/>
    <s v="0000"/>
    <s v="0000"/>
    <n v="0"/>
    <n v="0"/>
    <n v="0"/>
    <n v="797.8"/>
    <n v="0"/>
    <n v="797.8"/>
    <s v="NO"/>
    <m/>
    <m/>
    <s v="Mayra Espinoza"/>
    <e v="#N/A"/>
    <e v="#N/A"/>
    <e v="#N/A"/>
    <e v="#N/A"/>
    <x v="8"/>
    <e v="#N/A"/>
    <e v="#N/A"/>
    <e v="#N/A"/>
  </r>
  <r>
    <x v="490"/>
    <s v="HOSPITAL PROVINCIAL GENERAL ISIDRO AYOR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ISIDRO AYORA"/>
    <s v="HOSPITAL PROVINCIAL GENERAL ISIDRO AYORA"/>
    <s v="HOSPITAL PROVINCIAL GENERAL ISIDRO AYORA"/>
    <n v="1270"/>
    <n v="90"/>
    <s v="000"/>
    <s v="004"/>
    <n v="530826"/>
    <n v="1101"/>
    <s v="002"/>
    <s v="0000"/>
    <s v="0000"/>
    <n v="0"/>
    <n v="0"/>
    <n v="0"/>
    <n v="2727.51"/>
    <n v="0"/>
    <n v="2727.51"/>
    <s v="NO"/>
    <m/>
    <m/>
    <s v="Mayra Espinoza"/>
    <e v="#N/A"/>
    <e v="#N/A"/>
    <e v="#N/A"/>
    <e v="#N/A"/>
    <x v="8"/>
    <e v="#N/A"/>
    <e v="#N/A"/>
    <e v="#N/A"/>
  </r>
  <r>
    <x v="490"/>
    <s v="HOSPITAL PROVINCIAL GENERAL ISIDRO AYOR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ISIDRO AYORA"/>
    <s v="HOSPITAL PROVINCIAL GENERAL ISIDRO AYORA"/>
    <s v="HOSPITAL PROVINCIAL GENERAL ISIDRO AYORA"/>
    <n v="1270"/>
    <n v="90"/>
    <s v="000"/>
    <s v="004"/>
    <n v="990102"/>
    <n v="1101"/>
    <s v="002"/>
    <s v="0000"/>
    <s v="0000"/>
    <n v="0"/>
    <n v="0"/>
    <n v="0"/>
    <n v="8095.17"/>
    <n v="0"/>
    <n v="8095.17"/>
    <s v="NO"/>
    <m/>
    <m/>
    <s v="Mayra Espinoza"/>
    <e v="#N/A"/>
    <e v="#N/A"/>
    <e v="#N/A"/>
    <e v="#N/A"/>
    <x v="8"/>
    <e v="#N/A"/>
    <e v="#N/A"/>
    <e v="#N/A"/>
  </r>
  <r>
    <x v="490"/>
    <s v="HOSPITAL PROVINCIAL GENERAL ISIDRO AYOR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ISIDRO AYORA"/>
    <s v="HOSPITAL PROVINCIAL GENERAL ISIDRO AYORA"/>
    <s v="HOSPITAL PROVINCIAL GENERAL ISIDRO AYORA"/>
    <n v="1270"/>
    <n v="90"/>
    <s v="000"/>
    <s v="004"/>
    <n v="530802"/>
    <n v="1101"/>
    <s v="002"/>
    <s v="0000"/>
    <s v="0000"/>
    <n v="0"/>
    <n v="0"/>
    <n v="0"/>
    <n v="5344.82"/>
    <n v="0"/>
    <n v="5344.82"/>
    <s v="NO"/>
    <m/>
    <m/>
    <s v="Mayra Espinoza"/>
    <e v="#N/A"/>
    <e v="#N/A"/>
    <e v="#N/A"/>
    <e v="#N/A"/>
    <x v="8"/>
    <e v="#N/A"/>
    <e v="#N/A"/>
    <e v="#N/A"/>
  </r>
  <r>
    <x v="490"/>
    <s v="DIRECCION DISTRITAL 11D06 - CALVAS-GONZANAMA-QUILANG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1D06 - CALVAS-GONZANAMA-QUILANGA - SALUD"/>
    <s v="DIRECCION DISTRITAL 11D06 - CALVAS-GONZANAMA-QUILANGA - SALUD"/>
    <s v="DIRECCION DISTRITAL 11D06 - CALVAS-GONZANAMA-QUILANGA - SALUD"/>
    <n v="1275"/>
    <n v="90"/>
    <s v="000"/>
    <s v="001"/>
    <n v="530805"/>
    <n v="1102"/>
    <s v="002"/>
    <s v="0000"/>
    <s v="0000"/>
    <n v="0"/>
    <n v="0"/>
    <n v="0"/>
    <n v="663.03"/>
    <n v="0"/>
    <n v="663.03"/>
    <s v="NO"/>
    <m/>
    <m/>
    <s v="Mayra Espinoza"/>
    <e v="#N/A"/>
    <e v="#N/A"/>
    <e v="#N/A"/>
    <e v="#N/A"/>
    <x v="8"/>
    <e v="#N/A"/>
    <e v="#N/A"/>
    <e v="#N/A"/>
  </r>
  <r>
    <x v="490"/>
    <s v="DIRECCION DISTRITAL 11D06 - CALVAS-GONZANAMA-QUILANG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1D06 - CALVAS-GONZANAMA-QUILANGA - SALUD"/>
    <s v="DIRECCION DISTRITAL 11D06 - CALVAS-GONZANAMA-QUILANGA - SALUD"/>
    <s v="DIRECCION DISTRITAL 11D06 - CALVAS-GONZANAMA-QUILANGA - SALUD"/>
    <n v="1275"/>
    <n v="90"/>
    <s v="000"/>
    <s v="001"/>
    <n v="530303"/>
    <n v="1102"/>
    <s v="002"/>
    <s v="0000"/>
    <s v="0000"/>
    <n v="0"/>
    <n v="0"/>
    <n v="0"/>
    <n v="88"/>
    <n v="0"/>
    <n v="88"/>
    <s v="NO"/>
    <m/>
    <m/>
    <s v="Mayra Espinoza"/>
    <e v="#N/A"/>
    <e v="#N/A"/>
    <e v="#N/A"/>
    <e v="#N/A"/>
    <x v="8"/>
    <e v="#N/A"/>
    <e v="#N/A"/>
    <e v="#N/A"/>
  </r>
  <r>
    <x v="490"/>
    <s v="DIRECCION DISTRITAL 11D06 - CALVAS-GONZANAMA-QUILANG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1D06 - CALVAS-GONZANAMA-QUILANGA - SALUD"/>
    <s v="DIRECCION DISTRITAL 11D06 - CALVAS-GONZANAMA-QUILANGA - SALUD"/>
    <s v="DIRECCION DISTRITAL 11D06 - CALVAS-GONZANAMA-QUILANGA - SALUD"/>
    <n v="1275"/>
    <n v="90"/>
    <s v="000"/>
    <s v="001"/>
    <n v="530301"/>
    <n v="1102"/>
    <s v="002"/>
    <s v="0000"/>
    <s v="0000"/>
    <n v="0"/>
    <n v="0"/>
    <n v="0"/>
    <n v="8"/>
    <n v="0"/>
    <n v="8"/>
    <s v="NO"/>
    <m/>
    <m/>
    <s v="Mayra Espinoza"/>
    <e v="#N/A"/>
    <e v="#N/A"/>
    <e v="#N/A"/>
    <e v="#N/A"/>
    <x v="8"/>
    <e v="#N/A"/>
    <e v="#N/A"/>
    <e v="#N/A"/>
  </r>
  <r>
    <x v="490"/>
    <s v="DIRECCION DISTRITAL 11D06 - CALVAS-GONZANAMA-QUILANG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1D06 - CALVAS-GONZANAMA-QUILANGA - SALUD"/>
    <s v="DIRECCION DISTRITAL 11D06 - CALVAS-GONZANAMA-QUILANGA - SALUD"/>
    <s v="DIRECCION DISTRITAL 11D06 - CALVAS-GONZANAMA-QUILANGA - SALUD"/>
    <n v="1275"/>
    <n v="90"/>
    <s v="000"/>
    <s v="001"/>
    <n v="530106"/>
    <n v="1102"/>
    <s v="002"/>
    <s v="0000"/>
    <s v="0000"/>
    <n v="0"/>
    <n v="0"/>
    <n v="0"/>
    <n v="119.12"/>
    <n v="0"/>
    <n v="119.12"/>
    <s v="NO"/>
    <m/>
    <m/>
    <s v="Mayra Espinoza"/>
    <e v="#N/A"/>
    <e v="#N/A"/>
    <e v="#N/A"/>
    <e v="#N/A"/>
    <x v="8"/>
    <e v="#N/A"/>
    <e v="#N/A"/>
    <e v="#N/A"/>
  </r>
  <r>
    <x v="490"/>
    <s v="DIRECCION DISTRITAL 11D06 - CALVAS-GONZANAMA-QUILANG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1D06 - CALVAS-GONZANAMA-QUILANGA - SALUD"/>
    <s v="DIRECCION DISTRITAL 11D06 - CALVAS-GONZANAMA-QUILANGA - SALUD"/>
    <s v="DIRECCION DISTRITAL 11D06 - CALVAS-GONZANAMA-QUILANGA - SALUD"/>
    <n v="1275"/>
    <n v="90"/>
    <s v="000"/>
    <s v="001"/>
    <n v="530807"/>
    <n v="1102"/>
    <s v="002"/>
    <s v="0000"/>
    <s v="0000"/>
    <n v="0"/>
    <n v="0"/>
    <n v="0"/>
    <n v="1500.01"/>
    <n v="0"/>
    <n v="1500.01"/>
    <s v="NO"/>
    <m/>
    <m/>
    <s v="Mayra Espinoza"/>
    <e v="#N/A"/>
    <e v="#N/A"/>
    <e v="#N/A"/>
    <e v="#N/A"/>
    <x v="8"/>
    <e v="#N/A"/>
    <e v="#N/A"/>
    <e v="#N/A"/>
  </r>
  <r>
    <x v="490"/>
    <s v="DIRECCION DISTRITAL 11D06 - CALVAS-GONZANAMA-QUILANG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1D06 - CALVAS-GONZANAMA-QUILANGA - SALUD"/>
    <s v="DIRECCION DISTRITAL 11D06 - CALVAS-GONZANAMA-QUILANGA - SALUD"/>
    <s v="DIRECCION DISTRITAL 11D06 - CALVAS-GONZANAMA-QUILANGA - SALUD"/>
    <n v="1275"/>
    <n v="90"/>
    <s v="000"/>
    <s v="001"/>
    <n v="570216"/>
    <n v="1102"/>
    <s v="002"/>
    <s v="0000"/>
    <s v="0000"/>
    <n v="0"/>
    <n v="0"/>
    <n v="0"/>
    <n v="45.84"/>
    <n v="0"/>
    <n v="45.84"/>
    <s v="NO"/>
    <m/>
    <m/>
    <s v="Mayra Espinoza"/>
    <e v="#N/A"/>
    <e v="#N/A"/>
    <e v="#N/A"/>
    <e v="#N/A"/>
    <x v="8"/>
    <e v="#N/A"/>
    <e v="#N/A"/>
    <e v="#N/A"/>
  </r>
  <r>
    <x v="490"/>
    <s v="DIRECCION DISTRITAL 11D06 - CALVAS-GONZANAMA-QUILANG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1D06 - CALVAS-GONZANAMA-QUILANGA - SALUD"/>
    <s v="DIRECCION DISTRITAL 11D06 - CALVAS-GONZANAMA-QUILANGA - SALUD"/>
    <s v="DIRECCION DISTRITAL 11D06 - CALVAS-GONZANAMA-QUILANGA - SALUD"/>
    <n v="1275"/>
    <n v="90"/>
    <s v="000"/>
    <s v="001"/>
    <n v="531407"/>
    <n v="1102"/>
    <s v="002"/>
    <s v="0000"/>
    <s v="0000"/>
    <n v="0"/>
    <n v="0"/>
    <n v="0"/>
    <n v="6696"/>
    <n v="0"/>
    <n v="6696"/>
    <s v="NO"/>
    <m/>
    <m/>
    <s v="Mayra Espinoza"/>
    <e v="#N/A"/>
    <e v="#N/A"/>
    <e v="#N/A"/>
    <e v="#N/A"/>
    <x v="8"/>
    <e v="#N/A"/>
    <e v="#N/A"/>
    <e v="#N/A"/>
  </r>
  <r>
    <x v="490"/>
    <s v="DIRECCION DISTRITAL 11D06 - CALVAS-GONZANAMA-QUILANG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1D06 - CALVAS-GONZANAMA-QUILANGA - SALUD"/>
    <s v="DIRECCION DISTRITAL 11D06 - CALVAS-GONZANAMA-QUILANGA - SALUD"/>
    <s v="DIRECCION DISTRITAL 11D06 - CALVAS-GONZANAMA-QUILANGA - SALUD"/>
    <n v="1275"/>
    <n v="90"/>
    <s v="000"/>
    <s v="001"/>
    <n v="531404"/>
    <n v="1102"/>
    <s v="002"/>
    <s v="0000"/>
    <s v="0000"/>
    <n v="0"/>
    <n v="0"/>
    <n v="0"/>
    <n v="5071.91"/>
    <n v="0"/>
    <n v="5071.91"/>
    <s v="NO"/>
    <m/>
    <m/>
    <s v="Mayra Espinoza"/>
    <e v="#N/A"/>
    <e v="#N/A"/>
    <e v="#N/A"/>
    <e v="#N/A"/>
    <x v="8"/>
    <e v="#N/A"/>
    <e v="#N/A"/>
    <e v="#N/A"/>
  </r>
  <r>
    <x v="490"/>
    <s v="DIRECCION DISTRITAL 11D06 - CALVAS-GONZANAMA-QUILANG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1D06 - CALVAS-GONZANAMA-QUILANGA - SALUD"/>
    <s v="DIRECCION DISTRITAL 11D06 - CALVAS-GONZANAMA-QUILANGA - SALUD"/>
    <s v="DIRECCION DISTRITAL 11D06 - CALVAS-GONZANAMA-QUILANGA - SALUD"/>
    <n v="1275"/>
    <n v="90"/>
    <s v="000"/>
    <s v="001"/>
    <n v="531403"/>
    <n v="1102"/>
    <s v="002"/>
    <s v="0000"/>
    <s v="0000"/>
    <n v="0"/>
    <n v="0"/>
    <n v="0"/>
    <n v="624.53"/>
    <n v="0"/>
    <n v="624.53"/>
    <s v="NO"/>
    <m/>
    <m/>
    <s v="Mayra Espinoza"/>
    <e v="#N/A"/>
    <e v="#N/A"/>
    <e v="#N/A"/>
    <e v="#N/A"/>
    <x v="8"/>
    <e v="#N/A"/>
    <e v="#N/A"/>
    <e v="#N/A"/>
  </r>
  <r>
    <x v="490"/>
    <s v="DIRECCION DISTRITAL 11D06 - CALVAS-GONZANAMA-QUILANG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1D06 - CALVAS-GONZANAMA-QUILANGA - SALUD"/>
    <s v="DIRECCION DISTRITAL 11D06 - CALVAS-GONZANAMA-QUILANGA - SALUD"/>
    <s v="DIRECCION DISTRITAL 11D06 - CALVAS-GONZANAMA-QUILANGA - SALUD"/>
    <n v="1275"/>
    <n v="90"/>
    <s v="000"/>
    <s v="001"/>
    <n v="530813"/>
    <n v="1102"/>
    <s v="002"/>
    <s v="0000"/>
    <s v="0000"/>
    <n v="0"/>
    <n v="0"/>
    <n v="0"/>
    <n v="9.93"/>
    <n v="0"/>
    <n v="9.93"/>
    <s v="NO"/>
    <m/>
    <m/>
    <s v="Mayra Espinoza"/>
    <e v="#N/A"/>
    <e v="#N/A"/>
    <e v="#N/A"/>
    <e v="#N/A"/>
    <x v="8"/>
    <e v="#N/A"/>
    <e v="#N/A"/>
    <e v="#N/A"/>
  </r>
  <r>
    <x v="490"/>
    <s v="DIRECCION DISTRITAL 11D06 - CALVAS-GONZANAMA-QUILANG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1D06 - CALVAS-GONZANAMA-QUILANGA - SALUD"/>
    <s v="DIRECCION DISTRITAL 11D06 - CALVAS-GONZANAMA-QUILANGA - SALUD"/>
    <s v="DIRECCION DISTRITAL 11D06 - CALVAS-GONZANAMA-QUILANGA - SALUD"/>
    <n v="1275"/>
    <n v="90"/>
    <s v="000"/>
    <s v="001"/>
    <n v="530808"/>
    <n v="1102"/>
    <s v="002"/>
    <s v="0000"/>
    <s v="0000"/>
    <n v="0"/>
    <n v="0"/>
    <n v="0"/>
    <n v="5471.43"/>
    <n v="0"/>
    <n v="5471.43"/>
    <s v="NO"/>
    <m/>
    <m/>
    <s v="Mayra Espinoza"/>
    <e v="#N/A"/>
    <e v="#N/A"/>
    <e v="#N/A"/>
    <e v="#N/A"/>
    <x v="8"/>
    <e v="#N/A"/>
    <e v="#N/A"/>
    <e v="#N/A"/>
  </r>
  <r>
    <x v="490"/>
    <s v="DIRECCION DISTRITAL 11D05 - ESPINDOL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1D05 - ESPINDOLA - SALUD"/>
    <s v="DIRECCION DISTRITAL 11D05 - ESPINDOLA - SALUD"/>
    <s v="DIRECCION DISTRITAL 11D05 - ESPINDOLA - SALUD"/>
    <n v="1276"/>
    <n v="90"/>
    <s v="000"/>
    <s v="001"/>
    <n v="530805"/>
    <n v="1106"/>
    <s v="002"/>
    <s v="0000"/>
    <s v="0000"/>
    <n v="0"/>
    <n v="0"/>
    <n v="0"/>
    <n v="1.39"/>
    <n v="0"/>
    <n v="1.39"/>
    <s v="NO"/>
    <m/>
    <m/>
    <s v="Mayra Espinoza"/>
    <e v="#N/A"/>
    <e v="#N/A"/>
    <e v="#N/A"/>
    <e v="#N/A"/>
    <x v="8"/>
    <e v="#N/A"/>
    <e v="#N/A"/>
    <e v="#N/A"/>
  </r>
  <r>
    <x v="490"/>
    <s v="DIRECCION DISTRITAL 11D03 - PALTAS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1D03 - PALTAS - SALUD"/>
    <s v="DIRECCION DISTRITAL 11D03 - PALTAS - SALUD"/>
    <s v="DIRECCION DISTRITAL 11D03 - PALTAS - SALUD"/>
    <n v="1278"/>
    <n v="90"/>
    <s v="000"/>
    <s v="001"/>
    <n v="530832"/>
    <n v="1109"/>
    <s v="002"/>
    <s v="0000"/>
    <s v="0000"/>
    <n v="0"/>
    <n v="0"/>
    <n v="0"/>
    <n v="9.9"/>
    <n v="0"/>
    <n v="9.9"/>
    <s v="NO"/>
    <m/>
    <m/>
    <s v="Mayra Espinoza"/>
    <e v="#N/A"/>
    <e v="#N/A"/>
    <e v="#N/A"/>
    <e v="#N/A"/>
    <x v="8"/>
    <e v="#N/A"/>
    <e v="#N/A"/>
    <e v="#N/A"/>
  </r>
  <r>
    <x v="490"/>
    <s v="DIRECCION DISTRITAL 11D03 - PALTAS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1D03 - PALTAS - SALUD"/>
    <s v="DIRECCION DISTRITAL 11D03 - PALTAS - SALUD"/>
    <s v="DIRECCION DISTRITAL 11D03 - PALTAS - SALUD"/>
    <n v="1278"/>
    <n v="90"/>
    <s v="000"/>
    <s v="001"/>
    <n v="530101"/>
    <n v="1109"/>
    <s v="002"/>
    <s v="0000"/>
    <s v="0000"/>
    <n v="0"/>
    <n v="0"/>
    <n v="0"/>
    <n v="61278.44"/>
    <n v="0"/>
    <n v="61278.44"/>
    <s v="NO"/>
    <m/>
    <m/>
    <s v="Mayra Espinoza"/>
    <e v="#N/A"/>
    <e v="#N/A"/>
    <e v="#N/A"/>
    <e v="#N/A"/>
    <x v="8"/>
    <e v="#N/A"/>
    <e v="#N/A"/>
    <e v="#N/A"/>
  </r>
  <r>
    <x v="490"/>
    <s v="DIRECCION DISTRITAL 11D08 - SARAGURO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1D08 - SARAGURO - SALUD"/>
    <s v="DIRECCION DISTRITAL 11D08 - SARAGURO - SALUD"/>
    <s v="DIRECCION DISTRITAL 11D08 - SARAGURO - SALUD"/>
    <n v="1280"/>
    <n v="90"/>
    <s v="000"/>
    <s v="001"/>
    <n v="530101"/>
    <n v="1111"/>
    <s v="002"/>
    <s v="0000"/>
    <s v="0000"/>
    <n v="0"/>
    <n v="0"/>
    <n v="0"/>
    <n v="1237.56"/>
    <n v="0"/>
    <n v="1237.56"/>
    <s v="NO"/>
    <m/>
    <m/>
    <s v="Mayra Espinoza"/>
    <e v="#N/A"/>
    <e v="#N/A"/>
    <e v="#N/A"/>
    <e v="#N/A"/>
    <x v="8"/>
    <e v="#N/A"/>
    <e v="#N/A"/>
    <e v="#N/A"/>
  </r>
  <r>
    <x v="490"/>
    <s v="DIRECCION DISTRITAL 11D08 - SARAGURO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1D08 - SARAGURO - SALUD"/>
    <s v="DIRECCION DISTRITAL 11D08 - SARAGURO - SALUD"/>
    <s v="DIRECCION DISTRITAL 11D08 - SARAGURO - SALUD"/>
    <n v="1280"/>
    <n v="90"/>
    <s v="000"/>
    <s v="001"/>
    <n v="530105"/>
    <n v="1111"/>
    <s v="002"/>
    <s v="0000"/>
    <s v="0000"/>
    <n v="0"/>
    <n v="0"/>
    <n v="0"/>
    <n v="205.53"/>
    <n v="0"/>
    <n v="205.53"/>
    <s v="NO"/>
    <m/>
    <m/>
    <s v="Mayra Espinoza"/>
    <e v="#N/A"/>
    <e v="#N/A"/>
    <e v="#N/A"/>
    <e v="#N/A"/>
    <x v="8"/>
    <e v="#N/A"/>
    <e v="#N/A"/>
    <e v="#N/A"/>
  </r>
  <r>
    <x v="490"/>
    <s v="DIRECCION DISTRITAL 11D08 - SARAGURO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1D08 - SARAGURO - SALUD"/>
    <s v="DIRECCION DISTRITAL 11D08 - SARAGURO - SALUD"/>
    <s v="DIRECCION DISTRITAL 11D08 - SARAGURO - SALUD"/>
    <n v="1280"/>
    <n v="90"/>
    <s v="000"/>
    <s v="001"/>
    <n v="530104"/>
    <n v="1111"/>
    <s v="002"/>
    <s v="0000"/>
    <s v="0000"/>
    <n v="0"/>
    <n v="0"/>
    <n v="0"/>
    <n v="1127.3800000000001"/>
    <n v="0"/>
    <n v="1127.3800000000001"/>
    <s v="NO"/>
    <m/>
    <m/>
    <s v="Mayra Espinoza"/>
    <e v="#N/A"/>
    <e v="#N/A"/>
    <e v="#N/A"/>
    <e v="#N/A"/>
    <x v="8"/>
    <e v="#N/A"/>
    <e v="#N/A"/>
    <e v="#N/A"/>
  </r>
  <r>
    <x v="490"/>
    <s v="DIRECCION DISTRITAL 11D09 - ZAPOTILLO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1D09 - ZAPOTILLO - SALUD"/>
    <s v="DIRECCION DISTRITAL 11D09 - ZAPOTILLO - SALUD"/>
    <s v="DIRECCION DISTRITAL 11D09 - ZAPOTILLO - SALUD"/>
    <n v="1283"/>
    <n v="90"/>
    <s v="000"/>
    <s v="001"/>
    <n v="530811"/>
    <n v="1113"/>
    <s v="002"/>
    <s v="0000"/>
    <s v="0000"/>
    <n v="0"/>
    <n v="0"/>
    <n v="0"/>
    <n v="1374.07"/>
    <n v="0"/>
    <n v="1374.07"/>
    <s v="NO"/>
    <m/>
    <m/>
    <s v="Mayra Espinoza"/>
    <e v="#N/A"/>
    <e v="#N/A"/>
    <e v="#N/A"/>
    <e v="#N/A"/>
    <x v="8"/>
    <e v="#N/A"/>
    <e v="#N/A"/>
    <e v="#N/A"/>
  </r>
  <r>
    <x v="490"/>
    <s v="DIRECCION DISTRITAL 11D09 - ZAPOTILLO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1D09 - ZAPOTILLO - SALUD"/>
    <s v="DIRECCION DISTRITAL 11D09 - ZAPOTILLO - SALUD"/>
    <s v="DIRECCION DISTRITAL 11D09 - ZAPOTILLO - SALUD"/>
    <n v="1283"/>
    <n v="90"/>
    <s v="000"/>
    <s v="001"/>
    <n v="531403"/>
    <n v="1113"/>
    <s v="002"/>
    <s v="0000"/>
    <s v="0000"/>
    <n v="0"/>
    <n v="0"/>
    <n v="0"/>
    <n v="1772.68"/>
    <n v="0"/>
    <n v="1772.68"/>
    <s v="NO"/>
    <m/>
    <m/>
    <s v="Mayra Espinoza"/>
    <e v="#N/A"/>
    <e v="#N/A"/>
    <e v="#N/A"/>
    <e v="#N/A"/>
    <x v="8"/>
    <e v="#N/A"/>
    <e v="#N/A"/>
    <e v="#N/A"/>
  </r>
  <r>
    <x v="490"/>
    <s v="DIRECCION DISTRITAL 13D06 - JUNIN-BOLIVAR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3D06 - JUNIN-BOLIVAR - SALUD"/>
    <s v="DIRECCION DISTRITAL 13D06 - JUNIN-BOLIVAR - SALUD"/>
    <s v="DIRECCION DISTRITAL 13D06 - JUNIN-BOLIVAR - SALUD"/>
    <n v="1340"/>
    <n v="90"/>
    <s v="000"/>
    <s v="003"/>
    <n v="530809"/>
    <n v="1302"/>
    <s v="002"/>
    <s v="0000"/>
    <s v="0000"/>
    <n v="0"/>
    <n v="0"/>
    <n v="0"/>
    <n v="19"/>
    <n v="0"/>
    <n v="19"/>
    <s v="NO"/>
    <m/>
    <m/>
    <s v="Mayra Espinoza"/>
    <e v="#N/A"/>
    <e v="#N/A"/>
    <e v="#N/A"/>
    <e v="#N/A"/>
    <x v="8"/>
    <e v="#N/A"/>
    <e v="#N/A"/>
    <e v="#N/A"/>
  </r>
  <r>
    <x v="490"/>
    <s v="DIRECCION DISTRITAL 14D06 - LIMON INDANZA-SANTIAGO TIWINZ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4D06 - LIMON INDANZA-SANTIAGO TIWINZA - SALUD"/>
    <s v="DIRECCION DISTRITAL 14D06 - LIMON INDANZA-SANTIAGO TIWINZA - SALUD"/>
    <s v="DIRECCION DISTRITAL 14D06 - LIMON INDANZA-SANTIAGO TIWINZA - SALUD"/>
    <n v="1364"/>
    <n v="90"/>
    <s v="000"/>
    <s v="001"/>
    <n v="530811"/>
    <n v="1405"/>
    <s v="002"/>
    <s v="0000"/>
    <s v="0000"/>
    <n v="0"/>
    <n v="0"/>
    <n v="0"/>
    <n v="3.5"/>
    <n v="0"/>
    <n v="3.5"/>
    <s v="NO"/>
    <m/>
    <m/>
    <s v="Mayra Espinoza"/>
    <e v="#N/A"/>
    <e v="#N/A"/>
    <e v="#N/A"/>
    <e v="#N/A"/>
    <x v="8"/>
    <e v="#N/A"/>
    <e v="#N/A"/>
    <e v="#N/A"/>
  </r>
  <r>
    <x v="490"/>
    <s v="DIRECCION DISTRITAL 14D06 - LIMON INDANZA-SANTIAGO TIWINZ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4D06 - LIMON INDANZA-SANTIAGO TIWINZA - SALUD"/>
    <s v="DIRECCION DISTRITAL 14D06 - LIMON INDANZA-SANTIAGO TIWINZA - SALUD"/>
    <s v="DIRECCION DISTRITAL 14D06 - LIMON INDANZA-SANTIAGO TIWINZA - SALUD"/>
    <n v="1364"/>
    <n v="90"/>
    <s v="000"/>
    <s v="001"/>
    <n v="531407"/>
    <n v="1405"/>
    <s v="002"/>
    <s v="0000"/>
    <s v="0000"/>
    <n v="0"/>
    <n v="0"/>
    <n v="0"/>
    <n v="1313.42"/>
    <n v="0"/>
    <n v="1313.42"/>
    <s v="NO"/>
    <m/>
    <m/>
    <s v="Mayra Espinoza"/>
    <e v="#N/A"/>
    <e v="#N/A"/>
    <e v="#N/A"/>
    <e v="#N/A"/>
    <x v="8"/>
    <e v="#N/A"/>
    <e v="#N/A"/>
    <e v="#N/A"/>
  </r>
  <r>
    <x v="490"/>
    <s v="DIRECCION DISTRITAL 14D03 - LOGRONO-SUCU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4D03 - LOGRONO-SUCUA - SALUD"/>
    <s v="DIRECCION DISTRITAL 14D03 - LOGRONO-SUCUA - SALUD"/>
    <s v="DIRECCION DISTRITAL 14D03 - LOGRONO-SUCUA - SALUD"/>
    <n v="1365"/>
    <n v="90"/>
    <s v="000"/>
    <s v="001"/>
    <n v="840104"/>
    <n v="1406"/>
    <s v="002"/>
    <s v="0000"/>
    <s v="0000"/>
    <n v="0"/>
    <n v="0"/>
    <n v="0"/>
    <n v="6051"/>
    <n v="0"/>
    <n v="6051"/>
    <s v="NO"/>
    <m/>
    <m/>
    <s v="Mayra Espinoza"/>
    <e v="#N/A"/>
    <e v="#N/A"/>
    <e v="#N/A"/>
    <e v="#N/A"/>
    <x v="8"/>
    <e v="#N/A"/>
    <e v="#N/A"/>
    <e v="#N/A"/>
  </r>
  <r>
    <x v="490"/>
    <s v="DIRECCION DISTRITAL 14D05 - TAISH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4D05 - TAISHA - SALUD"/>
    <s v="DIRECCION DISTRITAL 14D05 - TAISHA - SALUD"/>
    <s v="DIRECCION DISTRITAL 14D05 - TAISHA - SALUD"/>
    <n v="1366"/>
    <n v="90"/>
    <s v="000"/>
    <s v="001"/>
    <n v="530101"/>
    <n v="1409"/>
    <s v="002"/>
    <s v="0000"/>
    <s v="0000"/>
    <n v="0"/>
    <n v="0"/>
    <n v="0"/>
    <n v="584.41999999999996"/>
    <n v="0"/>
    <n v="584.41999999999996"/>
    <s v="NO"/>
    <m/>
    <m/>
    <s v="Mayra Espinoza"/>
    <e v="#N/A"/>
    <e v="#N/A"/>
    <e v="#N/A"/>
    <e v="#N/A"/>
    <x v="8"/>
    <e v="#N/A"/>
    <e v="#N/A"/>
    <e v="#N/A"/>
  </r>
  <r>
    <x v="490"/>
    <s v="DIRECCION DISTRITAL 14D01 - MORON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4D01 - MORONA - SALUD"/>
    <s v="DIRECCION DISTRITAL 14D01 - MORONA - SALUD"/>
    <s v="DIRECCION DISTRITAL 14D01 - MORONA - SALUD"/>
    <n v="1367"/>
    <n v="90"/>
    <s v="000"/>
    <s v="001"/>
    <n v="530101"/>
    <n v="1401"/>
    <s v="002"/>
    <s v="0000"/>
    <s v="0000"/>
    <n v="0"/>
    <n v="0"/>
    <n v="0"/>
    <n v="82.81"/>
    <n v="0"/>
    <n v="82.81"/>
    <s v="NO"/>
    <m/>
    <m/>
    <s v="Mayra Espinoza"/>
    <e v="#N/A"/>
    <e v="#N/A"/>
    <e v="#N/A"/>
    <e v="#N/A"/>
    <x v="8"/>
    <e v="#N/A"/>
    <e v="#N/A"/>
    <e v="#N/A"/>
  </r>
  <r>
    <x v="490"/>
    <s v="HOSPITAL PROVINCIAL  JOSE MARIA VELASCO IBARRA DE TEN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JOSE MARIA VELASCO IBARRA DE TENA"/>
    <s v="HOSPITAL PROVINCIAL  JOSE MARIA VELASCO IBARRA DE TENA"/>
    <s v="HOSPITAL PROVINCIAL  JOSE MARIA VELASCO IBARRA DE TENA"/>
    <n v="1380"/>
    <n v="90"/>
    <s v="000"/>
    <s v="004"/>
    <n v="530601"/>
    <n v="1501"/>
    <s v="002"/>
    <s v="0000"/>
    <s v="0000"/>
    <n v="0"/>
    <n v="0"/>
    <n v="0"/>
    <n v="2762.45"/>
    <n v="0"/>
    <n v="2762.45"/>
    <s v="NO"/>
    <m/>
    <m/>
    <s v="Mayra Espinoza"/>
    <e v="#N/A"/>
    <e v="#N/A"/>
    <e v="#N/A"/>
    <e v="#N/A"/>
    <x v="8"/>
    <e v="#N/A"/>
    <e v="#N/A"/>
    <e v="#N/A"/>
  </r>
  <r>
    <x v="490"/>
    <s v="HOSPITAL PROVINCIAL  JOSE MARIA VELASCO IBARRA DE TEN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JOSE MARIA VELASCO IBARRA DE TENA"/>
    <s v="HOSPITAL PROVINCIAL  JOSE MARIA VELASCO IBARRA DE TENA"/>
    <s v="HOSPITAL PROVINCIAL  JOSE MARIA VELASCO IBARRA DE TENA"/>
    <n v="1380"/>
    <n v="90"/>
    <s v="000"/>
    <s v="004"/>
    <n v="530809"/>
    <n v="1501"/>
    <s v="002"/>
    <s v="0000"/>
    <s v="0000"/>
    <n v="0"/>
    <n v="0"/>
    <n v="0"/>
    <n v="7"/>
    <n v="0"/>
    <n v="7"/>
    <s v="NO"/>
    <m/>
    <m/>
    <s v="Mayra Espinoza"/>
    <e v="#N/A"/>
    <e v="#N/A"/>
    <e v="#N/A"/>
    <e v="#N/A"/>
    <x v="8"/>
    <e v="#N/A"/>
    <e v="#N/A"/>
    <e v="#N/A"/>
  </r>
  <r>
    <x v="490"/>
    <s v="HOSPITAL PROVINCIAL PUYO"/>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PUYO"/>
    <s v="HOSPITAL PROVINCIAL PUYO"/>
    <s v="HOSPITAL PROVINCIAL PUYO"/>
    <n v="1400"/>
    <n v="90"/>
    <s v="000"/>
    <s v="004"/>
    <n v="530802"/>
    <n v="1601"/>
    <s v="002"/>
    <s v="0000"/>
    <s v="0000"/>
    <n v="0"/>
    <n v="0"/>
    <n v="0"/>
    <n v="2487.17"/>
    <n v="0"/>
    <n v="2487.17"/>
    <s v="NO"/>
    <m/>
    <m/>
    <s v="Mayra Espinoza"/>
    <e v="#N/A"/>
    <e v="#N/A"/>
    <e v="#N/A"/>
    <e v="#N/A"/>
    <x v="8"/>
    <e v="#N/A"/>
    <e v="#N/A"/>
    <e v="#N/A"/>
  </r>
  <r>
    <x v="490"/>
    <s v="HOSPITAL PROVINCIAL PUYO"/>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PUYO"/>
    <s v="HOSPITAL PROVINCIAL PUYO"/>
    <s v="HOSPITAL PROVINCIAL PUYO"/>
    <n v="1400"/>
    <n v="90"/>
    <s v="000"/>
    <s v="004"/>
    <n v="530805"/>
    <n v="1601"/>
    <s v="002"/>
    <s v="0000"/>
    <s v="0000"/>
    <n v="0"/>
    <n v="0"/>
    <n v="0"/>
    <n v="518.97"/>
    <n v="0"/>
    <n v="518.97"/>
    <s v="NO"/>
    <m/>
    <m/>
    <s v="Mayra Espinoza"/>
    <e v="#N/A"/>
    <e v="#N/A"/>
    <e v="#N/A"/>
    <e v="#N/A"/>
    <x v="8"/>
    <e v="#N/A"/>
    <e v="#N/A"/>
    <e v="#N/A"/>
  </r>
  <r>
    <x v="490"/>
    <s v="HOSPITAL GINECO OBSTETRICO ISIDRO AYOR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GINECO OBSTETRICO ISIDRO AYORA"/>
    <s v="HOSPITAL GINECO OBSTETRICO ISIDRO AYORA"/>
    <s v="HOSPITAL GINECO OBSTETRICO ISIDRO AYORA"/>
    <n v="1422"/>
    <n v="90"/>
    <s v="000"/>
    <s v="005"/>
    <n v="570102"/>
    <n v="1701"/>
    <s v="002"/>
    <s v="0000"/>
    <s v="0000"/>
    <n v="0"/>
    <n v="0"/>
    <n v="0"/>
    <n v="12"/>
    <n v="0"/>
    <n v="12"/>
    <s v="NO"/>
    <m/>
    <m/>
    <s v="Mayra Espinoza"/>
    <e v="#N/A"/>
    <e v="#N/A"/>
    <e v="#N/A"/>
    <e v="#N/A"/>
    <x v="8"/>
    <e v="#N/A"/>
    <e v="#N/A"/>
    <e v="#N/A"/>
  </r>
  <r>
    <x v="490"/>
    <s v="HOSPITAL GINECO OBSTETRICO ISIDRO AYOR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GINECO OBSTETRICO ISIDRO AYORA"/>
    <s v="HOSPITAL GINECO OBSTETRICO ISIDRO AYORA"/>
    <s v="HOSPITAL GINECO OBSTETRICO ISIDRO AYORA"/>
    <n v="1422"/>
    <n v="90"/>
    <s v="000"/>
    <s v="005"/>
    <n v="570201"/>
    <n v="1701"/>
    <s v="002"/>
    <s v="0000"/>
    <s v="0000"/>
    <n v="0"/>
    <n v="0"/>
    <n v="0"/>
    <n v="2199"/>
    <n v="0"/>
    <n v="2199"/>
    <s v="NO"/>
    <m/>
    <m/>
    <s v="Mayra Espinoza"/>
    <e v="#N/A"/>
    <e v="#N/A"/>
    <e v="#N/A"/>
    <e v="#N/A"/>
    <x v="8"/>
    <e v="#N/A"/>
    <e v="#N/A"/>
    <e v="#N/A"/>
  </r>
  <r>
    <x v="490"/>
    <s v="HOSPITAL  DR. GUSTAVO DOMINGUEZ  Z."/>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DR. GUSTAVO DOMINGUEZ  Z."/>
    <s v="HOSPITAL  DR. GUSTAVO DOMINGUEZ  Z."/>
    <s v="HOSPITAL  DR. GUSTAVO DOMINGUEZ  Z."/>
    <n v="1428"/>
    <n v="90"/>
    <s v="000"/>
    <s v="003"/>
    <n v="530704"/>
    <n v="2301"/>
    <s v="002"/>
    <s v="0000"/>
    <s v="0000"/>
    <n v="0"/>
    <n v="0"/>
    <n v="0"/>
    <n v="4419.66"/>
    <n v="0"/>
    <n v="4419.66"/>
    <s v="NO"/>
    <m/>
    <m/>
    <s v="Mayra Espinoza"/>
    <e v="#N/A"/>
    <e v="#N/A"/>
    <e v="#N/A"/>
    <e v="#N/A"/>
    <x v="8"/>
    <e v="#N/A"/>
    <e v="#N/A"/>
    <e v="#N/A"/>
  </r>
  <r>
    <x v="490"/>
    <s v="HOSPITAL  DR. GUSTAVO DOMINGUEZ  Z."/>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DR. GUSTAVO DOMINGUEZ  Z."/>
    <s v="HOSPITAL  DR. GUSTAVO DOMINGUEZ  Z."/>
    <s v="HOSPITAL  DR. GUSTAVO DOMINGUEZ  Z."/>
    <n v="1428"/>
    <n v="90"/>
    <s v="000"/>
    <s v="003"/>
    <n v="530801"/>
    <n v="2301"/>
    <s v="002"/>
    <s v="0000"/>
    <s v="0000"/>
    <n v="0"/>
    <n v="0"/>
    <n v="0"/>
    <n v="552.6"/>
    <n v="0"/>
    <n v="552.6"/>
    <s v="NO"/>
    <m/>
    <m/>
    <s v="Mayra Espinoza"/>
    <e v="#N/A"/>
    <e v="#N/A"/>
    <e v="#N/A"/>
    <e v="#N/A"/>
    <x v="8"/>
    <e v="#N/A"/>
    <e v="#N/A"/>
    <e v="#N/A"/>
  </r>
  <r>
    <x v="490"/>
    <s v="HOSPITAL  DR. GUSTAVO DOMINGUEZ  Z."/>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DR. GUSTAVO DOMINGUEZ  Z."/>
    <s v="HOSPITAL  DR. GUSTAVO DOMINGUEZ  Z."/>
    <s v="HOSPITAL  DR. GUSTAVO DOMINGUEZ  Z."/>
    <n v="1428"/>
    <n v="90"/>
    <s v="000"/>
    <s v="003"/>
    <n v="530813"/>
    <n v="2301"/>
    <s v="002"/>
    <s v="0000"/>
    <s v="0000"/>
    <n v="0"/>
    <n v="0"/>
    <n v="0"/>
    <n v="422.2"/>
    <n v="0"/>
    <n v="422.2"/>
    <s v="NO"/>
    <m/>
    <m/>
    <s v="Mayra Espinoza"/>
    <e v="#N/A"/>
    <e v="#N/A"/>
    <e v="#N/A"/>
    <e v="#N/A"/>
    <x v="8"/>
    <e v="#N/A"/>
    <e v="#N/A"/>
    <e v="#N/A"/>
  </r>
  <r>
    <x v="490"/>
    <s v="HOSPITAL PROVINCIAL GENERAL DOCENTE DE AMBATO"/>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DOCENTE DE AMBATO"/>
    <s v="HOSPITAL PROVINCIAL GENERAL DOCENTE DE AMBATO"/>
    <s v="HOSPITAL PROVINCIAL GENERAL DOCENTE DE AMBATO"/>
    <n v="1460"/>
    <n v="90"/>
    <s v="000"/>
    <s v="004"/>
    <n v="530801"/>
    <n v="1801"/>
    <s v="002"/>
    <s v="0000"/>
    <s v="0000"/>
    <n v="0"/>
    <n v="0"/>
    <n v="0"/>
    <n v="7336.26"/>
    <n v="0"/>
    <n v="7336.26"/>
    <s v="NO"/>
    <m/>
    <m/>
    <s v="Mayra Espinoza"/>
    <e v="#N/A"/>
    <e v="#N/A"/>
    <e v="#N/A"/>
    <e v="#N/A"/>
    <x v="8"/>
    <e v="#N/A"/>
    <e v="#N/A"/>
    <e v="#N/A"/>
  </r>
  <r>
    <x v="490"/>
    <s v="HOSPITAL PROVINCIAL GENERAL DOCENTE DE AMBATO"/>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DOCENTE DE AMBATO"/>
    <s v="HOSPITAL PROVINCIAL GENERAL DOCENTE DE AMBATO"/>
    <s v="HOSPITAL PROVINCIAL GENERAL DOCENTE DE AMBATO"/>
    <n v="1460"/>
    <n v="90"/>
    <s v="000"/>
    <s v="004"/>
    <n v="530804"/>
    <n v="1801"/>
    <s v="002"/>
    <s v="0000"/>
    <s v="0000"/>
    <n v="0"/>
    <n v="0"/>
    <n v="0"/>
    <n v="115.1"/>
    <n v="0"/>
    <n v="115.1"/>
    <s v="NO"/>
    <m/>
    <m/>
    <s v="Mayra Espinoza"/>
    <e v="#N/A"/>
    <e v="#N/A"/>
    <e v="#N/A"/>
    <e v="#N/A"/>
    <x v="8"/>
    <e v="#N/A"/>
    <e v="#N/A"/>
    <e v="#N/A"/>
  </r>
  <r>
    <x v="490"/>
    <s v="HOSPITAL PROVINCIAL GENERAL DOCENTE DE AMBATO"/>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DOCENTE DE AMBATO"/>
    <s v="HOSPITAL PROVINCIAL GENERAL DOCENTE DE AMBATO"/>
    <s v="HOSPITAL PROVINCIAL GENERAL DOCENTE DE AMBATO"/>
    <n v="1460"/>
    <n v="90"/>
    <s v="000"/>
    <s v="004"/>
    <n v="530805"/>
    <n v="1801"/>
    <s v="002"/>
    <s v="0000"/>
    <s v="0000"/>
    <n v="0"/>
    <n v="0"/>
    <n v="0"/>
    <n v="33.799999999999997"/>
    <n v="0"/>
    <n v="33.799999999999997"/>
    <s v="NO"/>
    <m/>
    <m/>
    <s v="Mayra Espinoza"/>
    <e v="#N/A"/>
    <e v="#N/A"/>
    <e v="#N/A"/>
    <e v="#N/A"/>
    <x v="8"/>
    <e v="#N/A"/>
    <e v="#N/A"/>
    <e v="#N/A"/>
  </r>
  <r>
    <x v="490"/>
    <s v="HOSPITAL PROVINCIAL GENERAL DOCENTE DE AMBATO"/>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DOCENTE DE AMBATO"/>
    <s v="HOSPITAL PROVINCIAL GENERAL DOCENTE DE AMBATO"/>
    <s v="HOSPITAL PROVINCIAL GENERAL DOCENTE DE AMBATO"/>
    <n v="1460"/>
    <n v="90"/>
    <s v="000"/>
    <s v="004"/>
    <n v="530826"/>
    <n v="1801"/>
    <s v="002"/>
    <s v="0000"/>
    <s v="0000"/>
    <n v="0"/>
    <n v="0"/>
    <n v="0"/>
    <n v="33125.17"/>
    <n v="0"/>
    <n v="33125.17"/>
    <s v="NO"/>
    <m/>
    <m/>
    <s v="Mayra Espinoza"/>
    <e v="#N/A"/>
    <e v="#N/A"/>
    <e v="#N/A"/>
    <e v="#N/A"/>
    <x v="8"/>
    <e v="#N/A"/>
    <e v="#N/A"/>
    <e v="#N/A"/>
  </r>
  <r>
    <x v="490"/>
    <s v="HOSPITAL PROVINCIAL GENERAL DOCENTE DE AMBATO"/>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DOCENTE DE AMBATO"/>
    <s v="HOSPITAL PROVINCIAL GENERAL DOCENTE DE AMBATO"/>
    <s v="HOSPITAL PROVINCIAL GENERAL DOCENTE DE AMBATO"/>
    <n v="1460"/>
    <n v="90"/>
    <s v="000"/>
    <s v="004"/>
    <n v="530404"/>
    <n v="1801"/>
    <s v="002"/>
    <s v="0000"/>
    <s v="0000"/>
    <n v="0"/>
    <n v="0"/>
    <n v="0"/>
    <n v="21.35"/>
    <n v="0"/>
    <n v="21.35"/>
    <s v="NO"/>
    <m/>
    <m/>
    <s v="Mayra Espinoza"/>
    <e v="#N/A"/>
    <e v="#N/A"/>
    <e v="#N/A"/>
    <e v="#N/A"/>
    <x v="8"/>
    <e v="#N/A"/>
    <e v="#N/A"/>
    <e v="#N/A"/>
  </r>
  <r>
    <x v="490"/>
    <s v="HOSPITAL PROVINCIAL GENERAL DOCENTE DE AMBATO"/>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DOCENTE DE AMBATO"/>
    <s v="HOSPITAL PROVINCIAL GENERAL DOCENTE DE AMBATO"/>
    <s v="HOSPITAL PROVINCIAL GENERAL DOCENTE DE AMBATO"/>
    <n v="1460"/>
    <n v="90"/>
    <s v="000"/>
    <s v="004"/>
    <n v="530833"/>
    <n v="1801"/>
    <s v="002"/>
    <s v="0000"/>
    <s v="0000"/>
    <n v="0"/>
    <n v="0"/>
    <n v="0"/>
    <n v="9420"/>
    <n v="0"/>
    <n v="9420"/>
    <s v="NO"/>
    <m/>
    <m/>
    <s v="Mayra Espinoza"/>
    <e v="#N/A"/>
    <e v="#N/A"/>
    <e v="#N/A"/>
    <e v="#N/A"/>
    <x v="8"/>
    <e v="#N/A"/>
    <e v="#N/A"/>
    <e v="#N/A"/>
  </r>
  <r>
    <x v="490"/>
    <s v="HOSPITAL PROVINCIAL GENERAL DOCENTE DE AMBATO"/>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DOCENTE DE AMBATO"/>
    <s v="HOSPITAL PROVINCIAL GENERAL DOCENTE DE AMBATO"/>
    <s v="HOSPITAL PROVINCIAL GENERAL DOCENTE DE AMBATO"/>
    <n v="1460"/>
    <n v="90"/>
    <s v="000"/>
    <s v="004"/>
    <n v="570102"/>
    <n v="1801"/>
    <s v="002"/>
    <s v="0000"/>
    <s v="0000"/>
    <n v="0"/>
    <n v="0"/>
    <n v="0"/>
    <n v="170.75"/>
    <n v="0"/>
    <n v="170.75"/>
    <s v="NO"/>
    <m/>
    <m/>
    <s v="Mayra Espinoza"/>
    <e v="#N/A"/>
    <e v="#N/A"/>
    <e v="#N/A"/>
    <e v="#N/A"/>
    <x v="8"/>
    <e v="#N/A"/>
    <e v="#N/A"/>
    <e v="#N/A"/>
  </r>
  <r>
    <x v="490"/>
    <s v="HOSPITAL PROVINCIAL GENERAL DOCENTE DE AMBATO"/>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DOCENTE DE AMBATO"/>
    <s v="HOSPITAL PROVINCIAL GENERAL DOCENTE DE AMBATO"/>
    <s v="HOSPITAL PROVINCIAL GENERAL DOCENTE DE AMBATO"/>
    <n v="1460"/>
    <n v="90"/>
    <s v="000"/>
    <s v="004"/>
    <n v="531403"/>
    <n v="1801"/>
    <s v="002"/>
    <s v="0000"/>
    <s v="0000"/>
    <n v="0"/>
    <n v="0"/>
    <n v="0"/>
    <n v="704"/>
    <n v="0"/>
    <n v="704"/>
    <s v="NO"/>
    <m/>
    <m/>
    <s v="Mayra Espinoza"/>
    <e v="#N/A"/>
    <e v="#N/A"/>
    <e v="#N/A"/>
    <e v="#N/A"/>
    <x v="8"/>
    <e v="#N/A"/>
    <e v="#N/A"/>
    <e v="#N/A"/>
  </r>
  <r>
    <x v="490"/>
    <s v="DIRECCION DISTRITAL 18D02 - PARROQUIAS URBANAS (CELIANO MONGE A PISHILATA) Y PARROQUIAS RURALES (HUACHI GRANDE A TOTORAS)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8D02 - PARROQUIAS URBANAS (CELIANO MONGE A PISHILATA) Y PARROQUIAS RURALES (HUACHI GRANDE A TOTORAS) - SALUD"/>
    <s v="DIRECCION DISTRITAL 18D02 - PARROQUIAS URBANAS (CELIANO MONGE A PISHILATA) Y PARROQUIAS RURALES (HUACHI GRANDE A TOTORAS) - SALUD"/>
    <s v="DIRECCION DISTRITAL 18D02 - PARROQUIAS URBANAS (CELIANO MONGE A PISHILATA) Y PARROQUIAS RURALES (HUACHI GRANDE A TOTORAS) - SALUD"/>
    <n v="1463"/>
    <n v="90"/>
    <s v="000"/>
    <s v="001"/>
    <n v="530249"/>
    <n v="1801"/>
    <s v="002"/>
    <s v="0000"/>
    <s v="0000"/>
    <n v="0"/>
    <n v="0"/>
    <n v="0"/>
    <n v="179.5"/>
    <n v="0"/>
    <n v="179.5"/>
    <s v="NO"/>
    <m/>
    <m/>
    <s v="Mayra Espinoza"/>
    <e v="#N/A"/>
    <e v="#N/A"/>
    <e v="#N/A"/>
    <e v="#N/A"/>
    <x v="8"/>
    <e v="#N/A"/>
    <e v="#N/A"/>
    <e v="#N/A"/>
  </r>
  <r>
    <x v="490"/>
    <s v="DIRECCION DISTRITAL 18D04 - PATATE-SAN PEDRO DE PELILEO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8D04 - PATATE-SAN PEDRO DE PELILEO - SALUD"/>
    <s v="DIRECCION DISTRITAL 18D04 - PATATE-SAN PEDRO DE PELILEO - SALUD"/>
    <s v="DIRECCION DISTRITAL 18D04 - PATATE-SAN PEDRO DE PELILEO - SALUD"/>
    <n v="1465"/>
    <n v="90"/>
    <s v="000"/>
    <s v="001"/>
    <n v="530803"/>
    <n v="1807"/>
    <s v="002"/>
    <s v="0000"/>
    <s v="0000"/>
    <n v="0"/>
    <n v="0"/>
    <n v="0"/>
    <n v="2.4"/>
    <n v="0"/>
    <n v="2.4"/>
    <s v="NO"/>
    <m/>
    <m/>
    <s v="Mayra Espinoza"/>
    <e v="#N/A"/>
    <e v="#N/A"/>
    <e v="#N/A"/>
    <e v="#N/A"/>
    <x v="8"/>
    <e v="#N/A"/>
    <e v="#N/A"/>
    <e v="#N/A"/>
  </r>
  <r>
    <x v="490"/>
    <s v="DIRECCION DISTRITAL 18D04 - PATATE-SAN PEDRO DE PELILEO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8D04 - PATATE-SAN PEDRO DE PELILEO - SALUD"/>
    <s v="DIRECCION DISTRITAL 18D04 - PATATE-SAN PEDRO DE PELILEO - SALUD"/>
    <s v="DIRECCION DISTRITAL 18D04 - PATATE-SAN PEDRO DE PELILEO - SALUD"/>
    <n v="1465"/>
    <n v="90"/>
    <s v="000"/>
    <s v="001"/>
    <n v="530405"/>
    <n v="1807"/>
    <s v="002"/>
    <s v="0000"/>
    <s v="0000"/>
    <n v="0"/>
    <n v="0"/>
    <n v="0"/>
    <n v="1"/>
    <n v="0"/>
    <n v="1"/>
    <s v="NO"/>
    <m/>
    <m/>
    <s v="Mayra Espinoza"/>
    <e v="#N/A"/>
    <e v="#N/A"/>
    <e v="#N/A"/>
    <e v="#N/A"/>
    <x v="8"/>
    <e v="#N/A"/>
    <e v="#N/A"/>
    <e v="#N/A"/>
  </r>
  <r>
    <x v="490"/>
    <s v="DIRECCION DISTRITAL 18D04 - PATATE-SAN PEDRO DE PELILEO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8D04 - PATATE-SAN PEDRO DE PELILEO - SALUD"/>
    <s v="DIRECCION DISTRITAL 18D04 - PATATE-SAN PEDRO DE PELILEO - SALUD"/>
    <s v="DIRECCION DISTRITAL 18D04 - PATATE-SAN PEDRO DE PELILEO - SALUD"/>
    <n v="1465"/>
    <n v="90"/>
    <s v="000"/>
    <s v="001"/>
    <n v="530804"/>
    <n v="1807"/>
    <s v="002"/>
    <s v="0000"/>
    <s v="0000"/>
    <n v="0"/>
    <n v="0"/>
    <n v="0"/>
    <n v="127.95"/>
    <n v="0"/>
    <n v="127.95"/>
    <s v="NO"/>
    <m/>
    <m/>
    <s v="Mayra Espinoza"/>
    <e v="#N/A"/>
    <e v="#N/A"/>
    <e v="#N/A"/>
    <e v="#N/A"/>
    <x v="8"/>
    <e v="#N/A"/>
    <e v="#N/A"/>
    <e v="#N/A"/>
  </r>
  <r>
    <x v="490"/>
    <s v="HOSPITAL PROVINCIAL GENERAL JULUIS DOEPFN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JULUIS DOEPFNER"/>
    <s v="HOSPITAL PROVINCIAL GENERAL JULUIS DOEPFNER"/>
    <s v="HOSPITAL PROVINCIAL GENERAL JULUIS DOEPFNER"/>
    <n v="1490"/>
    <n v="90"/>
    <s v="000"/>
    <s v="004"/>
    <n v="530301"/>
    <n v="1901"/>
    <s v="002"/>
    <s v="0000"/>
    <s v="0000"/>
    <n v="0"/>
    <n v="0"/>
    <n v="0"/>
    <n v="46"/>
    <n v="0"/>
    <n v="46"/>
    <s v="NO"/>
    <m/>
    <m/>
    <s v="Mayra Espinoza"/>
    <e v="#N/A"/>
    <e v="#N/A"/>
    <e v="#N/A"/>
    <e v="#N/A"/>
    <x v="8"/>
    <e v="#N/A"/>
    <e v="#N/A"/>
    <e v="#N/A"/>
  </r>
  <r>
    <x v="490"/>
    <s v="HOSPITAL PROVINCIAL GENERAL JULUIS DOEPFN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JULUIS DOEPFNER"/>
    <s v="HOSPITAL PROVINCIAL GENERAL JULUIS DOEPFNER"/>
    <s v="HOSPITAL PROVINCIAL GENERAL JULUIS DOEPFNER"/>
    <n v="1490"/>
    <n v="90"/>
    <s v="000"/>
    <s v="004"/>
    <n v="530303"/>
    <n v="1901"/>
    <s v="002"/>
    <s v="0000"/>
    <s v="0000"/>
    <n v="0"/>
    <n v="0"/>
    <n v="0"/>
    <n v="800"/>
    <n v="0"/>
    <n v="800"/>
    <s v="NO"/>
    <m/>
    <m/>
    <s v="Mayra Espinoza"/>
    <e v="#N/A"/>
    <e v="#N/A"/>
    <e v="#N/A"/>
    <e v="#N/A"/>
    <x v="8"/>
    <e v="#N/A"/>
    <e v="#N/A"/>
    <e v="#N/A"/>
  </r>
  <r>
    <x v="490"/>
    <s v="HOSPITAL PROVINCIAL GENERAL JULUIS DOEPFN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JULUIS DOEPFNER"/>
    <s v="HOSPITAL PROVINCIAL GENERAL JULUIS DOEPFNER"/>
    <s v="HOSPITAL PROVINCIAL GENERAL JULUIS DOEPFNER"/>
    <n v="1490"/>
    <n v="90"/>
    <s v="000"/>
    <s v="004"/>
    <n v="531407"/>
    <n v="1901"/>
    <s v="002"/>
    <s v="0000"/>
    <s v="0000"/>
    <n v="0"/>
    <n v="0"/>
    <n v="0"/>
    <n v="39"/>
    <n v="0"/>
    <n v="39"/>
    <s v="NO"/>
    <m/>
    <m/>
    <s v="Mayra Espinoza"/>
    <e v="#N/A"/>
    <e v="#N/A"/>
    <e v="#N/A"/>
    <e v="#N/A"/>
    <x v="8"/>
    <e v="#N/A"/>
    <e v="#N/A"/>
    <e v="#N/A"/>
  </r>
  <r>
    <x v="490"/>
    <s v="HOSPITAL PROVINCIAL GENERAL JULUIS DOEPFN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JULUIS DOEPFNER"/>
    <s v="HOSPITAL PROVINCIAL GENERAL JULUIS DOEPFNER"/>
    <s v="HOSPITAL PROVINCIAL GENERAL JULUIS DOEPFNER"/>
    <n v="1490"/>
    <n v="90"/>
    <s v="000"/>
    <s v="004"/>
    <n v="530826"/>
    <n v="1901"/>
    <s v="002"/>
    <s v="0000"/>
    <s v="0000"/>
    <n v="0"/>
    <n v="0"/>
    <n v="0"/>
    <n v="1.1499999999999999"/>
    <n v="0"/>
    <n v="1.1499999999999999"/>
    <s v="NO"/>
    <m/>
    <m/>
    <s v="Mayra Espinoza"/>
    <e v="#N/A"/>
    <e v="#N/A"/>
    <e v="#N/A"/>
    <e v="#N/A"/>
    <x v="8"/>
    <e v="#N/A"/>
    <e v="#N/A"/>
    <e v="#N/A"/>
  </r>
  <r>
    <x v="490"/>
    <s v="HOSPITAL PROVINCIAL GENERAL JULUIS DOEPFN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JULUIS DOEPFNER"/>
    <s v="HOSPITAL PROVINCIAL GENERAL JULUIS DOEPFNER"/>
    <s v="HOSPITAL PROVINCIAL GENERAL JULUIS DOEPFNER"/>
    <n v="1490"/>
    <n v="90"/>
    <s v="000"/>
    <s v="004"/>
    <n v="530402"/>
    <n v="1901"/>
    <s v="002"/>
    <s v="0000"/>
    <s v="0000"/>
    <n v="0"/>
    <n v="0"/>
    <n v="0"/>
    <n v="3.59"/>
    <n v="0"/>
    <n v="3.59"/>
    <s v="NO"/>
    <m/>
    <m/>
    <s v="Mayra Espinoza"/>
    <e v="#N/A"/>
    <e v="#N/A"/>
    <e v="#N/A"/>
    <e v="#N/A"/>
    <x v="8"/>
    <e v="#N/A"/>
    <e v="#N/A"/>
    <e v="#N/A"/>
  </r>
  <r>
    <x v="490"/>
    <s v="HOSPITAL PROVINCIAL GENERAL JULUIS DOEPFN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JULUIS DOEPFNER"/>
    <s v="HOSPITAL PROVINCIAL GENERAL JULUIS DOEPFNER"/>
    <s v="HOSPITAL PROVINCIAL GENERAL JULUIS DOEPFNER"/>
    <n v="1490"/>
    <n v="90"/>
    <s v="000"/>
    <s v="004"/>
    <n v="530405"/>
    <n v="1901"/>
    <s v="002"/>
    <s v="0000"/>
    <s v="0000"/>
    <n v="0"/>
    <n v="0"/>
    <n v="0"/>
    <n v="248.6"/>
    <n v="0"/>
    <n v="248.6"/>
    <s v="NO"/>
    <m/>
    <m/>
    <s v="Mayra Espinoza"/>
    <e v="#N/A"/>
    <e v="#N/A"/>
    <e v="#N/A"/>
    <e v="#N/A"/>
    <x v="8"/>
    <e v="#N/A"/>
    <e v="#N/A"/>
    <e v="#N/A"/>
  </r>
  <r>
    <x v="490"/>
    <s v="HOSPITAL PROVINCIAL GENERAL JULUIS DOEPFN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JULUIS DOEPFNER"/>
    <s v="HOSPITAL PROVINCIAL GENERAL JULUIS DOEPFNER"/>
    <s v="HOSPITAL PROVINCIAL GENERAL JULUIS DOEPFNER"/>
    <n v="1490"/>
    <n v="90"/>
    <s v="000"/>
    <s v="004"/>
    <n v="530801"/>
    <n v="1901"/>
    <s v="002"/>
    <s v="0000"/>
    <s v="0000"/>
    <n v="0"/>
    <n v="0"/>
    <n v="0"/>
    <n v="0.01"/>
    <n v="0"/>
    <n v="0.01"/>
    <s v="NO"/>
    <m/>
    <m/>
    <s v="Mayra Espinoza"/>
    <e v="#N/A"/>
    <e v="#N/A"/>
    <e v="#N/A"/>
    <e v="#N/A"/>
    <x v="8"/>
    <e v="#N/A"/>
    <e v="#N/A"/>
    <e v="#N/A"/>
  </r>
  <r>
    <x v="490"/>
    <s v="HOSPITAL PROVINCIAL GENERAL JULUIS DOEPFN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JULUIS DOEPFNER"/>
    <s v="HOSPITAL PROVINCIAL GENERAL JULUIS DOEPFNER"/>
    <s v="HOSPITAL PROVINCIAL GENERAL JULUIS DOEPFNER"/>
    <n v="1490"/>
    <n v="90"/>
    <s v="000"/>
    <s v="004"/>
    <n v="530807"/>
    <n v="1901"/>
    <s v="002"/>
    <s v="0000"/>
    <s v="0000"/>
    <n v="0"/>
    <n v="0"/>
    <n v="0"/>
    <n v="6.6"/>
    <n v="0"/>
    <n v="6.6"/>
    <s v="NO"/>
    <m/>
    <m/>
    <s v="Mayra Espinoza"/>
    <e v="#N/A"/>
    <e v="#N/A"/>
    <e v="#N/A"/>
    <e v="#N/A"/>
    <x v="8"/>
    <e v="#N/A"/>
    <e v="#N/A"/>
    <e v="#N/A"/>
  </r>
  <r>
    <x v="490"/>
    <s v="HOSPITAL PROVINCIAL GENERAL JULUIS DOEPFN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JULUIS DOEPFNER"/>
    <s v="HOSPITAL PROVINCIAL GENERAL JULUIS DOEPFNER"/>
    <s v="HOSPITAL PROVINCIAL GENERAL JULUIS DOEPFNER"/>
    <n v="1490"/>
    <n v="90"/>
    <s v="000"/>
    <s v="004"/>
    <n v="530809"/>
    <n v="1901"/>
    <s v="002"/>
    <s v="0000"/>
    <s v="0000"/>
    <n v="0"/>
    <n v="0"/>
    <n v="0"/>
    <n v="1378.89"/>
    <n v="0"/>
    <n v="1378.89"/>
    <s v="NO"/>
    <m/>
    <m/>
    <s v="Mayra Espinoza"/>
    <e v="#N/A"/>
    <e v="#N/A"/>
    <e v="#N/A"/>
    <e v="#N/A"/>
    <x v="8"/>
    <e v="#N/A"/>
    <e v="#N/A"/>
    <e v="#N/A"/>
  </r>
  <r>
    <x v="490"/>
    <s v="HOSPITAL PROVINCIAL GENERAL JULUIS DOEPFN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JULUIS DOEPFNER"/>
    <s v="HOSPITAL PROVINCIAL GENERAL JULUIS DOEPFNER"/>
    <s v="HOSPITAL PROVINCIAL GENERAL JULUIS DOEPFNER"/>
    <n v="1490"/>
    <n v="90"/>
    <s v="000"/>
    <s v="004"/>
    <n v="530811"/>
    <n v="1901"/>
    <s v="002"/>
    <s v="0000"/>
    <s v="0000"/>
    <n v="0"/>
    <n v="0"/>
    <n v="0"/>
    <n v="2.75"/>
    <n v="0"/>
    <n v="2.75"/>
    <s v="NO"/>
    <m/>
    <m/>
    <s v="Mayra Espinoza"/>
    <e v="#N/A"/>
    <e v="#N/A"/>
    <e v="#N/A"/>
    <e v="#N/A"/>
    <x v="8"/>
    <e v="#N/A"/>
    <e v="#N/A"/>
    <e v="#N/A"/>
  </r>
  <r>
    <x v="490"/>
    <s v="HOSPITAL PROVINCIAL GENERAL JULUIS DOEPFN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JULUIS DOEPFNER"/>
    <s v="HOSPITAL PROVINCIAL GENERAL JULUIS DOEPFNER"/>
    <s v="HOSPITAL PROVINCIAL GENERAL JULUIS DOEPFNER"/>
    <n v="1490"/>
    <n v="90"/>
    <s v="000"/>
    <s v="004"/>
    <n v="530813"/>
    <n v="1901"/>
    <s v="002"/>
    <s v="0000"/>
    <s v="0000"/>
    <n v="0"/>
    <n v="0"/>
    <n v="0"/>
    <n v="251.57"/>
    <n v="0"/>
    <n v="251.57"/>
    <s v="NO"/>
    <m/>
    <m/>
    <s v="Mayra Espinoza"/>
    <e v="#N/A"/>
    <e v="#N/A"/>
    <e v="#N/A"/>
    <e v="#N/A"/>
    <x v="8"/>
    <e v="#N/A"/>
    <e v="#N/A"/>
    <e v="#N/A"/>
  </r>
  <r>
    <x v="490"/>
    <s v="HOSPITAL PROVINCIAL GENERAL JULUIS DOEPFN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JULUIS DOEPFNER"/>
    <s v="HOSPITAL PROVINCIAL GENERAL JULUIS DOEPFNER"/>
    <s v="HOSPITAL PROVINCIAL GENERAL JULUIS DOEPFNER"/>
    <n v="1490"/>
    <n v="90"/>
    <s v="000"/>
    <s v="004"/>
    <n v="530820"/>
    <n v="1901"/>
    <s v="002"/>
    <s v="0000"/>
    <s v="0000"/>
    <n v="0"/>
    <n v="0"/>
    <n v="0"/>
    <n v="734.72"/>
    <n v="0"/>
    <n v="734.72"/>
    <s v="NO"/>
    <m/>
    <m/>
    <s v="Mayra Espinoza"/>
    <e v="#N/A"/>
    <e v="#N/A"/>
    <e v="#N/A"/>
    <e v="#N/A"/>
    <x v="8"/>
    <e v="#N/A"/>
    <e v="#N/A"/>
    <e v="#N/A"/>
  </r>
  <r>
    <x v="490"/>
    <s v="HOSPITAL PROVINCIAL GENERAL JULUIS DOEPFN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JULUIS DOEPFNER"/>
    <s v="HOSPITAL PROVINCIAL GENERAL JULUIS DOEPFNER"/>
    <s v="HOSPITAL PROVINCIAL GENERAL JULUIS DOEPFNER"/>
    <n v="1490"/>
    <n v="90"/>
    <s v="000"/>
    <s v="004"/>
    <n v="530208"/>
    <n v="1901"/>
    <s v="002"/>
    <s v="0000"/>
    <s v="0000"/>
    <n v="0"/>
    <n v="0"/>
    <n v="0"/>
    <n v="5721.9"/>
    <n v="0"/>
    <n v="5721.9"/>
    <s v="NO"/>
    <m/>
    <m/>
    <s v="Mayra Espinoza"/>
    <e v="#N/A"/>
    <e v="#N/A"/>
    <e v="#N/A"/>
    <e v="#N/A"/>
    <x v="8"/>
    <e v="#N/A"/>
    <e v="#N/A"/>
    <e v="#N/A"/>
  </r>
  <r>
    <x v="490"/>
    <s v="HOSPITAL PROVINCIAL GENERAL JULUIS DOEPFNER"/>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GENERAL JULUIS DOEPFNER"/>
    <s v="HOSPITAL PROVINCIAL GENERAL JULUIS DOEPFNER"/>
    <s v="HOSPITAL PROVINCIAL GENERAL JULUIS DOEPFNER"/>
    <n v="1490"/>
    <n v="90"/>
    <s v="000"/>
    <s v="004"/>
    <n v="530104"/>
    <n v="1901"/>
    <s v="002"/>
    <s v="0000"/>
    <s v="0000"/>
    <n v="0"/>
    <n v="0"/>
    <n v="0"/>
    <n v="174.39"/>
    <n v="0"/>
    <n v="174.39"/>
    <s v="NO"/>
    <m/>
    <m/>
    <s v="Mayra Espinoza"/>
    <e v="#N/A"/>
    <e v="#N/A"/>
    <e v="#N/A"/>
    <e v="#N/A"/>
    <x v="8"/>
    <e v="#N/A"/>
    <e v="#N/A"/>
    <e v="#N/A"/>
  </r>
  <r>
    <x v="490"/>
    <s v="DIRECCION DISTRITAL 19D04 - EL PANGUI-YANTZAZ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9D04 - EL PANGUI-YANTZAZA - SALUD"/>
    <s v="DIRECCION DISTRITAL 19D04 - EL PANGUI-YANTZAZA - SALUD"/>
    <s v="DIRECCION DISTRITAL 19D04 - EL PANGUI-YANTZAZA - SALUD"/>
    <n v="1491"/>
    <n v="90"/>
    <s v="000"/>
    <s v="001"/>
    <n v="530101"/>
    <n v="1905"/>
    <s v="002"/>
    <s v="0000"/>
    <s v="0000"/>
    <n v="0"/>
    <n v="0"/>
    <n v="0"/>
    <n v="1939.42"/>
    <n v="0"/>
    <n v="1939.42"/>
    <s v="NO"/>
    <m/>
    <m/>
    <s v="Mayra Espinoza"/>
    <e v="#N/A"/>
    <e v="#N/A"/>
    <e v="#N/A"/>
    <e v="#N/A"/>
    <x v="8"/>
    <e v="#N/A"/>
    <e v="#N/A"/>
    <e v="#N/A"/>
  </r>
  <r>
    <x v="490"/>
    <s v="DIRECCION DISTRITAL 19D03 - CHINCHIPE-PALAND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9D03 - CHINCHIPE-PALANDA - SALUD"/>
    <s v="DIRECCION DISTRITAL 19D03 - CHINCHIPE-PALANDA - SALUD"/>
    <s v="DIRECCION DISTRITAL 19D03 - CHINCHIPE-PALANDA - SALUD"/>
    <n v="1492"/>
    <n v="90"/>
    <s v="000"/>
    <s v="001"/>
    <n v="530805"/>
    <n v="1902"/>
    <s v="002"/>
    <s v="0000"/>
    <s v="0000"/>
    <n v="0"/>
    <n v="0"/>
    <n v="0"/>
    <n v="725.6"/>
    <n v="0"/>
    <n v="725.6"/>
    <s v="NO"/>
    <m/>
    <m/>
    <s v="Mayra Espinoza"/>
    <e v="#N/A"/>
    <e v="#N/A"/>
    <e v="#N/A"/>
    <e v="#N/A"/>
    <x v="8"/>
    <e v="#N/A"/>
    <e v="#N/A"/>
    <e v="#N/A"/>
  </r>
  <r>
    <x v="490"/>
    <s v="DIRECCION DISTRITAL 19D03 - CHINCHIPE-PALAND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9D03 - CHINCHIPE-PALANDA - SALUD"/>
    <s v="DIRECCION DISTRITAL 19D03 - CHINCHIPE-PALANDA - SALUD"/>
    <s v="DIRECCION DISTRITAL 19D03 - CHINCHIPE-PALANDA - SALUD"/>
    <n v="1492"/>
    <n v="90"/>
    <s v="000"/>
    <s v="001"/>
    <n v="530809"/>
    <n v="1902"/>
    <s v="002"/>
    <s v="0000"/>
    <s v="0000"/>
    <n v="0"/>
    <n v="0"/>
    <n v="0"/>
    <n v="16.899999999999999"/>
    <n v="0"/>
    <n v="16.899999999999999"/>
    <s v="NO"/>
    <m/>
    <m/>
    <s v="Mayra Espinoza"/>
    <e v="#N/A"/>
    <e v="#N/A"/>
    <e v="#N/A"/>
    <e v="#N/A"/>
    <x v="8"/>
    <e v="#N/A"/>
    <e v="#N/A"/>
    <e v="#N/A"/>
  </r>
  <r>
    <x v="490"/>
    <s v="DIRECCION DISTRITAL 19D03 - CHINCHIPE-PALAND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9D03 - CHINCHIPE-PALANDA - SALUD"/>
    <s v="DIRECCION DISTRITAL 19D03 - CHINCHIPE-PALANDA - SALUD"/>
    <s v="DIRECCION DISTRITAL 19D03 - CHINCHIPE-PALANDA - SALUD"/>
    <n v="1492"/>
    <n v="90"/>
    <s v="000"/>
    <s v="001"/>
    <n v="530826"/>
    <n v="1902"/>
    <s v="002"/>
    <s v="0000"/>
    <s v="0000"/>
    <n v="0"/>
    <n v="0"/>
    <n v="0"/>
    <n v="0.02"/>
    <n v="0"/>
    <n v="0.02"/>
    <s v="NO"/>
    <m/>
    <m/>
    <s v="Mayra Espinoza"/>
    <e v="#N/A"/>
    <e v="#N/A"/>
    <e v="#N/A"/>
    <e v="#N/A"/>
    <x v="8"/>
    <e v="#N/A"/>
    <e v="#N/A"/>
    <e v="#N/A"/>
  </r>
  <r>
    <x v="490"/>
    <s v="DIRECCION DISTRITAL 19D03 - CHINCHIPE-PALANDA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19D03 - CHINCHIPE-PALANDA - SALUD"/>
    <s v="DIRECCION DISTRITAL 19D03 - CHINCHIPE-PALANDA - SALUD"/>
    <s v="DIRECCION DISTRITAL 19D03 - CHINCHIPE-PALANDA - SALUD"/>
    <n v="1492"/>
    <n v="90"/>
    <s v="000"/>
    <s v="001"/>
    <n v="530209"/>
    <n v="1902"/>
    <s v="002"/>
    <s v="0000"/>
    <s v="0000"/>
    <n v="0"/>
    <n v="0"/>
    <n v="0"/>
    <n v="1538.9"/>
    <n v="0"/>
    <n v="1538.9"/>
    <s v="NO"/>
    <m/>
    <m/>
    <s v="Mayra Espinoza"/>
    <e v="#N/A"/>
    <e v="#N/A"/>
    <e v="#N/A"/>
    <e v="#N/A"/>
    <x v="8"/>
    <e v="#N/A"/>
    <e v="#N/A"/>
    <e v="#N/A"/>
  </r>
  <r>
    <x v="490"/>
    <s v="HOSPITAL PROVINCIAL DR. MARCO VINICIO IZ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PROVINCIAL DR. MARCO VINICIO IZA"/>
    <s v="HOSPITAL PROVINCIAL DR. MARCO VINICIO IZA"/>
    <s v="HOSPITAL PROVINCIAL DR. MARCO VINICIO IZA"/>
    <n v="1530"/>
    <n v="90"/>
    <s v="000"/>
    <s v="004"/>
    <n v="530813"/>
    <n v="2101"/>
    <s v="002"/>
    <s v="0000"/>
    <s v="0000"/>
    <n v="0"/>
    <n v="0"/>
    <n v="0"/>
    <n v="1266.2"/>
    <n v="0"/>
    <n v="1266.2"/>
    <s v="NO"/>
    <m/>
    <m/>
    <s v="Mayra Espinoza"/>
    <e v="#N/A"/>
    <e v="#N/A"/>
    <e v="#N/A"/>
    <e v="#N/A"/>
    <x v="8"/>
    <e v="#N/A"/>
    <e v="#N/A"/>
    <e v="#N/A"/>
  </r>
  <r>
    <x v="490"/>
    <s v="HOSPITAL FRANCISCO DE ORELLAN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FRANCISCO DE ORELLANA"/>
    <s v="HOSPITAL FRANCISCO DE ORELLANA"/>
    <s v="HOSPITAL FRANCISCO DE ORELLANA"/>
    <n v="1540"/>
    <n v="90"/>
    <s v="000"/>
    <s v="004"/>
    <n v="530402"/>
    <n v="2201"/>
    <s v="002"/>
    <s v="0000"/>
    <s v="0000"/>
    <n v="0"/>
    <n v="0"/>
    <n v="0"/>
    <n v="8.8699999999999992"/>
    <n v="0"/>
    <n v="8.8699999999999992"/>
    <s v="NO"/>
    <m/>
    <m/>
    <s v="Mayra Espinoza"/>
    <e v="#N/A"/>
    <e v="#N/A"/>
    <e v="#N/A"/>
    <e v="#N/A"/>
    <x v="8"/>
    <e v="#N/A"/>
    <e v="#N/A"/>
    <e v="#N/A"/>
  </r>
  <r>
    <x v="490"/>
    <s v="DIRECCION DISTRITAL 06D02 - ALAUSI-CHUNCHI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6D02 - ALAUSI-CHUNCHI  - SALUD"/>
    <s v="DIRECCION DISTRITAL 06D02 - ALAUSI-CHUNCHI  - SALUD"/>
    <s v="DIRECCION DISTRITAL 06D02 - ALAUSI-CHUNCHI  - SALUD"/>
    <n v="3340"/>
    <n v="90"/>
    <s v="000"/>
    <s v="001"/>
    <n v="530209"/>
    <n v="602"/>
    <s v="002"/>
    <s v="0000"/>
    <s v="0000"/>
    <n v="0"/>
    <n v="0"/>
    <n v="0"/>
    <n v="799.8"/>
    <n v="0"/>
    <n v="799.8"/>
    <s v="NO"/>
    <m/>
    <m/>
    <s v="Mayra Espinoza"/>
    <e v="#N/A"/>
    <e v="#N/A"/>
    <e v="#N/A"/>
    <e v="#N/A"/>
    <x v="8"/>
    <e v="#N/A"/>
    <e v="#N/A"/>
    <e v="#N/A"/>
  </r>
  <r>
    <x v="490"/>
    <s v="DIRECCION DISTRITAL 06D02 - ALAUSI-CHUNCHI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6D02 - ALAUSI-CHUNCHI  - SALUD"/>
    <s v="DIRECCION DISTRITAL 06D02 - ALAUSI-CHUNCHI  - SALUD"/>
    <s v="DIRECCION DISTRITAL 06D02 - ALAUSI-CHUNCHI  - SALUD"/>
    <n v="3340"/>
    <n v="90"/>
    <s v="000"/>
    <s v="001"/>
    <n v="530803"/>
    <n v="602"/>
    <s v="002"/>
    <s v="0000"/>
    <s v="0000"/>
    <n v="0"/>
    <n v="0"/>
    <n v="0"/>
    <n v="11.66"/>
    <n v="0"/>
    <n v="11.66"/>
    <s v="NO"/>
    <m/>
    <m/>
    <s v="Mayra Espinoza"/>
    <e v="#N/A"/>
    <e v="#N/A"/>
    <e v="#N/A"/>
    <e v="#N/A"/>
    <x v="8"/>
    <e v="#N/A"/>
    <e v="#N/A"/>
    <e v="#N/A"/>
  </r>
  <r>
    <x v="490"/>
    <s v="DIRECCION DISTRITAL 06D02 - ALAUSI-CHUNCHI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6D02 - ALAUSI-CHUNCHI  - SALUD"/>
    <s v="DIRECCION DISTRITAL 06D02 - ALAUSI-CHUNCHI  - SALUD"/>
    <s v="DIRECCION DISTRITAL 06D02 - ALAUSI-CHUNCHI  - SALUD"/>
    <n v="3340"/>
    <n v="90"/>
    <s v="000"/>
    <s v="001"/>
    <n v="570102"/>
    <n v="602"/>
    <s v="002"/>
    <s v="0000"/>
    <s v="0000"/>
    <n v="0"/>
    <n v="0"/>
    <n v="0"/>
    <n v="7.4"/>
    <n v="0"/>
    <n v="7.4"/>
    <s v="NO"/>
    <m/>
    <m/>
    <s v="Mayra Espinoza"/>
    <e v="#N/A"/>
    <e v="#N/A"/>
    <e v="#N/A"/>
    <e v="#N/A"/>
    <x v="8"/>
    <e v="#N/A"/>
    <e v="#N/A"/>
    <e v="#N/A"/>
  </r>
  <r>
    <x v="490"/>
    <s v="DIRECCION DISTRITAL 06D02 - ALAUSI-CHUNCHI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6D02 - ALAUSI-CHUNCHI  - SALUD"/>
    <s v="DIRECCION DISTRITAL 06D02 - ALAUSI-CHUNCHI  - SALUD"/>
    <s v="DIRECCION DISTRITAL 06D02 - ALAUSI-CHUNCHI  - SALUD"/>
    <n v="3340"/>
    <n v="90"/>
    <s v="000"/>
    <s v="001"/>
    <n v="530825"/>
    <n v="602"/>
    <s v="002"/>
    <s v="0000"/>
    <s v="0000"/>
    <n v="0"/>
    <n v="0"/>
    <n v="0"/>
    <n v="12"/>
    <n v="0"/>
    <n v="12"/>
    <s v="NO"/>
    <m/>
    <m/>
    <s v="Mayra Espinoza"/>
    <e v="#N/A"/>
    <e v="#N/A"/>
    <e v="#N/A"/>
    <e v="#N/A"/>
    <x v="8"/>
    <e v="#N/A"/>
    <e v="#N/A"/>
    <e v="#N/A"/>
  </r>
  <r>
    <x v="490"/>
    <s v="DIRECCION DISTRITAL 06D02 - ALAUSI-CHUNCHI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6D02 - ALAUSI-CHUNCHI  - SALUD"/>
    <s v="DIRECCION DISTRITAL 06D02 - ALAUSI-CHUNCHI  - SALUD"/>
    <s v="DIRECCION DISTRITAL 06D02 - ALAUSI-CHUNCHI  - SALUD"/>
    <n v="3340"/>
    <n v="90"/>
    <s v="000"/>
    <s v="001"/>
    <n v="530804"/>
    <n v="602"/>
    <s v="002"/>
    <s v="0000"/>
    <s v="0000"/>
    <n v="0"/>
    <n v="0"/>
    <n v="0"/>
    <n v="618.6"/>
    <n v="0"/>
    <n v="618.6"/>
    <s v="NO"/>
    <m/>
    <m/>
    <s v="Mayra Espinoza"/>
    <e v="#N/A"/>
    <e v="#N/A"/>
    <e v="#N/A"/>
    <e v="#N/A"/>
    <x v="8"/>
    <e v="#N/A"/>
    <e v="#N/A"/>
    <e v="#N/A"/>
  </r>
  <r>
    <x v="490"/>
    <s v="DIRECCION DISTRITAL 03D02 - CANAR-EL TAMBO-SUSCAL - SALUD"/>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DIRECCION DISTRITAL 03D02 - CANAR-EL TAMBO-SUSCAL - SALUD"/>
    <s v="DIRECCION DISTRITAL 03D02 - CANAR-EL TAMBO-SUSCAL - SALUD"/>
    <s v="DIRECCION DISTRITAL 03D02 - CANAR-EL TAMBO-SUSCAL - SALUD"/>
    <n v="6330"/>
    <n v="90"/>
    <s v="000"/>
    <s v="001"/>
    <n v="530809"/>
    <n v="303"/>
    <s v="002"/>
    <s v="0000"/>
    <s v="0000"/>
    <n v="0"/>
    <n v="0"/>
    <n v="0"/>
    <n v="0.32"/>
    <n v="0"/>
    <n v="0.32"/>
    <s v="NO"/>
    <m/>
    <m/>
    <s v="Mayra Espinoza"/>
    <e v="#N/A"/>
    <e v="#N/A"/>
    <e v="#N/A"/>
    <e v="#N/A"/>
    <x v="8"/>
    <e v="#N/A"/>
    <e v="#N/A"/>
    <e v="#N/A"/>
  </r>
  <r>
    <x v="490"/>
    <s v="HOSPITAL GINECO OBSTETRICO PEDIATRICO DE NUEVA AURORA LUZ ELENA ARISMENDI"/>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GINECO OBSTETRICO PEDIATRICO DE NUEVA AURORA LUZ ELENA ARISMENDI"/>
    <s v="HOSPITAL GINECO OBSTETRICO PEDIATRICO DE NUEVA AURORA LUZ ELENA ARISMENDI"/>
    <s v="HOSPITAL GINECO OBSTETRICO PEDIATRICO DE NUEVA AURORA LUZ ELENA ARISMENDI"/>
    <n v="9002"/>
    <n v="90"/>
    <s v="000"/>
    <s v="005"/>
    <n v="530805"/>
    <n v="1701"/>
    <s v="002"/>
    <s v="0000"/>
    <s v="0000"/>
    <n v="0"/>
    <n v="0"/>
    <n v="0"/>
    <n v="1360.8"/>
    <n v="0"/>
    <n v="1360.8"/>
    <s v="NO"/>
    <m/>
    <m/>
    <s v="Mayra Espinoza"/>
    <e v="#N/A"/>
    <e v="#N/A"/>
    <e v="#N/A"/>
    <e v="#N/A"/>
    <x v="8"/>
    <e v="#N/A"/>
    <e v="#N/A"/>
    <e v="#N/A"/>
  </r>
  <r>
    <x v="490"/>
    <s v="HOSPITAL GINECO OBSTETRICO PEDIATRICO DE NUEVA AURORA LUZ ELENA ARISMENDI"/>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GINECO OBSTETRICO PEDIATRICO DE NUEVA AURORA LUZ ELENA ARISMENDI"/>
    <s v="HOSPITAL GINECO OBSTETRICO PEDIATRICO DE NUEVA AURORA LUZ ELENA ARISMENDI"/>
    <s v="HOSPITAL GINECO OBSTETRICO PEDIATRICO DE NUEVA AURORA LUZ ELENA ARISMENDI"/>
    <n v="9002"/>
    <n v="90"/>
    <s v="000"/>
    <s v="005"/>
    <n v="530813"/>
    <n v="1701"/>
    <s v="002"/>
    <s v="0000"/>
    <s v="0000"/>
    <n v="0"/>
    <n v="0"/>
    <n v="0"/>
    <n v="484.45"/>
    <n v="0"/>
    <n v="484.45"/>
    <s v="NO"/>
    <m/>
    <m/>
    <s v="Mayra Espinoza"/>
    <e v="#N/A"/>
    <e v="#N/A"/>
    <e v="#N/A"/>
    <e v="#N/A"/>
    <x v="8"/>
    <e v="#N/A"/>
    <e v="#N/A"/>
    <e v="#N/A"/>
  </r>
  <r>
    <x v="490"/>
    <s v="HOSPITAL BASICO DE YANTZAZA"/>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BASICO DE YANTZAZA"/>
    <s v="HOSPITAL BASICO DE YANTZAZA"/>
    <s v="HOSPITAL BASICO DE YANTZAZA"/>
    <n v="9003"/>
    <n v="90"/>
    <s v="000"/>
    <s v="004"/>
    <n v="530104"/>
    <n v="1905"/>
    <s v="002"/>
    <s v="0000"/>
    <s v="0000"/>
    <n v="0"/>
    <n v="0"/>
    <n v="0"/>
    <n v="40603.589999999997"/>
    <n v="0"/>
    <n v="40603.589999999997"/>
    <s v="NO"/>
    <m/>
    <m/>
    <s v="Mayra Espinoza"/>
    <e v="#N/A"/>
    <e v="#N/A"/>
    <e v="#N/A"/>
    <e v="#N/A"/>
    <x v="8"/>
    <e v="#N/A"/>
    <e v="#N/A"/>
    <e v="#N/A"/>
  </r>
  <r>
    <x v="490"/>
    <s v="HOSPITAL DE ESPECIALIDADES PORTOVIEJO"/>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HOSPITAL DE ESPECIALIDADES PORTOVIEJO"/>
    <s v="HOSPITAL DE ESPECIALIDADES PORTOVIEJO"/>
    <s v="HOSPITAL DE ESPECIALIDADES PORTOVIEJO"/>
    <n v="9004"/>
    <n v="90"/>
    <s v="000"/>
    <s v="003"/>
    <n v="530104"/>
    <n v="1301"/>
    <s v="002"/>
    <s v="0000"/>
    <s v="0000"/>
    <n v="0"/>
    <n v="0"/>
    <n v="0"/>
    <n v="43216.34"/>
    <n v="0"/>
    <n v="43216.34"/>
    <s v="NO"/>
    <m/>
    <m/>
    <s v="Mayra Espinoza"/>
    <e v="#N/A"/>
    <e v="#N/A"/>
    <e v="#N/A"/>
    <e v="#N/A"/>
    <x v="8"/>
    <e v="#N/A"/>
    <e v="#N/A"/>
    <e v="#N/A"/>
  </r>
  <r>
    <x v="490"/>
    <s v="132001029"/>
    <s v="MSP-MSP-2022-4532-M"/>
    <d v="2022-12-08T00:00:00"/>
    <s v="MSP-DPI-2022-2221-M"/>
    <d v="2022-12-15T00:00:00"/>
    <x v="0"/>
    <s v="DISPOSICIÓN EMITIDA CON MEMORANDO NRO.'MSP-MSP-2022-4532-M POR LA MÁXIMA AUTORIDAD DEL MSP, RESPECTO A LA OPTIMIZACIÓN DE LOS RECURSOS EL CUAL SEÑALA &quot;Fuentes 002 y 003, deberán ser gestionadas con el Ministerio de Economía y Finanzas en el marco del Acuerdo Ministerial 0076, al tratarse de estructuras vinculadas a una contrapartida de ingreso&quot;."/>
    <s v="ADMINISTRACION CENTRAL"/>
    <s v="DEVOLUCION DE RECURSOS DE LA DNA para financiar prioridades del MSP"/>
    <s v="PLANTA CENTRAL"/>
    <n v="9999"/>
    <s v="01"/>
    <s v="000"/>
    <s v="001"/>
    <n v="530101"/>
    <n v="1709"/>
    <s v="002"/>
    <s v="0000"/>
    <s v="0000"/>
    <n v="0"/>
    <n v="0"/>
    <n v="0"/>
    <n v="92986"/>
    <n v="0"/>
    <n v="92986"/>
    <s v="NO"/>
    <m/>
    <m/>
    <s v="Mayra Espinoza"/>
    <n v="0"/>
    <n v="0"/>
    <n v="0"/>
    <s v="COOR PLANIFICACION GEST ESTRAT"/>
    <x v="25"/>
    <s v="FOR"/>
    <s v="SI"/>
    <n v="0"/>
  </r>
  <r>
    <x v="491"/>
    <s v="ZONAL 1"/>
    <s v="MSP-DNARPC-2022-1378-M"/>
    <d v="2022-12-09T00:00:00"/>
    <s v="MSP-DPI-2022-2191-M"/>
    <d v="2022-12-09T00:00:00"/>
    <x v="0"/>
    <s v="PAGO RED FINANCIAMIENTO DIC 20M_ACUERDOS MEF"/>
    <s v="ZONAL 1"/>
    <s v="ZONAL 1"/>
    <s v="ZONAL 1"/>
    <n v="51"/>
    <s v="58"/>
    <s v="000"/>
    <s v="004"/>
    <s v="990102"/>
    <s v="1001"/>
    <s v="001"/>
    <s v="0000"/>
    <s v="0000"/>
    <n v="286.73"/>
    <n v="0"/>
    <n v="286.73"/>
    <n v="0"/>
    <n v="0"/>
    <n v="0"/>
    <s v="NO"/>
    <m/>
    <m/>
    <s v="Mayra Espinoza"/>
    <e v="#N/A"/>
    <e v="#N/A"/>
    <e v="#N/A"/>
    <e v="#N/A"/>
    <x v="8"/>
    <e v="#N/A"/>
    <e v="#N/A"/>
    <e v="#N/A"/>
  </r>
  <r>
    <x v="491"/>
    <s v="ZONAL 1"/>
    <s v="MSP-DNARPC-2022-1378-M"/>
    <d v="2022-12-09T00:00:00"/>
    <s v="MSP-DPI-2022-2191-M"/>
    <d v="2022-12-09T00:00:00"/>
    <x v="0"/>
    <s v="PAGO RED FINANCIAMIENTO DIC 20M_ACUERDOS MEF"/>
    <s v="ZONAL 1"/>
    <s v="ZONAL 1"/>
    <s v="ZONAL 1"/>
    <n v="51"/>
    <s v="58"/>
    <s v="000"/>
    <s v="004"/>
    <s v="530226"/>
    <s v="1001"/>
    <s v="001"/>
    <s v="0000"/>
    <s v="0000"/>
    <n v="916514.4"/>
    <n v="0"/>
    <n v="916514.4"/>
    <n v="0"/>
    <n v="0"/>
    <n v="0"/>
    <s v="NO"/>
    <m/>
    <m/>
    <s v="Mayra Espinoza"/>
    <e v="#N/A"/>
    <e v="#N/A"/>
    <e v="#N/A"/>
    <e v="#N/A"/>
    <x v="8"/>
    <e v="#N/A"/>
    <e v="#N/A"/>
    <e v="#N/A"/>
  </r>
  <r>
    <x v="491"/>
    <s v="ZONAL 3"/>
    <s v="MSP-DNARPC-2022-1378-M"/>
    <d v="2022-12-09T00:00:00"/>
    <s v="MSP-DPI-2022-2191-M"/>
    <d v="2022-12-09T00:00:00"/>
    <x v="0"/>
    <s v="PAGO RED FINANCIAMIENTO DIC 20M_ACUERDOS MEF"/>
    <s v="ZONAL 3"/>
    <s v="ZONAL 3"/>
    <s v="ZONAL 3"/>
    <n v="53"/>
    <s v="58"/>
    <s v="000"/>
    <s v="004"/>
    <s v="530226"/>
    <n v="601"/>
    <s v="001"/>
    <s v="0000"/>
    <s v="0000"/>
    <n v="812423.54"/>
    <n v="0"/>
    <n v="812423.54"/>
    <n v="0"/>
    <n v="0"/>
    <n v="0"/>
    <s v="NO"/>
    <m/>
    <m/>
    <s v="Mayra Espinoza"/>
    <e v="#N/A"/>
    <e v="#N/A"/>
    <e v="#N/A"/>
    <e v="#N/A"/>
    <x v="8"/>
    <e v="#N/A"/>
    <e v="#N/A"/>
    <e v="#N/A"/>
  </r>
  <r>
    <x v="491"/>
    <s v="ZONAL 4"/>
    <s v="MSP-DNARPC-2022-1378-M"/>
    <d v="2022-12-09T00:00:00"/>
    <s v="MSP-DPI-2022-2191-M"/>
    <d v="2022-12-09T00:00:00"/>
    <x v="0"/>
    <s v="PAGO RED FINANCIAMIENTO DIC 20M_ACUERDOS MEF"/>
    <s v="ZONAL 4"/>
    <s v="ZONAL 4"/>
    <s v="ZONAL 4"/>
    <n v="54"/>
    <s v="58"/>
    <s v="000"/>
    <s v="004"/>
    <s v="530226"/>
    <n v="1301"/>
    <s v="001"/>
    <s v="0000"/>
    <s v="0000"/>
    <n v="3608574.4"/>
    <n v="0"/>
    <n v="3608574.4"/>
    <n v="0"/>
    <n v="0"/>
    <n v="0"/>
    <s v="NO"/>
    <m/>
    <m/>
    <s v="Mayra Espinoza"/>
    <e v="#N/A"/>
    <e v="#N/A"/>
    <e v="#N/A"/>
    <e v="#N/A"/>
    <x v="8"/>
    <e v="#N/A"/>
    <e v="#N/A"/>
    <e v="#N/A"/>
  </r>
  <r>
    <x v="491"/>
    <s v="ZONAL 4"/>
    <s v="MSP-DNARPC-2022-1378-M"/>
    <d v="2022-12-09T00:00:00"/>
    <s v="MSP-DPI-2022-2191-M"/>
    <d v="2022-12-09T00:00:00"/>
    <x v="0"/>
    <s v="PAGO RED FINANCIAMIENTO DIC 20M_ACUERDOS MEF"/>
    <s v="ZONAL 4"/>
    <s v="ZONAL 4"/>
    <s v="ZONAL 4"/>
    <n v="54"/>
    <s v="58"/>
    <s v="000"/>
    <s v="004"/>
    <s v="990102"/>
    <n v="1301"/>
    <s v="001"/>
    <s v="0000"/>
    <s v="0000"/>
    <n v="20727.28"/>
    <n v="0"/>
    <n v="20727.28"/>
    <n v="0"/>
    <n v="0"/>
    <n v="0"/>
    <s v="NO"/>
    <m/>
    <m/>
    <s v="Mayra Espinoza"/>
    <e v="#N/A"/>
    <e v="#N/A"/>
    <e v="#N/A"/>
    <e v="#N/A"/>
    <x v="8"/>
    <e v="#N/A"/>
    <e v="#N/A"/>
    <e v="#N/A"/>
  </r>
  <r>
    <x v="491"/>
    <s v="ZONAL 6"/>
    <s v="MSP-DNARPC-2022-1378-M"/>
    <d v="2022-12-09T00:00:00"/>
    <s v="MSP-DPI-2022-2191-M"/>
    <d v="2022-12-09T00:00:00"/>
    <x v="0"/>
    <s v="PAGO RED FINANCIAMIENTO DIC 20M_ACUERDOS MEF"/>
    <s v="ZONAL 6"/>
    <s v="ZONAL 6"/>
    <s v="ZONAL 6"/>
    <n v="56"/>
    <s v="58"/>
    <s v="000"/>
    <s v="004"/>
    <s v="530226"/>
    <n v="101"/>
    <s v="001"/>
    <s v="0000"/>
    <s v="0000"/>
    <n v="769325.48"/>
    <n v="0"/>
    <n v="769325.48"/>
    <n v="0"/>
    <n v="0"/>
    <n v="0"/>
    <s v="NO"/>
    <m/>
    <m/>
    <s v="Mayra Espinoza"/>
    <e v="#N/A"/>
    <e v="#N/A"/>
    <e v="#N/A"/>
    <e v="#N/A"/>
    <x v="8"/>
    <e v="#N/A"/>
    <e v="#N/A"/>
    <e v="#N/A"/>
  </r>
  <r>
    <x v="491"/>
    <s v="ZONAL 7"/>
    <s v="MSP-DNARPC-2022-1378-M"/>
    <d v="2022-12-09T00:00:00"/>
    <s v="MSP-DPI-2022-2191-M"/>
    <d v="2022-12-09T00:00:00"/>
    <x v="0"/>
    <s v="PAGO RED FINANCIAMIENTO DIC 20M_ACUERDOS MEF"/>
    <s v="ZONAL 7"/>
    <s v="ZONAL 7"/>
    <s v="ZONAL 7"/>
    <n v="57"/>
    <s v="58"/>
    <s v="000"/>
    <s v="004"/>
    <s v="530226"/>
    <n v="1101"/>
    <s v="001"/>
    <s v="0000"/>
    <s v="0000"/>
    <n v="1093112.1599999999"/>
    <n v="0"/>
    <n v="1093112.1599999999"/>
    <n v="0"/>
    <n v="0"/>
    <n v="0"/>
    <s v="NO"/>
    <m/>
    <m/>
    <s v="Mayra Espinoza"/>
    <e v="#N/A"/>
    <e v="#N/A"/>
    <e v="#N/A"/>
    <e v="#N/A"/>
    <x v="8"/>
    <e v="#N/A"/>
    <e v="#N/A"/>
    <e v="#N/A"/>
  </r>
  <r>
    <x v="491"/>
    <s v="ZONAL 8"/>
    <s v="MSP-DNARPC-2022-1378-M"/>
    <d v="2022-12-09T00:00:00"/>
    <s v="MSP-DPI-2022-2191-M"/>
    <d v="2022-12-09T00:00:00"/>
    <x v="0"/>
    <s v="PAGO RED FINANCIAMIENTO DIC 20M_ACUERDOS MEF"/>
    <s v="ZONAL 8"/>
    <s v="ZONAL 8"/>
    <s v="ZONAL 8"/>
    <n v="58"/>
    <s v="58"/>
    <s v="000"/>
    <s v="004"/>
    <s v="530226"/>
    <n v="901"/>
    <s v="001"/>
    <s v="0000"/>
    <s v="0000"/>
    <n v="10237148.16"/>
    <n v="0"/>
    <n v="10237148.16"/>
    <n v="0"/>
    <n v="0"/>
    <n v="0"/>
    <s v="NO"/>
    <m/>
    <m/>
    <s v="Mayra Espinoza"/>
    <e v="#N/A"/>
    <e v="#N/A"/>
    <e v="#N/A"/>
    <e v="#N/A"/>
    <x v="8"/>
    <e v="#N/A"/>
    <e v="#N/A"/>
    <e v="#N/A"/>
  </r>
  <r>
    <x v="491"/>
    <s v="ZONAL 8"/>
    <s v="MSP-DNARPC-2022-1378-M"/>
    <d v="2022-12-09T00:00:00"/>
    <s v="MSP-DPI-2022-2191-M"/>
    <d v="2022-12-09T00:00:00"/>
    <x v="0"/>
    <s v="PAGO RED FINANCIAMIENTO DIC 20M_ACUERDOS MEF"/>
    <s v="ZONAL 8"/>
    <s v="ZONAL 8"/>
    <s v="ZONAL 8"/>
    <n v="58"/>
    <s v="58"/>
    <s v="000"/>
    <s v="004"/>
    <s v="990102"/>
    <n v="901"/>
    <s v="001"/>
    <s v="0000"/>
    <s v="0000"/>
    <n v="156144.85"/>
    <n v="0"/>
    <n v="156144.85"/>
    <n v="0"/>
    <n v="0"/>
    <n v="0"/>
    <s v="NO"/>
    <m/>
    <m/>
    <s v="Mayra Espinoza"/>
    <e v="#N/A"/>
    <e v="#N/A"/>
    <e v="#N/A"/>
    <e v="#N/A"/>
    <x v="8"/>
    <e v="#N/A"/>
    <e v="#N/A"/>
    <e v="#N/A"/>
  </r>
  <r>
    <x v="491"/>
    <s v="ZONAL 9"/>
    <s v="MSP-DNARPC-2022-1378-M"/>
    <d v="2022-12-09T00:00:00"/>
    <s v="MSP-DPI-2022-2191-M"/>
    <d v="2022-12-09T00:00:00"/>
    <x v="0"/>
    <s v="PAGO RED FINANCIAMIENTO DIC 20M_ACUERDOS MEF"/>
    <s v="ZONAL 9"/>
    <s v="ZONAL 9"/>
    <s v="ZONAL 9"/>
    <n v="59"/>
    <s v="58"/>
    <s v="000"/>
    <s v="004"/>
    <s v="530226"/>
    <n v="1701"/>
    <s v="001"/>
    <s v="0000"/>
    <s v="0000"/>
    <n v="2214339.48"/>
    <n v="0"/>
    <n v="2214339.48"/>
    <n v="0"/>
    <n v="0"/>
    <n v="0"/>
    <s v="NO"/>
    <m/>
    <m/>
    <s v="Mayra Espinoza"/>
    <e v="#N/A"/>
    <e v="#N/A"/>
    <e v="#N/A"/>
    <e v="#N/A"/>
    <x v="8"/>
    <e v="#N/A"/>
    <e v="#N/A"/>
    <e v="#N/A"/>
  </r>
  <r>
    <x v="491"/>
    <s v="ZONAL 9"/>
    <s v="MSP-DNARPC-2022-1378-M"/>
    <d v="2022-12-09T00:00:00"/>
    <s v="MSP-DPI-2022-2191-M"/>
    <d v="2022-12-09T00:00:00"/>
    <x v="0"/>
    <s v="PAGO RED FINANCIAMIENTO DIC 20M_ACUERDOS MEF"/>
    <s v="ZONAL 9"/>
    <s v="ZONAL 9"/>
    <s v="ZONAL 9"/>
    <n v="59"/>
    <s v="58"/>
    <s v="000"/>
    <s v="004"/>
    <s v="990102"/>
    <n v="1701"/>
    <s v="001"/>
    <s v="0000"/>
    <s v="0000"/>
    <n v="171403.51999999999"/>
    <n v="0"/>
    <n v="171403.51999999999"/>
    <n v="0"/>
    <n v="0"/>
    <n v="0"/>
    <s v="NO"/>
    <m/>
    <m/>
    <s v="Mayra Espinoza"/>
    <e v="#N/A"/>
    <e v="#N/A"/>
    <e v="#N/A"/>
    <e v="#N/A"/>
    <x v="8"/>
    <e v="#N/A"/>
    <e v="#N/A"/>
    <e v="#N/A"/>
  </r>
  <r>
    <x v="492"/>
    <n v="135000020"/>
    <m/>
    <m/>
    <m/>
    <m/>
    <x v="1"/>
    <m/>
    <s v="ADMINISTRACION CENTRAL"/>
    <s v="CONTRATACIÓN DEL SERVICIO DE ENLACES DE DATOS  PARA EL MINISTERIO DE SALUD PÚBLICA"/>
    <s v="PLANTA CENTRAL"/>
    <n v="9999"/>
    <s v="01"/>
    <s v="000"/>
    <s v="001"/>
    <n v="530105"/>
    <n v="1701"/>
    <s v="001"/>
    <s v="0000"/>
    <s v="0000"/>
    <m/>
    <m/>
    <m/>
    <s v="7442"/>
    <s v="893,04"/>
    <n v="0"/>
    <s v="NO"/>
    <m/>
    <m/>
    <s v="MARITZA HARO "/>
    <n v="13039.559999999998"/>
    <n v="2451.9168"/>
    <n v="15491.476799999997"/>
    <s v="DESPACHO MINISTERIAL"/>
    <x v="9"/>
    <s v="NO APLICA"/>
    <m/>
    <n v="15490.356799999996"/>
  </r>
  <r>
    <x v="492"/>
    <s v="135000072"/>
    <m/>
    <m/>
    <m/>
    <m/>
    <x v="1"/>
    <m/>
    <s v="ADMINISTRACION CENTRAL"/>
    <s v="PAGO DEL SERVICIO DE INTERNET DEL MINISTERIO DE SALUD PÚBLICA PLANTA CENTRAL "/>
    <s v="PLANTA CENTRAL"/>
    <n v="9999"/>
    <s v="01"/>
    <s v="000"/>
    <s v="001"/>
    <n v="530105"/>
    <s v="1701"/>
    <s v="001"/>
    <s v="0000"/>
    <s v="0000"/>
    <s v="7442"/>
    <s v="893,04"/>
    <m/>
    <m/>
    <m/>
    <m/>
    <s v="NO"/>
    <m/>
    <m/>
    <s v="MARITZA HARO "/>
    <n v="7442"/>
    <n v="893.04"/>
    <n v="8335.0400000000009"/>
    <s v="DESPACHO MINISTERIAL"/>
    <x v="9"/>
    <s v="NO APLICA"/>
    <m/>
    <n v="0"/>
  </r>
  <r>
    <x v="493"/>
    <s v="111002024"/>
    <s v="MSP-DNARPC-2022-1434-M"/>
    <d v="2022-12-27T00:00:00"/>
    <s v="MSP-DPI-2022-2270-M"/>
    <d v="2022-12-27T00:00:00"/>
    <x v="0"/>
    <s v="PAGO RED FINANCIAMIENTO DIC 10M_ACUERDOS MEF CON BASE AL INFORME TECNICO No. DNARPC-INF-2022-0179 DE 07 DE DICIEMBRE DE 2022"/>
    <s v="GOBERNANZA DE LA SALUD"/>
    <s v="Pago a prestadores (red) arrastre, en pendiente de auditoria de años anteriores"/>
    <s v="PLANTA CENTRAL"/>
    <n v="9999"/>
    <n v="58"/>
    <s v="000"/>
    <s v="002"/>
    <n v="990102"/>
    <n v="1701"/>
    <s v="001"/>
    <s v="0000"/>
    <s v="0000"/>
    <n v="0"/>
    <n v="0"/>
    <n v="0"/>
    <n v="10000000"/>
    <n v="0"/>
    <n v="10000000"/>
    <s v="NO"/>
    <m/>
    <m/>
    <s v="Mayra Espinoza"/>
    <n v="0"/>
    <n v="0"/>
    <n v="0"/>
    <s v="SUBSE RECTORIA SISTEMA NACIONAL SALUD"/>
    <x v="24"/>
    <s v="NO APLICA"/>
    <s v="SI"/>
    <n v="0"/>
  </r>
  <r>
    <x v="493"/>
    <s v="ZONAL 1"/>
    <s v="MSP-DNARPC-2022-1434-M"/>
    <d v="2022-12-27T00:00:00"/>
    <s v="MSP-DPI-2022-2270-M"/>
    <d v="2022-12-27T00:00:00"/>
    <x v="0"/>
    <s v="PAGO RED FINANCIAMIENTO DIC 10M_ACUERDOS MEF CON BASE AL INFORME TECNICO No. DNARPC-INF-2022-0179 DE 07 DE DICIEMBRE DE 2022"/>
    <s v="ZONAL 1"/>
    <s v="ZONAL 1"/>
    <s v="ZONAL 1"/>
    <n v="51"/>
    <s v="58"/>
    <s v="000"/>
    <s v="002"/>
    <s v="990102"/>
    <s v="1001"/>
    <s v="001"/>
    <s v="0000"/>
    <s v="0000"/>
    <n v="13990.09"/>
    <n v="0"/>
    <n v="13990.09"/>
    <n v="0"/>
    <n v="0"/>
    <n v="0"/>
    <s v="NO"/>
    <m/>
    <m/>
    <s v="Mayra Espinoza"/>
    <e v="#N/A"/>
    <e v="#N/A"/>
    <e v="#N/A"/>
    <e v="#N/A"/>
    <x v="8"/>
    <e v="#N/A"/>
    <e v="#N/A"/>
    <e v="#N/A"/>
  </r>
  <r>
    <x v="493"/>
    <s v="ZONAL 3"/>
    <s v="MSP-DNARPC-2022-1434-M"/>
    <d v="2022-12-27T00:00:00"/>
    <s v="MSP-DPI-2022-2270-M"/>
    <d v="2022-12-27T00:00:00"/>
    <x v="0"/>
    <s v="PAGO RED FINANCIAMIENTO DIC 10M_ACUERDOS MEF CON BASE AL INFORME TECNICO No. DNARPC-INF-2022-0179 DE 07 DE DICIEMBRE DE 2022"/>
    <s v="ZONAL 3"/>
    <s v="ZONAL 3"/>
    <s v="ZONAL 3"/>
    <n v="53"/>
    <s v="58"/>
    <s v="000"/>
    <s v="002"/>
    <s v="990102"/>
    <n v="601"/>
    <s v="001"/>
    <s v="0000"/>
    <s v="0000"/>
    <n v="44991.13"/>
    <n v="0"/>
    <n v="44991.13"/>
    <n v="0"/>
    <n v="0"/>
    <n v="0"/>
    <s v="NO"/>
    <m/>
    <m/>
    <s v="Mayra Espinoza"/>
    <e v="#N/A"/>
    <e v="#N/A"/>
    <e v="#N/A"/>
    <e v="#N/A"/>
    <x v="8"/>
    <e v="#N/A"/>
    <e v="#N/A"/>
    <e v="#N/A"/>
  </r>
  <r>
    <x v="493"/>
    <s v="ZONAL 4"/>
    <s v="MSP-DNARPC-2022-1434-M"/>
    <d v="2022-12-27T00:00:00"/>
    <s v="MSP-DPI-2022-2270-M"/>
    <d v="2022-12-27T00:00:00"/>
    <x v="0"/>
    <s v="PAGO RED FINANCIAMIENTO DIC 10M_ACUERDOS MEF CON BASE AL INFORME TECNICO No. DNARPC-INF-2022-0179 DE 07 DE DICIEMBRE DE 2022"/>
    <s v="ZONAL 4"/>
    <s v="ZONAL 4"/>
    <s v="ZONAL 4"/>
    <n v="54"/>
    <s v="58"/>
    <s v="000"/>
    <s v="002"/>
    <s v="990102"/>
    <n v="1301"/>
    <s v="001"/>
    <s v="0000"/>
    <s v="0000"/>
    <n v="3606414.83"/>
    <n v="0"/>
    <n v="3606414.83"/>
    <n v="0"/>
    <n v="0"/>
    <n v="0"/>
    <s v="NO"/>
    <m/>
    <m/>
    <s v="Mayra Espinoza"/>
    <e v="#N/A"/>
    <e v="#N/A"/>
    <e v="#N/A"/>
    <e v="#N/A"/>
    <x v="8"/>
    <e v="#N/A"/>
    <e v="#N/A"/>
    <e v="#N/A"/>
  </r>
  <r>
    <x v="493"/>
    <s v="ZONAL 7"/>
    <s v="MSP-DNARPC-2022-1434-M"/>
    <d v="2022-12-27T00:00:00"/>
    <s v="MSP-DPI-2022-2270-M"/>
    <d v="2022-12-27T00:00:00"/>
    <x v="0"/>
    <s v="PAGO RED FINANCIAMIENTO DIC 10M_ACUERDOS MEF CON BASE AL INFORME TECNICO No. DNARPC-INF-2022-0179 DE 07 DE DICIEMBRE DE 2022"/>
    <s v="ZONAL 7"/>
    <s v="ZONAL 7"/>
    <s v="ZONAL 7"/>
    <n v="57"/>
    <s v="58"/>
    <s v="000"/>
    <s v="002"/>
    <s v="990102"/>
    <n v="1101"/>
    <s v="001"/>
    <s v="0000"/>
    <s v="0000"/>
    <n v="344722.25"/>
    <n v="0"/>
    <n v="344722.25"/>
    <n v="0"/>
    <n v="0"/>
    <n v="0"/>
    <s v="NO"/>
    <m/>
    <m/>
    <s v="Mayra Espinoza"/>
    <e v="#N/A"/>
    <e v="#N/A"/>
    <e v="#N/A"/>
    <e v="#N/A"/>
    <x v="8"/>
    <e v="#N/A"/>
    <e v="#N/A"/>
    <e v="#N/A"/>
  </r>
  <r>
    <x v="493"/>
    <s v="ZONAL 8"/>
    <s v="MSP-DNARPC-2022-1434-M"/>
    <d v="2022-12-27T00:00:00"/>
    <s v="MSP-DPI-2022-2270-M"/>
    <d v="2022-12-27T00:00:00"/>
    <x v="0"/>
    <s v="PAGO RED FINANCIAMIENTO DIC 10M_ACUERDOS MEF CON BASE AL INFORME TECNICO No. DNARPC-INF-2022-0179 DE 07 DE DICIEMBRE DE 2022"/>
    <s v="ZONAL 8"/>
    <s v="ZONAL 8"/>
    <s v="ZONAL 8"/>
    <n v="58"/>
    <s v="58"/>
    <s v="000"/>
    <s v="002"/>
    <s v="990102"/>
    <n v="901"/>
    <s v="001"/>
    <s v="0000"/>
    <s v="0000"/>
    <n v="4000000"/>
    <n v="0"/>
    <n v="4000000"/>
    <n v="0"/>
    <n v="0"/>
    <n v="0"/>
    <s v="NO"/>
    <m/>
    <m/>
    <s v="Mayra Espinoza"/>
    <e v="#N/A"/>
    <e v="#N/A"/>
    <e v="#N/A"/>
    <e v="#N/A"/>
    <x v="8"/>
    <e v="#N/A"/>
    <e v="#N/A"/>
    <e v="#N/A"/>
  </r>
  <r>
    <x v="493"/>
    <s v="ZONAL 9"/>
    <s v="MSP-DNARPC-2022-1434-M"/>
    <d v="2022-12-27T00:00:00"/>
    <s v="MSP-DPI-2022-2270-M"/>
    <d v="2022-12-27T00:00:00"/>
    <x v="0"/>
    <s v="PAGO RED FINANCIAMIENTO DIC 10M_ACUERDOS MEF CON BASE AL INFORME TECNICO No. DNARPC-INF-2022-0179 DE 07 DE DICIEMBRE DE 2022"/>
    <s v="ZONAL 9"/>
    <s v="ZONAL 9"/>
    <s v="ZONAL 9"/>
    <n v="59"/>
    <s v="58"/>
    <s v="000"/>
    <s v="002"/>
    <s v="990102"/>
    <n v="1701"/>
    <s v="001"/>
    <s v="0000"/>
    <s v="0000"/>
    <n v="1989881.7"/>
    <n v="0"/>
    <n v="1989881.7"/>
    <n v="0"/>
    <n v="0"/>
    <n v="0"/>
    <s v="NO"/>
    <m/>
    <m/>
    <s v="Mayra Espinoza"/>
    <e v="#N/A"/>
    <e v="#N/A"/>
    <e v="#N/A"/>
    <e v="#N/A"/>
    <x v="8"/>
    <e v="#N/A"/>
    <e v="#N/A"/>
    <e v="#N/A"/>
  </r>
  <r>
    <x v="494"/>
    <s v="111000011"/>
    <s v="MSP-DNAMDMOBES-2022-0239-M"/>
    <d v="2022-12-16T00:00:00"/>
    <s v="MSP-DPI-2022-2235-M "/>
    <d v="2022-12-16T00:00:00"/>
    <x v="0"/>
    <s v="Reforma Presupuestaria a fin de financiar la liquidada certificación Nro. 451 la cual estaba atadaa un proceso con solicitud de autorización de pago de la Orden de Compra No. CE-20220002301305"/>
    <s v="GOBERNANZA DE LA SALUD"/>
    <s v="Adquisiciòn de Factor IX de 250 UI"/>
    <s v="PLANTA CENTRAL"/>
    <n v="9999"/>
    <n v="58"/>
    <s v="000"/>
    <s v="001"/>
    <n v="530809"/>
    <n v="1701"/>
    <s v="001"/>
    <s v="0000"/>
    <s v="0000"/>
    <n v="247420"/>
    <m/>
    <n v="247420"/>
    <n v="0"/>
    <n v="0"/>
    <n v="0"/>
    <s v="SI"/>
    <m/>
    <m/>
    <s v="VERÓNICA VÉLEZ "/>
    <n v="621487"/>
    <n v="0"/>
    <n v="621487"/>
    <s v="SUB GESTION OPERACIONES LOGISTICA SALUD "/>
    <x v="7"/>
    <s v="PROGRAMA NACIONAL DE SANGRE"/>
    <s v="SI"/>
    <n v="247420"/>
  </r>
  <r>
    <x v="494"/>
    <s v="137000049"/>
    <s v="MSP-DNAMDMOBES-2022-0239-M"/>
    <d v="2022-12-16T00:00:00"/>
    <s v="MSP-DPI-2022-2235-M "/>
    <d v="2022-12-16T00:00:00"/>
    <x v="0"/>
    <s v="Reforma Presupuestaria a fin de financiar la liquidada certificación Nro. 451 la cual estaba atadaa un proceso con solicitud de autorización de pago de la Orden de Compra No. CE-20220002301305"/>
    <s v="ADMINISTRACION CENTRAL"/>
    <s v="SERVICIO DE DIFUSIÓN DE CAMPAÑAS DE COMUNICACIÓN DEL MINISTERIO DE SALUD PÚBLICA"/>
    <s v="PLANTA CENTRAL"/>
    <n v="9999"/>
    <s v="01"/>
    <s v="000"/>
    <s v="001"/>
    <n v="530207"/>
    <n v="1701"/>
    <s v="001"/>
    <s v="0000"/>
    <s v="0000"/>
    <m/>
    <m/>
    <n v="0"/>
    <n v="247420"/>
    <n v="0"/>
    <n v="247420"/>
    <s v="SI"/>
    <m/>
    <m/>
    <s v="VERÓNICA VÉLEZ "/>
    <n v="14738.479999999981"/>
    <n v="-893.04"/>
    <n v="13845.439999999981"/>
    <s v="DESPACHO MINISTERIAL"/>
    <x v="16"/>
    <s v="NO APLICA"/>
    <s v="SI"/>
    <n v="13845.439999999981"/>
  </r>
  <r>
    <x v="495"/>
    <s v="137000049"/>
    <s v="MSP-DTIC-2022-1918-M"/>
    <d v="2022-12-15T00:00:00"/>
    <m/>
    <m/>
    <x v="0"/>
    <s v="para financiar el pago de internet octubre y noviembre 2022"/>
    <s v="ADMINISTRACION CENTRAL"/>
    <s v="SERVICIO DE DIFUSIÓN DE CAMPAÑAS DE COMUNICACIÓN DEL MINISTERIO DE SALUD PÚBLICA"/>
    <s v="PLANTA CENTRAL"/>
    <n v="9999"/>
    <s v="01"/>
    <s v="000"/>
    <s v="001"/>
    <n v="530207"/>
    <n v="1701"/>
    <s v="001"/>
    <s v="0000"/>
    <s v="0000"/>
    <n v="0"/>
    <n v="0"/>
    <n v="0"/>
    <n v="7442"/>
    <n v="893.04"/>
    <n v="8335.0400000000009"/>
    <s v="NO"/>
    <m/>
    <m/>
    <s v="Erika Cruz"/>
    <n v="14738.479999999981"/>
    <n v="-893.04"/>
    <n v="13845.439999999981"/>
    <s v="DESPACHO MINISTERIAL"/>
    <x v="16"/>
    <s v="NO APLICA"/>
    <s v="SI"/>
    <n v="13845.439999999981"/>
  </r>
  <r>
    <x v="495"/>
    <s v="135000072"/>
    <s v="MSP-DTIC-2022-1918-M"/>
    <d v="2022-12-15T00:00:00"/>
    <m/>
    <m/>
    <x v="0"/>
    <s v="para financiar el pago de internet octubre y noviembre 2022"/>
    <s v="ADMINISTRACION CENTRAL"/>
    <s v="PAGO DEL SERVICIO DE INTERNET DEL MINISTERIO DE SALUD PÚBLICA PLANTA CENTRAL "/>
    <s v="PLANTA CENTRAL"/>
    <n v="9999"/>
    <s v="01"/>
    <s v="000"/>
    <s v="001"/>
    <n v="530105"/>
    <s v="1701"/>
    <s v="001"/>
    <s v="0000"/>
    <s v="0000"/>
    <n v="7442"/>
    <n v="893.04"/>
    <n v="8335.0400000000009"/>
    <n v="0"/>
    <n v="0"/>
    <n v="0"/>
    <s v="NO"/>
    <m/>
    <m/>
    <s v="Erika Cruz"/>
    <n v="7442"/>
    <n v="893.04"/>
    <n v="8335.0400000000009"/>
    <s v="DESPACHO MINISTERIAL"/>
    <x v="9"/>
    <s v="NO APLICA"/>
    <s v="SI"/>
    <n v="0"/>
  </r>
  <r>
    <x v="496"/>
    <s v="111005049"/>
    <s v="MSP-SGOLS-2022-2069-M"/>
    <d v="2022-12-16T00:00:00"/>
    <s v="MSP-DPI-2022-2237-M"/>
    <d v="2022-12-19T00:00:00"/>
    <x v="2"/>
    <s v="Con Memorandos Nro. MSP-SNGSP-2021-2745-M del 05 de octubre de 2021 y Memorando Nro. MSP-SNGSP-2021-2745-M de 05 de octubre de 2021 , se  resolvió autorizar al Hospital del Niño &quot;Dr. Francisco Icaza Bustamante&quot;  la adquisición del medicamento Onasemnogén Abeparvovec (Zolgensma), para el tratamiento del paciente DE.GE.PI.GA. (código de confidencialidad), con diagnóstico de &quot;atrofia muscular espinal, con Memorando Nro. MSP-SRSNS-2022-2980-M del 18 de noviembre de 2022, se resuelve autorizar la adquisición del medicamento Onasemnogén Abeparvovec, líquido parenteral, 2×10^13 genomas vectoriales/mL, para el tratamiento del paciente TH.NI.TA.VA. (código de confidencialidad), con diagnóstico de “Atrofia Muscular Espinal tipo I”, del Hospital Pediátrico Baca Ortiz."/>
    <s v="PROGRAMAS DE SALUD PUBLICA"/>
    <s v="“ADQUISICIÓN DE ONASEMNOGÉN ABEPARVOVEC LÍQUIDO PARENTERAL 2 × 10^13 GENOMAS VECTORIALES/ML”"/>
    <s v="PLANTA CENTRAL"/>
    <n v="9999"/>
    <n v="90"/>
    <s v="000"/>
    <s v="001"/>
    <n v="0"/>
    <n v="1701"/>
    <n v="0"/>
    <n v="0"/>
    <n v="0"/>
    <n v="0"/>
    <n v="0"/>
    <n v="0"/>
    <n v="0"/>
    <n v="0"/>
    <n v="0"/>
    <s v="SI"/>
    <m/>
    <m/>
    <s v="VERÓNICA VÉLEZ "/>
    <n v="0"/>
    <n v="0"/>
    <n v="0"/>
    <s v="SUB GESTION OPERACIONES LOGISTICA SALUD "/>
    <x v="32"/>
    <n v="0"/>
    <s v="SI"/>
    <n v="0"/>
  </r>
  <r>
    <x v="497"/>
    <s v="ZONAL 1"/>
    <s v="MSP-SRSNS-2022-3115-M_x000a_'MSP-DNARPC-2022-1414-M"/>
    <s v="12/12/2022_x000a_19/12/202"/>
    <s v="MSP-DPI-2022-2239-M"/>
    <d v="2022-12-19T00:00:00"/>
    <x v="1"/>
    <s v="CONFORME ACUERDOS DE LAS AUTORIDADES DEL MEF Y EL MSP SE PLANTEA LA PRESENTE REFORMA  DE INCREMENTO PARA FINANCIAR EL PAGO DE PRESTACIONES DE SERVICIOS DE SALUD DE ENFERMEDADES CATASTRÓFICAS Y NO CATASTRÓFICAS, CON CORTE AL 30 DE NOVIEMBRE DE 2022, SEGÚN INFORME TÉCNICO DNARPC-INF-2022-0179 DE 07 DE DICIEMBRE DE 2022"/>
    <s v="ZONAL 1"/>
    <s v="ZONAL 1"/>
    <s v="ZONAL 1"/>
    <n v="51"/>
    <s v="58"/>
    <s v="000"/>
    <s v="004"/>
    <s v="530226"/>
    <s v="001"/>
    <s v="1001"/>
    <s v="0000"/>
    <s v="0000"/>
    <n v="483840"/>
    <n v="0"/>
    <n v="483840"/>
    <n v="0"/>
    <n v="0"/>
    <n v="0"/>
    <s v="NO"/>
    <m/>
    <m/>
    <s v="Mayra Espinoza"/>
    <e v="#N/A"/>
    <e v="#N/A"/>
    <e v="#N/A"/>
    <e v="#N/A"/>
    <x v="8"/>
    <e v="#N/A"/>
    <e v="#N/A"/>
    <e v="#N/A"/>
  </r>
  <r>
    <x v="497"/>
    <s v="ZONAL 1"/>
    <s v="MSP-SRSNS-2022-3115-M_x000a_'MSP-DNARPC-2022-1414-M"/>
    <s v="12/12/2022_x000a_19/12/202"/>
    <s v="MSP-DPI-2022-2239-M"/>
    <d v="2022-12-19T00:00:00"/>
    <x v="1"/>
    <s v="CONFORME ACUERDOS DE LAS AUTORIDADES DEL MEF Y EL MSP SE PLANTEA LA PRESENTE REFORMA  DE INCREMENTO PARA FINANCIAR EL PAGO DE PRESTACIONES DE SERVICIOS DE SALUD DE ENFERMEDADES CATASTRÓFICAS Y NO CATASTRÓFICAS, CON CORTE AL 30 DE NOVIEMBRE DE 2022, SEGÚN INFORME TÉCNICO DNARPC-INF-2022-0179 DE 07 DE DICIEMBRE DE 2022"/>
    <s v="ZONAL 1"/>
    <s v="ZONAL 1"/>
    <s v="ZONAL 1"/>
    <n v="51"/>
    <s v="58"/>
    <s v="000"/>
    <s v="002"/>
    <s v="530226"/>
    <s v="001"/>
    <s v="1001"/>
    <s v="0000"/>
    <s v="0000"/>
    <n v="31095.96"/>
    <n v="0"/>
    <n v="31095.96"/>
    <n v="0"/>
    <n v="0"/>
    <n v="0"/>
    <s v="NO"/>
    <m/>
    <m/>
    <s v="Mayra Espinoza"/>
    <e v="#N/A"/>
    <e v="#N/A"/>
    <e v="#N/A"/>
    <e v="#N/A"/>
    <x v="8"/>
    <e v="#N/A"/>
    <e v="#N/A"/>
    <e v="#N/A"/>
  </r>
  <r>
    <x v="497"/>
    <s v="ZONAL 3"/>
    <s v="MSP-SRSNS-2022-3115-M_x000a_'MSP-DNARPC-2022-1414-M"/>
    <s v="12/12/2022_x000a_19/12/202"/>
    <s v="MSP-DPI-2022-2239-M"/>
    <d v="2022-12-19T00:00:00"/>
    <x v="1"/>
    <s v="CONFORME ACUERDOS DE LAS AUTORIDADES DEL MEF Y EL MSP SE PLANTEA LA PRESENTE REFORMA  DE INCREMENTO PARA FINANCIAR EL PAGO DE PRESTACIONES DE SERVICIOS DE SALUD DE ENFERMEDADES CATASTRÓFICAS Y NO CATASTRÓFICAS, CON CORTE AL 30 DE NOVIEMBRE DE 2022, SEGÚN INFORME TÉCNICO DNARPC-INF-2022-0179 DE 07 DE DICIEMBRE DE 2022"/>
    <s v="ZONAL 3"/>
    <s v="ZONAL 3"/>
    <s v="ZONAL 3"/>
    <n v="53"/>
    <s v="58"/>
    <s v="000"/>
    <s v="004"/>
    <s v="530226"/>
    <s v="001"/>
    <n v="601"/>
    <s v="0000"/>
    <s v="0000"/>
    <n v="415545.65"/>
    <n v="0"/>
    <n v="415545.65"/>
    <n v="0"/>
    <n v="0"/>
    <n v="0"/>
    <s v="NO"/>
    <m/>
    <m/>
    <s v="Mayra Espinoza"/>
    <e v="#N/A"/>
    <e v="#N/A"/>
    <e v="#N/A"/>
    <e v="#N/A"/>
    <x v="8"/>
    <e v="#N/A"/>
    <e v="#N/A"/>
    <e v="#N/A"/>
  </r>
  <r>
    <x v="497"/>
    <s v="ZONAL 3"/>
    <s v="MSP-SRSNS-2022-3115-M_x000a_'MSP-DNARPC-2022-1414-M"/>
    <s v="12/12/2022_x000a_19/12/202"/>
    <s v="MSP-DPI-2022-2239-M"/>
    <d v="2022-12-19T00:00:00"/>
    <x v="1"/>
    <s v="CONFORME ACUERDOS DE LAS AUTORIDADES DEL MEF Y EL MSP SE PLANTEA LA PRESENTE REFORMA  DE INCREMENTO PARA FINANCIAR EL PAGO DE PRESTACIONES DE SERVICIOS DE SALUD DE ENFERMEDADES CATASTRÓFICAS Y NO CATASTRÓFICAS, CON CORTE AL 30 DE NOVIEMBRE DE 2022, SEGÚN INFORME TÉCNICO DNARPC-INF-2022-0179 DE 07 DE DICIEMBRE DE 2022"/>
    <s v="ZONAL 3"/>
    <s v="ZONAL 3"/>
    <s v="ZONAL 3"/>
    <n v="53"/>
    <s v="58"/>
    <s v="000"/>
    <s v="002"/>
    <s v="530226"/>
    <s v="001"/>
    <n v="601"/>
    <s v="0000"/>
    <s v="0000"/>
    <n v="24237.52"/>
    <n v="0"/>
    <n v="24237.52"/>
    <n v="0"/>
    <n v="0"/>
    <n v="0"/>
    <s v="NO"/>
    <m/>
    <m/>
    <s v="Mayra Espinoza"/>
    <e v="#N/A"/>
    <e v="#N/A"/>
    <e v="#N/A"/>
    <e v="#N/A"/>
    <x v="8"/>
    <e v="#N/A"/>
    <e v="#N/A"/>
    <e v="#N/A"/>
  </r>
  <r>
    <x v="497"/>
    <s v="ZONAL 4"/>
    <s v="MSP-SRSNS-2022-3115-M_x000a_'MSP-DNARPC-2022-1414-M"/>
    <s v="12/12/2022_x000a_19/12/202"/>
    <s v="MSP-DPI-2022-2239-M"/>
    <d v="2022-12-19T00:00:00"/>
    <x v="1"/>
    <s v="CONFORME ACUERDOS DE LAS AUTORIDADES DEL MEF Y EL MSP SE PLANTEA LA PRESENTE REFORMA  DE INCREMENTO PARA FINANCIAR EL PAGO DE PRESTACIONES DE SERVICIOS DE SALUD DE ENFERMEDADES CATASTRÓFICAS Y NO CATASTRÓFICAS, CON CORTE AL 30 DE NOVIEMBRE DE 2022, SEGÚN INFORME TÉCNICO DNARPC-INF-2022-0179 DE 07 DE DICIEMBRE DE 2022"/>
    <s v="ZONAL 4"/>
    <s v="ZONAL 4"/>
    <s v="ZONAL 4"/>
    <n v="54"/>
    <s v="58"/>
    <s v="000"/>
    <s v="004"/>
    <s v="530226"/>
    <s v="001"/>
    <n v="1301"/>
    <s v="0000"/>
    <s v="0000"/>
    <n v="3266840"/>
    <n v="0"/>
    <n v="3266840"/>
    <n v="0"/>
    <n v="0"/>
    <n v="0"/>
    <s v="NO"/>
    <m/>
    <m/>
    <s v="Mayra Espinoza"/>
    <e v="#N/A"/>
    <e v="#N/A"/>
    <e v="#N/A"/>
    <e v="#N/A"/>
    <x v="8"/>
    <e v="#N/A"/>
    <e v="#N/A"/>
    <e v="#N/A"/>
  </r>
  <r>
    <x v="497"/>
    <s v="ZONAL 4"/>
    <s v="MSP-SRSNS-2022-3115-M_x000a_'MSP-DNARPC-2022-1414-M"/>
    <s v="12/12/2022_x000a_19/12/202"/>
    <s v="MSP-DPI-2022-2239-M"/>
    <d v="2022-12-19T00:00:00"/>
    <x v="1"/>
    <s v="CONFORME ACUERDOS DE LAS AUTORIDADES DEL MEF Y EL MSP SE PLANTEA LA PRESENTE REFORMA  DE INCREMENTO PARA FINANCIAR EL PAGO DE PRESTACIONES DE SERVICIOS DE SALUD DE ENFERMEDADES CATASTRÓFICAS Y NO CATASTRÓFICAS, CON CORTE AL 30 DE NOVIEMBRE DE 2022, SEGÚN INFORME TÉCNICO DNARPC-INF-2022-0179 DE 07 DE DICIEMBRE DE 2022"/>
    <s v="ZONAL 4"/>
    <s v="ZONAL 4"/>
    <s v="ZONAL 4"/>
    <n v="54"/>
    <s v="58"/>
    <s v="000"/>
    <s v="002"/>
    <s v="530226"/>
    <s v="001"/>
    <n v="1301"/>
    <s v="0000"/>
    <s v="0000"/>
    <n v="3118319.87"/>
    <n v="0"/>
    <n v="3118319.87"/>
    <n v="0"/>
    <n v="0"/>
    <n v="0"/>
    <s v="NO"/>
    <m/>
    <m/>
    <s v="Mayra Espinoza"/>
    <e v="#N/A"/>
    <e v="#N/A"/>
    <e v="#N/A"/>
    <e v="#N/A"/>
    <x v="8"/>
    <e v="#N/A"/>
    <e v="#N/A"/>
    <e v="#N/A"/>
  </r>
  <r>
    <x v="497"/>
    <s v="ZONAL 6"/>
    <s v="MSP-SRSNS-2022-3115-M_x000a_'MSP-DNARPC-2022-1414-M"/>
    <s v="12/12/2022_x000a_19/12/202"/>
    <s v="MSP-DPI-2022-2239-M"/>
    <d v="2022-12-19T00:00:00"/>
    <x v="1"/>
    <s v="CONFORME ACUERDOS DE LAS AUTORIDADES DEL MEF Y EL MSP SE PLANTEA LA PRESENTE REFORMA  DE INCREMENTO PARA FINANCIAR EL PAGO DE PRESTACIONES DE SERVICIOS DE SALUD DE ENFERMEDADES CATASTRÓFICAS Y NO CATASTRÓFICAS, CON CORTE AL 30 DE NOVIEMBRE DE 2022, SEGÚN INFORME TÉCNICO DNARPC-INF-2022-0179 DE 07 DE DICIEMBRE DE 2022"/>
    <s v="ZONAL 6"/>
    <s v="ZONAL 6"/>
    <s v="ZONAL 6"/>
    <n v="56"/>
    <s v="58"/>
    <s v="000"/>
    <s v="004"/>
    <s v="530226"/>
    <s v="001"/>
    <n v="101"/>
    <s v="0000"/>
    <s v="0000"/>
    <n v="517706.99"/>
    <n v="0"/>
    <n v="517706.99"/>
    <n v="0"/>
    <n v="0"/>
    <n v="0"/>
    <s v="NO"/>
    <m/>
    <m/>
    <s v="Mayra Espinoza"/>
    <e v="#N/A"/>
    <e v="#N/A"/>
    <e v="#N/A"/>
    <e v="#N/A"/>
    <x v="8"/>
    <e v="#N/A"/>
    <e v="#N/A"/>
    <e v="#N/A"/>
  </r>
  <r>
    <x v="497"/>
    <s v="ZONAL 6"/>
    <s v="MSP-SRSNS-2022-3115-M_x000a_'MSP-DNARPC-2022-1414-M"/>
    <s v="12/12/2022_x000a_19/12/202"/>
    <s v="MSP-DPI-2022-2239-M"/>
    <d v="2022-12-19T00:00:00"/>
    <x v="1"/>
    <s v="CONFORME ACUERDOS DE LAS AUTORIDADES DEL MEF Y EL MSP SE PLANTEA LA PRESENTE REFORMA  DE INCREMENTO PARA FINANCIAR EL PAGO DE PRESTACIONES DE SERVICIOS DE SALUD DE ENFERMEDADES CATASTRÓFICAS Y NO CATASTRÓFICAS, CON CORTE AL 30 DE NOVIEMBRE DE 2022, SEGÚN INFORME TÉCNICO DNARPC-INF-2022-0179 DE 07 DE DICIEMBRE DE 2022"/>
    <s v="ZONAL 6"/>
    <s v="ZONAL 6"/>
    <s v="ZONAL 6"/>
    <n v="56"/>
    <s v="58"/>
    <s v="000"/>
    <s v="002"/>
    <s v="530226"/>
    <s v="001"/>
    <n v="101"/>
    <s v="0000"/>
    <s v="0000"/>
    <n v="127239.46"/>
    <n v="0"/>
    <n v="127239.46"/>
    <n v="0"/>
    <n v="0"/>
    <n v="0"/>
    <s v="NO"/>
    <m/>
    <m/>
    <s v="Mayra Espinoza"/>
    <e v="#N/A"/>
    <e v="#N/A"/>
    <e v="#N/A"/>
    <e v="#N/A"/>
    <x v="8"/>
    <e v="#N/A"/>
    <e v="#N/A"/>
    <e v="#N/A"/>
  </r>
  <r>
    <x v="497"/>
    <s v="ZONAL 7"/>
    <s v="MSP-SRSNS-2022-3115-M_x000a_'MSP-DNARPC-2022-1414-M"/>
    <s v="12/12/2022_x000a_19/12/202"/>
    <s v="MSP-DPI-2022-2239-M"/>
    <d v="2022-12-19T00:00:00"/>
    <x v="1"/>
    <s v="CONFORME ACUERDOS DE LAS AUTORIDADES DEL MEF Y EL MSP SE PLANTEA LA PRESENTE REFORMA  DE INCREMENTO PARA FINANCIAR EL PAGO DE PRESTACIONES DE SERVICIOS DE SALUD DE ENFERMEDADES CATASTRÓFICAS Y NO CATASTRÓFICAS, CON CORTE AL 30 DE NOVIEMBRE DE 2022, SEGÚN INFORME TÉCNICO DNARPC-INF-2022-0179 DE 07 DE DICIEMBRE DE 2022"/>
    <s v="ZONAL 7"/>
    <s v="ZONAL 7"/>
    <s v="ZONAL 7"/>
    <n v="57"/>
    <s v="58"/>
    <s v="000"/>
    <s v="004"/>
    <s v="530226"/>
    <s v="001"/>
    <n v="1101"/>
    <s v="0000"/>
    <s v="0000"/>
    <n v="679616"/>
    <n v="0"/>
    <n v="679616"/>
    <n v="0"/>
    <n v="0"/>
    <n v="0"/>
    <s v="NO"/>
    <m/>
    <m/>
    <s v="Mayra Espinoza"/>
    <e v="#N/A"/>
    <e v="#N/A"/>
    <e v="#N/A"/>
    <e v="#N/A"/>
    <x v="8"/>
    <e v="#N/A"/>
    <e v="#N/A"/>
    <e v="#N/A"/>
  </r>
  <r>
    <x v="497"/>
    <s v="ZONAL 7"/>
    <s v="MSP-SRSNS-2022-3115-M_x000a_'MSP-DNARPC-2022-1414-M"/>
    <s v="12/12/2022_x000a_19/12/202"/>
    <s v="MSP-DPI-2022-2239-M"/>
    <d v="2022-12-19T00:00:00"/>
    <x v="1"/>
    <s v="CONFORME ACUERDOS DE LAS AUTORIDADES DEL MEF Y EL MSP SE PLANTEA LA PRESENTE REFORMA  DE INCREMENTO PARA FINANCIAR EL PAGO DE PRESTACIONES DE SERVICIOS DE SALUD DE ENFERMEDADES CATASTRÓFICAS Y NO CATASTRÓFICAS, CON CORTE AL 30 DE NOVIEMBRE DE 2022, SEGÚN INFORME TÉCNICO DNARPC-INF-2022-0179 DE 07 DE DICIEMBRE DE 2022"/>
    <s v="ZONAL 7"/>
    <s v="ZONAL 7"/>
    <s v="ZONAL 7"/>
    <n v="57"/>
    <s v="58"/>
    <s v="000"/>
    <s v="002"/>
    <s v="530226"/>
    <s v="001"/>
    <n v="1101"/>
    <s v="0000"/>
    <s v="0000"/>
    <n v="925913.51"/>
    <n v="0"/>
    <n v="925913.51"/>
    <n v="0"/>
    <n v="0"/>
    <n v="0"/>
    <s v="NO"/>
    <m/>
    <m/>
    <s v="Mayra Espinoza"/>
    <e v="#N/A"/>
    <e v="#N/A"/>
    <e v="#N/A"/>
    <e v="#N/A"/>
    <x v="8"/>
    <e v="#N/A"/>
    <e v="#N/A"/>
    <e v="#N/A"/>
  </r>
  <r>
    <x v="497"/>
    <s v="ZONAL 8"/>
    <s v="MSP-SRSNS-2022-3115-M_x000a_'MSP-DNARPC-2022-1414-M"/>
    <s v="12/12/2022_x000a_19/12/202"/>
    <s v="MSP-DPI-2022-2239-M"/>
    <d v="2022-12-19T00:00:00"/>
    <x v="1"/>
    <s v="CONFORME ACUERDOS DE LAS AUTORIDADES DEL MEF Y EL MSP SE PLANTEA LA PRESENTE REFORMA  DE INCREMENTO PARA FINANCIAR EL PAGO DE PRESTACIONES DE SERVICIOS DE SALUD DE ENFERMEDADES CATASTRÓFICAS Y NO CATASTRÓFICAS, CON CORTE AL 30 DE NOVIEMBRE DE 2022, SEGÚN INFORME TÉCNICO DNARPC-INF-2022-0179 DE 07 DE DICIEMBRE DE 2022"/>
    <s v="ZONAL 8"/>
    <s v="ZONAL 8"/>
    <s v="ZONAL 8"/>
    <n v="58"/>
    <s v="58"/>
    <s v="000"/>
    <s v="004"/>
    <s v="530226"/>
    <s v="001"/>
    <n v="901"/>
    <s v="0000"/>
    <s v="0000"/>
    <n v="5243005.76"/>
    <n v="0"/>
    <n v="5243005.76"/>
    <n v="0"/>
    <n v="0"/>
    <n v="0"/>
    <s v="NO"/>
    <m/>
    <m/>
    <s v="Mayra Espinoza"/>
    <e v="#N/A"/>
    <e v="#N/A"/>
    <e v="#N/A"/>
    <e v="#N/A"/>
    <x v="8"/>
    <e v="#N/A"/>
    <e v="#N/A"/>
    <e v="#N/A"/>
  </r>
  <r>
    <x v="497"/>
    <s v="ZONAL 8"/>
    <s v="MSP-SRSNS-2022-3115-M_x000a_'MSP-DNARPC-2022-1414-M"/>
    <s v="12/12/2022_x000a_19/12/202"/>
    <s v="MSP-DPI-2022-2239-M"/>
    <d v="2022-12-19T00:00:00"/>
    <x v="1"/>
    <s v="CONFORME ACUERDOS DE LAS AUTORIDADES DEL MEF Y EL MSP SE PLANTEA LA PRESENTE REFORMA  DE INCREMENTO PARA FINANCIAR EL PAGO DE PRESTACIONES DE SERVICIOS DE SALUD DE ENFERMEDADES CATASTRÓFICAS Y NO CATASTRÓFICAS, CON CORTE AL 30 DE NOVIEMBRE DE 2022, SEGÚN INFORME TÉCNICO DNARPC-INF-2022-0179 DE 07 DE DICIEMBRE DE 2022"/>
    <s v="ZONAL 8"/>
    <s v="ZONAL 8"/>
    <s v="ZONAL 8"/>
    <n v="58"/>
    <s v="58"/>
    <s v="000"/>
    <s v="002"/>
    <s v="530226"/>
    <s v="001"/>
    <n v="901"/>
    <s v="0000"/>
    <s v="0000"/>
    <n v="2201442.2200000002"/>
    <n v="0"/>
    <n v="2201442.2200000002"/>
    <n v="0"/>
    <n v="0"/>
    <n v="0"/>
    <s v="NO"/>
    <m/>
    <m/>
    <s v="Mayra Espinoza"/>
    <e v="#N/A"/>
    <e v="#N/A"/>
    <e v="#N/A"/>
    <e v="#N/A"/>
    <x v="8"/>
    <e v="#N/A"/>
    <e v="#N/A"/>
    <e v="#N/A"/>
  </r>
  <r>
    <x v="497"/>
    <s v="ZONAL 9"/>
    <s v="MSP-SRSNS-2022-3115-M_x000a_'MSP-DNARPC-2022-1414-M"/>
    <s v="12/12/2022_x000a_19/12/202"/>
    <s v="MSP-DPI-2022-2239-M"/>
    <d v="2022-12-19T00:00:00"/>
    <x v="1"/>
    <s v="CONFORME ACUERDOS DE LAS AUTORIDADES DEL MEF Y EL MSP SE PLANTEA LA PRESENTE REFORMA  DE INCREMENTO PARA FINANCIAR EL PAGO DE PRESTACIONES DE SERVICIOS DE SALUD DE ENFERMEDADES CATASTRÓFICAS Y NO CATASTRÓFICAS, CON CORTE AL 30 DE NOVIEMBRE DE 2022, SEGÚN INFORME TÉCNICO DNARPC-INF-2022-0179 DE 07 DE DICIEMBRE DE 2022"/>
    <s v="ZONAL 9"/>
    <s v="ZONAL 9"/>
    <s v="ZONAL 9"/>
    <n v="59"/>
    <s v="58"/>
    <s v="000"/>
    <s v="002"/>
    <s v="530226"/>
    <s v="001"/>
    <n v="1701"/>
    <s v="0000"/>
    <s v="0000"/>
    <n v="2965197.06"/>
    <n v="0"/>
    <n v="2965197.06"/>
    <n v="0"/>
    <n v="0"/>
    <n v="0"/>
    <s v="NO"/>
    <m/>
    <m/>
    <s v="Mayra Espinoza"/>
    <e v="#N/A"/>
    <e v="#N/A"/>
    <e v="#N/A"/>
    <e v="#N/A"/>
    <x v="8"/>
    <e v="#N/A"/>
    <e v="#N/A"/>
    <e v="#N/A"/>
  </r>
  <r>
    <x v="498"/>
    <s v="ZONAL 1"/>
    <s v="MSP-SRSNS-2022-3160-M"/>
    <d v="2022-12-16T00:00:00"/>
    <m/>
    <m/>
    <x v="0"/>
    <s v="CONFORME ACUERDOS DE LAS AUTORIDADES DEL MEF Y EL MSP SE PLANTEA LA PRESENTE REFORMA  DE INCREMENTO PARA FINANCIAR EL PAGO DE PRESTACIONES DE SERVICIOS DE SALUD DE ENFERMEDADES CATASTRÓFICAS Y NO CATASTRÓFICAS, COMO RESULTADO DEL PROCESOS DE AUDITORIA DE LA CALIDAD DE LA FACTURACIÓN DE LOS SERVICIOS DE SALUD REALIZADO POR LAS COORDINACIONES DE SALUD-PROCESO DE GOBERNANZA CON CORTE AL 30 DE NOVIEMBRE DE 2022, SEGÚN INFORME TÉCNICO DNARPC-INF-2022-0179 DE 07 DE DICIEMBRE DE 2022, Y CUYOS EXPEDIENTES DE PAGO SON DE DISPOSICIÓN INMEDIATA."/>
    <s v="ZONAL 1"/>
    <s v="ZONAL 1"/>
    <s v="ZONAL 1"/>
    <n v="51"/>
    <s v="58"/>
    <s v="000"/>
    <s v="002"/>
    <s v="530226"/>
    <s v="1001"/>
    <s v="001"/>
    <s v="0000"/>
    <s v="0000"/>
    <n v="16318.2"/>
    <n v="0"/>
    <n v="16318.2"/>
    <n v="0"/>
    <n v="0"/>
    <n v="0"/>
    <s v="NO"/>
    <m/>
    <m/>
    <s v="Alexandra Simba"/>
    <e v="#N/A"/>
    <e v="#N/A"/>
    <e v="#N/A"/>
    <e v="#N/A"/>
    <x v="8"/>
    <e v="#N/A"/>
    <e v="#N/A"/>
    <e v="#N/A"/>
  </r>
  <r>
    <x v="498"/>
    <s v="ZONAL 3"/>
    <s v="MSP-SRSNS-2022-3160-M"/>
    <d v="2022-12-16T00:00:00"/>
    <m/>
    <m/>
    <x v="0"/>
    <s v="CONFORME ACUERDOS DE LAS AUTORIDADES DEL MEF Y EL MSP SE PLANTEA LA PRESENTE REFORMA  DE INCREMENTO PARA FINANCIAR EL PAGO DE PRESTACIONES DE SERVICIOS DE SALUD DE ENFERMEDADES CATASTRÓFICAS Y NO CATASTRÓFICAS, COMO RESULTADO DEL PROCESOS DE AUDITORIA DE LA CALIDAD DE LA FACTURACIÓN DE LOS SERVICIOS DE SALUD REALIZADO POR LAS COORDINACIONES DE SALUD-PROCESO DE GOBERNANZA CON CORTE AL 30 DE NOVIEMBRE DE 2022, SEGÚN INFORME TÉCNICO DNARPC-INF-2022-0179 DE 07 DE DICIEMBRE DE 2022, Y CUYOS EXPEDIENTES DE PAGO SON DE DISPOSICIÓN INMEDIATA."/>
    <s v="ZONAL 3"/>
    <s v="ZONAL 3"/>
    <s v="ZONAL 3"/>
    <n v="53"/>
    <s v="58"/>
    <s v="000"/>
    <s v="002"/>
    <s v="530226"/>
    <n v="601"/>
    <s v="001"/>
    <s v="0000"/>
    <s v="0000"/>
    <n v="52478.15"/>
    <n v="0"/>
    <n v="52478.15"/>
    <n v="0"/>
    <n v="0"/>
    <n v="0"/>
    <s v="NO"/>
    <m/>
    <m/>
    <s v="Alexandra Simba"/>
    <e v="#N/A"/>
    <e v="#N/A"/>
    <e v="#N/A"/>
    <e v="#N/A"/>
    <x v="8"/>
    <e v="#N/A"/>
    <e v="#N/A"/>
    <e v="#N/A"/>
  </r>
  <r>
    <x v="498"/>
    <s v="ZONAL 4"/>
    <s v="MSP-SRSNS-2022-3160-M"/>
    <d v="2022-12-16T00:00:00"/>
    <m/>
    <m/>
    <x v="0"/>
    <s v="CONFORME ACUERDOS DE LAS AUTORIDADES DEL MEF Y EL MSP SE PLANTEA LA PRESENTE REFORMA  DE INCREMENTO PARA FINANCIAR EL PAGO DE PRESTACIONES DE SERVICIOS DE SALUD DE ENFERMEDADES CATASTRÓFICAS Y NO CATASTRÓFICAS, COMO RESULTADO DEL PROCESOS DE AUDITORIA DE LA CALIDAD DE LA FACTURACIÓN DE LOS SERVICIOS DE SALUD REALIZADO POR LAS COORDINACIONES DE SALUD-PROCESO DE GOBERNANZA CON CORTE AL 30 DE NOVIEMBRE DE 2022, SEGÚN INFORME TÉCNICO DNARPC-INF-2022-0179 DE 07 DE DICIEMBRE DE 2022, Y CUYOS EXPEDIENTES DE PAGO SON DE DISPOSICIÓN INMEDIATA."/>
    <s v="ZONAL 4"/>
    <s v="ZONAL 4"/>
    <s v="ZONAL 4"/>
    <n v="54"/>
    <s v="58"/>
    <s v="000"/>
    <s v="002"/>
    <s v="530226"/>
    <n v="1301"/>
    <s v="001"/>
    <s v="0000"/>
    <s v="0000"/>
    <n v="4206562.3600000003"/>
    <n v="0"/>
    <n v="4206562.3600000003"/>
    <n v="0"/>
    <n v="0"/>
    <n v="0"/>
    <s v="NO"/>
    <m/>
    <m/>
    <s v="Alexandra Simba"/>
    <e v="#N/A"/>
    <e v="#N/A"/>
    <e v="#N/A"/>
    <e v="#N/A"/>
    <x v="8"/>
    <e v="#N/A"/>
    <e v="#N/A"/>
    <e v="#N/A"/>
  </r>
  <r>
    <x v="498"/>
    <s v="ZONAL 6"/>
    <s v="MSP-SRSNS-2022-3160-M"/>
    <d v="2022-12-16T00:00:00"/>
    <m/>
    <m/>
    <x v="0"/>
    <s v="CONFORME ACUERDOS DE LAS AUTORIDADES DEL MEF Y EL MSP SE PLANTEA LA PRESENTE REFORMA  DE INCREMENTO PARA FINANCIAR EL PAGO DE PRESTACIONES DE SERVICIOS DE SALUD DE ENFERMEDADES CATASTRÓFICAS Y NO CATASTRÓFICAS, COMO RESULTADO DEL PROCESOS DE AUDITORIA DE LA CALIDAD DE LA FACTURACIÓN DE LOS SERVICIOS DE SALUD REALIZADO POR LAS COORDINACIONES DE SALUD-PROCESO DE GOBERNANZA CON CORTE AL 30 DE NOVIEMBRE DE 2022, SEGÚN INFORME TÉCNICO DNARPC-INF-2022-0179 DE 07 DE DICIEMBRE DE 2022, Y CUYOS EXPEDIENTES DE PAGO SON DE DISPOSICIÓN INMEDIATA."/>
    <s v="ZONAL 6"/>
    <s v="ZONAL 6"/>
    <s v="ZONAL 6"/>
    <n v="56"/>
    <s v="58"/>
    <s v="000"/>
    <s v="002"/>
    <s v="530226"/>
    <n v="101"/>
    <s v="001"/>
    <s v="0000"/>
    <s v="0000"/>
    <n v="45105.760000000002"/>
    <n v="0"/>
    <n v="45105.760000000002"/>
    <n v="0"/>
    <n v="0"/>
    <n v="0"/>
    <s v="NO"/>
    <m/>
    <m/>
    <s v="Alexandra Simba"/>
    <e v="#N/A"/>
    <e v="#N/A"/>
    <e v="#N/A"/>
    <e v="#N/A"/>
    <x v="8"/>
    <e v="#N/A"/>
    <e v="#N/A"/>
    <e v="#N/A"/>
  </r>
  <r>
    <x v="498"/>
    <s v="ZONAL 7"/>
    <s v="MSP-SRSNS-2022-3160-M"/>
    <d v="2022-12-16T00:00:00"/>
    <m/>
    <m/>
    <x v="0"/>
    <s v="CONFORME ACUERDOS DE LAS AUTORIDADES DEL MEF Y EL MSP SE PLANTEA LA PRESENTE REFORMA  DE INCREMENTO PARA FINANCIAR EL PAGO DE PRESTACIONES DE SERVICIOS DE SALUD DE ENFERMEDADES CATASTRÓFICAS Y NO CATASTRÓFICAS, COMO RESULTADO DEL PROCESOS DE AUDITORIA DE LA CALIDAD DE LA FACTURACIÓN DE LOS SERVICIOS DE SALUD REALIZADO POR LAS COORDINACIONES DE SALUD-PROCESO DE GOBERNANZA CON CORTE AL 30 DE NOVIEMBRE DE 2022, SEGÚN INFORME TÉCNICO DNARPC-INF-2022-0179 DE 07 DE DICIEMBRE DE 2022, Y CUYOS EXPEDIENTES DE PAGO SON DE DISPOSICIÓN INMEDIATA."/>
    <s v="ZONAL 7"/>
    <s v="ZONAL 7"/>
    <s v="ZONAL 7"/>
    <n v="57"/>
    <s v="58"/>
    <s v="000"/>
    <s v="002"/>
    <s v="530226"/>
    <n v="1101"/>
    <s v="001"/>
    <s v="0000"/>
    <s v="0000"/>
    <n v="402087.87"/>
    <n v="0"/>
    <n v="402087.87"/>
    <n v="0"/>
    <n v="0"/>
    <n v="0"/>
    <s v="NO"/>
    <m/>
    <m/>
    <s v="Alexandra Simba"/>
    <e v="#N/A"/>
    <e v="#N/A"/>
    <e v="#N/A"/>
    <e v="#N/A"/>
    <x v="8"/>
    <e v="#N/A"/>
    <e v="#N/A"/>
    <e v="#N/A"/>
  </r>
  <r>
    <x v="498"/>
    <s v="ZONAL 8"/>
    <s v="MSP-SRSNS-2022-3160-M"/>
    <d v="2022-12-16T00:00:00"/>
    <m/>
    <m/>
    <x v="0"/>
    <s v="CONFORME ACUERDOS DE LAS AUTORIDADES DEL MEF Y EL MSP SE PLANTEA LA PRESENTE REFORMA  DE INCREMENTO PARA FINANCIAR EL PAGO DE PRESTACIONES DE SERVICIOS DE SALUD DE ENFERMEDADES CATASTRÓFICAS Y NO CATASTRÓFICAS, COMO RESULTADO DEL PROCESOS DE AUDITORIA DE LA CALIDAD DE LA FACTURACIÓN DE LOS SERVICIOS DE SALUD REALIZADO POR LAS COORDINACIONES DE SALUD-PROCESO DE GOBERNANZA CON CORTE AL 30 DE NOVIEMBRE DE 2022, SEGÚN INFORME TÉCNICO DNARPC-INF-2022-0179 DE 07 DE DICIEMBRE DE 2022, Y CUYOS EXPEDIENTES DE PAGO SON DE DISPOSICIÓN INMEDIATA."/>
    <s v="ZONAL 8"/>
    <s v="ZONAL 8"/>
    <s v="ZONAL 8"/>
    <n v="58"/>
    <s v="58"/>
    <s v="000"/>
    <s v="004"/>
    <s v="530226"/>
    <n v="901"/>
    <s v="001"/>
    <s v="0000"/>
    <s v="0000"/>
    <n v="5243005.76"/>
    <n v="0"/>
    <n v="5243005.76"/>
    <n v="0"/>
    <n v="0"/>
    <n v="0"/>
    <s v="NO"/>
    <m/>
    <m/>
    <s v="Alexandra Simba"/>
    <e v="#N/A"/>
    <e v="#N/A"/>
    <e v="#N/A"/>
    <e v="#N/A"/>
    <x v="8"/>
    <e v="#N/A"/>
    <e v="#N/A"/>
    <e v="#N/A"/>
  </r>
  <r>
    <x v="498"/>
    <s v="ZONAL 8"/>
    <s v="MSP-SRSNS-2022-3160-M"/>
    <d v="2022-12-16T00:00:00"/>
    <m/>
    <m/>
    <x v="0"/>
    <s v="CONFORME ACUERDOS DE LAS AUTORIDADES DEL MEF Y EL MSP SE PLANTEA LA PRESENTE REFORMA  DE INCREMENTO PARA FINANCIAR EL PAGO DE PRESTACIONES DE SERVICIOS DE SALUD DE ENFERMEDADES CATASTRÓFICAS Y NO CATASTRÓFICAS, COMO RESULTADO DEL PROCESOS DE AUDITORIA DE LA CALIDAD DE LA FACTURACIÓN DE LOS SERVICIOS DE SALUD REALIZADO POR LAS COORDINACIONES DE SALUD-PROCESO DE GOBERNANZA CON CORTE AL 30 DE NOVIEMBRE DE 2022, SEGÚN INFORME TÉCNICO DNARPC-INF-2022-0179 DE 07 DE DICIEMBRE DE 2022, Y CUYOS EXPEDIENTES DE PAGO SON DE DISPOSICIÓN INMEDIATA."/>
    <s v="ZONAL 8"/>
    <s v="ZONAL 8"/>
    <s v="ZONAL 8"/>
    <n v="58"/>
    <s v="58"/>
    <s v="000"/>
    <s v="002"/>
    <s v="530226"/>
    <n v="901"/>
    <s v="001"/>
    <s v="0000"/>
    <s v="0000"/>
    <n v="7713421.7599999998"/>
    <n v="0"/>
    <n v="7713421.7599999998"/>
    <n v="0"/>
    <n v="0"/>
    <n v="0"/>
    <s v="NO"/>
    <m/>
    <m/>
    <s v="Alexandra Simba"/>
    <e v="#N/A"/>
    <e v="#N/A"/>
    <e v="#N/A"/>
    <e v="#N/A"/>
    <x v="8"/>
    <e v="#N/A"/>
    <e v="#N/A"/>
    <e v="#N/A"/>
  </r>
  <r>
    <x v="498"/>
    <s v="ZONAL 9"/>
    <s v="MSP-SRSNS-2022-3160-M"/>
    <d v="2022-12-16T00:00:00"/>
    <m/>
    <m/>
    <x v="0"/>
    <s v="CONFORME ACUERDOS DE LAS AUTORIDADES DEL MEF Y EL MSP SE PLANTEA LA PRESENTE REFORMA  DE INCREMENTO PARA FINANCIAR EL PAGO DE PRESTACIONES DE SERVICIOS DE SALUD DE ENFERMEDADES CATASTRÓFICAS Y NO CATASTRÓFICAS, COMO RESULTADO DEL PROCESOS DE AUDITORIA DE LA CALIDAD DE LA FACTURACIÓN DE LOS SERVICIOS DE SALUD REALIZADO POR LAS COORDINACIONES DE SALUD-PROCESO DE GOBERNANZA CON CORTE AL 30 DE NOVIEMBRE DE 2022, SEGÚN INFORME TÉCNICO DNARPC-INF-2022-0179 DE 07 DE DICIEMBRE DE 2022, Y CUYOS EXPEDIENTES DE PAGO SON DE DISPOSICIÓN INMEDIATA."/>
    <s v="ZONAL 9"/>
    <s v="ZONAL 9"/>
    <s v="ZONAL 9"/>
    <n v="59"/>
    <s v="58"/>
    <s v="000"/>
    <s v="002"/>
    <s v="990102"/>
    <n v="1701"/>
    <s v="001"/>
    <s v="0000"/>
    <s v="0000"/>
    <n v="2321020.14"/>
    <n v="0"/>
    <n v="2321020.14"/>
    <n v="0"/>
    <n v="0"/>
    <n v="0"/>
    <s v="NO"/>
    <m/>
    <m/>
    <s v="Alexandra Simba"/>
    <e v="#N/A"/>
    <e v="#N/A"/>
    <e v="#N/A"/>
    <e v="#N/A"/>
    <x v="8"/>
    <e v="#N/A"/>
    <e v="#N/A"/>
    <e v="#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 cacheId="0"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location ref="A5:B55" firstHeaderRow="1" firstDataRow="1" firstDataCol="2" rowPageCount="1" colPageCount="1"/>
  <pivotFields count="38">
    <pivotField axis="axisRow" compact="0" outline="0" showAll="0" defaultSubtotal="0">
      <items count="435">
        <item x="102"/>
        <item x="103"/>
        <item x="104"/>
        <item x="105"/>
        <item x="106"/>
        <item x="107"/>
        <item x="108"/>
        <item x="109"/>
        <item x="110"/>
        <item x="111"/>
        <item x="114"/>
        <item x="115"/>
        <item x="116"/>
        <item x="117"/>
        <item x="118"/>
        <item x="119"/>
        <item x="123"/>
        <item x="124"/>
        <item x="125"/>
        <item x="131"/>
        <item x="132"/>
        <item x="133"/>
        <item x="134"/>
        <item x="135"/>
        <item x="136"/>
        <item x="137"/>
        <item x="138"/>
        <item x="140"/>
        <item x="141"/>
        <item x="142"/>
        <item x="143"/>
        <item x="144"/>
        <item x="145"/>
        <item x="146"/>
        <item x="148"/>
        <item x="149"/>
        <item x="150"/>
        <item x="151"/>
        <item x="152"/>
        <item x="154"/>
        <item x="155"/>
        <item x="156"/>
        <item x="157"/>
        <item x="158"/>
        <item x="159"/>
        <item x="163"/>
        <item x="165"/>
        <item x="166"/>
        <item x="167"/>
        <item x="168"/>
        <item x="169"/>
        <item x="170"/>
        <item x="174"/>
        <item x="178"/>
        <item x="179"/>
        <item x="183"/>
        <item x="186"/>
        <item x="187"/>
        <item x="189"/>
        <item x="193"/>
        <item x="194"/>
        <item x="195"/>
        <item x="196"/>
        <item x="197"/>
        <item x="199"/>
        <item x="202"/>
        <item x="207"/>
        <item x="214"/>
        <item x="216"/>
        <item x="220"/>
        <item x="221"/>
        <item x="222"/>
        <item x="223"/>
        <item x="224"/>
        <item x="230"/>
        <item x="232"/>
        <item x="233"/>
        <item x="234"/>
        <item x="235"/>
        <item x="237"/>
        <item x="238"/>
        <item x="239"/>
        <item x="240"/>
        <item x="241"/>
        <item x="242"/>
        <item x="244"/>
        <item x="246"/>
        <item x="247"/>
        <item x="248"/>
        <item x="254"/>
        <item x="255"/>
        <item x="256"/>
        <item x="257"/>
        <item x="258"/>
        <item x="259"/>
        <item x="261"/>
        <item x="262"/>
        <item x="263"/>
        <item x="264"/>
        <item x="265"/>
        <item x="266"/>
        <item x="267"/>
        <item x="268"/>
        <item x="269"/>
        <item x="270"/>
        <item x="271"/>
        <item x="279"/>
        <item x="280"/>
        <item x="282"/>
        <item x="283"/>
        <item x="284"/>
        <item x="285"/>
        <item x="289"/>
        <item x="290"/>
        <item x="291"/>
        <item x="292"/>
        <item x="293"/>
        <item x="296"/>
        <item x="297"/>
        <item x="298"/>
        <item x="299"/>
        <item x="300"/>
        <item x="302"/>
        <item x="307"/>
        <item x="308"/>
        <item x="309"/>
        <item x="310"/>
        <item x="314"/>
        <item x="315"/>
        <item x="316"/>
        <item x="318"/>
        <item x="319"/>
        <item x="320"/>
        <item x="321"/>
        <item x="322"/>
        <item x="323"/>
        <item x="324"/>
        <item x="325"/>
        <item x="326"/>
        <item x="327"/>
        <item x="328"/>
        <item x="329"/>
        <item x="330"/>
        <item x="331"/>
        <item x="332"/>
        <item x="333"/>
        <item x="334"/>
        <item x="335"/>
        <item x="336"/>
        <item x="338"/>
        <item x="339"/>
        <item x="343"/>
        <item x="344"/>
        <item x="345"/>
        <item x="346"/>
        <item x="347"/>
        <item x="348"/>
        <item x="349"/>
        <item x="350"/>
        <item x="353"/>
        <item x="354"/>
        <item x="355"/>
        <item x="356"/>
        <item x="357"/>
        <item x="358"/>
        <item x="360"/>
        <item x="361"/>
        <item x="362"/>
        <item x="363"/>
        <item x="364"/>
        <item x="365"/>
        <item x="368"/>
        <item x="369"/>
        <item x="370"/>
        <item x="371"/>
        <item x="372"/>
        <item x="373"/>
        <item x="374"/>
        <item x="375"/>
        <item x="376"/>
        <item x="377"/>
        <item x="378"/>
        <item x="380"/>
        <item x="381"/>
        <item x="382"/>
        <item x="384"/>
        <item x="387"/>
        <item x="389"/>
        <item x="390"/>
        <item x="394"/>
        <item x="395"/>
        <item x="397"/>
        <item x="398"/>
        <item x="399"/>
        <item x="400"/>
        <item x="401"/>
        <item x="402"/>
        <item x="403"/>
        <item x="405"/>
        <item x="406"/>
        <item x="407"/>
        <item x="408"/>
        <item x="409"/>
        <item x="411"/>
        <item x="412"/>
        <item x="413"/>
        <item x="414"/>
        <item x="415"/>
        <item x="416"/>
        <item x="417"/>
        <item x="418"/>
        <item x="419"/>
        <item x="420"/>
        <item x="421"/>
        <item x="422"/>
        <item x="423"/>
        <item x="424"/>
        <item x="425"/>
        <item x="426"/>
        <item x="427"/>
        <item x="428"/>
        <item x="429"/>
        <item x="430"/>
        <item x="431"/>
        <item x="432"/>
        <item x="433"/>
        <item x="4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12"/>
        <item x="113"/>
        <item x="120"/>
        <item x="121"/>
        <item x="122"/>
        <item x="126"/>
        <item x="127"/>
        <item x="128"/>
        <item x="129"/>
        <item x="130"/>
        <item x="139"/>
        <item x="147"/>
        <item x="153"/>
        <item x="160"/>
        <item x="161"/>
        <item x="162"/>
        <item x="164"/>
        <item x="171"/>
        <item x="172"/>
        <item x="173"/>
        <item x="175"/>
        <item x="176"/>
        <item x="177"/>
        <item x="180"/>
        <item x="181"/>
        <item x="182"/>
        <item x="184"/>
        <item x="185"/>
        <item x="188"/>
        <item x="190"/>
        <item x="191"/>
        <item x="192"/>
        <item x="198"/>
        <item x="200"/>
        <item x="201"/>
        <item x="203"/>
        <item x="204"/>
        <item x="205"/>
        <item x="206"/>
        <item x="208"/>
        <item x="209"/>
        <item x="210"/>
        <item x="211"/>
        <item x="212"/>
        <item x="213"/>
        <item x="215"/>
        <item x="217"/>
        <item x="218"/>
        <item x="219"/>
        <item x="225"/>
        <item x="226"/>
        <item x="227"/>
        <item x="228"/>
        <item x="229"/>
        <item x="231"/>
        <item x="236"/>
        <item x="243"/>
        <item x="245"/>
        <item x="249"/>
        <item x="250"/>
        <item x="251"/>
        <item x="252"/>
        <item x="253"/>
        <item x="260"/>
        <item x="272"/>
        <item x="273"/>
        <item x="274"/>
        <item x="275"/>
        <item x="276"/>
        <item x="277"/>
        <item x="278"/>
        <item x="281"/>
        <item x="286"/>
        <item x="287"/>
        <item x="288"/>
        <item x="294"/>
        <item x="295"/>
        <item x="301"/>
        <item x="303"/>
        <item x="304"/>
        <item x="305"/>
        <item x="306"/>
        <item x="311"/>
        <item x="312"/>
        <item x="313"/>
        <item x="317"/>
        <item x="337"/>
        <item x="340"/>
        <item x="341"/>
        <item x="342"/>
        <item x="351"/>
        <item x="352"/>
        <item x="359"/>
        <item x="366"/>
        <item x="367"/>
        <item x="379"/>
        <item x="383"/>
        <item x="385"/>
        <item x="386"/>
        <item x="388"/>
        <item x="391"/>
        <item x="392"/>
        <item x="393"/>
        <item x="396"/>
        <item x="404"/>
        <item x="410"/>
      </items>
    </pivotField>
    <pivotField compact="0" outline="0" showAll="0" defaultSubtotal="0"/>
    <pivotField compact="0" outline="0" showAll="0" defaultSubtotal="0"/>
    <pivotField compact="0" outline="0" showAll="0" defaultSubtotal="0">
      <items count="212">
        <item x="28"/>
        <item x="57"/>
        <item x="60"/>
        <item x="21"/>
        <item x="106"/>
        <item x="157"/>
        <item x="195"/>
        <item x="70"/>
        <item x="130"/>
        <item x="124"/>
        <item x="46"/>
        <item x="59"/>
        <item x="109"/>
        <item x="139"/>
        <item x="13"/>
        <item x="8"/>
        <item x="6"/>
        <item x="7"/>
        <item x="12"/>
        <item x="94"/>
        <item x="196"/>
        <item x="137"/>
        <item x="53"/>
        <item x="15"/>
        <item x="78"/>
        <item x="128"/>
        <item x="10"/>
        <item x="173"/>
        <item x="0"/>
        <item x="3"/>
        <item x="4"/>
        <item x="62"/>
        <item x="1"/>
        <item x="2"/>
        <item x="9"/>
        <item x="16"/>
        <item x="5"/>
        <item x="14"/>
        <item x="11"/>
        <item x="19"/>
        <item x="18"/>
        <item x="17"/>
        <item x="20"/>
        <item x="22"/>
        <item x="23"/>
        <item x="27"/>
        <item x="26"/>
        <item x="25"/>
        <item x="30"/>
        <item x="29"/>
        <item x="31"/>
        <item x="34"/>
        <item x="32"/>
        <item x="33"/>
        <item x="37"/>
        <item x="35"/>
        <item x="36"/>
        <item x="39"/>
        <item x="38"/>
        <item x="42"/>
        <item x="40"/>
        <item x="41"/>
        <item x="44"/>
        <item x="58"/>
        <item x="43"/>
        <item x="45"/>
        <item x="50"/>
        <item x="47"/>
        <item x="48"/>
        <item x="49"/>
        <item x="24"/>
        <item x="51"/>
        <item x="52"/>
        <item x="54"/>
        <item x="55"/>
        <item x="56"/>
        <item x="63"/>
        <item x="65"/>
        <item x="61"/>
        <item x="64"/>
        <item x="66"/>
        <item x="67"/>
        <item x="73"/>
        <item x="68"/>
        <item x="71"/>
        <item x="69"/>
        <item x="72"/>
        <item x="74"/>
        <item x="75"/>
        <item x="84"/>
        <item x="76"/>
        <item x="80"/>
        <item x="79"/>
        <item x="77"/>
        <item x="83"/>
        <item x="81"/>
        <item x="108"/>
        <item x="86"/>
        <item x="85"/>
        <item x="87"/>
        <item x="93"/>
        <item x="88"/>
        <item x="100"/>
        <item x="92"/>
        <item x="91"/>
        <item x="89"/>
        <item x="90"/>
        <item x="95"/>
        <item x="96"/>
        <item x="105"/>
        <item x="97"/>
        <item x="99"/>
        <item x="104"/>
        <item x="98"/>
        <item x="107"/>
        <item x="103"/>
        <item x="101"/>
        <item x="110"/>
        <item x="102"/>
        <item x="112"/>
        <item x="111"/>
        <item x="113"/>
        <item x="114"/>
        <item x="117"/>
        <item x="116"/>
        <item x="120"/>
        <item x="115"/>
        <item x="131"/>
        <item x="119"/>
        <item x="118"/>
        <item x="121"/>
        <item x="125"/>
        <item x="123"/>
        <item x="122"/>
        <item x="126"/>
        <item x="127"/>
        <item x="132"/>
        <item x="133"/>
        <item x="129"/>
        <item x="134"/>
        <item x="135"/>
        <item x="136"/>
        <item x="138"/>
        <item x="141"/>
        <item x="143"/>
        <item x="142"/>
        <item x="140"/>
        <item x="144"/>
        <item x="145"/>
        <item x="150"/>
        <item x="147"/>
        <item x="146"/>
        <item x="148"/>
        <item x="149"/>
        <item x="158"/>
        <item x="151"/>
        <item x="153"/>
        <item x="152"/>
        <item x="154"/>
        <item x="155"/>
        <item x="156"/>
        <item x="159"/>
        <item x="160"/>
        <item x="161"/>
        <item x="162"/>
        <item x="164"/>
        <item x="163"/>
        <item x="166"/>
        <item x="167"/>
        <item x="165"/>
        <item x="168"/>
        <item x="169"/>
        <item x="170"/>
        <item x="172"/>
        <item x="171"/>
        <item x="174"/>
        <item x="179"/>
        <item x="176"/>
        <item x="175"/>
        <item x="177"/>
        <item x="178"/>
        <item x="180"/>
        <item x="181"/>
        <item x="182"/>
        <item x="183"/>
        <item x="184"/>
        <item x="188"/>
        <item x="185"/>
        <item x="186"/>
        <item x="187"/>
        <item x="189"/>
        <item x="190"/>
        <item x="191"/>
        <item x="192"/>
        <item x="193"/>
        <item x="194"/>
        <item x="197"/>
        <item x="198"/>
        <item x="200"/>
        <item x="199"/>
        <item x="202"/>
        <item x="201"/>
        <item x="203"/>
        <item x="204"/>
        <item x="205"/>
        <item x="206"/>
        <item x="208"/>
        <item x="207"/>
        <item x="210"/>
        <item x="209"/>
        <item x="211"/>
        <item x="82"/>
      </items>
    </pivotField>
    <pivotField axis="axisPage" compact="0" outline="0" multipleItemSelectionAllowed="1" showAll="0" defaultSubtotal="0">
      <items count="365">
        <item h="1" x="242"/>
        <item h="1" x="37"/>
        <item h="1" x="68"/>
        <item h="1" x="145"/>
        <item h="1" x="65"/>
        <item h="1" x="97"/>
        <item h="1" x="219"/>
        <item h="1" x="359"/>
        <item h="1" x="19"/>
        <item h="1" x="8"/>
        <item h="1" x="78"/>
        <item h="1" x="89"/>
        <item h="1" x="142"/>
        <item h="1" x="154"/>
        <item h="1" x="156"/>
        <item h="1" x="174"/>
        <item h="1" x="171"/>
        <item h="1" x="185"/>
        <item h="1" x="177"/>
        <item h="1" x="187"/>
        <item h="1" x="195"/>
        <item h="1" x="208"/>
        <item h="1" x="213"/>
        <item h="1" x="216"/>
        <item h="1" x="220"/>
        <item h="1" x="233"/>
        <item h="1" x="237"/>
        <item h="1" x="238"/>
        <item h="1" x="23"/>
        <item h="1" x="39"/>
        <item h="1" x="40"/>
        <item h="1" x="36"/>
        <item h="1" x="45"/>
        <item h="1" x="47"/>
        <item h="1" x="61"/>
        <item h="1" x="57"/>
        <item h="1" x="77"/>
        <item h="1" x="88"/>
        <item h="1" x="296"/>
        <item h="1" x="1"/>
        <item h="1" x="0"/>
        <item h="1" x="2"/>
        <item h="1" x="3"/>
        <item h="1" x="4"/>
        <item h="1" x="5"/>
        <item h="1" x="6"/>
        <item h="1" x="9"/>
        <item h="1" x="7"/>
        <item h="1" x="10"/>
        <item h="1" x="12"/>
        <item h="1" x="11"/>
        <item h="1" x="13"/>
        <item h="1" x="15"/>
        <item h="1" x="17"/>
        <item h="1" x="16"/>
        <item h="1" x="18"/>
        <item h="1" x="21"/>
        <item h="1" x="20"/>
        <item h="1" x="25"/>
        <item h="1" x="22"/>
        <item h="1" x="26"/>
        <item h="1" x="27"/>
        <item h="1" x="28"/>
        <item h="1" x="24"/>
        <item h="1" x="31"/>
        <item h="1" x="30"/>
        <item h="1" x="29"/>
        <item h="1" x="33"/>
        <item h="1" x="34"/>
        <item h="1" x="32"/>
        <item h="1" x="35"/>
        <item h="1" x="38"/>
        <item h="1" x="42"/>
        <item h="1" x="41"/>
        <item h="1" x="46"/>
        <item h="1" x="44"/>
        <item h="1" x="49"/>
        <item h="1" x="48"/>
        <item h="1" x="53"/>
        <item h="1" x="43"/>
        <item h="1" x="51"/>
        <item h="1" x="52"/>
        <item h="1" x="54"/>
        <item h="1" x="55"/>
        <item h="1" x="58"/>
        <item h="1" x="59"/>
        <item h="1" x="56"/>
        <item h="1" x="62"/>
        <item h="1" x="63"/>
        <item h="1" x="66"/>
        <item h="1" x="60"/>
        <item h="1" x="67"/>
        <item h="1" x="64"/>
        <item h="1" x="69"/>
        <item h="1" x="70"/>
        <item h="1" x="74"/>
        <item h="1" x="72"/>
        <item h="1" x="73"/>
        <item h="1" x="76"/>
        <item h="1" x="75"/>
        <item h="1" x="71"/>
        <item h="1" x="80"/>
        <item h="1" x="79"/>
        <item h="1" x="81"/>
        <item h="1" x="83"/>
        <item h="1" x="84"/>
        <item h="1" x="82"/>
        <item h="1" x="85"/>
        <item h="1" x="86"/>
        <item h="1" x="87"/>
        <item h="1" x="90"/>
        <item h="1" x="91"/>
        <item h="1" x="93"/>
        <item h="1" x="95"/>
        <item h="1" x="92"/>
        <item h="1" x="94"/>
        <item h="1" x="117"/>
        <item h="1" x="96"/>
        <item h="1" x="98"/>
        <item h="1" x="100"/>
        <item h="1" x="99"/>
        <item h="1" x="102"/>
        <item h="1" x="103"/>
        <item h="1" x="101"/>
        <item h="1" x="104"/>
        <item h="1" x="105"/>
        <item h="1" x="107"/>
        <item h="1" x="108"/>
        <item h="1" x="106"/>
        <item h="1" x="109"/>
        <item h="1" x="112"/>
        <item h="1" x="110"/>
        <item h="1" x="111"/>
        <item h="1" x="113"/>
        <item h="1" x="114"/>
        <item h="1" x="115"/>
        <item h="1" x="120"/>
        <item h="1" x="118"/>
        <item h="1" x="116"/>
        <item h="1" x="121"/>
        <item h="1" x="122"/>
        <item h="1" x="123"/>
        <item h="1" x="124"/>
        <item h="1" x="126"/>
        <item h="1" x="127"/>
        <item h="1" x="129"/>
        <item h="1" x="119"/>
        <item h="1" x="125"/>
        <item h="1" x="136"/>
        <item h="1" x="131"/>
        <item h="1" x="132"/>
        <item h="1" x="133"/>
        <item h="1" x="130"/>
        <item h="1" x="128"/>
        <item h="1" x="135"/>
        <item h="1" x="139"/>
        <item h="1" x="141"/>
        <item h="1" x="137"/>
        <item h="1" x="134"/>
        <item h="1" x="140"/>
        <item h="1" x="144"/>
        <item h="1" x="138"/>
        <item h="1" x="143"/>
        <item h="1" x="147"/>
        <item h="1" x="149"/>
        <item h="1" x="150"/>
        <item h="1" x="148"/>
        <item h="1" x="151"/>
        <item h="1" x="152"/>
        <item h="1" x="155"/>
        <item h="1" x="153"/>
        <item h="1" x="158"/>
        <item h="1" x="157"/>
        <item h="1" x="146"/>
        <item h="1" x="161"/>
        <item h="1" x="159"/>
        <item h="1" x="160"/>
        <item h="1" x="162"/>
        <item h="1" x="167"/>
        <item h="1" x="165"/>
        <item h="1" x="163"/>
        <item h="1" x="170"/>
        <item h="1" x="172"/>
        <item h="1" x="169"/>
        <item h="1" x="168"/>
        <item h="1" x="166"/>
        <item h="1" x="173"/>
        <item h="1" x="164"/>
        <item h="1" x="176"/>
        <item h="1" x="178"/>
        <item h="1" x="180"/>
        <item h="1" x="181"/>
        <item h="1" x="175"/>
        <item h="1" x="179"/>
        <item h="1" x="184"/>
        <item h="1" x="182"/>
        <item h="1" x="183"/>
        <item h="1" x="186"/>
        <item h="1" x="188"/>
        <item h="1" x="193"/>
        <item h="1" x="192"/>
        <item h="1" x="191"/>
        <item h="1" x="189"/>
        <item h="1" x="190"/>
        <item h="1" x="194"/>
        <item h="1" x="199"/>
        <item h="1" x="202"/>
        <item h="1" x="203"/>
        <item h="1" x="197"/>
        <item h="1" x="198"/>
        <item h="1" x="196"/>
        <item h="1" x="201"/>
        <item h="1" x="204"/>
        <item h="1" x="200"/>
        <item h="1" x="205"/>
        <item h="1" x="207"/>
        <item h="1" x="209"/>
        <item h="1" x="210"/>
        <item h="1" x="206"/>
        <item h="1" x="212"/>
        <item h="1" x="211"/>
        <item h="1" x="214"/>
        <item h="1" x="215"/>
        <item h="1" x="217"/>
        <item h="1" x="218"/>
        <item h="1" x="221"/>
        <item h="1" x="223"/>
        <item h="1" x="225"/>
        <item h="1" x="222"/>
        <item h="1" x="227"/>
        <item h="1" x="224"/>
        <item h="1" x="226"/>
        <item h="1" x="228"/>
        <item h="1" x="229"/>
        <item h="1" x="232"/>
        <item h="1" x="231"/>
        <item h="1" x="235"/>
        <item h="1" x="230"/>
        <item h="1" x="236"/>
        <item h="1" x="234"/>
        <item h="1" x="239"/>
        <item h="1" x="240"/>
        <item h="1" x="241"/>
        <item h="1" x="243"/>
        <item h="1" x="244"/>
        <item h="1" x="245"/>
        <item h="1" x="247"/>
        <item h="1" x="249"/>
        <item h="1" x="246"/>
        <item h="1" x="252"/>
        <item h="1" x="248"/>
        <item h="1" x="250"/>
        <item h="1" x="254"/>
        <item h="1" x="251"/>
        <item h="1" x="253"/>
        <item h="1" x="256"/>
        <item h="1" x="259"/>
        <item h="1" x="257"/>
        <item h="1" x="255"/>
        <item h="1" x="258"/>
        <item h="1" x="261"/>
        <item h="1" x="260"/>
        <item h="1" x="262"/>
        <item h="1" x="263"/>
        <item h="1" x="264"/>
        <item h="1" x="265"/>
        <item h="1" x="266"/>
        <item h="1" x="267"/>
        <item h="1" x="268"/>
        <item h="1" x="269"/>
        <item h="1" x="270"/>
        <item h="1" x="271"/>
        <item h="1" x="273"/>
        <item h="1" x="272"/>
        <item h="1" x="276"/>
        <item h="1" x="275"/>
        <item h="1" x="274"/>
        <item h="1" x="278"/>
        <item h="1" x="277"/>
        <item h="1" x="279"/>
        <item h="1" x="280"/>
        <item h="1" x="281"/>
        <item h="1" x="285"/>
        <item h="1" x="286"/>
        <item h="1" x="283"/>
        <item h="1" x="284"/>
        <item h="1" x="282"/>
        <item h="1" x="290"/>
        <item h="1" x="289"/>
        <item h="1" x="293"/>
        <item h="1" x="294"/>
        <item h="1" x="287"/>
        <item h="1" x="298"/>
        <item h="1" x="299"/>
        <item h="1" x="297"/>
        <item h="1" x="295"/>
        <item h="1" x="288"/>
        <item h="1" x="292"/>
        <item h="1" x="291"/>
        <item h="1" x="302"/>
        <item h="1" x="301"/>
        <item h="1" x="300"/>
        <item h="1" x="305"/>
        <item h="1" x="306"/>
        <item h="1" x="304"/>
        <item h="1" x="303"/>
        <item h="1" x="308"/>
        <item h="1" x="307"/>
        <item h="1" x="310"/>
        <item h="1" x="311"/>
        <item h="1" x="313"/>
        <item h="1" x="312"/>
        <item h="1" x="314"/>
        <item h="1" x="316"/>
        <item h="1" x="317"/>
        <item h="1" x="315"/>
        <item h="1" x="318"/>
        <item h="1" x="309"/>
        <item h="1" x="320"/>
        <item h="1" x="319"/>
        <item h="1" x="322"/>
        <item h="1" x="325"/>
        <item h="1" x="321"/>
        <item h="1" x="328"/>
        <item h="1" x="324"/>
        <item h="1" x="323"/>
        <item h="1" x="327"/>
        <item h="1" x="326"/>
        <item h="1" x="329"/>
        <item h="1" x="331"/>
        <item h="1" x="330"/>
        <item h="1" x="332"/>
        <item h="1" x="333"/>
        <item h="1" x="338"/>
        <item h="1" x="334"/>
        <item h="1" x="335"/>
        <item h="1" x="337"/>
        <item h="1" x="339"/>
        <item h="1" x="340"/>
        <item h="1" x="336"/>
        <item h="1" x="346"/>
        <item h="1" x="343"/>
        <item h="1" x="341"/>
        <item h="1" x="342"/>
        <item h="1" x="345"/>
        <item h="1" x="344"/>
        <item h="1" x="347"/>
        <item h="1" x="351"/>
        <item h="1" x="350"/>
        <item h="1" x="349"/>
        <item h="1" x="354"/>
        <item h="1" x="355"/>
        <item h="1" x="356"/>
        <item h="1" x="353"/>
        <item h="1" x="357"/>
        <item h="1" x="358"/>
        <item h="1" x="352"/>
        <item h="1" x="360"/>
        <item h="1" x="361"/>
        <item h="1" x="362"/>
        <item h="1" x="363"/>
        <item h="1" x="364"/>
        <item h="1" x="14"/>
        <item h="1" x="348"/>
        <item x="5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3"/>
        <item x="4"/>
        <item x="6"/>
        <item x="9"/>
        <item x="0"/>
        <item x="13"/>
        <item x="2"/>
        <item x="14"/>
        <item x="5"/>
        <item x="1"/>
        <item x="16"/>
        <item x="8"/>
        <item x="15"/>
        <item x="12"/>
        <item x="7"/>
        <item x="11"/>
        <item x="1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0"/>
    <field x="29"/>
  </rowFields>
  <rowItems count="50">
    <i>
      <x v="26"/>
      <x v="4"/>
    </i>
    <i>
      <x v="75"/>
      <x v="13"/>
    </i>
    <i>
      <x v="76"/>
      <x v="13"/>
    </i>
    <i>
      <x v="94"/>
      <x v="1"/>
    </i>
    <i>
      <x v="104"/>
      <x v="4"/>
    </i>
    <i>
      <x v="105"/>
      <x v="4"/>
    </i>
    <i>
      <x v="112"/>
      <x v="12"/>
    </i>
    <i>
      <x v="114"/>
      <x v="9"/>
    </i>
    <i>
      <x v="116"/>
      <x v="4"/>
    </i>
    <i>
      <x v="137"/>
      <x v="1"/>
    </i>
    <i>
      <x v="150"/>
      <x v="9"/>
    </i>
    <i>
      <x v="151"/>
      <x v="8"/>
    </i>
    <i>
      <x v="152"/>
      <x v="9"/>
    </i>
    <i>
      <x v="177"/>
      <x v="1"/>
    </i>
    <i>
      <x v="188"/>
      <x v="14"/>
    </i>
    <i>
      <x v="189"/>
      <x/>
    </i>
    <i>
      <x v="193"/>
      <x v="2"/>
    </i>
    <i>
      <x v="203"/>
      <x v="8"/>
    </i>
    <i>
      <x v="204"/>
      <x v="8"/>
    </i>
    <i>
      <x v="207"/>
      <x v="2"/>
    </i>
    <i>
      <x v="208"/>
      <x v="9"/>
    </i>
    <i>
      <x v="210"/>
      <x v="2"/>
    </i>
    <i>
      <x v="211"/>
      <x v="8"/>
    </i>
    <i>
      <x v="212"/>
      <x v="15"/>
    </i>
    <i>
      <x v="213"/>
      <x v="2"/>
    </i>
    <i>
      <x v="215"/>
      <x v="2"/>
    </i>
    <i>
      <x v="216"/>
      <x/>
    </i>
    <i>
      <x v="217"/>
      <x v="9"/>
    </i>
    <i>
      <x v="218"/>
      <x v="9"/>
    </i>
    <i>
      <x v="219"/>
      <x v="9"/>
    </i>
    <i>
      <x v="220"/>
      <x v="9"/>
    </i>
    <i>
      <x v="221"/>
      <x v="8"/>
    </i>
    <i>
      <x v="222"/>
      <x v="14"/>
    </i>
    <i>
      <x v="223"/>
      <x v="9"/>
    </i>
    <i>
      <x v="224"/>
      <x v="9"/>
    </i>
    <i>
      <x v="225"/>
      <x v="9"/>
    </i>
    <i>
      <x v="226"/>
      <x v="14"/>
    </i>
    <i>
      <x v="293"/>
      <x v="4"/>
    </i>
    <i>
      <x v="387"/>
      <x/>
    </i>
    <i>
      <x v="389"/>
      <x v="4"/>
    </i>
    <i>
      <x v="390"/>
      <x v="4"/>
    </i>
    <i>
      <x v="392"/>
      <x v="1"/>
    </i>
    <i>
      <x v="400"/>
      <x v="4"/>
    </i>
    <i>
      <x v="402"/>
      <x v="4"/>
    </i>
    <i>
      <x v="403"/>
      <x v="4"/>
    </i>
    <i>
      <x v="405"/>
      <x v="4"/>
    </i>
    <i>
      <x v="406"/>
      <x v="4"/>
    </i>
    <i>
      <x v="432"/>
      <x v="7"/>
    </i>
    <i>
      <x v="434"/>
      <x v="4"/>
    </i>
    <i t="grand">
      <x/>
    </i>
  </rowItems>
  <colItems count="1">
    <i/>
  </colItems>
  <pageFields count="1">
    <pageField fld="4" hier="-1"/>
  </pageFields>
  <formats count="13">
    <format dxfId="1448">
      <pivotArea field="0" type="button" dataOnly="0" labelOnly="1" outline="0" axis="axisRow" fieldPosition="0"/>
    </format>
    <format dxfId="1447">
      <pivotArea field="3" type="button" dataOnly="0" labelOnly="1" outline="0"/>
    </format>
    <format dxfId="1446">
      <pivotArea field="29" type="button" dataOnly="0" labelOnly="1" outline="0" axis="axisRow" fieldPosition="1"/>
    </format>
    <format dxfId="1445">
      <pivotArea type="all" dataOnly="0" outline="0" fieldPosition="0"/>
    </format>
    <format dxfId="1444">
      <pivotArea field="0" type="button" dataOnly="0" labelOnly="1" outline="0" axis="axisRow" fieldPosition="0"/>
    </format>
    <format dxfId="1443">
      <pivotArea field="3" type="button" dataOnly="0" labelOnly="1" outline="0"/>
    </format>
    <format dxfId="1442">
      <pivotArea field="29" type="button" dataOnly="0" labelOnly="1" outline="0" axis="axisRow" fieldPosition="1"/>
    </format>
    <format dxfId="1441">
      <pivotArea dataOnly="0" labelOnly="1" outline="0" fieldPosition="0">
        <references count="1">
          <reference field="0" count="49">
            <x v="26"/>
            <x v="75"/>
            <x v="76"/>
            <x v="94"/>
            <x v="104"/>
            <x v="105"/>
            <x v="112"/>
            <x v="114"/>
            <x v="116"/>
            <x v="137"/>
            <x v="150"/>
            <x v="151"/>
            <x v="152"/>
            <x v="177"/>
            <x v="188"/>
            <x v="189"/>
            <x v="193"/>
            <x v="203"/>
            <x v="204"/>
            <x v="207"/>
            <x v="208"/>
            <x v="210"/>
            <x v="211"/>
            <x v="212"/>
            <x v="213"/>
            <x v="215"/>
            <x v="216"/>
            <x v="217"/>
            <x v="218"/>
            <x v="219"/>
            <x v="220"/>
            <x v="221"/>
            <x v="222"/>
            <x v="223"/>
            <x v="224"/>
            <x v="225"/>
            <x v="226"/>
            <x v="293"/>
            <x v="387"/>
            <x v="389"/>
            <x v="390"/>
            <x v="392"/>
            <x v="400"/>
            <x v="402"/>
            <x v="403"/>
            <x v="405"/>
            <x v="406"/>
            <x v="432"/>
            <x v="434"/>
          </reference>
        </references>
      </pivotArea>
    </format>
    <format dxfId="1440">
      <pivotArea dataOnly="0" labelOnly="1" grandRow="1" outline="0" fieldPosition="0"/>
    </format>
    <format dxfId="1439">
      <pivotArea dataOnly="0" labelOnly="1" outline="0" fieldPosition="0">
        <references count="1">
          <reference field="0" count="49">
            <x v="26"/>
            <x v="75"/>
            <x v="76"/>
            <x v="94"/>
            <x v="104"/>
            <x v="105"/>
            <x v="112"/>
            <x v="114"/>
            <x v="116"/>
            <x v="137"/>
            <x v="150"/>
            <x v="151"/>
            <x v="152"/>
            <x v="177"/>
            <x v="188"/>
            <x v="189"/>
            <x v="193"/>
            <x v="203"/>
            <x v="204"/>
            <x v="207"/>
            <x v="208"/>
            <x v="210"/>
            <x v="211"/>
            <x v="212"/>
            <x v="213"/>
            <x v="215"/>
            <x v="216"/>
            <x v="217"/>
            <x v="218"/>
            <x v="219"/>
            <x v="220"/>
            <x v="221"/>
            <x v="222"/>
            <x v="223"/>
            <x v="224"/>
            <x v="225"/>
            <x v="226"/>
            <x v="293"/>
            <x v="387"/>
            <x v="389"/>
            <x v="390"/>
            <x v="392"/>
            <x v="400"/>
            <x v="402"/>
            <x v="403"/>
            <x v="405"/>
            <x v="406"/>
            <x v="432"/>
            <x v="434"/>
          </reference>
        </references>
      </pivotArea>
    </format>
    <format dxfId="1438">
      <pivotArea field="0" type="button" dataOnly="0" labelOnly="1" outline="0" axis="axisRow" fieldPosition="0"/>
    </format>
    <format dxfId="1437">
      <pivotArea field="3" type="button" dataOnly="0" labelOnly="1" outline="0"/>
    </format>
    <format dxfId="1436">
      <pivotArea field="29"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TablaDinámica2" cacheId="1"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location ref="A67:B90" firstHeaderRow="1" firstDataRow="1" firstDataCol="2" rowPageCount="1" colPageCount="1"/>
  <pivotFields count="36">
    <pivotField axis="axisRow" compact="0" outline="0" showAll="0" defaultSubtotal="0">
      <items count="2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s>
    </pivotField>
    <pivotField compact="0" outline="0" showAll="0" defaultSubtotal="0"/>
    <pivotField compact="0" outline="0" showAll="0" defaultSubtotal="0"/>
    <pivotField compact="0" outline="0" showAll="0" defaultSubtotal="0"/>
    <pivotField axis="axisPage" compact="0" outline="0" multipleItemSelectionAllowed="1" showAll="0" defaultSubtotal="0">
      <items count="267">
        <item h="1" x="86"/>
        <item h="1" x="107"/>
        <item h="1" x="83"/>
        <item h="1" x="174"/>
        <item h="1" x="15"/>
        <item h="1" x="16"/>
        <item h="1" x="29"/>
        <item h="1" x="30"/>
        <item h="1" x="33"/>
        <item h="1" x="37"/>
        <item h="1" x="38"/>
        <item h="1" x="43"/>
        <item h="1" x="46"/>
        <item h="1" x="64"/>
        <item h="1" x="67"/>
        <item h="1" x="77"/>
        <item h="1" x="73"/>
        <item h="1" x="82"/>
        <item h="1" x="87"/>
        <item h="1" x="90"/>
        <item h="1" x="118"/>
        <item h="1" x="120"/>
        <item h="1" x="123"/>
        <item h="1" x="133"/>
        <item h="1" x="152"/>
        <item h="1" x="210"/>
        <item h="1" x="0"/>
        <item h="1" x="2"/>
        <item h="1" x="4"/>
        <item h="1" x="3"/>
        <item h="1" x="1"/>
        <item h="1" x="5"/>
        <item h="1" x="7"/>
        <item h="1" x="6"/>
        <item h="1" x="8"/>
        <item h="1" x="9"/>
        <item h="1" x="10"/>
        <item h="1" x="11"/>
        <item h="1" x="12"/>
        <item h="1" x="13"/>
        <item h="1" x="14"/>
        <item h="1" x="17"/>
        <item h="1" x="18"/>
        <item h="1" x="19"/>
        <item h="1" x="20"/>
        <item h="1" x="21"/>
        <item h="1" x="22"/>
        <item h="1" x="23"/>
        <item h="1" x="24"/>
        <item h="1" x="25"/>
        <item h="1" x="26"/>
        <item h="1" x="27"/>
        <item h="1" x="28"/>
        <item h="1" x="31"/>
        <item h="1" x="32"/>
        <item h="1" x="35"/>
        <item h="1" x="34"/>
        <item h="1" x="36"/>
        <item h="1" x="45"/>
        <item h="1" x="44"/>
        <item h="1" x="41"/>
        <item h="1" x="42"/>
        <item h="1" x="39"/>
        <item h="1" x="40"/>
        <item h="1" x="47"/>
        <item h="1" x="48"/>
        <item h="1" x="49"/>
        <item h="1" x="51"/>
        <item h="1" x="50"/>
        <item h="1" x="52"/>
        <item h="1" x="55"/>
        <item h="1" x="53"/>
        <item h="1" x="54"/>
        <item h="1" x="56"/>
        <item h="1" x="59"/>
        <item h="1" x="63"/>
        <item h="1" x="70"/>
        <item h="1" x="57"/>
        <item h="1" x="60"/>
        <item h="1" x="61"/>
        <item h="1" x="62"/>
        <item h="1" x="71"/>
        <item h="1" x="65"/>
        <item h="1" x="66"/>
        <item h="1" x="68"/>
        <item h="1" x="69"/>
        <item h="1" x="72"/>
        <item h="1" x="75"/>
        <item h="1" x="58"/>
        <item h="1" x="74"/>
        <item h="1" x="76"/>
        <item h="1" x="80"/>
        <item h="1" x="78"/>
        <item h="1" x="79"/>
        <item h="1" x="81"/>
        <item h="1" x="89"/>
        <item h="1" x="84"/>
        <item h="1" x="88"/>
        <item h="1" x="85"/>
        <item h="1" x="91"/>
        <item h="1" x="95"/>
        <item h="1" x="94"/>
        <item h="1" x="93"/>
        <item h="1" x="96"/>
        <item h="1" x="97"/>
        <item h="1" x="99"/>
        <item h="1" x="98"/>
        <item h="1" x="100"/>
        <item h="1" x="102"/>
        <item h="1" x="101"/>
        <item h="1" x="103"/>
        <item h="1" x="104"/>
        <item h="1" x="105"/>
        <item h="1" x="106"/>
        <item h="1" x="109"/>
        <item h="1" x="108"/>
        <item h="1" x="110"/>
        <item h="1" x="111"/>
        <item h="1" x="112"/>
        <item h="1" x="113"/>
        <item h="1" x="114"/>
        <item h="1" x="115"/>
        <item h="1" x="116"/>
        <item h="1" x="117"/>
        <item h="1" x="119"/>
        <item h="1" x="121"/>
        <item h="1" x="122"/>
        <item h="1" x="124"/>
        <item h="1" x="127"/>
        <item h="1" x="128"/>
        <item h="1" x="125"/>
        <item h="1" x="131"/>
        <item h="1" x="130"/>
        <item h="1" x="129"/>
        <item h="1" x="126"/>
        <item h="1" x="132"/>
        <item h="1" x="134"/>
        <item h="1" x="137"/>
        <item h="1" x="135"/>
        <item h="1" x="136"/>
        <item h="1" x="138"/>
        <item h="1" x="139"/>
        <item h="1" x="140"/>
        <item h="1" x="144"/>
        <item h="1" x="141"/>
        <item h="1" x="142"/>
        <item h="1" x="149"/>
        <item h="1" x="145"/>
        <item h="1" x="146"/>
        <item h="1" x="147"/>
        <item h="1" x="148"/>
        <item h="1" x="151"/>
        <item h="1" x="153"/>
        <item h="1" x="154"/>
        <item h="1" x="156"/>
        <item h="1" x="157"/>
        <item h="1" x="158"/>
        <item h="1" x="155"/>
        <item h="1" x="159"/>
        <item h="1" x="160"/>
        <item h="1" x="163"/>
        <item h="1" x="161"/>
        <item h="1" x="162"/>
        <item h="1" x="164"/>
        <item h="1" x="165"/>
        <item h="1" x="166"/>
        <item h="1" x="167"/>
        <item h="1" x="169"/>
        <item h="1" x="168"/>
        <item h="1" x="170"/>
        <item h="1" x="172"/>
        <item h="1" x="173"/>
        <item h="1" x="176"/>
        <item h="1" x="177"/>
        <item h="1" x="175"/>
        <item h="1" x="171"/>
        <item h="1" x="179"/>
        <item h="1" x="178"/>
        <item h="1" x="180"/>
        <item h="1" x="181"/>
        <item h="1" x="182"/>
        <item h="1" x="183"/>
        <item h="1" x="185"/>
        <item h="1" x="184"/>
        <item h="1" x="188"/>
        <item h="1" x="189"/>
        <item h="1" x="190"/>
        <item h="1" x="186"/>
        <item h="1" x="150"/>
        <item h="1" x="187"/>
        <item h="1" x="191"/>
        <item h="1" x="192"/>
        <item h="1" x="194"/>
        <item h="1" x="193"/>
        <item h="1" x="195"/>
        <item h="1" x="198"/>
        <item h="1" x="196"/>
        <item h="1" x="197"/>
        <item h="1" x="199"/>
        <item h="1" x="200"/>
        <item h="1" x="201"/>
        <item h="1" x="202"/>
        <item h="1" x="203"/>
        <item h="1" x="204"/>
        <item h="1" x="205"/>
        <item h="1" x="208"/>
        <item h="1" x="207"/>
        <item h="1" x="209"/>
        <item h="1" x="212"/>
        <item h="1" x="206"/>
        <item h="1" x="211"/>
        <item h="1" x="213"/>
        <item h="1" x="215"/>
        <item h="1" x="214"/>
        <item h="1" x="216"/>
        <item h="1" x="219"/>
        <item h="1" x="222"/>
        <item h="1" x="217"/>
        <item h="1" x="218"/>
        <item h="1" x="220"/>
        <item h="1" x="221"/>
        <item h="1" x="223"/>
        <item h="1" x="224"/>
        <item h="1" x="225"/>
        <item h="1" x="227"/>
        <item h="1" x="226"/>
        <item h="1" x="229"/>
        <item h="1" x="231"/>
        <item h="1" x="230"/>
        <item h="1" x="232"/>
        <item h="1" x="233"/>
        <item h="1" x="234"/>
        <item h="1" x="235"/>
        <item h="1" x="228"/>
        <item h="1" x="237"/>
        <item h="1" x="236"/>
        <item h="1" x="238"/>
        <item h="1" x="239"/>
        <item h="1" x="240"/>
        <item h="1" x="241"/>
        <item h="1" x="242"/>
        <item h="1" x="243"/>
        <item h="1" x="245"/>
        <item h="1" x="249"/>
        <item h="1" x="248"/>
        <item h="1" x="246"/>
        <item h="1" x="247"/>
        <item h="1" x="244"/>
        <item h="1" x="252"/>
        <item h="1" x="251"/>
        <item h="1" x="250"/>
        <item h="1" x="253"/>
        <item h="1" x="255"/>
        <item h="1" x="254"/>
        <item h="1" x="256"/>
        <item h="1" x="262"/>
        <item h="1" x="260"/>
        <item h="1" x="259"/>
        <item h="1" x="258"/>
        <item h="1" x="263"/>
        <item h="1" x="265"/>
        <item h="1" x="261"/>
        <item h="1" x="264"/>
        <item h="1" x="266"/>
        <item h="1" x="257"/>
        <item h="1" x="143"/>
        <item x="9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6">
        <item x="6"/>
        <item x="9"/>
        <item x="3"/>
        <item x="5"/>
        <item x="10"/>
        <item x="13"/>
        <item x="8"/>
        <item x="14"/>
        <item x="12"/>
        <item x="2"/>
        <item x="0"/>
        <item x="1"/>
        <item x="7"/>
        <item x="11"/>
        <item x="4"/>
        <item m="1" x="15"/>
      </items>
    </pivotField>
  </pivotFields>
  <rowFields count="2">
    <field x="0"/>
    <field x="35"/>
  </rowFields>
  <rowItems count="23">
    <i>
      <x v="96"/>
      <x v="1"/>
    </i>
    <i>
      <x v="100"/>
      <x v="1"/>
    </i>
    <i>
      <x v="139"/>
      <x v="11"/>
    </i>
    <i>
      <x v="197"/>
      <x v="1"/>
    </i>
    <i>
      <x v="223"/>
      <x v="3"/>
    </i>
    <i>
      <x v="254"/>
      <x v="1"/>
    </i>
    <i>
      <x v="268"/>
      <x v="2"/>
    </i>
    <i>
      <x v="278"/>
      <x v="11"/>
    </i>
    <i>
      <x v="279"/>
      <x v="11"/>
    </i>
    <i>
      <x v="280"/>
      <x v="8"/>
    </i>
    <i>
      <x v="281"/>
      <x v="2"/>
    </i>
    <i>
      <x v="282"/>
      <x v="10"/>
    </i>
    <i>
      <x v="283"/>
      <x v="2"/>
    </i>
    <i>
      <x v="284"/>
      <x/>
    </i>
    <i>
      <x v="285"/>
      <x v="11"/>
    </i>
    <i>
      <x v="286"/>
      <x/>
    </i>
    <i>
      <x v="287"/>
      <x v="11"/>
    </i>
    <i>
      <x v="288"/>
      <x v="2"/>
    </i>
    <i>
      <x v="289"/>
      <x v="7"/>
    </i>
    <i>
      <x v="290"/>
      <x v="7"/>
    </i>
    <i>
      <x v="291"/>
      <x v="7"/>
    </i>
    <i>
      <x v="292"/>
      <x/>
    </i>
    <i t="grand">
      <x/>
    </i>
  </rowItems>
  <colItems count="1">
    <i/>
  </colItems>
  <pageFields count="1">
    <pageField fld="4"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Dinámica1" cacheId="2" applyNumberFormats="0" applyBorderFormats="0" applyFontFormats="0" applyPatternFormats="0" applyAlignmentFormats="0" applyWidthHeightFormats="1" dataCaption="Valores" updatedVersion="6" minRefreshableVersion="3" itemPrintTitles="1" createdVersion="6" indent="0" compact="0" compactData="0" multipleFieldFilters="0">
  <location ref="A3:G304" firstHeaderRow="0" firstDataRow="1" firstDataCol="5"/>
  <pivotFields count="175">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
        <item x="3"/>
        <item x="2"/>
        <item x="4"/>
        <item x="6"/>
        <item x="5"/>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
        <item x="0"/>
        <item x="3"/>
        <item x="4"/>
        <item x="2"/>
        <item x="1"/>
        <item x="6"/>
        <item x="7"/>
        <item x="5"/>
      </items>
      <extLst>
        <ext xmlns:x14="http://schemas.microsoft.com/office/spreadsheetml/2009/9/main" uri="{2946ED86-A175-432a-8AC1-64E0C546D7DE}">
          <x14:pivotField fillDownLabels="1"/>
        </ext>
      </extLst>
    </pivotField>
    <pivotField axis="axisRow" compact="0" outline="0" showAll="0" defaultSubtotal="0">
      <items count="110">
        <item x="81"/>
        <item x="87"/>
        <item x="106"/>
        <item x="85"/>
        <item x="86"/>
        <item x="103"/>
        <item x="92"/>
        <item x="91"/>
        <item x="93"/>
        <item x="94"/>
        <item x="90"/>
        <item x="95"/>
        <item x="82"/>
        <item x="97"/>
        <item x="96"/>
        <item x="89"/>
        <item x="88"/>
        <item x="104"/>
        <item x="83"/>
        <item x="84"/>
        <item x="99"/>
        <item x="102"/>
        <item x="100"/>
        <item x="59"/>
        <item x="76"/>
        <item x="4"/>
        <item x="49"/>
        <item x="60"/>
        <item x="31"/>
        <item x="53"/>
        <item x="8"/>
        <item x="27"/>
        <item x="7"/>
        <item x="45"/>
        <item x="47"/>
        <item x="74"/>
        <item x="30"/>
        <item x="73"/>
        <item x="48"/>
        <item x="40"/>
        <item x="11"/>
        <item x="38"/>
        <item x="61"/>
        <item x="6"/>
        <item x="21"/>
        <item x="35"/>
        <item x="0"/>
        <item x="33"/>
        <item x="50"/>
        <item x="9"/>
        <item x="54"/>
        <item x="55"/>
        <item x="62"/>
        <item x="109"/>
        <item x="56"/>
        <item x="2"/>
        <item x="3"/>
        <item x="78"/>
        <item x="22"/>
        <item x="26"/>
        <item x="52"/>
        <item x="23"/>
        <item x="5"/>
        <item x="75"/>
        <item x="10"/>
        <item x="63"/>
        <item x="64"/>
        <item x="46"/>
        <item x="72"/>
        <item x="65"/>
        <item x="15"/>
        <item x="16"/>
        <item x="29"/>
        <item x="57"/>
        <item x="18"/>
        <item x="13"/>
        <item x="108"/>
        <item x="68"/>
        <item x="36"/>
        <item x="69"/>
        <item x="17"/>
        <item x="44"/>
        <item x="77"/>
        <item x="58"/>
        <item x="39"/>
        <item x="66"/>
        <item x="43"/>
        <item x="79"/>
        <item x="67"/>
        <item x="80"/>
        <item x="1"/>
        <item x="105"/>
        <item x="70"/>
        <item x="71"/>
        <item x="28"/>
        <item x="51"/>
        <item x="24"/>
        <item x="41"/>
        <item x="98"/>
        <item x="25"/>
        <item x="32"/>
        <item x="34"/>
        <item x="37"/>
        <item x="19"/>
        <item x="42"/>
        <item x="20"/>
        <item x="101"/>
        <item x="12"/>
        <item x="107"/>
        <item h="1" x="14"/>
      </items>
      <extLst>
        <ext xmlns:x14="http://schemas.microsoft.com/office/spreadsheetml/2009/9/main" uri="{2946ED86-A175-432a-8AC1-64E0C546D7DE}">
          <x14:pivotField fillDownLabels="1"/>
        </ext>
      </extLst>
    </pivotField>
    <pivotField axis="axisRow" compact="0" outline="0" showAll="0" defaultSubtotal="0">
      <items count="5">
        <item x="2"/>
        <item x="0"/>
        <item x="3"/>
        <item x="1"/>
        <item x="4"/>
      </items>
      <extLst>
        <ext xmlns:x14="http://schemas.microsoft.com/office/spreadsheetml/2009/9/main" uri="{2946ED86-A175-432a-8AC1-64E0C546D7DE}">
          <x14:pivotField fillDownLabels="1"/>
        </ext>
      </extLst>
    </pivotField>
    <pivotField axis="axisRow" compact="0" outline="0" showAll="0" defaultSubtotal="0">
      <items count="6">
        <item x="4"/>
        <item x="1"/>
        <item x="0"/>
        <item x="3"/>
        <item x="5"/>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70" outline="0" showAll="0" defaultSubtotal="0">
      <extLst>
        <ext xmlns:x14="http://schemas.microsoft.com/office/spreadsheetml/2009/9/main" uri="{2946ED86-A175-432a-8AC1-64E0C546D7DE}">
          <x14:pivotField fillDownLabels="1"/>
        </ext>
      </extLst>
    </pivotField>
    <pivotField compact="0" numFmtId="170" outline="0" showAll="0" defaultSubtotal="0">
      <extLst>
        <ext xmlns:x14="http://schemas.microsoft.com/office/spreadsheetml/2009/9/main" uri="{2946ED86-A175-432a-8AC1-64E0C546D7DE}">
          <x14:pivotField fillDownLabels="1"/>
        </ext>
      </extLst>
    </pivotField>
    <pivotField compact="0" numFmtId="17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4"/>
    <field x="6"/>
    <field x="7"/>
    <field x="9"/>
    <field x="8"/>
  </rowFields>
  <rowItems count="301">
    <i>
      <x/>
      <x/>
      <x v="103"/>
      <x v="3"/>
      <x v="1"/>
    </i>
    <i r="2">
      <x v="105"/>
      <x v="3"/>
      <x v="1"/>
    </i>
    <i r="1">
      <x v="1"/>
      <x v="41"/>
      <x v="2"/>
      <x v="1"/>
    </i>
    <i r="2">
      <x v="71"/>
      <x v="2"/>
      <x v="1"/>
    </i>
    <i>
      <x v="1"/>
      <x/>
      <x v="102"/>
      <x v="2"/>
      <x v="1"/>
    </i>
    <i r="1">
      <x v="1"/>
      <x v="30"/>
      <x v="2"/>
      <x v="1"/>
    </i>
    <i r="2">
      <x v="31"/>
      <x v="2"/>
      <x v="1"/>
    </i>
    <i r="2">
      <x v="32"/>
      <x v="2"/>
      <x v="1"/>
    </i>
    <i r="2">
      <x v="43"/>
      <x v="2"/>
      <x v="1"/>
    </i>
    <i r="2">
      <x v="44"/>
      <x v="2"/>
      <x v="1"/>
    </i>
    <i r="2">
      <x v="46"/>
      <x v="2"/>
      <x v="1"/>
    </i>
    <i r="2">
      <x v="56"/>
      <x v="2"/>
      <x v="1"/>
    </i>
    <i r="2">
      <x v="58"/>
      <x v="2"/>
      <x v="1"/>
    </i>
    <i r="2">
      <x v="59"/>
      <x v="2"/>
      <x v="1"/>
    </i>
    <i r="2">
      <x v="61"/>
      <x v="2"/>
      <x v="1"/>
    </i>
    <i r="2">
      <x v="74"/>
      <x v="2"/>
      <x v="1"/>
    </i>
    <i r="2">
      <x v="80"/>
      <x v="2"/>
      <x v="1"/>
    </i>
    <i r="2">
      <x v="94"/>
      <x v="2"/>
      <x v="1"/>
    </i>
    <i r="2">
      <x v="96"/>
      <x v="2"/>
      <x v="1"/>
    </i>
    <i r="2">
      <x v="99"/>
      <x v="2"/>
      <x v="1"/>
    </i>
    <i r="1">
      <x v="2"/>
      <x/>
      <x v="2"/>
      <x/>
    </i>
    <i r="2">
      <x v="3"/>
      <x v="2"/>
      <x/>
    </i>
    <i r="2">
      <x v="4"/>
      <x v="2"/>
      <x/>
    </i>
    <i r="2">
      <x v="11"/>
      <x v="2"/>
      <x/>
    </i>
    <i r="2">
      <x v="12"/>
      <x v="2"/>
      <x/>
    </i>
    <i r="2">
      <x v="13"/>
      <x v="2"/>
      <x/>
    </i>
    <i r="2">
      <x v="14"/>
      <x v="2"/>
      <x/>
    </i>
    <i r="2">
      <x v="18"/>
      <x v="2"/>
      <x/>
    </i>
    <i r="2">
      <x v="19"/>
      <x v="2"/>
      <x/>
    </i>
    <i r="2">
      <x v="22"/>
      <x v="2"/>
      <x/>
    </i>
    <i r="2">
      <x v="46"/>
      <x v="2"/>
      <x v="1"/>
    </i>
    <i r="2">
      <x v="106"/>
      <x v="2"/>
      <x/>
    </i>
    <i r="1">
      <x v="3"/>
      <x v="3"/>
      <x v="2"/>
      <x/>
    </i>
    <i r="2">
      <x v="4"/>
      <x v="2"/>
      <x/>
    </i>
    <i r="2">
      <x v="12"/>
      <x v="2"/>
      <x/>
    </i>
    <i r="2">
      <x v="17"/>
      <x v="2"/>
      <x/>
    </i>
    <i r="2">
      <x v="18"/>
      <x v="2"/>
      <x/>
    </i>
    <i r="2">
      <x v="19"/>
      <x v="2"/>
      <x/>
    </i>
    <i r="2">
      <x v="22"/>
      <x v="2"/>
      <x/>
    </i>
    <i r="2">
      <x v="30"/>
      <x v="2"/>
      <x v="1"/>
    </i>
    <i r="2">
      <x v="46"/>
      <x v="2"/>
      <x v="1"/>
    </i>
    <i r="2">
      <x v="58"/>
      <x v="2"/>
      <x v="1"/>
    </i>
    <i r="2">
      <x v="61"/>
      <x v="2"/>
      <x v="1"/>
    </i>
    <i r="2">
      <x v="71"/>
      <x v="2"/>
      <x v="1"/>
    </i>
    <i r="2">
      <x v="106"/>
      <x v="2"/>
      <x/>
    </i>
    <i r="1">
      <x v="4"/>
      <x v="25"/>
      <x v="2"/>
      <x v="1"/>
    </i>
    <i r="2">
      <x v="30"/>
      <x v="2"/>
      <x v="1"/>
    </i>
    <i r="2">
      <x v="32"/>
      <x v="2"/>
      <x v="1"/>
    </i>
    <i r="2">
      <x v="36"/>
      <x v="2"/>
      <x v="1"/>
    </i>
    <i r="2">
      <x v="44"/>
      <x v="2"/>
      <x v="1"/>
    </i>
    <i r="2">
      <x v="46"/>
      <x v="2"/>
      <x v="1"/>
    </i>
    <i r="2">
      <x v="49"/>
      <x v="2"/>
      <x v="1"/>
    </i>
    <i r="2">
      <x v="51"/>
      <x v="2"/>
      <x v="1"/>
    </i>
    <i r="2">
      <x v="54"/>
      <x v="2"/>
      <x v="1"/>
    </i>
    <i r="2">
      <x v="55"/>
      <x v="2"/>
      <x v="1"/>
    </i>
    <i r="2">
      <x v="56"/>
      <x v="2"/>
      <x v="1"/>
    </i>
    <i r="2">
      <x v="58"/>
      <x v="2"/>
      <x v="1"/>
    </i>
    <i r="2">
      <x v="61"/>
      <x v="2"/>
      <x v="1"/>
    </i>
    <i r="2">
      <x v="74"/>
      <x v="2"/>
      <x v="1"/>
    </i>
    <i r="2">
      <x v="75"/>
      <x v="2"/>
      <x v="1"/>
    </i>
    <i r="2">
      <x v="80"/>
      <x v="2"/>
      <x v="1"/>
    </i>
    <i r="2">
      <x v="97"/>
      <x v="2"/>
      <x v="1"/>
    </i>
    <i r="2">
      <x v="103"/>
      <x v="3"/>
      <x v="1"/>
    </i>
    <i r="2">
      <x v="105"/>
      <x v="2"/>
      <x v="1"/>
    </i>
    <i r="3">
      <x v="3"/>
      <x v="1"/>
    </i>
    <i r="1">
      <x v="5"/>
      <x v="46"/>
      <x v="2"/>
      <x v="1"/>
    </i>
    <i r="2">
      <x v="102"/>
      <x v="2"/>
      <x v="1"/>
    </i>
    <i r="1">
      <x v="6"/>
      <x v="12"/>
      <x v="2"/>
      <x/>
    </i>
    <i r="2">
      <x v="106"/>
      <x v="2"/>
      <x/>
    </i>
    <i r="1">
      <x v="7"/>
      <x v="36"/>
      <x v="2"/>
      <x v="1"/>
    </i>
    <i>
      <x v="2"/>
      <x/>
      <x v="27"/>
      <x v="2"/>
      <x v="1"/>
    </i>
    <i r="2">
      <x v="28"/>
      <x v="2"/>
      <x v="1"/>
    </i>
    <i r="2">
      <x v="44"/>
      <x v="2"/>
      <x v="1"/>
    </i>
    <i r="2">
      <x v="45"/>
      <x v="2"/>
      <x v="1"/>
    </i>
    <i r="2">
      <x v="46"/>
      <x v="2"/>
      <x v="1"/>
    </i>
    <i r="2">
      <x v="47"/>
      <x v="2"/>
      <x v="1"/>
    </i>
    <i r="2">
      <x v="53"/>
      <x v="2"/>
      <x v="1"/>
    </i>
    <i r="2">
      <x v="55"/>
      <x v="2"/>
      <x v="1"/>
    </i>
    <i r="2">
      <x v="60"/>
      <x v="2"/>
      <x v="1"/>
    </i>
    <i r="2">
      <x v="65"/>
      <x v="2"/>
      <x v="1"/>
    </i>
    <i r="2">
      <x v="70"/>
      <x v="2"/>
      <x v="1"/>
    </i>
    <i r="2">
      <x v="71"/>
      <x v="2"/>
      <x v="1"/>
    </i>
    <i r="2">
      <x v="72"/>
      <x v="2"/>
      <x v="1"/>
    </i>
    <i r="2">
      <x v="75"/>
      <x v="2"/>
      <x v="1"/>
    </i>
    <i r="2">
      <x v="76"/>
      <x v="1"/>
      <x v="1"/>
    </i>
    <i r="3">
      <x v="2"/>
      <x v="1"/>
    </i>
    <i r="2">
      <x v="81"/>
      <x v="2"/>
      <x v="1"/>
    </i>
    <i r="2">
      <x v="82"/>
      <x v="2"/>
      <x v="1"/>
    </i>
    <i r="2">
      <x v="102"/>
      <x v="2"/>
      <x v="1"/>
    </i>
    <i r="2">
      <x v="107"/>
      <x v="2"/>
      <x v="1"/>
    </i>
    <i r="1">
      <x v="1"/>
      <x/>
      <x v="2"/>
      <x/>
    </i>
    <i r="2">
      <x v="3"/>
      <x v="2"/>
      <x/>
    </i>
    <i r="2">
      <x v="4"/>
      <x v="2"/>
      <x/>
    </i>
    <i r="2">
      <x v="11"/>
      <x v="2"/>
      <x/>
    </i>
    <i r="2">
      <x v="12"/>
      <x v="2"/>
      <x/>
    </i>
    <i r="2">
      <x v="13"/>
      <x v="2"/>
      <x/>
    </i>
    <i r="2">
      <x v="14"/>
      <x v="2"/>
      <x/>
    </i>
    <i r="2">
      <x v="18"/>
      <x v="2"/>
      <x/>
    </i>
    <i r="2">
      <x v="19"/>
      <x v="2"/>
      <x/>
    </i>
    <i r="2">
      <x v="22"/>
      <x v="2"/>
      <x/>
    </i>
    <i r="2">
      <x v="106"/>
      <x v="2"/>
      <x/>
    </i>
    <i r="1">
      <x v="2"/>
      <x v="25"/>
      <x v="2"/>
      <x v="1"/>
    </i>
    <i r="2">
      <x v="71"/>
      <x v="1"/>
      <x v="1"/>
    </i>
    <i r="3">
      <x v="2"/>
      <x v="1"/>
    </i>
    <i r="2">
      <x v="107"/>
      <x v="2"/>
      <x v="1"/>
    </i>
    <i>
      <x v="3"/>
      <x/>
      <x v="29"/>
      <x v="2"/>
      <x v="1"/>
    </i>
    <i r="2">
      <x v="49"/>
      <x v="2"/>
      <x v="1"/>
    </i>
    <i r="2">
      <x v="50"/>
      <x v="2"/>
      <x v="1"/>
    </i>
    <i r="2">
      <x v="51"/>
      <x v="2"/>
      <x v="1"/>
    </i>
    <i r="2">
      <x v="54"/>
      <x v="2"/>
      <x v="1"/>
    </i>
    <i r="2">
      <x v="56"/>
      <x v="2"/>
      <x v="1"/>
    </i>
    <i r="2">
      <x v="67"/>
      <x v="2"/>
      <x v="1"/>
    </i>
    <i r="2">
      <x v="73"/>
      <x v="2"/>
      <x v="1"/>
    </i>
    <i r="2">
      <x v="75"/>
      <x v="2"/>
      <x v="1"/>
    </i>
    <i r="2">
      <x v="83"/>
      <x v="2"/>
      <x v="1"/>
    </i>
    <i r="1">
      <x v="1"/>
      <x/>
      <x v="2"/>
      <x/>
    </i>
    <i r="2">
      <x v="3"/>
      <x v="2"/>
      <x/>
    </i>
    <i r="2">
      <x v="4"/>
      <x v="2"/>
      <x/>
    </i>
    <i r="2">
      <x v="11"/>
      <x v="2"/>
      <x/>
    </i>
    <i r="2">
      <x v="12"/>
      <x v="2"/>
      <x/>
    </i>
    <i r="2">
      <x v="13"/>
      <x v="2"/>
      <x/>
    </i>
    <i r="2">
      <x v="14"/>
      <x v="2"/>
      <x/>
    </i>
    <i r="2">
      <x v="18"/>
      <x v="2"/>
      <x/>
    </i>
    <i r="2">
      <x v="19"/>
      <x v="2"/>
      <x/>
    </i>
    <i r="2">
      <x v="22"/>
      <x v="2"/>
      <x/>
    </i>
    <i r="2">
      <x v="27"/>
      <x v="2"/>
      <x v="1"/>
    </i>
    <i r="2">
      <x v="29"/>
      <x v="2"/>
      <x v="1"/>
    </i>
    <i r="2">
      <x v="44"/>
      <x v="2"/>
      <x v="1"/>
    </i>
    <i r="2">
      <x v="46"/>
      <x v="2"/>
      <x v="1"/>
    </i>
    <i r="2">
      <x v="47"/>
      <x v="2"/>
      <x v="1"/>
    </i>
    <i r="2">
      <x v="55"/>
      <x v="2"/>
      <x v="1"/>
    </i>
    <i r="2">
      <x v="106"/>
      <x v="2"/>
      <x/>
    </i>
    <i r="2">
      <x v="107"/>
      <x v="2"/>
      <x v="1"/>
    </i>
    <i>
      <x v="4"/>
      <x/>
      <x v="39"/>
      <x v="2"/>
      <x v="1"/>
    </i>
    <i r="2">
      <x v="71"/>
      <x v="2"/>
      <x v="1"/>
    </i>
    <i r="1">
      <x v="1"/>
      <x v="36"/>
      <x/>
      <x v="1"/>
    </i>
    <i r="3">
      <x v="2"/>
      <x v="1"/>
    </i>
    <i r="2">
      <x v="45"/>
      <x/>
      <x v="1"/>
    </i>
    <i r="2">
      <x v="47"/>
      <x/>
      <x v="1"/>
    </i>
    <i r="3">
      <x v="2"/>
      <x v="1"/>
    </i>
    <i r="2">
      <x v="78"/>
      <x v="2"/>
      <x v="1"/>
    </i>
    <i r="2">
      <x v="101"/>
      <x/>
      <x v="1"/>
    </i>
    <i r="3">
      <x v="2"/>
      <x v="1"/>
    </i>
    <i r="2">
      <x v="102"/>
      <x v="4"/>
      <x v="1"/>
    </i>
    <i r="1">
      <x v="2"/>
      <x/>
      <x v="2"/>
      <x/>
    </i>
    <i r="2">
      <x v="3"/>
      <x v="2"/>
      <x/>
    </i>
    <i r="2">
      <x v="4"/>
      <x v="2"/>
      <x/>
    </i>
    <i r="2">
      <x v="11"/>
      <x v="2"/>
      <x/>
    </i>
    <i r="2">
      <x v="12"/>
      <x v="2"/>
      <x/>
    </i>
    <i r="2">
      <x v="13"/>
      <x v="2"/>
      <x/>
    </i>
    <i r="2">
      <x v="14"/>
      <x v="2"/>
      <x/>
    </i>
    <i r="2">
      <x v="16"/>
      <x v="2"/>
      <x/>
    </i>
    <i r="2">
      <x v="18"/>
      <x v="2"/>
      <x/>
    </i>
    <i r="2">
      <x v="19"/>
      <x v="2"/>
      <x/>
    </i>
    <i r="2">
      <x v="22"/>
      <x v="2"/>
      <x/>
    </i>
    <i r="2">
      <x v="46"/>
      <x v="2"/>
      <x v="1"/>
    </i>
    <i r="2">
      <x v="56"/>
      <x v="2"/>
      <x v="1"/>
    </i>
    <i r="2">
      <x v="71"/>
      <x v="2"/>
      <x v="1"/>
    </i>
    <i r="2">
      <x v="72"/>
      <x v="2"/>
      <x v="1"/>
    </i>
    <i r="2">
      <x v="74"/>
      <x v="2"/>
      <x v="1"/>
    </i>
    <i r="2">
      <x v="80"/>
      <x v="2"/>
      <x v="1"/>
    </i>
    <i r="2">
      <x v="84"/>
      <x v="2"/>
      <x v="1"/>
    </i>
    <i r="2">
      <x v="102"/>
      <x v="2"/>
      <x v="1"/>
    </i>
    <i r="2">
      <x v="107"/>
      <x v="2"/>
      <x v="1"/>
    </i>
    <i r="1">
      <x v="3"/>
      <x v="36"/>
      <x/>
      <x v="1"/>
    </i>
    <i r="1">
      <x v="4"/>
      <x v="71"/>
      <x v="2"/>
      <x v="1"/>
    </i>
    <i>
      <x v="5"/>
      <x/>
      <x v="25"/>
      <x v="2"/>
      <x v="1"/>
    </i>
    <i r="2">
      <x v="33"/>
      <x v="2"/>
      <x v="1"/>
    </i>
    <i r="2">
      <x v="34"/>
      <x v="2"/>
      <x v="1"/>
    </i>
    <i r="2">
      <x v="38"/>
      <x v="2"/>
      <x/>
    </i>
    <i r="4">
      <x v="1"/>
    </i>
    <i r="2">
      <x v="46"/>
      <x v="2"/>
      <x v="1"/>
    </i>
    <i r="2">
      <x v="67"/>
      <x v="2"/>
      <x v="1"/>
    </i>
    <i r="2">
      <x v="71"/>
      <x v="2"/>
      <x v="1"/>
    </i>
    <i r="2">
      <x v="72"/>
      <x v="1"/>
      <x v="1"/>
    </i>
    <i r="3">
      <x v="2"/>
      <x v="1"/>
    </i>
    <i r="2">
      <x v="80"/>
      <x v="2"/>
      <x v="1"/>
    </i>
    <i r="2">
      <x v="81"/>
      <x v="2"/>
      <x v="1"/>
    </i>
    <i r="2">
      <x v="100"/>
      <x v="2"/>
      <x v="1"/>
    </i>
    <i r="2">
      <x v="107"/>
      <x v="2"/>
      <x v="1"/>
    </i>
    <i r="1">
      <x v="2"/>
      <x/>
      <x v="2"/>
      <x/>
    </i>
    <i r="2">
      <x v="3"/>
      <x v="2"/>
      <x/>
    </i>
    <i r="2">
      <x v="4"/>
      <x v="2"/>
      <x/>
    </i>
    <i r="2">
      <x v="11"/>
      <x v="2"/>
      <x/>
    </i>
    <i r="2">
      <x v="12"/>
      <x v="2"/>
      <x/>
    </i>
    <i r="2">
      <x v="13"/>
      <x v="2"/>
      <x/>
    </i>
    <i r="2">
      <x v="14"/>
      <x v="2"/>
      <x/>
    </i>
    <i r="2">
      <x v="18"/>
      <x v="2"/>
      <x/>
    </i>
    <i r="2">
      <x v="19"/>
      <x v="2"/>
      <x/>
    </i>
    <i r="2">
      <x v="22"/>
      <x v="2"/>
      <x/>
    </i>
    <i r="2">
      <x v="106"/>
      <x v="2"/>
      <x/>
    </i>
    <i r="1">
      <x v="4"/>
      <x v="28"/>
      <x v="2"/>
      <x v="1"/>
    </i>
    <i r="2">
      <x v="71"/>
      <x v="2"/>
      <x v="1"/>
    </i>
    <i r="2">
      <x v="72"/>
      <x v="2"/>
      <x v="1"/>
    </i>
    <i r="2">
      <x v="107"/>
      <x v="2"/>
      <x v="1"/>
    </i>
    <i>
      <x v="6"/>
      <x/>
      <x/>
      <x v="2"/>
      <x/>
    </i>
    <i r="4">
      <x v="2"/>
    </i>
    <i r="2">
      <x v="1"/>
      <x v="2"/>
      <x/>
    </i>
    <i r="2">
      <x v="2"/>
      <x v="2"/>
      <x/>
    </i>
    <i r="2">
      <x v="3"/>
      <x v="2"/>
      <x/>
    </i>
    <i r="4">
      <x v="2"/>
    </i>
    <i r="2">
      <x v="4"/>
      <x v="2"/>
      <x/>
    </i>
    <i r="4">
      <x v="2"/>
    </i>
    <i r="2">
      <x v="5"/>
      <x v="2"/>
      <x/>
    </i>
    <i r="2">
      <x v="6"/>
      <x v="2"/>
      <x/>
    </i>
    <i r="2">
      <x v="7"/>
      <x v="2"/>
      <x/>
    </i>
    <i r="2">
      <x v="8"/>
      <x v="2"/>
      <x/>
    </i>
    <i r="2">
      <x v="9"/>
      <x v="2"/>
      <x/>
    </i>
    <i r="2">
      <x v="10"/>
      <x v="2"/>
      <x/>
    </i>
    <i r="2">
      <x v="11"/>
      <x v="2"/>
      <x/>
    </i>
    <i r="2">
      <x v="12"/>
      <x v="2"/>
      <x/>
    </i>
    <i r="4">
      <x v="2"/>
    </i>
    <i r="2">
      <x v="13"/>
      <x v="2"/>
      <x/>
    </i>
    <i r="2">
      <x v="14"/>
      <x v="2"/>
      <x/>
    </i>
    <i r="2">
      <x v="15"/>
      <x/>
      <x v="2"/>
    </i>
    <i r="3">
      <x v="2"/>
      <x/>
    </i>
    <i r="4">
      <x v="2"/>
    </i>
    <i r="2">
      <x v="16"/>
      <x v="2"/>
      <x/>
    </i>
    <i r="4">
      <x v="2"/>
    </i>
    <i r="2">
      <x v="18"/>
      <x v="2"/>
      <x/>
    </i>
    <i r="4">
      <x v="2"/>
    </i>
    <i r="2">
      <x v="19"/>
      <x v="2"/>
      <x/>
    </i>
    <i r="4">
      <x v="2"/>
    </i>
    <i r="2">
      <x v="20"/>
      <x v="2"/>
      <x/>
    </i>
    <i r="2">
      <x v="21"/>
      <x v="2"/>
      <x/>
    </i>
    <i r="2">
      <x v="22"/>
      <x v="2"/>
      <x/>
    </i>
    <i r="2">
      <x v="23"/>
      <x v="2"/>
      <x v="1"/>
    </i>
    <i r="3">
      <x v="3"/>
      <x v="2"/>
    </i>
    <i r="2">
      <x v="24"/>
      <x v="2"/>
      <x v="1"/>
    </i>
    <i r="2">
      <x v="25"/>
      <x v="2"/>
      <x v="1"/>
    </i>
    <i r="2">
      <x v="26"/>
      <x v="2"/>
      <x v="1"/>
    </i>
    <i r="2">
      <x v="27"/>
      <x v="2"/>
      <x v="1"/>
    </i>
    <i r="2">
      <x v="28"/>
      <x v="2"/>
      <x v="1"/>
    </i>
    <i r="2">
      <x v="29"/>
      <x v="2"/>
      <x v="1"/>
    </i>
    <i r="2">
      <x v="30"/>
      <x v="2"/>
      <x v="1"/>
    </i>
    <i r="2">
      <x v="32"/>
      <x v="1"/>
      <x v="1"/>
    </i>
    <i r="3">
      <x v="2"/>
      <x v="1"/>
    </i>
    <i r="2">
      <x v="33"/>
      <x v="2"/>
      <x v="1"/>
    </i>
    <i r="2">
      <x v="34"/>
      <x v="2"/>
      <x v="1"/>
    </i>
    <i r="2">
      <x v="35"/>
      <x v="2"/>
      <x v="1"/>
    </i>
    <i r="2">
      <x v="36"/>
      <x v="4"/>
      <x v="1"/>
    </i>
    <i r="2">
      <x v="37"/>
      <x v="2"/>
      <x v="1"/>
    </i>
    <i r="2">
      <x v="40"/>
      <x v="2"/>
      <x v="1"/>
    </i>
    <i r="2">
      <x v="42"/>
      <x v="2"/>
      <x v="1"/>
    </i>
    <i r="2">
      <x v="43"/>
      <x v="2"/>
      <x v="1"/>
    </i>
    <i r="2">
      <x v="44"/>
      <x v="2"/>
      <x v="1"/>
    </i>
    <i r="2">
      <x v="45"/>
      <x v="2"/>
      <x v="1"/>
    </i>
    <i r="2">
      <x v="46"/>
      <x v="2"/>
      <x v="1"/>
    </i>
    <i r="2">
      <x v="47"/>
      <x v="2"/>
      <x v="1"/>
    </i>
    <i r="2">
      <x v="48"/>
      <x v="2"/>
      <x/>
    </i>
    <i r="4">
      <x v="1"/>
    </i>
    <i r="2">
      <x v="49"/>
      <x v="1"/>
      <x v="1"/>
    </i>
    <i r="3">
      <x v="2"/>
      <x v="1"/>
    </i>
    <i r="2">
      <x v="51"/>
      <x v="2"/>
      <x v="1"/>
    </i>
    <i r="2">
      <x v="52"/>
      <x v="2"/>
      <x v="1"/>
    </i>
    <i r="2">
      <x v="54"/>
      <x v="2"/>
      <x v="1"/>
    </i>
    <i r="2">
      <x v="55"/>
      <x v="2"/>
      <x v="1"/>
    </i>
    <i r="2">
      <x v="56"/>
      <x v="2"/>
      <x v="1"/>
    </i>
    <i r="2">
      <x v="57"/>
      <x v="2"/>
      <x v="1"/>
    </i>
    <i r="2">
      <x v="61"/>
      <x v="2"/>
      <x v="1"/>
    </i>
    <i r="2">
      <x v="62"/>
      <x v="2"/>
      <x v="1"/>
    </i>
    <i r="4">
      <x v="3"/>
    </i>
    <i r="2">
      <x v="63"/>
      <x v="2"/>
      <x v="1"/>
    </i>
    <i r="2">
      <x v="64"/>
      <x v="2"/>
      <x v="1"/>
    </i>
    <i r="2">
      <x v="65"/>
      <x v="2"/>
      <x v="1"/>
    </i>
    <i r="2">
      <x v="66"/>
      <x v="2"/>
      <x v="1"/>
    </i>
    <i r="2">
      <x v="67"/>
      <x v="2"/>
      <x v="1"/>
    </i>
    <i r="2">
      <x v="68"/>
      <x v="2"/>
      <x v="1"/>
    </i>
    <i r="2">
      <x v="69"/>
      <x v="2"/>
      <x v="1"/>
    </i>
    <i r="2">
      <x v="70"/>
      <x v="2"/>
      <x v="1"/>
    </i>
    <i r="2">
      <x v="72"/>
      <x v="2"/>
      <x v="1"/>
    </i>
    <i r="2">
      <x v="73"/>
      <x v="2"/>
      <x v="1"/>
    </i>
    <i r="2">
      <x v="75"/>
      <x v="2"/>
      <x v="1"/>
    </i>
    <i r="2">
      <x v="77"/>
      <x v="2"/>
      <x v="1"/>
    </i>
    <i r="2">
      <x v="79"/>
      <x v="2"/>
      <x v="1"/>
    </i>
    <i r="2">
      <x v="81"/>
      <x v="2"/>
      <x v="1"/>
    </i>
    <i r="2">
      <x v="82"/>
      <x v="2"/>
      <x v="1"/>
    </i>
    <i r="2">
      <x v="83"/>
      <x v="2"/>
      <x v="1"/>
    </i>
    <i r="2">
      <x v="85"/>
      <x v="2"/>
      <x v="1"/>
    </i>
    <i r="2">
      <x v="86"/>
      <x v="2"/>
      <x v="1"/>
    </i>
    <i r="2">
      <x v="87"/>
      <x v="2"/>
      <x v="1"/>
    </i>
    <i r="2">
      <x v="88"/>
      <x v="2"/>
      <x v="1"/>
    </i>
    <i r="2">
      <x v="89"/>
      <x v="2"/>
      <x v="1"/>
    </i>
    <i r="2">
      <x v="90"/>
      <x v="2"/>
      <x v="1"/>
    </i>
    <i r="2">
      <x v="91"/>
      <x v="2"/>
      <x v="1"/>
    </i>
    <i r="2">
      <x v="92"/>
      <x v="2"/>
      <x v="1"/>
    </i>
    <i r="2">
      <x v="93"/>
      <x v="2"/>
      <x v="1"/>
    </i>
    <i r="2">
      <x v="95"/>
      <x v="2"/>
      <x v="1"/>
    </i>
    <i r="2">
      <x v="96"/>
      <x v="2"/>
      <x v="1"/>
    </i>
    <i r="2">
      <x v="98"/>
      <x v="2"/>
      <x v="1"/>
    </i>
    <i r="2">
      <x v="99"/>
      <x v="2"/>
      <x v="1"/>
    </i>
    <i r="2">
      <x v="100"/>
      <x v="2"/>
      <x v="1"/>
    </i>
    <i r="2">
      <x v="101"/>
      <x v="2"/>
      <x v="1"/>
    </i>
    <i r="2">
      <x v="104"/>
      <x v="2"/>
      <x/>
    </i>
    <i r="4">
      <x v="1"/>
    </i>
    <i r="2">
      <x v="106"/>
      <x v="2"/>
      <x/>
    </i>
    <i r="2">
      <x v="107"/>
      <x v="2"/>
      <x v="1"/>
    </i>
    <i r="2">
      <x v="108"/>
      <x v="2"/>
      <x v="1"/>
    </i>
    <i r="1">
      <x v="1"/>
      <x v="31"/>
      <x v="2"/>
      <x v="1"/>
    </i>
    <i r="2">
      <x v="46"/>
      <x v="2"/>
      <x v="1"/>
    </i>
    <i t="grand">
      <x/>
    </i>
  </rowItems>
  <colFields count="1">
    <field x="-2"/>
  </colFields>
  <colItems count="2">
    <i>
      <x/>
    </i>
    <i i="1">
      <x v="1"/>
    </i>
  </colItems>
  <dataFields count="2">
    <dataField name="Suma de TOTAL NUEVO CODIFICADO (NO considera las reformas en transito)" fld="121" baseField="0" baseItem="0"/>
    <dataField name="Suma de REFORMAS EN TRANSITO" fld="120" baseField="0" baseItem="0"/>
  </dataFields>
  <formats count="1063">
    <format dxfId="1435">
      <pivotArea outline="0" collapsedLevelsAreSubtotals="1" fieldPosition="0"/>
    </format>
    <format dxfId="1434">
      <pivotArea type="all" dataOnly="0" outline="0" fieldPosition="0"/>
    </format>
    <format dxfId="1433">
      <pivotArea outline="0" collapsedLevelsAreSubtotals="1" fieldPosition="0"/>
    </format>
    <format dxfId="1432">
      <pivotArea field="4" type="button" dataOnly="0" labelOnly="1" outline="0" axis="axisRow" fieldPosition="0"/>
    </format>
    <format dxfId="1431">
      <pivotArea field="6" type="button" dataOnly="0" labelOnly="1" outline="0" axis="axisRow" fieldPosition="1"/>
    </format>
    <format dxfId="1430">
      <pivotArea field="7" type="button" dataOnly="0" labelOnly="1" outline="0" axis="axisRow" fieldPosition="2"/>
    </format>
    <format dxfId="1429">
      <pivotArea field="9" type="button" dataOnly="0" labelOnly="1" outline="0" axis="axisRow" fieldPosition="3"/>
    </format>
    <format dxfId="1428">
      <pivotArea field="8" type="button" dataOnly="0" labelOnly="1" outline="0" axis="axisRow" fieldPosition="4"/>
    </format>
    <format dxfId="1427">
      <pivotArea dataOnly="0" labelOnly="1" outline="0" fieldPosition="0">
        <references count="1">
          <reference field="4" count="0"/>
        </references>
      </pivotArea>
    </format>
    <format dxfId="1426">
      <pivotArea dataOnly="0" labelOnly="1" grandRow="1" outline="0" fieldPosition="0"/>
    </format>
    <format dxfId="1425">
      <pivotArea dataOnly="0" labelOnly="1" outline="0" fieldPosition="0">
        <references count="2">
          <reference field="4" count="1" selected="0">
            <x v="0"/>
          </reference>
          <reference field="6" count="2">
            <x v="0"/>
            <x v="1"/>
          </reference>
        </references>
      </pivotArea>
    </format>
    <format dxfId="1424">
      <pivotArea dataOnly="0" labelOnly="1" outline="0" fieldPosition="0">
        <references count="2">
          <reference field="4" count="1" selected="0">
            <x v="1"/>
          </reference>
          <reference field="6" count="0"/>
        </references>
      </pivotArea>
    </format>
    <format dxfId="1423">
      <pivotArea dataOnly="0" labelOnly="1" outline="0" fieldPosition="0">
        <references count="2">
          <reference field="4" count="1" selected="0">
            <x v="2"/>
          </reference>
          <reference field="6" count="3">
            <x v="0"/>
            <x v="1"/>
            <x v="2"/>
          </reference>
        </references>
      </pivotArea>
    </format>
    <format dxfId="1422">
      <pivotArea dataOnly="0" labelOnly="1" outline="0" fieldPosition="0">
        <references count="2">
          <reference field="4" count="1" selected="0">
            <x v="3"/>
          </reference>
          <reference field="6" count="2">
            <x v="0"/>
            <x v="1"/>
          </reference>
        </references>
      </pivotArea>
    </format>
    <format dxfId="1421">
      <pivotArea dataOnly="0" labelOnly="1" outline="0" fieldPosition="0">
        <references count="2">
          <reference field="4" count="1" selected="0">
            <x v="4"/>
          </reference>
          <reference field="6" count="5">
            <x v="0"/>
            <x v="1"/>
            <x v="2"/>
            <x v="3"/>
            <x v="4"/>
          </reference>
        </references>
      </pivotArea>
    </format>
    <format dxfId="1420">
      <pivotArea dataOnly="0" labelOnly="1" outline="0" fieldPosition="0">
        <references count="2">
          <reference field="4" count="1" selected="0">
            <x v="5"/>
          </reference>
          <reference field="6" count="3">
            <x v="0"/>
            <x v="2"/>
            <x v="4"/>
          </reference>
        </references>
      </pivotArea>
    </format>
    <format dxfId="1419">
      <pivotArea dataOnly="0" labelOnly="1" outline="0" fieldPosition="0">
        <references count="2">
          <reference field="4" count="1" selected="0">
            <x v="6"/>
          </reference>
          <reference field="6" count="2">
            <x v="0"/>
            <x v="1"/>
          </reference>
        </references>
      </pivotArea>
    </format>
    <format dxfId="1418">
      <pivotArea dataOnly="0" labelOnly="1" outline="0" fieldPosition="0">
        <references count="3">
          <reference field="4" count="1" selected="0">
            <x v="0"/>
          </reference>
          <reference field="6" count="1" selected="0">
            <x v="0"/>
          </reference>
          <reference field="7" count="2">
            <x v="103"/>
            <x v="105"/>
          </reference>
        </references>
      </pivotArea>
    </format>
    <format dxfId="1417">
      <pivotArea dataOnly="0" labelOnly="1" outline="0" fieldPosition="0">
        <references count="3">
          <reference field="4" count="1" selected="0">
            <x v="0"/>
          </reference>
          <reference field="6" count="1" selected="0">
            <x v="1"/>
          </reference>
          <reference field="7" count="2">
            <x v="41"/>
            <x v="71"/>
          </reference>
        </references>
      </pivotArea>
    </format>
    <format dxfId="1416">
      <pivotArea dataOnly="0" labelOnly="1" outline="0" fieldPosition="0">
        <references count="3">
          <reference field="4" count="1" selected="0">
            <x v="1"/>
          </reference>
          <reference field="6" count="1" selected="0">
            <x v="0"/>
          </reference>
          <reference field="7" count="1">
            <x v="102"/>
          </reference>
        </references>
      </pivotArea>
    </format>
    <format dxfId="1415">
      <pivotArea dataOnly="0" labelOnly="1" outline="0" fieldPosition="0">
        <references count="3">
          <reference field="4" count="1" selected="0">
            <x v="1"/>
          </reference>
          <reference field="6" count="1" selected="0">
            <x v="1"/>
          </reference>
          <reference field="7" count="15">
            <x v="30"/>
            <x v="31"/>
            <x v="32"/>
            <x v="43"/>
            <x v="44"/>
            <x v="46"/>
            <x v="56"/>
            <x v="58"/>
            <x v="59"/>
            <x v="61"/>
            <x v="74"/>
            <x v="80"/>
            <x v="94"/>
            <x v="96"/>
            <x v="99"/>
          </reference>
        </references>
      </pivotArea>
    </format>
    <format dxfId="1414">
      <pivotArea dataOnly="0" labelOnly="1" outline="0" fieldPosition="0">
        <references count="3">
          <reference field="4" count="1" selected="0">
            <x v="1"/>
          </reference>
          <reference field="6" count="1" selected="0">
            <x v="2"/>
          </reference>
          <reference field="7" count="12">
            <x v="0"/>
            <x v="3"/>
            <x v="4"/>
            <x v="11"/>
            <x v="12"/>
            <x v="13"/>
            <x v="14"/>
            <x v="18"/>
            <x v="19"/>
            <x v="22"/>
            <x v="46"/>
            <x v="106"/>
          </reference>
        </references>
      </pivotArea>
    </format>
    <format dxfId="1413">
      <pivotArea dataOnly="0" labelOnly="1" outline="0" fieldPosition="0">
        <references count="3">
          <reference field="4" count="1" selected="0">
            <x v="1"/>
          </reference>
          <reference field="6" count="1" selected="0">
            <x v="3"/>
          </reference>
          <reference field="7" count="13">
            <x v="3"/>
            <x v="4"/>
            <x v="12"/>
            <x v="17"/>
            <x v="18"/>
            <x v="19"/>
            <x v="22"/>
            <x v="30"/>
            <x v="46"/>
            <x v="58"/>
            <x v="61"/>
            <x v="71"/>
            <x v="106"/>
          </reference>
        </references>
      </pivotArea>
    </format>
    <format dxfId="1412">
      <pivotArea dataOnly="0" labelOnly="1" outline="0" fieldPosition="0">
        <references count="3">
          <reference field="4" count="1" selected="0">
            <x v="1"/>
          </reference>
          <reference field="6" count="1" selected="0">
            <x v="4"/>
          </reference>
          <reference field="7" count="19">
            <x v="25"/>
            <x v="30"/>
            <x v="32"/>
            <x v="36"/>
            <x v="44"/>
            <x v="46"/>
            <x v="49"/>
            <x v="51"/>
            <x v="54"/>
            <x v="55"/>
            <x v="56"/>
            <x v="58"/>
            <x v="61"/>
            <x v="74"/>
            <x v="75"/>
            <x v="80"/>
            <x v="97"/>
            <x v="103"/>
            <x v="105"/>
          </reference>
        </references>
      </pivotArea>
    </format>
    <format dxfId="1411">
      <pivotArea dataOnly="0" labelOnly="1" outline="0" fieldPosition="0">
        <references count="3">
          <reference field="4" count="1" selected="0">
            <x v="1"/>
          </reference>
          <reference field="6" count="1" selected="0">
            <x v="5"/>
          </reference>
          <reference field="7" count="2">
            <x v="46"/>
            <x v="102"/>
          </reference>
        </references>
      </pivotArea>
    </format>
    <format dxfId="1410">
      <pivotArea dataOnly="0" labelOnly="1" outline="0" fieldPosition="0">
        <references count="3">
          <reference field="4" count="1" selected="0">
            <x v="1"/>
          </reference>
          <reference field="6" count="1" selected="0">
            <x v="6"/>
          </reference>
          <reference field="7" count="2">
            <x v="12"/>
            <x v="106"/>
          </reference>
        </references>
      </pivotArea>
    </format>
    <format dxfId="1409">
      <pivotArea dataOnly="0" labelOnly="1" outline="0" fieldPosition="0">
        <references count="3">
          <reference field="4" count="1" selected="0">
            <x v="1"/>
          </reference>
          <reference field="6" count="1" selected="0">
            <x v="7"/>
          </reference>
          <reference field="7" count="1">
            <x v="36"/>
          </reference>
        </references>
      </pivotArea>
    </format>
    <format dxfId="1408">
      <pivotArea dataOnly="0" labelOnly="1" outline="0" fieldPosition="0">
        <references count="3">
          <reference field="4" count="1" selected="0">
            <x v="2"/>
          </reference>
          <reference field="6" count="1" selected="0">
            <x v="0"/>
          </reference>
          <reference field="7" count="19">
            <x v="27"/>
            <x v="28"/>
            <x v="44"/>
            <x v="45"/>
            <x v="46"/>
            <x v="47"/>
            <x v="53"/>
            <x v="55"/>
            <x v="60"/>
            <x v="65"/>
            <x v="70"/>
            <x v="71"/>
            <x v="72"/>
            <x v="75"/>
            <x v="76"/>
            <x v="81"/>
            <x v="82"/>
            <x v="102"/>
            <x v="107"/>
          </reference>
        </references>
      </pivotArea>
    </format>
    <format dxfId="1407">
      <pivotArea dataOnly="0" labelOnly="1" outline="0" fieldPosition="0">
        <references count="3">
          <reference field="4" count="1" selected="0">
            <x v="2"/>
          </reference>
          <reference field="6" count="1" selected="0">
            <x v="1"/>
          </reference>
          <reference field="7" count="11">
            <x v="0"/>
            <x v="3"/>
            <x v="4"/>
            <x v="11"/>
            <x v="12"/>
            <x v="13"/>
            <x v="14"/>
            <x v="18"/>
            <x v="19"/>
            <x v="22"/>
            <x v="106"/>
          </reference>
        </references>
      </pivotArea>
    </format>
    <format dxfId="1406">
      <pivotArea dataOnly="0" labelOnly="1" outline="0" fieldPosition="0">
        <references count="3">
          <reference field="4" count="1" selected="0">
            <x v="2"/>
          </reference>
          <reference field="6" count="1" selected="0">
            <x v="2"/>
          </reference>
          <reference field="7" count="3">
            <x v="25"/>
            <x v="71"/>
            <x v="107"/>
          </reference>
        </references>
      </pivotArea>
    </format>
    <format dxfId="1405">
      <pivotArea dataOnly="0" labelOnly="1" outline="0" fieldPosition="0">
        <references count="3">
          <reference field="4" count="1" selected="0">
            <x v="3"/>
          </reference>
          <reference field="6" count="1" selected="0">
            <x v="0"/>
          </reference>
          <reference field="7" count="10">
            <x v="29"/>
            <x v="49"/>
            <x v="50"/>
            <x v="51"/>
            <x v="54"/>
            <x v="56"/>
            <x v="67"/>
            <x v="73"/>
            <x v="75"/>
            <x v="83"/>
          </reference>
        </references>
      </pivotArea>
    </format>
    <format dxfId="1404">
      <pivotArea dataOnly="0" labelOnly="1" outline="0" fieldPosition="0">
        <references count="3">
          <reference field="4" count="1" selected="0">
            <x v="3"/>
          </reference>
          <reference field="6" count="1" selected="0">
            <x v="1"/>
          </reference>
          <reference field="7" count="18">
            <x v="0"/>
            <x v="3"/>
            <x v="4"/>
            <x v="11"/>
            <x v="12"/>
            <x v="13"/>
            <x v="14"/>
            <x v="18"/>
            <x v="19"/>
            <x v="22"/>
            <x v="27"/>
            <x v="29"/>
            <x v="44"/>
            <x v="46"/>
            <x v="47"/>
            <x v="55"/>
            <x v="106"/>
            <x v="107"/>
          </reference>
        </references>
      </pivotArea>
    </format>
    <format dxfId="1403">
      <pivotArea dataOnly="0" labelOnly="1" outline="0" fieldPosition="0">
        <references count="3">
          <reference field="4" count="1" selected="0">
            <x v="4"/>
          </reference>
          <reference field="6" count="1" selected="0">
            <x v="0"/>
          </reference>
          <reference field="7" count="2">
            <x v="39"/>
            <x v="71"/>
          </reference>
        </references>
      </pivotArea>
    </format>
    <format dxfId="1402">
      <pivotArea dataOnly="0" labelOnly="1" outline="0" fieldPosition="0">
        <references count="3">
          <reference field="4" count="1" selected="0">
            <x v="4"/>
          </reference>
          <reference field="6" count="1" selected="0">
            <x v="1"/>
          </reference>
          <reference field="7" count="6">
            <x v="36"/>
            <x v="45"/>
            <x v="47"/>
            <x v="78"/>
            <x v="101"/>
            <x v="102"/>
          </reference>
        </references>
      </pivotArea>
    </format>
    <format dxfId="1401">
      <pivotArea dataOnly="0" labelOnly="1" outline="0" fieldPosition="0">
        <references count="3">
          <reference field="4" count="1" selected="0">
            <x v="4"/>
          </reference>
          <reference field="6" count="1" selected="0">
            <x v="2"/>
          </reference>
          <reference field="7" count="20">
            <x v="0"/>
            <x v="3"/>
            <x v="4"/>
            <x v="11"/>
            <x v="12"/>
            <x v="13"/>
            <x v="14"/>
            <x v="16"/>
            <x v="18"/>
            <x v="19"/>
            <x v="22"/>
            <x v="46"/>
            <x v="56"/>
            <x v="71"/>
            <x v="72"/>
            <x v="74"/>
            <x v="80"/>
            <x v="84"/>
            <x v="102"/>
            <x v="107"/>
          </reference>
        </references>
      </pivotArea>
    </format>
    <format dxfId="1400">
      <pivotArea dataOnly="0" labelOnly="1" outline="0" fieldPosition="0">
        <references count="3">
          <reference field="4" count="1" selected="0">
            <x v="4"/>
          </reference>
          <reference field="6" count="1" selected="0">
            <x v="3"/>
          </reference>
          <reference field="7" count="1">
            <x v="36"/>
          </reference>
        </references>
      </pivotArea>
    </format>
    <format dxfId="1399">
      <pivotArea dataOnly="0" labelOnly="1" outline="0" fieldPosition="0">
        <references count="3">
          <reference field="4" count="1" selected="0">
            <x v="4"/>
          </reference>
          <reference field="6" count="1" selected="0">
            <x v="4"/>
          </reference>
          <reference field="7" count="1">
            <x v="71"/>
          </reference>
        </references>
      </pivotArea>
    </format>
    <format dxfId="1398">
      <pivotArea dataOnly="0" labelOnly="1" outline="0" fieldPosition="0">
        <references count="3">
          <reference field="4" count="1" selected="0">
            <x v="5"/>
          </reference>
          <reference field="6" count="1" selected="0">
            <x v="0"/>
          </reference>
          <reference field="7" count="12">
            <x v="25"/>
            <x v="33"/>
            <x v="34"/>
            <x v="38"/>
            <x v="46"/>
            <x v="67"/>
            <x v="71"/>
            <x v="72"/>
            <x v="80"/>
            <x v="81"/>
            <x v="100"/>
            <x v="107"/>
          </reference>
        </references>
      </pivotArea>
    </format>
    <format dxfId="1397">
      <pivotArea dataOnly="0" labelOnly="1" outline="0" fieldPosition="0">
        <references count="3">
          <reference field="4" count="1" selected="0">
            <x v="5"/>
          </reference>
          <reference field="6" count="1" selected="0">
            <x v="2"/>
          </reference>
          <reference field="7" count="11">
            <x v="0"/>
            <x v="3"/>
            <x v="4"/>
            <x v="11"/>
            <x v="12"/>
            <x v="13"/>
            <x v="14"/>
            <x v="18"/>
            <x v="19"/>
            <x v="22"/>
            <x v="106"/>
          </reference>
        </references>
      </pivotArea>
    </format>
    <format dxfId="1396">
      <pivotArea dataOnly="0" labelOnly="1" outline="0" fieldPosition="0">
        <references count="3">
          <reference field="4" count="1" selected="0">
            <x v="5"/>
          </reference>
          <reference field="6" count="1" selected="0">
            <x v="4"/>
          </reference>
          <reference field="7" count="4">
            <x v="28"/>
            <x v="71"/>
            <x v="72"/>
            <x v="107"/>
          </reference>
        </references>
      </pivotArea>
    </format>
    <format dxfId="1395">
      <pivotArea dataOnly="0" labelOnly="1" outline="0" fieldPosition="0">
        <references count="3">
          <reference field="4" count="1" selected="0">
            <x v="6"/>
          </reference>
          <reference field="6" count="1" selected="0">
            <x v="0"/>
          </reference>
          <reference field="7" count="50">
            <x v="0"/>
            <x v="1"/>
            <x v="2"/>
            <x v="3"/>
            <x v="4"/>
            <x v="5"/>
            <x v="6"/>
            <x v="7"/>
            <x v="8"/>
            <x v="9"/>
            <x v="10"/>
            <x v="11"/>
            <x v="12"/>
            <x v="13"/>
            <x v="14"/>
            <x v="15"/>
            <x v="16"/>
            <x v="18"/>
            <x v="19"/>
            <x v="20"/>
            <x v="21"/>
            <x v="22"/>
            <x v="23"/>
            <x v="24"/>
            <x v="25"/>
            <x v="26"/>
            <x v="27"/>
            <x v="28"/>
            <x v="29"/>
            <x v="30"/>
            <x v="32"/>
            <x v="33"/>
            <x v="34"/>
            <x v="35"/>
            <x v="36"/>
            <x v="37"/>
            <x v="40"/>
            <x v="42"/>
            <x v="43"/>
            <x v="44"/>
            <x v="45"/>
            <x v="46"/>
            <x v="47"/>
            <x v="48"/>
            <x v="49"/>
            <x v="51"/>
            <x v="52"/>
            <x v="54"/>
            <x v="55"/>
            <x v="56"/>
          </reference>
        </references>
      </pivotArea>
    </format>
    <format dxfId="1394">
      <pivotArea dataOnly="0" labelOnly="1" outline="0" fieldPosition="0">
        <references count="3">
          <reference field="4" count="1" selected="0">
            <x v="6"/>
          </reference>
          <reference field="6" count="1" selected="0">
            <x v="0"/>
          </reference>
          <reference field="7" count="38">
            <x v="57"/>
            <x v="61"/>
            <x v="62"/>
            <x v="63"/>
            <x v="64"/>
            <x v="65"/>
            <x v="66"/>
            <x v="67"/>
            <x v="68"/>
            <x v="69"/>
            <x v="70"/>
            <x v="72"/>
            <x v="73"/>
            <x v="75"/>
            <x v="77"/>
            <x v="79"/>
            <x v="81"/>
            <x v="82"/>
            <x v="83"/>
            <x v="85"/>
            <x v="86"/>
            <x v="87"/>
            <x v="88"/>
            <x v="89"/>
            <x v="90"/>
            <x v="91"/>
            <x v="92"/>
            <x v="93"/>
            <x v="95"/>
            <x v="96"/>
            <x v="98"/>
            <x v="99"/>
            <x v="100"/>
            <x v="101"/>
            <x v="104"/>
            <x v="106"/>
            <x v="107"/>
            <x v="108"/>
          </reference>
        </references>
      </pivotArea>
    </format>
    <format dxfId="1393">
      <pivotArea dataOnly="0" labelOnly="1" outline="0" fieldPosition="0">
        <references count="3">
          <reference field="4" count="1" selected="0">
            <x v="6"/>
          </reference>
          <reference field="6" count="1" selected="0">
            <x v="1"/>
          </reference>
          <reference field="7" count="2">
            <x v="31"/>
            <x v="46"/>
          </reference>
        </references>
      </pivotArea>
    </format>
    <format dxfId="1392">
      <pivotArea dataOnly="0" labelOnly="1" outline="0" fieldPosition="0">
        <references count="4">
          <reference field="4" count="1" selected="0">
            <x v="0"/>
          </reference>
          <reference field="6" count="1" selected="0">
            <x v="0"/>
          </reference>
          <reference field="7" count="1" selected="0">
            <x v="103"/>
          </reference>
          <reference field="9" count="1">
            <x v="3"/>
          </reference>
        </references>
      </pivotArea>
    </format>
    <format dxfId="1391">
      <pivotArea dataOnly="0" labelOnly="1" outline="0" fieldPosition="0">
        <references count="4">
          <reference field="4" count="1" selected="0">
            <x v="0"/>
          </reference>
          <reference field="6" count="1" selected="0">
            <x v="1"/>
          </reference>
          <reference field="7" count="1" selected="0">
            <x v="41"/>
          </reference>
          <reference field="9" count="1">
            <x v="2"/>
          </reference>
        </references>
      </pivotArea>
    </format>
    <format dxfId="1390">
      <pivotArea dataOnly="0" labelOnly="1" outline="0" fieldPosition="0">
        <references count="4">
          <reference field="4" count="1" selected="0">
            <x v="1"/>
          </reference>
          <reference field="6" count="1" selected="0">
            <x v="4"/>
          </reference>
          <reference field="7" count="1" selected="0">
            <x v="103"/>
          </reference>
          <reference field="9" count="1">
            <x v="3"/>
          </reference>
        </references>
      </pivotArea>
    </format>
    <format dxfId="1389">
      <pivotArea dataOnly="0" labelOnly="1" outline="0" fieldPosition="0">
        <references count="4">
          <reference field="4" count="1" selected="0">
            <x v="1"/>
          </reference>
          <reference field="6" count="1" selected="0">
            <x v="4"/>
          </reference>
          <reference field="7" count="1" selected="0">
            <x v="105"/>
          </reference>
          <reference field="9" count="2">
            <x v="2"/>
            <x v="3"/>
          </reference>
        </references>
      </pivotArea>
    </format>
    <format dxfId="1388">
      <pivotArea dataOnly="0" labelOnly="1" outline="0" fieldPosition="0">
        <references count="4">
          <reference field="4" count="1" selected="0">
            <x v="1"/>
          </reference>
          <reference field="6" count="1" selected="0">
            <x v="5"/>
          </reference>
          <reference field="7" count="1" selected="0">
            <x v="46"/>
          </reference>
          <reference field="9" count="1">
            <x v="2"/>
          </reference>
        </references>
      </pivotArea>
    </format>
    <format dxfId="1387">
      <pivotArea dataOnly="0" labelOnly="1" outline="0" fieldPosition="0">
        <references count="4">
          <reference field="4" count="1" selected="0">
            <x v="2"/>
          </reference>
          <reference field="6" count="1" selected="0">
            <x v="0"/>
          </reference>
          <reference field="7" count="1" selected="0">
            <x v="76"/>
          </reference>
          <reference field="9" count="2">
            <x v="1"/>
            <x v="2"/>
          </reference>
        </references>
      </pivotArea>
    </format>
    <format dxfId="1386">
      <pivotArea dataOnly="0" labelOnly="1" outline="0" fieldPosition="0">
        <references count="4">
          <reference field="4" count="1" selected="0">
            <x v="2"/>
          </reference>
          <reference field="6" count="1" selected="0">
            <x v="2"/>
          </reference>
          <reference field="7" count="1" selected="0">
            <x v="71"/>
          </reference>
          <reference field="9" count="2">
            <x v="1"/>
            <x v="2"/>
          </reference>
        </references>
      </pivotArea>
    </format>
    <format dxfId="1385">
      <pivotArea dataOnly="0" labelOnly="1" outline="0" fieldPosition="0">
        <references count="4">
          <reference field="4" count="1" selected="0">
            <x v="4"/>
          </reference>
          <reference field="6" count="1" selected="0">
            <x v="1"/>
          </reference>
          <reference field="7" count="1" selected="0">
            <x v="36"/>
          </reference>
          <reference field="9" count="2">
            <x v="0"/>
            <x v="2"/>
          </reference>
        </references>
      </pivotArea>
    </format>
    <format dxfId="1384">
      <pivotArea dataOnly="0" labelOnly="1" outline="0" fieldPosition="0">
        <references count="4">
          <reference field="4" count="1" selected="0">
            <x v="4"/>
          </reference>
          <reference field="6" count="1" selected="0">
            <x v="1"/>
          </reference>
          <reference field="7" count="1" selected="0">
            <x v="45"/>
          </reference>
          <reference field="9" count="1">
            <x v="0"/>
          </reference>
        </references>
      </pivotArea>
    </format>
    <format dxfId="1383">
      <pivotArea dataOnly="0" labelOnly="1" outline="0" fieldPosition="0">
        <references count="4">
          <reference field="4" count="1" selected="0">
            <x v="4"/>
          </reference>
          <reference field="6" count="1" selected="0">
            <x v="1"/>
          </reference>
          <reference field="7" count="1" selected="0">
            <x v="47"/>
          </reference>
          <reference field="9" count="1">
            <x v="2"/>
          </reference>
        </references>
      </pivotArea>
    </format>
    <format dxfId="1382">
      <pivotArea dataOnly="0" labelOnly="1" outline="0" fieldPosition="0">
        <references count="4">
          <reference field="4" count="1" selected="0">
            <x v="4"/>
          </reference>
          <reference field="6" count="1" selected="0">
            <x v="1"/>
          </reference>
          <reference field="7" count="1" selected="0">
            <x v="101"/>
          </reference>
          <reference field="9" count="2">
            <x v="0"/>
            <x v="2"/>
          </reference>
        </references>
      </pivotArea>
    </format>
    <format dxfId="1381">
      <pivotArea dataOnly="0" labelOnly="1" outline="0" fieldPosition="0">
        <references count="4">
          <reference field="4" count="1" selected="0">
            <x v="4"/>
          </reference>
          <reference field="6" count="1" selected="0">
            <x v="1"/>
          </reference>
          <reference field="7" count="1" selected="0">
            <x v="102"/>
          </reference>
          <reference field="9" count="1">
            <x v="4"/>
          </reference>
        </references>
      </pivotArea>
    </format>
    <format dxfId="1380">
      <pivotArea dataOnly="0" labelOnly="1" outline="0" fieldPosition="0">
        <references count="4">
          <reference field="4" count="1" selected="0">
            <x v="4"/>
          </reference>
          <reference field="6" count="1" selected="0">
            <x v="2"/>
          </reference>
          <reference field="7" count="1" selected="0">
            <x v="0"/>
          </reference>
          <reference field="9" count="1">
            <x v="2"/>
          </reference>
        </references>
      </pivotArea>
    </format>
    <format dxfId="1379">
      <pivotArea dataOnly="0" labelOnly="1" outline="0" fieldPosition="0">
        <references count="4">
          <reference field="4" count="1" selected="0">
            <x v="4"/>
          </reference>
          <reference field="6" count="1" selected="0">
            <x v="3"/>
          </reference>
          <reference field="7" count="1" selected="0">
            <x v="36"/>
          </reference>
          <reference field="9" count="1">
            <x v="0"/>
          </reference>
        </references>
      </pivotArea>
    </format>
    <format dxfId="1378">
      <pivotArea dataOnly="0" labelOnly="1" outline="0" fieldPosition="0">
        <references count="4">
          <reference field="4" count="1" selected="0">
            <x v="4"/>
          </reference>
          <reference field="6" count="1" selected="0">
            <x v="4"/>
          </reference>
          <reference field="7" count="1" selected="0">
            <x v="71"/>
          </reference>
          <reference field="9" count="1">
            <x v="2"/>
          </reference>
        </references>
      </pivotArea>
    </format>
    <format dxfId="1377">
      <pivotArea dataOnly="0" labelOnly="1" outline="0" fieldPosition="0">
        <references count="4">
          <reference field="4" count="1" selected="0">
            <x v="5"/>
          </reference>
          <reference field="6" count="1" selected="0">
            <x v="0"/>
          </reference>
          <reference field="7" count="1" selected="0">
            <x v="72"/>
          </reference>
          <reference field="9" count="2">
            <x v="1"/>
            <x v="2"/>
          </reference>
        </references>
      </pivotArea>
    </format>
    <format dxfId="1376">
      <pivotArea dataOnly="0" labelOnly="1" outline="0" fieldPosition="0">
        <references count="4">
          <reference field="4" count="1" selected="0">
            <x v="6"/>
          </reference>
          <reference field="6" count="1" selected="0">
            <x v="0"/>
          </reference>
          <reference field="7" count="1" selected="0">
            <x v="15"/>
          </reference>
          <reference field="9" count="2">
            <x v="0"/>
            <x v="2"/>
          </reference>
        </references>
      </pivotArea>
    </format>
    <format dxfId="1375">
      <pivotArea dataOnly="0" labelOnly="1" outline="0" fieldPosition="0">
        <references count="4">
          <reference field="4" count="1" selected="0">
            <x v="6"/>
          </reference>
          <reference field="6" count="1" selected="0">
            <x v="0"/>
          </reference>
          <reference field="7" count="1" selected="0">
            <x v="23"/>
          </reference>
          <reference field="9" count="1">
            <x v="3"/>
          </reference>
        </references>
      </pivotArea>
    </format>
    <format dxfId="1374">
      <pivotArea dataOnly="0" labelOnly="1" outline="0" fieldPosition="0">
        <references count="4">
          <reference field="4" count="1" selected="0">
            <x v="6"/>
          </reference>
          <reference field="6" count="1" selected="0">
            <x v="0"/>
          </reference>
          <reference field="7" count="1" selected="0">
            <x v="24"/>
          </reference>
          <reference field="9" count="1">
            <x v="2"/>
          </reference>
        </references>
      </pivotArea>
    </format>
    <format dxfId="1373">
      <pivotArea dataOnly="0" labelOnly="1" outline="0" fieldPosition="0">
        <references count="4">
          <reference field="4" count="1" selected="0">
            <x v="6"/>
          </reference>
          <reference field="6" count="1" selected="0">
            <x v="0"/>
          </reference>
          <reference field="7" count="1" selected="0">
            <x v="32"/>
          </reference>
          <reference field="9" count="2">
            <x v="1"/>
            <x v="2"/>
          </reference>
        </references>
      </pivotArea>
    </format>
    <format dxfId="1372">
      <pivotArea dataOnly="0" labelOnly="1" outline="0" fieldPosition="0">
        <references count="4">
          <reference field="4" count="1" selected="0">
            <x v="6"/>
          </reference>
          <reference field="6" count="1" selected="0">
            <x v="0"/>
          </reference>
          <reference field="7" count="1" selected="0">
            <x v="36"/>
          </reference>
          <reference field="9" count="1">
            <x v="4"/>
          </reference>
        </references>
      </pivotArea>
    </format>
    <format dxfId="1371">
      <pivotArea dataOnly="0" labelOnly="1" outline="0" fieldPosition="0">
        <references count="4">
          <reference field="4" count="1" selected="0">
            <x v="6"/>
          </reference>
          <reference field="6" count="1" selected="0">
            <x v="0"/>
          </reference>
          <reference field="7" count="1" selected="0">
            <x v="37"/>
          </reference>
          <reference field="9" count="1">
            <x v="2"/>
          </reference>
        </references>
      </pivotArea>
    </format>
    <format dxfId="1370">
      <pivotArea dataOnly="0" labelOnly="1" outline="0" fieldPosition="0">
        <references count="4">
          <reference field="4" count="1" selected="0">
            <x v="6"/>
          </reference>
          <reference field="6" count="1" selected="0">
            <x v="0"/>
          </reference>
          <reference field="7" count="1" selected="0">
            <x v="49"/>
          </reference>
          <reference field="9" count="2">
            <x v="1"/>
            <x v="2"/>
          </reference>
        </references>
      </pivotArea>
    </format>
    <format dxfId="1369">
      <pivotArea dataOnly="0" labelOnly="1" outline="0" fieldPosition="0">
        <references count="5">
          <reference field="4" count="1" selected="0">
            <x v="0"/>
          </reference>
          <reference field="6" count="1" selected="0">
            <x v="0"/>
          </reference>
          <reference field="7" count="1" selected="0">
            <x v="103"/>
          </reference>
          <reference field="8" count="1">
            <x v="1"/>
          </reference>
          <reference field="9" count="1" selected="0">
            <x v="3"/>
          </reference>
        </references>
      </pivotArea>
    </format>
    <format dxfId="1368">
      <pivotArea dataOnly="0" labelOnly="1" outline="0" fieldPosition="0">
        <references count="5">
          <reference field="4" count="1" selected="0">
            <x v="0"/>
          </reference>
          <reference field="6" count="1" selected="0">
            <x v="0"/>
          </reference>
          <reference field="7" count="1" selected="0">
            <x v="105"/>
          </reference>
          <reference field="8" count="1">
            <x v="1"/>
          </reference>
          <reference field="9" count="1" selected="0">
            <x v="3"/>
          </reference>
        </references>
      </pivotArea>
    </format>
    <format dxfId="1367">
      <pivotArea dataOnly="0" labelOnly="1" outline="0" fieldPosition="0">
        <references count="5">
          <reference field="4" count="1" selected="0">
            <x v="0"/>
          </reference>
          <reference field="6" count="1" selected="0">
            <x v="1"/>
          </reference>
          <reference field="7" count="1" selected="0">
            <x v="41"/>
          </reference>
          <reference field="8" count="1">
            <x v="1"/>
          </reference>
          <reference field="9" count="1" selected="0">
            <x v="2"/>
          </reference>
        </references>
      </pivotArea>
    </format>
    <format dxfId="1366">
      <pivotArea dataOnly="0" labelOnly="1" outline="0" fieldPosition="0">
        <references count="5">
          <reference field="4" count="1" selected="0">
            <x v="0"/>
          </reference>
          <reference field="6" count="1" selected="0">
            <x v="1"/>
          </reference>
          <reference field="7" count="1" selected="0">
            <x v="71"/>
          </reference>
          <reference field="8" count="1">
            <x v="1"/>
          </reference>
          <reference field="9" count="1" selected="0">
            <x v="2"/>
          </reference>
        </references>
      </pivotArea>
    </format>
    <format dxfId="1365">
      <pivotArea dataOnly="0" labelOnly="1" outline="0" fieldPosition="0">
        <references count="5">
          <reference field="4" count="1" selected="0">
            <x v="1"/>
          </reference>
          <reference field="6" count="1" selected="0">
            <x v="0"/>
          </reference>
          <reference field="7" count="1" selected="0">
            <x v="102"/>
          </reference>
          <reference field="8" count="1">
            <x v="1"/>
          </reference>
          <reference field="9" count="1" selected="0">
            <x v="2"/>
          </reference>
        </references>
      </pivotArea>
    </format>
    <format dxfId="1364">
      <pivotArea dataOnly="0" labelOnly="1" outline="0" fieldPosition="0">
        <references count="5">
          <reference field="4" count="1" selected="0">
            <x v="1"/>
          </reference>
          <reference field="6" count="1" selected="0">
            <x v="1"/>
          </reference>
          <reference field="7" count="1" selected="0">
            <x v="30"/>
          </reference>
          <reference field="8" count="1">
            <x v="1"/>
          </reference>
          <reference field="9" count="1" selected="0">
            <x v="2"/>
          </reference>
        </references>
      </pivotArea>
    </format>
    <format dxfId="1363">
      <pivotArea dataOnly="0" labelOnly="1" outline="0" fieldPosition="0">
        <references count="5">
          <reference field="4" count="1" selected="0">
            <x v="1"/>
          </reference>
          <reference field="6" count="1" selected="0">
            <x v="1"/>
          </reference>
          <reference field="7" count="1" selected="0">
            <x v="31"/>
          </reference>
          <reference field="8" count="1">
            <x v="1"/>
          </reference>
          <reference field="9" count="1" selected="0">
            <x v="2"/>
          </reference>
        </references>
      </pivotArea>
    </format>
    <format dxfId="1362">
      <pivotArea dataOnly="0" labelOnly="1" outline="0" fieldPosition="0">
        <references count="5">
          <reference field="4" count="1" selected="0">
            <x v="1"/>
          </reference>
          <reference field="6" count="1" selected="0">
            <x v="1"/>
          </reference>
          <reference field="7" count="1" selected="0">
            <x v="32"/>
          </reference>
          <reference field="8" count="1">
            <x v="1"/>
          </reference>
          <reference field="9" count="1" selected="0">
            <x v="2"/>
          </reference>
        </references>
      </pivotArea>
    </format>
    <format dxfId="1361">
      <pivotArea dataOnly="0" labelOnly="1" outline="0" fieldPosition="0">
        <references count="5">
          <reference field="4" count="1" selected="0">
            <x v="1"/>
          </reference>
          <reference field="6" count="1" selected="0">
            <x v="1"/>
          </reference>
          <reference field="7" count="1" selected="0">
            <x v="43"/>
          </reference>
          <reference field="8" count="1">
            <x v="1"/>
          </reference>
          <reference field="9" count="1" selected="0">
            <x v="2"/>
          </reference>
        </references>
      </pivotArea>
    </format>
    <format dxfId="1360">
      <pivotArea dataOnly="0" labelOnly="1" outline="0" fieldPosition="0">
        <references count="5">
          <reference field="4" count="1" selected="0">
            <x v="1"/>
          </reference>
          <reference field="6" count="1" selected="0">
            <x v="1"/>
          </reference>
          <reference field="7" count="1" selected="0">
            <x v="44"/>
          </reference>
          <reference field="8" count="1">
            <x v="1"/>
          </reference>
          <reference field="9" count="1" selected="0">
            <x v="2"/>
          </reference>
        </references>
      </pivotArea>
    </format>
    <format dxfId="1359">
      <pivotArea dataOnly="0" labelOnly="1" outline="0" fieldPosition="0">
        <references count="5">
          <reference field="4" count="1" selected="0">
            <x v="1"/>
          </reference>
          <reference field="6" count="1" selected="0">
            <x v="1"/>
          </reference>
          <reference field="7" count="1" selected="0">
            <x v="46"/>
          </reference>
          <reference field="8" count="1">
            <x v="1"/>
          </reference>
          <reference field="9" count="1" selected="0">
            <x v="2"/>
          </reference>
        </references>
      </pivotArea>
    </format>
    <format dxfId="1358">
      <pivotArea dataOnly="0" labelOnly="1" outline="0" fieldPosition="0">
        <references count="5">
          <reference field="4" count="1" selected="0">
            <x v="1"/>
          </reference>
          <reference field="6" count="1" selected="0">
            <x v="1"/>
          </reference>
          <reference field="7" count="1" selected="0">
            <x v="56"/>
          </reference>
          <reference field="8" count="1">
            <x v="1"/>
          </reference>
          <reference field="9" count="1" selected="0">
            <x v="2"/>
          </reference>
        </references>
      </pivotArea>
    </format>
    <format dxfId="1357">
      <pivotArea dataOnly="0" labelOnly="1" outline="0" fieldPosition="0">
        <references count="5">
          <reference field="4" count="1" selected="0">
            <x v="1"/>
          </reference>
          <reference field="6" count="1" selected="0">
            <x v="1"/>
          </reference>
          <reference field="7" count="1" selected="0">
            <x v="58"/>
          </reference>
          <reference field="8" count="1">
            <x v="1"/>
          </reference>
          <reference field="9" count="1" selected="0">
            <x v="2"/>
          </reference>
        </references>
      </pivotArea>
    </format>
    <format dxfId="1356">
      <pivotArea dataOnly="0" labelOnly="1" outline="0" fieldPosition="0">
        <references count="5">
          <reference field="4" count="1" selected="0">
            <x v="1"/>
          </reference>
          <reference field="6" count="1" selected="0">
            <x v="1"/>
          </reference>
          <reference field="7" count="1" selected="0">
            <x v="59"/>
          </reference>
          <reference field="8" count="1">
            <x v="1"/>
          </reference>
          <reference field="9" count="1" selected="0">
            <x v="2"/>
          </reference>
        </references>
      </pivotArea>
    </format>
    <format dxfId="1355">
      <pivotArea dataOnly="0" labelOnly="1" outline="0" fieldPosition="0">
        <references count="5">
          <reference field="4" count="1" selected="0">
            <x v="1"/>
          </reference>
          <reference field="6" count="1" selected="0">
            <x v="1"/>
          </reference>
          <reference field="7" count="1" selected="0">
            <x v="61"/>
          </reference>
          <reference field="8" count="1">
            <x v="1"/>
          </reference>
          <reference field="9" count="1" selected="0">
            <x v="2"/>
          </reference>
        </references>
      </pivotArea>
    </format>
    <format dxfId="1354">
      <pivotArea dataOnly="0" labelOnly="1" outline="0" fieldPosition="0">
        <references count="5">
          <reference field="4" count="1" selected="0">
            <x v="1"/>
          </reference>
          <reference field="6" count="1" selected="0">
            <x v="1"/>
          </reference>
          <reference field="7" count="1" selected="0">
            <x v="74"/>
          </reference>
          <reference field="8" count="1">
            <x v="1"/>
          </reference>
          <reference field="9" count="1" selected="0">
            <x v="2"/>
          </reference>
        </references>
      </pivotArea>
    </format>
    <format dxfId="1353">
      <pivotArea dataOnly="0" labelOnly="1" outline="0" fieldPosition="0">
        <references count="5">
          <reference field="4" count="1" selected="0">
            <x v="1"/>
          </reference>
          <reference field="6" count="1" selected="0">
            <x v="1"/>
          </reference>
          <reference field="7" count="1" selected="0">
            <x v="80"/>
          </reference>
          <reference field="8" count="1">
            <x v="1"/>
          </reference>
          <reference field="9" count="1" selected="0">
            <x v="2"/>
          </reference>
        </references>
      </pivotArea>
    </format>
    <format dxfId="1352">
      <pivotArea dataOnly="0" labelOnly="1" outline="0" fieldPosition="0">
        <references count="5">
          <reference field="4" count="1" selected="0">
            <x v="1"/>
          </reference>
          <reference field="6" count="1" selected="0">
            <x v="1"/>
          </reference>
          <reference field="7" count="1" selected="0">
            <x v="94"/>
          </reference>
          <reference field="8" count="1">
            <x v="1"/>
          </reference>
          <reference field="9" count="1" selected="0">
            <x v="2"/>
          </reference>
        </references>
      </pivotArea>
    </format>
    <format dxfId="1351">
      <pivotArea dataOnly="0" labelOnly="1" outline="0" fieldPosition="0">
        <references count="5">
          <reference field="4" count="1" selected="0">
            <x v="1"/>
          </reference>
          <reference field="6" count="1" selected="0">
            <x v="1"/>
          </reference>
          <reference field="7" count="1" selected="0">
            <x v="96"/>
          </reference>
          <reference field="8" count="1">
            <x v="1"/>
          </reference>
          <reference field="9" count="1" selected="0">
            <x v="2"/>
          </reference>
        </references>
      </pivotArea>
    </format>
    <format dxfId="1350">
      <pivotArea dataOnly="0" labelOnly="1" outline="0" fieldPosition="0">
        <references count="5">
          <reference field="4" count="1" selected="0">
            <x v="1"/>
          </reference>
          <reference field="6" count="1" selected="0">
            <x v="1"/>
          </reference>
          <reference field="7" count="1" selected="0">
            <x v="99"/>
          </reference>
          <reference field="8" count="1">
            <x v="1"/>
          </reference>
          <reference field="9" count="1" selected="0">
            <x v="2"/>
          </reference>
        </references>
      </pivotArea>
    </format>
    <format dxfId="1349">
      <pivotArea dataOnly="0" labelOnly="1" outline="0" fieldPosition="0">
        <references count="5">
          <reference field="4" count="1" selected="0">
            <x v="1"/>
          </reference>
          <reference field="6" count="1" selected="0">
            <x v="2"/>
          </reference>
          <reference field="7" count="1" selected="0">
            <x v="0"/>
          </reference>
          <reference field="8" count="1">
            <x v="0"/>
          </reference>
          <reference field="9" count="1" selected="0">
            <x v="2"/>
          </reference>
        </references>
      </pivotArea>
    </format>
    <format dxfId="1348">
      <pivotArea dataOnly="0" labelOnly="1" outline="0" fieldPosition="0">
        <references count="5">
          <reference field="4" count="1" selected="0">
            <x v="1"/>
          </reference>
          <reference field="6" count="1" selected="0">
            <x v="2"/>
          </reference>
          <reference field="7" count="1" selected="0">
            <x v="3"/>
          </reference>
          <reference field="8" count="1">
            <x v="0"/>
          </reference>
          <reference field="9" count="1" selected="0">
            <x v="2"/>
          </reference>
        </references>
      </pivotArea>
    </format>
    <format dxfId="1347">
      <pivotArea dataOnly="0" labelOnly="1" outline="0" fieldPosition="0">
        <references count="5">
          <reference field="4" count="1" selected="0">
            <x v="1"/>
          </reference>
          <reference field="6" count="1" selected="0">
            <x v="2"/>
          </reference>
          <reference field="7" count="1" selected="0">
            <x v="4"/>
          </reference>
          <reference field="8" count="1">
            <x v="0"/>
          </reference>
          <reference field="9" count="1" selected="0">
            <x v="2"/>
          </reference>
        </references>
      </pivotArea>
    </format>
    <format dxfId="1346">
      <pivotArea dataOnly="0" labelOnly="1" outline="0" fieldPosition="0">
        <references count="5">
          <reference field="4" count="1" selected="0">
            <x v="1"/>
          </reference>
          <reference field="6" count="1" selected="0">
            <x v="2"/>
          </reference>
          <reference field="7" count="1" selected="0">
            <x v="11"/>
          </reference>
          <reference field="8" count="1">
            <x v="0"/>
          </reference>
          <reference field="9" count="1" selected="0">
            <x v="2"/>
          </reference>
        </references>
      </pivotArea>
    </format>
    <format dxfId="1345">
      <pivotArea dataOnly="0" labelOnly="1" outline="0" fieldPosition="0">
        <references count="5">
          <reference field="4" count="1" selected="0">
            <x v="1"/>
          </reference>
          <reference field="6" count="1" selected="0">
            <x v="2"/>
          </reference>
          <reference field="7" count="1" selected="0">
            <x v="12"/>
          </reference>
          <reference field="8" count="1">
            <x v="0"/>
          </reference>
          <reference field="9" count="1" selected="0">
            <x v="2"/>
          </reference>
        </references>
      </pivotArea>
    </format>
    <format dxfId="1344">
      <pivotArea dataOnly="0" labelOnly="1" outline="0" fieldPosition="0">
        <references count="5">
          <reference field="4" count="1" selected="0">
            <x v="1"/>
          </reference>
          <reference field="6" count="1" selected="0">
            <x v="2"/>
          </reference>
          <reference field="7" count="1" selected="0">
            <x v="13"/>
          </reference>
          <reference field="8" count="1">
            <x v="0"/>
          </reference>
          <reference field="9" count="1" selected="0">
            <x v="2"/>
          </reference>
        </references>
      </pivotArea>
    </format>
    <format dxfId="1343">
      <pivotArea dataOnly="0" labelOnly="1" outline="0" fieldPosition="0">
        <references count="5">
          <reference field="4" count="1" selected="0">
            <x v="1"/>
          </reference>
          <reference field="6" count="1" selected="0">
            <x v="2"/>
          </reference>
          <reference field="7" count="1" selected="0">
            <x v="14"/>
          </reference>
          <reference field="8" count="1">
            <x v="0"/>
          </reference>
          <reference field="9" count="1" selected="0">
            <x v="2"/>
          </reference>
        </references>
      </pivotArea>
    </format>
    <format dxfId="1342">
      <pivotArea dataOnly="0" labelOnly="1" outline="0" fieldPosition="0">
        <references count="5">
          <reference field="4" count="1" selected="0">
            <x v="1"/>
          </reference>
          <reference field="6" count="1" selected="0">
            <x v="2"/>
          </reference>
          <reference field="7" count="1" selected="0">
            <x v="18"/>
          </reference>
          <reference field="8" count="1">
            <x v="0"/>
          </reference>
          <reference field="9" count="1" selected="0">
            <x v="2"/>
          </reference>
        </references>
      </pivotArea>
    </format>
    <format dxfId="1341">
      <pivotArea dataOnly="0" labelOnly="1" outline="0" fieldPosition="0">
        <references count="5">
          <reference field="4" count="1" selected="0">
            <x v="1"/>
          </reference>
          <reference field="6" count="1" selected="0">
            <x v="2"/>
          </reference>
          <reference field="7" count="1" selected="0">
            <x v="19"/>
          </reference>
          <reference field="8" count="1">
            <x v="0"/>
          </reference>
          <reference field="9" count="1" selected="0">
            <x v="2"/>
          </reference>
        </references>
      </pivotArea>
    </format>
    <format dxfId="1340">
      <pivotArea dataOnly="0" labelOnly="1" outline="0" fieldPosition="0">
        <references count="5">
          <reference field="4" count="1" selected="0">
            <x v="1"/>
          </reference>
          <reference field="6" count="1" selected="0">
            <x v="2"/>
          </reference>
          <reference field="7" count="1" selected="0">
            <x v="22"/>
          </reference>
          <reference field="8" count="1">
            <x v="0"/>
          </reference>
          <reference field="9" count="1" selected="0">
            <x v="2"/>
          </reference>
        </references>
      </pivotArea>
    </format>
    <format dxfId="1339">
      <pivotArea dataOnly="0" labelOnly="1" outline="0" fieldPosition="0">
        <references count="5">
          <reference field="4" count="1" selected="0">
            <x v="1"/>
          </reference>
          <reference field="6" count="1" selected="0">
            <x v="2"/>
          </reference>
          <reference field="7" count="1" selected="0">
            <x v="46"/>
          </reference>
          <reference field="8" count="1">
            <x v="1"/>
          </reference>
          <reference field="9" count="1" selected="0">
            <x v="2"/>
          </reference>
        </references>
      </pivotArea>
    </format>
    <format dxfId="1338">
      <pivotArea dataOnly="0" labelOnly="1" outline="0" fieldPosition="0">
        <references count="5">
          <reference field="4" count="1" selected="0">
            <x v="1"/>
          </reference>
          <reference field="6" count="1" selected="0">
            <x v="2"/>
          </reference>
          <reference field="7" count="1" selected="0">
            <x v="106"/>
          </reference>
          <reference field="8" count="1">
            <x v="0"/>
          </reference>
          <reference field="9" count="1" selected="0">
            <x v="2"/>
          </reference>
        </references>
      </pivotArea>
    </format>
    <format dxfId="1337">
      <pivotArea dataOnly="0" labelOnly="1" outline="0" fieldPosition="0">
        <references count="5">
          <reference field="4" count="1" selected="0">
            <x v="1"/>
          </reference>
          <reference field="6" count="1" selected="0">
            <x v="3"/>
          </reference>
          <reference field="7" count="1" selected="0">
            <x v="3"/>
          </reference>
          <reference field="8" count="1">
            <x v="0"/>
          </reference>
          <reference field="9" count="1" selected="0">
            <x v="2"/>
          </reference>
        </references>
      </pivotArea>
    </format>
    <format dxfId="1336">
      <pivotArea dataOnly="0" labelOnly="1" outline="0" fieldPosition="0">
        <references count="5">
          <reference field="4" count="1" selected="0">
            <x v="1"/>
          </reference>
          <reference field="6" count="1" selected="0">
            <x v="3"/>
          </reference>
          <reference field="7" count="1" selected="0">
            <x v="4"/>
          </reference>
          <reference field="8" count="1">
            <x v="0"/>
          </reference>
          <reference field="9" count="1" selected="0">
            <x v="2"/>
          </reference>
        </references>
      </pivotArea>
    </format>
    <format dxfId="1335">
      <pivotArea dataOnly="0" labelOnly="1" outline="0" fieldPosition="0">
        <references count="5">
          <reference field="4" count="1" selected="0">
            <x v="1"/>
          </reference>
          <reference field="6" count="1" selected="0">
            <x v="3"/>
          </reference>
          <reference field="7" count="1" selected="0">
            <x v="12"/>
          </reference>
          <reference field="8" count="1">
            <x v="0"/>
          </reference>
          <reference field="9" count="1" selected="0">
            <x v="2"/>
          </reference>
        </references>
      </pivotArea>
    </format>
    <format dxfId="1334">
      <pivotArea dataOnly="0" labelOnly="1" outline="0" fieldPosition="0">
        <references count="5">
          <reference field="4" count="1" selected="0">
            <x v="1"/>
          </reference>
          <reference field="6" count="1" selected="0">
            <x v="3"/>
          </reference>
          <reference field="7" count="1" selected="0">
            <x v="17"/>
          </reference>
          <reference field="8" count="1">
            <x v="0"/>
          </reference>
          <reference field="9" count="1" selected="0">
            <x v="2"/>
          </reference>
        </references>
      </pivotArea>
    </format>
    <format dxfId="1333">
      <pivotArea dataOnly="0" labelOnly="1" outline="0" fieldPosition="0">
        <references count="5">
          <reference field="4" count="1" selected="0">
            <x v="1"/>
          </reference>
          <reference field="6" count="1" selected="0">
            <x v="3"/>
          </reference>
          <reference field="7" count="1" selected="0">
            <x v="18"/>
          </reference>
          <reference field="8" count="1">
            <x v="0"/>
          </reference>
          <reference field="9" count="1" selected="0">
            <x v="2"/>
          </reference>
        </references>
      </pivotArea>
    </format>
    <format dxfId="1332">
      <pivotArea dataOnly="0" labelOnly="1" outline="0" fieldPosition="0">
        <references count="5">
          <reference field="4" count="1" selected="0">
            <x v="1"/>
          </reference>
          <reference field="6" count="1" selected="0">
            <x v="3"/>
          </reference>
          <reference field="7" count="1" selected="0">
            <x v="19"/>
          </reference>
          <reference field="8" count="1">
            <x v="0"/>
          </reference>
          <reference field="9" count="1" selected="0">
            <x v="2"/>
          </reference>
        </references>
      </pivotArea>
    </format>
    <format dxfId="1331">
      <pivotArea dataOnly="0" labelOnly="1" outline="0" fieldPosition="0">
        <references count="5">
          <reference field="4" count="1" selected="0">
            <x v="1"/>
          </reference>
          <reference field="6" count="1" selected="0">
            <x v="3"/>
          </reference>
          <reference field="7" count="1" selected="0">
            <x v="22"/>
          </reference>
          <reference field="8" count="1">
            <x v="0"/>
          </reference>
          <reference field="9" count="1" selected="0">
            <x v="2"/>
          </reference>
        </references>
      </pivotArea>
    </format>
    <format dxfId="1330">
      <pivotArea dataOnly="0" labelOnly="1" outline="0" fieldPosition="0">
        <references count="5">
          <reference field="4" count="1" selected="0">
            <x v="1"/>
          </reference>
          <reference field="6" count="1" selected="0">
            <x v="3"/>
          </reference>
          <reference field="7" count="1" selected="0">
            <x v="30"/>
          </reference>
          <reference field="8" count="1">
            <x v="1"/>
          </reference>
          <reference field="9" count="1" selected="0">
            <x v="2"/>
          </reference>
        </references>
      </pivotArea>
    </format>
    <format dxfId="1329">
      <pivotArea dataOnly="0" labelOnly="1" outline="0" fieldPosition="0">
        <references count="5">
          <reference field="4" count="1" selected="0">
            <x v="1"/>
          </reference>
          <reference field="6" count="1" selected="0">
            <x v="3"/>
          </reference>
          <reference field="7" count="1" selected="0">
            <x v="46"/>
          </reference>
          <reference field="8" count="1">
            <x v="1"/>
          </reference>
          <reference field="9" count="1" selected="0">
            <x v="2"/>
          </reference>
        </references>
      </pivotArea>
    </format>
    <format dxfId="1328">
      <pivotArea dataOnly="0" labelOnly="1" outline="0" fieldPosition="0">
        <references count="5">
          <reference field="4" count="1" selected="0">
            <x v="1"/>
          </reference>
          <reference field="6" count="1" selected="0">
            <x v="3"/>
          </reference>
          <reference field="7" count="1" selected="0">
            <x v="58"/>
          </reference>
          <reference field="8" count="1">
            <x v="1"/>
          </reference>
          <reference field="9" count="1" selected="0">
            <x v="2"/>
          </reference>
        </references>
      </pivotArea>
    </format>
    <format dxfId="1327">
      <pivotArea dataOnly="0" labelOnly="1" outline="0" fieldPosition="0">
        <references count="5">
          <reference field="4" count="1" selected="0">
            <x v="1"/>
          </reference>
          <reference field="6" count="1" selected="0">
            <x v="3"/>
          </reference>
          <reference field="7" count="1" selected="0">
            <x v="61"/>
          </reference>
          <reference field="8" count="1">
            <x v="1"/>
          </reference>
          <reference field="9" count="1" selected="0">
            <x v="2"/>
          </reference>
        </references>
      </pivotArea>
    </format>
    <format dxfId="1326">
      <pivotArea dataOnly="0" labelOnly="1" outline="0" fieldPosition="0">
        <references count="5">
          <reference field="4" count="1" selected="0">
            <x v="1"/>
          </reference>
          <reference field="6" count="1" selected="0">
            <x v="3"/>
          </reference>
          <reference field="7" count="1" selected="0">
            <x v="71"/>
          </reference>
          <reference field="8" count="1">
            <x v="1"/>
          </reference>
          <reference field="9" count="1" selected="0">
            <x v="2"/>
          </reference>
        </references>
      </pivotArea>
    </format>
    <format dxfId="1325">
      <pivotArea dataOnly="0" labelOnly="1" outline="0" fieldPosition="0">
        <references count="5">
          <reference field="4" count="1" selected="0">
            <x v="1"/>
          </reference>
          <reference field="6" count="1" selected="0">
            <x v="3"/>
          </reference>
          <reference field="7" count="1" selected="0">
            <x v="106"/>
          </reference>
          <reference field="8" count="1">
            <x v="0"/>
          </reference>
          <reference field="9" count="1" selected="0">
            <x v="2"/>
          </reference>
        </references>
      </pivotArea>
    </format>
    <format dxfId="1324">
      <pivotArea dataOnly="0" labelOnly="1" outline="0" fieldPosition="0">
        <references count="5">
          <reference field="4" count="1" selected="0">
            <x v="1"/>
          </reference>
          <reference field="6" count="1" selected="0">
            <x v="4"/>
          </reference>
          <reference field="7" count="1" selected="0">
            <x v="25"/>
          </reference>
          <reference field="8" count="1">
            <x v="1"/>
          </reference>
          <reference field="9" count="1" selected="0">
            <x v="2"/>
          </reference>
        </references>
      </pivotArea>
    </format>
    <format dxfId="1323">
      <pivotArea dataOnly="0" labelOnly="1" outline="0" fieldPosition="0">
        <references count="5">
          <reference field="4" count="1" selected="0">
            <x v="1"/>
          </reference>
          <reference field="6" count="1" selected="0">
            <x v="4"/>
          </reference>
          <reference field="7" count="1" selected="0">
            <x v="30"/>
          </reference>
          <reference field="8" count="1">
            <x v="1"/>
          </reference>
          <reference field="9" count="1" selected="0">
            <x v="2"/>
          </reference>
        </references>
      </pivotArea>
    </format>
    <format dxfId="1322">
      <pivotArea dataOnly="0" labelOnly="1" outline="0" fieldPosition="0">
        <references count="5">
          <reference field="4" count="1" selected="0">
            <x v="1"/>
          </reference>
          <reference field="6" count="1" selected="0">
            <x v="4"/>
          </reference>
          <reference field="7" count="1" selected="0">
            <x v="32"/>
          </reference>
          <reference field="8" count="1">
            <x v="1"/>
          </reference>
          <reference field="9" count="1" selected="0">
            <x v="2"/>
          </reference>
        </references>
      </pivotArea>
    </format>
    <format dxfId="1321">
      <pivotArea dataOnly="0" labelOnly="1" outline="0" fieldPosition="0">
        <references count="5">
          <reference field="4" count="1" selected="0">
            <x v="1"/>
          </reference>
          <reference field="6" count="1" selected="0">
            <x v="4"/>
          </reference>
          <reference field="7" count="1" selected="0">
            <x v="36"/>
          </reference>
          <reference field="8" count="1">
            <x v="1"/>
          </reference>
          <reference field="9" count="1" selected="0">
            <x v="2"/>
          </reference>
        </references>
      </pivotArea>
    </format>
    <format dxfId="1320">
      <pivotArea dataOnly="0" labelOnly="1" outline="0" fieldPosition="0">
        <references count="5">
          <reference field="4" count="1" selected="0">
            <x v="1"/>
          </reference>
          <reference field="6" count="1" selected="0">
            <x v="4"/>
          </reference>
          <reference field="7" count="1" selected="0">
            <x v="44"/>
          </reference>
          <reference field="8" count="1">
            <x v="1"/>
          </reference>
          <reference field="9" count="1" selected="0">
            <x v="2"/>
          </reference>
        </references>
      </pivotArea>
    </format>
    <format dxfId="1319">
      <pivotArea dataOnly="0" labelOnly="1" outline="0" fieldPosition="0">
        <references count="5">
          <reference field="4" count="1" selected="0">
            <x v="1"/>
          </reference>
          <reference field="6" count="1" selected="0">
            <x v="4"/>
          </reference>
          <reference field="7" count="1" selected="0">
            <x v="46"/>
          </reference>
          <reference field="8" count="1">
            <x v="1"/>
          </reference>
          <reference field="9" count="1" selected="0">
            <x v="2"/>
          </reference>
        </references>
      </pivotArea>
    </format>
    <format dxfId="1318">
      <pivotArea dataOnly="0" labelOnly="1" outline="0" fieldPosition="0">
        <references count="5">
          <reference field="4" count="1" selected="0">
            <x v="1"/>
          </reference>
          <reference field="6" count="1" selected="0">
            <x v="4"/>
          </reference>
          <reference field="7" count="1" selected="0">
            <x v="49"/>
          </reference>
          <reference field="8" count="1">
            <x v="1"/>
          </reference>
          <reference field="9" count="1" selected="0">
            <x v="2"/>
          </reference>
        </references>
      </pivotArea>
    </format>
    <format dxfId="1317">
      <pivotArea dataOnly="0" labelOnly="1" outline="0" fieldPosition="0">
        <references count="5">
          <reference field="4" count="1" selected="0">
            <x v="1"/>
          </reference>
          <reference field="6" count="1" selected="0">
            <x v="4"/>
          </reference>
          <reference field="7" count="1" selected="0">
            <x v="51"/>
          </reference>
          <reference field="8" count="1">
            <x v="1"/>
          </reference>
          <reference field="9" count="1" selected="0">
            <x v="2"/>
          </reference>
        </references>
      </pivotArea>
    </format>
    <format dxfId="1316">
      <pivotArea dataOnly="0" labelOnly="1" outline="0" fieldPosition="0">
        <references count="5">
          <reference field="4" count="1" selected="0">
            <x v="1"/>
          </reference>
          <reference field="6" count="1" selected="0">
            <x v="4"/>
          </reference>
          <reference field="7" count="1" selected="0">
            <x v="54"/>
          </reference>
          <reference field="8" count="1">
            <x v="1"/>
          </reference>
          <reference field="9" count="1" selected="0">
            <x v="2"/>
          </reference>
        </references>
      </pivotArea>
    </format>
    <format dxfId="1315">
      <pivotArea dataOnly="0" labelOnly="1" outline="0" fieldPosition="0">
        <references count="5">
          <reference field="4" count="1" selected="0">
            <x v="1"/>
          </reference>
          <reference field="6" count="1" selected="0">
            <x v="4"/>
          </reference>
          <reference field="7" count="1" selected="0">
            <x v="55"/>
          </reference>
          <reference field="8" count="1">
            <x v="1"/>
          </reference>
          <reference field="9" count="1" selected="0">
            <x v="2"/>
          </reference>
        </references>
      </pivotArea>
    </format>
    <format dxfId="1314">
      <pivotArea dataOnly="0" labelOnly="1" outline="0" fieldPosition="0">
        <references count="5">
          <reference field="4" count="1" selected="0">
            <x v="1"/>
          </reference>
          <reference field="6" count="1" selected="0">
            <x v="4"/>
          </reference>
          <reference field="7" count="1" selected="0">
            <x v="56"/>
          </reference>
          <reference field="8" count="1">
            <x v="1"/>
          </reference>
          <reference field="9" count="1" selected="0">
            <x v="2"/>
          </reference>
        </references>
      </pivotArea>
    </format>
    <format dxfId="1313">
      <pivotArea dataOnly="0" labelOnly="1" outline="0" fieldPosition="0">
        <references count="5">
          <reference field="4" count="1" selected="0">
            <x v="1"/>
          </reference>
          <reference field="6" count="1" selected="0">
            <x v="4"/>
          </reference>
          <reference field="7" count="1" selected="0">
            <x v="58"/>
          </reference>
          <reference field="8" count="1">
            <x v="1"/>
          </reference>
          <reference field="9" count="1" selected="0">
            <x v="2"/>
          </reference>
        </references>
      </pivotArea>
    </format>
    <format dxfId="1312">
      <pivotArea dataOnly="0" labelOnly="1" outline="0" fieldPosition="0">
        <references count="5">
          <reference field="4" count="1" selected="0">
            <x v="1"/>
          </reference>
          <reference field="6" count="1" selected="0">
            <x v="4"/>
          </reference>
          <reference field="7" count="1" selected="0">
            <x v="61"/>
          </reference>
          <reference field="8" count="1">
            <x v="1"/>
          </reference>
          <reference field="9" count="1" selected="0">
            <x v="2"/>
          </reference>
        </references>
      </pivotArea>
    </format>
    <format dxfId="1311">
      <pivotArea dataOnly="0" labelOnly="1" outline="0" fieldPosition="0">
        <references count="5">
          <reference field="4" count="1" selected="0">
            <x v="1"/>
          </reference>
          <reference field="6" count="1" selected="0">
            <x v="4"/>
          </reference>
          <reference field="7" count="1" selected="0">
            <x v="74"/>
          </reference>
          <reference field="8" count="1">
            <x v="1"/>
          </reference>
          <reference field="9" count="1" selected="0">
            <x v="2"/>
          </reference>
        </references>
      </pivotArea>
    </format>
    <format dxfId="1310">
      <pivotArea dataOnly="0" labelOnly="1" outline="0" fieldPosition="0">
        <references count="5">
          <reference field="4" count="1" selected="0">
            <x v="1"/>
          </reference>
          <reference field="6" count="1" selected="0">
            <x v="4"/>
          </reference>
          <reference field="7" count="1" selected="0">
            <x v="75"/>
          </reference>
          <reference field="8" count="1">
            <x v="1"/>
          </reference>
          <reference field="9" count="1" selected="0">
            <x v="2"/>
          </reference>
        </references>
      </pivotArea>
    </format>
    <format dxfId="1309">
      <pivotArea dataOnly="0" labelOnly="1" outline="0" fieldPosition="0">
        <references count="5">
          <reference field="4" count="1" selected="0">
            <x v="1"/>
          </reference>
          <reference field="6" count="1" selected="0">
            <x v="4"/>
          </reference>
          <reference field="7" count="1" selected="0">
            <x v="80"/>
          </reference>
          <reference field="8" count="1">
            <x v="1"/>
          </reference>
          <reference field="9" count="1" selected="0">
            <x v="2"/>
          </reference>
        </references>
      </pivotArea>
    </format>
    <format dxfId="1308">
      <pivotArea dataOnly="0" labelOnly="1" outline="0" fieldPosition="0">
        <references count="5">
          <reference field="4" count="1" selected="0">
            <x v="1"/>
          </reference>
          <reference field="6" count="1" selected="0">
            <x v="4"/>
          </reference>
          <reference field="7" count="1" selected="0">
            <x v="97"/>
          </reference>
          <reference field="8" count="1">
            <x v="1"/>
          </reference>
          <reference field="9" count="1" selected="0">
            <x v="2"/>
          </reference>
        </references>
      </pivotArea>
    </format>
    <format dxfId="1307">
      <pivotArea dataOnly="0" labelOnly="1" outline="0" fieldPosition="0">
        <references count="5">
          <reference field="4" count="1" selected="0">
            <x v="1"/>
          </reference>
          <reference field="6" count="1" selected="0">
            <x v="4"/>
          </reference>
          <reference field="7" count="1" selected="0">
            <x v="103"/>
          </reference>
          <reference field="8" count="1">
            <x v="1"/>
          </reference>
          <reference field="9" count="1" selected="0">
            <x v="3"/>
          </reference>
        </references>
      </pivotArea>
    </format>
    <format dxfId="1306">
      <pivotArea dataOnly="0" labelOnly="1" outline="0" fieldPosition="0">
        <references count="5">
          <reference field="4" count="1" selected="0">
            <x v="1"/>
          </reference>
          <reference field="6" count="1" selected="0">
            <x v="4"/>
          </reference>
          <reference field="7" count="1" selected="0">
            <x v="105"/>
          </reference>
          <reference field="8" count="1">
            <x v="1"/>
          </reference>
          <reference field="9" count="1" selected="0">
            <x v="2"/>
          </reference>
        </references>
      </pivotArea>
    </format>
    <format dxfId="1305">
      <pivotArea dataOnly="0" labelOnly="1" outline="0" fieldPosition="0">
        <references count="5">
          <reference field="4" count="1" selected="0">
            <x v="1"/>
          </reference>
          <reference field="6" count="1" selected="0">
            <x v="4"/>
          </reference>
          <reference field="7" count="1" selected="0">
            <x v="105"/>
          </reference>
          <reference field="8" count="1">
            <x v="1"/>
          </reference>
          <reference field="9" count="1" selected="0">
            <x v="3"/>
          </reference>
        </references>
      </pivotArea>
    </format>
    <format dxfId="1304">
      <pivotArea dataOnly="0" labelOnly="1" outline="0" fieldPosition="0">
        <references count="5">
          <reference field="4" count="1" selected="0">
            <x v="1"/>
          </reference>
          <reference field="6" count="1" selected="0">
            <x v="5"/>
          </reference>
          <reference field="7" count="1" selected="0">
            <x v="46"/>
          </reference>
          <reference field="8" count="1">
            <x v="1"/>
          </reference>
          <reference field="9" count="1" selected="0">
            <x v="2"/>
          </reference>
        </references>
      </pivotArea>
    </format>
    <format dxfId="1303">
      <pivotArea dataOnly="0" labelOnly="1" outline="0" fieldPosition="0">
        <references count="5">
          <reference field="4" count="1" selected="0">
            <x v="1"/>
          </reference>
          <reference field="6" count="1" selected="0">
            <x v="5"/>
          </reference>
          <reference field="7" count="1" selected="0">
            <x v="102"/>
          </reference>
          <reference field="8" count="1">
            <x v="1"/>
          </reference>
          <reference field="9" count="1" selected="0">
            <x v="2"/>
          </reference>
        </references>
      </pivotArea>
    </format>
    <format dxfId="1302">
      <pivotArea dataOnly="0" labelOnly="1" outline="0" fieldPosition="0">
        <references count="5">
          <reference field="4" count="1" selected="0">
            <x v="1"/>
          </reference>
          <reference field="6" count="1" selected="0">
            <x v="6"/>
          </reference>
          <reference field="7" count="1" selected="0">
            <x v="12"/>
          </reference>
          <reference field="8" count="1">
            <x v="0"/>
          </reference>
          <reference field="9" count="1" selected="0">
            <x v="2"/>
          </reference>
        </references>
      </pivotArea>
    </format>
    <format dxfId="1301">
      <pivotArea dataOnly="0" labelOnly="1" outline="0" fieldPosition="0">
        <references count="5">
          <reference field="4" count="1" selected="0">
            <x v="1"/>
          </reference>
          <reference field="6" count="1" selected="0">
            <x v="6"/>
          </reference>
          <reference field="7" count="1" selected="0">
            <x v="106"/>
          </reference>
          <reference field="8" count="1">
            <x v="0"/>
          </reference>
          <reference field="9" count="1" selected="0">
            <x v="2"/>
          </reference>
        </references>
      </pivotArea>
    </format>
    <format dxfId="1300">
      <pivotArea dataOnly="0" labelOnly="1" outline="0" fieldPosition="0">
        <references count="5">
          <reference field="4" count="1" selected="0">
            <x v="1"/>
          </reference>
          <reference field="6" count="1" selected="0">
            <x v="7"/>
          </reference>
          <reference field="7" count="1" selected="0">
            <x v="36"/>
          </reference>
          <reference field="8" count="1">
            <x v="1"/>
          </reference>
          <reference field="9" count="1" selected="0">
            <x v="2"/>
          </reference>
        </references>
      </pivotArea>
    </format>
    <format dxfId="1299">
      <pivotArea dataOnly="0" labelOnly="1" outline="0" fieldPosition="0">
        <references count="5">
          <reference field="4" count="1" selected="0">
            <x v="2"/>
          </reference>
          <reference field="6" count="1" selected="0">
            <x v="0"/>
          </reference>
          <reference field="7" count="1" selected="0">
            <x v="27"/>
          </reference>
          <reference field="8" count="1">
            <x v="1"/>
          </reference>
          <reference field="9" count="1" selected="0">
            <x v="2"/>
          </reference>
        </references>
      </pivotArea>
    </format>
    <format dxfId="1298">
      <pivotArea dataOnly="0" labelOnly="1" outline="0" fieldPosition="0">
        <references count="5">
          <reference field="4" count="1" selected="0">
            <x v="2"/>
          </reference>
          <reference field="6" count="1" selected="0">
            <x v="0"/>
          </reference>
          <reference field="7" count="1" selected="0">
            <x v="28"/>
          </reference>
          <reference field="8" count="1">
            <x v="1"/>
          </reference>
          <reference field="9" count="1" selected="0">
            <x v="2"/>
          </reference>
        </references>
      </pivotArea>
    </format>
    <format dxfId="1297">
      <pivotArea dataOnly="0" labelOnly="1" outline="0" fieldPosition="0">
        <references count="5">
          <reference field="4" count="1" selected="0">
            <x v="2"/>
          </reference>
          <reference field="6" count="1" selected="0">
            <x v="0"/>
          </reference>
          <reference field="7" count="1" selected="0">
            <x v="44"/>
          </reference>
          <reference field="8" count="1">
            <x v="1"/>
          </reference>
          <reference field="9" count="1" selected="0">
            <x v="2"/>
          </reference>
        </references>
      </pivotArea>
    </format>
    <format dxfId="1296">
      <pivotArea dataOnly="0" labelOnly="1" outline="0" fieldPosition="0">
        <references count="5">
          <reference field="4" count="1" selected="0">
            <x v="2"/>
          </reference>
          <reference field="6" count="1" selected="0">
            <x v="0"/>
          </reference>
          <reference field="7" count="1" selected="0">
            <x v="45"/>
          </reference>
          <reference field="8" count="1">
            <x v="1"/>
          </reference>
          <reference field="9" count="1" selected="0">
            <x v="2"/>
          </reference>
        </references>
      </pivotArea>
    </format>
    <format dxfId="1295">
      <pivotArea dataOnly="0" labelOnly="1" outline="0" fieldPosition="0">
        <references count="5">
          <reference field="4" count="1" selected="0">
            <x v="2"/>
          </reference>
          <reference field="6" count="1" selected="0">
            <x v="0"/>
          </reference>
          <reference field="7" count="1" selected="0">
            <x v="46"/>
          </reference>
          <reference field="8" count="1">
            <x v="1"/>
          </reference>
          <reference field="9" count="1" selected="0">
            <x v="2"/>
          </reference>
        </references>
      </pivotArea>
    </format>
    <format dxfId="1294">
      <pivotArea dataOnly="0" labelOnly="1" outline="0" fieldPosition="0">
        <references count="5">
          <reference field="4" count="1" selected="0">
            <x v="2"/>
          </reference>
          <reference field="6" count="1" selected="0">
            <x v="0"/>
          </reference>
          <reference field="7" count="1" selected="0">
            <x v="47"/>
          </reference>
          <reference field="8" count="1">
            <x v="1"/>
          </reference>
          <reference field="9" count="1" selected="0">
            <x v="2"/>
          </reference>
        </references>
      </pivotArea>
    </format>
    <format dxfId="1293">
      <pivotArea dataOnly="0" labelOnly="1" outline="0" fieldPosition="0">
        <references count="5">
          <reference field="4" count="1" selected="0">
            <x v="2"/>
          </reference>
          <reference field="6" count="1" selected="0">
            <x v="0"/>
          </reference>
          <reference field="7" count="1" selected="0">
            <x v="53"/>
          </reference>
          <reference field="8" count="1">
            <x v="1"/>
          </reference>
          <reference field="9" count="1" selected="0">
            <x v="2"/>
          </reference>
        </references>
      </pivotArea>
    </format>
    <format dxfId="1292">
      <pivotArea dataOnly="0" labelOnly="1" outline="0" fieldPosition="0">
        <references count="5">
          <reference field="4" count="1" selected="0">
            <x v="2"/>
          </reference>
          <reference field="6" count="1" selected="0">
            <x v="0"/>
          </reference>
          <reference field="7" count="1" selected="0">
            <x v="55"/>
          </reference>
          <reference field="8" count="1">
            <x v="1"/>
          </reference>
          <reference field="9" count="1" selected="0">
            <x v="2"/>
          </reference>
        </references>
      </pivotArea>
    </format>
    <format dxfId="1291">
      <pivotArea dataOnly="0" labelOnly="1" outline="0" fieldPosition="0">
        <references count="5">
          <reference field="4" count="1" selected="0">
            <x v="2"/>
          </reference>
          <reference field="6" count="1" selected="0">
            <x v="0"/>
          </reference>
          <reference field="7" count="1" selected="0">
            <x v="60"/>
          </reference>
          <reference field="8" count="1">
            <x v="1"/>
          </reference>
          <reference field="9" count="1" selected="0">
            <x v="2"/>
          </reference>
        </references>
      </pivotArea>
    </format>
    <format dxfId="1290">
      <pivotArea dataOnly="0" labelOnly="1" outline="0" fieldPosition="0">
        <references count="5">
          <reference field="4" count="1" selected="0">
            <x v="2"/>
          </reference>
          <reference field="6" count="1" selected="0">
            <x v="0"/>
          </reference>
          <reference field="7" count="1" selected="0">
            <x v="65"/>
          </reference>
          <reference field="8" count="1">
            <x v="1"/>
          </reference>
          <reference field="9" count="1" selected="0">
            <x v="2"/>
          </reference>
        </references>
      </pivotArea>
    </format>
    <format dxfId="1289">
      <pivotArea dataOnly="0" labelOnly="1" outline="0" fieldPosition="0">
        <references count="5">
          <reference field="4" count="1" selected="0">
            <x v="2"/>
          </reference>
          <reference field="6" count="1" selected="0">
            <x v="0"/>
          </reference>
          <reference field="7" count="1" selected="0">
            <x v="70"/>
          </reference>
          <reference field="8" count="1">
            <x v="1"/>
          </reference>
          <reference field="9" count="1" selected="0">
            <x v="2"/>
          </reference>
        </references>
      </pivotArea>
    </format>
    <format dxfId="1288">
      <pivotArea dataOnly="0" labelOnly="1" outline="0" fieldPosition="0">
        <references count="5">
          <reference field="4" count="1" selected="0">
            <x v="2"/>
          </reference>
          <reference field="6" count="1" selected="0">
            <x v="0"/>
          </reference>
          <reference field="7" count="1" selected="0">
            <x v="71"/>
          </reference>
          <reference field="8" count="1">
            <x v="1"/>
          </reference>
          <reference field="9" count="1" selected="0">
            <x v="2"/>
          </reference>
        </references>
      </pivotArea>
    </format>
    <format dxfId="1287">
      <pivotArea dataOnly="0" labelOnly="1" outline="0" fieldPosition="0">
        <references count="5">
          <reference field="4" count="1" selected="0">
            <x v="2"/>
          </reference>
          <reference field="6" count="1" selected="0">
            <x v="0"/>
          </reference>
          <reference field="7" count="1" selected="0">
            <x v="72"/>
          </reference>
          <reference field="8" count="1">
            <x v="1"/>
          </reference>
          <reference field="9" count="1" selected="0">
            <x v="2"/>
          </reference>
        </references>
      </pivotArea>
    </format>
    <format dxfId="1286">
      <pivotArea dataOnly="0" labelOnly="1" outline="0" fieldPosition="0">
        <references count="5">
          <reference field="4" count="1" selected="0">
            <x v="2"/>
          </reference>
          <reference field="6" count="1" selected="0">
            <x v="0"/>
          </reference>
          <reference field="7" count="1" selected="0">
            <x v="75"/>
          </reference>
          <reference field="8" count="1">
            <x v="1"/>
          </reference>
          <reference field="9" count="1" selected="0">
            <x v="2"/>
          </reference>
        </references>
      </pivotArea>
    </format>
    <format dxfId="1285">
      <pivotArea dataOnly="0" labelOnly="1" outline="0" fieldPosition="0">
        <references count="5">
          <reference field="4" count="1" selected="0">
            <x v="2"/>
          </reference>
          <reference field="6" count="1" selected="0">
            <x v="0"/>
          </reference>
          <reference field="7" count="1" selected="0">
            <x v="76"/>
          </reference>
          <reference field="8" count="1">
            <x v="1"/>
          </reference>
          <reference field="9" count="1" selected="0">
            <x v="1"/>
          </reference>
        </references>
      </pivotArea>
    </format>
    <format dxfId="1284">
      <pivotArea dataOnly="0" labelOnly="1" outline="0" fieldPosition="0">
        <references count="5">
          <reference field="4" count="1" selected="0">
            <x v="2"/>
          </reference>
          <reference field="6" count="1" selected="0">
            <x v="0"/>
          </reference>
          <reference field="7" count="1" selected="0">
            <x v="76"/>
          </reference>
          <reference field="8" count="1">
            <x v="1"/>
          </reference>
          <reference field="9" count="1" selected="0">
            <x v="2"/>
          </reference>
        </references>
      </pivotArea>
    </format>
    <format dxfId="1283">
      <pivotArea dataOnly="0" labelOnly="1" outline="0" fieldPosition="0">
        <references count="5">
          <reference field="4" count="1" selected="0">
            <x v="2"/>
          </reference>
          <reference field="6" count="1" selected="0">
            <x v="0"/>
          </reference>
          <reference field="7" count="1" selected="0">
            <x v="81"/>
          </reference>
          <reference field="8" count="1">
            <x v="1"/>
          </reference>
          <reference field="9" count="1" selected="0">
            <x v="2"/>
          </reference>
        </references>
      </pivotArea>
    </format>
    <format dxfId="1282">
      <pivotArea dataOnly="0" labelOnly="1" outline="0" fieldPosition="0">
        <references count="5">
          <reference field="4" count="1" selected="0">
            <x v="2"/>
          </reference>
          <reference field="6" count="1" selected="0">
            <x v="0"/>
          </reference>
          <reference field="7" count="1" selected="0">
            <x v="82"/>
          </reference>
          <reference field="8" count="1">
            <x v="1"/>
          </reference>
          <reference field="9" count="1" selected="0">
            <x v="2"/>
          </reference>
        </references>
      </pivotArea>
    </format>
    <format dxfId="1281">
      <pivotArea dataOnly="0" labelOnly="1" outline="0" fieldPosition="0">
        <references count="5">
          <reference field="4" count="1" selected="0">
            <x v="2"/>
          </reference>
          <reference field="6" count="1" selected="0">
            <x v="0"/>
          </reference>
          <reference field="7" count="1" selected="0">
            <x v="102"/>
          </reference>
          <reference field="8" count="1">
            <x v="1"/>
          </reference>
          <reference field="9" count="1" selected="0">
            <x v="2"/>
          </reference>
        </references>
      </pivotArea>
    </format>
    <format dxfId="1280">
      <pivotArea dataOnly="0" labelOnly="1" outline="0" fieldPosition="0">
        <references count="5">
          <reference field="4" count="1" selected="0">
            <x v="2"/>
          </reference>
          <reference field="6" count="1" selected="0">
            <x v="0"/>
          </reference>
          <reference field="7" count="1" selected="0">
            <x v="107"/>
          </reference>
          <reference field="8" count="1">
            <x v="1"/>
          </reference>
          <reference field="9" count="1" selected="0">
            <x v="2"/>
          </reference>
        </references>
      </pivotArea>
    </format>
    <format dxfId="1279">
      <pivotArea dataOnly="0" labelOnly="1" outline="0" fieldPosition="0">
        <references count="5">
          <reference field="4" count="1" selected="0">
            <x v="2"/>
          </reference>
          <reference field="6" count="1" selected="0">
            <x v="1"/>
          </reference>
          <reference field="7" count="1" selected="0">
            <x v="0"/>
          </reference>
          <reference field="8" count="1">
            <x v="0"/>
          </reference>
          <reference field="9" count="1" selected="0">
            <x v="2"/>
          </reference>
        </references>
      </pivotArea>
    </format>
    <format dxfId="1278">
      <pivotArea dataOnly="0" labelOnly="1" outline="0" fieldPosition="0">
        <references count="5">
          <reference field="4" count="1" selected="0">
            <x v="2"/>
          </reference>
          <reference field="6" count="1" selected="0">
            <x v="1"/>
          </reference>
          <reference field="7" count="1" selected="0">
            <x v="3"/>
          </reference>
          <reference field="8" count="1">
            <x v="0"/>
          </reference>
          <reference field="9" count="1" selected="0">
            <x v="2"/>
          </reference>
        </references>
      </pivotArea>
    </format>
    <format dxfId="1277">
      <pivotArea dataOnly="0" labelOnly="1" outline="0" fieldPosition="0">
        <references count="5">
          <reference field="4" count="1" selected="0">
            <x v="2"/>
          </reference>
          <reference field="6" count="1" selected="0">
            <x v="1"/>
          </reference>
          <reference field="7" count="1" selected="0">
            <x v="4"/>
          </reference>
          <reference field="8" count="1">
            <x v="0"/>
          </reference>
          <reference field="9" count="1" selected="0">
            <x v="2"/>
          </reference>
        </references>
      </pivotArea>
    </format>
    <format dxfId="1276">
      <pivotArea dataOnly="0" labelOnly="1" outline="0" fieldPosition="0">
        <references count="5">
          <reference field="4" count="1" selected="0">
            <x v="2"/>
          </reference>
          <reference field="6" count="1" selected="0">
            <x v="1"/>
          </reference>
          <reference field="7" count="1" selected="0">
            <x v="11"/>
          </reference>
          <reference field="8" count="1">
            <x v="0"/>
          </reference>
          <reference field="9" count="1" selected="0">
            <x v="2"/>
          </reference>
        </references>
      </pivotArea>
    </format>
    <format dxfId="1275">
      <pivotArea dataOnly="0" labelOnly="1" outline="0" fieldPosition="0">
        <references count="5">
          <reference field="4" count="1" selected="0">
            <x v="2"/>
          </reference>
          <reference field="6" count="1" selected="0">
            <x v="1"/>
          </reference>
          <reference field="7" count="1" selected="0">
            <x v="12"/>
          </reference>
          <reference field="8" count="1">
            <x v="0"/>
          </reference>
          <reference field="9" count="1" selected="0">
            <x v="2"/>
          </reference>
        </references>
      </pivotArea>
    </format>
    <format dxfId="1274">
      <pivotArea dataOnly="0" labelOnly="1" outline="0" fieldPosition="0">
        <references count="5">
          <reference field="4" count="1" selected="0">
            <x v="2"/>
          </reference>
          <reference field="6" count="1" selected="0">
            <x v="1"/>
          </reference>
          <reference field="7" count="1" selected="0">
            <x v="13"/>
          </reference>
          <reference field="8" count="1">
            <x v="0"/>
          </reference>
          <reference field="9" count="1" selected="0">
            <x v="2"/>
          </reference>
        </references>
      </pivotArea>
    </format>
    <format dxfId="1273">
      <pivotArea dataOnly="0" labelOnly="1" outline="0" fieldPosition="0">
        <references count="5">
          <reference field="4" count="1" selected="0">
            <x v="2"/>
          </reference>
          <reference field="6" count="1" selected="0">
            <x v="1"/>
          </reference>
          <reference field="7" count="1" selected="0">
            <x v="14"/>
          </reference>
          <reference field="8" count="1">
            <x v="0"/>
          </reference>
          <reference field="9" count="1" selected="0">
            <x v="2"/>
          </reference>
        </references>
      </pivotArea>
    </format>
    <format dxfId="1272">
      <pivotArea dataOnly="0" labelOnly="1" outline="0" fieldPosition="0">
        <references count="5">
          <reference field="4" count="1" selected="0">
            <x v="2"/>
          </reference>
          <reference field="6" count="1" selected="0">
            <x v="1"/>
          </reference>
          <reference field="7" count="1" selected="0">
            <x v="18"/>
          </reference>
          <reference field="8" count="1">
            <x v="0"/>
          </reference>
          <reference field="9" count="1" selected="0">
            <x v="2"/>
          </reference>
        </references>
      </pivotArea>
    </format>
    <format dxfId="1271">
      <pivotArea dataOnly="0" labelOnly="1" outline="0" fieldPosition="0">
        <references count="5">
          <reference field="4" count="1" selected="0">
            <x v="2"/>
          </reference>
          <reference field="6" count="1" selected="0">
            <x v="1"/>
          </reference>
          <reference field="7" count="1" selected="0">
            <x v="19"/>
          </reference>
          <reference field="8" count="1">
            <x v="0"/>
          </reference>
          <reference field="9" count="1" selected="0">
            <x v="2"/>
          </reference>
        </references>
      </pivotArea>
    </format>
    <format dxfId="1270">
      <pivotArea dataOnly="0" labelOnly="1" outline="0" fieldPosition="0">
        <references count="5">
          <reference field="4" count="1" selected="0">
            <x v="2"/>
          </reference>
          <reference field="6" count="1" selected="0">
            <x v="1"/>
          </reference>
          <reference field="7" count="1" selected="0">
            <x v="22"/>
          </reference>
          <reference field="8" count="1">
            <x v="0"/>
          </reference>
          <reference field="9" count="1" selected="0">
            <x v="2"/>
          </reference>
        </references>
      </pivotArea>
    </format>
    <format dxfId="1269">
      <pivotArea dataOnly="0" labelOnly="1" outline="0" fieldPosition="0">
        <references count="5">
          <reference field="4" count="1" selected="0">
            <x v="2"/>
          </reference>
          <reference field="6" count="1" selected="0">
            <x v="1"/>
          </reference>
          <reference field="7" count="1" selected="0">
            <x v="106"/>
          </reference>
          <reference field="8" count="1">
            <x v="0"/>
          </reference>
          <reference field="9" count="1" selected="0">
            <x v="2"/>
          </reference>
        </references>
      </pivotArea>
    </format>
    <format dxfId="1268">
      <pivotArea dataOnly="0" labelOnly="1" outline="0" fieldPosition="0">
        <references count="5">
          <reference field="4" count="1" selected="0">
            <x v="2"/>
          </reference>
          <reference field="6" count="1" selected="0">
            <x v="2"/>
          </reference>
          <reference field="7" count="1" selected="0">
            <x v="25"/>
          </reference>
          <reference field="8" count="1">
            <x v="1"/>
          </reference>
          <reference field="9" count="1" selected="0">
            <x v="2"/>
          </reference>
        </references>
      </pivotArea>
    </format>
    <format dxfId="1267">
      <pivotArea dataOnly="0" labelOnly="1" outline="0" fieldPosition="0">
        <references count="5">
          <reference field="4" count="1" selected="0">
            <x v="2"/>
          </reference>
          <reference field="6" count="1" selected="0">
            <x v="2"/>
          </reference>
          <reference field="7" count="1" selected="0">
            <x v="71"/>
          </reference>
          <reference field="8" count="1">
            <x v="1"/>
          </reference>
          <reference field="9" count="1" selected="0">
            <x v="1"/>
          </reference>
        </references>
      </pivotArea>
    </format>
    <format dxfId="1266">
      <pivotArea dataOnly="0" labelOnly="1" outline="0" fieldPosition="0">
        <references count="5">
          <reference field="4" count="1" selected="0">
            <x v="2"/>
          </reference>
          <reference field="6" count="1" selected="0">
            <x v="2"/>
          </reference>
          <reference field="7" count="1" selected="0">
            <x v="71"/>
          </reference>
          <reference field="8" count="1">
            <x v="1"/>
          </reference>
          <reference field="9" count="1" selected="0">
            <x v="2"/>
          </reference>
        </references>
      </pivotArea>
    </format>
    <format dxfId="1265">
      <pivotArea dataOnly="0" labelOnly="1" outline="0" fieldPosition="0">
        <references count="5">
          <reference field="4" count="1" selected="0">
            <x v="2"/>
          </reference>
          <reference field="6" count="1" selected="0">
            <x v="2"/>
          </reference>
          <reference field="7" count="1" selected="0">
            <x v="107"/>
          </reference>
          <reference field="8" count="1">
            <x v="1"/>
          </reference>
          <reference field="9" count="1" selected="0">
            <x v="2"/>
          </reference>
        </references>
      </pivotArea>
    </format>
    <format dxfId="1264">
      <pivotArea dataOnly="0" labelOnly="1" outline="0" fieldPosition="0">
        <references count="5">
          <reference field="4" count="1" selected="0">
            <x v="3"/>
          </reference>
          <reference field="6" count="1" selected="0">
            <x v="0"/>
          </reference>
          <reference field="7" count="1" selected="0">
            <x v="29"/>
          </reference>
          <reference field="8" count="1">
            <x v="1"/>
          </reference>
          <reference field="9" count="1" selected="0">
            <x v="2"/>
          </reference>
        </references>
      </pivotArea>
    </format>
    <format dxfId="1263">
      <pivotArea dataOnly="0" labelOnly="1" outline="0" fieldPosition="0">
        <references count="5">
          <reference field="4" count="1" selected="0">
            <x v="3"/>
          </reference>
          <reference field="6" count="1" selected="0">
            <x v="0"/>
          </reference>
          <reference field="7" count="1" selected="0">
            <x v="49"/>
          </reference>
          <reference field="8" count="1">
            <x v="1"/>
          </reference>
          <reference field="9" count="1" selected="0">
            <x v="2"/>
          </reference>
        </references>
      </pivotArea>
    </format>
    <format dxfId="1262">
      <pivotArea dataOnly="0" labelOnly="1" outline="0" fieldPosition="0">
        <references count="5">
          <reference field="4" count="1" selected="0">
            <x v="3"/>
          </reference>
          <reference field="6" count="1" selected="0">
            <x v="0"/>
          </reference>
          <reference field="7" count="1" selected="0">
            <x v="50"/>
          </reference>
          <reference field="8" count="1">
            <x v="1"/>
          </reference>
          <reference field="9" count="1" selected="0">
            <x v="2"/>
          </reference>
        </references>
      </pivotArea>
    </format>
    <format dxfId="1261">
      <pivotArea dataOnly="0" labelOnly="1" outline="0" fieldPosition="0">
        <references count="5">
          <reference field="4" count="1" selected="0">
            <x v="3"/>
          </reference>
          <reference field="6" count="1" selected="0">
            <x v="0"/>
          </reference>
          <reference field="7" count="1" selected="0">
            <x v="51"/>
          </reference>
          <reference field="8" count="1">
            <x v="1"/>
          </reference>
          <reference field="9" count="1" selected="0">
            <x v="2"/>
          </reference>
        </references>
      </pivotArea>
    </format>
    <format dxfId="1260">
      <pivotArea dataOnly="0" labelOnly="1" outline="0" fieldPosition="0">
        <references count="5">
          <reference field="4" count="1" selected="0">
            <x v="3"/>
          </reference>
          <reference field="6" count="1" selected="0">
            <x v="0"/>
          </reference>
          <reference field="7" count="1" selected="0">
            <x v="54"/>
          </reference>
          <reference field="8" count="1">
            <x v="1"/>
          </reference>
          <reference field="9" count="1" selected="0">
            <x v="2"/>
          </reference>
        </references>
      </pivotArea>
    </format>
    <format dxfId="1259">
      <pivotArea dataOnly="0" labelOnly="1" outline="0" fieldPosition="0">
        <references count="5">
          <reference field="4" count="1" selected="0">
            <x v="3"/>
          </reference>
          <reference field="6" count="1" selected="0">
            <x v="0"/>
          </reference>
          <reference field="7" count="1" selected="0">
            <x v="56"/>
          </reference>
          <reference field="8" count="1">
            <x v="1"/>
          </reference>
          <reference field="9" count="1" selected="0">
            <x v="2"/>
          </reference>
        </references>
      </pivotArea>
    </format>
    <format dxfId="1258">
      <pivotArea dataOnly="0" labelOnly="1" outline="0" fieldPosition="0">
        <references count="5">
          <reference field="4" count="1" selected="0">
            <x v="3"/>
          </reference>
          <reference field="6" count="1" selected="0">
            <x v="0"/>
          </reference>
          <reference field="7" count="1" selected="0">
            <x v="67"/>
          </reference>
          <reference field="8" count="1">
            <x v="1"/>
          </reference>
          <reference field="9" count="1" selected="0">
            <x v="2"/>
          </reference>
        </references>
      </pivotArea>
    </format>
    <format dxfId="1257">
      <pivotArea dataOnly="0" labelOnly="1" outline="0" fieldPosition="0">
        <references count="5">
          <reference field="4" count="1" selected="0">
            <x v="3"/>
          </reference>
          <reference field="6" count="1" selected="0">
            <x v="0"/>
          </reference>
          <reference field="7" count="1" selected="0">
            <x v="73"/>
          </reference>
          <reference field="8" count="1">
            <x v="1"/>
          </reference>
          <reference field="9" count="1" selected="0">
            <x v="2"/>
          </reference>
        </references>
      </pivotArea>
    </format>
    <format dxfId="1256">
      <pivotArea dataOnly="0" labelOnly="1" outline="0" fieldPosition="0">
        <references count="5">
          <reference field="4" count="1" selected="0">
            <x v="3"/>
          </reference>
          <reference field="6" count="1" selected="0">
            <x v="0"/>
          </reference>
          <reference field="7" count="1" selected="0">
            <x v="75"/>
          </reference>
          <reference field="8" count="1">
            <x v="1"/>
          </reference>
          <reference field="9" count="1" selected="0">
            <x v="2"/>
          </reference>
        </references>
      </pivotArea>
    </format>
    <format dxfId="1255">
      <pivotArea dataOnly="0" labelOnly="1" outline="0" fieldPosition="0">
        <references count="5">
          <reference field="4" count="1" selected="0">
            <x v="3"/>
          </reference>
          <reference field="6" count="1" selected="0">
            <x v="0"/>
          </reference>
          <reference field="7" count="1" selected="0">
            <x v="83"/>
          </reference>
          <reference field="8" count="1">
            <x v="1"/>
          </reference>
          <reference field="9" count="1" selected="0">
            <x v="2"/>
          </reference>
        </references>
      </pivotArea>
    </format>
    <format dxfId="1254">
      <pivotArea dataOnly="0" labelOnly="1" outline="0" fieldPosition="0">
        <references count="5">
          <reference field="4" count="1" selected="0">
            <x v="3"/>
          </reference>
          <reference field="6" count="1" selected="0">
            <x v="1"/>
          </reference>
          <reference field="7" count="1" selected="0">
            <x v="0"/>
          </reference>
          <reference field="8" count="1">
            <x v="0"/>
          </reference>
          <reference field="9" count="1" selected="0">
            <x v="2"/>
          </reference>
        </references>
      </pivotArea>
    </format>
    <format dxfId="1253">
      <pivotArea dataOnly="0" labelOnly="1" outline="0" fieldPosition="0">
        <references count="5">
          <reference field="4" count="1" selected="0">
            <x v="3"/>
          </reference>
          <reference field="6" count="1" selected="0">
            <x v="1"/>
          </reference>
          <reference field="7" count="1" selected="0">
            <x v="3"/>
          </reference>
          <reference field="8" count="1">
            <x v="0"/>
          </reference>
          <reference field="9" count="1" selected="0">
            <x v="2"/>
          </reference>
        </references>
      </pivotArea>
    </format>
    <format dxfId="1252">
      <pivotArea dataOnly="0" labelOnly="1" outline="0" fieldPosition="0">
        <references count="5">
          <reference field="4" count="1" selected="0">
            <x v="3"/>
          </reference>
          <reference field="6" count="1" selected="0">
            <x v="1"/>
          </reference>
          <reference field="7" count="1" selected="0">
            <x v="4"/>
          </reference>
          <reference field="8" count="1">
            <x v="0"/>
          </reference>
          <reference field="9" count="1" selected="0">
            <x v="2"/>
          </reference>
        </references>
      </pivotArea>
    </format>
    <format dxfId="1251">
      <pivotArea dataOnly="0" labelOnly="1" outline="0" fieldPosition="0">
        <references count="5">
          <reference field="4" count="1" selected="0">
            <x v="3"/>
          </reference>
          <reference field="6" count="1" selected="0">
            <x v="1"/>
          </reference>
          <reference field="7" count="1" selected="0">
            <x v="11"/>
          </reference>
          <reference field="8" count="1">
            <x v="0"/>
          </reference>
          <reference field="9" count="1" selected="0">
            <x v="2"/>
          </reference>
        </references>
      </pivotArea>
    </format>
    <format dxfId="1250">
      <pivotArea dataOnly="0" labelOnly="1" outline="0" fieldPosition="0">
        <references count="5">
          <reference field="4" count="1" selected="0">
            <x v="3"/>
          </reference>
          <reference field="6" count="1" selected="0">
            <x v="1"/>
          </reference>
          <reference field="7" count="1" selected="0">
            <x v="12"/>
          </reference>
          <reference field="8" count="1">
            <x v="0"/>
          </reference>
          <reference field="9" count="1" selected="0">
            <x v="2"/>
          </reference>
        </references>
      </pivotArea>
    </format>
    <format dxfId="1249">
      <pivotArea dataOnly="0" labelOnly="1" outline="0" fieldPosition="0">
        <references count="5">
          <reference field="4" count="1" selected="0">
            <x v="3"/>
          </reference>
          <reference field="6" count="1" selected="0">
            <x v="1"/>
          </reference>
          <reference field="7" count="1" selected="0">
            <x v="13"/>
          </reference>
          <reference field="8" count="1">
            <x v="0"/>
          </reference>
          <reference field="9" count="1" selected="0">
            <x v="2"/>
          </reference>
        </references>
      </pivotArea>
    </format>
    <format dxfId="1248">
      <pivotArea dataOnly="0" labelOnly="1" outline="0" fieldPosition="0">
        <references count="5">
          <reference field="4" count="1" selected="0">
            <x v="3"/>
          </reference>
          <reference field="6" count="1" selected="0">
            <x v="1"/>
          </reference>
          <reference field="7" count="1" selected="0">
            <x v="14"/>
          </reference>
          <reference field="8" count="1">
            <x v="0"/>
          </reference>
          <reference field="9" count="1" selected="0">
            <x v="2"/>
          </reference>
        </references>
      </pivotArea>
    </format>
    <format dxfId="1247">
      <pivotArea dataOnly="0" labelOnly="1" outline="0" fieldPosition="0">
        <references count="5">
          <reference field="4" count="1" selected="0">
            <x v="3"/>
          </reference>
          <reference field="6" count="1" selected="0">
            <x v="1"/>
          </reference>
          <reference field="7" count="1" selected="0">
            <x v="18"/>
          </reference>
          <reference field="8" count="1">
            <x v="0"/>
          </reference>
          <reference field="9" count="1" selected="0">
            <x v="2"/>
          </reference>
        </references>
      </pivotArea>
    </format>
    <format dxfId="1246">
      <pivotArea dataOnly="0" labelOnly="1" outline="0" fieldPosition="0">
        <references count="5">
          <reference field="4" count="1" selected="0">
            <x v="3"/>
          </reference>
          <reference field="6" count="1" selected="0">
            <x v="1"/>
          </reference>
          <reference field="7" count="1" selected="0">
            <x v="19"/>
          </reference>
          <reference field="8" count="1">
            <x v="0"/>
          </reference>
          <reference field="9" count="1" selected="0">
            <x v="2"/>
          </reference>
        </references>
      </pivotArea>
    </format>
    <format dxfId="1245">
      <pivotArea dataOnly="0" labelOnly="1" outline="0" fieldPosition="0">
        <references count="5">
          <reference field="4" count="1" selected="0">
            <x v="3"/>
          </reference>
          <reference field="6" count="1" selected="0">
            <x v="1"/>
          </reference>
          <reference field="7" count="1" selected="0">
            <x v="22"/>
          </reference>
          <reference field="8" count="1">
            <x v="0"/>
          </reference>
          <reference field="9" count="1" selected="0">
            <x v="2"/>
          </reference>
        </references>
      </pivotArea>
    </format>
    <format dxfId="1244">
      <pivotArea dataOnly="0" labelOnly="1" outline="0" fieldPosition="0">
        <references count="5">
          <reference field="4" count="1" selected="0">
            <x v="3"/>
          </reference>
          <reference field="6" count="1" selected="0">
            <x v="1"/>
          </reference>
          <reference field="7" count="1" selected="0">
            <x v="27"/>
          </reference>
          <reference field="8" count="1">
            <x v="1"/>
          </reference>
          <reference field="9" count="1" selected="0">
            <x v="2"/>
          </reference>
        </references>
      </pivotArea>
    </format>
    <format dxfId="1243">
      <pivotArea dataOnly="0" labelOnly="1" outline="0" fieldPosition="0">
        <references count="5">
          <reference field="4" count="1" selected="0">
            <x v="3"/>
          </reference>
          <reference field="6" count="1" selected="0">
            <x v="1"/>
          </reference>
          <reference field="7" count="1" selected="0">
            <x v="29"/>
          </reference>
          <reference field="8" count="1">
            <x v="1"/>
          </reference>
          <reference field="9" count="1" selected="0">
            <x v="2"/>
          </reference>
        </references>
      </pivotArea>
    </format>
    <format dxfId="1242">
      <pivotArea dataOnly="0" labelOnly="1" outline="0" fieldPosition="0">
        <references count="5">
          <reference field="4" count="1" selected="0">
            <x v="3"/>
          </reference>
          <reference field="6" count="1" selected="0">
            <x v="1"/>
          </reference>
          <reference field="7" count="1" selected="0">
            <x v="44"/>
          </reference>
          <reference field="8" count="1">
            <x v="1"/>
          </reference>
          <reference field="9" count="1" selected="0">
            <x v="2"/>
          </reference>
        </references>
      </pivotArea>
    </format>
    <format dxfId="1241">
      <pivotArea dataOnly="0" labelOnly="1" outline="0" fieldPosition="0">
        <references count="5">
          <reference field="4" count="1" selected="0">
            <x v="3"/>
          </reference>
          <reference field="6" count="1" selected="0">
            <x v="1"/>
          </reference>
          <reference field="7" count="1" selected="0">
            <x v="46"/>
          </reference>
          <reference field="8" count="1">
            <x v="1"/>
          </reference>
          <reference field="9" count="1" selected="0">
            <x v="2"/>
          </reference>
        </references>
      </pivotArea>
    </format>
    <format dxfId="1240">
      <pivotArea dataOnly="0" labelOnly="1" outline="0" fieldPosition="0">
        <references count="5">
          <reference field="4" count="1" selected="0">
            <x v="3"/>
          </reference>
          <reference field="6" count="1" selected="0">
            <x v="1"/>
          </reference>
          <reference field="7" count="1" selected="0">
            <x v="47"/>
          </reference>
          <reference field="8" count="1">
            <x v="1"/>
          </reference>
          <reference field="9" count="1" selected="0">
            <x v="2"/>
          </reference>
        </references>
      </pivotArea>
    </format>
    <format dxfId="1239">
      <pivotArea dataOnly="0" labelOnly="1" outline="0" fieldPosition="0">
        <references count="5">
          <reference field="4" count="1" selected="0">
            <x v="3"/>
          </reference>
          <reference field="6" count="1" selected="0">
            <x v="1"/>
          </reference>
          <reference field="7" count="1" selected="0">
            <x v="55"/>
          </reference>
          <reference field="8" count="1">
            <x v="1"/>
          </reference>
          <reference field="9" count="1" selected="0">
            <x v="2"/>
          </reference>
        </references>
      </pivotArea>
    </format>
    <format dxfId="1238">
      <pivotArea dataOnly="0" labelOnly="1" outline="0" fieldPosition="0">
        <references count="5">
          <reference field="4" count="1" selected="0">
            <x v="3"/>
          </reference>
          <reference field="6" count="1" selected="0">
            <x v="1"/>
          </reference>
          <reference field="7" count="1" selected="0">
            <x v="106"/>
          </reference>
          <reference field="8" count="1">
            <x v="0"/>
          </reference>
          <reference field="9" count="1" selected="0">
            <x v="2"/>
          </reference>
        </references>
      </pivotArea>
    </format>
    <format dxfId="1237">
      <pivotArea dataOnly="0" labelOnly="1" outline="0" fieldPosition="0">
        <references count="5">
          <reference field="4" count="1" selected="0">
            <x v="3"/>
          </reference>
          <reference field="6" count="1" selected="0">
            <x v="1"/>
          </reference>
          <reference field="7" count="1" selected="0">
            <x v="107"/>
          </reference>
          <reference field="8" count="1">
            <x v="1"/>
          </reference>
          <reference field="9" count="1" selected="0">
            <x v="2"/>
          </reference>
        </references>
      </pivotArea>
    </format>
    <format dxfId="1236">
      <pivotArea dataOnly="0" labelOnly="1" outline="0" fieldPosition="0">
        <references count="5">
          <reference field="4" count="1" selected="0">
            <x v="4"/>
          </reference>
          <reference field="6" count="1" selected="0">
            <x v="0"/>
          </reference>
          <reference field="7" count="1" selected="0">
            <x v="39"/>
          </reference>
          <reference field="8" count="1">
            <x v="1"/>
          </reference>
          <reference field="9" count="1" selected="0">
            <x v="2"/>
          </reference>
        </references>
      </pivotArea>
    </format>
    <format dxfId="1235">
      <pivotArea dataOnly="0" labelOnly="1" outline="0" fieldPosition="0">
        <references count="5">
          <reference field="4" count="1" selected="0">
            <x v="4"/>
          </reference>
          <reference field="6" count="1" selected="0">
            <x v="0"/>
          </reference>
          <reference field="7" count="1" selected="0">
            <x v="71"/>
          </reference>
          <reference field="8" count="1">
            <x v="1"/>
          </reference>
          <reference field="9" count="1" selected="0">
            <x v="2"/>
          </reference>
        </references>
      </pivotArea>
    </format>
    <format dxfId="1234">
      <pivotArea dataOnly="0" labelOnly="1" outline="0" fieldPosition="0">
        <references count="5">
          <reference field="4" count="1" selected="0">
            <x v="4"/>
          </reference>
          <reference field="6" count="1" selected="0">
            <x v="1"/>
          </reference>
          <reference field="7" count="1" selected="0">
            <x v="36"/>
          </reference>
          <reference field="8" count="1">
            <x v="1"/>
          </reference>
          <reference field="9" count="1" selected="0">
            <x v="0"/>
          </reference>
        </references>
      </pivotArea>
    </format>
    <format dxfId="1233">
      <pivotArea dataOnly="0" labelOnly="1" outline="0" fieldPosition="0">
        <references count="5">
          <reference field="4" count="1" selected="0">
            <x v="4"/>
          </reference>
          <reference field="6" count="1" selected="0">
            <x v="1"/>
          </reference>
          <reference field="7" count="1" selected="0">
            <x v="36"/>
          </reference>
          <reference field="8" count="1">
            <x v="1"/>
          </reference>
          <reference field="9" count="1" selected="0">
            <x v="2"/>
          </reference>
        </references>
      </pivotArea>
    </format>
    <format dxfId="1232">
      <pivotArea dataOnly="0" labelOnly="1" outline="0" fieldPosition="0">
        <references count="5">
          <reference field="4" count="1" selected="0">
            <x v="4"/>
          </reference>
          <reference field="6" count="1" selected="0">
            <x v="1"/>
          </reference>
          <reference field="7" count="1" selected="0">
            <x v="45"/>
          </reference>
          <reference field="8" count="1">
            <x v="1"/>
          </reference>
          <reference field="9" count="1" selected="0">
            <x v="0"/>
          </reference>
        </references>
      </pivotArea>
    </format>
    <format dxfId="1231">
      <pivotArea dataOnly="0" labelOnly="1" outline="0" fieldPosition="0">
        <references count="5">
          <reference field="4" count="1" selected="0">
            <x v="4"/>
          </reference>
          <reference field="6" count="1" selected="0">
            <x v="1"/>
          </reference>
          <reference field="7" count="1" selected="0">
            <x v="47"/>
          </reference>
          <reference field="8" count="1">
            <x v="1"/>
          </reference>
          <reference field="9" count="1" selected="0">
            <x v="0"/>
          </reference>
        </references>
      </pivotArea>
    </format>
    <format dxfId="1230">
      <pivotArea dataOnly="0" labelOnly="1" outline="0" fieldPosition="0">
        <references count="5">
          <reference field="4" count="1" selected="0">
            <x v="4"/>
          </reference>
          <reference field="6" count="1" selected="0">
            <x v="1"/>
          </reference>
          <reference field="7" count="1" selected="0">
            <x v="47"/>
          </reference>
          <reference field="8" count="1">
            <x v="1"/>
          </reference>
          <reference field="9" count="1" selected="0">
            <x v="2"/>
          </reference>
        </references>
      </pivotArea>
    </format>
    <format dxfId="1229">
      <pivotArea dataOnly="0" labelOnly="1" outline="0" fieldPosition="0">
        <references count="5">
          <reference field="4" count="1" selected="0">
            <x v="4"/>
          </reference>
          <reference field="6" count="1" selected="0">
            <x v="1"/>
          </reference>
          <reference field="7" count="1" selected="0">
            <x v="78"/>
          </reference>
          <reference field="8" count="1">
            <x v="1"/>
          </reference>
          <reference field="9" count="1" selected="0">
            <x v="2"/>
          </reference>
        </references>
      </pivotArea>
    </format>
    <format dxfId="1228">
      <pivotArea dataOnly="0" labelOnly="1" outline="0" fieldPosition="0">
        <references count="5">
          <reference field="4" count="1" selected="0">
            <x v="4"/>
          </reference>
          <reference field="6" count="1" selected="0">
            <x v="1"/>
          </reference>
          <reference field="7" count="1" selected="0">
            <x v="101"/>
          </reference>
          <reference field="8" count="1">
            <x v="1"/>
          </reference>
          <reference field="9" count="1" selected="0">
            <x v="0"/>
          </reference>
        </references>
      </pivotArea>
    </format>
    <format dxfId="1227">
      <pivotArea dataOnly="0" labelOnly="1" outline="0" fieldPosition="0">
        <references count="5">
          <reference field="4" count="1" selected="0">
            <x v="4"/>
          </reference>
          <reference field="6" count="1" selected="0">
            <x v="1"/>
          </reference>
          <reference field="7" count="1" selected="0">
            <x v="101"/>
          </reference>
          <reference field="8" count="1">
            <x v="1"/>
          </reference>
          <reference field="9" count="1" selected="0">
            <x v="2"/>
          </reference>
        </references>
      </pivotArea>
    </format>
    <format dxfId="1226">
      <pivotArea dataOnly="0" labelOnly="1" outline="0" fieldPosition="0">
        <references count="5">
          <reference field="4" count="1" selected="0">
            <x v="4"/>
          </reference>
          <reference field="6" count="1" selected="0">
            <x v="1"/>
          </reference>
          <reference field="7" count="1" selected="0">
            <x v="102"/>
          </reference>
          <reference field="8" count="1">
            <x v="1"/>
          </reference>
          <reference field="9" count="1" selected="0">
            <x v="4"/>
          </reference>
        </references>
      </pivotArea>
    </format>
    <format dxfId="1225">
      <pivotArea dataOnly="0" labelOnly="1" outline="0" fieldPosition="0">
        <references count="5">
          <reference field="4" count="1" selected="0">
            <x v="4"/>
          </reference>
          <reference field="6" count="1" selected="0">
            <x v="2"/>
          </reference>
          <reference field="7" count="1" selected="0">
            <x v="0"/>
          </reference>
          <reference field="8" count="1">
            <x v="0"/>
          </reference>
          <reference field="9" count="1" selected="0">
            <x v="2"/>
          </reference>
        </references>
      </pivotArea>
    </format>
    <format dxfId="1224">
      <pivotArea dataOnly="0" labelOnly="1" outline="0" fieldPosition="0">
        <references count="5">
          <reference field="4" count="1" selected="0">
            <x v="4"/>
          </reference>
          <reference field="6" count="1" selected="0">
            <x v="2"/>
          </reference>
          <reference field="7" count="1" selected="0">
            <x v="3"/>
          </reference>
          <reference field="8" count="1">
            <x v="0"/>
          </reference>
          <reference field="9" count="1" selected="0">
            <x v="2"/>
          </reference>
        </references>
      </pivotArea>
    </format>
    <format dxfId="1223">
      <pivotArea dataOnly="0" labelOnly="1" outline="0" fieldPosition="0">
        <references count="5">
          <reference field="4" count="1" selected="0">
            <x v="4"/>
          </reference>
          <reference field="6" count="1" selected="0">
            <x v="2"/>
          </reference>
          <reference field="7" count="1" selected="0">
            <x v="4"/>
          </reference>
          <reference field="8" count="1">
            <x v="0"/>
          </reference>
          <reference field="9" count="1" selected="0">
            <x v="2"/>
          </reference>
        </references>
      </pivotArea>
    </format>
    <format dxfId="1222">
      <pivotArea dataOnly="0" labelOnly="1" outline="0" fieldPosition="0">
        <references count="5">
          <reference field="4" count="1" selected="0">
            <x v="4"/>
          </reference>
          <reference field="6" count="1" selected="0">
            <x v="2"/>
          </reference>
          <reference field="7" count="1" selected="0">
            <x v="11"/>
          </reference>
          <reference field="8" count="1">
            <x v="0"/>
          </reference>
          <reference field="9" count="1" selected="0">
            <x v="2"/>
          </reference>
        </references>
      </pivotArea>
    </format>
    <format dxfId="1221">
      <pivotArea dataOnly="0" labelOnly="1" outline="0" fieldPosition="0">
        <references count="5">
          <reference field="4" count="1" selected="0">
            <x v="4"/>
          </reference>
          <reference field="6" count="1" selected="0">
            <x v="2"/>
          </reference>
          <reference field="7" count="1" selected="0">
            <x v="12"/>
          </reference>
          <reference field="8" count="1">
            <x v="0"/>
          </reference>
          <reference field="9" count="1" selected="0">
            <x v="2"/>
          </reference>
        </references>
      </pivotArea>
    </format>
    <format dxfId="1220">
      <pivotArea dataOnly="0" labelOnly="1" outline="0" fieldPosition="0">
        <references count="5">
          <reference field="4" count="1" selected="0">
            <x v="4"/>
          </reference>
          <reference field="6" count="1" selected="0">
            <x v="2"/>
          </reference>
          <reference field="7" count="1" selected="0">
            <x v="13"/>
          </reference>
          <reference field="8" count="1">
            <x v="0"/>
          </reference>
          <reference field="9" count="1" selected="0">
            <x v="2"/>
          </reference>
        </references>
      </pivotArea>
    </format>
    <format dxfId="1219">
      <pivotArea dataOnly="0" labelOnly="1" outline="0" fieldPosition="0">
        <references count="5">
          <reference field="4" count="1" selected="0">
            <x v="4"/>
          </reference>
          <reference field="6" count="1" selected="0">
            <x v="2"/>
          </reference>
          <reference field="7" count="1" selected="0">
            <x v="14"/>
          </reference>
          <reference field="8" count="1">
            <x v="0"/>
          </reference>
          <reference field="9" count="1" selected="0">
            <x v="2"/>
          </reference>
        </references>
      </pivotArea>
    </format>
    <format dxfId="1218">
      <pivotArea dataOnly="0" labelOnly="1" outline="0" fieldPosition="0">
        <references count="5">
          <reference field="4" count="1" selected="0">
            <x v="4"/>
          </reference>
          <reference field="6" count="1" selected="0">
            <x v="2"/>
          </reference>
          <reference field="7" count="1" selected="0">
            <x v="16"/>
          </reference>
          <reference field="8" count="1">
            <x v="0"/>
          </reference>
          <reference field="9" count="1" selected="0">
            <x v="2"/>
          </reference>
        </references>
      </pivotArea>
    </format>
    <format dxfId="1217">
      <pivotArea dataOnly="0" labelOnly="1" outline="0" fieldPosition="0">
        <references count="5">
          <reference field="4" count="1" selected="0">
            <x v="4"/>
          </reference>
          <reference field="6" count="1" selected="0">
            <x v="2"/>
          </reference>
          <reference field="7" count="1" selected="0">
            <x v="18"/>
          </reference>
          <reference field="8" count="1">
            <x v="0"/>
          </reference>
          <reference field="9" count="1" selected="0">
            <x v="2"/>
          </reference>
        </references>
      </pivotArea>
    </format>
    <format dxfId="1216">
      <pivotArea dataOnly="0" labelOnly="1" outline="0" fieldPosition="0">
        <references count="5">
          <reference field="4" count="1" selected="0">
            <x v="4"/>
          </reference>
          <reference field="6" count="1" selected="0">
            <x v="2"/>
          </reference>
          <reference field="7" count="1" selected="0">
            <x v="19"/>
          </reference>
          <reference field="8" count="1">
            <x v="0"/>
          </reference>
          <reference field="9" count="1" selected="0">
            <x v="2"/>
          </reference>
        </references>
      </pivotArea>
    </format>
    <format dxfId="1215">
      <pivotArea dataOnly="0" labelOnly="1" outline="0" fieldPosition="0">
        <references count="5">
          <reference field="4" count="1" selected="0">
            <x v="4"/>
          </reference>
          <reference field="6" count="1" selected="0">
            <x v="2"/>
          </reference>
          <reference field="7" count="1" selected="0">
            <x v="22"/>
          </reference>
          <reference field="8" count="1">
            <x v="0"/>
          </reference>
          <reference field="9" count="1" selected="0">
            <x v="2"/>
          </reference>
        </references>
      </pivotArea>
    </format>
    <format dxfId="1214">
      <pivotArea dataOnly="0" labelOnly="1" outline="0" fieldPosition="0">
        <references count="5">
          <reference field="4" count="1" selected="0">
            <x v="4"/>
          </reference>
          <reference field="6" count="1" selected="0">
            <x v="2"/>
          </reference>
          <reference field="7" count="1" selected="0">
            <x v="46"/>
          </reference>
          <reference field="8" count="1">
            <x v="1"/>
          </reference>
          <reference field="9" count="1" selected="0">
            <x v="2"/>
          </reference>
        </references>
      </pivotArea>
    </format>
    <format dxfId="1213">
      <pivotArea dataOnly="0" labelOnly="1" outline="0" fieldPosition="0">
        <references count="5">
          <reference field="4" count="1" selected="0">
            <x v="4"/>
          </reference>
          <reference field="6" count="1" selected="0">
            <x v="2"/>
          </reference>
          <reference field="7" count="1" selected="0">
            <x v="56"/>
          </reference>
          <reference field="8" count="1">
            <x v="1"/>
          </reference>
          <reference field="9" count="1" selected="0">
            <x v="2"/>
          </reference>
        </references>
      </pivotArea>
    </format>
    <format dxfId="1212">
      <pivotArea dataOnly="0" labelOnly="1" outline="0" fieldPosition="0">
        <references count="5">
          <reference field="4" count="1" selected="0">
            <x v="4"/>
          </reference>
          <reference field="6" count="1" selected="0">
            <x v="2"/>
          </reference>
          <reference field="7" count="1" selected="0">
            <x v="71"/>
          </reference>
          <reference field="8" count="1">
            <x v="1"/>
          </reference>
          <reference field="9" count="1" selected="0">
            <x v="2"/>
          </reference>
        </references>
      </pivotArea>
    </format>
    <format dxfId="1211">
      <pivotArea dataOnly="0" labelOnly="1" outline="0" fieldPosition="0">
        <references count="5">
          <reference field="4" count="1" selected="0">
            <x v="4"/>
          </reference>
          <reference field="6" count="1" selected="0">
            <x v="2"/>
          </reference>
          <reference field="7" count="1" selected="0">
            <x v="72"/>
          </reference>
          <reference field="8" count="1">
            <x v="1"/>
          </reference>
          <reference field="9" count="1" selected="0">
            <x v="2"/>
          </reference>
        </references>
      </pivotArea>
    </format>
    <format dxfId="1210">
      <pivotArea dataOnly="0" labelOnly="1" outline="0" fieldPosition="0">
        <references count="5">
          <reference field="4" count="1" selected="0">
            <x v="4"/>
          </reference>
          <reference field="6" count="1" selected="0">
            <x v="2"/>
          </reference>
          <reference field="7" count="1" selected="0">
            <x v="74"/>
          </reference>
          <reference field="8" count="1">
            <x v="1"/>
          </reference>
          <reference field="9" count="1" selected="0">
            <x v="2"/>
          </reference>
        </references>
      </pivotArea>
    </format>
    <format dxfId="1209">
      <pivotArea dataOnly="0" labelOnly="1" outline="0" fieldPosition="0">
        <references count="5">
          <reference field="4" count="1" selected="0">
            <x v="4"/>
          </reference>
          <reference field="6" count="1" selected="0">
            <x v="2"/>
          </reference>
          <reference field="7" count="1" selected="0">
            <x v="80"/>
          </reference>
          <reference field="8" count="1">
            <x v="1"/>
          </reference>
          <reference field="9" count="1" selected="0">
            <x v="2"/>
          </reference>
        </references>
      </pivotArea>
    </format>
    <format dxfId="1208">
      <pivotArea dataOnly="0" labelOnly="1" outline="0" fieldPosition="0">
        <references count="5">
          <reference field="4" count="1" selected="0">
            <x v="4"/>
          </reference>
          <reference field="6" count="1" selected="0">
            <x v="2"/>
          </reference>
          <reference field="7" count="1" selected="0">
            <x v="84"/>
          </reference>
          <reference field="8" count="1">
            <x v="1"/>
          </reference>
          <reference field="9" count="1" selected="0">
            <x v="2"/>
          </reference>
        </references>
      </pivotArea>
    </format>
    <format dxfId="1207">
      <pivotArea dataOnly="0" labelOnly="1" outline="0" fieldPosition="0">
        <references count="5">
          <reference field="4" count="1" selected="0">
            <x v="4"/>
          </reference>
          <reference field="6" count="1" selected="0">
            <x v="2"/>
          </reference>
          <reference field="7" count="1" selected="0">
            <x v="102"/>
          </reference>
          <reference field="8" count="1">
            <x v="1"/>
          </reference>
          <reference field="9" count="1" selected="0">
            <x v="2"/>
          </reference>
        </references>
      </pivotArea>
    </format>
    <format dxfId="1206">
      <pivotArea dataOnly="0" labelOnly="1" outline="0" fieldPosition="0">
        <references count="5">
          <reference field="4" count="1" selected="0">
            <x v="4"/>
          </reference>
          <reference field="6" count="1" selected="0">
            <x v="2"/>
          </reference>
          <reference field="7" count="1" selected="0">
            <x v="107"/>
          </reference>
          <reference field="8" count="1">
            <x v="1"/>
          </reference>
          <reference field="9" count="1" selected="0">
            <x v="2"/>
          </reference>
        </references>
      </pivotArea>
    </format>
    <format dxfId="1205">
      <pivotArea dataOnly="0" labelOnly="1" outline="0" fieldPosition="0">
        <references count="5">
          <reference field="4" count="1" selected="0">
            <x v="4"/>
          </reference>
          <reference field="6" count="1" selected="0">
            <x v="3"/>
          </reference>
          <reference field="7" count="1" selected="0">
            <x v="36"/>
          </reference>
          <reference field="8" count="1">
            <x v="1"/>
          </reference>
          <reference field="9" count="1" selected="0">
            <x v="0"/>
          </reference>
        </references>
      </pivotArea>
    </format>
    <format dxfId="1204">
      <pivotArea dataOnly="0" labelOnly="1" outline="0" fieldPosition="0">
        <references count="5">
          <reference field="4" count="1" selected="0">
            <x v="4"/>
          </reference>
          <reference field="6" count="1" selected="0">
            <x v="4"/>
          </reference>
          <reference field="7" count="1" selected="0">
            <x v="71"/>
          </reference>
          <reference field="8" count="1">
            <x v="1"/>
          </reference>
          <reference field="9" count="1" selected="0">
            <x v="2"/>
          </reference>
        </references>
      </pivotArea>
    </format>
    <format dxfId="1203">
      <pivotArea dataOnly="0" labelOnly="1" outline="0" fieldPosition="0">
        <references count="5">
          <reference field="4" count="1" selected="0">
            <x v="5"/>
          </reference>
          <reference field="6" count="1" selected="0">
            <x v="0"/>
          </reference>
          <reference field="7" count="1" selected="0">
            <x v="25"/>
          </reference>
          <reference field="8" count="1">
            <x v="1"/>
          </reference>
          <reference field="9" count="1" selected="0">
            <x v="2"/>
          </reference>
        </references>
      </pivotArea>
    </format>
    <format dxfId="1202">
      <pivotArea dataOnly="0" labelOnly="1" outline="0" fieldPosition="0">
        <references count="5">
          <reference field="4" count="1" selected="0">
            <x v="5"/>
          </reference>
          <reference field="6" count="1" selected="0">
            <x v="0"/>
          </reference>
          <reference field="7" count="1" selected="0">
            <x v="33"/>
          </reference>
          <reference field="8" count="1">
            <x v="1"/>
          </reference>
          <reference field="9" count="1" selected="0">
            <x v="2"/>
          </reference>
        </references>
      </pivotArea>
    </format>
    <format dxfId="1201">
      <pivotArea dataOnly="0" labelOnly="1" outline="0" fieldPosition="0">
        <references count="5">
          <reference field="4" count="1" selected="0">
            <x v="5"/>
          </reference>
          <reference field="6" count="1" selected="0">
            <x v="0"/>
          </reference>
          <reference field="7" count="1" selected="0">
            <x v="34"/>
          </reference>
          <reference field="8" count="1">
            <x v="1"/>
          </reference>
          <reference field="9" count="1" selected="0">
            <x v="2"/>
          </reference>
        </references>
      </pivotArea>
    </format>
    <format dxfId="1200">
      <pivotArea dataOnly="0" labelOnly="1" outline="0" fieldPosition="0">
        <references count="5">
          <reference field="4" count="1" selected="0">
            <x v="5"/>
          </reference>
          <reference field="6" count="1" selected="0">
            <x v="0"/>
          </reference>
          <reference field="7" count="1" selected="0">
            <x v="38"/>
          </reference>
          <reference field="8" count="2">
            <x v="0"/>
            <x v="1"/>
          </reference>
          <reference field="9" count="1" selected="0">
            <x v="2"/>
          </reference>
        </references>
      </pivotArea>
    </format>
    <format dxfId="1199">
      <pivotArea dataOnly="0" labelOnly="1" outline="0" fieldPosition="0">
        <references count="5">
          <reference field="4" count="1" selected="0">
            <x v="5"/>
          </reference>
          <reference field="6" count="1" selected="0">
            <x v="0"/>
          </reference>
          <reference field="7" count="1" selected="0">
            <x v="46"/>
          </reference>
          <reference field="8" count="1">
            <x v="1"/>
          </reference>
          <reference field="9" count="1" selected="0">
            <x v="2"/>
          </reference>
        </references>
      </pivotArea>
    </format>
    <format dxfId="1198">
      <pivotArea dataOnly="0" labelOnly="1" outline="0" fieldPosition="0">
        <references count="5">
          <reference field="4" count="1" selected="0">
            <x v="5"/>
          </reference>
          <reference field="6" count="1" selected="0">
            <x v="0"/>
          </reference>
          <reference field="7" count="1" selected="0">
            <x v="67"/>
          </reference>
          <reference field="8" count="1">
            <x v="1"/>
          </reference>
          <reference field="9" count="1" selected="0">
            <x v="2"/>
          </reference>
        </references>
      </pivotArea>
    </format>
    <format dxfId="1197">
      <pivotArea dataOnly="0" labelOnly="1" outline="0" fieldPosition="0">
        <references count="5">
          <reference field="4" count="1" selected="0">
            <x v="5"/>
          </reference>
          <reference field="6" count="1" selected="0">
            <x v="0"/>
          </reference>
          <reference field="7" count="1" selected="0">
            <x v="71"/>
          </reference>
          <reference field="8" count="1">
            <x v="1"/>
          </reference>
          <reference field="9" count="1" selected="0">
            <x v="2"/>
          </reference>
        </references>
      </pivotArea>
    </format>
    <format dxfId="1196">
      <pivotArea dataOnly="0" labelOnly="1" outline="0" fieldPosition="0">
        <references count="5">
          <reference field="4" count="1" selected="0">
            <x v="5"/>
          </reference>
          <reference field="6" count="1" selected="0">
            <x v="0"/>
          </reference>
          <reference field="7" count="1" selected="0">
            <x v="72"/>
          </reference>
          <reference field="8" count="1">
            <x v="1"/>
          </reference>
          <reference field="9" count="1" selected="0">
            <x v="1"/>
          </reference>
        </references>
      </pivotArea>
    </format>
    <format dxfId="1195">
      <pivotArea dataOnly="0" labelOnly="1" outline="0" fieldPosition="0">
        <references count="5">
          <reference field="4" count="1" selected="0">
            <x v="5"/>
          </reference>
          <reference field="6" count="1" selected="0">
            <x v="0"/>
          </reference>
          <reference field="7" count="1" selected="0">
            <x v="72"/>
          </reference>
          <reference field="8" count="1">
            <x v="1"/>
          </reference>
          <reference field="9" count="1" selected="0">
            <x v="2"/>
          </reference>
        </references>
      </pivotArea>
    </format>
    <format dxfId="1194">
      <pivotArea dataOnly="0" labelOnly="1" outline="0" fieldPosition="0">
        <references count="5">
          <reference field="4" count="1" selected="0">
            <x v="5"/>
          </reference>
          <reference field="6" count="1" selected="0">
            <x v="0"/>
          </reference>
          <reference field="7" count="1" selected="0">
            <x v="80"/>
          </reference>
          <reference field="8" count="1">
            <x v="1"/>
          </reference>
          <reference field="9" count="1" selected="0">
            <x v="2"/>
          </reference>
        </references>
      </pivotArea>
    </format>
    <format dxfId="1193">
      <pivotArea dataOnly="0" labelOnly="1" outline="0" fieldPosition="0">
        <references count="5">
          <reference field="4" count="1" selected="0">
            <x v="5"/>
          </reference>
          <reference field="6" count="1" selected="0">
            <x v="0"/>
          </reference>
          <reference field="7" count="1" selected="0">
            <x v="81"/>
          </reference>
          <reference field="8" count="1">
            <x v="1"/>
          </reference>
          <reference field="9" count="1" selected="0">
            <x v="2"/>
          </reference>
        </references>
      </pivotArea>
    </format>
    <format dxfId="1192">
      <pivotArea dataOnly="0" labelOnly="1" outline="0" fieldPosition="0">
        <references count="5">
          <reference field="4" count="1" selected="0">
            <x v="5"/>
          </reference>
          <reference field="6" count="1" selected="0">
            <x v="0"/>
          </reference>
          <reference field="7" count="1" selected="0">
            <x v="100"/>
          </reference>
          <reference field="8" count="1">
            <x v="1"/>
          </reference>
          <reference field="9" count="1" selected="0">
            <x v="2"/>
          </reference>
        </references>
      </pivotArea>
    </format>
    <format dxfId="1191">
      <pivotArea dataOnly="0" labelOnly="1" outline="0" fieldPosition="0">
        <references count="5">
          <reference field="4" count="1" selected="0">
            <x v="5"/>
          </reference>
          <reference field="6" count="1" selected="0">
            <x v="0"/>
          </reference>
          <reference field="7" count="1" selected="0">
            <x v="107"/>
          </reference>
          <reference field="8" count="1">
            <x v="1"/>
          </reference>
          <reference field="9" count="1" selected="0">
            <x v="2"/>
          </reference>
        </references>
      </pivotArea>
    </format>
    <format dxfId="1190">
      <pivotArea dataOnly="0" labelOnly="1" outline="0" fieldPosition="0">
        <references count="5">
          <reference field="4" count="1" selected="0">
            <x v="5"/>
          </reference>
          <reference field="6" count="1" selected="0">
            <x v="2"/>
          </reference>
          <reference field="7" count="1" selected="0">
            <x v="0"/>
          </reference>
          <reference field="8" count="1">
            <x v="0"/>
          </reference>
          <reference field="9" count="1" selected="0">
            <x v="2"/>
          </reference>
        </references>
      </pivotArea>
    </format>
    <format dxfId="1189">
      <pivotArea dataOnly="0" labelOnly="1" outline="0" fieldPosition="0">
        <references count="5">
          <reference field="4" count="1" selected="0">
            <x v="5"/>
          </reference>
          <reference field="6" count="1" selected="0">
            <x v="2"/>
          </reference>
          <reference field="7" count="1" selected="0">
            <x v="3"/>
          </reference>
          <reference field="8" count="1">
            <x v="0"/>
          </reference>
          <reference field="9" count="1" selected="0">
            <x v="2"/>
          </reference>
        </references>
      </pivotArea>
    </format>
    <format dxfId="1188">
      <pivotArea dataOnly="0" labelOnly="1" outline="0" fieldPosition="0">
        <references count="5">
          <reference field="4" count="1" selected="0">
            <x v="5"/>
          </reference>
          <reference field="6" count="1" selected="0">
            <x v="2"/>
          </reference>
          <reference field="7" count="1" selected="0">
            <x v="4"/>
          </reference>
          <reference field="8" count="1">
            <x v="0"/>
          </reference>
          <reference field="9" count="1" selected="0">
            <x v="2"/>
          </reference>
        </references>
      </pivotArea>
    </format>
    <format dxfId="1187">
      <pivotArea dataOnly="0" labelOnly="1" outline="0" fieldPosition="0">
        <references count="5">
          <reference field="4" count="1" selected="0">
            <x v="5"/>
          </reference>
          <reference field="6" count="1" selected="0">
            <x v="2"/>
          </reference>
          <reference field="7" count="1" selected="0">
            <x v="11"/>
          </reference>
          <reference field="8" count="1">
            <x v="0"/>
          </reference>
          <reference field="9" count="1" selected="0">
            <x v="2"/>
          </reference>
        </references>
      </pivotArea>
    </format>
    <format dxfId="1186">
      <pivotArea dataOnly="0" labelOnly="1" outline="0" fieldPosition="0">
        <references count="5">
          <reference field="4" count="1" selected="0">
            <x v="5"/>
          </reference>
          <reference field="6" count="1" selected="0">
            <x v="2"/>
          </reference>
          <reference field="7" count="1" selected="0">
            <x v="12"/>
          </reference>
          <reference field="8" count="1">
            <x v="0"/>
          </reference>
          <reference field="9" count="1" selected="0">
            <x v="2"/>
          </reference>
        </references>
      </pivotArea>
    </format>
    <format dxfId="1185">
      <pivotArea dataOnly="0" labelOnly="1" outline="0" fieldPosition="0">
        <references count="5">
          <reference field="4" count="1" selected="0">
            <x v="5"/>
          </reference>
          <reference field="6" count="1" selected="0">
            <x v="2"/>
          </reference>
          <reference field="7" count="1" selected="0">
            <x v="13"/>
          </reference>
          <reference field="8" count="1">
            <x v="0"/>
          </reference>
          <reference field="9" count="1" selected="0">
            <x v="2"/>
          </reference>
        </references>
      </pivotArea>
    </format>
    <format dxfId="1184">
      <pivotArea dataOnly="0" labelOnly="1" outline="0" fieldPosition="0">
        <references count="5">
          <reference field="4" count="1" selected="0">
            <x v="5"/>
          </reference>
          <reference field="6" count="1" selected="0">
            <x v="2"/>
          </reference>
          <reference field="7" count="1" selected="0">
            <x v="14"/>
          </reference>
          <reference field="8" count="1">
            <x v="0"/>
          </reference>
          <reference field="9" count="1" selected="0">
            <x v="2"/>
          </reference>
        </references>
      </pivotArea>
    </format>
    <format dxfId="1183">
      <pivotArea dataOnly="0" labelOnly="1" outline="0" fieldPosition="0">
        <references count="5">
          <reference field="4" count="1" selected="0">
            <x v="5"/>
          </reference>
          <reference field="6" count="1" selected="0">
            <x v="2"/>
          </reference>
          <reference field="7" count="1" selected="0">
            <x v="18"/>
          </reference>
          <reference field="8" count="1">
            <x v="0"/>
          </reference>
          <reference field="9" count="1" selected="0">
            <x v="2"/>
          </reference>
        </references>
      </pivotArea>
    </format>
    <format dxfId="1182">
      <pivotArea dataOnly="0" labelOnly="1" outline="0" fieldPosition="0">
        <references count="5">
          <reference field="4" count="1" selected="0">
            <x v="5"/>
          </reference>
          <reference field="6" count="1" selected="0">
            <x v="2"/>
          </reference>
          <reference field="7" count="1" selected="0">
            <x v="19"/>
          </reference>
          <reference field="8" count="1">
            <x v="0"/>
          </reference>
          <reference field="9" count="1" selected="0">
            <x v="2"/>
          </reference>
        </references>
      </pivotArea>
    </format>
    <format dxfId="1181">
      <pivotArea dataOnly="0" labelOnly="1" outline="0" fieldPosition="0">
        <references count="5">
          <reference field="4" count="1" selected="0">
            <x v="5"/>
          </reference>
          <reference field="6" count="1" selected="0">
            <x v="2"/>
          </reference>
          <reference field="7" count="1" selected="0">
            <x v="22"/>
          </reference>
          <reference field="8" count="1">
            <x v="0"/>
          </reference>
          <reference field="9" count="1" selected="0">
            <x v="2"/>
          </reference>
        </references>
      </pivotArea>
    </format>
    <format dxfId="1180">
      <pivotArea dataOnly="0" labelOnly="1" outline="0" fieldPosition="0">
        <references count="5">
          <reference field="4" count="1" selected="0">
            <x v="5"/>
          </reference>
          <reference field="6" count="1" selected="0">
            <x v="2"/>
          </reference>
          <reference field="7" count="1" selected="0">
            <x v="106"/>
          </reference>
          <reference field="8" count="1">
            <x v="0"/>
          </reference>
          <reference field="9" count="1" selected="0">
            <x v="2"/>
          </reference>
        </references>
      </pivotArea>
    </format>
    <format dxfId="1179">
      <pivotArea dataOnly="0" labelOnly="1" outline="0" fieldPosition="0">
        <references count="5">
          <reference field="4" count="1" selected="0">
            <x v="5"/>
          </reference>
          <reference field="6" count="1" selected="0">
            <x v="4"/>
          </reference>
          <reference field="7" count="1" selected="0">
            <x v="28"/>
          </reference>
          <reference field="8" count="1">
            <x v="1"/>
          </reference>
          <reference field="9" count="1" selected="0">
            <x v="2"/>
          </reference>
        </references>
      </pivotArea>
    </format>
    <format dxfId="1178">
      <pivotArea dataOnly="0" labelOnly="1" outline="0" fieldPosition="0">
        <references count="5">
          <reference field="4" count="1" selected="0">
            <x v="5"/>
          </reference>
          <reference field="6" count="1" selected="0">
            <x v="4"/>
          </reference>
          <reference field="7" count="1" selected="0">
            <x v="71"/>
          </reference>
          <reference field="8" count="1">
            <x v="1"/>
          </reference>
          <reference field="9" count="1" selected="0">
            <x v="2"/>
          </reference>
        </references>
      </pivotArea>
    </format>
    <format dxfId="1177">
      <pivotArea dataOnly="0" labelOnly="1" outline="0" fieldPosition="0">
        <references count="5">
          <reference field="4" count="1" selected="0">
            <x v="5"/>
          </reference>
          <reference field="6" count="1" selected="0">
            <x v="4"/>
          </reference>
          <reference field="7" count="1" selected="0">
            <x v="72"/>
          </reference>
          <reference field="8" count="1">
            <x v="1"/>
          </reference>
          <reference field="9" count="1" selected="0">
            <x v="2"/>
          </reference>
        </references>
      </pivotArea>
    </format>
    <format dxfId="1176">
      <pivotArea dataOnly="0" labelOnly="1" outline="0" fieldPosition="0">
        <references count="5">
          <reference field="4" count="1" selected="0">
            <x v="5"/>
          </reference>
          <reference field="6" count="1" selected="0">
            <x v="4"/>
          </reference>
          <reference field="7" count="1" selected="0">
            <x v="107"/>
          </reference>
          <reference field="8" count="1">
            <x v="1"/>
          </reference>
          <reference field="9" count="1" selected="0">
            <x v="2"/>
          </reference>
        </references>
      </pivotArea>
    </format>
    <format dxfId="1175">
      <pivotArea dataOnly="0" labelOnly="1" outline="0" fieldPosition="0">
        <references count="5">
          <reference field="4" count="1" selected="0">
            <x v="6"/>
          </reference>
          <reference field="6" count="1" selected="0">
            <x v="0"/>
          </reference>
          <reference field="7" count="1" selected="0">
            <x v="0"/>
          </reference>
          <reference field="8" count="2">
            <x v="0"/>
            <x v="2"/>
          </reference>
          <reference field="9" count="1" selected="0">
            <x v="2"/>
          </reference>
        </references>
      </pivotArea>
    </format>
    <format dxfId="1174">
      <pivotArea dataOnly="0" labelOnly="1" outline="0" fieldPosition="0">
        <references count="5">
          <reference field="4" count="1" selected="0">
            <x v="6"/>
          </reference>
          <reference field="6" count="1" selected="0">
            <x v="0"/>
          </reference>
          <reference field="7" count="1" selected="0">
            <x v="1"/>
          </reference>
          <reference field="8" count="1">
            <x v="0"/>
          </reference>
          <reference field="9" count="1" selected="0">
            <x v="2"/>
          </reference>
        </references>
      </pivotArea>
    </format>
    <format dxfId="1173">
      <pivotArea dataOnly="0" labelOnly="1" outline="0" fieldPosition="0">
        <references count="5">
          <reference field="4" count="1" selected="0">
            <x v="6"/>
          </reference>
          <reference field="6" count="1" selected="0">
            <x v="0"/>
          </reference>
          <reference field="7" count="1" selected="0">
            <x v="2"/>
          </reference>
          <reference field="8" count="1">
            <x v="0"/>
          </reference>
          <reference field="9" count="1" selected="0">
            <x v="2"/>
          </reference>
        </references>
      </pivotArea>
    </format>
    <format dxfId="1172">
      <pivotArea dataOnly="0" labelOnly="1" outline="0" fieldPosition="0">
        <references count="5">
          <reference field="4" count="1" selected="0">
            <x v="6"/>
          </reference>
          <reference field="6" count="1" selected="0">
            <x v="0"/>
          </reference>
          <reference field="7" count="1" selected="0">
            <x v="3"/>
          </reference>
          <reference field="8" count="2">
            <x v="0"/>
            <x v="2"/>
          </reference>
          <reference field="9" count="1" selected="0">
            <x v="2"/>
          </reference>
        </references>
      </pivotArea>
    </format>
    <format dxfId="1171">
      <pivotArea dataOnly="0" labelOnly="1" outline="0" fieldPosition="0">
        <references count="5">
          <reference field="4" count="1" selected="0">
            <x v="6"/>
          </reference>
          <reference field="6" count="1" selected="0">
            <x v="0"/>
          </reference>
          <reference field="7" count="1" selected="0">
            <x v="4"/>
          </reference>
          <reference field="8" count="2">
            <x v="0"/>
            <x v="2"/>
          </reference>
          <reference field="9" count="1" selected="0">
            <x v="2"/>
          </reference>
        </references>
      </pivotArea>
    </format>
    <format dxfId="1170">
      <pivotArea dataOnly="0" labelOnly="1" outline="0" fieldPosition="0">
        <references count="5">
          <reference field="4" count="1" selected="0">
            <x v="6"/>
          </reference>
          <reference field="6" count="1" selected="0">
            <x v="0"/>
          </reference>
          <reference field="7" count="1" selected="0">
            <x v="5"/>
          </reference>
          <reference field="8" count="1">
            <x v="0"/>
          </reference>
          <reference field="9" count="1" selected="0">
            <x v="2"/>
          </reference>
        </references>
      </pivotArea>
    </format>
    <format dxfId="1169">
      <pivotArea dataOnly="0" labelOnly="1" outline="0" fieldPosition="0">
        <references count="5">
          <reference field="4" count="1" selected="0">
            <x v="6"/>
          </reference>
          <reference field="6" count="1" selected="0">
            <x v="0"/>
          </reference>
          <reference field="7" count="1" selected="0">
            <x v="6"/>
          </reference>
          <reference field="8" count="1">
            <x v="0"/>
          </reference>
          <reference field="9" count="1" selected="0">
            <x v="2"/>
          </reference>
        </references>
      </pivotArea>
    </format>
    <format dxfId="1168">
      <pivotArea dataOnly="0" labelOnly="1" outline="0" fieldPosition="0">
        <references count="5">
          <reference field="4" count="1" selected="0">
            <x v="6"/>
          </reference>
          <reference field="6" count="1" selected="0">
            <x v="0"/>
          </reference>
          <reference field="7" count="1" selected="0">
            <x v="7"/>
          </reference>
          <reference field="8" count="1">
            <x v="0"/>
          </reference>
          <reference field="9" count="1" selected="0">
            <x v="2"/>
          </reference>
        </references>
      </pivotArea>
    </format>
    <format dxfId="1167">
      <pivotArea dataOnly="0" labelOnly="1" outline="0" fieldPosition="0">
        <references count="5">
          <reference field="4" count="1" selected="0">
            <x v="6"/>
          </reference>
          <reference field="6" count="1" selected="0">
            <x v="0"/>
          </reference>
          <reference field="7" count="1" selected="0">
            <x v="8"/>
          </reference>
          <reference field="8" count="1">
            <x v="0"/>
          </reference>
          <reference field="9" count="1" selected="0">
            <x v="2"/>
          </reference>
        </references>
      </pivotArea>
    </format>
    <format dxfId="1166">
      <pivotArea dataOnly="0" labelOnly="1" outline="0" fieldPosition="0">
        <references count="5">
          <reference field="4" count="1" selected="0">
            <x v="6"/>
          </reference>
          <reference field="6" count="1" selected="0">
            <x v="0"/>
          </reference>
          <reference field="7" count="1" selected="0">
            <x v="9"/>
          </reference>
          <reference field="8" count="1">
            <x v="0"/>
          </reference>
          <reference field="9" count="1" selected="0">
            <x v="2"/>
          </reference>
        </references>
      </pivotArea>
    </format>
    <format dxfId="1165">
      <pivotArea dataOnly="0" labelOnly="1" outline="0" fieldPosition="0">
        <references count="5">
          <reference field="4" count="1" selected="0">
            <x v="6"/>
          </reference>
          <reference field="6" count="1" selected="0">
            <x v="0"/>
          </reference>
          <reference field="7" count="1" selected="0">
            <x v="10"/>
          </reference>
          <reference field="8" count="1">
            <x v="0"/>
          </reference>
          <reference field="9" count="1" selected="0">
            <x v="2"/>
          </reference>
        </references>
      </pivotArea>
    </format>
    <format dxfId="1164">
      <pivotArea dataOnly="0" labelOnly="1" outline="0" fieldPosition="0">
        <references count="5">
          <reference field="4" count="1" selected="0">
            <x v="6"/>
          </reference>
          <reference field="6" count="1" selected="0">
            <x v="0"/>
          </reference>
          <reference field="7" count="1" selected="0">
            <x v="11"/>
          </reference>
          <reference field="8" count="1">
            <x v="0"/>
          </reference>
          <reference field="9" count="1" selected="0">
            <x v="2"/>
          </reference>
        </references>
      </pivotArea>
    </format>
    <format dxfId="1163">
      <pivotArea dataOnly="0" labelOnly="1" outline="0" fieldPosition="0">
        <references count="5">
          <reference field="4" count="1" selected="0">
            <x v="6"/>
          </reference>
          <reference field="6" count="1" selected="0">
            <x v="0"/>
          </reference>
          <reference field="7" count="1" selected="0">
            <x v="12"/>
          </reference>
          <reference field="8" count="2">
            <x v="0"/>
            <x v="2"/>
          </reference>
          <reference field="9" count="1" selected="0">
            <x v="2"/>
          </reference>
        </references>
      </pivotArea>
    </format>
    <format dxfId="1162">
      <pivotArea dataOnly="0" labelOnly="1" outline="0" fieldPosition="0">
        <references count="5">
          <reference field="4" count="1" selected="0">
            <x v="6"/>
          </reference>
          <reference field="6" count="1" selected="0">
            <x v="0"/>
          </reference>
          <reference field="7" count="1" selected="0">
            <x v="13"/>
          </reference>
          <reference field="8" count="1">
            <x v="0"/>
          </reference>
          <reference field="9" count="1" selected="0">
            <x v="2"/>
          </reference>
        </references>
      </pivotArea>
    </format>
    <format dxfId="1161">
      <pivotArea dataOnly="0" labelOnly="1" outline="0" fieldPosition="0">
        <references count="5">
          <reference field="4" count="1" selected="0">
            <x v="6"/>
          </reference>
          <reference field="6" count="1" selected="0">
            <x v="0"/>
          </reference>
          <reference field="7" count="1" selected="0">
            <x v="14"/>
          </reference>
          <reference field="8" count="1">
            <x v="0"/>
          </reference>
          <reference field="9" count="1" selected="0">
            <x v="2"/>
          </reference>
        </references>
      </pivotArea>
    </format>
    <format dxfId="1160">
      <pivotArea dataOnly="0" labelOnly="1" outline="0" fieldPosition="0">
        <references count="5">
          <reference field="4" count="1" selected="0">
            <x v="6"/>
          </reference>
          <reference field="6" count="1" selected="0">
            <x v="0"/>
          </reference>
          <reference field="7" count="1" selected="0">
            <x v="15"/>
          </reference>
          <reference field="8" count="1">
            <x v="2"/>
          </reference>
          <reference field="9" count="1" selected="0">
            <x v="0"/>
          </reference>
        </references>
      </pivotArea>
    </format>
    <format dxfId="1159">
      <pivotArea dataOnly="0" labelOnly="1" outline="0" fieldPosition="0">
        <references count="5">
          <reference field="4" count="1" selected="0">
            <x v="6"/>
          </reference>
          <reference field="6" count="1" selected="0">
            <x v="0"/>
          </reference>
          <reference field="7" count="1" selected="0">
            <x v="15"/>
          </reference>
          <reference field="8" count="2">
            <x v="0"/>
            <x v="2"/>
          </reference>
          <reference field="9" count="1" selected="0">
            <x v="2"/>
          </reference>
        </references>
      </pivotArea>
    </format>
    <format dxfId="1158">
      <pivotArea dataOnly="0" labelOnly="1" outline="0" fieldPosition="0">
        <references count="5">
          <reference field="4" count="1" selected="0">
            <x v="6"/>
          </reference>
          <reference field="6" count="1" selected="0">
            <x v="0"/>
          </reference>
          <reference field="7" count="1" selected="0">
            <x v="16"/>
          </reference>
          <reference field="8" count="2">
            <x v="0"/>
            <x v="2"/>
          </reference>
          <reference field="9" count="1" selected="0">
            <x v="2"/>
          </reference>
        </references>
      </pivotArea>
    </format>
    <format dxfId="1157">
      <pivotArea dataOnly="0" labelOnly="1" outline="0" fieldPosition="0">
        <references count="5">
          <reference field="4" count="1" selected="0">
            <x v="6"/>
          </reference>
          <reference field="6" count="1" selected="0">
            <x v="0"/>
          </reference>
          <reference field="7" count="1" selected="0">
            <x v="18"/>
          </reference>
          <reference field="8" count="2">
            <x v="0"/>
            <x v="2"/>
          </reference>
          <reference field="9" count="1" selected="0">
            <x v="2"/>
          </reference>
        </references>
      </pivotArea>
    </format>
    <format dxfId="1156">
      <pivotArea dataOnly="0" labelOnly="1" outline="0" fieldPosition="0">
        <references count="5">
          <reference field="4" count="1" selected="0">
            <x v="6"/>
          </reference>
          <reference field="6" count="1" selected="0">
            <x v="0"/>
          </reference>
          <reference field="7" count="1" selected="0">
            <x v="19"/>
          </reference>
          <reference field="8" count="2">
            <x v="0"/>
            <x v="2"/>
          </reference>
          <reference field="9" count="1" selected="0">
            <x v="2"/>
          </reference>
        </references>
      </pivotArea>
    </format>
    <format dxfId="1155">
      <pivotArea dataOnly="0" labelOnly="1" outline="0" fieldPosition="0">
        <references count="5">
          <reference field="4" count="1" selected="0">
            <x v="6"/>
          </reference>
          <reference field="6" count="1" selected="0">
            <x v="0"/>
          </reference>
          <reference field="7" count="1" selected="0">
            <x v="20"/>
          </reference>
          <reference field="8" count="1">
            <x v="0"/>
          </reference>
          <reference field="9" count="1" selected="0">
            <x v="2"/>
          </reference>
        </references>
      </pivotArea>
    </format>
    <format dxfId="1154">
      <pivotArea dataOnly="0" labelOnly="1" outline="0" fieldPosition="0">
        <references count="5">
          <reference field="4" count="1" selected="0">
            <x v="6"/>
          </reference>
          <reference field="6" count="1" selected="0">
            <x v="0"/>
          </reference>
          <reference field="7" count="1" selected="0">
            <x v="21"/>
          </reference>
          <reference field="8" count="1">
            <x v="0"/>
          </reference>
          <reference field="9" count="1" selected="0">
            <x v="2"/>
          </reference>
        </references>
      </pivotArea>
    </format>
    <format dxfId="1153">
      <pivotArea dataOnly="0" labelOnly="1" outline="0" fieldPosition="0">
        <references count="5">
          <reference field="4" count="1" selected="0">
            <x v="6"/>
          </reference>
          <reference field="6" count="1" selected="0">
            <x v="0"/>
          </reference>
          <reference field="7" count="1" selected="0">
            <x v="22"/>
          </reference>
          <reference field="8" count="1">
            <x v="0"/>
          </reference>
          <reference field="9" count="1" selected="0">
            <x v="2"/>
          </reference>
        </references>
      </pivotArea>
    </format>
    <format dxfId="1152">
      <pivotArea dataOnly="0" labelOnly="1" outline="0" fieldPosition="0">
        <references count="5">
          <reference field="4" count="1" selected="0">
            <x v="6"/>
          </reference>
          <reference field="6" count="1" selected="0">
            <x v="0"/>
          </reference>
          <reference field="7" count="1" selected="0">
            <x v="23"/>
          </reference>
          <reference field="8" count="1">
            <x v="1"/>
          </reference>
          <reference field="9" count="1" selected="0">
            <x v="2"/>
          </reference>
        </references>
      </pivotArea>
    </format>
    <format dxfId="1151">
      <pivotArea dataOnly="0" labelOnly="1" outline="0" fieldPosition="0">
        <references count="5">
          <reference field="4" count="1" selected="0">
            <x v="6"/>
          </reference>
          <reference field="6" count="1" selected="0">
            <x v="0"/>
          </reference>
          <reference field="7" count="1" selected="0">
            <x v="23"/>
          </reference>
          <reference field="8" count="1">
            <x v="2"/>
          </reference>
          <reference field="9" count="1" selected="0">
            <x v="3"/>
          </reference>
        </references>
      </pivotArea>
    </format>
    <format dxfId="1150">
      <pivotArea dataOnly="0" labelOnly="1" outline="0" fieldPosition="0">
        <references count="5">
          <reference field="4" count="1" selected="0">
            <x v="6"/>
          </reference>
          <reference field="6" count="1" selected="0">
            <x v="0"/>
          </reference>
          <reference field="7" count="1" selected="0">
            <x v="24"/>
          </reference>
          <reference field="8" count="1">
            <x v="1"/>
          </reference>
          <reference field="9" count="1" selected="0">
            <x v="2"/>
          </reference>
        </references>
      </pivotArea>
    </format>
    <format dxfId="1149">
      <pivotArea dataOnly="0" labelOnly="1" outline="0" fieldPosition="0">
        <references count="5">
          <reference field="4" count="1" selected="0">
            <x v="6"/>
          </reference>
          <reference field="6" count="1" selected="0">
            <x v="0"/>
          </reference>
          <reference field="7" count="1" selected="0">
            <x v="25"/>
          </reference>
          <reference field="8" count="1">
            <x v="1"/>
          </reference>
          <reference field="9" count="1" selected="0">
            <x v="2"/>
          </reference>
        </references>
      </pivotArea>
    </format>
    <format dxfId="1148">
      <pivotArea dataOnly="0" labelOnly="1" outline="0" fieldPosition="0">
        <references count="5">
          <reference field="4" count="1" selected="0">
            <x v="6"/>
          </reference>
          <reference field="6" count="1" selected="0">
            <x v="0"/>
          </reference>
          <reference field="7" count="1" selected="0">
            <x v="26"/>
          </reference>
          <reference field="8" count="1">
            <x v="1"/>
          </reference>
          <reference field="9" count="1" selected="0">
            <x v="2"/>
          </reference>
        </references>
      </pivotArea>
    </format>
    <format dxfId="1147">
      <pivotArea dataOnly="0" labelOnly="1" outline="0" fieldPosition="0">
        <references count="5">
          <reference field="4" count="1" selected="0">
            <x v="6"/>
          </reference>
          <reference field="6" count="1" selected="0">
            <x v="0"/>
          </reference>
          <reference field="7" count="1" selected="0">
            <x v="27"/>
          </reference>
          <reference field="8" count="1">
            <x v="1"/>
          </reference>
          <reference field="9" count="1" selected="0">
            <x v="2"/>
          </reference>
        </references>
      </pivotArea>
    </format>
    <format dxfId="1146">
      <pivotArea dataOnly="0" labelOnly="1" outline="0" fieldPosition="0">
        <references count="5">
          <reference field="4" count="1" selected="0">
            <x v="6"/>
          </reference>
          <reference field="6" count="1" selected="0">
            <x v="0"/>
          </reference>
          <reference field="7" count="1" selected="0">
            <x v="28"/>
          </reference>
          <reference field="8" count="1">
            <x v="1"/>
          </reference>
          <reference field="9" count="1" selected="0">
            <x v="2"/>
          </reference>
        </references>
      </pivotArea>
    </format>
    <format dxfId="1145">
      <pivotArea dataOnly="0" labelOnly="1" outline="0" fieldPosition="0">
        <references count="5">
          <reference field="4" count="1" selected="0">
            <x v="6"/>
          </reference>
          <reference field="6" count="1" selected="0">
            <x v="0"/>
          </reference>
          <reference field="7" count="1" selected="0">
            <x v="29"/>
          </reference>
          <reference field="8" count="1">
            <x v="1"/>
          </reference>
          <reference field="9" count="1" selected="0">
            <x v="2"/>
          </reference>
        </references>
      </pivotArea>
    </format>
    <format dxfId="1144">
      <pivotArea dataOnly="0" labelOnly="1" outline="0" fieldPosition="0">
        <references count="5">
          <reference field="4" count="1" selected="0">
            <x v="6"/>
          </reference>
          <reference field="6" count="1" selected="0">
            <x v="0"/>
          </reference>
          <reference field="7" count="1" selected="0">
            <x v="30"/>
          </reference>
          <reference field="8" count="1">
            <x v="1"/>
          </reference>
          <reference field="9" count="1" selected="0">
            <x v="2"/>
          </reference>
        </references>
      </pivotArea>
    </format>
    <format dxfId="1143">
      <pivotArea dataOnly="0" labelOnly="1" outline="0" fieldPosition="0">
        <references count="5">
          <reference field="4" count="1" selected="0">
            <x v="6"/>
          </reference>
          <reference field="6" count="1" selected="0">
            <x v="0"/>
          </reference>
          <reference field="7" count="1" selected="0">
            <x v="32"/>
          </reference>
          <reference field="8" count="1">
            <x v="1"/>
          </reference>
          <reference field="9" count="1" selected="0">
            <x v="1"/>
          </reference>
        </references>
      </pivotArea>
    </format>
    <format dxfId="1142">
      <pivotArea dataOnly="0" labelOnly="1" outline="0" fieldPosition="0">
        <references count="5">
          <reference field="4" count="1" selected="0">
            <x v="6"/>
          </reference>
          <reference field="6" count="1" selected="0">
            <x v="0"/>
          </reference>
          <reference field="7" count="1" selected="0">
            <x v="32"/>
          </reference>
          <reference field="8" count="1">
            <x v="1"/>
          </reference>
          <reference field="9" count="1" selected="0">
            <x v="2"/>
          </reference>
        </references>
      </pivotArea>
    </format>
    <format dxfId="1141">
      <pivotArea dataOnly="0" labelOnly="1" outline="0" fieldPosition="0">
        <references count="5">
          <reference field="4" count="1" selected="0">
            <x v="6"/>
          </reference>
          <reference field="6" count="1" selected="0">
            <x v="0"/>
          </reference>
          <reference field="7" count="1" selected="0">
            <x v="33"/>
          </reference>
          <reference field="8" count="1">
            <x v="1"/>
          </reference>
          <reference field="9" count="1" selected="0">
            <x v="2"/>
          </reference>
        </references>
      </pivotArea>
    </format>
    <format dxfId="1140">
      <pivotArea dataOnly="0" labelOnly="1" outline="0" fieldPosition="0">
        <references count="5">
          <reference field="4" count="1" selected="0">
            <x v="6"/>
          </reference>
          <reference field="6" count="1" selected="0">
            <x v="0"/>
          </reference>
          <reference field="7" count="1" selected="0">
            <x v="34"/>
          </reference>
          <reference field="8" count="1">
            <x v="1"/>
          </reference>
          <reference field="9" count="1" selected="0">
            <x v="2"/>
          </reference>
        </references>
      </pivotArea>
    </format>
    <format dxfId="1139">
      <pivotArea dataOnly="0" labelOnly="1" outline="0" fieldPosition="0">
        <references count="5">
          <reference field="4" count="1" selected="0">
            <x v="6"/>
          </reference>
          <reference field="6" count="1" selected="0">
            <x v="0"/>
          </reference>
          <reference field="7" count="1" selected="0">
            <x v="35"/>
          </reference>
          <reference field="8" count="1">
            <x v="1"/>
          </reference>
          <reference field="9" count="1" selected="0">
            <x v="2"/>
          </reference>
        </references>
      </pivotArea>
    </format>
    <format dxfId="1138">
      <pivotArea dataOnly="0" labelOnly="1" outline="0" fieldPosition="0">
        <references count="5">
          <reference field="4" count="1" selected="0">
            <x v="6"/>
          </reference>
          <reference field="6" count="1" selected="0">
            <x v="0"/>
          </reference>
          <reference field="7" count="1" selected="0">
            <x v="36"/>
          </reference>
          <reference field="8" count="1">
            <x v="1"/>
          </reference>
          <reference field="9" count="1" selected="0">
            <x v="4"/>
          </reference>
        </references>
      </pivotArea>
    </format>
    <format dxfId="1137">
      <pivotArea dataOnly="0" labelOnly="1" outline="0" fieldPosition="0">
        <references count="5">
          <reference field="4" count="1" selected="0">
            <x v="6"/>
          </reference>
          <reference field="6" count="1" selected="0">
            <x v="0"/>
          </reference>
          <reference field="7" count="1" selected="0">
            <x v="37"/>
          </reference>
          <reference field="8" count="1">
            <x v="1"/>
          </reference>
          <reference field="9" count="1" selected="0">
            <x v="2"/>
          </reference>
        </references>
      </pivotArea>
    </format>
    <format dxfId="1136">
      <pivotArea dataOnly="0" labelOnly="1" outline="0" fieldPosition="0">
        <references count="5">
          <reference field="4" count="1" selected="0">
            <x v="6"/>
          </reference>
          <reference field="6" count="1" selected="0">
            <x v="0"/>
          </reference>
          <reference field="7" count="1" selected="0">
            <x v="40"/>
          </reference>
          <reference field="8" count="1">
            <x v="1"/>
          </reference>
          <reference field="9" count="1" selected="0">
            <x v="2"/>
          </reference>
        </references>
      </pivotArea>
    </format>
    <format dxfId="1135">
      <pivotArea dataOnly="0" labelOnly="1" outline="0" fieldPosition="0">
        <references count="5">
          <reference field="4" count="1" selected="0">
            <x v="6"/>
          </reference>
          <reference field="6" count="1" selected="0">
            <x v="0"/>
          </reference>
          <reference field="7" count="1" selected="0">
            <x v="42"/>
          </reference>
          <reference field="8" count="1">
            <x v="1"/>
          </reference>
          <reference field="9" count="1" selected="0">
            <x v="2"/>
          </reference>
        </references>
      </pivotArea>
    </format>
    <format dxfId="1134">
      <pivotArea dataOnly="0" labelOnly="1" outline="0" fieldPosition="0">
        <references count="5">
          <reference field="4" count="1" selected="0">
            <x v="6"/>
          </reference>
          <reference field="6" count="1" selected="0">
            <x v="0"/>
          </reference>
          <reference field="7" count="1" selected="0">
            <x v="43"/>
          </reference>
          <reference field="8" count="1">
            <x v="1"/>
          </reference>
          <reference field="9" count="1" selected="0">
            <x v="2"/>
          </reference>
        </references>
      </pivotArea>
    </format>
    <format dxfId="1133">
      <pivotArea dataOnly="0" labelOnly="1" outline="0" fieldPosition="0">
        <references count="5">
          <reference field="4" count="1" selected="0">
            <x v="6"/>
          </reference>
          <reference field="6" count="1" selected="0">
            <x v="0"/>
          </reference>
          <reference field="7" count="1" selected="0">
            <x v="44"/>
          </reference>
          <reference field="8" count="1">
            <x v="1"/>
          </reference>
          <reference field="9" count="1" selected="0">
            <x v="2"/>
          </reference>
        </references>
      </pivotArea>
    </format>
    <format dxfId="1132">
      <pivotArea dataOnly="0" labelOnly="1" outline="0" fieldPosition="0">
        <references count="5">
          <reference field="4" count="1" selected="0">
            <x v="6"/>
          </reference>
          <reference field="6" count="1" selected="0">
            <x v="0"/>
          </reference>
          <reference field="7" count="1" selected="0">
            <x v="45"/>
          </reference>
          <reference field="8" count="1">
            <x v="1"/>
          </reference>
          <reference field="9" count="1" selected="0">
            <x v="2"/>
          </reference>
        </references>
      </pivotArea>
    </format>
    <format dxfId="1131">
      <pivotArea dataOnly="0" labelOnly="1" outline="0" fieldPosition="0">
        <references count="5">
          <reference field="4" count="1" selected="0">
            <x v="6"/>
          </reference>
          <reference field="6" count="1" selected="0">
            <x v="0"/>
          </reference>
          <reference field="7" count="1" selected="0">
            <x v="46"/>
          </reference>
          <reference field="8" count="1">
            <x v="1"/>
          </reference>
          <reference field="9" count="1" selected="0">
            <x v="2"/>
          </reference>
        </references>
      </pivotArea>
    </format>
    <format dxfId="1130">
      <pivotArea dataOnly="0" labelOnly="1" outline="0" fieldPosition="0">
        <references count="5">
          <reference field="4" count="1" selected="0">
            <x v="6"/>
          </reference>
          <reference field="6" count="1" selected="0">
            <x v="0"/>
          </reference>
          <reference field="7" count="1" selected="0">
            <x v="47"/>
          </reference>
          <reference field="8" count="1">
            <x v="1"/>
          </reference>
          <reference field="9" count="1" selected="0">
            <x v="2"/>
          </reference>
        </references>
      </pivotArea>
    </format>
    <format dxfId="1129">
      <pivotArea dataOnly="0" labelOnly="1" outline="0" fieldPosition="0">
        <references count="5">
          <reference field="4" count="1" selected="0">
            <x v="6"/>
          </reference>
          <reference field="6" count="1" selected="0">
            <x v="0"/>
          </reference>
          <reference field="7" count="1" selected="0">
            <x v="48"/>
          </reference>
          <reference field="8" count="2">
            <x v="0"/>
            <x v="1"/>
          </reference>
          <reference field="9" count="1" selected="0">
            <x v="2"/>
          </reference>
        </references>
      </pivotArea>
    </format>
    <format dxfId="1128">
      <pivotArea dataOnly="0" labelOnly="1" outline="0" fieldPosition="0">
        <references count="5">
          <reference field="4" count="1" selected="0">
            <x v="6"/>
          </reference>
          <reference field="6" count="1" selected="0">
            <x v="0"/>
          </reference>
          <reference field="7" count="1" selected="0">
            <x v="49"/>
          </reference>
          <reference field="8" count="1">
            <x v="1"/>
          </reference>
          <reference field="9" count="1" selected="0">
            <x v="1"/>
          </reference>
        </references>
      </pivotArea>
    </format>
    <format dxfId="1127">
      <pivotArea dataOnly="0" labelOnly="1" outline="0" fieldPosition="0">
        <references count="5">
          <reference field="4" count="1" selected="0">
            <x v="6"/>
          </reference>
          <reference field="6" count="1" selected="0">
            <x v="0"/>
          </reference>
          <reference field="7" count="1" selected="0">
            <x v="49"/>
          </reference>
          <reference field="8" count="1">
            <x v="1"/>
          </reference>
          <reference field="9" count="1" selected="0">
            <x v="2"/>
          </reference>
        </references>
      </pivotArea>
    </format>
    <format dxfId="1126">
      <pivotArea dataOnly="0" labelOnly="1" outline="0" fieldPosition="0">
        <references count="5">
          <reference field="4" count="1" selected="0">
            <x v="6"/>
          </reference>
          <reference field="6" count="1" selected="0">
            <x v="0"/>
          </reference>
          <reference field="7" count="1" selected="0">
            <x v="51"/>
          </reference>
          <reference field="8" count="1">
            <x v="1"/>
          </reference>
          <reference field="9" count="1" selected="0">
            <x v="2"/>
          </reference>
        </references>
      </pivotArea>
    </format>
    <format dxfId="1125">
      <pivotArea dataOnly="0" labelOnly="1" outline="0" fieldPosition="0">
        <references count="5">
          <reference field="4" count="1" selected="0">
            <x v="6"/>
          </reference>
          <reference field="6" count="1" selected="0">
            <x v="0"/>
          </reference>
          <reference field="7" count="1" selected="0">
            <x v="52"/>
          </reference>
          <reference field="8" count="1">
            <x v="1"/>
          </reference>
          <reference field="9" count="1" selected="0">
            <x v="2"/>
          </reference>
        </references>
      </pivotArea>
    </format>
    <format dxfId="1124">
      <pivotArea dataOnly="0" labelOnly="1" outline="0" fieldPosition="0">
        <references count="5">
          <reference field="4" count="1" selected="0">
            <x v="6"/>
          </reference>
          <reference field="6" count="1" selected="0">
            <x v="0"/>
          </reference>
          <reference field="7" count="1" selected="0">
            <x v="54"/>
          </reference>
          <reference field="8" count="1">
            <x v="1"/>
          </reference>
          <reference field="9" count="1" selected="0">
            <x v="2"/>
          </reference>
        </references>
      </pivotArea>
    </format>
    <format dxfId="1123">
      <pivotArea dataOnly="0" labelOnly="1" outline="0" fieldPosition="0">
        <references count="5">
          <reference field="4" count="1" selected="0">
            <x v="6"/>
          </reference>
          <reference field="6" count="1" selected="0">
            <x v="0"/>
          </reference>
          <reference field="7" count="1" selected="0">
            <x v="55"/>
          </reference>
          <reference field="8" count="1">
            <x v="1"/>
          </reference>
          <reference field="9" count="1" selected="0">
            <x v="2"/>
          </reference>
        </references>
      </pivotArea>
    </format>
    <format dxfId="1122">
      <pivotArea dataOnly="0" labelOnly="1" outline="0" fieldPosition="0">
        <references count="5">
          <reference field="4" count="1" selected="0">
            <x v="6"/>
          </reference>
          <reference field="6" count="1" selected="0">
            <x v="0"/>
          </reference>
          <reference field="7" count="1" selected="0">
            <x v="56"/>
          </reference>
          <reference field="8" count="1">
            <x v="1"/>
          </reference>
          <reference field="9" count="1" selected="0">
            <x v="2"/>
          </reference>
        </references>
      </pivotArea>
    </format>
    <format dxfId="1121">
      <pivotArea dataOnly="0" labelOnly="1" outline="0" fieldPosition="0">
        <references count="5">
          <reference field="4" count="1" selected="0">
            <x v="6"/>
          </reference>
          <reference field="6" count="1" selected="0">
            <x v="0"/>
          </reference>
          <reference field="7" count="1" selected="0">
            <x v="57"/>
          </reference>
          <reference field="8" count="1">
            <x v="1"/>
          </reference>
          <reference field="9" count="1" selected="0">
            <x v="2"/>
          </reference>
        </references>
      </pivotArea>
    </format>
    <format dxfId="1120">
      <pivotArea dataOnly="0" labelOnly="1" outline="0" fieldPosition="0">
        <references count="5">
          <reference field="4" count="1" selected="0">
            <x v="6"/>
          </reference>
          <reference field="6" count="1" selected="0">
            <x v="0"/>
          </reference>
          <reference field="7" count="1" selected="0">
            <x v="61"/>
          </reference>
          <reference field="8" count="1">
            <x v="1"/>
          </reference>
          <reference field="9" count="1" selected="0">
            <x v="2"/>
          </reference>
        </references>
      </pivotArea>
    </format>
    <format dxfId="1119">
      <pivotArea dataOnly="0" labelOnly="1" outline="0" fieldPosition="0">
        <references count="5">
          <reference field="4" count="1" selected="0">
            <x v="6"/>
          </reference>
          <reference field="6" count="1" selected="0">
            <x v="0"/>
          </reference>
          <reference field="7" count="1" selected="0">
            <x v="62"/>
          </reference>
          <reference field="8" count="2">
            <x v="1"/>
            <x v="3"/>
          </reference>
          <reference field="9" count="1" selected="0">
            <x v="2"/>
          </reference>
        </references>
      </pivotArea>
    </format>
    <format dxfId="1118">
      <pivotArea dataOnly="0" labelOnly="1" outline="0" fieldPosition="0">
        <references count="5">
          <reference field="4" count="1" selected="0">
            <x v="6"/>
          </reference>
          <reference field="6" count="1" selected="0">
            <x v="0"/>
          </reference>
          <reference field="7" count="1" selected="0">
            <x v="63"/>
          </reference>
          <reference field="8" count="1">
            <x v="1"/>
          </reference>
          <reference field="9" count="1" selected="0">
            <x v="2"/>
          </reference>
        </references>
      </pivotArea>
    </format>
    <format dxfId="1117">
      <pivotArea dataOnly="0" labelOnly="1" outline="0" fieldPosition="0">
        <references count="5">
          <reference field="4" count="1" selected="0">
            <x v="6"/>
          </reference>
          <reference field="6" count="1" selected="0">
            <x v="0"/>
          </reference>
          <reference field="7" count="1" selected="0">
            <x v="64"/>
          </reference>
          <reference field="8" count="1">
            <x v="1"/>
          </reference>
          <reference field="9" count="1" selected="0">
            <x v="2"/>
          </reference>
        </references>
      </pivotArea>
    </format>
    <format dxfId="1116">
      <pivotArea dataOnly="0" labelOnly="1" outline="0" fieldPosition="0">
        <references count="5">
          <reference field="4" count="1" selected="0">
            <x v="6"/>
          </reference>
          <reference field="6" count="1" selected="0">
            <x v="0"/>
          </reference>
          <reference field="7" count="1" selected="0">
            <x v="65"/>
          </reference>
          <reference field="8" count="1">
            <x v="1"/>
          </reference>
          <reference field="9" count="1" selected="0">
            <x v="2"/>
          </reference>
        </references>
      </pivotArea>
    </format>
    <format dxfId="1115">
      <pivotArea dataOnly="0" labelOnly="1" outline="0" fieldPosition="0">
        <references count="5">
          <reference field="4" count="1" selected="0">
            <x v="6"/>
          </reference>
          <reference field="6" count="1" selected="0">
            <x v="0"/>
          </reference>
          <reference field="7" count="1" selected="0">
            <x v="66"/>
          </reference>
          <reference field="8" count="1">
            <x v="1"/>
          </reference>
          <reference field="9" count="1" selected="0">
            <x v="2"/>
          </reference>
        </references>
      </pivotArea>
    </format>
    <format dxfId="1114">
      <pivotArea dataOnly="0" labelOnly="1" outline="0" fieldPosition="0">
        <references count="5">
          <reference field="4" count="1" selected="0">
            <x v="6"/>
          </reference>
          <reference field="6" count="1" selected="0">
            <x v="0"/>
          </reference>
          <reference field="7" count="1" selected="0">
            <x v="67"/>
          </reference>
          <reference field="8" count="1">
            <x v="1"/>
          </reference>
          <reference field="9" count="1" selected="0">
            <x v="2"/>
          </reference>
        </references>
      </pivotArea>
    </format>
    <format dxfId="1113">
      <pivotArea dataOnly="0" labelOnly="1" outline="0" fieldPosition="0">
        <references count="5">
          <reference field="4" count="1" selected="0">
            <x v="6"/>
          </reference>
          <reference field="6" count="1" selected="0">
            <x v="0"/>
          </reference>
          <reference field="7" count="1" selected="0">
            <x v="68"/>
          </reference>
          <reference field="8" count="1">
            <x v="1"/>
          </reference>
          <reference field="9" count="1" selected="0">
            <x v="2"/>
          </reference>
        </references>
      </pivotArea>
    </format>
    <format dxfId="1112">
      <pivotArea dataOnly="0" labelOnly="1" outline="0" fieldPosition="0">
        <references count="5">
          <reference field="4" count="1" selected="0">
            <x v="6"/>
          </reference>
          <reference field="6" count="1" selected="0">
            <x v="0"/>
          </reference>
          <reference field="7" count="1" selected="0">
            <x v="69"/>
          </reference>
          <reference field="8" count="1">
            <x v="1"/>
          </reference>
          <reference field="9" count="1" selected="0">
            <x v="2"/>
          </reference>
        </references>
      </pivotArea>
    </format>
    <format dxfId="1111">
      <pivotArea dataOnly="0" labelOnly="1" outline="0" fieldPosition="0">
        <references count="5">
          <reference field="4" count="1" selected="0">
            <x v="6"/>
          </reference>
          <reference field="6" count="1" selected="0">
            <x v="0"/>
          </reference>
          <reference field="7" count="1" selected="0">
            <x v="70"/>
          </reference>
          <reference field="8" count="1">
            <x v="1"/>
          </reference>
          <reference field="9" count="1" selected="0">
            <x v="2"/>
          </reference>
        </references>
      </pivotArea>
    </format>
    <format dxfId="1110">
      <pivotArea dataOnly="0" labelOnly="1" outline="0" fieldPosition="0">
        <references count="5">
          <reference field="4" count="1" selected="0">
            <x v="6"/>
          </reference>
          <reference field="6" count="1" selected="0">
            <x v="0"/>
          </reference>
          <reference field="7" count="1" selected="0">
            <x v="72"/>
          </reference>
          <reference field="8" count="1">
            <x v="1"/>
          </reference>
          <reference field="9" count="1" selected="0">
            <x v="2"/>
          </reference>
        </references>
      </pivotArea>
    </format>
    <format dxfId="1109">
      <pivotArea dataOnly="0" labelOnly="1" outline="0" fieldPosition="0">
        <references count="5">
          <reference field="4" count="1" selected="0">
            <x v="6"/>
          </reference>
          <reference field="6" count="1" selected="0">
            <x v="0"/>
          </reference>
          <reference field="7" count="1" selected="0">
            <x v="73"/>
          </reference>
          <reference field="8" count="1">
            <x v="1"/>
          </reference>
          <reference field="9" count="1" selected="0">
            <x v="2"/>
          </reference>
        </references>
      </pivotArea>
    </format>
    <format dxfId="1108">
      <pivotArea dataOnly="0" labelOnly="1" outline="0" fieldPosition="0">
        <references count="5">
          <reference field="4" count="1" selected="0">
            <x v="6"/>
          </reference>
          <reference field="6" count="1" selected="0">
            <x v="0"/>
          </reference>
          <reference field="7" count="1" selected="0">
            <x v="75"/>
          </reference>
          <reference field="8" count="1">
            <x v="1"/>
          </reference>
          <reference field="9" count="1" selected="0">
            <x v="2"/>
          </reference>
        </references>
      </pivotArea>
    </format>
    <format dxfId="1107">
      <pivotArea dataOnly="0" labelOnly="1" outline="0" fieldPosition="0">
        <references count="5">
          <reference field="4" count="1" selected="0">
            <x v="6"/>
          </reference>
          <reference field="6" count="1" selected="0">
            <x v="0"/>
          </reference>
          <reference field="7" count="1" selected="0">
            <x v="77"/>
          </reference>
          <reference field="8" count="1">
            <x v="1"/>
          </reference>
          <reference field="9" count="1" selected="0">
            <x v="2"/>
          </reference>
        </references>
      </pivotArea>
    </format>
    <format dxfId="1106">
      <pivotArea dataOnly="0" labelOnly="1" outline="0" fieldPosition="0">
        <references count="5">
          <reference field="4" count="1" selected="0">
            <x v="6"/>
          </reference>
          <reference field="6" count="1" selected="0">
            <x v="0"/>
          </reference>
          <reference field="7" count="1" selected="0">
            <x v="79"/>
          </reference>
          <reference field="8" count="1">
            <x v="1"/>
          </reference>
          <reference field="9" count="1" selected="0">
            <x v="2"/>
          </reference>
        </references>
      </pivotArea>
    </format>
    <format dxfId="1105">
      <pivotArea dataOnly="0" labelOnly="1" outline="0" fieldPosition="0">
        <references count="5">
          <reference field="4" count="1" selected="0">
            <x v="6"/>
          </reference>
          <reference field="6" count="1" selected="0">
            <x v="0"/>
          </reference>
          <reference field="7" count="1" selected="0">
            <x v="81"/>
          </reference>
          <reference field="8" count="1">
            <x v="1"/>
          </reference>
          <reference field="9" count="1" selected="0">
            <x v="2"/>
          </reference>
        </references>
      </pivotArea>
    </format>
    <format dxfId="1104">
      <pivotArea dataOnly="0" labelOnly="1" outline="0" fieldPosition="0">
        <references count="5">
          <reference field="4" count="1" selected="0">
            <x v="6"/>
          </reference>
          <reference field="6" count="1" selected="0">
            <x v="0"/>
          </reference>
          <reference field="7" count="1" selected="0">
            <x v="82"/>
          </reference>
          <reference field="8" count="1">
            <x v="1"/>
          </reference>
          <reference field="9" count="1" selected="0">
            <x v="2"/>
          </reference>
        </references>
      </pivotArea>
    </format>
    <format dxfId="1103">
      <pivotArea dataOnly="0" labelOnly="1" outline="0" fieldPosition="0">
        <references count="5">
          <reference field="4" count="1" selected="0">
            <x v="6"/>
          </reference>
          <reference field="6" count="1" selected="0">
            <x v="0"/>
          </reference>
          <reference field="7" count="1" selected="0">
            <x v="83"/>
          </reference>
          <reference field="8" count="1">
            <x v="1"/>
          </reference>
          <reference field="9" count="1" selected="0">
            <x v="2"/>
          </reference>
        </references>
      </pivotArea>
    </format>
    <format dxfId="1102">
      <pivotArea dataOnly="0" labelOnly="1" outline="0" fieldPosition="0">
        <references count="5">
          <reference field="4" count="1" selected="0">
            <x v="6"/>
          </reference>
          <reference field="6" count="1" selected="0">
            <x v="0"/>
          </reference>
          <reference field="7" count="1" selected="0">
            <x v="85"/>
          </reference>
          <reference field="8" count="1">
            <x v="1"/>
          </reference>
          <reference field="9" count="1" selected="0">
            <x v="2"/>
          </reference>
        </references>
      </pivotArea>
    </format>
    <format dxfId="1101">
      <pivotArea dataOnly="0" labelOnly="1" outline="0" fieldPosition="0">
        <references count="5">
          <reference field="4" count="1" selected="0">
            <x v="6"/>
          </reference>
          <reference field="6" count="1" selected="0">
            <x v="0"/>
          </reference>
          <reference field="7" count="1" selected="0">
            <x v="86"/>
          </reference>
          <reference field="8" count="1">
            <x v="1"/>
          </reference>
          <reference field="9" count="1" selected="0">
            <x v="2"/>
          </reference>
        </references>
      </pivotArea>
    </format>
    <format dxfId="1100">
      <pivotArea dataOnly="0" labelOnly="1" outline="0" fieldPosition="0">
        <references count="5">
          <reference field="4" count="1" selected="0">
            <x v="6"/>
          </reference>
          <reference field="6" count="1" selected="0">
            <x v="0"/>
          </reference>
          <reference field="7" count="1" selected="0">
            <x v="87"/>
          </reference>
          <reference field="8" count="1">
            <x v="1"/>
          </reference>
          <reference field="9" count="1" selected="0">
            <x v="2"/>
          </reference>
        </references>
      </pivotArea>
    </format>
    <format dxfId="1099">
      <pivotArea dataOnly="0" labelOnly="1" outline="0" fieldPosition="0">
        <references count="5">
          <reference field="4" count="1" selected="0">
            <x v="6"/>
          </reference>
          <reference field="6" count="1" selected="0">
            <x v="0"/>
          </reference>
          <reference field="7" count="1" selected="0">
            <x v="88"/>
          </reference>
          <reference field="8" count="1">
            <x v="1"/>
          </reference>
          <reference field="9" count="1" selected="0">
            <x v="2"/>
          </reference>
        </references>
      </pivotArea>
    </format>
    <format dxfId="1098">
      <pivotArea dataOnly="0" labelOnly="1" outline="0" fieldPosition="0">
        <references count="5">
          <reference field="4" count="1" selected="0">
            <x v="6"/>
          </reference>
          <reference field="6" count="1" selected="0">
            <x v="0"/>
          </reference>
          <reference field="7" count="1" selected="0">
            <x v="89"/>
          </reference>
          <reference field="8" count="1">
            <x v="1"/>
          </reference>
          <reference field="9" count="1" selected="0">
            <x v="2"/>
          </reference>
        </references>
      </pivotArea>
    </format>
    <format dxfId="1097">
      <pivotArea dataOnly="0" labelOnly="1" outline="0" fieldPosition="0">
        <references count="5">
          <reference field="4" count="1" selected="0">
            <x v="6"/>
          </reference>
          <reference field="6" count="1" selected="0">
            <x v="0"/>
          </reference>
          <reference field="7" count="1" selected="0">
            <x v="90"/>
          </reference>
          <reference field="8" count="1">
            <x v="1"/>
          </reference>
          <reference field="9" count="1" selected="0">
            <x v="2"/>
          </reference>
        </references>
      </pivotArea>
    </format>
    <format dxfId="1096">
      <pivotArea dataOnly="0" labelOnly="1" outline="0" fieldPosition="0">
        <references count="5">
          <reference field="4" count="1" selected="0">
            <x v="6"/>
          </reference>
          <reference field="6" count="1" selected="0">
            <x v="0"/>
          </reference>
          <reference field="7" count="1" selected="0">
            <x v="91"/>
          </reference>
          <reference field="8" count="1">
            <x v="1"/>
          </reference>
          <reference field="9" count="1" selected="0">
            <x v="2"/>
          </reference>
        </references>
      </pivotArea>
    </format>
    <format dxfId="1095">
      <pivotArea dataOnly="0" labelOnly="1" outline="0" fieldPosition="0">
        <references count="5">
          <reference field="4" count="1" selected="0">
            <x v="6"/>
          </reference>
          <reference field="6" count="1" selected="0">
            <x v="0"/>
          </reference>
          <reference field="7" count="1" selected="0">
            <x v="92"/>
          </reference>
          <reference field="8" count="1">
            <x v="1"/>
          </reference>
          <reference field="9" count="1" selected="0">
            <x v="2"/>
          </reference>
        </references>
      </pivotArea>
    </format>
    <format dxfId="1094">
      <pivotArea dataOnly="0" labelOnly="1" outline="0" fieldPosition="0">
        <references count="5">
          <reference field="4" count="1" selected="0">
            <x v="6"/>
          </reference>
          <reference field="6" count="1" selected="0">
            <x v="0"/>
          </reference>
          <reference field="7" count="1" selected="0">
            <x v="93"/>
          </reference>
          <reference field="8" count="1">
            <x v="1"/>
          </reference>
          <reference field="9" count="1" selected="0">
            <x v="2"/>
          </reference>
        </references>
      </pivotArea>
    </format>
    <format dxfId="1093">
      <pivotArea dataOnly="0" labelOnly="1" outline="0" fieldPosition="0">
        <references count="5">
          <reference field="4" count="1" selected="0">
            <x v="6"/>
          </reference>
          <reference field="6" count="1" selected="0">
            <x v="0"/>
          </reference>
          <reference field="7" count="1" selected="0">
            <x v="95"/>
          </reference>
          <reference field="8" count="1">
            <x v="1"/>
          </reference>
          <reference field="9" count="1" selected="0">
            <x v="2"/>
          </reference>
        </references>
      </pivotArea>
    </format>
    <format dxfId="1092">
      <pivotArea dataOnly="0" labelOnly="1" outline="0" fieldPosition="0">
        <references count="5">
          <reference field="4" count="1" selected="0">
            <x v="6"/>
          </reference>
          <reference field="6" count="1" selected="0">
            <x v="0"/>
          </reference>
          <reference field="7" count="1" selected="0">
            <x v="96"/>
          </reference>
          <reference field="8" count="1">
            <x v="1"/>
          </reference>
          <reference field="9" count="1" selected="0">
            <x v="2"/>
          </reference>
        </references>
      </pivotArea>
    </format>
    <format dxfId="1091">
      <pivotArea dataOnly="0" labelOnly="1" outline="0" fieldPosition="0">
        <references count="5">
          <reference field="4" count="1" selected="0">
            <x v="6"/>
          </reference>
          <reference field="6" count="1" selected="0">
            <x v="0"/>
          </reference>
          <reference field="7" count="1" selected="0">
            <x v="98"/>
          </reference>
          <reference field="8" count="1">
            <x v="1"/>
          </reference>
          <reference field="9" count="1" selected="0">
            <x v="2"/>
          </reference>
        </references>
      </pivotArea>
    </format>
    <format dxfId="1090">
      <pivotArea dataOnly="0" labelOnly="1" outline="0" fieldPosition="0">
        <references count="5">
          <reference field="4" count="1" selected="0">
            <x v="6"/>
          </reference>
          <reference field="6" count="1" selected="0">
            <x v="0"/>
          </reference>
          <reference field="7" count="1" selected="0">
            <x v="99"/>
          </reference>
          <reference field="8" count="1">
            <x v="1"/>
          </reference>
          <reference field="9" count="1" selected="0">
            <x v="2"/>
          </reference>
        </references>
      </pivotArea>
    </format>
    <format dxfId="1089">
      <pivotArea dataOnly="0" labelOnly="1" outline="0" fieldPosition="0">
        <references count="5">
          <reference field="4" count="1" selected="0">
            <x v="6"/>
          </reference>
          <reference field="6" count="1" selected="0">
            <x v="0"/>
          </reference>
          <reference field="7" count="1" selected="0">
            <x v="100"/>
          </reference>
          <reference field="8" count="1">
            <x v="1"/>
          </reference>
          <reference field="9" count="1" selected="0">
            <x v="2"/>
          </reference>
        </references>
      </pivotArea>
    </format>
    <format dxfId="1088">
      <pivotArea dataOnly="0" labelOnly="1" outline="0" fieldPosition="0">
        <references count="5">
          <reference field="4" count="1" selected="0">
            <x v="6"/>
          </reference>
          <reference field="6" count="1" selected="0">
            <x v="0"/>
          </reference>
          <reference field="7" count="1" selected="0">
            <x v="101"/>
          </reference>
          <reference field="8" count="1">
            <x v="1"/>
          </reference>
          <reference field="9" count="1" selected="0">
            <x v="2"/>
          </reference>
        </references>
      </pivotArea>
    </format>
    <format dxfId="1087">
      <pivotArea dataOnly="0" labelOnly="1" outline="0" fieldPosition="0">
        <references count="5">
          <reference field="4" count="1" selected="0">
            <x v="6"/>
          </reference>
          <reference field="6" count="1" selected="0">
            <x v="0"/>
          </reference>
          <reference field="7" count="1" selected="0">
            <x v="104"/>
          </reference>
          <reference field="8" count="2">
            <x v="0"/>
            <x v="1"/>
          </reference>
          <reference field="9" count="1" selected="0">
            <x v="2"/>
          </reference>
        </references>
      </pivotArea>
    </format>
    <format dxfId="1086">
      <pivotArea dataOnly="0" labelOnly="1" outline="0" fieldPosition="0">
        <references count="5">
          <reference field="4" count="1" selected="0">
            <x v="6"/>
          </reference>
          <reference field="6" count="1" selected="0">
            <x v="0"/>
          </reference>
          <reference field="7" count="1" selected="0">
            <x v="106"/>
          </reference>
          <reference field="8" count="1">
            <x v="0"/>
          </reference>
          <reference field="9" count="1" selected="0">
            <x v="2"/>
          </reference>
        </references>
      </pivotArea>
    </format>
    <format dxfId="1085">
      <pivotArea dataOnly="0" labelOnly="1" outline="0" fieldPosition="0">
        <references count="5">
          <reference field="4" count="1" selected="0">
            <x v="6"/>
          </reference>
          <reference field="6" count="1" selected="0">
            <x v="0"/>
          </reference>
          <reference field="7" count="1" selected="0">
            <x v="107"/>
          </reference>
          <reference field="8" count="1">
            <x v="1"/>
          </reference>
          <reference field="9" count="1" selected="0">
            <x v="2"/>
          </reference>
        </references>
      </pivotArea>
    </format>
    <format dxfId="1084">
      <pivotArea dataOnly="0" labelOnly="1" outline="0" fieldPosition="0">
        <references count="5">
          <reference field="4" count="1" selected="0">
            <x v="6"/>
          </reference>
          <reference field="6" count="1" selected="0">
            <x v="0"/>
          </reference>
          <reference field="7" count="1" selected="0">
            <x v="108"/>
          </reference>
          <reference field="8" count="1">
            <x v="1"/>
          </reference>
          <reference field="9" count="1" selected="0">
            <x v="2"/>
          </reference>
        </references>
      </pivotArea>
    </format>
    <format dxfId="1083">
      <pivotArea dataOnly="0" labelOnly="1" outline="0" fieldPosition="0">
        <references count="5">
          <reference field="4" count="1" selected="0">
            <x v="6"/>
          </reference>
          <reference field="6" count="1" selected="0">
            <x v="1"/>
          </reference>
          <reference field="7" count="1" selected="0">
            <x v="31"/>
          </reference>
          <reference field="8" count="1">
            <x v="1"/>
          </reference>
          <reference field="9" count="1" selected="0">
            <x v="2"/>
          </reference>
        </references>
      </pivotArea>
    </format>
    <format dxfId="1082">
      <pivotArea dataOnly="0" labelOnly="1" outline="0" fieldPosition="0">
        <references count="5">
          <reference field="4" count="1" selected="0">
            <x v="6"/>
          </reference>
          <reference field="6" count="1" selected="0">
            <x v="1"/>
          </reference>
          <reference field="7" count="1" selected="0">
            <x v="46"/>
          </reference>
          <reference field="8" count="1">
            <x v="1"/>
          </reference>
          <reference field="9" count="1" selected="0">
            <x v="2"/>
          </reference>
        </references>
      </pivotArea>
    </format>
    <format dxfId="1081">
      <pivotArea dataOnly="0" labelOnly="1" outline="0" fieldPosition="0">
        <references count="1">
          <reference field="4294967294" count="2">
            <x v="0"/>
            <x v="1"/>
          </reference>
        </references>
      </pivotArea>
    </format>
    <format dxfId="1080">
      <pivotArea type="all" dataOnly="0" outline="0" fieldPosition="0"/>
    </format>
    <format dxfId="1079">
      <pivotArea outline="0" collapsedLevelsAreSubtotals="1" fieldPosition="0"/>
    </format>
    <format dxfId="1078">
      <pivotArea field="4" type="button" dataOnly="0" labelOnly="1" outline="0" axis="axisRow" fieldPosition="0"/>
    </format>
    <format dxfId="1077">
      <pivotArea field="6" type="button" dataOnly="0" labelOnly="1" outline="0" axis="axisRow" fieldPosition="1"/>
    </format>
    <format dxfId="1076">
      <pivotArea field="7" type="button" dataOnly="0" labelOnly="1" outline="0" axis="axisRow" fieldPosition="2"/>
    </format>
    <format dxfId="1075">
      <pivotArea field="9" type="button" dataOnly="0" labelOnly="1" outline="0" axis="axisRow" fieldPosition="3"/>
    </format>
    <format dxfId="1074">
      <pivotArea field="8" type="button" dataOnly="0" labelOnly="1" outline="0" axis="axisRow" fieldPosition="4"/>
    </format>
    <format dxfId="1073">
      <pivotArea dataOnly="0" labelOnly="1" outline="0" fieldPosition="0">
        <references count="1">
          <reference field="4" count="0"/>
        </references>
      </pivotArea>
    </format>
    <format dxfId="1072">
      <pivotArea dataOnly="0" labelOnly="1" grandRow="1" outline="0" fieldPosition="0"/>
    </format>
    <format dxfId="1071">
      <pivotArea dataOnly="0" labelOnly="1" outline="0" fieldPosition="0">
        <references count="2">
          <reference field="4" count="1" selected="0">
            <x v="0"/>
          </reference>
          <reference field="6" count="2">
            <x v="0"/>
            <x v="1"/>
          </reference>
        </references>
      </pivotArea>
    </format>
    <format dxfId="1070">
      <pivotArea dataOnly="0" labelOnly="1" outline="0" fieldPosition="0">
        <references count="2">
          <reference field="4" count="1" selected="0">
            <x v="1"/>
          </reference>
          <reference field="6" count="0"/>
        </references>
      </pivotArea>
    </format>
    <format dxfId="1069">
      <pivotArea dataOnly="0" labelOnly="1" outline="0" fieldPosition="0">
        <references count="2">
          <reference field="4" count="1" selected="0">
            <x v="2"/>
          </reference>
          <reference field="6" count="3">
            <x v="0"/>
            <x v="1"/>
            <x v="2"/>
          </reference>
        </references>
      </pivotArea>
    </format>
    <format dxfId="1068">
      <pivotArea dataOnly="0" labelOnly="1" outline="0" fieldPosition="0">
        <references count="2">
          <reference field="4" count="1" selected="0">
            <x v="3"/>
          </reference>
          <reference field="6" count="2">
            <x v="0"/>
            <x v="1"/>
          </reference>
        </references>
      </pivotArea>
    </format>
    <format dxfId="1067">
      <pivotArea dataOnly="0" labelOnly="1" outline="0" fieldPosition="0">
        <references count="2">
          <reference field="4" count="1" selected="0">
            <x v="4"/>
          </reference>
          <reference field="6" count="5">
            <x v="0"/>
            <x v="1"/>
            <x v="2"/>
            <x v="3"/>
            <x v="4"/>
          </reference>
        </references>
      </pivotArea>
    </format>
    <format dxfId="1066">
      <pivotArea dataOnly="0" labelOnly="1" outline="0" fieldPosition="0">
        <references count="2">
          <reference field="4" count="1" selected="0">
            <x v="5"/>
          </reference>
          <reference field="6" count="3">
            <x v="0"/>
            <x v="2"/>
            <x v="4"/>
          </reference>
        </references>
      </pivotArea>
    </format>
    <format dxfId="1065">
      <pivotArea dataOnly="0" labelOnly="1" outline="0" fieldPosition="0">
        <references count="2">
          <reference field="4" count="1" selected="0">
            <x v="6"/>
          </reference>
          <reference field="6" count="2">
            <x v="0"/>
            <x v="1"/>
          </reference>
        </references>
      </pivotArea>
    </format>
    <format dxfId="1064">
      <pivotArea dataOnly="0" labelOnly="1" outline="0" fieldPosition="0">
        <references count="3">
          <reference field="4" count="1" selected="0">
            <x v="0"/>
          </reference>
          <reference field="6" count="1" selected="0">
            <x v="0"/>
          </reference>
          <reference field="7" count="2">
            <x v="103"/>
            <x v="105"/>
          </reference>
        </references>
      </pivotArea>
    </format>
    <format dxfId="1063">
      <pivotArea dataOnly="0" labelOnly="1" outline="0" fieldPosition="0">
        <references count="3">
          <reference field="4" count="1" selected="0">
            <x v="0"/>
          </reference>
          <reference field="6" count="1" selected="0">
            <x v="1"/>
          </reference>
          <reference field="7" count="2">
            <x v="41"/>
            <x v="71"/>
          </reference>
        </references>
      </pivotArea>
    </format>
    <format dxfId="1062">
      <pivotArea dataOnly="0" labelOnly="1" outline="0" fieldPosition="0">
        <references count="3">
          <reference field="4" count="1" selected="0">
            <x v="1"/>
          </reference>
          <reference field="6" count="1" selected="0">
            <x v="0"/>
          </reference>
          <reference field="7" count="1">
            <x v="102"/>
          </reference>
        </references>
      </pivotArea>
    </format>
    <format dxfId="1061">
      <pivotArea dataOnly="0" labelOnly="1" outline="0" fieldPosition="0">
        <references count="3">
          <reference field="4" count="1" selected="0">
            <x v="1"/>
          </reference>
          <reference field="6" count="1" selected="0">
            <x v="1"/>
          </reference>
          <reference field="7" count="15">
            <x v="30"/>
            <x v="31"/>
            <x v="32"/>
            <x v="43"/>
            <x v="44"/>
            <x v="46"/>
            <x v="56"/>
            <x v="58"/>
            <x v="59"/>
            <x v="61"/>
            <x v="74"/>
            <x v="80"/>
            <x v="94"/>
            <x v="96"/>
            <x v="99"/>
          </reference>
        </references>
      </pivotArea>
    </format>
    <format dxfId="1060">
      <pivotArea dataOnly="0" labelOnly="1" outline="0" fieldPosition="0">
        <references count="3">
          <reference field="4" count="1" selected="0">
            <x v="1"/>
          </reference>
          <reference field="6" count="1" selected="0">
            <x v="2"/>
          </reference>
          <reference field="7" count="12">
            <x v="0"/>
            <x v="3"/>
            <x v="4"/>
            <x v="11"/>
            <x v="12"/>
            <x v="13"/>
            <x v="14"/>
            <x v="18"/>
            <x v="19"/>
            <x v="22"/>
            <x v="46"/>
            <x v="106"/>
          </reference>
        </references>
      </pivotArea>
    </format>
    <format dxfId="1059">
      <pivotArea dataOnly="0" labelOnly="1" outline="0" fieldPosition="0">
        <references count="3">
          <reference field="4" count="1" selected="0">
            <x v="1"/>
          </reference>
          <reference field="6" count="1" selected="0">
            <x v="3"/>
          </reference>
          <reference field="7" count="13">
            <x v="3"/>
            <x v="4"/>
            <x v="12"/>
            <x v="17"/>
            <x v="18"/>
            <x v="19"/>
            <x v="22"/>
            <x v="30"/>
            <x v="46"/>
            <x v="58"/>
            <x v="61"/>
            <x v="71"/>
            <x v="106"/>
          </reference>
        </references>
      </pivotArea>
    </format>
    <format dxfId="1058">
      <pivotArea dataOnly="0" labelOnly="1" outline="0" fieldPosition="0">
        <references count="3">
          <reference field="4" count="1" selected="0">
            <x v="1"/>
          </reference>
          <reference field="6" count="1" selected="0">
            <x v="4"/>
          </reference>
          <reference field="7" count="19">
            <x v="25"/>
            <x v="30"/>
            <x v="32"/>
            <x v="36"/>
            <x v="44"/>
            <x v="46"/>
            <x v="49"/>
            <x v="51"/>
            <x v="54"/>
            <x v="55"/>
            <x v="56"/>
            <x v="58"/>
            <x v="61"/>
            <x v="74"/>
            <x v="75"/>
            <x v="80"/>
            <x v="97"/>
            <x v="103"/>
            <x v="105"/>
          </reference>
        </references>
      </pivotArea>
    </format>
    <format dxfId="1057">
      <pivotArea dataOnly="0" labelOnly="1" outline="0" fieldPosition="0">
        <references count="3">
          <reference field="4" count="1" selected="0">
            <x v="1"/>
          </reference>
          <reference field="6" count="1" selected="0">
            <x v="5"/>
          </reference>
          <reference field="7" count="2">
            <x v="46"/>
            <x v="102"/>
          </reference>
        </references>
      </pivotArea>
    </format>
    <format dxfId="1056">
      <pivotArea dataOnly="0" labelOnly="1" outline="0" fieldPosition="0">
        <references count="3">
          <reference field="4" count="1" selected="0">
            <x v="1"/>
          </reference>
          <reference field="6" count="1" selected="0">
            <x v="6"/>
          </reference>
          <reference field="7" count="2">
            <x v="12"/>
            <x v="106"/>
          </reference>
        </references>
      </pivotArea>
    </format>
    <format dxfId="1055">
      <pivotArea dataOnly="0" labelOnly="1" outline="0" fieldPosition="0">
        <references count="3">
          <reference field="4" count="1" selected="0">
            <x v="1"/>
          </reference>
          <reference field="6" count="1" selected="0">
            <x v="7"/>
          </reference>
          <reference field="7" count="1">
            <x v="36"/>
          </reference>
        </references>
      </pivotArea>
    </format>
    <format dxfId="1054">
      <pivotArea dataOnly="0" labelOnly="1" outline="0" fieldPosition="0">
        <references count="3">
          <reference field="4" count="1" selected="0">
            <x v="2"/>
          </reference>
          <reference field="6" count="1" selected="0">
            <x v="0"/>
          </reference>
          <reference field="7" count="19">
            <x v="27"/>
            <x v="28"/>
            <x v="44"/>
            <x v="45"/>
            <x v="46"/>
            <x v="47"/>
            <x v="53"/>
            <x v="55"/>
            <x v="60"/>
            <x v="65"/>
            <x v="70"/>
            <x v="71"/>
            <x v="72"/>
            <x v="75"/>
            <x v="76"/>
            <x v="81"/>
            <x v="82"/>
            <x v="102"/>
            <x v="107"/>
          </reference>
        </references>
      </pivotArea>
    </format>
    <format dxfId="1053">
      <pivotArea dataOnly="0" labelOnly="1" outline="0" fieldPosition="0">
        <references count="3">
          <reference field="4" count="1" selected="0">
            <x v="2"/>
          </reference>
          <reference field="6" count="1" selected="0">
            <x v="1"/>
          </reference>
          <reference field="7" count="11">
            <x v="0"/>
            <x v="3"/>
            <x v="4"/>
            <x v="11"/>
            <x v="12"/>
            <x v="13"/>
            <x v="14"/>
            <x v="18"/>
            <x v="19"/>
            <x v="22"/>
            <x v="106"/>
          </reference>
        </references>
      </pivotArea>
    </format>
    <format dxfId="1052">
      <pivotArea dataOnly="0" labelOnly="1" outline="0" fieldPosition="0">
        <references count="3">
          <reference field="4" count="1" selected="0">
            <x v="2"/>
          </reference>
          <reference field="6" count="1" selected="0">
            <x v="2"/>
          </reference>
          <reference field="7" count="3">
            <x v="25"/>
            <x v="71"/>
            <x v="107"/>
          </reference>
        </references>
      </pivotArea>
    </format>
    <format dxfId="1051">
      <pivotArea dataOnly="0" labelOnly="1" outline="0" fieldPosition="0">
        <references count="3">
          <reference field="4" count="1" selected="0">
            <x v="3"/>
          </reference>
          <reference field="6" count="1" selected="0">
            <x v="0"/>
          </reference>
          <reference field="7" count="10">
            <x v="29"/>
            <x v="49"/>
            <x v="50"/>
            <x v="51"/>
            <x v="54"/>
            <x v="56"/>
            <x v="67"/>
            <x v="73"/>
            <x v="75"/>
            <x v="83"/>
          </reference>
        </references>
      </pivotArea>
    </format>
    <format dxfId="1050">
      <pivotArea dataOnly="0" labelOnly="1" outline="0" fieldPosition="0">
        <references count="3">
          <reference field="4" count="1" selected="0">
            <x v="3"/>
          </reference>
          <reference field="6" count="1" selected="0">
            <x v="1"/>
          </reference>
          <reference field="7" count="18">
            <x v="0"/>
            <x v="3"/>
            <x v="4"/>
            <x v="11"/>
            <x v="12"/>
            <x v="13"/>
            <x v="14"/>
            <x v="18"/>
            <x v="19"/>
            <x v="22"/>
            <x v="27"/>
            <x v="29"/>
            <x v="44"/>
            <x v="46"/>
            <x v="47"/>
            <x v="55"/>
            <x v="106"/>
            <x v="107"/>
          </reference>
        </references>
      </pivotArea>
    </format>
    <format dxfId="1049">
      <pivotArea dataOnly="0" labelOnly="1" outline="0" fieldPosition="0">
        <references count="3">
          <reference field="4" count="1" selected="0">
            <x v="4"/>
          </reference>
          <reference field="6" count="1" selected="0">
            <x v="0"/>
          </reference>
          <reference field="7" count="2">
            <x v="39"/>
            <x v="71"/>
          </reference>
        </references>
      </pivotArea>
    </format>
    <format dxfId="1048">
      <pivotArea dataOnly="0" labelOnly="1" outline="0" fieldPosition="0">
        <references count="3">
          <reference field="4" count="1" selected="0">
            <x v="4"/>
          </reference>
          <reference field="6" count="1" selected="0">
            <x v="1"/>
          </reference>
          <reference field="7" count="6">
            <x v="36"/>
            <x v="45"/>
            <x v="47"/>
            <x v="78"/>
            <x v="101"/>
            <x v="102"/>
          </reference>
        </references>
      </pivotArea>
    </format>
    <format dxfId="1047">
      <pivotArea dataOnly="0" labelOnly="1" outline="0" fieldPosition="0">
        <references count="3">
          <reference field="4" count="1" selected="0">
            <x v="4"/>
          </reference>
          <reference field="6" count="1" selected="0">
            <x v="2"/>
          </reference>
          <reference field="7" count="20">
            <x v="0"/>
            <x v="3"/>
            <x v="4"/>
            <x v="11"/>
            <x v="12"/>
            <x v="13"/>
            <x v="14"/>
            <x v="16"/>
            <x v="18"/>
            <x v="19"/>
            <x v="22"/>
            <x v="46"/>
            <x v="56"/>
            <x v="71"/>
            <x v="72"/>
            <x v="74"/>
            <x v="80"/>
            <x v="84"/>
            <x v="102"/>
            <x v="107"/>
          </reference>
        </references>
      </pivotArea>
    </format>
    <format dxfId="1046">
      <pivotArea dataOnly="0" labelOnly="1" outline="0" fieldPosition="0">
        <references count="3">
          <reference field="4" count="1" selected="0">
            <x v="4"/>
          </reference>
          <reference field="6" count="1" selected="0">
            <x v="3"/>
          </reference>
          <reference field="7" count="1">
            <x v="36"/>
          </reference>
        </references>
      </pivotArea>
    </format>
    <format dxfId="1045">
      <pivotArea dataOnly="0" labelOnly="1" outline="0" fieldPosition="0">
        <references count="3">
          <reference field="4" count="1" selected="0">
            <x v="4"/>
          </reference>
          <reference field="6" count="1" selected="0">
            <x v="4"/>
          </reference>
          <reference field="7" count="1">
            <x v="71"/>
          </reference>
        </references>
      </pivotArea>
    </format>
    <format dxfId="1044">
      <pivotArea dataOnly="0" labelOnly="1" outline="0" fieldPosition="0">
        <references count="3">
          <reference field="4" count="1" selected="0">
            <x v="5"/>
          </reference>
          <reference field="6" count="1" selected="0">
            <x v="0"/>
          </reference>
          <reference field="7" count="12">
            <x v="25"/>
            <x v="33"/>
            <x v="34"/>
            <x v="38"/>
            <x v="46"/>
            <x v="67"/>
            <x v="71"/>
            <x v="72"/>
            <x v="80"/>
            <x v="81"/>
            <x v="100"/>
            <x v="107"/>
          </reference>
        </references>
      </pivotArea>
    </format>
    <format dxfId="1043">
      <pivotArea dataOnly="0" labelOnly="1" outline="0" fieldPosition="0">
        <references count="3">
          <reference field="4" count="1" selected="0">
            <x v="5"/>
          </reference>
          <reference field="6" count="1" selected="0">
            <x v="2"/>
          </reference>
          <reference field="7" count="11">
            <x v="0"/>
            <x v="3"/>
            <x v="4"/>
            <x v="11"/>
            <x v="12"/>
            <x v="13"/>
            <x v="14"/>
            <x v="18"/>
            <x v="19"/>
            <x v="22"/>
            <x v="106"/>
          </reference>
        </references>
      </pivotArea>
    </format>
    <format dxfId="1042">
      <pivotArea dataOnly="0" labelOnly="1" outline="0" fieldPosition="0">
        <references count="3">
          <reference field="4" count="1" selected="0">
            <x v="5"/>
          </reference>
          <reference field="6" count="1" selected="0">
            <x v="4"/>
          </reference>
          <reference field="7" count="4">
            <x v="28"/>
            <x v="71"/>
            <x v="72"/>
            <x v="107"/>
          </reference>
        </references>
      </pivotArea>
    </format>
    <format dxfId="1041">
      <pivotArea dataOnly="0" labelOnly="1" outline="0" fieldPosition="0">
        <references count="3">
          <reference field="4" count="1" selected="0">
            <x v="6"/>
          </reference>
          <reference field="6" count="1" selected="0">
            <x v="0"/>
          </reference>
          <reference field="7" count="50">
            <x v="0"/>
            <x v="1"/>
            <x v="2"/>
            <x v="3"/>
            <x v="4"/>
            <x v="5"/>
            <x v="6"/>
            <x v="7"/>
            <x v="8"/>
            <x v="9"/>
            <x v="10"/>
            <x v="11"/>
            <x v="12"/>
            <x v="13"/>
            <x v="14"/>
            <x v="15"/>
            <x v="16"/>
            <x v="18"/>
            <x v="19"/>
            <x v="20"/>
            <x v="21"/>
            <x v="22"/>
            <x v="23"/>
            <x v="24"/>
            <x v="25"/>
            <x v="26"/>
            <x v="27"/>
            <x v="28"/>
            <x v="29"/>
            <x v="30"/>
            <x v="32"/>
            <x v="33"/>
            <x v="34"/>
            <x v="35"/>
            <x v="36"/>
            <x v="37"/>
            <x v="40"/>
            <x v="42"/>
            <x v="43"/>
            <x v="44"/>
            <x v="45"/>
            <x v="46"/>
            <x v="47"/>
            <x v="48"/>
            <x v="49"/>
            <x v="51"/>
            <x v="52"/>
            <x v="54"/>
            <x v="55"/>
            <x v="56"/>
          </reference>
        </references>
      </pivotArea>
    </format>
    <format dxfId="1040">
      <pivotArea dataOnly="0" labelOnly="1" outline="0" fieldPosition="0">
        <references count="3">
          <reference field="4" count="1" selected="0">
            <x v="6"/>
          </reference>
          <reference field="6" count="1" selected="0">
            <x v="0"/>
          </reference>
          <reference field="7" count="38">
            <x v="57"/>
            <x v="61"/>
            <x v="62"/>
            <x v="63"/>
            <x v="64"/>
            <x v="65"/>
            <x v="66"/>
            <x v="67"/>
            <x v="68"/>
            <x v="69"/>
            <x v="70"/>
            <x v="72"/>
            <x v="73"/>
            <x v="75"/>
            <x v="77"/>
            <x v="79"/>
            <x v="81"/>
            <x v="82"/>
            <x v="83"/>
            <x v="85"/>
            <x v="86"/>
            <x v="87"/>
            <x v="88"/>
            <x v="89"/>
            <x v="90"/>
            <x v="91"/>
            <x v="92"/>
            <x v="93"/>
            <x v="95"/>
            <x v="96"/>
            <x v="98"/>
            <x v="99"/>
            <x v="100"/>
            <x v="101"/>
            <x v="104"/>
            <x v="106"/>
            <x v="107"/>
            <x v="108"/>
          </reference>
        </references>
      </pivotArea>
    </format>
    <format dxfId="1039">
      <pivotArea dataOnly="0" labelOnly="1" outline="0" fieldPosition="0">
        <references count="3">
          <reference field="4" count="1" selected="0">
            <x v="6"/>
          </reference>
          <reference field="6" count="1" selected="0">
            <x v="1"/>
          </reference>
          <reference field="7" count="2">
            <x v="31"/>
            <x v="46"/>
          </reference>
        </references>
      </pivotArea>
    </format>
    <format dxfId="1038">
      <pivotArea dataOnly="0" labelOnly="1" outline="0" fieldPosition="0">
        <references count="4">
          <reference field="4" count="1" selected="0">
            <x v="0"/>
          </reference>
          <reference field="6" count="1" selected="0">
            <x v="0"/>
          </reference>
          <reference field="7" count="1" selected="0">
            <x v="103"/>
          </reference>
          <reference field="9" count="1">
            <x v="3"/>
          </reference>
        </references>
      </pivotArea>
    </format>
    <format dxfId="1037">
      <pivotArea dataOnly="0" labelOnly="1" outline="0" fieldPosition="0">
        <references count="4">
          <reference field="4" count="1" selected="0">
            <x v="0"/>
          </reference>
          <reference field="6" count="1" selected="0">
            <x v="1"/>
          </reference>
          <reference field="7" count="1" selected="0">
            <x v="41"/>
          </reference>
          <reference field="9" count="1">
            <x v="2"/>
          </reference>
        </references>
      </pivotArea>
    </format>
    <format dxfId="1036">
      <pivotArea dataOnly="0" labelOnly="1" outline="0" fieldPosition="0">
        <references count="4">
          <reference field="4" count="1" selected="0">
            <x v="1"/>
          </reference>
          <reference field="6" count="1" selected="0">
            <x v="4"/>
          </reference>
          <reference field="7" count="1" selected="0">
            <x v="103"/>
          </reference>
          <reference field="9" count="1">
            <x v="3"/>
          </reference>
        </references>
      </pivotArea>
    </format>
    <format dxfId="1035">
      <pivotArea dataOnly="0" labelOnly="1" outline="0" fieldPosition="0">
        <references count="4">
          <reference field="4" count="1" selected="0">
            <x v="1"/>
          </reference>
          <reference field="6" count="1" selected="0">
            <x v="4"/>
          </reference>
          <reference field="7" count="1" selected="0">
            <x v="105"/>
          </reference>
          <reference field="9" count="2">
            <x v="2"/>
            <x v="3"/>
          </reference>
        </references>
      </pivotArea>
    </format>
    <format dxfId="1034">
      <pivotArea dataOnly="0" labelOnly="1" outline="0" fieldPosition="0">
        <references count="4">
          <reference field="4" count="1" selected="0">
            <x v="1"/>
          </reference>
          <reference field="6" count="1" selected="0">
            <x v="5"/>
          </reference>
          <reference field="7" count="1" selected="0">
            <x v="46"/>
          </reference>
          <reference field="9" count="1">
            <x v="2"/>
          </reference>
        </references>
      </pivotArea>
    </format>
    <format dxfId="1033">
      <pivotArea dataOnly="0" labelOnly="1" outline="0" fieldPosition="0">
        <references count="4">
          <reference field="4" count="1" selected="0">
            <x v="2"/>
          </reference>
          <reference field="6" count="1" selected="0">
            <x v="0"/>
          </reference>
          <reference field="7" count="1" selected="0">
            <x v="76"/>
          </reference>
          <reference field="9" count="2">
            <x v="1"/>
            <x v="2"/>
          </reference>
        </references>
      </pivotArea>
    </format>
    <format dxfId="1032">
      <pivotArea dataOnly="0" labelOnly="1" outline="0" fieldPosition="0">
        <references count="4">
          <reference field="4" count="1" selected="0">
            <x v="2"/>
          </reference>
          <reference field="6" count="1" selected="0">
            <x v="2"/>
          </reference>
          <reference field="7" count="1" selected="0">
            <x v="71"/>
          </reference>
          <reference field="9" count="2">
            <x v="1"/>
            <x v="2"/>
          </reference>
        </references>
      </pivotArea>
    </format>
    <format dxfId="1031">
      <pivotArea dataOnly="0" labelOnly="1" outline="0" fieldPosition="0">
        <references count="4">
          <reference field="4" count="1" selected="0">
            <x v="4"/>
          </reference>
          <reference field="6" count="1" selected="0">
            <x v="1"/>
          </reference>
          <reference field="7" count="1" selected="0">
            <x v="36"/>
          </reference>
          <reference field="9" count="2">
            <x v="0"/>
            <x v="2"/>
          </reference>
        </references>
      </pivotArea>
    </format>
    <format dxfId="1030">
      <pivotArea dataOnly="0" labelOnly="1" outline="0" fieldPosition="0">
        <references count="4">
          <reference field="4" count="1" selected="0">
            <x v="4"/>
          </reference>
          <reference field="6" count="1" selected="0">
            <x v="1"/>
          </reference>
          <reference field="7" count="1" selected="0">
            <x v="45"/>
          </reference>
          <reference field="9" count="1">
            <x v="0"/>
          </reference>
        </references>
      </pivotArea>
    </format>
    <format dxfId="1029">
      <pivotArea dataOnly="0" labelOnly="1" outline="0" fieldPosition="0">
        <references count="4">
          <reference field="4" count="1" selected="0">
            <x v="4"/>
          </reference>
          <reference field="6" count="1" selected="0">
            <x v="1"/>
          </reference>
          <reference field="7" count="1" selected="0">
            <x v="47"/>
          </reference>
          <reference field="9" count="1">
            <x v="2"/>
          </reference>
        </references>
      </pivotArea>
    </format>
    <format dxfId="1028">
      <pivotArea dataOnly="0" labelOnly="1" outline="0" fieldPosition="0">
        <references count="4">
          <reference field="4" count="1" selected="0">
            <x v="4"/>
          </reference>
          <reference field="6" count="1" selected="0">
            <x v="1"/>
          </reference>
          <reference field="7" count="1" selected="0">
            <x v="101"/>
          </reference>
          <reference field="9" count="2">
            <x v="0"/>
            <x v="2"/>
          </reference>
        </references>
      </pivotArea>
    </format>
    <format dxfId="1027">
      <pivotArea dataOnly="0" labelOnly="1" outline="0" fieldPosition="0">
        <references count="4">
          <reference field="4" count="1" selected="0">
            <x v="4"/>
          </reference>
          <reference field="6" count="1" selected="0">
            <x v="1"/>
          </reference>
          <reference field="7" count="1" selected="0">
            <x v="102"/>
          </reference>
          <reference field="9" count="1">
            <x v="4"/>
          </reference>
        </references>
      </pivotArea>
    </format>
    <format dxfId="1026">
      <pivotArea dataOnly="0" labelOnly="1" outline="0" fieldPosition="0">
        <references count="4">
          <reference field="4" count="1" selected="0">
            <x v="4"/>
          </reference>
          <reference field="6" count="1" selected="0">
            <x v="2"/>
          </reference>
          <reference field="7" count="1" selected="0">
            <x v="0"/>
          </reference>
          <reference field="9" count="1">
            <x v="2"/>
          </reference>
        </references>
      </pivotArea>
    </format>
    <format dxfId="1025">
      <pivotArea dataOnly="0" labelOnly="1" outline="0" fieldPosition="0">
        <references count="4">
          <reference field="4" count="1" selected="0">
            <x v="4"/>
          </reference>
          <reference field="6" count="1" selected="0">
            <x v="3"/>
          </reference>
          <reference field="7" count="1" selected="0">
            <x v="36"/>
          </reference>
          <reference field="9" count="1">
            <x v="0"/>
          </reference>
        </references>
      </pivotArea>
    </format>
    <format dxfId="1024">
      <pivotArea dataOnly="0" labelOnly="1" outline="0" fieldPosition="0">
        <references count="4">
          <reference field="4" count="1" selected="0">
            <x v="4"/>
          </reference>
          <reference field="6" count="1" selected="0">
            <x v="4"/>
          </reference>
          <reference field="7" count="1" selected="0">
            <x v="71"/>
          </reference>
          <reference field="9" count="1">
            <x v="2"/>
          </reference>
        </references>
      </pivotArea>
    </format>
    <format dxfId="1023">
      <pivotArea dataOnly="0" labelOnly="1" outline="0" fieldPosition="0">
        <references count="4">
          <reference field="4" count="1" selected="0">
            <x v="5"/>
          </reference>
          <reference field="6" count="1" selected="0">
            <x v="0"/>
          </reference>
          <reference field="7" count="1" selected="0">
            <x v="72"/>
          </reference>
          <reference field="9" count="2">
            <x v="1"/>
            <x v="2"/>
          </reference>
        </references>
      </pivotArea>
    </format>
    <format dxfId="1022">
      <pivotArea dataOnly="0" labelOnly="1" outline="0" fieldPosition="0">
        <references count="4">
          <reference field="4" count="1" selected="0">
            <x v="6"/>
          </reference>
          <reference field="6" count="1" selected="0">
            <x v="0"/>
          </reference>
          <reference field="7" count="1" selected="0">
            <x v="15"/>
          </reference>
          <reference field="9" count="2">
            <x v="0"/>
            <x v="2"/>
          </reference>
        </references>
      </pivotArea>
    </format>
    <format dxfId="1021">
      <pivotArea dataOnly="0" labelOnly="1" outline="0" fieldPosition="0">
        <references count="4">
          <reference field="4" count="1" selected="0">
            <x v="6"/>
          </reference>
          <reference field="6" count="1" selected="0">
            <x v="0"/>
          </reference>
          <reference field="7" count="1" selected="0">
            <x v="23"/>
          </reference>
          <reference field="9" count="1">
            <x v="3"/>
          </reference>
        </references>
      </pivotArea>
    </format>
    <format dxfId="1020">
      <pivotArea dataOnly="0" labelOnly="1" outline="0" fieldPosition="0">
        <references count="4">
          <reference field="4" count="1" selected="0">
            <x v="6"/>
          </reference>
          <reference field="6" count="1" selected="0">
            <x v="0"/>
          </reference>
          <reference field="7" count="1" selected="0">
            <x v="24"/>
          </reference>
          <reference field="9" count="1">
            <x v="2"/>
          </reference>
        </references>
      </pivotArea>
    </format>
    <format dxfId="1019">
      <pivotArea dataOnly="0" labelOnly="1" outline="0" fieldPosition="0">
        <references count="4">
          <reference field="4" count="1" selected="0">
            <x v="6"/>
          </reference>
          <reference field="6" count="1" selected="0">
            <x v="0"/>
          </reference>
          <reference field="7" count="1" selected="0">
            <x v="32"/>
          </reference>
          <reference field="9" count="2">
            <x v="1"/>
            <x v="2"/>
          </reference>
        </references>
      </pivotArea>
    </format>
    <format dxfId="1018">
      <pivotArea dataOnly="0" labelOnly="1" outline="0" fieldPosition="0">
        <references count="4">
          <reference field="4" count="1" selected="0">
            <x v="6"/>
          </reference>
          <reference field="6" count="1" selected="0">
            <x v="0"/>
          </reference>
          <reference field="7" count="1" selected="0">
            <x v="36"/>
          </reference>
          <reference field="9" count="1">
            <x v="4"/>
          </reference>
        </references>
      </pivotArea>
    </format>
    <format dxfId="1017">
      <pivotArea dataOnly="0" labelOnly="1" outline="0" fieldPosition="0">
        <references count="4">
          <reference field="4" count="1" selected="0">
            <x v="6"/>
          </reference>
          <reference field="6" count="1" selected="0">
            <x v="0"/>
          </reference>
          <reference field="7" count="1" selected="0">
            <x v="37"/>
          </reference>
          <reference field="9" count="1">
            <x v="2"/>
          </reference>
        </references>
      </pivotArea>
    </format>
    <format dxfId="1016">
      <pivotArea dataOnly="0" labelOnly="1" outline="0" fieldPosition="0">
        <references count="4">
          <reference field="4" count="1" selected="0">
            <x v="6"/>
          </reference>
          <reference field="6" count="1" selected="0">
            <x v="0"/>
          </reference>
          <reference field="7" count="1" selected="0">
            <x v="49"/>
          </reference>
          <reference field="9" count="2">
            <x v="1"/>
            <x v="2"/>
          </reference>
        </references>
      </pivotArea>
    </format>
    <format dxfId="1015">
      <pivotArea dataOnly="0" labelOnly="1" outline="0" fieldPosition="0">
        <references count="5">
          <reference field="4" count="1" selected="0">
            <x v="0"/>
          </reference>
          <reference field="6" count="1" selected="0">
            <x v="0"/>
          </reference>
          <reference field="7" count="1" selected="0">
            <x v="103"/>
          </reference>
          <reference field="8" count="1">
            <x v="1"/>
          </reference>
          <reference field="9" count="1" selected="0">
            <x v="3"/>
          </reference>
        </references>
      </pivotArea>
    </format>
    <format dxfId="1014">
      <pivotArea dataOnly="0" labelOnly="1" outline="0" fieldPosition="0">
        <references count="5">
          <reference field="4" count="1" selected="0">
            <x v="0"/>
          </reference>
          <reference field="6" count="1" selected="0">
            <x v="0"/>
          </reference>
          <reference field="7" count="1" selected="0">
            <x v="105"/>
          </reference>
          <reference field="8" count="1">
            <x v="1"/>
          </reference>
          <reference field="9" count="1" selected="0">
            <x v="3"/>
          </reference>
        </references>
      </pivotArea>
    </format>
    <format dxfId="1013">
      <pivotArea dataOnly="0" labelOnly="1" outline="0" fieldPosition="0">
        <references count="5">
          <reference field="4" count="1" selected="0">
            <x v="0"/>
          </reference>
          <reference field="6" count="1" selected="0">
            <x v="1"/>
          </reference>
          <reference field="7" count="1" selected="0">
            <x v="41"/>
          </reference>
          <reference field="8" count="1">
            <x v="1"/>
          </reference>
          <reference field="9" count="1" selected="0">
            <x v="2"/>
          </reference>
        </references>
      </pivotArea>
    </format>
    <format dxfId="1012">
      <pivotArea dataOnly="0" labelOnly="1" outline="0" fieldPosition="0">
        <references count="5">
          <reference field="4" count="1" selected="0">
            <x v="0"/>
          </reference>
          <reference field="6" count="1" selected="0">
            <x v="1"/>
          </reference>
          <reference field="7" count="1" selected="0">
            <x v="71"/>
          </reference>
          <reference field="8" count="1">
            <x v="1"/>
          </reference>
          <reference field="9" count="1" selected="0">
            <x v="2"/>
          </reference>
        </references>
      </pivotArea>
    </format>
    <format dxfId="1011">
      <pivotArea dataOnly="0" labelOnly="1" outline="0" fieldPosition="0">
        <references count="5">
          <reference field="4" count="1" selected="0">
            <x v="1"/>
          </reference>
          <reference field="6" count="1" selected="0">
            <x v="0"/>
          </reference>
          <reference field="7" count="1" selected="0">
            <x v="102"/>
          </reference>
          <reference field="8" count="1">
            <x v="1"/>
          </reference>
          <reference field="9" count="1" selected="0">
            <x v="2"/>
          </reference>
        </references>
      </pivotArea>
    </format>
    <format dxfId="1010">
      <pivotArea dataOnly="0" labelOnly="1" outline="0" fieldPosition="0">
        <references count="5">
          <reference field="4" count="1" selected="0">
            <x v="1"/>
          </reference>
          <reference field="6" count="1" selected="0">
            <x v="1"/>
          </reference>
          <reference field="7" count="1" selected="0">
            <x v="30"/>
          </reference>
          <reference field="8" count="1">
            <x v="1"/>
          </reference>
          <reference field="9" count="1" selected="0">
            <x v="2"/>
          </reference>
        </references>
      </pivotArea>
    </format>
    <format dxfId="1009">
      <pivotArea dataOnly="0" labelOnly="1" outline="0" fieldPosition="0">
        <references count="5">
          <reference field="4" count="1" selected="0">
            <x v="1"/>
          </reference>
          <reference field="6" count="1" selected="0">
            <x v="1"/>
          </reference>
          <reference field="7" count="1" selected="0">
            <x v="31"/>
          </reference>
          <reference field="8" count="1">
            <x v="1"/>
          </reference>
          <reference field="9" count="1" selected="0">
            <x v="2"/>
          </reference>
        </references>
      </pivotArea>
    </format>
    <format dxfId="1008">
      <pivotArea dataOnly="0" labelOnly="1" outline="0" fieldPosition="0">
        <references count="5">
          <reference field="4" count="1" selected="0">
            <x v="1"/>
          </reference>
          <reference field="6" count="1" selected="0">
            <x v="1"/>
          </reference>
          <reference field="7" count="1" selected="0">
            <x v="32"/>
          </reference>
          <reference field="8" count="1">
            <x v="1"/>
          </reference>
          <reference field="9" count="1" selected="0">
            <x v="2"/>
          </reference>
        </references>
      </pivotArea>
    </format>
    <format dxfId="1007">
      <pivotArea dataOnly="0" labelOnly="1" outline="0" fieldPosition="0">
        <references count="5">
          <reference field="4" count="1" selected="0">
            <x v="1"/>
          </reference>
          <reference field="6" count="1" selected="0">
            <x v="1"/>
          </reference>
          <reference field="7" count="1" selected="0">
            <x v="43"/>
          </reference>
          <reference field="8" count="1">
            <x v="1"/>
          </reference>
          <reference field="9" count="1" selected="0">
            <x v="2"/>
          </reference>
        </references>
      </pivotArea>
    </format>
    <format dxfId="1006">
      <pivotArea dataOnly="0" labelOnly="1" outline="0" fieldPosition="0">
        <references count="5">
          <reference field="4" count="1" selected="0">
            <x v="1"/>
          </reference>
          <reference field="6" count="1" selected="0">
            <x v="1"/>
          </reference>
          <reference field="7" count="1" selected="0">
            <x v="44"/>
          </reference>
          <reference field="8" count="1">
            <x v="1"/>
          </reference>
          <reference field="9" count="1" selected="0">
            <x v="2"/>
          </reference>
        </references>
      </pivotArea>
    </format>
    <format dxfId="1005">
      <pivotArea dataOnly="0" labelOnly="1" outline="0" fieldPosition="0">
        <references count="5">
          <reference field="4" count="1" selected="0">
            <x v="1"/>
          </reference>
          <reference field="6" count="1" selected="0">
            <x v="1"/>
          </reference>
          <reference field="7" count="1" selected="0">
            <x v="46"/>
          </reference>
          <reference field="8" count="1">
            <x v="1"/>
          </reference>
          <reference field="9" count="1" selected="0">
            <x v="2"/>
          </reference>
        </references>
      </pivotArea>
    </format>
    <format dxfId="1004">
      <pivotArea dataOnly="0" labelOnly="1" outline="0" fieldPosition="0">
        <references count="5">
          <reference field="4" count="1" selected="0">
            <x v="1"/>
          </reference>
          <reference field="6" count="1" selected="0">
            <x v="1"/>
          </reference>
          <reference field="7" count="1" selected="0">
            <x v="56"/>
          </reference>
          <reference field="8" count="1">
            <x v="1"/>
          </reference>
          <reference field="9" count="1" selected="0">
            <x v="2"/>
          </reference>
        </references>
      </pivotArea>
    </format>
    <format dxfId="1003">
      <pivotArea dataOnly="0" labelOnly="1" outline="0" fieldPosition="0">
        <references count="5">
          <reference field="4" count="1" selected="0">
            <x v="1"/>
          </reference>
          <reference field="6" count="1" selected="0">
            <x v="1"/>
          </reference>
          <reference field="7" count="1" selected="0">
            <x v="58"/>
          </reference>
          <reference field="8" count="1">
            <x v="1"/>
          </reference>
          <reference field="9" count="1" selected="0">
            <x v="2"/>
          </reference>
        </references>
      </pivotArea>
    </format>
    <format dxfId="1002">
      <pivotArea dataOnly="0" labelOnly="1" outline="0" fieldPosition="0">
        <references count="5">
          <reference field="4" count="1" selected="0">
            <x v="1"/>
          </reference>
          <reference field="6" count="1" selected="0">
            <x v="1"/>
          </reference>
          <reference field="7" count="1" selected="0">
            <x v="59"/>
          </reference>
          <reference field="8" count="1">
            <x v="1"/>
          </reference>
          <reference field="9" count="1" selected="0">
            <x v="2"/>
          </reference>
        </references>
      </pivotArea>
    </format>
    <format dxfId="1001">
      <pivotArea dataOnly="0" labelOnly="1" outline="0" fieldPosition="0">
        <references count="5">
          <reference field="4" count="1" selected="0">
            <x v="1"/>
          </reference>
          <reference field="6" count="1" selected="0">
            <x v="1"/>
          </reference>
          <reference field="7" count="1" selected="0">
            <x v="61"/>
          </reference>
          <reference field="8" count="1">
            <x v="1"/>
          </reference>
          <reference field="9" count="1" selected="0">
            <x v="2"/>
          </reference>
        </references>
      </pivotArea>
    </format>
    <format dxfId="1000">
      <pivotArea dataOnly="0" labelOnly="1" outline="0" fieldPosition="0">
        <references count="5">
          <reference field="4" count="1" selected="0">
            <x v="1"/>
          </reference>
          <reference field="6" count="1" selected="0">
            <x v="1"/>
          </reference>
          <reference field="7" count="1" selected="0">
            <x v="74"/>
          </reference>
          <reference field="8" count="1">
            <x v="1"/>
          </reference>
          <reference field="9" count="1" selected="0">
            <x v="2"/>
          </reference>
        </references>
      </pivotArea>
    </format>
    <format dxfId="999">
      <pivotArea dataOnly="0" labelOnly="1" outline="0" fieldPosition="0">
        <references count="5">
          <reference field="4" count="1" selected="0">
            <x v="1"/>
          </reference>
          <reference field="6" count="1" selected="0">
            <x v="1"/>
          </reference>
          <reference field="7" count="1" selected="0">
            <x v="80"/>
          </reference>
          <reference field="8" count="1">
            <x v="1"/>
          </reference>
          <reference field="9" count="1" selected="0">
            <x v="2"/>
          </reference>
        </references>
      </pivotArea>
    </format>
    <format dxfId="998">
      <pivotArea dataOnly="0" labelOnly="1" outline="0" fieldPosition="0">
        <references count="5">
          <reference field="4" count="1" selected="0">
            <x v="1"/>
          </reference>
          <reference field="6" count="1" selected="0">
            <x v="1"/>
          </reference>
          <reference field="7" count="1" selected="0">
            <x v="94"/>
          </reference>
          <reference field="8" count="1">
            <x v="1"/>
          </reference>
          <reference field="9" count="1" selected="0">
            <x v="2"/>
          </reference>
        </references>
      </pivotArea>
    </format>
    <format dxfId="997">
      <pivotArea dataOnly="0" labelOnly="1" outline="0" fieldPosition="0">
        <references count="5">
          <reference field="4" count="1" selected="0">
            <x v="1"/>
          </reference>
          <reference field="6" count="1" selected="0">
            <x v="1"/>
          </reference>
          <reference field="7" count="1" selected="0">
            <x v="96"/>
          </reference>
          <reference field="8" count="1">
            <x v="1"/>
          </reference>
          <reference field="9" count="1" selected="0">
            <x v="2"/>
          </reference>
        </references>
      </pivotArea>
    </format>
    <format dxfId="996">
      <pivotArea dataOnly="0" labelOnly="1" outline="0" fieldPosition="0">
        <references count="5">
          <reference field="4" count="1" selected="0">
            <x v="1"/>
          </reference>
          <reference field="6" count="1" selected="0">
            <x v="1"/>
          </reference>
          <reference field="7" count="1" selected="0">
            <x v="99"/>
          </reference>
          <reference field="8" count="1">
            <x v="1"/>
          </reference>
          <reference field="9" count="1" selected="0">
            <x v="2"/>
          </reference>
        </references>
      </pivotArea>
    </format>
    <format dxfId="995">
      <pivotArea dataOnly="0" labelOnly="1" outline="0" fieldPosition="0">
        <references count="5">
          <reference field="4" count="1" selected="0">
            <x v="1"/>
          </reference>
          <reference field="6" count="1" selected="0">
            <x v="2"/>
          </reference>
          <reference field="7" count="1" selected="0">
            <x v="0"/>
          </reference>
          <reference field="8" count="1">
            <x v="0"/>
          </reference>
          <reference field="9" count="1" selected="0">
            <x v="2"/>
          </reference>
        </references>
      </pivotArea>
    </format>
    <format dxfId="994">
      <pivotArea dataOnly="0" labelOnly="1" outline="0" fieldPosition="0">
        <references count="5">
          <reference field="4" count="1" selected="0">
            <x v="1"/>
          </reference>
          <reference field="6" count="1" selected="0">
            <x v="2"/>
          </reference>
          <reference field="7" count="1" selected="0">
            <x v="3"/>
          </reference>
          <reference field="8" count="1">
            <x v="0"/>
          </reference>
          <reference field="9" count="1" selected="0">
            <x v="2"/>
          </reference>
        </references>
      </pivotArea>
    </format>
    <format dxfId="993">
      <pivotArea dataOnly="0" labelOnly="1" outline="0" fieldPosition="0">
        <references count="5">
          <reference field="4" count="1" selected="0">
            <x v="1"/>
          </reference>
          <reference field="6" count="1" selected="0">
            <x v="2"/>
          </reference>
          <reference field="7" count="1" selected="0">
            <x v="4"/>
          </reference>
          <reference field="8" count="1">
            <x v="0"/>
          </reference>
          <reference field="9" count="1" selected="0">
            <x v="2"/>
          </reference>
        </references>
      </pivotArea>
    </format>
    <format dxfId="992">
      <pivotArea dataOnly="0" labelOnly="1" outline="0" fieldPosition="0">
        <references count="5">
          <reference field="4" count="1" selected="0">
            <x v="1"/>
          </reference>
          <reference field="6" count="1" selected="0">
            <x v="2"/>
          </reference>
          <reference field="7" count="1" selected="0">
            <x v="11"/>
          </reference>
          <reference field="8" count="1">
            <x v="0"/>
          </reference>
          <reference field="9" count="1" selected="0">
            <x v="2"/>
          </reference>
        </references>
      </pivotArea>
    </format>
    <format dxfId="991">
      <pivotArea dataOnly="0" labelOnly="1" outline="0" fieldPosition="0">
        <references count="5">
          <reference field="4" count="1" selected="0">
            <x v="1"/>
          </reference>
          <reference field="6" count="1" selected="0">
            <x v="2"/>
          </reference>
          <reference field="7" count="1" selected="0">
            <x v="12"/>
          </reference>
          <reference field="8" count="1">
            <x v="0"/>
          </reference>
          <reference field="9" count="1" selected="0">
            <x v="2"/>
          </reference>
        </references>
      </pivotArea>
    </format>
    <format dxfId="990">
      <pivotArea dataOnly="0" labelOnly="1" outline="0" fieldPosition="0">
        <references count="5">
          <reference field="4" count="1" selected="0">
            <x v="1"/>
          </reference>
          <reference field="6" count="1" selected="0">
            <x v="2"/>
          </reference>
          <reference field="7" count="1" selected="0">
            <x v="13"/>
          </reference>
          <reference field="8" count="1">
            <x v="0"/>
          </reference>
          <reference field="9" count="1" selected="0">
            <x v="2"/>
          </reference>
        </references>
      </pivotArea>
    </format>
    <format dxfId="989">
      <pivotArea dataOnly="0" labelOnly="1" outline="0" fieldPosition="0">
        <references count="5">
          <reference field="4" count="1" selected="0">
            <x v="1"/>
          </reference>
          <reference field="6" count="1" selected="0">
            <x v="2"/>
          </reference>
          <reference field="7" count="1" selected="0">
            <x v="14"/>
          </reference>
          <reference field="8" count="1">
            <x v="0"/>
          </reference>
          <reference field="9" count="1" selected="0">
            <x v="2"/>
          </reference>
        </references>
      </pivotArea>
    </format>
    <format dxfId="988">
      <pivotArea dataOnly="0" labelOnly="1" outline="0" fieldPosition="0">
        <references count="5">
          <reference field="4" count="1" selected="0">
            <x v="1"/>
          </reference>
          <reference field="6" count="1" selected="0">
            <x v="2"/>
          </reference>
          <reference field="7" count="1" selected="0">
            <x v="18"/>
          </reference>
          <reference field="8" count="1">
            <x v="0"/>
          </reference>
          <reference field="9" count="1" selected="0">
            <x v="2"/>
          </reference>
        </references>
      </pivotArea>
    </format>
    <format dxfId="987">
      <pivotArea dataOnly="0" labelOnly="1" outline="0" fieldPosition="0">
        <references count="5">
          <reference field="4" count="1" selected="0">
            <x v="1"/>
          </reference>
          <reference field="6" count="1" selected="0">
            <x v="2"/>
          </reference>
          <reference field="7" count="1" selected="0">
            <x v="19"/>
          </reference>
          <reference field="8" count="1">
            <x v="0"/>
          </reference>
          <reference field="9" count="1" selected="0">
            <x v="2"/>
          </reference>
        </references>
      </pivotArea>
    </format>
    <format dxfId="986">
      <pivotArea dataOnly="0" labelOnly="1" outline="0" fieldPosition="0">
        <references count="5">
          <reference field="4" count="1" selected="0">
            <x v="1"/>
          </reference>
          <reference field="6" count="1" selected="0">
            <x v="2"/>
          </reference>
          <reference field="7" count="1" selected="0">
            <x v="22"/>
          </reference>
          <reference field="8" count="1">
            <x v="0"/>
          </reference>
          <reference field="9" count="1" selected="0">
            <x v="2"/>
          </reference>
        </references>
      </pivotArea>
    </format>
    <format dxfId="985">
      <pivotArea dataOnly="0" labelOnly="1" outline="0" fieldPosition="0">
        <references count="5">
          <reference field="4" count="1" selected="0">
            <x v="1"/>
          </reference>
          <reference field="6" count="1" selected="0">
            <x v="2"/>
          </reference>
          <reference field="7" count="1" selected="0">
            <x v="46"/>
          </reference>
          <reference field="8" count="1">
            <x v="1"/>
          </reference>
          <reference field="9" count="1" selected="0">
            <x v="2"/>
          </reference>
        </references>
      </pivotArea>
    </format>
    <format dxfId="984">
      <pivotArea dataOnly="0" labelOnly="1" outline="0" fieldPosition="0">
        <references count="5">
          <reference field="4" count="1" selected="0">
            <x v="1"/>
          </reference>
          <reference field="6" count="1" selected="0">
            <x v="2"/>
          </reference>
          <reference field="7" count="1" selected="0">
            <x v="106"/>
          </reference>
          <reference field="8" count="1">
            <x v="0"/>
          </reference>
          <reference field="9" count="1" selected="0">
            <x v="2"/>
          </reference>
        </references>
      </pivotArea>
    </format>
    <format dxfId="983">
      <pivotArea dataOnly="0" labelOnly="1" outline="0" fieldPosition="0">
        <references count="5">
          <reference field="4" count="1" selected="0">
            <x v="1"/>
          </reference>
          <reference field="6" count="1" selected="0">
            <x v="3"/>
          </reference>
          <reference field="7" count="1" selected="0">
            <x v="3"/>
          </reference>
          <reference field="8" count="1">
            <x v="0"/>
          </reference>
          <reference field="9" count="1" selected="0">
            <x v="2"/>
          </reference>
        </references>
      </pivotArea>
    </format>
    <format dxfId="982">
      <pivotArea dataOnly="0" labelOnly="1" outline="0" fieldPosition="0">
        <references count="5">
          <reference field="4" count="1" selected="0">
            <x v="1"/>
          </reference>
          <reference field="6" count="1" selected="0">
            <x v="3"/>
          </reference>
          <reference field="7" count="1" selected="0">
            <x v="4"/>
          </reference>
          <reference field="8" count="1">
            <x v="0"/>
          </reference>
          <reference field="9" count="1" selected="0">
            <x v="2"/>
          </reference>
        </references>
      </pivotArea>
    </format>
    <format dxfId="981">
      <pivotArea dataOnly="0" labelOnly="1" outline="0" fieldPosition="0">
        <references count="5">
          <reference field="4" count="1" selected="0">
            <x v="1"/>
          </reference>
          <reference field="6" count="1" selected="0">
            <x v="3"/>
          </reference>
          <reference field="7" count="1" selected="0">
            <x v="12"/>
          </reference>
          <reference field="8" count="1">
            <x v="0"/>
          </reference>
          <reference field="9" count="1" selected="0">
            <x v="2"/>
          </reference>
        </references>
      </pivotArea>
    </format>
    <format dxfId="980">
      <pivotArea dataOnly="0" labelOnly="1" outline="0" fieldPosition="0">
        <references count="5">
          <reference field="4" count="1" selected="0">
            <x v="1"/>
          </reference>
          <reference field="6" count="1" selected="0">
            <x v="3"/>
          </reference>
          <reference field="7" count="1" selected="0">
            <x v="17"/>
          </reference>
          <reference field="8" count="1">
            <x v="0"/>
          </reference>
          <reference field="9" count="1" selected="0">
            <x v="2"/>
          </reference>
        </references>
      </pivotArea>
    </format>
    <format dxfId="979">
      <pivotArea dataOnly="0" labelOnly="1" outline="0" fieldPosition="0">
        <references count="5">
          <reference field="4" count="1" selected="0">
            <x v="1"/>
          </reference>
          <reference field="6" count="1" selected="0">
            <x v="3"/>
          </reference>
          <reference field="7" count="1" selected="0">
            <x v="18"/>
          </reference>
          <reference field="8" count="1">
            <x v="0"/>
          </reference>
          <reference field="9" count="1" selected="0">
            <x v="2"/>
          </reference>
        </references>
      </pivotArea>
    </format>
    <format dxfId="978">
      <pivotArea dataOnly="0" labelOnly="1" outline="0" fieldPosition="0">
        <references count="5">
          <reference field="4" count="1" selected="0">
            <x v="1"/>
          </reference>
          <reference field="6" count="1" selected="0">
            <x v="3"/>
          </reference>
          <reference field="7" count="1" selected="0">
            <x v="19"/>
          </reference>
          <reference field="8" count="1">
            <x v="0"/>
          </reference>
          <reference field="9" count="1" selected="0">
            <x v="2"/>
          </reference>
        </references>
      </pivotArea>
    </format>
    <format dxfId="977">
      <pivotArea dataOnly="0" labelOnly="1" outline="0" fieldPosition="0">
        <references count="5">
          <reference field="4" count="1" selected="0">
            <x v="1"/>
          </reference>
          <reference field="6" count="1" selected="0">
            <x v="3"/>
          </reference>
          <reference field="7" count="1" selected="0">
            <x v="22"/>
          </reference>
          <reference field="8" count="1">
            <x v="0"/>
          </reference>
          <reference field="9" count="1" selected="0">
            <x v="2"/>
          </reference>
        </references>
      </pivotArea>
    </format>
    <format dxfId="976">
      <pivotArea dataOnly="0" labelOnly="1" outline="0" fieldPosition="0">
        <references count="5">
          <reference field="4" count="1" selected="0">
            <x v="1"/>
          </reference>
          <reference field="6" count="1" selected="0">
            <x v="3"/>
          </reference>
          <reference field="7" count="1" selected="0">
            <x v="30"/>
          </reference>
          <reference field="8" count="1">
            <x v="1"/>
          </reference>
          <reference field="9" count="1" selected="0">
            <x v="2"/>
          </reference>
        </references>
      </pivotArea>
    </format>
    <format dxfId="975">
      <pivotArea dataOnly="0" labelOnly="1" outline="0" fieldPosition="0">
        <references count="5">
          <reference field="4" count="1" selected="0">
            <x v="1"/>
          </reference>
          <reference field="6" count="1" selected="0">
            <x v="3"/>
          </reference>
          <reference field="7" count="1" selected="0">
            <x v="46"/>
          </reference>
          <reference field="8" count="1">
            <x v="1"/>
          </reference>
          <reference field="9" count="1" selected="0">
            <x v="2"/>
          </reference>
        </references>
      </pivotArea>
    </format>
    <format dxfId="974">
      <pivotArea dataOnly="0" labelOnly="1" outline="0" fieldPosition="0">
        <references count="5">
          <reference field="4" count="1" selected="0">
            <x v="1"/>
          </reference>
          <reference field="6" count="1" selected="0">
            <x v="3"/>
          </reference>
          <reference field="7" count="1" selected="0">
            <x v="58"/>
          </reference>
          <reference field="8" count="1">
            <x v="1"/>
          </reference>
          <reference field="9" count="1" selected="0">
            <x v="2"/>
          </reference>
        </references>
      </pivotArea>
    </format>
    <format dxfId="973">
      <pivotArea dataOnly="0" labelOnly="1" outline="0" fieldPosition="0">
        <references count="5">
          <reference field="4" count="1" selected="0">
            <x v="1"/>
          </reference>
          <reference field="6" count="1" selected="0">
            <x v="3"/>
          </reference>
          <reference field="7" count="1" selected="0">
            <x v="61"/>
          </reference>
          <reference field="8" count="1">
            <x v="1"/>
          </reference>
          <reference field="9" count="1" selected="0">
            <x v="2"/>
          </reference>
        </references>
      </pivotArea>
    </format>
    <format dxfId="972">
      <pivotArea dataOnly="0" labelOnly="1" outline="0" fieldPosition="0">
        <references count="5">
          <reference field="4" count="1" selected="0">
            <x v="1"/>
          </reference>
          <reference field="6" count="1" selected="0">
            <x v="3"/>
          </reference>
          <reference field="7" count="1" selected="0">
            <x v="71"/>
          </reference>
          <reference field="8" count="1">
            <x v="1"/>
          </reference>
          <reference field="9" count="1" selected="0">
            <x v="2"/>
          </reference>
        </references>
      </pivotArea>
    </format>
    <format dxfId="971">
      <pivotArea dataOnly="0" labelOnly="1" outline="0" fieldPosition="0">
        <references count="5">
          <reference field="4" count="1" selected="0">
            <x v="1"/>
          </reference>
          <reference field="6" count="1" selected="0">
            <x v="3"/>
          </reference>
          <reference field="7" count="1" selected="0">
            <x v="106"/>
          </reference>
          <reference field="8" count="1">
            <x v="0"/>
          </reference>
          <reference field="9" count="1" selected="0">
            <x v="2"/>
          </reference>
        </references>
      </pivotArea>
    </format>
    <format dxfId="970">
      <pivotArea dataOnly="0" labelOnly="1" outline="0" fieldPosition="0">
        <references count="5">
          <reference field="4" count="1" selected="0">
            <x v="1"/>
          </reference>
          <reference field="6" count="1" selected="0">
            <x v="4"/>
          </reference>
          <reference field="7" count="1" selected="0">
            <x v="25"/>
          </reference>
          <reference field="8" count="1">
            <x v="1"/>
          </reference>
          <reference field="9" count="1" selected="0">
            <x v="2"/>
          </reference>
        </references>
      </pivotArea>
    </format>
    <format dxfId="969">
      <pivotArea dataOnly="0" labelOnly="1" outline="0" fieldPosition="0">
        <references count="5">
          <reference field="4" count="1" selected="0">
            <x v="1"/>
          </reference>
          <reference field="6" count="1" selected="0">
            <x v="4"/>
          </reference>
          <reference field="7" count="1" selected="0">
            <x v="30"/>
          </reference>
          <reference field="8" count="1">
            <x v="1"/>
          </reference>
          <reference field="9" count="1" selected="0">
            <x v="2"/>
          </reference>
        </references>
      </pivotArea>
    </format>
    <format dxfId="968">
      <pivotArea dataOnly="0" labelOnly="1" outline="0" fieldPosition="0">
        <references count="5">
          <reference field="4" count="1" selected="0">
            <x v="1"/>
          </reference>
          <reference field="6" count="1" selected="0">
            <x v="4"/>
          </reference>
          <reference field="7" count="1" selected="0">
            <x v="32"/>
          </reference>
          <reference field="8" count="1">
            <x v="1"/>
          </reference>
          <reference field="9" count="1" selected="0">
            <x v="2"/>
          </reference>
        </references>
      </pivotArea>
    </format>
    <format dxfId="967">
      <pivotArea dataOnly="0" labelOnly="1" outline="0" fieldPosition="0">
        <references count="5">
          <reference field="4" count="1" selected="0">
            <x v="1"/>
          </reference>
          <reference field="6" count="1" selected="0">
            <x v="4"/>
          </reference>
          <reference field="7" count="1" selected="0">
            <x v="36"/>
          </reference>
          <reference field="8" count="1">
            <x v="1"/>
          </reference>
          <reference field="9" count="1" selected="0">
            <x v="2"/>
          </reference>
        </references>
      </pivotArea>
    </format>
    <format dxfId="966">
      <pivotArea dataOnly="0" labelOnly="1" outline="0" fieldPosition="0">
        <references count="5">
          <reference field="4" count="1" selected="0">
            <x v="1"/>
          </reference>
          <reference field="6" count="1" selected="0">
            <x v="4"/>
          </reference>
          <reference field="7" count="1" selected="0">
            <x v="44"/>
          </reference>
          <reference field="8" count="1">
            <x v="1"/>
          </reference>
          <reference field="9" count="1" selected="0">
            <x v="2"/>
          </reference>
        </references>
      </pivotArea>
    </format>
    <format dxfId="965">
      <pivotArea dataOnly="0" labelOnly="1" outline="0" fieldPosition="0">
        <references count="5">
          <reference field="4" count="1" selected="0">
            <x v="1"/>
          </reference>
          <reference field="6" count="1" selected="0">
            <x v="4"/>
          </reference>
          <reference field="7" count="1" selected="0">
            <x v="46"/>
          </reference>
          <reference field="8" count="1">
            <x v="1"/>
          </reference>
          <reference field="9" count="1" selected="0">
            <x v="2"/>
          </reference>
        </references>
      </pivotArea>
    </format>
    <format dxfId="964">
      <pivotArea dataOnly="0" labelOnly="1" outline="0" fieldPosition="0">
        <references count="5">
          <reference field="4" count="1" selected="0">
            <x v="1"/>
          </reference>
          <reference field="6" count="1" selected="0">
            <x v="4"/>
          </reference>
          <reference field="7" count="1" selected="0">
            <x v="49"/>
          </reference>
          <reference field="8" count="1">
            <x v="1"/>
          </reference>
          <reference field="9" count="1" selected="0">
            <x v="2"/>
          </reference>
        </references>
      </pivotArea>
    </format>
    <format dxfId="963">
      <pivotArea dataOnly="0" labelOnly="1" outline="0" fieldPosition="0">
        <references count="5">
          <reference field="4" count="1" selected="0">
            <x v="1"/>
          </reference>
          <reference field="6" count="1" selected="0">
            <x v="4"/>
          </reference>
          <reference field="7" count="1" selected="0">
            <x v="51"/>
          </reference>
          <reference field="8" count="1">
            <x v="1"/>
          </reference>
          <reference field="9" count="1" selected="0">
            <x v="2"/>
          </reference>
        </references>
      </pivotArea>
    </format>
    <format dxfId="962">
      <pivotArea dataOnly="0" labelOnly="1" outline="0" fieldPosition="0">
        <references count="5">
          <reference field="4" count="1" selected="0">
            <x v="1"/>
          </reference>
          <reference field="6" count="1" selected="0">
            <x v="4"/>
          </reference>
          <reference field="7" count="1" selected="0">
            <x v="54"/>
          </reference>
          <reference field="8" count="1">
            <x v="1"/>
          </reference>
          <reference field="9" count="1" selected="0">
            <x v="2"/>
          </reference>
        </references>
      </pivotArea>
    </format>
    <format dxfId="961">
      <pivotArea dataOnly="0" labelOnly="1" outline="0" fieldPosition="0">
        <references count="5">
          <reference field="4" count="1" selected="0">
            <x v="1"/>
          </reference>
          <reference field="6" count="1" selected="0">
            <x v="4"/>
          </reference>
          <reference field="7" count="1" selected="0">
            <x v="55"/>
          </reference>
          <reference field="8" count="1">
            <x v="1"/>
          </reference>
          <reference field="9" count="1" selected="0">
            <x v="2"/>
          </reference>
        </references>
      </pivotArea>
    </format>
    <format dxfId="960">
      <pivotArea dataOnly="0" labelOnly="1" outline="0" fieldPosition="0">
        <references count="5">
          <reference field="4" count="1" selected="0">
            <x v="1"/>
          </reference>
          <reference field="6" count="1" selected="0">
            <x v="4"/>
          </reference>
          <reference field="7" count="1" selected="0">
            <x v="56"/>
          </reference>
          <reference field="8" count="1">
            <x v="1"/>
          </reference>
          <reference field="9" count="1" selected="0">
            <x v="2"/>
          </reference>
        </references>
      </pivotArea>
    </format>
    <format dxfId="959">
      <pivotArea dataOnly="0" labelOnly="1" outline="0" fieldPosition="0">
        <references count="5">
          <reference field="4" count="1" selected="0">
            <x v="1"/>
          </reference>
          <reference field="6" count="1" selected="0">
            <x v="4"/>
          </reference>
          <reference field="7" count="1" selected="0">
            <x v="58"/>
          </reference>
          <reference field="8" count="1">
            <x v="1"/>
          </reference>
          <reference field="9" count="1" selected="0">
            <x v="2"/>
          </reference>
        </references>
      </pivotArea>
    </format>
    <format dxfId="958">
      <pivotArea dataOnly="0" labelOnly="1" outline="0" fieldPosition="0">
        <references count="5">
          <reference field="4" count="1" selected="0">
            <x v="1"/>
          </reference>
          <reference field="6" count="1" selected="0">
            <x v="4"/>
          </reference>
          <reference field="7" count="1" selected="0">
            <x v="61"/>
          </reference>
          <reference field="8" count="1">
            <x v="1"/>
          </reference>
          <reference field="9" count="1" selected="0">
            <x v="2"/>
          </reference>
        </references>
      </pivotArea>
    </format>
    <format dxfId="957">
      <pivotArea dataOnly="0" labelOnly="1" outline="0" fieldPosition="0">
        <references count="5">
          <reference field="4" count="1" selected="0">
            <x v="1"/>
          </reference>
          <reference field="6" count="1" selected="0">
            <x v="4"/>
          </reference>
          <reference field="7" count="1" selected="0">
            <x v="74"/>
          </reference>
          <reference field="8" count="1">
            <x v="1"/>
          </reference>
          <reference field="9" count="1" selected="0">
            <x v="2"/>
          </reference>
        </references>
      </pivotArea>
    </format>
    <format dxfId="956">
      <pivotArea dataOnly="0" labelOnly="1" outline="0" fieldPosition="0">
        <references count="5">
          <reference field="4" count="1" selected="0">
            <x v="1"/>
          </reference>
          <reference field="6" count="1" selected="0">
            <x v="4"/>
          </reference>
          <reference field="7" count="1" selected="0">
            <x v="75"/>
          </reference>
          <reference field="8" count="1">
            <x v="1"/>
          </reference>
          <reference field="9" count="1" selected="0">
            <x v="2"/>
          </reference>
        </references>
      </pivotArea>
    </format>
    <format dxfId="955">
      <pivotArea dataOnly="0" labelOnly="1" outline="0" fieldPosition="0">
        <references count="5">
          <reference field="4" count="1" selected="0">
            <x v="1"/>
          </reference>
          <reference field="6" count="1" selected="0">
            <x v="4"/>
          </reference>
          <reference field="7" count="1" selected="0">
            <x v="80"/>
          </reference>
          <reference field="8" count="1">
            <x v="1"/>
          </reference>
          <reference field="9" count="1" selected="0">
            <x v="2"/>
          </reference>
        </references>
      </pivotArea>
    </format>
    <format dxfId="954">
      <pivotArea dataOnly="0" labelOnly="1" outline="0" fieldPosition="0">
        <references count="5">
          <reference field="4" count="1" selected="0">
            <x v="1"/>
          </reference>
          <reference field="6" count="1" selected="0">
            <x v="4"/>
          </reference>
          <reference field="7" count="1" selected="0">
            <x v="97"/>
          </reference>
          <reference field="8" count="1">
            <x v="1"/>
          </reference>
          <reference field="9" count="1" selected="0">
            <x v="2"/>
          </reference>
        </references>
      </pivotArea>
    </format>
    <format dxfId="953">
      <pivotArea dataOnly="0" labelOnly="1" outline="0" fieldPosition="0">
        <references count="5">
          <reference field="4" count="1" selected="0">
            <x v="1"/>
          </reference>
          <reference field="6" count="1" selected="0">
            <x v="4"/>
          </reference>
          <reference field="7" count="1" selected="0">
            <x v="103"/>
          </reference>
          <reference field="8" count="1">
            <x v="1"/>
          </reference>
          <reference field="9" count="1" selected="0">
            <x v="3"/>
          </reference>
        </references>
      </pivotArea>
    </format>
    <format dxfId="952">
      <pivotArea dataOnly="0" labelOnly="1" outline="0" fieldPosition="0">
        <references count="5">
          <reference field="4" count="1" selected="0">
            <x v="1"/>
          </reference>
          <reference field="6" count="1" selected="0">
            <x v="4"/>
          </reference>
          <reference field="7" count="1" selected="0">
            <x v="105"/>
          </reference>
          <reference field="8" count="1">
            <x v="1"/>
          </reference>
          <reference field="9" count="1" selected="0">
            <x v="2"/>
          </reference>
        </references>
      </pivotArea>
    </format>
    <format dxfId="951">
      <pivotArea dataOnly="0" labelOnly="1" outline="0" fieldPosition="0">
        <references count="5">
          <reference field="4" count="1" selected="0">
            <x v="1"/>
          </reference>
          <reference field="6" count="1" selected="0">
            <x v="4"/>
          </reference>
          <reference field="7" count="1" selected="0">
            <x v="105"/>
          </reference>
          <reference field="8" count="1">
            <x v="1"/>
          </reference>
          <reference field="9" count="1" selected="0">
            <x v="3"/>
          </reference>
        </references>
      </pivotArea>
    </format>
    <format dxfId="950">
      <pivotArea dataOnly="0" labelOnly="1" outline="0" fieldPosition="0">
        <references count="5">
          <reference field="4" count="1" selected="0">
            <x v="1"/>
          </reference>
          <reference field="6" count="1" selected="0">
            <x v="5"/>
          </reference>
          <reference field="7" count="1" selected="0">
            <x v="46"/>
          </reference>
          <reference field="8" count="1">
            <x v="1"/>
          </reference>
          <reference field="9" count="1" selected="0">
            <x v="2"/>
          </reference>
        </references>
      </pivotArea>
    </format>
    <format dxfId="949">
      <pivotArea dataOnly="0" labelOnly="1" outline="0" fieldPosition="0">
        <references count="5">
          <reference field="4" count="1" selected="0">
            <x v="1"/>
          </reference>
          <reference field="6" count="1" selected="0">
            <x v="5"/>
          </reference>
          <reference field="7" count="1" selected="0">
            <x v="102"/>
          </reference>
          <reference field="8" count="1">
            <x v="1"/>
          </reference>
          <reference field="9" count="1" selected="0">
            <x v="2"/>
          </reference>
        </references>
      </pivotArea>
    </format>
    <format dxfId="948">
      <pivotArea dataOnly="0" labelOnly="1" outline="0" fieldPosition="0">
        <references count="5">
          <reference field="4" count="1" selected="0">
            <x v="1"/>
          </reference>
          <reference field="6" count="1" selected="0">
            <x v="6"/>
          </reference>
          <reference field="7" count="1" selected="0">
            <x v="12"/>
          </reference>
          <reference field="8" count="1">
            <x v="0"/>
          </reference>
          <reference field="9" count="1" selected="0">
            <x v="2"/>
          </reference>
        </references>
      </pivotArea>
    </format>
    <format dxfId="947">
      <pivotArea dataOnly="0" labelOnly="1" outline="0" fieldPosition="0">
        <references count="5">
          <reference field="4" count="1" selected="0">
            <x v="1"/>
          </reference>
          <reference field="6" count="1" selected="0">
            <x v="6"/>
          </reference>
          <reference field="7" count="1" selected="0">
            <x v="106"/>
          </reference>
          <reference field="8" count="1">
            <x v="0"/>
          </reference>
          <reference field="9" count="1" selected="0">
            <x v="2"/>
          </reference>
        </references>
      </pivotArea>
    </format>
    <format dxfId="946">
      <pivotArea dataOnly="0" labelOnly="1" outline="0" fieldPosition="0">
        <references count="5">
          <reference field="4" count="1" selected="0">
            <x v="1"/>
          </reference>
          <reference field="6" count="1" selected="0">
            <x v="7"/>
          </reference>
          <reference field="7" count="1" selected="0">
            <x v="36"/>
          </reference>
          <reference field="8" count="1">
            <x v="1"/>
          </reference>
          <reference field="9" count="1" selected="0">
            <x v="2"/>
          </reference>
        </references>
      </pivotArea>
    </format>
    <format dxfId="945">
      <pivotArea dataOnly="0" labelOnly="1" outline="0" fieldPosition="0">
        <references count="5">
          <reference field="4" count="1" selected="0">
            <x v="2"/>
          </reference>
          <reference field="6" count="1" selected="0">
            <x v="0"/>
          </reference>
          <reference field="7" count="1" selected="0">
            <x v="27"/>
          </reference>
          <reference field="8" count="1">
            <x v="1"/>
          </reference>
          <reference field="9" count="1" selected="0">
            <x v="2"/>
          </reference>
        </references>
      </pivotArea>
    </format>
    <format dxfId="944">
      <pivotArea dataOnly="0" labelOnly="1" outline="0" fieldPosition="0">
        <references count="5">
          <reference field="4" count="1" selected="0">
            <x v="2"/>
          </reference>
          <reference field="6" count="1" selected="0">
            <x v="0"/>
          </reference>
          <reference field="7" count="1" selected="0">
            <x v="28"/>
          </reference>
          <reference field="8" count="1">
            <x v="1"/>
          </reference>
          <reference field="9" count="1" selected="0">
            <x v="2"/>
          </reference>
        </references>
      </pivotArea>
    </format>
    <format dxfId="943">
      <pivotArea dataOnly="0" labelOnly="1" outline="0" fieldPosition="0">
        <references count="5">
          <reference field="4" count="1" selected="0">
            <x v="2"/>
          </reference>
          <reference field="6" count="1" selected="0">
            <x v="0"/>
          </reference>
          <reference field="7" count="1" selected="0">
            <x v="44"/>
          </reference>
          <reference field="8" count="1">
            <x v="1"/>
          </reference>
          <reference field="9" count="1" selected="0">
            <x v="2"/>
          </reference>
        </references>
      </pivotArea>
    </format>
    <format dxfId="942">
      <pivotArea dataOnly="0" labelOnly="1" outline="0" fieldPosition="0">
        <references count="5">
          <reference field="4" count="1" selected="0">
            <x v="2"/>
          </reference>
          <reference field="6" count="1" selected="0">
            <x v="0"/>
          </reference>
          <reference field="7" count="1" selected="0">
            <x v="45"/>
          </reference>
          <reference field="8" count="1">
            <x v="1"/>
          </reference>
          <reference field="9" count="1" selected="0">
            <x v="2"/>
          </reference>
        </references>
      </pivotArea>
    </format>
    <format dxfId="941">
      <pivotArea dataOnly="0" labelOnly="1" outline="0" fieldPosition="0">
        <references count="5">
          <reference field="4" count="1" selected="0">
            <x v="2"/>
          </reference>
          <reference field="6" count="1" selected="0">
            <x v="0"/>
          </reference>
          <reference field="7" count="1" selected="0">
            <x v="46"/>
          </reference>
          <reference field="8" count="1">
            <x v="1"/>
          </reference>
          <reference field="9" count="1" selected="0">
            <x v="2"/>
          </reference>
        </references>
      </pivotArea>
    </format>
    <format dxfId="940">
      <pivotArea dataOnly="0" labelOnly="1" outline="0" fieldPosition="0">
        <references count="5">
          <reference field="4" count="1" selected="0">
            <x v="2"/>
          </reference>
          <reference field="6" count="1" selected="0">
            <x v="0"/>
          </reference>
          <reference field="7" count="1" selected="0">
            <x v="47"/>
          </reference>
          <reference field="8" count="1">
            <x v="1"/>
          </reference>
          <reference field="9" count="1" selected="0">
            <x v="2"/>
          </reference>
        </references>
      </pivotArea>
    </format>
    <format dxfId="939">
      <pivotArea dataOnly="0" labelOnly="1" outline="0" fieldPosition="0">
        <references count="5">
          <reference field="4" count="1" selected="0">
            <x v="2"/>
          </reference>
          <reference field="6" count="1" selected="0">
            <x v="0"/>
          </reference>
          <reference field="7" count="1" selected="0">
            <x v="53"/>
          </reference>
          <reference field="8" count="1">
            <x v="1"/>
          </reference>
          <reference field="9" count="1" selected="0">
            <x v="2"/>
          </reference>
        </references>
      </pivotArea>
    </format>
    <format dxfId="938">
      <pivotArea dataOnly="0" labelOnly="1" outline="0" fieldPosition="0">
        <references count="5">
          <reference field="4" count="1" selected="0">
            <x v="2"/>
          </reference>
          <reference field="6" count="1" selected="0">
            <x v="0"/>
          </reference>
          <reference field="7" count="1" selected="0">
            <x v="55"/>
          </reference>
          <reference field="8" count="1">
            <x v="1"/>
          </reference>
          <reference field="9" count="1" selected="0">
            <x v="2"/>
          </reference>
        </references>
      </pivotArea>
    </format>
    <format dxfId="937">
      <pivotArea dataOnly="0" labelOnly="1" outline="0" fieldPosition="0">
        <references count="5">
          <reference field="4" count="1" selected="0">
            <x v="2"/>
          </reference>
          <reference field="6" count="1" selected="0">
            <x v="0"/>
          </reference>
          <reference field="7" count="1" selected="0">
            <x v="60"/>
          </reference>
          <reference field="8" count="1">
            <x v="1"/>
          </reference>
          <reference field="9" count="1" selected="0">
            <x v="2"/>
          </reference>
        </references>
      </pivotArea>
    </format>
    <format dxfId="936">
      <pivotArea dataOnly="0" labelOnly="1" outline="0" fieldPosition="0">
        <references count="5">
          <reference field="4" count="1" selected="0">
            <x v="2"/>
          </reference>
          <reference field="6" count="1" selected="0">
            <x v="0"/>
          </reference>
          <reference field="7" count="1" selected="0">
            <x v="65"/>
          </reference>
          <reference field="8" count="1">
            <x v="1"/>
          </reference>
          <reference field="9" count="1" selected="0">
            <x v="2"/>
          </reference>
        </references>
      </pivotArea>
    </format>
    <format dxfId="935">
      <pivotArea dataOnly="0" labelOnly="1" outline="0" fieldPosition="0">
        <references count="5">
          <reference field="4" count="1" selected="0">
            <x v="2"/>
          </reference>
          <reference field="6" count="1" selected="0">
            <x v="0"/>
          </reference>
          <reference field="7" count="1" selected="0">
            <x v="70"/>
          </reference>
          <reference field="8" count="1">
            <x v="1"/>
          </reference>
          <reference field="9" count="1" selected="0">
            <x v="2"/>
          </reference>
        </references>
      </pivotArea>
    </format>
    <format dxfId="934">
      <pivotArea dataOnly="0" labelOnly="1" outline="0" fieldPosition="0">
        <references count="5">
          <reference field="4" count="1" selected="0">
            <x v="2"/>
          </reference>
          <reference field="6" count="1" selected="0">
            <x v="0"/>
          </reference>
          <reference field="7" count="1" selected="0">
            <x v="71"/>
          </reference>
          <reference field="8" count="1">
            <x v="1"/>
          </reference>
          <reference field="9" count="1" selected="0">
            <x v="2"/>
          </reference>
        </references>
      </pivotArea>
    </format>
    <format dxfId="933">
      <pivotArea dataOnly="0" labelOnly="1" outline="0" fieldPosition="0">
        <references count="5">
          <reference field="4" count="1" selected="0">
            <x v="2"/>
          </reference>
          <reference field="6" count="1" selected="0">
            <x v="0"/>
          </reference>
          <reference field="7" count="1" selected="0">
            <x v="72"/>
          </reference>
          <reference field="8" count="1">
            <x v="1"/>
          </reference>
          <reference field="9" count="1" selected="0">
            <x v="2"/>
          </reference>
        </references>
      </pivotArea>
    </format>
    <format dxfId="932">
      <pivotArea dataOnly="0" labelOnly="1" outline="0" fieldPosition="0">
        <references count="5">
          <reference field="4" count="1" selected="0">
            <x v="2"/>
          </reference>
          <reference field="6" count="1" selected="0">
            <x v="0"/>
          </reference>
          <reference field="7" count="1" selected="0">
            <x v="75"/>
          </reference>
          <reference field="8" count="1">
            <x v="1"/>
          </reference>
          <reference field="9" count="1" selected="0">
            <x v="2"/>
          </reference>
        </references>
      </pivotArea>
    </format>
    <format dxfId="931">
      <pivotArea dataOnly="0" labelOnly="1" outline="0" fieldPosition="0">
        <references count="5">
          <reference field="4" count="1" selected="0">
            <x v="2"/>
          </reference>
          <reference field="6" count="1" selected="0">
            <x v="0"/>
          </reference>
          <reference field="7" count="1" selected="0">
            <x v="76"/>
          </reference>
          <reference field="8" count="1">
            <x v="1"/>
          </reference>
          <reference field="9" count="1" selected="0">
            <x v="1"/>
          </reference>
        </references>
      </pivotArea>
    </format>
    <format dxfId="930">
      <pivotArea dataOnly="0" labelOnly="1" outline="0" fieldPosition="0">
        <references count="5">
          <reference field="4" count="1" selected="0">
            <x v="2"/>
          </reference>
          <reference field="6" count="1" selected="0">
            <x v="0"/>
          </reference>
          <reference field="7" count="1" selected="0">
            <x v="76"/>
          </reference>
          <reference field="8" count="1">
            <x v="1"/>
          </reference>
          <reference field="9" count="1" selected="0">
            <x v="2"/>
          </reference>
        </references>
      </pivotArea>
    </format>
    <format dxfId="929">
      <pivotArea dataOnly="0" labelOnly="1" outline="0" fieldPosition="0">
        <references count="5">
          <reference field="4" count="1" selected="0">
            <x v="2"/>
          </reference>
          <reference field="6" count="1" selected="0">
            <x v="0"/>
          </reference>
          <reference field="7" count="1" selected="0">
            <x v="81"/>
          </reference>
          <reference field="8" count="1">
            <x v="1"/>
          </reference>
          <reference field="9" count="1" selected="0">
            <x v="2"/>
          </reference>
        </references>
      </pivotArea>
    </format>
    <format dxfId="928">
      <pivotArea dataOnly="0" labelOnly="1" outline="0" fieldPosition="0">
        <references count="5">
          <reference field="4" count="1" selected="0">
            <x v="2"/>
          </reference>
          <reference field="6" count="1" selected="0">
            <x v="0"/>
          </reference>
          <reference field="7" count="1" selected="0">
            <x v="82"/>
          </reference>
          <reference field="8" count="1">
            <x v="1"/>
          </reference>
          <reference field="9" count="1" selected="0">
            <x v="2"/>
          </reference>
        </references>
      </pivotArea>
    </format>
    <format dxfId="927">
      <pivotArea dataOnly="0" labelOnly="1" outline="0" fieldPosition="0">
        <references count="5">
          <reference field="4" count="1" selected="0">
            <x v="2"/>
          </reference>
          <reference field="6" count="1" selected="0">
            <x v="0"/>
          </reference>
          <reference field="7" count="1" selected="0">
            <x v="102"/>
          </reference>
          <reference field="8" count="1">
            <x v="1"/>
          </reference>
          <reference field="9" count="1" selected="0">
            <x v="2"/>
          </reference>
        </references>
      </pivotArea>
    </format>
    <format dxfId="926">
      <pivotArea dataOnly="0" labelOnly="1" outline="0" fieldPosition="0">
        <references count="5">
          <reference field="4" count="1" selected="0">
            <x v="2"/>
          </reference>
          <reference field="6" count="1" selected="0">
            <x v="0"/>
          </reference>
          <reference field="7" count="1" selected="0">
            <x v="107"/>
          </reference>
          <reference field="8" count="1">
            <x v="1"/>
          </reference>
          <reference field="9" count="1" selected="0">
            <x v="2"/>
          </reference>
        </references>
      </pivotArea>
    </format>
    <format dxfId="925">
      <pivotArea dataOnly="0" labelOnly="1" outline="0" fieldPosition="0">
        <references count="5">
          <reference field="4" count="1" selected="0">
            <x v="2"/>
          </reference>
          <reference field="6" count="1" selected="0">
            <x v="1"/>
          </reference>
          <reference field="7" count="1" selected="0">
            <x v="0"/>
          </reference>
          <reference field="8" count="1">
            <x v="0"/>
          </reference>
          <reference field="9" count="1" selected="0">
            <x v="2"/>
          </reference>
        </references>
      </pivotArea>
    </format>
    <format dxfId="924">
      <pivotArea dataOnly="0" labelOnly="1" outline="0" fieldPosition="0">
        <references count="5">
          <reference field="4" count="1" selected="0">
            <x v="2"/>
          </reference>
          <reference field="6" count="1" selected="0">
            <x v="1"/>
          </reference>
          <reference field="7" count="1" selected="0">
            <x v="3"/>
          </reference>
          <reference field="8" count="1">
            <x v="0"/>
          </reference>
          <reference field="9" count="1" selected="0">
            <x v="2"/>
          </reference>
        </references>
      </pivotArea>
    </format>
    <format dxfId="923">
      <pivotArea dataOnly="0" labelOnly="1" outline="0" fieldPosition="0">
        <references count="5">
          <reference field="4" count="1" selected="0">
            <x v="2"/>
          </reference>
          <reference field="6" count="1" selected="0">
            <x v="1"/>
          </reference>
          <reference field="7" count="1" selected="0">
            <x v="4"/>
          </reference>
          <reference field="8" count="1">
            <x v="0"/>
          </reference>
          <reference field="9" count="1" selected="0">
            <x v="2"/>
          </reference>
        </references>
      </pivotArea>
    </format>
    <format dxfId="922">
      <pivotArea dataOnly="0" labelOnly="1" outline="0" fieldPosition="0">
        <references count="5">
          <reference field="4" count="1" selected="0">
            <x v="2"/>
          </reference>
          <reference field="6" count="1" selected="0">
            <x v="1"/>
          </reference>
          <reference field="7" count="1" selected="0">
            <x v="11"/>
          </reference>
          <reference field="8" count="1">
            <x v="0"/>
          </reference>
          <reference field="9" count="1" selected="0">
            <x v="2"/>
          </reference>
        </references>
      </pivotArea>
    </format>
    <format dxfId="921">
      <pivotArea dataOnly="0" labelOnly="1" outline="0" fieldPosition="0">
        <references count="5">
          <reference field="4" count="1" selected="0">
            <x v="2"/>
          </reference>
          <reference field="6" count="1" selected="0">
            <x v="1"/>
          </reference>
          <reference field="7" count="1" selected="0">
            <x v="12"/>
          </reference>
          <reference field="8" count="1">
            <x v="0"/>
          </reference>
          <reference field="9" count="1" selected="0">
            <x v="2"/>
          </reference>
        </references>
      </pivotArea>
    </format>
    <format dxfId="920">
      <pivotArea dataOnly="0" labelOnly="1" outline="0" fieldPosition="0">
        <references count="5">
          <reference field="4" count="1" selected="0">
            <x v="2"/>
          </reference>
          <reference field="6" count="1" selected="0">
            <x v="1"/>
          </reference>
          <reference field="7" count="1" selected="0">
            <x v="13"/>
          </reference>
          <reference field="8" count="1">
            <x v="0"/>
          </reference>
          <reference field="9" count="1" selected="0">
            <x v="2"/>
          </reference>
        </references>
      </pivotArea>
    </format>
    <format dxfId="919">
      <pivotArea dataOnly="0" labelOnly="1" outline="0" fieldPosition="0">
        <references count="5">
          <reference field="4" count="1" selected="0">
            <x v="2"/>
          </reference>
          <reference field="6" count="1" selected="0">
            <x v="1"/>
          </reference>
          <reference field="7" count="1" selected="0">
            <x v="14"/>
          </reference>
          <reference field="8" count="1">
            <x v="0"/>
          </reference>
          <reference field="9" count="1" selected="0">
            <x v="2"/>
          </reference>
        </references>
      </pivotArea>
    </format>
    <format dxfId="918">
      <pivotArea dataOnly="0" labelOnly="1" outline="0" fieldPosition="0">
        <references count="5">
          <reference field="4" count="1" selected="0">
            <x v="2"/>
          </reference>
          <reference field="6" count="1" selected="0">
            <x v="1"/>
          </reference>
          <reference field="7" count="1" selected="0">
            <x v="18"/>
          </reference>
          <reference field="8" count="1">
            <x v="0"/>
          </reference>
          <reference field="9" count="1" selected="0">
            <x v="2"/>
          </reference>
        </references>
      </pivotArea>
    </format>
    <format dxfId="917">
      <pivotArea dataOnly="0" labelOnly="1" outline="0" fieldPosition="0">
        <references count="5">
          <reference field="4" count="1" selected="0">
            <x v="2"/>
          </reference>
          <reference field="6" count="1" selected="0">
            <x v="1"/>
          </reference>
          <reference field="7" count="1" selected="0">
            <x v="19"/>
          </reference>
          <reference field="8" count="1">
            <x v="0"/>
          </reference>
          <reference field="9" count="1" selected="0">
            <x v="2"/>
          </reference>
        </references>
      </pivotArea>
    </format>
    <format dxfId="916">
      <pivotArea dataOnly="0" labelOnly="1" outline="0" fieldPosition="0">
        <references count="5">
          <reference field="4" count="1" selected="0">
            <x v="2"/>
          </reference>
          <reference field="6" count="1" selected="0">
            <x v="1"/>
          </reference>
          <reference field="7" count="1" selected="0">
            <x v="22"/>
          </reference>
          <reference field="8" count="1">
            <x v="0"/>
          </reference>
          <reference field="9" count="1" selected="0">
            <x v="2"/>
          </reference>
        </references>
      </pivotArea>
    </format>
    <format dxfId="915">
      <pivotArea dataOnly="0" labelOnly="1" outline="0" fieldPosition="0">
        <references count="5">
          <reference field="4" count="1" selected="0">
            <x v="2"/>
          </reference>
          <reference field="6" count="1" selected="0">
            <x v="1"/>
          </reference>
          <reference field="7" count="1" selected="0">
            <x v="106"/>
          </reference>
          <reference field="8" count="1">
            <x v="0"/>
          </reference>
          <reference field="9" count="1" selected="0">
            <x v="2"/>
          </reference>
        </references>
      </pivotArea>
    </format>
    <format dxfId="914">
      <pivotArea dataOnly="0" labelOnly="1" outline="0" fieldPosition="0">
        <references count="5">
          <reference field="4" count="1" selected="0">
            <x v="2"/>
          </reference>
          <reference field="6" count="1" selected="0">
            <x v="2"/>
          </reference>
          <reference field="7" count="1" selected="0">
            <x v="25"/>
          </reference>
          <reference field="8" count="1">
            <x v="1"/>
          </reference>
          <reference field="9" count="1" selected="0">
            <x v="2"/>
          </reference>
        </references>
      </pivotArea>
    </format>
    <format dxfId="913">
      <pivotArea dataOnly="0" labelOnly="1" outline="0" fieldPosition="0">
        <references count="5">
          <reference field="4" count="1" selected="0">
            <x v="2"/>
          </reference>
          <reference field="6" count="1" selected="0">
            <x v="2"/>
          </reference>
          <reference field="7" count="1" selected="0">
            <x v="71"/>
          </reference>
          <reference field="8" count="1">
            <x v="1"/>
          </reference>
          <reference field="9" count="1" selected="0">
            <x v="1"/>
          </reference>
        </references>
      </pivotArea>
    </format>
    <format dxfId="912">
      <pivotArea dataOnly="0" labelOnly="1" outline="0" fieldPosition="0">
        <references count="5">
          <reference field="4" count="1" selected="0">
            <x v="2"/>
          </reference>
          <reference field="6" count="1" selected="0">
            <x v="2"/>
          </reference>
          <reference field="7" count="1" selected="0">
            <x v="71"/>
          </reference>
          <reference field="8" count="1">
            <x v="1"/>
          </reference>
          <reference field="9" count="1" selected="0">
            <x v="2"/>
          </reference>
        </references>
      </pivotArea>
    </format>
    <format dxfId="911">
      <pivotArea dataOnly="0" labelOnly="1" outline="0" fieldPosition="0">
        <references count="5">
          <reference field="4" count="1" selected="0">
            <x v="2"/>
          </reference>
          <reference field="6" count="1" selected="0">
            <x v="2"/>
          </reference>
          <reference field="7" count="1" selected="0">
            <x v="107"/>
          </reference>
          <reference field="8" count="1">
            <x v="1"/>
          </reference>
          <reference field="9" count="1" selected="0">
            <x v="2"/>
          </reference>
        </references>
      </pivotArea>
    </format>
    <format dxfId="910">
      <pivotArea dataOnly="0" labelOnly="1" outline="0" fieldPosition="0">
        <references count="5">
          <reference field="4" count="1" selected="0">
            <x v="3"/>
          </reference>
          <reference field="6" count="1" selected="0">
            <x v="0"/>
          </reference>
          <reference field="7" count="1" selected="0">
            <x v="29"/>
          </reference>
          <reference field="8" count="1">
            <x v="1"/>
          </reference>
          <reference field="9" count="1" selected="0">
            <x v="2"/>
          </reference>
        </references>
      </pivotArea>
    </format>
    <format dxfId="909">
      <pivotArea dataOnly="0" labelOnly="1" outline="0" fieldPosition="0">
        <references count="5">
          <reference field="4" count="1" selected="0">
            <x v="3"/>
          </reference>
          <reference field="6" count="1" selected="0">
            <x v="0"/>
          </reference>
          <reference field="7" count="1" selected="0">
            <x v="49"/>
          </reference>
          <reference field="8" count="1">
            <x v="1"/>
          </reference>
          <reference field="9" count="1" selected="0">
            <x v="2"/>
          </reference>
        </references>
      </pivotArea>
    </format>
    <format dxfId="908">
      <pivotArea dataOnly="0" labelOnly="1" outline="0" fieldPosition="0">
        <references count="5">
          <reference field="4" count="1" selected="0">
            <x v="3"/>
          </reference>
          <reference field="6" count="1" selected="0">
            <x v="0"/>
          </reference>
          <reference field="7" count="1" selected="0">
            <x v="50"/>
          </reference>
          <reference field="8" count="1">
            <x v="1"/>
          </reference>
          <reference field="9" count="1" selected="0">
            <x v="2"/>
          </reference>
        </references>
      </pivotArea>
    </format>
    <format dxfId="907">
      <pivotArea dataOnly="0" labelOnly="1" outline="0" fieldPosition="0">
        <references count="5">
          <reference field="4" count="1" selected="0">
            <x v="3"/>
          </reference>
          <reference field="6" count="1" selected="0">
            <x v="0"/>
          </reference>
          <reference field="7" count="1" selected="0">
            <x v="51"/>
          </reference>
          <reference field="8" count="1">
            <x v="1"/>
          </reference>
          <reference field="9" count="1" selected="0">
            <x v="2"/>
          </reference>
        </references>
      </pivotArea>
    </format>
    <format dxfId="906">
      <pivotArea dataOnly="0" labelOnly="1" outline="0" fieldPosition="0">
        <references count="5">
          <reference field="4" count="1" selected="0">
            <x v="3"/>
          </reference>
          <reference field="6" count="1" selected="0">
            <x v="0"/>
          </reference>
          <reference field="7" count="1" selected="0">
            <x v="54"/>
          </reference>
          <reference field="8" count="1">
            <x v="1"/>
          </reference>
          <reference field="9" count="1" selected="0">
            <x v="2"/>
          </reference>
        </references>
      </pivotArea>
    </format>
    <format dxfId="905">
      <pivotArea dataOnly="0" labelOnly="1" outline="0" fieldPosition="0">
        <references count="5">
          <reference field="4" count="1" selected="0">
            <x v="3"/>
          </reference>
          <reference field="6" count="1" selected="0">
            <x v="0"/>
          </reference>
          <reference field="7" count="1" selected="0">
            <x v="56"/>
          </reference>
          <reference field="8" count="1">
            <x v="1"/>
          </reference>
          <reference field="9" count="1" selected="0">
            <x v="2"/>
          </reference>
        </references>
      </pivotArea>
    </format>
    <format dxfId="904">
      <pivotArea dataOnly="0" labelOnly="1" outline="0" fieldPosition="0">
        <references count="5">
          <reference field="4" count="1" selected="0">
            <x v="3"/>
          </reference>
          <reference field="6" count="1" selected="0">
            <x v="0"/>
          </reference>
          <reference field="7" count="1" selected="0">
            <x v="67"/>
          </reference>
          <reference field="8" count="1">
            <x v="1"/>
          </reference>
          <reference field="9" count="1" selected="0">
            <x v="2"/>
          </reference>
        </references>
      </pivotArea>
    </format>
    <format dxfId="903">
      <pivotArea dataOnly="0" labelOnly="1" outline="0" fieldPosition="0">
        <references count="5">
          <reference field="4" count="1" selected="0">
            <x v="3"/>
          </reference>
          <reference field="6" count="1" selected="0">
            <x v="0"/>
          </reference>
          <reference field="7" count="1" selected="0">
            <x v="73"/>
          </reference>
          <reference field="8" count="1">
            <x v="1"/>
          </reference>
          <reference field="9" count="1" selected="0">
            <x v="2"/>
          </reference>
        </references>
      </pivotArea>
    </format>
    <format dxfId="902">
      <pivotArea dataOnly="0" labelOnly="1" outline="0" fieldPosition="0">
        <references count="5">
          <reference field="4" count="1" selected="0">
            <x v="3"/>
          </reference>
          <reference field="6" count="1" selected="0">
            <x v="0"/>
          </reference>
          <reference field="7" count="1" selected="0">
            <x v="75"/>
          </reference>
          <reference field="8" count="1">
            <x v="1"/>
          </reference>
          <reference field="9" count="1" selected="0">
            <x v="2"/>
          </reference>
        </references>
      </pivotArea>
    </format>
    <format dxfId="901">
      <pivotArea dataOnly="0" labelOnly="1" outline="0" fieldPosition="0">
        <references count="5">
          <reference field="4" count="1" selected="0">
            <x v="3"/>
          </reference>
          <reference field="6" count="1" selected="0">
            <x v="0"/>
          </reference>
          <reference field="7" count="1" selected="0">
            <x v="83"/>
          </reference>
          <reference field="8" count="1">
            <x v="1"/>
          </reference>
          <reference field="9" count="1" selected="0">
            <x v="2"/>
          </reference>
        </references>
      </pivotArea>
    </format>
    <format dxfId="900">
      <pivotArea dataOnly="0" labelOnly="1" outline="0" fieldPosition="0">
        <references count="5">
          <reference field="4" count="1" selected="0">
            <x v="3"/>
          </reference>
          <reference field="6" count="1" selected="0">
            <x v="1"/>
          </reference>
          <reference field="7" count="1" selected="0">
            <x v="0"/>
          </reference>
          <reference field="8" count="1">
            <x v="0"/>
          </reference>
          <reference field="9" count="1" selected="0">
            <x v="2"/>
          </reference>
        </references>
      </pivotArea>
    </format>
    <format dxfId="899">
      <pivotArea dataOnly="0" labelOnly="1" outline="0" fieldPosition="0">
        <references count="5">
          <reference field="4" count="1" selected="0">
            <x v="3"/>
          </reference>
          <reference field="6" count="1" selected="0">
            <x v="1"/>
          </reference>
          <reference field="7" count="1" selected="0">
            <x v="3"/>
          </reference>
          <reference field="8" count="1">
            <x v="0"/>
          </reference>
          <reference field="9" count="1" selected="0">
            <x v="2"/>
          </reference>
        </references>
      </pivotArea>
    </format>
    <format dxfId="898">
      <pivotArea dataOnly="0" labelOnly="1" outline="0" fieldPosition="0">
        <references count="5">
          <reference field="4" count="1" selected="0">
            <x v="3"/>
          </reference>
          <reference field="6" count="1" selected="0">
            <x v="1"/>
          </reference>
          <reference field="7" count="1" selected="0">
            <x v="4"/>
          </reference>
          <reference field="8" count="1">
            <x v="0"/>
          </reference>
          <reference field="9" count="1" selected="0">
            <x v="2"/>
          </reference>
        </references>
      </pivotArea>
    </format>
    <format dxfId="897">
      <pivotArea dataOnly="0" labelOnly="1" outline="0" fieldPosition="0">
        <references count="5">
          <reference field="4" count="1" selected="0">
            <x v="3"/>
          </reference>
          <reference field="6" count="1" selected="0">
            <x v="1"/>
          </reference>
          <reference field="7" count="1" selected="0">
            <x v="11"/>
          </reference>
          <reference field="8" count="1">
            <x v="0"/>
          </reference>
          <reference field="9" count="1" selected="0">
            <x v="2"/>
          </reference>
        </references>
      </pivotArea>
    </format>
    <format dxfId="896">
      <pivotArea dataOnly="0" labelOnly="1" outline="0" fieldPosition="0">
        <references count="5">
          <reference field="4" count="1" selected="0">
            <x v="3"/>
          </reference>
          <reference field="6" count="1" selected="0">
            <x v="1"/>
          </reference>
          <reference field="7" count="1" selected="0">
            <x v="12"/>
          </reference>
          <reference field="8" count="1">
            <x v="0"/>
          </reference>
          <reference field="9" count="1" selected="0">
            <x v="2"/>
          </reference>
        </references>
      </pivotArea>
    </format>
    <format dxfId="895">
      <pivotArea dataOnly="0" labelOnly="1" outline="0" fieldPosition="0">
        <references count="5">
          <reference field="4" count="1" selected="0">
            <x v="3"/>
          </reference>
          <reference field="6" count="1" selected="0">
            <x v="1"/>
          </reference>
          <reference field="7" count="1" selected="0">
            <x v="13"/>
          </reference>
          <reference field="8" count="1">
            <x v="0"/>
          </reference>
          <reference field="9" count="1" selected="0">
            <x v="2"/>
          </reference>
        </references>
      </pivotArea>
    </format>
    <format dxfId="894">
      <pivotArea dataOnly="0" labelOnly="1" outline="0" fieldPosition="0">
        <references count="5">
          <reference field="4" count="1" selected="0">
            <x v="3"/>
          </reference>
          <reference field="6" count="1" selected="0">
            <x v="1"/>
          </reference>
          <reference field="7" count="1" selected="0">
            <x v="14"/>
          </reference>
          <reference field="8" count="1">
            <x v="0"/>
          </reference>
          <reference field="9" count="1" selected="0">
            <x v="2"/>
          </reference>
        </references>
      </pivotArea>
    </format>
    <format dxfId="893">
      <pivotArea dataOnly="0" labelOnly="1" outline="0" fieldPosition="0">
        <references count="5">
          <reference field="4" count="1" selected="0">
            <x v="3"/>
          </reference>
          <reference field="6" count="1" selected="0">
            <x v="1"/>
          </reference>
          <reference field="7" count="1" selected="0">
            <x v="18"/>
          </reference>
          <reference field="8" count="1">
            <x v="0"/>
          </reference>
          <reference field="9" count="1" selected="0">
            <x v="2"/>
          </reference>
        </references>
      </pivotArea>
    </format>
    <format dxfId="892">
      <pivotArea dataOnly="0" labelOnly="1" outline="0" fieldPosition="0">
        <references count="5">
          <reference field="4" count="1" selected="0">
            <x v="3"/>
          </reference>
          <reference field="6" count="1" selected="0">
            <x v="1"/>
          </reference>
          <reference field="7" count="1" selected="0">
            <x v="19"/>
          </reference>
          <reference field="8" count="1">
            <x v="0"/>
          </reference>
          <reference field="9" count="1" selected="0">
            <x v="2"/>
          </reference>
        </references>
      </pivotArea>
    </format>
    <format dxfId="891">
      <pivotArea dataOnly="0" labelOnly="1" outline="0" fieldPosition="0">
        <references count="5">
          <reference field="4" count="1" selected="0">
            <x v="3"/>
          </reference>
          <reference field="6" count="1" selected="0">
            <x v="1"/>
          </reference>
          <reference field="7" count="1" selected="0">
            <x v="22"/>
          </reference>
          <reference field="8" count="1">
            <x v="0"/>
          </reference>
          <reference field="9" count="1" selected="0">
            <x v="2"/>
          </reference>
        </references>
      </pivotArea>
    </format>
    <format dxfId="890">
      <pivotArea dataOnly="0" labelOnly="1" outline="0" fieldPosition="0">
        <references count="5">
          <reference field="4" count="1" selected="0">
            <x v="3"/>
          </reference>
          <reference field="6" count="1" selected="0">
            <x v="1"/>
          </reference>
          <reference field="7" count="1" selected="0">
            <x v="27"/>
          </reference>
          <reference field="8" count="1">
            <x v="1"/>
          </reference>
          <reference field="9" count="1" selected="0">
            <x v="2"/>
          </reference>
        </references>
      </pivotArea>
    </format>
    <format dxfId="889">
      <pivotArea dataOnly="0" labelOnly="1" outline="0" fieldPosition="0">
        <references count="5">
          <reference field="4" count="1" selected="0">
            <x v="3"/>
          </reference>
          <reference field="6" count="1" selected="0">
            <x v="1"/>
          </reference>
          <reference field="7" count="1" selected="0">
            <x v="29"/>
          </reference>
          <reference field="8" count="1">
            <x v="1"/>
          </reference>
          <reference field="9" count="1" selected="0">
            <x v="2"/>
          </reference>
        </references>
      </pivotArea>
    </format>
    <format dxfId="888">
      <pivotArea dataOnly="0" labelOnly="1" outline="0" fieldPosition="0">
        <references count="5">
          <reference field="4" count="1" selected="0">
            <x v="3"/>
          </reference>
          <reference field="6" count="1" selected="0">
            <x v="1"/>
          </reference>
          <reference field="7" count="1" selected="0">
            <x v="44"/>
          </reference>
          <reference field="8" count="1">
            <x v="1"/>
          </reference>
          <reference field="9" count="1" selected="0">
            <x v="2"/>
          </reference>
        </references>
      </pivotArea>
    </format>
    <format dxfId="887">
      <pivotArea dataOnly="0" labelOnly="1" outline="0" fieldPosition="0">
        <references count="5">
          <reference field="4" count="1" selected="0">
            <x v="3"/>
          </reference>
          <reference field="6" count="1" selected="0">
            <x v="1"/>
          </reference>
          <reference field="7" count="1" selected="0">
            <x v="46"/>
          </reference>
          <reference field="8" count="1">
            <x v="1"/>
          </reference>
          <reference field="9" count="1" selected="0">
            <x v="2"/>
          </reference>
        </references>
      </pivotArea>
    </format>
    <format dxfId="886">
      <pivotArea dataOnly="0" labelOnly="1" outline="0" fieldPosition="0">
        <references count="5">
          <reference field="4" count="1" selected="0">
            <x v="3"/>
          </reference>
          <reference field="6" count="1" selected="0">
            <x v="1"/>
          </reference>
          <reference field="7" count="1" selected="0">
            <x v="47"/>
          </reference>
          <reference field="8" count="1">
            <x v="1"/>
          </reference>
          <reference field="9" count="1" selected="0">
            <x v="2"/>
          </reference>
        </references>
      </pivotArea>
    </format>
    <format dxfId="885">
      <pivotArea dataOnly="0" labelOnly="1" outline="0" fieldPosition="0">
        <references count="5">
          <reference field="4" count="1" selected="0">
            <x v="3"/>
          </reference>
          <reference field="6" count="1" selected="0">
            <x v="1"/>
          </reference>
          <reference field="7" count="1" selected="0">
            <x v="55"/>
          </reference>
          <reference field="8" count="1">
            <x v="1"/>
          </reference>
          <reference field="9" count="1" selected="0">
            <x v="2"/>
          </reference>
        </references>
      </pivotArea>
    </format>
    <format dxfId="884">
      <pivotArea dataOnly="0" labelOnly="1" outline="0" fieldPosition="0">
        <references count="5">
          <reference field="4" count="1" selected="0">
            <x v="3"/>
          </reference>
          <reference field="6" count="1" selected="0">
            <x v="1"/>
          </reference>
          <reference field="7" count="1" selected="0">
            <x v="106"/>
          </reference>
          <reference field="8" count="1">
            <x v="0"/>
          </reference>
          <reference field="9" count="1" selected="0">
            <x v="2"/>
          </reference>
        </references>
      </pivotArea>
    </format>
    <format dxfId="883">
      <pivotArea dataOnly="0" labelOnly="1" outline="0" fieldPosition="0">
        <references count="5">
          <reference field="4" count="1" selected="0">
            <x v="3"/>
          </reference>
          <reference field="6" count="1" selected="0">
            <x v="1"/>
          </reference>
          <reference field="7" count="1" selected="0">
            <x v="107"/>
          </reference>
          <reference field="8" count="1">
            <x v="1"/>
          </reference>
          <reference field="9" count="1" selected="0">
            <x v="2"/>
          </reference>
        </references>
      </pivotArea>
    </format>
    <format dxfId="882">
      <pivotArea dataOnly="0" labelOnly="1" outline="0" fieldPosition="0">
        <references count="5">
          <reference field="4" count="1" selected="0">
            <x v="4"/>
          </reference>
          <reference field="6" count="1" selected="0">
            <x v="0"/>
          </reference>
          <reference field="7" count="1" selected="0">
            <x v="39"/>
          </reference>
          <reference field="8" count="1">
            <x v="1"/>
          </reference>
          <reference field="9" count="1" selected="0">
            <x v="2"/>
          </reference>
        </references>
      </pivotArea>
    </format>
    <format dxfId="881">
      <pivotArea dataOnly="0" labelOnly="1" outline="0" fieldPosition="0">
        <references count="5">
          <reference field="4" count="1" selected="0">
            <x v="4"/>
          </reference>
          <reference field="6" count="1" selected="0">
            <x v="0"/>
          </reference>
          <reference field="7" count="1" selected="0">
            <x v="71"/>
          </reference>
          <reference field="8" count="1">
            <x v="1"/>
          </reference>
          <reference field="9" count="1" selected="0">
            <x v="2"/>
          </reference>
        </references>
      </pivotArea>
    </format>
    <format dxfId="880">
      <pivotArea dataOnly="0" labelOnly="1" outline="0" fieldPosition="0">
        <references count="5">
          <reference field="4" count="1" selected="0">
            <x v="4"/>
          </reference>
          <reference field="6" count="1" selected="0">
            <x v="1"/>
          </reference>
          <reference field="7" count="1" selected="0">
            <x v="36"/>
          </reference>
          <reference field="8" count="1">
            <x v="1"/>
          </reference>
          <reference field="9" count="1" selected="0">
            <x v="0"/>
          </reference>
        </references>
      </pivotArea>
    </format>
    <format dxfId="879">
      <pivotArea dataOnly="0" labelOnly="1" outline="0" fieldPosition="0">
        <references count="5">
          <reference field="4" count="1" selected="0">
            <x v="4"/>
          </reference>
          <reference field="6" count="1" selected="0">
            <x v="1"/>
          </reference>
          <reference field="7" count="1" selected="0">
            <x v="36"/>
          </reference>
          <reference field="8" count="1">
            <x v="1"/>
          </reference>
          <reference field="9" count="1" selected="0">
            <x v="2"/>
          </reference>
        </references>
      </pivotArea>
    </format>
    <format dxfId="878">
      <pivotArea dataOnly="0" labelOnly="1" outline="0" fieldPosition="0">
        <references count="5">
          <reference field="4" count="1" selected="0">
            <x v="4"/>
          </reference>
          <reference field="6" count="1" selected="0">
            <x v="1"/>
          </reference>
          <reference field="7" count="1" selected="0">
            <x v="45"/>
          </reference>
          <reference field="8" count="1">
            <x v="1"/>
          </reference>
          <reference field="9" count="1" selected="0">
            <x v="0"/>
          </reference>
        </references>
      </pivotArea>
    </format>
    <format dxfId="877">
      <pivotArea dataOnly="0" labelOnly="1" outline="0" fieldPosition="0">
        <references count="5">
          <reference field="4" count="1" selected="0">
            <x v="4"/>
          </reference>
          <reference field="6" count="1" selected="0">
            <x v="1"/>
          </reference>
          <reference field="7" count="1" selected="0">
            <x v="47"/>
          </reference>
          <reference field="8" count="1">
            <x v="1"/>
          </reference>
          <reference field="9" count="1" selected="0">
            <x v="0"/>
          </reference>
        </references>
      </pivotArea>
    </format>
    <format dxfId="876">
      <pivotArea dataOnly="0" labelOnly="1" outline="0" fieldPosition="0">
        <references count="5">
          <reference field="4" count="1" selected="0">
            <x v="4"/>
          </reference>
          <reference field="6" count="1" selected="0">
            <x v="1"/>
          </reference>
          <reference field="7" count="1" selected="0">
            <x v="47"/>
          </reference>
          <reference field="8" count="1">
            <x v="1"/>
          </reference>
          <reference field="9" count="1" selected="0">
            <x v="2"/>
          </reference>
        </references>
      </pivotArea>
    </format>
    <format dxfId="875">
      <pivotArea dataOnly="0" labelOnly="1" outline="0" fieldPosition="0">
        <references count="5">
          <reference field="4" count="1" selected="0">
            <x v="4"/>
          </reference>
          <reference field="6" count="1" selected="0">
            <x v="1"/>
          </reference>
          <reference field="7" count="1" selected="0">
            <x v="78"/>
          </reference>
          <reference field="8" count="1">
            <x v="1"/>
          </reference>
          <reference field="9" count="1" selected="0">
            <x v="2"/>
          </reference>
        </references>
      </pivotArea>
    </format>
    <format dxfId="874">
      <pivotArea dataOnly="0" labelOnly="1" outline="0" fieldPosition="0">
        <references count="5">
          <reference field="4" count="1" selected="0">
            <x v="4"/>
          </reference>
          <reference field="6" count="1" selected="0">
            <x v="1"/>
          </reference>
          <reference field="7" count="1" selected="0">
            <x v="101"/>
          </reference>
          <reference field="8" count="1">
            <x v="1"/>
          </reference>
          <reference field="9" count="1" selected="0">
            <x v="0"/>
          </reference>
        </references>
      </pivotArea>
    </format>
    <format dxfId="873">
      <pivotArea dataOnly="0" labelOnly="1" outline="0" fieldPosition="0">
        <references count="5">
          <reference field="4" count="1" selected="0">
            <x v="4"/>
          </reference>
          <reference field="6" count="1" selected="0">
            <x v="1"/>
          </reference>
          <reference field="7" count="1" selected="0">
            <x v="101"/>
          </reference>
          <reference field="8" count="1">
            <x v="1"/>
          </reference>
          <reference field="9" count="1" selected="0">
            <x v="2"/>
          </reference>
        </references>
      </pivotArea>
    </format>
    <format dxfId="872">
      <pivotArea dataOnly="0" labelOnly="1" outline="0" fieldPosition="0">
        <references count="5">
          <reference field="4" count="1" selected="0">
            <x v="4"/>
          </reference>
          <reference field="6" count="1" selected="0">
            <x v="1"/>
          </reference>
          <reference field="7" count="1" selected="0">
            <x v="102"/>
          </reference>
          <reference field="8" count="1">
            <x v="1"/>
          </reference>
          <reference field="9" count="1" selected="0">
            <x v="4"/>
          </reference>
        </references>
      </pivotArea>
    </format>
    <format dxfId="871">
      <pivotArea dataOnly="0" labelOnly="1" outline="0" fieldPosition="0">
        <references count="5">
          <reference field="4" count="1" selected="0">
            <x v="4"/>
          </reference>
          <reference field="6" count="1" selected="0">
            <x v="2"/>
          </reference>
          <reference field="7" count="1" selected="0">
            <x v="0"/>
          </reference>
          <reference field="8" count="1">
            <x v="0"/>
          </reference>
          <reference field="9" count="1" selected="0">
            <x v="2"/>
          </reference>
        </references>
      </pivotArea>
    </format>
    <format dxfId="870">
      <pivotArea dataOnly="0" labelOnly="1" outline="0" fieldPosition="0">
        <references count="5">
          <reference field="4" count="1" selected="0">
            <x v="4"/>
          </reference>
          <reference field="6" count="1" selected="0">
            <x v="2"/>
          </reference>
          <reference field="7" count="1" selected="0">
            <x v="3"/>
          </reference>
          <reference field="8" count="1">
            <x v="0"/>
          </reference>
          <reference field="9" count="1" selected="0">
            <x v="2"/>
          </reference>
        </references>
      </pivotArea>
    </format>
    <format dxfId="869">
      <pivotArea dataOnly="0" labelOnly="1" outline="0" fieldPosition="0">
        <references count="5">
          <reference field="4" count="1" selected="0">
            <x v="4"/>
          </reference>
          <reference field="6" count="1" selected="0">
            <x v="2"/>
          </reference>
          <reference field="7" count="1" selected="0">
            <x v="4"/>
          </reference>
          <reference field="8" count="1">
            <x v="0"/>
          </reference>
          <reference field="9" count="1" selected="0">
            <x v="2"/>
          </reference>
        </references>
      </pivotArea>
    </format>
    <format dxfId="868">
      <pivotArea dataOnly="0" labelOnly="1" outline="0" fieldPosition="0">
        <references count="5">
          <reference field="4" count="1" selected="0">
            <x v="4"/>
          </reference>
          <reference field="6" count="1" selected="0">
            <x v="2"/>
          </reference>
          <reference field="7" count="1" selected="0">
            <x v="11"/>
          </reference>
          <reference field="8" count="1">
            <x v="0"/>
          </reference>
          <reference field="9" count="1" selected="0">
            <x v="2"/>
          </reference>
        </references>
      </pivotArea>
    </format>
    <format dxfId="867">
      <pivotArea dataOnly="0" labelOnly="1" outline="0" fieldPosition="0">
        <references count="5">
          <reference field="4" count="1" selected="0">
            <x v="4"/>
          </reference>
          <reference field="6" count="1" selected="0">
            <x v="2"/>
          </reference>
          <reference field="7" count="1" selected="0">
            <x v="12"/>
          </reference>
          <reference field="8" count="1">
            <x v="0"/>
          </reference>
          <reference field="9" count="1" selected="0">
            <x v="2"/>
          </reference>
        </references>
      </pivotArea>
    </format>
    <format dxfId="866">
      <pivotArea dataOnly="0" labelOnly="1" outline="0" fieldPosition="0">
        <references count="5">
          <reference field="4" count="1" selected="0">
            <x v="4"/>
          </reference>
          <reference field="6" count="1" selected="0">
            <x v="2"/>
          </reference>
          <reference field="7" count="1" selected="0">
            <x v="13"/>
          </reference>
          <reference field="8" count="1">
            <x v="0"/>
          </reference>
          <reference field="9" count="1" selected="0">
            <x v="2"/>
          </reference>
        </references>
      </pivotArea>
    </format>
    <format dxfId="865">
      <pivotArea dataOnly="0" labelOnly="1" outline="0" fieldPosition="0">
        <references count="5">
          <reference field="4" count="1" selected="0">
            <x v="4"/>
          </reference>
          <reference field="6" count="1" selected="0">
            <x v="2"/>
          </reference>
          <reference field="7" count="1" selected="0">
            <x v="14"/>
          </reference>
          <reference field="8" count="1">
            <x v="0"/>
          </reference>
          <reference field="9" count="1" selected="0">
            <x v="2"/>
          </reference>
        </references>
      </pivotArea>
    </format>
    <format dxfId="864">
      <pivotArea dataOnly="0" labelOnly="1" outline="0" fieldPosition="0">
        <references count="5">
          <reference field="4" count="1" selected="0">
            <x v="4"/>
          </reference>
          <reference field="6" count="1" selected="0">
            <x v="2"/>
          </reference>
          <reference field="7" count="1" selected="0">
            <x v="16"/>
          </reference>
          <reference field="8" count="1">
            <x v="0"/>
          </reference>
          <reference field="9" count="1" selected="0">
            <x v="2"/>
          </reference>
        </references>
      </pivotArea>
    </format>
    <format dxfId="863">
      <pivotArea dataOnly="0" labelOnly="1" outline="0" fieldPosition="0">
        <references count="5">
          <reference field="4" count="1" selected="0">
            <x v="4"/>
          </reference>
          <reference field="6" count="1" selected="0">
            <x v="2"/>
          </reference>
          <reference field="7" count="1" selected="0">
            <x v="18"/>
          </reference>
          <reference field="8" count="1">
            <x v="0"/>
          </reference>
          <reference field="9" count="1" selected="0">
            <x v="2"/>
          </reference>
        </references>
      </pivotArea>
    </format>
    <format dxfId="862">
      <pivotArea dataOnly="0" labelOnly="1" outline="0" fieldPosition="0">
        <references count="5">
          <reference field="4" count="1" selected="0">
            <x v="4"/>
          </reference>
          <reference field="6" count="1" selected="0">
            <x v="2"/>
          </reference>
          <reference field="7" count="1" selected="0">
            <x v="19"/>
          </reference>
          <reference field="8" count="1">
            <x v="0"/>
          </reference>
          <reference field="9" count="1" selected="0">
            <x v="2"/>
          </reference>
        </references>
      </pivotArea>
    </format>
    <format dxfId="861">
      <pivotArea dataOnly="0" labelOnly="1" outline="0" fieldPosition="0">
        <references count="5">
          <reference field="4" count="1" selected="0">
            <x v="4"/>
          </reference>
          <reference field="6" count="1" selected="0">
            <x v="2"/>
          </reference>
          <reference field="7" count="1" selected="0">
            <x v="22"/>
          </reference>
          <reference field="8" count="1">
            <x v="0"/>
          </reference>
          <reference field="9" count="1" selected="0">
            <x v="2"/>
          </reference>
        </references>
      </pivotArea>
    </format>
    <format dxfId="860">
      <pivotArea dataOnly="0" labelOnly="1" outline="0" fieldPosition="0">
        <references count="5">
          <reference field="4" count="1" selected="0">
            <x v="4"/>
          </reference>
          <reference field="6" count="1" selected="0">
            <x v="2"/>
          </reference>
          <reference field="7" count="1" selected="0">
            <x v="46"/>
          </reference>
          <reference field="8" count="1">
            <x v="1"/>
          </reference>
          <reference field="9" count="1" selected="0">
            <x v="2"/>
          </reference>
        </references>
      </pivotArea>
    </format>
    <format dxfId="859">
      <pivotArea dataOnly="0" labelOnly="1" outline="0" fieldPosition="0">
        <references count="5">
          <reference field="4" count="1" selected="0">
            <x v="4"/>
          </reference>
          <reference field="6" count="1" selected="0">
            <x v="2"/>
          </reference>
          <reference field="7" count="1" selected="0">
            <x v="56"/>
          </reference>
          <reference field="8" count="1">
            <x v="1"/>
          </reference>
          <reference field="9" count="1" selected="0">
            <x v="2"/>
          </reference>
        </references>
      </pivotArea>
    </format>
    <format dxfId="858">
      <pivotArea dataOnly="0" labelOnly="1" outline="0" fieldPosition="0">
        <references count="5">
          <reference field="4" count="1" selected="0">
            <x v="4"/>
          </reference>
          <reference field="6" count="1" selected="0">
            <x v="2"/>
          </reference>
          <reference field="7" count="1" selected="0">
            <x v="71"/>
          </reference>
          <reference field="8" count="1">
            <x v="1"/>
          </reference>
          <reference field="9" count="1" selected="0">
            <x v="2"/>
          </reference>
        </references>
      </pivotArea>
    </format>
    <format dxfId="857">
      <pivotArea dataOnly="0" labelOnly="1" outline="0" fieldPosition="0">
        <references count="5">
          <reference field="4" count="1" selected="0">
            <x v="4"/>
          </reference>
          <reference field="6" count="1" selected="0">
            <x v="2"/>
          </reference>
          <reference field="7" count="1" selected="0">
            <x v="72"/>
          </reference>
          <reference field="8" count="1">
            <x v="1"/>
          </reference>
          <reference field="9" count="1" selected="0">
            <x v="2"/>
          </reference>
        </references>
      </pivotArea>
    </format>
    <format dxfId="856">
      <pivotArea dataOnly="0" labelOnly="1" outline="0" fieldPosition="0">
        <references count="5">
          <reference field="4" count="1" selected="0">
            <x v="4"/>
          </reference>
          <reference field="6" count="1" selected="0">
            <x v="2"/>
          </reference>
          <reference field="7" count="1" selected="0">
            <x v="74"/>
          </reference>
          <reference field="8" count="1">
            <x v="1"/>
          </reference>
          <reference field="9" count="1" selected="0">
            <x v="2"/>
          </reference>
        </references>
      </pivotArea>
    </format>
    <format dxfId="855">
      <pivotArea dataOnly="0" labelOnly="1" outline="0" fieldPosition="0">
        <references count="5">
          <reference field="4" count="1" selected="0">
            <x v="4"/>
          </reference>
          <reference field="6" count="1" selected="0">
            <x v="2"/>
          </reference>
          <reference field="7" count="1" selected="0">
            <x v="80"/>
          </reference>
          <reference field="8" count="1">
            <x v="1"/>
          </reference>
          <reference field="9" count="1" selected="0">
            <x v="2"/>
          </reference>
        </references>
      </pivotArea>
    </format>
    <format dxfId="854">
      <pivotArea dataOnly="0" labelOnly="1" outline="0" fieldPosition="0">
        <references count="5">
          <reference field="4" count="1" selected="0">
            <x v="4"/>
          </reference>
          <reference field="6" count="1" selected="0">
            <x v="2"/>
          </reference>
          <reference field="7" count="1" selected="0">
            <x v="84"/>
          </reference>
          <reference field="8" count="1">
            <x v="1"/>
          </reference>
          <reference field="9" count="1" selected="0">
            <x v="2"/>
          </reference>
        </references>
      </pivotArea>
    </format>
    <format dxfId="853">
      <pivotArea dataOnly="0" labelOnly="1" outline="0" fieldPosition="0">
        <references count="5">
          <reference field="4" count="1" selected="0">
            <x v="4"/>
          </reference>
          <reference field="6" count="1" selected="0">
            <x v="2"/>
          </reference>
          <reference field="7" count="1" selected="0">
            <x v="102"/>
          </reference>
          <reference field="8" count="1">
            <x v="1"/>
          </reference>
          <reference field="9" count="1" selected="0">
            <x v="2"/>
          </reference>
        </references>
      </pivotArea>
    </format>
    <format dxfId="852">
      <pivotArea dataOnly="0" labelOnly="1" outline="0" fieldPosition="0">
        <references count="5">
          <reference field="4" count="1" selected="0">
            <x v="4"/>
          </reference>
          <reference field="6" count="1" selected="0">
            <x v="2"/>
          </reference>
          <reference field="7" count="1" selected="0">
            <x v="107"/>
          </reference>
          <reference field="8" count="1">
            <x v="1"/>
          </reference>
          <reference field="9" count="1" selected="0">
            <x v="2"/>
          </reference>
        </references>
      </pivotArea>
    </format>
    <format dxfId="851">
      <pivotArea dataOnly="0" labelOnly="1" outline="0" fieldPosition="0">
        <references count="5">
          <reference field="4" count="1" selected="0">
            <x v="4"/>
          </reference>
          <reference field="6" count="1" selected="0">
            <x v="3"/>
          </reference>
          <reference field="7" count="1" selected="0">
            <x v="36"/>
          </reference>
          <reference field="8" count="1">
            <x v="1"/>
          </reference>
          <reference field="9" count="1" selected="0">
            <x v="0"/>
          </reference>
        </references>
      </pivotArea>
    </format>
    <format dxfId="850">
      <pivotArea dataOnly="0" labelOnly="1" outline="0" fieldPosition="0">
        <references count="5">
          <reference field="4" count="1" selected="0">
            <x v="4"/>
          </reference>
          <reference field="6" count="1" selected="0">
            <x v="4"/>
          </reference>
          <reference field="7" count="1" selected="0">
            <x v="71"/>
          </reference>
          <reference field="8" count="1">
            <x v="1"/>
          </reference>
          <reference field="9" count="1" selected="0">
            <x v="2"/>
          </reference>
        </references>
      </pivotArea>
    </format>
    <format dxfId="849">
      <pivotArea dataOnly="0" labelOnly="1" outline="0" fieldPosition="0">
        <references count="5">
          <reference field="4" count="1" selected="0">
            <x v="5"/>
          </reference>
          <reference field="6" count="1" selected="0">
            <x v="0"/>
          </reference>
          <reference field="7" count="1" selected="0">
            <x v="25"/>
          </reference>
          <reference field="8" count="1">
            <x v="1"/>
          </reference>
          <reference field="9" count="1" selected="0">
            <x v="2"/>
          </reference>
        </references>
      </pivotArea>
    </format>
    <format dxfId="848">
      <pivotArea dataOnly="0" labelOnly="1" outline="0" fieldPosition="0">
        <references count="5">
          <reference field="4" count="1" selected="0">
            <x v="5"/>
          </reference>
          <reference field="6" count="1" selected="0">
            <x v="0"/>
          </reference>
          <reference field="7" count="1" selected="0">
            <x v="33"/>
          </reference>
          <reference field="8" count="1">
            <x v="1"/>
          </reference>
          <reference field="9" count="1" selected="0">
            <x v="2"/>
          </reference>
        </references>
      </pivotArea>
    </format>
    <format dxfId="847">
      <pivotArea dataOnly="0" labelOnly="1" outline="0" fieldPosition="0">
        <references count="5">
          <reference field="4" count="1" selected="0">
            <x v="5"/>
          </reference>
          <reference field="6" count="1" selected="0">
            <x v="0"/>
          </reference>
          <reference field="7" count="1" selected="0">
            <x v="34"/>
          </reference>
          <reference field="8" count="1">
            <x v="1"/>
          </reference>
          <reference field="9" count="1" selected="0">
            <x v="2"/>
          </reference>
        </references>
      </pivotArea>
    </format>
    <format dxfId="846">
      <pivotArea dataOnly="0" labelOnly="1" outline="0" fieldPosition="0">
        <references count="5">
          <reference field="4" count="1" selected="0">
            <x v="5"/>
          </reference>
          <reference field="6" count="1" selected="0">
            <x v="0"/>
          </reference>
          <reference field="7" count="1" selected="0">
            <x v="38"/>
          </reference>
          <reference field="8" count="2">
            <x v="0"/>
            <x v="1"/>
          </reference>
          <reference field="9" count="1" selected="0">
            <x v="2"/>
          </reference>
        </references>
      </pivotArea>
    </format>
    <format dxfId="845">
      <pivotArea dataOnly="0" labelOnly="1" outline="0" fieldPosition="0">
        <references count="5">
          <reference field="4" count="1" selected="0">
            <x v="5"/>
          </reference>
          <reference field="6" count="1" selected="0">
            <x v="0"/>
          </reference>
          <reference field="7" count="1" selected="0">
            <x v="46"/>
          </reference>
          <reference field="8" count="1">
            <x v="1"/>
          </reference>
          <reference field="9" count="1" selected="0">
            <x v="2"/>
          </reference>
        </references>
      </pivotArea>
    </format>
    <format dxfId="844">
      <pivotArea dataOnly="0" labelOnly="1" outline="0" fieldPosition="0">
        <references count="5">
          <reference field="4" count="1" selected="0">
            <x v="5"/>
          </reference>
          <reference field="6" count="1" selected="0">
            <x v="0"/>
          </reference>
          <reference field="7" count="1" selected="0">
            <x v="67"/>
          </reference>
          <reference field="8" count="1">
            <x v="1"/>
          </reference>
          <reference field="9" count="1" selected="0">
            <x v="2"/>
          </reference>
        </references>
      </pivotArea>
    </format>
    <format dxfId="843">
      <pivotArea dataOnly="0" labelOnly="1" outline="0" fieldPosition="0">
        <references count="5">
          <reference field="4" count="1" selected="0">
            <x v="5"/>
          </reference>
          <reference field="6" count="1" selected="0">
            <x v="0"/>
          </reference>
          <reference field="7" count="1" selected="0">
            <x v="71"/>
          </reference>
          <reference field="8" count="1">
            <x v="1"/>
          </reference>
          <reference field="9" count="1" selected="0">
            <x v="2"/>
          </reference>
        </references>
      </pivotArea>
    </format>
    <format dxfId="842">
      <pivotArea dataOnly="0" labelOnly="1" outline="0" fieldPosition="0">
        <references count="5">
          <reference field="4" count="1" selected="0">
            <x v="5"/>
          </reference>
          <reference field="6" count="1" selected="0">
            <x v="0"/>
          </reference>
          <reference field="7" count="1" selected="0">
            <x v="72"/>
          </reference>
          <reference field="8" count="1">
            <x v="1"/>
          </reference>
          <reference field="9" count="1" selected="0">
            <x v="1"/>
          </reference>
        </references>
      </pivotArea>
    </format>
    <format dxfId="841">
      <pivotArea dataOnly="0" labelOnly="1" outline="0" fieldPosition="0">
        <references count="5">
          <reference field="4" count="1" selected="0">
            <x v="5"/>
          </reference>
          <reference field="6" count="1" selected="0">
            <x v="0"/>
          </reference>
          <reference field="7" count="1" selected="0">
            <x v="72"/>
          </reference>
          <reference field="8" count="1">
            <x v="1"/>
          </reference>
          <reference field="9" count="1" selected="0">
            <x v="2"/>
          </reference>
        </references>
      </pivotArea>
    </format>
    <format dxfId="840">
      <pivotArea dataOnly="0" labelOnly="1" outline="0" fieldPosition="0">
        <references count="5">
          <reference field="4" count="1" selected="0">
            <x v="5"/>
          </reference>
          <reference field="6" count="1" selected="0">
            <x v="0"/>
          </reference>
          <reference field="7" count="1" selected="0">
            <x v="80"/>
          </reference>
          <reference field="8" count="1">
            <x v="1"/>
          </reference>
          <reference field="9" count="1" selected="0">
            <x v="2"/>
          </reference>
        </references>
      </pivotArea>
    </format>
    <format dxfId="839">
      <pivotArea dataOnly="0" labelOnly="1" outline="0" fieldPosition="0">
        <references count="5">
          <reference field="4" count="1" selected="0">
            <x v="5"/>
          </reference>
          <reference field="6" count="1" selected="0">
            <x v="0"/>
          </reference>
          <reference field="7" count="1" selected="0">
            <x v="81"/>
          </reference>
          <reference field="8" count="1">
            <x v="1"/>
          </reference>
          <reference field="9" count="1" selected="0">
            <x v="2"/>
          </reference>
        </references>
      </pivotArea>
    </format>
    <format dxfId="838">
      <pivotArea dataOnly="0" labelOnly="1" outline="0" fieldPosition="0">
        <references count="5">
          <reference field="4" count="1" selected="0">
            <x v="5"/>
          </reference>
          <reference field="6" count="1" selected="0">
            <x v="0"/>
          </reference>
          <reference field="7" count="1" selected="0">
            <x v="100"/>
          </reference>
          <reference field="8" count="1">
            <x v="1"/>
          </reference>
          <reference field="9" count="1" selected="0">
            <x v="2"/>
          </reference>
        </references>
      </pivotArea>
    </format>
    <format dxfId="837">
      <pivotArea dataOnly="0" labelOnly="1" outline="0" fieldPosition="0">
        <references count="5">
          <reference field="4" count="1" selected="0">
            <x v="5"/>
          </reference>
          <reference field="6" count="1" selected="0">
            <x v="0"/>
          </reference>
          <reference field="7" count="1" selected="0">
            <x v="107"/>
          </reference>
          <reference field="8" count="1">
            <x v="1"/>
          </reference>
          <reference field="9" count="1" selected="0">
            <x v="2"/>
          </reference>
        </references>
      </pivotArea>
    </format>
    <format dxfId="836">
      <pivotArea dataOnly="0" labelOnly="1" outline="0" fieldPosition="0">
        <references count="5">
          <reference field="4" count="1" selected="0">
            <x v="5"/>
          </reference>
          <reference field="6" count="1" selected="0">
            <x v="2"/>
          </reference>
          <reference field="7" count="1" selected="0">
            <x v="0"/>
          </reference>
          <reference field="8" count="1">
            <x v="0"/>
          </reference>
          <reference field="9" count="1" selected="0">
            <x v="2"/>
          </reference>
        </references>
      </pivotArea>
    </format>
    <format dxfId="835">
      <pivotArea dataOnly="0" labelOnly="1" outline="0" fieldPosition="0">
        <references count="5">
          <reference field="4" count="1" selected="0">
            <x v="5"/>
          </reference>
          <reference field="6" count="1" selected="0">
            <x v="2"/>
          </reference>
          <reference field="7" count="1" selected="0">
            <x v="3"/>
          </reference>
          <reference field="8" count="1">
            <x v="0"/>
          </reference>
          <reference field="9" count="1" selected="0">
            <x v="2"/>
          </reference>
        </references>
      </pivotArea>
    </format>
    <format dxfId="834">
      <pivotArea dataOnly="0" labelOnly="1" outline="0" fieldPosition="0">
        <references count="5">
          <reference field="4" count="1" selected="0">
            <x v="5"/>
          </reference>
          <reference field="6" count="1" selected="0">
            <x v="2"/>
          </reference>
          <reference field="7" count="1" selected="0">
            <x v="4"/>
          </reference>
          <reference field="8" count="1">
            <x v="0"/>
          </reference>
          <reference field="9" count="1" selected="0">
            <x v="2"/>
          </reference>
        </references>
      </pivotArea>
    </format>
    <format dxfId="833">
      <pivotArea dataOnly="0" labelOnly="1" outline="0" fieldPosition="0">
        <references count="5">
          <reference field="4" count="1" selected="0">
            <x v="5"/>
          </reference>
          <reference field="6" count="1" selected="0">
            <x v="2"/>
          </reference>
          <reference field="7" count="1" selected="0">
            <x v="11"/>
          </reference>
          <reference field="8" count="1">
            <x v="0"/>
          </reference>
          <reference field="9" count="1" selected="0">
            <x v="2"/>
          </reference>
        </references>
      </pivotArea>
    </format>
    <format dxfId="832">
      <pivotArea dataOnly="0" labelOnly="1" outline="0" fieldPosition="0">
        <references count="5">
          <reference field="4" count="1" selected="0">
            <x v="5"/>
          </reference>
          <reference field="6" count="1" selected="0">
            <x v="2"/>
          </reference>
          <reference field="7" count="1" selected="0">
            <x v="12"/>
          </reference>
          <reference field="8" count="1">
            <x v="0"/>
          </reference>
          <reference field="9" count="1" selected="0">
            <x v="2"/>
          </reference>
        </references>
      </pivotArea>
    </format>
    <format dxfId="831">
      <pivotArea dataOnly="0" labelOnly="1" outline="0" fieldPosition="0">
        <references count="5">
          <reference field="4" count="1" selected="0">
            <x v="5"/>
          </reference>
          <reference field="6" count="1" selected="0">
            <x v="2"/>
          </reference>
          <reference field="7" count="1" selected="0">
            <x v="13"/>
          </reference>
          <reference field="8" count="1">
            <x v="0"/>
          </reference>
          <reference field="9" count="1" selected="0">
            <x v="2"/>
          </reference>
        </references>
      </pivotArea>
    </format>
    <format dxfId="830">
      <pivotArea dataOnly="0" labelOnly="1" outline="0" fieldPosition="0">
        <references count="5">
          <reference field="4" count="1" selected="0">
            <x v="5"/>
          </reference>
          <reference field="6" count="1" selected="0">
            <x v="2"/>
          </reference>
          <reference field="7" count="1" selected="0">
            <x v="14"/>
          </reference>
          <reference field="8" count="1">
            <x v="0"/>
          </reference>
          <reference field="9" count="1" selected="0">
            <x v="2"/>
          </reference>
        </references>
      </pivotArea>
    </format>
    <format dxfId="829">
      <pivotArea dataOnly="0" labelOnly="1" outline="0" fieldPosition="0">
        <references count="5">
          <reference field="4" count="1" selected="0">
            <x v="5"/>
          </reference>
          <reference field="6" count="1" selected="0">
            <x v="2"/>
          </reference>
          <reference field="7" count="1" selected="0">
            <x v="18"/>
          </reference>
          <reference field="8" count="1">
            <x v="0"/>
          </reference>
          <reference field="9" count="1" selected="0">
            <x v="2"/>
          </reference>
        </references>
      </pivotArea>
    </format>
    <format dxfId="828">
      <pivotArea dataOnly="0" labelOnly="1" outline="0" fieldPosition="0">
        <references count="5">
          <reference field="4" count="1" selected="0">
            <x v="5"/>
          </reference>
          <reference field="6" count="1" selected="0">
            <x v="2"/>
          </reference>
          <reference field="7" count="1" selected="0">
            <x v="19"/>
          </reference>
          <reference field="8" count="1">
            <x v="0"/>
          </reference>
          <reference field="9" count="1" selected="0">
            <x v="2"/>
          </reference>
        </references>
      </pivotArea>
    </format>
    <format dxfId="827">
      <pivotArea dataOnly="0" labelOnly="1" outline="0" fieldPosition="0">
        <references count="5">
          <reference field="4" count="1" selected="0">
            <x v="5"/>
          </reference>
          <reference field="6" count="1" selected="0">
            <x v="2"/>
          </reference>
          <reference field="7" count="1" selected="0">
            <x v="22"/>
          </reference>
          <reference field="8" count="1">
            <x v="0"/>
          </reference>
          <reference field="9" count="1" selected="0">
            <x v="2"/>
          </reference>
        </references>
      </pivotArea>
    </format>
    <format dxfId="826">
      <pivotArea dataOnly="0" labelOnly="1" outline="0" fieldPosition="0">
        <references count="5">
          <reference field="4" count="1" selected="0">
            <x v="5"/>
          </reference>
          <reference field="6" count="1" selected="0">
            <x v="2"/>
          </reference>
          <reference field="7" count="1" selected="0">
            <x v="106"/>
          </reference>
          <reference field="8" count="1">
            <x v="0"/>
          </reference>
          <reference field="9" count="1" selected="0">
            <x v="2"/>
          </reference>
        </references>
      </pivotArea>
    </format>
    <format dxfId="825">
      <pivotArea dataOnly="0" labelOnly="1" outline="0" fieldPosition="0">
        <references count="5">
          <reference field="4" count="1" selected="0">
            <x v="5"/>
          </reference>
          <reference field="6" count="1" selected="0">
            <x v="4"/>
          </reference>
          <reference field="7" count="1" selected="0">
            <x v="28"/>
          </reference>
          <reference field="8" count="1">
            <x v="1"/>
          </reference>
          <reference field="9" count="1" selected="0">
            <x v="2"/>
          </reference>
        </references>
      </pivotArea>
    </format>
    <format dxfId="824">
      <pivotArea dataOnly="0" labelOnly="1" outline="0" fieldPosition="0">
        <references count="5">
          <reference field="4" count="1" selected="0">
            <x v="5"/>
          </reference>
          <reference field="6" count="1" selected="0">
            <x v="4"/>
          </reference>
          <reference field="7" count="1" selected="0">
            <x v="71"/>
          </reference>
          <reference field="8" count="1">
            <x v="1"/>
          </reference>
          <reference field="9" count="1" selected="0">
            <x v="2"/>
          </reference>
        </references>
      </pivotArea>
    </format>
    <format dxfId="823">
      <pivotArea dataOnly="0" labelOnly="1" outline="0" fieldPosition="0">
        <references count="5">
          <reference field="4" count="1" selected="0">
            <x v="5"/>
          </reference>
          <reference field="6" count="1" selected="0">
            <x v="4"/>
          </reference>
          <reference field="7" count="1" selected="0">
            <x v="72"/>
          </reference>
          <reference field="8" count="1">
            <x v="1"/>
          </reference>
          <reference field="9" count="1" selected="0">
            <x v="2"/>
          </reference>
        </references>
      </pivotArea>
    </format>
    <format dxfId="822">
      <pivotArea dataOnly="0" labelOnly="1" outline="0" fieldPosition="0">
        <references count="5">
          <reference field="4" count="1" selected="0">
            <x v="5"/>
          </reference>
          <reference field="6" count="1" selected="0">
            <x v="4"/>
          </reference>
          <reference field="7" count="1" selected="0">
            <x v="107"/>
          </reference>
          <reference field="8" count="1">
            <x v="1"/>
          </reference>
          <reference field="9" count="1" selected="0">
            <x v="2"/>
          </reference>
        </references>
      </pivotArea>
    </format>
    <format dxfId="821">
      <pivotArea dataOnly="0" labelOnly="1" outline="0" fieldPosition="0">
        <references count="5">
          <reference field="4" count="1" selected="0">
            <x v="6"/>
          </reference>
          <reference field="6" count="1" selected="0">
            <x v="0"/>
          </reference>
          <reference field="7" count="1" selected="0">
            <x v="0"/>
          </reference>
          <reference field="8" count="2">
            <x v="0"/>
            <x v="2"/>
          </reference>
          <reference field="9" count="1" selected="0">
            <x v="2"/>
          </reference>
        </references>
      </pivotArea>
    </format>
    <format dxfId="820">
      <pivotArea dataOnly="0" labelOnly="1" outline="0" fieldPosition="0">
        <references count="5">
          <reference field="4" count="1" selected="0">
            <x v="6"/>
          </reference>
          <reference field="6" count="1" selected="0">
            <x v="0"/>
          </reference>
          <reference field="7" count="1" selected="0">
            <x v="1"/>
          </reference>
          <reference field="8" count="1">
            <x v="0"/>
          </reference>
          <reference field="9" count="1" selected="0">
            <x v="2"/>
          </reference>
        </references>
      </pivotArea>
    </format>
    <format dxfId="819">
      <pivotArea dataOnly="0" labelOnly="1" outline="0" fieldPosition="0">
        <references count="5">
          <reference field="4" count="1" selected="0">
            <x v="6"/>
          </reference>
          <reference field="6" count="1" selected="0">
            <x v="0"/>
          </reference>
          <reference field="7" count="1" selected="0">
            <x v="2"/>
          </reference>
          <reference field="8" count="1">
            <x v="0"/>
          </reference>
          <reference field="9" count="1" selected="0">
            <x v="2"/>
          </reference>
        </references>
      </pivotArea>
    </format>
    <format dxfId="818">
      <pivotArea dataOnly="0" labelOnly="1" outline="0" fieldPosition="0">
        <references count="5">
          <reference field="4" count="1" selected="0">
            <x v="6"/>
          </reference>
          <reference field="6" count="1" selected="0">
            <x v="0"/>
          </reference>
          <reference field="7" count="1" selected="0">
            <x v="3"/>
          </reference>
          <reference field="8" count="2">
            <x v="0"/>
            <x v="2"/>
          </reference>
          <reference field="9" count="1" selected="0">
            <x v="2"/>
          </reference>
        </references>
      </pivotArea>
    </format>
    <format dxfId="817">
      <pivotArea dataOnly="0" labelOnly="1" outline="0" fieldPosition="0">
        <references count="5">
          <reference field="4" count="1" selected="0">
            <x v="6"/>
          </reference>
          <reference field="6" count="1" selected="0">
            <x v="0"/>
          </reference>
          <reference field="7" count="1" selected="0">
            <x v="4"/>
          </reference>
          <reference field="8" count="2">
            <x v="0"/>
            <x v="2"/>
          </reference>
          <reference field="9" count="1" selected="0">
            <x v="2"/>
          </reference>
        </references>
      </pivotArea>
    </format>
    <format dxfId="816">
      <pivotArea dataOnly="0" labelOnly="1" outline="0" fieldPosition="0">
        <references count="5">
          <reference field="4" count="1" selected="0">
            <x v="6"/>
          </reference>
          <reference field="6" count="1" selected="0">
            <x v="0"/>
          </reference>
          <reference field="7" count="1" selected="0">
            <x v="5"/>
          </reference>
          <reference field="8" count="1">
            <x v="0"/>
          </reference>
          <reference field="9" count="1" selected="0">
            <x v="2"/>
          </reference>
        </references>
      </pivotArea>
    </format>
    <format dxfId="815">
      <pivotArea dataOnly="0" labelOnly="1" outline="0" fieldPosition="0">
        <references count="5">
          <reference field="4" count="1" selected="0">
            <x v="6"/>
          </reference>
          <reference field="6" count="1" selected="0">
            <x v="0"/>
          </reference>
          <reference field="7" count="1" selected="0">
            <x v="6"/>
          </reference>
          <reference field="8" count="1">
            <x v="0"/>
          </reference>
          <reference field="9" count="1" selected="0">
            <x v="2"/>
          </reference>
        </references>
      </pivotArea>
    </format>
    <format dxfId="814">
      <pivotArea dataOnly="0" labelOnly="1" outline="0" fieldPosition="0">
        <references count="5">
          <reference field="4" count="1" selected="0">
            <x v="6"/>
          </reference>
          <reference field="6" count="1" selected="0">
            <x v="0"/>
          </reference>
          <reference field="7" count="1" selected="0">
            <x v="7"/>
          </reference>
          <reference field="8" count="1">
            <x v="0"/>
          </reference>
          <reference field="9" count="1" selected="0">
            <x v="2"/>
          </reference>
        </references>
      </pivotArea>
    </format>
    <format dxfId="813">
      <pivotArea dataOnly="0" labelOnly="1" outline="0" fieldPosition="0">
        <references count="5">
          <reference field="4" count="1" selected="0">
            <x v="6"/>
          </reference>
          <reference field="6" count="1" selected="0">
            <x v="0"/>
          </reference>
          <reference field="7" count="1" selected="0">
            <x v="8"/>
          </reference>
          <reference field="8" count="1">
            <x v="0"/>
          </reference>
          <reference field="9" count="1" selected="0">
            <x v="2"/>
          </reference>
        </references>
      </pivotArea>
    </format>
    <format dxfId="812">
      <pivotArea dataOnly="0" labelOnly="1" outline="0" fieldPosition="0">
        <references count="5">
          <reference field="4" count="1" selected="0">
            <x v="6"/>
          </reference>
          <reference field="6" count="1" selected="0">
            <x v="0"/>
          </reference>
          <reference field="7" count="1" selected="0">
            <x v="9"/>
          </reference>
          <reference field="8" count="1">
            <x v="0"/>
          </reference>
          <reference field="9" count="1" selected="0">
            <x v="2"/>
          </reference>
        </references>
      </pivotArea>
    </format>
    <format dxfId="811">
      <pivotArea dataOnly="0" labelOnly="1" outline="0" fieldPosition="0">
        <references count="5">
          <reference field="4" count="1" selected="0">
            <x v="6"/>
          </reference>
          <reference field="6" count="1" selected="0">
            <x v="0"/>
          </reference>
          <reference field="7" count="1" selected="0">
            <x v="10"/>
          </reference>
          <reference field="8" count="1">
            <x v="0"/>
          </reference>
          <reference field="9" count="1" selected="0">
            <x v="2"/>
          </reference>
        </references>
      </pivotArea>
    </format>
    <format dxfId="810">
      <pivotArea dataOnly="0" labelOnly="1" outline="0" fieldPosition="0">
        <references count="5">
          <reference field="4" count="1" selected="0">
            <x v="6"/>
          </reference>
          <reference field="6" count="1" selected="0">
            <x v="0"/>
          </reference>
          <reference field="7" count="1" selected="0">
            <x v="11"/>
          </reference>
          <reference field="8" count="1">
            <x v="0"/>
          </reference>
          <reference field="9" count="1" selected="0">
            <x v="2"/>
          </reference>
        </references>
      </pivotArea>
    </format>
    <format dxfId="809">
      <pivotArea dataOnly="0" labelOnly="1" outline="0" fieldPosition="0">
        <references count="5">
          <reference field="4" count="1" selected="0">
            <x v="6"/>
          </reference>
          <reference field="6" count="1" selected="0">
            <x v="0"/>
          </reference>
          <reference field="7" count="1" selected="0">
            <x v="12"/>
          </reference>
          <reference field="8" count="2">
            <x v="0"/>
            <x v="2"/>
          </reference>
          <reference field="9" count="1" selected="0">
            <x v="2"/>
          </reference>
        </references>
      </pivotArea>
    </format>
    <format dxfId="808">
      <pivotArea dataOnly="0" labelOnly="1" outline="0" fieldPosition="0">
        <references count="5">
          <reference field="4" count="1" selected="0">
            <x v="6"/>
          </reference>
          <reference field="6" count="1" selected="0">
            <x v="0"/>
          </reference>
          <reference field="7" count="1" selected="0">
            <x v="13"/>
          </reference>
          <reference field="8" count="1">
            <x v="0"/>
          </reference>
          <reference field="9" count="1" selected="0">
            <x v="2"/>
          </reference>
        </references>
      </pivotArea>
    </format>
    <format dxfId="807">
      <pivotArea dataOnly="0" labelOnly="1" outline="0" fieldPosition="0">
        <references count="5">
          <reference field="4" count="1" selected="0">
            <x v="6"/>
          </reference>
          <reference field="6" count="1" selected="0">
            <x v="0"/>
          </reference>
          <reference field="7" count="1" selected="0">
            <x v="14"/>
          </reference>
          <reference field="8" count="1">
            <x v="0"/>
          </reference>
          <reference field="9" count="1" selected="0">
            <x v="2"/>
          </reference>
        </references>
      </pivotArea>
    </format>
    <format dxfId="806">
      <pivotArea dataOnly="0" labelOnly="1" outline="0" fieldPosition="0">
        <references count="5">
          <reference field="4" count="1" selected="0">
            <x v="6"/>
          </reference>
          <reference field="6" count="1" selected="0">
            <x v="0"/>
          </reference>
          <reference field="7" count="1" selected="0">
            <x v="15"/>
          </reference>
          <reference field="8" count="1">
            <x v="2"/>
          </reference>
          <reference field="9" count="1" selected="0">
            <x v="0"/>
          </reference>
        </references>
      </pivotArea>
    </format>
    <format dxfId="805">
      <pivotArea dataOnly="0" labelOnly="1" outline="0" fieldPosition="0">
        <references count="5">
          <reference field="4" count="1" selected="0">
            <x v="6"/>
          </reference>
          <reference field="6" count="1" selected="0">
            <x v="0"/>
          </reference>
          <reference field="7" count="1" selected="0">
            <x v="15"/>
          </reference>
          <reference field="8" count="2">
            <x v="0"/>
            <x v="2"/>
          </reference>
          <reference field="9" count="1" selected="0">
            <x v="2"/>
          </reference>
        </references>
      </pivotArea>
    </format>
    <format dxfId="804">
      <pivotArea dataOnly="0" labelOnly="1" outline="0" fieldPosition="0">
        <references count="5">
          <reference field="4" count="1" selected="0">
            <x v="6"/>
          </reference>
          <reference field="6" count="1" selected="0">
            <x v="0"/>
          </reference>
          <reference field="7" count="1" selected="0">
            <x v="16"/>
          </reference>
          <reference field="8" count="2">
            <x v="0"/>
            <x v="2"/>
          </reference>
          <reference field="9" count="1" selected="0">
            <x v="2"/>
          </reference>
        </references>
      </pivotArea>
    </format>
    <format dxfId="803">
      <pivotArea dataOnly="0" labelOnly="1" outline="0" fieldPosition="0">
        <references count="5">
          <reference field="4" count="1" selected="0">
            <x v="6"/>
          </reference>
          <reference field="6" count="1" selected="0">
            <x v="0"/>
          </reference>
          <reference field="7" count="1" selected="0">
            <x v="18"/>
          </reference>
          <reference field="8" count="2">
            <x v="0"/>
            <x v="2"/>
          </reference>
          <reference field="9" count="1" selected="0">
            <x v="2"/>
          </reference>
        </references>
      </pivotArea>
    </format>
    <format dxfId="802">
      <pivotArea dataOnly="0" labelOnly="1" outline="0" fieldPosition="0">
        <references count="5">
          <reference field="4" count="1" selected="0">
            <x v="6"/>
          </reference>
          <reference field="6" count="1" selected="0">
            <x v="0"/>
          </reference>
          <reference field="7" count="1" selected="0">
            <x v="19"/>
          </reference>
          <reference field="8" count="2">
            <x v="0"/>
            <x v="2"/>
          </reference>
          <reference field="9" count="1" selected="0">
            <x v="2"/>
          </reference>
        </references>
      </pivotArea>
    </format>
    <format dxfId="801">
      <pivotArea dataOnly="0" labelOnly="1" outline="0" fieldPosition="0">
        <references count="5">
          <reference field="4" count="1" selected="0">
            <x v="6"/>
          </reference>
          <reference field="6" count="1" selected="0">
            <x v="0"/>
          </reference>
          <reference field="7" count="1" selected="0">
            <x v="20"/>
          </reference>
          <reference field="8" count="1">
            <x v="0"/>
          </reference>
          <reference field="9" count="1" selected="0">
            <x v="2"/>
          </reference>
        </references>
      </pivotArea>
    </format>
    <format dxfId="800">
      <pivotArea dataOnly="0" labelOnly="1" outline="0" fieldPosition="0">
        <references count="5">
          <reference field="4" count="1" selected="0">
            <x v="6"/>
          </reference>
          <reference field="6" count="1" selected="0">
            <x v="0"/>
          </reference>
          <reference field="7" count="1" selected="0">
            <x v="21"/>
          </reference>
          <reference field="8" count="1">
            <x v="0"/>
          </reference>
          <reference field="9" count="1" selected="0">
            <x v="2"/>
          </reference>
        </references>
      </pivotArea>
    </format>
    <format dxfId="799">
      <pivotArea dataOnly="0" labelOnly="1" outline="0" fieldPosition="0">
        <references count="5">
          <reference field="4" count="1" selected="0">
            <x v="6"/>
          </reference>
          <reference field="6" count="1" selected="0">
            <x v="0"/>
          </reference>
          <reference field="7" count="1" selected="0">
            <x v="22"/>
          </reference>
          <reference field="8" count="1">
            <x v="0"/>
          </reference>
          <reference field="9" count="1" selected="0">
            <x v="2"/>
          </reference>
        </references>
      </pivotArea>
    </format>
    <format dxfId="798">
      <pivotArea dataOnly="0" labelOnly="1" outline="0" fieldPosition="0">
        <references count="5">
          <reference field="4" count="1" selected="0">
            <x v="6"/>
          </reference>
          <reference field="6" count="1" selected="0">
            <x v="0"/>
          </reference>
          <reference field="7" count="1" selected="0">
            <x v="23"/>
          </reference>
          <reference field="8" count="1">
            <x v="1"/>
          </reference>
          <reference field="9" count="1" selected="0">
            <x v="2"/>
          </reference>
        </references>
      </pivotArea>
    </format>
    <format dxfId="797">
      <pivotArea dataOnly="0" labelOnly="1" outline="0" fieldPosition="0">
        <references count="5">
          <reference field="4" count="1" selected="0">
            <x v="6"/>
          </reference>
          <reference field="6" count="1" selected="0">
            <x v="0"/>
          </reference>
          <reference field="7" count="1" selected="0">
            <x v="23"/>
          </reference>
          <reference field="8" count="1">
            <x v="2"/>
          </reference>
          <reference field="9" count="1" selected="0">
            <x v="3"/>
          </reference>
        </references>
      </pivotArea>
    </format>
    <format dxfId="796">
      <pivotArea dataOnly="0" labelOnly="1" outline="0" fieldPosition="0">
        <references count="5">
          <reference field="4" count="1" selected="0">
            <x v="6"/>
          </reference>
          <reference field="6" count="1" selected="0">
            <x v="0"/>
          </reference>
          <reference field="7" count="1" selected="0">
            <x v="24"/>
          </reference>
          <reference field="8" count="1">
            <x v="1"/>
          </reference>
          <reference field="9" count="1" selected="0">
            <x v="2"/>
          </reference>
        </references>
      </pivotArea>
    </format>
    <format dxfId="795">
      <pivotArea dataOnly="0" labelOnly="1" outline="0" fieldPosition="0">
        <references count="5">
          <reference field="4" count="1" selected="0">
            <x v="6"/>
          </reference>
          <reference field="6" count="1" selected="0">
            <x v="0"/>
          </reference>
          <reference field="7" count="1" selected="0">
            <x v="25"/>
          </reference>
          <reference field="8" count="1">
            <x v="1"/>
          </reference>
          <reference field="9" count="1" selected="0">
            <x v="2"/>
          </reference>
        </references>
      </pivotArea>
    </format>
    <format dxfId="794">
      <pivotArea dataOnly="0" labelOnly="1" outline="0" fieldPosition="0">
        <references count="5">
          <reference field="4" count="1" selected="0">
            <x v="6"/>
          </reference>
          <reference field="6" count="1" selected="0">
            <x v="0"/>
          </reference>
          <reference field="7" count="1" selected="0">
            <x v="26"/>
          </reference>
          <reference field="8" count="1">
            <x v="1"/>
          </reference>
          <reference field="9" count="1" selected="0">
            <x v="2"/>
          </reference>
        </references>
      </pivotArea>
    </format>
    <format dxfId="793">
      <pivotArea dataOnly="0" labelOnly="1" outline="0" fieldPosition="0">
        <references count="5">
          <reference field="4" count="1" selected="0">
            <x v="6"/>
          </reference>
          <reference field="6" count="1" selected="0">
            <x v="0"/>
          </reference>
          <reference field="7" count="1" selected="0">
            <x v="27"/>
          </reference>
          <reference field="8" count="1">
            <x v="1"/>
          </reference>
          <reference field="9" count="1" selected="0">
            <x v="2"/>
          </reference>
        </references>
      </pivotArea>
    </format>
    <format dxfId="792">
      <pivotArea dataOnly="0" labelOnly="1" outline="0" fieldPosition="0">
        <references count="5">
          <reference field="4" count="1" selected="0">
            <x v="6"/>
          </reference>
          <reference field="6" count="1" selected="0">
            <x v="0"/>
          </reference>
          <reference field="7" count="1" selected="0">
            <x v="28"/>
          </reference>
          <reference field="8" count="1">
            <x v="1"/>
          </reference>
          <reference field="9" count="1" selected="0">
            <x v="2"/>
          </reference>
        </references>
      </pivotArea>
    </format>
    <format dxfId="791">
      <pivotArea dataOnly="0" labelOnly="1" outline="0" fieldPosition="0">
        <references count="5">
          <reference field="4" count="1" selected="0">
            <x v="6"/>
          </reference>
          <reference field="6" count="1" selected="0">
            <x v="0"/>
          </reference>
          <reference field="7" count="1" selected="0">
            <x v="29"/>
          </reference>
          <reference field="8" count="1">
            <x v="1"/>
          </reference>
          <reference field="9" count="1" selected="0">
            <x v="2"/>
          </reference>
        </references>
      </pivotArea>
    </format>
    <format dxfId="790">
      <pivotArea dataOnly="0" labelOnly="1" outline="0" fieldPosition="0">
        <references count="5">
          <reference field="4" count="1" selected="0">
            <x v="6"/>
          </reference>
          <reference field="6" count="1" selected="0">
            <x v="0"/>
          </reference>
          <reference field="7" count="1" selected="0">
            <x v="30"/>
          </reference>
          <reference field="8" count="1">
            <x v="1"/>
          </reference>
          <reference field="9" count="1" selected="0">
            <x v="2"/>
          </reference>
        </references>
      </pivotArea>
    </format>
    <format dxfId="789">
      <pivotArea dataOnly="0" labelOnly="1" outline="0" fieldPosition="0">
        <references count="5">
          <reference field="4" count="1" selected="0">
            <x v="6"/>
          </reference>
          <reference field="6" count="1" selected="0">
            <x v="0"/>
          </reference>
          <reference field="7" count="1" selected="0">
            <x v="32"/>
          </reference>
          <reference field="8" count="1">
            <x v="1"/>
          </reference>
          <reference field="9" count="1" selected="0">
            <x v="1"/>
          </reference>
        </references>
      </pivotArea>
    </format>
    <format dxfId="788">
      <pivotArea dataOnly="0" labelOnly="1" outline="0" fieldPosition="0">
        <references count="5">
          <reference field="4" count="1" selected="0">
            <x v="6"/>
          </reference>
          <reference field="6" count="1" selected="0">
            <x v="0"/>
          </reference>
          <reference field="7" count="1" selected="0">
            <x v="32"/>
          </reference>
          <reference field="8" count="1">
            <x v="1"/>
          </reference>
          <reference field="9" count="1" selected="0">
            <x v="2"/>
          </reference>
        </references>
      </pivotArea>
    </format>
    <format dxfId="787">
      <pivotArea dataOnly="0" labelOnly="1" outline="0" fieldPosition="0">
        <references count="5">
          <reference field="4" count="1" selected="0">
            <x v="6"/>
          </reference>
          <reference field="6" count="1" selected="0">
            <x v="0"/>
          </reference>
          <reference field="7" count="1" selected="0">
            <x v="33"/>
          </reference>
          <reference field="8" count="1">
            <x v="1"/>
          </reference>
          <reference field="9" count="1" selected="0">
            <x v="2"/>
          </reference>
        </references>
      </pivotArea>
    </format>
    <format dxfId="786">
      <pivotArea dataOnly="0" labelOnly="1" outline="0" fieldPosition="0">
        <references count="5">
          <reference field="4" count="1" selected="0">
            <x v="6"/>
          </reference>
          <reference field="6" count="1" selected="0">
            <x v="0"/>
          </reference>
          <reference field="7" count="1" selected="0">
            <x v="34"/>
          </reference>
          <reference field="8" count="1">
            <x v="1"/>
          </reference>
          <reference field="9" count="1" selected="0">
            <x v="2"/>
          </reference>
        </references>
      </pivotArea>
    </format>
    <format dxfId="785">
      <pivotArea dataOnly="0" labelOnly="1" outline="0" fieldPosition="0">
        <references count="5">
          <reference field="4" count="1" selected="0">
            <x v="6"/>
          </reference>
          <reference field="6" count="1" selected="0">
            <x v="0"/>
          </reference>
          <reference field="7" count="1" selected="0">
            <x v="35"/>
          </reference>
          <reference field="8" count="1">
            <x v="1"/>
          </reference>
          <reference field="9" count="1" selected="0">
            <x v="2"/>
          </reference>
        </references>
      </pivotArea>
    </format>
    <format dxfId="784">
      <pivotArea dataOnly="0" labelOnly="1" outline="0" fieldPosition="0">
        <references count="5">
          <reference field="4" count="1" selected="0">
            <x v="6"/>
          </reference>
          <reference field="6" count="1" selected="0">
            <x v="0"/>
          </reference>
          <reference field="7" count="1" selected="0">
            <x v="36"/>
          </reference>
          <reference field="8" count="1">
            <x v="1"/>
          </reference>
          <reference field="9" count="1" selected="0">
            <x v="4"/>
          </reference>
        </references>
      </pivotArea>
    </format>
    <format dxfId="783">
      <pivotArea dataOnly="0" labelOnly="1" outline="0" fieldPosition="0">
        <references count="5">
          <reference field="4" count="1" selected="0">
            <x v="6"/>
          </reference>
          <reference field="6" count="1" selected="0">
            <x v="0"/>
          </reference>
          <reference field="7" count="1" selected="0">
            <x v="37"/>
          </reference>
          <reference field="8" count="1">
            <x v="1"/>
          </reference>
          <reference field="9" count="1" selected="0">
            <x v="2"/>
          </reference>
        </references>
      </pivotArea>
    </format>
    <format dxfId="782">
      <pivotArea dataOnly="0" labelOnly="1" outline="0" fieldPosition="0">
        <references count="5">
          <reference field="4" count="1" selected="0">
            <x v="6"/>
          </reference>
          <reference field="6" count="1" selected="0">
            <x v="0"/>
          </reference>
          <reference field="7" count="1" selected="0">
            <x v="40"/>
          </reference>
          <reference field="8" count="1">
            <x v="1"/>
          </reference>
          <reference field="9" count="1" selected="0">
            <x v="2"/>
          </reference>
        </references>
      </pivotArea>
    </format>
    <format dxfId="781">
      <pivotArea dataOnly="0" labelOnly="1" outline="0" fieldPosition="0">
        <references count="5">
          <reference field="4" count="1" selected="0">
            <x v="6"/>
          </reference>
          <reference field="6" count="1" selected="0">
            <x v="0"/>
          </reference>
          <reference field="7" count="1" selected="0">
            <x v="42"/>
          </reference>
          <reference field="8" count="1">
            <x v="1"/>
          </reference>
          <reference field="9" count="1" selected="0">
            <x v="2"/>
          </reference>
        </references>
      </pivotArea>
    </format>
    <format dxfId="780">
      <pivotArea dataOnly="0" labelOnly="1" outline="0" fieldPosition="0">
        <references count="5">
          <reference field="4" count="1" selected="0">
            <x v="6"/>
          </reference>
          <reference field="6" count="1" selected="0">
            <x v="0"/>
          </reference>
          <reference field="7" count="1" selected="0">
            <x v="43"/>
          </reference>
          <reference field="8" count="1">
            <x v="1"/>
          </reference>
          <reference field="9" count="1" selected="0">
            <x v="2"/>
          </reference>
        </references>
      </pivotArea>
    </format>
    <format dxfId="779">
      <pivotArea dataOnly="0" labelOnly="1" outline="0" fieldPosition="0">
        <references count="5">
          <reference field="4" count="1" selected="0">
            <x v="6"/>
          </reference>
          <reference field="6" count="1" selected="0">
            <x v="0"/>
          </reference>
          <reference field="7" count="1" selected="0">
            <x v="44"/>
          </reference>
          <reference field="8" count="1">
            <x v="1"/>
          </reference>
          <reference field="9" count="1" selected="0">
            <x v="2"/>
          </reference>
        </references>
      </pivotArea>
    </format>
    <format dxfId="778">
      <pivotArea dataOnly="0" labelOnly="1" outline="0" fieldPosition="0">
        <references count="5">
          <reference field="4" count="1" selected="0">
            <x v="6"/>
          </reference>
          <reference field="6" count="1" selected="0">
            <x v="0"/>
          </reference>
          <reference field="7" count="1" selected="0">
            <x v="45"/>
          </reference>
          <reference field="8" count="1">
            <x v="1"/>
          </reference>
          <reference field="9" count="1" selected="0">
            <x v="2"/>
          </reference>
        </references>
      </pivotArea>
    </format>
    <format dxfId="777">
      <pivotArea dataOnly="0" labelOnly="1" outline="0" fieldPosition="0">
        <references count="5">
          <reference field="4" count="1" selected="0">
            <x v="6"/>
          </reference>
          <reference field="6" count="1" selected="0">
            <x v="0"/>
          </reference>
          <reference field="7" count="1" selected="0">
            <x v="46"/>
          </reference>
          <reference field="8" count="1">
            <x v="1"/>
          </reference>
          <reference field="9" count="1" selected="0">
            <x v="2"/>
          </reference>
        </references>
      </pivotArea>
    </format>
    <format dxfId="776">
      <pivotArea dataOnly="0" labelOnly="1" outline="0" fieldPosition="0">
        <references count="5">
          <reference field="4" count="1" selected="0">
            <x v="6"/>
          </reference>
          <reference field="6" count="1" selected="0">
            <x v="0"/>
          </reference>
          <reference field="7" count="1" selected="0">
            <x v="47"/>
          </reference>
          <reference field="8" count="1">
            <x v="1"/>
          </reference>
          <reference field="9" count="1" selected="0">
            <x v="2"/>
          </reference>
        </references>
      </pivotArea>
    </format>
    <format dxfId="775">
      <pivotArea dataOnly="0" labelOnly="1" outline="0" fieldPosition="0">
        <references count="5">
          <reference field="4" count="1" selected="0">
            <x v="6"/>
          </reference>
          <reference field="6" count="1" selected="0">
            <x v="0"/>
          </reference>
          <reference field="7" count="1" selected="0">
            <x v="48"/>
          </reference>
          <reference field="8" count="2">
            <x v="0"/>
            <x v="1"/>
          </reference>
          <reference field="9" count="1" selected="0">
            <x v="2"/>
          </reference>
        </references>
      </pivotArea>
    </format>
    <format dxfId="774">
      <pivotArea dataOnly="0" labelOnly="1" outline="0" fieldPosition="0">
        <references count="5">
          <reference field="4" count="1" selected="0">
            <x v="6"/>
          </reference>
          <reference field="6" count="1" selected="0">
            <x v="0"/>
          </reference>
          <reference field="7" count="1" selected="0">
            <x v="49"/>
          </reference>
          <reference field="8" count="1">
            <x v="1"/>
          </reference>
          <reference field="9" count="1" selected="0">
            <x v="1"/>
          </reference>
        </references>
      </pivotArea>
    </format>
    <format dxfId="773">
      <pivotArea dataOnly="0" labelOnly="1" outline="0" fieldPosition="0">
        <references count="5">
          <reference field="4" count="1" selected="0">
            <x v="6"/>
          </reference>
          <reference field="6" count="1" selected="0">
            <x v="0"/>
          </reference>
          <reference field="7" count="1" selected="0">
            <x v="49"/>
          </reference>
          <reference field="8" count="1">
            <x v="1"/>
          </reference>
          <reference field="9" count="1" selected="0">
            <x v="2"/>
          </reference>
        </references>
      </pivotArea>
    </format>
    <format dxfId="772">
      <pivotArea dataOnly="0" labelOnly="1" outline="0" fieldPosition="0">
        <references count="5">
          <reference field="4" count="1" selected="0">
            <x v="6"/>
          </reference>
          <reference field="6" count="1" selected="0">
            <x v="0"/>
          </reference>
          <reference field="7" count="1" selected="0">
            <x v="51"/>
          </reference>
          <reference field="8" count="1">
            <x v="1"/>
          </reference>
          <reference field="9" count="1" selected="0">
            <x v="2"/>
          </reference>
        </references>
      </pivotArea>
    </format>
    <format dxfId="771">
      <pivotArea dataOnly="0" labelOnly="1" outline="0" fieldPosition="0">
        <references count="5">
          <reference field="4" count="1" selected="0">
            <x v="6"/>
          </reference>
          <reference field="6" count="1" selected="0">
            <x v="0"/>
          </reference>
          <reference field="7" count="1" selected="0">
            <x v="52"/>
          </reference>
          <reference field="8" count="1">
            <x v="1"/>
          </reference>
          <reference field="9" count="1" selected="0">
            <x v="2"/>
          </reference>
        </references>
      </pivotArea>
    </format>
    <format dxfId="770">
      <pivotArea dataOnly="0" labelOnly="1" outline="0" fieldPosition="0">
        <references count="5">
          <reference field="4" count="1" selected="0">
            <x v="6"/>
          </reference>
          <reference field="6" count="1" selected="0">
            <x v="0"/>
          </reference>
          <reference field="7" count="1" selected="0">
            <x v="54"/>
          </reference>
          <reference field="8" count="1">
            <x v="1"/>
          </reference>
          <reference field="9" count="1" selected="0">
            <x v="2"/>
          </reference>
        </references>
      </pivotArea>
    </format>
    <format dxfId="769">
      <pivotArea dataOnly="0" labelOnly="1" outline="0" fieldPosition="0">
        <references count="5">
          <reference field="4" count="1" selected="0">
            <x v="6"/>
          </reference>
          <reference field="6" count="1" selected="0">
            <x v="0"/>
          </reference>
          <reference field="7" count="1" selected="0">
            <x v="55"/>
          </reference>
          <reference field="8" count="1">
            <x v="1"/>
          </reference>
          <reference field="9" count="1" selected="0">
            <x v="2"/>
          </reference>
        </references>
      </pivotArea>
    </format>
    <format dxfId="768">
      <pivotArea dataOnly="0" labelOnly="1" outline="0" fieldPosition="0">
        <references count="5">
          <reference field="4" count="1" selected="0">
            <x v="6"/>
          </reference>
          <reference field="6" count="1" selected="0">
            <x v="0"/>
          </reference>
          <reference field="7" count="1" selected="0">
            <x v="56"/>
          </reference>
          <reference field="8" count="1">
            <x v="1"/>
          </reference>
          <reference field="9" count="1" selected="0">
            <x v="2"/>
          </reference>
        </references>
      </pivotArea>
    </format>
    <format dxfId="767">
      <pivotArea dataOnly="0" labelOnly="1" outline="0" fieldPosition="0">
        <references count="5">
          <reference field="4" count="1" selected="0">
            <x v="6"/>
          </reference>
          <reference field="6" count="1" selected="0">
            <x v="0"/>
          </reference>
          <reference field="7" count="1" selected="0">
            <x v="57"/>
          </reference>
          <reference field="8" count="1">
            <x v="1"/>
          </reference>
          <reference field="9" count="1" selected="0">
            <x v="2"/>
          </reference>
        </references>
      </pivotArea>
    </format>
    <format dxfId="766">
      <pivotArea dataOnly="0" labelOnly="1" outline="0" fieldPosition="0">
        <references count="5">
          <reference field="4" count="1" selected="0">
            <x v="6"/>
          </reference>
          <reference field="6" count="1" selected="0">
            <x v="0"/>
          </reference>
          <reference field="7" count="1" selected="0">
            <x v="61"/>
          </reference>
          <reference field="8" count="1">
            <x v="1"/>
          </reference>
          <reference field="9" count="1" selected="0">
            <x v="2"/>
          </reference>
        </references>
      </pivotArea>
    </format>
    <format dxfId="765">
      <pivotArea dataOnly="0" labelOnly="1" outline="0" fieldPosition="0">
        <references count="5">
          <reference field="4" count="1" selected="0">
            <x v="6"/>
          </reference>
          <reference field="6" count="1" selected="0">
            <x v="0"/>
          </reference>
          <reference field="7" count="1" selected="0">
            <x v="62"/>
          </reference>
          <reference field="8" count="2">
            <x v="1"/>
            <x v="3"/>
          </reference>
          <reference field="9" count="1" selected="0">
            <x v="2"/>
          </reference>
        </references>
      </pivotArea>
    </format>
    <format dxfId="764">
      <pivotArea dataOnly="0" labelOnly="1" outline="0" fieldPosition="0">
        <references count="5">
          <reference field="4" count="1" selected="0">
            <x v="6"/>
          </reference>
          <reference field="6" count="1" selected="0">
            <x v="0"/>
          </reference>
          <reference field="7" count="1" selected="0">
            <x v="63"/>
          </reference>
          <reference field="8" count="1">
            <x v="1"/>
          </reference>
          <reference field="9" count="1" selected="0">
            <x v="2"/>
          </reference>
        </references>
      </pivotArea>
    </format>
    <format dxfId="763">
      <pivotArea dataOnly="0" labelOnly="1" outline="0" fieldPosition="0">
        <references count="5">
          <reference field="4" count="1" selected="0">
            <x v="6"/>
          </reference>
          <reference field="6" count="1" selected="0">
            <x v="0"/>
          </reference>
          <reference field="7" count="1" selected="0">
            <x v="64"/>
          </reference>
          <reference field="8" count="1">
            <x v="1"/>
          </reference>
          <reference field="9" count="1" selected="0">
            <x v="2"/>
          </reference>
        </references>
      </pivotArea>
    </format>
    <format dxfId="762">
      <pivotArea dataOnly="0" labelOnly="1" outline="0" fieldPosition="0">
        <references count="5">
          <reference field="4" count="1" selected="0">
            <x v="6"/>
          </reference>
          <reference field="6" count="1" selected="0">
            <x v="0"/>
          </reference>
          <reference field="7" count="1" selected="0">
            <x v="65"/>
          </reference>
          <reference field="8" count="1">
            <x v="1"/>
          </reference>
          <reference field="9" count="1" selected="0">
            <x v="2"/>
          </reference>
        </references>
      </pivotArea>
    </format>
    <format dxfId="761">
      <pivotArea dataOnly="0" labelOnly="1" outline="0" fieldPosition="0">
        <references count="5">
          <reference field="4" count="1" selected="0">
            <x v="6"/>
          </reference>
          <reference field="6" count="1" selected="0">
            <x v="0"/>
          </reference>
          <reference field="7" count="1" selected="0">
            <x v="66"/>
          </reference>
          <reference field="8" count="1">
            <x v="1"/>
          </reference>
          <reference field="9" count="1" selected="0">
            <x v="2"/>
          </reference>
        </references>
      </pivotArea>
    </format>
    <format dxfId="760">
      <pivotArea dataOnly="0" labelOnly="1" outline="0" fieldPosition="0">
        <references count="5">
          <reference field="4" count="1" selected="0">
            <x v="6"/>
          </reference>
          <reference field="6" count="1" selected="0">
            <x v="0"/>
          </reference>
          <reference field="7" count="1" selected="0">
            <x v="67"/>
          </reference>
          <reference field="8" count="1">
            <x v="1"/>
          </reference>
          <reference field="9" count="1" selected="0">
            <x v="2"/>
          </reference>
        </references>
      </pivotArea>
    </format>
    <format dxfId="759">
      <pivotArea dataOnly="0" labelOnly="1" outline="0" fieldPosition="0">
        <references count="5">
          <reference field="4" count="1" selected="0">
            <x v="6"/>
          </reference>
          <reference field="6" count="1" selected="0">
            <x v="0"/>
          </reference>
          <reference field="7" count="1" selected="0">
            <x v="68"/>
          </reference>
          <reference field="8" count="1">
            <x v="1"/>
          </reference>
          <reference field="9" count="1" selected="0">
            <x v="2"/>
          </reference>
        </references>
      </pivotArea>
    </format>
    <format dxfId="758">
      <pivotArea dataOnly="0" labelOnly="1" outline="0" fieldPosition="0">
        <references count="5">
          <reference field="4" count="1" selected="0">
            <x v="6"/>
          </reference>
          <reference field="6" count="1" selected="0">
            <x v="0"/>
          </reference>
          <reference field="7" count="1" selected="0">
            <x v="69"/>
          </reference>
          <reference field="8" count="1">
            <x v="1"/>
          </reference>
          <reference field="9" count="1" selected="0">
            <x v="2"/>
          </reference>
        </references>
      </pivotArea>
    </format>
    <format dxfId="757">
      <pivotArea dataOnly="0" labelOnly="1" outline="0" fieldPosition="0">
        <references count="5">
          <reference field="4" count="1" selected="0">
            <x v="6"/>
          </reference>
          <reference field="6" count="1" selected="0">
            <x v="0"/>
          </reference>
          <reference field="7" count="1" selected="0">
            <x v="70"/>
          </reference>
          <reference field="8" count="1">
            <x v="1"/>
          </reference>
          <reference field="9" count="1" selected="0">
            <x v="2"/>
          </reference>
        </references>
      </pivotArea>
    </format>
    <format dxfId="756">
      <pivotArea dataOnly="0" labelOnly="1" outline="0" fieldPosition="0">
        <references count="5">
          <reference field="4" count="1" selected="0">
            <x v="6"/>
          </reference>
          <reference field="6" count="1" selected="0">
            <x v="0"/>
          </reference>
          <reference field="7" count="1" selected="0">
            <x v="72"/>
          </reference>
          <reference field="8" count="1">
            <x v="1"/>
          </reference>
          <reference field="9" count="1" selected="0">
            <x v="2"/>
          </reference>
        </references>
      </pivotArea>
    </format>
    <format dxfId="755">
      <pivotArea dataOnly="0" labelOnly="1" outline="0" fieldPosition="0">
        <references count="5">
          <reference field="4" count="1" selected="0">
            <x v="6"/>
          </reference>
          <reference field="6" count="1" selected="0">
            <x v="0"/>
          </reference>
          <reference field="7" count="1" selected="0">
            <x v="73"/>
          </reference>
          <reference field="8" count="1">
            <x v="1"/>
          </reference>
          <reference field="9" count="1" selected="0">
            <x v="2"/>
          </reference>
        </references>
      </pivotArea>
    </format>
    <format dxfId="754">
      <pivotArea dataOnly="0" labelOnly="1" outline="0" fieldPosition="0">
        <references count="5">
          <reference field="4" count="1" selected="0">
            <x v="6"/>
          </reference>
          <reference field="6" count="1" selected="0">
            <x v="0"/>
          </reference>
          <reference field="7" count="1" selected="0">
            <x v="75"/>
          </reference>
          <reference field="8" count="1">
            <x v="1"/>
          </reference>
          <reference field="9" count="1" selected="0">
            <x v="2"/>
          </reference>
        </references>
      </pivotArea>
    </format>
    <format dxfId="753">
      <pivotArea dataOnly="0" labelOnly="1" outline="0" fieldPosition="0">
        <references count="5">
          <reference field="4" count="1" selected="0">
            <x v="6"/>
          </reference>
          <reference field="6" count="1" selected="0">
            <x v="0"/>
          </reference>
          <reference field="7" count="1" selected="0">
            <x v="77"/>
          </reference>
          <reference field="8" count="1">
            <x v="1"/>
          </reference>
          <reference field="9" count="1" selected="0">
            <x v="2"/>
          </reference>
        </references>
      </pivotArea>
    </format>
    <format dxfId="752">
      <pivotArea dataOnly="0" labelOnly="1" outline="0" fieldPosition="0">
        <references count="5">
          <reference field="4" count="1" selected="0">
            <x v="6"/>
          </reference>
          <reference field="6" count="1" selected="0">
            <x v="0"/>
          </reference>
          <reference field="7" count="1" selected="0">
            <x v="79"/>
          </reference>
          <reference field="8" count="1">
            <x v="1"/>
          </reference>
          <reference field="9" count="1" selected="0">
            <x v="2"/>
          </reference>
        </references>
      </pivotArea>
    </format>
    <format dxfId="751">
      <pivotArea dataOnly="0" labelOnly="1" outline="0" fieldPosition="0">
        <references count="5">
          <reference field="4" count="1" selected="0">
            <x v="6"/>
          </reference>
          <reference field="6" count="1" selected="0">
            <x v="0"/>
          </reference>
          <reference field="7" count="1" selected="0">
            <x v="81"/>
          </reference>
          <reference field="8" count="1">
            <x v="1"/>
          </reference>
          <reference field="9" count="1" selected="0">
            <x v="2"/>
          </reference>
        </references>
      </pivotArea>
    </format>
    <format dxfId="750">
      <pivotArea dataOnly="0" labelOnly="1" outline="0" fieldPosition="0">
        <references count="5">
          <reference field="4" count="1" selected="0">
            <x v="6"/>
          </reference>
          <reference field="6" count="1" selected="0">
            <x v="0"/>
          </reference>
          <reference field="7" count="1" selected="0">
            <x v="82"/>
          </reference>
          <reference field="8" count="1">
            <x v="1"/>
          </reference>
          <reference field="9" count="1" selected="0">
            <x v="2"/>
          </reference>
        </references>
      </pivotArea>
    </format>
    <format dxfId="749">
      <pivotArea dataOnly="0" labelOnly="1" outline="0" fieldPosition="0">
        <references count="5">
          <reference field="4" count="1" selected="0">
            <x v="6"/>
          </reference>
          <reference field="6" count="1" selected="0">
            <x v="0"/>
          </reference>
          <reference field="7" count="1" selected="0">
            <x v="83"/>
          </reference>
          <reference field="8" count="1">
            <x v="1"/>
          </reference>
          <reference field="9" count="1" selected="0">
            <x v="2"/>
          </reference>
        </references>
      </pivotArea>
    </format>
    <format dxfId="748">
      <pivotArea dataOnly="0" labelOnly="1" outline="0" fieldPosition="0">
        <references count="5">
          <reference field="4" count="1" selected="0">
            <x v="6"/>
          </reference>
          <reference field="6" count="1" selected="0">
            <x v="0"/>
          </reference>
          <reference field="7" count="1" selected="0">
            <x v="85"/>
          </reference>
          <reference field="8" count="1">
            <x v="1"/>
          </reference>
          <reference field="9" count="1" selected="0">
            <x v="2"/>
          </reference>
        </references>
      </pivotArea>
    </format>
    <format dxfId="747">
      <pivotArea dataOnly="0" labelOnly="1" outline="0" fieldPosition="0">
        <references count="5">
          <reference field="4" count="1" selected="0">
            <x v="6"/>
          </reference>
          <reference field="6" count="1" selected="0">
            <x v="0"/>
          </reference>
          <reference field="7" count="1" selected="0">
            <x v="86"/>
          </reference>
          <reference field="8" count="1">
            <x v="1"/>
          </reference>
          <reference field="9" count="1" selected="0">
            <x v="2"/>
          </reference>
        </references>
      </pivotArea>
    </format>
    <format dxfId="746">
      <pivotArea dataOnly="0" labelOnly="1" outline="0" fieldPosition="0">
        <references count="5">
          <reference field="4" count="1" selected="0">
            <x v="6"/>
          </reference>
          <reference field="6" count="1" selected="0">
            <x v="0"/>
          </reference>
          <reference field="7" count="1" selected="0">
            <x v="87"/>
          </reference>
          <reference field="8" count="1">
            <x v="1"/>
          </reference>
          <reference field="9" count="1" selected="0">
            <x v="2"/>
          </reference>
        </references>
      </pivotArea>
    </format>
    <format dxfId="745">
      <pivotArea dataOnly="0" labelOnly="1" outline="0" fieldPosition="0">
        <references count="5">
          <reference field="4" count="1" selected="0">
            <x v="6"/>
          </reference>
          <reference field="6" count="1" selected="0">
            <x v="0"/>
          </reference>
          <reference field="7" count="1" selected="0">
            <x v="88"/>
          </reference>
          <reference field="8" count="1">
            <x v="1"/>
          </reference>
          <reference field="9" count="1" selected="0">
            <x v="2"/>
          </reference>
        </references>
      </pivotArea>
    </format>
    <format dxfId="744">
      <pivotArea dataOnly="0" labelOnly="1" outline="0" fieldPosition="0">
        <references count="5">
          <reference field="4" count="1" selected="0">
            <x v="6"/>
          </reference>
          <reference field="6" count="1" selected="0">
            <x v="0"/>
          </reference>
          <reference field="7" count="1" selected="0">
            <x v="89"/>
          </reference>
          <reference field="8" count="1">
            <x v="1"/>
          </reference>
          <reference field="9" count="1" selected="0">
            <x v="2"/>
          </reference>
        </references>
      </pivotArea>
    </format>
    <format dxfId="743">
      <pivotArea dataOnly="0" labelOnly="1" outline="0" fieldPosition="0">
        <references count="5">
          <reference field="4" count="1" selected="0">
            <x v="6"/>
          </reference>
          <reference field="6" count="1" selected="0">
            <x v="0"/>
          </reference>
          <reference field="7" count="1" selected="0">
            <x v="90"/>
          </reference>
          <reference field="8" count="1">
            <x v="1"/>
          </reference>
          <reference field="9" count="1" selected="0">
            <x v="2"/>
          </reference>
        </references>
      </pivotArea>
    </format>
    <format dxfId="742">
      <pivotArea dataOnly="0" labelOnly="1" outline="0" fieldPosition="0">
        <references count="5">
          <reference field="4" count="1" selected="0">
            <x v="6"/>
          </reference>
          <reference field="6" count="1" selected="0">
            <x v="0"/>
          </reference>
          <reference field="7" count="1" selected="0">
            <x v="91"/>
          </reference>
          <reference field="8" count="1">
            <x v="1"/>
          </reference>
          <reference field="9" count="1" selected="0">
            <x v="2"/>
          </reference>
        </references>
      </pivotArea>
    </format>
    <format dxfId="741">
      <pivotArea dataOnly="0" labelOnly="1" outline="0" fieldPosition="0">
        <references count="5">
          <reference field="4" count="1" selected="0">
            <x v="6"/>
          </reference>
          <reference field="6" count="1" selected="0">
            <x v="0"/>
          </reference>
          <reference field="7" count="1" selected="0">
            <x v="92"/>
          </reference>
          <reference field="8" count="1">
            <x v="1"/>
          </reference>
          <reference field="9" count="1" selected="0">
            <x v="2"/>
          </reference>
        </references>
      </pivotArea>
    </format>
    <format dxfId="740">
      <pivotArea dataOnly="0" labelOnly="1" outline="0" fieldPosition="0">
        <references count="5">
          <reference field="4" count="1" selected="0">
            <x v="6"/>
          </reference>
          <reference field="6" count="1" selected="0">
            <x v="0"/>
          </reference>
          <reference field="7" count="1" selected="0">
            <x v="93"/>
          </reference>
          <reference field="8" count="1">
            <x v="1"/>
          </reference>
          <reference field="9" count="1" selected="0">
            <x v="2"/>
          </reference>
        </references>
      </pivotArea>
    </format>
    <format dxfId="739">
      <pivotArea dataOnly="0" labelOnly="1" outline="0" fieldPosition="0">
        <references count="5">
          <reference field="4" count="1" selected="0">
            <x v="6"/>
          </reference>
          <reference field="6" count="1" selected="0">
            <x v="0"/>
          </reference>
          <reference field="7" count="1" selected="0">
            <x v="95"/>
          </reference>
          <reference field="8" count="1">
            <x v="1"/>
          </reference>
          <reference field="9" count="1" selected="0">
            <x v="2"/>
          </reference>
        </references>
      </pivotArea>
    </format>
    <format dxfId="738">
      <pivotArea dataOnly="0" labelOnly="1" outline="0" fieldPosition="0">
        <references count="5">
          <reference field="4" count="1" selected="0">
            <x v="6"/>
          </reference>
          <reference field="6" count="1" selected="0">
            <x v="0"/>
          </reference>
          <reference field="7" count="1" selected="0">
            <x v="96"/>
          </reference>
          <reference field="8" count="1">
            <x v="1"/>
          </reference>
          <reference field="9" count="1" selected="0">
            <x v="2"/>
          </reference>
        </references>
      </pivotArea>
    </format>
    <format dxfId="737">
      <pivotArea dataOnly="0" labelOnly="1" outline="0" fieldPosition="0">
        <references count="5">
          <reference field="4" count="1" selected="0">
            <x v="6"/>
          </reference>
          <reference field="6" count="1" selected="0">
            <x v="0"/>
          </reference>
          <reference field="7" count="1" selected="0">
            <x v="98"/>
          </reference>
          <reference field="8" count="1">
            <x v="1"/>
          </reference>
          <reference field="9" count="1" selected="0">
            <x v="2"/>
          </reference>
        </references>
      </pivotArea>
    </format>
    <format dxfId="736">
      <pivotArea dataOnly="0" labelOnly="1" outline="0" fieldPosition="0">
        <references count="5">
          <reference field="4" count="1" selected="0">
            <x v="6"/>
          </reference>
          <reference field="6" count="1" selected="0">
            <x v="0"/>
          </reference>
          <reference field="7" count="1" selected="0">
            <x v="99"/>
          </reference>
          <reference field="8" count="1">
            <x v="1"/>
          </reference>
          <reference field="9" count="1" selected="0">
            <x v="2"/>
          </reference>
        </references>
      </pivotArea>
    </format>
    <format dxfId="735">
      <pivotArea dataOnly="0" labelOnly="1" outline="0" fieldPosition="0">
        <references count="5">
          <reference field="4" count="1" selected="0">
            <x v="6"/>
          </reference>
          <reference field="6" count="1" selected="0">
            <x v="0"/>
          </reference>
          <reference field="7" count="1" selected="0">
            <x v="100"/>
          </reference>
          <reference field="8" count="1">
            <x v="1"/>
          </reference>
          <reference field="9" count="1" selected="0">
            <x v="2"/>
          </reference>
        </references>
      </pivotArea>
    </format>
    <format dxfId="734">
      <pivotArea dataOnly="0" labelOnly="1" outline="0" fieldPosition="0">
        <references count="5">
          <reference field="4" count="1" selected="0">
            <x v="6"/>
          </reference>
          <reference field="6" count="1" selected="0">
            <x v="0"/>
          </reference>
          <reference field="7" count="1" selected="0">
            <x v="101"/>
          </reference>
          <reference field="8" count="1">
            <x v="1"/>
          </reference>
          <reference field="9" count="1" selected="0">
            <x v="2"/>
          </reference>
        </references>
      </pivotArea>
    </format>
    <format dxfId="733">
      <pivotArea dataOnly="0" labelOnly="1" outline="0" fieldPosition="0">
        <references count="5">
          <reference field="4" count="1" selected="0">
            <x v="6"/>
          </reference>
          <reference field="6" count="1" selected="0">
            <x v="0"/>
          </reference>
          <reference field="7" count="1" selected="0">
            <x v="104"/>
          </reference>
          <reference field="8" count="2">
            <x v="0"/>
            <x v="1"/>
          </reference>
          <reference field="9" count="1" selected="0">
            <x v="2"/>
          </reference>
        </references>
      </pivotArea>
    </format>
    <format dxfId="732">
      <pivotArea dataOnly="0" labelOnly="1" outline="0" fieldPosition="0">
        <references count="5">
          <reference field="4" count="1" selected="0">
            <x v="6"/>
          </reference>
          <reference field="6" count="1" selected="0">
            <x v="0"/>
          </reference>
          <reference field="7" count="1" selected="0">
            <x v="106"/>
          </reference>
          <reference field="8" count="1">
            <x v="0"/>
          </reference>
          <reference field="9" count="1" selected="0">
            <x v="2"/>
          </reference>
        </references>
      </pivotArea>
    </format>
    <format dxfId="731">
      <pivotArea dataOnly="0" labelOnly="1" outline="0" fieldPosition="0">
        <references count="5">
          <reference field="4" count="1" selected="0">
            <x v="6"/>
          </reference>
          <reference field="6" count="1" selected="0">
            <x v="0"/>
          </reference>
          <reference field="7" count="1" selected="0">
            <x v="107"/>
          </reference>
          <reference field="8" count="1">
            <x v="1"/>
          </reference>
          <reference field="9" count="1" selected="0">
            <x v="2"/>
          </reference>
        </references>
      </pivotArea>
    </format>
    <format dxfId="730">
      <pivotArea dataOnly="0" labelOnly="1" outline="0" fieldPosition="0">
        <references count="5">
          <reference field="4" count="1" selected="0">
            <x v="6"/>
          </reference>
          <reference field="6" count="1" selected="0">
            <x v="0"/>
          </reference>
          <reference field="7" count="1" selected="0">
            <x v="108"/>
          </reference>
          <reference field="8" count="1">
            <x v="1"/>
          </reference>
          <reference field="9" count="1" selected="0">
            <x v="2"/>
          </reference>
        </references>
      </pivotArea>
    </format>
    <format dxfId="729">
      <pivotArea dataOnly="0" labelOnly="1" outline="0" fieldPosition="0">
        <references count="5">
          <reference field="4" count="1" selected="0">
            <x v="6"/>
          </reference>
          <reference field="6" count="1" selected="0">
            <x v="1"/>
          </reference>
          <reference field="7" count="1" selected="0">
            <x v="31"/>
          </reference>
          <reference field="8" count="1">
            <x v="1"/>
          </reference>
          <reference field="9" count="1" selected="0">
            <x v="2"/>
          </reference>
        </references>
      </pivotArea>
    </format>
    <format dxfId="728">
      <pivotArea dataOnly="0" labelOnly="1" outline="0" fieldPosition="0">
        <references count="5">
          <reference field="4" count="1" selected="0">
            <x v="6"/>
          </reference>
          <reference field="6" count="1" selected="0">
            <x v="1"/>
          </reference>
          <reference field="7" count="1" selected="0">
            <x v="46"/>
          </reference>
          <reference field="8" count="1">
            <x v="1"/>
          </reference>
          <reference field="9" count="1" selected="0">
            <x v="2"/>
          </reference>
        </references>
      </pivotArea>
    </format>
    <format dxfId="727">
      <pivotArea dataOnly="0" labelOnly="1" outline="0" fieldPosition="0">
        <references count="1">
          <reference field="4294967294" count="2">
            <x v="0"/>
            <x v="1"/>
          </reference>
        </references>
      </pivotArea>
    </format>
    <format dxfId="726">
      <pivotArea type="all" dataOnly="0" outline="0" fieldPosition="0"/>
    </format>
    <format dxfId="725">
      <pivotArea outline="0" collapsedLevelsAreSubtotals="1" fieldPosition="0"/>
    </format>
    <format dxfId="724">
      <pivotArea field="4" type="button" dataOnly="0" labelOnly="1" outline="0" axis="axisRow" fieldPosition="0"/>
    </format>
    <format dxfId="723">
      <pivotArea field="6" type="button" dataOnly="0" labelOnly="1" outline="0" axis="axisRow" fieldPosition="1"/>
    </format>
    <format dxfId="722">
      <pivotArea field="7" type="button" dataOnly="0" labelOnly="1" outline="0" axis="axisRow" fieldPosition="2"/>
    </format>
    <format dxfId="721">
      <pivotArea field="9" type="button" dataOnly="0" labelOnly="1" outline="0" axis="axisRow" fieldPosition="3"/>
    </format>
    <format dxfId="720">
      <pivotArea field="8" type="button" dataOnly="0" labelOnly="1" outline="0" axis="axisRow" fieldPosition="4"/>
    </format>
    <format dxfId="719">
      <pivotArea dataOnly="0" labelOnly="1" outline="0" fieldPosition="0">
        <references count="1">
          <reference field="4" count="0"/>
        </references>
      </pivotArea>
    </format>
    <format dxfId="718">
      <pivotArea dataOnly="0" labelOnly="1" grandRow="1" outline="0" fieldPosition="0"/>
    </format>
    <format dxfId="717">
      <pivotArea dataOnly="0" labelOnly="1" outline="0" fieldPosition="0">
        <references count="2">
          <reference field="4" count="1" selected="0">
            <x v="0"/>
          </reference>
          <reference field="6" count="2">
            <x v="0"/>
            <x v="1"/>
          </reference>
        </references>
      </pivotArea>
    </format>
    <format dxfId="716">
      <pivotArea dataOnly="0" labelOnly="1" outline="0" fieldPosition="0">
        <references count="2">
          <reference field="4" count="1" selected="0">
            <x v="1"/>
          </reference>
          <reference field="6" count="0"/>
        </references>
      </pivotArea>
    </format>
    <format dxfId="715">
      <pivotArea dataOnly="0" labelOnly="1" outline="0" fieldPosition="0">
        <references count="2">
          <reference field="4" count="1" selected="0">
            <x v="2"/>
          </reference>
          <reference field="6" count="3">
            <x v="0"/>
            <x v="1"/>
            <x v="2"/>
          </reference>
        </references>
      </pivotArea>
    </format>
    <format dxfId="714">
      <pivotArea dataOnly="0" labelOnly="1" outline="0" fieldPosition="0">
        <references count="2">
          <reference field="4" count="1" selected="0">
            <x v="3"/>
          </reference>
          <reference field="6" count="2">
            <x v="0"/>
            <x v="1"/>
          </reference>
        </references>
      </pivotArea>
    </format>
    <format dxfId="713">
      <pivotArea dataOnly="0" labelOnly="1" outline="0" fieldPosition="0">
        <references count="2">
          <reference field="4" count="1" selected="0">
            <x v="4"/>
          </reference>
          <reference field="6" count="5">
            <x v="0"/>
            <x v="1"/>
            <x v="2"/>
            <x v="3"/>
            <x v="4"/>
          </reference>
        </references>
      </pivotArea>
    </format>
    <format dxfId="712">
      <pivotArea dataOnly="0" labelOnly="1" outline="0" fieldPosition="0">
        <references count="2">
          <reference field="4" count="1" selected="0">
            <x v="5"/>
          </reference>
          <reference field="6" count="3">
            <x v="0"/>
            <x v="2"/>
            <x v="4"/>
          </reference>
        </references>
      </pivotArea>
    </format>
    <format dxfId="711">
      <pivotArea dataOnly="0" labelOnly="1" outline="0" fieldPosition="0">
        <references count="2">
          <reference field="4" count="1" selected="0">
            <x v="6"/>
          </reference>
          <reference field="6" count="2">
            <x v="0"/>
            <x v="1"/>
          </reference>
        </references>
      </pivotArea>
    </format>
    <format dxfId="710">
      <pivotArea dataOnly="0" labelOnly="1" outline="0" fieldPosition="0">
        <references count="3">
          <reference field="4" count="1" selected="0">
            <x v="0"/>
          </reference>
          <reference field="6" count="1" selected="0">
            <x v="0"/>
          </reference>
          <reference field="7" count="2">
            <x v="103"/>
            <x v="105"/>
          </reference>
        </references>
      </pivotArea>
    </format>
    <format dxfId="709">
      <pivotArea dataOnly="0" labelOnly="1" outline="0" fieldPosition="0">
        <references count="3">
          <reference field="4" count="1" selected="0">
            <x v="0"/>
          </reference>
          <reference field="6" count="1" selected="0">
            <x v="1"/>
          </reference>
          <reference field="7" count="2">
            <x v="41"/>
            <x v="71"/>
          </reference>
        </references>
      </pivotArea>
    </format>
    <format dxfId="708">
      <pivotArea dataOnly="0" labelOnly="1" outline="0" fieldPosition="0">
        <references count="3">
          <reference field="4" count="1" selected="0">
            <x v="1"/>
          </reference>
          <reference field="6" count="1" selected="0">
            <x v="0"/>
          </reference>
          <reference field="7" count="1">
            <x v="102"/>
          </reference>
        </references>
      </pivotArea>
    </format>
    <format dxfId="707">
      <pivotArea dataOnly="0" labelOnly="1" outline="0" fieldPosition="0">
        <references count="3">
          <reference field="4" count="1" selected="0">
            <x v="1"/>
          </reference>
          <reference field="6" count="1" selected="0">
            <x v="1"/>
          </reference>
          <reference field="7" count="15">
            <x v="30"/>
            <x v="31"/>
            <x v="32"/>
            <x v="43"/>
            <x v="44"/>
            <x v="46"/>
            <x v="56"/>
            <x v="58"/>
            <x v="59"/>
            <x v="61"/>
            <x v="74"/>
            <x v="80"/>
            <x v="94"/>
            <x v="96"/>
            <x v="99"/>
          </reference>
        </references>
      </pivotArea>
    </format>
    <format dxfId="706">
      <pivotArea dataOnly="0" labelOnly="1" outline="0" fieldPosition="0">
        <references count="3">
          <reference field="4" count="1" selected="0">
            <x v="1"/>
          </reference>
          <reference field="6" count="1" selected="0">
            <x v="2"/>
          </reference>
          <reference field="7" count="12">
            <x v="0"/>
            <x v="3"/>
            <x v="4"/>
            <x v="11"/>
            <x v="12"/>
            <x v="13"/>
            <x v="14"/>
            <x v="18"/>
            <x v="19"/>
            <x v="22"/>
            <x v="46"/>
            <x v="106"/>
          </reference>
        </references>
      </pivotArea>
    </format>
    <format dxfId="705">
      <pivotArea dataOnly="0" labelOnly="1" outline="0" fieldPosition="0">
        <references count="3">
          <reference field="4" count="1" selected="0">
            <x v="1"/>
          </reference>
          <reference field="6" count="1" selected="0">
            <x v="3"/>
          </reference>
          <reference field="7" count="13">
            <x v="3"/>
            <x v="4"/>
            <x v="12"/>
            <x v="17"/>
            <x v="18"/>
            <x v="19"/>
            <x v="22"/>
            <x v="30"/>
            <x v="46"/>
            <x v="58"/>
            <x v="61"/>
            <x v="71"/>
            <x v="106"/>
          </reference>
        </references>
      </pivotArea>
    </format>
    <format dxfId="704">
      <pivotArea dataOnly="0" labelOnly="1" outline="0" fieldPosition="0">
        <references count="3">
          <reference field="4" count="1" selected="0">
            <x v="1"/>
          </reference>
          <reference field="6" count="1" selected="0">
            <x v="4"/>
          </reference>
          <reference field="7" count="19">
            <x v="25"/>
            <x v="30"/>
            <x v="32"/>
            <x v="36"/>
            <x v="44"/>
            <x v="46"/>
            <x v="49"/>
            <x v="51"/>
            <x v="54"/>
            <x v="55"/>
            <x v="56"/>
            <x v="58"/>
            <x v="61"/>
            <x v="74"/>
            <x v="75"/>
            <x v="80"/>
            <x v="97"/>
            <x v="103"/>
            <x v="105"/>
          </reference>
        </references>
      </pivotArea>
    </format>
    <format dxfId="703">
      <pivotArea dataOnly="0" labelOnly="1" outline="0" fieldPosition="0">
        <references count="3">
          <reference field="4" count="1" selected="0">
            <x v="1"/>
          </reference>
          <reference field="6" count="1" selected="0">
            <x v="5"/>
          </reference>
          <reference field="7" count="2">
            <x v="46"/>
            <x v="102"/>
          </reference>
        </references>
      </pivotArea>
    </format>
    <format dxfId="702">
      <pivotArea dataOnly="0" labelOnly="1" outline="0" fieldPosition="0">
        <references count="3">
          <reference field="4" count="1" selected="0">
            <x v="1"/>
          </reference>
          <reference field="6" count="1" selected="0">
            <x v="6"/>
          </reference>
          <reference field="7" count="2">
            <x v="12"/>
            <x v="106"/>
          </reference>
        </references>
      </pivotArea>
    </format>
    <format dxfId="701">
      <pivotArea dataOnly="0" labelOnly="1" outline="0" fieldPosition="0">
        <references count="3">
          <reference field="4" count="1" selected="0">
            <x v="1"/>
          </reference>
          <reference field="6" count="1" selected="0">
            <x v="7"/>
          </reference>
          <reference field="7" count="1">
            <x v="36"/>
          </reference>
        </references>
      </pivotArea>
    </format>
    <format dxfId="700">
      <pivotArea dataOnly="0" labelOnly="1" outline="0" fieldPosition="0">
        <references count="3">
          <reference field="4" count="1" selected="0">
            <x v="2"/>
          </reference>
          <reference field="6" count="1" selected="0">
            <x v="0"/>
          </reference>
          <reference field="7" count="19">
            <x v="27"/>
            <x v="28"/>
            <x v="44"/>
            <x v="45"/>
            <x v="46"/>
            <x v="47"/>
            <x v="53"/>
            <x v="55"/>
            <x v="60"/>
            <x v="65"/>
            <x v="70"/>
            <x v="71"/>
            <x v="72"/>
            <x v="75"/>
            <x v="76"/>
            <x v="81"/>
            <x v="82"/>
            <x v="102"/>
            <x v="107"/>
          </reference>
        </references>
      </pivotArea>
    </format>
    <format dxfId="699">
      <pivotArea dataOnly="0" labelOnly="1" outline="0" fieldPosition="0">
        <references count="3">
          <reference field="4" count="1" selected="0">
            <x v="2"/>
          </reference>
          <reference field="6" count="1" selected="0">
            <x v="1"/>
          </reference>
          <reference field="7" count="11">
            <x v="0"/>
            <x v="3"/>
            <x v="4"/>
            <x v="11"/>
            <x v="12"/>
            <x v="13"/>
            <x v="14"/>
            <x v="18"/>
            <x v="19"/>
            <x v="22"/>
            <x v="106"/>
          </reference>
        </references>
      </pivotArea>
    </format>
    <format dxfId="698">
      <pivotArea dataOnly="0" labelOnly="1" outline="0" fieldPosition="0">
        <references count="3">
          <reference field="4" count="1" selected="0">
            <x v="2"/>
          </reference>
          <reference field="6" count="1" selected="0">
            <x v="2"/>
          </reference>
          <reference field="7" count="3">
            <x v="25"/>
            <x v="71"/>
            <x v="107"/>
          </reference>
        </references>
      </pivotArea>
    </format>
    <format dxfId="697">
      <pivotArea dataOnly="0" labelOnly="1" outline="0" fieldPosition="0">
        <references count="3">
          <reference field="4" count="1" selected="0">
            <x v="3"/>
          </reference>
          <reference field="6" count="1" selected="0">
            <x v="0"/>
          </reference>
          <reference field="7" count="10">
            <x v="29"/>
            <x v="49"/>
            <x v="50"/>
            <x v="51"/>
            <x v="54"/>
            <x v="56"/>
            <x v="67"/>
            <x v="73"/>
            <x v="75"/>
            <x v="83"/>
          </reference>
        </references>
      </pivotArea>
    </format>
    <format dxfId="696">
      <pivotArea dataOnly="0" labelOnly="1" outline="0" fieldPosition="0">
        <references count="3">
          <reference field="4" count="1" selected="0">
            <x v="3"/>
          </reference>
          <reference field="6" count="1" selected="0">
            <x v="1"/>
          </reference>
          <reference field="7" count="18">
            <x v="0"/>
            <x v="3"/>
            <x v="4"/>
            <x v="11"/>
            <x v="12"/>
            <x v="13"/>
            <x v="14"/>
            <x v="18"/>
            <x v="19"/>
            <x v="22"/>
            <x v="27"/>
            <x v="29"/>
            <x v="44"/>
            <x v="46"/>
            <x v="47"/>
            <x v="55"/>
            <x v="106"/>
            <x v="107"/>
          </reference>
        </references>
      </pivotArea>
    </format>
    <format dxfId="695">
      <pivotArea dataOnly="0" labelOnly="1" outline="0" fieldPosition="0">
        <references count="3">
          <reference field="4" count="1" selected="0">
            <x v="4"/>
          </reference>
          <reference field="6" count="1" selected="0">
            <x v="0"/>
          </reference>
          <reference field="7" count="2">
            <x v="39"/>
            <x v="71"/>
          </reference>
        </references>
      </pivotArea>
    </format>
    <format dxfId="694">
      <pivotArea dataOnly="0" labelOnly="1" outline="0" fieldPosition="0">
        <references count="3">
          <reference field="4" count="1" selected="0">
            <x v="4"/>
          </reference>
          <reference field="6" count="1" selected="0">
            <x v="1"/>
          </reference>
          <reference field="7" count="6">
            <x v="36"/>
            <x v="45"/>
            <x v="47"/>
            <x v="78"/>
            <x v="101"/>
            <x v="102"/>
          </reference>
        </references>
      </pivotArea>
    </format>
    <format dxfId="693">
      <pivotArea dataOnly="0" labelOnly="1" outline="0" fieldPosition="0">
        <references count="3">
          <reference field="4" count="1" selected="0">
            <x v="4"/>
          </reference>
          <reference field="6" count="1" selected="0">
            <x v="2"/>
          </reference>
          <reference field="7" count="20">
            <x v="0"/>
            <x v="3"/>
            <x v="4"/>
            <x v="11"/>
            <x v="12"/>
            <x v="13"/>
            <x v="14"/>
            <x v="16"/>
            <x v="18"/>
            <x v="19"/>
            <x v="22"/>
            <x v="46"/>
            <x v="56"/>
            <x v="71"/>
            <x v="72"/>
            <x v="74"/>
            <x v="80"/>
            <x v="84"/>
            <x v="102"/>
            <x v="107"/>
          </reference>
        </references>
      </pivotArea>
    </format>
    <format dxfId="692">
      <pivotArea dataOnly="0" labelOnly="1" outline="0" fieldPosition="0">
        <references count="3">
          <reference field="4" count="1" selected="0">
            <x v="4"/>
          </reference>
          <reference field="6" count="1" selected="0">
            <x v="3"/>
          </reference>
          <reference field="7" count="1">
            <x v="36"/>
          </reference>
        </references>
      </pivotArea>
    </format>
    <format dxfId="691">
      <pivotArea dataOnly="0" labelOnly="1" outline="0" fieldPosition="0">
        <references count="3">
          <reference field="4" count="1" selected="0">
            <x v="4"/>
          </reference>
          <reference field="6" count="1" selected="0">
            <x v="4"/>
          </reference>
          <reference field="7" count="1">
            <x v="71"/>
          </reference>
        </references>
      </pivotArea>
    </format>
    <format dxfId="690">
      <pivotArea dataOnly="0" labelOnly="1" outline="0" fieldPosition="0">
        <references count="3">
          <reference field="4" count="1" selected="0">
            <x v="5"/>
          </reference>
          <reference field="6" count="1" selected="0">
            <x v="0"/>
          </reference>
          <reference field="7" count="12">
            <x v="25"/>
            <x v="33"/>
            <x v="34"/>
            <x v="38"/>
            <x v="46"/>
            <x v="67"/>
            <x v="71"/>
            <x v="72"/>
            <x v="80"/>
            <x v="81"/>
            <x v="100"/>
            <x v="107"/>
          </reference>
        </references>
      </pivotArea>
    </format>
    <format dxfId="689">
      <pivotArea dataOnly="0" labelOnly="1" outline="0" fieldPosition="0">
        <references count="3">
          <reference field="4" count="1" selected="0">
            <x v="5"/>
          </reference>
          <reference field="6" count="1" selected="0">
            <x v="2"/>
          </reference>
          <reference field="7" count="11">
            <x v="0"/>
            <x v="3"/>
            <x v="4"/>
            <x v="11"/>
            <x v="12"/>
            <x v="13"/>
            <x v="14"/>
            <x v="18"/>
            <x v="19"/>
            <x v="22"/>
            <x v="106"/>
          </reference>
        </references>
      </pivotArea>
    </format>
    <format dxfId="688">
      <pivotArea dataOnly="0" labelOnly="1" outline="0" fieldPosition="0">
        <references count="3">
          <reference field="4" count="1" selected="0">
            <x v="5"/>
          </reference>
          <reference field="6" count="1" selected="0">
            <x v="4"/>
          </reference>
          <reference field="7" count="4">
            <x v="28"/>
            <x v="71"/>
            <x v="72"/>
            <x v="107"/>
          </reference>
        </references>
      </pivotArea>
    </format>
    <format dxfId="687">
      <pivotArea dataOnly="0" labelOnly="1" outline="0" fieldPosition="0">
        <references count="3">
          <reference field="4" count="1" selected="0">
            <x v="6"/>
          </reference>
          <reference field="6" count="1" selected="0">
            <x v="0"/>
          </reference>
          <reference field="7" count="50">
            <x v="0"/>
            <x v="1"/>
            <x v="2"/>
            <x v="3"/>
            <x v="4"/>
            <x v="5"/>
            <x v="6"/>
            <x v="7"/>
            <x v="8"/>
            <x v="9"/>
            <x v="10"/>
            <x v="11"/>
            <x v="12"/>
            <x v="13"/>
            <x v="14"/>
            <x v="15"/>
            <x v="16"/>
            <x v="18"/>
            <x v="19"/>
            <x v="20"/>
            <x v="21"/>
            <x v="22"/>
            <x v="23"/>
            <x v="24"/>
            <x v="25"/>
            <x v="26"/>
            <x v="27"/>
            <x v="28"/>
            <x v="29"/>
            <x v="30"/>
            <x v="32"/>
            <x v="33"/>
            <x v="34"/>
            <x v="35"/>
            <x v="36"/>
            <x v="37"/>
            <x v="40"/>
            <x v="42"/>
            <x v="43"/>
            <x v="44"/>
            <x v="45"/>
            <x v="46"/>
            <x v="47"/>
            <x v="48"/>
            <x v="49"/>
            <x v="51"/>
            <x v="52"/>
            <x v="54"/>
            <x v="55"/>
            <x v="56"/>
          </reference>
        </references>
      </pivotArea>
    </format>
    <format dxfId="686">
      <pivotArea dataOnly="0" labelOnly="1" outline="0" fieldPosition="0">
        <references count="3">
          <reference field="4" count="1" selected="0">
            <x v="6"/>
          </reference>
          <reference field="6" count="1" selected="0">
            <x v="0"/>
          </reference>
          <reference field="7" count="38">
            <x v="57"/>
            <x v="61"/>
            <x v="62"/>
            <x v="63"/>
            <x v="64"/>
            <x v="65"/>
            <x v="66"/>
            <x v="67"/>
            <x v="68"/>
            <x v="69"/>
            <x v="70"/>
            <x v="72"/>
            <x v="73"/>
            <x v="75"/>
            <x v="77"/>
            <x v="79"/>
            <x v="81"/>
            <x v="82"/>
            <x v="83"/>
            <x v="85"/>
            <x v="86"/>
            <x v="87"/>
            <x v="88"/>
            <x v="89"/>
            <x v="90"/>
            <x v="91"/>
            <x v="92"/>
            <x v="93"/>
            <x v="95"/>
            <x v="96"/>
            <x v="98"/>
            <x v="99"/>
            <x v="100"/>
            <x v="101"/>
            <x v="104"/>
            <x v="106"/>
            <x v="107"/>
            <x v="108"/>
          </reference>
        </references>
      </pivotArea>
    </format>
    <format dxfId="685">
      <pivotArea dataOnly="0" labelOnly="1" outline="0" fieldPosition="0">
        <references count="3">
          <reference field="4" count="1" selected="0">
            <x v="6"/>
          </reference>
          <reference field="6" count="1" selected="0">
            <x v="1"/>
          </reference>
          <reference field="7" count="2">
            <x v="31"/>
            <x v="46"/>
          </reference>
        </references>
      </pivotArea>
    </format>
    <format dxfId="684">
      <pivotArea dataOnly="0" labelOnly="1" outline="0" fieldPosition="0">
        <references count="4">
          <reference field="4" count="1" selected="0">
            <x v="0"/>
          </reference>
          <reference field="6" count="1" selected="0">
            <x v="0"/>
          </reference>
          <reference field="7" count="1" selected="0">
            <x v="103"/>
          </reference>
          <reference field="9" count="1">
            <x v="3"/>
          </reference>
        </references>
      </pivotArea>
    </format>
    <format dxfId="683">
      <pivotArea dataOnly="0" labelOnly="1" outline="0" fieldPosition="0">
        <references count="4">
          <reference field="4" count="1" selected="0">
            <x v="0"/>
          </reference>
          <reference field="6" count="1" selected="0">
            <x v="1"/>
          </reference>
          <reference field="7" count="1" selected="0">
            <x v="41"/>
          </reference>
          <reference field="9" count="1">
            <x v="2"/>
          </reference>
        </references>
      </pivotArea>
    </format>
    <format dxfId="682">
      <pivotArea dataOnly="0" labelOnly="1" outline="0" fieldPosition="0">
        <references count="4">
          <reference field="4" count="1" selected="0">
            <x v="1"/>
          </reference>
          <reference field="6" count="1" selected="0">
            <x v="4"/>
          </reference>
          <reference field="7" count="1" selected="0">
            <x v="103"/>
          </reference>
          <reference field="9" count="1">
            <x v="3"/>
          </reference>
        </references>
      </pivotArea>
    </format>
    <format dxfId="681">
      <pivotArea dataOnly="0" labelOnly="1" outline="0" fieldPosition="0">
        <references count="4">
          <reference field="4" count="1" selected="0">
            <x v="1"/>
          </reference>
          <reference field="6" count="1" selected="0">
            <x v="4"/>
          </reference>
          <reference field="7" count="1" selected="0">
            <x v="105"/>
          </reference>
          <reference field="9" count="2">
            <x v="2"/>
            <x v="3"/>
          </reference>
        </references>
      </pivotArea>
    </format>
    <format dxfId="680">
      <pivotArea dataOnly="0" labelOnly="1" outline="0" fieldPosition="0">
        <references count="4">
          <reference field="4" count="1" selected="0">
            <x v="1"/>
          </reference>
          <reference field="6" count="1" selected="0">
            <x v="5"/>
          </reference>
          <reference field="7" count="1" selected="0">
            <x v="46"/>
          </reference>
          <reference field="9" count="1">
            <x v="2"/>
          </reference>
        </references>
      </pivotArea>
    </format>
    <format dxfId="679">
      <pivotArea dataOnly="0" labelOnly="1" outline="0" fieldPosition="0">
        <references count="4">
          <reference field="4" count="1" selected="0">
            <x v="2"/>
          </reference>
          <reference field="6" count="1" selected="0">
            <x v="0"/>
          </reference>
          <reference field="7" count="1" selected="0">
            <x v="76"/>
          </reference>
          <reference field="9" count="2">
            <x v="1"/>
            <x v="2"/>
          </reference>
        </references>
      </pivotArea>
    </format>
    <format dxfId="678">
      <pivotArea dataOnly="0" labelOnly="1" outline="0" fieldPosition="0">
        <references count="4">
          <reference field="4" count="1" selected="0">
            <x v="2"/>
          </reference>
          <reference field="6" count="1" selected="0">
            <x v="2"/>
          </reference>
          <reference field="7" count="1" selected="0">
            <x v="71"/>
          </reference>
          <reference field="9" count="2">
            <x v="1"/>
            <x v="2"/>
          </reference>
        </references>
      </pivotArea>
    </format>
    <format dxfId="677">
      <pivotArea dataOnly="0" labelOnly="1" outline="0" fieldPosition="0">
        <references count="4">
          <reference field="4" count="1" selected="0">
            <x v="4"/>
          </reference>
          <reference field="6" count="1" selected="0">
            <x v="1"/>
          </reference>
          <reference field="7" count="1" selected="0">
            <x v="36"/>
          </reference>
          <reference field="9" count="2">
            <x v="0"/>
            <x v="2"/>
          </reference>
        </references>
      </pivotArea>
    </format>
    <format dxfId="676">
      <pivotArea dataOnly="0" labelOnly="1" outline="0" fieldPosition="0">
        <references count="4">
          <reference field="4" count="1" selected="0">
            <x v="4"/>
          </reference>
          <reference field="6" count="1" selected="0">
            <x v="1"/>
          </reference>
          <reference field="7" count="1" selected="0">
            <x v="45"/>
          </reference>
          <reference field="9" count="1">
            <x v="0"/>
          </reference>
        </references>
      </pivotArea>
    </format>
    <format dxfId="675">
      <pivotArea dataOnly="0" labelOnly="1" outline="0" fieldPosition="0">
        <references count="4">
          <reference field="4" count="1" selected="0">
            <x v="4"/>
          </reference>
          <reference field="6" count="1" selected="0">
            <x v="1"/>
          </reference>
          <reference field="7" count="1" selected="0">
            <x v="47"/>
          </reference>
          <reference field="9" count="1">
            <x v="2"/>
          </reference>
        </references>
      </pivotArea>
    </format>
    <format dxfId="674">
      <pivotArea dataOnly="0" labelOnly="1" outline="0" fieldPosition="0">
        <references count="4">
          <reference field="4" count="1" selected="0">
            <x v="4"/>
          </reference>
          <reference field="6" count="1" selected="0">
            <x v="1"/>
          </reference>
          <reference field="7" count="1" selected="0">
            <x v="101"/>
          </reference>
          <reference field="9" count="2">
            <x v="0"/>
            <x v="2"/>
          </reference>
        </references>
      </pivotArea>
    </format>
    <format dxfId="673">
      <pivotArea dataOnly="0" labelOnly="1" outline="0" fieldPosition="0">
        <references count="4">
          <reference field="4" count="1" selected="0">
            <x v="4"/>
          </reference>
          <reference field="6" count="1" selected="0">
            <x v="1"/>
          </reference>
          <reference field="7" count="1" selected="0">
            <x v="102"/>
          </reference>
          <reference field="9" count="1">
            <x v="4"/>
          </reference>
        </references>
      </pivotArea>
    </format>
    <format dxfId="672">
      <pivotArea dataOnly="0" labelOnly="1" outline="0" fieldPosition="0">
        <references count="4">
          <reference field="4" count="1" selected="0">
            <x v="4"/>
          </reference>
          <reference field="6" count="1" selected="0">
            <x v="2"/>
          </reference>
          <reference field="7" count="1" selected="0">
            <x v="0"/>
          </reference>
          <reference field="9" count="1">
            <x v="2"/>
          </reference>
        </references>
      </pivotArea>
    </format>
    <format dxfId="671">
      <pivotArea dataOnly="0" labelOnly="1" outline="0" fieldPosition="0">
        <references count="4">
          <reference field="4" count="1" selected="0">
            <x v="4"/>
          </reference>
          <reference field="6" count="1" selected="0">
            <x v="3"/>
          </reference>
          <reference field="7" count="1" selected="0">
            <x v="36"/>
          </reference>
          <reference field="9" count="1">
            <x v="0"/>
          </reference>
        </references>
      </pivotArea>
    </format>
    <format dxfId="670">
      <pivotArea dataOnly="0" labelOnly="1" outline="0" fieldPosition="0">
        <references count="4">
          <reference field="4" count="1" selected="0">
            <x v="4"/>
          </reference>
          <reference field="6" count="1" selected="0">
            <x v="4"/>
          </reference>
          <reference field="7" count="1" selected="0">
            <x v="71"/>
          </reference>
          <reference field="9" count="1">
            <x v="2"/>
          </reference>
        </references>
      </pivotArea>
    </format>
    <format dxfId="669">
      <pivotArea dataOnly="0" labelOnly="1" outline="0" fieldPosition="0">
        <references count="4">
          <reference field="4" count="1" selected="0">
            <x v="5"/>
          </reference>
          <reference field="6" count="1" selected="0">
            <x v="0"/>
          </reference>
          <reference field="7" count="1" selected="0">
            <x v="72"/>
          </reference>
          <reference field="9" count="2">
            <x v="1"/>
            <x v="2"/>
          </reference>
        </references>
      </pivotArea>
    </format>
    <format dxfId="668">
      <pivotArea dataOnly="0" labelOnly="1" outline="0" fieldPosition="0">
        <references count="4">
          <reference field="4" count="1" selected="0">
            <x v="6"/>
          </reference>
          <reference field="6" count="1" selected="0">
            <x v="0"/>
          </reference>
          <reference field="7" count="1" selected="0">
            <x v="15"/>
          </reference>
          <reference field="9" count="2">
            <x v="0"/>
            <x v="2"/>
          </reference>
        </references>
      </pivotArea>
    </format>
    <format dxfId="667">
      <pivotArea dataOnly="0" labelOnly="1" outline="0" fieldPosition="0">
        <references count="4">
          <reference field="4" count="1" selected="0">
            <x v="6"/>
          </reference>
          <reference field="6" count="1" selected="0">
            <x v="0"/>
          </reference>
          <reference field="7" count="1" selected="0">
            <x v="23"/>
          </reference>
          <reference field="9" count="1">
            <x v="3"/>
          </reference>
        </references>
      </pivotArea>
    </format>
    <format dxfId="666">
      <pivotArea dataOnly="0" labelOnly="1" outline="0" fieldPosition="0">
        <references count="4">
          <reference field="4" count="1" selected="0">
            <x v="6"/>
          </reference>
          <reference field="6" count="1" selected="0">
            <x v="0"/>
          </reference>
          <reference field="7" count="1" selected="0">
            <x v="24"/>
          </reference>
          <reference field="9" count="1">
            <x v="2"/>
          </reference>
        </references>
      </pivotArea>
    </format>
    <format dxfId="665">
      <pivotArea dataOnly="0" labelOnly="1" outline="0" fieldPosition="0">
        <references count="4">
          <reference field="4" count="1" selected="0">
            <x v="6"/>
          </reference>
          <reference field="6" count="1" selected="0">
            <x v="0"/>
          </reference>
          <reference field="7" count="1" selected="0">
            <x v="32"/>
          </reference>
          <reference field="9" count="2">
            <x v="1"/>
            <x v="2"/>
          </reference>
        </references>
      </pivotArea>
    </format>
    <format dxfId="664">
      <pivotArea dataOnly="0" labelOnly="1" outline="0" fieldPosition="0">
        <references count="4">
          <reference field="4" count="1" selected="0">
            <x v="6"/>
          </reference>
          <reference field="6" count="1" selected="0">
            <x v="0"/>
          </reference>
          <reference field="7" count="1" selected="0">
            <x v="36"/>
          </reference>
          <reference field="9" count="1">
            <x v="4"/>
          </reference>
        </references>
      </pivotArea>
    </format>
    <format dxfId="663">
      <pivotArea dataOnly="0" labelOnly="1" outline="0" fieldPosition="0">
        <references count="4">
          <reference field="4" count="1" selected="0">
            <x v="6"/>
          </reference>
          <reference field="6" count="1" selected="0">
            <x v="0"/>
          </reference>
          <reference field="7" count="1" selected="0">
            <x v="37"/>
          </reference>
          <reference field="9" count="1">
            <x v="2"/>
          </reference>
        </references>
      </pivotArea>
    </format>
    <format dxfId="662">
      <pivotArea dataOnly="0" labelOnly="1" outline="0" fieldPosition="0">
        <references count="4">
          <reference field="4" count="1" selected="0">
            <x v="6"/>
          </reference>
          <reference field="6" count="1" selected="0">
            <x v="0"/>
          </reference>
          <reference field="7" count="1" selected="0">
            <x v="49"/>
          </reference>
          <reference field="9" count="2">
            <x v="1"/>
            <x v="2"/>
          </reference>
        </references>
      </pivotArea>
    </format>
    <format dxfId="661">
      <pivotArea dataOnly="0" labelOnly="1" outline="0" fieldPosition="0">
        <references count="5">
          <reference field="4" count="1" selected="0">
            <x v="0"/>
          </reference>
          <reference field="6" count="1" selected="0">
            <x v="0"/>
          </reference>
          <reference field="7" count="1" selected="0">
            <x v="103"/>
          </reference>
          <reference field="8" count="1">
            <x v="1"/>
          </reference>
          <reference field="9" count="1" selected="0">
            <x v="3"/>
          </reference>
        </references>
      </pivotArea>
    </format>
    <format dxfId="660">
      <pivotArea dataOnly="0" labelOnly="1" outline="0" fieldPosition="0">
        <references count="5">
          <reference field="4" count="1" selected="0">
            <x v="0"/>
          </reference>
          <reference field="6" count="1" selected="0">
            <x v="0"/>
          </reference>
          <reference field="7" count="1" selected="0">
            <x v="105"/>
          </reference>
          <reference field="8" count="1">
            <x v="1"/>
          </reference>
          <reference field="9" count="1" selected="0">
            <x v="3"/>
          </reference>
        </references>
      </pivotArea>
    </format>
    <format dxfId="659">
      <pivotArea dataOnly="0" labelOnly="1" outline="0" fieldPosition="0">
        <references count="5">
          <reference field="4" count="1" selected="0">
            <x v="0"/>
          </reference>
          <reference field="6" count="1" selected="0">
            <x v="1"/>
          </reference>
          <reference field="7" count="1" selected="0">
            <x v="41"/>
          </reference>
          <reference field="8" count="1">
            <x v="1"/>
          </reference>
          <reference field="9" count="1" selected="0">
            <x v="2"/>
          </reference>
        </references>
      </pivotArea>
    </format>
    <format dxfId="658">
      <pivotArea dataOnly="0" labelOnly="1" outline="0" fieldPosition="0">
        <references count="5">
          <reference field="4" count="1" selected="0">
            <x v="0"/>
          </reference>
          <reference field="6" count="1" selected="0">
            <x v="1"/>
          </reference>
          <reference field="7" count="1" selected="0">
            <x v="71"/>
          </reference>
          <reference field="8" count="1">
            <x v="1"/>
          </reference>
          <reference field="9" count="1" selected="0">
            <x v="2"/>
          </reference>
        </references>
      </pivotArea>
    </format>
    <format dxfId="657">
      <pivotArea dataOnly="0" labelOnly="1" outline="0" fieldPosition="0">
        <references count="5">
          <reference field="4" count="1" selected="0">
            <x v="1"/>
          </reference>
          <reference field="6" count="1" selected="0">
            <x v="0"/>
          </reference>
          <reference field="7" count="1" selected="0">
            <x v="102"/>
          </reference>
          <reference field="8" count="1">
            <x v="1"/>
          </reference>
          <reference field="9" count="1" selected="0">
            <x v="2"/>
          </reference>
        </references>
      </pivotArea>
    </format>
    <format dxfId="656">
      <pivotArea dataOnly="0" labelOnly="1" outline="0" fieldPosition="0">
        <references count="5">
          <reference field="4" count="1" selected="0">
            <x v="1"/>
          </reference>
          <reference field="6" count="1" selected="0">
            <x v="1"/>
          </reference>
          <reference field="7" count="1" selected="0">
            <x v="30"/>
          </reference>
          <reference field="8" count="1">
            <x v="1"/>
          </reference>
          <reference field="9" count="1" selected="0">
            <x v="2"/>
          </reference>
        </references>
      </pivotArea>
    </format>
    <format dxfId="655">
      <pivotArea dataOnly="0" labelOnly="1" outline="0" fieldPosition="0">
        <references count="5">
          <reference field="4" count="1" selected="0">
            <x v="1"/>
          </reference>
          <reference field="6" count="1" selected="0">
            <x v="1"/>
          </reference>
          <reference field="7" count="1" selected="0">
            <x v="31"/>
          </reference>
          <reference field="8" count="1">
            <x v="1"/>
          </reference>
          <reference field="9" count="1" selected="0">
            <x v="2"/>
          </reference>
        </references>
      </pivotArea>
    </format>
    <format dxfId="654">
      <pivotArea dataOnly="0" labelOnly="1" outline="0" fieldPosition="0">
        <references count="5">
          <reference field="4" count="1" selected="0">
            <x v="1"/>
          </reference>
          <reference field="6" count="1" selected="0">
            <x v="1"/>
          </reference>
          <reference field="7" count="1" selected="0">
            <x v="32"/>
          </reference>
          <reference field="8" count="1">
            <x v="1"/>
          </reference>
          <reference field="9" count="1" selected="0">
            <x v="2"/>
          </reference>
        </references>
      </pivotArea>
    </format>
    <format dxfId="653">
      <pivotArea dataOnly="0" labelOnly="1" outline="0" fieldPosition="0">
        <references count="5">
          <reference field="4" count="1" selected="0">
            <x v="1"/>
          </reference>
          <reference field="6" count="1" selected="0">
            <x v="1"/>
          </reference>
          <reference field="7" count="1" selected="0">
            <x v="43"/>
          </reference>
          <reference field="8" count="1">
            <x v="1"/>
          </reference>
          <reference field="9" count="1" selected="0">
            <x v="2"/>
          </reference>
        </references>
      </pivotArea>
    </format>
    <format dxfId="652">
      <pivotArea dataOnly="0" labelOnly="1" outline="0" fieldPosition="0">
        <references count="5">
          <reference field="4" count="1" selected="0">
            <x v="1"/>
          </reference>
          <reference field="6" count="1" selected="0">
            <x v="1"/>
          </reference>
          <reference field="7" count="1" selected="0">
            <x v="44"/>
          </reference>
          <reference field="8" count="1">
            <x v="1"/>
          </reference>
          <reference field="9" count="1" selected="0">
            <x v="2"/>
          </reference>
        </references>
      </pivotArea>
    </format>
    <format dxfId="651">
      <pivotArea dataOnly="0" labelOnly="1" outline="0" fieldPosition="0">
        <references count="5">
          <reference field="4" count="1" selected="0">
            <x v="1"/>
          </reference>
          <reference field="6" count="1" selected="0">
            <x v="1"/>
          </reference>
          <reference field="7" count="1" selected="0">
            <x v="46"/>
          </reference>
          <reference field="8" count="1">
            <x v="1"/>
          </reference>
          <reference field="9" count="1" selected="0">
            <x v="2"/>
          </reference>
        </references>
      </pivotArea>
    </format>
    <format dxfId="650">
      <pivotArea dataOnly="0" labelOnly="1" outline="0" fieldPosition="0">
        <references count="5">
          <reference field="4" count="1" selected="0">
            <x v="1"/>
          </reference>
          <reference field="6" count="1" selected="0">
            <x v="1"/>
          </reference>
          <reference field="7" count="1" selected="0">
            <x v="56"/>
          </reference>
          <reference field="8" count="1">
            <x v="1"/>
          </reference>
          <reference field="9" count="1" selected="0">
            <x v="2"/>
          </reference>
        </references>
      </pivotArea>
    </format>
    <format dxfId="649">
      <pivotArea dataOnly="0" labelOnly="1" outline="0" fieldPosition="0">
        <references count="5">
          <reference field="4" count="1" selected="0">
            <x v="1"/>
          </reference>
          <reference field="6" count="1" selected="0">
            <x v="1"/>
          </reference>
          <reference field="7" count="1" selected="0">
            <x v="58"/>
          </reference>
          <reference field="8" count="1">
            <x v="1"/>
          </reference>
          <reference field="9" count="1" selected="0">
            <x v="2"/>
          </reference>
        </references>
      </pivotArea>
    </format>
    <format dxfId="648">
      <pivotArea dataOnly="0" labelOnly="1" outline="0" fieldPosition="0">
        <references count="5">
          <reference field="4" count="1" selected="0">
            <x v="1"/>
          </reference>
          <reference field="6" count="1" selected="0">
            <x v="1"/>
          </reference>
          <reference field="7" count="1" selected="0">
            <x v="59"/>
          </reference>
          <reference field="8" count="1">
            <x v="1"/>
          </reference>
          <reference field="9" count="1" selected="0">
            <x v="2"/>
          </reference>
        </references>
      </pivotArea>
    </format>
    <format dxfId="647">
      <pivotArea dataOnly="0" labelOnly="1" outline="0" fieldPosition="0">
        <references count="5">
          <reference field="4" count="1" selected="0">
            <x v="1"/>
          </reference>
          <reference field="6" count="1" selected="0">
            <x v="1"/>
          </reference>
          <reference field="7" count="1" selected="0">
            <x v="61"/>
          </reference>
          <reference field="8" count="1">
            <x v="1"/>
          </reference>
          <reference field="9" count="1" selected="0">
            <x v="2"/>
          </reference>
        </references>
      </pivotArea>
    </format>
    <format dxfId="646">
      <pivotArea dataOnly="0" labelOnly="1" outline="0" fieldPosition="0">
        <references count="5">
          <reference field="4" count="1" selected="0">
            <x v="1"/>
          </reference>
          <reference field="6" count="1" selected="0">
            <x v="1"/>
          </reference>
          <reference field="7" count="1" selected="0">
            <x v="74"/>
          </reference>
          <reference field="8" count="1">
            <x v="1"/>
          </reference>
          <reference field="9" count="1" selected="0">
            <x v="2"/>
          </reference>
        </references>
      </pivotArea>
    </format>
    <format dxfId="645">
      <pivotArea dataOnly="0" labelOnly="1" outline="0" fieldPosition="0">
        <references count="5">
          <reference field="4" count="1" selected="0">
            <x v="1"/>
          </reference>
          <reference field="6" count="1" selected="0">
            <x v="1"/>
          </reference>
          <reference field="7" count="1" selected="0">
            <x v="80"/>
          </reference>
          <reference field="8" count="1">
            <x v="1"/>
          </reference>
          <reference field="9" count="1" selected="0">
            <x v="2"/>
          </reference>
        </references>
      </pivotArea>
    </format>
    <format dxfId="644">
      <pivotArea dataOnly="0" labelOnly="1" outline="0" fieldPosition="0">
        <references count="5">
          <reference field="4" count="1" selected="0">
            <x v="1"/>
          </reference>
          <reference field="6" count="1" selected="0">
            <x v="1"/>
          </reference>
          <reference field="7" count="1" selected="0">
            <x v="94"/>
          </reference>
          <reference field="8" count="1">
            <x v="1"/>
          </reference>
          <reference field="9" count="1" selected="0">
            <x v="2"/>
          </reference>
        </references>
      </pivotArea>
    </format>
    <format dxfId="643">
      <pivotArea dataOnly="0" labelOnly="1" outline="0" fieldPosition="0">
        <references count="5">
          <reference field="4" count="1" selected="0">
            <x v="1"/>
          </reference>
          <reference field="6" count="1" selected="0">
            <x v="1"/>
          </reference>
          <reference field="7" count="1" selected="0">
            <x v="96"/>
          </reference>
          <reference field="8" count="1">
            <x v="1"/>
          </reference>
          <reference field="9" count="1" selected="0">
            <x v="2"/>
          </reference>
        </references>
      </pivotArea>
    </format>
    <format dxfId="642">
      <pivotArea dataOnly="0" labelOnly="1" outline="0" fieldPosition="0">
        <references count="5">
          <reference field="4" count="1" selected="0">
            <x v="1"/>
          </reference>
          <reference field="6" count="1" selected="0">
            <x v="1"/>
          </reference>
          <reference field="7" count="1" selected="0">
            <x v="99"/>
          </reference>
          <reference field="8" count="1">
            <x v="1"/>
          </reference>
          <reference field="9" count="1" selected="0">
            <x v="2"/>
          </reference>
        </references>
      </pivotArea>
    </format>
    <format dxfId="641">
      <pivotArea dataOnly="0" labelOnly="1" outline="0" fieldPosition="0">
        <references count="5">
          <reference field="4" count="1" selected="0">
            <x v="1"/>
          </reference>
          <reference field="6" count="1" selected="0">
            <x v="2"/>
          </reference>
          <reference field="7" count="1" selected="0">
            <x v="0"/>
          </reference>
          <reference field="8" count="1">
            <x v="0"/>
          </reference>
          <reference field="9" count="1" selected="0">
            <x v="2"/>
          </reference>
        </references>
      </pivotArea>
    </format>
    <format dxfId="640">
      <pivotArea dataOnly="0" labelOnly="1" outline="0" fieldPosition="0">
        <references count="5">
          <reference field="4" count="1" selected="0">
            <x v="1"/>
          </reference>
          <reference field="6" count="1" selected="0">
            <x v="2"/>
          </reference>
          <reference field="7" count="1" selected="0">
            <x v="3"/>
          </reference>
          <reference field="8" count="1">
            <x v="0"/>
          </reference>
          <reference field="9" count="1" selected="0">
            <x v="2"/>
          </reference>
        </references>
      </pivotArea>
    </format>
    <format dxfId="639">
      <pivotArea dataOnly="0" labelOnly="1" outline="0" fieldPosition="0">
        <references count="5">
          <reference field="4" count="1" selected="0">
            <x v="1"/>
          </reference>
          <reference field="6" count="1" selected="0">
            <x v="2"/>
          </reference>
          <reference field="7" count="1" selected="0">
            <x v="4"/>
          </reference>
          <reference field="8" count="1">
            <x v="0"/>
          </reference>
          <reference field="9" count="1" selected="0">
            <x v="2"/>
          </reference>
        </references>
      </pivotArea>
    </format>
    <format dxfId="638">
      <pivotArea dataOnly="0" labelOnly="1" outline="0" fieldPosition="0">
        <references count="5">
          <reference field="4" count="1" selected="0">
            <x v="1"/>
          </reference>
          <reference field="6" count="1" selected="0">
            <x v="2"/>
          </reference>
          <reference field="7" count="1" selected="0">
            <x v="11"/>
          </reference>
          <reference field="8" count="1">
            <x v="0"/>
          </reference>
          <reference field="9" count="1" selected="0">
            <x v="2"/>
          </reference>
        </references>
      </pivotArea>
    </format>
    <format dxfId="637">
      <pivotArea dataOnly="0" labelOnly="1" outline="0" fieldPosition="0">
        <references count="5">
          <reference field="4" count="1" selected="0">
            <x v="1"/>
          </reference>
          <reference field="6" count="1" selected="0">
            <x v="2"/>
          </reference>
          <reference field="7" count="1" selected="0">
            <x v="12"/>
          </reference>
          <reference field="8" count="1">
            <x v="0"/>
          </reference>
          <reference field="9" count="1" selected="0">
            <x v="2"/>
          </reference>
        </references>
      </pivotArea>
    </format>
    <format dxfId="636">
      <pivotArea dataOnly="0" labelOnly="1" outline="0" fieldPosition="0">
        <references count="5">
          <reference field="4" count="1" selected="0">
            <x v="1"/>
          </reference>
          <reference field="6" count="1" selected="0">
            <x v="2"/>
          </reference>
          <reference field="7" count="1" selected="0">
            <x v="13"/>
          </reference>
          <reference field="8" count="1">
            <x v="0"/>
          </reference>
          <reference field="9" count="1" selected="0">
            <x v="2"/>
          </reference>
        </references>
      </pivotArea>
    </format>
    <format dxfId="635">
      <pivotArea dataOnly="0" labelOnly="1" outline="0" fieldPosition="0">
        <references count="5">
          <reference field="4" count="1" selected="0">
            <x v="1"/>
          </reference>
          <reference field="6" count="1" selected="0">
            <x v="2"/>
          </reference>
          <reference field="7" count="1" selected="0">
            <x v="14"/>
          </reference>
          <reference field="8" count="1">
            <x v="0"/>
          </reference>
          <reference field="9" count="1" selected="0">
            <x v="2"/>
          </reference>
        </references>
      </pivotArea>
    </format>
    <format dxfId="634">
      <pivotArea dataOnly="0" labelOnly="1" outline="0" fieldPosition="0">
        <references count="5">
          <reference field="4" count="1" selected="0">
            <x v="1"/>
          </reference>
          <reference field="6" count="1" selected="0">
            <x v="2"/>
          </reference>
          <reference field="7" count="1" selected="0">
            <x v="18"/>
          </reference>
          <reference field="8" count="1">
            <x v="0"/>
          </reference>
          <reference field="9" count="1" selected="0">
            <x v="2"/>
          </reference>
        </references>
      </pivotArea>
    </format>
    <format dxfId="633">
      <pivotArea dataOnly="0" labelOnly="1" outline="0" fieldPosition="0">
        <references count="5">
          <reference field="4" count="1" selected="0">
            <x v="1"/>
          </reference>
          <reference field="6" count="1" selected="0">
            <x v="2"/>
          </reference>
          <reference field="7" count="1" selected="0">
            <x v="19"/>
          </reference>
          <reference field="8" count="1">
            <x v="0"/>
          </reference>
          <reference field="9" count="1" selected="0">
            <x v="2"/>
          </reference>
        </references>
      </pivotArea>
    </format>
    <format dxfId="632">
      <pivotArea dataOnly="0" labelOnly="1" outline="0" fieldPosition="0">
        <references count="5">
          <reference field="4" count="1" selected="0">
            <x v="1"/>
          </reference>
          <reference field="6" count="1" selected="0">
            <x v="2"/>
          </reference>
          <reference field="7" count="1" selected="0">
            <x v="22"/>
          </reference>
          <reference field="8" count="1">
            <x v="0"/>
          </reference>
          <reference field="9" count="1" selected="0">
            <x v="2"/>
          </reference>
        </references>
      </pivotArea>
    </format>
    <format dxfId="631">
      <pivotArea dataOnly="0" labelOnly="1" outline="0" fieldPosition="0">
        <references count="5">
          <reference field="4" count="1" selected="0">
            <x v="1"/>
          </reference>
          <reference field="6" count="1" selected="0">
            <x v="2"/>
          </reference>
          <reference field="7" count="1" selected="0">
            <x v="46"/>
          </reference>
          <reference field="8" count="1">
            <x v="1"/>
          </reference>
          <reference field="9" count="1" selected="0">
            <x v="2"/>
          </reference>
        </references>
      </pivotArea>
    </format>
    <format dxfId="630">
      <pivotArea dataOnly="0" labelOnly="1" outline="0" fieldPosition="0">
        <references count="5">
          <reference field="4" count="1" selected="0">
            <x v="1"/>
          </reference>
          <reference field="6" count="1" selected="0">
            <x v="2"/>
          </reference>
          <reference field="7" count="1" selected="0">
            <x v="106"/>
          </reference>
          <reference field="8" count="1">
            <x v="0"/>
          </reference>
          <reference field="9" count="1" selected="0">
            <x v="2"/>
          </reference>
        </references>
      </pivotArea>
    </format>
    <format dxfId="629">
      <pivotArea dataOnly="0" labelOnly="1" outline="0" fieldPosition="0">
        <references count="5">
          <reference field="4" count="1" selected="0">
            <x v="1"/>
          </reference>
          <reference field="6" count="1" selected="0">
            <x v="3"/>
          </reference>
          <reference field="7" count="1" selected="0">
            <x v="3"/>
          </reference>
          <reference field="8" count="1">
            <x v="0"/>
          </reference>
          <reference field="9" count="1" selected="0">
            <x v="2"/>
          </reference>
        </references>
      </pivotArea>
    </format>
    <format dxfId="628">
      <pivotArea dataOnly="0" labelOnly="1" outline="0" fieldPosition="0">
        <references count="5">
          <reference field="4" count="1" selected="0">
            <x v="1"/>
          </reference>
          <reference field="6" count="1" selected="0">
            <x v="3"/>
          </reference>
          <reference field="7" count="1" selected="0">
            <x v="4"/>
          </reference>
          <reference field="8" count="1">
            <x v="0"/>
          </reference>
          <reference field="9" count="1" selected="0">
            <x v="2"/>
          </reference>
        </references>
      </pivotArea>
    </format>
    <format dxfId="627">
      <pivotArea dataOnly="0" labelOnly="1" outline="0" fieldPosition="0">
        <references count="5">
          <reference field="4" count="1" selected="0">
            <x v="1"/>
          </reference>
          <reference field="6" count="1" selected="0">
            <x v="3"/>
          </reference>
          <reference field="7" count="1" selected="0">
            <x v="12"/>
          </reference>
          <reference field="8" count="1">
            <x v="0"/>
          </reference>
          <reference field="9" count="1" selected="0">
            <x v="2"/>
          </reference>
        </references>
      </pivotArea>
    </format>
    <format dxfId="626">
      <pivotArea dataOnly="0" labelOnly="1" outline="0" fieldPosition="0">
        <references count="5">
          <reference field="4" count="1" selected="0">
            <x v="1"/>
          </reference>
          <reference field="6" count="1" selected="0">
            <x v="3"/>
          </reference>
          <reference field="7" count="1" selected="0">
            <x v="17"/>
          </reference>
          <reference field="8" count="1">
            <x v="0"/>
          </reference>
          <reference field="9" count="1" selected="0">
            <x v="2"/>
          </reference>
        </references>
      </pivotArea>
    </format>
    <format dxfId="625">
      <pivotArea dataOnly="0" labelOnly="1" outline="0" fieldPosition="0">
        <references count="5">
          <reference field="4" count="1" selected="0">
            <x v="1"/>
          </reference>
          <reference field="6" count="1" selected="0">
            <x v="3"/>
          </reference>
          <reference field="7" count="1" selected="0">
            <x v="18"/>
          </reference>
          <reference field="8" count="1">
            <x v="0"/>
          </reference>
          <reference field="9" count="1" selected="0">
            <x v="2"/>
          </reference>
        </references>
      </pivotArea>
    </format>
    <format dxfId="624">
      <pivotArea dataOnly="0" labelOnly="1" outline="0" fieldPosition="0">
        <references count="5">
          <reference field="4" count="1" selected="0">
            <x v="1"/>
          </reference>
          <reference field="6" count="1" selected="0">
            <x v="3"/>
          </reference>
          <reference field="7" count="1" selected="0">
            <x v="19"/>
          </reference>
          <reference field="8" count="1">
            <x v="0"/>
          </reference>
          <reference field="9" count="1" selected="0">
            <x v="2"/>
          </reference>
        </references>
      </pivotArea>
    </format>
    <format dxfId="623">
      <pivotArea dataOnly="0" labelOnly="1" outline="0" fieldPosition="0">
        <references count="5">
          <reference field="4" count="1" selected="0">
            <x v="1"/>
          </reference>
          <reference field="6" count="1" selected="0">
            <x v="3"/>
          </reference>
          <reference field="7" count="1" selected="0">
            <x v="22"/>
          </reference>
          <reference field="8" count="1">
            <x v="0"/>
          </reference>
          <reference field="9" count="1" selected="0">
            <x v="2"/>
          </reference>
        </references>
      </pivotArea>
    </format>
    <format dxfId="622">
      <pivotArea dataOnly="0" labelOnly="1" outline="0" fieldPosition="0">
        <references count="5">
          <reference field="4" count="1" selected="0">
            <x v="1"/>
          </reference>
          <reference field="6" count="1" selected="0">
            <x v="3"/>
          </reference>
          <reference field="7" count="1" selected="0">
            <x v="30"/>
          </reference>
          <reference field="8" count="1">
            <x v="1"/>
          </reference>
          <reference field="9" count="1" selected="0">
            <x v="2"/>
          </reference>
        </references>
      </pivotArea>
    </format>
    <format dxfId="621">
      <pivotArea dataOnly="0" labelOnly="1" outline="0" fieldPosition="0">
        <references count="5">
          <reference field="4" count="1" selected="0">
            <x v="1"/>
          </reference>
          <reference field="6" count="1" selected="0">
            <x v="3"/>
          </reference>
          <reference field="7" count="1" selected="0">
            <x v="46"/>
          </reference>
          <reference field="8" count="1">
            <x v="1"/>
          </reference>
          <reference field="9" count="1" selected="0">
            <x v="2"/>
          </reference>
        </references>
      </pivotArea>
    </format>
    <format dxfId="620">
      <pivotArea dataOnly="0" labelOnly="1" outline="0" fieldPosition="0">
        <references count="5">
          <reference field="4" count="1" selected="0">
            <x v="1"/>
          </reference>
          <reference field="6" count="1" selected="0">
            <x v="3"/>
          </reference>
          <reference field="7" count="1" selected="0">
            <x v="58"/>
          </reference>
          <reference field="8" count="1">
            <x v="1"/>
          </reference>
          <reference field="9" count="1" selected="0">
            <x v="2"/>
          </reference>
        </references>
      </pivotArea>
    </format>
    <format dxfId="619">
      <pivotArea dataOnly="0" labelOnly="1" outline="0" fieldPosition="0">
        <references count="5">
          <reference field="4" count="1" selected="0">
            <x v="1"/>
          </reference>
          <reference field="6" count="1" selected="0">
            <x v="3"/>
          </reference>
          <reference field="7" count="1" selected="0">
            <x v="61"/>
          </reference>
          <reference field="8" count="1">
            <x v="1"/>
          </reference>
          <reference field="9" count="1" selected="0">
            <x v="2"/>
          </reference>
        </references>
      </pivotArea>
    </format>
    <format dxfId="618">
      <pivotArea dataOnly="0" labelOnly="1" outline="0" fieldPosition="0">
        <references count="5">
          <reference field="4" count="1" selected="0">
            <x v="1"/>
          </reference>
          <reference field="6" count="1" selected="0">
            <x v="3"/>
          </reference>
          <reference field="7" count="1" selected="0">
            <x v="71"/>
          </reference>
          <reference field="8" count="1">
            <x v="1"/>
          </reference>
          <reference field="9" count="1" selected="0">
            <x v="2"/>
          </reference>
        </references>
      </pivotArea>
    </format>
    <format dxfId="617">
      <pivotArea dataOnly="0" labelOnly="1" outline="0" fieldPosition="0">
        <references count="5">
          <reference field="4" count="1" selected="0">
            <x v="1"/>
          </reference>
          <reference field="6" count="1" selected="0">
            <x v="3"/>
          </reference>
          <reference field="7" count="1" selected="0">
            <x v="106"/>
          </reference>
          <reference field="8" count="1">
            <x v="0"/>
          </reference>
          <reference field="9" count="1" selected="0">
            <x v="2"/>
          </reference>
        </references>
      </pivotArea>
    </format>
    <format dxfId="616">
      <pivotArea dataOnly="0" labelOnly="1" outline="0" fieldPosition="0">
        <references count="5">
          <reference field="4" count="1" selected="0">
            <x v="1"/>
          </reference>
          <reference field="6" count="1" selected="0">
            <x v="4"/>
          </reference>
          <reference field="7" count="1" selected="0">
            <x v="25"/>
          </reference>
          <reference field="8" count="1">
            <x v="1"/>
          </reference>
          <reference field="9" count="1" selected="0">
            <x v="2"/>
          </reference>
        </references>
      </pivotArea>
    </format>
    <format dxfId="615">
      <pivotArea dataOnly="0" labelOnly="1" outline="0" fieldPosition="0">
        <references count="5">
          <reference field="4" count="1" selected="0">
            <x v="1"/>
          </reference>
          <reference field="6" count="1" selected="0">
            <x v="4"/>
          </reference>
          <reference field="7" count="1" selected="0">
            <x v="30"/>
          </reference>
          <reference field="8" count="1">
            <x v="1"/>
          </reference>
          <reference field="9" count="1" selected="0">
            <x v="2"/>
          </reference>
        </references>
      </pivotArea>
    </format>
    <format dxfId="614">
      <pivotArea dataOnly="0" labelOnly="1" outline="0" fieldPosition="0">
        <references count="5">
          <reference field="4" count="1" selected="0">
            <x v="1"/>
          </reference>
          <reference field="6" count="1" selected="0">
            <x v="4"/>
          </reference>
          <reference field="7" count="1" selected="0">
            <x v="32"/>
          </reference>
          <reference field="8" count="1">
            <x v="1"/>
          </reference>
          <reference field="9" count="1" selected="0">
            <x v="2"/>
          </reference>
        </references>
      </pivotArea>
    </format>
    <format dxfId="613">
      <pivotArea dataOnly="0" labelOnly="1" outline="0" fieldPosition="0">
        <references count="5">
          <reference field="4" count="1" selected="0">
            <x v="1"/>
          </reference>
          <reference field="6" count="1" selected="0">
            <x v="4"/>
          </reference>
          <reference field="7" count="1" selected="0">
            <x v="36"/>
          </reference>
          <reference field="8" count="1">
            <x v="1"/>
          </reference>
          <reference field="9" count="1" selected="0">
            <x v="2"/>
          </reference>
        </references>
      </pivotArea>
    </format>
    <format dxfId="612">
      <pivotArea dataOnly="0" labelOnly="1" outline="0" fieldPosition="0">
        <references count="5">
          <reference field="4" count="1" selected="0">
            <x v="1"/>
          </reference>
          <reference field="6" count="1" selected="0">
            <x v="4"/>
          </reference>
          <reference field="7" count="1" selected="0">
            <x v="44"/>
          </reference>
          <reference field="8" count="1">
            <x v="1"/>
          </reference>
          <reference field="9" count="1" selected="0">
            <x v="2"/>
          </reference>
        </references>
      </pivotArea>
    </format>
    <format dxfId="611">
      <pivotArea dataOnly="0" labelOnly="1" outline="0" fieldPosition="0">
        <references count="5">
          <reference field="4" count="1" selected="0">
            <x v="1"/>
          </reference>
          <reference field="6" count="1" selected="0">
            <x v="4"/>
          </reference>
          <reference field="7" count="1" selected="0">
            <x v="46"/>
          </reference>
          <reference field="8" count="1">
            <x v="1"/>
          </reference>
          <reference field="9" count="1" selected="0">
            <x v="2"/>
          </reference>
        </references>
      </pivotArea>
    </format>
    <format dxfId="610">
      <pivotArea dataOnly="0" labelOnly="1" outline="0" fieldPosition="0">
        <references count="5">
          <reference field="4" count="1" selected="0">
            <x v="1"/>
          </reference>
          <reference field="6" count="1" selected="0">
            <x v="4"/>
          </reference>
          <reference field="7" count="1" selected="0">
            <x v="49"/>
          </reference>
          <reference field="8" count="1">
            <x v="1"/>
          </reference>
          <reference field="9" count="1" selected="0">
            <x v="2"/>
          </reference>
        </references>
      </pivotArea>
    </format>
    <format dxfId="609">
      <pivotArea dataOnly="0" labelOnly="1" outline="0" fieldPosition="0">
        <references count="5">
          <reference field="4" count="1" selected="0">
            <x v="1"/>
          </reference>
          <reference field="6" count="1" selected="0">
            <x v="4"/>
          </reference>
          <reference field="7" count="1" selected="0">
            <x v="51"/>
          </reference>
          <reference field="8" count="1">
            <x v="1"/>
          </reference>
          <reference field="9" count="1" selected="0">
            <x v="2"/>
          </reference>
        </references>
      </pivotArea>
    </format>
    <format dxfId="608">
      <pivotArea dataOnly="0" labelOnly="1" outline="0" fieldPosition="0">
        <references count="5">
          <reference field="4" count="1" selected="0">
            <x v="1"/>
          </reference>
          <reference field="6" count="1" selected="0">
            <x v="4"/>
          </reference>
          <reference field="7" count="1" selected="0">
            <x v="54"/>
          </reference>
          <reference field="8" count="1">
            <x v="1"/>
          </reference>
          <reference field="9" count="1" selected="0">
            <x v="2"/>
          </reference>
        </references>
      </pivotArea>
    </format>
    <format dxfId="607">
      <pivotArea dataOnly="0" labelOnly="1" outline="0" fieldPosition="0">
        <references count="5">
          <reference field="4" count="1" selected="0">
            <x v="1"/>
          </reference>
          <reference field="6" count="1" selected="0">
            <x v="4"/>
          </reference>
          <reference field="7" count="1" selected="0">
            <x v="55"/>
          </reference>
          <reference field="8" count="1">
            <x v="1"/>
          </reference>
          <reference field="9" count="1" selected="0">
            <x v="2"/>
          </reference>
        </references>
      </pivotArea>
    </format>
    <format dxfId="606">
      <pivotArea dataOnly="0" labelOnly="1" outline="0" fieldPosition="0">
        <references count="5">
          <reference field="4" count="1" selected="0">
            <x v="1"/>
          </reference>
          <reference field="6" count="1" selected="0">
            <x v="4"/>
          </reference>
          <reference field="7" count="1" selected="0">
            <x v="56"/>
          </reference>
          <reference field="8" count="1">
            <x v="1"/>
          </reference>
          <reference field="9" count="1" selected="0">
            <x v="2"/>
          </reference>
        </references>
      </pivotArea>
    </format>
    <format dxfId="605">
      <pivotArea dataOnly="0" labelOnly="1" outline="0" fieldPosition="0">
        <references count="5">
          <reference field="4" count="1" selected="0">
            <x v="1"/>
          </reference>
          <reference field="6" count="1" selected="0">
            <x v="4"/>
          </reference>
          <reference field="7" count="1" selected="0">
            <x v="58"/>
          </reference>
          <reference field="8" count="1">
            <x v="1"/>
          </reference>
          <reference field="9" count="1" selected="0">
            <x v="2"/>
          </reference>
        </references>
      </pivotArea>
    </format>
    <format dxfId="604">
      <pivotArea dataOnly="0" labelOnly="1" outline="0" fieldPosition="0">
        <references count="5">
          <reference field="4" count="1" selected="0">
            <x v="1"/>
          </reference>
          <reference field="6" count="1" selected="0">
            <x v="4"/>
          </reference>
          <reference field="7" count="1" selected="0">
            <x v="61"/>
          </reference>
          <reference field="8" count="1">
            <x v="1"/>
          </reference>
          <reference field="9" count="1" selected="0">
            <x v="2"/>
          </reference>
        </references>
      </pivotArea>
    </format>
    <format dxfId="603">
      <pivotArea dataOnly="0" labelOnly="1" outline="0" fieldPosition="0">
        <references count="5">
          <reference field="4" count="1" selected="0">
            <x v="1"/>
          </reference>
          <reference field="6" count="1" selected="0">
            <x v="4"/>
          </reference>
          <reference field="7" count="1" selected="0">
            <x v="74"/>
          </reference>
          <reference field="8" count="1">
            <x v="1"/>
          </reference>
          <reference field="9" count="1" selected="0">
            <x v="2"/>
          </reference>
        </references>
      </pivotArea>
    </format>
    <format dxfId="602">
      <pivotArea dataOnly="0" labelOnly="1" outline="0" fieldPosition="0">
        <references count="5">
          <reference field="4" count="1" selected="0">
            <x v="1"/>
          </reference>
          <reference field="6" count="1" selected="0">
            <x v="4"/>
          </reference>
          <reference field="7" count="1" selected="0">
            <x v="75"/>
          </reference>
          <reference field="8" count="1">
            <x v="1"/>
          </reference>
          <reference field="9" count="1" selected="0">
            <x v="2"/>
          </reference>
        </references>
      </pivotArea>
    </format>
    <format dxfId="601">
      <pivotArea dataOnly="0" labelOnly="1" outline="0" fieldPosition="0">
        <references count="5">
          <reference field="4" count="1" selected="0">
            <x v="1"/>
          </reference>
          <reference field="6" count="1" selected="0">
            <x v="4"/>
          </reference>
          <reference field="7" count="1" selected="0">
            <x v="80"/>
          </reference>
          <reference field="8" count="1">
            <x v="1"/>
          </reference>
          <reference field="9" count="1" selected="0">
            <x v="2"/>
          </reference>
        </references>
      </pivotArea>
    </format>
    <format dxfId="600">
      <pivotArea dataOnly="0" labelOnly="1" outline="0" fieldPosition="0">
        <references count="5">
          <reference field="4" count="1" selected="0">
            <x v="1"/>
          </reference>
          <reference field="6" count="1" selected="0">
            <x v="4"/>
          </reference>
          <reference field="7" count="1" selected="0">
            <x v="97"/>
          </reference>
          <reference field="8" count="1">
            <x v="1"/>
          </reference>
          <reference field="9" count="1" selected="0">
            <x v="2"/>
          </reference>
        </references>
      </pivotArea>
    </format>
    <format dxfId="599">
      <pivotArea dataOnly="0" labelOnly="1" outline="0" fieldPosition="0">
        <references count="5">
          <reference field="4" count="1" selected="0">
            <x v="1"/>
          </reference>
          <reference field="6" count="1" selected="0">
            <x v="4"/>
          </reference>
          <reference field="7" count="1" selected="0">
            <x v="103"/>
          </reference>
          <reference field="8" count="1">
            <x v="1"/>
          </reference>
          <reference field="9" count="1" selected="0">
            <x v="3"/>
          </reference>
        </references>
      </pivotArea>
    </format>
    <format dxfId="598">
      <pivotArea dataOnly="0" labelOnly="1" outline="0" fieldPosition="0">
        <references count="5">
          <reference field="4" count="1" selected="0">
            <x v="1"/>
          </reference>
          <reference field="6" count="1" selected="0">
            <x v="4"/>
          </reference>
          <reference field="7" count="1" selected="0">
            <x v="105"/>
          </reference>
          <reference field="8" count="1">
            <x v="1"/>
          </reference>
          <reference field="9" count="1" selected="0">
            <x v="2"/>
          </reference>
        </references>
      </pivotArea>
    </format>
    <format dxfId="597">
      <pivotArea dataOnly="0" labelOnly="1" outline="0" fieldPosition="0">
        <references count="5">
          <reference field="4" count="1" selected="0">
            <x v="1"/>
          </reference>
          <reference field="6" count="1" selected="0">
            <x v="4"/>
          </reference>
          <reference field="7" count="1" selected="0">
            <x v="105"/>
          </reference>
          <reference field="8" count="1">
            <x v="1"/>
          </reference>
          <reference field="9" count="1" selected="0">
            <x v="3"/>
          </reference>
        </references>
      </pivotArea>
    </format>
    <format dxfId="596">
      <pivotArea dataOnly="0" labelOnly="1" outline="0" fieldPosition="0">
        <references count="5">
          <reference field="4" count="1" selected="0">
            <x v="1"/>
          </reference>
          <reference field="6" count="1" selected="0">
            <x v="5"/>
          </reference>
          <reference field="7" count="1" selected="0">
            <x v="46"/>
          </reference>
          <reference field="8" count="1">
            <x v="1"/>
          </reference>
          <reference field="9" count="1" selected="0">
            <x v="2"/>
          </reference>
        </references>
      </pivotArea>
    </format>
    <format dxfId="595">
      <pivotArea dataOnly="0" labelOnly="1" outline="0" fieldPosition="0">
        <references count="5">
          <reference field="4" count="1" selected="0">
            <x v="1"/>
          </reference>
          <reference field="6" count="1" selected="0">
            <x v="5"/>
          </reference>
          <reference field="7" count="1" selected="0">
            <x v="102"/>
          </reference>
          <reference field="8" count="1">
            <x v="1"/>
          </reference>
          <reference field="9" count="1" selected="0">
            <x v="2"/>
          </reference>
        </references>
      </pivotArea>
    </format>
    <format dxfId="594">
      <pivotArea dataOnly="0" labelOnly="1" outline="0" fieldPosition="0">
        <references count="5">
          <reference field="4" count="1" selected="0">
            <x v="1"/>
          </reference>
          <reference field="6" count="1" selected="0">
            <x v="6"/>
          </reference>
          <reference field="7" count="1" selected="0">
            <x v="12"/>
          </reference>
          <reference field="8" count="1">
            <x v="0"/>
          </reference>
          <reference field="9" count="1" selected="0">
            <x v="2"/>
          </reference>
        </references>
      </pivotArea>
    </format>
    <format dxfId="593">
      <pivotArea dataOnly="0" labelOnly="1" outline="0" fieldPosition="0">
        <references count="5">
          <reference field="4" count="1" selected="0">
            <x v="1"/>
          </reference>
          <reference field="6" count="1" selected="0">
            <x v="6"/>
          </reference>
          <reference field="7" count="1" selected="0">
            <x v="106"/>
          </reference>
          <reference field="8" count="1">
            <x v="0"/>
          </reference>
          <reference field="9" count="1" selected="0">
            <x v="2"/>
          </reference>
        </references>
      </pivotArea>
    </format>
    <format dxfId="592">
      <pivotArea dataOnly="0" labelOnly="1" outline="0" fieldPosition="0">
        <references count="5">
          <reference field="4" count="1" selected="0">
            <x v="1"/>
          </reference>
          <reference field="6" count="1" selected="0">
            <x v="7"/>
          </reference>
          <reference field="7" count="1" selected="0">
            <x v="36"/>
          </reference>
          <reference field="8" count="1">
            <x v="1"/>
          </reference>
          <reference field="9" count="1" selected="0">
            <x v="2"/>
          </reference>
        </references>
      </pivotArea>
    </format>
    <format dxfId="591">
      <pivotArea dataOnly="0" labelOnly="1" outline="0" fieldPosition="0">
        <references count="5">
          <reference field="4" count="1" selected="0">
            <x v="2"/>
          </reference>
          <reference field="6" count="1" selected="0">
            <x v="0"/>
          </reference>
          <reference field="7" count="1" selected="0">
            <x v="27"/>
          </reference>
          <reference field="8" count="1">
            <x v="1"/>
          </reference>
          <reference field="9" count="1" selected="0">
            <x v="2"/>
          </reference>
        </references>
      </pivotArea>
    </format>
    <format dxfId="590">
      <pivotArea dataOnly="0" labelOnly="1" outline="0" fieldPosition="0">
        <references count="5">
          <reference field="4" count="1" selected="0">
            <x v="2"/>
          </reference>
          <reference field="6" count="1" selected="0">
            <x v="0"/>
          </reference>
          <reference field="7" count="1" selected="0">
            <x v="28"/>
          </reference>
          <reference field="8" count="1">
            <x v="1"/>
          </reference>
          <reference field="9" count="1" selected="0">
            <x v="2"/>
          </reference>
        </references>
      </pivotArea>
    </format>
    <format dxfId="589">
      <pivotArea dataOnly="0" labelOnly="1" outline="0" fieldPosition="0">
        <references count="5">
          <reference field="4" count="1" selected="0">
            <x v="2"/>
          </reference>
          <reference field="6" count="1" selected="0">
            <x v="0"/>
          </reference>
          <reference field="7" count="1" selected="0">
            <x v="44"/>
          </reference>
          <reference field="8" count="1">
            <x v="1"/>
          </reference>
          <reference field="9" count="1" selected="0">
            <x v="2"/>
          </reference>
        </references>
      </pivotArea>
    </format>
    <format dxfId="588">
      <pivotArea dataOnly="0" labelOnly="1" outline="0" fieldPosition="0">
        <references count="5">
          <reference field="4" count="1" selected="0">
            <x v="2"/>
          </reference>
          <reference field="6" count="1" selected="0">
            <x v="0"/>
          </reference>
          <reference field="7" count="1" selected="0">
            <x v="45"/>
          </reference>
          <reference field="8" count="1">
            <x v="1"/>
          </reference>
          <reference field="9" count="1" selected="0">
            <x v="2"/>
          </reference>
        </references>
      </pivotArea>
    </format>
    <format dxfId="587">
      <pivotArea dataOnly="0" labelOnly="1" outline="0" fieldPosition="0">
        <references count="5">
          <reference field="4" count="1" selected="0">
            <x v="2"/>
          </reference>
          <reference field="6" count="1" selected="0">
            <x v="0"/>
          </reference>
          <reference field="7" count="1" selected="0">
            <x v="46"/>
          </reference>
          <reference field="8" count="1">
            <x v="1"/>
          </reference>
          <reference field="9" count="1" selected="0">
            <x v="2"/>
          </reference>
        </references>
      </pivotArea>
    </format>
    <format dxfId="586">
      <pivotArea dataOnly="0" labelOnly="1" outline="0" fieldPosition="0">
        <references count="5">
          <reference field="4" count="1" selected="0">
            <x v="2"/>
          </reference>
          <reference field="6" count="1" selected="0">
            <x v="0"/>
          </reference>
          <reference field="7" count="1" selected="0">
            <x v="47"/>
          </reference>
          <reference field="8" count="1">
            <x v="1"/>
          </reference>
          <reference field="9" count="1" selected="0">
            <x v="2"/>
          </reference>
        </references>
      </pivotArea>
    </format>
    <format dxfId="585">
      <pivotArea dataOnly="0" labelOnly="1" outline="0" fieldPosition="0">
        <references count="5">
          <reference field="4" count="1" selected="0">
            <x v="2"/>
          </reference>
          <reference field="6" count="1" selected="0">
            <x v="0"/>
          </reference>
          <reference field="7" count="1" selected="0">
            <x v="53"/>
          </reference>
          <reference field="8" count="1">
            <x v="1"/>
          </reference>
          <reference field="9" count="1" selected="0">
            <x v="2"/>
          </reference>
        </references>
      </pivotArea>
    </format>
    <format dxfId="584">
      <pivotArea dataOnly="0" labelOnly="1" outline="0" fieldPosition="0">
        <references count="5">
          <reference field="4" count="1" selected="0">
            <x v="2"/>
          </reference>
          <reference field="6" count="1" selected="0">
            <x v="0"/>
          </reference>
          <reference field="7" count="1" selected="0">
            <x v="55"/>
          </reference>
          <reference field="8" count="1">
            <x v="1"/>
          </reference>
          <reference field="9" count="1" selected="0">
            <x v="2"/>
          </reference>
        </references>
      </pivotArea>
    </format>
    <format dxfId="583">
      <pivotArea dataOnly="0" labelOnly="1" outline="0" fieldPosition="0">
        <references count="5">
          <reference field="4" count="1" selected="0">
            <x v="2"/>
          </reference>
          <reference field="6" count="1" selected="0">
            <x v="0"/>
          </reference>
          <reference field="7" count="1" selected="0">
            <x v="60"/>
          </reference>
          <reference field="8" count="1">
            <x v="1"/>
          </reference>
          <reference field="9" count="1" selected="0">
            <x v="2"/>
          </reference>
        </references>
      </pivotArea>
    </format>
    <format dxfId="582">
      <pivotArea dataOnly="0" labelOnly="1" outline="0" fieldPosition="0">
        <references count="5">
          <reference field="4" count="1" selected="0">
            <x v="2"/>
          </reference>
          <reference field="6" count="1" selected="0">
            <x v="0"/>
          </reference>
          <reference field="7" count="1" selected="0">
            <x v="65"/>
          </reference>
          <reference field="8" count="1">
            <x v="1"/>
          </reference>
          <reference field="9" count="1" selected="0">
            <x v="2"/>
          </reference>
        </references>
      </pivotArea>
    </format>
    <format dxfId="581">
      <pivotArea dataOnly="0" labelOnly="1" outline="0" fieldPosition="0">
        <references count="5">
          <reference field="4" count="1" selected="0">
            <x v="2"/>
          </reference>
          <reference field="6" count="1" selected="0">
            <x v="0"/>
          </reference>
          <reference field="7" count="1" selected="0">
            <x v="70"/>
          </reference>
          <reference field="8" count="1">
            <x v="1"/>
          </reference>
          <reference field="9" count="1" selected="0">
            <x v="2"/>
          </reference>
        </references>
      </pivotArea>
    </format>
    <format dxfId="580">
      <pivotArea dataOnly="0" labelOnly="1" outline="0" fieldPosition="0">
        <references count="5">
          <reference field="4" count="1" selected="0">
            <x v="2"/>
          </reference>
          <reference field="6" count="1" selected="0">
            <x v="0"/>
          </reference>
          <reference field="7" count="1" selected="0">
            <x v="71"/>
          </reference>
          <reference field="8" count="1">
            <x v="1"/>
          </reference>
          <reference field="9" count="1" selected="0">
            <x v="2"/>
          </reference>
        </references>
      </pivotArea>
    </format>
    <format dxfId="579">
      <pivotArea dataOnly="0" labelOnly="1" outline="0" fieldPosition="0">
        <references count="5">
          <reference field="4" count="1" selected="0">
            <x v="2"/>
          </reference>
          <reference field="6" count="1" selected="0">
            <x v="0"/>
          </reference>
          <reference field="7" count="1" selected="0">
            <x v="72"/>
          </reference>
          <reference field="8" count="1">
            <x v="1"/>
          </reference>
          <reference field="9" count="1" selected="0">
            <x v="2"/>
          </reference>
        </references>
      </pivotArea>
    </format>
    <format dxfId="578">
      <pivotArea dataOnly="0" labelOnly="1" outline="0" fieldPosition="0">
        <references count="5">
          <reference field="4" count="1" selected="0">
            <x v="2"/>
          </reference>
          <reference field="6" count="1" selected="0">
            <x v="0"/>
          </reference>
          <reference field="7" count="1" selected="0">
            <x v="75"/>
          </reference>
          <reference field="8" count="1">
            <x v="1"/>
          </reference>
          <reference field="9" count="1" selected="0">
            <x v="2"/>
          </reference>
        </references>
      </pivotArea>
    </format>
    <format dxfId="577">
      <pivotArea dataOnly="0" labelOnly="1" outline="0" fieldPosition="0">
        <references count="5">
          <reference field="4" count="1" selected="0">
            <x v="2"/>
          </reference>
          <reference field="6" count="1" selected="0">
            <x v="0"/>
          </reference>
          <reference field="7" count="1" selected="0">
            <x v="76"/>
          </reference>
          <reference field="8" count="1">
            <x v="1"/>
          </reference>
          <reference field="9" count="1" selected="0">
            <x v="1"/>
          </reference>
        </references>
      </pivotArea>
    </format>
    <format dxfId="576">
      <pivotArea dataOnly="0" labelOnly="1" outline="0" fieldPosition="0">
        <references count="5">
          <reference field="4" count="1" selected="0">
            <x v="2"/>
          </reference>
          <reference field="6" count="1" selected="0">
            <x v="0"/>
          </reference>
          <reference field="7" count="1" selected="0">
            <x v="76"/>
          </reference>
          <reference field="8" count="1">
            <x v="1"/>
          </reference>
          <reference field="9" count="1" selected="0">
            <x v="2"/>
          </reference>
        </references>
      </pivotArea>
    </format>
    <format dxfId="575">
      <pivotArea dataOnly="0" labelOnly="1" outline="0" fieldPosition="0">
        <references count="5">
          <reference field="4" count="1" selected="0">
            <x v="2"/>
          </reference>
          <reference field="6" count="1" selected="0">
            <x v="0"/>
          </reference>
          <reference field="7" count="1" selected="0">
            <x v="81"/>
          </reference>
          <reference field="8" count="1">
            <x v="1"/>
          </reference>
          <reference field="9" count="1" selected="0">
            <x v="2"/>
          </reference>
        </references>
      </pivotArea>
    </format>
    <format dxfId="574">
      <pivotArea dataOnly="0" labelOnly="1" outline="0" fieldPosition="0">
        <references count="5">
          <reference field="4" count="1" selected="0">
            <x v="2"/>
          </reference>
          <reference field="6" count="1" selected="0">
            <x v="0"/>
          </reference>
          <reference field="7" count="1" selected="0">
            <x v="82"/>
          </reference>
          <reference field="8" count="1">
            <x v="1"/>
          </reference>
          <reference field="9" count="1" selected="0">
            <x v="2"/>
          </reference>
        </references>
      </pivotArea>
    </format>
    <format dxfId="573">
      <pivotArea dataOnly="0" labelOnly="1" outline="0" fieldPosition="0">
        <references count="5">
          <reference field="4" count="1" selected="0">
            <x v="2"/>
          </reference>
          <reference field="6" count="1" selected="0">
            <x v="0"/>
          </reference>
          <reference field="7" count="1" selected="0">
            <x v="102"/>
          </reference>
          <reference field="8" count="1">
            <x v="1"/>
          </reference>
          <reference field="9" count="1" selected="0">
            <x v="2"/>
          </reference>
        </references>
      </pivotArea>
    </format>
    <format dxfId="572">
      <pivotArea dataOnly="0" labelOnly="1" outline="0" fieldPosition="0">
        <references count="5">
          <reference field="4" count="1" selected="0">
            <x v="2"/>
          </reference>
          <reference field="6" count="1" selected="0">
            <x v="0"/>
          </reference>
          <reference field="7" count="1" selected="0">
            <x v="107"/>
          </reference>
          <reference field="8" count="1">
            <x v="1"/>
          </reference>
          <reference field="9" count="1" selected="0">
            <x v="2"/>
          </reference>
        </references>
      </pivotArea>
    </format>
    <format dxfId="571">
      <pivotArea dataOnly="0" labelOnly="1" outline="0" fieldPosition="0">
        <references count="5">
          <reference field="4" count="1" selected="0">
            <x v="2"/>
          </reference>
          <reference field="6" count="1" selected="0">
            <x v="1"/>
          </reference>
          <reference field="7" count="1" selected="0">
            <x v="0"/>
          </reference>
          <reference field="8" count="1">
            <x v="0"/>
          </reference>
          <reference field="9" count="1" selected="0">
            <x v="2"/>
          </reference>
        </references>
      </pivotArea>
    </format>
    <format dxfId="570">
      <pivotArea dataOnly="0" labelOnly="1" outline="0" fieldPosition="0">
        <references count="5">
          <reference field="4" count="1" selected="0">
            <x v="2"/>
          </reference>
          <reference field="6" count="1" selected="0">
            <x v="1"/>
          </reference>
          <reference field="7" count="1" selected="0">
            <x v="3"/>
          </reference>
          <reference field="8" count="1">
            <x v="0"/>
          </reference>
          <reference field="9" count="1" selected="0">
            <x v="2"/>
          </reference>
        </references>
      </pivotArea>
    </format>
    <format dxfId="569">
      <pivotArea dataOnly="0" labelOnly="1" outline="0" fieldPosition="0">
        <references count="5">
          <reference field="4" count="1" selected="0">
            <x v="2"/>
          </reference>
          <reference field="6" count="1" selected="0">
            <x v="1"/>
          </reference>
          <reference field="7" count="1" selected="0">
            <x v="4"/>
          </reference>
          <reference field="8" count="1">
            <x v="0"/>
          </reference>
          <reference field="9" count="1" selected="0">
            <x v="2"/>
          </reference>
        </references>
      </pivotArea>
    </format>
    <format dxfId="568">
      <pivotArea dataOnly="0" labelOnly="1" outline="0" fieldPosition="0">
        <references count="5">
          <reference field="4" count="1" selected="0">
            <x v="2"/>
          </reference>
          <reference field="6" count="1" selected="0">
            <x v="1"/>
          </reference>
          <reference field="7" count="1" selected="0">
            <x v="11"/>
          </reference>
          <reference field="8" count="1">
            <x v="0"/>
          </reference>
          <reference field="9" count="1" selected="0">
            <x v="2"/>
          </reference>
        </references>
      </pivotArea>
    </format>
    <format dxfId="567">
      <pivotArea dataOnly="0" labelOnly="1" outline="0" fieldPosition="0">
        <references count="5">
          <reference field="4" count="1" selected="0">
            <x v="2"/>
          </reference>
          <reference field="6" count="1" selected="0">
            <x v="1"/>
          </reference>
          <reference field="7" count="1" selected="0">
            <x v="12"/>
          </reference>
          <reference field="8" count="1">
            <x v="0"/>
          </reference>
          <reference field="9" count="1" selected="0">
            <x v="2"/>
          </reference>
        </references>
      </pivotArea>
    </format>
    <format dxfId="566">
      <pivotArea dataOnly="0" labelOnly="1" outline="0" fieldPosition="0">
        <references count="5">
          <reference field="4" count="1" selected="0">
            <x v="2"/>
          </reference>
          <reference field="6" count="1" selected="0">
            <x v="1"/>
          </reference>
          <reference field="7" count="1" selected="0">
            <x v="13"/>
          </reference>
          <reference field="8" count="1">
            <x v="0"/>
          </reference>
          <reference field="9" count="1" selected="0">
            <x v="2"/>
          </reference>
        </references>
      </pivotArea>
    </format>
    <format dxfId="565">
      <pivotArea dataOnly="0" labelOnly="1" outline="0" fieldPosition="0">
        <references count="5">
          <reference field="4" count="1" selected="0">
            <x v="2"/>
          </reference>
          <reference field="6" count="1" selected="0">
            <x v="1"/>
          </reference>
          <reference field="7" count="1" selected="0">
            <x v="14"/>
          </reference>
          <reference field="8" count="1">
            <x v="0"/>
          </reference>
          <reference field="9" count="1" selected="0">
            <x v="2"/>
          </reference>
        </references>
      </pivotArea>
    </format>
    <format dxfId="564">
      <pivotArea dataOnly="0" labelOnly="1" outline="0" fieldPosition="0">
        <references count="5">
          <reference field="4" count="1" selected="0">
            <x v="2"/>
          </reference>
          <reference field="6" count="1" selected="0">
            <x v="1"/>
          </reference>
          <reference field="7" count="1" selected="0">
            <x v="18"/>
          </reference>
          <reference field="8" count="1">
            <x v="0"/>
          </reference>
          <reference field="9" count="1" selected="0">
            <x v="2"/>
          </reference>
        </references>
      </pivotArea>
    </format>
    <format dxfId="563">
      <pivotArea dataOnly="0" labelOnly="1" outline="0" fieldPosition="0">
        <references count="5">
          <reference field="4" count="1" selected="0">
            <x v="2"/>
          </reference>
          <reference field="6" count="1" selected="0">
            <x v="1"/>
          </reference>
          <reference field="7" count="1" selected="0">
            <x v="19"/>
          </reference>
          <reference field="8" count="1">
            <x v="0"/>
          </reference>
          <reference field="9" count="1" selected="0">
            <x v="2"/>
          </reference>
        </references>
      </pivotArea>
    </format>
    <format dxfId="562">
      <pivotArea dataOnly="0" labelOnly="1" outline="0" fieldPosition="0">
        <references count="5">
          <reference field="4" count="1" selected="0">
            <x v="2"/>
          </reference>
          <reference field="6" count="1" selected="0">
            <x v="1"/>
          </reference>
          <reference field="7" count="1" selected="0">
            <x v="22"/>
          </reference>
          <reference field="8" count="1">
            <x v="0"/>
          </reference>
          <reference field="9" count="1" selected="0">
            <x v="2"/>
          </reference>
        </references>
      </pivotArea>
    </format>
    <format dxfId="561">
      <pivotArea dataOnly="0" labelOnly="1" outline="0" fieldPosition="0">
        <references count="5">
          <reference field="4" count="1" selected="0">
            <x v="2"/>
          </reference>
          <reference field="6" count="1" selected="0">
            <x v="1"/>
          </reference>
          <reference field="7" count="1" selected="0">
            <x v="106"/>
          </reference>
          <reference field="8" count="1">
            <x v="0"/>
          </reference>
          <reference field="9" count="1" selected="0">
            <x v="2"/>
          </reference>
        </references>
      </pivotArea>
    </format>
    <format dxfId="560">
      <pivotArea dataOnly="0" labelOnly="1" outline="0" fieldPosition="0">
        <references count="5">
          <reference field="4" count="1" selected="0">
            <x v="2"/>
          </reference>
          <reference field="6" count="1" selected="0">
            <x v="2"/>
          </reference>
          <reference field="7" count="1" selected="0">
            <x v="25"/>
          </reference>
          <reference field="8" count="1">
            <x v="1"/>
          </reference>
          <reference field="9" count="1" selected="0">
            <x v="2"/>
          </reference>
        </references>
      </pivotArea>
    </format>
    <format dxfId="559">
      <pivotArea dataOnly="0" labelOnly="1" outline="0" fieldPosition="0">
        <references count="5">
          <reference field="4" count="1" selected="0">
            <x v="2"/>
          </reference>
          <reference field="6" count="1" selected="0">
            <x v="2"/>
          </reference>
          <reference field="7" count="1" selected="0">
            <x v="71"/>
          </reference>
          <reference field="8" count="1">
            <x v="1"/>
          </reference>
          <reference field="9" count="1" selected="0">
            <x v="1"/>
          </reference>
        </references>
      </pivotArea>
    </format>
    <format dxfId="558">
      <pivotArea dataOnly="0" labelOnly="1" outline="0" fieldPosition="0">
        <references count="5">
          <reference field="4" count="1" selected="0">
            <x v="2"/>
          </reference>
          <reference field="6" count="1" selected="0">
            <x v="2"/>
          </reference>
          <reference field="7" count="1" selected="0">
            <x v="71"/>
          </reference>
          <reference field="8" count="1">
            <x v="1"/>
          </reference>
          <reference field="9" count="1" selected="0">
            <x v="2"/>
          </reference>
        </references>
      </pivotArea>
    </format>
    <format dxfId="557">
      <pivotArea dataOnly="0" labelOnly="1" outline="0" fieldPosition="0">
        <references count="5">
          <reference field="4" count="1" selected="0">
            <x v="2"/>
          </reference>
          <reference field="6" count="1" selected="0">
            <x v="2"/>
          </reference>
          <reference field="7" count="1" selected="0">
            <x v="107"/>
          </reference>
          <reference field="8" count="1">
            <x v="1"/>
          </reference>
          <reference field="9" count="1" selected="0">
            <x v="2"/>
          </reference>
        </references>
      </pivotArea>
    </format>
    <format dxfId="556">
      <pivotArea dataOnly="0" labelOnly="1" outline="0" fieldPosition="0">
        <references count="5">
          <reference field="4" count="1" selected="0">
            <x v="3"/>
          </reference>
          <reference field="6" count="1" selected="0">
            <x v="0"/>
          </reference>
          <reference field="7" count="1" selected="0">
            <x v="29"/>
          </reference>
          <reference field="8" count="1">
            <x v="1"/>
          </reference>
          <reference field="9" count="1" selected="0">
            <x v="2"/>
          </reference>
        </references>
      </pivotArea>
    </format>
    <format dxfId="555">
      <pivotArea dataOnly="0" labelOnly="1" outline="0" fieldPosition="0">
        <references count="5">
          <reference field="4" count="1" selected="0">
            <x v="3"/>
          </reference>
          <reference field="6" count="1" selected="0">
            <x v="0"/>
          </reference>
          <reference field="7" count="1" selected="0">
            <x v="49"/>
          </reference>
          <reference field="8" count="1">
            <x v="1"/>
          </reference>
          <reference field="9" count="1" selected="0">
            <x v="2"/>
          </reference>
        </references>
      </pivotArea>
    </format>
    <format dxfId="554">
      <pivotArea dataOnly="0" labelOnly="1" outline="0" fieldPosition="0">
        <references count="5">
          <reference field="4" count="1" selected="0">
            <x v="3"/>
          </reference>
          <reference field="6" count="1" selected="0">
            <x v="0"/>
          </reference>
          <reference field="7" count="1" selected="0">
            <x v="50"/>
          </reference>
          <reference field="8" count="1">
            <x v="1"/>
          </reference>
          <reference field="9" count="1" selected="0">
            <x v="2"/>
          </reference>
        </references>
      </pivotArea>
    </format>
    <format dxfId="553">
      <pivotArea dataOnly="0" labelOnly="1" outline="0" fieldPosition="0">
        <references count="5">
          <reference field="4" count="1" selected="0">
            <x v="3"/>
          </reference>
          <reference field="6" count="1" selected="0">
            <x v="0"/>
          </reference>
          <reference field="7" count="1" selected="0">
            <x v="51"/>
          </reference>
          <reference field="8" count="1">
            <x v="1"/>
          </reference>
          <reference field="9" count="1" selected="0">
            <x v="2"/>
          </reference>
        </references>
      </pivotArea>
    </format>
    <format dxfId="552">
      <pivotArea dataOnly="0" labelOnly="1" outline="0" fieldPosition="0">
        <references count="5">
          <reference field="4" count="1" selected="0">
            <x v="3"/>
          </reference>
          <reference field="6" count="1" selected="0">
            <x v="0"/>
          </reference>
          <reference field="7" count="1" selected="0">
            <x v="54"/>
          </reference>
          <reference field="8" count="1">
            <x v="1"/>
          </reference>
          <reference field="9" count="1" selected="0">
            <x v="2"/>
          </reference>
        </references>
      </pivotArea>
    </format>
    <format dxfId="551">
      <pivotArea dataOnly="0" labelOnly="1" outline="0" fieldPosition="0">
        <references count="5">
          <reference field="4" count="1" selected="0">
            <x v="3"/>
          </reference>
          <reference field="6" count="1" selected="0">
            <x v="0"/>
          </reference>
          <reference field="7" count="1" selected="0">
            <x v="56"/>
          </reference>
          <reference field="8" count="1">
            <x v="1"/>
          </reference>
          <reference field="9" count="1" selected="0">
            <x v="2"/>
          </reference>
        </references>
      </pivotArea>
    </format>
    <format dxfId="550">
      <pivotArea dataOnly="0" labelOnly="1" outline="0" fieldPosition="0">
        <references count="5">
          <reference field="4" count="1" selected="0">
            <x v="3"/>
          </reference>
          <reference field="6" count="1" selected="0">
            <x v="0"/>
          </reference>
          <reference field="7" count="1" selected="0">
            <x v="67"/>
          </reference>
          <reference field="8" count="1">
            <x v="1"/>
          </reference>
          <reference field="9" count="1" selected="0">
            <x v="2"/>
          </reference>
        </references>
      </pivotArea>
    </format>
    <format dxfId="549">
      <pivotArea dataOnly="0" labelOnly="1" outline="0" fieldPosition="0">
        <references count="5">
          <reference field="4" count="1" selected="0">
            <x v="3"/>
          </reference>
          <reference field="6" count="1" selected="0">
            <x v="0"/>
          </reference>
          <reference field="7" count="1" selected="0">
            <x v="73"/>
          </reference>
          <reference field="8" count="1">
            <x v="1"/>
          </reference>
          <reference field="9" count="1" selected="0">
            <x v="2"/>
          </reference>
        </references>
      </pivotArea>
    </format>
    <format dxfId="548">
      <pivotArea dataOnly="0" labelOnly="1" outline="0" fieldPosition="0">
        <references count="5">
          <reference field="4" count="1" selected="0">
            <x v="3"/>
          </reference>
          <reference field="6" count="1" selected="0">
            <x v="0"/>
          </reference>
          <reference field="7" count="1" selected="0">
            <x v="75"/>
          </reference>
          <reference field="8" count="1">
            <x v="1"/>
          </reference>
          <reference field="9" count="1" selected="0">
            <x v="2"/>
          </reference>
        </references>
      </pivotArea>
    </format>
    <format dxfId="547">
      <pivotArea dataOnly="0" labelOnly="1" outline="0" fieldPosition="0">
        <references count="5">
          <reference field="4" count="1" selected="0">
            <x v="3"/>
          </reference>
          <reference field="6" count="1" selected="0">
            <x v="0"/>
          </reference>
          <reference field="7" count="1" selected="0">
            <x v="83"/>
          </reference>
          <reference field="8" count="1">
            <x v="1"/>
          </reference>
          <reference field="9" count="1" selected="0">
            <x v="2"/>
          </reference>
        </references>
      </pivotArea>
    </format>
    <format dxfId="546">
      <pivotArea dataOnly="0" labelOnly="1" outline="0" fieldPosition="0">
        <references count="5">
          <reference field="4" count="1" selected="0">
            <x v="3"/>
          </reference>
          <reference field="6" count="1" selected="0">
            <x v="1"/>
          </reference>
          <reference field="7" count="1" selected="0">
            <x v="0"/>
          </reference>
          <reference field="8" count="1">
            <x v="0"/>
          </reference>
          <reference field="9" count="1" selected="0">
            <x v="2"/>
          </reference>
        </references>
      </pivotArea>
    </format>
    <format dxfId="545">
      <pivotArea dataOnly="0" labelOnly="1" outline="0" fieldPosition="0">
        <references count="5">
          <reference field="4" count="1" selected="0">
            <x v="3"/>
          </reference>
          <reference field="6" count="1" selected="0">
            <x v="1"/>
          </reference>
          <reference field="7" count="1" selected="0">
            <x v="3"/>
          </reference>
          <reference field="8" count="1">
            <x v="0"/>
          </reference>
          <reference field="9" count="1" selected="0">
            <x v="2"/>
          </reference>
        </references>
      </pivotArea>
    </format>
    <format dxfId="544">
      <pivotArea dataOnly="0" labelOnly="1" outline="0" fieldPosition="0">
        <references count="5">
          <reference field="4" count="1" selected="0">
            <x v="3"/>
          </reference>
          <reference field="6" count="1" selected="0">
            <x v="1"/>
          </reference>
          <reference field="7" count="1" selected="0">
            <x v="4"/>
          </reference>
          <reference field="8" count="1">
            <x v="0"/>
          </reference>
          <reference field="9" count="1" selected="0">
            <x v="2"/>
          </reference>
        </references>
      </pivotArea>
    </format>
    <format dxfId="543">
      <pivotArea dataOnly="0" labelOnly="1" outline="0" fieldPosition="0">
        <references count="5">
          <reference field="4" count="1" selected="0">
            <x v="3"/>
          </reference>
          <reference field="6" count="1" selected="0">
            <x v="1"/>
          </reference>
          <reference field="7" count="1" selected="0">
            <x v="11"/>
          </reference>
          <reference field="8" count="1">
            <x v="0"/>
          </reference>
          <reference field="9" count="1" selected="0">
            <x v="2"/>
          </reference>
        </references>
      </pivotArea>
    </format>
    <format dxfId="542">
      <pivotArea dataOnly="0" labelOnly="1" outline="0" fieldPosition="0">
        <references count="5">
          <reference field="4" count="1" selected="0">
            <x v="3"/>
          </reference>
          <reference field="6" count="1" selected="0">
            <x v="1"/>
          </reference>
          <reference field="7" count="1" selected="0">
            <x v="12"/>
          </reference>
          <reference field="8" count="1">
            <x v="0"/>
          </reference>
          <reference field="9" count="1" selected="0">
            <x v="2"/>
          </reference>
        </references>
      </pivotArea>
    </format>
    <format dxfId="541">
      <pivotArea dataOnly="0" labelOnly="1" outline="0" fieldPosition="0">
        <references count="5">
          <reference field="4" count="1" selected="0">
            <x v="3"/>
          </reference>
          <reference field="6" count="1" selected="0">
            <x v="1"/>
          </reference>
          <reference field="7" count="1" selected="0">
            <x v="13"/>
          </reference>
          <reference field="8" count="1">
            <x v="0"/>
          </reference>
          <reference field="9" count="1" selected="0">
            <x v="2"/>
          </reference>
        </references>
      </pivotArea>
    </format>
    <format dxfId="540">
      <pivotArea dataOnly="0" labelOnly="1" outline="0" fieldPosition="0">
        <references count="5">
          <reference field="4" count="1" selected="0">
            <x v="3"/>
          </reference>
          <reference field="6" count="1" selected="0">
            <x v="1"/>
          </reference>
          <reference field="7" count="1" selected="0">
            <x v="14"/>
          </reference>
          <reference field="8" count="1">
            <x v="0"/>
          </reference>
          <reference field="9" count="1" selected="0">
            <x v="2"/>
          </reference>
        </references>
      </pivotArea>
    </format>
    <format dxfId="539">
      <pivotArea dataOnly="0" labelOnly="1" outline="0" fieldPosition="0">
        <references count="5">
          <reference field="4" count="1" selected="0">
            <x v="3"/>
          </reference>
          <reference field="6" count="1" selected="0">
            <x v="1"/>
          </reference>
          <reference field="7" count="1" selected="0">
            <x v="18"/>
          </reference>
          <reference field="8" count="1">
            <x v="0"/>
          </reference>
          <reference field="9" count="1" selected="0">
            <x v="2"/>
          </reference>
        </references>
      </pivotArea>
    </format>
    <format dxfId="538">
      <pivotArea dataOnly="0" labelOnly="1" outline="0" fieldPosition="0">
        <references count="5">
          <reference field="4" count="1" selected="0">
            <x v="3"/>
          </reference>
          <reference field="6" count="1" selected="0">
            <x v="1"/>
          </reference>
          <reference field="7" count="1" selected="0">
            <x v="19"/>
          </reference>
          <reference field="8" count="1">
            <x v="0"/>
          </reference>
          <reference field="9" count="1" selected="0">
            <x v="2"/>
          </reference>
        </references>
      </pivotArea>
    </format>
    <format dxfId="537">
      <pivotArea dataOnly="0" labelOnly="1" outline="0" fieldPosition="0">
        <references count="5">
          <reference field="4" count="1" selected="0">
            <x v="3"/>
          </reference>
          <reference field="6" count="1" selected="0">
            <x v="1"/>
          </reference>
          <reference field="7" count="1" selected="0">
            <x v="22"/>
          </reference>
          <reference field="8" count="1">
            <x v="0"/>
          </reference>
          <reference field="9" count="1" selected="0">
            <x v="2"/>
          </reference>
        </references>
      </pivotArea>
    </format>
    <format dxfId="536">
      <pivotArea dataOnly="0" labelOnly="1" outline="0" fieldPosition="0">
        <references count="5">
          <reference field="4" count="1" selected="0">
            <x v="3"/>
          </reference>
          <reference field="6" count="1" selected="0">
            <x v="1"/>
          </reference>
          <reference field="7" count="1" selected="0">
            <x v="27"/>
          </reference>
          <reference field="8" count="1">
            <x v="1"/>
          </reference>
          <reference field="9" count="1" selected="0">
            <x v="2"/>
          </reference>
        </references>
      </pivotArea>
    </format>
    <format dxfId="535">
      <pivotArea dataOnly="0" labelOnly="1" outline="0" fieldPosition="0">
        <references count="5">
          <reference field="4" count="1" selected="0">
            <x v="3"/>
          </reference>
          <reference field="6" count="1" selected="0">
            <x v="1"/>
          </reference>
          <reference field="7" count="1" selected="0">
            <x v="29"/>
          </reference>
          <reference field="8" count="1">
            <x v="1"/>
          </reference>
          <reference field="9" count="1" selected="0">
            <x v="2"/>
          </reference>
        </references>
      </pivotArea>
    </format>
    <format dxfId="534">
      <pivotArea dataOnly="0" labelOnly="1" outline="0" fieldPosition="0">
        <references count="5">
          <reference field="4" count="1" selected="0">
            <x v="3"/>
          </reference>
          <reference field="6" count="1" selected="0">
            <x v="1"/>
          </reference>
          <reference field="7" count="1" selected="0">
            <x v="44"/>
          </reference>
          <reference field="8" count="1">
            <x v="1"/>
          </reference>
          <reference field="9" count="1" selected="0">
            <x v="2"/>
          </reference>
        </references>
      </pivotArea>
    </format>
    <format dxfId="533">
      <pivotArea dataOnly="0" labelOnly="1" outline="0" fieldPosition="0">
        <references count="5">
          <reference field="4" count="1" selected="0">
            <x v="3"/>
          </reference>
          <reference field="6" count="1" selected="0">
            <x v="1"/>
          </reference>
          <reference field="7" count="1" selected="0">
            <x v="46"/>
          </reference>
          <reference field="8" count="1">
            <x v="1"/>
          </reference>
          <reference field="9" count="1" selected="0">
            <x v="2"/>
          </reference>
        </references>
      </pivotArea>
    </format>
    <format dxfId="532">
      <pivotArea dataOnly="0" labelOnly="1" outline="0" fieldPosition="0">
        <references count="5">
          <reference field="4" count="1" selected="0">
            <x v="3"/>
          </reference>
          <reference field="6" count="1" selected="0">
            <x v="1"/>
          </reference>
          <reference field="7" count="1" selected="0">
            <x v="47"/>
          </reference>
          <reference field="8" count="1">
            <x v="1"/>
          </reference>
          <reference field="9" count="1" selected="0">
            <x v="2"/>
          </reference>
        </references>
      </pivotArea>
    </format>
    <format dxfId="531">
      <pivotArea dataOnly="0" labelOnly="1" outline="0" fieldPosition="0">
        <references count="5">
          <reference field="4" count="1" selected="0">
            <x v="3"/>
          </reference>
          <reference field="6" count="1" selected="0">
            <x v="1"/>
          </reference>
          <reference field="7" count="1" selected="0">
            <x v="55"/>
          </reference>
          <reference field="8" count="1">
            <x v="1"/>
          </reference>
          <reference field="9" count="1" selected="0">
            <x v="2"/>
          </reference>
        </references>
      </pivotArea>
    </format>
    <format dxfId="530">
      <pivotArea dataOnly="0" labelOnly="1" outline="0" fieldPosition="0">
        <references count="5">
          <reference field="4" count="1" selected="0">
            <x v="3"/>
          </reference>
          <reference field="6" count="1" selected="0">
            <x v="1"/>
          </reference>
          <reference field="7" count="1" selected="0">
            <x v="106"/>
          </reference>
          <reference field="8" count="1">
            <x v="0"/>
          </reference>
          <reference field="9" count="1" selected="0">
            <x v="2"/>
          </reference>
        </references>
      </pivotArea>
    </format>
    <format dxfId="529">
      <pivotArea dataOnly="0" labelOnly="1" outline="0" fieldPosition="0">
        <references count="5">
          <reference field="4" count="1" selected="0">
            <x v="3"/>
          </reference>
          <reference field="6" count="1" selected="0">
            <x v="1"/>
          </reference>
          <reference field="7" count="1" selected="0">
            <x v="107"/>
          </reference>
          <reference field="8" count="1">
            <x v="1"/>
          </reference>
          <reference field="9" count="1" selected="0">
            <x v="2"/>
          </reference>
        </references>
      </pivotArea>
    </format>
    <format dxfId="528">
      <pivotArea dataOnly="0" labelOnly="1" outline="0" fieldPosition="0">
        <references count="5">
          <reference field="4" count="1" selected="0">
            <x v="4"/>
          </reference>
          <reference field="6" count="1" selected="0">
            <x v="0"/>
          </reference>
          <reference field="7" count="1" selected="0">
            <x v="39"/>
          </reference>
          <reference field="8" count="1">
            <x v="1"/>
          </reference>
          <reference field="9" count="1" selected="0">
            <x v="2"/>
          </reference>
        </references>
      </pivotArea>
    </format>
    <format dxfId="527">
      <pivotArea dataOnly="0" labelOnly="1" outline="0" fieldPosition="0">
        <references count="5">
          <reference field="4" count="1" selected="0">
            <x v="4"/>
          </reference>
          <reference field="6" count="1" selected="0">
            <x v="0"/>
          </reference>
          <reference field="7" count="1" selected="0">
            <x v="71"/>
          </reference>
          <reference field="8" count="1">
            <x v="1"/>
          </reference>
          <reference field="9" count="1" selected="0">
            <x v="2"/>
          </reference>
        </references>
      </pivotArea>
    </format>
    <format dxfId="526">
      <pivotArea dataOnly="0" labelOnly="1" outline="0" fieldPosition="0">
        <references count="5">
          <reference field="4" count="1" selected="0">
            <x v="4"/>
          </reference>
          <reference field="6" count="1" selected="0">
            <x v="1"/>
          </reference>
          <reference field="7" count="1" selected="0">
            <x v="36"/>
          </reference>
          <reference field="8" count="1">
            <x v="1"/>
          </reference>
          <reference field="9" count="1" selected="0">
            <x v="0"/>
          </reference>
        </references>
      </pivotArea>
    </format>
    <format dxfId="525">
      <pivotArea dataOnly="0" labelOnly="1" outline="0" fieldPosition="0">
        <references count="5">
          <reference field="4" count="1" selected="0">
            <x v="4"/>
          </reference>
          <reference field="6" count="1" selected="0">
            <x v="1"/>
          </reference>
          <reference field="7" count="1" selected="0">
            <x v="36"/>
          </reference>
          <reference field="8" count="1">
            <x v="1"/>
          </reference>
          <reference field="9" count="1" selected="0">
            <x v="2"/>
          </reference>
        </references>
      </pivotArea>
    </format>
    <format dxfId="524">
      <pivotArea dataOnly="0" labelOnly="1" outline="0" fieldPosition="0">
        <references count="5">
          <reference field="4" count="1" selected="0">
            <x v="4"/>
          </reference>
          <reference field="6" count="1" selected="0">
            <x v="1"/>
          </reference>
          <reference field="7" count="1" selected="0">
            <x v="45"/>
          </reference>
          <reference field="8" count="1">
            <x v="1"/>
          </reference>
          <reference field="9" count="1" selected="0">
            <x v="0"/>
          </reference>
        </references>
      </pivotArea>
    </format>
    <format dxfId="523">
      <pivotArea dataOnly="0" labelOnly="1" outline="0" fieldPosition="0">
        <references count="5">
          <reference field="4" count="1" selected="0">
            <x v="4"/>
          </reference>
          <reference field="6" count="1" selected="0">
            <x v="1"/>
          </reference>
          <reference field="7" count="1" selected="0">
            <x v="47"/>
          </reference>
          <reference field="8" count="1">
            <x v="1"/>
          </reference>
          <reference field="9" count="1" selected="0">
            <x v="0"/>
          </reference>
        </references>
      </pivotArea>
    </format>
    <format dxfId="522">
      <pivotArea dataOnly="0" labelOnly="1" outline="0" fieldPosition="0">
        <references count="5">
          <reference field="4" count="1" selected="0">
            <x v="4"/>
          </reference>
          <reference field="6" count="1" selected="0">
            <x v="1"/>
          </reference>
          <reference field="7" count="1" selected="0">
            <x v="47"/>
          </reference>
          <reference field="8" count="1">
            <x v="1"/>
          </reference>
          <reference field="9" count="1" selected="0">
            <x v="2"/>
          </reference>
        </references>
      </pivotArea>
    </format>
    <format dxfId="521">
      <pivotArea dataOnly="0" labelOnly="1" outline="0" fieldPosition="0">
        <references count="5">
          <reference field="4" count="1" selected="0">
            <x v="4"/>
          </reference>
          <reference field="6" count="1" selected="0">
            <x v="1"/>
          </reference>
          <reference field="7" count="1" selected="0">
            <x v="78"/>
          </reference>
          <reference field="8" count="1">
            <x v="1"/>
          </reference>
          <reference field="9" count="1" selected="0">
            <x v="2"/>
          </reference>
        </references>
      </pivotArea>
    </format>
    <format dxfId="520">
      <pivotArea dataOnly="0" labelOnly="1" outline="0" fieldPosition="0">
        <references count="5">
          <reference field="4" count="1" selected="0">
            <x v="4"/>
          </reference>
          <reference field="6" count="1" selected="0">
            <x v="1"/>
          </reference>
          <reference field="7" count="1" selected="0">
            <x v="101"/>
          </reference>
          <reference field="8" count="1">
            <x v="1"/>
          </reference>
          <reference field="9" count="1" selected="0">
            <x v="0"/>
          </reference>
        </references>
      </pivotArea>
    </format>
    <format dxfId="519">
      <pivotArea dataOnly="0" labelOnly="1" outline="0" fieldPosition="0">
        <references count="5">
          <reference field="4" count="1" selected="0">
            <x v="4"/>
          </reference>
          <reference field="6" count="1" selected="0">
            <x v="1"/>
          </reference>
          <reference field="7" count="1" selected="0">
            <x v="101"/>
          </reference>
          <reference field="8" count="1">
            <x v="1"/>
          </reference>
          <reference field="9" count="1" selected="0">
            <x v="2"/>
          </reference>
        </references>
      </pivotArea>
    </format>
    <format dxfId="518">
      <pivotArea dataOnly="0" labelOnly="1" outline="0" fieldPosition="0">
        <references count="5">
          <reference field="4" count="1" selected="0">
            <x v="4"/>
          </reference>
          <reference field="6" count="1" selected="0">
            <x v="1"/>
          </reference>
          <reference field="7" count="1" selected="0">
            <x v="102"/>
          </reference>
          <reference field="8" count="1">
            <x v="1"/>
          </reference>
          <reference field="9" count="1" selected="0">
            <x v="4"/>
          </reference>
        </references>
      </pivotArea>
    </format>
    <format dxfId="517">
      <pivotArea dataOnly="0" labelOnly="1" outline="0" fieldPosition="0">
        <references count="5">
          <reference field="4" count="1" selected="0">
            <x v="4"/>
          </reference>
          <reference field="6" count="1" selected="0">
            <x v="2"/>
          </reference>
          <reference field="7" count="1" selected="0">
            <x v="0"/>
          </reference>
          <reference field="8" count="1">
            <x v="0"/>
          </reference>
          <reference field="9" count="1" selected="0">
            <x v="2"/>
          </reference>
        </references>
      </pivotArea>
    </format>
    <format dxfId="516">
      <pivotArea dataOnly="0" labelOnly="1" outline="0" fieldPosition="0">
        <references count="5">
          <reference field="4" count="1" selected="0">
            <x v="4"/>
          </reference>
          <reference field="6" count="1" selected="0">
            <x v="2"/>
          </reference>
          <reference field="7" count="1" selected="0">
            <x v="3"/>
          </reference>
          <reference field="8" count="1">
            <x v="0"/>
          </reference>
          <reference field="9" count="1" selected="0">
            <x v="2"/>
          </reference>
        </references>
      </pivotArea>
    </format>
    <format dxfId="515">
      <pivotArea dataOnly="0" labelOnly="1" outline="0" fieldPosition="0">
        <references count="5">
          <reference field="4" count="1" selected="0">
            <x v="4"/>
          </reference>
          <reference field="6" count="1" selected="0">
            <x v="2"/>
          </reference>
          <reference field="7" count="1" selected="0">
            <x v="4"/>
          </reference>
          <reference field="8" count="1">
            <x v="0"/>
          </reference>
          <reference field="9" count="1" selected="0">
            <x v="2"/>
          </reference>
        </references>
      </pivotArea>
    </format>
    <format dxfId="514">
      <pivotArea dataOnly="0" labelOnly="1" outline="0" fieldPosition="0">
        <references count="5">
          <reference field="4" count="1" selected="0">
            <x v="4"/>
          </reference>
          <reference field="6" count="1" selected="0">
            <x v="2"/>
          </reference>
          <reference field="7" count="1" selected="0">
            <x v="11"/>
          </reference>
          <reference field="8" count="1">
            <x v="0"/>
          </reference>
          <reference field="9" count="1" selected="0">
            <x v="2"/>
          </reference>
        </references>
      </pivotArea>
    </format>
    <format dxfId="513">
      <pivotArea dataOnly="0" labelOnly="1" outline="0" fieldPosition="0">
        <references count="5">
          <reference field="4" count="1" selected="0">
            <x v="4"/>
          </reference>
          <reference field="6" count="1" selected="0">
            <x v="2"/>
          </reference>
          <reference field="7" count="1" selected="0">
            <x v="12"/>
          </reference>
          <reference field="8" count="1">
            <x v="0"/>
          </reference>
          <reference field="9" count="1" selected="0">
            <x v="2"/>
          </reference>
        </references>
      </pivotArea>
    </format>
    <format dxfId="512">
      <pivotArea dataOnly="0" labelOnly="1" outline="0" fieldPosition="0">
        <references count="5">
          <reference field="4" count="1" selected="0">
            <x v="4"/>
          </reference>
          <reference field="6" count="1" selected="0">
            <x v="2"/>
          </reference>
          <reference field="7" count="1" selected="0">
            <x v="13"/>
          </reference>
          <reference field="8" count="1">
            <x v="0"/>
          </reference>
          <reference field="9" count="1" selected="0">
            <x v="2"/>
          </reference>
        </references>
      </pivotArea>
    </format>
    <format dxfId="511">
      <pivotArea dataOnly="0" labelOnly="1" outline="0" fieldPosition="0">
        <references count="5">
          <reference field="4" count="1" selected="0">
            <x v="4"/>
          </reference>
          <reference field="6" count="1" selected="0">
            <x v="2"/>
          </reference>
          <reference field="7" count="1" selected="0">
            <x v="14"/>
          </reference>
          <reference field="8" count="1">
            <x v="0"/>
          </reference>
          <reference field="9" count="1" selected="0">
            <x v="2"/>
          </reference>
        </references>
      </pivotArea>
    </format>
    <format dxfId="510">
      <pivotArea dataOnly="0" labelOnly="1" outline="0" fieldPosition="0">
        <references count="5">
          <reference field="4" count="1" selected="0">
            <x v="4"/>
          </reference>
          <reference field="6" count="1" selected="0">
            <x v="2"/>
          </reference>
          <reference field="7" count="1" selected="0">
            <x v="16"/>
          </reference>
          <reference field="8" count="1">
            <x v="0"/>
          </reference>
          <reference field="9" count="1" selected="0">
            <x v="2"/>
          </reference>
        </references>
      </pivotArea>
    </format>
    <format dxfId="509">
      <pivotArea dataOnly="0" labelOnly="1" outline="0" fieldPosition="0">
        <references count="5">
          <reference field="4" count="1" selected="0">
            <x v="4"/>
          </reference>
          <reference field="6" count="1" selected="0">
            <x v="2"/>
          </reference>
          <reference field="7" count="1" selected="0">
            <x v="18"/>
          </reference>
          <reference field="8" count="1">
            <x v="0"/>
          </reference>
          <reference field="9" count="1" selected="0">
            <x v="2"/>
          </reference>
        </references>
      </pivotArea>
    </format>
    <format dxfId="508">
      <pivotArea dataOnly="0" labelOnly="1" outline="0" fieldPosition="0">
        <references count="5">
          <reference field="4" count="1" selected="0">
            <x v="4"/>
          </reference>
          <reference field="6" count="1" selected="0">
            <x v="2"/>
          </reference>
          <reference field="7" count="1" selected="0">
            <x v="19"/>
          </reference>
          <reference field="8" count="1">
            <x v="0"/>
          </reference>
          <reference field="9" count="1" selected="0">
            <x v="2"/>
          </reference>
        </references>
      </pivotArea>
    </format>
    <format dxfId="507">
      <pivotArea dataOnly="0" labelOnly="1" outline="0" fieldPosition="0">
        <references count="5">
          <reference field="4" count="1" selected="0">
            <x v="4"/>
          </reference>
          <reference field="6" count="1" selected="0">
            <x v="2"/>
          </reference>
          <reference field="7" count="1" selected="0">
            <x v="22"/>
          </reference>
          <reference field="8" count="1">
            <x v="0"/>
          </reference>
          <reference field="9" count="1" selected="0">
            <x v="2"/>
          </reference>
        </references>
      </pivotArea>
    </format>
    <format dxfId="506">
      <pivotArea dataOnly="0" labelOnly="1" outline="0" fieldPosition="0">
        <references count="5">
          <reference field="4" count="1" selected="0">
            <x v="4"/>
          </reference>
          <reference field="6" count="1" selected="0">
            <x v="2"/>
          </reference>
          <reference field="7" count="1" selected="0">
            <x v="46"/>
          </reference>
          <reference field="8" count="1">
            <x v="1"/>
          </reference>
          <reference field="9" count="1" selected="0">
            <x v="2"/>
          </reference>
        </references>
      </pivotArea>
    </format>
    <format dxfId="505">
      <pivotArea dataOnly="0" labelOnly="1" outline="0" fieldPosition="0">
        <references count="5">
          <reference field="4" count="1" selected="0">
            <x v="4"/>
          </reference>
          <reference field="6" count="1" selected="0">
            <x v="2"/>
          </reference>
          <reference field="7" count="1" selected="0">
            <x v="56"/>
          </reference>
          <reference field="8" count="1">
            <x v="1"/>
          </reference>
          <reference field="9" count="1" selected="0">
            <x v="2"/>
          </reference>
        </references>
      </pivotArea>
    </format>
    <format dxfId="504">
      <pivotArea dataOnly="0" labelOnly="1" outline="0" fieldPosition="0">
        <references count="5">
          <reference field="4" count="1" selected="0">
            <x v="4"/>
          </reference>
          <reference field="6" count="1" selected="0">
            <x v="2"/>
          </reference>
          <reference field="7" count="1" selected="0">
            <x v="71"/>
          </reference>
          <reference field="8" count="1">
            <x v="1"/>
          </reference>
          <reference field="9" count="1" selected="0">
            <x v="2"/>
          </reference>
        </references>
      </pivotArea>
    </format>
    <format dxfId="503">
      <pivotArea dataOnly="0" labelOnly="1" outline="0" fieldPosition="0">
        <references count="5">
          <reference field="4" count="1" selected="0">
            <x v="4"/>
          </reference>
          <reference field="6" count="1" selected="0">
            <x v="2"/>
          </reference>
          <reference field="7" count="1" selected="0">
            <x v="72"/>
          </reference>
          <reference field="8" count="1">
            <x v="1"/>
          </reference>
          <reference field="9" count="1" selected="0">
            <x v="2"/>
          </reference>
        </references>
      </pivotArea>
    </format>
    <format dxfId="502">
      <pivotArea dataOnly="0" labelOnly="1" outline="0" fieldPosition="0">
        <references count="5">
          <reference field="4" count="1" selected="0">
            <x v="4"/>
          </reference>
          <reference field="6" count="1" selected="0">
            <x v="2"/>
          </reference>
          <reference field="7" count="1" selected="0">
            <x v="74"/>
          </reference>
          <reference field="8" count="1">
            <x v="1"/>
          </reference>
          <reference field="9" count="1" selected="0">
            <x v="2"/>
          </reference>
        </references>
      </pivotArea>
    </format>
    <format dxfId="501">
      <pivotArea dataOnly="0" labelOnly="1" outline="0" fieldPosition="0">
        <references count="5">
          <reference field="4" count="1" selected="0">
            <x v="4"/>
          </reference>
          <reference field="6" count="1" selected="0">
            <x v="2"/>
          </reference>
          <reference field="7" count="1" selected="0">
            <x v="80"/>
          </reference>
          <reference field="8" count="1">
            <x v="1"/>
          </reference>
          <reference field="9" count="1" selected="0">
            <x v="2"/>
          </reference>
        </references>
      </pivotArea>
    </format>
    <format dxfId="500">
      <pivotArea dataOnly="0" labelOnly="1" outline="0" fieldPosition="0">
        <references count="5">
          <reference field="4" count="1" selected="0">
            <x v="4"/>
          </reference>
          <reference field="6" count="1" selected="0">
            <x v="2"/>
          </reference>
          <reference field="7" count="1" selected="0">
            <x v="84"/>
          </reference>
          <reference field="8" count="1">
            <x v="1"/>
          </reference>
          <reference field="9" count="1" selected="0">
            <x v="2"/>
          </reference>
        </references>
      </pivotArea>
    </format>
    <format dxfId="499">
      <pivotArea dataOnly="0" labelOnly="1" outline="0" fieldPosition="0">
        <references count="5">
          <reference field="4" count="1" selected="0">
            <x v="4"/>
          </reference>
          <reference field="6" count="1" selected="0">
            <x v="2"/>
          </reference>
          <reference field="7" count="1" selected="0">
            <x v="102"/>
          </reference>
          <reference field="8" count="1">
            <x v="1"/>
          </reference>
          <reference field="9" count="1" selected="0">
            <x v="2"/>
          </reference>
        </references>
      </pivotArea>
    </format>
    <format dxfId="498">
      <pivotArea dataOnly="0" labelOnly="1" outline="0" fieldPosition="0">
        <references count="5">
          <reference field="4" count="1" selected="0">
            <x v="4"/>
          </reference>
          <reference field="6" count="1" selected="0">
            <x v="2"/>
          </reference>
          <reference field="7" count="1" selected="0">
            <x v="107"/>
          </reference>
          <reference field="8" count="1">
            <x v="1"/>
          </reference>
          <reference field="9" count="1" selected="0">
            <x v="2"/>
          </reference>
        </references>
      </pivotArea>
    </format>
    <format dxfId="497">
      <pivotArea dataOnly="0" labelOnly="1" outline="0" fieldPosition="0">
        <references count="5">
          <reference field="4" count="1" selected="0">
            <x v="4"/>
          </reference>
          <reference field="6" count="1" selected="0">
            <x v="3"/>
          </reference>
          <reference field="7" count="1" selected="0">
            <x v="36"/>
          </reference>
          <reference field="8" count="1">
            <x v="1"/>
          </reference>
          <reference field="9" count="1" selected="0">
            <x v="0"/>
          </reference>
        </references>
      </pivotArea>
    </format>
    <format dxfId="496">
      <pivotArea dataOnly="0" labelOnly="1" outline="0" fieldPosition="0">
        <references count="5">
          <reference field="4" count="1" selected="0">
            <x v="4"/>
          </reference>
          <reference field="6" count="1" selected="0">
            <x v="4"/>
          </reference>
          <reference field="7" count="1" selected="0">
            <x v="71"/>
          </reference>
          <reference field="8" count="1">
            <x v="1"/>
          </reference>
          <reference field="9" count="1" selected="0">
            <x v="2"/>
          </reference>
        </references>
      </pivotArea>
    </format>
    <format dxfId="495">
      <pivotArea dataOnly="0" labelOnly="1" outline="0" fieldPosition="0">
        <references count="5">
          <reference field="4" count="1" selected="0">
            <x v="5"/>
          </reference>
          <reference field="6" count="1" selected="0">
            <x v="0"/>
          </reference>
          <reference field="7" count="1" selected="0">
            <x v="25"/>
          </reference>
          <reference field="8" count="1">
            <x v="1"/>
          </reference>
          <reference field="9" count="1" selected="0">
            <x v="2"/>
          </reference>
        </references>
      </pivotArea>
    </format>
    <format dxfId="494">
      <pivotArea dataOnly="0" labelOnly="1" outline="0" fieldPosition="0">
        <references count="5">
          <reference field="4" count="1" selected="0">
            <x v="5"/>
          </reference>
          <reference field="6" count="1" selected="0">
            <x v="0"/>
          </reference>
          <reference field="7" count="1" selected="0">
            <x v="33"/>
          </reference>
          <reference field="8" count="1">
            <x v="1"/>
          </reference>
          <reference field="9" count="1" selected="0">
            <x v="2"/>
          </reference>
        </references>
      </pivotArea>
    </format>
    <format dxfId="493">
      <pivotArea dataOnly="0" labelOnly="1" outline="0" fieldPosition="0">
        <references count="5">
          <reference field="4" count="1" selected="0">
            <x v="5"/>
          </reference>
          <reference field="6" count="1" selected="0">
            <x v="0"/>
          </reference>
          <reference field="7" count="1" selected="0">
            <x v="34"/>
          </reference>
          <reference field="8" count="1">
            <x v="1"/>
          </reference>
          <reference field="9" count="1" selected="0">
            <x v="2"/>
          </reference>
        </references>
      </pivotArea>
    </format>
    <format dxfId="492">
      <pivotArea dataOnly="0" labelOnly="1" outline="0" fieldPosition="0">
        <references count="5">
          <reference field="4" count="1" selected="0">
            <x v="5"/>
          </reference>
          <reference field="6" count="1" selected="0">
            <x v="0"/>
          </reference>
          <reference field="7" count="1" selected="0">
            <x v="38"/>
          </reference>
          <reference field="8" count="2">
            <x v="0"/>
            <x v="1"/>
          </reference>
          <reference field="9" count="1" selected="0">
            <x v="2"/>
          </reference>
        </references>
      </pivotArea>
    </format>
    <format dxfId="491">
      <pivotArea dataOnly="0" labelOnly="1" outline="0" fieldPosition="0">
        <references count="5">
          <reference field="4" count="1" selected="0">
            <x v="5"/>
          </reference>
          <reference field="6" count="1" selected="0">
            <x v="0"/>
          </reference>
          <reference field="7" count="1" selected="0">
            <x v="46"/>
          </reference>
          <reference field="8" count="1">
            <x v="1"/>
          </reference>
          <reference field="9" count="1" selected="0">
            <x v="2"/>
          </reference>
        </references>
      </pivotArea>
    </format>
    <format dxfId="490">
      <pivotArea dataOnly="0" labelOnly="1" outline="0" fieldPosition="0">
        <references count="5">
          <reference field="4" count="1" selected="0">
            <x v="5"/>
          </reference>
          <reference field="6" count="1" selected="0">
            <x v="0"/>
          </reference>
          <reference field="7" count="1" selected="0">
            <x v="67"/>
          </reference>
          <reference field="8" count="1">
            <x v="1"/>
          </reference>
          <reference field="9" count="1" selected="0">
            <x v="2"/>
          </reference>
        </references>
      </pivotArea>
    </format>
    <format dxfId="489">
      <pivotArea dataOnly="0" labelOnly="1" outline="0" fieldPosition="0">
        <references count="5">
          <reference field="4" count="1" selected="0">
            <x v="5"/>
          </reference>
          <reference field="6" count="1" selected="0">
            <x v="0"/>
          </reference>
          <reference field="7" count="1" selected="0">
            <x v="71"/>
          </reference>
          <reference field="8" count="1">
            <x v="1"/>
          </reference>
          <reference field="9" count="1" selected="0">
            <x v="2"/>
          </reference>
        </references>
      </pivotArea>
    </format>
    <format dxfId="488">
      <pivotArea dataOnly="0" labelOnly="1" outline="0" fieldPosition="0">
        <references count="5">
          <reference field="4" count="1" selected="0">
            <x v="5"/>
          </reference>
          <reference field="6" count="1" selected="0">
            <x v="0"/>
          </reference>
          <reference field="7" count="1" selected="0">
            <x v="72"/>
          </reference>
          <reference field="8" count="1">
            <x v="1"/>
          </reference>
          <reference field="9" count="1" selected="0">
            <x v="1"/>
          </reference>
        </references>
      </pivotArea>
    </format>
    <format dxfId="487">
      <pivotArea dataOnly="0" labelOnly="1" outline="0" fieldPosition="0">
        <references count="5">
          <reference field="4" count="1" selected="0">
            <x v="5"/>
          </reference>
          <reference field="6" count="1" selected="0">
            <x v="0"/>
          </reference>
          <reference field="7" count="1" selected="0">
            <x v="72"/>
          </reference>
          <reference field="8" count="1">
            <x v="1"/>
          </reference>
          <reference field="9" count="1" selected="0">
            <x v="2"/>
          </reference>
        </references>
      </pivotArea>
    </format>
    <format dxfId="486">
      <pivotArea dataOnly="0" labelOnly="1" outline="0" fieldPosition="0">
        <references count="5">
          <reference field="4" count="1" selected="0">
            <x v="5"/>
          </reference>
          <reference field="6" count="1" selected="0">
            <x v="0"/>
          </reference>
          <reference field="7" count="1" selected="0">
            <x v="80"/>
          </reference>
          <reference field="8" count="1">
            <x v="1"/>
          </reference>
          <reference field="9" count="1" selected="0">
            <x v="2"/>
          </reference>
        </references>
      </pivotArea>
    </format>
    <format dxfId="485">
      <pivotArea dataOnly="0" labelOnly="1" outline="0" fieldPosition="0">
        <references count="5">
          <reference field="4" count="1" selected="0">
            <x v="5"/>
          </reference>
          <reference field="6" count="1" selected="0">
            <x v="0"/>
          </reference>
          <reference field="7" count="1" selected="0">
            <x v="81"/>
          </reference>
          <reference field="8" count="1">
            <x v="1"/>
          </reference>
          <reference field="9" count="1" selected="0">
            <x v="2"/>
          </reference>
        </references>
      </pivotArea>
    </format>
    <format dxfId="484">
      <pivotArea dataOnly="0" labelOnly="1" outline="0" fieldPosition="0">
        <references count="5">
          <reference field="4" count="1" selected="0">
            <x v="5"/>
          </reference>
          <reference field="6" count="1" selected="0">
            <x v="0"/>
          </reference>
          <reference field="7" count="1" selected="0">
            <x v="100"/>
          </reference>
          <reference field="8" count="1">
            <x v="1"/>
          </reference>
          <reference field="9" count="1" selected="0">
            <x v="2"/>
          </reference>
        </references>
      </pivotArea>
    </format>
    <format dxfId="483">
      <pivotArea dataOnly="0" labelOnly="1" outline="0" fieldPosition="0">
        <references count="5">
          <reference field="4" count="1" selected="0">
            <x v="5"/>
          </reference>
          <reference field="6" count="1" selected="0">
            <x v="0"/>
          </reference>
          <reference field="7" count="1" selected="0">
            <x v="107"/>
          </reference>
          <reference field="8" count="1">
            <x v="1"/>
          </reference>
          <reference field="9" count="1" selected="0">
            <x v="2"/>
          </reference>
        </references>
      </pivotArea>
    </format>
    <format dxfId="482">
      <pivotArea dataOnly="0" labelOnly="1" outline="0" fieldPosition="0">
        <references count="5">
          <reference field="4" count="1" selected="0">
            <x v="5"/>
          </reference>
          <reference field="6" count="1" selected="0">
            <x v="2"/>
          </reference>
          <reference field="7" count="1" selected="0">
            <x v="0"/>
          </reference>
          <reference field="8" count="1">
            <x v="0"/>
          </reference>
          <reference field="9" count="1" selected="0">
            <x v="2"/>
          </reference>
        </references>
      </pivotArea>
    </format>
    <format dxfId="481">
      <pivotArea dataOnly="0" labelOnly="1" outline="0" fieldPosition="0">
        <references count="5">
          <reference field="4" count="1" selected="0">
            <x v="5"/>
          </reference>
          <reference field="6" count="1" selected="0">
            <x v="2"/>
          </reference>
          <reference field="7" count="1" selected="0">
            <x v="3"/>
          </reference>
          <reference field="8" count="1">
            <x v="0"/>
          </reference>
          <reference field="9" count="1" selected="0">
            <x v="2"/>
          </reference>
        </references>
      </pivotArea>
    </format>
    <format dxfId="480">
      <pivotArea dataOnly="0" labelOnly="1" outline="0" fieldPosition="0">
        <references count="5">
          <reference field="4" count="1" selected="0">
            <x v="5"/>
          </reference>
          <reference field="6" count="1" selected="0">
            <x v="2"/>
          </reference>
          <reference field="7" count="1" selected="0">
            <x v="4"/>
          </reference>
          <reference field="8" count="1">
            <x v="0"/>
          </reference>
          <reference field="9" count="1" selected="0">
            <x v="2"/>
          </reference>
        </references>
      </pivotArea>
    </format>
    <format dxfId="479">
      <pivotArea dataOnly="0" labelOnly="1" outline="0" fieldPosition="0">
        <references count="5">
          <reference field="4" count="1" selected="0">
            <x v="5"/>
          </reference>
          <reference field="6" count="1" selected="0">
            <x v="2"/>
          </reference>
          <reference field="7" count="1" selected="0">
            <x v="11"/>
          </reference>
          <reference field="8" count="1">
            <x v="0"/>
          </reference>
          <reference field="9" count="1" selected="0">
            <x v="2"/>
          </reference>
        </references>
      </pivotArea>
    </format>
    <format dxfId="478">
      <pivotArea dataOnly="0" labelOnly="1" outline="0" fieldPosition="0">
        <references count="5">
          <reference field="4" count="1" selected="0">
            <x v="5"/>
          </reference>
          <reference field="6" count="1" selected="0">
            <x v="2"/>
          </reference>
          <reference field="7" count="1" selected="0">
            <x v="12"/>
          </reference>
          <reference field="8" count="1">
            <x v="0"/>
          </reference>
          <reference field="9" count="1" selected="0">
            <x v="2"/>
          </reference>
        </references>
      </pivotArea>
    </format>
    <format dxfId="477">
      <pivotArea dataOnly="0" labelOnly="1" outline="0" fieldPosition="0">
        <references count="5">
          <reference field="4" count="1" selected="0">
            <x v="5"/>
          </reference>
          <reference field="6" count="1" selected="0">
            <x v="2"/>
          </reference>
          <reference field="7" count="1" selected="0">
            <x v="13"/>
          </reference>
          <reference field="8" count="1">
            <x v="0"/>
          </reference>
          <reference field="9" count="1" selected="0">
            <x v="2"/>
          </reference>
        </references>
      </pivotArea>
    </format>
    <format dxfId="476">
      <pivotArea dataOnly="0" labelOnly="1" outline="0" fieldPosition="0">
        <references count="5">
          <reference field="4" count="1" selected="0">
            <x v="5"/>
          </reference>
          <reference field="6" count="1" selected="0">
            <x v="2"/>
          </reference>
          <reference field="7" count="1" selected="0">
            <x v="14"/>
          </reference>
          <reference field="8" count="1">
            <x v="0"/>
          </reference>
          <reference field="9" count="1" selected="0">
            <x v="2"/>
          </reference>
        </references>
      </pivotArea>
    </format>
    <format dxfId="475">
      <pivotArea dataOnly="0" labelOnly="1" outline="0" fieldPosition="0">
        <references count="5">
          <reference field="4" count="1" selected="0">
            <x v="5"/>
          </reference>
          <reference field="6" count="1" selected="0">
            <x v="2"/>
          </reference>
          <reference field="7" count="1" selected="0">
            <x v="18"/>
          </reference>
          <reference field="8" count="1">
            <x v="0"/>
          </reference>
          <reference field="9" count="1" selected="0">
            <x v="2"/>
          </reference>
        </references>
      </pivotArea>
    </format>
    <format dxfId="474">
      <pivotArea dataOnly="0" labelOnly="1" outline="0" fieldPosition="0">
        <references count="5">
          <reference field="4" count="1" selected="0">
            <x v="5"/>
          </reference>
          <reference field="6" count="1" selected="0">
            <x v="2"/>
          </reference>
          <reference field="7" count="1" selected="0">
            <x v="19"/>
          </reference>
          <reference field="8" count="1">
            <x v="0"/>
          </reference>
          <reference field="9" count="1" selected="0">
            <x v="2"/>
          </reference>
        </references>
      </pivotArea>
    </format>
    <format dxfId="473">
      <pivotArea dataOnly="0" labelOnly="1" outline="0" fieldPosition="0">
        <references count="5">
          <reference field="4" count="1" selected="0">
            <x v="5"/>
          </reference>
          <reference field="6" count="1" selected="0">
            <x v="2"/>
          </reference>
          <reference field="7" count="1" selected="0">
            <x v="22"/>
          </reference>
          <reference field="8" count="1">
            <x v="0"/>
          </reference>
          <reference field="9" count="1" selected="0">
            <x v="2"/>
          </reference>
        </references>
      </pivotArea>
    </format>
    <format dxfId="472">
      <pivotArea dataOnly="0" labelOnly="1" outline="0" fieldPosition="0">
        <references count="5">
          <reference field="4" count="1" selected="0">
            <x v="5"/>
          </reference>
          <reference field="6" count="1" selected="0">
            <x v="2"/>
          </reference>
          <reference field="7" count="1" selected="0">
            <x v="106"/>
          </reference>
          <reference field="8" count="1">
            <x v="0"/>
          </reference>
          <reference field="9" count="1" selected="0">
            <x v="2"/>
          </reference>
        </references>
      </pivotArea>
    </format>
    <format dxfId="471">
      <pivotArea dataOnly="0" labelOnly="1" outline="0" fieldPosition="0">
        <references count="5">
          <reference field="4" count="1" selected="0">
            <x v="5"/>
          </reference>
          <reference field="6" count="1" selected="0">
            <x v="4"/>
          </reference>
          <reference field="7" count="1" selected="0">
            <x v="28"/>
          </reference>
          <reference field="8" count="1">
            <x v="1"/>
          </reference>
          <reference field="9" count="1" selected="0">
            <x v="2"/>
          </reference>
        </references>
      </pivotArea>
    </format>
    <format dxfId="470">
      <pivotArea dataOnly="0" labelOnly="1" outline="0" fieldPosition="0">
        <references count="5">
          <reference field="4" count="1" selected="0">
            <x v="5"/>
          </reference>
          <reference field="6" count="1" selected="0">
            <x v="4"/>
          </reference>
          <reference field="7" count="1" selected="0">
            <x v="71"/>
          </reference>
          <reference field="8" count="1">
            <x v="1"/>
          </reference>
          <reference field="9" count="1" selected="0">
            <x v="2"/>
          </reference>
        </references>
      </pivotArea>
    </format>
    <format dxfId="469">
      <pivotArea dataOnly="0" labelOnly="1" outline="0" fieldPosition="0">
        <references count="5">
          <reference field="4" count="1" selected="0">
            <x v="5"/>
          </reference>
          <reference field="6" count="1" selected="0">
            <x v="4"/>
          </reference>
          <reference field="7" count="1" selected="0">
            <x v="72"/>
          </reference>
          <reference field="8" count="1">
            <x v="1"/>
          </reference>
          <reference field="9" count="1" selected="0">
            <x v="2"/>
          </reference>
        </references>
      </pivotArea>
    </format>
    <format dxfId="468">
      <pivotArea dataOnly="0" labelOnly="1" outline="0" fieldPosition="0">
        <references count="5">
          <reference field="4" count="1" selected="0">
            <x v="5"/>
          </reference>
          <reference field="6" count="1" selected="0">
            <x v="4"/>
          </reference>
          <reference field="7" count="1" selected="0">
            <x v="107"/>
          </reference>
          <reference field="8" count="1">
            <x v="1"/>
          </reference>
          <reference field="9" count="1" selected="0">
            <x v="2"/>
          </reference>
        </references>
      </pivotArea>
    </format>
    <format dxfId="467">
      <pivotArea dataOnly="0" labelOnly="1" outline="0" fieldPosition="0">
        <references count="5">
          <reference field="4" count="1" selected="0">
            <x v="6"/>
          </reference>
          <reference field="6" count="1" selected="0">
            <x v="0"/>
          </reference>
          <reference field="7" count="1" selected="0">
            <x v="0"/>
          </reference>
          <reference field="8" count="2">
            <x v="0"/>
            <x v="2"/>
          </reference>
          <reference field="9" count="1" selected="0">
            <x v="2"/>
          </reference>
        </references>
      </pivotArea>
    </format>
    <format dxfId="466">
      <pivotArea dataOnly="0" labelOnly="1" outline="0" fieldPosition="0">
        <references count="5">
          <reference field="4" count="1" selected="0">
            <x v="6"/>
          </reference>
          <reference field="6" count="1" selected="0">
            <x v="0"/>
          </reference>
          <reference field="7" count="1" selected="0">
            <x v="1"/>
          </reference>
          <reference field="8" count="1">
            <x v="0"/>
          </reference>
          <reference field="9" count="1" selected="0">
            <x v="2"/>
          </reference>
        </references>
      </pivotArea>
    </format>
    <format dxfId="465">
      <pivotArea dataOnly="0" labelOnly="1" outline="0" fieldPosition="0">
        <references count="5">
          <reference field="4" count="1" selected="0">
            <x v="6"/>
          </reference>
          <reference field="6" count="1" selected="0">
            <x v="0"/>
          </reference>
          <reference field="7" count="1" selected="0">
            <x v="2"/>
          </reference>
          <reference field="8" count="1">
            <x v="0"/>
          </reference>
          <reference field="9" count="1" selected="0">
            <x v="2"/>
          </reference>
        </references>
      </pivotArea>
    </format>
    <format dxfId="464">
      <pivotArea dataOnly="0" labelOnly="1" outline="0" fieldPosition="0">
        <references count="5">
          <reference field="4" count="1" selected="0">
            <x v="6"/>
          </reference>
          <reference field="6" count="1" selected="0">
            <x v="0"/>
          </reference>
          <reference field="7" count="1" selected="0">
            <x v="3"/>
          </reference>
          <reference field="8" count="2">
            <x v="0"/>
            <x v="2"/>
          </reference>
          <reference field="9" count="1" selected="0">
            <x v="2"/>
          </reference>
        </references>
      </pivotArea>
    </format>
    <format dxfId="463">
      <pivotArea dataOnly="0" labelOnly="1" outline="0" fieldPosition="0">
        <references count="5">
          <reference field="4" count="1" selected="0">
            <x v="6"/>
          </reference>
          <reference field="6" count="1" selected="0">
            <x v="0"/>
          </reference>
          <reference field="7" count="1" selected="0">
            <x v="4"/>
          </reference>
          <reference field="8" count="2">
            <x v="0"/>
            <x v="2"/>
          </reference>
          <reference field="9" count="1" selected="0">
            <x v="2"/>
          </reference>
        </references>
      </pivotArea>
    </format>
    <format dxfId="462">
      <pivotArea dataOnly="0" labelOnly="1" outline="0" fieldPosition="0">
        <references count="5">
          <reference field="4" count="1" selected="0">
            <x v="6"/>
          </reference>
          <reference field="6" count="1" selected="0">
            <x v="0"/>
          </reference>
          <reference field="7" count="1" selected="0">
            <x v="5"/>
          </reference>
          <reference field="8" count="1">
            <x v="0"/>
          </reference>
          <reference field="9" count="1" selected="0">
            <x v="2"/>
          </reference>
        </references>
      </pivotArea>
    </format>
    <format dxfId="461">
      <pivotArea dataOnly="0" labelOnly="1" outline="0" fieldPosition="0">
        <references count="5">
          <reference field="4" count="1" selected="0">
            <x v="6"/>
          </reference>
          <reference field="6" count="1" selected="0">
            <x v="0"/>
          </reference>
          <reference field="7" count="1" selected="0">
            <x v="6"/>
          </reference>
          <reference field="8" count="1">
            <x v="0"/>
          </reference>
          <reference field="9" count="1" selected="0">
            <x v="2"/>
          </reference>
        </references>
      </pivotArea>
    </format>
    <format dxfId="460">
      <pivotArea dataOnly="0" labelOnly="1" outline="0" fieldPosition="0">
        <references count="5">
          <reference field="4" count="1" selected="0">
            <x v="6"/>
          </reference>
          <reference field="6" count="1" selected="0">
            <x v="0"/>
          </reference>
          <reference field="7" count="1" selected="0">
            <x v="7"/>
          </reference>
          <reference field="8" count="1">
            <x v="0"/>
          </reference>
          <reference field="9" count="1" selected="0">
            <x v="2"/>
          </reference>
        </references>
      </pivotArea>
    </format>
    <format dxfId="459">
      <pivotArea dataOnly="0" labelOnly="1" outline="0" fieldPosition="0">
        <references count="5">
          <reference field="4" count="1" selected="0">
            <x v="6"/>
          </reference>
          <reference field="6" count="1" selected="0">
            <x v="0"/>
          </reference>
          <reference field="7" count="1" selected="0">
            <x v="8"/>
          </reference>
          <reference field="8" count="1">
            <x v="0"/>
          </reference>
          <reference field="9" count="1" selected="0">
            <x v="2"/>
          </reference>
        </references>
      </pivotArea>
    </format>
    <format dxfId="458">
      <pivotArea dataOnly="0" labelOnly="1" outline="0" fieldPosition="0">
        <references count="5">
          <reference field="4" count="1" selected="0">
            <x v="6"/>
          </reference>
          <reference field="6" count="1" selected="0">
            <x v="0"/>
          </reference>
          <reference field="7" count="1" selected="0">
            <x v="9"/>
          </reference>
          <reference field="8" count="1">
            <x v="0"/>
          </reference>
          <reference field="9" count="1" selected="0">
            <x v="2"/>
          </reference>
        </references>
      </pivotArea>
    </format>
    <format dxfId="457">
      <pivotArea dataOnly="0" labelOnly="1" outline="0" fieldPosition="0">
        <references count="5">
          <reference field="4" count="1" selected="0">
            <x v="6"/>
          </reference>
          <reference field="6" count="1" selected="0">
            <x v="0"/>
          </reference>
          <reference field="7" count="1" selected="0">
            <x v="10"/>
          </reference>
          <reference field="8" count="1">
            <x v="0"/>
          </reference>
          <reference field="9" count="1" selected="0">
            <x v="2"/>
          </reference>
        </references>
      </pivotArea>
    </format>
    <format dxfId="456">
      <pivotArea dataOnly="0" labelOnly="1" outline="0" fieldPosition="0">
        <references count="5">
          <reference field="4" count="1" selected="0">
            <x v="6"/>
          </reference>
          <reference field="6" count="1" selected="0">
            <x v="0"/>
          </reference>
          <reference field="7" count="1" selected="0">
            <x v="11"/>
          </reference>
          <reference field="8" count="1">
            <x v="0"/>
          </reference>
          <reference field="9" count="1" selected="0">
            <x v="2"/>
          </reference>
        </references>
      </pivotArea>
    </format>
    <format dxfId="455">
      <pivotArea dataOnly="0" labelOnly="1" outline="0" fieldPosition="0">
        <references count="5">
          <reference field="4" count="1" selected="0">
            <x v="6"/>
          </reference>
          <reference field="6" count="1" selected="0">
            <x v="0"/>
          </reference>
          <reference field="7" count="1" selected="0">
            <x v="12"/>
          </reference>
          <reference field="8" count="2">
            <x v="0"/>
            <x v="2"/>
          </reference>
          <reference field="9" count="1" selected="0">
            <x v="2"/>
          </reference>
        </references>
      </pivotArea>
    </format>
    <format dxfId="454">
      <pivotArea dataOnly="0" labelOnly="1" outline="0" fieldPosition="0">
        <references count="5">
          <reference field="4" count="1" selected="0">
            <x v="6"/>
          </reference>
          <reference field="6" count="1" selected="0">
            <x v="0"/>
          </reference>
          <reference field="7" count="1" selected="0">
            <x v="13"/>
          </reference>
          <reference field="8" count="1">
            <x v="0"/>
          </reference>
          <reference field="9" count="1" selected="0">
            <x v="2"/>
          </reference>
        </references>
      </pivotArea>
    </format>
    <format dxfId="453">
      <pivotArea dataOnly="0" labelOnly="1" outline="0" fieldPosition="0">
        <references count="5">
          <reference field="4" count="1" selected="0">
            <x v="6"/>
          </reference>
          <reference field="6" count="1" selected="0">
            <x v="0"/>
          </reference>
          <reference field="7" count="1" selected="0">
            <x v="14"/>
          </reference>
          <reference field="8" count="1">
            <x v="0"/>
          </reference>
          <reference field="9" count="1" selected="0">
            <x v="2"/>
          </reference>
        </references>
      </pivotArea>
    </format>
    <format dxfId="452">
      <pivotArea dataOnly="0" labelOnly="1" outline="0" fieldPosition="0">
        <references count="5">
          <reference field="4" count="1" selected="0">
            <x v="6"/>
          </reference>
          <reference field="6" count="1" selected="0">
            <x v="0"/>
          </reference>
          <reference field="7" count="1" selected="0">
            <x v="15"/>
          </reference>
          <reference field="8" count="1">
            <x v="2"/>
          </reference>
          <reference field="9" count="1" selected="0">
            <x v="0"/>
          </reference>
        </references>
      </pivotArea>
    </format>
    <format dxfId="451">
      <pivotArea dataOnly="0" labelOnly="1" outline="0" fieldPosition="0">
        <references count="5">
          <reference field="4" count="1" selected="0">
            <x v="6"/>
          </reference>
          <reference field="6" count="1" selected="0">
            <x v="0"/>
          </reference>
          <reference field="7" count="1" selected="0">
            <x v="15"/>
          </reference>
          <reference field="8" count="2">
            <x v="0"/>
            <x v="2"/>
          </reference>
          <reference field="9" count="1" selected="0">
            <x v="2"/>
          </reference>
        </references>
      </pivotArea>
    </format>
    <format dxfId="450">
      <pivotArea dataOnly="0" labelOnly="1" outline="0" fieldPosition="0">
        <references count="5">
          <reference field="4" count="1" selected="0">
            <x v="6"/>
          </reference>
          <reference field="6" count="1" selected="0">
            <x v="0"/>
          </reference>
          <reference field="7" count="1" selected="0">
            <x v="16"/>
          </reference>
          <reference field="8" count="2">
            <x v="0"/>
            <x v="2"/>
          </reference>
          <reference field="9" count="1" selected="0">
            <x v="2"/>
          </reference>
        </references>
      </pivotArea>
    </format>
    <format dxfId="449">
      <pivotArea dataOnly="0" labelOnly="1" outline="0" fieldPosition="0">
        <references count="5">
          <reference field="4" count="1" selected="0">
            <x v="6"/>
          </reference>
          <reference field="6" count="1" selected="0">
            <x v="0"/>
          </reference>
          <reference field="7" count="1" selected="0">
            <x v="18"/>
          </reference>
          <reference field="8" count="2">
            <x v="0"/>
            <x v="2"/>
          </reference>
          <reference field="9" count="1" selected="0">
            <x v="2"/>
          </reference>
        </references>
      </pivotArea>
    </format>
    <format dxfId="448">
      <pivotArea dataOnly="0" labelOnly="1" outline="0" fieldPosition="0">
        <references count="5">
          <reference field="4" count="1" selected="0">
            <x v="6"/>
          </reference>
          <reference field="6" count="1" selected="0">
            <x v="0"/>
          </reference>
          <reference field="7" count="1" selected="0">
            <x v="19"/>
          </reference>
          <reference field="8" count="2">
            <x v="0"/>
            <x v="2"/>
          </reference>
          <reference field="9" count="1" selected="0">
            <x v="2"/>
          </reference>
        </references>
      </pivotArea>
    </format>
    <format dxfId="447">
      <pivotArea dataOnly="0" labelOnly="1" outline="0" fieldPosition="0">
        <references count="5">
          <reference field="4" count="1" selected="0">
            <x v="6"/>
          </reference>
          <reference field="6" count="1" selected="0">
            <x v="0"/>
          </reference>
          <reference field="7" count="1" selected="0">
            <x v="20"/>
          </reference>
          <reference field="8" count="1">
            <x v="0"/>
          </reference>
          <reference field="9" count="1" selected="0">
            <x v="2"/>
          </reference>
        </references>
      </pivotArea>
    </format>
    <format dxfId="446">
      <pivotArea dataOnly="0" labelOnly="1" outline="0" fieldPosition="0">
        <references count="5">
          <reference field="4" count="1" selected="0">
            <x v="6"/>
          </reference>
          <reference field="6" count="1" selected="0">
            <x v="0"/>
          </reference>
          <reference field="7" count="1" selected="0">
            <x v="21"/>
          </reference>
          <reference field="8" count="1">
            <x v="0"/>
          </reference>
          <reference field="9" count="1" selected="0">
            <x v="2"/>
          </reference>
        </references>
      </pivotArea>
    </format>
    <format dxfId="445">
      <pivotArea dataOnly="0" labelOnly="1" outline="0" fieldPosition="0">
        <references count="5">
          <reference field="4" count="1" selected="0">
            <x v="6"/>
          </reference>
          <reference field="6" count="1" selected="0">
            <x v="0"/>
          </reference>
          <reference field="7" count="1" selected="0">
            <x v="22"/>
          </reference>
          <reference field="8" count="1">
            <x v="0"/>
          </reference>
          <reference field="9" count="1" selected="0">
            <x v="2"/>
          </reference>
        </references>
      </pivotArea>
    </format>
    <format dxfId="444">
      <pivotArea dataOnly="0" labelOnly="1" outline="0" fieldPosition="0">
        <references count="5">
          <reference field="4" count="1" selected="0">
            <x v="6"/>
          </reference>
          <reference field="6" count="1" selected="0">
            <x v="0"/>
          </reference>
          <reference field="7" count="1" selected="0">
            <x v="23"/>
          </reference>
          <reference field="8" count="1">
            <x v="1"/>
          </reference>
          <reference field="9" count="1" selected="0">
            <x v="2"/>
          </reference>
        </references>
      </pivotArea>
    </format>
    <format dxfId="443">
      <pivotArea dataOnly="0" labelOnly="1" outline="0" fieldPosition="0">
        <references count="5">
          <reference field="4" count="1" selected="0">
            <x v="6"/>
          </reference>
          <reference field="6" count="1" selected="0">
            <x v="0"/>
          </reference>
          <reference field="7" count="1" selected="0">
            <x v="23"/>
          </reference>
          <reference field="8" count="1">
            <x v="2"/>
          </reference>
          <reference field="9" count="1" selected="0">
            <x v="3"/>
          </reference>
        </references>
      </pivotArea>
    </format>
    <format dxfId="442">
      <pivotArea dataOnly="0" labelOnly="1" outline="0" fieldPosition="0">
        <references count="5">
          <reference field="4" count="1" selected="0">
            <x v="6"/>
          </reference>
          <reference field="6" count="1" selected="0">
            <x v="0"/>
          </reference>
          <reference field="7" count="1" selected="0">
            <x v="24"/>
          </reference>
          <reference field="8" count="1">
            <x v="1"/>
          </reference>
          <reference field="9" count="1" selected="0">
            <x v="2"/>
          </reference>
        </references>
      </pivotArea>
    </format>
    <format dxfId="441">
      <pivotArea dataOnly="0" labelOnly="1" outline="0" fieldPosition="0">
        <references count="5">
          <reference field="4" count="1" selected="0">
            <x v="6"/>
          </reference>
          <reference field="6" count="1" selected="0">
            <x v="0"/>
          </reference>
          <reference field="7" count="1" selected="0">
            <x v="25"/>
          </reference>
          <reference field="8" count="1">
            <x v="1"/>
          </reference>
          <reference field="9" count="1" selected="0">
            <x v="2"/>
          </reference>
        </references>
      </pivotArea>
    </format>
    <format dxfId="440">
      <pivotArea dataOnly="0" labelOnly="1" outline="0" fieldPosition="0">
        <references count="5">
          <reference field="4" count="1" selected="0">
            <x v="6"/>
          </reference>
          <reference field="6" count="1" selected="0">
            <x v="0"/>
          </reference>
          <reference field="7" count="1" selected="0">
            <x v="26"/>
          </reference>
          <reference field="8" count="1">
            <x v="1"/>
          </reference>
          <reference field="9" count="1" selected="0">
            <x v="2"/>
          </reference>
        </references>
      </pivotArea>
    </format>
    <format dxfId="439">
      <pivotArea dataOnly="0" labelOnly="1" outline="0" fieldPosition="0">
        <references count="5">
          <reference field="4" count="1" selected="0">
            <x v="6"/>
          </reference>
          <reference field="6" count="1" selected="0">
            <x v="0"/>
          </reference>
          <reference field="7" count="1" selected="0">
            <x v="27"/>
          </reference>
          <reference field="8" count="1">
            <x v="1"/>
          </reference>
          <reference field="9" count="1" selected="0">
            <x v="2"/>
          </reference>
        </references>
      </pivotArea>
    </format>
    <format dxfId="438">
      <pivotArea dataOnly="0" labelOnly="1" outline="0" fieldPosition="0">
        <references count="5">
          <reference field="4" count="1" selected="0">
            <x v="6"/>
          </reference>
          <reference field="6" count="1" selected="0">
            <x v="0"/>
          </reference>
          <reference field="7" count="1" selected="0">
            <x v="28"/>
          </reference>
          <reference field="8" count="1">
            <x v="1"/>
          </reference>
          <reference field="9" count="1" selected="0">
            <x v="2"/>
          </reference>
        </references>
      </pivotArea>
    </format>
    <format dxfId="437">
      <pivotArea dataOnly="0" labelOnly="1" outline="0" fieldPosition="0">
        <references count="5">
          <reference field="4" count="1" selected="0">
            <x v="6"/>
          </reference>
          <reference field="6" count="1" selected="0">
            <x v="0"/>
          </reference>
          <reference field="7" count="1" selected="0">
            <x v="29"/>
          </reference>
          <reference field="8" count="1">
            <x v="1"/>
          </reference>
          <reference field="9" count="1" selected="0">
            <x v="2"/>
          </reference>
        </references>
      </pivotArea>
    </format>
    <format dxfId="436">
      <pivotArea dataOnly="0" labelOnly="1" outline="0" fieldPosition="0">
        <references count="5">
          <reference field="4" count="1" selected="0">
            <x v="6"/>
          </reference>
          <reference field="6" count="1" selected="0">
            <x v="0"/>
          </reference>
          <reference field="7" count="1" selected="0">
            <x v="30"/>
          </reference>
          <reference field="8" count="1">
            <x v="1"/>
          </reference>
          <reference field="9" count="1" selected="0">
            <x v="2"/>
          </reference>
        </references>
      </pivotArea>
    </format>
    <format dxfId="435">
      <pivotArea dataOnly="0" labelOnly="1" outline="0" fieldPosition="0">
        <references count="5">
          <reference field="4" count="1" selected="0">
            <x v="6"/>
          </reference>
          <reference field="6" count="1" selected="0">
            <x v="0"/>
          </reference>
          <reference field="7" count="1" selected="0">
            <x v="32"/>
          </reference>
          <reference field="8" count="1">
            <x v="1"/>
          </reference>
          <reference field="9" count="1" selected="0">
            <x v="1"/>
          </reference>
        </references>
      </pivotArea>
    </format>
    <format dxfId="434">
      <pivotArea dataOnly="0" labelOnly="1" outline="0" fieldPosition="0">
        <references count="5">
          <reference field="4" count="1" selected="0">
            <x v="6"/>
          </reference>
          <reference field="6" count="1" selected="0">
            <x v="0"/>
          </reference>
          <reference field="7" count="1" selected="0">
            <x v="32"/>
          </reference>
          <reference field="8" count="1">
            <x v="1"/>
          </reference>
          <reference field="9" count="1" selected="0">
            <x v="2"/>
          </reference>
        </references>
      </pivotArea>
    </format>
    <format dxfId="433">
      <pivotArea dataOnly="0" labelOnly="1" outline="0" fieldPosition="0">
        <references count="5">
          <reference field="4" count="1" selected="0">
            <x v="6"/>
          </reference>
          <reference field="6" count="1" selected="0">
            <x v="0"/>
          </reference>
          <reference field="7" count="1" selected="0">
            <x v="33"/>
          </reference>
          <reference field="8" count="1">
            <x v="1"/>
          </reference>
          <reference field="9" count="1" selected="0">
            <x v="2"/>
          </reference>
        </references>
      </pivotArea>
    </format>
    <format dxfId="432">
      <pivotArea dataOnly="0" labelOnly="1" outline="0" fieldPosition="0">
        <references count="5">
          <reference field="4" count="1" selected="0">
            <x v="6"/>
          </reference>
          <reference field="6" count="1" selected="0">
            <x v="0"/>
          </reference>
          <reference field="7" count="1" selected="0">
            <x v="34"/>
          </reference>
          <reference field="8" count="1">
            <x v="1"/>
          </reference>
          <reference field="9" count="1" selected="0">
            <x v="2"/>
          </reference>
        </references>
      </pivotArea>
    </format>
    <format dxfId="431">
      <pivotArea dataOnly="0" labelOnly="1" outline="0" fieldPosition="0">
        <references count="5">
          <reference field="4" count="1" selected="0">
            <x v="6"/>
          </reference>
          <reference field="6" count="1" selected="0">
            <x v="0"/>
          </reference>
          <reference field="7" count="1" selected="0">
            <x v="35"/>
          </reference>
          <reference field="8" count="1">
            <x v="1"/>
          </reference>
          <reference field="9" count="1" selected="0">
            <x v="2"/>
          </reference>
        </references>
      </pivotArea>
    </format>
    <format dxfId="430">
      <pivotArea dataOnly="0" labelOnly="1" outline="0" fieldPosition="0">
        <references count="5">
          <reference field="4" count="1" selected="0">
            <x v="6"/>
          </reference>
          <reference field="6" count="1" selected="0">
            <x v="0"/>
          </reference>
          <reference field="7" count="1" selected="0">
            <x v="36"/>
          </reference>
          <reference field="8" count="1">
            <x v="1"/>
          </reference>
          <reference field="9" count="1" selected="0">
            <x v="4"/>
          </reference>
        </references>
      </pivotArea>
    </format>
    <format dxfId="429">
      <pivotArea dataOnly="0" labelOnly="1" outline="0" fieldPosition="0">
        <references count="5">
          <reference field="4" count="1" selected="0">
            <x v="6"/>
          </reference>
          <reference field="6" count="1" selected="0">
            <x v="0"/>
          </reference>
          <reference field="7" count="1" selected="0">
            <x v="37"/>
          </reference>
          <reference field="8" count="1">
            <x v="1"/>
          </reference>
          <reference field="9" count="1" selected="0">
            <x v="2"/>
          </reference>
        </references>
      </pivotArea>
    </format>
    <format dxfId="428">
      <pivotArea dataOnly="0" labelOnly="1" outline="0" fieldPosition="0">
        <references count="5">
          <reference field="4" count="1" selected="0">
            <x v="6"/>
          </reference>
          <reference field="6" count="1" selected="0">
            <x v="0"/>
          </reference>
          <reference field="7" count="1" selected="0">
            <x v="40"/>
          </reference>
          <reference field="8" count="1">
            <x v="1"/>
          </reference>
          <reference field="9" count="1" selected="0">
            <x v="2"/>
          </reference>
        </references>
      </pivotArea>
    </format>
    <format dxfId="427">
      <pivotArea dataOnly="0" labelOnly="1" outline="0" fieldPosition="0">
        <references count="5">
          <reference field="4" count="1" selected="0">
            <x v="6"/>
          </reference>
          <reference field="6" count="1" selected="0">
            <x v="0"/>
          </reference>
          <reference field="7" count="1" selected="0">
            <x v="42"/>
          </reference>
          <reference field="8" count="1">
            <x v="1"/>
          </reference>
          <reference field="9" count="1" selected="0">
            <x v="2"/>
          </reference>
        </references>
      </pivotArea>
    </format>
    <format dxfId="426">
      <pivotArea dataOnly="0" labelOnly="1" outline="0" fieldPosition="0">
        <references count="5">
          <reference field="4" count="1" selected="0">
            <x v="6"/>
          </reference>
          <reference field="6" count="1" selected="0">
            <x v="0"/>
          </reference>
          <reference field="7" count="1" selected="0">
            <x v="43"/>
          </reference>
          <reference field="8" count="1">
            <x v="1"/>
          </reference>
          <reference field="9" count="1" selected="0">
            <x v="2"/>
          </reference>
        </references>
      </pivotArea>
    </format>
    <format dxfId="425">
      <pivotArea dataOnly="0" labelOnly="1" outline="0" fieldPosition="0">
        <references count="5">
          <reference field="4" count="1" selected="0">
            <x v="6"/>
          </reference>
          <reference field="6" count="1" selected="0">
            <x v="0"/>
          </reference>
          <reference field="7" count="1" selected="0">
            <x v="44"/>
          </reference>
          <reference field="8" count="1">
            <x v="1"/>
          </reference>
          <reference field="9" count="1" selected="0">
            <x v="2"/>
          </reference>
        </references>
      </pivotArea>
    </format>
    <format dxfId="424">
      <pivotArea dataOnly="0" labelOnly="1" outline="0" fieldPosition="0">
        <references count="5">
          <reference field="4" count="1" selected="0">
            <x v="6"/>
          </reference>
          <reference field="6" count="1" selected="0">
            <x v="0"/>
          </reference>
          <reference field="7" count="1" selected="0">
            <x v="45"/>
          </reference>
          <reference field="8" count="1">
            <x v="1"/>
          </reference>
          <reference field="9" count="1" selected="0">
            <x v="2"/>
          </reference>
        </references>
      </pivotArea>
    </format>
    <format dxfId="423">
      <pivotArea dataOnly="0" labelOnly="1" outline="0" fieldPosition="0">
        <references count="5">
          <reference field="4" count="1" selected="0">
            <x v="6"/>
          </reference>
          <reference field="6" count="1" selected="0">
            <x v="0"/>
          </reference>
          <reference field="7" count="1" selected="0">
            <x v="46"/>
          </reference>
          <reference field="8" count="1">
            <x v="1"/>
          </reference>
          <reference field="9" count="1" selected="0">
            <x v="2"/>
          </reference>
        </references>
      </pivotArea>
    </format>
    <format dxfId="422">
      <pivotArea dataOnly="0" labelOnly="1" outline="0" fieldPosition="0">
        <references count="5">
          <reference field="4" count="1" selected="0">
            <x v="6"/>
          </reference>
          <reference field="6" count="1" selected="0">
            <x v="0"/>
          </reference>
          <reference field="7" count="1" selected="0">
            <x v="47"/>
          </reference>
          <reference field="8" count="1">
            <x v="1"/>
          </reference>
          <reference field="9" count="1" selected="0">
            <x v="2"/>
          </reference>
        </references>
      </pivotArea>
    </format>
    <format dxfId="421">
      <pivotArea dataOnly="0" labelOnly="1" outline="0" fieldPosition="0">
        <references count="5">
          <reference field="4" count="1" selected="0">
            <x v="6"/>
          </reference>
          <reference field="6" count="1" selected="0">
            <x v="0"/>
          </reference>
          <reference field="7" count="1" selected="0">
            <x v="48"/>
          </reference>
          <reference field="8" count="2">
            <x v="0"/>
            <x v="1"/>
          </reference>
          <reference field="9" count="1" selected="0">
            <x v="2"/>
          </reference>
        </references>
      </pivotArea>
    </format>
    <format dxfId="420">
      <pivotArea dataOnly="0" labelOnly="1" outline="0" fieldPosition="0">
        <references count="5">
          <reference field="4" count="1" selected="0">
            <x v="6"/>
          </reference>
          <reference field="6" count="1" selected="0">
            <x v="0"/>
          </reference>
          <reference field="7" count="1" selected="0">
            <x v="49"/>
          </reference>
          <reference field="8" count="1">
            <x v="1"/>
          </reference>
          <reference field="9" count="1" selected="0">
            <x v="1"/>
          </reference>
        </references>
      </pivotArea>
    </format>
    <format dxfId="419">
      <pivotArea dataOnly="0" labelOnly="1" outline="0" fieldPosition="0">
        <references count="5">
          <reference field="4" count="1" selected="0">
            <x v="6"/>
          </reference>
          <reference field="6" count="1" selected="0">
            <x v="0"/>
          </reference>
          <reference field="7" count="1" selected="0">
            <x v="49"/>
          </reference>
          <reference field="8" count="1">
            <x v="1"/>
          </reference>
          <reference field="9" count="1" selected="0">
            <x v="2"/>
          </reference>
        </references>
      </pivotArea>
    </format>
    <format dxfId="418">
      <pivotArea dataOnly="0" labelOnly="1" outline="0" fieldPosition="0">
        <references count="5">
          <reference field="4" count="1" selected="0">
            <x v="6"/>
          </reference>
          <reference field="6" count="1" selected="0">
            <x v="0"/>
          </reference>
          <reference field="7" count="1" selected="0">
            <x v="51"/>
          </reference>
          <reference field="8" count="1">
            <x v="1"/>
          </reference>
          <reference field="9" count="1" selected="0">
            <x v="2"/>
          </reference>
        </references>
      </pivotArea>
    </format>
    <format dxfId="417">
      <pivotArea dataOnly="0" labelOnly="1" outline="0" fieldPosition="0">
        <references count="5">
          <reference field="4" count="1" selected="0">
            <x v="6"/>
          </reference>
          <reference field="6" count="1" selected="0">
            <x v="0"/>
          </reference>
          <reference field="7" count="1" selected="0">
            <x v="52"/>
          </reference>
          <reference field="8" count="1">
            <x v="1"/>
          </reference>
          <reference field="9" count="1" selected="0">
            <x v="2"/>
          </reference>
        </references>
      </pivotArea>
    </format>
    <format dxfId="416">
      <pivotArea dataOnly="0" labelOnly="1" outline="0" fieldPosition="0">
        <references count="5">
          <reference field="4" count="1" selected="0">
            <x v="6"/>
          </reference>
          <reference field="6" count="1" selected="0">
            <x v="0"/>
          </reference>
          <reference field="7" count="1" selected="0">
            <x v="54"/>
          </reference>
          <reference field="8" count="1">
            <x v="1"/>
          </reference>
          <reference field="9" count="1" selected="0">
            <x v="2"/>
          </reference>
        </references>
      </pivotArea>
    </format>
    <format dxfId="415">
      <pivotArea dataOnly="0" labelOnly="1" outline="0" fieldPosition="0">
        <references count="5">
          <reference field="4" count="1" selected="0">
            <x v="6"/>
          </reference>
          <reference field="6" count="1" selected="0">
            <x v="0"/>
          </reference>
          <reference field="7" count="1" selected="0">
            <x v="55"/>
          </reference>
          <reference field="8" count="1">
            <x v="1"/>
          </reference>
          <reference field="9" count="1" selected="0">
            <x v="2"/>
          </reference>
        </references>
      </pivotArea>
    </format>
    <format dxfId="414">
      <pivotArea dataOnly="0" labelOnly="1" outline="0" fieldPosition="0">
        <references count="5">
          <reference field="4" count="1" selected="0">
            <x v="6"/>
          </reference>
          <reference field="6" count="1" selected="0">
            <x v="0"/>
          </reference>
          <reference field="7" count="1" selected="0">
            <x v="56"/>
          </reference>
          <reference field="8" count="1">
            <x v="1"/>
          </reference>
          <reference field="9" count="1" selected="0">
            <x v="2"/>
          </reference>
        </references>
      </pivotArea>
    </format>
    <format dxfId="413">
      <pivotArea dataOnly="0" labelOnly="1" outline="0" fieldPosition="0">
        <references count="5">
          <reference field="4" count="1" selected="0">
            <x v="6"/>
          </reference>
          <reference field="6" count="1" selected="0">
            <x v="0"/>
          </reference>
          <reference field="7" count="1" selected="0">
            <x v="57"/>
          </reference>
          <reference field="8" count="1">
            <x v="1"/>
          </reference>
          <reference field="9" count="1" selected="0">
            <x v="2"/>
          </reference>
        </references>
      </pivotArea>
    </format>
    <format dxfId="412">
      <pivotArea dataOnly="0" labelOnly="1" outline="0" fieldPosition="0">
        <references count="5">
          <reference field="4" count="1" selected="0">
            <x v="6"/>
          </reference>
          <reference field="6" count="1" selected="0">
            <x v="0"/>
          </reference>
          <reference field="7" count="1" selected="0">
            <x v="61"/>
          </reference>
          <reference field="8" count="1">
            <x v="1"/>
          </reference>
          <reference field="9" count="1" selected="0">
            <x v="2"/>
          </reference>
        </references>
      </pivotArea>
    </format>
    <format dxfId="411">
      <pivotArea dataOnly="0" labelOnly="1" outline="0" fieldPosition="0">
        <references count="5">
          <reference field="4" count="1" selected="0">
            <x v="6"/>
          </reference>
          <reference field="6" count="1" selected="0">
            <x v="0"/>
          </reference>
          <reference field="7" count="1" selected="0">
            <x v="62"/>
          </reference>
          <reference field="8" count="2">
            <x v="1"/>
            <x v="3"/>
          </reference>
          <reference field="9" count="1" selected="0">
            <x v="2"/>
          </reference>
        </references>
      </pivotArea>
    </format>
    <format dxfId="410">
      <pivotArea dataOnly="0" labelOnly="1" outline="0" fieldPosition="0">
        <references count="5">
          <reference field="4" count="1" selected="0">
            <x v="6"/>
          </reference>
          <reference field="6" count="1" selected="0">
            <x v="0"/>
          </reference>
          <reference field="7" count="1" selected="0">
            <x v="63"/>
          </reference>
          <reference field="8" count="1">
            <x v="1"/>
          </reference>
          <reference field="9" count="1" selected="0">
            <x v="2"/>
          </reference>
        </references>
      </pivotArea>
    </format>
    <format dxfId="409">
      <pivotArea dataOnly="0" labelOnly="1" outline="0" fieldPosition="0">
        <references count="5">
          <reference field="4" count="1" selected="0">
            <x v="6"/>
          </reference>
          <reference field="6" count="1" selected="0">
            <x v="0"/>
          </reference>
          <reference field="7" count="1" selected="0">
            <x v="64"/>
          </reference>
          <reference field="8" count="1">
            <x v="1"/>
          </reference>
          <reference field="9" count="1" selected="0">
            <x v="2"/>
          </reference>
        </references>
      </pivotArea>
    </format>
    <format dxfId="408">
      <pivotArea dataOnly="0" labelOnly="1" outline="0" fieldPosition="0">
        <references count="5">
          <reference field="4" count="1" selected="0">
            <x v="6"/>
          </reference>
          <reference field="6" count="1" selected="0">
            <x v="0"/>
          </reference>
          <reference field="7" count="1" selected="0">
            <x v="65"/>
          </reference>
          <reference field="8" count="1">
            <x v="1"/>
          </reference>
          <reference field="9" count="1" selected="0">
            <x v="2"/>
          </reference>
        </references>
      </pivotArea>
    </format>
    <format dxfId="407">
      <pivotArea dataOnly="0" labelOnly="1" outline="0" fieldPosition="0">
        <references count="5">
          <reference field="4" count="1" selected="0">
            <x v="6"/>
          </reference>
          <reference field="6" count="1" selected="0">
            <x v="0"/>
          </reference>
          <reference field="7" count="1" selected="0">
            <x v="66"/>
          </reference>
          <reference field="8" count="1">
            <x v="1"/>
          </reference>
          <reference field="9" count="1" selected="0">
            <x v="2"/>
          </reference>
        </references>
      </pivotArea>
    </format>
    <format dxfId="406">
      <pivotArea dataOnly="0" labelOnly="1" outline="0" fieldPosition="0">
        <references count="5">
          <reference field="4" count="1" selected="0">
            <x v="6"/>
          </reference>
          <reference field="6" count="1" selected="0">
            <x v="0"/>
          </reference>
          <reference field="7" count="1" selected="0">
            <x v="67"/>
          </reference>
          <reference field="8" count="1">
            <x v="1"/>
          </reference>
          <reference field="9" count="1" selected="0">
            <x v="2"/>
          </reference>
        </references>
      </pivotArea>
    </format>
    <format dxfId="405">
      <pivotArea dataOnly="0" labelOnly="1" outline="0" fieldPosition="0">
        <references count="5">
          <reference field="4" count="1" selected="0">
            <x v="6"/>
          </reference>
          <reference field="6" count="1" selected="0">
            <x v="0"/>
          </reference>
          <reference field="7" count="1" selected="0">
            <x v="68"/>
          </reference>
          <reference field="8" count="1">
            <x v="1"/>
          </reference>
          <reference field="9" count="1" selected="0">
            <x v="2"/>
          </reference>
        </references>
      </pivotArea>
    </format>
    <format dxfId="404">
      <pivotArea dataOnly="0" labelOnly="1" outline="0" fieldPosition="0">
        <references count="5">
          <reference field="4" count="1" selected="0">
            <x v="6"/>
          </reference>
          <reference field="6" count="1" selected="0">
            <x v="0"/>
          </reference>
          <reference field="7" count="1" selected="0">
            <x v="69"/>
          </reference>
          <reference field="8" count="1">
            <x v="1"/>
          </reference>
          <reference field="9" count="1" selected="0">
            <x v="2"/>
          </reference>
        </references>
      </pivotArea>
    </format>
    <format dxfId="403">
      <pivotArea dataOnly="0" labelOnly="1" outline="0" fieldPosition="0">
        <references count="5">
          <reference field="4" count="1" selected="0">
            <x v="6"/>
          </reference>
          <reference field="6" count="1" selected="0">
            <x v="0"/>
          </reference>
          <reference field="7" count="1" selected="0">
            <x v="70"/>
          </reference>
          <reference field="8" count="1">
            <x v="1"/>
          </reference>
          <reference field="9" count="1" selected="0">
            <x v="2"/>
          </reference>
        </references>
      </pivotArea>
    </format>
    <format dxfId="402">
      <pivotArea dataOnly="0" labelOnly="1" outline="0" fieldPosition="0">
        <references count="5">
          <reference field="4" count="1" selected="0">
            <x v="6"/>
          </reference>
          <reference field="6" count="1" selected="0">
            <x v="0"/>
          </reference>
          <reference field="7" count="1" selected="0">
            <x v="72"/>
          </reference>
          <reference field="8" count="1">
            <x v="1"/>
          </reference>
          <reference field="9" count="1" selected="0">
            <x v="2"/>
          </reference>
        </references>
      </pivotArea>
    </format>
    <format dxfId="401">
      <pivotArea dataOnly="0" labelOnly="1" outline="0" fieldPosition="0">
        <references count="5">
          <reference field="4" count="1" selected="0">
            <x v="6"/>
          </reference>
          <reference field="6" count="1" selected="0">
            <x v="0"/>
          </reference>
          <reference field="7" count="1" selected="0">
            <x v="73"/>
          </reference>
          <reference field="8" count="1">
            <x v="1"/>
          </reference>
          <reference field="9" count="1" selected="0">
            <x v="2"/>
          </reference>
        </references>
      </pivotArea>
    </format>
    <format dxfId="400">
      <pivotArea dataOnly="0" labelOnly="1" outline="0" fieldPosition="0">
        <references count="5">
          <reference field="4" count="1" selected="0">
            <x v="6"/>
          </reference>
          <reference field="6" count="1" selected="0">
            <x v="0"/>
          </reference>
          <reference field="7" count="1" selected="0">
            <x v="75"/>
          </reference>
          <reference field="8" count="1">
            <x v="1"/>
          </reference>
          <reference field="9" count="1" selected="0">
            <x v="2"/>
          </reference>
        </references>
      </pivotArea>
    </format>
    <format dxfId="399">
      <pivotArea dataOnly="0" labelOnly="1" outline="0" fieldPosition="0">
        <references count="5">
          <reference field="4" count="1" selected="0">
            <x v="6"/>
          </reference>
          <reference field="6" count="1" selected="0">
            <x v="0"/>
          </reference>
          <reference field="7" count="1" selected="0">
            <x v="77"/>
          </reference>
          <reference field="8" count="1">
            <x v="1"/>
          </reference>
          <reference field="9" count="1" selected="0">
            <x v="2"/>
          </reference>
        </references>
      </pivotArea>
    </format>
    <format dxfId="398">
      <pivotArea dataOnly="0" labelOnly="1" outline="0" fieldPosition="0">
        <references count="5">
          <reference field="4" count="1" selected="0">
            <x v="6"/>
          </reference>
          <reference field="6" count="1" selected="0">
            <x v="0"/>
          </reference>
          <reference field="7" count="1" selected="0">
            <x v="79"/>
          </reference>
          <reference field="8" count="1">
            <x v="1"/>
          </reference>
          <reference field="9" count="1" selected="0">
            <x v="2"/>
          </reference>
        </references>
      </pivotArea>
    </format>
    <format dxfId="397">
      <pivotArea dataOnly="0" labelOnly="1" outline="0" fieldPosition="0">
        <references count="5">
          <reference field="4" count="1" selected="0">
            <x v="6"/>
          </reference>
          <reference field="6" count="1" selected="0">
            <x v="0"/>
          </reference>
          <reference field="7" count="1" selected="0">
            <x v="81"/>
          </reference>
          <reference field="8" count="1">
            <x v="1"/>
          </reference>
          <reference field="9" count="1" selected="0">
            <x v="2"/>
          </reference>
        </references>
      </pivotArea>
    </format>
    <format dxfId="396">
      <pivotArea dataOnly="0" labelOnly="1" outline="0" fieldPosition="0">
        <references count="5">
          <reference field="4" count="1" selected="0">
            <x v="6"/>
          </reference>
          <reference field="6" count="1" selected="0">
            <x v="0"/>
          </reference>
          <reference field="7" count="1" selected="0">
            <x v="82"/>
          </reference>
          <reference field="8" count="1">
            <x v="1"/>
          </reference>
          <reference field="9" count="1" selected="0">
            <x v="2"/>
          </reference>
        </references>
      </pivotArea>
    </format>
    <format dxfId="395">
      <pivotArea dataOnly="0" labelOnly="1" outline="0" fieldPosition="0">
        <references count="5">
          <reference field="4" count="1" selected="0">
            <x v="6"/>
          </reference>
          <reference field="6" count="1" selected="0">
            <x v="0"/>
          </reference>
          <reference field="7" count="1" selected="0">
            <x v="83"/>
          </reference>
          <reference field="8" count="1">
            <x v="1"/>
          </reference>
          <reference field="9" count="1" selected="0">
            <x v="2"/>
          </reference>
        </references>
      </pivotArea>
    </format>
    <format dxfId="394">
      <pivotArea dataOnly="0" labelOnly="1" outline="0" fieldPosition="0">
        <references count="5">
          <reference field="4" count="1" selected="0">
            <x v="6"/>
          </reference>
          <reference field="6" count="1" selected="0">
            <x v="0"/>
          </reference>
          <reference field="7" count="1" selected="0">
            <x v="85"/>
          </reference>
          <reference field="8" count="1">
            <x v="1"/>
          </reference>
          <reference field="9" count="1" selected="0">
            <x v="2"/>
          </reference>
        </references>
      </pivotArea>
    </format>
    <format dxfId="393">
      <pivotArea dataOnly="0" labelOnly="1" outline="0" fieldPosition="0">
        <references count="5">
          <reference field="4" count="1" selected="0">
            <x v="6"/>
          </reference>
          <reference field="6" count="1" selected="0">
            <x v="0"/>
          </reference>
          <reference field="7" count="1" selected="0">
            <x v="86"/>
          </reference>
          <reference field="8" count="1">
            <x v="1"/>
          </reference>
          <reference field="9" count="1" selected="0">
            <x v="2"/>
          </reference>
        </references>
      </pivotArea>
    </format>
    <format dxfId="392">
      <pivotArea dataOnly="0" labelOnly="1" outline="0" fieldPosition="0">
        <references count="5">
          <reference field="4" count="1" selected="0">
            <x v="6"/>
          </reference>
          <reference field="6" count="1" selected="0">
            <x v="0"/>
          </reference>
          <reference field="7" count="1" selected="0">
            <x v="87"/>
          </reference>
          <reference field="8" count="1">
            <x v="1"/>
          </reference>
          <reference field="9" count="1" selected="0">
            <x v="2"/>
          </reference>
        </references>
      </pivotArea>
    </format>
    <format dxfId="391">
      <pivotArea dataOnly="0" labelOnly="1" outline="0" fieldPosition="0">
        <references count="5">
          <reference field="4" count="1" selected="0">
            <x v="6"/>
          </reference>
          <reference field="6" count="1" selected="0">
            <x v="0"/>
          </reference>
          <reference field="7" count="1" selected="0">
            <x v="88"/>
          </reference>
          <reference field="8" count="1">
            <x v="1"/>
          </reference>
          <reference field="9" count="1" selected="0">
            <x v="2"/>
          </reference>
        </references>
      </pivotArea>
    </format>
    <format dxfId="390">
      <pivotArea dataOnly="0" labelOnly="1" outline="0" fieldPosition="0">
        <references count="5">
          <reference field="4" count="1" selected="0">
            <x v="6"/>
          </reference>
          <reference field="6" count="1" selected="0">
            <x v="0"/>
          </reference>
          <reference field="7" count="1" selected="0">
            <x v="89"/>
          </reference>
          <reference field="8" count="1">
            <x v="1"/>
          </reference>
          <reference field="9" count="1" selected="0">
            <x v="2"/>
          </reference>
        </references>
      </pivotArea>
    </format>
    <format dxfId="389">
      <pivotArea dataOnly="0" labelOnly="1" outline="0" fieldPosition="0">
        <references count="5">
          <reference field="4" count="1" selected="0">
            <x v="6"/>
          </reference>
          <reference field="6" count="1" selected="0">
            <x v="0"/>
          </reference>
          <reference field="7" count="1" selected="0">
            <x v="90"/>
          </reference>
          <reference field="8" count="1">
            <x v="1"/>
          </reference>
          <reference field="9" count="1" selected="0">
            <x v="2"/>
          </reference>
        </references>
      </pivotArea>
    </format>
    <format dxfId="388">
      <pivotArea dataOnly="0" labelOnly="1" outline="0" fieldPosition="0">
        <references count="5">
          <reference field="4" count="1" selected="0">
            <x v="6"/>
          </reference>
          <reference field="6" count="1" selected="0">
            <x v="0"/>
          </reference>
          <reference field="7" count="1" selected="0">
            <x v="91"/>
          </reference>
          <reference field="8" count="1">
            <x v="1"/>
          </reference>
          <reference field="9" count="1" selected="0">
            <x v="2"/>
          </reference>
        </references>
      </pivotArea>
    </format>
    <format dxfId="387">
      <pivotArea dataOnly="0" labelOnly="1" outline="0" fieldPosition="0">
        <references count="5">
          <reference field="4" count="1" selected="0">
            <x v="6"/>
          </reference>
          <reference field="6" count="1" selected="0">
            <x v="0"/>
          </reference>
          <reference field="7" count="1" selected="0">
            <x v="92"/>
          </reference>
          <reference field="8" count="1">
            <x v="1"/>
          </reference>
          <reference field="9" count="1" selected="0">
            <x v="2"/>
          </reference>
        </references>
      </pivotArea>
    </format>
    <format dxfId="386">
      <pivotArea dataOnly="0" labelOnly="1" outline="0" fieldPosition="0">
        <references count="5">
          <reference field="4" count="1" selected="0">
            <x v="6"/>
          </reference>
          <reference field="6" count="1" selected="0">
            <x v="0"/>
          </reference>
          <reference field="7" count="1" selected="0">
            <x v="93"/>
          </reference>
          <reference field="8" count="1">
            <x v="1"/>
          </reference>
          <reference field="9" count="1" selected="0">
            <x v="2"/>
          </reference>
        </references>
      </pivotArea>
    </format>
    <format dxfId="385">
      <pivotArea dataOnly="0" labelOnly="1" outline="0" fieldPosition="0">
        <references count="5">
          <reference field="4" count="1" selected="0">
            <x v="6"/>
          </reference>
          <reference field="6" count="1" selected="0">
            <x v="0"/>
          </reference>
          <reference field="7" count="1" selected="0">
            <x v="95"/>
          </reference>
          <reference field="8" count="1">
            <x v="1"/>
          </reference>
          <reference field="9" count="1" selected="0">
            <x v="2"/>
          </reference>
        </references>
      </pivotArea>
    </format>
    <format dxfId="384">
      <pivotArea dataOnly="0" labelOnly="1" outline="0" fieldPosition="0">
        <references count="5">
          <reference field="4" count="1" selected="0">
            <x v="6"/>
          </reference>
          <reference field="6" count="1" selected="0">
            <x v="0"/>
          </reference>
          <reference field="7" count="1" selected="0">
            <x v="96"/>
          </reference>
          <reference field="8" count="1">
            <x v="1"/>
          </reference>
          <reference field="9" count="1" selected="0">
            <x v="2"/>
          </reference>
        </references>
      </pivotArea>
    </format>
    <format dxfId="383">
      <pivotArea dataOnly="0" labelOnly="1" outline="0" fieldPosition="0">
        <references count="5">
          <reference field="4" count="1" selected="0">
            <x v="6"/>
          </reference>
          <reference field="6" count="1" selected="0">
            <x v="0"/>
          </reference>
          <reference field="7" count="1" selected="0">
            <x v="98"/>
          </reference>
          <reference field="8" count="1">
            <x v="1"/>
          </reference>
          <reference field="9" count="1" selected="0">
            <x v="2"/>
          </reference>
        </references>
      </pivotArea>
    </format>
    <format dxfId="382">
      <pivotArea dataOnly="0" labelOnly="1" outline="0" fieldPosition="0">
        <references count="5">
          <reference field="4" count="1" selected="0">
            <x v="6"/>
          </reference>
          <reference field="6" count="1" selected="0">
            <x v="0"/>
          </reference>
          <reference field="7" count="1" selected="0">
            <x v="99"/>
          </reference>
          <reference field="8" count="1">
            <x v="1"/>
          </reference>
          <reference field="9" count="1" selected="0">
            <x v="2"/>
          </reference>
        </references>
      </pivotArea>
    </format>
    <format dxfId="381">
      <pivotArea dataOnly="0" labelOnly="1" outline="0" fieldPosition="0">
        <references count="5">
          <reference field="4" count="1" selected="0">
            <x v="6"/>
          </reference>
          <reference field="6" count="1" selected="0">
            <x v="0"/>
          </reference>
          <reference field="7" count="1" selected="0">
            <x v="100"/>
          </reference>
          <reference field="8" count="1">
            <x v="1"/>
          </reference>
          <reference field="9" count="1" selected="0">
            <x v="2"/>
          </reference>
        </references>
      </pivotArea>
    </format>
    <format dxfId="380">
      <pivotArea dataOnly="0" labelOnly="1" outline="0" fieldPosition="0">
        <references count="5">
          <reference field="4" count="1" selected="0">
            <x v="6"/>
          </reference>
          <reference field="6" count="1" selected="0">
            <x v="0"/>
          </reference>
          <reference field="7" count="1" selected="0">
            <x v="101"/>
          </reference>
          <reference field="8" count="1">
            <x v="1"/>
          </reference>
          <reference field="9" count="1" selected="0">
            <x v="2"/>
          </reference>
        </references>
      </pivotArea>
    </format>
    <format dxfId="379">
      <pivotArea dataOnly="0" labelOnly="1" outline="0" fieldPosition="0">
        <references count="5">
          <reference field="4" count="1" selected="0">
            <x v="6"/>
          </reference>
          <reference field="6" count="1" selected="0">
            <x v="0"/>
          </reference>
          <reference field="7" count="1" selected="0">
            <x v="104"/>
          </reference>
          <reference field="8" count="2">
            <x v="0"/>
            <x v="1"/>
          </reference>
          <reference field="9" count="1" selected="0">
            <x v="2"/>
          </reference>
        </references>
      </pivotArea>
    </format>
    <format dxfId="378">
      <pivotArea dataOnly="0" labelOnly="1" outline="0" fieldPosition="0">
        <references count="5">
          <reference field="4" count="1" selected="0">
            <x v="6"/>
          </reference>
          <reference field="6" count="1" selected="0">
            <x v="0"/>
          </reference>
          <reference field="7" count="1" selected="0">
            <x v="106"/>
          </reference>
          <reference field="8" count="1">
            <x v="0"/>
          </reference>
          <reference field="9" count="1" selected="0">
            <x v="2"/>
          </reference>
        </references>
      </pivotArea>
    </format>
    <format dxfId="377">
      <pivotArea dataOnly="0" labelOnly="1" outline="0" fieldPosition="0">
        <references count="5">
          <reference field="4" count="1" selected="0">
            <x v="6"/>
          </reference>
          <reference field="6" count="1" selected="0">
            <x v="0"/>
          </reference>
          <reference field="7" count="1" selected="0">
            <x v="107"/>
          </reference>
          <reference field="8" count="1">
            <x v="1"/>
          </reference>
          <reference field="9" count="1" selected="0">
            <x v="2"/>
          </reference>
        </references>
      </pivotArea>
    </format>
    <format dxfId="376">
      <pivotArea dataOnly="0" labelOnly="1" outline="0" fieldPosition="0">
        <references count="5">
          <reference field="4" count="1" selected="0">
            <x v="6"/>
          </reference>
          <reference field="6" count="1" selected="0">
            <x v="0"/>
          </reference>
          <reference field="7" count="1" selected="0">
            <x v="108"/>
          </reference>
          <reference field="8" count="1">
            <x v="1"/>
          </reference>
          <reference field="9" count="1" selected="0">
            <x v="2"/>
          </reference>
        </references>
      </pivotArea>
    </format>
    <format dxfId="375">
      <pivotArea dataOnly="0" labelOnly="1" outline="0" fieldPosition="0">
        <references count="5">
          <reference field="4" count="1" selected="0">
            <x v="6"/>
          </reference>
          <reference field="6" count="1" selected="0">
            <x v="1"/>
          </reference>
          <reference field="7" count="1" selected="0">
            <x v="31"/>
          </reference>
          <reference field="8" count="1">
            <x v="1"/>
          </reference>
          <reference field="9" count="1" selected="0">
            <x v="2"/>
          </reference>
        </references>
      </pivotArea>
    </format>
    <format dxfId="374">
      <pivotArea dataOnly="0" labelOnly="1" outline="0" fieldPosition="0">
        <references count="5">
          <reference field="4" count="1" selected="0">
            <x v="6"/>
          </reference>
          <reference field="6" count="1" selected="0">
            <x v="1"/>
          </reference>
          <reference field="7" count="1" selected="0">
            <x v="46"/>
          </reference>
          <reference field="8" count="1">
            <x v="1"/>
          </reference>
          <reference field="9" count="1" selected="0">
            <x v="2"/>
          </reference>
        </references>
      </pivotArea>
    </format>
    <format dxfId="373">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Dinámica2" cacheId="3" applyNumberFormats="0" applyBorderFormats="0" applyFontFormats="0" applyPatternFormats="0" applyAlignmentFormats="0" applyWidthHeightFormats="1" dataCaption="Valores" updatedVersion="6" minRefreshableVersion="3" itemPrintTitles="1" createdVersion="6" indent="0" compact="0" compactData="0" multipleFieldFilters="0">
  <location ref="A3:B13" firstHeaderRow="1" firstDataRow="1" firstDataCol="2" rowPageCount="1" colPageCount="1"/>
  <pivotFields count="38">
    <pivotField axis="axisRow" compact="0" outline="0" showAll="0" sortType="ascending" defaultSubtotal="0">
      <items count="499">
        <item x="102"/>
        <item x="103"/>
        <item x="104"/>
        <item x="105"/>
        <item x="106"/>
        <item x="107"/>
        <item x="108"/>
        <item x="109"/>
        <item x="110"/>
        <item x="111"/>
        <item x="114"/>
        <item x="115"/>
        <item x="116"/>
        <item x="117"/>
        <item x="118"/>
        <item x="119"/>
        <item x="123"/>
        <item x="124"/>
        <item x="125"/>
        <item x="131"/>
        <item x="132"/>
        <item x="133"/>
        <item x="134"/>
        <item x="135"/>
        <item x="136"/>
        <item x="137"/>
        <item x="138"/>
        <item x="140"/>
        <item x="141"/>
        <item x="142"/>
        <item x="143"/>
        <item x="144"/>
        <item x="145"/>
        <item x="146"/>
        <item x="148"/>
        <item x="149"/>
        <item x="150"/>
        <item x="151"/>
        <item x="152"/>
        <item x="154"/>
        <item x="155"/>
        <item x="156"/>
        <item x="157"/>
        <item x="158"/>
        <item x="159"/>
        <item x="163"/>
        <item x="165"/>
        <item x="166"/>
        <item x="167"/>
        <item x="168"/>
        <item x="169"/>
        <item x="170"/>
        <item x="174"/>
        <item x="178"/>
        <item x="179"/>
        <item x="183"/>
        <item x="186"/>
        <item x="187"/>
        <item x="189"/>
        <item x="193"/>
        <item x="194"/>
        <item x="195"/>
        <item x="196"/>
        <item x="197"/>
        <item x="199"/>
        <item x="202"/>
        <item x="207"/>
        <item x="214"/>
        <item x="216"/>
        <item x="220"/>
        <item x="221"/>
        <item x="222"/>
        <item x="223"/>
        <item x="224"/>
        <item x="230"/>
        <item x="232"/>
        <item x="233"/>
        <item x="234"/>
        <item x="235"/>
        <item x="237"/>
        <item x="238"/>
        <item x="239"/>
        <item x="240"/>
        <item x="241"/>
        <item x="242"/>
        <item x="244"/>
        <item x="246"/>
        <item x="247"/>
        <item x="248"/>
        <item x="254"/>
        <item x="255"/>
        <item x="256"/>
        <item x="257"/>
        <item x="258"/>
        <item x="259"/>
        <item x="261"/>
        <item x="262"/>
        <item x="263"/>
        <item x="264"/>
        <item x="265"/>
        <item x="266"/>
        <item x="267"/>
        <item x="268"/>
        <item x="269"/>
        <item x="270"/>
        <item x="271"/>
        <item x="279"/>
        <item x="280"/>
        <item x="282"/>
        <item x="283"/>
        <item x="284"/>
        <item x="285"/>
        <item x="289"/>
        <item x="290"/>
        <item x="291"/>
        <item x="292"/>
        <item x="293"/>
        <item x="296"/>
        <item x="297"/>
        <item x="298"/>
        <item x="299"/>
        <item x="300"/>
        <item x="302"/>
        <item x="307"/>
        <item x="308"/>
        <item x="309"/>
        <item x="310"/>
        <item x="314"/>
        <item x="315"/>
        <item x="316"/>
        <item x="318"/>
        <item x="319"/>
        <item x="320"/>
        <item x="321"/>
        <item x="322"/>
        <item x="323"/>
        <item x="324"/>
        <item x="325"/>
        <item x="326"/>
        <item x="327"/>
        <item x="328"/>
        <item x="329"/>
        <item x="330"/>
        <item x="331"/>
        <item x="332"/>
        <item x="333"/>
        <item x="334"/>
        <item x="335"/>
        <item x="336"/>
        <item x="338"/>
        <item x="339"/>
        <item x="343"/>
        <item x="344"/>
        <item x="345"/>
        <item x="346"/>
        <item x="347"/>
        <item x="348"/>
        <item x="349"/>
        <item x="350"/>
        <item x="353"/>
        <item x="354"/>
        <item x="355"/>
        <item x="356"/>
        <item x="357"/>
        <item x="358"/>
        <item x="360"/>
        <item x="361"/>
        <item x="362"/>
        <item x="363"/>
        <item x="364"/>
        <item x="365"/>
        <item x="368"/>
        <item x="369"/>
        <item x="370"/>
        <item x="371"/>
        <item x="372"/>
        <item x="373"/>
        <item x="374"/>
        <item x="375"/>
        <item x="376"/>
        <item x="377"/>
        <item x="378"/>
        <item x="380"/>
        <item x="381"/>
        <item x="382"/>
        <item x="384"/>
        <item x="387"/>
        <item x="389"/>
        <item x="390"/>
        <item x="394"/>
        <item x="395"/>
        <item x="397"/>
        <item x="398"/>
        <item x="399"/>
        <item x="400"/>
        <item x="401"/>
        <item x="402"/>
        <item x="403"/>
        <item x="404"/>
        <item x="406"/>
        <item x="407"/>
        <item x="408"/>
        <item x="409"/>
        <item x="410"/>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4"/>
        <item x="445"/>
        <item x="446"/>
        <item x="447"/>
        <item x="448"/>
        <item x="449"/>
        <item x="450"/>
        <item x="451"/>
        <item x="452"/>
        <item x="453"/>
        <item x="454"/>
        <item x="455"/>
        <item x="456"/>
        <item x="457"/>
        <item x="462"/>
        <item x="463"/>
        <item x="464"/>
        <item x="465"/>
        <item x="466"/>
        <item x="467"/>
        <item x="468"/>
        <item x="469"/>
        <item x="470"/>
        <item x="471"/>
        <item x="472"/>
        <item x="473"/>
        <item x="474"/>
        <item x="475"/>
        <item x="477"/>
        <item x="479"/>
        <item x="480"/>
        <item x="481"/>
        <item x="482"/>
        <item x="484"/>
        <item x="485"/>
        <item x="486"/>
        <item x="487"/>
        <item x="488"/>
        <item x="489"/>
        <item x="490"/>
        <item x="491"/>
        <item x="492"/>
        <item x="493"/>
        <item x="494"/>
        <item x="495"/>
        <item x="496"/>
        <item x="497"/>
        <item x="49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12"/>
        <item x="113"/>
        <item x="120"/>
        <item x="121"/>
        <item x="122"/>
        <item x="126"/>
        <item x="127"/>
        <item x="128"/>
        <item x="129"/>
        <item x="130"/>
        <item x="139"/>
        <item x="147"/>
        <item x="153"/>
        <item x="160"/>
        <item x="161"/>
        <item x="162"/>
        <item x="164"/>
        <item x="171"/>
        <item x="172"/>
        <item x="173"/>
        <item x="175"/>
        <item x="176"/>
        <item x="177"/>
        <item x="180"/>
        <item x="181"/>
        <item x="182"/>
        <item x="184"/>
        <item x="185"/>
        <item x="188"/>
        <item x="190"/>
        <item x="191"/>
        <item x="192"/>
        <item x="198"/>
        <item x="200"/>
        <item x="201"/>
        <item x="203"/>
        <item x="204"/>
        <item x="205"/>
        <item x="206"/>
        <item x="208"/>
        <item x="209"/>
        <item x="210"/>
        <item x="211"/>
        <item x="212"/>
        <item x="213"/>
        <item x="215"/>
        <item x="217"/>
        <item x="218"/>
        <item x="219"/>
        <item x="225"/>
        <item x="226"/>
        <item x="227"/>
        <item x="228"/>
        <item x="229"/>
        <item x="231"/>
        <item x="236"/>
        <item x="243"/>
        <item x="245"/>
        <item x="249"/>
        <item x="250"/>
        <item x="251"/>
        <item x="252"/>
        <item x="253"/>
        <item x="260"/>
        <item x="272"/>
        <item x="273"/>
        <item x="274"/>
        <item x="275"/>
        <item x="276"/>
        <item x="277"/>
        <item x="278"/>
        <item x="281"/>
        <item x="286"/>
        <item x="287"/>
        <item x="288"/>
        <item x="294"/>
        <item x="295"/>
        <item x="301"/>
        <item x="303"/>
        <item x="304"/>
        <item x="305"/>
        <item x="306"/>
        <item x="311"/>
        <item x="312"/>
        <item x="313"/>
        <item x="317"/>
        <item x="337"/>
        <item x="340"/>
        <item x="341"/>
        <item x="342"/>
        <item x="351"/>
        <item x="352"/>
        <item x="359"/>
        <item x="366"/>
        <item x="367"/>
        <item x="379"/>
        <item x="383"/>
        <item x="385"/>
        <item x="386"/>
        <item x="388"/>
        <item x="391"/>
        <item x="392"/>
        <item x="393"/>
        <item x="396"/>
        <item x="405"/>
        <item x="411"/>
        <item x="443"/>
        <item x="458"/>
        <item x="459"/>
        <item x="460"/>
        <item x="461"/>
        <item x="476"/>
        <item x="478"/>
        <item x="48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6">
        <item m="1" x="4"/>
        <item x="1"/>
        <item h="1" x="2"/>
        <item m="1" x="5"/>
        <item h="1" x="0"/>
        <item m="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3">
        <item x="40"/>
        <item x="56"/>
        <item x="55"/>
        <item x="11"/>
        <item x="19"/>
        <item x="12"/>
        <item x="22"/>
        <item x="24"/>
        <item x="27"/>
        <item x="39"/>
        <item x="53"/>
        <item x="44"/>
        <item x="35"/>
        <item x="18"/>
        <item x="41"/>
        <item x="30"/>
        <item x="6"/>
        <item x="3"/>
        <item x="31"/>
        <item x="13"/>
        <item x="37"/>
        <item x="36"/>
        <item x="28"/>
        <item x="15"/>
        <item x="38"/>
        <item x="5"/>
        <item x="2"/>
        <item x="1"/>
        <item x="4"/>
        <item x="50"/>
        <item x="32"/>
        <item x="26"/>
        <item x="25"/>
        <item x="34"/>
        <item x="29"/>
        <item x="43"/>
        <item x="49"/>
        <item x="51"/>
        <item x="9"/>
        <item x="16"/>
        <item x="45"/>
        <item x="52"/>
        <item x="54"/>
        <item x="46"/>
        <item x="42"/>
        <item x="10"/>
        <item x="0"/>
        <item x="21"/>
        <item x="67"/>
        <item x="7"/>
        <item x="14"/>
        <item x="68"/>
        <item x="66"/>
        <item x="23"/>
        <item x="47"/>
        <item x="17"/>
        <item x="33"/>
        <item x="64"/>
        <item x="57"/>
        <item x="58"/>
        <item x="59"/>
        <item x="60"/>
        <item x="61"/>
        <item x="62"/>
        <item x="63"/>
        <item x="65"/>
        <item x="69"/>
        <item x="70"/>
        <item x="71"/>
        <item x="72"/>
        <item x="8"/>
        <item x="48"/>
        <item x="2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34"/>
    <field x="0"/>
  </rowFields>
  <rowItems count="10">
    <i>
      <x v="21"/>
      <x v="42"/>
    </i>
    <i>
      <x v="38"/>
      <x v="276"/>
    </i>
    <i>
      <x v="70"/>
      <x v="194"/>
    </i>
    <i r="1">
      <x v="272"/>
    </i>
    <i r="1">
      <x v="281"/>
    </i>
    <i r="1">
      <x v="294"/>
    </i>
    <i r="1">
      <x v="296"/>
    </i>
    <i r="1">
      <x v="303"/>
    </i>
    <i r="1">
      <x v="305"/>
    </i>
    <i t="grand">
      <x/>
    </i>
  </rowItems>
  <colItems count="1">
    <i/>
  </colItems>
  <pageFields count="1">
    <pageField fld="6"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FF"/>
    <pageSetUpPr fitToPage="1"/>
  </sheetPr>
  <dimension ref="A1:AS1000"/>
  <sheetViews>
    <sheetView showGridLines="0" workbookViewId="0">
      <pane ySplit="6" topLeftCell="A7" activePane="bottomLeft" state="frozen"/>
      <selection pane="bottomLeft" activeCell="B8" sqref="B8"/>
    </sheetView>
  </sheetViews>
  <sheetFormatPr baseColWidth="10" defaultColWidth="14.42578125" defaultRowHeight="15" customHeight="1" x14ac:dyDescent="0.25"/>
  <cols>
    <col min="1" max="1" width="3.7109375" customWidth="1"/>
    <col min="2" max="2" width="16.140625" customWidth="1"/>
    <col min="3" max="3" width="24.7109375" customWidth="1"/>
    <col min="4" max="4" width="10.28515625" customWidth="1"/>
    <col min="5" max="5" width="12.42578125" customWidth="1"/>
    <col min="6" max="12" width="10.140625" customWidth="1"/>
    <col min="13" max="14" width="9.42578125" customWidth="1"/>
    <col min="15" max="16" width="11.28515625" customWidth="1"/>
    <col min="17" max="17" width="10.42578125" customWidth="1"/>
    <col min="18" max="20" width="8.7109375" customWidth="1"/>
    <col min="21" max="21" width="21" customWidth="1"/>
    <col min="22" max="22" width="16.42578125" customWidth="1"/>
    <col min="23" max="23" width="25.7109375" customWidth="1"/>
    <col min="24" max="24" width="13.7109375" customWidth="1"/>
    <col min="25" max="27" width="15.42578125" customWidth="1"/>
    <col min="28" max="30" width="20.28515625" customWidth="1"/>
    <col min="31" max="31" width="15.7109375" customWidth="1"/>
    <col min="32" max="32" width="12.42578125" customWidth="1"/>
    <col min="33" max="33" width="23.140625" customWidth="1"/>
    <col min="34" max="34" width="11.42578125" customWidth="1"/>
    <col min="35" max="35" width="10.42578125" customWidth="1"/>
    <col min="36" max="36" width="8.42578125" customWidth="1"/>
    <col min="37" max="37" width="14.7109375" customWidth="1"/>
    <col min="38" max="38" width="24.7109375" customWidth="1"/>
    <col min="39" max="39" width="21" customWidth="1"/>
    <col min="40" max="40" width="21.140625" customWidth="1"/>
    <col min="41" max="41" width="18.28515625" customWidth="1"/>
    <col min="42" max="42" width="12.28515625" customWidth="1"/>
    <col min="43" max="43" width="32.28515625" customWidth="1"/>
    <col min="44" max="44" width="12.42578125" customWidth="1"/>
    <col min="45" max="45" width="16.7109375" customWidth="1"/>
  </cols>
  <sheetData>
    <row r="1" spans="1:45" ht="15" customHeight="1" x14ac:dyDescent="0.25">
      <c r="A1" s="1"/>
      <c r="B1" s="1"/>
      <c r="C1" s="1"/>
      <c r="D1" s="1"/>
      <c r="E1" s="1"/>
      <c r="F1" s="366" t="s">
        <v>0</v>
      </c>
      <c r="G1" s="367"/>
      <c r="H1" s="367"/>
      <c r="I1" s="367"/>
      <c r="J1" s="367"/>
      <c r="K1" s="367"/>
      <c r="L1" s="367"/>
      <c r="M1" s="367"/>
      <c r="N1" s="367"/>
      <c r="O1" s="367"/>
      <c r="P1" s="367"/>
      <c r="Q1" s="367"/>
      <c r="R1" s="367"/>
      <c r="S1" s="367"/>
      <c r="T1" s="367"/>
      <c r="U1" s="367"/>
      <c r="V1" s="367"/>
      <c r="W1" s="367"/>
      <c r="X1" s="367"/>
      <c r="Y1" s="367"/>
      <c r="Z1" s="367"/>
      <c r="AA1" s="367"/>
      <c r="AB1" s="367"/>
      <c r="AC1" s="367"/>
      <c r="AD1" s="367"/>
      <c r="AE1" s="367"/>
      <c r="AF1" s="367"/>
      <c r="AG1" s="367"/>
      <c r="AH1" s="367"/>
      <c r="AI1" s="367"/>
      <c r="AJ1" s="367"/>
      <c r="AK1" s="367"/>
      <c r="AL1" s="367"/>
      <c r="AM1" s="367"/>
      <c r="AN1" s="2"/>
      <c r="AO1" s="2"/>
    </row>
    <row r="2" spans="1:45" ht="15" customHeight="1" x14ac:dyDescent="0.25">
      <c r="A2" s="1"/>
      <c r="B2" s="1"/>
      <c r="C2" s="1"/>
      <c r="D2" s="1"/>
      <c r="E2" s="1"/>
      <c r="F2" s="367"/>
      <c r="G2" s="367"/>
      <c r="H2" s="367"/>
      <c r="I2" s="367"/>
      <c r="J2" s="367"/>
      <c r="K2" s="367"/>
      <c r="L2" s="367"/>
      <c r="M2" s="367"/>
      <c r="N2" s="367"/>
      <c r="O2" s="367"/>
      <c r="P2" s="367"/>
      <c r="Q2" s="367"/>
      <c r="R2" s="367"/>
      <c r="S2" s="367"/>
      <c r="T2" s="367"/>
      <c r="U2" s="367"/>
      <c r="V2" s="367"/>
      <c r="W2" s="367"/>
      <c r="X2" s="367"/>
      <c r="Y2" s="367"/>
      <c r="Z2" s="367"/>
      <c r="AA2" s="367"/>
      <c r="AB2" s="367"/>
      <c r="AC2" s="367"/>
      <c r="AD2" s="367"/>
      <c r="AE2" s="367"/>
      <c r="AF2" s="367"/>
      <c r="AG2" s="367"/>
      <c r="AH2" s="367"/>
      <c r="AI2" s="367"/>
      <c r="AJ2" s="367"/>
      <c r="AK2" s="367"/>
      <c r="AL2" s="367"/>
      <c r="AM2" s="367"/>
      <c r="AN2" s="2"/>
      <c r="AO2" s="2"/>
    </row>
    <row r="3" spans="1:45" ht="23.25" customHeight="1" x14ac:dyDescent="0.35">
      <c r="A3" s="1"/>
      <c r="B3" s="1"/>
      <c r="C3" s="1"/>
      <c r="D3" s="1"/>
      <c r="E3" s="1"/>
      <c r="F3" s="368"/>
      <c r="G3" s="367"/>
      <c r="H3" s="367"/>
      <c r="I3" s="367"/>
      <c r="J3" s="367"/>
      <c r="K3" s="367"/>
      <c r="L3" s="367"/>
      <c r="M3" s="367"/>
      <c r="N3" s="367"/>
      <c r="O3" s="367"/>
      <c r="P3" s="367"/>
      <c r="Q3" s="367"/>
      <c r="R3" s="367"/>
      <c r="S3" s="367"/>
      <c r="T3" s="367"/>
      <c r="U3" s="367"/>
      <c r="V3" s="367"/>
      <c r="W3" s="367"/>
      <c r="X3" s="367"/>
      <c r="Y3" s="367"/>
      <c r="Z3" s="367"/>
      <c r="AA3" s="367"/>
      <c r="AB3" s="367"/>
      <c r="AC3" s="367"/>
      <c r="AD3" s="367"/>
      <c r="AE3" s="367"/>
      <c r="AF3" s="367"/>
      <c r="AG3" s="367"/>
      <c r="AH3" s="367"/>
      <c r="AI3" s="367"/>
      <c r="AJ3" s="367"/>
      <c r="AK3" s="367"/>
      <c r="AL3" s="367"/>
      <c r="AM3" s="367"/>
      <c r="AN3" s="2"/>
      <c r="AO3" s="2"/>
    </row>
    <row r="4" spans="1:45" ht="23.25" customHeight="1" x14ac:dyDescent="0.25">
      <c r="A4" s="1"/>
      <c r="B4" s="1"/>
      <c r="C4" s="1"/>
      <c r="D4" s="1"/>
      <c r="E4" s="369" t="s">
        <v>1</v>
      </c>
      <c r="F4" s="370"/>
      <c r="G4" s="371"/>
      <c r="H4" s="372" t="s">
        <v>2</v>
      </c>
      <c r="I4" s="370"/>
      <c r="J4" s="370"/>
      <c r="K4" s="371"/>
      <c r="L4" s="3"/>
      <c r="M4" s="3"/>
      <c r="N4" s="3"/>
      <c r="O4" s="3"/>
      <c r="P4" s="3"/>
      <c r="Q4" s="3"/>
      <c r="R4" s="3"/>
      <c r="S4" s="3"/>
      <c r="T4" s="3"/>
      <c r="U4" s="4"/>
      <c r="V4" s="5"/>
      <c r="W4" s="5"/>
      <c r="X4" s="6"/>
      <c r="Y4" s="4"/>
      <c r="Z4" s="7"/>
      <c r="AA4" s="7"/>
      <c r="AB4" s="4"/>
      <c r="AC4" s="4"/>
      <c r="AD4" s="4"/>
      <c r="AE4" s="8"/>
      <c r="AF4" s="9"/>
      <c r="AG4" s="8"/>
      <c r="AH4" s="9"/>
      <c r="AI4" s="9"/>
      <c r="AJ4" s="9"/>
      <c r="AK4" s="9"/>
      <c r="AL4" s="9"/>
      <c r="AM4" s="10"/>
      <c r="AN4" s="2"/>
      <c r="AO4" s="2"/>
    </row>
    <row r="5" spans="1:45" ht="15" customHeight="1" x14ac:dyDescent="0.25">
      <c r="A5" s="1"/>
      <c r="B5" s="1"/>
      <c r="C5" s="1"/>
      <c r="D5" s="1"/>
      <c r="E5" s="373" t="s">
        <v>3</v>
      </c>
      <c r="F5" s="374"/>
      <c r="G5" s="374"/>
      <c r="H5" s="374"/>
      <c r="I5" s="374"/>
      <c r="J5" s="374"/>
      <c r="K5" s="374"/>
      <c r="L5" s="374"/>
      <c r="M5" s="374"/>
      <c r="N5" s="374"/>
      <c r="O5" s="374"/>
      <c r="P5" s="374"/>
      <c r="Q5" s="374"/>
      <c r="R5" s="374"/>
      <c r="S5" s="374"/>
      <c r="T5" s="375"/>
      <c r="U5" s="376" t="s">
        <v>4</v>
      </c>
      <c r="V5" s="374"/>
      <c r="W5" s="374"/>
      <c r="X5" s="374"/>
      <c r="Y5" s="374"/>
      <c r="Z5" s="374"/>
      <c r="AA5" s="374"/>
      <c r="AB5" s="374"/>
      <c r="AC5" s="374"/>
      <c r="AD5" s="375"/>
      <c r="AE5" s="377"/>
      <c r="AF5" s="374"/>
      <c r="AG5" s="374"/>
      <c r="AH5" s="374"/>
      <c r="AI5" s="374"/>
      <c r="AJ5" s="374"/>
      <c r="AK5" s="374"/>
      <c r="AL5" s="374"/>
      <c r="AM5" s="375"/>
      <c r="AN5" s="2"/>
      <c r="AO5" s="2"/>
    </row>
    <row r="6" spans="1:45" ht="111.75" customHeight="1" x14ac:dyDescent="0.25">
      <c r="A6" s="8"/>
      <c r="B6" s="11" t="s">
        <v>5</v>
      </c>
      <c r="C6" s="11" t="s">
        <v>6</v>
      </c>
      <c r="D6" s="11" t="s">
        <v>7</v>
      </c>
      <c r="E6" s="12" t="s">
        <v>8</v>
      </c>
      <c r="F6" s="13" t="s">
        <v>9</v>
      </c>
      <c r="G6" s="13" t="s">
        <v>10</v>
      </c>
      <c r="H6" s="13" t="s">
        <v>11</v>
      </c>
      <c r="I6" s="13" t="s">
        <v>12</v>
      </c>
      <c r="J6" s="13" t="s">
        <v>13</v>
      </c>
      <c r="K6" s="13" t="s">
        <v>14</v>
      </c>
      <c r="L6" s="13" t="s">
        <v>15</v>
      </c>
      <c r="M6" s="13" t="s">
        <v>16</v>
      </c>
      <c r="N6" s="13" t="s">
        <v>17</v>
      </c>
      <c r="O6" s="13" t="s">
        <v>18</v>
      </c>
      <c r="P6" s="13" t="s">
        <v>19</v>
      </c>
      <c r="Q6" s="13" t="s">
        <v>20</v>
      </c>
      <c r="R6" s="13" t="s">
        <v>21</v>
      </c>
      <c r="S6" s="13" t="s">
        <v>22</v>
      </c>
      <c r="T6" s="13" t="s">
        <v>23</v>
      </c>
      <c r="U6" s="14" t="s">
        <v>24</v>
      </c>
      <c r="V6" s="14" t="s">
        <v>25</v>
      </c>
      <c r="W6" s="14" t="s">
        <v>26</v>
      </c>
      <c r="X6" s="15" t="s">
        <v>27</v>
      </c>
      <c r="Y6" s="14" t="s">
        <v>28</v>
      </c>
      <c r="Z6" s="16" t="s">
        <v>29</v>
      </c>
      <c r="AA6" s="17" t="s">
        <v>30</v>
      </c>
      <c r="AB6" s="14" t="s">
        <v>31</v>
      </c>
      <c r="AC6" s="14" t="s">
        <v>32</v>
      </c>
      <c r="AD6" s="14" t="s">
        <v>33</v>
      </c>
      <c r="AE6" s="18" t="s">
        <v>34</v>
      </c>
      <c r="AF6" s="18" t="s">
        <v>35</v>
      </c>
      <c r="AG6" s="18" t="s">
        <v>36</v>
      </c>
      <c r="AH6" s="18" t="s">
        <v>37</v>
      </c>
      <c r="AI6" s="18" t="s">
        <v>38</v>
      </c>
      <c r="AJ6" s="18" t="s">
        <v>39</v>
      </c>
      <c r="AK6" s="18" t="s">
        <v>40</v>
      </c>
      <c r="AL6" s="18" t="s">
        <v>41</v>
      </c>
      <c r="AM6" s="18" t="s">
        <v>42</v>
      </c>
      <c r="AN6" s="19" t="s">
        <v>43</v>
      </c>
      <c r="AO6" s="20" t="s">
        <v>44</v>
      </c>
      <c r="AP6" s="20" t="s">
        <v>45</v>
      </c>
      <c r="AQ6" s="20" t="s">
        <v>46</v>
      </c>
      <c r="AR6" s="12" t="s">
        <v>47</v>
      </c>
      <c r="AS6" s="21"/>
    </row>
    <row r="7" spans="1:45" x14ac:dyDescent="0.25">
      <c r="A7" s="2"/>
      <c r="B7" s="22" t="e">
        <f t="array" ref="B7">IF(E7="","",INDEX(POA_GC_2022_PC!DT:DT,MATCH('PAC 2022'!E7,POA_GC_2022_PC!A:A,0)))</f>
        <v>#N/A</v>
      </c>
      <c r="C7" s="22" t="e">
        <f t="array" ref="C7">IF(E7="","",INDEX(POA_GC_2022_PC!B:B,MATCH('PAC 2022'!E7,POA_GC_2022_PC!A:A,0)))</f>
        <v>#N/A</v>
      </c>
      <c r="D7" s="23"/>
      <c r="E7" s="24" t="s">
        <v>48</v>
      </c>
      <c r="F7" s="25">
        <f t="shared" ref="F7:F83" si="0">IF(E7="","",2022)</f>
        <v>2022</v>
      </c>
      <c r="G7" s="25">
        <f t="shared" ref="G7:G83" si="1">IF(E7="","",320)</f>
        <v>320</v>
      </c>
      <c r="H7" s="26" t="e">
        <f t="array" ref="H7">IF(E7="","",INDEX(POA_GC_2022_PC!D:D,MATCH('PAC 2022'!E7,POA_GC_2022_PC!A:A,0)))</f>
        <v>#N/A</v>
      </c>
      <c r="I7" s="25" t="str">
        <f t="shared" ref="I7:I83" si="2">IF(E7="","","0000")</f>
        <v>0000</v>
      </c>
      <c r="J7" s="26" t="e">
        <f t="array" ref="J7">IF(E7="","",INDEX(POA_GC_2022_PC!E:E,MATCH('PAC 2022'!E7,POA_GC_2022_PC!A:A,0)))</f>
        <v>#N/A</v>
      </c>
      <c r="K7" s="25" t="str">
        <f t="shared" ref="K7:K83" si="3">IF(E7="","","00")</f>
        <v>00</v>
      </c>
      <c r="L7" s="27" t="e">
        <f t="array" ref="L7">IF(E7="","",INDEX(POA_GC_2022_PC!F:F,MATCH('PAC 2022'!E7,POA_GC_2022_PC!A:A,0)))</f>
        <v>#N/A</v>
      </c>
      <c r="M7" s="26" t="e">
        <f t="array" ref="M7">IF(E7="","",INDEX(POA_GC_2022_PC!G:G,MATCH('PAC 2022'!E7,POA_GC_2022_PC!A:A,0)))</f>
        <v>#N/A</v>
      </c>
      <c r="N7" s="25" t="str">
        <f t="shared" ref="N7:N83" si="4">IF(E7="","","0000")</f>
        <v>0000</v>
      </c>
      <c r="O7" s="25" t="e">
        <f t="array" ref="O7">IF(E7="","",INDEX(POA_GC_2022_PC!I:I,MATCH('PAC 2022'!E7,POA_GC_2022_PC!A:A,0)))</f>
        <v>#N/A</v>
      </c>
      <c r="P7" s="26" t="e">
        <f t="array" ref="P7">IF(E7="","",INDEX(POA_GC_2022_PC!H:H,MATCH('PAC 2022'!E7,POA_GC_2022_PC!A:A,0)))</f>
        <v>#N/A</v>
      </c>
      <c r="Q7" s="25" t="str">
        <f t="shared" ref="Q7:Q83" si="5">IF(E7="","","000000")</f>
        <v>000000</v>
      </c>
      <c r="R7" s="26" t="e">
        <f t="array" ref="R7">IF(E7="","",INDEX(POA_GC_2022_PC!J:J,MATCH('PAC 2022'!E7,POA_GC_2022_PC!A:A,0)))</f>
        <v>#N/A</v>
      </c>
      <c r="S7" s="27" t="e">
        <f t="array" ref="S7">IF(E7="","",INDEX(POA_GC_2022_PC!K:K,MATCH('PAC 2022'!E7,POA_GC_2022_PC!A:A,0)))</f>
        <v>#N/A</v>
      </c>
      <c r="T7" s="27" t="e">
        <f t="array" ref="T7">IF(E7="","",INDEX(POA_GC_2022_PC!L:L,MATCH('PAC 2022'!E7,POA_GC_2022_PC!A:A,0)))</f>
        <v>#N/A</v>
      </c>
      <c r="U7" s="28"/>
      <c r="V7" s="28"/>
      <c r="W7" s="29" t="e">
        <f t="array" ref="W7">IF(E7="","",INDEX(POA_GC_2022_PC!C:C,MATCH('PAC 2022'!E7,POA_GC_2022_PC!A:A,0)))</f>
        <v>#N/A</v>
      </c>
      <c r="X7" s="30"/>
      <c r="Y7" s="30"/>
      <c r="Z7" s="28"/>
      <c r="AA7" s="31"/>
      <c r="AB7" s="30"/>
      <c r="AC7" s="30" t="s">
        <v>49</v>
      </c>
      <c r="AD7" s="30"/>
      <c r="AE7" s="28"/>
      <c r="AF7" s="30"/>
      <c r="AG7" s="32" t="e">
        <f t="array" ref="AG7">IF(E7="","",INDEX(POA_GC_2022_PC!Y:Y,MATCH('PAC 2022'!E7,POA_GC_2022_PC!A:A,0)))</f>
        <v>#N/A</v>
      </c>
      <c r="AH7" s="30"/>
      <c r="AI7" s="30"/>
      <c r="AJ7" s="30"/>
      <c r="AK7" s="30"/>
      <c r="AL7" s="33" t="e">
        <f t="shared" ref="AL7:AL83" si="6">IF(E7="","",IF(L7="000","Gasto Corriente","Proyecto de Inversión"))</f>
        <v>#N/A</v>
      </c>
      <c r="AM7" s="30"/>
      <c r="AN7" s="34" t="e">
        <f t="array" ref="AN7">IF(E7="","",INDEX(POA_GC_2022_PC!BO:BO,MATCH('PAC 2022'!E7,POA_GC_2022_PC!A:A,0)))</f>
        <v>#N/A</v>
      </c>
      <c r="AO7" s="35">
        <v>0</v>
      </c>
      <c r="AP7" s="23" t="s">
        <v>50</v>
      </c>
      <c r="AQ7" s="23"/>
      <c r="AR7" s="24" t="s">
        <v>48</v>
      </c>
      <c r="AS7" s="2"/>
    </row>
    <row r="8" spans="1:45" x14ac:dyDescent="0.25">
      <c r="A8" s="2"/>
      <c r="B8" s="22" t="e">
        <f t="array" ref="B8">IF(E8="","",INDEX(POA_GC_2022_PC!DT:DT,MATCH('PAC 2022'!E8,POA_GC_2022_PC!A:A,0)))</f>
        <v>#N/A</v>
      </c>
      <c r="C8" s="22" t="e">
        <f t="array" ref="C8">IF(E8="","",INDEX(POA_GC_2022_PC!B:B,MATCH('PAC 2022'!E8,POA_GC_2022_PC!A:A,0)))</f>
        <v>#N/A</v>
      </c>
      <c r="D8" s="23"/>
      <c r="E8" s="36" t="s">
        <v>51</v>
      </c>
      <c r="F8" s="25">
        <f t="shared" si="0"/>
        <v>2022</v>
      </c>
      <c r="G8" s="25">
        <f t="shared" si="1"/>
        <v>320</v>
      </c>
      <c r="H8" s="26" t="e">
        <f t="array" ref="H8">IF(E8="","",INDEX(POA_GC_2022_PC!D:D,MATCH('PAC 2022'!E8,POA_GC_2022_PC!A:A,0)))</f>
        <v>#N/A</v>
      </c>
      <c r="I8" s="25" t="str">
        <f t="shared" si="2"/>
        <v>0000</v>
      </c>
      <c r="J8" s="26" t="e">
        <f t="array" ref="J8">IF(E8="","",INDEX(POA_GC_2022_PC!E:E,MATCH('PAC 2022'!E8,POA_GC_2022_PC!A:A,0)))</f>
        <v>#N/A</v>
      </c>
      <c r="K8" s="25" t="str">
        <f t="shared" si="3"/>
        <v>00</v>
      </c>
      <c r="L8" s="27" t="e">
        <f t="array" ref="L8">IF(E8="","",INDEX(POA_GC_2022_PC!F:F,MATCH('PAC 2022'!E8,POA_GC_2022_PC!A:A,0)))</f>
        <v>#N/A</v>
      </c>
      <c r="M8" s="26" t="e">
        <f t="array" ref="M8">IF(E8="","",INDEX(POA_GC_2022_PC!G:G,MATCH('PAC 2022'!E8,POA_GC_2022_PC!A:A,0)))</f>
        <v>#N/A</v>
      </c>
      <c r="N8" s="25" t="str">
        <f t="shared" si="4"/>
        <v>0000</v>
      </c>
      <c r="O8" s="25" t="e">
        <f t="array" ref="O8">IF(E8="","",INDEX(POA_GC_2022_PC!I:I,MATCH('PAC 2022'!E8,POA_GC_2022_PC!A:A,0)))</f>
        <v>#N/A</v>
      </c>
      <c r="P8" s="26" t="e">
        <f t="array" ref="P8">IF(E8="","",INDEX(POA_GC_2022_PC!H:H,MATCH('PAC 2022'!E8,POA_GC_2022_PC!A:A,0)))</f>
        <v>#N/A</v>
      </c>
      <c r="Q8" s="25" t="str">
        <f t="shared" si="5"/>
        <v>000000</v>
      </c>
      <c r="R8" s="26" t="e">
        <f t="array" ref="R8">IF(E8="","",INDEX(POA_GC_2022_PC!J:J,MATCH('PAC 2022'!E8,POA_GC_2022_PC!A:A,0)))</f>
        <v>#N/A</v>
      </c>
      <c r="S8" s="27" t="e">
        <f t="array" ref="S8">IF(E8="","",INDEX(POA_GC_2022_PC!K:K,MATCH('PAC 2022'!E8,POA_GC_2022_PC!A:A,0)))</f>
        <v>#N/A</v>
      </c>
      <c r="T8" s="27" t="e">
        <f t="array" ref="T8">IF(E8="","",INDEX(POA_GC_2022_PC!L:L,MATCH('PAC 2022'!E8,POA_GC_2022_PC!A:A,0)))</f>
        <v>#N/A</v>
      </c>
      <c r="U8" s="28"/>
      <c r="V8" s="28"/>
      <c r="W8" s="29" t="e">
        <f t="array" ref="W8">IF(E8="","",INDEX(POA_GC_2022_PC!C:C,MATCH('PAC 2022'!E8,POA_GC_2022_PC!A:A,0)))</f>
        <v>#N/A</v>
      </c>
      <c r="X8" s="30"/>
      <c r="Y8" s="30"/>
      <c r="Z8" s="28"/>
      <c r="AA8" s="31"/>
      <c r="AB8" s="30"/>
      <c r="AC8" s="30" t="s">
        <v>49</v>
      </c>
      <c r="AD8" s="30"/>
      <c r="AE8" s="28"/>
      <c r="AF8" s="30"/>
      <c r="AG8" s="32" t="e">
        <f t="array" ref="AG8">IF(E8="","",INDEX(POA_GC_2022_PC!Y:Y,MATCH('PAC 2022'!E8,POA_GC_2022_PC!A:A,0)))</f>
        <v>#N/A</v>
      </c>
      <c r="AH8" s="30"/>
      <c r="AI8" s="30"/>
      <c r="AJ8" s="30"/>
      <c r="AK8" s="30"/>
      <c r="AL8" s="33" t="e">
        <f t="shared" si="6"/>
        <v>#N/A</v>
      </c>
      <c r="AM8" s="30"/>
      <c r="AN8" s="34" t="e">
        <f t="array" ref="AN8">IF(E8="","",INDEX(POA_GC_2022_PC!BO:BO,MATCH('PAC 2022'!E8,POA_GC_2022_PC!A:A,0)))</f>
        <v>#N/A</v>
      </c>
      <c r="AO8" s="35">
        <v>0</v>
      </c>
      <c r="AP8" s="23" t="s">
        <v>50</v>
      </c>
      <c r="AQ8" s="23"/>
      <c r="AR8" s="36" t="s">
        <v>51</v>
      </c>
      <c r="AS8" s="2"/>
    </row>
    <row r="9" spans="1:45" x14ac:dyDescent="0.25">
      <c r="A9" s="2"/>
      <c r="B9" s="22" t="e">
        <f t="array" ref="B9">IF(E9="","",INDEX(POA_GC_2022_PC!DT:DT,MATCH('PAC 2022'!E9,POA_GC_2022_PC!A:A,0)))</f>
        <v>#N/A</v>
      </c>
      <c r="C9" s="22" t="e">
        <f t="array" ref="C9">IF(E9="","",INDEX(POA_GC_2022_PC!B:B,MATCH('PAC 2022'!E9,POA_GC_2022_PC!A:A,0)))</f>
        <v>#N/A</v>
      </c>
      <c r="D9" s="23"/>
      <c r="E9" s="36" t="s">
        <v>52</v>
      </c>
      <c r="F9" s="25">
        <f t="shared" si="0"/>
        <v>2022</v>
      </c>
      <c r="G9" s="25">
        <f t="shared" si="1"/>
        <v>320</v>
      </c>
      <c r="H9" s="26" t="e">
        <f t="array" ref="H9">IF(E9="","",INDEX(POA_GC_2022_PC!D:D,MATCH('PAC 2022'!E9,POA_GC_2022_PC!A:A,0)))</f>
        <v>#N/A</v>
      </c>
      <c r="I9" s="25" t="str">
        <f t="shared" si="2"/>
        <v>0000</v>
      </c>
      <c r="J9" s="26" t="e">
        <f t="array" ref="J9">IF(E9="","",INDEX(POA_GC_2022_PC!E:E,MATCH('PAC 2022'!E9,POA_GC_2022_PC!A:A,0)))</f>
        <v>#N/A</v>
      </c>
      <c r="K9" s="25" t="str">
        <f t="shared" si="3"/>
        <v>00</v>
      </c>
      <c r="L9" s="27" t="e">
        <f t="array" ref="L9">IF(E9="","",INDEX(POA_GC_2022_PC!F:F,MATCH('PAC 2022'!E9,POA_GC_2022_PC!A:A,0)))</f>
        <v>#N/A</v>
      </c>
      <c r="M9" s="26" t="e">
        <f t="array" ref="M9">IF(E9="","",INDEX(POA_GC_2022_PC!G:G,MATCH('PAC 2022'!E9,POA_GC_2022_PC!A:A,0)))</f>
        <v>#N/A</v>
      </c>
      <c r="N9" s="25" t="str">
        <f t="shared" si="4"/>
        <v>0000</v>
      </c>
      <c r="O9" s="25" t="e">
        <f t="array" ref="O9">IF(E9="","",INDEX(POA_GC_2022_PC!I:I,MATCH('PAC 2022'!E9,POA_GC_2022_PC!A:A,0)))</f>
        <v>#N/A</v>
      </c>
      <c r="P9" s="26" t="e">
        <f t="array" ref="P9">IF(E9="","",INDEX(POA_GC_2022_PC!H:H,MATCH('PAC 2022'!E9,POA_GC_2022_PC!A:A,0)))</f>
        <v>#N/A</v>
      </c>
      <c r="Q9" s="25" t="str">
        <f t="shared" si="5"/>
        <v>000000</v>
      </c>
      <c r="R9" s="26" t="e">
        <f t="array" ref="R9">IF(E9="","",INDEX(POA_GC_2022_PC!J:J,MATCH('PAC 2022'!E9,POA_GC_2022_PC!A:A,0)))</f>
        <v>#N/A</v>
      </c>
      <c r="S9" s="27" t="e">
        <f t="array" ref="S9">IF(E9="","",INDEX(POA_GC_2022_PC!K:K,MATCH('PAC 2022'!E9,POA_GC_2022_PC!A:A,0)))</f>
        <v>#N/A</v>
      </c>
      <c r="T9" s="27" t="e">
        <f t="array" ref="T9">IF(E9="","",INDEX(POA_GC_2022_PC!L:L,MATCH('PAC 2022'!E9,POA_GC_2022_PC!A:A,0)))</f>
        <v>#N/A</v>
      </c>
      <c r="U9" s="28"/>
      <c r="V9" s="28"/>
      <c r="W9" s="29" t="e">
        <f t="array" ref="W9">IF(E9="","",INDEX(POA_GC_2022_PC!C:C,MATCH('PAC 2022'!E9,POA_GC_2022_PC!A:A,0)))</f>
        <v>#N/A</v>
      </c>
      <c r="X9" s="30"/>
      <c r="Y9" s="30"/>
      <c r="Z9" s="28"/>
      <c r="AA9" s="31"/>
      <c r="AB9" s="30"/>
      <c r="AC9" s="30" t="s">
        <v>49</v>
      </c>
      <c r="AD9" s="30"/>
      <c r="AE9" s="28"/>
      <c r="AF9" s="30"/>
      <c r="AG9" s="32" t="e">
        <f t="array" ref="AG9">IF(E9="","",INDEX(POA_GC_2022_PC!Y:Y,MATCH('PAC 2022'!E9,POA_GC_2022_PC!A:A,0)))</f>
        <v>#N/A</v>
      </c>
      <c r="AH9" s="30"/>
      <c r="AI9" s="30"/>
      <c r="AJ9" s="30"/>
      <c r="AK9" s="30"/>
      <c r="AL9" s="33" t="e">
        <f t="shared" si="6"/>
        <v>#N/A</v>
      </c>
      <c r="AM9" s="30"/>
      <c r="AN9" s="34" t="e">
        <f t="array" ref="AN9">IF(E9="","",INDEX(POA_GC_2022_PC!BO:BO,MATCH('PAC 2022'!E9,POA_GC_2022_PC!A:A,0)))</f>
        <v>#N/A</v>
      </c>
      <c r="AO9" s="35">
        <v>0</v>
      </c>
      <c r="AP9" s="23" t="s">
        <v>50</v>
      </c>
      <c r="AQ9" s="23"/>
      <c r="AR9" s="36" t="s">
        <v>52</v>
      </c>
      <c r="AS9" s="2"/>
    </row>
    <row r="10" spans="1:45" x14ac:dyDescent="0.25">
      <c r="A10" s="2"/>
      <c r="B10" s="22" t="e">
        <f t="array" ref="B10">IF(E10="","",INDEX(POA_GC_2022_PC!DT:DT,MATCH('PAC 2022'!E10,POA_GC_2022_PC!A:A,0)))</f>
        <v>#N/A</v>
      </c>
      <c r="C10" s="22" t="e">
        <f t="array" ref="C10">IF(E10="","",INDEX(POA_GC_2022_PC!B:B,MATCH('PAC 2022'!E10,POA_GC_2022_PC!A:A,0)))</f>
        <v>#N/A</v>
      </c>
      <c r="D10" s="23"/>
      <c r="E10" s="36" t="s">
        <v>53</v>
      </c>
      <c r="F10" s="25">
        <f t="shared" si="0"/>
        <v>2022</v>
      </c>
      <c r="G10" s="25">
        <f t="shared" si="1"/>
        <v>320</v>
      </c>
      <c r="H10" s="26" t="e">
        <f t="array" ref="H10">IF(E10="","",INDEX(POA_GC_2022_PC!D:D,MATCH('PAC 2022'!E10,POA_GC_2022_PC!A:A,0)))</f>
        <v>#N/A</v>
      </c>
      <c r="I10" s="25" t="str">
        <f t="shared" si="2"/>
        <v>0000</v>
      </c>
      <c r="J10" s="26" t="e">
        <f t="array" ref="J10">IF(E10="","",INDEX(POA_GC_2022_PC!E:E,MATCH('PAC 2022'!E10,POA_GC_2022_PC!A:A,0)))</f>
        <v>#N/A</v>
      </c>
      <c r="K10" s="25" t="str">
        <f t="shared" si="3"/>
        <v>00</v>
      </c>
      <c r="L10" s="27" t="e">
        <f t="array" ref="L10">IF(E10="","",INDEX(POA_GC_2022_PC!F:F,MATCH('PAC 2022'!E10,POA_GC_2022_PC!A:A,0)))</f>
        <v>#N/A</v>
      </c>
      <c r="M10" s="26" t="e">
        <f t="array" ref="M10">IF(E10="","",INDEX(POA_GC_2022_PC!G:G,MATCH('PAC 2022'!E10,POA_GC_2022_PC!A:A,0)))</f>
        <v>#N/A</v>
      </c>
      <c r="N10" s="25" t="str">
        <f t="shared" si="4"/>
        <v>0000</v>
      </c>
      <c r="O10" s="25" t="e">
        <f t="array" ref="O10">IF(E10="","",INDEX(POA_GC_2022_PC!I:I,MATCH('PAC 2022'!E10,POA_GC_2022_PC!A:A,0)))</f>
        <v>#N/A</v>
      </c>
      <c r="P10" s="26" t="e">
        <f t="array" ref="P10">IF(E10="","",INDEX(POA_GC_2022_PC!H:H,MATCH('PAC 2022'!E10,POA_GC_2022_PC!A:A,0)))</f>
        <v>#N/A</v>
      </c>
      <c r="Q10" s="25" t="str">
        <f t="shared" si="5"/>
        <v>000000</v>
      </c>
      <c r="R10" s="26" t="e">
        <f t="array" ref="R10">IF(E10="","",INDEX(POA_GC_2022_PC!J:J,MATCH('PAC 2022'!E10,POA_GC_2022_PC!A:A,0)))</f>
        <v>#N/A</v>
      </c>
      <c r="S10" s="27" t="e">
        <f t="array" ref="S10">IF(E10="","",INDEX(POA_GC_2022_PC!K:K,MATCH('PAC 2022'!E10,POA_GC_2022_PC!A:A,0)))</f>
        <v>#N/A</v>
      </c>
      <c r="T10" s="27" t="e">
        <f t="array" ref="T10">IF(E10="","",INDEX(POA_GC_2022_PC!L:L,MATCH('PAC 2022'!E10,POA_GC_2022_PC!A:A,0)))</f>
        <v>#N/A</v>
      </c>
      <c r="U10" s="28"/>
      <c r="V10" s="28"/>
      <c r="W10" s="29" t="e">
        <f t="array" ref="W10">IF(E10="","",INDEX(POA_GC_2022_PC!C:C,MATCH('PAC 2022'!E10,POA_GC_2022_PC!A:A,0)))</f>
        <v>#N/A</v>
      </c>
      <c r="X10" s="30"/>
      <c r="Y10" s="30"/>
      <c r="Z10" s="28"/>
      <c r="AA10" s="31"/>
      <c r="AB10" s="30" t="s">
        <v>49</v>
      </c>
      <c r="AC10" s="30"/>
      <c r="AD10" s="30"/>
      <c r="AE10" s="28"/>
      <c r="AF10" s="30"/>
      <c r="AG10" s="32" t="e">
        <f t="array" ref="AG10">IF(E10="","",INDEX(POA_GC_2022_PC!Y:Y,MATCH('PAC 2022'!E10,POA_GC_2022_PC!A:A,0)))</f>
        <v>#N/A</v>
      </c>
      <c r="AH10" s="30"/>
      <c r="AI10" s="30"/>
      <c r="AJ10" s="30"/>
      <c r="AK10" s="30"/>
      <c r="AL10" s="33" t="e">
        <f t="shared" si="6"/>
        <v>#N/A</v>
      </c>
      <c r="AM10" s="30"/>
      <c r="AN10" s="34" t="e">
        <f t="array" ref="AN10">IF(E10="","",INDEX(POA_GC_2022_PC!BO:BO,MATCH('PAC 2022'!E10,POA_GC_2022_PC!A:A,0)))</f>
        <v>#N/A</v>
      </c>
      <c r="AO10" s="35">
        <v>25000</v>
      </c>
      <c r="AP10" s="23" t="s">
        <v>54</v>
      </c>
      <c r="AQ10" s="23"/>
      <c r="AR10" s="36" t="s">
        <v>53</v>
      </c>
      <c r="AS10" s="2"/>
    </row>
    <row r="11" spans="1:45" x14ac:dyDescent="0.25">
      <c r="A11" s="2"/>
      <c r="B11" s="22" t="e">
        <f t="array" ref="B11">IF(E11="","",INDEX(POA_GC_2022_PC!DT:DT,MATCH('PAC 2022'!E11,POA_GC_2022_PC!A:A,0)))</f>
        <v>#N/A</v>
      </c>
      <c r="C11" s="22" t="e">
        <f t="array" ref="C11">IF(E11="","",INDEX(POA_GC_2022_PC!B:B,MATCH('PAC 2022'!E11,POA_GC_2022_PC!A:A,0)))</f>
        <v>#N/A</v>
      </c>
      <c r="D11" s="23"/>
      <c r="E11" s="36" t="s">
        <v>55</v>
      </c>
      <c r="F11" s="25">
        <f t="shared" si="0"/>
        <v>2022</v>
      </c>
      <c r="G11" s="25">
        <f t="shared" si="1"/>
        <v>320</v>
      </c>
      <c r="H11" s="26" t="e">
        <f t="array" ref="H11">IF(E11="","",INDEX(POA_GC_2022_PC!D:D,MATCH('PAC 2022'!E11,POA_GC_2022_PC!A:A,0)))</f>
        <v>#N/A</v>
      </c>
      <c r="I11" s="25" t="str">
        <f t="shared" si="2"/>
        <v>0000</v>
      </c>
      <c r="J11" s="26" t="e">
        <f t="array" ref="J11">IF(E11="","",INDEX(POA_GC_2022_PC!E:E,MATCH('PAC 2022'!E11,POA_GC_2022_PC!A:A,0)))</f>
        <v>#N/A</v>
      </c>
      <c r="K11" s="25" t="str">
        <f t="shared" si="3"/>
        <v>00</v>
      </c>
      <c r="L11" s="27" t="e">
        <f t="array" ref="L11">IF(E11="","",INDEX(POA_GC_2022_PC!F:F,MATCH('PAC 2022'!E11,POA_GC_2022_PC!A:A,0)))</f>
        <v>#N/A</v>
      </c>
      <c r="M11" s="26" t="e">
        <f t="array" ref="M11">IF(E11="","",INDEX(POA_GC_2022_PC!G:G,MATCH('PAC 2022'!E11,POA_GC_2022_PC!A:A,0)))</f>
        <v>#N/A</v>
      </c>
      <c r="N11" s="25" t="str">
        <f t="shared" si="4"/>
        <v>0000</v>
      </c>
      <c r="O11" s="25" t="e">
        <f t="array" ref="O11">IF(E11="","",INDEX(POA_GC_2022_PC!I:I,MATCH('PAC 2022'!E11,POA_GC_2022_PC!A:A,0)))</f>
        <v>#N/A</v>
      </c>
      <c r="P11" s="26" t="e">
        <f t="array" ref="P11">IF(E11="","",INDEX(POA_GC_2022_PC!H:H,MATCH('PAC 2022'!E11,POA_GC_2022_PC!A:A,0)))</f>
        <v>#N/A</v>
      </c>
      <c r="Q11" s="25" t="str">
        <f t="shared" si="5"/>
        <v>000000</v>
      </c>
      <c r="R11" s="26" t="e">
        <f t="array" ref="R11">IF(E11="","",INDEX(POA_GC_2022_PC!J:J,MATCH('PAC 2022'!E11,POA_GC_2022_PC!A:A,0)))</f>
        <v>#N/A</v>
      </c>
      <c r="S11" s="27" t="e">
        <f t="array" ref="S11">IF(E11="","",INDEX(POA_GC_2022_PC!K:K,MATCH('PAC 2022'!E11,POA_GC_2022_PC!A:A,0)))</f>
        <v>#N/A</v>
      </c>
      <c r="T11" s="27" t="e">
        <f t="array" ref="T11">IF(E11="","",INDEX(POA_GC_2022_PC!L:L,MATCH('PAC 2022'!E11,POA_GC_2022_PC!A:A,0)))</f>
        <v>#N/A</v>
      </c>
      <c r="U11" s="28"/>
      <c r="V11" s="28"/>
      <c r="W11" s="29" t="e">
        <f t="array" ref="W11">IF(E11="","",INDEX(POA_GC_2022_PC!C:C,MATCH('PAC 2022'!E11,POA_GC_2022_PC!A:A,0)))</f>
        <v>#N/A</v>
      </c>
      <c r="X11" s="30"/>
      <c r="Y11" s="30"/>
      <c r="Z11" s="28"/>
      <c r="AA11" s="31"/>
      <c r="AB11" s="30"/>
      <c r="AC11" s="30" t="s">
        <v>49</v>
      </c>
      <c r="AD11" s="30"/>
      <c r="AE11" s="28"/>
      <c r="AF11" s="30"/>
      <c r="AG11" s="32" t="e">
        <f t="array" ref="AG11">IF(E11="","",INDEX(POA_GC_2022_PC!Y:Y,MATCH('PAC 2022'!E11,POA_GC_2022_PC!A:A,0)))</f>
        <v>#N/A</v>
      </c>
      <c r="AH11" s="30"/>
      <c r="AI11" s="30"/>
      <c r="AJ11" s="30"/>
      <c r="AK11" s="30"/>
      <c r="AL11" s="33" t="e">
        <f t="shared" si="6"/>
        <v>#N/A</v>
      </c>
      <c r="AM11" s="30"/>
      <c r="AN11" s="34" t="e">
        <f t="array" ref="AN11">IF(E11="","",INDEX(POA_GC_2022_PC!BO:BO,MATCH('PAC 2022'!E11,POA_GC_2022_PC!A:A,0)))</f>
        <v>#N/A</v>
      </c>
      <c r="AO11" s="35">
        <v>25000</v>
      </c>
      <c r="AP11" s="23" t="s">
        <v>54</v>
      </c>
      <c r="AQ11" s="23"/>
      <c r="AR11" s="36" t="s">
        <v>55</v>
      </c>
      <c r="AS11" s="2"/>
    </row>
    <row r="12" spans="1:45" x14ac:dyDescent="0.25">
      <c r="A12" s="2"/>
      <c r="B12" s="22" t="e">
        <f t="array" ref="B12">IF(E12="","",INDEX(POA_GC_2022_PC!DT:DT,MATCH('PAC 2022'!E12,POA_GC_2022_PC!A:A,0)))</f>
        <v>#N/A</v>
      </c>
      <c r="C12" s="22" t="e">
        <f t="array" ref="C12">IF(E12="","",INDEX(POA_GC_2022_PC!B:B,MATCH('PAC 2022'!E12,POA_GC_2022_PC!A:A,0)))</f>
        <v>#N/A</v>
      </c>
      <c r="D12" s="23"/>
      <c r="E12" s="36" t="s">
        <v>56</v>
      </c>
      <c r="F12" s="25">
        <f t="shared" si="0"/>
        <v>2022</v>
      </c>
      <c r="G12" s="25">
        <f t="shared" si="1"/>
        <v>320</v>
      </c>
      <c r="H12" s="26" t="e">
        <f t="array" ref="H12">IF(E12="","",INDEX(POA_GC_2022_PC!D:D,MATCH('PAC 2022'!E12,POA_GC_2022_PC!A:A,0)))</f>
        <v>#N/A</v>
      </c>
      <c r="I12" s="25" t="str">
        <f t="shared" si="2"/>
        <v>0000</v>
      </c>
      <c r="J12" s="26" t="e">
        <f t="array" ref="J12">IF(E12="","",INDEX(POA_GC_2022_PC!E:E,MATCH('PAC 2022'!E12,POA_GC_2022_PC!A:A,0)))</f>
        <v>#N/A</v>
      </c>
      <c r="K12" s="25" t="str">
        <f t="shared" si="3"/>
        <v>00</v>
      </c>
      <c r="L12" s="27" t="e">
        <f t="array" ref="L12">IF(E12="","",INDEX(POA_GC_2022_PC!F:F,MATCH('PAC 2022'!E12,POA_GC_2022_PC!A:A,0)))</f>
        <v>#N/A</v>
      </c>
      <c r="M12" s="26" t="e">
        <f t="array" ref="M12">IF(E12="","",INDEX(POA_GC_2022_PC!G:G,MATCH('PAC 2022'!E12,POA_GC_2022_PC!A:A,0)))</f>
        <v>#N/A</v>
      </c>
      <c r="N12" s="25" t="str">
        <f t="shared" si="4"/>
        <v>0000</v>
      </c>
      <c r="O12" s="25" t="e">
        <f t="array" ref="O12">IF(E12="","",INDEX(POA_GC_2022_PC!I:I,MATCH('PAC 2022'!E12,POA_GC_2022_PC!A:A,0)))</f>
        <v>#N/A</v>
      </c>
      <c r="P12" s="26" t="e">
        <f t="array" ref="P12">IF(E12="","",INDEX(POA_GC_2022_PC!H:H,MATCH('PAC 2022'!E12,POA_GC_2022_PC!A:A,0)))</f>
        <v>#N/A</v>
      </c>
      <c r="Q12" s="25" t="str">
        <f t="shared" si="5"/>
        <v>000000</v>
      </c>
      <c r="R12" s="26" t="e">
        <f t="array" ref="R12">IF(E12="","",INDEX(POA_GC_2022_PC!J:J,MATCH('PAC 2022'!E12,POA_GC_2022_PC!A:A,0)))</f>
        <v>#N/A</v>
      </c>
      <c r="S12" s="27" t="e">
        <f t="array" ref="S12">IF(E12="","",INDEX(POA_GC_2022_PC!K:K,MATCH('PAC 2022'!E12,POA_GC_2022_PC!A:A,0)))</f>
        <v>#N/A</v>
      </c>
      <c r="T12" s="27" t="e">
        <f t="array" ref="T12">IF(E12="","",INDEX(POA_GC_2022_PC!L:L,MATCH('PAC 2022'!E12,POA_GC_2022_PC!A:A,0)))</f>
        <v>#N/A</v>
      </c>
      <c r="U12" s="28"/>
      <c r="V12" s="28"/>
      <c r="W12" s="29" t="e">
        <f t="array" ref="W12">IF(E12="","",INDEX(POA_GC_2022_PC!C:C,MATCH('PAC 2022'!E12,POA_GC_2022_PC!A:A,0)))</f>
        <v>#N/A</v>
      </c>
      <c r="X12" s="30"/>
      <c r="Y12" s="30"/>
      <c r="Z12" s="28"/>
      <c r="AA12" s="31"/>
      <c r="AB12" s="30" t="s">
        <v>49</v>
      </c>
      <c r="AC12" s="30"/>
      <c r="AD12" s="30"/>
      <c r="AE12" s="28"/>
      <c r="AF12" s="30"/>
      <c r="AG12" s="32" t="e">
        <f t="array" ref="AG12">IF(E12="","",INDEX(POA_GC_2022_PC!Y:Y,MATCH('PAC 2022'!E12,POA_GC_2022_PC!A:A,0)))</f>
        <v>#N/A</v>
      </c>
      <c r="AH12" s="30"/>
      <c r="AI12" s="30"/>
      <c r="AJ12" s="30"/>
      <c r="AK12" s="30"/>
      <c r="AL12" s="33" t="e">
        <f t="shared" si="6"/>
        <v>#N/A</v>
      </c>
      <c r="AM12" s="30"/>
      <c r="AN12" s="34" t="e">
        <f t="array" ref="AN12">IF(E12="","",INDEX(POA_GC_2022_PC!BO:BO,MATCH('PAC 2022'!E12,POA_GC_2022_PC!A:A,0)))</f>
        <v>#N/A</v>
      </c>
      <c r="AO12" s="35">
        <v>0</v>
      </c>
      <c r="AP12" s="23" t="s">
        <v>50</v>
      </c>
      <c r="AQ12" s="23"/>
      <c r="AR12" s="36" t="s">
        <v>56</v>
      </c>
      <c r="AS12" s="2"/>
    </row>
    <row r="13" spans="1:45" x14ac:dyDescent="0.25">
      <c r="A13" s="2"/>
      <c r="B13" s="22" t="e">
        <f t="array" ref="B13">IF(E13="","",INDEX(POA_GC_2022_PC!DT:DT,MATCH('PAC 2022'!E13,POA_GC_2022_PC!A:A,0)))</f>
        <v>#N/A</v>
      </c>
      <c r="C13" s="22" t="e">
        <f t="array" ref="C13">IF(E13="","",INDEX(POA_GC_2022_PC!B:B,MATCH('PAC 2022'!E13,POA_GC_2022_PC!A:A,0)))</f>
        <v>#N/A</v>
      </c>
      <c r="D13" s="23"/>
      <c r="E13" s="36" t="s">
        <v>57</v>
      </c>
      <c r="F13" s="25">
        <f t="shared" si="0"/>
        <v>2022</v>
      </c>
      <c r="G13" s="25">
        <f t="shared" si="1"/>
        <v>320</v>
      </c>
      <c r="H13" s="26" t="e">
        <f t="array" ref="H13">IF(E13="","",INDEX(POA_GC_2022_PC!D:D,MATCH('PAC 2022'!E13,POA_GC_2022_PC!A:A,0)))</f>
        <v>#N/A</v>
      </c>
      <c r="I13" s="25" t="str">
        <f t="shared" si="2"/>
        <v>0000</v>
      </c>
      <c r="J13" s="26" t="e">
        <f t="array" ref="J13">IF(E13="","",INDEX(POA_GC_2022_PC!E:E,MATCH('PAC 2022'!E13,POA_GC_2022_PC!A:A,0)))</f>
        <v>#N/A</v>
      </c>
      <c r="K13" s="25" t="str">
        <f t="shared" si="3"/>
        <v>00</v>
      </c>
      <c r="L13" s="27" t="e">
        <f t="array" ref="L13">IF(E13="","",INDEX(POA_GC_2022_PC!F:F,MATCH('PAC 2022'!E13,POA_GC_2022_PC!A:A,0)))</f>
        <v>#N/A</v>
      </c>
      <c r="M13" s="26" t="e">
        <f t="array" ref="M13">IF(E13="","",INDEX(POA_GC_2022_PC!G:G,MATCH('PAC 2022'!E13,POA_GC_2022_PC!A:A,0)))</f>
        <v>#N/A</v>
      </c>
      <c r="N13" s="25" t="str">
        <f t="shared" si="4"/>
        <v>0000</v>
      </c>
      <c r="O13" s="25" t="e">
        <f t="array" ref="O13">IF(E13="","",INDEX(POA_GC_2022_PC!I:I,MATCH('PAC 2022'!E13,POA_GC_2022_PC!A:A,0)))</f>
        <v>#N/A</v>
      </c>
      <c r="P13" s="26" t="e">
        <f t="array" ref="P13">IF(E13="","",INDEX(POA_GC_2022_PC!H:H,MATCH('PAC 2022'!E13,POA_GC_2022_PC!A:A,0)))</f>
        <v>#N/A</v>
      </c>
      <c r="Q13" s="25" t="str">
        <f t="shared" si="5"/>
        <v>000000</v>
      </c>
      <c r="R13" s="26" t="e">
        <f t="array" ref="R13">IF(E13="","",INDEX(POA_GC_2022_PC!J:J,MATCH('PAC 2022'!E13,POA_GC_2022_PC!A:A,0)))</f>
        <v>#N/A</v>
      </c>
      <c r="S13" s="27" t="e">
        <f t="array" ref="S13">IF(E13="","",INDEX(POA_GC_2022_PC!K:K,MATCH('PAC 2022'!E13,POA_GC_2022_PC!A:A,0)))</f>
        <v>#N/A</v>
      </c>
      <c r="T13" s="27" t="e">
        <f t="array" ref="T13">IF(E13="","",INDEX(POA_GC_2022_PC!L:L,MATCH('PAC 2022'!E13,POA_GC_2022_PC!A:A,0)))</f>
        <v>#N/A</v>
      </c>
      <c r="U13" s="28"/>
      <c r="V13" s="28"/>
      <c r="W13" s="29" t="e">
        <f t="array" ref="W13">IF(E13="","",INDEX(POA_GC_2022_PC!C:C,MATCH('PAC 2022'!E13,POA_GC_2022_PC!A:A,0)))</f>
        <v>#N/A</v>
      </c>
      <c r="X13" s="30"/>
      <c r="Y13" s="30"/>
      <c r="Z13" s="28"/>
      <c r="AA13" s="31"/>
      <c r="AB13" s="30" t="s">
        <v>49</v>
      </c>
      <c r="AC13" s="30"/>
      <c r="AD13" s="30"/>
      <c r="AE13" s="28"/>
      <c r="AF13" s="30"/>
      <c r="AG13" s="32" t="e">
        <f t="array" ref="AG13">IF(E13="","",INDEX(POA_GC_2022_PC!Y:Y,MATCH('PAC 2022'!E13,POA_GC_2022_PC!A:A,0)))</f>
        <v>#N/A</v>
      </c>
      <c r="AH13" s="30"/>
      <c r="AI13" s="30"/>
      <c r="AJ13" s="30"/>
      <c r="AK13" s="30"/>
      <c r="AL13" s="33" t="e">
        <f t="shared" si="6"/>
        <v>#N/A</v>
      </c>
      <c r="AM13" s="30"/>
      <c r="AN13" s="34" t="e">
        <f t="array" ref="AN13">IF(E13="","",INDEX(POA_GC_2022_PC!BO:BO,MATCH('PAC 2022'!E13,POA_GC_2022_PC!A:A,0)))</f>
        <v>#N/A</v>
      </c>
      <c r="AO13" s="35">
        <v>0</v>
      </c>
      <c r="AP13" s="23" t="s">
        <v>50</v>
      </c>
      <c r="AQ13" s="23"/>
      <c r="AR13" s="36" t="s">
        <v>57</v>
      </c>
      <c r="AS13" s="2"/>
    </row>
    <row r="14" spans="1:45" x14ac:dyDescent="0.25">
      <c r="A14" s="2"/>
      <c r="B14" s="22" t="e">
        <f t="array" ref="B14">IF(E14="","",INDEX(POA_GC_2022_PC!DT:DT,MATCH('PAC 2022'!E14,POA_GC_2022_PC!A:A,0)))</f>
        <v>#N/A</v>
      </c>
      <c r="C14" s="22" t="e">
        <f t="array" ref="C14">IF(E14="","",INDEX(POA_GC_2022_PC!B:B,MATCH('PAC 2022'!E14,POA_GC_2022_PC!A:A,0)))</f>
        <v>#N/A</v>
      </c>
      <c r="D14" s="23"/>
      <c r="E14" s="36" t="s">
        <v>58</v>
      </c>
      <c r="F14" s="25">
        <f t="shared" si="0"/>
        <v>2022</v>
      </c>
      <c r="G14" s="25">
        <f t="shared" si="1"/>
        <v>320</v>
      </c>
      <c r="H14" s="26" t="e">
        <f t="array" ref="H14">IF(E14="","",INDEX(POA_GC_2022_PC!D:D,MATCH('PAC 2022'!E14,POA_GC_2022_PC!A:A,0)))</f>
        <v>#N/A</v>
      </c>
      <c r="I14" s="25" t="str">
        <f t="shared" si="2"/>
        <v>0000</v>
      </c>
      <c r="J14" s="26" t="e">
        <f t="array" ref="J14">IF(E14="","",INDEX(POA_GC_2022_PC!E:E,MATCH('PAC 2022'!E14,POA_GC_2022_PC!A:A,0)))</f>
        <v>#N/A</v>
      </c>
      <c r="K14" s="25" t="str">
        <f t="shared" si="3"/>
        <v>00</v>
      </c>
      <c r="L14" s="27" t="e">
        <f t="array" ref="L14">IF(E14="","",INDEX(POA_GC_2022_PC!F:F,MATCH('PAC 2022'!E14,POA_GC_2022_PC!A:A,0)))</f>
        <v>#N/A</v>
      </c>
      <c r="M14" s="26" t="e">
        <f t="array" ref="M14">IF(E14="","",INDEX(POA_GC_2022_PC!G:G,MATCH('PAC 2022'!E14,POA_GC_2022_PC!A:A,0)))</f>
        <v>#N/A</v>
      </c>
      <c r="N14" s="25" t="str">
        <f t="shared" si="4"/>
        <v>0000</v>
      </c>
      <c r="O14" s="25" t="e">
        <f t="array" ref="O14">IF(E14="","",INDEX(POA_GC_2022_PC!I:I,MATCH('PAC 2022'!E14,POA_GC_2022_PC!A:A,0)))</f>
        <v>#N/A</v>
      </c>
      <c r="P14" s="26" t="e">
        <f t="array" ref="P14">IF(E14="","",INDEX(POA_GC_2022_PC!H:H,MATCH('PAC 2022'!E14,POA_GC_2022_PC!A:A,0)))</f>
        <v>#N/A</v>
      </c>
      <c r="Q14" s="25" t="str">
        <f t="shared" si="5"/>
        <v>000000</v>
      </c>
      <c r="R14" s="26" t="e">
        <f t="array" ref="R14">IF(E14="","",INDEX(POA_GC_2022_PC!J:J,MATCH('PAC 2022'!E14,POA_GC_2022_PC!A:A,0)))</f>
        <v>#N/A</v>
      </c>
      <c r="S14" s="27" t="e">
        <f t="array" ref="S14">IF(E14="","",INDEX(POA_GC_2022_PC!K:K,MATCH('PAC 2022'!E14,POA_GC_2022_PC!A:A,0)))</f>
        <v>#N/A</v>
      </c>
      <c r="T14" s="27" t="e">
        <f t="array" ref="T14">IF(E14="","",INDEX(POA_GC_2022_PC!L:L,MATCH('PAC 2022'!E14,POA_GC_2022_PC!A:A,0)))</f>
        <v>#N/A</v>
      </c>
      <c r="U14" s="28"/>
      <c r="V14" s="28"/>
      <c r="W14" s="29" t="e">
        <f t="array" ref="W14">IF(E14="","",INDEX(POA_GC_2022_PC!C:C,MATCH('PAC 2022'!E14,POA_GC_2022_PC!A:A,0)))</f>
        <v>#N/A</v>
      </c>
      <c r="X14" s="30"/>
      <c r="Y14" s="30"/>
      <c r="Z14" s="28"/>
      <c r="AA14" s="31"/>
      <c r="AB14" s="30"/>
      <c r="AC14" s="30"/>
      <c r="AD14" s="30" t="s">
        <v>49</v>
      </c>
      <c r="AE14" s="28"/>
      <c r="AF14" s="30"/>
      <c r="AG14" s="32" t="e">
        <f t="array" ref="AG14">IF(E14="","",INDEX(POA_GC_2022_PC!Y:Y,MATCH('PAC 2022'!E14,POA_GC_2022_PC!A:A,0)))</f>
        <v>#N/A</v>
      </c>
      <c r="AH14" s="30"/>
      <c r="AI14" s="30"/>
      <c r="AJ14" s="30"/>
      <c r="AK14" s="30"/>
      <c r="AL14" s="33" t="e">
        <f t="shared" si="6"/>
        <v>#N/A</v>
      </c>
      <c r="AM14" s="30"/>
      <c r="AN14" s="34" t="e">
        <f t="array" ref="AN14">IF(E14="","",INDEX(POA_GC_2022_PC!BO:BO,MATCH('PAC 2022'!E14,POA_GC_2022_PC!A:A,0)))</f>
        <v>#N/A</v>
      </c>
      <c r="AO14" s="35">
        <v>0</v>
      </c>
      <c r="AP14" s="23" t="s">
        <v>50</v>
      </c>
      <c r="AQ14" s="23"/>
      <c r="AR14" s="36" t="s">
        <v>58</v>
      </c>
      <c r="AS14" s="2"/>
    </row>
    <row r="15" spans="1:45" x14ac:dyDescent="0.25">
      <c r="A15" s="2"/>
      <c r="B15" s="22" t="e">
        <f t="array" ref="B15">IF(E15="","",INDEX(POA_GC_2022_PC!DT:DT,MATCH('PAC 2022'!E15,POA_GC_2022_PC!A:A,0)))</f>
        <v>#N/A</v>
      </c>
      <c r="C15" s="22" t="e">
        <f t="array" ref="C15">IF(E15="","",INDEX(POA_GC_2022_PC!B:B,MATCH('PAC 2022'!E15,POA_GC_2022_PC!A:A,0)))</f>
        <v>#N/A</v>
      </c>
      <c r="D15" s="23"/>
      <c r="E15" s="36" t="s">
        <v>59</v>
      </c>
      <c r="F15" s="25">
        <f t="shared" si="0"/>
        <v>2022</v>
      </c>
      <c r="G15" s="25">
        <f t="shared" si="1"/>
        <v>320</v>
      </c>
      <c r="H15" s="26" t="e">
        <f t="array" ref="H15">IF(E15="","",INDEX(POA_GC_2022_PC!D:D,MATCH('PAC 2022'!E15,POA_GC_2022_PC!A:A,0)))</f>
        <v>#N/A</v>
      </c>
      <c r="I15" s="25" t="str">
        <f t="shared" si="2"/>
        <v>0000</v>
      </c>
      <c r="J15" s="26" t="e">
        <f t="array" ref="J15">IF(E15="","",INDEX(POA_GC_2022_PC!E:E,MATCH('PAC 2022'!E15,POA_GC_2022_PC!A:A,0)))</f>
        <v>#N/A</v>
      </c>
      <c r="K15" s="25" t="str">
        <f t="shared" si="3"/>
        <v>00</v>
      </c>
      <c r="L15" s="27" t="e">
        <f t="array" ref="L15">IF(E15="","",INDEX(POA_GC_2022_PC!F:F,MATCH('PAC 2022'!E15,POA_GC_2022_PC!A:A,0)))</f>
        <v>#N/A</v>
      </c>
      <c r="M15" s="26" t="e">
        <f t="array" ref="M15">IF(E15="","",INDEX(POA_GC_2022_PC!G:G,MATCH('PAC 2022'!E15,POA_GC_2022_PC!A:A,0)))</f>
        <v>#N/A</v>
      </c>
      <c r="N15" s="25" t="str">
        <f t="shared" si="4"/>
        <v>0000</v>
      </c>
      <c r="O15" s="25" t="e">
        <f t="array" ref="O15">IF(E15="","",INDEX(POA_GC_2022_PC!I:I,MATCH('PAC 2022'!E15,POA_GC_2022_PC!A:A,0)))</f>
        <v>#N/A</v>
      </c>
      <c r="P15" s="26" t="e">
        <f t="array" ref="P15">IF(E15="","",INDEX(POA_GC_2022_PC!H:H,MATCH('PAC 2022'!E15,POA_GC_2022_PC!A:A,0)))</f>
        <v>#N/A</v>
      </c>
      <c r="Q15" s="25" t="str">
        <f t="shared" si="5"/>
        <v>000000</v>
      </c>
      <c r="R15" s="26" t="e">
        <f t="array" ref="R15">IF(E15="","",INDEX(POA_GC_2022_PC!J:J,MATCH('PAC 2022'!E15,POA_GC_2022_PC!A:A,0)))</f>
        <v>#N/A</v>
      </c>
      <c r="S15" s="27" t="e">
        <f t="array" ref="S15">IF(E15="","",INDEX(POA_GC_2022_PC!K:K,MATCH('PAC 2022'!E15,POA_GC_2022_PC!A:A,0)))</f>
        <v>#N/A</v>
      </c>
      <c r="T15" s="27" t="e">
        <f t="array" ref="T15">IF(E15="","",INDEX(POA_GC_2022_PC!L:L,MATCH('PAC 2022'!E15,POA_GC_2022_PC!A:A,0)))</f>
        <v>#N/A</v>
      </c>
      <c r="U15" s="28"/>
      <c r="V15" s="28"/>
      <c r="W15" s="29" t="e">
        <f t="array" ref="W15">IF(E15="","",INDEX(POA_GC_2022_PC!C:C,MATCH('PAC 2022'!E15,POA_GC_2022_PC!A:A,0)))</f>
        <v>#N/A</v>
      </c>
      <c r="X15" s="30"/>
      <c r="Y15" s="30"/>
      <c r="Z15" s="28"/>
      <c r="AA15" s="31"/>
      <c r="AB15" s="30"/>
      <c r="AC15" s="30" t="s">
        <v>49</v>
      </c>
      <c r="AD15" s="30"/>
      <c r="AE15" s="28"/>
      <c r="AF15" s="30"/>
      <c r="AG15" s="32" t="e">
        <f t="array" ref="AG15">IF(E15="","",INDEX(POA_GC_2022_PC!Y:Y,MATCH('PAC 2022'!E15,POA_GC_2022_PC!A:A,0)))</f>
        <v>#N/A</v>
      </c>
      <c r="AH15" s="30"/>
      <c r="AI15" s="30"/>
      <c r="AJ15" s="30"/>
      <c r="AK15" s="30"/>
      <c r="AL15" s="33" t="e">
        <f t="shared" si="6"/>
        <v>#N/A</v>
      </c>
      <c r="AM15" s="30"/>
      <c r="AN15" s="34" t="e">
        <f t="array" ref="AN15">IF(E15="","",INDEX(POA_GC_2022_PC!BO:BO,MATCH('PAC 2022'!E15,POA_GC_2022_PC!A:A,0)))</f>
        <v>#N/A</v>
      </c>
      <c r="AO15" s="35">
        <v>0</v>
      </c>
      <c r="AP15" s="23" t="s">
        <v>50</v>
      </c>
      <c r="AQ15" s="23"/>
      <c r="AR15" s="36" t="s">
        <v>59</v>
      </c>
      <c r="AS15" s="2"/>
    </row>
    <row r="16" spans="1:45" x14ac:dyDescent="0.25">
      <c r="A16" s="2"/>
      <c r="B16" s="22" t="e">
        <f t="array" ref="B16">IF(E16="","",INDEX(POA_GC_2022_PC!DT:DT,MATCH('PAC 2022'!E16,POA_GC_2022_PC!A:A,0)))</f>
        <v>#N/A</v>
      </c>
      <c r="C16" s="22" t="e">
        <f t="array" ref="C16">IF(E16="","",INDEX(POA_GC_2022_PC!B:B,MATCH('PAC 2022'!E16,POA_GC_2022_PC!A:A,0)))</f>
        <v>#N/A</v>
      </c>
      <c r="D16" s="23"/>
      <c r="E16" s="36" t="s">
        <v>60</v>
      </c>
      <c r="F16" s="25">
        <f t="shared" si="0"/>
        <v>2022</v>
      </c>
      <c r="G16" s="25">
        <f t="shared" si="1"/>
        <v>320</v>
      </c>
      <c r="H16" s="26" t="e">
        <f t="array" ref="H16">IF(E16="","",INDEX(POA_GC_2022_PC!D:D,MATCH('PAC 2022'!E16,POA_GC_2022_PC!A:A,0)))</f>
        <v>#N/A</v>
      </c>
      <c r="I16" s="25" t="str">
        <f t="shared" si="2"/>
        <v>0000</v>
      </c>
      <c r="J16" s="26" t="e">
        <f t="array" ref="J16">IF(E16="","",INDEX(POA_GC_2022_PC!E:E,MATCH('PAC 2022'!E16,POA_GC_2022_PC!A:A,0)))</f>
        <v>#N/A</v>
      </c>
      <c r="K16" s="25" t="str">
        <f t="shared" si="3"/>
        <v>00</v>
      </c>
      <c r="L16" s="27" t="e">
        <f t="array" ref="L16">IF(E16="","",INDEX(POA_GC_2022_PC!F:F,MATCH('PAC 2022'!E16,POA_GC_2022_PC!A:A,0)))</f>
        <v>#N/A</v>
      </c>
      <c r="M16" s="26" t="e">
        <f t="array" ref="M16">IF(E16="","",INDEX(POA_GC_2022_PC!G:G,MATCH('PAC 2022'!E16,POA_GC_2022_PC!A:A,0)))</f>
        <v>#N/A</v>
      </c>
      <c r="N16" s="25" t="str">
        <f t="shared" si="4"/>
        <v>0000</v>
      </c>
      <c r="O16" s="25" t="e">
        <f t="array" ref="O16">IF(E16="","",INDEX(POA_GC_2022_PC!I:I,MATCH('PAC 2022'!E16,POA_GC_2022_PC!A:A,0)))</f>
        <v>#N/A</v>
      </c>
      <c r="P16" s="26" t="e">
        <f t="array" ref="P16">IF(E16="","",INDEX(POA_GC_2022_PC!H:H,MATCH('PAC 2022'!E16,POA_GC_2022_PC!A:A,0)))</f>
        <v>#N/A</v>
      </c>
      <c r="Q16" s="25" t="str">
        <f t="shared" si="5"/>
        <v>000000</v>
      </c>
      <c r="R16" s="26" t="e">
        <f t="array" ref="R16">IF(E16="","",INDEX(POA_GC_2022_PC!J:J,MATCH('PAC 2022'!E16,POA_GC_2022_PC!A:A,0)))</f>
        <v>#N/A</v>
      </c>
      <c r="S16" s="27" t="e">
        <f t="array" ref="S16">IF(E16="","",INDEX(POA_GC_2022_PC!K:K,MATCH('PAC 2022'!E16,POA_GC_2022_PC!A:A,0)))</f>
        <v>#N/A</v>
      </c>
      <c r="T16" s="27" t="e">
        <f t="array" ref="T16">IF(E16="","",INDEX(POA_GC_2022_PC!L:L,MATCH('PAC 2022'!E16,POA_GC_2022_PC!A:A,0)))</f>
        <v>#N/A</v>
      </c>
      <c r="U16" s="28"/>
      <c r="V16" s="28"/>
      <c r="W16" s="29" t="e">
        <f t="array" ref="W16">IF(E16="","",INDEX(POA_GC_2022_PC!C:C,MATCH('PAC 2022'!E16,POA_GC_2022_PC!A:A,0)))</f>
        <v>#N/A</v>
      </c>
      <c r="X16" s="30"/>
      <c r="Y16" s="30"/>
      <c r="Z16" s="28"/>
      <c r="AA16" s="31"/>
      <c r="AB16" s="30"/>
      <c r="AC16" s="30" t="s">
        <v>49</v>
      </c>
      <c r="AD16" s="30"/>
      <c r="AE16" s="28"/>
      <c r="AF16" s="30"/>
      <c r="AG16" s="32" t="e">
        <f t="array" ref="AG16">IF(E16="","",INDEX(POA_GC_2022_PC!Y:Y,MATCH('PAC 2022'!E16,POA_GC_2022_PC!A:A,0)))</f>
        <v>#N/A</v>
      </c>
      <c r="AH16" s="30"/>
      <c r="AI16" s="30"/>
      <c r="AJ16" s="30"/>
      <c r="AK16" s="30"/>
      <c r="AL16" s="33" t="e">
        <f t="shared" si="6"/>
        <v>#N/A</v>
      </c>
      <c r="AM16" s="30"/>
      <c r="AN16" s="34" t="e">
        <f t="array" ref="AN16">IF(E16="","",INDEX(POA_GC_2022_PC!BO:BO,MATCH('PAC 2022'!E16,POA_GC_2022_PC!A:A,0)))</f>
        <v>#N/A</v>
      </c>
      <c r="AO16" s="35">
        <v>0</v>
      </c>
      <c r="AP16" s="23" t="s">
        <v>50</v>
      </c>
      <c r="AQ16" s="23"/>
      <c r="AR16" s="36" t="s">
        <v>60</v>
      </c>
      <c r="AS16" s="2"/>
    </row>
    <row r="17" spans="1:45" x14ac:dyDescent="0.25">
      <c r="A17" s="2"/>
      <c r="B17" s="22" t="e">
        <f t="array" ref="B17">IF(E17="","",INDEX(POA_GC_2022_PC!DT:DT,MATCH('PAC 2022'!E17,POA_GC_2022_PC!A:A,0)))</f>
        <v>#N/A</v>
      </c>
      <c r="C17" s="22" t="e">
        <f t="array" ref="C17">IF(E17="","",INDEX(POA_GC_2022_PC!B:B,MATCH('PAC 2022'!E17,POA_GC_2022_PC!A:A,0)))</f>
        <v>#N/A</v>
      </c>
      <c r="D17" s="23"/>
      <c r="E17" s="36" t="s">
        <v>61</v>
      </c>
      <c r="F17" s="25">
        <f t="shared" si="0"/>
        <v>2022</v>
      </c>
      <c r="G17" s="25">
        <f t="shared" si="1"/>
        <v>320</v>
      </c>
      <c r="H17" s="26" t="e">
        <f t="array" ref="H17">IF(E17="","",INDEX(POA_GC_2022_PC!D:D,MATCH('PAC 2022'!E17,POA_GC_2022_PC!A:A,0)))</f>
        <v>#N/A</v>
      </c>
      <c r="I17" s="25" t="str">
        <f t="shared" si="2"/>
        <v>0000</v>
      </c>
      <c r="J17" s="26" t="e">
        <f t="array" ref="J17">IF(E17="","",INDEX(POA_GC_2022_PC!E:E,MATCH('PAC 2022'!E17,POA_GC_2022_PC!A:A,0)))</f>
        <v>#N/A</v>
      </c>
      <c r="K17" s="25" t="str">
        <f t="shared" si="3"/>
        <v>00</v>
      </c>
      <c r="L17" s="27" t="e">
        <f t="array" ref="L17">IF(E17="","",INDEX(POA_GC_2022_PC!F:F,MATCH('PAC 2022'!E17,POA_GC_2022_PC!A:A,0)))</f>
        <v>#N/A</v>
      </c>
      <c r="M17" s="26" t="e">
        <f t="array" ref="M17">IF(E17="","",INDEX(POA_GC_2022_PC!G:G,MATCH('PAC 2022'!E17,POA_GC_2022_PC!A:A,0)))</f>
        <v>#N/A</v>
      </c>
      <c r="N17" s="25" t="str">
        <f t="shared" si="4"/>
        <v>0000</v>
      </c>
      <c r="O17" s="25" t="e">
        <f t="array" ref="O17">IF(E17="","",INDEX(POA_GC_2022_PC!I:I,MATCH('PAC 2022'!E17,POA_GC_2022_PC!A:A,0)))</f>
        <v>#N/A</v>
      </c>
      <c r="P17" s="26" t="e">
        <f t="array" ref="P17">IF(E17="","",INDEX(POA_GC_2022_PC!H:H,MATCH('PAC 2022'!E17,POA_GC_2022_PC!A:A,0)))</f>
        <v>#N/A</v>
      </c>
      <c r="Q17" s="25" t="str">
        <f t="shared" si="5"/>
        <v>000000</v>
      </c>
      <c r="R17" s="26" t="e">
        <f t="array" ref="R17">IF(E17="","",INDEX(POA_GC_2022_PC!J:J,MATCH('PAC 2022'!E17,POA_GC_2022_PC!A:A,0)))</f>
        <v>#N/A</v>
      </c>
      <c r="S17" s="27" t="e">
        <f t="array" ref="S17">IF(E17="","",INDEX(POA_GC_2022_PC!K:K,MATCH('PAC 2022'!E17,POA_GC_2022_PC!A:A,0)))</f>
        <v>#N/A</v>
      </c>
      <c r="T17" s="27" t="e">
        <f t="array" ref="T17">IF(E17="","",INDEX(POA_GC_2022_PC!L:L,MATCH('PAC 2022'!E17,POA_GC_2022_PC!A:A,0)))</f>
        <v>#N/A</v>
      </c>
      <c r="U17" s="28"/>
      <c r="V17" s="28"/>
      <c r="W17" s="29" t="e">
        <f t="array" ref="W17">IF(E17="","",INDEX(POA_GC_2022_PC!C:C,MATCH('PAC 2022'!E17,POA_GC_2022_PC!A:A,0)))</f>
        <v>#N/A</v>
      </c>
      <c r="X17" s="30"/>
      <c r="Y17" s="30"/>
      <c r="Z17" s="28"/>
      <c r="AA17" s="31"/>
      <c r="AB17" s="30" t="s">
        <v>49</v>
      </c>
      <c r="AC17" s="30"/>
      <c r="AD17" s="30"/>
      <c r="AE17" s="28"/>
      <c r="AF17" s="30"/>
      <c r="AG17" s="32" t="e">
        <f t="array" ref="AG17">IF(E17="","",INDEX(POA_GC_2022_PC!Y:Y,MATCH('PAC 2022'!E17,POA_GC_2022_PC!A:A,0)))</f>
        <v>#N/A</v>
      </c>
      <c r="AH17" s="30"/>
      <c r="AI17" s="30"/>
      <c r="AJ17" s="30"/>
      <c r="AK17" s="30"/>
      <c r="AL17" s="33" t="e">
        <f t="shared" si="6"/>
        <v>#N/A</v>
      </c>
      <c r="AM17" s="30"/>
      <c r="AN17" s="34" t="e">
        <f t="array" ref="AN17">IF(E17="","",INDEX(POA_GC_2022_PC!BO:BO,MATCH('PAC 2022'!E17,POA_GC_2022_PC!A:A,0)))</f>
        <v>#N/A</v>
      </c>
      <c r="AO17" s="35">
        <v>0</v>
      </c>
      <c r="AP17" s="23" t="s">
        <v>50</v>
      </c>
      <c r="AQ17" s="23"/>
      <c r="AR17" s="36" t="s">
        <v>61</v>
      </c>
      <c r="AS17" s="2"/>
    </row>
    <row r="18" spans="1:45" x14ac:dyDescent="0.25">
      <c r="A18" s="2"/>
      <c r="B18" s="22" t="e">
        <f t="array" ref="B18">IF(E18="","",INDEX(POA_GC_2022_PC!DT:DT,MATCH('PAC 2022'!E18,POA_GC_2022_PC!A:A,0)))</f>
        <v>#N/A</v>
      </c>
      <c r="C18" s="22" t="e">
        <f t="array" ref="C18">IF(E18="","",INDEX(POA_GC_2022_PC!B:B,MATCH('PAC 2022'!E18,POA_GC_2022_PC!A:A,0)))</f>
        <v>#N/A</v>
      </c>
      <c r="D18" s="23"/>
      <c r="E18" s="36" t="s">
        <v>62</v>
      </c>
      <c r="F18" s="25">
        <f t="shared" si="0"/>
        <v>2022</v>
      </c>
      <c r="G18" s="25">
        <f t="shared" si="1"/>
        <v>320</v>
      </c>
      <c r="H18" s="26" t="e">
        <f t="array" ref="H18">IF(E18="","",INDEX(POA_GC_2022_PC!D:D,MATCH('PAC 2022'!E18,POA_GC_2022_PC!A:A,0)))</f>
        <v>#N/A</v>
      </c>
      <c r="I18" s="25" t="str">
        <f t="shared" si="2"/>
        <v>0000</v>
      </c>
      <c r="J18" s="26" t="e">
        <f t="array" ref="J18">IF(E18="","",INDEX(POA_GC_2022_PC!E:E,MATCH('PAC 2022'!E18,POA_GC_2022_PC!A:A,0)))</f>
        <v>#N/A</v>
      </c>
      <c r="K18" s="25" t="str">
        <f t="shared" si="3"/>
        <v>00</v>
      </c>
      <c r="L18" s="27" t="e">
        <f t="array" ref="L18">IF(E18="","",INDEX(POA_GC_2022_PC!F:F,MATCH('PAC 2022'!E18,POA_GC_2022_PC!A:A,0)))</f>
        <v>#N/A</v>
      </c>
      <c r="M18" s="26" t="e">
        <f t="array" ref="M18">IF(E18="","",INDEX(POA_GC_2022_PC!G:G,MATCH('PAC 2022'!E18,POA_GC_2022_PC!A:A,0)))</f>
        <v>#N/A</v>
      </c>
      <c r="N18" s="25" t="str">
        <f t="shared" si="4"/>
        <v>0000</v>
      </c>
      <c r="O18" s="25" t="e">
        <f t="array" ref="O18">IF(E18="","",INDEX(POA_GC_2022_PC!I:I,MATCH('PAC 2022'!E18,POA_GC_2022_PC!A:A,0)))</f>
        <v>#N/A</v>
      </c>
      <c r="P18" s="26" t="e">
        <f t="array" ref="P18">IF(E18="","",INDEX(POA_GC_2022_PC!H:H,MATCH('PAC 2022'!E18,POA_GC_2022_PC!A:A,0)))</f>
        <v>#N/A</v>
      </c>
      <c r="Q18" s="25" t="str">
        <f t="shared" si="5"/>
        <v>000000</v>
      </c>
      <c r="R18" s="26" t="e">
        <f t="array" ref="R18">IF(E18="","",INDEX(POA_GC_2022_PC!J:J,MATCH('PAC 2022'!E18,POA_GC_2022_PC!A:A,0)))</f>
        <v>#N/A</v>
      </c>
      <c r="S18" s="27" t="e">
        <f t="array" ref="S18">IF(E18="","",INDEX(POA_GC_2022_PC!K:K,MATCH('PAC 2022'!E18,POA_GC_2022_PC!A:A,0)))</f>
        <v>#N/A</v>
      </c>
      <c r="T18" s="27" t="e">
        <f t="array" ref="T18">IF(E18="","",INDEX(POA_GC_2022_PC!L:L,MATCH('PAC 2022'!E18,POA_GC_2022_PC!A:A,0)))</f>
        <v>#N/A</v>
      </c>
      <c r="U18" s="28"/>
      <c r="V18" s="28"/>
      <c r="W18" s="29" t="e">
        <f t="array" ref="W18">IF(E18="","",INDEX(POA_GC_2022_PC!C:C,MATCH('PAC 2022'!E18,POA_GC_2022_PC!A:A,0)))</f>
        <v>#N/A</v>
      </c>
      <c r="X18" s="30"/>
      <c r="Y18" s="30"/>
      <c r="Z18" s="28"/>
      <c r="AA18" s="31"/>
      <c r="AB18" s="30"/>
      <c r="AC18" s="30" t="s">
        <v>49</v>
      </c>
      <c r="AD18" s="30"/>
      <c r="AE18" s="28"/>
      <c r="AF18" s="30"/>
      <c r="AG18" s="32" t="e">
        <f t="array" ref="AG18">IF(E18="","",INDEX(POA_GC_2022_PC!Y:Y,MATCH('PAC 2022'!E18,POA_GC_2022_PC!A:A,0)))</f>
        <v>#N/A</v>
      </c>
      <c r="AH18" s="30"/>
      <c r="AI18" s="30"/>
      <c r="AJ18" s="30"/>
      <c r="AK18" s="30"/>
      <c r="AL18" s="33" t="e">
        <f t="shared" si="6"/>
        <v>#N/A</v>
      </c>
      <c r="AM18" s="30"/>
      <c r="AN18" s="34" t="e">
        <f t="array" ref="AN18">IF(E18="","",INDEX(POA_GC_2022_PC!BO:BO,MATCH('PAC 2022'!E18,POA_GC_2022_PC!A:A,0)))</f>
        <v>#N/A</v>
      </c>
      <c r="AO18" s="35">
        <v>0</v>
      </c>
      <c r="AP18" s="23" t="s">
        <v>50</v>
      </c>
      <c r="AQ18" s="23"/>
      <c r="AR18" s="36" t="s">
        <v>62</v>
      </c>
      <c r="AS18" s="2"/>
    </row>
    <row r="19" spans="1:45" x14ac:dyDescent="0.25">
      <c r="A19" s="2"/>
      <c r="B19" s="22" t="e">
        <f t="array" ref="B19">IF(E19="","",INDEX(POA_GC_2022_PC!DT:DT,MATCH('PAC 2022'!E19,POA_GC_2022_PC!A:A,0)))</f>
        <v>#N/A</v>
      </c>
      <c r="C19" s="22" t="e">
        <f t="array" ref="C19">IF(E19="","",INDEX(POA_GC_2022_PC!B:B,MATCH('PAC 2022'!E19,POA_GC_2022_PC!A:A,0)))</f>
        <v>#N/A</v>
      </c>
      <c r="D19" s="23"/>
      <c r="E19" s="36" t="s">
        <v>63</v>
      </c>
      <c r="F19" s="25">
        <f t="shared" si="0"/>
        <v>2022</v>
      </c>
      <c r="G19" s="25">
        <f t="shared" si="1"/>
        <v>320</v>
      </c>
      <c r="H19" s="26" t="e">
        <f t="array" ref="H19">IF(E19="","",INDEX(POA_GC_2022_PC!D:D,MATCH('PAC 2022'!E19,POA_GC_2022_PC!A:A,0)))</f>
        <v>#N/A</v>
      </c>
      <c r="I19" s="25" t="str">
        <f t="shared" si="2"/>
        <v>0000</v>
      </c>
      <c r="J19" s="26" t="e">
        <f t="array" ref="J19">IF(E19="","",INDEX(POA_GC_2022_PC!E:E,MATCH('PAC 2022'!E19,POA_GC_2022_PC!A:A,0)))</f>
        <v>#N/A</v>
      </c>
      <c r="K19" s="25" t="str">
        <f t="shared" si="3"/>
        <v>00</v>
      </c>
      <c r="L19" s="27" t="e">
        <f t="array" ref="L19">IF(E19="","",INDEX(POA_GC_2022_PC!F:F,MATCH('PAC 2022'!E19,POA_GC_2022_PC!A:A,0)))</f>
        <v>#N/A</v>
      </c>
      <c r="M19" s="26" t="e">
        <f t="array" ref="M19">IF(E19="","",INDEX(POA_GC_2022_PC!G:G,MATCH('PAC 2022'!E19,POA_GC_2022_PC!A:A,0)))</f>
        <v>#N/A</v>
      </c>
      <c r="N19" s="25" t="str">
        <f t="shared" si="4"/>
        <v>0000</v>
      </c>
      <c r="O19" s="25" t="e">
        <f t="array" ref="O19">IF(E19="","",INDEX(POA_GC_2022_PC!I:I,MATCH('PAC 2022'!E19,POA_GC_2022_PC!A:A,0)))</f>
        <v>#N/A</v>
      </c>
      <c r="P19" s="26" t="e">
        <f t="array" ref="P19">IF(E19="","",INDEX(POA_GC_2022_PC!H:H,MATCH('PAC 2022'!E19,POA_GC_2022_PC!A:A,0)))</f>
        <v>#N/A</v>
      </c>
      <c r="Q19" s="25" t="str">
        <f t="shared" si="5"/>
        <v>000000</v>
      </c>
      <c r="R19" s="26" t="e">
        <f t="array" ref="R19">IF(E19="","",INDEX(POA_GC_2022_PC!J:J,MATCH('PAC 2022'!E19,POA_GC_2022_PC!A:A,0)))</f>
        <v>#N/A</v>
      </c>
      <c r="S19" s="27" t="e">
        <f t="array" ref="S19">IF(E19="","",INDEX(POA_GC_2022_PC!K:K,MATCH('PAC 2022'!E19,POA_GC_2022_PC!A:A,0)))</f>
        <v>#N/A</v>
      </c>
      <c r="T19" s="27" t="e">
        <f t="array" ref="T19">IF(E19="","",INDEX(POA_GC_2022_PC!L:L,MATCH('PAC 2022'!E19,POA_GC_2022_PC!A:A,0)))</f>
        <v>#N/A</v>
      </c>
      <c r="U19" s="28"/>
      <c r="V19" s="28"/>
      <c r="W19" s="29" t="e">
        <f t="array" ref="W19">IF(E19="","",INDEX(POA_GC_2022_PC!C:C,MATCH('PAC 2022'!E19,POA_GC_2022_PC!A:A,0)))</f>
        <v>#N/A</v>
      </c>
      <c r="X19" s="30"/>
      <c r="Y19" s="30"/>
      <c r="Z19" s="28"/>
      <c r="AA19" s="31"/>
      <c r="AB19" s="30"/>
      <c r="AC19" s="30"/>
      <c r="AD19" s="30" t="s">
        <v>49</v>
      </c>
      <c r="AE19" s="28"/>
      <c r="AF19" s="30"/>
      <c r="AG19" s="32" t="e">
        <f t="array" ref="AG19">IF(E19="","",INDEX(POA_GC_2022_PC!Y:Y,MATCH('PAC 2022'!E19,POA_GC_2022_PC!A:A,0)))</f>
        <v>#N/A</v>
      </c>
      <c r="AH19" s="30"/>
      <c r="AI19" s="30"/>
      <c r="AJ19" s="30"/>
      <c r="AK19" s="30"/>
      <c r="AL19" s="33" t="e">
        <f t="shared" si="6"/>
        <v>#N/A</v>
      </c>
      <c r="AM19" s="30"/>
      <c r="AN19" s="34" t="e">
        <f t="array" ref="AN19">IF(E19="","",INDEX(POA_GC_2022_PC!BO:BO,MATCH('PAC 2022'!E19,POA_GC_2022_PC!A:A,0)))</f>
        <v>#N/A</v>
      </c>
      <c r="AO19" s="35">
        <v>0</v>
      </c>
      <c r="AP19" s="23" t="s">
        <v>50</v>
      </c>
      <c r="AQ19" s="23"/>
      <c r="AR19" s="36" t="s">
        <v>63</v>
      </c>
      <c r="AS19" s="2"/>
    </row>
    <row r="20" spans="1:45" x14ac:dyDescent="0.25">
      <c r="A20" s="2"/>
      <c r="B20" s="22" t="e">
        <f t="array" ref="B20">IF(E20="","",INDEX(POA_GC_2022_PC!DT:DT,MATCH('PAC 2022'!E20,POA_GC_2022_PC!A:A,0)))</f>
        <v>#N/A</v>
      </c>
      <c r="C20" s="22" t="e">
        <f t="array" ref="C20">IF(E20="","",INDEX(POA_GC_2022_PC!B:B,MATCH('PAC 2022'!E20,POA_GC_2022_PC!A:A,0)))</f>
        <v>#N/A</v>
      </c>
      <c r="D20" s="23"/>
      <c r="E20" s="36" t="s">
        <v>64</v>
      </c>
      <c r="F20" s="25">
        <f t="shared" si="0"/>
        <v>2022</v>
      </c>
      <c r="G20" s="25">
        <f t="shared" si="1"/>
        <v>320</v>
      </c>
      <c r="H20" s="26" t="e">
        <f t="array" ref="H20">IF(E20="","",INDEX(POA_GC_2022_PC!D:D,MATCH('PAC 2022'!E20,POA_GC_2022_PC!A:A,0)))</f>
        <v>#N/A</v>
      </c>
      <c r="I20" s="25" t="str">
        <f t="shared" si="2"/>
        <v>0000</v>
      </c>
      <c r="J20" s="26" t="e">
        <f t="array" ref="J20">IF(E20="","",INDEX(POA_GC_2022_PC!E:E,MATCH('PAC 2022'!E20,POA_GC_2022_PC!A:A,0)))</f>
        <v>#N/A</v>
      </c>
      <c r="K20" s="25" t="str">
        <f t="shared" si="3"/>
        <v>00</v>
      </c>
      <c r="L20" s="27" t="e">
        <f t="array" ref="L20">IF(E20="","",INDEX(POA_GC_2022_PC!F:F,MATCH('PAC 2022'!E20,POA_GC_2022_PC!A:A,0)))</f>
        <v>#N/A</v>
      </c>
      <c r="M20" s="26" t="e">
        <f t="array" ref="M20">IF(E20="","",INDEX(POA_GC_2022_PC!G:G,MATCH('PAC 2022'!E20,POA_GC_2022_PC!A:A,0)))</f>
        <v>#N/A</v>
      </c>
      <c r="N20" s="25" t="str">
        <f t="shared" si="4"/>
        <v>0000</v>
      </c>
      <c r="O20" s="25" t="e">
        <f t="array" ref="O20">IF(E20="","",INDEX(POA_GC_2022_PC!I:I,MATCH('PAC 2022'!E20,POA_GC_2022_PC!A:A,0)))</f>
        <v>#N/A</v>
      </c>
      <c r="P20" s="26" t="e">
        <f t="array" ref="P20">IF(E20="","",INDEX(POA_GC_2022_PC!H:H,MATCH('PAC 2022'!E20,POA_GC_2022_PC!A:A,0)))</f>
        <v>#N/A</v>
      </c>
      <c r="Q20" s="25" t="str">
        <f t="shared" si="5"/>
        <v>000000</v>
      </c>
      <c r="R20" s="26" t="e">
        <f t="array" ref="R20">IF(E20="","",INDEX(POA_GC_2022_PC!J:J,MATCH('PAC 2022'!E20,POA_GC_2022_PC!A:A,0)))</f>
        <v>#N/A</v>
      </c>
      <c r="S20" s="27" t="e">
        <f t="array" ref="S20">IF(E20="","",INDEX(POA_GC_2022_PC!K:K,MATCH('PAC 2022'!E20,POA_GC_2022_PC!A:A,0)))</f>
        <v>#N/A</v>
      </c>
      <c r="T20" s="27" t="e">
        <f t="array" ref="T20">IF(E20="","",INDEX(POA_GC_2022_PC!L:L,MATCH('PAC 2022'!E20,POA_GC_2022_PC!A:A,0)))</f>
        <v>#N/A</v>
      </c>
      <c r="U20" s="28"/>
      <c r="V20" s="28"/>
      <c r="W20" s="29" t="e">
        <f t="array" ref="W20">IF(E20="","",INDEX(POA_GC_2022_PC!C:C,MATCH('PAC 2022'!E20,POA_GC_2022_PC!A:A,0)))</f>
        <v>#N/A</v>
      </c>
      <c r="X20" s="30"/>
      <c r="Y20" s="30"/>
      <c r="Z20" s="28"/>
      <c r="AA20" s="31"/>
      <c r="AB20" s="30"/>
      <c r="AC20" s="30"/>
      <c r="AD20" s="30" t="s">
        <v>49</v>
      </c>
      <c r="AE20" s="28"/>
      <c r="AF20" s="30"/>
      <c r="AG20" s="32" t="e">
        <f t="array" ref="AG20">IF(E20="","",INDEX(POA_GC_2022_PC!Y:Y,MATCH('PAC 2022'!E20,POA_GC_2022_PC!A:A,0)))</f>
        <v>#N/A</v>
      </c>
      <c r="AH20" s="30"/>
      <c r="AI20" s="30"/>
      <c r="AJ20" s="30"/>
      <c r="AK20" s="30"/>
      <c r="AL20" s="33" t="e">
        <f t="shared" si="6"/>
        <v>#N/A</v>
      </c>
      <c r="AM20" s="30"/>
      <c r="AN20" s="34" t="e">
        <f t="array" ref="AN20">IF(E20="","",INDEX(POA_GC_2022_PC!BO:BO,MATCH('PAC 2022'!E20,POA_GC_2022_PC!A:A,0)))</f>
        <v>#N/A</v>
      </c>
      <c r="AO20" s="35">
        <v>0</v>
      </c>
      <c r="AP20" s="23" t="s">
        <v>50</v>
      </c>
      <c r="AQ20" s="23"/>
      <c r="AR20" s="36" t="s">
        <v>64</v>
      </c>
      <c r="AS20" s="2"/>
    </row>
    <row r="21" spans="1:45" ht="15.75" customHeight="1" x14ac:dyDescent="0.25">
      <c r="A21" s="2"/>
      <c r="B21" s="22" t="e">
        <f t="array" ref="B21">IF(E21="","",INDEX(POA_GC_2022_PC!DT:DT,MATCH('PAC 2022'!E21,POA_GC_2022_PC!A:A,0)))</f>
        <v>#N/A</v>
      </c>
      <c r="C21" s="22" t="e">
        <f t="array" ref="C21">IF(E21="","",INDEX(POA_GC_2022_PC!B:B,MATCH('PAC 2022'!E21,POA_GC_2022_PC!A:A,0)))</f>
        <v>#N/A</v>
      </c>
      <c r="D21" s="23"/>
      <c r="E21" s="36" t="s">
        <v>65</v>
      </c>
      <c r="F21" s="25">
        <f t="shared" si="0"/>
        <v>2022</v>
      </c>
      <c r="G21" s="25">
        <f t="shared" si="1"/>
        <v>320</v>
      </c>
      <c r="H21" s="26" t="e">
        <f t="array" ref="H21">IF(E21="","",INDEX(POA_GC_2022_PC!D:D,MATCH('PAC 2022'!E21,POA_GC_2022_PC!A:A,0)))</f>
        <v>#N/A</v>
      </c>
      <c r="I21" s="25" t="str">
        <f t="shared" si="2"/>
        <v>0000</v>
      </c>
      <c r="J21" s="26" t="e">
        <f t="array" ref="J21">IF(E21="","",INDEX(POA_GC_2022_PC!E:E,MATCH('PAC 2022'!E21,POA_GC_2022_PC!A:A,0)))</f>
        <v>#N/A</v>
      </c>
      <c r="K21" s="25" t="str">
        <f t="shared" si="3"/>
        <v>00</v>
      </c>
      <c r="L21" s="27" t="e">
        <f t="array" ref="L21">IF(E21="","",INDEX(POA_GC_2022_PC!F:F,MATCH('PAC 2022'!E21,POA_GC_2022_PC!A:A,0)))</f>
        <v>#N/A</v>
      </c>
      <c r="M21" s="26" t="e">
        <f t="array" ref="M21">IF(E21="","",INDEX(POA_GC_2022_PC!G:G,MATCH('PAC 2022'!E21,POA_GC_2022_PC!A:A,0)))</f>
        <v>#N/A</v>
      </c>
      <c r="N21" s="25" t="str">
        <f t="shared" si="4"/>
        <v>0000</v>
      </c>
      <c r="O21" s="25" t="e">
        <f t="array" ref="O21">IF(E21="","",INDEX(POA_GC_2022_PC!I:I,MATCH('PAC 2022'!E21,POA_GC_2022_PC!A:A,0)))</f>
        <v>#N/A</v>
      </c>
      <c r="P21" s="26" t="e">
        <f t="array" ref="P21">IF(E21="","",INDEX(POA_GC_2022_PC!H:H,MATCH('PAC 2022'!E21,POA_GC_2022_PC!A:A,0)))</f>
        <v>#N/A</v>
      </c>
      <c r="Q21" s="25" t="str">
        <f t="shared" si="5"/>
        <v>000000</v>
      </c>
      <c r="R21" s="26" t="e">
        <f t="array" ref="R21">IF(E21="","",INDEX(POA_GC_2022_PC!J:J,MATCH('PAC 2022'!E21,POA_GC_2022_PC!A:A,0)))</f>
        <v>#N/A</v>
      </c>
      <c r="S21" s="27" t="e">
        <f t="array" ref="S21">IF(E21="","",INDEX(POA_GC_2022_PC!K:K,MATCH('PAC 2022'!E21,POA_GC_2022_PC!A:A,0)))</f>
        <v>#N/A</v>
      </c>
      <c r="T21" s="27" t="e">
        <f t="array" ref="T21">IF(E21="","",INDEX(POA_GC_2022_PC!L:L,MATCH('PAC 2022'!E21,POA_GC_2022_PC!A:A,0)))</f>
        <v>#N/A</v>
      </c>
      <c r="U21" s="28"/>
      <c r="V21" s="28"/>
      <c r="W21" s="29" t="e">
        <f t="array" ref="W21">IF(E21="","",INDEX(POA_GC_2022_PC!C:C,MATCH('PAC 2022'!E21,POA_GC_2022_PC!A:A,0)))</f>
        <v>#N/A</v>
      </c>
      <c r="X21" s="30"/>
      <c r="Y21" s="30"/>
      <c r="Z21" s="28"/>
      <c r="AA21" s="31"/>
      <c r="AB21" s="30"/>
      <c r="AC21" s="30"/>
      <c r="AD21" s="30" t="s">
        <v>49</v>
      </c>
      <c r="AE21" s="28"/>
      <c r="AF21" s="30"/>
      <c r="AG21" s="32" t="e">
        <f t="array" ref="AG21">IF(E21="","",INDEX(POA_GC_2022_PC!Y:Y,MATCH('PAC 2022'!E21,POA_GC_2022_PC!A:A,0)))</f>
        <v>#N/A</v>
      </c>
      <c r="AH21" s="30"/>
      <c r="AI21" s="30"/>
      <c r="AJ21" s="30"/>
      <c r="AK21" s="30"/>
      <c r="AL21" s="33" t="e">
        <f t="shared" si="6"/>
        <v>#N/A</v>
      </c>
      <c r="AM21" s="30"/>
      <c r="AN21" s="34" t="e">
        <f t="array" ref="AN21">IF(E21="","",INDEX(POA_GC_2022_PC!BO:BO,MATCH('PAC 2022'!E21,POA_GC_2022_PC!A:A,0)))</f>
        <v>#N/A</v>
      </c>
      <c r="AO21" s="35">
        <v>0</v>
      </c>
      <c r="AP21" s="23" t="s">
        <v>50</v>
      </c>
      <c r="AQ21" s="23"/>
      <c r="AR21" s="36" t="s">
        <v>65</v>
      </c>
      <c r="AS21" s="2"/>
    </row>
    <row r="22" spans="1:45" ht="15.75" customHeight="1" x14ac:dyDescent="0.25">
      <c r="A22" s="2"/>
      <c r="B22" s="22" t="e">
        <f t="array" ref="B22">IF(E22="","",INDEX(POA_GC_2022_PC!DT:DT,MATCH('PAC 2022'!E22,POA_GC_2022_PC!A:A,0)))</f>
        <v>#N/A</v>
      </c>
      <c r="C22" s="22" t="e">
        <f t="array" ref="C22">IF(E22="","",INDEX(POA_GC_2022_PC!B:B,MATCH('PAC 2022'!E22,POA_GC_2022_PC!A:A,0)))</f>
        <v>#N/A</v>
      </c>
      <c r="D22" s="23"/>
      <c r="E22" s="36" t="s">
        <v>66</v>
      </c>
      <c r="F22" s="25">
        <f t="shared" si="0"/>
        <v>2022</v>
      </c>
      <c r="G22" s="25">
        <f t="shared" si="1"/>
        <v>320</v>
      </c>
      <c r="H22" s="26" t="e">
        <f t="array" ref="H22">IF(E22="","",INDEX(POA_GC_2022_PC!D:D,MATCH('PAC 2022'!E22,POA_GC_2022_PC!A:A,0)))</f>
        <v>#N/A</v>
      </c>
      <c r="I22" s="25" t="str">
        <f t="shared" si="2"/>
        <v>0000</v>
      </c>
      <c r="J22" s="26" t="e">
        <f t="array" ref="J22">IF(E22="","",INDEX(POA_GC_2022_PC!E:E,MATCH('PAC 2022'!E22,POA_GC_2022_PC!A:A,0)))</f>
        <v>#N/A</v>
      </c>
      <c r="K22" s="25" t="str">
        <f t="shared" si="3"/>
        <v>00</v>
      </c>
      <c r="L22" s="27" t="e">
        <f t="array" ref="L22">IF(E22="","",INDEX(POA_GC_2022_PC!F:F,MATCH('PAC 2022'!E22,POA_GC_2022_PC!A:A,0)))</f>
        <v>#N/A</v>
      </c>
      <c r="M22" s="26" t="e">
        <f t="array" ref="M22">IF(E22="","",INDEX(POA_GC_2022_PC!G:G,MATCH('PAC 2022'!E22,POA_GC_2022_PC!A:A,0)))</f>
        <v>#N/A</v>
      </c>
      <c r="N22" s="25" t="str">
        <f t="shared" si="4"/>
        <v>0000</v>
      </c>
      <c r="O22" s="25" t="e">
        <f t="array" ref="O22">IF(E22="","",INDEX(POA_GC_2022_PC!I:I,MATCH('PAC 2022'!E22,POA_GC_2022_PC!A:A,0)))</f>
        <v>#N/A</v>
      </c>
      <c r="P22" s="26" t="e">
        <f t="array" ref="P22">IF(E22="","",INDEX(POA_GC_2022_PC!H:H,MATCH('PAC 2022'!E22,POA_GC_2022_PC!A:A,0)))</f>
        <v>#N/A</v>
      </c>
      <c r="Q22" s="25" t="str">
        <f t="shared" si="5"/>
        <v>000000</v>
      </c>
      <c r="R22" s="26" t="e">
        <f t="array" ref="R22">IF(E22="","",INDEX(POA_GC_2022_PC!J:J,MATCH('PAC 2022'!E22,POA_GC_2022_PC!A:A,0)))</f>
        <v>#N/A</v>
      </c>
      <c r="S22" s="27" t="e">
        <f t="array" ref="S22">IF(E22="","",INDEX(POA_GC_2022_PC!K:K,MATCH('PAC 2022'!E22,POA_GC_2022_PC!A:A,0)))</f>
        <v>#N/A</v>
      </c>
      <c r="T22" s="27" t="e">
        <f t="array" ref="T22">IF(E22="","",INDEX(POA_GC_2022_PC!L:L,MATCH('PAC 2022'!E22,POA_GC_2022_PC!A:A,0)))</f>
        <v>#N/A</v>
      </c>
      <c r="U22" s="28"/>
      <c r="V22" s="28"/>
      <c r="W22" s="29" t="e">
        <f t="array" ref="W22">IF(E22="","",INDEX(POA_GC_2022_PC!C:C,MATCH('PAC 2022'!E22,POA_GC_2022_PC!A:A,0)))</f>
        <v>#N/A</v>
      </c>
      <c r="X22" s="30"/>
      <c r="Y22" s="30"/>
      <c r="Z22" s="28"/>
      <c r="AA22" s="31"/>
      <c r="AB22" s="30"/>
      <c r="AC22" s="30"/>
      <c r="AD22" s="30" t="s">
        <v>49</v>
      </c>
      <c r="AE22" s="28"/>
      <c r="AF22" s="30"/>
      <c r="AG22" s="32" t="e">
        <f t="array" ref="AG22">IF(E22="","",INDEX(POA_GC_2022_PC!Y:Y,MATCH('PAC 2022'!E22,POA_GC_2022_PC!A:A,0)))</f>
        <v>#N/A</v>
      </c>
      <c r="AH22" s="30"/>
      <c r="AI22" s="30"/>
      <c r="AJ22" s="30"/>
      <c r="AK22" s="30"/>
      <c r="AL22" s="33" t="e">
        <f t="shared" si="6"/>
        <v>#N/A</v>
      </c>
      <c r="AM22" s="30"/>
      <c r="AN22" s="34" t="e">
        <f t="array" ref="AN22">IF(E22="","",INDEX(POA_GC_2022_PC!BO:BO,MATCH('PAC 2022'!E22,POA_GC_2022_PC!A:A,0)))</f>
        <v>#N/A</v>
      </c>
      <c r="AO22" s="35">
        <v>0</v>
      </c>
      <c r="AP22" s="23" t="s">
        <v>50</v>
      </c>
      <c r="AQ22" s="23"/>
      <c r="AR22" s="36" t="s">
        <v>66</v>
      </c>
      <c r="AS22" s="2"/>
    </row>
    <row r="23" spans="1:45" ht="15.75" customHeight="1" x14ac:dyDescent="0.25">
      <c r="A23" s="2"/>
      <c r="B23" s="22" t="e">
        <f t="array" ref="B23">IF(E23="","",INDEX(POA_GC_2022_PC!DT:DT,MATCH('PAC 2022'!E23,POA_GC_2022_PC!A:A,0)))</f>
        <v>#N/A</v>
      </c>
      <c r="C23" s="22" t="e">
        <f t="array" ref="C23">IF(E23="","",INDEX(POA_GC_2022_PC!B:B,MATCH('PAC 2022'!E23,POA_GC_2022_PC!A:A,0)))</f>
        <v>#N/A</v>
      </c>
      <c r="D23" s="23"/>
      <c r="E23" s="36" t="s">
        <v>67</v>
      </c>
      <c r="F23" s="25">
        <f t="shared" si="0"/>
        <v>2022</v>
      </c>
      <c r="G23" s="25">
        <f t="shared" si="1"/>
        <v>320</v>
      </c>
      <c r="H23" s="26" t="e">
        <f t="array" ref="H23">IF(E23="","",INDEX(POA_GC_2022_PC!D:D,MATCH('PAC 2022'!E23,POA_GC_2022_PC!A:A,0)))</f>
        <v>#N/A</v>
      </c>
      <c r="I23" s="25" t="str">
        <f t="shared" si="2"/>
        <v>0000</v>
      </c>
      <c r="J23" s="26" t="e">
        <f t="array" ref="J23">IF(E23="","",INDEX(POA_GC_2022_PC!E:E,MATCH('PAC 2022'!E23,POA_GC_2022_PC!A:A,0)))</f>
        <v>#N/A</v>
      </c>
      <c r="K23" s="25" t="str">
        <f t="shared" si="3"/>
        <v>00</v>
      </c>
      <c r="L23" s="27" t="e">
        <f t="array" ref="L23">IF(E23="","",INDEX(POA_GC_2022_PC!F:F,MATCH('PAC 2022'!E23,POA_GC_2022_PC!A:A,0)))</f>
        <v>#N/A</v>
      </c>
      <c r="M23" s="26" t="e">
        <f t="array" ref="M23">IF(E23="","",INDEX(POA_GC_2022_PC!G:G,MATCH('PAC 2022'!E23,POA_GC_2022_PC!A:A,0)))</f>
        <v>#N/A</v>
      </c>
      <c r="N23" s="25" t="str">
        <f t="shared" si="4"/>
        <v>0000</v>
      </c>
      <c r="O23" s="25" t="e">
        <f t="array" ref="O23">IF(E23="","",INDEX(POA_GC_2022_PC!I:I,MATCH('PAC 2022'!E23,POA_GC_2022_PC!A:A,0)))</f>
        <v>#N/A</v>
      </c>
      <c r="P23" s="26" t="e">
        <f t="array" ref="P23">IF(E23="","",INDEX(POA_GC_2022_PC!H:H,MATCH('PAC 2022'!E23,POA_GC_2022_PC!A:A,0)))</f>
        <v>#N/A</v>
      </c>
      <c r="Q23" s="25" t="str">
        <f t="shared" si="5"/>
        <v>000000</v>
      </c>
      <c r="R23" s="26" t="e">
        <f t="array" ref="R23">IF(E23="","",INDEX(POA_GC_2022_PC!J:J,MATCH('PAC 2022'!E23,POA_GC_2022_PC!A:A,0)))</f>
        <v>#N/A</v>
      </c>
      <c r="S23" s="27" t="e">
        <f t="array" ref="S23">IF(E23="","",INDEX(POA_GC_2022_PC!K:K,MATCH('PAC 2022'!E23,POA_GC_2022_PC!A:A,0)))</f>
        <v>#N/A</v>
      </c>
      <c r="T23" s="27" t="e">
        <f t="array" ref="T23">IF(E23="","",INDEX(POA_GC_2022_PC!L:L,MATCH('PAC 2022'!E23,POA_GC_2022_PC!A:A,0)))</f>
        <v>#N/A</v>
      </c>
      <c r="U23" s="28"/>
      <c r="V23" s="28"/>
      <c r="W23" s="29" t="e">
        <f t="array" ref="W23">IF(E23="","",INDEX(POA_GC_2022_PC!C:C,MATCH('PAC 2022'!E23,POA_GC_2022_PC!A:A,0)))</f>
        <v>#N/A</v>
      </c>
      <c r="X23" s="30"/>
      <c r="Y23" s="30"/>
      <c r="Z23" s="28"/>
      <c r="AA23" s="31"/>
      <c r="AB23" s="30"/>
      <c r="AC23" s="30" t="s">
        <v>49</v>
      </c>
      <c r="AD23" s="30"/>
      <c r="AE23" s="28"/>
      <c r="AF23" s="30"/>
      <c r="AG23" s="32" t="e">
        <f t="array" ref="AG23">IF(E23="","",INDEX(POA_GC_2022_PC!Y:Y,MATCH('PAC 2022'!E23,POA_GC_2022_PC!A:A,0)))</f>
        <v>#N/A</v>
      </c>
      <c r="AH23" s="30"/>
      <c r="AI23" s="30"/>
      <c r="AJ23" s="30"/>
      <c r="AK23" s="30"/>
      <c r="AL23" s="33" t="e">
        <f t="shared" si="6"/>
        <v>#N/A</v>
      </c>
      <c r="AM23" s="30"/>
      <c r="AN23" s="34" t="e">
        <f t="array" ref="AN23">IF(E23="","",INDEX(POA_GC_2022_PC!BO:BO,MATCH('PAC 2022'!E23,POA_GC_2022_PC!A:A,0)))</f>
        <v>#N/A</v>
      </c>
      <c r="AO23" s="35">
        <v>0</v>
      </c>
      <c r="AP23" s="23" t="s">
        <v>50</v>
      </c>
      <c r="AQ23" s="23"/>
      <c r="AR23" s="36" t="s">
        <v>67</v>
      </c>
      <c r="AS23" s="2"/>
    </row>
    <row r="24" spans="1:45" ht="15.75" customHeight="1" x14ac:dyDescent="0.25">
      <c r="A24" s="2"/>
      <c r="B24" s="22" t="e">
        <f t="array" ref="B24">IF(E24="","",INDEX(POA_GC_2022_PC!DT:DT,MATCH('PAC 2022'!E24,POA_GC_2022_PC!A:A,0)))</f>
        <v>#N/A</v>
      </c>
      <c r="C24" s="22" t="e">
        <f t="array" ref="C24">IF(E24="","",INDEX(POA_GC_2022_PC!B:B,MATCH('PAC 2022'!E24,POA_GC_2022_PC!A:A,0)))</f>
        <v>#N/A</v>
      </c>
      <c r="D24" s="23"/>
      <c r="E24" s="36" t="s">
        <v>68</v>
      </c>
      <c r="F24" s="25">
        <f t="shared" si="0"/>
        <v>2022</v>
      </c>
      <c r="G24" s="25">
        <f t="shared" si="1"/>
        <v>320</v>
      </c>
      <c r="H24" s="26" t="e">
        <f t="array" ref="H24">IF(E24="","",INDEX(POA_GC_2022_PC!D:D,MATCH('PAC 2022'!E24,POA_GC_2022_PC!A:A,0)))</f>
        <v>#N/A</v>
      </c>
      <c r="I24" s="25" t="str">
        <f t="shared" si="2"/>
        <v>0000</v>
      </c>
      <c r="J24" s="26" t="e">
        <f t="array" ref="J24">IF(E24="","",INDEX(POA_GC_2022_PC!E:E,MATCH('PAC 2022'!E24,POA_GC_2022_PC!A:A,0)))</f>
        <v>#N/A</v>
      </c>
      <c r="K24" s="25" t="str">
        <f t="shared" si="3"/>
        <v>00</v>
      </c>
      <c r="L24" s="27" t="e">
        <f t="array" ref="L24">IF(E24="","",INDEX(POA_GC_2022_PC!F:F,MATCH('PAC 2022'!E24,POA_GC_2022_PC!A:A,0)))</f>
        <v>#N/A</v>
      </c>
      <c r="M24" s="26" t="e">
        <f t="array" ref="M24">IF(E24="","",INDEX(POA_GC_2022_PC!G:G,MATCH('PAC 2022'!E24,POA_GC_2022_PC!A:A,0)))</f>
        <v>#N/A</v>
      </c>
      <c r="N24" s="25" t="str">
        <f t="shared" si="4"/>
        <v>0000</v>
      </c>
      <c r="O24" s="25" t="e">
        <f t="array" ref="O24">IF(E24="","",INDEX(POA_GC_2022_PC!I:I,MATCH('PAC 2022'!E24,POA_GC_2022_PC!A:A,0)))</f>
        <v>#N/A</v>
      </c>
      <c r="P24" s="26" t="e">
        <f t="array" ref="P24">IF(E24="","",INDEX(POA_GC_2022_PC!H:H,MATCH('PAC 2022'!E24,POA_GC_2022_PC!A:A,0)))</f>
        <v>#N/A</v>
      </c>
      <c r="Q24" s="25" t="str">
        <f t="shared" si="5"/>
        <v>000000</v>
      </c>
      <c r="R24" s="26" t="e">
        <f t="array" ref="R24">IF(E24="","",INDEX(POA_GC_2022_PC!J:J,MATCH('PAC 2022'!E24,POA_GC_2022_PC!A:A,0)))</f>
        <v>#N/A</v>
      </c>
      <c r="S24" s="27" t="e">
        <f t="array" ref="S24">IF(E24="","",INDEX(POA_GC_2022_PC!K:K,MATCH('PAC 2022'!E24,POA_GC_2022_PC!A:A,0)))</f>
        <v>#N/A</v>
      </c>
      <c r="T24" s="27" t="e">
        <f t="array" ref="T24">IF(E24="","",INDEX(POA_GC_2022_PC!L:L,MATCH('PAC 2022'!E24,POA_GC_2022_PC!A:A,0)))</f>
        <v>#N/A</v>
      </c>
      <c r="U24" s="28"/>
      <c r="V24" s="28"/>
      <c r="W24" s="29" t="e">
        <f t="array" ref="W24">IF(E24="","",INDEX(POA_GC_2022_PC!C:C,MATCH('PAC 2022'!E24,POA_GC_2022_PC!A:A,0)))</f>
        <v>#N/A</v>
      </c>
      <c r="X24" s="30"/>
      <c r="Y24" s="30"/>
      <c r="Z24" s="28"/>
      <c r="AA24" s="31"/>
      <c r="AB24" s="30"/>
      <c r="AC24" s="30" t="s">
        <v>49</v>
      </c>
      <c r="AD24" s="30"/>
      <c r="AE24" s="28"/>
      <c r="AF24" s="30"/>
      <c r="AG24" s="32" t="e">
        <f t="array" ref="AG24">IF(E24="","",INDEX(POA_GC_2022_PC!Y:Y,MATCH('PAC 2022'!E24,POA_GC_2022_PC!A:A,0)))</f>
        <v>#N/A</v>
      </c>
      <c r="AH24" s="30"/>
      <c r="AI24" s="30"/>
      <c r="AJ24" s="30"/>
      <c r="AK24" s="30"/>
      <c r="AL24" s="33" t="e">
        <f t="shared" si="6"/>
        <v>#N/A</v>
      </c>
      <c r="AM24" s="30"/>
      <c r="AN24" s="34" t="e">
        <f t="array" ref="AN24">IF(E24="","",INDEX(POA_GC_2022_PC!BO:BO,MATCH('PAC 2022'!E24,POA_GC_2022_PC!A:A,0)))</f>
        <v>#N/A</v>
      </c>
      <c r="AO24" s="35">
        <v>0</v>
      </c>
      <c r="AP24" s="23" t="s">
        <v>50</v>
      </c>
      <c r="AQ24" s="23"/>
      <c r="AR24" s="36" t="s">
        <v>68</v>
      </c>
      <c r="AS24" s="2"/>
    </row>
    <row r="25" spans="1:45" ht="15.75" customHeight="1" x14ac:dyDescent="0.25">
      <c r="A25" s="2"/>
      <c r="B25" s="22" t="e">
        <f t="array" ref="B25">IF(E25="","",INDEX(POA_GC_2022_PC!DT:DT,MATCH('PAC 2022'!E25,POA_GC_2022_PC!A:A,0)))</f>
        <v>#N/A</v>
      </c>
      <c r="C25" s="22" t="e">
        <f t="array" ref="C25">IF(E25="","",INDEX(POA_GC_2022_PC!B:B,MATCH('PAC 2022'!E25,POA_GC_2022_PC!A:A,0)))</f>
        <v>#N/A</v>
      </c>
      <c r="D25" s="23"/>
      <c r="E25" s="36" t="s">
        <v>69</v>
      </c>
      <c r="F25" s="25">
        <f t="shared" si="0"/>
        <v>2022</v>
      </c>
      <c r="G25" s="25">
        <f t="shared" si="1"/>
        <v>320</v>
      </c>
      <c r="H25" s="26" t="e">
        <f t="array" ref="H25">IF(E25="","",INDEX(POA_GC_2022_PC!D:D,MATCH('PAC 2022'!E25,POA_GC_2022_PC!A:A,0)))</f>
        <v>#N/A</v>
      </c>
      <c r="I25" s="25" t="str">
        <f t="shared" si="2"/>
        <v>0000</v>
      </c>
      <c r="J25" s="26" t="e">
        <f t="array" ref="J25">IF(E25="","",INDEX(POA_GC_2022_PC!E:E,MATCH('PAC 2022'!E25,POA_GC_2022_PC!A:A,0)))</f>
        <v>#N/A</v>
      </c>
      <c r="K25" s="25" t="str">
        <f t="shared" si="3"/>
        <v>00</v>
      </c>
      <c r="L25" s="27" t="e">
        <f t="array" ref="L25">IF(E25="","",INDEX(POA_GC_2022_PC!F:F,MATCH('PAC 2022'!E25,POA_GC_2022_PC!A:A,0)))</f>
        <v>#N/A</v>
      </c>
      <c r="M25" s="26" t="e">
        <f t="array" ref="M25">IF(E25="","",INDEX(POA_GC_2022_PC!G:G,MATCH('PAC 2022'!E25,POA_GC_2022_PC!A:A,0)))</f>
        <v>#N/A</v>
      </c>
      <c r="N25" s="25" t="str">
        <f t="shared" si="4"/>
        <v>0000</v>
      </c>
      <c r="O25" s="25" t="e">
        <f t="array" ref="O25">IF(E25="","",INDEX(POA_GC_2022_PC!I:I,MATCH('PAC 2022'!E25,POA_GC_2022_PC!A:A,0)))</f>
        <v>#N/A</v>
      </c>
      <c r="P25" s="26" t="e">
        <f t="array" ref="P25">IF(E25="","",INDEX(POA_GC_2022_PC!H:H,MATCH('PAC 2022'!E25,POA_GC_2022_PC!A:A,0)))</f>
        <v>#N/A</v>
      </c>
      <c r="Q25" s="25" t="str">
        <f t="shared" si="5"/>
        <v>000000</v>
      </c>
      <c r="R25" s="26" t="e">
        <f t="array" ref="R25">IF(E25="","",INDEX(POA_GC_2022_PC!J:J,MATCH('PAC 2022'!E25,POA_GC_2022_PC!A:A,0)))</f>
        <v>#N/A</v>
      </c>
      <c r="S25" s="27" t="e">
        <f t="array" ref="S25">IF(E25="","",INDEX(POA_GC_2022_PC!K:K,MATCH('PAC 2022'!E25,POA_GC_2022_PC!A:A,0)))</f>
        <v>#N/A</v>
      </c>
      <c r="T25" s="27" t="e">
        <f t="array" ref="T25">IF(E25="","",INDEX(POA_GC_2022_PC!L:L,MATCH('PAC 2022'!E25,POA_GC_2022_PC!A:A,0)))</f>
        <v>#N/A</v>
      </c>
      <c r="U25" s="28"/>
      <c r="V25" s="28"/>
      <c r="W25" s="29" t="e">
        <f t="array" ref="W25">IF(E25="","",INDEX(POA_GC_2022_PC!C:C,MATCH('PAC 2022'!E25,POA_GC_2022_PC!A:A,0)))</f>
        <v>#N/A</v>
      </c>
      <c r="X25" s="30"/>
      <c r="Y25" s="30"/>
      <c r="Z25" s="28"/>
      <c r="AA25" s="31"/>
      <c r="AB25" s="30" t="s">
        <v>49</v>
      </c>
      <c r="AC25" s="30"/>
      <c r="AD25" s="30"/>
      <c r="AE25" s="28"/>
      <c r="AF25" s="30"/>
      <c r="AG25" s="32" t="e">
        <f t="array" ref="AG25">IF(E25="","",INDEX(POA_GC_2022_PC!Y:Y,MATCH('PAC 2022'!E25,POA_GC_2022_PC!A:A,0)))</f>
        <v>#N/A</v>
      </c>
      <c r="AH25" s="30"/>
      <c r="AI25" s="30"/>
      <c r="AJ25" s="30"/>
      <c r="AK25" s="30"/>
      <c r="AL25" s="33" t="e">
        <f t="shared" si="6"/>
        <v>#N/A</v>
      </c>
      <c r="AM25" s="30"/>
      <c r="AN25" s="34" t="e">
        <f t="array" ref="AN25">IF(E25="","",INDEX(POA_GC_2022_PC!BO:BO,MATCH('PAC 2022'!E25,POA_GC_2022_PC!A:A,0)))</f>
        <v>#N/A</v>
      </c>
      <c r="AO25" s="35">
        <v>0</v>
      </c>
      <c r="AP25" s="23" t="s">
        <v>50</v>
      </c>
      <c r="AQ25" s="23"/>
      <c r="AR25" s="36" t="s">
        <v>69</v>
      </c>
      <c r="AS25" s="2"/>
    </row>
    <row r="26" spans="1:45" ht="15.75" customHeight="1" x14ac:dyDescent="0.25">
      <c r="A26" s="2"/>
      <c r="B26" s="22" t="e">
        <f t="array" ref="B26">IF(E26="","",INDEX(POA_GC_2022_PC!DT:DT,MATCH('PAC 2022'!E26,POA_GC_2022_PC!A:A,0)))</f>
        <v>#N/A</v>
      </c>
      <c r="C26" s="22" t="e">
        <f t="array" ref="C26">IF(E26="","",INDEX(POA_GC_2022_PC!B:B,MATCH('PAC 2022'!E26,POA_GC_2022_PC!A:A,0)))</f>
        <v>#N/A</v>
      </c>
      <c r="D26" s="23"/>
      <c r="E26" s="36" t="s">
        <v>70</v>
      </c>
      <c r="F26" s="25">
        <f t="shared" si="0"/>
        <v>2022</v>
      </c>
      <c r="G26" s="25">
        <f t="shared" si="1"/>
        <v>320</v>
      </c>
      <c r="H26" s="26" t="e">
        <f t="array" ref="H26">IF(E26="","",INDEX(POA_GC_2022_PC!D:D,MATCH('PAC 2022'!E26,POA_GC_2022_PC!A:A,0)))</f>
        <v>#N/A</v>
      </c>
      <c r="I26" s="25" t="str">
        <f t="shared" si="2"/>
        <v>0000</v>
      </c>
      <c r="J26" s="26" t="e">
        <f t="array" ref="J26">IF(E26="","",INDEX(POA_GC_2022_PC!E:E,MATCH('PAC 2022'!E26,POA_GC_2022_PC!A:A,0)))</f>
        <v>#N/A</v>
      </c>
      <c r="K26" s="25" t="str">
        <f t="shared" si="3"/>
        <v>00</v>
      </c>
      <c r="L26" s="27" t="e">
        <f t="array" ref="L26">IF(E26="","",INDEX(POA_GC_2022_PC!F:F,MATCH('PAC 2022'!E26,POA_GC_2022_PC!A:A,0)))</f>
        <v>#N/A</v>
      </c>
      <c r="M26" s="26" t="e">
        <f t="array" ref="M26">IF(E26="","",INDEX(POA_GC_2022_PC!G:G,MATCH('PAC 2022'!E26,POA_GC_2022_PC!A:A,0)))</f>
        <v>#N/A</v>
      </c>
      <c r="N26" s="25" t="str">
        <f t="shared" si="4"/>
        <v>0000</v>
      </c>
      <c r="O26" s="25" t="e">
        <f t="array" ref="O26">IF(E26="","",INDEX(POA_GC_2022_PC!I:I,MATCH('PAC 2022'!E26,POA_GC_2022_PC!A:A,0)))</f>
        <v>#N/A</v>
      </c>
      <c r="P26" s="26" t="e">
        <f t="array" ref="P26">IF(E26="","",INDEX(POA_GC_2022_PC!H:H,MATCH('PAC 2022'!E26,POA_GC_2022_PC!A:A,0)))</f>
        <v>#N/A</v>
      </c>
      <c r="Q26" s="25" t="str">
        <f t="shared" si="5"/>
        <v>000000</v>
      </c>
      <c r="R26" s="26" t="e">
        <f t="array" ref="R26">IF(E26="","",INDEX(POA_GC_2022_PC!J:J,MATCH('PAC 2022'!E26,POA_GC_2022_PC!A:A,0)))</f>
        <v>#N/A</v>
      </c>
      <c r="S26" s="27" t="e">
        <f t="array" ref="S26">IF(E26="","",INDEX(POA_GC_2022_PC!K:K,MATCH('PAC 2022'!E26,POA_GC_2022_PC!A:A,0)))</f>
        <v>#N/A</v>
      </c>
      <c r="T26" s="27" t="e">
        <f t="array" ref="T26">IF(E26="","",INDEX(POA_GC_2022_PC!L:L,MATCH('PAC 2022'!E26,POA_GC_2022_PC!A:A,0)))</f>
        <v>#N/A</v>
      </c>
      <c r="U26" s="28"/>
      <c r="V26" s="28"/>
      <c r="W26" s="29" t="e">
        <f t="array" ref="W26">IF(E26="","",INDEX(POA_GC_2022_PC!C:C,MATCH('PAC 2022'!E26,POA_GC_2022_PC!A:A,0)))</f>
        <v>#N/A</v>
      </c>
      <c r="X26" s="30"/>
      <c r="Y26" s="30"/>
      <c r="Z26" s="28"/>
      <c r="AA26" s="31"/>
      <c r="AB26" s="30" t="s">
        <v>49</v>
      </c>
      <c r="AC26" s="30"/>
      <c r="AD26" s="30"/>
      <c r="AE26" s="28"/>
      <c r="AF26" s="30"/>
      <c r="AG26" s="32" t="e">
        <f t="array" ref="AG26">IF(E26="","",INDEX(POA_GC_2022_PC!Y:Y,MATCH('PAC 2022'!E26,POA_GC_2022_PC!A:A,0)))</f>
        <v>#N/A</v>
      </c>
      <c r="AH26" s="30"/>
      <c r="AI26" s="30"/>
      <c r="AJ26" s="30"/>
      <c r="AK26" s="30"/>
      <c r="AL26" s="33" t="e">
        <f t="shared" si="6"/>
        <v>#N/A</v>
      </c>
      <c r="AM26" s="30"/>
      <c r="AN26" s="34" t="e">
        <f t="array" ref="AN26">IF(E26="","",INDEX(POA_GC_2022_PC!BO:BO,MATCH('PAC 2022'!E26,POA_GC_2022_PC!A:A,0)))</f>
        <v>#N/A</v>
      </c>
      <c r="AO26" s="35">
        <v>0</v>
      </c>
      <c r="AP26" s="23" t="s">
        <v>50</v>
      </c>
      <c r="AQ26" s="23"/>
      <c r="AR26" s="36" t="s">
        <v>70</v>
      </c>
      <c r="AS26" s="2"/>
    </row>
    <row r="27" spans="1:45" ht="15.75" customHeight="1" x14ac:dyDescent="0.25">
      <c r="A27" s="2"/>
      <c r="B27" s="22" t="e">
        <f t="array" ref="B27">IF(E27="","",INDEX(POA_GC_2022_PC!DT:DT,MATCH('PAC 2022'!E27,POA_GC_2022_PC!A:A,0)))</f>
        <v>#N/A</v>
      </c>
      <c r="C27" s="22" t="e">
        <f t="array" ref="C27">IF(E27="","",INDEX(POA_GC_2022_PC!B:B,MATCH('PAC 2022'!E27,POA_GC_2022_PC!A:A,0)))</f>
        <v>#N/A</v>
      </c>
      <c r="D27" s="23"/>
      <c r="E27" s="36" t="s">
        <v>71</v>
      </c>
      <c r="F27" s="25">
        <f t="shared" si="0"/>
        <v>2022</v>
      </c>
      <c r="G27" s="25">
        <f t="shared" si="1"/>
        <v>320</v>
      </c>
      <c r="H27" s="26" t="e">
        <f t="array" ref="H27">IF(E27="","",INDEX(POA_GC_2022_PC!D:D,MATCH('PAC 2022'!E27,POA_GC_2022_PC!A:A,0)))</f>
        <v>#N/A</v>
      </c>
      <c r="I27" s="25" t="str">
        <f t="shared" si="2"/>
        <v>0000</v>
      </c>
      <c r="J27" s="26" t="e">
        <f t="array" ref="J27">IF(E27="","",INDEX(POA_GC_2022_PC!E:E,MATCH('PAC 2022'!E27,POA_GC_2022_PC!A:A,0)))</f>
        <v>#N/A</v>
      </c>
      <c r="K27" s="25" t="str">
        <f t="shared" si="3"/>
        <v>00</v>
      </c>
      <c r="L27" s="27" t="e">
        <f t="array" ref="L27">IF(E27="","",INDEX(POA_GC_2022_PC!F:F,MATCH('PAC 2022'!E27,POA_GC_2022_PC!A:A,0)))</f>
        <v>#N/A</v>
      </c>
      <c r="M27" s="26" t="e">
        <f t="array" ref="M27">IF(E27="","",INDEX(POA_GC_2022_PC!G:G,MATCH('PAC 2022'!E27,POA_GC_2022_PC!A:A,0)))</f>
        <v>#N/A</v>
      </c>
      <c r="N27" s="25" t="str">
        <f t="shared" si="4"/>
        <v>0000</v>
      </c>
      <c r="O27" s="25" t="e">
        <f t="array" ref="O27">IF(E27="","",INDEX(POA_GC_2022_PC!I:I,MATCH('PAC 2022'!E27,POA_GC_2022_PC!A:A,0)))</f>
        <v>#N/A</v>
      </c>
      <c r="P27" s="26" t="e">
        <f t="array" ref="P27">IF(E27="","",INDEX(POA_GC_2022_PC!H:H,MATCH('PAC 2022'!E27,POA_GC_2022_PC!A:A,0)))</f>
        <v>#N/A</v>
      </c>
      <c r="Q27" s="25" t="str">
        <f t="shared" si="5"/>
        <v>000000</v>
      </c>
      <c r="R27" s="26" t="e">
        <f t="array" ref="R27">IF(E27="","",INDEX(POA_GC_2022_PC!J:J,MATCH('PAC 2022'!E27,POA_GC_2022_PC!A:A,0)))</f>
        <v>#N/A</v>
      </c>
      <c r="S27" s="27" t="e">
        <f t="array" ref="S27">IF(E27="","",INDEX(POA_GC_2022_PC!K:K,MATCH('PAC 2022'!E27,POA_GC_2022_PC!A:A,0)))</f>
        <v>#N/A</v>
      </c>
      <c r="T27" s="27" t="e">
        <f t="array" ref="T27">IF(E27="","",INDEX(POA_GC_2022_PC!L:L,MATCH('PAC 2022'!E27,POA_GC_2022_PC!A:A,0)))</f>
        <v>#N/A</v>
      </c>
      <c r="U27" s="28"/>
      <c r="V27" s="28"/>
      <c r="W27" s="29" t="e">
        <f t="array" ref="W27">IF(E27="","",INDEX(POA_GC_2022_PC!C:C,MATCH('PAC 2022'!E27,POA_GC_2022_PC!A:A,0)))</f>
        <v>#N/A</v>
      </c>
      <c r="X27" s="30"/>
      <c r="Y27" s="30"/>
      <c r="Z27" s="28"/>
      <c r="AA27" s="31"/>
      <c r="AB27" s="30" t="s">
        <v>49</v>
      </c>
      <c r="AC27" s="30"/>
      <c r="AD27" s="30"/>
      <c r="AE27" s="28"/>
      <c r="AF27" s="30"/>
      <c r="AG27" s="32" t="e">
        <f t="array" ref="AG27">IF(E27="","",INDEX(POA_GC_2022_PC!Y:Y,MATCH('PAC 2022'!E27,POA_GC_2022_PC!A:A,0)))</f>
        <v>#N/A</v>
      </c>
      <c r="AH27" s="30"/>
      <c r="AI27" s="30"/>
      <c r="AJ27" s="30"/>
      <c r="AK27" s="30"/>
      <c r="AL27" s="33" t="e">
        <f t="shared" si="6"/>
        <v>#N/A</v>
      </c>
      <c r="AM27" s="30"/>
      <c r="AN27" s="34" t="e">
        <f t="array" ref="AN27">IF(E27="","",INDEX(POA_GC_2022_PC!BO:BO,MATCH('PAC 2022'!E27,POA_GC_2022_PC!A:A,0)))</f>
        <v>#N/A</v>
      </c>
      <c r="AO27" s="35">
        <v>0</v>
      </c>
      <c r="AP27" s="23" t="s">
        <v>50</v>
      </c>
      <c r="AQ27" s="23"/>
      <c r="AR27" s="36" t="s">
        <v>71</v>
      </c>
      <c r="AS27" s="2"/>
    </row>
    <row r="28" spans="1:45" ht="15.75" customHeight="1" x14ac:dyDescent="0.25">
      <c r="A28" s="2"/>
      <c r="B28" s="22" t="e">
        <f t="array" ref="B28">IF(E28="","",INDEX(POA_GC_2022_PC!DT:DT,MATCH('PAC 2022'!E28,POA_GC_2022_PC!A:A,0)))</f>
        <v>#N/A</v>
      </c>
      <c r="C28" s="22" t="e">
        <f t="array" ref="C28">IF(E28="","",INDEX(POA_GC_2022_PC!B:B,MATCH('PAC 2022'!E28,POA_GC_2022_PC!A:A,0)))</f>
        <v>#N/A</v>
      </c>
      <c r="D28" s="23"/>
      <c r="E28" s="36" t="s">
        <v>72</v>
      </c>
      <c r="F28" s="25">
        <f t="shared" si="0"/>
        <v>2022</v>
      </c>
      <c r="G28" s="25">
        <f t="shared" si="1"/>
        <v>320</v>
      </c>
      <c r="H28" s="26" t="e">
        <f t="array" ref="H28">IF(E28="","",INDEX(POA_GC_2022_PC!D:D,MATCH('PAC 2022'!E28,POA_GC_2022_PC!A:A,0)))</f>
        <v>#N/A</v>
      </c>
      <c r="I28" s="25" t="str">
        <f t="shared" si="2"/>
        <v>0000</v>
      </c>
      <c r="J28" s="26" t="e">
        <f t="array" ref="J28">IF(E28="","",INDEX(POA_GC_2022_PC!E:E,MATCH('PAC 2022'!E28,POA_GC_2022_PC!A:A,0)))</f>
        <v>#N/A</v>
      </c>
      <c r="K28" s="25" t="str">
        <f t="shared" si="3"/>
        <v>00</v>
      </c>
      <c r="L28" s="27" t="e">
        <f t="array" ref="L28">IF(E28="","",INDEX(POA_GC_2022_PC!F:F,MATCH('PAC 2022'!E28,POA_GC_2022_PC!A:A,0)))</f>
        <v>#N/A</v>
      </c>
      <c r="M28" s="26" t="e">
        <f t="array" ref="M28">IF(E28="","",INDEX(POA_GC_2022_PC!G:G,MATCH('PAC 2022'!E28,POA_GC_2022_PC!A:A,0)))</f>
        <v>#N/A</v>
      </c>
      <c r="N28" s="25" t="str">
        <f t="shared" si="4"/>
        <v>0000</v>
      </c>
      <c r="O28" s="25" t="e">
        <f t="array" ref="O28">IF(E28="","",INDEX(POA_GC_2022_PC!I:I,MATCH('PAC 2022'!E28,POA_GC_2022_PC!A:A,0)))</f>
        <v>#N/A</v>
      </c>
      <c r="P28" s="26" t="e">
        <f t="array" ref="P28">IF(E28="","",INDEX(POA_GC_2022_PC!H:H,MATCH('PAC 2022'!E28,POA_GC_2022_PC!A:A,0)))</f>
        <v>#N/A</v>
      </c>
      <c r="Q28" s="25" t="str">
        <f t="shared" si="5"/>
        <v>000000</v>
      </c>
      <c r="R28" s="26" t="e">
        <f t="array" ref="R28">IF(E28="","",INDEX(POA_GC_2022_PC!J:J,MATCH('PAC 2022'!E28,POA_GC_2022_PC!A:A,0)))</f>
        <v>#N/A</v>
      </c>
      <c r="S28" s="27" t="e">
        <f t="array" ref="S28">IF(E28="","",INDEX(POA_GC_2022_PC!K:K,MATCH('PAC 2022'!E28,POA_GC_2022_PC!A:A,0)))</f>
        <v>#N/A</v>
      </c>
      <c r="T28" s="27" t="e">
        <f t="array" ref="T28">IF(E28="","",INDEX(POA_GC_2022_PC!L:L,MATCH('PAC 2022'!E28,POA_GC_2022_PC!A:A,0)))</f>
        <v>#N/A</v>
      </c>
      <c r="U28" s="28"/>
      <c r="V28" s="28"/>
      <c r="W28" s="29" t="e">
        <f t="array" ref="W28">IF(E28="","",INDEX(POA_GC_2022_PC!C:C,MATCH('PAC 2022'!E28,POA_GC_2022_PC!A:A,0)))</f>
        <v>#N/A</v>
      </c>
      <c r="X28" s="30"/>
      <c r="Y28" s="30"/>
      <c r="Z28" s="28"/>
      <c r="AA28" s="31"/>
      <c r="AB28" s="30" t="s">
        <v>49</v>
      </c>
      <c r="AC28" s="30"/>
      <c r="AD28" s="30"/>
      <c r="AE28" s="28"/>
      <c r="AF28" s="30"/>
      <c r="AG28" s="32" t="e">
        <f t="array" ref="AG28">IF(E28="","",INDEX(POA_GC_2022_PC!Y:Y,MATCH('PAC 2022'!E28,POA_GC_2022_PC!A:A,0)))</f>
        <v>#N/A</v>
      </c>
      <c r="AH28" s="30"/>
      <c r="AI28" s="30"/>
      <c r="AJ28" s="30"/>
      <c r="AK28" s="30"/>
      <c r="AL28" s="33" t="e">
        <f t="shared" si="6"/>
        <v>#N/A</v>
      </c>
      <c r="AM28" s="30"/>
      <c r="AN28" s="34" t="e">
        <f t="array" ref="AN28">IF(E28="","",INDEX(POA_GC_2022_PC!BO:BO,MATCH('PAC 2022'!E28,POA_GC_2022_PC!A:A,0)))</f>
        <v>#N/A</v>
      </c>
      <c r="AO28" s="35">
        <v>0</v>
      </c>
      <c r="AP28" s="23" t="s">
        <v>50</v>
      </c>
      <c r="AQ28" s="23"/>
      <c r="AR28" s="36" t="s">
        <v>72</v>
      </c>
      <c r="AS28" s="2"/>
    </row>
    <row r="29" spans="1:45" ht="15.75" customHeight="1" x14ac:dyDescent="0.25">
      <c r="A29" s="2"/>
      <c r="B29" s="22" t="e">
        <f t="array" ref="B29">IF(E29="","",INDEX(POA_GC_2022_PC!DT:DT,MATCH('PAC 2022'!E29,POA_GC_2022_PC!A:A,0)))</f>
        <v>#N/A</v>
      </c>
      <c r="C29" s="22" t="e">
        <f t="array" ref="C29">IF(E29="","",INDEX(POA_GC_2022_PC!B:B,MATCH('PAC 2022'!E29,POA_GC_2022_PC!A:A,0)))</f>
        <v>#N/A</v>
      </c>
      <c r="D29" s="23"/>
      <c r="E29" s="36" t="s">
        <v>73</v>
      </c>
      <c r="F29" s="25">
        <f t="shared" si="0"/>
        <v>2022</v>
      </c>
      <c r="G29" s="25">
        <f t="shared" si="1"/>
        <v>320</v>
      </c>
      <c r="H29" s="26" t="e">
        <f t="array" ref="H29">IF(E29="","",INDEX(POA_GC_2022_PC!D:D,MATCH('PAC 2022'!E29,POA_GC_2022_PC!A:A,0)))</f>
        <v>#N/A</v>
      </c>
      <c r="I29" s="25" t="str">
        <f t="shared" si="2"/>
        <v>0000</v>
      </c>
      <c r="J29" s="26" t="e">
        <f t="array" ref="J29">IF(E29="","",INDEX(POA_GC_2022_PC!E:E,MATCH('PAC 2022'!E29,POA_GC_2022_PC!A:A,0)))</f>
        <v>#N/A</v>
      </c>
      <c r="K29" s="25" t="str">
        <f t="shared" si="3"/>
        <v>00</v>
      </c>
      <c r="L29" s="27" t="e">
        <f t="array" ref="L29">IF(E29="","",INDEX(POA_GC_2022_PC!F:F,MATCH('PAC 2022'!E29,POA_GC_2022_PC!A:A,0)))</f>
        <v>#N/A</v>
      </c>
      <c r="M29" s="26" t="e">
        <f t="array" ref="M29">IF(E29="","",INDEX(POA_GC_2022_PC!G:G,MATCH('PAC 2022'!E29,POA_GC_2022_PC!A:A,0)))</f>
        <v>#N/A</v>
      </c>
      <c r="N29" s="25" t="str">
        <f t="shared" si="4"/>
        <v>0000</v>
      </c>
      <c r="O29" s="25" t="e">
        <f t="array" ref="O29">IF(E29="","",INDEX(POA_GC_2022_PC!I:I,MATCH('PAC 2022'!E29,POA_GC_2022_PC!A:A,0)))</f>
        <v>#N/A</v>
      </c>
      <c r="P29" s="26" t="e">
        <f t="array" ref="P29">IF(E29="","",INDEX(POA_GC_2022_PC!H:H,MATCH('PAC 2022'!E29,POA_GC_2022_PC!A:A,0)))</f>
        <v>#N/A</v>
      </c>
      <c r="Q29" s="25" t="str">
        <f t="shared" si="5"/>
        <v>000000</v>
      </c>
      <c r="R29" s="26" t="e">
        <f t="array" ref="R29">IF(E29="","",INDEX(POA_GC_2022_PC!J:J,MATCH('PAC 2022'!E29,POA_GC_2022_PC!A:A,0)))</f>
        <v>#N/A</v>
      </c>
      <c r="S29" s="27" t="e">
        <f t="array" ref="S29">IF(E29="","",INDEX(POA_GC_2022_PC!K:K,MATCH('PAC 2022'!E29,POA_GC_2022_PC!A:A,0)))</f>
        <v>#N/A</v>
      </c>
      <c r="T29" s="27" t="e">
        <f t="array" ref="T29">IF(E29="","",INDEX(POA_GC_2022_PC!L:L,MATCH('PAC 2022'!E29,POA_GC_2022_PC!A:A,0)))</f>
        <v>#N/A</v>
      </c>
      <c r="U29" s="28"/>
      <c r="V29" s="28"/>
      <c r="W29" s="29" t="e">
        <f t="array" ref="W29">IF(E29="","",INDEX(POA_GC_2022_PC!C:C,MATCH('PAC 2022'!E29,POA_GC_2022_PC!A:A,0)))</f>
        <v>#N/A</v>
      </c>
      <c r="X29" s="30"/>
      <c r="Y29" s="30"/>
      <c r="Z29" s="28"/>
      <c r="AA29" s="31"/>
      <c r="AB29" s="30" t="s">
        <v>49</v>
      </c>
      <c r="AC29" s="30"/>
      <c r="AD29" s="30"/>
      <c r="AE29" s="28"/>
      <c r="AF29" s="30"/>
      <c r="AG29" s="32" t="e">
        <f t="array" ref="AG29">IF(E29="","",INDEX(POA_GC_2022_PC!Y:Y,MATCH('PAC 2022'!E29,POA_GC_2022_PC!A:A,0)))</f>
        <v>#N/A</v>
      </c>
      <c r="AH29" s="30"/>
      <c r="AI29" s="30"/>
      <c r="AJ29" s="30"/>
      <c r="AK29" s="30"/>
      <c r="AL29" s="33" t="e">
        <f t="shared" si="6"/>
        <v>#N/A</v>
      </c>
      <c r="AM29" s="30"/>
      <c r="AN29" s="34" t="e">
        <f t="array" ref="AN29">IF(E29="","",INDEX(POA_GC_2022_PC!BO:BO,MATCH('PAC 2022'!E29,POA_GC_2022_PC!A:A,0)))</f>
        <v>#N/A</v>
      </c>
      <c r="AO29" s="35">
        <v>0</v>
      </c>
      <c r="AP29" s="23" t="s">
        <v>50</v>
      </c>
      <c r="AQ29" s="23"/>
      <c r="AR29" s="36" t="s">
        <v>73</v>
      </c>
      <c r="AS29" s="2"/>
    </row>
    <row r="30" spans="1:45" ht="15.75" customHeight="1" x14ac:dyDescent="0.25">
      <c r="A30" s="2"/>
      <c r="B30" s="22" t="e">
        <f t="array" ref="B30">IF(E30="","",INDEX(POA_GC_2022_PC!DT:DT,MATCH('PAC 2022'!E30,POA_GC_2022_PC!A:A,0)))</f>
        <v>#N/A</v>
      </c>
      <c r="C30" s="22" t="e">
        <f t="array" ref="C30">IF(E30="","",INDEX(POA_GC_2022_PC!B:B,MATCH('PAC 2022'!E30,POA_GC_2022_PC!A:A,0)))</f>
        <v>#N/A</v>
      </c>
      <c r="D30" s="23"/>
      <c r="E30" s="36" t="s">
        <v>74</v>
      </c>
      <c r="F30" s="25">
        <f t="shared" si="0"/>
        <v>2022</v>
      </c>
      <c r="G30" s="25">
        <f t="shared" si="1"/>
        <v>320</v>
      </c>
      <c r="H30" s="26" t="e">
        <f t="array" ref="H30">IF(E30="","",INDEX(POA_GC_2022_PC!D:D,MATCH('PAC 2022'!E30,POA_GC_2022_PC!A:A,0)))</f>
        <v>#N/A</v>
      </c>
      <c r="I30" s="25" t="str">
        <f t="shared" si="2"/>
        <v>0000</v>
      </c>
      <c r="J30" s="26" t="e">
        <f t="array" ref="J30">IF(E30="","",INDEX(POA_GC_2022_PC!E:E,MATCH('PAC 2022'!E30,POA_GC_2022_PC!A:A,0)))</f>
        <v>#N/A</v>
      </c>
      <c r="K30" s="25" t="str">
        <f t="shared" si="3"/>
        <v>00</v>
      </c>
      <c r="L30" s="27" t="e">
        <f t="array" ref="L30">IF(E30="","",INDEX(POA_GC_2022_PC!F:F,MATCH('PAC 2022'!E30,POA_GC_2022_PC!A:A,0)))</f>
        <v>#N/A</v>
      </c>
      <c r="M30" s="26" t="e">
        <f t="array" ref="M30">IF(E30="","",INDEX(POA_GC_2022_PC!G:G,MATCH('PAC 2022'!E30,POA_GC_2022_PC!A:A,0)))</f>
        <v>#N/A</v>
      </c>
      <c r="N30" s="25" t="str">
        <f t="shared" si="4"/>
        <v>0000</v>
      </c>
      <c r="O30" s="25" t="e">
        <f t="array" ref="O30">IF(E30="","",INDEX(POA_GC_2022_PC!I:I,MATCH('PAC 2022'!E30,POA_GC_2022_PC!A:A,0)))</f>
        <v>#N/A</v>
      </c>
      <c r="P30" s="26" t="e">
        <f t="array" ref="P30">IF(E30="","",INDEX(POA_GC_2022_PC!H:H,MATCH('PAC 2022'!E30,POA_GC_2022_PC!A:A,0)))</f>
        <v>#N/A</v>
      </c>
      <c r="Q30" s="25" t="str">
        <f t="shared" si="5"/>
        <v>000000</v>
      </c>
      <c r="R30" s="26" t="e">
        <f t="array" ref="R30">IF(E30="","",INDEX(POA_GC_2022_PC!J:J,MATCH('PAC 2022'!E30,POA_GC_2022_PC!A:A,0)))</f>
        <v>#N/A</v>
      </c>
      <c r="S30" s="27" t="e">
        <f t="array" ref="S30">IF(E30="","",INDEX(POA_GC_2022_PC!K:K,MATCH('PAC 2022'!E30,POA_GC_2022_PC!A:A,0)))</f>
        <v>#N/A</v>
      </c>
      <c r="T30" s="27" t="e">
        <f t="array" ref="T30">IF(E30="","",INDEX(POA_GC_2022_PC!L:L,MATCH('PAC 2022'!E30,POA_GC_2022_PC!A:A,0)))</f>
        <v>#N/A</v>
      </c>
      <c r="U30" s="28"/>
      <c r="V30" s="28"/>
      <c r="W30" s="29" t="e">
        <f t="array" ref="W30">IF(E30="","",INDEX(POA_GC_2022_PC!C:C,MATCH('PAC 2022'!E30,POA_GC_2022_PC!A:A,0)))</f>
        <v>#N/A</v>
      </c>
      <c r="X30" s="30"/>
      <c r="Y30" s="30"/>
      <c r="Z30" s="28"/>
      <c r="AA30" s="31"/>
      <c r="AB30" s="30"/>
      <c r="AC30" s="30" t="s">
        <v>49</v>
      </c>
      <c r="AD30" s="30"/>
      <c r="AE30" s="28"/>
      <c r="AF30" s="30"/>
      <c r="AG30" s="32" t="e">
        <f t="array" ref="AG30">IF(E30="","",INDEX(POA_GC_2022_PC!Y:Y,MATCH('PAC 2022'!E30,POA_GC_2022_PC!A:A,0)))</f>
        <v>#N/A</v>
      </c>
      <c r="AH30" s="30"/>
      <c r="AI30" s="30"/>
      <c r="AJ30" s="30"/>
      <c r="AK30" s="30"/>
      <c r="AL30" s="33" t="e">
        <f t="shared" si="6"/>
        <v>#N/A</v>
      </c>
      <c r="AM30" s="30"/>
      <c r="AN30" s="34" t="e">
        <f t="array" ref="AN30">IF(E30="","",INDEX(POA_GC_2022_PC!BO:BO,MATCH('PAC 2022'!E30,POA_GC_2022_PC!A:A,0)))</f>
        <v>#N/A</v>
      </c>
      <c r="AO30" s="35">
        <v>0</v>
      </c>
      <c r="AP30" s="23" t="s">
        <v>50</v>
      </c>
      <c r="AQ30" s="23"/>
      <c r="AR30" s="36" t="s">
        <v>74</v>
      </c>
      <c r="AS30" s="2"/>
    </row>
    <row r="31" spans="1:45" ht="15.75" customHeight="1" x14ac:dyDescent="0.25">
      <c r="A31" s="2"/>
      <c r="B31" s="22" t="e">
        <f t="array" ref="B31">IF(E31="","",INDEX(POA_GC_2022_PC!DT:DT,MATCH('PAC 2022'!E31,POA_GC_2022_PC!A:A,0)))</f>
        <v>#N/A</v>
      </c>
      <c r="C31" s="22" t="e">
        <f t="array" ref="C31">IF(E31="","",INDEX(POA_GC_2022_PC!B:B,MATCH('PAC 2022'!E31,POA_GC_2022_PC!A:A,0)))</f>
        <v>#N/A</v>
      </c>
      <c r="D31" s="23"/>
      <c r="E31" s="36" t="s">
        <v>75</v>
      </c>
      <c r="F31" s="25">
        <f t="shared" si="0"/>
        <v>2022</v>
      </c>
      <c r="G31" s="25">
        <f t="shared" si="1"/>
        <v>320</v>
      </c>
      <c r="H31" s="26" t="e">
        <f t="array" ref="H31">IF(E31="","",INDEX(POA_GC_2022_PC!D:D,MATCH('PAC 2022'!E31,POA_GC_2022_PC!A:A,0)))</f>
        <v>#N/A</v>
      </c>
      <c r="I31" s="25" t="str">
        <f t="shared" si="2"/>
        <v>0000</v>
      </c>
      <c r="J31" s="26" t="e">
        <f t="array" ref="J31">IF(E31="","",INDEX(POA_GC_2022_PC!E:E,MATCH('PAC 2022'!E31,POA_GC_2022_PC!A:A,0)))</f>
        <v>#N/A</v>
      </c>
      <c r="K31" s="25" t="str">
        <f t="shared" si="3"/>
        <v>00</v>
      </c>
      <c r="L31" s="27" t="e">
        <f t="array" ref="L31">IF(E31="","",INDEX(POA_GC_2022_PC!F:F,MATCH('PAC 2022'!E31,POA_GC_2022_PC!A:A,0)))</f>
        <v>#N/A</v>
      </c>
      <c r="M31" s="26" t="e">
        <f t="array" ref="M31">IF(E31="","",INDEX(POA_GC_2022_PC!G:G,MATCH('PAC 2022'!E31,POA_GC_2022_PC!A:A,0)))</f>
        <v>#N/A</v>
      </c>
      <c r="N31" s="25" t="str">
        <f t="shared" si="4"/>
        <v>0000</v>
      </c>
      <c r="O31" s="25" t="e">
        <f t="array" ref="O31">IF(E31="","",INDEX(POA_GC_2022_PC!I:I,MATCH('PAC 2022'!E31,POA_GC_2022_PC!A:A,0)))</f>
        <v>#N/A</v>
      </c>
      <c r="P31" s="26" t="e">
        <f t="array" ref="P31">IF(E31="","",INDEX(POA_GC_2022_PC!H:H,MATCH('PAC 2022'!E31,POA_GC_2022_PC!A:A,0)))</f>
        <v>#N/A</v>
      </c>
      <c r="Q31" s="25" t="str">
        <f t="shared" si="5"/>
        <v>000000</v>
      </c>
      <c r="R31" s="26" t="e">
        <f t="array" ref="R31">IF(E31="","",INDEX(POA_GC_2022_PC!J:J,MATCH('PAC 2022'!E31,POA_GC_2022_PC!A:A,0)))</f>
        <v>#N/A</v>
      </c>
      <c r="S31" s="27" t="e">
        <f t="array" ref="S31">IF(E31="","",INDEX(POA_GC_2022_PC!K:K,MATCH('PAC 2022'!E31,POA_GC_2022_PC!A:A,0)))</f>
        <v>#N/A</v>
      </c>
      <c r="T31" s="27" t="e">
        <f t="array" ref="T31">IF(E31="","",INDEX(POA_GC_2022_PC!L:L,MATCH('PAC 2022'!E31,POA_GC_2022_PC!A:A,0)))</f>
        <v>#N/A</v>
      </c>
      <c r="U31" s="28"/>
      <c r="V31" s="28"/>
      <c r="W31" s="29" t="e">
        <f t="array" ref="W31">IF(E31="","",INDEX(POA_GC_2022_PC!C:C,MATCH('PAC 2022'!E31,POA_GC_2022_PC!A:A,0)))</f>
        <v>#N/A</v>
      </c>
      <c r="X31" s="30"/>
      <c r="Y31" s="30"/>
      <c r="Z31" s="28"/>
      <c r="AA31" s="31"/>
      <c r="AB31" s="30"/>
      <c r="AC31" s="30" t="s">
        <v>49</v>
      </c>
      <c r="AD31" s="30"/>
      <c r="AE31" s="28"/>
      <c r="AF31" s="30"/>
      <c r="AG31" s="32" t="e">
        <f t="array" ref="AG31">IF(E31="","",INDEX(POA_GC_2022_PC!Y:Y,MATCH('PAC 2022'!E31,POA_GC_2022_PC!A:A,0)))</f>
        <v>#N/A</v>
      </c>
      <c r="AH31" s="30"/>
      <c r="AI31" s="30"/>
      <c r="AJ31" s="30"/>
      <c r="AK31" s="30"/>
      <c r="AL31" s="33" t="e">
        <f t="shared" si="6"/>
        <v>#N/A</v>
      </c>
      <c r="AM31" s="30"/>
      <c r="AN31" s="34" t="e">
        <f t="array" ref="AN31">IF(E31="","",INDEX(POA_GC_2022_PC!BO:BO,MATCH('PAC 2022'!E31,POA_GC_2022_PC!A:A,0)))</f>
        <v>#N/A</v>
      </c>
      <c r="AO31" s="35">
        <v>0</v>
      </c>
      <c r="AP31" s="23" t="s">
        <v>50</v>
      </c>
      <c r="AQ31" s="23"/>
      <c r="AR31" s="36" t="s">
        <v>75</v>
      </c>
      <c r="AS31" s="2"/>
    </row>
    <row r="32" spans="1:45" ht="15.75" customHeight="1" x14ac:dyDescent="0.25">
      <c r="A32" s="2"/>
      <c r="B32" s="22" t="e">
        <f t="array" ref="B32">IF(E32="","",INDEX(POA_GC_2022_PC!DT:DT,MATCH('PAC 2022'!E32,POA_GC_2022_PC!A:A,0)))</f>
        <v>#N/A</v>
      </c>
      <c r="C32" s="22" t="e">
        <f t="array" ref="C32">IF(E32="","",INDEX(POA_GC_2022_PC!B:B,MATCH('PAC 2022'!E32,POA_GC_2022_PC!A:A,0)))</f>
        <v>#N/A</v>
      </c>
      <c r="D32" s="23"/>
      <c r="E32" s="36" t="s">
        <v>76</v>
      </c>
      <c r="F32" s="25">
        <f t="shared" si="0"/>
        <v>2022</v>
      </c>
      <c r="G32" s="25">
        <f t="shared" si="1"/>
        <v>320</v>
      </c>
      <c r="H32" s="26" t="e">
        <f t="array" ref="H32">IF(E32="","",INDEX(POA_GC_2022_PC!D:D,MATCH('PAC 2022'!E32,POA_GC_2022_PC!A:A,0)))</f>
        <v>#N/A</v>
      </c>
      <c r="I32" s="25" t="str">
        <f t="shared" si="2"/>
        <v>0000</v>
      </c>
      <c r="J32" s="26" t="e">
        <f t="array" ref="J32">IF(E32="","",INDEX(POA_GC_2022_PC!E:E,MATCH('PAC 2022'!E32,POA_GC_2022_PC!A:A,0)))</f>
        <v>#N/A</v>
      </c>
      <c r="K32" s="25" t="str">
        <f t="shared" si="3"/>
        <v>00</v>
      </c>
      <c r="L32" s="27" t="e">
        <f t="array" ref="L32">IF(E32="","",INDEX(POA_GC_2022_PC!F:F,MATCH('PAC 2022'!E32,POA_GC_2022_PC!A:A,0)))</f>
        <v>#N/A</v>
      </c>
      <c r="M32" s="26" t="e">
        <f t="array" ref="M32">IF(E32="","",INDEX(POA_GC_2022_PC!G:G,MATCH('PAC 2022'!E32,POA_GC_2022_PC!A:A,0)))</f>
        <v>#N/A</v>
      </c>
      <c r="N32" s="25" t="str">
        <f t="shared" si="4"/>
        <v>0000</v>
      </c>
      <c r="O32" s="25" t="e">
        <f t="array" ref="O32">IF(E32="","",INDEX(POA_GC_2022_PC!I:I,MATCH('PAC 2022'!E32,POA_GC_2022_PC!A:A,0)))</f>
        <v>#N/A</v>
      </c>
      <c r="P32" s="26" t="e">
        <f t="array" ref="P32">IF(E32="","",INDEX(POA_GC_2022_PC!H:H,MATCH('PAC 2022'!E32,POA_GC_2022_PC!A:A,0)))</f>
        <v>#N/A</v>
      </c>
      <c r="Q32" s="25" t="str">
        <f t="shared" si="5"/>
        <v>000000</v>
      </c>
      <c r="R32" s="26" t="e">
        <f t="array" ref="R32">IF(E32="","",INDEX(POA_GC_2022_PC!J:J,MATCH('PAC 2022'!E32,POA_GC_2022_PC!A:A,0)))</f>
        <v>#N/A</v>
      </c>
      <c r="S32" s="27" t="e">
        <f t="array" ref="S32">IF(E32="","",INDEX(POA_GC_2022_PC!K:K,MATCH('PAC 2022'!E32,POA_GC_2022_PC!A:A,0)))</f>
        <v>#N/A</v>
      </c>
      <c r="T32" s="27" t="e">
        <f t="array" ref="T32">IF(E32="","",INDEX(POA_GC_2022_PC!L:L,MATCH('PAC 2022'!E32,POA_GC_2022_PC!A:A,0)))</f>
        <v>#N/A</v>
      </c>
      <c r="U32" s="28"/>
      <c r="V32" s="28"/>
      <c r="W32" s="29" t="e">
        <f t="array" ref="W32">IF(E32="","",INDEX(POA_GC_2022_PC!C:C,MATCH('PAC 2022'!E32,POA_GC_2022_PC!A:A,0)))</f>
        <v>#N/A</v>
      </c>
      <c r="X32" s="30"/>
      <c r="Y32" s="30"/>
      <c r="Z32" s="28"/>
      <c r="AA32" s="31"/>
      <c r="AB32" s="30"/>
      <c r="AC32" s="30" t="s">
        <v>49</v>
      </c>
      <c r="AD32" s="30"/>
      <c r="AE32" s="28"/>
      <c r="AF32" s="30"/>
      <c r="AG32" s="32" t="e">
        <f t="array" ref="AG32">IF(E32="","",INDEX(POA_GC_2022_PC!Y:Y,MATCH('PAC 2022'!E32,POA_GC_2022_PC!A:A,0)))</f>
        <v>#N/A</v>
      </c>
      <c r="AH32" s="30"/>
      <c r="AI32" s="30"/>
      <c r="AJ32" s="30"/>
      <c r="AK32" s="30"/>
      <c r="AL32" s="33" t="e">
        <f t="shared" si="6"/>
        <v>#N/A</v>
      </c>
      <c r="AM32" s="30"/>
      <c r="AN32" s="34" t="e">
        <f t="array" ref="AN32">IF(E32="","",INDEX(POA_GC_2022_PC!BO:BO,MATCH('PAC 2022'!E32,POA_GC_2022_PC!A:A,0)))</f>
        <v>#N/A</v>
      </c>
      <c r="AO32" s="35">
        <v>0</v>
      </c>
      <c r="AP32" s="23" t="s">
        <v>50</v>
      </c>
      <c r="AQ32" s="23"/>
      <c r="AR32" s="36" t="s">
        <v>76</v>
      </c>
      <c r="AS32" s="2"/>
    </row>
    <row r="33" spans="1:45" ht="15.75" customHeight="1" x14ac:dyDescent="0.25">
      <c r="A33" s="2"/>
      <c r="B33" s="22" t="e">
        <f t="array" ref="B33">IF(E33="","",INDEX(POA_GC_2022_PC!DT:DT,MATCH('PAC 2022'!E33,POA_GC_2022_PC!A:A,0)))</f>
        <v>#N/A</v>
      </c>
      <c r="C33" s="22" t="e">
        <f t="array" ref="C33">IF(E33="","",INDEX(POA_GC_2022_PC!B:B,MATCH('PAC 2022'!E33,POA_GC_2022_PC!A:A,0)))</f>
        <v>#N/A</v>
      </c>
      <c r="D33" s="23"/>
      <c r="E33" s="36" t="s">
        <v>77</v>
      </c>
      <c r="F33" s="25">
        <f t="shared" si="0"/>
        <v>2022</v>
      </c>
      <c r="G33" s="25">
        <f t="shared" si="1"/>
        <v>320</v>
      </c>
      <c r="H33" s="26" t="e">
        <f t="array" ref="H33">IF(E33="","",INDEX(POA_GC_2022_PC!D:D,MATCH('PAC 2022'!E33,POA_GC_2022_PC!A:A,0)))</f>
        <v>#N/A</v>
      </c>
      <c r="I33" s="25" t="str">
        <f t="shared" si="2"/>
        <v>0000</v>
      </c>
      <c r="J33" s="26" t="e">
        <f t="array" ref="J33">IF(E33="","",INDEX(POA_GC_2022_PC!E:E,MATCH('PAC 2022'!E33,POA_GC_2022_PC!A:A,0)))</f>
        <v>#N/A</v>
      </c>
      <c r="K33" s="25" t="str">
        <f t="shared" si="3"/>
        <v>00</v>
      </c>
      <c r="L33" s="27" t="e">
        <f t="array" ref="L33">IF(E33="","",INDEX(POA_GC_2022_PC!F:F,MATCH('PAC 2022'!E33,POA_GC_2022_PC!A:A,0)))</f>
        <v>#N/A</v>
      </c>
      <c r="M33" s="26" t="e">
        <f t="array" ref="M33">IF(E33="","",INDEX(POA_GC_2022_PC!G:G,MATCH('PAC 2022'!E33,POA_GC_2022_PC!A:A,0)))</f>
        <v>#N/A</v>
      </c>
      <c r="N33" s="25" t="str">
        <f t="shared" si="4"/>
        <v>0000</v>
      </c>
      <c r="O33" s="25" t="e">
        <f t="array" ref="O33">IF(E33="","",INDEX(POA_GC_2022_PC!I:I,MATCH('PAC 2022'!E33,POA_GC_2022_PC!A:A,0)))</f>
        <v>#N/A</v>
      </c>
      <c r="P33" s="26" t="e">
        <f t="array" ref="P33">IF(E33="","",INDEX(POA_GC_2022_PC!H:H,MATCH('PAC 2022'!E33,POA_GC_2022_PC!A:A,0)))</f>
        <v>#N/A</v>
      </c>
      <c r="Q33" s="25" t="str">
        <f t="shared" si="5"/>
        <v>000000</v>
      </c>
      <c r="R33" s="26" t="e">
        <f t="array" ref="R33">IF(E33="","",INDEX(POA_GC_2022_PC!J:J,MATCH('PAC 2022'!E33,POA_GC_2022_PC!A:A,0)))</f>
        <v>#N/A</v>
      </c>
      <c r="S33" s="27" t="e">
        <f t="array" ref="S33">IF(E33="","",INDEX(POA_GC_2022_PC!K:K,MATCH('PAC 2022'!E33,POA_GC_2022_PC!A:A,0)))</f>
        <v>#N/A</v>
      </c>
      <c r="T33" s="27" t="e">
        <f t="array" ref="T33">IF(E33="","",INDEX(POA_GC_2022_PC!L:L,MATCH('PAC 2022'!E33,POA_GC_2022_PC!A:A,0)))</f>
        <v>#N/A</v>
      </c>
      <c r="U33" s="28"/>
      <c r="V33" s="28"/>
      <c r="W33" s="29" t="e">
        <f t="array" ref="W33">IF(E33="","",INDEX(POA_GC_2022_PC!C:C,MATCH('PAC 2022'!E33,POA_GC_2022_PC!A:A,0)))</f>
        <v>#N/A</v>
      </c>
      <c r="X33" s="30"/>
      <c r="Y33" s="30"/>
      <c r="Z33" s="28"/>
      <c r="AA33" s="31"/>
      <c r="AB33" s="30"/>
      <c r="AC33" s="30" t="s">
        <v>49</v>
      </c>
      <c r="AD33" s="30"/>
      <c r="AE33" s="28"/>
      <c r="AF33" s="30"/>
      <c r="AG33" s="32" t="e">
        <f t="array" ref="AG33">IF(E33="","",INDEX(POA_GC_2022_PC!Y:Y,MATCH('PAC 2022'!E33,POA_GC_2022_PC!A:A,0)))</f>
        <v>#N/A</v>
      </c>
      <c r="AH33" s="30"/>
      <c r="AI33" s="30"/>
      <c r="AJ33" s="30"/>
      <c r="AK33" s="30"/>
      <c r="AL33" s="33" t="e">
        <f t="shared" si="6"/>
        <v>#N/A</v>
      </c>
      <c r="AM33" s="30"/>
      <c r="AN33" s="34" t="e">
        <f t="array" ref="AN33">IF(E33="","",INDEX(POA_GC_2022_PC!BO:BO,MATCH('PAC 2022'!E33,POA_GC_2022_PC!A:A,0)))</f>
        <v>#N/A</v>
      </c>
      <c r="AO33" s="35">
        <v>0</v>
      </c>
      <c r="AP33" s="23" t="s">
        <v>50</v>
      </c>
      <c r="AQ33" s="23"/>
      <c r="AR33" s="36" t="s">
        <v>77</v>
      </c>
      <c r="AS33" s="2"/>
    </row>
    <row r="34" spans="1:45" ht="15.75" customHeight="1" x14ac:dyDescent="0.25">
      <c r="A34" s="2"/>
      <c r="B34" s="22" t="e">
        <f t="array" ref="B34">IF(E34="","",INDEX(POA_GC_2022_PC!DT:DT,MATCH('PAC 2022'!E34,POA_GC_2022_PC!A:A,0)))</f>
        <v>#N/A</v>
      </c>
      <c r="C34" s="22" t="e">
        <f t="array" ref="C34">IF(E34="","",INDEX(POA_GC_2022_PC!B:B,MATCH('PAC 2022'!E34,POA_GC_2022_PC!A:A,0)))</f>
        <v>#N/A</v>
      </c>
      <c r="D34" s="23"/>
      <c r="E34" s="36" t="s">
        <v>78</v>
      </c>
      <c r="F34" s="25">
        <f t="shared" si="0"/>
        <v>2022</v>
      </c>
      <c r="G34" s="25">
        <f t="shared" si="1"/>
        <v>320</v>
      </c>
      <c r="H34" s="26" t="e">
        <f t="array" ref="H34">IF(E34="","",INDEX(POA_GC_2022_PC!D:D,MATCH('PAC 2022'!E34,POA_GC_2022_PC!A:A,0)))</f>
        <v>#N/A</v>
      </c>
      <c r="I34" s="25" t="str">
        <f t="shared" si="2"/>
        <v>0000</v>
      </c>
      <c r="J34" s="26" t="e">
        <f t="array" ref="J34">IF(E34="","",INDEX(POA_GC_2022_PC!E:E,MATCH('PAC 2022'!E34,POA_GC_2022_PC!A:A,0)))</f>
        <v>#N/A</v>
      </c>
      <c r="K34" s="25" t="str">
        <f t="shared" si="3"/>
        <v>00</v>
      </c>
      <c r="L34" s="27" t="e">
        <f t="array" ref="L34">IF(E34="","",INDEX(POA_GC_2022_PC!F:F,MATCH('PAC 2022'!E34,POA_GC_2022_PC!A:A,0)))</f>
        <v>#N/A</v>
      </c>
      <c r="M34" s="26" t="e">
        <f t="array" ref="M34">IF(E34="","",INDEX(POA_GC_2022_PC!G:G,MATCH('PAC 2022'!E34,POA_GC_2022_PC!A:A,0)))</f>
        <v>#N/A</v>
      </c>
      <c r="N34" s="25" t="str">
        <f t="shared" si="4"/>
        <v>0000</v>
      </c>
      <c r="O34" s="25" t="e">
        <f t="array" ref="O34">IF(E34="","",INDEX(POA_GC_2022_PC!I:I,MATCH('PAC 2022'!E34,POA_GC_2022_PC!A:A,0)))</f>
        <v>#N/A</v>
      </c>
      <c r="P34" s="26" t="e">
        <f t="array" ref="P34">IF(E34="","",INDEX(POA_GC_2022_PC!H:H,MATCH('PAC 2022'!E34,POA_GC_2022_PC!A:A,0)))</f>
        <v>#N/A</v>
      </c>
      <c r="Q34" s="25" t="str">
        <f t="shared" si="5"/>
        <v>000000</v>
      </c>
      <c r="R34" s="26" t="e">
        <f t="array" ref="R34">IF(E34="","",INDEX(POA_GC_2022_PC!J:J,MATCH('PAC 2022'!E34,POA_GC_2022_PC!A:A,0)))</f>
        <v>#N/A</v>
      </c>
      <c r="S34" s="27" t="e">
        <f t="array" ref="S34">IF(E34="","",INDEX(POA_GC_2022_PC!K:K,MATCH('PAC 2022'!E34,POA_GC_2022_PC!A:A,0)))</f>
        <v>#N/A</v>
      </c>
      <c r="T34" s="27" t="e">
        <f t="array" ref="T34">IF(E34="","",INDEX(POA_GC_2022_PC!L:L,MATCH('PAC 2022'!E34,POA_GC_2022_PC!A:A,0)))</f>
        <v>#N/A</v>
      </c>
      <c r="U34" s="28"/>
      <c r="V34" s="28"/>
      <c r="W34" s="29" t="e">
        <f t="array" ref="W34">IF(E34="","",INDEX(POA_GC_2022_PC!C:C,MATCH('PAC 2022'!E34,POA_GC_2022_PC!A:A,0)))</f>
        <v>#N/A</v>
      </c>
      <c r="X34" s="30"/>
      <c r="Y34" s="30"/>
      <c r="Z34" s="28"/>
      <c r="AA34" s="31"/>
      <c r="AB34" s="30"/>
      <c r="AC34" s="30"/>
      <c r="AD34" s="30" t="s">
        <v>49</v>
      </c>
      <c r="AE34" s="28"/>
      <c r="AF34" s="30"/>
      <c r="AG34" s="32" t="e">
        <f t="array" ref="AG34">IF(E34="","",INDEX(POA_GC_2022_PC!Y:Y,MATCH('PAC 2022'!E34,POA_GC_2022_PC!A:A,0)))</f>
        <v>#N/A</v>
      </c>
      <c r="AH34" s="30"/>
      <c r="AI34" s="30"/>
      <c r="AJ34" s="30"/>
      <c r="AK34" s="30"/>
      <c r="AL34" s="33" t="e">
        <f t="shared" si="6"/>
        <v>#N/A</v>
      </c>
      <c r="AM34" s="30"/>
      <c r="AN34" s="34" t="e">
        <f t="array" ref="AN34">IF(E34="","",INDEX(POA_GC_2022_PC!BO:BO,MATCH('PAC 2022'!E34,POA_GC_2022_PC!A:A,0)))</f>
        <v>#N/A</v>
      </c>
      <c r="AO34" s="35">
        <v>0</v>
      </c>
      <c r="AP34" s="23" t="s">
        <v>50</v>
      </c>
      <c r="AQ34" s="23"/>
      <c r="AR34" s="36" t="s">
        <v>78</v>
      </c>
      <c r="AS34" s="2"/>
    </row>
    <row r="35" spans="1:45" ht="15.75" customHeight="1" x14ac:dyDescent="0.25">
      <c r="A35" s="2"/>
      <c r="B35" s="22" t="e">
        <f t="array" ref="B35">IF(E35="","",INDEX(POA_GC_2022_PC!DT:DT,MATCH('PAC 2022'!E35,POA_GC_2022_PC!A:A,0)))</f>
        <v>#N/A</v>
      </c>
      <c r="C35" s="22" t="e">
        <f t="array" ref="C35">IF(E35="","",INDEX(POA_GC_2022_PC!B:B,MATCH('PAC 2022'!E35,POA_GC_2022_PC!A:A,0)))</f>
        <v>#N/A</v>
      </c>
      <c r="D35" s="23"/>
      <c r="E35" s="36" t="s">
        <v>79</v>
      </c>
      <c r="F35" s="25">
        <f t="shared" si="0"/>
        <v>2022</v>
      </c>
      <c r="G35" s="25">
        <f t="shared" si="1"/>
        <v>320</v>
      </c>
      <c r="H35" s="26" t="e">
        <f t="array" ref="H35">IF(E35="","",INDEX(POA_GC_2022_PC!D:D,MATCH('PAC 2022'!E35,POA_GC_2022_PC!A:A,0)))</f>
        <v>#N/A</v>
      </c>
      <c r="I35" s="25" t="str">
        <f t="shared" si="2"/>
        <v>0000</v>
      </c>
      <c r="J35" s="26" t="e">
        <f t="array" ref="J35">IF(E35="","",INDEX(POA_GC_2022_PC!E:E,MATCH('PAC 2022'!E35,POA_GC_2022_PC!A:A,0)))</f>
        <v>#N/A</v>
      </c>
      <c r="K35" s="25" t="str">
        <f t="shared" si="3"/>
        <v>00</v>
      </c>
      <c r="L35" s="27" t="e">
        <f t="array" ref="L35">IF(E35="","",INDEX(POA_GC_2022_PC!F:F,MATCH('PAC 2022'!E35,POA_GC_2022_PC!A:A,0)))</f>
        <v>#N/A</v>
      </c>
      <c r="M35" s="26" t="e">
        <f t="array" ref="M35">IF(E35="","",INDEX(POA_GC_2022_PC!G:G,MATCH('PAC 2022'!E35,POA_GC_2022_PC!A:A,0)))</f>
        <v>#N/A</v>
      </c>
      <c r="N35" s="25" t="str">
        <f t="shared" si="4"/>
        <v>0000</v>
      </c>
      <c r="O35" s="25" t="e">
        <f t="array" ref="O35">IF(E35="","",INDEX(POA_GC_2022_PC!I:I,MATCH('PAC 2022'!E35,POA_GC_2022_PC!A:A,0)))</f>
        <v>#N/A</v>
      </c>
      <c r="P35" s="26" t="e">
        <f t="array" ref="P35">IF(E35="","",INDEX(POA_GC_2022_PC!H:H,MATCH('PAC 2022'!E35,POA_GC_2022_PC!A:A,0)))</f>
        <v>#N/A</v>
      </c>
      <c r="Q35" s="25" t="str">
        <f t="shared" si="5"/>
        <v>000000</v>
      </c>
      <c r="R35" s="26" t="e">
        <f t="array" ref="R35">IF(E35="","",INDEX(POA_GC_2022_PC!J:J,MATCH('PAC 2022'!E35,POA_GC_2022_PC!A:A,0)))</f>
        <v>#N/A</v>
      </c>
      <c r="S35" s="27" t="e">
        <f t="array" ref="S35">IF(E35="","",INDEX(POA_GC_2022_PC!K:K,MATCH('PAC 2022'!E35,POA_GC_2022_PC!A:A,0)))</f>
        <v>#N/A</v>
      </c>
      <c r="T35" s="27" t="e">
        <f t="array" ref="T35">IF(E35="","",INDEX(POA_GC_2022_PC!L:L,MATCH('PAC 2022'!E35,POA_GC_2022_PC!A:A,0)))</f>
        <v>#N/A</v>
      </c>
      <c r="U35" s="28"/>
      <c r="V35" s="28"/>
      <c r="W35" s="29" t="e">
        <f t="array" ref="W35">IF(E35="","",INDEX(POA_GC_2022_PC!C:C,MATCH('PAC 2022'!E35,POA_GC_2022_PC!A:A,0)))</f>
        <v>#N/A</v>
      </c>
      <c r="X35" s="30"/>
      <c r="Y35" s="30"/>
      <c r="Z35" s="28"/>
      <c r="AA35" s="31"/>
      <c r="AB35" s="30"/>
      <c r="AC35" s="30" t="s">
        <v>49</v>
      </c>
      <c r="AD35" s="30"/>
      <c r="AE35" s="28"/>
      <c r="AF35" s="30"/>
      <c r="AG35" s="32" t="e">
        <f t="array" ref="AG35">IF(E35="","",INDEX(POA_GC_2022_PC!Y:Y,MATCH('PAC 2022'!E35,POA_GC_2022_PC!A:A,0)))</f>
        <v>#N/A</v>
      </c>
      <c r="AH35" s="30"/>
      <c r="AI35" s="30"/>
      <c r="AJ35" s="30"/>
      <c r="AK35" s="30"/>
      <c r="AL35" s="33" t="e">
        <f t="shared" si="6"/>
        <v>#N/A</v>
      </c>
      <c r="AM35" s="30"/>
      <c r="AN35" s="34" t="e">
        <f t="array" ref="AN35">IF(E35="","",INDEX(POA_GC_2022_PC!BO:BO,MATCH('PAC 2022'!E35,POA_GC_2022_PC!A:A,0)))</f>
        <v>#N/A</v>
      </c>
      <c r="AO35" s="35">
        <v>0</v>
      </c>
      <c r="AP35" s="23" t="s">
        <v>50</v>
      </c>
      <c r="AQ35" s="23"/>
      <c r="AR35" s="36" t="s">
        <v>79</v>
      </c>
      <c r="AS35" s="2"/>
    </row>
    <row r="36" spans="1:45" ht="15.75" customHeight="1" x14ac:dyDescent="0.25">
      <c r="A36" s="2"/>
      <c r="B36" s="22" t="e">
        <f t="array" ref="B36">IF(E36="","",INDEX(POA_GC_2022_PC!DT:DT,MATCH('PAC 2022'!E36,POA_GC_2022_PC!A:A,0)))</f>
        <v>#N/A</v>
      </c>
      <c r="C36" s="22" t="e">
        <f t="array" ref="C36">IF(E36="","",INDEX(POA_GC_2022_PC!B:B,MATCH('PAC 2022'!E36,POA_GC_2022_PC!A:A,0)))</f>
        <v>#N/A</v>
      </c>
      <c r="D36" s="23"/>
      <c r="E36" s="36" t="s">
        <v>80</v>
      </c>
      <c r="F36" s="25">
        <f t="shared" si="0"/>
        <v>2022</v>
      </c>
      <c r="G36" s="25">
        <f t="shared" si="1"/>
        <v>320</v>
      </c>
      <c r="H36" s="26" t="e">
        <f t="array" ref="H36">IF(E36="","",INDEX(POA_GC_2022_PC!D:D,MATCH('PAC 2022'!E36,POA_GC_2022_PC!A:A,0)))</f>
        <v>#N/A</v>
      </c>
      <c r="I36" s="25" t="str">
        <f t="shared" si="2"/>
        <v>0000</v>
      </c>
      <c r="J36" s="26" t="e">
        <f t="array" ref="J36">IF(E36="","",INDEX(POA_GC_2022_PC!E:E,MATCH('PAC 2022'!E36,POA_GC_2022_PC!A:A,0)))</f>
        <v>#N/A</v>
      </c>
      <c r="K36" s="25" t="str">
        <f t="shared" si="3"/>
        <v>00</v>
      </c>
      <c r="L36" s="27" t="e">
        <f t="array" ref="L36">IF(E36="","",INDEX(POA_GC_2022_PC!F:F,MATCH('PAC 2022'!E36,POA_GC_2022_PC!A:A,0)))</f>
        <v>#N/A</v>
      </c>
      <c r="M36" s="26" t="e">
        <f t="array" ref="M36">IF(E36="","",INDEX(POA_GC_2022_PC!G:G,MATCH('PAC 2022'!E36,POA_GC_2022_PC!A:A,0)))</f>
        <v>#N/A</v>
      </c>
      <c r="N36" s="25" t="str">
        <f t="shared" si="4"/>
        <v>0000</v>
      </c>
      <c r="O36" s="25" t="e">
        <f t="array" ref="O36">IF(E36="","",INDEX(POA_GC_2022_PC!I:I,MATCH('PAC 2022'!E36,POA_GC_2022_PC!A:A,0)))</f>
        <v>#N/A</v>
      </c>
      <c r="P36" s="26" t="e">
        <f t="array" ref="P36">IF(E36="","",INDEX(POA_GC_2022_PC!H:H,MATCH('PAC 2022'!E36,POA_GC_2022_PC!A:A,0)))</f>
        <v>#N/A</v>
      </c>
      <c r="Q36" s="25" t="str">
        <f t="shared" si="5"/>
        <v>000000</v>
      </c>
      <c r="R36" s="26" t="e">
        <f t="array" ref="R36">IF(E36="","",INDEX(POA_GC_2022_PC!J:J,MATCH('PAC 2022'!E36,POA_GC_2022_PC!A:A,0)))</f>
        <v>#N/A</v>
      </c>
      <c r="S36" s="27" t="e">
        <f t="array" ref="S36">IF(E36="","",INDEX(POA_GC_2022_PC!K:K,MATCH('PAC 2022'!E36,POA_GC_2022_PC!A:A,0)))</f>
        <v>#N/A</v>
      </c>
      <c r="T36" s="27" t="e">
        <f t="array" ref="T36">IF(E36="","",INDEX(POA_GC_2022_PC!L:L,MATCH('PAC 2022'!E36,POA_GC_2022_PC!A:A,0)))</f>
        <v>#N/A</v>
      </c>
      <c r="U36" s="28"/>
      <c r="V36" s="28"/>
      <c r="W36" s="29" t="e">
        <f t="array" ref="W36">IF(E36="","",INDEX(POA_GC_2022_PC!C:C,MATCH('PAC 2022'!E36,POA_GC_2022_PC!A:A,0)))</f>
        <v>#N/A</v>
      </c>
      <c r="X36" s="30"/>
      <c r="Y36" s="30"/>
      <c r="Z36" s="28"/>
      <c r="AA36" s="31"/>
      <c r="AB36" s="30" t="s">
        <v>49</v>
      </c>
      <c r="AC36" s="30"/>
      <c r="AD36" s="30"/>
      <c r="AE36" s="28"/>
      <c r="AF36" s="30"/>
      <c r="AG36" s="32" t="e">
        <f t="array" ref="AG36">IF(E36="","",INDEX(POA_GC_2022_PC!Y:Y,MATCH('PAC 2022'!E36,POA_GC_2022_PC!A:A,0)))</f>
        <v>#N/A</v>
      </c>
      <c r="AH36" s="30"/>
      <c r="AI36" s="30"/>
      <c r="AJ36" s="30"/>
      <c r="AK36" s="30"/>
      <c r="AL36" s="33" t="e">
        <f t="shared" si="6"/>
        <v>#N/A</v>
      </c>
      <c r="AM36" s="30"/>
      <c r="AN36" s="34" t="e">
        <f t="array" ref="AN36">IF(E36="","",INDEX(POA_GC_2022_PC!BO:BO,MATCH('PAC 2022'!E36,POA_GC_2022_PC!A:A,0)))</f>
        <v>#N/A</v>
      </c>
      <c r="AO36" s="35">
        <v>0</v>
      </c>
      <c r="AP36" s="23" t="s">
        <v>50</v>
      </c>
      <c r="AQ36" s="23"/>
      <c r="AR36" s="36" t="s">
        <v>80</v>
      </c>
      <c r="AS36" s="2"/>
    </row>
    <row r="37" spans="1:45" ht="15.75" customHeight="1" x14ac:dyDescent="0.25">
      <c r="A37" s="2"/>
      <c r="B37" s="22" t="e">
        <f t="array" ref="B37">IF(E37="","",INDEX(POA_GC_2022_PC!DT:DT,MATCH('PAC 2022'!E37,POA_GC_2022_PC!A:A,0)))</f>
        <v>#N/A</v>
      </c>
      <c r="C37" s="22" t="e">
        <f t="array" ref="C37">IF(E37="","",INDEX(POA_GC_2022_PC!B:B,MATCH('PAC 2022'!E37,POA_GC_2022_PC!A:A,0)))</f>
        <v>#N/A</v>
      </c>
      <c r="D37" s="23"/>
      <c r="E37" s="37" t="s">
        <v>81</v>
      </c>
      <c r="F37" s="25">
        <f t="shared" si="0"/>
        <v>2022</v>
      </c>
      <c r="G37" s="25">
        <f t="shared" si="1"/>
        <v>320</v>
      </c>
      <c r="H37" s="26" t="e">
        <f t="array" ref="H37">IF(E37="","",INDEX(POA_GC_2022_PC!D:D,MATCH('PAC 2022'!E37,POA_GC_2022_PC!A:A,0)))</f>
        <v>#N/A</v>
      </c>
      <c r="I37" s="25" t="str">
        <f t="shared" si="2"/>
        <v>0000</v>
      </c>
      <c r="J37" s="26" t="e">
        <f t="array" ref="J37">IF(E37="","",INDEX(POA_GC_2022_PC!E:E,MATCH('PAC 2022'!E37,POA_GC_2022_PC!A:A,0)))</f>
        <v>#N/A</v>
      </c>
      <c r="K37" s="25" t="str">
        <f t="shared" si="3"/>
        <v>00</v>
      </c>
      <c r="L37" s="27" t="e">
        <f t="array" ref="L37">IF(E37="","",INDEX(POA_GC_2022_PC!F:F,MATCH('PAC 2022'!E37,POA_GC_2022_PC!A:A,0)))</f>
        <v>#N/A</v>
      </c>
      <c r="M37" s="26" t="e">
        <f t="array" ref="M37">IF(E37="","",INDEX(POA_GC_2022_PC!G:G,MATCH('PAC 2022'!E37,POA_GC_2022_PC!A:A,0)))</f>
        <v>#N/A</v>
      </c>
      <c r="N37" s="25" t="str">
        <f t="shared" si="4"/>
        <v>0000</v>
      </c>
      <c r="O37" s="25" t="e">
        <f t="array" ref="O37">IF(E37="","",INDEX(POA_GC_2022_PC!I:I,MATCH('PAC 2022'!E37,POA_GC_2022_PC!A:A,0)))</f>
        <v>#N/A</v>
      </c>
      <c r="P37" s="26" t="e">
        <f t="array" ref="P37">IF(E37="","",INDEX(POA_GC_2022_PC!H:H,MATCH('PAC 2022'!E37,POA_GC_2022_PC!A:A,0)))</f>
        <v>#N/A</v>
      </c>
      <c r="Q37" s="25" t="str">
        <f t="shared" si="5"/>
        <v>000000</v>
      </c>
      <c r="R37" s="26" t="e">
        <f t="array" ref="R37">IF(E37="","",INDEX(POA_GC_2022_PC!J:J,MATCH('PAC 2022'!E37,POA_GC_2022_PC!A:A,0)))</f>
        <v>#N/A</v>
      </c>
      <c r="S37" s="27" t="e">
        <f t="array" ref="S37">IF(E37="","",INDEX(POA_GC_2022_PC!K:K,MATCH('PAC 2022'!E37,POA_GC_2022_PC!A:A,0)))</f>
        <v>#N/A</v>
      </c>
      <c r="T37" s="27" t="e">
        <f t="array" ref="T37">IF(E37="","",INDEX(POA_GC_2022_PC!L:L,MATCH('PAC 2022'!E37,POA_GC_2022_PC!A:A,0)))</f>
        <v>#N/A</v>
      </c>
      <c r="U37" s="28"/>
      <c r="V37" s="28"/>
      <c r="W37" s="29" t="e">
        <f t="array" ref="W37">IF(E37="","",INDEX(POA_GC_2022_PC!C:C,MATCH('PAC 2022'!E37,POA_GC_2022_PC!A:A,0)))</f>
        <v>#N/A</v>
      </c>
      <c r="X37" s="30"/>
      <c r="Y37" s="30"/>
      <c r="Z37" s="28"/>
      <c r="AA37" s="31"/>
      <c r="AB37" s="30" t="s">
        <v>49</v>
      </c>
      <c r="AC37" s="30"/>
      <c r="AD37" s="30"/>
      <c r="AE37" s="28"/>
      <c r="AF37" s="30"/>
      <c r="AG37" s="32" t="e">
        <f t="array" ref="AG37">IF(E37="","",INDEX(POA_GC_2022_PC!Y:Y,MATCH('PAC 2022'!E37,POA_GC_2022_PC!A:A,0)))</f>
        <v>#N/A</v>
      </c>
      <c r="AH37" s="30"/>
      <c r="AI37" s="30"/>
      <c r="AJ37" s="30"/>
      <c r="AK37" s="30"/>
      <c r="AL37" s="33" t="e">
        <f t="shared" si="6"/>
        <v>#N/A</v>
      </c>
      <c r="AM37" s="30"/>
      <c r="AN37" s="34" t="e">
        <f t="array" ref="AN37">IF(E37="","",INDEX(POA_GC_2022_PC!BO:BO,MATCH('PAC 2022'!E37,POA_GC_2022_PC!A:A,0)))</f>
        <v>#N/A</v>
      </c>
      <c r="AO37" s="35">
        <v>0</v>
      </c>
      <c r="AP37" s="23" t="s">
        <v>50</v>
      </c>
      <c r="AQ37" s="23" t="s">
        <v>82</v>
      </c>
      <c r="AR37" s="37" t="s">
        <v>81</v>
      </c>
      <c r="AS37" s="2"/>
    </row>
    <row r="38" spans="1:45" ht="15.75" customHeight="1" x14ac:dyDescent="0.25">
      <c r="A38" s="2"/>
      <c r="B38" s="22" t="e">
        <f t="array" ref="B38">IF(E38="","",INDEX(POA_GC_2022_PC!DT:DT,MATCH('PAC 2022'!E38,POA_GC_2022_PC!A:A,0)))</f>
        <v>#N/A</v>
      </c>
      <c r="C38" s="22" t="e">
        <f t="array" ref="C38">IF(E38="","",INDEX(POA_GC_2022_PC!B:B,MATCH('PAC 2022'!E38,POA_GC_2022_PC!A:A,0)))</f>
        <v>#N/A</v>
      </c>
      <c r="D38" s="23"/>
      <c r="E38" s="37" t="s">
        <v>83</v>
      </c>
      <c r="F38" s="25">
        <f t="shared" si="0"/>
        <v>2022</v>
      </c>
      <c r="G38" s="25">
        <f t="shared" si="1"/>
        <v>320</v>
      </c>
      <c r="H38" s="26" t="e">
        <f t="array" ref="H38">IF(E38="","",INDEX(POA_GC_2022_PC!D:D,MATCH('PAC 2022'!E38,POA_GC_2022_PC!A:A,0)))</f>
        <v>#N/A</v>
      </c>
      <c r="I38" s="25" t="str">
        <f t="shared" si="2"/>
        <v>0000</v>
      </c>
      <c r="J38" s="26" t="e">
        <f t="array" ref="J38">IF(E38="","",INDEX(POA_GC_2022_PC!E:E,MATCH('PAC 2022'!E38,POA_GC_2022_PC!A:A,0)))</f>
        <v>#N/A</v>
      </c>
      <c r="K38" s="25" t="str">
        <f t="shared" si="3"/>
        <v>00</v>
      </c>
      <c r="L38" s="27" t="e">
        <f t="array" ref="L38">IF(E38="","",INDEX(POA_GC_2022_PC!F:F,MATCH('PAC 2022'!E38,POA_GC_2022_PC!A:A,0)))</f>
        <v>#N/A</v>
      </c>
      <c r="M38" s="26" t="e">
        <f t="array" ref="M38">IF(E38="","",INDEX(POA_GC_2022_PC!G:G,MATCH('PAC 2022'!E38,POA_GC_2022_PC!A:A,0)))</f>
        <v>#N/A</v>
      </c>
      <c r="N38" s="25" t="str">
        <f t="shared" si="4"/>
        <v>0000</v>
      </c>
      <c r="O38" s="25" t="e">
        <f t="array" ref="O38">IF(E38="","",INDEX(POA_GC_2022_PC!I:I,MATCH('PAC 2022'!E38,POA_GC_2022_PC!A:A,0)))</f>
        <v>#N/A</v>
      </c>
      <c r="P38" s="26" t="e">
        <f t="array" ref="P38">IF(E38="","",INDEX(POA_GC_2022_PC!H:H,MATCH('PAC 2022'!E38,POA_GC_2022_PC!A:A,0)))</f>
        <v>#N/A</v>
      </c>
      <c r="Q38" s="25" t="str">
        <f t="shared" si="5"/>
        <v>000000</v>
      </c>
      <c r="R38" s="26" t="e">
        <f t="array" ref="R38">IF(E38="","",INDEX(POA_GC_2022_PC!J:J,MATCH('PAC 2022'!E38,POA_GC_2022_PC!A:A,0)))</f>
        <v>#N/A</v>
      </c>
      <c r="S38" s="27" t="e">
        <f t="array" ref="S38">IF(E38="","",INDEX(POA_GC_2022_PC!K:K,MATCH('PAC 2022'!E38,POA_GC_2022_PC!A:A,0)))</f>
        <v>#N/A</v>
      </c>
      <c r="T38" s="27" t="e">
        <f t="array" ref="T38">IF(E38="","",INDEX(POA_GC_2022_PC!L:L,MATCH('PAC 2022'!E38,POA_GC_2022_PC!A:A,0)))</f>
        <v>#N/A</v>
      </c>
      <c r="U38" s="28"/>
      <c r="V38" s="28"/>
      <c r="W38" s="29" t="e">
        <f t="array" ref="W38">IF(E38="","",INDEX(POA_GC_2022_PC!C:C,MATCH('PAC 2022'!E38,POA_GC_2022_PC!A:A,0)))</f>
        <v>#N/A</v>
      </c>
      <c r="X38" s="30"/>
      <c r="Y38" s="30"/>
      <c r="Z38" s="28"/>
      <c r="AA38" s="31"/>
      <c r="AB38" s="30" t="s">
        <v>49</v>
      </c>
      <c r="AC38" s="30"/>
      <c r="AD38" s="30"/>
      <c r="AE38" s="28"/>
      <c r="AF38" s="30"/>
      <c r="AG38" s="32" t="e">
        <f t="array" ref="AG38">IF(E38="","",INDEX(POA_GC_2022_PC!Y:Y,MATCH('PAC 2022'!E38,POA_GC_2022_PC!A:A,0)))</f>
        <v>#N/A</v>
      </c>
      <c r="AH38" s="30"/>
      <c r="AI38" s="30"/>
      <c r="AJ38" s="30"/>
      <c r="AK38" s="30"/>
      <c r="AL38" s="33" t="e">
        <f t="shared" si="6"/>
        <v>#N/A</v>
      </c>
      <c r="AM38" s="30"/>
      <c r="AN38" s="34" t="e">
        <f t="array" ref="AN38">IF(E38="","",INDEX(POA_GC_2022_PC!BO:BO,MATCH('PAC 2022'!E38,POA_GC_2022_PC!A:A,0)))</f>
        <v>#N/A</v>
      </c>
      <c r="AO38" s="35">
        <v>0</v>
      </c>
      <c r="AP38" s="23" t="s">
        <v>50</v>
      </c>
      <c r="AQ38" s="23" t="s">
        <v>82</v>
      </c>
      <c r="AR38" s="37" t="s">
        <v>83</v>
      </c>
      <c r="AS38" s="2"/>
    </row>
    <row r="39" spans="1:45" ht="15.75" customHeight="1" x14ac:dyDescent="0.25">
      <c r="A39" s="2"/>
      <c r="B39" s="22" t="e">
        <f t="array" ref="B39">IF(E39="","",INDEX(POA_GC_2022_PC!DT:DT,MATCH('PAC 2022'!E39,POA_GC_2022_PC!A:A,0)))</f>
        <v>#N/A</v>
      </c>
      <c r="C39" s="22" t="e">
        <f t="array" ref="C39">IF(E39="","",INDEX(POA_GC_2022_PC!B:B,MATCH('PAC 2022'!E39,POA_GC_2022_PC!A:A,0)))</f>
        <v>#N/A</v>
      </c>
      <c r="D39" s="23"/>
      <c r="E39" s="36" t="s">
        <v>84</v>
      </c>
      <c r="F39" s="25">
        <f t="shared" si="0"/>
        <v>2022</v>
      </c>
      <c r="G39" s="25">
        <f t="shared" si="1"/>
        <v>320</v>
      </c>
      <c r="H39" s="26" t="e">
        <f t="array" ref="H39">IF(E39="","",INDEX(POA_GC_2022_PC!D:D,MATCH('PAC 2022'!E39,POA_GC_2022_PC!A:A,0)))</f>
        <v>#N/A</v>
      </c>
      <c r="I39" s="25" t="str">
        <f t="shared" si="2"/>
        <v>0000</v>
      </c>
      <c r="J39" s="26" t="e">
        <f t="array" ref="J39">IF(E39="","",INDEX(POA_GC_2022_PC!E:E,MATCH('PAC 2022'!E39,POA_GC_2022_PC!A:A,0)))</f>
        <v>#N/A</v>
      </c>
      <c r="K39" s="25" t="str">
        <f t="shared" si="3"/>
        <v>00</v>
      </c>
      <c r="L39" s="27" t="e">
        <f t="array" ref="L39">IF(E39="","",INDEX(POA_GC_2022_PC!F:F,MATCH('PAC 2022'!E39,POA_GC_2022_PC!A:A,0)))</f>
        <v>#N/A</v>
      </c>
      <c r="M39" s="26" t="e">
        <f t="array" ref="M39">IF(E39="","",INDEX(POA_GC_2022_PC!G:G,MATCH('PAC 2022'!E39,POA_GC_2022_PC!A:A,0)))</f>
        <v>#N/A</v>
      </c>
      <c r="N39" s="25" t="str">
        <f t="shared" si="4"/>
        <v>0000</v>
      </c>
      <c r="O39" s="25" t="e">
        <f t="array" ref="O39">IF(E39="","",INDEX(POA_GC_2022_PC!I:I,MATCH('PAC 2022'!E39,POA_GC_2022_PC!A:A,0)))</f>
        <v>#N/A</v>
      </c>
      <c r="P39" s="26" t="e">
        <f t="array" ref="P39">IF(E39="","",INDEX(POA_GC_2022_PC!H:H,MATCH('PAC 2022'!E39,POA_GC_2022_PC!A:A,0)))</f>
        <v>#N/A</v>
      </c>
      <c r="Q39" s="25" t="str">
        <f t="shared" si="5"/>
        <v>000000</v>
      </c>
      <c r="R39" s="26" t="e">
        <f t="array" ref="R39">IF(E39="","",INDEX(POA_GC_2022_PC!J:J,MATCH('PAC 2022'!E39,POA_GC_2022_PC!A:A,0)))</f>
        <v>#N/A</v>
      </c>
      <c r="S39" s="27" t="e">
        <f t="array" ref="S39">IF(E39="","",INDEX(POA_GC_2022_PC!K:K,MATCH('PAC 2022'!E39,POA_GC_2022_PC!A:A,0)))</f>
        <v>#N/A</v>
      </c>
      <c r="T39" s="27" t="e">
        <f t="array" ref="T39">IF(E39="","",INDEX(POA_GC_2022_PC!L:L,MATCH('PAC 2022'!E39,POA_GC_2022_PC!A:A,0)))</f>
        <v>#N/A</v>
      </c>
      <c r="U39" s="28"/>
      <c r="V39" s="28"/>
      <c r="W39" s="29" t="e">
        <f t="array" ref="W39">IF(E39="","",INDEX(POA_GC_2022_PC!C:C,MATCH('PAC 2022'!E39,POA_GC_2022_PC!A:A,0)))</f>
        <v>#N/A</v>
      </c>
      <c r="X39" s="30"/>
      <c r="Y39" s="30"/>
      <c r="Z39" s="28"/>
      <c r="AA39" s="31"/>
      <c r="AB39" s="30" t="s">
        <v>49</v>
      </c>
      <c r="AC39" s="30"/>
      <c r="AD39" s="30"/>
      <c r="AE39" s="28"/>
      <c r="AF39" s="30"/>
      <c r="AG39" s="32" t="e">
        <f t="array" ref="AG39">IF(E39="","",INDEX(POA_GC_2022_PC!Y:Y,MATCH('PAC 2022'!E39,POA_GC_2022_PC!A:A,0)))</f>
        <v>#N/A</v>
      </c>
      <c r="AH39" s="30"/>
      <c r="AI39" s="30"/>
      <c r="AJ39" s="30"/>
      <c r="AK39" s="30"/>
      <c r="AL39" s="33" t="e">
        <f t="shared" si="6"/>
        <v>#N/A</v>
      </c>
      <c r="AM39" s="30"/>
      <c r="AN39" s="34" t="e">
        <f t="array" ref="AN39">IF(E39="","",INDEX(POA_GC_2022_PC!BO:BO,MATCH('PAC 2022'!E39,POA_GC_2022_PC!A:A,0)))</f>
        <v>#N/A</v>
      </c>
      <c r="AO39" s="35">
        <v>115000</v>
      </c>
      <c r="AP39" s="23" t="s">
        <v>54</v>
      </c>
      <c r="AQ39" s="23"/>
      <c r="AR39" s="36" t="s">
        <v>84</v>
      </c>
      <c r="AS39" s="2"/>
    </row>
    <row r="40" spans="1:45" ht="15.75" customHeight="1" x14ac:dyDescent="0.25">
      <c r="A40" s="2"/>
      <c r="B40" s="22" t="e">
        <f t="array" ref="B40">IF(E40="","",INDEX(POA_GC_2022_PC!DT:DT,MATCH('PAC 2022'!E40,POA_GC_2022_PC!A:A,0)))</f>
        <v>#N/A</v>
      </c>
      <c r="C40" s="22" t="e">
        <f t="array" ref="C40">IF(E40="","",INDEX(POA_GC_2022_PC!B:B,MATCH('PAC 2022'!E40,POA_GC_2022_PC!A:A,0)))</f>
        <v>#N/A</v>
      </c>
      <c r="D40" s="23"/>
      <c r="E40" s="36" t="s">
        <v>85</v>
      </c>
      <c r="F40" s="25">
        <f t="shared" si="0"/>
        <v>2022</v>
      </c>
      <c r="G40" s="25">
        <f t="shared" si="1"/>
        <v>320</v>
      </c>
      <c r="H40" s="26" t="e">
        <f t="array" ref="H40">IF(E40="","",INDEX(POA_GC_2022_PC!D:D,MATCH('PAC 2022'!E40,POA_GC_2022_PC!A:A,0)))</f>
        <v>#N/A</v>
      </c>
      <c r="I40" s="25" t="str">
        <f t="shared" si="2"/>
        <v>0000</v>
      </c>
      <c r="J40" s="26" t="e">
        <f t="array" ref="J40">IF(E40="","",INDEX(POA_GC_2022_PC!E:E,MATCH('PAC 2022'!E40,POA_GC_2022_PC!A:A,0)))</f>
        <v>#N/A</v>
      </c>
      <c r="K40" s="25" t="str">
        <f t="shared" si="3"/>
        <v>00</v>
      </c>
      <c r="L40" s="27" t="e">
        <f t="array" ref="L40">IF(E40="","",INDEX(POA_GC_2022_PC!F:F,MATCH('PAC 2022'!E40,POA_GC_2022_PC!A:A,0)))</f>
        <v>#N/A</v>
      </c>
      <c r="M40" s="26" t="e">
        <f t="array" ref="M40">IF(E40="","",INDEX(POA_GC_2022_PC!G:G,MATCH('PAC 2022'!E40,POA_GC_2022_PC!A:A,0)))</f>
        <v>#N/A</v>
      </c>
      <c r="N40" s="25" t="str">
        <f t="shared" si="4"/>
        <v>0000</v>
      </c>
      <c r="O40" s="25" t="e">
        <f t="array" ref="O40">IF(E40="","",INDEX(POA_GC_2022_PC!I:I,MATCH('PAC 2022'!E40,POA_GC_2022_PC!A:A,0)))</f>
        <v>#N/A</v>
      </c>
      <c r="P40" s="26" t="e">
        <f t="array" ref="P40">IF(E40="","",INDEX(POA_GC_2022_PC!H:H,MATCH('PAC 2022'!E40,POA_GC_2022_PC!A:A,0)))</f>
        <v>#N/A</v>
      </c>
      <c r="Q40" s="25" t="str">
        <f t="shared" si="5"/>
        <v>000000</v>
      </c>
      <c r="R40" s="26" t="e">
        <f t="array" ref="R40">IF(E40="","",INDEX(POA_GC_2022_PC!J:J,MATCH('PAC 2022'!E40,POA_GC_2022_PC!A:A,0)))</f>
        <v>#N/A</v>
      </c>
      <c r="S40" s="27" t="e">
        <f t="array" ref="S40">IF(E40="","",INDEX(POA_GC_2022_PC!K:K,MATCH('PAC 2022'!E40,POA_GC_2022_PC!A:A,0)))</f>
        <v>#N/A</v>
      </c>
      <c r="T40" s="27" t="e">
        <f t="array" ref="T40">IF(E40="","",INDEX(POA_GC_2022_PC!L:L,MATCH('PAC 2022'!E40,POA_GC_2022_PC!A:A,0)))</f>
        <v>#N/A</v>
      </c>
      <c r="U40" s="28"/>
      <c r="V40" s="28"/>
      <c r="W40" s="29" t="e">
        <f t="array" ref="W40">IF(E40="","",INDEX(POA_GC_2022_PC!C:C,MATCH('PAC 2022'!E40,POA_GC_2022_PC!A:A,0)))</f>
        <v>#N/A</v>
      </c>
      <c r="X40" s="30"/>
      <c r="Y40" s="30"/>
      <c r="Z40" s="28"/>
      <c r="AA40" s="31"/>
      <c r="AB40" s="30" t="s">
        <v>49</v>
      </c>
      <c r="AC40" s="30"/>
      <c r="AD40" s="30"/>
      <c r="AE40" s="28"/>
      <c r="AF40" s="30"/>
      <c r="AG40" s="32" t="e">
        <f t="array" ref="AG40">IF(E40="","",INDEX(POA_GC_2022_PC!Y:Y,MATCH('PAC 2022'!E40,POA_GC_2022_PC!A:A,0)))</f>
        <v>#N/A</v>
      </c>
      <c r="AH40" s="30"/>
      <c r="AI40" s="30"/>
      <c r="AJ40" s="30"/>
      <c r="AK40" s="30"/>
      <c r="AL40" s="33" t="e">
        <f t="shared" si="6"/>
        <v>#N/A</v>
      </c>
      <c r="AM40" s="30"/>
      <c r="AN40" s="34" t="e">
        <f t="array" ref="AN40">IF(E40="","",INDEX(POA_GC_2022_PC!BO:BO,MATCH('PAC 2022'!E40,POA_GC_2022_PC!A:A,0)))</f>
        <v>#N/A</v>
      </c>
      <c r="AO40" s="35">
        <v>0</v>
      </c>
      <c r="AP40" s="23" t="s">
        <v>50</v>
      </c>
      <c r="AQ40" s="23"/>
      <c r="AR40" s="36" t="s">
        <v>85</v>
      </c>
      <c r="AS40" s="2"/>
    </row>
    <row r="41" spans="1:45" ht="15.75" customHeight="1" x14ac:dyDescent="0.25">
      <c r="A41" s="2"/>
      <c r="B41" s="22" t="e">
        <f t="array" ref="B41">IF(E41="","",INDEX(POA_GC_2022_PC!DT:DT,MATCH('PAC 2022'!E41,POA_GC_2022_PC!A:A,0)))</f>
        <v>#N/A</v>
      </c>
      <c r="C41" s="22" t="e">
        <f t="array" ref="C41">IF(E41="","",INDEX(POA_GC_2022_PC!B:B,MATCH('PAC 2022'!E41,POA_GC_2022_PC!A:A,0)))</f>
        <v>#N/A</v>
      </c>
      <c r="D41" s="23"/>
      <c r="E41" s="36" t="s">
        <v>86</v>
      </c>
      <c r="F41" s="25">
        <f t="shared" si="0"/>
        <v>2022</v>
      </c>
      <c r="G41" s="25">
        <f t="shared" si="1"/>
        <v>320</v>
      </c>
      <c r="H41" s="26" t="e">
        <f t="array" ref="H41">IF(E41="","",INDEX(POA_GC_2022_PC!D:D,MATCH('PAC 2022'!E41,POA_GC_2022_PC!A:A,0)))</f>
        <v>#N/A</v>
      </c>
      <c r="I41" s="25" t="str">
        <f t="shared" si="2"/>
        <v>0000</v>
      </c>
      <c r="J41" s="26" t="e">
        <f t="array" ref="J41">IF(E41="","",INDEX(POA_GC_2022_PC!E:E,MATCH('PAC 2022'!E41,POA_GC_2022_PC!A:A,0)))</f>
        <v>#N/A</v>
      </c>
      <c r="K41" s="25" t="str">
        <f t="shared" si="3"/>
        <v>00</v>
      </c>
      <c r="L41" s="27" t="e">
        <f t="array" ref="L41">IF(E41="","",INDEX(POA_GC_2022_PC!F:F,MATCH('PAC 2022'!E41,POA_GC_2022_PC!A:A,0)))</f>
        <v>#N/A</v>
      </c>
      <c r="M41" s="26" t="e">
        <f t="array" ref="M41">IF(E41="","",INDEX(POA_GC_2022_PC!G:G,MATCH('PAC 2022'!E41,POA_GC_2022_PC!A:A,0)))</f>
        <v>#N/A</v>
      </c>
      <c r="N41" s="25" t="str">
        <f t="shared" si="4"/>
        <v>0000</v>
      </c>
      <c r="O41" s="25" t="e">
        <f t="array" ref="O41">IF(E41="","",INDEX(POA_GC_2022_PC!I:I,MATCH('PAC 2022'!E41,POA_GC_2022_PC!A:A,0)))</f>
        <v>#N/A</v>
      </c>
      <c r="P41" s="26" t="e">
        <f t="array" ref="P41">IF(E41="","",INDEX(POA_GC_2022_PC!H:H,MATCH('PAC 2022'!E41,POA_GC_2022_PC!A:A,0)))</f>
        <v>#N/A</v>
      </c>
      <c r="Q41" s="25" t="str">
        <f t="shared" si="5"/>
        <v>000000</v>
      </c>
      <c r="R41" s="26" t="e">
        <f t="array" ref="R41">IF(E41="","",INDEX(POA_GC_2022_PC!J:J,MATCH('PAC 2022'!E41,POA_GC_2022_PC!A:A,0)))</f>
        <v>#N/A</v>
      </c>
      <c r="S41" s="27" t="e">
        <f t="array" ref="S41">IF(E41="","",INDEX(POA_GC_2022_PC!K:K,MATCH('PAC 2022'!E41,POA_GC_2022_PC!A:A,0)))</f>
        <v>#N/A</v>
      </c>
      <c r="T41" s="27" t="e">
        <f t="array" ref="T41">IF(E41="","",INDEX(POA_GC_2022_PC!L:L,MATCH('PAC 2022'!E41,POA_GC_2022_PC!A:A,0)))</f>
        <v>#N/A</v>
      </c>
      <c r="U41" s="28"/>
      <c r="V41" s="28"/>
      <c r="W41" s="29" t="e">
        <f t="array" ref="W41">IF(E41="","",INDEX(POA_GC_2022_PC!C:C,MATCH('PAC 2022'!E41,POA_GC_2022_PC!A:A,0)))</f>
        <v>#N/A</v>
      </c>
      <c r="X41" s="30"/>
      <c r="Y41" s="30"/>
      <c r="Z41" s="28"/>
      <c r="AA41" s="31"/>
      <c r="AB41" s="30" t="s">
        <v>49</v>
      </c>
      <c r="AC41" s="30"/>
      <c r="AD41" s="30"/>
      <c r="AE41" s="28"/>
      <c r="AF41" s="30"/>
      <c r="AG41" s="32" t="e">
        <f t="array" ref="AG41">IF(E41="","",INDEX(POA_GC_2022_PC!Y:Y,MATCH('PAC 2022'!E41,POA_GC_2022_PC!A:A,0)))</f>
        <v>#N/A</v>
      </c>
      <c r="AH41" s="30"/>
      <c r="AI41" s="30"/>
      <c r="AJ41" s="30"/>
      <c r="AK41" s="30"/>
      <c r="AL41" s="33" t="e">
        <f t="shared" si="6"/>
        <v>#N/A</v>
      </c>
      <c r="AM41" s="30"/>
      <c r="AN41" s="34" t="e">
        <f t="array" ref="AN41">IF(E41="","",INDEX(POA_GC_2022_PC!BO:BO,MATCH('PAC 2022'!E41,POA_GC_2022_PC!A:A,0)))</f>
        <v>#N/A</v>
      </c>
      <c r="AO41" s="35">
        <v>0</v>
      </c>
      <c r="AP41" s="23" t="s">
        <v>50</v>
      </c>
      <c r="AQ41" s="23"/>
      <c r="AR41" s="36" t="s">
        <v>86</v>
      </c>
      <c r="AS41" s="2"/>
    </row>
    <row r="42" spans="1:45" ht="15.75" customHeight="1" x14ac:dyDescent="0.25">
      <c r="A42" s="2"/>
      <c r="B42" s="22" t="e">
        <f t="array" ref="B42">IF(E42="","",INDEX(POA_GC_2022_PC!DT:DT,MATCH('PAC 2022'!E42,POA_GC_2022_PC!A:A,0)))</f>
        <v>#N/A</v>
      </c>
      <c r="C42" s="22" t="e">
        <f t="array" ref="C42">IF(E42="","",INDEX(POA_GC_2022_PC!B:B,MATCH('PAC 2022'!E42,POA_GC_2022_PC!A:A,0)))</f>
        <v>#N/A</v>
      </c>
      <c r="D42" s="23"/>
      <c r="E42" s="36" t="s">
        <v>87</v>
      </c>
      <c r="F42" s="25">
        <f t="shared" si="0"/>
        <v>2022</v>
      </c>
      <c r="G42" s="25">
        <f t="shared" si="1"/>
        <v>320</v>
      </c>
      <c r="H42" s="26" t="e">
        <f t="array" ref="H42">IF(E42="","",INDEX(POA_GC_2022_PC!D:D,MATCH('PAC 2022'!E42,POA_GC_2022_PC!A:A,0)))</f>
        <v>#N/A</v>
      </c>
      <c r="I42" s="25" t="str">
        <f t="shared" si="2"/>
        <v>0000</v>
      </c>
      <c r="J42" s="26" t="e">
        <f t="array" ref="J42">IF(E42="","",INDEX(POA_GC_2022_PC!E:E,MATCH('PAC 2022'!E42,POA_GC_2022_PC!A:A,0)))</f>
        <v>#N/A</v>
      </c>
      <c r="K42" s="25" t="str">
        <f t="shared" si="3"/>
        <v>00</v>
      </c>
      <c r="L42" s="27" t="e">
        <f t="array" ref="L42">IF(E42="","",INDEX(POA_GC_2022_PC!F:F,MATCH('PAC 2022'!E42,POA_GC_2022_PC!A:A,0)))</f>
        <v>#N/A</v>
      </c>
      <c r="M42" s="26" t="e">
        <f t="array" ref="M42">IF(E42="","",INDEX(POA_GC_2022_PC!G:G,MATCH('PAC 2022'!E42,POA_GC_2022_PC!A:A,0)))</f>
        <v>#N/A</v>
      </c>
      <c r="N42" s="25" t="str">
        <f t="shared" si="4"/>
        <v>0000</v>
      </c>
      <c r="O42" s="25" t="e">
        <f t="array" ref="O42">IF(E42="","",INDEX(POA_GC_2022_PC!I:I,MATCH('PAC 2022'!E42,POA_GC_2022_PC!A:A,0)))</f>
        <v>#N/A</v>
      </c>
      <c r="P42" s="26" t="e">
        <f t="array" ref="P42">IF(E42="","",INDEX(POA_GC_2022_PC!H:H,MATCH('PAC 2022'!E42,POA_GC_2022_PC!A:A,0)))</f>
        <v>#N/A</v>
      </c>
      <c r="Q42" s="25" t="str">
        <f t="shared" si="5"/>
        <v>000000</v>
      </c>
      <c r="R42" s="26" t="e">
        <f t="array" ref="R42">IF(E42="","",INDEX(POA_GC_2022_PC!J:J,MATCH('PAC 2022'!E42,POA_GC_2022_PC!A:A,0)))</f>
        <v>#N/A</v>
      </c>
      <c r="S42" s="27" t="e">
        <f t="array" ref="S42">IF(E42="","",INDEX(POA_GC_2022_PC!K:K,MATCH('PAC 2022'!E42,POA_GC_2022_PC!A:A,0)))</f>
        <v>#N/A</v>
      </c>
      <c r="T42" s="27" t="e">
        <f t="array" ref="T42">IF(E42="","",INDEX(POA_GC_2022_PC!L:L,MATCH('PAC 2022'!E42,POA_GC_2022_PC!A:A,0)))</f>
        <v>#N/A</v>
      </c>
      <c r="U42" s="28"/>
      <c r="V42" s="28"/>
      <c r="W42" s="29" t="e">
        <f t="array" ref="W42">IF(E42="","",INDEX(POA_GC_2022_PC!C:C,MATCH('PAC 2022'!E42,POA_GC_2022_PC!A:A,0)))</f>
        <v>#N/A</v>
      </c>
      <c r="X42" s="30"/>
      <c r="Y42" s="30"/>
      <c r="Z42" s="28"/>
      <c r="AA42" s="31"/>
      <c r="AB42" s="30" t="s">
        <v>49</v>
      </c>
      <c r="AC42" s="30"/>
      <c r="AD42" s="30"/>
      <c r="AE42" s="28"/>
      <c r="AF42" s="30"/>
      <c r="AG42" s="32" t="e">
        <f t="array" ref="AG42">IF(E42="","",INDEX(POA_GC_2022_PC!Y:Y,MATCH('PAC 2022'!E42,POA_GC_2022_PC!A:A,0)))</f>
        <v>#N/A</v>
      </c>
      <c r="AH42" s="30"/>
      <c r="AI42" s="30"/>
      <c r="AJ42" s="30"/>
      <c r="AK42" s="30"/>
      <c r="AL42" s="33" t="e">
        <f t="shared" si="6"/>
        <v>#N/A</v>
      </c>
      <c r="AM42" s="30"/>
      <c r="AN42" s="34" t="e">
        <f t="array" ref="AN42">IF(E42="","",INDEX(POA_GC_2022_PC!BO:BO,MATCH('PAC 2022'!E42,POA_GC_2022_PC!A:A,0)))</f>
        <v>#N/A</v>
      </c>
      <c r="AO42" s="35">
        <v>0</v>
      </c>
      <c r="AP42" s="23" t="s">
        <v>50</v>
      </c>
      <c r="AQ42" s="23"/>
      <c r="AR42" s="36" t="s">
        <v>87</v>
      </c>
      <c r="AS42" s="2"/>
    </row>
    <row r="43" spans="1:45" ht="15.75" customHeight="1" x14ac:dyDescent="0.25">
      <c r="A43" s="2"/>
      <c r="B43" s="22" t="e">
        <f t="array" ref="B43">IF(E43="","",INDEX(POA_GC_2022_PC!DT:DT,MATCH('PAC 2022'!E43,POA_GC_2022_PC!A:A,0)))</f>
        <v>#N/A</v>
      </c>
      <c r="C43" s="22" t="e">
        <f t="array" ref="C43">IF(E43="","",INDEX(POA_GC_2022_PC!B:B,MATCH('PAC 2022'!E43,POA_GC_2022_PC!A:A,0)))</f>
        <v>#N/A</v>
      </c>
      <c r="D43" s="23"/>
      <c r="E43" s="36" t="s">
        <v>88</v>
      </c>
      <c r="F43" s="25">
        <f t="shared" si="0"/>
        <v>2022</v>
      </c>
      <c r="G43" s="25">
        <f t="shared" si="1"/>
        <v>320</v>
      </c>
      <c r="H43" s="26" t="e">
        <f t="array" ref="H43">IF(E43="","",INDEX(POA_GC_2022_PC!D:D,MATCH('PAC 2022'!E43,POA_GC_2022_PC!A:A,0)))</f>
        <v>#N/A</v>
      </c>
      <c r="I43" s="25" t="str">
        <f t="shared" si="2"/>
        <v>0000</v>
      </c>
      <c r="J43" s="26" t="e">
        <f t="array" ref="J43">IF(E43="","",INDEX(POA_GC_2022_PC!E:E,MATCH('PAC 2022'!E43,POA_GC_2022_PC!A:A,0)))</f>
        <v>#N/A</v>
      </c>
      <c r="K43" s="25" t="str">
        <f t="shared" si="3"/>
        <v>00</v>
      </c>
      <c r="L43" s="27" t="e">
        <f t="array" ref="L43">IF(E43="","",INDEX(POA_GC_2022_PC!F:F,MATCH('PAC 2022'!E43,POA_GC_2022_PC!A:A,0)))</f>
        <v>#N/A</v>
      </c>
      <c r="M43" s="26" t="e">
        <f t="array" ref="M43">IF(E43="","",INDEX(POA_GC_2022_PC!G:G,MATCH('PAC 2022'!E43,POA_GC_2022_PC!A:A,0)))</f>
        <v>#N/A</v>
      </c>
      <c r="N43" s="25" t="str">
        <f t="shared" si="4"/>
        <v>0000</v>
      </c>
      <c r="O43" s="25" t="e">
        <f t="array" ref="O43">IF(E43="","",INDEX(POA_GC_2022_PC!I:I,MATCH('PAC 2022'!E43,POA_GC_2022_PC!A:A,0)))</f>
        <v>#N/A</v>
      </c>
      <c r="P43" s="26" t="e">
        <f t="array" ref="P43">IF(E43="","",INDEX(POA_GC_2022_PC!H:H,MATCH('PAC 2022'!E43,POA_GC_2022_PC!A:A,0)))</f>
        <v>#N/A</v>
      </c>
      <c r="Q43" s="25" t="str">
        <f t="shared" si="5"/>
        <v>000000</v>
      </c>
      <c r="R43" s="26" t="e">
        <f t="array" ref="R43">IF(E43="","",INDEX(POA_GC_2022_PC!J:J,MATCH('PAC 2022'!E43,POA_GC_2022_PC!A:A,0)))</f>
        <v>#N/A</v>
      </c>
      <c r="S43" s="27" t="e">
        <f t="array" ref="S43">IF(E43="","",INDEX(POA_GC_2022_PC!K:K,MATCH('PAC 2022'!E43,POA_GC_2022_PC!A:A,0)))</f>
        <v>#N/A</v>
      </c>
      <c r="T43" s="27" t="e">
        <f t="array" ref="T43">IF(E43="","",INDEX(POA_GC_2022_PC!L:L,MATCH('PAC 2022'!E43,POA_GC_2022_PC!A:A,0)))</f>
        <v>#N/A</v>
      </c>
      <c r="U43" s="28"/>
      <c r="V43" s="28"/>
      <c r="W43" s="29" t="e">
        <f t="array" ref="W43">IF(E43="","",INDEX(POA_GC_2022_PC!C:C,MATCH('PAC 2022'!E43,POA_GC_2022_PC!A:A,0)))</f>
        <v>#N/A</v>
      </c>
      <c r="X43" s="30"/>
      <c r="Y43" s="30"/>
      <c r="Z43" s="28"/>
      <c r="AA43" s="31"/>
      <c r="AB43" s="30" t="s">
        <v>49</v>
      </c>
      <c r="AC43" s="30"/>
      <c r="AD43" s="30"/>
      <c r="AE43" s="28"/>
      <c r="AF43" s="30"/>
      <c r="AG43" s="32" t="e">
        <f t="array" ref="AG43">IF(E43="","",INDEX(POA_GC_2022_PC!Y:Y,MATCH('PAC 2022'!E43,POA_GC_2022_PC!A:A,0)))</f>
        <v>#N/A</v>
      </c>
      <c r="AH43" s="30"/>
      <c r="AI43" s="30"/>
      <c r="AJ43" s="30"/>
      <c r="AK43" s="30"/>
      <c r="AL43" s="33" t="e">
        <f t="shared" si="6"/>
        <v>#N/A</v>
      </c>
      <c r="AM43" s="30"/>
      <c r="AN43" s="34" t="e">
        <f t="array" ref="AN43">IF(E43="","",INDEX(POA_GC_2022_PC!BO:BO,MATCH('PAC 2022'!E43,POA_GC_2022_PC!A:A,0)))</f>
        <v>#N/A</v>
      </c>
      <c r="AO43" s="35">
        <v>0</v>
      </c>
      <c r="AP43" s="23" t="s">
        <v>50</v>
      </c>
      <c r="AQ43" s="23"/>
      <c r="AR43" s="36" t="s">
        <v>88</v>
      </c>
      <c r="AS43" s="2"/>
    </row>
    <row r="44" spans="1:45" ht="15.75" customHeight="1" x14ac:dyDescent="0.25">
      <c r="A44" s="2"/>
      <c r="B44" s="22" t="e">
        <f t="array" ref="B44">IF(E44="","",INDEX(POA_GC_2022_PC!DT:DT,MATCH('PAC 2022'!E44,POA_GC_2022_PC!A:A,0)))</f>
        <v>#N/A</v>
      </c>
      <c r="C44" s="22" t="e">
        <f t="array" ref="C44">IF(E44="","",INDEX(POA_GC_2022_PC!B:B,MATCH('PAC 2022'!E44,POA_GC_2022_PC!A:A,0)))</f>
        <v>#N/A</v>
      </c>
      <c r="D44" s="23"/>
      <c r="E44" s="36" t="s">
        <v>89</v>
      </c>
      <c r="F44" s="25">
        <f t="shared" si="0"/>
        <v>2022</v>
      </c>
      <c r="G44" s="25">
        <f t="shared" si="1"/>
        <v>320</v>
      </c>
      <c r="H44" s="26" t="e">
        <f t="array" ref="H44">IF(E44="","",INDEX(POA_GC_2022_PC!D:D,MATCH('PAC 2022'!E44,POA_GC_2022_PC!A:A,0)))</f>
        <v>#N/A</v>
      </c>
      <c r="I44" s="25" t="str">
        <f t="shared" si="2"/>
        <v>0000</v>
      </c>
      <c r="J44" s="26" t="e">
        <f t="array" ref="J44">IF(E44="","",INDEX(POA_GC_2022_PC!E:E,MATCH('PAC 2022'!E44,POA_GC_2022_PC!A:A,0)))</f>
        <v>#N/A</v>
      </c>
      <c r="K44" s="25" t="str">
        <f t="shared" si="3"/>
        <v>00</v>
      </c>
      <c r="L44" s="27" t="e">
        <f t="array" ref="L44">IF(E44="","",INDEX(POA_GC_2022_PC!F:F,MATCH('PAC 2022'!E44,POA_GC_2022_PC!A:A,0)))</f>
        <v>#N/A</v>
      </c>
      <c r="M44" s="26" t="e">
        <f t="array" ref="M44">IF(E44="","",INDEX(POA_GC_2022_PC!G:G,MATCH('PAC 2022'!E44,POA_GC_2022_PC!A:A,0)))</f>
        <v>#N/A</v>
      </c>
      <c r="N44" s="25" t="str">
        <f t="shared" si="4"/>
        <v>0000</v>
      </c>
      <c r="O44" s="25" t="e">
        <f t="array" ref="O44">IF(E44="","",INDEX(POA_GC_2022_PC!I:I,MATCH('PAC 2022'!E44,POA_GC_2022_PC!A:A,0)))</f>
        <v>#N/A</v>
      </c>
      <c r="P44" s="26" t="e">
        <f t="array" ref="P44">IF(E44="","",INDEX(POA_GC_2022_PC!H:H,MATCH('PAC 2022'!E44,POA_GC_2022_PC!A:A,0)))</f>
        <v>#N/A</v>
      </c>
      <c r="Q44" s="25" t="str">
        <f t="shared" si="5"/>
        <v>000000</v>
      </c>
      <c r="R44" s="26" t="e">
        <f t="array" ref="R44">IF(E44="","",INDEX(POA_GC_2022_PC!J:J,MATCH('PAC 2022'!E44,POA_GC_2022_PC!A:A,0)))</f>
        <v>#N/A</v>
      </c>
      <c r="S44" s="27" t="e">
        <f t="array" ref="S44">IF(E44="","",INDEX(POA_GC_2022_PC!K:K,MATCH('PAC 2022'!E44,POA_GC_2022_PC!A:A,0)))</f>
        <v>#N/A</v>
      </c>
      <c r="T44" s="27" t="e">
        <f t="array" ref="T44">IF(E44="","",INDEX(POA_GC_2022_PC!L:L,MATCH('PAC 2022'!E44,POA_GC_2022_PC!A:A,0)))</f>
        <v>#N/A</v>
      </c>
      <c r="U44" s="28"/>
      <c r="V44" s="28"/>
      <c r="W44" s="29" t="e">
        <f t="array" ref="W44">IF(E44="","",INDEX(POA_GC_2022_PC!C:C,MATCH('PAC 2022'!E44,POA_GC_2022_PC!A:A,0)))</f>
        <v>#N/A</v>
      </c>
      <c r="X44" s="30"/>
      <c r="Y44" s="30"/>
      <c r="Z44" s="28"/>
      <c r="AA44" s="31"/>
      <c r="AB44" s="30" t="s">
        <v>49</v>
      </c>
      <c r="AC44" s="30"/>
      <c r="AD44" s="30"/>
      <c r="AE44" s="28"/>
      <c r="AF44" s="30"/>
      <c r="AG44" s="32" t="e">
        <f t="array" ref="AG44">IF(E44="","",INDEX(POA_GC_2022_PC!Y:Y,MATCH('PAC 2022'!E44,POA_GC_2022_PC!A:A,0)))</f>
        <v>#N/A</v>
      </c>
      <c r="AH44" s="30"/>
      <c r="AI44" s="30"/>
      <c r="AJ44" s="30"/>
      <c r="AK44" s="30"/>
      <c r="AL44" s="33" t="e">
        <f t="shared" si="6"/>
        <v>#N/A</v>
      </c>
      <c r="AM44" s="30"/>
      <c r="AN44" s="34" t="e">
        <f t="array" ref="AN44">IF(E44="","",INDEX(POA_GC_2022_PC!BO:BO,MATCH('PAC 2022'!E44,POA_GC_2022_PC!A:A,0)))</f>
        <v>#N/A</v>
      </c>
      <c r="AO44" s="35">
        <v>0</v>
      </c>
      <c r="AP44" s="23" t="s">
        <v>50</v>
      </c>
      <c r="AQ44" s="23"/>
      <c r="AR44" s="36" t="s">
        <v>89</v>
      </c>
      <c r="AS44" s="2"/>
    </row>
    <row r="45" spans="1:45" ht="15.75" customHeight="1" x14ac:dyDescent="0.25">
      <c r="A45" s="2"/>
      <c r="B45" s="22" t="e">
        <f t="array" ref="B45">IF(E45="","",INDEX(POA_GC_2022_PC!DT:DT,MATCH('PAC 2022'!E45,POA_GC_2022_PC!A:A,0)))</f>
        <v>#N/A</v>
      </c>
      <c r="C45" s="22" t="e">
        <f t="array" ref="C45">IF(E45="","",INDEX(POA_GC_2022_PC!B:B,MATCH('PAC 2022'!E45,POA_GC_2022_PC!A:A,0)))</f>
        <v>#N/A</v>
      </c>
      <c r="D45" s="23"/>
      <c r="E45" s="36" t="s">
        <v>90</v>
      </c>
      <c r="F45" s="25">
        <f t="shared" si="0"/>
        <v>2022</v>
      </c>
      <c r="G45" s="25">
        <f t="shared" si="1"/>
        <v>320</v>
      </c>
      <c r="H45" s="26" t="e">
        <f t="array" ref="H45">IF(E45="","",INDEX(POA_GC_2022_PC!D:D,MATCH('PAC 2022'!E45,POA_GC_2022_PC!A:A,0)))</f>
        <v>#N/A</v>
      </c>
      <c r="I45" s="25" t="str">
        <f t="shared" si="2"/>
        <v>0000</v>
      </c>
      <c r="J45" s="26" t="e">
        <f t="array" ref="J45">IF(E45="","",INDEX(POA_GC_2022_PC!E:E,MATCH('PAC 2022'!E45,POA_GC_2022_PC!A:A,0)))</f>
        <v>#N/A</v>
      </c>
      <c r="K45" s="25" t="str">
        <f t="shared" si="3"/>
        <v>00</v>
      </c>
      <c r="L45" s="27" t="e">
        <f t="array" ref="L45">IF(E45="","",INDEX(POA_GC_2022_PC!F:F,MATCH('PAC 2022'!E45,POA_GC_2022_PC!A:A,0)))</f>
        <v>#N/A</v>
      </c>
      <c r="M45" s="26" t="e">
        <f t="array" ref="M45">IF(E45="","",INDEX(POA_GC_2022_PC!G:G,MATCH('PAC 2022'!E45,POA_GC_2022_PC!A:A,0)))</f>
        <v>#N/A</v>
      </c>
      <c r="N45" s="25" t="str">
        <f t="shared" si="4"/>
        <v>0000</v>
      </c>
      <c r="O45" s="25" t="e">
        <f t="array" ref="O45">IF(E45="","",INDEX(POA_GC_2022_PC!I:I,MATCH('PAC 2022'!E45,POA_GC_2022_PC!A:A,0)))</f>
        <v>#N/A</v>
      </c>
      <c r="P45" s="26" t="e">
        <f t="array" ref="P45">IF(E45="","",INDEX(POA_GC_2022_PC!H:H,MATCH('PAC 2022'!E45,POA_GC_2022_PC!A:A,0)))</f>
        <v>#N/A</v>
      </c>
      <c r="Q45" s="25" t="str">
        <f t="shared" si="5"/>
        <v>000000</v>
      </c>
      <c r="R45" s="26" t="e">
        <f t="array" ref="R45">IF(E45="","",INDEX(POA_GC_2022_PC!J:J,MATCH('PAC 2022'!E45,POA_GC_2022_PC!A:A,0)))</f>
        <v>#N/A</v>
      </c>
      <c r="S45" s="27" t="e">
        <f t="array" ref="S45">IF(E45="","",INDEX(POA_GC_2022_PC!K:K,MATCH('PAC 2022'!E45,POA_GC_2022_PC!A:A,0)))</f>
        <v>#N/A</v>
      </c>
      <c r="T45" s="27" t="e">
        <f t="array" ref="T45">IF(E45="","",INDEX(POA_GC_2022_PC!L:L,MATCH('PAC 2022'!E45,POA_GC_2022_PC!A:A,0)))</f>
        <v>#N/A</v>
      </c>
      <c r="U45" s="28"/>
      <c r="V45" s="28"/>
      <c r="W45" s="29" t="e">
        <f t="array" ref="W45">IF(E45="","",INDEX(POA_GC_2022_PC!C:C,MATCH('PAC 2022'!E45,POA_GC_2022_PC!A:A,0)))</f>
        <v>#N/A</v>
      </c>
      <c r="X45" s="30"/>
      <c r="Y45" s="30"/>
      <c r="Z45" s="28"/>
      <c r="AA45" s="31"/>
      <c r="AB45" s="30" t="s">
        <v>49</v>
      </c>
      <c r="AC45" s="30"/>
      <c r="AD45" s="30"/>
      <c r="AE45" s="28"/>
      <c r="AF45" s="30"/>
      <c r="AG45" s="32" t="e">
        <f t="array" ref="AG45">IF(E45="","",INDEX(POA_GC_2022_PC!Y:Y,MATCH('PAC 2022'!E45,POA_GC_2022_PC!A:A,0)))</f>
        <v>#N/A</v>
      </c>
      <c r="AH45" s="30"/>
      <c r="AI45" s="30"/>
      <c r="AJ45" s="30"/>
      <c r="AK45" s="30"/>
      <c r="AL45" s="33" t="e">
        <f t="shared" si="6"/>
        <v>#N/A</v>
      </c>
      <c r="AM45" s="30"/>
      <c r="AN45" s="34" t="e">
        <f t="array" ref="AN45">IF(E45="","",INDEX(POA_GC_2022_PC!BO:BO,MATCH('PAC 2022'!E45,POA_GC_2022_PC!A:A,0)))</f>
        <v>#N/A</v>
      </c>
      <c r="AO45" s="35">
        <v>0</v>
      </c>
      <c r="AP45" s="23" t="s">
        <v>50</v>
      </c>
      <c r="AQ45" s="23"/>
      <c r="AR45" s="36" t="s">
        <v>90</v>
      </c>
      <c r="AS45" s="2"/>
    </row>
    <row r="46" spans="1:45" ht="15.75" customHeight="1" x14ac:dyDescent="0.25">
      <c r="A46" s="2"/>
      <c r="B46" s="22" t="e">
        <f t="array" ref="B46">IF(E46="","",INDEX(POA_GC_2022_PC!DT:DT,MATCH('PAC 2022'!E46,POA_GC_2022_PC!A:A,0)))</f>
        <v>#N/A</v>
      </c>
      <c r="C46" s="22" t="e">
        <f t="array" ref="C46">IF(E46="","",INDEX(POA_GC_2022_PC!B:B,MATCH('PAC 2022'!E46,POA_GC_2022_PC!A:A,0)))</f>
        <v>#N/A</v>
      </c>
      <c r="D46" s="23"/>
      <c r="E46" s="36" t="s">
        <v>91</v>
      </c>
      <c r="F46" s="25">
        <f t="shared" si="0"/>
        <v>2022</v>
      </c>
      <c r="G46" s="25">
        <f t="shared" si="1"/>
        <v>320</v>
      </c>
      <c r="H46" s="26" t="e">
        <f t="array" ref="H46">IF(E46="","",INDEX(POA_GC_2022_PC!D:D,MATCH('PAC 2022'!E46,POA_GC_2022_PC!A:A,0)))</f>
        <v>#N/A</v>
      </c>
      <c r="I46" s="25" t="str">
        <f t="shared" si="2"/>
        <v>0000</v>
      </c>
      <c r="J46" s="26" t="e">
        <f t="array" ref="J46">IF(E46="","",INDEX(POA_GC_2022_PC!E:E,MATCH('PAC 2022'!E46,POA_GC_2022_PC!A:A,0)))</f>
        <v>#N/A</v>
      </c>
      <c r="K46" s="25" t="str">
        <f t="shared" si="3"/>
        <v>00</v>
      </c>
      <c r="L46" s="27" t="e">
        <f t="array" ref="L46">IF(E46="","",INDEX(POA_GC_2022_PC!F:F,MATCH('PAC 2022'!E46,POA_GC_2022_PC!A:A,0)))</f>
        <v>#N/A</v>
      </c>
      <c r="M46" s="26" t="e">
        <f t="array" ref="M46">IF(E46="","",INDEX(POA_GC_2022_PC!G:G,MATCH('PAC 2022'!E46,POA_GC_2022_PC!A:A,0)))</f>
        <v>#N/A</v>
      </c>
      <c r="N46" s="25" t="str">
        <f t="shared" si="4"/>
        <v>0000</v>
      </c>
      <c r="O46" s="25" t="e">
        <f t="array" ref="O46">IF(E46="","",INDEX(POA_GC_2022_PC!I:I,MATCH('PAC 2022'!E46,POA_GC_2022_PC!A:A,0)))</f>
        <v>#N/A</v>
      </c>
      <c r="P46" s="26" t="e">
        <f t="array" ref="P46">IF(E46="","",INDEX(POA_GC_2022_PC!H:H,MATCH('PAC 2022'!E46,POA_GC_2022_PC!A:A,0)))</f>
        <v>#N/A</v>
      </c>
      <c r="Q46" s="25" t="str">
        <f t="shared" si="5"/>
        <v>000000</v>
      </c>
      <c r="R46" s="26" t="e">
        <f t="array" ref="R46">IF(E46="","",INDEX(POA_GC_2022_PC!J:J,MATCH('PAC 2022'!E46,POA_GC_2022_PC!A:A,0)))</f>
        <v>#N/A</v>
      </c>
      <c r="S46" s="27" t="e">
        <f t="array" ref="S46">IF(E46="","",INDEX(POA_GC_2022_PC!K:K,MATCH('PAC 2022'!E46,POA_GC_2022_PC!A:A,0)))</f>
        <v>#N/A</v>
      </c>
      <c r="T46" s="27" t="e">
        <f t="array" ref="T46">IF(E46="","",INDEX(POA_GC_2022_PC!L:L,MATCH('PAC 2022'!E46,POA_GC_2022_PC!A:A,0)))</f>
        <v>#N/A</v>
      </c>
      <c r="U46" s="28"/>
      <c r="V46" s="28"/>
      <c r="W46" s="29" t="e">
        <f t="array" ref="W46">IF(E46="","",INDEX(POA_GC_2022_PC!C:C,MATCH('PAC 2022'!E46,POA_GC_2022_PC!A:A,0)))</f>
        <v>#N/A</v>
      </c>
      <c r="X46" s="30"/>
      <c r="Y46" s="30"/>
      <c r="Z46" s="28"/>
      <c r="AA46" s="31"/>
      <c r="AB46" s="30" t="s">
        <v>49</v>
      </c>
      <c r="AC46" s="30"/>
      <c r="AD46" s="30"/>
      <c r="AE46" s="28"/>
      <c r="AF46" s="30"/>
      <c r="AG46" s="32" t="e">
        <f t="array" ref="AG46">IF(E46="","",INDEX(POA_GC_2022_PC!Y:Y,MATCH('PAC 2022'!E46,POA_GC_2022_PC!A:A,0)))</f>
        <v>#N/A</v>
      </c>
      <c r="AH46" s="30"/>
      <c r="AI46" s="30"/>
      <c r="AJ46" s="30"/>
      <c r="AK46" s="30"/>
      <c r="AL46" s="33" t="e">
        <f t="shared" si="6"/>
        <v>#N/A</v>
      </c>
      <c r="AM46" s="30"/>
      <c r="AN46" s="34" t="e">
        <f t="array" ref="AN46">IF(E46="","",INDEX(POA_GC_2022_PC!BO:BO,MATCH('PAC 2022'!E46,POA_GC_2022_PC!A:A,0)))</f>
        <v>#N/A</v>
      </c>
      <c r="AO46" s="35">
        <v>0</v>
      </c>
      <c r="AP46" s="23" t="s">
        <v>50</v>
      </c>
      <c r="AQ46" s="23"/>
      <c r="AR46" s="36" t="s">
        <v>91</v>
      </c>
      <c r="AS46" s="2"/>
    </row>
    <row r="47" spans="1:45" ht="15.75" customHeight="1" x14ac:dyDescent="0.25">
      <c r="A47" s="2"/>
      <c r="B47" s="22" t="e">
        <f t="array" ref="B47">IF(E47="","",INDEX(POA_GC_2022_PC!DT:DT,MATCH('PAC 2022'!E47,POA_GC_2022_PC!A:A,0)))</f>
        <v>#N/A</v>
      </c>
      <c r="C47" s="22" t="e">
        <f t="array" ref="C47">IF(E47="","",INDEX(POA_GC_2022_PC!B:B,MATCH('PAC 2022'!E47,POA_GC_2022_PC!A:A,0)))</f>
        <v>#N/A</v>
      </c>
      <c r="D47" s="23"/>
      <c r="E47" s="36" t="s">
        <v>92</v>
      </c>
      <c r="F47" s="25">
        <f t="shared" si="0"/>
        <v>2022</v>
      </c>
      <c r="G47" s="25">
        <f t="shared" si="1"/>
        <v>320</v>
      </c>
      <c r="H47" s="26" t="e">
        <f t="array" ref="H47">IF(E47="","",INDEX(POA_GC_2022_PC!D:D,MATCH('PAC 2022'!E47,POA_GC_2022_PC!A:A,0)))</f>
        <v>#N/A</v>
      </c>
      <c r="I47" s="25" t="str">
        <f t="shared" si="2"/>
        <v>0000</v>
      </c>
      <c r="J47" s="26" t="e">
        <f t="array" ref="J47">IF(E47="","",INDEX(POA_GC_2022_PC!E:E,MATCH('PAC 2022'!E47,POA_GC_2022_PC!A:A,0)))</f>
        <v>#N/A</v>
      </c>
      <c r="K47" s="25" t="str">
        <f t="shared" si="3"/>
        <v>00</v>
      </c>
      <c r="L47" s="27" t="e">
        <f t="array" ref="L47">IF(E47="","",INDEX(POA_GC_2022_PC!F:F,MATCH('PAC 2022'!E47,POA_GC_2022_PC!A:A,0)))</f>
        <v>#N/A</v>
      </c>
      <c r="M47" s="26" t="e">
        <f t="array" ref="M47">IF(E47="","",INDEX(POA_GC_2022_PC!G:G,MATCH('PAC 2022'!E47,POA_GC_2022_PC!A:A,0)))</f>
        <v>#N/A</v>
      </c>
      <c r="N47" s="25" t="str">
        <f t="shared" si="4"/>
        <v>0000</v>
      </c>
      <c r="O47" s="25" t="e">
        <f t="array" ref="O47">IF(E47="","",INDEX(POA_GC_2022_PC!I:I,MATCH('PAC 2022'!E47,POA_GC_2022_PC!A:A,0)))</f>
        <v>#N/A</v>
      </c>
      <c r="P47" s="26" t="e">
        <f t="array" ref="P47">IF(E47="","",INDEX(POA_GC_2022_PC!H:H,MATCH('PAC 2022'!E47,POA_GC_2022_PC!A:A,0)))</f>
        <v>#N/A</v>
      </c>
      <c r="Q47" s="25" t="str">
        <f t="shared" si="5"/>
        <v>000000</v>
      </c>
      <c r="R47" s="26" t="e">
        <f t="array" ref="R47">IF(E47="","",INDEX(POA_GC_2022_PC!J:J,MATCH('PAC 2022'!E47,POA_GC_2022_PC!A:A,0)))</f>
        <v>#N/A</v>
      </c>
      <c r="S47" s="27" t="e">
        <f t="array" ref="S47">IF(E47="","",INDEX(POA_GC_2022_PC!K:K,MATCH('PAC 2022'!E47,POA_GC_2022_PC!A:A,0)))</f>
        <v>#N/A</v>
      </c>
      <c r="T47" s="27" t="e">
        <f t="array" ref="T47">IF(E47="","",INDEX(POA_GC_2022_PC!L:L,MATCH('PAC 2022'!E47,POA_GC_2022_PC!A:A,0)))</f>
        <v>#N/A</v>
      </c>
      <c r="U47" s="28"/>
      <c r="V47" s="28"/>
      <c r="W47" s="29" t="e">
        <f t="array" ref="W47">IF(E47="","",INDEX(POA_GC_2022_PC!C:C,MATCH('PAC 2022'!E47,POA_GC_2022_PC!A:A,0)))</f>
        <v>#N/A</v>
      </c>
      <c r="X47" s="30"/>
      <c r="Y47" s="30"/>
      <c r="Z47" s="28"/>
      <c r="AA47" s="31"/>
      <c r="AB47" s="30" t="s">
        <v>49</v>
      </c>
      <c r="AC47" s="30"/>
      <c r="AD47" s="30"/>
      <c r="AE47" s="28"/>
      <c r="AF47" s="30"/>
      <c r="AG47" s="32" t="e">
        <f t="array" ref="AG47">IF(E47="","",INDEX(POA_GC_2022_PC!Y:Y,MATCH('PAC 2022'!E47,POA_GC_2022_PC!A:A,0)))</f>
        <v>#N/A</v>
      </c>
      <c r="AH47" s="30"/>
      <c r="AI47" s="30"/>
      <c r="AJ47" s="30"/>
      <c r="AK47" s="30"/>
      <c r="AL47" s="33" t="e">
        <f t="shared" si="6"/>
        <v>#N/A</v>
      </c>
      <c r="AM47" s="30"/>
      <c r="AN47" s="34" t="e">
        <f t="array" ref="AN47">IF(E47="","",INDEX(POA_GC_2022_PC!BO:BO,MATCH('PAC 2022'!E47,POA_GC_2022_PC!A:A,0)))</f>
        <v>#N/A</v>
      </c>
      <c r="AO47" s="35">
        <v>0</v>
      </c>
      <c r="AP47" s="23" t="s">
        <v>50</v>
      </c>
      <c r="AQ47" s="23"/>
      <c r="AR47" s="36" t="s">
        <v>92</v>
      </c>
      <c r="AS47" s="2"/>
    </row>
    <row r="48" spans="1:45" ht="15.75" customHeight="1" x14ac:dyDescent="0.25">
      <c r="A48" s="2"/>
      <c r="B48" s="22" t="e">
        <f t="array" ref="B48">IF(E48="","",INDEX(POA_GC_2022_PC!DT:DT,MATCH('PAC 2022'!E48,POA_GC_2022_PC!A:A,0)))</f>
        <v>#N/A</v>
      </c>
      <c r="C48" s="22" t="e">
        <f t="array" ref="C48">IF(E48="","",INDEX(POA_GC_2022_PC!B:B,MATCH('PAC 2022'!E48,POA_GC_2022_PC!A:A,0)))</f>
        <v>#N/A</v>
      </c>
      <c r="D48" s="23"/>
      <c r="E48" s="36">
        <v>135000022</v>
      </c>
      <c r="F48" s="25">
        <f t="shared" si="0"/>
        <v>2022</v>
      </c>
      <c r="G48" s="25">
        <f t="shared" si="1"/>
        <v>320</v>
      </c>
      <c r="H48" s="26" t="e">
        <f t="array" ref="H48">IF(E48="","",INDEX(POA_GC_2022_PC!D:D,MATCH('PAC 2022'!E48,POA_GC_2022_PC!A:A,0)))</f>
        <v>#N/A</v>
      </c>
      <c r="I48" s="25" t="str">
        <f t="shared" si="2"/>
        <v>0000</v>
      </c>
      <c r="J48" s="26" t="e">
        <f t="array" ref="J48">IF(E48="","",INDEX(POA_GC_2022_PC!E:E,MATCH('PAC 2022'!E48,POA_GC_2022_PC!A:A,0)))</f>
        <v>#N/A</v>
      </c>
      <c r="K48" s="25" t="str">
        <f t="shared" si="3"/>
        <v>00</v>
      </c>
      <c r="L48" s="27" t="e">
        <f t="array" ref="L48">IF(E48="","",INDEX(POA_GC_2022_PC!F:F,MATCH('PAC 2022'!E48,POA_GC_2022_PC!A:A,0)))</f>
        <v>#N/A</v>
      </c>
      <c r="M48" s="26" t="e">
        <f t="array" ref="M48">IF(E48="","",INDEX(POA_GC_2022_PC!G:G,MATCH('PAC 2022'!E48,POA_GC_2022_PC!A:A,0)))</f>
        <v>#N/A</v>
      </c>
      <c r="N48" s="25" t="str">
        <f t="shared" si="4"/>
        <v>0000</v>
      </c>
      <c r="O48" s="25" t="e">
        <f t="array" ref="O48">IF(E48="","",INDEX(POA_GC_2022_PC!I:I,MATCH('PAC 2022'!E48,POA_GC_2022_PC!A:A,0)))</f>
        <v>#N/A</v>
      </c>
      <c r="P48" s="26" t="e">
        <f t="array" ref="P48">IF(E48="","",INDEX(POA_GC_2022_PC!H:H,MATCH('PAC 2022'!E48,POA_GC_2022_PC!A:A,0)))</f>
        <v>#N/A</v>
      </c>
      <c r="Q48" s="25" t="str">
        <f t="shared" si="5"/>
        <v>000000</v>
      </c>
      <c r="R48" s="26" t="e">
        <f t="array" ref="R48">IF(E48="","",INDEX(POA_GC_2022_PC!J:J,MATCH('PAC 2022'!E48,POA_GC_2022_PC!A:A,0)))</f>
        <v>#N/A</v>
      </c>
      <c r="S48" s="27" t="e">
        <f t="array" ref="S48">IF(E48="","",INDEX(POA_GC_2022_PC!K:K,MATCH('PAC 2022'!E48,POA_GC_2022_PC!A:A,0)))</f>
        <v>#N/A</v>
      </c>
      <c r="T48" s="27" t="e">
        <f t="array" ref="T48">IF(E48="","",INDEX(POA_GC_2022_PC!L:L,MATCH('PAC 2022'!E48,POA_GC_2022_PC!A:A,0)))</f>
        <v>#N/A</v>
      </c>
      <c r="U48" s="28"/>
      <c r="V48" s="28"/>
      <c r="W48" s="29" t="e">
        <f t="array" ref="W48">IF(E48="","",INDEX(POA_GC_2022_PC!C:C,MATCH('PAC 2022'!E48,POA_GC_2022_PC!A:A,0)))</f>
        <v>#N/A</v>
      </c>
      <c r="X48" s="30"/>
      <c r="Y48" s="30"/>
      <c r="Z48" s="28"/>
      <c r="AA48" s="31"/>
      <c r="AB48" s="30" t="s">
        <v>49</v>
      </c>
      <c r="AC48" s="30"/>
      <c r="AD48" s="30"/>
      <c r="AE48" s="28"/>
      <c r="AF48" s="30"/>
      <c r="AG48" s="32" t="e">
        <f t="array" ref="AG48">IF(E48="","",INDEX(POA_GC_2022_PC!Y:Y,MATCH('PAC 2022'!E48,POA_GC_2022_PC!A:A,0)))</f>
        <v>#N/A</v>
      </c>
      <c r="AH48" s="30"/>
      <c r="AI48" s="30"/>
      <c r="AJ48" s="30"/>
      <c r="AK48" s="30"/>
      <c r="AL48" s="33" t="e">
        <f t="shared" si="6"/>
        <v>#N/A</v>
      </c>
      <c r="AM48" s="30"/>
      <c r="AN48" s="34" t="e">
        <f t="array" ref="AN48">IF(E48="","",INDEX(POA_GC_2022_PC!BO:BO,MATCH('PAC 2022'!E48,POA_GC_2022_PC!A:A,0)))</f>
        <v>#N/A</v>
      </c>
      <c r="AO48" s="35">
        <v>64278</v>
      </c>
      <c r="AP48" s="23" t="s">
        <v>50</v>
      </c>
      <c r="AQ48" s="23"/>
      <c r="AR48" s="36">
        <v>135000022</v>
      </c>
      <c r="AS48" s="38" t="e">
        <f>+AN48-AO48</f>
        <v>#N/A</v>
      </c>
    </row>
    <row r="49" spans="1:45" ht="15.75" customHeight="1" x14ac:dyDescent="0.25">
      <c r="A49" s="2"/>
      <c r="B49" s="22" t="e">
        <f t="array" ref="B49">IF(E49="","",INDEX(POA_GC_2022_PC!DT:DT,MATCH('PAC 2022'!E49,POA_GC_2022_PC!A:A,0)))</f>
        <v>#N/A</v>
      </c>
      <c r="C49" s="22" t="e">
        <f t="array" ref="C49">IF(E49="","",INDEX(POA_GC_2022_PC!B:B,MATCH('PAC 2022'!E49,POA_GC_2022_PC!A:A,0)))</f>
        <v>#N/A</v>
      </c>
      <c r="D49" s="23"/>
      <c r="E49" s="36">
        <v>135000062</v>
      </c>
      <c r="F49" s="25">
        <f t="shared" si="0"/>
        <v>2022</v>
      </c>
      <c r="G49" s="25">
        <f t="shared" si="1"/>
        <v>320</v>
      </c>
      <c r="H49" s="26" t="e">
        <f t="array" ref="H49">IF(E49="","",INDEX(POA_GC_2022_PC!D:D,MATCH('PAC 2022'!E49,POA_GC_2022_PC!A:A,0)))</f>
        <v>#N/A</v>
      </c>
      <c r="I49" s="25" t="str">
        <f t="shared" si="2"/>
        <v>0000</v>
      </c>
      <c r="J49" s="26" t="e">
        <f t="array" ref="J49">IF(E49="","",INDEX(POA_GC_2022_PC!E:E,MATCH('PAC 2022'!E49,POA_GC_2022_PC!A:A,0)))</f>
        <v>#N/A</v>
      </c>
      <c r="K49" s="25" t="str">
        <f t="shared" si="3"/>
        <v>00</v>
      </c>
      <c r="L49" s="27" t="e">
        <f t="array" ref="L49">IF(E49="","",INDEX(POA_GC_2022_PC!F:F,MATCH('PAC 2022'!E49,POA_GC_2022_PC!A:A,0)))</f>
        <v>#N/A</v>
      </c>
      <c r="M49" s="26" t="e">
        <f t="array" ref="M49">IF(E49="","",INDEX(POA_GC_2022_PC!G:G,MATCH('PAC 2022'!E49,POA_GC_2022_PC!A:A,0)))</f>
        <v>#N/A</v>
      </c>
      <c r="N49" s="25" t="str">
        <f t="shared" si="4"/>
        <v>0000</v>
      </c>
      <c r="O49" s="25" t="e">
        <f t="array" ref="O49">IF(E49="","",INDEX(POA_GC_2022_PC!I:I,MATCH('PAC 2022'!E49,POA_GC_2022_PC!A:A,0)))</f>
        <v>#N/A</v>
      </c>
      <c r="P49" s="26" t="e">
        <f t="array" ref="P49">IF(E49="","",INDEX(POA_GC_2022_PC!H:H,MATCH('PAC 2022'!E49,POA_GC_2022_PC!A:A,0)))</f>
        <v>#N/A</v>
      </c>
      <c r="Q49" s="25" t="str">
        <f t="shared" si="5"/>
        <v>000000</v>
      </c>
      <c r="R49" s="26" t="e">
        <f t="array" ref="R49">IF(E49="","",INDEX(POA_GC_2022_PC!J:J,MATCH('PAC 2022'!E49,POA_GC_2022_PC!A:A,0)))</f>
        <v>#N/A</v>
      </c>
      <c r="S49" s="27" t="e">
        <f t="array" ref="S49">IF(E49="","",INDEX(POA_GC_2022_PC!K:K,MATCH('PAC 2022'!E49,POA_GC_2022_PC!A:A,0)))</f>
        <v>#N/A</v>
      </c>
      <c r="T49" s="27" t="e">
        <f t="array" ref="T49">IF(E49="","",INDEX(POA_GC_2022_PC!L:L,MATCH('PAC 2022'!E49,POA_GC_2022_PC!A:A,0)))</f>
        <v>#N/A</v>
      </c>
      <c r="U49" s="28"/>
      <c r="V49" s="28"/>
      <c r="W49" s="29" t="e">
        <f t="array" ref="W49">IF(E49="","",INDEX(POA_GC_2022_PC!C:C,MATCH('PAC 2022'!E49,POA_GC_2022_PC!A:A,0)))</f>
        <v>#N/A</v>
      </c>
      <c r="X49" s="30"/>
      <c r="Y49" s="30"/>
      <c r="Z49" s="28"/>
      <c r="AA49" s="31"/>
      <c r="AB49" s="30"/>
      <c r="AC49" s="30" t="s">
        <v>49</v>
      </c>
      <c r="AD49" s="30"/>
      <c r="AE49" s="28"/>
      <c r="AF49" s="30"/>
      <c r="AG49" s="32" t="e">
        <f t="array" ref="AG49">IF(E49="","",INDEX(POA_GC_2022_PC!Y:Y,MATCH('PAC 2022'!E49,POA_GC_2022_PC!A:A,0)))</f>
        <v>#N/A</v>
      </c>
      <c r="AH49" s="30"/>
      <c r="AI49" s="30"/>
      <c r="AJ49" s="30"/>
      <c r="AK49" s="30"/>
      <c r="AL49" s="33" t="e">
        <f t="shared" si="6"/>
        <v>#N/A</v>
      </c>
      <c r="AM49" s="30"/>
      <c r="AN49" s="34" t="e">
        <f t="array" ref="AN49">IF(E49="","",INDEX(POA_GC_2022_PC!BO:BO,MATCH('PAC 2022'!E49,POA_GC_2022_PC!A:A,0)))</f>
        <v>#N/A</v>
      </c>
      <c r="AO49" s="35">
        <v>0</v>
      </c>
      <c r="AP49" s="23" t="s">
        <v>50</v>
      </c>
      <c r="AQ49" s="23"/>
      <c r="AR49" s="36">
        <v>135000062</v>
      </c>
      <c r="AS49" s="2"/>
    </row>
    <row r="50" spans="1:45" ht="15.75" customHeight="1" x14ac:dyDescent="0.25">
      <c r="A50" s="2"/>
      <c r="B50" s="22" t="e">
        <f t="array" ref="B50">IF(E50="","",INDEX(POA_GC_2022_PC!DT:DT,MATCH('PAC 2022'!E50,POA_GC_2022_PC!A:A,0)))</f>
        <v>#N/A</v>
      </c>
      <c r="C50" s="22" t="e">
        <f t="array" ref="C50">IF(E50="","",INDEX(POA_GC_2022_PC!B:B,MATCH('PAC 2022'!E50,POA_GC_2022_PC!A:A,0)))</f>
        <v>#N/A</v>
      </c>
      <c r="D50" s="23"/>
      <c r="E50" s="36" t="s">
        <v>93</v>
      </c>
      <c r="F50" s="25">
        <f t="shared" si="0"/>
        <v>2022</v>
      </c>
      <c r="G50" s="25">
        <f t="shared" si="1"/>
        <v>320</v>
      </c>
      <c r="H50" s="26" t="e">
        <f t="array" ref="H50">IF(E50="","",INDEX(POA_GC_2022_PC!D:D,MATCH('PAC 2022'!E50,POA_GC_2022_PC!A:A,0)))</f>
        <v>#N/A</v>
      </c>
      <c r="I50" s="25" t="str">
        <f t="shared" si="2"/>
        <v>0000</v>
      </c>
      <c r="J50" s="26" t="e">
        <f t="array" ref="J50">IF(E50="","",INDEX(POA_GC_2022_PC!E:E,MATCH('PAC 2022'!E50,POA_GC_2022_PC!A:A,0)))</f>
        <v>#N/A</v>
      </c>
      <c r="K50" s="25" t="str">
        <f t="shared" si="3"/>
        <v>00</v>
      </c>
      <c r="L50" s="27" t="e">
        <f t="array" ref="L50">IF(E50="","",INDEX(POA_GC_2022_PC!F:F,MATCH('PAC 2022'!E50,POA_GC_2022_PC!A:A,0)))</f>
        <v>#N/A</v>
      </c>
      <c r="M50" s="26" t="e">
        <f t="array" ref="M50">IF(E50="","",INDEX(POA_GC_2022_PC!G:G,MATCH('PAC 2022'!E50,POA_GC_2022_PC!A:A,0)))</f>
        <v>#N/A</v>
      </c>
      <c r="N50" s="25" t="str">
        <f t="shared" si="4"/>
        <v>0000</v>
      </c>
      <c r="O50" s="25" t="e">
        <f t="array" ref="O50">IF(E50="","",INDEX(POA_GC_2022_PC!I:I,MATCH('PAC 2022'!E50,POA_GC_2022_PC!A:A,0)))</f>
        <v>#N/A</v>
      </c>
      <c r="P50" s="26" t="e">
        <f t="array" ref="P50">IF(E50="","",INDEX(POA_GC_2022_PC!H:H,MATCH('PAC 2022'!E50,POA_GC_2022_PC!A:A,0)))</f>
        <v>#N/A</v>
      </c>
      <c r="Q50" s="25" t="str">
        <f t="shared" si="5"/>
        <v>000000</v>
      </c>
      <c r="R50" s="26" t="e">
        <f t="array" ref="R50">IF(E50="","",INDEX(POA_GC_2022_PC!J:J,MATCH('PAC 2022'!E50,POA_GC_2022_PC!A:A,0)))</f>
        <v>#N/A</v>
      </c>
      <c r="S50" s="27" t="e">
        <f t="array" ref="S50">IF(E50="","",INDEX(POA_GC_2022_PC!K:K,MATCH('PAC 2022'!E50,POA_GC_2022_PC!A:A,0)))</f>
        <v>#N/A</v>
      </c>
      <c r="T50" s="27" t="e">
        <f t="array" ref="T50">IF(E50="","",INDEX(POA_GC_2022_PC!L:L,MATCH('PAC 2022'!E50,POA_GC_2022_PC!A:A,0)))</f>
        <v>#N/A</v>
      </c>
      <c r="U50" s="28"/>
      <c r="V50" s="28"/>
      <c r="W50" s="29" t="e">
        <f t="array" ref="W50">IF(E50="","",INDEX(POA_GC_2022_PC!C:C,MATCH('PAC 2022'!E50,POA_GC_2022_PC!A:A,0)))</f>
        <v>#N/A</v>
      </c>
      <c r="X50" s="30"/>
      <c r="Y50" s="30"/>
      <c r="Z50" s="28"/>
      <c r="AA50" s="31"/>
      <c r="AB50" s="30" t="s">
        <v>49</v>
      </c>
      <c r="AC50" s="30"/>
      <c r="AD50" s="30"/>
      <c r="AE50" s="28"/>
      <c r="AF50" s="30"/>
      <c r="AG50" s="32" t="e">
        <f t="array" ref="AG50">IF(E50="","",INDEX(POA_GC_2022_PC!Y:Y,MATCH('PAC 2022'!E50,POA_GC_2022_PC!A:A,0)))</f>
        <v>#N/A</v>
      </c>
      <c r="AH50" s="30"/>
      <c r="AI50" s="30"/>
      <c r="AJ50" s="30"/>
      <c r="AK50" s="30"/>
      <c r="AL50" s="33" t="e">
        <f t="shared" si="6"/>
        <v>#N/A</v>
      </c>
      <c r="AM50" s="30"/>
      <c r="AN50" s="34" t="e">
        <f t="array" ref="AN50">IF(E50="","",INDEX(POA_GC_2022_PC!BO:BO,MATCH('PAC 2022'!E50,POA_GC_2022_PC!A:A,0)))</f>
        <v>#N/A</v>
      </c>
      <c r="AO50" s="35">
        <v>264000</v>
      </c>
      <c r="AP50" s="23" t="s">
        <v>54</v>
      </c>
      <c r="AQ50" s="23"/>
      <c r="AR50" s="36" t="s">
        <v>94</v>
      </c>
      <c r="AS50" s="2"/>
    </row>
    <row r="51" spans="1:45" ht="15.75" customHeight="1" x14ac:dyDescent="0.25">
      <c r="A51" s="2"/>
      <c r="B51" s="22" t="e">
        <f t="array" ref="B51">IF(E51="","",INDEX(POA_GC_2022_PC!DT:DT,MATCH('PAC 2022'!E51,POA_GC_2022_PC!A:A,0)))</f>
        <v>#N/A</v>
      </c>
      <c r="C51" s="22" t="e">
        <f t="array" ref="C51">IF(E51="","",INDEX(POA_GC_2022_PC!B:B,MATCH('PAC 2022'!E51,POA_GC_2022_PC!A:A,0)))</f>
        <v>#N/A</v>
      </c>
      <c r="D51" s="23"/>
      <c r="E51" s="36" t="s">
        <v>95</v>
      </c>
      <c r="F51" s="25">
        <f t="shared" si="0"/>
        <v>2022</v>
      </c>
      <c r="G51" s="25">
        <f t="shared" si="1"/>
        <v>320</v>
      </c>
      <c r="H51" s="26" t="e">
        <f t="array" ref="H51">IF(E51="","",INDEX(POA_GC_2022_PC!D:D,MATCH('PAC 2022'!E51,POA_GC_2022_PC!A:A,0)))</f>
        <v>#N/A</v>
      </c>
      <c r="I51" s="25" t="str">
        <f t="shared" si="2"/>
        <v>0000</v>
      </c>
      <c r="J51" s="26" t="e">
        <f t="array" ref="J51">IF(E51="","",INDEX(POA_GC_2022_PC!E:E,MATCH('PAC 2022'!E51,POA_GC_2022_PC!A:A,0)))</f>
        <v>#N/A</v>
      </c>
      <c r="K51" s="25" t="str">
        <f t="shared" si="3"/>
        <v>00</v>
      </c>
      <c r="L51" s="27" t="e">
        <f t="array" ref="L51">IF(E51="","",INDEX(POA_GC_2022_PC!F:F,MATCH('PAC 2022'!E51,POA_GC_2022_PC!A:A,0)))</f>
        <v>#N/A</v>
      </c>
      <c r="M51" s="26" t="e">
        <f t="array" ref="M51">IF(E51="","",INDEX(POA_GC_2022_PC!G:G,MATCH('PAC 2022'!E51,POA_GC_2022_PC!A:A,0)))</f>
        <v>#N/A</v>
      </c>
      <c r="N51" s="25" t="str">
        <f t="shared" si="4"/>
        <v>0000</v>
      </c>
      <c r="O51" s="25" t="e">
        <f t="array" ref="O51">IF(E51="","",INDEX(POA_GC_2022_PC!I:I,MATCH('PAC 2022'!E51,POA_GC_2022_PC!A:A,0)))</f>
        <v>#N/A</v>
      </c>
      <c r="P51" s="26" t="e">
        <f t="array" ref="P51">IF(E51="","",INDEX(POA_GC_2022_PC!H:H,MATCH('PAC 2022'!E51,POA_GC_2022_PC!A:A,0)))</f>
        <v>#N/A</v>
      </c>
      <c r="Q51" s="25" t="str">
        <f t="shared" si="5"/>
        <v>000000</v>
      </c>
      <c r="R51" s="26" t="e">
        <f t="array" ref="R51">IF(E51="","",INDEX(POA_GC_2022_PC!J:J,MATCH('PAC 2022'!E51,POA_GC_2022_PC!A:A,0)))</f>
        <v>#N/A</v>
      </c>
      <c r="S51" s="27" t="e">
        <f t="array" ref="S51">IF(E51="","",INDEX(POA_GC_2022_PC!K:K,MATCH('PAC 2022'!E51,POA_GC_2022_PC!A:A,0)))</f>
        <v>#N/A</v>
      </c>
      <c r="T51" s="27" t="e">
        <f t="array" ref="T51">IF(E51="","",INDEX(POA_GC_2022_PC!L:L,MATCH('PAC 2022'!E51,POA_GC_2022_PC!A:A,0)))</f>
        <v>#N/A</v>
      </c>
      <c r="U51" s="28"/>
      <c r="V51" s="28"/>
      <c r="W51" s="29" t="e">
        <f t="array" ref="W51">IF(E51="","",INDEX(POA_GC_2022_PC!C:C,MATCH('PAC 2022'!E51,POA_GC_2022_PC!A:A,0)))</f>
        <v>#N/A</v>
      </c>
      <c r="X51" s="30"/>
      <c r="Y51" s="30"/>
      <c r="Z51" s="28"/>
      <c r="AA51" s="31"/>
      <c r="AB51" s="30"/>
      <c r="AC51" s="30"/>
      <c r="AD51" s="30" t="s">
        <v>49</v>
      </c>
      <c r="AE51" s="28"/>
      <c r="AF51" s="30"/>
      <c r="AG51" s="32" t="e">
        <f t="array" ref="AG51">IF(E51="","",INDEX(POA_GC_2022_PC!Y:Y,MATCH('PAC 2022'!E51,POA_GC_2022_PC!A:A,0)))</f>
        <v>#N/A</v>
      </c>
      <c r="AH51" s="30"/>
      <c r="AI51" s="30"/>
      <c r="AJ51" s="30"/>
      <c r="AK51" s="30"/>
      <c r="AL51" s="33" t="e">
        <f t="shared" si="6"/>
        <v>#N/A</v>
      </c>
      <c r="AM51" s="30"/>
      <c r="AN51" s="34" t="e">
        <f t="array" ref="AN51">IF(E51="","",INDEX(POA_GC_2022_PC!BO:BO,MATCH('PAC 2022'!E51,POA_GC_2022_PC!A:A,0)))</f>
        <v>#N/A</v>
      </c>
      <c r="AO51" s="35">
        <v>17914</v>
      </c>
      <c r="AP51" s="23" t="s">
        <v>50</v>
      </c>
      <c r="AQ51" s="23"/>
      <c r="AR51" s="36" t="s">
        <v>96</v>
      </c>
      <c r="AS51" s="38" t="e">
        <f>+AN51-AO51</f>
        <v>#N/A</v>
      </c>
    </row>
    <row r="52" spans="1:45" ht="15.75" customHeight="1" x14ac:dyDescent="0.25">
      <c r="A52" s="2"/>
      <c r="B52" s="22" t="e">
        <f t="array" ref="B52">IF(E52="","",INDEX(POA_GC_2022_PC!DT:DT,MATCH('PAC 2022'!E52,POA_GC_2022_PC!A:A,0)))</f>
        <v>#N/A</v>
      </c>
      <c r="C52" s="22" t="e">
        <f t="array" ref="C52">IF(E52="","",INDEX(POA_GC_2022_PC!B:B,MATCH('PAC 2022'!E52,POA_GC_2022_PC!A:A,0)))</f>
        <v>#N/A</v>
      </c>
      <c r="D52" s="23"/>
      <c r="E52" s="36" t="s">
        <v>97</v>
      </c>
      <c r="F52" s="25">
        <f t="shared" si="0"/>
        <v>2022</v>
      </c>
      <c r="G52" s="25">
        <f t="shared" si="1"/>
        <v>320</v>
      </c>
      <c r="H52" s="26" t="e">
        <f t="array" ref="H52">IF(E52="","",INDEX(POA_GC_2022_PC!D:D,MATCH('PAC 2022'!E52,POA_GC_2022_PC!A:A,0)))</f>
        <v>#N/A</v>
      </c>
      <c r="I52" s="25" t="str">
        <f t="shared" si="2"/>
        <v>0000</v>
      </c>
      <c r="J52" s="26" t="e">
        <f t="array" ref="J52">IF(E52="","",INDEX(POA_GC_2022_PC!E:E,MATCH('PAC 2022'!E52,POA_GC_2022_PC!A:A,0)))</f>
        <v>#N/A</v>
      </c>
      <c r="K52" s="25" t="str">
        <f t="shared" si="3"/>
        <v>00</v>
      </c>
      <c r="L52" s="27" t="e">
        <f t="array" ref="L52">IF(E52="","",INDEX(POA_GC_2022_PC!F:F,MATCH('PAC 2022'!E52,POA_GC_2022_PC!A:A,0)))</f>
        <v>#N/A</v>
      </c>
      <c r="M52" s="26" t="e">
        <f t="array" ref="M52">IF(E52="","",INDEX(POA_GC_2022_PC!G:G,MATCH('PAC 2022'!E52,POA_GC_2022_PC!A:A,0)))</f>
        <v>#N/A</v>
      </c>
      <c r="N52" s="25" t="str">
        <f t="shared" si="4"/>
        <v>0000</v>
      </c>
      <c r="O52" s="25" t="e">
        <f t="array" ref="O52">IF(E52="","",INDEX(POA_GC_2022_PC!I:I,MATCH('PAC 2022'!E52,POA_GC_2022_PC!A:A,0)))</f>
        <v>#N/A</v>
      </c>
      <c r="P52" s="26" t="e">
        <f t="array" ref="P52">IF(E52="","",INDEX(POA_GC_2022_PC!H:H,MATCH('PAC 2022'!E52,POA_GC_2022_PC!A:A,0)))</f>
        <v>#N/A</v>
      </c>
      <c r="Q52" s="25" t="str">
        <f t="shared" si="5"/>
        <v>000000</v>
      </c>
      <c r="R52" s="26" t="e">
        <f t="array" ref="R52">IF(E52="","",INDEX(POA_GC_2022_PC!J:J,MATCH('PAC 2022'!E52,POA_GC_2022_PC!A:A,0)))</f>
        <v>#N/A</v>
      </c>
      <c r="S52" s="27" t="e">
        <f t="array" ref="S52">IF(E52="","",INDEX(POA_GC_2022_PC!K:K,MATCH('PAC 2022'!E52,POA_GC_2022_PC!A:A,0)))</f>
        <v>#N/A</v>
      </c>
      <c r="T52" s="27" t="e">
        <f t="array" ref="T52">IF(E52="","",INDEX(POA_GC_2022_PC!L:L,MATCH('PAC 2022'!E52,POA_GC_2022_PC!A:A,0)))</f>
        <v>#N/A</v>
      </c>
      <c r="U52" s="28"/>
      <c r="V52" s="28"/>
      <c r="W52" s="29" t="e">
        <f t="array" ref="W52">IF(E52="","",INDEX(POA_GC_2022_PC!C:C,MATCH('PAC 2022'!E52,POA_GC_2022_PC!A:A,0)))</f>
        <v>#N/A</v>
      </c>
      <c r="X52" s="30"/>
      <c r="Y52" s="30"/>
      <c r="Z52" s="28"/>
      <c r="AA52" s="31"/>
      <c r="AB52" s="30"/>
      <c r="AC52" s="30" t="s">
        <v>49</v>
      </c>
      <c r="AD52" s="30"/>
      <c r="AE52" s="28"/>
      <c r="AF52" s="30"/>
      <c r="AG52" s="32" t="e">
        <f t="array" ref="AG52">IF(E52="","",INDEX(POA_GC_2022_PC!Y:Y,MATCH('PAC 2022'!E52,POA_GC_2022_PC!A:A,0)))</f>
        <v>#N/A</v>
      </c>
      <c r="AH52" s="30"/>
      <c r="AI52" s="30"/>
      <c r="AJ52" s="30"/>
      <c r="AK52" s="30"/>
      <c r="AL52" s="33" t="e">
        <f t="shared" si="6"/>
        <v>#N/A</v>
      </c>
      <c r="AM52" s="30"/>
      <c r="AN52" s="34" t="e">
        <f t="array" ref="AN52">IF(E52="","",INDEX(POA_GC_2022_PC!BO:BO,MATCH('PAC 2022'!E52,POA_GC_2022_PC!A:A,0)))</f>
        <v>#N/A</v>
      </c>
      <c r="AO52" s="35">
        <v>115445</v>
      </c>
      <c r="AP52" s="23" t="s">
        <v>54</v>
      </c>
      <c r="AQ52" s="23"/>
      <c r="AR52" s="36" t="s">
        <v>98</v>
      </c>
      <c r="AS52" s="39"/>
    </row>
    <row r="53" spans="1:45" ht="15.75" customHeight="1" x14ac:dyDescent="0.25">
      <c r="A53" s="2"/>
      <c r="B53" s="22" t="e">
        <f t="array" ref="B53">IF(E53="","",INDEX(POA_GC_2022_PC!DT:DT,MATCH('PAC 2022'!E53,POA_GC_2022_PC!A:A,0)))</f>
        <v>#N/A</v>
      </c>
      <c r="C53" s="22" t="e">
        <f t="array" ref="C53">IF(E53="","",INDEX(POA_GC_2022_PC!B:B,MATCH('PAC 2022'!E53,POA_GC_2022_PC!A:A,0)))</f>
        <v>#N/A</v>
      </c>
      <c r="D53" s="23"/>
      <c r="E53" s="36" t="s">
        <v>99</v>
      </c>
      <c r="F53" s="25">
        <f t="shared" si="0"/>
        <v>2022</v>
      </c>
      <c r="G53" s="25">
        <f t="shared" si="1"/>
        <v>320</v>
      </c>
      <c r="H53" s="26" t="e">
        <f t="array" ref="H53">IF(E53="","",INDEX(POA_GC_2022_PC!D:D,MATCH('PAC 2022'!E53,POA_GC_2022_PC!A:A,0)))</f>
        <v>#N/A</v>
      </c>
      <c r="I53" s="25" t="str">
        <f t="shared" si="2"/>
        <v>0000</v>
      </c>
      <c r="J53" s="26" t="e">
        <f t="array" ref="J53">IF(E53="","",INDEX(POA_GC_2022_PC!E:E,MATCH('PAC 2022'!E53,POA_GC_2022_PC!A:A,0)))</f>
        <v>#N/A</v>
      </c>
      <c r="K53" s="25" t="str">
        <f t="shared" si="3"/>
        <v>00</v>
      </c>
      <c r="L53" s="27" t="e">
        <f t="array" ref="L53">IF(E53="","",INDEX(POA_GC_2022_PC!F:F,MATCH('PAC 2022'!E53,POA_GC_2022_PC!A:A,0)))</f>
        <v>#N/A</v>
      </c>
      <c r="M53" s="26" t="e">
        <f t="array" ref="M53">IF(E53="","",INDEX(POA_GC_2022_PC!G:G,MATCH('PAC 2022'!E53,POA_GC_2022_PC!A:A,0)))</f>
        <v>#N/A</v>
      </c>
      <c r="N53" s="25" t="str">
        <f t="shared" si="4"/>
        <v>0000</v>
      </c>
      <c r="O53" s="25" t="e">
        <f t="array" ref="O53">IF(E53="","",INDEX(POA_GC_2022_PC!I:I,MATCH('PAC 2022'!E53,POA_GC_2022_PC!A:A,0)))</f>
        <v>#N/A</v>
      </c>
      <c r="P53" s="26" t="e">
        <f t="array" ref="P53">IF(E53="","",INDEX(POA_GC_2022_PC!H:H,MATCH('PAC 2022'!E53,POA_GC_2022_PC!A:A,0)))</f>
        <v>#N/A</v>
      </c>
      <c r="Q53" s="25" t="str">
        <f t="shared" si="5"/>
        <v>000000</v>
      </c>
      <c r="R53" s="26" t="e">
        <f t="array" ref="R53">IF(E53="","",INDEX(POA_GC_2022_PC!J:J,MATCH('PAC 2022'!E53,POA_GC_2022_PC!A:A,0)))</f>
        <v>#N/A</v>
      </c>
      <c r="S53" s="27" t="e">
        <f t="array" ref="S53">IF(E53="","",INDEX(POA_GC_2022_PC!K:K,MATCH('PAC 2022'!E53,POA_GC_2022_PC!A:A,0)))</f>
        <v>#N/A</v>
      </c>
      <c r="T53" s="27" t="e">
        <f t="array" ref="T53">IF(E53="","",INDEX(POA_GC_2022_PC!L:L,MATCH('PAC 2022'!E53,POA_GC_2022_PC!A:A,0)))</f>
        <v>#N/A</v>
      </c>
      <c r="U53" s="28"/>
      <c r="V53" s="28"/>
      <c r="W53" s="29" t="e">
        <f t="array" ref="W53">IF(E53="","",INDEX(POA_GC_2022_PC!C:C,MATCH('PAC 2022'!E53,POA_GC_2022_PC!A:A,0)))</f>
        <v>#N/A</v>
      </c>
      <c r="X53" s="30"/>
      <c r="Y53" s="30"/>
      <c r="Z53" s="28"/>
      <c r="AA53" s="31"/>
      <c r="AB53" s="30" t="s">
        <v>49</v>
      </c>
      <c r="AC53" s="30"/>
      <c r="AD53" s="30"/>
      <c r="AE53" s="28"/>
      <c r="AF53" s="30"/>
      <c r="AG53" s="32" t="e">
        <f t="array" ref="AG53">IF(E53="","",INDEX(POA_GC_2022_PC!Y:Y,MATCH('PAC 2022'!E53,POA_GC_2022_PC!A:A,0)))</f>
        <v>#N/A</v>
      </c>
      <c r="AH53" s="30"/>
      <c r="AI53" s="30"/>
      <c r="AJ53" s="30"/>
      <c r="AK53" s="30"/>
      <c r="AL53" s="33" t="e">
        <f t="shared" si="6"/>
        <v>#N/A</v>
      </c>
      <c r="AM53" s="30"/>
      <c r="AN53" s="34" t="e">
        <f t="array" ref="AN53">IF(E53="","",INDEX(POA_GC_2022_PC!BO:BO,MATCH('PAC 2022'!E53,POA_GC_2022_PC!A:A,0)))</f>
        <v>#N/A</v>
      </c>
      <c r="AO53" s="35">
        <v>115445</v>
      </c>
      <c r="AP53" s="23" t="s">
        <v>50</v>
      </c>
      <c r="AQ53" s="23"/>
      <c r="AR53" s="36" t="s">
        <v>100</v>
      </c>
      <c r="AS53" s="38" t="e">
        <f>+AN53+AN52-AO53</f>
        <v>#N/A</v>
      </c>
    </row>
    <row r="54" spans="1:45" ht="15.75" customHeight="1" x14ac:dyDescent="0.25">
      <c r="A54" s="2"/>
      <c r="B54" s="22" t="e">
        <f t="array" ref="B54">IF(E54="","",INDEX(POA_GC_2022_PC!DT:DT,MATCH('PAC 2022'!E54,POA_GC_2022_PC!A:A,0)))</f>
        <v>#N/A</v>
      </c>
      <c r="C54" s="22" t="e">
        <f t="array" ref="C54">IF(E54="","",INDEX(POA_GC_2022_PC!B:B,MATCH('PAC 2022'!E54,POA_GC_2022_PC!A:A,0)))</f>
        <v>#N/A</v>
      </c>
      <c r="D54" s="23"/>
      <c r="E54" s="36" t="s">
        <v>101</v>
      </c>
      <c r="F54" s="25">
        <f t="shared" si="0"/>
        <v>2022</v>
      </c>
      <c r="G54" s="25">
        <f t="shared" si="1"/>
        <v>320</v>
      </c>
      <c r="H54" s="26" t="e">
        <f t="array" ref="H54">IF(E54="","",INDEX(POA_GC_2022_PC!D:D,MATCH('PAC 2022'!E54,POA_GC_2022_PC!A:A,0)))</f>
        <v>#N/A</v>
      </c>
      <c r="I54" s="25" t="str">
        <f t="shared" si="2"/>
        <v>0000</v>
      </c>
      <c r="J54" s="26" t="e">
        <f t="array" ref="J54">IF(E54="","",INDEX(POA_GC_2022_PC!E:E,MATCH('PAC 2022'!E54,POA_GC_2022_PC!A:A,0)))</f>
        <v>#N/A</v>
      </c>
      <c r="K54" s="25" t="str">
        <f t="shared" si="3"/>
        <v>00</v>
      </c>
      <c r="L54" s="27" t="e">
        <f t="array" ref="L54">IF(E54="","",INDEX(POA_GC_2022_PC!F:F,MATCH('PAC 2022'!E54,POA_GC_2022_PC!A:A,0)))</f>
        <v>#N/A</v>
      </c>
      <c r="M54" s="26" t="e">
        <f t="array" ref="M54">IF(E54="","",INDEX(POA_GC_2022_PC!G:G,MATCH('PAC 2022'!E54,POA_GC_2022_PC!A:A,0)))</f>
        <v>#N/A</v>
      </c>
      <c r="N54" s="25" t="str">
        <f t="shared" si="4"/>
        <v>0000</v>
      </c>
      <c r="O54" s="25" t="e">
        <f t="array" ref="O54">IF(E54="","",INDEX(POA_GC_2022_PC!I:I,MATCH('PAC 2022'!E54,POA_GC_2022_PC!A:A,0)))</f>
        <v>#N/A</v>
      </c>
      <c r="P54" s="26" t="e">
        <f t="array" ref="P54">IF(E54="","",INDEX(POA_GC_2022_PC!H:H,MATCH('PAC 2022'!E54,POA_GC_2022_PC!A:A,0)))</f>
        <v>#N/A</v>
      </c>
      <c r="Q54" s="25" t="str">
        <f t="shared" si="5"/>
        <v>000000</v>
      </c>
      <c r="R54" s="26" t="e">
        <f t="array" ref="R54">IF(E54="","",INDEX(POA_GC_2022_PC!J:J,MATCH('PAC 2022'!E54,POA_GC_2022_PC!A:A,0)))</f>
        <v>#N/A</v>
      </c>
      <c r="S54" s="27" t="e">
        <f t="array" ref="S54">IF(E54="","",INDEX(POA_GC_2022_PC!K:K,MATCH('PAC 2022'!E54,POA_GC_2022_PC!A:A,0)))</f>
        <v>#N/A</v>
      </c>
      <c r="T54" s="27" t="e">
        <f t="array" ref="T54">IF(E54="","",INDEX(POA_GC_2022_PC!L:L,MATCH('PAC 2022'!E54,POA_GC_2022_PC!A:A,0)))</f>
        <v>#N/A</v>
      </c>
      <c r="U54" s="28"/>
      <c r="V54" s="28"/>
      <c r="W54" s="29" t="e">
        <f t="array" ref="W54">IF(E54="","",INDEX(POA_GC_2022_PC!C:C,MATCH('PAC 2022'!E54,POA_GC_2022_PC!A:A,0)))</f>
        <v>#N/A</v>
      </c>
      <c r="X54" s="30"/>
      <c r="Y54" s="30"/>
      <c r="Z54" s="28"/>
      <c r="AA54" s="31"/>
      <c r="AB54" s="30"/>
      <c r="AC54" s="30" t="s">
        <v>49</v>
      </c>
      <c r="AD54" s="30"/>
      <c r="AE54" s="28"/>
      <c r="AF54" s="30"/>
      <c r="AG54" s="32" t="e">
        <f t="array" ref="AG54">IF(E54="","",INDEX(POA_GC_2022_PC!Y:Y,MATCH('PAC 2022'!E54,POA_GC_2022_PC!A:A,0)))</f>
        <v>#N/A</v>
      </c>
      <c r="AH54" s="30"/>
      <c r="AI54" s="30"/>
      <c r="AJ54" s="30"/>
      <c r="AK54" s="30"/>
      <c r="AL54" s="33" t="e">
        <f t="shared" si="6"/>
        <v>#N/A</v>
      </c>
      <c r="AM54" s="30"/>
      <c r="AN54" s="34" t="e">
        <f t="array" ref="AN54">IF(E54="","",INDEX(POA_GC_2022_PC!BO:BO,MATCH('PAC 2022'!E54,POA_GC_2022_PC!A:A,0)))</f>
        <v>#N/A</v>
      </c>
      <c r="AO54" s="35">
        <v>16130</v>
      </c>
      <c r="AP54" s="23" t="s">
        <v>54</v>
      </c>
      <c r="AQ54" s="23"/>
      <c r="AR54" s="36" t="s">
        <v>102</v>
      </c>
      <c r="AS54" s="2"/>
    </row>
    <row r="55" spans="1:45" ht="15.75" customHeight="1" x14ac:dyDescent="0.25">
      <c r="A55" s="2"/>
      <c r="B55" s="22" t="e">
        <f t="array" ref="B55">IF(E55="","",INDEX(POA_GC_2022_PC!DT:DT,MATCH('PAC 2022'!E55,POA_GC_2022_PC!A:A,0)))</f>
        <v>#N/A</v>
      </c>
      <c r="C55" s="22" t="e">
        <f t="array" ref="C55">IF(E55="","",INDEX(POA_GC_2022_PC!B:B,MATCH('PAC 2022'!E55,POA_GC_2022_PC!A:A,0)))</f>
        <v>#N/A</v>
      </c>
      <c r="D55" s="23"/>
      <c r="E55" s="36" t="s">
        <v>103</v>
      </c>
      <c r="F55" s="25">
        <f t="shared" si="0"/>
        <v>2022</v>
      </c>
      <c r="G55" s="25">
        <f t="shared" si="1"/>
        <v>320</v>
      </c>
      <c r="H55" s="26" t="e">
        <f t="array" ref="H55">IF(E55="","",INDEX(POA_GC_2022_PC!D:D,MATCH('PAC 2022'!E55,POA_GC_2022_PC!A:A,0)))</f>
        <v>#N/A</v>
      </c>
      <c r="I55" s="25" t="str">
        <f t="shared" si="2"/>
        <v>0000</v>
      </c>
      <c r="J55" s="26" t="e">
        <f t="array" ref="J55">IF(E55="","",INDEX(POA_GC_2022_PC!E:E,MATCH('PAC 2022'!E55,POA_GC_2022_PC!A:A,0)))</f>
        <v>#N/A</v>
      </c>
      <c r="K55" s="25" t="str">
        <f t="shared" si="3"/>
        <v>00</v>
      </c>
      <c r="L55" s="27" t="e">
        <f t="array" ref="L55">IF(E55="","",INDEX(POA_GC_2022_PC!F:F,MATCH('PAC 2022'!E55,POA_GC_2022_PC!A:A,0)))</f>
        <v>#N/A</v>
      </c>
      <c r="M55" s="26" t="e">
        <f t="array" ref="M55">IF(E55="","",INDEX(POA_GC_2022_PC!G:G,MATCH('PAC 2022'!E55,POA_GC_2022_PC!A:A,0)))</f>
        <v>#N/A</v>
      </c>
      <c r="N55" s="25" t="str">
        <f t="shared" si="4"/>
        <v>0000</v>
      </c>
      <c r="O55" s="25" t="e">
        <f t="array" ref="O55">IF(E55="","",INDEX(POA_GC_2022_PC!I:I,MATCH('PAC 2022'!E55,POA_GC_2022_PC!A:A,0)))</f>
        <v>#N/A</v>
      </c>
      <c r="P55" s="26" t="e">
        <f t="array" ref="P55">IF(E55="","",INDEX(POA_GC_2022_PC!H:H,MATCH('PAC 2022'!E55,POA_GC_2022_PC!A:A,0)))</f>
        <v>#N/A</v>
      </c>
      <c r="Q55" s="25" t="str">
        <f t="shared" si="5"/>
        <v>000000</v>
      </c>
      <c r="R55" s="26" t="e">
        <f t="array" ref="R55">IF(E55="","",INDEX(POA_GC_2022_PC!J:J,MATCH('PAC 2022'!E55,POA_GC_2022_PC!A:A,0)))</f>
        <v>#N/A</v>
      </c>
      <c r="S55" s="27" t="e">
        <f t="array" ref="S55">IF(E55="","",INDEX(POA_GC_2022_PC!K:K,MATCH('PAC 2022'!E55,POA_GC_2022_PC!A:A,0)))</f>
        <v>#N/A</v>
      </c>
      <c r="T55" s="27" t="e">
        <f t="array" ref="T55">IF(E55="","",INDEX(POA_GC_2022_PC!L:L,MATCH('PAC 2022'!E55,POA_GC_2022_PC!A:A,0)))</f>
        <v>#N/A</v>
      </c>
      <c r="U55" s="28"/>
      <c r="V55" s="28"/>
      <c r="W55" s="29" t="e">
        <f t="array" ref="W55">IF(E55="","",INDEX(POA_GC_2022_PC!C:C,MATCH('PAC 2022'!E55,POA_GC_2022_PC!A:A,0)))</f>
        <v>#N/A</v>
      </c>
      <c r="X55" s="30"/>
      <c r="Y55" s="30"/>
      <c r="Z55" s="28"/>
      <c r="AA55" s="31"/>
      <c r="AB55" s="30"/>
      <c r="AC55" s="30" t="s">
        <v>49</v>
      </c>
      <c r="AD55" s="30"/>
      <c r="AE55" s="28"/>
      <c r="AF55" s="30"/>
      <c r="AG55" s="32" t="e">
        <f t="array" ref="AG55">IF(E55="","",INDEX(POA_GC_2022_PC!Y:Y,MATCH('PAC 2022'!E55,POA_GC_2022_PC!A:A,0)))</f>
        <v>#N/A</v>
      </c>
      <c r="AH55" s="30"/>
      <c r="AI55" s="30"/>
      <c r="AJ55" s="30"/>
      <c r="AK55" s="30"/>
      <c r="AL55" s="33" t="e">
        <f t="shared" si="6"/>
        <v>#N/A</v>
      </c>
      <c r="AM55" s="30"/>
      <c r="AN55" s="34" t="e">
        <f t="array" ref="AN55">IF(E55="","",INDEX(POA_GC_2022_PC!BO:BO,MATCH('PAC 2022'!E55,POA_GC_2022_PC!A:A,0)))</f>
        <v>#N/A</v>
      </c>
      <c r="AO55" s="35">
        <v>399802</v>
      </c>
      <c r="AP55" s="23" t="s">
        <v>54</v>
      </c>
      <c r="AQ55" s="23"/>
      <c r="AR55" s="36" t="s">
        <v>104</v>
      </c>
      <c r="AS55" s="2"/>
    </row>
    <row r="56" spans="1:45" ht="15.75" customHeight="1" x14ac:dyDescent="0.25">
      <c r="A56" s="2"/>
      <c r="B56" s="22" t="e">
        <f t="array" ref="B56">IF(E56="","",INDEX(POA_GC_2022_PC!DT:DT,MATCH('PAC 2022'!E56,POA_GC_2022_PC!A:A,0)))</f>
        <v>#N/A</v>
      </c>
      <c r="C56" s="22" t="e">
        <f t="array" ref="C56">IF(E56="","",INDEX(POA_GC_2022_PC!B:B,MATCH('PAC 2022'!E56,POA_GC_2022_PC!A:A,0)))</f>
        <v>#N/A</v>
      </c>
      <c r="D56" s="23"/>
      <c r="E56" s="36" t="s">
        <v>105</v>
      </c>
      <c r="F56" s="25">
        <f t="shared" si="0"/>
        <v>2022</v>
      </c>
      <c r="G56" s="25">
        <f t="shared" si="1"/>
        <v>320</v>
      </c>
      <c r="H56" s="26" t="e">
        <f t="array" ref="H56">IF(E56="","",INDEX(POA_GC_2022_PC!D:D,MATCH('PAC 2022'!E56,POA_GC_2022_PC!A:A,0)))</f>
        <v>#N/A</v>
      </c>
      <c r="I56" s="25" t="str">
        <f t="shared" si="2"/>
        <v>0000</v>
      </c>
      <c r="J56" s="26" t="e">
        <f t="array" ref="J56">IF(E56="","",INDEX(POA_GC_2022_PC!E:E,MATCH('PAC 2022'!E56,POA_GC_2022_PC!A:A,0)))</f>
        <v>#N/A</v>
      </c>
      <c r="K56" s="25" t="str">
        <f t="shared" si="3"/>
        <v>00</v>
      </c>
      <c r="L56" s="27" t="e">
        <f t="array" ref="L56">IF(E56="","",INDEX(POA_GC_2022_PC!F:F,MATCH('PAC 2022'!E56,POA_GC_2022_PC!A:A,0)))</f>
        <v>#N/A</v>
      </c>
      <c r="M56" s="26" t="e">
        <f t="array" ref="M56">IF(E56="","",INDEX(POA_GC_2022_PC!G:G,MATCH('PAC 2022'!E56,POA_GC_2022_PC!A:A,0)))</f>
        <v>#N/A</v>
      </c>
      <c r="N56" s="25" t="str">
        <f t="shared" si="4"/>
        <v>0000</v>
      </c>
      <c r="O56" s="25" t="e">
        <f t="array" ref="O56">IF(E56="","",INDEX(POA_GC_2022_PC!I:I,MATCH('PAC 2022'!E56,POA_GC_2022_PC!A:A,0)))</f>
        <v>#N/A</v>
      </c>
      <c r="P56" s="26" t="e">
        <f t="array" ref="P56">IF(E56="","",INDEX(POA_GC_2022_PC!H:H,MATCH('PAC 2022'!E56,POA_GC_2022_PC!A:A,0)))</f>
        <v>#N/A</v>
      </c>
      <c r="Q56" s="25" t="str">
        <f t="shared" si="5"/>
        <v>000000</v>
      </c>
      <c r="R56" s="26" t="e">
        <f t="array" ref="R56">IF(E56="","",INDEX(POA_GC_2022_PC!J:J,MATCH('PAC 2022'!E56,POA_GC_2022_PC!A:A,0)))</f>
        <v>#N/A</v>
      </c>
      <c r="S56" s="27" t="e">
        <f t="array" ref="S56">IF(E56="","",INDEX(POA_GC_2022_PC!K:K,MATCH('PAC 2022'!E56,POA_GC_2022_PC!A:A,0)))</f>
        <v>#N/A</v>
      </c>
      <c r="T56" s="27" t="e">
        <f t="array" ref="T56">IF(E56="","",INDEX(POA_GC_2022_PC!L:L,MATCH('PAC 2022'!E56,POA_GC_2022_PC!A:A,0)))</f>
        <v>#N/A</v>
      </c>
      <c r="U56" s="28"/>
      <c r="V56" s="28"/>
      <c r="W56" s="29" t="e">
        <f t="array" ref="W56">IF(E56="","",INDEX(POA_GC_2022_PC!C:C,MATCH('PAC 2022'!E56,POA_GC_2022_PC!A:A,0)))</f>
        <v>#N/A</v>
      </c>
      <c r="X56" s="30"/>
      <c r="Y56" s="30"/>
      <c r="Z56" s="28"/>
      <c r="AA56" s="31"/>
      <c r="AB56" s="30"/>
      <c r="AC56" s="30"/>
      <c r="AD56" s="30" t="s">
        <v>49</v>
      </c>
      <c r="AE56" s="28"/>
      <c r="AF56" s="30"/>
      <c r="AG56" s="32" t="e">
        <f t="array" ref="AG56">IF(E56="","",INDEX(POA_GC_2022_PC!Y:Y,MATCH('PAC 2022'!E56,POA_GC_2022_PC!A:A,0)))</f>
        <v>#N/A</v>
      </c>
      <c r="AH56" s="30"/>
      <c r="AI56" s="30"/>
      <c r="AJ56" s="30"/>
      <c r="AK56" s="30"/>
      <c r="AL56" s="33" t="e">
        <f t="shared" si="6"/>
        <v>#N/A</v>
      </c>
      <c r="AM56" s="30"/>
      <c r="AN56" s="34" t="e">
        <f t="array" ref="AN56">IF(E56="","",INDEX(POA_GC_2022_PC!BO:BO,MATCH('PAC 2022'!E56,POA_GC_2022_PC!A:A,0)))</f>
        <v>#N/A</v>
      </c>
      <c r="AO56" s="35">
        <v>0</v>
      </c>
      <c r="AP56" s="23" t="s">
        <v>50</v>
      </c>
      <c r="AQ56" s="23"/>
      <c r="AR56" s="36" t="s">
        <v>106</v>
      </c>
      <c r="AS56" s="2"/>
    </row>
    <row r="57" spans="1:45" ht="15.75" customHeight="1" x14ac:dyDescent="0.25">
      <c r="A57" s="2"/>
      <c r="B57" s="22" t="e">
        <f t="array" ref="B57">IF(E57="","",INDEX(POA_GC_2022_PC!DT:DT,MATCH('PAC 2022'!E57,POA_GC_2022_PC!A:A,0)))</f>
        <v>#N/A</v>
      </c>
      <c r="C57" s="22" t="e">
        <f t="array" ref="C57">IF(E57="","",INDEX(POA_GC_2022_PC!B:B,MATCH('PAC 2022'!E57,POA_GC_2022_PC!A:A,0)))</f>
        <v>#N/A</v>
      </c>
      <c r="D57" s="23"/>
      <c r="E57" s="36" t="s">
        <v>107</v>
      </c>
      <c r="F57" s="25">
        <f t="shared" si="0"/>
        <v>2022</v>
      </c>
      <c r="G57" s="25">
        <f t="shared" si="1"/>
        <v>320</v>
      </c>
      <c r="H57" s="26" t="e">
        <f t="array" ref="H57">IF(E57="","",INDEX(POA_GC_2022_PC!D:D,MATCH('PAC 2022'!E57,POA_GC_2022_PC!A:A,0)))</f>
        <v>#N/A</v>
      </c>
      <c r="I57" s="25" t="str">
        <f t="shared" si="2"/>
        <v>0000</v>
      </c>
      <c r="J57" s="26" t="e">
        <f t="array" ref="J57">IF(E57="","",INDEX(POA_GC_2022_PC!E:E,MATCH('PAC 2022'!E57,POA_GC_2022_PC!A:A,0)))</f>
        <v>#N/A</v>
      </c>
      <c r="K57" s="25" t="str">
        <f t="shared" si="3"/>
        <v>00</v>
      </c>
      <c r="L57" s="27" t="e">
        <f t="array" ref="L57">IF(E57="","",INDEX(POA_GC_2022_PC!F:F,MATCH('PAC 2022'!E57,POA_GC_2022_PC!A:A,0)))</f>
        <v>#N/A</v>
      </c>
      <c r="M57" s="26" t="e">
        <f t="array" ref="M57">IF(E57="","",INDEX(POA_GC_2022_PC!G:G,MATCH('PAC 2022'!E57,POA_GC_2022_PC!A:A,0)))</f>
        <v>#N/A</v>
      </c>
      <c r="N57" s="25" t="str">
        <f t="shared" si="4"/>
        <v>0000</v>
      </c>
      <c r="O57" s="25" t="e">
        <f t="array" ref="O57">IF(E57="","",INDEX(POA_GC_2022_PC!I:I,MATCH('PAC 2022'!E57,POA_GC_2022_PC!A:A,0)))</f>
        <v>#N/A</v>
      </c>
      <c r="P57" s="26" t="e">
        <f t="array" ref="P57">IF(E57="","",INDEX(POA_GC_2022_PC!H:H,MATCH('PAC 2022'!E57,POA_GC_2022_PC!A:A,0)))</f>
        <v>#N/A</v>
      </c>
      <c r="Q57" s="25" t="str">
        <f t="shared" si="5"/>
        <v>000000</v>
      </c>
      <c r="R57" s="26" t="e">
        <f t="array" ref="R57">IF(E57="","",INDEX(POA_GC_2022_PC!J:J,MATCH('PAC 2022'!E57,POA_GC_2022_PC!A:A,0)))</f>
        <v>#N/A</v>
      </c>
      <c r="S57" s="27" t="e">
        <f t="array" ref="S57">IF(E57="","",INDEX(POA_GC_2022_PC!K:K,MATCH('PAC 2022'!E57,POA_GC_2022_PC!A:A,0)))</f>
        <v>#N/A</v>
      </c>
      <c r="T57" s="27" t="e">
        <f t="array" ref="T57">IF(E57="","",INDEX(POA_GC_2022_PC!L:L,MATCH('PAC 2022'!E57,POA_GC_2022_PC!A:A,0)))</f>
        <v>#N/A</v>
      </c>
      <c r="U57" s="28"/>
      <c r="V57" s="28"/>
      <c r="W57" s="29" t="e">
        <f t="array" ref="W57">IF(E57="","",INDEX(POA_GC_2022_PC!C:C,MATCH('PAC 2022'!E57,POA_GC_2022_PC!A:A,0)))</f>
        <v>#N/A</v>
      </c>
      <c r="X57" s="30"/>
      <c r="Y57" s="30"/>
      <c r="Z57" s="28"/>
      <c r="AA57" s="31"/>
      <c r="AB57" s="30" t="s">
        <v>49</v>
      </c>
      <c r="AC57" s="30"/>
      <c r="AD57" s="30"/>
      <c r="AE57" s="28"/>
      <c r="AF57" s="30"/>
      <c r="AG57" s="32" t="e">
        <f t="array" ref="AG57">IF(E57="","",INDEX(POA_GC_2022_PC!Y:Y,MATCH('PAC 2022'!E57,POA_GC_2022_PC!A:A,0)))</f>
        <v>#N/A</v>
      </c>
      <c r="AH57" s="30"/>
      <c r="AI57" s="30"/>
      <c r="AJ57" s="30"/>
      <c r="AK57" s="30"/>
      <c r="AL57" s="33" t="e">
        <f t="shared" si="6"/>
        <v>#N/A</v>
      </c>
      <c r="AM57" s="30"/>
      <c r="AN57" s="34" t="e">
        <f t="array" ref="AN57">IF(E57="","",INDEX(POA_GC_2022_PC!BO:BO,MATCH('PAC 2022'!E57,POA_GC_2022_PC!A:A,0)))</f>
        <v>#N/A</v>
      </c>
      <c r="AO57" s="35">
        <v>258962</v>
      </c>
      <c r="AP57" s="23" t="s">
        <v>54</v>
      </c>
      <c r="AQ57" s="23"/>
      <c r="AR57" s="36" t="s">
        <v>108</v>
      </c>
      <c r="AS57" s="2"/>
    </row>
    <row r="58" spans="1:45" ht="15.75" customHeight="1" x14ac:dyDescent="0.25">
      <c r="A58" s="2"/>
      <c r="B58" s="22" t="e">
        <f t="array" ref="B58">IF(E58="","",INDEX(POA_GC_2022_PC!DT:DT,MATCH('PAC 2022'!E58,POA_GC_2022_PC!A:A,0)))</f>
        <v>#N/A</v>
      </c>
      <c r="C58" s="22" t="e">
        <f t="array" ref="C58">IF(E58="","",INDEX(POA_GC_2022_PC!B:B,MATCH('PAC 2022'!E58,POA_GC_2022_PC!A:A,0)))</f>
        <v>#N/A</v>
      </c>
      <c r="D58" s="23"/>
      <c r="E58" s="36" t="s">
        <v>109</v>
      </c>
      <c r="F58" s="25">
        <f t="shared" si="0"/>
        <v>2022</v>
      </c>
      <c r="G58" s="25">
        <f t="shared" si="1"/>
        <v>320</v>
      </c>
      <c r="H58" s="26" t="e">
        <f t="array" ref="H58">IF(E58="","",INDEX(POA_GC_2022_PC!D:D,MATCH('PAC 2022'!E58,POA_GC_2022_PC!A:A,0)))</f>
        <v>#N/A</v>
      </c>
      <c r="I58" s="25" t="str">
        <f t="shared" si="2"/>
        <v>0000</v>
      </c>
      <c r="J58" s="26" t="e">
        <f t="array" ref="J58">IF(E58="","",INDEX(POA_GC_2022_PC!E:E,MATCH('PAC 2022'!E58,POA_GC_2022_PC!A:A,0)))</f>
        <v>#N/A</v>
      </c>
      <c r="K58" s="25" t="str">
        <f t="shared" si="3"/>
        <v>00</v>
      </c>
      <c r="L58" s="27" t="e">
        <f t="array" ref="L58">IF(E58="","",INDEX(POA_GC_2022_PC!F:F,MATCH('PAC 2022'!E58,POA_GC_2022_PC!A:A,0)))</f>
        <v>#N/A</v>
      </c>
      <c r="M58" s="26" t="e">
        <f t="array" ref="M58">IF(E58="","",INDEX(POA_GC_2022_PC!G:G,MATCH('PAC 2022'!E58,POA_GC_2022_PC!A:A,0)))</f>
        <v>#N/A</v>
      </c>
      <c r="N58" s="25" t="str">
        <f t="shared" si="4"/>
        <v>0000</v>
      </c>
      <c r="O58" s="25" t="e">
        <f t="array" ref="O58">IF(E58="","",INDEX(POA_GC_2022_PC!I:I,MATCH('PAC 2022'!E58,POA_GC_2022_PC!A:A,0)))</f>
        <v>#N/A</v>
      </c>
      <c r="P58" s="26" t="e">
        <f t="array" ref="P58">IF(E58="","",INDEX(POA_GC_2022_PC!H:H,MATCH('PAC 2022'!E58,POA_GC_2022_PC!A:A,0)))</f>
        <v>#N/A</v>
      </c>
      <c r="Q58" s="25" t="str">
        <f t="shared" si="5"/>
        <v>000000</v>
      </c>
      <c r="R58" s="26" t="e">
        <f t="array" ref="R58">IF(E58="","",INDEX(POA_GC_2022_PC!J:J,MATCH('PAC 2022'!E58,POA_GC_2022_PC!A:A,0)))</f>
        <v>#N/A</v>
      </c>
      <c r="S58" s="27" t="e">
        <f t="array" ref="S58">IF(E58="","",INDEX(POA_GC_2022_PC!K:K,MATCH('PAC 2022'!E58,POA_GC_2022_PC!A:A,0)))</f>
        <v>#N/A</v>
      </c>
      <c r="T58" s="27" t="e">
        <f t="array" ref="T58">IF(E58="","",INDEX(POA_GC_2022_PC!L:L,MATCH('PAC 2022'!E58,POA_GC_2022_PC!A:A,0)))</f>
        <v>#N/A</v>
      </c>
      <c r="U58" s="28"/>
      <c r="V58" s="28"/>
      <c r="W58" s="29" t="e">
        <f t="array" ref="W58">IF(E58="","",INDEX(POA_GC_2022_PC!C:C,MATCH('PAC 2022'!E58,POA_GC_2022_PC!A:A,0)))</f>
        <v>#N/A</v>
      </c>
      <c r="X58" s="30"/>
      <c r="Y58" s="30"/>
      <c r="Z58" s="28"/>
      <c r="AA58" s="31"/>
      <c r="AB58" s="30"/>
      <c r="AC58" s="30"/>
      <c r="AD58" s="30" t="s">
        <v>49</v>
      </c>
      <c r="AE58" s="28"/>
      <c r="AF58" s="30"/>
      <c r="AG58" s="32" t="e">
        <f t="array" ref="AG58">IF(E58="","",INDEX(POA_GC_2022_PC!Y:Y,MATCH('PAC 2022'!E58,POA_GC_2022_PC!A:A,0)))</f>
        <v>#N/A</v>
      </c>
      <c r="AH58" s="30"/>
      <c r="AI58" s="30"/>
      <c r="AJ58" s="30"/>
      <c r="AK58" s="30"/>
      <c r="AL58" s="33" t="e">
        <f t="shared" si="6"/>
        <v>#N/A</v>
      </c>
      <c r="AM58" s="30"/>
      <c r="AN58" s="34" t="e">
        <f t="array" ref="AN58">IF(E58="","",INDEX(POA_GC_2022_PC!BO:BO,MATCH('PAC 2022'!E58,POA_GC_2022_PC!A:A,0)))</f>
        <v>#N/A</v>
      </c>
      <c r="AO58" s="35">
        <v>136004</v>
      </c>
      <c r="AP58" s="23" t="s">
        <v>54</v>
      </c>
      <c r="AQ58" s="23"/>
      <c r="AR58" s="36" t="s">
        <v>110</v>
      </c>
      <c r="AS58" s="2"/>
    </row>
    <row r="59" spans="1:45" ht="15.75" customHeight="1" x14ac:dyDescent="0.25">
      <c r="A59" s="2"/>
      <c r="B59" s="22" t="e">
        <f t="array" ref="B59">IF(E59="","",INDEX(POA_GC_2022_PC!DT:DT,MATCH('PAC 2022'!E59,POA_GC_2022_PC!A:A,0)))</f>
        <v>#N/A</v>
      </c>
      <c r="C59" s="22" t="e">
        <f t="array" ref="C59">IF(E59="","",INDEX(POA_GC_2022_PC!B:B,MATCH('PAC 2022'!E59,POA_GC_2022_PC!A:A,0)))</f>
        <v>#N/A</v>
      </c>
      <c r="D59" s="23"/>
      <c r="E59" s="36" t="s">
        <v>111</v>
      </c>
      <c r="F59" s="25">
        <f t="shared" si="0"/>
        <v>2022</v>
      </c>
      <c r="G59" s="25">
        <f t="shared" si="1"/>
        <v>320</v>
      </c>
      <c r="H59" s="26" t="e">
        <f t="array" ref="H59">IF(E59="","",INDEX(POA_GC_2022_PC!D:D,MATCH('PAC 2022'!E59,POA_GC_2022_PC!A:A,0)))</f>
        <v>#N/A</v>
      </c>
      <c r="I59" s="25" t="str">
        <f t="shared" si="2"/>
        <v>0000</v>
      </c>
      <c r="J59" s="26" t="e">
        <f t="array" ref="J59">IF(E59="","",INDEX(POA_GC_2022_PC!E:E,MATCH('PAC 2022'!E59,POA_GC_2022_PC!A:A,0)))</f>
        <v>#N/A</v>
      </c>
      <c r="K59" s="25" t="str">
        <f t="shared" si="3"/>
        <v>00</v>
      </c>
      <c r="L59" s="27" t="e">
        <f t="array" ref="L59">IF(E59="","",INDEX(POA_GC_2022_PC!F:F,MATCH('PAC 2022'!E59,POA_GC_2022_PC!A:A,0)))</f>
        <v>#N/A</v>
      </c>
      <c r="M59" s="26" t="e">
        <f t="array" ref="M59">IF(E59="","",INDEX(POA_GC_2022_PC!G:G,MATCH('PAC 2022'!E59,POA_GC_2022_PC!A:A,0)))</f>
        <v>#N/A</v>
      </c>
      <c r="N59" s="25" t="str">
        <f t="shared" si="4"/>
        <v>0000</v>
      </c>
      <c r="O59" s="25" t="e">
        <f t="array" ref="O59">IF(E59="","",INDEX(POA_GC_2022_PC!I:I,MATCH('PAC 2022'!E59,POA_GC_2022_PC!A:A,0)))</f>
        <v>#N/A</v>
      </c>
      <c r="P59" s="26" t="e">
        <f t="array" ref="P59">IF(E59="","",INDEX(POA_GC_2022_PC!H:H,MATCH('PAC 2022'!E59,POA_GC_2022_PC!A:A,0)))</f>
        <v>#N/A</v>
      </c>
      <c r="Q59" s="25" t="str">
        <f t="shared" si="5"/>
        <v>000000</v>
      </c>
      <c r="R59" s="26" t="e">
        <f t="array" ref="R59">IF(E59="","",INDEX(POA_GC_2022_PC!J:J,MATCH('PAC 2022'!E59,POA_GC_2022_PC!A:A,0)))</f>
        <v>#N/A</v>
      </c>
      <c r="S59" s="27" t="e">
        <f t="array" ref="S59">IF(E59="","",INDEX(POA_GC_2022_PC!K:K,MATCH('PAC 2022'!E59,POA_GC_2022_PC!A:A,0)))</f>
        <v>#N/A</v>
      </c>
      <c r="T59" s="27" t="e">
        <f t="array" ref="T59">IF(E59="","",INDEX(POA_GC_2022_PC!L:L,MATCH('PAC 2022'!E59,POA_GC_2022_PC!A:A,0)))</f>
        <v>#N/A</v>
      </c>
      <c r="U59" s="28"/>
      <c r="V59" s="28"/>
      <c r="W59" s="29" t="e">
        <f t="array" ref="W59">IF(E59="","",INDEX(POA_GC_2022_PC!C:C,MATCH('PAC 2022'!E59,POA_GC_2022_PC!A:A,0)))</f>
        <v>#N/A</v>
      </c>
      <c r="X59" s="30"/>
      <c r="Y59" s="30"/>
      <c r="Z59" s="28"/>
      <c r="AA59" s="31"/>
      <c r="AB59" s="30"/>
      <c r="AC59" s="30"/>
      <c r="AD59" s="30" t="s">
        <v>49</v>
      </c>
      <c r="AE59" s="28"/>
      <c r="AF59" s="30"/>
      <c r="AG59" s="32" t="e">
        <f t="array" ref="AG59">IF(E59="","",INDEX(POA_GC_2022_PC!Y:Y,MATCH('PAC 2022'!E59,POA_GC_2022_PC!A:A,0)))</f>
        <v>#N/A</v>
      </c>
      <c r="AH59" s="30"/>
      <c r="AI59" s="30"/>
      <c r="AJ59" s="30"/>
      <c r="AK59" s="30"/>
      <c r="AL59" s="33" t="e">
        <f t="shared" si="6"/>
        <v>#N/A</v>
      </c>
      <c r="AM59" s="30"/>
      <c r="AN59" s="34" t="e">
        <f t="array" ref="AN59">IF(E59="","",INDEX(POA_GC_2022_PC!BO:BO,MATCH('PAC 2022'!E59,POA_GC_2022_PC!A:A,0)))</f>
        <v>#N/A</v>
      </c>
      <c r="AO59" s="35">
        <v>46457</v>
      </c>
      <c r="AP59" s="23" t="s">
        <v>54</v>
      </c>
      <c r="AQ59" s="23"/>
      <c r="AR59" s="36" t="s">
        <v>112</v>
      </c>
      <c r="AS59" s="2"/>
    </row>
    <row r="60" spans="1:45" ht="15.75" customHeight="1" x14ac:dyDescent="0.25">
      <c r="A60" s="2"/>
      <c r="B60" s="22" t="e">
        <f t="array" ref="B60">IF(E60="","",INDEX(POA_GC_2022_PC!DT:DT,MATCH('PAC 2022'!E60,POA_GC_2022_PC!A:A,0)))</f>
        <v>#N/A</v>
      </c>
      <c r="C60" s="22" t="e">
        <f t="array" ref="C60">IF(E60="","",INDEX(POA_GC_2022_PC!B:B,MATCH('PAC 2022'!E60,POA_GC_2022_PC!A:A,0)))</f>
        <v>#N/A</v>
      </c>
      <c r="D60" s="23"/>
      <c r="E60" s="36" t="s">
        <v>113</v>
      </c>
      <c r="F60" s="25">
        <f t="shared" si="0"/>
        <v>2022</v>
      </c>
      <c r="G60" s="25">
        <f t="shared" si="1"/>
        <v>320</v>
      </c>
      <c r="H60" s="26" t="e">
        <f t="array" ref="H60">IF(E60="","",INDEX(POA_GC_2022_PC!D:D,MATCH('PAC 2022'!E60,POA_GC_2022_PC!A:A,0)))</f>
        <v>#N/A</v>
      </c>
      <c r="I60" s="25" t="str">
        <f t="shared" si="2"/>
        <v>0000</v>
      </c>
      <c r="J60" s="26" t="e">
        <f t="array" ref="J60">IF(E60="","",INDEX(POA_GC_2022_PC!E:E,MATCH('PAC 2022'!E60,POA_GC_2022_PC!A:A,0)))</f>
        <v>#N/A</v>
      </c>
      <c r="K60" s="25" t="str">
        <f t="shared" si="3"/>
        <v>00</v>
      </c>
      <c r="L60" s="27" t="e">
        <f t="array" ref="L60">IF(E60="","",INDEX(POA_GC_2022_PC!F:F,MATCH('PAC 2022'!E60,POA_GC_2022_PC!A:A,0)))</f>
        <v>#N/A</v>
      </c>
      <c r="M60" s="26" t="e">
        <f t="array" ref="M60">IF(E60="","",INDEX(POA_GC_2022_PC!G:G,MATCH('PAC 2022'!E60,POA_GC_2022_PC!A:A,0)))</f>
        <v>#N/A</v>
      </c>
      <c r="N60" s="25" t="str">
        <f t="shared" si="4"/>
        <v>0000</v>
      </c>
      <c r="O60" s="25" t="e">
        <f t="array" ref="O60">IF(E60="","",INDEX(POA_GC_2022_PC!I:I,MATCH('PAC 2022'!E60,POA_GC_2022_PC!A:A,0)))</f>
        <v>#N/A</v>
      </c>
      <c r="P60" s="26" t="e">
        <f t="array" ref="P60">IF(E60="","",INDEX(POA_GC_2022_PC!H:H,MATCH('PAC 2022'!E60,POA_GC_2022_PC!A:A,0)))</f>
        <v>#N/A</v>
      </c>
      <c r="Q60" s="25" t="str">
        <f t="shared" si="5"/>
        <v>000000</v>
      </c>
      <c r="R60" s="26" t="e">
        <f t="array" ref="R60">IF(E60="","",INDEX(POA_GC_2022_PC!J:J,MATCH('PAC 2022'!E60,POA_GC_2022_PC!A:A,0)))</f>
        <v>#N/A</v>
      </c>
      <c r="S60" s="27" t="e">
        <f t="array" ref="S60">IF(E60="","",INDEX(POA_GC_2022_PC!K:K,MATCH('PAC 2022'!E60,POA_GC_2022_PC!A:A,0)))</f>
        <v>#N/A</v>
      </c>
      <c r="T60" s="27" t="e">
        <f t="array" ref="T60">IF(E60="","",INDEX(POA_GC_2022_PC!L:L,MATCH('PAC 2022'!E60,POA_GC_2022_PC!A:A,0)))</f>
        <v>#N/A</v>
      </c>
      <c r="U60" s="28"/>
      <c r="V60" s="28"/>
      <c r="W60" s="29" t="e">
        <f t="array" ref="W60">IF(E60="","",INDEX(POA_GC_2022_PC!C:C,MATCH('PAC 2022'!E60,POA_GC_2022_PC!A:A,0)))</f>
        <v>#N/A</v>
      </c>
      <c r="X60" s="30"/>
      <c r="Y60" s="30"/>
      <c r="Z60" s="28"/>
      <c r="AA60" s="31"/>
      <c r="AB60" s="30"/>
      <c r="AC60" s="30" t="s">
        <v>49</v>
      </c>
      <c r="AD60" s="30"/>
      <c r="AE60" s="28"/>
      <c r="AF60" s="30"/>
      <c r="AG60" s="32" t="e">
        <f t="array" ref="AG60">IF(E60="","",INDEX(POA_GC_2022_PC!Y:Y,MATCH('PAC 2022'!E60,POA_GC_2022_PC!A:A,0)))</f>
        <v>#N/A</v>
      </c>
      <c r="AH60" s="30"/>
      <c r="AI60" s="30"/>
      <c r="AJ60" s="30"/>
      <c r="AK60" s="30"/>
      <c r="AL60" s="33" t="e">
        <f t="shared" si="6"/>
        <v>#N/A</v>
      </c>
      <c r="AM60" s="30"/>
      <c r="AN60" s="34" t="e">
        <f t="array" ref="AN60">IF(E60="","",INDEX(POA_GC_2022_PC!BO:BO,MATCH('PAC 2022'!E60,POA_GC_2022_PC!A:A,0)))</f>
        <v>#N/A</v>
      </c>
      <c r="AO60" s="35">
        <v>285722</v>
      </c>
      <c r="AP60" s="23" t="s">
        <v>54</v>
      </c>
      <c r="AQ60" s="23"/>
      <c r="AR60" s="36" t="s">
        <v>114</v>
      </c>
      <c r="AS60" s="2"/>
    </row>
    <row r="61" spans="1:45" ht="15.75" customHeight="1" x14ac:dyDescent="0.25">
      <c r="A61" s="2"/>
      <c r="B61" s="22" t="e">
        <f t="array" ref="B61">IF(E61="","",INDEX(POA_GC_2022_PC!DT:DT,MATCH('PAC 2022'!E61,POA_GC_2022_PC!A:A,0)))</f>
        <v>#N/A</v>
      </c>
      <c r="C61" s="22" t="e">
        <f t="array" ref="C61">IF(E61="","",INDEX(POA_GC_2022_PC!B:B,MATCH('PAC 2022'!E61,POA_GC_2022_PC!A:A,0)))</f>
        <v>#N/A</v>
      </c>
      <c r="D61" s="23"/>
      <c r="E61" s="36" t="s">
        <v>115</v>
      </c>
      <c r="F61" s="25">
        <f t="shared" si="0"/>
        <v>2022</v>
      </c>
      <c r="G61" s="25">
        <f t="shared" si="1"/>
        <v>320</v>
      </c>
      <c r="H61" s="26" t="e">
        <f t="array" ref="H61">IF(E61="","",INDEX(POA_GC_2022_PC!D:D,MATCH('PAC 2022'!E61,POA_GC_2022_PC!A:A,0)))</f>
        <v>#N/A</v>
      </c>
      <c r="I61" s="25" t="str">
        <f t="shared" si="2"/>
        <v>0000</v>
      </c>
      <c r="J61" s="26" t="e">
        <f t="array" ref="J61">IF(E61="","",INDEX(POA_GC_2022_PC!E:E,MATCH('PAC 2022'!E61,POA_GC_2022_PC!A:A,0)))</f>
        <v>#N/A</v>
      </c>
      <c r="K61" s="25" t="str">
        <f t="shared" si="3"/>
        <v>00</v>
      </c>
      <c r="L61" s="27" t="e">
        <f t="array" ref="L61">IF(E61="","",INDEX(POA_GC_2022_PC!F:F,MATCH('PAC 2022'!E61,POA_GC_2022_PC!A:A,0)))</f>
        <v>#N/A</v>
      </c>
      <c r="M61" s="26" t="e">
        <f t="array" ref="M61">IF(E61="","",INDEX(POA_GC_2022_PC!G:G,MATCH('PAC 2022'!E61,POA_GC_2022_PC!A:A,0)))</f>
        <v>#N/A</v>
      </c>
      <c r="N61" s="25" t="str">
        <f t="shared" si="4"/>
        <v>0000</v>
      </c>
      <c r="O61" s="25" t="e">
        <f t="array" ref="O61">IF(E61="","",INDEX(POA_GC_2022_PC!I:I,MATCH('PAC 2022'!E61,POA_GC_2022_PC!A:A,0)))</f>
        <v>#N/A</v>
      </c>
      <c r="P61" s="26" t="e">
        <f t="array" ref="P61">IF(E61="","",INDEX(POA_GC_2022_PC!H:H,MATCH('PAC 2022'!E61,POA_GC_2022_PC!A:A,0)))</f>
        <v>#N/A</v>
      </c>
      <c r="Q61" s="25" t="str">
        <f t="shared" si="5"/>
        <v>000000</v>
      </c>
      <c r="R61" s="26" t="e">
        <f t="array" ref="R61">IF(E61="","",INDEX(POA_GC_2022_PC!J:J,MATCH('PAC 2022'!E61,POA_GC_2022_PC!A:A,0)))</f>
        <v>#N/A</v>
      </c>
      <c r="S61" s="27" t="e">
        <f t="array" ref="S61">IF(E61="","",INDEX(POA_GC_2022_PC!K:K,MATCH('PAC 2022'!E61,POA_GC_2022_PC!A:A,0)))</f>
        <v>#N/A</v>
      </c>
      <c r="T61" s="27" t="e">
        <f t="array" ref="T61">IF(E61="","",INDEX(POA_GC_2022_PC!L:L,MATCH('PAC 2022'!E61,POA_GC_2022_PC!A:A,0)))</f>
        <v>#N/A</v>
      </c>
      <c r="U61" s="28"/>
      <c r="V61" s="28"/>
      <c r="W61" s="29" t="e">
        <f t="array" ref="W61">IF(E61="","",INDEX(POA_GC_2022_PC!C:C,MATCH('PAC 2022'!E61,POA_GC_2022_PC!A:A,0)))</f>
        <v>#N/A</v>
      </c>
      <c r="X61" s="30"/>
      <c r="Y61" s="30"/>
      <c r="Z61" s="28"/>
      <c r="AA61" s="31"/>
      <c r="AB61" s="30"/>
      <c r="AC61" s="30" t="s">
        <v>49</v>
      </c>
      <c r="AD61" s="30"/>
      <c r="AE61" s="28"/>
      <c r="AF61" s="30"/>
      <c r="AG61" s="32" t="e">
        <f t="array" ref="AG61">IF(E61="","",INDEX(POA_GC_2022_PC!Y:Y,MATCH('PAC 2022'!E61,POA_GC_2022_PC!A:A,0)))</f>
        <v>#N/A</v>
      </c>
      <c r="AH61" s="30"/>
      <c r="AI61" s="30"/>
      <c r="AJ61" s="30"/>
      <c r="AK61" s="30"/>
      <c r="AL61" s="33" t="e">
        <f t="shared" si="6"/>
        <v>#N/A</v>
      </c>
      <c r="AM61" s="30"/>
      <c r="AN61" s="34" t="e">
        <f t="array" ref="AN61">IF(E61="","",INDEX(POA_GC_2022_PC!BO:BO,MATCH('PAC 2022'!E61,POA_GC_2022_PC!A:A,0)))</f>
        <v>#N/A</v>
      </c>
      <c r="AO61" s="35">
        <v>399802</v>
      </c>
      <c r="AP61" s="23" t="s">
        <v>54</v>
      </c>
      <c r="AQ61" s="23"/>
      <c r="AR61" s="36" t="s">
        <v>116</v>
      </c>
      <c r="AS61" s="2"/>
    </row>
    <row r="62" spans="1:45" ht="15.75" customHeight="1" x14ac:dyDescent="0.25">
      <c r="A62" s="2"/>
      <c r="B62" s="22" t="e">
        <f t="array" ref="B62">IF(E62="","",INDEX(POA_GC_2022_PC!DT:DT,MATCH('PAC 2022'!E62,POA_GC_2022_PC!A:A,0)))</f>
        <v>#N/A</v>
      </c>
      <c r="C62" s="22" t="e">
        <f t="array" ref="C62">IF(E62="","",INDEX(POA_GC_2022_PC!B:B,MATCH('PAC 2022'!E62,POA_GC_2022_PC!A:A,0)))</f>
        <v>#N/A</v>
      </c>
      <c r="D62" s="23"/>
      <c r="E62" s="36" t="s">
        <v>117</v>
      </c>
      <c r="F62" s="25">
        <f t="shared" si="0"/>
        <v>2022</v>
      </c>
      <c r="G62" s="25">
        <f t="shared" si="1"/>
        <v>320</v>
      </c>
      <c r="H62" s="26" t="e">
        <f t="array" ref="H62">IF(E62="","",INDEX(POA_GC_2022_PC!D:D,MATCH('PAC 2022'!E62,POA_GC_2022_PC!A:A,0)))</f>
        <v>#N/A</v>
      </c>
      <c r="I62" s="25" t="str">
        <f t="shared" si="2"/>
        <v>0000</v>
      </c>
      <c r="J62" s="26" t="e">
        <f t="array" ref="J62">IF(E62="","",INDEX(POA_GC_2022_PC!E:E,MATCH('PAC 2022'!E62,POA_GC_2022_PC!A:A,0)))</f>
        <v>#N/A</v>
      </c>
      <c r="K62" s="25" t="str">
        <f t="shared" si="3"/>
        <v>00</v>
      </c>
      <c r="L62" s="27" t="e">
        <f t="array" ref="L62">IF(E62="","",INDEX(POA_GC_2022_PC!F:F,MATCH('PAC 2022'!E62,POA_GC_2022_PC!A:A,0)))</f>
        <v>#N/A</v>
      </c>
      <c r="M62" s="26" t="e">
        <f t="array" ref="M62">IF(E62="","",INDEX(POA_GC_2022_PC!G:G,MATCH('PAC 2022'!E62,POA_GC_2022_PC!A:A,0)))</f>
        <v>#N/A</v>
      </c>
      <c r="N62" s="25" t="str">
        <f t="shared" si="4"/>
        <v>0000</v>
      </c>
      <c r="O62" s="25" t="e">
        <f t="array" ref="O62">IF(E62="","",INDEX(POA_GC_2022_PC!I:I,MATCH('PAC 2022'!E62,POA_GC_2022_PC!A:A,0)))</f>
        <v>#N/A</v>
      </c>
      <c r="P62" s="26" t="e">
        <f t="array" ref="P62">IF(E62="","",INDEX(POA_GC_2022_PC!H:H,MATCH('PAC 2022'!E62,POA_GC_2022_PC!A:A,0)))</f>
        <v>#N/A</v>
      </c>
      <c r="Q62" s="25" t="str">
        <f t="shared" si="5"/>
        <v>000000</v>
      </c>
      <c r="R62" s="26" t="e">
        <f t="array" ref="R62">IF(E62="","",INDEX(POA_GC_2022_PC!J:J,MATCH('PAC 2022'!E62,POA_GC_2022_PC!A:A,0)))</f>
        <v>#N/A</v>
      </c>
      <c r="S62" s="27" t="e">
        <f t="array" ref="S62">IF(E62="","",INDEX(POA_GC_2022_PC!K:K,MATCH('PAC 2022'!E62,POA_GC_2022_PC!A:A,0)))</f>
        <v>#N/A</v>
      </c>
      <c r="T62" s="27" t="e">
        <f t="array" ref="T62">IF(E62="","",INDEX(POA_GC_2022_PC!L:L,MATCH('PAC 2022'!E62,POA_GC_2022_PC!A:A,0)))</f>
        <v>#N/A</v>
      </c>
      <c r="U62" s="28"/>
      <c r="V62" s="28"/>
      <c r="W62" s="29" t="e">
        <f t="array" ref="W62">IF(E62="","",INDEX(POA_GC_2022_PC!C:C,MATCH('PAC 2022'!E62,POA_GC_2022_PC!A:A,0)))</f>
        <v>#N/A</v>
      </c>
      <c r="X62" s="30"/>
      <c r="Y62" s="30"/>
      <c r="Z62" s="28"/>
      <c r="AA62" s="31"/>
      <c r="AB62" s="30" t="s">
        <v>49</v>
      </c>
      <c r="AC62" s="30"/>
      <c r="AD62" s="30"/>
      <c r="AE62" s="28"/>
      <c r="AF62" s="30"/>
      <c r="AG62" s="32" t="e">
        <f t="array" ref="AG62">IF(E62="","",INDEX(POA_GC_2022_PC!Y:Y,MATCH('PAC 2022'!E62,POA_GC_2022_PC!A:A,0)))</f>
        <v>#N/A</v>
      </c>
      <c r="AH62" s="30"/>
      <c r="AI62" s="30"/>
      <c r="AJ62" s="30"/>
      <c r="AK62" s="30"/>
      <c r="AL62" s="33" t="e">
        <f t="shared" si="6"/>
        <v>#N/A</v>
      </c>
      <c r="AM62" s="30"/>
      <c r="AN62" s="34" t="e">
        <f t="array" ref="AN62">IF(E62="","",INDEX(POA_GC_2022_PC!BO:BO,MATCH('PAC 2022'!E62,POA_GC_2022_PC!A:A,0)))</f>
        <v>#N/A</v>
      </c>
      <c r="AO62" s="35">
        <v>399802</v>
      </c>
      <c r="AP62" s="23" t="s">
        <v>50</v>
      </c>
      <c r="AQ62" s="23"/>
      <c r="AR62" s="36" t="s">
        <v>118</v>
      </c>
      <c r="AS62" s="38" t="e">
        <f>+AO62-AN63-AN61-AN55</f>
        <v>#N/A</v>
      </c>
    </row>
    <row r="63" spans="1:45" ht="15.75" customHeight="1" x14ac:dyDescent="0.25">
      <c r="A63" s="2"/>
      <c r="B63" s="22" t="e">
        <f t="array" ref="B63">IF(E63="","",INDEX(POA_GC_2022_PC!DT:DT,MATCH('PAC 2022'!E63,POA_GC_2022_PC!A:A,0)))</f>
        <v>#N/A</v>
      </c>
      <c r="C63" s="22" t="e">
        <f t="array" ref="C63">IF(E63="","",INDEX(POA_GC_2022_PC!B:B,MATCH('PAC 2022'!E63,POA_GC_2022_PC!A:A,0)))</f>
        <v>#N/A</v>
      </c>
      <c r="D63" s="23"/>
      <c r="E63" s="36" t="s">
        <v>119</v>
      </c>
      <c r="F63" s="25">
        <f t="shared" si="0"/>
        <v>2022</v>
      </c>
      <c r="G63" s="25">
        <f t="shared" si="1"/>
        <v>320</v>
      </c>
      <c r="H63" s="26" t="e">
        <f t="array" ref="H63">IF(E63="","",INDEX(POA_GC_2022_PC!D:D,MATCH('PAC 2022'!E63,POA_GC_2022_PC!A:A,0)))</f>
        <v>#N/A</v>
      </c>
      <c r="I63" s="25" t="str">
        <f t="shared" si="2"/>
        <v>0000</v>
      </c>
      <c r="J63" s="26" t="e">
        <f t="array" ref="J63">IF(E63="","",INDEX(POA_GC_2022_PC!E:E,MATCH('PAC 2022'!E63,POA_GC_2022_PC!A:A,0)))</f>
        <v>#N/A</v>
      </c>
      <c r="K63" s="25" t="str">
        <f t="shared" si="3"/>
        <v>00</v>
      </c>
      <c r="L63" s="27" t="e">
        <f t="array" ref="L63">IF(E63="","",INDEX(POA_GC_2022_PC!F:F,MATCH('PAC 2022'!E63,POA_GC_2022_PC!A:A,0)))</f>
        <v>#N/A</v>
      </c>
      <c r="M63" s="26" t="e">
        <f t="array" ref="M63">IF(E63="","",INDEX(POA_GC_2022_PC!G:G,MATCH('PAC 2022'!E63,POA_GC_2022_PC!A:A,0)))</f>
        <v>#N/A</v>
      </c>
      <c r="N63" s="25" t="str">
        <f t="shared" si="4"/>
        <v>0000</v>
      </c>
      <c r="O63" s="25" t="e">
        <f t="array" ref="O63">IF(E63="","",INDEX(POA_GC_2022_PC!I:I,MATCH('PAC 2022'!E63,POA_GC_2022_PC!A:A,0)))</f>
        <v>#N/A</v>
      </c>
      <c r="P63" s="26" t="e">
        <f t="array" ref="P63">IF(E63="","",INDEX(POA_GC_2022_PC!H:H,MATCH('PAC 2022'!E63,POA_GC_2022_PC!A:A,0)))</f>
        <v>#N/A</v>
      </c>
      <c r="Q63" s="25" t="str">
        <f t="shared" si="5"/>
        <v>000000</v>
      </c>
      <c r="R63" s="26" t="e">
        <f t="array" ref="R63">IF(E63="","",INDEX(POA_GC_2022_PC!J:J,MATCH('PAC 2022'!E63,POA_GC_2022_PC!A:A,0)))</f>
        <v>#N/A</v>
      </c>
      <c r="S63" s="27" t="e">
        <f t="array" ref="S63">IF(E63="","",INDEX(POA_GC_2022_PC!K:K,MATCH('PAC 2022'!E63,POA_GC_2022_PC!A:A,0)))</f>
        <v>#N/A</v>
      </c>
      <c r="T63" s="27" t="e">
        <f t="array" ref="T63">IF(E63="","",INDEX(POA_GC_2022_PC!L:L,MATCH('PAC 2022'!E63,POA_GC_2022_PC!A:A,0)))</f>
        <v>#N/A</v>
      </c>
      <c r="U63" s="28"/>
      <c r="V63" s="28"/>
      <c r="W63" s="29" t="e">
        <f t="array" ref="W63">IF(E63="","",INDEX(POA_GC_2022_PC!C:C,MATCH('PAC 2022'!E63,POA_GC_2022_PC!A:A,0)))</f>
        <v>#N/A</v>
      </c>
      <c r="X63" s="30"/>
      <c r="Y63" s="30"/>
      <c r="Z63" s="28"/>
      <c r="AA63" s="31"/>
      <c r="AB63" s="30" t="s">
        <v>49</v>
      </c>
      <c r="AC63" s="30"/>
      <c r="AD63" s="30"/>
      <c r="AE63" s="28"/>
      <c r="AF63" s="30"/>
      <c r="AG63" s="32" t="e">
        <f t="array" ref="AG63">IF(E63="","",INDEX(POA_GC_2022_PC!Y:Y,MATCH('PAC 2022'!E63,POA_GC_2022_PC!A:A,0)))</f>
        <v>#N/A</v>
      </c>
      <c r="AH63" s="30"/>
      <c r="AI63" s="30"/>
      <c r="AJ63" s="30"/>
      <c r="AK63" s="30"/>
      <c r="AL63" s="33" t="e">
        <f t="shared" si="6"/>
        <v>#N/A</v>
      </c>
      <c r="AM63" s="30"/>
      <c r="AN63" s="34" t="e">
        <f t="array" ref="AN63">IF(E63="","",INDEX(POA_GC_2022_PC!BO:BO,MATCH('PAC 2022'!E63,POA_GC_2022_PC!A:A,0)))</f>
        <v>#N/A</v>
      </c>
      <c r="AO63" s="35">
        <v>399802</v>
      </c>
      <c r="AP63" s="23" t="s">
        <v>54</v>
      </c>
      <c r="AQ63" s="23"/>
      <c r="AR63" s="36" t="s">
        <v>120</v>
      </c>
      <c r="AS63" s="2"/>
    </row>
    <row r="64" spans="1:45" ht="15.75" customHeight="1" x14ac:dyDescent="0.25">
      <c r="A64" s="2"/>
      <c r="B64" s="22" t="e">
        <f t="array" ref="B64">IF(E64="","",INDEX(POA_GC_2022_PC!DT:DT,MATCH('PAC 2022'!E64,POA_GC_2022_PC!A:A,0)))</f>
        <v>#N/A</v>
      </c>
      <c r="C64" s="22" t="e">
        <f t="array" ref="C64">IF(E64="","",INDEX(POA_GC_2022_PC!B:B,MATCH('PAC 2022'!E64,POA_GC_2022_PC!A:A,0)))</f>
        <v>#N/A</v>
      </c>
      <c r="D64" s="23"/>
      <c r="E64" s="36" t="s">
        <v>121</v>
      </c>
      <c r="F64" s="25">
        <f t="shared" si="0"/>
        <v>2022</v>
      </c>
      <c r="G64" s="25">
        <f t="shared" si="1"/>
        <v>320</v>
      </c>
      <c r="H64" s="26" t="e">
        <f t="array" ref="H64">IF(E64="","",INDEX(POA_GC_2022_PC!D:D,MATCH('PAC 2022'!E64,POA_GC_2022_PC!A:A,0)))</f>
        <v>#N/A</v>
      </c>
      <c r="I64" s="25" t="str">
        <f t="shared" si="2"/>
        <v>0000</v>
      </c>
      <c r="J64" s="26" t="e">
        <f t="array" ref="J64">IF(E64="","",INDEX(POA_GC_2022_PC!E:E,MATCH('PAC 2022'!E64,POA_GC_2022_PC!A:A,0)))</f>
        <v>#N/A</v>
      </c>
      <c r="K64" s="25" t="str">
        <f t="shared" si="3"/>
        <v>00</v>
      </c>
      <c r="L64" s="27" t="e">
        <f t="array" ref="L64">IF(E64="","",INDEX(POA_GC_2022_PC!F:F,MATCH('PAC 2022'!E64,POA_GC_2022_PC!A:A,0)))</f>
        <v>#N/A</v>
      </c>
      <c r="M64" s="26" t="e">
        <f t="array" ref="M64">IF(E64="","",INDEX(POA_GC_2022_PC!G:G,MATCH('PAC 2022'!E64,POA_GC_2022_PC!A:A,0)))</f>
        <v>#N/A</v>
      </c>
      <c r="N64" s="25" t="str">
        <f t="shared" si="4"/>
        <v>0000</v>
      </c>
      <c r="O64" s="25" t="e">
        <f t="array" ref="O64">IF(E64="","",INDEX(POA_GC_2022_PC!I:I,MATCH('PAC 2022'!E64,POA_GC_2022_PC!A:A,0)))</f>
        <v>#N/A</v>
      </c>
      <c r="P64" s="26" t="e">
        <f t="array" ref="P64">IF(E64="","",INDEX(POA_GC_2022_PC!H:H,MATCH('PAC 2022'!E64,POA_GC_2022_PC!A:A,0)))</f>
        <v>#N/A</v>
      </c>
      <c r="Q64" s="25" t="str">
        <f t="shared" si="5"/>
        <v>000000</v>
      </c>
      <c r="R64" s="26" t="e">
        <f t="array" ref="R64">IF(E64="","",INDEX(POA_GC_2022_PC!J:J,MATCH('PAC 2022'!E64,POA_GC_2022_PC!A:A,0)))</f>
        <v>#N/A</v>
      </c>
      <c r="S64" s="27" t="e">
        <f t="array" ref="S64">IF(E64="","",INDEX(POA_GC_2022_PC!K:K,MATCH('PAC 2022'!E64,POA_GC_2022_PC!A:A,0)))</f>
        <v>#N/A</v>
      </c>
      <c r="T64" s="27" t="e">
        <f t="array" ref="T64">IF(E64="","",INDEX(POA_GC_2022_PC!L:L,MATCH('PAC 2022'!E64,POA_GC_2022_PC!A:A,0)))</f>
        <v>#N/A</v>
      </c>
      <c r="U64" s="28"/>
      <c r="V64" s="28"/>
      <c r="W64" s="29" t="e">
        <f t="array" ref="W64">IF(E64="","",INDEX(POA_GC_2022_PC!C:C,MATCH('PAC 2022'!E64,POA_GC_2022_PC!A:A,0)))</f>
        <v>#N/A</v>
      </c>
      <c r="X64" s="30"/>
      <c r="Y64" s="30"/>
      <c r="Z64" s="28"/>
      <c r="AA64" s="31"/>
      <c r="AB64" s="30" t="s">
        <v>49</v>
      </c>
      <c r="AC64" s="30"/>
      <c r="AD64" s="30"/>
      <c r="AE64" s="28"/>
      <c r="AF64" s="30"/>
      <c r="AG64" s="32" t="e">
        <f t="array" ref="AG64">IF(E64="","",INDEX(POA_GC_2022_PC!Y:Y,MATCH('PAC 2022'!E64,POA_GC_2022_PC!A:A,0)))</f>
        <v>#N/A</v>
      </c>
      <c r="AH64" s="30"/>
      <c r="AI64" s="30"/>
      <c r="AJ64" s="30"/>
      <c r="AK64" s="30"/>
      <c r="AL64" s="33" t="e">
        <f t="shared" si="6"/>
        <v>#N/A</v>
      </c>
      <c r="AM64" s="30"/>
      <c r="AN64" s="34" t="e">
        <f t="array" ref="AN64">IF(E64="","",INDEX(POA_GC_2022_PC!BO:BO,MATCH('PAC 2022'!E64,POA_GC_2022_PC!A:A,0)))</f>
        <v>#N/A</v>
      </c>
      <c r="AO64" s="35">
        <v>285722</v>
      </c>
      <c r="AP64" s="23" t="s">
        <v>54</v>
      </c>
      <c r="AQ64" s="23"/>
      <c r="AR64" s="36" t="s">
        <v>122</v>
      </c>
      <c r="AS64" s="2"/>
    </row>
    <row r="65" spans="1:45" ht="15.75" customHeight="1" x14ac:dyDescent="0.25">
      <c r="A65" s="2"/>
      <c r="B65" s="22" t="e">
        <f t="array" ref="B65">IF(E65="","",INDEX(POA_GC_2022_PC!DT:DT,MATCH('PAC 2022'!E65,POA_GC_2022_PC!A:A,0)))</f>
        <v>#N/A</v>
      </c>
      <c r="C65" s="22" t="e">
        <f t="array" ref="C65">IF(E65="","",INDEX(POA_GC_2022_PC!B:B,MATCH('PAC 2022'!E65,POA_GC_2022_PC!A:A,0)))</f>
        <v>#N/A</v>
      </c>
      <c r="D65" s="23"/>
      <c r="E65" s="36" t="s">
        <v>123</v>
      </c>
      <c r="F65" s="25">
        <f t="shared" si="0"/>
        <v>2022</v>
      </c>
      <c r="G65" s="25">
        <f t="shared" si="1"/>
        <v>320</v>
      </c>
      <c r="H65" s="26" t="e">
        <f t="array" ref="H65">IF(E65="","",INDEX(POA_GC_2022_PC!D:D,MATCH('PAC 2022'!E65,POA_GC_2022_PC!A:A,0)))</f>
        <v>#N/A</v>
      </c>
      <c r="I65" s="25" t="str">
        <f t="shared" si="2"/>
        <v>0000</v>
      </c>
      <c r="J65" s="26" t="e">
        <f t="array" ref="J65">IF(E65="","",INDEX(POA_GC_2022_PC!E:E,MATCH('PAC 2022'!E65,POA_GC_2022_PC!A:A,0)))</f>
        <v>#N/A</v>
      </c>
      <c r="K65" s="25" t="str">
        <f t="shared" si="3"/>
        <v>00</v>
      </c>
      <c r="L65" s="27" t="e">
        <f t="array" ref="L65">IF(E65="","",INDEX(POA_GC_2022_PC!F:F,MATCH('PAC 2022'!E65,POA_GC_2022_PC!A:A,0)))</f>
        <v>#N/A</v>
      </c>
      <c r="M65" s="26" t="e">
        <f t="array" ref="M65">IF(E65="","",INDEX(POA_GC_2022_PC!G:G,MATCH('PAC 2022'!E65,POA_GC_2022_PC!A:A,0)))</f>
        <v>#N/A</v>
      </c>
      <c r="N65" s="25" t="str">
        <f t="shared" si="4"/>
        <v>0000</v>
      </c>
      <c r="O65" s="25" t="e">
        <f t="array" ref="O65">IF(E65="","",INDEX(POA_GC_2022_PC!I:I,MATCH('PAC 2022'!E65,POA_GC_2022_PC!A:A,0)))</f>
        <v>#N/A</v>
      </c>
      <c r="P65" s="26" t="e">
        <f t="array" ref="P65">IF(E65="","",INDEX(POA_GC_2022_PC!H:H,MATCH('PAC 2022'!E65,POA_GC_2022_PC!A:A,0)))</f>
        <v>#N/A</v>
      </c>
      <c r="Q65" s="25" t="str">
        <f t="shared" si="5"/>
        <v>000000</v>
      </c>
      <c r="R65" s="26" t="e">
        <f t="array" ref="R65">IF(E65="","",INDEX(POA_GC_2022_PC!J:J,MATCH('PAC 2022'!E65,POA_GC_2022_PC!A:A,0)))</f>
        <v>#N/A</v>
      </c>
      <c r="S65" s="27" t="e">
        <f t="array" ref="S65">IF(E65="","",INDEX(POA_GC_2022_PC!K:K,MATCH('PAC 2022'!E65,POA_GC_2022_PC!A:A,0)))</f>
        <v>#N/A</v>
      </c>
      <c r="T65" s="27" t="e">
        <f t="array" ref="T65">IF(E65="","",INDEX(POA_GC_2022_PC!L:L,MATCH('PAC 2022'!E65,POA_GC_2022_PC!A:A,0)))</f>
        <v>#N/A</v>
      </c>
      <c r="U65" s="28"/>
      <c r="V65" s="28"/>
      <c r="W65" s="29" t="e">
        <f t="array" ref="W65">IF(E65="","",INDEX(POA_GC_2022_PC!C:C,MATCH('PAC 2022'!E65,POA_GC_2022_PC!A:A,0)))</f>
        <v>#N/A</v>
      </c>
      <c r="X65" s="30"/>
      <c r="Y65" s="30"/>
      <c r="Z65" s="28"/>
      <c r="AA65" s="31"/>
      <c r="AB65" s="30" t="s">
        <v>49</v>
      </c>
      <c r="AC65" s="30"/>
      <c r="AD65" s="30"/>
      <c r="AE65" s="28"/>
      <c r="AF65" s="30"/>
      <c r="AG65" s="32" t="e">
        <f t="array" ref="AG65">IF(E65="","",INDEX(POA_GC_2022_PC!Y:Y,MATCH('PAC 2022'!E65,POA_GC_2022_PC!A:A,0)))</f>
        <v>#N/A</v>
      </c>
      <c r="AH65" s="30"/>
      <c r="AI65" s="30"/>
      <c r="AJ65" s="30"/>
      <c r="AK65" s="30"/>
      <c r="AL65" s="33" t="e">
        <f t="shared" si="6"/>
        <v>#N/A</v>
      </c>
      <c r="AM65" s="30"/>
      <c r="AN65" s="34" t="e">
        <f t="array" ref="AN65">IF(E65="","",INDEX(POA_GC_2022_PC!BO:BO,MATCH('PAC 2022'!E65,POA_GC_2022_PC!A:A,0)))</f>
        <v>#N/A</v>
      </c>
      <c r="AO65" s="35">
        <v>258962</v>
      </c>
      <c r="AP65" s="23" t="s">
        <v>54</v>
      </c>
      <c r="AQ65" s="23"/>
      <c r="AR65" s="36" t="s">
        <v>124</v>
      </c>
      <c r="AS65" s="2"/>
    </row>
    <row r="66" spans="1:45" ht="15.75" customHeight="1" x14ac:dyDescent="0.25">
      <c r="A66" s="2"/>
      <c r="B66" s="22" t="e">
        <f t="array" ref="B66">IF(E66="","",INDEX(POA_GC_2022_PC!DT:DT,MATCH('PAC 2022'!E66,POA_GC_2022_PC!A:A,0)))</f>
        <v>#N/A</v>
      </c>
      <c r="C66" s="22" t="e">
        <f t="array" ref="C66">IF(E66="","",INDEX(POA_GC_2022_PC!B:B,MATCH('PAC 2022'!E66,POA_GC_2022_PC!A:A,0)))</f>
        <v>#N/A</v>
      </c>
      <c r="D66" s="23"/>
      <c r="E66" s="36" t="s">
        <v>125</v>
      </c>
      <c r="F66" s="25">
        <f t="shared" si="0"/>
        <v>2022</v>
      </c>
      <c r="G66" s="25">
        <f t="shared" si="1"/>
        <v>320</v>
      </c>
      <c r="H66" s="26" t="e">
        <f t="array" ref="H66">IF(E66="","",INDEX(POA_GC_2022_PC!D:D,MATCH('PAC 2022'!E66,POA_GC_2022_PC!A:A,0)))</f>
        <v>#N/A</v>
      </c>
      <c r="I66" s="25" t="str">
        <f t="shared" si="2"/>
        <v>0000</v>
      </c>
      <c r="J66" s="26" t="e">
        <f t="array" ref="J66">IF(E66="","",INDEX(POA_GC_2022_PC!E:E,MATCH('PAC 2022'!E66,POA_GC_2022_PC!A:A,0)))</f>
        <v>#N/A</v>
      </c>
      <c r="K66" s="25" t="str">
        <f t="shared" si="3"/>
        <v>00</v>
      </c>
      <c r="L66" s="27" t="e">
        <f t="array" ref="L66">IF(E66="","",INDEX(POA_GC_2022_PC!F:F,MATCH('PAC 2022'!E66,POA_GC_2022_PC!A:A,0)))</f>
        <v>#N/A</v>
      </c>
      <c r="M66" s="26" t="e">
        <f t="array" ref="M66">IF(E66="","",INDEX(POA_GC_2022_PC!G:G,MATCH('PAC 2022'!E66,POA_GC_2022_PC!A:A,0)))</f>
        <v>#N/A</v>
      </c>
      <c r="N66" s="25" t="str">
        <f t="shared" si="4"/>
        <v>0000</v>
      </c>
      <c r="O66" s="25" t="e">
        <f t="array" ref="O66">IF(E66="","",INDEX(POA_GC_2022_PC!I:I,MATCH('PAC 2022'!E66,POA_GC_2022_PC!A:A,0)))</f>
        <v>#N/A</v>
      </c>
      <c r="P66" s="26" t="e">
        <f t="array" ref="P66">IF(E66="","",INDEX(POA_GC_2022_PC!H:H,MATCH('PAC 2022'!E66,POA_GC_2022_PC!A:A,0)))</f>
        <v>#N/A</v>
      </c>
      <c r="Q66" s="25" t="str">
        <f t="shared" si="5"/>
        <v>000000</v>
      </c>
      <c r="R66" s="26" t="e">
        <f t="array" ref="R66">IF(E66="","",INDEX(POA_GC_2022_PC!J:J,MATCH('PAC 2022'!E66,POA_GC_2022_PC!A:A,0)))</f>
        <v>#N/A</v>
      </c>
      <c r="S66" s="27" t="e">
        <f t="array" ref="S66">IF(E66="","",INDEX(POA_GC_2022_PC!K:K,MATCH('PAC 2022'!E66,POA_GC_2022_PC!A:A,0)))</f>
        <v>#N/A</v>
      </c>
      <c r="T66" s="27" t="e">
        <f t="array" ref="T66">IF(E66="","",INDEX(POA_GC_2022_PC!L:L,MATCH('PAC 2022'!E66,POA_GC_2022_PC!A:A,0)))</f>
        <v>#N/A</v>
      </c>
      <c r="U66" s="28"/>
      <c r="V66" s="28"/>
      <c r="W66" s="29" t="e">
        <f t="array" ref="W66">IF(E66="","",INDEX(POA_GC_2022_PC!C:C,MATCH('PAC 2022'!E66,POA_GC_2022_PC!A:A,0)))</f>
        <v>#N/A</v>
      </c>
      <c r="X66" s="30"/>
      <c r="Y66" s="30"/>
      <c r="Z66" s="28"/>
      <c r="AA66" s="31"/>
      <c r="AB66" s="30"/>
      <c r="AC66" s="30" t="s">
        <v>49</v>
      </c>
      <c r="AD66" s="30"/>
      <c r="AE66" s="28"/>
      <c r="AF66" s="30"/>
      <c r="AG66" s="32" t="e">
        <f t="array" ref="AG66">IF(E66="","",INDEX(POA_GC_2022_PC!Y:Y,MATCH('PAC 2022'!E66,POA_GC_2022_PC!A:A,0)))</f>
        <v>#N/A</v>
      </c>
      <c r="AH66" s="30"/>
      <c r="AI66" s="30"/>
      <c r="AJ66" s="30"/>
      <c r="AK66" s="30"/>
      <c r="AL66" s="33" t="e">
        <f t="shared" si="6"/>
        <v>#N/A</v>
      </c>
      <c r="AM66" s="30"/>
      <c r="AN66" s="34" t="e">
        <f t="array" ref="AN66">IF(E66="","",INDEX(POA_GC_2022_PC!BO:BO,MATCH('PAC 2022'!E66,POA_GC_2022_PC!A:A,0)))</f>
        <v>#N/A</v>
      </c>
      <c r="AO66" s="35">
        <v>185859</v>
      </c>
      <c r="AP66" s="23" t="s">
        <v>50</v>
      </c>
      <c r="AQ66" s="23"/>
      <c r="AR66" s="36" t="s">
        <v>126</v>
      </c>
      <c r="AS66" s="38" t="e">
        <f>+AN66-AO66</f>
        <v>#N/A</v>
      </c>
    </row>
    <row r="67" spans="1:45" ht="15.75" customHeight="1" x14ac:dyDescent="0.25">
      <c r="A67" s="2"/>
      <c r="B67" s="22" t="e">
        <f t="array" ref="B67">IF(E67="","",INDEX(POA_GC_2022_PC!DT:DT,MATCH('PAC 2022'!E67,POA_GC_2022_PC!A:A,0)))</f>
        <v>#N/A</v>
      </c>
      <c r="C67" s="22" t="e">
        <f t="array" ref="C67">IF(E67="","",INDEX(POA_GC_2022_PC!B:B,MATCH('PAC 2022'!E67,POA_GC_2022_PC!A:A,0)))</f>
        <v>#N/A</v>
      </c>
      <c r="D67" s="23"/>
      <c r="E67" s="36" t="s">
        <v>127</v>
      </c>
      <c r="F67" s="25">
        <f t="shared" si="0"/>
        <v>2022</v>
      </c>
      <c r="G67" s="25">
        <f t="shared" si="1"/>
        <v>320</v>
      </c>
      <c r="H67" s="26" t="e">
        <f t="array" ref="H67">IF(E67="","",INDEX(POA_GC_2022_PC!D:D,MATCH('PAC 2022'!E67,POA_GC_2022_PC!A:A,0)))</f>
        <v>#N/A</v>
      </c>
      <c r="I67" s="25" t="str">
        <f t="shared" si="2"/>
        <v>0000</v>
      </c>
      <c r="J67" s="26" t="e">
        <f t="array" ref="J67">IF(E67="","",INDEX(POA_GC_2022_PC!E:E,MATCH('PAC 2022'!E67,POA_GC_2022_PC!A:A,0)))</f>
        <v>#N/A</v>
      </c>
      <c r="K67" s="25" t="str">
        <f t="shared" si="3"/>
        <v>00</v>
      </c>
      <c r="L67" s="27" t="e">
        <f t="array" ref="L67">IF(E67="","",INDEX(POA_GC_2022_PC!F:F,MATCH('PAC 2022'!E67,POA_GC_2022_PC!A:A,0)))</f>
        <v>#N/A</v>
      </c>
      <c r="M67" s="26" t="e">
        <f t="array" ref="M67">IF(E67="","",INDEX(POA_GC_2022_PC!G:G,MATCH('PAC 2022'!E67,POA_GC_2022_PC!A:A,0)))</f>
        <v>#N/A</v>
      </c>
      <c r="N67" s="25" t="str">
        <f t="shared" si="4"/>
        <v>0000</v>
      </c>
      <c r="O67" s="25" t="e">
        <f t="array" ref="O67">IF(E67="","",INDEX(POA_GC_2022_PC!I:I,MATCH('PAC 2022'!E67,POA_GC_2022_PC!A:A,0)))</f>
        <v>#N/A</v>
      </c>
      <c r="P67" s="26" t="e">
        <f t="array" ref="P67">IF(E67="","",INDEX(POA_GC_2022_PC!H:H,MATCH('PAC 2022'!E67,POA_GC_2022_PC!A:A,0)))</f>
        <v>#N/A</v>
      </c>
      <c r="Q67" s="25" t="str">
        <f t="shared" si="5"/>
        <v>000000</v>
      </c>
      <c r="R67" s="26" t="e">
        <f t="array" ref="R67">IF(E67="","",INDEX(POA_GC_2022_PC!J:J,MATCH('PAC 2022'!E67,POA_GC_2022_PC!A:A,0)))</f>
        <v>#N/A</v>
      </c>
      <c r="S67" s="27" t="e">
        <f t="array" ref="S67">IF(E67="","",INDEX(POA_GC_2022_PC!K:K,MATCH('PAC 2022'!E67,POA_GC_2022_PC!A:A,0)))</f>
        <v>#N/A</v>
      </c>
      <c r="T67" s="27" t="e">
        <f t="array" ref="T67">IF(E67="","",INDEX(POA_GC_2022_PC!L:L,MATCH('PAC 2022'!E67,POA_GC_2022_PC!A:A,0)))</f>
        <v>#N/A</v>
      </c>
      <c r="U67" s="28"/>
      <c r="V67" s="28"/>
      <c r="W67" s="29" t="e">
        <f t="array" ref="W67">IF(E67="","",INDEX(POA_GC_2022_PC!C:C,MATCH('PAC 2022'!E67,POA_GC_2022_PC!A:A,0)))</f>
        <v>#N/A</v>
      </c>
      <c r="X67" s="30"/>
      <c r="Y67" s="30"/>
      <c r="Z67" s="28"/>
      <c r="AA67" s="31"/>
      <c r="AB67" s="30"/>
      <c r="AC67" s="30" t="s">
        <v>49</v>
      </c>
      <c r="AD67" s="30"/>
      <c r="AE67" s="28"/>
      <c r="AF67" s="30"/>
      <c r="AG67" s="32" t="e">
        <f t="array" ref="AG67">IF(E67="","",INDEX(POA_GC_2022_PC!Y:Y,MATCH('PAC 2022'!E67,POA_GC_2022_PC!A:A,0)))</f>
        <v>#N/A</v>
      </c>
      <c r="AH67" s="30"/>
      <c r="AI67" s="30"/>
      <c r="AJ67" s="30"/>
      <c r="AK67" s="30"/>
      <c r="AL67" s="33" t="e">
        <f t="shared" si="6"/>
        <v>#N/A</v>
      </c>
      <c r="AM67" s="30"/>
      <c r="AN67" s="34" t="e">
        <f t="array" ref="AN67">IF(E67="","",INDEX(POA_GC_2022_PC!BO:BO,MATCH('PAC 2022'!E67,POA_GC_2022_PC!A:A,0)))</f>
        <v>#N/A</v>
      </c>
      <c r="AO67" s="35">
        <v>140165</v>
      </c>
      <c r="AP67" s="23" t="s">
        <v>50</v>
      </c>
      <c r="AQ67" s="23"/>
      <c r="AR67" s="36" t="s">
        <v>128</v>
      </c>
      <c r="AS67" s="38" t="e">
        <f>+AN67-AO67</f>
        <v>#N/A</v>
      </c>
    </row>
    <row r="68" spans="1:45" ht="15.75" customHeight="1" x14ac:dyDescent="0.25">
      <c r="A68" s="2"/>
      <c r="B68" s="22" t="e">
        <f t="array" ref="B68">IF(E68="","",INDEX(POA_GC_2022_PC!DT:DT,MATCH('PAC 2022'!E68,POA_GC_2022_PC!A:A,0)))</f>
        <v>#N/A</v>
      </c>
      <c r="C68" s="22" t="e">
        <f t="array" ref="C68">IF(E68="","",INDEX(POA_GC_2022_PC!B:B,MATCH('PAC 2022'!E68,POA_GC_2022_PC!A:A,0)))</f>
        <v>#N/A</v>
      </c>
      <c r="D68" s="23"/>
      <c r="E68" s="36" t="s">
        <v>129</v>
      </c>
      <c r="F68" s="25">
        <f t="shared" si="0"/>
        <v>2022</v>
      </c>
      <c r="G68" s="25">
        <f t="shared" si="1"/>
        <v>320</v>
      </c>
      <c r="H68" s="26" t="e">
        <f t="array" ref="H68">IF(E68="","",INDEX(POA_GC_2022_PC!D:D,MATCH('PAC 2022'!E68,POA_GC_2022_PC!A:A,0)))</f>
        <v>#N/A</v>
      </c>
      <c r="I68" s="25" t="str">
        <f t="shared" si="2"/>
        <v>0000</v>
      </c>
      <c r="J68" s="26" t="e">
        <f t="array" ref="J68">IF(E68="","",INDEX(POA_GC_2022_PC!E:E,MATCH('PAC 2022'!E68,POA_GC_2022_PC!A:A,0)))</f>
        <v>#N/A</v>
      </c>
      <c r="K68" s="25" t="str">
        <f t="shared" si="3"/>
        <v>00</v>
      </c>
      <c r="L68" s="27" t="e">
        <f t="array" ref="L68">IF(E68="","",INDEX(POA_GC_2022_PC!F:F,MATCH('PAC 2022'!E68,POA_GC_2022_PC!A:A,0)))</f>
        <v>#N/A</v>
      </c>
      <c r="M68" s="26" t="e">
        <f t="array" ref="M68">IF(E68="","",INDEX(POA_GC_2022_PC!G:G,MATCH('PAC 2022'!E68,POA_GC_2022_PC!A:A,0)))</f>
        <v>#N/A</v>
      </c>
      <c r="N68" s="25" t="str">
        <f t="shared" si="4"/>
        <v>0000</v>
      </c>
      <c r="O68" s="25" t="e">
        <f t="array" ref="O68">IF(E68="","",INDEX(POA_GC_2022_PC!I:I,MATCH('PAC 2022'!E68,POA_GC_2022_PC!A:A,0)))</f>
        <v>#N/A</v>
      </c>
      <c r="P68" s="26" t="e">
        <f t="array" ref="P68">IF(E68="","",INDEX(POA_GC_2022_PC!H:H,MATCH('PAC 2022'!E68,POA_GC_2022_PC!A:A,0)))</f>
        <v>#N/A</v>
      </c>
      <c r="Q68" s="25" t="str">
        <f t="shared" si="5"/>
        <v>000000</v>
      </c>
      <c r="R68" s="26" t="e">
        <f t="array" ref="R68">IF(E68="","",INDEX(POA_GC_2022_PC!J:J,MATCH('PAC 2022'!E68,POA_GC_2022_PC!A:A,0)))</f>
        <v>#N/A</v>
      </c>
      <c r="S68" s="27" t="e">
        <f t="array" ref="S68">IF(E68="","",INDEX(POA_GC_2022_PC!K:K,MATCH('PAC 2022'!E68,POA_GC_2022_PC!A:A,0)))</f>
        <v>#N/A</v>
      </c>
      <c r="T68" s="27" t="e">
        <f t="array" ref="T68">IF(E68="","",INDEX(POA_GC_2022_PC!L:L,MATCH('PAC 2022'!E68,POA_GC_2022_PC!A:A,0)))</f>
        <v>#N/A</v>
      </c>
      <c r="U68" s="28"/>
      <c r="V68" s="28"/>
      <c r="W68" s="29" t="e">
        <f t="array" ref="W68">IF(E68="","",INDEX(POA_GC_2022_PC!C:C,MATCH('PAC 2022'!E68,POA_GC_2022_PC!A:A,0)))</f>
        <v>#N/A</v>
      </c>
      <c r="X68" s="30"/>
      <c r="Y68" s="30"/>
      <c r="Z68" s="28"/>
      <c r="AA68" s="31"/>
      <c r="AB68" s="30" t="s">
        <v>49</v>
      </c>
      <c r="AC68" s="30"/>
      <c r="AD68" s="30"/>
      <c r="AE68" s="28"/>
      <c r="AF68" s="30"/>
      <c r="AG68" s="32" t="e">
        <f t="array" ref="AG68">IF(E68="","",INDEX(POA_GC_2022_PC!Y:Y,MATCH('PAC 2022'!E68,POA_GC_2022_PC!A:A,0)))</f>
        <v>#N/A</v>
      </c>
      <c r="AH68" s="30"/>
      <c r="AI68" s="30"/>
      <c r="AJ68" s="30"/>
      <c r="AK68" s="30"/>
      <c r="AL68" s="33" t="e">
        <f t="shared" si="6"/>
        <v>#N/A</v>
      </c>
      <c r="AM68" s="30"/>
      <c r="AN68" s="34" t="e">
        <f t="array" ref="AN68">IF(E68="","",INDEX(POA_GC_2022_PC!BO:BO,MATCH('PAC 2022'!E68,POA_GC_2022_PC!A:A,0)))</f>
        <v>#N/A</v>
      </c>
      <c r="AO68" s="35">
        <v>68000</v>
      </c>
      <c r="AP68" s="23" t="s">
        <v>54</v>
      </c>
      <c r="AQ68" s="23"/>
      <c r="AR68" s="36" t="s">
        <v>130</v>
      </c>
      <c r="AS68" s="2"/>
    </row>
    <row r="69" spans="1:45" ht="15.75" customHeight="1" x14ac:dyDescent="0.25">
      <c r="A69" s="2"/>
      <c r="B69" s="22" t="e">
        <f t="array" ref="B69">IF(E69="","",INDEX(POA_GC_2022_PC!DT:DT,MATCH('PAC 2022'!E69,POA_GC_2022_PC!A:A,0)))</f>
        <v>#N/A</v>
      </c>
      <c r="C69" s="22" t="e">
        <f t="array" ref="C69">IF(E69="","",INDEX(POA_GC_2022_PC!B:B,MATCH('PAC 2022'!E69,POA_GC_2022_PC!A:A,0)))</f>
        <v>#N/A</v>
      </c>
      <c r="D69" s="23"/>
      <c r="E69" s="36" t="s">
        <v>131</v>
      </c>
      <c r="F69" s="25">
        <f t="shared" si="0"/>
        <v>2022</v>
      </c>
      <c r="G69" s="25">
        <f t="shared" si="1"/>
        <v>320</v>
      </c>
      <c r="H69" s="26" t="e">
        <f t="array" ref="H69">IF(E69="","",INDEX(POA_GC_2022_PC!D:D,MATCH('PAC 2022'!E69,POA_GC_2022_PC!A:A,0)))</f>
        <v>#N/A</v>
      </c>
      <c r="I69" s="25" t="str">
        <f t="shared" si="2"/>
        <v>0000</v>
      </c>
      <c r="J69" s="26" t="e">
        <f t="array" ref="J69">IF(E69="","",INDEX(POA_GC_2022_PC!E:E,MATCH('PAC 2022'!E69,POA_GC_2022_PC!A:A,0)))</f>
        <v>#N/A</v>
      </c>
      <c r="K69" s="25" t="str">
        <f t="shared" si="3"/>
        <v>00</v>
      </c>
      <c r="L69" s="27" t="e">
        <f t="array" ref="L69">IF(E69="","",INDEX(POA_GC_2022_PC!F:F,MATCH('PAC 2022'!E69,POA_GC_2022_PC!A:A,0)))</f>
        <v>#N/A</v>
      </c>
      <c r="M69" s="26" t="e">
        <f t="array" ref="M69">IF(E69="","",INDEX(POA_GC_2022_PC!G:G,MATCH('PAC 2022'!E69,POA_GC_2022_PC!A:A,0)))</f>
        <v>#N/A</v>
      </c>
      <c r="N69" s="25" t="str">
        <f t="shared" si="4"/>
        <v>0000</v>
      </c>
      <c r="O69" s="25" t="e">
        <f t="array" ref="O69">IF(E69="","",INDEX(POA_GC_2022_PC!I:I,MATCH('PAC 2022'!E69,POA_GC_2022_PC!A:A,0)))</f>
        <v>#N/A</v>
      </c>
      <c r="P69" s="26" t="e">
        <f t="array" ref="P69">IF(E69="","",INDEX(POA_GC_2022_PC!H:H,MATCH('PAC 2022'!E69,POA_GC_2022_PC!A:A,0)))</f>
        <v>#N/A</v>
      </c>
      <c r="Q69" s="25" t="str">
        <f t="shared" si="5"/>
        <v>000000</v>
      </c>
      <c r="R69" s="26" t="e">
        <f t="array" ref="R69">IF(E69="","",INDEX(POA_GC_2022_PC!J:J,MATCH('PAC 2022'!E69,POA_GC_2022_PC!A:A,0)))</f>
        <v>#N/A</v>
      </c>
      <c r="S69" s="27" t="e">
        <f t="array" ref="S69">IF(E69="","",INDEX(POA_GC_2022_PC!K:K,MATCH('PAC 2022'!E69,POA_GC_2022_PC!A:A,0)))</f>
        <v>#N/A</v>
      </c>
      <c r="T69" s="27" t="e">
        <f t="array" ref="T69">IF(E69="","",INDEX(POA_GC_2022_PC!L:L,MATCH('PAC 2022'!E69,POA_GC_2022_PC!A:A,0)))</f>
        <v>#N/A</v>
      </c>
      <c r="U69" s="28"/>
      <c r="V69" s="28"/>
      <c r="W69" s="29" t="e">
        <f t="array" ref="W69">IF(E69="","",INDEX(POA_GC_2022_PC!C:C,MATCH('PAC 2022'!E69,POA_GC_2022_PC!A:A,0)))</f>
        <v>#N/A</v>
      </c>
      <c r="X69" s="30"/>
      <c r="Y69" s="30"/>
      <c r="Z69" s="28"/>
      <c r="AA69" s="31"/>
      <c r="AB69" s="30"/>
      <c r="AC69" s="30"/>
      <c r="AD69" s="30" t="s">
        <v>49</v>
      </c>
      <c r="AE69" s="28"/>
      <c r="AF69" s="30"/>
      <c r="AG69" s="32" t="e">
        <f t="array" ref="AG69">IF(E69="","",INDEX(POA_GC_2022_PC!Y:Y,MATCH('PAC 2022'!E69,POA_GC_2022_PC!A:A,0)))</f>
        <v>#N/A</v>
      </c>
      <c r="AH69" s="30"/>
      <c r="AI69" s="30"/>
      <c r="AJ69" s="30"/>
      <c r="AK69" s="30"/>
      <c r="AL69" s="33" t="e">
        <f t="shared" si="6"/>
        <v>#N/A</v>
      </c>
      <c r="AM69" s="30"/>
      <c r="AN69" s="34" t="e">
        <f t="array" ref="AN69">IF(E69="","",INDEX(POA_GC_2022_PC!BO:BO,MATCH('PAC 2022'!E69,POA_GC_2022_PC!A:A,0)))</f>
        <v>#N/A</v>
      </c>
      <c r="AO69" s="35">
        <v>0</v>
      </c>
      <c r="AP69" s="23" t="s">
        <v>50</v>
      </c>
      <c r="AQ69" s="23"/>
      <c r="AR69" s="36" t="s">
        <v>132</v>
      </c>
      <c r="AS69" s="2"/>
    </row>
    <row r="70" spans="1:45" ht="15.75" customHeight="1" x14ac:dyDescent="0.25">
      <c r="A70" s="2"/>
      <c r="B70" s="22" t="e">
        <f t="array" ref="B70">IF(E70="","",INDEX(POA_GC_2022_PC!DT:DT,MATCH('PAC 2022'!E70,POA_GC_2022_PC!A:A,0)))</f>
        <v>#N/A</v>
      </c>
      <c r="C70" s="22" t="e">
        <f t="array" ref="C70">IF(E70="","",INDEX(POA_GC_2022_PC!B:B,MATCH('PAC 2022'!E70,POA_GC_2022_PC!A:A,0)))</f>
        <v>#N/A</v>
      </c>
      <c r="D70" s="23"/>
      <c r="E70" s="36" t="s">
        <v>133</v>
      </c>
      <c r="F70" s="25">
        <f t="shared" si="0"/>
        <v>2022</v>
      </c>
      <c r="G70" s="25">
        <f t="shared" si="1"/>
        <v>320</v>
      </c>
      <c r="H70" s="26" t="e">
        <f t="array" ref="H70">IF(E70="","",INDEX(POA_GC_2022_PC!D:D,MATCH('PAC 2022'!E70,POA_GC_2022_PC!A:A,0)))</f>
        <v>#N/A</v>
      </c>
      <c r="I70" s="25" t="str">
        <f t="shared" si="2"/>
        <v>0000</v>
      </c>
      <c r="J70" s="26" t="e">
        <f t="array" ref="J70">IF(E70="","",INDEX(POA_GC_2022_PC!E:E,MATCH('PAC 2022'!E70,POA_GC_2022_PC!A:A,0)))</f>
        <v>#N/A</v>
      </c>
      <c r="K70" s="25" t="str">
        <f t="shared" si="3"/>
        <v>00</v>
      </c>
      <c r="L70" s="27" t="e">
        <f t="array" ref="L70">IF(E70="","",INDEX(POA_GC_2022_PC!F:F,MATCH('PAC 2022'!E70,POA_GC_2022_PC!A:A,0)))</f>
        <v>#N/A</v>
      </c>
      <c r="M70" s="26" t="e">
        <f t="array" ref="M70">IF(E70="","",INDEX(POA_GC_2022_PC!G:G,MATCH('PAC 2022'!E70,POA_GC_2022_PC!A:A,0)))</f>
        <v>#N/A</v>
      </c>
      <c r="N70" s="25" t="str">
        <f t="shared" si="4"/>
        <v>0000</v>
      </c>
      <c r="O70" s="25" t="e">
        <f t="array" ref="O70">IF(E70="","",INDEX(POA_GC_2022_PC!I:I,MATCH('PAC 2022'!E70,POA_GC_2022_PC!A:A,0)))</f>
        <v>#N/A</v>
      </c>
      <c r="P70" s="26" t="e">
        <f t="array" ref="P70">IF(E70="","",INDEX(POA_GC_2022_PC!H:H,MATCH('PAC 2022'!E70,POA_GC_2022_PC!A:A,0)))</f>
        <v>#N/A</v>
      </c>
      <c r="Q70" s="25" t="str">
        <f t="shared" si="5"/>
        <v>000000</v>
      </c>
      <c r="R70" s="26" t="e">
        <f t="array" ref="R70">IF(E70="","",INDEX(POA_GC_2022_PC!J:J,MATCH('PAC 2022'!E70,POA_GC_2022_PC!A:A,0)))</f>
        <v>#N/A</v>
      </c>
      <c r="S70" s="27" t="e">
        <f t="array" ref="S70">IF(E70="","",INDEX(POA_GC_2022_PC!K:K,MATCH('PAC 2022'!E70,POA_GC_2022_PC!A:A,0)))</f>
        <v>#N/A</v>
      </c>
      <c r="T70" s="27" t="e">
        <f t="array" ref="T70">IF(E70="","",INDEX(POA_GC_2022_PC!L:L,MATCH('PAC 2022'!E70,POA_GC_2022_PC!A:A,0)))</f>
        <v>#N/A</v>
      </c>
      <c r="U70" s="28"/>
      <c r="V70" s="28"/>
      <c r="W70" s="29" t="e">
        <f t="array" ref="W70">IF(E70="","",INDEX(POA_GC_2022_PC!C:C,MATCH('PAC 2022'!E70,POA_GC_2022_PC!A:A,0)))</f>
        <v>#N/A</v>
      </c>
      <c r="X70" s="30"/>
      <c r="Y70" s="30"/>
      <c r="Z70" s="28"/>
      <c r="AA70" s="31"/>
      <c r="AB70" s="30"/>
      <c r="AC70" s="30" t="s">
        <v>49</v>
      </c>
      <c r="AD70" s="30"/>
      <c r="AE70" s="28"/>
      <c r="AF70" s="30"/>
      <c r="AG70" s="32" t="e">
        <f t="array" ref="AG70">IF(E70="","",INDEX(POA_GC_2022_PC!Y:Y,MATCH('PAC 2022'!E70,POA_GC_2022_PC!A:A,0)))</f>
        <v>#N/A</v>
      </c>
      <c r="AH70" s="30"/>
      <c r="AI70" s="30"/>
      <c r="AJ70" s="30"/>
      <c r="AK70" s="30"/>
      <c r="AL70" s="33" t="e">
        <f t="shared" si="6"/>
        <v>#N/A</v>
      </c>
      <c r="AM70" s="30"/>
      <c r="AN70" s="34" t="e">
        <f t="array" ref="AN70">IF(E70="","",INDEX(POA_GC_2022_PC!BO:BO,MATCH('PAC 2022'!E70,POA_GC_2022_PC!A:A,0)))</f>
        <v>#N/A</v>
      </c>
      <c r="AO70" s="35">
        <v>0</v>
      </c>
      <c r="AP70" s="23" t="s">
        <v>50</v>
      </c>
      <c r="AQ70" s="23"/>
      <c r="AR70" s="36" t="s">
        <v>134</v>
      </c>
      <c r="AS70" s="2"/>
    </row>
    <row r="71" spans="1:45" ht="15.75" customHeight="1" x14ac:dyDescent="0.25">
      <c r="A71" s="2"/>
      <c r="B71" s="22" t="e">
        <f t="array" ref="B71">IF(E71="","",INDEX(POA_GC_2022_PC!DT:DT,MATCH('PAC 2022'!E71,POA_GC_2022_PC!A:A,0)))</f>
        <v>#N/A</v>
      </c>
      <c r="C71" s="22" t="e">
        <f t="array" ref="C71">IF(E71="","",INDEX(POA_GC_2022_PC!B:B,MATCH('PAC 2022'!E71,POA_GC_2022_PC!A:A,0)))</f>
        <v>#N/A</v>
      </c>
      <c r="D71" s="23"/>
      <c r="E71" s="36" t="s">
        <v>135</v>
      </c>
      <c r="F71" s="25">
        <f t="shared" si="0"/>
        <v>2022</v>
      </c>
      <c r="G71" s="25">
        <f t="shared" si="1"/>
        <v>320</v>
      </c>
      <c r="H71" s="26" t="e">
        <f t="array" ref="H71">IF(E71="","",INDEX(POA_GC_2022_PC!D:D,MATCH('PAC 2022'!E71,POA_GC_2022_PC!A:A,0)))</f>
        <v>#N/A</v>
      </c>
      <c r="I71" s="25" t="str">
        <f t="shared" si="2"/>
        <v>0000</v>
      </c>
      <c r="J71" s="26" t="e">
        <f t="array" ref="J71">IF(E71="","",INDEX(POA_GC_2022_PC!E:E,MATCH('PAC 2022'!E71,POA_GC_2022_PC!A:A,0)))</f>
        <v>#N/A</v>
      </c>
      <c r="K71" s="25" t="str">
        <f t="shared" si="3"/>
        <v>00</v>
      </c>
      <c r="L71" s="27" t="e">
        <f t="array" ref="L71">IF(E71="","",INDEX(POA_GC_2022_PC!F:F,MATCH('PAC 2022'!E71,POA_GC_2022_PC!A:A,0)))</f>
        <v>#N/A</v>
      </c>
      <c r="M71" s="26" t="e">
        <f t="array" ref="M71">IF(E71="","",INDEX(POA_GC_2022_PC!G:G,MATCH('PAC 2022'!E71,POA_GC_2022_PC!A:A,0)))</f>
        <v>#N/A</v>
      </c>
      <c r="N71" s="25" t="str">
        <f t="shared" si="4"/>
        <v>0000</v>
      </c>
      <c r="O71" s="25" t="e">
        <f t="array" ref="O71">IF(E71="","",INDEX(POA_GC_2022_PC!I:I,MATCH('PAC 2022'!E71,POA_GC_2022_PC!A:A,0)))</f>
        <v>#N/A</v>
      </c>
      <c r="P71" s="26" t="e">
        <f t="array" ref="P71">IF(E71="","",INDEX(POA_GC_2022_PC!H:H,MATCH('PAC 2022'!E71,POA_GC_2022_PC!A:A,0)))</f>
        <v>#N/A</v>
      </c>
      <c r="Q71" s="25" t="str">
        <f t="shared" si="5"/>
        <v>000000</v>
      </c>
      <c r="R71" s="26" t="e">
        <f t="array" ref="R71">IF(E71="","",INDEX(POA_GC_2022_PC!J:J,MATCH('PAC 2022'!E71,POA_GC_2022_PC!A:A,0)))</f>
        <v>#N/A</v>
      </c>
      <c r="S71" s="27" t="e">
        <f t="array" ref="S71">IF(E71="","",INDEX(POA_GC_2022_PC!K:K,MATCH('PAC 2022'!E71,POA_GC_2022_PC!A:A,0)))</f>
        <v>#N/A</v>
      </c>
      <c r="T71" s="27" t="e">
        <f t="array" ref="T71">IF(E71="","",INDEX(POA_GC_2022_PC!L:L,MATCH('PAC 2022'!E71,POA_GC_2022_PC!A:A,0)))</f>
        <v>#N/A</v>
      </c>
      <c r="U71" s="28"/>
      <c r="V71" s="28"/>
      <c r="W71" s="29" t="e">
        <f t="array" ref="W71">IF(E71="","",INDEX(POA_GC_2022_PC!C:C,MATCH('PAC 2022'!E71,POA_GC_2022_PC!A:A,0)))</f>
        <v>#N/A</v>
      </c>
      <c r="X71" s="30"/>
      <c r="Y71" s="30"/>
      <c r="Z71" s="28"/>
      <c r="AA71" s="31"/>
      <c r="AB71" s="30"/>
      <c r="AC71" s="30" t="s">
        <v>49</v>
      </c>
      <c r="AD71" s="30"/>
      <c r="AE71" s="28"/>
      <c r="AF71" s="30"/>
      <c r="AG71" s="32" t="e">
        <f t="array" ref="AG71">IF(E71="","",INDEX(POA_GC_2022_PC!Y:Y,MATCH('PAC 2022'!E71,POA_GC_2022_PC!A:A,0)))</f>
        <v>#N/A</v>
      </c>
      <c r="AH71" s="30"/>
      <c r="AI71" s="30"/>
      <c r="AJ71" s="30"/>
      <c r="AK71" s="30"/>
      <c r="AL71" s="33" t="e">
        <f t="shared" si="6"/>
        <v>#N/A</v>
      </c>
      <c r="AM71" s="30"/>
      <c r="AN71" s="34" t="e">
        <f t="array" ref="AN71">IF(E71="","",INDEX(POA_GC_2022_PC!BO:BO,MATCH('PAC 2022'!E71,POA_GC_2022_PC!A:A,0)))</f>
        <v>#N/A</v>
      </c>
      <c r="AO71" s="35">
        <v>68000</v>
      </c>
      <c r="AP71" s="23" t="s">
        <v>54</v>
      </c>
      <c r="AQ71" s="23"/>
      <c r="AR71" s="36" t="s">
        <v>136</v>
      </c>
      <c r="AS71" s="2"/>
    </row>
    <row r="72" spans="1:45" ht="15.75" customHeight="1" x14ac:dyDescent="0.25">
      <c r="A72" s="2"/>
      <c r="B72" s="22" t="e">
        <f t="array" ref="B72">IF(E72="","",INDEX(POA_GC_2022_PC!DT:DT,MATCH('PAC 2022'!E72,POA_GC_2022_PC!A:A,0)))</f>
        <v>#N/A</v>
      </c>
      <c r="C72" s="22" t="e">
        <f t="array" ref="C72">IF(E72="","",INDEX(POA_GC_2022_PC!B:B,MATCH('PAC 2022'!E72,POA_GC_2022_PC!A:A,0)))</f>
        <v>#N/A</v>
      </c>
      <c r="D72" s="23"/>
      <c r="E72" s="36" t="s">
        <v>137</v>
      </c>
      <c r="F72" s="25">
        <f t="shared" si="0"/>
        <v>2022</v>
      </c>
      <c r="G72" s="25">
        <f t="shared" si="1"/>
        <v>320</v>
      </c>
      <c r="H72" s="26" t="e">
        <f t="array" ref="H72">IF(E72="","",INDEX(POA_GC_2022_PC!D:D,MATCH('PAC 2022'!E72,POA_GC_2022_PC!A:A,0)))</f>
        <v>#N/A</v>
      </c>
      <c r="I72" s="25" t="str">
        <f t="shared" si="2"/>
        <v>0000</v>
      </c>
      <c r="J72" s="26" t="e">
        <f t="array" ref="J72">IF(E72="","",INDEX(POA_GC_2022_PC!E:E,MATCH('PAC 2022'!E72,POA_GC_2022_PC!A:A,0)))</f>
        <v>#N/A</v>
      </c>
      <c r="K72" s="25" t="str">
        <f t="shared" si="3"/>
        <v>00</v>
      </c>
      <c r="L72" s="27" t="e">
        <f t="array" ref="L72">IF(E72="","",INDEX(POA_GC_2022_PC!F:F,MATCH('PAC 2022'!E72,POA_GC_2022_PC!A:A,0)))</f>
        <v>#N/A</v>
      </c>
      <c r="M72" s="26" t="e">
        <f t="array" ref="M72">IF(E72="","",INDEX(POA_GC_2022_PC!G:G,MATCH('PAC 2022'!E72,POA_GC_2022_PC!A:A,0)))</f>
        <v>#N/A</v>
      </c>
      <c r="N72" s="25" t="str">
        <f t="shared" si="4"/>
        <v>0000</v>
      </c>
      <c r="O72" s="25" t="e">
        <f t="array" ref="O72">IF(E72="","",INDEX(POA_GC_2022_PC!I:I,MATCH('PAC 2022'!E72,POA_GC_2022_PC!A:A,0)))</f>
        <v>#N/A</v>
      </c>
      <c r="P72" s="26" t="e">
        <f t="array" ref="P72">IF(E72="","",INDEX(POA_GC_2022_PC!H:H,MATCH('PAC 2022'!E72,POA_GC_2022_PC!A:A,0)))</f>
        <v>#N/A</v>
      </c>
      <c r="Q72" s="25" t="str">
        <f t="shared" si="5"/>
        <v>000000</v>
      </c>
      <c r="R72" s="26" t="e">
        <f t="array" ref="R72">IF(E72="","",INDEX(POA_GC_2022_PC!J:J,MATCH('PAC 2022'!E72,POA_GC_2022_PC!A:A,0)))</f>
        <v>#N/A</v>
      </c>
      <c r="S72" s="27" t="e">
        <f t="array" ref="S72">IF(E72="","",INDEX(POA_GC_2022_PC!K:K,MATCH('PAC 2022'!E72,POA_GC_2022_PC!A:A,0)))</f>
        <v>#N/A</v>
      </c>
      <c r="T72" s="27" t="e">
        <f t="array" ref="T72">IF(E72="","",INDEX(POA_GC_2022_PC!L:L,MATCH('PAC 2022'!E72,POA_GC_2022_PC!A:A,0)))</f>
        <v>#N/A</v>
      </c>
      <c r="U72" s="28"/>
      <c r="V72" s="28"/>
      <c r="W72" s="29" t="e">
        <f t="array" ref="W72">IF(E72="","",INDEX(POA_GC_2022_PC!C:C,MATCH('PAC 2022'!E72,POA_GC_2022_PC!A:A,0)))</f>
        <v>#N/A</v>
      </c>
      <c r="X72" s="30"/>
      <c r="Y72" s="30"/>
      <c r="Z72" s="28"/>
      <c r="AA72" s="31"/>
      <c r="AB72" s="30"/>
      <c r="AC72" s="30" t="s">
        <v>49</v>
      </c>
      <c r="AD72" s="30"/>
      <c r="AE72" s="28"/>
      <c r="AF72" s="30"/>
      <c r="AG72" s="32" t="e">
        <f t="array" ref="AG72">IF(E72="","",INDEX(POA_GC_2022_PC!Y:Y,MATCH('PAC 2022'!E72,POA_GC_2022_PC!A:A,0)))</f>
        <v>#N/A</v>
      </c>
      <c r="AH72" s="30"/>
      <c r="AI72" s="30"/>
      <c r="AJ72" s="30"/>
      <c r="AK72" s="30"/>
      <c r="AL72" s="33" t="e">
        <f t="shared" si="6"/>
        <v>#N/A</v>
      </c>
      <c r="AM72" s="30"/>
      <c r="AN72" s="34" t="e">
        <f t="array" ref="AN72">IF(E72="","",INDEX(POA_GC_2022_PC!BO:BO,MATCH('PAC 2022'!E72,POA_GC_2022_PC!A:A,0)))</f>
        <v>#N/A</v>
      </c>
      <c r="AO72" s="35">
        <v>68000</v>
      </c>
      <c r="AP72" s="23" t="s">
        <v>50</v>
      </c>
      <c r="AQ72" s="23"/>
      <c r="AR72" s="36" t="s">
        <v>138</v>
      </c>
      <c r="AS72" s="40" t="e">
        <f>+AO72-AN71-AN68</f>
        <v>#N/A</v>
      </c>
    </row>
    <row r="73" spans="1:45" ht="15.75" customHeight="1" x14ac:dyDescent="0.25">
      <c r="A73" s="2"/>
      <c r="B73" s="22" t="e">
        <f t="array" ref="B73">IF(E73="","",INDEX(POA_GC_2022_PC!DT:DT,MATCH('PAC 2022'!E73,POA_GC_2022_PC!A:A,0)))</f>
        <v>#N/A</v>
      </c>
      <c r="C73" s="22" t="e">
        <f t="array" ref="C73">IF(E73="","",INDEX(POA_GC_2022_PC!B:B,MATCH('PAC 2022'!E73,POA_GC_2022_PC!A:A,0)))</f>
        <v>#N/A</v>
      </c>
      <c r="D73" s="23"/>
      <c r="E73" s="36" t="s">
        <v>139</v>
      </c>
      <c r="F73" s="25">
        <f t="shared" si="0"/>
        <v>2022</v>
      </c>
      <c r="G73" s="25">
        <f t="shared" si="1"/>
        <v>320</v>
      </c>
      <c r="H73" s="26" t="e">
        <f t="array" ref="H73">IF(E73="","",INDEX(POA_GC_2022_PC!D:D,MATCH('PAC 2022'!E73,POA_GC_2022_PC!A:A,0)))</f>
        <v>#N/A</v>
      </c>
      <c r="I73" s="25" t="str">
        <f t="shared" si="2"/>
        <v>0000</v>
      </c>
      <c r="J73" s="26" t="e">
        <f t="array" ref="J73">IF(E73="","",INDEX(POA_GC_2022_PC!E:E,MATCH('PAC 2022'!E73,POA_GC_2022_PC!A:A,0)))</f>
        <v>#N/A</v>
      </c>
      <c r="K73" s="25" t="str">
        <f t="shared" si="3"/>
        <v>00</v>
      </c>
      <c r="L73" s="27" t="e">
        <f t="array" ref="L73">IF(E73="","",INDEX(POA_GC_2022_PC!F:F,MATCH('PAC 2022'!E73,POA_GC_2022_PC!A:A,0)))</f>
        <v>#N/A</v>
      </c>
      <c r="M73" s="26" t="e">
        <f t="array" ref="M73">IF(E73="","",INDEX(POA_GC_2022_PC!G:G,MATCH('PAC 2022'!E73,POA_GC_2022_PC!A:A,0)))</f>
        <v>#N/A</v>
      </c>
      <c r="N73" s="25" t="str">
        <f t="shared" si="4"/>
        <v>0000</v>
      </c>
      <c r="O73" s="25" t="e">
        <f t="array" ref="O73">IF(E73="","",INDEX(POA_GC_2022_PC!I:I,MATCH('PAC 2022'!E73,POA_GC_2022_PC!A:A,0)))</f>
        <v>#N/A</v>
      </c>
      <c r="P73" s="26" t="e">
        <f t="array" ref="P73">IF(E73="","",INDEX(POA_GC_2022_PC!H:H,MATCH('PAC 2022'!E73,POA_GC_2022_PC!A:A,0)))</f>
        <v>#N/A</v>
      </c>
      <c r="Q73" s="25" t="str">
        <f t="shared" si="5"/>
        <v>000000</v>
      </c>
      <c r="R73" s="26" t="e">
        <f t="array" ref="R73">IF(E73="","",INDEX(POA_GC_2022_PC!J:J,MATCH('PAC 2022'!E73,POA_GC_2022_PC!A:A,0)))</f>
        <v>#N/A</v>
      </c>
      <c r="S73" s="27" t="e">
        <f t="array" ref="S73">IF(E73="","",INDEX(POA_GC_2022_PC!K:K,MATCH('PAC 2022'!E73,POA_GC_2022_PC!A:A,0)))</f>
        <v>#N/A</v>
      </c>
      <c r="T73" s="27" t="e">
        <f t="array" ref="T73">IF(E73="","",INDEX(POA_GC_2022_PC!L:L,MATCH('PAC 2022'!E73,POA_GC_2022_PC!A:A,0)))</f>
        <v>#N/A</v>
      </c>
      <c r="U73" s="28"/>
      <c r="V73" s="28"/>
      <c r="W73" s="29" t="e">
        <f t="array" ref="W73">IF(E73="","",INDEX(POA_GC_2022_PC!C:C,MATCH('PAC 2022'!E73,POA_GC_2022_PC!A:A,0)))</f>
        <v>#N/A</v>
      </c>
      <c r="X73" s="30"/>
      <c r="Y73" s="30"/>
      <c r="Z73" s="28"/>
      <c r="AA73" s="31"/>
      <c r="AB73" s="30"/>
      <c r="AC73" s="30" t="s">
        <v>49</v>
      </c>
      <c r="AD73" s="30"/>
      <c r="AE73" s="28"/>
      <c r="AF73" s="30"/>
      <c r="AG73" s="32" t="e">
        <f t="array" ref="AG73">IF(E73="","",INDEX(POA_GC_2022_PC!Y:Y,MATCH('PAC 2022'!E73,POA_GC_2022_PC!A:A,0)))</f>
        <v>#N/A</v>
      </c>
      <c r="AH73" s="30"/>
      <c r="AI73" s="30"/>
      <c r="AJ73" s="30"/>
      <c r="AK73" s="30"/>
      <c r="AL73" s="33" t="e">
        <f t="shared" si="6"/>
        <v>#N/A</v>
      </c>
      <c r="AM73" s="30"/>
      <c r="AN73" s="34" t="e">
        <f t="array" ref="AN73">IF(E73="","",INDEX(POA_GC_2022_PC!BO:BO,MATCH('PAC 2022'!E73,POA_GC_2022_PC!A:A,0)))</f>
        <v>#N/A</v>
      </c>
      <c r="AO73" s="35">
        <v>0</v>
      </c>
      <c r="AP73" s="23" t="s">
        <v>50</v>
      </c>
      <c r="AQ73" s="23"/>
      <c r="AR73" s="36" t="s">
        <v>140</v>
      </c>
      <c r="AS73" s="2"/>
    </row>
    <row r="74" spans="1:45" ht="15.75" customHeight="1" x14ac:dyDescent="0.25">
      <c r="A74" s="2"/>
      <c r="B74" s="22" t="e">
        <f t="array" ref="B74">IF(E74="","",INDEX(POA_GC_2022_PC!DT:DT,MATCH('PAC 2022'!E74,POA_GC_2022_PC!A:A,0)))</f>
        <v>#N/A</v>
      </c>
      <c r="C74" s="22" t="e">
        <f t="array" ref="C74">IF(E74="","",INDEX(POA_GC_2022_PC!B:B,MATCH('PAC 2022'!E74,POA_GC_2022_PC!A:A,0)))</f>
        <v>#N/A</v>
      </c>
      <c r="D74" s="23"/>
      <c r="E74" s="36" t="s">
        <v>141</v>
      </c>
      <c r="F74" s="25">
        <f t="shared" si="0"/>
        <v>2022</v>
      </c>
      <c r="G74" s="25">
        <f t="shared" si="1"/>
        <v>320</v>
      </c>
      <c r="H74" s="26" t="e">
        <f t="array" ref="H74">IF(E74="","",INDEX(POA_GC_2022_PC!D:D,MATCH('PAC 2022'!E74,POA_GC_2022_PC!A:A,0)))</f>
        <v>#N/A</v>
      </c>
      <c r="I74" s="25" t="str">
        <f t="shared" si="2"/>
        <v>0000</v>
      </c>
      <c r="J74" s="26" t="e">
        <f t="array" ref="J74">IF(E74="","",INDEX(POA_GC_2022_PC!E:E,MATCH('PAC 2022'!E74,POA_GC_2022_PC!A:A,0)))</f>
        <v>#N/A</v>
      </c>
      <c r="K74" s="25" t="str">
        <f t="shared" si="3"/>
        <v>00</v>
      </c>
      <c r="L74" s="27" t="e">
        <f t="array" ref="L74">IF(E74="","",INDEX(POA_GC_2022_PC!F:F,MATCH('PAC 2022'!E74,POA_GC_2022_PC!A:A,0)))</f>
        <v>#N/A</v>
      </c>
      <c r="M74" s="26" t="e">
        <f t="array" ref="M74">IF(E74="","",INDEX(POA_GC_2022_PC!G:G,MATCH('PAC 2022'!E74,POA_GC_2022_PC!A:A,0)))</f>
        <v>#N/A</v>
      </c>
      <c r="N74" s="25" t="str">
        <f t="shared" si="4"/>
        <v>0000</v>
      </c>
      <c r="O74" s="25" t="e">
        <f t="array" ref="O74">IF(E74="","",INDEX(POA_GC_2022_PC!I:I,MATCH('PAC 2022'!E74,POA_GC_2022_PC!A:A,0)))</f>
        <v>#N/A</v>
      </c>
      <c r="P74" s="26" t="e">
        <f t="array" ref="P74">IF(E74="","",INDEX(POA_GC_2022_PC!H:H,MATCH('PAC 2022'!E74,POA_GC_2022_PC!A:A,0)))</f>
        <v>#N/A</v>
      </c>
      <c r="Q74" s="25" t="str">
        <f t="shared" si="5"/>
        <v>000000</v>
      </c>
      <c r="R74" s="26" t="e">
        <f t="array" ref="R74">IF(E74="","",INDEX(POA_GC_2022_PC!J:J,MATCH('PAC 2022'!E74,POA_GC_2022_PC!A:A,0)))</f>
        <v>#N/A</v>
      </c>
      <c r="S74" s="27" t="e">
        <f t="array" ref="S74">IF(E74="","",INDEX(POA_GC_2022_PC!K:K,MATCH('PAC 2022'!E74,POA_GC_2022_PC!A:A,0)))</f>
        <v>#N/A</v>
      </c>
      <c r="T74" s="27" t="e">
        <f t="array" ref="T74">IF(E74="","",INDEX(POA_GC_2022_PC!L:L,MATCH('PAC 2022'!E74,POA_GC_2022_PC!A:A,0)))</f>
        <v>#N/A</v>
      </c>
      <c r="U74" s="28"/>
      <c r="V74" s="28"/>
      <c r="W74" s="29" t="e">
        <f t="array" ref="W74">IF(E74="","",INDEX(POA_GC_2022_PC!C:C,MATCH('PAC 2022'!E74,POA_GC_2022_PC!A:A,0)))</f>
        <v>#N/A</v>
      </c>
      <c r="X74" s="30"/>
      <c r="Y74" s="30"/>
      <c r="Z74" s="28"/>
      <c r="AA74" s="31"/>
      <c r="AB74" s="30"/>
      <c r="AC74" s="30"/>
      <c r="AD74" s="30" t="s">
        <v>49</v>
      </c>
      <c r="AE74" s="28"/>
      <c r="AF74" s="30"/>
      <c r="AG74" s="32" t="e">
        <f t="array" ref="AG74">IF(E74="","",INDEX(POA_GC_2022_PC!Y:Y,MATCH('PAC 2022'!E74,POA_GC_2022_PC!A:A,0)))</f>
        <v>#N/A</v>
      </c>
      <c r="AH74" s="30"/>
      <c r="AI74" s="30"/>
      <c r="AJ74" s="30"/>
      <c r="AK74" s="30"/>
      <c r="AL74" s="33" t="e">
        <f t="shared" si="6"/>
        <v>#N/A</v>
      </c>
      <c r="AM74" s="30"/>
      <c r="AN74" s="34" t="e">
        <f t="array" ref="AN74">IF(E74="","",INDEX(POA_GC_2022_PC!BO:BO,MATCH('PAC 2022'!E74,POA_GC_2022_PC!A:A,0)))</f>
        <v>#N/A</v>
      </c>
      <c r="AO74" s="35">
        <v>0</v>
      </c>
      <c r="AP74" s="23" t="s">
        <v>50</v>
      </c>
      <c r="AQ74" s="23"/>
      <c r="AR74" s="36" t="s">
        <v>142</v>
      </c>
      <c r="AS74" s="2"/>
    </row>
    <row r="75" spans="1:45" ht="15.75" customHeight="1" x14ac:dyDescent="0.25">
      <c r="A75" s="2"/>
      <c r="B75" s="22" t="e">
        <f t="array" ref="B75">IF(E75="","",INDEX(POA_GC_2022_PC!DT:DT,MATCH('PAC 2022'!E75,POA_GC_2022_PC!A:A,0)))</f>
        <v>#N/A</v>
      </c>
      <c r="C75" s="22" t="e">
        <f t="array" ref="C75">IF(E75="","",INDEX(POA_GC_2022_PC!B:B,MATCH('PAC 2022'!E75,POA_GC_2022_PC!A:A,0)))</f>
        <v>#N/A</v>
      </c>
      <c r="D75" s="23"/>
      <c r="E75" s="36" t="s">
        <v>143</v>
      </c>
      <c r="F75" s="25">
        <f t="shared" si="0"/>
        <v>2022</v>
      </c>
      <c r="G75" s="25">
        <f t="shared" si="1"/>
        <v>320</v>
      </c>
      <c r="H75" s="26" t="e">
        <f t="array" ref="H75">IF(E75="","",INDEX(POA_GC_2022_PC!D:D,MATCH('PAC 2022'!E75,POA_GC_2022_PC!A:A,0)))</f>
        <v>#N/A</v>
      </c>
      <c r="I75" s="25" t="str">
        <f t="shared" si="2"/>
        <v>0000</v>
      </c>
      <c r="J75" s="26" t="e">
        <f t="array" ref="J75">IF(E75="","",INDEX(POA_GC_2022_PC!E:E,MATCH('PAC 2022'!E75,POA_GC_2022_PC!A:A,0)))</f>
        <v>#N/A</v>
      </c>
      <c r="K75" s="25" t="str">
        <f t="shared" si="3"/>
        <v>00</v>
      </c>
      <c r="L75" s="27" t="e">
        <f t="array" ref="L75">IF(E75="","",INDEX(POA_GC_2022_PC!F:F,MATCH('PAC 2022'!E75,POA_GC_2022_PC!A:A,0)))</f>
        <v>#N/A</v>
      </c>
      <c r="M75" s="26" t="e">
        <f t="array" ref="M75">IF(E75="","",INDEX(POA_GC_2022_PC!G:G,MATCH('PAC 2022'!E75,POA_GC_2022_PC!A:A,0)))</f>
        <v>#N/A</v>
      </c>
      <c r="N75" s="25" t="str">
        <f t="shared" si="4"/>
        <v>0000</v>
      </c>
      <c r="O75" s="25" t="e">
        <f t="array" ref="O75">IF(E75="","",INDEX(POA_GC_2022_PC!I:I,MATCH('PAC 2022'!E75,POA_GC_2022_PC!A:A,0)))</f>
        <v>#N/A</v>
      </c>
      <c r="P75" s="26" t="e">
        <f t="array" ref="P75">IF(E75="","",INDEX(POA_GC_2022_PC!H:H,MATCH('PAC 2022'!E75,POA_GC_2022_PC!A:A,0)))</f>
        <v>#N/A</v>
      </c>
      <c r="Q75" s="25" t="str">
        <f t="shared" si="5"/>
        <v>000000</v>
      </c>
      <c r="R75" s="26" t="e">
        <f t="array" ref="R75">IF(E75="","",INDEX(POA_GC_2022_PC!J:J,MATCH('PAC 2022'!E75,POA_GC_2022_PC!A:A,0)))</f>
        <v>#N/A</v>
      </c>
      <c r="S75" s="27" t="e">
        <f t="array" ref="S75">IF(E75="","",INDEX(POA_GC_2022_PC!K:K,MATCH('PAC 2022'!E75,POA_GC_2022_PC!A:A,0)))</f>
        <v>#N/A</v>
      </c>
      <c r="T75" s="27" t="e">
        <f t="array" ref="T75">IF(E75="","",INDEX(POA_GC_2022_PC!L:L,MATCH('PAC 2022'!E75,POA_GC_2022_PC!A:A,0)))</f>
        <v>#N/A</v>
      </c>
      <c r="U75" s="28"/>
      <c r="V75" s="28"/>
      <c r="W75" s="29" t="e">
        <f t="array" ref="W75">IF(E75="","",INDEX(POA_GC_2022_PC!C:C,MATCH('PAC 2022'!E75,POA_GC_2022_PC!A:A,0)))</f>
        <v>#N/A</v>
      </c>
      <c r="X75" s="30"/>
      <c r="Y75" s="30"/>
      <c r="Z75" s="28"/>
      <c r="AA75" s="31"/>
      <c r="AB75" s="30"/>
      <c r="AC75" s="30"/>
      <c r="AD75" s="30" t="s">
        <v>49</v>
      </c>
      <c r="AE75" s="28"/>
      <c r="AF75" s="30"/>
      <c r="AG75" s="32" t="e">
        <f t="array" ref="AG75">IF(E75="","",INDEX(POA_GC_2022_PC!Y:Y,MATCH('PAC 2022'!E75,POA_GC_2022_PC!A:A,0)))</f>
        <v>#N/A</v>
      </c>
      <c r="AH75" s="30"/>
      <c r="AI75" s="30"/>
      <c r="AJ75" s="30"/>
      <c r="AK75" s="30"/>
      <c r="AL75" s="33" t="e">
        <f t="shared" si="6"/>
        <v>#N/A</v>
      </c>
      <c r="AM75" s="30"/>
      <c r="AN75" s="34" t="e">
        <f t="array" ref="AN75">IF(E75="","",INDEX(POA_GC_2022_PC!BO:BO,MATCH('PAC 2022'!E75,POA_GC_2022_PC!A:A,0)))</f>
        <v>#N/A</v>
      </c>
      <c r="AO75" s="35">
        <v>7594</v>
      </c>
      <c r="AP75" s="23" t="s">
        <v>50</v>
      </c>
      <c r="AQ75" s="23"/>
      <c r="AR75" s="36" t="s">
        <v>144</v>
      </c>
      <c r="AS75" s="38" t="e">
        <f>+AN75-AO75</f>
        <v>#N/A</v>
      </c>
    </row>
    <row r="76" spans="1:45" ht="15.75" customHeight="1" x14ac:dyDescent="0.25">
      <c r="A76" s="2"/>
      <c r="B76" s="22" t="e">
        <f t="array" ref="B76">IF(E76="","",INDEX(POA_GC_2022_PC!DT:DT,MATCH('PAC 2022'!E76,POA_GC_2022_PC!A:A,0)))</f>
        <v>#N/A</v>
      </c>
      <c r="C76" s="22" t="e">
        <f t="array" ref="C76">IF(E76="","",INDEX(POA_GC_2022_PC!B:B,MATCH('PAC 2022'!E76,POA_GC_2022_PC!A:A,0)))</f>
        <v>#N/A</v>
      </c>
      <c r="D76" s="23"/>
      <c r="E76" s="36" t="s">
        <v>145</v>
      </c>
      <c r="F76" s="25">
        <f t="shared" si="0"/>
        <v>2022</v>
      </c>
      <c r="G76" s="25">
        <f t="shared" si="1"/>
        <v>320</v>
      </c>
      <c r="H76" s="26" t="e">
        <f t="array" ref="H76">IF(E76="","",INDEX(POA_GC_2022_PC!D:D,MATCH('PAC 2022'!E76,POA_GC_2022_PC!A:A,0)))</f>
        <v>#N/A</v>
      </c>
      <c r="I76" s="25" t="str">
        <f t="shared" si="2"/>
        <v>0000</v>
      </c>
      <c r="J76" s="26" t="e">
        <f t="array" ref="J76">IF(E76="","",INDEX(POA_GC_2022_PC!E:E,MATCH('PAC 2022'!E76,POA_GC_2022_PC!A:A,0)))</f>
        <v>#N/A</v>
      </c>
      <c r="K76" s="25" t="str">
        <f t="shared" si="3"/>
        <v>00</v>
      </c>
      <c r="L76" s="27" t="e">
        <f t="array" ref="L76">IF(E76="","",INDEX(POA_GC_2022_PC!F:F,MATCH('PAC 2022'!E76,POA_GC_2022_PC!A:A,0)))</f>
        <v>#N/A</v>
      </c>
      <c r="M76" s="26" t="e">
        <f t="array" ref="M76">IF(E76="","",INDEX(POA_GC_2022_PC!G:G,MATCH('PAC 2022'!E76,POA_GC_2022_PC!A:A,0)))</f>
        <v>#N/A</v>
      </c>
      <c r="N76" s="25" t="str">
        <f t="shared" si="4"/>
        <v>0000</v>
      </c>
      <c r="O76" s="25" t="e">
        <f t="array" ref="O76">IF(E76="","",INDEX(POA_GC_2022_PC!I:I,MATCH('PAC 2022'!E76,POA_GC_2022_PC!A:A,0)))</f>
        <v>#N/A</v>
      </c>
      <c r="P76" s="26" t="e">
        <f t="array" ref="P76">IF(E76="","",INDEX(POA_GC_2022_PC!H:H,MATCH('PAC 2022'!E76,POA_GC_2022_PC!A:A,0)))</f>
        <v>#N/A</v>
      </c>
      <c r="Q76" s="25" t="str">
        <f t="shared" si="5"/>
        <v>000000</v>
      </c>
      <c r="R76" s="26" t="e">
        <f t="array" ref="R76">IF(E76="","",INDEX(POA_GC_2022_PC!J:J,MATCH('PAC 2022'!E76,POA_GC_2022_PC!A:A,0)))</f>
        <v>#N/A</v>
      </c>
      <c r="S76" s="27" t="e">
        <f t="array" ref="S76">IF(E76="","",INDEX(POA_GC_2022_PC!K:K,MATCH('PAC 2022'!E76,POA_GC_2022_PC!A:A,0)))</f>
        <v>#N/A</v>
      </c>
      <c r="T76" s="27" t="e">
        <f t="array" ref="T76">IF(E76="","",INDEX(POA_GC_2022_PC!L:L,MATCH('PAC 2022'!E76,POA_GC_2022_PC!A:A,0)))</f>
        <v>#N/A</v>
      </c>
      <c r="U76" s="28"/>
      <c r="V76" s="28"/>
      <c r="W76" s="29" t="e">
        <f t="array" ref="W76">IF(E76="","",INDEX(POA_GC_2022_PC!C:C,MATCH('PAC 2022'!E76,POA_GC_2022_PC!A:A,0)))</f>
        <v>#N/A</v>
      </c>
      <c r="X76" s="30"/>
      <c r="Y76" s="30"/>
      <c r="Z76" s="28"/>
      <c r="AA76" s="31"/>
      <c r="AB76" s="30"/>
      <c r="AC76" s="30"/>
      <c r="AD76" s="30" t="s">
        <v>49</v>
      </c>
      <c r="AE76" s="28"/>
      <c r="AF76" s="30"/>
      <c r="AG76" s="32" t="e">
        <f t="array" ref="AG76">IF(E76="","",INDEX(POA_GC_2022_PC!Y:Y,MATCH('PAC 2022'!E76,POA_GC_2022_PC!A:A,0)))</f>
        <v>#N/A</v>
      </c>
      <c r="AH76" s="30"/>
      <c r="AI76" s="30"/>
      <c r="AJ76" s="30"/>
      <c r="AK76" s="30"/>
      <c r="AL76" s="33" t="e">
        <f t="shared" si="6"/>
        <v>#N/A</v>
      </c>
      <c r="AM76" s="30"/>
      <c r="AN76" s="34" t="e">
        <f t="array" ref="AN76">IF(E76="","",INDEX(POA_GC_2022_PC!BO:BO,MATCH('PAC 2022'!E76,POA_GC_2022_PC!A:A,0)))</f>
        <v>#N/A</v>
      </c>
      <c r="AO76" s="35">
        <v>4282294</v>
      </c>
      <c r="AP76" s="23" t="s">
        <v>54</v>
      </c>
      <c r="AQ76" s="23"/>
      <c r="AR76" s="36" t="s">
        <v>146</v>
      </c>
      <c r="AS76" s="2"/>
    </row>
    <row r="77" spans="1:45" ht="15.75" customHeight="1" x14ac:dyDescent="0.25">
      <c r="A77" s="2"/>
      <c r="B77" s="22" t="e">
        <f t="array" ref="B77">IF(E77="","",INDEX(POA_GC_2022_PC!DT:DT,MATCH('PAC 2022'!E77,POA_GC_2022_PC!A:A,0)))</f>
        <v>#N/A</v>
      </c>
      <c r="C77" s="22" t="e">
        <f t="array" ref="C77">IF(E77="","",INDEX(POA_GC_2022_PC!B:B,MATCH('PAC 2022'!E77,POA_GC_2022_PC!A:A,0)))</f>
        <v>#N/A</v>
      </c>
      <c r="D77" s="23"/>
      <c r="E77" s="36" t="s">
        <v>147</v>
      </c>
      <c r="F77" s="25">
        <f t="shared" si="0"/>
        <v>2022</v>
      </c>
      <c r="G77" s="25">
        <f t="shared" si="1"/>
        <v>320</v>
      </c>
      <c r="H77" s="26" t="e">
        <f t="array" ref="H77">IF(E77="","",INDEX(POA_GC_2022_PC!D:D,MATCH('PAC 2022'!E77,POA_GC_2022_PC!A:A,0)))</f>
        <v>#N/A</v>
      </c>
      <c r="I77" s="25" t="str">
        <f t="shared" si="2"/>
        <v>0000</v>
      </c>
      <c r="J77" s="26" t="e">
        <f t="array" ref="J77">IF(E77="","",INDEX(POA_GC_2022_PC!E:E,MATCH('PAC 2022'!E77,POA_GC_2022_PC!A:A,0)))</f>
        <v>#N/A</v>
      </c>
      <c r="K77" s="25" t="str">
        <f t="shared" si="3"/>
        <v>00</v>
      </c>
      <c r="L77" s="27" t="e">
        <f t="array" ref="L77">IF(E77="","",INDEX(POA_GC_2022_PC!F:F,MATCH('PAC 2022'!E77,POA_GC_2022_PC!A:A,0)))</f>
        <v>#N/A</v>
      </c>
      <c r="M77" s="26" t="e">
        <f t="array" ref="M77">IF(E77="","",INDEX(POA_GC_2022_PC!G:G,MATCH('PAC 2022'!E77,POA_GC_2022_PC!A:A,0)))</f>
        <v>#N/A</v>
      </c>
      <c r="N77" s="25" t="str">
        <f t="shared" si="4"/>
        <v>0000</v>
      </c>
      <c r="O77" s="25" t="e">
        <f t="array" ref="O77">IF(E77="","",INDEX(POA_GC_2022_PC!I:I,MATCH('PAC 2022'!E77,POA_GC_2022_PC!A:A,0)))</f>
        <v>#N/A</v>
      </c>
      <c r="P77" s="26" t="e">
        <f t="array" ref="P77">IF(E77="","",INDEX(POA_GC_2022_PC!H:H,MATCH('PAC 2022'!E77,POA_GC_2022_PC!A:A,0)))</f>
        <v>#N/A</v>
      </c>
      <c r="Q77" s="25" t="str">
        <f t="shared" si="5"/>
        <v>000000</v>
      </c>
      <c r="R77" s="26" t="e">
        <f t="array" ref="R77">IF(E77="","",INDEX(POA_GC_2022_PC!J:J,MATCH('PAC 2022'!E77,POA_GC_2022_PC!A:A,0)))</f>
        <v>#N/A</v>
      </c>
      <c r="S77" s="27" t="e">
        <f t="array" ref="S77">IF(E77="","",INDEX(POA_GC_2022_PC!K:K,MATCH('PAC 2022'!E77,POA_GC_2022_PC!A:A,0)))</f>
        <v>#N/A</v>
      </c>
      <c r="T77" s="27" t="e">
        <f t="array" ref="T77">IF(E77="","",INDEX(POA_GC_2022_PC!L:L,MATCH('PAC 2022'!E77,POA_GC_2022_PC!A:A,0)))</f>
        <v>#N/A</v>
      </c>
      <c r="U77" s="28"/>
      <c r="V77" s="28"/>
      <c r="W77" s="29" t="e">
        <f t="array" ref="W77">IF(E77="","",INDEX(POA_GC_2022_PC!C:C,MATCH('PAC 2022'!E77,POA_GC_2022_PC!A:A,0)))</f>
        <v>#N/A</v>
      </c>
      <c r="X77" s="30"/>
      <c r="Y77" s="30"/>
      <c r="Z77" s="28"/>
      <c r="AA77" s="31"/>
      <c r="AB77" s="30" t="s">
        <v>49</v>
      </c>
      <c r="AC77" s="30"/>
      <c r="AD77" s="30"/>
      <c r="AE77" s="28"/>
      <c r="AF77" s="30"/>
      <c r="AG77" s="32" t="e">
        <f t="array" ref="AG77">IF(E77="","",INDEX(POA_GC_2022_PC!Y:Y,MATCH('PAC 2022'!E77,POA_GC_2022_PC!A:A,0)))</f>
        <v>#N/A</v>
      </c>
      <c r="AH77" s="30"/>
      <c r="AI77" s="30"/>
      <c r="AJ77" s="30"/>
      <c r="AK77" s="30"/>
      <c r="AL77" s="33" t="e">
        <f t="shared" si="6"/>
        <v>#N/A</v>
      </c>
      <c r="AM77" s="30"/>
      <c r="AN77" s="34" t="e">
        <f t="array" ref="AN77">IF(E77="","",INDEX(POA_GC_2022_PC!BO:BO,MATCH('PAC 2022'!E77,POA_GC_2022_PC!A:A,0)))</f>
        <v>#N/A</v>
      </c>
      <c r="AO77" s="35">
        <v>4282294</v>
      </c>
      <c r="AP77" s="23" t="s">
        <v>54</v>
      </c>
      <c r="AQ77" s="23"/>
      <c r="AR77" s="36" t="s">
        <v>148</v>
      </c>
      <c r="AS77" s="2"/>
    </row>
    <row r="78" spans="1:45" ht="15.75" customHeight="1" x14ac:dyDescent="0.25">
      <c r="A78" s="2"/>
      <c r="B78" s="22" t="e">
        <f t="array" ref="B78">IF(E78="","",INDEX(POA_GC_2022_PC!DT:DT,MATCH('PAC 2022'!E78,POA_GC_2022_PC!A:A,0)))</f>
        <v>#N/A</v>
      </c>
      <c r="C78" s="22" t="e">
        <f t="array" ref="C78">IF(E78="","",INDEX(POA_GC_2022_PC!B:B,MATCH('PAC 2022'!E78,POA_GC_2022_PC!A:A,0)))</f>
        <v>#N/A</v>
      </c>
      <c r="D78" s="23"/>
      <c r="E78" s="36" t="s">
        <v>149</v>
      </c>
      <c r="F78" s="25">
        <f t="shared" si="0"/>
        <v>2022</v>
      </c>
      <c r="G78" s="25">
        <f t="shared" si="1"/>
        <v>320</v>
      </c>
      <c r="H78" s="26" t="e">
        <f t="array" ref="H78">IF(E78="","",INDEX(POA_GC_2022_PC!D:D,MATCH('PAC 2022'!E78,POA_GC_2022_PC!A:A,0)))</f>
        <v>#N/A</v>
      </c>
      <c r="I78" s="25" t="str">
        <f t="shared" si="2"/>
        <v>0000</v>
      </c>
      <c r="J78" s="26" t="e">
        <f t="array" ref="J78">IF(E78="","",INDEX(POA_GC_2022_PC!E:E,MATCH('PAC 2022'!E78,POA_GC_2022_PC!A:A,0)))</f>
        <v>#N/A</v>
      </c>
      <c r="K78" s="25" t="str">
        <f t="shared" si="3"/>
        <v>00</v>
      </c>
      <c r="L78" s="27" t="e">
        <f t="array" ref="L78">IF(E78="","",INDEX(POA_GC_2022_PC!F:F,MATCH('PAC 2022'!E78,POA_GC_2022_PC!A:A,0)))</f>
        <v>#N/A</v>
      </c>
      <c r="M78" s="26" t="e">
        <f t="array" ref="M78">IF(E78="","",INDEX(POA_GC_2022_PC!G:G,MATCH('PAC 2022'!E78,POA_GC_2022_PC!A:A,0)))</f>
        <v>#N/A</v>
      </c>
      <c r="N78" s="25" t="str">
        <f t="shared" si="4"/>
        <v>0000</v>
      </c>
      <c r="O78" s="25" t="e">
        <f t="array" ref="O78">IF(E78="","",INDEX(POA_GC_2022_PC!I:I,MATCH('PAC 2022'!E78,POA_GC_2022_PC!A:A,0)))</f>
        <v>#N/A</v>
      </c>
      <c r="P78" s="26" t="e">
        <f t="array" ref="P78">IF(E78="","",INDEX(POA_GC_2022_PC!H:H,MATCH('PAC 2022'!E78,POA_GC_2022_PC!A:A,0)))</f>
        <v>#N/A</v>
      </c>
      <c r="Q78" s="25" t="str">
        <f t="shared" si="5"/>
        <v>000000</v>
      </c>
      <c r="R78" s="26" t="e">
        <f t="array" ref="R78">IF(E78="","",INDEX(POA_GC_2022_PC!J:J,MATCH('PAC 2022'!E78,POA_GC_2022_PC!A:A,0)))</f>
        <v>#N/A</v>
      </c>
      <c r="S78" s="27" t="e">
        <f t="array" ref="S78">IF(E78="","",INDEX(POA_GC_2022_PC!K:K,MATCH('PAC 2022'!E78,POA_GC_2022_PC!A:A,0)))</f>
        <v>#N/A</v>
      </c>
      <c r="T78" s="27" t="e">
        <f t="array" ref="T78">IF(E78="","",INDEX(POA_GC_2022_PC!L:L,MATCH('PAC 2022'!E78,POA_GC_2022_PC!A:A,0)))</f>
        <v>#N/A</v>
      </c>
      <c r="U78" s="28"/>
      <c r="V78" s="28"/>
      <c r="W78" s="29" t="e">
        <f t="array" ref="W78">IF(E78="","",INDEX(POA_GC_2022_PC!C:C,MATCH('PAC 2022'!E78,POA_GC_2022_PC!A:A,0)))</f>
        <v>#N/A</v>
      </c>
      <c r="X78" s="30"/>
      <c r="Y78" s="30"/>
      <c r="Z78" s="28"/>
      <c r="AA78" s="31"/>
      <c r="AB78" s="30"/>
      <c r="AC78" s="30" t="s">
        <v>49</v>
      </c>
      <c r="AD78" s="30"/>
      <c r="AE78" s="28"/>
      <c r="AF78" s="30"/>
      <c r="AG78" s="32" t="e">
        <f t="array" ref="AG78">IF(E78="","",INDEX(POA_GC_2022_PC!Y:Y,MATCH('PAC 2022'!E78,POA_GC_2022_PC!A:A,0)))</f>
        <v>#N/A</v>
      </c>
      <c r="AH78" s="30"/>
      <c r="AI78" s="30"/>
      <c r="AJ78" s="30"/>
      <c r="AK78" s="30"/>
      <c r="AL78" s="33" t="e">
        <f t="shared" si="6"/>
        <v>#N/A</v>
      </c>
      <c r="AM78" s="30"/>
      <c r="AN78" s="34" t="e">
        <f t="array" ref="AN78">IF(E78="","",INDEX(POA_GC_2022_PC!BO:BO,MATCH('PAC 2022'!E78,POA_GC_2022_PC!A:A,0)))</f>
        <v>#N/A</v>
      </c>
      <c r="AO78" s="35">
        <v>109604</v>
      </c>
      <c r="AP78" s="23" t="s">
        <v>50</v>
      </c>
      <c r="AQ78" s="23"/>
      <c r="AR78" s="36" t="s">
        <v>150</v>
      </c>
      <c r="AS78" s="38" t="e">
        <f>+AN78-AO78</f>
        <v>#N/A</v>
      </c>
    </row>
    <row r="79" spans="1:45" ht="15.75" customHeight="1" x14ac:dyDescent="0.25">
      <c r="A79" s="2"/>
      <c r="B79" s="22" t="e">
        <f t="array" ref="B79">IF(E79="","",INDEX(POA_GC_2022_PC!DT:DT,MATCH('PAC 2022'!E79,POA_GC_2022_PC!A:A,0)))</f>
        <v>#N/A</v>
      </c>
      <c r="C79" s="22" t="e">
        <f t="array" ref="C79">IF(E79="","",INDEX(POA_GC_2022_PC!B:B,MATCH('PAC 2022'!E79,POA_GC_2022_PC!A:A,0)))</f>
        <v>#N/A</v>
      </c>
      <c r="D79" s="23"/>
      <c r="E79" s="36" t="s">
        <v>151</v>
      </c>
      <c r="F79" s="25">
        <f t="shared" si="0"/>
        <v>2022</v>
      </c>
      <c r="G79" s="25">
        <f t="shared" si="1"/>
        <v>320</v>
      </c>
      <c r="H79" s="26" t="e">
        <f t="array" ref="H79">IF(E79="","",INDEX(POA_GC_2022_PC!D:D,MATCH('PAC 2022'!E79,POA_GC_2022_PC!A:A,0)))</f>
        <v>#N/A</v>
      </c>
      <c r="I79" s="25" t="str">
        <f t="shared" si="2"/>
        <v>0000</v>
      </c>
      <c r="J79" s="26" t="e">
        <f t="array" ref="J79">IF(E79="","",INDEX(POA_GC_2022_PC!E:E,MATCH('PAC 2022'!E79,POA_GC_2022_PC!A:A,0)))</f>
        <v>#N/A</v>
      </c>
      <c r="K79" s="25" t="str">
        <f t="shared" si="3"/>
        <v>00</v>
      </c>
      <c r="L79" s="27" t="e">
        <f t="array" ref="L79">IF(E79="","",INDEX(POA_GC_2022_PC!F:F,MATCH('PAC 2022'!E79,POA_GC_2022_PC!A:A,0)))</f>
        <v>#N/A</v>
      </c>
      <c r="M79" s="26" t="e">
        <f t="array" ref="M79">IF(E79="","",INDEX(POA_GC_2022_PC!G:G,MATCH('PAC 2022'!E79,POA_GC_2022_PC!A:A,0)))</f>
        <v>#N/A</v>
      </c>
      <c r="N79" s="25" t="str">
        <f t="shared" si="4"/>
        <v>0000</v>
      </c>
      <c r="O79" s="25" t="e">
        <f t="array" ref="O79">IF(E79="","",INDEX(POA_GC_2022_PC!I:I,MATCH('PAC 2022'!E79,POA_GC_2022_PC!A:A,0)))</f>
        <v>#N/A</v>
      </c>
      <c r="P79" s="26" t="e">
        <f t="array" ref="P79">IF(E79="","",INDEX(POA_GC_2022_PC!H:H,MATCH('PAC 2022'!E79,POA_GC_2022_PC!A:A,0)))</f>
        <v>#N/A</v>
      </c>
      <c r="Q79" s="25" t="str">
        <f t="shared" si="5"/>
        <v>000000</v>
      </c>
      <c r="R79" s="26" t="e">
        <f t="array" ref="R79">IF(E79="","",INDEX(POA_GC_2022_PC!J:J,MATCH('PAC 2022'!E79,POA_GC_2022_PC!A:A,0)))</f>
        <v>#N/A</v>
      </c>
      <c r="S79" s="27" t="e">
        <f t="array" ref="S79">IF(E79="","",INDEX(POA_GC_2022_PC!K:K,MATCH('PAC 2022'!E79,POA_GC_2022_PC!A:A,0)))</f>
        <v>#N/A</v>
      </c>
      <c r="T79" s="27" t="e">
        <f t="array" ref="T79">IF(E79="","",INDEX(POA_GC_2022_PC!L:L,MATCH('PAC 2022'!E79,POA_GC_2022_PC!A:A,0)))</f>
        <v>#N/A</v>
      </c>
      <c r="U79" s="28"/>
      <c r="V79" s="28"/>
      <c r="W79" s="29" t="e">
        <f t="array" ref="W79">IF(E79="","",INDEX(POA_GC_2022_PC!C:C,MATCH('PAC 2022'!E79,POA_GC_2022_PC!A:A,0)))</f>
        <v>#N/A</v>
      </c>
      <c r="X79" s="30"/>
      <c r="Y79" s="30"/>
      <c r="Z79" s="28"/>
      <c r="AA79" s="31"/>
      <c r="AB79" s="30"/>
      <c r="AC79" s="30" t="s">
        <v>49</v>
      </c>
      <c r="AD79" s="30"/>
      <c r="AE79" s="28"/>
      <c r="AF79" s="30"/>
      <c r="AG79" s="32" t="e">
        <f t="array" ref="AG79">IF(E79="","",INDEX(POA_GC_2022_PC!Y:Y,MATCH('PAC 2022'!E79,POA_GC_2022_PC!A:A,0)))</f>
        <v>#N/A</v>
      </c>
      <c r="AH79" s="30"/>
      <c r="AI79" s="30"/>
      <c r="AJ79" s="30"/>
      <c r="AK79" s="30"/>
      <c r="AL79" s="33" t="e">
        <f t="shared" si="6"/>
        <v>#N/A</v>
      </c>
      <c r="AM79" s="30"/>
      <c r="AN79" s="34" t="e">
        <f t="array" ref="AN79">IF(E79="","",INDEX(POA_GC_2022_PC!BO:BO,MATCH('PAC 2022'!E79,POA_GC_2022_PC!A:A,0)))</f>
        <v>#N/A</v>
      </c>
      <c r="AO79" s="35">
        <v>135457</v>
      </c>
      <c r="AP79" s="23" t="s">
        <v>54</v>
      </c>
      <c r="AQ79" s="23"/>
      <c r="AR79" s="36" t="s">
        <v>152</v>
      </c>
      <c r="AS79" s="2"/>
    </row>
    <row r="80" spans="1:45" ht="15.75" customHeight="1" x14ac:dyDescent="0.25">
      <c r="A80" s="2"/>
      <c r="B80" s="41" t="str">
        <f t="array" ref="B80">IF(E80="","",INDEX(POA_GC_2022_PC!DT:DT,MATCH('PAC 2022'!E80,POA_GC_2022_PC!A:A,0)))</f>
        <v/>
      </c>
      <c r="C80" s="41" t="str">
        <f t="array" ref="C80">IF(E80="","",INDEX(POA_GC_2022_PC!B:B,MATCH('PAC 2022'!E80,POA_GC_2022_PC!A:A,0)))</f>
        <v/>
      </c>
      <c r="D80" s="23"/>
      <c r="E80" s="36"/>
      <c r="F80" s="25" t="str">
        <f t="shared" si="0"/>
        <v/>
      </c>
      <c r="G80" s="25" t="str">
        <f t="shared" si="1"/>
        <v/>
      </c>
      <c r="H80" s="25" t="str">
        <f t="array" ref="H80">IF(E80="","",INDEX(POA_GC_2022_PC!D:D,MATCH('PAC 2022'!E80,POA_GC_2022_PC!A:A,0)))</f>
        <v/>
      </c>
      <c r="I80" s="25" t="str">
        <f t="shared" si="2"/>
        <v/>
      </c>
      <c r="J80" s="25" t="str">
        <f t="array" ref="J80">IF(E80="","",INDEX(POA_GC_2022_PC!E:E,MATCH('PAC 2022'!E80,POA_GC_2022_PC!A:A,0)))</f>
        <v/>
      </c>
      <c r="K80" s="25" t="str">
        <f t="shared" si="3"/>
        <v/>
      </c>
      <c r="L80" s="25" t="str">
        <f t="array" ref="L80">IF(E80="","",INDEX(POA_GC_2022_PC!F:F,MATCH('PAC 2022'!E80,POA_GC_2022_PC!A:A,0)))</f>
        <v/>
      </c>
      <c r="M80" s="25" t="str">
        <f t="array" ref="M80">IF(E80="","",INDEX(POA_GC_2022_PC!G:G,MATCH('PAC 2022'!E80,POA_GC_2022_PC!A:A,0)))</f>
        <v/>
      </c>
      <c r="N80" s="25" t="str">
        <f t="shared" si="4"/>
        <v/>
      </c>
      <c r="O80" s="25" t="str">
        <f t="array" ref="O80">IF(E80="","",INDEX(POA_GC_2022_PC!I:I,MATCH('PAC 2022'!E80,POA_GC_2022_PC!A:A,0)))</f>
        <v/>
      </c>
      <c r="P80" s="25" t="str">
        <f t="array" ref="P80">IF(E80="","",INDEX(POA_GC_2022_PC!H:H,MATCH('PAC 2022'!E80,POA_GC_2022_PC!A:A,0)))</f>
        <v/>
      </c>
      <c r="Q80" s="25" t="str">
        <f t="shared" si="5"/>
        <v/>
      </c>
      <c r="R80" s="25" t="str">
        <f t="array" ref="R80">IF(E80="","",INDEX(POA_GC_2022_PC!J:J,MATCH('PAC 2022'!E80,POA_GC_2022_PC!A:A,0)))</f>
        <v/>
      </c>
      <c r="S80" s="25" t="str">
        <f t="array" ref="S80">IF(E80="","",INDEX(POA_GC_2022_PC!K:K,MATCH('PAC 2022'!E80,POA_GC_2022_PC!A:A,0)))</f>
        <v/>
      </c>
      <c r="T80" s="25" t="str">
        <f t="array" ref="T80">IF(E80="","",INDEX(POA_GC_2022_PC!L:L,MATCH('PAC 2022'!E80,POA_GC_2022_PC!A:A,0)))</f>
        <v/>
      </c>
      <c r="U80" s="28"/>
      <c r="V80" s="28"/>
      <c r="W80" s="29" t="str">
        <f t="array" ref="W80">IF(E80="","",INDEX(POA_GC_2022_PC!C:C,MATCH('PAC 2022'!E80,POA_GC_2022_PC!A:A,0)))</f>
        <v/>
      </c>
      <c r="X80" s="30"/>
      <c r="Y80" s="30"/>
      <c r="Z80" s="28"/>
      <c r="AA80" s="31" t="str">
        <f t="array" ref="AA80">IF(E80="","",INDEX(POA_GC_2022_PC!BO:BO,MATCH('PAC 2022'!E80,POA_GC_2022_PC!A:A,0)))</f>
        <v/>
      </c>
      <c r="AB80" s="30"/>
      <c r="AC80" s="30"/>
      <c r="AD80" s="30"/>
      <c r="AE80" s="28"/>
      <c r="AF80" s="30"/>
      <c r="AG80" s="29" t="str">
        <f t="array" ref="AG80">IF(E80="","",INDEX(POA_GC_2022_PC!Y:Y,MATCH('PAC 2022'!E80,POA_GC_2022_PC!A:A,0)))</f>
        <v/>
      </c>
      <c r="AH80" s="30"/>
      <c r="AI80" s="30"/>
      <c r="AJ80" s="30"/>
      <c r="AK80" s="30"/>
      <c r="AL80" s="33" t="str">
        <f t="shared" si="6"/>
        <v/>
      </c>
      <c r="AM80" s="30"/>
      <c r="AN80" s="34" t="str">
        <f t="array" ref="AN80">IF(E80="","",INDEX(POA_GC_2022_PC!BO:BO,MATCH('PAC 2022'!E80,POA_GC_2022_PC!A:A,0)))</f>
        <v/>
      </c>
      <c r="AO80" s="23"/>
      <c r="AP80" s="23"/>
      <c r="AQ80" s="23"/>
      <c r="AR80" s="36"/>
      <c r="AS80" s="2"/>
    </row>
    <row r="81" spans="1:45" ht="15.75" customHeight="1" x14ac:dyDescent="0.25">
      <c r="A81" s="2"/>
      <c r="B81" s="41" t="str">
        <f t="array" ref="B81">IF(E81="","",INDEX(POA_GC_2022_PC!DT:DT,MATCH('PAC 2022'!E81,POA_GC_2022_PC!A:A,0)))</f>
        <v/>
      </c>
      <c r="C81" s="41" t="str">
        <f t="array" ref="C81">IF(E81="","",INDEX(POA_GC_2022_PC!B:B,MATCH('PAC 2022'!E81,POA_GC_2022_PC!A:A,0)))</f>
        <v/>
      </c>
      <c r="D81" s="23"/>
      <c r="E81" s="36"/>
      <c r="F81" s="25" t="str">
        <f t="shared" si="0"/>
        <v/>
      </c>
      <c r="G81" s="25" t="str">
        <f t="shared" si="1"/>
        <v/>
      </c>
      <c r="H81" s="25" t="str">
        <f t="array" ref="H81">IF(E81="","",INDEX(POA_GC_2022_PC!D:D,MATCH('PAC 2022'!E81,POA_GC_2022_PC!A:A,0)))</f>
        <v/>
      </c>
      <c r="I81" s="25" t="str">
        <f t="shared" si="2"/>
        <v/>
      </c>
      <c r="J81" s="25" t="str">
        <f t="array" ref="J81">IF(E81="","",INDEX(POA_GC_2022_PC!E:E,MATCH('PAC 2022'!E81,POA_GC_2022_PC!A:A,0)))</f>
        <v/>
      </c>
      <c r="K81" s="25" t="str">
        <f t="shared" si="3"/>
        <v/>
      </c>
      <c r="L81" s="25" t="str">
        <f t="array" ref="L81">IF(E81="","",INDEX(POA_GC_2022_PC!F:F,MATCH('PAC 2022'!E81,POA_GC_2022_PC!A:A,0)))</f>
        <v/>
      </c>
      <c r="M81" s="25" t="str">
        <f t="array" ref="M81">IF(E81="","",INDEX(POA_GC_2022_PC!G:G,MATCH('PAC 2022'!E81,POA_GC_2022_PC!A:A,0)))</f>
        <v/>
      </c>
      <c r="N81" s="25" t="str">
        <f t="shared" si="4"/>
        <v/>
      </c>
      <c r="O81" s="25" t="str">
        <f t="array" ref="O81">IF(E81="","",INDEX(POA_GC_2022_PC!I:I,MATCH('PAC 2022'!E81,POA_GC_2022_PC!A:A,0)))</f>
        <v/>
      </c>
      <c r="P81" s="25" t="str">
        <f t="array" ref="P81">IF(E81="","",INDEX(POA_GC_2022_PC!H:H,MATCH('PAC 2022'!E81,POA_GC_2022_PC!A:A,0)))</f>
        <v/>
      </c>
      <c r="Q81" s="25" t="str">
        <f t="shared" si="5"/>
        <v/>
      </c>
      <c r="R81" s="25" t="str">
        <f t="array" ref="R81">IF(E81="","",INDEX(POA_GC_2022_PC!J:J,MATCH('PAC 2022'!E81,POA_GC_2022_PC!A:A,0)))</f>
        <v/>
      </c>
      <c r="S81" s="25" t="str">
        <f t="array" ref="S81">IF(E81="","",INDEX(POA_GC_2022_PC!K:K,MATCH('PAC 2022'!E81,POA_GC_2022_PC!A:A,0)))</f>
        <v/>
      </c>
      <c r="T81" s="25" t="str">
        <f t="array" ref="T81">IF(E81="","",INDEX(POA_GC_2022_PC!L:L,MATCH('PAC 2022'!E81,POA_GC_2022_PC!A:A,0)))</f>
        <v/>
      </c>
      <c r="U81" s="28"/>
      <c r="V81" s="28"/>
      <c r="W81" s="29" t="str">
        <f t="array" ref="W81">IF(E81="","",INDEX(POA_GC_2022_PC!C:C,MATCH('PAC 2022'!E81,POA_GC_2022_PC!A:A,0)))</f>
        <v/>
      </c>
      <c r="X81" s="30"/>
      <c r="Y81" s="30"/>
      <c r="Z81" s="28"/>
      <c r="AA81" s="31" t="str">
        <f t="array" ref="AA81">IF(E81="","",INDEX(POA_GC_2022_PC!BO:BO,MATCH('PAC 2022'!E81,POA_GC_2022_PC!A:A,0)))</f>
        <v/>
      </c>
      <c r="AB81" s="30"/>
      <c r="AC81" s="30"/>
      <c r="AD81" s="30"/>
      <c r="AE81" s="28"/>
      <c r="AF81" s="30"/>
      <c r="AG81" s="29" t="str">
        <f t="array" ref="AG81">IF(E81="","",INDEX(POA_GC_2022_PC!Y:Y,MATCH('PAC 2022'!E81,POA_GC_2022_PC!A:A,0)))</f>
        <v/>
      </c>
      <c r="AH81" s="30"/>
      <c r="AI81" s="30"/>
      <c r="AJ81" s="30"/>
      <c r="AK81" s="30"/>
      <c r="AL81" s="33" t="str">
        <f t="shared" si="6"/>
        <v/>
      </c>
      <c r="AM81" s="30"/>
      <c r="AN81" s="34" t="str">
        <f t="array" ref="AN81">IF(E81="","",INDEX(POA_GC_2022_PC!BO:BO,MATCH('PAC 2022'!E81,POA_GC_2022_PC!A:A,0)))</f>
        <v/>
      </c>
      <c r="AO81" s="23"/>
      <c r="AP81" s="23"/>
      <c r="AQ81" s="23"/>
      <c r="AR81" s="36"/>
      <c r="AS81" s="2"/>
    </row>
    <row r="82" spans="1:45" ht="15.75" customHeight="1" x14ac:dyDescent="0.25">
      <c r="A82" s="2"/>
      <c r="B82" s="41" t="str">
        <f t="array" ref="B82">IF(E82="","",INDEX(POA_GC_2022_PC!DT:DT,MATCH('PAC 2022'!E82,POA_GC_2022_PC!A:A,0)))</f>
        <v/>
      </c>
      <c r="C82" s="41" t="str">
        <f t="array" ref="C82">IF(E82="","",INDEX(POA_GC_2022_PC!B:B,MATCH('PAC 2022'!E82,POA_GC_2022_PC!A:A,0)))</f>
        <v/>
      </c>
      <c r="D82" s="23"/>
      <c r="E82" s="36"/>
      <c r="F82" s="25" t="str">
        <f t="shared" si="0"/>
        <v/>
      </c>
      <c r="G82" s="25" t="str">
        <f t="shared" si="1"/>
        <v/>
      </c>
      <c r="H82" s="25" t="str">
        <f t="array" ref="H82">IF(E82="","",INDEX(POA_GC_2022_PC!D:D,MATCH('PAC 2022'!E82,POA_GC_2022_PC!A:A,0)))</f>
        <v/>
      </c>
      <c r="I82" s="25" t="str">
        <f t="shared" si="2"/>
        <v/>
      </c>
      <c r="J82" s="25" t="str">
        <f t="array" ref="J82">IF(E82="","",INDEX(POA_GC_2022_PC!E:E,MATCH('PAC 2022'!E82,POA_GC_2022_PC!A:A,0)))</f>
        <v/>
      </c>
      <c r="K82" s="25" t="str">
        <f t="shared" si="3"/>
        <v/>
      </c>
      <c r="L82" s="25" t="str">
        <f t="array" ref="L82">IF(E82="","",INDEX(POA_GC_2022_PC!F:F,MATCH('PAC 2022'!E82,POA_GC_2022_PC!A:A,0)))</f>
        <v/>
      </c>
      <c r="M82" s="25" t="str">
        <f t="array" ref="M82">IF(E82="","",INDEX(POA_GC_2022_PC!G:G,MATCH('PAC 2022'!E82,POA_GC_2022_PC!A:A,0)))</f>
        <v/>
      </c>
      <c r="N82" s="25" t="str">
        <f t="shared" si="4"/>
        <v/>
      </c>
      <c r="O82" s="25" t="str">
        <f t="array" ref="O82">IF(E82="","",INDEX(POA_GC_2022_PC!I:I,MATCH('PAC 2022'!E82,POA_GC_2022_PC!A:A,0)))</f>
        <v/>
      </c>
      <c r="P82" s="25" t="str">
        <f t="array" ref="P82">IF(E82="","",INDEX(POA_GC_2022_PC!H:H,MATCH('PAC 2022'!E82,POA_GC_2022_PC!A:A,0)))</f>
        <v/>
      </c>
      <c r="Q82" s="25" t="str">
        <f t="shared" si="5"/>
        <v/>
      </c>
      <c r="R82" s="25" t="str">
        <f t="array" ref="R82">IF(E82="","",INDEX(POA_GC_2022_PC!J:J,MATCH('PAC 2022'!E82,POA_GC_2022_PC!A:A,0)))</f>
        <v/>
      </c>
      <c r="S82" s="25" t="str">
        <f t="array" ref="S82">IF(E82="","",INDEX(POA_GC_2022_PC!K:K,MATCH('PAC 2022'!E82,POA_GC_2022_PC!A:A,0)))</f>
        <v/>
      </c>
      <c r="T82" s="25" t="str">
        <f t="array" ref="T82">IF(E82="","",INDEX(POA_GC_2022_PC!L:L,MATCH('PAC 2022'!E82,POA_GC_2022_PC!A:A,0)))</f>
        <v/>
      </c>
      <c r="U82" s="28"/>
      <c r="V82" s="28"/>
      <c r="W82" s="29" t="str">
        <f t="array" ref="W82">IF(E82="","",INDEX(POA_GC_2022_PC!C:C,MATCH('PAC 2022'!E82,POA_GC_2022_PC!A:A,0)))</f>
        <v/>
      </c>
      <c r="X82" s="30"/>
      <c r="Y82" s="30"/>
      <c r="Z82" s="28"/>
      <c r="AA82" s="31" t="str">
        <f t="array" ref="AA82">IF(E82="","",INDEX(POA_GC_2022_PC!BO:BO,MATCH('PAC 2022'!E82,POA_GC_2022_PC!A:A,0)))</f>
        <v/>
      </c>
      <c r="AB82" s="30"/>
      <c r="AC82" s="30"/>
      <c r="AD82" s="30"/>
      <c r="AE82" s="28"/>
      <c r="AF82" s="30"/>
      <c r="AG82" s="29" t="str">
        <f t="array" ref="AG82">IF(E82="","",INDEX(POA_GC_2022_PC!Y:Y,MATCH('PAC 2022'!E82,POA_GC_2022_PC!A:A,0)))</f>
        <v/>
      </c>
      <c r="AH82" s="30"/>
      <c r="AI82" s="30"/>
      <c r="AJ82" s="30"/>
      <c r="AK82" s="30"/>
      <c r="AL82" s="33" t="str">
        <f t="shared" si="6"/>
        <v/>
      </c>
      <c r="AM82" s="30"/>
      <c r="AN82" s="34" t="str">
        <f t="array" ref="AN82">IF(E82="","",INDEX(POA_GC_2022_PC!BO:BO,MATCH('PAC 2022'!E82,POA_GC_2022_PC!A:A,0)))</f>
        <v/>
      </c>
      <c r="AO82" s="23"/>
      <c r="AP82" s="23"/>
      <c r="AQ82" s="23"/>
      <c r="AR82" s="36"/>
      <c r="AS82" s="2"/>
    </row>
    <row r="83" spans="1:45" ht="15.75" customHeight="1" x14ac:dyDescent="0.25">
      <c r="A83" s="2"/>
      <c r="B83" s="41" t="str">
        <f t="array" ref="B83">IF(E83="","",INDEX(POA_GC_2022_PC!DT:DT,MATCH('PAC 2022'!E83,POA_GC_2022_PC!A:A,0)))</f>
        <v/>
      </c>
      <c r="C83" s="41" t="str">
        <f t="array" ref="C83">IF(E83="","",INDEX(POA_GC_2022_PC!B:B,MATCH('PAC 2022'!E83,POA_GC_2022_PC!A:A,0)))</f>
        <v/>
      </c>
      <c r="D83" s="23"/>
      <c r="E83" s="36"/>
      <c r="F83" s="25" t="str">
        <f t="shared" si="0"/>
        <v/>
      </c>
      <c r="G83" s="25" t="str">
        <f t="shared" si="1"/>
        <v/>
      </c>
      <c r="H83" s="25" t="str">
        <f t="array" ref="H83">IF(E83="","",INDEX(POA_GC_2022_PC!D:D,MATCH('PAC 2022'!E83,POA_GC_2022_PC!A:A,0)))</f>
        <v/>
      </c>
      <c r="I83" s="25" t="str">
        <f t="shared" si="2"/>
        <v/>
      </c>
      <c r="J83" s="25" t="str">
        <f t="array" ref="J83">IF(E83="","",INDEX(POA_GC_2022_PC!E:E,MATCH('PAC 2022'!E83,POA_GC_2022_PC!A:A,0)))</f>
        <v/>
      </c>
      <c r="K83" s="25" t="str">
        <f t="shared" si="3"/>
        <v/>
      </c>
      <c r="L83" s="25" t="str">
        <f t="array" ref="L83">IF(E83="","",INDEX(POA_GC_2022_PC!F:F,MATCH('PAC 2022'!E83,POA_GC_2022_PC!A:A,0)))</f>
        <v/>
      </c>
      <c r="M83" s="25" t="str">
        <f t="array" ref="M83">IF(E83="","",INDEX(POA_GC_2022_PC!G:G,MATCH('PAC 2022'!E83,POA_GC_2022_PC!A:A,0)))</f>
        <v/>
      </c>
      <c r="N83" s="25" t="str">
        <f t="shared" si="4"/>
        <v/>
      </c>
      <c r="O83" s="25" t="str">
        <f t="array" ref="O83">IF(E83="","",INDEX(POA_GC_2022_PC!I:I,MATCH('PAC 2022'!E83,POA_GC_2022_PC!A:A,0)))</f>
        <v/>
      </c>
      <c r="P83" s="25" t="str">
        <f t="array" ref="P83">IF(E83="","",INDEX(POA_GC_2022_PC!H:H,MATCH('PAC 2022'!E83,POA_GC_2022_PC!A:A,0)))</f>
        <v/>
      </c>
      <c r="Q83" s="25" t="str">
        <f t="shared" si="5"/>
        <v/>
      </c>
      <c r="R83" s="25" t="str">
        <f t="array" ref="R83">IF(E83="","",INDEX(POA_GC_2022_PC!J:J,MATCH('PAC 2022'!E83,POA_GC_2022_PC!A:A,0)))</f>
        <v/>
      </c>
      <c r="S83" s="25" t="str">
        <f t="array" ref="S83">IF(E83="","",INDEX(POA_GC_2022_PC!K:K,MATCH('PAC 2022'!E83,POA_GC_2022_PC!A:A,0)))</f>
        <v/>
      </c>
      <c r="T83" s="25" t="str">
        <f t="array" ref="T83">IF(E83="","",INDEX(POA_GC_2022_PC!L:L,MATCH('PAC 2022'!E83,POA_GC_2022_PC!A:A,0)))</f>
        <v/>
      </c>
      <c r="U83" s="28"/>
      <c r="V83" s="28"/>
      <c r="W83" s="29" t="str">
        <f t="array" ref="W83">IF(E83="","",INDEX(POA_GC_2022_PC!C:C,MATCH('PAC 2022'!E83,POA_GC_2022_PC!A:A,0)))</f>
        <v/>
      </c>
      <c r="X83" s="30"/>
      <c r="Y83" s="30"/>
      <c r="Z83" s="28"/>
      <c r="AA83" s="31" t="str">
        <f t="array" ref="AA83">IF(E83="","",INDEX(POA_GC_2022_PC!BO:BO,MATCH('PAC 2022'!E83,POA_GC_2022_PC!A:A,0)))</f>
        <v/>
      </c>
      <c r="AB83" s="30"/>
      <c r="AC83" s="30"/>
      <c r="AD83" s="30"/>
      <c r="AE83" s="28"/>
      <c r="AF83" s="30"/>
      <c r="AG83" s="29" t="str">
        <f t="array" ref="AG83">IF(E83="","",INDEX(POA_GC_2022_PC!Y:Y,MATCH('PAC 2022'!E83,POA_GC_2022_PC!A:A,0)))</f>
        <v/>
      </c>
      <c r="AH83" s="30"/>
      <c r="AI83" s="30"/>
      <c r="AJ83" s="30"/>
      <c r="AK83" s="30"/>
      <c r="AL83" s="33" t="str">
        <f t="shared" si="6"/>
        <v/>
      </c>
      <c r="AM83" s="30"/>
      <c r="AN83" s="34" t="str">
        <f t="array" ref="AN83">IF(E83="","",INDEX(POA_GC_2022_PC!BO:BO,MATCH('PAC 2022'!E83,POA_GC_2022_PC!A:A,0)))</f>
        <v/>
      </c>
      <c r="AO83" s="23"/>
      <c r="AP83" s="23"/>
      <c r="AQ83" s="23"/>
      <c r="AR83" s="36"/>
      <c r="AS83" s="2"/>
    </row>
    <row r="84" spans="1:45" ht="15.75" customHeight="1" x14ac:dyDescent="0.25">
      <c r="A84" s="2"/>
      <c r="B84" s="2"/>
      <c r="C84" s="2"/>
      <c r="D84" s="2"/>
      <c r="E84" s="2"/>
      <c r="F84" s="2"/>
      <c r="G84" s="2"/>
      <c r="H84" s="2"/>
      <c r="I84" s="42"/>
      <c r="J84" s="43"/>
      <c r="K84" s="42"/>
      <c r="L84" s="43"/>
      <c r="M84" s="42"/>
      <c r="N84" s="42"/>
      <c r="O84" s="42"/>
      <c r="P84" s="42"/>
      <c r="Q84" s="42"/>
      <c r="R84" s="42"/>
      <c r="S84" s="42"/>
      <c r="T84" s="42"/>
      <c r="U84" s="2"/>
      <c r="V84" s="2"/>
      <c r="W84" s="2"/>
      <c r="X84" s="44"/>
      <c r="Y84" s="44"/>
      <c r="Z84" s="2"/>
      <c r="AA84" s="2"/>
      <c r="AB84" s="44"/>
      <c r="AC84" s="44"/>
      <c r="AD84" s="44"/>
      <c r="AE84" s="2"/>
      <c r="AF84" s="44"/>
      <c r="AG84" s="2"/>
      <c r="AH84" s="44"/>
      <c r="AI84" s="44"/>
      <c r="AJ84" s="44"/>
      <c r="AK84" s="44"/>
      <c r="AL84" s="44"/>
      <c r="AM84" s="44"/>
      <c r="AN84" s="2"/>
      <c r="AO84" s="2"/>
      <c r="AP84" s="2"/>
      <c r="AQ84" s="2"/>
      <c r="AR84" s="2"/>
      <c r="AS84" s="2"/>
    </row>
    <row r="85" spans="1:45" ht="15.75" customHeight="1" x14ac:dyDescent="0.25">
      <c r="A85" s="2"/>
      <c r="B85" s="2"/>
      <c r="C85" s="2"/>
      <c r="D85" s="2"/>
      <c r="E85" s="2"/>
      <c r="F85" s="2"/>
      <c r="G85" s="2"/>
      <c r="H85" s="2"/>
      <c r="I85" s="42"/>
      <c r="J85" s="43"/>
      <c r="K85" s="42"/>
      <c r="L85" s="43"/>
      <c r="M85" s="42"/>
      <c r="N85" s="42"/>
      <c r="O85" s="42"/>
      <c r="P85" s="42"/>
      <c r="Q85" s="42"/>
      <c r="R85" s="42"/>
      <c r="S85" s="42"/>
      <c r="T85" s="42"/>
      <c r="U85" s="2"/>
      <c r="V85" s="2"/>
      <c r="W85" s="2"/>
      <c r="X85" s="44"/>
      <c r="Y85" s="44"/>
      <c r="Z85" s="2"/>
      <c r="AA85" s="2"/>
      <c r="AB85" s="44"/>
      <c r="AC85" s="44"/>
      <c r="AD85" s="44"/>
      <c r="AE85" s="2"/>
      <c r="AF85" s="44"/>
      <c r="AG85" s="2"/>
      <c r="AH85" s="44"/>
      <c r="AI85" s="44"/>
      <c r="AJ85" s="44"/>
      <c r="AK85" s="44"/>
      <c r="AL85" s="44"/>
      <c r="AM85" s="44"/>
      <c r="AN85" s="2"/>
      <c r="AO85" s="2"/>
      <c r="AP85" s="2"/>
      <c r="AQ85" s="2"/>
      <c r="AR85" s="2"/>
      <c r="AS85" s="2"/>
    </row>
    <row r="86" spans="1:45" ht="15.75" customHeight="1" x14ac:dyDescent="0.25">
      <c r="A86" s="2"/>
      <c r="B86" s="2"/>
      <c r="C86" s="2"/>
      <c r="D86" s="2"/>
      <c r="E86" s="2"/>
      <c r="F86" s="2"/>
      <c r="G86" s="2"/>
      <c r="H86" s="2"/>
      <c r="I86" s="42"/>
      <c r="J86" s="43"/>
      <c r="K86" s="42"/>
      <c r="L86" s="43"/>
      <c r="M86" s="42"/>
      <c r="N86" s="42"/>
      <c r="O86" s="42"/>
      <c r="P86" s="42"/>
      <c r="Q86" s="42"/>
      <c r="R86" s="42"/>
      <c r="S86" s="42"/>
      <c r="T86" s="42"/>
      <c r="U86" s="2"/>
      <c r="V86" s="2"/>
      <c r="W86" s="2"/>
      <c r="X86" s="44"/>
      <c r="Y86" s="44"/>
      <c r="Z86" s="2"/>
      <c r="AA86" s="2"/>
      <c r="AB86" s="44"/>
      <c r="AC86" s="44"/>
      <c r="AD86" s="44"/>
      <c r="AE86" s="2"/>
      <c r="AF86" s="44"/>
      <c r="AG86" s="2"/>
      <c r="AH86" s="44"/>
      <c r="AI86" s="44"/>
      <c r="AJ86" s="44"/>
      <c r="AK86" s="44"/>
      <c r="AL86" s="44"/>
      <c r="AM86" s="44"/>
      <c r="AN86" s="2"/>
      <c r="AO86" s="2"/>
      <c r="AP86" s="2"/>
      <c r="AQ86" s="2"/>
      <c r="AR86" s="2"/>
      <c r="AS86" s="2"/>
    </row>
    <row r="87" spans="1:45" ht="15.75" customHeight="1" x14ac:dyDescent="0.25">
      <c r="A87" s="2"/>
      <c r="B87" s="2"/>
      <c r="C87" s="2"/>
      <c r="D87" s="2"/>
      <c r="E87" s="2"/>
      <c r="F87" s="2"/>
      <c r="G87" s="2"/>
      <c r="H87" s="2"/>
      <c r="I87" s="42"/>
      <c r="J87" s="43"/>
      <c r="K87" s="42"/>
      <c r="L87" s="43"/>
      <c r="M87" s="42"/>
      <c r="N87" s="42"/>
      <c r="O87" s="42"/>
      <c r="P87" s="42"/>
      <c r="Q87" s="42"/>
      <c r="R87" s="42"/>
      <c r="S87" s="42"/>
      <c r="T87" s="42"/>
      <c r="U87" s="2"/>
      <c r="V87" s="2"/>
      <c r="W87" s="2"/>
      <c r="X87" s="44"/>
      <c r="Y87" s="44"/>
      <c r="Z87" s="2"/>
      <c r="AA87" s="2"/>
      <c r="AB87" s="44"/>
      <c r="AC87" s="44"/>
      <c r="AD87" s="44"/>
      <c r="AE87" s="2"/>
      <c r="AF87" s="44"/>
      <c r="AG87" s="2"/>
      <c r="AH87" s="44"/>
      <c r="AI87" s="44"/>
      <c r="AJ87" s="44"/>
      <c r="AK87" s="44"/>
      <c r="AL87" s="44"/>
      <c r="AM87" s="44"/>
      <c r="AN87" s="2"/>
      <c r="AO87" s="2"/>
      <c r="AP87" s="2"/>
      <c r="AQ87" s="2"/>
      <c r="AR87" s="2"/>
      <c r="AS87" s="2"/>
    </row>
    <row r="88" spans="1:45" ht="15.75" customHeight="1" x14ac:dyDescent="0.25">
      <c r="A88" s="2"/>
      <c r="B88" s="2"/>
      <c r="C88" s="2"/>
      <c r="D88" s="2"/>
      <c r="E88" s="2"/>
      <c r="F88" s="2"/>
      <c r="G88" s="2"/>
      <c r="H88" s="2"/>
      <c r="I88" s="42"/>
      <c r="J88" s="43"/>
      <c r="K88" s="42"/>
      <c r="L88" s="43"/>
      <c r="M88" s="42"/>
      <c r="N88" s="42"/>
      <c r="O88" s="42"/>
      <c r="P88" s="42"/>
      <c r="Q88" s="42"/>
      <c r="R88" s="42"/>
      <c r="S88" s="42"/>
      <c r="T88" s="42"/>
      <c r="U88" s="2"/>
      <c r="V88" s="2"/>
      <c r="W88" s="2"/>
      <c r="X88" s="44"/>
      <c r="Y88" s="44"/>
      <c r="Z88" s="2"/>
      <c r="AA88" s="2"/>
      <c r="AB88" s="44"/>
      <c r="AC88" s="44"/>
      <c r="AD88" s="44"/>
      <c r="AE88" s="2"/>
      <c r="AF88" s="44"/>
      <c r="AG88" s="2"/>
      <c r="AH88" s="44"/>
      <c r="AI88" s="44"/>
      <c r="AJ88" s="44"/>
      <c r="AK88" s="44"/>
      <c r="AL88" s="44"/>
      <c r="AM88" s="44"/>
      <c r="AN88" s="2"/>
      <c r="AO88" s="2"/>
      <c r="AP88" s="2"/>
      <c r="AQ88" s="2"/>
      <c r="AR88" s="2"/>
      <c r="AS88" s="2"/>
    </row>
    <row r="89" spans="1:45" ht="15.75" customHeight="1" x14ac:dyDescent="0.25">
      <c r="A89" s="2"/>
      <c r="B89" s="2"/>
      <c r="C89" s="2"/>
      <c r="D89" s="2"/>
      <c r="E89" s="2"/>
      <c r="F89" s="2"/>
      <c r="G89" s="2"/>
      <c r="H89" s="2"/>
      <c r="I89" s="42"/>
      <c r="J89" s="43"/>
      <c r="K89" s="42"/>
      <c r="L89" s="43"/>
      <c r="M89" s="42"/>
      <c r="N89" s="42"/>
      <c r="O89" s="42"/>
      <c r="P89" s="42"/>
      <c r="Q89" s="42"/>
      <c r="R89" s="42"/>
      <c r="S89" s="42"/>
      <c r="T89" s="42"/>
      <c r="U89" s="2"/>
      <c r="V89" s="2"/>
      <c r="W89" s="2"/>
      <c r="X89" s="44"/>
      <c r="Y89" s="44"/>
      <c r="Z89" s="2"/>
      <c r="AA89" s="2"/>
      <c r="AB89" s="44"/>
      <c r="AC89" s="44"/>
      <c r="AD89" s="44"/>
      <c r="AE89" s="2"/>
      <c r="AF89" s="44"/>
      <c r="AG89" s="2"/>
      <c r="AH89" s="44"/>
      <c r="AI89" s="44"/>
      <c r="AJ89" s="44"/>
      <c r="AK89" s="44"/>
      <c r="AL89" s="44"/>
      <c r="AM89" s="44"/>
      <c r="AN89" s="2"/>
      <c r="AO89" s="2"/>
      <c r="AP89" s="2"/>
      <c r="AQ89" s="2"/>
      <c r="AR89" s="2"/>
      <c r="AS89" s="2"/>
    </row>
    <row r="90" spans="1:45" ht="15.75" customHeight="1" x14ac:dyDescent="0.25">
      <c r="A90" s="2"/>
      <c r="B90" s="2"/>
      <c r="C90" s="2"/>
      <c r="D90" s="2"/>
      <c r="E90" s="2"/>
      <c r="F90" s="2"/>
      <c r="G90" s="2"/>
      <c r="H90" s="2"/>
      <c r="I90" s="42"/>
      <c r="J90" s="43"/>
      <c r="K90" s="42"/>
      <c r="L90" s="43"/>
      <c r="M90" s="42"/>
      <c r="N90" s="42"/>
      <c r="O90" s="42"/>
      <c r="P90" s="42"/>
      <c r="Q90" s="42"/>
      <c r="R90" s="42"/>
      <c r="S90" s="42"/>
      <c r="T90" s="42"/>
      <c r="U90" s="2"/>
      <c r="V90" s="2"/>
      <c r="W90" s="2"/>
      <c r="X90" s="44"/>
      <c r="Y90" s="44"/>
      <c r="Z90" s="2"/>
      <c r="AA90" s="2"/>
      <c r="AB90" s="44"/>
      <c r="AC90" s="44"/>
      <c r="AD90" s="44"/>
      <c r="AE90" s="2"/>
      <c r="AF90" s="44"/>
      <c r="AG90" s="2"/>
      <c r="AH90" s="44"/>
      <c r="AI90" s="44"/>
      <c r="AJ90" s="44"/>
      <c r="AK90" s="44"/>
      <c r="AL90" s="44"/>
      <c r="AM90" s="44"/>
      <c r="AN90" s="2"/>
      <c r="AO90" s="2"/>
      <c r="AP90" s="2"/>
      <c r="AQ90" s="2"/>
      <c r="AR90" s="2"/>
      <c r="AS90" s="2"/>
    </row>
    <row r="91" spans="1:45" ht="15.75" customHeight="1" x14ac:dyDescent="0.25">
      <c r="A91" s="2"/>
      <c r="B91" s="2"/>
      <c r="C91" s="2"/>
      <c r="D91" s="2"/>
      <c r="E91" s="2"/>
      <c r="F91" s="2"/>
      <c r="G91" s="2"/>
      <c r="H91" s="2"/>
      <c r="I91" s="42"/>
      <c r="J91" s="43"/>
      <c r="K91" s="42"/>
      <c r="L91" s="43"/>
      <c r="M91" s="42"/>
      <c r="N91" s="42"/>
      <c r="O91" s="42"/>
      <c r="P91" s="42"/>
      <c r="Q91" s="42"/>
      <c r="R91" s="42"/>
      <c r="S91" s="42"/>
      <c r="T91" s="42"/>
      <c r="U91" s="2"/>
      <c r="V91" s="2"/>
      <c r="W91" s="2"/>
      <c r="X91" s="44"/>
      <c r="Y91" s="44"/>
      <c r="Z91" s="2"/>
      <c r="AA91" s="2"/>
      <c r="AB91" s="44"/>
      <c r="AC91" s="44"/>
      <c r="AD91" s="44"/>
      <c r="AE91" s="2"/>
      <c r="AF91" s="44"/>
      <c r="AG91" s="2"/>
      <c r="AH91" s="44"/>
      <c r="AI91" s="44"/>
      <c r="AJ91" s="44"/>
      <c r="AK91" s="44"/>
      <c r="AL91" s="44"/>
      <c r="AM91" s="44"/>
      <c r="AN91" s="2"/>
      <c r="AO91" s="2"/>
      <c r="AP91" s="2"/>
      <c r="AQ91" s="2"/>
      <c r="AR91" s="2"/>
      <c r="AS91" s="2"/>
    </row>
    <row r="92" spans="1:45" ht="15.75" customHeight="1" x14ac:dyDescent="0.25">
      <c r="A92" s="2"/>
      <c r="B92" s="2"/>
      <c r="C92" s="2"/>
      <c r="D92" s="2"/>
      <c r="E92" s="2"/>
      <c r="F92" s="2"/>
      <c r="G92" s="2"/>
      <c r="H92" s="2"/>
      <c r="I92" s="42"/>
      <c r="J92" s="43"/>
      <c r="K92" s="42"/>
      <c r="L92" s="43"/>
      <c r="M92" s="42"/>
      <c r="N92" s="42"/>
      <c r="O92" s="42"/>
      <c r="P92" s="42"/>
      <c r="Q92" s="42"/>
      <c r="R92" s="42"/>
      <c r="S92" s="42"/>
      <c r="T92" s="42"/>
      <c r="U92" s="2"/>
      <c r="V92" s="2"/>
      <c r="W92" s="2"/>
      <c r="X92" s="44"/>
      <c r="Y92" s="44"/>
      <c r="Z92" s="2"/>
      <c r="AA92" s="2"/>
      <c r="AB92" s="44"/>
      <c r="AC92" s="44"/>
      <c r="AD92" s="44"/>
      <c r="AE92" s="2"/>
      <c r="AF92" s="44"/>
      <c r="AG92" s="2"/>
      <c r="AH92" s="44"/>
      <c r="AI92" s="44"/>
      <c r="AJ92" s="44"/>
      <c r="AK92" s="44"/>
      <c r="AL92" s="44"/>
      <c r="AM92" s="44"/>
      <c r="AN92" s="2"/>
      <c r="AO92" s="2"/>
      <c r="AP92" s="2"/>
      <c r="AQ92" s="2"/>
      <c r="AR92" s="2"/>
      <c r="AS92" s="2"/>
    </row>
    <row r="93" spans="1:45" ht="15.75" customHeight="1" x14ac:dyDescent="0.25">
      <c r="A93" s="2"/>
      <c r="B93" s="2"/>
      <c r="C93" s="2"/>
      <c r="D93" s="2"/>
      <c r="E93" s="2"/>
      <c r="F93" s="2"/>
      <c r="G93" s="2"/>
      <c r="H93" s="2"/>
      <c r="I93" s="42"/>
      <c r="J93" s="43"/>
      <c r="K93" s="42"/>
      <c r="L93" s="43"/>
      <c r="M93" s="42"/>
      <c r="N93" s="42"/>
      <c r="O93" s="42"/>
      <c r="P93" s="42"/>
      <c r="Q93" s="42"/>
      <c r="R93" s="42"/>
      <c r="S93" s="42"/>
      <c r="T93" s="42"/>
      <c r="U93" s="2"/>
      <c r="V93" s="2"/>
      <c r="W93" s="2"/>
      <c r="X93" s="44"/>
      <c r="Y93" s="44"/>
      <c r="Z93" s="2"/>
      <c r="AA93" s="2"/>
      <c r="AB93" s="44"/>
      <c r="AC93" s="44"/>
      <c r="AD93" s="44"/>
      <c r="AE93" s="2"/>
      <c r="AF93" s="44"/>
      <c r="AG93" s="2"/>
      <c r="AH93" s="44"/>
      <c r="AI93" s="44"/>
      <c r="AJ93" s="44"/>
      <c r="AK93" s="44"/>
      <c r="AL93" s="44"/>
      <c r="AM93" s="44"/>
      <c r="AN93" s="2"/>
      <c r="AO93" s="2"/>
      <c r="AP93" s="2"/>
      <c r="AQ93" s="2"/>
      <c r="AR93" s="2"/>
      <c r="AS93" s="2"/>
    </row>
    <row r="94" spans="1:45" ht="15.75" customHeight="1" x14ac:dyDescent="0.25">
      <c r="A94" s="2"/>
      <c r="B94" s="2"/>
      <c r="C94" s="2"/>
      <c r="D94" s="2"/>
      <c r="E94" s="2"/>
      <c r="F94" s="2"/>
      <c r="G94" s="2"/>
      <c r="H94" s="2"/>
      <c r="I94" s="42"/>
      <c r="J94" s="43"/>
      <c r="K94" s="42"/>
      <c r="L94" s="43"/>
      <c r="M94" s="42"/>
      <c r="N94" s="42"/>
      <c r="O94" s="42"/>
      <c r="P94" s="42"/>
      <c r="Q94" s="42"/>
      <c r="R94" s="42"/>
      <c r="S94" s="42"/>
      <c r="T94" s="42"/>
      <c r="U94" s="2"/>
      <c r="V94" s="2"/>
      <c r="W94" s="2"/>
      <c r="X94" s="44"/>
      <c r="Y94" s="44"/>
      <c r="Z94" s="2"/>
      <c r="AA94" s="2"/>
      <c r="AB94" s="44"/>
      <c r="AC94" s="44"/>
      <c r="AD94" s="44"/>
      <c r="AE94" s="2"/>
      <c r="AF94" s="44"/>
      <c r="AG94" s="2"/>
      <c r="AH94" s="44"/>
      <c r="AI94" s="44"/>
      <c r="AJ94" s="44"/>
      <c r="AK94" s="44"/>
      <c r="AL94" s="44"/>
      <c r="AM94" s="44"/>
      <c r="AN94" s="2"/>
      <c r="AO94" s="2"/>
      <c r="AP94" s="2"/>
      <c r="AQ94" s="2"/>
      <c r="AR94" s="2"/>
      <c r="AS94" s="2"/>
    </row>
    <row r="95" spans="1:45" ht="15.75" customHeight="1" x14ac:dyDescent="0.25">
      <c r="A95" s="2"/>
      <c r="B95" s="2"/>
      <c r="C95" s="2"/>
      <c r="D95" s="2"/>
      <c r="E95" s="2"/>
      <c r="F95" s="2"/>
      <c r="G95" s="2"/>
      <c r="H95" s="2"/>
      <c r="I95" s="42"/>
      <c r="J95" s="43"/>
      <c r="K95" s="42"/>
      <c r="L95" s="43"/>
      <c r="M95" s="42"/>
      <c r="N95" s="42"/>
      <c r="O95" s="42"/>
      <c r="P95" s="42"/>
      <c r="Q95" s="42"/>
      <c r="R95" s="42"/>
      <c r="S95" s="42"/>
      <c r="T95" s="42"/>
      <c r="U95" s="2"/>
      <c r="V95" s="2"/>
      <c r="W95" s="2"/>
      <c r="X95" s="44"/>
      <c r="Y95" s="44"/>
      <c r="Z95" s="2"/>
      <c r="AA95" s="2"/>
      <c r="AB95" s="44"/>
      <c r="AC95" s="44"/>
      <c r="AD95" s="44"/>
      <c r="AE95" s="2"/>
      <c r="AF95" s="44"/>
      <c r="AG95" s="2"/>
      <c r="AH95" s="44"/>
      <c r="AI95" s="44"/>
      <c r="AJ95" s="44"/>
      <c r="AK95" s="44"/>
      <c r="AL95" s="44"/>
      <c r="AM95" s="44"/>
      <c r="AN95" s="2"/>
      <c r="AO95" s="2"/>
      <c r="AP95" s="2"/>
      <c r="AQ95" s="2"/>
      <c r="AR95" s="2"/>
      <c r="AS95" s="2"/>
    </row>
    <row r="96" spans="1:45" ht="15.75" customHeight="1" x14ac:dyDescent="0.25">
      <c r="A96" s="2"/>
      <c r="B96" s="2"/>
      <c r="C96" s="2"/>
      <c r="D96" s="2"/>
      <c r="E96" s="2"/>
      <c r="F96" s="2"/>
      <c r="G96" s="2"/>
      <c r="H96" s="2"/>
      <c r="I96" s="42"/>
      <c r="J96" s="43"/>
      <c r="K96" s="42"/>
      <c r="L96" s="43"/>
      <c r="M96" s="42"/>
      <c r="N96" s="42"/>
      <c r="O96" s="42"/>
      <c r="P96" s="42"/>
      <c r="Q96" s="42"/>
      <c r="R96" s="42"/>
      <c r="S96" s="42"/>
      <c r="T96" s="42"/>
      <c r="U96" s="2"/>
      <c r="V96" s="2"/>
      <c r="W96" s="2"/>
      <c r="X96" s="44"/>
      <c r="Y96" s="44"/>
      <c r="Z96" s="2"/>
      <c r="AA96" s="2"/>
      <c r="AB96" s="44"/>
      <c r="AC96" s="44"/>
      <c r="AD96" s="44"/>
      <c r="AE96" s="2"/>
      <c r="AF96" s="44"/>
      <c r="AG96" s="2"/>
      <c r="AH96" s="44"/>
      <c r="AI96" s="44"/>
      <c r="AJ96" s="44"/>
      <c r="AK96" s="44"/>
      <c r="AL96" s="44"/>
      <c r="AM96" s="44"/>
      <c r="AN96" s="2"/>
      <c r="AO96" s="2"/>
      <c r="AP96" s="2"/>
      <c r="AQ96" s="2"/>
      <c r="AR96" s="2"/>
      <c r="AS96" s="2"/>
    </row>
    <row r="97" spans="1:45" ht="15.75" customHeight="1" x14ac:dyDescent="0.25">
      <c r="A97" s="2"/>
      <c r="B97" s="2"/>
      <c r="C97" s="2"/>
      <c r="D97" s="2"/>
      <c r="E97" s="2"/>
      <c r="F97" s="2"/>
      <c r="G97" s="2"/>
      <c r="H97" s="2"/>
      <c r="I97" s="42"/>
      <c r="J97" s="43"/>
      <c r="K97" s="42"/>
      <c r="L97" s="43"/>
      <c r="M97" s="42"/>
      <c r="N97" s="42"/>
      <c r="O97" s="42"/>
      <c r="P97" s="42"/>
      <c r="Q97" s="42"/>
      <c r="R97" s="42"/>
      <c r="S97" s="42"/>
      <c r="T97" s="42"/>
      <c r="U97" s="2"/>
      <c r="V97" s="2"/>
      <c r="W97" s="2"/>
      <c r="X97" s="44"/>
      <c r="Y97" s="44"/>
      <c r="Z97" s="2"/>
      <c r="AA97" s="2"/>
      <c r="AB97" s="44"/>
      <c r="AC97" s="44"/>
      <c r="AD97" s="44"/>
      <c r="AE97" s="2"/>
      <c r="AF97" s="44"/>
      <c r="AG97" s="2"/>
      <c r="AH97" s="44"/>
      <c r="AI97" s="44"/>
      <c r="AJ97" s="44"/>
      <c r="AK97" s="44"/>
      <c r="AL97" s="44"/>
      <c r="AM97" s="44"/>
      <c r="AN97" s="2"/>
      <c r="AO97" s="2"/>
      <c r="AP97" s="2"/>
      <c r="AQ97" s="2"/>
      <c r="AR97" s="2"/>
      <c r="AS97" s="2"/>
    </row>
    <row r="98" spans="1:45" ht="15.75" customHeight="1" x14ac:dyDescent="0.25">
      <c r="A98" s="2"/>
      <c r="B98" s="2"/>
      <c r="C98" s="2"/>
      <c r="D98" s="2"/>
      <c r="E98" s="2"/>
      <c r="F98" s="2"/>
      <c r="G98" s="2"/>
      <c r="H98" s="2"/>
      <c r="I98" s="42"/>
      <c r="J98" s="43"/>
      <c r="K98" s="42"/>
      <c r="L98" s="43"/>
      <c r="M98" s="42"/>
      <c r="N98" s="42"/>
      <c r="O98" s="42"/>
      <c r="P98" s="42"/>
      <c r="Q98" s="42"/>
      <c r="R98" s="42"/>
      <c r="S98" s="42"/>
      <c r="T98" s="42"/>
      <c r="U98" s="2"/>
      <c r="V98" s="2"/>
      <c r="W98" s="2"/>
      <c r="X98" s="44"/>
      <c r="Y98" s="44"/>
      <c r="Z98" s="2"/>
      <c r="AA98" s="2"/>
      <c r="AB98" s="44"/>
      <c r="AC98" s="44"/>
      <c r="AD98" s="44"/>
      <c r="AE98" s="2"/>
      <c r="AF98" s="44"/>
      <c r="AG98" s="2"/>
      <c r="AH98" s="44"/>
      <c r="AI98" s="44"/>
      <c r="AJ98" s="44"/>
      <c r="AK98" s="44"/>
      <c r="AL98" s="44"/>
      <c r="AM98" s="44"/>
      <c r="AN98" s="2"/>
      <c r="AO98" s="2"/>
      <c r="AP98" s="2"/>
      <c r="AQ98" s="2"/>
      <c r="AR98" s="2"/>
      <c r="AS98" s="2"/>
    </row>
    <row r="99" spans="1:45" ht="15.75" customHeight="1" x14ac:dyDescent="0.25">
      <c r="A99" s="2"/>
      <c r="B99" s="2"/>
      <c r="C99" s="2"/>
      <c r="D99" s="2"/>
      <c r="E99" s="2"/>
      <c r="F99" s="2"/>
      <c r="G99" s="2"/>
      <c r="H99" s="2"/>
      <c r="I99" s="42"/>
      <c r="J99" s="43"/>
      <c r="K99" s="42"/>
      <c r="L99" s="43"/>
      <c r="M99" s="42"/>
      <c r="N99" s="42"/>
      <c r="O99" s="42"/>
      <c r="P99" s="42"/>
      <c r="Q99" s="42"/>
      <c r="R99" s="42"/>
      <c r="S99" s="42"/>
      <c r="T99" s="42"/>
      <c r="U99" s="2"/>
      <c r="V99" s="2"/>
      <c r="W99" s="2"/>
      <c r="X99" s="44"/>
      <c r="Y99" s="44"/>
      <c r="Z99" s="2"/>
      <c r="AA99" s="2"/>
      <c r="AB99" s="44"/>
      <c r="AC99" s="44"/>
      <c r="AD99" s="44"/>
      <c r="AE99" s="2"/>
      <c r="AF99" s="44"/>
      <c r="AG99" s="2"/>
      <c r="AH99" s="44"/>
      <c r="AI99" s="44"/>
      <c r="AJ99" s="44"/>
      <c r="AK99" s="44"/>
      <c r="AL99" s="44"/>
      <c r="AM99" s="44"/>
      <c r="AN99" s="2"/>
      <c r="AO99" s="2"/>
      <c r="AP99" s="2"/>
      <c r="AQ99" s="2"/>
      <c r="AR99" s="2"/>
      <c r="AS99" s="2"/>
    </row>
    <row r="100" spans="1:45" ht="15.75" customHeight="1" x14ac:dyDescent="0.25">
      <c r="A100" s="2"/>
      <c r="B100" s="2"/>
      <c r="C100" s="2"/>
      <c r="D100" s="2"/>
      <c r="E100" s="2"/>
      <c r="F100" s="2"/>
      <c r="G100" s="2"/>
      <c r="H100" s="2"/>
      <c r="I100" s="42"/>
      <c r="J100" s="43"/>
      <c r="K100" s="42"/>
      <c r="L100" s="43"/>
      <c r="M100" s="42"/>
      <c r="N100" s="42"/>
      <c r="O100" s="42"/>
      <c r="P100" s="42"/>
      <c r="Q100" s="42"/>
      <c r="R100" s="42"/>
      <c r="S100" s="42"/>
      <c r="T100" s="42"/>
      <c r="U100" s="2"/>
      <c r="V100" s="2"/>
      <c r="W100" s="2"/>
      <c r="X100" s="44"/>
      <c r="Y100" s="44"/>
      <c r="Z100" s="2"/>
      <c r="AA100" s="2"/>
      <c r="AB100" s="44"/>
      <c r="AC100" s="44"/>
      <c r="AD100" s="44"/>
      <c r="AE100" s="2"/>
      <c r="AF100" s="44"/>
      <c r="AG100" s="2"/>
      <c r="AH100" s="44"/>
      <c r="AI100" s="44"/>
      <c r="AJ100" s="44"/>
      <c r="AK100" s="44"/>
      <c r="AL100" s="44"/>
      <c r="AM100" s="44"/>
      <c r="AN100" s="2"/>
      <c r="AO100" s="2"/>
      <c r="AP100" s="2"/>
      <c r="AQ100" s="2"/>
      <c r="AR100" s="2"/>
      <c r="AS100" s="2"/>
    </row>
    <row r="101" spans="1:45" ht="15.75" customHeight="1" x14ac:dyDescent="0.25">
      <c r="A101" s="2"/>
      <c r="B101" s="2"/>
      <c r="C101" s="2"/>
      <c r="D101" s="2"/>
      <c r="E101" s="2"/>
      <c r="F101" s="2"/>
      <c r="G101" s="2"/>
      <c r="H101" s="2"/>
      <c r="I101" s="42"/>
      <c r="J101" s="43"/>
      <c r="K101" s="42"/>
      <c r="L101" s="43"/>
      <c r="M101" s="42"/>
      <c r="N101" s="42"/>
      <c r="O101" s="42"/>
      <c r="P101" s="42"/>
      <c r="Q101" s="42"/>
      <c r="R101" s="42"/>
      <c r="S101" s="42"/>
      <c r="T101" s="42"/>
      <c r="U101" s="2"/>
      <c r="V101" s="2"/>
      <c r="W101" s="2"/>
      <c r="X101" s="44"/>
      <c r="Y101" s="44"/>
      <c r="Z101" s="2"/>
      <c r="AA101" s="2"/>
      <c r="AB101" s="44"/>
      <c r="AC101" s="44"/>
      <c r="AD101" s="44"/>
      <c r="AE101" s="2"/>
      <c r="AF101" s="44"/>
      <c r="AG101" s="2"/>
      <c r="AH101" s="44"/>
      <c r="AI101" s="44"/>
      <c r="AJ101" s="44"/>
      <c r="AK101" s="44"/>
      <c r="AL101" s="44"/>
      <c r="AM101" s="44"/>
      <c r="AN101" s="2"/>
      <c r="AO101" s="2"/>
      <c r="AP101" s="2"/>
      <c r="AQ101" s="2"/>
      <c r="AR101" s="2"/>
      <c r="AS101" s="2"/>
    </row>
    <row r="102" spans="1:45" ht="15.75" customHeight="1" x14ac:dyDescent="0.25">
      <c r="A102" s="2"/>
      <c r="B102" s="2"/>
      <c r="C102" s="2"/>
      <c r="D102" s="2"/>
      <c r="E102" s="2"/>
      <c r="F102" s="2"/>
      <c r="G102" s="2"/>
      <c r="H102" s="2"/>
      <c r="I102" s="42"/>
      <c r="J102" s="43"/>
      <c r="K102" s="42"/>
      <c r="L102" s="43"/>
      <c r="M102" s="42"/>
      <c r="N102" s="42"/>
      <c r="O102" s="42"/>
      <c r="P102" s="42"/>
      <c r="Q102" s="42"/>
      <c r="R102" s="42"/>
      <c r="S102" s="42"/>
      <c r="T102" s="42"/>
      <c r="U102" s="2"/>
      <c r="V102" s="2"/>
      <c r="W102" s="2"/>
      <c r="X102" s="44"/>
      <c r="Y102" s="44"/>
      <c r="Z102" s="2"/>
      <c r="AA102" s="2"/>
      <c r="AB102" s="44"/>
      <c r="AC102" s="44"/>
      <c r="AD102" s="44"/>
      <c r="AE102" s="2"/>
      <c r="AF102" s="44"/>
      <c r="AG102" s="2"/>
      <c r="AH102" s="44"/>
      <c r="AI102" s="44"/>
      <c r="AJ102" s="44"/>
      <c r="AK102" s="44"/>
      <c r="AL102" s="44"/>
      <c r="AM102" s="44"/>
      <c r="AN102" s="2"/>
      <c r="AO102" s="2"/>
      <c r="AP102" s="2"/>
      <c r="AQ102" s="2"/>
      <c r="AR102" s="2"/>
      <c r="AS102" s="2"/>
    </row>
    <row r="103" spans="1:45" ht="15.75" customHeight="1" x14ac:dyDescent="0.25">
      <c r="A103" s="2"/>
      <c r="B103" s="2"/>
      <c r="C103" s="2"/>
      <c r="D103" s="2"/>
      <c r="E103" s="2"/>
      <c r="F103" s="2"/>
      <c r="G103" s="2"/>
      <c r="H103" s="2"/>
      <c r="I103" s="42"/>
      <c r="J103" s="43"/>
      <c r="K103" s="42"/>
      <c r="L103" s="43"/>
      <c r="M103" s="42"/>
      <c r="N103" s="42"/>
      <c r="O103" s="42"/>
      <c r="P103" s="42"/>
      <c r="Q103" s="42"/>
      <c r="R103" s="42"/>
      <c r="S103" s="42"/>
      <c r="T103" s="42"/>
      <c r="U103" s="2"/>
      <c r="V103" s="2"/>
      <c r="W103" s="2"/>
      <c r="X103" s="44"/>
      <c r="Y103" s="44"/>
      <c r="Z103" s="2"/>
      <c r="AA103" s="2"/>
      <c r="AB103" s="44"/>
      <c r="AC103" s="44"/>
      <c r="AD103" s="44"/>
      <c r="AE103" s="2"/>
      <c r="AF103" s="44"/>
      <c r="AG103" s="2"/>
      <c r="AH103" s="44"/>
      <c r="AI103" s="44"/>
      <c r="AJ103" s="44"/>
      <c r="AK103" s="44"/>
      <c r="AL103" s="44"/>
      <c r="AM103" s="44"/>
      <c r="AN103" s="2"/>
      <c r="AO103" s="2"/>
      <c r="AP103" s="2"/>
      <c r="AQ103" s="2"/>
      <c r="AR103" s="2"/>
      <c r="AS103" s="2"/>
    </row>
    <row r="104" spans="1:45" ht="15.75" customHeight="1" x14ac:dyDescent="0.25">
      <c r="A104" s="2"/>
      <c r="B104" s="2"/>
      <c r="C104" s="2"/>
      <c r="D104" s="2"/>
      <c r="E104" s="2"/>
      <c r="F104" s="2"/>
      <c r="G104" s="2"/>
      <c r="H104" s="2"/>
      <c r="I104" s="42"/>
      <c r="J104" s="43"/>
      <c r="K104" s="42"/>
      <c r="L104" s="43"/>
      <c r="M104" s="42"/>
      <c r="N104" s="42"/>
      <c r="O104" s="42"/>
      <c r="P104" s="42"/>
      <c r="Q104" s="42"/>
      <c r="R104" s="42"/>
      <c r="S104" s="42"/>
      <c r="T104" s="42"/>
      <c r="U104" s="2"/>
      <c r="V104" s="2"/>
      <c r="W104" s="2"/>
      <c r="X104" s="44"/>
      <c r="Y104" s="44"/>
      <c r="Z104" s="2"/>
      <c r="AA104" s="2"/>
      <c r="AB104" s="44"/>
      <c r="AC104" s="44"/>
      <c r="AD104" s="44"/>
      <c r="AE104" s="2"/>
      <c r="AF104" s="44"/>
      <c r="AG104" s="2"/>
      <c r="AH104" s="44"/>
      <c r="AI104" s="44"/>
      <c r="AJ104" s="44"/>
      <c r="AK104" s="44"/>
      <c r="AL104" s="44"/>
      <c r="AM104" s="44"/>
      <c r="AN104" s="2"/>
      <c r="AO104" s="2"/>
      <c r="AP104" s="2"/>
      <c r="AQ104" s="2"/>
      <c r="AR104" s="2"/>
      <c r="AS104" s="2"/>
    </row>
    <row r="105" spans="1:45" ht="15.75" customHeight="1" x14ac:dyDescent="0.25">
      <c r="A105" s="2"/>
      <c r="B105" s="2"/>
      <c r="C105" s="2"/>
      <c r="D105" s="2"/>
      <c r="E105" s="2"/>
      <c r="F105" s="2"/>
      <c r="G105" s="2"/>
      <c r="H105" s="2"/>
      <c r="I105" s="42"/>
      <c r="J105" s="43"/>
      <c r="K105" s="42"/>
      <c r="L105" s="43"/>
      <c r="M105" s="42"/>
      <c r="N105" s="42"/>
      <c r="O105" s="42"/>
      <c r="P105" s="42"/>
      <c r="Q105" s="42"/>
      <c r="R105" s="42"/>
      <c r="S105" s="42"/>
      <c r="T105" s="42"/>
      <c r="U105" s="2"/>
      <c r="V105" s="2"/>
      <c r="W105" s="2"/>
      <c r="X105" s="44"/>
      <c r="Y105" s="44"/>
      <c r="Z105" s="2"/>
      <c r="AA105" s="2"/>
      <c r="AB105" s="44"/>
      <c r="AC105" s="44"/>
      <c r="AD105" s="44"/>
      <c r="AE105" s="2"/>
      <c r="AF105" s="44"/>
      <c r="AG105" s="2"/>
      <c r="AH105" s="44"/>
      <c r="AI105" s="44"/>
      <c r="AJ105" s="44"/>
      <c r="AK105" s="44"/>
      <c r="AL105" s="44"/>
      <c r="AM105" s="44"/>
      <c r="AN105" s="2"/>
      <c r="AO105" s="2"/>
      <c r="AP105" s="2"/>
      <c r="AQ105" s="2"/>
      <c r="AR105" s="2"/>
      <c r="AS105" s="2"/>
    </row>
    <row r="106" spans="1:45" ht="15.75" customHeight="1" x14ac:dyDescent="0.25">
      <c r="A106" s="2"/>
      <c r="B106" s="2"/>
      <c r="C106" s="2"/>
      <c r="D106" s="2"/>
      <c r="E106" s="2"/>
      <c r="F106" s="2"/>
      <c r="G106" s="2"/>
      <c r="H106" s="2"/>
      <c r="I106" s="42"/>
      <c r="J106" s="43"/>
      <c r="K106" s="42"/>
      <c r="L106" s="43"/>
      <c r="M106" s="42"/>
      <c r="N106" s="42"/>
      <c r="O106" s="42"/>
      <c r="P106" s="42"/>
      <c r="Q106" s="42"/>
      <c r="R106" s="42"/>
      <c r="S106" s="42"/>
      <c r="T106" s="42"/>
      <c r="U106" s="2"/>
      <c r="V106" s="2"/>
      <c r="W106" s="2"/>
      <c r="X106" s="44"/>
      <c r="Y106" s="44"/>
      <c r="Z106" s="2"/>
      <c r="AA106" s="2"/>
      <c r="AB106" s="44"/>
      <c r="AC106" s="44"/>
      <c r="AD106" s="44"/>
      <c r="AE106" s="2"/>
      <c r="AF106" s="44"/>
      <c r="AG106" s="2"/>
      <c r="AH106" s="44"/>
      <c r="AI106" s="44"/>
      <c r="AJ106" s="44"/>
      <c r="AK106" s="44"/>
      <c r="AL106" s="44"/>
      <c r="AM106" s="44"/>
      <c r="AN106" s="2"/>
      <c r="AO106" s="2"/>
      <c r="AP106" s="2"/>
      <c r="AQ106" s="2"/>
      <c r="AR106" s="2"/>
      <c r="AS106" s="2"/>
    </row>
    <row r="107" spans="1:45" ht="15.75" customHeight="1" x14ac:dyDescent="0.25">
      <c r="A107" s="2"/>
      <c r="B107" s="2"/>
      <c r="C107" s="2"/>
      <c r="D107" s="2"/>
      <c r="E107" s="2"/>
      <c r="F107" s="2"/>
      <c r="G107" s="2"/>
      <c r="H107" s="2"/>
      <c r="I107" s="42"/>
      <c r="J107" s="43"/>
      <c r="K107" s="42"/>
      <c r="L107" s="43"/>
      <c r="M107" s="42"/>
      <c r="N107" s="42"/>
      <c r="O107" s="42"/>
      <c r="P107" s="42"/>
      <c r="Q107" s="42"/>
      <c r="R107" s="42"/>
      <c r="S107" s="42"/>
      <c r="T107" s="42"/>
      <c r="U107" s="2"/>
      <c r="V107" s="2"/>
      <c r="W107" s="2"/>
      <c r="X107" s="44"/>
      <c r="Y107" s="44"/>
      <c r="Z107" s="2"/>
      <c r="AA107" s="2"/>
      <c r="AB107" s="44"/>
      <c r="AC107" s="44"/>
      <c r="AD107" s="44"/>
      <c r="AE107" s="2"/>
      <c r="AF107" s="44"/>
      <c r="AG107" s="2"/>
      <c r="AH107" s="44"/>
      <c r="AI107" s="44"/>
      <c r="AJ107" s="44"/>
      <c r="AK107" s="44"/>
      <c r="AL107" s="44"/>
      <c r="AM107" s="44"/>
      <c r="AN107" s="2"/>
      <c r="AO107" s="2"/>
      <c r="AP107" s="2"/>
      <c r="AQ107" s="2"/>
      <c r="AR107" s="2"/>
      <c r="AS107" s="2"/>
    </row>
    <row r="108" spans="1:45" ht="15.75" customHeight="1" x14ac:dyDescent="0.25">
      <c r="A108" s="2"/>
      <c r="B108" s="2"/>
      <c r="C108" s="2"/>
      <c r="D108" s="2"/>
      <c r="E108" s="2"/>
      <c r="F108" s="2"/>
      <c r="G108" s="2"/>
      <c r="H108" s="2"/>
      <c r="I108" s="42"/>
      <c r="J108" s="43"/>
      <c r="K108" s="42"/>
      <c r="L108" s="43"/>
      <c r="M108" s="42"/>
      <c r="N108" s="42"/>
      <c r="O108" s="42"/>
      <c r="P108" s="42"/>
      <c r="Q108" s="42"/>
      <c r="R108" s="42"/>
      <c r="S108" s="42"/>
      <c r="T108" s="42"/>
      <c r="U108" s="2"/>
      <c r="V108" s="2"/>
      <c r="W108" s="2"/>
      <c r="X108" s="44"/>
      <c r="Y108" s="44"/>
      <c r="Z108" s="2"/>
      <c r="AA108" s="2"/>
      <c r="AB108" s="44"/>
      <c r="AC108" s="44"/>
      <c r="AD108" s="44"/>
      <c r="AE108" s="2"/>
      <c r="AF108" s="44"/>
      <c r="AG108" s="2"/>
      <c r="AH108" s="44"/>
      <c r="AI108" s="44"/>
      <c r="AJ108" s="44"/>
      <c r="AK108" s="44"/>
      <c r="AL108" s="44"/>
      <c r="AM108" s="44"/>
      <c r="AN108" s="2"/>
      <c r="AO108" s="2"/>
      <c r="AP108" s="2"/>
      <c r="AQ108" s="2"/>
      <c r="AR108" s="2"/>
      <c r="AS108" s="2"/>
    </row>
    <row r="109" spans="1:45" ht="15.75" customHeight="1" x14ac:dyDescent="0.25">
      <c r="A109" s="2"/>
      <c r="B109" s="2"/>
      <c r="C109" s="2"/>
      <c r="D109" s="2"/>
      <c r="E109" s="2"/>
      <c r="F109" s="2"/>
      <c r="G109" s="2"/>
      <c r="H109" s="2"/>
      <c r="I109" s="42"/>
      <c r="J109" s="43"/>
      <c r="K109" s="42"/>
      <c r="L109" s="43"/>
      <c r="M109" s="42"/>
      <c r="N109" s="42"/>
      <c r="O109" s="42"/>
      <c r="P109" s="42"/>
      <c r="Q109" s="42"/>
      <c r="R109" s="42"/>
      <c r="S109" s="42"/>
      <c r="T109" s="42"/>
      <c r="U109" s="2"/>
      <c r="V109" s="2"/>
      <c r="W109" s="2"/>
      <c r="X109" s="44"/>
      <c r="Y109" s="44"/>
      <c r="Z109" s="2"/>
      <c r="AA109" s="2"/>
      <c r="AB109" s="44"/>
      <c r="AC109" s="44"/>
      <c r="AD109" s="44"/>
      <c r="AE109" s="2"/>
      <c r="AF109" s="44"/>
      <c r="AG109" s="2"/>
      <c r="AH109" s="44"/>
      <c r="AI109" s="44"/>
      <c r="AJ109" s="44"/>
      <c r="AK109" s="44"/>
      <c r="AL109" s="44"/>
      <c r="AM109" s="44"/>
      <c r="AN109" s="2"/>
      <c r="AO109" s="2"/>
      <c r="AP109" s="2"/>
      <c r="AQ109" s="2"/>
      <c r="AR109" s="2"/>
      <c r="AS109" s="2"/>
    </row>
    <row r="110" spans="1:45" ht="15.75" customHeight="1" x14ac:dyDescent="0.25">
      <c r="A110" s="2"/>
      <c r="B110" s="2"/>
      <c r="C110" s="2"/>
      <c r="D110" s="2"/>
      <c r="E110" s="2"/>
      <c r="F110" s="2"/>
      <c r="G110" s="2"/>
      <c r="H110" s="2"/>
      <c r="I110" s="42"/>
      <c r="J110" s="43"/>
      <c r="K110" s="42"/>
      <c r="L110" s="43"/>
      <c r="M110" s="42"/>
      <c r="N110" s="42"/>
      <c r="O110" s="42"/>
      <c r="P110" s="42"/>
      <c r="Q110" s="42"/>
      <c r="R110" s="42"/>
      <c r="S110" s="42"/>
      <c r="T110" s="42"/>
      <c r="U110" s="2"/>
      <c r="V110" s="2"/>
      <c r="W110" s="2"/>
      <c r="X110" s="44"/>
      <c r="Y110" s="44"/>
      <c r="Z110" s="2"/>
      <c r="AA110" s="2"/>
      <c r="AB110" s="44"/>
      <c r="AC110" s="44"/>
      <c r="AD110" s="44"/>
      <c r="AE110" s="2"/>
      <c r="AF110" s="44"/>
      <c r="AG110" s="2"/>
      <c r="AH110" s="44"/>
      <c r="AI110" s="44"/>
      <c r="AJ110" s="44"/>
      <c r="AK110" s="44"/>
      <c r="AL110" s="44"/>
      <c r="AM110" s="44"/>
      <c r="AN110" s="2"/>
      <c r="AO110" s="2"/>
      <c r="AP110" s="2"/>
      <c r="AQ110" s="2"/>
      <c r="AR110" s="2"/>
      <c r="AS110" s="2"/>
    </row>
    <row r="111" spans="1:45" ht="15.75" customHeight="1" x14ac:dyDescent="0.25">
      <c r="A111" s="2"/>
      <c r="B111" s="2"/>
      <c r="C111" s="2"/>
      <c r="D111" s="2"/>
      <c r="E111" s="2"/>
      <c r="F111" s="2"/>
      <c r="G111" s="2"/>
      <c r="H111" s="2"/>
      <c r="I111" s="42"/>
      <c r="J111" s="43"/>
      <c r="K111" s="42"/>
      <c r="L111" s="43"/>
      <c r="M111" s="42"/>
      <c r="N111" s="42"/>
      <c r="O111" s="42"/>
      <c r="P111" s="42"/>
      <c r="Q111" s="42"/>
      <c r="R111" s="42"/>
      <c r="S111" s="42"/>
      <c r="T111" s="42"/>
      <c r="U111" s="2"/>
      <c r="V111" s="2"/>
      <c r="W111" s="2"/>
      <c r="X111" s="44"/>
      <c r="Y111" s="44"/>
      <c r="Z111" s="2"/>
      <c r="AA111" s="2"/>
      <c r="AB111" s="44"/>
      <c r="AC111" s="44"/>
      <c r="AD111" s="44"/>
      <c r="AE111" s="2"/>
      <c r="AF111" s="44"/>
      <c r="AG111" s="2"/>
      <c r="AH111" s="44"/>
      <c r="AI111" s="44"/>
      <c r="AJ111" s="44"/>
      <c r="AK111" s="44"/>
      <c r="AL111" s="44"/>
      <c r="AM111" s="44"/>
      <c r="AN111" s="2"/>
      <c r="AO111" s="2"/>
      <c r="AP111" s="2"/>
      <c r="AQ111" s="2"/>
      <c r="AR111" s="2"/>
      <c r="AS111" s="2"/>
    </row>
    <row r="112" spans="1:45" ht="15.75" customHeight="1" x14ac:dyDescent="0.25">
      <c r="A112" s="2"/>
      <c r="B112" s="2"/>
      <c r="C112" s="2"/>
      <c r="D112" s="2"/>
      <c r="E112" s="2"/>
      <c r="F112" s="2"/>
      <c r="G112" s="2"/>
      <c r="H112" s="2"/>
      <c r="I112" s="42"/>
      <c r="J112" s="43"/>
      <c r="K112" s="42"/>
      <c r="L112" s="43"/>
      <c r="M112" s="42"/>
      <c r="N112" s="42"/>
      <c r="O112" s="42"/>
      <c r="P112" s="42"/>
      <c r="Q112" s="42"/>
      <c r="R112" s="42"/>
      <c r="S112" s="42"/>
      <c r="T112" s="42"/>
      <c r="U112" s="2"/>
      <c r="V112" s="2"/>
      <c r="W112" s="2"/>
      <c r="X112" s="44"/>
      <c r="Y112" s="44"/>
      <c r="Z112" s="2"/>
      <c r="AA112" s="2"/>
      <c r="AB112" s="44"/>
      <c r="AC112" s="44"/>
      <c r="AD112" s="44"/>
      <c r="AE112" s="2"/>
      <c r="AF112" s="44"/>
      <c r="AG112" s="2"/>
      <c r="AH112" s="44"/>
      <c r="AI112" s="44"/>
      <c r="AJ112" s="44"/>
      <c r="AK112" s="44"/>
      <c r="AL112" s="44"/>
      <c r="AM112" s="44"/>
      <c r="AN112" s="2"/>
      <c r="AO112" s="2"/>
      <c r="AP112" s="2"/>
      <c r="AQ112" s="2"/>
      <c r="AR112" s="2"/>
      <c r="AS112" s="2"/>
    </row>
    <row r="113" spans="1:45" ht="15.75" customHeight="1" x14ac:dyDescent="0.25">
      <c r="A113" s="2"/>
      <c r="B113" s="2"/>
      <c r="C113" s="2"/>
      <c r="D113" s="2"/>
      <c r="E113" s="2"/>
      <c r="F113" s="2"/>
      <c r="G113" s="2"/>
      <c r="H113" s="2"/>
      <c r="I113" s="42"/>
      <c r="J113" s="43"/>
      <c r="K113" s="42"/>
      <c r="L113" s="43"/>
      <c r="M113" s="42"/>
      <c r="N113" s="42"/>
      <c r="O113" s="42"/>
      <c r="P113" s="42"/>
      <c r="Q113" s="42"/>
      <c r="R113" s="42"/>
      <c r="S113" s="42"/>
      <c r="T113" s="42"/>
      <c r="U113" s="2"/>
      <c r="V113" s="2"/>
      <c r="W113" s="2"/>
      <c r="X113" s="44"/>
      <c r="Y113" s="44"/>
      <c r="Z113" s="2"/>
      <c r="AA113" s="2"/>
      <c r="AB113" s="44"/>
      <c r="AC113" s="44"/>
      <c r="AD113" s="44"/>
      <c r="AE113" s="2"/>
      <c r="AF113" s="44"/>
      <c r="AG113" s="2"/>
      <c r="AH113" s="44"/>
      <c r="AI113" s="44"/>
      <c r="AJ113" s="44"/>
      <c r="AK113" s="44"/>
      <c r="AL113" s="44"/>
      <c r="AM113" s="44"/>
      <c r="AN113" s="2"/>
      <c r="AO113" s="2"/>
      <c r="AP113" s="2"/>
      <c r="AQ113" s="2"/>
      <c r="AR113" s="2"/>
      <c r="AS113" s="2"/>
    </row>
    <row r="114" spans="1:45" ht="15.75" customHeight="1" x14ac:dyDescent="0.25">
      <c r="A114" s="2"/>
      <c r="B114" s="2"/>
      <c r="C114" s="2"/>
      <c r="D114" s="2"/>
      <c r="E114" s="2"/>
      <c r="F114" s="2"/>
      <c r="G114" s="2"/>
      <c r="H114" s="2"/>
      <c r="I114" s="42"/>
      <c r="J114" s="43"/>
      <c r="K114" s="42"/>
      <c r="L114" s="43"/>
      <c r="M114" s="42"/>
      <c r="N114" s="42"/>
      <c r="O114" s="42"/>
      <c r="P114" s="42"/>
      <c r="Q114" s="42"/>
      <c r="R114" s="42"/>
      <c r="S114" s="42"/>
      <c r="T114" s="42"/>
      <c r="U114" s="2"/>
      <c r="V114" s="2"/>
      <c r="W114" s="2"/>
      <c r="X114" s="44"/>
      <c r="Y114" s="44"/>
      <c r="Z114" s="2"/>
      <c r="AA114" s="2"/>
      <c r="AB114" s="44"/>
      <c r="AC114" s="44"/>
      <c r="AD114" s="44"/>
      <c r="AE114" s="2"/>
      <c r="AF114" s="44"/>
      <c r="AG114" s="2"/>
      <c r="AH114" s="44"/>
      <c r="AI114" s="44"/>
      <c r="AJ114" s="44"/>
      <c r="AK114" s="44"/>
      <c r="AL114" s="44"/>
      <c r="AM114" s="44"/>
      <c r="AN114" s="2"/>
      <c r="AO114" s="2"/>
      <c r="AP114" s="2"/>
      <c r="AQ114" s="2"/>
      <c r="AR114" s="2"/>
      <c r="AS114" s="2"/>
    </row>
    <row r="115" spans="1:45" ht="15.75" customHeight="1" x14ac:dyDescent="0.25">
      <c r="A115" s="2"/>
      <c r="B115" s="2"/>
      <c r="C115" s="2"/>
      <c r="D115" s="2"/>
      <c r="E115" s="2"/>
      <c r="F115" s="2"/>
      <c r="G115" s="2"/>
      <c r="H115" s="2"/>
      <c r="I115" s="42"/>
      <c r="J115" s="43"/>
      <c r="K115" s="42"/>
      <c r="L115" s="43"/>
      <c r="M115" s="42"/>
      <c r="N115" s="42"/>
      <c r="O115" s="42"/>
      <c r="P115" s="42"/>
      <c r="Q115" s="42"/>
      <c r="R115" s="42"/>
      <c r="S115" s="42"/>
      <c r="T115" s="42"/>
      <c r="U115" s="2"/>
      <c r="V115" s="2"/>
      <c r="W115" s="2"/>
      <c r="X115" s="44"/>
      <c r="Y115" s="44"/>
      <c r="Z115" s="2"/>
      <c r="AA115" s="2"/>
      <c r="AB115" s="44"/>
      <c r="AC115" s="44"/>
      <c r="AD115" s="44"/>
      <c r="AE115" s="2"/>
      <c r="AF115" s="44"/>
      <c r="AG115" s="2"/>
      <c r="AH115" s="44"/>
      <c r="AI115" s="44"/>
      <c r="AJ115" s="44"/>
      <c r="AK115" s="44"/>
      <c r="AL115" s="44"/>
      <c r="AM115" s="44"/>
      <c r="AN115" s="2"/>
      <c r="AO115" s="2"/>
      <c r="AP115" s="2"/>
      <c r="AQ115" s="2"/>
      <c r="AR115" s="2"/>
      <c r="AS115" s="2"/>
    </row>
    <row r="116" spans="1:45" ht="15.75" customHeight="1" x14ac:dyDescent="0.25">
      <c r="A116" s="2"/>
      <c r="B116" s="2"/>
      <c r="C116" s="2"/>
      <c r="D116" s="2"/>
      <c r="E116" s="2"/>
      <c r="F116" s="2"/>
      <c r="G116" s="2"/>
      <c r="H116" s="2"/>
      <c r="I116" s="42"/>
      <c r="J116" s="43"/>
      <c r="K116" s="42"/>
      <c r="L116" s="43"/>
      <c r="M116" s="42"/>
      <c r="N116" s="42"/>
      <c r="O116" s="42"/>
      <c r="P116" s="42"/>
      <c r="Q116" s="42"/>
      <c r="R116" s="42"/>
      <c r="S116" s="42"/>
      <c r="T116" s="42"/>
      <c r="U116" s="2"/>
      <c r="V116" s="2"/>
      <c r="W116" s="2"/>
      <c r="X116" s="44"/>
      <c r="Y116" s="44"/>
      <c r="Z116" s="2"/>
      <c r="AA116" s="2"/>
      <c r="AB116" s="44"/>
      <c r="AC116" s="44"/>
      <c r="AD116" s="44"/>
      <c r="AE116" s="2"/>
      <c r="AF116" s="44"/>
      <c r="AG116" s="2"/>
      <c r="AH116" s="44"/>
      <c r="AI116" s="44"/>
      <c r="AJ116" s="44"/>
      <c r="AK116" s="44"/>
      <c r="AL116" s="44"/>
      <c r="AM116" s="44"/>
      <c r="AN116" s="2"/>
      <c r="AO116" s="2"/>
      <c r="AP116" s="2"/>
      <c r="AQ116" s="2"/>
      <c r="AR116" s="2"/>
      <c r="AS116" s="2"/>
    </row>
    <row r="117" spans="1:45" ht="15.75" customHeight="1" x14ac:dyDescent="0.25">
      <c r="A117" s="2"/>
      <c r="B117" s="2"/>
      <c r="C117" s="2"/>
      <c r="D117" s="2"/>
      <c r="E117" s="2"/>
      <c r="F117" s="2"/>
      <c r="G117" s="2"/>
      <c r="H117" s="2"/>
      <c r="I117" s="42"/>
      <c r="J117" s="43"/>
      <c r="K117" s="42"/>
      <c r="L117" s="43"/>
      <c r="M117" s="42"/>
      <c r="N117" s="42"/>
      <c r="O117" s="42"/>
      <c r="P117" s="42"/>
      <c r="Q117" s="42"/>
      <c r="R117" s="42"/>
      <c r="S117" s="42"/>
      <c r="T117" s="42"/>
      <c r="U117" s="2"/>
      <c r="V117" s="2"/>
      <c r="W117" s="2"/>
      <c r="X117" s="44"/>
      <c r="Y117" s="44"/>
      <c r="Z117" s="2"/>
      <c r="AA117" s="2"/>
      <c r="AB117" s="44"/>
      <c r="AC117" s="44"/>
      <c r="AD117" s="44"/>
      <c r="AE117" s="2"/>
      <c r="AF117" s="44"/>
      <c r="AG117" s="2"/>
      <c r="AH117" s="44"/>
      <c r="AI117" s="44"/>
      <c r="AJ117" s="44"/>
      <c r="AK117" s="44"/>
      <c r="AL117" s="44"/>
      <c r="AM117" s="44"/>
      <c r="AN117" s="2"/>
      <c r="AO117" s="2"/>
      <c r="AP117" s="2"/>
      <c r="AQ117" s="2"/>
      <c r="AR117" s="2"/>
      <c r="AS117" s="2"/>
    </row>
    <row r="118" spans="1:45" ht="15.75" customHeight="1" x14ac:dyDescent="0.25">
      <c r="A118" s="2"/>
      <c r="B118" s="2"/>
      <c r="C118" s="2"/>
      <c r="D118" s="2"/>
      <c r="E118" s="2"/>
      <c r="F118" s="2"/>
      <c r="G118" s="2"/>
      <c r="H118" s="2"/>
      <c r="I118" s="42"/>
      <c r="J118" s="43"/>
      <c r="K118" s="42"/>
      <c r="L118" s="43"/>
      <c r="M118" s="42"/>
      <c r="N118" s="42"/>
      <c r="O118" s="42"/>
      <c r="P118" s="42"/>
      <c r="Q118" s="42"/>
      <c r="R118" s="42"/>
      <c r="S118" s="42"/>
      <c r="T118" s="42"/>
      <c r="U118" s="2"/>
      <c r="V118" s="2"/>
      <c r="W118" s="2"/>
      <c r="X118" s="44"/>
      <c r="Y118" s="44"/>
      <c r="Z118" s="2"/>
      <c r="AA118" s="2"/>
      <c r="AB118" s="44"/>
      <c r="AC118" s="44"/>
      <c r="AD118" s="44"/>
      <c r="AE118" s="2"/>
      <c r="AF118" s="44"/>
      <c r="AG118" s="2"/>
      <c r="AH118" s="44"/>
      <c r="AI118" s="44"/>
      <c r="AJ118" s="44"/>
      <c r="AK118" s="44"/>
      <c r="AL118" s="44"/>
      <c r="AM118" s="44"/>
      <c r="AN118" s="2"/>
      <c r="AO118" s="2"/>
      <c r="AP118" s="2"/>
      <c r="AQ118" s="2"/>
      <c r="AR118" s="2"/>
      <c r="AS118" s="2"/>
    </row>
    <row r="119" spans="1:45" ht="15.75" customHeight="1" x14ac:dyDescent="0.25">
      <c r="A119" s="2"/>
      <c r="B119" s="2"/>
      <c r="C119" s="2"/>
      <c r="D119" s="2"/>
      <c r="E119" s="2"/>
      <c r="F119" s="2"/>
      <c r="G119" s="2"/>
      <c r="H119" s="2"/>
      <c r="I119" s="42"/>
      <c r="J119" s="43"/>
      <c r="K119" s="42"/>
      <c r="L119" s="43"/>
      <c r="M119" s="42"/>
      <c r="N119" s="42"/>
      <c r="O119" s="42"/>
      <c r="P119" s="42"/>
      <c r="Q119" s="42"/>
      <c r="R119" s="42"/>
      <c r="S119" s="42"/>
      <c r="T119" s="42"/>
      <c r="U119" s="2"/>
      <c r="V119" s="2"/>
      <c r="W119" s="2"/>
      <c r="X119" s="44"/>
      <c r="Y119" s="44"/>
      <c r="Z119" s="2"/>
      <c r="AA119" s="2"/>
      <c r="AB119" s="44"/>
      <c r="AC119" s="44"/>
      <c r="AD119" s="44"/>
      <c r="AE119" s="2"/>
      <c r="AF119" s="44"/>
      <c r="AG119" s="2"/>
      <c r="AH119" s="44"/>
      <c r="AI119" s="44"/>
      <c r="AJ119" s="44"/>
      <c r="AK119" s="44"/>
      <c r="AL119" s="44"/>
      <c r="AM119" s="44"/>
      <c r="AN119" s="2"/>
      <c r="AO119" s="2"/>
      <c r="AP119" s="2"/>
      <c r="AQ119" s="2"/>
      <c r="AR119" s="2"/>
      <c r="AS119" s="2"/>
    </row>
    <row r="120" spans="1:45" ht="15.75" customHeight="1" x14ac:dyDescent="0.25">
      <c r="A120" s="2"/>
      <c r="B120" s="2"/>
      <c r="C120" s="2"/>
      <c r="D120" s="2"/>
      <c r="E120" s="2"/>
      <c r="F120" s="2"/>
      <c r="G120" s="2"/>
      <c r="H120" s="2"/>
      <c r="I120" s="42"/>
      <c r="J120" s="43"/>
      <c r="K120" s="42"/>
      <c r="L120" s="43"/>
      <c r="M120" s="42"/>
      <c r="N120" s="42"/>
      <c r="O120" s="42"/>
      <c r="P120" s="42"/>
      <c r="Q120" s="42"/>
      <c r="R120" s="42"/>
      <c r="S120" s="42"/>
      <c r="T120" s="42"/>
      <c r="U120" s="2"/>
      <c r="V120" s="2"/>
      <c r="W120" s="2"/>
      <c r="X120" s="44"/>
      <c r="Y120" s="44"/>
      <c r="Z120" s="2"/>
      <c r="AA120" s="2"/>
      <c r="AB120" s="44"/>
      <c r="AC120" s="44"/>
      <c r="AD120" s="44"/>
      <c r="AE120" s="2"/>
      <c r="AF120" s="44"/>
      <c r="AG120" s="2"/>
      <c r="AH120" s="44"/>
      <c r="AI120" s="44"/>
      <c r="AJ120" s="44"/>
      <c r="AK120" s="44"/>
      <c r="AL120" s="44"/>
      <c r="AM120" s="44"/>
      <c r="AN120" s="2"/>
      <c r="AO120" s="2"/>
      <c r="AP120" s="2"/>
      <c r="AQ120" s="2"/>
      <c r="AR120" s="2"/>
      <c r="AS120" s="2"/>
    </row>
    <row r="121" spans="1:45" ht="15.75" customHeight="1" x14ac:dyDescent="0.25">
      <c r="A121" s="2"/>
      <c r="B121" s="2"/>
      <c r="C121" s="2"/>
      <c r="D121" s="2"/>
      <c r="E121" s="2"/>
      <c r="F121" s="2"/>
      <c r="G121" s="2"/>
      <c r="H121" s="2"/>
      <c r="I121" s="42"/>
      <c r="J121" s="43"/>
      <c r="K121" s="42"/>
      <c r="L121" s="43"/>
      <c r="M121" s="42"/>
      <c r="N121" s="42"/>
      <c r="O121" s="42"/>
      <c r="P121" s="42"/>
      <c r="Q121" s="42"/>
      <c r="R121" s="42"/>
      <c r="S121" s="42"/>
      <c r="T121" s="42"/>
      <c r="U121" s="2"/>
      <c r="V121" s="2"/>
      <c r="W121" s="2"/>
      <c r="X121" s="44"/>
      <c r="Y121" s="44"/>
      <c r="Z121" s="2"/>
      <c r="AA121" s="2"/>
      <c r="AB121" s="44"/>
      <c r="AC121" s="44"/>
      <c r="AD121" s="44"/>
      <c r="AE121" s="2"/>
      <c r="AF121" s="44"/>
      <c r="AG121" s="2"/>
      <c r="AH121" s="44"/>
      <c r="AI121" s="44"/>
      <c r="AJ121" s="44"/>
      <c r="AK121" s="44"/>
      <c r="AL121" s="44"/>
      <c r="AM121" s="44"/>
      <c r="AN121" s="2"/>
      <c r="AO121" s="2"/>
      <c r="AP121" s="2"/>
      <c r="AQ121" s="2"/>
      <c r="AR121" s="2"/>
      <c r="AS121" s="2"/>
    </row>
    <row r="122" spans="1:45" ht="15.75" customHeight="1" x14ac:dyDescent="0.25">
      <c r="A122" s="2"/>
      <c r="B122" s="2"/>
      <c r="C122" s="2"/>
      <c r="D122" s="2"/>
      <c r="E122" s="2"/>
      <c r="F122" s="2"/>
      <c r="G122" s="2"/>
      <c r="H122" s="2"/>
      <c r="I122" s="42"/>
      <c r="J122" s="43"/>
      <c r="K122" s="42"/>
      <c r="L122" s="43"/>
      <c r="M122" s="42"/>
      <c r="N122" s="42"/>
      <c r="O122" s="42"/>
      <c r="P122" s="42"/>
      <c r="Q122" s="42"/>
      <c r="R122" s="42"/>
      <c r="S122" s="42"/>
      <c r="T122" s="42"/>
      <c r="U122" s="2"/>
      <c r="V122" s="2"/>
      <c r="W122" s="2"/>
      <c r="X122" s="44"/>
      <c r="Y122" s="44"/>
      <c r="Z122" s="2"/>
      <c r="AA122" s="2"/>
      <c r="AB122" s="44"/>
      <c r="AC122" s="44"/>
      <c r="AD122" s="44"/>
      <c r="AE122" s="2"/>
      <c r="AF122" s="44"/>
      <c r="AG122" s="2"/>
      <c r="AH122" s="44"/>
      <c r="AI122" s="44"/>
      <c r="AJ122" s="44"/>
      <c r="AK122" s="44"/>
      <c r="AL122" s="44"/>
      <c r="AM122" s="44"/>
      <c r="AN122" s="2"/>
      <c r="AO122" s="2"/>
      <c r="AP122" s="2"/>
      <c r="AQ122" s="2"/>
      <c r="AR122" s="2"/>
      <c r="AS122" s="2"/>
    </row>
    <row r="123" spans="1:45" ht="15.75" customHeight="1" x14ac:dyDescent="0.25">
      <c r="A123" s="2"/>
      <c r="B123" s="2"/>
      <c r="C123" s="2"/>
      <c r="D123" s="2"/>
      <c r="E123" s="2"/>
      <c r="F123" s="2"/>
      <c r="G123" s="2"/>
      <c r="H123" s="2"/>
      <c r="I123" s="42"/>
      <c r="J123" s="43"/>
      <c r="K123" s="42"/>
      <c r="L123" s="43"/>
      <c r="M123" s="42"/>
      <c r="N123" s="42"/>
      <c r="O123" s="42"/>
      <c r="P123" s="42"/>
      <c r="Q123" s="42"/>
      <c r="R123" s="42"/>
      <c r="S123" s="42"/>
      <c r="T123" s="42"/>
      <c r="U123" s="2"/>
      <c r="V123" s="2"/>
      <c r="W123" s="2"/>
      <c r="X123" s="44"/>
      <c r="Y123" s="44"/>
      <c r="Z123" s="2"/>
      <c r="AA123" s="2"/>
      <c r="AB123" s="44"/>
      <c r="AC123" s="44"/>
      <c r="AD123" s="44"/>
      <c r="AE123" s="2"/>
      <c r="AF123" s="44"/>
      <c r="AG123" s="2"/>
      <c r="AH123" s="44"/>
      <c r="AI123" s="44"/>
      <c r="AJ123" s="44"/>
      <c r="AK123" s="44"/>
      <c r="AL123" s="44"/>
      <c r="AM123" s="44"/>
      <c r="AN123" s="2"/>
      <c r="AO123" s="2"/>
      <c r="AP123" s="2"/>
      <c r="AQ123" s="2"/>
      <c r="AR123" s="2"/>
      <c r="AS123" s="2"/>
    </row>
    <row r="124" spans="1:45" ht="15.75" customHeight="1" x14ac:dyDescent="0.25">
      <c r="A124" s="2"/>
      <c r="B124" s="2"/>
      <c r="C124" s="2"/>
      <c r="D124" s="2"/>
      <c r="E124" s="2"/>
      <c r="F124" s="2"/>
      <c r="G124" s="2"/>
      <c r="H124" s="2"/>
      <c r="I124" s="42"/>
      <c r="J124" s="43"/>
      <c r="K124" s="42"/>
      <c r="L124" s="43"/>
      <c r="M124" s="42"/>
      <c r="N124" s="42"/>
      <c r="O124" s="42"/>
      <c r="P124" s="42"/>
      <c r="Q124" s="42"/>
      <c r="R124" s="42"/>
      <c r="S124" s="42"/>
      <c r="T124" s="42"/>
      <c r="U124" s="2"/>
      <c r="V124" s="2"/>
      <c r="W124" s="2"/>
      <c r="X124" s="44"/>
      <c r="Y124" s="44"/>
      <c r="Z124" s="2"/>
      <c r="AA124" s="2"/>
      <c r="AB124" s="44"/>
      <c r="AC124" s="44"/>
      <c r="AD124" s="44"/>
      <c r="AE124" s="2"/>
      <c r="AF124" s="44"/>
      <c r="AG124" s="2"/>
      <c r="AH124" s="44"/>
      <c r="AI124" s="44"/>
      <c r="AJ124" s="44"/>
      <c r="AK124" s="44"/>
      <c r="AL124" s="44"/>
      <c r="AM124" s="44"/>
      <c r="AN124" s="2"/>
      <c r="AO124" s="2"/>
      <c r="AP124" s="2"/>
      <c r="AQ124" s="2"/>
      <c r="AR124" s="2"/>
      <c r="AS124" s="2"/>
    </row>
    <row r="125" spans="1:45" ht="15.75" customHeight="1" x14ac:dyDescent="0.25">
      <c r="A125" s="2"/>
      <c r="B125" s="2"/>
      <c r="C125" s="2"/>
      <c r="D125" s="2"/>
      <c r="E125" s="2"/>
      <c r="F125" s="2"/>
      <c r="G125" s="2"/>
      <c r="H125" s="2"/>
      <c r="I125" s="42"/>
      <c r="J125" s="43"/>
      <c r="K125" s="42"/>
      <c r="L125" s="43"/>
      <c r="M125" s="42"/>
      <c r="N125" s="42"/>
      <c r="O125" s="42"/>
      <c r="P125" s="42"/>
      <c r="Q125" s="42"/>
      <c r="R125" s="42"/>
      <c r="S125" s="42"/>
      <c r="T125" s="42"/>
      <c r="U125" s="2"/>
      <c r="V125" s="2"/>
      <c r="W125" s="2"/>
      <c r="X125" s="44"/>
      <c r="Y125" s="44"/>
      <c r="Z125" s="2"/>
      <c r="AA125" s="2"/>
      <c r="AB125" s="44"/>
      <c r="AC125" s="44"/>
      <c r="AD125" s="44"/>
      <c r="AE125" s="2"/>
      <c r="AF125" s="44"/>
      <c r="AG125" s="2"/>
      <c r="AH125" s="44"/>
      <c r="AI125" s="44"/>
      <c r="AJ125" s="44"/>
      <c r="AK125" s="44"/>
      <c r="AL125" s="44"/>
      <c r="AM125" s="44"/>
      <c r="AN125" s="2"/>
      <c r="AO125" s="2"/>
      <c r="AP125" s="2"/>
      <c r="AQ125" s="2"/>
      <c r="AR125" s="2"/>
      <c r="AS125" s="2"/>
    </row>
    <row r="126" spans="1:45" ht="15.75" customHeight="1" x14ac:dyDescent="0.25">
      <c r="A126" s="2"/>
      <c r="B126" s="2"/>
      <c r="C126" s="2"/>
      <c r="D126" s="2"/>
      <c r="E126" s="2"/>
      <c r="F126" s="2"/>
      <c r="G126" s="2"/>
      <c r="H126" s="2"/>
      <c r="I126" s="42"/>
      <c r="J126" s="43"/>
      <c r="K126" s="42"/>
      <c r="L126" s="43"/>
      <c r="M126" s="42"/>
      <c r="N126" s="42"/>
      <c r="O126" s="42"/>
      <c r="P126" s="42"/>
      <c r="Q126" s="42"/>
      <c r="R126" s="42"/>
      <c r="S126" s="42"/>
      <c r="T126" s="42"/>
      <c r="U126" s="2"/>
      <c r="V126" s="2"/>
      <c r="W126" s="2"/>
      <c r="X126" s="44"/>
      <c r="Y126" s="44"/>
      <c r="Z126" s="2"/>
      <c r="AA126" s="2"/>
      <c r="AB126" s="44"/>
      <c r="AC126" s="44"/>
      <c r="AD126" s="44"/>
      <c r="AE126" s="2"/>
      <c r="AF126" s="44"/>
      <c r="AG126" s="2"/>
      <c r="AH126" s="44"/>
      <c r="AI126" s="44"/>
      <c r="AJ126" s="44"/>
      <c r="AK126" s="44"/>
      <c r="AL126" s="44"/>
      <c r="AM126" s="44"/>
      <c r="AN126" s="2"/>
      <c r="AO126" s="2"/>
      <c r="AP126" s="2"/>
      <c r="AQ126" s="2"/>
      <c r="AR126" s="2"/>
      <c r="AS126" s="2"/>
    </row>
    <row r="127" spans="1:45" ht="15.75" customHeight="1" x14ac:dyDescent="0.25">
      <c r="A127" s="2"/>
      <c r="B127" s="2"/>
      <c r="C127" s="2"/>
      <c r="D127" s="2"/>
      <c r="E127" s="2"/>
      <c r="F127" s="2"/>
      <c r="G127" s="2"/>
      <c r="H127" s="2"/>
      <c r="I127" s="42"/>
      <c r="J127" s="43"/>
      <c r="K127" s="42"/>
      <c r="L127" s="43"/>
      <c r="M127" s="42"/>
      <c r="N127" s="42"/>
      <c r="O127" s="42"/>
      <c r="P127" s="42"/>
      <c r="Q127" s="42"/>
      <c r="R127" s="42"/>
      <c r="S127" s="42"/>
      <c r="T127" s="42"/>
      <c r="U127" s="2"/>
      <c r="V127" s="2"/>
      <c r="W127" s="2"/>
      <c r="X127" s="44"/>
      <c r="Y127" s="44"/>
      <c r="Z127" s="2"/>
      <c r="AA127" s="2"/>
      <c r="AB127" s="44"/>
      <c r="AC127" s="44"/>
      <c r="AD127" s="44"/>
      <c r="AE127" s="2"/>
      <c r="AF127" s="44"/>
      <c r="AG127" s="2"/>
      <c r="AH127" s="44"/>
      <c r="AI127" s="44"/>
      <c r="AJ127" s="44"/>
      <c r="AK127" s="44"/>
      <c r="AL127" s="44"/>
      <c r="AM127" s="44"/>
      <c r="AN127" s="2"/>
      <c r="AO127" s="2"/>
      <c r="AP127" s="2"/>
      <c r="AQ127" s="2"/>
      <c r="AR127" s="2"/>
      <c r="AS127" s="2"/>
    </row>
    <row r="128" spans="1:45" ht="15.75" customHeight="1" x14ac:dyDescent="0.25">
      <c r="A128" s="2"/>
      <c r="B128" s="2"/>
      <c r="C128" s="2"/>
      <c r="D128" s="2"/>
      <c r="E128" s="2"/>
      <c r="F128" s="2"/>
      <c r="G128" s="2"/>
      <c r="H128" s="2"/>
      <c r="I128" s="42"/>
      <c r="J128" s="43"/>
      <c r="K128" s="42"/>
      <c r="L128" s="43"/>
      <c r="M128" s="42"/>
      <c r="N128" s="42"/>
      <c r="O128" s="42"/>
      <c r="P128" s="42"/>
      <c r="Q128" s="42"/>
      <c r="R128" s="42"/>
      <c r="S128" s="42"/>
      <c r="T128" s="42"/>
      <c r="U128" s="2"/>
      <c r="V128" s="2"/>
      <c r="W128" s="2"/>
      <c r="X128" s="44"/>
      <c r="Y128" s="44"/>
      <c r="Z128" s="2"/>
      <c r="AA128" s="2"/>
      <c r="AB128" s="44"/>
      <c r="AC128" s="44"/>
      <c r="AD128" s="44"/>
      <c r="AE128" s="2"/>
      <c r="AF128" s="44"/>
      <c r="AG128" s="2"/>
      <c r="AH128" s="44"/>
      <c r="AI128" s="44"/>
      <c r="AJ128" s="44"/>
      <c r="AK128" s="44"/>
      <c r="AL128" s="44"/>
      <c r="AM128" s="44"/>
      <c r="AN128" s="2"/>
      <c r="AO128" s="2"/>
      <c r="AP128" s="2"/>
      <c r="AQ128" s="2"/>
      <c r="AR128" s="2"/>
      <c r="AS128" s="2"/>
    </row>
    <row r="129" spans="1:45" ht="15.75" customHeight="1" x14ac:dyDescent="0.25">
      <c r="A129" s="2"/>
      <c r="B129" s="2"/>
      <c r="C129" s="2"/>
      <c r="D129" s="2"/>
      <c r="E129" s="2"/>
      <c r="F129" s="2"/>
      <c r="G129" s="2"/>
      <c r="H129" s="2"/>
      <c r="I129" s="42"/>
      <c r="J129" s="43"/>
      <c r="K129" s="42"/>
      <c r="L129" s="43"/>
      <c r="M129" s="42"/>
      <c r="N129" s="42"/>
      <c r="O129" s="42"/>
      <c r="P129" s="42"/>
      <c r="Q129" s="42"/>
      <c r="R129" s="42"/>
      <c r="S129" s="42"/>
      <c r="T129" s="42"/>
      <c r="U129" s="2"/>
      <c r="V129" s="2"/>
      <c r="W129" s="2"/>
      <c r="X129" s="44"/>
      <c r="Y129" s="44"/>
      <c r="Z129" s="2"/>
      <c r="AA129" s="2"/>
      <c r="AB129" s="44"/>
      <c r="AC129" s="44"/>
      <c r="AD129" s="44"/>
      <c r="AE129" s="2"/>
      <c r="AF129" s="44"/>
      <c r="AG129" s="2"/>
      <c r="AH129" s="44"/>
      <c r="AI129" s="44"/>
      <c r="AJ129" s="44"/>
      <c r="AK129" s="44"/>
      <c r="AL129" s="44"/>
      <c r="AM129" s="44"/>
      <c r="AN129" s="2"/>
      <c r="AO129" s="2"/>
      <c r="AP129" s="2"/>
      <c r="AQ129" s="2"/>
      <c r="AR129" s="2"/>
      <c r="AS129" s="2"/>
    </row>
    <row r="130" spans="1:45" ht="15.75" customHeight="1" x14ac:dyDescent="0.25">
      <c r="A130" s="2"/>
      <c r="B130" s="2"/>
      <c r="C130" s="2"/>
      <c r="D130" s="2"/>
      <c r="E130" s="2"/>
      <c r="F130" s="2"/>
      <c r="G130" s="2"/>
      <c r="H130" s="2"/>
      <c r="I130" s="42"/>
      <c r="J130" s="43"/>
      <c r="K130" s="42"/>
      <c r="L130" s="43"/>
      <c r="M130" s="42"/>
      <c r="N130" s="42"/>
      <c r="O130" s="42"/>
      <c r="P130" s="42"/>
      <c r="Q130" s="42"/>
      <c r="R130" s="42"/>
      <c r="S130" s="42"/>
      <c r="T130" s="42"/>
      <c r="U130" s="2"/>
      <c r="V130" s="2"/>
      <c r="W130" s="2"/>
      <c r="X130" s="44"/>
      <c r="Y130" s="44"/>
      <c r="Z130" s="2"/>
      <c r="AA130" s="2"/>
      <c r="AB130" s="44"/>
      <c r="AC130" s="44"/>
      <c r="AD130" s="44"/>
      <c r="AE130" s="2"/>
      <c r="AF130" s="44"/>
      <c r="AG130" s="2"/>
      <c r="AH130" s="44"/>
      <c r="AI130" s="44"/>
      <c r="AJ130" s="44"/>
      <c r="AK130" s="44"/>
      <c r="AL130" s="44"/>
      <c r="AM130" s="44"/>
      <c r="AN130" s="2"/>
      <c r="AO130" s="2"/>
      <c r="AP130" s="2"/>
      <c r="AQ130" s="2"/>
      <c r="AR130" s="2"/>
      <c r="AS130" s="2"/>
    </row>
    <row r="131" spans="1:45" ht="15.75" customHeight="1" x14ac:dyDescent="0.25">
      <c r="A131" s="2"/>
      <c r="B131" s="2"/>
      <c r="C131" s="2"/>
      <c r="D131" s="2"/>
      <c r="E131" s="2"/>
      <c r="F131" s="2"/>
      <c r="G131" s="2"/>
      <c r="H131" s="2"/>
      <c r="I131" s="42"/>
      <c r="J131" s="43"/>
      <c r="K131" s="42"/>
      <c r="L131" s="43"/>
      <c r="M131" s="42"/>
      <c r="N131" s="42"/>
      <c r="O131" s="42"/>
      <c r="P131" s="42"/>
      <c r="Q131" s="42"/>
      <c r="R131" s="42"/>
      <c r="S131" s="42"/>
      <c r="T131" s="42"/>
      <c r="U131" s="2"/>
      <c r="V131" s="2"/>
      <c r="W131" s="2"/>
      <c r="X131" s="44"/>
      <c r="Y131" s="44"/>
      <c r="Z131" s="2"/>
      <c r="AA131" s="2"/>
      <c r="AB131" s="44"/>
      <c r="AC131" s="44"/>
      <c r="AD131" s="44"/>
      <c r="AE131" s="2"/>
      <c r="AF131" s="44"/>
      <c r="AG131" s="2"/>
      <c r="AH131" s="44"/>
      <c r="AI131" s="44"/>
      <c r="AJ131" s="44"/>
      <c r="AK131" s="44"/>
      <c r="AL131" s="44"/>
      <c r="AM131" s="44"/>
      <c r="AN131" s="2"/>
      <c r="AO131" s="2"/>
      <c r="AP131" s="2"/>
      <c r="AQ131" s="2"/>
      <c r="AR131" s="2"/>
      <c r="AS131" s="2"/>
    </row>
    <row r="132" spans="1:45" ht="15.75" customHeight="1" x14ac:dyDescent="0.25">
      <c r="A132" s="2"/>
      <c r="B132" s="2"/>
      <c r="C132" s="2"/>
      <c r="D132" s="2"/>
      <c r="E132" s="2"/>
      <c r="F132" s="2"/>
      <c r="G132" s="2"/>
      <c r="H132" s="2"/>
      <c r="I132" s="42"/>
      <c r="J132" s="43"/>
      <c r="K132" s="42"/>
      <c r="L132" s="43"/>
      <c r="M132" s="42"/>
      <c r="N132" s="42"/>
      <c r="O132" s="42"/>
      <c r="P132" s="42"/>
      <c r="Q132" s="42"/>
      <c r="R132" s="42"/>
      <c r="S132" s="42"/>
      <c r="T132" s="42"/>
      <c r="U132" s="2"/>
      <c r="V132" s="2"/>
      <c r="W132" s="2"/>
      <c r="X132" s="44"/>
      <c r="Y132" s="44"/>
      <c r="Z132" s="2"/>
      <c r="AA132" s="2"/>
      <c r="AB132" s="44"/>
      <c r="AC132" s="44"/>
      <c r="AD132" s="44"/>
      <c r="AE132" s="2"/>
      <c r="AF132" s="44"/>
      <c r="AG132" s="2"/>
      <c r="AH132" s="44"/>
      <c r="AI132" s="44"/>
      <c r="AJ132" s="44"/>
      <c r="AK132" s="44"/>
      <c r="AL132" s="44"/>
      <c r="AM132" s="44"/>
      <c r="AN132" s="2"/>
      <c r="AO132" s="2"/>
      <c r="AP132" s="2"/>
      <c r="AQ132" s="2"/>
      <c r="AR132" s="2"/>
      <c r="AS132" s="2"/>
    </row>
    <row r="133" spans="1:45" ht="15.75" customHeight="1" x14ac:dyDescent="0.25">
      <c r="A133" s="2"/>
      <c r="B133" s="2"/>
      <c r="C133" s="2"/>
      <c r="D133" s="2"/>
      <c r="E133" s="2"/>
      <c r="F133" s="2"/>
      <c r="G133" s="2"/>
      <c r="H133" s="2"/>
      <c r="I133" s="42"/>
      <c r="J133" s="43"/>
      <c r="K133" s="42"/>
      <c r="L133" s="43"/>
      <c r="M133" s="42"/>
      <c r="N133" s="42"/>
      <c r="O133" s="42"/>
      <c r="P133" s="42"/>
      <c r="Q133" s="42"/>
      <c r="R133" s="42"/>
      <c r="S133" s="42"/>
      <c r="T133" s="42"/>
      <c r="U133" s="2"/>
      <c r="V133" s="2"/>
      <c r="W133" s="2"/>
      <c r="X133" s="44"/>
      <c r="Y133" s="44"/>
      <c r="Z133" s="2"/>
      <c r="AA133" s="2"/>
      <c r="AB133" s="44"/>
      <c r="AC133" s="44"/>
      <c r="AD133" s="44"/>
      <c r="AE133" s="2"/>
      <c r="AF133" s="44"/>
      <c r="AG133" s="2"/>
      <c r="AH133" s="44"/>
      <c r="AI133" s="44"/>
      <c r="AJ133" s="44"/>
      <c r="AK133" s="44"/>
      <c r="AL133" s="44"/>
      <c r="AM133" s="44"/>
      <c r="AN133" s="2"/>
      <c r="AO133" s="2"/>
      <c r="AP133" s="2"/>
      <c r="AQ133" s="2"/>
      <c r="AR133" s="2"/>
      <c r="AS133" s="2"/>
    </row>
    <row r="134" spans="1:45" ht="15.75" customHeight="1" x14ac:dyDescent="0.25">
      <c r="A134" s="2"/>
      <c r="B134" s="2"/>
      <c r="C134" s="2"/>
      <c r="D134" s="2"/>
      <c r="E134" s="2"/>
      <c r="F134" s="2"/>
      <c r="G134" s="2"/>
      <c r="H134" s="2"/>
      <c r="I134" s="42"/>
      <c r="J134" s="43"/>
      <c r="K134" s="42"/>
      <c r="L134" s="43"/>
      <c r="M134" s="42"/>
      <c r="N134" s="42"/>
      <c r="O134" s="42"/>
      <c r="P134" s="42"/>
      <c r="Q134" s="42"/>
      <c r="R134" s="42"/>
      <c r="S134" s="42"/>
      <c r="T134" s="42"/>
      <c r="U134" s="2"/>
      <c r="V134" s="2"/>
      <c r="W134" s="2"/>
      <c r="X134" s="44"/>
      <c r="Y134" s="44"/>
      <c r="Z134" s="2"/>
      <c r="AA134" s="2"/>
      <c r="AB134" s="44"/>
      <c r="AC134" s="44"/>
      <c r="AD134" s="44"/>
      <c r="AE134" s="2"/>
      <c r="AF134" s="44"/>
      <c r="AG134" s="2"/>
      <c r="AH134" s="44"/>
      <c r="AI134" s="44"/>
      <c r="AJ134" s="44"/>
      <c r="AK134" s="44"/>
      <c r="AL134" s="44"/>
      <c r="AM134" s="44"/>
      <c r="AN134" s="2"/>
      <c r="AO134" s="2"/>
      <c r="AP134" s="2"/>
      <c r="AQ134" s="2"/>
      <c r="AR134" s="2"/>
      <c r="AS134" s="2"/>
    </row>
    <row r="135" spans="1:45" ht="15.75" customHeight="1" x14ac:dyDescent="0.25">
      <c r="A135" s="2"/>
      <c r="B135" s="2"/>
      <c r="C135" s="2"/>
      <c r="D135" s="2"/>
      <c r="E135" s="2"/>
      <c r="F135" s="2"/>
      <c r="G135" s="2"/>
      <c r="H135" s="2"/>
      <c r="I135" s="42"/>
      <c r="J135" s="43"/>
      <c r="K135" s="42"/>
      <c r="L135" s="43"/>
      <c r="M135" s="42"/>
      <c r="N135" s="42"/>
      <c r="O135" s="42"/>
      <c r="P135" s="42"/>
      <c r="Q135" s="42"/>
      <c r="R135" s="42"/>
      <c r="S135" s="42"/>
      <c r="T135" s="42"/>
      <c r="U135" s="2"/>
      <c r="V135" s="2"/>
      <c r="W135" s="2"/>
      <c r="X135" s="44"/>
      <c r="Y135" s="44"/>
      <c r="Z135" s="2"/>
      <c r="AA135" s="2"/>
      <c r="AB135" s="44"/>
      <c r="AC135" s="44"/>
      <c r="AD135" s="44"/>
      <c r="AE135" s="2"/>
      <c r="AF135" s="44"/>
      <c r="AG135" s="2"/>
      <c r="AH135" s="44"/>
      <c r="AI135" s="44"/>
      <c r="AJ135" s="44"/>
      <c r="AK135" s="44"/>
      <c r="AL135" s="44"/>
      <c r="AM135" s="44"/>
      <c r="AN135" s="2"/>
      <c r="AO135" s="2"/>
      <c r="AP135" s="2"/>
      <c r="AQ135" s="2"/>
      <c r="AR135" s="2"/>
      <c r="AS135" s="2"/>
    </row>
    <row r="136" spans="1:45" ht="15.75" customHeight="1" x14ac:dyDescent="0.25">
      <c r="A136" s="2"/>
      <c r="B136" s="2"/>
      <c r="C136" s="2"/>
      <c r="D136" s="2"/>
      <c r="E136" s="2"/>
      <c r="F136" s="2"/>
      <c r="G136" s="2"/>
      <c r="H136" s="2"/>
      <c r="I136" s="42"/>
      <c r="J136" s="43"/>
      <c r="K136" s="42"/>
      <c r="L136" s="43"/>
      <c r="M136" s="42"/>
      <c r="N136" s="42"/>
      <c r="O136" s="42"/>
      <c r="P136" s="42"/>
      <c r="Q136" s="42"/>
      <c r="R136" s="42"/>
      <c r="S136" s="42"/>
      <c r="T136" s="42"/>
      <c r="U136" s="2"/>
      <c r="V136" s="2"/>
      <c r="W136" s="2"/>
      <c r="X136" s="44"/>
      <c r="Y136" s="44"/>
      <c r="Z136" s="2"/>
      <c r="AA136" s="2"/>
      <c r="AB136" s="44"/>
      <c r="AC136" s="44"/>
      <c r="AD136" s="44"/>
      <c r="AE136" s="2"/>
      <c r="AF136" s="44"/>
      <c r="AG136" s="2"/>
      <c r="AH136" s="44"/>
      <c r="AI136" s="44"/>
      <c r="AJ136" s="44"/>
      <c r="AK136" s="44"/>
      <c r="AL136" s="44"/>
      <c r="AM136" s="44"/>
      <c r="AN136" s="2"/>
      <c r="AO136" s="2"/>
      <c r="AP136" s="2"/>
      <c r="AQ136" s="2"/>
      <c r="AR136" s="2"/>
      <c r="AS136" s="2"/>
    </row>
    <row r="137" spans="1:45" ht="15.75" customHeight="1" x14ac:dyDescent="0.25">
      <c r="A137" s="2"/>
      <c r="B137" s="2"/>
      <c r="C137" s="2"/>
      <c r="D137" s="2"/>
      <c r="E137" s="2"/>
      <c r="F137" s="2"/>
      <c r="G137" s="2"/>
      <c r="H137" s="2"/>
      <c r="I137" s="42"/>
      <c r="J137" s="43"/>
      <c r="K137" s="42"/>
      <c r="L137" s="43"/>
      <c r="M137" s="42"/>
      <c r="N137" s="42"/>
      <c r="O137" s="42"/>
      <c r="P137" s="42"/>
      <c r="Q137" s="42"/>
      <c r="R137" s="42"/>
      <c r="S137" s="42"/>
      <c r="T137" s="42"/>
      <c r="U137" s="2"/>
      <c r="V137" s="2"/>
      <c r="W137" s="2"/>
      <c r="X137" s="44"/>
      <c r="Y137" s="44"/>
      <c r="Z137" s="2"/>
      <c r="AA137" s="2"/>
      <c r="AB137" s="44"/>
      <c r="AC137" s="44"/>
      <c r="AD137" s="44"/>
      <c r="AE137" s="2"/>
      <c r="AF137" s="44"/>
      <c r="AG137" s="2"/>
      <c r="AH137" s="44"/>
      <c r="AI137" s="44"/>
      <c r="AJ137" s="44"/>
      <c r="AK137" s="44"/>
      <c r="AL137" s="44"/>
      <c r="AM137" s="44"/>
      <c r="AN137" s="2"/>
      <c r="AO137" s="2"/>
      <c r="AP137" s="2"/>
      <c r="AQ137" s="2"/>
      <c r="AR137" s="2"/>
      <c r="AS137" s="2"/>
    </row>
    <row r="138" spans="1:45" ht="15.75" customHeight="1" x14ac:dyDescent="0.25">
      <c r="A138" s="2"/>
      <c r="B138" s="2"/>
      <c r="C138" s="2"/>
      <c r="D138" s="2"/>
      <c r="E138" s="2"/>
      <c r="F138" s="2"/>
      <c r="G138" s="2"/>
      <c r="H138" s="2"/>
      <c r="I138" s="42"/>
      <c r="J138" s="43"/>
      <c r="K138" s="42"/>
      <c r="L138" s="43"/>
      <c r="M138" s="42"/>
      <c r="N138" s="42"/>
      <c r="O138" s="42"/>
      <c r="P138" s="42"/>
      <c r="Q138" s="42"/>
      <c r="R138" s="42"/>
      <c r="S138" s="42"/>
      <c r="T138" s="42"/>
      <c r="U138" s="2"/>
      <c r="V138" s="2"/>
      <c r="W138" s="2"/>
      <c r="X138" s="44"/>
      <c r="Y138" s="44"/>
      <c r="Z138" s="2"/>
      <c r="AA138" s="2"/>
      <c r="AB138" s="44"/>
      <c r="AC138" s="44"/>
      <c r="AD138" s="44"/>
      <c r="AE138" s="2"/>
      <c r="AF138" s="44"/>
      <c r="AG138" s="2"/>
      <c r="AH138" s="44"/>
      <c r="AI138" s="44"/>
      <c r="AJ138" s="44"/>
      <c r="AK138" s="44"/>
      <c r="AL138" s="44"/>
      <c r="AM138" s="44"/>
      <c r="AN138" s="2"/>
      <c r="AO138" s="2"/>
      <c r="AP138" s="2"/>
      <c r="AQ138" s="2"/>
      <c r="AR138" s="2"/>
      <c r="AS138" s="2"/>
    </row>
    <row r="139" spans="1:45" ht="15.75" customHeight="1" x14ac:dyDescent="0.25">
      <c r="A139" s="2"/>
      <c r="B139" s="2"/>
      <c r="C139" s="2"/>
      <c r="D139" s="2"/>
      <c r="E139" s="2"/>
      <c r="F139" s="2"/>
      <c r="G139" s="2"/>
      <c r="H139" s="2"/>
      <c r="I139" s="42"/>
      <c r="J139" s="43"/>
      <c r="K139" s="42"/>
      <c r="L139" s="43"/>
      <c r="M139" s="42"/>
      <c r="N139" s="42"/>
      <c r="O139" s="42"/>
      <c r="P139" s="42"/>
      <c r="Q139" s="42"/>
      <c r="R139" s="42"/>
      <c r="S139" s="42"/>
      <c r="T139" s="42"/>
      <c r="U139" s="2"/>
      <c r="V139" s="2"/>
      <c r="W139" s="2"/>
      <c r="X139" s="44"/>
      <c r="Y139" s="44"/>
      <c r="Z139" s="2"/>
      <c r="AA139" s="2"/>
      <c r="AB139" s="44"/>
      <c r="AC139" s="44"/>
      <c r="AD139" s="44"/>
      <c r="AE139" s="2"/>
      <c r="AF139" s="44"/>
      <c r="AG139" s="2"/>
      <c r="AH139" s="44"/>
      <c r="AI139" s="44"/>
      <c r="AJ139" s="44"/>
      <c r="AK139" s="44"/>
      <c r="AL139" s="44"/>
      <c r="AM139" s="44"/>
      <c r="AN139" s="2"/>
      <c r="AO139" s="2"/>
      <c r="AP139" s="2"/>
      <c r="AQ139" s="2"/>
      <c r="AR139" s="2"/>
      <c r="AS139" s="2"/>
    </row>
    <row r="140" spans="1:45" ht="15.75" customHeight="1" x14ac:dyDescent="0.25">
      <c r="A140" s="2"/>
      <c r="B140" s="2"/>
      <c r="C140" s="2"/>
      <c r="D140" s="2"/>
      <c r="E140" s="2"/>
      <c r="F140" s="2"/>
      <c r="G140" s="2"/>
      <c r="H140" s="2"/>
      <c r="I140" s="42"/>
      <c r="J140" s="43"/>
      <c r="K140" s="42"/>
      <c r="L140" s="43"/>
      <c r="M140" s="42"/>
      <c r="N140" s="42"/>
      <c r="O140" s="42"/>
      <c r="P140" s="42"/>
      <c r="Q140" s="42"/>
      <c r="R140" s="42"/>
      <c r="S140" s="42"/>
      <c r="T140" s="42"/>
      <c r="U140" s="2"/>
      <c r="V140" s="2"/>
      <c r="W140" s="2"/>
      <c r="X140" s="44"/>
      <c r="Y140" s="44"/>
      <c r="Z140" s="2"/>
      <c r="AA140" s="2"/>
      <c r="AB140" s="44"/>
      <c r="AC140" s="44"/>
      <c r="AD140" s="44"/>
      <c r="AE140" s="2"/>
      <c r="AF140" s="44"/>
      <c r="AG140" s="2"/>
      <c r="AH140" s="44"/>
      <c r="AI140" s="44"/>
      <c r="AJ140" s="44"/>
      <c r="AK140" s="44"/>
      <c r="AL140" s="44"/>
      <c r="AM140" s="44"/>
      <c r="AN140" s="2"/>
      <c r="AO140" s="2"/>
      <c r="AP140" s="2"/>
      <c r="AQ140" s="2"/>
      <c r="AR140" s="2"/>
      <c r="AS140" s="2"/>
    </row>
    <row r="141" spans="1:45" ht="15.75" customHeight="1" x14ac:dyDescent="0.25">
      <c r="A141" s="2"/>
      <c r="B141" s="2"/>
      <c r="C141" s="2"/>
      <c r="D141" s="2"/>
      <c r="E141" s="2"/>
      <c r="F141" s="2"/>
      <c r="G141" s="2"/>
      <c r="H141" s="2"/>
      <c r="I141" s="42"/>
      <c r="J141" s="43"/>
      <c r="K141" s="42"/>
      <c r="L141" s="43"/>
      <c r="M141" s="42"/>
      <c r="N141" s="42"/>
      <c r="O141" s="42"/>
      <c r="P141" s="42"/>
      <c r="Q141" s="42"/>
      <c r="R141" s="42"/>
      <c r="S141" s="42"/>
      <c r="T141" s="42"/>
      <c r="U141" s="2"/>
      <c r="V141" s="2"/>
      <c r="W141" s="2"/>
      <c r="X141" s="44"/>
      <c r="Y141" s="44"/>
      <c r="Z141" s="2"/>
      <c r="AA141" s="2"/>
      <c r="AB141" s="44"/>
      <c r="AC141" s="44"/>
      <c r="AD141" s="44"/>
      <c r="AE141" s="2"/>
      <c r="AF141" s="44"/>
      <c r="AG141" s="2"/>
      <c r="AH141" s="44"/>
      <c r="AI141" s="44"/>
      <c r="AJ141" s="44"/>
      <c r="AK141" s="44"/>
      <c r="AL141" s="44"/>
      <c r="AM141" s="44"/>
      <c r="AN141" s="2"/>
      <c r="AO141" s="2"/>
      <c r="AP141" s="2"/>
      <c r="AQ141" s="2"/>
      <c r="AR141" s="2"/>
      <c r="AS141" s="2"/>
    </row>
    <row r="142" spans="1:45" ht="15.75" customHeight="1" x14ac:dyDescent="0.25">
      <c r="A142" s="2"/>
      <c r="B142" s="2"/>
      <c r="C142" s="2"/>
      <c r="D142" s="2"/>
      <c r="E142" s="2"/>
      <c r="F142" s="2"/>
      <c r="G142" s="2"/>
      <c r="H142" s="2"/>
      <c r="I142" s="42"/>
      <c r="J142" s="43"/>
      <c r="K142" s="42"/>
      <c r="L142" s="43"/>
      <c r="M142" s="42"/>
      <c r="N142" s="42"/>
      <c r="O142" s="42"/>
      <c r="P142" s="42"/>
      <c r="Q142" s="42"/>
      <c r="R142" s="42"/>
      <c r="S142" s="42"/>
      <c r="T142" s="42"/>
      <c r="U142" s="2"/>
      <c r="V142" s="2"/>
      <c r="W142" s="2"/>
      <c r="X142" s="44"/>
      <c r="Y142" s="44"/>
      <c r="Z142" s="2"/>
      <c r="AA142" s="2"/>
      <c r="AB142" s="44"/>
      <c r="AC142" s="44"/>
      <c r="AD142" s="44"/>
      <c r="AE142" s="2"/>
      <c r="AF142" s="44"/>
      <c r="AG142" s="2"/>
      <c r="AH142" s="44"/>
      <c r="AI142" s="44"/>
      <c r="AJ142" s="44"/>
      <c r="AK142" s="44"/>
      <c r="AL142" s="44"/>
      <c r="AM142" s="44"/>
      <c r="AN142" s="2"/>
      <c r="AO142" s="2"/>
      <c r="AP142" s="2"/>
      <c r="AQ142" s="2"/>
      <c r="AR142" s="2"/>
      <c r="AS142" s="2"/>
    </row>
    <row r="143" spans="1:45" ht="15.75" customHeight="1" x14ac:dyDescent="0.25">
      <c r="A143" s="2"/>
      <c r="B143" s="2"/>
      <c r="C143" s="2"/>
      <c r="D143" s="2"/>
      <c r="E143" s="2"/>
      <c r="F143" s="2"/>
      <c r="G143" s="2"/>
      <c r="H143" s="2"/>
      <c r="I143" s="42"/>
      <c r="J143" s="43"/>
      <c r="K143" s="42"/>
      <c r="L143" s="43"/>
      <c r="M143" s="42"/>
      <c r="N143" s="42"/>
      <c r="O143" s="42"/>
      <c r="P143" s="42"/>
      <c r="Q143" s="42"/>
      <c r="R143" s="42"/>
      <c r="S143" s="42"/>
      <c r="T143" s="42"/>
      <c r="U143" s="2"/>
      <c r="V143" s="2"/>
      <c r="W143" s="2"/>
      <c r="X143" s="44"/>
      <c r="Y143" s="44"/>
      <c r="Z143" s="2"/>
      <c r="AA143" s="2"/>
      <c r="AB143" s="44"/>
      <c r="AC143" s="44"/>
      <c r="AD143" s="44"/>
      <c r="AE143" s="2"/>
      <c r="AF143" s="44"/>
      <c r="AG143" s="2"/>
      <c r="AH143" s="44"/>
      <c r="AI143" s="44"/>
      <c r="AJ143" s="44"/>
      <c r="AK143" s="44"/>
      <c r="AL143" s="44"/>
      <c r="AM143" s="44"/>
      <c r="AN143" s="2"/>
      <c r="AO143" s="2"/>
      <c r="AP143" s="2"/>
      <c r="AQ143" s="2"/>
      <c r="AR143" s="2"/>
      <c r="AS143" s="2"/>
    </row>
    <row r="144" spans="1:45" ht="15.75" customHeight="1" x14ac:dyDescent="0.25">
      <c r="A144" s="2"/>
      <c r="B144" s="2"/>
      <c r="C144" s="2"/>
      <c r="D144" s="2"/>
      <c r="E144" s="2"/>
      <c r="F144" s="2"/>
      <c r="G144" s="2"/>
      <c r="H144" s="2"/>
      <c r="I144" s="42"/>
      <c r="J144" s="43"/>
      <c r="K144" s="42"/>
      <c r="L144" s="43"/>
      <c r="M144" s="42"/>
      <c r="N144" s="42"/>
      <c r="O144" s="42"/>
      <c r="P144" s="42"/>
      <c r="Q144" s="42"/>
      <c r="R144" s="42"/>
      <c r="S144" s="42"/>
      <c r="T144" s="42"/>
      <c r="U144" s="2"/>
      <c r="V144" s="2"/>
      <c r="W144" s="2"/>
      <c r="X144" s="44"/>
      <c r="Y144" s="44"/>
      <c r="Z144" s="2"/>
      <c r="AA144" s="2"/>
      <c r="AB144" s="44"/>
      <c r="AC144" s="44"/>
      <c r="AD144" s="44"/>
      <c r="AE144" s="2"/>
      <c r="AF144" s="44"/>
      <c r="AG144" s="2"/>
      <c r="AH144" s="44"/>
      <c r="AI144" s="44"/>
      <c r="AJ144" s="44"/>
      <c r="AK144" s="44"/>
      <c r="AL144" s="44"/>
      <c r="AM144" s="44"/>
      <c r="AN144" s="2"/>
      <c r="AO144" s="2"/>
      <c r="AP144" s="2"/>
      <c r="AQ144" s="2"/>
      <c r="AR144" s="2"/>
      <c r="AS144" s="2"/>
    </row>
    <row r="145" spans="1:45" ht="15.75" customHeight="1" x14ac:dyDescent="0.25">
      <c r="A145" s="2"/>
      <c r="B145" s="2"/>
      <c r="C145" s="2"/>
      <c r="D145" s="2"/>
      <c r="E145" s="2"/>
      <c r="F145" s="2"/>
      <c r="G145" s="2"/>
      <c r="H145" s="2"/>
      <c r="I145" s="42"/>
      <c r="J145" s="43"/>
      <c r="K145" s="42"/>
      <c r="L145" s="43"/>
      <c r="M145" s="42"/>
      <c r="N145" s="42"/>
      <c r="O145" s="42"/>
      <c r="P145" s="42"/>
      <c r="Q145" s="42"/>
      <c r="R145" s="42"/>
      <c r="S145" s="42"/>
      <c r="T145" s="42"/>
      <c r="U145" s="2"/>
      <c r="V145" s="2"/>
      <c r="W145" s="2"/>
      <c r="X145" s="44"/>
      <c r="Y145" s="44"/>
      <c r="Z145" s="2"/>
      <c r="AA145" s="2"/>
      <c r="AB145" s="44"/>
      <c r="AC145" s="44"/>
      <c r="AD145" s="44"/>
      <c r="AE145" s="2"/>
      <c r="AF145" s="44"/>
      <c r="AG145" s="2"/>
      <c r="AH145" s="44"/>
      <c r="AI145" s="44"/>
      <c r="AJ145" s="44"/>
      <c r="AK145" s="44"/>
      <c r="AL145" s="44"/>
      <c r="AM145" s="44"/>
      <c r="AN145" s="2"/>
      <c r="AO145" s="2"/>
      <c r="AP145" s="2"/>
      <c r="AQ145" s="2"/>
      <c r="AR145" s="2"/>
      <c r="AS145" s="2"/>
    </row>
    <row r="146" spans="1:45" ht="15.75" customHeight="1" x14ac:dyDescent="0.25">
      <c r="A146" s="2"/>
      <c r="B146" s="2"/>
      <c r="C146" s="2"/>
      <c r="D146" s="2"/>
      <c r="E146" s="2"/>
      <c r="F146" s="2"/>
      <c r="G146" s="2"/>
      <c r="H146" s="2"/>
      <c r="I146" s="42"/>
      <c r="J146" s="43"/>
      <c r="K146" s="42"/>
      <c r="L146" s="43"/>
      <c r="M146" s="42"/>
      <c r="N146" s="42"/>
      <c r="O146" s="42"/>
      <c r="P146" s="42"/>
      <c r="Q146" s="42"/>
      <c r="R146" s="42"/>
      <c r="S146" s="42"/>
      <c r="T146" s="42"/>
      <c r="U146" s="2"/>
      <c r="V146" s="2"/>
      <c r="W146" s="2"/>
      <c r="X146" s="44"/>
      <c r="Y146" s="44"/>
      <c r="Z146" s="2"/>
      <c r="AA146" s="2"/>
      <c r="AB146" s="44"/>
      <c r="AC146" s="44"/>
      <c r="AD146" s="44"/>
      <c r="AE146" s="2"/>
      <c r="AF146" s="44"/>
      <c r="AG146" s="2"/>
      <c r="AH146" s="44"/>
      <c r="AI146" s="44"/>
      <c r="AJ146" s="44"/>
      <c r="AK146" s="44"/>
      <c r="AL146" s="44"/>
      <c r="AM146" s="44"/>
      <c r="AN146" s="2"/>
      <c r="AO146" s="2"/>
      <c r="AP146" s="2"/>
      <c r="AQ146" s="2"/>
      <c r="AR146" s="2"/>
      <c r="AS146" s="2"/>
    </row>
    <row r="147" spans="1:45" ht="15.75" customHeight="1" x14ac:dyDescent="0.25">
      <c r="A147" s="2"/>
      <c r="B147" s="2"/>
      <c r="C147" s="2"/>
      <c r="D147" s="2"/>
      <c r="E147" s="2"/>
      <c r="F147" s="2"/>
      <c r="G147" s="2"/>
      <c r="H147" s="2"/>
      <c r="I147" s="42"/>
      <c r="J147" s="43"/>
      <c r="K147" s="42"/>
      <c r="L147" s="43"/>
      <c r="M147" s="42"/>
      <c r="N147" s="42"/>
      <c r="O147" s="42"/>
      <c r="P147" s="42"/>
      <c r="Q147" s="42"/>
      <c r="R147" s="42"/>
      <c r="S147" s="42"/>
      <c r="T147" s="42"/>
      <c r="U147" s="2"/>
      <c r="V147" s="2"/>
      <c r="W147" s="2"/>
      <c r="X147" s="44"/>
      <c r="Y147" s="44"/>
      <c r="Z147" s="2"/>
      <c r="AA147" s="2"/>
      <c r="AB147" s="44"/>
      <c r="AC147" s="44"/>
      <c r="AD147" s="44"/>
      <c r="AE147" s="2"/>
      <c r="AF147" s="44"/>
      <c r="AG147" s="2"/>
      <c r="AH147" s="44"/>
      <c r="AI147" s="44"/>
      <c r="AJ147" s="44"/>
      <c r="AK147" s="44"/>
      <c r="AL147" s="44"/>
      <c r="AM147" s="44"/>
      <c r="AN147" s="2"/>
      <c r="AO147" s="2"/>
      <c r="AP147" s="2"/>
      <c r="AQ147" s="2"/>
      <c r="AR147" s="2"/>
      <c r="AS147" s="2"/>
    </row>
    <row r="148" spans="1:45" ht="15.75" customHeight="1" x14ac:dyDescent="0.25">
      <c r="A148" s="2"/>
      <c r="B148" s="2"/>
      <c r="C148" s="2"/>
      <c r="D148" s="2"/>
      <c r="E148" s="2"/>
      <c r="F148" s="2"/>
      <c r="G148" s="2"/>
      <c r="H148" s="2"/>
      <c r="I148" s="42"/>
      <c r="J148" s="43"/>
      <c r="K148" s="42"/>
      <c r="L148" s="43"/>
      <c r="M148" s="42"/>
      <c r="N148" s="42"/>
      <c r="O148" s="42"/>
      <c r="P148" s="42"/>
      <c r="Q148" s="42"/>
      <c r="R148" s="42"/>
      <c r="S148" s="42"/>
      <c r="T148" s="42"/>
      <c r="U148" s="2"/>
      <c r="V148" s="2"/>
      <c r="W148" s="2"/>
      <c r="X148" s="44"/>
      <c r="Y148" s="44"/>
      <c r="Z148" s="2"/>
      <c r="AA148" s="2"/>
      <c r="AB148" s="44"/>
      <c r="AC148" s="44"/>
      <c r="AD148" s="44"/>
      <c r="AE148" s="2"/>
      <c r="AF148" s="44"/>
      <c r="AG148" s="2"/>
      <c r="AH148" s="44"/>
      <c r="AI148" s="44"/>
      <c r="AJ148" s="44"/>
      <c r="AK148" s="44"/>
      <c r="AL148" s="44"/>
      <c r="AM148" s="44"/>
      <c r="AN148" s="2"/>
      <c r="AO148" s="2"/>
      <c r="AP148" s="2"/>
      <c r="AQ148" s="2"/>
      <c r="AR148" s="2"/>
      <c r="AS148" s="2"/>
    </row>
    <row r="149" spans="1:45" ht="15.75" customHeight="1" x14ac:dyDescent="0.25">
      <c r="A149" s="2"/>
      <c r="B149" s="2"/>
      <c r="C149" s="2"/>
      <c r="D149" s="2"/>
      <c r="E149" s="2"/>
      <c r="F149" s="2"/>
      <c r="G149" s="2"/>
      <c r="H149" s="2"/>
      <c r="I149" s="42"/>
      <c r="J149" s="43"/>
      <c r="K149" s="42"/>
      <c r="L149" s="43"/>
      <c r="M149" s="42"/>
      <c r="N149" s="42"/>
      <c r="O149" s="42"/>
      <c r="P149" s="42"/>
      <c r="Q149" s="42"/>
      <c r="R149" s="42"/>
      <c r="S149" s="42"/>
      <c r="T149" s="42"/>
      <c r="U149" s="2"/>
      <c r="V149" s="2"/>
      <c r="W149" s="2"/>
      <c r="X149" s="44"/>
      <c r="Y149" s="44"/>
      <c r="Z149" s="2"/>
      <c r="AA149" s="2"/>
      <c r="AB149" s="44"/>
      <c r="AC149" s="44"/>
      <c r="AD149" s="44"/>
      <c r="AE149" s="2"/>
      <c r="AF149" s="44"/>
      <c r="AG149" s="2"/>
      <c r="AH149" s="44"/>
      <c r="AI149" s="44"/>
      <c r="AJ149" s="44"/>
      <c r="AK149" s="44"/>
      <c r="AL149" s="44"/>
      <c r="AM149" s="44"/>
      <c r="AN149" s="2"/>
      <c r="AO149" s="2"/>
      <c r="AP149" s="2"/>
      <c r="AQ149" s="2"/>
      <c r="AR149" s="2"/>
      <c r="AS149" s="2"/>
    </row>
    <row r="150" spans="1:45" ht="15.75" customHeight="1" x14ac:dyDescent="0.25">
      <c r="A150" s="2"/>
      <c r="B150" s="2"/>
      <c r="C150" s="2"/>
      <c r="D150" s="2"/>
      <c r="E150" s="2"/>
      <c r="F150" s="2"/>
      <c r="G150" s="2"/>
      <c r="H150" s="2"/>
      <c r="I150" s="42"/>
      <c r="J150" s="43"/>
      <c r="K150" s="42"/>
      <c r="L150" s="43"/>
      <c r="M150" s="42"/>
      <c r="N150" s="42"/>
      <c r="O150" s="42"/>
      <c r="P150" s="42"/>
      <c r="Q150" s="42"/>
      <c r="R150" s="42"/>
      <c r="S150" s="42"/>
      <c r="T150" s="42"/>
      <c r="U150" s="2"/>
      <c r="V150" s="2"/>
      <c r="W150" s="2"/>
      <c r="X150" s="44"/>
      <c r="Y150" s="44"/>
      <c r="Z150" s="2"/>
      <c r="AA150" s="2"/>
      <c r="AB150" s="44"/>
      <c r="AC150" s="44"/>
      <c r="AD150" s="44"/>
      <c r="AE150" s="2"/>
      <c r="AF150" s="44"/>
      <c r="AG150" s="2"/>
      <c r="AH150" s="44"/>
      <c r="AI150" s="44"/>
      <c r="AJ150" s="44"/>
      <c r="AK150" s="44"/>
      <c r="AL150" s="44"/>
      <c r="AM150" s="44"/>
      <c r="AN150" s="2"/>
      <c r="AO150" s="2"/>
      <c r="AP150" s="2"/>
      <c r="AQ150" s="2"/>
      <c r="AR150" s="2"/>
      <c r="AS150" s="2"/>
    </row>
    <row r="151" spans="1:45" ht="15.75" customHeight="1" x14ac:dyDescent="0.25">
      <c r="A151" s="2"/>
      <c r="B151" s="2"/>
      <c r="C151" s="2"/>
      <c r="D151" s="2"/>
      <c r="E151" s="2"/>
      <c r="F151" s="2"/>
      <c r="G151" s="2"/>
      <c r="H151" s="2"/>
      <c r="I151" s="42"/>
      <c r="J151" s="43"/>
      <c r="K151" s="42"/>
      <c r="L151" s="43"/>
      <c r="M151" s="42"/>
      <c r="N151" s="42"/>
      <c r="O151" s="42"/>
      <c r="P151" s="42"/>
      <c r="Q151" s="42"/>
      <c r="R151" s="42"/>
      <c r="S151" s="42"/>
      <c r="T151" s="42"/>
      <c r="U151" s="2"/>
      <c r="V151" s="2"/>
      <c r="W151" s="2"/>
      <c r="X151" s="44"/>
      <c r="Y151" s="44"/>
      <c r="Z151" s="2"/>
      <c r="AA151" s="2"/>
      <c r="AB151" s="44"/>
      <c r="AC151" s="44"/>
      <c r="AD151" s="44"/>
      <c r="AE151" s="2"/>
      <c r="AF151" s="44"/>
      <c r="AG151" s="2"/>
      <c r="AH151" s="44"/>
      <c r="AI151" s="44"/>
      <c r="AJ151" s="44"/>
      <c r="AK151" s="44"/>
      <c r="AL151" s="44"/>
      <c r="AM151" s="44"/>
      <c r="AN151" s="2"/>
      <c r="AO151" s="2"/>
      <c r="AP151" s="2"/>
      <c r="AQ151" s="2"/>
      <c r="AR151" s="2"/>
      <c r="AS151" s="2"/>
    </row>
    <row r="152" spans="1:45" ht="15.75" customHeight="1" x14ac:dyDescent="0.25">
      <c r="A152" s="2"/>
      <c r="B152" s="2"/>
      <c r="C152" s="2"/>
      <c r="D152" s="2"/>
      <c r="E152" s="2"/>
      <c r="F152" s="2"/>
      <c r="G152" s="2"/>
      <c r="H152" s="2"/>
      <c r="I152" s="42"/>
      <c r="J152" s="43"/>
      <c r="K152" s="42"/>
      <c r="L152" s="43"/>
      <c r="M152" s="42"/>
      <c r="N152" s="42"/>
      <c r="O152" s="42"/>
      <c r="P152" s="42"/>
      <c r="Q152" s="42"/>
      <c r="R152" s="42"/>
      <c r="S152" s="42"/>
      <c r="T152" s="42"/>
      <c r="U152" s="2"/>
      <c r="V152" s="2"/>
      <c r="W152" s="2"/>
      <c r="X152" s="44"/>
      <c r="Y152" s="44"/>
      <c r="Z152" s="2"/>
      <c r="AA152" s="2"/>
      <c r="AB152" s="44"/>
      <c r="AC152" s="44"/>
      <c r="AD152" s="44"/>
      <c r="AE152" s="2"/>
      <c r="AF152" s="44"/>
      <c r="AG152" s="2"/>
      <c r="AH152" s="44"/>
      <c r="AI152" s="44"/>
      <c r="AJ152" s="44"/>
      <c r="AK152" s="44"/>
      <c r="AL152" s="44"/>
      <c r="AM152" s="44"/>
      <c r="AN152" s="2"/>
      <c r="AO152" s="2"/>
      <c r="AP152" s="2"/>
      <c r="AQ152" s="2"/>
      <c r="AR152" s="2"/>
      <c r="AS152" s="2"/>
    </row>
    <row r="153" spans="1:45" ht="15.75" customHeight="1" x14ac:dyDescent="0.25">
      <c r="A153" s="2"/>
      <c r="B153" s="2"/>
      <c r="C153" s="2"/>
      <c r="D153" s="2"/>
      <c r="E153" s="2"/>
      <c r="F153" s="2"/>
      <c r="G153" s="2"/>
      <c r="H153" s="2"/>
      <c r="I153" s="42"/>
      <c r="J153" s="43"/>
      <c r="K153" s="42"/>
      <c r="L153" s="43"/>
      <c r="M153" s="42"/>
      <c r="N153" s="42"/>
      <c r="O153" s="42"/>
      <c r="P153" s="42"/>
      <c r="Q153" s="42"/>
      <c r="R153" s="42"/>
      <c r="S153" s="42"/>
      <c r="T153" s="42"/>
      <c r="U153" s="2"/>
      <c r="V153" s="2"/>
      <c r="W153" s="2"/>
      <c r="X153" s="44"/>
      <c r="Y153" s="44"/>
      <c r="Z153" s="2"/>
      <c r="AA153" s="2"/>
      <c r="AB153" s="44"/>
      <c r="AC153" s="44"/>
      <c r="AD153" s="44"/>
      <c r="AE153" s="2"/>
      <c r="AF153" s="44"/>
      <c r="AG153" s="2"/>
      <c r="AH153" s="44"/>
      <c r="AI153" s="44"/>
      <c r="AJ153" s="44"/>
      <c r="AK153" s="44"/>
      <c r="AL153" s="44"/>
      <c r="AM153" s="44"/>
      <c r="AN153" s="2"/>
      <c r="AO153" s="2"/>
      <c r="AP153" s="2"/>
      <c r="AQ153" s="2"/>
      <c r="AR153" s="2"/>
      <c r="AS153" s="2"/>
    </row>
    <row r="154" spans="1:45" ht="15.75" customHeight="1" x14ac:dyDescent="0.25">
      <c r="A154" s="2"/>
      <c r="B154" s="2"/>
      <c r="C154" s="2"/>
      <c r="D154" s="2"/>
      <c r="E154" s="2"/>
      <c r="F154" s="2"/>
      <c r="G154" s="2"/>
      <c r="H154" s="2"/>
      <c r="I154" s="42"/>
      <c r="J154" s="43"/>
      <c r="K154" s="42"/>
      <c r="L154" s="43"/>
      <c r="M154" s="42"/>
      <c r="N154" s="42"/>
      <c r="O154" s="42"/>
      <c r="P154" s="42"/>
      <c r="Q154" s="42"/>
      <c r="R154" s="42"/>
      <c r="S154" s="42"/>
      <c r="T154" s="42"/>
      <c r="U154" s="2"/>
      <c r="V154" s="2"/>
      <c r="W154" s="2"/>
      <c r="X154" s="44"/>
      <c r="Y154" s="44"/>
      <c r="Z154" s="2"/>
      <c r="AA154" s="2"/>
      <c r="AB154" s="44"/>
      <c r="AC154" s="44"/>
      <c r="AD154" s="44"/>
      <c r="AE154" s="2"/>
      <c r="AF154" s="44"/>
      <c r="AG154" s="2"/>
      <c r="AH154" s="44"/>
      <c r="AI154" s="44"/>
      <c r="AJ154" s="44"/>
      <c r="AK154" s="44"/>
      <c r="AL154" s="44"/>
      <c r="AM154" s="44"/>
      <c r="AN154" s="2"/>
      <c r="AO154" s="2"/>
      <c r="AP154" s="2"/>
      <c r="AQ154" s="2"/>
      <c r="AR154" s="2"/>
      <c r="AS154" s="2"/>
    </row>
    <row r="155" spans="1:45" ht="15.75" customHeight="1" x14ac:dyDescent="0.25">
      <c r="A155" s="2"/>
      <c r="B155" s="2"/>
      <c r="C155" s="2"/>
      <c r="D155" s="2"/>
      <c r="E155" s="2"/>
      <c r="F155" s="2"/>
      <c r="G155" s="2"/>
      <c r="H155" s="2"/>
      <c r="I155" s="42"/>
      <c r="J155" s="43"/>
      <c r="K155" s="42"/>
      <c r="L155" s="43"/>
      <c r="M155" s="42"/>
      <c r="N155" s="42"/>
      <c r="O155" s="42"/>
      <c r="P155" s="42"/>
      <c r="Q155" s="42"/>
      <c r="R155" s="42"/>
      <c r="S155" s="42"/>
      <c r="T155" s="42"/>
      <c r="U155" s="2"/>
      <c r="V155" s="2"/>
      <c r="W155" s="2"/>
      <c r="X155" s="44"/>
      <c r="Y155" s="44"/>
      <c r="Z155" s="2"/>
      <c r="AA155" s="2"/>
      <c r="AB155" s="44"/>
      <c r="AC155" s="44"/>
      <c r="AD155" s="44"/>
      <c r="AE155" s="2"/>
      <c r="AF155" s="44"/>
      <c r="AG155" s="2"/>
      <c r="AH155" s="44"/>
      <c r="AI155" s="44"/>
      <c r="AJ155" s="44"/>
      <c r="AK155" s="44"/>
      <c r="AL155" s="44"/>
      <c r="AM155" s="44"/>
      <c r="AN155" s="2"/>
      <c r="AO155" s="2"/>
      <c r="AP155" s="2"/>
      <c r="AQ155" s="2"/>
      <c r="AR155" s="2"/>
      <c r="AS155" s="2"/>
    </row>
    <row r="156" spans="1:45" ht="15.75" customHeight="1" x14ac:dyDescent="0.25">
      <c r="A156" s="2"/>
      <c r="B156" s="2"/>
      <c r="C156" s="2"/>
      <c r="D156" s="2"/>
      <c r="E156" s="2"/>
      <c r="F156" s="2"/>
      <c r="G156" s="2"/>
      <c r="H156" s="2"/>
      <c r="I156" s="42"/>
      <c r="J156" s="43"/>
      <c r="K156" s="42"/>
      <c r="L156" s="43"/>
      <c r="M156" s="42"/>
      <c r="N156" s="42"/>
      <c r="O156" s="42"/>
      <c r="P156" s="42"/>
      <c r="Q156" s="42"/>
      <c r="R156" s="42"/>
      <c r="S156" s="42"/>
      <c r="T156" s="42"/>
      <c r="U156" s="2"/>
      <c r="V156" s="2"/>
      <c r="W156" s="2"/>
      <c r="X156" s="44"/>
      <c r="Y156" s="44"/>
      <c r="Z156" s="2"/>
      <c r="AA156" s="2"/>
      <c r="AB156" s="44"/>
      <c r="AC156" s="44"/>
      <c r="AD156" s="44"/>
      <c r="AE156" s="2"/>
      <c r="AF156" s="44"/>
      <c r="AG156" s="2"/>
      <c r="AH156" s="44"/>
      <c r="AI156" s="44"/>
      <c r="AJ156" s="44"/>
      <c r="AK156" s="44"/>
      <c r="AL156" s="44"/>
      <c r="AM156" s="44"/>
      <c r="AN156" s="2"/>
      <c r="AO156" s="2"/>
      <c r="AP156" s="2"/>
      <c r="AQ156" s="2"/>
      <c r="AR156" s="2"/>
      <c r="AS156" s="2"/>
    </row>
    <row r="157" spans="1:45" ht="15.75" customHeight="1" x14ac:dyDescent="0.25">
      <c r="A157" s="2"/>
      <c r="B157" s="2"/>
      <c r="C157" s="2"/>
      <c r="D157" s="2"/>
      <c r="E157" s="2"/>
      <c r="F157" s="2"/>
      <c r="G157" s="2"/>
      <c r="H157" s="2"/>
      <c r="I157" s="42"/>
      <c r="J157" s="43"/>
      <c r="K157" s="42"/>
      <c r="L157" s="43"/>
      <c r="M157" s="42"/>
      <c r="N157" s="42"/>
      <c r="O157" s="42"/>
      <c r="P157" s="42"/>
      <c r="Q157" s="42"/>
      <c r="R157" s="42"/>
      <c r="S157" s="42"/>
      <c r="T157" s="42"/>
      <c r="U157" s="2"/>
      <c r="V157" s="2"/>
      <c r="W157" s="2"/>
      <c r="X157" s="44"/>
      <c r="Y157" s="44"/>
      <c r="Z157" s="2"/>
      <c r="AA157" s="2"/>
      <c r="AB157" s="44"/>
      <c r="AC157" s="44"/>
      <c r="AD157" s="44"/>
      <c r="AE157" s="2"/>
      <c r="AF157" s="44"/>
      <c r="AG157" s="2"/>
      <c r="AH157" s="44"/>
      <c r="AI157" s="44"/>
      <c r="AJ157" s="44"/>
      <c r="AK157" s="44"/>
      <c r="AL157" s="44"/>
      <c r="AM157" s="44"/>
      <c r="AN157" s="2"/>
      <c r="AO157" s="2"/>
      <c r="AP157" s="2"/>
      <c r="AQ157" s="2"/>
      <c r="AR157" s="2"/>
      <c r="AS157" s="2"/>
    </row>
    <row r="158" spans="1:45" ht="15.75" customHeight="1" x14ac:dyDescent="0.25">
      <c r="A158" s="2"/>
      <c r="B158" s="2"/>
      <c r="C158" s="2"/>
      <c r="D158" s="2"/>
      <c r="E158" s="2"/>
      <c r="F158" s="2"/>
      <c r="G158" s="2"/>
      <c r="H158" s="2"/>
      <c r="I158" s="42"/>
      <c r="J158" s="43"/>
      <c r="K158" s="42"/>
      <c r="L158" s="43"/>
      <c r="M158" s="42"/>
      <c r="N158" s="42"/>
      <c r="O158" s="42"/>
      <c r="P158" s="42"/>
      <c r="Q158" s="42"/>
      <c r="R158" s="42"/>
      <c r="S158" s="42"/>
      <c r="T158" s="42"/>
      <c r="U158" s="2"/>
      <c r="V158" s="2"/>
      <c r="W158" s="2"/>
      <c r="X158" s="44"/>
      <c r="Y158" s="44"/>
      <c r="Z158" s="2"/>
      <c r="AA158" s="2"/>
      <c r="AB158" s="44"/>
      <c r="AC158" s="44"/>
      <c r="AD158" s="44"/>
      <c r="AE158" s="2"/>
      <c r="AF158" s="44"/>
      <c r="AG158" s="2"/>
      <c r="AH158" s="44"/>
      <c r="AI158" s="44"/>
      <c r="AJ158" s="44"/>
      <c r="AK158" s="44"/>
      <c r="AL158" s="44"/>
      <c r="AM158" s="44"/>
      <c r="AN158" s="2"/>
      <c r="AO158" s="2"/>
      <c r="AP158" s="2"/>
      <c r="AQ158" s="2"/>
      <c r="AR158" s="2"/>
      <c r="AS158" s="2"/>
    </row>
    <row r="159" spans="1:45" ht="15.75" customHeight="1" x14ac:dyDescent="0.25">
      <c r="A159" s="2"/>
      <c r="B159" s="2"/>
      <c r="C159" s="2"/>
      <c r="D159" s="2"/>
      <c r="E159" s="2"/>
      <c r="F159" s="2"/>
      <c r="G159" s="2"/>
      <c r="H159" s="2"/>
      <c r="I159" s="42"/>
      <c r="J159" s="43"/>
      <c r="K159" s="42"/>
      <c r="L159" s="43"/>
      <c r="M159" s="42"/>
      <c r="N159" s="42"/>
      <c r="O159" s="42"/>
      <c r="P159" s="42"/>
      <c r="Q159" s="42"/>
      <c r="R159" s="42"/>
      <c r="S159" s="42"/>
      <c r="T159" s="42"/>
      <c r="U159" s="2"/>
      <c r="V159" s="2"/>
      <c r="W159" s="2"/>
      <c r="X159" s="44"/>
      <c r="Y159" s="44"/>
      <c r="Z159" s="2"/>
      <c r="AA159" s="2"/>
      <c r="AB159" s="44"/>
      <c r="AC159" s="44"/>
      <c r="AD159" s="44"/>
      <c r="AE159" s="2"/>
      <c r="AF159" s="44"/>
      <c r="AG159" s="2"/>
      <c r="AH159" s="44"/>
      <c r="AI159" s="44"/>
      <c r="AJ159" s="44"/>
      <c r="AK159" s="44"/>
      <c r="AL159" s="44"/>
      <c r="AM159" s="44"/>
      <c r="AN159" s="2"/>
      <c r="AO159" s="2"/>
      <c r="AP159" s="2"/>
      <c r="AQ159" s="2"/>
      <c r="AR159" s="2"/>
      <c r="AS159" s="2"/>
    </row>
    <row r="160" spans="1:45" ht="15.75" customHeight="1" x14ac:dyDescent="0.25">
      <c r="A160" s="2"/>
      <c r="B160" s="2"/>
      <c r="C160" s="2"/>
      <c r="D160" s="2"/>
      <c r="E160" s="2"/>
      <c r="F160" s="2"/>
      <c r="G160" s="2"/>
      <c r="H160" s="2"/>
      <c r="I160" s="42"/>
      <c r="J160" s="43"/>
      <c r="K160" s="42"/>
      <c r="L160" s="43"/>
      <c r="M160" s="42"/>
      <c r="N160" s="42"/>
      <c r="O160" s="42"/>
      <c r="P160" s="42"/>
      <c r="Q160" s="42"/>
      <c r="R160" s="42"/>
      <c r="S160" s="42"/>
      <c r="T160" s="42"/>
      <c r="U160" s="2"/>
      <c r="V160" s="2"/>
      <c r="W160" s="2"/>
      <c r="X160" s="44"/>
      <c r="Y160" s="44"/>
      <c r="Z160" s="2"/>
      <c r="AA160" s="2"/>
      <c r="AB160" s="44"/>
      <c r="AC160" s="44"/>
      <c r="AD160" s="44"/>
      <c r="AE160" s="2"/>
      <c r="AF160" s="44"/>
      <c r="AG160" s="2"/>
      <c r="AH160" s="44"/>
      <c r="AI160" s="44"/>
      <c r="AJ160" s="44"/>
      <c r="AK160" s="44"/>
      <c r="AL160" s="44"/>
      <c r="AM160" s="44"/>
      <c r="AN160" s="2"/>
      <c r="AO160" s="2"/>
      <c r="AP160" s="2"/>
      <c r="AQ160" s="2"/>
      <c r="AR160" s="2"/>
      <c r="AS160" s="2"/>
    </row>
    <row r="161" spans="1:45" ht="15.75" customHeight="1" x14ac:dyDescent="0.25">
      <c r="A161" s="2"/>
      <c r="B161" s="2"/>
      <c r="C161" s="2"/>
      <c r="D161" s="2"/>
      <c r="E161" s="2"/>
      <c r="F161" s="2"/>
      <c r="G161" s="2"/>
      <c r="H161" s="2"/>
      <c r="I161" s="42"/>
      <c r="J161" s="43"/>
      <c r="K161" s="42"/>
      <c r="L161" s="43"/>
      <c r="M161" s="42"/>
      <c r="N161" s="42"/>
      <c r="O161" s="42"/>
      <c r="P161" s="42"/>
      <c r="Q161" s="42"/>
      <c r="R161" s="42"/>
      <c r="S161" s="42"/>
      <c r="T161" s="42"/>
      <c r="U161" s="2"/>
      <c r="V161" s="2"/>
      <c r="W161" s="2"/>
      <c r="X161" s="44"/>
      <c r="Y161" s="44"/>
      <c r="Z161" s="2"/>
      <c r="AA161" s="2"/>
      <c r="AB161" s="44"/>
      <c r="AC161" s="44"/>
      <c r="AD161" s="44"/>
      <c r="AE161" s="2"/>
      <c r="AF161" s="44"/>
      <c r="AG161" s="2"/>
      <c r="AH161" s="44"/>
      <c r="AI161" s="44"/>
      <c r="AJ161" s="44"/>
      <c r="AK161" s="44"/>
      <c r="AL161" s="44"/>
      <c r="AM161" s="44"/>
      <c r="AN161" s="2"/>
      <c r="AO161" s="2"/>
      <c r="AP161" s="2"/>
      <c r="AQ161" s="2"/>
      <c r="AR161" s="2"/>
      <c r="AS161" s="2"/>
    </row>
    <row r="162" spans="1:45" ht="15.75" customHeight="1" x14ac:dyDescent="0.25">
      <c r="A162" s="2"/>
      <c r="B162" s="2"/>
      <c r="C162" s="2"/>
      <c r="D162" s="2"/>
      <c r="E162" s="2"/>
      <c r="F162" s="2"/>
      <c r="G162" s="2"/>
      <c r="H162" s="2"/>
      <c r="I162" s="42"/>
      <c r="J162" s="43"/>
      <c r="K162" s="42"/>
      <c r="L162" s="43"/>
      <c r="M162" s="42"/>
      <c r="N162" s="42"/>
      <c r="O162" s="42"/>
      <c r="P162" s="42"/>
      <c r="Q162" s="42"/>
      <c r="R162" s="42"/>
      <c r="S162" s="42"/>
      <c r="T162" s="42"/>
      <c r="U162" s="2"/>
      <c r="V162" s="2"/>
      <c r="W162" s="2"/>
      <c r="X162" s="44"/>
      <c r="Y162" s="44"/>
      <c r="Z162" s="2"/>
      <c r="AA162" s="2"/>
      <c r="AB162" s="44"/>
      <c r="AC162" s="44"/>
      <c r="AD162" s="44"/>
      <c r="AE162" s="2"/>
      <c r="AF162" s="44"/>
      <c r="AG162" s="2"/>
      <c r="AH162" s="44"/>
      <c r="AI162" s="44"/>
      <c r="AJ162" s="44"/>
      <c r="AK162" s="44"/>
      <c r="AL162" s="44"/>
      <c r="AM162" s="44"/>
      <c r="AN162" s="2"/>
      <c r="AO162" s="2"/>
      <c r="AP162" s="2"/>
      <c r="AQ162" s="2"/>
      <c r="AR162" s="2"/>
      <c r="AS162" s="2"/>
    </row>
    <row r="163" spans="1:45" ht="15.75" customHeight="1" x14ac:dyDescent="0.25">
      <c r="A163" s="2"/>
      <c r="B163" s="2"/>
      <c r="C163" s="2"/>
      <c r="D163" s="2"/>
      <c r="E163" s="2"/>
      <c r="F163" s="2"/>
      <c r="G163" s="2"/>
      <c r="H163" s="2"/>
      <c r="I163" s="42"/>
      <c r="J163" s="43"/>
      <c r="K163" s="42"/>
      <c r="L163" s="43"/>
      <c r="M163" s="42"/>
      <c r="N163" s="42"/>
      <c r="O163" s="42"/>
      <c r="P163" s="42"/>
      <c r="Q163" s="42"/>
      <c r="R163" s="42"/>
      <c r="S163" s="42"/>
      <c r="T163" s="42"/>
      <c r="U163" s="2"/>
      <c r="V163" s="2"/>
      <c r="W163" s="2"/>
      <c r="X163" s="44"/>
      <c r="Y163" s="44"/>
      <c r="Z163" s="2"/>
      <c r="AA163" s="2"/>
      <c r="AB163" s="44"/>
      <c r="AC163" s="44"/>
      <c r="AD163" s="44"/>
      <c r="AE163" s="2"/>
      <c r="AF163" s="44"/>
      <c r="AG163" s="2"/>
      <c r="AH163" s="44"/>
      <c r="AI163" s="44"/>
      <c r="AJ163" s="44"/>
      <c r="AK163" s="44"/>
      <c r="AL163" s="44"/>
      <c r="AM163" s="44"/>
      <c r="AN163" s="2"/>
      <c r="AO163" s="2"/>
      <c r="AP163" s="2"/>
      <c r="AQ163" s="2"/>
      <c r="AR163" s="2"/>
      <c r="AS163" s="2"/>
    </row>
    <row r="164" spans="1:45" ht="15.75" customHeight="1" x14ac:dyDescent="0.25">
      <c r="A164" s="2"/>
      <c r="B164" s="2"/>
      <c r="C164" s="2"/>
      <c r="D164" s="2"/>
      <c r="E164" s="2"/>
      <c r="F164" s="2"/>
      <c r="G164" s="2"/>
      <c r="H164" s="2"/>
      <c r="I164" s="42"/>
      <c r="J164" s="43"/>
      <c r="K164" s="42"/>
      <c r="L164" s="43"/>
      <c r="M164" s="42"/>
      <c r="N164" s="42"/>
      <c r="O164" s="42"/>
      <c r="P164" s="42"/>
      <c r="Q164" s="42"/>
      <c r="R164" s="42"/>
      <c r="S164" s="42"/>
      <c r="T164" s="42"/>
      <c r="U164" s="2"/>
      <c r="V164" s="2"/>
      <c r="W164" s="2"/>
      <c r="X164" s="44"/>
      <c r="Y164" s="44"/>
      <c r="Z164" s="2"/>
      <c r="AA164" s="2"/>
      <c r="AB164" s="44"/>
      <c r="AC164" s="44"/>
      <c r="AD164" s="44"/>
      <c r="AE164" s="2"/>
      <c r="AF164" s="44"/>
      <c r="AG164" s="2"/>
      <c r="AH164" s="44"/>
      <c r="AI164" s="44"/>
      <c r="AJ164" s="44"/>
      <c r="AK164" s="44"/>
      <c r="AL164" s="44"/>
      <c r="AM164" s="44"/>
      <c r="AN164" s="2"/>
      <c r="AO164" s="2"/>
      <c r="AP164" s="2"/>
      <c r="AQ164" s="2"/>
      <c r="AR164" s="2"/>
      <c r="AS164" s="2"/>
    </row>
    <row r="165" spans="1:45" ht="15.75" customHeight="1" x14ac:dyDescent="0.25">
      <c r="A165" s="2"/>
      <c r="B165" s="2"/>
      <c r="C165" s="2"/>
      <c r="D165" s="2"/>
      <c r="E165" s="2"/>
      <c r="F165" s="2"/>
      <c r="G165" s="2"/>
      <c r="H165" s="2"/>
      <c r="I165" s="42"/>
      <c r="J165" s="43"/>
      <c r="K165" s="42"/>
      <c r="L165" s="43"/>
      <c r="M165" s="42"/>
      <c r="N165" s="42"/>
      <c r="O165" s="42"/>
      <c r="P165" s="42"/>
      <c r="Q165" s="42"/>
      <c r="R165" s="42"/>
      <c r="S165" s="42"/>
      <c r="T165" s="42"/>
      <c r="U165" s="2"/>
      <c r="V165" s="2"/>
      <c r="W165" s="2"/>
      <c r="X165" s="44"/>
      <c r="Y165" s="44"/>
      <c r="Z165" s="2"/>
      <c r="AA165" s="2"/>
      <c r="AB165" s="44"/>
      <c r="AC165" s="44"/>
      <c r="AD165" s="44"/>
      <c r="AE165" s="2"/>
      <c r="AF165" s="44"/>
      <c r="AG165" s="2"/>
      <c r="AH165" s="44"/>
      <c r="AI165" s="44"/>
      <c r="AJ165" s="44"/>
      <c r="AK165" s="44"/>
      <c r="AL165" s="44"/>
      <c r="AM165" s="44"/>
      <c r="AN165" s="2"/>
      <c r="AO165" s="2"/>
      <c r="AP165" s="2"/>
      <c r="AQ165" s="2"/>
      <c r="AR165" s="2"/>
      <c r="AS165" s="2"/>
    </row>
    <row r="166" spans="1:45" ht="15.75" customHeight="1" x14ac:dyDescent="0.25">
      <c r="A166" s="2"/>
      <c r="B166" s="2"/>
      <c r="C166" s="2"/>
      <c r="D166" s="2"/>
      <c r="E166" s="2"/>
      <c r="F166" s="2"/>
      <c r="G166" s="2"/>
      <c r="H166" s="2"/>
      <c r="I166" s="42"/>
      <c r="J166" s="43"/>
      <c r="K166" s="42"/>
      <c r="L166" s="43"/>
      <c r="M166" s="42"/>
      <c r="N166" s="42"/>
      <c r="O166" s="42"/>
      <c r="P166" s="42"/>
      <c r="Q166" s="42"/>
      <c r="R166" s="42"/>
      <c r="S166" s="42"/>
      <c r="T166" s="42"/>
      <c r="U166" s="2"/>
      <c r="V166" s="2"/>
      <c r="W166" s="2"/>
      <c r="X166" s="44"/>
      <c r="Y166" s="44"/>
      <c r="Z166" s="2"/>
      <c r="AA166" s="2"/>
      <c r="AB166" s="44"/>
      <c r="AC166" s="44"/>
      <c r="AD166" s="44"/>
      <c r="AE166" s="2"/>
      <c r="AF166" s="44"/>
      <c r="AG166" s="2"/>
      <c r="AH166" s="44"/>
      <c r="AI166" s="44"/>
      <c r="AJ166" s="44"/>
      <c r="AK166" s="44"/>
      <c r="AL166" s="44"/>
      <c r="AM166" s="44"/>
      <c r="AN166" s="2"/>
      <c r="AO166" s="2"/>
      <c r="AP166" s="2"/>
      <c r="AQ166" s="2"/>
      <c r="AR166" s="2"/>
      <c r="AS166" s="2"/>
    </row>
    <row r="167" spans="1:45" ht="15.75" customHeight="1" x14ac:dyDescent="0.25">
      <c r="A167" s="2"/>
      <c r="B167" s="2"/>
      <c r="C167" s="2"/>
      <c r="D167" s="2"/>
      <c r="E167" s="2"/>
      <c r="F167" s="2"/>
      <c r="G167" s="2"/>
      <c r="H167" s="2"/>
      <c r="I167" s="42"/>
      <c r="J167" s="43"/>
      <c r="K167" s="42"/>
      <c r="L167" s="43"/>
      <c r="M167" s="42"/>
      <c r="N167" s="42"/>
      <c r="O167" s="42"/>
      <c r="P167" s="42"/>
      <c r="Q167" s="42"/>
      <c r="R167" s="42"/>
      <c r="S167" s="42"/>
      <c r="T167" s="42"/>
      <c r="U167" s="2"/>
      <c r="V167" s="2"/>
      <c r="W167" s="2"/>
      <c r="X167" s="44"/>
      <c r="Y167" s="44"/>
      <c r="Z167" s="2"/>
      <c r="AA167" s="2"/>
      <c r="AB167" s="44"/>
      <c r="AC167" s="44"/>
      <c r="AD167" s="44"/>
      <c r="AE167" s="2"/>
      <c r="AF167" s="44"/>
      <c r="AG167" s="2"/>
      <c r="AH167" s="44"/>
      <c r="AI167" s="44"/>
      <c r="AJ167" s="44"/>
      <c r="AK167" s="44"/>
      <c r="AL167" s="44"/>
      <c r="AM167" s="44"/>
      <c r="AN167" s="2"/>
      <c r="AO167" s="2"/>
      <c r="AP167" s="2"/>
      <c r="AQ167" s="2"/>
      <c r="AR167" s="2"/>
      <c r="AS167" s="2"/>
    </row>
    <row r="168" spans="1:45" ht="15.75" customHeight="1" x14ac:dyDescent="0.25">
      <c r="A168" s="2"/>
      <c r="B168" s="2"/>
      <c r="C168" s="2"/>
      <c r="D168" s="2"/>
      <c r="E168" s="2"/>
      <c r="F168" s="2"/>
      <c r="G168" s="2"/>
      <c r="H168" s="2"/>
      <c r="I168" s="42"/>
      <c r="J168" s="43"/>
      <c r="K168" s="42"/>
      <c r="L168" s="43"/>
      <c r="M168" s="42"/>
      <c r="N168" s="42"/>
      <c r="O168" s="42"/>
      <c r="P168" s="42"/>
      <c r="Q168" s="42"/>
      <c r="R168" s="42"/>
      <c r="S168" s="42"/>
      <c r="T168" s="42"/>
      <c r="U168" s="2"/>
      <c r="V168" s="2"/>
      <c r="W168" s="2"/>
      <c r="X168" s="44"/>
      <c r="Y168" s="44"/>
      <c r="Z168" s="2"/>
      <c r="AA168" s="2"/>
      <c r="AB168" s="44"/>
      <c r="AC168" s="44"/>
      <c r="AD168" s="44"/>
      <c r="AE168" s="2"/>
      <c r="AF168" s="44"/>
      <c r="AG168" s="2"/>
      <c r="AH168" s="44"/>
      <c r="AI168" s="44"/>
      <c r="AJ168" s="44"/>
      <c r="AK168" s="44"/>
      <c r="AL168" s="44"/>
      <c r="AM168" s="44"/>
      <c r="AN168" s="2"/>
      <c r="AO168" s="2"/>
      <c r="AP168" s="2"/>
      <c r="AQ168" s="2"/>
      <c r="AR168" s="2"/>
      <c r="AS168" s="2"/>
    </row>
    <row r="169" spans="1:45" ht="15.75" customHeight="1" x14ac:dyDescent="0.25">
      <c r="A169" s="2"/>
      <c r="B169" s="2"/>
      <c r="C169" s="2"/>
      <c r="D169" s="2"/>
      <c r="E169" s="2"/>
      <c r="F169" s="2"/>
      <c r="G169" s="2"/>
      <c r="H169" s="2"/>
      <c r="I169" s="42"/>
      <c r="J169" s="43"/>
      <c r="K169" s="42"/>
      <c r="L169" s="43"/>
      <c r="M169" s="42"/>
      <c r="N169" s="42"/>
      <c r="O169" s="42"/>
      <c r="P169" s="42"/>
      <c r="Q169" s="42"/>
      <c r="R169" s="42"/>
      <c r="S169" s="42"/>
      <c r="T169" s="42"/>
      <c r="U169" s="2"/>
      <c r="V169" s="2"/>
      <c r="W169" s="2"/>
      <c r="X169" s="44"/>
      <c r="Y169" s="44"/>
      <c r="Z169" s="2"/>
      <c r="AA169" s="2"/>
      <c r="AB169" s="44"/>
      <c r="AC169" s="44"/>
      <c r="AD169" s="44"/>
      <c r="AE169" s="2"/>
      <c r="AF169" s="44"/>
      <c r="AG169" s="2"/>
      <c r="AH169" s="44"/>
      <c r="AI169" s="44"/>
      <c r="AJ169" s="44"/>
      <c r="AK169" s="44"/>
      <c r="AL169" s="44"/>
      <c r="AM169" s="44"/>
      <c r="AN169" s="2"/>
      <c r="AO169" s="2"/>
      <c r="AP169" s="2"/>
      <c r="AQ169" s="2"/>
      <c r="AR169" s="2"/>
      <c r="AS169" s="2"/>
    </row>
    <row r="170" spans="1:45" ht="15.75" customHeight="1" x14ac:dyDescent="0.25">
      <c r="A170" s="2"/>
      <c r="B170" s="2"/>
      <c r="C170" s="2"/>
      <c r="D170" s="2"/>
      <c r="E170" s="2"/>
      <c r="F170" s="2"/>
      <c r="G170" s="2"/>
      <c r="H170" s="2"/>
      <c r="I170" s="42"/>
      <c r="J170" s="43"/>
      <c r="K170" s="42"/>
      <c r="L170" s="43"/>
      <c r="M170" s="42"/>
      <c r="N170" s="42"/>
      <c r="O170" s="42"/>
      <c r="P170" s="42"/>
      <c r="Q170" s="42"/>
      <c r="R170" s="42"/>
      <c r="S170" s="42"/>
      <c r="T170" s="42"/>
      <c r="U170" s="2"/>
      <c r="V170" s="2"/>
      <c r="W170" s="2"/>
      <c r="X170" s="44"/>
      <c r="Y170" s="44"/>
      <c r="Z170" s="2"/>
      <c r="AA170" s="2"/>
      <c r="AB170" s="44"/>
      <c r="AC170" s="44"/>
      <c r="AD170" s="44"/>
      <c r="AE170" s="2"/>
      <c r="AF170" s="44"/>
      <c r="AG170" s="2"/>
      <c r="AH170" s="44"/>
      <c r="AI170" s="44"/>
      <c r="AJ170" s="44"/>
      <c r="AK170" s="44"/>
      <c r="AL170" s="44"/>
      <c r="AM170" s="44"/>
      <c r="AN170" s="2"/>
      <c r="AO170" s="2"/>
      <c r="AP170" s="2"/>
      <c r="AQ170" s="2"/>
      <c r="AR170" s="2"/>
      <c r="AS170" s="2"/>
    </row>
    <row r="171" spans="1:45" ht="15.75" customHeight="1" x14ac:dyDescent="0.25">
      <c r="A171" s="2"/>
      <c r="B171" s="2"/>
      <c r="C171" s="2"/>
      <c r="D171" s="2"/>
      <c r="E171" s="2"/>
      <c r="F171" s="2"/>
      <c r="G171" s="2"/>
      <c r="H171" s="2"/>
      <c r="I171" s="42"/>
      <c r="J171" s="43"/>
      <c r="K171" s="42"/>
      <c r="L171" s="43"/>
      <c r="M171" s="42"/>
      <c r="N171" s="42"/>
      <c r="O171" s="42"/>
      <c r="P171" s="42"/>
      <c r="Q171" s="42"/>
      <c r="R171" s="42"/>
      <c r="S171" s="42"/>
      <c r="T171" s="42"/>
      <c r="U171" s="2"/>
      <c r="V171" s="2"/>
      <c r="W171" s="2"/>
      <c r="X171" s="44"/>
      <c r="Y171" s="44"/>
      <c r="Z171" s="2"/>
      <c r="AA171" s="2"/>
      <c r="AB171" s="44"/>
      <c r="AC171" s="44"/>
      <c r="AD171" s="44"/>
      <c r="AE171" s="2"/>
      <c r="AF171" s="44"/>
      <c r="AG171" s="2"/>
      <c r="AH171" s="44"/>
      <c r="AI171" s="44"/>
      <c r="AJ171" s="44"/>
      <c r="AK171" s="44"/>
      <c r="AL171" s="44"/>
      <c r="AM171" s="44"/>
      <c r="AN171" s="2"/>
      <c r="AO171" s="2"/>
      <c r="AP171" s="2"/>
      <c r="AQ171" s="2"/>
      <c r="AR171" s="2"/>
      <c r="AS171" s="2"/>
    </row>
    <row r="172" spans="1:45" ht="15.75" customHeight="1" x14ac:dyDescent="0.25">
      <c r="A172" s="2"/>
      <c r="B172" s="2"/>
      <c r="C172" s="2"/>
      <c r="D172" s="2"/>
      <c r="E172" s="2"/>
      <c r="F172" s="2"/>
      <c r="G172" s="2"/>
      <c r="H172" s="2"/>
      <c r="I172" s="42"/>
      <c r="J172" s="43"/>
      <c r="K172" s="42"/>
      <c r="L172" s="43"/>
      <c r="M172" s="42"/>
      <c r="N172" s="42"/>
      <c r="O172" s="42"/>
      <c r="P172" s="42"/>
      <c r="Q172" s="42"/>
      <c r="R172" s="42"/>
      <c r="S172" s="42"/>
      <c r="T172" s="42"/>
      <c r="U172" s="2"/>
      <c r="V172" s="2"/>
      <c r="W172" s="2"/>
      <c r="X172" s="44"/>
      <c r="Y172" s="44"/>
      <c r="Z172" s="2"/>
      <c r="AA172" s="2"/>
      <c r="AB172" s="44"/>
      <c r="AC172" s="44"/>
      <c r="AD172" s="44"/>
      <c r="AE172" s="2"/>
      <c r="AF172" s="44"/>
      <c r="AG172" s="2"/>
      <c r="AH172" s="44"/>
      <c r="AI172" s="44"/>
      <c r="AJ172" s="44"/>
      <c r="AK172" s="44"/>
      <c r="AL172" s="44"/>
      <c r="AM172" s="44"/>
      <c r="AN172" s="2"/>
      <c r="AO172" s="2"/>
      <c r="AP172" s="2"/>
      <c r="AQ172" s="2"/>
      <c r="AR172" s="2"/>
      <c r="AS172" s="2"/>
    </row>
    <row r="173" spans="1:45" ht="15.75" customHeight="1" x14ac:dyDescent="0.25">
      <c r="A173" s="2"/>
      <c r="B173" s="2"/>
      <c r="C173" s="2"/>
      <c r="D173" s="2"/>
      <c r="E173" s="2"/>
      <c r="F173" s="2"/>
      <c r="G173" s="2"/>
      <c r="H173" s="2"/>
      <c r="I173" s="42"/>
      <c r="J173" s="43"/>
      <c r="K173" s="42"/>
      <c r="L173" s="43"/>
      <c r="M173" s="42"/>
      <c r="N173" s="42"/>
      <c r="O173" s="42"/>
      <c r="P173" s="42"/>
      <c r="Q173" s="42"/>
      <c r="R173" s="42"/>
      <c r="S173" s="42"/>
      <c r="T173" s="42"/>
      <c r="U173" s="2"/>
      <c r="V173" s="2"/>
      <c r="W173" s="2"/>
      <c r="X173" s="44"/>
      <c r="Y173" s="44"/>
      <c r="Z173" s="2"/>
      <c r="AA173" s="2"/>
      <c r="AB173" s="44"/>
      <c r="AC173" s="44"/>
      <c r="AD173" s="44"/>
      <c r="AE173" s="2"/>
      <c r="AF173" s="44"/>
      <c r="AG173" s="2"/>
      <c r="AH173" s="44"/>
      <c r="AI173" s="44"/>
      <c r="AJ173" s="44"/>
      <c r="AK173" s="44"/>
      <c r="AL173" s="44"/>
      <c r="AM173" s="44"/>
      <c r="AN173" s="2"/>
      <c r="AO173" s="2"/>
      <c r="AP173" s="2"/>
      <c r="AQ173" s="2"/>
      <c r="AR173" s="2"/>
      <c r="AS173" s="2"/>
    </row>
    <row r="174" spans="1:45" ht="15.75" customHeight="1" x14ac:dyDescent="0.25">
      <c r="A174" s="2"/>
      <c r="B174" s="2"/>
      <c r="C174" s="2"/>
      <c r="D174" s="2"/>
      <c r="E174" s="2"/>
      <c r="F174" s="2"/>
      <c r="G174" s="2"/>
      <c r="H174" s="2"/>
      <c r="I174" s="42"/>
      <c r="J174" s="43"/>
      <c r="K174" s="42"/>
      <c r="L174" s="43"/>
      <c r="M174" s="42"/>
      <c r="N174" s="42"/>
      <c r="O174" s="42"/>
      <c r="P174" s="42"/>
      <c r="Q174" s="42"/>
      <c r="R174" s="42"/>
      <c r="S174" s="42"/>
      <c r="T174" s="42"/>
      <c r="U174" s="2"/>
      <c r="V174" s="2"/>
      <c r="W174" s="2"/>
      <c r="X174" s="44"/>
      <c r="Y174" s="44"/>
      <c r="Z174" s="2"/>
      <c r="AA174" s="2"/>
      <c r="AB174" s="44"/>
      <c r="AC174" s="44"/>
      <c r="AD174" s="44"/>
      <c r="AE174" s="2"/>
      <c r="AF174" s="44"/>
      <c r="AG174" s="2"/>
      <c r="AH174" s="44"/>
      <c r="AI174" s="44"/>
      <c r="AJ174" s="44"/>
      <c r="AK174" s="44"/>
      <c r="AL174" s="44"/>
      <c r="AM174" s="44"/>
      <c r="AN174" s="2"/>
      <c r="AO174" s="2"/>
      <c r="AP174" s="2"/>
      <c r="AQ174" s="2"/>
      <c r="AR174" s="2"/>
      <c r="AS174" s="2"/>
    </row>
    <row r="175" spans="1:45" ht="15.75" customHeight="1" x14ac:dyDescent="0.25">
      <c r="A175" s="2"/>
      <c r="B175" s="2"/>
      <c r="C175" s="2"/>
      <c r="D175" s="2"/>
      <c r="E175" s="2"/>
      <c r="F175" s="2"/>
      <c r="G175" s="2"/>
      <c r="H175" s="2"/>
      <c r="I175" s="42"/>
      <c r="J175" s="43"/>
      <c r="K175" s="42"/>
      <c r="L175" s="43"/>
      <c r="M175" s="42"/>
      <c r="N175" s="42"/>
      <c r="O175" s="42"/>
      <c r="P175" s="42"/>
      <c r="Q175" s="42"/>
      <c r="R175" s="42"/>
      <c r="S175" s="42"/>
      <c r="T175" s="42"/>
      <c r="U175" s="2"/>
      <c r="V175" s="2"/>
      <c r="W175" s="2"/>
      <c r="X175" s="44"/>
      <c r="Y175" s="44"/>
      <c r="Z175" s="2"/>
      <c r="AA175" s="2"/>
      <c r="AB175" s="44"/>
      <c r="AC175" s="44"/>
      <c r="AD175" s="44"/>
      <c r="AE175" s="2"/>
      <c r="AF175" s="44"/>
      <c r="AG175" s="2"/>
      <c r="AH175" s="44"/>
      <c r="AI175" s="44"/>
      <c r="AJ175" s="44"/>
      <c r="AK175" s="44"/>
      <c r="AL175" s="44"/>
      <c r="AM175" s="44"/>
      <c r="AN175" s="2"/>
      <c r="AO175" s="2"/>
      <c r="AP175" s="2"/>
      <c r="AQ175" s="2"/>
      <c r="AR175" s="2"/>
      <c r="AS175" s="2"/>
    </row>
    <row r="176" spans="1:45" ht="15.75" customHeight="1" x14ac:dyDescent="0.25">
      <c r="A176" s="2"/>
      <c r="B176" s="2"/>
      <c r="C176" s="2"/>
      <c r="D176" s="2"/>
      <c r="E176" s="2"/>
      <c r="F176" s="2"/>
      <c r="G176" s="2"/>
      <c r="H176" s="2"/>
      <c r="I176" s="42"/>
      <c r="J176" s="43"/>
      <c r="K176" s="42"/>
      <c r="L176" s="43"/>
      <c r="M176" s="42"/>
      <c r="N176" s="42"/>
      <c r="O176" s="42"/>
      <c r="P176" s="42"/>
      <c r="Q176" s="42"/>
      <c r="R176" s="42"/>
      <c r="S176" s="42"/>
      <c r="T176" s="42"/>
      <c r="U176" s="2"/>
      <c r="V176" s="2"/>
      <c r="W176" s="2"/>
      <c r="X176" s="44"/>
      <c r="Y176" s="44"/>
      <c r="Z176" s="2"/>
      <c r="AA176" s="2"/>
      <c r="AB176" s="44"/>
      <c r="AC176" s="44"/>
      <c r="AD176" s="44"/>
      <c r="AE176" s="2"/>
      <c r="AF176" s="44"/>
      <c r="AG176" s="2"/>
      <c r="AH176" s="44"/>
      <c r="AI176" s="44"/>
      <c r="AJ176" s="44"/>
      <c r="AK176" s="44"/>
      <c r="AL176" s="44"/>
      <c r="AM176" s="44"/>
      <c r="AN176" s="2"/>
      <c r="AO176" s="2"/>
      <c r="AP176" s="2"/>
      <c r="AQ176" s="2"/>
      <c r="AR176" s="2"/>
      <c r="AS176" s="2"/>
    </row>
    <row r="177" spans="1:45" ht="15.75" customHeight="1" x14ac:dyDescent="0.25">
      <c r="A177" s="2"/>
      <c r="B177" s="2"/>
      <c r="C177" s="2"/>
      <c r="D177" s="2"/>
      <c r="E177" s="2"/>
      <c r="F177" s="2"/>
      <c r="G177" s="2"/>
      <c r="H177" s="2"/>
      <c r="I177" s="42"/>
      <c r="J177" s="43"/>
      <c r="K177" s="42"/>
      <c r="L177" s="43"/>
      <c r="M177" s="42"/>
      <c r="N177" s="42"/>
      <c r="O177" s="42"/>
      <c r="P177" s="42"/>
      <c r="Q177" s="42"/>
      <c r="R177" s="42"/>
      <c r="S177" s="42"/>
      <c r="T177" s="42"/>
      <c r="U177" s="2"/>
      <c r="V177" s="2"/>
      <c r="W177" s="2"/>
      <c r="X177" s="44"/>
      <c r="Y177" s="44"/>
      <c r="Z177" s="2"/>
      <c r="AA177" s="2"/>
      <c r="AB177" s="44"/>
      <c r="AC177" s="44"/>
      <c r="AD177" s="44"/>
      <c r="AE177" s="2"/>
      <c r="AF177" s="44"/>
      <c r="AG177" s="2"/>
      <c r="AH177" s="44"/>
      <c r="AI177" s="44"/>
      <c r="AJ177" s="44"/>
      <c r="AK177" s="44"/>
      <c r="AL177" s="44"/>
      <c r="AM177" s="44"/>
      <c r="AN177" s="2"/>
      <c r="AO177" s="2"/>
      <c r="AP177" s="2"/>
      <c r="AQ177" s="2"/>
      <c r="AR177" s="2"/>
      <c r="AS177" s="2"/>
    </row>
    <row r="178" spans="1:45" ht="15.75" customHeight="1" x14ac:dyDescent="0.25">
      <c r="A178" s="2"/>
      <c r="B178" s="2"/>
      <c r="C178" s="2"/>
      <c r="D178" s="2"/>
      <c r="E178" s="2"/>
      <c r="F178" s="2"/>
      <c r="G178" s="2"/>
      <c r="H178" s="2"/>
      <c r="I178" s="42"/>
      <c r="J178" s="43"/>
      <c r="K178" s="42"/>
      <c r="L178" s="43"/>
      <c r="M178" s="42"/>
      <c r="N178" s="42"/>
      <c r="O178" s="42"/>
      <c r="P178" s="42"/>
      <c r="Q178" s="42"/>
      <c r="R178" s="42"/>
      <c r="S178" s="42"/>
      <c r="T178" s="42"/>
      <c r="U178" s="2"/>
      <c r="V178" s="2"/>
      <c r="W178" s="2"/>
      <c r="X178" s="44"/>
      <c r="Y178" s="44"/>
      <c r="Z178" s="2"/>
      <c r="AA178" s="2"/>
      <c r="AB178" s="44"/>
      <c r="AC178" s="44"/>
      <c r="AD178" s="44"/>
      <c r="AE178" s="2"/>
      <c r="AF178" s="44"/>
      <c r="AG178" s="2"/>
      <c r="AH178" s="44"/>
      <c r="AI178" s="44"/>
      <c r="AJ178" s="44"/>
      <c r="AK178" s="44"/>
      <c r="AL178" s="44"/>
      <c r="AM178" s="44"/>
      <c r="AN178" s="2"/>
      <c r="AO178" s="2"/>
      <c r="AP178" s="2"/>
      <c r="AQ178" s="2"/>
      <c r="AR178" s="2"/>
      <c r="AS178" s="2"/>
    </row>
    <row r="179" spans="1:45" ht="15.75" customHeight="1" x14ac:dyDescent="0.25">
      <c r="A179" s="2"/>
      <c r="B179" s="2"/>
      <c r="C179" s="2"/>
      <c r="D179" s="2"/>
      <c r="E179" s="2"/>
      <c r="F179" s="2"/>
      <c r="G179" s="2"/>
      <c r="H179" s="2"/>
      <c r="I179" s="42"/>
      <c r="J179" s="43"/>
      <c r="K179" s="42"/>
      <c r="L179" s="43"/>
      <c r="M179" s="42"/>
      <c r="N179" s="42"/>
      <c r="O179" s="42"/>
      <c r="P179" s="42"/>
      <c r="Q179" s="42"/>
      <c r="R179" s="42"/>
      <c r="S179" s="42"/>
      <c r="T179" s="42"/>
      <c r="U179" s="2"/>
      <c r="V179" s="2"/>
      <c r="W179" s="2"/>
      <c r="X179" s="44"/>
      <c r="Y179" s="44"/>
      <c r="Z179" s="2"/>
      <c r="AA179" s="2"/>
      <c r="AB179" s="44"/>
      <c r="AC179" s="44"/>
      <c r="AD179" s="44"/>
      <c r="AE179" s="2"/>
      <c r="AF179" s="44"/>
      <c r="AG179" s="2"/>
      <c r="AH179" s="44"/>
      <c r="AI179" s="44"/>
      <c r="AJ179" s="44"/>
      <c r="AK179" s="44"/>
      <c r="AL179" s="44"/>
      <c r="AM179" s="44"/>
      <c r="AN179" s="2"/>
      <c r="AO179" s="2"/>
      <c r="AP179" s="2"/>
      <c r="AQ179" s="2"/>
      <c r="AR179" s="2"/>
      <c r="AS179" s="2"/>
    </row>
    <row r="180" spans="1:45" ht="15.75" customHeight="1" x14ac:dyDescent="0.25">
      <c r="A180" s="2"/>
      <c r="B180" s="2"/>
      <c r="C180" s="2"/>
      <c r="D180" s="2"/>
      <c r="E180" s="2"/>
      <c r="F180" s="2"/>
      <c r="G180" s="2"/>
      <c r="H180" s="2"/>
      <c r="I180" s="42"/>
      <c r="J180" s="43"/>
      <c r="K180" s="42"/>
      <c r="L180" s="43"/>
      <c r="M180" s="42"/>
      <c r="N180" s="42"/>
      <c r="O180" s="42"/>
      <c r="P180" s="42"/>
      <c r="Q180" s="42"/>
      <c r="R180" s="42"/>
      <c r="S180" s="42"/>
      <c r="T180" s="42"/>
      <c r="U180" s="2"/>
      <c r="V180" s="2"/>
      <c r="W180" s="2"/>
      <c r="X180" s="44"/>
      <c r="Y180" s="44"/>
      <c r="Z180" s="2"/>
      <c r="AA180" s="2"/>
      <c r="AB180" s="44"/>
      <c r="AC180" s="44"/>
      <c r="AD180" s="44"/>
      <c r="AE180" s="2"/>
      <c r="AF180" s="44"/>
      <c r="AG180" s="2"/>
      <c r="AH180" s="44"/>
      <c r="AI180" s="44"/>
      <c r="AJ180" s="44"/>
      <c r="AK180" s="44"/>
      <c r="AL180" s="44"/>
      <c r="AM180" s="44"/>
      <c r="AN180" s="2"/>
      <c r="AO180" s="2"/>
      <c r="AP180" s="2"/>
      <c r="AQ180" s="2"/>
      <c r="AR180" s="2"/>
      <c r="AS180" s="2"/>
    </row>
    <row r="181" spans="1:45" ht="15.75" customHeight="1" x14ac:dyDescent="0.25">
      <c r="A181" s="2"/>
      <c r="B181" s="2"/>
      <c r="C181" s="2"/>
      <c r="D181" s="2"/>
      <c r="E181" s="2"/>
      <c r="F181" s="2"/>
      <c r="G181" s="2"/>
      <c r="H181" s="2"/>
      <c r="I181" s="42"/>
      <c r="J181" s="43"/>
      <c r="K181" s="42"/>
      <c r="L181" s="43"/>
      <c r="M181" s="42"/>
      <c r="N181" s="42"/>
      <c r="O181" s="42"/>
      <c r="P181" s="42"/>
      <c r="Q181" s="42"/>
      <c r="R181" s="42"/>
      <c r="S181" s="42"/>
      <c r="T181" s="42"/>
      <c r="U181" s="2"/>
      <c r="V181" s="2"/>
      <c r="W181" s="2"/>
      <c r="X181" s="44"/>
      <c r="Y181" s="44"/>
      <c r="Z181" s="2"/>
      <c r="AA181" s="2"/>
      <c r="AB181" s="44"/>
      <c r="AC181" s="44"/>
      <c r="AD181" s="44"/>
      <c r="AE181" s="2"/>
      <c r="AF181" s="44"/>
      <c r="AG181" s="2"/>
      <c r="AH181" s="44"/>
      <c r="AI181" s="44"/>
      <c r="AJ181" s="44"/>
      <c r="AK181" s="44"/>
      <c r="AL181" s="44"/>
      <c r="AM181" s="44"/>
      <c r="AN181" s="2"/>
      <c r="AO181" s="2"/>
      <c r="AP181" s="2"/>
      <c r="AQ181" s="2"/>
      <c r="AR181" s="2"/>
      <c r="AS181" s="2"/>
    </row>
    <row r="182" spans="1:45" ht="15.75" customHeight="1" x14ac:dyDescent="0.25">
      <c r="A182" s="2"/>
      <c r="B182" s="2"/>
      <c r="C182" s="2"/>
      <c r="D182" s="2"/>
      <c r="E182" s="2"/>
      <c r="F182" s="2"/>
      <c r="G182" s="2"/>
      <c r="H182" s="2"/>
      <c r="I182" s="42"/>
      <c r="J182" s="43"/>
      <c r="K182" s="42"/>
      <c r="L182" s="43"/>
      <c r="M182" s="42"/>
      <c r="N182" s="42"/>
      <c r="O182" s="42"/>
      <c r="P182" s="42"/>
      <c r="Q182" s="42"/>
      <c r="R182" s="42"/>
      <c r="S182" s="42"/>
      <c r="T182" s="42"/>
      <c r="U182" s="2"/>
      <c r="V182" s="2"/>
      <c r="W182" s="2"/>
      <c r="X182" s="44"/>
      <c r="Y182" s="44"/>
      <c r="Z182" s="2"/>
      <c r="AA182" s="2"/>
      <c r="AB182" s="44"/>
      <c r="AC182" s="44"/>
      <c r="AD182" s="44"/>
      <c r="AE182" s="2"/>
      <c r="AF182" s="44"/>
      <c r="AG182" s="2"/>
      <c r="AH182" s="44"/>
      <c r="AI182" s="44"/>
      <c r="AJ182" s="44"/>
      <c r="AK182" s="44"/>
      <c r="AL182" s="44"/>
      <c r="AM182" s="44"/>
      <c r="AN182" s="2"/>
      <c r="AO182" s="2"/>
      <c r="AP182" s="2"/>
      <c r="AQ182" s="2"/>
      <c r="AR182" s="2"/>
      <c r="AS182" s="2"/>
    </row>
    <row r="183" spans="1:45" ht="15.75" customHeight="1" x14ac:dyDescent="0.25">
      <c r="A183" s="2"/>
      <c r="B183" s="2"/>
      <c r="C183" s="2"/>
      <c r="D183" s="2"/>
      <c r="E183" s="2"/>
      <c r="F183" s="2"/>
      <c r="G183" s="2"/>
      <c r="H183" s="2"/>
      <c r="I183" s="42"/>
      <c r="J183" s="43"/>
      <c r="K183" s="42"/>
      <c r="L183" s="43"/>
      <c r="M183" s="42"/>
      <c r="N183" s="42"/>
      <c r="O183" s="42"/>
      <c r="P183" s="42"/>
      <c r="Q183" s="42"/>
      <c r="R183" s="42"/>
      <c r="S183" s="42"/>
      <c r="T183" s="42"/>
      <c r="U183" s="2"/>
      <c r="V183" s="2"/>
      <c r="W183" s="2"/>
      <c r="X183" s="44"/>
      <c r="Y183" s="44"/>
      <c r="Z183" s="2"/>
      <c r="AA183" s="2"/>
      <c r="AB183" s="44"/>
      <c r="AC183" s="44"/>
      <c r="AD183" s="44"/>
      <c r="AE183" s="2"/>
      <c r="AF183" s="44"/>
      <c r="AG183" s="2"/>
      <c r="AH183" s="44"/>
      <c r="AI183" s="44"/>
      <c r="AJ183" s="44"/>
      <c r="AK183" s="44"/>
      <c r="AL183" s="44"/>
      <c r="AM183" s="44"/>
      <c r="AN183" s="2"/>
      <c r="AO183" s="2"/>
      <c r="AP183" s="2"/>
      <c r="AQ183" s="2"/>
      <c r="AR183" s="2"/>
      <c r="AS183" s="2"/>
    </row>
    <row r="184" spans="1:45" ht="15.75" customHeight="1" x14ac:dyDescent="0.25">
      <c r="A184" s="2"/>
      <c r="B184" s="2"/>
      <c r="C184" s="2"/>
      <c r="D184" s="2"/>
      <c r="E184" s="2"/>
      <c r="F184" s="2"/>
      <c r="G184" s="2"/>
      <c r="H184" s="2"/>
      <c r="I184" s="42"/>
      <c r="J184" s="43"/>
      <c r="K184" s="42"/>
      <c r="L184" s="43"/>
      <c r="M184" s="42"/>
      <c r="N184" s="42"/>
      <c r="O184" s="42"/>
      <c r="P184" s="42"/>
      <c r="Q184" s="42"/>
      <c r="R184" s="42"/>
      <c r="S184" s="42"/>
      <c r="T184" s="42"/>
      <c r="U184" s="2"/>
      <c r="V184" s="2"/>
      <c r="W184" s="2"/>
      <c r="X184" s="44"/>
      <c r="Y184" s="44"/>
      <c r="Z184" s="2"/>
      <c r="AA184" s="2"/>
      <c r="AB184" s="44"/>
      <c r="AC184" s="44"/>
      <c r="AD184" s="44"/>
      <c r="AE184" s="2"/>
      <c r="AF184" s="44"/>
      <c r="AG184" s="2"/>
      <c r="AH184" s="44"/>
      <c r="AI184" s="44"/>
      <c r="AJ184" s="44"/>
      <c r="AK184" s="44"/>
      <c r="AL184" s="44"/>
      <c r="AM184" s="44"/>
      <c r="AN184" s="2"/>
      <c r="AO184" s="2"/>
      <c r="AP184" s="2"/>
      <c r="AQ184" s="2"/>
      <c r="AR184" s="2"/>
      <c r="AS184" s="2"/>
    </row>
    <row r="185" spans="1:45" ht="15.75" customHeight="1" x14ac:dyDescent="0.25">
      <c r="A185" s="2"/>
      <c r="B185" s="2"/>
      <c r="C185" s="2"/>
      <c r="D185" s="2"/>
      <c r="E185" s="2"/>
      <c r="F185" s="2"/>
      <c r="G185" s="2"/>
      <c r="H185" s="2"/>
      <c r="I185" s="42"/>
      <c r="J185" s="43"/>
      <c r="K185" s="42"/>
      <c r="L185" s="43"/>
      <c r="M185" s="42"/>
      <c r="N185" s="42"/>
      <c r="O185" s="42"/>
      <c r="P185" s="42"/>
      <c r="Q185" s="42"/>
      <c r="R185" s="42"/>
      <c r="S185" s="42"/>
      <c r="T185" s="42"/>
      <c r="U185" s="2"/>
      <c r="V185" s="2"/>
      <c r="W185" s="2"/>
      <c r="X185" s="44"/>
      <c r="Y185" s="44"/>
      <c r="Z185" s="2"/>
      <c r="AA185" s="2"/>
      <c r="AB185" s="44"/>
      <c r="AC185" s="44"/>
      <c r="AD185" s="44"/>
      <c r="AE185" s="2"/>
      <c r="AF185" s="44"/>
      <c r="AG185" s="2"/>
      <c r="AH185" s="44"/>
      <c r="AI185" s="44"/>
      <c r="AJ185" s="44"/>
      <c r="AK185" s="44"/>
      <c r="AL185" s="44"/>
      <c r="AM185" s="44"/>
      <c r="AN185" s="2"/>
      <c r="AO185" s="2"/>
      <c r="AP185" s="2"/>
      <c r="AQ185" s="2"/>
      <c r="AR185" s="2"/>
      <c r="AS185" s="2"/>
    </row>
    <row r="186" spans="1:45" ht="15.75" customHeight="1" x14ac:dyDescent="0.25">
      <c r="A186" s="2"/>
      <c r="B186" s="2"/>
      <c r="C186" s="2"/>
      <c r="D186" s="2"/>
      <c r="E186" s="2"/>
      <c r="F186" s="2"/>
      <c r="G186" s="2"/>
      <c r="H186" s="2"/>
      <c r="I186" s="42"/>
      <c r="J186" s="43"/>
      <c r="K186" s="42"/>
      <c r="L186" s="43"/>
      <c r="M186" s="42"/>
      <c r="N186" s="42"/>
      <c r="O186" s="42"/>
      <c r="P186" s="42"/>
      <c r="Q186" s="42"/>
      <c r="R186" s="42"/>
      <c r="S186" s="42"/>
      <c r="T186" s="42"/>
      <c r="U186" s="2"/>
      <c r="V186" s="2"/>
      <c r="W186" s="2"/>
      <c r="X186" s="44"/>
      <c r="Y186" s="44"/>
      <c r="Z186" s="2"/>
      <c r="AA186" s="2"/>
      <c r="AB186" s="44"/>
      <c r="AC186" s="44"/>
      <c r="AD186" s="44"/>
      <c r="AE186" s="2"/>
      <c r="AF186" s="44"/>
      <c r="AG186" s="2"/>
      <c r="AH186" s="44"/>
      <c r="AI186" s="44"/>
      <c r="AJ186" s="44"/>
      <c r="AK186" s="44"/>
      <c r="AL186" s="44"/>
      <c r="AM186" s="44"/>
      <c r="AN186" s="2"/>
      <c r="AO186" s="2"/>
      <c r="AP186" s="2"/>
      <c r="AQ186" s="2"/>
      <c r="AR186" s="2"/>
      <c r="AS186" s="2"/>
    </row>
    <row r="187" spans="1:45" ht="15.75" customHeight="1" x14ac:dyDescent="0.25">
      <c r="A187" s="2"/>
      <c r="B187" s="2"/>
      <c r="C187" s="2"/>
      <c r="D187" s="2"/>
      <c r="E187" s="2"/>
      <c r="F187" s="2"/>
      <c r="G187" s="2"/>
      <c r="H187" s="2"/>
      <c r="I187" s="42"/>
      <c r="J187" s="43"/>
      <c r="K187" s="42"/>
      <c r="L187" s="43"/>
      <c r="M187" s="42"/>
      <c r="N187" s="42"/>
      <c r="O187" s="42"/>
      <c r="P187" s="42"/>
      <c r="Q187" s="42"/>
      <c r="R187" s="42"/>
      <c r="S187" s="42"/>
      <c r="T187" s="42"/>
      <c r="U187" s="2"/>
      <c r="V187" s="2"/>
      <c r="W187" s="2"/>
      <c r="X187" s="44"/>
      <c r="Y187" s="44"/>
      <c r="Z187" s="2"/>
      <c r="AA187" s="2"/>
      <c r="AB187" s="44"/>
      <c r="AC187" s="44"/>
      <c r="AD187" s="44"/>
      <c r="AE187" s="2"/>
      <c r="AF187" s="44"/>
      <c r="AG187" s="2"/>
      <c r="AH187" s="44"/>
      <c r="AI187" s="44"/>
      <c r="AJ187" s="44"/>
      <c r="AK187" s="44"/>
      <c r="AL187" s="44"/>
      <c r="AM187" s="44"/>
      <c r="AN187" s="2"/>
      <c r="AO187" s="2"/>
      <c r="AP187" s="2"/>
      <c r="AQ187" s="2"/>
      <c r="AR187" s="2"/>
      <c r="AS187" s="2"/>
    </row>
    <row r="188" spans="1:45" ht="15.75" customHeight="1" x14ac:dyDescent="0.25">
      <c r="A188" s="2"/>
      <c r="B188" s="2"/>
      <c r="C188" s="2"/>
      <c r="D188" s="2"/>
      <c r="E188" s="2"/>
      <c r="F188" s="2"/>
      <c r="G188" s="2"/>
      <c r="H188" s="2"/>
      <c r="I188" s="42"/>
      <c r="J188" s="43"/>
      <c r="K188" s="42"/>
      <c r="L188" s="43"/>
      <c r="M188" s="42"/>
      <c r="N188" s="42"/>
      <c r="O188" s="42"/>
      <c r="P188" s="42"/>
      <c r="Q188" s="42"/>
      <c r="R188" s="42"/>
      <c r="S188" s="42"/>
      <c r="T188" s="42"/>
      <c r="U188" s="2"/>
      <c r="V188" s="2"/>
      <c r="W188" s="2"/>
      <c r="X188" s="44"/>
      <c r="Y188" s="44"/>
      <c r="Z188" s="2"/>
      <c r="AA188" s="2"/>
      <c r="AB188" s="44"/>
      <c r="AC188" s="44"/>
      <c r="AD188" s="44"/>
      <c r="AE188" s="2"/>
      <c r="AF188" s="44"/>
      <c r="AG188" s="2"/>
      <c r="AH188" s="44"/>
      <c r="AI188" s="44"/>
      <c r="AJ188" s="44"/>
      <c r="AK188" s="44"/>
      <c r="AL188" s="44"/>
      <c r="AM188" s="44"/>
      <c r="AN188" s="2"/>
      <c r="AO188" s="2"/>
      <c r="AP188" s="2"/>
      <c r="AQ188" s="2"/>
      <c r="AR188" s="2"/>
      <c r="AS188" s="2"/>
    </row>
    <row r="189" spans="1:45" ht="15.75" customHeight="1" x14ac:dyDescent="0.25">
      <c r="A189" s="2"/>
      <c r="B189" s="2"/>
      <c r="C189" s="2"/>
      <c r="D189" s="2"/>
      <c r="E189" s="2"/>
      <c r="F189" s="2"/>
      <c r="G189" s="2"/>
      <c r="H189" s="2"/>
      <c r="I189" s="42"/>
      <c r="J189" s="43"/>
      <c r="K189" s="42"/>
      <c r="L189" s="43"/>
      <c r="M189" s="42"/>
      <c r="N189" s="42"/>
      <c r="O189" s="42"/>
      <c r="P189" s="42"/>
      <c r="Q189" s="42"/>
      <c r="R189" s="42"/>
      <c r="S189" s="42"/>
      <c r="T189" s="42"/>
      <c r="U189" s="2"/>
      <c r="V189" s="2"/>
      <c r="W189" s="2"/>
      <c r="X189" s="44"/>
      <c r="Y189" s="44"/>
      <c r="Z189" s="2"/>
      <c r="AA189" s="2"/>
      <c r="AB189" s="44"/>
      <c r="AC189" s="44"/>
      <c r="AD189" s="44"/>
      <c r="AE189" s="2"/>
      <c r="AF189" s="44"/>
      <c r="AG189" s="2"/>
      <c r="AH189" s="44"/>
      <c r="AI189" s="44"/>
      <c r="AJ189" s="44"/>
      <c r="AK189" s="44"/>
      <c r="AL189" s="44"/>
      <c r="AM189" s="44"/>
      <c r="AN189" s="2"/>
      <c r="AO189" s="2"/>
      <c r="AP189" s="2"/>
      <c r="AQ189" s="2"/>
      <c r="AR189" s="2"/>
      <c r="AS189" s="2"/>
    </row>
    <row r="190" spans="1:45" ht="15.75" customHeight="1" x14ac:dyDescent="0.25">
      <c r="A190" s="2"/>
      <c r="B190" s="2"/>
      <c r="C190" s="2"/>
      <c r="D190" s="2"/>
      <c r="E190" s="2"/>
      <c r="F190" s="2"/>
      <c r="G190" s="2"/>
      <c r="H190" s="2"/>
      <c r="I190" s="42"/>
      <c r="J190" s="43"/>
      <c r="K190" s="42"/>
      <c r="L190" s="43"/>
      <c r="M190" s="42"/>
      <c r="N190" s="42"/>
      <c r="O190" s="42"/>
      <c r="P190" s="42"/>
      <c r="Q190" s="42"/>
      <c r="R190" s="42"/>
      <c r="S190" s="42"/>
      <c r="T190" s="42"/>
      <c r="U190" s="2"/>
      <c r="V190" s="2"/>
      <c r="W190" s="2"/>
      <c r="X190" s="44"/>
      <c r="Y190" s="44"/>
      <c r="Z190" s="2"/>
      <c r="AA190" s="2"/>
      <c r="AB190" s="44"/>
      <c r="AC190" s="44"/>
      <c r="AD190" s="44"/>
      <c r="AE190" s="2"/>
      <c r="AF190" s="44"/>
      <c r="AG190" s="2"/>
      <c r="AH190" s="44"/>
      <c r="AI190" s="44"/>
      <c r="AJ190" s="44"/>
      <c r="AK190" s="44"/>
      <c r="AL190" s="44"/>
      <c r="AM190" s="44"/>
      <c r="AN190" s="2"/>
      <c r="AO190" s="2"/>
      <c r="AP190" s="2"/>
      <c r="AQ190" s="2"/>
      <c r="AR190" s="2"/>
      <c r="AS190" s="2"/>
    </row>
    <row r="191" spans="1:45" ht="15.75" customHeight="1" x14ac:dyDescent="0.25">
      <c r="A191" s="2"/>
      <c r="B191" s="2"/>
      <c r="C191" s="2"/>
      <c r="D191" s="2"/>
      <c r="E191" s="2"/>
      <c r="F191" s="2"/>
      <c r="G191" s="2"/>
      <c r="H191" s="2"/>
      <c r="I191" s="42"/>
      <c r="J191" s="43"/>
      <c r="K191" s="42"/>
      <c r="L191" s="43"/>
      <c r="M191" s="42"/>
      <c r="N191" s="42"/>
      <c r="O191" s="42"/>
      <c r="P191" s="42"/>
      <c r="Q191" s="42"/>
      <c r="R191" s="42"/>
      <c r="S191" s="42"/>
      <c r="T191" s="42"/>
      <c r="U191" s="2"/>
      <c r="V191" s="2"/>
      <c r="W191" s="2"/>
      <c r="X191" s="44"/>
      <c r="Y191" s="44"/>
      <c r="Z191" s="2"/>
      <c r="AA191" s="2"/>
      <c r="AB191" s="44"/>
      <c r="AC191" s="44"/>
      <c r="AD191" s="44"/>
      <c r="AE191" s="2"/>
      <c r="AF191" s="44"/>
      <c r="AG191" s="2"/>
      <c r="AH191" s="44"/>
      <c r="AI191" s="44"/>
      <c r="AJ191" s="44"/>
      <c r="AK191" s="44"/>
      <c r="AL191" s="44"/>
      <c r="AM191" s="44"/>
      <c r="AN191" s="2"/>
      <c r="AO191" s="2"/>
      <c r="AP191" s="2"/>
      <c r="AQ191" s="2"/>
      <c r="AR191" s="2"/>
      <c r="AS191" s="2"/>
    </row>
    <row r="192" spans="1:45" ht="15.75" customHeight="1" x14ac:dyDescent="0.25">
      <c r="A192" s="2"/>
      <c r="B192" s="2"/>
      <c r="C192" s="2"/>
      <c r="D192" s="2"/>
      <c r="E192" s="2"/>
      <c r="F192" s="2"/>
      <c r="G192" s="2"/>
      <c r="H192" s="2"/>
      <c r="I192" s="42"/>
      <c r="J192" s="43"/>
      <c r="K192" s="42"/>
      <c r="L192" s="43"/>
      <c r="M192" s="42"/>
      <c r="N192" s="42"/>
      <c r="O192" s="42"/>
      <c r="P192" s="42"/>
      <c r="Q192" s="42"/>
      <c r="R192" s="42"/>
      <c r="S192" s="42"/>
      <c r="T192" s="42"/>
      <c r="U192" s="2"/>
      <c r="V192" s="2"/>
      <c r="W192" s="2"/>
      <c r="X192" s="44"/>
      <c r="Y192" s="44"/>
      <c r="Z192" s="2"/>
      <c r="AA192" s="2"/>
      <c r="AB192" s="44"/>
      <c r="AC192" s="44"/>
      <c r="AD192" s="44"/>
      <c r="AE192" s="2"/>
      <c r="AF192" s="44"/>
      <c r="AG192" s="2"/>
      <c r="AH192" s="44"/>
      <c r="AI192" s="44"/>
      <c r="AJ192" s="44"/>
      <c r="AK192" s="44"/>
      <c r="AL192" s="44"/>
      <c r="AM192" s="44"/>
      <c r="AN192" s="2"/>
      <c r="AO192" s="2"/>
      <c r="AP192" s="2"/>
      <c r="AQ192" s="2"/>
      <c r="AR192" s="2"/>
      <c r="AS192" s="2"/>
    </row>
    <row r="193" spans="1:45" ht="15.75" customHeight="1" x14ac:dyDescent="0.25">
      <c r="A193" s="2"/>
      <c r="B193" s="2"/>
      <c r="C193" s="2"/>
      <c r="D193" s="2"/>
      <c r="E193" s="2"/>
      <c r="F193" s="2"/>
      <c r="G193" s="2"/>
      <c r="H193" s="2"/>
      <c r="I193" s="42"/>
      <c r="J193" s="43"/>
      <c r="K193" s="42"/>
      <c r="L193" s="43"/>
      <c r="M193" s="42"/>
      <c r="N193" s="42"/>
      <c r="O193" s="42"/>
      <c r="P193" s="42"/>
      <c r="Q193" s="42"/>
      <c r="R193" s="42"/>
      <c r="S193" s="42"/>
      <c r="T193" s="42"/>
      <c r="U193" s="2"/>
      <c r="V193" s="2"/>
      <c r="W193" s="2"/>
      <c r="X193" s="44"/>
      <c r="Y193" s="44"/>
      <c r="Z193" s="2"/>
      <c r="AA193" s="2"/>
      <c r="AB193" s="44"/>
      <c r="AC193" s="44"/>
      <c r="AD193" s="44"/>
      <c r="AE193" s="2"/>
      <c r="AF193" s="44"/>
      <c r="AG193" s="2"/>
      <c r="AH193" s="44"/>
      <c r="AI193" s="44"/>
      <c r="AJ193" s="44"/>
      <c r="AK193" s="44"/>
      <c r="AL193" s="44"/>
      <c r="AM193" s="44"/>
      <c r="AN193" s="2"/>
      <c r="AO193" s="2"/>
      <c r="AP193" s="2"/>
      <c r="AQ193" s="2"/>
      <c r="AR193" s="2"/>
      <c r="AS193" s="2"/>
    </row>
    <row r="194" spans="1:45" ht="15.75" customHeight="1" x14ac:dyDescent="0.25">
      <c r="A194" s="2"/>
      <c r="B194" s="2"/>
      <c r="C194" s="2"/>
      <c r="D194" s="2"/>
      <c r="E194" s="2"/>
      <c r="F194" s="2"/>
      <c r="G194" s="2"/>
      <c r="H194" s="2"/>
      <c r="I194" s="42"/>
      <c r="J194" s="43"/>
      <c r="K194" s="42"/>
      <c r="L194" s="43"/>
      <c r="M194" s="42"/>
      <c r="N194" s="42"/>
      <c r="O194" s="42"/>
      <c r="P194" s="42"/>
      <c r="Q194" s="42"/>
      <c r="R194" s="42"/>
      <c r="S194" s="42"/>
      <c r="T194" s="42"/>
      <c r="U194" s="2"/>
      <c r="V194" s="2"/>
      <c r="W194" s="2"/>
      <c r="X194" s="44"/>
      <c r="Y194" s="44"/>
      <c r="Z194" s="2"/>
      <c r="AA194" s="2"/>
      <c r="AB194" s="44"/>
      <c r="AC194" s="44"/>
      <c r="AD194" s="44"/>
      <c r="AE194" s="2"/>
      <c r="AF194" s="44"/>
      <c r="AG194" s="2"/>
      <c r="AH194" s="44"/>
      <c r="AI194" s="44"/>
      <c r="AJ194" s="44"/>
      <c r="AK194" s="44"/>
      <c r="AL194" s="44"/>
      <c r="AM194" s="44"/>
      <c r="AN194" s="2"/>
      <c r="AO194" s="2"/>
      <c r="AP194" s="2"/>
      <c r="AQ194" s="2"/>
      <c r="AR194" s="2"/>
      <c r="AS194" s="2"/>
    </row>
    <row r="195" spans="1:45" ht="15.75" customHeight="1" x14ac:dyDescent="0.25">
      <c r="A195" s="2"/>
      <c r="B195" s="2"/>
      <c r="C195" s="2"/>
      <c r="D195" s="2"/>
      <c r="E195" s="2"/>
      <c r="F195" s="2"/>
      <c r="G195" s="2"/>
      <c r="H195" s="2"/>
      <c r="I195" s="42"/>
      <c r="J195" s="43"/>
      <c r="K195" s="42"/>
      <c r="L195" s="43"/>
      <c r="M195" s="42"/>
      <c r="N195" s="42"/>
      <c r="O195" s="42"/>
      <c r="P195" s="42"/>
      <c r="Q195" s="42"/>
      <c r="R195" s="42"/>
      <c r="S195" s="42"/>
      <c r="T195" s="42"/>
      <c r="U195" s="2"/>
      <c r="V195" s="2"/>
      <c r="W195" s="2"/>
      <c r="X195" s="44"/>
      <c r="Y195" s="44"/>
      <c r="Z195" s="2"/>
      <c r="AA195" s="2"/>
      <c r="AB195" s="44"/>
      <c r="AC195" s="44"/>
      <c r="AD195" s="44"/>
      <c r="AE195" s="2"/>
      <c r="AF195" s="44"/>
      <c r="AG195" s="2"/>
      <c r="AH195" s="44"/>
      <c r="AI195" s="44"/>
      <c r="AJ195" s="44"/>
      <c r="AK195" s="44"/>
      <c r="AL195" s="44"/>
      <c r="AM195" s="44"/>
      <c r="AN195" s="2"/>
      <c r="AO195" s="2"/>
      <c r="AP195" s="2"/>
      <c r="AQ195" s="2"/>
      <c r="AR195" s="2"/>
      <c r="AS195" s="2"/>
    </row>
    <row r="196" spans="1:45" ht="15.75" customHeight="1" x14ac:dyDescent="0.25">
      <c r="A196" s="2"/>
      <c r="B196" s="2"/>
      <c r="C196" s="2"/>
      <c r="D196" s="2"/>
      <c r="E196" s="2"/>
      <c r="F196" s="2"/>
      <c r="G196" s="2"/>
      <c r="H196" s="2"/>
      <c r="I196" s="42"/>
      <c r="J196" s="43"/>
      <c r="K196" s="42"/>
      <c r="L196" s="43"/>
      <c r="M196" s="42"/>
      <c r="N196" s="42"/>
      <c r="O196" s="42"/>
      <c r="P196" s="42"/>
      <c r="Q196" s="42"/>
      <c r="R196" s="42"/>
      <c r="S196" s="42"/>
      <c r="T196" s="42"/>
      <c r="U196" s="2"/>
      <c r="V196" s="2"/>
      <c r="W196" s="2"/>
      <c r="X196" s="44"/>
      <c r="Y196" s="44"/>
      <c r="Z196" s="2"/>
      <c r="AA196" s="2"/>
      <c r="AB196" s="44"/>
      <c r="AC196" s="44"/>
      <c r="AD196" s="44"/>
      <c r="AE196" s="2"/>
      <c r="AF196" s="44"/>
      <c r="AG196" s="2"/>
      <c r="AH196" s="44"/>
      <c r="AI196" s="44"/>
      <c r="AJ196" s="44"/>
      <c r="AK196" s="44"/>
      <c r="AL196" s="44"/>
      <c r="AM196" s="44"/>
      <c r="AN196" s="2"/>
      <c r="AO196" s="2"/>
      <c r="AP196" s="2"/>
      <c r="AQ196" s="2"/>
      <c r="AR196" s="2"/>
      <c r="AS196" s="2"/>
    </row>
    <row r="197" spans="1:45" ht="15.75" customHeight="1" x14ac:dyDescent="0.25">
      <c r="A197" s="2"/>
      <c r="B197" s="2"/>
      <c r="C197" s="2"/>
      <c r="D197" s="2"/>
      <c r="E197" s="2"/>
      <c r="F197" s="2"/>
      <c r="G197" s="2"/>
      <c r="H197" s="2"/>
      <c r="I197" s="42"/>
      <c r="J197" s="43"/>
      <c r="K197" s="42"/>
      <c r="L197" s="43"/>
      <c r="M197" s="42"/>
      <c r="N197" s="42"/>
      <c r="O197" s="42"/>
      <c r="P197" s="42"/>
      <c r="Q197" s="42"/>
      <c r="R197" s="42"/>
      <c r="S197" s="42"/>
      <c r="T197" s="42"/>
      <c r="U197" s="2"/>
      <c r="V197" s="2"/>
      <c r="W197" s="2"/>
      <c r="X197" s="44"/>
      <c r="Y197" s="44"/>
      <c r="Z197" s="2"/>
      <c r="AA197" s="2"/>
      <c r="AB197" s="44"/>
      <c r="AC197" s="44"/>
      <c r="AD197" s="44"/>
      <c r="AE197" s="2"/>
      <c r="AF197" s="44"/>
      <c r="AG197" s="2"/>
      <c r="AH197" s="44"/>
      <c r="AI197" s="44"/>
      <c r="AJ197" s="44"/>
      <c r="AK197" s="44"/>
      <c r="AL197" s="44"/>
      <c r="AM197" s="44"/>
      <c r="AN197" s="2"/>
      <c r="AO197" s="2"/>
      <c r="AP197" s="2"/>
      <c r="AQ197" s="2"/>
      <c r="AR197" s="2"/>
      <c r="AS197" s="2"/>
    </row>
    <row r="198" spans="1:45" ht="15.75" customHeight="1" x14ac:dyDescent="0.25">
      <c r="A198" s="2"/>
      <c r="B198" s="2"/>
      <c r="C198" s="2"/>
      <c r="D198" s="2"/>
      <c r="E198" s="2"/>
      <c r="F198" s="2"/>
      <c r="G198" s="2"/>
      <c r="H198" s="2"/>
      <c r="I198" s="42"/>
      <c r="J198" s="43"/>
      <c r="K198" s="42"/>
      <c r="L198" s="43"/>
      <c r="M198" s="42"/>
      <c r="N198" s="42"/>
      <c r="O198" s="42"/>
      <c r="P198" s="42"/>
      <c r="Q198" s="42"/>
      <c r="R198" s="42"/>
      <c r="S198" s="42"/>
      <c r="T198" s="42"/>
      <c r="U198" s="2"/>
      <c r="V198" s="2"/>
      <c r="W198" s="2"/>
      <c r="X198" s="44"/>
      <c r="Y198" s="44"/>
      <c r="Z198" s="2"/>
      <c r="AA198" s="2"/>
      <c r="AB198" s="44"/>
      <c r="AC198" s="44"/>
      <c r="AD198" s="44"/>
      <c r="AE198" s="2"/>
      <c r="AF198" s="44"/>
      <c r="AG198" s="2"/>
      <c r="AH198" s="44"/>
      <c r="AI198" s="44"/>
      <c r="AJ198" s="44"/>
      <c r="AK198" s="44"/>
      <c r="AL198" s="44"/>
      <c r="AM198" s="44"/>
      <c r="AN198" s="2"/>
      <c r="AO198" s="2"/>
      <c r="AP198" s="2"/>
      <c r="AQ198" s="2"/>
      <c r="AR198" s="2"/>
      <c r="AS198" s="2"/>
    </row>
    <row r="199" spans="1:45" ht="15.75" customHeight="1" x14ac:dyDescent="0.25">
      <c r="A199" s="2"/>
      <c r="B199" s="2"/>
      <c r="C199" s="2"/>
      <c r="D199" s="2"/>
      <c r="E199" s="2"/>
      <c r="F199" s="2"/>
      <c r="G199" s="2"/>
      <c r="H199" s="2"/>
      <c r="I199" s="42"/>
      <c r="J199" s="43"/>
      <c r="K199" s="42"/>
      <c r="L199" s="43"/>
      <c r="M199" s="42"/>
      <c r="N199" s="42"/>
      <c r="O199" s="42"/>
      <c r="P199" s="42"/>
      <c r="Q199" s="42"/>
      <c r="R199" s="42"/>
      <c r="S199" s="42"/>
      <c r="T199" s="42"/>
      <c r="U199" s="2"/>
      <c r="V199" s="2"/>
      <c r="W199" s="2"/>
      <c r="X199" s="44"/>
      <c r="Y199" s="44"/>
      <c r="Z199" s="2"/>
      <c r="AA199" s="2"/>
      <c r="AB199" s="44"/>
      <c r="AC199" s="44"/>
      <c r="AD199" s="44"/>
      <c r="AE199" s="2"/>
      <c r="AF199" s="44"/>
      <c r="AG199" s="2"/>
      <c r="AH199" s="44"/>
      <c r="AI199" s="44"/>
      <c r="AJ199" s="44"/>
      <c r="AK199" s="44"/>
      <c r="AL199" s="44"/>
      <c r="AM199" s="44"/>
      <c r="AN199" s="2"/>
      <c r="AO199" s="2"/>
      <c r="AP199" s="2"/>
      <c r="AQ199" s="2"/>
      <c r="AR199" s="2"/>
      <c r="AS199" s="2"/>
    </row>
    <row r="200" spans="1:45" ht="15.75" customHeight="1" x14ac:dyDescent="0.25">
      <c r="A200" s="2"/>
      <c r="B200" s="2"/>
      <c r="C200" s="2"/>
      <c r="D200" s="2"/>
      <c r="E200" s="2"/>
      <c r="F200" s="2"/>
      <c r="G200" s="2"/>
      <c r="H200" s="2"/>
      <c r="I200" s="42"/>
      <c r="J200" s="43"/>
      <c r="K200" s="42"/>
      <c r="L200" s="43"/>
      <c r="M200" s="42"/>
      <c r="N200" s="42"/>
      <c r="O200" s="42"/>
      <c r="P200" s="42"/>
      <c r="Q200" s="42"/>
      <c r="R200" s="42"/>
      <c r="S200" s="42"/>
      <c r="T200" s="42"/>
      <c r="U200" s="2"/>
      <c r="V200" s="2"/>
      <c r="W200" s="2"/>
      <c r="X200" s="44"/>
      <c r="Y200" s="44"/>
      <c r="Z200" s="2"/>
      <c r="AA200" s="2"/>
      <c r="AB200" s="44"/>
      <c r="AC200" s="44"/>
      <c r="AD200" s="44"/>
      <c r="AE200" s="2"/>
      <c r="AF200" s="44"/>
      <c r="AG200" s="2"/>
      <c r="AH200" s="44"/>
      <c r="AI200" s="44"/>
      <c r="AJ200" s="44"/>
      <c r="AK200" s="44"/>
      <c r="AL200" s="44"/>
      <c r="AM200" s="44"/>
      <c r="AN200" s="2"/>
      <c r="AO200" s="2"/>
      <c r="AP200" s="2"/>
      <c r="AQ200" s="2"/>
      <c r="AR200" s="2"/>
      <c r="AS200" s="2"/>
    </row>
    <row r="201" spans="1:45" ht="15.75" customHeight="1" x14ac:dyDescent="0.25">
      <c r="A201" s="2"/>
      <c r="B201" s="2"/>
      <c r="C201" s="2"/>
      <c r="D201" s="2"/>
      <c r="E201" s="2"/>
      <c r="F201" s="2"/>
      <c r="G201" s="2"/>
      <c r="H201" s="2"/>
      <c r="I201" s="42"/>
      <c r="J201" s="43"/>
      <c r="K201" s="42"/>
      <c r="L201" s="43"/>
      <c r="M201" s="42"/>
      <c r="N201" s="42"/>
      <c r="O201" s="42"/>
      <c r="P201" s="42"/>
      <c r="Q201" s="42"/>
      <c r="R201" s="42"/>
      <c r="S201" s="42"/>
      <c r="T201" s="42"/>
      <c r="U201" s="2"/>
      <c r="V201" s="2"/>
      <c r="W201" s="2"/>
      <c r="X201" s="44"/>
      <c r="Y201" s="44"/>
      <c r="Z201" s="2"/>
      <c r="AA201" s="2"/>
      <c r="AB201" s="44"/>
      <c r="AC201" s="44"/>
      <c r="AD201" s="44"/>
      <c r="AE201" s="2"/>
      <c r="AF201" s="44"/>
      <c r="AG201" s="2"/>
      <c r="AH201" s="44"/>
      <c r="AI201" s="44"/>
      <c r="AJ201" s="44"/>
      <c r="AK201" s="44"/>
      <c r="AL201" s="44"/>
      <c r="AM201" s="44"/>
      <c r="AN201" s="2"/>
      <c r="AO201" s="2"/>
      <c r="AP201" s="2"/>
      <c r="AQ201" s="2"/>
      <c r="AR201" s="2"/>
      <c r="AS201" s="2"/>
    </row>
    <row r="202" spans="1:45" ht="15.75" customHeight="1" x14ac:dyDescent="0.25">
      <c r="A202" s="2"/>
      <c r="B202" s="2"/>
      <c r="C202" s="2"/>
      <c r="D202" s="2"/>
      <c r="E202" s="2"/>
      <c r="F202" s="2"/>
      <c r="G202" s="2"/>
      <c r="H202" s="2"/>
      <c r="I202" s="42"/>
      <c r="J202" s="43"/>
      <c r="K202" s="42"/>
      <c r="L202" s="43"/>
      <c r="M202" s="42"/>
      <c r="N202" s="42"/>
      <c r="O202" s="42"/>
      <c r="P202" s="42"/>
      <c r="Q202" s="42"/>
      <c r="R202" s="42"/>
      <c r="S202" s="42"/>
      <c r="T202" s="42"/>
      <c r="U202" s="2"/>
      <c r="V202" s="2"/>
      <c r="W202" s="2"/>
      <c r="X202" s="44"/>
      <c r="Y202" s="44"/>
      <c r="Z202" s="2"/>
      <c r="AA202" s="2"/>
      <c r="AB202" s="44"/>
      <c r="AC202" s="44"/>
      <c r="AD202" s="44"/>
      <c r="AE202" s="2"/>
      <c r="AF202" s="44"/>
      <c r="AG202" s="2"/>
      <c r="AH202" s="44"/>
      <c r="AI202" s="44"/>
      <c r="AJ202" s="44"/>
      <c r="AK202" s="44"/>
      <c r="AL202" s="44"/>
      <c r="AM202" s="44"/>
      <c r="AN202" s="2"/>
      <c r="AO202" s="2"/>
      <c r="AP202" s="2"/>
      <c r="AQ202" s="2"/>
      <c r="AR202" s="2"/>
      <c r="AS202" s="2"/>
    </row>
    <row r="203" spans="1:45" ht="15.75" customHeight="1" x14ac:dyDescent="0.25">
      <c r="A203" s="2"/>
      <c r="B203" s="2"/>
      <c r="C203" s="2"/>
      <c r="D203" s="2"/>
      <c r="E203" s="2"/>
      <c r="F203" s="2"/>
      <c r="G203" s="2"/>
      <c r="H203" s="2"/>
      <c r="I203" s="42"/>
      <c r="J203" s="43"/>
      <c r="K203" s="42"/>
      <c r="L203" s="43"/>
      <c r="M203" s="42"/>
      <c r="N203" s="42"/>
      <c r="O203" s="42"/>
      <c r="P203" s="42"/>
      <c r="Q203" s="42"/>
      <c r="R203" s="42"/>
      <c r="S203" s="42"/>
      <c r="T203" s="42"/>
      <c r="U203" s="2"/>
      <c r="V203" s="2"/>
      <c r="W203" s="2"/>
      <c r="X203" s="44"/>
      <c r="Y203" s="44"/>
      <c r="Z203" s="2"/>
      <c r="AA203" s="2"/>
      <c r="AB203" s="44"/>
      <c r="AC203" s="44"/>
      <c r="AD203" s="44"/>
      <c r="AE203" s="2"/>
      <c r="AF203" s="44"/>
      <c r="AG203" s="2"/>
      <c r="AH203" s="44"/>
      <c r="AI203" s="44"/>
      <c r="AJ203" s="44"/>
      <c r="AK203" s="44"/>
      <c r="AL203" s="44"/>
      <c r="AM203" s="44"/>
      <c r="AN203" s="2"/>
      <c r="AO203" s="2"/>
      <c r="AP203" s="2"/>
      <c r="AQ203" s="2"/>
      <c r="AR203" s="2"/>
      <c r="AS203" s="2"/>
    </row>
    <row r="204" spans="1:45" ht="15.75" customHeight="1" x14ac:dyDescent="0.25">
      <c r="A204" s="2"/>
      <c r="B204" s="2"/>
      <c r="C204" s="2"/>
      <c r="D204" s="2"/>
      <c r="E204" s="2"/>
      <c r="F204" s="2"/>
      <c r="G204" s="2"/>
      <c r="H204" s="2"/>
      <c r="I204" s="42"/>
      <c r="J204" s="43"/>
      <c r="K204" s="42"/>
      <c r="L204" s="43"/>
      <c r="M204" s="42"/>
      <c r="N204" s="42"/>
      <c r="O204" s="42"/>
      <c r="P204" s="42"/>
      <c r="Q204" s="42"/>
      <c r="R204" s="42"/>
      <c r="S204" s="42"/>
      <c r="T204" s="42"/>
      <c r="U204" s="2"/>
      <c r="V204" s="2"/>
      <c r="W204" s="2"/>
      <c r="X204" s="44"/>
      <c r="Y204" s="44"/>
      <c r="Z204" s="2"/>
      <c r="AA204" s="2"/>
      <c r="AB204" s="44"/>
      <c r="AC204" s="44"/>
      <c r="AD204" s="44"/>
      <c r="AE204" s="2"/>
      <c r="AF204" s="44"/>
      <c r="AG204" s="2"/>
      <c r="AH204" s="44"/>
      <c r="AI204" s="44"/>
      <c r="AJ204" s="44"/>
      <c r="AK204" s="44"/>
      <c r="AL204" s="44"/>
      <c r="AM204" s="44"/>
      <c r="AN204" s="2"/>
      <c r="AO204" s="2"/>
      <c r="AP204" s="2"/>
      <c r="AQ204" s="2"/>
      <c r="AR204" s="2"/>
      <c r="AS204" s="2"/>
    </row>
    <row r="205" spans="1:45" ht="15.75" customHeight="1" x14ac:dyDescent="0.25">
      <c r="A205" s="2"/>
      <c r="B205" s="2"/>
      <c r="C205" s="2"/>
      <c r="D205" s="2"/>
      <c r="E205" s="2"/>
      <c r="F205" s="2"/>
      <c r="G205" s="2"/>
      <c r="H205" s="2"/>
      <c r="I205" s="42"/>
      <c r="J205" s="43"/>
      <c r="K205" s="42"/>
      <c r="L205" s="43"/>
      <c r="M205" s="42"/>
      <c r="N205" s="42"/>
      <c r="O205" s="42"/>
      <c r="P205" s="42"/>
      <c r="Q205" s="42"/>
      <c r="R205" s="42"/>
      <c r="S205" s="42"/>
      <c r="T205" s="42"/>
      <c r="U205" s="2"/>
      <c r="V205" s="2"/>
      <c r="W205" s="2"/>
      <c r="X205" s="44"/>
      <c r="Y205" s="44"/>
      <c r="Z205" s="2"/>
      <c r="AA205" s="2"/>
      <c r="AB205" s="44"/>
      <c r="AC205" s="44"/>
      <c r="AD205" s="44"/>
      <c r="AE205" s="2"/>
      <c r="AF205" s="44"/>
      <c r="AG205" s="2"/>
      <c r="AH205" s="44"/>
      <c r="AI205" s="44"/>
      <c r="AJ205" s="44"/>
      <c r="AK205" s="44"/>
      <c r="AL205" s="44"/>
      <c r="AM205" s="44"/>
      <c r="AN205" s="2"/>
      <c r="AO205" s="2"/>
      <c r="AP205" s="2"/>
      <c r="AQ205" s="2"/>
      <c r="AR205" s="2"/>
      <c r="AS205" s="2"/>
    </row>
    <row r="206" spans="1:45" ht="15.75" customHeight="1" x14ac:dyDescent="0.25">
      <c r="A206" s="2"/>
      <c r="B206" s="2"/>
      <c r="C206" s="2"/>
      <c r="D206" s="2"/>
      <c r="E206" s="2"/>
      <c r="F206" s="2"/>
      <c r="G206" s="2"/>
      <c r="H206" s="2"/>
      <c r="I206" s="42"/>
      <c r="J206" s="43"/>
      <c r="K206" s="42"/>
      <c r="L206" s="43"/>
      <c r="M206" s="42"/>
      <c r="N206" s="42"/>
      <c r="O206" s="42"/>
      <c r="P206" s="42"/>
      <c r="Q206" s="42"/>
      <c r="R206" s="42"/>
      <c r="S206" s="42"/>
      <c r="T206" s="42"/>
      <c r="U206" s="2"/>
      <c r="V206" s="2"/>
      <c r="W206" s="2"/>
      <c r="X206" s="44"/>
      <c r="Y206" s="44"/>
      <c r="Z206" s="2"/>
      <c r="AA206" s="2"/>
      <c r="AB206" s="44"/>
      <c r="AC206" s="44"/>
      <c r="AD206" s="44"/>
      <c r="AE206" s="2"/>
      <c r="AF206" s="44"/>
      <c r="AG206" s="2"/>
      <c r="AH206" s="44"/>
      <c r="AI206" s="44"/>
      <c r="AJ206" s="44"/>
      <c r="AK206" s="44"/>
      <c r="AL206" s="44"/>
      <c r="AM206" s="44"/>
      <c r="AN206" s="2"/>
      <c r="AO206" s="2"/>
      <c r="AP206" s="2"/>
      <c r="AQ206" s="2"/>
      <c r="AR206" s="2"/>
      <c r="AS206" s="2"/>
    </row>
    <row r="207" spans="1:45" ht="15.75" customHeight="1" x14ac:dyDescent="0.25">
      <c r="A207" s="2"/>
      <c r="B207" s="2"/>
      <c r="C207" s="2"/>
      <c r="D207" s="2"/>
      <c r="E207" s="2"/>
      <c r="F207" s="2"/>
      <c r="G207" s="2"/>
      <c r="H207" s="2"/>
      <c r="I207" s="42"/>
      <c r="J207" s="43"/>
      <c r="K207" s="42"/>
      <c r="L207" s="43"/>
      <c r="M207" s="42"/>
      <c r="N207" s="42"/>
      <c r="O207" s="42"/>
      <c r="P207" s="42"/>
      <c r="Q207" s="42"/>
      <c r="R207" s="42"/>
      <c r="S207" s="42"/>
      <c r="T207" s="42"/>
      <c r="U207" s="2"/>
      <c r="V207" s="2"/>
      <c r="W207" s="2"/>
      <c r="X207" s="44"/>
      <c r="Y207" s="44"/>
      <c r="Z207" s="2"/>
      <c r="AA207" s="2"/>
      <c r="AB207" s="44"/>
      <c r="AC207" s="44"/>
      <c r="AD207" s="44"/>
      <c r="AE207" s="2"/>
      <c r="AF207" s="44"/>
      <c r="AG207" s="2"/>
      <c r="AH207" s="44"/>
      <c r="AI207" s="44"/>
      <c r="AJ207" s="44"/>
      <c r="AK207" s="44"/>
      <c r="AL207" s="44"/>
      <c r="AM207" s="44"/>
      <c r="AN207" s="2"/>
      <c r="AO207" s="2"/>
      <c r="AP207" s="2"/>
      <c r="AQ207" s="2"/>
      <c r="AR207" s="2"/>
      <c r="AS207" s="2"/>
    </row>
    <row r="208" spans="1:45" ht="15.75" customHeight="1" x14ac:dyDescent="0.25">
      <c r="A208" s="2"/>
      <c r="B208" s="2"/>
      <c r="C208" s="2"/>
      <c r="D208" s="2"/>
      <c r="E208" s="2"/>
      <c r="F208" s="2"/>
      <c r="G208" s="2"/>
      <c r="H208" s="2"/>
      <c r="I208" s="42"/>
      <c r="J208" s="43"/>
      <c r="K208" s="42"/>
      <c r="L208" s="43"/>
      <c r="M208" s="42"/>
      <c r="N208" s="42"/>
      <c r="O208" s="42"/>
      <c r="P208" s="42"/>
      <c r="Q208" s="42"/>
      <c r="R208" s="42"/>
      <c r="S208" s="42"/>
      <c r="T208" s="42"/>
      <c r="U208" s="2"/>
      <c r="V208" s="2"/>
      <c r="W208" s="2"/>
      <c r="X208" s="44"/>
      <c r="Y208" s="44"/>
      <c r="Z208" s="2"/>
      <c r="AA208" s="2"/>
      <c r="AB208" s="44"/>
      <c r="AC208" s="44"/>
      <c r="AD208" s="44"/>
      <c r="AE208" s="2"/>
      <c r="AF208" s="44"/>
      <c r="AG208" s="2"/>
      <c r="AH208" s="44"/>
      <c r="AI208" s="44"/>
      <c r="AJ208" s="44"/>
      <c r="AK208" s="44"/>
      <c r="AL208" s="44"/>
      <c r="AM208" s="44"/>
      <c r="AN208" s="2"/>
      <c r="AO208" s="2"/>
      <c r="AP208" s="2"/>
      <c r="AQ208" s="2"/>
      <c r="AR208" s="2"/>
      <c r="AS208" s="2"/>
    </row>
    <row r="209" spans="1:45" ht="15.75" customHeight="1" x14ac:dyDescent="0.25">
      <c r="A209" s="2"/>
      <c r="B209" s="2"/>
      <c r="C209" s="2"/>
      <c r="D209" s="2"/>
      <c r="E209" s="2"/>
      <c r="F209" s="2"/>
      <c r="G209" s="2"/>
      <c r="H209" s="2"/>
      <c r="I209" s="42"/>
      <c r="J209" s="43"/>
      <c r="K209" s="42"/>
      <c r="L209" s="43"/>
      <c r="M209" s="42"/>
      <c r="N209" s="42"/>
      <c r="O209" s="42"/>
      <c r="P209" s="42"/>
      <c r="Q209" s="42"/>
      <c r="R209" s="42"/>
      <c r="S209" s="42"/>
      <c r="T209" s="42"/>
      <c r="U209" s="2"/>
      <c r="V209" s="2"/>
      <c r="W209" s="2"/>
      <c r="X209" s="44"/>
      <c r="Y209" s="44"/>
      <c r="Z209" s="2"/>
      <c r="AA209" s="2"/>
      <c r="AB209" s="44"/>
      <c r="AC209" s="44"/>
      <c r="AD209" s="44"/>
      <c r="AE209" s="2"/>
      <c r="AF209" s="44"/>
      <c r="AG209" s="2"/>
      <c r="AH209" s="44"/>
      <c r="AI209" s="44"/>
      <c r="AJ209" s="44"/>
      <c r="AK209" s="44"/>
      <c r="AL209" s="44"/>
      <c r="AM209" s="44"/>
      <c r="AN209" s="2"/>
      <c r="AO209" s="2"/>
      <c r="AP209" s="2"/>
      <c r="AQ209" s="2"/>
      <c r="AR209" s="2"/>
      <c r="AS209" s="2"/>
    </row>
    <row r="210" spans="1:45" ht="15.75" customHeight="1" x14ac:dyDescent="0.25">
      <c r="A210" s="2"/>
      <c r="B210" s="2"/>
      <c r="C210" s="2"/>
      <c r="D210" s="2"/>
      <c r="E210" s="2"/>
      <c r="F210" s="2"/>
      <c r="G210" s="2"/>
      <c r="H210" s="2"/>
      <c r="I210" s="42"/>
      <c r="J210" s="43"/>
      <c r="K210" s="42"/>
      <c r="L210" s="43"/>
      <c r="M210" s="42"/>
      <c r="N210" s="42"/>
      <c r="O210" s="42"/>
      <c r="P210" s="42"/>
      <c r="Q210" s="42"/>
      <c r="R210" s="42"/>
      <c r="S210" s="42"/>
      <c r="T210" s="42"/>
      <c r="U210" s="2"/>
      <c r="V210" s="2"/>
      <c r="W210" s="2"/>
      <c r="X210" s="44"/>
      <c r="Y210" s="44"/>
      <c r="Z210" s="2"/>
      <c r="AA210" s="2"/>
      <c r="AB210" s="44"/>
      <c r="AC210" s="44"/>
      <c r="AD210" s="44"/>
      <c r="AE210" s="2"/>
      <c r="AF210" s="44"/>
      <c r="AG210" s="2"/>
      <c r="AH210" s="44"/>
      <c r="AI210" s="44"/>
      <c r="AJ210" s="44"/>
      <c r="AK210" s="44"/>
      <c r="AL210" s="44"/>
      <c r="AM210" s="44"/>
      <c r="AN210" s="2"/>
      <c r="AO210" s="2"/>
      <c r="AP210" s="2"/>
      <c r="AQ210" s="2"/>
      <c r="AR210" s="2"/>
      <c r="AS210" s="2"/>
    </row>
    <row r="211" spans="1:45" ht="15.75" customHeight="1" x14ac:dyDescent="0.25">
      <c r="A211" s="2"/>
      <c r="B211" s="2"/>
      <c r="C211" s="2"/>
      <c r="D211" s="2"/>
      <c r="E211" s="2"/>
      <c r="F211" s="2"/>
      <c r="G211" s="2"/>
      <c r="H211" s="2"/>
      <c r="I211" s="42"/>
      <c r="J211" s="43"/>
      <c r="K211" s="42"/>
      <c r="L211" s="43"/>
      <c r="M211" s="42"/>
      <c r="N211" s="42"/>
      <c r="O211" s="42"/>
      <c r="P211" s="42"/>
      <c r="Q211" s="42"/>
      <c r="R211" s="42"/>
      <c r="S211" s="42"/>
      <c r="T211" s="42"/>
      <c r="U211" s="2"/>
      <c r="V211" s="2"/>
      <c r="W211" s="2"/>
      <c r="X211" s="44"/>
      <c r="Y211" s="44"/>
      <c r="Z211" s="2"/>
      <c r="AA211" s="2"/>
      <c r="AB211" s="44"/>
      <c r="AC211" s="44"/>
      <c r="AD211" s="44"/>
      <c r="AE211" s="2"/>
      <c r="AF211" s="44"/>
      <c r="AG211" s="2"/>
      <c r="AH211" s="44"/>
      <c r="AI211" s="44"/>
      <c r="AJ211" s="44"/>
      <c r="AK211" s="44"/>
      <c r="AL211" s="44"/>
      <c r="AM211" s="44"/>
      <c r="AN211" s="2"/>
      <c r="AO211" s="2"/>
      <c r="AP211" s="2"/>
      <c r="AQ211" s="2"/>
      <c r="AR211" s="2"/>
      <c r="AS211" s="2"/>
    </row>
    <row r="212" spans="1:45" ht="15.75" customHeight="1" x14ac:dyDescent="0.25">
      <c r="A212" s="2"/>
      <c r="B212" s="2"/>
      <c r="C212" s="2"/>
      <c r="D212" s="2"/>
      <c r="E212" s="2"/>
      <c r="F212" s="2"/>
      <c r="G212" s="2"/>
      <c r="H212" s="2"/>
      <c r="I212" s="42"/>
      <c r="J212" s="43"/>
      <c r="K212" s="42"/>
      <c r="L212" s="43"/>
      <c r="M212" s="42"/>
      <c r="N212" s="42"/>
      <c r="O212" s="42"/>
      <c r="P212" s="42"/>
      <c r="Q212" s="42"/>
      <c r="R212" s="42"/>
      <c r="S212" s="42"/>
      <c r="T212" s="42"/>
      <c r="U212" s="2"/>
      <c r="V212" s="2"/>
      <c r="W212" s="2"/>
      <c r="X212" s="44"/>
      <c r="Y212" s="44"/>
      <c r="Z212" s="2"/>
      <c r="AA212" s="2"/>
      <c r="AB212" s="44"/>
      <c r="AC212" s="44"/>
      <c r="AD212" s="44"/>
      <c r="AE212" s="2"/>
      <c r="AF212" s="44"/>
      <c r="AG212" s="2"/>
      <c r="AH212" s="44"/>
      <c r="AI212" s="44"/>
      <c r="AJ212" s="44"/>
      <c r="AK212" s="44"/>
      <c r="AL212" s="44"/>
      <c r="AM212" s="44"/>
      <c r="AN212" s="2"/>
      <c r="AO212" s="2"/>
      <c r="AP212" s="2"/>
      <c r="AQ212" s="2"/>
      <c r="AR212" s="2"/>
      <c r="AS212" s="2"/>
    </row>
    <row r="213" spans="1:45" ht="15.75" customHeight="1" x14ac:dyDescent="0.25">
      <c r="A213" s="2"/>
      <c r="B213" s="2"/>
      <c r="C213" s="2"/>
      <c r="D213" s="2"/>
      <c r="E213" s="2"/>
      <c r="F213" s="2"/>
      <c r="G213" s="2"/>
      <c r="H213" s="2"/>
      <c r="I213" s="42"/>
      <c r="J213" s="43"/>
      <c r="K213" s="42"/>
      <c r="L213" s="43"/>
      <c r="M213" s="42"/>
      <c r="N213" s="42"/>
      <c r="O213" s="42"/>
      <c r="P213" s="42"/>
      <c r="Q213" s="42"/>
      <c r="R213" s="42"/>
      <c r="S213" s="42"/>
      <c r="T213" s="42"/>
      <c r="U213" s="2"/>
      <c r="V213" s="2"/>
      <c r="W213" s="2"/>
      <c r="X213" s="44"/>
      <c r="Y213" s="44"/>
      <c r="Z213" s="2"/>
      <c r="AA213" s="2"/>
      <c r="AB213" s="44"/>
      <c r="AC213" s="44"/>
      <c r="AD213" s="44"/>
      <c r="AE213" s="2"/>
      <c r="AF213" s="44"/>
      <c r="AG213" s="2"/>
      <c r="AH213" s="44"/>
      <c r="AI213" s="44"/>
      <c r="AJ213" s="44"/>
      <c r="AK213" s="44"/>
      <c r="AL213" s="44"/>
      <c r="AM213" s="44"/>
      <c r="AN213" s="2"/>
      <c r="AO213" s="2"/>
      <c r="AP213" s="2"/>
      <c r="AQ213" s="2"/>
      <c r="AR213" s="2"/>
      <c r="AS213" s="2"/>
    </row>
    <row r="214" spans="1:45" ht="15.75" customHeight="1" x14ac:dyDescent="0.25">
      <c r="A214" s="2"/>
      <c r="B214" s="2"/>
      <c r="C214" s="2"/>
      <c r="D214" s="2"/>
      <c r="E214" s="2"/>
      <c r="F214" s="2"/>
      <c r="G214" s="2"/>
      <c r="H214" s="2"/>
      <c r="I214" s="42"/>
      <c r="J214" s="43"/>
      <c r="K214" s="42"/>
      <c r="L214" s="43"/>
      <c r="M214" s="42"/>
      <c r="N214" s="42"/>
      <c r="O214" s="42"/>
      <c r="P214" s="42"/>
      <c r="Q214" s="42"/>
      <c r="R214" s="42"/>
      <c r="S214" s="42"/>
      <c r="T214" s="42"/>
      <c r="U214" s="2"/>
      <c r="V214" s="2"/>
      <c r="W214" s="2"/>
      <c r="X214" s="44"/>
      <c r="Y214" s="44"/>
      <c r="Z214" s="2"/>
      <c r="AA214" s="2"/>
      <c r="AB214" s="44"/>
      <c r="AC214" s="44"/>
      <c r="AD214" s="44"/>
      <c r="AE214" s="2"/>
      <c r="AF214" s="44"/>
      <c r="AG214" s="2"/>
      <c r="AH214" s="44"/>
      <c r="AI214" s="44"/>
      <c r="AJ214" s="44"/>
      <c r="AK214" s="44"/>
      <c r="AL214" s="44"/>
      <c r="AM214" s="44"/>
      <c r="AN214" s="2"/>
      <c r="AO214" s="2"/>
      <c r="AP214" s="2"/>
      <c r="AQ214" s="2"/>
      <c r="AR214" s="2"/>
      <c r="AS214" s="2"/>
    </row>
    <row r="215" spans="1:45" ht="15.75" customHeight="1" x14ac:dyDescent="0.25">
      <c r="A215" s="2"/>
      <c r="B215" s="2"/>
      <c r="C215" s="2"/>
      <c r="D215" s="2"/>
      <c r="E215" s="2"/>
      <c r="F215" s="2"/>
      <c r="G215" s="2"/>
      <c r="H215" s="2"/>
      <c r="I215" s="42"/>
      <c r="J215" s="43"/>
      <c r="K215" s="42"/>
      <c r="L215" s="43"/>
      <c r="M215" s="42"/>
      <c r="N215" s="42"/>
      <c r="O215" s="42"/>
      <c r="P215" s="42"/>
      <c r="Q215" s="42"/>
      <c r="R215" s="42"/>
      <c r="S215" s="42"/>
      <c r="T215" s="42"/>
      <c r="U215" s="2"/>
      <c r="V215" s="2"/>
      <c r="W215" s="2"/>
      <c r="X215" s="44"/>
      <c r="Y215" s="44"/>
      <c r="Z215" s="2"/>
      <c r="AA215" s="2"/>
      <c r="AB215" s="44"/>
      <c r="AC215" s="44"/>
      <c r="AD215" s="44"/>
      <c r="AE215" s="2"/>
      <c r="AF215" s="44"/>
      <c r="AG215" s="2"/>
      <c r="AH215" s="44"/>
      <c r="AI215" s="44"/>
      <c r="AJ215" s="44"/>
      <c r="AK215" s="44"/>
      <c r="AL215" s="44"/>
      <c r="AM215" s="44"/>
      <c r="AN215" s="2"/>
      <c r="AO215" s="2"/>
      <c r="AP215" s="2"/>
      <c r="AQ215" s="2"/>
      <c r="AR215" s="2"/>
      <c r="AS215" s="2"/>
    </row>
    <row r="216" spans="1:45" ht="15.75" customHeight="1" x14ac:dyDescent="0.25">
      <c r="A216" s="2"/>
      <c r="B216" s="2"/>
      <c r="C216" s="2"/>
      <c r="D216" s="2"/>
      <c r="E216" s="2"/>
      <c r="F216" s="2"/>
      <c r="G216" s="2"/>
      <c r="H216" s="2"/>
      <c r="I216" s="42"/>
      <c r="J216" s="43"/>
      <c r="K216" s="42"/>
      <c r="L216" s="43"/>
      <c r="M216" s="42"/>
      <c r="N216" s="42"/>
      <c r="O216" s="42"/>
      <c r="P216" s="42"/>
      <c r="Q216" s="42"/>
      <c r="R216" s="42"/>
      <c r="S216" s="42"/>
      <c r="T216" s="42"/>
      <c r="U216" s="2"/>
      <c r="V216" s="2"/>
      <c r="W216" s="2"/>
      <c r="X216" s="44"/>
      <c r="Y216" s="44"/>
      <c r="Z216" s="2"/>
      <c r="AA216" s="2"/>
      <c r="AB216" s="44"/>
      <c r="AC216" s="44"/>
      <c r="AD216" s="44"/>
      <c r="AE216" s="2"/>
      <c r="AF216" s="44"/>
      <c r="AG216" s="2"/>
      <c r="AH216" s="44"/>
      <c r="AI216" s="44"/>
      <c r="AJ216" s="44"/>
      <c r="AK216" s="44"/>
      <c r="AL216" s="44"/>
      <c r="AM216" s="44"/>
      <c r="AN216" s="2"/>
      <c r="AO216" s="2"/>
      <c r="AP216" s="2"/>
      <c r="AQ216" s="2"/>
      <c r="AR216" s="2"/>
      <c r="AS216" s="2"/>
    </row>
    <row r="217" spans="1:45" ht="15.75" customHeight="1" x14ac:dyDescent="0.25">
      <c r="A217" s="2"/>
      <c r="B217" s="2"/>
      <c r="C217" s="2"/>
      <c r="D217" s="2"/>
      <c r="E217" s="2"/>
      <c r="F217" s="2"/>
      <c r="G217" s="2"/>
      <c r="H217" s="2"/>
      <c r="I217" s="42"/>
      <c r="J217" s="43"/>
      <c r="K217" s="42"/>
      <c r="L217" s="43"/>
      <c r="M217" s="42"/>
      <c r="N217" s="42"/>
      <c r="O217" s="42"/>
      <c r="P217" s="42"/>
      <c r="Q217" s="42"/>
      <c r="R217" s="42"/>
      <c r="S217" s="42"/>
      <c r="T217" s="42"/>
      <c r="U217" s="2"/>
      <c r="V217" s="2"/>
      <c r="W217" s="2"/>
      <c r="X217" s="44"/>
      <c r="Y217" s="44"/>
      <c r="Z217" s="2"/>
      <c r="AA217" s="2"/>
      <c r="AB217" s="44"/>
      <c r="AC217" s="44"/>
      <c r="AD217" s="44"/>
      <c r="AE217" s="2"/>
      <c r="AF217" s="44"/>
      <c r="AG217" s="2"/>
      <c r="AH217" s="44"/>
      <c r="AI217" s="44"/>
      <c r="AJ217" s="44"/>
      <c r="AK217" s="44"/>
      <c r="AL217" s="44"/>
      <c r="AM217" s="44"/>
      <c r="AN217" s="2"/>
      <c r="AO217" s="2"/>
      <c r="AP217" s="2"/>
      <c r="AQ217" s="2"/>
      <c r="AR217" s="2"/>
      <c r="AS217" s="2"/>
    </row>
    <row r="218" spans="1:45" ht="15.75" customHeight="1" x14ac:dyDescent="0.25">
      <c r="A218" s="2"/>
      <c r="B218" s="2"/>
      <c r="C218" s="2"/>
      <c r="D218" s="2"/>
      <c r="E218" s="2"/>
      <c r="F218" s="2"/>
      <c r="G218" s="2"/>
      <c r="H218" s="2"/>
      <c r="I218" s="42"/>
      <c r="J218" s="43"/>
      <c r="K218" s="42"/>
      <c r="L218" s="43"/>
      <c r="M218" s="42"/>
      <c r="N218" s="42"/>
      <c r="O218" s="42"/>
      <c r="P218" s="42"/>
      <c r="Q218" s="42"/>
      <c r="R218" s="42"/>
      <c r="S218" s="42"/>
      <c r="T218" s="42"/>
      <c r="U218" s="2"/>
      <c r="V218" s="2"/>
      <c r="W218" s="2"/>
      <c r="X218" s="44"/>
      <c r="Y218" s="44"/>
      <c r="Z218" s="2"/>
      <c r="AA218" s="2"/>
      <c r="AB218" s="44"/>
      <c r="AC218" s="44"/>
      <c r="AD218" s="44"/>
      <c r="AE218" s="2"/>
      <c r="AF218" s="44"/>
      <c r="AG218" s="2"/>
      <c r="AH218" s="44"/>
      <c r="AI218" s="44"/>
      <c r="AJ218" s="44"/>
      <c r="AK218" s="44"/>
      <c r="AL218" s="44"/>
      <c r="AM218" s="44"/>
      <c r="AN218" s="2"/>
      <c r="AO218" s="2"/>
      <c r="AP218" s="2"/>
      <c r="AQ218" s="2"/>
      <c r="AR218" s="2"/>
      <c r="AS218" s="2"/>
    </row>
    <row r="219" spans="1:45" ht="15.75" customHeight="1" x14ac:dyDescent="0.25">
      <c r="A219" s="2"/>
      <c r="B219" s="2"/>
      <c r="C219" s="2"/>
      <c r="D219" s="2"/>
      <c r="E219" s="2"/>
      <c r="F219" s="2"/>
      <c r="G219" s="2"/>
      <c r="H219" s="2"/>
      <c r="I219" s="42"/>
      <c r="J219" s="43"/>
      <c r="K219" s="42"/>
      <c r="L219" s="43"/>
      <c r="M219" s="42"/>
      <c r="N219" s="42"/>
      <c r="O219" s="42"/>
      <c r="P219" s="42"/>
      <c r="Q219" s="42"/>
      <c r="R219" s="42"/>
      <c r="S219" s="42"/>
      <c r="T219" s="42"/>
      <c r="U219" s="2"/>
      <c r="V219" s="2"/>
      <c r="W219" s="2"/>
      <c r="X219" s="44"/>
      <c r="Y219" s="44"/>
      <c r="Z219" s="2"/>
      <c r="AA219" s="2"/>
      <c r="AB219" s="44"/>
      <c r="AC219" s="44"/>
      <c r="AD219" s="44"/>
      <c r="AE219" s="2"/>
      <c r="AF219" s="44"/>
      <c r="AG219" s="2"/>
      <c r="AH219" s="44"/>
      <c r="AI219" s="44"/>
      <c r="AJ219" s="44"/>
      <c r="AK219" s="44"/>
      <c r="AL219" s="44"/>
      <c r="AM219" s="44"/>
      <c r="AN219" s="2"/>
      <c r="AO219" s="2"/>
      <c r="AP219" s="2"/>
      <c r="AQ219" s="2"/>
      <c r="AR219" s="2"/>
      <c r="AS219" s="2"/>
    </row>
    <row r="220" spans="1:45" ht="15.75" customHeight="1" x14ac:dyDescent="0.25">
      <c r="A220" s="2"/>
      <c r="B220" s="2"/>
      <c r="C220" s="2"/>
      <c r="D220" s="2"/>
      <c r="E220" s="2"/>
      <c r="F220" s="2"/>
      <c r="G220" s="2"/>
      <c r="H220" s="2"/>
      <c r="I220" s="42"/>
      <c r="J220" s="43"/>
      <c r="K220" s="42"/>
      <c r="L220" s="43"/>
      <c r="M220" s="42"/>
      <c r="N220" s="42"/>
      <c r="O220" s="42"/>
      <c r="P220" s="42"/>
      <c r="Q220" s="42"/>
      <c r="R220" s="42"/>
      <c r="S220" s="42"/>
      <c r="T220" s="42"/>
      <c r="U220" s="2"/>
      <c r="V220" s="2"/>
      <c r="W220" s="2"/>
      <c r="X220" s="44"/>
      <c r="Y220" s="44"/>
      <c r="Z220" s="2"/>
      <c r="AA220" s="2"/>
      <c r="AB220" s="44"/>
      <c r="AC220" s="44"/>
      <c r="AD220" s="44"/>
      <c r="AE220" s="2"/>
      <c r="AF220" s="44"/>
      <c r="AG220" s="2"/>
      <c r="AH220" s="44"/>
      <c r="AI220" s="44"/>
      <c r="AJ220" s="44"/>
      <c r="AK220" s="44"/>
      <c r="AL220" s="44"/>
      <c r="AM220" s="44"/>
      <c r="AN220" s="2"/>
      <c r="AO220" s="2"/>
      <c r="AP220" s="2"/>
      <c r="AQ220" s="2"/>
      <c r="AR220" s="2"/>
      <c r="AS220" s="2"/>
    </row>
    <row r="221" spans="1:45" ht="15.75" customHeight="1" x14ac:dyDescent="0.25">
      <c r="A221" s="2"/>
      <c r="B221" s="2"/>
      <c r="C221" s="2"/>
      <c r="D221" s="2"/>
      <c r="E221" s="2"/>
      <c r="F221" s="2"/>
      <c r="G221" s="2"/>
      <c r="H221" s="2"/>
      <c r="I221" s="42"/>
      <c r="J221" s="43"/>
      <c r="K221" s="42"/>
      <c r="L221" s="43"/>
      <c r="M221" s="42"/>
      <c r="N221" s="42"/>
      <c r="O221" s="42"/>
      <c r="P221" s="42"/>
      <c r="Q221" s="42"/>
      <c r="R221" s="42"/>
      <c r="S221" s="42"/>
      <c r="T221" s="42"/>
      <c r="U221" s="2"/>
      <c r="V221" s="2"/>
      <c r="W221" s="2"/>
      <c r="X221" s="44"/>
      <c r="Y221" s="44"/>
      <c r="Z221" s="2"/>
      <c r="AA221" s="2"/>
      <c r="AB221" s="44"/>
      <c r="AC221" s="44"/>
      <c r="AD221" s="44"/>
      <c r="AE221" s="2"/>
      <c r="AF221" s="44"/>
      <c r="AG221" s="2"/>
      <c r="AH221" s="44"/>
      <c r="AI221" s="44"/>
      <c r="AJ221" s="44"/>
      <c r="AK221" s="44"/>
      <c r="AL221" s="44"/>
      <c r="AM221" s="44"/>
      <c r="AN221" s="2"/>
      <c r="AO221" s="2"/>
      <c r="AP221" s="2"/>
      <c r="AQ221" s="2"/>
      <c r="AR221" s="2"/>
      <c r="AS221" s="2"/>
    </row>
    <row r="222" spans="1:45" ht="15.75" customHeight="1" x14ac:dyDescent="0.25">
      <c r="A222" s="2"/>
      <c r="B222" s="2"/>
      <c r="C222" s="2"/>
      <c r="D222" s="2"/>
      <c r="E222" s="2"/>
      <c r="F222" s="2"/>
      <c r="G222" s="2"/>
      <c r="H222" s="2"/>
      <c r="I222" s="42"/>
      <c r="J222" s="43"/>
      <c r="K222" s="42"/>
      <c r="L222" s="43"/>
      <c r="M222" s="42"/>
      <c r="N222" s="42"/>
      <c r="O222" s="42"/>
      <c r="P222" s="42"/>
      <c r="Q222" s="42"/>
      <c r="R222" s="42"/>
      <c r="S222" s="42"/>
      <c r="T222" s="42"/>
      <c r="U222" s="2"/>
      <c r="V222" s="2"/>
      <c r="W222" s="2"/>
      <c r="X222" s="44"/>
      <c r="Y222" s="44"/>
      <c r="Z222" s="2"/>
      <c r="AA222" s="2"/>
      <c r="AB222" s="44"/>
      <c r="AC222" s="44"/>
      <c r="AD222" s="44"/>
      <c r="AE222" s="2"/>
      <c r="AF222" s="44"/>
      <c r="AG222" s="2"/>
      <c r="AH222" s="44"/>
      <c r="AI222" s="44"/>
      <c r="AJ222" s="44"/>
      <c r="AK222" s="44"/>
      <c r="AL222" s="44"/>
      <c r="AM222" s="44"/>
      <c r="AN222" s="2"/>
      <c r="AO222" s="2"/>
      <c r="AP222" s="2"/>
      <c r="AQ222" s="2"/>
      <c r="AR222" s="2"/>
      <c r="AS222" s="2"/>
    </row>
    <row r="223" spans="1:45" ht="15.75" customHeight="1" x14ac:dyDescent="0.25">
      <c r="A223" s="2"/>
      <c r="B223" s="2"/>
      <c r="C223" s="2"/>
      <c r="D223" s="2"/>
      <c r="E223" s="2"/>
      <c r="F223" s="2"/>
      <c r="G223" s="2"/>
      <c r="H223" s="2"/>
      <c r="I223" s="42"/>
      <c r="J223" s="43"/>
      <c r="K223" s="42"/>
      <c r="L223" s="43"/>
      <c r="M223" s="42"/>
      <c r="N223" s="42"/>
      <c r="O223" s="42"/>
      <c r="P223" s="42"/>
      <c r="Q223" s="42"/>
      <c r="R223" s="42"/>
      <c r="S223" s="42"/>
      <c r="T223" s="42"/>
      <c r="U223" s="2"/>
      <c r="V223" s="2"/>
      <c r="W223" s="2"/>
      <c r="X223" s="44"/>
      <c r="Y223" s="44"/>
      <c r="Z223" s="2"/>
      <c r="AA223" s="2"/>
      <c r="AB223" s="44"/>
      <c r="AC223" s="44"/>
      <c r="AD223" s="44"/>
      <c r="AE223" s="2"/>
      <c r="AF223" s="44"/>
      <c r="AG223" s="2"/>
      <c r="AH223" s="44"/>
      <c r="AI223" s="44"/>
      <c r="AJ223" s="44"/>
      <c r="AK223" s="44"/>
      <c r="AL223" s="44"/>
      <c r="AM223" s="44"/>
      <c r="AN223" s="2"/>
      <c r="AO223" s="2"/>
      <c r="AP223" s="2"/>
      <c r="AQ223" s="2"/>
      <c r="AR223" s="2"/>
      <c r="AS223" s="2"/>
    </row>
    <row r="224" spans="1:45" ht="15.75" customHeight="1" x14ac:dyDescent="0.25">
      <c r="A224" s="2"/>
      <c r="B224" s="2"/>
      <c r="C224" s="2"/>
      <c r="D224" s="2"/>
      <c r="E224" s="2"/>
      <c r="F224" s="2"/>
      <c r="G224" s="2"/>
      <c r="H224" s="2"/>
      <c r="I224" s="42"/>
      <c r="J224" s="43"/>
      <c r="K224" s="42"/>
      <c r="L224" s="43"/>
      <c r="M224" s="42"/>
      <c r="N224" s="42"/>
      <c r="O224" s="42"/>
      <c r="P224" s="42"/>
      <c r="Q224" s="42"/>
      <c r="R224" s="42"/>
      <c r="S224" s="42"/>
      <c r="T224" s="42"/>
      <c r="U224" s="2"/>
      <c r="V224" s="2"/>
      <c r="W224" s="2"/>
      <c r="X224" s="44"/>
      <c r="Y224" s="44"/>
      <c r="Z224" s="2"/>
      <c r="AA224" s="2"/>
      <c r="AB224" s="44"/>
      <c r="AC224" s="44"/>
      <c r="AD224" s="44"/>
      <c r="AE224" s="2"/>
      <c r="AF224" s="44"/>
      <c r="AG224" s="2"/>
      <c r="AH224" s="44"/>
      <c r="AI224" s="44"/>
      <c r="AJ224" s="44"/>
      <c r="AK224" s="44"/>
      <c r="AL224" s="44"/>
      <c r="AM224" s="44"/>
      <c r="AN224" s="2"/>
      <c r="AO224" s="2"/>
      <c r="AP224" s="2"/>
      <c r="AQ224" s="2"/>
      <c r="AR224" s="2"/>
      <c r="AS224" s="2"/>
    </row>
    <row r="225" spans="1:45" ht="15.75" customHeight="1" x14ac:dyDescent="0.25">
      <c r="A225" s="2"/>
      <c r="B225" s="2"/>
      <c r="C225" s="2"/>
      <c r="D225" s="2"/>
      <c r="E225" s="2"/>
      <c r="F225" s="2"/>
      <c r="G225" s="2"/>
      <c r="H225" s="2"/>
      <c r="I225" s="42"/>
      <c r="J225" s="43"/>
      <c r="K225" s="42"/>
      <c r="L225" s="43"/>
      <c r="M225" s="42"/>
      <c r="N225" s="42"/>
      <c r="O225" s="42"/>
      <c r="P225" s="42"/>
      <c r="Q225" s="42"/>
      <c r="R225" s="42"/>
      <c r="S225" s="42"/>
      <c r="T225" s="42"/>
      <c r="U225" s="2"/>
      <c r="V225" s="2"/>
      <c r="W225" s="2"/>
      <c r="X225" s="44"/>
      <c r="Y225" s="44"/>
      <c r="Z225" s="2"/>
      <c r="AA225" s="2"/>
      <c r="AB225" s="44"/>
      <c r="AC225" s="44"/>
      <c r="AD225" s="44"/>
      <c r="AE225" s="2"/>
      <c r="AF225" s="44"/>
      <c r="AG225" s="2"/>
      <c r="AH225" s="44"/>
      <c r="AI225" s="44"/>
      <c r="AJ225" s="44"/>
      <c r="AK225" s="44"/>
      <c r="AL225" s="44"/>
      <c r="AM225" s="44"/>
      <c r="AN225" s="2"/>
      <c r="AO225" s="2"/>
      <c r="AP225" s="2"/>
      <c r="AQ225" s="2"/>
      <c r="AR225" s="2"/>
      <c r="AS225" s="2"/>
    </row>
    <row r="226" spans="1:45" ht="15.75" customHeight="1" x14ac:dyDescent="0.25">
      <c r="A226" s="2"/>
      <c r="B226" s="2"/>
      <c r="C226" s="2"/>
      <c r="D226" s="2"/>
      <c r="E226" s="2"/>
      <c r="F226" s="2"/>
      <c r="G226" s="2"/>
      <c r="H226" s="2"/>
      <c r="I226" s="42"/>
      <c r="J226" s="43"/>
      <c r="K226" s="42"/>
      <c r="L226" s="43"/>
      <c r="M226" s="42"/>
      <c r="N226" s="42"/>
      <c r="O226" s="42"/>
      <c r="P226" s="42"/>
      <c r="Q226" s="42"/>
      <c r="R226" s="42"/>
      <c r="S226" s="42"/>
      <c r="T226" s="42"/>
      <c r="U226" s="2"/>
      <c r="V226" s="2"/>
      <c r="W226" s="2"/>
      <c r="X226" s="44"/>
      <c r="Y226" s="44"/>
      <c r="Z226" s="2"/>
      <c r="AA226" s="2"/>
      <c r="AB226" s="44"/>
      <c r="AC226" s="44"/>
      <c r="AD226" s="44"/>
      <c r="AE226" s="2"/>
      <c r="AF226" s="44"/>
      <c r="AG226" s="2"/>
      <c r="AH226" s="44"/>
      <c r="AI226" s="44"/>
      <c r="AJ226" s="44"/>
      <c r="AK226" s="44"/>
      <c r="AL226" s="44"/>
      <c r="AM226" s="44"/>
      <c r="AN226" s="2"/>
      <c r="AO226" s="2"/>
      <c r="AP226" s="2"/>
      <c r="AQ226" s="2"/>
      <c r="AR226" s="2"/>
      <c r="AS226" s="2"/>
    </row>
    <row r="227" spans="1:45" ht="15.75" customHeight="1" x14ac:dyDescent="0.25">
      <c r="A227" s="2"/>
      <c r="B227" s="2"/>
      <c r="C227" s="2"/>
      <c r="D227" s="2"/>
      <c r="E227" s="2"/>
      <c r="F227" s="2"/>
      <c r="G227" s="2"/>
      <c r="H227" s="2"/>
      <c r="I227" s="42"/>
      <c r="J227" s="43"/>
      <c r="K227" s="42"/>
      <c r="L227" s="43"/>
      <c r="M227" s="42"/>
      <c r="N227" s="42"/>
      <c r="O227" s="42"/>
      <c r="P227" s="42"/>
      <c r="Q227" s="42"/>
      <c r="R227" s="42"/>
      <c r="S227" s="42"/>
      <c r="T227" s="42"/>
      <c r="U227" s="2"/>
      <c r="V227" s="2"/>
      <c r="W227" s="2"/>
      <c r="X227" s="44"/>
      <c r="Y227" s="44"/>
      <c r="Z227" s="2"/>
      <c r="AA227" s="2"/>
      <c r="AB227" s="44"/>
      <c r="AC227" s="44"/>
      <c r="AD227" s="44"/>
      <c r="AE227" s="2"/>
      <c r="AF227" s="44"/>
      <c r="AG227" s="2"/>
      <c r="AH227" s="44"/>
      <c r="AI227" s="44"/>
      <c r="AJ227" s="44"/>
      <c r="AK227" s="44"/>
      <c r="AL227" s="44"/>
      <c r="AM227" s="44"/>
      <c r="AN227" s="2"/>
      <c r="AO227" s="2"/>
      <c r="AP227" s="2"/>
      <c r="AQ227" s="2"/>
      <c r="AR227" s="2"/>
      <c r="AS227" s="2"/>
    </row>
    <row r="228" spans="1:45" ht="15.75" customHeight="1" x14ac:dyDescent="0.25">
      <c r="A228" s="2"/>
      <c r="B228" s="2"/>
      <c r="C228" s="2"/>
      <c r="D228" s="2"/>
      <c r="E228" s="2"/>
      <c r="F228" s="2"/>
      <c r="G228" s="2"/>
      <c r="H228" s="2"/>
      <c r="I228" s="42"/>
      <c r="J228" s="43"/>
      <c r="K228" s="42"/>
      <c r="L228" s="43"/>
      <c r="M228" s="42"/>
      <c r="N228" s="42"/>
      <c r="O228" s="42"/>
      <c r="P228" s="42"/>
      <c r="Q228" s="42"/>
      <c r="R228" s="42"/>
      <c r="S228" s="42"/>
      <c r="T228" s="42"/>
      <c r="U228" s="2"/>
      <c r="V228" s="2"/>
      <c r="W228" s="2"/>
      <c r="X228" s="44"/>
      <c r="Y228" s="44"/>
      <c r="Z228" s="2"/>
      <c r="AA228" s="2"/>
      <c r="AB228" s="44"/>
      <c r="AC228" s="44"/>
      <c r="AD228" s="44"/>
      <c r="AE228" s="2"/>
      <c r="AF228" s="44"/>
      <c r="AG228" s="2"/>
      <c r="AH228" s="44"/>
      <c r="AI228" s="44"/>
      <c r="AJ228" s="44"/>
      <c r="AK228" s="44"/>
      <c r="AL228" s="44"/>
      <c r="AM228" s="44"/>
      <c r="AN228" s="2"/>
      <c r="AO228" s="2"/>
      <c r="AP228" s="2"/>
      <c r="AQ228" s="2"/>
      <c r="AR228" s="2"/>
      <c r="AS228" s="2"/>
    </row>
    <row r="229" spans="1:45" ht="15.75" customHeight="1" x14ac:dyDescent="0.25">
      <c r="A229" s="2"/>
      <c r="B229" s="2"/>
      <c r="C229" s="2"/>
      <c r="D229" s="2"/>
      <c r="E229" s="2"/>
      <c r="F229" s="2"/>
      <c r="G229" s="2"/>
      <c r="H229" s="2"/>
      <c r="I229" s="42"/>
      <c r="J229" s="43"/>
      <c r="K229" s="42"/>
      <c r="L229" s="43"/>
      <c r="M229" s="42"/>
      <c r="N229" s="42"/>
      <c r="O229" s="42"/>
      <c r="P229" s="42"/>
      <c r="Q229" s="42"/>
      <c r="R229" s="42"/>
      <c r="S229" s="42"/>
      <c r="T229" s="42"/>
      <c r="U229" s="2"/>
      <c r="V229" s="2"/>
      <c r="W229" s="2"/>
      <c r="X229" s="44"/>
      <c r="Y229" s="44"/>
      <c r="Z229" s="2"/>
      <c r="AA229" s="2"/>
      <c r="AB229" s="44"/>
      <c r="AC229" s="44"/>
      <c r="AD229" s="44"/>
      <c r="AE229" s="2"/>
      <c r="AF229" s="44"/>
      <c r="AG229" s="2"/>
      <c r="AH229" s="44"/>
      <c r="AI229" s="44"/>
      <c r="AJ229" s="44"/>
      <c r="AK229" s="44"/>
      <c r="AL229" s="44"/>
      <c r="AM229" s="44"/>
      <c r="AN229" s="2"/>
      <c r="AO229" s="2"/>
      <c r="AP229" s="2"/>
      <c r="AQ229" s="2"/>
      <c r="AR229" s="2"/>
      <c r="AS229" s="2"/>
    </row>
    <row r="230" spans="1:45" ht="15.75" customHeight="1" x14ac:dyDescent="0.25">
      <c r="A230" s="2"/>
      <c r="B230" s="2"/>
      <c r="C230" s="2"/>
      <c r="D230" s="2"/>
      <c r="E230" s="2"/>
      <c r="F230" s="2"/>
      <c r="G230" s="2"/>
      <c r="H230" s="2"/>
      <c r="I230" s="42"/>
      <c r="J230" s="43"/>
      <c r="K230" s="42"/>
      <c r="L230" s="43"/>
      <c r="M230" s="42"/>
      <c r="N230" s="42"/>
      <c r="O230" s="42"/>
      <c r="P230" s="42"/>
      <c r="Q230" s="42"/>
      <c r="R230" s="42"/>
      <c r="S230" s="42"/>
      <c r="T230" s="42"/>
      <c r="U230" s="2"/>
      <c r="V230" s="2"/>
      <c r="W230" s="2"/>
      <c r="X230" s="44"/>
      <c r="Y230" s="44"/>
      <c r="Z230" s="2"/>
      <c r="AA230" s="2"/>
      <c r="AB230" s="44"/>
      <c r="AC230" s="44"/>
      <c r="AD230" s="44"/>
      <c r="AE230" s="2"/>
      <c r="AF230" s="44"/>
      <c r="AG230" s="2"/>
      <c r="AH230" s="44"/>
      <c r="AI230" s="44"/>
      <c r="AJ230" s="44"/>
      <c r="AK230" s="44"/>
      <c r="AL230" s="44"/>
      <c r="AM230" s="44"/>
      <c r="AN230" s="2"/>
      <c r="AO230" s="2"/>
      <c r="AP230" s="2"/>
      <c r="AQ230" s="2"/>
      <c r="AR230" s="2"/>
      <c r="AS230" s="2"/>
    </row>
    <row r="231" spans="1:45" ht="15.75" customHeight="1" x14ac:dyDescent="0.25">
      <c r="A231" s="2"/>
      <c r="B231" s="2"/>
      <c r="C231" s="2"/>
      <c r="D231" s="2"/>
      <c r="E231" s="2"/>
      <c r="F231" s="2"/>
      <c r="G231" s="2"/>
      <c r="H231" s="2"/>
      <c r="I231" s="42"/>
      <c r="J231" s="43"/>
      <c r="K231" s="42"/>
      <c r="L231" s="43"/>
      <c r="M231" s="42"/>
      <c r="N231" s="42"/>
      <c r="O231" s="42"/>
      <c r="P231" s="42"/>
      <c r="Q231" s="42"/>
      <c r="R231" s="42"/>
      <c r="S231" s="42"/>
      <c r="T231" s="42"/>
      <c r="U231" s="2"/>
      <c r="V231" s="2"/>
      <c r="W231" s="2"/>
      <c r="X231" s="44"/>
      <c r="Y231" s="44"/>
      <c r="Z231" s="2"/>
      <c r="AA231" s="2"/>
      <c r="AB231" s="44"/>
      <c r="AC231" s="44"/>
      <c r="AD231" s="44"/>
      <c r="AE231" s="2"/>
      <c r="AF231" s="44"/>
      <c r="AG231" s="2"/>
      <c r="AH231" s="44"/>
      <c r="AI231" s="44"/>
      <c r="AJ231" s="44"/>
      <c r="AK231" s="44"/>
      <c r="AL231" s="44"/>
      <c r="AM231" s="44"/>
      <c r="AN231" s="2"/>
      <c r="AO231" s="2"/>
      <c r="AP231" s="2"/>
      <c r="AQ231" s="2"/>
      <c r="AR231" s="2"/>
      <c r="AS231" s="2"/>
    </row>
    <row r="232" spans="1:45" ht="15.75" customHeight="1" x14ac:dyDescent="0.25">
      <c r="A232" s="2"/>
      <c r="B232" s="2"/>
      <c r="C232" s="2"/>
      <c r="D232" s="2"/>
      <c r="E232" s="2"/>
      <c r="F232" s="2"/>
      <c r="G232" s="2"/>
      <c r="H232" s="2"/>
      <c r="I232" s="42"/>
      <c r="J232" s="43"/>
      <c r="K232" s="42"/>
      <c r="L232" s="43"/>
      <c r="M232" s="42"/>
      <c r="N232" s="42"/>
      <c r="O232" s="42"/>
      <c r="P232" s="42"/>
      <c r="Q232" s="42"/>
      <c r="R232" s="42"/>
      <c r="S232" s="42"/>
      <c r="T232" s="42"/>
      <c r="U232" s="2"/>
      <c r="V232" s="2"/>
      <c r="W232" s="2"/>
      <c r="X232" s="44"/>
      <c r="Y232" s="44"/>
      <c r="Z232" s="2"/>
      <c r="AA232" s="2"/>
      <c r="AB232" s="44"/>
      <c r="AC232" s="44"/>
      <c r="AD232" s="44"/>
      <c r="AE232" s="2"/>
      <c r="AF232" s="44"/>
      <c r="AG232" s="2"/>
      <c r="AH232" s="44"/>
      <c r="AI232" s="44"/>
      <c r="AJ232" s="44"/>
      <c r="AK232" s="44"/>
      <c r="AL232" s="44"/>
      <c r="AM232" s="44"/>
      <c r="AN232" s="2"/>
      <c r="AO232" s="2"/>
      <c r="AP232" s="2"/>
      <c r="AQ232" s="2"/>
      <c r="AR232" s="2"/>
      <c r="AS232" s="2"/>
    </row>
    <row r="233" spans="1:45" ht="15.75" customHeight="1" x14ac:dyDescent="0.25">
      <c r="A233" s="2"/>
      <c r="B233" s="2"/>
      <c r="C233" s="2"/>
      <c r="D233" s="2"/>
      <c r="E233" s="2"/>
      <c r="F233" s="2"/>
      <c r="G233" s="2"/>
      <c r="H233" s="2"/>
      <c r="I233" s="42"/>
      <c r="J233" s="43"/>
      <c r="K233" s="42"/>
      <c r="L233" s="43"/>
      <c r="M233" s="42"/>
      <c r="N233" s="42"/>
      <c r="O233" s="42"/>
      <c r="P233" s="42"/>
      <c r="Q233" s="42"/>
      <c r="R233" s="42"/>
      <c r="S233" s="42"/>
      <c r="T233" s="42"/>
      <c r="U233" s="2"/>
      <c r="V233" s="2"/>
      <c r="W233" s="2"/>
      <c r="X233" s="44"/>
      <c r="Y233" s="44"/>
      <c r="Z233" s="2"/>
      <c r="AA233" s="2"/>
      <c r="AB233" s="44"/>
      <c r="AC233" s="44"/>
      <c r="AD233" s="44"/>
      <c r="AE233" s="2"/>
      <c r="AF233" s="44"/>
      <c r="AG233" s="2"/>
      <c r="AH233" s="44"/>
      <c r="AI233" s="44"/>
      <c r="AJ233" s="44"/>
      <c r="AK233" s="44"/>
      <c r="AL233" s="44"/>
      <c r="AM233" s="44"/>
      <c r="AN233" s="2"/>
      <c r="AO233" s="2"/>
      <c r="AP233" s="2"/>
      <c r="AQ233" s="2"/>
      <c r="AR233" s="2"/>
      <c r="AS233" s="2"/>
    </row>
    <row r="234" spans="1:45" ht="15.75" customHeight="1" x14ac:dyDescent="0.25">
      <c r="A234" s="2"/>
      <c r="B234" s="2"/>
      <c r="C234" s="2"/>
      <c r="D234" s="2"/>
      <c r="E234" s="2"/>
      <c r="F234" s="2"/>
      <c r="G234" s="2"/>
      <c r="H234" s="2"/>
      <c r="I234" s="42"/>
      <c r="J234" s="43"/>
      <c r="K234" s="42"/>
      <c r="L234" s="43"/>
      <c r="M234" s="42"/>
      <c r="N234" s="42"/>
      <c r="O234" s="42"/>
      <c r="P234" s="42"/>
      <c r="Q234" s="42"/>
      <c r="R234" s="42"/>
      <c r="S234" s="42"/>
      <c r="T234" s="42"/>
      <c r="U234" s="2"/>
      <c r="V234" s="2"/>
      <c r="W234" s="2"/>
      <c r="X234" s="44"/>
      <c r="Y234" s="44"/>
      <c r="Z234" s="2"/>
      <c r="AA234" s="2"/>
      <c r="AB234" s="44"/>
      <c r="AC234" s="44"/>
      <c r="AD234" s="44"/>
      <c r="AE234" s="2"/>
      <c r="AF234" s="44"/>
      <c r="AG234" s="2"/>
      <c r="AH234" s="44"/>
      <c r="AI234" s="44"/>
      <c r="AJ234" s="44"/>
      <c r="AK234" s="44"/>
      <c r="AL234" s="44"/>
      <c r="AM234" s="44"/>
      <c r="AN234" s="2"/>
      <c r="AO234" s="2"/>
      <c r="AP234" s="2"/>
      <c r="AQ234" s="2"/>
      <c r="AR234" s="2"/>
      <c r="AS234" s="2"/>
    </row>
    <row r="235" spans="1:45" ht="15.75" customHeight="1" x14ac:dyDescent="0.25">
      <c r="A235" s="2"/>
      <c r="B235" s="2"/>
      <c r="C235" s="2"/>
      <c r="D235" s="2"/>
      <c r="E235" s="2"/>
      <c r="F235" s="2"/>
      <c r="G235" s="2"/>
      <c r="H235" s="2"/>
      <c r="I235" s="42"/>
      <c r="J235" s="43"/>
      <c r="K235" s="42"/>
      <c r="L235" s="43"/>
      <c r="M235" s="42"/>
      <c r="N235" s="42"/>
      <c r="O235" s="42"/>
      <c r="P235" s="42"/>
      <c r="Q235" s="42"/>
      <c r="R235" s="42"/>
      <c r="S235" s="42"/>
      <c r="T235" s="42"/>
      <c r="U235" s="2"/>
      <c r="V235" s="2"/>
      <c r="W235" s="2"/>
      <c r="X235" s="44"/>
      <c r="Y235" s="44"/>
      <c r="Z235" s="2"/>
      <c r="AA235" s="2"/>
      <c r="AB235" s="44"/>
      <c r="AC235" s="44"/>
      <c r="AD235" s="44"/>
      <c r="AE235" s="2"/>
      <c r="AF235" s="44"/>
      <c r="AG235" s="2"/>
      <c r="AH235" s="44"/>
      <c r="AI235" s="44"/>
      <c r="AJ235" s="44"/>
      <c r="AK235" s="44"/>
      <c r="AL235" s="44"/>
      <c r="AM235" s="44"/>
      <c r="AN235" s="2"/>
      <c r="AO235" s="2"/>
      <c r="AP235" s="2"/>
      <c r="AQ235" s="2"/>
      <c r="AR235" s="2"/>
      <c r="AS235" s="2"/>
    </row>
    <row r="236" spans="1:45" ht="15.75" customHeight="1" x14ac:dyDescent="0.25">
      <c r="A236" s="2"/>
      <c r="B236" s="2"/>
      <c r="C236" s="2"/>
      <c r="D236" s="2"/>
      <c r="E236" s="2"/>
      <c r="F236" s="2"/>
      <c r="G236" s="2"/>
      <c r="H236" s="2"/>
      <c r="I236" s="42"/>
      <c r="J236" s="43"/>
      <c r="K236" s="42"/>
      <c r="L236" s="43"/>
      <c r="M236" s="42"/>
      <c r="N236" s="42"/>
      <c r="O236" s="42"/>
      <c r="P236" s="42"/>
      <c r="Q236" s="42"/>
      <c r="R236" s="42"/>
      <c r="S236" s="42"/>
      <c r="T236" s="42"/>
      <c r="U236" s="2"/>
      <c r="V236" s="2"/>
      <c r="W236" s="2"/>
      <c r="X236" s="44"/>
      <c r="Y236" s="44"/>
      <c r="Z236" s="2"/>
      <c r="AA236" s="2"/>
      <c r="AB236" s="44"/>
      <c r="AC236" s="44"/>
      <c r="AD236" s="44"/>
      <c r="AE236" s="2"/>
      <c r="AF236" s="44"/>
      <c r="AG236" s="2"/>
      <c r="AH236" s="44"/>
      <c r="AI236" s="44"/>
      <c r="AJ236" s="44"/>
      <c r="AK236" s="44"/>
      <c r="AL236" s="44"/>
      <c r="AM236" s="44"/>
      <c r="AN236" s="2"/>
      <c r="AO236" s="2"/>
      <c r="AP236" s="2"/>
      <c r="AQ236" s="2"/>
      <c r="AR236" s="2"/>
      <c r="AS236" s="2"/>
    </row>
    <row r="237" spans="1:45" ht="15.75" customHeight="1" x14ac:dyDescent="0.25">
      <c r="A237" s="2"/>
      <c r="B237" s="2"/>
      <c r="C237" s="2"/>
      <c r="D237" s="2"/>
      <c r="E237" s="2"/>
      <c r="F237" s="2"/>
      <c r="G237" s="2"/>
      <c r="H237" s="2"/>
      <c r="I237" s="42"/>
      <c r="J237" s="43"/>
      <c r="K237" s="42"/>
      <c r="L237" s="43"/>
      <c r="M237" s="42"/>
      <c r="N237" s="42"/>
      <c r="O237" s="42"/>
      <c r="P237" s="42"/>
      <c r="Q237" s="42"/>
      <c r="R237" s="42"/>
      <c r="S237" s="42"/>
      <c r="T237" s="42"/>
      <c r="U237" s="2"/>
      <c r="V237" s="2"/>
      <c r="W237" s="2"/>
      <c r="X237" s="44"/>
      <c r="Y237" s="44"/>
      <c r="Z237" s="2"/>
      <c r="AA237" s="2"/>
      <c r="AB237" s="44"/>
      <c r="AC237" s="44"/>
      <c r="AD237" s="44"/>
      <c r="AE237" s="2"/>
      <c r="AF237" s="44"/>
      <c r="AG237" s="2"/>
      <c r="AH237" s="44"/>
      <c r="AI237" s="44"/>
      <c r="AJ237" s="44"/>
      <c r="AK237" s="44"/>
      <c r="AL237" s="44"/>
      <c r="AM237" s="44"/>
      <c r="AN237" s="2"/>
      <c r="AO237" s="2"/>
      <c r="AP237" s="2"/>
      <c r="AQ237" s="2"/>
      <c r="AR237" s="2"/>
      <c r="AS237" s="2"/>
    </row>
    <row r="238" spans="1:45" ht="15.75" customHeight="1" x14ac:dyDescent="0.25">
      <c r="A238" s="2"/>
      <c r="B238" s="2"/>
      <c r="C238" s="2"/>
      <c r="D238" s="2"/>
      <c r="E238" s="2"/>
      <c r="F238" s="2"/>
      <c r="G238" s="2"/>
      <c r="H238" s="2"/>
      <c r="I238" s="42"/>
      <c r="J238" s="43"/>
      <c r="K238" s="42"/>
      <c r="L238" s="43"/>
      <c r="M238" s="42"/>
      <c r="N238" s="42"/>
      <c r="O238" s="42"/>
      <c r="P238" s="42"/>
      <c r="Q238" s="42"/>
      <c r="R238" s="42"/>
      <c r="S238" s="42"/>
      <c r="T238" s="42"/>
      <c r="U238" s="2"/>
      <c r="V238" s="2"/>
      <c r="W238" s="2"/>
      <c r="X238" s="44"/>
      <c r="Y238" s="44"/>
      <c r="Z238" s="2"/>
      <c r="AA238" s="2"/>
      <c r="AB238" s="44"/>
      <c r="AC238" s="44"/>
      <c r="AD238" s="44"/>
      <c r="AE238" s="2"/>
      <c r="AF238" s="44"/>
      <c r="AG238" s="2"/>
      <c r="AH238" s="44"/>
      <c r="AI238" s="44"/>
      <c r="AJ238" s="44"/>
      <c r="AK238" s="44"/>
      <c r="AL238" s="44"/>
      <c r="AM238" s="44"/>
      <c r="AN238" s="2"/>
      <c r="AO238" s="2"/>
      <c r="AP238" s="2"/>
      <c r="AQ238" s="2"/>
      <c r="AR238" s="2"/>
      <c r="AS238" s="2"/>
    </row>
    <row r="239" spans="1:45" ht="15.75" customHeight="1" x14ac:dyDescent="0.25">
      <c r="A239" s="2"/>
      <c r="B239" s="2"/>
      <c r="C239" s="2"/>
      <c r="D239" s="2"/>
      <c r="E239" s="2"/>
      <c r="F239" s="2"/>
      <c r="G239" s="2"/>
      <c r="H239" s="2"/>
      <c r="I239" s="42"/>
      <c r="J239" s="43"/>
      <c r="K239" s="42"/>
      <c r="L239" s="43"/>
      <c r="M239" s="42"/>
      <c r="N239" s="42"/>
      <c r="O239" s="42"/>
      <c r="P239" s="42"/>
      <c r="Q239" s="42"/>
      <c r="R239" s="42"/>
      <c r="S239" s="42"/>
      <c r="T239" s="42"/>
      <c r="U239" s="2"/>
      <c r="V239" s="2"/>
      <c r="W239" s="2"/>
      <c r="X239" s="44"/>
      <c r="Y239" s="44"/>
      <c r="Z239" s="2"/>
      <c r="AA239" s="2"/>
      <c r="AB239" s="44"/>
      <c r="AC239" s="44"/>
      <c r="AD239" s="44"/>
      <c r="AE239" s="2"/>
      <c r="AF239" s="44"/>
      <c r="AG239" s="2"/>
      <c r="AH239" s="44"/>
      <c r="AI239" s="44"/>
      <c r="AJ239" s="44"/>
      <c r="AK239" s="44"/>
      <c r="AL239" s="44"/>
      <c r="AM239" s="44"/>
      <c r="AN239" s="2"/>
      <c r="AO239" s="2"/>
      <c r="AP239" s="2"/>
      <c r="AQ239" s="2"/>
      <c r="AR239" s="2"/>
      <c r="AS239" s="2"/>
    </row>
    <row r="240" spans="1:45" ht="15.75" customHeight="1" x14ac:dyDescent="0.25">
      <c r="A240" s="2"/>
      <c r="B240" s="2"/>
      <c r="C240" s="2"/>
      <c r="D240" s="2"/>
      <c r="E240" s="2"/>
      <c r="F240" s="2"/>
      <c r="G240" s="2"/>
      <c r="H240" s="2"/>
      <c r="I240" s="42"/>
      <c r="J240" s="43"/>
      <c r="K240" s="42"/>
      <c r="L240" s="43"/>
      <c r="M240" s="42"/>
      <c r="N240" s="42"/>
      <c r="O240" s="42"/>
      <c r="P240" s="42"/>
      <c r="Q240" s="42"/>
      <c r="R240" s="42"/>
      <c r="S240" s="42"/>
      <c r="T240" s="42"/>
      <c r="U240" s="2"/>
      <c r="V240" s="2"/>
      <c r="W240" s="2"/>
      <c r="X240" s="44"/>
      <c r="Y240" s="44"/>
      <c r="Z240" s="2"/>
      <c r="AA240" s="2"/>
      <c r="AB240" s="44"/>
      <c r="AC240" s="44"/>
      <c r="AD240" s="44"/>
      <c r="AE240" s="2"/>
      <c r="AF240" s="44"/>
      <c r="AG240" s="2"/>
      <c r="AH240" s="44"/>
      <c r="AI240" s="44"/>
      <c r="AJ240" s="44"/>
      <c r="AK240" s="44"/>
      <c r="AL240" s="44"/>
      <c r="AM240" s="44"/>
      <c r="AN240" s="2"/>
      <c r="AO240" s="2"/>
      <c r="AP240" s="2"/>
      <c r="AQ240" s="2"/>
      <c r="AR240" s="2"/>
      <c r="AS240" s="2"/>
    </row>
    <row r="241" spans="1:45" ht="15.75" customHeight="1" x14ac:dyDescent="0.25">
      <c r="A241" s="2"/>
      <c r="B241" s="2"/>
      <c r="C241" s="2"/>
      <c r="D241" s="2"/>
      <c r="E241" s="2"/>
      <c r="F241" s="2"/>
      <c r="G241" s="2"/>
      <c r="H241" s="2"/>
      <c r="I241" s="42"/>
      <c r="J241" s="43"/>
      <c r="K241" s="42"/>
      <c r="L241" s="43"/>
      <c r="M241" s="42"/>
      <c r="N241" s="42"/>
      <c r="O241" s="42"/>
      <c r="P241" s="42"/>
      <c r="Q241" s="42"/>
      <c r="R241" s="42"/>
      <c r="S241" s="42"/>
      <c r="T241" s="42"/>
      <c r="U241" s="2"/>
      <c r="V241" s="2"/>
      <c r="W241" s="2"/>
      <c r="X241" s="44"/>
      <c r="Y241" s="44"/>
      <c r="Z241" s="2"/>
      <c r="AA241" s="2"/>
      <c r="AB241" s="44"/>
      <c r="AC241" s="44"/>
      <c r="AD241" s="44"/>
      <c r="AE241" s="2"/>
      <c r="AF241" s="44"/>
      <c r="AG241" s="2"/>
      <c r="AH241" s="44"/>
      <c r="AI241" s="44"/>
      <c r="AJ241" s="44"/>
      <c r="AK241" s="44"/>
      <c r="AL241" s="44"/>
      <c r="AM241" s="44"/>
      <c r="AN241" s="2"/>
      <c r="AO241" s="2"/>
      <c r="AP241" s="2"/>
      <c r="AQ241" s="2"/>
      <c r="AR241" s="2"/>
      <c r="AS241" s="2"/>
    </row>
    <row r="242" spans="1:45" ht="15.75" customHeight="1" x14ac:dyDescent="0.25">
      <c r="A242" s="2"/>
      <c r="B242" s="2"/>
      <c r="C242" s="2"/>
      <c r="D242" s="2"/>
      <c r="E242" s="2"/>
      <c r="F242" s="2"/>
      <c r="G242" s="2"/>
      <c r="H242" s="2"/>
      <c r="I242" s="42"/>
      <c r="J242" s="43"/>
      <c r="K242" s="42"/>
      <c r="L242" s="43"/>
      <c r="M242" s="42"/>
      <c r="N242" s="42"/>
      <c r="O242" s="42"/>
      <c r="P242" s="42"/>
      <c r="Q242" s="42"/>
      <c r="R242" s="42"/>
      <c r="S242" s="42"/>
      <c r="T242" s="42"/>
      <c r="U242" s="2"/>
      <c r="V242" s="2"/>
      <c r="W242" s="2"/>
      <c r="X242" s="44"/>
      <c r="Y242" s="44"/>
      <c r="Z242" s="2"/>
      <c r="AA242" s="2"/>
      <c r="AB242" s="44"/>
      <c r="AC242" s="44"/>
      <c r="AD242" s="44"/>
      <c r="AE242" s="2"/>
      <c r="AF242" s="44"/>
      <c r="AG242" s="2"/>
      <c r="AH242" s="44"/>
      <c r="AI242" s="44"/>
      <c r="AJ242" s="44"/>
      <c r="AK242" s="44"/>
      <c r="AL242" s="44"/>
      <c r="AM242" s="44"/>
      <c r="AN242" s="2"/>
      <c r="AO242" s="2"/>
      <c r="AP242" s="2"/>
      <c r="AQ242" s="2"/>
      <c r="AR242" s="2"/>
      <c r="AS242" s="2"/>
    </row>
    <row r="243" spans="1:45" ht="15.75" customHeight="1" x14ac:dyDescent="0.25">
      <c r="A243" s="2"/>
      <c r="B243" s="2"/>
      <c r="C243" s="2"/>
      <c r="D243" s="2"/>
      <c r="E243" s="2"/>
      <c r="F243" s="2"/>
      <c r="G243" s="2"/>
      <c r="H243" s="2"/>
      <c r="I243" s="42"/>
      <c r="J243" s="43"/>
      <c r="K243" s="42"/>
      <c r="L243" s="43"/>
      <c r="M243" s="42"/>
      <c r="N243" s="42"/>
      <c r="O243" s="42"/>
      <c r="P243" s="42"/>
      <c r="Q243" s="42"/>
      <c r="R243" s="42"/>
      <c r="S243" s="42"/>
      <c r="T243" s="42"/>
      <c r="U243" s="2"/>
      <c r="V243" s="2"/>
      <c r="W243" s="2"/>
      <c r="X243" s="44"/>
      <c r="Y243" s="44"/>
      <c r="Z243" s="2"/>
      <c r="AA243" s="2"/>
      <c r="AB243" s="44"/>
      <c r="AC243" s="44"/>
      <c r="AD243" s="44"/>
      <c r="AE243" s="2"/>
      <c r="AF243" s="44"/>
      <c r="AG243" s="2"/>
      <c r="AH243" s="44"/>
      <c r="AI243" s="44"/>
      <c r="AJ243" s="44"/>
      <c r="AK243" s="44"/>
      <c r="AL243" s="44"/>
      <c r="AM243" s="44"/>
      <c r="AN243" s="2"/>
      <c r="AO243" s="2"/>
      <c r="AP243" s="2"/>
      <c r="AQ243" s="2"/>
      <c r="AR243" s="2"/>
      <c r="AS243" s="2"/>
    </row>
    <row r="244" spans="1:45" ht="15.75" customHeight="1" x14ac:dyDescent="0.25">
      <c r="A244" s="2"/>
      <c r="B244" s="2"/>
      <c r="C244" s="2"/>
      <c r="D244" s="2"/>
      <c r="E244" s="2"/>
      <c r="F244" s="2"/>
      <c r="G244" s="2"/>
      <c r="H244" s="2"/>
      <c r="I244" s="42"/>
      <c r="J244" s="43"/>
      <c r="K244" s="42"/>
      <c r="L244" s="43"/>
      <c r="M244" s="42"/>
      <c r="N244" s="42"/>
      <c r="O244" s="42"/>
      <c r="P244" s="42"/>
      <c r="Q244" s="42"/>
      <c r="R244" s="42"/>
      <c r="S244" s="42"/>
      <c r="T244" s="42"/>
      <c r="U244" s="2"/>
      <c r="V244" s="2"/>
      <c r="W244" s="2"/>
      <c r="X244" s="44"/>
      <c r="Y244" s="44"/>
      <c r="Z244" s="2"/>
      <c r="AA244" s="2"/>
      <c r="AB244" s="44"/>
      <c r="AC244" s="44"/>
      <c r="AD244" s="44"/>
      <c r="AE244" s="2"/>
      <c r="AF244" s="44"/>
      <c r="AG244" s="2"/>
      <c r="AH244" s="44"/>
      <c r="AI244" s="44"/>
      <c r="AJ244" s="44"/>
      <c r="AK244" s="44"/>
      <c r="AL244" s="44"/>
      <c r="AM244" s="44"/>
      <c r="AN244" s="2"/>
      <c r="AO244" s="2"/>
      <c r="AP244" s="2"/>
      <c r="AQ244" s="2"/>
      <c r="AR244" s="2"/>
      <c r="AS244" s="2"/>
    </row>
    <row r="245" spans="1:45" ht="15.75" customHeight="1" x14ac:dyDescent="0.25">
      <c r="A245" s="2"/>
      <c r="B245" s="2"/>
      <c r="C245" s="2"/>
      <c r="D245" s="2"/>
      <c r="E245" s="2"/>
      <c r="F245" s="2"/>
      <c r="G245" s="2"/>
      <c r="H245" s="2"/>
      <c r="I245" s="42"/>
      <c r="J245" s="43"/>
      <c r="K245" s="42"/>
      <c r="L245" s="43"/>
      <c r="M245" s="42"/>
      <c r="N245" s="42"/>
      <c r="O245" s="42"/>
      <c r="P245" s="42"/>
      <c r="Q245" s="42"/>
      <c r="R245" s="42"/>
      <c r="S245" s="42"/>
      <c r="T245" s="42"/>
      <c r="U245" s="2"/>
      <c r="V245" s="2"/>
      <c r="W245" s="2"/>
      <c r="X245" s="44"/>
      <c r="Y245" s="44"/>
      <c r="Z245" s="2"/>
      <c r="AA245" s="2"/>
      <c r="AB245" s="44"/>
      <c r="AC245" s="44"/>
      <c r="AD245" s="44"/>
      <c r="AE245" s="2"/>
      <c r="AF245" s="44"/>
      <c r="AG245" s="2"/>
      <c r="AH245" s="44"/>
      <c r="AI245" s="44"/>
      <c r="AJ245" s="44"/>
      <c r="AK245" s="44"/>
      <c r="AL245" s="44"/>
      <c r="AM245" s="44"/>
      <c r="AN245" s="2"/>
      <c r="AO245" s="2"/>
      <c r="AP245" s="2"/>
      <c r="AQ245" s="2"/>
      <c r="AR245" s="2"/>
      <c r="AS245" s="2"/>
    </row>
    <row r="246" spans="1:45" ht="15.75" customHeight="1" x14ac:dyDescent="0.25">
      <c r="A246" s="2"/>
      <c r="B246" s="2"/>
      <c r="C246" s="2"/>
      <c r="D246" s="2"/>
      <c r="E246" s="2"/>
      <c r="F246" s="2"/>
      <c r="G246" s="2"/>
      <c r="H246" s="2"/>
      <c r="I246" s="42"/>
      <c r="J246" s="43"/>
      <c r="K246" s="42"/>
      <c r="L246" s="43"/>
      <c r="M246" s="42"/>
      <c r="N246" s="42"/>
      <c r="O246" s="42"/>
      <c r="P246" s="42"/>
      <c r="Q246" s="42"/>
      <c r="R246" s="42"/>
      <c r="S246" s="42"/>
      <c r="T246" s="42"/>
      <c r="U246" s="2"/>
      <c r="V246" s="2"/>
      <c r="W246" s="2"/>
      <c r="X246" s="44"/>
      <c r="Y246" s="44"/>
      <c r="Z246" s="2"/>
      <c r="AA246" s="2"/>
      <c r="AB246" s="44"/>
      <c r="AC246" s="44"/>
      <c r="AD246" s="44"/>
      <c r="AE246" s="2"/>
      <c r="AF246" s="44"/>
      <c r="AG246" s="2"/>
      <c r="AH246" s="44"/>
      <c r="AI246" s="44"/>
      <c r="AJ246" s="44"/>
      <c r="AK246" s="44"/>
      <c r="AL246" s="44"/>
      <c r="AM246" s="44"/>
      <c r="AN246" s="2"/>
      <c r="AO246" s="2"/>
      <c r="AP246" s="2"/>
      <c r="AQ246" s="2"/>
      <c r="AR246" s="2"/>
      <c r="AS246" s="2"/>
    </row>
    <row r="247" spans="1:45" ht="15.75" customHeight="1" x14ac:dyDescent="0.25">
      <c r="A247" s="2"/>
      <c r="B247" s="2"/>
      <c r="C247" s="2"/>
      <c r="D247" s="2"/>
      <c r="E247" s="2"/>
      <c r="F247" s="2"/>
      <c r="G247" s="2"/>
      <c r="H247" s="2"/>
      <c r="I247" s="42"/>
      <c r="J247" s="43"/>
      <c r="K247" s="42"/>
      <c r="L247" s="43"/>
      <c r="M247" s="42"/>
      <c r="N247" s="42"/>
      <c r="O247" s="42"/>
      <c r="P247" s="42"/>
      <c r="Q247" s="42"/>
      <c r="R247" s="42"/>
      <c r="S247" s="42"/>
      <c r="T247" s="42"/>
      <c r="U247" s="2"/>
      <c r="V247" s="2"/>
      <c r="W247" s="2"/>
      <c r="X247" s="44"/>
      <c r="Y247" s="44"/>
      <c r="Z247" s="2"/>
      <c r="AA247" s="2"/>
      <c r="AB247" s="44"/>
      <c r="AC247" s="44"/>
      <c r="AD247" s="44"/>
      <c r="AE247" s="2"/>
      <c r="AF247" s="44"/>
      <c r="AG247" s="2"/>
      <c r="AH247" s="44"/>
      <c r="AI247" s="44"/>
      <c r="AJ247" s="44"/>
      <c r="AK247" s="44"/>
      <c r="AL247" s="44"/>
      <c r="AM247" s="44"/>
      <c r="AN247" s="2"/>
      <c r="AO247" s="2"/>
      <c r="AP247" s="2"/>
      <c r="AQ247" s="2"/>
      <c r="AR247" s="2"/>
      <c r="AS247" s="2"/>
    </row>
    <row r="248" spans="1:45" ht="15.75" customHeight="1" x14ac:dyDescent="0.25">
      <c r="A248" s="2"/>
      <c r="B248" s="2"/>
      <c r="C248" s="2"/>
      <c r="D248" s="2"/>
      <c r="E248" s="2"/>
      <c r="F248" s="2"/>
      <c r="G248" s="2"/>
      <c r="H248" s="2"/>
      <c r="I248" s="42"/>
      <c r="J248" s="43"/>
      <c r="K248" s="42"/>
      <c r="L248" s="43"/>
      <c r="M248" s="42"/>
      <c r="N248" s="42"/>
      <c r="O248" s="42"/>
      <c r="P248" s="42"/>
      <c r="Q248" s="42"/>
      <c r="R248" s="42"/>
      <c r="S248" s="42"/>
      <c r="T248" s="42"/>
      <c r="U248" s="2"/>
      <c r="V248" s="2"/>
      <c r="W248" s="2"/>
      <c r="X248" s="44"/>
      <c r="Y248" s="44"/>
      <c r="Z248" s="2"/>
      <c r="AA248" s="2"/>
      <c r="AB248" s="44"/>
      <c r="AC248" s="44"/>
      <c r="AD248" s="44"/>
      <c r="AE248" s="2"/>
      <c r="AF248" s="44"/>
      <c r="AG248" s="2"/>
      <c r="AH248" s="44"/>
      <c r="AI248" s="44"/>
      <c r="AJ248" s="44"/>
      <c r="AK248" s="44"/>
      <c r="AL248" s="44"/>
      <c r="AM248" s="44"/>
      <c r="AN248" s="2"/>
      <c r="AO248" s="2"/>
      <c r="AP248" s="2"/>
      <c r="AQ248" s="2"/>
      <c r="AR248" s="2"/>
      <c r="AS248" s="2"/>
    </row>
    <row r="249" spans="1:45" ht="15.75" customHeight="1" x14ac:dyDescent="0.25">
      <c r="A249" s="2"/>
      <c r="B249" s="2"/>
      <c r="C249" s="2"/>
      <c r="D249" s="2"/>
      <c r="E249" s="2"/>
      <c r="F249" s="2"/>
      <c r="G249" s="2"/>
      <c r="H249" s="2"/>
      <c r="I249" s="42"/>
      <c r="J249" s="43"/>
      <c r="K249" s="42"/>
      <c r="L249" s="43"/>
      <c r="M249" s="42"/>
      <c r="N249" s="42"/>
      <c r="O249" s="42"/>
      <c r="P249" s="42"/>
      <c r="Q249" s="42"/>
      <c r="R249" s="42"/>
      <c r="S249" s="42"/>
      <c r="T249" s="42"/>
      <c r="U249" s="2"/>
      <c r="V249" s="2"/>
      <c r="W249" s="2"/>
      <c r="X249" s="44"/>
      <c r="Y249" s="44"/>
      <c r="Z249" s="2"/>
      <c r="AA249" s="2"/>
      <c r="AB249" s="44"/>
      <c r="AC249" s="44"/>
      <c r="AD249" s="44"/>
      <c r="AE249" s="2"/>
      <c r="AF249" s="44"/>
      <c r="AG249" s="2"/>
      <c r="AH249" s="44"/>
      <c r="AI249" s="44"/>
      <c r="AJ249" s="44"/>
      <c r="AK249" s="44"/>
      <c r="AL249" s="44"/>
      <c r="AM249" s="44"/>
      <c r="AN249" s="2"/>
      <c r="AO249" s="2"/>
      <c r="AP249" s="2"/>
      <c r="AQ249" s="2"/>
      <c r="AR249" s="2"/>
      <c r="AS249" s="2"/>
    </row>
    <row r="250" spans="1:45" ht="15.75" customHeight="1" x14ac:dyDescent="0.25">
      <c r="A250" s="2"/>
      <c r="B250" s="2"/>
      <c r="C250" s="2"/>
      <c r="D250" s="2"/>
      <c r="E250" s="2"/>
      <c r="F250" s="2"/>
      <c r="G250" s="2"/>
      <c r="H250" s="2"/>
      <c r="I250" s="42"/>
      <c r="J250" s="43"/>
      <c r="K250" s="42"/>
      <c r="L250" s="43"/>
      <c r="M250" s="42"/>
      <c r="N250" s="42"/>
      <c r="O250" s="42"/>
      <c r="P250" s="42"/>
      <c r="Q250" s="42"/>
      <c r="R250" s="42"/>
      <c r="S250" s="42"/>
      <c r="T250" s="42"/>
      <c r="U250" s="2"/>
      <c r="V250" s="2"/>
      <c r="W250" s="2"/>
      <c r="X250" s="44"/>
      <c r="Y250" s="44"/>
      <c r="Z250" s="2"/>
      <c r="AA250" s="2"/>
      <c r="AB250" s="44"/>
      <c r="AC250" s="44"/>
      <c r="AD250" s="44"/>
      <c r="AE250" s="2"/>
      <c r="AF250" s="44"/>
      <c r="AG250" s="2"/>
      <c r="AH250" s="44"/>
      <c r="AI250" s="44"/>
      <c r="AJ250" s="44"/>
      <c r="AK250" s="44"/>
      <c r="AL250" s="44"/>
      <c r="AM250" s="44"/>
      <c r="AN250" s="2"/>
      <c r="AO250" s="2"/>
      <c r="AP250" s="2"/>
      <c r="AQ250" s="2"/>
      <c r="AR250" s="2"/>
      <c r="AS250" s="2"/>
    </row>
    <row r="251" spans="1:45" ht="15.75" customHeight="1" x14ac:dyDescent="0.25">
      <c r="A251" s="2"/>
      <c r="B251" s="2"/>
      <c r="C251" s="2"/>
      <c r="D251" s="2"/>
      <c r="E251" s="2"/>
      <c r="F251" s="2"/>
      <c r="G251" s="2"/>
      <c r="H251" s="2"/>
      <c r="I251" s="42"/>
      <c r="J251" s="43"/>
      <c r="K251" s="42"/>
      <c r="L251" s="43"/>
      <c r="M251" s="42"/>
      <c r="N251" s="42"/>
      <c r="O251" s="42"/>
      <c r="P251" s="42"/>
      <c r="Q251" s="42"/>
      <c r="R251" s="42"/>
      <c r="S251" s="42"/>
      <c r="T251" s="42"/>
      <c r="U251" s="2"/>
      <c r="V251" s="2"/>
      <c r="W251" s="2"/>
      <c r="X251" s="44"/>
      <c r="Y251" s="44"/>
      <c r="Z251" s="2"/>
      <c r="AA251" s="2"/>
      <c r="AB251" s="44"/>
      <c r="AC251" s="44"/>
      <c r="AD251" s="44"/>
      <c r="AE251" s="2"/>
      <c r="AF251" s="44"/>
      <c r="AG251" s="2"/>
      <c r="AH251" s="44"/>
      <c r="AI251" s="44"/>
      <c r="AJ251" s="44"/>
      <c r="AK251" s="44"/>
      <c r="AL251" s="44"/>
      <c r="AM251" s="44"/>
      <c r="AN251" s="2"/>
      <c r="AO251" s="2"/>
      <c r="AP251" s="2"/>
      <c r="AQ251" s="2"/>
      <c r="AR251" s="2"/>
      <c r="AS251" s="2"/>
    </row>
    <row r="252" spans="1:45" ht="15.75" customHeight="1" x14ac:dyDescent="0.25">
      <c r="A252" s="2"/>
      <c r="B252" s="2"/>
      <c r="C252" s="2"/>
      <c r="D252" s="2"/>
      <c r="E252" s="2"/>
      <c r="F252" s="2"/>
      <c r="G252" s="2"/>
      <c r="H252" s="2"/>
      <c r="I252" s="42"/>
      <c r="J252" s="43"/>
      <c r="K252" s="42"/>
      <c r="L252" s="43"/>
      <c r="M252" s="42"/>
      <c r="N252" s="42"/>
      <c r="O252" s="42"/>
      <c r="P252" s="42"/>
      <c r="Q252" s="42"/>
      <c r="R252" s="42"/>
      <c r="S252" s="42"/>
      <c r="T252" s="42"/>
      <c r="U252" s="2"/>
      <c r="V252" s="2"/>
      <c r="W252" s="2"/>
      <c r="X252" s="44"/>
      <c r="Y252" s="44"/>
      <c r="Z252" s="2"/>
      <c r="AA252" s="2"/>
      <c r="AB252" s="44"/>
      <c r="AC252" s="44"/>
      <c r="AD252" s="44"/>
      <c r="AE252" s="2"/>
      <c r="AF252" s="44"/>
      <c r="AG252" s="2"/>
      <c r="AH252" s="44"/>
      <c r="AI252" s="44"/>
      <c r="AJ252" s="44"/>
      <c r="AK252" s="44"/>
      <c r="AL252" s="44"/>
      <c r="AM252" s="44"/>
      <c r="AN252" s="2"/>
      <c r="AO252" s="2"/>
      <c r="AP252" s="2"/>
      <c r="AQ252" s="2"/>
      <c r="AR252" s="2"/>
      <c r="AS252" s="2"/>
    </row>
    <row r="253" spans="1:45" ht="15.75" customHeight="1" x14ac:dyDescent="0.25">
      <c r="A253" s="2"/>
      <c r="B253" s="2"/>
      <c r="C253" s="2"/>
      <c r="D253" s="2"/>
      <c r="E253" s="2"/>
      <c r="F253" s="2"/>
      <c r="G253" s="2"/>
      <c r="H253" s="2"/>
      <c r="I253" s="42"/>
      <c r="J253" s="43"/>
      <c r="K253" s="42"/>
      <c r="L253" s="43"/>
      <c r="M253" s="42"/>
      <c r="N253" s="42"/>
      <c r="O253" s="42"/>
      <c r="P253" s="42"/>
      <c r="Q253" s="42"/>
      <c r="R253" s="42"/>
      <c r="S253" s="42"/>
      <c r="T253" s="42"/>
      <c r="U253" s="2"/>
      <c r="V253" s="2"/>
      <c r="W253" s="2"/>
      <c r="X253" s="44"/>
      <c r="Y253" s="44"/>
      <c r="Z253" s="2"/>
      <c r="AA253" s="2"/>
      <c r="AB253" s="44"/>
      <c r="AC253" s="44"/>
      <c r="AD253" s="44"/>
      <c r="AE253" s="2"/>
      <c r="AF253" s="44"/>
      <c r="AG253" s="2"/>
      <c r="AH253" s="44"/>
      <c r="AI253" s="44"/>
      <c r="AJ253" s="44"/>
      <c r="AK253" s="44"/>
      <c r="AL253" s="44"/>
      <c r="AM253" s="44"/>
      <c r="AN253" s="2"/>
      <c r="AO253" s="2"/>
      <c r="AP253" s="2"/>
      <c r="AQ253" s="2"/>
      <c r="AR253" s="2"/>
      <c r="AS253" s="2"/>
    </row>
    <row r="254" spans="1:45" ht="15.75" customHeight="1" x14ac:dyDescent="0.25">
      <c r="A254" s="2"/>
      <c r="B254" s="2"/>
      <c r="C254" s="2"/>
      <c r="D254" s="2"/>
      <c r="E254" s="2"/>
      <c r="F254" s="2"/>
      <c r="G254" s="2"/>
      <c r="H254" s="2"/>
      <c r="I254" s="42"/>
      <c r="J254" s="43"/>
      <c r="K254" s="42"/>
      <c r="L254" s="43"/>
      <c r="M254" s="42"/>
      <c r="N254" s="42"/>
      <c r="O254" s="42"/>
      <c r="P254" s="42"/>
      <c r="Q254" s="42"/>
      <c r="R254" s="42"/>
      <c r="S254" s="42"/>
      <c r="T254" s="42"/>
      <c r="U254" s="2"/>
      <c r="V254" s="2"/>
      <c r="W254" s="2"/>
      <c r="X254" s="44"/>
      <c r="Y254" s="44"/>
      <c r="Z254" s="2"/>
      <c r="AA254" s="2"/>
      <c r="AB254" s="44"/>
      <c r="AC254" s="44"/>
      <c r="AD254" s="44"/>
      <c r="AE254" s="2"/>
      <c r="AF254" s="44"/>
      <c r="AG254" s="2"/>
      <c r="AH254" s="44"/>
      <c r="AI254" s="44"/>
      <c r="AJ254" s="44"/>
      <c r="AK254" s="44"/>
      <c r="AL254" s="44"/>
      <c r="AM254" s="44"/>
      <c r="AN254" s="2"/>
      <c r="AO254" s="2"/>
      <c r="AP254" s="2"/>
      <c r="AQ254" s="2"/>
      <c r="AR254" s="2"/>
      <c r="AS254" s="2"/>
    </row>
    <row r="255" spans="1:45" ht="15.75" customHeight="1" x14ac:dyDescent="0.25">
      <c r="A255" s="2"/>
      <c r="B255" s="2"/>
      <c r="C255" s="2"/>
      <c r="D255" s="2"/>
      <c r="E255" s="2"/>
      <c r="F255" s="2"/>
      <c r="G255" s="2"/>
      <c r="H255" s="2"/>
      <c r="I255" s="42"/>
      <c r="J255" s="43"/>
      <c r="K255" s="42"/>
      <c r="L255" s="43"/>
      <c r="M255" s="42"/>
      <c r="N255" s="42"/>
      <c r="O255" s="42"/>
      <c r="P255" s="42"/>
      <c r="Q255" s="42"/>
      <c r="R255" s="42"/>
      <c r="S255" s="42"/>
      <c r="T255" s="42"/>
      <c r="U255" s="2"/>
      <c r="V255" s="2"/>
      <c r="W255" s="2"/>
      <c r="X255" s="44"/>
      <c r="Y255" s="44"/>
      <c r="Z255" s="2"/>
      <c r="AA255" s="2"/>
      <c r="AB255" s="44"/>
      <c r="AC255" s="44"/>
      <c r="AD255" s="44"/>
      <c r="AE255" s="2"/>
      <c r="AF255" s="44"/>
      <c r="AG255" s="2"/>
      <c r="AH255" s="44"/>
      <c r="AI255" s="44"/>
      <c r="AJ255" s="44"/>
      <c r="AK255" s="44"/>
      <c r="AL255" s="44"/>
      <c r="AM255" s="44"/>
      <c r="AN255" s="2"/>
      <c r="AO255" s="2"/>
      <c r="AP255" s="2"/>
      <c r="AQ255" s="2"/>
      <c r="AR255" s="2"/>
      <c r="AS255" s="2"/>
    </row>
    <row r="256" spans="1:45" ht="15.75" customHeight="1" x14ac:dyDescent="0.25">
      <c r="A256" s="2"/>
      <c r="B256" s="2"/>
      <c r="C256" s="2"/>
      <c r="D256" s="2"/>
      <c r="E256" s="2"/>
      <c r="F256" s="2"/>
      <c r="G256" s="2"/>
      <c r="H256" s="2"/>
      <c r="I256" s="42"/>
      <c r="J256" s="43"/>
      <c r="K256" s="42"/>
      <c r="L256" s="43"/>
      <c r="M256" s="42"/>
      <c r="N256" s="42"/>
      <c r="O256" s="42"/>
      <c r="P256" s="42"/>
      <c r="Q256" s="42"/>
      <c r="R256" s="42"/>
      <c r="S256" s="42"/>
      <c r="T256" s="42"/>
      <c r="U256" s="2"/>
      <c r="V256" s="2"/>
      <c r="W256" s="2"/>
      <c r="X256" s="44"/>
      <c r="Y256" s="44"/>
      <c r="Z256" s="2"/>
      <c r="AA256" s="2"/>
      <c r="AB256" s="44"/>
      <c r="AC256" s="44"/>
      <c r="AD256" s="44"/>
      <c r="AE256" s="2"/>
      <c r="AF256" s="44"/>
      <c r="AG256" s="2"/>
      <c r="AH256" s="44"/>
      <c r="AI256" s="44"/>
      <c r="AJ256" s="44"/>
      <c r="AK256" s="44"/>
      <c r="AL256" s="44"/>
      <c r="AM256" s="44"/>
      <c r="AN256" s="2"/>
      <c r="AO256" s="2"/>
      <c r="AP256" s="2"/>
      <c r="AQ256" s="2"/>
      <c r="AR256" s="2"/>
      <c r="AS256" s="2"/>
    </row>
    <row r="257" spans="1:45" ht="15.75" customHeight="1" x14ac:dyDescent="0.25">
      <c r="A257" s="2"/>
      <c r="B257" s="2"/>
      <c r="C257" s="2"/>
      <c r="D257" s="2"/>
      <c r="E257" s="2"/>
      <c r="F257" s="2"/>
      <c r="G257" s="2"/>
      <c r="H257" s="2"/>
      <c r="I257" s="42"/>
      <c r="J257" s="43"/>
      <c r="K257" s="42"/>
      <c r="L257" s="43"/>
      <c r="M257" s="42"/>
      <c r="N257" s="42"/>
      <c r="O257" s="42"/>
      <c r="P257" s="42"/>
      <c r="Q257" s="42"/>
      <c r="R257" s="42"/>
      <c r="S257" s="42"/>
      <c r="T257" s="42"/>
      <c r="U257" s="2"/>
      <c r="V257" s="2"/>
      <c r="W257" s="2"/>
      <c r="X257" s="44"/>
      <c r="Y257" s="44"/>
      <c r="Z257" s="2"/>
      <c r="AA257" s="2"/>
      <c r="AB257" s="44"/>
      <c r="AC257" s="44"/>
      <c r="AD257" s="44"/>
      <c r="AE257" s="2"/>
      <c r="AF257" s="44"/>
      <c r="AG257" s="2"/>
      <c r="AH257" s="44"/>
      <c r="AI257" s="44"/>
      <c r="AJ257" s="44"/>
      <c r="AK257" s="44"/>
      <c r="AL257" s="44"/>
      <c r="AM257" s="44"/>
      <c r="AN257" s="2"/>
      <c r="AO257" s="2"/>
      <c r="AP257" s="2"/>
      <c r="AQ257" s="2"/>
      <c r="AR257" s="2"/>
      <c r="AS257" s="2"/>
    </row>
    <row r="258" spans="1:45" ht="15.75" customHeight="1" x14ac:dyDescent="0.25">
      <c r="A258" s="2"/>
      <c r="B258" s="2"/>
      <c r="C258" s="2"/>
      <c r="D258" s="2"/>
      <c r="E258" s="2"/>
      <c r="F258" s="2"/>
      <c r="G258" s="2"/>
      <c r="H258" s="2"/>
      <c r="I258" s="42"/>
      <c r="J258" s="43"/>
      <c r="K258" s="42"/>
      <c r="L258" s="43"/>
      <c r="M258" s="42"/>
      <c r="N258" s="42"/>
      <c r="O258" s="42"/>
      <c r="P258" s="42"/>
      <c r="Q258" s="42"/>
      <c r="R258" s="42"/>
      <c r="S258" s="42"/>
      <c r="T258" s="42"/>
      <c r="U258" s="2"/>
      <c r="V258" s="2"/>
      <c r="W258" s="2"/>
      <c r="X258" s="44"/>
      <c r="Y258" s="44"/>
      <c r="Z258" s="2"/>
      <c r="AA258" s="2"/>
      <c r="AB258" s="44"/>
      <c r="AC258" s="44"/>
      <c r="AD258" s="44"/>
      <c r="AE258" s="2"/>
      <c r="AF258" s="44"/>
      <c r="AG258" s="2"/>
      <c r="AH258" s="44"/>
      <c r="AI258" s="44"/>
      <c r="AJ258" s="44"/>
      <c r="AK258" s="44"/>
      <c r="AL258" s="44"/>
      <c r="AM258" s="44"/>
      <c r="AN258" s="2"/>
      <c r="AO258" s="2"/>
      <c r="AP258" s="2"/>
      <c r="AQ258" s="2"/>
      <c r="AR258" s="2"/>
      <c r="AS258" s="2"/>
    </row>
    <row r="259" spans="1:45" ht="15.75" customHeight="1" x14ac:dyDescent="0.25">
      <c r="A259" s="2"/>
      <c r="B259" s="2"/>
      <c r="C259" s="2"/>
      <c r="D259" s="2"/>
      <c r="E259" s="2"/>
      <c r="F259" s="2"/>
      <c r="G259" s="2"/>
      <c r="H259" s="2"/>
      <c r="I259" s="42"/>
      <c r="J259" s="43"/>
      <c r="K259" s="42"/>
      <c r="L259" s="43"/>
      <c r="M259" s="42"/>
      <c r="N259" s="42"/>
      <c r="O259" s="42"/>
      <c r="P259" s="42"/>
      <c r="Q259" s="42"/>
      <c r="R259" s="42"/>
      <c r="S259" s="42"/>
      <c r="T259" s="42"/>
      <c r="U259" s="2"/>
      <c r="V259" s="2"/>
      <c r="W259" s="2"/>
      <c r="X259" s="44"/>
      <c r="Y259" s="44"/>
      <c r="Z259" s="2"/>
      <c r="AA259" s="2"/>
      <c r="AB259" s="44"/>
      <c r="AC259" s="44"/>
      <c r="AD259" s="44"/>
      <c r="AE259" s="2"/>
      <c r="AF259" s="44"/>
      <c r="AG259" s="2"/>
      <c r="AH259" s="44"/>
      <c r="AI259" s="44"/>
      <c r="AJ259" s="44"/>
      <c r="AK259" s="44"/>
      <c r="AL259" s="44"/>
      <c r="AM259" s="44"/>
      <c r="AN259" s="2"/>
      <c r="AO259" s="2"/>
      <c r="AP259" s="2"/>
      <c r="AQ259" s="2"/>
      <c r="AR259" s="2"/>
      <c r="AS259" s="2"/>
    </row>
    <row r="260" spans="1:45" ht="15.75" customHeight="1" x14ac:dyDescent="0.25">
      <c r="A260" s="2"/>
      <c r="B260" s="2"/>
      <c r="C260" s="2"/>
      <c r="D260" s="2"/>
      <c r="E260" s="2"/>
      <c r="F260" s="2"/>
      <c r="G260" s="2"/>
      <c r="H260" s="2"/>
      <c r="I260" s="42"/>
      <c r="J260" s="43"/>
      <c r="K260" s="42"/>
      <c r="L260" s="43"/>
      <c r="M260" s="42"/>
      <c r="N260" s="42"/>
      <c r="O260" s="42"/>
      <c r="P260" s="42"/>
      <c r="Q260" s="42"/>
      <c r="R260" s="42"/>
      <c r="S260" s="42"/>
      <c r="T260" s="42"/>
      <c r="U260" s="2"/>
      <c r="V260" s="2"/>
      <c r="W260" s="2"/>
      <c r="X260" s="44"/>
      <c r="Y260" s="44"/>
      <c r="Z260" s="2"/>
      <c r="AA260" s="2"/>
      <c r="AB260" s="44"/>
      <c r="AC260" s="44"/>
      <c r="AD260" s="44"/>
      <c r="AE260" s="2"/>
      <c r="AF260" s="44"/>
      <c r="AG260" s="2"/>
      <c r="AH260" s="44"/>
      <c r="AI260" s="44"/>
      <c r="AJ260" s="44"/>
      <c r="AK260" s="44"/>
      <c r="AL260" s="44"/>
      <c r="AM260" s="44"/>
      <c r="AN260" s="2"/>
      <c r="AO260" s="2"/>
      <c r="AP260" s="2"/>
      <c r="AQ260" s="2"/>
      <c r="AR260" s="2"/>
      <c r="AS260" s="2"/>
    </row>
    <row r="261" spans="1:45" ht="15.75" customHeight="1" x14ac:dyDescent="0.25">
      <c r="A261" s="2"/>
      <c r="B261" s="2"/>
      <c r="C261" s="2"/>
      <c r="D261" s="2"/>
      <c r="E261" s="2"/>
      <c r="F261" s="2"/>
      <c r="G261" s="2"/>
      <c r="H261" s="2"/>
      <c r="I261" s="42"/>
      <c r="J261" s="43"/>
      <c r="K261" s="42"/>
      <c r="L261" s="43"/>
      <c r="M261" s="42"/>
      <c r="N261" s="42"/>
      <c r="O261" s="42"/>
      <c r="P261" s="42"/>
      <c r="Q261" s="42"/>
      <c r="R261" s="42"/>
      <c r="S261" s="42"/>
      <c r="T261" s="42"/>
      <c r="U261" s="2"/>
      <c r="V261" s="2"/>
      <c r="W261" s="2"/>
      <c r="X261" s="44"/>
      <c r="Y261" s="44"/>
      <c r="Z261" s="2"/>
      <c r="AA261" s="2"/>
      <c r="AB261" s="44"/>
      <c r="AC261" s="44"/>
      <c r="AD261" s="44"/>
      <c r="AE261" s="2"/>
      <c r="AF261" s="44"/>
      <c r="AG261" s="2"/>
      <c r="AH261" s="44"/>
      <c r="AI261" s="44"/>
      <c r="AJ261" s="44"/>
      <c r="AK261" s="44"/>
      <c r="AL261" s="44"/>
      <c r="AM261" s="44"/>
      <c r="AN261" s="2"/>
      <c r="AO261" s="2"/>
      <c r="AP261" s="2"/>
      <c r="AQ261" s="2"/>
      <c r="AR261" s="2"/>
      <c r="AS261" s="2"/>
    </row>
    <row r="262" spans="1:45" ht="15.75" customHeight="1" x14ac:dyDescent="0.25">
      <c r="A262" s="2"/>
      <c r="B262" s="2"/>
      <c r="C262" s="2"/>
      <c r="D262" s="2"/>
      <c r="E262" s="2"/>
      <c r="F262" s="2"/>
      <c r="G262" s="2"/>
      <c r="H262" s="2"/>
      <c r="I262" s="42"/>
      <c r="J262" s="43"/>
      <c r="K262" s="42"/>
      <c r="L262" s="43"/>
      <c r="M262" s="42"/>
      <c r="N262" s="42"/>
      <c r="O262" s="42"/>
      <c r="P262" s="42"/>
      <c r="Q262" s="42"/>
      <c r="R262" s="42"/>
      <c r="S262" s="42"/>
      <c r="T262" s="42"/>
      <c r="U262" s="2"/>
      <c r="V262" s="2"/>
      <c r="W262" s="2"/>
      <c r="X262" s="44"/>
      <c r="Y262" s="44"/>
      <c r="Z262" s="2"/>
      <c r="AA262" s="2"/>
      <c r="AB262" s="44"/>
      <c r="AC262" s="44"/>
      <c r="AD262" s="44"/>
      <c r="AE262" s="2"/>
      <c r="AF262" s="44"/>
      <c r="AG262" s="2"/>
      <c r="AH262" s="44"/>
      <c r="AI262" s="44"/>
      <c r="AJ262" s="44"/>
      <c r="AK262" s="44"/>
      <c r="AL262" s="44"/>
      <c r="AM262" s="44"/>
      <c r="AN262" s="2"/>
      <c r="AO262" s="2"/>
      <c r="AP262" s="2"/>
      <c r="AQ262" s="2"/>
      <c r="AR262" s="2"/>
      <c r="AS262" s="2"/>
    </row>
    <row r="263" spans="1:45" ht="15.75" customHeight="1" x14ac:dyDescent="0.25">
      <c r="A263" s="2"/>
      <c r="B263" s="2"/>
      <c r="C263" s="2"/>
      <c r="D263" s="2"/>
      <c r="E263" s="2"/>
      <c r="F263" s="2"/>
      <c r="G263" s="2"/>
      <c r="H263" s="2"/>
      <c r="I263" s="42"/>
      <c r="J263" s="43"/>
      <c r="K263" s="42"/>
      <c r="L263" s="43"/>
      <c r="M263" s="42"/>
      <c r="N263" s="42"/>
      <c r="O263" s="42"/>
      <c r="P263" s="42"/>
      <c r="Q263" s="42"/>
      <c r="R263" s="42"/>
      <c r="S263" s="42"/>
      <c r="T263" s="42"/>
      <c r="U263" s="2"/>
      <c r="V263" s="2"/>
      <c r="W263" s="2"/>
      <c r="X263" s="44"/>
      <c r="Y263" s="44"/>
      <c r="Z263" s="2"/>
      <c r="AA263" s="2"/>
      <c r="AB263" s="44"/>
      <c r="AC263" s="44"/>
      <c r="AD263" s="44"/>
      <c r="AE263" s="2"/>
      <c r="AF263" s="44"/>
      <c r="AG263" s="2"/>
      <c r="AH263" s="44"/>
      <c r="AI263" s="44"/>
      <c r="AJ263" s="44"/>
      <c r="AK263" s="44"/>
      <c r="AL263" s="44"/>
      <c r="AM263" s="44"/>
      <c r="AN263" s="2"/>
      <c r="AO263" s="2"/>
      <c r="AP263" s="2"/>
      <c r="AQ263" s="2"/>
      <c r="AR263" s="2"/>
      <c r="AS263" s="2"/>
    </row>
    <row r="264" spans="1:45" ht="15.75" customHeight="1" x14ac:dyDescent="0.25">
      <c r="A264" s="2"/>
      <c r="B264" s="2"/>
      <c r="C264" s="2"/>
      <c r="D264" s="2"/>
      <c r="E264" s="2"/>
      <c r="F264" s="2"/>
      <c r="G264" s="2"/>
      <c r="H264" s="2"/>
      <c r="I264" s="42"/>
      <c r="J264" s="43"/>
      <c r="K264" s="42"/>
      <c r="L264" s="43"/>
      <c r="M264" s="42"/>
      <c r="N264" s="42"/>
      <c r="O264" s="42"/>
      <c r="P264" s="42"/>
      <c r="Q264" s="42"/>
      <c r="R264" s="42"/>
      <c r="S264" s="42"/>
      <c r="T264" s="42"/>
      <c r="U264" s="2"/>
      <c r="V264" s="2"/>
      <c r="W264" s="2"/>
      <c r="X264" s="44"/>
      <c r="Y264" s="44"/>
      <c r="Z264" s="2"/>
      <c r="AA264" s="2"/>
      <c r="AB264" s="44"/>
      <c r="AC264" s="44"/>
      <c r="AD264" s="44"/>
      <c r="AE264" s="2"/>
      <c r="AF264" s="44"/>
      <c r="AG264" s="2"/>
      <c r="AH264" s="44"/>
      <c r="AI264" s="44"/>
      <c r="AJ264" s="44"/>
      <c r="AK264" s="44"/>
      <c r="AL264" s="44"/>
      <c r="AM264" s="44"/>
      <c r="AN264" s="2"/>
      <c r="AO264" s="2"/>
      <c r="AP264" s="2"/>
      <c r="AQ264" s="2"/>
      <c r="AR264" s="2"/>
      <c r="AS264" s="2"/>
    </row>
    <row r="265" spans="1:45" ht="15.75" customHeight="1" x14ac:dyDescent="0.25">
      <c r="A265" s="2"/>
      <c r="B265" s="2"/>
      <c r="C265" s="2"/>
      <c r="D265" s="2"/>
      <c r="E265" s="2"/>
      <c r="F265" s="2"/>
      <c r="G265" s="2"/>
      <c r="H265" s="2"/>
      <c r="I265" s="42"/>
      <c r="J265" s="43"/>
      <c r="K265" s="42"/>
      <c r="L265" s="43"/>
      <c r="M265" s="42"/>
      <c r="N265" s="42"/>
      <c r="O265" s="42"/>
      <c r="P265" s="42"/>
      <c r="Q265" s="42"/>
      <c r="R265" s="42"/>
      <c r="S265" s="42"/>
      <c r="T265" s="42"/>
      <c r="U265" s="2"/>
      <c r="V265" s="2"/>
      <c r="W265" s="2"/>
      <c r="X265" s="44"/>
      <c r="Y265" s="44"/>
      <c r="Z265" s="2"/>
      <c r="AA265" s="2"/>
      <c r="AB265" s="44"/>
      <c r="AC265" s="44"/>
      <c r="AD265" s="44"/>
      <c r="AE265" s="2"/>
      <c r="AF265" s="44"/>
      <c r="AG265" s="2"/>
      <c r="AH265" s="44"/>
      <c r="AI265" s="44"/>
      <c r="AJ265" s="44"/>
      <c r="AK265" s="44"/>
      <c r="AL265" s="44"/>
      <c r="AM265" s="44"/>
      <c r="AN265" s="2"/>
      <c r="AO265" s="2"/>
      <c r="AP265" s="2"/>
      <c r="AQ265" s="2"/>
      <c r="AR265" s="2"/>
      <c r="AS265" s="2"/>
    </row>
    <row r="266" spans="1:45" ht="15.75" customHeight="1" x14ac:dyDescent="0.25">
      <c r="A266" s="2"/>
      <c r="B266" s="2"/>
      <c r="C266" s="2"/>
      <c r="D266" s="2"/>
      <c r="E266" s="2"/>
      <c r="F266" s="2"/>
      <c r="G266" s="2"/>
      <c r="H266" s="2"/>
      <c r="I266" s="42"/>
      <c r="J266" s="43"/>
      <c r="K266" s="42"/>
      <c r="L266" s="43"/>
      <c r="M266" s="42"/>
      <c r="N266" s="42"/>
      <c r="O266" s="42"/>
      <c r="P266" s="42"/>
      <c r="Q266" s="42"/>
      <c r="R266" s="42"/>
      <c r="S266" s="42"/>
      <c r="T266" s="42"/>
      <c r="U266" s="2"/>
      <c r="V266" s="2"/>
      <c r="W266" s="2"/>
      <c r="X266" s="44"/>
      <c r="Y266" s="44"/>
      <c r="Z266" s="2"/>
      <c r="AA266" s="2"/>
      <c r="AB266" s="44"/>
      <c r="AC266" s="44"/>
      <c r="AD266" s="44"/>
      <c r="AE266" s="2"/>
      <c r="AF266" s="44"/>
      <c r="AG266" s="2"/>
      <c r="AH266" s="44"/>
      <c r="AI266" s="44"/>
      <c r="AJ266" s="44"/>
      <c r="AK266" s="44"/>
      <c r="AL266" s="44"/>
      <c r="AM266" s="44"/>
      <c r="AN266" s="2"/>
      <c r="AO266" s="2"/>
      <c r="AP266" s="2"/>
      <c r="AQ266" s="2"/>
      <c r="AR266" s="2"/>
      <c r="AS266" s="2"/>
    </row>
    <row r="267" spans="1:45" ht="15.75" customHeight="1" x14ac:dyDescent="0.25">
      <c r="A267" s="2"/>
      <c r="B267" s="2"/>
      <c r="C267" s="2"/>
      <c r="D267" s="2"/>
      <c r="E267" s="2"/>
      <c r="F267" s="2"/>
      <c r="G267" s="2"/>
      <c r="H267" s="2"/>
      <c r="I267" s="42"/>
      <c r="J267" s="43"/>
      <c r="K267" s="42"/>
      <c r="L267" s="43"/>
      <c r="M267" s="42"/>
      <c r="N267" s="42"/>
      <c r="O267" s="42"/>
      <c r="P267" s="42"/>
      <c r="Q267" s="42"/>
      <c r="R267" s="42"/>
      <c r="S267" s="42"/>
      <c r="T267" s="42"/>
      <c r="U267" s="2"/>
      <c r="V267" s="2"/>
      <c r="W267" s="2"/>
      <c r="X267" s="44"/>
      <c r="Y267" s="44"/>
      <c r="Z267" s="2"/>
      <c r="AA267" s="2"/>
      <c r="AB267" s="44"/>
      <c r="AC267" s="44"/>
      <c r="AD267" s="44"/>
      <c r="AE267" s="2"/>
      <c r="AF267" s="44"/>
      <c r="AG267" s="2"/>
      <c r="AH267" s="44"/>
      <c r="AI267" s="44"/>
      <c r="AJ267" s="44"/>
      <c r="AK267" s="44"/>
      <c r="AL267" s="44"/>
      <c r="AM267" s="44"/>
      <c r="AN267" s="2"/>
      <c r="AO267" s="2"/>
      <c r="AP267" s="2"/>
      <c r="AQ267" s="2"/>
      <c r="AR267" s="2"/>
      <c r="AS267" s="2"/>
    </row>
    <row r="268" spans="1:45" ht="15.75" customHeight="1" x14ac:dyDescent="0.25">
      <c r="A268" s="2"/>
      <c r="B268" s="2"/>
      <c r="C268" s="2"/>
      <c r="D268" s="2"/>
      <c r="E268" s="2"/>
      <c r="F268" s="2"/>
      <c r="G268" s="2"/>
      <c r="H268" s="2"/>
      <c r="I268" s="42"/>
      <c r="J268" s="43"/>
      <c r="K268" s="42"/>
      <c r="L268" s="43"/>
      <c r="M268" s="42"/>
      <c r="N268" s="42"/>
      <c r="O268" s="42"/>
      <c r="P268" s="42"/>
      <c r="Q268" s="42"/>
      <c r="R268" s="42"/>
      <c r="S268" s="42"/>
      <c r="T268" s="42"/>
      <c r="U268" s="2"/>
      <c r="V268" s="2"/>
      <c r="W268" s="2"/>
      <c r="X268" s="44"/>
      <c r="Y268" s="44"/>
      <c r="Z268" s="2"/>
      <c r="AA268" s="2"/>
      <c r="AB268" s="44"/>
      <c r="AC268" s="44"/>
      <c r="AD268" s="44"/>
      <c r="AE268" s="2"/>
      <c r="AF268" s="44"/>
      <c r="AG268" s="2"/>
      <c r="AH268" s="44"/>
      <c r="AI268" s="44"/>
      <c r="AJ268" s="44"/>
      <c r="AK268" s="44"/>
      <c r="AL268" s="44"/>
      <c r="AM268" s="44"/>
      <c r="AN268" s="2"/>
      <c r="AO268" s="2"/>
      <c r="AP268" s="2"/>
      <c r="AQ268" s="2"/>
      <c r="AR268" s="2"/>
      <c r="AS268" s="2"/>
    </row>
    <row r="269" spans="1:45" ht="15.75" customHeight="1" x14ac:dyDescent="0.25">
      <c r="A269" s="2"/>
      <c r="B269" s="2"/>
      <c r="C269" s="2"/>
      <c r="D269" s="2"/>
      <c r="E269" s="2"/>
      <c r="F269" s="2"/>
      <c r="G269" s="2"/>
      <c r="H269" s="2"/>
      <c r="I269" s="42"/>
      <c r="J269" s="43"/>
      <c r="K269" s="42"/>
      <c r="L269" s="43"/>
      <c r="M269" s="42"/>
      <c r="N269" s="42"/>
      <c r="O269" s="42"/>
      <c r="P269" s="42"/>
      <c r="Q269" s="42"/>
      <c r="R269" s="42"/>
      <c r="S269" s="42"/>
      <c r="T269" s="42"/>
      <c r="U269" s="2"/>
      <c r="V269" s="2"/>
      <c r="W269" s="2"/>
      <c r="X269" s="44"/>
      <c r="Y269" s="44"/>
      <c r="Z269" s="2"/>
      <c r="AA269" s="2"/>
      <c r="AB269" s="44"/>
      <c r="AC269" s="44"/>
      <c r="AD269" s="44"/>
      <c r="AE269" s="2"/>
      <c r="AF269" s="44"/>
      <c r="AG269" s="2"/>
      <c r="AH269" s="44"/>
      <c r="AI269" s="44"/>
      <c r="AJ269" s="44"/>
      <c r="AK269" s="44"/>
      <c r="AL269" s="44"/>
      <c r="AM269" s="44"/>
      <c r="AN269" s="2"/>
      <c r="AO269" s="2"/>
      <c r="AP269" s="2"/>
      <c r="AQ269" s="2"/>
      <c r="AR269" s="2"/>
      <c r="AS269" s="2"/>
    </row>
    <row r="270" spans="1:45" ht="15.75" customHeight="1" x14ac:dyDescent="0.25">
      <c r="A270" s="2"/>
      <c r="B270" s="2"/>
      <c r="C270" s="2"/>
      <c r="D270" s="2"/>
      <c r="E270" s="2"/>
      <c r="F270" s="2"/>
      <c r="G270" s="2"/>
      <c r="H270" s="2"/>
      <c r="I270" s="42"/>
      <c r="J270" s="43"/>
      <c r="K270" s="42"/>
      <c r="L270" s="43"/>
      <c r="M270" s="42"/>
      <c r="N270" s="42"/>
      <c r="O270" s="42"/>
      <c r="P270" s="42"/>
      <c r="Q270" s="42"/>
      <c r="R270" s="42"/>
      <c r="S270" s="42"/>
      <c r="T270" s="42"/>
      <c r="U270" s="2"/>
      <c r="V270" s="2"/>
      <c r="W270" s="2"/>
      <c r="X270" s="44"/>
      <c r="Y270" s="44"/>
      <c r="Z270" s="2"/>
      <c r="AA270" s="2"/>
      <c r="AB270" s="44"/>
      <c r="AC270" s="44"/>
      <c r="AD270" s="44"/>
      <c r="AE270" s="2"/>
      <c r="AF270" s="44"/>
      <c r="AG270" s="2"/>
      <c r="AH270" s="44"/>
      <c r="AI270" s="44"/>
      <c r="AJ270" s="44"/>
      <c r="AK270" s="44"/>
      <c r="AL270" s="44"/>
      <c r="AM270" s="44"/>
      <c r="AN270" s="2"/>
      <c r="AO270" s="2"/>
      <c r="AP270" s="2"/>
      <c r="AQ270" s="2"/>
      <c r="AR270" s="2"/>
      <c r="AS270" s="2"/>
    </row>
    <row r="271" spans="1:45" ht="15.75" customHeight="1" x14ac:dyDescent="0.25">
      <c r="A271" s="2"/>
      <c r="B271" s="2"/>
      <c r="C271" s="2"/>
      <c r="D271" s="2"/>
      <c r="E271" s="2"/>
      <c r="F271" s="2"/>
      <c r="G271" s="2"/>
      <c r="H271" s="2"/>
      <c r="I271" s="42"/>
      <c r="J271" s="43"/>
      <c r="K271" s="42"/>
      <c r="L271" s="43"/>
      <c r="M271" s="42"/>
      <c r="N271" s="42"/>
      <c r="O271" s="42"/>
      <c r="P271" s="42"/>
      <c r="Q271" s="42"/>
      <c r="R271" s="42"/>
      <c r="S271" s="42"/>
      <c r="T271" s="42"/>
      <c r="U271" s="2"/>
      <c r="V271" s="2"/>
      <c r="W271" s="2"/>
      <c r="X271" s="44"/>
      <c r="Y271" s="44"/>
      <c r="Z271" s="2"/>
      <c r="AA271" s="2"/>
      <c r="AB271" s="44"/>
      <c r="AC271" s="44"/>
      <c r="AD271" s="44"/>
      <c r="AE271" s="2"/>
      <c r="AF271" s="44"/>
      <c r="AG271" s="2"/>
      <c r="AH271" s="44"/>
      <c r="AI271" s="44"/>
      <c r="AJ271" s="44"/>
      <c r="AK271" s="44"/>
      <c r="AL271" s="44"/>
      <c r="AM271" s="44"/>
      <c r="AN271" s="2"/>
      <c r="AO271" s="2"/>
      <c r="AP271" s="2"/>
      <c r="AQ271" s="2"/>
      <c r="AR271" s="2"/>
      <c r="AS271" s="2"/>
    </row>
    <row r="272" spans="1:45" ht="15.75" customHeight="1" x14ac:dyDescent="0.25">
      <c r="A272" s="2"/>
      <c r="B272" s="2"/>
      <c r="C272" s="2"/>
      <c r="D272" s="2"/>
      <c r="E272" s="2"/>
      <c r="F272" s="2"/>
      <c r="G272" s="2"/>
      <c r="H272" s="2"/>
      <c r="I272" s="42"/>
      <c r="J272" s="43"/>
      <c r="K272" s="42"/>
      <c r="L272" s="43"/>
      <c r="M272" s="42"/>
      <c r="N272" s="42"/>
      <c r="O272" s="42"/>
      <c r="P272" s="42"/>
      <c r="Q272" s="42"/>
      <c r="R272" s="42"/>
      <c r="S272" s="42"/>
      <c r="T272" s="42"/>
      <c r="U272" s="2"/>
      <c r="V272" s="2"/>
      <c r="W272" s="2"/>
      <c r="X272" s="44"/>
      <c r="Y272" s="44"/>
      <c r="Z272" s="2"/>
      <c r="AA272" s="2"/>
      <c r="AB272" s="44"/>
      <c r="AC272" s="44"/>
      <c r="AD272" s="44"/>
      <c r="AE272" s="2"/>
      <c r="AF272" s="44"/>
      <c r="AG272" s="2"/>
      <c r="AH272" s="44"/>
      <c r="AI272" s="44"/>
      <c r="AJ272" s="44"/>
      <c r="AK272" s="44"/>
      <c r="AL272" s="44"/>
      <c r="AM272" s="44"/>
      <c r="AN272" s="2"/>
      <c r="AO272" s="2"/>
      <c r="AP272" s="2"/>
      <c r="AQ272" s="2"/>
      <c r="AR272" s="2"/>
      <c r="AS272" s="2"/>
    </row>
    <row r="273" spans="1:45" ht="15.75" customHeight="1" x14ac:dyDescent="0.25">
      <c r="A273" s="2"/>
      <c r="B273" s="2"/>
      <c r="C273" s="2"/>
      <c r="D273" s="2"/>
      <c r="E273" s="2"/>
      <c r="F273" s="2"/>
      <c r="G273" s="2"/>
      <c r="H273" s="2"/>
      <c r="I273" s="42"/>
      <c r="J273" s="43"/>
      <c r="K273" s="42"/>
      <c r="L273" s="43"/>
      <c r="M273" s="42"/>
      <c r="N273" s="42"/>
      <c r="O273" s="42"/>
      <c r="P273" s="42"/>
      <c r="Q273" s="42"/>
      <c r="R273" s="42"/>
      <c r="S273" s="42"/>
      <c r="T273" s="42"/>
      <c r="U273" s="2"/>
      <c r="V273" s="2"/>
      <c r="W273" s="2"/>
      <c r="X273" s="44"/>
      <c r="Y273" s="44"/>
      <c r="Z273" s="2"/>
      <c r="AA273" s="2"/>
      <c r="AB273" s="44"/>
      <c r="AC273" s="44"/>
      <c r="AD273" s="44"/>
      <c r="AE273" s="2"/>
      <c r="AF273" s="44"/>
      <c r="AG273" s="2"/>
      <c r="AH273" s="44"/>
      <c r="AI273" s="44"/>
      <c r="AJ273" s="44"/>
      <c r="AK273" s="44"/>
      <c r="AL273" s="44"/>
      <c r="AM273" s="44"/>
      <c r="AN273" s="2"/>
      <c r="AO273" s="2"/>
      <c r="AP273" s="2"/>
      <c r="AQ273" s="2"/>
      <c r="AR273" s="2"/>
      <c r="AS273" s="2"/>
    </row>
    <row r="274" spans="1:45" ht="15.75" customHeight="1" x14ac:dyDescent="0.25">
      <c r="A274" s="2"/>
      <c r="B274" s="2"/>
      <c r="C274" s="2"/>
      <c r="D274" s="2"/>
      <c r="E274" s="2"/>
      <c r="F274" s="2"/>
      <c r="G274" s="2"/>
      <c r="H274" s="2"/>
      <c r="I274" s="42"/>
      <c r="J274" s="43"/>
      <c r="K274" s="42"/>
      <c r="L274" s="43"/>
      <c r="M274" s="42"/>
      <c r="N274" s="42"/>
      <c r="O274" s="42"/>
      <c r="P274" s="42"/>
      <c r="Q274" s="42"/>
      <c r="R274" s="42"/>
      <c r="S274" s="42"/>
      <c r="T274" s="42"/>
      <c r="U274" s="2"/>
      <c r="V274" s="2"/>
      <c r="W274" s="2"/>
      <c r="X274" s="44"/>
      <c r="Y274" s="44"/>
      <c r="Z274" s="2"/>
      <c r="AA274" s="2"/>
      <c r="AB274" s="44"/>
      <c r="AC274" s="44"/>
      <c r="AD274" s="44"/>
      <c r="AE274" s="2"/>
      <c r="AF274" s="44"/>
      <c r="AG274" s="2"/>
      <c r="AH274" s="44"/>
      <c r="AI274" s="44"/>
      <c r="AJ274" s="44"/>
      <c r="AK274" s="44"/>
      <c r="AL274" s="44"/>
      <c r="AM274" s="44"/>
      <c r="AN274" s="2"/>
      <c r="AO274" s="2"/>
      <c r="AP274" s="2"/>
      <c r="AQ274" s="2"/>
      <c r="AR274" s="2"/>
      <c r="AS274" s="2"/>
    </row>
    <row r="275" spans="1:45" ht="15.75" customHeight="1" x14ac:dyDescent="0.25">
      <c r="A275" s="2"/>
      <c r="B275" s="2"/>
      <c r="C275" s="2"/>
      <c r="D275" s="2"/>
      <c r="E275" s="2"/>
      <c r="F275" s="2"/>
      <c r="G275" s="2"/>
      <c r="H275" s="2"/>
      <c r="I275" s="42"/>
      <c r="J275" s="43"/>
      <c r="K275" s="42"/>
      <c r="L275" s="43"/>
      <c r="M275" s="42"/>
      <c r="N275" s="42"/>
      <c r="O275" s="42"/>
      <c r="P275" s="42"/>
      <c r="Q275" s="42"/>
      <c r="R275" s="42"/>
      <c r="S275" s="42"/>
      <c r="T275" s="42"/>
      <c r="U275" s="2"/>
      <c r="V275" s="2"/>
      <c r="W275" s="2"/>
      <c r="X275" s="44"/>
      <c r="Y275" s="44"/>
      <c r="Z275" s="2"/>
      <c r="AA275" s="2"/>
      <c r="AB275" s="44"/>
      <c r="AC275" s="44"/>
      <c r="AD275" s="44"/>
      <c r="AE275" s="2"/>
      <c r="AF275" s="44"/>
      <c r="AG275" s="2"/>
      <c r="AH275" s="44"/>
      <c r="AI275" s="44"/>
      <c r="AJ275" s="44"/>
      <c r="AK275" s="44"/>
      <c r="AL275" s="44"/>
      <c r="AM275" s="44"/>
      <c r="AN275" s="2"/>
      <c r="AO275" s="2"/>
      <c r="AP275" s="2"/>
      <c r="AQ275" s="2"/>
      <c r="AR275" s="2"/>
      <c r="AS275" s="2"/>
    </row>
    <row r="276" spans="1:45" ht="15.75" customHeight="1" x14ac:dyDescent="0.25">
      <c r="A276" s="2"/>
      <c r="B276" s="2"/>
      <c r="C276" s="2"/>
      <c r="D276" s="2"/>
      <c r="E276" s="2"/>
      <c r="F276" s="2"/>
      <c r="G276" s="2"/>
      <c r="H276" s="2"/>
      <c r="I276" s="42"/>
      <c r="J276" s="43"/>
      <c r="K276" s="42"/>
      <c r="L276" s="43"/>
      <c r="M276" s="42"/>
      <c r="N276" s="42"/>
      <c r="O276" s="42"/>
      <c r="P276" s="42"/>
      <c r="Q276" s="42"/>
      <c r="R276" s="42"/>
      <c r="S276" s="42"/>
      <c r="T276" s="42"/>
      <c r="U276" s="2"/>
      <c r="V276" s="2"/>
      <c r="W276" s="2"/>
      <c r="X276" s="44"/>
      <c r="Y276" s="44"/>
      <c r="Z276" s="2"/>
      <c r="AA276" s="2"/>
      <c r="AB276" s="44"/>
      <c r="AC276" s="44"/>
      <c r="AD276" s="44"/>
      <c r="AE276" s="2"/>
      <c r="AF276" s="44"/>
      <c r="AG276" s="2"/>
      <c r="AH276" s="44"/>
      <c r="AI276" s="44"/>
      <c r="AJ276" s="44"/>
      <c r="AK276" s="44"/>
      <c r="AL276" s="44"/>
      <c r="AM276" s="44"/>
      <c r="AN276" s="2"/>
      <c r="AO276" s="2"/>
      <c r="AP276" s="2"/>
      <c r="AQ276" s="2"/>
      <c r="AR276" s="2"/>
      <c r="AS276" s="2"/>
    </row>
    <row r="277" spans="1:45" ht="15.75" customHeight="1" x14ac:dyDescent="0.25">
      <c r="A277" s="2"/>
      <c r="B277" s="2"/>
      <c r="C277" s="2"/>
      <c r="D277" s="2"/>
      <c r="E277" s="2"/>
      <c r="F277" s="2"/>
      <c r="G277" s="2"/>
      <c r="H277" s="2"/>
      <c r="I277" s="42"/>
      <c r="J277" s="43"/>
      <c r="K277" s="42"/>
      <c r="L277" s="43"/>
      <c r="M277" s="42"/>
      <c r="N277" s="42"/>
      <c r="O277" s="42"/>
      <c r="P277" s="42"/>
      <c r="Q277" s="42"/>
      <c r="R277" s="42"/>
      <c r="S277" s="42"/>
      <c r="T277" s="42"/>
      <c r="U277" s="2"/>
      <c r="V277" s="2"/>
      <c r="W277" s="2"/>
      <c r="X277" s="44"/>
      <c r="Y277" s="44"/>
      <c r="Z277" s="2"/>
      <c r="AA277" s="2"/>
      <c r="AB277" s="44"/>
      <c r="AC277" s="44"/>
      <c r="AD277" s="44"/>
      <c r="AE277" s="2"/>
      <c r="AF277" s="44"/>
      <c r="AG277" s="2"/>
      <c r="AH277" s="44"/>
      <c r="AI277" s="44"/>
      <c r="AJ277" s="44"/>
      <c r="AK277" s="44"/>
      <c r="AL277" s="44"/>
      <c r="AM277" s="44"/>
      <c r="AN277" s="2"/>
      <c r="AO277" s="2"/>
      <c r="AP277" s="2"/>
      <c r="AQ277" s="2"/>
      <c r="AR277" s="2"/>
      <c r="AS277" s="2"/>
    </row>
    <row r="278" spans="1:45" ht="15.75" customHeight="1" x14ac:dyDescent="0.25">
      <c r="A278" s="2"/>
      <c r="B278" s="2"/>
      <c r="C278" s="2"/>
      <c r="D278" s="2"/>
      <c r="E278" s="2"/>
      <c r="F278" s="2"/>
      <c r="G278" s="2"/>
      <c r="H278" s="2"/>
      <c r="I278" s="42"/>
      <c r="J278" s="43"/>
      <c r="K278" s="42"/>
      <c r="L278" s="43"/>
      <c r="M278" s="42"/>
      <c r="N278" s="42"/>
      <c r="O278" s="42"/>
      <c r="P278" s="42"/>
      <c r="Q278" s="42"/>
      <c r="R278" s="42"/>
      <c r="S278" s="42"/>
      <c r="T278" s="42"/>
      <c r="U278" s="2"/>
      <c r="V278" s="2"/>
      <c r="W278" s="2"/>
      <c r="X278" s="44"/>
      <c r="Y278" s="44"/>
      <c r="Z278" s="2"/>
      <c r="AA278" s="2"/>
      <c r="AB278" s="44"/>
      <c r="AC278" s="44"/>
      <c r="AD278" s="44"/>
      <c r="AE278" s="2"/>
      <c r="AF278" s="44"/>
      <c r="AG278" s="2"/>
      <c r="AH278" s="44"/>
      <c r="AI278" s="44"/>
      <c r="AJ278" s="44"/>
      <c r="AK278" s="44"/>
      <c r="AL278" s="44"/>
      <c r="AM278" s="44"/>
      <c r="AN278" s="2"/>
      <c r="AO278" s="2"/>
      <c r="AP278" s="2"/>
      <c r="AQ278" s="2"/>
      <c r="AR278" s="2"/>
      <c r="AS278" s="2"/>
    </row>
    <row r="279" spans="1:45" ht="15.75" customHeight="1" x14ac:dyDescent="0.25">
      <c r="A279" s="2"/>
      <c r="B279" s="2"/>
      <c r="C279" s="2"/>
      <c r="D279" s="2"/>
      <c r="E279" s="2"/>
      <c r="F279" s="2"/>
      <c r="G279" s="2"/>
      <c r="H279" s="2"/>
      <c r="I279" s="42"/>
      <c r="J279" s="43"/>
      <c r="K279" s="42"/>
      <c r="L279" s="43"/>
      <c r="M279" s="42"/>
      <c r="N279" s="42"/>
      <c r="O279" s="42"/>
      <c r="P279" s="42"/>
      <c r="Q279" s="42"/>
      <c r="R279" s="42"/>
      <c r="S279" s="42"/>
      <c r="T279" s="42"/>
      <c r="U279" s="2"/>
      <c r="V279" s="2"/>
      <c r="W279" s="2"/>
      <c r="X279" s="44"/>
      <c r="Y279" s="44"/>
      <c r="Z279" s="2"/>
      <c r="AA279" s="2"/>
      <c r="AB279" s="44"/>
      <c r="AC279" s="44"/>
      <c r="AD279" s="44"/>
      <c r="AE279" s="2"/>
      <c r="AF279" s="44"/>
      <c r="AG279" s="2"/>
      <c r="AH279" s="44"/>
      <c r="AI279" s="44"/>
      <c r="AJ279" s="44"/>
      <c r="AK279" s="44"/>
      <c r="AL279" s="44"/>
      <c r="AM279" s="44"/>
      <c r="AN279" s="2"/>
      <c r="AO279" s="2"/>
      <c r="AP279" s="2"/>
      <c r="AQ279" s="2"/>
      <c r="AR279" s="2"/>
      <c r="AS279" s="2"/>
    </row>
    <row r="280" spans="1:45" ht="15.75" customHeight="1" x14ac:dyDescent="0.25">
      <c r="A280" s="2"/>
      <c r="B280" s="2"/>
      <c r="C280" s="2"/>
      <c r="D280" s="2"/>
      <c r="E280" s="2"/>
      <c r="F280" s="2"/>
      <c r="G280" s="2"/>
      <c r="H280" s="2"/>
      <c r="I280" s="42"/>
      <c r="J280" s="43"/>
      <c r="K280" s="42"/>
      <c r="L280" s="43"/>
      <c r="M280" s="42"/>
      <c r="N280" s="42"/>
      <c r="O280" s="42"/>
      <c r="P280" s="42"/>
      <c r="Q280" s="42"/>
      <c r="R280" s="42"/>
      <c r="S280" s="42"/>
      <c r="T280" s="42"/>
      <c r="U280" s="2"/>
      <c r="V280" s="2"/>
      <c r="W280" s="2"/>
      <c r="X280" s="44"/>
      <c r="Y280" s="44"/>
      <c r="Z280" s="2"/>
      <c r="AA280" s="2"/>
      <c r="AB280" s="44"/>
      <c r="AC280" s="44"/>
      <c r="AD280" s="44"/>
      <c r="AE280" s="2"/>
      <c r="AF280" s="44"/>
      <c r="AG280" s="2"/>
      <c r="AH280" s="44"/>
      <c r="AI280" s="44"/>
      <c r="AJ280" s="44"/>
      <c r="AK280" s="44"/>
      <c r="AL280" s="44"/>
      <c r="AM280" s="44"/>
      <c r="AN280" s="2"/>
      <c r="AO280" s="2"/>
      <c r="AP280" s="2"/>
      <c r="AQ280" s="2"/>
      <c r="AR280" s="2"/>
      <c r="AS280" s="2"/>
    </row>
    <row r="281" spans="1:45" ht="15.75" customHeight="1" x14ac:dyDescent="0.25">
      <c r="A281" s="2"/>
      <c r="B281" s="2"/>
      <c r="C281" s="2"/>
      <c r="D281" s="2"/>
      <c r="E281" s="2"/>
      <c r="F281" s="2"/>
      <c r="G281" s="2"/>
      <c r="H281" s="2"/>
      <c r="I281" s="42"/>
      <c r="J281" s="43"/>
      <c r="K281" s="42"/>
      <c r="L281" s="43"/>
      <c r="M281" s="42"/>
      <c r="N281" s="42"/>
      <c r="O281" s="42"/>
      <c r="P281" s="42"/>
      <c r="Q281" s="42"/>
      <c r="R281" s="42"/>
      <c r="S281" s="42"/>
      <c r="T281" s="42"/>
      <c r="U281" s="2"/>
      <c r="V281" s="2"/>
      <c r="W281" s="2"/>
      <c r="X281" s="44"/>
      <c r="Y281" s="44"/>
      <c r="Z281" s="2"/>
      <c r="AA281" s="2"/>
      <c r="AB281" s="44"/>
      <c r="AC281" s="44"/>
      <c r="AD281" s="44"/>
      <c r="AE281" s="2"/>
      <c r="AF281" s="44"/>
      <c r="AG281" s="2"/>
      <c r="AH281" s="44"/>
      <c r="AI281" s="44"/>
      <c r="AJ281" s="44"/>
      <c r="AK281" s="44"/>
      <c r="AL281" s="44"/>
      <c r="AM281" s="44"/>
      <c r="AN281" s="2"/>
      <c r="AO281" s="2"/>
      <c r="AP281" s="2"/>
      <c r="AQ281" s="2"/>
      <c r="AR281" s="2"/>
      <c r="AS281" s="2"/>
    </row>
    <row r="282" spans="1:45" ht="15.75" customHeight="1" x14ac:dyDescent="0.25">
      <c r="A282" s="2"/>
      <c r="B282" s="2"/>
      <c r="C282" s="2"/>
      <c r="D282" s="2"/>
      <c r="E282" s="2"/>
      <c r="F282" s="2"/>
      <c r="G282" s="2"/>
      <c r="H282" s="2"/>
      <c r="I282" s="42"/>
      <c r="J282" s="43"/>
      <c r="K282" s="42"/>
      <c r="L282" s="43"/>
      <c r="M282" s="42"/>
      <c r="N282" s="42"/>
      <c r="O282" s="42"/>
      <c r="P282" s="42"/>
      <c r="Q282" s="42"/>
      <c r="R282" s="42"/>
      <c r="S282" s="42"/>
      <c r="T282" s="42"/>
      <c r="U282" s="2"/>
      <c r="V282" s="2"/>
      <c r="W282" s="2"/>
      <c r="X282" s="44"/>
      <c r="Y282" s="44"/>
      <c r="Z282" s="2"/>
      <c r="AA282" s="2"/>
      <c r="AB282" s="44"/>
      <c r="AC282" s="44"/>
      <c r="AD282" s="44"/>
      <c r="AE282" s="2"/>
      <c r="AF282" s="44"/>
      <c r="AG282" s="2"/>
      <c r="AH282" s="44"/>
      <c r="AI282" s="44"/>
      <c r="AJ282" s="44"/>
      <c r="AK282" s="44"/>
      <c r="AL282" s="44"/>
      <c r="AM282" s="44"/>
      <c r="AN282" s="2"/>
      <c r="AO282" s="2"/>
      <c r="AP282" s="2"/>
      <c r="AQ282" s="2"/>
      <c r="AR282" s="2"/>
      <c r="AS282" s="2"/>
    </row>
    <row r="283" spans="1:45" ht="15.75" customHeight="1" x14ac:dyDescent="0.25">
      <c r="A283" s="2"/>
      <c r="B283" s="2"/>
      <c r="C283" s="2"/>
      <c r="D283" s="2"/>
      <c r="E283" s="2"/>
      <c r="F283" s="2"/>
      <c r="G283" s="2"/>
      <c r="H283" s="2"/>
      <c r="I283" s="42"/>
      <c r="J283" s="43"/>
      <c r="K283" s="42"/>
      <c r="L283" s="43"/>
      <c r="M283" s="42"/>
      <c r="N283" s="42"/>
      <c r="O283" s="42"/>
      <c r="P283" s="42"/>
      <c r="Q283" s="42"/>
      <c r="R283" s="42"/>
      <c r="S283" s="42"/>
      <c r="T283" s="42"/>
      <c r="U283" s="2"/>
      <c r="V283" s="2"/>
      <c r="W283" s="2"/>
      <c r="X283" s="44"/>
      <c r="Y283" s="44"/>
      <c r="Z283" s="2"/>
      <c r="AA283" s="2"/>
      <c r="AB283" s="44"/>
      <c r="AC283" s="44"/>
      <c r="AD283" s="44"/>
      <c r="AE283" s="2"/>
      <c r="AF283" s="44"/>
      <c r="AG283" s="2"/>
      <c r="AH283" s="44"/>
      <c r="AI283" s="44"/>
      <c r="AJ283" s="44"/>
      <c r="AK283" s="44"/>
      <c r="AL283" s="44"/>
      <c r="AM283" s="44"/>
      <c r="AN283" s="2"/>
      <c r="AO283" s="2"/>
      <c r="AP283" s="2"/>
      <c r="AQ283" s="2"/>
      <c r="AR283" s="2"/>
      <c r="AS283" s="2"/>
    </row>
    <row r="284" spans="1:45" ht="15.75" customHeight="1" x14ac:dyDescent="0.25"/>
    <row r="285" spans="1:45" ht="15.75" customHeight="1" x14ac:dyDescent="0.25"/>
    <row r="286" spans="1:45" ht="15.75" customHeight="1" x14ac:dyDescent="0.25"/>
    <row r="287" spans="1:45" ht="15.75" customHeight="1" x14ac:dyDescent="0.25"/>
    <row r="288" spans="1:45"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autoFilter ref="A6:AS83" xr:uid="{00000000-0009-0000-0000-000000000000}"/>
  <mergeCells count="7">
    <mergeCell ref="F1:AM2"/>
    <mergeCell ref="F3:AM3"/>
    <mergeCell ref="E4:G4"/>
    <mergeCell ref="H4:K4"/>
    <mergeCell ref="E5:T5"/>
    <mergeCell ref="U5:AD5"/>
    <mergeCell ref="AE5:AM5"/>
  </mergeCells>
  <pageMargins left="0" right="0" top="0.75" bottom="0.75" header="0" footer="0"/>
  <pageSetup paperSize="9" orientation="landscape"/>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B1000"/>
  <sheetViews>
    <sheetView workbookViewId="0"/>
  </sheetViews>
  <sheetFormatPr baseColWidth="10" defaultColWidth="14.42578125" defaultRowHeight="15" customHeight="1" x14ac:dyDescent="0.25"/>
  <cols>
    <col min="1" max="6" width="10" customWidth="1"/>
  </cols>
  <sheetData>
    <row r="2" spans="1:2" ht="45" customHeight="1" x14ac:dyDescent="0.25">
      <c r="A2" s="267" t="s">
        <v>1501</v>
      </c>
      <c r="B2" s="267" t="s">
        <v>202</v>
      </c>
    </row>
    <row r="3" spans="1:2" x14ac:dyDescent="0.25">
      <c r="A3" s="260">
        <v>510105</v>
      </c>
      <c r="B3" s="260" t="s">
        <v>1536</v>
      </c>
    </row>
    <row r="4" spans="1:2" x14ac:dyDescent="0.25">
      <c r="A4" s="260">
        <v>510106</v>
      </c>
      <c r="B4" s="260" t="s">
        <v>1536</v>
      </c>
    </row>
    <row r="5" spans="1:2" x14ac:dyDescent="0.25">
      <c r="A5" s="260">
        <v>510107</v>
      </c>
      <c r="B5" s="260" t="s">
        <v>1536</v>
      </c>
    </row>
    <row r="6" spans="1:2" x14ac:dyDescent="0.25">
      <c r="A6" s="260">
        <v>510108</v>
      </c>
      <c r="B6" s="260" t="s">
        <v>1536</v>
      </c>
    </row>
    <row r="7" spans="1:2" x14ac:dyDescent="0.25">
      <c r="A7" s="260">
        <v>510203</v>
      </c>
      <c r="B7" s="260" t="s">
        <v>1536</v>
      </c>
    </row>
    <row r="8" spans="1:2" x14ac:dyDescent="0.25">
      <c r="A8" s="260">
        <v>510204</v>
      </c>
      <c r="B8" s="260" t="s">
        <v>1536</v>
      </c>
    </row>
    <row r="9" spans="1:2" x14ac:dyDescent="0.25">
      <c r="A9" s="260">
        <v>510209</v>
      </c>
      <c r="B9" s="260" t="s">
        <v>1536</v>
      </c>
    </row>
    <row r="10" spans="1:2" x14ac:dyDescent="0.25">
      <c r="A10" s="260">
        <v>510232</v>
      </c>
      <c r="B10" s="260" t="s">
        <v>1536</v>
      </c>
    </row>
    <row r="11" spans="1:2" x14ac:dyDescent="0.25">
      <c r="A11" s="260">
        <v>510301</v>
      </c>
      <c r="B11" s="260" t="s">
        <v>1536</v>
      </c>
    </row>
    <row r="12" spans="1:2" x14ac:dyDescent="0.25">
      <c r="A12" s="260">
        <v>510302</v>
      </c>
      <c r="B12" s="260" t="s">
        <v>1536</v>
      </c>
    </row>
    <row r="13" spans="1:2" x14ac:dyDescent="0.25">
      <c r="A13" s="260">
        <v>510304</v>
      </c>
      <c r="B13" s="260" t="s">
        <v>1536</v>
      </c>
    </row>
    <row r="14" spans="1:2" x14ac:dyDescent="0.25">
      <c r="A14" s="260">
        <v>510305</v>
      </c>
      <c r="B14" s="260" t="s">
        <v>1536</v>
      </c>
    </row>
    <row r="15" spans="1:2" x14ac:dyDescent="0.25">
      <c r="A15" s="260">
        <v>510306</v>
      </c>
      <c r="B15" s="260" t="s">
        <v>1536</v>
      </c>
    </row>
    <row r="16" spans="1:2" x14ac:dyDescent="0.25">
      <c r="A16" s="260">
        <v>510307</v>
      </c>
      <c r="B16" s="260" t="s">
        <v>1536</v>
      </c>
    </row>
    <row r="17" spans="1:2" x14ac:dyDescent="0.25">
      <c r="A17" s="260">
        <v>510312</v>
      </c>
      <c r="B17" s="260" t="s">
        <v>1536</v>
      </c>
    </row>
    <row r="18" spans="1:2" x14ac:dyDescent="0.25">
      <c r="A18" s="260">
        <v>510313</v>
      </c>
      <c r="B18" s="260" t="s">
        <v>1536</v>
      </c>
    </row>
    <row r="19" spans="1:2" x14ac:dyDescent="0.25">
      <c r="A19" s="260">
        <v>510401</v>
      </c>
      <c r="B19" s="260" t="s">
        <v>1536</v>
      </c>
    </row>
    <row r="20" spans="1:2" x14ac:dyDescent="0.25">
      <c r="A20" s="260">
        <v>510408</v>
      </c>
      <c r="B20" s="260" t="s">
        <v>1536</v>
      </c>
    </row>
    <row r="21" spans="1:2" ht="15.75" customHeight="1" x14ac:dyDescent="0.25">
      <c r="A21" s="260">
        <v>510409</v>
      </c>
      <c r="B21" s="260" t="s">
        <v>1536</v>
      </c>
    </row>
    <row r="22" spans="1:2" ht="15.75" customHeight="1" x14ac:dyDescent="0.25">
      <c r="A22" s="260">
        <v>510502</v>
      </c>
      <c r="B22" s="260" t="s">
        <v>1536</v>
      </c>
    </row>
    <row r="23" spans="1:2" ht="15.75" customHeight="1" x14ac:dyDescent="0.25">
      <c r="A23" s="260">
        <v>510506</v>
      </c>
      <c r="B23" s="260" t="s">
        <v>1536</v>
      </c>
    </row>
    <row r="24" spans="1:2" ht="15.75" customHeight="1" x14ac:dyDescent="0.25">
      <c r="A24" s="260">
        <v>510507</v>
      </c>
      <c r="B24" s="260" t="s">
        <v>1536</v>
      </c>
    </row>
    <row r="25" spans="1:2" ht="15.75" customHeight="1" x14ac:dyDescent="0.25">
      <c r="A25" s="260">
        <v>510509</v>
      </c>
      <c r="B25" s="260" t="s">
        <v>1536</v>
      </c>
    </row>
    <row r="26" spans="1:2" ht="15.75" customHeight="1" x14ac:dyDescent="0.25">
      <c r="A26" s="260">
        <v>510510</v>
      </c>
      <c r="B26" s="260" t="s">
        <v>1536</v>
      </c>
    </row>
    <row r="27" spans="1:2" ht="15.75" customHeight="1" x14ac:dyDescent="0.25">
      <c r="A27" s="260">
        <v>510512</v>
      </c>
      <c r="B27" s="260" t="s">
        <v>1536</v>
      </c>
    </row>
    <row r="28" spans="1:2" ht="15.75" customHeight="1" x14ac:dyDescent="0.25">
      <c r="A28" s="260">
        <v>510513</v>
      </c>
      <c r="B28" s="260" t="s">
        <v>1536</v>
      </c>
    </row>
    <row r="29" spans="1:2" ht="15.75" customHeight="1" x14ac:dyDescent="0.25">
      <c r="A29" s="260">
        <v>510515</v>
      </c>
      <c r="B29" s="260" t="s">
        <v>1536</v>
      </c>
    </row>
    <row r="30" spans="1:2" ht="15.75" customHeight="1" x14ac:dyDescent="0.25">
      <c r="A30" s="260">
        <v>510516</v>
      </c>
      <c r="B30" s="260" t="s">
        <v>1536</v>
      </c>
    </row>
    <row r="31" spans="1:2" ht="15.75" customHeight="1" x14ac:dyDescent="0.25">
      <c r="A31" s="260">
        <v>510601</v>
      </c>
      <c r="B31" s="260" t="s">
        <v>1536</v>
      </c>
    </row>
    <row r="32" spans="1:2" ht="15.75" customHeight="1" x14ac:dyDescent="0.25">
      <c r="A32" s="260">
        <v>510602</v>
      </c>
      <c r="B32" s="260" t="s">
        <v>1536</v>
      </c>
    </row>
    <row r="33" spans="1:2" ht="15.75" customHeight="1" x14ac:dyDescent="0.25">
      <c r="A33" s="260">
        <v>510702</v>
      </c>
      <c r="B33" s="260" t="s">
        <v>1536</v>
      </c>
    </row>
    <row r="34" spans="1:2" ht="15.75" customHeight="1" x14ac:dyDescent="0.25">
      <c r="A34" s="260">
        <v>510703</v>
      </c>
      <c r="B34" s="260" t="s">
        <v>1536</v>
      </c>
    </row>
    <row r="35" spans="1:2" ht="15.75" customHeight="1" x14ac:dyDescent="0.25">
      <c r="A35" s="260">
        <v>510704</v>
      </c>
      <c r="B35" s="260" t="s">
        <v>1536</v>
      </c>
    </row>
    <row r="36" spans="1:2" ht="15.75" customHeight="1" x14ac:dyDescent="0.25">
      <c r="A36" s="260">
        <v>510705</v>
      </c>
      <c r="B36" s="260" t="s">
        <v>1536</v>
      </c>
    </row>
    <row r="37" spans="1:2" ht="15.75" customHeight="1" x14ac:dyDescent="0.25">
      <c r="A37" s="260">
        <v>510706</v>
      </c>
      <c r="B37" s="260" t="s">
        <v>1536</v>
      </c>
    </row>
    <row r="38" spans="1:2" ht="15.75" customHeight="1" x14ac:dyDescent="0.25">
      <c r="A38" s="260">
        <v>510707</v>
      </c>
      <c r="B38" s="260" t="s">
        <v>1536</v>
      </c>
    </row>
    <row r="39" spans="1:2" ht="15.75" customHeight="1" x14ac:dyDescent="0.25">
      <c r="A39" s="260">
        <v>510708</v>
      </c>
      <c r="B39" s="260" t="s">
        <v>1536</v>
      </c>
    </row>
    <row r="40" spans="1:2" ht="15.75" customHeight="1" x14ac:dyDescent="0.25">
      <c r="A40" s="260">
        <v>510709</v>
      </c>
      <c r="B40" s="260" t="s">
        <v>1536</v>
      </c>
    </row>
    <row r="41" spans="1:2" ht="15.75" customHeight="1" x14ac:dyDescent="0.25">
      <c r="A41" s="260">
        <v>510710</v>
      </c>
      <c r="B41" s="260" t="s">
        <v>1536</v>
      </c>
    </row>
    <row r="42" spans="1:2" ht="15.75" customHeight="1" x14ac:dyDescent="0.25">
      <c r="A42" s="260">
        <v>510711</v>
      </c>
      <c r="B42" s="260" t="s">
        <v>1536</v>
      </c>
    </row>
    <row r="43" spans="1:2" ht="15.75" customHeight="1" x14ac:dyDescent="0.25">
      <c r="A43" s="2">
        <v>530101</v>
      </c>
      <c r="B43" s="2" t="s">
        <v>903</v>
      </c>
    </row>
    <row r="44" spans="1:2" ht="15.75" customHeight="1" x14ac:dyDescent="0.25">
      <c r="A44" s="2">
        <v>530102</v>
      </c>
      <c r="B44" s="2" t="s">
        <v>903</v>
      </c>
    </row>
    <row r="45" spans="1:2" ht="15.75" customHeight="1" x14ac:dyDescent="0.25">
      <c r="A45" s="2">
        <v>530104</v>
      </c>
      <c r="B45" s="2" t="s">
        <v>903</v>
      </c>
    </row>
    <row r="46" spans="1:2" ht="15.75" customHeight="1" x14ac:dyDescent="0.25">
      <c r="A46" s="2">
        <v>530105</v>
      </c>
      <c r="B46" s="2" t="s">
        <v>903</v>
      </c>
    </row>
    <row r="47" spans="1:2" ht="15.75" customHeight="1" x14ac:dyDescent="0.25">
      <c r="A47" s="2">
        <v>530106</v>
      </c>
      <c r="B47" s="2" t="s">
        <v>903</v>
      </c>
    </row>
    <row r="48" spans="1:2" ht="15.75" customHeight="1" x14ac:dyDescent="0.25">
      <c r="A48" s="2">
        <v>530201</v>
      </c>
      <c r="B48" s="2" t="s">
        <v>903</v>
      </c>
    </row>
    <row r="49" spans="1:2" ht="15.75" customHeight="1" x14ac:dyDescent="0.25">
      <c r="A49" s="2">
        <v>530202</v>
      </c>
      <c r="B49" s="2" t="s">
        <v>903</v>
      </c>
    </row>
    <row r="50" spans="1:2" ht="15.75" customHeight="1" x14ac:dyDescent="0.25">
      <c r="A50" s="2">
        <v>530203</v>
      </c>
      <c r="B50" s="2" t="s">
        <v>903</v>
      </c>
    </row>
    <row r="51" spans="1:2" ht="15.75" customHeight="1" x14ac:dyDescent="0.25">
      <c r="A51" s="2">
        <v>530204</v>
      </c>
      <c r="B51" s="2" t="s">
        <v>903</v>
      </c>
    </row>
    <row r="52" spans="1:2" ht="15.75" customHeight="1" x14ac:dyDescent="0.25">
      <c r="A52" s="2">
        <v>530205</v>
      </c>
      <c r="B52" s="2" t="s">
        <v>903</v>
      </c>
    </row>
    <row r="53" spans="1:2" ht="15.75" customHeight="1" x14ac:dyDescent="0.25">
      <c r="A53" s="2">
        <v>530207</v>
      </c>
      <c r="B53" s="2" t="s">
        <v>903</v>
      </c>
    </row>
    <row r="54" spans="1:2" ht="15.75" customHeight="1" x14ac:dyDescent="0.25">
      <c r="A54" s="2">
        <v>530208</v>
      </c>
      <c r="B54" s="2" t="s">
        <v>903</v>
      </c>
    </row>
    <row r="55" spans="1:2" ht="15.75" customHeight="1" x14ac:dyDescent="0.25">
      <c r="A55" s="2">
        <v>530209</v>
      </c>
      <c r="B55" s="2" t="s">
        <v>903</v>
      </c>
    </row>
    <row r="56" spans="1:2" ht="15.75" customHeight="1" x14ac:dyDescent="0.25">
      <c r="A56" s="2">
        <v>530210</v>
      </c>
      <c r="B56" s="2" t="s">
        <v>903</v>
      </c>
    </row>
    <row r="57" spans="1:2" ht="15.75" customHeight="1" x14ac:dyDescent="0.25">
      <c r="A57" s="2">
        <v>530215</v>
      </c>
      <c r="B57" s="2" t="s">
        <v>903</v>
      </c>
    </row>
    <row r="58" spans="1:2" ht="15.75" customHeight="1" x14ac:dyDescent="0.25">
      <c r="A58" s="2">
        <v>530216</v>
      </c>
      <c r="B58" s="2" t="s">
        <v>903</v>
      </c>
    </row>
    <row r="59" spans="1:2" ht="15.75" customHeight="1" x14ac:dyDescent="0.25">
      <c r="A59" s="2">
        <v>530220</v>
      </c>
      <c r="B59" s="2" t="s">
        <v>903</v>
      </c>
    </row>
    <row r="60" spans="1:2" ht="15.75" customHeight="1" x14ac:dyDescent="0.25">
      <c r="A60" s="2">
        <v>530221</v>
      </c>
      <c r="B60" s="2" t="s">
        <v>903</v>
      </c>
    </row>
    <row r="61" spans="1:2" ht="15.75" customHeight="1" x14ac:dyDescent="0.25">
      <c r="A61" s="2">
        <v>530222</v>
      </c>
      <c r="B61" s="2" t="s">
        <v>903</v>
      </c>
    </row>
    <row r="62" spans="1:2" ht="15.75" customHeight="1" x14ac:dyDescent="0.25">
      <c r="A62" s="2">
        <v>530224</v>
      </c>
      <c r="B62" s="2" t="s">
        <v>903</v>
      </c>
    </row>
    <row r="63" spans="1:2" ht="15.75" customHeight="1" x14ac:dyDescent="0.25">
      <c r="A63" s="2">
        <v>530225</v>
      </c>
      <c r="B63" s="2" t="s">
        <v>903</v>
      </c>
    </row>
    <row r="64" spans="1:2" ht="15.75" customHeight="1" x14ac:dyDescent="0.25">
      <c r="A64" s="2">
        <v>530226</v>
      </c>
      <c r="B64" s="2" t="s">
        <v>903</v>
      </c>
    </row>
    <row r="65" spans="1:2" ht="15.75" customHeight="1" x14ac:dyDescent="0.25">
      <c r="A65" s="2">
        <v>530227</v>
      </c>
      <c r="B65" s="2" t="s">
        <v>903</v>
      </c>
    </row>
    <row r="66" spans="1:2" ht="15.75" customHeight="1" x14ac:dyDescent="0.25">
      <c r="A66" s="2">
        <v>530228</v>
      </c>
      <c r="B66" s="2" t="s">
        <v>903</v>
      </c>
    </row>
    <row r="67" spans="1:2" ht="15.75" customHeight="1" x14ac:dyDescent="0.25">
      <c r="A67" s="2">
        <v>530229</v>
      </c>
      <c r="B67" s="2" t="s">
        <v>903</v>
      </c>
    </row>
    <row r="68" spans="1:2" ht="15.75" customHeight="1" x14ac:dyDescent="0.25">
      <c r="A68" s="2">
        <v>530230</v>
      </c>
      <c r="B68" s="2" t="s">
        <v>903</v>
      </c>
    </row>
    <row r="69" spans="1:2" ht="15.75" customHeight="1" x14ac:dyDescent="0.25">
      <c r="A69" s="2">
        <v>530231</v>
      </c>
      <c r="B69" s="2" t="s">
        <v>903</v>
      </c>
    </row>
    <row r="70" spans="1:2" ht="15.75" customHeight="1" x14ac:dyDescent="0.25">
      <c r="A70" s="2">
        <v>530232</v>
      </c>
      <c r="B70" s="2" t="s">
        <v>903</v>
      </c>
    </row>
    <row r="71" spans="1:2" ht="15.75" customHeight="1" x14ac:dyDescent="0.25">
      <c r="A71" s="2">
        <v>530233</v>
      </c>
      <c r="B71" s="2" t="s">
        <v>903</v>
      </c>
    </row>
    <row r="72" spans="1:2" ht="15.75" customHeight="1" x14ac:dyDescent="0.25">
      <c r="A72" s="2">
        <v>530234</v>
      </c>
      <c r="B72" s="2" t="s">
        <v>903</v>
      </c>
    </row>
    <row r="73" spans="1:2" ht="15.75" customHeight="1" x14ac:dyDescent="0.25">
      <c r="A73" s="2">
        <v>530235</v>
      </c>
      <c r="B73" s="2" t="s">
        <v>903</v>
      </c>
    </row>
    <row r="74" spans="1:2" ht="15.75" customHeight="1" x14ac:dyDescent="0.25">
      <c r="A74" s="2">
        <v>530236</v>
      </c>
      <c r="B74" s="2" t="s">
        <v>903</v>
      </c>
    </row>
    <row r="75" spans="1:2" ht="15.75" customHeight="1" x14ac:dyDescent="0.25">
      <c r="A75" s="2">
        <v>530237</v>
      </c>
      <c r="B75" s="2" t="s">
        <v>903</v>
      </c>
    </row>
    <row r="76" spans="1:2" ht="15.75" customHeight="1" x14ac:dyDescent="0.25">
      <c r="A76" s="2">
        <v>530238</v>
      </c>
      <c r="B76" s="2" t="s">
        <v>903</v>
      </c>
    </row>
    <row r="77" spans="1:2" ht="15.75" customHeight="1" x14ac:dyDescent="0.25">
      <c r="A77" s="2">
        <v>530239</v>
      </c>
      <c r="B77" s="2" t="s">
        <v>903</v>
      </c>
    </row>
    <row r="78" spans="1:2" ht="15.75" customHeight="1" x14ac:dyDescent="0.25">
      <c r="A78" s="2">
        <v>530240</v>
      </c>
      <c r="B78" s="2" t="s">
        <v>903</v>
      </c>
    </row>
    <row r="79" spans="1:2" ht="15.75" customHeight="1" x14ac:dyDescent="0.25">
      <c r="A79" s="2">
        <v>530241</v>
      </c>
      <c r="B79" s="2" t="s">
        <v>903</v>
      </c>
    </row>
    <row r="80" spans="1:2" ht="15.75" customHeight="1" x14ac:dyDescent="0.25">
      <c r="A80" s="2">
        <v>530242</v>
      </c>
      <c r="B80" s="2" t="s">
        <v>903</v>
      </c>
    </row>
    <row r="81" spans="1:2" ht="15.75" customHeight="1" x14ac:dyDescent="0.25">
      <c r="A81" s="2">
        <v>530244</v>
      </c>
      <c r="B81" s="2" t="s">
        <v>903</v>
      </c>
    </row>
    <row r="82" spans="1:2" ht="15.75" customHeight="1" x14ac:dyDescent="0.25">
      <c r="A82" s="2">
        <v>530246</v>
      </c>
      <c r="B82" s="2" t="s">
        <v>903</v>
      </c>
    </row>
    <row r="83" spans="1:2" ht="15.75" customHeight="1" x14ac:dyDescent="0.25">
      <c r="A83" s="2">
        <v>530248</v>
      </c>
      <c r="B83" s="2" t="s">
        <v>903</v>
      </c>
    </row>
    <row r="84" spans="1:2" ht="15.75" customHeight="1" x14ac:dyDescent="0.25">
      <c r="A84" s="2">
        <v>530249</v>
      </c>
      <c r="B84" s="2" t="s">
        <v>903</v>
      </c>
    </row>
    <row r="85" spans="1:2" ht="15.75" customHeight="1" x14ac:dyDescent="0.25">
      <c r="A85" s="2">
        <v>530301</v>
      </c>
      <c r="B85" s="2" t="s">
        <v>903</v>
      </c>
    </row>
    <row r="86" spans="1:2" ht="15.75" customHeight="1" x14ac:dyDescent="0.25">
      <c r="A86" s="2">
        <v>530302</v>
      </c>
      <c r="B86" s="2" t="s">
        <v>903</v>
      </c>
    </row>
    <row r="87" spans="1:2" ht="15.75" customHeight="1" x14ac:dyDescent="0.25">
      <c r="A87" s="2">
        <v>530303</v>
      </c>
      <c r="B87" s="2" t="s">
        <v>903</v>
      </c>
    </row>
    <row r="88" spans="1:2" ht="15.75" customHeight="1" x14ac:dyDescent="0.25">
      <c r="A88" s="2">
        <v>530304</v>
      </c>
      <c r="B88" s="2" t="s">
        <v>903</v>
      </c>
    </row>
    <row r="89" spans="1:2" ht="15.75" customHeight="1" x14ac:dyDescent="0.25">
      <c r="A89" s="2">
        <v>530305</v>
      </c>
      <c r="B89" s="2" t="s">
        <v>903</v>
      </c>
    </row>
    <row r="90" spans="1:2" ht="15.75" customHeight="1" x14ac:dyDescent="0.25">
      <c r="A90" s="2">
        <v>530306</v>
      </c>
      <c r="B90" s="2" t="s">
        <v>1536</v>
      </c>
    </row>
    <row r="91" spans="1:2" ht="15.75" customHeight="1" x14ac:dyDescent="0.25">
      <c r="A91" s="2">
        <v>530307</v>
      </c>
      <c r="B91" s="2" t="s">
        <v>903</v>
      </c>
    </row>
    <row r="92" spans="1:2" ht="15.75" customHeight="1" x14ac:dyDescent="0.25">
      <c r="A92" s="2">
        <v>530308</v>
      </c>
      <c r="B92" s="2" t="s">
        <v>903</v>
      </c>
    </row>
    <row r="93" spans="1:2" ht="15.75" customHeight="1" x14ac:dyDescent="0.25">
      <c r="A93" s="2">
        <v>530309</v>
      </c>
      <c r="B93" s="2" t="s">
        <v>903</v>
      </c>
    </row>
    <row r="94" spans="1:2" ht="15.75" customHeight="1" x14ac:dyDescent="0.25">
      <c r="A94" s="2">
        <v>530401</v>
      </c>
      <c r="B94" s="2" t="s">
        <v>903</v>
      </c>
    </row>
    <row r="95" spans="1:2" ht="15.75" customHeight="1" x14ac:dyDescent="0.25">
      <c r="A95" s="2">
        <v>530402</v>
      </c>
      <c r="B95" s="2" t="s">
        <v>903</v>
      </c>
    </row>
    <row r="96" spans="1:2" ht="15.75" customHeight="1" x14ac:dyDescent="0.25">
      <c r="A96" s="2">
        <v>530403</v>
      </c>
      <c r="B96" s="2" t="s">
        <v>903</v>
      </c>
    </row>
    <row r="97" spans="1:2" ht="15.75" customHeight="1" x14ac:dyDescent="0.25">
      <c r="A97" s="2">
        <v>530404</v>
      </c>
      <c r="B97" s="2" t="s">
        <v>903</v>
      </c>
    </row>
    <row r="98" spans="1:2" ht="15.75" customHeight="1" x14ac:dyDescent="0.25">
      <c r="A98" s="2">
        <v>530405</v>
      </c>
      <c r="B98" s="2" t="s">
        <v>903</v>
      </c>
    </row>
    <row r="99" spans="1:2" ht="15.75" customHeight="1" x14ac:dyDescent="0.25">
      <c r="A99" s="2">
        <v>530406</v>
      </c>
      <c r="B99" s="2" t="s">
        <v>903</v>
      </c>
    </row>
    <row r="100" spans="1:2" ht="15.75" customHeight="1" x14ac:dyDescent="0.25">
      <c r="A100" s="2">
        <v>530408</v>
      </c>
      <c r="B100" s="2" t="s">
        <v>903</v>
      </c>
    </row>
    <row r="101" spans="1:2" ht="15.75" customHeight="1" x14ac:dyDescent="0.25">
      <c r="A101" s="2">
        <v>530409</v>
      </c>
      <c r="B101" s="2" t="s">
        <v>903</v>
      </c>
    </row>
    <row r="102" spans="1:2" ht="15.75" customHeight="1" x14ac:dyDescent="0.25">
      <c r="A102" s="2">
        <v>530410</v>
      </c>
      <c r="B102" s="2" t="s">
        <v>903</v>
      </c>
    </row>
    <row r="103" spans="1:2" ht="15.75" customHeight="1" x14ac:dyDescent="0.25">
      <c r="A103" s="2">
        <v>530415</v>
      </c>
      <c r="B103" s="2" t="s">
        <v>903</v>
      </c>
    </row>
    <row r="104" spans="1:2" ht="15.75" customHeight="1" x14ac:dyDescent="0.25">
      <c r="A104" s="2">
        <v>530417</v>
      </c>
      <c r="B104" s="2" t="s">
        <v>903</v>
      </c>
    </row>
    <row r="105" spans="1:2" ht="15.75" customHeight="1" x14ac:dyDescent="0.25">
      <c r="A105" s="2">
        <v>530418</v>
      </c>
      <c r="B105" s="2" t="s">
        <v>903</v>
      </c>
    </row>
    <row r="106" spans="1:2" ht="15.75" customHeight="1" x14ac:dyDescent="0.25">
      <c r="A106" s="2">
        <v>530419</v>
      </c>
      <c r="B106" s="2" t="s">
        <v>903</v>
      </c>
    </row>
    <row r="107" spans="1:2" ht="15.75" customHeight="1" x14ac:dyDescent="0.25">
      <c r="A107" s="2">
        <v>530501</v>
      </c>
      <c r="B107" s="2" t="s">
        <v>903</v>
      </c>
    </row>
    <row r="108" spans="1:2" ht="15.75" customHeight="1" x14ac:dyDescent="0.25">
      <c r="A108" s="2">
        <v>530502</v>
      </c>
      <c r="B108" s="2" t="s">
        <v>903</v>
      </c>
    </row>
    <row r="109" spans="1:2" ht="15.75" customHeight="1" x14ac:dyDescent="0.25">
      <c r="A109" s="2">
        <v>530503</v>
      </c>
      <c r="B109" s="2" t="s">
        <v>903</v>
      </c>
    </row>
    <row r="110" spans="1:2" ht="15.75" customHeight="1" x14ac:dyDescent="0.25">
      <c r="A110" s="2">
        <v>530504</v>
      </c>
      <c r="B110" s="2" t="s">
        <v>903</v>
      </c>
    </row>
    <row r="111" spans="1:2" ht="15.75" customHeight="1" x14ac:dyDescent="0.25">
      <c r="A111" s="2">
        <v>530505</v>
      </c>
      <c r="B111" s="2" t="s">
        <v>903</v>
      </c>
    </row>
    <row r="112" spans="1:2" ht="15.75" customHeight="1" x14ac:dyDescent="0.25">
      <c r="A112" s="2">
        <v>530506</v>
      </c>
      <c r="B112" s="2" t="s">
        <v>903</v>
      </c>
    </row>
    <row r="113" spans="1:2" ht="15.75" customHeight="1" x14ac:dyDescent="0.25">
      <c r="A113" s="2">
        <v>530515</v>
      </c>
      <c r="B113" s="2" t="s">
        <v>903</v>
      </c>
    </row>
    <row r="114" spans="1:2" ht="15.75" customHeight="1" x14ac:dyDescent="0.25">
      <c r="A114" s="2">
        <v>530516</v>
      </c>
      <c r="B114" s="2" t="s">
        <v>903</v>
      </c>
    </row>
    <row r="115" spans="1:2" ht="15.75" customHeight="1" x14ac:dyDescent="0.25">
      <c r="A115" s="2">
        <v>530601</v>
      </c>
      <c r="B115" s="2" t="s">
        <v>903</v>
      </c>
    </row>
    <row r="116" spans="1:2" ht="15.75" customHeight="1" x14ac:dyDescent="0.25">
      <c r="A116" s="2">
        <v>530602</v>
      </c>
      <c r="B116" s="2" t="s">
        <v>903</v>
      </c>
    </row>
    <row r="117" spans="1:2" ht="15.75" customHeight="1" x14ac:dyDescent="0.25">
      <c r="A117" s="2">
        <v>530604</v>
      </c>
      <c r="B117" s="2" t="s">
        <v>903</v>
      </c>
    </row>
    <row r="118" spans="1:2" ht="15.75" customHeight="1" x14ac:dyDescent="0.25">
      <c r="A118" s="2">
        <v>530605</v>
      </c>
      <c r="B118" s="2" t="s">
        <v>903</v>
      </c>
    </row>
    <row r="119" spans="1:2" ht="15.75" customHeight="1" x14ac:dyDescent="0.25">
      <c r="A119" s="2">
        <v>530606</v>
      </c>
      <c r="B119" s="2" t="s">
        <v>903</v>
      </c>
    </row>
    <row r="120" spans="1:2" ht="15.75" customHeight="1" x14ac:dyDescent="0.25">
      <c r="A120" s="2">
        <v>530607</v>
      </c>
      <c r="B120" s="2" t="s">
        <v>903</v>
      </c>
    </row>
    <row r="121" spans="1:2" ht="15.75" customHeight="1" x14ac:dyDescent="0.25">
      <c r="A121" s="2">
        <v>530608</v>
      </c>
      <c r="B121" s="2" t="s">
        <v>903</v>
      </c>
    </row>
    <row r="122" spans="1:2" ht="15.75" customHeight="1" x14ac:dyDescent="0.25">
      <c r="A122" s="2">
        <v>530609</v>
      </c>
      <c r="B122" s="2" t="s">
        <v>903</v>
      </c>
    </row>
    <row r="123" spans="1:2" ht="15.75" customHeight="1" x14ac:dyDescent="0.25">
      <c r="A123" s="2">
        <v>530611</v>
      </c>
      <c r="B123" s="2" t="s">
        <v>903</v>
      </c>
    </row>
    <row r="124" spans="1:2" ht="15.75" customHeight="1" x14ac:dyDescent="0.25">
      <c r="A124" s="2">
        <v>530612</v>
      </c>
      <c r="B124" s="2" t="s">
        <v>903</v>
      </c>
    </row>
    <row r="125" spans="1:2" ht="15.75" customHeight="1" x14ac:dyDescent="0.25">
      <c r="A125" s="2">
        <v>530613</v>
      </c>
      <c r="B125" s="2" t="s">
        <v>903</v>
      </c>
    </row>
    <row r="126" spans="1:2" ht="15.75" customHeight="1" x14ac:dyDescent="0.25">
      <c r="A126" s="2">
        <v>530701</v>
      </c>
      <c r="B126" s="2" t="s">
        <v>903</v>
      </c>
    </row>
    <row r="127" spans="1:2" ht="15.75" customHeight="1" x14ac:dyDescent="0.25">
      <c r="A127" s="2">
        <v>530702</v>
      </c>
      <c r="B127" s="2" t="s">
        <v>903</v>
      </c>
    </row>
    <row r="128" spans="1:2" ht="15.75" customHeight="1" x14ac:dyDescent="0.25">
      <c r="A128" s="2">
        <v>530703</v>
      </c>
      <c r="B128" s="2" t="s">
        <v>903</v>
      </c>
    </row>
    <row r="129" spans="1:2" ht="15.75" customHeight="1" x14ac:dyDescent="0.25">
      <c r="A129" s="2">
        <v>530704</v>
      </c>
      <c r="B129" s="2" t="s">
        <v>903</v>
      </c>
    </row>
    <row r="130" spans="1:2" ht="15.75" customHeight="1" x14ac:dyDescent="0.25">
      <c r="A130" s="2">
        <v>530801</v>
      </c>
      <c r="B130" s="2" t="s">
        <v>2667</v>
      </c>
    </row>
    <row r="131" spans="1:2" ht="15.75" customHeight="1" x14ac:dyDescent="0.25">
      <c r="A131" s="2">
        <v>530802</v>
      </c>
      <c r="B131" s="2" t="s">
        <v>2667</v>
      </c>
    </row>
    <row r="132" spans="1:2" ht="15.75" customHeight="1" x14ac:dyDescent="0.25">
      <c r="A132" s="2">
        <v>530803</v>
      </c>
      <c r="B132" s="2" t="s">
        <v>2667</v>
      </c>
    </row>
    <row r="133" spans="1:2" ht="15.75" customHeight="1" x14ac:dyDescent="0.25">
      <c r="A133" s="2">
        <v>530804</v>
      </c>
      <c r="B133" s="2" t="s">
        <v>2667</v>
      </c>
    </row>
    <row r="134" spans="1:2" ht="15.75" customHeight="1" x14ac:dyDescent="0.25">
      <c r="A134" s="2">
        <v>530805</v>
      </c>
      <c r="B134" s="2" t="s">
        <v>2667</v>
      </c>
    </row>
    <row r="135" spans="1:2" ht="15.75" customHeight="1" x14ac:dyDescent="0.25">
      <c r="A135" s="2">
        <v>530807</v>
      </c>
      <c r="B135" s="2" t="s">
        <v>2667</v>
      </c>
    </row>
    <row r="136" spans="1:2" ht="15.75" customHeight="1" x14ac:dyDescent="0.25">
      <c r="A136" s="2">
        <v>530808</v>
      </c>
      <c r="B136" s="2" t="s">
        <v>2667</v>
      </c>
    </row>
    <row r="137" spans="1:2" ht="15.75" customHeight="1" x14ac:dyDescent="0.25">
      <c r="A137" s="2">
        <v>530809</v>
      </c>
      <c r="B137" s="2" t="s">
        <v>2667</v>
      </c>
    </row>
    <row r="138" spans="1:2" ht="15.75" customHeight="1" x14ac:dyDescent="0.25">
      <c r="A138" s="2">
        <v>530810</v>
      </c>
      <c r="B138" s="2" t="s">
        <v>2667</v>
      </c>
    </row>
    <row r="139" spans="1:2" ht="15.75" customHeight="1" x14ac:dyDescent="0.25">
      <c r="A139" s="2">
        <v>530811</v>
      </c>
      <c r="B139" s="2" t="s">
        <v>2667</v>
      </c>
    </row>
    <row r="140" spans="1:2" ht="15.75" customHeight="1" x14ac:dyDescent="0.25">
      <c r="A140" s="2">
        <v>530812</v>
      </c>
      <c r="B140" s="2" t="s">
        <v>2667</v>
      </c>
    </row>
    <row r="141" spans="1:2" ht="15.75" customHeight="1" x14ac:dyDescent="0.25">
      <c r="A141" s="2">
        <v>530813</v>
      </c>
      <c r="B141" s="2" t="s">
        <v>2667</v>
      </c>
    </row>
    <row r="142" spans="1:2" ht="15.75" customHeight="1" x14ac:dyDescent="0.25">
      <c r="A142" s="2">
        <v>530814</v>
      </c>
      <c r="B142" s="2" t="s">
        <v>2667</v>
      </c>
    </row>
    <row r="143" spans="1:2" ht="15.75" customHeight="1" x14ac:dyDescent="0.25">
      <c r="A143" s="2">
        <v>530815</v>
      </c>
      <c r="B143" s="2" t="s">
        <v>2667</v>
      </c>
    </row>
    <row r="144" spans="1:2" ht="15.75" customHeight="1" x14ac:dyDescent="0.25">
      <c r="A144" s="2">
        <v>530816</v>
      </c>
      <c r="B144" s="2" t="s">
        <v>2667</v>
      </c>
    </row>
    <row r="145" spans="1:2" ht="15.75" customHeight="1" x14ac:dyDescent="0.25">
      <c r="A145" s="2">
        <v>530817</v>
      </c>
      <c r="B145" s="2" t="s">
        <v>2667</v>
      </c>
    </row>
    <row r="146" spans="1:2" ht="15.75" customHeight="1" x14ac:dyDescent="0.25">
      <c r="A146" s="2">
        <v>530819</v>
      </c>
      <c r="B146" s="2" t="s">
        <v>2667</v>
      </c>
    </row>
    <row r="147" spans="1:2" ht="15.75" customHeight="1" x14ac:dyDescent="0.25">
      <c r="A147" s="2">
        <v>530820</v>
      </c>
      <c r="B147" s="2" t="s">
        <v>2667</v>
      </c>
    </row>
    <row r="148" spans="1:2" ht="15.75" customHeight="1" x14ac:dyDescent="0.25">
      <c r="A148" s="2">
        <v>530821</v>
      </c>
      <c r="B148" s="2" t="s">
        <v>2667</v>
      </c>
    </row>
    <row r="149" spans="1:2" ht="15.75" customHeight="1" x14ac:dyDescent="0.25">
      <c r="A149" s="2">
        <v>530822</v>
      </c>
      <c r="B149" s="2" t="s">
        <v>2667</v>
      </c>
    </row>
    <row r="150" spans="1:2" ht="15.75" customHeight="1" x14ac:dyDescent="0.25">
      <c r="A150" s="2">
        <v>530823</v>
      </c>
      <c r="B150" s="2" t="s">
        <v>2667</v>
      </c>
    </row>
    <row r="151" spans="1:2" ht="15.75" customHeight="1" x14ac:dyDescent="0.25">
      <c r="A151" s="2">
        <v>530824</v>
      </c>
      <c r="B151" s="2" t="s">
        <v>2667</v>
      </c>
    </row>
    <row r="152" spans="1:2" ht="15.75" customHeight="1" x14ac:dyDescent="0.25">
      <c r="A152" s="2">
        <v>530825</v>
      </c>
      <c r="B152" s="2" t="s">
        <v>2667</v>
      </c>
    </row>
    <row r="153" spans="1:2" ht="15.75" customHeight="1" x14ac:dyDescent="0.25">
      <c r="A153" s="2">
        <v>530826</v>
      </c>
      <c r="B153" s="2" t="s">
        <v>2667</v>
      </c>
    </row>
    <row r="154" spans="1:2" ht="15.75" customHeight="1" x14ac:dyDescent="0.25">
      <c r="A154" s="2">
        <v>530827</v>
      </c>
      <c r="B154" s="2" t="s">
        <v>2667</v>
      </c>
    </row>
    <row r="155" spans="1:2" ht="15.75" customHeight="1" x14ac:dyDescent="0.25">
      <c r="A155" s="2">
        <v>530828</v>
      </c>
      <c r="B155" s="2" t="s">
        <v>2667</v>
      </c>
    </row>
    <row r="156" spans="1:2" ht="15.75" customHeight="1" x14ac:dyDescent="0.25">
      <c r="A156" s="2">
        <v>530832</v>
      </c>
      <c r="B156" s="2" t="s">
        <v>2667</v>
      </c>
    </row>
    <row r="157" spans="1:2" ht="15.75" customHeight="1" x14ac:dyDescent="0.25">
      <c r="A157" s="2">
        <v>530833</v>
      </c>
      <c r="B157" s="2" t="s">
        <v>2667</v>
      </c>
    </row>
    <row r="158" spans="1:2" ht="15.75" customHeight="1" x14ac:dyDescent="0.25">
      <c r="A158" s="2">
        <v>530834</v>
      </c>
      <c r="B158" s="2" t="s">
        <v>2667</v>
      </c>
    </row>
    <row r="159" spans="1:2" ht="15.75" customHeight="1" x14ac:dyDescent="0.25">
      <c r="A159" s="2">
        <v>531001</v>
      </c>
      <c r="B159" s="2" t="s">
        <v>2667</v>
      </c>
    </row>
    <row r="160" spans="1:2" ht="15.75" customHeight="1" x14ac:dyDescent="0.25">
      <c r="A160" s="2">
        <v>531002</v>
      </c>
      <c r="B160" s="2" t="s">
        <v>2667</v>
      </c>
    </row>
    <row r="161" spans="1:2" ht="15.75" customHeight="1" x14ac:dyDescent="0.25">
      <c r="A161" s="2">
        <v>531403</v>
      </c>
      <c r="B161" s="2" t="s">
        <v>903</v>
      </c>
    </row>
    <row r="162" spans="1:2" ht="15.75" customHeight="1" x14ac:dyDescent="0.25">
      <c r="A162" s="2">
        <v>531404</v>
      </c>
      <c r="B162" s="2" t="s">
        <v>903</v>
      </c>
    </row>
    <row r="163" spans="1:2" ht="15.75" customHeight="1" x14ac:dyDescent="0.25">
      <c r="A163" s="2">
        <v>531406</v>
      </c>
      <c r="B163" s="2" t="s">
        <v>903</v>
      </c>
    </row>
    <row r="164" spans="1:2" ht="15.75" customHeight="1" x14ac:dyDescent="0.25">
      <c r="A164" s="2">
        <v>531407</v>
      </c>
      <c r="B164" s="2" t="s">
        <v>903</v>
      </c>
    </row>
    <row r="165" spans="1:2" ht="15.75" customHeight="1" x14ac:dyDescent="0.25">
      <c r="A165" s="2">
        <v>531408</v>
      </c>
      <c r="B165" s="2" t="s">
        <v>903</v>
      </c>
    </row>
    <row r="166" spans="1:2" ht="15.75" customHeight="1" x14ac:dyDescent="0.25">
      <c r="A166" s="2">
        <v>531409</v>
      </c>
      <c r="B166" s="2" t="s">
        <v>903</v>
      </c>
    </row>
    <row r="167" spans="1:2" ht="15.75" customHeight="1" x14ac:dyDescent="0.25">
      <c r="A167" s="2">
        <v>531411</v>
      </c>
      <c r="B167" s="2" t="s">
        <v>903</v>
      </c>
    </row>
    <row r="168" spans="1:2" ht="15.75" customHeight="1" x14ac:dyDescent="0.25">
      <c r="A168" s="2">
        <v>531512</v>
      </c>
      <c r="B168" s="2" t="s">
        <v>903</v>
      </c>
    </row>
    <row r="169" spans="1:2" ht="15.75" customHeight="1" x14ac:dyDescent="0.25">
      <c r="A169" s="2">
        <v>531515</v>
      </c>
      <c r="B169" s="2" t="s">
        <v>903</v>
      </c>
    </row>
    <row r="170" spans="1:2" ht="15.75" customHeight="1" x14ac:dyDescent="0.25">
      <c r="A170" s="2">
        <v>550101</v>
      </c>
      <c r="B170" s="2" t="s">
        <v>2869</v>
      </c>
    </row>
    <row r="171" spans="1:2" ht="15.75" customHeight="1" x14ac:dyDescent="0.25">
      <c r="A171" s="2">
        <v>570102</v>
      </c>
      <c r="B171" s="2" t="s">
        <v>903</v>
      </c>
    </row>
    <row r="172" spans="1:2" ht="15.75" customHeight="1" x14ac:dyDescent="0.25">
      <c r="A172" s="2">
        <v>570103</v>
      </c>
      <c r="B172" s="2" t="s">
        <v>903</v>
      </c>
    </row>
    <row r="173" spans="1:2" ht="15.75" customHeight="1" x14ac:dyDescent="0.25">
      <c r="A173" s="2">
        <v>570104</v>
      </c>
      <c r="B173" s="2" t="s">
        <v>903</v>
      </c>
    </row>
    <row r="174" spans="1:2" ht="15.75" customHeight="1" x14ac:dyDescent="0.25">
      <c r="A174" s="2">
        <v>570199</v>
      </c>
      <c r="B174" s="2" t="s">
        <v>903</v>
      </c>
    </row>
    <row r="175" spans="1:2" ht="15.75" customHeight="1" x14ac:dyDescent="0.25">
      <c r="A175" s="2">
        <v>570201</v>
      </c>
      <c r="B175" s="2" t="s">
        <v>903</v>
      </c>
    </row>
    <row r="176" spans="1:2" ht="15.75" customHeight="1" x14ac:dyDescent="0.25">
      <c r="A176" s="2">
        <v>570203</v>
      </c>
      <c r="B176" s="2" t="s">
        <v>903</v>
      </c>
    </row>
    <row r="177" spans="1:2" ht="15.75" customHeight="1" x14ac:dyDescent="0.25">
      <c r="A177" s="2">
        <v>570204</v>
      </c>
      <c r="B177" s="2" t="s">
        <v>903</v>
      </c>
    </row>
    <row r="178" spans="1:2" ht="15.75" customHeight="1" x14ac:dyDescent="0.25">
      <c r="A178" s="2">
        <v>570205</v>
      </c>
      <c r="B178" s="2" t="s">
        <v>903</v>
      </c>
    </row>
    <row r="179" spans="1:2" ht="15.75" customHeight="1" x14ac:dyDescent="0.25">
      <c r="A179" s="2">
        <v>570206</v>
      </c>
      <c r="B179" s="2" t="s">
        <v>903</v>
      </c>
    </row>
    <row r="180" spans="1:2" ht="15.75" customHeight="1" x14ac:dyDescent="0.25">
      <c r="A180" s="2">
        <v>570207</v>
      </c>
      <c r="B180" s="2" t="s">
        <v>903</v>
      </c>
    </row>
    <row r="181" spans="1:2" ht="15.75" customHeight="1" x14ac:dyDescent="0.25">
      <c r="A181" s="2">
        <v>570211</v>
      </c>
      <c r="B181" s="2" t="s">
        <v>903</v>
      </c>
    </row>
    <row r="182" spans="1:2" ht="15.75" customHeight="1" x14ac:dyDescent="0.25">
      <c r="A182" s="2">
        <v>570215</v>
      </c>
      <c r="B182" s="2" t="s">
        <v>903</v>
      </c>
    </row>
    <row r="183" spans="1:2" ht="15.75" customHeight="1" x14ac:dyDescent="0.25">
      <c r="A183" s="2">
        <v>570216</v>
      </c>
      <c r="B183" s="2" t="s">
        <v>903</v>
      </c>
    </row>
    <row r="184" spans="1:2" ht="15.75" customHeight="1" x14ac:dyDescent="0.25">
      <c r="A184" s="2">
        <v>570217</v>
      </c>
      <c r="B184" s="2" t="s">
        <v>903</v>
      </c>
    </row>
    <row r="185" spans="1:2" ht="15.75" customHeight="1" x14ac:dyDescent="0.25">
      <c r="A185" s="2">
        <v>570218</v>
      </c>
      <c r="B185" s="2" t="s">
        <v>903</v>
      </c>
    </row>
    <row r="186" spans="1:2" ht="15.75" customHeight="1" x14ac:dyDescent="0.25">
      <c r="A186" s="2">
        <v>570219</v>
      </c>
      <c r="B186" s="2" t="s">
        <v>903</v>
      </c>
    </row>
    <row r="187" spans="1:2" ht="15.75" customHeight="1" x14ac:dyDescent="0.25">
      <c r="A187" s="2">
        <v>570301</v>
      </c>
      <c r="B187" s="2" t="s">
        <v>903</v>
      </c>
    </row>
    <row r="188" spans="1:2" ht="15.75" customHeight="1" x14ac:dyDescent="0.25">
      <c r="A188" s="2">
        <v>580103</v>
      </c>
      <c r="B188" s="2" t="s">
        <v>2869</v>
      </c>
    </row>
    <row r="189" spans="1:2" ht="15.75" customHeight="1" x14ac:dyDescent="0.25">
      <c r="A189" s="2">
        <v>580104</v>
      </c>
      <c r="B189" s="2" t="s">
        <v>2869</v>
      </c>
    </row>
    <row r="190" spans="1:2" ht="15.75" customHeight="1" x14ac:dyDescent="0.25">
      <c r="A190" s="2">
        <v>580106</v>
      </c>
      <c r="B190" s="2" t="s">
        <v>2869</v>
      </c>
    </row>
    <row r="191" spans="1:2" ht="15.75" customHeight="1" x14ac:dyDescent="0.25">
      <c r="A191" s="2">
        <v>580108</v>
      </c>
      <c r="B191" s="2" t="s">
        <v>2869</v>
      </c>
    </row>
    <row r="192" spans="1:2" ht="15.75" customHeight="1" x14ac:dyDescent="0.25">
      <c r="A192" s="2">
        <v>580203</v>
      </c>
      <c r="B192" s="2" t="s">
        <v>2869</v>
      </c>
    </row>
    <row r="193" spans="1:2" ht="15.75" customHeight="1" x14ac:dyDescent="0.25">
      <c r="A193" s="2">
        <v>580204</v>
      </c>
      <c r="B193" s="2" t="s">
        <v>2869</v>
      </c>
    </row>
    <row r="194" spans="1:2" ht="15.75" customHeight="1" x14ac:dyDescent="0.25">
      <c r="A194" s="2">
        <v>580205</v>
      </c>
      <c r="B194" s="2" t="s">
        <v>2869</v>
      </c>
    </row>
    <row r="195" spans="1:2" ht="15.75" customHeight="1" x14ac:dyDescent="0.25">
      <c r="A195" s="2">
        <v>580208</v>
      </c>
      <c r="B195" s="2" t="s">
        <v>2869</v>
      </c>
    </row>
    <row r="196" spans="1:2" ht="15.75" customHeight="1" x14ac:dyDescent="0.25">
      <c r="A196" s="2">
        <v>580209</v>
      </c>
      <c r="B196" s="2" t="s">
        <v>2869</v>
      </c>
    </row>
    <row r="197" spans="1:2" ht="15.75" customHeight="1" x14ac:dyDescent="0.25">
      <c r="A197" s="2">
        <v>580301</v>
      </c>
      <c r="B197" s="2" t="s">
        <v>2869</v>
      </c>
    </row>
    <row r="198" spans="1:2" ht="15.75" customHeight="1" x14ac:dyDescent="0.25">
      <c r="A198" s="2">
        <v>580302</v>
      </c>
      <c r="B198" s="2" t="s">
        <v>2869</v>
      </c>
    </row>
    <row r="199" spans="1:2" ht="15.75" customHeight="1" x14ac:dyDescent="0.25">
      <c r="A199" s="2">
        <v>580304</v>
      </c>
      <c r="B199" s="2" t="s">
        <v>2869</v>
      </c>
    </row>
    <row r="200" spans="1:2" ht="15.75" customHeight="1" x14ac:dyDescent="0.25">
      <c r="A200" s="2">
        <v>580406</v>
      </c>
      <c r="B200" s="2" t="s">
        <v>2869</v>
      </c>
    </row>
    <row r="201" spans="1:2" ht="15.75" customHeight="1" x14ac:dyDescent="0.25">
      <c r="A201" s="2">
        <v>580407</v>
      </c>
      <c r="B201" s="2" t="s">
        <v>2869</v>
      </c>
    </row>
    <row r="202" spans="1:2" ht="15.75" customHeight="1" x14ac:dyDescent="0.25">
      <c r="A202" s="2">
        <v>580408</v>
      </c>
      <c r="B202" s="2" t="s">
        <v>2869</v>
      </c>
    </row>
    <row r="203" spans="1:2" ht="15.75" customHeight="1" x14ac:dyDescent="0.25">
      <c r="A203" s="2">
        <v>580415</v>
      </c>
      <c r="B203" s="2" t="s">
        <v>2869</v>
      </c>
    </row>
    <row r="204" spans="1:2" ht="15.75" customHeight="1" x14ac:dyDescent="0.25">
      <c r="A204" s="2">
        <v>990101</v>
      </c>
      <c r="B204" s="2" t="s">
        <v>1536</v>
      </c>
    </row>
    <row r="205" spans="1:2" ht="15.75" customHeight="1" x14ac:dyDescent="0.25">
      <c r="A205" s="2">
        <v>990102</v>
      </c>
      <c r="B205" s="2" t="s">
        <v>903</v>
      </c>
    </row>
    <row r="206" spans="1:2" ht="15.75" customHeight="1" x14ac:dyDescent="0.25">
      <c r="A206" s="2">
        <v>990103</v>
      </c>
      <c r="B206" s="2" t="s">
        <v>903</v>
      </c>
    </row>
    <row r="207" spans="1:2" ht="15.75" customHeight="1" x14ac:dyDescent="0.25">
      <c r="A207" s="2">
        <v>710105</v>
      </c>
      <c r="B207" s="2" t="s">
        <v>1374</v>
      </c>
    </row>
    <row r="208" spans="1:2" ht="15.75" customHeight="1" x14ac:dyDescent="0.25">
      <c r="A208" s="2">
        <v>710106</v>
      </c>
      <c r="B208" s="2" t="s">
        <v>1374</v>
      </c>
    </row>
    <row r="209" spans="1:2" ht="15.75" customHeight="1" x14ac:dyDescent="0.25">
      <c r="A209" s="2">
        <v>710203</v>
      </c>
      <c r="B209" s="2" t="s">
        <v>1374</v>
      </c>
    </row>
    <row r="210" spans="1:2" ht="15.75" customHeight="1" x14ac:dyDescent="0.25">
      <c r="A210" s="2">
        <v>710204</v>
      </c>
      <c r="B210" s="2" t="s">
        <v>1374</v>
      </c>
    </row>
    <row r="211" spans="1:2" ht="15.75" customHeight="1" x14ac:dyDescent="0.25">
      <c r="A211" s="2">
        <v>710304</v>
      </c>
      <c r="B211" s="2" t="s">
        <v>1374</v>
      </c>
    </row>
    <row r="212" spans="1:2" ht="15.75" customHeight="1" x14ac:dyDescent="0.25">
      <c r="A212" s="2">
        <v>710306</v>
      </c>
      <c r="B212" s="2" t="s">
        <v>1374</v>
      </c>
    </row>
    <row r="213" spans="1:2" ht="15.75" customHeight="1" x14ac:dyDescent="0.25">
      <c r="A213" s="2">
        <v>710401</v>
      </c>
      <c r="B213" s="2" t="s">
        <v>1374</v>
      </c>
    </row>
    <row r="214" spans="1:2" ht="15.75" customHeight="1" x14ac:dyDescent="0.25">
      <c r="A214" s="2">
        <v>710408</v>
      </c>
      <c r="B214" s="2" t="s">
        <v>1374</v>
      </c>
    </row>
    <row r="215" spans="1:2" ht="15.75" customHeight="1" x14ac:dyDescent="0.25">
      <c r="A215" s="2">
        <v>710507</v>
      </c>
      <c r="B215" s="2" t="s">
        <v>1374</v>
      </c>
    </row>
    <row r="216" spans="1:2" ht="15.75" customHeight="1" x14ac:dyDescent="0.25">
      <c r="A216" s="2">
        <v>710509</v>
      </c>
      <c r="B216" s="2" t="s">
        <v>1374</v>
      </c>
    </row>
    <row r="217" spans="1:2" ht="15.75" customHeight="1" x14ac:dyDescent="0.25">
      <c r="A217" s="2">
        <v>710510</v>
      </c>
      <c r="B217" s="2" t="s">
        <v>1374</v>
      </c>
    </row>
    <row r="218" spans="1:2" ht="15.75" customHeight="1" x14ac:dyDescent="0.25">
      <c r="A218" s="2">
        <v>710512</v>
      </c>
      <c r="B218" s="2" t="s">
        <v>1374</v>
      </c>
    </row>
    <row r="219" spans="1:2" ht="15.75" customHeight="1" x14ac:dyDescent="0.25">
      <c r="A219" s="2">
        <v>710513</v>
      </c>
      <c r="B219" s="2" t="s">
        <v>1374</v>
      </c>
    </row>
    <row r="220" spans="1:2" ht="15.75" customHeight="1" x14ac:dyDescent="0.25">
      <c r="A220" s="2">
        <v>710601</v>
      </c>
      <c r="B220" s="2" t="s">
        <v>1374</v>
      </c>
    </row>
    <row r="221" spans="1:2" ht="15.75" customHeight="1" x14ac:dyDescent="0.25">
      <c r="A221" s="2">
        <v>710602</v>
      </c>
      <c r="B221" s="2" t="s">
        <v>1374</v>
      </c>
    </row>
    <row r="222" spans="1:2" ht="15.75" customHeight="1" x14ac:dyDescent="0.25">
      <c r="A222" s="2">
        <v>710702</v>
      </c>
      <c r="B222" s="2" t="s">
        <v>1374</v>
      </c>
    </row>
    <row r="223" spans="1:2" ht="15.75" customHeight="1" x14ac:dyDescent="0.25">
      <c r="A223" s="2">
        <v>710703</v>
      </c>
      <c r="B223" s="2" t="s">
        <v>1374</v>
      </c>
    </row>
    <row r="224" spans="1:2" ht="15.75" customHeight="1" x14ac:dyDescent="0.25">
      <c r="A224" s="2">
        <v>710704</v>
      </c>
      <c r="B224" s="2" t="s">
        <v>1374</v>
      </c>
    </row>
    <row r="225" spans="1:2" ht="15.75" customHeight="1" x14ac:dyDescent="0.25">
      <c r="A225" s="2">
        <v>710706</v>
      </c>
      <c r="B225" s="2" t="s">
        <v>1374</v>
      </c>
    </row>
    <row r="226" spans="1:2" ht="15.75" customHeight="1" x14ac:dyDescent="0.25">
      <c r="A226" s="2">
        <v>710707</v>
      </c>
      <c r="B226" s="2" t="s">
        <v>1374</v>
      </c>
    </row>
    <row r="227" spans="1:2" ht="15.75" customHeight="1" x14ac:dyDescent="0.25">
      <c r="A227" s="2">
        <v>710708</v>
      </c>
      <c r="B227" s="2" t="s">
        <v>1374</v>
      </c>
    </row>
    <row r="228" spans="1:2" ht="15.75" customHeight="1" x14ac:dyDescent="0.25">
      <c r="A228" s="2">
        <v>710709</v>
      </c>
      <c r="B228" s="2" t="s">
        <v>1374</v>
      </c>
    </row>
    <row r="229" spans="1:2" ht="15.75" customHeight="1" x14ac:dyDescent="0.25">
      <c r="A229" s="2">
        <v>710710</v>
      </c>
      <c r="B229" s="2" t="s">
        <v>1374</v>
      </c>
    </row>
    <row r="230" spans="1:2" ht="15.75" customHeight="1" x14ac:dyDescent="0.25">
      <c r="A230" s="2">
        <v>710711</v>
      </c>
      <c r="B230" s="2" t="s">
        <v>1374</v>
      </c>
    </row>
    <row r="231" spans="1:2" ht="15.75" customHeight="1" x14ac:dyDescent="0.25">
      <c r="A231" s="2">
        <v>730101</v>
      </c>
      <c r="B231" s="2" t="s">
        <v>1375</v>
      </c>
    </row>
    <row r="232" spans="1:2" ht="15.75" customHeight="1" x14ac:dyDescent="0.25">
      <c r="A232" s="2">
        <v>730102</v>
      </c>
      <c r="B232" s="2" t="s">
        <v>1375</v>
      </c>
    </row>
    <row r="233" spans="1:2" ht="15.75" customHeight="1" x14ac:dyDescent="0.25">
      <c r="A233" s="2">
        <v>730104</v>
      </c>
      <c r="B233" s="2" t="s">
        <v>1375</v>
      </c>
    </row>
    <row r="234" spans="1:2" ht="15.75" customHeight="1" x14ac:dyDescent="0.25">
      <c r="A234" s="2">
        <v>730105</v>
      </c>
      <c r="B234" s="2" t="s">
        <v>1375</v>
      </c>
    </row>
    <row r="235" spans="1:2" ht="15.75" customHeight="1" x14ac:dyDescent="0.25">
      <c r="A235" s="2">
        <v>730106</v>
      </c>
      <c r="B235" s="2" t="s">
        <v>1375</v>
      </c>
    </row>
    <row r="236" spans="1:2" ht="15.75" customHeight="1" x14ac:dyDescent="0.25">
      <c r="A236" s="2">
        <v>730201</v>
      </c>
      <c r="B236" s="2" t="s">
        <v>1375</v>
      </c>
    </row>
    <row r="237" spans="1:2" ht="15.75" customHeight="1" x14ac:dyDescent="0.25">
      <c r="A237" s="2">
        <v>730202</v>
      </c>
      <c r="B237" s="2" t="s">
        <v>1375</v>
      </c>
    </row>
    <row r="238" spans="1:2" ht="15.75" customHeight="1" x14ac:dyDescent="0.25">
      <c r="A238" s="2">
        <v>730203</v>
      </c>
      <c r="B238" s="2" t="s">
        <v>1375</v>
      </c>
    </row>
    <row r="239" spans="1:2" ht="15.75" customHeight="1" x14ac:dyDescent="0.25">
      <c r="A239" s="2">
        <v>730204</v>
      </c>
      <c r="B239" s="2" t="s">
        <v>1375</v>
      </c>
    </row>
    <row r="240" spans="1:2" ht="15.75" customHeight="1" x14ac:dyDescent="0.25">
      <c r="A240" s="2">
        <v>730205</v>
      </c>
      <c r="B240" s="2" t="s">
        <v>1375</v>
      </c>
    </row>
    <row r="241" spans="1:2" ht="15.75" customHeight="1" x14ac:dyDescent="0.25">
      <c r="A241" s="2">
        <v>730207</v>
      </c>
      <c r="B241" s="2" t="s">
        <v>1375</v>
      </c>
    </row>
    <row r="242" spans="1:2" ht="15.75" customHeight="1" x14ac:dyDescent="0.25">
      <c r="A242" s="2">
        <v>730208</v>
      </c>
      <c r="B242" s="2" t="s">
        <v>1375</v>
      </c>
    </row>
    <row r="243" spans="1:2" ht="15.75" customHeight="1" x14ac:dyDescent="0.25">
      <c r="A243" s="2">
        <v>730209</v>
      </c>
      <c r="B243" s="2" t="s">
        <v>1375</v>
      </c>
    </row>
    <row r="244" spans="1:2" ht="15.75" customHeight="1" x14ac:dyDescent="0.25">
      <c r="A244" s="2">
        <v>730210</v>
      </c>
      <c r="B244" s="2" t="s">
        <v>1375</v>
      </c>
    </row>
    <row r="245" spans="1:2" ht="15.75" customHeight="1" x14ac:dyDescent="0.25">
      <c r="A245" s="2">
        <v>730216</v>
      </c>
      <c r="B245" s="2" t="s">
        <v>1375</v>
      </c>
    </row>
    <row r="246" spans="1:2" ht="15.75" customHeight="1" x14ac:dyDescent="0.25">
      <c r="A246" s="2">
        <v>730220</v>
      </c>
      <c r="B246" s="2" t="s">
        <v>1375</v>
      </c>
    </row>
    <row r="247" spans="1:2" ht="15.75" customHeight="1" x14ac:dyDescent="0.25">
      <c r="A247" s="2">
        <v>730221</v>
      </c>
      <c r="B247" s="2" t="s">
        <v>1375</v>
      </c>
    </row>
    <row r="248" spans="1:2" ht="15.75" customHeight="1" x14ac:dyDescent="0.25">
      <c r="A248" s="2">
        <v>730222</v>
      </c>
      <c r="B248" s="2" t="s">
        <v>1375</v>
      </c>
    </row>
    <row r="249" spans="1:2" ht="15.75" customHeight="1" x14ac:dyDescent="0.25">
      <c r="A249" s="2">
        <v>730224</v>
      </c>
      <c r="B249" s="2" t="s">
        <v>1375</v>
      </c>
    </row>
    <row r="250" spans="1:2" ht="15.75" customHeight="1" x14ac:dyDescent="0.25">
      <c r="A250" s="2">
        <v>730225</v>
      </c>
      <c r="B250" s="2" t="s">
        <v>1375</v>
      </c>
    </row>
    <row r="251" spans="1:2" ht="15.75" customHeight="1" x14ac:dyDescent="0.25">
      <c r="A251" s="2">
        <v>730226</v>
      </c>
      <c r="B251" s="2" t="s">
        <v>1375</v>
      </c>
    </row>
    <row r="252" spans="1:2" ht="15.75" customHeight="1" x14ac:dyDescent="0.25">
      <c r="A252" s="2">
        <v>730228</v>
      </c>
      <c r="B252" s="2" t="s">
        <v>1375</v>
      </c>
    </row>
    <row r="253" spans="1:2" ht="15.75" customHeight="1" x14ac:dyDescent="0.25">
      <c r="A253" s="2">
        <v>730230</v>
      </c>
      <c r="B253" s="2" t="s">
        <v>1375</v>
      </c>
    </row>
    <row r="254" spans="1:2" ht="15.75" customHeight="1" x14ac:dyDescent="0.25">
      <c r="A254" s="2">
        <v>730232</v>
      </c>
      <c r="B254" s="2" t="s">
        <v>1375</v>
      </c>
    </row>
    <row r="255" spans="1:2" ht="15.75" customHeight="1" x14ac:dyDescent="0.25">
      <c r="A255" s="2">
        <v>730233</v>
      </c>
      <c r="B255" s="2" t="s">
        <v>1375</v>
      </c>
    </row>
    <row r="256" spans="1:2" ht="15.75" customHeight="1" x14ac:dyDescent="0.25">
      <c r="A256" s="2">
        <v>730235</v>
      </c>
      <c r="B256" s="2" t="s">
        <v>1375</v>
      </c>
    </row>
    <row r="257" spans="1:2" ht="15.75" customHeight="1" x14ac:dyDescent="0.25">
      <c r="A257" s="2">
        <v>730236</v>
      </c>
      <c r="B257" s="2" t="s">
        <v>1375</v>
      </c>
    </row>
    <row r="258" spans="1:2" ht="15.75" customHeight="1" x14ac:dyDescent="0.25">
      <c r="A258" s="2">
        <v>730237</v>
      </c>
      <c r="B258" s="2" t="s">
        <v>1375</v>
      </c>
    </row>
    <row r="259" spans="1:2" ht="15.75" customHeight="1" x14ac:dyDescent="0.25">
      <c r="A259" s="2">
        <v>730239</v>
      </c>
      <c r="B259" s="2" t="s">
        <v>1375</v>
      </c>
    </row>
    <row r="260" spans="1:2" ht="15.75" customHeight="1" x14ac:dyDescent="0.25">
      <c r="A260" s="2">
        <v>730241</v>
      </c>
      <c r="B260" s="2" t="s">
        <v>1375</v>
      </c>
    </row>
    <row r="261" spans="1:2" ht="15.75" customHeight="1" x14ac:dyDescent="0.25">
      <c r="A261" s="2">
        <v>730242</v>
      </c>
      <c r="B261" s="2" t="s">
        <v>1375</v>
      </c>
    </row>
    <row r="262" spans="1:2" ht="15.75" customHeight="1" x14ac:dyDescent="0.25">
      <c r="A262" s="2">
        <v>730243</v>
      </c>
      <c r="B262" s="2" t="s">
        <v>1375</v>
      </c>
    </row>
    <row r="263" spans="1:2" ht="15.75" customHeight="1" x14ac:dyDescent="0.25">
      <c r="A263" s="2">
        <v>730245</v>
      </c>
      <c r="B263" s="2" t="s">
        <v>1375</v>
      </c>
    </row>
    <row r="264" spans="1:2" ht="15.75" customHeight="1" x14ac:dyDescent="0.25">
      <c r="A264" s="2">
        <v>730248</v>
      </c>
      <c r="B264" s="2" t="s">
        <v>1375</v>
      </c>
    </row>
    <row r="265" spans="1:2" ht="15.75" customHeight="1" x14ac:dyDescent="0.25">
      <c r="A265" s="2">
        <v>730249</v>
      </c>
      <c r="B265" s="2" t="s">
        <v>1375</v>
      </c>
    </row>
    <row r="266" spans="1:2" ht="15.75" customHeight="1" x14ac:dyDescent="0.25">
      <c r="A266" s="2">
        <v>730301</v>
      </c>
      <c r="B266" s="2" t="s">
        <v>1375</v>
      </c>
    </row>
    <row r="267" spans="1:2" ht="15.75" customHeight="1" x14ac:dyDescent="0.25">
      <c r="A267" s="2">
        <v>730302</v>
      </c>
      <c r="B267" s="2" t="s">
        <v>1375</v>
      </c>
    </row>
    <row r="268" spans="1:2" ht="15.75" customHeight="1" x14ac:dyDescent="0.25">
      <c r="A268" s="2">
        <v>730303</v>
      </c>
      <c r="B268" s="2" t="s">
        <v>1375</v>
      </c>
    </row>
    <row r="269" spans="1:2" ht="15.75" customHeight="1" x14ac:dyDescent="0.25">
      <c r="A269" s="2">
        <v>730304</v>
      </c>
      <c r="B269" s="2" t="s">
        <v>1375</v>
      </c>
    </row>
    <row r="270" spans="1:2" ht="15.75" customHeight="1" x14ac:dyDescent="0.25">
      <c r="A270" s="2">
        <v>730306</v>
      </c>
      <c r="B270" s="2">
        <v>24</v>
      </c>
    </row>
    <row r="271" spans="1:2" ht="15.75" customHeight="1" x14ac:dyDescent="0.25">
      <c r="A271" s="2">
        <v>730307</v>
      </c>
      <c r="B271" s="2" t="s">
        <v>1375</v>
      </c>
    </row>
    <row r="272" spans="1:2" ht="15.75" customHeight="1" x14ac:dyDescent="0.25">
      <c r="A272" s="2">
        <v>730308</v>
      </c>
      <c r="B272" s="2" t="s">
        <v>1375</v>
      </c>
    </row>
    <row r="273" spans="1:2" ht="15.75" customHeight="1" x14ac:dyDescent="0.25">
      <c r="A273" s="2">
        <v>730401</v>
      </c>
      <c r="B273" s="2" t="s">
        <v>1375</v>
      </c>
    </row>
    <row r="274" spans="1:2" ht="15.75" customHeight="1" x14ac:dyDescent="0.25">
      <c r="A274" s="2">
        <v>730402</v>
      </c>
      <c r="B274" s="2" t="s">
        <v>1375</v>
      </c>
    </row>
    <row r="275" spans="1:2" ht="15.75" customHeight="1" x14ac:dyDescent="0.25">
      <c r="A275" s="2">
        <v>730403</v>
      </c>
      <c r="B275" s="2" t="s">
        <v>1375</v>
      </c>
    </row>
    <row r="276" spans="1:2" ht="15.75" customHeight="1" x14ac:dyDescent="0.25">
      <c r="A276" s="2">
        <v>730404</v>
      </c>
      <c r="B276" s="2" t="s">
        <v>1375</v>
      </c>
    </row>
    <row r="277" spans="1:2" ht="15.75" customHeight="1" x14ac:dyDescent="0.25">
      <c r="A277" s="2">
        <v>730405</v>
      </c>
      <c r="B277" s="2" t="s">
        <v>1375</v>
      </c>
    </row>
    <row r="278" spans="1:2" ht="15.75" customHeight="1" x14ac:dyDescent="0.25">
      <c r="A278" s="2">
        <v>730406</v>
      </c>
      <c r="B278" s="2" t="s">
        <v>1375</v>
      </c>
    </row>
    <row r="279" spans="1:2" ht="15.75" customHeight="1" x14ac:dyDescent="0.25">
      <c r="A279" s="2">
        <v>730415</v>
      </c>
      <c r="B279" s="2" t="s">
        <v>1375</v>
      </c>
    </row>
    <row r="280" spans="1:2" ht="15.75" customHeight="1" x14ac:dyDescent="0.25">
      <c r="A280" s="2">
        <v>730417</v>
      </c>
      <c r="B280" s="2" t="s">
        <v>1375</v>
      </c>
    </row>
    <row r="281" spans="1:2" ht="15.75" customHeight="1" x14ac:dyDescent="0.25">
      <c r="A281" s="2">
        <v>730418</v>
      </c>
      <c r="B281" s="2" t="s">
        <v>1375</v>
      </c>
    </row>
    <row r="282" spans="1:2" ht="15.75" customHeight="1" x14ac:dyDescent="0.25">
      <c r="A282" s="2">
        <v>730419</v>
      </c>
      <c r="B282" s="2" t="s">
        <v>1375</v>
      </c>
    </row>
    <row r="283" spans="1:2" ht="15.75" customHeight="1" x14ac:dyDescent="0.25">
      <c r="A283" s="2">
        <v>730425</v>
      </c>
      <c r="B283" s="2" t="s">
        <v>1375</v>
      </c>
    </row>
    <row r="284" spans="1:2" ht="15.75" customHeight="1" x14ac:dyDescent="0.25">
      <c r="A284" s="2">
        <v>730501</v>
      </c>
      <c r="B284" s="2" t="s">
        <v>1375</v>
      </c>
    </row>
    <row r="285" spans="1:2" ht="15.75" customHeight="1" x14ac:dyDescent="0.25">
      <c r="A285" s="2">
        <v>730502</v>
      </c>
      <c r="B285" s="2" t="s">
        <v>1375</v>
      </c>
    </row>
    <row r="286" spans="1:2" ht="15.75" customHeight="1" x14ac:dyDescent="0.25">
      <c r="A286" s="2">
        <v>730503</v>
      </c>
      <c r="B286" s="2" t="s">
        <v>1375</v>
      </c>
    </row>
    <row r="287" spans="1:2" ht="15.75" customHeight="1" x14ac:dyDescent="0.25">
      <c r="A287" s="2">
        <v>730504</v>
      </c>
      <c r="B287" s="2" t="s">
        <v>1375</v>
      </c>
    </row>
    <row r="288" spans="1:2" ht="15.75" customHeight="1" x14ac:dyDescent="0.25">
      <c r="A288" s="2">
        <v>730505</v>
      </c>
      <c r="B288" s="2" t="s">
        <v>1375</v>
      </c>
    </row>
    <row r="289" spans="1:2" ht="15.75" customHeight="1" x14ac:dyDescent="0.25">
      <c r="A289" s="2">
        <v>730506</v>
      </c>
      <c r="B289" s="2" t="s">
        <v>1375</v>
      </c>
    </row>
    <row r="290" spans="1:2" ht="15.75" customHeight="1" x14ac:dyDescent="0.25">
      <c r="A290" s="2">
        <v>730601</v>
      </c>
      <c r="B290" s="2" t="s">
        <v>1375</v>
      </c>
    </row>
    <row r="291" spans="1:2" ht="15.75" customHeight="1" x14ac:dyDescent="0.25">
      <c r="A291" s="2">
        <v>730602</v>
      </c>
      <c r="B291" s="2" t="s">
        <v>1375</v>
      </c>
    </row>
    <row r="292" spans="1:2" ht="15.75" customHeight="1" x14ac:dyDescent="0.25">
      <c r="A292" s="2">
        <v>730604</v>
      </c>
      <c r="B292" s="2" t="s">
        <v>1375</v>
      </c>
    </row>
    <row r="293" spans="1:2" ht="15.75" customHeight="1" x14ac:dyDescent="0.25">
      <c r="A293" s="2">
        <v>730605</v>
      </c>
      <c r="B293" s="2" t="s">
        <v>1375</v>
      </c>
    </row>
    <row r="294" spans="1:2" ht="15.75" customHeight="1" x14ac:dyDescent="0.25">
      <c r="A294" s="2">
        <v>730606</v>
      </c>
      <c r="B294" s="2" t="s">
        <v>1375</v>
      </c>
    </row>
    <row r="295" spans="1:2" ht="15.75" customHeight="1" x14ac:dyDescent="0.25">
      <c r="A295" s="2">
        <v>730607</v>
      </c>
      <c r="B295" s="2" t="s">
        <v>1375</v>
      </c>
    </row>
    <row r="296" spans="1:2" ht="15.75" customHeight="1" x14ac:dyDescent="0.25">
      <c r="A296" s="2">
        <v>730608</v>
      </c>
      <c r="B296" s="2" t="s">
        <v>1375</v>
      </c>
    </row>
    <row r="297" spans="1:2" ht="15.75" customHeight="1" x14ac:dyDescent="0.25">
      <c r="A297" s="2">
        <v>730609</v>
      </c>
      <c r="B297" s="2" t="s">
        <v>1375</v>
      </c>
    </row>
    <row r="298" spans="1:2" ht="15.75" customHeight="1" x14ac:dyDescent="0.25">
      <c r="A298" s="2">
        <v>730610</v>
      </c>
      <c r="B298" s="2" t="s">
        <v>1375</v>
      </c>
    </row>
    <row r="299" spans="1:2" ht="15.75" customHeight="1" x14ac:dyDescent="0.25">
      <c r="A299" s="2">
        <v>730612</v>
      </c>
      <c r="B299" s="2" t="s">
        <v>1375</v>
      </c>
    </row>
    <row r="300" spans="1:2" ht="15.75" customHeight="1" x14ac:dyDescent="0.25">
      <c r="A300" s="2">
        <v>730613</v>
      </c>
      <c r="B300" s="2" t="s">
        <v>1375</v>
      </c>
    </row>
    <row r="301" spans="1:2" ht="15.75" customHeight="1" x14ac:dyDescent="0.25">
      <c r="A301" s="2">
        <v>730701</v>
      </c>
      <c r="B301" s="2" t="s">
        <v>1375</v>
      </c>
    </row>
    <row r="302" spans="1:2" ht="15.75" customHeight="1" x14ac:dyDescent="0.25">
      <c r="A302" s="2">
        <v>730702</v>
      </c>
      <c r="B302" s="2" t="s">
        <v>1375</v>
      </c>
    </row>
    <row r="303" spans="1:2" ht="15.75" customHeight="1" x14ac:dyDescent="0.25">
      <c r="A303" s="2">
        <v>730703</v>
      </c>
      <c r="B303" s="2" t="s">
        <v>1375</v>
      </c>
    </row>
    <row r="304" spans="1:2" ht="15.75" customHeight="1" x14ac:dyDescent="0.25">
      <c r="A304" s="2">
        <v>730704</v>
      </c>
      <c r="B304" s="2" t="s">
        <v>1375</v>
      </c>
    </row>
    <row r="305" spans="1:2" ht="15.75" customHeight="1" x14ac:dyDescent="0.25">
      <c r="A305" s="2">
        <v>730801</v>
      </c>
      <c r="B305" s="2">
        <v>22</v>
      </c>
    </row>
    <row r="306" spans="1:2" ht="15.75" customHeight="1" x14ac:dyDescent="0.25">
      <c r="A306" s="2">
        <v>730802</v>
      </c>
      <c r="B306" s="2">
        <v>22</v>
      </c>
    </row>
    <row r="307" spans="1:2" ht="15.75" customHeight="1" x14ac:dyDescent="0.25">
      <c r="A307" s="2">
        <v>730803</v>
      </c>
      <c r="B307" s="2">
        <v>22</v>
      </c>
    </row>
    <row r="308" spans="1:2" ht="15.75" customHeight="1" x14ac:dyDescent="0.25">
      <c r="A308" s="2">
        <v>730804</v>
      </c>
      <c r="B308" s="2">
        <v>22</v>
      </c>
    </row>
    <row r="309" spans="1:2" ht="15.75" customHeight="1" x14ac:dyDescent="0.25">
      <c r="A309" s="2">
        <v>730805</v>
      </c>
      <c r="B309" s="2">
        <v>22</v>
      </c>
    </row>
    <row r="310" spans="1:2" ht="15.75" customHeight="1" x14ac:dyDescent="0.25">
      <c r="A310" s="2">
        <v>730807</v>
      </c>
      <c r="B310" s="2">
        <v>22</v>
      </c>
    </row>
    <row r="311" spans="1:2" ht="15.75" customHeight="1" x14ac:dyDescent="0.25">
      <c r="A311" s="2">
        <v>730808</v>
      </c>
      <c r="B311" s="2">
        <v>22</v>
      </c>
    </row>
    <row r="312" spans="1:2" ht="15.75" customHeight="1" x14ac:dyDescent="0.25">
      <c r="A312" s="2">
        <v>730809</v>
      </c>
      <c r="B312" s="2">
        <v>22</v>
      </c>
    </row>
    <row r="313" spans="1:2" ht="15.75" customHeight="1" x14ac:dyDescent="0.25">
      <c r="A313" s="2">
        <v>730810</v>
      </c>
      <c r="B313" s="2">
        <v>22</v>
      </c>
    </row>
    <row r="314" spans="1:2" ht="15.75" customHeight="1" x14ac:dyDescent="0.25">
      <c r="A314" s="2">
        <v>730811</v>
      </c>
      <c r="B314" s="2">
        <v>22</v>
      </c>
    </row>
    <row r="315" spans="1:2" ht="15.75" customHeight="1" x14ac:dyDescent="0.25">
      <c r="A315" s="2">
        <v>730812</v>
      </c>
      <c r="B315" s="2">
        <v>22</v>
      </c>
    </row>
    <row r="316" spans="1:2" ht="15.75" customHeight="1" x14ac:dyDescent="0.25">
      <c r="A316" s="2">
        <v>730813</v>
      </c>
      <c r="B316" s="2">
        <v>22</v>
      </c>
    </row>
    <row r="317" spans="1:2" ht="15.75" customHeight="1" x14ac:dyDescent="0.25">
      <c r="A317" s="2">
        <v>730814</v>
      </c>
      <c r="B317" s="2">
        <v>22</v>
      </c>
    </row>
    <row r="318" spans="1:2" ht="15.75" customHeight="1" x14ac:dyDescent="0.25">
      <c r="A318" s="2">
        <v>730817</v>
      </c>
      <c r="B318" s="2">
        <v>22</v>
      </c>
    </row>
    <row r="319" spans="1:2" ht="15.75" customHeight="1" x14ac:dyDescent="0.25">
      <c r="A319" s="2">
        <v>730819</v>
      </c>
      <c r="B319" s="2">
        <v>22</v>
      </c>
    </row>
    <row r="320" spans="1:2" ht="15.75" customHeight="1" x14ac:dyDescent="0.25">
      <c r="A320" s="2">
        <v>730820</v>
      </c>
      <c r="B320" s="2">
        <v>22</v>
      </c>
    </row>
    <row r="321" spans="1:2" ht="15.75" customHeight="1" x14ac:dyDescent="0.25">
      <c r="A321" s="2">
        <v>730821</v>
      </c>
      <c r="B321" s="2">
        <v>22</v>
      </c>
    </row>
    <row r="322" spans="1:2" ht="15.75" customHeight="1" x14ac:dyDescent="0.25">
      <c r="A322" s="2">
        <v>730823</v>
      </c>
      <c r="B322" s="2">
        <v>22</v>
      </c>
    </row>
    <row r="323" spans="1:2" ht="15.75" customHeight="1" x14ac:dyDescent="0.25">
      <c r="A323" s="2">
        <v>730824</v>
      </c>
      <c r="B323" s="2">
        <v>22</v>
      </c>
    </row>
    <row r="324" spans="1:2" ht="15.75" customHeight="1" x14ac:dyDescent="0.25">
      <c r="A324" s="2">
        <v>730825</v>
      </c>
      <c r="B324" s="2">
        <v>22</v>
      </c>
    </row>
    <row r="325" spans="1:2" ht="15.75" customHeight="1" x14ac:dyDescent="0.25">
      <c r="A325" s="2">
        <v>730826</v>
      </c>
      <c r="B325" s="2">
        <v>22</v>
      </c>
    </row>
    <row r="326" spans="1:2" ht="15.75" customHeight="1" x14ac:dyDescent="0.25">
      <c r="A326" s="2">
        <v>730827</v>
      </c>
      <c r="B326" s="2">
        <v>22</v>
      </c>
    </row>
    <row r="327" spans="1:2" ht="15.75" customHeight="1" x14ac:dyDescent="0.25">
      <c r="A327" s="2">
        <v>730829</v>
      </c>
      <c r="B327" s="2">
        <v>22</v>
      </c>
    </row>
    <row r="328" spans="1:2" ht="15.75" customHeight="1" x14ac:dyDescent="0.25">
      <c r="A328" s="2">
        <v>730832</v>
      </c>
      <c r="B328" s="2">
        <v>22</v>
      </c>
    </row>
    <row r="329" spans="1:2" ht="15.75" customHeight="1" x14ac:dyDescent="0.25">
      <c r="A329" s="2">
        <v>730833</v>
      </c>
      <c r="B329" s="2">
        <v>22</v>
      </c>
    </row>
    <row r="330" spans="1:2" ht="15.75" customHeight="1" x14ac:dyDescent="0.25">
      <c r="A330" s="2">
        <v>730834</v>
      </c>
      <c r="B330" s="2">
        <v>22</v>
      </c>
    </row>
    <row r="331" spans="1:2" ht="15.75" customHeight="1" x14ac:dyDescent="0.25">
      <c r="A331" s="2">
        <v>730836</v>
      </c>
      <c r="B331" s="2">
        <v>22</v>
      </c>
    </row>
    <row r="332" spans="1:2" ht="15.75" customHeight="1" x14ac:dyDescent="0.25">
      <c r="A332" s="2">
        <v>730845</v>
      </c>
      <c r="B332" s="2">
        <v>22</v>
      </c>
    </row>
    <row r="333" spans="1:2" ht="15.75" customHeight="1" x14ac:dyDescent="0.25">
      <c r="A333" s="2">
        <v>730846</v>
      </c>
      <c r="B333" s="2">
        <v>22</v>
      </c>
    </row>
    <row r="334" spans="1:2" ht="15.75" customHeight="1" x14ac:dyDescent="0.25">
      <c r="A334" s="2">
        <v>731403</v>
      </c>
      <c r="B334" s="2">
        <v>23</v>
      </c>
    </row>
    <row r="335" spans="1:2" ht="15.75" customHeight="1" x14ac:dyDescent="0.25">
      <c r="A335" s="2">
        <v>731404</v>
      </c>
      <c r="B335" s="2">
        <v>23</v>
      </c>
    </row>
    <row r="336" spans="1:2" ht="15.75" customHeight="1" x14ac:dyDescent="0.25">
      <c r="A336" s="2">
        <v>731406</v>
      </c>
      <c r="B336" s="2">
        <v>23</v>
      </c>
    </row>
    <row r="337" spans="1:2" ht="15.75" customHeight="1" x14ac:dyDescent="0.25">
      <c r="A337" s="2">
        <v>731407</v>
      </c>
      <c r="B337" s="2">
        <v>23</v>
      </c>
    </row>
    <row r="338" spans="1:2" ht="15.75" customHeight="1" x14ac:dyDescent="0.25">
      <c r="A338" s="2">
        <v>731408</v>
      </c>
      <c r="B338" s="2">
        <v>23</v>
      </c>
    </row>
    <row r="339" spans="1:2" ht="15.75" customHeight="1" x14ac:dyDescent="0.25">
      <c r="A339" s="2">
        <v>731409</v>
      </c>
      <c r="B339" s="2">
        <v>23</v>
      </c>
    </row>
    <row r="340" spans="1:2" ht="15.75" customHeight="1" x14ac:dyDescent="0.25">
      <c r="A340" s="2">
        <v>731411</v>
      </c>
      <c r="B340" s="2">
        <v>23</v>
      </c>
    </row>
    <row r="341" spans="1:2" ht="15.75" customHeight="1" x14ac:dyDescent="0.25">
      <c r="A341" s="2">
        <v>731512</v>
      </c>
      <c r="B341" s="2">
        <v>23</v>
      </c>
    </row>
    <row r="342" spans="1:2" ht="15.75" customHeight="1" x14ac:dyDescent="0.25">
      <c r="A342" s="2">
        <v>731514</v>
      </c>
      <c r="B342" s="2">
        <v>23</v>
      </c>
    </row>
    <row r="343" spans="1:2" ht="15.75" customHeight="1" x14ac:dyDescent="0.25">
      <c r="A343" s="2">
        <v>731515</v>
      </c>
      <c r="B343" s="2">
        <v>23</v>
      </c>
    </row>
    <row r="344" spans="1:2" ht="15.75" customHeight="1" x14ac:dyDescent="0.25">
      <c r="A344" s="2">
        <v>750101</v>
      </c>
      <c r="B344" s="2">
        <v>13</v>
      </c>
    </row>
    <row r="345" spans="1:2" ht="15.75" customHeight="1" x14ac:dyDescent="0.25">
      <c r="A345" s="2">
        <v>750102</v>
      </c>
      <c r="B345" s="2">
        <v>13</v>
      </c>
    </row>
    <row r="346" spans="1:2" ht="15.75" customHeight="1" x14ac:dyDescent="0.25">
      <c r="A346" s="2">
        <v>750103</v>
      </c>
      <c r="B346" s="2">
        <v>13</v>
      </c>
    </row>
    <row r="347" spans="1:2" ht="15.75" customHeight="1" x14ac:dyDescent="0.25">
      <c r="A347" s="2">
        <v>750104</v>
      </c>
      <c r="B347" s="2">
        <v>13</v>
      </c>
    </row>
    <row r="348" spans="1:2" ht="15.75" customHeight="1" x14ac:dyDescent="0.25">
      <c r="A348" s="2">
        <v>750105</v>
      </c>
      <c r="B348" s="2">
        <v>13</v>
      </c>
    </row>
    <row r="349" spans="1:2" ht="15.75" customHeight="1" x14ac:dyDescent="0.25">
      <c r="A349" s="2">
        <v>750106</v>
      </c>
      <c r="B349" s="2">
        <v>13</v>
      </c>
    </row>
    <row r="350" spans="1:2" ht="15.75" customHeight="1" x14ac:dyDescent="0.25">
      <c r="A350" s="2">
        <v>750107</v>
      </c>
      <c r="B350" s="2">
        <v>13</v>
      </c>
    </row>
    <row r="351" spans="1:2" ht="15.75" customHeight="1" x14ac:dyDescent="0.25">
      <c r="A351" s="2">
        <v>750108</v>
      </c>
      <c r="B351" s="2">
        <v>13</v>
      </c>
    </row>
    <row r="352" spans="1:2" ht="15.75" customHeight="1" x14ac:dyDescent="0.25">
      <c r="A352" s="2">
        <v>750109</v>
      </c>
      <c r="B352" s="2">
        <v>13</v>
      </c>
    </row>
    <row r="353" spans="1:2" ht="15.75" customHeight="1" x14ac:dyDescent="0.25">
      <c r="A353" s="2">
        <v>750110</v>
      </c>
      <c r="B353" s="2">
        <v>13</v>
      </c>
    </row>
    <row r="354" spans="1:2" ht="15.75" customHeight="1" x14ac:dyDescent="0.25">
      <c r="A354" s="2">
        <v>750111</v>
      </c>
      <c r="B354" s="2">
        <v>13</v>
      </c>
    </row>
    <row r="355" spans="1:2" ht="15.75" customHeight="1" x14ac:dyDescent="0.25">
      <c r="A355" s="2">
        <v>750112</v>
      </c>
      <c r="B355" s="2">
        <v>13</v>
      </c>
    </row>
    <row r="356" spans="1:2" ht="15.75" customHeight="1" x14ac:dyDescent="0.25">
      <c r="A356" s="2">
        <v>750113</v>
      </c>
      <c r="B356" s="2">
        <v>13</v>
      </c>
    </row>
    <row r="357" spans="1:2" ht="15.75" customHeight="1" x14ac:dyDescent="0.25">
      <c r="A357" s="2">
        <v>750114</v>
      </c>
      <c r="B357" s="2">
        <v>13</v>
      </c>
    </row>
    <row r="358" spans="1:2" ht="15.75" customHeight="1" x14ac:dyDescent="0.25">
      <c r="A358" s="2">
        <v>750199</v>
      </c>
      <c r="B358" s="2">
        <v>13</v>
      </c>
    </row>
    <row r="359" spans="1:2" ht="15.75" customHeight="1" x14ac:dyDescent="0.25">
      <c r="A359" s="2">
        <v>750201</v>
      </c>
      <c r="B359" s="2">
        <v>13</v>
      </c>
    </row>
    <row r="360" spans="1:2" ht="15.75" customHeight="1" x14ac:dyDescent="0.25">
      <c r="A360" s="2">
        <v>750202</v>
      </c>
      <c r="B360" s="2">
        <v>13</v>
      </c>
    </row>
    <row r="361" spans="1:2" ht="15.75" customHeight="1" x14ac:dyDescent="0.25">
      <c r="A361" s="2">
        <v>750203</v>
      </c>
      <c r="B361" s="2">
        <v>13</v>
      </c>
    </row>
    <row r="362" spans="1:2" ht="15.75" customHeight="1" x14ac:dyDescent="0.25">
      <c r="A362" s="2">
        <v>750301</v>
      </c>
      <c r="B362" s="2">
        <v>13</v>
      </c>
    </row>
    <row r="363" spans="1:2" ht="15.75" customHeight="1" x14ac:dyDescent="0.25">
      <c r="A363" s="2">
        <v>750302</v>
      </c>
      <c r="B363" s="2">
        <v>13</v>
      </c>
    </row>
    <row r="364" spans="1:2" ht="15.75" customHeight="1" x14ac:dyDescent="0.25">
      <c r="A364" s="2">
        <v>750303</v>
      </c>
      <c r="B364" s="2">
        <v>13</v>
      </c>
    </row>
    <row r="365" spans="1:2" ht="15.75" customHeight="1" x14ac:dyDescent="0.25">
      <c r="A365" s="2">
        <v>750304</v>
      </c>
      <c r="B365" s="2">
        <v>13</v>
      </c>
    </row>
    <row r="366" spans="1:2" ht="15.75" customHeight="1" x14ac:dyDescent="0.25">
      <c r="A366" s="2">
        <v>750305</v>
      </c>
      <c r="B366" s="2">
        <v>13</v>
      </c>
    </row>
    <row r="367" spans="1:2" ht="15.75" customHeight="1" x14ac:dyDescent="0.25">
      <c r="A367" s="2">
        <v>750306</v>
      </c>
      <c r="B367" s="2">
        <v>13</v>
      </c>
    </row>
    <row r="368" spans="1:2" ht="15.75" customHeight="1" x14ac:dyDescent="0.25">
      <c r="A368" s="2">
        <v>750401</v>
      </c>
      <c r="B368" s="2">
        <v>13</v>
      </c>
    </row>
    <row r="369" spans="1:2" ht="15.75" customHeight="1" x14ac:dyDescent="0.25">
      <c r="A369" s="2">
        <v>750402</v>
      </c>
      <c r="B369" s="2">
        <v>13</v>
      </c>
    </row>
    <row r="370" spans="1:2" ht="15.75" customHeight="1" x14ac:dyDescent="0.25">
      <c r="A370" s="2">
        <v>750501</v>
      </c>
      <c r="B370" s="2">
        <v>13</v>
      </c>
    </row>
    <row r="371" spans="1:2" ht="15.75" customHeight="1" x14ac:dyDescent="0.25">
      <c r="A371" s="2">
        <v>750502</v>
      </c>
      <c r="B371" s="2">
        <v>13</v>
      </c>
    </row>
    <row r="372" spans="1:2" ht="15.75" customHeight="1" x14ac:dyDescent="0.25">
      <c r="A372" s="2">
        <v>750503</v>
      </c>
      <c r="B372" s="2">
        <v>13</v>
      </c>
    </row>
    <row r="373" spans="1:2" ht="15.75" customHeight="1" x14ac:dyDescent="0.25">
      <c r="A373" s="2">
        <v>750504</v>
      </c>
      <c r="B373" s="2">
        <v>13</v>
      </c>
    </row>
    <row r="374" spans="1:2" ht="15.75" customHeight="1" x14ac:dyDescent="0.25">
      <c r="A374" s="2">
        <v>750505</v>
      </c>
      <c r="B374" s="2">
        <v>13</v>
      </c>
    </row>
    <row r="375" spans="1:2" ht="15.75" customHeight="1" x14ac:dyDescent="0.25">
      <c r="A375" s="2">
        <v>770102</v>
      </c>
      <c r="B375" s="2">
        <v>26</v>
      </c>
    </row>
    <row r="376" spans="1:2" ht="15.75" customHeight="1" x14ac:dyDescent="0.25">
      <c r="A376" s="2">
        <v>770103</v>
      </c>
      <c r="B376" s="2">
        <v>26</v>
      </c>
    </row>
    <row r="377" spans="1:2" ht="15.75" customHeight="1" x14ac:dyDescent="0.25">
      <c r="A377" s="2">
        <v>770199</v>
      </c>
      <c r="B377" s="2">
        <v>26</v>
      </c>
    </row>
    <row r="378" spans="1:2" ht="15.75" customHeight="1" x14ac:dyDescent="0.25">
      <c r="A378" s="2">
        <v>770201</v>
      </c>
      <c r="B378" s="2">
        <v>26</v>
      </c>
    </row>
    <row r="379" spans="1:2" ht="15.75" customHeight="1" x14ac:dyDescent="0.25">
      <c r="A379" s="2">
        <v>770203</v>
      </c>
      <c r="B379" s="2">
        <v>26</v>
      </c>
    </row>
    <row r="380" spans="1:2" ht="15.75" customHeight="1" x14ac:dyDescent="0.25">
      <c r="A380" s="2">
        <v>770216</v>
      </c>
      <c r="B380" s="2">
        <v>26</v>
      </c>
    </row>
    <row r="381" spans="1:2" ht="15.75" customHeight="1" x14ac:dyDescent="0.25">
      <c r="A381" s="2">
        <v>770217</v>
      </c>
      <c r="B381" s="2">
        <v>26</v>
      </c>
    </row>
    <row r="382" spans="1:2" ht="15.75" customHeight="1" x14ac:dyDescent="0.25">
      <c r="A382" s="2">
        <v>770218</v>
      </c>
      <c r="B382" s="2">
        <v>26</v>
      </c>
    </row>
    <row r="383" spans="1:2" ht="15.75" customHeight="1" x14ac:dyDescent="0.25">
      <c r="A383" s="2">
        <v>780103</v>
      </c>
      <c r="B383" s="2">
        <v>27</v>
      </c>
    </row>
    <row r="384" spans="1:2" ht="15.75" customHeight="1" x14ac:dyDescent="0.25">
      <c r="A384" s="2">
        <v>780104</v>
      </c>
      <c r="B384" s="2">
        <v>27</v>
      </c>
    </row>
    <row r="385" spans="1:2" ht="15.75" customHeight="1" x14ac:dyDescent="0.25">
      <c r="A385" s="2">
        <v>780106</v>
      </c>
      <c r="B385" s="2">
        <v>27</v>
      </c>
    </row>
    <row r="386" spans="1:2" ht="15.75" customHeight="1" x14ac:dyDescent="0.25">
      <c r="A386" s="2">
        <v>780203</v>
      </c>
      <c r="B386" s="2">
        <v>27</v>
      </c>
    </row>
    <row r="387" spans="1:2" ht="15.75" customHeight="1" x14ac:dyDescent="0.25">
      <c r="A387" s="2">
        <v>780204</v>
      </c>
      <c r="B387" s="2">
        <v>27</v>
      </c>
    </row>
    <row r="388" spans="1:2" ht="15.75" customHeight="1" x14ac:dyDescent="0.25">
      <c r="A388" s="2">
        <v>780206</v>
      </c>
      <c r="B388" s="2">
        <v>27</v>
      </c>
    </row>
    <row r="389" spans="1:2" ht="15.75" customHeight="1" x14ac:dyDescent="0.25">
      <c r="A389" s="2">
        <v>780208</v>
      </c>
      <c r="B389" s="2">
        <v>27</v>
      </c>
    </row>
    <row r="390" spans="1:2" ht="15.75" customHeight="1" x14ac:dyDescent="0.25">
      <c r="A390" s="2">
        <v>780210</v>
      </c>
      <c r="B390" s="2">
        <v>27</v>
      </c>
    </row>
    <row r="391" spans="1:2" ht="15.75" customHeight="1" x14ac:dyDescent="0.25">
      <c r="A391" s="2">
        <v>780301</v>
      </c>
      <c r="B391" s="2">
        <v>37</v>
      </c>
    </row>
    <row r="392" spans="1:2" ht="15.75" customHeight="1" x14ac:dyDescent="0.25">
      <c r="A392" s="2">
        <v>780302</v>
      </c>
      <c r="B392" s="2">
        <v>37</v>
      </c>
    </row>
    <row r="393" spans="1:2" ht="15.75" customHeight="1" x14ac:dyDescent="0.25">
      <c r="A393" s="2">
        <v>780304</v>
      </c>
      <c r="B393" s="2">
        <v>37</v>
      </c>
    </row>
    <row r="394" spans="1:2" ht="15.75" customHeight="1" x14ac:dyDescent="0.25">
      <c r="A394" s="2">
        <v>780509</v>
      </c>
      <c r="B394" s="2">
        <v>37</v>
      </c>
    </row>
    <row r="395" spans="1:2" ht="15.75" customHeight="1" x14ac:dyDescent="0.25">
      <c r="A395" s="2">
        <v>780515</v>
      </c>
      <c r="B395" s="2">
        <v>37</v>
      </c>
    </row>
    <row r="396" spans="1:2" ht="15.75" customHeight="1" x14ac:dyDescent="0.25">
      <c r="A396" s="2">
        <v>780642</v>
      </c>
      <c r="B396" s="2">
        <v>27</v>
      </c>
    </row>
    <row r="397" spans="1:2" ht="15.75" customHeight="1" x14ac:dyDescent="0.25">
      <c r="A397" s="2">
        <v>781202</v>
      </c>
      <c r="B397" s="2">
        <v>37</v>
      </c>
    </row>
    <row r="398" spans="1:2" ht="15.75" customHeight="1" x14ac:dyDescent="0.25">
      <c r="A398" s="2">
        <v>840103</v>
      </c>
      <c r="B398" s="2">
        <v>13</v>
      </c>
    </row>
    <row r="399" spans="1:2" ht="15.75" customHeight="1" x14ac:dyDescent="0.25">
      <c r="A399" s="2">
        <v>840104</v>
      </c>
      <c r="B399" s="2">
        <v>13</v>
      </c>
    </row>
    <row r="400" spans="1:2" ht="15.75" customHeight="1" x14ac:dyDescent="0.25">
      <c r="A400" s="2">
        <v>840105</v>
      </c>
      <c r="B400" s="2">
        <v>13</v>
      </c>
    </row>
    <row r="401" spans="1:2" ht="15.75" customHeight="1" x14ac:dyDescent="0.25">
      <c r="A401" s="2">
        <v>840106</v>
      </c>
      <c r="B401" s="2">
        <v>13</v>
      </c>
    </row>
    <row r="402" spans="1:2" ht="15.75" customHeight="1" x14ac:dyDescent="0.25">
      <c r="A402" s="2">
        <v>840107</v>
      </c>
      <c r="B402" s="2">
        <v>13</v>
      </c>
    </row>
    <row r="403" spans="1:2" ht="15.75" customHeight="1" x14ac:dyDescent="0.25">
      <c r="A403" s="2">
        <v>840108</v>
      </c>
      <c r="B403" s="2">
        <v>13</v>
      </c>
    </row>
    <row r="404" spans="1:2" ht="15.75" customHeight="1" x14ac:dyDescent="0.25">
      <c r="A404" s="2">
        <v>840109</v>
      </c>
      <c r="B404" s="2">
        <v>13</v>
      </c>
    </row>
    <row r="405" spans="1:2" ht="15.75" customHeight="1" x14ac:dyDescent="0.25">
      <c r="A405" s="2">
        <v>840111</v>
      </c>
      <c r="B405" s="2">
        <v>13</v>
      </c>
    </row>
    <row r="406" spans="1:2" ht="15.75" customHeight="1" x14ac:dyDescent="0.25">
      <c r="A406" s="2">
        <v>840112</v>
      </c>
      <c r="B406" s="2">
        <v>13</v>
      </c>
    </row>
    <row r="407" spans="1:2" ht="15.75" customHeight="1" x14ac:dyDescent="0.25">
      <c r="A407" s="2">
        <v>840113</v>
      </c>
      <c r="B407" s="2">
        <v>13</v>
      </c>
    </row>
    <row r="408" spans="1:2" ht="15.75" customHeight="1" x14ac:dyDescent="0.25">
      <c r="A408" s="2">
        <v>840115</v>
      </c>
      <c r="B408" s="2">
        <v>13</v>
      </c>
    </row>
    <row r="409" spans="1:2" ht="15.75" customHeight="1" x14ac:dyDescent="0.25">
      <c r="A409" s="2">
        <v>840201</v>
      </c>
      <c r="B409" s="2">
        <v>13</v>
      </c>
    </row>
    <row r="410" spans="1:2" ht="15.75" customHeight="1" x14ac:dyDescent="0.25">
      <c r="A410" s="2">
        <v>840202</v>
      </c>
      <c r="B410" s="2">
        <v>13</v>
      </c>
    </row>
    <row r="411" spans="1:2" ht="15.75" customHeight="1" x14ac:dyDescent="0.25">
      <c r="A411" s="2">
        <v>840203</v>
      </c>
      <c r="B411" s="2">
        <v>13</v>
      </c>
    </row>
    <row r="412" spans="1:2" ht="15.75" customHeight="1" x14ac:dyDescent="0.25">
      <c r="A412" s="2">
        <v>840301</v>
      </c>
      <c r="B412" s="2">
        <v>13</v>
      </c>
    </row>
    <row r="413" spans="1:2" ht="15.75" customHeight="1" x14ac:dyDescent="0.25">
      <c r="A413" s="2">
        <v>840302</v>
      </c>
      <c r="B413" s="2">
        <v>13</v>
      </c>
    </row>
    <row r="414" spans="1:2" ht="15.75" customHeight="1" x14ac:dyDescent="0.25">
      <c r="A414" s="2">
        <v>840401</v>
      </c>
      <c r="B414" s="2">
        <v>13</v>
      </c>
    </row>
    <row r="415" spans="1:2" ht="15.75" customHeight="1" x14ac:dyDescent="0.25">
      <c r="A415" s="2">
        <v>840512</v>
      </c>
      <c r="B415" s="2">
        <v>13</v>
      </c>
    </row>
    <row r="416" spans="1:2" ht="15.75" customHeight="1" x14ac:dyDescent="0.25">
      <c r="A416" s="2">
        <v>840513</v>
      </c>
      <c r="B416" s="2">
        <v>13</v>
      </c>
    </row>
    <row r="417" spans="1:2" ht="15.75" customHeight="1" x14ac:dyDescent="0.25">
      <c r="A417" s="2">
        <v>840514</v>
      </c>
      <c r="B417" s="2">
        <v>13</v>
      </c>
    </row>
    <row r="418" spans="1:2" ht="15.75" customHeight="1" x14ac:dyDescent="0.25">
      <c r="A418" s="2">
        <v>840515</v>
      </c>
      <c r="B418" s="2">
        <v>13</v>
      </c>
    </row>
    <row r="419" spans="1:2" ht="15.75" customHeight="1" x14ac:dyDescent="0.25">
      <c r="A419" s="2">
        <v>850101</v>
      </c>
      <c r="B419" s="2">
        <v>37</v>
      </c>
    </row>
    <row r="420" spans="1:2" ht="15.75" customHeight="1" x14ac:dyDescent="0.25">
      <c r="A420" s="2">
        <v>850102</v>
      </c>
      <c r="B420" s="2">
        <v>37</v>
      </c>
    </row>
    <row r="421" spans="1:2" ht="15.75" customHeight="1" x14ac:dyDescent="0.25">
      <c r="A421" s="2">
        <v>990101</v>
      </c>
      <c r="B421" s="2" t="s">
        <v>1536</v>
      </c>
    </row>
    <row r="422" spans="1:2" ht="15.75" customHeight="1" x14ac:dyDescent="0.25">
      <c r="A422" s="2">
        <v>990102</v>
      </c>
      <c r="B422" s="2" t="s">
        <v>1667</v>
      </c>
    </row>
    <row r="423" spans="1:2" ht="15.75" customHeight="1" x14ac:dyDescent="0.25">
      <c r="A423" s="2">
        <v>990103</v>
      </c>
      <c r="B423" s="2" t="s">
        <v>1667</v>
      </c>
    </row>
    <row r="424" spans="1:2" ht="15.75" customHeight="1" x14ac:dyDescent="0.25">
      <c r="A424" s="2">
        <v>990104</v>
      </c>
      <c r="B424" s="2" t="s">
        <v>1667</v>
      </c>
    </row>
    <row r="425" spans="1:2" ht="15.75" customHeight="1" x14ac:dyDescent="0.25">
      <c r="A425" s="2">
        <v>581202</v>
      </c>
      <c r="B425" s="2" t="s">
        <v>2869</v>
      </c>
    </row>
    <row r="426" spans="1:2" ht="15.75" customHeight="1" x14ac:dyDescent="0.25"/>
    <row r="427" spans="1:2" ht="15.75" customHeight="1" x14ac:dyDescent="0.25"/>
    <row r="428" spans="1:2" ht="15.75" customHeight="1" x14ac:dyDescent="0.25"/>
    <row r="429" spans="1:2" ht="15.75" customHeight="1" x14ac:dyDescent="0.25"/>
    <row r="430" spans="1:2" ht="15.75" customHeight="1" x14ac:dyDescent="0.25"/>
    <row r="431" spans="1:2" ht="15.75" customHeight="1" x14ac:dyDescent="0.25"/>
    <row r="432" spans="1: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FF00FF"/>
  </sheetPr>
  <dimension ref="A1:W1783"/>
  <sheetViews>
    <sheetView workbookViewId="0">
      <selection activeCell="G1788" sqref="G1788"/>
    </sheetView>
  </sheetViews>
  <sheetFormatPr baseColWidth="10" defaultColWidth="14.42578125" defaultRowHeight="15" customHeight="1" x14ac:dyDescent="0.25"/>
  <cols>
    <col min="1" max="1" width="16.140625" style="292" customWidth="1"/>
    <col min="2" max="2" width="21.42578125" customWidth="1"/>
    <col min="3" max="3" width="13.42578125" customWidth="1"/>
    <col min="4" max="4" width="17.28515625" customWidth="1"/>
    <col min="5" max="5" width="14.28515625" customWidth="1"/>
    <col min="6" max="6" width="16.42578125" customWidth="1"/>
    <col min="7" max="7" width="21.7109375" style="287" customWidth="1"/>
    <col min="8" max="23" width="11.42578125" customWidth="1"/>
  </cols>
  <sheetData>
    <row r="1" spans="1:23" ht="15.75" thickBot="1" x14ac:dyDescent="0.3">
      <c r="A1" s="289"/>
      <c r="B1" s="2"/>
      <c r="C1" s="2"/>
      <c r="D1" s="2"/>
      <c r="E1" s="2"/>
      <c r="F1" s="2"/>
      <c r="G1" s="286"/>
      <c r="H1" s="2"/>
      <c r="I1" s="2"/>
      <c r="J1" s="2"/>
      <c r="K1" s="2"/>
      <c r="L1" s="2"/>
      <c r="M1" s="2"/>
      <c r="N1" s="2"/>
      <c r="O1" s="2"/>
      <c r="P1" s="2"/>
      <c r="Q1" s="2"/>
      <c r="R1" s="2"/>
      <c r="S1" s="2"/>
      <c r="T1" s="2"/>
      <c r="U1" s="2"/>
      <c r="V1" s="2"/>
      <c r="W1" s="2"/>
    </row>
    <row r="2" spans="1:23" ht="15.75" thickBot="1" x14ac:dyDescent="0.3">
      <c r="A2" s="290" t="s">
        <v>3612</v>
      </c>
      <c r="B2" s="281">
        <v>44889</v>
      </c>
      <c r="C2" s="2"/>
      <c r="D2" s="2"/>
      <c r="E2" s="2"/>
      <c r="F2" s="2"/>
      <c r="G2" s="286"/>
      <c r="H2" s="2"/>
      <c r="I2" s="2"/>
      <c r="J2" s="2"/>
      <c r="K2" s="2"/>
      <c r="L2" s="2"/>
      <c r="M2" s="2"/>
      <c r="N2" s="2"/>
      <c r="O2" s="2"/>
      <c r="P2" s="2"/>
      <c r="Q2" s="2"/>
      <c r="R2" s="2"/>
      <c r="S2" s="2"/>
      <c r="T2" s="2"/>
      <c r="U2" s="2"/>
      <c r="V2" s="2"/>
      <c r="W2" s="2"/>
    </row>
    <row r="3" spans="1:23" s="279" customFormat="1" ht="30" x14ac:dyDescent="0.25">
      <c r="A3" s="291" t="s">
        <v>176</v>
      </c>
      <c r="B3" s="280" t="s">
        <v>1458</v>
      </c>
      <c r="C3" s="278" t="s">
        <v>1459</v>
      </c>
      <c r="D3" s="278" t="s">
        <v>1460</v>
      </c>
      <c r="E3" s="278" t="s">
        <v>1461</v>
      </c>
      <c r="F3" s="278" t="s">
        <v>330</v>
      </c>
      <c r="G3" s="278" t="s">
        <v>3615</v>
      </c>
      <c r="H3" s="44"/>
      <c r="I3" s="44"/>
      <c r="J3" s="44"/>
      <c r="K3" s="44"/>
      <c r="L3" s="44"/>
      <c r="M3" s="44"/>
      <c r="N3" s="44"/>
      <c r="O3" s="44"/>
      <c r="P3" s="44"/>
      <c r="Q3" s="44"/>
      <c r="R3" s="44"/>
      <c r="S3" s="44"/>
      <c r="T3" s="44"/>
      <c r="U3" s="44"/>
      <c r="V3" s="44"/>
      <c r="W3" s="44"/>
    </row>
    <row r="4" spans="1:23" hidden="1" x14ac:dyDescent="0.25">
      <c r="A4" s="270" t="s">
        <v>351</v>
      </c>
      <c r="B4" s="294" t="s">
        <v>3647</v>
      </c>
      <c r="C4" s="271">
        <v>6353.77</v>
      </c>
      <c r="D4" s="271">
        <v>1446.23</v>
      </c>
      <c r="E4" s="271">
        <v>1446.23</v>
      </c>
      <c r="F4" s="271">
        <v>0</v>
      </c>
      <c r="G4" s="293"/>
      <c r="H4" s="2"/>
      <c r="I4" s="2"/>
      <c r="J4" s="2"/>
      <c r="K4" s="2"/>
      <c r="L4" s="2"/>
      <c r="M4" s="2"/>
      <c r="N4" s="2"/>
      <c r="O4" s="2"/>
      <c r="P4" s="2"/>
      <c r="Q4" s="2"/>
      <c r="R4" s="2"/>
      <c r="S4" s="2"/>
      <c r="T4" s="2"/>
      <c r="U4" s="2"/>
      <c r="V4" s="2"/>
      <c r="W4" s="2"/>
    </row>
    <row r="5" spans="1:23" hidden="1" x14ac:dyDescent="0.25">
      <c r="A5" s="288" t="s">
        <v>3646</v>
      </c>
      <c r="B5" s="295" t="s">
        <v>3648</v>
      </c>
      <c r="C5" s="273">
        <v>0</v>
      </c>
      <c r="D5" s="273">
        <v>0</v>
      </c>
      <c r="E5" s="273">
        <v>0</v>
      </c>
      <c r="F5" s="273">
        <v>0</v>
      </c>
      <c r="G5" s="293"/>
      <c r="H5" s="2"/>
      <c r="I5" s="2"/>
      <c r="J5" s="2"/>
      <c r="K5" s="2"/>
      <c r="L5" s="2"/>
      <c r="M5" s="2"/>
      <c r="N5" s="2"/>
      <c r="O5" s="2"/>
      <c r="P5" s="2"/>
      <c r="Q5" s="2"/>
      <c r="R5" s="2"/>
      <c r="S5" s="2"/>
      <c r="T5" s="2"/>
      <c r="U5" s="2"/>
      <c r="V5" s="2"/>
      <c r="W5" s="2"/>
    </row>
    <row r="6" spans="1:23" hidden="1" x14ac:dyDescent="0.25">
      <c r="A6" s="288" t="s">
        <v>360</v>
      </c>
      <c r="B6" s="294" t="s">
        <v>3648</v>
      </c>
      <c r="C6" s="271">
        <v>0</v>
      </c>
      <c r="D6" s="271">
        <v>0</v>
      </c>
      <c r="E6" s="271">
        <v>0</v>
      </c>
      <c r="F6" s="271">
        <v>0</v>
      </c>
      <c r="G6" s="293"/>
      <c r="H6" s="2"/>
      <c r="I6" s="2"/>
      <c r="J6" s="2"/>
      <c r="K6" s="2"/>
      <c r="L6" s="2"/>
      <c r="M6" s="2"/>
      <c r="N6" s="2"/>
      <c r="O6" s="2"/>
      <c r="P6" s="2"/>
      <c r="Q6" s="2"/>
      <c r="R6" s="2"/>
      <c r="S6" s="2"/>
      <c r="T6" s="2"/>
      <c r="U6" s="2"/>
      <c r="V6" s="2"/>
      <c r="W6" s="2"/>
    </row>
    <row r="7" spans="1:23" hidden="1" x14ac:dyDescent="0.25">
      <c r="A7" s="288" t="s">
        <v>362</v>
      </c>
      <c r="B7" s="295" t="s">
        <v>3648</v>
      </c>
      <c r="C7" s="273">
        <v>0</v>
      </c>
      <c r="D7" s="273">
        <v>0</v>
      </c>
      <c r="E7" s="273">
        <v>0</v>
      </c>
      <c r="F7" s="273">
        <v>0</v>
      </c>
      <c r="G7" s="293"/>
      <c r="H7" s="2"/>
      <c r="I7" s="2"/>
      <c r="J7" s="2"/>
      <c r="K7" s="2"/>
      <c r="L7" s="2"/>
      <c r="M7" s="2"/>
      <c r="N7" s="2"/>
      <c r="O7" s="2"/>
      <c r="P7" s="2"/>
      <c r="Q7" s="2"/>
      <c r="R7" s="2"/>
      <c r="S7" s="2"/>
      <c r="T7" s="2"/>
      <c r="U7" s="2"/>
      <c r="V7" s="2"/>
      <c r="W7" s="2"/>
    </row>
    <row r="8" spans="1:23" hidden="1" x14ac:dyDescent="0.25">
      <c r="A8" s="288" t="s">
        <v>363</v>
      </c>
      <c r="B8" s="294" t="s">
        <v>3648</v>
      </c>
      <c r="C8" s="271">
        <v>0</v>
      </c>
      <c r="D8" s="271">
        <v>0</v>
      </c>
      <c r="E8" s="271">
        <v>0</v>
      </c>
      <c r="F8" s="271">
        <v>0</v>
      </c>
      <c r="G8" s="293"/>
      <c r="H8" s="2"/>
      <c r="I8" s="2"/>
      <c r="J8" s="2"/>
      <c r="K8" s="2"/>
      <c r="L8" s="2"/>
      <c r="M8" s="2"/>
      <c r="N8" s="2"/>
      <c r="O8" s="2"/>
      <c r="P8" s="2"/>
      <c r="Q8" s="2"/>
      <c r="R8" s="2"/>
      <c r="S8" s="2"/>
      <c r="T8" s="2"/>
      <c r="U8" s="2"/>
      <c r="V8" s="2"/>
      <c r="W8" s="2"/>
    </row>
    <row r="9" spans="1:23" hidden="1" x14ac:dyDescent="0.25">
      <c r="A9" s="288" t="s">
        <v>364</v>
      </c>
      <c r="B9" s="295" t="s">
        <v>3648</v>
      </c>
      <c r="C9" s="273">
        <v>0</v>
      </c>
      <c r="D9" s="273">
        <v>0</v>
      </c>
      <c r="E9" s="273">
        <v>0</v>
      </c>
      <c r="F9" s="273">
        <v>0</v>
      </c>
      <c r="G9" s="293"/>
      <c r="H9" s="2"/>
      <c r="I9" s="2"/>
      <c r="J9" s="2"/>
      <c r="K9" s="2"/>
      <c r="L9" s="2"/>
      <c r="M9" s="2"/>
      <c r="N9" s="2"/>
      <c r="O9" s="2"/>
      <c r="P9" s="2"/>
      <c r="Q9" s="2"/>
      <c r="R9" s="2"/>
      <c r="S9" s="2"/>
      <c r="T9" s="2"/>
      <c r="U9" s="2"/>
      <c r="V9" s="2"/>
      <c r="W9" s="2"/>
    </row>
    <row r="10" spans="1:23" hidden="1" x14ac:dyDescent="0.25">
      <c r="A10" s="288" t="s">
        <v>367</v>
      </c>
      <c r="B10" s="294" t="s">
        <v>3648</v>
      </c>
      <c r="C10" s="271">
        <v>0</v>
      </c>
      <c r="D10" s="271">
        <v>0</v>
      </c>
      <c r="E10" s="271">
        <v>0</v>
      </c>
      <c r="F10" s="271">
        <v>0</v>
      </c>
      <c r="G10" s="293"/>
      <c r="H10" s="2"/>
      <c r="I10" s="2"/>
      <c r="J10" s="2"/>
      <c r="K10" s="2"/>
      <c r="L10" s="2"/>
      <c r="M10" s="2"/>
      <c r="N10" s="2"/>
      <c r="O10" s="2"/>
      <c r="P10" s="2"/>
      <c r="Q10" s="2"/>
      <c r="R10" s="2"/>
      <c r="S10" s="2"/>
      <c r="T10" s="2"/>
      <c r="U10" s="2"/>
      <c r="V10" s="2"/>
      <c r="W10" s="2"/>
    </row>
    <row r="11" spans="1:23" hidden="1" x14ac:dyDescent="0.25">
      <c r="A11" s="288" t="s">
        <v>368</v>
      </c>
      <c r="B11" s="295" t="s">
        <v>3648</v>
      </c>
      <c r="C11" s="273">
        <v>0</v>
      </c>
      <c r="D11" s="273">
        <v>0</v>
      </c>
      <c r="E11" s="273">
        <v>0</v>
      </c>
      <c r="F11" s="273">
        <v>0</v>
      </c>
      <c r="G11" s="293"/>
      <c r="H11" s="2"/>
      <c r="I11" s="2"/>
      <c r="J11" s="2"/>
      <c r="K11" s="2"/>
      <c r="L11" s="2"/>
      <c r="M11" s="2"/>
      <c r="N11" s="2"/>
      <c r="O11" s="2"/>
      <c r="P11" s="2"/>
      <c r="Q11" s="2"/>
      <c r="R11" s="2"/>
      <c r="S11" s="2"/>
      <c r="T11" s="2"/>
      <c r="U11" s="2"/>
      <c r="V11" s="2"/>
      <c r="W11" s="2"/>
    </row>
    <row r="12" spans="1:23" hidden="1" x14ac:dyDescent="0.25">
      <c r="A12" s="288" t="s">
        <v>369</v>
      </c>
      <c r="B12" s="294" t="s">
        <v>3649</v>
      </c>
      <c r="C12" s="271">
        <v>329.46000000000004</v>
      </c>
      <c r="D12" s="271">
        <v>1070.54</v>
      </c>
      <c r="E12" s="271">
        <v>1070.54</v>
      </c>
      <c r="F12" s="271">
        <v>0</v>
      </c>
      <c r="G12" s="293"/>
      <c r="H12" s="2"/>
      <c r="I12" s="2"/>
      <c r="J12" s="2"/>
      <c r="K12" s="2"/>
      <c r="L12" s="2"/>
      <c r="M12" s="2"/>
      <c r="N12" s="2"/>
      <c r="O12" s="2"/>
      <c r="P12" s="2"/>
      <c r="Q12" s="2"/>
      <c r="R12" s="2"/>
      <c r="S12" s="2"/>
      <c r="T12" s="2"/>
      <c r="U12" s="2"/>
      <c r="V12" s="2"/>
      <c r="W12" s="2"/>
    </row>
    <row r="13" spans="1:23" hidden="1" x14ac:dyDescent="0.25">
      <c r="A13" s="288" t="s">
        <v>370</v>
      </c>
      <c r="B13" s="295" t="s">
        <v>3648</v>
      </c>
      <c r="C13" s="273">
        <v>0</v>
      </c>
      <c r="D13" s="273">
        <v>0</v>
      </c>
      <c r="E13" s="273">
        <v>0</v>
      </c>
      <c r="F13" s="273">
        <v>0</v>
      </c>
      <c r="G13" s="293"/>
      <c r="H13" s="2"/>
      <c r="I13" s="2"/>
      <c r="J13" s="2"/>
      <c r="K13" s="2"/>
      <c r="L13" s="2"/>
      <c r="M13" s="2"/>
      <c r="N13" s="2"/>
      <c r="O13" s="2"/>
      <c r="P13" s="2"/>
      <c r="Q13" s="2"/>
      <c r="R13" s="2"/>
      <c r="S13" s="2"/>
      <c r="T13" s="2"/>
      <c r="U13" s="2"/>
      <c r="V13" s="2"/>
      <c r="W13" s="2"/>
    </row>
    <row r="14" spans="1:23" hidden="1" x14ac:dyDescent="0.25">
      <c r="A14" s="288" t="s">
        <v>371</v>
      </c>
      <c r="B14" s="294" t="s">
        <v>3648</v>
      </c>
      <c r="C14" s="271">
        <v>0</v>
      </c>
      <c r="D14" s="271">
        <v>0</v>
      </c>
      <c r="E14" s="271">
        <v>0</v>
      </c>
      <c r="F14" s="271">
        <v>0</v>
      </c>
      <c r="G14" s="293"/>
      <c r="H14" s="2"/>
      <c r="I14" s="2"/>
      <c r="J14" s="2"/>
      <c r="K14" s="2"/>
      <c r="L14" s="2"/>
      <c r="M14" s="2"/>
      <c r="N14" s="2"/>
      <c r="O14" s="2"/>
      <c r="P14" s="2"/>
      <c r="Q14" s="2"/>
      <c r="R14" s="2"/>
      <c r="S14" s="2"/>
      <c r="T14" s="2"/>
      <c r="U14" s="2"/>
      <c r="V14" s="2"/>
      <c r="W14" s="2"/>
    </row>
    <row r="15" spans="1:23" hidden="1" x14ac:dyDescent="0.25">
      <c r="A15" s="288" t="s">
        <v>372</v>
      </c>
      <c r="B15" s="295" t="s">
        <v>3648</v>
      </c>
      <c r="C15" s="273">
        <v>0</v>
      </c>
      <c r="D15" s="273">
        <v>0</v>
      </c>
      <c r="E15" s="273">
        <v>0</v>
      </c>
      <c r="F15" s="273">
        <v>0</v>
      </c>
      <c r="G15" s="293"/>
      <c r="H15" s="2"/>
      <c r="I15" s="2"/>
      <c r="J15" s="2"/>
      <c r="K15" s="2"/>
      <c r="L15" s="2"/>
      <c r="M15" s="2"/>
      <c r="N15" s="2"/>
      <c r="O15" s="2"/>
      <c r="P15" s="2"/>
      <c r="Q15" s="2"/>
      <c r="R15" s="2"/>
      <c r="S15" s="2"/>
      <c r="T15" s="2"/>
      <c r="U15" s="2"/>
      <c r="V15" s="2"/>
      <c r="W15" s="2"/>
    </row>
    <row r="16" spans="1:23" hidden="1" x14ac:dyDescent="0.25">
      <c r="A16" s="288" t="s">
        <v>373</v>
      </c>
      <c r="B16" s="294" t="s">
        <v>3648</v>
      </c>
      <c r="C16" s="271">
        <v>0</v>
      </c>
      <c r="D16" s="271">
        <v>0</v>
      </c>
      <c r="E16" s="271">
        <v>0</v>
      </c>
      <c r="F16" s="271">
        <v>0</v>
      </c>
      <c r="G16" s="293"/>
      <c r="H16" s="2"/>
      <c r="I16" s="2"/>
      <c r="J16" s="2"/>
      <c r="K16" s="2"/>
      <c r="L16" s="2"/>
      <c r="M16" s="2"/>
      <c r="N16" s="2"/>
      <c r="O16" s="2"/>
      <c r="P16" s="2"/>
      <c r="Q16" s="2"/>
      <c r="R16" s="2"/>
      <c r="S16" s="2"/>
      <c r="T16" s="2"/>
      <c r="U16" s="2"/>
      <c r="V16" s="2"/>
      <c r="W16" s="2"/>
    </row>
    <row r="17" spans="1:23" hidden="1" x14ac:dyDescent="0.25">
      <c r="A17" s="288" t="s">
        <v>375</v>
      </c>
      <c r="B17" s="295" t="s">
        <v>3648</v>
      </c>
      <c r="C17" s="273">
        <v>0</v>
      </c>
      <c r="D17" s="273">
        <v>0</v>
      </c>
      <c r="E17" s="273">
        <v>0</v>
      </c>
      <c r="F17" s="273">
        <v>0</v>
      </c>
      <c r="G17" s="293"/>
      <c r="H17" s="2"/>
      <c r="I17" s="2"/>
      <c r="J17" s="2"/>
      <c r="K17" s="2"/>
      <c r="L17" s="2"/>
      <c r="M17" s="2"/>
      <c r="N17" s="2"/>
      <c r="O17" s="2"/>
      <c r="P17" s="2"/>
      <c r="Q17" s="2"/>
      <c r="R17" s="2"/>
      <c r="S17" s="2"/>
      <c r="T17" s="2"/>
      <c r="U17" s="2"/>
      <c r="V17" s="2"/>
      <c r="W17" s="2"/>
    </row>
    <row r="18" spans="1:23" hidden="1" x14ac:dyDescent="0.25">
      <c r="A18" s="288" t="s">
        <v>377</v>
      </c>
      <c r="B18" s="294" t="s">
        <v>3648</v>
      </c>
      <c r="C18" s="271">
        <v>0</v>
      </c>
      <c r="D18" s="271">
        <v>0</v>
      </c>
      <c r="E18" s="271">
        <v>0</v>
      </c>
      <c r="F18" s="271">
        <v>0</v>
      </c>
      <c r="G18" s="293"/>
      <c r="H18" s="2"/>
      <c r="I18" s="2"/>
      <c r="J18" s="2"/>
      <c r="K18" s="2"/>
      <c r="L18" s="2"/>
      <c r="M18" s="2"/>
      <c r="N18" s="2"/>
      <c r="O18" s="2"/>
      <c r="P18" s="2"/>
      <c r="Q18" s="2"/>
      <c r="R18" s="2"/>
      <c r="S18" s="2"/>
      <c r="T18" s="2"/>
      <c r="U18" s="2"/>
      <c r="V18" s="2"/>
      <c r="W18" s="2"/>
    </row>
    <row r="19" spans="1:23" hidden="1" x14ac:dyDescent="0.25">
      <c r="A19" s="288" t="s">
        <v>378</v>
      </c>
      <c r="B19" s="295" t="s">
        <v>3648</v>
      </c>
      <c r="C19" s="273">
        <v>0</v>
      </c>
      <c r="D19" s="273">
        <v>0</v>
      </c>
      <c r="E19" s="273">
        <v>0</v>
      </c>
      <c r="F19" s="273">
        <v>0</v>
      </c>
      <c r="G19" s="293"/>
      <c r="H19" s="2"/>
      <c r="I19" s="2"/>
      <c r="J19" s="2"/>
      <c r="K19" s="2"/>
      <c r="L19" s="2"/>
      <c r="M19" s="2"/>
      <c r="N19" s="2"/>
      <c r="O19" s="2"/>
      <c r="P19" s="2"/>
      <c r="Q19" s="2"/>
      <c r="R19" s="2"/>
      <c r="S19" s="2"/>
      <c r="T19" s="2"/>
      <c r="U19" s="2"/>
      <c r="V19" s="2"/>
      <c r="W19" s="2"/>
    </row>
    <row r="20" spans="1:23" hidden="1" x14ac:dyDescent="0.25">
      <c r="A20" s="288" t="s">
        <v>379</v>
      </c>
      <c r="B20" s="294" t="s">
        <v>3648</v>
      </c>
      <c r="C20" s="271">
        <v>0</v>
      </c>
      <c r="D20" s="271">
        <v>0</v>
      </c>
      <c r="E20" s="271">
        <v>0</v>
      </c>
      <c r="F20" s="271">
        <v>0</v>
      </c>
      <c r="G20" s="293"/>
      <c r="H20" s="2"/>
      <c r="I20" s="2"/>
      <c r="J20" s="2"/>
      <c r="K20" s="2"/>
      <c r="L20" s="2"/>
      <c r="M20" s="2"/>
      <c r="N20" s="2"/>
      <c r="O20" s="2"/>
      <c r="P20" s="2"/>
      <c r="Q20" s="2"/>
      <c r="R20" s="2"/>
      <c r="S20" s="2"/>
      <c r="T20" s="2"/>
      <c r="U20" s="2"/>
      <c r="V20" s="2"/>
      <c r="W20" s="2"/>
    </row>
    <row r="21" spans="1:23" ht="15.75" hidden="1" customHeight="1" x14ac:dyDescent="0.25">
      <c r="A21" s="288" t="s">
        <v>380</v>
      </c>
      <c r="B21" s="295" t="s">
        <v>3648</v>
      </c>
      <c r="C21" s="273">
        <v>0</v>
      </c>
      <c r="D21" s="273">
        <v>0</v>
      </c>
      <c r="E21" s="273">
        <v>0</v>
      </c>
      <c r="F21" s="273">
        <v>0</v>
      </c>
      <c r="G21" s="293"/>
      <c r="H21" s="2"/>
      <c r="I21" s="2"/>
      <c r="J21" s="2"/>
      <c r="K21" s="2"/>
      <c r="L21" s="2"/>
      <c r="M21" s="2"/>
      <c r="N21" s="2"/>
      <c r="O21" s="2"/>
      <c r="P21" s="2"/>
      <c r="Q21" s="2"/>
      <c r="R21" s="2"/>
      <c r="S21" s="2"/>
      <c r="T21" s="2"/>
      <c r="U21" s="2"/>
      <c r="V21" s="2"/>
      <c r="W21" s="2"/>
    </row>
    <row r="22" spans="1:23" ht="15.75" hidden="1" customHeight="1" x14ac:dyDescent="0.25">
      <c r="A22" s="288" t="s">
        <v>381</v>
      </c>
      <c r="B22" s="294" t="s">
        <v>3648</v>
      </c>
      <c r="C22" s="271">
        <v>0</v>
      </c>
      <c r="D22" s="271">
        <v>0</v>
      </c>
      <c r="E22" s="271">
        <v>0</v>
      </c>
      <c r="F22" s="271">
        <v>0</v>
      </c>
      <c r="G22" s="293"/>
      <c r="H22" s="2"/>
      <c r="I22" s="2"/>
      <c r="J22" s="2"/>
      <c r="K22" s="2"/>
      <c r="L22" s="2"/>
      <c r="M22" s="2"/>
      <c r="N22" s="2"/>
      <c r="O22" s="2"/>
      <c r="P22" s="2"/>
      <c r="Q22" s="2"/>
      <c r="R22" s="2"/>
      <c r="S22" s="2"/>
      <c r="T22" s="2"/>
      <c r="U22" s="2"/>
      <c r="V22" s="2"/>
      <c r="W22" s="2"/>
    </row>
    <row r="23" spans="1:23" ht="15.75" hidden="1" customHeight="1" x14ac:dyDescent="0.25">
      <c r="A23" s="288" t="s">
        <v>382</v>
      </c>
      <c r="B23" s="295" t="s">
        <v>3648</v>
      </c>
      <c r="C23" s="273">
        <v>0</v>
      </c>
      <c r="D23" s="273">
        <v>0</v>
      </c>
      <c r="E23" s="273">
        <v>0</v>
      </c>
      <c r="F23" s="273">
        <v>0</v>
      </c>
      <c r="G23" s="293"/>
      <c r="H23" s="2"/>
      <c r="I23" s="2"/>
      <c r="J23" s="2"/>
      <c r="K23" s="2"/>
      <c r="L23" s="2"/>
      <c r="M23" s="2"/>
      <c r="N23" s="2"/>
      <c r="O23" s="2"/>
      <c r="P23" s="2"/>
      <c r="Q23" s="2"/>
      <c r="R23" s="2"/>
      <c r="S23" s="2"/>
      <c r="T23" s="2"/>
      <c r="U23" s="2"/>
      <c r="V23" s="2"/>
      <c r="W23" s="2"/>
    </row>
    <row r="24" spans="1:23" ht="15.75" hidden="1" customHeight="1" x14ac:dyDescent="0.25">
      <c r="A24" s="288" t="s">
        <v>383</v>
      </c>
      <c r="B24" s="294" t="s">
        <v>3648</v>
      </c>
      <c r="C24" s="271">
        <v>0</v>
      </c>
      <c r="D24" s="271">
        <v>0</v>
      </c>
      <c r="E24" s="271">
        <v>0</v>
      </c>
      <c r="F24" s="271">
        <v>0</v>
      </c>
      <c r="G24" s="293"/>
      <c r="H24" s="2"/>
      <c r="I24" s="2"/>
      <c r="J24" s="2"/>
      <c r="K24" s="2"/>
      <c r="L24" s="2"/>
      <c r="M24" s="2"/>
      <c r="N24" s="2"/>
      <c r="O24" s="2"/>
      <c r="P24" s="2"/>
      <c r="Q24" s="2"/>
      <c r="R24" s="2"/>
      <c r="S24" s="2"/>
      <c r="T24" s="2"/>
      <c r="U24" s="2"/>
      <c r="V24" s="2"/>
      <c r="W24" s="2"/>
    </row>
    <row r="25" spans="1:23" ht="15.75" hidden="1" customHeight="1" x14ac:dyDescent="0.25">
      <c r="A25" s="288" t="s">
        <v>384</v>
      </c>
      <c r="B25" s="295" t="s">
        <v>3648</v>
      </c>
      <c r="C25" s="273">
        <v>0</v>
      </c>
      <c r="D25" s="273">
        <v>0</v>
      </c>
      <c r="E25" s="273">
        <v>0</v>
      </c>
      <c r="F25" s="273">
        <v>0</v>
      </c>
      <c r="G25" s="293"/>
      <c r="H25" s="2"/>
      <c r="I25" s="2"/>
      <c r="J25" s="2"/>
      <c r="K25" s="2"/>
      <c r="L25" s="2"/>
      <c r="M25" s="2"/>
      <c r="N25" s="2"/>
      <c r="O25" s="2"/>
      <c r="P25" s="2"/>
      <c r="Q25" s="2"/>
      <c r="R25" s="2"/>
      <c r="S25" s="2"/>
      <c r="T25" s="2"/>
      <c r="U25" s="2"/>
      <c r="V25" s="2"/>
      <c r="W25" s="2"/>
    </row>
    <row r="26" spans="1:23" ht="15.75" hidden="1" customHeight="1" x14ac:dyDescent="0.25">
      <c r="A26" s="288" t="s">
        <v>385</v>
      </c>
      <c r="B26" s="294" t="s">
        <v>3648</v>
      </c>
      <c r="C26" s="271">
        <v>0</v>
      </c>
      <c r="D26" s="271">
        <v>0</v>
      </c>
      <c r="E26" s="271">
        <v>0</v>
      </c>
      <c r="F26" s="271">
        <v>0</v>
      </c>
      <c r="G26" s="293"/>
      <c r="H26" s="2"/>
      <c r="I26" s="2"/>
      <c r="J26" s="2"/>
      <c r="K26" s="2"/>
      <c r="L26" s="2"/>
      <c r="M26" s="2"/>
      <c r="N26" s="2"/>
      <c r="O26" s="2"/>
      <c r="P26" s="2"/>
      <c r="Q26" s="2"/>
      <c r="R26" s="2"/>
      <c r="S26" s="2"/>
      <c r="T26" s="2"/>
      <c r="U26" s="2"/>
      <c r="V26" s="2"/>
      <c r="W26" s="2"/>
    </row>
    <row r="27" spans="1:23" ht="15.75" hidden="1" customHeight="1" x14ac:dyDescent="0.25">
      <c r="A27" s="288" t="s">
        <v>386</v>
      </c>
      <c r="B27" s="295" t="s">
        <v>3648</v>
      </c>
      <c r="C27" s="273">
        <v>0</v>
      </c>
      <c r="D27" s="273">
        <v>0</v>
      </c>
      <c r="E27" s="273">
        <v>0</v>
      </c>
      <c r="F27" s="273">
        <v>0</v>
      </c>
      <c r="G27" s="293"/>
      <c r="H27" s="2"/>
      <c r="I27" s="2"/>
      <c r="J27" s="2"/>
      <c r="K27" s="2"/>
      <c r="L27" s="2"/>
      <c r="M27" s="2"/>
      <c r="N27" s="2"/>
      <c r="O27" s="2"/>
      <c r="P27" s="2"/>
      <c r="Q27" s="2"/>
      <c r="R27" s="2"/>
      <c r="S27" s="2"/>
      <c r="T27" s="2"/>
      <c r="U27" s="2"/>
      <c r="V27" s="2"/>
      <c r="W27" s="2"/>
    </row>
    <row r="28" spans="1:23" ht="15.75" hidden="1" customHeight="1" x14ac:dyDescent="0.25">
      <c r="A28" s="288" t="s">
        <v>388</v>
      </c>
      <c r="B28" s="294" t="s">
        <v>3648</v>
      </c>
      <c r="C28" s="271">
        <v>0</v>
      </c>
      <c r="D28" s="271">
        <v>0</v>
      </c>
      <c r="E28" s="271">
        <v>0</v>
      </c>
      <c r="F28" s="271">
        <v>0</v>
      </c>
      <c r="G28" s="293"/>
      <c r="H28" s="2"/>
      <c r="I28" s="2"/>
      <c r="J28" s="2"/>
      <c r="K28" s="2"/>
      <c r="L28" s="2"/>
      <c r="M28" s="2"/>
      <c r="N28" s="2"/>
      <c r="O28" s="2"/>
      <c r="P28" s="2"/>
      <c r="Q28" s="2"/>
      <c r="R28" s="2"/>
      <c r="S28" s="2"/>
      <c r="T28" s="2"/>
      <c r="U28" s="2"/>
      <c r="V28" s="2"/>
      <c r="W28" s="2"/>
    </row>
    <row r="29" spans="1:23" ht="15.75" hidden="1" customHeight="1" x14ac:dyDescent="0.25">
      <c r="A29" s="288" t="s">
        <v>389</v>
      </c>
      <c r="B29" s="295" t="s">
        <v>3648</v>
      </c>
      <c r="C29" s="273">
        <v>0</v>
      </c>
      <c r="D29" s="273">
        <v>0</v>
      </c>
      <c r="E29" s="273">
        <v>0</v>
      </c>
      <c r="F29" s="273">
        <v>0</v>
      </c>
      <c r="G29" s="293"/>
      <c r="H29" s="2"/>
      <c r="I29" s="2"/>
      <c r="J29" s="2"/>
      <c r="K29" s="2"/>
      <c r="L29" s="2"/>
      <c r="M29" s="2"/>
      <c r="N29" s="2"/>
      <c r="O29" s="2"/>
      <c r="P29" s="2"/>
      <c r="Q29" s="2"/>
      <c r="R29" s="2"/>
      <c r="S29" s="2"/>
      <c r="T29" s="2"/>
      <c r="U29" s="2"/>
      <c r="V29" s="2"/>
      <c r="W29" s="2"/>
    </row>
    <row r="30" spans="1:23" ht="15.75" hidden="1" customHeight="1" x14ac:dyDescent="0.25">
      <c r="A30" s="288" t="s">
        <v>390</v>
      </c>
      <c r="B30" s="294" t="s">
        <v>3648</v>
      </c>
      <c r="C30" s="271">
        <v>0</v>
      </c>
      <c r="D30" s="271">
        <v>0</v>
      </c>
      <c r="E30" s="271">
        <v>0</v>
      </c>
      <c r="F30" s="271">
        <v>0</v>
      </c>
      <c r="G30" s="293"/>
      <c r="H30" s="2"/>
      <c r="I30" s="2"/>
      <c r="J30" s="2"/>
      <c r="K30" s="2"/>
      <c r="L30" s="2"/>
      <c r="M30" s="2"/>
      <c r="N30" s="2"/>
      <c r="O30" s="2"/>
      <c r="P30" s="2"/>
      <c r="Q30" s="2"/>
      <c r="R30" s="2"/>
      <c r="S30" s="2"/>
      <c r="T30" s="2"/>
      <c r="U30" s="2"/>
      <c r="V30" s="2"/>
      <c r="W30" s="2"/>
    </row>
    <row r="31" spans="1:23" ht="15.75" hidden="1" customHeight="1" x14ac:dyDescent="0.25">
      <c r="A31" s="288" t="s">
        <v>391</v>
      </c>
      <c r="B31" s="295" t="s">
        <v>3648</v>
      </c>
      <c r="C31" s="273">
        <v>0</v>
      </c>
      <c r="D31" s="273">
        <v>0</v>
      </c>
      <c r="E31" s="273">
        <v>0</v>
      </c>
      <c r="F31" s="273">
        <v>0</v>
      </c>
      <c r="G31" s="293"/>
      <c r="H31" s="2"/>
      <c r="I31" s="2"/>
      <c r="J31" s="2"/>
      <c r="K31" s="2"/>
      <c r="L31" s="2"/>
      <c r="M31" s="2"/>
      <c r="N31" s="2"/>
      <c r="O31" s="2"/>
      <c r="P31" s="2"/>
      <c r="Q31" s="2"/>
      <c r="R31" s="2"/>
      <c r="S31" s="2"/>
      <c r="T31" s="2"/>
      <c r="U31" s="2"/>
      <c r="V31" s="2"/>
      <c r="W31" s="2"/>
    </row>
    <row r="32" spans="1:23" ht="15.75" hidden="1" customHeight="1" x14ac:dyDescent="0.25">
      <c r="A32" s="288" t="s">
        <v>392</v>
      </c>
      <c r="B32" s="294" t="s">
        <v>3648</v>
      </c>
      <c r="C32" s="271">
        <v>0</v>
      </c>
      <c r="D32" s="271">
        <v>0</v>
      </c>
      <c r="E32" s="271">
        <v>0</v>
      </c>
      <c r="F32" s="271">
        <v>0</v>
      </c>
      <c r="G32" s="293"/>
      <c r="H32" s="2"/>
      <c r="I32" s="2"/>
      <c r="J32" s="2"/>
      <c r="K32" s="2"/>
      <c r="L32" s="2"/>
      <c r="M32" s="2"/>
      <c r="N32" s="2"/>
      <c r="O32" s="2"/>
      <c r="P32" s="2"/>
      <c r="Q32" s="2"/>
      <c r="R32" s="2"/>
      <c r="S32" s="2"/>
      <c r="T32" s="2"/>
      <c r="U32" s="2"/>
      <c r="V32" s="2"/>
      <c r="W32" s="2"/>
    </row>
    <row r="33" spans="1:23" ht="15.75" hidden="1" customHeight="1" x14ac:dyDescent="0.25">
      <c r="A33" s="288" t="s">
        <v>393</v>
      </c>
      <c r="B33" s="296" t="s">
        <v>3648</v>
      </c>
      <c r="C33" s="275">
        <v>0</v>
      </c>
      <c r="D33" s="275">
        <v>0</v>
      </c>
      <c r="E33" s="275">
        <v>0</v>
      </c>
      <c r="F33" s="275">
        <v>0</v>
      </c>
      <c r="G33" s="293"/>
      <c r="H33" s="2"/>
      <c r="I33" s="2"/>
      <c r="J33" s="2"/>
      <c r="K33" s="2"/>
      <c r="L33" s="2"/>
      <c r="M33" s="2"/>
      <c r="N33" s="2"/>
      <c r="O33" s="2"/>
      <c r="P33" s="2"/>
      <c r="Q33" s="2"/>
      <c r="R33" s="2"/>
      <c r="S33" s="2"/>
      <c r="T33" s="2"/>
      <c r="U33" s="2"/>
      <c r="V33" s="2"/>
      <c r="W33" s="2"/>
    </row>
    <row r="34" spans="1:23" ht="15.75" hidden="1" customHeight="1" x14ac:dyDescent="0.25">
      <c r="A34" s="288" t="s">
        <v>394</v>
      </c>
      <c r="B34" s="294" t="s">
        <v>3648</v>
      </c>
      <c r="C34" s="271">
        <v>0</v>
      </c>
      <c r="D34" s="271">
        <v>0</v>
      </c>
      <c r="E34" s="271">
        <v>0</v>
      </c>
      <c r="F34" s="271">
        <v>0</v>
      </c>
      <c r="G34" s="293"/>
      <c r="H34" s="2"/>
      <c r="I34" s="2"/>
      <c r="J34" s="2"/>
      <c r="K34" s="2"/>
      <c r="L34" s="2"/>
      <c r="M34" s="2"/>
      <c r="N34" s="2"/>
      <c r="O34" s="2"/>
      <c r="P34" s="2"/>
      <c r="Q34" s="2"/>
      <c r="R34" s="2"/>
      <c r="S34" s="2"/>
      <c r="T34" s="2"/>
      <c r="U34" s="2"/>
      <c r="V34" s="2"/>
      <c r="W34" s="2"/>
    </row>
    <row r="35" spans="1:23" ht="15.75" hidden="1" customHeight="1" x14ac:dyDescent="0.25">
      <c r="A35" s="288" t="s">
        <v>395</v>
      </c>
      <c r="B35" s="295" t="s">
        <v>3648</v>
      </c>
      <c r="C35" s="273">
        <v>0</v>
      </c>
      <c r="D35" s="273">
        <v>0</v>
      </c>
      <c r="E35" s="273">
        <v>0</v>
      </c>
      <c r="F35" s="273">
        <v>0</v>
      </c>
      <c r="G35" s="293"/>
      <c r="H35" s="2"/>
      <c r="I35" s="2"/>
      <c r="J35" s="2"/>
      <c r="K35" s="2"/>
      <c r="L35" s="2"/>
      <c r="M35" s="2"/>
      <c r="N35" s="2"/>
      <c r="O35" s="2"/>
      <c r="P35" s="2"/>
      <c r="Q35" s="2"/>
      <c r="R35" s="2"/>
      <c r="S35" s="2"/>
      <c r="T35" s="2"/>
      <c r="U35" s="2"/>
      <c r="V35" s="2"/>
      <c r="W35" s="2"/>
    </row>
    <row r="36" spans="1:23" ht="15.75" hidden="1" customHeight="1" x14ac:dyDescent="0.25">
      <c r="A36" s="288" t="s">
        <v>396</v>
      </c>
      <c r="B36" s="294" t="s">
        <v>3650</v>
      </c>
      <c r="C36" s="271">
        <v>40.819999999999936</v>
      </c>
      <c r="D36" s="271">
        <v>3489.1800000000003</v>
      </c>
      <c r="E36" s="271">
        <v>3489.1800000000003</v>
      </c>
      <c r="F36" s="271">
        <v>0</v>
      </c>
      <c r="G36" s="293"/>
      <c r="H36" s="2"/>
      <c r="I36" s="2"/>
      <c r="J36" s="2"/>
      <c r="K36" s="2"/>
      <c r="L36" s="2"/>
      <c r="M36" s="2"/>
      <c r="N36" s="2"/>
      <c r="O36" s="2"/>
      <c r="P36" s="2"/>
      <c r="Q36" s="2"/>
      <c r="R36" s="2"/>
      <c r="S36" s="2"/>
      <c r="T36" s="2"/>
      <c r="U36" s="2"/>
      <c r="V36" s="2"/>
      <c r="W36" s="2"/>
    </row>
    <row r="37" spans="1:23" ht="15.75" hidden="1" customHeight="1" x14ac:dyDescent="0.25">
      <c r="A37" s="288" t="s">
        <v>397</v>
      </c>
      <c r="B37" s="295" t="s">
        <v>3651</v>
      </c>
      <c r="C37" s="273">
        <v>0</v>
      </c>
      <c r="D37" s="273">
        <v>0</v>
      </c>
      <c r="E37" s="273">
        <v>0</v>
      </c>
      <c r="F37" s="273">
        <v>0</v>
      </c>
      <c r="G37" s="293"/>
      <c r="H37" s="2"/>
      <c r="I37" s="2"/>
      <c r="J37" s="2"/>
      <c r="K37" s="2"/>
      <c r="L37" s="2"/>
      <c r="M37" s="2"/>
      <c r="N37" s="2"/>
      <c r="O37" s="2"/>
      <c r="P37" s="2"/>
      <c r="Q37" s="2"/>
      <c r="R37" s="2"/>
      <c r="S37" s="2"/>
      <c r="T37" s="2"/>
      <c r="U37" s="2"/>
      <c r="V37" s="2"/>
      <c r="W37" s="2"/>
    </row>
    <row r="38" spans="1:23" ht="15.75" hidden="1" customHeight="1" x14ac:dyDescent="0.25">
      <c r="A38" s="288" t="s">
        <v>398</v>
      </c>
      <c r="B38" s="294" t="s">
        <v>3648</v>
      </c>
      <c r="C38" s="271">
        <v>0</v>
      </c>
      <c r="D38" s="271">
        <v>0</v>
      </c>
      <c r="E38" s="271">
        <v>0</v>
      </c>
      <c r="F38" s="271">
        <v>0</v>
      </c>
      <c r="G38" s="293"/>
      <c r="H38" s="2"/>
      <c r="I38" s="2"/>
      <c r="J38" s="2"/>
      <c r="K38" s="2"/>
      <c r="L38" s="2"/>
      <c r="M38" s="2"/>
      <c r="N38" s="2"/>
      <c r="O38" s="2"/>
      <c r="P38" s="2"/>
      <c r="Q38" s="2"/>
      <c r="R38" s="2"/>
      <c r="S38" s="2"/>
      <c r="T38" s="2"/>
      <c r="U38" s="2"/>
      <c r="V38" s="2"/>
      <c r="W38" s="2"/>
    </row>
    <row r="39" spans="1:23" ht="15.75" hidden="1" customHeight="1" x14ac:dyDescent="0.25">
      <c r="A39" s="288" t="s">
        <v>399</v>
      </c>
      <c r="B39" s="295" t="s">
        <v>3648</v>
      </c>
      <c r="C39" s="273">
        <v>0</v>
      </c>
      <c r="D39" s="273">
        <v>0</v>
      </c>
      <c r="E39" s="273">
        <v>0</v>
      </c>
      <c r="F39" s="273">
        <v>0</v>
      </c>
      <c r="G39" s="293"/>
      <c r="H39" s="2"/>
      <c r="I39" s="2"/>
      <c r="J39" s="2"/>
      <c r="K39" s="2"/>
      <c r="L39" s="2"/>
      <c r="M39" s="2"/>
      <c r="N39" s="2"/>
      <c r="O39" s="2"/>
      <c r="P39" s="2"/>
      <c r="Q39" s="2"/>
      <c r="R39" s="2"/>
      <c r="S39" s="2"/>
      <c r="T39" s="2"/>
      <c r="U39" s="2"/>
      <c r="V39" s="2"/>
      <c r="W39" s="2"/>
    </row>
    <row r="40" spans="1:23" ht="15.75" hidden="1" customHeight="1" x14ac:dyDescent="0.25">
      <c r="A40" s="288" t="s">
        <v>400</v>
      </c>
      <c r="B40" s="294" t="s">
        <v>3652</v>
      </c>
      <c r="C40" s="271">
        <v>0</v>
      </c>
      <c r="D40" s="271">
        <v>213</v>
      </c>
      <c r="E40" s="271">
        <v>213</v>
      </c>
      <c r="F40" s="271">
        <v>0</v>
      </c>
      <c r="G40" s="293"/>
      <c r="H40" s="2"/>
      <c r="I40" s="2"/>
      <c r="J40" s="2"/>
      <c r="K40" s="2"/>
      <c r="L40" s="2"/>
      <c r="M40" s="2"/>
      <c r="N40" s="2"/>
      <c r="O40" s="2"/>
      <c r="P40" s="2"/>
      <c r="Q40" s="2"/>
      <c r="R40" s="2"/>
      <c r="S40" s="2"/>
      <c r="T40" s="2"/>
      <c r="U40" s="2"/>
      <c r="V40" s="2"/>
      <c r="W40" s="2"/>
    </row>
    <row r="41" spans="1:23" ht="15.75" hidden="1" customHeight="1" x14ac:dyDescent="0.25">
      <c r="A41" s="288" t="s">
        <v>401</v>
      </c>
      <c r="B41" s="295" t="s">
        <v>3648</v>
      </c>
      <c r="C41" s="273">
        <v>0</v>
      </c>
      <c r="D41" s="273">
        <v>0</v>
      </c>
      <c r="E41" s="273">
        <v>0</v>
      </c>
      <c r="F41" s="273">
        <v>0</v>
      </c>
      <c r="G41" s="293"/>
      <c r="H41" s="2"/>
      <c r="I41" s="2"/>
      <c r="J41" s="2"/>
      <c r="K41" s="2"/>
      <c r="L41" s="2"/>
      <c r="M41" s="2"/>
      <c r="N41" s="2"/>
      <c r="O41" s="2"/>
      <c r="P41" s="2"/>
      <c r="Q41" s="2"/>
      <c r="R41" s="2"/>
      <c r="S41" s="2"/>
      <c r="T41" s="2"/>
      <c r="U41" s="2"/>
      <c r="V41" s="2"/>
      <c r="W41" s="2"/>
    </row>
    <row r="42" spans="1:23" ht="15.75" hidden="1" customHeight="1" x14ac:dyDescent="0.25">
      <c r="A42" s="288" t="s">
        <v>402</v>
      </c>
      <c r="B42" s="294" t="s">
        <v>3648</v>
      </c>
      <c r="C42" s="271">
        <v>0</v>
      </c>
      <c r="D42" s="271">
        <v>0</v>
      </c>
      <c r="E42" s="271">
        <v>0</v>
      </c>
      <c r="F42" s="271">
        <v>0</v>
      </c>
      <c r="G42" s="293"/>
      <c r="H42" s="2"/>
      <c r="I42" s="2"/>
      <c r="J42" s="2"/>
      <c r="K42" s="2"/>
      <c r="L42" s="2"/>
      <c r="M42" s="2"/>
      <c r="N42" s="2"/>
      <c r="O42" s="2"/>
      <c r="P42" s="2"/>
      <c r="Q42" s="2"/>
      <c r="R42" s="2"/>
      <c r="S42" s="2"/>
      <c r="T42" s="2"/>
      <c r="U42" s="2"/>
      <c r="V42" s="2"/>
      <c r="W42" s="2"/>
    </row>
    <row r="43" spans="1:23" ht="15.75" hidden="1" customHeight="1" x14ac:dyDescent="0.25">
      <c r="A43" s="288" t="s">
        <v>403</v>
      </c>
      <c r="B43" s="295" t="s">
        <v>3648</v>
      </c>
      <c r="C43" s="273">
        <v>0</v>
      </c>
      <c r="D43" s="273">
        <v>0</v>
      </c>
      <c r="E43" s="273">
        <v>0</v>
      </c>
      <c r="F43" s="273">
        <v>0</v>
      </c>
      <c r="G43" s="293"/>
      <c r="H43" s="2"/>
      <c r="I43" s="2"/>
      <c r="J43" s="2"/>
      <c r="K43" s="2"/>
      <c r="L43" s="2"/>
      <c r="M43" s="2"/>
      <c r="N43" s="2"/>
      <c r="O43" s="2"/>
      <c r="P43" s="2"/>
      <c r="Q43" s="2"/>
      <c r="R43" s="2"/>
      <c r="S43" s="2"/>
      <c r="T43" s="2"/>
      <c r="U43" s="2"/>
      <c r="V43" s="2"/>
      <c r="W43" s="2"/>
    </row>
    <row r="44" spans="1:23" ht="15.75" hidden="1" customHeight="1" x14ac:dyDescent="0.25">
      <c r="A44" s="288" t="s">
        <v>404</v>
      </c>
      <c r="B44" s="294" t="s">
        <v>3648</v>
      </c>
      <c r="C44" s="271">
        <v>0</v>
      </c>
      <c r="D44" s="271">
        <v>0</v>
      </c>
      <c r="E44" s="271">
        <v>0</v>
      </c>
      <c r="F44" s="271">
        <v>0</v>
      </c>
      <c r="G44" s="293"/>
      <c r="H44" s="2"/>
      <c r="I44" s="2"/>
      <c r="J44" s="2"/>
      <c r="K44" s="2"/>
      <c r="L44" s="2"/>
      <c r="M44" s="2"/>
      <c r="N44" s="2"/>
      <c r="O44" s="2"/>
      <c r="P44" s="2"/>
      <c r="Q44" s="2"/>
      <c r="R44" s="2"/>
      <c r="S44" s="2"/>
      <c r="T44" s="2"/>
      <c r="U44" s="2"/>
      <c r="V44" s="2"/>
      <c r="W44" s="2"/>
    </row>
    <row r="45" spans="1:23" ht="15.75" hidden="1" customHeight="1" x14ac:dyDescent="0.25">
      <c r="A45" s="288" t="s">
        <v>405</v>
      </c>
      <c r="B45" s="295" t="s">
        <v>3648</v>
      </c>
      <c r="C45" s="273">
        <v>0</v>
      </c>
      <c r="D45" s="273">
        <v>0</v>
      </c>
      <c r="E45" s="273">
        <v>0</v>
      </c>
      <c r="F45" s="273">
        <v>0</v>
      </c>
      <c r="G45" s="293"/>
      <c r="H45" s="2"/>
      <c r="I45" s="2"/>
      <c r="J45" s="2"/>
      <c r="K45" s="2"/>
      <c r="L45" s="2"/>
      <c r="M45" s="2"/>
      <c r="N45" s="2"/>
      <c r="O45" s="2"/>
      <c r="P45" s="2"/>
      <c r="Q45" s="2"/>
      <c r="R45" s="2"/>
      <c r="S45" s="2"/>
      <c r="T45" s="2"/>
      <c r="U45" s="2"/>
      <c r="V45" s="2"/>
      <c r="W45" s="2"/>
    </row>
    <row r="46" spans="1:23" ht="15.75" hidden="1" customHeight="1" x14ac:dyDescent="0.25">
      <c r="A46" s="288" t="s">
        <v>406</v>
      </c>
      <c r="B46" s="294" t="s">
        <v>3648</v>
      </c>
      <c r="C46" s="271">
        <v>0</v>
      </c>
      <c r="D46" s="271">
        <v>0</v>
      </c>
      <c r="E46" s="271">
        <v>0</v>
      </c>
      <c r="F46" s="271">
        <v>0</v>
      </c>
      <c r="G46" s="293"/>
      <c r="H46" s="2"/>
      <c r="I46" s="2"/>
      <c r="J46" s="2"/>
      <c r="K46" s="2"/>
      <c r="L46" s="2"/>
      <c r="M46" s="2"/>
      <c r="N46" s="2"/>
      <c r="O46" s="2"/>
      <c r="P46" s="2"/>
      <c r="Q46" s="2"/>
      <c r="R46" s="2"/>
      <c r="S46" s="2"/>
      <c r="T46" s="2"/>
      <c r="U46" s="2"/>
      <c r="V46" s="2"/>
      <c r="W46" s="2"/>
    </row>
    <row r="47" spans="1:23" ht="15.75" hidden="1" customHeight="1" x14ac:dyDescent="0.25">
      <c r="A47" s="288" t="s">
        <v>407</v>
      </c>
      <c r="B47" s="295" t="s">
        <v>3648</v>
      </c>
      <c r="C47" s="273">
        <v>0</v>
      </c>
      <c r="D47" s="273">
        <v>0</v>
      </c>
      <c r="E47" s="273">
        <v>0</v>
      </c>
      <c r="F47" s="273">
        <v>0</v>
      </c>
      <c r="G47" s="293"/>
      <c r="H47" s="2"/>
      <c r="I47" s="2"/>
      <c r="J47" s="2"/>
      <c r="K47" s="2"/>
      <c r="L47" s="2"/>
      <c r="M47" s="2"/>
      <c r="N47" s="2"/>
      <c r="O47" s="2"/>
      <c r="P47" s="2"/>
      <c r="Q47" s="2"/>
      <c r="R47" s="2"/>
      <c r="S47" s="2"/>
      <c r="T47" s="2"/>
      <c r="U47" s="2"/>
      <c r="V47" s="2"/>
      <c r="W47" s="2"/>
    </row>
    <row r="48" spans="1:23" ht="15.75" hidden="1" customHeight="1" x14ac:dyDescent="0.25">
      <c r="A48" s="288" t="s">
        <v>408</v>
      </c>
      <c r="B48" s="294" t="s">
        <v>3648</v>
      </c>
      <c r="C48" s="271">
        <v>0</v>
      </c>
      <c r="D48" s="271">
        <v>0</v>
      </c>
      <c r="E48" s="271">
        <v>0</v>
      </c>
      <c r="F48" s="271">
        <v>0</v>
      </c>
      <c r="G48" s="293"/>
      <c r="H48" s="2"/>
      <c r="I48" s="2"/>
      <c r="J48" s="2"/>
      <c r="K48" s="2"/>
      <c r="L48" s="2"/>
      <c r="M48" s="2"/>
      <c r="N48" s="2"/>
      <c r="O48" s="2"/>
      <c r="P48" s="2"/>
      <c r="Q48" s="2"/>
      <c r="R48" s="2"/>
      <c r="S48" s="2"/>
      <c r="T48" s="2"/>
      <c r="U48" s="2"/>
      <c r="V48" s="2"/>
      <c r="W48" s="2"/>
    </row>
    <row r="49" spans="1:23" ht="15.75" hidden="1" customHeight="1" x14ac:dyDescent="0.25">
      <c r="A49" s="288" t="s">
        <v>409</v>
      </c>
      <c r="B49" s="295" t="s">
        <v>3648</v>
      </c>
      <c r="C49" s="273">
        <v>0</v>
      </c>
      <c r="D49" s="273">
        <v>0</v>
      </c>
      <c r="E49" s="273">
        <v>0</v>
      </c>
      <c r="F49" s="273">
        <v>0</v>
      </c>
      <c r="G49" s="293"/>
      <c r="H49" s="2"/>
      <c r="I49" s="2"/>
      <c r="J49" s="2"/>
      <c r="K49" s="2"/>
      <c r="L49" s="2"/>
      <c r="M49" s="2"/>
      <c r="N49" s="2"/>
      <c r="O49" s="2"/>
      <c r="P49" s="2"/>
      <c r="Q49" s="2"/>
      <c r="R49" s="2"/>
      <c r="S49" s="2"/>
      <c r="T49" s="2"/>
      <c r="U49" s="2"/>
      <c r="V49" s="2"/>
      <c r="W49" s="2"/>
    </row>
    <row r="50" spans="1:23" ht="15.75" hidden="1" customHeight="1" x14ac:dyDescent="0.25">
      <c r="A50" s="288" t="s">
        <v>410</v>
      </c>
      <c r="B50" s="294" t="s">
        <v>3648</v>
      </c>
      <c r="C50" s="271">
        <v>0</v>
      </c>
      <c r="D50" s="271">
        <v>0</v>
      </c>
      <c r="E50" s="271">
        <v>0</v>
      </c>
      <c r="F50" s="271">
        <v>0</v>
      </c>
      <c r="G50" s="293"/>
      <c r="H50" s="2"/>
      <c r="I50" s="2"/>
      <c r="J50" s="2"/>
      <c r="K50" s="2"/>
      <c r="L50" s="2"/>
      <c r="M50" s="2"/>
      <c r="N50" s="2"/>
      <c r="O50" s="2"/>
      <c r="P50" s="2"/>
      <c r="Q50" s="2"/>
      <c r="R50" s="2"/>
      <c r="S50" s="2"/>
      <c r="T50" s="2"/>
      <c r="U50" s="2"/>
      <c r="V50" s="2"/>
      <c r="W50" s="2"/>
    </row>
    <row r="51" spans="1:23" ht="15.75" hidden="1" customHeight="1" x14ac:dyDescent="0.25">
      <c r="A51" s="288" t="s">
        <v>411</v>
      </c>
      <c r="B51" s="295" t="s">
        <v>3648</v>
      </c>
      <c r="C51" s="273">
        <v>0</v>
      </c>
      <c r="D51" s="273">
        <v>0</v>
      </c>
      <c r="E51" s="273">
        <v>0</v>
      </c>
      <c r="F51" s="273">
        <v>0</v>
      </c>
      <c r="G51" s="293"/>
      <c r="H51" s="2"/>
      <c r="I51" s="2"/>
      <c r="J51" s="2"/>
      <c r="K51" s="2"/>
      <c r="L51" s="2"/>
      <c r="M51" s="2"/>
      <c r="N51" s="2"/>
      <c r="O51" s="2"/>
      <c r="P51" s="2"/>
      <c r="Q51" s="2"/>
      <c r="R51" s="2"/>
      <c r="S51" s="2"/>
      <c r="T51" s="2"/>
      <c r="U51" s="2"/>
      <c r="V51" s="2"/>
      <c r="W51" s="2"/>
    </row>
    <row r="52" spans="1:23" ht="15.75" hidden="1" customHeight="1" x14ac:dyDescent="0.25">
      <c r="A52" s="288" t="s">
        <v>412</v>
      </c>
      <c r="B52" s="294" t="s">
        <v>3653</v>
      </c>
      <c r="C52" s="271">
        <v>1085.2200000000007</v>
      </c>
      <c r="D52" s="271">
        <v>3250.68</v>
      </c>
      <c r="E52" s="271">
        <v>2797.06</v>
      </c>
      <c r="F52" s="271">
        <v>0</v>
      </c>
      <c r="G52" s="293"/>
      <c r="H52" s="2"/>
      <c r="I52" s="2"/>
      <c r="J52" s="2"/>
      <c r="K52" s="2"/>
      <c r="L52" s="2"/>
      <c r="M52" s="2"/>
      <c r="N52" s="2"/>
      <c r="O52" s="2"/>
      <c r="P52" s="2"/>
      <c r="Q52" s="2"/>
      <c r="R52" s="2"/>
      <c r="S52" s="2"/>
      <c r="T52" s="2"/>
      <c r="U52" s="2"/>
      <c r="V52" s="2"/>
      <c r="W52" s="2"/>
    </row>
    <row r="53" spans="1:23" ht="15.75" hidden="1" customHeight="1" x14ac:dyDescent="0.25">
      <c r="A53" s="288" t="s">
        <v>413</v>
      </c>
      <c r="B53" s="295" t="s">
        <v>3648</v>
      </c>
      <c r="C53" s="273">
        <v>0</v>
      </c>
      <c r="D53" s="273">
        <v>0</v>
      </c>
      <c r="E53" s="273">
        <v>0</v>
      </c>
      <c r="F53" s="273">
        <v>0</v>
      </c>
      <c r="G53" s="293"/>
      <c r="H53" s="2"/>
      <c r="I53" s="2"/>
      <c r="J53" s="2"/>
      <c r="K53" s="2"/>
      <c r="L53" s="2"/>
      <c r="M53" s="2"/>
      <c r="N53" s="2"/>
      <c r="O53" s="2"/>
      <c r="P53" s="2"/>
      <c r="Q53" s="2"/>
      <c r="R53" s="2"/>
      <c r="S53" s="2"/>
      <c r="T53" s="2"/>
      <c r="U53" s="2"/>
      <c r="V53" s="2"/>
      <c r="W53" s="2"/>
    </row>
    <row r="54" spans="1:23" ht="15.75" hidden="1" customHeight="1" x14ac:dyDescent="0.25">
      <c r="A54" s="288" t="s">
        <v>414</v>
      </c>
      <c r="B54" s="294" t="s">
        <v>3648</v>
      </c>
      <c r="C54" s="271">
        <v>0</v>
      </c>
      <c r="D54" s="271">
        <v>0</v>
      </c>
      <c r="E54" s="271">
        <v>0</v>
      </c>
      <c r="F54" s="271">
        <v>0</v>
      </c>
      <c r="G54" s="293"/>
      <c r="H54" s="2"/>
      <c r="I54" s="2"/>
      <c r="J54" s="2"/>
      <c r="K54" s="2"/>
      <c r="L54" s="2"/>
      <c r="M54" s="2"/>
      <c r="N54" s="2"/>
      <c r="O54" s="2"/>
      <c r="P54" s="2"/>
      <c r="Q54" s="2"/>
      <c r="R54" s="2"/>
      <c r="S54" s="2"/>
      <c r="T54" s="2"/>
      <c r="U54" s="2"/>
      <c r="V54" s="2"/>
      <c r="W54" s="2"/>
    </row>
    <row r="55" spans="1:23" ht="15.75" hidden="1" customHeight="1" x14ac:dyDescent="0.25">
      <c r="A55" s="288" t="s">
        <v>415</v>
      </c>
      <c r="B55" s="295" t="s">
        <v>3648</v>
      </c>
      <c r="C55" s="273">
        <v>0</v>
      </c>
      <c r="D55" s="273">
        <v>0</v>
      </c>
      <c r="E55" s="273">
        <v>0</v>
      </c>
      <c r="F55" s="273">
        <v>0</v>
      </c>
      <c r="G55" s="293"/>
      <c r="H55" s="2"/>
      <c r="I55" s="2"/>
      <c r="J55" s="2"/>
      <c r="K55" s="2"/>
      <c r="L55" s="2"/>
      <c r="M55" s="2"/>
      <c r="N55" s="2"/>
      <c r="O55" s="2"/>
      <c r="P55" s="2"/>
      <c r="Q55" s="2"/>
      <c r="R55" s="2"/>
      <c r="S55" s="2"/>
      <c r="T55" s="2"/>
      <c r="U55" s="2"/>
      <c r="V55" s="2"/>
      <c r="W55" s="2"/>
    </row>
    <row r="56" spans="1:23" ht="15.75" hidden="1" customHeight="1" x14ac:dyDescent="0.25">
      <c r="A56" s="288" t="s">
        <v>416</v>
      </c>
      <c r="B56" s="294" t="s">
        <v>3648</v>
      </c>
      <c r="C56" s="271">
        <v>0</v>
      </c>
      <c r="D56" s="271">
        <v>0</v>
      </c>
      <c r="E56" s="271">
        <v>0</v>
      </c>
      <c r="F56" s="271">
        <v>0</v>
      </c>
      <c r="G56" s="293"/>
      <c r="H56" s="2"/>
      <c r="I56" s="2"/>
      <c r="J56" s="2"/>
      <c r="K56" s="2"/>
      <c r="L56" s="2"/>
      <c r="M56" s="2"/>
      <c r="N56" s="2"/>
      <c r="O56" s="2"/>
      <c r="P56" s="2"/>
      <c r="Q56" s="2"/>
      <c r="R56" s="2"/>
      <c r="S56" s="2"/>
      <c r="T56" s="2"/>
      <c r="U56" s="2"/>
      <c r="V56" s="2"/>
      <c r="W56" s="2"/>
    </row>
    <row r="57" spans="1:23" ht="15.75" hidden="1" customHeight="1" x14ac:dyDescent="0.25">
      <c r="A57" s="288" t="s">
        <v>417</v>
      </c>
      <c r="B57" s="295" t="s">
        <v>3648</v>
      </c>
      <c r="C57" s="273">
        <v>0</v>
      </c>
      <c r="D57" s="273">
        <v>0</v>
      </c>
      <c r="E57" s="273">
        <v>0</v>
      </c>
      <c r="F57" s="273">
        <v>0</v>
      </c>
      <c r="G57" s="293"/>
      <c r="H57" s="2"/>
      <c r="I57" s="2"/>
      <c r="J57" s="2"/>
      <c r="K57" s="2"/>
      <c r="L57" s="2"/>
      <c r="M57" s="2"/>
      <c r="N57" s="2"/>
      <c r="O57" s="2"/>
      <c r="P57" s="2"/>
      <c r="Q57" s="2"/>
      <c r="R57" s="2"/>
      <c r="S57" s="2"/>
      <c r="T57" s="2"/>
      <c r="U57" s="2"/>
      <c r="V57" s="2"/>
      <c r="W57" s="2"/>
    </row>
    <row r="58" spans="1:23" ht="15.75" hidden="1" customHeight="1" x14ac:dyDescent="0.25">
      <c r="A58" s="288" t="s">
        <v>418</v>
      </c>
      <c r="B58" s="294" t="s">
        <v>3648</v>
      </c>
      <c r="C58" s="271">
        <v>0</v>
      </c>
      <c r="D58" s="271">
        <v>0</v>
      </c>
      <c r="E58" s="271">
        <v>0</v>
      </c>
      <c r="F58" s="271">
        <v>0</v>
      </c>
      <c r="G58" s="293"/>
      <c r="H58" s="2"/>
      <c r="I58" s="2"/>
      <c r="J58" s="2"/>
      <c r="K58" s="2"/>
      <c r="L58" s="2"/>
      <c r="M58" s="2"/>
      <c r="N58" s="2"/>
      <c r="O58" s="2"/>
      <c r="P58" s="2"/>
      <c r="Q58" s="2"/>
      <c r="R58" s="2"/>
      <c r="S58" s="2"/>
      <c r="T58" s="2"/>
      <c r="U58" s="2"/>
      <c r="V58" s="2"/>
      <c r="W58" s="2"/>
    </row>
    <row r="59" spans="1:23" ht="15.75" hidden="1" customHeight="1" x14ac:dyDescent="0.25">
      <c r="A59" s="288" t="s">
        <v>419</v>
      </c>
      <c r="B59" s="295" t="s">
        <v>3648</v>
      </c>
      <c r="C59" s="273">
        <v>0</v>
      </c>
      <c r="D59" s="273">
        <v>0</v>
      </c>
      <c r="E59" s="273">
        <v>0</v>
      </c>
      <c r="F59" s="273">
        <v>0</v>
      </c>
      <c r="G59" s="293"/>
      <c r="H59" s="2"/>
      <c r="I59" s="2"/>
      <c r="J59" s="2"/>
      <c r="K59" s="2"/>
      <c r="L59" s="2"/>
      <c r="M59" s="2"/>
      <c r="N59" s="2"/>
      <c r="O59" s="2"/>
      <c r="P59" s="2"/>
      <c r="Q59" s="2"/>
      <c r="R59" s="2"/>
      <c r="S59" s="2"/>
      <c r="T59" s="2"/>
      <c r="U59" s="2"/>
      <c r="V59" s="2"/>
      <c r="W59" s="2"/>
    </row>
    <row r="60" spans="1:23" ht="15.75" hidden="1" customHeight="1" x14ac:dyDescent="0.25">
      <c r="A60" s="288" t="s">
        <v>420</v>
      </c>
      <c r="B60" s="294" t="s">
        <v>3648</v>
      </c>
      <c r="C60" s="271">
        <v>0</v>
      </c>
      <c r="D60" s="271">
        <v>0</v>
      </c>
      <c r="E60" s="271">
        <v>0</v>
      </c>
      <c r="F60" s="271">
        <v>0</v>
      </c>
      <c r="G60" s="293"/>
      <c r="H60" s="2"/>
      <c r="I60" s="2"/>
      <c r="J60" s="2"/>
      <c r="K60" s="2"/>
      <c r="L60" s="2"/>
      <c r="M60" s="2"/>
      <c r="N60" s="2"/>
      <c r="O60" s="2"/>
      <c r="P60" s="2"/>
      <c r="Q60" s="2"/>
      <c r="R60" s="2"/>
      <c r="S60" s="2"/>
      <c r="T60" s="2"/>
      <c r="U60" s="2"/>
      <c r="V60" s="2"/>
      <c r="W60" s="2"/>
    </row>
    <row r="61" spans="1:23" ht="15.75" hidden="1" customHeight="1" x14ac:dyDescent="0.25">
      <c r="A61" s="288" t="s">
        <v>421</v>
      </c>
      <c r="B61" s="295" t="s">
        <v>3648</v>
      </c>
      <c r="C61" s="273">
        <v>0</v>
      </c>
      <c r="D61" s="273">
        <v>0</v>
      </c>
      <c r="E61" s="273">
        <v>0</v>
      </c>
      <c r="F61" s="273">
        <v>0</v>
      </c>
      <c r="G61" s="293"/>
      <c r="H61" s="2"/>
      <c r="I61" s="2"/>
      <c r="J61" s="2"/>
      <c r="K61" s="2"/>
      <c r="L61" s="2"/>
      <c r="M61" s="2"/>
      <c r="N61" s="2"/>
      <c r="O61" s="2"/>
      <c r="P61" s="2"/>
      <c r="Q61" s="2"/>
      <c r="R61" s="2"/>
      <c r="S61" s="2"/>
      <c r="T61" s="2"/>
      <c r="U61" s="2"/>
      <c r="V61" s="2"/>
      <c r="W61" s="2"/>
    </row>
    <row r="62" spans="1:23" ht="15.75" hidden="1" customHeight="1" x14ac:dyDescent="0.25">
      <c r="A62" s="288" t="s">
        <v>422</v>
      </c>
      <c r="B62" s="294" t="s">
        <v>3648</v>
      </c>
      <c r="C62" s="271">
        <v>0</v>
      </c>
      <c r="D62" s="271">
        <v>0</v>
      </c>
      <c r="E62" s="271">
        <v>0</v>
      </c>
      <c r="F62" s="271">
        <v>0</v>
      </c>
      <c r="G62" s="293"/>
      <c r="H62" s="2"/>
      <c r="I62" s="2"/>
      <c r="J62" s="2"/>
      <c r="K62" s="2"/>
      <c r="L62" s="2"/>
      <c r="M62" s="2"/>
      <c r="N62" s="2"/>
      <c r="O62" s="2"/>
      <c r="P62" s="2"/>
      <c r="Q62" s="2"/>
      <c r="R62" s="2"/>
      <c r="S62" s="2"/>
      <c r="T62" s="2"/>
      <c r="U62" s="2"/>
      <c r="V62" s="2"/>
      <c r="W62" s="2"/>
    </row>
    <row r="63" spans="1:23" ht="15.75" hidden="1" customHeight="1" x14ac:dyDescent="0.25">
      <c r="A63" s="288" t="s">
        <v>423</v>
      </c>
      <c r="B63" s="295" t="s">
        <v>3654</v>
      </c>
      <c r="C63" s="273">
        <v>6600</v>
      </c>
      <c r="D63" s="273">
        <v>0</v>
      </c>
      <c r="E63" s="273">
        <v>0</v>
      </c>
      <c r="F63" s="273">
        <v>0</v>
      </c>
      <c r="G63" s="293"/>
      <c r="H63" s="2"/>
      <c r="I63" s="2"/>
      <c r="J63" s="2"/>
      <c r="K63" s="2"/>
      <c r="L63" s="2"/>
      <c r="M63" s="2"/>
      <c r="N63" s="2"/>
      <c r="O63" s="2"/>
      <c r="P63" s="2"/>
      <c r="Q63" s="2"/>
      <c r="R63" s="2"/>
      <c r="S63" s="2"/>
      <c r="T63" s="2"/>
      <c r="U63" s="2"/>
      <c r="V63" s="2"/>
      <c r="W63" s="2"/>
    </row>
    <row r="64" spans="1:23" ht="15.75" hidden="1" customHeight="1" x14ac:dyDescent="0.25">
      <c r="A64" s="288" t="s">
        <v>424</v>
      </c>
      <c r="B64" s="294" t="s">
        <v>3648</v>
      </c>
      <c r="C64" s="271">
        <v>0</v>
      </c>
      <c r="D64" s="271">
        <v>0</v>
      </c>
      <c r="E64" s="271">
        <v>0</v>
      </c>
      <c r="F64" s="271">
        <v>0</v>
      </c>
      <c r="G64" s="293"/>
      <c r="H64" s="2"/>
      <c r="I64" s="2"/>
      <c r="J64" s="2"/>
      <c r="K64" s="2"/>
      <c r="L64" s="2"/>
      <c r="M64" s="2"/>
      <c r="N64" s="2"/>
      <c r="O64" s="2"/>
      <c r="P64" s="2"/>
      <c r="Q64" s="2"/>
      <c r="R64" s="2"/>
      <c r="S64" s="2"/>
      <c r="T64" s="2"/>
      <c r="U64" s="2"/>
      <c r="V64" s="2"/>
      <c r="W64" s="2"/>
    </row>
    <row r="65" spans="1:23" ht="15.75" hidden="1" customHeight="1" x14ac:dyDescent="0.25">
      <c r="A65" s="288" t="s">
        <v>425</v>
      </c>
      <c r="B65" s="295" t="s">
        <v>3975</v>
      </c>
      <c r="C65" s="273">
        <v>269600.48</v>
      </c>
      <c r="D65" s="273">
        <v>0</v>
      </c>
      <c r="E65" s="273">
        <v>0</v>
      </c>
      <c r="F65" s="273">
        <v>0</v>
      </c>
      <c r="G65" s="293"/>
      <c r="H65" s="2"/>
      <c r="I65" s="2"/>
      <c r="J65" s="2"/>
      <c r="K65" s="2"/>
      <c r="L65" s="2"/>
      <c r="M65" s="2"/>
      <c r="N65" s="2"/>
      <c r="O65" s="2"/>
      <c r="P65" s="2"/>
      <c r="Q65" s="2"/>
      <c r="R65" s="2"/>
      <c r="S65" s="2"/>
      <c r="T65" s="2"/>
      <c r="U65" s="2"/>
      <c r="V65" s="2"/>
      <c r="W65" s="2"/>
    </row>
    <row r="66" spans="1:23" ht="15.75" hidden="1" customHeight="1" x14ac:dyDescent="0.25">
      <c r="A66" s="288" t="s">
        <v>426</v>
      </c>
      <c r="B66" s="294" t="s">
        <v>3655</v>
      </c>
      <c r="C66" s="271">
        <v>0</v>
      </c>
      <c r="D66" s="271">
        <v>6620</v>
      </c>
      <c r="E66" s="271">
        <v>6620</v>
      </c>
      <c r="F66" s="271">
        <v>0</v>
      </c>
      <c r="G66" s="293"/>
      <c r="H66" s="2"/>
      <c r="I66" s="2"/>
      <c r="J66" s="2"/>
      <c r="K66" s="2"/>
      <c r="L66" s="2"/>
      <c r="M66" s="2"/>
      <c r="N66" s="2"/>
      <c r="O66" s="2"/>
      <c r="P66" s="2"/>
      <c r="Q66" s="2"/>
      <c r="R66" s="2"/>
      <c r="S66" s="2"/>
      <c r="T66" s="2"/>
      <c r="U66" s="2"/>
      <c r="V66" s="2"/>
      <c r="W66" s="2"/>
    </row>
    <row r="67" spans="1:23" ht="15.75" hidden="1" customHeight="1" x14ac:dyDescent="0.25">
      <c r="A67" s="288" t="s">
        <v>427</v>
      </c>
      <c r="B67" s="295" t="s">
        <v>3648</v>
      </c>
      <c r="C67" s="273">
        <v>0</v>
      </c>
      <c r="D67" s="273">
        <v>0</v>
      </c>
      <c r="E67" s="273">
        <v>0</v>
      </c>
      <c r="F67" s="273">
        <v>0</v>
      </c>
      <c r="G67" s="293"/>
      <c r="H67" s="2"/>
      <c r="I67" s="2"/>
      <c r="J67" s="2"/>
      <c r="K67" s="2"/>
      <c r="L67" s="2"/>
      <c r="M67" s="2"/>
      <c r="N67" s="2"/>
      <c r="O67" s="2"/>
      <c r="P67" s="2"/>
      <c r="Q67" s="2"/>
      <c r="R67" s="2"/>
      <c r="S67" s="2"/>
      <c r="T67" s="2"/>
      <c r="U67" s="2"/>
      <c r="V67" s="2"/>
      <c r="W67" s="2"/>
    </row>
    <row r="68" spans="1:23" ht="15.75" hidden="1" customHeight="1" x14ac:dyDescent="0.25">
      <c r="A68" s="288" t="s">
        <v>428</v>
      </c>
      <c r="B68" s="294" t="s">
        <v>3648</v>
      </c>
      <c r="C68" s="271">
        <v>0</v>
      </c>
      <c r="D68" s="271">
        <v>0</v>
      </c>
      <c r="E68" s="271">
        <v>0</v>
      </c>
      <c r="F68" s="271">
        <v>0</v>
      </c>
      <c r="G68" s="293"/>
      <c r="H68" s="2"/>
      <c r="I68" s="2"/>
      <c r="J68" s="2"/>
      <c r="K68" s="2"/>
      <c r="L68" s="2"/>
      <c r="M68" s="2"/>
      <c r="N68" s="2"/>
      <c r="O68" s="2"/>
      <c r="P68" s="2"/>
      <c r="Q68" s="2"/>
      <c r="R68" s="2"/>
      <c r="S68" s="2"/>
      <c r="T68" s="2"/>
      <c r="U68" s="2"/>
      <c r="V68" s="2"/>
      <c r="W68" s="2"/>
    </row>
    <row r="69" spans="1:23" ht="15.75" hidden="1" customHeight="1" x14ac:dyDescent="0.25">
      <c r="A69" s="288" t="s">
        <v>430</v>
      </c>
      <c r="B69" s="294" t="s">
        <v>3920</v>
      </c>
      <c r="C69" s="271">
        <v>7</v>
      </c>
      <c r="D69" s="271">
        <v>393</v>
      </c>
      <c r="E69" s="271">
        <v>393</v>
      </c>
      <c r="F69" s="271">
        <v>0</v>
      </c>
      <c r="G69" s="293"/>
      <c r="H69" s="2"/>
      <c r="I69" s="2"/>
      <c r="J69" s="2"/>
      <c r="K69" s="2"/>
      <c r="L69" s="2"/>
      <c r="M69" s="2"/>
      <c r="N69" s="2"/>
      <c r="O69" s="2"/>
      <c r="P69" s="2"/>
      <c r="Q69" s="2"/>
      <c r="R69" s="2"/>
      <c r="S69" s="2"/>
      <c r="T69" s="2"/>
      <c r="U69" s="2"/>
      <c r="V69" s="2"/>
      <c r="W69" s="2"/>
    </row>
    <row r="70" spans="1:23" ht="15.75" hidden="1" customHeight="1" x14ac:dyDescent="0.25">
      <c r="A70" s="288" t="s">
        <v>431</v>
      </c>
      <c r="B70" s="294" t="s">
        <v>3648</v>
      </c>
      <c r="C70" s="271">
        <v>0</v>
      </c>
      <c r="D70" s="271">
        <v>0</v>
      </c>
      <c r="E70" s="271">
        <v>0</v>
      </c>
      <c r="F70" s="271">
        <v>0</v>
      </c>
      <c r="G70" s="293"/>
      <c r="H70" s="2"/>
      <c r="I70" s="2"/>
      <c r="J70" s="2"/>
      <c r="K70" s="2"/>
      <c r="L70" s="2"/>
      <c r="M70" s="2"/>
      <c r="N70" s="2"/>
      <c r="O70" s="2"/>
      <c r="P70" s="2"/>
      <c r="Q70" s="2"/>
      <c r="R70" s="2"/>
      <c r="S70" s="2"/>
      <c r="T70" s="2"/>
      <c r="U70" s="2"/>
      <c r="V70" s="2"/>
      <c r="W70" s="2"/>
    </row>
    <row r="71" spans="1:23" ht="15.75" hidden="1" customHeight="1" x14ac:dyDescent="0.25">
      <c r="A71" s="288" t="s">
        <v>432</v>
      </c>
      <c r="B71" s="295" t="s">
        <v>3648</v>
      </c>
      <c r="C71" s="273">
        <v>0</v>
      </c>
      <c r="D71" s="273">
        <v>0</v>
      </c>
      <c r="E71" s="273">
        <v>0</v>
      </c>
      <c r="F71" s="273">
        <v>0</v>
      </c>
      <c r="G71" s="293"/>
      <c r="H71" s="2"/>
      <c r="I71" s="2"/>
      <c r="J71" s="2"/>
      <c r="K71" s="2"/>
      <c r="L71" s="2"/>
      <c r="M71" s="2"/>
      <c r="N71" s="2"/>
      <c r="O71" s="2"/>
      <c r="P71" s="2"/>
      <c r="Q71" s="2"/>
      <c r="R71" s="2"/>
      <c r="S71" s="2"/>
      <c r="T71" s="2"/>
      <c r="U71" s="2"/>
      <c r="V71" s="2"/>
      <c r="W71" s="2"/>
    </row>
    <row r="72" spans="1:23" ht="15.75" hidden="1" customHeight="1" x14ac:dyDescent="0.25">
      <c r="A72" s="288" t="s">
        <v>447</v>
      </c>
      <c r="B72" s="297" t="s">
        <v>3656</v>
      </c>
      <c r="C72" s="271">
        <v>0</v>
      </c>
      <c r="D72" s="271">
        <v>4481.3999999999996</v>
      </c>
      <c r="E72" s="271">
        <v>4481.3999999999996</v>
      </c>
      <c r="F72" s="271">
        <v>0</v>
      </c>
      <c r="G72" s="293"/>
      <c r="H72" s="2"/>
      <c r="I72" s="2"/>
      <c r="J72" s="2"/>
      <c r="K72" s="2"/>
      <c r="L72" s="2"/>
      <c r="M72" s="2"/>
      <c r="N72" s="2"/>
      <c r="O72" s="2"/>
      <c r="P72" s="2"/>
      <c r="Q72" s="2"/>
      <c r="R72" s="2"/>
      <c r="S72" s="2"/>
      <c r="T72" s="2"/>
      <c r="U72" s="2"/>
      <c r="V72" s="2"/>
      <c r="W72" s="2"/>
    </row>
    <row r="73" spans="1:23" ht="15.75" hidden="1" customHeight="1" x14ac:dyDescent="0.25">
      <c r="A73" s="288" t="s">
        <v>448</v>
      </c>
      <c r="B73" s="295" t="s">
        <v>3648</v>
      </c>
      <c r="C73" s="273">
        <v>0</v>
      </c>
      <c r="D73" s="273">
        <v>0</v>
      </c>
      <c r="E73" s="273">
        <v>0</v>
      </c>
      <c r="F73" s="273">
        <v>0</v>
      </c>
      <c r="G73" s="293"/>
      <c r="H73" s="2"/>
      <c r="I73" s="2"/>
      <c r="J73" s="2"/>
      <c r="K73" s="2"/>
      <c r="L73" s="2"/>
      <c r="M73" s="2"/>
      <c r="N73" s="2"/>
      <c r="O73" s="2"/>
      <c r="P73" s="2"/>
      <c r="Q73" s="2"/>
      <c r="R73" s="2"/>
      <c r="S73" s="2"/>
      <c r="T73" s="2"/>
      <c r="U73" s="2"/>
      <c r="V73" s="2"/>
      <c r="W73" s="2"/>
    </row>
    <row r="74" spans="1:23" ht="15.75" hidden="1" customHeight="1" x14ac:dyDescent="0.25">
      <c r="A74" s="288" t="s">
        <v>449</v>
      </c>
      <c r="B74" s="297" t="s">
        <v>3648</v>
      </c>
      <c r="C74" s="271">
        <v>0</v>
      </c>
      <c r="D74" s="271">
        <v>0</v>
      </c>
      <c r="E74" s="271">
        <v>0</v>
      </c>
      <c r="F74" s="271">
        <v>0</v>
      </c>
      <c r="G74" s="293"/>
      <c r="H74" s="2"/>
      <c r="I74" s="2"/>
      <c r="J74" s="2"/>
      <c r="K74" s="2"/>
      <c r="L74" s="2"/>
      <c r="M74" s="2"/>
      <c r="N74" s="2"/>
      <c r="O74" s="2"/>
      <c r="P74" s="2"/>
      <c r="Q74" s="2"/>
      <c r="R74" s="2"/>
      <c r="S74" s="2"/>
      <c r="T74" s="2"/>
      <c r="U74" s="2"/>
      <c r="V74" s="2"/>
      <c r="W74" s="2"/>
    </row>
    <row r="75" spans="1:23" ht="15.75" hidden="1" customHeight="1" x14ac:dyDescent="0.25">
      <c r="A75" s="288" t="s">
        <v>450</v>
      </c>
      <c r="B75" s="295" t="s">
        <v>3648</v>
      </c>
      <c r="C75" s="273">
        <v>0</v>
      </c>
      <c r="D75" s="273">
        <v>0</v>
      </c>
      <c r="E75" s="273">
        <v>0</v>
      </c>
      <c r="F75" s="273">
        <v>0</v>
      </c>
      <c r="G75" s="293"/>
      <c r="H75" s="2"/>
      <c r="I75" s="2"/>
      <c r="J75" s="2"/>
      <c r="K75" s="2"/>
      <c r="L75" s="2"/>
      <c r="M75" s="2"/>
      <c r="N75" s="2"/>
      <c r="O75" s="2"/>
      <c r="P75" s="2"/>
      <c r="Q75" s="2"/>
      <c r="R75" s="2"/>
      <c r="S75" s="2"/>
      <c r="T75" s="2"/>
      <c r="U75" s="2"/>
      <c r="V75" s="2"/>
      <c r="W75" s="2"/>
    </row>
    <row r="76" spans="1:23" ht="15.75" hidden="1" customHeight="1" x14ac:dyDescent="0.25">
      <c r="A76" s="288" t="s">
        <v>453</v>
      </c>
      <c r="B76" s="297" t="s">
        <v>3648</v>
      </c>
      <c r="C76" s="271">
        <v>0</v>
      </c>
      <c r="D76" s="271">
        <v>0</v>
      </c>
      <c r="E76" s="271">
        <v>0</v>
      </c>
      <c r="F76" s="271">
        <v>0</v>
      </c>
      <c r="G76" s="293"/>
      <c r="H76" s="2"/>
      <c r="I76" s="2"/>
      <c r="J76" s="2"/>
      <c r="K76" s="2"/>
      <c r="L76" s="2"/>
      <c r="M76" s="2"/>
      <c r="N76" s="2"/>
      <c r="O76" s="2"/>
      <c r="P76" s="2"/>
      <c r="Q76" s="2"/>
      <c r="R76" s="2"/>
      <c r="S76" s="2"/>
      <c r="T76" s="2"/>
      <c r="U76" s="2"/>
      <c r="V76" s="2"/>
      <c r="W76" s="2"/>
    </row>
    <row r="77" spans="1:23" ht="15.75" hidden="1" customHeight="1" x14ac:dyDescent="0.25">
      <c r="A77" s="288" t="s">
        <v>454</v>
      </c>
      <c r="B77" s="295" t="s">
        <v>3648</v>
      </c>
      <c r="C77" s="273">
        <v>0</v>
      </c>
      <c r="D77" s="273">
        <v>0</v>
      </c>
      <c r="E77" s="273">
        <v>0</v>
      </c>
      <c r="F77" s="273">
        <v>0</v>
      </c>
      <c r="G77" s="293"/>
      <c r="H77" s="2"/>
      <c r="I77" s="2"/>
      <c r="J77" s="2"/>
      <c r="K77" s="2"/>
      <c r="L77" s="2"/>
      <c r="M77" s="2"/>
      <c r="N77" s="2"/>
      <c r="O77" s="2"/>
      <c r="P77" s="2"/>
      <c r="Q77" s="2"/>
      <c r="R77" s="2"/>
      <c r="S77" s="2"/>
      <c r="T77" s="2"/>
      <c r="U77" s="2"/>
      <c r="V77" s="2"/>
      <c r="W77" s="2"/>
    </row>
    <row r="78" spans="1:23" ht="15.75" hidden="1" customHeight="1" x14ac:dyDescent="0.25">
      <c r="A78" s="288" t="s">
        <v>455</v>
      </c>
      <c r="B78" s="297" t="s">
        <v>3648</v>
      </c>
      <c r="C78" s="271">
        <v>0</v>
      </c>
      <c r="D78" s="271">
        <v>0</v>
      </c>
      <c r="E78" s="271">
        <v>0</v>
      </c>
      <c r="F78" s="271">
        <v>0</v>
      </c>
      <c r="G78" s="293"/>
      <c r="H78" s="2"/>
      <c r="I78" s="2"/>
      <c r="J78" s="2"/>
      <c r="K78" s="2"/>
      <c r="L78" s="2"/>
      <c r="M78" s="2"/>
      <c r="N78" s="2"/>
      <c r="O78" s="2"/>
      <c r="P78" s="2"/>
      <c r="Q78" s="2"/>
      <c r="R78" s="2"/>
      <c r="S78" s="2"/>
      <c r="T78" s="2"/>
      <c r="U78" s="2"/>
      <c r="V78" s="2"/>
      <c r="W78" s="2"/>
    </row>
    <row r="79" spans="1:23" ht="15.75" hidden="1" customHeight="1" x14ac:dyDescent="0.25">
      <c r="A79" s="288" t="s">
        <v>456</v>
      </c>
      <c r="B79" s="295" t="s">
        <v>3648</v>
      </c>
      <c r="C79" s="273">
        <v>0</v>
      </c>
      <c r="D79" s="273">
        <v>0</v>
      </c>
      <c r="E79" s="273">
        <v>0</v>
      </c>
      <c r="F79" s="273">
        <v>0</v>
      </c>
      <c r="G79" s="293"/>
      <c r="H79" s="2"/>
      <c r="I79" s="2"/>
      <c r="J79" s="2"/>
      <c r="K79" s="2"/>
      <c r="L79" s="2"/>
      <c r="M79" s="2"/>
      <c r="N79" s="2"/>
      <c r="O79" s="2"/>
      <c r="P79" s="2"/>
      <c r="Q79" s="2"/>
      <c r="R79" s="2"/>
      <c r="S79" s="2"/>
      <c r="T79" s="2"/>
      <c r="U79" s="2"/>
      <c r="V79" s="2"/>
      <c r="W79" s="2"/>
    </row>
    <row r="80" spans="1:23" ht="15.75" hidden="1" customHeight="1" x14ac:dyDescent="0.25">
      <c r="A80" s="288" t="s">
        <v>457</v>
      </c>
      <c r="B80" s="297" t="s">
        <v>3648</v>
      </c>
      <c r="C80" s="271">
        <v>0</v>
      </c>
      <c r="D80" s="271">
        <v>0</v>
      </c>
      <c r="E80" s="271">
        <v>0</v>
      </c>
      <c r="F80" s="271">
        <v>0</v>
      </c>
      <c r="G80" s="293"/>
      <c r="H80" s="2"/>
      <c r="I80" s="2"/>
      <c r="J80" s="2"/>
      <c r="K80" s="2"/>
      <c r="L80" s="2"/>
      <c r="M80" s="2"/>
      <c r="N80" s="2"/>
      <c r="O80" s="2"/>
      <c r="P80" s="2"/>
      <c r="Q80" s="2"/>
      <c r="R80" s="2"/>
      <c r="S80" s="2"/>
      <c r="T80" s="2"/>
      <c r="U80" s="2"/>
      <c r="V80" s="2"/>
      <c r="W80" s="2"/>
    </row>
    <row r="81" spans="1:23" ht="15.75" hidden="1" customHeight="1" x14ac:dyDescent="0.25">
      <c r="A81" s="288" t="s">
        <v>458</v>
      </c>
      <c r="B81" s="295" t="s">
        <v>3648</v>
      </c>
      <c r="C81" s="273">
        <v>0</v>
      </c>
      <c r="D81" s="273">
        <v>0</v>
      </c>
      <c r="E81" s="273">
        <v>0</v>
      </c>
      <c r="F81" s="273">
        <v>0</v>
      </c>
      <c r="G81" s="293"/>
      <c r="H81" s="2"/>
      <c r="I81" s="2"/>
      <c r="J81" s="2"/>
      <c r="K81" s="2"/>
      <c r="L81" s="2"/>
      <c r="M81" s="2"/>
      <c r="N81" s="2"/>
      <c r="O81" s="2"/>
      <c r="P81" s="2"/>
      <c r="Q81" s="2"/>
      <c r="R81" s="2"/>
      <c r="S81" s="2"/>
      <c r="T81" s="2"/>
      <c r="U81" s="2"/>
      <c r="V81" s="2"/>
      <c r="W81" s="2"/>
    </row>
    <row r="82" spans="1:23" ht="15.75" hidden="1" customHeight="1" x14ac:dyDescent="0.25">
      <c r="A82" s="288" t="s">
        <v>459</v>
      </c>
      <c r="B82" s="297" t="s">
        <v>3648</v>
      </c>
      <c r="C82" s="271">
        <v>0</v>
      </c>
      <c r="D82" s="271">
        <v>0</v>
      </c>
      <c r="E82" s="271">
        <v>0</v>
      </c>
      <c r="F82" s="271">
        <v>0</v>
      </c>
      <c r="G82" s="293"/>
      <c r="H82" s="2"/>
      <c r="I82" s="2"/>
      <c r="J82" s="2"/>
      <c r="K82" s="2"/>
      <c r="L82" s="2"/>
      <c r="M82" s="2"/>
      <c r="N82" s="2"/>
      <c r="O82" s="2"/>
      <c r="P82" s="2"/>
      <c r="Q82" s="2"/>
      <c r="R82" s="2"/>
      <c r="S82" s="2"/>
      <c r="T82" s="2"/>
      <c r="U82" s="2"/>
      <c r="V82" s="2"/>
      <c r="W82" s="2"/>
    </row>
    <row r="83" spans="1:23" ht="15.75" hidden="1" customHeight="1" x14ac:dyDescent="0.25">
      <c r="A83" s="288" t="s">
        <v>461</v>
      </c>
      <c r="B83" s="295" t="s">
        <v>3648</v>
      </c>
      <c r="C83" s="273">
        <v>0</v>
      </c>
      <c r="D83" s="273">
        <v>0</v>
      </c>
      <c r="E83" s="273">
        <v>0</v>
      </c>
      <c r="F83" s="273">
        <v>0</v>
      </c>
      <c r="G83" s="293"/>
      <c r="H83" s="2"/>
      <c r="I83" s="2"/>
      <c r="J83" s="2"/>
      <c r="K83" s="2"/>
      <c r="L83" s="2"/>
      <c r="M83" s="2"/>
      <c r="N83" s="2"/>
      <c r="O83" s="2"/>
      <c r="P83" s="2"/>
      <c r="Q83" s="2"/>
      <c r="R83" s="2"/>
      <c r="S83" s="2"/>
      <c r="T83" s="2"/>
      <c r="U83" s="2"/>
      <c r="V83" s="2"/>
      <c r="W83" s="2"/>
    </row>
    <row r="84" spans="1:23" ht="15.75" hidden="1" customHeight="1" x14ac:dyDescent="0.25">
      <c r="A84" s="288" t="s">
        <v>462</v>
      </c>
      <c r="B84" s="297" t="s">
        <v>3648</v>
      </c>
      <c r="C84" s="271">
        <v>0</v>
      </c>
      <c r="D84" s="271">
        <v>0</v>
      </c>
      <c r="E84" s="271">
        <v>0</v>
      </c>
      <c r="F84" s="271">
        <v>0</v>
      </c>
      <c r="G84" s="293"/>
      <c r="H84" s="2"/>
      <c r="I84" s="2"/>
      <c r="J84" s="2"/>
      <c r="K84" s="2"/>
      <c r="L84" s="2"/>
      <c r="M84" s="2"/>
      <c r="N84" s="2"/>
      <c r="O84" s="2"/>
      <c r="P84" s="2"/>
      <c r="Q84" s="2"/>
      <c r="R84" s="2"/>
      <c r="S84" s="2"/>
      <c r="T84" s="2"/>
      <c r="U84" s="2"/>
      <c r="V84" s="2"/>
      <c r="W84" s="2"/>
    </row>
    <row r="85" spans="1:23" ht="15.75" hidden="1" customHeight="1" x14ac:dyDescent="0.25">
      <c r="A85" s="288" t="s">
        <v>464</v>
      </c>
      <c r="B85" s="295" t="s">
        <v>3648</v>
      </c>
      <c r="C85" s="273">
        <v>0</v>
      </c>
      <c r="D85" s="273">
        <v>0</v>
      </c>
      <c r="E85" s="273">
        <v>0</v>
      </c>
      <c r="F85" s="273">
        <v>0</v>
      </c>
      <c r="G85" s="293"/>
      <c r="H85" s="2"/>
      <c r="I85" s="2"/>
      <c r="J85" s="2"/>
      <c r="K85" s="2"/>
      <c r="L85" s="2"/>
      <c r="M85" s="2"/>
      <c r="N85" s="2"/>
      <c r="O85" s="2"/>
      <c r="P85" s="2"/>
      <c r="Q85" s="2"/>
      <c r="R85" s="2"/>
      <c r="S85" s="2"/>
      <c r="T85" s="2"/>
      <c r="U85" s="2"/>
      <c r="V85" s="2"/>
      <c r="W85" s="2"/>
    </row>
    <row r="86" spans="1:23" ht="15.75" hidden="1" customHeight="1" x14ac:dyDescent="0.25">
      <c r="A86" s="288" t="s">
        <v>465</v>
      </c>
      <c r="B86" s="297" t="s">
        <v>3648</v>
      </c>
      <c r="C86" s="271">
        <v>0</v>
      </c>
      <c r="D86" s="271">
        <v>0</v>
      </c>
      <c r="E86" s="271">
        <v>0</v>
      </c>
      <c r="F86" s="271">
        <v>0</v>
      </c>
      <c r="G86" s="293"/>
      <c r="H86" s="2"/>
      <c r="I86" s="2"/>
      <c r="J86" s="2"/>
      <c r="K86" s="2"/>
      <c r="L86" s="2"/>
      <c r="M86" s="2"/>
      <c r="N86" s="2"/>
      <c r="O86" s="2"/>
      <c r="P86" s="2"/>
      <c r="Q86" s="2"/>
      <c r="R86" s="2"/>
      <c r="S86" s="2"/>
      <c r="T86" s="2"/>
      <c r="U86" s="2"/>
      <c r="V86" s="2"/>
      <c r="W86" s="2"/>
    </row>
    <row r="87" spans="1:23" ht="15.75" hidden="1" customHeight="1" x14ac:dyDescent="0.25">
      <c r="A87" s="288" t="s">
        <v>466</v>
      </c>
      <c r="B87" s="295" t="s">
        <v>3976</v>
      </c>
      <c r="C87" s="273">
        <v>6614.52</v>
      </c>
      <c r="D87" s="273">
        <v>699.08</v>
      </c>
      <c r="E87" s="273">
        <v>699.08</v>
      </c>
      <c r="F87" s="273">
        <v>0</v>
      </c>
      <c r="G87" s="293"/>
      <c r="H87" s="2"/>
      <c r="I87" s="2"/>
      <c r="J87" s="2"/>
      <c r="K87" s="2"/>
      <c r="L87" s="2"/>
      <c r="M87" s="2"/>
      <c r="N87" s="2"/>
      <c r="O87" s="2"/>
      <c r="P87" s="2"/>
      <c r="Q87" s="2"/>
      <c r="R87" s="2"/>
      <c r="S87" s="2"/>
      <c r="T87" s="2"/>
      <c r="U87" s="2"/>
      <c r="V87" s="2"/>
      <c r="W87" s="2"/>
    </row>
    <row r="88" spans="1:23" ht="15.75" hidden="1" customHeight="1" x14ac:dyDescent="0.25">
      <c r="A88" s="288" t="s">
        <v>467</v>
      </c>
      <c r="B88" s="297" t="s">
        <v>3648</v>
      </c>
      <c r="C88" s="271">
        <v>0</v>
      </c>
      <c r="D88" s="271">
        <v>0</v>
      </c>
      <c r="E88" s="271">
        <v>0</v>
      </c>
      <c r="F88" s="271">
        <v>0</v>
      </c>
      <c r="G88" s="293"/>
      <c r="H88" s="2"/>
      <c r="I88" s="2"/>
      <c r="J88" s="2"/>
      <c r="K88" s="2"/>
      <c r="L88" s="2"/>
      <c r="M88" s="2"/>
      <c r="N88" s="2"/>
      <c r="O88" s="2"/>
      <c r="P88" s="2"/>
      <c r="Q88" s="2"/>
      <c r="R88" s="2"/>
      <c r="S88" s="2"/>
      <c r="T88" s="2"/>
      <c r="U88" s="2"/>
      <c r="V88" s="2"/>
      <c r="W88" s="2"/>
    </row>
    <row r="89" spans="1:23" ht="15.75" hidden="1" customHeight="1" x14ac:dyDescent="0.25">
      <c r="A89" s="288" t="s">
        <v>468</v>
      </c>
      <c r="B89" s="295" t="s">
        <v>3648</v>
      </c>
      <c r="C89" s="273">
        <v>0</v>
      </c>
      <c r="D89" s="273">
        <v>0</v>
      </c>
      <c r="E89" s="273">
        <v>0</v>
      </c>
      <c r="F89" s="273">
        <v>0</v>
      </c>
      <c r="G89" s="293"/>
      <c r="H89" s="2"/>
      <c r="I89" s="2"/>
      <c r="J89" s="2"/>
      <c r="K89" s="2"/>
      <c r="L89" s="2"/>
      <c r="M89" s="2"/>
      <c r="N89" s="2"/>
      <c r="O89" s="2"/>
      <c r="P89" s="2"/>
      <c r="Q89" s="2"/>
      <c r="R89" s="2"/>
      <c r="S89" s="2"/>
      <c r="T89" s="2"/>
      <c r="U89" s="2"/>
      <c r="V89" s="2"/>
      <c r="W89" s="2"/>
    </row>
    <row r="90" spans="1:23" ht="15.75" hidden="1" customHeight="1" x14ac:dyDescent="0.25">
      <c r="A90" s="288">
        <v>113000017</v>
      </c>
      <c r="B90" s="297" t="s">
        <v>3648</v>
      </c>
      <c r="C90" s="271">
        <v>0</v>
      </c>
      <c r="D90" s="271">
        <v>0</v>
      </c>
      <c r="E90" s="271">
        <v>0</v>
      </c>
      <c r="F90" s="271"/>
      <c r="G90" s="293"/>
      <c r="H90" s="2"/>
      <c r="I90" s="2"/>
      <c r="J90" s="2"/>
      <c r="K90" s="2"/>
      <c r="L90" s="2"/>
      <c r="M90" s="2"/>
      <c r="N90" s="2"/>
      <c r="O90" s="2"/>
      <c r="P90" s="2"/>
      <c r="Q90" s="2"/>
      <c r="R90" s="2"/>
      <c r="S90" s="2"/>
      <c r="T90" s="2"/>
      <c r="U90" s="2"/>
      <c r="V90" s="2"/>
      <c r="W90" s="2"/>
    </row>
    <row r="91" spans="1:23" ht="15.75" hidden="1" customHeight="1" x14ac:dyDescent="0.25">
      <c r="A91" s="288" t="s">
        <v>48</v>
      </c>
      <c r="B91" s="295" t="s">
        <v>3648</v>
      </c>
      <c r="C91" s="273">
        <v>0</v>
      </c>
      <c r="D91" s="273">
        <v>0</v>
      </c>
      <c r="E91" s="273">
        <v>0</v>
      </c>
      <c r="F91" s="273">
        <v>0</v>
      </c>
      <c r="G91" s="293"/>
      <c r="H91" s="2"/>
      <c r="I91" s="2"/>
      <c r="J91" s="2"/>
      <c r="K91" s="2"/>
      <c r="L91" s="2"/>
      <c r="M91" s="2"/>
      <c r="N91" s="2"/>
      <c r="O91" s="2"/>
      <c r="P91" s="2"/>
      <c r="Q91" s="2"/>
      <c r="R91" s="2"/>
      <c r="S91" s="2"/>
      <c r="T91" s="2"/>
      <c r="U91" s="2"/>
      <c r="V91" s="2"/>
      <c r="W91" s="2"/>
    </row>
    <row r="92" spans="1:23" ht="15.75" hidden="1" customHeight="1" x14ac:dyDescent="0.25">
      <c r="A92" s="288" t="s">
        <v>51</v>
      </c>
      <c r="B92" s="297" t="s">
        <v>3648</v>
      </c>
      <c r="C92" s="271">
        <v>0</v>
      </c>
      <c r="D92" s="271">
        <v>0</v>
      </c>
      <c r="E92" s="271">
        <v>0</v>
      </c>
      <c r="F92" s="271">
        <v>0</v>
      </c>
      <c r="G92" s="293"/>
      <c r="H92" s="2"/>
      <c r="I92" s="2"/>
      <c r="J92" s="2"/>
      <c r="K92" s="2"/>
      <c r="L92" s="2"/>
      <c r="M92" s="2"/>
      <c r="N92" s="2"/>
      <c r="O92" s="2"/>
      <c r="P92" s="2"/>
      <c r="Q92" s="2"/>
      <c r="R92" s="2"/>
      <c r="S92" s="2"/>
      <c r="T92" s="2"/>
      <c r="U92" s="2"/>
      <c r="V92" s="2"/>
      <c r="W92" s="2"/>
    </row>
    <row r="93" spans="1:23" ht="15.75" hidden="1" customHeight="1" x14ac:dyDescent="0.25">
      <c r="A93" s="288" t="s">
        <v>52</v>
      </c>
      <c r="B93" s="295" t="s">
        <v>3648</v>
      </c>
      <c r="C93" s="273">
        <v>0</v>
      </c>
      <c r="D93" s="273">
        <v>0</v>
      </c>
      <c r="E93" s="273">
        <v>0</v>
      </c>
      <c r="F93" s="273">
        <v>0</v>
      </c>
      <c r="G93" s="293"/>
      <c r="H93" s="2"/>
      <c r="I93" s="2"/>
      <c r="J93" s="2"/>
      <c r="K93" s="2"/>
      <c r="L93" s="2"/>
      <c r="M93" s="2"/>
      <c r="N93" s="2"/>
      <c r="O93" s="2"/>
      <c r="P93" s="2"/>
      <c r="Q93" s="2"/>
      <c r="R93" s="2"/>
      <c r="S93" s="2"/>
      <c r="T93" s="2"/>
      <c r="U93" s="2"/>
      <c r="V93" s="2"/>
      <c r="W93" s="2"/>
    </row>
    <row r="94" spans="1:23" ht="15.75" hidden="1" customHeight="1" x14ac:dyDescent="0.25">
      <c r="A94" s="288">
        <v>113004004</v>
      </c>
      <c r="B94" s="297" t="s">
        <v>3648</v>
      </c>
      <c r="C94" s="271">
        <v>0</v>
      </c>
      <c r="D94" s="271">
        <v>0</v>
      </c>
      <c r="E94" s="271">
        <v>0</v>
      </c>
      <c r="F94" s="271"/>
      <c r="G94" s="293"/>
      <c r="H94" s="2"/>
      <c r="I94" s="2"/>
      <c r="J94" s="2"/>
      <c r="K94" s="2"/>
      <c r="L94" s="2"/>
      <c r="M94" s="2"/>
      <c r="N94" s="2"/>
      <c r="O94" s="2"/>
      <c r="P94" s="2"/>
      <c r="Q94" s="2"/>
      <c r="R94" s="2"/>
      <c r="S94" s="2"/>
      <c r="T94" s="2"/>
      <c r="U94" s="2"/>
      <c r="V94" s="2"/>
      <c r="W94" s="2"/>
    </row>
    <row r="95" spans="1:23" ht="15.75" hidden="1" customHeight="1" x14ac:dyDescent="0.25">
      <c r="A95" s="288" t="s">
        <v>469</v>
      </c>
      <c r="B95" s="295" t="s">
        <v>3648</v>
      </c>
      <c r="C95" s="273">
        <v>0</v>
      </c>
      <c r="D95" s="273">
        <v>0</v>
      </c>
      <c r="E95" s="273">
        <v>0</v>
      </c>
      <c r="F95" s="273">
        <v>0</v>
      </c>
      <c r="G95" s="293"/>
      <c r="H95" s="2"/>
      <c r="I95" s="2"/>
      <c r="J95" s="2"/>
      <c r="K95" s="2"/>
      <c r="L95" s="2"/>
      <c r="M95" s="2"/>
      <c r="N95" s="2"/>
      <c r="O95" s="2"/>
      <c r="P95" s="2"/>
      <c r="Q95" s="2"/>
      <c r="R95" s="2"/>
      <c r="S95" s="2"/>
      <c r="T95" s="2"/>
      <c r="U95" s="2"/>
      <c r="V95" s="2"/>
      <c r="W95" s="2"/>
    </row>
    <row r="96" spans="1:23" ht="15.75" hidden="1" customHeight="1" x14ac:dyDescent="0.25">
      <c r="A96" s="288" t="s">
        <v>470</v>
      </c>
      <c r="B96" s="297" t="s">
        <v>3648</v>
      </c>
      <c r="C96" s="271">
        <v>0</v>
      </c>
      <c r="D96" s="271">
        <v>0</v>
      </c>
      <c r="E96" s="271">
        <v>0</v>
      </c>
      <c r="F96" s="271">
        <v>0</v>
      </c>
      <c r="G96" s="293"/>
      <c r="H96" s="2"/>
      <c r="I96" s="2"/>
      <c r="J96" s="2"/>
      <c r="K96" s="2"/>
      <c r="L96" s="2"/>
      <c r="M96" s="2"/>
      <c r="N96" s="2"/>
      <c r="O96" s="2"/>
      <c r="P96" s="2"/>
      <c r="Q96" s="2"/>
      <c r="R96" s="2"/>
      <c r="S96" s="2"/>
      <c r="T96" s="2"/>
      <c r="U96" s="2"/>
      <c r="V96" s="2"/>
      <c r="W96" s="2"/>
    </row>
    <row r="97" spans="1:23" ht="15.75" hidden="1" customHeight="1" x14ac:dyDescent="0.25">
      <c r="A97" s="288" t="s">
        <v>471</v>
      </c>
      <c r="B97" s="295" t="s">
        <v>3648</v>
      </c>
      <c r="C97" s="273">
        <v>0</v>
      </c>
      <c r="D97" s="273">
        <v>0</v>
      </c>
      <c r="E97" s="273">
        <v>0</v>
      </c>
      <c r="F97" s="273">
        <v>0</v>
      </c>
      <c r="G97" s="293"/>
      <c r="H97" s="2"/>
      <c r="I97" s="2"/>
      <c r="J97" s="2"/>
      <c r="K97" s="2"/>
      <c r="L97" s="2"/>
      <c r="M97" s="2"/>
      <c r="N97" s="2"/>
      <c r="O97" s="2"/>
      <c r="P97" s="2"/>
      <c r="Q97" s="2"/>
      <c r="R97" s="2"/>
      <c r="S97" s="2"/>
      <c r="T97" s="2"/>
      <c r="U97" s="2"/>
      <c r="V97" s="2"/>
      <c r="W97" s="2"/>
    </row>
    <row r="98" spans="1:23" ht="15.75" hidden="1" customHeight="1" x14ac:dyDescent="0.25">
      <c r="A98" s="288" t="s">
        <v>53</v>
      </c>
      <c r="B98" s="297" t="s">
        <v>3657</v>
      </c>
      <c r="C98" s="271">
        <v>0</v>
      </c>
      <c r="D98" s="271">
        <v>0</v>
      </c>
      <c r="E98" s="271">
        <v>0</v>
      </c>
      <c r="F98" s="271">
        <v>0</v>
      </c>
      <c r="G98" s="293"/>
      <c r="H98" s="2"/>
      <c r="I98" s="2"/>
      <c r="J98" s="2"/>
      <c r="K98" s="2"/>
      <c r="L98" s="2"/>
      <c r="M98" s="2"/>
      <c r="N98" s="2"/>
      <c r="O98" s="2"/>
      <c r="P98" s="2"/>
      <c r="Q98" s="2"/>
      <c r="R98" s="2"/>
      <c r="S98" s="2"/>
      <c r="T98" s="2"/>
      <c r="U98" s="2"/>
      <c r="V98" s="2"/>
      <c r="W98" s="2"/>
    </row>
    <row r="99" spans="1:23" ht="15.75" hidden="1" customHeight="1" x14ac:dyDescent="0.25">
      <c r="A99" s="288" t="s">
        <v>472</v>
      </c>
      <c r="B99" s="295" t="s">
        <v>3648</v>
      </c>
      <c r="C99" s="273">
        <v>0</v>
      </c>
      <c r="D99" s="273">
        <v>0</v>
      </c>
      <c r="E99" s="273">
        <v>0</v>
      </c>
      <c r="F99" s="273">
        <v>0</v>
      </c>
      <c r="G99" s="293"/>
      <c r="H99" s="2"/>
      <c r="I99" s="2"/>
      <c r="J99" s="2"/>
      <c r="K99" s="2"/>
      <c r="L99" s="2"/>
      <c r="M99" s="2"/>
      <c r="N99" s="2"/>
      <c r="O99" s="2"/>
      <c r="P99" s="2"/>
      <c r="Q99" s="2"/>
      <c r="R99" s="2"/>
      <c r="S99" s="2"/>
      <c r="T99" s="2"/>
      <c r="U99" s="2"/>
      <c r="V99" s="2"/>
      <c r="W99" s="2"/>
    </row>
    <row r="100" spans="1:23" ht="15.75" hidden="1" customHeight="1" x14ac:dyDescent="0.25">
      <c r="A100" s="288" t="s">
        <v>55</v>
      </c>
      <c r="B100" s="297" t="s">
        <v>3648</v>
      </c>
      <c r="C100" s="271">
        <v>0</v>
      </c>
      <c r="D100" s="271">
        <v>0</v>
      </c>
      <c r="E100" s="271">
        <v>0</v>
      </c>
      <c r="F100" s="271">
        <v>0</v>
      </c>
      <c r="G100" s="293"/>
      <c r="H100" s="2"/>
      <c r="I100" s="2"/>
      <c r="J100" s="2"/>
      <c r="K100" s="2"/>
      <c r="L100" s="2"/>
      <c r="M100" s="2"/>
      <c r="N100" s="2"/>
      <c r="O100" s="2"/>
      <c r="P100" s="2"/>
      <c r="Q100" s="2"/>
      <c r="R100" s="2"/>
      <c r="S100" s="2"/>
      <c r="T100" s="2"/>
      <c r="U100" s="2"/>
      <c r="V100" s="2"/>
      <c r="W100" s="2"/>
    </row>
    <row r="101" spans="1:23" ht="15.75" hidden="1" customHeight="1" x14ac:dyDescent="0.25">
      <c r="A101" s="288" t="s">
        <v>473</v>
      </c>
      <c r="B101" s="295" t="s">
        <v>3648</v>
      </c>
      <c r="C101" s="273">
        <v>0</v>
      </c>
      <c r="D101" s="273">
        <v>0</v>
      </c>
      <c r="E101" s="273">
        <v>0</v>
      </c>
      <c r="F101" s="273">
        <v>0</v>
      </c>
      <c r="G101" s="293"/>
      <c r="H101" s="2"/>
      <c r="I101" s="2"/>
      <c r="J101" s="2"/>
      <c r="K101" s="2"/>
      <c r="L101" s="2"/>
      <c r="M101" s="2"/>
      <c r="N101" s="2"/>
      <c r="O101" s="2"/>
      <c r="P101" s="2"/>
      <c r="Q101" s="2"/>
      <c r="R101" s="2"/>
      <c r="S101" s="2"/>
      <c r="T101" s="2"/>
      <c r="U101" s="2"/>
      <c r="V101" s="2"/>
      <c r="W101" s="2"/>
    </row>
    <row r="102" spans="1:23" ht="15.75" hidden="1" customHeight="1" x14ac:dyDescent="0.25">
      <c r="A102" s="288" t="s">
        <v>474</v>
      </c>
      <c r="B102" s="297" t="s">
        <v>3648</v>
      </c>
      <c r="C102" s="271">
        <v>0</v>
      </c>
      <c r="D102" s="271">
        <v>0</v>
      </c>
      <c r="E102" s="271">
        <v>0</v>
      </c>
      <c r="F102" s="271">
        <v>0</v>
      </c>
      <c r="G102" s="293"/>
      <c r="H102" s="2"/>
      <c r="I102" s="2"/>
      <c r="J102" s="2"/>
      <c r="K102" s="2"/>
      <c r="L102" s="2"/>
      <c r="M102" s="2"/>
      <c r="N102" s="2"/>
      <c r="O102" s="2"/>
      <c r="P102" s="2"/>
      <c r="Q102" s="2"/>
      <c r="R102" s="2"/>
      <c r="S102" s="2"/>
      <c r="T102" s="2"/>
      <c r="U102" s="2"/>
      <c r="V102" s="2"/>
      <c r="W102" s="2"/>
    </row>
    <row r="103" spans="1:23" ht="15.75" hidden="1" customHeight="1" x14ac:dyDescent="0.25">
      <c r="A103" s="288" t="s">
        <v>476</v>
      </c>
      <c r="B103" s="295" t="s">
        <v>3648</v>
      </c>
      <c r="C103" s="273">
        <v>0</v>
      </c>
      <c r="D103" s="273">
        <v>0</v>
      </c>
      <c r="E103" s="273">
        <v>0</v>
      </c>
      <c r="F103" s="273">
        <v>0</v>
      </c>
      <c r="G103" s="293"/>
      <c r="H103" s="2"/>
      <c r="I103" s="2"/>
      <c r="J103" s="2"/>
      <c r="K103" s="2"/>
      <c r="L103" s="2"/>
      <c r="M103" s="2"/>
      <c r="N103" s="2"/>
      <c r="O103" s="2"/>
      <c r="P103" s="2"/>
      <c r="Q103" s="2"/>
      <c r="R103" s="2"/>
      <c r="S103" s="2"/>
      <c r="T103" s="2"/>
      <c r="U103" s="2"/>
      <c r="V103" s="2"/>
      <c r="W103" s="2"/>
    </row>
    <row r="104" spans="1:23" ht="15.75" hidden="1" customHeight="1" x14ac:dyDescent="0.25">
      <c r="A104" s="288" t="s">
        <v>477</v>
      </c>
      <c r="B104" s="297" t="s">
        <v>3648</v>
      </c>
      <c r="C104" s="271">
        <v>0</v>
      </c>
      <c r="D104" s="271">
        <v>0</v>
      </c>
      <c r="E104" s="271">
        <v>0</v>
      </c>
      <c r="F104" s="271">
        <v>0</v>
      </c>
      <c r="G104" s="293"/>
      <c r="H104" s="2"/>
      <c r="I104" s="2"/>
      <c r="J104" s="2"/>
      <c r="K104" s="2"/>
      <c r="L104" s="2"/>
      <c r="M104" s="2"/>
      <c r="N104" s="2"/>
      <c r="O104" s="2"/>
      <c r="P104" s="2"/>
      <c r="Q104" s="2"/>
      <c r="R104" s="2"/>
      <c r="S104" s="2"/>
      <c r="T104" s="2"/>
      <c r="U104" s="2"/>
      <c r="V104" s="2"/>
      <c r="W104" s="2"/>
    </row>
    <row r="105" spans="1:23" ht="15.75" hidden="1" customHeight="1" x14ac:dyDescent="0.25">
      <c r="A105" s="288" t="s">
        <v>56</v>
      </c>
      <c r="B105" s="295" t="s">
        <v>3977</v>
      </c>
      <c r="C105" s="273">
        <v>1</v>
      </c>
      <c r="D105" s="273">
        <v>0</v>
      </c>
      <c r="E105" s="273">
        <v>0</v>
      </c>
      <c r="F105" s="273">
        <v>0</v>
      </c>
      <c r="G105" s="293"/>
      <c r="H105" s="2"/>
      <c r="I105" s="2"/>
      <c r="J105" s="2"/>
      <c r="K105" s="2"/>
      <c r="L105" s="2"/>
      <c r="M105" s="2"/>
      <c r="N105" s="2"/>
      <c r="O105" s="2"/>
      <c r="P105" s="2"/>
      <c r="Q105" s="2"/>
      <c r="R105" s="2"/>
      <c r="S105" s="2"/>
      <c r="T105" s="2"/>
      <c r="U105" s="2"/>
      <c r="V105" s="2"/>
      <c r="W105" s="2"/>
    </row>
    <row r="106" spans="1:23" ht="15.75" hidden="1" customHeight="1" x14ac:dyDescent="0.25">
      <c r="A106" s="288" t="s">
        <v>57</v>
      </c>
      <c r="B106" s="297" t="s">
        <v>3648</v>
      </c>
      <c r="C106" s="271">
        <v>0</v>
      </c>
      <c r="D106" s="271">
        <v>0</v>
      </c>
      <c r="E106" s="271">
        <v>0</v>
      </c>
      <c r="F106" s="271">
        <v>0</v>
      </c>
      <c r="G106" s="293"/>
      <c r="H106" s="2"/>
      <c r="I106" s="2"/>
      <c r="J106" s="2"/>
      <c r="K106" s="2"/>
      <c r="L106" s="2"/>
      <c r="M106" s="2"/>
      <c r="N106" s="2"/>
      <c r="O106" s="2"/>
      <c r="P106" s="2"/>
      <c r="Q106" s="2"/>
      <c r="R106" s="2"/>
      <c r="S106" s="2"/>
      <c r="T106" s="2"/>
      <c r="U106" s="2"/>
      <c r="V106" s="2"/>
      <c r="W106" s="2"/>
    </row>
    <row r="107" spans="1:23" ht="15.75" hidden="1" customHeight="1" x14ac:dyDescent="0.25">
      <c r="A107" s="288" t="s">
        <v>58</v>
      </c>
      <c r="B107" s="295" t="s">
        <v>3648</v>
      </c>
      <c r="C107" s="273">
        <v>0</v>
      </c>
      <c r="D107" s="273">
        <v>0</v>
      </c>
      <c r="E107" s="273">
        <v>0</v>
      </c>
      <c r="F107" s="273">
        <v>0</v>
      </c>
      <c r="G107" s="293"/>
      <c r="H107" s="2"/>
      <c r="I107" s="2"/>
      <c r="J107" s="2"/>
      <c r="K107" s="2"/>
      <c r="L107" s="2"/>
      <c r="M107" s="2"/>
      <c r="N107" s="2"/>
      <c r="O107" s="2"/>
      <c r="P107" s="2"/>
      <c r="Q107" s="2"/>
      <c r="R107" s="2"/>
      <c r="S107" s="2"/>
      <c r="T107" s="2"/>
      <c r="U107" s="2"/>
      <c r="V107" s="2"/>
      <c r="W107" s="2"/>
    </row>
    <row r="108" spans="1:23" ht="15.75" hidden="1" customHeight="1" x14ac:dyDescent="0.25">
      <c r="A108" s="288" t="s">
        <v>59</v>
      </c>
      <c r="B108" s="297" t="s">
        <v>3648</v>
      </c>
      <c r="C108" s="271">
        <v>0</v>
      </c>
      <c r="D108" s="271">
        <v>0</v>
      </c>
      <c r="E108" s="271">
        <v>0</v>
      </c>
      <c r="F108" s="271">
        <v>0</v>
      </c>
      <c r="G108" s="293"/>
      <c r="H108" s="2"/>
      <c r="I108" s="2"/>
      <c r="J108" s="2"/>
      <c r="K108" s="2"/>
      <c r="L108" s="2"/>
      <c r="M108" s="2"/>
      <c r="N108" s="2"/>
      <c r="O108" s="2"/>
      <c r="P108" s="2"/>
      <c r="Q108" s="2"/>
      <c r="R108" s="2"/>
      <c r="S108" s="2"/>
      <c r="T108" s="2"/>
      <c r="U108" s="2"/>
      <c r="V108" s="2"/>
      <c r="W108" s="2"/>
    </row>
    <row r="109" spans="1:23" ht="15.75" hidden="1" customHeight="1" x14ac:dyDescent="0.25">
      <c r="A109" s="288" t="s">
        <v>60</v>
      </c>
      <c r="B109" s="295" t="s">
        <v>3648</v>
      </c>
      <c r="C109" s="273">
        <v>0</v>
      </c>
      <c r="D109" s="273">
        <v>0</v>
      </c>
      <c r="E109" s="273">
        <v>0</v>
      </c>
      <c r="F109" s="273">
        <v>0</v>
      </c>
      <c r="G109" s="293"/>
      <c r="H109" s="2"/>
      <c r="I109" s="2"/>
      <c r="J109" s="2"/>
      <c r="K109" s="2"/>
      <c r="L109" s="2"/>
      <c r="M109" s="2"/>
      <c r="N109" s="2"/>
      <c r="O109" s="2"/>
      <c r="P109" s="2"/>
      <c r="Q109" s="2"/>
      <c r="R109" s="2"/>
      <c r="S109" s="2"/>
      <c r="T109" s="2"/>
      <c r="U109" s="2"/>
      <c r="V109" s="2"/>
      <c r="W109" s="2"/>
    </row>
    <row r="110" spans="1:23" ht="15.75" hidden="1" customHeight="1" x14ac:dyDescent="0.25">
      <c r="A110" s="288" t="s">
        <v>61</v>
      </c>
      <c r="B110" s="297" t="s">
        <v>3648</v>
      </c>
      <c r="C110" s="271">
        <v>0</v>
      </c>
      <c r="D110" s="271">
        <v>0</v>
      </c>
      <c r="E110" s="271">
        <v>0</v>
      </c>
      <c r="F110" s="271">
        <v>0</v>
      </c>
      <c r="G110" s="293"/>
      <c r="H110" s="2"/>
      <c r="I110" s="2"/>
      <c r="J110" s="2"/>
      <c r="K110" s="2"/>
      <c r="L110" s="2"/>
      <c r="M110" s="2"/>
      <c r="N110" s="2"/>
      <c r="O110" s="2"/>
      <c r="P110" s="2"/>
      <c r="Q110" s="2"/>
      <c r="R110" s="2"/>
      <c r="S110" s="2"/>
      <c r="T110" s="2"/>
      <c r="U110" s="2"/>
      <c r="V110" s="2"/>
      <c r="W110" s="2"/>
    </row>
    <row r="111" spans="1:23" ht="15.75" hidden="1" customHeight="1" x14ac:dyDescent="0.25">
      <c r="A111" s="288" t="s">
        <v>62</v>
      </c>
      <c r="B111" s="295" t="s">
        <v>3648</v>
      </c>
      <c r="C111" s="273">
        <v>0</v>
      </c>
      <c r="D111" s="273">
        <v>0</v>
      </c>
      <c r="E111" s="273">
        <v>0</v>
      </c>
      <c r="F111" s="273">
        <v>0</v>
      </c>
      <c r="G111" s="293"/>
      <c r="H111" s="2"/>
      <c r="I111" s="2"/>
      <c r="J111" s="2"/>
      <c r="K111" s="2"/>
      <c r="L111" s="2"/>
      <c r="M111" s="2"/>
      <c r="N111" s="2"/>
      <c r="O111" s="2"/>
      <c r="P111" s="2"/>
      <c r="Q111" s="2"/>
      <c r="R111" s="2"/>
      <c r="S111" s="2"/>
      <c r="T111" s="2"/>
      <c r="U111" s="2"/>
      <c r="V111" s="2"/>
      <c r="W111" s="2"/>
    </row>
    <row r="112" spans="1:23" ht="15.75" hidden="1" customHeight="1" x14ac:dyDescent="0.25">
      <c r="A112" s="288" t="s">
        <v>63</v>
      </c>
      <c r="B112" s="297" t="s">
        <v>3648</v>
      </c>
      <c r="C112" s="271">
        <v>0</v>
      </c>
      <c r="D112" s="271">
        <v>0</v>
      </c>
      <c r="E112" s="271">
        <v>0</v>
      </c>
      <c r="F112" s="271">
        <v>0</v>
      </c>
      <c r="G112" s="293"/>
      <c r="H112" s="2"/>
      <c r="I112" s="2"/>
      <c r="J112" s="2"/>
      <c r="K112" s="2"/>
      <c r="L112" s="2"/>
      <c r="M112" s="2"/>
      <c r="N112" s="2"/>
      <c r="O112" s="2"/>
      <c r="P112" s="2"/>
      <c r="Q112" s="2"/>
      <c r="R112" s="2"/>
      <c r="S112" s="2"/>
      <c r="T112" s="2"/>
      <c r="U112" s="2"/>
      <c r="V112" s="2"/>
      <c r="W112" s="2"/>
    </row>
    <row r="113" spans="1:23" ht="15.75" hidden="1" customHeight="1" x14ac:dyDescent="0.25">
      <c r="A113" s="288" t="s">
        <v>64</v>
      </c>
      <c r="B113" s="295" t="s">
        <v>3648</v>
      </c>
      <c r="C113" s="273">
        <v>0</v>
      </c>
      <c r="D113" s="273">
        <v>0</v>
      </c>
      <c r="E113" s="273">
        <v>0</v>
      </c>
      <c r="F113" s="273">
        <v>0</v>
      </c>
      <c r="G113" s="293"/>
      <c r="H113" s="2"/>
      <c r="I113" s="2"/>
      <c r="J113" s="2"/>
      <c r="K113" s="2"/>
      <c r="L113" s="2"/>
      <c r="M113" s="2"/>
      <c r="N113" s="2"/>
      <c r="O113" s="2"/>
      <c r="P113" s="2"/>
      <c r="Q113" s="2"/>
      <c r="R113" s="2"/>
      <c r="S113" s="2"/>
      <c r="T113" s="2"/>
      <c r="U113" s="2"/>
      <c r="V113" s="2"/>
      <c r="W113" s="2"/>
    </row>
    <row r="114" spans="1:23" ht="15.75" hidden="1" customHeight="1" x14ac:dyDescent="0.25">
      <c r="A114" s="288" t="s">
        <v>65</v>
      </c>
      <c r="B114" s="297" t="s">
        <v>3648</v>
      </c>
      <c r="C114" s="271">
        <v>0</v>
      </c>
      <c r="D114" s="271">
        <v>0</v>
      </c>
      <c r="E114" s="271">
        <v>0</v>
      </c>
      <c r="F114" s="271">
        <v>0</v>
      </c>
      <c r="G114" s="293"/>
      <c r="H114" s="2"/>
      <c r="I114" s="2"/>
      <c r="J114" s="2"/>
      <c r="K114" s="2"/>
      <c r="L114" s="2"/>
      <c r="M114" s="2"/>
      <c r="N114" s="2"/>
      <c r="O114" s="2"/>
      <c r="P114" s="2"/>
      <c r="Q114" s="2"/>
      <c r="R114" s="2"/>
      <c r="S114" s="2"/>
      <c r="T114" s="2"/>
      <c r="U114" s="2"/>
      <c r="V114" s="2"/>
      <c r="W114" s="2"/>
    </row>
    <row r="115" spans="1:23" ht="15.75" hidden="1" customHeight="1" x14ac:dyDescent="0.25">
      <c r="A115" s="288" t="s">
        <v>66</v>
      </c>
      <c r="B115" s="295" t="s">
        <v>3648</v>
      </c>
      <c r="C115" s="273">
        <v>0</v>
      </c>
      <c r="D115" s="273">
        <v>0</v>
      </c>
      <c r="E115" s="273">
        <v>0</v>
      </c>
      <c r="F115" s="273">
        <v>0</v>
      </c>
      <c r="G115" s="293"/>
      <c r="H115" s="2"/>
      <c r="I115" s="2"/>
      <c r="J115" s="2"/>
      <c r="K115" s="2"/>
      <c r="L115" s="2"/>
      <c r="M115" s="2"/>
      <c r="N115" s="2"/>
      <c r="O115" s="2"/>
      <c r="P115" s="2"/>
      <c r="Q115" s="2"/>
      <c r="R115" s="2"/>
      <c r="S115" s="2"/>
      <c r="T115" s="2"/>
      <c r="U115" s="2"/>
      <c r="V115" s="2"/>
      <c r="W115" s="2"/>
    </row>
    <row r="116" spans="1:23" ht="15.75" hidden="1" customHeight="1" x14ac:dyDescent="0.25">
      <c r="A116" s="288" t="s">
        <v>67</v>
      </c>
      <c r="B116" s="297" t="s">
        <v>3648</v>
      </c>
      <c r="C116" s="271">
        <v>0</v>
      </c>
      <c r="D116" s="271">
        <v>0</v>
      </c>
      <c r="E116" s="271">
        <v>0</v>
      </c>
      <c r="F116" s="271">
        <v>0</v>
      </c>
      <c r="G116" s="293"/>
      <c r="H116" s="2"/>
      <c r="I116" s="2"/>
      <c r="J116" s="2"/>
      <c r="K116" s="2"/>
      <c r="L116" s="2"/>
      <c r="M116" s="2"/>
      <c r="N116" s="2"/>
      <c r="O116" s="2"/>
      <c r="P116" s="2"/>
      <c r="Q116" s="2"/>
      <c r="R116" s="2"/>
      <c r="S116" s="2"/>
      <c r="T116" s="2"/>
      <c r="U116" s="2"/>
      <c r="V116" s="2"/>
      <c r="W116" s="2"/>
    </row>
    <row r="117" spans="1:23" ht="15.75" hidden="1" customHeight="1" x14ac:dyDescent="0.25">
      <c r="A117" s="288" t="s">
        <v>68</v>
      </c>
      <c r="B117" s="295" t="s">
        <v>3648</v>
      </c>
      <c r="C117" s="273">
        <v>0</v>
      </c>
      <c r="D117" s="273">
        <v>0</v>
      </c>
      <c r="E117" s="273">
        <v>0</v>
      </c>
      <c r="F117" s="273">
        <v>0</v>
      </c>
      <c r="G117" s="293"/>
      <c r="H117" s="2"/>
      <c r="I117" s="2"/>
      <c r="J117" s="2"/>
      <c r="K117" s="2"/>
      <c r="L117" s="2"/>
      <c r="M117" s="2"/>
      <c r="N117" s="2"/>
      <c r="O117" s="2"/>
      <c r="P117" s="2"/>
      <c r="Q117" s="2"/>
      <c r="R117" s="2"/>
      <c r="S117" s="2"/>
      <c r="T117" s="2"/>
      <c r="U117" s="2"/>
      <c r="V117" s="2"/>
      <c r="W117" s="2"/>
    </row>
    <row r="118" spans="1:23" ht="15.75" hidden="1" customHeight="1" x14ac:dyDescent="0.25">
      <c r="A118" s="288" t="s">
        <v>478</v>
      </c>
      <c r="B118" s="297" t="s">
        <v>3648</v>
      </c>
      <c r="C118" s="271">
        <v>0</v>
      </c>
      <c r="D118" s="271">
        <v>0</v>
      </c>
      <c r="E118" s="271">
        <v>0</v>
      </c>
      <c r="F118" s="271">
        <v>0</v>
      </c>
      <c r="G118" s="293"/>
      <c r="H118" s="2"/>
      <c r="I118" s="2"/>
      <c r="J118" s="2"/>
      <c r="K118" s="2"/>
      <c r="L118" s="2"/>
      <c r="M118" s="2"/>
      <c r="N118" s="2"/>
      <c r="O118" s="2"/>
      <c r="P118" s="2"/>
      <c r="Q118" s="2"/>
      <c r="R118" s="2"/>
      <c r="S118" s="2"/>
      <c r="T118" s="2"/>
      <c r="U118" s="2"/>
      <c r="V118" s="2"/>
      <c r="W118" s="2"/>
    </row>
    <row r="119" spans="1:23" ht="15.75" hidden="1" customHeight="1" x14ac:dyDescent="0.25">
      <c r="A119" s="288" t="s">
        <v>69</v>
      </c>
      <c r="B119" s="295" t="s">
        <v>3648</v>
      </c>
      <c r="C119" s="273">
        <v>0</v>
      </c>
      <c r="D119" s="273">
        <v>0</v>
      </c>
      <c r="E119" s="273">
        <v>0</v>
      </c>
      <c r="F119" s="273">
        <v>0</v>
      </c>
      <c r="G119" s="293"/>
      <c r="H119" s="2"/>
      <c r="I119" s="2"/>
      <c r="J119" s="2"/>
      <c r="K119" s="2"/>
      <c r="L119" s="2"/>
      <c r="M119" s="2"/>
      <c r="N119" s="2"/>
      <c r="O119" s="2"/>
      <c r="P119" s="2"/>
      <c r="Q119" s="2"/>
      <c r="R119" s="2"/>
      <c r="S119" s="2"/>
      <c r="T119" s="2"/>
      <c r="U119" s="2"/>
      <c r="V119" s="2"/>
      <c r="W119" s="2"/>
    </row>
    <row r="120" spans="1:23" ht="15.75" hidden="1" customHeight="1" x14ac:dyDescent="0.25">
      <c r="A120" s="288" t="s">
        <v>70</v>
      </c>
      <c r="B120" s="297" t="s">
        <v>3648</v>
      </c>
      <c r="C120" s="271">
        <v>0</v>
      </c>
      <c r="D120" s="271">
        <v>0</v>
      </c>
      <c r="E120" s="271">
        <v>0</v>
      </c>
      <c r="F120" s="271">
        <v>0</v>
      </c>
      <c r="G120" s="293"/>
      <c r="H120" s="2"/>
      <c r="I120" s="2"/>
      <c r="J120" s="2"/>
      <c r="K120" s="2"/>
      <c r="L120" s="2"/>
      <c r="M120" s="2"/>
      <c r="N120" s="2"/>
      <c r="O120" s="2"/>
      <c r="P120" s="2"/>
      <c r="Q120" s="2"/>
      <c r="R120" s="2"/>
      <c r="S120" s="2"/>
      <c r="T120" s="2"/>
      <c r="U120" s="2"/>
      <c r="V120" s="2"/>
      <c r="W120" s="2"/>
    </row>
    <row r="121" spans="1:23" ht="15.75" hidden="1" customHeight="1" x14ac:dyDescent="0.25">
      <c r="A121" s="288" t="s">
        <v>71</v>
      </c>
      <c r="B121" s="295" t="s">
        <v>3648</v>
      </c>
      <c r="C121" s="273">
        <v>0</v>
      </c>
      <c r="D121" s="273">
        <v>0</v>
      </c>
      <c r="E121" s="273">
        <v>0</v>
      </c>
      <c r="F121" s="273">
        <v>0</v>
      </c>
      <c r="G121" s="293"/>
      <c r="H121" s="2"/>
      <c r="I121" s="2"/>
      <c r="J121" s="2"/>
      <c r="K121" s="2"/>
      <c r="L121" s="2"/>
      <c r="M121" s="2"/>
      <c r="N121" s="2"/>
      <c r="O121" s="2"/>
      <c r="P121" s="2"/>
      <c r="Q121" s="2"/>
      <c r="R121" s="2"/>
      <c r="S121" s="2"/>
      <c r="T121" s="2"/>
      <c r="U121" s="2"/>
      <c r="V121" s="2"/>
      <c r="W121" s="2"/>
    </row>
    <row r="122" spans="1:23" ht="15.75" hidden="1" customHeight="1" x14ac:dyDescent="0.25">
      <c r="A122" s="288" t="s">
        <v>479</v>
      </c>
      <c r="B122" s="297" t="s">
        <v>3648</v>
      </c>
      <c r="C122" s="271">
        <v>0</v>
      </c>
      <c r="D122" s="271">
        <v>0</v>
      </c>
      <c r="E122" s="271">
        <v>0</v>
      </c>
      <c r="F122" s="271">
        <v>0</v>
      </c>
      <c r="G122" s="293"/>
      <c r="H122" s="2"/>
      <c r="I122" s="2"/>
      <c r="J122" s="2"/>
      <c r="K122" s="2"/>
      <c r="L122" s="2"/>
      <c r="M122" s="2"/>
      <c r="N122" s="2"/>
      <c r="O122" s="2"/>
      <c r="P122" s="2"/>
      <c r="Q122" s="2"/>
      <c r="R122" s="2"/>
      <c r="S122" s="2"/>
      <c r="T122" s="2"/>
      <c r="U122" s="2"/>
      <c r="V122" s="2"/>
      <c r="W122" s="2"/>
    </row>
    <row r="123" spans="1:23" ht="15.75" hidden="1" customHeight="1" x14ac:dyDescent="0.25">
      <c r="A123" s="288" t="s">
        <v>480</v>
      </c>
      <c r="B123" s="295" t="s">
        <v>3648</v>
      </c>
      <c r="C123" s="273">
        <v>0</v>
      </c>
      <c r="D123" s="273">
        <v>0</v>
      </c>
      <c r="E123" s="273">
        <v>0</v>
      </c>
      <c r="F123" s="273">
        <v>0</v>
      </c>
      <c r="G123" s="293"/>
      <c r="H123" s="2"/>
      <c r="I123" s="2"/>
      <c r="J123" s="2"/>
      <c r="K123" s="2"/>
      <c r="L123" s="2"/>
      <c r="M123" s="2"/>
      <c r="N123" s="2"/>
      <c r="O123" s="2"/>
      <c r="P123" s="2"/>
      <c r="Q123" s="2"/>
      <c r="R123" s="2"/>
      <c r="S123" s="2"/>
      <c r="T123" s="2"/>
      <c r="U123" s="2"/>
      <c r="V123" s="2"/>
      <c r="W123" s="2"/>
    </row>
    <row r="124" spans="1:23" ht="15.75" hidden="1" customHeight="1" x14ac:dyDescent="0.25">
      <c r="A124" s="288" t="s">
        <v>481</v>
      </c>
      <c r="B124" s="297" t="s">
        <v>3648</v>
      </c>
      <c r="C124" s="271">
        <v>0</v>
      </c>
      <c r="D124" s="271">
        <v>0</v>
      </c>
      <c r="E124" s="271">
        <v>0</v>
      </c>
      <c r="F124" s="271">
        <v>0</v>
      </c>
      <c r="G124" s="293"/>
      <c r="H124" s="2"/>
      <c r="I124" s="2"/>
      <c r="J124" s="2"/>
      <c r="K124" s="2"/>
      <c r="L124" s="2"/>
      <c r="M124" s="2"/>
      <c r="N124" s="2"/>
      <c r="O124" s="2"/>
      <c r="P124" s="2"/>
      <c r="Q124" s="2"/>
      <c r="R124" s="2"/>
      <c r="S124" s="2"/>
      <c r="T124" s="2"/>
      <c r="U124" s="2"/>
      <c r="V124" s="2"/>
      <c r="W124" s="2"/>
    </row>
    <row r="125" spans="1:23" ht="15.75" hidden="1" customHeight="1" x14ac:dyDescent="0.25">
      <c r="A125" s="288" t="s">
        <v>482</v>
      </c>
      <c r="B125" s="295" t="s">
        <v>3648</v>
      </c>
      <c r="C125" s="273">
        <v>0</v>
      </c>
      <c r="D125" s="273">
        <v>0</v>
      </c>
      <c r="E125" s="273">
        <v>0</v>
      </c>
      <c r="F125" s="273">
        <v>0</v>
      </c>
      <c r="G125" s="293"/>
      <c r="H125" s="2"/>
      <c r="I125" s="2"/>
      <c r="J125" s="2"/>
      <c r="K125" s="2"/>
      <c r="L125" s="2"/>
      <c r="M125" s="2"/>
      <c r="N125" s="2"/>
      <c r="O125" s="2"/>
      <c r="P125" s="2"/>
      <c r="Q125" s="2"/>
      <c r="R125" s="2"/>
      <c r="S125" s="2"/>
      <c r="T125" s="2"/>
      <c r="U125" s="2"/>
      <c r="V125" s="2"/>
      <c r="W125" s="2"/>
    </row>
    <row r="126" spans="1:23" ht="15.75" hidden="1" customHeight="1" x14ac:dyDescent="0.25">
      <c r="A126" s="288" t="s">
        <v>483</v>
      </c>
      <c r="B126" s="297" t="s">
        <v>3658</v>
      </c>
      <c r="C126" s="271">
        <v>9650</v>
      </c>
      <c r="D126" s="271">
        <v>146850</v>
      </c>
      <c r="E126" s="271">
        <v>0</v>
      </c>
      <c r="F126" s="271">
        <v>0</v>
      </c>
      <c r="G126" s="293"/>
      <c r="H126" s="2"/>
      <c r="I126" s="2"/>
      <c r="J126" s="2"/>
      <c r="K126" s="2"/>
      <c r="L126" s="2"/>
      <c r="M126" s="2"/>
      <c r="N126" s="2"/>
      <c r="O126" s="2"/>
      <c r="P126" s="2"/>
      <c r="Q126" s="2"/>
      <c r="R126" s="2"/>
      <c r="S126" s="2"/>
      <c r="T126" s="2"/>
      <c r="U126" s="2"/>
      <c r="V126" s="2"/>
      <c r="W126" s="2"/>
    </row>
    <row r="127" spans="1:23" ht="15.75" hidden="1" customHeight="1" x14ac:dyDescent="0.25">
      <c r="A127" s="288" t="s">
        <v>484</v>
      </c>
      <c r="B127" s="295" t="s">
        <v>3659</v>
      </c>
      <c r="C127" s="273">
        <v>6398.6199999999953</v>
      </c>
      <c r="D127" s="273">
        <v>64880</v>
      </c>
      <c r="E127" s="273">
        <v>0</v>
      </c>
      <c r="F127" s="273">
        <v>0</v>
      </c>
      <c r="G127" s="293"/>
      <c r="H127" s="2"/>
      <c r="I127" s="2"/>
      <c r="J127" s="2"/>
      <c r="K127" s="2"/>
      <c r="L127" s="2"/>
      <c r="M127" s="2"/>
      <c r="N127" s="2"/>
      <c r="O127" s="2"/>
      <c r="P127" s="2"/>
      <c r="Q127" s="2"/>
      <c r="R127" s="2"/>
      <c r="S127" s="2"/>
      <c r="T127" s="2"/>
      <c r="U127" s="2"/>
      <c r="V127" s="2"/>
      <c r="W127" s="2"/>
    </row>
    <row r="128" spans="1:23" ht="15.75" hidden="1" customHeight="1" x14ac:dyDescent="0.25">
      <c r="A128" s="288" t="s">
        <v>485</v>
      </c>
      <c r="B128" s="297" t="s">
        <v>3660</v>
      </c>
      <c r="C128" s="271">
        <v>18533</v>
      </c>
      <c r="D128" s="271">
        <v>58500</v>
      </c>
      <c r="E128" s="271">
        <v>0</v>
      </c>
      <c r="F128" s="271">
        <v>0</v>
      </c>
      <c r="G128" s="293"/>
      <c r="H128" s="2"/>
      <c r="I128" s="2"/>
      <c r="J128" s="2"/>
      <c r="K128" s="2"/>
      <c r="L128" s="2"/>
      <c r="M128" s="2"/>
      <c r="N128" s="2"/>
      <c r="O128" s="2"/>
      <c r="P128" s="2"/>
      <c r="Q128" s="2"/>
      <c r="R128" s="2"/>
      <c r="S128" s="2"/>
      <c r="T128" s="2"/>
      <c r="U128" s="2"/>
      <c r="V128" s="2"/>
      <c r="W128" s="2"/>
    </row>
    <row r="129" spans="1:23" ht="15.75" hidden="1" customHeight="1" x14ac:dyDescent="0.25">
      <c r="A129" s="288" t="s">
        <v>486</v>
      </c>
      <c r="B129" s="295" t="s">
        <v>3648</v>
      </c>
      <c r="C129" s="273">
        <v>0</v>
      </c>
      <c r="D129" s="273">
        <v>0</v>
      </c>
      <c r="E129" s="273">
        <v>0</v>
      </c>
      <c r="F129" s="273">
        <v>0</v>
      </c>
      <c r="G129" s="293"/>
      <c r="H129" s="2"/>
      <c r="I129" s="2"/>
      <c r="J129" s="2"/>
      <c r="K129" s="2"/>
      <c r="L129" s="2"/>
      <c r="M129" s="2"/>
      <c r="N129" s="2"/>
      <c r="O129" s="2"/>
      <c r="P129" s="2"/>
      <c r="Q129" s="2"/>
      <c r="R129" s="2"/>
      <c r="S129" s="2"/>
      <c r="T129" s="2"/>
      <c r="U129" s="2"/>
      <c r="V129" s="2"/>
      <c r="W129" s="2"/>
    </row>
    <row r="130" spans="1:23" ht="15.75" hidden="1" customHeight="1" x14ac:dyDescent="0.25">
      <c r="A130" s="288" t="s">
        <v>487</v>
      </c>
      <c r="B130" s="297" t="s">
        <v>3648</v>
      </c>
      <c r="C130" s="271">
        <v>0</v>
      </c>
      <c r="D130" s="271">
        <v>0</v>
      </c>
      <c r="E130" s="271">
        <v>0</v>
      </c>
      <c r="F130" s="271">
        <v>0</v>
      </c>
      <c r="G130" s="293"/>
      <c r="H130" s="2"/>
      <c r="I130" s="2"/>
      <c r="J130" s="2"/>
      <c r="K130" s="2"/>
      <c r="L130" s="2"/>
      <c r="M130" s="2"/>
      <c r="N130" s="2"/>
      <c r="O130" s="2"/>
      <c r="P130" s="2"/>
      <c r="Q130" s="2"/>
      <c r="R130" s="2"/>
      <c r="S130" s="2"/>
      <c r="T130" s="2"/>
      <c r="U130" s="2"/>
      <c r="V130" s="2"/>
      <c r="W130" s="2"/>
    </row>
    <row r="131" spans="1:23" ht="15.75" hidden="1" customHeight="1" x14ac:dyDescent="0.25">
      <c r="A131" s="288" t="s">
        <v>488</v>
      </c>
      <c r="B131" s="295" t="s">
        <v>3648</v>
      </c>
      <c r="C131" s="273">
        <v>0</v>
      </c>
      <c r="D131" s="273">
        <v>0</v>
      </c>
      <c r="E131" s="273">
        <v>0</v>
      </c>
      <c r="F131" s="273">
        <v>0</v>
      </c>
      <c r="G131" s="293"/>
      <c r="H131" s="2"/>
      <c r="I131" s="2"/>
      <c r="J131" s="2"/>
      <c r="K131" s="2"/>
      <c r="L131" s="2"/>
      <c r="M131" s="2"/>
      <c r="N131" s="2"/>
      <c r="O131" s="2"/>
      <c r="P131" s="2"/>
      <c r="Q131" s="2"/>
      <c r="R131" s="2"/>
      <c r="S131" s="2"/>
      <c r="T131" s="2"/>
      <c r="U131" s="2"/>
      <c r="V131" s="2"/>
      <c r="W131" s="2"/>
    </row>
    <row r="132" spans="1:23" ht="15.75" hidden="1" customHeight="1" x14ac:dyDescent="0.25">
      <c r="A132" s="288" t="s">
        <v>489</v>
      </c>
      <c r="B132" s="297" t="s">
        <v>3648</v>
      </c>
      <c r="C132" s="271">
        <v>0</v>
      </c>
      <c r="D132" s="271">
        <v>0</v>
      </c>
      <c r="E132" s="271">
        <v>0</v>
      </c>
      <c r="F132" s="271">
        <v>0</v>
      </c>
      <c r="G132" s="293"/>
      <c r="H132" s="2"/>
      <c r="I132" s="2"/>
      <c r="J132" s="2"/>
      <c r="K132" s="2"/>
      <c r="L132" s="2"/>
      <c r="M132" s="2"/>
      <c r="N132" s="2"/>
      <c r="O132" s="2"/>
      <c r="P132" s="2"/>
      <c r="Q132" s="2"/>
      <c r="R132" s="2"/>
      <c r="S132" s="2"/>
      <c r="T132" s="2"/>
      <c r="U132" s="2"/>
      <c r="V132" s="2"/>
      <c r="W132" s="2"/>
    </row>
    <row r="133" spans="1:23" ht="15.75" hidden="1" customHeight="1" x14ac:dyDescent="0.25">
      <c r="A133" s="288" t="s">
        <v>490</v>
      </c>
      <c r="B133" s="295" t="s">
        <v>3648</v>
      </c>
      <c r="C133" s="273">
        <v>0</v>
      </c>
      <c r="D133" s="273">
        <v>0</v>
      </c>
      <c r="E133" s="273">
        <v>0</v>
      </c>
      <c r="F133" s="273">
        <v>0</v>
      </c>
      <c r="G133" s="293"/>
      <c r="H133" s="2"/>
      <c r="I133" s="2"/>
      <c r="J133" s="2"/>
      <c r="K133" s="2"/>
      <c r="L133" s="2"/>
      <c r="M133" s="2"/>
      <c r="N133" s="2"/>
      <c r="O133" s="2"/>
      <c r="P133" s="2"/>
      <c r="Q133" s="2"/>
      <c r="R133" s="2"/>
      <c r="S133" s="2"/>
      <c r="T133" s="2"/>
      <c r="U133" s="2"/>
      <c r="V133" s="2"/>
      <c r="W133" s="2"/>
    </row>
    <row r="134" spans="1:23" ht="15.75" hidden="1" customHeight="1" x14ac:dyDescent="0.25">
      <c r="A134" s="288" t="s">
        <v>491</v>
      </c>
      <c r="B134" s="297" t="s">
        <v>3648</v>
      </c>
      <c r="C134" s="271">
        <v>0</v>
      </c>
      <c r="D134" s="271">
        <v>0</v>
      </c>
      <c r="E134" s="271">
        <v>0</v>
      </c>
      <c r="F134" s="271">
        <v>0</v>
      </c>
      <c r="G134" s="293"/>
      <c r="H134" s="2"/>
      <c r="I134" s="2"/>
      <c r="J134" s="2"/>
      <c r="K134" s="2"/>
      <c r="L134" s="2"/>
      <c r="M134" s="2"/>
      <c r="N134" s="2"/>
      <c r="O134" s="2"/>
      <c r="P134" s="2"/>
      <c r="Q134" s="2"/>
      <c r="R134" s="2"/>
      <c r="S134" s="2"/>
      <c r="T134" s="2"/>
      <c r="U134" s="2"/>
      <c r="V134" s="2"/>
      <c r="W134" s="2"/>
    </row>
    <row r="135" spans="1:23" ht="15.75" hidden="1" customHeight="1" x14ac:dyDescent="0.25">
      <c r="A135" s="288" t="s">
        <v>492</v>
      </c>
      <c r="B135" s="295" t="s">
        <v>3648</v>
      </c>
      <c r="C135" s="273">
        <v>0</v>
      </c>
      <c r="D135" s="273">
        <v>0</v>
      </c>
      <c r="E135" s="273">
        <v>0</v>
      </c>
      <c r="F135" s="273">
        <v>0</v>
      </c>
      <c r="G135" s="293"/>
      <c r="H135" s="2"/>
      <c r="I135" s="2"/>
      <c r="J135" s="2"/>
      <c r="K135" s="2"/>
      <c r="L135" s="2"/>
      <c r="M135" s="2"/>
      <c r="N135" s="2"/>
      <c r="O135" s="2"/>
      <c r="P135" s="2"/>
      <c r="Q135" s="2"/>
      <c r="R135" s="2"/>
      <c r="S135" s="2"/>
      <c r="T135" s="2"/>
      <c r="U135" s="2"/>
      <c r="V135" s="2"/>
      <c r="W135" s="2"/>
    </row>
    <row r="136" spans="1:23" ht="15.75" hidden="1" customHeight="1" x14ac:dyDescent="0.25">
      <c r="A136" s="288" t="s">
        <v>493</v>
      </c>
      <c r="B136" s="297" t="s">
        <v>3661</v>
      </c>
      <c r="C136" s="271">
        <v>0</v>
      </c>
      <c r="D136" s="271">
        <v>0</v>
      </c>
      <c r="E136" s="271">
        <v>0</v>
      </c>
      <c r="F136" s="271">
        <v>0</v>
      </c>
      <c r="G136" s="293"/>
      <c r="H136" s="2"/>
      <c r="I136" s="2"/>
      <c r="J136" s="2"/>
      <c r="K136" s="2"/>
      <c r="L136" s="2"/>
      <c r="M136" s="2"/>
      <c r="N136" s="2"/>
      <c r="O136" s="2"/>
      <c r="P136" s="2"/>
      <c r="Q136" s="2"/>
      <c r="R136" s="2"/>
      <c r="S136" s="2"/>
      <c r="T136" s="2"/>
      <c r="U136" s="2"/>
      <c r="V136" s="2"/>
      <c r="W136" s="2"/>
    </row>
    <row r="137" spans="1:23" ht="15.75" customHeight="1" x14ac:dyDescent="0.25">
      <c r="A137" s="288" t="s">
        <v>494</v>
      </c>
      <c r="B137" s="295" t="s">
        <v>3662</v>
      </c>
      <c r="C137" s="273">
        <v>17755</v>
      </c>
      <c r="D137" s="273">
        <v>0</v>
      </c>
      <c r="E137" s="273">
        <v>0</v>
      </c>
      <c r="F137" s="273">
        <v>0</v>
      </c>
      <c r="G137" s="293" t="s">
        <v>3971</v>
      </c>
      <c r="H137" s="2"/>
      <c r="I137" s="2"/>
      <c r="J137" s="2"/>
      <c r="K137" s="2"/>
      <c r="L137" s="2"/>
      <c r="M137" s="2"/>
      <c r="N137" s="2"/>
      <c r="O137" s="2"/>
      <c r="P137" s="2"/>
      <c r="Q137" s="2"/>
      <c r="R137" s="2"/>
      <c r="S137" s="2"/>
      <c r="T137" s="2"/>
      <c r="U137" s="2"/>
      <c r="V137" s="2"/>
      <c r="W137" s="2"/>
    </row>
    <row r="138" spans="1:23" ht="15.75" hidden="1" customHeight="1" x14ac:dyDescent="0.25">
      <c r="A138" s="288" t="s">
        <v>495</v>
      </c>
      <c r="B138" s="297" t="s">
        <v>3648</v>
      </c>
      <c r="C138" s="271">
        <v>0</v>
      </c>
      <c r="D138" s="271">
        <v>0</v>
      </c>
      <c r="E138" s="271">
        <v>0</v>
      </c>
      <c r="F138" s="271">
        <v>0</v>
      </c>
      <c r="G138" s="293"/>
      <c r="H138" s="2"/>
      <c r="I138" s="2"/>
      <c r="J138" s="2"/>
      <c r="K138" s="2"/>
      <c r="L138" s="2"/>
      <c r="M138" s="2"/>
      <c r="N138" s="2"/>
      <c r="O138" s="2"/>
      <c r="P138" s="2"/>
      <c r="Q138" s="2"/>
      <c r="R138" s="2"/>
      <c r="S138" s="2"/>
      <c r="T138" s="2"/>
      <c r="U138" s="2"/>
      <c r="V138" s="2"/>
      <c r="W138" s="2"/>
    </row>
    <row r="139" spans="1:23" ht="15.75" hidden="1" customHeight="1" x14ac:dyDescent="0.25">
      <c r="A139" s="288" t="s">
        <v>496</v>
      </c>
      <c r="B139" s="295" t="s">
        <v>3648</v>
      </c>
      <c r="C139" s="273">
        <v>0</v>
      </c>
      <c r="D139" s="273">
        <v>0</v>
      </c>
      <c r="E139" s="273">
        <v>0</v>
      </c>
      <c r="F139" s="273">
        <v>0</v>
      </c>
      <c r="G139" s="293"/>
      <c r="H139" s="2"/>
      <c r="I139" s="2"/>
      <c r="J139" s="2"/>
      <c r="K139" s="2"/>
      <c r="L139" s="2"/>
      <c r="M139" s="2"/>
      <c r="N139" s="2"/>
      <c r="O139" s="2"/>
      <c r="P139" s="2"/>
      <c r="Q139" s="2"/>
      <c r="R139" s="2"/>
      <c r="S139" s="2"/>
      <c r="T139" s="2"/>
      <c r="U139" s="2"/>
      <c r="V139" s="2"/>
      <c r="W139" s="2"/>
    </row>
    <row r="140" spans="1:23" ht="15.75" hidden="1" customHeight="1" x14ac:dyDescent="0.25">
      <c r="A140" s="288" t="s">
        <v>3911</v>
      </c>
      <c r="B140" s="297" t="s">
        <v>3648</v>
      </c>
      <c r="C140" s="271">
        <v>0</v>
      </c>
      <c r="D140" s="271">
        <v>0</v>
      </c>
      <c r="E140" s="271">
        <v>0</v>
      </c>
      <c r="F140" s="271">
        <v>0</v>
      </c>
      <c r="G140" s="293"/>
      <c r="H140" s="2"/>
      <c r="I140" s="2"/>
      <c r="J140" s="2"/>
      <c r="K140" s="2"/>
      <c r="L140" s="2"/>
      <c r="M140" s="2"/>
      <c r="N140" s="2"/>
      <c r="O140" s="2"/>
      <c r="P140" s="2"/>
      <c r="Q140" s="2"/>
      <c r="R140" s="2"/>
      <c r="S140" s="2"/>
      <c r="T140" s="2"/>
      <c r="U140" s="2"/>
      <c r="V140" s="2"/>
      <c r="W140" s="2"/>
    </row>
    <row r="141" spans="1:23" ht="15.75" hidden="1" customHeight="1" x14ac:dyDescent="0.25">
      <c r="A141" s="288" t="s">
        <v>72</v>
      </c>
      <c r="B141" s="295" t="s">
        <v>3648</v>
      </c>
      <c r="C141" s="273">
        <v>0</v>
      </c>
      <c r="D141" s="273">
        <v>0</v>
      </c>
      <c r="E141" s="273">
        <v>0</v>
      </c>
      <c r="F141" s="273">
        <v>0</v>
      </c>
      <c r="G141" s="293"/>
      <c r="H141" s="2"/>
      <c r="I141" s="2"/>
      <c r="J141" s="2"/>
      <c r="K141" s="2"/>
      <c r="L141" s="2"/>
      <c r="M141" s="2"/>
      <c r="N141" s="2"/>
      <c r="O141" s="2"/>
      <c r="P141" s="2"/>
      <c r="Q141" s="2"/>
      <c r="R141" s="2"/>
      <c r="S141" s="2"/>
      <c r="T141" s="2"/>
      <c r="U141" s="2"/>
      <c r="V141" s="2"/>
      <c r="W141" s="2"/>
    </row>
    <row r="142" spans="1:23" ht="15.75" hidden="1" customHeight="1" x14ac:dyDescent="0.25">
      <c r="A142" s="288" t="s">
        <v>73</v>
      </c>
      <c r="B142" s="297" t="s">
        <v>3648</v>
      </c>
      <c r="C142" s="271">
        <v>0</v>
      </c>
      <c r="D142" s="271">
        <v>0</v>
      </c>
      <c r="E142" s="271">
        <v>0</v>
      </c>
      <c r="F142" s="271">
        <v>0</v>
      </c>
      <c r="G142" s="293"/>
      <c r="H142" s="2"/>
      <c r="I142" s="2"/>
      <c r="J142" s="2"/>
      <c r="K142" s="2"/>
      <c r="L142" s="2"/>
      <c r="M142" s="2"/>
      <c r="N142" s="2"/>
      <c r="O142" s="2"/>
      <c r="P142" s="2"/>
      <c r="Q142" s="2"/>
      <c r="R142" s="2"/>
      <c r="S142" s="2"/>
      <c r="T142" s="2"/>
      <c r="U142" s="2"/>
      <c r="V142" s="2"/>
      <c r="W142" s="2"/>
    </row>
    <row r="143" spans="1:23" ht="15.75" hidden="1" customHeight="1" x14ac:dyDescent="0.25">
      <c r="A143" s="288" t="s">
        <v>497</v>
      </c>
      <c r="B143" s="295" t="s">
        <v>3648</v>
      </c>
      <c r="C143" s="273">
        <v>0</v>
      </c>
      <c r="D143" s="273">
        <v>0</v>
      </c>
      <c r="E143" s="273">
        <v>0</v>
      </c>
      <c r="F143" s="273">
        <v>0</v>
      </c>
      <c r="G143" s="293"/>
      <c r="H143" s="2"/>
      <c r="I143" s="2"/>
      <c r="J143" s="2"/>
      <c r="K143" s="2"/>
      <c r="L143" s="2"/>
      <c r="M143" s="2"/>
      <c r="N143" s="2"/>
      <c r="O143" s="2"/>
      <c r="P143" s="2"/>
      <c r="Q143" s="2"/>
      <c r="R143" s="2"/>
      <c r="S143" s="2"/>
      <c r="T143" s="2"/>
      <c r="U143" s="2"/>
      <c r="V143" s="2"/>
      <c r="W143" s="2"/>
    </row>
    <row r="144" spans="1:23" ht="15.75" hidden="1" customHeight="1" x14ac:dyDescent="0.25">
      <c r="A144" s="288" t="s">
        <v>498</v>
      </c>
      <c r="B144" s="297" t="s">
        <v>3648</v>
      </c>
      <c r="C144" s="271">
        <v>0</v>
      </c>
      <c r="D144" s="271">
        <v>0</v>
      </c>
      <c r="E144" s="271">
        <v>0</v>
      </c>
      <c r="F144" s="271">
        <v>0</v>
      </c>
      <c r="G144" s="293"/>
      <c r="H144" s="2"/>
      <c r="I144" s="2"/>
      <c r="J144" s="2"/>
      <c r="K144" s="2"/>
      <c r="L144" s="2"/>
      <c r="M144" s="2"/>
      <c r="N144" s="2"/>
      <c r="O144" s="2"/>
      <c r="P144" s="2"/>
      <c r="Q144" s="2"/>
      <c r="R144" s="2"/>
      <c r="S144" s="2"/>
      <c r="T144" s="2"/>
      <c r="U144" s="2"/>
      <c r="V144" s="2"/>
      <c r="W144" s="2"/>
    </row>
    <row r="145" spans="1:23" ht="15.75" hidden="1" customHeight="1" x14ac:dyDescent="0.25">
      <c r="A145" s="288" t="s">
        <v>499</v>
      </c>
      <c r="B145" s="295" t="s">
        <v>3648</v>
      </c>
      <c r="C145" s="273">
        <v>0</v>
      </c>
      <c r="D145" s="273">
        <v>0</v>
      </c>
      <c r="E145" s="273">
        <v>0</v>
      </c>
      <c r="F145" s="273">
        <v>0</v>
      </c>
      <c r="G145" s="293"/>
      <c r="H145" s="2"/>
      <c r="I145" s="2"/>
      <c r="J145" s="2"/>
      <c r="K145" s="2"/>
      <c r="L145" s="2"/>
      <c r="M145" s="2"/>
      <c r="N145" s="2"/>
      <c r="O145" s="2"/>
      <c r="P145" s="2"/>
      <c r="Q145" s="2"/>
      <c r="R145" s="2"/>
      <c r="S145" s="2"/>
      <c r="T145" s="2"/>
      <c r="U145" s="2"/>
      <c r="V145" s="2"/>
      <c r="W145" s="2"/>
    </row>
    <row r="146" spans="1:23" ht="15.75" hidden="1" customHeight="1" x14ac:dyDescent="0.25">
      <c r="A146" s="288" t="s">
        <v>500</v>
      </c>
      <c r="B146" s="297" t="s">
        <v>3663</v>
      </c>
      <c r="C146" s="271">
        <v>1788.3500000000004</v>
      </c>
      <c r="D146" s="271">
        <v>3211.6499999999996</v>
      </c>
      <c r="E146" s="271">
        <v>3211.6499999999996</v>
      </c>
      <c r="F146" s="271">
        <v>0</v>
      </c>
      <c r="G146" s="293"/>
      <c r="H146" s="2"/>
      <c r="I146" s="2"/>
      <c r="J146" s="2"/>
      <c r="K146" s="2"/>
      <c r="L146" s="2"/>
      <c r="M146" s="2"/>
      <c r="N146" s="2"/>
      <c r="O146" s="2"/>
      <c r="P146" s="2"/>
      <c r="Q146" s="2"/>
      <c r="R146" s="2"/>
      <c r="S146" s="2"/>
      <c r="T146" s="2"/>
      <c r="U146" s="2"/>
      <c r="V146" s="2"/>
      <c r="W146" s="2"/>
    </row>
    <row r="147" spans="1:23" ht="15.75" hidden="1" customHeight="1" x14ac:dyDescent="0.25">
      <c r="A147" s="288" t="s">
        <v>501</v>
      </c>
      <c r="B147" s="295" t="s">
        <v>3648</v>
      </c>
      <c r="C147" s="273">
        <v>0</v>
      </c>
      <c r="D147" s="273">
        <v>0</v>
      </c>
      <c r="E147" s="273">
        <v>0</v>
      </c>
      <c r="F147" s="273">
        <v>0</v>
      </c>
      <c r="G147" s="293"/>
      <c r="H147" s="2"/>
      <c r="I147" s="2"/>
      <c r="J147" s="2"/>
      <c r="K147" s="2"/>
      <c r="L147" s="2"/>
      <c r="M147" s="2"/>
      <c r="N147" s="2"/>
      <c r="O147" s="2"/>
      <c r="P147" s="2"/>
      <c r="Q147" s="2"/>
      <c r="R147" s="2"/>
      <c r="S147" s="2"/>
      <c r="T147" s="2"/>
      <c r="U147" s="2"/>
      <c r="V147" s="2"/>
      <c r="W147" s="2"/>
    </row>
    <row r="148" spans="1:23" ht="15.75" hidden="1" customHeight="1" x14ac:dyDescent="0.25">
      <c r="A148" s="288" t="s">
        <v>74</v>
      </c>
      <c r="B148" s="297" t="s">
        <v>3648</v>
      </c>
      <c r="C148" s="271">
        <v>0</v>
      </c>
      <c r="D148" s="271">
        <v>0</v>
      </c>
      <c r="E148" s="271">
        <v>0</v>
      </c>
      <c r="F148" s="271">
        <v>0</v>
      </c>
      <c r="G148" s="293"/>
      <c r="H148" s="2"/>
      <c r="I148" s="2"/>
      <c r="J148" s="2"/>
      <c r="K148" s="2"/>
      <c r="L148" s="2"/>
      <c r="M148" s="2"/>
      <c r="N148" s="2"/>
      <c r="O148" s="2"/>
      <c r="P148" s="2"/>
      <c r="Q148" s="2"/>
      <c r="R148" s="2"/>
      <c r="S148" s="2"/>
      <c r="T148" s="2"/>
      <c r="U148" s="2"/>
      <c r="V148" s="2"/>
      <c r="W148" s="2"/>
    </row>
    <row r="149" spans="1:23" ht="15.75" hidden="1" customHeight="1" x14ac:dyDescent="0.25">
      <c r="A149" s="288" t="s">
        <v>75</v>
      </c>
      <c r="B149" s="295" t="s">
        <v>3648</v>
      </c>
      <c r="C149" s="273">
        <v>0</v>
      </c>
      <c r="D149" s="273">
        <v>0</v>
      </c>
      <c r="E149" s="273">
        <v>0</v>
      </c>
      <c r="F149" s="273">
        <v>0</v>
      </c>
      <c r="G149" s="293"/>
      <c r="H149" s="2"/>
      <c r="I149" s="2"/>
      <c r="J149" s="2"/>
      <c r="K149" s="2"/>
      <c r="L149" s="2"/>
      <c r="M149" s="2"/>
      <c r="N149" s="2"/>
      <c r="O149" s="2"/>
      <c r="P149" s="2"/>
      <c r="Q149" s="2"/>
      <c r="R149" s="2"/>
      <c r="S149" s="2"/>
      <c r="T149" s="2"/>
      <c r="U149" s="2"/>
      <c r="V149" s="2"/>
      <c r="W149" s="2"/>
    </row>
    <row r="150" spans="1:23" ht="15.75" hidden="1" customHeight="1" x14ac:dyDescent="0.25">
      <c r="A150" s="288" t="s">
        <v>502</v>
      </c>
      <c r="B150" s="297" t="s">
        <v>3648</v>
      </c>
      <c r="C150" s="271">
        <v>0</v>
      </c>
      <c r="D150" s="271">
        <v>0</v>
      </c>
      <c r="E150" s="271">
        <v>0</v>
      </c>
      <c r="F150" s="271">
        <v>0</v>
      </c>
      <c r="G150" s="293"/>
      <c r="H150" s="2"/>
      <c r="I150" s="2"/>
      <c r="J150" s="2"/>
      <c r="K150" s="2"/>
      <c r="L150" s="2"/>
      <c r="M150" s="2"/>
      <c r="N150" s="2"/>
      <c r="O150" s="2"/>
      <c r="P150" s="2"/>
      <c r="Q150" s="2"/>
      <c r="R150" s="2"/>
      <c r="S150" s="2"/>
      <c r="T150" s="2"/>
      <c r="U150" s="2"/>
      <c r="V150" s="2"/>
      <c r="W150" s="2"/>
    </row>
    <row r="151" spans="1:23" ht="15.75" hidden="1" customHeight="1" x14ac:dyDescent="0.25">
      <c r="A151" s="288" t="s">
        <v>76</v>
      </c>
      <c r="B151" s="295" t="s">
        <v>3648</v>
      </c>
      <c r="C151" s="273">
        <v>0</v>
      </c>
      <c r="D151" s="273">
        <v>0</v>
      </c>
      <c r="E151" s="273">
        <v>0</v>
      </c>
      <c r="F151" s="273">
        <v>0</v>
      </c>
      <c r="G151" s="293"/>
      <c r="H151" s="2"/>
      <c r="I151" s="2"/>
      <c r="J151" s="2"/>
      <c r="K151" s="2"/>
      <c r="L151" s="2"/>
      <c r="M151" s="2"/>
      <c r="N151" s="2"/>
      <c r="O151" s="2"/>
      <c r="P151" s="2"/>
      <c r="Q151" s="2"/>
      <c r="R151" s="2"/>
      <c r="S151" s="2"/>
      <c r="T151" s="2"/>
      <c r="U151" s="2"/>
      <c r="V151" s="2"/>
      <c r="W151" s="2"/>
    </row>
    <row r="152" spans="1:23" ht="15.75" hidden="1" customHeight="1" x14ac:dyDescent="0.25">
      <c r="A152" s="288" t="s">
        <v>503</v>
      </c>
      <c r="B152" s="297" t="s">
        <v>3664</v>
      </c>
      <c r="C152" s="271">
        <v>15.5</v>
      </c>
      <c r="D152" s="271">
        <v>4984.5</v>
      </c>
      <c r="E152" s="271">
        <v>4984.5</v>
      </c>
      <c r="F152" s="271">
        <v>0</v>
      </c>
      <c r="G152" s="293"/>
      <c r="H152" s="2"/>
      <c r="I152" s="2"/>
      <c r="J152" s="2"/>
      <c r="K152" s="2"/>
      <c r="L152" s="2"/>
      <c r="M152" s="2"/>
      <c r="N152" s="2"/>
      <c r="O152" s="2"/>
      <c r="P152" s="2"/>
      <c r="Q152" s="2"/>
      <c r="R152" s="2"/>
      <c r="S152" s="2"/>
      <c r="T152" s="2"/>
      <c r="U152" s="2"/>
      <c r="V152" s="2"/>
      <c r="W152" s="2"/>
    </row>
    <row r="153" spans="1:23" ht="15.75" hidden="1" customHeight="1" x14ac:dyDescent="0.25">
      <c r="A153" s="288" t="s">
        <v>77</v>
      </c>
      <c r="B153" s="295" t="s">
        <v>3648</v>
      </c>
      <c r="C153" s="273">
        <v>0</v>
      </c>
      <c r="D153" s="273">
        <v>0</v>
      </c>
      <c r="E153" s="273">
        <v>0</v>
      </c>
      <c r="F153" s="273">
        <v>0</v>
      </c>
      <c r="G153" s="293"/>
      <c r="H153" s="2"/>
      <c r="I153" s="2"/>
      <c r="J153" s="2"/>
      <c r="K153" s="2"/>
      <c r="L153" s="2"/>
      <c r="M153" s="2"/>
      <c r="N153" s="2"/>
      <c r="O153" s="2"/>
      <c r="P153" s="2"/>
      <c r="Q153" s="2"/>
      <c r="R153" s="2"/>
      <c r="S153" s="2"/>
      <c r="T153" s="2"/>
      <c r="U153" s="2"/>
      <c r="V153" s="2"/>
      <c r="W153" s="2"/>
    </row>
    <row r="154" spans="1:23" ht="15.75" hidden="1" customHeight="1" x14ac:dyDescent="0.25">
      <c r="A154" s="288" t="s">
        <v>504</v>
      </c>
      <c r="B154" s="297" t="s">
        <v>3648</v>
      </c>
      <c r="C154" s="271">
        <v>0</v>
      </c>
      <c r="D154" s="271">
        <v>0</v>
      </c>
      <c r="E154" s="271">
        <v>0</v>
      </c>
      <c r="F154" s="271">
        <v>0</v>
      </c>
      <c r="G154" s="293"/>
      <c r="H154" s="2"/>
      <c r="I154" s="2"/>
      <c r="J154" s="2"/>
      <c r="K154" s="2"/>
      <c r="L154" s="2"/>
      <c r="M154" s="2"/>
      <c r="N154" s="2"/>
      <c r="O154" s="2"/>
      <c r="P154" s="2"/>
      <c r="Q154" s="2"/>
      <c r="R154" s="2"/>
      <c r="S154" s="2"/>
      <c r="T154" s="2"/>
      <c r="U154" s="2"/>
      <c r="V154" s="2"/>
      <c r="W154" s="2"/>
    </row>
    <row r="155" spans="1:23" ht="15.75" hidden="1" customHeight="1" x14ac:dyDescent="0.25">
      <c r="A155" s="288" t="s">
        <v>505</v>
      </c>
      <c r="B155" s="295" t="s">
        <v>3648</v>
      </c>
      <c r="C155" s="273">
        <v>0</v>
      </c>
      <c r="D155" s="273">
        <v>0</v>
      </c>
      <c r="E155" s="273">
        <v>0</v>
      </c>
      <c r="F155" s="273">
        <v>0</v>
      </c>
      <c r="G155" s="293"/>
      <c r="H155" s="2"/>
      <c r="I155" s="2"/>
      <c r="J155" s="2"/>
      <c r="K155" s="2"/>
      <c r="L155" s="2"/>
      <c r="M155" s="2"/>
      <c r="N155" s="2"/>
      <c r="O155" s="2"/>
      <c r="P155" s="2"/>
      <c r="Q155" s="2"/>
      <c r="R155" s="2"/>
      <c r="S155" s="2"/>
      <c r="T155" s="2"/>
      <c r="U155" s="2"/>
      <c r="V155" s="2"/>
      <c r="W155" s="2"/>
    </row>
    <row r="156" spans="1:23" ht="15.75" hidden="1" customHeight="1" x14ac:dyDescent="0.25">
      <c r="A156" s="288" t="s">
        <v>506</v>
      </c>
      <c r="B156" s="297" t="s">
        <v>3648</v>
      </c>
      <c r="C156" s="271">
        <v>0</v>
      </c>
      <c r="D156" s="271">
        <v>0</v>
      </c>
      <c r="E156" s="271">
        <v>0</v>
      </c>
      <c r="F156" s="271">
        <v>0</v>
      </c>
      <c r="G156" s="293"/>
      <c r="H156" s="2"/>
      <c r="I156" s="2"/>
      <c r="J156" s="2"/>
      <c r="K156" s="2"/>
      <c r="L156" s="2"/>
      <c r="M156" s="2"/>
      <c r="N156" s="2"/>
      <c r="O156" s="2"/>
      <c r="P156" s="2"/>
      <c r="Q156" s="2"/>
      <c r="R156" s="2"/>
      <c r="S156" s="2"/>
      <c r="T156" s="2"/>
      <c r="U156" s="2"/>
      <c r="V156" s="2"/>
      <c r="W156" s="2"/>
    </row>
    <row r="157" spans="1:23" ht="15.75" hidden="1" customHeight="1" x14ac:dyDescent="0.25">
      <c r="A157" s="288" t="s">
        <v>507</v>
      </c>
      <c r="B157" s="295" t="s">
        <v>3665</v>
      </c>
      <c r="C157" s="273">
        <v>734.75276595744663</v>
      </c>
      <c r="D157" s="273">
        <v>3915.2472340425534</v>
      </c>
      <c r="E157" s="273">
        <v>3915.2472340425534</v>
      </c>
      <c r="F157" s="273">
        <v>0</v>
      </c>
      <c r="G157" s="293"/>
      <c r="H157" s="2"/>
      <c r="I157" s="2"/>
      <c r="J157" s="2"/>
      <c r="K157" s="2"/>
      <c r="L157" s="2"/>
      <c r="M157" s="2"/>
      <c r="N157" s="2"/>
      <c r="O157" s="2"/>
      <c r="P157" s="2"/>
      <c r="Q157" s="2"/>
      <c r="R157" s="2"/>
      <c r="S157" s="2"/>
      <c r="T157" s="2"/>
      <c r="U157" s="2"/>
      <c r="V157" s="2"/>
      <c r="W157" s="2"/>
    </row>
    <row r="158" spans="1:23" ht="15.75" hidden="1" customHeight="1" x14ac:dyDescent="0.25">
      <c r="A158" s="288" t="s">
        <v>508</v>
      </c>
      <c r="B158" s="297" t="s">
        <v>3648</v>
      </c>
      <c r="C158" s="271">
        <v>0</v>
      </c>
      <c r="D158" s="271">
        <v>0</v>
      </c>
      <c r="E158" s="271">
        <v>0</v>
      </c>
      <c r="F158" s="271">
        <v>0</v>
      </c>
      <c r="G158" s="293"/>
      <c r="H158" s="2"/>
      <c r="I158" s="2"/>
      <c r="J158" s="2"/>
      <c r="K158" s="2"/>
      <c r="L158" s="2"/>
      <c r="M158" s="2"/>
      <c r="N158" s="2"/>
      <c r="O158" s="2"/>
      <c r="P158" s="2"/>
      <c r="Q158" s="2"/>
      <c r="R158" s="2"/>
      <c r="S158" s="2"/>
      <c r="T158" s="2"/>
      <c r="U158" s="2"/>
      <c r="V158" s="2"/>
      <c r="W158" s="2"/>
    </row>
    <row r="159" spans="1:23" ht="15.75" hidden="1" customHeight="1" x14ac:dyDescent="0.25">
      <c r="A159" s="288" t="s">
        <v>509</v>
      </c>
      <c r="B159" s="295" t="s">
        <v>3648</v>
      </c>
      <c r="C159" s="273">
        <v>0</v>
      </c>
      <c r="D159" s="273">
        <v>0</v>
      </c>
      <c r="E159" s="273">
        <v>0</v>
      </c>
      <c r="F159" s="273">
        <v>0</v>
      </c>
      <c r="G159" s="293"/>
      <c r="H159" s="2"/>
      <c r="I159" s="2"/>
      <c r="J159" s="2"/>
      <c r="K159" s="2"/>
      <c r="L159" s="2"/>
      <c r="M159" s="2"/>
      <c r="N159" s="2"/>
      <c r="O159" s="2"/>
      <c r="P159" s="2"/>
      <c r="Q159" s="2"/>
      <c r="R159" s="2"/>
      <c r="S159" s="2"/>
      <c r="T159" s="2"/>
      <c r="U159" s="2"/>
      <c r="V159" s="2"/>
      <c r="W159" s="2"/>
    </row>
    <row r="160" spans="1:23" ht="15.75" hidden="1" customHeight="1" x14ac:dyDescent="0.25">
      <c r="A160" s="288" t="s">
        <v>510</v>
      </c>
      <c r="B160" s="297" t="s">
        <v>3665</v>
      </c>
      <c r="C160" s="271">
        <v>379.22723404255316</v>
      </c>
      <c r="D160" s="271">
        <v>2020.7727659574468</v>
      </c>
      <c r="E160" s="271">
        <v>2020.7727659574468</v>
      </c>
      <c r="F160" s="271">
        <v>0</v>
      </c>
      <c r="G160" s="293"/>
      <c r="H160" s="2"/>
      <c r="I160" s="2"/>
      <c r="J160" s="2"/>
      <c r="K160" s="2"/>
      <c r="L160" s="2"/>
      <c r="M160" s="2"/>
      <c r="N160" s="2"/>
      <c r="O160" s="2"/>
      <c r="P160" s="2"/>
      <c r="Q160" s="2"/>
      <c r="R160" s="2"/>
      <c r="S160" s="2"/>
      <c r="T160" s="2"/>
      <c r="U160" s="2"/>
      <c r="V160" s="2"/>
      <c r="W160" s="2"/>
    </row>
    <row r="161" spans="1:23" ht="15.75" hidden="1" customHeight="1" x14ac:dyDescent="0.25">
      <c r="A161" s="288" t="s">
        <v>511</v>
      </c>
      <c r="B161" s="295" t="s">
        <v>3648</v>
      </c>
      <c r="C161" s="273">
        <v>0</v>
      </c>
      <c r="D161" s="273">
        <v>0</v>
      </c>
      <c r="E161" s="273">
        <v>0</v>
      </c>
      <c r="F161" s="273">
        <v>0</v>
      </c>
      <c r="G161" s="293"/>
      <c r="H161" s="2"/>
      <c r="I161" s="2"/>
      <c r="J161" s="2"/>
      <c r="K161" s="2"/>
      <c r="L161" s="2"/>
      <c r="M161" s="2"/>
      <c r="N161" s="2"/>
      <c r="O161" s="2"/>
      <c r="P161" s="2"/>
      <c r="Q161" s="2"/>
      <c r="R161" s="2"/>
      <c r="S161" s="2"/>
      <c r="T161" s="2"/>
      <c r="U161" s="2"/>
      <c r="V161" s="2"/>
      <c r="W161" s="2"/>
    </row>
    <row r="162" spans="1:23" ht="15.75" hidden="1" customHeight="1" x14ac:dyDescent="0.25">
      <c r="A162" s="288" t="s">
        <v>512</v>
      </c>
      <c r="B162" s="297" t="s">
        <v>3648</v>
      </c>
      <c r="C162" s="271">
        <v>0</v>
      </c>
      <c r="D162" s="271">
        <v>0</v>
      </c>
      <c r="E162" s="271">
        <v>0</v>
      </c>
      <c r="F162" s="271">
        <v>0</v>
      </c>
      <c r="G162" s="293"/>
      <c r="H162" s="2"/>
      <c r="I162" s="2"/>
      <c r="J162" s="2"/>
      <c r="K162" s="2"/>
      <c r="L162" s="2"/>
      <c r="M162" s="2"/>
      <c r="N162" s="2"/>
      <c r="O162" s="2"/>
      <c r="P162" s="2"/>
      <c r="Q162" s="2"/>
      <c r="R162" s="2"/>
      <c r="S162" s="2"/>
      <c r="T162" s="2"/>
      <c r="U162" s="2"/>
      <c r="V162" s="2"/>
      <c r="W162" s="2"/>
    </row>
    <row r="163" spans="1:23" ht="15.75" hidden="1" customHeight="1" x14ac:dyDescent="0.25">
      <c r="A163" s="288" t="s">
        <v>78</v>
      </c>
      <c r="B163" s="295" t="s">
        <v>3648</v>
      </c>
      <c r="C163" s="273">
        <v>0</v>
      </c>
      <c r="D163" s="273">
        <v>0</v>
      </c>
      <c r="E163" s="273">
        <v>0</v>
      </c>
      <c r="F163" s="273">
        <v>0</v>
      </c>
      <c r="G163" s="293"/>
      <c r="H163" s="2"/>
      <c r="I163" s="2"/>
      <c r="J163" s="2"/>
      <c r="K163" s="2"/>
      <c r="L163" s="2"/>
      <c r="M163" s="2"/>
      <c r="N163" s="2"/>
      <c r="O163" s="2"/>
      <c r="P163" s="2"/>
      <c r="Q163" s="2"/>
      <c r="R163" s="2"/>
      <c r="S163" s="2"/>
      <c r="T163" s="2"/>
      <c r="U163" s="2"/>
      <c r="V163" s="2"/>
      <c r="W163" s="2"/>
    </row>
    <row r="164" spans="1:23" ht="15.75" hidden="1" customHeight="1" x14ac:dyDescent="0.25">
      <c r="A164" s="288" t="s">
        <v>79</v>
      </c>
      <c r="B164" s="297" t="s">
        <v>3648</v>
      </c>
      <c r="C164" s="271">
        <v>0</v>
      </c>
      <c r="D164" s="271">
        <v>0</v>
      </c>
      <c r="E164" s="271">
        <v>0</v>
      </c>
      <c r="F164" s="271">
        <v>0</v>
      </c>
      <c r="G164" s="293"/>
      <c r="H164" s="2"/>
      <c r="I164" s="2"/>
      <c r="J164" s="2"/>
      <c r="K164" s="2"/>
      <c r="L164" s="2"/>
      <c r="M164" s="2"/>
      <c r="N164" s="2"/>
      <c r="O164" s="2"/>
      <c r="P164" s="2"/>
      <c r="Q164" s="2"/>
      <c r="R164" s="2"/>
      <c r="S164" s="2"/>
      <c r="T164" s="2"/>
      <c r="U164" s="2"/>
      <c r="V164" s="2"/>
      <c r="W164" s="2"/>
    </row>
    <row r="165" spans="1:23" ht="15.75" hidden="1" customHeight="1" x14ac:dyDescent="0.25">
      <c r="A165" s="288" t="s">
        <v>80</v>
      </c>
      <c r="B165" s="295" t="s">
        <v>3666</v>
      </c>
      <c r="C165" s="273">
        <v>1762.25</v>
      </c>
      <c r="D165" s="273">
        <v>20409.75</v>
      </c>
      <c r="E165" s="273">
        <v>15545.25</v>
      </c>
      <c r="F165" s="273">
        <v>0</v>
      </c>
      <c r="G165" s="293"/>
      <c r="H165" s="2"/>
      <c r="I165" s="2"/>
      <c r="J165" s="2"/>
      <c r="K165" s="2"/>
      <c r="L165" s="2"/>
      <c r="M165" s="2"/>
      <c r="N165" s="2"/>
      <c r="O165" s="2"/>
      <c r="P165" s="2"/>
      <c r="Q165" s="2"/>
      <c r="R165" s="2"/>
      <c r="S165" s="2"/>
      <c r="T165" s="2"/>
      <c r="U165" s="2"/>
      <c r="V165" s="2"/>
      <c r="W165" s="2"/>
    </row>
    <row r="166" spans="1:23" ht="15.75" hidden="1" customHeight="1" x14ac:dyDescent="0.25">
      <c r="A166" s="288" t="s">
        <v>513</v>
      </c>
      <c r="B166" s="297" t="s">
        <v>3648</v>
      </c>
      <c r="C166" s="271">
        <v>0</v>
      </c>
      <c r="D166" s="271">
        <v>0</v>
      </c>
      <c r="E166" s="271">
        <v>0</v>
      </c>
      <c r="F166" s="271">
        <v>0</v>
      </c>
      <c r="G166" s="293"/>
      <c r="H166" s="2"/>
      <c r="I166" s="2"/>
      <c r="J166" s="2"/>
      <c r="K166" s="2"/>
      <c r="L166" s="2"/>
      <c r="M166" s="2"/>
      <c r="N166" s="2"/>
      <c r="O166" s="2"/>
      <c r="P166" s="2"/>
      <c r="Q166" s="2"/>
      <c r="R166" s="2"/>
      <c r="S166" s="2"/>
      <c r="T166" s="2"/>
      <c r="U166" s="2"/>
      <c r="V166" s="2"/>
      <c r="W166" s="2"/>
    </row>
    <row r="167" spans="1:23" ht="15.75" hidden="1" customHeight="1" x14ac:dyDescent="0.25">
      <c r="A167" s="288" t="s">
        <v>514</v>
      </c>
      <c r="B167" s="295" t="s">
        <v>3648</v>
      </c>
      <c r="C167" s="273">
        <v>0</v>
      </c>
      <c r="D167" s="273">
        <v>0</v>
      </c>
      <c r="E167" s="273">
        <v>0</v>
      </c>
      <c r="F167" s="273">
        <v>0</v>
      </c>
      <c r="G167" s="293"/>
      <c r="H167" s="2"/>
      <c r="I167" s="2"/>
      <c r="J167" s="2"/>
      <c r="K167" s="2"/>
      <c r="L167" s="2"/>
      <c r="M167" s="2"/>
      <c r="N167" s="2"/>
      <c r="O167" s="2"/>
      <c r="P167" s="2"/>
      <c r="Q167" s="2"/>
      <c r="R167" s="2"/>
      <c r="S167" s="2"/>
      <c r="T167" s="2"/>
      <c r="U167" s="2"/>
      <c r="V167" s="2"/>
      <c r="W167" s="2"/>
    </row>
    <row r="168" spans="1:23" ht="15.75" customHeight="1" x14ac:dyDescent="0.25">
      <c r="A168" s="288" t="s">
        <v>515</v>
      </c>
      <c r="B168" s="297" t="s">
        <v>3978</v>
      </c>
      <c r="C168" s="271">
        <v>34454.99</v>
      </c>
      <c r="D168" s="271">
        <v>3605.01</v>
      </c>
      <c r="E168" s="271">
        <v>3605.01</v>
      </c>
      <c r="F168" s="271">
        <v>0</v>
      </c>
      <c r="G168" s="293" t="s">
        <v>3993</v>
      </c>
      <c r="H168" s="2"/>
      <c r="I168" s="2"/>
      <c r="J168" s="2"/>
      <c r="K168" s="2"/>
      <c r="L168" s="2"/>
      <c r="M168" s="2"/>
      <c r="N168" s="2"/>
      <c r="O168" s="2"/>
      <c r="P168" s="2"/>
      <c r="Q168" s="2"/>
      <c r="R168" s="2"/>
      <c r="S168" s="2"/>
      <c r="T168" s="2"/>
      <c r="U168" s="2"/>
      <c r="V168" s="2"/>
      <c r="W168" s="2"/>
    </row>
    <row r="169" spans="1:23" ht="15.75" hidden="1" customHeight="1" x14ac:dyDescent="0.25">
      <c r="A169" s="288" t="s">
        <v>518</v>
      </c>
      <c r="B169" s="295" t="s">
        <v>3648</v>
      </c>
      <c r="C169" s="273">
        <v>0</v>
      </c>
      <c r="D169" s="273">
        <v>0</v>
      </c>
      <c r="E169" s="273">
        <v>0</v>
      </c>
      <c r="F169" s="273">
        <v>0</v>
      </c>
      <c r="G169" s="293"/>
      <c r="H169" s="2"/>
      <c r="I169" s="2"/>
      <c r="J169" s="2"/>
      <c r="K169" s="2"/>
      <c r="L169" s="2"/>
      <c r="M169" s="2"/>
      <c r="N169" s="2"/>
      <c r="O169" s="2"/>
      <c r="P169" s="2"/>
      <c r="Q169" s="2"/>
      <c r="R169" s="2"/>
      <c r="S169" s="2"/>
      <c r="T169" s="2"/>
      <c r="U169" s="2"/>
      <c r="V169" s="2"/>
      <c r="W169" s="2"/>
    </row>
    <row r="170" spans="1:23" ht="15.75" hidden="1" customHeight="1" x14ac:dyDescent="0.25">
      <c r="A170" s="288" t="s">
        <v>520</v>
      </c>
      <c r="B170" s="297" t="s">
        <v>3667</v>
      </c>
      <c r="C170" s="271">
        <v>0</v>
      </c>
      <c r="D170" s="271">
        <v>0</v>
      </c>
      <c r="E170" s="271">
        <v>0</v>
      </c>
      <c r="F170" s="271">
        <v>0</v>
      </c>
      <c r="G170" s="293"/>
      <c r="H170" s="2"/>
      <c r="I170" s="2"/>
      <c r="J170" s="2"/>
      <c r="K170" s="2"/>
      <c r="L170" s="2"/>
      <c r="M170" s="2"/>
      <c r="N170" s="2"/>
      <c r="O170" s="2"/>
      <c r="P170" s="2"/>
      <c r="Q170" s="2"/>
      <c r="R170" s="2"/>
      <c r="S170" s="2"/>
      <c r="T170" s="2"/>
      <c r="U170" s="2"/>
      <c r="V170" s="2"/>
      <c r="W170" s="2"/>
    </row>
    <row r="171" spans="1:23" ht="15.75" hidden="1" customHeight="1" x14ac:dyDescent="0.25">
      <c r="A171" s="288" t="s">
        <v>521</v>
      </c>
      <c r="B171" s="295" t="s">
        <v>3648</v>
      </c>
      <c r="C171" s="273">
        <v>0</v>
      </c>
      <c r="D171" s="273">
        <v>0</v>
      </c>
      <c r="E171" s="273">
        <v>0</v>
      </c>
      <c r="F171" s="273">
        <v>0</v>
      </c>
      <c r="G171" s="293"/>
      <c r="H171" s="2"/>
      <c r="I171" s="2"/>
      <c r="J171" s="2"/>
      <c r="K171" s="2"/>
      <c r="L171" s="2"/>
      <c r="M171" s="2"/>
      <c r="N171" s="2"/>
      <c r="O171" s="2"/>
      <c r="P171" s="2"/>
      <c r="Q171" s="2"/>
      <c r="R171" s="2"/>
      <c r="S171" s="2"/>
      <c r="T171" s="2"/>
      <c r="U171" s="2"/>
      <c r="V171" s="2"/>
      <c r="W171" s="2"/>
    </row>
    <row r="172" spans="1:23" ht="15.75" hidden="1" customHeight="1" x14ac:dyDescent="0.25">
      <c r="A172" s="288" t="s">
        <v>522</v>
      </c>
      <c r="B172" s="297" t="s">
        <v>3648</v>
      </c>
      <c r="C172" s="271">
        <v>0</v>
      </c>
      <c r="D172" s="271">
        <v>0</v>
      </c>
      <c r="E172" s="271">
        <v>0</v>
      </c>
      <c r="F172" s="271">
        <v>0</v>
      </c>
      <c r="G172" s="293"/>
      <c r="H172" s="2"/>
      <c r="I172" s="2"/>
      <c r="J172" s="2"/>
      <c r="K172" s="2"/>
      <c r="L172" s="2"/>
      <c r="M172" s="2"/>
      <c r="N172" s="2"/>
      <c r="O172" s="2"/>
      <c r="P172" s="2"/>
      <c r="Q172" s="2"/>
      <c r="R172" s="2"/>
      <c r="S172" s="2"/>
      <c r="T172" s="2"/>
      <c r="U172" s="2"/>
      <c r="V172" s="2"/>
      <c r="W172" s="2"/>
    </row>
    <row r="173" spans="1:23" ht="15.75" hidden="1" customHeight="1" x14ac:dyDescent="0.25">
      <c r="A173" s="288" t="s">
        <v>523</v>
      </c>
      <c r="B173" s="295" t="s">
        <v>3668</v>
      </c>
      <c r="C173" s="273">
        <v>0</v>
      </c>
      <c r="D173" s="273">
        <v>977160</v>
      </c>
      <c r="E173" s="273">
        <v>977160</v>
      </c>
      <c r="F173" s="273">
        <v>0</v>
      </c>
      <c r="G173" s="293"/>
      <c r="H173" s="2"/>
      <c r="I173" s="2"/>
      <c r="J173" s="2"/>
      <c r="K173" s="2"/>
      <c r="L173" s="2"/>
      <c r="M173" s="2"/>
      <c r="N173" s="2"/>
      <c r="O173" s="2"/>
      <c r="P173" s="2"/>
      <c r="Q173" s="2"/>
      <c r="R173" s="2"/>
      <c r="S173" s="2"/>
      <c r="T173" s="2"/>
      <c r="U173" s="2"/>
      <c r="V173" s="2"/>
      <c r="W173" s="2"/>
    </row>
    <row r="174" spans="1:23" ht="15.75" hidden="1" customHeight="1" x14ac:dyDescent="0.25">
      <c r="A174" s="288" t="s">
        <v>526</v>
      </c>
      <c r="B174" s="297" t="s">
        <v>3921</v>
      </c>
      <c r="C174" s="271">
        <v>734211</v>
      </c>
      <c r="D174" s="271">
        <v>0</v>
      </c>
      <c r="E174" s="271">
        <v>0</v>
      </c>
      <c r="F174" s="271">
        <v>0</v>
      </c>
      <c r="G174" s="293"/>
      <c r="H174" s="2"/>
      <c r="I174" s="2"/>
      <c r="J174" s="2"/>
      <c r="K174" s="2"/>
      <c r="L174" s="2"/>
      <c r="M174" s="2"/>
      <c r="N174" s="2"/>
      <c r="O174" s="2"/>
      <c r="P174" s="2"/>
      <c r="Q174" s="2"/>
      <c r="R174" s="2"/>
      <c r="S174" s="2"/>
      <c r="T174" s="2"/>
      <c r="U174" s="2"/>
      <c r="V174" s="2"/>
      <c r="W174" s="2"/>
    </row>
    <row r="175" spans="1:23" ht="15.75" hidden="1" customHeight="1" x14ac:dyDescent="0.25">
      <c r="A175" s="288" t="s">
        <v>527</v>
      </c>
      <c r="B175" s="295" t="s">
        <v>3648</v>
      </c>
      <c r="C175" s="273">
        <v>0</v>
      </c>
      <c r="D175" s="273">
        <v>0</v>
      </c>
      <c r="E175" s="273">
        <v>0</v>
      </c>
      <c r="F175" s="273">
        <v>0</v>
      </c>
      <c r="G175" s="293"/>
      <c r="H175" s="2"/>
      <c r="I175" s="2"/>
      <c r="J175" s="2"/>
      <c r="K175" s="2"/>
      <c r="L175" s="2"/>
      <c r="M175" s="2"/>
      <c r="N175" s="2"/>
      <c r="O175" s="2"/>
      <c r="P175" s="2"/>
      <c r="Q175" s="2"/>
      <c r="R175" s="2"/>
      <c r="S175" s="2"/>
      <c r="T175" s="2"/>
      <c r="U175" s="2"/>
      <c r="V175" s="2"/>
      <c r="W175" s="2"/>
    </row>
    <row r="176" spans="1:23" ht="15.75" hidden="1" customHeight="1" x14ac:dyDescent="0.25">
      <c r="A176" s="288" t="s">
        <v>529</v>
      </c>
      <c r="B176" s="297" t="s">
        <v>3648</v>
      </c>
      <c r="C176" s="271">
        <v>0</v>
      </c>
      <c r="D176" s="271">
        <v>0</v>
      </c>
      <c r="E176" s="271">
        <v>0</v>
      </c>
      <c r="F176" s="271">
        <v>0</v>
      </c>
      <c r="G176" s="293"/>
      <c r="H176" s="2"/>
      <c r="I176" s="2"/>
      <c r="J176" s="2"/>
      <c r="K176" s="2"/>
      <c r="L176" s="2"/>
      <c r="M176" s="2"/>
      <c r="N176" s="2"/>
      <c r="O176" s="2"/>
      <c r="P176" s="2"/>
      <c r="Q176" s="2"/>
      <c r="R176" s="2"/>
      <c r="S176" s="2"/>
      <c r="T176" s="2"/>
      <c r="U176" s="2"/>
      <c r="V176" s="2"/>
      <c r="W176" s="2"/>
    </row>
    <row r="177" spans="1:23" ht="15.75" hidden="1" customHeight="1" x14ac:dyDescent="0.25">
      <c r="A177" s="288" t="s">
        <v>530</v>
      </c>
      <c r="B177" s="295" t="s">
        <v>3648</v>
      </c>
      <c r="C177" s="273">
        <v>0</v>
      </c>
      <c r="D177" s="273">
        <v>0</v>
      </c>
      <c r="E177" s="273">
        <v>0</v>
      </c>
      <c r="F177" s="273">
        <v>0</v>
      </c>
      <c r="G177" s="293"/>
      <c r="H177" s="2"/>
      <c r="I177" s="2"/>
      <c r="J177" s="2"/>
      <c r="K177" s="2"/>
      <c r="L177" s="2"/>
      <c r="M177" s="2"/>
      <c r="N177" s="2"/>
      <c r="O177" s="2"/>
      <c r="P177" s="2"/>
      <c r="Q177" s="2"/>
      <c r="R177" s="2"/>
      <c r="S177" s="2"/>
      <c r="T177" s="2"/>
      <c r="U177" s="2"/>
      <c r="V177" s="2"/>
      <c r="W177" s="2"/>
    </row>
    <row r="178" spans="1:23" ht="15.75" hidden="1" customHeight="1" x14ac:dyDescent="0.25">
      <c r="A178" s="288" t="s">
        <v>531</v>
      </c>
      <c r="B178" s="297" t="s">
        <v>3648</v>
      </c>
      <c r="C178" s="271">
        <v>0</v>
      </c>
      <c r="D178" s="271">
        <v>0</v>
      </c>
      <c r="E178" s="271">
        <v>0</v>
      </c>
      <c r="F178" s="271">
        <v>0</v>
      </c>
      <c r="G178" s="293"/>
      <c r="H178" s="2"/>
      <c r="I178" s="2"/>
      <c r="J178" s="2"/>
      <c r="K178" s="2"/>
      <c r="L178" s="2"/>
      <c r="M178" s="2"/>
      <c r="N178" s="2"/>
      <c r="O178" s="2"/>
      <c r="P178" s="2"/>
      <c r="Q178" s="2"/>
      <c r="R178" s="2"/>
      <c r="S178" s="2"/>
      <c r="T178" s="2"/>
      <c r="U178" s="2"/>
      <c r="V178" s="2"/>
      <c r="W178" s="2"/>
    </row>
    <row r="179" spans="1:23" ht="15.75" hidden="1" customHeight="1" x14ac:dyDescent="0.25">
      <c r="A179" s="288" t="s">
        <v>533</v>
      </c>
      <c r="B179" s="295" t="s">
        <v>3648</v>
      </c>
      <c r="C179" s="273">
        <v>0</v>
      </c>
      <c r="D179" s="273">
        <v>0</v>
      </c>
      <c r="E179" s="273">
        <v>0</v>
      </c>
      <c r="F179" s="273">
        <v>0</v>
      </c>
      <c r="G179" s="293"/>
      <c r="H179" s="2"/>
      <c r="I179" s="2"/>
      <c r="J179" s="2"/>
      <c r="K179" s="2"/>
      <c r="L179" s="2"/>
      <c r="M179" s="2"/>
      <c r="N179" s="2"/>
      <c r="O179" s="2"/>
      <c r="P179" s="2"/>
      <c r="Q179" s="2"/>
      <c r="R179" s="2"/>
      <c r="S179" s="2"/>
      <c r="T179" s="2"/>
      <c r="U179" s="2"/>
      <c r="V179" s="2"/>
      <c r="W179" s="2"/>
    </row>
    <row r="180" spans="1:23" ht="15.75" hidden="1" customHeight="1" x14ac:dyDescent="0.25">
      <c r="A180" s="288" t="s">
        <v>81</v>
      </c>
      <c r="B180" s="297" t="s">
        <v>3648</v>
      </c>
      <c r="C180" s="271">
        <v>0</v>
      </c>
      <c r="D180" s="271">
        <v>0</v>
      </c>
      <c r="E180" s="271">
        <v>0</v>
      </c>
      <c r="F180" s="271">
        <v>0</v>
      </c>
      <c r="G180" s="293"/>
      <c r="H180" s="2"/>
      <c r="I180" s="2"/>
      <c r="J180" s="2"/>
      <c r="K180" s="2"/>
      <c r="L180" s="2"/>
      <c r="M180" s="2"/>
      <c r="N180" s="2"/>
      <c r="O180" s="2"/>
      <c r="P180" s="2"/>
      <c r="Q180" s="2"/>
      <c r="R180" s="2"/>
      <c r="S180" s="2"/>
      <c r="T180" s="2"/>
      <c r="U180" s="2"/>
      <c r="V180" s="2"/>
      <c r="W180" s="2"/>
    </row>
    <row r="181" spans="1:23" ht="15.75" hidden="1" customHeight="1" x14ac:dyDescent="0.25">
      <c r="A181" s="288" t="s">
        <v>83</v>
      </c>
      <c r="B181" s="295" t="s">
        <v>3648</v>
      </c>
      <c r="C181" s="273">
        <v>0</v>
      </c>
      <c r="D181" s="273">
        <v>0</v>
      </c>
      <c r="E181" s="273">
        <v>0</v>
      </c>
      <c r="F181" s="273">
        <v>0</v>
      </c>
      <c r="G181" s="293"/>
      <c r="H181" s="2"/>
      <c r="I181" s="2"/>
      <c r="J181" s="2"/>
      <c r="K181" s="2"/>
      <c r="L181" s="2"/>
      <c r="M181" s="2"/>
      <c r="N181" s="2"/>
      <c r="O181" s="2"/>
      <c r="P181" s="2"/>
      <c r="Q181" s="2"/>
      <c r="R181" s="2"/>
      <c r="S181" s="2"/>
      <c r="T181" s="2"/>
      <c r="U181" s="2"/>
      <c r="V181" s="2"/>
      <c r="W181" s="2"/>
    </row>
    <row r="182" spans="1:23" ht="15.75" hidden="1" customHeight="1" x14ac:dyDescent="0.25">
      <c r="A182" s="288" t="s">
        <v>535</v>
      </c>
      <c r="B182" s="297" t="s">
        <v>3648</v>
      </c>
      <c r="C182" s="271">
        <v>0</v>
      </c>
      <c r="D182" s="271">
        <v>0</v>
      </c>
      <c r="E182" s="271">
        <v>0</v>
      </c>
      <c r="F182" s="271">
        <v>0</v>
      </c>
      <c r="G182" s="293"/>
      <c r="H182" s="2"/>
      <c r="I182" s="2"/>
      <c r="J182" s="2"/>
      <c r="K182" s="2"/>
      <c r="L182" s="2"/>
      <c r="M182" s="2"/>
      <c r="N182" s="2"/>
      <c r="O182" s="2"/>
      <c r="P182" s="2"/>
      <c r="Q182" s="2"/>
      <c r="R182" s="2"/>
      <c r="S182" s="2"/>
      <c r="T182" s="2"/>
      <c r="U182" s="2"/>
      <c r="V182" s="2"/>
      <c r="W182" s="2"/>
    </row>
    <row r="183" spans="1:23" ht="15.75" hidden="1" customHeight="1" x14ac:dyDescent="0.25">
      <c r="A183" s="288" t="s">
        <v>84</v>
      </c>
      <c r="B183" s="295" t="s">
        <v>3669</v>
      </c>
      <c r="C183" s="273">
        <v>0</v>
      </c>
      <c r="D183" s="273">
        <v>0</v>
      </c>
      <c r="E183" s="273">
        <v>0</v>
      </c>
      <c r="F183" s="273">
        <v>0</v>
      </c>
      <c r="G183" s="293"/>
      <c r="H183" s="2"/>
      <c r="I183" s="2"/>
      <c r="J183" s="2"/>
      <c r="K183" s="2"/>
      <c r="L183" s="2"/>
      <c r="M183" s="2"/>
      <c r="N183" s="2"/>
      <c r="O183" s="2"/>
      <c r="P183" s="2"/>
      <c r="Q183" s="2"/>
      <c r="R183" s="2"/>
      <c r="S183" s="2"/>
      <c r="T183" s="2"/>
      <c r="U183" s="2"/>
      <c r="V183" s="2"/>
      <c r="W183" s="2"/>
    </row>
    <row r="184" spans="1:23" ht="15.75" hidden="1" customHeight="1" x14ac:dyDescent="0.25">
      <c r="A184" s="288" t="s">
        <v>537</v>
      </c>
      <c r="B184" s="297" t="s">
        <v>3648</v>
      </c>
      <c r="C184" s="271">
        <v>0</v>
      </c>
      <c r="D184" s="271">
        <v>0</v>
      </c>
      <c r="E184" s="271">
        <v>0</v>
      </c>
      <c r="F184" s="271">
        <v>0</v>
      </c>
      <c r="G184" s="293"/>
      <c r="H184" s="2"/>
      <c r="I184" s="2"/>
      <c r="J184" s="2"/>
      <c r="K184" s="2"/>
      <c r="L184" s="2"/>
      <c r="M184" s="2"/>
      <c r="N184" s="2"/>
      <c r="O184" s="2"/>
      <c r="P184" s="2"/>
      <c r="Q184" s="2"/>
      <c r="R184" s="2"/>
      <c r="S184" s="2"/>
      <c r="T184" s="2"/>
      <c r="U184" s="2"/>
      <c r="V184" s="2"/>
      <c r="W184" s="2"/>
    </row>
    <row r="185" spans="1:23" ht="15.75" hidden="1" customHeight="1" x14ac:dyDescent="0.25">
      <c r="A185" s="288" t="s">
        <v>539</v>
      </c>
      <c r="B185" s="295" t="s">
        <v>3670</v>
      </c>
      <c r="C185" s="273">
        <v>0</v>
      </c>
      <c r="D185" s="273">
        <v>89139.5</v>
      </c>
      <c r="E185" s="273">
        <v>89139.5</v>
      </c>
      <c r="F185" s="273">
        <v>0</v>
      </c>
      <c r="G185" s="293"/>
      <c r="H185" s="2"/>
      <c r="I185" s="2"/>
      <c r="J185" s="2"/>
      <c r="K185" s="2"/>
      <c r="L185" s="2"/>
      <c r="M185" s="2"/>
      <c r="N185" s="2"/>
      <c r="O185" s="2"/>
      <c r="P185" s="2"/>
      <c r="Q185" s="2"/>
      <c r="R185" s="2"/>
      <c r="S185" s="2"/>
      <c r="T185" s="2"/>
      <c r="U185" s="2"/>
      <c r="V185" s="2"/>
      <c r="W185" s="2"/>
    </row>
    <row r="186" spans="1:23" ht="15.75" hidden="1" customHeight="1" x14ac:dyDescent="0.25">
      <c r="A186" s="288" t="s">
        <v>540</v>
      </c>
      <c r="B186" s="297" t="s">
        <v>3648</v>
      </c>
      <c r="C186" s="271">
        <v>0</v>
      </c>
      <c r="D186" s="271">
        <v>0</v>
      </c>
      <c r="E186" s="271">
        <v>0</v>
      </c>
      <c r="F186" s="271">
        <v>0</v>
      </c>
      <c r="G186" s="293"/>
      <c r="H186" s="2"/>
      <c r="I186" s="2"/>
      <c r="J186" s="2"/>
      <c r="K186" s="2"/>
      <c r="L186" s="2"/>
      <c r="M186" s="2"/>
      <c r="N186" s="2"/>
      <c r="O186" s="2"/>
      <c r="P186" s="2"/>
      <c r="Q186" s="2"/>
      <c r="R186" s="2"/>
      <c r="S186" s="2"/>
      <c r="T186" s="2"/>
      <c r="U186" s="2"/>
      <c r="V186" s="2"/>
      <c r="W186" s="2"/>
    </row>
    <row r="187" spans="1:23" ht="15.75" hidden="1" customHeight="1" x14ac:dyDescent="0.25">
      <c r="A187" s="288" t="s">
        <v>542</v>
      </c>
      <c r="B187" s="295" t="s">
        <v>3648</v>
      </c>
      <c r="C187" s="273">
        <v>0</v>
      </c>
      <c r="D187" s="273">
        <v>0</v>
      </c>
      <c r="E187" s="273">
        <v>0</v>
      </c>
      <c r="F187" s="273">
        <v>0</v>
      </c>
      <c r="G187" s="293"/>
      <c r="H187" s="2"/>
      <c r="I187" s="2"/>
      <c r="J187" s="2"/>
      <c r="K187" s="2"/>
      <c r="L187" s="2"/>
      <c r="M187" s="2"/>
      <c r="N187" s="2"/>
      <c r="O187" s="2"/>
      <c r="P187" s="2"/>
      <c r="Q187" s="2"/>
      <c r="R187" s="2"/>
      <c r="S187" s="2"/>
      <c r="T187" s="2"/>
      <c r="U187" s="2"/>
      <c r="V187" s="2"/>
      <c r="W187" s="2"/>
    </row>
    <row r="188" spans="1:23" ht="15.75" hidden="1" customHeight="1" x14ac:dyDescent="0.25">
      <c r="A188" s="288" t="s">
        <v>543</v>
      </c>
      <c r="B188" s="297" t="s">
        <v>3648</v>
      </c>
      <c r="C188" s="271">
        <v>0</v>
      </c>
      <c r="D188" s="271">
        <v>0</v>
      </c>
      <c r="E188" s="271">
        <v>0</v>
      </c>
      <c r="F188" s="271">
        <v>0</v>
      </c>
      <c r="G188" s="293"/>
      <c r="H188" s="2"/>
      <c r="I188" s="2"/>
      <c r="J188" s="2"/>
      <c r="K188" s="2"/>
      <c r="L188" s="2"/>
      <c r="M188" s="2"/>
      <c r="N188" s="2"/>
      <c r="O188" s="2"/>
      <c r="P188" s="2"/>
      <c r="Q188" s="2"/>
      <c r="R188" s="2"/>
      <c r="S188" s="2"/>
      <c r="T188" s="2"/>
      <c r="U188" s="2"/>
      <c r="V188" s="2"/>
      <c r="W188" s="2"/>
    </row>
    <row r="189" spans="1:23" ht="15.75" hidden="1" customHeight="1" x14ac:dyDescent="0.25">
      <c r="A189" s="288" t="s">
        <v>545</v>
      </c>
      <c r="B189" s="295" t="s">
        <v>3922</v>
      </c>
      <c r="C189" s="273">
        <v>0</v>
      </c>
      <c r="D189" s="273">
        <v>0</v>
      </c>
      <c r="E189" s="273">
        <v>0</v>
      </c>
      <c r="F189" s="273">
        <v>0</v>
      </c>
      <c r="G189" s="293"/>
      <c r="H189" s="2"/>
      <c r="I189" s="2"/>
      <c r="J189" s="2"/>
      <c r="K189" s="2"/>
      <c r="L189" s="2"/>
      <c r="M189" s="2"/>
      <c r="N189" s="2"/>
      <c r="O189" s="2"/>
      <c r="P189" s="2"/>
      <c r="Q189" s="2"/>
      <c r="R189" s="2"/>
      <c r="S189" s="2"/>
      <c r="T189" s="2"/>
      <c r="U189" s="2"/>
      <c r="V189" s="2"/>
      <c r="W189" s="2"/>
    </row>
    <row r="190" spans="1:23" ht="15.75" hidden="1" customHeight="1" x14ac:dyDescent="0.25">
      <c r="A190" s="288" t="s">
        <v>548</v>
      </c>
      <c r="B190" s="297" t="s">
        <v>3648</v>
      </c>
      <c r="C190" s="271">
        <v>0</v>
      </c>
      <c r="D190" s="271">
        <v>0</v>
      </c>
      <c r="E190" s="271">
        <v>0</v>
      </c>
      <c r="F190" s="271">
        <v>0</v>
      </c>
      <c r="G190" s="293"/>
      <c r="H190" s="2"/>
      <c r="I190" s="2"/>
      <c r="J190" s="2"/>
      <c r="K190" s="2"/>
      <c r="L190" s="2"/>
      <c r="M190" s="2"/>
      <c r="N190" s="2"/>
      <c r="O190" s="2"/>
      <c r="P190" s="2"/>
      <c r="Q190" s="2"/>
      <c r="R190" s="2"/>
      <c r="S190" s="2"/>
      <c r="T190" s="2"/>
      <c r="U190" s="2"/>
      <c r="V190" s="2"/>
      <c r="W190" s="2"/>
    </row>
    <row r="191" spans="1:23" ht="15.75" hidden="1" customHeight="1" x14ac:dyDescent="0.25">
      <c r="A191" s="288" t="s">
        <v>550</v>
      </c>
      <c r="B191" s="295" t="s">
        <v>3648</v>
      </c>
      <c r="C191" s="273">
        <v>0</v>
      </c>
      <c r="D191" s="273">
        <v>0</v>
      </c>
      <c r="E191" s="273">
        <v>0</v>
      </c>
      <c r="F191" s="273">
        <v>0</v>
      </c>
      <c r="G191" s="293"/>
      <c r="H191" s="2"/>
      <c r="I191" s="2"/>
      <c r="J191" s="2"/>
      <c r="K191" s="2"/>
      <c r="L191" s="2"/>
      <c r="M191" s="2"/>
      <c r="N191" s="2"/>
      <c r="O191" s="2"/>
      <c r="P191" s="2"/>
      <c r="Q191" s="2"/>
      <c r="R191" s="2"/>
      <c r="S191" s="2"/>
      <c r="T191" s="2"/>
      <c r="U191" s="2"/>
      <c r="V191" s="2"/>
      <c r="W191" s="2"/>
    </row>
    <row r="192" spans="1:23" hidden="1" x14ac:dyDescent="0.25">
      <c r="A192" s="270" t="s">
        <v>552</v>
      </c>
      <c r="B192" s="294" t="s">
        <v>3671</v>
      </c>
      <c r="C192" s="271">
        <v>0</v>
      </c>
      <c r="D192" s="271">
        <v>654079</v>
      </c>
      <c r="E192" s="271">
        <v>654079</v>
      </c>
      <c r="F192" s="271">
        <v>0</v>
      </c>
      <c r="G192" s="293"/>
      <c r="H192" s="2"/>
      <c r="I192" s="2"/>
      <c r="J192" s="2"/>
      <c r="K192" s="2"/>
      <c r="L192" s="2"/>
      <c r="M192" s="2"/>
      <c r="N192" s="2"/>
      <c r="O192" s="2"/>
      <c r="P192" s="2"/>
      <c r="Q192" s="2"/>
      <c r="R192" s="2"/>
      <c r="S192" s="2"/>
      <c r="T192" s="2"/>
      <c r="U192" s="2"/>
      <c r="V192" s="2"/>
      <c r="W192" s="2"/>
    </row>
    <row r="193" spans="1:23" hidden="1" x14ac:dyDescent="0.25">
      <c r="A193" s="288" t="s">
        <v>553</v>
      </c>
      <c r="B193" s="295" t="s">
        <v>3672</v>
      </c>
      <c r="C193" s="273">
        <v>0</v>
      </c>
      <c r="D193" s="273">
        <v>675339.25</v>
      </c>
      <c r="E193" s="273">
        <v>675339.25</v>
      </c>
      <c r="F193" s="273">
        <v>0</v>
      </c>
      <c r="G193" s="293"/>
      <c r="H193" s="2"/>
      <c r="I193" s="2"/>
      <c r="J193" s="2"/>
      <c r="K193" s="2"/>
      <c r="L193" s="2"/>
      <c r="M193" s="2"/>
      <c r="N193" s="2"/>
      <c r="O193" s="2"/>
      <c r="P193" s="2"/>
      <c r="Q193" s="2"/>
      <c r="R193" s="2"/>
      <c r="S193" s="2"/>
      <c r="T193" s="2"/>
      <c r="U193" s="2"/>
      <c r="V193" s="2"/>
      <c r="W193" s="2"/>
    </row>
    <row r="194" spans="1:23" hidden="1" x14ac:dyDescent="0.25">
      <c r="A194" s="288" t="s">
        <v>554</v>
      </c>
      <c r="B194" s="294" t="s">
        <v>3923</v>
      </c>
      <c r="C194" s="271">
        <v>0</v>
      </c>
      <c r="D194" s="271">
        <v>596694.63</v>
      </c>
      <c r="E194" s="271">
        <v>596694.63</v>
      </c>
      <c r="F194" s="271">
        <v>0</v>
      </c>
      <c r="G194" s="293"/>
      <c r="H194" s="2"/>
      <c r="I194" s="2"/>
      <c r="J194" s="2"/>
      <c r="K194" s="2"/>
      <c r="L194" s="2"/>
      <c r="M194" s="2"/>
      <c r="N194" s="2"/>
      <c r="O194" s="2"/>
      <c r="P194" s="2"/>
      <c r="Q194" s="2"/>
      <c r="R194" s="2"/>
      <c r="S194" s="2"/>
      <c r="T194" s="2"/>
      <c r="U194" s="2"/>
      <c r="V194" s="2"/>
      <c r="W194" s="2"/>
    </row>
    <row r="195" spans="1:23" hidden="1" x14ac:dyDescent="0.25">
      <c r="A195" s="288" t="s">
        <v>3579</v>
      </c>
      <c r="B195" s="295" t="s">
        <v>3924</v>
      </c>
      <c r="C195" s="273">
        <v>0</v>
      </c>
      <c r="D195" s="273">
        <v>596694.63</v>
      </c>
      <c r="E195" s="273">
        <v>596694.63</v>
      </c>
      <c r="F195" s="273">
        <v>0</v>
      </c>
      <c r="G195" s="293"/>
      <c r="H195" s="2"/>
      <c r="I195" s="2"/>
      <c r="J195" s="2"/>
      <c r="K195" s="2"/>
      <c r="L195" s="2"/>
      <c r="M195" s="2"/>
      <c r="N195" s="2"/>
      <c r="O195" s="2"/>
      <c r="P195" s="2"/>
      <c r="Q195" s="2"/>
      <c r="R195" s="2"/>
      <c r="S195" s="2"/>
      <c r="T195" s="2"/>
      <c r="U195" s="2"/>
      <c r="V195" s="2"/>
      <c r="W195" s="2"/>
    </row>
    <row r="196" spans="1:23" hidden="1" x14ac:dyDescent="0.25">
      <c r="A196" s="288" t="s">
        <v>3611</v>
      </c>
      <c r="B196" s="294" t="s">
        <v>3925</v>
      </c>
      <c r="C196" s="271">
        <v>0</v>
      </c>
      <c r="D196" s="271">
        <v>143206.71</v>
      </c>
      <c r="E196" s="271">
        <v>143206.71000000002</v>
      </c>
      <c r="F196" s="271">
        <v>0</v>
      </c>
      <c r="G196" s="293"/>
      <c r="H196" s="2"/>
      <c r="I196" s="2"/>
      <c r="J196" s="2"/>
      <c r="K196" s="2"/>
      <c r="L196" s="2"/>
      <c r="M196" s="2"/>
      <c r="N196" s="2"/>
      <c r="O196" s="2"/>
      <c r="P196" s="2"/>
      <c r="Q196" s="2"/>
      <c r="R196" s="2"/>
      <c r="S196" s="2"/>
      <c r="T196" s="2"/>
      <c r="U196" s="2"/>
      <c r="V196" s="2"/>
      <c r="W196" s="2"/>
    </row>
    <row r="197" spans="1:23" hidden="1" x14ac:dyDescent="0.25">
      <c r="A197" s="288" t="s">
        <v>3908</v>
      </c>
      <c r="B197" s="295" t="s">
        <v>3963</v>
      </c>
      <c r="C197" s="273">
        <v>698515.32000000053</v>
      </c>
      <c r="D197" s="273">
        <v>0</v>
      </c>
      <c r="E197" s="273">
        <v>0</v>
      </c>
      <c r="F197" s="273"/>
      <c r="G197" s="293"/>
      <c r="H197" s="2"/>
      <c r="I197" s="2"/>
      <c r="J197" s="2"/>
      <c r="K197" s="2"/>
      <c r="L197" s="2"/>
      <c r="M197" s="2"/>
      <c r="N197" s="2"/>
      <c r="O197" s="2"/>
      <c r="P197" s="2"/>
      <c r="Q197" s="2"/>
      <c r="R197" s="2"/>
      <c r="S197" s="2"/>
      <c r="T197" s="2"/>
      <c r="U197" s="2"/>
      <c r="V197" s="2"/>
      <c r="W197" s="2"/>
    </row>
    <row r="198" spans="1:23" hidden="1" x14ac:dyDescent="0.25">
      <c r="A198" s="288" t="s">
        <v>3912</v>
      </c>
      <c r="B198" s="294" t="s">
        <v>3963</v>
      </c>
      <c r="C198" s="271">
        <v>645279.83999999973</v>
      </c>
      <c r="D198" s="271">
        <v>0</v>
      </c>
      <c r="E198" s="271">
        <v>0</v>
      </c>
      <c r="F198" s="271"/>
      <c r="G198" s="293"/>
      <c r="H198" s="2"/>
      <c r="I198" s="2"/>
      <c r="J198" s="2"/>
      <c r="K198" s="2"/>
      <c r="L198" s="2"/>
      <c r="M198" s="2"/>
      <c r="N198" s="2"/>
      <c r="O198" s="2"/>
      <c r="P198" s="2"/>
      <c r="Q198" s="2"/>
      <c r="R198" s="2"/>
      <c r="S198" s="2"/>
      <c r="T198" s="2"/>
      <c r="U198" s="2"/>
      <c r="V198" s="2"/>
      <c r="W198" s="2"/>
    </row>
    <row r="199" spans="1:23" hidden="1" x14ac:dyDescent="0.25">
      <c r="A199" s="288">
        <v>121091014</v>
      </c>
      <c r="B199" s="295" t="s">
        <v>3648</v>
      </c>
      <c r="C199" s="273">
        <v>0</v>
      </c>
      <c r="D199" s="273">
        <v>0</v>
      </c>
      <c r="E199" s="273">
        <v>0</v>
      </c>
      <c r="F199" s="273"/>
      <c r="G199" s="293"/>
      <c r="H199" s="2"/>
      <c r="I199" s="2"/>
      <c r="J199" s="2"/>
      <c r="K199" s="2"/>
      <c r="L199" s="2"/>
      <c r="M199" s="2"/>
      <c r="N199" s="2"/>
      <c r="O199" s="2"/>
      <c r="P199" s="2"/>
      <c r="Q199" s="2"/>
      <c r="R199" s="2"/>
      <c r="S199" s="2"/>
      <c r="T199" s="2"/>
      <c r="U199" s="2"/>
      <c r="V199" s="2"/>
      <c r="W199" s="2"/>
    </row>
    <row r="200" spans="1:23" hidden="1" x14ac:dyDescent="0.25">
      <c r="A200" s="288" t="s">
        <v>555</v>
      </c>
      <c r="B200" s="294" t="s">
        <v>3673</v>
      </c>
      <c r="C200" s="271">
        <v>0</v>
      </c>
      <c r="D200" s="271">
        <v>156160</v>
      </c>
      <c r="E200" s="271">
        <v>78080</v>
      </c>
      <c r="F200" s="271">
        <v>0</v>
      </c>
      <c r="G200" s="293"/>
      <c r="H200" s="2"/>
      <c r="I200" s="2"/>
      <c r="J200" s="2"/>
      <c r="K200" s="2"/>
      <c r="L200" s="2"/>
      <c r="M200" s="2"/>
      <c r="N200" s="2"/>
      <c r="O200" s="2"/>
      <c r="P200" s="2"/>
      <c r="Q200" s="2"/>
      <c r="R200" s="2"/>
      <c r="S200" s="2"/>
      <c r="T200" s="2"/>
      <c r="U200" s="2"/>
      <c r="V200" s="2"/>
      <c r="W200" s="2"/>
    </row>
    <row r="201" spans="1:23" hidden="1" x14ac:dyDescent="0.25">
      <c r="A201" s="288" t="s">
        <v>558</v>
      </c>
      <c r="B201" s="295" t="s">
        <v>3648</v>
      </c>
      <c r="C201" s="273">
        <v>0</v>
      </c>
      <c r="D201" s="273">
        <v>0</v>
      </c>
      <c r="E201" s="273">
        <v>0</v>
      </c>
      <c r="F201" s="273">
        <v>0</v>
      </c>
      <c r="G201" s="293"/>
      <c r="H201" s="2"/>
      <c r="I201" s="2"/>
      <c r="J201" s="2"/>
      <c r="K201" s="2"/>
      <c r="L201" s="2"/>
      <c r="M201" s="2"/>
      <c r="N201" s="2"/>
      <c r="O201" s="2"/>
      <c r="P201" s="2"/>
      <c r="Q201" s="2"/>
      <c r="R201" s="2"/>
      <c r="S201" s="2"/>
      <c r="T201" s="2"/>
      <c r="U201" s="2"/>
      <c r="V201" s="2"/>
      <c r="W201" s="2"/>
    </row>
    <row r="202" spans="1:23" hidden="1" x14ac:dyDescent="0.25">
      <c r="A202" s="288" t="s">
        <v>560</v>
      </c>
      <c r="B202" s="294" t="s">
        <v>3674</v>
      </c>
      <c r="C202" s="271">
        <v>0</v>
      </c>
      <c r="D202" s="271">
        <v>1257663.07</v>
      </c>
      <c r="E202" s="271">
        <v>0</v>
      </c>
      <c r="F202" s="271">
        <v>0</v>
      </c>
      <c r="G202" s="293"/>
      <c r="H202" s="2"/>
      <c r="I202" s="2"/>
      <c r="J202" s="2"/>
      <c r="K202" s="2"/>
      <c r="L202" s="2"/>
      <c r="M202" s="2"/>
      <c r="N202" s="2"/>
      <c r="O202" s="2"/>
      <c r="P202" s="2"/>
      <c r="Q202" s="2"/>
      <c r="R202" s="2"/>
      <c r="S202" s="2"/>
      <c r="T202" s="2"/>
      <c r="U202" s="2"/>
      <c r="V202" s="2"/>
      <c r="W202" s="2"/>
    </row>
    <row r="203" spans="1:23" hidden="1" x14ac:dyDescent="0.25">
      <c r="A203" s="288" t="s">
        <v>562</v>
      </c>
      <c r="B203" s="295" t="s">
        <v>3675</v>
      </c>
      <c r="C203" s="273">
        <v>0</v>
      </c>
      <c r="D203" s="273">
        <v>22556.97</v>
      </c>
      <c r="E203" s="273">
        <v>0</v>
      </c>
      <c r="F203" s="273">
        <v>0</v>
      </c>
      <c r="G203" s="293"/>
      <c r="H203" s="2"/>
      <c r="I203" s="2"/>
      <c r="J203" s="2"/>
      <c r="K203" s="2"/>
      <c r="L203" s="2"/>
      <c r="M203" s="2"/>
      <c r="N203" s="2"/>
      <c r="O203" s="2"/>
      <c r="P203" s="2"/>
      <c r="Q203" s="2"/>
      <c r="R203" s="2"/>
      <c r="S203" s="2"/>
      <c r="T203" s="2"/>
      <c r="U203" s="2"/>
      <c r="V203" s="2"/>
      <c r="W203" s="2"/>
    </row>
    <row r="204" spans="1:23" hidden="1" x14ac:dyDescent="0.25">
      <c r="A204" s="288" t="s">
        <v>563</v>
      </c>
      <c r="B204" s="294" t="s">
        <v>3648</v>
      </c>
      <c r="C204" s="271">
        <v>0</v>
      </c>
      <c r="D204" s="271">
        <v>0</v>
      </c>
      <c r="E204" s="271">
        <v>0</v>
      </c>
      <c r="F204" s="271">
        <v>0</v>
      </c>
      <c r="G204" s="293"/>
      <c r="H204" s="2"/>
      <c r="I204" s="2"/>
      <c r="J204" s="2"/>
      <c r="K204" s="2"/>
      <c r="L204" s="2"/>
      <c r="M204" s="2"/>
      <c r="N204" s="2"/>
      <c r="O204" s="2"/>
      <c r="P204" s="2"/>
      <c r="Q204" s="2"/>
      <c r="R204" s="2"/>
      <c r="S204" s="2"/>
      <c r="T204" s="2"/>
      <c r="U204" s="2"/>
      <c r="V204" s="2"/>
      <c r="W204" s="2"/>
    </row>
    <row r="205" spans="1:23" hidden="1" x14ac:dyDescent="0.25">
      <c r="A205" s="288" t="s">
        <v>564</v>
      </c>
      <c r="B205" s="295" t="s">
        <v>3648</v>
      </c>
      <c r="C205" s="273">
        <v>0</v>
      </c>
      <c r="D205" s="273">
        <v>0</v>
      </c>
      <c r="E205" s="273">
        <v>0</v>
      </c>
      <c r="F205" s="273">
        <v>0</v>
      </c>
      <c r="G205" s="293"/>
      <c r="H205" s="2"/>
      <c r="I205" s="2"/>
      <c r="J205" s="2"/>
      <c r="K205" s="2"/>
      <c r="L205" s="2"/>
      <c r="M205" s="2"/>
      <c r="N205" s="2"/>
      <c r="O205" s="2"/>
      <c r="P205" s="2"/>
      <c r="Q205" s="2"/>
      <c r="R205" s="2"/>
      <c r="S205" s="2"/>
      <c r="T205" s="2"/>
      <c r="U205" s="2"/>
      <c r="V205" s="2"/>
      <c r="W205" s="2"/>
    </row>
    <row r="206" spans="1:23" hidden="1" x14ac:dyDescent="0.25">
      <c r="A206" s="288" t="s">
        <v>566</v>
      </c>
      <c r="B206" s="294" t="s">
        <v>3676</v>
      </c>
      <c r="C206" s="271">
        <v>72901.580000000075</v>
      </c>
      <c r="D206" s="271">
        <v>1031896.44</v>
      </c>
      <c r="E206" s="271">
        <v>0</v>
      </c>
      <c r="F206" s="271">
        <v>0</v>
      </c>
      <c r="G206" s="293"/>
      <c r="H206" s="2"/>
      <c r="I206" s="2"/>
      <c r="J206" s="2"/>
      <c r="K206" s="2"/>
      <c r="L206" s="2"/>
      <c r="M206" s="2"/>
      <c r="N206" s="2"/>
      <c r="O206" s="2"/>
      <c r="P206" s="2"/>
      <c r="Q206" s="2"/>
      <c r="R206" s="2"/>
      <c r="S206" s="2"/>
      <c r="T206" s="2"/>
      <c r="U206" s="2"/>
      <c r="V206" s="2"/>
      <c r="W206" s="2"/>
    </row>
    <row r="207" spans="1:23" hidden="1" x14ac:dyDescent="0.25">
      <c r="A207" s="288" t="s">
        <v>567</v>
      </c>
      <c r="B207" s="295" t="s">
        <v>3648</v>
      </c>
      <c r="C207" s="273">
        <v>0</v>
      </c>
      <c r="D207" s="273">
        <v>0</v>
      </c>
      <c r="E207" s="273">
        <v>0</v>
      </c>
      <c r="F207" s="273">
        <v>0</v>
      </c>
      <c r="G207" s="293"/>
      <c r="H207" s="2"/>
      <c r="I207" s="2"/>
      <c r="J207" s="2"/>
      <c r="K207" s="2"/>
      <c r="L207" s="2"/>
      <c r="M207" s="2"/>
      <c r="N207" s="2"/>
      <c r="O207" s="2"/>
      <c r="P207" s="2"/>
      <c r="Q207" s="2"/>
      <c r="R207" s="2"/>
      <c r="S207" s="2"/>
      <c r="T207" s="2"/>
      <c r="U207" s="2"/>
      <c r="V207" s="2"/>
      <c r="W207" s="2"/>
    </row>
    <row r="208" spans="1:23" hidden="1" x14ac:dyDescent="0.25">
      <c r="A208" s="288" t="s">
        <v>569</v>
      </c>
      <c r="B208" s="294" t="s">
        <v>3648</v>
      </c>
      <c r="C208" s="271">
        <v>0</v>
      </c>
      <c r="D208" s="271">
        <v>0</v>
      </c>
      <c r="E208" s="271">
        <v>0</v>
      </c>
      <c r="F208" s="271">
        <v>0</v>
      </c>
      <c r="G208" s="293"/>
      <c r="H208" s="2"/>
      <c r="I208" s="2"/>
      <c r="J208" s="2"/>
      <c r="K208" s="2"/>
      <c r="L208" s="2"/>
      <c r="M208" s="2"/>
      <c r="N208" s="2"/>
      <c r="O208" s="2"/>
      <c r="P208" s="2"/>
      <c r="Q208" s="2"/>
      <c r="R208" s="2"/>
      <c r="S208" s="2"/>
      <c r="T208" s="2"/>
      <c r="U208" s="2"/>
      <c r="V208" s="2"/>
      <c r="W208" s="2"/>
    </row>
    <row r="209" spans="1:23" ht="15.75" hidden="1" customHeight="1" x14ac:dyDescent="0.25">
      <c r="A209" s="288" t="s">
        <v>570</v>
      </c>
      <c r="B209" s="295" t="s">
        <v>3648</v>
      </c>
      <c r="C209" s="273">
        <v>0</v>
      </c>
      <c r="D209" s="273">
        <v>0</v>
      </c>
      <c r="E209" s="273">
        <v>0</v>
      </c>
      <c r="F209" s="273">
        <v>0</v>
      </c>
      <c r="G209" s="293"/>
      <c r="H209" s="2"/>
      <c r="I209" s="2"/>
      <c r="J209" s="2"/>
      <c r="K209" s="2"/>
      <c r="L209" s="2"/>
      <c r="M209" s="2"/>
      <c r="N209" s="2"/>
      <c r="O209" s="2"/>
      <c r="P209" s="2"/>
      <c r="Q209" s="2"/>
      <c r="R209" s="2"/>
      <c r="S209" s="2"/>
      <c r="T209" s="2"/>
      <c r="U209" s="2"/>
      <c r="V209" s="2"/>
      <c r="W209" s="2"/>
    </row>
    <row r="210" spans="1:23" ht="15.75" hidden="1" customHeight="1" x14ac:dyDescent="0.25">
      <c r="A210" s="288" t="s">
        <v>571</v>
      </c>
      <c r="B210" s="294" t="s">
        <v>3648</v>
      </c>
      <c r="C210" s="271">
        <v>0</v>
      </c>
      <c r="D210" s="271">
        <v>0</v>
      </c>
      <c r="E210" s="271">
        <v>0</v>
      </c>
      <c r="F210" s="271">
        <v>0</v>
      </c>
      <c r="G210" s="293"/>
      <c r="H210" s="2"/>
      <c r="I210" s="2"/>
      <c r="J210" s="2"/>
      <c r="K210" s="2"/>
      <c r="L210" s="2"/>
      <c r="M210" s="2"/>
      <c r="N210" s="2"/>
      <c r="O210" s="2"/>
      <c r="P210" s="2"/>
      <c r="Q210" s="2"/>
      <c r="R210" s="2"/>
      <c r="S210" s="2"/>
      <c r="T210" s="2"/>
      <c r="U210" s="2"/>
      <c r="V210" s="2"/>
      <c r="W210" s="2"/>
    </row>
    <row r="211" spans="1:23" ht="15.75" hidden="1" customHeight="1" x14ac:dyDescent="0.25">
      <c r="A211" s="288" t="s">
        <v>572</v>
      </c>
      <c r="B211" s="295" t="s">
        <v>3648</v>
      </c>
      <c r="C211" s="273">
        <v>0</v>
      </c>
      <c r="D211" s="273">
        <v>0</v>
      </c>
      <c r="E211" s="273">
        <v>0</v>
      </c>
      <c r="F211" s="273">
        <v>0</v>
      </c>
      <c r="G211" s="293"/>
      <c r="H211" s="2"/>
      <c r="I211" s="2"/>
      <c r="J211" s="2"/>
      <c r="K211" s="2"/>
      <c r="L211" s="2"/>
      <c r="M211" s="2"/>
      <c r="N211" s="2"/>
      <c r="O211" s="2"/>
      <c r="P211" s="2"/>
      <c r="Q211" s="2"/>
      <c r="R211" s="2"/>
      <c r="S211" s="2"/>
      <c r="T211" s="2"/>
      <c r="U211" s="2"/>
      <c r="V211" s="2"/>
      <c r="W211" s="2"/>
    </row>
    <row r="212" spans="1:23" ht="15.75" hidden="1" customHeight="1" x14ac:dyDescent="0.25">
      <c r="A212" s="288" t="s">
        <v>573</v>
      </c>
      <c r="B212" s="294" t="s">
        <v>3648</v>
      </c>
      <c r="C212" s="271">
        <v>0</v>
      </c>
      <c r="D212" s="271">
        <v>0</v>
      </c>
      <c r="E212" s="271">
        <v>0</v>
      </c>
      <c r="F212" s="271">
        <v>0</v>
      </c>
      <c r="G212" s="293"/>
      <c r="H212" s="2"/>
      <c r="I212" s="2"/>
      <c r="J212" s="2"/>
      <c r="K212" s="2"/>
      <c r="L212" s="2"/>
      <c r="M212" s="2"/>
      <c r="N212" s="2"/>
      <c r="O212" s="2"/>
      <c r="P212" s="2"/>
      <c r="Q212" s="2"/>
      <c r="R212" s="2"/>
      <c r="S212" s="2"/>
      <c r="T212" s="2"/>
      <c r="U212" s="2"/>
      <c r="V212" s="2"/>
      <c r="W212" s="2"/>
    </row>
    <row r="213" spans="1:23" ht="15.75" hidden="1" customHeight="1" x14ac:dyDescent="0.25">
      <c r="A213" s="288" t="s">
        <v>574</v>
      </c>
      <c r="B213" s="295" t="s">
        <v>3648</v>
      </c>
      <c r="C213" s="273">
        <v>0</v>
      </c>
      <c r="D213" s="273">
        <v>0</v>
      </c>
      <c r="E213" s="273">
        <v>0</v>
      </c>
      <c r="F213" s="273">
        <v>0</v>
      </c>
      <c r="G213" s="293"/>
      <c r="H213" s="2"/>
      <c r="I213" s="2"/>
      <c r="J213" s="2"/>
      <c r="K213" s="2"/>
      <c r="L213" s="2"/>
      <c r="M213" s="2"/>
      <c r="N213" s="2"/>
      <c r="O213" s="2"/>
      <c r="P213" s="2"/>
      <c r="Q213" s="2"/>
      <c r="R213" s="2"/>
      <c r="S213" s="2"/>
      <c r="T213" s="2"/>
      <c r="U213" s="2"/>
      <c r="V213" s="2"/>
      <c r="W213" s="2"/>
    </row>
    <row r="214" spans="1:23" ht="15.75" hidden="1" customHeight="1" x14ac:dyDescent="0.25">
      <c r="A214" s="288" t="s">
        <v>575</v>
      </c>
      <c r="B214" s="294" t="s">
        <v>3648</v>
      </c>
      <c r="C214" s="271">
        <v>0</v>
      </c>
      <c r="D214" s="271">
        <v>0</v>
      </c>
      <c r="E214" s="271">
        <v>0</v>
      </c>
      <c r="F214" s="271">
        <v>0</v>
      </c>
      <c r="G214" s="293"/>
      <c r="H214" s="2"/>
      <c r="I214" s="2"/>
      <c r="J214" s="2"/>
      <c r="K214" s="2"/>
      <c r="L214" s="2"/>
      <c r="M214" s="2"/>
      <c r="N214" s="2"/>
      <c r="O214" s="2"/>
      <c r="P214" s="2"/>
      <c r="Q214" s="2"/>
      <c r="R214" s="2"/>
      <c r="S214" s="2"/>
      <c r="T214" s="2"/>
      <c r="U214" s="2"/>
      <c r="V214" s="2"/>
      <c r="W214" s="2"/>
    </row>
    <row r="215" spans="1:23" ht="15.75" hidden="1" customHeight="1" x14ac:dyDescent="0.25">
      <c r="A215" s="288" t="s">
        <v>576</v>
      </c>
      <c r="B215" s="295" t="s">
        <v>3648</v>
      </c>
      <c r="C215" s="273">
        <v>0</v>
      </c>
      <c r="D215" s="273">
        <v>0</v>
      </c>
      <c r="E215" s="273">
        <v>0</v>
      </c>
      <c r="F215" s="273">
        <v>0</v>
      </c>
      <c r="G215" s="293"/>
      <c r="H215" s="2"/>
      <c r="I215" s="2"/>
      <c r="J215" s="2"/>
      <c r="K215" s="2"/>
      <c r="L215" s="2"/>
      <c r="M215" s="2"/>
      <c r="N215" s="2"/>
      <c r="O215" s="2"/>
      <c r="P215" s="2"/>
      <c r="Q215" s="2"/>
      <c r="R215" s="2"/>
      <c r="S215" s="2"/>
      <c r="T215" s="2"/>
      <c r="U215" s="2"/>
      <c r="V215" s="2"/>
      <c r="W215" s="2"/>
    </row>
    <row r="216" spans="1:23" ht="15.75" hidden="1" customHeight="1" x14ac:dyDescent="0.25">
      <c r="A216" s="288" t="s">
        <v>577</v>
      </c>
      <c r="B216" s="294" t="s">
        <v>3648</v>
      </c>
      <c r="C216" s="271">
        <v>0</v>
      </c>
      <c r="D216" s="271">
        <v>0</v>
      </c>
      <c r="E216" s="271">
        <v>0</v>
      </c>
      <c r="F216" s="271">
        <v>0</v>
      </c>
      <c r="G216" s="293"/>
      <c r="H216" s="2"/>
      <c r="I216" s="2"/>
      <c r="J216" s="2"/>
      <c r="K216" s="2"/>
      <c r="L216" s="2"/>
      <c r="M216" s="2"/>
      <c r="N216" s="2"/>
      <c r="O216" s="2"/>
      <c r="P216" s="2"/>
      <c r="Q216" s="2"/>
      <c r="R216" s="2"/>
      <c r="S216" s="2"/>
      <c r="T216" s="2"/>
      <c r="U216" s="2"/>
      <c r="V216" s="2"/>
      <c r="W216" s="2"/>
    </row>
    <row r="217" spans="1:23" ht="15.75" hidden="1" customHeight="1" x14ac:dyDescent="0.25">
      <c r="A217" s="288" t="s">
        <v>578</v>
      </c>
      <c r="B217" s="295" t="s">
        <v>3648</v>
      </c>
      <c r="C217" s="273">
        <v>0</v>
      </c>
      <c r="D217" s="273">
        <v>0</v>
      </c>
      <c r="E217" s="273">
        <v>0</v>
      </c>
      <c r="F217" s="273">
        <v>0</v>
      </c>
      <c r="G217" s="293"/>
      <c r="H217" s="2"/>
      <c r="I217" s="2"/>
      <c r="J217" s="2"/>
      <c r="K217" s="2"/>
      <c r="L217" s="2"/>
      <c r="M217" s="2"/>
      <c r="N217" s="2"/>
      <c r="O217" s="2"/>
      <c r="P217" s="2"/>
      <c r="Q217" s="2"/>
      <c r="R217" s="2"/>
      <c r="S217" s="2"/>
      <c r="T217" s="2"/>
      <c r="U217" s="2"/>
      <c r="V217" s="2"/>
      <c r="W217" s="2"/>
    </row>
    <row r="218" spans="1:23" ht="15.75" hidden="1" customHeight="1" x14ac:dyDescent="0.25">
      <c r="A218" s="288" t="s">
        <v>579</v>
      </c>
      <c r="B218" s="294" t="s">
        <v>3648</v>
      </c>
      <c r="C218" s="271">
        <v>0</v>
      </c>
      <c r="D218" s="271">
        <v>0</v>
      </c>
      <c r="E218" s="271">
        <v>0</v>
      </c>
      <c r="F218" s="271">
        <v>0</v>
      </c>
      <c r="G218" s="293"/>
      <c r="H218" s="2"/>
      <c r="I218" s="2"/>
      <c r="J218" s="2"/>
      <c r="K218" s="2"/>
      <c r="L218" s="2"/>
      <c r="M218" s="2"/>
      <c r="N218" s="2"/>
      <c r="O218" s="2"/>
      <c r="P218" s="2"/>
      <c r="Q218" s="2"/>
      <c r="R218" s="2"/>
      <c r="S218" s="2"/>
      <c r="T218" s="2"/>
      <c r="U218" s="2"/>
      <c r="V218" s="2"/>
      <c r="W218" s="2"/>
    </row>
    <row r="219" spans="1:23" ht="15.75" hidden="1" customHeight="1" x14ac:dyDescent="0.25">
      <c r="A219" s="288" t="s">
        <v>580</v>
      </c>
      <c r="B219" s="295" t="s">
        <v>3648</v>
      </c>
      <c r="C219" s="273">
        <v>0</v>
      </c>
      <c r="D219" s="273">
        <v>0</v>
      </c>
      <c r="E219" s="273">
        <v>0</v>
      </c>
      <c r="F219" s="273">
        <v>0</v>
      </c>
      <c r="G219" s="293"/>
      <c r="H219" s="2"/>
      <c r="I219" s="2"/>
      <c r="J219" s="2"/>
      <c r="K219" s="2"/>
      <c r="L219" s="2"/>
      <c r="M219" s="2"/>
      <c r="N219" s="2"/>
      <c r="O219" s="2"/>
      <c r="P219" s="2"/>
      <c r="Q219" s="2"/>
      <c r="R219" s="2"/>
      <c r="S219" s="2"/>
      <c r="T219" s="2"/>
      <c r="U219" s="2"/>
      <c r="V219" s="2"/>
      <c r="W219" s="2"/>
    </row>
    <row r="220" spans="1:23" ht="15.75" hidden="1" customHeight="1" x14ac:dyDescent="0.25">
      <c r="A220" s="288" t="s">
        <v>581</v>
      </c>
      <c r="B220" s="294" t="s">
        <v>3648</v>
      </c>
      <c r="C220" s="271">
        <v>0</v>
      </c>
      <c r="D220" s="271">
        <v>0</v>
      </c>
      <c r="E220" s="271">
        <v>0</v>
      </c>
      <c r="F220" s="271">
        <v>0</v>
      </c>
      <c r="G220" s="293"/>
      <c r="H220" s="2"/>
      <c r="I220" s="2"/>
      <c r="J220" s="2"/>
      <c r="K220" s="2"/>
      <c r="L220" s="2"/>
      <c r="M220" s="2"/>
      <c r="N220" s="2"/>
      <c r="O220" s="2"/>
      <c r="P220" s="2"/>
      <c r="Q220" s="2"/>
      <c r="R220" s="2"/>
      <c r="S220" s="2"/>
      <c r="T220" s="2"/>
      <c r="U220" s="2"/>
      <c r="V220" s="2"/>
      <c r="W220" s="2"/>
    </row>
    <row r="221" spans="1:23" ht="15.75" hidden="1" customHeight="1" x14ac:dyDescent="0.25">
      <c r="A221" s="288" t="s">
        <v>582</v>
      </c>
      <c r="B221" s="296" t="s">
        <v>3648</v>
      </c>
      <c r="C221" s="275">
        <v>0</v>
      </c>
      <c r="D221" s="275">
        <v>0</v>
      </c>
      <c r="E221" s="275">
        <v>0</v>
      </c>
      <c r="F221" s="275">
        <v>0</v>
      </c>
      <c r="G221" s="293"/>
      <c r="H221" s="2"/>
      <c r="I221" s="2"/>
      <c r="J221" s="2"/>
      <c r="K221" s="2"/>
      <c r="L221" s="2"/>
      <c r="M221" s="2"/>
      <c r="N221" s="2"/>
      <c r="O221" s="2"/>
      <c r="P221" s="2"/>
      <c r="Q221" s="2"/>
      <c r="R221" s="2"/>
      <c r="S221" s="2"/>
      <c r="T221" s="2"/>
      <c r="U221" s="2"/>
      <c r="V221" s="2"/>
      <c r="W221" s="2"/>
    </row>
    <row r="222" spans="1:23" ht="15.75" hidden="1" customHeight="1" x14ac:dyDescent="0.25">
      <c r="A222" s="288" t="s">
        <v>584</v>
      </c>
      <c r="B222" s="294" t="s">
        <v>3648</v>
      </c>
      <c r="C222" s="271">
        <v>0</v>
      </c>
      <c r="D222" s="271">
        <v>0</v>
      </c>
      <c r="E222" s="271">
        <v>0</v>
      </c>
      <c r="F222" s="271">
        <v>0</v>
      </c>
      <c r="G222" s="293"/>
      <c r="H222" s="2"/>
      <c r="I222" s="2"/>
      <c r="J222" s="2"/>
      <c r="K222" s="2"/>
      <c r="L222" s="2"/>
      <c r="M222" s="2"/>
      <c r="N222" s="2"/>
      <c r="O222" s="2"/>
      <c r="P222" s="2"/>
      <c r="Q222" s="2"/>
      <c r="R222" s="2"/>
      <c r="S222" s="2"/>
      <c r="T222" s="2"/>
      <c r="U222" s="2"/>
      <c r="V222" s="2"/>
      <c r="W222" s="2"/>
    </row>
    <row r="223" spans="1:23" ht="15.75" hidden="1" customHeight="1" x14ac:dyDescent="0.25">
      <c r="A223" s="288" t="s">
        <v>585</v>
      </c>
      <c r="B223" s="295" t="s">
        <v>3648</v>
      </c>
      <c r="C223" s="273">
        <v>0</v>
      </c>
      <c r="D223" s="273">
        <v>0</v>
      </c>
      <c r="E223" s="273">
        <v>0</v>
      </c>
      <c r="F223" s="273">
        <v>0</v>
      </c>
      <c r="G223" s="293"/>
      <c r="H223" s="2"/>
      <c r="I223" s="2"/>
      <c r="J223" s="2"/>
      <c r="K223" s="2"/>
      <c r="L223" s="2"/>
      <c r="M223" s="2"/>
      <c r="N223" s="2"/>
      <c r="O223" s="2"/>
      <c r="P223" s="2"/>
      <c r="Q223" s="2"/>
      <c r="R223" s="2"/>
      <c r="S223" s="2"/>
      <c r="T223" s="2"/>
      <c r="U223" s="2"/>
      <c r="V223" s="2"/>
      <c r="W223" s="2"/>
    </row>
    <row r="224" spans="1:23" ht="15.75" hidden="1" customHeight="1" x14ac:dyDescent="0.25">
      <c r="A224" s="288" t="s">
        <v>586</v>
      </c>
      <c r="B224" s="294" t="s">
        <v>3677</v>
      </c>
      <c r="C224" s="271">
        <v>366924.30883901811</v>
      </c>
      <c r="D224" s="271">
        <v>136683.69116098192</v>
      </c>
      <c r="E224" s="271">
        <v>136683.69116098192</v>
      </c>
      <c r="F224" s="271">
        <v>0</v>
      </c>
      <c r="G224" s="293"/>
      <c r="H224" s="2"/>
      <c r="I224" s="2"/>
      <c r="J224" s="2"/>
      <c r="K224" s="2"/>
      <c r="L224" s="2"/>
      <c r="M224" s="2"/>
      <c r="N224" s="2"/>
      <c r="O224" s="2"/>
      <c r="P224" s="2"/>
      <c r="Q224" s="2"/>
      <c r="R224" s="2"/>
      <c r="S224" s="2"/>
      <c r="T224" s="2"/>
      <c r="U224" s="2"/>
      <c r="V224" s="2"/>
      <c r="W224" s="2"/>
    </row>
    <row r="225" spans="1:23" ht="15.75" hidden="1" customHeight="1" x14ac:dyDescent="0.25">
      <c r="A225" s="288" t="s">
        <v>588</v>
      </c>
      <c r="B225" s="295" t="s">
        <v>3677</v>
      </c>
      <c r="C225" s="273">
        <v>136683.69116098189</v>
      </c>
      <c r="D225" s="273">
        <v>50916.308839018064</v>
      </c>
      <c r="E225" s="273">
        <v>50916.308839018064</v>
      </c>
      <c r="F225" s="273">
        <v>0</v>
      </c>
      <c r="G225" s="293"/>
      <c r="H225" s="2"/>
      <c r="I225" s="2"/>
      <c r="J225" s="2"/>
      <c r="K225" s="2"/>
      <c r="L225" s="2"/>
      <c r="M225" s="2"/>
      <c r="N225" s="2"/>
      <c r="O225" s="2"/>
      <c r="P225" s="2"/>
      <c r="Q225" s="2"/>
      <c r="R225" s="2"/>
      <c r="S225" s="2"/>
      <c r="T225" s="2"/>
      <c r="U225" s="2"/>
      <c r="V225" s="2"/>
      <c r="W225" s="2"/>
    </row>
    <row r="226" spans="1:23" ht="15.75" hidden="1" customHeight="1" x14ac:dyDescent="0.25">
      <c r="A226" s="288" t="s">
        <v>589</v>
      </c>
      <c r="B226" s="294" t="s">
        <v>3648</v>
      </c>
      <c r="C226" s="271">
        <v>0</v>
      </c>
      <c r="D226" s="271">
        <v>0</v>
      </c>
      <c r="E226" s="271">
        <v>0</v>
      </c>
      <c r="F226" s="271">
        <v>0</v>
      </c>
      <c r="G226" s="293"/>
      <c r="H226" s="2"/>
      <c r="I226" s="2"/>
      <c r="J226" s="2"/>
      <c r="K226" s="2"/>
      <c r="L226" s="2"/>
      <c r="M226" s="2"/>
      <c r="N226" s="2"/>
      <c r="O226" s="2"/>
      <c r="P226" s="2"/>
      <c r="Q226" s="2"/>
      <c r="R226" s="2"/>
      <c r="S226" s="2"/>
      <c r="T226" s="2"/>
      <c r="U226" s="2"/>
      <c r="V226" s="2"/>
      <c r="W226" s="2"/>
    </row>
    <row r="227" spans="1:23" ht="15.75" hidden="1" customHeight="1" x14ac:dyDescent="0.25">
      <c r="A227" s="288" t="s">
        <v>590</v>
      </c>
      <c r="B227" s="295" t="s">
        <v>3678</v>
      </c>
      <c r="C227" s="273">
        <v>0</v>
      </c>
      <c r="D227" s="273">
        <v>197600</v>
      </c>
      <c r="E227" s="273">
        <v>197600</v>
      </c>
      <c r="F227" s="273">
        <v>0</v>
      </c>
      <c r="G227" s="293"/>
      <c r="H227" s="2"/>
      <c r="I227" s="2"/>
      <c r="J227" s="2"/>
      <c r="K227" s="2"/>
      <c r="L227" s="2"/>
      <c r="M227" s="2"/>
      <c r="N227" s="2"/>
      <c r="O227" s="2"/>
      <c r="P227" s="2"/>
      <c r="Q227" s="2"/>
      <c r="R227" s="2"/>
      <c r="S227" s="2"/>
      <c r="T227" s="2"/>
      <c r="U227" s="2"/>
      <c r="V227" s="2"/>
      <c r="W227" s="2"/>
    </row>
    <row r="228" spans="1:23" ht="15.75" hidden="1" customHeight="1" x14ac:dyDescent="0.25">
      <c r="A228" s="288" t="s">
        <v>591</v>
      </c>
      <c r="B228" s="294" t="s">
        <v>3648</v>
      </c>
      <c r="C228" s="271">
        <v>0</v>
      </c>
      <c r="D228" s="271">
        <v>0</v>
      </c>
      <c r="E228" s="271">
        <v>0</v>
      </c>
      <c r="F228" s="271">
        <v>0</v>
      </c>
      <c r="G228" s="293"/>
      <c r="H228" s="2"/>
      <c r="I228" s="2"/>
      <c r="J228" s="2"/>
      <c r="K228" s="2"/>
      <c r="L228" s="2"/>
      <c r="M228" s="2"/>
      <c r="N228" s="2"/>
      <c r="O228" s="2"/>
      <c r="P228" s="2"/>
      <c r="Q228" s="2"/>
      <c r="R228" s="2"/>
      <c r="S228" s="2"/>
      <c r="T228" s="2"/>
      <c r="U228" s="2"/>
      <c r="V228" s="2"/>
      <c r="W228" s="2"/>
    </row>
    <row r="229" spans="1:23" ht="15.75" hidden="1" customHeight="1" x14ac:dyDescent="0.25">
      <c r="A229" s="288" t="s">
        <v>592</v>
      </c>
      <c r="B229" s="295" t="s">
        <v>3648</v>
      </c>
      <c r="C229" s="273">
        <v>0</v>
      </c>
      <c r="D229" s="273">
        <v>0</v>
      </c>
      <c r="E229" s="273">
        <v>0</v>
      </c>
      <c r="F229" s="273">
        <v>0</v>
      </c>
      <c r="G229" s="293"/>
      <c r="H229" s="2"/>
      <c r="I229" s="2"/>
      <c r="J229" s="2"/>
      <c r="K229" s="2"/>
      <c r="L229" s="2"/>
      <c r="M229" s="2"/>
      <c r="N229" s="2"/>
      <c r="O229" s="2"/>
      <c r="P229" s="2"/>
      <c r="Q229" s="2"/>
      <c r="R229" s="2"/>
      <c r="S229" s="2"/>
      <c r="T229" s="2"/>
      <c r="U229" s="2"/>
      <c r="V229" s="2"/>
      <c r="W229" s="2"/>
    </row>
    <row r="230" spans="1:23" ht="15.75" hidden="1" customHeight="1" x14ac:dyDescent="0.25">
      <c r="A230" s="288" t="s">
        <v>593</v>
      </c>
      <c r="B230" s="294" t="s">
        <v>3678</v>
      </c>
      <c r="C230" s="271">
        <v>0</v>
      </c>
      <c r="D230" s="271">
        <v>296400</v>
      </c>
      <c r="E230" s="271">
        <v>296400</v>
      </c>
      <c r="F230" s="271">
        <v>0</v>
      </c>
      <c r="G230" s="293"/>
      <c r="H230" s="2"/>
      <c r="I230" s="2"/>
      <c r="J230" s="2"/>
      <c r="K230" s="2"/>
      <c r="L230" s="2"/>
      <c r="M230" s="2"/>
      <c r="N230" s="2"/>
      <c r="O230" s="2"/>
      <c r="P230" s="2"/>
      <c r="Q230" s="2"/>
      <c r="R230" s="2"/>
      <c r="S230" s="2"/>
      <c r="T230" s="2"/>
      <c r="U230" s="2"/>
      <c r="V230" s="2"/>
      <c r="W230" s="2"/>
    </row>
    <row r="231" spans="1:23" ht="15.75" hidden="1" customHeight="1" x14ac:dyDescent="0.25">
      <c r="A231" s="288" t="s">
        <v>597</v>
      </c>
      <c r="B231" s="295" t="s">
        <v>3648</v>
      </c>
      <c r="C231" s="273">
        <v>0</v>
      </c>
      <c r="D231" s="273">
        <v>0</v>
      </c>
      <c r="E231" s="273">
        <v>0</v>
      </c>
      <c r="F231" s="273">
        <v>0</v>
      </c>
      <c r="G231" s="293"/>
      <c r="H231" s="2"/>
      <c r="I231" s="2"/>
      <c r="J231" s="2"/>
      <c r="K231" s="2"/>
      <c r="L231" s="2"/>
      <c r="M231" s="2"/>
      <c r="N231" s="2"/>
      <c r="O231" s="2"/>
      <c r="P231" s="2"/>
      <c r="Q231" s="2"/>
      <c r="R231" s="2"/>
      <c r="S231" s="2"/>
      <c r="T231" s="2"/>
      <c r="U231" s="2"/>
      <c r="V231" s="2"/>
      <c r="W231" s="2"/>
    </row>
    <row r="232" spans="1:23" ht="15.75" hidden="1" customHeight="1" x14ac:dyDescent="0.25">
      <c r="A232" s="288" t="s">
        <v>598</v>
      </c>
      <c r="B232" s="294" t="s">
        <v>3648</v>
      </c>
      <c r="C232" s="271">
        <v>0</v>
      </c>
      <c r="D232" s="271">
        <v>0</v>
      </c>
      <c r="E232" s="271">
        <v>0</v>
      </c>
      <c r="F232" s="271">
        <v>0</v>
      </c>
      <c r="G232" s="293"/>
      <c r="H232" s="2"/>
      <c r="I232" s="2"/>
      <c r="J232" s="2"/>
      <c r="K232" s="2"/>
      <c r="L232" s="2"/>
      <c r="M232" s="2"/>
      <c r="N232" s="2"/>
      <c r="O232" s="2"/>
      <c r="P232" s="2"/>
      <c r="Q232" s="2"/>
      <c r="R232" s="2"/>
      <c r="S232" s="2"/>
      <c r="T232" s="2"/>
      <c r="U232" s="2"/>
      <c r="V232" s="2"/>
      <c r="W232" s="2"/>
    </row>
    <row r="233" spans="1:23" ht="15.75" hidden="1" customHeight="1" x14ac:dyDescent="0.25">
      <c r="A233" s="288" t="s">
        <v>599</v>
      </c>
      <c r="B233" s="295" t="s">
        <v>3648</v>
      </c>
      <c r="C233" s="273">
        <v>0</v>
      </c>
      <c r="D233" s="273">
        <v>0</v>
      </c>
      <c r="E233" s="273">
        <v>0</v>
      </c>
      <c r="F233" s="273">
        <v>0</v>
      </c>
      <c r="G233" s="293"/>
      <c r="H233" s="2"/>
      <c r="I233" s="2"/>
      <c r="J233" s="2"/>
      <c r="K233" s="2"/>
      <c r="L233" s="2"/>
      <c r="M233" s="2"/>
      <c r="N233" s="2"/>
      <c r="O233" s="2"/>
      <c r="P233" s="2"/>
      <c r="Q233" s="2"/>
      <c r="R233" s="2"/>
      <c r="S233" s="2"/>
      <c r="T233" s="2"/>
      <c r="U233" s="2"/>
      <c r="V233" s="2"/>
      <c r="W233" s="2"/>
    </row>
    <row r="234" spans="1:23" ht="15.75" hidden="1" customHeight="1" x14ac:dyDescent="0.25">
      <c r="A234" s="288" t="s">
        <v>600</v>
      </c>
      <c r="B234" s="294" t="s">
        <v>3648</v>
      </c>
      <c r="C234" s="271">
        <v>0</v>
      </c>
      <c r="D234" s="271">
        <v>0</v>
      </c>
      <c r="E234" s="271">
        <v>0</v>
      </c>
      <c r="F234" s="271">
        <v>0</v>
      </c>
      <c r="G234" s="293"/>
      <c r="H234" s="2"/>
      <c r="I234" s="2"/>
      <c r="J234" s="2"/>
      <c r="K234" s="2"/>
      <c r="L234" s="2"/>
      <c r="M234" s="2"/>
      <c r="N234" s="2"/>
      <c r="O234" s="2"/>
      <c r="P234" s="2"/>
      <c r="Q234" s="2"/>
      <c r="R234" s="2"/>
      <c r="S234" s="2"/>
      <c r="T234" s="2"/>
      <c r="U234" s="2"/>
      <c r="V234" s="2"/>
      <c r="W234" s="2"/>
    </row>
    <row r="235" spans="1:23" ht="15.75" hidden="1" customHeight="1" x14ac:dyDescent="0.25">
      <c r="A235" s="288" t="s">
        <v>601</v>
      </c>
      <c r="B235" s="295" t="s">
        <v>3648</v>
      </c>
      <c r="C235" s="273">
        <v>0</v>
      </c>
      <c r="D235" s="273">
        <v>0</v>
      </c>
      <c r="E235" s="273">
        <v>0</v>
      </c>
      <c r="F235" s="273">
        <v>0</v>
      </c>
      <c r="G235" s="293"/>
      <c r="H235" s="2"/>
      <c r="I235" s="2"/>
      <c r="J235" s="2"/>
      <c r="K235" s="2"/>
      <c r="L235" s="2"/>
      <c r="M235" s="2"/>
      <c r="N235" s="2"/>
      <c r="O235" s="2"/>
      <c r="P235" s="2"/>
      <c r="Q235" s="2"/>
      <c r="R235" s="2"/>
      <c r="S235" s="2"/>
      <c r="T235" s="2"/>
      <c r="U235" s="2"/>
      <c r="V235" s="2"/>
      <c r="W235" s="2"/>
    </row>
    <row r="236" spans="1:23" ht="15.75" hidden="1" customHeight="1" x14ac:dyDescent="0.25">
      <c r="A236" s="288" t="s">
        <v>602</v>
      </c>
      <c r="B236" s="294" t="s">
        <v>3648</v>
      </c>
      <c r="C236" s="271">
        <v>0</v>
      </c>
      <c r="D236" s="271">
        <v>0</v>
      </c>
      <c r="E236" s="271">
        <v>0</v>
      </c>
      <c r="F236" s="271">
        <v>0</v>
      </c>
      <c r="G236" s="293"/>
      <c r="H236" s="2"/>
      <c r="I236" s="2"/>
      <c r="J236" s="2"/>
      <c r="K236" s="2"/>
      <c r="L236" s="2"/>
      <c r="M236" s="2"/>
      <c r="N236" s="2"/>
      <c r="O236" s="2"/>
      <c r="P236" s="2"/>
      <c r="Q236" s="2"/>
      <c r="R236" s="2"/>
      <c r="S236" s="2"/>
      <c r="T236" s="2"/>
      <c r="U236" s="2"/>
      <c r="V236" s="2"/>
      <c r="W236" s="2"/>
    </row>
    <row r="237" spans="1:23" ht="15.75" hidden="1" customHeight="1" x14ac:dyDescent="0.25">
      <c r="A237" s="288" t="s">
        <v>603</v>
      </c>
      <c r="B237" s="295" t="s">
        <v>3648</v>
      </c>
      <c r="C237" s="273">
        <v>0</v>
      </c>
      <c r="D237" s="273">
        <v>0</v>
      </c>
      <c r="E237" s="273">
        <v>0</v>
      </c>
      <c r="F237" s="273">
        <v>0</v>
      </c>
      <c r="G237" s="293"/>
      <c r="H237" s="2"/>
      <c r="I237" s="2"/>
      <c r="J237" s="2"/>
      <c r="K237" s="2"/>
      <c r="L237" s="2"/>
      <c r="M237" s="2"/>
      <c r="N237" s="2"/>
      <c r="O237" s="2"/>
      <c r="P237" s="2"/>
      <c r="Q237" s="2"/>
      <c r="R237" s="2"/>
      <c r="S237" s="2"/>
      <c r="T237" s="2"/>
      <c r="U237" s="2"/>
      <c r="V237" s="2"/>
      <c r="W237" s="2"/>
    </row>
    <row r="238" spans="1:23" ht="15.75" hidden="1" customHeight="1" x14ac:dyDescent="0.25">
      <c r="A238" s="288" t="s">
        <v>604</v>
      </c>
      <c r="B238" s="294" t="s">
        <v>3648</v>
      </c>
      <c r="C238" s="271">
        <v>0</v>
      </c>
      <c r="D238" s="271">
        <v>0</v>
      </c>
      <c r="E238" s="271">
        <v>0</v>
      </c>
      <c r="F238" s="271">
        <v>0</v>
      </c>
      <c r="G238" s="293"/>
      <c r="H238" s="2"/>
      <c r="I238" s="2"/>
      <c r="J238" s="2"/>
      <c r="K238" s="2"/>
      <c r="L238" s="2"/>
      <c r="M238" s="2"/>
      <c r="N238" s="2"/>
      <c r="O238" s="2"/>
      <c r="P238" s="2"/>
      <c r="Q238" s="2"/>
      <c r="R238" s="2"/>
      <c r="S238" s="2"/>
      <c r="T238" s="2"/>
      <c r="U238" s="2"/>
      <c r="V238" s="2"/>
      <c r="W238" s="2"/>
    </row>
    <row r="239" spans="1:23" ht="15.75" hidden="1" customHeight="1" x14ac:dyDescent="0.25">
      <c r="A239" s="288" t="s">
        <v>605</v>
      </c>
      <c r="B239" s="295" t="s">
        <v>3648</v>
      </c>
      <c r="C239" s="273">
        <v>0</v>
      </c>
      <c r="D239" s="273">
        <v>0</v>
      </c>
      <c r="E239" s="273">
        <v>0</v>
      </c>
      <c r="F239" s="273">
        <v>0</v>
      </c>
      <c r="G239" s="293"/>
      <c r="H239" s="2"/>
      <c r="I239" s="2"/>
      <c r="J239" s="2"/>
      <c r="K239" s="2"/>
      <c r="L239" s="2"/>
      <c r="M239" s="2"/>
      <c r="N239" s="2"/>
      <c r="O239" s="2"/>
      <c r="P239" s="2"/>
      <c r="Q239" s="2"/>
      <c r="R239" s="2"/>
      <c r="S239" s="2"/>
      <c r="T239" s="2"/>
      <c r="U239" s="2"/>
      <c r="V239" s="2"/>
      <c r="W239" s="2"/>
    </row>
    <row r="240" spans="1:23" ht="15.75" hidden="1" customHeight="1" x14ac:dyDescent="0.25">
      <c r="A240" s="288" t="s">
        <v>606</v>
      </c>
      <c r="B240" s="294" t="s">
        <v>3648</v>
      </c>
      <c r="C240" s="271">
        <v>0</v>
      </c>
      <c r="D240" s="271">
        <v>0</v>
      </c>
      <c r="E240" s="271">
        <v>0</v>
      </c>
      <c r="F240" s="271">
        <v>0</v>
      </c>
      <c r="G240" s="293"/>
      <c r="H240" s="2"/>
      <c r="I240" s="2"/>
      <c r="J240" s="2"/>
      <c r="K240" s="2"/>
      <c r="L240" s="2"/>
      <c r="M240" s="2"/>
      <c r="N240" s="2"/>
      <c r="O240" s="2"/>
      <c r="P240" s="2"/>
      <c r="Q240" s="2"/>
      <c r="R240" s="2"/>
      <c r="S240" s="2"/>
      <c r="T240" s="2"/>
      <c r="U240" s="2"/>
      <c r="V240" s="2"/>
      <c r="W240" s="2"/>
    </row>
    <row r="241" spans="1:23" ht="15.75" hidden="1" customHeight="1" x14ac:dyDescent="0.25">
      <c r="A241" s="288" t="s">
        <v>607</v>
      </c>
      <c r="B241" s="295" t="s">
        <v>3648</v>
      </c>
      <c r="C241" s="273">
        <v>0</v>
      </c>
      <c r="D241" s="273">
        <v>0</v>
      </c>
      <c r="E241" s="273">
        <v>0</v>
      </c>
      <c r="F241" s="273">
        <v>0</v>
      </c>
      <c r="G241" s="293"/>
      <c r="H241" s="2"/>
      <c r="I241" s="2"/>
      <c r="J241" s="2"/>
      <c r="K241" s="2"/>
      <c r="L241" s="2"/>
      <c r="M241" s="2"/>
      <c r="N241" s="2"/>
      <c r="O241" s="2"/>
      <c r="P241" s="2"/>
      <c r="Q241" s="2"/>
      <c r="R241" s="2"/>
      <c r="S241" s="2"/>
      <c r="T241" s="2"/>
      <c r="U241" s="2"/>
      <c r="V241" s="2"/>
      <c r="W241" s="2"/>
    </row>
    <row r="242" spans="1:23" ht="15.75" hidden="1" customHeight="1" x14ac:dyDescent="0.25">
      <c r="A242" s="288" t="s">
        <v>608</v>
      </c>
      <c r="B242" s="294" t="s">
        <v>3648</v>
      </c>
      <c r="C242" s="271">
        <v>0</v>
      </c>
      <c r="D242" s="271">
        <v>0</v>
      </c>
      <c r="E242" s="271">
        <v>0</v>
      </c>
      <c r="F242" s="271">
        <v>0</v>
      </c>
      <c r="G242" s="293"/>
      <c r="H242" s="2"/>
      <c r="I242" s="2"/>
      <c r="J242" s="2"/>
      <c r="K242" s="2"/>
      <c r="L242" s="2"/>
      <c r="M242" s="2"/>
      <c r="N242" s="2"/>
      <c r="O242" s="2"/>
      <c r="P242" s="2"/>
      <c r="Q242" s="2"/>
      <c r="R242" s="2"/>
      <c r="S242" s="2"/>
      <c r="T242" s="2"/>
      <c r="U242" s="2"/>
      <c r="V242" s="2"/>
      <c r="W242" s="2"/>
    </row>
    <row r="243" spans="1:23" ht="15.75" hidden="1" customHeight="1" x14ac:dyDescent="0.25">
      <c r="A243" s="288" t="s">
        <v>609</v>
      </c>
      <c r="B243" s="295" t="s">
        <v>3648</v>
      </c>
      <c r="C243" s="273">
        <v>0</v>
      </c>
      <c r="D243" s="273">
        <v>0</v>
      </c>
      <c r="E243" s="273">
        <v>0</v>
      </c>
      <c r="F243" s="273">
        <v>0</v>
      </c>
      <c r="G243" s="293"/>
      <c r="H243" s="2"/>
      <c r="I243" s="2"/>
      <c r="J243" s="2"/>
      <c r="K243" s="2"/>
      <c r="L243" s="2"/>
      <c r="M243" s="2"/>
      <c r="N243" s="2"/>
      <c r="O243" s="2"/>
      <c r="P243" s="2"/>
      <c r="Q243" s="2"/>
      <c r="R243" s="2"/>
      <c r="S243" s="2"/>
      <c r="T243" s="2"/>
      <c r="U243" s="2"/>
      <c r="V243" s="2"/>
      <c r="W243" s="2"/>
    </row>
    <row r="244" spans="1:23" ht="15.75" hidden="1" customHeight="1" x14ac:dyDescent="0.25">
      <c r="A244" s="288" t="s">
        <v>610</v>
      </c>
      <c r="B244" s="294" t="s">
        <v>3679</v>
      </c>
      <c r="C244" s="271">
        <v>0</v>
      </c>
      <c r="D244" s="271">
        <v>3285632.91</v>
      </c>
      <c r="E244" s="271">
        <v>3285632.91</v>
      </c>
      <c r="F244" s="271">
        <v>0</v>
      </c>
      <c r="G244" s="293"/>
      <c r="H244" s="2"/>
      <c r="I244" s="2"/>
      <c r="J244" s="2"/>
      <c r="K244" s="2"/>
      <c r="L244" s="2"/>
      <c r="M244" s="2"/>
      <c r="N244" s="2"/>
      <c r="O244" s="2"/>
      <c r="P244" s="2"/>
      <c r="Q244" s="2"/>
      <c r="R244" s="2"/>
      <c r="S244" s="2"/>
      <c r="T244" s="2"/>
      <c r="U244" s="2"/>
      <c r="V244" s="2"/>
      <c r="W244" s="2"/>
    </row>
    <row r="245" spans="1:23" ht="15.75" hidden="1" customHeight="1" x14ac:dyDescent="0.25">
      <c r="A245" s="288" t="s">
        <v>611</v>
      </c>
      <c r="B245" s="295" t="s">
        <v>3680</v>
      </c>
      <c r="C245" s="273">
        <v>0</v>
      </c>
      <c r="D245" s="273">
        <v>669136.22</v>
      </c>
      <c r="E245" s="273">
        <v>669136.22</v>
      </c>
      <c r="F245" s="273">
        <v>0</v>
      </c>
      <c r="G245" s="293"/>
      <c r="H245" s="2"/>
      <c r="I245" s="2"/>
      <c r="J245" s="2"/>
      <c r="K245" s="2"/>
      <c r="L245" s="2"/>
      <c r="M245" s="2"/>
      <c r="N245" s="2"/>
      <c r="O245" s="2"/>
      <c r="P245" s="2"/>
      <c r="Q245" s="2"/>
      <c r="R245" s="2"/>
      <c r="S245" s="2"/>
      <c r="T245" s="2"/>
      <c r="U245" s="2"/>
      <c r="V245" s="2"/>
      <c r="W245" s="2"/>
    </row>
    <row r="246" spans="1:23" ht="15.75" hidden="1" customHeight="1" x14ac:dyDescent="0.25">
      <c r="A246" s="288" t="s">
        <v>612</v>
      </c>
      <c r="B246" s="294" t="s">
        <v>3681</v>
      </c>
      <c r="C246" s="271">
        <v>0</v>
      </c>
      <c r="D246" s="271">
        <v>0</v>
      </c>
      <c r="E246" s="271">
        <v>0</v>
      </c>
      <c r="F246" s="271">
        <v>0</v>
      </c>
      <c r="G246" s="293"/>
      <c r="H246" s="2"/>
      <c r="I246" s="2"/>
      <c r="J246" s="2"/>
      <c r="K246" s="2"/>
      <c r="L246" s="2"/>
      <c r="M246" s="2"/>
      <c r="N246" s="2"/>
      <c r="O246" s="2"/>
      <c r="P246" s="2"/>
      <c r="Q246" s="2"/>
      <c r="R246" s="2"/>
      <c r="S246" s="2"/>
      <c r="T246" s="2"/>
      <c r="U246" s="2"/>
      <c r="V246" s="2"/>
      <c r="W246" s="2"/>
    </row>
    <row r="247" spans="1:23" ht="15.75" hidden="1" customHeight="1" x14ac:dyDescent="0.25">
      <c r="A247" s="288" t="s">
        <v>613</v>
      </c>
      <c r="B247" s="295" t="s">
        <v>3979</v>
      </c>
      <c r="C247" s="273">
        <v>23505.599999999999</v>
      </c>
      <c r="D247" s="273">
        <v>564843.99999999988</v>
      </c>
      <c r="E247" s="273">
        <v>0</v>
      </c>
      <c r="F247" s="273">
        <v>0</v>
      </c>
      <c r="G247" s="293"/>
      <c r="H247" s="2"/>
      <c r="I247" s="2"/>
      <c r="J247" s="2"/>
      <c r="K247" s="2"/>
      <c r="L247" s="2"/>
      <c r="M247" s="2"/>
      <c r="N247" s="2"/>
      <c r="O247" s="2"/>
      <c r="P247" s="2"/>
      <c r="Q247" s="2"/>
      <c r="R247" s="2"/>
      <c r="S247" s="2"/>
      <c r="T247" s="2"/>
      <c r="U247" s="2"/>
      <c r="V247" s="2"/>
      <c r="W247" s="2"/>
    </row>
    <row r="248" spans="1:23" ht="15.75" hidden="1" customHeight="1" x14ac:dyDescent="0.25">
      <c r="A248" s="288" t="s">
        <v>614</v>
      </c>
      <c r="B248" s="294" t="s">
        <v>3682</v>
      </c>
      <c r="C248" s="271">
        <v>0</v>
      </c>
      <c r="D248" s="271">
        <v>2776.17</v>
      </c>
      <c r="E248" s="271">
        <v>2776.17</v>
      </c>
      <c r="F248" s="271">
        <v>0</v>
      </c>
      <c r="G248" s="293"/>
      <c r="H248" s="2"/>
      <c r="I248" s="2"/>
      <c r="J248" s="2"/>
      <c r="K248" s="2"/>
      <c r="L248" s="2"/>
      <c r="M248" s="2"/>
      <c r="N248" s="2"/>
      <c r="O248" s="2"/>
      <c r="P248" s="2"/>
      <c r="Q248" s="2"/>
      <c r="R248" s="2"/>
      <c r="S248" s="2"/>
      <c r="T248" s="2"/>
      <c r="U248" s="2"/>
      <c r="V248" s="2"/>
      <c r="W248" s="2"/>
    </row>
    <row r="249" spans="1:23" ht="15.75" hidden="1" customHeight="1" x14ac:dyDescent="0.25">
      <c r="A249" s="288" t="s">
        <v>3598</v>
      </c>
      <c r="B249" s="295" t="s">
        <v>3648</v>
      </c>
      <c r="C249" s="273">
        <v>0</v>
      </c>
      <c r="D249" s="273">
        <v>0</v>
      </c>
      <c r="E249" s="273">
        <v>0</v>
      </c>
      <c r="F249" s="273">
        <v>0</v>
      </c>
      <c r="G249" s="293"/>
      <c r="H249" s="2"/>
      <c r="I249" s="2"/>
      <c r="J249" s="2"/>
      <c r="K249" s="2"/>
      <c r="L249" s="2"/>
      <c r="M249" s="2"/>
      <c r="N249" s="2"/>
      <c r="O249" s="2"/>
      <c r="P249" s="2"/>
      <c r="Q249" s="2"/>
      <c r="R249" s="2"/>
      <c r="S249" s="2"/>
      <c r="T249" s="2"/>
      <c r="U249" s="2"/>
      <c r="V249" s="2"/>
      <c r="W249" s="2"/>
    </row>
    <row r="250" spans="1:23" ht="15.75" hidden="1" customHeight="1" x14ac:dyDescent="0.25">
      <c r="A250" s="288" t="s">
        <v>3599</v>
      </c>
      <c r="B250" s="294" t="s">
        <v>3980</v>
      </c>
      <c r="C250" s="271">
        <v>0</v>
      </c>
      <c r="D250" s="271">
        <v>1413640.06</v>
      </c>
      <c r="E250" s="271">
        <v>550830.05999999994</v>
      </c>
      <c r="F250" s="271">
        <v>0</v>
      </c>
      <c r="G250" s="293"/>
      <c r="H250" s="2"/>
      <c r="I250" s="2"/>
      <c r="J250" s="2"/>
      <c r="K250" s="2"/>
      <c r="L250" s="2"/>
      <c r="M250" s="2"/>
      <c r="N250" s="2"/>
      <c r="O250" s="2"/>
      <c r="P250" s="2"/>
      <c r="Q250" s="2"/>
      <c r="R250" s="2"/>
      <c r="S250" s="2"/>
      <c r="T250" s="2"/>
      <c r="U250" s="2"/>
      <c r="V250" s="2"/>
      <c r="W250" s="2"/>
    </row>
    <row r="251" spans="1:23" ht="15.75" hidden="1" customHeight="1" x14ac:dyDescent="0.25">
      <c r="A251" s="288" t="s">
        <v>3625</v>
      </c>
      <c r="B251" s="295" t="s">
        <v>3648</v>
      </c>
      <c r="C251" s="273">
        <v>0</v>
      </c>
      <c r="D251" s="273">
        <v>0</v>
      </c>
      <c r="E251" s="273">
        <v>0</v>
      </c>
      <c r="F251" s="273">
        <v>0</v>
      </c>
      <c r="G251" s="293"/>
      <c r="H251" s="2"/>
      <c r="I251" s="2"/>
      <c r="J251" s="2"/>
      <c r="K251" s="2"/>
      <c r="L251" s="2"/>
      <c r="M251" s="2"/>
      <c r="N251" s="2"/>
      <c r="O251" s="2"/>
      <c r="P251" s="2"/>
      <c r="Q251" s="2"/>
      <c r="R251" s="2"/>
      <c r="S251" s="2"/>
      <c r="T251" s="2"/>
      <c r="U251" s="2"/>
      <c r="V251" s="2"/>
      <c r="W251" s="2"/>
    </row>
    <row r="252" spans="1:23" ht="15.75" hidden="1" customHeight="1" x14ac:dyDescent="0.25">
      <c r="A252" s="288" t="s">
        <v>3914</v>
      </c>
      <c r="B252" s="294" t="s">
        <v>3648</v>
      </c>
      <c r="C252" s="271">
        <v>0</v>
      </c>
      <c r="D252" s="271">
        <v>0</v>
      </c>
      <c r="E252" s="271">
        <v>0</v>
      </c>
      <c r="F252" s="271"/>
      <c r="G252" s="293"/>
      <c r="H252" s="2"/>
      <c r="I252" s="2"/>
      <c r="J252" s="2"/>
      <c r="K252" s="2"/>
      <c r="L252" s="2"/>
      <c r="M252" s="2"/>
      <c r="N252" s="2"/>
      <c r="O252" s="2"/>
      <c r="P252" s="2"/>
      <c r="Q252" s="2"/>
      <c r="R252" s="2"/>
      <c r="S252" s="2"/>
      <c r="T252" s="2"/>
      <c r="U252" s="2"/>
      <c r="V252" s="2"/>
      <c r="W252" s="2"/>
    </row>
    <row r="253" spans="1:23" ht="15.75" hidden="1" customHeight="1" x14ac:dyDescent="0.25">
      <c r="A253" s="288">
        <v>111005001</v>
      </c>
      <c r="B253" s="295" t="s">
        <v>3648</v>
      </c>
      <c r="C253" s="273">
        <v>0</v>
      </c>
      <c r="D253" s="273">
        <v>0</v>
      </c>
      <c r="E253" s="273">
        <v>0</v>
      </c>
      <c r="F253" s="273">
        <v>0</v>
      </c>
      <c r="G253" s="293"/>
      <c r="H253" s="2"/>
      <c r="I253" s="2"/>
      <c r="J253" s="2"/>
      <c r="K253" s="2"/>
      <c r="L253" s="2"/>
      <c r="M253" s="2"/>
      <c r="N253" s="2"/>
      <c r="O253" s="2"/>
      <c r="P253" s="2"/>
      <c r="Q253" s="2"/>
      <c r="R253" s="2"/>
      <c r="S253" s="2"/>
      <c r="T253" s="2"/>
      <c r="U253" s="2"/>
      <c r="V253" s="2"/>
      <c r="W253" s="2"/>
    </row>
    <row r="254" spans="1:23" ht="15.75" hidden="1" customHeight="1" x14ac:dyDescent="0.25">
      <c r="A254" s="288">
        <v>111005002</v>
      </c>
      <c r="B254" s="294" t="s">
        <v>3648</v>
      </c>
      <c r="C254" s="271">
        <v>0</v>
      </c>
      <c r="D254" s="271">
        <v>0</v>
      </c>
      <c r="E254" s="271">
        <v>0</v>
      </c>
      <c r="F254" s="271">
        <v>0</v>
      </c>
      <c r="G254" s="293"/>
      <c r="H254" s="2"/>
      <c r="I254" s="2"/>
      <c r="J254" s="2"/>
      <c r="K254" s="2"/>
      <c r="L254" s="2"/>
      <c r="M254" s="2"/>
      <c r="N254" s="2"/>
      <c r="O254" s="2"/>
      <c r="P254" s="2"/>
      <c r="Q254" s="2"/>
      <c r="R254" s="2"/>
      <c r="S254" s="2"/>
      <c r="T254" s="2"/>
      <c r="U254" s="2"/>
      <c r="V254" s="2"/>
      <c r="W254" s="2"/>
    </row>
    <row r="255" spans="1:23" ht="15.75" hidden="1" customHeight="1" x14ac:dyDescent="0.25">
      <c r="A255" s="288" t="s">
        <v>615</v>
      </c>
      <c r="B255" s="295" t="s">
        <v>3648</v>
      </c>
      <c r="C255" s="273">
        <v>0</v>
      </c>
      <c r="D255" s="273">
        <v>0</v>
      </c>
      <c r="E255" s="273">
        <v>0</v>
      </c>
      <c r="F255" s="273">
        <v>0</v>
      </c>
      <c r="G255" s="293"/>
      <c r="H255" s="2"/>
      <c r="I255" s="2"/>
      <c r="J255" s="2"/>
      <c r="K255" s="2"/>
      <c r="L255" s="2"/>
      <c r="M255" s="2"/>
      <c r="N255" s="2"/>
      <c r="O255" s="2"/>
      <c r="P255" s="2"/>
      <c r="Q255" s="2"/>
      <c r="R255" s="2"/>
      <c r="S255" s="2"/>
      <c r="T255" s="2"/>
      <c r="U255" s="2"/>
      <c r="V255" s="2"/>
      <c r="W255" s="2"/>
    </row>
    <row r="256" spans="1:23" ht="15.75" hidden="1" customHeight="1" x14ac:dyDescent="0.25">
      <c r="A256" s="288">
        <v>111005004</v>
      </c>
      <c r="B256" s="294" t="s">
        <v>3648</v>
      </c>
      <c r="C256" s="271">
        <v>0</v>
      </c>
      <c r="D256" s="271">
        <v>0</v>
      </c>
      <c r="E256" s="271">
        <v>0</v>
      </c>
      <c r="F256" s="271">
        <v>0</v>
      </c>
      <c r="G256" s="293"/>
      <c r="H256" s="2"/>
      <c r="I256" s="2"/>
      <c r="J256" s="2"/>
      <c r="K256" s="2"/>
      <c r="L256" s="2"/>
      <c r="M256" s="2"/>
      <c r="N256" s="2"/>
      <c r="O256" s="2"/>
      <c r="P256" s="2"/>
      <c r="Q256" s="2"/>
      <c r="R256" s="2"/>
      <c r="S256" s="2"/>
      <c r="T256" s="2"/>
      <c r="U256" s="2"/>
      <c r="V256" s="2"/>
      <c r="W256" s="2"/>
    </row>
    <row r="257" spans="1:23" ht="15.75" hidden="1" customHeight="1" x14ac:dyDescent="0.25">
      <c r="A257" s="288">
        <v>111005005</v>
      </c>
      <c r="B257" s="294" t="s">
        <v>3648</v>
      </c>
      <c r="C257" s="271">
        <v>0</v>
      </c>
      <c r="D257" s="271">
        <v>0</v>
      </c>
      <c r="E257" s="271">
        <v>0</v>
      </c>
      <c r="F257" s="271">
        <v>0</v>
      </c>
      <c r="G257" s="293"/>
      <c r="H257" s="2"/>
      <c r="I257" s="2"/>
      <c r="J257" s="2"/>
      <c r="K257" s="2"/>
      <c r="L257" s="2"/>
      <c r="M257" s="2"/>
      <c r="N257" s="2"/>
      <c r="O257" s="2"/>
      <c r="P257" s="2"/>
      <c r="Q257" s="2"/>
      <c r="R257" s="2"/>
      <c r="S257" s="2"/>
      <c r="T257" s="2"/>
      <c r="U257" s="2"/>
      <c r="V257" s="2"/>
      <c r="W257" s="2"/>
    </row>
    <row r="258" spans="1:23" ht="15.75" hidden="1" customHeight="1" x14ac:dyDescent="0.25">
      <c r="A258" s="288">
        <v>111005006</v>
      </c>
      <c r="B258" s="294" t="s">
        <v>3648</v>
      </c>
      <c r="C258" s="271">
        <v>0</v>
      </c>
      <c r="D258" s="271">
        <v>0</v>
      </c>
      <c r="E258" s="271">
        <v>0</v>
      </c>
      <c r="F258" s="271">
        <v>0</v>
      </c>
      <c r="G258" s="293"/>
      <c r="H258" s="2"/>
      <c r="I258" s="2"/>
      <c r="J258" s="2"/>
      <c r="K258" s="2"/>
      <c r="L258" s="2"/>
      <c r="M258" s="2"/>
      <c r="N258" s="2"/>
      <c r="O258" s="2"/>
      <c r="P258" s="2"/>
      <c r="Q258" s="2"/>
      <c r="R258" s="2"/>
      <c r="S258" s="2"/>
      <c r="T258" s="2"/>
      <c r="U258" s="2"/>
      <c r="V258" s="2"/>
      <c r="W258" s="2"/>
    </row>
    <row r="259" spans="1:23" ht="15.75" hidden="1" customHeight="1" x14ac:dyDescent="0.25">
      <c r="A259" s="288" t="s">
        <v>616</v>
      </c>
      <c r="B259" s="295" t="s">
        <v>3683</v>
      </c>
      <c r="C259" s="273">
        <v>0</v>
      </c>
      <c r="D259" s="273">
        <v>0</v>
      </c>
      <c r="E259" s="273">
        <v>0</v>
      </c>
      <c r="F259" s="273"/>
      <c r="G259" s="293"/>
      <c r="H259" s="2"/>
      <c r="I259" s="2"/>
      <c r="J259" s="2"/>
      <c r="K259" s="2"/>
      <c r="L259" s="2"/>
      <c r="M259" s="2"/>
      <c r="N259" s="2"/>
      <c r="O259" s="2"/>
      <c r="P259" s="2"/>
      <c r="Q259" s="2"/>
      <c r="R259" s="2"/>
      <c r="S259" s="2"/>
      <c r="T259" s="2"/>
      <c r="U259" s="2"/>
      <c r="V259" s="2"/>
      <c r="W259" s="2"/>
    </row>
    <row r="260" spans="1:23" ht="15.75" hidden="1" customHeight="1" x14ac:dyDescent="0.25">
      <c r="A260" s="288">
        <v>111005008</v>
      </c>
      <c r="B260" s="297" t="s">
        <v>3648</v>
      </c>
      <c r="C260" s="271">
        <v>0</v>
      </c>
      <c r="D260" s="271">
        <v>0</v>
      </c>
      <c r="E260" s="271">
        <v>0</v>
      </c>
      <c r="F260" s="271">
        <v>0</v>
      </c>
      <c r="G260" s="293"/>
      <c r="H260" s="2"/>
      <c r="I260" s="2"/>
      <c r="J260" s="2"/>
      <c r="K260" s="2"/>
      <c r="L260" s="2"/>
      <c r="M260" s="2"/>
      <c r="N260" s="2"/>
      <c r="O260" s="2"/>
      <c r="P260" s="2"/>
      <c r="Q260" s="2"/>
      <c r="R260" s="2"/>
      <c r="S260" s="2"/>
      <c r="T260" s="2"/>
      <c r="U260" s="2"/>
      <c r="V260" s="2"/>
      <c r="W260" s="2"/>
    </row>
    <row r="261" spans="1:23" ht="15.75" hidden="1" customHeight="1" x14ac:dyDescent="0.25">
      <c r="A261" s="288">
        <v>111005009</v>
      </c>
      <c r="B261" s="295" t="s">
        <v>3648</v>
      </c>
      <c r="C261" s="273">
        <v>0</v>
      </c>
      <c r="D261" s="273">
        <v>0</v>
      </c>
      <c r="E261" s="273">
        <v>0</v>
      </c>
      <c r="F261" s="273">
        <v>0</v>
      </c>
      <c r="G261" s="293"/>
      <c r="H261" s="2"/>
      <c r="I261" s="2"/>
      <c r="J261" s="2"/>
      <c r="K261" s="2"/>
      <c r="L261" s="2"/>
      <c r="M261" s="2"/>
      <c r="N261" s="2"/>
      <c r="O261" s="2"/>
      <c r="P261" s="2"/>
      <c r="Q261" s="2"/>
      <c r="R261" s="2"/>
      <c r="S261" s="2"/>
      <c r="T261" s="2"/>
      <c r="U261" s="2"/>
      <c r="V261" s="2"/>
      <c r="W261" s="2"/>
    </row>
    <row r="262" spans="1:23" ht="15.75" hidden="1" customHeight="1" x14ac:dyDescent="0.25">
      <c r="A262" s="288">
        <v>111005010</v>
      </c>
      <c r="B262" s="297" t="s">
        <v>3684</v>
      </c>
      <c r="C262" s="271">
        <v>0</v>
      </c>
      <c r="D262" s="271">
        <v>0</v>
      </c>
      <c r="E262" s="271">
        <v>0</v>
      </c>
      <c r="F262" s="271">
        <v>0</v>
      </c>
      <c r="G262" s="293"/>
      <c r="H262" s="2"/>
      <c r="I262" s="2"/>
      <c r="J262" s="2"/>
      <c r="K262" s="2"/>
      <c r="L262" s="2"/>
      <c r="M262" s="2"/>
      <c r="N262" s="2"/>
      <c r="O262" s="2"/>
      <c r="P262" s="2"/>
      <c r="Q262" s="2"/>
      <c r="R262" s="2"/>
      <c r="S262" s="2"/>
      <c r="T262" s="2"/>
      <c r="U262" s="2"/>
      <c r="V262" s="2"/>
      <c r="W262" s="2"/>
    </row>
    <row r="263" spans="1:23" ht="15.75" hidden="1" customHeight="1" x14ac:dyDescent="0.25">
      <c r="A263" s="288">
        <v>111005011</v>
      </c>
      <c r="B263" s="295" t="s">
        <v>3685</v>
      </c>
      <c r="C263" s="273">
        <v>15543.4</v>
      </c>
      <c r="D263" s="273">
        <v>0</v>
      </c>
      <c r="E263" s="273">
        <v>0</v>
      </c>
      <c r="F263" s="273">
        <v>0</v>
      </c>
      <c r="G263" s="293"/>
      <c r="H263" s="2"/>
      <c r="I263" s="2"/>
      <c r="J263" s="2"/>
      <c r="K263" s="2"/>
      <c r="L263" s="2"/>
      <c r="M263" s="2"/>
      <c r="N263" s="2"/>
      <c r="O263" s="2"/>
      <c r="P263" s="2"/>
      <c r="Q263" s="2"/>
      <c r="R263" s="2"/>
      <c r="S263" s="2"/>
      <c r="T263" s="2"/>
      <c r="U263" s="2"/>
      <c r="V263" s="2"/>
      <c r="W263" s="2"/>
    </row>
    <row r="264" spans="1:23" ht="15.75" hidden="1" customHeight="1" x14ac:dyDescent="0.25">
      <c r="A264" s="288">
        <v>111005012</v>
      </c>
      <c r="B264" s="297" t="s">
        <v>3648</v>
      </c>
      <c r="C264" s="271">
        <v>0</v>
      </c>
      <c r="D264" s="271">
        <v>0</v>
      </c>
      <c r="E264" s="271">
        <v>0</v>
      </c>
      <c r="F264" s="271">
        <v>0</v>
      </c>
      <c r="G264" s="293"/>
      <c r="H264" s="2"/>
      <c r="I264" s="2"/>
      <c r="J264" s="2"/>
      <c r="K264" s="2"/>
      <c r="L264" s="2"/>
      <c r="M264" s="2"/>
      <c r="N264" s="2"/>
      <c r="O264" s="2"/>
      <c r="P264" s="2"/>
      <c r="Q264" s="2"/>
      <c r="R264" s="2"/>
      <c r="S264" s="2"/>
      <c r="T264" s="2"/>
      <c r="U264" s="2"/>
      <c r="V264" s="2"/>
      <c r="W264" s="2"/>
    </row>
    <row r="265" spans="1:23" ht="15.75" hidden="1" customHeight="1" x14ac:dyDescent="0.25">
      <c r="A265" s="288">
        <v>111005013</v>
      </c>
      <c r="B265" s="295" t="s">
        <v>3648</v>
      </c>
      <c r="C265" s="273">
        <v>0</v>
      </c>
      <c r="D265" s="273">
        <v>0</v>
      </c>
      <c r="E265" s="273">
        <v>0</v>
      </c>
      <c r="F265" s="273">
        <v>0</v>
      </c>
      <c r="G265" s="293"/>
      <c r="H265" s="2"/>
      <c r="I265" s="2"/>
      <c r="J265" s="2"/>
      <c r="K265" s="2"/>
      <c r="L265" s="2"/>
      <c r="M265" s="2"/>
      <c r="N265" s="2"/>
      <c r="O265" s="2"/>
      <c r="P265" s="2"/>
      <c r="Q265" s="2"/>
      <c r="R265" s="2"/>
      <c r="S265" s="2"/>
      <c r="T265" s="2"/>
      <c r="U265" s="2"/>
      <c r="V265" s="2"/>
      <c r="W265" s="2"/>
    </row>
    <row r="266" spans="1:23" ht="15.75" hidden="1" customHeight="1" x14ac:dyDescent="0.25">
      <c r="A266" s="288">
        <v>111005014</v>
      </c>
      <c r="B266" s="297" t="s">
        <v>3648</v>
      </c>
      <c r="C266" s="271">
        <v>0</v>
      </c>
      <c r="D266" s="271">
        <v>0</v>
      </c>
      <c r="E266" s="271">
        <v>0</v>
      </c>
      <c r="F266" s="271">
        <v>0</v>
      </c>
      <c r="G266" s="293"/>
      <c r="H266" s="2"/>
      <c r="I266" s="2"/>
      <c r="J266" s="2"/>
      <c r="K266" s="2"/>
      <c r="L266" s="2"/>
      <c r="M266" s="2"/>
      <c r="N266" s="2"/>
      <c r="O266" s="2"/>
      <c r="P266" s="2"/>
      <c r="Q266" s="2"/>
      <c r="R266" s="2"/>
      <c r="S266" s="2"/>
      <c r="T266" s="2"/>
      <c r="U266" s="2"/>
      <c r="V266" s="2"/>
      <c r="W266" s="2"/>
    </row>
    <row r="267" spans="1:23" ht="15.75" hidden="1" customHeight="1" x14ac:dyDescent="0.25">
      <c r="A267" s="288">
        <v>111005015</v>
      </c>
      <c r="B267" s="295" t="s">
        <v>3648</v>
      </c>
      <c r="C267" s="273">
        <v>0</v>
      </c>
      <c r="D267" s="273">
        <v>0</v>
      </c>
      <c r="E267" s="273">
        <v>0</v>
      </c>
      <c r="F267" s="273">
        <v>0</v>
      </c>
      <c r="G267" s="293"/>
      <c r="H267" s="2"/>
      <c r="I267" s="2"/>
      <c r="J267" s="2"/>
      <c r="K267" s="2"/>
      <c r="L267" s="2"/>
      <c r="M267" s="2"/>
      <c r="N267" s="2"/>
      <c r="O267" s="2"/>
      <c r="P267" s="2"/>
      <c r="Q267" s="2"/>
      <c r="R267" s="2"/>
      <c r="S267" s="2"/>
      <c r="T267" s="2"/>
      <c r="U267" s="2"/>
      <c r="V267" s="2"/>
      <c r="W267" s="2"/>
    </row>
    <row r="268" spans="1:23" ht="15.75" hidden="1" customHeight="1" x14ac:dyDescent="0.25">
      <c r="A268" s="288" t="s">
        <v>617</v>
      </c>
      <c r="B268" s="297" t="s">
        <v>3686</v>
      </c>
      <c r="C268" s="271">
        <v>0</v>
      </c>
      <c r="D268" s="271">
        <v>8119</v>
      </c>
      <c r="E268" s="271">
        <v>6937.72</v>
      </c>
      <c r="F268" s="271">
        <v>0</v>
      </c>
      <c r="G268" s="293"/>
      <c r="H268" s="2"/>
      <c r="I268" s="2"/>
      <c r="J268" s="2"/>
      <c r="K268" s="2"/>
      <c r="L268" s="2"/>
      <c r="M268" s="2"/>
      <c r="N268" s="2"/>
      <c r="O268" s="2"/>
      <c r="P268" s="2"/>
      <c r="Q268" s="2"/>
      <c r="R268" s="2"/>
      <c r="S268" s="2"/>
      <c r="T268" s="2"/>
      <c r="U268" s="2"/>
      <c r="V268" s="2"/>
      <c r="W268" s="2"/>
    </row>
    <row r="269" spans="1:23" ht="15.75" hidden="1" customHeight="1" x14ac:dyDescent="0.25">
      <c r="A269" s="288" t="s">
        <v>618</v>
      </c>
      <c r="B269" s="295" t="s">
        <v>3687</v>
      </c>
      <c r="C269" s="273">
        <v>52457.299999999814</v>
      </c>
      <c r="D269" s="273">
        <v>1111988.3600000001</v>
      </c>
      <c r="E269" s="273">
        <v>0</v>
      </c>
      <c r="F269" s="273">
        <v>0</v>
      </c>
      <c r="G269" s="293"/>
      <c r="H269" s="2"/>
      <c r="I269" s="2"/>
      <c r="J269" s="2"/>
      <c r="K269" s="2"/>
      <c r="L269" s="2"/>
      <c r="M269" s="2"/>
      <c r="N269" s="2"/>
      <c r="O269" s="2"/>
      <c r="P269" s="2"/>
      <c r="Q269" s="2"/>
      <c r="R269" s="2"/>
      <c r="S269" s="2"/>
      <c r="T269" s="2"/>
      <c r="U269" s="2"/>
      <c r="V269" s="2"/>
      <c r="W269" s="2"/>
    </row>
    <row r="270" spans="1:23" ht="15.75" customHeight="1" x14ac:dyDescent="0.25">
      <c r="A270" s="288" t="s">
        <v>619</v>
      </c>
      <c r="B270" s="297" t="s">
        <v>3926</v>
      </c>
      <c r="C270" s="271">
        <v>3874898.1100000003</v>
      </c>
      <c r="D270" s="271">
        <v>377057.2</v>
      </c>
      <c r="E270" s="271">
        <v>174173.64</v>
      </c>
      <c r="F270" s="271">
        <v>0</v>
      </c>
      <c r="G270" s="293" t="s">
        <v>3994</v>
      </c>
      <c r="H270" s="2"/>
      <c r="I270" s="2"/>
      <c r="J270" s="2"/>
      <c r="K270" s="2"/>
      <c r="L270" s="2"/>
      <c r="M270" s="2"/>
      <c r="N270" s="2"/>
      <c r="O270" s="2"/>
      <c r="P270" s="2"/>
      <c r="Q270" s="2"/>
      <c r="R270" s="2"/>
      <c r="S270" s="2"/>
      <c r="T270" s="2"/>
      <c r="U270" s="2"/>
      <c r="V270" s="2"/>
      <c r="W270" s="2"/>
    </row>
    <row r="271" spans="1:23" ht="15.75" hidden="1" customHeight="1" x14ac:dyDescent="0.25">
      <c r="A271" s="288" t="s">
        <v>620</v>
      </c>
      <c r="B271" s="295" t="s">
        <v>3688</v>
      </c>
      <c r="C271" s="273">
        <v>602533.68000000005</v>
      </c>
      <c r="D271" s="273">
        <v>2608.2399999999998</v>
      </c>
      <c r="E271" s="273">
        <v>0</v>
      </c>
      <c r="F271" s="273">
        <v>0</v>
      </c>
      <c r="G271" s="293"/>
      <c r="H271" s="2"/>
      <c r="I271" s="2"/>
      <c r="J271" s="2"/>
      <c r="K271" s="2"/>
      <c r="L271" s="2"/>
      <c r="M271" s="2"/>
      <c r="N271" s="2"/>
      <c r="O271" s="2"/>
      <c r="P271" s="2"/>
      <c r="Q271" s="2"/>
      <c r="R271" s="2"/>
      <c r="S271" s="2"/>
      <c r="T271" s="2"/>
      <c r="U271" s="2"/>
      <c r="V271" s="2"/>
      <c r="W271" s="2"/>
    </row>
    <row r="272" spans="1:23" ht="15.75" hidden="1" customHeight="1" x14ac:dyDescent="0.25">
      <c r="A272" s="288" t="s">
        <v>621</v>
      </c>
      <c r="B272" s="297" t="s">
        <v>3648</v>
      </c>
      <c r="C272" s="271">
        <v>0</v>
      </c>
      <c r="D272" s="271">
        <v>0</v>
      </c>
      <c r="E272" s="271">
        <v>0</v>
      </c>
      <c r="F272" s="271"/>
      <c r="G272" s="293"/>
      <c r="H272" s="2"/>
      <c r="I272" s="2"/>
      <c r="J272" s="2"/>
      <c r="K272" s="2"/>
      <c r="L272" s="2"/>
      <c r="M272" s="2"/>
      <c r="N272" s="2"/>
      <c r="O272" s="2"/>
      <c r="P272" s="2"/>
      <c r="Q272" s="2"/>
      <c r="R272" s="2"/>
      <c r="S272" s="2"/>
      <c r="T272" s="2"/>
      <c r="U272" s="2"/>
      <c r="V272" s="2"/>
      <c r="W272" s="2"/>
    </row>
    <row r="273" spans="1:23" ht="15.75" hidden="1" customHeight="1" x14ac:dyDescent="0.25">
      <c r="A273" s="288" t="s">
        <v>622</v>
      </c>
      <c r="B273" s="295" t="s">
        <v>3648</v>
      </c>
      <c r="C273" s="273">
        <v>0</v>
      </c>
      <c r="D273" s="273">
        <v>0</v>
      </c>
      <c r="E273" s="273">
        <v>0</v>
      </c>
      <c r="F273" s="273">
        <v>0</v>
      </c>
      <c r="G273" s="293"/>
      <c r="H273" s="2"/>
      <c r="I273" s="2"/>
      <c r="J273" s="2"/>
      <c r="K273" s="2"/>
      <c r="L273" s="2"/>
      <c r="M273" s="2"/>
      <c r="N273" s="2"/>
      <c r="O273" s="2"/>
      <c r="P273" s="2"/>
      <c r="Q273" s="2"/>
      <c r="R273" s="2"/>
      <c r="S273" s="2"/>
      <c r="T273" s="2"/>
      <c r="U273" s="2"/>
      <c r="V273" s="2"/>
      <c r="W273" s="2"/>
    </row>
    <row r="274" spans="1:23" ht="15.75" hidden="1" customHeight="1" x14ac:dyDescent="0.25">
      <c r="A274" s="288" t="s">
        <v>623</v>
      </c>
      <c r="B274" s="297" t="s">
        <v>3648</v>
      </c>
      <c r="C274" s="271">
        <v>0</v>
      </c>
      <c r="D274" s="271">
        <v>0</v>
      </c>
      <c r="E274" s="271">
        <v>0</v>
      </c>
      <c r="F274" s="271">
        <v>0</v>
      </c>
      <c r="G274" s="293"/>
      <c r="H274" s="2"/>
      <c r="I274" s="2"/>
      <c r="J274" s="2"/>
      <c r="K274" s="2"/>
      <c r="L274" s="2"/>
      <c r="M274" s="2"/>
      <c r="N274" s="2"/>
      <c r="O274" s="2"/>
      <c r="P274" s="2"/>
      <c r="Q274" s="2"/>
      <c r="R274" s="2"/>
      <c r="S274" s="2"/>
      <c r="T274" s="2"/>
      <c r="U274" s="2"/>
      <c r="V274" s="2"/>
      <c r="W274" s="2"/>
    </row>
    <row r="275" spans="1:23" ht="15.75" hidden="1" customHeight="1" x14ac:dyDescent="0.25">
      <c r="A275" s="288" t="s">
        <v>624</v>
      </c>
      <c r="B275" s="295" t="s">
        <v>3648</v>
      </c>
      <c r="C275" s="273">
        <v>0</v>
      </c>
      <c r="D275" s="273">
        <v>0</v>
      </c>
      <c r="E275" s="273">
        <v>0</v>
      </c>
      <c r="F275" s="273">
        <v>0</v>
      </c>
      <c r="G275" s="293"/>
      <c r="H275" s="2"/>
      <c r="I275" s="2"/>
      <c r="J275" s="2"/>
      <c r="K275" s="2"/>
      <c r="L275" s="2"/>
      <c r="M275" s="2"/>
      <c r="N275" s="2"/>
      <c r="O275" s="2"/>
      <c r="P275" s="2"/>
      <c r="Q275" s="2"/>
      <c r="R275" s="2"/>
      <c r="S275" s="2"/>
      <c r="T275" s="2"/>
      <c r="U275" s="2"/>
      <c r="V275" s="2"/>
      <c r="W275" s="2"/>
    </row>
    <row r="276" spans="1:23" ht="15.75" hidden="1" customHeight="1" x14ac:dyDescent="0.25">
      <c r="A276" s="288" t="s">
        <v>625</v>
      </c>
      <c r="B276" s="297" t="s">
        <v>3689</v>
      </c>
      <c r="C276" s="271">
        <v>0</v>
      </c>
      <c r="D276" s="271">
        <v>1379176.17</v>
      </c>
      <c r="E276" s="271">
        <v>1379176.17</v>
      </c>
      <c r="F276" s="271">
        <v>0</v>
      </c>
      <c r="G276" s="293"/>
      <c r="H276" s="2"/>
      <c r="I276" s="2"/>
      <c r="J276" s="2"/>
      <c r="K276" s="2"/>
      <c r="L276" s="2"/>
      <c r="M276" s="2"/>
      <c r="N276" s="2"/>
      <c r="O276" s="2"/>
      <c r="P276" s="2"/>
      <c r="Q276" s="2"/>
      <c r="R276" s="2"/>
      <c r="S276" s="2"/>
      <c r="T276" s="2"/>
      <c r="U276" s="2"/>
      <c r="V276" s="2"/>
      <c r="W276" s="2"/>
    </row>
    <row r="277" spans="1:23" ht="15.75" hidden="1" customHeight="1" x14ac:dyDescent="0.25">
      <c r="A277" s="288" t="s">
        <v>626</v>
      </c>
      <c r="B277" s="295" t="s">
        <v>3648</v>
      </c>
      <c r="C277" s="273">
        <v>0</v>
      </c>
      <c r="D277" s="273">
        <v>0</v>
      </c>
      <c r="E277" s="273">
        <v>0</v>
      </c>
      <c r="F277" s="273">
        <v>0</v>
      </c>
      <c r="G277" s="293"/>
      <c r="H277" s="2"/>
      <c r="I277" s="2"/>
      <c r="J277" s="2"/>
      <c r="K277" s="2"/>
      <c r="L277" s="2"/>
      <c r="M277" s="2"/>
      <c r="N277" s="2"/>
      <c r="O277" s="2"/>
      <c r="P277" s="2"/>
      <c r="Q277" s="2"/>
      <c r="R277" s="2"/>
      <c r="S277" s="2"/>
      <c r="T277" s="2"/>
      <c r="U277" s="2"/>
      <c r="V277" s="2"/>
      <c r="W277" s="2"/>
    </row>
    <row r="278" spans="1:23" ht="15.75" hidden="1" customHeight="1" x14ac:dyDescent="0.25">
      <c r="A278" s="288" t="s">
        <v>627</v>
      </c>
      <c r="B278" s="297" t="s">
        <v>3690</v>
      </c>
      <c r="C278" s="271">
        <v>212597.77</v>
      </c>
      <c r="D278" s="271">
        <v>0</v>
      </c>
      <c r="E278" s="271">
        <v>0</v>
      </c>
      <c r="F278" s="271"/>
      <c r="G278" s="293"/>
      <c r="H278" s="2"/>
      <c r="I278" s="2"/>
      <c r="J278" s="2"/>
      <c r="K278" s="2"/>
      <c r="L278" s="2"/>
      <c r="M278" s="2"/>
      <c r="N278" s="2"/>
      <c r="O278" s="2"/>
      <c r="P278" s="2"/>
      <c r="Q278" s="2"/>
      <c r="R278" s="2"/>
      <c r="S278" s="2"/>
      <c r="T278" s="2"/>
      <c r="U278" s="2"/>
      <c r="V278" s="2"/>
      <c r="W278" s="2"/>
    </row>
    <row r="279" spans="1:23" ht="15.75" hidden="1" customHeight="1" x14ac:dyDescent="0.25">
      <c r="A279" s="288" t="s">
        <v>628</v>
      </c>
      <c r="B279" s="295" t="s">
        <v>3691</v>
      </c>
      <c r="C279" s="273">
        <v>0</v>
      </c>
      <c r="D279" s="273">
        <v>78926.460000000006</v>
      </c>
      <c r="E279" s="273">
        <v>78926.460000000006</v>
      </c>
      <c r="F279" s="273">
        <v>0</v>
      </c>
      <c r="G279" s="293"/>
      <c r="H279" s="2"/>
      <c r="I279" s="2"/>
      <c r="J279" s="2"/>
      <c r="K279" s="2"/>
      <c r="L279" s="2"/>
      <c r="M279" s="2"/>
      <c r="N279" s="2"/>
      <c r="O279" s="2"/>
      <c r="P279" s="2"/>
      <c r="Q279" s="2"/>
      <c r="R279" s="2"/>
      <c r="S279" s="2"/>
      <c r="T279" s="2"/>
      <c r="U279" s="2"/>
      <c r="V279" s="2"/>
      <c r="W279" s="2"/>
    </row>
    <row r="280" spans="1:23" ht="15.75" hidden="1" customHeight="1" x14ac:dyDescent="0.25">
      <c r="A280" s="288" t="s">
        <v>629</v>
      </c>
      <c r="B280" s="297" t="s">
        <v>3648</v>
      </c>
      <c r="C280" s="271">
        <v>0</v>
      </c>
      <c r="D280" s="271">
        <v>0</v>
      </c>
      <c r="E280" s="271">
        <v>0</v>
      </c>
      <c r="F280" s="271">
        <v>-268869.42</v>
      </c>
      <c r="G280" s="293"/>
      <c r="H280" s="2"/>
      <c r="I280" s="2"/>
      <c r="J280" s="2"/>
      <c r="K280" s="2"/>
      <c r="L280" s="2"/>
      <c r="M280" s="2"/>
      <c r="N280" s="2"/>
      <c r="O280" s="2"/>
      <c r="P280" s="2"/>
      <c r="Q280" s="2"/>
      <c r="R280" s="2"/>
      <c r="S280" s="2"/>
      <c r="T280" s="2"/>
      <c r="U280" s="2"/>
      <c r="V280" s="2"/>
      <c r="W280" s="2"/>
    </row>
    <row r="281" spans="1:23" ht="15.75" hidden="1" customHeight="1" x14ac:dyDescent="0.25">
      <c r="A281" s="288" t="s">
        <v>630</v>
      </c>
      <c r="B281" s="295" t="s">
        <v>3692</v>
      </c>
      <c r="C281" s="273">
        <v>0</v>
      </c>
      <c r="D281" s="273">
        <v>0</v>
      </c>
      <c r="E281" s="273">
        <v>0</v>
      </c>
      <c r="F281" s="273">
        <v>0</v>
      </c>
      <c r="G281" s="293"/>
      <c r="H281" s="2"/>
      <c r="I281" s="2"/>
      <c r="J281" s="2"/>
      <c r="K281" s="2"/>
      <c r="L281" s="2"/>
      <c r="M281" s="2"/>
      <c r="N281" s="2"/>
      <c r="O281" s="2"/>
      <c r="P281" s="2"/>
      <c r="Q281" s="2"/>
      <c r="R281" s="2"/>
      <c r="S281" s="2"/>
      <c r="T281" s="2"/>
      <c r="U281" s="2"/>
      <c r="V281" s="2"/>
      <c r="W281" s="2"/>
    </row>
    <row r="282" spans="1:23" ht="15.75" hidden="1" customHeight="1" x14ac:dyDescent="0.25">
      <c r="A282" s="288" t="s">
        <v>631</v>
      </c>
      <c r="B282" s="297" t="s">
        <v>3693</v>
      </c>
      <c r="C282" s="271">
        <v>0</v>
      </c>
      <c r="D282" s="271">
        <v>0</v>
      </c>
      <c r="E282" s="271">
        <v>0</v>
      </c>
      <c r="F282" s="271">
        <v>0</v>
      </c>
      <c r="G282" s="293"/>
      <c r="H282" s="2"/>
      <c r="I282" s="2"/>
      <c r="J282" s="2"/>
      <c r="K282" s="2"/>
      <c r="L282" s="2"/>
      <c r="M282" s="2"/>
      <c r="N282" s="2"/>
      <c r="O282" s="2"/>
      <c r="P282" s="2"/>
      <c r="Q282" s="2"/>
      <c r="R282" s="2"/>
      <c r="S282" s="2"/>
      <c r="T282" s="2"/>
      <c r="U282" s="2"/>
      <c r="V282" s="2"/>
      <c r="W282" s="2"/>
    </row>
    <row r="283" spans="1:23" ht="15.75" hidden="1" customHeight="1" x14ac:dyDescent="0.25">
      <c r="A283" s="288" t="s">
        <v>632</v>
      </c>
      <c r="B283" s="295" t="s">
        <v>3694</v>
      </c>
      <c r="C283" s="273">
        <v>0</v>
      </c>
      <c r="D283" s="273">
        <v>0</v>
      </c>
      <c r="E283" s="273">
        <v>0</v>
      </c>
      <c r="F283" s="273">
        <v>0</v>
      </c>
      <c r="G283" s="293"/>
      <c r="H283" s="2"/>
      <c r="I283" s="2"/>
      <c r="J283" s="2"/>
      <c r="K283" s="2"/>
      <c r="L283" s="2"/>
      <c r="M283" s="2"/>
      <c r="N283" s="2"/>
      <c r="O283" s="2"/>
      <c r="P283" s="2"/>
      <c r="Q283" s="2"/>
      <c r="R283" s="2"/>
      <c r="S283" s="2"/>
      <c r="T283" s="2"/>
      <c r="U283" s="2"/>
      <c r="V283" s="2"/>
      <c r="W283" s="2"/>
    </row>
    <row r="284" spans="1:23" ht="15.75" hidden="1" customHeight="1" x14ac:dyDescent="0.25">
      <c r="A284" s="288" t="s">
        <v>633</v>
      </c>
      <c r="B284" s="297" t="s">
        <v>3695</v>
      </c>
      <c r="C284" s="271">
        <v>0</v>
      </c>
      <c r="D284" s="271">
        <v>0</v>
      </c>
      <c r="E284" s="271">
        <v>0</v>
      </c>
      <c r="F284" s="271">
        <v>0</v>
      </c>
      <c r="G284" s="293"/>
      <c r="H284" s="2"/>
      <c r="I284" s="2"/>
      <c r="J284" s="2"/>
      <c r="K284" s="2"/>
      <c r="L284" s="2"/>
      <c r="M284" s="2"/>
      <c r="N284" s="2"/>
      <c r="O284" s="2"/>
      <c r="P284" s="2"/>
      <c r="Q284" s="2"/>
      <c r="R284" s="2"/>
      <c r="S284" s="2"/>
      <c r="T284" s="2"/>
      <c r="U284" s="2"/>
      <c r="V284" s="2"/>
      <c r="W284" s="2"/>
    </row>
    <row r="285" spans="1:23" ht="15.75" hidden="1" customHeight="1" x14ac:dyDescent="0.25">
      <c r="A285" s="288" t="s">
        <v>634</v>
      </c>
      <c r="B285" s="295" t="s">
        <v>3696</v>
      </c>
      <c r="C285" s="273">
        <v>0</v>
      </c>
      <c r="D285" s="273">
        <v>0</v>
      </c>
      <c r="E285" s="273">
        <v>0</v>
      </c>
      <c r="F285" s="273">
        <v>0</v>
      </c>
      <c r="G285" s="293"/>
      <c r="H285" s="2"/>
      <c r="I285" s="2"/>
      <c r="J285" s="2"/>
      <c r="K285" s="2"/>
      <c r="L285" s="2"/>
      <c r="M285" s="2"/>
      <c r="N285" s="2"/>
      <c r="O285" s="2"/>
      <c r="P285" s="2"/>
      <c r="Q285" s="2"/>
      <c r="R285" s="2"/>
      <c r="S285" s="2"/>
      <c r="T285" s="2"/>
      <c r="U285" s="2"/>
      <c r="V285" s="2"/>
      <c r="W285" s="2"/>
    </row>
    <row r="286" spans="1:23" ht="15.75" hidden="1" customHeight="1" x14ac:dyDescent="0.25">
      <c r="A286" s="288" t="s">
        <v>635</v>
      </c>
      <c r="B286" s="297" t="s">
        <v>3697</v>
      </c>
      <c r="C286" s="271">
        <v>0</v>
      </c>
      <c r="D286" s="271">
        <v>0</v>
      </c>
      <c r="E286" s="271">
        <v>0</v>
      </c>
      <c r="F286" s="271">
        <v>0</v>
      </c>
      <c r="G286" s="293"/>
      <c r="H286" s="2"/>
      <c r="I286" s="2"/>
      <c r="J286" s="2"/>
      <c r="K286" s="2"/>
      <c r="L286" s="2"/>
      <c r="M286" s="2"/>
      <c r="N286" s="2"/>
      <c r="O286" s="2"/>
      <c r="P286" s="2"/>
      <c r="Q286" s="2"/>
      <c r="R286" s="2"/>
      <c r="S286" s="2"/>
      <c r="T286" s="2"/>
      <c r="U286" s="2"/>
      <c r="V286" s="2"/>
      <c r="W286" s="2"/>
    </row>
    <row r="287" spans="1:23" ht="15.75" hidden="1" customHeight="1" x14ac:dyDescent="0.25">
      <c r="A287" s="288" t="s">
        <v>636</v>
      </c>
      <c r="B287" s="295" t="s">
        <v>3698</v>
      </c>
      <c r="C287" s="273">
        <v>0</v>
      </c>
      <c r="D287" s="273">
        <v>0</v>
      </c>
      <c r="E287" s="273">
        <v>0</v>
      </c>
      <c r="F287" s="273">
        <v>0</v>
      </c>
      <c r="G287" s="293"/>
      <c r="H287" s="2"/>
      <c r="I287" s="2"/>
      <c r="J287" s="2"/>
      <c r="K287" s="2"/>
      <c r="L287" s="2"/>
      <c r="M287" s="2"/>
      <c r="N287" s="2"/>
      <c r="O287" s="2"/>
      <c r="P287" s="2"/>
      <c r="Q287" s="2"/>
      <c r="R287" s="2"/>
      <c r="S287" s="2"/>
      <c r="T287" s="2"/>
      <c r="U287" s="2"/>
      <c r="V287" s="2"/>
      <c r="W287" s="2"/>
    </row>
    <row r="288" spans="1:23" ht="15.75" hidden="1" customHeight="1" x14ac:dyDescent="0.25">
      <c r="A288" s="288" t="s">
        <v>637</v>
      </c>
      <c r="B288" s="297" t="s">
        <v>3699</v>
      </c>
      <c r="C288" s="271">
        <v>0</v>
      </c>
      <c r="D288" s="271">
        <v>0</v>
      </c>
      <c r="E288" s="271">
        <v>0</v>
      </c>
      <c r="F288" s="271">
        <v>0</v>
      </c>
      <c r="G288" s="293"/>
      <c r="H288" s="2"/>
      <c r="I288" s="2"/>
      <c r="J288" s="2"/>
      <c r="K288" s="2"/>
      <c r="L288" s="2"/>
      <c r="M288" s="2"/>
      <c r="N288" s="2"/>
      <c r="O288" s="2"/>
      <c r="P288" s="2"/>
      <c r="Q288" s="2"/>
      <c r="R288" s="2"/>
      <c r="S288" s="2"/>
      <c r="T288" s="2"/>
      <c r="U288" s="2"/>
      <c r="V288" s="2"/>
      <c r="W288" s="2"/>
    </row>
    <row r="289" spans="1:23" ht="15.75" hidden="1" customHeight="1" x14ac:dyDescent="0.25">
      <c r="A289" s="288" t="s">
        <v>638</v>
      </c>
      <c r="B289" s="295" t="s">
        <v>3700</v>
      </c>
      <c r="C289" s="273">
        <v>0</v>
      </c>
      <c r="D289" s="273">
        <v>0</v>
      </c>
      <c r="E289" s="273">
        <v>0</v>
      </c>
      <c r="F289" s="273">
        <v>0</v>
      </c>
      <c r="G289" s="293"/>
      <c r="H289" s="2"/>
      <c r="I289" s="2"/>
      <c r="J289" s="2"/>
      <c r="K289" s="2"/>
      <c r="L289" s="2"/>
      <c r="M289" s="2"/>
      <c r="N289" s="2"/>
      <c r="O289" s="2"/>
      <c r="P289" s="2"/>
      <c r="Q289" s="2"/>
      <c r="R289" s="2"/>
      <c r="S289" s="2"/>
      <c r="T289" s="2"/>
      <c r="U289" s="2"/>
      <c r="V289" s="2"/>
      <c r="W289" s="2"/>
    </row>
    <row r="290" spans="1:23" ht="15.75" hidden="1" customHeight="1" x14ac:dyDescent="0.25">
      <c r="A290" s="288" t="s">
        <v>639</v>
      </c>
      <c r="B290" s="297" t="s">
        <v>3701</v>
      </c>
      <c r="C290" s="271">
        <v>0</v>
      </c>
      <c r="D290" s="271">
        <v>0</v>
      </c>
      <c r="E290" s="271">
        <v>0</v>
      </c>
      <c r="F290" s="271">
        <v>0</v>
      </c>
      <c r="G290" s="293"/>
      <c r="H290" s="2"/>
      <c r="I290" s="2"/>
      <c r="J290" s="2"/>
      <c r="K290" s="2"/>
      <c r="L290" s="2"/>
      <c r="M290" s="2"/>
      <c r="N290" s="2"/>
      <c r="O290" s="2"/>
      <c r="P290" s="2"/>
      <c r="Q290" s="2"/>
      <c r="R290" s="2"/>
      <c r="S290" s="2"/>
      <c r="T290" s="2"/>
      <c r="U290" s="2"/>
      <c r="V290" s="2"/>
      <c r="W290" s="2"/>
    </row>
    <row r="291" spans="1:23" ht="15.75" hidden="1" customHeight="1" x14ac:dyDescent="0.25">
      <c r="A291" s="288" t="s">
        <v>640</v>
      </c>
      <c r="B291" s="295" t="s">
        <v>3702</v>
      </c>
      <c r="C291" s="273">
        <v>0</v>
      </c>
      <c r="D291" s="273">
        <v>0</v>
      </c>
      <c r="E291" s="273">
        <v>0</v>
      </c>
      <c r="F291" s="273">
        <v>0</v>
      </c>
      <c r="G291" s="293"/>
      <c r="H291" s="2"/>
      <c r="I291" s="2"/>
      <c r="J291" s="2"/>
      <c r="K291" s="2"/>
      <c r="L291" s="2"/>
      <c r="M291" s="2"/>
      <c r="N291" s="2"/>
      <c r="O291" s="2"/>
      <c r="P291" s="2"/>
      <c r="Q291" s="2"/>
      <c r="R291" s="2"/>
      <c r="S291" s="2"/>
      <c r="T291" s="2"/>
      <c r="U291" s="2"/>
      <c r="V291" s="2"/>
      <c r="W291" s="2"/>
    </row>
    <row r="292" spans="1:23" ht="15.75" hidden="1" customHeight="1" x14ac:dyDescent="0.25">
      <c r="A292" s="288" t="s">
        <v>641</v>
      </c>
      <c r="B292" s="297" t="s">
        <v>3703</v>
      </c>
      <c r="C292" s="271">
        <v>0</v>
      </c>
      <c r="D292" s="271">
        <v>0</v>
      </c>
      <c r="E292" s="271">
        <v>0</v>
      </c>
      <c r="F292" s="271">
        <v>0</v>
      </c>
      <c r="G292" s="293"/>
      <c r="H292" s="2"/>
      <c r="I292" s="2"/>
      <c r="J292" s="2"/>
      <c r="K292" s="2"/>
      <c r="L292" s="2"/>
      <c r="M292" s="2"/>
      <c r="N292" s="2"/>
      <c r="O292" s="2"/>
      <c r="P292" s="2"/>
      <c r="Q292" s="2"/>
      <c r="R292" s="2"/>
      <c r="S292" s="2"/>
      <c r="T292" s="2"/>
      <c r="U292" s="2"/>
      <c r="V292" s="2"/>
      <c r="W292" s="2"/>
    </row>
    <row r="293" spans="1:23" ht="15.75" hidden="1" customHeight="1" x14ac:dyDescent="0.25">
      <c r="A293" s="288" t="s">
        <v>642</v>
      </c>
      <c r="B293" s="295" t="s">
        <v>3704</v>
      </c>
      <c r="C293" s="273">
        <v>0</v>
      </c>
      <c r="D293" s="273">
        <v>0</v>
      </c>
      <c r="E293" s="273">
        <v>0</v>
      </c>
      <c r="F293" s="273">
        <v>0</v>
      </c>
      <c r="G293" s="293"/>
      <c r="H293" s="2"/>
      <c r="I293" s="2"/>
      <c r="J293" s="2"/>
      <c r="K293" s="2"/>
      <c r="L293" s="2"/>
      <c r="M293" s="2"/>
      <c r="N293" s="2"/>
      <c r="O293" s="2"/>
      <c r="P293" s="2"/>
      <c r="Q293" s="2"/>
      <c r="R293" s="2"/>
      <c r="S293" s="2"/>
      <c r="T293" s="2"/>
      <c r="U293" s="2"/>
      <c r="V293" s="2"/>
      <c r="W293" s="2"/>
    </row>
    <row r="294" spans="1:23" ht="15.75" hidden="1" customHeight="1" x14ac:dyDescent="0.25">
      <c r="A294" s="288" t="s">
        <v>643</v>
      </c>
      <c r="B294" s="297" t="s">
        <v>3705</v>
      </c>
      <c r="C294" s="271">
        <v>0</v>
      </c>
      <c r="D294" s="271">
        <v>0</v>
      </c>
      <c r="E294" s="271">
        <v>0</v>
      </c>
      <c r="F294" s="271">
        <v>0</v>
      </c>
      <c r="G294" s="293"/>
      <c r="H294" s="2"/>
      <c r="I294" s="2"/>
      <c r="J294" s="2"/>
      <c r="K294" s="2"/>
      <c r="L294" s="2"/>
      <c r="M294" s="2"/>
      <c r="N294" s="2"/>
      <c r="O294" s="2"/>
      <c r="P294" s="2"/>
      <c r="Q294" s="2"/>
      <c r="R294" s="2"/>
      <c r="S294" s="2"/>
      <c r="T294" s="2"/>
      <c r="U294" s="2"/>
      <c r="V294" s="2"/>
      <c r="W294" s="2"/>
    </row>
    <row r="295" spans="1:23" ht="15.75" hidden="1" customHeight="1" x14ac:dyDescent="0.25">
      <c r="A295" s="288" t="s">
        <v>3533</v>
      </c>
      <c r="B295" s="295" t="s">
        <v>3706</v>
      </c>
      <c r="C295" s="273">
        <v>0</v>
      </c>
      <c r="D295" s="273">
        <v>0</v>
      </c>
      <c r="E295" s="273">
        <v>0</v>
      </c>
      <c r="F295" s="273">
        <v>0</v>
      </c>
      <c r="G295" s="293"/>
      <c r="H295" s="2"/>
      <c r="I295" s="2"/>
      <c r="J295" s="2"/>
      <c r="K295" s="2"/>
      <c r="L295" s="2"/>
      <c r="M295" s="2"/>
      <c r="N295" s="2"/>
      <c r="O295" s="2"/>
      <c r="P295" s="2"/>
      <c r="Q295" s="2"/>
      <c r="R295" s="2"/>
      <c r="S295" s="2"/>
      <c r="T295" s="2"/>
      <c r="U295" s="2"/>
      <c r="V295" s="2"/>
      <c r="W295" s="2"/>
    </row>
    <row r="296" spans="1:23" ht="15.75" hidden="1" customHeight="1" x14ac:dyDescent="0.25">
      <c r="A296" s="288" t="s">
        <v>3626</v>
      </c>
      <c r="B296" s="297" t="s">
        <v>3688</v>
      </c>
      <c r="C296" s="271">
        <v>30257.1</v>
      </c>
      <c r="D296" s="271">
        <v>0</v>
      </c>
      <c r="E296" s="271">
        <v>0</v>
      </c>
      <c r="F296" s="271"/>
      <c r="G296" s="293"/>
      <c r="H296" s="2"/>
      <c r="I296" s="2"/>
      <c r="J296" s="2"/>
      <c r="K296" s="2"/>
      <c r="L296" s="2"/>
      <c r="M296" s="2"/>
      <c r="N296" s="2"/>
      <c r="O296" s="2"/>
      <c r="P296" s="2"/>
      <c r="Q296" s="2"/>
      <c r="R296" s="2"/>
      <c r="S296" s="2"/>
      <c r="T296" s="2"/>
      <c r="U296" s="2"/>
      <c r="V296" s="2"/>
      <c r="W296" s="2"/>
    </row>
    <row r="297" spans="1:23" ht="15.75" hidden="1" customHeight="1" x14ac:dyDescent="0.25">
      <c r="A297" s="288" t="s">
        <v>3635</v>
      </c>
      <c r="B297" s="295" t="s">
        <v>3927</v>
      </c>
      <c r="C297" s="273">
        <v>18669.97</v>
      </c>
      <c r="D297" s="273">
        <v>0</v>
      </c>
      <c r="E297" s="273">
        <v>0</v>
      </c>
      <c r="F297" s="273"/>
      <c r="G297" s="293"/>
      <c r="H297" s="2"/>
      <c r="I297" s="2"/>
      <c r="J297" s="2"/>
      <c r="K297" s="2"/>
      <c r="L297" s="2"/>
      <c r="M297" s="2"/>
      <c r="N297" s="2"/>
      <c r="O297" s="2"/>
      <c r="P297" s="2"/>
      <c r="Q297" s="2"/>
      <c r="R297" s="2"/>
      <c r="S297" s="2"/>
      <c r="T297" s="2"/>
      <c r="U297" s="2"/>
      <c r="V297" s="2"/>
      <c r="W297" s="2"/>
    </row>
    <row r="298" spans="1:23" ht="15.75" hidden="1" customHeight="1" x14ac:dyDescent="0.25">
      <c r="A298" s="288" t="s">
        <v>3643</v>
      </c>
      <c r="B298" s="297" t="s">
        <v>3927</v>
      </c>
      <c r="C298" s="271">
        <v>373399.37</v>
      </c>
      <c r="D298" s="271">
        <v>0</v>
      </c>
      <c r="E298" s="271">
        <v>0</v>
      </c>
      <c r="F298" s="271"/>
      <c r="G298" s="293"/>
      <c r="H298" s="2"/>
      <c r="I298" s="2"/>
      <c r="J298" s="2"/>
      <c r="K298" s="2"/>
      <c r="L298" s="2"/>
      <c r="M298" s="2"/>
      <c r="N298" s="2"/>
      <c r="O298" s="2"/>
      <c r="P298" s="2"/>
      <c r="Q298" s="2"/>
      <c r="R298" s="2"/>
      <c r="S298" s="2"/>
      <c r="T298" s="2"/>
      <c r="U298" s="2"/>
      <c r="V298" s="2"/>
      <c r="W298" s="2"/>
    </row>
    <row r="299" spans="1:23" ht="15.75" hidden="1" customHeight="1" x14ac:dyDescent="0.25">
      <c r="A299" s="288">
        <v>111005047</v>
      </c>
      <c r="B299" s="295" t="s">
        <v>3648</v>
      </c>
      <c r="C299" s="273">
        <v>0</v>
      </c>
      <c r="D299" s="273">
        <v>0</v>
      </c>
      <c r="E299" s="273">
        <v>0</v>
      </c>
      <c r="F299" s="273"/>
      <c r="G299" s="293"/>
      <c r="H299" s="2"/>
      <c r="I299" s="2"/>
      <c r="J299" s="2"/>
      <c r="K299" s="2"/>
      <c r="L299" s="2"/>
      <c r="M299" s="2"/>
      <c r="N299" s="2"/>
      <c r="O299" s="2"/>
      <c r="P299" s="2"/>
      <c r="Q299" s="2"/>
      <c r="R299" s="2"/>
      <c r="S299" s="2"/>
      <c r="T299" s="2"/>
      <c r="U299" s="2"/>
      <c r="V299" s="2"/>
      <c r="W299" s="2"/>
    </row>
    <row r="300" spans="1:23" ht="15.75" hidden="1" customHeight="1" x14ac:dyDescent="0.25">
      <c r="A300" s="288" t="s">
        <v>644</v>
      </c>
      <c r="B300" s="297" t="s">
        <v>3707</v>
      </c>
      <c r="C300" s="271">
        <v>0</v>
      </c>
      <c r="D300" s="271">
        <v>1921107.82</v>
      </c>
      <c r="E300" s="271">
        <v>1921107.82</v>
      </c>
      <c r="F300" s="271">
        <v>0</v>
      </c>
      <c r="G300" s="293"/>
      <c r="H300" s="2"/>
      <c r="I300" s="2"/>
      <c r="J300" s="2"/>
      <c r="K300" s="2"/>
      <c r="L300" s="2"/>
      <c r="M300" s="2"/>
      <c r="N300" s="2"/>
      <c r="O300" s="2"/>
      <c r="P300" s="2"/>
      <c r="Q300" s="2"/>
      <c r="R300" s="2"/>
      <c r="S300" s="2"/>
      <c r="T300" s="2"/>
      <c r="U300" s="2"/>
      <c r="V300" s="2"/>
      <c r="W300" s="2"/>
    </row>
    <row r="301" spans="1:23" ht="15.75" hidden="1" customHeight="1" x14ac:dyDescent="0.25">
      <c r="A301" s="288" t="s">
        <v>645</v>
      </c>
      <c r="B301" s="295" t="s">
        <v>3708</v>
      </c>
      <c r="C301" s="273">
        <v>0</v>
      </c>
      <c r="D301" s="273">
        <v>0</v>
      </c>
      <c r="E301" s="273">
        <v>0</v>
      </c>
      <c r="F301" s="273">
        <v>0</v>
      </c>
      <c r="G301" s="293"/>
      <c r="H301" s="2"/>
      <c r="I301" s="2"/>
      <c r="J301" s="2"/>
      <c r="K301" s="2"/>
      <c r="L301" s="2"/>
      <c r="M301" s="2"/>
      <c r="N301" s="2"/>
      <c r="O301" s="2"/>
      <c r="P301" s="2"/>
      <c r="Q301" s="2"/>
      <c r="R301" s="2"/>
      <c r="S301" s="2"/>
      <c r="T301" s="2"/>
      <c r="U301" s="2"/>
      <c r="V301" s="2"/>
      <c r="W301" s="2"/>
    </row>
    <row r="302" spans="1:23" ht="15.75" hidden="1" customHeight="1" x14ac:dyDescent="0.25">
      <c r="A302" s="288" t="s">
        <v>646</v>
      </c>
      <c r="B302" s="297" t="s">
        <v>3648</v>
      </c>
      <c r="C302" s="271">
        <v>0</v>
      </c>
      <c r="D302" s="271">
        <v>0</v>
      </c>
      <c r="E302" s="271">
        <v>0</v>
      </c>
      <c r="F302" s="271">
        <v>0</v>
      </c>
      <c r="G302" s="293"/>
      <c r="H302" s="2"/>
      <c r="I302" s="2"/>
      <c r="J302" s="2"/>
      <c r="K302" s="2"/>
      <c r="L302" s="2"/>
      <c r="M302" s="2"/>
      <c r="N302" s="2"/>
      <c r="O302" s="2"/>
      <c r="P302" s="2"/>
      <c r="Q302" s="2"/>
      <c r="R302" s="2"/>
      <c r="S302" s="2"/>
      <c r="T302" s="2"/>
      <c r="U302" s="2"/>
      <c r="V302" s="2"/>
      <c r="W302" s="2"/>
    </row>
    <row r="303" spans="1:23" ht="15.75" hidden="1" customHeight="1" x14ac:dyDescent="0.25">
      <c r="A303" s="288" t="s">
        <v>85</v>
      </c>
      <c r="B303" s="295" t="s">
        <v>3928</v>
      </c>
      <c r="C303" s="273">
        <v>0</v>
      </c>
      <c r="D303" s="273">
        <v>650327.19999999995</v>
      </c>
      <c r="E303" s="273">
        <v>650327.19999999995</v>
      </c>
      <c r="F303" s="273">
        <v>0</v>
      </c>
      <c r="G303" s="293"/>
      <c r="H303" s="2"/>
      <c r="I303" s="2"/>
      <c r="J303" s="2"/>
      <c r="K303" s="2"/>
      <c r="L303" s="2"/>
      <c r="M303" s="2"/>
      <c r="N303" s="2"/>
      <c r="O303" s="2"/>
      <c r="P303" s="2"/>
      <c r="Q303" s="2"/>
      <c r="R303" s="2"/>
      <c r="S303" s="2"/>
      <c r="T303" s="2"/>
      <c r="U303" s="2"/>
      <c r="V303" s="2"/>
      <c r="W303" s="2"/>
    </row>
    <row r="304" spans="1:23" ht="15.75" hidden="1" customHeight="1" x14ac:dyDescent="0.25">
      <c r="A304" s="288" t="s">
        <v>86</v>
      </c>
      <c r="B304" s="297" t="s">
        <v>3929</v>
      </c>
      <c r="C304" s="271">
        <v>0</v>
      </c>
      <c r="D304" s="271">
        <v>0</v>
      </c>
      <c r="E304" s="271">
        <v>0</v>
      </c>
      <c r="F304" s="271">
        <v>0</v>
      </c>
      <c r="G304" s="293"/>
      <c r="H304" s="2"/>
      <c r="I304" s="2"/>
      <c r="J304" s="2"/>
      <c r="K304" s="2"/>
      <c r="L304" s="2"/>
      <c r="M304" s="2"/>
      <c r="N304" s="2"/>
      <c r="O304" s="2"/>
      <c r="P304" s="2"/>
      <c r="Q304" s="2"/>
      <c r="R304" s="2"/>
      <c r="S304" s="2"/>
      <c r="T304" s="2"/>
      <c r="U304" s="2"/>
      <c r="V304" s="2"/>
      <c r="W304" s="2"/>
    </row>
    <row r="305" spans="1:23" ht="15.75" hidden="1" customHeight="1" x14ac:dyDescent="0.25">
      <c r="A305" s="288" t="s">
        <v>647</v>
      </c>
      <c r="B305" s="295" t="s">
        <v>3648</v>
      </c>
      <c r="C305" s="273">
        <v>0</v>
      </c>
      <c r="D305" s="273">
        <v>0</v>
      </c>
      <c r="E305" s="273">
        <v>0</v>
      </c>
      <c r="F305" s="273">
        <v>0</v>
      </c>
      <c r="G305" s="293"/>
      <c r="H305" s="2"/>
      <c r="I305" s="2"/>
      <c r="J305" s="2"/>
      <c r="K305" s="2"/>
      <c r="L305" s="2"/>
      <c r="M305" s="2"/>
      <c r="N305" s="2"/>
      <c r="O305" s="2"/>
      <c r="P305" s="2"/>
      <c r="Q305" s="2"/>
      <c r="R305" s="2"/>
      <c r="S305" s="2"/>
      <c r="T305" s="2"/>
      <c r="U305" s="2"/>
      <c r="V305" s="2"/>
      <c r="W305" s="2"/>
    </row>
    <row r="306" spans="1:23" ht="15.75" hidden="1" customHeight="1" x14ac:dyDescent="0.25">
      <c r="A306" s="288" t="s">
        <v>87</v>
      </c>
      <c r="B306" s="297" t="s">
        <v>3709</v>
      </c>
      <c r="C306" s="271">
        <v>0</v>
      </c>
      <c r="D306" s="271">
        <v>0</v>
      </c>
      <c r="E306" s="271">
        <v>0</v>
      </c>
      <c r="F306" s="271">
        <v>0</v>
      </c>
      <c r="G306" s="293"/>
      <c r="H306" s="2"/>
      <c r="I306" s="2"/>
      <c r="J306" s="2"/>
      <c r="K306" s="2"/>
      <c r="L306" s="2"/>
      <c r="M306" s="2"/>
      <c r="N306" s="2"/>
      <c r="O306" s="2"/>
      <c r="P306" s="2"/>
      <c r="Q306" s="2"/>
      <c r="R306" s="2"/>
      <c r="S306" s="2"/>
      <c r="T306" s="2"/>
      <c r="U306" s="2"/>
      <c r="V306" s="2"/>
      <c r="W306" s="2"/>
    </row>
    <row r="307" spans="1:23" ht="15.75" hidden="1" customHeight="1" x14ac:dyDescent="0.25">
      <c r="A307" s="288" t="s">
        <v>648</v>
      </c>
      <c r="B307" s="295" t="s">
        <v>3648</v>
      </c>
      <c r="C307" s="273">
        <v>0</v>
      </c>
      <c r="D307" s="273">
        <v>0</v>
      </c>
      <c r="E307" s="273">
        <v>0</v>
      </c>
      <c r="F307" s="273">
        <v>0</v>
      </c>
      <c r="G307" s="293"/>
      <c r="H307" s="2"/>
      <c r="I307" s="2"/>
      <c r="J307" s="2"/>
      <c r="K307" s="2"/>
      <c r="L307" s="2"/>
      <c r="M307" s="2"/>
      <c r="N307" s="2"/>
      <c r="O307" s="2"/>
      <c r="P307" s="2"/>
      <c r="Q307" s="2"/>
      <c r="R307" s="2"/>
      <c r="S307" s="2"/>
      <c r="T307" s="2"/>
      <c r="U307" s="2"/>
      <c r="V307" s="2"/>
      <c r="W307" s="2"/>
    </row>
    <row r="308" spans="1:23" ht="15.75" hidden="1" customHeight="1" x14ac:dyDescent="0.25">
      <c r="A308" s="288" t="s">
        <v>88</v>
      </c>
      <c r="B308" s="297" t="s">
        <v>3710</v>
      </c>
      <c r="C308" s="271">
        <v>0</v>
      </c>
      <c r="D308" s="271">
        <v>0</v>
      </c>
      <c r="E308" s="271">
        <v>0</v>
      </c>
      <c r="F308" s="271">
        <v>0</v>
      </c>
      <c r="G308" s="293"/>
      <c r="H308" s="2"/>
      <c r="I308" s="2"/>
      <c r="J308" s="2"/>
      <c r="K308" s="2"/>
      <c r="L308" s="2"/>
      <c r="M308" s="2"/>
      <c r="N308" s="2"/>
      <c r="O308" s="2"/>
      <c r="P308" s="2"/>
      <c r="Q308" s="2"/>
      <c r="R308" s="2"/>
      <c r="S308" s="2"/>
      <c r="T308" s="2"/>
      <c r="U308" s="2"/>
      <c r="V308" s="2"/>
      <c r="W308" s="2"/>
    </row>
    <row r="309" spans="1:23" ht="15.75" hidden="1" customHeight="1" x14ac:dyDescent="0.25">
      <c r="A309" s="288" t="s">
        <v>89</v>
      </c>
      <c r="B309" s="295" t="s">
        <v>3711</v>
      </c>
      <c r="C309" s="273">
        <v>0</v>
      </c>
      <c r="D309" s="273">
        <v>0</v>
      </c>
      <c r="E309" s="273">
        <v>0</v>
      </c>
      <c r="F309" s="273">
        <v>0</v>
      </c>
      <c r="G309" s="293"/>
      <c r="H309" s="2"/>
      <c r="I309" s="2"/>
      <c r="J309" s="2"/>
      <c r="K309" s="2"/>
      <c r="L309" s="2"/>
      <c r="M309" s="2"/>
      <c r="N309" s="2"/>
      <c r="O309" s="2"/>
      <c r="P309" s="2"/>
      <c r="Q309" s="2"/>
      <c r="R309" s="2"/>
      <c r="S309" s="2"/>
      <c r="T309" s="2"/>
      <c r="U309" s="2"/>
      <c r="V309" s="2"/>
      <c r="W309" s="2"/>
    </row>
    <row r="310" spans="1:23" ht="15.75" hidden="1" customHeight="1" x14ac:dyDescent="0.25">
      <c r="A310" s="288" t="s">
        <v>90</v>
      </c>
      <c r="B310" s="297" t="s">
        <v>3930</v>
      </c>
      <c r="C310" s="271">
        <v>0</v>
      </c>
      <c r="D310" s="271">
        <v>374067</v>
      </c>
      <c r="E310" s="271">
        <v>374067</v>
      </c>
      <c r="F310" s="271">
        <v>0</v>
      </c>
      <c r="G310" s="293"/>
      <c r="H310" s="2"/>
      <c r="I310" s="2"/>
      <c r="J310" s="2"/>
      <c r="K310" s="2"/>
      <c r="L310" s="2"/>
      <c r="M310" s="2"/>
      <c r="N310" s="2"/>
      <c r="O310" s="2"/>
      <c r="P310" s="2"/>
      <c r="Q310" s="2"/>
      <c r="R310" s="2"/>
      <c r="S310" s="2"/>
      <c r="T310" s="2"/>
      <c r="U310" s="2"/>
      <c r="V310" s="2"/>
      <c r="W310" s="2"/>
    </row>
    <row r="311" spans="1:23" ht="15.75" hidden="1" customHeight="1" x14ac:dyDescent="0.25">
      <c r="A311" s="288" t="s">
        <v>91</v>
      </c>
      <c r="B311" s="295" t="s">
        <v>3648</v>
      </c>
      <c r="C311" s="273">
        <v>0</v>
      </c>
      <c r="D311" s="273">
        <v>0</v>
      </c>
      <c r="E311" s="273">
        <v>0</v>
      </c>
      <c r="F311" s="273">
        <v>0</v>
      </c>
      <c r="G311" s="293"/>
      <c r="H311" s="2"/>
      <c r="I311" s="2"/>
      <c r="J311" s="2"/>
      <c r="K311" s="2"/>
      <c r="L311" s="2"/>
      <c r="M311" s="2"/>
      <c r="N311" s="2"/>
      <c r="O311" s="2"/>
      <c r="P311" s="2"/>
      <c r="Q311" s="2"/>
      <c r="R311" s="2"/>
      <c r="S311" s="2"/>
      <c r="T311" s="2"/>
      <c r="U311" s="2"/>
      <c r="V311" s="2"/>
      <c r="W311" s="2"/>
    </row>
    <row r="312" spans="1:23" ht="15.75" hidden="1" customHeight="1" x14ac:dyDescent="0.25">
      <c r="A312" s="288" t="s">
        <v>649</v>
      </c>
      <c r="B312" s="297" t="s">
        <v>3648</v>
      </c>
      <c r="C312" s="271">
        <v>0</v>
      </c>
      <c r="D312" s="271">
        <v>0</v>
      </c>
      <c r="E312" s="271">
        <v>0</v>
      </c>
      <c r="F312" s="271">
        <v>0</v>
      </c>
      <c r="G312" s="293"/>
      <c r="H312" s="2"/>
      <c r="I312" s="2"/>
      <c r="J312" s="2"/>
      <c r="K312" s="2"/>
      <c r="L312" s="2"/>
      <c r="M312" s="2"/>
      <c r="N312" s="2"/>
      <c r="O312" s="2"/>
      <c r="P312" s="2"/>
      <c r="Q312" s="2"/>
      <c r="R312" s="2"/>
      <c r="S312" s="2"/>
      <c r="T312" s="2"/>
      <c r="U312" s="2"/>
      <c r="V312" s="2"/>
      <c r="W312" s="2"/>
    </row>
    <row r="313" spans="1:23" ht="15.75" hidden="1" customHeight="1" x14ac:dyDescent="0.25">
      <c r="A313" s="288" t="s">
        <v>92</v>
      </c>
      <c r="B313" s="295" t="s">
        <v>3712</v>
      </c>
      <c r="C313" s="273">
        <v>0</v>
      </c>
      <c r="D313" s="273">
        <v>1447200</v>
      </c>
      <c r="E313" s="273">
        <v>0</v>
      </c>
      <c r="F313" s="273">
        <v>0</v>
      </c>
      <c r="G313" s="293"/>
      <c r="H313" s="2"/>
      <c r="I313" s="2"/>
      <c r="J313" s="2"/>
      <c r="K313" s="2"/>
      <c r="L313" s="2"/>
      <c r="M313" s="2"/>
      <c r="N313" s="2"/>
      <c r="O313" s="2"/>
      <c r="P313" s="2"/>
      <c r="Q313" s="2"/>
      <c r="R313" s="2"/>
      <c r="S313" s="2"/>
      <c r="T313" s="2"/>
      <c r="U313" s="2"/>
      <c r="V313" s="2"/>
      <c r="W313" s="2"/>
    </row>
    <row r="314" spans="1:23" ht="15.75" hidden="1" customHeight="1" x14ac:dyDescent="0.25">
      <c r="A314" s="288" t="s">
        <v>650</v>
      </c>
      <c r="B314" s="297" t="s">
        <v>3713</v>
      </c>
      <c r="C314" s="271">
        <v>5602.2900000000009</v>
      </c>
      <c r="D314" s="271">
        <v>5917.7099999999991</v>
      </c>
      <c r="E314" s="271">
        <v>5917.7099999999991</v>
      </c>
      <c r="F314" s="271">
        <v>0</v>
      </c>
      <c r="G314" s="293"/>
      <c r="H314" s="2"/>
      <c r="I314" s="2"/>
      <c r="J314" s="2"/>
      <c r="K314" s="2"/>
      <c r="L314" s="2"/>
      <c r="M314" s="2"/>
      <c r="N314" s="2"/>
      <c r="O314" s="2"/>
      <c r="P314" s="2"/>
      <c r="Q314" s="2"/>
      <c r="R314" s="2"/>
      <c r="S314" s="2"/>
      <c r="T314" s="2"/>
      <c r="U314" s="2"/>
      <c r="V314" s="2"/>
      <c r="W314" s="2"/>
    </row>
    <row r="315" spans="1:23" ht="15.75" hidden="1" customHeight="1" x14ac:dyDescent="0.25">
      <c r="A315" s="288" t="s">
        <v>651</v>
      </c>
      <c r="B315" s="295" t="s">
        <v>3648</v>
      </c>
      <c r="C315" s="273">
        <v>0</v>
      </c>
      <c r="D315" s="273">
        <v>0</v>
      </c>
      <c r="E315" s="273">
        <v>0</v>
      </c>
      <c r="F315" s="273">
        <v>0</v>
      </c>
      <c r="G315" s="293"/>
      <c r="H315" s="2"/>
      <c r="I315" s="2"/>
      <c r="J315" s="2"/>
      <c r="K315" s="2"/>
      <c r="L315" s="2"/>
      <c r="M315" s="2"/>
      <c r="N315" s="2"/>
      <c r="O315" s="2"/>
      <c r="P315" s="2"/>
      <c r="Q315" s="2"/>
      <c r="R315" s="2"/>
      <c r="S315" s="2"/>
      <c r="T315" s="2"/>
      <c r="U315" s="2"/>
      <c r="V315" s="2"/>
      <c r="W315" s="2"/>
    </row>
    <row r="316" spans="1:23" ht="15.75" hidden="1" customHeight="1" x14ac:dyDescent="0.25">
      <c r="A316" s="288" t="s">
        <v>652</v>
      </c>
      <c r="B316" s="297" t="s">
        <v>3648</v>
      </c>
      <c r="C316" s="271">
        <v>0</v>
      </c>
      <c r="D316" s="271">
        <v>0</v>
      </c>
      <c r="E316" s="271">
        <v>0</v>
      </c>
      <c r="F316" s="271">
        <v>0</v>
      </c>
      <c r="G316" s="293"/>
      <c r="H316" s="2"/>
      <c r="I316" s="2"/>
      <c r="J316" s="2"/>
      <c r="K316" s="2"/>
      <c r="L316" s="2"/>
      <c r="M316" s="2"/>
      <c r="N316" s="2"/>
      <c r="O316" s="2"/>
      <c r="P316" s="2"/>
      <c r="Q316" s="2"/>
      <c r="R316" s="2"/>
      <c r="S316" s="2"/>
      <c r="T316" s="2"/>
      <c r="U316" s="2"/>
      <c r="V316" s="2"/>
      <c r="W316" s="2"/>
    </row>
    <row r="317" spans="1:23" ht="15.75" hidden="1" customHeight="1" x14ac:dyDescent="0.25">
      <c r="A317" s="288" t="s">
        <v>653</v>
      </c>
      <c r="B317" s="295" t="s">
        <v>3648</v>
      </c>
      <c r="C317" s="273">
        <v>0</v>
      </c>
      <c r="D317" s="273">
        <v>0</v>
      </c>
      <c r="E317" s="273">
        <v>0</v>
      </c>
      <c r="F317" s="273"/>
      <c r="G317" s="293"/>
      <c r="H317" s="2"/>
      <c r="I317" s="2"/>
      <c r="J317" s="2"/>
      <c r="K317" s="2"/>
      <c r="L317" s="2"/>
      <c r="M317" s="2"/>
      <c r="N317" s="2"/>
      <c r="O317" s="2"/>
      <c r="P317" s="2"/>
      <c r="Q317" s="2"/>
      <c r="R317" s="2"/>
      <c r="S317" s="2"/>
      <c r="T317" s="2"/>
      <c r="U317" s="2"/>
      <c r="V317" s="2"/>
      <c r="W317" s="2"/>
    </row>
    <row r="318" spans="1:23" ht="15.75" hidden="1" customHeight="1" x14ac:dyDescent="0.25">
      <c r="A318" s="288" t="s">
        <v>654</v>
      </c>
      <c r="B318" s="297" t="s">
        <v>3714</v>
      </c>
      <c r="C318" s="271">
        <v>1155.6399999999999</v>
      </c>
      <c r="D318" s="271">
        <v>1844.3600000000001</v>
      </c>
      <c r="E318" s="271">
        <v>1844.3600000000001</v>
      </c>
      <c r="F318" s="271">
        <v>0</v>
      </c>
      <c r="G318" s="293"/>
      <c r="H318" s="2"/>
      <c r="I318" s="2"/>
      <c r="J318" s="2"/>
      <c r="K318" s="2"/>
      <c r="L318" s="2"/>
      <c r="M318" s="2"/>
      <c r="N318" s="2"/>
      <c r="O318" s="2"/>
      <c r="P318" s="2"/>
      <c r="Q318" s="2"/>
      <c r="R318" s="2"/>
      <c r="S318" s="2"/>
      <c r="T318" s="2"/>
      <c r="U318" s="2"/>
      <c r="V318" s="2"/>
      <c r="W318" s="2"/>
    </row>
    <row r="319" spans="1:23" ht="15.75" customHeight="1" x14ac:dyDescent="0.25">
      <c r="A319" s="288" t="s">
        <v>655</v>
      </c>
      <c r="B319" s="295" t="s">
        <v>3981</v>
      </c>
      <c r="C319" s="273">
        <v>0</v>
      </c>
      <c r="D319" s="273">
        <v>4305156.62</v>
      </c>
      <c r="E319" s="273">
        <v>0</v>
      </c>
      <c r="F319" s="273">
        <v>0</v>
      </c>
      <c r="G319" s="293" t="s">
        <v>3995</v>
      </c>
      <c r="H319" s="2"/>
      <c r="I319" s="2"/>
      <c r="J319" s="2"/>
      <c r="K319" s="2"/>
      <c r="L319" s="2"/>
      <c r="M319" s="2"/>
      <c r="N319" s="2"/>
      <c r="O319" s="2"/>
      <c r="P319" s="2"/>
      <c r="Q319" s="2"/>
      <c r="R319" s="2"/>
      <c r="S319" s="2"/>
      <c r="T319" s="2"/>
      <c r="U319" s="2"/>
      <c r="V319" s="2"/>
      <c r="W319" s="2"/>
    </row>
    <row r="320" spans="1:23" ht="15.75" hidden="1" customHeight="1" x14ac:dyDescent="0.25">
      <c r="A320" s="288" t="s">
        <v>3600</v>
      </c>
      <c r="B320" s="297" t="s">
        <v>3715</v>
      </c>
      <c r="C320" s="271">
        <v>3848225.2600000007</v>
      </c>
      <c r="D320" s="271">
        <v>2058556.22</v>
      </c>
      <c r="E320" s="271">
        <v>2058541.02</v>
      </c>
      <c r="F320" s="271">
        <v>0</v>
      </c>
      <c r="G320" s="293"/>
      <c r="H320" s="2"/>
      <c r="I320" s="2"/>
      <c r="J320" s="2"/>
      <c r="K320" s="2"/>
      <c r="L320" s="2"/>
      <c r="M320" s="2"/>
      <c r="N320" s="2"/>
      <c r="O320" s="2"/>
      <c r="P320" s="2"/>
      <c r="Q320" s="2"/>
      <c r="R320" s="2"/>
      <c r="S320" s="2"/>
      <c r="T320" s="2"/>
      <c r="U320" s="2"/>
      <c r="V320" s="2"/>
      <c r="W320" s="2"/>
    </row>
    <row r="321" spans="1:23" ht="15.75" hidden="1" customHeight="1" x14ac:dyDescent="0.25">
      <c r="A321" s="288" t="s">
        <v>3632</v>
      </c>
      <c r="B321" s="295" t="s">
        <v>3982</v>
      </c>
      <c r="C321" s="273">
        <v>247420</v>
      </c>
      <c r="D321" s="273">
        <v>0</v>
      </c>
      <c r="E321" s="273">
        <v>0</v>
      </c>
      <c r="F321" s="273">
        <v>0</v>
      </c>
      <c r="G321" s="293"/>
      <c r="H321" s="2"/>
      <c r="I321" s="2"/>
      <c r="J321" s="2"/>
      <c r="K321" s="2"/>
      <c r="L321" s="2"/>
      <c r="M321" s="2"/>
      <c r="N321" s="2"/>
      <c r="O321" s="2"/>
      <c r="P321" s="2"/>
      <c r="Q321" s="2"/>
      <c r="R321" s="2"/>
      <c r="S321" s="2"/>
      <c r="T321" s="2"/>
      <c r="U321" s="2"/>
      <c r="V321" s="2"/>
      <c r="W321" s="2"/>
    </row>
    <row r="322" spans="1:23" ht="15.75" hidden="1" customHeight="1" x14ac:dyDescent="0.25">
      <c r="A322" s="288" t="s">
        <v>656</v>
      </c>
      <c r="B322" s="297" t="s">
        <v>3648</v>
      </c>
      <c r="C322" s="271">
        <v>0</v>
      </c>
      <c r="D322" s="271">
        <v>0</v>
      </c>
      <c r="E322" s="271">
        <v>0</v>
      </c>
      <c r="F322" s="271">
        <v>0</v>
      </c>
      <c r="G322" s="293"/>
      <c r="H322" s="2"/>
      <c r="I322" s="2"/>
      <c r="J322" s="2"/>
      <c r="K322" s="2"/>
      <c r="L322" s="2"/>
      <c r="M322" s="2"/>
      <c r="N322" s="2"/>
      <c r="O322" s="2"/>
      <c r="P322" s="2"/>
      <c r="Q322" s="2"/>
      <c r="R322" s="2"/>
      <c r="S322" s="2"/>
      <c r="T322" s="2"/>
      <c r="U322" s="2"/>
      <c r="V322" s="2"/>
      <c r="W322" s="2"/>
    </row>
    <row r="323" spans="1:23" ht="15.75" hidden="1" customHeight="1" x14ac:dyDescent="0.25">
      <c r="A323" s="288" t="s">
        <v>657</v>
      </c>
      <c r="B323" s="295" t="s">
        <v>3648</v>
      </c>
      <c r="C323" s="273">
        <v>0</v>
      </c>
      <c r="D323" s="273">
        <v>0</v>
      </c>
      <c r="E323" s="273">
        <v>0</v>
      </c>
      <c r="F323" s="273">
        <v>0</v>
      </c>
      <c r="G323" s="293"/>
      <c r="H323" s="2"/>
      <c r="I323" s="2"/>
      <c r="J323" s="2"/>
      <c r="K323" s="2"/>
      <c r="L323" s="2"/>
      <c r="M323" s="2"/>
      <c r="N323" s="2"/>
      <c r="O323" s="2"/>
      <c r="P323" s="2"/>
      <c r="Q323" s="2"/>
      <c r="R323" s="2"/>
      <c r="S323" s="2"/>
      <c r="T323" s="2"/>
      <c r="U323" s="2"/>
      <c r="V323" s="2"/>
      <c r="W323" s="2"/>
    </row>
    <row r="324" spans="1:23" ht="15.75" hidden="1" customHeight="1" x14ac:dyDescent="0.25">
      <c r="A324" s="288" t="s">
        <v>658</v>
      </c>
      <c r="B324" s="297" t="s">
        <v>3648</v>
      </c>
      <c r="C324" s="271">
        <v>0</v>
      </c>
      <c r="D324" s="271">
        <v>0</v>
      </c>
      <c r="E324" s="271">
        <v>0</v>
      </c>
      <c r="F324" s="271">
        <v>0</v>
      </c>
      <c r="G324" s="293"/>
      <c r="H324" s="2"/>
      <c r="I324" s="2"/>
      <c r="J324" s="2"/>
      <c r="K324" s="2"/>
      <c r="L324" s="2"/>
      <c r="M324" s="2"/>
      <c r="N324" s="2"/>
      <c r="O324" s="2"/>
      <c r="P324" s="2"/>
      <c r="Q324" s="2"/>
      <c r="R324" s="2"/>
      <c r="S324" s="2"/>
      <c r="T324" s="2"/>
      <c r="U324" s="2"/>
      <c r="V324" s="2"/>
      <c r="W324" s="2"/>
    </row>
    <row r="325" spans="1:23" ht="15.75" hidden="1" customHeight="1" x14ac:dyDescent="0.25">
      <c r="A325" s="288" t="s">
        <v>659</v>
      </c>
      <c r="B325" s="295" t="s">
        <v>3648</v>
      </c>
      <c r="C325" s="273">
        <v>0</v>
      </c>
      <c r="D325" s="273">
        <v>0</v>
      </c>
      <c r="E325" s="273">
        <v>0</v>
      </c>
      <c r="F325" s="273">
        <v>0</v>
      </c>
      <c r="G325" s="293"/>
      <c r="H325" s="2"/>
      <c r="I325" s="2"/>
      <c r="J325" s="2"/>
      <c r="K325" s="2"/>
      <c r="L325" s="2"/>
      <c r="M325" s="2"/>
      <c r="N325" s="2"/>
      <c r="O325" s="2"/>
      <c r="P325" s="2"/>
      <c r="Q325" s="2"/>
      <c r="R325" s="2"/>
      <c r="S325" s="2"/>
      <c r="T325" s="2"/>
      <c r="U325" s="2"/>
      <c r="V325" s="2"/>
      <c r="W325" s="2"/>
    </row>
    <row r="326" spans="1:23" ht="15.75" hidden="1" customHeight="1" x14ac:dyDescent="0.25">
      <c r="A326" s="288" t="s">
        <v>3840</v>
      </c>
      <c r="B326" s="297" t="s">
        <v>3648</v>
      </c>
      <c r="C326" s="271">
        <v>0</v>
      </c>
      <c r="D326" s="271">
        <v>0</v>
      </c>
      <c r="E326" s="271">
        <v>0</v>
      </c>
      <c r="F326" s="271">
        <v>0</v>
      </c>
      <c r="G326" s="293"/>
      <c r="H326" s="2"/>
      <c r="I326" s="2"/>
      <c r="J326" s="2"/>
      <c r="K326" s="2"/>
      <c r="L326" s="2"/>
      <c r="M326" s="2"/>
      <c r="N326" s="2"/>
      <c r="O326" s="2"/>
      <c r="P326" s="2"/>
      <c r="Q326" s="2"/>
      <c r="R326" s="2"/>
      <c r="S326" s="2"/>
      <c r="T326" s="2"/>
      <c r="U326" s="2"/>
      <c r="V326" s="2"/>
      <c r="W326" s="2"/>
    </row>
    <row r="327" spans="1:23" ht="15.75" hidden="1" customHeight="1" x14ac:dyDescent="0.25">
      <c r="A327" s="288" t="s">
        <v>660</v>
      </c>
      <c r="B327" s="295" t="s">
        <v>3648</v>
      </c>
      <c r="C327" s="273">
        <v>0</v>
      </c>
      <c r="D327" s="273">
        <v>0</v>
      </c>
      <c r="E327" s="273">
        <v>0</v>
      </c>
      <c r="F327" s="273">
        <v>0</v>
      </c>
      <c r="G327" s="293"/>
      <c r="H327" s="2"/>
      <c r="I327" s="2"/>
      <c r="J327" s="2"/>
      <c r="K327" s="2"/>
      <c r="L327" s="2"/>
      <c r="M327" s="2"/>
      <c r="N327" s="2"/>
      <c r="O327" s="2"/>
      <c r="P327" s="2"/>
      <c r="Q327" s="2"/>
      <c r="R327" s="2"/>
      <c r="S327" s="2"/>
      <c r="T327" s="2"/>
      <c r="U327" s="2"/>
      <c r="V327" s="2"/>
      <c r="W327" s="2"/>
    </row>
    <row r="328" spans="1:23" ht="15.75" hidden="1" customHeight="1" x14ac:dyDescent="0.25">
      <c r="A328" s="288" t="s">
        <v>661</v>
      </c>
      <c r="B328" s="297" t="s">
        <v>3648</v>
      </c>
      <c r="C328" s="271">
        <v>0</v>
      </c>
      <c r="D328" s="271">
        <v>0</v>
      </c>
      <c r="E328" s="271">
        <v>0</v>
      </c>
      <c r="F328" s="271">
        <v>0</v>
      </c>
      <c r="G328" s="293"/>
      <c r="H328" s="2"/>
      <c r="I328" s="2"/>
      <c r="J328" s="2"/>
      <c r="K328" s="2"/>
      <c r="L328" s="2"/>
      <c r="M328" s="2"/>
      <c r="N328" s="2"/>
      <c r="O328" s="2"/>
      <c r="P328" s="2"/>
      <c r="Q328" s="2"/>
      <c r="R328" s="2"/>
      <c r="S328" s="2"/>
      <c r="T328" s="2"/>
      <c r="U328" s="2"/>
      <c r="V328" s="2"/>
      <c r="W328" s="2"/>
    </row>
    <row r="329" spans="1:23" ht="15.75" hidden="1" customHeight="1" x14ac:dyDescent="0.25">
      <c r="A329" s="288" t="s">
        <v>662</v>
      </c>
      <c r="B329" s="295" t="s">
        <v>3648</v>
      </c>
      <c r="C329" s="273">
        <v>0</v>
      </c>
      <c r="D329" s="273">
        <v>0</v>
      </c>
      <c r="E329" s="273">
        <v>0</v>
      </c>
      <c r="F329" s="273">
        <v>0</v>
      </c>
      <c r="G329" s="293"/>
      <c r="H329" s="2"/>
      <c r="I329" s="2"/>
      <c r="J329" s="2"/>
      <c r="K329" s="2"/>
      <c r="L329" s="2"/>
      <c r="M329" s="2"/>
      <c r="N329" s="2"/>
      <c r="O329" s="2"/>
      <c r="P329" s="2"/>
      <c r="Q329" s="2"/>
      <c r="R329" s="2"/>
      <c r="S329" s="2"/>
      <c r="T329" s="2"/>
      <c r="U329" s="2"/>
      <c r="V329" s="2"/>
      <c r="W329" s="2"/>
    </row>
    <row r="330" spans="1:23" ht="15.75" hidden="1" customHeight="1" x14ac:dyDescent="0.25">
      <c r="A330" s="288" t="s">
        <v>663</v>
      </c>
      <c r="B330" s="297" t="s">
        <v>3648</v>
      </c>
      <c r="C330" s="271">
        <v>0</v>
      </c>
      <c r="D330" s="271">
        <v>0</v>
      </c>
      <c r="E330" s="271">
        <v>0</v>
      </c>
      <c r="F330" s="271">
        <v>0</v>
      </c>
      <c r="G330" s="293"/>
      <c r="H330" s="2"/>
      <c r="I330" s="2"/>
      <c r="J330" s="2"/>
      <c r="K330" s="2"/>
      <c r="L330" s="2"/>
      <c r="M330" s="2"/>
      <c r="N330" s="2"/>
      <c r="O330" s="2"/>
      <c r="P330" s="2"/>
      <c r="Q330" s="2"/>
      <c r="R330" s="2"/>
      <c r="S330" s="2"/>
      <c r="T330" s="2"/>
      <c r="U330" s="2"/>
      <c r="V330" s="2"/>
      <c r="W330" s="2"/>
    </row>
    <row r="331" spans="1:23" ht="15.75" hidden="1" customHeight="1" x14ac:dyDescent="0.25">
      <c r="A331" s="288" t="s">
        <v>664</v>
      </c>
      <c r="B331" s="295" t="s">
        <v>3648</v>
      </c>
      <c r="C331" s="273">
        <v>0</v>
      </c>
      <c r="D331" s="273">
        <v>0</v>
      </c>
      <c r="E331" s="273">
        <v>0</v>
      </c>
      <c r="F331" s="273">
        <v>0</v>
      </c>
      <c r="G331" s="293"/>
      <c r="H331" s="2"/>
      <c r="I331" s="2"/>
      <c r="J331" s="2"/>
      <c r="K331" s="2"/>
      <c r="L331" s="2"/>
      <c r="M331" s="2"/>
      <c r="N331" s="2"/>
      <c r="O331" s="2"/>
      <c r="P331" s="2"/>
      <c r="Q331" s="2"/>
      <c r="R331" s="2"/>
      <c r="S331" s="2"/>
      <c r="T331" s="2"/>
      <c r="U331" s="2"/>
      <c r="V331" s="2"/>
      <c r="W331" s="2"/>
    </row>
    <row r="332" spans="1:23" ht="15.75" hidden="1" customHeight="1" x14ac:dyDescent="0.25">
      <c r="A332" s="288" t="s">
        <v>665</v>
      </c>
      <c r="B332" s="297" t="s">
        <v>3648</v>
      </c>
      <c r="C332" s="271">
        <v>0</v>
      </c>
      <c r="D332" s="271">
        <v>0</v>
      </c>
      <c r="E332" s="271">
        <v>0</v>
      </c>
      <c r="F332" s="271">
        <v>0</v>
      </c>
      <c r="G332" s="293"/>
      <c r="H332" s="2"/>
      <c r="I332" s="2"/>
      <c r="J332" s="2"/>
      <c r="K332" s="2"/>
      <c r="L332" s="2"/>
      <c r="M332" s="2"/>
      <c r="N332" s="2"/>
      <c r="O332" s="2"/>
      <c r="P332" s="2"/>
      <c r="Q332" s="2"/>
      <c r="R332" s="2"/>
      <c r="S332" s="2"/>
      <c r="T332" s="2"/>
      <c r="U332" s="2"/>
      <c r="V332" s="2"/>
      <c r="W332" s="2"/>
    </row>
    <row r="333" spans="1:23" ht="15.75" hidden="1" customHeight="1" x14ac:dyDescent="0.25">
      <c r="A333" s="288" t="s">
        <v>666</v>
      </c>
      <c r="B333" s="295" t="s">
        <v>3648</v>
      </c>
      <c r="C333" s="273">
        <v>0</v>
      </c>
      <c r="D333" s="273">
        <v>0</v>
      </c>
      <c r="E333" s="273">
        <v>0</v>
      </c>
      <c r="F333" s="273">
        <v>0</v>
      </c>
      <c r="G333" s="293"/>
      <c r="H333" s="2"/>
      <c r="I333" s="2"/>
      <c r="J333" s="2"/>
      <c r="K333" s="2"/>
      <c r="L333" s="2"/>
      <c r="M333" s="2"/>
      <c r="N333" s="2"/>
      <c r="O333" s="2"/>
      <c r="P333" s="2"/>
      <c r="Q333" s="2"/>
      <c r="R333" s="2"/>
      <c r="S333" s="2"/>
      <c r="T333" s="2"/>
      <c r="U333" s="2"/>
      <c r="V333" s="2"/>
      <c r="W333" s="2"/>
    </row>
    <row r="334" spans="1:23" ht="15.75" hidden="1" customHeight="1" x14ac:dyDescent="0.25">
      <c r="A334" s="288" t="s">
        <v>667</v>
      </c>
      <c r="B334" s="297" t="s">
        <v>3648</v>
      </c>
      <c r="C334" s="271">
        <v>0</v>
      </c>
      <c r="D334" s="271">
        <v>0</v>
      </c>
      <c r="E334" s="271">
        <v>0</v>
      </c>
      <c r="F334" s="271">
        <v>0</v>
      </c>
      <c r="G334" s="293"/>
      <c r="H334" s="2"/>
      <c r="I334" s="2"/>
      <c r="J334" s="2"/>
      <c r="K334" s="2"/>
      <c r="L334" s="2"/>
      <c r="M334" s="2"/>
      <c r="N334" s="2"/>
      <c r="O334" s="2"/>
      <c r="P334" s="2"/>
      <c r="Q334" s="2"/>
      <c r="R334" s="2"/>
      <c r="S334" s="2"/>
      <c r="T334" s="2"/>
      <c r="U334" s="2"/>
      <c r="V334" s="2"/>
      <c r="W334" s="2"/>
    </row>
    <row r="335" spans="1:23" ht="15.75" hidden="1" customHeight="1" x14ac:dyDescent="0.25">
      <c r="A335" s="288" t="s">
        <v>668</v>
      </c>
      <c r="B335" s="295" t="s">
        <v>3648</v>
      </c>
      <c r="C335" s="273">
        <v>0</v>
      </c>
      <c r="D335" s="273">
        <v>0</v>
      </c>
      <c r="E335" s="273">
        <v>0</v>
      </c>
      <c r="F335" s="273">
        <v>0</v>
      </c>
      <c r="G335" s="293"/>
      <c r="H335" s="2"/>
      <c r="I335" s="2"/>
      <c r="J335" s="2"/>
      <c r="K335" s="2"/>
      <c r="L335" s="2"/>
      <c r="M335" s="2"/>
      <c r="N335" s="2"/>
      <c r="O335" s="2"/>
      <c r="P335" s="2"/>
      <c r="Q335" s="2"/>
      <c r="R335" s="2"/>
      <c r="S335" s="2"/>
      <c r="T335" s="2"/>
      <c r="U335" s="2"/>
      <c r="V335" s="2"/>
      <c r="W335" s="2"/>
    </row>
    <row r="336" spans="1:23" ht="15.75" hidden="1" customHeight="1" x14ac:dyDescent="0.25">
      <c r="A336" s="288" t="s">
        <v>669</v>
      </c>
      <c r="B336" s="297" t="s">
        <v>3648</v>
      </c>
      <c r="C336" s="271">
        <v>0</v>
      </c>
      <c r="D336" s="271">
        <v>0</v>
      </c>
      <c r="E336" s="271">
        <v>0</v>
      </c>
      <c r="F336" s="271">
        <v>0</v>
      </c>
      <c r="G336" s="293"/>
      <c r="H336" s="2"/>
      <c r="I336" s="2"/>
      <c r="J336" s="2"/>
      <c r="K336" s="2"/>
      <c r="L336" s="2"/>
      <c r="M336" s="2"/>
      <c r="N336" s="2"/>
      <c r="O336" s="2"/>
      <c r="P336" s="2"/>
      <c r="Q336" s="2"/>
      <c r="R336" s="2"/>
      <c r="S336" s="2"/>
      <c r="T336" s="2"/>
      <c r="U336" s="2"/>
      <c r="V336" s="2"/>
      <c r="W336" s="2"/>
    </row>
    <row r="337" spans="1:23" ht="15.75" hidden="1" customHeight="1" x14ac:dyDescent="0.25">
      <c r="A337" s="288" t="s">
        <v>670</v>
      </c>
      <c r="B337" s="295" t="s">
        <v>3648</v>
      </c>
      <c r="C337" s="273">
        <v>0</v>
      </c>
      <c r="D337" s="273">
        <v>0</v>
      </c>
      <c r="E337" s="273">
        <v>0</v>
      </c>
      <c r="F337" s="273">
        <v>0</v>
      </c>
      <c r="G337" s="293"/>
      <c r="H337" s="2"/>
      <c r="I337" s="2"/>
      <c r="J337" s="2"/>
      <c r="K337" s="2"/>
      <c r="L337" s="2"/>
      <c r="M337" s="2"/>
      <c r="N337" s="2"/>
      <c r="O337" s="2"/>
      <c r="P337" s="2"/>
      <c r="Q337" s="2"/>
      <c r="R337" s="2"/>
      <c r="S337" s="2"/>
      <c r="T337" s="2"/>
      <c r="U337" s="2"/>
      <c r="V337" s="2"/>
      <c r="W337" s="2"/>
    </row>
    <row r="338" spans="1:23" ht="15.75" hidden="1" customHeight="1" x14ac:dyDescent="0.25">
      <c r="A338" s="288" t="s">
        <v>671</v>
      </c>
      <c r="B338" s="297" t="s">
        <v>3648</v>
      </c>
      <c r="C338" s="271">
        <v>0</v>
      </c>
      <c r="D338" s="271">
        <v>0</v>
      </c>
      <c r="E338" s="271">
        <v>0</v>
      </c>
      <c r="F338" s="271">
        <v>0</v>
      </c>
      <c r="G338" s="293"/>
      <c r="H338" s="2"/>
      <c r="I338" s="2"/>
      <c r="J338" s="2"/>
      <c r="K338" s="2"/>
      <c r="L338" s="2"/>
      <c r="M338" s="2"/>
      <c r="N338" s="2"/>
      <c r="O338" s="2"/>
      <c r="P338" s="2"/>
      <c r="Q338" s="2"/>
      <c r="R338" s="2"/>
      <c r="S338" s="2"/>
      <c r="T338" s="2"/>
      <c r="U338" s="2"/>
      <c r="V338" s="2"/>
      <c r="W338" s="2"/>
    </row>
    <row r="339" spans="1:23" ht="15.75" hidden="1" customHeight="1" x14ac:dyDescent="0.25">
      <c r="A339" s="288" t="s">
        <v>672</v>
      </c>
      <c r="B339" s="295" t="s">
        <v>3648</v>
      </c>
      <c r="C339" s="273">
        <v>0</v>
      </c>
      <c r="D339" s="273">
        <v>0</v>
      </c>
      <c r="E339" s="273">
        <v>0</v>
      </c>
      <c r="F339" s="273">
        <v>0</v>
      </c>
      <c r="G339" s="293"/>
      <c r="H339" s="2"/>
      <c r="I339" s="2"/>
      <c r="J339" s="2"/>
      <c r="K339" s="2"/>
      <c r="L339" s="2"/>
      <c r="M339" s="2"/>
      <c r="N339" s="2"/>
      <c r="O339" s="2"/>
      <c r="P339" s="2"/>
      <c r="Q339" s="2"/>
      <c r="R339" s="2"/>
      <c r="S339" s="2"/>
      <c r="T339" s="2"/>
      <c r="U339" s="2"/>
      <c r="V339" s="2"/>
      <c r="W339" s="2"/>
    </row>
    <row r="340" spans="1:23" ht="15.75" hidden="1" customHeight="1" x14ac:dyDescent="0.25">
      <c r="A340" s="288" t="s">
        <v>673</v>
      </c>
      <c r="B340" s="297" t="s">
        <v>3648</v>
      </c>
      <c r="C340" s="271">
        <v>0</v>
      </c>
      <c r="D340" s="271">
        <v>0</v>
      </c>
      <c r="E340" s="271">
        <v>0</v>
      </c>
      <c r="F340" s="271">
        <v>0</v>
      </c>
      <c r="G340" s="293"/>
      <c r="H340" s="2"/>
      <c r="I340" s="2"/>
      <c r="J340" s="2"/>
      <c r="K340" s="2"/>
      <c r="L340" s="2"/>
      <c r="M340" s="2"/>
      <c r="N340" s="2"/>
      <c r="O340" s="2"/>
      <c r="P340" s="2"/>
      <c r="Q340" s="2"/>
      <c r="R340" s="2"/>
      <c r="S340" s="2"/>
      <c r="T340" s="2"/>
      <c r="U340" s="2"/>
      <c r="V340" s="2"/>
      <c r="W340" s="2"/>
    </row>
    <row r="341" spans="1:23" ht="15.75" hidden="1" customHeight="1" x14ac:dyDescent="0.25">
      <c r="A341" s="288" t="s">
        <v>674</v>
      </c>
      <c r="B341" s="295" t="s">
        <v>3648</v>
      </c>
      <c r="C341" s="273">
        <v>0</v>
      </c>
      <c r="D341" s="273">
        <v>0</v>
      </c>
      <c r="E341" s="273">
        <v>0</v>
      </c>
      <c r="F341" s="273">
        <v>0</v>
      </c>
      <c r="G341" s="293"/>
      <c r="H341" s="2"/>
      <c r="I341" s="2"/>
      <c r="J341" s="2"/>
      <c r="K341" s="2"/>
      <c r="L341" s="2"/>
      <c r="M341" s="2"/>
      <c r="N341" s="2"/>
      <c r="O341" s="2"/>
      <c r="P341" s="2"/>
      <c r="Q341" s="2"/>
      <c r="R341" s="2"/>
      <c r="S341" s="2"/>
      <c r="T341" s="2"/>
      <c r="U341" s="2"/>
      <c r="V341" s="2"/>
      <c r="W341" s="2"/>
    </row>
    <row r="342" spans="1:23" ht="15.75" hidden="1" customHeight="1" x14ac:dyDescent="0.25">
      <c r="A342" s="288" t="s">
        <v>675</v>
      </c>
      <c r="B342" s="297" t="s">
        <v>3648</v>
      </c>
      <c r="C342" s="271">
        <v>0</v>
      </c>
      <c r="D342" s="271">
        <v>0</v>
      </c>
      <c r="E342" s="271">
        <v>0</v>
      </c>
      <c r="F342" s="271">
        <v>0</v>
      </c>
      <c r="G342" s="293"/>
      <c r="H342" s="2"/>
      <c r="I342" s="2"/>
      <c r="J342" s="2"/>
      <c r="K342" s="2"/>
      <c r="L342" s="2"/>
      <c r="M342" s="2"/>
      <c r="N342" s="2"/>
      <c r="O342" s="2"/>
      <c r="P342" s="2"/>
      <c r="Q342" s="2"/>
      <c r="R342" s="2"/>
      <c r="S342" s="2"/>
      <c r="T342" s="2"/>
      <c r="U342" s="2"/>
      <c r="V342" s="2"/>
      <c r="W342" s="2"/>
    </row>
    <row r="343" spans="1:23" ht="15.75" hidden="1" customHeight="1" x14ac:dyDescent="0.25">
      <c r="A343" s="288" t="s">
        <v>676</v>
      </c>
      <c r="B343" s="295" t="s">
        <v>3648</v>
      </c>
      <c r="C343" s="273">
        <v>0</v>
      </c>
      <c r="D343" s="273">
        <v>0</v>
      </c>
      <c r="E343" s="273">
        <v>0</v>
      </c>
      <c r="F343" s="273">
        <v>0</v>
      </c>
      <c r="G343" s="293"/>
      <c r="H343" s="2"/>
      <c r="I343" s="2"/>
      <c r="J343" s="2"/>
      <c r="K343" s="2"/>
      <c r="L343" s="2"/>
      <c r="M343" s="2"/>
      <c r="N343" s="2"/>
      <c r="O343" s="2"/>
      <c r="P343" s="2"/>
      <c r="Q343" s="2"/>
      <c r="R343" s="2"/>
      <c r="S343" s="2"/>
      <c r="T343" s="2"/>
      <c r="U343" s="2"/>
      <c r="V343" s="2"/>
      <c r="W343" s="2"/>
    </row>
    <row r="344" spans="1:23" ht="15.75" hidden="1" customHeight="1" x14ac:dyDescent="0.25">
      <c r="A344" s="288" t="s">
        <v>677</v>
      </c>
      <c r="B344" s="297" t="s">
        <v>3648</v>
      </c>
      <c r="C344" s="271">
        <v>0</v>
      </c>
      <c r="D344" s="271">
        <v>0</v>
      </c>
      <c r="E344" s="271">
        <v>0</v>
      </c>
      <c r="F344" s="271">
        <v>0</v>
      </c>
      <c r="G344" s="293"/>
      <c r="H344" s="2"/>
      <c r="I344" s="2"/>
      <c r="J344" s="2"/>
      <c r="K344" s="2"/>
      <c r="L344" s="2"/>
      <c r="M344" s="2"/>
      <c r="N344" s="2"/>
      <c r="O344" s="2"/>
      <c r="P344" s="2"/>
      <c r="Q344" s="2"/>
      <c r="R344" s="2"/>
      <c r="S344" s="2"/>
      <c r="T344" s="2"/>
      <c r="U344" s="2"/>
      <c r="V344" s="2"/>
      <c r="W344" s="2"/>
    </row>
    <row r="345" spans="1:23" ht="15.75" hidden="1" customHeight="1" x14ac:dyDescent="0.25">
      <c r="A345" s="288" t="s">
        <v>678</v>
      </c>
      <c r="B345" s="295" t="s">
        <v>3648</v>
      </c>
      <c r="C345" s="273">
        <v>0</v>
      </c>
      <c r="D345" s="273">
        <v>0</v>
      </c>
      <c r="E345" s="273">
        <v>0</v>
      </c>
      <c r="F345" s="273">
        <v>0</v>
      </c>
      <c r="G345" s="293"/>
      <c r="H345" s="2"/>
      <c r="I345" s="2"/>
      <c r="J345" s="2"/>
      <c r="K345" s="2"/>
      <c r="L345" s="2"/>
      <c r="M345" s="2"/>
      <c r="N345" s="2"/>
      <c r="O345" s="2"/>
      <c r="P345" s="2"/>
      <c r="Q345" s="2"/>
      <c r="R345" s="2"/>
      <c r="S345" s="2"/>
      <c r="T345" s="2"/>
      <c r="U345" s="2"/>
      <c r="V345" s="2"/>
      <c r="W345" s="2"/>
    </row>
    <row r="346" spans="1:23" ht="15.75" hidden="1" customHeight="1" x14ac:dyDescent="0.25">
      <c r="A346" s="288" t="s">
        <v>679</v>
      </c>
      <c r="B346" s="297" t="s">
        <v>3648</v>
      </c>
      <c r="C346" s="271">
        <v>0</v>
      </c>
      <c r="D346" s="271">
        <v>0</v>
      </c>
      <c r="E346" s="271">
        <v>0</v>
      </c>
      <c r="F346" s="271">
        <v>0</v>
      </c>
      <c r="G346" s="293"/>
      <c r="H346" s="2"/>
      <c r="I346" s="2"/>
      <c r="J346" s="2"/>
      <c r="K346" s="2"/>
      <c r="L346" s="2"/>
      <c r="M346" s="2"/>
      <c r="N346" s="2"/>
      <c r="O346" s="2"/>
      <c r="P346" s="2"/>
      <c r="Q346" s="2"/>
      <c r="R346" s="2"/>
      <c r="S346" s="2"/>
      <c r="T346" s="2"/>
      <c r="U346" s="2"/>
      <c r="V346" s="2"/>
      <c r="W346" s="2"/>
    </row>
    <row r="347" spans="1:23" ht="15.75" hidden="1" customHeight="1" x14ac:dyDescent="0.25">
      <c r="A347" s="288" t="s">
        <v>680</v>
      </c>
      <c r="B347" s="295" t="s">
        <v>3648</v>
      </c>
      <c r="C347" s="273">
        <v>0</v>
      </c>
      <c r="D347" s="273">
        <v>0</v>
      </c>
      <c r="E347" s="273">
        <v>0</v>
      </c>
      <c r="F347" s="273">
        <v>0</v>
      </c>
      <c r="G347" s="293"/>
      <c r="H347" s="2"/>
      <c r="I347" s="2"/>
      <c r="J347" s="2"/>
      <c r="K347" s="2"/>
      <c r="L347" s="2"/>
      <c r="M347" s="2"/>
      <c r="N347" s="2"/>
      <c r="O347" s="2"/>
      <c r="P347" s="2"/>
      <c r="Q347" s="2"/>
      <c r="R347" s="2"/>
      <c r="S347" s="2"/>
      <c r="T347" s="2"/>
      <c r="U347" s="2"/>
      <c r="V347" s="2"/>
      <c r="W347" s="2"/>
    </row>
    <row r="348" spans="1:23" ht="15.75" hidden="1" customHeight="1" x14ac:dyDescent="0.25">
      <c r="A348" s="288" t="s">
        <v>681</v>
      </c>
      <c r="B348" s="297" t="s">
        <v>3648</v>
      </c>
      <c r="C348" s="271">
        <v>0</v>
      </c>
      <c r="D348" s="271">
        <v>0</v>
      </c>
      <c r="E348" s="271">
        <v>0</v>
      </c>
      <c r="F348" s="271">
        <v>0</v>
      </c>
      <c r="G348" s="293"/>
      <c r="H348" s="2"/>
      <c r="I348" s="2"/>
      <c r="J348" s="2"/>
      <c r="K348" s="2"/>
      <c r="L348" s="2"/>
      <c r="M348" s="2"/>
      <c r="N348" s="2"/>
      <c r="O348" s="2"/>
      <c r="P348" s="2"/>
      <c r="Q348" s="2"/>
      <c r="R348" s="2"/>
      <c r="S348" s="2"/>
      <c r="T348" s="2"/>
      <c r="U348" s="2"/>
      <c r="V348" s="2"/>
      <c r="W348" s="2"/>
    </row>
    <row r="349" spans="1:23" ht="15.75" hidden="1" customHeight="1" x14ac:dyDescent="0.25">
      <c r="A349" s="288" t="s">
        <v>682</v>
      </c>
      <c r="B349" s="295" t="s">
        <v>3648</v>
      </c>
      <c r="C349" s="273">
        <v>0</v>
      </c>
      <c r="D349" s="273">
        <v>0</v>
      </c>
      <c r="E349" s="273">
        <v>0</v>
      </c>
      <c r="F349" s="273">
        <v>0</v>
      </c>
      <c r="G349" s="293"/>
      <c r="H349" s="2"/>
      <c r="I349" s="2"/>
      <c r="J349" s="2"/>
      <c r="K349" s="2"/>
      <c r="L349" s="2"/>
      <c r="M349" s="2"/>
      <c r="N349" s="2"/>
      <c r="O349" s="2"/>
      <c r="P349" s="2"/>
      <c r="Q349" s="2"/>
      <c r="R349" s="2"/>
      <c r="S349" s="2"/>
      <c r="T349" s="2"/>
      <c r="U349" s="2"/>
      <c r="V349" s="2"/>
      <c r="W349" s="2"/>
    </row>
    <row r="350" spans="1:23" ht="15.75" hidden="1" customHeight="1" x14ac:dyDescent="0.25">
      <c r="A350" s="288" t="s">
        <v>683</v>
      </c>
      <c r="B350" s="297" t="s">
        <v>3648</v>
      </c>
      <c r="C350" s="271">
        <v>0</v>
      </c>
      <c r="D350" s="271">
        <v>0</v>
      </c>
      <c r="E350" s="271">
        <v>0</v>
      </c>
      <c r="F350" s="271">
        <v>0</v>
      </c>
      <c r="G350" s="293"/>
      <c r="H350" s="2"/>
      <c r="I350" s="2"/>
      <c r="J350" s="2"/>
      <c r="K350" s="2"/>
      <c r="L350" s="2"/>
      <c r="M350" s="2"/>
      <c r="N350" s="2"/>
      <c r="O350" s="2"/>
      <c r="P350" s="2"/>
      <c r="Q350" s="2"/>
      <c r="R350" s="2"/>
      <c r="S350" s="2"/>
      <c r="T350" s="2"/>
      <c r="U350" s="2"/>
      <c r="V350" s="2"/>
      <c r="W350" s="2"/>
    </row>
    <row r="351" spans="1:23" ht="15.75" hidden="1" customHeight="1" x14ac:dyDescent="0.25">
      <c r="A351" s="288" t="s">
        <v>684</v>
      </c>
      <c r="B351" s="295" t="s">
        <v>3648</v>
      </c>
      <c r="C351" s="273">
        <v>0</v>
      </c>
      <c r="D351" s="273">
        <v>0</v>
      </c>
      <c r="E351" s="273">
        <v>0</v>
      </c>
      <c r="F351" s="273">
        <v>0</v>
      </c>
      <c r="G351" s="293"/>
      <c r="H351" s="2"/>
      <c r="I351" s="2"/>
      <c r="J351" s="2"/>
      <c r="K351" s="2"/>
      <c r="L351" s="2"/>
      <c r="M351" s="2"/>
      <c r="N351" s="2"/>
      <c r="O351" s="2"/>
      <c r="P351" s="2"/>
      <c r="Q351" s="2"/>
      <c r="R351" s="2"/>
      <c r="S351" s="2"/>
      <c r="T351" s="2"/>
      <c r="U351" s="2"/>
      <c r="V351" s="2"/>
      <c r="W351" s="2"/>
    </row>
    <row r="352" spans="1:23" ht="15.75" hidden="1" customHeight="1" x14ac:dyDescent="0.25">
      <c r="A352" s="288" t="s">
        <v>685</v>
      </c>
      <c r="B352" s="297" t="s">
        <v>3648</v>
      </c>
      <c r="C352" s="271">
        <v>0</v>
      </c>
      <c r="D352" s="271">
        <v>0</v>
      </c>
      <c r="E352" s="271">
        <v>0</v>
      </c>
      <c r="F352" s="271">
        <v>0</v>
      </c>
      <c r="G352" s="293"/>
      <c r="H352" s="2"/>
      <c r="I352" s="2"/>
      <c r="J352" s="2"/>
      <c r="K352" s="2"/>
      <c r="L352" s="2"/>
      <c r="M352" s="2"/>
      <c r="N352" s="2"/>
      <c r="O352" s="2"/>
      <c r="P352" s="2"/>
      <c r="Q352" s="2"/>
      <c r="R352" s="2"/>
      <c r="S352" s="2"/>
      <c r="T352" s="2"/>
      <c r="U352" s="2"/>
      <c r="V352" s="2"/>
      <c r="W352" s="2"/>
    </row>
    <row r="353" spans="1:23" ht="15.75" hidden="1" customHeight="1" x14ac:dyDescent="0.25">
      <c r="A353" s="288" t="s">
        <v>686</v>
      </c>
      <c r="B353" s="295" t="s">
        <v>3648</v>
      </c>
      <c r="C353" s="273">
        <v>0</v>
      </c>
      <c r="D353" s="273">
        <v>0</v>
      </c>
      <c r="E353" s="273">
        <v>0</v>
      </c>
      <c r="F353" s="273">
        <v>0</v>
      </c>
      <c r="G353" s="293"/>
      <c r="H353" s="2"/>
      <c r="I353" s="2"/>
      <c r="J353" s="2"/>
      <c r="K353" s="2"/>
      <c r="L353" s="2"/>
      <c r="M353" s="2"/>
      <c r="N353" s="2"/>
      <c r="O353" s="2"/>
      <c r="P353" s="2"/>
      <c r="Q353" s="2"/>
      <c r="R353" s="2"/>
      <c r="S353" s="2"/>
      <c r="T353" s="2"/>
      <c r="U353" s="2"/>
      <c r="V353" s="2"/>
      <c r="W353" s="2"/>
    </row>
    <row r="354" spans="1:23" ht="15.75" hidden="1" customHeight="1" x14ac:dyDescent="0.25">
      <c r="A354" s="288" t="s">
        <v>687</v>
      </c>
      <c r="B354" s="297" t="s">
        <v>3648</v>
      </c>
      <c r="C354" s="271">
        <v>0</v>
      </c>
      <c r="D354" s="271">
        <v>0</v>
      </c>
      <c r="E354" s="271">
        <v>0</v>
      </c>
      <c r="F354" s="271">
        <v>0</v>
      </c>
      <c r="G354" s="293"/>
      <c r="H354" s="2"/>
      <c r="I354" s="2"/>
      <c r="J354" s="2"/>
      <c r="K354" s="2"/>
      <c r="L354" s="2"/>
      <c r="M354" s="2"/>
      <c r="N354" s="2"/>
      <c r="O354" s="2"/>
      <c r="P354" s="2"/>
      <c r="Q354" s="2"/>
      <c r="R354" s="2"/>
      <c r="S354" s="2"/>
      <c r="T354" s="2"/>
      <c r="U354" s="2"/>
      <c r="V354" s="2"/>
      <c r="W354" s="2"/>
    </row>
    <row r="355" spans="1:23" ht="15.75" hidden="1" customHeight="1" x14ac:dyDescent="0.25">
      <c r="A355" s="288" t="s">
        <v>688</v>
      </c>
      <c r="B355" s="295" t="s">
        <v>3648</v>
      </c>
      <c r="C355" s="273">
        <v>0</v>
      </c>
      <c r="D355" s="273">
        <v>0</v>
      </c>
      <c r="E355" s="273">
        <v>0</v>
      </c>
      <c r="F355" s="273">
        <v>0</v>
      </c>
      <c r="G355" s="293"/>
      <c r="H355" s="2"/>
      <c r="I355" s="2"/>
      <c r="J355" s="2"/>
      <c r="K355" s="2"/>
      <c r="L355" s="2"/>
      <c r="M355" s="2"/>
      <c r="N355" s="2"/>
      <c r="O355" s="2"/>
      <c r="P355" s="2"/>
      <c r="Q355" s="2"/>
      <c r="R355" s="2"/>
      <c r="S355" s="2"/>
      <c r="T355" s="2"/>
      <c r="U355" s="2"/>
      <c r="V355" s="2"/>
      <c r="W355" s="2"/>
    </row>
    <row r="356" spans="1:23" ht="15.75" hidden="1" customHeight="1" x14ac:dyDescent="0.25">
      <c r="A356" s="288" t="s">
        <v>689</v>
      </c>
      <c r="B356" s="297" t="s">
        <v>3648</v>
      </c>
      <c r="C356" s="271">
        <v>0</v>
      </c>
      <c r="D356" s="271">
        <v>0</v>
      </c>
      <c r="E356" s="271">
        <v>0</v>
      </c>
      <c r="F356" s="271">
        <v>0</v>
      </c>
      <c r="G356" s="293"/>
      <c r="H356" s="2"/>
      <c r="I356" s="2"/>
      <c r="J356" s="2"/>
      <c r="K356" s="2"/>
      <c r="L356" s="2"/>
      <c r="M356" s="2"/>
      <c r="N356" s="2"/>
      <c r="O356" s="2"/>
      <c r="P356" s="2"/>
      <c r="Q356" s="2"/>
      <c r="R356" s="2"/>
      <c r="S356" s="2"/>
      <c r="T356" s="2"/>
      <c r="U356" s="2"/>
      <c r="V356" s="2"/>
      <c r="W356" s="2"/>
    </row>
    <row r="357" spans="1:23" ht="15.75" hidden="1" customHeight="1" x14ac:dyDescent="0.25">
      <c r="A357" s="288" t="s">
        <v>690</v>
      </c>
      <c r="B357" s="295" t="s">
        <v>3648</v>
      </c>
      <c r="C357" s="273">
        <v>0</v>
      </c>
      <c r="D357" s="273">
        <v>0</v>
      </c>
      <c r="E357" s="273">
        <v>0</v>
      </c>
      <c r="F357" s="273">
        <v>0</v>
      </c>
      <c r="G357" s="293"/>
      <c r="H357" s="2"/>
      <c r="I357" s="2"/>
      <c r="J357" s="2"/>
      <c r="K357" s="2"/>
      <c r="L357" s="2"/>
      <c r="M357" s="2"/>
      <c r="N357" s="2"/>
      <c r="O357" s="2"/>
      <c r="P357" s="2"/>
      <c r="Q357" s="2"/>
      <c r="R357" s="2"/>
      <c r="S357" s="2"/>
      <c r="T357" s="2"/>
      <c r="U357" s="2"/>
      <c r="V357" s="2"/>
      <c r="W357" s="2"/>
    </row>
    <row r="358" spans="1:23" ht="15.75" hidden="1" customHeight="1" x14ac:dyDescent="0.25">
      <c r="A358" s="288" t="s">
        <v>691</v>
      </c>
      <c r="B358" s="297" t="s">
        <v>3648</v>
      </c>
      <c r="C358" s="271">
        <v>0</v>
      </c>
      <c r="D358" s="271">
        <v>0</v>
      </c>
      <c r="E358" s="271">
        <v>0</v>
      </c>
      <c r="F358" s="271">
        <v>0</v>
      </c>
      <c r="G358" s="293"/>
      <c r="H358" s="2"/>
      <c r="I358" s="2"/>
      <c r="J358" s="2"/>
      <c r="K358" s="2"/>
      <c r="L358" s="2"/>
      <c r="M358" s="2"/>
      <c r="N358" s="2"/>
      <c r="O358" s="2"/>
      <c r="P358" s="2"/>
      <c r="Q358" s="2"/>
      <c r="R358" s="2"/>
      <c r="S358" s="2"/>
      <c r="T358" s="2"/>
      <c r="U358" s="2"/>
      <c r="V358" s="2"/>
      <c r="W358" s="2"/>
    </row>
    <row r="359" spans="1:23" ht="15.75" hidden="1" customHeight="1" x14ac:dyDescent="0.25">
      <c r="A359" s="288" t="s">
        <v>692</v>
      </c>
      <c r="B359" s="295" t="s">
        <v>3648</v>
      </c>
      <c r="C359" s="273">
        <v>0</v>
      </c>
      <c r="D359" s="273">
        <v>0</v>
      </c>
      <c r="E359" s="273">
        <v>0</v>
      </c>
      <c r="F359" s="273">
        <v>0</v>
      </c>
      <c r="G359" s="293"/>
      <c r="H359" s="2"/>
      <c r="I359" s="2"/>
      <c r="J359" s="2"/>
      <c r="K359" s="2"/>
      <c r="L359" s="2"/>
      <c r="M359" s="2"/>
      <c r="N359" s="2"/>
      <c r="O359" s="2"/>
      <c r="P359" s="2"/>
      <c r="Q359" s="2"/>
      <c r="R359" s="2"/>
      <c r="S359" s="2"/>
      <c r="T359" s="2"/>
      <c r="U359" s="2"/>
      <c r="V359" s="2"/>
      <c r="W359" s="2"/>
    </row>
    <row r="360" spans="1:23" ht="15.75" hidden="1" customHeight="1" x14ac:dyDescent="0.25">
      <c r="A360" s="288" t="s">
        <v>693</v>
      </c>
      <c r="B360" s="297" t="s">
        <v>3648</v>
      </c>
      <c r="C360" s="271">
        <v>0</v>
      </c>
      <c r="D360" s="271">
        <v>0</v>
      </c>
      <c r="E360" s="271">
        <v>0</v>
      </c>
      <c r="F360" s="271">
        <v>0</v>
      </c>
      <c r="G360" s="293"/>
      <c r="H360" s="2"/>
      <c r="I360" s="2"/>
      <c r="J360" s="2"/>
      <c r="K360" s="2"/>
      <c r="L360" s="2"/>
      <c r="M360" s="2"/>
      <c r="N360" s="2"/>
      <c r="O360" s="2"/>
      <c r="P360" s="2"/>
      <c r="Q360" s="2"/>
      <c r="R360" s="2"/>
      <c r="S360" s="2"/>
      <c r="T360" s="2"/>
      <c r="U360" s="2"/>
      <c r="V360" s="2"/>
      <c r="W360" s="2"/>
    </row>
    <row r="361" spans="1:23" ht="15.75" hidden="1" customHeight="1" x14ac:dyDescent="0.25">
      <c r="A361" s="288" t="s">
        <v>694</v>
      </c>
      <c r="B361" s="295" t="s">
        <v>3648</v>
      </c>
      <c r="C361" s="273">
        <v>0</v>
      </c>
      <c r="D361" s="273">
        <v>0</v>
      </c>
      <c r="E361" s="273">
        <v>0</v>
      </c>
      <c r="F361" s="273">
        <v>0</v>
      </c>
      <c r="G361" s="293"/>
      <c r="H361" s="2"/>
      <c r="I361" s="2"/>
      <c r="J361" s="2"/>
      <c r="K361" s="2"/>
      <c r="L361" s="2"/>
      <c r="M361" s="2"/>
      <c r="N361" s="2"/>
      <c r="O361" s="2"/>
      <c r="P361" s="2"/>
      <c r="Q361" s="2"/>
      <c r="R361" s="2"/>
      <c r="S361" s="2"/>
      <c r="T361" s="2"/>
      <c r="U361" s="2"/>
      <c r="V361" s="2"/>
      <c r="W361" s="2"/>
    </row>
    <row r="362" spans="1:23" ht="15.75" hidden="1" customHeight="1" x14ac:dyDescent="0.25">
      <c r="A362" s="288" t="s">
        <v>695</v>
      </c>
      <c r="B362" s="297" t="s">
        <v>3648</v>
      </c>
      <c r="C362" s="271">
        <v>0</v>
      </c>
      <c r="D362" s="271">
        <v>0</v>
      </c>
      <c r="E362" s="271">
        <v>0</v>
      </c>
      <c r="F362" s="271">
        <v>0</v>
      </c>
      <c r="G362" s="293"/>
      <c r="H362" s="2"/>
      <c r="I362" s="2"/>
      <c r="J362" s="2"/>
      <c r="K362" s="2"/>
      <c r="L362" s="2"/>
      <c r="M362" s="2"/>
      <c r="N362" s="2"/>
      <c r="O362" s="2"/>
      <c r="P362" s="2"/>
      <c r="Q362" s="2"/>
      <c r="R362" s="2"/>
      <c r="S362" s="2"/>
      <c r="T362" s="2"/>
      <c r="U362" s="2"/>
      <c r="V362" s="2"/>
      <c r="W362" s="2"/>
    </row>
    <row r="363" spans="1:23" ht="15.75" hidden="1" customHeight="1" x14ac:dyDescent="0.25">
      <c r="A363" s="288" t="s">
        <v>696</v>
      </c>
      <c r="B363" s="295" t="s">
        <v>3648</v>
      </c>
      <c r="C363" s="273">
        <v>0</v>
      </c>
      <c r="D363" s="273">
        <v>0</v>
      </c>
      <c r="E363" s="273">
        <v>0</v>
      </c>
      <c r="F363" s="273">
        <v>0</v>
      </c>
      <c r="G363" s="293"/>
      <c r="H363" s="2"/>
      <c r="I363" s="2"/>
      <c r="J363" s="2"/>
      <c r="K363" s="2"/>
      <c r="L363" s="2"/>
      <c r="M363" s="2"/>
      <c r="N363" s="2"/>
      <c r="O363" s="2"/>
      <c r="P363" s="2"/>
      <c r="Q363" s="2"/>
      <c r="R363" s="2"/>
      <c r="S363" s="2"/>
      <c r="T363" s="2"/>
      <c r="U363" s="2"/>
      <c r="V363" s="2"/>
      <c r="W363" s="2"/>
    </row>
    <row r="364" spans="1:23" ht="15.75" hidden="1" customHeight="1" x14ac:dyDescent="0.25">
      <c r="A364" s="288" t="s">
        <v>697</v>
      </c>
      <c r="B364" s="297" t="s">
        <v>3648</v>
      </c>
      <c r="C364" s="271">
        <v>0</v>
      </c>
      <c r="D364" s="271">
        <v>0</v>
      </c>
      <c r="E364" s="271">
        <v>0</v>
      </c>
      <c r="F364" s="271">
        <v>0</v>
      </c>
      <c r="G364" s="293"/>
      <c r="H364" s="2"/>
      <c r="I364" s="2"/>
      <c r="J364" s="2"/>
      <c r="K364" s="2"/>
      <c r="L364" s="2"/>
      <c r="M364" s="2"/>
      <c r="N364" s="2"/>
      <c r="O364" s="2"/>
      <c r="P364" s="2"/>
      <c r="Q364" s="2"/>
      <c r="R364" s="2"/>
      <c r="S364" s="2"/>
      <c r="T364" s="2"/>
      <c r="U364" s="2"/>
      <c r="V364" s="2"/>
      <c r="W364" s="2"/>
    </row>
    <row r="365" spans="1:23" ht="15.75" hidden="1" customHeight="1" x14ac:dyDescent="0.25">
      <c r="A365" s="288" t="s">
        <v>698</v>
      </c>
      <c r="B365" s="295" t="s">
        <v>3648</v>
      </c>
      <c r="C365" s="273">
        <v>0</v>
      </c>
      <c r="D365" s="273">
        <v>0</v>
      </c>
      <c r="E365" s="273">
        <v>0</v>
      </c>
      <c r="F365" s="273">
        <v>0</v>
      </c>
      <c r="G365" s="293"/>
      <c r="H365" s="2"/>
      <c r="I365" s="2"/>
      <c r="J365" s="2"/>
      <c r="K365" s="2"/>
      <c r="L365" s="2"/>
      <c r="M365" s="2"/>
      <c r="N365" s="2"/>
      <c r="O365" s="2"/>
      <c r="P365" s="2"/>
      <c r="Q365" s="2"/>
      <c r="R365" s="2"/>
      <c r="S365" s="2"/>
      <c r="T365" s="2"/>
      <c r="U365" s="2"/>
      <c r="V365" s="2"/>
      <c r="W365" s="2"/>
    </row>
    <row r="366" spans="1:23" ht="15.75" hidden="1" customHeight="1" x14ac:dyDescent="0.25">
      <c r="A366" s="288" t="s">
        <v>699</v>
      </c>
      <c r="B366" s="297" t="s">
        <v>3648</v>
      </c>
      <c r="C366" s="271">
        <v>0</v>
      </c>
      <c r="D366" s="271">
        <v>0</v>
      </c>
      <c r="E366" s="271">
        <v>0</v>
      </c>
      <c r="F366" s="271">
        <v>0</v>
      </c>
      <c r="G366" s="293"/>
      <c r="H366" s="2"/>
      <c r="I366" s="2"/>
      <c r="J366" s="2"/>
      <c r="K366" s="2"/>
      <c r="L366" s="2"/>
      <c r="M366" s="2"/>
      <c r="N366" s="2"/>
      <c r="O366" s="2"/>
      <c r="P366" s="2"/>
      <c r="Q366" s="2"/>
      <c r="R366" s="2"/>
      <c r="S366" s="2"/>
      <c r="T366" s="2"/>
      <c r="U366" s="2"/>
      <c r="V366" s="2"/>
      <c r="W366" s="2"/>
    </row>
    <row r="367" spans="1:23" ht="15.75" hidden="1" customHeight="1" x14ac:dyDescent="0.25">
      <c r="A367" s="288" t="s">
        <v>700</v>
      </c>
      <c r="B367" s="295" t="s">
        <v>3648</v>
      </c>
      <c r="C367" s="273">
        <v>0</v>
      </c>
      <c r="D367" s="273">
        <v>0</v>
      </c>
      <c r="E367" s="273">
        <v>0</v>
      </c>
      <c r="F367" s="273">
        <v>0</v>
      </c>
      <c r="G367" s="293"/>
      <c r="H367" s="2"/>
      <c r="I367" s="2"/>
      <c r="J367" s="2"/>
      <c r="K367" s="2"/>
      <c r="L367" s="2"/>
      <c r="M367" s="2"/>
      <c r="N367" s="2"/>
      <c r="O367" s="2"/>
      <c r="P367" s="2"/>
      <c r="Q367" s="2"/>
      <c r="R367" s="2"/>
      <c r="S367" s="2"/>
      <c r="T367" s="2"/>
      <c r="U367" s="2"/>
      <c r="V367" s="2"/>
      <c r="W367" s="2"/>
    </row>
    <row r="368" spans="1:23" ht="15.75" hidden="1" customHeight="1" x14ac:dyDescent="0.25">
      <c r="A368" s="288" t="s">
        <v>701</v>
      </c>
      <c r="B368" s="297" t="s">
        <v>3648</v>
      </c>
      <c r="C368" s="271">
        <v>0</v>
      </c>
      <c r="D368" s="271">
        <v>0</v>
      </c>
      <c r="E368" s="271">
        <v>0</v>
      </c>
      <c r="F368" s="271">
        <v>0</v>
      </c>
      <c r="G368" s="293"/>
      <c r="H368" s="2"/>
      <c r="I368" s="2"/>
      <c r="J368" s="2"/>
      <c r="K368" s="2"/>
      <c r="L368" s="2"/>
      <c r="M368" s="2"/>
      <c r="N368" s="2"/>
      <c r="O368" s="2"/>
      <c r="P368" s="2"/>
      <c r="Q368" s="2"/>
      <c r="R368" s="2"/>
      <c r="S368" s="2"/>
      <c r="T368" s="2"/>
      <c r="U368" s="2"/>
      <c r="V368" s="2"/>
      <c r="W368" s="2"/>
    </row>
    <row r="369" spans="1:23" ht="15.75" hidden="1" customHeight="1" x14ac:dyDescent="0.25">
      <c r="A369" s="288" t="s">
        <v>702</v>
      </c>
      <c r="B369" s="295" t="s">
        <v>3648</v>
      </c>
      <c r="C369" s="273">
        <v>0</v>
      </c>
      <c r="D369" s="273">
        <v>0</v>
      </c>
      <c r="E369" s="273">
        <v>0</v>
      </c>
      <c r="F369" s="273">
        <v>0</v>
      </c>
      <c r="G369" s="293"/>
      <c r="H369" s="2"/>
      <c r="I369" s="2"/>
      <c r="J369" s="2"/>
      <c r="K369" s="2"/>
      <c r="L369" s="2"/>
      <c r="M369" s="2"/>
      <c r="N369" s="2"/>
      <c r="O369" s="2"/>
      <c r="P369" s="2"/>
      <c r="Q369" s="2"/>
      <c r="R369" s="2"/>
      <c r="S369" s="2"/>
      <c r="T369" s="2"/>
      <c r="U369" s="2"/>
      <c r="V369" s="2"/>
      <c r="W369" s="2"/>
    </row>
    <row r="370" spans="1:23" ht="15.75" hidden="1" customHeight="1" x14ac:dyDescent="0.25">
      <c r="A370" s="288" t="s">
        <v>703</v>
      </c>
      <c r="B370" s="297" t="s">
        <v>3648</v>
      </c>
      <c r="C370" s="271">
        <v>0</v>
      </c>
      <c r="D370" s="271">
        <v>0</v>
      </c>
      <c r="E370" s="271">
        <v>0</v>
      </c>
      <c r="F370" s="271">
        <v>0</v>
      </c>
      <c r="G370" s="293"/>
      <c r="H370" s="2"/>
      <c r="I370" s="2"/>
      <c r="J370" s="2"/>
      <c r="K370" s="2"/>
      <c r="L370" s="2"/>
      <c r="M370" s="2"/>
      <c r="N370" s="2"/>
      <c r="O370" s="2"/>
      <c r="P370" s="2"/>
      <c r="Q370" s="2"/>
      <c r="R370" s="2"/>
      <c r="S370" s="2"/>
      <c r="T370" s="2"/>
      <c r="U370" s="2"/>
      <c r="V370" s="2"/>
      <c r="W370" s="2"/>
    </row>
    <row r="371" spans="1:23" ht="15.75" hidden="1" customHeight="1" x14ac:dyDescent="0.25">
      <c r="A371" s="288" t="s">
        <v>704</v>
      </c>
      <c r="B371" s="295" t="s">
        <v>3648</v>
      </c>
      <c r="C371" s="273">
        <v>0</v>
      </c>
      <c r="D371" s="273">
        <v>0</v>
      </c>
      <c r="E371" s="273">
        <v>0</v>
      </c>
      <c r="F371" s="273">
        <v>0</v>
      </c>
      <c r="G371" s="293"/>
      <c r="H371" s="2"/>
      <c r="I371" s="2"/>
      <c r="J371" s="2"/>
      <c r="K371" s="2"/>
      <c r="L371" s="2"/>
      <c r="M371" s="2"/>
      <c r="N371" s="2"/>
      <c r="O371" s="2"/>
      <c r="P371" s="2"/>
      <c r="Q371" s="2"/>
      <c r="R371" s="2"/>
      <c r="S371" s="2"/>
      <c r="T371" s="2"/>
      <c r="U371" s="2"/>
      <c r="V371" s="2"/>
      <c r="W371" s="2"/>
    </row>
    <row r="372" spans="1:23" ht="15.75" hidden="1" customHeight="1" x14ac:dyDescent="0.25">
      <c r="A372" s="288" t="s">
        <v>705</v>
      </c>
      <c r="B372" s="297" t="s">
        <v>3648</v>
      </c>
      <c r="C372" s="271">
        <v>0</v>
      </c>
      <c r="D372" s="271">
        <v>0</v>
      </c>
      <c r="E372" s="271">
        <v>0</v>
      </c>
      <c r="F372" s="271">
        <v>0</v>
      </c>
      <c r="G372" s="293"/>
      <c r="H372" s="2"/>
      <c r="I372" s="2"/>
      <c r="J372" s="2"/>
      <c r="K372" s="2"/>
      <c r="L372" s="2"/>
      <c r="M372" s="2"/>
      <c r="N372" s="2"/>
      <c r="O372" s="2"/>
      <c r="P372" s="2"/>
      <c r="Q372" s="2"/>
      <c r="R372" s="2"/>
      <c r="S372" s="2"/>
      <c r="T372" s="2"/>
      <c r="U372" s="2"/>
      <c r="V372" s="2"/>
      <c r="W372" s="2"/>
    </row>
    <row r="373" spans="1:23" ht="15.75" hidden="1" customHeight="1" x14ac:dyDescent="0.25">
      <c r="A373" s="288" t="s">
        <v>706</v>
      </c>
      <c r="B373" s="295" t="s">
        <v>3648</v>
      </c>
      <c r="C373" s="273">
        <v>0</v>
      </c>
      <c r="D373" s="273">
        <v>0</v>
      </c>
      <c r="E373" s="273">
        <v>0</v>
      </c>
      <c r="F373" s="273">
        <v>0</v>
      </c>
      <c r="G373" s="293"/>
      <c r="H373" s="2"/>
      <c r="I373" s="2"/>
      <c r="J373" s="2"/>
      <c r="K373" s="2"/>
      <c r="L373" s="2"/>
      <c r="M373" s="2"/>
      <c r="N373" s="2"/>
      <c r="O373" s="2"/>
      <c r="P373" s="2"/>
      <c r="Q373" s="2"/>
      <c r="R373" s="2"/>
      <c r="S373" s="2"/>
      <c r="T373" s="2"/>
      <c r="U373" s="2"/>
      <c r="V373" s="2"/>
      <c r="W373" s="2"/>
    </row>
    <row r="374" spans="1:23" ht="15.75" hidden="1" customHeight="1" x14ac:dyDescent="0.25">
      <c r="A374" s="288" t="s">
        <v>707</v>
      </c>
      <c r="B374" s="297" t="s">
        <v>3648</v>
      </c>
      <c r="C374" s="271">
        <v>0</v>
      </c>
      <c r="D374" s="271">
        <v>0</v>
      </c>
      <c r="E374" s="271">
        <v>0</v>
      </c>
      <c r="F374" s="271">
        <v>0</v>
      </c>
      <c r="G374" s="293"/>
      <c r="H374" s="2"/>
      <c r="I374" s="2"/>
      <c r="J374" s="2"/>
      <c r="K374" s="2"/>
      <c r="L374" s="2"/>
      <c r="M374" s="2"/>
      <c r="N374" s="2"/>
      <c r="O374" s="2"/>
      <c r="P374" s="2"/>
      <c r="Q374" s="2"/>
      <c r="R374" s="2"/>
      <c r="S374" s="2"/>
      <c r="T374" s="2"/>
      <c r="U374" s="2"/>
      <c r="V374" s="2"/>
      <c r="W374" s="2"/>
    </row>
    <row r="375" spans="1:23" ht="15.75" hidden="1" customHeight="1" x14ac:dyDescent="0.25">
      <c r="A375" s="288" t="s">
        <v>708</v>
      </c>
      <c r="B375" s="295" t="s">
        <v>3648</v>
      </c>
      <c r="C375" s="273">
        <v>0</v>
      </c>
      <c r="D375" s="273">
        <v>0</v>
      </c>
      <c r="E375" s="273">
        <v>0</v>
      </c>
      <c r="F375" s="273">
        <v>0</v>
      </c>
      <c r="G375" s="293"/>
      <c r="H375" s="2"/>
      <c r="I375" s="2"/>
      <c r="J375" s="2"/>
      <c r="K375" s="2"/>
      <c r="L375" s="2"/>
      <c r="M375" s="2"/>
      <c r="N375" s="2"/>
      <c r="O375" s="2"/>
      <c r="P375" s="2"/>
      <c r="Q375" s="2"/>
      <c r="R375" s="2"/>
      <c r="S375" s="2"/>
      <c r="T375" s="2"/>
      <c r="U375" s="2"/>
      <c r="V375" s="2"/>
      <c r="W375" s="2"/>
    </row>
    <row r="376" spans="1:23" ht="15.75" hidden="1" customHeight="1" x14ac:dyDescent="0.25">
      <c r="A376" s="288" t="s">
        <v>709</v>
      </c>
      <c r="B376" s="297" t="s">
        <v>3648</v>
      </c>
      <c r="C376" s="271">
        <v>0</v>
      </c>
      <c r="D376" s="271">
        <v>0</v>
      </c>
      <c r="E376" s="271">
        <v>0</v>
      </c>
      <c r="F376" s="271">
        <v>0</v>
      </c>
      <c r="G376" s="293"/>
      <c r="H376" s="2"/>
      <c r="I376" s="2"/>
      <c r="J376" s="2"/>
      <c r="K376" s="2"/>
      <c r="L376" s="2"/>
      <c r="M376" s="2"/>
      <c r="N376" s="2"/>
      <c r="O376" s="2"/>
      <c r="P376" s="2"/>
      <c r="Q376" s="2"/>
      <c r="R376" s="2"/>
      <c r="S376" s="2"/>
      <c r="T376" s="2"/>
      <c r="U376" s="2"/>
      <c r="V376" s="2"/>
      <c r="W376" s="2"/>
    </row>
    <row r="377" spans="1:23" ht="15.75" hidden="1" customHeight="1" x14ac:dyDescent="0.25">
      <c r="A377" s="288" t="s">
        <v>710</v>
      </c>
      <c r="B377" s="295" t="s">
        <v>3648</v>
      </c>
      <c r="C377" s="273">
        <v>0</v>
      </c>
      <c r="D377" s="273">
        <v>0</v>
      </c>
      <c r="E377" s="273">
        <v>0</v>
      </c>
      <c r="F377" s="273">
        <v>0</v>
      </c>
      <c r="G377" s="293"/>
      <c r="H377" s="2"/>
      <c r="I377" s="2"/>
      <c r="J377" s="2"/>
      <c r="K377" s="2"/>
      <c r="L377" s="2"/>
      <c r="M377" s="2"/>
      <c r="N377" s="2"/>
      <c r="O377" s="2"/>
      <c r="P377" s="2"/>
      <c r="Q377" s="2"/>
      <c r="R377" s="2"/>
      <c r="S377" s="2"/>
      <c r="T377" s="2"/>
      <c r="U377" s="2"/>
      <c r="V377" s="2"/>
      <c r="W377" s="2"/>
    </row>
    <row r="378" spans="1:23" ht="15.75" hidden="1" customHeight="1" x14ac:dyDescent="0.25">
      <c r="A378" s="288" t="s">
        <v>711</v>
      </c>
      <c r="B378" s="297" t="s">
        <v>3648</v>
      </c>
      <c r="C378" s="271">
        <v>0</v>
      </c>
      <c r="D378" s="271">
        <v>0</v>
      </c>
      <c r="E378" s="271">
        <v>0</v>
      </c>
      <c r="F378" s="271">
        <v>0</v>
      </c>
      <c r="G378" s="293"/>
      <c r="H378" s="2"/>
      <c r="I378" s="2"/>
      <c r="J378" s="2"/>
      <c r="K378" s="2"/>
      <c r="L378" s="2"/>
      <c r="M378" s="2"/>
      <c r="N378" s="2"/>
      <c r="O378" s="2"/>
      <c r="P378" s="2"/>
      <c r="Q378" s="2"/>
      <c r="R378" s="2"/>
      <c r="S378" s="2"/>
      <c r="T378" s="2"/>
      <c r="U378" s="2"/>
      <c r="V378" s="2"/>
      <c r="W378" s="2"/>
    </row>
    <row r="379" spans="1:23" ht="15.75" hidden="1" customHeight="1" x14ac:dyDescent="0.25">
      <c r="A379" s="288" t="s">
        <v>712</v>
      </c>
      <c r="B379" s="295" t="s">
        <v>3648</v>
      </c>
      <c r="C379" s="273">
        <v>0</v>
      </c>
      <c r="D379" s="273">
        <v>0</v>
      </c>
      <c r="E379" s="273">
        <v>0</v>
      </c>
      <c r="F379" s="273">
        <v>0</v>
      </c>
      <c r="G379" s="293"/>
      <c r="H379" s="2"/>
      <c r="I379" s="2"/>
      <c r="J379" s="2"/>
      <c r="K379" s="2"/>
      <c r="L379" s="2"/>
      <c r="M379" s="2"/>
      <c r="N379" s="2"/>
      <c r="O379" s="2"/>
      <c r="P379" s="2"/>
      <c r="Q379" s="2"/>
      <c r="R379" s="2"/>
      <c r="S379" s="2"/>
      <c r="T379" s="2"/>
      <c r="U379" s="2"/>
      <c r="V379" s="2"/>
      <c r="W379" s="2"/>
    </row>
    <row r="380" spans="1:23" ht="15.75" hidden="1" customHeight="1" x14ac:dyDescent="0.25">
      <c r="A380" s="288" t="s">
        <v>713</v>
      </c>
      <c r="B380" s="297" t="s">
        <v>3648</v>
      </c>
      <c r="C380" s="271">
        <v>0</v>
      </c>
      <c r="D380" s="271">
        <v>0</v>
      </c>
      <c r="E380" s="271">
        <v>0</v>
      </c>
      <c r="F380" s="271">
        <v>0</v>
      </c>
      <c r="G380" s="293"/>
      <c r="H380" s="2"/>
      <c r="I380" s="2"/>
      <c r="J380" s="2"/>
      <c r="K380" s="2"/>
      <c r="L380" s="2"/>
      <c r="M380" s="2"/>
      <c r="N380" s="2"/>
      <c r="O380" s="2"/>
      <c r="P380" s="2"/>
      <c r="Q380" s="2"/>
      <c r="R380" s="2"/>
      <c r="S380" s="2"/>
      <c r="T380" s="2"/>
      <c r="U380" s="2"/>
      <c r="V380" s="2"/>
      <c r="W380" s="2"/>
    </row>
    <row r="381" spans="1:23" ht="15.75" hidden="1" customHeight="1" x14ac:dyDescent="0.25">
      <c r="A381" s="288" t="s">
        <v>714</v>
      </c>
      <c r="B381" s="295" t="s">
        <v>3648</v>
      </c>
      <c r="C381" s="273">
        <v>0</v>
      </c>
      <c r="D381" s="273">
        <v>0</v>
      </c>
      <c r="E381" s="273">
        <v>0</v>
      </c>
      <c r="F381" s="273">
        <v>0</v>
      </c>
      <c r="G381" s="293"/>
      <c r="H381" s="2"/>
      <c r="I381" s="2"/>
      <c r="J381" s="2"/>
      <c r="K381" s="2"/>
      <c r="L381" s="2"/>
      <c r="M381" s="2"/>
      <c r="N381" s="2"/>
      <c r="O381" s="2"/>
      <c r="P381" s="2"/>
      <c r="Q381" s="2"/>
      <c r="R381" s="2"/>
      <c r="S381" s="2"/>
      <c r="T381" s="2"/>
      <c r="U381" s="2"/>
      <c r="V381" s="2"/>
      <c r="W381" s="2"/>
    </row>
    <row r="382" spans="1:23" ht="15.75" hidden="1" customHeight="1" x14ac:dyDescent="0.25">
      <c r="A382" s="288" t="s">
        <v>715</v>
      </c>
      <c r="B382" s="294" t="s">
        <v>3648</v>
      </c>
      <c r="C382" s="271">
        <v>0</v>
      </c>
      <c r="D382" s="271">
        <v>0</v>
      </c>
      <c r="E382" s="271">
        <v>0</v>
      </c>
      <c r="F382" s="271">
        <v>0</v>
      </c>
      <c r="G382" s="293"/>
      <c r="H382" s="2"/>
      <c r="I382" s="2"/>
      <c r="J382" s="2"/>
      <c r="K382" s="2"/>
      <c r="L382" s="2"/>
      <c r="M382" s="2"/>
      <c r="N382" s="2"/>
      <c r="O382" s="2"/>
      <c r="P382" s="2"/>
      <c r="Q382" s="2"/>
      <c r="R382" s="2"/>
      <c r="S382" s="2"/>
      <c r="T382" s="2"/>
      <c r="U382" s="2"/>
      <c r="V382" s="2"/>
      <c r="W382" s="2"/>
    </row>
    <row r="383" spans="1:23" ht="15.75" hidden="1" customHeight="1" x14ac:dyDescent="0.25">
      <c r="A383" s="288" t="s">
        <v>716</v>
      </c>
      <c r="B383" s="295" t="s">
        <v>3648</v>
      </c>
      <c r="C383" s="273">
        <v>0</v>
      </c>
      <c r="D383" s="273">
        <v>0</v>
      </c>
      <c r="E383" s="273">
        <v>0</v>
      </c>
      <c r="F383" s="273">
        <v>0</v>
      </c>
      <c r="G383" s="293"/>
      <c r="H383" s="2"/>
      <c r="I383" s="2"/>
      <c r="J383" s="2"/>
      <c r="K383" s="2"/>
      <c r="L383" s="2"/>
      <c r="M383" s="2"/>
      <c r="N383" s="2"/>
      <c r="O383" s="2"/>
      <c r="P383" s="2"/>
      <c r="Q383" s="2"/>
      <c r="R383" s="2"/>
      <c r="S383" s="2"/>
      <c r="T383" s="2"/>
      <c r="U383" s="2"/>
      <c r="V383" s="2"/>
      <c r="W383" s="2"/>
    </row>
    <row r="384" spans="1:23" ht="15.75" hidden="1" customHeight="1" x14ac:dyDescent="0.25">
      <c r="A384" s="288" t="s">
        <v>717</v>
      </c>
      <c r="B384" s="294" t="s">
        <v>3648</v>
      </c>
      <c r="C384" s="271">
        <v>0</v>
      </c>
      <c r="D384" s="271">
        <v>0</v>
      </c>
      <c r="E384" s="271">
        <v>0</v>
      </c>
      <c r="F384" s="271">
        <v>0</v>
      </c>
      <c r="G384" s="293"/>
      <c r="H384" s="2"/>
      <c r="I384" s="2"/>
      <c r="J384" s="2"/>
      <c r="K384" s="2"/>
      <c r="L384" s="2"/>
      <c r="M384" s="2"/>
      <c r="N384" s="2"/>
      <c r="O384" s="2"/>
      <c r="P384" s="2"/>
      <c r="Q384" s="2"/>
      <c r="R384" s="2"/>
      <c r="S384" s="2"/>
      <c r="T384" s="2"/>
      <c r="U384" s="2"/>
      <c r="V384" s="2"/>
      <c r="W384" s="2"/>
    </row>
    <row r="385" spans="1:23" ht="15.75" hidden="1" customHeight="1" x14ac:dyDescent="0.25">
      <c r="A385" s="288" t="s">
        <v>718</v>
      </c>
      <c r="B385" s="295" t="s">
        <v>3648</v>
      </c>
      <c r="C385" s="273">
        <v>0</v>
      </c>
      <c r="D385" s="273">
        <v>0</v>
      </c>
      <c r="E385" s="273">
        <v>0</v>
      </c>
      <c r="F385" s="273">
        <v>0</v>
      </c>
      <c r="G385" s="293"/>
      <c r="H385" s="2"/>
      <c r="I385" s="2"/>
      <c r="J385" s="2"/>
      <c r="K385" s="2"/>
      <c r="L385" s="2"/>
      <c r="M385" s="2"/>
      <c r="N385" s="2"/>
      <c r="O385" s="2"/>
      <c r="P385" s="2"/>
      <c r="Q385" s="2"/>
      <c r="R385" s="2"/>
      <c r="S385" s="2"/>
      <c r="T385" s="2"/>
      <c r="U385" s="2"/>
      <c r="V385" s="2"/>
      <c r="W385" s="2"/>
    </row>
    <row r="386" spans="1:23" ht="15.75" hidden="1" customHeight="1" x14ac:dyDescent="0.25">
      <c r="A386" s="288" t="s">
        <v>719</v>
      </c>
      <c r="B386" s="294" t="s">
        <v>3648</v>
      </c>
      <c r="C386" s="271">
        <v>0</v>
      </c>
      <c r="D386" s="271">
        <v>0</v>
      </c>
      <c r="E386" s="271">
        <v>0</v>
      </c>
      <c r="F386" s="271">
        <v>0</v>
      </c>
      <c r="G386" s="293"/>
      <c r="H386" s="2"/>
      <c r="I386" s="2"/>
      <c r="J386" s="2"/>
      <c r="K386" s="2"/>
      <c r="L386" s="2"/>
      <c r="M386" s="2"/>
      <c r="N386" s="2"/>
      <c r="O386" s="2"/>
      <c r="P386" s="2"/>
      <c r="Q386" s="2"/>
      <c r="R386" s="2"/>
      <c r="S386" s="2"/>
      <c r="T386" s="2"/>
      <c r="U386" s="2"/>
      <c r="V386" s="2"/>
      <c r="W386" s="2"/>
    </row>
    <row r="387" spans="1:23" ht="15.75" hidden="1" customHeight="1" x14ac:dyDescent="0.25">
      <c r="A387" s="288" t="s">
        <v>3614</v>
      </c>
      <c r="B387" s="295" t="s">
        <v>3648</v>
      </c>
      <c r="C387" s="273">
        <v>0</v>
      </c>
      <c r="D387" s="273">
        <v>0</v>
      </c>
      <c r="E387" s="273">
        <v>0</v>
      </c>
      <c r="F387" s="273">
        <v>0</v>
      </c>
      <c r="G387" s="293"/>
      <c r="H387" s="2"/>
      <c r="I387" s="2"/>
      <c r="J387" s="2"/>
      <c r="K387" s="2"/>
      <c r="L387" s="2"/>
      <c r="M387" s="2"/>
      <c r="N387" s="2"/>
      <c r="O387" s="2"/>
      <c r="P387" s="2"/>
      <c r="Q387" s="2"/>
      <c r="R387" s="2"/>
      <c r="S387" s="2"/>
      <c r="T387" s="2"/>
      <c r="U387" s="2"/>
      <c r="V387" s="2"/>
      <c r="W387" s="2"/>
    </row>
    <row r="388" spans="1:23" ht="15.75" hidden="1" customHeight="1" x14ac:dyDescent="0.25">
      <c r="A388" s="288" t="s">
        <v>720</v>
      </c>
      <c r="B388" s="294" t="s">
        <v>3716</v>
      </c>
      <c r="C388" s="271">
        <v>0</v>
      </c>
      <c r="D388" s="271">
        <v>183266</v>
      </c>
      <c r="E388" s="271">
        <v>183266</v>
      </c>
      <c r="F388" s="271">
        <v>0</v>
      </c>
      <c r="G388" s="293"/>
      <c r="H388" s="2"/>
      <c r="I388" s="2"/>
      <c r="J388" s="2"/>
      <c r="K388" s="2"/>
      <c r="L388" s="2"/>
      <c r="M388" s="2"/>
      <c r="N388" s="2"/>
      <c r="O388" s="2"/>
      <c r="P388" s="2"/>
      <c r="Q388" s="2"/>
      <c r="R388" s="2"/>
      <c r="S388" s="2"/>
      <c r="T388" s="2"/>
      <c r="U388" s="2"/>
      <c r="V388" s="2"/>
      <c r="W388" s="2"/>
    </row>
    <row r="389" spans="1:23" ht="15.75" hidden="1" customHeight="1" x14ac:dyDescent="0.25">
      <c r="A389" s="288" t="s">
        <v>722</v>
      </c>
      <c r="B389" s="295" t="s">
        <v>3717</v>
      </c>
      <c r="C389" s="273">
        <v>0</v>
      </c>
      <c r="D389" s="273">
        <v>101256</v>
      </c>
      <c r="E389" s="273">
        <v>101256</v>
      </c>
      <c r="F389" s="273">
        <v>0</v>
      </c>
      <c r="G389" s="293"/>
      <c r="H389" s="2"/>
      <c r="I389" s="2"/>
      <c r="J389" s="2"/>
      <c r="K389" s="2"/>
      <c r="L389" s="2"/>
      <c r="M389" s="2"/>
      <c r="N389" s="2"/>
      <c r="O389" s="2"/>
      <c r="P389" s="2"/>
      <c r="Q389" s="2"/>
      <c r="R389" s="2"/>
      <c r="S389" s="2"/>
      <c r="T389" s="2"/>
      <c r="U389" s="2"/>
      <c r="V389" s="2"/>
      <c r="W389" s="2"/>
    </row>
    <row r="390" spans="1:23" ht="15.75" hidden="1" customHeight="1" x14ac:dyDescent="0.25">
      <c r="A390" s="288" t="s">
        <v>723</v>
      </c>
      <c r="B390" s="294" t="s">
        <v>3716</v>
      </c>
      <c r="C390" s="271">
        <v>0</v>
      </c>
      <c r="D390" s="271">
        <v>930204.00000000012</v>
      </c>
      <c r="E390" s="271">
        <v>930204.00000000012</v>
      </c>
      <c r="F390" s="271">
        <v>0</v>
      </c>
      <c r="G390" s="293"/>
      <c r="H390" s="2"/>
      <c r="I390" s="2"/>
      <c r="J390" s="2"/>
      <c r="K390" s="2"/>
      <c r="L390" s="2"/>
      <c r="M390" s="2"/>
      <c r="N390" s="2"/>
      <c r="O390" s="2"/>
      <c r="P390" s="2"/>
      <c r="Q390" s="2"/>
      <c r="R390" s="2"/>
      <c r="S390" s="2"/>
      <c r="T390" s="2"/>
      <c r="U390" s="2"/>
      <c r="V390" s="2"/>
      <c r="W390" s="2"/>
    </row>
    <row r="391" spans="1:23" ht="15.75" hidden="1" customHeight="1" x14ac:dyDescent="0.25">
      <c r="A391" s="288" t="s">
        <v>724</v>
      </c>
      <c r="B391" s="295" t="s">
        <v>3716</v>
      </c>
      <c r="C391" s="273">
        <v>0</v>
      </c>
      <c r="D391" s="273">
        <v>191395</v>
      </c>
      <c r="E391" s="273">
        <v>191395</v>
      </c>
      <c r="F391" s="273">
        <v>0</v>
      </c>
      <c r="G391" s="293"/>
      <c r="H391" s="2"/>
      <c r="I391" s="2"/>
      <c r="J391" s="2"/>
      <c r="K391" s="2"/>
      <c r="L391" s="2"/>
      <c r="M391" s="2"/>
      <c r="N391" s="2"/>
      <c r="O391" s="2"/>
      <c r="P391" s="2"/>
      <c r="Q391" s="2"/>
      <c r="R391" s="2"/>
      <c r="S391" s="2"/>
      <c r="T391" s="2"/>
      <c r="U391" s="2"/>
      <c r="V391" s="2"/>
      <c r="W391" s="2"/>
    </row>
    <row r="392" spans="1:23" ht="15.75" hidden="1" customHeight="1" x14ac:dyDescent="0.25">
      <c r="A392" s="288" t="s">
        <v>725</v>
      </c>
      <c r="B392" s="294" t="s">
        <v>3716</v>
      </c>
      <c r="C392" s="271">
        <v>0</v>
      </c>
      <c r="D392" s="271">
        <v>195000</v>
      </c>
      <c r="E392" s="271">
        <v>195000</v>
      </c>
      <c r="F392" s="271">
        <v>0</v>
      </c>
      <c r="G392" s="293"/>
      <c r="H392" s="2"/>
      <c r="I392" s="2"/>
      <c r="J392" s="2"/>
      <c r="K392" s="2"/>
      <c r="L392" s="2"/>
      <c r="M392" s="2"/>
      <c r="N392" s="2"/>
      <c r="O392" s="2"/>
      <c r="P392" s="2"/>
      <c r="Q392" s="2"/>
      <c r="R392" s="2"/>
      <c r="S392" s="2"/>
      <c r="T392" s="2"/>
      <c r="U392" s="2"/>
      <c r="V392" s="2"/>
      <c r="W392" s="2"/>
    </row>
    <row r="393" spans="1:23" ht="15.75" hidden="1" customHeight="1" x14ac:dyDescent="0.25">
      <c r="A393" s="288" t="s">
        <v>726</v>
      </c>
      <c r="B393" s="295" t="s">
        <v>3648</v>
      </c>
      <c r="C393" s="273">
        <v>0</v>
      </c>
      <c r="D393" s="273">
        <v>0</v>
      </c>
      <c r="E393" s="273">
        <v>0</v>
      </c>
      <c r="F393" s="273">
        <v>0</v>
      </c>
      <c r="G393" s="293"/>
      <c r="H393" s="2"/>
      <c r="I393" s="2"/>
      <c r="J393" s="2"/>
      <c r="K393" s="2"/>
      <c r="L393" s="2"/>
      <c r="M393" s="2"/>
      <c r="N393" s="2"/>
      <c r="O393" s="2"/>
      <c r="P393" s="2"/>
      <c r="Q393" s="2"/>
      <c r="R393" s="2"/>
      <c r="S393" s="2"/>
      <c r="T393" s="2"/>
      <c r="U393" s="2"/>
      <c r="V393" s="2"/>
      <c r="W393" s="2"/>
    </row>
    <row r="394" spans="1:23" ht="15.75" customHeight="1" x14ac:dyDescent="0.25">
      <c r="A394" s="288" t="s">
        <v>727</v>
      </c>
      <c r="B394" s="294" t="s">
        <v>3931</v>
      </c>
      <c r="C394" s="271">
        <v>3080.25</v>
      </c>
      <c r="D394" s="271">
        <v>8338.5300000000007</v>
      </c>
      <c r="E394" s="271">
        <v>8338.5300000000007</v>
      </c>
      <c r="F394" s="271">
        <v>0</v>
      </c>
      <c r="G394" s="293" t="s">
        <v>3996</v>
      </c>
      <c r="H394" s="2"/>
      <c r="I394" s="2"/>
      <c r="J394" s="2"/>
      <c r="K394" s="2"/>
      <c r="L394" s="2"/>
      <c r="M394" s="2"/>
      <c r="N394" s="2"/>
      <c r="O394" s="2"/>
      <c r="P394" s="2"/>
      <c r="Q394" s="2"/>
      <c r="R394" s="2"/>
      <c r="S394" s="2"/>
      <c r="T394" s="2"/>
      <c r="U394" s="2"/>
      <c r="V394" s="2"/>
      <c r="W394" s="2"/>
    </row>
    <row r="395" spans="1:23" ht="15.75" hidden="1" customHeight="1" x14ac:dyDescent="0.25">
      <c r="A395" s="288" t="s">
        <v>728</v>
      </c>
      <c r="B395" s="295" t="s">
        <v>3718</v>
      </c>
      <c r="C395" s="273">
        <v>0</v>
      </c>
      <c r="D395" s="273">
        <v>139.76</v>
      </c>
      <c r="E395" s="273">
        <v>139.76</v>
      </c>
      <c r="F395" s="273">
        <v>0</v>
      </c>
      <c r="G395" s="293"/>
      <c r="H395" s="2"/>
      <c r="I395" s="2"/>
      <c r="J395" s="2"/>
      <c r="K395" s="2"/>
      <c r="L395" s="2"/>
      <c r="M395" s="2"/>
      <c r="N395" s="2"/>
      <c r="O395" s="2"/>
      <c r="P395" s="2"/>
      <c r="Q395" s="2"/>
      <c r="R395" s="2"/>
      <c r="S395" s="2"/>
      <c r="T395" s="2"/>
      <c r="U395" s="2"/>
      <c r="V395" s="2"/>
      <c r="W395" s="2"/>
    </row>
    <row r="396" spans="1:23" ht="15.75" hidden="1" customHeight="1" x14ac:dyDescent="0.25">
      <c r="A396" s="288">
        <v>135000001</v>
      </c>
      <c r="B396" s="294" t="s">
        <v>3719</v>
      </c>
      <c r="C396" s="271">
        <v>0</v>
      </c>
      <c r="D396" s="271">
        <v>19036.37</v>
      </c>
      <c r="E396" s="271">
        <v>14168</v>
      </c>
      <c r="F396" s="271">
        <v>0</v>
      </c>
      <c r="G396" s="293"/>
      <c r="H396" s="2"/>
      <c r="I396" s="2"/>
      <c r="J396" s="2"/>
      <c r="K396" s="2"/>
      <c r="L396" s="2"/>
      <c r="M396" s="2"/>
      <c r="N396" s="2"/>
      <c r="O396" s="2"/>
      <c r="P396" s="2"/>
      <c r="Q396" s="2"/>
      <c r="R396" s="2"/>
      <c r="S396" s="2"/>
      <c r="T396" s="2"/>
      <c r="U396" s="2"/>
      <c r="V396" s="2"/>
      <c r="W396" s="2"/>
    </row>
    <row r="397" spans="1:23" ht="15.75" hidden="1" customHeight="1" x14ac:dyDescent="0.25">
      <c r="A397" s="288">
        <v>135000002</v>
      </c>
      <c r="B397" s="295" t="s">
        <v>3720</v>
      </c>
      <c r="C397" s="273">
        <v>0</v>
      </c>
      <c r="D397" s="273">
        <v>95709.48</v>
      </c>
      <c r="E397" s="273">
        <v>78624</v>
      </c>
      <c r="F397" s="273">
        <v>0</v>
      </c>
      <c r="G397" s="293"/>
      <c r="H397" s="2"/>
      <c r="I397" s="2"/>
      <c r="J397" s="2"/>
      <c r="K397" s="2"/>
      <c r="L397" s="2"/>
      <c r="M397" s="2"/>
      <c r="N397" s="2"/>
      <c r="O397" s="2"/>
      <c r="P397" s="2"/>
      <c r="Q397" s="2"/>
      <c r="R397" s="2"/>
      <c r="S397" s="2"/>
      <c r="T397" s="2"/>
      <c r="U397" s="2"/>
      <c r="V397" s="2"/>
      <c r="W397" s="2"/>
    </row>
    <row r="398" spans="1:23" ht="15.75" hidden="1" customHeight="1" x14ac:dyDescent="0.25">
      <c r="A398" s="288">
        <v>135000003</v>
      </c>
      <c r="B398" s="294" t="s">
        <v>3721</v>
      </c>
      <c r="C398" s="271">
        <v>0</v>
      </c>
      <c r="D398" s="271">
        <v>4573.2299999999996</v>
      </c>
      <c r="E398" s="271">
        <v>4100.16</v>
      </c>
      <c r="F398" s="271">
        <v>0</v>
      </c>
      <c r="G398" s="293"/>
      <c r="H398" s="2"/>
      <c r="I398" s="2"/>
      <c r="J398" s="2"/>
      <c r="K398" s="2"/>
      <c r="L398" s="2"/>
      <c r="M398" s="2"/>
      <c r="N398" s="2"/>
      <c r="O398" s="2"/>
      <c r="P398" s="2"/>
      <c r="Q398" s="2"/>
      <c r="R398" s="2"/>
      <c r="S398" s="2"/>
      <c r="T398" s="2"/>
      <c r="U398" s="2"/>
      <c r="V398" s="2"/>
      <c r="W398" s="2"/>
    </row>
    <row r="399" spans="1:23" ht="15.75" hidden="1" customHeight="1" x14ac:dyDescent="0.25">
      <c r="A399" s="288">
        <v>135000004</v>
      </c>
      <c r="B399" s="295" t="s">
        <v>3648</v>
      </c>
      <c r="C399" s="273">
        <v>0</v>
      </c>
      <c r="D399" s="273">
        <v>0</v>
      </c>
      <c r="E399" s="273">
        <v>0</v>
      </c>
      <c r="F399" s="273">
        <v>0</v>
      </c>
      <c r="G399" s="293"/>
      <c r="H399" s="2"/>
      <c r="I399" s="2"/>
      <c r="J399" s="2"/>
      <c r="K399" s="2"/>
      <c r="L399" s="2"/>
      <c r="M399" s="2"/>
      <c r="N399" s="2"/>
      <c r="O399" s="2"/>
      <c r="P399" s="2"/>
      <c r="Q399" s="2"/>
      <c r="R399" s="2"/>
      <c r="S399" s="2"/>
      <c r="T399" s="2"/>
      <c r="U399" s="2"/>
      <c r="V399" s="2"/>
      <c r="W399" s="2"/>
    </row>
    <row r="400" spans="1:23" ht="15.75" hidden="1" customHeight="1" x14ac:dyDescent="0.25">
      <c r="A400" s="288">
        <v>135000005</v>
      </c>
      <c r="B400" s="294" t="s">
        <v>3648</v>
      </c>
      <c r="C400" s="271">
        <v>0</v>
      </c>
      <c r="D400" s="271">
        <v>0</v>
      </c>
      <c r="E400" s="271">
        <v>0</v>
      </c>
      <c r="F400" s="271">
        <v>0</v>
      </c>
      <c r="G400" s="293"/>
      <c r="H400" s="2"/>
      <c r="I400" s="2"/>
      <c r="J400" s="2"/>
      <c r="K400" s="2"/>
      <c r="L400" s="2"/>
      <c r="M400" s="2"/>
      <c r="N400" s="2"/>
      <c r="O400" s="2"/>
      <c r="P400" s="2"/>
      <c r="Q400" s="2"/>
      <c r="R400" s="2"/>
      <c r="S400" s="2"/>
      <c r="T400" s="2"/>
      <c r="U400" s="2"/>
      <c r="V400" s="2"/>
      <c r="W400" s="2"/>
    </row>
    <row r="401" spans="1:23" ht="15.75" hidden="1" customHeight="1" x14ac:dyDescent="0.25">
      <c r="A401" s="288" t="s">
        <v>3838</v>
      </c>
      <c r="B401" s="295" t="s">
        <v>3648</v>
      </c>
      <c r="C401" s="273">
        <v>0</v>
      </c>
      <c r="D401" s="273">
        <v>0</v>
      </c>
      <c r="E401" s="273">
        <v>0</v>
      </c>
      <c r="F401" s="273">
        <v>0</v>
      </c>
      <c r="G401" s="293"/>
      <c r="H401" s="2"/>
      <c r="I401" s="2"/>
      <c r="J401" s="2"/>
      <c r="K401" s="2"/>
      <c r="L401" s="2"/>
      <c r="M401" s="2"/>
      <c r="N401" s="2"/>
      <c r="O401" s="2"/>
      <c r="P401" s="2"/>
      <c r="Q401" s="2"/>
      <c r="R401" s="2"/>
      <c r="S401" s="2"/>
      <c r="T401" s="2"/>
      <c r="U401" s="2"/>
      <c r="V401" s="2"/>
      <c r="W401" s="2"/>
    </row>
    <row r="402" spans="1:23" ht="15.75" hidden="1" customHeight="1" x14ac:dyDescent="0.25">
      <c r="A402" s="288">
        <v>135000007</v>
      </c>
      <c r="B402" s="294" t="s">
        <v>3723</v>
      </c>
      <c r="C402" s="271">
        <v>4320</v>
      </c>
      <c r="D402" s="271">
        <v>0</v>
      </c>
      <c r="E402" s="271">
        <v>0</v>
      </c>
      <c r="F402" s="271">
        <v>0</v>
      </c>
      <c r="G402" s="293"/>
      <c r="H402" s="2"/>
      <c r="I402" s="2"/>
      <c r="J402" s="2"/>
      <c r="K402" s="2"/>
      <c r="L402" s="2"/>
      <c r="M402" s="2"/>
      <c r="N402" s="2"/>
      <c r="O402" s="2"/>
      <c r="P402" s="2"/>
      <c r="Q402" s="2"/>
      <c r="R402" s="2"/>
      <c r="S402" s="2"/>
      <c r="T402" s="2"/>
      <c r="U402" s="2"/>
      <c r="V402" s="2"/>
      <c r="W402" s="2"/>
    </row>
    <row r="403" spans="1:23" ht="15.75" hidden="1" customHeight="1" x14ac:dyDescent="0.25">
      <c r="A403" s="288">
        <v>135000008</v>
      </c>
      <c r="B403" s="295" t="s">
        <v>3723</v>
      </c>
      <c r="C403" s="273">
        <v>0</v>
      </c>
      <c r="D403" s="273">
        <v>800</v>
      </c>
      <c r="E403" s="273">
        <v>800</v>
      </c>
      <c r="F403" s="273">
        <v>0</v>
      </c>
      <c r="G403" s="293"/>
      <c r="H403" s="2"/>
      <c r="I403" s="2"/>
      <c r="J403" s="2"/>
      <c r="K403" s="2"/>
      <c r="L403" s="2"/>
      <c r="M403" s="2"/>
      <c r="N403" s="2"/>
      <c r="O403" s="2"/>
      <c r="P403" s="2"/>
      <c r="Q403" s="2"/>
      <c r="R403" s="2"/>
      <c r="S403" s="2"/>
      <c r="T403" s="2"/>
      <c r="U403" s="2"/>
      <c r="V403" s="2"/>
      <c r="W403" s="2"/>
    </row>
    <row r="404" spans="1:23" ht="15.75" hidden="1" customHeight="1" x14ac:dyDescent="0.25">
      <c r="A404" s="288">
        <v>135000009</v>
      </c>
      <c r="B404" s="294" t="s">
        <v>3648</v>
      </c>
      <c r="C404" s="271">
        <v>0</v>
      </c>
      <c r="D404" s="271">
        <v>0</v>
      </c>
      <c r="E404" s="271">
        <v>0</v>
      </c>
      <c r="F404" s="271">
        <v>0</v>
      </c>
      <c r="G404" s="293"/>
      <c r="H404" s="2"/>
      <c r="I404" s="2"/>
      <c r="J404" s="2"/>
      <c r="K404" s="2"/>
      <c r="L404" s="2"/>
      <c r="M404" s="2"/>
      <c r="N404" s="2"/>
      <c r="O404" s="2"/>
      <c r="P404" s="2"/>
      <c r="Q404" s="2"/>
      <c r="R404" s="2"/>
      <c r="S404" s="2"/>
      <c r="T404" s="2"/>
      <c r="U404" s="2"/>
      <c r="V404" s="2"/>
      <c r="W404" s="2"/>
    </row>
    <row r="405" spans="1:23" ht="15.75" hidden="1" customHeight="1" x14ac:dyDescent="0.25">
      <c r="A405" s="288">
        <v>135000010</v>
      </c>
      <c r="B405" s="295" t="s">
        <v>3724</v>
      </c>
      <c r="C405" s="273">
        <v>0</v>
      </c>
      <c r="D405" s="273">
        <v>160544.56</v>
      </c>
      <c r="E405" s="273">
        <v>0</v>
      </c>
      <c r="F405" s="273">
        <v>0</v>
      </c>
      <c r="G405" s="293"/>
      <c r="H405" s="2"/>
      <c r="I405" s="2"/>
      <c r="J405" s="2"/>
      <c r="K405" s="2"/>
      <c r="L405" s="2"/>
      <c r="M405" s="2"/>
      <c r="N405" s="2"/>
      <c r="O405" s="2"/>
      <c r="P405" s="2"/>
      <c r="Q405" s="2"/>
      <c r="R405" s="2"/>
      <c r="S405" s="2"/>
      <c r="T405" s="2"/>
      <c r="U405" s="2"/>
      <c r="V405" s="2"/>
      <c r="W405" s="2"/>
    </row>
    <row r="406" spans="1:23" ht="15.75" hidden="1" customHeight="1" x14ac:dyDescent="0.25">
      <c r="A406" s="288">
        <v>135000011</v>
      </c>
      <c r="B406" s="294" t="s">
        <v>3964</v>
      </c>
      <c r="C406" s="271">
        <v>0</v>
      </c>
      <c r="D406" s="271">
        <v>35382.18</v>
      </c>
      <c r="E406" s="271">
        <v>19467.059999999998</v>
      </c>
      <c r="F406" s="271">
        <v>0</v>
      </c>
      <c r="G406" s="293"/>
      <c r="H406" s="2"/>
      <c r="I406" s="2"/>
      <c r="J406" s="2"/>
      <c r="K406" s="2"/>
      <c r="L406" s="2"/>
      <c r="M406" s="2"/>
      <c r="N406" s="2"/>
      <c r="O406" s="2"/>
      <c r="P406" s="2"/>
      <c r="Q406" s="2"/>
      <c r="R406" s="2"/>
      <c r="S406" s="2"/>
      <c r="T406" s="2"/>
      <c r="U406" s="2"/>
      <c r="V406" s="2"/>
      <c r="W406" s="2"/>
    </row>
    <row r="407" spans="1:23" ht="15.75" hidden="1" customHeight="1" x14ac:dyDescent="0.25">
      <c r="A407" s="288">
        <v>135000012</v>
      </c>
      <c r="B407" s="295" t="s">
        <v>3648</v>
      </c>
      <c r="C407" s="273">
        <v>0</v>
      </c>
      <c r="D407" s="273">
        <v>0</v>
      </c>
      <c r="E407" s="273">
        <v>0</v>
      </c>
      <c r="F407" s="273">
        <v>0</v>
      </c>
      <c r="G407" s="293"/>
      <c r="H407" s="2"/>
      <c r="I407" s="2"/>
      <c r="J407" s="2"/>
      <c r="K407" s="2"/>
      <c r="L407" s="2"/>
      <c r="M407" s="2"/>
      <c r="N407" s="2"/>
      <c r="O407" s="2"/>
      <c r="P407" s="2"/>
      <c r="Q407" s="2"/>
      <c r="R407" s="2"/>
      <c r="S407" s="2"/>
      <c r="T407" s="2"/>
      <c r="U407" s="2"/>
      <c r="V407" s="2"/>
      <c r="W407" s="2"/>
    </row>
    <row r="408" spans="1:23" ht="15.75" hidden="1" customHeight="1" x14ac:dyDescent="0.25">
      <c r="A408" s="288">
        <v>135000013</v>
      </c>
      <c r="B408" s="294" t="s">
        <v>3648</v>
      </c>
      <c r="C408" s="271">
        <v>0</v>
      </c>
      <c r="D408" s="271">
        <v>0</v>
      </c>
      <c r="E408" s="271">
        <v>0</v>
      </c>
      <c r="F408" s="271">
        <v>0</v>
      </c>
      <c r="G408" s="293"/>
      <c r="H408" s="2"/>
      <c r="I408" s="2"/>
      <c r="J408" s="2"/>
      <c r="K408" s="2"/>
      <c r="L408" s="2"/>
      <c r="M408" s="2"/>
      <c r="N408" s="2"/>
      <c r="O408" s="2"/>
      <c r="P408" s="2"/>
      <c r="Q408" s="2"/>
      <c r="R408" s="2"/>
      <c r="S408" s="2"/>
      <c r="T408" s="2"/>
      <c r="U408" s="2"/>
      <c r="V408" s="2"/>
      <c r="W408" s="2"/>
    </row>
    <row r="409" spans="1:23" ht="15.75" hidden="1" customHeight="1" x14ac:dyDescent="0.25">
      <c r="A409" s="288">
        <v>135000014</v>
      </c>
      <c r="B409" s="295" t="s">
        <v>3648</v>
      </c>
      <c r="C409" s="273">
        <v>0</v>
      </c>
      <c r="D409" s="273">
        <v>0</v>
      </c>
      <c r="E409" s="273">
        <v>0</v>
      </c>
      <c r="F409" s="273">
        <v>0</v>
      </c>
      <c r="G409" s="293"/>
      <c r="H409" s="2"/>
      <c r="I409" s="2"/>
      <c r="J409" s="2"/>
      <c r="K409" s="2"/>
      <c r="L409" s="2"/>
      <c r="M409" s="2"/>
      <c r="N409" s="2"/>
      <c r="O409" s="2"/>
      <c r="P409" s="2"/>
      <c r="Q409" s="2"/>
      <c r="R409" s="2"/>
      <c r="S409" s="2"/>
      <c r="T409" s="2"/>
      <c r="U409" s="2"/>
      <c r="V409" s="2"/>
      <c r="W409" s="2"/>
    </row>
    <row r="410" spans="1:23" ht="15.75" hidden="1" customHeight="1" x14ac:dyDescent="0.25">
      <c r="A410" s="288">
        <v>135000015</v>
      </c>
      <c r="B410" s="294" t="s">
        <v>3648</v>
      </c>
      <c r="C410" s="271">
        <v>0</v>
      </c>
      <c r="D410" s="271">
        <v>0</v>
      </c>
      <c r="E410" s="271">
        <v>0</v>
      </c>
      <c r="F410" s="271">
        <v>0</v>
      </c>
      <c r="G410" s="293"/>
      <c r="H410" s="2"/>
      <c r="I410" s="2"/>
      <c r="J410" s="2"/>
      <c r="K410" s="2"/>
      <c r="L410" s="2"/>
      <c r="M410" s="2"/>
      <c r="N410" s="2"/>
      <c r="O410" s="2"/>
      <c r="P410" s="2"/>
      <c r="Q410" s="2"/>
      <c r="R410" s="2"/>
      <c r="S410" s="2"/>
      <c r="T410" s="2"/>
      <c r="U410" s="2"/>
      <c r="V410" s="2"/>
      <c r="W410" s="2"/>
    </row>
    <row r="411" spans="1:23" ht="15.75" hidden="1" customHeight="1" x14ac:dyDescent="0.25">
      <c r="A411" s="288">
        <v>135000016</v>
      </c>
      <c r="B411" s="295" t="s">
        <v>3648</v>
      </c>
      <c r="C411" s="273">
        <v>0</v>
      </c>
      <c r="D411" s="273">
        <v>0</v>
      </c>
      <c r="E411" s="273">
        <v>0</v>
      </c>
      <c r="F411" s="273">
        <v>0</v>
      </c>
      <c r="G411" s="293"/>
      <c r="H411" s="2"/>
      <c r="I411" s="2"/>
      <c r="J411" s="2"/>
      <c r="K411" s="2"/>
      <c r="L411" s="2"/>
      <c r="M411" s="2"/>
      <c r="N411" s="2"/>
      <c r="O411" s="2"/>
      <c r="P411" s="2"/>
      <c r="Q411" s="2"/>
      <c r="R411" s="2"/>
      <c r="S411" s="2"/>
      <c r="T411" s="2"/>
      <c r="U411" s="2"/>
      <c r="V411" s="2"/>
      <c r="W411" s="2"/>
    </row>
    <row r="412" spans="1:23" ht="15.75" hidden="1" customHeight="1" x14ac:dyDescent="0.25">
      <c r="A412" s="288">
        <v>135000017</v>
      </c>
      <c r="B412" s="294" t="s">
        <v>3648</v>
      </c>
      <c r="C412" s="271">
        <v>0</v>
      </c>
      <c r="D412" s="271">
        <v>0</v>
      </c>
      <c r="E412" s="271">
        <v>0</v>
      </c>
      <c r="F412" s="271">
        <v>0</v>
      </c>
      <c r="G412" s="293"/>
      <c r="H412" s="2"/>
      <c r="I412" s="2"/>
      <c r="J412" s="2"/>
      <c r="K412" s="2"/>
      <c r="L412" s="2"/>
      <c r="M412" s="2"/>
      <c r="N412" s="2"/>
      <c r="O412" s="2"/>
      <c r="P412" s="2"/>
      <c r="Q412" s="2"/>
      <c r="R412" s="2"/>
      <c r="S412" s="2"/>
      <c r="T412" s="2"/>
      <c r="U412" s="2"/>
      <c r="V412" s="2"/>
      <c r="W412" s="2"/>
    </row>
    <row r="413" spans="1:23" ht="15.75" hidden="1" customHeight="1" x14ac:dyDescent="0.25">
      <c r="A413" s="288">
        <v>135000018</v>
      </c>
      <c r="B413" s="295" t="s">
        <v>3648</v>
      </c>
      <c r="C413" s="273">
        <v>0</v>
      </c>
      <c r="D413" s="273">
        <v>0</v>
      </c>
      <c r="E413" s="273">
        <v>0</v>
      </c>
      <c r="F413" s="273">
        <v>0</v>
      </c>
      <c r="G413" s="293"/>
      <c r="H413" s="2"/>
      <c r="I413" s="2"/>
      <c r="J413" s="2"/>
      <c r="K413" s="2"/>
      <c r="L413" s="2"/>
      <c r="M413" s="2"/>
      <c r="N413" s="2"/>
      <c r="O413" s="2"/>
      <c r="P413" s="2"/>
      <c r="Q413" s="2"/>
      <c r="R413" s="2"/>
      <c r="S413" s="2"/>
      <c r="T413" s="2"/>
      <c r="U413" s="2"/>
      <c r="V413" s="2"/>
      <c r="W413" s="2"/>
    </row>
    <row r="414" spans="1:23" ht="15.75" hidden="1" customHeight="1" x14ac:dyDescent="0.25">
      <c r="A414" s="288">
        <v>135000019</v>
      </c>
      <c r="B414" s="294" t="s">
        <v>3648</v>
      </c>
      <c r="C414" s="271">
        <v>0</v>
      </c>
      <c r="D414" s="271">
        <v>0</v>
      </c>
      <c r="E414" s="271">
        <v>0</v>
      </c>
      <c r="F414" s="271">
        <v>0</v>
      </c>
      <c r="G414" s="293"/>
      <c r="H414" s="2"/>
      <c r="I414" s="2"/>
      <c r="J414" s="2"/>
      <c r="K414" s="2"/>
      <c r="L414" s="2"/>
      <c r="M414" s="2"/>
      <c r="N414" s="2"/>
      <c r="O414" s="2"/>
      <c r="P414" s="2"/>
      <c r="Q414" s="2"/>
      <c r="R414" s="2"/>
      <c r="S414" s="2"/>
      <c r="T414" s="2"/>
      <c r="U414" s="2"/>
      <c r="V414" s="2"/>
      <c r="W414" s="2"/>
    </row>
    <row r="415" spans="1:23" ht="15.75" hidden="1" customHeight="1" x14ac:dyDescent="0.25">
      <c r="A415" s="288">
        <v>135000020</v>
      </c>
      <c r="B415" s="295" t="s">
        <v>3648</v>
      </c>
      <c r="C415" s="273">
        <v>0</v>
      </c>
      <c r="D415" s="273">
        <v>0</v>
      </c>
      <c r="E415" s="273">
        <v>0</v>
      </c>
      <c r="F415" s="273">
        <v>0</v>
      </c>
      <c r="G415" s="293"/>
      <c r="H415" s="2"/>
      <c r="I415" s="2"/>
      <c r="J415" s="2"/>
      <c r="K415" s="2"/>
      <c r="L415" s="2"/>
      <c r="M415" s="2"/>
      <c r="N415" s="2"/>
      <c r="O415" s="2"/>
      <c r="P415" s="2"/>
      <c r="Q415" s="2"/>
      <c r="R415" s="2"/>
      <c r="S415" s="2"/>
      <c r="T415" s="2"/>
      <c r="U415" s="2"/>
      <c r="V415" s="2"/>
      <c r="W415" s="2"/>
    </row>
    <row r="416" spans="1:23" ht="15.75" hidden="1" customHeight="1" x14ac:dyDescent="0.25">
      <c r="A416" s="288">
        <v>135000021</v>
      </c>
      <c r="B416" s="294" t="s">
        <v>3648</v>
      </c>
      <c r="C416" s="271">
        <v>0</v>
      </c>
      <c r="D416" s="271">
        <v>0</v>
      </c>
      <c r="E416" s="271">
        <v>0</v>
      </c>
      <c r="F416" s="271">
        <v>0</v>
      </c>
      <c r="G416" s="293"/>
      <c r="H416" s="2"/>
      <c r="I416" s="2"/>
      <c r="J416" s="2"/>
      <c r="K416" s="2"/>
      <c r="L416" s="2"/>
      <c r="M416" s="2"/>
      <c r="N416" s="2"/>
      <c r="O416" s="2"/>
      <c r="P416" s="2"/>
      <c r="Q416" s="2"/>
      <c r="R416" s="2"/>
      <c r="S416" s="2"/>
      <c r="T416" s="2"/>
      <c r="U416" s="2"/>
      <c r="V416" s="2"/>
      <c r="W416" s="2"/>
    </row>
    <row r="417" spans="1:23" ht="15.75" hidden="1" customHeight="1" x14ac:dyDescent="0.25">
      <c r="A417" s="288" t="s">
        <v>3570</v>
      </c>
      <c r="B417" s="295" t="s">
        <v>3725</v>
      </c>
      <c r="C417" s="273">
        <v>0</v>
      </c>
      <c r="D417" s="273">
        <v>517515.9</v>
      </c>
      <c r="E417" s="273">
        <v>517515.9</v>
      </c>
      <c r="F417" s="273">
        <v>0</v>
      </c>
      <c r="G417" s="293"/>
      <c r="H417" s="2"/>
      <c r="I417" s="2"/>
      <c r="J417" s="2"/>
      <c r="K417" s="2"/>
      <c r="L417" s="2"/>
      <c r="M417" s="2"/>
      <c r="N417" s="2"/>
      <c r="O417" s="2"/>
      <c r="P417" s="2"/>
      <c r="Q417" s="2"/>
      <c r="R417" s="2"/>
      <c r="S417" s="2"/>
      <c r="T417" s="2"/>
      <c r="U417" s="2"/>
      <c r="V417" s="2"/>
      <c r="W417" s="2"/>
    </row>
    <row r="418" spans="1:23" ht="15.75" hidden="1" customHeight="1" x14ac:dyDescent="0.25">
      <c r="A418" s="288" t="s">
        <v>3571</v>
      </c>
      <c r="B418" s="294" t="s">
        <v>3648</v>
      </c>
      <c r="C418" s="271">
        <v>0</v>
      </c>
      <c r="D418" s="271">
        <v>0</v>
      </c>
      <c r="E418" s="271">
        <v>0</v>
      </c>
      <c r="F418" s="271">
        <v>0</v>
      </c>
      <c r="G418" s="293"/>
      <c r="H418" s="2"/>
      <c r="I418" s="2"/>
      <c r="J418" s="2"/>
      <c r="K418" s="2"/>
      <c r="L418" s="2"/>
      <c r="M418" s="2"/>
      <c r="N418" s="2"/>
      <c r="O418" s="2"/>
      <c r="P418" s="2"/>
      <c r="Q418" s="2"/>
      <c r="R418" s="2"/>
      <c r="S418" s="2"/>
      <c r="T418" s="2"/>
      <c r="U418" s="2"/>
      <c r="V418" s="2"/>
      <c r="W418" s="2"/>
    </row>
    <row r="419" spans="1:23" ht="15.75" hidden="1" customHeight="1" x14ac:dyDescent="0.25">
      <c r="A419" s="288">
        <v>135000024</v>
      </c>
      <c r="B419" s="295" t="s">
        <v>3648</v>
      </c>
      <c r="C419" s="273">
        <v>0</v>
      </c>
      <c r="D419" s="273">
        <v>0</v>
      </c>
      <c r="E419" s="273">
        <v>0</v>
      </c>
      <c r="F419" s="273">
        <v>0</v>
      </c>
      <c r="G419" s="293"/>
      <c r="H419" s="2"/>
      <c r="I419" s="2"/>
      <c r="J419" s="2"/>
      <c r="K419" s="2"/>
      <c r="L419" s="2"/>
      <c r="M419" s="2"/>
      <c r="N419" s="2"/>
      <c r="O419" s="2"/>
      <c r="P419" s="2"/>
      <c r="Q419" s="2"/>
      <c r="R419" s="2"/>
      <c r="S419" s="2"/>
      <c r="T419" s="2"/>
      <c r="U419" s="2"/>
      <c r="V419" s="2"/>
      <c r="W419" s="2"/>
    </row>
    <row r="420" spans="1:23" ht="15.75" hidden="1" customHeight="1" x14ac:dyDescent="0.25">
      <c r="A420" s="288">
        <v>135000025</v>
      </c>
      <c r="B420" s="294" t="s">
        <v>3648</v>
      </c>
      <c r="C420" s="271">
        <v>0</v>
      </c>
      <c r="D420" s="271">
        <v>0</v>
      </c>
      <c r="E420" s="271">
        <v>0</v>
      </c>
      <c r="F420" s="271">
        <v>0</v>
      </c>
      <c r="G420" s="293"/>
      <c r="H420" s="2"/>
      <c r="I420" s="2"/>
      <c r="J420" s="2"/>
      <c r="K420" s="2"/>
      <c r="L420" s="2"/>
      <c r="M420" s="2"/>
      <c r="N420" s="2"/>
      <c r="O420" s="2"/>
      <c r="P420" s="2"/>
      <c r="Q420" s="2"/>
      <c r="R420" s="2"/>
      <c r="S420" s="2"/>
      <c r="T420" s="2"/>
      <c r="U420" s="2"/>
      <c r="V420" s="2"/>
      <c r="W420" s="2"/>
    </row>
    <row r="421" spans="1:23" ht="15.75" hidden="1" customHeight="1" x14ac:dyDescent="0.25">
      <c r="A421" s="288">
        <v>135000026</v>
      </c>
      <c r="B421" s="295" t="s">
        <v>3648</v>
      </c>
      <c r="C421" s="273">
        <v>0</v>
      </c>
      <c r="D421" s="273">
        <v>0</v>
      </c>
      <c r="E421" s="273">
        <v>0</v>
      </c>
      <c r="F421" s="273">
        <v>0</v>
      </c>
      <c r="G421" s="293"/>
      <c r="H421" s="2"/>
      <c r="I421" s="2"/>
      <c r="J421" s="2"/>
      <c r="K421" s="2"/>
      <c r="L421" s="2"/>
      <c r="M421" s="2"/>
      <c r="N421" s="2"/>
      <c r="O421" s="2"/>
      <c r="P421" s="2"/>
      <c r="Q421" s="2"/>
      <c r="R421" s="2"/>
      <c r="S421" s="2"/>
      <c r="T421" s="2"/>
      <c r="U421" s="2"/>
      <c r="V421" s="2"/>
      <c r="W421" s="2"/>
    </row>
    <row r="422" spans="1:23" ht="15.75" hidden="1" customHeight="1" x14ac:dyDescent="0.25">
      <c r="A422" s="288">
        <v>135000027</v>
      </c>
      <c r="B422" s="294" t="s">
        <v>3648</v>
      </c>
      <c r="C422" s="271">
        <v>0</v>
      </c>
      <c r="D422" s="271">
        <v>0</v>
      </c>
      <c r="E422" s="271">
        <v>0</v>
      </c>
      <c r="F422" s="271">
        <v>0</v>
      </c>
      <c r="G422" s="293"/>
      <c r="H422" s="2"/>
      <c r="I422" s="2"/>
      <c r="J422" s="2"/>
      <c r="K422" s="2"/>
      <c r="L422" s="2"/>
      <c r="M422" s="2"/>
      <c r="N422" s="2"/>
      <c r="O422" s="2"/>
      <c r="P422" s="2"/>
      <c r="Q422" s="2"/>
      <c r="R422" s="2"/>
      <c r="S422" s="2"/>
      <c r="T422" s="2"/>
      <c r="U422" s="2"/>
      <c r="V422" s="2"/>
      <c r="W422" s="2"/>
    </row>
    <row r="423" spans="1:23" ht="15.75" hidden="1" customHeight="1" x14ac:dyDescent="0.25">
      <c r="A423" s="288">
        <v>135000028</v>
      </c>
      <c r="B423" s="295" t="s">
        <v>3648</v>
      </c>
      <c r="C423" s="273">
        <v>0</v>
      </c>
      <c r="D423" s="273">
        <v>0</v>
      </c>
      <c r="E423" s="273">
        <v>0</v>
      </c>
      <c r="F423" s="273">
        <v>0</v>
      </c>
      <c r="G423" s="293"/>
      <c r="H423" s="2"/>
      <c r="I423" s="2"/>
      <c r="J423" s="2"/>
      <c r="K423" s="2"/>
      <c r="L423" s="2"/>
      <c r="M423" s="2"/>
      <c r="N423" s="2"/>
      <c r="O423" s="2"/>
      <c r="P423" s="2"/>
      <c r="Q423" s="2"/>
      <c r="R423" s="2"/>
      <c r="S423" s="2"/>
      <c r="T423" s="2"/>
      <c r="U423" s="2"/>
      <c r="V423" s="2"/>
      <c r="W423" s="2"/>
    </row>
    <row r="424" spans="1:23" ht="15.75" hidden="1" customHeight="1" x14ac:dyDescent="0.25">
      <c r="A424" s="288">
        <v>135000029</v>
      </c>
      <c r="B424" s="294" t="s">
        <v>3648</v>
      </c>
      <c r="C424" s="271">
        <v>0</v>
      </c>
      <c r="D424" s="271">
        <v>0</v>
      </c>
      <c r="E424" s="271">
        <v>0</v>
      </c>
      <c r="F424" s="271">
        <v>0</v>
      </c>
      <c r="G424" s="293"/>
      <c r="H424" s="2"/>
      <c r="I424" s="2"/>
      <c r="J424" s="2"/>
      <c r="K424" s="2"/>
      <c r="L424" s="2"/>
      <c r="M424" s="2"/>
      <c r="N424" s="2"/>
      <c r="O424" s="2"/>
      <c r="P424" s="2"/>
      <c r="Q424" s="2"/>
      <c r="R424" s="2"/>
      <c r="S424" s="2"/>
      <c r="T424" s="2"/>
      <c r="U424" s="2"/>
      <c r="V424" s="2"/>
      <c r="W424" s="2"/>
    </row>
    <row r="425" spans="1:23" ht="15.75" hidden="1" customHeight="1" x14ac:dyDescent="0.25">
      <c r="A425" s="288">
        <v>135000030</v>
      </c>
      <c r="B425" s="295" t="s">
        <v>3648</v>
      </c>
      <c r="C425" s="273">
        <v>0</v>
      </c>
      <c r="D425" s="273">
        <v>0</v>
      </c>
      <c r="E425" s="273">
        <v>0</v>
      </c>
      <c r="F425" s="273">
        <v>0</v>
      </c>
      <c r="G425" s="293"/>
      <c r="H425" s="2"/>
      <c r="I425" s="2"/>
      <c r="J425" s="2"/>
      <c r="K425" s="2"/>
      <c r="L425" s="2"/>
      <c r="M425" s="2"/>
      <c r="N425" s="2"/>
      <c r="O425" s="2"/>
      <c r="P425" s="2"/>
      <c r="Q425" s="2"/>
      <c r="R425" s="2"/>
      <c r="S425" s="2"/>
      <c r="T425" s="2"/>
      <c r="U425" s="2"/>
      <c r="V425" s="2"/>
      <c r="W425" s="2"/>
    </row>
    <row r="426" spans="1:23" ht="15.75" hidden="1" customHeight="1" x14ac:dyDescent="0.25">
      <c r="A426" s="288">
        <v>135000031</v>
      </c>
      <c r="B426" s="294" t="s">
        <v>3648</v>
      </c>
      <c r="C426" s="271">
        <v>0</v>
      </c>
      <c r="D426" s="271">
        <v>0</v>
      </c>
      <c r="E426" s="271">
        <v>0</v>
      </c>
      <c r="F426" s="271">
        <v>0</v>
      </c>
      <c r="G426" s="293"/>
      <c r="H426" s="2"/>
      <c r="I426" s="2"/>
      <c r="J426" s="2"/>
      <c r="K426" s="2"/>
      <c r="L426" s="2"/>
      <c r="M426" s="2"/>
      <c r="N426" s="2"/>
      <c r="O426" s="2"/>
      <c r="P426" s="2"/>
      <c r="Q426" s="2"/>
      <c r="R426" s="2"/>
      <c r="S426" s="2"/>
      <c r="T426" s="2"/>
      <c r="U426" s="2"/>
      <c r="V426" s="2"/>
      <c r="W426" s="2"/>
    </row>
    <row r="427" spans="1:23" ht="15.75" hidden="1" customHeight="1" x14ac:dyDescent="0.25">
      <c r="A427" s="288">
        <v>135000032</v>
      </c>
      <c r="B427" s="295" t="s">
        <v>3932</v>
      </c>
      <c r="C427" s="273">
        <v>0</v>
      </c>
      <c r="D427" s="273">
        <v>3479</v>
      </c>
      <c r="E427" s="273">
        <v>3479</v>
      </c>
      <c r="F427" s="273">
        <v>0</v>
      </c>
      <c r="G427" s="293"/>
      <c r="H427" s="2"/>
      <c r="I427" s="2"/>
      <c r="J427" s="2"/>
      <c r="K427" s="2"/>
      <c r="L427" s="2"/>
      <c r="M427" s="2"/>
      <c r="N427" s="2"/>
      <c r="O427" s="2"/>
      <c r="P427" s="2"/>
      <c r="Q427" s="2"/>
      <c r="R427" s="2"/>
      <c r="S427" s="2"/>
      <c r="T427" s="2"/>
      <c r="U427" s="2"/>
      <c r="V427" s="2"/>
      <c r="W427" s="2"/>
    </row>
    <row r="428" spans="1:23" ht="15.75" hidden="1" customHeight="1" x14ac:dyDescent="0.25">
      <c r="A428" s="288">
        <v>135000033</v>
      </c>
      <c r="B428" s="294" t="s">
        <v>3648</v>
      </c>
      <c r="C428" s="271">
        <v>0</v>
      </c>
      <c r="D428" s="271">
        <v>0</v>
      </c>
      <c r="E428" s="271">
        <v>0</v>
      </c>
      <c r="F428" s="271">
        <v>0</v>
      </c>
      <c r="G428" s="293"/>
      <c r="H428" s="2"/>
      <c r="I428" s="2"/>
      <c r="J428" s="2"/>
      <c r="K428" s="2"/>
      <c r="L428" s="2"/>
      <c r="M428" s="2"/>
      <c r="N428" s="2"/>
      <c r="O428" s="2"/>
      <c r="P428" s="2"/>
      <c r="Q428" s="2"/>
      <c r="R428" s="2"/>
      <c r="S428" s="2"/>
      <c r="T428" s="2"/>
      <c r="U428" s="2"/>
      <c r="V428" s="2"/>
      <c r="W428" s="2"/>
    </row>
    <row r="429" spans="1:23" ht="15.75" hidden="1" customHeight="1" x14ac:dyDescent="0.25">
      <c r="A429" s="288">
        <v>135000034</v>
      </c>
      <c r="B429" s="295" t="s">
        <v>3648</v>
      </c>
      <c r="C429" s="273">
        <v>0</v>
      </c>
      <c r="D429" s="273">
        <v>0</v>
      </c>
      <c r="E429" s="273">
        <v>0</v>
      </c>
      <c r="F429" s="273">
        <v>0</v>
      </c>
      <c r="G429" s="293"/>
      <c r="H429" s="2"/>
      <c r="I429" s="2"/>
      <c r="J429" s="2"/>
      <c r="K429" s="2"/>
      <c r="L429" s="2"/>
      <c r="M429" s="2"/>
      <c r="N429" s="2"/>
      <c r="O429" s="2"/>
      <c r="P429" s="2"/>
      <c r="Q429" s="2"/>
      <c r="R429" s="2"/>
      <c r="S429" s="2"/>
      <c r="T429" s="2"/>
      <c r="U429" s="2"/>
      <c r="V429" s="2"/>
      <c r="W429" s="2"/>
    </row>
    <row r="430" spans="1:23" ht="15.75" hidden="1" customHeight="1" x14ac:dyDescent="0.25">
      <c r="A430" s="288">
        <v>135000035</v>
      </c>
      <c r="B430" s="294" t="s">
        <v>3648</v>
      </c>
      <c r="C430" s="271">
        <v>0</v>
      </c>
      <c r="D430" s="271">
        <v>0</v>
      </c>
      <c r="E430" s="271">
        <v>0</v>
      </c>
      <c r="F430" s="271">
        <v>0</v>
      </c>
      <c r="G430" s="293"/>
      <c r="H430" s="2"/>
      <c r="I430" s="2"/>
      <c r="J430" s="2"/>
      <c r="K430" s="2"/>
      <c r="L430" s="2"/>
      <c r="M430" s="2"/>
      <c r="N430" s="2"/>
      <c r="O430" s="2"/>
      <c r="P430" s="2"/>
      <c r="Q430" s="2"/>
      <c r="R430" s="2"/>
      <c r="S430" s="2"/>
      <c r="T430" s="2"/>
      <c r="U430" s="2"/>
      <c r="V430" s="2"/>
      <c r="W430" s="2"/>
    </row>
    <row r="431" spans="1:23" ht="15.75" hidden="1" customHeight="1" x14ac:dyDescent="0.25">
      <c r="A431" s="288">
        <v>135000036</v>
      </c>
      <c r="B431" s="295" t="s">
        <v>3648</v>
      </c>
      <c r="C431" s="273">
        <v>0</v>
      </c>
      <c r="D431" s="273">
        <v>0</v>
      </c>
      <c r="E431" s="273">
        <v>0</v>
      </c>
      <c r="F431" s="273">
        <v>0</v>
      </c>
      <c r="G431" s="293"/>
      <c r="H431" s="2"/>
      <c r="I431" s="2"/>
      <c r="J431" s="2"/>
      <c r="K431" s="2"/>
      <c r="L431" s="2"/>
      <c r="M431" s="2"/>
      <c r="N431" s="2"/>
      <c r="O431" s="2"/>
      <c r="P431" s="2"/>
      <c r="Q431" s="2"/>
      <c r="R431" s="2"/>
      <c r="S431" s="2"/>
      <c r="T431" s="2"/>
      <c r="U431" s="2"/>
      <c r="V431" s="2"/>
      <c r="W431" s="2"/>
    </row>
    <row r="432" spans="1:23" ht="15.75" hidden="1" customHeight="1" x14ac:dyDescent="0.25">
      <c r="A432" s="288">
        <v>135000037</v>
      </c>
      <c r="B432" s="294" t="s">
        <v>3648</v>
      </c>
      <c r="C432" s="271">
        <v>0</v>
      </c>
      <c r="D432" s="271">
        <v>0</v>
      </c>
      <c r="E432" s="271">
        <v>0</v>
      </c>
      <c r="F432" s="271">
        <v>0</v>
      </c>
      <c r="G432" s="293"/>
      <c r="H432" s="2"/>
      <c r="I432" s="2"/>
      <c r="J432" s="2"/>
      <c r="K432" s="2"/>
      <c r="L432" s="2"/>
      <c r="M432" s="2"/>
      <c r="N432" s="2"/>
      <c r="O432" s="2"/>
      <c r="P432" s="2"/>
      <c r="Q432" s="2"/>
      <c r="R432" s="2"/>
      <c r="S432" s="2"/>
      <c r="T432" s="2"/>
      <c r="U432" s="2"/>
      <c r="V432" s="2"/>
      <c r="W432" s="2"/>
    </row>
    <row r="433" spans="1:23" ht="15.75" hidden="1" customHeight="1" x14ac:dyDescent="0.25">
      <c r="A433" s="288">
        <v>135000038</v>
      </c>
      <c r="B433" s="295" t="s">
        <v>3648</v>
      </c>
      <c r="C433" s="273">
        <v>0</v>
      </c>
      <c r="D433" s="273">
        <v>0</v>
      </c>
      <c r="E433" s="273">
        <v>0</v>
      </c>
      <c r="F433" s="273">
        <v>0</v>
      </c>
      <c r="G433" s="293"/>
      <c r="H433" s="2"/>
      <c r="I433" s="2"/>
      <c r="J433" s="2"/>
      <c r="K433" s="2"/>
      <c r="L433" s="2"/>
      <c r="M433" s="2"/>
      <c r="N433" s="2"/>
      <c r="O433" s="2"/>
      <c r="P433" s="2"/>
      <c r="Q433" s="2"/>
      <c r="R433" s="2"/>
      <c r="S433" s="2"/>
      <c r="T433" s="2"/>
      <c r="U433" s="2"/>
      <c r="V433" s="2"/>
      <c r="W433" s="2"/>
    </row>
    <row r="434" spans="1:23" ht="15.75" hidden="1" customHeight="1" x14ac:dyDescent="0.25">
      <c r="A434" s="288">
        <v>135000039</v>
      </c>
      <c r="B434" s="294" t="s">
        <v>3648</v>
      </c>
      <c r="C434" s="271">
        <v>0</v>
      </c>
      <c r="D434" s="271">
        <v>0</v>
      </c>
      <c r="E434" s="271">
        <v>0</v>
      </c>
      <c r="F434" s="271">
        <v>0</v>
      </c>
      <c r="G434" s="293"/>
      <c r="H434" s="2"/>
      <c r="I434" s="2"/>
      <c r="J434" s="2"/>
      <c r="K434" s="2"/>
      <c r="L434" s="2"/>
      <c r="M434" s="2"/>
      <c r="N434" s="2"/>
      <c r="O434" s="2"/>
      <c r="P434" s="2"/>
      <c r="Q434" s="2"/>
      <c r="R434" s="2"/>
      <c r="S434" s="2"/>
      <c r="T434" s="2"/>
      <c r="U434" s="2"/>
      <c r="V434" s="2"/>
      <c r="W434" s="2"/>
    </row>
    <row r="435" spans="1:23" ht="15.75" hidden="1" customHeight="1" x14ac:dyDescent="0.25">
      <c r="A435" s="288">
        <v>135000040</v>
      </c>
      <c r="B435" s="295" t="s">
        <v>3648</v>
      </c>
      <c r="C435" s="273">
        <v>0</v>
      </c>
      <c r="D435" s="273">
        <v>0</v>
      </c>
      <c r="E435" s="273">
        <v>0</v>
      </c>
      <c r="F435" s="273">
        <v>0</v>
      </c>
      <c r="G435" s="293"/>
      <c r="H435" s="2"/>
      <c r="I435" s="2"/>
      <c r="J435" s="2"/>
      <c r="K435" s="2"/>
      <c r="L435" s="2"/>
      <c r="M435" s="2"/>
      <c r="N435" s="2"/>
      <c r="O435" s="2"/>
      <c r="P435" s="2"/>
      <c r="Q435" s="2"/>
      <c r="R435" s="2"/>
      <c r="S435" s="2"/>
      <c r="T435" s="2"/>
      <c r="U435" s="2"/>
      <c r="V435" s="2"/>
      <c r="W435" s="2"/>
    </row>
    <row r="436" spans="1:23" ht="15.75" hidden="1" customHeight="1" x14ac:dyDescent="0.25">
      <c r="A436" s="288">
        <v>135000041</v>
      </c>
      <c r="B436" s="294" t="s">
        <v>3648</v>
      </c>
      <c r="C436" s="271">
        <v>0</v>
      </c>
      <c r="D436" s="271">
        <v>0</v>
      </c>
      <c r="E436" s="271">
        <v>0</v>
      </c>
      <c r="F436" s="271">
        <v>0</v>
      </c>
      <c r="G436" s="293"/>
      <c r="H436" s="2"/>
      <c r="I436" s="2"/>
      <c r="J436" s="2"/>
      <c r="K436" s="2"/>
      <c r="L436" s="2"/>
      <c r="M436" s="2"/>
      <c r="N436" s="2"/>
      <c r="O436" s="2"/>
      <c r="P436" s="2"/>
      <c r="Q436" s="2"/>
      <c r="R436" s="2"/>
      <c r="S436" s="2"/>
      <c r="T436" s="2"/>
      <c r="U436" s="2"/>
      <c r="V436" s="2"/>
      <c r="W436" s="2"/>
    </row>
    <row r="437" spans="1:23" ht="15.75" hidden="1" customHeight="1" x14ac:dyDescent="0.25">
      <c r="A437" s="288">
        <v>135000042</v>
      </c>
      <c r="B437" s="295" t="s">
        <v>3648</v>
      </c>
      <c r="C437" s="273">
        <v>0</v>
      </c>
      <c r="D437" s="273">
        <v>0</v>
      </c>
      <c r="E437" s="273">
        <v>0</v>
      </c>
      <c r="F437" s="273">
        <v>0</v>
      </c>
      <c r="G437" s="293"/>
      <c r="H437" s="2"/>
      <c r="I437" s="2"/>
      <c r="J437" s="2"/>
      <c r="K437" s="2"/>
      <c r="L437" s="2"/>
      <c r="M437" s="2"/>
      <c r="N437" s="2"/>
      <c r="O437" s="2"/>
      <c r="P437" s="2"/>
      <c r="Q437" s="2"/>
      <c r="R437" s="2"/>
      <c r="S437" s="2"/>
      <c r="T437" s="2"/>
      <c r="U437" s="2"/>
      <c r="V437" s="2"/>
      <c r="W437" s="2"/>
    </row>
    <row r="438" spans="1:23" ht="15.75" hidden="1" customHeight="1" x14ac:dyDescent="0.25">
      <c r="A438" s="288">
        <v>135000043</v>
      </c>
      <c r="B438" s="294" t="s">
        <v>3648</v>
      </c>
      <c r="C438" s="271">
        <v>0</v>
      </c>
      <c r="D438" s="271">
        <v>0</v>
      </c>
      <c r="E438" s="271">
        <v>0</v>
      </c>
      <c r="F438" s="271">
        <v>0</v>
      </c>
      <c r="G438" s="293"/>
      <c r="H438" s="2"/>
      <c r="I438" s="2"/>
      <c r="J438" s="2"/>
      <c r="K438" s="2"/>
      <c r="L438" s="2"/>
      <c r="M438" s="2"/>
      <c r="N438" s="2"/>
      <c r="O438" s="2"/>
      <c r="P438" s="2"/>
      <c r="Q438" s="2"/>
      <c r="R438" s="2"/>
      <c r="S438" s="2"/>
      <c r="T438" s="2"/>
      <c r="U438" s="2"/>
      <c r="V438" s="2"/>
      <c r="W438" s="2"/>
    </row>
    <row r="439" spans="1:23" ht="15.75" hidden="1" customHeight="1" x14ac:dyDescent="0.25">
      <c r="A439" s="288">
        <v>135000044</v>
      </c>
      <c r="B439" s="295" t="s">
        <v>3648</v>
      </c>
      <c r="C439" s="273">
        <v>0</v>
      </c>
      <c r="D439" s="273">
        <v>0</v>
      </c>
      <c r="E439" s="273">
        <v>0</v>
      </c>
      <c r="F439" s="273">
        <v>0</v>
      </c>
      <c r="G439" s="293"/>
      <c r="H439" s="2"/>
      <c r="I439" s="2"/>
      <c r="J439" s="2"/>
      <c r="K439" s="2"/>
      <c r="L439" s="2"/>
      <c r="M439" s="2"/>
      <c r="N439" s="2"/>
      <c r="O439" s="2"/>
      <c r="P439" s="2"/>
      <c r="Q439" s="2"/>
      <c r="R439" s="2"/>
      <c r="S439" s="2"/>
      <c r="T439" s="2"/>
      <c r="U439" s="2"/>
      <c r="V439" s="2"/>
      <c r="W439" s="2"/>
    </row>
    <row r="440" spans="1:23" ht="15.75" hidden="1" customHeight="1" x14ac:dyDescent="0.25">
      <c r="A440" s="288">
        <v>135000045</v>
      </c>
      <c r="B440" s="294" t="s">
        <v>3648</v>
      </c>
      <c r="C440" s="271">
        <v>0</v>
      </c>
      <c r="D440" s="271">
        <v>0</v>
      </c>
      <c r="E440" s="271">
        <v>0</v>
      </c>
      <c r="F440" s="271">
        <v>0</v>
      </c>
      <c r="G440" s="293"/>
      <c r="H440" s="2"/>
      <c r="I440" s="2"/>
      <c r="J440" s="2"/>
      <c r="K440" s="2"/>
      <c r="L440" s="2"/>
      <c r="M440" s="2"/>
      <c r="N440" s="2"/>
      <c r="O440" s="2"/>
      <c r="P440" s="2"/>
      <c r="Q440" s="2"/>
      <c r="R440" s="2"/>
      <c r="S440" s="2"/>
      <c r="T440" s="2"/>
      <c r="U440" s="2"/>
      <c r="V440" s="2"/>
      <c r="W440" s="2"/>
    </row>
    <row r="441" spans="1:23" ht="15.75" hidden="1" customHeight="1" x14ac:dyDescent="0.25">
      <c r="A441" s="288">
        <v>135000046</v>
      </c>
      <c r="B441" s="295" t="s">
        <v>3648</v>
      </c>
      <c r="C441" s="273">
        <v>0</v>
      </c>
      <c r="D441" s="273">
        <v>0</v>
      </c>
      <c r="E441" s="273">
        <v>0</v>
      </c>
      <c r="F441" s="273">
        <v>0</v>
      </c>
      <c r="G441" s="293"/>
      <c r="H441" s="2"/>
      <c r="I441" s="2"/>
      <c r="J441" s="2"/>
      <c r="K441" s="2"/>
      <c r="L441" s="2"/>
      <c r="M441" s="2"/>
      <c r="N441" s="2"/>
      <c r="O441" s="2"/>
      <c r="P441" s="2"/>
      <c r="Q441" s="2"/>
      <c r="R441" s="2"/>
      <c r="S441" s="2"/>
      <c r="T441" s="2"/>
      <c r="U441" s="2"/>
      <c r="V441" s="2"/>
      <c r="W441" s="2"/>
    </row>
    <row r="442" spans="1:23" ht="15.75" hidden="1" customHeight="1" x14ac:dyDescent="0.25">
      <c r="A442" s="288">
        <v>135000047</v>
      </c>
      <c r="B442" s="297" t="s">
        <v>3648</v>
      </c>
      <c r="C442" s="271">
        <v>0</v>
      </c>
      <c r="D442" s="271">
        <v>0</v>
      </c>
      <c r="E442" s="271">
        <v>0</v>
      </c>
      <c r="F442" s="271">
        <v>0</v>
      </c>
      <c r="G442" s="293"/>
      <c r="H442" s="2"/>
      <c r="I442" s="2"/>
      <c r="J442" s="2"/>
      <c r="K442" s="2"/>
      <c r="L442" s="2"/>
      <c r="M442" s="2"/>
      <c r="N442" s="2"/>
      <c r="O442" s="2"/>
      <c r="P442" s="2"/>
      <c r="Q442" s="2"/>
      <c r="R442" s="2"/>
      <c r="S442" s="2"/>
      <c r="T442" s="2"/>
      <c r="U442" s="2"/>
      <c r="V442" s="2"/>
      <c r="W442" s="2"/>
    </row>
    <row r="443" spans="1:23" ht="15.75" hidden="1" customHeight="1" x14ac:dyDescent="0.25">
      <c r="A443" s="288">
        <v>135000048</v>
      </c>
      <c r="B443" s="295" t="s">
        <v>3648</v>
      </c>
      <c r="C443" s="273">
        <v>0</v>
      </c>
      <c r="D443" s="273">
        <v>0</v>
      </c>
      <c r="E443" s="273">
        <v>0</v>
      </c>
      <c r="F443" s="273">
        <v>0</v>
      </c>
      <c r="G443" s="293"/>
      <c r="H443" s="2"/>
      <c r="I443" s="2"/>
      <c r="J443" s="2"/>
      <c r="K443" s="2"/>
      <c r="L443" s="2"/>
      <c r="M443" s="2"/>
      <c r="N443" s="2"/>
      <c r="O443" s="2"/>
      <c r="P443" s="2"/>
      <c r="Q443" s="2"/>
      <c r="R443" s="2"/>
      <c r="S443" s="2"/>
      <c r="T443" s="2"/>
      <c r="U443" s="2"/>
      <c r="V443" s="2"/>
      <c r="W443" s="2"/>
    </row>
    <row r="444" spans="1:23" ht="15.75" hidden="1" customHeight="1" x14ac:dyDescent="0.25">
      <c r="A444" s="288">
        <v>135000049</v>
      </c>
      <c r="B444" s="294" t="s">
        <v>3648</v>
      </c>
      <c r="C444" s="271">
        <v>0</v>
      </c>
      <c r="D444" s="271">
        <v>0</v>
      </c>
      <c r="E444" s="271">
        <v>0</v>
      </c>
      <c r="F444" s="271">
        <v>0</v>
      </c>
      <c r="G444" s="293"/>
      <c r="H444" s="2"/>
      <c r="I444" s="2"/>
      <c r="J444" s="2"/>
      <c r="K444" s="2"/>
      <c r="L444" s="2"/>
      <c r="M444" s="2"/>
      <c r="N444" s="2"/>
      <c r="O444" s="2"/>
      <c r="P444" s="2"/>
      <c r="Q444" s="2"/>
      <c r="R444" s="2"/>
      <c r="S444" s="2"/>
      <c r="T444" s="2"/>
      <c r="U444" s="2"/>
      <c r="V444" s="2"/>
      <c r="W444" s="2"/>
    </row>
    <row r="445" spans="1:23" ht="15.75" hidden="1" customHeight="1" x14ac:dyDescent="0.25">
      <c r="A445" s="288">
        <v>135000050</v>
      </c>
      <c r="B445" s="295" t="s">
        <v>3648</v>
      </c>
      <c r="C445" s="273">
        <v>0</v>
      </c>
      <c r="D445" s="273">
        <v>0</v>
      </c>
      <c r="E445" s="273">
        <v>0</v>
      </c>
      <c r="F445" s="273">
        <v>0</v>
      </c>
      <c r="G445" s="293"/>
      <c r="H445" s="2"/>
      <c r="I445" s="2"/>
      <c r="J445" s="2"/>
      <c r="K445" s="2"/>
      <c r="L445" s="2"/>
      <c r="M445" s="2"/>
      <c r="N445" s="2"/>
      <c r="O445" s="2"/>
      <c r="P445" s="2"/>
      <c r="Q445" s="2"/>
      <c r="R445" s="2"/>
      <c r="S445" s="2"/>
      <c r="T445" s="2"/>
      <c r="U445" s="2"/>
      <c r="V445" s="2"/>
      <c r="W445" s="2"/>
    </row>
    <row r="446" spans="1:23" ht="15.75" hidden="1" customHeight="1" x14ac:dyDescent="0.25">
      <c r="A446" s="288">
        <v>135000051</v>
      </c>
      <c r="B446" s="294" t="s">
        <v>3722</v>
      </c>
      <c r="C446" s="271">
        <v>1222.9100000000001</v>
      </c>
      <c r="D446" s="271">
        <v>0</v>
      </c>
      <c r="E446" s="271">
        <v>0</v>
      </c>
      <c r="F446" s="271">
        <v>0</v>
      </c>
      <c r="G446" s="293"/>
      <c r="H446" s="2"/>
      <c r="I446" s="2"/>
      <c r="J446" s="2"/>
      <c r="K446" s="2"/>
      <c r="L446" s="2"/>
      <c r="M446" s="2"/>
      <c r="N446" s="2"/>
      <c r="O446" s="2"/>
      <c r="P446" s="2"/>
      <c r="Q446" s="2"/>
      <c r="R446" s="2"/>
      <c r="S446" s="2"/>
      <c r="T446" s="2"/>
      <c r="U446" s="2"/>
      <c r="V446" s="2"/>
      <c r="W446" s="2"/>
    </row>
    <row r="447" spans="1:23" ht="15.75" hidden="1" customHeight="1" x14ac:dyDescent="0.25">
      <c r="A447" s="288">
        <v>135000052</v>
      </c>
      <c r="B447" s="295" t="s">
        <v>3648</v>
      </c>
      <c r="C447" s="273">
        <v>0</v>
      </c>
      <c r="D447" s="273">
        <v>0</v>
      </c>
      <c r="E447" s="273">
        <v>0</v>
      </c>
      <c r="F447" s="273">
        <v>0</v>
      </c>
      <c r="G447" s="293"/>
      <c r="H447" s="2"/>
      <c r="I447" s="2"/>
      <c r="J447" s="2"/>
      <c r="K447" s="2"/>
      <c r="L447" s="2"/>
      <c r="M447" s="2"/>
      <c r="N447" s="2"/>
      <c r="O447" s="2"/>
      <c r="P447" s="2"/>
      <c r="Q447" s="2"/>
      <c r="R447" s="2"/>
      <c r="S447" s="2"/>
      <c r="T447" s="2"/>
      <c r="U447" s="2"/>
      <c r="V447" s="2"/>
      <c r="W447" s="2"/>
    </row>
    <row r="448" spans="1:23" ht="15.75" hidden="1" customHeight="1" x14ac:dyDescent="0.25">
      <c r="A448" s="288">
        <v>135000053</v>
      </c>
      <c r="B448" s="294" t="s">
        <v>3648</v>
      </c>
      <c r="C448" s="271">
        <v>0</v>
      </c>
      <c r="D448" s="271">
        <v>0</v>
      </c>
      <c r="E448" s="271">
        <v>0</v>
      </c>
      <c r="F448" s="271">
        <v>0</v>
      </c>
      <c r="G448" s="293"/>
      <c r="H448" s="2"/>
      <c r="I448" s="2"/>
      <c r="J448" s="2"/>
      <c r="K448" s="2"/>
      <c r="L448" s="2"/>
      <c r="M448" s="2"/>
      <c r="N448" s="2"/>
      <c r="O448" s="2"/>
      <c r="P448" s="2"/>
      <c r="Q448" s="2"/>
      <c r="R448" s="2"/>
      <c r="S448" s="2"/>
      <c r="T448" s="2"/>
      <c r="U448" s="2"/>
      <c r="V448" s="2"/>
      <c r="W448" s="2"/>
    </row>
    <row r="449" spans="1:23" ht="15.75" hidden="1" customHeight="1" x14ac:dyDescent="0.25">
      <c r="A449" s="288">
        <v>135000054</v>
      </c>
      <c r="B449" s="295" t="s">
        <v>3648</v>
      </c>
      <c r="C449" s="273">
        <v>0</v>
      </c>
      <c r="D449" s="273">
        <v>0</v>
      </c>
      <c r="E449" s="273">
        <v>0</v>
      </c>
      <c r="F449" s="273">
        <v>0</v>
      </c>
      <c r="G449" s="293"/>
      <c r="H449" s="2"/>
      <c r="I449" s="2"/>
      <c r="J449" s="2"/>
      <c r="K449" s="2"/>
      <c r="L449" s="2"/>
      <c r="M449" s="2"/>
      <c r="N449" s="2"/>
      <c r="O449" s="2"/>
      <c r="P449" s="2"/>
      <c r="Q449" s="2"/>
      <c r="R449" s="2"/>
      <c r="S449" s="2"/>
      <c r="T449" s="2"/>
      <c r="U449" s="2"/>
      <c r="V449" s="2"/>
      <c r="W449" s="2"/>
    </row>
    <row r="450" spans="1:23" ht="15.75" hidden="1" customHeight="1" x14ac:dyDescent="0.25">
      <c r="A450" s="288">
        <v>135000055</v>
      </c>
      <c r="B450" s="294" t="s">
        <v>3648</v>
      </c>
      <c r="C450" s="271">
        <v>0</v>
      </c>
      <c r="D450" s="271">
        <v>0</v>
      </c>
      <c r="E450" s="271">
        <v>0</v>
      </c>
      <c r="F450" s="271">
        <v>0</v>
      </c>
      <c r="G450" s="293"/>
      <c r="H450" s="2"/>
      <c r="I450" s="2"/>
      <c r="J450" s="2"/>
      <c r="K450" s="2"/>
      <c r="L450" s="2"/>
      <c r="M450" s="2"/>
      <c r="N450" s="2"/>
      <c r="O450" s="2"/>
      <c r="P450" s="2"/>
      <c r="Q450" s="2"/>
      <c r="R450" s="2"/>
      <c r="S450" s="2"/>
      <c r="T450" s="2"/>
      <c r="U450" s="2"/>
      <c r="V450" s="2"/>
      <c r="W450" s="2"/>
    </row>
    <row r="451" spans="1:23" ht="15.75" hidden="1" customHeight="1" x14ac:dyDescent="0.25">
      <c r="A451" s="288">
        <v>135000056</v>
      </c>
      <c r="B451" s="295" t="s">
        <v>3726</v>
      </c>
      <c r="C451" s="273">
        <v>1081.6100000000001</v>
      </c>
      <c r="D451" s="273">
        <v>2278.39</v>
      </c>
      <c r="E451" s="273">
        <v>2278.39</v>
      </c>
      <c r="F451" s="273">
        <v>0</v>
      </c>
      <c r="G451" s="293"/>
      <c r="H451" s="2"/>
      <c r="I451" s="2"/>
      <c r="J451" s="2"/>
      <c r="K451" s="2"/>
      <c r="L451" s="2"/>
      <c r="M451" s="2"/>
      <c r="N451" s="2"/>
      <c r="O451" s="2"/>
      <c r="P451" s="2"/>
      <c r="Q451" s="2"/>
      <c r="R451" s="2"/>
      <c r="S451" s="2"/>
      <c r="T451" s="2"/>
      <c r="U451" s="2"/>
      <c r="V451" s="2"/>
      <c r="W451" s="2"/>
    </row>
    <row r="452" spans="1:23" ht="15.75" hidden="1" customHeight="1" x14ac:dyDescent="0.25">
      <c r="A452" s="288">
        <v>135000057</v>
      </c>
      <c r="B452" s="294" t="s">
        <v>3648</v>
      </c>
      <c r="C452" s="271">
        <v>0</v>
      </c>
      <c r="D452" s="271">
        <v>0</v>
      </c>
      <c r="E452" s="271">
        <v>0</v>
      </c>
      <c r="F452" s="271">
        <v>0</v>
      </c>
      <c r="G452" s="293"/>
      <c r="H452" s="2"/>
      <c r="I452" s="2"/>
      <c r="J452" s="2"/>
      <c r="K452" s="2"/>
      <c r="L452" s="2"/>
      <c r="M452" s="2"/>
      <c r="N452" s="2"/>
      <c r="O452" s="2"/>
      <c r="P452" s="2"/>
      <c r="Q452" s="2"/>
      <c r="R452" s="2"/>
      <c r="S452" s="2"/>
      <c r="T452" s="2"/>
      <c r="U452" s="2"/>
      <c r="V452" s="2"/>
      <c r="W452" s="2"/>
    </row>
    <row r="453" spans="1:23" ht="15.75" hidden="1" customHeight="1" x14ac:dyDescent="0.25">
      <c r="A453" s="288">
        <v>135000058</v>
      </c>
      <c r="B453" s="295" t="s">
        <v>3648</v>
      </c>
      <c r="C453" s="273">
        <v>0</v>
      </c>
      <c r="D453" s="273">
        <v>0</v>
      </c>
      <c r="E453" s="273">
        <v>0</v>
      </c>
      <c r="F453" s="273">
        <v>0</v>
      </c>
      <c r="G453" s="293"/>
      <c r="H453" s="2"/>
      <c r="I453" s="2"/>
      <c r="J453" s="2"/>
      <c r="K453" s="2"/>
      <c r="L453" s="2"/>
      <c r="M453" s="2"/>
      <c r="N453" s="2"/>
      <c r="O453" s="2"/>
      <c r="P453" s="2"/>
      <c r="Q453" s="2"/>
      <c r="R453" s="2"/>
      <c r="S453" s="2"/>
      <c r="T453" s="2"/>
      <c r="U453" s="2"/>
      <c r="V453" s="2"/>
      <c r="W453" s="2"/>
    </row>
    <row r="454" spans="1:23" ht="15.75" hidden="1" customHeight="1" x14ac:dyDescent="0.25">
      <c r="A454" s="288">
        <v>135000059</v>
      </c>
      <c r="B454" s="294" t="s">
        <v>3648</v>
      </c>
      <c r="C454" s="271">
        <v>0</v>
      </c>
      <c r="D454" s="271">
        <v>0</v>
      </c>
      <c r="E454" s="271">
        <v>0</v>
      </c>
      <c r="F454" s="271">
        <v>0</v>
      </c>
      <c r="G454" s="293"/>
      <c r="H454" s="2"/>
      <c r="I454" s="2"/>
      <c r="J454" s="2"/>
      <c r="K454" s="2"/>
      <c r="L454" s="2"/>
      <c r="M454" s="2"/>
      <c r="N454" s="2"/>
      <c r="O454" s="2"/>
      <c r="P454" s="2"/>
      <c r="Q454" s="2"/>
      <c r="R454" s="2"/>
      <c r="S454" s="2"/>
      <c r="T454" s="2"/>
      <c r="U454" s="2"/>
      <c r="V454" s="2"/>
      <c r="W454" s="2"/>
    </row>
    <row r="455" spans="1:23" ht="15.75" hidden="1" customHeight="1" x14ac:dyDescent="0.25">
      <c r="A455" s="288">
        <v>135000060</v>
      </c>
      <c r="B455" s="295" t="s">
        <v>3648</v>
      </c>
      <c r="C455" s="273">
        <v>0</v>
      </c>
      <c r="D455" s="273">
        <v>0</v>
      </c>
      <c r="E455" s="273">
        <v>0</v>
      </c>
      <c r="F455" s="273">
        <v>0</v>
      </c>
      <c r="G455" s="293"/>
      <c r="H455" s="2"/>
      <c r="I455" s="2"/>
      <c r="J455" s="2"/>
      <c r="K455" s="2"/>
      <c r="L455" s="2"/>
      <c r="M455" s="2"/>
      <c r="N455" s="2"/>
      <c r="O455" s="2"/>
      <c r="P455" s="2"/>
      <c r="Q455" s="2"/>
      <c r="R455" s="2"/>
      <c r="S455" s="2"/>
      <c r="T455" s="2"/>
      <c r="U455" s="2"/>
      <c r="V455" s="2"/>
      <c r="W455" s="2"/>
    </row>
    <row r="456" spans="1:23" ht="15.75" hidden="1" customHeight="1" x14ac:dyDescent="0.25">
      <c r="A456" s="288">
        <v>135000061</v>
      </c>
      <c r="B456" s="294" t="s">
        <v>3648</v>
      </c>
      <c r="C456" s="271">
        <v>0</v>
      </c>
      <c r="D456" s="271">
        <v>0</v>
      </c>
      <c r="E456" s="271">
        <v>0</v>
      </c>
      <c r="F456" s="271">
        <v>0</v>
      </c>
      <c r="G456" s="293"/>
      <c r="H456" s="2"/>
      <c r="I456" s="2"/>
      <c r="J456" s="2"/>
      <c r="K456" s="2"/>
      <c r="L456" s="2"/>
      <c r="M456" s="2"/>
      <c r="N456" s="2"/>
      <c r="O456" s="2"/>
      <c r="P456" s="2"/>
      <c r="Q456" s="2"/>
      <c r="R456" s="2"/>
      <c r="S456" s="2"/>
      <c r="T456" s="2"/>
      <c r="U456" s="2"/>
      <c r="V456" s="2"/>
      <c r="W456" s="2"/>
    </row>
    <row r="457" spans="1:23" ht="15.75" hidden="1" customHeight="1" x14ac:dyDescent="0.25">
      <c r="A457" s="288">
        <v>135000062</v>
      </c>
      <c r="B457" s="295" t="s">
        <v>3648</v>
      </c>
      <c r="C457" s="273">
        <v>0</v>
      </c>
      <c r="D457" s="273">
        <v>0</v>
      </c>
      <c r="E457" s="273">
        <v>0</v>
      </c>
      <c r="F457" s="273">
        <v>0</v>
      </c>
      <c r="G457" s="293"/>
      <c r="H457" s="2"/>
      <c r="I457" s="2"/>
      <c r="J457" s="2"/>
      <c r="K457" s="2"/>
      <c r="L457" s="2"/>
      <c r="M457" s="2"/>
      <c r="N457" s="2"/>
      <c r="O457" s="2"/>
      <c r="P457" s="2"/>
      <c r="Q457" s="2"/>
      <c r="R457" s="2"/>
      <c r="S457" s="2"/>
      <c r="T457" s="2"/>
      <c r="U457" s="2"/>
      <c r="V457" s="2"/>
      <c r="W457" s="2"/>
    </row>
    <row r="458" spans="1:23" ht="15.75" hidden="1" customHeight="1" x14ac:dyDescent="0.25">
      <c r="A458" s="288">
        <v>135000063</v>
      </c>
      <c r="B458" s="294" t="s">
        <v>3727</v>
      </c>
      <c r="C458" s="271">
        <v>3200</v>
      </c>
      <c r="D458" s="271">
        <v>0</v>
      </c>
      <c r="E458" s="271">
        <v>0</v>
      </c>
      <c r="F458" s="271">
        <v>0</v>
      </c>
      <c r="G458" s="293"/>
      <c r="H458" s="2"/>
      <c r="I458" s="2"/>
      <c r="J458" s="2"/>
      <c r="K458" s="2"/>
      <c r="L458" s="2"/>
      <c r="M458" s="2"/>
      <c r="N458" s="2"/>
      <c r="O458" s="2"/>
      <c r="P458" s="2"/>
      <c r="Q458" s="2"/>
      <c r="R458" s="2"/>
      <c r="S458" s="2"/>
      <c r="T458" s="2"/>
      <c r="U458" s="2"/>
      <c r="V458" s="2"/>
      <c r="W458" s="2"/>
    </row>
    <row r="459" spans="1:23" ht="15.75" hidden="1" customHeight="1" x14ac:dyDescent="0.25">
      <c r="A459" s="288">
        <v>135000064</v>
      </c>
      <c r="B459" s="295" t="s">
        <v>3728</v>
      </c>
      <c r="C459" s="273">
        <v>19.860000000000127</v>
      </c>
      <c r="D459" s="273">
        <v>1255.3399999999999</v>
      </c>
      <c r="E459" s="273">
        <v>1255.3399999999999</v>
      </c>
      <c r="F459" s="273">
        <v>0</v>
      </c>
      <c r="G459" s="293"/>
      <c r="H459" s="2"/>
      <c r="I459" s="2"/>
      <c r="J459" s="2"/>
      <c r="K459" s="2"/>
      <c r="L459" s="2"/>
      <c r="M459" s="2"/>
      <c r="N459" s="2"/>
      <c r="O459" s="2"/>
      <c r="P459" s="2"/>
      <c r="Q459" s="2"/>
      <c r="R459" s="2"/>
      <c r="S459" s="2"/>
      <c r="T459" s="2"/>
      <c r="U459" s="2"/>
      <c r="V459" s="2"/>
      <c r="W459" s="2"/>
    </row>
    <row r="460" spans="1:23" ht="15.75" hidden="1" customHeight="1" x14ac:dyDescent="0.25">
      <c r="A460" s="288">
        <v>135000065</v>
      </c>
      <c r="B460" s="294" t="s">
        <v>3729</v>
      </c>
      <c r="C460" s="271">
        <v>2103.2800000000002</v>
      </c>
      <c r="D460" s="271">
        <v>11323.51</v>
      </c>
      <c r="E460" s="271">
        <v>11213.34</v>
      </c>
      <c r="F460" s="271">
        <v>0</v>
      </c>
      <c r="G460" s="293"/>
      <c r="H460" s="2"/>
      <c r="I460" s="2"/>
      <c r="J460" s="2"/>
      <c r="K460" s="2"/>
      <c r="L460" s="2"/>
      <c r="M460" s="2"/>
      <c r="N460" s="2"/>
      <c r="O460" s="2"/>
      <c r="P460" s="2"/>
      <c r="Q460" s="2"/>
      <c r="R460" s="2"/>
      <c r="S460" s="2"/>
      <c r="T460" s="2"/>
      <c r="U460" s="2"/>
      <c r="V460" s="2"/>
      <c r="W460" s="2"/>
    </row>
    <row r="461" spans="1:23" ht="15.75" hidden="1" customHeight="1" x14ac:dyDescent="0.25">
      <c r="A461" s="288" t="s">
        <v>730</v>
      </c>
      <c r="B461" s="295" t="s">
        <v>3648</v>
      </c>
      <c r="C461" s="273">
        <v>0</v>
      </c>
      <c r="D461" s="273">
        <v>0</v>
      </c>
      <c r="E461" s="273">
        <v>0</v>
      </c>
      <c r="F461" s="273">
        <v>0</v>
      </c>
      <c r="G461" s="293"/>
      <c r="H461" s="2"/>
      <c r="I461" s="2"/>
      <c r="J461" s="2"/>
      <c r="K461" s="2"/>
      <c r="L461" s="2"/>
      <c r="M461" s="2"/>
      <c r="N461" s="2"/>
      <c r="O461" s="2"/>
      <c r="P461" s="2"/>
      <c r="Q461" s="2"/>
      <c r="R461" s="2"/>
      <c r="S461" s="2"/>
      <c r="T461" s="2"/>
      <c r="U461" s="2"/>
      <c r="V461" s="2"/>
      <c r="W461" s="2"/>
    </row>
    <row r="462" spans="1:23" ht="15.75" hidden="1" customHeight="1" x14ac:dyDescent="0.25">
      <c r="A462" s="288" t="s">
        <v>731</v>
      </c>
      <c r="B462" s="294" t="s">
        <v>3730</v>
      </c>
      <c r="C462" s="271">
        <v>0</v>
      </c>
      <c r="D462" s="271">
        <v>403.2</v>
      </c>
      <c r="E462" s="271">
        <v>0</v>
      </c>
      <c r="F462" s="271">
        <v>0</v>
      </c>
      <c r="G462" s="293"/>
      <c r="H462" s="2"/>
      <c r="I462" s="2"/>
      <c r="J462" s="2"/>
      <c r="K462" s="2"/>
      <c r="L462" s="2"/>
      <c r="M462" s="2"/>
      <c r="N462" s="2"/>
      <c r="O462" s="2"/>
      <c r="P462" s="2"/>
      <c r="Q462" s="2"/>
      <c r="R462" s="2"/>
      <c r="S462" s="2"/>
      <c r="T462" s="2"/>
      <c r="U462" s="2"/>
      <c r="V462" s="2"/>
      <c r="W462" s="2"/>
    </row>
    <row r="463" spans="1:23" ht="15.75" hidden="1" customHeight="1" x14ac:dyDescent="0.25">
      <c r="A463" s="288" t="s">
        <v>3569</v>
      </c>
      <c r="B463" s="295" t="s">
        <v>3648</v>
      </c>
      <c r="C463" s="273">
        <v>0</v>
      </c>
      <c r="D463" s="273">
        <v>0</v>
      </c>
      <c r="E463" s="273">
        <v>0</v>
      </c>
      <c r="F463" s="273">
        <v>0</v>
      </c>
      <c r="G463" s="293"/>
      <c r="H463" s="2"/>
      <c r="I463" s="2"/>
      <c r="J463" s="2"/>
      <c r="K463" s="2"/>
      <c r="L463" s="2"/>
      <c r="M463" s="2"/>
      <c r="N463" s="2"/>
      <c r="O463" s="2"/>
      <c r="P463" s="2"/>
      <c r="Q463" s="2"/>
      <c r="R463" s="2"/>
      <c r="S463" s="2"/>
      <c r="T463" s="2"/>
      <c r="U463" s="2"/>
      <c r="V463" s="2"/>
      <c r="W463" s="2"/>
    </row>
    <row r="464" spans="1:23" ht="15.75" hidden="1" customHeight="1" x14ac:dyDescent="0.25">
      <c r="A464" s="288">
        <v>135000069</v>
      </c>
      <c r="B464" s="294" t="s">
        <v>3648</v>
      </c>
      <c r="C464" s="271">
        <v>0</v>
      </c>
      <c r="D464" s="271">
        <v>0</v>
      </c>
      <c r="E464" s="271">
        <v>0</v>
      </c>
      <c r="F464" s="271"/>
      <c r="G464" s="293"/>
      <c r="H464" s="2"/>
      <c r="I464" s="2"/>
      <c r="J464" s="2"/>
      <c r="K464" s="2"/>
      <c r="L464" s="2"/>
      <c r="M464" s="2"/>
      <c r="N464" s="2"/>
      <c r="O464" s="2"/>
      <c r="P464" s="2"/>
      <c r="Q464" s="2"/>
      <c r="R464" s="2"/>
      <c r="S464" s="2"/>
      <c r="T464" s="2"/>
      <c r="U464" s="2"/>
      <c r="V464" s="2"/>
      <c r="W464" s="2"/>
    </row>
    <row r="465" spans="1:23" ht="15.75" hidden="1" customHeight="1" x14ac:dyDescent="0.25">
      <c r="A465" s="288">
        <v>135000070</v>
      </c>
      <c r="B465" s="295" t="s">
        <v>3648</v>
      </c>
      <c r="C465" s="273">
        <v>0</v>
      </c>
      <c r="D465" s="273">
        <v>0</v>
      </c>
      <c r="E465" s="273">
        <v>0</v>
      </c>
      <c r="F465" s="273"/>
      <c r="G465" s="293"/>
      <c r="H465" s="2"/>
      <c r="I465" s="2"/>
      <c r="J465" s="2"/>
      <c r="K465" s="2"/>
      <c r="L465" s="2"/>
      <c r="M465" s="2"/>
      <c r="N465" s="2"/>
      <c r="O465" s="2"/>
      <c r="P465" s="2"/>
      <c r="Q465" s="2"/>
      <c r="R465" s="2"/>
      <c r="S465" s="2"/>
      <c r="T465" s="2"/>
      <c r="U465" s="2"/>
      <c r="V465" s="2"/>
      <c r="W465" s="2"/>
    </row>
    <row r="466" spans="1:23" ht="15.75" hidden="1" customHeight="1" x14ac:dyDescent="0.25">
      <c r="A466" s="288" t="s">
        <v>732</v>
      </c>
      <c r="B466" s="294" t="s">
        <v>3648</v>
      </c>
      <c r="C466" s="271">
        <v>0</v>
      </c>
      <c r="D466" s="271">
        <v>0</v>
      </c>
      <c r="E466" s="271">
        <v>0</v>
      </c>
      <c r="F466" s="271">
        <v>0</v>
      </c>
      <c r="G466" s="293"/>
      <c r="H466" s="2"/>
      <c r="I466" s="2"/>
      <c r="J466" s="2"/>
      <c r="K466" s="2"/>
      <c r="L466" s="2"/>
      <c r="M466" s="2"/>
      <c r="N466" s="2"/>
      <c r="O466" s="2"/>
      <c r="P466" s="2"/>
      <c r="Q466" s="2"/>
      <c r="R466" s="2"/>
      <c r="S466" s="2"/>
      <c r="T466" s="2"/>
      <c r="U466" s="2"/>
      <c r="V466" s="2"/>
      <c r="W466" s="2"/>
    </row>
    <row r="467" spans="1:23" ht="15.75" hidden="1" customHeight="1" x14ac:dyDescent="0.25">
      <c r="A467" s="288" t="s">
        <v>734</v>
      </c>
      <c r="B467" s="295" t="s">
        <v>3648</v>
      </c>
      <c r="C467" s="273">
        <v>0</v>
      </c>
      <c r="D467" s="273">
        <v>0</v>
      </c>
      <c r="E467" s="273">
        <v>0</v>
      </c>
      <c r="F467" s="273">
        <v>0</v>
      </c>
      <c r="G467" s="293"/>
      <c r="H467" s="2"/>
      <c r="I467" s="2"/>
      <c r="J467" s="2"/>
      <c r="K467" s="2"/>
      <c r="L467" s="2"/>
      <c r="M467" s="2"/>
      <c r="N467" s="2"/>
      <c r="O467" s="2"/>
      <c r="P467" s="2"/>
      <c r="Q467" s="2"/>
      <c r="R467" s="2"/>
      <c r="S467" s="2"/>
      <c r="T467" s="2"/>
      <c r="U467" s="2"/>
      <c r="V467" s="2"/>
      <c r="W467" s="2"/>
    </row>
    <row r="468" spans="1:23" ht="15.75" hidden="1" customHeight="1" x14ac:dyDescent="0.25">
      <c r="A468" s="288" t="s">
        <v>735</v>
      </c>
      <c r="B468" s="294" t="s">
        <v>3648</v>
      </c>
      <c r="C468" s="271">
        <v>0</v>
      </c>
      <c r="D468" s="271">
        <v>0</v>
      </c>
      <c r="E468" s="271">
        <v>0</v>
      </c>
      <c r="F468" s="271">
        <v>0</v>
      </c>
      <c r="G468" s="293"/>
      <c r="H468" s="2"/>
      <c r="I468" s="2"/>
      <c r="J468" s="2"/>
      <c r="K468" s="2"/>
      <c r="L468" s="2"/>
      <c r="M468" s="2"/>
      <c r="N468" s="2"/>
      <c r="O468" s="2"/>
      <c r="P468" s="2"/>
      <c r="Q468" s="2"/>
      <c r="R468" s="2"/>
      <c r="S468" s="2"/>
      <c r="T468" s="2"/>
      <c r="U468" s="2"/>
      <c r="V468" s="2"/>
      <c r="W468" s="2"/>
    </row>
    <row r="469" spans="1:23" ht="15.75" hidden="1" customHeight="1" x14ac:dyDescent="0.25">
      <c r="A469" s="288" t="s">
        <v>736</v>
      </c>
      <c r="B469" s="295" t="s">
        <v>3648</v>
      </c>
      <c r="C469" s="273">
        <v>0</v>
      </c>
      <c r="D469" s="273">
        <v>0</v>
      </c>
      <c r="E469" s="273">
        <v>0</v>
      </c>
      <c r="F469" s="273">
        <v>0</v>
      </c>
      <c r="G469" s="293"/>
      <c r="H469" s="2"/>
      <c r="I469" s="2"/>
      <c r="J469" s="2"/>
      <c r="K469" s="2"/>
      <c r="L469" s="2"/>
      <c r="M469" s="2"/>
      <c r="N469" s="2"/>
      <c r="O469" s="2"/>
      <c r="P469" s="2"/>
      <c r="Q469" s="2"/>
      <c r="R469" s="2"/>
      <c r="S469" s="2"/>
      <c r="T469" s="2"/>
      <c r="U469" s="2"/>
      <c r="V469" s="2"/>
      <c r="W469" s="2"/>
    </row>
    <row r="470" spans="1:23" ht="15.75" hidden="1" customHeight="1" x14ac:dyDescent="0.25">
      <c r="A470" s="288" t="s">
        <v>737</v>
      </c>
      <c r="B470" s="294" t="s">
        <v>3648</v>
      </c>
      <c r="C470" s="271">
        <v>0</v>
      </c>
      <c r="D470" s="271">
        <v>0</v>
      </c>
      <c r="E470" s="271">
        <v>0</v>
      </c>
      <c r="F470" s="271">
        <v>0</v>
      </c>
      <c r="G470" s="293"/>
      <c r="H470" s="2"/>
      <c r="I470" s="2"/>
      <c r="J470" s="2"/>
      <c r="K470" s="2"/>
      <c r="L470" s="2"/>
      <c r="M470" s="2"/>
      <c r="N470" s="2"/>
      <c r="O470" s="2"/>
      <c r="P470" s="2"/>
      <c r="Q470" s="2"/>
      <c r="R470" s="2"/>
      <c r="S470" s="2"/>
      <c r="T470" s="2"/>
      <c r="U470" s="2"/>
      <c r="V470" s="2"/>
      <c r="W470" s="2"/>
    </row>
    <row r="471" spans="1:23" ht="15.75" hidden="1" customHeight="1" x14ac:dyDescent="0.25">
      <c r="A471" s="288" t="s">
        <v>738</v>
      </c>
      <c r="B471" s="295" t="s">
        <v>3648</v>
      </c>
      <c r="C471" s="273">
        <v>0</v>
      </c>
      <c r="D471" s="273">
        <v>0</v>
      </c>
      <c r="E471" s="273">
        <v>0</v>
      </c>
      <c r="F471" s="273">
        <v>0</v>
      </c>
      <c r="G471" s="293"/>
      <c r="H471" s="2"/>
      <c r="I471" s="2"/>
      <c r="J471" s="2"/>
      <c r="K471" s="2"/>
      <c r="L471" s="2"/>
      <c r="M471" s="2"/>
      <c r="N471" s="2"/>
      <c r="O471" s="2"/>
      <c r="P471" s="2"/>
      <c r="Q471" s="2"/>
      <c r="R471" s="2"/>
      <c r="S471" s="2"/>
      <c r="T471" s="2"/>
      <c r="U471" s="2"/>
      <c r="V471" s="2"/>
      <c r="W471" s="2"/>
    </row>
    <row r="472" spans="1:23" ht="15.75" hidden="1" customHeight="1" x14ac:dyDescent="0.25">
      <c r="A472" s="288" t="s">
        <v>739</v>
      </c>
      <c r="B472" s="294" t="s">
        <v>3648</v>
      </c>
      <c r="C472" s="271">
        <v>0</v>
      </c>
      <c r="D472" s="271">
        <v>0</v>
      </c>
      <c r="E472" s="271">
        <v>0</v>
      </c>
      <c r="F472" s="271">
        <v>0</v>
      </c>
      <c r="G472" s="293"/>
      <c r="H472" s="2"/>
      <c r="I472" s="2"/>
      <c r="J472" s="2"/>
      <c r="K472" s="2"/>
      <c r="L472" s="2"/>
      <c r="M472" s="2"/>
      <c r="N472" s="2"/>
      <c r="O472" s="2"/>
      <c r="P472" s="2"/>
      <c r="Q472" s="2"/>
      <c r="R472" s="2"/>
      <c r="S472" s="2"/>
      <c r="T472" s="2"/>
      <c r="U472" s="2"/>
      <c r="V472" s="2"/>
      <c r="W472" s="2"/>
    </row>
    <row r="473" spans="1:23" ht="15.75" hidden="1" customHeight="1" x14ac:dyDescent="0.25">
      <c r="A473" s="288" t="s">
        <v>740</v>
      </c>
      <c r="B473" s="295" t="s">
        <v>3648</v>
      </c>
      <c r="C473" s="273">
        <v>0</v>
      </c>
      <c r="D473" s="273">
        <v>0</v>
      </c>
      <c r="E473" s="273">
        <v>0</v>
      </c>
      <c r="F473" s="273">
        <v>0</v>
      </c>
      <c r="G473" s="293"/>
      <c r="H473" s="2"/>
      <c r="I473" s="2"/>
      <c r="J473" s="2"/>
      <c r="K473" s="2"/>
      <c r="L473" s="2"/>
      <c r="M473" s="2"/>
      <c r="N473" s="2"/>
      <c r="O473" s="2"/>
      <c r="P473" s="2"/>
      <c r="Q473" s="2"/>
      <c r="R473" s="2"/>
      <c r="S473" s="2"/>
      <c r="T473" s="2"/>
      <c r="U473" s="2"/>
      <c r="V473" s="2"/>
      <c r="W473" s="2"/>
    </row>
    <row r="474" spans="1:23" ht="15.75" hidden="1" customHeight="1" x14ac:dyDescent="0.25">
      <c r="A474" s="288" t="s">
        <v>3538</v>
      </c>
      <c r="B474" s="294" t="s">
        <v>3648</v>
      </c>
      <c r="C474" s="271">
        <v>0</v>
      </c>
      <c r="D474" s="271">
        <v>0</v>
      </c>
      <c r="E474" s="271">
        <v>0</v>
      </c>
      <c r="F474" s="271">
        <v>0</v>
      </c>
      <c r="G474" s="293"/>
      <c r="H474" s="2"/>
      <c r="I474" s="2"/>
      <c r="J474" s="2"/>
      <c r="K474" s="2"/>
      <c r="L474" s="2"/>
      <c r="M474" s="2"/>
      <c r="N474" s="2"/>
      <c r="O474" s="2"/>
      <c r="P474" s="2"/>
      <c r="Q474" s="2"/>
      <c r="R474" s="2"/>
      <c r="S474" s="2"/>
      <c r="T474" s="2"/>
      <c r="U474" s="2"/>
      <c r="V474" s="2"/>
      <c r="W474" s="2"/>
    </row>
    <row r="475" spans="1:23" ht="15.75" hidden="1" customHeight="1" x14ac:dyDescent="0.25">
      <c r="A475" s="288" t="s">
        <v>741</v>
      </c>
      <c r="B475" s="295" t="s">
        <v>3648</v>
      </c>
      <c r="C475" s="273">
        <v>0</v>
      </c>
      <c r="D475" s="273">
        <v>0</v>
      </c>
      <c r="E475" s="273">
        <v>0</v>
      </c>
      <c r="F475" s="273">
        <v>0</v>
      </c>
      <c r="G475" s="293"/>
      <c r="H475" s="2"/>
      <c r="I475" s="2"/>
      <c r="J475" s="2"/>
      <c r="K475" s="2"/>
      <c r="L475" s="2"/>
      <c r="M475" s="2"/>
      <c r="N475" s="2"/>
      <c r="O475" s="2"/>
      <c r="P475" s="2"/>
      <c r="Q475" s="2"/>
      <c r="R475" s="2"/>
      <c r="S475" s="2"/>
      <c r="T475" s="2"/>
      <c r="U475" s="2"/>
      <c r="V475" s="2"/>
      <c r="W475" s="2"/>
    </row>
    <row r="476" spans="1:23" ht="15.75" hidden="1" customHeight="1" x14ac:dyDescent="0.25">
      <c r="A476" s="288" t="s">
        <v>743</v>
      </c>
      <c r="B476" s="294" t="s">
        <v>3648</v>
      </c>
      <c r="C476" s="271">
        <v>0</v>
      </c>
      <c r="D476" s="271">
        <v>0</v>
      </c>
      <c r="E476" s="271">
        <v>0</v>
      </c>
      <c r="F476" s="271">
        <v>0</v>
      </c>
      <c r="G476" s="293"/>
      <c r="H476" s="2"/>
      <c r="I476" s="2"/>
      <c r="J476" s="2"/>
      <c r="K476" s="2"/>
      <c r="L476" s="2"/>
      <c r="M476" s="2"/>
      <c r="N476" s="2"/>
      <c r="O476" s="2"/>
      <c r="P476" s="2"/>
      <c r="Q476" s="2"/>
      <c r="R476" s="2"/>
      <c r="S476" s="2"/>
      <c r="T476" s="2"/>
      <c r="U476" s="2"/>
      <c r="V476" s="2"/>
      <c r="W476" s="2"/>
    </row>
    <row r="477" spans="1:23" ht="15.75" hidden="1" customHeight="1" x14ac:dyDescent="0.25">
      <c r="A477" s="288" t="s">
        <v>744</v>
      </c>
      <c r="B477" s="295" t="s">
        <v>3648</v>
      </c>
      <c r="C477" s="273">
        <v>0</v>
      </c>
      <c r="D477" s="273">
        <v>0</v>
      </c>
      <c r="E477" s="273">
        <v>0</v>
      </c>
      <c r="F477" s="273">
        <v>0</v>
      </c>
      <c r="G477" s="293"/>
      <c r="H477" s="2"/>
      <c r="I477" s="2"/>
      <c r="J477" s="2"/>
      <c r="K477" s="2"/>
      <c r="L477" s="2"/>
      <c r="M477" s="2"/>
      <c r="N477" s="2"/>
      <c r="O477" s="2"/>
      <c r="P477" s="2"/>
      <c r="Q477" s="2"/>
      <c r="R477" s="2"/>
      <c r="S477" s="2"/>
      <c r="T477" s="2"/>
      <c r="U477" s="2"/>
      <c r="V477" s="2"/>
      <c r="W477" s="2"/>
    </row>
    <row r="478" spans="1:23" ht="15.75" hidden="1" customHeight="1" x14ac:dyDescent="0.25">
      <c r="A478" s="288" t="s">
        <v>745</v>
      </c>
      <c r="B478" s="294" t="s">
        <v>3648</v>
      </c>
      <c r="C478" s="271">
        <v>0</v>
      </c>
      <c r="D478" s="271">
        <v>0</v>
      </c>
      <c r="E478" s="271">
        <v>0</v>
      </c>
      <c r="F478" s="271">
        <v>0</v>
      </c>
      <c r="G478" s="293"/>
      <c r="H478" s="2"/>
      <c r="I478" s="2"/>
      <c r="J478" s="2"/>
      <c r="K478" s="2"/>
      <c r="L478" s="2"/>
      <c r="M478" s="2"/>
      <c r="N478" s="2"/>
      <c r="O478" s="2"/>
      <c r="P478" s="2"/>
      <c r="Q478" s="2"/>
      <c r="R478" s="2"/>
      <c r="S478" s="2"/>
      <c r="T478" s="2"/>
      <c r="U478" s="2"/>
      <c r="V478" s="2"/>
      <c r="W478" s="2"/>
    </row>
    <row r="479" spans="1:23" ht="15.75" hidden="1" customHeight="1" x14ac:dyDescent="0.25">
      <c r="A479" s="288" t="s">
        <v>746</v>
      </c>
      <c r="B479" s="295" t="s">
        <v>3648</v>
      </c>
      <c r="C479" s="273">
        <v>0</v>
      </c>
      <c r="D479" s="273">
        <v>0</v>
      </c>
      <c r="E479" s="273">
        <v>0</v>
      </c>
      <c r="F479" s="273">
        <v>0</v>
      </c>
      <c r="G479" s="293"/>
      <c r="H479" s="2"/>
      <c r="I479" s="2"/>
      <c r="J479" s="2"/>
      <c r="K479" s="2"/>
      <c r="L479" s="2"/>
      <c r="M479" s="2"/>
      <c r="N479" s="2"/>
      <c r="O479" s="2"/>
      <c r="P479" s="2"/>
      <c r="Q479" s="2"/>
      <c r="R479" s="2"/>
      <c r="S479" s="2"/>
      <c r="T479" s="2"/>
      <c r="U479" s="2"/>
      <c r="V479" s="2"/>
      <c r="W479" s="2"/>
    </row>
    <row r="480" spans="1:23" ht="15.75" hidden="1" customHeight="1" x14ac:dyDescent="0.25">
      <c r="A480" s="288" t="s">
        <v>747</v>
      </c>
      <c r="B480" s="294" t="s">
        <v>3648</v>
      </c>
      <c r="C480" s="271">
        <v>0</v>
      </c>
      <c r="D480" s="271">
        <v>0</v>
      </c>
      <c r="E480" s="271">
        <v>0</v>
      </c>
      <c r="F480" s="271">
        <v>0</v>
      </c>
      <c r="G480" s="293"/>
      <c r="H480" s="2"/>
      <c r="I480" s="2"/>
      <c r="J480" s="2"/>
      <c r="K480" s="2"/>
      <c r="L480" s="2"/>
      <c r="M480" s="2"/>
      <c r="N480" s="2"/>
      <c r="O480" s="2"/>
      <c r="P480" s="2"/>
      <c r="Q480" s="2"/>
      <c r="R480" s="2"/>
      <c r="S480" s="2"/>
      <c r="T480" s="2"/>
      <c r="U480" s="2"/>
      <c r="V480" s="2"/>
      <c r="W480" s="2"/>
    </row>
    <row r="481" spans="1:23" ht="15.75" hidden="1" customHeight="1" x14ac:dyDescent="0.25">
      <c r="A481" s="288" t="s">
        <v>748</v>
      </c>
      <c r="B481" s="295" t="s">
        <v>3648</v>
      </c>
      <c r="C481" s="273">
        <v>0</v>
      </c>
      <c r="D481" s="273">
        <v>0</v>
      </c>
      <c r="E481" s="273">
        <v>0</v>
      </c>
      <c r="F481" s="273">
        <v>0</v>
      </c>
      <c r="G481" s="293"/>
      <c r="H481" s="2"/>
      <c r="I481" s="2"/>
      <c r="J481" s="2"/>
      <c r="K481" s="2"/>
      <c r="L481" s="2"/>
      <c r="M481" s="2"/>
      <c r="N481" s="2"/>
      <c r="O481" s="2"/>
      <c r="P481" s="2"/>
      <c r="Q481" s="2"/>
      <c r="R481" s="2"/>
      <c r="S481" s="2"/>
      <c r="T481" s="2"/>
      <c r="U481" s="2"/>
      <c r="V481" s="2"/>
      <c r="W481" s="2"/>
    </row>
    <row r="482" spans="1:23" ht="15.75" hidden="1" customHeight="1" x14ac:dyDescent="0.25">
      <c r="A482" s="288" t="s">
        <v>749</v>
      </c>
      <c r="B482" s="294" t="s">
        <v>3648</v>
      </c>
      <c r="C482" s="271">
        <v>0</v>
      </c>
      <c r="D482" s="271">
        <v>0</v>
      </c>
      <c r="E482" s="271">
        <v>0</v>
      </c>
      <c r="F482" s="271">
        <v>0</v>
      </c>
      <c r="G482" s="293"/>
      <c r="H482" s="2"/>
      <c r="I482" s="2"/>
      <c r="J482" s="2"/>
      <c r="K482" s="2"/>
      <c r="L482" s="2"/>
      <c r="M482" s="2"/>
      <c r="N482" s="2"/>
      <c r="O482" s="2"/>
      <c r="P482" s="2"/>
      <c r="Q482" s="2"/>
      <c r="R482" s="2"/>
      <c r="S482" s="2"/>
      <c r="T482" s="2"/>
      <c r="U482" s="2"/>
      <c r="V482" s="2"/>
      <c r="W482" s="2"/>
    </row>
    <row r="483" spans="1:23" ht="15.75" hidden="1" customHeight="1" x14ac:dyDescent="0.25">
      <c r="A483" s="288" t="s">
        <v>750</v>
      </c>
      <c r="B483" s="295" t="s">
        <v>3648</v>
      </c>
      <c r="C483" s="273">
        <v>0</v>
      </c>
      <c r="D483" s="273">
        <v>0</v>
      </c>
      <c r="E483" s="273">
        <v>0</v>
      </c>
      <c r="F483" s="273">
        <v>0</v>
      </c>
      <c r="G483" s="293"/>
      <c r="H483" s="2"/>
      <c r="I483" s="2"/>
      <c r="J483" s="2"/>
      <c r="K483" s="2"/>
      <c r="L483" s="2"/>
      <c r="M483" s="2"/>
      <c r="N483" s="2"/>
      <c r="O483" s="2"/>
      <c r="P483" s="2"/>
      <c r="Q483" s="2"/>
      <c r="R483" s="2"/>
      <c r="S483" s="2"/>
      <c r="T483" s="2"/>
      <c r="U483" s="2"/>
      <c r="V483" s="2"/>
      <c r="W483" s="2"/>
    </row>
    <row r="484" spans="1:23" ht="15.75" hidden="1" customHeight="1" x14ac:dyDescent="0.25">
      <c r="A484" s="288" t="s">
        <v>751</v>
      </c>
      <c r="B484" s="294" t="s">
        <v>3648</v>
      </c>
      <c r="C484" s="271">
        <v>0</v>
      </c>
      <c r="D484" s="271">
        <v>0</v>
      </c>
      <c r="E484" s="271">
        <v>0</v>
      </c>
      <c r="F484" s="271">
        <v>0</v>
      </c>
      <c r="G484" s="293"/>
      <c r="H484" s="2"/>
      <c r="I484" s="2"/>
      <c r="J484" s="2"/>
      <c r="K484" s="2"/>
      <c r="L484" s="2"/>
      <c r="M484" s="2"/>
      <c r="N484" s="2"/>
      <c r="O484" s="2"/>
      <c r="P484" s="2"/>
      <c r="Q484" s="2"/>
      <c r="R484" s="2"/>
      <c r="S484" s="2"/>
      <c r="T484" s="2"/>
      <c r="U484" s="2"/>
      <c r="V484" s="2"/>
      <c r="W484" s="2"/>
    </row>
    <row r="485" spans="1:23" ht="15.75" hidden="1" customHeight="1" x14ac:dyDescent="0.25">
      <c r="A485" s="288" t="s">
        <v>752</v>
      </c>
      <c r="B485" s="295" t="s">
        <v>3648</v>
      </c>
      <c r="C485" s="273">
        <v>0</v>
      </c>
      <c r="D485" s="273">
        <v>0</v>
      </c>
      <c r="E485" s="273">
        <v>0</v>
      </c>
      <c r="F485" s="273">
        <v>0</v>
      </c>
      <c r="G485" s="293"/>
      <c r="H485" s="2"/>
      <c r="I485" s="2"/>
      <c r="J485" s="2"/>
      <c r="K485" s="2"/>
      <c r="L485" s="2"/>
      <c r="M485" s="2"/>
      <c r="N485" s="2"/>
      <c r="O485" s="2"/>
      <c r="P485" s="2"/>
      <c r="Q485" s="2"/>
      <c r="R485" s="2"/>
      <c r="S485" s="2"/>
      <c r="T485" s="2"/>
      <c r="U485" s="2"/>
      <c r="V485" s="2"/>
      <c r="W485" s="2"/>
    </row>
    <row r="486" spans="1:23" ht="15.75" hidden="1" customHeight="1" x14ac:dyDescent="0.25">
      <c r="A486" s="288" t="s">
        <v>753</v>
      </c>
      <c r="B486" s="294" t="s">
        <v>3648</v>
      </c>
      <c r="C486" s="271">
        <v>0</v>
      </c>
      <c r="D486" s="271">
        <v>0</v>
      </c>
      <c r="E486" s="271">
        <v>0</v>
      </c>
      <c r="F486" s="271">
        <v>0</v>
      </c>
      <c r="G486" s="293"/>
      <c r="H486" s="2"/>
      <c r="I486" s="2"/>
      <c r="J486" s="2"/>
      <c r="K486" s="2"/>
      <c r="L486" s="2"/>
      <c r="M486" s="2"/>
      <c r="N486" s="2"/>
      <c r="O486" s="2"/>
      <c r="P486" s="2"/>
      <c r="Q486" s="2"/>
      <c r="R486" s="2"/>
      <c r="S486" s="2"/>
      <c r="T486" s="2"/>
      <c r="U486" s="2"/>
      <c r="V486" s="2"/>
      <c r="W486" s="2"/>
    </row>
    <row r="487" spans="1:23" ht="15.75" hidden="1" customHeight="1" x14ac:dyDescent="0.25">
      <c r="A487" s="288" t="s">
        <v>754</v>
      </c>
      <c r="B487" s="295" t="s">
        <v>3648</v>
      </c>
      <c r="C487" s="273">
        <v>0</v>
      </c>
      <c r="D487" s="273">
        <v>0</v>
      </c>
      <c r="E487" s="273">
        <v>0</v>
      </c>
      <c r="F487" s="273">
        <v>0</v>
      </c>
      <c r="G487" s="293"/>
      <c r="H487" s="2"/>
      <c r="I487" s="2"/>
      <c r="J487" s="2"/>
      <c r="K487" s="2"/>
      <c r="L487" s="2"/>
      <c r="M487" s="2"/>
      <c r="N487" s="2"/>
      <c r="O487" s="2"/>
      <c r="P487" s="2"/>
      <c r="Q487" s="2"/>
      <c r="R487" s="2"/>
      <c r="S487" s="2"/>
      <c r="T487" s="2"/>
      <c r="U487" s="2"/>
      <c r="V487" s="2"/>
      <c r="W487" s="2"/>
    </row>
    <row r="488" spans="1:23" ht="15.75" hidden="1" customHeight="1" x14ac:dyDescent="0.25">
      <c r="A488" s="288" t="s">
        <v>755</v>
      </c>
      <c r="B488" s="294" t="s">
        <v>3648</v>
      </c>
      <c r="C488" s="271">
        <v>0</v>
      </c>
      <c r="D488" s="271">
        <v>0</v>
      </c>
      <c r="E488" s="271">
        <v>0</v>
      </c>
      <c r="F488" s="271">
        <v>0</v>
      </c>
      <c r="G488" s="293"/>
      <c r="H488" s="2"/>
      <c r="I488" s="2"/>
      <c r="J488" s="2"/>
      <c r="K488" s="2"/>
      <c r="L488" s="2"/>
      <c r="M488" s="2"/>
      <c r="N488" s="2"/>
      <c r="O488" s="2"/>
      <c r="P488" s="2"/>
      <c r="Q488" s="2"/>
      <c r="R488" s="2"/>
      <c r="S488" s="2"/>
      <c r="T488" s="2"/>
      <c r="U488" s="2"/>
      <c r="V488" s="2"/>
      <c r="W488" s="2"/>
    </row>
    <row r="489" spans="1:23" ht="15.75" hidden="1" customHeight="1" x14ac:dyDescent="0.25">
      <c r="A489" s="288" t="s">
        <v>757</v>
      </c>
      <c r="B489" s="295" t="s">
        <v>3648</v>
      </c>
      <c r="C489" s="273">
        <v>0</v>
      </c>
      <c r="D489" s="273">
        <v>0</v>
      </c>
      <c r="E489" s="273">
        <v>0</v>
      </c>
      <c r="F489" s="273">
        <v>0</v>
      </c>
      <c r="G489" s="293"/>
      <c r="H489" s="2"/>
      <c r="I489" s="2"/>
      <c r="J489" s="2"/>
      <c r="K489" s="2"/>
      <c r="L489" s="2"/>
      <c r="M489" s="2"/>
      <c r="N489" s="2"/>
      <c r="O489" s="2"/>
      <c r="P489" s="2"/>
      <c r="Q489" s="2"/>
      <c r="R489" s="2"/>
      <c r="S489" s="2"/>
      <c r="T489" s="2"/>
      <c r="U489" s="2"/>
      <c r="V489" s="2"/>
      <c r="W489" s="2"/>
    </row>
    <row r="490" spans="1:23" ht="15.75" hidden="1" customHeight="1" x14ac:dyDescent="0.25">
      <c r="A490" s="288" t="s">
        <v>758</v>
      </c>
      <c r="B490" s="294" t="s">
        <v>3648</v>
      </c>
      <c r="C490" s="271">
        <v>0</v>
      </c>
      <c r="D490" s="271">
        <v>0</v>
      </c>
      <c r="E490" s="271">
        <v>0</v>
      </c>
      <c r="F490" s="271">
        <v>0</v>
      </c>
      <c r="G490" s="293"/>
      <c r="H490" s="2"/>
      <c r="I490" s="2"/>
      <c r="J490" s="2"/>
      <c r="K490" s="2"/>
      <c r="L490" s="2"/>
      <c r="M490" s="2"/>
      <c r="N490" s="2"/>
      <c r="O490" s="2"/>
      <c r="P490" s="2"/>
      <c r="Q490" s="2"/>
      <c r="R490" s="2"/>
      <c r="S490" s="2"/>
      <c r="T490" s="2"/>
      <c r="U490" s="2"/>
      <c r="V490" s="2"/>
      <c r="W490" s="2"/>
    </row>
    <row r="491" spans="1:23" ht="15.75" hidden="1" customHeight="1" x14ac:dyDescent="0.25">
      <c r="A491" s="288" t="s">
        <v>759</v>
      </c>
      <c r="B491" s="295" t="s">
        <v>3648</v>
      </c>
      <c r="C491" s="273">
        <v>0</v>
      </c>
      <c r="D491" s="273">
        <v>0</v>
      </c>
      <c r="E491" s="273">
        <v>0</v>
      </c>
      <c r="F491" s="273">
        <v>0</v>
      </c>
      <c r="G491" s="293"/>
      <c r="H491" s="2"/>
      <c r="I491" s="2"/>
      <c r="J491" s="2"/>
      <c r="K491" s="2"/>
      <c r="L491" s="2"/>
      <c r="M491" s="2"/>
      <c r="N491" s="2"/>
      <c r="O491" s="2"/>
      <c r="P491" s="2"/>
      <c r="Q491" s="2"/>
      <c r="R491" s="2"/>
      <c r="S491" s="2"/>
      <c r="T491" s="2"/>
      <c r="U491" s="2"/>
      <c r="V491" s="2"/>
      <c r="W491" s="2"/>
    </row>
    <row r="492" spans="1:23" ht="15.75" hidden="1" customHeight="1" x14ac:dyDescent="0.25">
      <c r="A492" s="288" t="s">
        <v>760</v>
      </c>
      <c r="B492" s="294" t="s">
        <v>3648</v>
      </c>
      <c r="C492" s="271">
        <v>0</v>
      </c>
      <c r="D492" s="271">
        <v>0</v>
      </c>
      <c r="E492" s="271">
        <v>0</v>
      </c>
      <c r="F492" s="271">
        <v>0</v>
      </c>
      <c r="G492" s="293"/>
      <c r="H492" s="2"/>
      <c r="I492" s="2"/>
      <c r="J492" s="2"/>
      <c r="K492" s="2"/>
      <c r="L492" s="2"/>
      <c r="M492" s="2"/>
      <c r="N492" s="2"/>
      <c r="O492" s="2"/>
      <c r="P492" s="2"/>
      <c r="Q492" s="2"/>
      <c r="R492" s="2"/>
      <c r="S492" s="2"/>
      <c r="T492" s="2"/>
      <c r="U492" s="2"/>
      <c r="V492" s="2"/>
      <c r="W492" s="2"/>
    </row>
    <row r="493" spans="1:23" ht="15.75" hidden="1" customHeight="1" x14ac:dyDescent="0.25">
      <c r="A493" s="288" t="s">
        <v>761</v>
      </c>
      <c r="B493" s="295" t="s">
        <v>3648</v>
      </c>
      <c r="C493" s="273">
        <v>0</v>
      </c>
      <c r="D493" s="273">
        <v>0</v>
      </c>
      <c r="E493" s="273">
        <v>0</v>
      </c>
      <c r="F493" s="273">
        <v>0</v>
      </c>
      <c r="G493" s="293"/>
      <c r="H493" s="2"/>
      <c r="I493" s="2"/>
      <c r="J493" s="2"/>
      <c r="K493" s="2"/>
      <c r="L493" s="2"/>
      <c r="M493" s="2"/>
      <c r="N493" s="2"/>
      <c r="O493" s="2"/>
      <c r="P493" s="2"/>
      <c r="Q493" s="2"/>
      <c r="R493" s="2"/>
      <c r="S493" s="2"/>
      <c r="T493" s="2"/>
      <c r="U493" s="2"/>
      <c r="V493" s="2"/>
      <c r="W493" s="2"/>
    </row>
    <row r="494" spans="1:23" ht="15.75" hidden="1" customHeight="1" x14ac:dyDescent="0.25">
      <c r="A494" s="288" t="s">
        <v>762</v>
      </c>
      <c r="B494" s="294" t="s">
        <v>3648</v>
      </c>
      <c r="C494" s="271">
        <v>0</v>
      </c>
      <c r="D494" s="271">
        <v>0</v>
      </c>
      <c r="E494" s="271">
        <v>0</v>
      </c>
      <c r="F494" s="271">
        <v>0</v>
      </c>
      <c r="G494" s="293"/>
      <c r="H494" s="2"/>
      <c r="I494" s="2"/>
      <c r="J494" s="2"/>
      <c r="K494" s="2"/>
      <c r="L494" s="2"/>
      <c r="M494" s="2"/>
      <c r="N494" s="2"/>
      <c r="O494" s="2"/>
      <c r="P494" s="2"/>
      <c r="Q494" s="2"/>
      <c r="R494" s="2"/>
      <c r="S494" s="2"/>
      <c r="T494" s="2"/>
      <c r="U494" s="2"/>
      <c r="V494" s="2"/>
      <c r="W494" s="2"/>
    </row>
    <row r="495" spans="1:23" ht="15.75" hidden="1" customHeight="1" x14ac:dyDescent="0.25">
      <c r="A495" s="288" t="s">
        <v>763</v>
      </c>
      <c r="B495" s="295" t="s">
        <v>3648</v>
      </c>
      <c r="C495" s="273">
        <v>0</v>
      </c>
      <c r="D495" s="273">
        <v>0</v>
      </c>
      <c r="E495" s="273">
        <v>0</v>
      </c>
      <c r="F495" s="273">
        <v>0</v>
      </c>
      <c r="G495" s="293"/>
      <c r="H495" s="2"/>
      <c r="I495" s="2"/>
      <c r="J495" s="2"/>
      <c r="K495" s="2"/>
      <c r="L495" s="2"/>
      <c r="M495" s="2"/>
      <c r="N495" s="2"/>
      <c r="O495" s="2"/>
      <c r="P495" s="2"/>
      <c r="Q495" s="2"/>
      <c r="R495" s="2"/>
      <c r="S495" s="2"/>
      <c r="T495" s="2"/>
      <c r="U495" s="2"/>
      <c r="V495" s="2"/>
      <c r="W495" s="2"/>
    </row>
    <row r="496" spans="1:23" ht="15.75" hidden="1" customHeight="1" x14ac:dyDescent="0.25">
      <c r="A496" s="288" t="s">
        <v>764</v>
      </c>
      <c r="B496" s="297" t="s">
        <v>3648</v>
      </c>
      <c r="C496" s="271">
        <v>0</v>
      </c>
      <c r="D496" s="271">
        <v>0</v>
      </c>
      <c r="E496" s="271">
        <v>0</v>
      </c>
      <c r="F496" s="271">
        <v>0</v>
      </c>
      <c r="G496" s="293"/>
      <c r="H496" s="2"/>
      <c r="I496" s="2"/>
      <c r="J496" s="2"/>
      <c r="K496" s="2"/>
      <c r="L496" s="2"/>
      <c r="M496" s="2"/>
      <c r="N496" s="2"/>
      <c r="O496" s="2"/>
      <c r="P496" s="2"/>
      <c r="Q496" s="2"/>
      <c r="R496" s="2"/>
      <c r="S496" s="2"/>
      <c r="T496" s="2"/>
      <c r="U496" s="2"/>
      <c r="V496" s="2"/>
      <c r="W496" s="2"/>
    </row>
    <row r="497" spans="1:23" ht="15.75" hidden="1" customHeight="1" x14ac:dyDescent="0.25">
      <c r="A497" s="288" t="s">
        <v>765</v>
      </c>
      <c r="B497" s="298" t="s">
        <v>3648</v>
      </c>
      <c r="C497" s="273">
        <v>0</v>
      </c>
      <c r="D497" s="273">
        <v>0</v>
      </c>
      <c r="E497" s="273">
        <v>0</v>
      </c>
      <c r="F497" s="273">
        <v>0</v>
      </c>
      <c r="G497" s="293"/>
      <c r="H497" s="2"/>
      <c r="I497" s="2"/>
      <c r="J497" s="2"/>
      <c r="K497" s="2"/>
      <c r="L497" s="2"/>
      <c r="M497" s="2"/>
      <c r="N497" s="2"/>
      <c r="O497" s="2"/>
      <c r="P497" s="2"/>
      <c r="Q497" s="2"/>
      <c r="R497" s="2"/>
      <c r="S497" s="2"/>
      <c r="T497" s="2"/>
      <c r="U497" s="2"/>
      <c r="V497" s="2"/>
      <c r="W497" s="2"/>
    </row>
    <row r="498" spans="1:23" ht="15.75" hidden="1" customHeight="1" x14ac:dyDescent="0.25">
      <c r="A498" s="288" t="s">
        <v>766</v>
      </c>
      <c r="B498" s="294" t="s">
        <v>3648</v>
      </c>
      <c r="C498" s="271">
        <v>0</v>
      </c>
      <c r="D498" s="271">
        <v>0</v>
      </c>
      <c r="E498" s="271">
        <v>0</v>
      </c>
      <c r="F498" s="271">
        <v>0</v>
      </c>
      <c r="G498" s="293"/>
      <c r="H498" s="2"/>
      <c r="I498" s="2"/>
      <c r="J498" s="2"/>
      <c r="K498" s="2"/>
      <c r="L498" s="2"/>
      <c r="M498" s="2"/>
      <c r="N498" s="2"/>
      <c r="O498" s="2"/>
      <c r="P498" s="2"/>
      <c r="Q498" s="2"/>
      <c r="R498" s="2"/>
      <c r="S498" s="2"/>
      <c r="T498" s="2"/>
      <c r="U498" s="2"/>
      <c r="V498" s="2"/>
      <c r="W498" s="2"/>
    </row>
    <row r="499" spans="1:23" ht="15.75" hidden="1" customHeight="1" x14ac:dyDescent="0.25">
      <c r="A499" s="288" t="s">
        <v>767</v>
      </c>
      <c r="B499" s="295" t="s">
        <v>3648</v>
      </c>
      <c r="C499" s="273">
        <v>0</v>
      </c>
      <c r="D499" s="273">
        <v>0</v>
      </c>
      <c r="E499" s="273">
        <v>0</v>
      </c>
      <c r="F499" s="273">
        <v>0</v>
      </c>
      <c r="G499" s="293"/>
      <c r="H499" s="2"/>
      <c r="I499" s="2"/>
      <c r="J499" s="2"/>
      <c r="K499" s="2"/>
      <c r="L499" s="2"/>
      <c r="M499" s="2"/>
      <c r="N499" s="2"/>
      <c r="O499" s="2"/>
      <c r="P499" s="2"/>
      <c r="Q499" s="2"/>
      <c r="R499" s="2"/>
      <c r="S499" s="2"/>
      <c r="T499" s="2"/>
      <c r="U499" s="2"/>
      <c r="V499" s="2"/>
      <c r="W499" s="2"/>
    </row>
    <row r="500" spans="1:23" ht="15.75" hidden="1" customHeight="1" x14ac:dyDescent="0.25">
      <c r="A500" s="288" t="s">
        <v>768</v>
      </c>
      <c r="B500" s="294" t="s">
        <v>3648</v>
      </c>
      <c r="C500" s="271">
        <v>0</v>
      </c>
      <c r="D500" s="271">
        <v>0</v>
      </c>
      <c r="E500" s="271">
        <v>0</v>
      </c>
      <c r="F500" s="271">
        <v>0</v>
      </c>
      <c r="G500" s="293"/>
      <c r="H500" s="2"/>
      <c r="I500" s="2"/>
      <c r="J500" s="2"/>
      <c r="K500" s="2"/>
      <c r="L500" s="2"/>
      <c r="M500" s="2"/>
      <c r="N500" s="2"/>
      <c r="O500" s="2"/>
      <c r="P500" s="2"/>
      <c r="Q500" s="2"/>
      <c r="R500" s="2"/>
      <c r="S500" s="2"/>
      <c r="T500" s="2"/>
      <c r="U500" s="2"/>
      <c r="V500" s="2"/>
      <c r="W500" s="2"/>
    </row>
    <row r="501" spans="1:23" ht="15.75" hidden="1" customHeight="1" x14ac:dyDescent="0.25">
      <c r="A501" s="288" t="s">
        <v>769</v>
      </c>
      <c r="B501" s="295" t="s">
        <v>3648</v>
      </c>
      <c r="C501" s="273">
        <v>0</v>
      </c>
      <c r="D501" s="273">
        <v>0</v>
      </c>
      <c r="E501" s="273">
        <v>0</v>
      </c>
      <c r="F501" s="273">
        <v>0</v>
      </c>
      <c r="G501" s="293"/>
      <c r="H501" s="2"/>
      <c r="I501" s="2"/>
      <c r="J501" s="2"/>
      <c r="K501" s="2"/>
      <c r="L501" s="2"/>
      <c r="M501" s="2"/>
      <c r="N501" s="2"/>
      <c r="O501" s="2"/>
      <c r="P501" s="2"/>
      <c r="Q501" s="2"/>
      <c r="R501" s="2"/>
      <c r="S501" s="2"/>
      <c r="T501" s="2"/>
      <c r="U501" s="2"/>
      <c r="V501" s="2"/>
      <c r="W501" s="2"/>
    </row>
    <row r="502" spans="1:23" ht="15.75" hidden="1" customHeight="1" x14ac:dyDescent="0.25">
      <c r="A502" s="288" t="s">
        <v>770</v>
      </c>
      <c r="B502" s="294" t="s">
        <v>3648</v>
      </c>
      <c r="C502" s="271">
        <v>0</v>
      </c>
      <c r="D502" s="271">
        <v>0</v>
      </c>
      <c r="E502" s="271">
        <v>0</v>
      </c>
      <c r="F502" s="271">
        <v>0</v>
      </c>
      <c r="G502" s="293"/>
      <c r="H502" s="2"/>
      <c r="I502" s="2"/>
      <c r="J502" s="2"/>
      <c r="K502" s="2"/>
      <c r="L502" s="2"/>
      <c r="M502" s="2"/>
      <c r="N502" s="2"/>
      <c r="O502" s="2"/>
      <c r="P502" s="2"/>
      <c r="Q502" s="2"/>
      <c r="R502" s="2"/>
      <c r="S502" s="2"/>
      <c r="T502" s="2"/>
      <c r="U502" s="2"/>
      <c r="V502" s="2"/>
      <c r="W502" s="2"/>
    </row>
    <row r="503" spans="1:23" ht="15.75" hidden="1" customHeight="1" x14ac:dyDescent="0.25">
      <c r="A503" s="288" t="s">
        <v>3543</v>
      </c>
      <c r="B503" s="295" t="s">
        <v>3648</v>
      </c>
      <c r="C503" s="273">
        <v>0</v>
      </c>
      <c r="D503" s="273">
        <v>0</v>
      </c>
      <c r="E503" s="273">
        <v>0</v>
      </c>
      <c r="F503" s="273">
        <v>0</v>
      </c>
      <c r="G503" s="293"/>
      <c r="H503" s="2"/>
      <c r="I503" s="2"/>
      <c r="J503" s="2"/>
      <c r="K503" s="2"/>
      <c r="L503" s="2"/>
      <c r="M503" s="2"/>
      <c r="N503" s="2"/>
      <c r="O503" s="2"/>
      <c r="P503" s="2"/>
      <c r="Q503" s="2"/>
      <c r="R503" s="2"/>
      <c r="S503" s="2"/>
      <c r="T503" s="2"/>
      <c r="U503" s="2"/>
      <c r="V503" s="2"/>
      <c r="W503" s="2"/>
    </row>
    <row r="504" spans="1:23" ht="15.75" hidden="1" customHeight="1" x14ac:dyDescent="0.25">
      <c r="A504" s="288" t="s">
        <v>3544</v>
      </c>
      <c r="B504" s="294" t="s">
        <v>3648</v>
      </c>
      <c r="C504" s="271">
        <v>0</v>
      </c>
      <c r="D504" s="271">
        <v>0</v>
      </c>
      <c r="E504" s="271">
        <v>0</v>
      </c>
      <c r="F504" s="271">
        <v>0</v>
      </c>
      <c r="G504" s="293"/>
      <c r="H504" s="2"/>
      <c r="I504" s="2"/>
      <c r="J504" s="2"/>
      <c r="K504" s="2"/>
      <c r="L504" s="2"/>
      <c r="M504" s="2"/>
      <c r="N504" s="2"/>
      <c r="O504" s="2"/>
      <c r="P504" s="2"/>
      <c r="Q504" s="2"/>
      <c r="R504" s="2"/>
      <c r="S504" s="2"/>
      <c r="T504" s="2"/>
      <c r="U504" s="2"/>
      <c r="V504" s="2"/>
      <c r="W504" s="2"/>
    </row>
    <row r="505" spans="1:23" ht="15.75" hidden="1" customHeight="1" x14ac:dyDescent="0.25">
      <c r="A505" s="288" t="s">
        <v>3545</v>
      </c>
      <c r="B505" s="295" t="s">
        <v>3648</v>
      </c>
      <c r="C505" s="273">
        <v>0</v>
      </c>
      <c r="D505" s="273">
        <v>0</v>
      </c>
      <c r="E505" s="273">
        <v>0</v>
      </c>
      <c r="F505" s="273">
        <v>0</v>
      </c>
      <c r="G505" s="293"/>
      <c r="H505" s="2"/>
      <c r="I505" s="2"/>
      <c r="J505" s="2"/>
      <c r="K505" s="2"/>
      <c r="L505" s="2"/>
      <c r="M505" s="2"/>
      <c r="N505" s="2"/>
      <c r="O505" s="2"/>
      <c r="P505" s="2"/>
      <c r="Q505" s="2"/>
      <c r="R505" s="2"/>
      <c r="S505" s="2"/>
      <c r="T505" s="2"/>
      <c r="U505" s="2"/>
      <c r="V505" s="2"/>
      <c r="W505" s="2"/>
    </row>
    <row r="506" spans="1:23" ht="15.75" hidden="1" customHeight="1" x14ac:dyDescent="0.25">
      <c r="A506" s="288" t="s">
        <v>3546</v>
      </c>
      <c r="B506" s="294" t="s">
        <v>3648</v>
      </c>
      <c r="C506" s="271">
        <v>0</v>
      </c>
      <c r="D506" s="271">
        <v>0</v>
      </c>
      <c r="E506" s="271">
        <v>0</v>
      </c>
      <c r="F506" s="271">
        <v>0</v>
      </c>
      <c r="G506" s="293"/>
      <c r="H506" s="2"/>
      <c r="I506" s="2"/>
      <c r="J506" s="2"/>
      <c r="K506" s="2"/>
      <c r="L506" s="2"/>
      <c r="M506" s="2"/>
      <c r="N506" s="2"/>
      <c r="O506" s="2"/>
      <c r="P506" s="2"/>
      <c r="Q506" s="2"/>
      <c r="R506" s="2"/>
      <c r="S506" s="2"/>
      <c r="T506" s="2"/>
      <c r="U506" s="2"/>
      <c r="V506" s="2"/>
      <c r="W506" s="2"/>
    </row>
    <row r="507" spans="1:23" ht="15.75" hidden="1" customHeight="1" x14ac:dyDescent="0.25">
      <c r="A507" s="288" t="s">
        <v>3547</v>
      </c>
      <c r="B507" s="295" t="s">
        <v>3648</v>
      </c>
      <c r="C507" s="273">
        <v>0</v>
      </c>
      <c r="D507" s="273">
        <v>0</v>
      </c>
      <c r="E507" s="273">
        <v>0</v>
      </c>
      <c r="F507" s="273">
        <v>0</v>
      </c>
      <c r="G507" s="293"/>
      <c r="H507" s="2"/>
      <c r="I507" s="2"/>
      <c r="J507" s="2"/>
      <c r="K507" s="2"/>
      <c r="L507" s="2"/>
      <c r="M507" s="2"/>
      <c r="N507" s="2"/>
      <c r="O507" s="2"/>
      <c r="P507" s="2"/>
      <c r="Q507" s="2"/>
      <c r="R507" s="2"/>
      <c r="S507" s="2"/>
      <c r="T507" s="2"/>
      <c r="U507" s="2"/>
      <c r="V507" s="2"/>
      <c r="W507" s="2"/>
    </row>
    <row r="508" spans="1:23" ht="15.75" hidden="1" customHeight="1" x14ac:dyDescent="0.25">
      <c r="A508" s="288" t="s">
        <v>3548</v>
      </c>
      <c r="B508" s="294" t="s">
        <v>3648</v>
      </c>
      <c r="C508" s="271">
        <v>0</v>
      </c>
      <c r="D508" s="271">
        <v>0</v>
      </c>
      <c r="E508" s="271">
        <v>0</v>
      </c>
      <c r="F508" s="271">
        <v>0</v>
      </c>
      <c r="G508" s="293"/>
      <c r="H508" s="2"/>
      <c r="I508" s="2"/>
      <c r="J508" s="2"/>
      <c r="K508" s="2"/>
      <c r="L508" s="2"/>
      <c r="M508" s="2"/>
      <c r="N508" s="2"/>
      <c r="O508" s="2"/>
      <c r="P508" s="2"/>
      <c r="Q508" s="2"/>
      <c r="R508" s="2"/>
      <c r="S508" s="2"/>
      <c r="T508" s="2"/>
      <c r="U508" s="2"/>
      <c r="V508" s="2"/>
      <c r="W508" s="2"/>
    </row>
    <row r="509" spans="1:23" ht="15.75" hidden="1" customHeight="1" x14ac:dyDescent="0.25">
      <c r="A509" s="288" t="s">
        <v>3549</v>
      </c>
      <c r="B509" s="295" t="s">
        <v>3648</v>
      </c>
      <c r="C509" s="273">
        <v>0</v>
      </c>
      <c r="D509" s="273">
        <v>0</v>
      </c>
      <c r="E509" s="273">
        <v>0</v>
      </c>
      <c r="F509" s="273">
        <v>0</v>
      </c>
      <c r="G509" s="293"/>
      <c r="H509" s="2"/>
      <c r="I509" s="2"/>
      <c r="J509" s="2"/>
      <c r="K509" s="2"/>
      <c r="L509" s="2"/>
      <c r="M509" s="2"/>
      <c r="N509" s="2"/>
      <c r="O509" s="2"/>
      <c r="P509" s="2"/>
      <c r="Q509" s="2"/>
      <c r="R509" s="2"/>
      <c r="S509" s="2"/>
      <c r="T509" s="2"/>
      <c r="U509" s="2"/>
      <c r="V509" s="2"/>
      <c r="W509" s="2"/>
    </row>
    <row r="510" spans="1:23" ht="15.75" hidden="1" customHeight="1" x14ac:dyDescent="0.25">
      <c r="A510" s="288" t="s">
        <v>3550</v>
      </c>
      <c r="B510" s="294" t="s">
        <v>3648</v>
      </c>
      <c r="C510" s="271">
        <v>0</v>
      </c>
      <c r="D510" s="271">
        <v>0</v>
      </c>
      <c r="E510" s="271">
        <v>0</v>
      </c>
      <c r="F510" s="271">
        <v>0</v>
      </c>
      <c r="G510" s="293"/>
      <c r="H510" s="2"/>
      <c r="I510" s="2"/>
      <c r="J510" s="2"/>
      <c r="K510" s="2"/>
      <c r="L510" s="2"/>
      <c r="M510" s="2"/>
      <c r="N510" s="2"/>
      <c r="O510" s="2"/>
      <c r="P510" s="2"/>
      <c r="Q510" s="2"/>
      <c r="R510" s="2"/>
      <c r="S510" s="2"/>
      <c r="T510" s="2"/>
      <c r="U510" s="2"/>
      <c r="V510" s="2"/>
      <c r="W510" s="2"/>
    </row>
    <row r="511" spans="1:23" ht="15.75" hidden="1" customHeight="1" x14ac:dyDescent="0.25">
      <c r="A511" s="288" t="s">
        <v>3551</v>
      </c>
      <c r="B511" s="295" t="s">
        <v>3648</v>
      </c>
      <c r="C511" s="273">
        <v>0</v>
      </c>
      <c r="D511" s="273">
        <v>0</v>
      </c>
      <c r="E511" s="273">
        <v>0</v>
      </c>
      <c r="F511" s="273">
        <v>0</v>
      </c>
      <c r="G511" s="293"/>
      <c r="H511" s="2"/>
      <c r="I511" s="2"/>
      <c r="J511" s="2"/>
      <c r="K511" s="2"/>
      <c r="L511" s="2"/>
      <c r="M511" s="2"/>
      <c r="N511" s="2"/>
      <c r="O511" s="2"/>
      <c r="P511" s="2"/>
      <c r="Q511" s="2"/>
      <c r="R511" s="2"/>
      <c r="S511" s="2"/>
      <c r="T511" s="2"/>
      <c r="U511" s="2"/>
      <c r="V511" s="2"/>
      <c r="W511" s="2"/>
    </row>
    <row r="512" spans="1:23" ht="15.75" hidden="1" customHeight="1" x14ac:dyDescent="0.25">
      <c r="A512" s="288" t="s">
        <v>3552</v>
      </c>
      <c r="B512" s="294" t="s">
        <v>3648</v>
      </c>
      <c r="C512" s="271">
        <v>0</v>
      </c>
      <c r="D512" s="271">
        <v>0</v>
      </c>
      <c r="E512" s="271">
        <v>0</v>
      </c>
      <c r="F512" s="271">
        <v>0</v>
      </c>
      <c r="G512" s="293"/>
      <c r="H512" s="2"/>
      <c r="I512" s="2"/>
      <c r="J512" s="2"/>
      <c r="K512" s="2"/>
      <c r="L512" s="2"/>
      <c r="M512" s="2"/>
      <c r="N512" s="2"/>
      <c r="O512" s="2"/>
      <c r="P512" s="2"/>
      <c r="Q512" s="2"/>
      <c r="R512" s="2"/>
      <c r="S512" s="2"/>
      <c r="T512" s="2"/>
      <c r="U512" s="2"/>
      <c r="V512" s="2"/>
      <c r="W512" s="2"/>
    </row>
    <row r="513" spans="1:23" ht="15.75" hidden="1" customHeight="1" x14ac:dyDescent="0.25">
      <c r="A513" s="288" t="s">
        <v>3553</v>
      </c>
      <c r="B513" s="295" t="s">
        <v>3648</v>
      </c>
      <c r="C513" s="273">
        <v>0</v>
      </c>
      <c r="D513" s="273">
        <v>0</v>
      </c>
      <c r="E513" s="273">
        <v>0</v>
      </c>
      <c r="F513" s="273">
        <v>0</v>
      </c>
      <c r="G513" s="293"/>
      <c r="H513" s="2"/>
      <c r="I513" s="2"/>
      <c r="J513" s="2"/>
      <c r="K513" s="2"/>
      <c r="L513" s="2"/>
      <c r="M513" s="2"/>
      <c r="N513" s="2"/>
      <c r="O513" s="2"/>
      <c r="P513" s="2"/>
      <c r="Q513" s="2"/>
      <c r="R513" s="2"/>
      <c r="S513" s="2"/>
      <c r="T513" s="2"/>
      <c r="U513" s="2"/>
      <c r="V513" s="2"/>
      <c r="W513" s="2"/>
    </row>
    <row r="514" spans="1:23" ht="15.75" hidden="1" customHeight="1" x14ac:dyDescent="0.25">
      <c r="A514" s="288" t="s">
        <v>3554</v>
      </c>
      <c r="B514" s="294" t="s">
        <v>3648</v>
      </c>
      <c r="C514" s="271">
        <v>0</v>
      </c>
      <c r="D514" s="271">
        <v>0</v>
      </c>
      <c r="E514" s="271">
        <v>0</v>
      </c>
      <c r="F514" s="271">
        <v>0</v>
      </c>
      <c r="G514" s="293"/>
      <c r="H514" s="2"/>
      <c r="I514" s="2"/>
      <c r="J514" s="2"/>
      <c r="K514" s="2"/>
      <c r="L514" s="2"/>
      <c r="M514" s="2"/>
      <c r="N514" s="2"/>
      <c r="O514" s="2"/>
      <c r="P514" s="2"/>
      <c r="Q514" s="2"/>
      <c r="R514" s="2"/>
      <c r="S514" s="2"/>
      <c r="T514" s="2"/>
      <c r="U514" s="2"/>
      <c r="V514" s="2"/>
      <c r="W514" s="2"/>
    </row>
    <row r="515" spans="1:23" ht="15.75" hidden="1" customHeight="1" x14ac:dyDescent="0.25">
      <c r="A515" s="288" t="s">
        <v>3555</v>
      </c>
      <c r="B515" s="295" t="s">
        <v>3648</v>
      </c>
      <c r="C515" s="273">
        <v>0</v>
      </c>
      <c r="D515" s="273">
        <v>0</v>
      </c>
      <c r="E515" s="273">
        <v>0</v>
      </c>
      <c r="F515" s="273">
        <v>0</v>
      </c>
      <c r="G515" s="293"/>
      <c r="H515" s="2"/>
      <c r="I515" s="2"/>
      <c r="J515" s="2"/>
      <c r="K515" s="2"/>
      <c r="L515" s="2"/>
      <c r="M515" s="2"/>
      <c r="N515" s="2"/>
      <c r="O515" s="2"/>
      <c r="P515" s="2"/>
      <c r="Q515" s="2"/>
      <c r="R515" s="2"/>
      <c r="S515" s="2"/>
      <c r="T515" s="2"/>
      <c r="U515" s="2"/>
      <c r="V515" s="2"/>
      <c r="W515" s="2"/>
    </row>
    <row r="516" spans="1:23" ht="15.75" hidden="1" customHeight="1" x14ac:dyDescent="0.25">
      <c r="A516" s="288" t="s">
        <v>3556</v>
      </c>
      <c r="B516" s="294" t="s">
        <v>3648</v>
      </c>
      <c r="C516" s="271">
        <v>0</v>
      </c>
      <c r="D516" s="271">
        <v>0</v>
      </c>
      <c r="E516" s="271">
        <v>0</v>
      </c>
      <c r="F516" s="271">
        <v>0</v>
      </c>
      <c r="G516" s="293"/>
      <c r="H516" s="2"/>
      <c r="I516" s="2"/>
      <c r="J516" s="2"/>
      <c r="K516" s="2"/>
      <c r="L516" s="2"/>
      <c r="M516" s="2"/>
      <c r="N516" s="2"/>
      <c r="O516" s="2"/>
      <c r="P516" s="2"/>
      <c r="Q516" s="2"/>
      <c r="R516" s="2"/>
      <c r="S516" s="2"/>
      <c r="T516" s="2"/>
      <c r="U516" s="2"/>
      <c r="V516" s="2"/>
      <c r="W516" s="2"/>
    </row>
    <row r="517" spans="1:23" ht="15.75" hidden="1" customHeight="1" x14ac:dyDescent="0.25">
      <c r="A517" s="288" t="s">
        <v>3557</v>
      </c>
      <c r="B517" s="295" t="s">
        <v>3648</v>
      </c>
      <c r="C517" s="273">
        <v>0</v>
      </c>
      <c r="D517" s="273">
        <v>0</v>
      </c>
      <c r="E517" s="273">
        <v>0</v>
      </c>
      <c r="F517" s="273">
        <v>0</v>
      </c>
      <c r="G517" s="293"/>
      <c r="H517" s="2"/>
      <c r="I517" s="2"/>
      <c r="J517" s="2"/>
      <c r="K517" s="2"/>
      <c r="L517" s="2"/>
      <c r="M517" s="2"/>
      <c r="N517" s="2"/>
      <c r="O517" s="2"/>
      <c r="P517" s="2"/>
      <c r="Q517" s="2"/>
      <c r="R517" s="2"/>
      <c r="S517" s="2"/>
      <c r="T517" s="2"/>
      <c r="U517" s="2"/>
      <c r="V517" s="2"/>
      <c r="W517" s="2"/>
    </row>
    <row r="518" spans="1:23" ht="15.75" hidden="1" customHeight="1" x14ac:dyDescent="0.25">
      <c r="A518" s="288" t="s">
        <v>3558</v>
      </c>
      <c r="B518" s="294" t="s">
        <v>3648</v>
      </c>
      <c r="C518" s="271">
        <v>0</v>
      </c>
      <c r="D518" s="271">
        <v>0</v>
      </c>
      <c r="E518" s="271">
        <v>0</v>
      </c>
      <c r="F518" s="271">
        <v>0</v>
      </c>
      <c r="G518" s="293"/>
      <c r="H518" s="2"/>
      <c r="I518" s="2"/>
      <c r="J518" s="2"/>
      <c r="K518" s="2"/>
      <c r="L518" s="2"/>
      <c r="M518" s="2"/>
      <c r="N518" s="2"/>
      <c r="O518" s="2"/>
      <c r="P518" s="2"/>
      <c r="Q518" s="2"/>
      <c r="R518" s="2"/>
      <c r="S518" s="2"/>
      <c r="T518" s="2"/>
      <c r="U518" s="2"/>
      <c r="V518" s="2"/>
      <c r="W518" s="2"/>
    </row>
    <row r="519" spans="1:23" ht="15.75" hidden="1" customHeight="1" x14ac:dyDescent="0.25">
      <c r="A519" s="288" t="s">
        <v>3559</v>
      </c>
      <c r="B519" s="295" t="s">
        <v>3648</v>
      </c>
      <c r="C519" s="273">
        <v>0</v>
      </c>
      <c r="D519" s="273">
        <v>0</v>
      </c>
      <c r="E519" s="273">
        <v>0</v>
      </c>
      <c r="F519" s="273">
        <v>0</v>
      </c>
      <c r="G519" s="293"/>
      <c r="H519" s="2"/>
      <c r="I519" s="2"/>
      <c r="J519" s="2"/>
      <c r="K519" s="2"/>
      <c r="L519" s="2"/>
      <c r="M519" s="2"/>
      <c r="N519" s="2"/>
      <c r="O519" s="2"/>
      <c r="P519" s="2"/>
      <c r="Q519" s="2"/>
      <c r="R519" s="2"/>
      <c r="S519" s="2"/>
      <c r="T519" s="2"/>
      <c r="U519" s="2"/>
      <c r="V519" s="2"/>
      <c r="W519" s="2"/>
    </row>
    <row r="520" spans="1:23" ht="15.75" hidden="1" customHeight="1" x14ac:dyDescent="0.25">
      <c r="A520" s="288" t="s">
        <v>3560</v>
      </c>
      <c r="B520" s="294" t="s">
        <v>3648</v>
      </c>
      <c r="C520" s="271">
        <v>0</v>
      </c>
      <c r="D520" s="271">
        <v>0</v>
      </c>
      <c r="E520" s="271">
        <v>0</v>
      </c>
      <c r="F520" s="271">
        <v>0</v>
      </c>
      <c r="G520" s="293"/>
      <c r="H520" s="2"/>
      <c r="I520" s="2"/>
      <c r="J520" s="2"/>
      <c r="K520" s="2"/>
      <c r="L520" s="2"/>
      <c r="M520" s="2"/>
      <c r="N520" s="2"/>
      <c r="O520" s="2"/>
      <c r="P520" s="2"/>
      <c r="Q520" s="2"/>
      <c r="R520" s="2"/>
      <c r="S520" s="2"/>
      <c r="T520" s="2"/>
      <c r="U520" s="2"/>
      <c r="V520" s="2"/>
      <c r="W520" s="2"/>
    </row>
    <row r="521" spans="1:23" ht="15.75" hidden="1" customHeight="1" x14ac:dyDescent="0.25">
      <c r="A521" s="288" t="s">
        <v>3575</v>
      </c>
      <c r="B521" s="295" t="s">
        <v>3648</v>
      </c>
      <c r="C521" s="273">
        <v>0</v>
      </c>
      <c r="D521" s="273">
        <v>0</v>
      </c>
      <c r="E521" s="273">
        <v>0</v>
      </c>
      <c r="F521" s="273">
        <v>0</v>
      </c>
      <c r="G521" s="293"/>
      <c r="H521" s="2"/>
      <c r="I521" s="2"/>
      <c r="J521" s="2"/>
      <c r="K521" s="2"/>
      <c r="L521" s="2"/>
      <c r="M521" s="2"/>
      <c r="N521" s="2"/>
      <c r="O521" s="2"/>
      <c r="P521" s="2"/>
      <c r="Q521" s="2"/>
      <c r="R521" s="2"/>
      <c r="S521" s="2"/>
      <c r="T521" s="2"/>
      <c r="U521" s="2"/>
      <c r="V521" s="2"/>
      <c r="W521" s="2"/>
    </row>
    <row r="522" spans="1:23" ht="15.75" hidden="1" customHeight="1" x14ac:dyDescent="0.25">
      <c r="A522" s="288" t="s">
        <v>3576</v>
      </c>
      <c r="B522" s="294" t="s">
        <v>3648</v>
      </c>
      <c r="C522" s="271">
        <v>0</v>
      </c>
      <c r="D522" s="271">
        <v>0</v>
      </c>
      <c r="E522" s="271">
        <v>0</v>
      </c>
      <c r="F522" s="271">
        <v>0</v>
      </c>
      <c r="G522" s="293"/>
      <c r="H522" s="2"/>
      <c r="I522" s="2"/>
      <c r="J522" s="2"/>
      <c r="K522" s="2"/>
      <c r="L522" s="2"/>
      <c r="M522" s="2"/>
      <c r="N522" s="2"/>
      <c r="O522" s="2"/>
      <c r="P522" s="2"/>
      <c r="Q522" s="2"/>
      <c r="R522" s="2"/>
      <c r="S522" s="2"/>
      <c r="T522" s="2"/>
      <c r="U522" s="2"/>
      <c r="V522" s="2"/>
      <c r="W522" s="2"/>
    </row>
    <row r="523" spans="1:23" ht="15.75" hidden="1" customHeight="1" x14ac:dyDescent="0.25">
      <c r="A523" s="288" t="s">
        <v>3577</v>
      </c>
      <c r="B523" s="295" t="s">
        <v>3648</v>
      </c>
      <c r="C523" s="273">
        <v>0</v>
      </c>
      <c r="D523" s="273">
        <v>0</v>
      </c>
      <c r="E523" s="273">
        <v>0</v>
      </c>
      <c r="F523" s="273">
        <v>0</v>
      </c>
      <c r="G523" s="293"/>
      <c r="H523" s="2"/>
      <c r="I523" s="2"/>
      <c r="J523" s="2"/>
      <c r="K523" s="2"/>
      <c r="L523" s="2"/>
      <c r="M523" s="2"/>
      <c r="N523" s="2"/>
      <c r="O523" s="2"/>
      <c r="P523" s="2"/>
      <c r="Q523" s="2"/>
      <c r="R523" s="2"/>
      <c r="S523" s="2"/>
      <c r="T523" s="2"/>
      <c r="U523" s="2"/>
      <c r="V523" s="2"/>
      <c r="W523" s="2"/>
    </row>
    <row r="524" spans="1:23" ht="15.75" hidden="1" customHeight="1" x14ac:dyDescent="0.25">
      <c r="A524" s="288" t="s">
        <v>3578</v>
      </c>
      <c r="B524" s="294" t="s">
        <v>3648</v>
      </c>
      <c r="C524" s="271">
        <v>0</v>
      </c>
      <c r="D524" s="271">
        <v>0</v>
      </c>
      <c r="E524" s="271">
        <v>0</v>
      </c>
      <c r="F524" s="271">
        <v>0</v>
      </c>
      <c r="G524" s="293"/>
      <c r="H524" s="2"/>
      <c r="I524" s="2"/>
      <c r="J524" s="2"/>
      <c r="K524" s="2"/>
      <c r="L524" s="2"/>
      <c r="M524" s="2"/>
      <c r="N524" s="2"/>
      <c r="O524" s="2"/>
      <c r="P524" s="2"/>
      <c r="Q524" s="2"/>
      <c r="R524" s="2"/>
      <c r="S524" s="2"/>
      <c r="T524" s="2"/>
      <c r="U524" s="2"/>
      <c r="V524" s="2"/>
      <c r="W524" s="2"/>
    </row>
    <row r="525" spans="1:23" ht="15.75" hidden="1" customHeight="1" x14ac:dyDescent="0.25">
      <c r="A525" s="288" t="s">
        <v>3616</v>
      </c>
      <c r="B525" s="295" t="s">
        <v>3648</v>
      </c>
      <c r="C525" s="273">
        <v>0</v>
      </c>
      <c r="D525" s="273">
        <v>0</v>
      </c>
      <c r="E525" s="273">
        <v>0</v>
      </c>
      <c r="F525" s="273">
        <v>0</v>
      </c>
      <c r="G525" s="293"/>
      <c r="H525" s="2"/>
      <c r="I525" s="2"/>
      <c r="J525" s="2"/>
      <c r="K525" s="2"/>
      <c r="L525" s="2"/>
      <c r="M525" s="2"/>
      <c r="N525" s="2"/>
      <c r="O525" s="2"/>
      <c r="P525" s="2"/>
      <c r="Q525" s="2"/>
      <c r="R525" s="2"/>
      <c r="S525" s="2"/>
      <c r="T525" s="2"/>
      <c r="U525" s="2"/>
      <c r="V525" s="2"/>
      <c r="W525" s="2"/>
    </row>
    <row r="526" spans="1:23" ht="15.75" hidden="1" customHeight="1" x14ac:dyDescent="0.25">
      <c r="A526" s="288" t="s">
        <v>771</v>
      </c>
      <c r="B526" s="294" t="s">
        <v>3933</v>
      </c>
      <c r="C526" s="271">
        <v>2552.85</v>
      </c>
      <c r="D526" s="271">
        <v>6407.15</v>
      </c>
      <c r="E526" s="271">
        <v>6407.15</v>
      </c>
      <c r="F526" s="271">
        <v>0</v>
      </c>
      <c r="G526" s="293"/>
      <c r="H526" s="2"/>
      <c r="I526" s="2"/>
      <c r="J526" s="2"/>
      <c r="K526" s="2"/>
      <c r="L526" s="2"/>
      <c r="M526" s="2"/>
      <c r="N526" s="2"/>
      <c r="O526" s="2"/>
      <c r="P526" s="2"/>
      <c r="Q526" s="2"/>
      <c r="R526" s="2"/>
      <c r="S526" s="2"/>
      <c r="T526" s="2"/>
      <c r="U526" s="2"/>
      <c r="V526" s="2"/>
      <c r="W526" s="2"/>
    </row>
    <row r="527" spans="1:23" ht="15.75" hidden="1" customHeight="1" x14ac:dyDescent="0.25">
      <c r="A527" s="288" t="s">
        <v>772</v>
      </c>
      <c r="B527" s="295" t="s">
        <v>3648</v>
      </c>
      <c r="C527" s="273">
        <v>0</v>
      </c>
      <c r="D527" s="273">
        <v>0</v>
      </c>
      <c r="E527" s="273">
        <v>0</v>
      </c>
      <c r="F527" s="273">
        <v>0</v>
      </c>
      <c r="G527" s="293"/>
      <c r="H527" s="2"/>
      <c r="I527" s="2"/>
      <c r="J527" s="2"/>
      <c r="K527" s="2"/>
      <c r="L527" s="2"/>
      <c r="M527" s="2"/>
      <c r="N527" s="2"/>
      <c r="O527" s="2"/>
      <c r="P527" s="2"/>
      <c r="Q527" s="2"/>
      <c r="R527" s="2"/>
      <c r="S527" s="2"/>
      <c r="T527" s="2"/>
      <c r="U527" s="2"/>
      <c r="V527" s="2"/>
      <c r="W527" s="2"/>
    </row>
    <row r="528" spans="1:23" ht="15.75" hidden="1" customHeight="1" x14ac:dyDescent="0.25">
      <c r="A528" s="288" t="s">
        <v>773</v>
      </c>
      <c r="B528" s="294" t="s">
        <v>3732</v>
      </c>
      <c r="C528" s="271">
        <v>80</v>
      </c>
      <c r="D528" s="271">
        <v>0</v>
      </c>
      <c r="E528" s="271">
        <v>0</v>
      </c>
      <c r="F528" s="271">
        <v>0</v>
      </c>
      <c r="G528" s="293"/>
      <c r="H528" s="2"/>
      <c r="I528" s="2"/>
      <c r="J528" s="2"/>
      <c r="K528" s="2"/>
      <c r="L528" s="2"/>
      <c r="M528" s="2"/>
      <c r="N528" s="2"/>
      <c r="O528" s="2"/>
      <c r="P528" s="2"/>
      <c r="Q528" s="2"/>
      <c r="R528" s="2"/>
      <c r="S528" s="2"/>
      <c r="T528" s="2"/>
      <c r="U528" s="2"/>
      <c r="V528" s="2"/>
      <c r="W528" s="2"/>
    </row>
    <row r="529" spans="1:23" ht="15.75" hidden="1" customHeight="1" x14ac:dyDescent="0.25">
      <c r="A529" s="288" t="s">
        <v>3537</v>
      </c>
      <c r="B529" s="295" t="s">
        <v>3648</v>
      </c>
      <c r="C529" s="273">
        <v>0</v>
      </c>
      <c r="D529" s="273">
        <v>0</v>
      </c>
      <c r="E529" s="273">
        <v>0</v>
      </c>
      <c r="F529" s="273">
        <v>0</v>
      </c>
      <c r="G529" s="293"/>
      <c r="H529" s="2"/>
      <c r="I529" s="2"/>
      <c r="J529" s="2"/>
      <c r="K529" s="2"/>
      <c r="L529" s="2"/>
      <c r="M529" s="2"/>
      <c r="N529" s="2"/>
      <c r="O529" s="2"/>
      <c r="P529" s="2"/>
      <c r="Q529" s="2"/>
      <c r="R529" s="2"/>
      <c r="S529" s="2"/>
      <c r="T529" s="2"/>
      <c r="U529" s="2"/>
      <c r="V529" s="2"/>
      <c r="W529" s="2"/>
    </row>
    <row r="530" spans="1:23" ht="15.75" hidden="1" customHeight="1" x14ac:dyDescent="0.25">
      <c r="A530" s="288" t="s">
        <v>3842</v>
      </c>
      <c r="B530" s="294" t="s">
        <v>3983</v>
      </c>
      <c r="C530" s="271">
        <v>160</v>
      </c>
      <c r="D530" s="271">
        <v>0</v>
      </c>
      <c r="E530" s="271">
        <v>0</v>
      </c>
      <c r="F530" s="271">
        <v>0</v>
      </c>
      <c r="G530" s="293"/>
      <c r="H530" s="2"/>
      <c r="I530" s="2"/>
      <c r="J530" s="2"/>
      <c r="K530" s="2"/>
      <c r="L530" s="2"/>
      <c r="M530" s="2"/>
      <c r="N530" s="2"/>
      <c r="O530" s="2"/>
      <c r="P530" s="2"/>
      <c r="Q530" s="2"/>
      <c r="R530" s="2"/>
      <c r="S530" s="2"/>
      <c r="T530" s="2"/>
      <c r="U530" s="2"/>
      <c r="V530" s="2"/>
      <c r="W530" s="2"/>
    </row>
    <row r="531" spans="1:23" ht="15.75" hidden="1" customHeight="1" x14ac:dyDescent="0.25">
      <c r="A531" s="288" t="s">
        <v>774</v>
      </c>
      <c r="B531" s="295" t="s">
        <v>3648</v>
      </c>
      <c r="C531" s="273">
        <v>0</v>
      </c>
      <c r="D531" s="273">
        <v>0</v>
      </c>
      <c r="E531" s="273">
        <v>0</v>
      </c>
      <c r="F531" s="273">
        <v>0</v>
      </c>
      <c r="G531" s="293"/>
      <c r="H531" s="2"/>
      <c r="I531" s="2"/>
      <c r="J531" s="2"/>
      <c r="K531" s="2"/>
      <c r="L531" s="2"/>
      <c r="M531" s="2"/>
      <c r="N531" s="2"/>
      <c r="O531" s="2"/>
      <c r="P531" s="2"/>
      <c r="Q531" s="2"/>
      <c r="R531" s="2"/>
      <c r="S531" s="2"/>
      <c r="T531" s="2"/>
      <c r="U531" s="2"/>
      <c r="V531" s="2"/>
      <c r="W531" s="2"/>
    </row>
    <row r="532" spans="1:23" ht="15.75" hidden="1" customHeight="1" x14ac:dyDescent="0.25">
      <c r="A532" s="288" t="s">
        <v>775</v>
      </c>
      <c r="B532" s="294" t="s">
        <v>3648</v>
      </c>
      <c r="C532" s="271">
        <v>0</v>
      </c>
      <c r="D532" s="271">
        <v>0</v>
      </c>
      <c r="E532" s="271">
        <v>0</v>
      </c>
      <c r="F532" s="271">
        <v>0</v>
      </c>
      <c r="G532" s="293"/>
      <c r="H532" s="2"/>
      <c r="I532" s="2"/>
      <c r="J532" s="2"/>
      <c r="K532" s="2"/>
      <c r="L532" s="2"/>
      <c r="M532" s="2"/>
      <c r="N532" s="2"/>
      <c r="O532" s="2"/>
      <c r="P532" s="2"/>
      <c r="Q532" s="2"/>
      <c r="R532" s="2"/>
      <c r="S532" s="2"/>
      <c r="T532" s="2"/>
      <c r="U532" s="2"/>
      <c r="V532" s="2"/>
      <c r="W532" s="2"/>
    </row>
    <row r="533" spans="1:23" ht="15.75" hidden="1" customHeight="1" x14ac:dyDescent="0.25">
      <c r="A533" s="288" t="s">
        <v>776</v>
      </c>
      <c r="B533" s="295" t="s">
        <v>3648</v>
      </c>
      <c r="C533" s="273">
        <v>0</v>
      </c>
      <c r="D533" s="273">
        <v>0</v>
      </c>
      <c r="E533" s="273">
        <v>0</v>
      </c>
      <c r="F533" s="273">
        <v>0</v>
      </c>
      <c r="G533" s="293"/>
      <c r="H533" s="2"/>
      <c r="I533" s="2"/>
      <c r="J533" s="2"/>
      <c r="K533" s="2"/>
      <c r="L533" s="2"/>
      <c r="M533" s="2"/>
      <c r="N533" s="2"/>
      <c r="O533" s="2"/>
      <c r="P533" s="2"/>
      <c r="Q533" s="2"/>
      <c r="R533" s="2"/>
      <c r="S533" s="2"/>
      <c r="T533" s="2"/>
      <c r="U533" s="2"/>
      <c r="V533" s="2"/>
      <c r="W533" s="2"/>
    </row>
    <row r="534" spans="1:23" ht="15.75" hidden="1" customHeight="1" x14ac:dyDescent="0.25">
      <c r="A534" s="288" t="s">
        <v>777</v>
      </c>
      <c r="B534" s="294" t="s">
        <v>3648</v>
      </c>
      <c r="C534" s="271">
        <v>0</v>
      </c>
      <c r="D534" s="271">
        <v>0</v>
      </c>
      <c r="E534" s="271">
        <v>0</v>
      </c>
      <c r="F534" s="271">
        <v>0</v>
      </c>
      <c r="G534" s="293"/>
      <c r="H534" s="2"/>
      <c r="I534" s="2"/>
      <c r="J534" s="2"/>
      <c r="K534" s="2"/>
      <c r="L534" s="2"/>
      <c r="M534" s="2"/>
      <c r="N534" s="2"/>
      <c r="O534" s="2"/>
      <c r="P534" s="2"/>
      <c r="Q534" s="2"/>
      <c r="R534" s="2"/>
      <c r="S534" s="2"/>
      <c r="T534" s="2"/>
      <c r="U534" s="2"/>
      <c r="V534" s="2"/>
      <c r="W534" s="2"/>
    </row>
    <row r="535" spans="1:23" ht="15.75" hidden="1" customHeight="1" x14ac:dyDescent="0.25">
      <c r="A535" s="288" t="s">
        <v>778</v>
      </c>
      <c r="B535" s="295" t="s">
        <v>3648</v>
      </c>
      <c r="C535" s="273">
        <v>0</v>
      </c>
      <c r="D535" s="273">
        <v>0</v>
      </c>
      <c r="E535" s="273">
        <v>0</v>
      </c>
      <c r="F535" s="273">
        <v>0</v>
      </c>
      <c r="G535" s="293"/>
      <c r="H535" s="2"/>
      <c r="I535" s="2"/>
      <c r="J535" s="2"/>
      <c r="K535" s="2"/>
      <c r="L535" s="2"/>
      <c r="M535" s="2"/>
      <c r="N535" s="2"/>
      <c r="O535" s="2"/>
      <c r="P535" s="2"/>
      <c r="Q535" s="2"/>
      <c r="R535" s="2"/>
      <c r="S535" s="2"/>
      <c r="T535" s="2"/>
      <c r="U535" s="2"/>
      <c r="V535" s="2"/>
      <c r="W535" s="2"/>
    </row>
    <row r="536" spans="1:23" ht="15.75" hidden="1" customHeight="1" x14ac:dyDescent="0.25">
      <c r="A536" s="288" t="s">
        <v>779</v>
      </c>
      <c r="B536" s="294" t="s">
        <v>3648</v>
      </c>
      <c r="C536" s="271">
        <v>0</v>
      </c>
      <c r="D536" s="271">
        <v>0</v>
      </c>
      <c r="E536" s="271">
        <v>0</v>
      </c>
      <c r="F536" s="271">
        <v>0</v>
      </c>
      <c r="G536" s="293"/>
      <c r="H536" s="2"/>
      <c r="I536" s="2"/>
      <c r="J536" s="2"/>
      <c r="K536" s="2"/>
      <c r="L536" s="2"/>
      <c r="M536" s="2"/>
      <c r="N536" s="2"/>
      <c r="O536" s="2"/>
      <c r="P536" s="2"/>
      <c r="Q536" s="2"/>
      <c r="R536" s="2"/>
      <c r="S536" s="2"/>
      <c r="T536" s="2"/>
      <c r="U536" s="2"/>
      <c r="V536" s="2"/>
      <c r="W536" s="2"/>
    </row>
    <row r="537" spans="1:23" ht="15.75" hidden="1" customHeight="1" x14ac:dyDescent="0.25">
      <c r="A537" s="288" t="s">
        <v>780</v>
      </c>
      <c r="B537" s="295" t="s">
        <v>3648</v>
      </c>
      <c r="C537" s="273">
        <v>0</v>
      </c>
      <c r="D537" s="273">
        <v>0</v>
      </c>
      <c r="E537" s="273">
        <v>0</v>
      </c>
      <c r="F537" s="273">
        <v>0</v>
      </c>
      <c r="G537" s="293"/>
      <c r="H537" s="2"/>
      <c r="I537" s="2"/>
      <c r="J537" s="2"/>
      <c r="K537" s="2"/>
      <c r="L537" s="2"/>
      <c r="M537" s="2"/>
      <c r="N537" s="2"/>
      <c r="O537" s="2"/>
      <c r="P537" s="2"/>
      <c r="Q537" s="2"/>
      <c r="R537" s="2"/>
      <c r="S537" s="2"/>
      <c r="T537" s="2"/>
      <c r="U537" s="2"/>
      <c r="V537" s="2"/>
      <c r="W537" s="2"/>
    </row>
    <row r="538" spans="1:23" ht="15.75" hidden="1" customHeight="1" x14ac:dyDescent="0.25">
      <c r="A538" s="288" t="s">
        <v>781</v>
      </c>
      <c r="B538" s="294" t="s">
        <v>3648</v>
      </c>
      <c r="C538" s="271">
        <v>0</v>
      </c>
      <c r="D538" s="271">
        <v>0</v>
      </c>
      <c r="E538" s="271">
        <v>0</v>
      </c>
      <c r="F538" s="271">
        <v>0</v>
      </c>
      <c r="G538" s="293"/>
      <c r="H538" s="2"/>
      <c r="I538" s="2"/>
      <c r="J538" s="2"/>
      <c r="K538" s="2"/>
      <c r="L538" s="2"/>
      <c r="M538" s="2"/>
      <c r="N538" s="2"/>
      <c r="O538" s="2"/>
      <c r="P538" s="2"/>
      <c r="Q538" s="2"/>
      <c r="R538" s="2"/>
      <c r="S538" s="2"/>
      <c r="T538" s="2"/>
      <c r="U538" s="2"/>
      <c r="V538" s="2"/>
      <c r="W538" s="2"/>
    </row>
    <row r="539" spans="1:23" ht="15.75" hidden="1" customHeight="1" x14ac:dyDescent="0.25">
      <c r="A539" s="288" t="s">
        <v>782</v>
      </c>
      <c r="B539" s="295" t="s">
        <v>3648</v>
      </c>
      <c r="C539" s="273">
        <v>0</v>
      </c>
      <c r="D539" s="273">
        <v>0</v>
      </c>
      <c r="E539" s="273">
        <v>0</v>
      </c>
      <c r="F539" s="273">
        <v>0</v>
      </c>
      <c r="G539" s="293"/>
      <c r="H539" s="2"/>
      <c r="I539" s="2"/>
      <c r="J539" s="2"/>
      <c r="K539" s="2"/>
      <c r="L539" s="2"/>
      <c r="M539" s="2"/>
      <c r="N539" s="2"/>
      <c r="O539" s="2"/>
      <c r="P539" s="2"/>
      <c r="Q539" s="2"/>
      <c r="R539" s="2"/>
      <c r="S539" s="2"/>
      <c r="T539" s="2"/>
      <c r="U539" s="2"/>
      <c r="V539" s="2"/>
      <c r="W539" s="2"/>
    </row>
    <row r="540" spans="1:23" ht="15.75" hidden="1" customHeight="1" x14ac:dyDescent="0.25">
      <c r="A540" s="288" t="s">
        <v>783</v>
      </c>
      <c r="B540" s="294" t="s">
        <v>3648</v>
      </c>
      <c r="C540" s="271">
        <v>0</v>
      </c>
      <c r="D540" s="271">
        <v>0</v>
      </c>
      <c r="E540" s="271">
        <v>0</v>
      </c>
      <c r="F540" s="271">
        <v>0</v>
      </c>
      <c r="G540" s="293"/>
      <c r="H540" s="2"/>
      <c r="I540" s="2"/>
      <c r="J540" s="2"/>
      <c r="K540" s="2"/>
      <c r="L540" s="2"/>
      <c r="M540" s="2"/>
      <c r="N540" s="2"/>
      <c r="O540" s="2"/>
      <c r="P540" s="2"/>
      <c r="Q540" s="2"/>
      <c r="R540" s="2"/>
      <c r="S540" s="2"/>
      <c r="T540" s="2"/>
      <c r="U540" s="2"/>
      <c r="V540" s="2"/>
      <c r="W540" s="2"/>
    </row>
    <row r="541" spans="1:23" ht="15.75" hidden="1" customHeight="1" x14ac:dyDescent="0.25">
      <c r="A541" s="288" t="s">
        <v>784</v>
      </c>
      <c r="B541" s="295" t="s">
        <v>3648</v>
      </c>
      <c r="C541" s="273">
        <v>0</v>
      </c>
      <c r="D541" s="273">
        <v>0</v>
      </c>
      <c r="E541" s="273">
        <v>0</v>
      </c>
      <c r="F541" s="273">
        <v>0</v>
      </c>
      <c r="G541" s="293"/>
      <c r="H541" s="2"/>
      <c r="I541" s="2"/>
      <c r="J541" s="2"/>
      <c r="K541" s="2"/>
      <c r="L541" s="2"/>
      <c r="M541" s="2"/>
      <c r="N541" s="2"/>
      <c r="O541" s="2"/>
      <c r="P541" s="2"/>
      <c r="Q541" s="2"/>
      <c r="R541" s="2"/>
      <c r="S541" s="2"/>
      <c r="T541" s="2"/>
      <c r="U541" s="2"/>
      <c r="V541" s="2"/>
      <c r="W541" s="2"/>
    </row>
    <row r="542" spans="1:23" ht="15.75" hidden="1" customHeight="1" x14ac:dyDescent="0.25">
      <c r="A542" s="288" t="s">
        <v>785</v>
      </c>
      <c r="B542" s="294" t="s">
        <v>3648</v>
      </c>
      <c r="C542" s="271">
        <v>0</v>
      </c>
      <c r="D542" s="271">
        <v>0</v>
      </c>
      <c r="E542" s="271">
        <v>0</v>
      </c>
      <c r="F542" s="271">
        <v>0</v>
      </c>
      <c r="G542" s="293"/>
      <c r="H542" s="2"/>
      <c r="I542" s="2"/>
      <c r="J542" s="2"/>
      <c r="K542" s="2"/>
      <c r="L542" s="2"/>
      <c r="M542" s="2"/>
      <c r="N542" s="2"/>
      <c r="O542" s="2"/>
      <c r="P542" s="2"/>
      <c r="Q542" s="2"/>
      <c r="R542" s="2"/>
      <c r="S542" s="2"/>
      <c r="T542" s="2"/>
      <c r="U542" s="2"/>
      <c r="V542" s="2"/>
      <c r="W542" s="2"/>
    </row>
    <row r="543" spans="1:23" ht="15.75" hidden="1" customHeight="1" x14ac:dyDescent="0.25">
      <c r="A543" s="288" t="s">
        <v>786</v>
      </c>
      <c r="B543" s="295" t="s">
        <v>3648</v>
      </c>
      <c r="C543" s="273">
        <v>0</v>
      </c>
      <c r="D543" s="273">
        <v>0</v>
      </c>
      <c r="E543" s="273">
        <v>0</v>
      </c>
      <c r="F543" s="273">
        <v>0</v>
      </c>
      <c r="G543" s="293"/>
      <c r="H543" s="2"/>
      <c r="I543" s="2"/>
      <c r="J543" s="2"/>
      <c r="K543" s="2"/>
      <c r="L543" s="2"/>
      <c r="M543" s="2"/>
      <c r="N543" s="2"/>
      <c r="O543" s="2"/>
      <c r="P543" s="2"/>
      <c r="Q543" s="2"/>
      <c r="R543" s="2"/>
      <c r="S543" s="2"/>
      <c r="T543" s="2"/>
      <c r="U543" s="2"/>
      <c r="V543" s="2"/>
      <c r="W543" s="2"/>
    </row>
    <row r="544" spans="1:23" ht="15.75" hidden="1" customHeight="1" x14ac:dyDescent="0.25">
      <c r="A544" s="288" t="s">
        <v>787</v>
      </c>
      <c r="B544" s="294" t="s">
        <v>3648</v>
      </c>
      <c r="C544" s="271">
        <v>0</v>
      </c>
      <c r="D544" s="271">
        <v>0</v>
      </c>
      <c r="E544" s="271">
        <v>0</v>
      </c>
      <c r="F544" s="271">
        <v>0</v>
      </c>
      <c r="G544" s="293"/>
      <c r="H544" s="2"/>
      <c r="I544" s="2"/>
      <c r="J544" s="2"/>
      <c r="K544" s="2"/>
      <c r="L544" s="2"/>
      <c r="M544" s="2"/>
      <c r="N544" s="2"/>
      <c r="O544" s="2"/>
      <c r="P544" s="2"/>
      <c r="Q544" s="2"/>
      <c r="R544" s="2"/>
      <c r="S544" s="2"/>
      <c r="T544" s="2"/>
      <c r="U544" s="2"/>
      <c r="V544" s="2"/>
      <c r="W544" s="2"/>
    </row>
    <row r="545" spans="1:23" ht="15.75" hidden="1" customHeight="1" x14ac:dyDescent="0.25">
      <c r="A545" s="288" t="s">
        <v>788</v>
      </c>
      <c r="B545" s="295" t="s">
        <v>3648</v>
      </c>
      <c r="C545" s="273">
        <v>0</v>
      </c>
      <c r="D545" s="273">
        <v>0</v>
      </c>
      <c r="E545" s="273">
        <v>0</v>
      </c>
      <c r="F545" s="273">
        <v>0</v>
      </c>
      <c r="G545" s="293"/>
      <c r="H545" s="2"/>
      <c r="I545" s="2"/>
      <c r="J545" s="2"/>
      <c r="K545" s="2"/>
      <c r="L545" s="2"/>
      <c r="M545" s="2"/>
      <c r="N545" s="2"/>
      <c r="O545" s="2"/>
      <c r="P545" s="2"/>
      <c r="Q545" s="2"/>
      <c r="R545" s="2"/>
      <c r="S545" s="2"/>
      <c r="T545" s="2"/>
      <c r="U545" s="2"/>
      <c r="V545" s="2"/>
      <c r="W545" s="2"/>
    </row>
    <row r="546" spans="1:23" ht="15.75" hidden="1" customHeight="1" x14ac:dyDescent="0.25">
      <c r="A546" s="288" t="s">
        <v>789</v>
      </c>
      <c r="B546" s="294" t="s">
        <v>3648</v>
      </c>
      <c r="C546" s="271">
        <v>0</v>
      </c>
      <c r="D546" s="271">
        <v>0</v>
      </c>
      <c r="E546" s="271">
        <v>0</v>
      </c>
      <c r="F546" s="271">
        <v>0</v>
      </c>
      <c r="G546" s="293"/>
      <c r="H546" s="2"/>
      <c r="I546" s="2"/>
      <c r="J546" s="2"/>
      <c r="K546" s="2"/>
      <c r="L546" s="2"/>
      <c r="M546" s="2"/>
      <c r="N546" s="2"/>
      <c r="O546" s="2"/>
      <c r="P546" s="2"/>
      <c r="Q546" s="2"/>
      <c r="R546" s="2"/>
      <c r="S546" s="2"/>
      <c r="T546" s="2"/>
      <c r="U546" s="2"/>
      <c r="V546" s="2"/>
      <c r="W546" s="2"/>
    </row>
    <row r="547" spans="1:23" ht="15.75" hidden="1" customHeight="1" x14ac:dyDescent="0.25">
      <c r="A547" s="288" t="s">
        <v>790</v>
      </c>
      <c r="B547" s="295" t="s">
        <v>3648</v>
      </c>
      <c r="C547" s="273">
        <v>0</v>
      </c>
      <c r="D547" s="273">
        <v>0</v>
      </c>
      <c r="E547" s="273">
        <v>0</v>
      </c>
      <c r="F547" s="273">
        <v>0</v>
      </c>
      <c r="G547" s="293"/>
      <c r="H547" s="2"/>
      <c r="I547" s="2"/>
      <c r="J547" s="2"/>
      <c r="K547" s="2"/>
      <c r="L547" s="2"/>
      <c r="M547" s="2"/>
      <c r="N547" s="2"/>
      <c r="O547" s="2"/>
      <c r="P547" s="2"/>
      <c r="Q547" s="2"/>
      <c r="R547" s="2"/>
      <c r="S547" s="2"/>
      <c r="T547" s="2"/>
      <c r="U547" s="2"/>
      <c r="V547" s="2"/>
      <c r="W547" s="2"/>
    </row>
    <row r="548" spans="1:23" ht="15.75" hidden="1" customHeight="1" x14ac:dyDescent="0.25">
      <c r="A548" s="288" t="s">
        <v>791</v>
      </c>
      <c r="B548" s="294" t="s">
        <v>3648</v>
      </c>
      <c r="C548" s="271">
        <v>0</v>
      </c>
      <c r="D548" s="271">
        <v>0</v>
      </c>
      <c r="E548" s="271">
        <v>0</v>
      </c>
      <c r="F548" s="271">
        <v>0</v>
      </c>
      <c r="G548" s="293"/>
      <c r="H548" s="2"/>
      <c r="I548" s="2"/>
      <c r="J548" s="2"/>
      <c r="K548" s="2"/>
      <c r="L548" s="2"/>
      <c r="M548" s="2"/>
      <c r="N548" s="2"/>
      <c r="O548" s="2"/>
      <c r="P548" s="2"/>
      <c r="Q548" s="2"/>
      <c r="R548" s="2"/>
      <c r="S548" s="2"/>
      <c r="T548" s="2"/>
      <c r="U548" s="2"/>
      <c r="V548" s="2"/>
      <c r="W548" s="2"/>
    </row>
    <row r="549" spans="1:23" ht="15.75" hidden="1" customHeight="1" x14ac:dyDescent="0.25">
      <c r="A549" s="288" t="s">
        <v>792</v>
      </c>
      <c r="B549" s="295" t="s">
        <v>3648</v>
      </c>
      <c r="C549" s="273">
        <v>0</v>
      </c>
      <c r="D549" s="273">
        <v>0</v>
      </c>
      <c r="E549" s="273">
        <v>0</v>
      </c>
      <c r="F549" s="273">
        <v>0</v>
      </c>
      <c r="G549" s="293"/>
      <c r="H549" s="2"/>
      <c r="I549" s="2"/>
      <c r="J549" s="2"/>
      <c r="K549" s="2"/>
      <c r="L549" s="2"/>
      <c r="M549" s="2"/>
      <c r="N549" s="2"/>
      <c r="O549" s="2"/>
      <c r="P549" s="2"/>
      <c r="Q549" s="2"/>
      <c r="R549" s="2"/>
      <c r="S549" s="2"/>
      <c r="T549" s="2"/>
      <c r="U549" s="2"/>
      <c r="V549" s="2"/>
      <c r="W549" s="2"/>
    </row>
    <row r="550" spans="1:23" ht="15.75" hidden="1" customHeight="1" x14ac:dyDescent="0.25">
      <c r="A550" s="288" t="s">
        <v>793</v>
      </c>
      <c r="B550" s="294" t="s">
        <v>3648</v>
      </c>
      <c r="C550" s="271">
        <v>0</v>
      </c>
      <c r="D550" s="271">
        <v>0</v>
      </c>
      <c r="E550" s="271">
        <v>0</v>
      </c>
      <c r="F550" s="271">
        <v>0</v>
      </c>
      <c r="G550" s="293"/>
      <c r="H550" s="2"/>
      <c r="I550" s="2"/>
      <c r="J550" s="2"/>
      <c r="K550" s="2"/>
      <c r="L550" s="2"/>
      <c r="M550" s="2"/>
      <c r="N550" s="2"/>
      <c r="O550" s="2"/>
      <c r="P550" s="2"/>
      <c r="Q550" s="2"/>
      <c r="R550" s="2"/>
      <c r="S550" s="2"/>
      <c r="T550" s="2"/>
      <c r="U550" s="2"/>
      <c r="V550" s="2"/>
      <c r="W550" s="2"/>
    </row>
    <row r="551" spans="1:23" ht="15.75" hidden="1" customHeight="1" x14ac:dyDescent="0.25">
      <c r="A551" s="288" t="s">
        <v>794</v>
      </c>
      <c r="B551" s="295" t="s">
        <v>3648</v>
      </c>
      <c r="C551" s="273">
        <v>0</v>
      </c>
      <c r="D551" s="273">
        <v>0</v>
      </c>
      <c r="E551" s="273">
        <v>0</v>
      </c>
      <c r="F551" s="273">
        <v>0</v>
      </c>
      <c r="G551" s="293"/>
      <c r="H551" s="2"/>
      <c r="I551" s="2"/>
      <c r="J551" s="2"/>
      <c r="K551" s="2"/>
      <c r="L551" s="2"/>
      <c r="M551" s="2"/>
      <c r="N551" s="2"/>
      <c r="O551" s="2"/>
      <c r="P551" s="2"/>
      <c r="Q551" s="2"/>
      <c r="R551" s="2"/>
      <c r="S551" s="2"/>
      <c r="T551" s="2"/>
      <c r="U551" s="2"/>
      <c r="V551" s="2"/>
      <c r="W551" s="2"/>
    </row>
    <row r="552" spans="1:23" ht="15.75" hidden="1" customHeight="1" x14ac:dyDescent="0.25">
      <c r="A552" s="288" t="s">
        <v>795</v>
      </c>
      <c r="B552" s="294" t="s">
        <v>3648</v>
      </c>
      <c r="C552" s="271">
        <v>0</v>
      </c>
      <c r="D552" s="271">
        <v>0</v>
      </c>
      <c r="E552" s="271">
        <v>0</v>
      </c>
      <c r="F552" s="271">
        <v>0</v>
      </c>
      <c r="G552" s="293"/>
      <c r="H552" s="2"/>
      <c r="I552" s="2"/>
      <c r="J552" s="2"/>
      <c r="K552" s="2"/>
      <c r="L552" s="2"/>
      <c r="M552" s="2"/>
      <c r="N552" s="2"/>
      <c r="O552" s="2"/>
      <c r="P552" s="2"/>
      <c r="Q552" s="2"/>
      <c r="R552" s="2"/>
      <c r="S552" s="2"/>
      <c r="T552" s="2"/>
      <c r="U552" s="2"/>
      <c r="V552" s="2"/>
      <c r="W552" s="2"/>
    </row>
    <row r="553" spans="1:23" ht="15.75" hidden="1" customHeight="1" x14ac:dyDescent="0.25">
      <c r="A553" s="288" t="s">
        <v>796</v>
      </c>
      <c r="B553" s="295" t="s">
        <v>3648</v>
      </c>
      <c r="C553" s="273">
        <v>0</v>
      </c>
      <c r="D553" s="273">
        <v>0</v>
      </c>
      <c r="E553" s="273">
        <v>0</v>
      </c>
      <c r="F553" s="273">
        <v>0</v>
      </c>
      <c r="G553" s="293"/>
      <c r="H553" s="2"/>
      <c r="I553" s="2"/>
      <c r="J553" s="2"/>
      <c r="K553" s="2"/>
      <c r="L553" s="2"/>
      <c r="M553" s="2"/>
      <c r="N553" s="2"/>
      <c r="O553" s="2"/>
      <c r="P553" s="2"/>
      <c r="Q553" s="2"/>
      <c r="R553" s="2"/>
      <c r="S553" s="2"/>
      <c r="T553" s="2"/>
      <c r="U553" s="2"/>
      <c r="V553" s="2"/>
      <c r="W553" s="2"/>
    </row>
    <row r="554" spans="1:23" ht="15.75" hidden="1" customHeight="1" x14ac:dyDescent="0.25">
      <c r="A554" s="288" t="s">
        <v>797</v>
      </c>
      <c r="B554" s="294" t="s">
        <v>3648</v>
      </c>
      <c r="C554" s="271">
        <v>0</v>
      </c>
      <c r="D554" s="271">
        <v>0</v>
      </c>
      <c r="E554" s="271">
        <v>0</v>
      </c>
      <c r="F554" s="271">
        <v>0</v>
      </c>
      <c r="G554" s="293"/>
      <c r="H554" s="2"/>
      <c r="I554" s="2"/>
      <c r="J554" s="2"/>
      <c r="K554" s="2"/>
      <c r="L554" s="2"/>
      <c r="M554" s="2"/>
      <c r="N554" s="2"/>
      <c r="O554" s="2"/>
      <c r="P554" s="2"/>
      <c r="Q554" s="2"/>
      <c r="R554" s="2"/>
      <c r="S554" s="2"/>
      <c r="T554" s="2"/>
      <c r="U554" s="2"/>
      <c r="V554" s="2"/>
      <c r="W554" s="2"/>
    </row>
    <row r="555" spans="1:23" ht="15.75" hidden="1" customHeight="1" x14ac:dyDescent="0.25">
      <c r="A555" s="288" t="s">
        <v>798</v>
      </c>
      <c r="B555" s="295" t="s">
        <v>3648</v>
      </c>
      <c r="C555" s="273">
        <v>0</v>
      </c>
      <c r="D555" s="273">
        <v>0</v>
      </c>
      <c r="E555" s="273">
        <v>0</v>
      </c>
      <c r="F555" s="273">
        <v>0</v>
      </c>
      <c r="G555" s="293"/>
      <c r="H555" s="2"/>
      <c r="I555" s="2"/>
      <c r="J555" s="2"/>
      <c r="K555" s="2"/>
      <c r="L555" s="2"/>
      <c r="M555" s="2"/>
      <c r="N555" s="2"/>
      <c r="O555" s="2"/>
      <c r="P555" s="2"/>
      <c r="Q555" s="2"/>
      <c r="R555" s="2"/>
      <c r="S555" s="2"/>
      <c r="T555" s="2"/>
      <c r="U555" s="2"/>
      <c r="V555" s="2"/>
      <c r="W555" s="2"/>
    </row>
    <row r="556" spans="1:23" ht="15.75" hidden="1" customHeight="1" x14ac:dyDescent="0.25">
      <c r="A556" s="288" t="s">
        <v>799</v>
      </c>
      <c r="B556" s="294" t="s">
        <v>3648</v>
      </c>
      <c r="C556" s="271">
        <v>0</v>
      </c>
      <c r="D556" s="271">
        <v>0</v>
      </c>
      <c r="E556" s="271">
        <v>0</v>
      </c>
      <c r="F556" s="271">
        <v>0</v>
      </c>
      <c r="G556" s="293"/>
      <c r="H556" s="2"/>
      <c r="I556" s="2"/>
      <c r="J556" s="2"/>
      <c r="K556" s="2"/>
      <c r="L556" s="2"/>
      <c r="M556" s="2"/>
      <c r="N556" s="2"/>
      <c r="O556" s="2"/>
      <c r="P556" s="2"/>
      <c r="Q556" s="2"/>
      <c r="R556" s="2"/>
      <c r="S556" s="2"/>
      <c r="T556" s="2"/>
      <c r="U556" s="2"/>
      <c r="V556" s="2"/>
      <c r="W556" s="2"/>
    </row>
    <row r="557" spans="1:23" ht="15.75" hidden="1" customHeight="1" x14ac:dyDescent="0.25">
      <c r="A557" s="288" t="s">
        <v>800</v>
      </c>
      <c r="B557" s="295" t="s">
        <v>3648</v>
      </c>
      <c r="C557" s="273">
        <v>0</v>
      </c>
      <c r="D557" s="273">
        <v>0</v>
      </c>
      <c r="E557" s="273">
        <v>0</v>
      </c>
      <c r="F557" s="273">
        <v>0</v>
      </c>
      <c r="G557" s="293"/>
      <c r="H557" s="2"/>
      <c r="I557" s="2"/>
      <c r="J557" s="2"/>
      <c r="K557" s="2"/>
      <c r="L557" s="2"/>
      <c r="M557" s="2"/>
      <c r="N557" s="2"/>
      <c r="O557" s="2"/>
      <c r="P557" s="2"/>
      <c r="Q557" s="2"/>
      <c r="R557" s="2"/>
      <c r="S557" s="2"/>
      <c r="T557" s="2"/>
      <c r="U557" s="2"/>
      <c r="V557" s="2"/>
      <c r="W557" s="2"/>
    </row>
    <row r="558" spans="1:23" ht="15.75" hidden="1" customHeight="1" x14ac:dyDescent="0.25">
      <c r="A558" s="288" t="s">
        <v>801</v>
      </c>
      <c r="B558" s="294" t="s">
        <v>3648</v>
      </c>
      <c r="C558" s="271">
        <v>0</v>
      </c>
      <c r="D558" s="271">
        <v>0</v>
      </c>
      <c r="E558" s="271">
        <v>0</v>
      </c>
      <c r="F558" s="271">
        <v>0</v>
      </c>
      <c r="G558" s="293"/>
      <c r="H558" s="2"/>
      <c r="I558" s="2"/>
      <c r="J558" s="2"/>
      <c r="K558" s="2"/>
      <c r="L558" s="2"/>
      <c r="M558" s="2"/>
      <c r="N558" s="2"/>
      <c r="O558" s="2"/>
      <c r="P558" s="2"/>
      <c r="Q558" s="2"/>
      <c r="R558" s="2"/>
      <c r="S558" s="2"/>
      <c r="T558" s="2"/>
      <c r="U558" s="2"/>
      <c r="V558" s="2"/>
      <c r="W558" s="2"/>
    </row>
    <row r="559" spans="1:23" ht="15.75" hidden="1" customHeight="1" x14ac:dyDescent="0.25">
      <c r="A559" s="288" t="s">
        <v>802</v>
      </c>
      <c r="B559" s="295" t="s">
        <v>3648</v>
      </c>
      <c r="C559" s="273">
        <v>0</v>
      </c>
      <c r="D559" s="273">
        <v>0</v>
      </c>
      <c r="E559" s="273">
        <v>0</v>
      </c>
      <c r="F559" s="273">
        <v>0</v>
      </c>
      <c r="G559" s="293"/>
      <c r="H559" s="2"/>
      <c r="I559" s="2"/>
      <c r="J559" s="2"/>
      <c r="K559" s="2"/>
      <c r="L559" s="2"/>
      <c r="M559" s="2"/>
      <c r="N559" s="2"/>
      <c r="O559" s="2"/>
      <c r="P559" s="2"/>
      <c r="Q559" s="2"/>
      <c r="R559" s="2"/>
      <c r="S559" s="2"/>
      <c r="T559" s="2"/>
      <c r="U559" s="2"/>
      <c r="V559" s="2"/>
      <c r="W559" s="2"/>
    </row>
    <row r="560" spans="1:23" ht="15.75" hidden="1" customHeight="1" x14ac:dyDescent="0.25">
      <c r="A560" s="288" t="s">
        <v>803</v>
      </c>
      <c r="B560" s="294" t="s">
        <v>3648</v>
      </c>
      <c r="C560" s="271">
        <v>0</v>
      </c>
      <c r="D560" s="271">
        <v>0</v>
      </c>
      <c r="E560" s="271">
        <v>0</v>
      </c>
      <c r="F560" s="271">
        <v>0</v>
      </c>
      <c r="G560" s="293"/>
      <c r="H560" s="2"/>
      <c r="I560" s="2"/>
      <c r="J560" s="2"/>
      <c r="K560" s="2"/>
      <c r="L560" s="2"/>
      <c r="M560" s="2"/>
      <c r="N560" s="2"/>
      <c r="O560" s="2"/>
      <c r="P560" s="2"/>
      <c r="Q560" s="2"/>
      <c r="R560" s="2"/>
      <c r="S560" s="2"/>
      <c r="T560" s="2"/>
      <c r="U560" s="2"/>
      <c r="V560" s="2"/>
      <c r="W560" s="2"/>
    </row>
    <row r="561" spans="1:23" ht="15.75" hidden="1" customHeight="1" x14ac:dyDescent="0.25">
      <c r="A561" s="288" t="s">
        <v>804</v>
      </c>
      <c r="B561" s="295" t="s">
        <v>3648</v>
      </c>
      <c r="C561" s="273">
        <v>0</v>
      </c>
      <c r="D561" s="273">
        <v>0</v>
      </c>
      <c r="E561" s="273">
        <v>0</v>
      </c>
      <c r="F561" s="273">
        <v>0</v>
      </c>
      <c r="G561" s="293"/>
      <c r="H561" s="2"/>
      <c r="I561" s="2"/>
      <c r="J561" s="2"/>
      <c r="K561" s="2"/>
      <c r="L561" s="2"/>
      <c r="M561" s="2"/>
      <c r="N561" s="2"/>
      <c r="O561" s="2"/>
      <c r="P561" s="2"/>
      <c r="Q561" s="2"/>
      <c r="R561" s="2"/>
      <c r="S561" s="2"/>
      <c r="T561" s="2"/>
      <c r="U561" s="2"/>
      <c r="V561" s="2"/>
      <c r="W561" s="2"/>
    </row>
    <row r="562" spans="1:23" ht="15.75" hidden="1" customHeight="1" x14ac:dyDescent="0.25">
      <c r="A562" s="288" t="s">
        <v>805</v>
      </c>
      <c r="B562" s="294" t="s">
        <v>3648</v>
      </c>
      <c r="C562" s="271">
        <v>0</v>
      </c>
      <c r="D562" s="271">
        <v>0</v>
      </c>
      <c r="E562" s="271">
        <v>0</v>
      </c>
      <c r="F562" s="271">
        <v>0</v>
      </c>
      <c r="G562" s="293"/>
      <c r="H562" s="2"/>
      <c r="I562" s="2"/>
      <c r="J562" s="2"/>
      <c r="K562" s="2"/>
      <c r="L562" s="2"/>
      <c r="M562" s="2"/>
      <c r="N562" s="2"/>
      <c r="O562" s="2"/>
      <c r="P562" s="2"/>
      <c r="Q562" s="2"/>
      <c r="R562" s="2"/>
      <c r="S562" s="2"/>
      <c r="T562" s="2"/>
      <c r="U562" s="2"/>
      <c r="V562" s="2"/>
      <c r="W562" s="2"/>
    </row>
    <row r="563" spans="1:23" ht="15.75" hidden="1" customHeight="1" x14ac:dyDescent="0.25">
      <c r="A563" s="288" t="s">
        <v>806</v>
      </c>
      <c r="B563" s="295" t="s">
        <v>3648</v>
      </c>
      <c r="C563" s="273">
        <v>0</v>
      </c>
      <c r="D563" s="273">
        <v>0</v>
      </c>
      <c r="E563" s="273">
        <v>0</v>
      </c>
      <c r="F563" s="273">
        <v>0</v>
      </c>
      <c r="G563" s="293"/>
      <c r="H563" s="2"/>
      <c r="I563" s="2"/>
      <c r="J563" s="2"/>
      <c r="K563" s="2"/>
      <c r="L563" s="2"/>
      <c r="M563" s="2"/>
      <c r="N563" s="2"/>
      <c r="O563" s="2"/>
      <c r="P563" s="2"/>
      <c r="Q563" s="2"/>
      <c r="R563" s="2"/>
      <c r="S563" s="2"/>
      <c r="T563" s="2"/>
      <c r="U563" s="2"/>
      <c r="V563" s="2"/>
      <c r="W563" s="2"/>
    </row>
    <row r="564" spans="1:23" ht="15.75" hidden="1" customHeight="1" x14ac:dyDescent="0.25">
      <c r="A564" s="288" t="s">
        <v>807</v>
      </c>
      <c r="B564" s="294" t="s">
        <v>3648</v>
      </c>
      <c r="C564" s="271">
        <v>0</v>
      </c>
      <c r="D564" s="271">
        <v>0</v>
      </c>
      <c r="E564" s="271">
        <v>0</v>
      </c>
      <c r="F564" s="271">
        <v>0</v>
      </c>
      <c r="G564" s="293"/>
      <c r="H564" s="2"/>
      <c r="I564" s="2"/>
      <c r="J564" s="2"/>
      <c r="K564" s="2"/>
      <c r="L564" s="2"/>
      <c r="M564" s="2"/>
      <c r="N564" s="2"/>
      <c r="O564" s="2"/>
      <c r="P564" s="2"/>
      <c r="Q564" s="2"/>
      <c r="R564" s="2"/>
      <c r="S564" s="2"/>
      <c r="T564" s="2"/>
      <c r="U564" s="2"/>
      <c r="V564" s="2"/>
      <c r="W564" s="2"/>
    </row>
    <row r="565" spans="1:23" ht="15.75" hidden="1" customHeight="1" x14ac:dyDescent="0.25">
      <c r="A565" s="288" t="s">
        <v>808</v>
      </c>
      <c r="B565" s="295" t="s">
        <v>3648</v>
      </c>
      <c r="C565" s="273">
        <v>0</v>
      </c>
      <c r="D565" s="273">
        <v>0</v>
      </c>
      <c r="E565" s="273">
        <v>0</v>
      </c>
      <c r="F565" s="273">
        <v>0</v>
      </c>
      <c r="G565" s="293"/>
      <c r="H565" s="2"/>
      <c r="I565" s="2"/>
      <c r="J565" s="2"/>
      <c r="K565" s="2"/>
      <c r="L565" s="2"/>
      <c r="M565" s="2"/>
      <c r="N565" s="2"/>
      <c r="O565" s="2"/>
      <c r="P565" s="2"/>
      <c r="Q565" s="2"/>
      <c r="R565" s="2"/>
      <c r="S565" s="2"/>
      <c r="T565" s="2"/>
      <c r="U565" s="2"/>
      <c r="V565" s="2"/>
      <c r="W565" s="2"/>
    </row>
    <row r="566" spans="1:23" ht="15.75" hidden="1" customHeight="1" x14ac:dyDescent="0.25">
      <c r="A566" s="288" t="s">
        <v>809</v>
      </c>
      <c r="B566" s="294" t="s">
        <v>3648</v>
      </c>
      <c r="C566" s="271">
        <v>0</v>
      </c>
      <c r="D566" s="271">
        <v>0</v>
      </c>
      <c r="E566" s="271">
        <v>0</v>
      </c>
      <c r="F566" s="271">
        <v>0</v>
      </c>
      <c r="G566" s="293"/>
      <c r="H566" s="2"/>
      <c r="I566" s="2"/>
      <c r="J566" s="2"/>
      <c r="K566" s="2"/>
      <c r="L566" s="2"/>
      <c r="M566" s="2"/>
      <c r="N566" s="2"/>
      <c r="O566" s="2"/>
      <c r="P566" s="2"/>
      <c r="Q566" s="2"/>
      <c r="R566" s="2"/>
      <c r="S566" s="2"/>
      <c r="T566" s="2"/>
      <c r="U566" s="2"/>
      <c r="V566" s="2"/>
      <c r="W566" s="2"/>
    </row>
    <row r="567" spans="1:23" ht="15.75" hidden="1" customHeight="1" x14ac:dyDescent="0.25">
      <c r="A567" s="288" t="s">
        <v>810</v>
      </c>
      <c r="B567" s="295" t="s">
        <v>3648</v>
      </c>
      <c r="C567" s="273">
        <v>0</v>
      </c>
      <c r="D567" s="273">
        <v>0</v>
      </c>
      <c r="E567" s="273">
        <v>0</v>
      </c>
      <c r="F567" s="273">
        <v>0</v>
      </c>
      <c r="G567" s="293"/>
      <c r="H567" s="2"/>
      <c r="I567" s="2"/>
      <c r="J567" s="2"/>
      <c r="K567" s="2"/>
      <c r="L567" s="2"/>
      <c r="M567" s="2"/>
      <c r="N567" s="2"/>
      <c r="O567" s="2"/>
      <c r="P567" s="2"/>
      <c r="Q567" s="2"/>
      <c r="R567" s="2"/>
      <c r="S567" s="2"/>
      <c r="T567" s="2"/>
      <c r="U567" s="2"/>
      <c r="V567" s="2"/>
      <c r="W567" s="2"/>
    </row>
    <row r="568" spans="1:23" ht="15.75" hidden="1" customHeight="1" x14ac:dyDescent="0.25">
      <c r="A568" s="288" t="s">
        <v>811</v>
      </c>
      <c r="B568" s="294" t="s">
        <v>3648</v>
      </c>
      <c r="C568" s="271">
        <v>0</v>
      </c>
      <c r="D568" s="271">
        <v>0</v>
      </c>
      <c r="E568" s="271">
        <v>0</v>
      </c>
      <c r="F568" s="271">
        <v>0</v>
      </c>
      <c r="G568" s="293"/>
      <c r="H568" s="2"/>
      <c r="I568" s="2"/>
      <c r="J568" s="2"/>
      <c r="K568" s="2"/>
      <c r="L568" s="2"/>
      <c r="M568" s="2"/>
      <c r="N568" s="2"/>
      <c r="O568" s="2"/>
      <c r="P568" s="2"/>
      <c r="Q568" s="2"/>
      <c r="R568" s="2"/>
      <c r="S568" s="2"/>
      <c r="T568" s="2"/>
      <c r="U568" s="2"/>
      <c r="V568" s="2"/>
      <c r="W568" s="2"/>
    </row>
    <row r="569" spans="1:23" ht="15.75" hidden="1" customHeight="1" x14ac:dyDescent="0.25">
      <c r="A569" s="288" t="s">
        <v>812</v>
      </c>
      <c r="B569" s="295" t="s">
        <v>3648</v>
      </c>
      <c r="C569" s="273">
        <v>0</v>
      </c>
      <c r="D569" s="273">
        <v>0</v>
      </c>
      <c r="E569" s="273">
        <v>0</v>
      </c>
      <c r="F569" s="273">
        <v>0</v>
      </c>
      <c r="G569" s="293"/>
      <c r="H569" s="2"/>
      <c r="I569" s="2"/>
      <c r="J569" s="2"/>
      <c r="K569" s="2"/>
      <c r="L569" s="2"/>
      <c r="M569" s="2"/>
      <c r="N569" s="2"/>
      <c r="O569" s="2"/>
      <c r="P569" s="2"/>
      <c r="Q569" s="2"/>
      <c r="R569" s="2"/>
      <c r="S569" s="2"/>
      <c r="T569" s="2"/>
      <c r="U569" s="2"/>
      <c r="V569" s="2"/>
      <c r="W569" s="2"/>
    </row>
    <row r="570" spans="1:23" ht="15.75" hidden="1" customHeight="1" x14ac:dyDescent="0.25">
      <c r="A570" s="288" t="s">
        <v>813</v>
      </c>
      <c r="B570" s="294" t="s">
        <v>3648</v>
      </c>
      <c r="C570" s="271">
        <v>0</v>
      </c>
      <c r="D570" s="271">
        <v>0</v>
      </c>
      <c r="E570" s="271">
        <v>0</v>
      </c>
      <c r="F570" s="271">
        <v>0</v>
      </c>
      <c r="G570" s="293"/>
      <c r="H570" s="2"/>
      <c r="I570" s="2"/>
      <c r="J570" s="2"/>
      <c r="K570" s="2"/>
      <c r="L570" s="2"/>
      <c r="M570" s="2"/>
      <c r="N570" s="2"/>
      <c r="O570" s="2"/>
      <c r="P570" s="2"/>
      <c r="Q570" s="2"/>
      <c r="R570" s="2"/>
      <c r="S570" s="2"/>
      <c r="T570" s="2"/>
      <c r="U570" s="2"/>
      <c r="V570" s="2"/>
      <c r="W570" s="2"/>
    </row>
    <row r="571" spans="1:23" ht="15.75" hidden="1" customHeight="1" x14ac:dyDescent="0.25">
      <c r="A571" s="288" t="s">
        <v>814</v>
      </c>
      <c r="B571" s="298" t="s">
        <v>3648</v>
      </c>
      <c r="C571" s="273">
        <v>0</v>
      </c>
      <c r="D571" s="273">
        <v>0</v>
      </c>
      <c r="E571" s="273">
        <v>0</v>
      </c>
      <c r="F571" s="273">
        <v>0</v>
      </c>
      <c r="G571" s="293"/>
      <c r="H571" s="2"/>
      <c r="I571" s="2"/>
      <c r="J571" s="2"/>
      <c r="K571" s="2"/>
      <c r="L571" s="2"/>
      <c r="M571" s="2"/>
      <c r="N571" s="2"/>
      <c r="O571" s="2"/>
      <c r="P571" s="2"/>
      <c r="Q571" s="2"/>
      <c r="R571" s="2"/>
      <c r="S571" s="2"/>
      <c r="T571" s="2"/>
      <c r="U571" s="2"/>
      <c r="V571" s="2"/>
      <c r="W571" s="2"/>
    </row>
    <row r="572" spans="1:23" ht="15.75" hidden="1" customHeight="1" x14ac:dyDescent="0.25">
      <c r="A572" s="288" t="s">
        <v>815</v>
      </c>
      <c r="B572" s="297" t="s">
        <v>3648</v>
      </c>
      <c r="C572" s="271">
        <v>0</v>
      </c>
      <c r="D572" s="271">
        <v>0</v>
      </c>
      <c r="E572" s="271">
        <v>0</v>
      </c>
      <c r="F572" s="271">
        <v>0</v>
      </c>
      <c r="G572" s="293"/>
      <c r="H572" s="2"/>
      <c r="I572" s="2"/>
      <c r="J572" s="2"/>
      <c r="K572" s="2"/>
      <c r="L572" s="2"/>
      <c r="M572" s="2"/>
      <c r="N572" s="2"/>
      <c r="O572" s="2"/>
      <c r="P572" s="2"/>
      <c r="Q572" s="2"/>
      <c r="R572" s="2"/>
      <c r="S572" s="2"/>
      <c r="T572" s="2"/>
      <c r="U572" s="2"/>
      <c r="V572" s="2"/>
      <c r="W572" s="2"/>
    </row>
    <row r="573" spans="1:23" ht="15.75" hidden="1" customHeight="1" x14ac:dyDescent="0.25">
      <c r="A573" s="288" t="s">
        <v>816</v>
      </c>
      <c r="B573" s="298" t="s">
        <v>3648</v>
      </c>
      <c r="C573" s="273">
        <v>0</v>
      </c>
      <c r="D573" s="273">
        <v>0</v>
      </c>
      <c r="E573" s="273">
        <v>0</v>
      </c>
      <c r="F573" s="273">
        <v>0</v>
      </c>
      <c r="G573" s="293"/>
      <c r="H573" s="2"/>
      <c r="I573" s="2"/>
      <c r="J573" s="2"/>
      <c r="K573" s="2"/>
      <c r="L573" s="2"/>
      <c r="M573" s="2"/>
      <c r="N573" s="2"/>
      <c r="O573" s="2"/>
      <c r="P573" s="2"/>
      <c r="Q573" s="2"/>
      <c r="R573" s="2"/>
      <c r="S573" s="2"/>
      <c r="T573" s="2"/>
      <c r="U573" s="2"/>
      <c r="V573" s="2"/>
      <c r="W573" s="2"/>
    </row>
    <row r="574" spans="1:23" ht="15.75" hidden="1" customHeight="1" x14ac:dyDescent="0.25">
      <c r="A574" s="288" t="s">
        <v>817</v>
      </c>
      <c r="B574" s="294" t="s">
        <v>3648</v>
      </c>
      <c r="C574" s="271">
        <v>0</v>
      </c>
      <c r="D574" s="271">
        <v>0</v>
      </c>
      <c r="E574" s="271">
        <v>0</v>
      </c>
      <c r="F574" s="271">
        <v>0</v>
      </c>
      <c r="G574" s="293"/>
      <c r="H574" s="2"/>
      <c r="I574" s="2"/>
      <c r="J574" s="2"/>
      <c r="K574" s="2"/>
      <c r="L574" s="2"/>
      <c r="M574" s="2"/>
      <c r="N574" s="2"/>
      <c r="O574" s="2"/>
      <c r="P574" s="2"/>
      <c r="Q574" s="2"/>
      <c r="R574" s="2"/>
      <c r="S574" s="2"/>
      <c r="T574" s="2"/>
      <c r="U574" s="2"/>
      <c r="V574" s="2"/>
      <c r="W574" s="2"/>
    </row>
    <row r="575" spans="1:23" ht="15.75" hidden="1" customHeight="1" x14ac:dyDescent="0.25">
      <c r="A575" s="288" t="s">
        <v>818</v>
      </c>
      <c r="B575" s="295" t="s">
        <v>3648</v>
      </c>
      <c r="C575" s="273">
        <v>0</v>
      </c>
      <c r="D575" s="273">
        <v>0</v>
      </c>
      <c r="E575" s="273">
        <v>0</v>
      </c>
      <c r="F575" s="273">
        <v>0</v>
      </c>
      <c r="G575" s="293"/>
      <c r="H575" s="2"/>
      <c r="I575" s="2"/>
      <c r="J575" s="2"/>
      <c r="K575" s="2"/>
      <c r="L575" s="2"/>
      <c r="M575" s="2"/>
      <c r="N575" s="2"/>
      <c r="O575" s="2"/>
      <c r="P575" s="2"/>
      <c r="Q575" s="2"/>
      <c r="R575" s="2"/>
      <c r="S575" s="2"/>
      <c r="T575" s="2"/>
      <c r="U575" s="2"/>
      <c r="V575" s="2"/>
      <c r="W575" s="2"/>
    </row>
    <row r="576" spans="1:23" ht="15.75" hidden="1" customHeight="1" x14ac:dyDescent="0.25">
      <c r="A576" s="288" t="s">
        <v>819</v>
      </c>
      <c r="B576" s="294" t="s">
        <v>3648</v>
      </c>
      <c r="C576" s="271">
        <v>0</v>
      </c>
      <c r="D576" s="271">
        <v>0</v>
      </c>
      <c r="E576" s="271">
        <v>0</v>
      </c>
      <c r="F576" s="271">
        <v>0</v>
      </c>
      <c r="G576" s="293"/>
      <c r="H576" s="2"/>
      <c r="I576" s="2"/>
      <c r="J576" s="2"/>
      <c r="K576" s="2"/>
      <c r="L576" s="2"/>
      <c r="M576" s="2"/>
      <c r="N576" s="2"/>
      <c r="O576" s="2"/>
      <c r="P576" s="2"/>
      <c r="Q576" s="2"/>
      <c r="R576" s="2"/>
      <c r="S576" s="2"/>
      <c r="T576" s="2"/>
      <c r="U576" s="2"/>
      <c r="V576" s="2"/>
      <c r="W576" s="2"/>
    </row>
    <row r="577" spans="1:23" ht="15.75" hidden="1" customHeight="1" x14ac:dyDescent="0.25">
      <c r="A577" s="288" t="s">
        <v>820</v>
      </c>
      <c r="B577" s="295" t="s">
        <v>3648</v>
      </c>
      <c r="C577" s="273">
        <v>0</v>
      </c>
      <c r="D577" s="273">
        <v>0</v>
      </c>
      <c r="E577" s="273">
        <v>0</v>
      </c>
      <c r="F577" s="273">
        <v>0</v>
      </c>
      <c r="G577" s="293"/>
      <c r="H577" s="2"/>
      <c r="I577" s="2"/>
      <c r="J577" s="2"/>
      <c r="K577" s="2"/>
      <c r="L577" s="2"/>
      <c r="M577" s="2"/>
      <c r="N577" s="2"/>
      <c r="O577" s="2"/>
      <c r="P577" s="2"/>
      <c r="Q577" s="2"/>
      <c r="R577" s="2"/>
      <c r="S577" s="2"/>
      <c r="T577" s="2"/>
      <c r="U577" s="2"/>
      <c r="V577" s="2"/>
      <c r="W577" s="2"/>
    </row>
    <row r="578" spans="1:23" ht="15.75" hidden="1" customHeight="1" x14ac:dyDescent="0.25">
      <c r="A578" s="288" t="s">
        <v>821</v>
      </c>
      <c r="B578" s="294" t="s">
        <v>3648</v>
      </c>
      <c r="C578" s="271">
        <v>0</v>
      </c>
      <c r="D578" s="271">
        <v>0</v>
      </c>
      <c r="E578" s="271">
        <v>0</v>
      </c>
      <c r="F578" s="271">
        <v>0</v>
      </c>
      <c r="G578" s="293"/>
      <c r="H578" s="2"/>
      <c r="I578" s="2"/>
      <c r="J578" s="2"/>
      <c r="K578" s="2"/>
      <c r="L578" s="2"/>
      <c r="M578" s="2"/>
      <c r="N578" s="2"/>
      <c r="O578" s="2"/>
      <c r="P578" s="2"/>
      <c r="Q578" s="2"/>
      <c r="R578" s="2"/>
      <c r="S578" s="2"/>
      <c r="T578" s="2"/>
      <c r="U578" s="2"/>
      <c r="V578" s="2"/>
      <c r="W578" s="2"/>
    </row>
    <row r="579" spans="1:23" ht="15.75" hidden="1" customHeight="1" x14ac:dyDescent="0.25">
      <c r="A579" s="288" t="s">
        <v>822</v>
      </c>
      <c r="B579" s="295" t="s">
        <v>3648</v>
      </c>
      <c r="C579" s="273">
        <v>0</v>
      </c>
      <c r="D579" s="273">
        <v>0</v>
      </c>
      <c r="E579" s="273">
        <v>0</v>
      </c>
      <c r="F579" s="273">
        <v>0</v>
      </c>
      <c r="G579" s="293"/>
      <c r="H579" s="2"/>
      <c r="I579" s="2"/>
      <c r="J579" s="2"/>
      <c r="K579" s="2"/>
      <c r="L579" s="2"/>
      <c r="M579" s="2"/>
      <c r="N579" s="2"/>
      <c r="O579" s="2"/>
      <c r="P579" s="2"/>
      <c r="Q579" s="2"/>
      <c r="R579" s="2"/>
      <c r="S579" s="2"/>
      <c r="T579" s="2"/>
      <c r="U579" s="2"/>
      <c r="V579" s="2"/>
      <c r="W579" s="2"/>
    </row>
    <row r="580" spans="1:23" ht="15.75" hidden="1" customHeight="1" x14ac:dyDescent="0.25">
      <c r="A580" s="288" t="s">
        <v>823</v>
      </c>
      <c r="B580" s="294" t="s">
        <v>3648</v>
      </c>
      <c r="C580" s="271">
        <v>0</v>
      </c>
      <c r="D580" s="271">
        <v>0</v>
      </c>
      <c r="E580" s="271">
        <v>0</v>
      </c>
      <c r="F580" s="271">
        <v>0</v>
      </c>
      <c r="G580" s="293"/>
      <c r="H580" s="2"/>
      <c r="I580" s="2"/>
      <c r="J580" s="2"/>
      <c r="K580" s="2"/>
      <c r="L580" s="2"/>
      <c r="M580" s="2"/>
      <c r="N580" s="2"/>
      <c r="O580" s="2"/>
      <c r="P580" s="2"/>
      <c r="Q580" s="2"/>
      <c r="R580" s="2"/>
      <c r="S580" s="2"/>
      <c r="T580" s="2"/>
      <c r="U580" s="2"/>
      <c r="V580" s="2"/>
      <c r="W580" s="2"/>
    </row>
    <row r="581" spans="1:23" ht="15.75" hidden="1" customHeight="1" x14ac:dyDescent="0.25">
      <c r="A581" s="288" t="s">
        <v>824</v>
      </c>
      <c r="B581" s="295" t="s">
        <v>3648</v>
      </c>
      <c r="C581" s="273">
        <v>0</v>
      </c>
      <c r="D581" s="273">
        <v>0</v>
      </c>
      <c r="E581" s="273">
        <v>0</v>
      </c>
      <c r="F581" s="273">
        <v>0</v>
      </c>
      <c r="G581" s="293"/>
      <c r="H581" s="2"/>
      <c r="I581" s="2"/>
      <c r="J581" s="2"/>
      <c r="K581" s="2"/>
      <c r="L581" s="2"/>
      <c r="M581" s="2"/>
      <c r="N581" s="2"/>
      <c r="O581" s="2"/>
      <c r="P581" s="2"/>
      <c r="Q581" s="2"/>
      <c r="R581" s="2"/>
      <c r="S581" s="2"/>
      <c r="T581" s="2"/>
      <c r="U581" s="2"/>
      <c r="V581" s="2"/>
      <c r="W581" s="2"/>
    </row>
    <row r="582" spans="1:23" ht="15.75" hidden="1" customHeight="1" x14ac:dyDescent="0.25">
      <c r="A582" s="288" t="s">
        <v>825</v>
      </c>
      <c r="B582" s="294" t="s">
        <v>3648</v>
      </c>
      <c r="C582" s="271">
        <v>0</v>
      </c>
      <c r="D582" s="271">
        <v>0</v>
      </c>
      <c r="E582" s="271">
        <v>0</v>
      </c>
      <c r="F582" s="271">
        <v>0</v>
      </c>
      <c r="G582" s="293"/>
      <c r="H582" s="2"/>
      <c r="I582" s="2"/>
      <c r="J582" s="2"/>
      <c r="K582" s="2"/>
      <c r="L582" s="2"/>
      <c r="M582" s="2"/>
      <c r="N582" s="2"/>
      <c r="O582" s="2"/>
      <c r="P582" s="2"/>
      <c r="Q582" s="2"/>
      <c r="R582" s="2"/>
      <c r="S582" s="2"/>
      <c r="T582" s="2"/>
      <c r="U582" s="2"/>
      <c r="V582" s="2"/>
      <c r="W582" s="2"/>
    </row>
    <row r="583" spans="1:23" ht="15.75" hidden="1" customHeight="1" x14ac:dyDescent="0.25">
      <c r="A583" s="288" t="s">
        <v>826</v>
      </c>
      <c r="B583" s="295" t="s">
        <v>3648</v>
      </c>
      <c r="C583" s="273">
        <v>0</v>
      </c>
      <c r="D583" s="273">
        <v>0</v>
      </c>
      <c r="E583" s="273">
        <v>0</v>
      </c>
      <c r="F583" s="273">
        <v>0</v>
      </c>
      <c r="G583" s="293"/>
      <c r="H583" s="2"/>
      <c r="I583" s="2"/>
      <c r="J583" s="2"/>
      <c r="K583" s="2"/>
      <c r="L583" s="2"/>
      <c r="M583" s="2"/>
      <c r="N583" s="2"/>
      <c r="O583" s="2"/>
      <c r="P583" s="2"/>
      <c r="Q583" s="2"/>
      <c r="R583" s="2"/>
      <c r="S583" s="2"/>
      <c r="T583" s="2"/>
      <c r="U583" s="2"/>
      <c r="V583" s="2"/>
      <c r="W583" s="2"/>
    </row>
    <row r="584" spans="1:23" ht="15.75" hidden="1" customHeight="1" x14ac:dyDescent="0.25">
      <c r="A584" s="288" t="s">
        <v>827</v>
      </c>
      <c r="B584" s="294" t="s">
        <v>3648</v>
      </c>
      <c r="C584" s="271">
        <v>0</v>
      </c>
      <c r="D584" s="271">
        <v>0</v>
      </c>
      <c r="E584" s="271">
        <v>0</v>
      </c>
      <c r="F584" s="271">
        <v>0</v>
      </c>
      <c r="G584" s="293"/>
      <c r="H584" s="2"/>
      <c r="I584" s="2"/>
      <c r="J584" s="2"/>
      <c r="K584" s="2"/>
      <c r="L584" s="2"/>
      <c r="M584" s="2"/>
      <c r="N584" s="2"/>
      <c r="O584" s="2"/>
      <c r="P584" s="2"/>
      <c r="Q584" s="2"/>
      <c r="R584" s="2"/>
      <c r="S584" s="2"/>
      <c r="T584" s="2"/>
      <c r="U584" s="2"/>
      <c r="V584" s="2"/>
      <c r="W584" s="2"/>
    </row>
    <row r="585" spans="1:23" ht="15.75" hidden="1" customHeight="1" x14ac:dyDescent="0.25">
      <c r="A585" s="288" t="s">
        <v>828</v>
      </c>
      <c r="B585" s="295" t="s">
        <v>3648</v>
      </c>
      <c r="C585" s="273">
        <v>0</v>
      </c>
      <c r="D585" s="273">
        <v>0</v>
      </c>
      <c r="E585" s="273">
        <v>0</v>
      </c>
      <c r="F585" s="273">
        <v>0</v>
      </c>
      <c r="G585" s="293"/>
      <c r="H585" s="2"/>
      <c r="I585" s="2"/>
      <c r="J585" s="2"/>
      <c r="K585" s="2"/>
      <c r="L585" s="2"/>
      <c r="M585" s="2"/>
      <c r="N585" s="2"/>
      <c r="O585" s="2"/>
      <c r="P585" s="2"/>
      <c r="Q585" s="2"/>
      <c r="R585" s="2"/>
      <c r="S585" s="2"/>
      <c r="T585" s="2"/>
      <c r="U585" s="2"/>
      <c r="V585" s="2"/>
      <c r="W585" s="2"/>
    </row>
    <row r="586" spans="1:23" ht="15.75" hidden="1" customHeight="1" x14ac:dyDescent="0.25">
      <c r="A586" s="288" t="s">
        <v>829</v>
      </c>
      <c r="B586" s="294" t="s">
        <v>3648</v>
      </c>
      <c r="C586" s="271">
        <v>0</v>
      </c>
      <c r="D586" s="271">
        <v>0</v>
      </c>
      <c r="E586" s="271">
        <v>0</v>
      </c>
      <c r="F586" s="271">
        <v>0</v>
      </c>
      <c r="G586" s="293"/>
      <c r="H586" s="2"/>
      <c r="I586" s="2"/>
      <c r="J586" s="2"/>
      <c r="K586" s="2"/>
      <c r="L586" s="2"/>
      <c r="M586" s="2"/>
      <c r="N586" s="2"/>
      <c r="O586" s="2"/>
      <c r="P586" s="2"/>
      <c r="Q586" s="2"/>
      <c r="R586" s="2"/>
      <c r="S586" s="2"/>
      <c r="T586" s="2"/>
      <c r="U586" s="2"/>
      <c r="V586" s="2"/>
      <c r="W586" s="2"/>
    </row>
    <row r="587" spans="1:23" ht="15.75" hidden="1" customHeight="1" x14ac:dyDescent="0.25">
      <c r="A587" s="288" t="s">
        <v>830</v>
      </c>
      <c r="B587" s="295" t="s">
        <v>3648</v>
      </c>
      <c r="C587" s="273">
        <v>0</v>
      </c>
      <c r="D587" s="273">
        <v>0</v>
      </c>
      <c r="E587" s="273">
        <v>0</v>
      </c>
      <c r="F587" s="273">
        <v>0</v>
      </c>
      <c r="G587" s="293"/>
      <c r="H587" s="2"/>
      <c r="I587" s="2"/>
      <c r="J587" s="2"/>
      <c r="K587" s="2"/>
      <c r="L587" s="2"/>
      <c r="M587" s="2"/>
      <c r="N587" s="2"/>
      <c r="O587" s="2"/>
      <c r="P587" s="2"/>
      <c r="Q587" s="2"/>
      <c r="R587" s="2"/>
      <c r="S587" s="2"/>
      <c r="T587" s="2"/>
      <c r="U587" s="2"/>
      <c r="V587" s="2"/>
      <c r="W587" s="2"/>
    </row>
    <row r="588" spans="1:23" ht="15.75" hidden="1" customHeight="1" x14ac:dyDescent="0.25">
      <c r="A588" s="288" t="s">
        <v>831</v>
      </c>
      <c r="B588" s="294" t="s">
        <v>3648</v>
      </c>
      <c r="C588" s="271">
        <v>0</v>
      </c>
      <c r="D588" s="271">
        <v>0</v>
      </c>
      <c r="E588" s="271">
        <v>0</v>
      </c>
      <c r="F588" s="271">
        <v>0</v>
      </c>
      <c r="G588" s="293"/>
      <c r="H588" s="2"/>
      <c r="I588" s="2"/>
      <c r="J588" s="2"/>
      <c r="K588" s="2"/>
      <c r="L588" s="2"/>
      <c r="M588" s="2"/>
      <c r="N588" s="2"/>
      <c r="O588" s="2"/>
      <c r="P588" s="2"/>
      <c r="Q588" s="2"/>
      <c r="R588" s="2"/>
      <c r="S588" s="2"/>
      <c r="T588" s="2"/>
      <c r="U588" s="2"/>
      <c r="V588" s="2"/>
      <c r="W588" s="2"/>
    </row>
    <row r="589" spans="1:23" ht="15.75" hidden="1" customHeight="1" x14ac:dyDescent="0.25">
      <c r="A589" s="288" t="s">
        <v>832</v>
      </c>
      <c r="B589" s="295" t="s">
        <v>3648</v>
      </c>
      <c r="C589" s="273">
        <v>0</v>
      </c>
      <c r="D589" s="273">
        <v>0</v>
      </c>
      <c r="E589" s="273">
        <v>0</v>
      </c>
      <c r="F589" s="273">
        <v>0</v>
      </c>
      <c r="G589" s="293"/>
      <c r="H589" s="2"/>
      <c r="I589" s="2"/>
      <c r="J589" s="2"/>
      <c r="K589" s="2"/>
      <c r="L589" s="2"/>
      <c r="M589" s="2"/>
      <c r="N589" s="2"/>
      <c r="O589" s="2"/>
      <c r="P589" s="2"/>
      <c r="Q589" s="2"/>
      <c r="R589" s="2"/>
      <c r="S589" s="2"/>
      <c r="T589" s="2"/>
      <c r="U589" s="2"/>
      <c r="V589" s="2"/>
      <c r="W589" s="2"/>
    </row>
    <row r="590" spans="1:23" ht="15.75" hidden="1" customHeight="1" x14ac:dyDescent="0.25">
      <c r="A590" s="288" t="s">
        <v>833</v>
      </c>
      <c r="B590" s="294" t="s">
        <v>3648</v>
      </c>
      <c r="C590" s="271">
        <v>0</v>
      </c>
      <c r="D590" s="271">
        <v>0</v>
      </c>
      <c r="E590" s="271">
        <v>0</v>
      </c>
      <c r="F590" s="271">
        <v>0</v>
      </c>
      <c r="G590" s="293"/>
      <c r="H590" s="2"/>
      <c r="I590" s="2"/>
      <c r="J590" s="2"/>
      <c r="K590" s="2"/>
      <c r="L590" s="2"/>
      <c r="M590" s="2"/>
      <c r="N590" s="2"/>
      <c r="O590" s="2"/>
      <c r="P590" s="2"/>
      <c r="Q590" s="2"/>
      <c r="R590" s="2"/>
      <c r="S590" s="2"/>
      <c r="T590" s="2"/>
      <c r="U590" s="2"/>
      <c r="V590" s="2"/>
      <c r="W590" s="2"/>
    </row>
    <row r="591" spans="1:23" ht="15.75" hidden="1" customHeight="1" x14ac:dyDescent="0.25">
      <c r="A591" s="288" t="s">
        <v>834</v>
      </c>
      <c r="B591" s="295" t="s">
        <v>3648</v>
      </c>
      <c r="C591" s="273">
        <v>0</v>
      </c>
      <c r="D591" s="273">
        <v>0</v>
      </c>
      <c r="E591" s="273">
        <v>0</v>
      </c>
      <c r="F591" s="273">
        <v>0</v>
      </c>
      <c r="G591" s="293"/>
      <c r="H591" s="2"/>
      <c r="I591" s="2"/>
      <c r="J591" s="2"/>
      <c r="K591" s="2"/>
      <c r="L591" s="2"/>
      <c r="M591" s="2"/>
      <c r="N591" s="2"/>
      <c r="O591" s="2"/>
      <c r="P591" s="2"/>
      <c r="Q591" s="2"/>
      <c r="R591" s="2"/>
      <c r="S591" s="2"/>
      <c r="T591" s="2"/>
      <c r="U591" s="2"/>
      <c r="V591" s="2"/>
      <c r="W591" s="2"/>
    </row>
    <row r="592" spans="1:23" ht="15.75" hidden="1" customHeight="1" x14ac:dyDescent="0.25">
      <c r="A592" s="288" t="s">
        <v>835</v>
      </c>
      <c r="B592" s="294" t="s">
        <v>3648</v>
      </c>
      <c r="C592" s="271">
        <v>0</v>
      </c>
      <c r="D592" s="271">
        <v>0</v>
      </c>
      <c r="E592" s="271">
        <v>0</v>
      </c>
      <c r="F592" s="271">
        <v>0</v>
      </c>
      <c r="G592" s="293"/>
      <c r="H592" s="2"/>
      <c r="I592" s="2"/>
      <c r="J592" s="2"/>
      <c r="K592" s="2"/>
      <c r="L592" s="2"/>
      <c r="M592" s="2"/>
      <c r="N592" s="2"/>
      <c r="O592" s="2"/>
      <c r="P592" s="2"/>
      <c r="Q592" s="2"/>
      <c r="R592" s="2"/>
      <c r="S592" s="2"/>
      <c r="T592" s="2"/>
      <c r="U592" s="2"/>
      <c r="V592" s="2"/>
      <c r="W592" s="2"/>
    </row>
    <row r="593" spans="1:23" ht="15.75" hidden="1" customHeight="1" x14ac:dyDescent="0.25">
      <c r="A593" s="288" t="s">
        <v>836</v>
      </c>
      <c r="B593" s="298" t="s">
        <v>3648</v>
      </c>
      <c r="C593" s="273">
        <v>0</v>
      </c>
      <c r="D593" s="273">
        <v>0</v>
      </c>
      <c r="E593" s="273">
        <v>0</v>
      </c>
      <c r="F593" s="273">
        <v>0</v>
      </c>
      <c r="G593" s="293"/>
      <c r="H593" s="2"/>
      <c r="I593" s="2"/>
      <c r="J593" s="2"/>
      <c r="K593" s="2"/>
      <c r="L593" s="2"/>
      <c r="M593" s="2"/>
      <c r="N593" s="2"/>
      <c r="O593" s="2"/>
      <c r="P593" s="2"/>
      <c r="Q593" s="2"/>
      <c r="R593" s="2"/>
      <c r="S593" s="2"/>
      <c r="T593" s="2"/>
      <c r="U593" s="2"/>
      <c r="V593" s="2"/>
      <c r="W593" s="2"/>
    </row>
    <row r="594" spans="1:23" ht="15.75" hidden="1" customHeight="1" x14ac:dyDescent="0.25">
      <c r="A594" s="288" t="s">
        <v>837</v>
      </c>
      <c r="B594" s="294" t="s">
        <v>3648</v>
      </c>
      <c r="C594" s="271">
        <v>0</v>
      </c>
      <c r="D594" s="271">
        <v>0</v>
      </c>
      <c r="E594" s="271">
        <v>0</v>
      </c>
      <c r="F594" s="271">
        <v>0</v>
      </c>
      <c r="G594" s="293"/>
      <c r="H594" s="2"/>
      <c r="I594" s="2"/>
      <c r="J594" s="2"/>
      <c r="K594" s="2"/>
      <c r="L594" s="2"/>
      <c r="M594" s="2"/>
      <c r="N594" s="2"/>
      <c r="O594" s="2"/>
      <c r="P594" s="2"/>
      <c r="Q594" s="2"/>
      <c r="R594" s="2"/>
      <c r="S594" s="2"/>
      <c r="T594" s="2"/>
      <c r="U594" s="2"/>
      <c r="V594" s="2"/>
      <c r="W594" s="2"/>
    </row>
    <row r="595" spans="1:23" ht="15.75" hidden="1" customHeight="1" x14ac:dyDescent="0.25">
      <c r="A595" s="288" t="s">
        <v>838</v>
      </c>
      <c r="B595" s="295" t="s">
        <v>3648</v>
      </c>
      <c r="C595" s="273">
        <v>0</v>
      </c>
      <c r="D595" s="273">
        <v>0</v>
      </c>
      <c r="E595" s="273">
        <v>0</v>
      </c>
      <c r="F595" s="273">
        <v>0</v>
      </c>
      <c r="G595" s="293"/>
      <c r="H595" s="2"/>
      <c r="I595" s="2"/>
      <c r="J595" s="2"/>
      <c r="K595" s="2"/>
      <c r="L595" s="2"/>
      <c r="M595" s="2"/>
      <c r="N595" s="2"/>
      <c r="O595" s="2"/>
      <c r="P595" s="2"/>
      <c r="Q595" s="2"/>
      <c r="R595" s="2"/>
      <c r="S595" s="2"/>
      <c r="T595" s="2"/>
      <c r="U595" s="2"/>
      <c r="V595" s="2"/>
      <c r="W595" s="2"/>
    </row>
    <row r="596" spans="1:23" ht="15.75" hidden="1" customHeight="1" x14ac:dyDescent="0.25">
      <c r="A596" s="288" t="s">
        <v>839</v>
      </c>
      <c r="B596" s="294" t="s">
        <v>3648</v>
      </c>
      <c r="C596" s="271">
        <v>0</v>
      </c>
      <c r="D596" s="271">
        <v>0</v>
      </c>
      <c r="E596" s="271">
        <v>0</v>
      </c>
      <c r="F596" s="271">
        <v>0</v>
      </c>
      <c r="G596" s="293"/>
      <c r="H596" s="2"/>
      <c r="I596" s="2"/>
      <c r="J596" s="2"/>
      <c r="K596" s="2"/>
      <c r="L596" s="2"/>
      <c r="M596" s="2"/>
      <c r="N596" s="2"/>
      <c r="O596" s="2"/>
      <c r="P596" s="2"/>
      <c r="Q596" s="2"/>
      <c r="R596" s="2"/>
      <c r="S596" s="2"/>
      <c r="T596" s="2"/>
      <c r="U596" s="2"/>
      <c r="V596" s="2"/>
      <c r="W596" s="2"/>
    </row>
    <row r="597" spans="1:23" ht="15.75" hidden="1" customHeight="1" x14ac:dyDescent="0.25">
      <c r="A597" s="288" t="s">
        <v>840</v>
      </c>
      <c r="B597" s="295" t="s">
        <v>3648</v>
      </c>
      <c r="C597" s="273">
        <v>0</v>
      </c>
      <c r="D597" s="273">
        <v>0</v>
      </c>
      <c r="E597" s="273">
        <v>0</v>
      </c>
      <c r="F597" s="273">
        <v>0</v>
      </c>
      <c r="G597" s="293"/>
      <c r="H597" s="2"/>
      <c r="I597" s="2"/>
      <c r="J597" s="2"/>
      <c r="K597" s="2"/>
      <c r="L597" s="2"/>
      <c r="M597" s="2"/>
      <c r="N597" s="2"/>
      <c r="O597" s="2"/>
      <c r="P597" s="2"/>
      <c r="Q597" s="2"/>
      <c r="R597" s="2"/>
      <c r="S597" s="2"/>
      <c r="T597" s="2"/>
      <c r="U597" s="2"/>
      <c r="V597" s="2"/>
      <c r="W597" s="2"/>
    </row>
    <row r="598" spans="1:23" ht="15.75" hidden="1" customHeight="1" x14ac:dyDescent="0.25">
      <c r="A598" s="288" t="s">
        <v>841</v>
      </c>
      <c r="B598" s="294" t="s">
        <v>3648</v>
      </c>
      <c r="C598" s="271">
        <v>0</v>
      </c>
      <c r="D598" s="271">
        <v>0</v>
      </c>
      <c r="E598" s="271">
        <v>0</v>
      </c>
      <c r="F598" s="271">
        <v>0</v>
      </c>
      <c r="G598" s="293"/>
      <c r="H598" s="2"/>
      <c r="I598" s="2"/>
      <c r="J598" s="2"/>
      <c r="K598" s="2"/>
      <c r="L598" s="2"/>
      <c r="M598" s="2"/>
      <c r="N598" s="2"/>
      <c r="O598" s="2"/>
      <c r="P598" s="2"/>
      <c r="Q598" s="2"/>
      <c r="R598" s="2"/>
      <c r="S598" s="2"/>
      <c r="T598" s="2"/>
      <c r="U598" s="2"/>
      <c r="V598" s="2"/>
      <c r="W598" s="2"/>
    </row>
    <row r="599" spans="1:23" ht="15.75" hidden="1" customHeight="1" x14ac:dyDescent="0.25">
      <c r="A599" s="288" t="s">
        <v>842</v>
      </c>
      <c r="B599" s="298" t="s">
        <v>3648</v>
      </c>
      <c r="C599" s="273">
        <v>0</v>
      </c>
      <c r="D599" s="273">
        <v>0</v>
      </c>
      <c r="E599" s="273">
        <v>0</v>
      </c>
      <c r="F599" s="273">
        <v>0</v>
      </c>
      <c r="G599" s="293"/>
      <c r="H599" s="2"/>
      <c r="I599" s="2"/>
      <c r="J599" s="2"/>
      <c r="K599" s="2"/>
      <c r="L599" s="2"/>
      <c r="M599" s="2"/>
      <c r="N599" s="2"/>
      <c r="O599" s="2"/>
      <c r="P599" s="2"/>
      <c r="Q599" s="2"/>
      <c r="R599" s="2"/>
      <c r="S599" s="2"/>
      <c r="T599" s="2"/>
      <c r="U599" s="2"/>
      <c r="V599" s="2"/>
      <c r="W599" s="2"/>
    </row>
    <row r="600" spans="1:23" ht="15.75" hidden="1" customHeight="1" x14ac:dyDescent="0.25">
      <c r="A600" s="288" t="s">
        <v>843</v>
      </c>
      <c r="B600" s="297" t="s">
        <v>3648</v>
      </c>
      <c r="C600" s="271">
        <v>0</v>
      </c>
      <c r="D600" s="271">
        <v>0</v>
      </c>
      <c r="E600" s="271">
        <v>0</v>
      </c>
      <c r="F600" s="271">
        <v>0</v>
      </c>
      <c r="G600" s="293"/>
      <c r="H600" s="2"/>
      <c r="I600" s="2"/>
      <c r="J600" s="2"/>
      <c r="K600" s="2"/>
      <c r="L600" s="2"/>
      <c r="M600" s="2"/>
      <c r="N600" s="2"/>
      <c r="O600" s="2"/>
      <c r="P600" s="2"/>
      <c r="Q600" s="2"/>
      <c r="R600" s="2"/>
      <c r="S600" s="2"/>
      <c r="T600" s="2"/>
      <c r="U600" s="2"/>
      <c r="V600" s="2"/>
      <c r="W600" s="2"/>
    </row>
    <row r="601" spans="1:23" ht="15.75" hidden="1" customHeight="1" x14ac:dyDescent="0.25">
      <c r="A601" s="288" t="s">
        <v>844</v>
      </c>
      <c r="B601" s="295" t="s">
        <v>3648</v>
      </c>
      <c r="C601" s="273">
        <v>0</v>
      </c>
      <c r="D601" s="273">
        <v>0</v>
      </c>
      <c r="E601" s="273">
        <v>0</v>
      </c>
      <c r="F601" s="273">
        <v>0</v>
      </c>
      <c r="G601" s="293"/>
      <c r="H601" s="2"/>
      <c r="I601" s="2"/>
      <c r="J601" s="2"/>
      <c r="K601" s="2"/>
      <c r="L601" s="2"/>
      <c r="M601" s="2"/>
      <c r="N601" s="2"/>
      <c r="O601" s="2"/>
      <c r="P601" s="2"/>
      <c r="Q601" s="2"/>
      <c r="R601" s="2"/>
      <c r="S601" s="2"/>
      <c r="T601" s="2"/>
      <c r="U601" s="2"/>
      <c r="V601" s="2"/>
      <c r="W601" s="2"/>
    </row>
    <row r="602" spans="1:23" ht="15.75" hidden="1" customHeight="1" x14ac:dyDescent="0.25">
      <c r="A602" s="288" t="s">
        <v>845</v>
      </c>
      <c r="B602" s="294" t="s">
        <v>3648</v>
      </c>
      <c r="C602" s="271">
        <v>0</v>
      </c>
      <c r="D602" s="271">
        <v>0</v>
      </c>
      <c r="E602" s="271">
        <v>0</v>
      </c>
      <c r="F602" s="271">
        <v>0</v>
      </c>
      <c r="G602" s="293"/>
      <c r="H602" s="2"/>
      <c r="I602" s="2"/>
      <c r="J602" s="2"/>
      <c r="K602" s="2"/>
      <c r="L602" s="2"/>
      <c r="M602" s="2"/>
      <c r="N602" s="2"/>
      <c r="O602" s="2"/>
      <c r="P602" s="2"/>
      <c r="Q602" s="2"/>
      <c r="R602" s="2"/>
      <c r="S602" s="2"/>
      <c r="T602" s="2"/>
      <c r="U602" s="2"/>
      <c r="V602" s="2"/>
      <c r="W602" s="2"/>
    </row>
    <row r="603" spans="1:23" ht="15.75" hidden="1" customHeight="1" x14ac:dyDescent="0.25">
      <c r="A603" s="288" t="s">
        <v>846</v>
      </c>
      <c r="B603" s="295" t="s">
        <v>3648</v>
      </c>
      <c r="C603" s="273">
        <v>0</v>
      </c>
      <c r="D603" s="273">
        <v>0</v>
      </c>
      <c r="E603" s="273">
        <v>0</v>
      </c>
      <c r="F603" s="273">
        <v>0</v>
      </c>
      <c r="G603" s="293"/>
      <c r="H603" s="2"/>
      <c r="I603" s="2"/>
      <c r="J603" s="2"/>
      <c r="K603" s="2"/>
      <c r="L603" s="2"/>
      <c r="M603" s="2"/>
      <c r="N603" s="2"/>
      <c r="O603" s="2"/>
      <c r="P603" s="2"/>
      <c r="Q603" s="2"/>
      <c r="R603" s="2"/>
      <c r="S603" s="2"/>
      <c r="T603" s="2"/>
      <c r="U603" s="2"/>
      <c r="V603" s="2"/>
      <c r="W603" s="2"/>
    </row>
    <row r="604" spans="1:23" ht="15.75" hidden="1" customHeight="1" x14ac:dyDescent="0.25">
      <c r="A604" s="288" t="s">
        <v>847</v>
      </c>
      <c r="B604" s="294" t="s">
        <v>3648</v>
      </c>
      <c r="C604" s="271">
        <v>0</v>
      </c>
      <c r="D604" s="271">
        <v>0</v>
      </c>
      <c r="E604" s="271">
        <v>0</v>
      </c>
      <c r="F604" s="271">
        <v>0</v>
      </c>
      <c r="G604" s="293"/>
      <c r="H604" s="2"/>
      <c r="I604" s="2"/>
      <c r="J604" s="2"/>
      <c r="K604" s="2"/>
      <c r="L604" s="2"/>
      <c r="M604" s="2"/>
      <c r="N604" s="2"/>
      <c r="O604" s="2"/>
      <c r="P604" s="2"/>
      <c r="Q604" s="2"/>
      <c r="R604" s="2"/>
      <c r="S604" s="2"/>
      <c r="T604" s="2"/>
      <c r="U604" s="2"/>
      <c r="V604" s="2"/>
      <c r="W604" s="2"/>
    </row>
    <row r="605" spans="1:23" ht="15.75" hidden="1" customHeight="1" x14ac:dyDescent="0.25">
      <c r="A605" s="288" t="s">
        <v>848</v>
      </c>
      <c r="B605" s="295" t="s">
        <v>3648</v>
      </c>
      <c r="C605" s="273">
        <v>0</v>
      </c>
      <c r="D605" s="273">
        <v>0</v>
      </c>
      <c r="E605" s="273">
        <v>0</v>
      </c>
      <c r="F605" s="273">
        <v>0</v>
      </c>
      <c r="G605" s="293"/>
      <c r="H605" s="2"/>
      <c r="I605" s="2"/>
      <c r="J605" s="2"/>
      <c r="K605" s="2"/>
      <c r="L605" s="2"/>
      <c r="M605" s="2"/>
      <c r="N605" s="2"/>
      <c r="O605" s="2"/>
      <c r="P605" s="2"/>
      <c r="Q605" s="2"/>
      <c r="R605" s="2"/>
      <c r="S605" s="2"/>
      <c r="T605" s="2"/>
      <c r="U605" s="2"/>
      <c r="V605" s="2"/>
      <c r="W605" s="2"/>
    </row>
    <row r="606" spans="1:23" ht="15.75" hidden="1" customHeight="1" x14ac:dyDescent="0.25">
      <c r="A606" s="288" t="s">
        <v>849</v>
      </c>
      <c r="B606" s="294" t="s">
        <v>3648</v>
      </c>
      <c r="C606" s="271">
        <v>0</v>
      </c>
      <c r="D606" s="271">
        <v>0</v>
      </c>
      <c r="E606" s="271">
        <v>0</v>
      </c>
      <c r="F606" s="271">
        <v>0</v>
      </c>
      <c r="G606" s="293"/>
      <c r="H606" s="2"/>
      <c r="I606" s="2"/>
      <c r="J606" s="2"/>
      <c r="K606" s="2"/>
      <c r="L606" s="2"/>
      <c r="M606" s="2"/>
      <c r="N606" s="2"/>
      <c r="O606" s="2"/>
      <c r="P606" s="2"/>
      <c r="Q606" s="2"/>
      <c r="R606" s="2"/>
      <c r="S606" s="2"/>
      <c r="T606" s="2"/>
      <c r="U606" s="2"/>
      <c r="V606" s="2"/>
      <c r="W606" s="2"/>
    </row>
    <row r="607" spans="1:23" ht="15.75" hidden="1" customHeight="1" x14ac:dyDescent="0.25">
      <c r="A607" s="288" t="s">
        <v>850</v>
      </c>
      <c r="B607" s="295" t="s">
        <v>3648</v>
      </c>
      <c r="C607" s="273">
        <v>0</v>
      </c>
      <c r="D607" s="273">
        <v>0</v>
      </c>
      <c r="E607" s="273">
        <v>0</v>
      </c>
      <c r="F607" s="273">
        <v>0</v>
      </c>
      <c r="G607" s="293"/>
      <c r="H607" s="2"/>
      <c r="I607" s="2"/>
      <c r="J607" s="2"/>
      <c r="K607" s="2"/>
      <c r="L607" s="2"/>
      <c r="M607" s="2"/>
      <c r="N607" s="2"/>
      <c r="O607" s="2"/>
      <c r="P607" s="2"/>
      <c r="Q607" s="2"/>
      <c r="R607" s="2"/>
      <c r="S607" s="2"/>
      <c r="T607" s="2"/>
      <c r="U607" s="2"/>
      <c r="V607" s="2"/>
      <c r="W607" s="2"/>
    </row>
    <row r="608" spans="1:23" ht="15.75" hidden="1" customHeight="1" x14ac:dyDescent="0.25">
      <c r="A608" s="288" t="s">
        <v>851</v>
      </c>
      <c r="B608" s="294" t="s">
        <v>3648</v>
      </c>
      <c r="C608" s="271">
        <v>0</v>
      </c>
      <c r="D608" s="271">
        <v>0</v>
      </c>
      <c r="E608" s="271">
        <v>0</v>
      </c>
      <c r="F608" s="271">
        <v>0</v>
      </c>
      <c r="G608" s="293"/>
      <c r="H608" s="2"/>
      <c r="I608" s="2"/>
      <c r="J608" s="2"/>
      <c r="K608" s="2"/>
      <c r="L608" s="2"/>
      <c r="M608" s="2"/>
      <c r="N608" s="2"/>
      <c r="O608" s="2"/>
      <c r="P608" s="2"/>
      <c r="Q608" s="2"/>
      <c r="R608" s="2"/>
      <c r="S608" s="2"/>
      <c r="T608" s="2"/>
      <c r="U608" s="2"/>
      <c r="V608" s="2"/>
      <c r="W608" s="2"/>
    </row>
    <row r="609" spans="1:23" ht="15.75" hidden="1" customHeight="1" x14ac:dyDescent="0.25">
      <c r="A609" s="288" t="s">
        <v>852</v>
      </c>
      <c r="B609" s="295" t="s">
        <v>3648</v>
      </c>
      <c r="C609" s="273">
        <v>0</v>
      </c>
      <c r="D609" s="273">
        <v>0</v>
      </c>
      <c r="E609" s="273">
        <v>0</v>
      </c>
      <c r="F609" s="273">
        <v>0</v>
      </c>
      <c r="G609" s="293"/>
      <c r="H609" s="2"/>
      <c r="I609" s="2"/>
      <c r="J609" s="2"/>
      <c r="K609" s="2"/>
      <c r="L609" s="2"/>
      <c r="M609" s="2"/>
      <c r="N609" s="2"/>
      <c r="O609" s="2"/>
      <c r="P609" s="2"/>
      <c r="Q609" s="2"/>
      <c r="R609" s="2"/>
      <c r="S609" s="2"/>
      <c r="T609" s="2"/>
      <c r="U609" s="2"/>
      <c r="V609" s="2"/>
      <c r="W609" s="2"/>
    </row>
    <row r="610" spans="1:23" ht="15.75" hidden="1" customHeight="1" x14ac:dyDescent="0.25">
      <c r="A610" s="288" t="s">
        <v>853</v>
      </c>
      <c r="B610" s="294" t="s">
        <v>3648</v>
      </c>
      <c r="C610" s="271">
        <v>0</v>
      </c>
      <c r="D610" s="271">
        <v>0</v>
      </c>
      <c r="E610" s="271">
        <v>0</v>
      </c>
      <c r="F610" s="271">
        <v>0</v>
      </c>
      <c r="G610" s="293"/>
      <c r="H610" s="2"/>
      <c r="I610" s="2"/>
      <c r="J610" s="2"/>
      <c r="K610" s="2"/>
      <c r="L610" s="2"/>
      <c r="M610" s="2"/>
      <c r="N610" s="2"/>
      <c r="O610" s="2"/>
      <c r="P610" s="2"/>
      <c r="Q610" s="2"/>
      <c r="R610" s="2"/>
      <c r="S610" s="2"/>
      <c r="T610" s="2"/>
      <c r="U610" s="2"/>
      <c r="V610" s="2"/>
      <c r="W610" s="2"/>
    </row>
    <row r="611" spans="1:23" ht="15.75" hidden="1" customHeight="1" x14ac:dyDescent="0.25">
      <c r="A611" s="288" t="s">
        <v>854</v>
      </c>
      <c r="B611" s="295" t="s">
        <v>3648</v>
      </c>
      <c r="C611" s="273">
        <v>0</v>
      </c>
      <c r="D611" s="273">
        <v>0</v>
      </c>
      <c r="E611" s="273">
        <v>0</v>
      </c>
      <c r="F611" s="273">
        <v>0</v>
      </c>
      <c r="G611" s="293"/>
      <c r="H611" s="2"/>
      <c r="I611" s="2"/>
      <c r="J611" s="2"/>
      <c r="K611" s="2"/>
      <c r="L611" s="2"/>
      <c r="M611" s="2"/>
      <c r="N611" s="2"/>
      <c r="O611" s="2"/>
      <c r="P611" s="2"/>
      <c r="Q611" s="2"/>
      <c r="R611" s="2"/>
      <c r="S611" s="2"/>
      <c r="T611" s="2"/>
      <c r="U611" s="2"/>
      <c r="V611" s="2"/>
      <c r="W611" s="2"/>
    </row>
    <row r="612" spans="1:23" ht="15.75" hidden="1" customHeight="1" x14ac:dyDescent="0.25">
      <c r="A612" s="288" t="s">
        <v>855</v>
      </c>
      <c r="B612" s="294" t="s">
        <v>3648</v>
      </c>
      <c r="C612" s="271">
        <v>0</v>
      </c>
      <c r="D612" s="271">
        <v>0</v>
      </c>
      <c r="E612" s="271">
        <v>0</v>
      </c>
      <c r="F612" s="271">
        <v>0</v>
      </c>
      <c r="G612" s="293"/>
      <c r="H612" s="2"/>
      <c r="I612" s="2"/>
      <c r="J612" s="2"/>
      <c r="K612" s="2"/>
      <c r="L612" s="2"/>
      <c r="M612" s="2"/>
      <c r="N612" s="2"/>
      <c r="O612" s="2"/>
      <c r="P612" s="2"/>
      <c r="Q612" s="2"/>
      <c r="R612" s="2"/>
      <c r="S612" s="2"/>
      <c r="T612" s="2"/>
      <c r="U612" s="2"/>
      <c r="V612" s="2"/>
      <c r="W612" s="2"/>
    </row>
    <row r="613" spans="1:23" ht="15.75" hidden="1" customHeight="1" x14ac:dyDescent="0.25">
      <c r="A613" s="288" t="s">
        <v>856</v>
      </c>
      <c r="B613" s="295" t="s">
        <v>3648</v>
      </c>
      <c r="C613" s="273">
        <v>0</v>
      </c>
      <c r="D613" s="273">
        <v>0</v>
      </c>
      <c r="E613" s="273">
        <v>0</v>
      </c>
      <c r="F613" s="273">
        <v>0</v>
      </c>
      <c r="G613" s="293"/>
      <c r="H613" s="2"/>
      <c r="I613" s="2"/>
      <c r="J613" s="2"/>
      <c r="K613" s="2"/>
      <c r="L613" s="2"/>
      <c r="M613" s="2"/>
      <c r="N613" s="2"/>
      <c r="O613" s="2"/>
      <c r="P613" s="2"/>
      <c r="Q613" s="2"/>
      <c r="R613" s="2"/>
      <c r="S613" s="2"/>
      <c r="T613" s="2"/>
      <c r="U613" s="2"/>
      <c r="V613" s="2"/>
      <c r="W613" s="2"/>
    </row>
    <row r="614" spans="1:23" ht="15.75" hidden="1" customHeight="1" x14ac:dyDescent="0.25">
      <c r="A614" s="288" t="s">
        <v>857</v>
      </c>
      <c r="B614" s="294" t="s">
        <v>3648</v>
      </c>
      <c r="C614" s="271">
        <v>0</v>
      </c>
      <c r="D614" s="271">
        <v>0</v>
      </c>
      <c r="E614" s="271">
        <v>0</v>
      </c>
      <c r="F614" s="271">
        <v>0</v>
      </c>
      <c r="G614" s="293"/>
      <c r="H614" s="2"/>
      <c r="I614" s="2"/>
      <c r="J614" s="2"/>
      <c r="K614" s="2"/>
      <c r="L614" s="2"/>
      <c r="M614" s="2"/>
      <c r="N614" s="2"/>
      <c r="O614" s="2"/>
      <c r="P614" s="2"/>
      <c r="Q614" s="2"/>
      <c r="R614" s="2"/>
      <c r="S614" s="2"/>
      <c r="T614" s="2"/>
      <c r="U614" s="2"/>
      <c r="V614" s="2"/>
      <c r="W614" s="2"/>
    </row>
    <row r="615" spans="1:23" ht="15.75" hidden="1" customHeight="1" x14ac:dyDescent="0.25">
      <c r="A615" s="288" t="s">
        <v>858</v>
      </c>
      <c r="B615" s="295" t="s">
        <v>3648</v>
      </c>
      <c r="C615" s="273">
        <v>0</v>
      </c>
      <c r="D615" s="273">
        <v>0</v>
      </c>
      <c r="E615" s="273">
        <v>0</v>
      </c>
      <c r="F615" s="273">
        <v>0</v>
      </c>
      <c r="G615" s="293"/>
      <c r="H615" s="2"/>
      <c r="I615" s="2"/>
      <c r="J615" s="2"/>
      <c r="K615" s="2"/>
      <c r="L615" s="2"/>
      <c r="M615" s="2"/>
      <c r="N615" s="2"/>
      <c r="O615" s="2"/>
      <c r="P615" s="2"/>
      <c r="Q615" s="2"/>
      <c r="R615" s="2"/>
      <c r="S615" s="2"/>
      <c r="T615" s="2"/>
      <c r="U615" s="2"/>
      <c r="V615" s="2"/>
      <c r="W615" s="2"/>
    </row>
    <row r="616" spans="1:23" ht="15.75" hidden="1" customHeight="1" x14ac:dyDescent="0.25">
      <c r="A616" s="288" t="s">
        <v>859</v>
      </c>
      <c r="B616" s="294" t="s">
        <v>3648</v>
      </c>
      <c r="C616" s="271">
        <v>0</v>
      </c>
      <c r="D616" s="271">
        <v>0</v>
      </c>
      <c r="E616" s="271">
        <v>0</v>
      </c>
      <c r="F616" s="271">
        <v>0</v>
      </c>
      <c r="G616" s="293"/>
      <c r="H616" s="2"/>
      <c r="I616" s="2"/>
      <c r="J616" s="2"/>
      <c r="K616" s="2"/>
      <c r="L616" s="2"/>
      <c r="M616" s="2"/>
      <c r="N616" s="2"/>
      <c r="O616" s="2"/>
      <c r="P616" s="2"/>
      <c r="Q616" s="2"/>
      <c r="R616" s="2"/>
      <c r="S616" s="2"/>
      <c r="T616" s="2"/>
      <c r="U616" s="2"/>
      <c r="V616" s="2"/>
      <c r="W616" s="2"/>
    </row>
    <row r="617" spans="1:23" ht="15.75" hidden="1" customHeight="1" x14ac:dyDescent="0.25">
      <c r="A617" s="288" t="s">
        <v>860</v>
      </c>
      <c r="B617" s="295" t="s">
        <v>3648</v>
      </c>
      <c r="C617" s="273">
        <v>0</v>
      </c>
      <c r="D617" s="273">
        <v>0</v>
      </c>
      <c r="E617" s="273">
        <v>0</v>
      </c>
      <c r="F617" s="273">
        <v>0</v>
      </c>
      <c r="G617" s="293"/>
      <c r="H617" s="2"/>
      <c r="I617" s="2"/>
      <c r="J617" s="2"/>
      <c r="K617" s="2"/>
      <c r="L617" s="2"/>
      <c r="M617" s="2"/>
      <c r="N617" s="2"/>
      <c r="O617" s="2"/>
      <c r="P617" s="2"/>
      <c r="Q617" s="2"/>
      <c r="R617" s="2"/>
      <c r="S617" s="2"/>
      <c r="T617" s="2"/>
      <c r="U617" s="2"/>
      <c r="V617" s="2"/>
      <c r="W617" s="2"/>
    </row>
    <row r="618" spans="1:23" ht="15.75" hidden="1" customHeight="1" x14ac:dyDescent="0.25">
      <c r="A618" s="288" t="s">
        <v>861</v>
      </c>
      <c r="B618" s="294" t="s">
        <v>3648</v>
      </c>
      <c r="C618" s="271">
        <v>0</v>
      </c>
      <c r="D618" s="271">
        <v>0</v>
      </c>
      <c r="E618" s="271">
        <v>0</v>
      </c>
      <c r="F618" s="271">
        <v>0</v>
      </c>
      <c r="G618" s="293"/>
      <c r="H618" s="2"/>
      <c r="I618" s="2"/>
      <c r="J618" s="2"/>
      <c r="K618" s="2"/>
      <c r="L618" s="2"/>
      <c r="M618" s="2"/>
      <c r="N618" s="2"/>
      <c r="O618" s="2"/>
      <c r="P618" s="2"/>
      <c r="Q618" s="2"/>
      <c r="R618" s="2"/>
      <c r="S618" s="2"/>
      <c r="T618" s="2"/>
      <c r="U618" s="2"/>
      <c r="V618" s="2"/>
      <c r="W618" s="2"/>
    </row>
    <row r="619" spans="1:23" ht="15.75" hidden="1" customHeight="1" x14ac:dyDescent="0.25">
      <c r="A619" s="288" t="s">
        <v>862</v>
      </c>
      <c r="B619" s="295" t="s">
        <v>3648</v>
      </c>
      <c r="C619" s="273">
        <v>0</v>
      </c>
      <c r="D619" s="273">
        <v>0</v>
      </c>
      <c r="E619" s="273">
        <v>0</v>
      </c>
      <c r="F619" s="273">
        <v>0</v>
      </c>
      <c r="G619" s="293"/>
      <c r="H619" s="2"/>
      <c r="I619" s="2"/>
      <c r="J619" s="2"/>
      <c r="K619" s="2"/>
      <c r="L619" s="2"/>
      <c r="M619" s="2"/>
      <c r="N619" s="2"/>
      <c r="O619" s="2"/>
      <c r="P619" s="2"/>
      <c r="Q619" s="2"/>
      <c r="R619" s="2"/>
      <c r="S619" s="2"/>
      <c r="T619" s="2"/>
      <c r="U619" s="2"/>
      <c r="V619" s="2"/>
      <c r="W619" s="2"/>
    </row>
    <row r="620" spans="1:23" ht="15.75" hidden="1" customHeight="1" x14ac:dyDescent="0.25">
      <c r="A620" s="288" t="s">
        <v>863</v>
      </c>
      <c r="B620" s="294" t="s">
        <v>3648</v>
      </c>
      <c r="C620" s="271">
        <v>0</v>
      </c>
      <c r="D620" s="271">
        <v>0</v>
      </c>
      <c r="E620" s="271">
        <v>0</v>
      </c>
      <c r="F620" s="271">
        <v>0</v>
      </c>
      <c r="G620" s="293"/>
      <c r="H620" s="2"/>
      <c r="I620" s="2"/>
      <c r="J620" s="2"/>
      <c r="K620" s="2"/>
      <c r="L620" s="2"/>
      <c r="M620" s="2"/>
      <c r="N620" s="2"/>
      <c r="O620" s="2"/>
      <c r="P620" s="2"/>
      <c r="Q620" s="2"/>
      <c r="R620" s="2"/>
      <c r="S620" s="2"/>
      <c r="T620" s="2"/>
      <c r="U620" s="2"/>
      <c r="V620" s="2"/>
      <c r="W620" s="2"/>
    </row>
    <row r="621" spans="1:23" ht="15.75" hidden="1" customHeight="1" x14ac:dyDescent="0.25">
      <c r="A621" s="288" t="s">
        <v>864</v>
      </c>
      <c r="B621" s="295" t="s">
        <v>3648</v>
      </c>
      <c r="C621" s="273">
        <v>0</v>
      </c>
      <c r="D621" s="273">
        <v>0</v>
      </c>
      <c r="E621" s="273">
        <v>0</v>
      </c>
      <c r="F621" s="273">
        <v>0</v>
      </c>
      <c r="G621" s="293"/>
      <c r="H621" s="2"/>
      <c r="I621" s="2"/>
      <c r="J621" s="2"/>
      <c r="K621" s="2"/>
      <c r="L621" s="2"/>
      <c r="M621" s="2"/>
      <c r="N621" s="2"/>
      <c r="O621" s="2"/>
      <c r="P621" s="2"/>
      <c r="Q621" s="2"/>
      <c r="R621" s="2"/>
      <c r="S621" s="2"/>
      <c r="T621" s="2"/>
      <c r="U621" s="2"/>
      <c r="V621" s="2"/>
      <c r="W621" s="2"/>
    </row>
    <row r="622" spans="1:23" ht="15.75" hidden="1" customHeight="1" x14ac:dyDescent="0.25">
      <c r="A622" s="288" t="s">
        <v>865</v>
      </c>
      <c r="B622" s="294" t="s">
        <v>3648</v>
      </c>
      <c r="C622" s="271">
        <v>0</v>
      </c>
      <c r="D622" s="271">
        <v>0</v>
      </c>
      <c r="E622" s="271">
        <v>0</v>
      </c>
      <c r="F622" s="271">
        <v>0</v>
      </c>
      <c r="G622" s="293"/>
      <c r="H622" s="2"/>
      <c r="I622" s="2"/>
      <c r="J622" s="2"/>
      <c r="K622" s="2"/>
      <c r="L622" s="2"/>
      <c r="M622" s="2"/>
      <c r="N622" s="2"/>
      <c r="O622" s="2"/>
      <c r="P622" s="2"/>
      <c r="Q622" s="2"/>
      <c r="R622" s="2"/>
      <c r="S622" s="2"/>
      <c r="T622" s="2"/>
      <c r="U622" s="2"/>
      <c r="V622" s="2"/>
      <c r="W622" s="2"/>
    </row>
    <row r="623" spans="1:23" ht="15.75" hidden="1" customHeight="1" x14ac:dyDescent="0.25">
      <c r="A623" s="288" t="s">
        <v>866</v>
      </c>
      <c r="B623" s="295" t="s">
        <v>3648</v>
      </c>
      <c r="C623" s="273">
        <v>0</v>
      </c>
      <c r="D623" s="273">
        <v>0</v>
      </c>
      <c r="E623" s="273">
        <v>0</v>
      </c>
      <c r="F623" s="273">
        <v>0</v>
      </c>
      <c r="G623" s="293"/>
      <c r="H623" s="2"/>
      <c r="I623" s="2"/>
      <c r="J623" s="2"/>
      <c r="K623" s="2"/>
      <c r="L623" s="2"/>
      <c r="M623" s="2"/>
      <c r="N623" s="2"/>
      <c r="O623" s="2"/>
      <c r="P623" s="2"/>
      <c r="Q623" s="2"/>
      <c r="R623" s="2"/>
      <c r="S623" s="2"/>
      <c r="T623" s="2"/>
      <c r="U623" s="2"/>
      <c r="V623" s="2"/>
      <c r="W623" s="2"/>
    </row>
    <row r="624" spans="1:23" ht="15.75" hidden="1" customHeight="1" x14ac:dyDescent="0.25">
      <c r="A624" s="288" t="s">
        <v>867</v>
      </c>
      <c r="B624" s="294" t="s">
        <v>3648</v>
      </c>
      <c r="C624" s="271">
        <v>0</v>
      </c>
      <c r="D624" s="271">
        <v>0</v>
      </c>
      <c r="E624" s="271">
        <v>0</v>
      </c>
      <c r="F624" s="271">
        <v>0</v>
      </c>
      <c r="G624" s="293"/>
      <c r="H624" s="2"/>
      <c r="I624" s="2"/>
      <c r="J624" s="2"/>
      <c r="K624" s="2"/>
      <c r="L624" s="2"/>
      <c r="M624" s="2"/>
      <c r="N624" s="2"/>
      <c r="O624" s="2"/>
      <c r="P624" s="2"/>
      <c r="Q624" s="2"/>
      <c r="R624" s="2"/>
      <c r="S624" s="2"/>
      <c r="T624" s="2"/>
      <c r="U624" s="2"/>
      <c r="V624" s="2"/>
      <c r="W624" s="2"/>
    </row>
    <row r="625" spans="1:23" ht="15.75" hidden="1" customHeight="1" x14ac:dyDescent="0.25">
      <c r="A625" s="288" t="s">
        <v>868</v>
      </c>
      <c r="B625" s="298" t="s">
        <v>3648</v>
      </c>
      <c r="C625" s="273">
        <v>0</v>
      </c>
      <c r="D625" s="273">
        <v>0</v>
      </c>
      <c r="E625" s="273">
        <v>0</v>
      </c>
      <c r="F625" s="273">
        <v>0</v>
      </c>
      <c r="G625" s="293"/>
      <c r="H625" s="2"/>
      <c r="I625" s="2"/>
      <c r="J625" s="2"/>
      <c r="K625" s="2"/>
      <c r="L625" s="2"/>
      <c r="M625" s="2"/>
      <c r="N625" s="2"/>
      <c r="O625" s="2"/>
      <c r="P625" s="2"/>
      <c r="Q625" s="2"/>
      <c r="R625" s="2"/>
      <c r="S625" s="2"/>
      <c r="T625" s="2"/>
      <c r="U625" s="2"/>
      <c r="V625" s="2"/>
      <c r="W625" s="2"/>
    </row>
    <row r="626" spans="1:23" ht="15.75" hidden="1" customHeight="1" x14ac:dyDescent="0.25">
      <c r="A626" s="288" t="s">
        <v>869</v>
      </c>
      <c r="B626" s="297" t="s">
        <v>3648</v>
      </c>
      <c r="C626" s="271">
        <v>0</v>
      </c>
      <c r="D626" s="271">
        <v>0</v>
      </c>
      <c r="E626" s="271">
        <v>0</v>
      </c>
      <c r="F626" s="271">
        <v>0</v>
      </c>
      <c r="G626" s="293"/>
      <c r="H626" s="2"/>
      <c r="I626" s="2"/>
      <c r="J626" s="2"/>
      <c r="K626" s="2"/>
      <c r="L626" s="2"/>
      <c r="M626" s="2"/>
      <c r="N626" s="2"/>
      <c r="O626" s="2"/>
      <c r="P626" s="2"/>
      <c r="Q626" s="2"/>
      <c r="R626" s="2"/>
      <c r="S626" s="2"/>
      <c r="T626" s="2"/>
      <c r="U626" s="2"/>
      <c r="V626" s="2"/>
      <c r="W626" s="2"/>
    </row>
    <row r="627" spans="1:23" ht="15.75" hidden="1" customHeight="1" x14ac:dyDescent="0.25">
      <c r="A627" s="288" t="s">
        <v>870</v>
      </c>
      <c r="B627" s="295" t="s">
        <v>3648</v>
      </c>
      <c r="C627" s="273">
        <v>0</v>
      </c>
      <c r="D627" s="273">
        <v>0</v>
      </c>
      <c r="E627" s="273">
        <v>0</v>
      </c>
      <c r="F627" s="273">
        <v>0</v>
      </c>
      <c r="G627" s="293"/>
      <c r="H627" s="2"/>
      <c r="I627" s="2"/>
      <c r="J627" s="2"/>
      <c r="K627" s="2"/>
      <c r="L627" s="2"/>
      <c r="M627" s="2"/>
      <c r="N627" s="2"/>
      <c r="O627" s="2"/>
      <c r="P627" s="2"/>
      <c r="Q627" s="2"/>
      <c r="R627" s="2"/>
      <c r="S627" s="2"/>
      <c r="T627" s="2"/>
      <c r="U627" s="2"/>
      <c r="V627" s="2"/>
      <c r="W627" s="2"/>
    </row>
    <row r="628" spans="1:23" ht="15.75" hidden="1" customHeight="1" x14ac:dyDescent="0.25">
      <c r="A628" s="288" t="s">
        <v>871</v>
      </c>
      <c r="B628" s="294" t="s">
        <v>3648</v>
      </c>
      <c r="C628" s="271">
        <v>0</v>
      </c>
      <c r="D628" s="271">
        <v>0</v>
      </c>
      <c r="E628" s="271">
        <v>0</v>
      </c>
      <c r="F628" s="271">
        <v>0</v>
      </c>
      <c r="G628" s="293"/>
      <c r="H628" s="2"/>
      <c r="I628" s="2"/>
      <c r="J628" s="2"/>
      <c r="K628" s="2"/>
      <c r="L628" s="2"/>
      <c r="M628" s="2"/>
      <c r="N628" s="2"/>
      <c r="O628" s="2"/>
      <c r="P628" s="2"/>
      <c r="Q628" s="2"/>
      <c r="R628" s="2"/>
      <c r="S628" s="2"/>
      <c r="T628" s="2"/>
      <c r="U628" s="2"/>
      <c r="V628" s="2"/>
      <c r="W628" s="2"/>
    </row>
    <row r="629" spans="1:23" ht="15.75" hidden="1" customHeight="1" x14ac:dyDescent="0.25">
      <c r="A629" s="288" t="s">
        <v>872</v>
      </c>
      <c r="B629" s="295" t="s">
        <v>3648</v>
      </c>
      <c r="C629" s="273">
        <v>0</v>
      </c>
      <c r="D629" s="273">
        <v>0</v>
      </c>
      <c r="E629" s="273">
        <v>0</v>
      </c>
      <c r="F629" s="273">
        <v>0</v>
      </c>
      <c r="G629" s="293"/>
      <c r="H629" s="2"/>
      <c r="I629" s="2"/>
      <c r="J629" s="2"/>
      <c r="K629" s="2"/>
      <c r="L629" s="2"/>
      <c r="M629" s="2"/>
      <c r="N629" s="2"/>
      <c r="O629" s="2"/>
      <c r="P629" s="2"/>
      <c r="Q629" s="2"/>
      <c r="R629" s="2"/>
      <c r="S629" s="2"/>
      <c r="T629" s="2"/>
      <c r="U629" s="2"/>
      <c r="V629" s="2"/>
      <c r="W629" s="2"/>
    </row>
    <row r="630" spans="1:23" ht="15.75" hidden="1" customHeight="1" x14ac:dyDescent="0.25">
      <c r="A630" s="288" t="s">
        <v>873</v>
      </c>
      <c r="B630" s="294" t="s">
        <v>3648</v>
      </c>
      <c r="C630" s="271">
        <v>0</v>
      </c>
      <c r="D630" s="271">
        <v>0</v>
      </c>
      <c r="E630" s="271">
        <v>0</v>
      </c>
      <c r="F630" s="271">
        <v>0</v>
      </c>
      <c r="G630" s="293"/>
      <c r="H630" s="2"/>
      <c r="I630" s="2"/>
      <c r="J630" s="2"/>
      <c r="K630" s="2"/>
      <c r="L630" s="2"/>
      <c r="M630" s="2"/>
      <c r="N630" s="2"/>
      <c r="O630" s="2"/>
      <c r="P630" s="2"/>
      <c r="Q630" s="2"/>
      <c r="R630" s="2"/>
      <c r="S630" s="2"/>
      <c r="T630" s="2"/>
      <c r="U630" s="2"/>
      <c r="V630" s="2"/>
      <c r="W630" s="2"/>
    </row>
    <row r="631" spans="1:23" ht="15.75" hidden="1" customHeight="1" x14ac:dyDescent="0.25">
      <c r="A631" s="288" t="s">
        <v>874</v>
      </c>
      <c r="B631" s="295" t="s">
        <v>3648</v>
      </c>
      <c r="C631" s="273">
        <v>0</v>
      </c>
      <c r="D631" s="273">
        <v>0</v>
      </c>
      <c r="E631" s="273">
        <v>0</v>
      </c>
      <c r="F631" s="273">
        <v>0</v>
      </c>
      <c r="G631" s="293"/>
      <c r="H631" s="2"/>
      <c r="I631" s="2"/>
      <c r="J631" s="2"/>
      <c r="K631" s="2"/>
      <c r="L631" s="2"/>
      <c r="M631" s="2"/>
      <c r="N631" s="2"/>
      <c r="O631" s="2"/>
      <c r="P631" s="2"/>
      <c r="Q631" s="2"/>
      <c r="R631" s="2"/>
      <c r="S631" s="2"/>
      <c r="T631" s="2"/>
      <c r="U631" s="2"/>
      <c r="V631" s="2"/>
      <c r="W631" s="2"/>
    </row>
    <row r="632" spans="1:23" ht="15.75" hidden="1" customHeight="1" x14ac:dyDescent="0.25">
      <c r="A632" s="288" t="s">
        <v>875</v>
      </c>
      <c r="B632" s="294" t="s">
        <v>3648</v>
      </c>
      <c r="C632" s="271">
        <v>0</v>
      </c>
      <c r="D632" s="271">
        <v>0</v>
      </c>
      <c r="E632" s="271">
        <v>0</v>
      </c>
      <c r="F632" s="271">
        <v>0</v>
      </c>
      <c r="G632" s="293"/>
      <c r="H632" s="2"/>
      <c r="I632" s="2"/>
      <c r="J632" s="2"/>
      <c r="K632" s="2"/>
      <c r="L632" s="2"/>
      <c r="M632" s="2"/>
      <c r="N632" s="2"/>
      <c r="O632" s="2"/>
      <c r="P632" s="2"/>
      <c r="Q632" s="2"/>
      <c r="R632" s="2"/>
      <c r="S632" s="2"/>
      <c r="T632" s="2"/>
      <c r="U632" s="2"/>
      <c r="V632" s="2"/>
      <c r="W632" s="2"/>
    </row>
    <row r="633" spans="1:23" ht="15.75" hidden="1" customHeight="1" x14ac:dyDescent="0.25">
      <c r="A633" s="288" t="s">
        <v>876</v>
      </c>
      <c r="B633" s="295" t="s">
        <v>3648</v>
      </c>
      <c r="C633" s="273">
        <v>0</v>
      </c>
      <c r="D633" s="273">
        <v>0</v>
      </c>
      <c r="E633" s="273">
        <v>0</v>
      </c>
      <c r="F633" s="273">
        <v>0</v>
      </c>
      <c r="G633" s="293"/>
      <c r="H633" s="2"/>
      <c r="I633" s="2"/>
      <c r="J633" s="2"/>
      <c r="K633" s="2"/>
      <c r="L633" s="2"/>
      <c r="M633" s="2"/>
      <c r="N633" s="2"/>
      <c r="O633" s="2"/>
      <c r="P633" s="2"/>
      <c r="Q633" s="2"/>
      <c r="R633" s="2"/>
      <c r="S633" s="2"/>
      <c r="T633" s="2"/>
      <c r="U633" s="2"/>
      <c r="V633" s="2"/>
      <c r="W633" s="2"/>
    </row>
    <row r="634" spans="1:23" ht="15.75" hidden="1" customHeight="1" x14ac:dyDescent="0.25">
      <c r="A634" s="288" t="s">
        <v>877</v>
      </c>
      <c r="B634" s="294" t="s">
        <v>3648</v>
      </c>
      <c r="C634" s="271">
        <v>0</v>
      </c>
      <c r="D634" s="271">
        <v>0</v>
      </c>
      <c r="E634" s="271">
        <v>0</v>
      </c>
      <c r="F634" s="271">
        <v>0</v>
      </c>
      <c r="G634" s="293"/>
      <c r="H634" s="2"/>
      <c r="I634" s="2"/>
      <c r="J634" s="2"/>
      <c r="K634" s="2"/>
      <c r="L634" s="2"/>
      <c r="M634" s="2"/>
      <c r="N634" s="2"/>
      <c r="O634" s="2"/>
      <c r="P634" s="2"/>
      <c r="Q634" s="2"/>
      <c r="R634" s="2"/>
      <c r="S634" s="2"/>
      <c r="T634" s="2"/>
      <c r="U634" s="2"/>
      <c r="V634" s="2"/>
      <c r="W634" s="2"/>
    </row>
    <row r="635" spans="1:23" ht="15.75" hidden="1" customHeight="1" x14ac:dyDescent="0.25">
      <c r="A635" s="288" t="s">
        <v>878</v>
      </c>
      <c r="B635" s="295" t="s">
        <v>3648</v>
      </c>
      <c r="C635" s="273">
        <v>0</v>
      </c>
      <c r="D635" s="273">
        <v>0</v>
      </c>
      <c r="E635" s="273">
        <v>0</v>
      </c>
      <c r="F635" s="273">
        <v>0</v>
      </c>
      <c r="G635" s="293"/>
      <c r="H635" s="2"/>
      <c r="I635" s="2"/>
      <c r="J635" s="2"/>
      <c r="K635" s="2"/>
      <c r="L635" s="2"/>
      <c r="M635" s="2"/>
      <c r="N635" s="2"/>
      <c r="O635" s="2"/>
      <c r="P635" s="2"/>
      <c r="Q635" s="2"/>
      <c r="R635" s="2"/>
      <c r="S635" s="2"/>
      <c r="T635" s="2"/>
      <c r="U635" s="2"/>
      <c r="V635" s="2"/>
      <c r="W635" s="2"/>
    </row>
    <row r="636" spans="1:23" ht="15.75" hidden="1" customHeight="1" x14ac:dyDescent="0.25">
      <c r="A636" s="288" t="s">
        <v>879</v>
      </c>
      <c r="B636" s="294" t="s">
        <v>3648</v>
      </c>
      <c r="C636" s="271">
        <v>0</v>
      </c>
      <c r="D636" s="271">
        <v>0</v>
      </c>
      <c r="E636" s="271">
        <v>0</v>
      </c>
      <c r="F636" s="271">
        <v>0</v>
      </c>
      <c r="G636" s="293"/>
      <c r="H636" s="2"/>
      <c r="I636" s="2"/>
      <c r="J636" s="2"/>
      <c r="K636" s="2"/>
      <c r="L636" s="2"/>
      <c r="M636" s="2"/>
      <c r="N636" s="2"/>
      <c r="O636" s="2"/>
      <c r="P636" s="2"/>
      <c r="Q636" s="2"/>
      <c r="R636" s="2"/>
      <c r="S636" s="2"/>
      <c r="T636" s="2"/>
      <c r="U636" s="2"/>
      <c r="V636" s="2"/>
      <c r="W636" s="2"/>
    </row>
    <row r="637" spans="1:23" ht="15.75" hidden="1" customHeight="1" x14ac:dyDescent="0.25">
      <c r="A637" s="288" t="s">
        <v>880</v>
      </c>
      <c r="B637" s="295" t="s">
        <v>3648</v>
      </c>
      <c r="C637" s="273">
        <v>0</v>
      </c>
      <c r="D637" s="273">
        <v>0</v>
      </c>
      <c r="E637" s="273">
        <v>0</v>
      </c>
      <c r="F637" s="273">
        <v>0</v>
      </c>
      <c r="G637" s="293"/>
      <c r="H637" s="2"/>
      <c r="I637" s="2"/>
      <c r="J637" s="2"/>
      <c r="K637" s="2"/>
      <c r="L637" s="2"/>
      <c r="M637" s="2"/>
      <c r="N637" s="2"/>
      <c r="O637" s="2"/>
      <c r="P637" s="2"/>
      <c r="Q637" s="2"/>
      <c r="R637" s="2"/>
      <c r="S637" s="2"/>
      <c r="T637" s="2"/>
      <c r="U637" s="2"/>
      <c r="V637" s="2"/>
      <c r="W637" s="2"/>
    </row>
    <row r="638" spans="1:23" ht="15.75" hidden="1" customHeight="1" x14ac:dyDescent="0.25">
      <c r="A638" s="288" t="s">
        <v>881</v>
      </c>
      <c r="B638" s="297" t="s">
        <v>3648</v>
      </c>
      <c r="C638" s="271">
        <v>0</v>
      </c>
      <c r="D638" s="271">
        <v>0</v>
      </c>
      <c r="E638" s="271">
        <v>0</v>
      </c>
      <c r="F638" s="271">
        <v>0</v>
      </c>
      <c r="G638" s="293"/>
      <c r="H638" s="2"/>
      <c r="I638" s="2"/>
      <c r="J638" s="2"/>
      <c r="K638" s="2"/>
      <c r="L638" s="2"/>
      <c r="M638" s="2"/>
      <c r="N638" s="2"/>
      <c r="O638" s="2"/>
      <c r="P638" s="2"/>
      <c r="Q638" s="2"/>
      <c r="R638" s="2"/>
      <c r="S638" s="2"/>
      <c r="T638" s="2"/>
      <c r="U638" s="2"/>
      <c r="V638" s="2"/>
      <c r="W638" s="2"/>
    </row>
    <row r="639" spans="1:23" ht="15.75" hidden="1" customHeight="1" x14ac:dyDescent="0.25">
      <c r="A639" s="288" t="s">
        <v>882</v>
      </c>
      <c r="B639" s="295" t="s">
        <v>3648</v>
      </c>
      <c r="C639" s="273">
        <v>0</v>
      </c>
      <c r="D639" s="273">
        <v>0</v>
      </c>
      <c r="E639" s="273">
        <v>0</v>
      </c>
      <c r="F639" s="273">
        <v>0</v>
      </c>
      <c r="G639" s="293"/>
      <c r="H639" s="2"/>
      <c r="I639" s="2"/>
      <c r="J639" s="2"/>
      <c r="K639" s="2"/>
      <c r="L639" s="2"/>
      <c r="M639" s="2"/>
      <c r="N639" s="2"/>
      <c r="O639" s="2"/>
      <c r="P639" s="2"/>
      <c r="Q639" s="2"/>
      <c r="R639" s="2"/>
      <c r="S639" s="2"/>
      <c r="T639" s="2"/>
      <c r="U639" s="2"/>
      <c r="V639" s="2"/>
      <c r="W639" s="2"/>
    </row>
    <row r="640" spans="1:23" ht="15.75" hidden="1" customHeight="1" x14ac:dyDescent="0.25">
      <c r="A640" s="288" t="s">
        <v>883</v>
      </c>
      <c r="B640" s="294" t="s">
        <v>3648</v>
      </c>
      <c r="C640" s="271">
        <v>0</v>
      </c>
      <c r="D640" s="271">
        <v>0</v>
      </c>
      <c r="E640" s="271">
        <v>0</v>
      </c>
      <c r="F640" s="271">
        <v>0</v>
      </c>
      <c r="G640" s="293"/>
      <c r="H640" s="2"/>
      <c r="I640" s="2"/>
      <c r="J640" s="2"/>
      <c r="K640" s="2"/>
      <c r="L640" s="2"/>
      <c r="M640" s="2"/>
      <c r="N640" s="2"/>
      <c r="O640" s="2"/>
      <c r="P640" s="2"/>
      <c r="Q640" s="2"/>
      <c r="R640" s="2"/>
      <c r="S640" s="2"/>
      <c r="T640" s="2"/>
      <c r="U640" s="2"/>
      <c r="V640" s="2"/>
      <c r="W640" s="2"/>
    </row>
    <row r="641" spans="1:23" ht="15.75" hidden="1" customHeight="1" x14ac:dyDescent="0.25">
      <c r="A641" s="288" t="s">
        <v>884</v>
      </c>
      <c r="B641" s="295" t="s">
        <v>3648</v>
      </c>
      <c r="C641" s="273">
        <v>0</v>
      </c>
      <c r="D641" s="273">
        <v>0</v>
      </c>
      <c r="E641" s="273">
        <v>0</v>
      </c>
      <c r="F641" s="273">
        <v>0</v>
      </c>
      <c r="G641" s="293"/>
      <c r="H641" s="2"/>
      <c r="I641" s="2"/>
      <c r="J641" s="2"/>
      <c r="K641" s="2"/>
      <c r="L641" s="2"/>
      <c r="M641" s="2"/>
      <c r="N641" s="2"/>
      <c r="O641" s="2"/>
      <c r="P641" s="2"/>
      <c r="Q641" s="2"/>
      <c r="R641" s="2"/>
      <c r="S641" s="2"/>
      <c r="T641" s="2"/>
      <c r="U641" s="2"/>
      <c r="V641" s="2"/>
      <c r="W641" s="2"/>
    </row>
    <row r="642" spans="1:23" ht="15.75" hidden="1" customHeight="1" x14ac:dyDescent="0.25">
      <c r="A642" s="288" t="s">
        <v>885</v>
      </c>
      <c r="B642" s="294" t="s">
        <v>3648</v>
      </c>
      <c r="C642" s="271">
        <v>0</v>
      </c>
      <c r="D642" s="271">
        <v>0</v>
      </c>
      <c r="E642" s="271">
        <v>0</v>
      </c>
      <c r="F642" s="271">
        <v>0</v>
      </c>
      <c r="G642" s="293"/>
      <c r="H642" s="2"/>
      <c r="I642" s="2"/>
      <c r="J642" s="2"/>
      <c r="K642" s="2"/>
      <c r="L642" s="2"/>
      <c r="M642" s="2"/>
      <c r="N642" s="2"/>
      <c r="O642" s="2"/>
      <c r="P642" s="2"/>
      <c r="Q642" s="2"/>
      <c r="R642" s="2"/>
      <c r="S642" s="2"/>
      <c r="T642" s="2"/>
      <c r="U642" s="2"/>
      <c r="V642" s="2"/>
      <c r="W642" s="2"/>
    </row>
    <row r="643" spans="1:23" ht="15.75" hidden="1" customHeight="1" x14ac:dyDescent="0.25">
      <c r="A643" s="288" t="s">
        <v>886</v>
      </c>
      <c r="B643" s="295" t="s">
        <v>3648</v>
      </c>
      <c r="C643" s="273">
        <v>0</v>
      </c>
      <c r="D643" s="273">
        <v>0</v>
      </c>
      <c r="E643" s="273">
        <v>0</v>
      </c>
      <c r="F643" s="273">
        <v>0</v>
      </c>
      <c r="G643" s="293"/>
      <c r="H643" s="2"/>
      <c r="I643" s="2"/>
      <c r="J643" s="2"/>
      <c r="K643" s="2"/>
      <c r="L643" s="2"/>
      <c r="M643" s="2"/>
      <c r="N643" s="2"/>
      <c r="O643" s="2"/>
      <c r="P643" s="2"/>
      <c r="Q643" s="2"/>
      <c r="R643" s="2"/>
      <c r="S643" s="2"/>
      <c r="T643" s="2"/>
      <c r="U643" s="2"/>
      <c r="V643" s="2"/>
      <c r="W643" s="2"/>
    </row>
    <row r="644" spans="1:23" ht="15.75" hidden="1" customHeight="1" x14ac:dyDescent="0.25">
      <c r="A644" s="288" t="s">
        <v>887</v>
      </c>
      <c r="B644" s="294" t="s">
        <v>3733</v>
      </c>
      <c r="C644" s="271">
        <v>3807.27</v>
      </c>
      <c r="D644" s="271">
        <v>352.73</v>
      </c>
      <c r="E644" s="271">
        <v>352.73</v>
      </c>
      <c r="F644" s="271">
        <v>0</v>
      </c>
      <c r="G644" s="293"/>
      <c r="H644" s="2"/>
      <c r="I644" s="2"/>
      <c r="J644" s="2"/>
      <c r="K644" s="2"/>
      <c r="L644" s="2"/>
      <c r="M644" s="2"/>
      <c r="N644" s="2"/>
      <c r="O644" s="2"/>
      <c r="P644" s="2"/>
      <c r="Q644" s="2"/>
      <c r="R644" s="2"/>
      <c r="S644" s="2"/>
      <c r="T644" s="2"/>
      <c r="U644" s="2"/>
      <c r="V644" s="2"/>
      <c r="W644" s="2"/>
    </row>
    <row r="645" spans="1:23" ht="15.75" hidden="1" customHeight="1" x14ac:dyDescent="0.25">
      <c r="A645" s="288" t="s">
        <v>888</v>
      </c>
      <c r="B645" s="295" t="s">
        <v>3733</v>
      </c>
      <c r="C645" s="273">
        <v>160</v>
      </c>
      <c r="D645" s="273">
        <v>0</v>
      </c>
      <c r="E645" s="273">
        <v>0</v>
      </c>
      <c r="F645" s="273">
        <v>0</v>
      </c>
      <c r="G645" s="293"/>
      <c r="H645" s="2"/>
      <c r="I645" s="2"/>
      <c r="J645" s="2"/>
      <c r="K645" s="2"/>
      <c r="L645" s="2"/>
      <c r="M645" s="2"/>
      <c r="N645" s="2"/>
      <c r="O645" s="2"/>
      <c r="P645" s="2"/>
      <c r="Q645" s="2"/>
      <c r="R645" s="2"/>
      <c r="S645" s="2"/>
      <c r="T645" s="2"/>
      <c r="U645" s="2"/>
      <c r="V645" s="2"/>
      <c r="W645" s="2"/>
    </row>
    <row r="646" spans="1:23" ht="15.75" hidden="1" customHeight="1" x14ac:dyDescent="0.25">
      <c r="A646" s="288" t="s">
        <v>890</v>
      </c>
      <c r="B646" s="294" t="s">
        <v>3648</v>
      </c>
      <c r="C646" s="271">
        <v>0</v>
      </c>
      <c r="D646" s="271">
        <v>0</v>
      </c>
      <c r="E646" s="271">
        <v>0</v>
      </c>
      <c r="F646" s="271">
        <v>0</v>
      </c>
      <c r="G646" s="293"/>
      <c r="H646" s="2"/>
      <c r="I646" s="2"/>
      <c r="J646" s="2"/>
      <c r="K646" s="2"/>
      <c r="L646" s="2"/>
      <c r="M646" s="2"/>
      <c r="N646" s="2"/>
      <c r="O646" s="2"/>
      <c r="P646" s="2"/>
      <c r="Q646" s="2"/>
      <c r="R646" s="2"/>
      <c r="S646" s="2"/>
      <c r="T646" s="2"/>
      <c r="U646" s="2"/>
      <c r="V646" s="2"/>
      <c r="W646" s="2"/>
    </row>
    <row r="647" spans="1:23" ht="15.75" hidden="1" customHeight="1" x14ac:dyDescent="0.25">
      <c r="A647" s="288" t="s">
        <v>891</v>
      </c>
      <c r="B647" s="295" t="s">
        <v>3648</v>
      </c>
      <c r="C647" s="273">
        <v>0</v>
      </c>
      <c r="D647" s="273">
        <v>0</v>
      </c>
      <c r="E647" s="273">
        <v>0</v>
      </c>
      <c r="F647" s="273">
        <v>0</v>
      </c>
      <c r="G647" s="293"/>
      <c r="H647" s="2"/>
      <c r="I647" s="2"/>
      <c r="J647" s="2"/>
      <c r="K647" s="2"/>
      <c r="L647" s="2"/>
      <c r="M647" s="2"/>
      <c r="N647" s="2"/>
      <c r="O647" s="2"/>
      <c r="P647" s="2"/>
      <c r="Q647" s="2"/>
      <c r="R647" s="2"/>
      <c r="S647" s="2"/>
      <c r="T647" s="2"/>
      <c r="U647" s="2"/>
      <c r="V647" s="2"/>
      <c r="W647" s="2"/>
    </row>
    <row r="648" spans="1:23" ht="15.75" hidden="1" customHeight="1" x14ac:dyDescent="0.25">
      <c r="A648" s="288" t="s">
        <v>892</v>
      </c>
      <c r="B648" s="294" t="s">
        <v>3734</v>
      </c>
      <c r="C648" s="271">
        <v>0</v>
      </c>
      <c r="D648" s="271">
        <v>0</v>
      </c>
      <c r="E648" s="271">
        <v>0</v>
      </c>
      <c r="F648" s="271">
        <v>0</v>
      </c>
      <c r="G648" s="293"/>
      <c r="H648" s="2"/>
      <c r="I648" s="2"/>
      <c r="J648" s="2"/>
      <c r="K648" s="2"/>
      <c r="L648" s="2"/>
      <c r="M648" s="2"/>
      <c r="N648" s="2"/>
      <c r="O648" s="2"/>
      <c r="P648" s="2"/>
      <c r="Q648" s="2"/>
      <c r="R648" s="2"/>
      <c r="S648" s="2"/>
      <c r="T648" s="2"/>
      <c r="U648" s="2"/>
      <c r="V648" s="2"/>
      <c r="W648" s="2"/>
    </row>
    <row r="649" spans="1:23" ht="15.75" hidden="1" customHeight="1" x14ac:dyDescent="0.25">
      <c r="A649" s="288" t="s">
        <v>893</v>
      </c>
      <c r="B649" s="295" t="s">
        <v>3734</v>
      </c>
      <c r="C649" s="273">
        <v>0</v>
      </c>
      <c r="D649" s="273">
        <v>0</v>
      </c>
      <c r="E649" s="273">
        <v>0</v>
      </c>
      <c r="F649" s="273">
        <v>0</v>
      </c>
      <c r="G649" s="293"/>
      <c r="H649" s="2"/>
      <c r="I649" s="2"/>
      <c r="J649" s="2"/>
      <c r="K649" s="2"/>
      <c r="L649" s="2"/>
      <c r="M649" s="2"/>
      <c r="N649" s="2"/>
      <c r="O649" s="2"/>
      <c r="P649" s="2"/>
      <c r="Q649" s="2"/>
      <c r="R649" s="2"/>
      <c r="S649" s="2"/>
      <c r="T649" s="2"/>
      <c r="U649" s="2"/>
      <c r="V649" s="2"/>
      <c r="W649" s="2"/>
    </row>
    <row r="650" spans="1:23" ht="15.75" hidden="1" customHeight="1" x14ac:dyDescent="0.25">
      <c r="A650" s="288" t="s">
        <v>894</v>
      </c>
      <c r="B650" s="294" t="s">
        <v>3734</v>
      </c>
      <c r="C650" s="271">
        <v>0</v>
      </c>
      <c r="D650" s="271">
        <v>0</v>
      </c>
      <c r="E650" s="271">
        <v>0</v>
      </c>
      <c r="F650" s="271">
        <v>0</v>
      </c>
      <c r="G650" s="293"/>
      <c r="H650" s="2"/>
      <c r="I650" s="2"/>
      <c r="J650" s="2"/>
      <c r="K650" s="2"/>
      <c r="L650" s="2"/>
      <c r="M650" s="2"/>
      <c r="N650" s="2"/>
      <c r="O650" s="2"/>
      <c r="P650" s="2"/>
      <c r="Q650" s="2"/>
      <c r="R650" s="2"/>
      <c r="S650" s="2"/>
      <c r="T650" s="2"/>
      <c r="U650" s="2"/>
      <c r="V650" s="2"/>
      <c r="W650" s="2"/>
    </row>
    <row r="651" spans="1:23" ht="15.75" hidden="1" customHeight="1" x14ac:dyDescent="0.25">
      <c r="A651" s="288">
        <v>122001006</v>
      </c>
      <c r="B651" s="299" t="s">
        <v>3648</v>
      </c>
      <c r="C651" s="282">
        <v>0</v>
      </c>
      <c r="D651" s="282">
        <v>0</v>
      </c>
      <c r="E651" s="282">
        <v>0</v>
      </c>
      <c r="F651" s="282"/>
      <c r="G651" s="293"/>
      <c r="H651" s="2"/>
      <c r="I651" s="2"/>
      <c r="J651" s="2"/>
      <c r="K651" s="2"/>
      <c r="L651" s="2"/>
      <c r="M651" s="2"/>
      <c r="N651" s="2"/>
      <c r="O651" s="2"/>
      <c r="P651" s="2"/>
      <c r="Q651" s="2"/>
      <c r="R651" s="2"/>
      <c r="S651" s="2"/>
      <c r="T651" s="2"/>
      <c r="U651" s="2"/>
      <c r="V651" s="2"/>
      <c r="W651" s="2"/>
    </row>
    <row r="652" spans="1:23" ht="15.75" hidden="1" customHeight="1" x14ac:dyDescent="0.25">
      <c r="A652" s="288">
        <v>122003001</v>
      </c>
      <c r="B652" s="294" t="s">
        <v>3648</v>
      </c>
      <c r="C652" s="271">
        <v>0</v>
      </c>
      <c r="D652" s="271">
        <v>0</v>
      </c>
      <c r="E652" s="271">
        <v>0</v>
      </c>
      <c r="F652" s="271">
        <v>0</v>
      </c>
      <c r="G652" s="293"/>
      <c r="H652" s="2"/>
      <c r="I652" s="2"/>
      <c r="J652" s="2"/>
      <c r="K652" s="2"/>
      <c r="L652" s="2"/>
      <c r="M652" s="2"/>
      <c r="N652" s="2"/>
      <c r="O652" s="2"/>
      <c r="P652" s="2"/>
      <c r="Q652" s="2"/>
      <c r="R652" s="2"/>
      <c r="S652" s="2"/>
      <c r="T652" s="2"/>
      <c r="U652" s="2"/>
      <c r="V652" s="2"/>
      <c r="W652" s="2"/>
    </row>
    <row r="653" spans="1:23" ht="15.75" hidden="1" customHeight="1" x14ac:dyDescent="0.25">
      <c r="A653" s="288">
        <v>122003002</v>
      </c>
      <c r="B653" s="299" t="s">
        <v>3648</v>
      </c>
      <c r="C653" s="282">
        <v>0</v>
      </c>
      <c r="D653" s="282">
        <v>0</v>
      </c>
      <c r="E653" s="282">
        <v>0</v>
      </c>
      <c r="F653" s="282">
        <v>0</v>
      </c>
      <c r="G653" s="293"/>
      <c r="H653" s="2"/>
      <c r="I653" s="2"/>
      <c r="J653" s="2"/>
      <c r="K653" s="2"/>
      <c r="L653" s="2"/>
      <c r="M653" s="2"/>
      <c r="N653" s="2"/>
      <c r="O653" s="2"/>
      <c r="P653" s="2"/>
      <c r="Q653" s="2"/>
      <c r="R653" s="2"/>
      <c r="S653" s="2"/>
      <c r="T653" s="2"/>
      <c r="U653" s="2"/>
      <c r="V653" s="2"/>
      <c r="W653" s="2"/>
    </row>
    <row r="654" spans="1:23" ht="15.75" hidden="1" customHeight="1" x14ac:dyDescent="0.25">
      <c r="A654" s="288">
        <v>122003003</v>
      </c>
      <c r="B654" s="294" t="s">
        <v>3648</v>
      </c>
      <c r="C654" s="271">
        <v>0</v>
      </c>
      <c r="D654" s="271">
        <v>0</v>
      </c>
      <c r="E654" s="271">
        <v>0</v>
      </c>
      <c r="F654" s="271">
        <v>0</v>
      </c>
      <c r="G654" s="293"/>
      <c r="H654" s="2"/>
      <c r="I654" s="2"/>
      <c r="J654" s="2"/>
      <c r="K654" s="2"/>
      <c r="L654" s="2"/>
      <c r="M654" s="2"/>
      <c r="N654" s="2"/>
      <c r="O654" s="2"/>
      <c r="P654" s="2"/>
      <c r="Q654" s="2"/>
      <c r="R654" s="2"/>
      <c r="S654" s="2"/>
      <c r="T654" s="2"/>
      <c r="U654" s="2"/>
      <c r="V654" s="2"/>
      <c r="W654" s="2"/>
    </row>
    <row r="655" spans="1:23" ht="15.75" hidden="1" customHeight="1" x14ac:dyDescent="0.25">
      <c r="A655" s="288">
        <v>122003004</v>
      </c>
      <c r="B655" s="295" t="s">
        <v>3648</v>
      </c>
      <c r="C655" s="273">
        <v>0</v>
      </c>
      <c r="D655" s="273">
        <v>0</v>
      </c>
      <c r="E655" s="273">
        <v>0</v>
      </c>
      <c r="F655" s="273">
        <v>0</v>
      </c>
      <c r="G655" s="293"/>
      <c r="H655" s="2"/>
      <c r="I655" s="2"/>
      <c r="J655" s="2"/>
      <c r="K655" s="2"/>
      <c r="L655" s="2"/>
      <c r="M655" s="2"/>
      <c r="N655" s="2"/>
      <c r="O655" s="2"/>
      <c r="P655" s="2"/>
      <c r="Q655" s="2"/>
      <c r="R655" s="2"/>
      <c r="S655" s="2"/>
      <c r="T655" s="2"/>
      <c r="U655" s="2"/>
      <c r="V655" s="2"/>
      <c r="W655" s="2"/>
    </row>
    <row r="656" spans="1:23" ht="15.75" hidden="1" customHeight="1" x14ac:dyDescent="0.25">
      <c r="A656" s="288">
        <v>122003005</v>
      </c>
      <c r="B656" s="297" t="s">
        <v>3648</v>
      </c>
      <c r="C656" s="271">
        <v>0</v>
      </c>
      <c r="D656" s="271">
        <v>0</v>
      </c>
      <c r="E656" s="271">
        <v>0</v>
      </c>
      <c r="F656" s="271">
        <v>0</v>
      </c>
      <c r="G656" s="293"/>
      <c r="H656" s="2"/>
      <c r="I656" s="2"/>
      <c r="J656" s="2"/>
      <c r="K656" s="2"/>
      <c r="L656" s="2"/>
      <c r="M656" s="2"/>
      <c r="N656" s="2"/>
      <c r="O656" s="2"/>
      <c r="P656" s="2"/>
      <c r="Q656" s="2"/>
      <c r="R656" s="2"/>
      <c r="S656" s="2"/>
      <c r="T656" s="2"/>
      <c r="U656" s="2"/>
      <c r="V656" s="2"/>
      <c r="W656" s="2"/>
    </row>
    <row r="657" spans="1:23" ht="15.75" hidden="1" customHeight="1" x14ac:dyDescent="0.25">
      <c r="A657" s="288">
        <v>122003006</v>
      </c>
      <c r="B657" s="298" t="s">
        <v>3648</v>
      </c>
      <c r="C657" s="273">
        <v>0</v>
      </c>
      <c r="D657" s="273">
        <v>0</v>
      </c>
      <c r="E657" s="273">
        <v>0</v>
      </c>
      <c r="F657" s="273">
        <v>0</v>
      </c>
      <c r="G657" s="293"/>
      <c r="H657" s="2"/>
      <c r="I657" s="2"/>
      <c r="J657" s="2"/>
      <c r="K657" s="2"/>
      <c r="L657" s="2"/>
      <c r="M657" s="2"/>
      <c r="N657" s="2"/>
      <c r="O657" s="2"/>
      <c r="P657" s="2"/>
      <c r="Q657" s="2"/>
      <c r="R657" s="2"/>
      <c r="S657" s="2"/>
      <c r="T657" s="2"/>
      <c r="U657" s="2"/>
      <c r="V657" s="2"/>
      <c r="W657" s="2"/>
    </row>
    <row r="658" spans="1:23" ht="15.75" hidden="1" customHeight="1" x14ac:dyDescent="0.25">
      <c r="A658" s="288">
        <v>122003007</v>
      </c>
      <c r="B658" s="297" t="s">
        <v>3735</v>
      </c>
      <c r="C658" s="271">
        <v>6003.74</v>
      </c>
      <c r="D658" s="271">
        <v>396.26</v>
      </c>
      <c r="E658" s="271">
        <v>396.26</v>
      </c>
      <c r="F658" s="271">
        <v>0</v>
      </c>
      <c r="G658" s="293"/>
      <c r="H658" s="2"/>
      <c r="I658" s="2"/>
      <c r="J658" s="2"/>
      <c r="K658" s="2"/>
      <c r="L658" s="2"/>
      <c r="M658" s="2"/>
      <c r="N658" s="2"/>
      <c r="O658" s="2"/>
      <c r="P658" s="2"/>
      <c r="Q658" s="2"/>
      <c r="R658" s="2"/>
      <c r="S658" s="2"/>
      <c r="T658" s="2"/>
      <c r="U658" s="2"/>
      <c r="V658" s="2"/>
      <c r="W658" s="2"/>
    </row>
    <row r="659" spans="1:23" ht="15.75" hidden="1" customHeight="1" x14ac:dyDescent="0.25">
      <c r="A659" s="288" t="s">
        <v>895</v>
      </c>
      <c r="B659" s="298" t="s">
        <v>3736</v>
      </c>
      <c r="C659" s="273">
        <v>10160.36</v>
      </c>
      <c r="D659" s="273">
        <v>2319.64</v>
      </c>
      <c r="E659" s="273">
        <v>2319.64</v>
      </c>
      <c r="F659" s="273">
        <v>0</v>
      </c>
      <c r="G659" s="293"/>
      <c r="H659" s="2"/>
      <c r="I659" s="2"/>
      <c r="J659" s="2"/>
      <c r="K659" s="2"/>
      <c r="L659" s="2"/>
      <c r="M659" s="2"/>
      <c r="N659" s="2"/>
      <c r="O659" s="2"/>
      <c r="P659" s="2"/>
      <c r="Q659" s="2"/>
      <c r="R659" s="2"/>
      <c r="S659" s="2"/>
      <c r="T659" s="2"/>
      <c r="U659" s="2"/>
      <c r="V659" s="2"/>
      <c r="W659" s="2"/>
    </row>
    <row r="660" spans="1:23" ht="15.75" hidden="1" customHeight="1" x14ac:dyDescent="0.25">
      <c r="A660" s="288" t="s">
        <v>896</v>
      </c>
      <c r="B660" s="294" t="s">
        <v>3737</v>
      </c>
      <c r="C660" s="271">
        <v>0</v>
      </c>
      <c r="D660" s="271">
        <v>0</v>
      </c>
      <c r="E660" s="271">
        <v>0</v>
      </c>
      <c r="F660" s="271">
        <v>0</v>
      </c>
      <c r="G660" s="293"/>
      <c r="H660" s="2"/>
      <c r="I660" s="2"/>
      <c r="J660" s="2"/>
      <c r="K660" s="2"/>
      <c r="L660" s="2"/>
      <c r="M660" s="2"/>
      <c r="N660" s="2"/>
      <c r="O660" s="2"/>
      <c r="P660" s="2"/>
      <c r="Q660" s="2"/>
      <c r="R660" s="2"/>
      <c r="S660" s="2"/>
      <c r="T660" s="2"/>
      <c r="U660" s="2"/>
      <c r="V660" s="2"/>
      <c r="W660" s="2"/>
    </row>
    <row r="661" spans="1:23" ht="15.75" hidden="1" customHeight="1" x14ac:dyDescent="0.25">
      <c r="A661" s="288" t="s">
        <v>897</v>
      </c>
      <c r="B661" s="295" t="s">
        <v>3736</v>
      </c>
      <c r="C661" s="273">
        <v>84.58</v>
      </c>
      <c r="D661" s="273">
        <v>118.42</v>
      </c>
      <c r="E661" s="273">
        <v>118.42</v>
      </c>
      <c r="F661" s="273">
        <v>0</v>
      </c>
      <c r="G661" s="293"/>
      <c r="H661" s="2"/>
      <c r="I661" s="2"/>
      <c r="J661" s="2"/>
      <c r="K661" s="2"/>
      <c r="L661" s="2"/>
      <c r="M661" s="2"/>
      <c r="N661" s="2"/>
      <c r="O661" s="2"/>
      <c r="P661" s="2"/>
      <c r="Q661" s="2"/>
      <c r="R661" s="2"/>
      <c r="S661" s="2"/>
      <c r="T661" s="2"/>
      <c r="U661" s="2"/>
      <c r="V661" s="2"/>
      <c r="W661" s="2"/>
    </row>
    <row r="662" spans="1:23" ht="15.75" hidden="1" customHeight="1" x14ac:dyDescent="0.25">
      <c r="A662" s="288" t="s">
        <v>898</v>
      </c>
      <c r="B662" s="294" t="s">
        <v>3736</v>
      </c>
      <c r="C662" s="271">
        <v>108</v>
      </c>
      <c r="D662" s="271">
        <v>32</v>
      </c>
      <c r="E662" s="271">
        <v>32</v>
      </c>
      <c r="F662" s="271">
        <v>0</v>
      </c>
      <c r="G662" s="293"/>
      <c r="H662" s="2"/>
      <c r="I662" s="2"/>
      <c r="J662" s="2"/>
      <c r="K662" s="2"/>
      <c r="L662" s="2"/>
      <c r="M662" s="2"/>
      <c r="N662" s="2"/>
      <c r="O662" s="2"/>
      <c r="P662" s="2"/>
      <c r="Q662" s="2"/>
      <c r="R662" s="2"/>
      <c r="S662" s="2"/>
      <c r="T662" s="2"/>
      <c r="U662" s="2"/>
      <c r="V662" s="2"/>
      <c r="W662" s="2"/>
    </row>
    <row r="663" spans="1:23" ht="15.75" hidden="1" customHeight="1" x14ac:dyDescent="0.25">
      <c r="A663" s="288" t="s">
        <v>908</v>
      </c>
      <c r="B663" s="298" t="s">
        <v>3648</v>
      </c>
      <c r="C663" s="273">
        <v>0</v>
      </c>
      <c r="D663" s="273">
        <v>0</v>
      </c>
      <c r="E663" s="273">
        <v>0</v>
      </c>
      <c r="F663" s="273">
        <v>0</v>
      </c>
      <c r="G663" s="293"/>
      <c r="H663" s="2"/>
      <c r="I663" s="2"/>
      <c r="J663" s="2"/>
      <c r="K663" s="2"/>
      <c r="L663" s="2"/>
      <c r="M663" s="2"/>
      <c r="N663" s="2"/>
      <c r="O663" s="2"/>
      <c r="P663" s="2"/>
      <c r="Q663" s="2"/>
      <c r="R663" s="2"/>
      <c r="S663" s="2"/>
      <c r="T663" s="2"/>
      <c r="U663" s="2"/>
      <c r="V663" s="2"/>
      <c r="W663" s="2"/>
    </row>
    <row r="664" spans="1:23" ht="15.75" hidden="1" customHeight="1" x14ac:dyDescent="0.25">
      <c r="A664" s="288" t="s">
        <v>909</v>
      </c>
      <c r="B664" s="294" t="s">
        <v>3648</v>
      </c>
      <c r="C664" s="271">
        <v>0</v>
      </c>
      <c r="D664" s="271">
        <v>0</v>
      </c>
      <c r="E664" s="271">
        <v>0</v>
      </c>
      <c r="F664" s="271">
        <v>0</v>
      </c>
      <c r="G664" s="293"/>
      <c r="H664" s="2"/>
      <c r="I664" s="2"/>
      <c r="J664" s="2"/>
      <c r="K664" s="2"/>
      <c r="L664" s="2"/>
      <c r="M664" s="2"/>
      <c r="N664" s="2"/>
      <c r="O664" s="2"/>
      <c r="P664" s="2"/>
      <c r="Q664" s="2"/>
      <c r="R664" s="2"/>
      <c r="S664" s="2"/>
      <c r="T664" s="2"/>
      <c r="U664" s="2"/>
      <c r="V664" s="2"/>
      <c r="W664" s="2"/>
    </row>
    <row r="665" spans="1:23" ht="15.75" hidden="1" customHeight="1" x14ac:dyDescent="0.25">
      <c r="A665" s="288" t="s">
        <v>3910</v>
      </c>
      <c r="B665" s="295" t="s">
        <v>3648</v>
      </c>
      <c r="C665" s="273">
        <v>0</v>
      </c>
      <c r="D665" s="273">
        <v>0</v>
      </c>
      <c r="E665" s="273">
        <v>0</v>
      </c>
      <c r="F665" s="273">
        <v>0</v>
      </c>
      <c r="G665" s="293"/>
      <c r="H665" s="2"/>
      <c r="I665" s="2"/>
      <c r="J665" s="2"/>
      <c r="K665" s="2"/>
      <c r="L665" s="2"/>
      <c r="M665" s="2"/>
      <c r="N665" s="2"/>
      <c r="O665" s="2"/>
      <c r="P665" s="2"/>
      <c r="Q665" s="2"/>
      <c r="R665" s="2"/>
      <c r="S665" s="2"/>
      <c r="T665" s="2"/>
      <c r="U665" s="2"/>
      <c r="V665" s="2"/>
      <c r="W665" s="2"/>
    </row>
    <row r="666" spans="1:23" ht="15.75" hidden="1" customHeight="1" x14ac:dyDescent="0.25">
      <c r="A666" s="288">
        <v>122002001</v>
      </c>
      <c r="B666" s="294" t="s">
        <v>3648</v>
      </c>
      <c r="C666" s="271">
        <v>0</v>
      </c>
      <c r="D666" s="271">
        <v>0</v>
      </c>
      <c r="E666" s="271">
        <v>0</v>
      </c>
      <c r="F666" s="271">
        <v>0</v>
      </c>
      <c r="G666" s="293"/>
      <c r="H666" s="2"/>
      <c r="I666" s="2"/>
      <c r="J666" s="2"/>
      <c r="K666" s="2"/>
      <c r="L666" s="2"/>
      <c r="M666" s="2"/>
      <c r="N666" s="2"/>
      <c r="O666" s="2"/>
      <c r="P666" s="2"/>
      <c r="Q666" s="2"/>
      <c r="R666" s="2"/>
      <c r="S666" s="2"/>
      <c r="T666" s="2"/>
      <c r="U666" s="2"/>
      <c r="V666" s="2"/>
      <c r="W666" s="2"/>
    </row>
    <row r="667" spans="1:23" ht="15.75" hidden="1" customHeight="1" x14ac:dyDescent="0.25">
      <c r="A667" s="288">
        <v>122002002</v>
      </c>
      <c r="B667" s="295" t="s">
        <v>3648</v>
      </c>
      <c r="C667" s="273">
        <v>0</v>
      </c>
      <c r="D667" s="273">
        <v>0</v>
      </c>
      <c r="E667" s="273">
        <v>0</v>
      </c>
      <c r="F667" s="273">
        <v>0</v>
      </c>
      <c r="G667" s="293"/>
      <c r="H667" s="2"/>
      <c r="I667" s="2"/>
      <c r="J667" s="2"/>
      <c r="K667" s="2"/>
      <c r="L667" s="2"/>
      <c r="M667" s="2"/>
      <c r="N667" s="2"/>
      <c r="O667" s="2"/>
      <c r="P667" s="2"/>
      <c r="Q667" s="2"/>
      <c r="R667" s="2"/>
      <c r="S667" s="2"/>
      <c r="T667" s="2"/>
      <c r="U667" s="2"/>
      <c r="V667" s="2"/>
      <c r="W667" s="2"/>
    </row>
    <row r="668" spans="1:23" ht="15.75" hidden="1" customHeight="1" x14ac:dyDescent="0.25">
      <c r="A668" s="288">
        <v>122002003</v>
      </c>
      <c r="B668" s="294" t="s">
        <v>3648</v>
      </c>
      <c r="C668" s="271">
        <v>0</v>
      </c>
      <c r="D668" s="271">
        <v>0</v>
      </c>
      <c r="E668" s="271">
        <v>0</v>
      </c>
      <c r="F668" s="271">
        <v>0</v>
      </c>
      <c r="G668" s="293"/>
      <c r="H668" s="2"/>
      <c r="I668" s="2"/>
      <c r="J668" s="2"/>
      <c r="K668" s="2"/>
      <c r="L668" s="2"/>
      <c r="M668" s="2"/>
      <c r="N668" s="2"/>
      <c r="O668" s="2"/>
      <c r="P668" s="2"/>
      <c r="Q668" s="2"/>
      <c r="R668" s="2"/>
      <c r="S668" s="2"/>
      <c r="T668" s="2"/>
      <c r="U668" s="2"/>
      <c r="V668" s="2"/>
      <c r="W668" s="2"/>
    </row>
    <row r="669" spans="1:23" ht="15.75" hidden="1" customHeight="1" x14ac:dyDescent="0.25">
      <c r="A669" s="288" t="s">
        <v>910</v>
      </c>
      <c r="B669" s="295" t="s">
        <v>3738</v>
      </c>
      <c r="C669" s="273">
        <v>0</v>
      </c>
      <c r="D669" s="273">
        <v>0</v>
      </c>
      <c r="E669" s="273">
        <v>0</v>
      </c>
      <c r="F669" s="273">
        <v>0</v>
      </c>
      <c r="G669" s="293"/>
      <c r="H669" s="2"/>
      <c r="I669" s="2"/>
      <c r="J669" s="2"/>
      <c r="K669" s="2"/>
      <c r="L669" s="2"/>
      <c r="M669" s="2"/>
      <c r="N669" s="2"/>
      <c r="O669" s="2"/>
      <c r="P669" s="2"/>
      <c r="Q669" s="2"/>
      <c r="R669" s="2"/>
      <c r="S669" s="2"/>
      <c r="T669" s="2"/>
      <c r="U669" s="2"/>
      <c r="V669" s="2"/>
      <c r="W669" s="2"/>
    </row>
    <row r="670" spans="1:23" ht="15.75" hidden="1" customHeight="1" x14ac:dyDescent="0.25">
      <c r="A670" s="288" t="s">
        <v>911</v>
      </c>
      <c r="B670" s="294" t="s">
        <v>3739</v>
      </c>
      <c r="C670" s="271">
        <v>31151.579999999944</v>
      </c>
      <c r="D670" s="271">
        <v>7125.43</v>
      </c>
      <c r="E670" s="271">
        <v>7125.43</v>
      </c>
      <c r="F670" s="271">
        <v>0</v>
      </c>
      <c r="G670" s="293"/>
      <c r="H670" s="2"/>
      <c r="I670" s="2"/>
      <c r="J670" s="2"/>
      <c r="K670" s="2"/>
      <c r="L670" s="2"/>
      <c r="M670" s="2"/>
      <c r="N670" s="2"/>
      <c r="O670" s="2"/>
      <c r="P670" s="2"/>
      <c r="Q670" s="2"/>
      <c r="R670" s="2"/>
      <c r="S670" s="2"/>
      <c r="T670" s="2"/>
      <c r="U670" s="2"/>
      <c r="V670" s="2"/>
      <c r="W670" s="2"/>
    </row>
    <row r="671" spans="1:23" ht="15.75" hidden="1" customHeight="1" x14ac:dyDescent="0.25">
      <c r="A671" s="288" t="s">
        <v>912</v>
      </c>
      <c r="B671" s="295" t="s">
        <v>3740</v>
      </c>
      <c r="C671" s="273">
        <v>0</v>
      </c>
      <c r="D671" s="273">
        <v>62.99</v>
      </c>
      <c r="E671" s="273">
        <v>62.99</v>
      </c>
      <c r="F671" s="273">
        <v>0</v>
      </c>
      <c r="G671" s="293"/>
      <c r="H671" s="2"/>
      <c r="I671" s="2"/>
      <c r="J671" s="2"/>
      <c r="K671" s="2"/>
      <c r="L671" s="2"/>
      <c r="M671" s="2"/>
      <c r="N671" s="2"/>
      <c r="O671" s="2"/>
      <c r="P671" s="2"/>
      <c r="Q671" s="2"/>
      <c r="R671" s="2"/>
      <c r="S671" s="2"/>
      <c r="T671" s="2"/>
      <c r="U671" s="2"/>
      <c r="V671" s="2"/>
      <c r="W671" s="2"/>
    </row>
    <row r="672" spans="1:23" ht="15.75" hidden="1" customHeight="1" x14ac:dyDescent="0.25">
      <c r="A672" s="288" t="s">
        <v>913</v>
      </c>
      <c r="B672" s="294" t="s">
        <v>3739</v>
      </c>
      <c r="C672" s="271">
        <v>648.5</v>
      </c>
      <c r="D672" s="271">
        <v>351.5</v>
      </c>
      <c r="E672" s="271">
        <v>274</v>
      </c>
      <c r="F672" s="271">
        <v>0</v>
      </c>
      <c r="G672" s="293"/>
      <c r="H672" s="2"/>
      <c r="I672" s="2"/>
      <c r="J672" s="2"/>
      <c r="K672" s="2"/>
      <c r="L672" s="2"/>
      <c r="M672" s="2"/>
      <c r="N672" s="2"/>
      <c r="O672" s="2"/>
      <c r="P672" s="2"/>
      <c r="Q672" s="2"/>
      <c r="R672" s="2"/>
      <c r="S672" s="2"/>
      <c r="T672" s="2"/>
      <c r="U672" s="2"/>
      <c r="V672" s="2"/>
      <c r="W672" s="2"/>
    </row>
    <row r="673" spans="1:23" ht="15.75" hidden="1" customHeight="1" x14ac:dyDescent="0.25">
      <c r="A673" s="288" t="s">
        <v>914</v>
      </c>
      <c r="B673" s="295" t="s">
        <v>3739</v>
      </c>
      <c r="C673" s="273">
        <v>940</v>
      </c>
      <c r="D673" s="273">
        <v>60</v>
      </c>
      <c r="E673" s="273">
        <v>60</v>
      </c>
      <c r="F673" s="273">
        <v>0</v>
      </c>
      <c r="G673" s="293"/>
      <c r="H673" s="2"/>
      <c r="I673" s="2"/>
      <c r="J673" s="2"/>
      <c r="K673" s="2"/>
      <c r="L673" s="2"/>
      <c r="M673" s="2"/>
      <c r="N673" s="2"/>
      <c r="O673" s="2"/>
      <c r="P673" s="2"/>
      <c r="Q673" s="2"/>
      <c r="R673" s="2"/>
      <c r="S673" s="2"/>
      <c r="T673" s="2"/>
      <c r="U673" s="2"/>
      <c r="V673" s="2"/>
      <c r="W673" s="2"/>
    </row>
    <row r="674" spans="1:23" ht="15.75" customHeight="1" x14ac:dyDescent="0.25">
      <c r="A674" s="288" t="s">
        <v>915</v>
      </c>
      <c r="B674" s="300" t="s">
        <v>3965</v>
      </c>
      <c r="C674" s="283">
        <v>3510.12</v>
      </c>
      <c r="D674" s="283">
        <v>1919.22</v>
      </c>
      <c r="E674" s="283">
        <v>1779.22</v>
      </c>
      <c r="F674" s="283">
        <v>0</v>
      </c>
      <c r="G674" s="293" t="s">
        <v>3997</v>
      </c>
      <c r="H674" s="2"/>
      <c r="I674" s="2"/>
      <c r="J674" s="2"/>
      <c r="K674" s="2"/>
      <c r="L674" s="2"/>
      <c r="M674" s="2"/>
      <c r="N674" s="2"/>
      <c r="O674" s="2"/>
      <c r="P674" s="2"/>
      <c r="Q674" s="2"/>
      <c r="R674" s="2"/>
      <c r="S674" s="2"/>
      <c r="T674" s="2"/>
      <c r="U674" s="2"/>
      <c r="V674" s="2"/>
      <c r="W674" s="2"/>
    </row>
    <row r="675" spans="1:23" ht="15.75" hidden="1" customHeight="1" x14ac:dyDescent="0.25">
      <c r="A675" s="288" t="s">
        <v>916</v>
      </c>
      <c r="B675" s="299" t="s">
        <v>3741</v>
      </c>
      <c r="C675" s="282">
        <v>534</v>
      </c>
      <c r="D675" s="282">
        <v>16</v>
      </c>
      <c r="E675" s="282">
        <v>16</v>
      </c>
      <c r="F675" s="282">
        <v>0</v>
      </c>
      <c r="G675" s="293"/>
      <c r="H675" s="2"/>
      <c r="I675" s="2"/>
      <c r="J675" s="2"/>
      <c r="K675" s="2"/>
      <c r="L675" s="2"/>
      <c r="M675" s="2"/>
      <c r="N675" s="2"/>
      <c r="O675" s="2"/>
      <c r="P675" s="2"/>
      <c r="Q675" s="2"/>
      <c r="R675" s="2"/>
      <c r="S675" s="2"/>
      <c r="T675" s="2"/>
      <c r="U675" s="2"/>
      <c r="V675" s="2"/>
      <c r="W675" s="2"/>
    </row>
    <row r="676" spans="1:23" ht="15.75" hidden="1" customHeight="1" x14ac:dyDescent="0.25">
      <c r="A676" s="288" t="s">
        <v>917</v>
      </c>
      <c r="B676" s="294" t="s">
        <v>3741</v>
      </c>
      <c r="C676" s="271">
        <v>541.9</v>
      </c>
      <c r="D676" s="271">
        <v>8.1</v>
      </c>
      <c r="E676" s="271">
        <v>8.1</v>
      </c>
      <c r="F676" s="271">
        <v>0</v>
      </c>
      <c r="G676" s="293"/>
      <c r="H676" s="2"/>
      <c r="I676" s="2"/>
      <c r="J676" s="2"/>
      <c r="K676" s="2"/>
      <c r="L676" s="2"/>
      <c r="M676" s="2"/>
      <c r="N676" s="2"/>
      <c r="O676" s="2"/>
      <c r="P676" s="2"/>
      <c r="Q676" s="2"/>
      <c r="R676" s="2"/>
      <c r="S676" s="2"/>
      <c r="T676" s="2"/>
      <c r="U676" s="2"/>
      <c r="V676" s="2"/>
      <c r="W676" s="2"/>
    </row>
    <row r="677" spans="1:23" ht="15.75" hidden="1" customHeight="1" x14ac:dyDescent="0.25">
      <c r="A677" s="288" t="s">
        <v>3906</v>
      </c>
      <c r="B677" s="295" t="s">
        <v>3648</v>
      </c>
      <c r="C677" s="273">
        <v>0</v>
      </c>
      <c r="D677" s="273">
        <v>0</v>
      </c>
      <c r="E677" s="273">
        <v>0</v>
      </c>
      <c r="F677" s="273">
        <v>0</v>
      </c>
      <c r="G677" s="293"/>
      <c r="H677" s="2"/>
      <c r="I677" s="2"/>
      <c r="J677" s="2"/>
      <c r="K677" s="2"/>
      <c r="L677" s="2"/>
      <c r="M677" s="2"/>
      <c r="N677" s="2"/>
      <c r="O677" s="2"/>
      <c r="P677" s="2"/>
      <c r="Q677" s="2"/>
      <c r="R677" s="2"/>
      <c r="S677" s="2"/>
      <c r="T677" s="2"/>
      <c r="U677" s="2"/>
      <c r="V677" s="2"/>
      <c r="W677" s="2"/>
    </row>
    <row r="678" spans="1:23" ht="15.75" hidden="1" customHeight="1" x14ac:dyDescent="0.25">
      <c r="A678" s="288" t="s">
        <v>3915</v>
      </c>
      <c r="B678" s="294" t="s">
        <v>3648</v>
      </c>
      <c r="C678" s="271">
        <v>0</v>
      </c>
      <c r="D678" s="271">
        <v>0</v>
      </c>
      <c r="E678" s="271">
        <v>0</v>
      </c>
      <c r="F678" s="271">
        <v>0</v>
      </c>
      <c r="G678" s="293"/>
      <c r="H678" s="2"/>
      <c r="I678" s="2"/>
      <c r="J678" s="2"/>
      <c r="K678" s="2"/>
      <c r="L678" s="2"/>
      <c r="M678" s="2"/>
      <c r="N678" s="2"/>
      <c r="O678" s="2"/>
      <c r="P678" s="2"/>
      <c r="Q678" s="2"/>
      <c r="R678" s="2"/>
      <c r="S678" s="2"/>
      <c r="T678" s="2"/>
      <c r="U678" s="2"/>
      <c r="V678" s="2"/>
      <c r="W678" s="2"/>
    </row>
    <row r="679" spans="1:23" ht="15.75" hidden="1" customHeight="1" x14ac:dyDescent="0.25">
      <c r="A679" s="288">
        <v>122002014</v>
      </c>
      <c r="B679" s="295" t="s">
        <v>3648</v>
      </c>
      <c r="C679" s="273">
        <v>0</v>
      </c>
      <c r="D679" s="273">
        <v>0</v>
      </c>
      <c r="E679" s="273">
        <v>0</v>
      </c>
      <c r="F679" s="273"/>
      <c r="G679" s="293"/>
      <c r="H679" s="2"/>
      <c r="I679" s="2"/>
      <c r="J679" s="2"/>
      <c r="K679" s="2"/>
      <c r="L679" s="2"/>
      <c r="M679" s="2"/>
      <c r="N679" s="2"/>
      <c r="O679" s="2"/>
      <c r="P679" s="2"/>
      <c r="Q679" s="2"/>
      <c r="R679" s="2"/>
      <c r="S679" s="2"/>
      <c r="T679" s="2"/>
      <c r="U679" s="2"/>
      <c r="V679" s="2"/>
      <c r="W679" s="2"/>
    </row>
    <row r="680" spans="1:23" ht="15.75" hidden="1" customHeight="1" x14ac:dyDescent="0.25">
      <c r="A680" s="288" t="s">
        <v>918</v>
      </c>
      <c r="B680" s="294" t="s">
        <v>3742</v>
      </c>
      <c r="C680" s="271">
        <v>65172.7</v>
      </c>
      <c r="D680" s="271">
        <v>33107.300000000003</v>
      </c>
      <c r="E680" s="271">
        <v>33107.300000000003</v>
      </c>
      <c r="F680" s="271">
        <v>0</v>
      </c>
      <c r="G680" s="293"/>
      <c r="H680" s="2"/>
      <c r="I680" s="2"/>
      <c r="J680" s="2"/>
      <c r="K680" s="2"/>
      <c r="L680" s="2"/>
      <c r="M680" s="2"/>
      <c r="N680" s="2"/>
      <c r="O680" s="2"/>
      <c r="P680" s="2"/>
      <c r="Q680" s="2"/>
      <c r="R680" s="2"/>
      <c r="S680" s="2"/>
      <c r="T680" s="2"/>
      <c r="U680" s="2"/>
      <c r="V680" s="2"/>
      <c r="W680" s="2"/>
    </row>
    <row r="681" spans="1:23" ht="15.75" hidden="1" customHeight="1" x14ac:dyDescent="0.25">
      <c r="A681" s="288" t="s">
        <v>919</v>
      </c>
      <c r="B681" s="295" t="s">
        <v>3648</v>
      </c>
      <c r="C681" s="273">
        <v>0</v>
      </c>
      <c r="D681" s="273">
        <v>0</v>
      </c>
      <c r="E681" s="273">
        <v>0</v>
      </c>
      <c r="F681" s="273">
        <v>0</v>
      </c>
      <c r="G681" s="293"/>
      <c r="H681" s="2"/>
      <c r="I681" s="2"/>
      <c r="J681" s="2"/>
      <c r="K681" s="2"/>
      <c r="L681" s="2"/>
      <c r="M681" s="2"/>
      <c r="N681" s="2"/>
      <c r="O681" s="2"/>
      <c r="P681" s="2"/>
      <c r="Q681" s="2"/>
      <c r="R681" s="2"/>
      <c r="S681" s="2"/>
      <c r="T681" s="2"/>
      <c r="U681" s="2"/>
      <c r="V681" s="2"/>
      <c r="W681" s="2"/>
    </row>
    <row r="682" spans="1:23" ht="15.75" hidden="1" customHeight="1" x14ac:dyDescent="0.25">
      <c r="A682" s="288" t="s">
        <v>920</v>
      </c>
      <c r="B682" s="294" t="s">
        <v>3743</v>
      </c>
      <c r="C682" s="271">
        <v>200</v>
      </c>
      <c r="D682" s="271">
        <v>0</v>
      </c>
      <c r="E682" s="271">
        <v>0</v>
      </c>
      <c r="F682" s="271">
        <v>0</v>
      </c>
      <c r="G682" s="293"/>
      <c r="H682" s="2"/>
      <c r="I682" s="2"/>
      <c r="J682" s="2"/>
      <c r="K682" s="2"/>
      <c r="L682" s="2"/>
      <c r="M682" s="2"/>
      <c r="N682" s="2"/>
      <c r="O682" s="2"/>
      <c r="P682" s="2"/>
      <c r="Q682" s="2"/>
      <c r="R682" s="2"/>
      <c r="S682" s="2"/>
      <c r="T682" s="2"/>
      <c r="U682" s="2"/>
      <c r="V682" s="2"/>
      <c r="W682" s="2"/>
    </row>
    <row r="683" spans="1:23" ht="15.75" customHeight="1" x14ac:dyDescent="0.25">
      <c r="A683" s="288" t="s">
        <v>921</v>
      </c>
      <c r="B683" s="295" t="s">
        <v>3984</v>
      </c>
      <c r="C683" s="273">
        <v>13267.8</v>
      </c>
      <c r="D683" s="273">
        <v>8148.6</v>
      </c>
      <c r="E683" s="273">
        <v>8148.6</v>
      </c>
      <c r="F683" s="273">
        <v>0</v>
      </c>
      <c r="G683" s="293" t="s">
        <v>3993</v>
      </c>
      <c r="H683" s="2"/>
      <c r="I683" s="2"/>
      <c r="J683" s="2"/>
      <c r="K683" s="2"/>
      <c r="L683" s="2"/>
      <c r="M683" s="2"/>
      <c r="N683" s="2"/>
      <c r="O683" s="2"/>
      <c r="P683" s="2"/>
      <c r="Q683" s="2"/>
      <c r="R683" s="2"/>
      <c r="S683" s="2"/>
      <c r="T683" s="2"/>
      <c r="U683" s="2"/>
      <c r="V683" s="2"/>
      <c r="W683" s="2"/>
    </row>
    <row r="684" spans="1:23" ht="15.75" hidden="1" customHeight="1" x14ac:dyDescent="0.25">
      <c r="A684" s="288" t="s">
        <v>922</v>
      </c>
      <c r="B684" s="294" t="s">
        <v>3648</v>
      </c>
      <c r="C684" s="271">
        <v>0</v>
      </c>
      <c r="D684" s="271">
        <v>0</v>
      </c>
      <c r="E684" s="271">
        <v>0</v>
      </c>
      <c r="F684" s="271">
        <v>0</v>
      </c>
      <c r="G684" s="293"/>
      <c r="H684" s="2"/>
      <c r="I684" s="2"/>
      <c r="J684" s="2"/>
      <c r="K684" s="2"/>
      <c r="L684" s="2"/>
      <c r="M684" s="2"/>
      <c r="N684" s="2"/>
      <c r="O684" s="2"/>
      <c r="P684" s="2"/>
      <c r="Q684" s="2"/>
      <c r="R684" s="2"/>
      <c r="S684" s="2"/>
      <c r="T684" s="2"/>
      <c r="U684" s="2"/>
      <c r="V684" s="2"/>
      <c r="W684" s="2"/>
    </row>
    <row r="685" spans="1:23" ht="15.75" hidden="1" customHeight="1" x14ac:dyDescent="0.25">
      <c r="A685" s="288" t="s">
        <v>923</v>
      </c>
      <c r="B685" s="295" t="s">
        <v>3934</v>
      </c>
      <c r="C685" s="273">
        <v>653.21</v>
      </c>
      <c r="D685" s="273">
        <v>1579.96</v>
      </c>
      <c r="E685" s="273">
        <v>1260.6600000000001</v>
      </c>
      <c r="F685" s="273">
        <v>0</v>
      </c>
      <c r="G685" s="293"/>
      <c r="H685" s="2"/>
      <c r="I685" s="2"/>
      <c r="J685" s="2"/>
      <c r="K685" s="2"/>
      <c r="L685" s="2"/>
      <c r="M685" s="2"/>
      <c r="N685" s="2"/>
      <c r="O685" s="2"/>
      <c r="P685" s="2"/>
      <c r="Q685" s="2"/>
      <c r="R685" s="2"/>
      <c r="S685" s="2"/>
      <c r="T685" s="2"/>
      <c r="U685" s="2"/>
      <c r="V685" s="2"/>
      <c r="W685" s="2"/>
    </row>
    <row r="686" spans="1:23" ht="15.75" hidden="1" customHeight="1" x14ac:dyDescent="0.25">
      <c r="A686" s="288" t="s">
        <v>924</v>
      </c>
      <c r="B686" s="294" t="s">
        <v>3985</v>
      </c>
      <c r="C686" s="271">
        <v>157.13999999999999</v>
      </c>
      <c r="D686" s="271">
        <v>449.16999999999996</v>
      </c>
      <c r="E686" s="271">
        <v>449.16999999999996</v>
      </c>
      <c r="F686" s="271">
        <v>0</v>
      </c>
      <c r="G686" s="293"/>
      <c r="H686" s="2"/>
      <c r="I686" s="2"/>
      <c r="J686" s="2"/>
      <c r="K686" s="2"/>
      <c r="L686" s="2"/>
      <c r="M686" s="2"/>
      <c r="N686" s="2"/>
      <c r="O686" s="2"/>
      <c r="P686" s="2"/>
      <c r="Q686" s="2"/>
      <c r="R686" s="2"/>
      <c r="S686" s="2"/>
      <c r="T686" s="2"/>
      <c r="U686" s="2"/>
      <c r="V686" s="2"/>
      <c r="W686" s="2"/>
    </row>
    <row r="687" spans="1:23" ht="15.75" hidden="1" customHeight="1" x14ac:dyDescent="0.25">
      <c r="A687" s="288" t="s">
        <v>925</v>
      </c>
      <c r="B687" s="295" t="s">
        <v>3935</v>
      </c>
      <c r="C687" s="273">
        <v>208</v>
      </c>
      <c r="D687" s="273">
        <v>252.8</v>
      </c>
      <c r="E687" s="273">
        <v>252.8</v>
      </c>
      <c r="F687" s="273">
        <v>0</v>
      </c>
      <c r="G687" s="293"/>
      <c r="H687" s="2"/>
      <c r="I687" s="2"/>
      <c r="J687" s="2"/>
      <c r="K687" s="2"/>
      <c r="L687" s="2"/>
      <c r="M687" s="2"/>
      <c r="N687" s="2"/>
      <c r="O687" s="2"/>
      <c r="P687" s="2"/>
      <c r="Q687" s="2"/>
      <c r="R687" s="2"/>
      <c r="S687" s="2"/>
      <c r="T687" s="2"/>
      <c r="U687" s="2"/>
      <c r="V687" s="2"/>
      <c r="W687" s="2"/>
    </row>
    <row r="688" spans="1:23" ht="15.75" customHeight="1" x14ac:dyDescent="0.25">
      <c r="A688" s="288" t="s">
        <v>926</v>
      </c>
      <c r="B688" s="294" t="s">
        <v>3966</v>
      </c>
      <c r="C688" s="271">
        <v>181.16</v>
      </c>
      <c r="D688" s="271">
        <v>366.04</v>
      </c>
      <c r="E688" s="271">
        <v>366.04</v>
      </c>
      <c r="F688" s="271">
        <v>0</v>
      </c>
      <c r="G688" s="293" t="s">
        <v>3972</v>
      </c>
      <c r="H688" s="2"/>
      <c r="I688" s="2"/>
      <c r="J688" s="2"/>
      <c r="K688" s="2"/>
      <c r="L688" s="2"/>
      <c r="M688" s="2"/>
      <c r="N688" s="2"/>
      <c r="O688" s="2"/>
      <c r="P688" s="2"/>
      <c r="Q688" s="2"/>
      <c r="R688" s="2"/>
      <c r="S688" s="2"/>
      <c r="T688" s="2"/>
      <c r="U688" s="2"/>
      <c r="V688" s="2"/>
      <c r="W688" s="2"/>
    </row>
    <row r="689" spans="1:23" ht="15.75" hidden="1" customHeight="1" x14ac:dyDescent="0.25">
      <c r="A689" s="288" t="s">
        <v>927</v>
      </c>
      <c r="B689" s="295" t="s">
        <v>3986</v>
      </c>
      <c r="C689" s="273">
        <v>99.22999999999999</v>
      </c>
      <c r="D689" s="273">
        <v>0</v>
      </c>
      <c r="E689" s="273">
        <v>0</v>
      </c>
      <c r="F689" s="273">
        <v>0</v>
      </c>
      <c r="G689" s="293"/>
      <c r="H689" s="2"/>
      <c r="I689" s="2"/>
      <c r="J689" s="2"/>
      <c r="K689" s="2"/>
      <c r="L689" s="2"/>
      <c r="M689" s="2"/>
      <c r="N689" s="2"/>
      <c r="O689" s="2"/>
      <c r="P689" s="2"/>
      <c r="Q689" s="2"/>
      <c r="R689" s="2"/>
      <c r="S689" s="2"/>
      <c r="T689" s="2"/>
      <c r="U689" s="2"/>
      <c r="V689" s="2"/>
      <c r="W689" s="2"/>
    </row>
    <row r="690" spans="1:23" ht="15.75" hidden="1" customHeight="1" x14ac:dyDescent="0.25">
      <c r="A690" s="288" t="s">
        <v>928</v>
      </c>
      <c r="B690" s="294" t="s">
        <v>3648</v>
      </c>
      <c r="C690" s="271">
        <v>0</v>
      </c>
      <c r="D690" s="271">
        <v>0</v>
      </c>
      <c r="E690" s="271">
        <v>0</v>
      </c>
      <c r="F690" s="271">
        <v>0</v>
      </c>
      <c r="G690" s="293"/>
      <c r="H690" s="2"/>
      <c r="I690" s="2"/>
      <c r="J690" s="2"/>
      <c r="K690" s="2"/>
      <c r="L690" s="2"/>
      <c r="M690" s="2"/>
      <c r="N690" s="2"/>
      <c r="O690" s="2"/>
      <c r="P690" s="2"/>
      <c r="Q690" s="2"/>
      <c r="R690" s="2"/>
      <c r="S690" s="2"/>
      <c r="T690" s="2"/>
      <c r="U690" s="2"/>
      <c r="V690" s="2"/>
      <c r="W690" s="2"/>
    </row>
    <row r="691" spans="1:23" ht="15.75" hidden="1" customHeight="1" x14ac:dyDescent="0.25">
      <c r="A691" s="288" t="s">
        <v>929</v>
      </c>
      <c r="B691" s="295" t="s">
        <v>3648</v>
      </c>
      <c r="C691" s="273">
        <v>0</v>
      </c>
      <c r="D691" s="273">
        <v>0</v>
      </c>
      <c r="E691" s="273">
        <v>0</v>
      </c>
      <c r="F691" s="273">
        <v>0</v>
      </c>
      <c r="G691" s="293"/>
      <c r="H691" s="2"/>
      <c r="I691" s="2"/>
      <c r="J691" s="2"/>
      <c r="K691" s="2"/>
      <c r="L691" s="2"/>
      <c r="M691" s="2"/>
      <c r="N691" s="2"/>
      <c r="O691" s="2"/>
      <c r="P691" s="2"/>
      <c r="Q691" s="2"/>
      <c r="R691" s="2"/>
      <c r="S691" s="2"/>
      <c r="T691" s="2"/>
      <c r="U691" s="2"/>
      <c r="V691" s="2"/>
      <c r="W691" s="2"/>
    </row>
    <row r="692" spans="1:23" ht="15.75" hidden="1" customHeight="1" x14ac:dyDescent="0.25">
      <c r="A692" s="288" t="s">
        <v>930</v>
      </c>
      <c r="B692" s="294" t="s">
        <v>3731</v>
      </c>
      <c r="C692" s="271">
        <v>0</v>
      </c>
      <c r="D692" s="271">
        <v>20</v>
      </c>
      <c r="E692" s="271">
        <v>20</v>
      </c>
      <c r="F692" s="271">
        <v>0</v>
      </c>
      <c r="G692" s="293"/>
      <c r="H692" s="2"/>
      <c r="I692" s="2"/>
      <c r="J692" s="2"/>
      <c r="K692" s="2"/>
      <c r="L692" s="2"/>
      <c r="M692" s="2"/>
      <c r="N692" s="2"/>
      <c r="O692" s="2"/>
      <c r="P692" s="2"/>
      <c r="Q692" s="2"/>
      <c r="R692" s="2"/>
      <c r="S692" s="2"/>
      <c r="T692" s="2"/>
      <c r="U692" s="2"/>
      <c r="V692" s="2"/>
      <c r="W692" s="2"/>
    </row>
    <row r="693" spans="1:23" ht="15.75" hidden="1" customHeight="1" x14ac:dyDescent="0.25">
      <c r="A693" s="288" t="s">
        <v>931</v>
      </c>
      <c r="B693" s="295" t="s">
        <v>3987</v>
      </c>
      <c r="C693" s="273">
        <v>80.84</v>
      </c>
      <c r="D693" s="273">
        <v>144.34</v>
      </c>
      <c r="E693" s="273">
        <v>144.34</v>
      </c>
      <c r="F693" s="273">
        <v>0</v>
      </c>
      <c r="G693" s="293"/>
      <c r="H693" s="2"/>
      <c r="I693" s="2"/>
      <c r="J693" s="2"/>
      <c r="K693" s="2"/>
      <c r="L693" s="2"/>
      <c r="M693" s="2"/>
      <c r="N693" s="2"/>
      <c r="O693" s="2"/>
      <c r="P693" s="2"/>
      <c r="Q693" s="2"/>
      <c r="R693" s="2"/>
      <c r="S693" s="2"/>
      <c r="T693" s="2"/>
      <c r="U693" s="2"/>
      <c r="V693" s="2"/>
      <c r="W693" s="2"/>
    </row>
    <row r="694" spans="1:23" ht="15.75" hidden="1" customHeight="1" x14ac:dyDescent="0.25">
      <c r="A694" s="288" t="s">
        <v>932</v>
      </c>
      <c r="B694" s="294" t="s">
        <v>3648</v>
      </c>
      <c r="C694" s="271">
        <v>0</v>
      </c>
      <c r="D694" s="271">
        <v>0</v>
      </c>
      <c r="E694" s="271">
        <v>0</v>
      </c>
      <c r="F694" s="271">
        <v>0</v>
      </c>
      <c r="G694" s="293"/>
      <c r="H694" s="2"/>
      <c r="I694" s="2"/>
      <c r="J694" s="2"/>
      <c r="K694" s="2"/>
      <c r="L694" s="2"/>
      <c r="M694" s="2"/>
      <c r="N694" s="2"/>
      <c r="O694" s="2"/>
      <c r="P694" s="2"/>
      <c r="Q694" s="2"/>
      <c r="R694" s="2"/>
      <c r="S694" s="2"/>
      <c r="T694" s="2"/>
      <c r="U694" s="2"/>
      <c r="V694" s="2"/>
      <c r="W694" s="2"/>
    </row>
    <row r="695" spans="1:23" ht="15.75" hidden="1" customHeight="1" x14ac:dyDescent="0.25">
      <c r="A695" s="288" t="s">
        <v>933</v>
      </c>
      <c r="B695" s="295" t="s">
        <v>3988</v>
      </c>
      <c r="C695" s="273">
        <v>63.6</v>
      </c>
      <c r="D695" s="273">
        <v>16</v>
      </c>
      <c r="E695" s="273">
        <v>16</v>
      </c>
      <c r="F695" s="273">
        <v>0</v>
      </c>
      <c r="G695" s="293"/>
      <c r="H695" s="2"/>
      <c r="I695" s="2"/>
      <c r="J695" s="2"/>
      <c r="K695" s="2"/>
      <c r="L695" s="2"/>
      <c r="M695" s="2"/>
      <c r="N695" s="2"/>
      <c r="O695" s="2"/>
      <c r="P695" s="2"/>
      <c r="Q695" s="2"/>
      <c r="R695" s="2"/>
      <c r="S695" s="2"/>
      <c r="T695" s="2"/>
      <c r="U695" s="2"/>
      <c r="V695" s="2"/>
      <c r="W695" s="2"/>
    </row>
    <row r="696" spans="1:23" ht="15.75" hidden="1" customHeight="1" x14ac:dyDescent="0.25">
      <c r="A696" s="288" t="s">
        <v>934</v>
      </c>
      <c r="B696" s="294" t="s">
        <v>3967</v>
      </c>
      <c r="C696" s="271">
        <v>65.290000000000006</v>
      </c>
      <c r="D696" s="271">
        <v>65.290000000000006</v>
      </c>
      <c r="E696" s="271">
        <v>65.290000000000006</v>
      </c>
      <c r="F696" s="271">
        <v>0</v>
      </c>
      <c r="G696" s="293"/>
      <c r="H696" s="2"/>
      <c r="I696" s="2"/>
      <c r="J696" s="2"/>
      <c r="K696" s="2"/>
      <c r="L696" s="2"/>
      <c r="M696" s="2"/>
      <c r="N696" s="2"/>
      <c r="O696" s="2"/>
      <c r="P696" s="2"/>
      <c r="Q696" s="2"/>
      <c r="R696" s="2"/>
      <c r="S696" s="2"/>
      <c r="T696" s="2"/>
      <c r="U696" s="2"/>
      <c r="V696" s="2"/>
      <c r="W696" s="2"/>
    </row>
    <row r="697" spans="1:23" ht="15.75" hidden="1" customHeight="1" x14ac:dyDescent="0.25">
      <c r="A697" s="288" t="s">
        <v>935</v>
      </c>
      <c r="B697" s="295" t="s">
        <v>3648</v>
      </c>
      <c r="C697" s="273">
        <v>0</v>
      </c>
      <c r="D697" s="273">
        <v>0</v>
      </c>
      <c r="E697" s="273">
        <v>0</v>
      </c>
      <c r="F697" s="273">
        <v>0</v>
      </c>
      <c r="G697" s="293"/>
      <c r="H697" s="2"/>
      <c r="I697" s="2"/>
      <c r="J697" s="2"/>
      <c r="K697" s="2"/>
      <c r="L697" s="2"/>
      <c r="M697" s="2"/>
      <c r="N697" s="2"/>
      <c r="O697" s="2"/>
      <c r="P697" s="2"/>
      <c r="Q697" s="2"/>
      <c r="R697" s="2"/>
      <c r="S697" s="2"/>
      <c r="T697" s="2"/>
      <c r="U697" s="2"/>
      <c r="V697" s="2"/>
      <c r="W697" s="2"/>
    </row>
    <row r="698" spans="1:23" ht="15.75" hidden="1" customHeight="1" x14ac:dyDescent="0.25">
      <c r="A698" s="288" t="s">
        <v>936</v>
      </c>
      <c r="B698" s="294" t="s">
        <v>3731</v>
      </c>
      <c r="C698" s="271">
        <v>0</v>
      </c>
      <c r="D698" s="271">
        <v>47.6</v>
      </c>
      <c r="E698" s="271">
        <v>47.6</v>
      </c>
      <c r="F698" s="271">
        <v>0</v>
      </c>
      <c r="G698" s="293"/>
      <c r="H698" s="2"/>
      <c r="I698" s="2"/>
      <c r="J698" s="2"/>
      <c r="K698" s="2"/>
      <c r="L698" s="2"/>
      <c r="M698" s="2"/>
      <c r="N698" s="2"/>
      <c r="O698" s="2"/>
      <c r="P698" s="2"/>
      <c r="Q698" s="2"/>
      <c r="R698" s="2"/>
      <c r="S698" s="2"/>
      <c r="T698" s="2"/>
      <c r="U698" s="2"/>
      <c r="V698" s="2"/>
      <c r="W698" s="2"/>
    </row>
    <row r="699" spans="1:23" ht="15.75" hidden="1" customHeight="1" x14ac:dyDescent="0.25">
      <c r="A699" s="288" t="s">
        <v>937</v>
      </c>
      <c r="B699" s="295" t="s">
        <v>3648</v>
      </c>
      <c r="C699" s="273">
        <v>0</v>
      </c>
      <c r="D699" s="273">
        <v>0</v>
      </c>
      <c r="E699" s="273">
        <v>0</v>
      </c>
      <c r="F699" s="273">
        <v>0</v>
      </c>
      <c r="G699" s="293"/>
      <c r="H699" s="2"/>
      <c r="I699" s="2"/>
      <c r="J699" s="2"/>
      <c r="K699" s="2"/>
      <c r="L699" s="2"/>
      <c r="M699" s="2"/>
      <c r="N699" s="2"/>
      <c r="O699" s="2"/>
      <c r="P699" s="2"/>
      <c r="Q699" s="2"/>
      <c r="R699" s="2"/>
      <c r="S699" s="2"/>
      <c r="T699" s="2"/>
      <c r="U699" s="2"/>
      <c r="V699" s="2"/>
      <c r="W699" s="2"/>
    </row>
    <row r="700" spans="1:23" ht="15.75" hidden="1" customHeight="1" x14ac:dyDescent="0.25">
      <c r="A700" s="288">
        <v>134000021</v>
      </c>
      <c r="B700" s="294" t="s">
        <v>3648</v>
      </c>
      <c r="C700" s="271">
        <v>0</v>
      </c>
      <c r="D700" s="271">
        <v>0</v>
      </c>
      <c r="E700" s="271">
        <v>0</v>
      </c>
      <c r="F700" s="271"/>
      <c r="G700" s="293"/>
      <c r="H700" s="2"/>
      <c r="I700" s="2"/>
      <c r="J700" s="2"/>
      <c r="K700" s="2"/>
      <c r="L700" s="2"/>
      <c r="M700" s="2"/>
      <c r="N700" s="2"/>
      <c r="O700" s="2"/>
      <c r="P700" s="2"/>
      <c r="Q700" s="2"/>
      <c r="R700" s="2"/>
      <c r="S700" s="2"/>
      <c r="T700" s="2"/>
      <c r="U700" s="2"/>
      <c r="V700" s="2"/>
      <c r="W700" s="2"/>
    </row>
    <row r="701" spans="1:23" ht="15.75" hidden="1" customHeight="1" x14ac:dyDescent="0.25">
      <c r="A701" s="288" t="s">
        <v>938</v>
      </c>
      <c r="B701" s="295" t="s">
        <v>3648</v>
      </c>
      <c r="C701" s="273">
        <v>0</v>
      </c>
      <c r="D701" s="273">
        <v>0</v>
      </c>
      <c r="E701" s="273">
        <v>0</v>
      </c>
      <c r="F701" s="273">
        <v>0</v>
      </c>
      <c r="G701" s="293"/>
      <c r="H701" s="2"/>
      <c r="I701" s="2"/>
      <c r="J701" s="2"/>
      <c r="K701" s="2"/>
      <c r="L701" s="2"/>
      <c r="M701" s="2"/>
      <c r="N701" s="2"/>
      <c r="O701" s="2"/>
      <c r="P701" s="2"/>
      <c r="Q701" s="2"/>
      <c r="R701" s="2"/>
      <c r="S701" s="2"/>
      <c r="T701" s="2"/>
      <c r="U701" s="2"/>
      <c r="V701" s="2"/>
      <c r="W701" s="2"/>
    </row>
    <row r="702" spans="1:23" ht="15.75" hidden="1" customHeight="1" x14ac:dyDescent="0.25">
      <c r="A702" s="288" t="s">
        <v>940</v>
      </c>
      <c r="B702" s="301" t="s">
        <v>3744</v>
      </c>
      <c r="C702" s="277">
        <v>6815.4800000000005</v>
      </c>
      <c r="D702" s="271">
        <v>1984.52</v>
      </c>
      <c r="E702" s="271">
        <v>1984.52</v>
      </c>
      <c r="F702" s="271">
        <v>0</v>
      </c>
      <c r="G702" s="293"/>
      <c r="H702" s="2"/>
      <c r="I702" s="2"/>
      <c r="J702" s="2"/>
      <c r="K702" s="2"/>
      <c r="L702" s="2"/>
      <c r="M702" s="2"/>
      <c r="N702" s="2"/>
      <c r="O702" s="2"/>
      <c r="P702" s="2"/>
      <c r="Q702" s="2"/>
      <c r="R702" s="2"/>
      <c r="S702" s="2"/>
      <c r="T702" s="2"/>
      <c r="U702" s="2"/>
      <c r="V702" s="2"/>
      <c r="W702" s="2"/>
    </row>
    <row r="703" spans="1:23" ht="15.75" hidden="1" customHeight="1" x14ac:dyDescent="0.25">
      <c r="A703" s="288" t="s">
        <v>941</v>
      </c>
      <c r="B703" s="295" t="s">
        <v>3648</v>
      </c>
      <c r="C703" s="273">
        <v>0</v>
      </c>
      <c r="D703" s="273">
        <v>0</v>
      </c>
      <c r="E703" s="273">
        <v>0</v>
      </c>
      <c r="F703" s="273">
        <v>0</v>
      </c>
      <c r="G703" s="293"/>
      <c r="H703" s="2"/>
      <c r="I703" s="2"/>
      <c r="J703" s="2"/>
      <c r="K703" s="2"/>
      <c r="L703" s="2"/>
      <c r="M703" s="2"/>
      <c r="N703" s="2"/>
      <c r="O703" s="2"/>
      <c r="P703" s="2"/>
      <c r="Q703" s="2"/>
      <c r="R703" s="2"/>
      <c r="S703" s="2"/>
      <c r="T703" s="2"/>
      <c r="U703" s="2"/>
      <c r="V703" s="2"/>
      <c r="W703" s="2"/>
    </row>
    <row r="704" spans="1:23" ht="15.75" hidden="1" customHeight="1" x14ac:dyDescent="0.25">
      <c r="A704" s="288" t="s">
        <v>942</v>
      </c>
      <c r="B704" s="294" t="s">
        <v>3936</v>
      </c>
      <c r="C704" s="271">
        <v>0</v>
      </c>
      <c r="D704" s="271">
        <v>723.61</v>
      </c>
      <c r="E704" s="271">
        <v>629.66</v>
      </c>
      <c r="F704" s="271">
        <v>0</v>
      </c>
      <c r="G704" s="293"/>
      <c r="H704" s="2"/>
      <c r="I704" s="2"/>
      <c r="J704" s="2"/>
      <c r="K704" s="2"/>
      <c r="L704" s="2"/>
      <c r="M704" s="2"/>
      <c r="N704" s="2"/>
      <c r="O704" s="2"/>
      <c r="P704" s="2"/>
      <c r="Q704" s="2"/>
      <c r="R704" s="2"/>
      <c r="S704" s="2"/>
      <c r="T704" s="2"/>
      <c r="U704" s="2"/>
      <c r="V704" s="2"/>
      <c r="W704" s="2"/>
    </row>
    <row r="705" spans="1:23" ht="15.75" hidden="1" customHeight="1" x14ac:dyDescent="0.25">
      <c r="A705" s="288" t="s">
        <v>943</v>
      </c>
      <c r="B705" s="295" t="s">
        <v>3648</v>
      </c>
      <c r="C705" s="273">
        <v>0</v>
      </c>
      <c r="D705" s="273">
        <v>0</v>
      </c>
      <c r="E705" s="273">
        <v>0</v>
      </c>
      <c r="F705" s="273">
        <v>0</v>
      </c>
      <c r="G705" s="293"/>
      <c r="H705" s="2"/>
      <c r="I705" s="2"/>
      <c r="J705" s="2"/>
      <c r="K705" s="2"/>
      <c r="L705" s="2"/>
      <c r="M705" s="2"/>
      <c r="N705" s="2"/>
      <c r="O705" s="2"/>
      <c r="P705" s="2"/>
      <c r="Q705" s="2"/>
      <c r="R705" s="2"/>
      <c r="S705" s="2"/>
      <c r="T705" s="2"/>
      <c r="U705" s="2"/>
      <c r="V705" s="2"/>
      <c r="W705" s="2"/>
    </row>
    <row r="706" spans="1:23" ht="15.75" hidden="1" customHeight="1" x14ac:dyDescent="0.25">
      <c r="A706" s="288" t="s">
        <v>3633</v>
      </c>
      <c r="B706" s="294" t="s">
        <v>3936</v>
      </c>
      <c r="C706" s="271">
        <v>0</v>
      </c>
      <c r="D706" s="271">
        <v>276.39</v>
      </c>
      <c r="E706" s="271">
        <v>115.07</v>
      </c>
      <c r="F706" s="271">
        <v>0</v>
      </c>
      <c r="G706" s="293"/>
      <c r="H706" s="2"/>
      <c r="I706" s="2"/>
      <c r="J706" s="2"/>
      <c r="K706" s="2"/>
      <c r="L706" s="2"/>
      <c r="M706" s="2"/>
      <c r="N706" s="2"/>
      <c r="O706" s="2"/>
      <c r="P706" s="2"/>
      <c r="Q706" s="2"/>
      <c r="R706" s="2"/>
      <c r="S706" s="2"/>
      <c r="T706" s="2"/>
      <c r="U706" s="2"/>
      <c r="V706" s="2"/>
      <c r="W706" s="2"/>
    </row>
    <row r="707" spans="1:23" ht="15.75" hidden="1" customHeight="1" x14ac:dyDescent="0.25">
      <c r="A707" s="288" t="s">
        <v>944</v>
      </c>
      <c r="B707" s="295" t="s">
        <v>3745</v>
      </c>
      <c r="C707" s="273">
        <v>6098.58</v>
      </c>
      <c r="D707" s="273">
        <v>586.96999999999991</v>
      </c>
      <c r="E707" s="273">
        <v>467.22999999999996</v>
      </c>
      <c r="F707" s="273">
        <v>0</v>
      </c>
      <c r="G707" s="293"/>
      <c r="H707" s="2"/>
      <c r="I707" s="2"/>
      <c r="J707" s="2"/>
      <c r="K707" s="2"/>
      <c r="L707" s="2"/>
      <c r="M707" s="2"/>
      <c r="N707" s="2"/>
      <c r="O707" s="2"/>
      <c r="P707" s="2"/>
      <c r="Q707" s="2"/>
      <c r="R707" s="2"/>
      <c r="S707" s="2"/>
      <c r="T707" s="2"/>
      <c r="U707" s="2"/>
      <c r="V707" s="2"/>
      <c r="W707" s="2"/>
    </row>
    <row r="708" spans="1:23" ht="15.75" hidden="1" customHeight="1" x14ac:dyDescent="0.25">
      <c r="A708" s="288" t="s">
        <v>945</v>
      </c>
      <c r="B708" s="294" t="s">
        <v>3648</v>
      </c>
      <c r="C708" s="271">
        <v>0</v>
      </c>
      <c r="D708" s="271">
        <v>0</v>
      </c>
      <c r="E708" s="271">
        <v>0</v>
      </c>
      <c r="F708" s="271">
        <v>0</v>
      </c>
      <c r="G708" s="293"/>
      <c r="H708" s="2"/>
      <c r="I708" s="2"/>
      <c r="J708" s="2"/>
      <c r="K708" s="2"/>
      <c r="L708" s="2"/>
      <c r="M708" s="2"/>
      <c r="N708" s="2"/>
      <c r="O708" s="2"/>
      <c r="P708" s="2"/>
      <c r="Q708" s="2"/>
      <c r="R708" s="2"/>
      <c r="S708" s="2"/>
      <c r="T708" s="2"/>
      <c r="U708" s="2"/>
      <c r="V708" s="2"/>
      <c r="W708" s="2"/>
    </row>
    <row r="709" spans="1:23" ht="15.75" hidden="1" customHeight="1" x14ac:dyDescent="0.25">
      <c r="A709" s="288" t="s">
        <v>946</v>
      </c>
      <c r="B709" s="295" t="s">
        <v>3648</v>
      </c>
      <c r="C709" s="273">
        <v>0</v>
      </c>
      <c r="D709" s="273">
        <v>0</v>
      </c>
      <c r="E709" s="273">
        <v>0</v>
      </c>
      <c r="F709" s="273">
        <v>0</v>
      </c>
      <c r="G709" s="293"/>
      <c r="H709" s="2"/>
      <c r="I709" s="2"/>
      <c r="J709" s="2"/>
      <c r="K709" s="2"/>
      <c r="L709" s="2"/>
      <c r="M709" s="2"/>
      <c r="N709" s="2"/>
      <c r="O709" s="2"/>
      <c r="P709" s="2"/>
      <c r="Q709" s="2"/>
      <c r="R709" s="2"/>
      <c r="S709" s="2"/>
      <c r="T709" s="2"/>
      <c r="U709" s="2"/>
      <c r="V709" s="2"/>
      <c r="W709" s="2"/>
    </row>
    <row r="710" spans="1:23" ht="15.75" hidden="1" customHeight="1" x14ac:dyDescent="0.25">
      <c r="A710" s="288" t="s">
        <v>947</v>
      </c>
      <c r="B710" s="294" t="s">
        <v>3648</v>
      </c>
      <c r="C710" s="271">
        <v>0</v>
      </c>
      <c r="D710" s="271">
        <v>0</v>
      </c>
      <c r="E710" s="271">
        <v>0</v>
      </c>
      <c r="F710" s="271">
        <v>0</v>
      </c>
      <c r="G710" s="293"/>
      <c r="H710" s="2"/>
      <c r="I710" s="2"/>
      <c r="J710" s="2"/>
      <c r="K710" s="2"/>
      <c r="L710" s="2"/>
      <c r="M710" s="2"/>
      <c r="N710" s="2"/>
      <c r="O710" s="2"/>
      <c r="P710" s="2"/>
      <c r="Q710" s="2"/>
      <c r="R710" s="2"/>
      <c r="S710" s="2"/>
      <c r="T710" s="2"/>
      <c r="U710" s="2"/>
      <c r="V710" s="2"/>
      <c r="W710" s="2"/>
    </row>
    <row r="711" spans="1:23" ht="15.75" hidden="1" customHeight="1" x14ac:dyDescent="0.25">
      <c r="A711" s="288" t="s">
        <v>948</v>
      </c>
      <c r="B711" s="295" t="s">
        <v>3746</v>
      </c>
      <c r="C711" s="273">
        <v>255.23999999999978</v>
      </c>
      <c r="D711" s="273">
        <v>2127</v>
      </c>
      <c r="E711" s="273">
        <v>2127</v>
      </c>
      <c r="F711" s="273">
        <v>0</v>
      </c>
      <c r="G711" s="293"/>
      <c r="H711" s="2"/>
      <c r="I711" s="2"/>
      <c r="J711" s="2"/>
      <c r="K711" s="2"/>
      <c r="L711" s="2"/>
      <c r="M711" s="2"/>
      <c r="N711" s="2"/>
      <c r="O711" s="2"/>
      <c r="P711" s="2"/>
      <c r="Q711" s="2"/>
      <c r="R711" s="2"/>
      <c r="S711" s="2"/>
      <c r="T711" s="2"/>
      <c r="U711" s="2"/>
      <c r="V711" s="2"/>
      <c r="W711" s="2"/>
    </row>
    <row r="712" spans="1:23" ht="15.75" hidden="1" customHeight="1" x14ac:dyDescent="0.25">
      <c r="A712" s="288" t="s">
        <v>3542</v>
      </c>
      <c r="B712" s="294" t="s">
        <v>3648</v>
      </c>
      <c r="C712" s="271">
        <v>0</v>
      </c>
      <c r="D712" s="271">
        <v>0</v>
      </c>
      <c r="E712" s="271">
        <v>0</v>
      </c>
      <c r="F712" s="271">
        <v>0</v>
      </c>
      <c r="G712" s="293"/>
      <c r="H712" s="2"/>
      <c r="I712" s="2"/>
      <c r="J712" s="2"/>
      <c r="K712" s="2"/>
      <c r="L712" s="2"/>
      <c r="M712" s="2"/>
      <c r="N712" s="2"/>
      <c r="O712" s="2"/>
      <c r="P712" s="2"/>
      <c r="Q712" s="2"/>
      <c r="R712" s="2"/>
      <c r="S712" s="2"/>
      <c r="T712" s="2"/>
      <c r="U712" s="2"/>
      <c r="V712" s="2"/>
      <c r="W712" s="2"/>
    </row>
    <row r="713" spans="1:23" ht="15.75" hidden="1" customHeight="1" x14ac:dyDescent="0.25">
      <c r="A713" s="288" t="s">
        <v>949</v>
      </c>
      <c r="B713" s="295" t="s">
        <v>3747</v>
      </c>
      <c r="C713" s="273">
        <v>2287.39</v>
      </c>
      <c r="D713" s="273">
        <v>712.61</v>
      </c>
      <c r="E713" s="273">
        <v>712.61</v>
      </c>
      <c r="F713" s="273">
        <v>0</v>
      </c>
      <c r="G713" s="293"/>
      <c r="H713" s="2"/>
      <c r="I713" s="2"/>
      <c r="J713" s="2"/>
      <c r="K713" s="2"/>
      <c r="L713" s="2"/>
      <c r="M713" s="2"/>
      <c r="N713" s="2"/>
      <c r="O713" s="2"/>
      <c r="P713" s="2"/>
      <c r="Q713" s="2"/>
      <c r="R713" s="2"/>
      <c r="S713" s="2"/>
      <c r="T713" s="2"/>
      <c r="U713" s="2"/>
      <c r="V713" s="2"/>
      <c r="W713" s="2"/>
    </row>
    <row r="714" spans="1:23" ht="15.75" hidden="1" customHeight="1" x14ac:dyDescent="0.25">
      <c r="A714" s="288" t="s">
        <v>951</v>
      </c>
      <c r="B714" s="294" t="s">
        <v>3648</v>
      </c>
      <c r="C714" s="271">
        <v>0</v>
      </c>
      <c r="D714" s="271">
        <v>0</v>
      </c>
      <c r="E714" s="271">
        <v>0</v>
      </c>
      <c r="F714" s="271">
        <v>0</v>
      </c>
      <c r="G714" s="293"/>
      <c r="H714" s="2"/>
      <c r="I714" s="2"/>
      <c r="J714" s="2"/>
      <c r="K714" s="2"/>
      <c r="L714" s="2"/>
      <c r="M714" s="2"/>
      <c r="N714" s="2"/>
      <c r="O714" s="2"/>
      <c r="P714" s="2"/>
      <c r="Q714" s="2"/>
      <c r="R714" s="2"/>
      <c r="S714" s="2"/>
      <c r="T714" s="2"/>
      <c r="U714" s="2"/>
      <c r="V714" s="2"/>
      <c r="W714" s="2"/>
    </row>
    <row r="715" spans="1:23" ht="15.75" hidden="1" customHeight="1" x14ac:dyDescent="0.25">
      <c r="A715" s="288" t="s">
        <v>93</v>
      </c>
      <c r="B715" s="295" t="s">
        <v>3648</v>
      </c>
      <c r="C715" s="273">
        <v>0</v>
      </c>
      <c r="D715" s="273">
        <v>0</v>
      </c>
      <c r="E715" s="273">
        <v>0</v>
      </c>
      <c r="F715" s="273">
        <v>0</v>
      </c>
      <c r="G715" s="293"/>
      <c r="H715" s="2"/>
      <c r="I715" s="2"/>
      <c r="J715" s="2"/>
      <c r="K715" s="2"/>
      <c r="L715" s="2"/>
      <c r="M715" s="2"/>
      <c r="N715" s="2"/>
      <c r="O715" s="2"/>
      <c r="P715" s="2"/>
      <c r="Q715" s="2"/>
      <c r="R715" s="2"/>
      <c r="S715" s="2"/>
      <c r="T715" s="2"/>
      <c r="U715" s="2"/>
      <c r="V715" s="2"/>
      <c r="W715" s="2"/>
    </row>
    <row r="716" spans="1:23" ht="15.75" hidden="1" customHeight="1" x14ac:dyDescent="0.25">
      <c r="A716" s="288" t="s">
        <v>95</v>
      </c>
      <c r="B716" s="294" t="s">
        <v>3648</v>
      </c>
      <c r="C716" s="271">
        <v>0</v>
      </c>
      <c r="D716" s="271">
        <v>0</v>
      </c>
      <c r="E716" s="271">
        <v>0</v>
      </c>
      <c r="F716" s="271">
        <v>0</v>
      </c>
      <c r="G716" s="293"/>
      <c r="H716" s="2"/>
      <c r="I716" s="2"/>
      <c r="J716" s="2"/>
      <c r="K716" s="2"/>
      <c r="L716" s="2"/>
      <c r="M716" s="2"/>
      <c r="N716" s="2"/>
      <c r="O716" s="2"/>
      <c r="P716" s="2"/>
      <c r="Q716" s="2"/>
      <c r="R716" s="2"/>
      <c r="S716" s="2"/>
      <c r="T716" s="2"/>
      <c r="U716" s="2"/>
      <c r="V716" s="2"/>
      <c r="W716" s="2"/>
    </row>
    <row r="717" spans="1:23" ht="15.75" hidden="1" customHeight="1" x14ac:dyDescent="0.25">
      <c r="A717" s="288" t="s">
        <v>97</v>
      </c>
      <c r="B717" s="295" t="s">
        <v>3648</v>
      </c>
      <c r="C717" s="273">
        <v>0</v>
      </c>
      <c r="D717" s="273">
        <v>0</v>
      </c>
      <c r="E717" s="273">
        <v>0</v>
      </c>
      <c r="F717" s="273">
        <v>0</v>
      </c>
      <c r="G717" s="293"/>
      <c r="H717" s="2"/>
      <c r="I717" s="2"/>
      <c r="J717" s="2"/>
      <c r="K717" s="2"/>
      <c r="L717" s="2"/>
      <c r="M717" s="2"/>
      <c r="N717" s="2"/>
      <c r="O717" s="2"/>
      <c r="P717" s="2"/>
      <c r="Q717" s="2"/>
      <c r="R717" s="2"/>
      <c r="S717" s="2"/>
      <c r="T717" s="2"/>
      <c r="U717" s="2"/>
      <c r="V717" s="2"/>
      <c r="W717" s="2"/>
    </row>
    <row r="718" spans="1:23" ht="15.75" hidden="1" customHeight="1" x14ac:dyDescent="0.25">
      <c r="A718" s="288" t="s">
        <v>99</v>
      </c>
      <c r="B718" s="294" t="s">
        <v>3748</v>
      </c>
      <c r="C718" s="271">
        <v>0</v>
      </c>
      <c r="D718" s="271">
        <v>0</v>
      </c>
      <c r="E718" s="271">
        <v>0</v>
      </c>
      <c r="F718" s="271">
        <v>0</v>
      </c>
      <c r="G718" s="293"/>
      <c r="H718" s="2"/>
      <c r="I718" s="2"/>
      <c r="J718" s="2"/>
      <c r="K718" s="2"/>
      <c r="L718" s="2"/>
      <c r="M718" s="2"/>
      <c r="N718" s="2"/>
      <c r="O718" s="2"/>
      <c r="P718" s="2"/>
      <c r="Q718" s="2"/>
      <c r="R718" s="2"/>
      <c r="S718" s="2"/>
      <c r="T718" s="2"/>
      <c r="U718" s="2"/>
      <c r="V718" s="2"/>
      <c r="W718" s="2"/>
    </row>
    <row r="719" spans="1:23" ht="15.75" hidden="1" customHeight="1" x14ac:dyDescent="0.25">
      <c r="A719" s="288" t="s">
        <v>953</v>
      </c>
      <c r="B719" s="295" t="s">
        <v>3648</v>
      </c>
      <c r="C719" s="273">
        <v>0</v>
      </c>
      <c r="D719" s="273">
        <v>0</v>
      </c>
      <c r="E719" s="273">
        <v>0</v>
      </c>
      <c r="F719" s="273">
        <v>0</v>
      </c>
      <c r="G719" s="293"/>
      <c r="H719" s="2"/>
      <c r="I719" s="2"/>
      <c r="J719" s="2"/>
      <c r="K719" s="2"/>
      <c r="L719" s="2"/>
      <c r="M719" s="2"/>
      <c r="N719" s="2"/>
      <c r="O719" s="2"/>
      <c r="P719" s="2"/>
      <c r="Q719" s="2"/>
      <c r="R719" s="2"/>
      <c r="S719" s="2"/>
      <c r="T719" s="2"/>
      <c r="U719" s="2"/>
      <c r="V719" s="2"/>
      <c r="W719" s="2"/>
    </row>
    <row r="720" spans="1:23" ht="15.75" hidden="1" customHeight="1" x14ac:dyDescent="0.25">
      <c r="A720" s="288" t="s">
        <v>954</v>
      </c>
      <c r="B720" s="294" t="s">
        <v>3648</v>
      </c>
      <c r="C720" s="271">
        <v>0</v>
      </c>
      <c r="D720" s="271">
        <v>0</v>
      </c>
      <c r="E720" s="271">
        <v>0</v>
      </c>
      <c r="F720" s="271">
        <v>0</v>
      </c>
      <c r="G720" s="293"/>
      <c r="H720" s="2"/>
      <c r="I720" s="2"/>
      <c r="J720" s="2"/>
      <c r="K720" s="2"/>
      <c r="L720" s="2"/>
      <c r="M720" s="2"/>
      <c r="N720" s="2"/>
      <c r="O720" s="2"/>
      <c r="P720" s="2"/>
      <c r="Q720" s="2"/>
      <c r="R720" s="2"/>
      <c r="S720" s="2"/>
      <c r="T720" s="2"/>
      <c r="U720" s="2"/>
      <c r="V720" s="2"/>
      <c r="W720" s="2"/>
    </row>
    <row r="721" spans="1:23" ht="15.75" hidden="1" customHeight="1" x14ac:dyDescent="0.25">
      <c r="A721" s="288" t="s">
        <v>101</v>
      </c>
      <c r="B721" s="295" t="s">
        <v>3648</v>
      </c>
      <c r="C721" s="273">
        <v>0</v>
      </c>
      <c r="D721" s="273">
        <v>0</v>
      </c>
      <c r="E721" s="273">
        <v>0</v>
      </c>
      <c r="F721" s="273">
        <v>0</v>
      </c>
      <c r="G721" s="293"/>
      <c r="H721" s="2"/>
      <c r="I721" s="2"/>
      <c r="J721" s="2"/>
      <c r="K721" s="2"/>
      <c r="L721" s="2"/>
      <c r="M721" s="2"/>
      <c r="N721" s="2"/>
      <c r="O721" s="2"/>
      <c r="P721" s="2"/>
      <c r="Q721" s="2"/>
      <c r="R721" s="2"/>
      <c r="S721" s="2"/>
      <c r="T721" s="2"/>
      <c r="U721" s="2"/>
      <c r="V721" s="2"/>
      <c r="W721" s="2"/>
    </row>
    <row r="722" spans="1:23" ht="15.75" hidden="1" customHeight="1" x14ac:dyDescent="0.25">
      <c r="A722" s="288" t="s">
        <v>955</v>
      </c>
      <c r="B722" s="294" t="s">
        <v>3648</v>
      </c>
      <c r="C722" s="271">
        <v>0</v>
      </c>
      <c r="D722" s="271">
        <v>0</v>
      </c>
      <c r="E722" s="271">
        <v>0</v>
      </c>
      <c r="F722" s="271">
        <v>0</v>
      </c>
      <c r="G722" s="293"/>
      <c r="H722" s="2"/>
      <c r="I722" s="2"/>
      <c r="J722" s="2"/>
      <c r="K722" s="2"/>
      <c r="L722" s="2"/>
      <c r="M722" s="2"/>
      <c r="N722" s="2"/>
      <c r="O722" s="2"/>
      <c r="P722" s="2"/>
      <c r="Q722" s="2"/>
      <c r="R722" s="2"/>
      <c r="S722" s="2"/>
      <c r="T722" s="2"/>
      <c r="U722" s="2"/>
      <c r="V722" s="2"/>
      <c r="W722" s="2"/>
    </row>
    <row r="723" spans="1:23" ht="15.75" hidden="1" customHeight="1" x14ac:dyDescent="0.25">
      <c r="A723" s="288" t="s">
        <v>103</v>
      </c>
      <c r="B723" s="295" t="s">
        <v>3648</v>
      </c>
      <c r="C723" s="273">
        <v>0</v>
      </c>
      <c r="D723" s="273">
        <v>0</v>
      </c>
      <c r="E723" s="273">
        <v>0</v>
      </c>
      <c r="F723" s="273">
        <v>0</v>
      </c>
      <c r="G723" s="293"/>
      <c r="H723" s="2"/>
      <c r="I723" s="2"/>
      <c r="J723" s="2"/>
      <c r="K723" s="2"/>
      <c r="L723" s="2"/>
      <c r="M723" s="2"/>
      <c r="N723" s="2"/>
      <c r="O723" s="2"/>
      <c r="P723" s="2"/>
      <c r="Q723" s="2"/>
      <c r="R723" s="2"/>
      <c r="S723" s="2"/>
      <c r="T723" s="2"/>
      <c r="U723" s="2"/>
      <c r="V723" s="2"/>
      <c r="W723" s="2"/>
    </row>
    <row r="724" spans="1:23" ht="15.75" hidden="1" customHeight="1" x14ac:dyDescent="0.25">
      <c r="A724" s="288" t="s">
        <v>105</v>
      </c>
      <c r="B724" s="294" t="s">
        <v>3648</v>
      </c>
      <c r="C724" s="271">
        <v>0</v>
      </c>
      <c r="D724" s="271">
        <v>0</v>
      </c>
      <c r="E724" s="271">
        <v>0</v>
      </c>
      <c r="F724" s="271">
        <v>0</v>
      </c>
      <c r="G724" s="293"/>
      <c r="H724" s="2"/>
      <c r="I724" s="2"/>
      <c r="J724" s="2"/>
      <c r="K724" s="2"/>
      <c r="L724" s="2"/>
      <c r="M724" s="2"/>
      <c r="N724" s="2"/>
      <c r="O724" s="2"/>
      <c r="P724" s="2"/>
      <c r="Q724" s="2"/>
      <c r="R724" s="2"/>
      <c r="S724" s="2"/>
      <c r="T724" s="2"/>
      <c r="U724" s="2"/>
      <c r="V724" s="2"/>
      <c r="W724" s="2"/>
    </row>
    <row r="725" spans="1:23" ht="15.75" hidden="1" customHeight="1" x14ac:dyDescent="0.25">
      <c r="A725" s="288" t="s">
        <v>956</v>
      </c>
      <c r="B725" s="295" t="s">
        <v>3749</v>
      </c>
      <c r="C725" s="273">
        <v>0</v>
      </c>
      <c r="D725" s="273">
        <v>100800</v>
      </c>
      <c r="E725" s="273">
        <v>92496.09000000004</v>
      </c>
      <c r="F725" s="273">
        <v>0</v>
      </c>
      <c r="G725" s="293"/>
      <c r="H725" s="2"/>
      <c r="I725" s="2"/>
      <c r="J725" s="2"/>
      <c r="K725" s="2"/>
      <c r="L725" s="2"/>
      <c r="M725" s="2"/>
      <c r="N725" s="2"/>
      <c r="O725" s="2"/>
      <c r="P725" s="2"/>
      <c r="Q725" s="2"/>
      <c r="R725" s="2"/>
      <c r="S725" s="2"/>
      <c r="T725" s="2"/>
      <c r="U725" s="2"/>
      <c r="V725" s="2"/>
      <c r="W725" s="2"/>
    </row>
    <row r="726" spans="1:23" ht="15.75" hidden="1" customHeight="1" x14ac:dyDescent="0.25">
      <c r="A726" s="288" t="s">
        <v>107</v>
      </c>
      <c r="B726" s="294" t="s">
        <v>3937</v>
      </c>
      <c r="C726" s="271">
        <v>3.3797999999998609</v>
      </c>
      <c r="D726" s="271">
        <v>54108.561199999996</v>
      </c>
      <c r="E726" s="271">
        <v>9724.511199999999</v>
      </c>
      <c r="F726" s="271">
        <v>0</v>
      </c>
      <c r="G726" s="293"/>
      <c r="H726" s="2"/>
      <c r="I726" s="2"/>
      <c r="J726" s="2"/>
      <c r="K726" s="2"/>
      <c r="L726" s="2"/>
      <c r="M726" s="2"/>
      <c r="N726" s="2"/>
      <c r="O726" s="2"/>
      <c r="P726" s="2"/>
      <c r="Q726" s="2"/>
      <c r="R726" s="2"/>
      <c r="S726" s="2"/>
      <c r="T726" s="2"/>
      <c r="U726" s="2"/>
      <c r="V726" s="2"/>
      <c r="W726" s="2"/>
    </row>
    <row r="727" spans="1:23" ht="15.75" hidden="1" customHeight="1" x14ac:dyDescent="0.25">
      <c r="A727" s="288" t="s">
        <v>958</v>
      </c>
      <c r="B727" s="295" t="s">
        <v>3648</v>
      </c>
      <c r="C727" s="273">
        <v>0</v>
      </c>
      <c r="D727" s="273">
        <v>0</v>
      </c>
      <c r="E727" s="273">
        <v>0</v>
      </c>
      <c r="F727" s="273">
        <v>0</v>
      </c>
      <c r="G727" s="293"/>
      <c r="H727" s="2"/>
      <c r="I727" s="2"/>
      <c r="J727" s="2"/>
      <c r="K727" s="2"/>
      <c r="L727" s="2"/>
      <c r="M727" s="2"/>
      <c r="N727" s="2"/>
      <c r="O727" s="2"/>
      <c r="P727" s="2"/>
      <c r="Q727" s="2"/>
      <c r="R727" s="2"/>
      <c r="S727" s="2"/>
      <c r="T727" s="2"/>
      <c r="U727" s="2"/>
      <c r="V727" s="2"/>
      <c r="W727" s="2"/>
    </row>
    <row r="728" spans="1:23" ht="15.75" hidden="1" customHeight="1" x14ac:dyDescent="0.25">
      <c r="A728" s="288" t="s">
        <v>959</v>
      </c>
      <c r="B728" s="294" t="s">
        <v>3750</v>
      </c>
      <c r="C728" s="271">
        <v>0</v>
      </c>
      <c r="D728" s="271">
        <v>100000</v>
      </c>
      <c r="E728" s="271">
        <v>0</v>
      </c>
      <c r="F728" s="271">
        <v>0</v>
      </c>
      <c r="G728" s="293"/>
      <c r="H728" s="2"/>
      <c r="I728" s="2"/>
      <c r="J728" s="2"/>
      <c r="K728" s="2"/>
      <c r="L728" s="2"/>
      <c r="M728" s="2"/>
      <c r="N728" s="2"/>
      <c r="O728" s="2"/>
      <c r="P728" s="2"/>
      <c r="Q728" s="2"/>
      <c r="R728" s="2"/>
      <c r="S728" s="2"/>
      <c r="T728" s="2"/>
      <c r="U728" s="2"/>
      <c r="V728" s="2"/>
      <c r="W728" s="2"/>
    </row>
    <row r="729" spans="1:23" ht="15.75" hidden="1" customHeight="1" x14ac:dyDescent="0.25">
      <c r="A729" s="288" t="s">
        <v>109</v>
      </c>
      <c r="B729" s="295" t="s">
        <v>3751</v>
      </c>
      <c r="C729" s="273">
        <v>0</v>
      </c>
      <c r="D729" s="273">
        <v>0</v>
      </c>
      <c r="E729" s="273">
        <v>0</v>
      </c>
      <c r="F729" s="273">
        <v>0</v>
      </c>
      <c r="G729" s="293"/>
      <c r="H729" s="2"/>
      <c r="I729" s="2"/>
      <c r="J729" s="2"/>
      <c r="K729" s="2"/>
      <c r="L729" s="2"/>
      <c r="M729" s="2"/>
      <c r="N729" s="2"/>
      <c r="O729" s="2"/>
      <c r="P729" s="2"/>
      <c r="Q729" s="2"/>
      <c r="R729" s="2"/>
      <c r="S729" s="2"/>
      <c r="T729" s="2"/>
      <c r="U729" s="2"/>
      <c r="V729" s="2"/>
      <c r="W729" s="2"/>
    </row>
    <row r="730" spans="1:23" ht="15.75" hidden="1" customHeight="1" x14ac:dyDescent="0.25">
      <c r="A730" s="288" t="s">
        <v>960</v>
      </c>
      <c r="B730" s="294" t="s">
        <v>3752</v>
      </c>
      <c r="C730" s="271">
        <v>0</v>
      </c>
      <c r="D730" s="271">
        <v>27527.5</v>
      </c>
      <c r="E730" s="271">
        <v>16224</v>
      </c>
      <c r="F730" s="271">
        <v>0</v>
      </c>
      <c r="G730" s="293"/>
      <c r="H730" s="2"/>
      <c r="I730" s="2"/>
      <c r="J730" s="2"/>
      <c r="K730" s="2"/>
      <c r="L730" s="2"/>
      <c r="M730" s="2"/>
      <c r="N730" s="2"/>
      <c r="O730" s="2"/>
      <c r="P730" s="2"/>
      <c r="Q730" s="2"/>
      <c r="R730" s="2"/>
      <c r="S730" s="2"/>
      <c r="T730" s="2"/>
      <c r="U730" s="2"/>
      <c r="V730" s="2"/>
      <c r="W730" s="2"/>
    </row>
    <row r="731" spans="1:23" ht="15.75" hidden="1" customHeight="1" x14ac:dyDescent="0.25">
      <c r="A731" s="288" t="s">
        <v>111</v>
      </c>
      <c r="B731" s="295" t="s">
        <v>3648</v>
      </c>
      <c r="C731" s="273">
        <v>0</v>
      </c>
      <c r="D731" s="273">
        <v>0</v>
      </c>
      <c r="E731" s="273">
        <v>0</v>
      </c>
      <c r="F731" s="273">
        <v>0</v>
      </c>
      <c r="G731" s="293"/>
      <c r="H731" s="2"/>
      <c r="I731" s="2"/>
      <c r="J731" s="2"/>
      <c r="K731" s="2"/>
      <c r="L731" s="2"/>
      <c r="M731" s="2"/>
      <c r="N731" s="2"/>
      <c r="O731" s="2"/>
      <c r="P731" s="2"/>
      <c r="Q731" s="2"/>
      <c r="R731" s="2"/>
      <c r="S731" s="2"/>
      <c r="T731" s="2"/>
      <c r="U731" s="2"/>
      <c r="V731" s="2"/>
      <c r="W731" s="2"/>
    </row>
    <row r="732" spans="1:23" ht="15.75" hidden="1" customHeight="1" x14ac:dyDescent="0.25">
      <c r="A732" s="288" t="s">
        <v>113</v>
      </c>
      <c r="B732" s="294" t="s">
        <v>3648</v>
      </c>
      <c r="C732" s="271">
        <v>0</v>
      </c>
      <c r="D732" s="271">
        <v>0</v>
      </c>
      <c r="E732" s="271">
        <v>0</v>
      </c>
      <c r="F732" s="271">
        <v>0</v>
      </c>
      <c r="G732" s="293"/>
      <c r="H732" s="2"/>
      <c r="I732" s="2"/>
      <c r="J732" s="2"/>
      <c r="K732" s="2"/>
      <c r="L732" s="2"/>
      <c r="M732" s="2"/>
      <c r="N732" s="2"/>
      <c r="O732" s="2"/>
      <c r="P732" s="2"/>
      <c r="Q732" s="2"/>
      <c r="R732" s="2"/>
      <c r="S732" s="2"/>
      <c r="T732" s="2"/>
      <c r="U732" s="2"/>
      <c r="V732" s="2"/>
      <c r="W732" s="2"/>
    </row>
    <row r="733" spans="1:23" ht="15.75" hidden="1" customHeight="1" x14ac:dyDescent="0.25">
      <c r="A733" s="288" t="s">
        <v>115</v>
      </c>
      <c r="B733" s="295" t="s">
        <v>3648</v>
      </c>
      <c r="C733" s="273">
        <v>0</v>
      </c>
      <c r="D733" s="273">
        <v>0</v>
      </c>
      <c r="E733" s="273">
        <v>0</v>
      </c>
      <c r="F733" s="273">
        <v>0</v>
      </c>
      <c r="G733" s="293"/>
      <c r="H733" s="2"/>
      <c r="I733" s="2"/>
      <c r="J733" s="2"/>
      <c r="K733" s="2"/>
      <c r="L733" s="2"/>
      <c r="M733" s="2"/>
      <c r="N733" s="2"/>
      <c r="O733" s="2"/>
      <c r="P733" s="2"/>
      <c r="Q733" s="2"/>
      <c r="R733" s="2"/>
      <c r="S733" s="2"/>
      <c r="T733" s="2"/>
      <c r="U733" s="2"/>
      <c r="V733" s="2"/>
      <c r="W733" s="2"/>
    </row>
    <row r="734" spans="1:23" ht="15.75" hidden="1" customHeight="1" x14ac:dyDescent="0.25">
      <c r="A734" s="288" t="s">
        <v>961</v>
      </c>
      <c r="B734" s="294" t="s">
        <v>3648</v>
      </c>
      <c r="C734" s="271">
        <v>0</v>
      </c>
      <c r="D734" s="271">
        <v>0</v>
      </c>
      <c r="E734" s="271">
        <v>0</v>
      </c>
      <c r="F734" s="271">
        <v>0</v>
      </c>
      <c r="G734" s="293"/>
      <c r="H734" s="2"/>
      <c r="I734" s="2"/>
      <c r="J734" s="2"/>
      <c r="K734" s="2"/>
      <c r="L734" s="2"/>
      <c r="M734" s="2"/>
      <c r="N734" s="2"/>
      <c r="O734" s="2"/>
      <c r="P734" s="2"/>
      <c r="Q734" s="2"/>
      <c r="R734" s="2"/>
      <c r="S734" s="2"/>
      <c r="T734" s="2"/>
      <c r="U734" s="2"/>
      <c r="V734" s="2"/>
      <c r="W734" s="2"/>
    </row>
    <row r="735" spans="1:23" ht="15.75" hidden="1" customHeight="1" x14ac:dyDescent="0.25">
      <c r="A735" s="288" t="s">
        <v>117</v>
      </c>
      <c r="B735" s="295" t="s">
        <v>3648</v>
      </c>
      <c r="C735" s="273">
        <v>0</v>
      </c>
      <c r="D735" s="273">
        <v>0</v>
      </c>
      <c r="E735" s="273">
        <v>0</v>
      </c>
      <c r="F735" s="273">
        <v>0</v>
      </c>
      <c r="G735" s="293"/>
      <c r="H735" s="2"/>
      <c r="I735" s="2"/>
      <c r="J735" s="2"/>
      <c r="K735" s="2"/>
      <c r="L735" s="2"/>
      <c r="M735" s="2"/>
      <c r="N735" s="2"/>
      <c r="O735" s="2"/>
      <c r="P735" s="2"/>
      <c r="Q735" s="2"/>
      <c r="R735" s="2"/>
      <c r="S735" s="2"/>
      <c r="T735" s="2"/>
      <c r="U735" s="2"/>
      <c r="V735" s="2"/>
      <c r="W735" s="2"/>
    </row>
    <row r="736" spans="1:23" ht="15.75" hidden="1" customHeight="1" x14ac:dyDescent="0.25">
      <c r="A736" s="288" t="s">
        <v>962</v>
      </c>
      <c r="B736" s="294" t="s">
        <v>3648</v>
      </c>
      <c r="C736" s="271">
        <v>0</v>
      </c>
      <c r="D736" s="271">
        <v>0</v>
      </c>
      <c r="E736" s="271">
        <v>0</v>
      </c>
      <c r="F736" s="271">
        <v>0</v>
      </c>
      <c r="G736" s="293"/>
      <c r="H736" s="2"/>
      <c r="I736" s="2"/>
      <c r="J736" s="2"/>
      <c r="K736" s="2"/>
      <c r="L736" s="2"/>
      <c r="M736" s="2"/>
      <c r="N736" s="2"/>
      <c r="O736" s="2"/>
      <c r="P736" s="2"/>
      <c r="Q736" s="2"/>
      <c r="R736" s="2"/>
      <c r="S736" s="2"/>
      <c r="T736" s="2"/>
      <c r="U736" s="2"/>
      <c r="V736" s="2"/>
      <c r="W736" s="2"/>
    </row>
    <row r="737" spans="1:23" ht="15.75" hidden="1" customHeight="1" x14ac:dyDescent="0.25">
      <c r="A737" s="288" t="s">
        <v>963</v>
      </c>
      <c r="B737" s="295" t="s">
        <v>3648</v>
      </c>
      <c r="C737" s="273">
        <v>0</v>
      </c>
      <c r="D737" s="273">
        <v>0</v>
      </c>
      <c r="E737" s="273">
        <v>0</v>
      </c>
      <c r="F737" s="273">
        <v>0</v>
      </c>
      <c r="G737" s="293"/>
      <c r="H737" s="2"/>
      <c r="I737" s="2"/>
      <c r="J737" s="2"/>
      <c r="K737" s="2"/>
      <c r="L737" s="2"/>
      <c r="M737" s="2"/>
      <c r="N737" s="2"/>
      <c r="O737" s="2"/>
      <c r="P737" s="2"/>
      <c r="Q737" s="2"/>
      <c r="R737" s="2"/>
      <c r="S737" s="2"/>
      <c r="T737" s="2"/>
      <c r="U737" s="2"/>
      <c r="V737" s="2"/>
      <c r="W737" s="2"/>
    </row>
    <row r="738" spans="1:23" ht="15.75" hidden="1" customHeight="1" x14ac:dyDescent="0.25">
      <c r="A738" s="288" t="s">
        <v>964</v>
      </c>
      <c r="B738" s="294" t="s">
        <v>3648</v>
      </c>
      <c r="C738" s="271">
        <v>0</v>
      </c>
      <c r="D738" s="271">
        <v>0</v>
      </c>
      <c r="E738" s="271">
        <v>0</v>
      </c>
      <c r="F738" s="271">
        <v>0</v>
      </c>
      <c r="G738" s="293"/>
      <c r="H738" s="2"/>
      <c r="I738" s="2"/>
      <c r="J738" s="2"/>
      <c r="K738" s="2"/>
      <c r="L738" s="2"/>
      <c r="M738" s="2"/>
      <c r="N738" s="2"/>
      <c r="O738" s="2"/>
      <c r="P738" s="2"/>
      <c r="Q738" s="2"/>
      <c r="R738" s="2"/>
      <c r="S738" s="2"/>
      <c r="T738" s="2"/>
      <c r="U738" s="2"/>
      <c r="V738" s="2"/>
      <c r="W738" s="2"/>
    </row>
    <row r="739" spans="1:23" ht="15.75" hidden="1" customHeight="1" x14ac:dyDescent="0.25">
      <c r="A739" s="288" t="s">
        <v>965</v>
      </c>
      <c r="B739" s="295" t="s">
        <v>3753</v>
      </c>
      <c r="C739" s="273">
        <v>0</v>
      </c>
      <c r="D739" s="273">
        <v>44434.5</v>
      </c>
      <c r="E739" s="273">
        <v>26172.46</v>
      </c>
      <c r="F739" s="273">
        <v>0</v>
      </c>
      <c r="G739" s="293"/>
      <c r="H739" s="2"/>
      <c r="I739" s="2"/>
      <c r="J739" s="2"/>
      <c r="K739" s="2"/>
      <c r="L739" s="2"/>
      <c r="M739" s="2"/>
      <c r="N739" s="2"/>
      <c r="O739" s="2"/>
      <c r="P739" s="2"/>
      <c r="Q739" s="2"/>
      <c r="R739" s="2"/>
      <c r="S739" s="2"/>
      <c r="T739" s="2"/>
      <c r="U739" s="2"/>
      <c r="V739" s="2"/>
      <c r="W739" s="2"/>
    </row>
    <row r="740" spans="1:23" ht="15.75" hidden="1" customHeight="1" x14ac:dyDescent="0.25">
      <c r="A740" s="288" t="s">
        <v>966</v>
      </c>
      <c r="B740" s="294" t="s">
        <v>3753</v>
      </c>
      <c r="C740" s="271">
        <v>0</v>
      </c>
      <c r="D740" s="271">
        <v>29901.48</v>
      </c>
      <c r="E740" s="271">
        <v>15975.33</v>
      </c>
      <c r="F740" s="271">
        <v>0</v>
      </c>
      <c r="G740" s="293"/>
      <c r="H740" s="2"/>
      <c r="I740" s="2"/>
      <c r="J740" s="2"/>
      <c r="K740" s="2"/>
      <c r="L740" s="2"/>
      <c r="M740" s="2"/>
      <c r="N740" s="2"/>
      <c r="O740" s="2"/>
      <c r="P740" s="2"/>
      <c r="Q740" s="2"/>
      <c r="R740" s="2"/>
      <c r="S740" s="2"/>
      <c r="T740" s="2"/>
      <c r="U740" s="2"/>
      <c r="V740" s="2"/>
      <c r="W740" s="2"/>
    </row>
    <row r="741" spans="1:23" ht="15.75" hidden="1" customHeight="1" x14ac:dyDescent="0.25">
      <c r="A741" s="288" t="s">
        <v>967</v>
      </c>
      <c r="B741" s="295" t="s">
        <v>3753</v>
      </c>
      <c r="C741" s="273">
        <v>0</v>
      </c>
      <c r="D741" s="273">
        <v>4896.5</v>
      </c>
      <c r="E741" s="273">
        <v>3409.5</v>
      </c>
      <c r="F741" s="273">
        <v>0</v>
      </c>
      <c r="G741" s="293"/>
      <c r="H741" s="2"/>
      <c r="I741" s="2"/>
      <c r="J741" s="2"/>
      <c r="K741" s="2"/>
      <c r="L741" s="2"/>
      <c r="M741" s="2"/>
      <c r="N741" s="2"/>
      <c r="O741" s="2"/>
      <c r="P741" s="2"/>
      <c r="Q741" s="2"/>
      <c r="R741" s="2"/>
      <c r="S741" s="2"/>
      <c r="T741" s="2"/>
      <c r="U741" s="2"/>
      <c r="V741" s="2"/>
      <c r="W741" s="2"/>
    </row>
    <row r="742" spans="1:23" ht="15.75" hidden="1" customHeight="1" x14ac:dyDescent="0.25">
      <c r="A742" s="288" t="s">
        <v>968</v>
      </c>
      <c r="B742" s="294" t="s">
        <v>3754</v>
      </c>
      <c r="C742" s="271">
        <v>0</v>
      </c>
      <c r="D742" s="271">
        <v>15446.34</v>
      </c>
      <c r="E742" s="271">
        <v>15446.34</v>
      </c>
      <c r="F742" s="271">
        <v>0</v>
      </c>
      <c r="G742" s="293"/>
      <c r="H742" s="2"/>
      <c r="I742" s="2"/>
      <c r="J742" s="2"/>
      <c r="K742" s="2"/>
      <c r="L742" s="2"/>
      <c r="M742" s="2"/>
      <c r="N742" s="2"/>
      <c r="O742" s="2"/>
      <c r="P742" s="2"/>
      <c r="Q742" s="2"/>
      <c r="R742" s="2"/>
      <c r="S742" s="2"/>
      <c r="T742" s="2"/>
      <c r="U742" s="2"/>
      <c r="V742" s="2"/>
      <c r="W742" s="2"/>
    </row>
    <row r="743" spans="1:23" ht="15.75" hidden="1" customHeight="1" x14ac:dyDescent="0.25">
      <c r="A743" s="288" t="s">
        <v>969</v>
      </c>
      <c r="B743" s="295" t="s">
        <v>3754</v>
      </c>
      <c r="C743" s="273">
        <v>0</v>
      </c>
      <c r="D743" s="273">
        <v>7461.97</v>
      </c>
      <c r="E743" s="273">
        <v>7461.9700000000012</v>
      </c>
      <c r="F743" s="273">
        <v>0</v>
      </c>
      <c r="G743" s="293"/>
      <c r="H743" s="2"/>
      <c r="I743" s="2"/>
      <c r="J743" s="2"/>
      <c r="K743" s="2"/>
      <c r="L743" s="2"/>
      <c r="M743" s="2"/>
      <c r="N743" s="2"/>
      <c r="O743" s="2"/>
      <c r="P743" s="2"/>
      <c r="Q743" s="2"/>
      <c r="R743" s="2"/>
      <c r="S743" s="2"/>
      <c r="T743" s="2"/>
      <c r="U743" s="2"/>
      <c r="V743" s="2"/>
      <c r="W743" s="2"/>
    </row>
    <row r="744" spans="1:23" ht="15.75" hidden="1" customHeight="1" x14ac:dyDescent="0.25">
      <c r="A744" s="288" t="s">
        <v>970</v>
      </c>
      <c r="B744" s="294" t="s">
        <v>3754</v>
      </c>
      <c r="C744" s="271">
        <v>0</v>
      </c>
      <c r="D744" s="271">
        <v>2675.5200000000004</v>
      </c>
      <c r="E744" s="271">
        <v>2675.5199999999995</v>
      </c>
      <c r="F744" s="271">
        <v>0</v>
      </c>
      <c r="G744" s="293"/>
      <c r="H744" s="2"/>
      <c r="I744" s="2"/>
      <c r="J744" s="2"/>
      <c r="K744" s="2"/>
      <c r="L744" s="2"/>
      <c r="M744" s="2"/>
      <c r="N744" s="2"/>
      <c r="O744" s="2"/>
      <c r="P744" s="2"/>
      <c r="Q744" s="2"/>
      <c r="R744" s="2"/>
      <c r="S744" s="2"/>
      <c r="T744" s="2"/>
      <c r="U744" s="2"/>
      <c r="V744" s="2"/>
      <c r="W744" s="2"/>
    </row>
    <row r="745" spans="1:23" ht="15.75" hidden="1" customHeight="1" x14ac:dyDescent="0.25">
      <c r="A745" s="288" t="s">
        <v>971</v>
      </c>
      <c r="B745" s="295" t="s">
        <v>3755</v>
      </c>
      <c r="C745" s="273">
        <v>0</v>
      </c>
      <c r="D745" s="273">
        <v>61123.54</v>
      </c>
      <c r="E745" s="273">
        <v>61123.54</v>
      </c>
      <c r="F745" s="273">
        <v>0</v>
      </c>
      <c r="G745" s="293"/>
      <c r="H745" s="2"/>
      <c r="I745" s="2"/>
      <c r="J745" s="2"/>
      <c r="K745" s="2"/>
      <c r="L745" s="2"/>
      <c r="M745" s="2"/>
      <c r="N745" s="2"/>
      <c r="O745" s="2"/>
      <c r="P745" s="2"/>
      <c r="Q745" s="2"/>
      <c r="R745" s="2"/>
      <c r="S745" s="2"/>
      <c r="T745" s="2"/>
      <c r="U745" s="2"/>
      <c r="V745" s="2"/>
      <c r="W745" s="2"/>
    </row>
    <row r="746" spans="1:23" ht="15.75" hidden="1" customHeight="1" x14ac:dyDescent="0.25">
      <c r="A746" s="288" t="s">
        <v>972</v>
      </c>
      <c r="B746" s="294" t="s">
        <v>3755</v>
      </c>
      <c r="C746" s="271">
        <v>0</v>
      </c>
      <c r="D746" s="271">
        <v>37363.050000000003</v>
      </c>
      <c r="E746" s="271">
        <v>37363.050000000003</v>
      </c>
      <c r="F746" s="271">
        <v>0</v>
      </c>
      <c r="G746" s="293"/>
      <c r="H746" s="2"/>
      <c r="I746" s="2"/>
      <c r="J746" s="2"/>
      <c r="K746" s="2"/>
      <c r="L746" s="2"/>
      <c r="M746" s="2"/>
      <c r="N746" s="2"/>
      <c r="O746" s="2"/>
      <c r="P746" s="2"/>
      <c r="Q746" s="2"/>
      <c r="R746" s="2"/>
      <c r="S746" s="2"/>
      <c r="T746" s="2"/>
      <c r="U746" s="2"/>
      <c r="V746" s="2"/>
      <c r="W746" s="2"/>
    </row>
    <row r="747" spans="1:23" ht="15.75" hidden="1" customHeight="1" x14ac:dyDescent="0.25">
      <c r="A747" s="288" t="s">
        <v>973</v>
      </c>
      <c r="B747" s="295" t="s">
        <v>3755</v>
      </c>
      <c r="C747" s="273">
        <v>0</v>
      </c>
      <c r="D747" s="273">
        <v>6272.21</v>
      </c>
      <c r="E747" s="273">
        <v>6272.21</v>
      </c>
      <c r="F747" s="273">
        <v>0</v>
      </c>
      <c r="G747" s="293"/>
      <c r="H747" s="2"/>
      <c r="I747" s="2"/>
      <c r="J747" s="2"/>
      <c r="K747" s="2"/>
      <c r="L747" s="2"/>
      <c r="M747" s="2"/>
      <c r="N747" s="2"/>
      <c r="O747" s="2"/>
      <c r="P747" s="2"/>
      <c r="Q747" s="2"/>
      <c r="R747" s="2"/>
      <c r="S747" s="2"/>
      <c r="T747" s="2"/>
      <c r="U747" s="2"/>
      <c r="V747" s="2"/>
      <c r="W747" s="2"/>
    </row>
    <row r="748" spans="1:23" ht="15.75" hidden="1" customHeight="1" x14ac:dyDescent="0.25">
      <c r="A748" s="288" t="s">
        <v>119</v>
      </c>
      <c r="B748" s="294" t="s">
        <v>3756</v>
      </c>
      <c r="C748" s="271">
        <v>0</v>
      </c>
      <c r="D748" s="271">
        <v>213750</v>
      </c>
      <c r="E748" s="271">
        <v>90699.39</v>
      </c>
      <c r="F748" s="271">
        <v>0</v>
      </c>
      <c r="G748" s="293"/>
      <c r="H748" s="2"/>
      <c r="I748" s="2"/>
      <c r="J748" s="2"/>
      <c r="K748" s="2"/>
      <c r="L748" s="2"/>
      <c r="M748" s="2"/>
      <c r="N748" s="2"/>
      <c r="O748" s="2"/>
      <c r="P748" s="2"/>
      <c r="Q748" s="2"/>
      <c r="R748" s="2"/>
      <c r="S748" s="2"/>
      <c r="T748" s="2"/>
      <c r="U748" s="2"/>
      <c r="V748" s="2"/>
      <c r="W748" s="2"/>
    </row>
    <row r="749" spans="1:23" ht="15.75" hidden="1" customHeight="1" x14ac:dyDescent="0.25">
      <c r="A749" s="288" t="s">
        <v>121</v>
      </c>
      <c r="B749" s="295" t="s">
        <v>3756</v>
      </c>
      <c r="C749" s="273">
        <v>0</v>
      </c>
      <c r="D749" s="273">
        <v>108750</v>
      </c>
      <c r="E749" s="273">
        <v>52857.5</v>
      </c>
      <c r="F749" s="273">
        <v>0</v>
      </c>
      <c r="G749" s="293"/>
      <c r="H749" s="2"/>
      <c r="I749" s="2"/>
      <c r="J749" s="2"/>
      <c r="K749" s="2"/>
      <c r="L749" s="2"/>
      <c r="M749" s="2"/>
      <c r="N749" s="2"/>
      <c r="O749" s="2"/>
      <c r="P749" s="2"/>
      <c r="Q749" s="2"/>
      <c r="R749" s="2"/>
      <c r="S749" s="2"/>
      <c r="T749" s="2"/>
      <c r="U749" s="2"/>
      <c r="V749" s="2"/>
      <c r="W749" s="2"/>
    </row>
    <row r="750" spans="1:23" ht="15.75" hidden="1" customHeight="1" x14ac:dyDescent="0.25">
      <c r="A750" s="288" t="s">
        <v>123</v>
      </c>
      <c r="B750" s="294" t="s">
        <v>3756</v>
      </c>
      <c r="C750" s="271">
        <v>0</v>
      </c>
      <c r="D750" s="271">
        <v>48750</v>
      </c>
      <c r="E750" s="271">
        <v>12553</v>
      </c>
      <c r="F750" s="271">
        <v>0</v>
      </c>
      <c r="G750" s="293"/>
      <c r="H750" s="2"/>
      <c r="I750" s="2"/>
      <c r="J750" s="2"/>
      <c r="K750" s="2"/>
      <c r="L750" s="2"/>
      <c r="M750" s="2"/>
      <c r="N750" s="2"/>
      <c r="O750" s="2"/>
      <c r="P750" s="2"/>
      <c r="Q750" s="2"/>
      <c r="R750" s="2"/>
      <c r="S750" s="2"/>
      <c r="T750" s="2"/>
      <c r="U750" s="2"/>
      <c r="V750" s="2"/>
      <c r="W750" s="2"/>
    </row>
    <row r="751" spans="1:23" ht="15.75" hidden="1" customHeight="1" x14ac:dyDescent="0.25">
      <c r="A751" s="288" t="s">
        <v>974</v>
      </c>
      <c r="B751" s="295" t="s">
        <v>3757</v>
      </c>
      <c r="C751" s="273">
        <v>0</v>
      </c>
      <c r="D751" s="273">
        <v>504</v>
      </c>
      <c r="E751" s="273">
        <v>45.599999999999994</v>
      </c>
      <c r="F751" s="273">
        <v>0</v>
      </c>
      <c r="G751" s="293"/>
      <c r="H751" s="2"/>
      <c r="I751" s="2"/>
      <c r="J751" s="2"/>
      <c r="K751" s="2"/>
      <c r="L751" s="2"/>
      <c r="M751" s="2"/>
      <c r="N751" s="2"/>
      <c r="O751" s="2"/>
      <c r="P751" s="2"/>
      <c r="Q751" s="2"/>
      <c r="R751" s="2"/>
      <c r="S751" s="2"/>
      <c r="T751" s="2"/>
      <c r="U751" s="2"/>
      <c r="V751" s="2"/>
      <c r="W751" s="2"/>
    </row>
    <row r="752" spans="1:23" ht="15.75" hidden="1" customHeight="1" x14ac:dyDescent="0.25">
      <c r="A752" s="288" t="s">
        <v>975</v>
      </c>
      <c r="B752" s="294" t="s">
        <v>3757</v>
      </c>
      <c r="C752" s="271">
        <v>0</v>
      </c>
      <c r="D752" s="271">
        <v>120</v>
      </c>
      <c r="E752" s="271">
        <v>13.199999999999998</v>
      </c>
      <c r="F752" s="271">
        <v>0</v>
      </c>
      <c r="G752" s="293"/>
      <c r="H752" s="2"/>
      <c r="I752" s="2"/>
      <c r="J752" s="2"/>
      <c r="K752" s="2"/>
      <c r="L752" s="2"/>
      <c r="M752" s="2"/>
      <c r="N752" s="2"/>
      <c r="O752" s="2"/>
      <c r="P752" s="2"/>
      <c r="Q752" s="2"/>
      <c r="R752" s="2"/>
      <c r="S752" s="2"/>
      <c r="T752" s="2"/>
      <c r="U752" s="2"/>
      <c r="V752" s="2"/>
      <c r="W752" s="2"/>
    </row>
    <row r="753" spans="1:23" ht="15.75" hidden="1" customHeight="1" x14ac:dyDescent="0.25">
      <c r="A753" s="288" t="s">
        <v>125</v>
      </c>
      <c r="B753" s="295" t="s">
        <v>3758</v>
      </c>
      <c r="C753" s="273">
        <v>397.24</v>
      </c>
      <c r="D753" s="273">
        <v>149968.28</v>
      </c>
      <c r="E753" s="273">
        <v>192.14</v>
      </c>
      <c r="F753" s="273">
        <v>0</v>
      </c>
      <c r="G753" s="293"/>
      <c r="H753" s="2"/>
      <c r="I753" s="2"/>
      <c r="J753" s="2"/>
      <c r="K753" s="2"/>
      <c r="L753" s="2"/>
      <c r="M753" s="2"/>
      <c r="N753" s="2"/>
      <c r="O753" s="2"/>
      <c r="P753" s="2"/>
      <c r="Q753" s="2"/>
      <c r="R753" s="2"/>
      <c r="S753" s="2"/>
      <c r="T753" s="2"/>
      <c r="U753" s="2"/>
      <c r="V753" s="2"/>
      <c r="W753" s="2"/>
    </row>
    <row r="754" spans="1:23" ht="15.75" hidden="1" customHeight="1" x14ac:dyDescent="0.25">
      <c r="A754" s="288" t="s">
        <v>127</v>
      </c>
      <c r="B754" s="294" t="s">
        <v>3759</v>
      </c>
      <c r="C754" s="271">
        <v>100</v>
      </c>
      <c r="D754" s="271">
        <v>85000</v>
      </c>
      <c r="E754" s="271">
        <v>0</v>
      </c>
      <c r="F754" s="271">
        <v>0</v>
      </c>
      <c r="G754" s="293"/>
      <c r="H754" s="2"/>
      <c r="I754" s="2"/>
      <c r="J754" s="2"/>
      <c r="K754" s="2"/>
      <c r="L754" s="2"/>
      <c r="M754" s="2"/>
      <c r="N754" s="2"/>
      <c r="O754" s="2"/>
      <c r="P754" s="2"/>
      <c r="Q754" s="2"/>
      <c r="R754" s="2"/>
      <c r="S754" s="2"/>
      <c r="T754" s="2"/>
      <c r="U754" s="2"/>
      <c r="V754" s="2"/>
      <c r="W754" s="2"/>
    </row>
    <row r="755" spans="1:23" ht="15.75" hidden="1" customHeight="1" x14ac:dyDescent="0.25">
      <c r="A755" s="288" t="s">
        <v>976</v>
      </c>
      <c r="B755" s="295" t="s">
        <v>3648</v>
      </c>
      <c r="C755" s="273">
        <v>0</v>
      </c>
      <c r="D755" s="273">
        <v>0</v>
      </c>
      <c r="E755" s="273">
        <v>0</v>
      </c>
      <c r="F755" s="273">
        <v>0</v>
      </c>
      <c r="G755" s="293"/>
      <c r="H755" s="2"/>
      <c r="I755" s="2"/>
      <c r="J755" s="2"/>
      <c r="K755" s="2"/>
      <c r="L755" s="2"/>
      <c r="M755" s="2"/>
      <c r="N755" s="2"/>
      <c r="O755" s="2"/>
      <c r="P755" s="2"/>
      <c r="Q755" s="2"/>
      <c r="R755" s="2"/>
      <c r="S755" s="2"/>
      <c r="T755" s="2"/>
      <c r="U755" s="2"/>
      <c r="V755" s="2"/>
      <c r="W755" s="2"/>
    </row>
    <row r="756" spans="1:23" ht="15.75" hidden="1" customHeight="1" x14ac:dyDescent="0.25">
      <c r="A756" s="288" t="s">
        <v>977</v>
      </c>
      <c r="B756" s="294" t="s">
        <v>3648</v>
      </c>
      <c r="C756" s="271">
        <v>0</v>
      </c>
      <c r="D756" s="271">
        <v>0</v>
      </c>
      <c r="E756" s="271">
        <v>0</v>
      </c>
      <c r="F756" s="271">
        <v>0</v>
      </c>
      <c r="G756" s="293"/>
      <c r="H756" s="2"/>
      <c r="I756" s="2"/>
      <c r="J756" s="2"/>
      <c r="K756" s="2"/>
      <c r="L756" s="2"/>
      <c r="M756" s="2"/>
      <c r="N756" s="2"/>
      <c r="O756" s="2"/>
      <c r="P756" s="2"/>
      <c r="Q756" s="2"/>
      <c r="R756" s="2"/>
      <c r="S756" s="2"/>
      <c r="T756" s="2"/>
      <c r="U756" s="2"/>
      <c r="V756" s="2"/>
      <c r="W756" s="2"/>
    </row>
    <row r="757" spans="1:23" ht="15.75" hidden="1" customHeight="1" x14ac:dyDescent="0.25">
      <c r="A757" s="288" t="s">
        <v>978</v>
      </c>
      <c r="B757" s="295" t="s">
        <v>3760</v>
      </c>
      <c r="C757" s="273">
        <v>0</v>
      </c>
      <c r="D757" s="273">
        <v>5051.96</v>
      </c>
      <c r="E757" s="273">
        <v>5051.96</v>
      </c>
      <c r="F757" s="273">
        <v>0</v>
      </c>
      <c r="G757" s="293"/>
      <c r="H757" s="2"/>
      <c r="I757" s="2"/>
      <c r="J757" s="2"/>
      <c r="K757" s="2"/>
      <c r="L757" s="2"/>
      <c r="M757" s="2"/>
      <c r="N757" s="2"/>
      <c r="O757" s="2"/>
      <c r="P757" s="2"/>
      <c r="Q757" s="2"/>
      <c r="R757" s="2"/>
      <c r="S757" s="2"/>
      <c r="T757" s="2"/>
      <c r="U757" s="2"/>
      <c r="V757" s="2"/>
      <c r="W757" s="2"/>
    </row>
    <row r="758" spans="1:23" ht="15.75" hidden="1" customHeight="1" x14ac:dyDescent="0.25">
      <c r="A758" s="288" t="s">
        <v>979</v>
      </c>
      <c r="B758" s="294" t="s">
        <v>3648</v>
      </c>
      <c r="C758" s="271">
        <v>0</v>
      </c>
      <c r="D758" s="271">
        <v>0</v>
      </c>
      <c r="E758" s="271">
        <v>0</v>
      </c>
      <c r="F758" s="271">
        <v>0</v>
      </c>
      <c r="G758" s="293"/>
      <c r="H758" s="2"/>
      <c r="I758" s="2"/>
      <c r="J758" s="2"/>
      <c r="K758" s="2"/>
      <c r="L758" s="2"/>
      <c r="M758" s="2"/>
      <c r="N758" s="2"/>
      <c r="O758" s="2"/>
      <c r="P758" s="2"/>
      <c r="Q758" s="2"/>
      <c r="R758" s="2"/>
      <c r="S758" s="2"/>
      <c r="T758" s="2"/>
      <c r="U758" s="2"/>
      <c r="V758" s="2"/>
      <c r="W758" s="2"/>
    </row>
    <row r="759" spans="1:23" ht="15.75" hidden="1" customHeight="1" x14ac:dyDescent="0.25">
      <c r="A759" s="288" t="s">
        <v>980</v>
      </c>
      <c r="B759" s="295" t="s">
        <v>3761</v>
      </c>
      <c r="C759" s="273">
        <v>0</v>
      </c>
      <c r="D759" s="273">
        <v>350</v>
      </c>
      <c r="E759" s="273">
        <v>350</v>
      </c>
      <c r="F759" s="273">
        <v>0</v>
      </c>
      <c r="G759" s="293"/>
      <c r="H759" s="2"/>
      <c r="I759" s="2"/>
      <c r="J759" s="2"/>
      <c r="K759" s="2"/>
      <c r="L759" s="2"/>
      <c r="M759" s="2"/>
      <c r="N759" s="2"/>
      <c r="O759" s="2"/>
      <c r="P759" s="2"/>
      <c r="Q759" s="2"/>
      <c r="R759" s="2"/>
      <c r="S759" s="2"/>
      <c r="T759" s="2"/>
      <c r="U759" s="2"/>
      <c r="V759" s="2"/>
      <c r="W759" s="2"/>
    </row>
    <row r="760" spans="1:23" ht="15.75" hidden="1" customHeight="1" x14ac:dyDescent="0.25">
      <c r="A760" s="288" t="s">
        <v>981</v>
      </c>
      <c r="B760" s="294" t="s">
        <v>3762</v>
      </c>
      <c r="C760" s="271">
        <v>19.599999999999909</v>
      </c>
      <c r="D760" s="271">
        <v>2804.4</v>
      </c>
      <c r="E760" s="271">
        <v>2804.4</v>
      </c>
      <c r="F760" s="271">
        <v>0</v>
      </c>
      <c r="G760" s="293"/>
      <c r="H760" s="2"/>
      <c r="I760" s="2"/>
      <c r="J760" s="2"/>
      <c r="K760" s="2"/>
      <c r="L760" s="2"/>
      <c r="M760" s="2"/>
      <c r="N760" s="2"/>
      <c r="O760" s="2"/>
      <c r="P760" s="2"/>
      <c r="Q760" s="2"/>
      <c r="R760" s="2"/>
      <c r="S760" s="2"/>
      <c r="T760" s="2"/>
      <c r="U760" s="2"/>
      <c r="V760" s="2"/>
      <c r="W760" s="2"/>
    </row>
    <row r="761" spans="1:23" ht="15.75" hidden="1" customHeight="1" x14ac:dyDescent="0.25">
      <c r="A761" s="288" t="s">
        <v>982</v>
      </c>
      <c r="B761" s="295" t="s">
        <v>3648</v>
      </c>
      <c r="C761" s="273">
        <v>0</v>
      </c>
      <c r="D761" s="273">
        <v>0</v>
      </c>
      <c r="E761" s="273">
        <v>0</v>
      </c>
      <c r="F761" s="273">
        <v>0</v>
      </c>
      <c r="G761" s="293"/>
      <c r="H761" s="2"/>
      <c r="I761" s="2"/>
      <c r="J761" s="2"/>
      <c r="K761" s="2"/>
      <c r="L761" s="2"/>
      <c r="M761" s="2"/>
      <c r="N761" s="2"/>
      <c r="O761" s="2"/>
      <c r="P761" s="2"/>
      <c r="Q761" s="2"/>
      <c r="R761" s="2"/>
      <c r="S761" s="2"/>
      <c r="T761" s="2"/>
      <c r="U761" s="2"/>
      <c r="V761" s="2"/>
      <c r="W761" s="2"/>
    </row>
    <row r="762" spans="1:23" ht="15.75" hidden="1" customHeight="1" x14ac:dyDescent="0.25">
      <c r="A762" s="288" t="s">
        <v>983</v>
      </c>
      <c r="B762" s="294" t="s">
        <v>3648</v>
      </c>
      <c r="C762" s="271">
        <v>0</v>
      </c>
      <c r="D762" s="271">
        <v>0</v>
      </c>
      <c r="E762" s="271">
        <v>0</v>
      </c>
      <c r="F762" s="271">
        <v>0</v>
      </c>
      <c r="G762" s="293"/>
      <c r="H762" s="2"/>
      <c r="I762" s="2"/>
      <c r="J762" s="2"/>
      <c r="K762" s="2"/>
      <c r="L762" s="2"/>
      <c r="M762" s="2"/>
      <c r="N762" s="2"/>
      <c r="O762" s="2"/>
      <c r="P762" s="2"/>
      <c r="Q762" s="2"/>
      <c r="R762" s="2"/>
      <c r="S762" s="2"/>
      <c r="T762" s="2"/>
      <c r="U762" s="2"/>
      <c r="V762" s="2"/>
      <c r="W762" s="2"/>
    </row>
    <row r="763" spans="1:23" ht="15.75" hidden="1" customHeight="1" x14ac:dyDescent="0.25">
      <c r="A763" s="288" t="s">
        <v>984</v>
      </c>
      <c r="B763" s="295" t="s">
        <v>3648</v>
      </c>
      <c r="C763" s="273">
        <v>0</v>
      </c>
      <c r="D763" s="273">
        <v>0</v>
      </c>
      <c r="E763" s="273">
        <v>0</v>
      </c>
      <c r="F763" s="273">
        <v>0</v>
      </c>
      <c r="G763" s="293"/>
      <c r="H763" s="2"/>
      <c r="I763" s="2"/>
      <c r="J763" s="2"/>
      <c r="K763" s="2"/>
      <c r="L763" s="2"/>
      <c r="M763" s="2"/>
      <c r="N763" s="2"/>
      <c r="O763" s="2"/>
      <c r="P763" s="2"/>
      <c r="Q763" s="2"/>
      <c r="R763" s="2"/>
      <c r="S763" s="2"/>
      <c r="T763" s="2"/>
      <c r="U763" s="2"/>
      <c r="V763" s="2"/>
      <c r="W763" s="2"/>
    </row>
    <row r="764" spans="1:23" ht="15.75" hidden="1" customHeight="1" x14ac:dyDescent="0.25">
      <c r="A764" s="288" t="s">
        <v>985</v>
      </c>
      <c r="B764" s="294" t="s">
        <v>3763</v>
      </c>
      <c r="C764" s="271">
        <v>528.75</v>
      </c>
      <c r="D764" s="271">
        <v>6646.29</v>
      </c>
      <c r="E764" s="271">
        <v>6646.25</v>
      </c>
      <c r="F764" s="271">
        <v>0</v>
      </c>
      <c r="G764" s="293"/>
      <c r="H764" s="2"/>
      <c r="I764" s="2"/>
      <c r="J764" s="2"/>
      <c r="K764" s="2"/>
      <c r="L764" s="2"/>
      <c r="M764" s="2"/>
      <c r="N764" s="2"/>
      <c r="O764" s="2"/>
      <c r="P764" s="2"/>
      <c r="Q764" s="2"/>
      <c r="R764" s="2"/>
      <c r="S764" s="2"/>
      <c r="T764" s="2"/>
      <c r="U764" s="2"/>
      <c r="V764" s="2"/>
      <c r="W764" s="2"/>
    </row>
    <row r="765" spans="1:23" ht="15.75" hidden="1" customHeight="1" x14ac:dyDescent="0.25">
      <c r="A765" s="288" t="s">
        <v>986</v>
      </c>
      <c r="B765" s="295" t="s">
        <v>3938</v>
      </c>
      <c r="C765" s="273">
        <v>16021.25</v>
      </c>
      <c r="D765" s="273">
        <v>0</v>
      </c>
      <c r="E765" s="273">
        <v>0</v>
      </c>
      <c r="F765" s="273">
        <v>0</v>
      </c>
      <c r="G765" s="293"/>
      <c r="H765" s="2"/>
      <c r="I765" s="2"/>
      <c r="J765" s="2"/>
      <c r="K765" s="2"/>
      <c r="L765" s="2"/>
      <c r="M765" s="2"/>
      <c r="N765" s="2"/>
      <c r="O765" s="2"/>
      <c r="P765" s="2"/>
      <c r="Q765" s="2"/>
      <c r="R765" s="2"/>
      <c r="S765" s="2"/>
      <c r="T765" s="2"/>
      <c r="U765" s="2"/>
      <c r="V765" s="2"/>
      <c r="W765" s="2"/>
    </row>
    <row r="766" spans="1:23" ht="15.75" hidden="1" customHeight="1" x14ac:dyDescent="0.25">
      <c r="A766" s="288" t="s">
        <v>987</v>
      </c>
      <c r="B766" s="294" t="s">
        <v>3788</v>
      </c>
      <c r="C766" s="271">
        <v>39.475000000000364</v>
      </c>
      <c r="D766" s="271">
        <v>9960.5249999999996</v>
      </c>
      <c r="E766" s="271">
        <v>9960.5249999999996</v>
      </c>
      <c r="F766" s="271">
        <v>0</v>
      </c>
      <c r="G766" s="293"/>
      <c r="H766" s="2"/>
      <c r="I766" s="2"/>
      <c r="J766" s="2"/>
      <c r="K766" s="2"/>
      <c r="L766" s="2"/>
      <c r="M766" s="2"/>
      <c r="N766" s="2"/>
      <c r="O766" s="2"/>
      <c r="P766" s="2"/>
      <c r="Q766" s="2"/>
      <c r="R766" s="2"/>
      <c r="S766" s="2"/>
      <c r="T766" s="2"/>
      <c r="U766" s="2"/>
      <c r="V766" s="2"/>
      <c r="W766" s="2"/>
    </row>
    <row r="767" spans="1:23" ht="15.75" hidden="1" customHeight="1" x14ac:dyDescent="0.25">
      <c r="A767" s="288" t="s">
        <v>988</v>
      </c>
      <c r="B767" s="295" t="s">
        <v>3648</v>
      </c>
      <c r="C767" s="273">
        <v>0</v>
      </c>
      <c r="D767" s="273">
        <v>0</v>
      </c>
      <c r="E767" s="273">
        <v>0</v>
      </c>
      <c r="F767" s="273">
        <v>0</v>
      </c>
      <c r="G767" s="293"/>
      <c r="H767" s="2"/>
      <c r="I767" s="2"/>
      <c r="J767" s="2"/>
      <c r="K767" s="2"/>
      <c r="L767" s="2"/>
      <c r="M767" s="2"/>
      <c r="N767" s="2"/>
      <c r="O767" s="2"/>
      <c r="P767" s="2"/>
      <c r="Q767" s="2"/>
      <c r="R767" s="2"/>
      <c r="S767" s="2"/>
      <c r="T767" s="2"/>
      <c r="U767" s="2"/>
      <c r="V767" s="2"/>
      <c r="W767" s="2"/>
    </row>
    <row r="768" spans="1:23" ht="15.75" hidden="1" customHeight="1" x14ac:dyDescent="0.25">
      <c r="A768" s="288" t="s">
        <v>989</v>
      </c>
      <c r="B768" s="294" t="s">
        <v>3648</v>
      </c>
      <c r="C768" s="271">
        <v>0</v>
      </c>
      <c r="D768" s="271">
        <v>0</v>
      </c>
      <c r="E768" s="271">
        <v>0</v>
      </c>
      <c r="F768" s="271">
        <v>0</v>
      </c>
      <c r="G768" s="293"/>
      <c r="H768" s="2"/>
      <c r="I768" s="2"/>
      <c r="J768" s="2"/>
      <c r="K768" s="2"/>
      <c r="L768" s="2"/>
      <c r="M768" s="2"/>
      <c r="N768" s="2"/>
      <c r="O768" s="2"/>
      <c r="P768" s="2"/>
      <c r="Q768" s="2"/>
      <c r="R768" s="2"/>
      <c r="S768" s="2"/>
      <c r="T768" s="2"/>
      <c r="U768" s="2"/>
      <c r="V768" s="2"/>
      <c r="W768" s="2"/>
    </row>
    <row r="769" spans="1:23" ht="15.75" hidden="1" customHeight="1" x14ac:dyDescent="0.25">
      <c r="A769" s="288" t="s">
        <v>990</v>
      </c>
      <c r="B769" s="295" t="s">
        <v>3648</v>
      </c>
      <c r="C769" s="273">
        <v>0</v>
      </c>
      <c r="D769" s="273">
        <v>0</v>
      </c>
      <c r="E769" s="273">
        <v>0</v>
      </c>
      <c r="F769" s="273">
        <v>0</v>
      </c>
      <c r="G769" s="293"/>
      <c r="H769" s="2"/>
      <c r="I769" s="2"/>
      <c r="J769" s="2"/>
      <c r="K769" s="2"/>
      <c r="L769" s="2"/>
      <c r="M769" s="2"/>
      <c r="N769" s="2"/>
      <c r="O769" s="2"/>
      <c r="P769" s="2"/>
      <c r="Q769" s="2"/>
      <c r="R769" s="2"/>
      <c r="S769" s="2"/>
      <c r="T769" s="2"/>
      <c r="U769" s="2"/>
      <c r="V769" s="2"/>
      <c r="W769" s="2"/>
    </row>
    <row r="770" spans="1:23" ht="15.75" hidden="1" customHeight="1" x14ac:dyDescent="0.25">
      <c r="A770" s="288" t="s">
        <v>991</v>
      </c>
      <c r="B770" s="294" t="s">
        <v>3764</v>
      </c>
      <c r="C770" s="271">
        <v>0</v>
      </c>
      <c r="D770" s="271">
        <v>340</v>
      </c>
      <c r="E770" s="271">
        <v>340</v>
      </c>
      <c r="F770" s="271">
        <v>0</v>
      </c>
      <c r="G770" s="293"/>
      <c r="H770" s="2"/>
      <c r="I770" s="2"/>
      <c r="J770" s="2"/>
      <c r="K770" s="2"/>
      <c r="L770" s="2"/>
      <c r="M770" s="2"/>
      <c r="N770" s="2"/>
      <c r="O770" s="2"/>
      <c r="P770" s="2"/>
      <c r="Q770" s="2"/>
      <c r="R770" s="2"/>
      <c r="S770" s="2"/>
      <c r="T770" s="2"/>
      <c r="U770" s="2"/>
      <c r="V770" s="2"/>
      <c r="W770" s="2"/>
    </row>
    <row r="771" spans="1:23" ht="15.75" hidden="1" customHeight="1" x14ac:dyDescent="0.25">
      <c r="A771" s="288" t="s">
        <v>992</v>
      </c>
      <c r="B771" s="295" t="s">
        <v>3765</v>
      </c>
      <c r="C771" s="273">
        <v>58</v>
      </c>
      <c r="D771" s="273">
        <v>0</v>
      </c>
      <c r="E771" s="273">
        <v>0</v>
      </c>
      <c r="F771" s="273">
        <v>0</v>
      </c>
      <c r="G771" s="293"/>
      <c r="H771" s="2"/>
      <c r="I771" s="2"/>
      <c r="J771" s="2"/>
      <c r="K771" s="2"/>
      <c r="L771" s="2"/>
      <c r="M771" s="2"/>
      <c r="N771" s="2"/>
      <c r="O771" s="2"/>
      <c r="P771" s="2"/>
      <c r="Q771" s="2"/>
      <c r="R771" s="2"/>
      <c r="S771" s="2"/>
      <c r="T771" s="2"/>
      <c r="U771" s="2"/>
      <c r="V771" s="2"/>
      <c r="W771" s="2"/>
    </row>
    <row r="772" spans="1:23" ht="15.75" hidden="1" customHeight="1" x14ac:dyDescent="0.25">
      <c r="A772" s="288" t="s">
        <v>993</v>
      </c>
      <c r="B772" s="294" t="s">
        <v>3766</v>
      </c>
      <c r="C772" s="271">
        <v>0</v>
      </c>
      <c r="D772" s="271">
        <v>132</v>
      </c>
      <c r="E772" s="271">
        <v>132</v>
      </c>
      <c r="F772" s="271">
        <v>0</v>
      </c>
      <c r="G772" s="293"/>
      <c r="H772" s="2"/>
      <c r="I772" s="2"/>
      <c r="J772" s="2"/>
      <c r="K772" s="2"/>
      <c r="L772" s="2"/>
      <c r="M772" s="2"/>
      <c r="N772" s="2"/>
      <c r="O772" s="2"/>
      <c r="P772" s="2"/>
      <c r="Q772" s="2"/>
      <c r="R772" s="2"/>
      <c r="S772" s="2"/>
      <c r="T772" s="2"/>
      <c r="U772" s="2"/>
      <c r="V772" s="2"/>
      <c r="W772" s="2"/>
    </row>
    <row r="773" spans="1:23" ht="15.75" hidden="1" customHeight="1" x14ac:dyDescent="0.25">
      <c r="A773" s="288" t="s">
        <v>994</v>
      </c>
      <c r="B773" s="298" t="s">
        <v>3648</v>
      </c>
      <c r="C773" s="273">
        <v>0</v>
      </c>
      <c r="D773" s="273">
        <v>0</v>
      </c>
      <c r="E773" s="273">
        <v>0</v>
      </c>
      <c r="F773" s="273">
        <v>0</v>
      </c>
      <c r="G773" s="293"/>
      <c r="H773" s="2"/>
      <c r="I773" s="2"/>
      <c r="J773" s="2"/>
      <c r="K773" s="2"/>
      <c r="L773" s="2"/>
      <c r="M773" s="2"/>
      <c r="N773" s="2"/>
      <c r="O773" s="2"/>
      <c r="P773" s="2"/>
      <c r="Q773" s="2"/>
      <c r="R773" s="2"/>
      <c r="S773" s="2"/>
      <c r="T773" s="2"/>
      <c r="U773" s="2"/>
      <c r="V773" s="2"/>
      <c r="W773" s="2"/>
    </row>
    <row r="774" spans="1:23" ht="15.75" hidden="1" customHeight="1" x14ac:dyDescent="0.25">
      <c r="A774" s="288" t="s">
        <v>995</v>
      </c>
      <c r="B774" s="297" t="s">
        <v>3767</v>
      </c>
      <c r="C774" s="271">
        <v>3139.4599999999991</v>
      </c>
      <c r="D774" s="271">
        <v>18960.54</v>
      </c>
      <c r="E774" s="271">
        <v>18960.540000000005</v>
      </c>
      <c r="F774" s="271">
        <v>0</v>
      </c>
      <c r="G774" s="293"/>
      <c r="H774" s="2"/>
      <c r="I774" s="2"/>
      <c r="J774" s="2"/>
      <c r="K774" s="2"/>
      <c r="L774" s="2"/>
      <c r="M774" s="2"/>
      <c r="N774" s="2"/>
      <c r="O774" s="2"/>
      <c r="P774" s="2"/>
      <c r="Q774" s="2"/>
      <c r="R774" s="2"/>
      <c r="S774" s="2"/>
      <c r="T774" s="2"/>
      <c r="U774" s="2"/>
      <c r="V774" s="2"/>
      <c r="W774" s="2"/>
    </row>
    <row r="775" spans="1:23" ht="15.75" hidden="1" customHeight="1" x14ac:dyDescent="0.25">
      <c r="A775" s="288" t="s">
        <v>996</v>
      </c>
      <c r="B775" s="295" t="s">
        <v>3648</v>
      </c>
      <c r="C775" s="273">
        <v>0</v>
      </c>
      <c r="D775" s="273">
        <v>0</v>
      </c>
      <c r="E775" s="273">
        <v>0</v>
      </c>
      <c r="F775" s="273">
        <v>0</v>
      </c>
      <c r="G775" s="293"/>
      <c r="H775" s="2"/>
      <c r="I775" s="2"/>
      <c r="J775" s="2"/>
      <c r="K775" s="2"/>
      <c r="L775" s="2"/>
      <c r="M775" s="2"/>
      <c r="N775" s="2"/>
      <c r="O775" s="2"/>
      <c r="P775" s="2"/>
      <c r="Q775" s="2"/>
      <c r="R775" s="2"/>
      <c r="S775" s="2"/>
      <c r="T775" s="2"/>
      <c r="U775" s="2"/>
      <c r="V775" s="2"/>
      <c r="W775" s="2"/>
    </row>
    <row r="776" spans="1:23" ht="15.75" hidden="1" customHeight="1" x14ac:dyDescent="0.25">
      <c r="A776" s="288" t="s">
        <v>997</v>
      </c>
      <c r="B776" s="294" t="s">
        <v>3768</v>
      </c>
      <c r="C776" s="271">
        <v>0</v>
      </c>
      <c r="D776" s="271">
        <v>1520</v>
      </c>
      <c r="E776" s="271">
        <v>1520</v>
      </c>
      <c r="F776" s="271">
        <v>0</v>
      </c>
      <c r="G776" s="293"/>
      <c r="H776" s="2"/>
      <c r="I776" s="2"/>
      <c r="J776" s="2"/>
      <c r="K776" s="2"/>
      <c r="L776" s="2"/>
      <c r="M776" s="2"/>
      <c r="N776" s="2"/>
      <c r="O776" s="2"/>
      <c r="P776" s="2"/>
      <c r="Q776" s="2"/>
      <c r="R776" s="2"/>
      <c r="S776" s="2"/>
      <c r="T776" s="2"/>
      <c r="U776" s="2"/>
      <c r="V776" s="2"/>
      <c r="W776" s="2"/>
    </row>
    <row r="777" spans="1:23" ht="15.75" hidden="1" customHeight="1" x14ac:dyDescent="0.25">
      <c r="A777" s="288" t="s">
        <v>998</v>
      </c>
      <c r="B777" s="295" t="s">
        <v>3939</v>
      </c>
      <c r="C777" s="273">
        <v>38517.17999999992</v>
      </c>
      <c r="D777" s="273">
        <v>24490.37</v>
      </c>
      <c r="E777" s="273">
        <v>24250.37</v>
      </c>
      <c r="F777" s="273">
        <v>0</v>
      </c>
      <c r="G777" s="293"/>
      <c r="H777" s="2"/>
      <c r="I777" s="2"/>
      <c r="J777" s="2"/>
      <c r="K777" s="2"/>
      <c r="L777" s="2"/>
      <c r="M777" s="2"/>
      <c r="N777" s="2"/>
      <c r="O777" s="2"/>
      <c r="P777" s="2"/>
      <c r="Q777" s="2"/>
      <c r="R777" s="2"/>
      <c r="S777" s="2"/>
      <c r="T777" s="2"/>
      <c r="U777" s="2"/>
      <c r="V777" s="2"/>
      <c r="W777" s="2"/>
    </row>
    <row r="778" spans="1:23" ht="15.75" hidden="1" customHeight="1" x14ac:dyDescent="0.25">
      <c r="A778" s="288" t="s">
        <v>999</v>
      </c>
      <c r="B778" s="294" t="s">
        <v>3940</v>
      </c>
      <c r="C778" s="271">
        <v>1212.4000000000033</v>
      </c>
      <c r="D778" s="271">
        <v>888.20000000000027</v>
      </c>
      <c r="E778" s="271">
        <v>873.20000000000027</v>
      </c>
      <c r="F778" s="271">
        <v>0</v>
      </c>
      <c r="G778" s="293"/>
      <c r="H778" s="2"/>
      <c r="I778" s="2"/>
      <c r="J778" s="2"/>
      <c r="K778" s="2"/>
      <c r="L778" s="2"/>
      <c r="M778" s="2"/>
      <c r="N778" s="2"/>
      <c r="O778" s="2"/>
      <c r="P778" s="2"/>
      <c r="Q778" s="2"/>
      <c r="R778" s="2"/>
      <c r="S778" s="2"/>
      <c r="T778" s="2"/>
      <c r="U778" s="2"/>
      <c r="V778" s="2"/>
      <c r="W778" s="2"/>
    </row>
    <row r="779" spans="1:23" ht="15.75" hidden="1" customHeight="1" x14ac:dyDescent="0.25">
      <c r="A779" s="288" t="s">
        <v>1000</v>
      </c>
      <c r="B779" s="295" t="s">
        <v>3769</v>
      </c>
      <c r="C779" s="273">
        <v>0</v>
      </c>
      <c r="D779" s="273">
        <v>0</v>
      </c>
      <c r="E779" s="273">
        <v>0</v>
      </c>
      <c r="F779" s="273">
        <v>0</v>
      </c>
      <c r="G779" s="293"/>
      <c r="H779" s="2"/>
      <c r="I779" s="2"/>
      <c r="J779" s="2"/>
      <c r="K779" s="2"/>
      <c r="L779" s="2"/>
      <c r="M779" s="2"/>
      <c r="N779" s="2"/>
      <c r="O779" s="2"/>
      <c r="P779" s="2"/>
      <c r="Q779" s="2"/>
      <c r="R779" s="2"/>
      <c r="S779" s="2"/>
      <c r="T779" s="2"/>
      <c r="U779" s="2"/>
      <c r="V779" s="2"/>
      <c r="W779" s="2"/>
    </row>
    <row r="780" spans="1:23" ht="15.75" hidden="1" customHeight="1" x14ac:dyDescent="0.25">
      <c r="A780" s="288" t="s">
        <v>1001</v>
      </c>
      <c r="B780" s="294" t="s">
        <v>3770</v>
      </c>
      <c r="C780" s="271">
        <v>1288.3499999999999</v>
      </c>
      <c r="D780" s="271">
        <v>711.65</v>
      </c>
      <c r="E780" s="271">
        <v>711.65</v>
      </c>
      <c r="F780" s="271">
        <v>0</v>
      </c>
      <c r="G780" s="293"/>
      <c r="H780" s="2"/>
      <c r="I780" s="2"/>
      <c r="J780" s="2"/>
      <c r="K780" s="2"/>
      <c r="L780" s="2"/>
      <c r="M780" s="2"/>
      <c r="N780" s="2"/>
      <c r="O780" s="2"/>
      <c r="P780" s="2"/>
      <c r="Q780" s="2"/>
      <c r="R780" s="2"/>
      <c r="S780" s="2"/>
      <c r="T780" s="2"/>
      <c r="U780" s="2"/>
      <c r="V780" s="2"/>
      <c r="W780" s="2"/>
    </row>
    <row r="781" spans="1:23" ht="15.75" hidden="1" customHeight="1" x14ac:dyDescent="0.25">
      <c r="A781" s="288" t="s">
        <v>1002</v>
      </c>
      <c r="B781" s="295" t="s">
        <v>3648</v>
      </c>
      <c r="C781" s="273">
        <v>0</v>
      </c>
      <c r="D781" s="273">
        <v>0</v>
      </c>
      <c r="E781" s="273">
        <v>0</v>
      </c>
      <c r="F781" s="273">
        <v>0</v>
      </c>
      <c r="G781" s="293"/>
      <c r="H781" s="2"/>
      <c r="I781" s="2"/>
      <c r="J781" s="2"/>
      <c r="K781" s="2"/>
      <c r="L781" s="2"/>
      <c r="M781" s="2"/>
      <c r="N781" s="2"/>
      <c r="O781" s="2"/>
      <c r="P781" s="2"/>
      <c r="Q781" s="2"/>
      <c r="R781" s="2"/>
      <c r="S781" s="2"/>
      <c r="T781" s="2"/>
      <c r="U781" s="2"/>
      <c r="V781" s="2"/>
      <c r="W781" s="2"/>
    </row>
    <row r="782" spans="1:23" ht="15.75" hidden="1" customHeight="1" x14ac:dyDescent="0.25">
      <c r="A782" s="288" t="s">
        <v>1003</v>
      </c>
      <c r="B782" s="294" t="s">
        <v>3648</v>
      </c>
      <c r="C782" s="271">
        <v>0</v>
      </c>
      <c r="D782" s="271">
        <v>0</v>
      </c>
      <c r="E782" s="271">
        <v>0</v>
      </c>
      <c r="F782" s="271">
        <v>0</v>
      </c>
      <c r="G782" s="293"/>
      <c r="H782" s="2"/>
      <c r="I782" s="2"/>
      <c r="J782" s="2"/>
      <c r="K782" s="2"/>
      <c r="L782" s="2"/>
      <c r="M782" s="2"/>
      <c r="N782" s="2"/>
      <c r="O782" s="2"/>
      <c r="P782" s="2"/>
      <c r="Q782" s="2"/>
      <c r="R782" s="2"/>
      <c r="S782" s="2"/>
      <c r="T782" s="2"/>
      <c r="U782" s="2"/>
      <c r="V782" s="2"/>
      <c r="W782" s="2"/>
    </row>
    <row r="783" spans="1:23" ht="15.75" hidden="1" customHeight="1" x14ac:dyDescent="0.25">
      <c r="A783" s="288" t="s">
        <v>1004</v>
      </c>
      <c r="B783" s="295" t="s">
        <v>3771</v>
      </c>
      <c r="C783" s="273">
        <v>0</v>
      </c>
      <c r="D783" s="273">
        <v>3355</v>
      </c>
      <c r="E783" s="273">
        <v>3050</v>
      </c>
      <c r="F783" s="273">
        <v>0</v>
      </c>
      <c r="G783" s="293"/>
      <c r="H783" s="2"/>
      <c r="I783" s="2"/>
      <c r="J783" s="2"/>
      <c r="K783" s="2"/>
      <c r="L783" s="2"/>
      <c r="M783" s="2"/>
      <c r="N783" s="2"/>
      <c r="O783" s="2"/>
      <c r="P783" s="2"/>
      <c r="Q783" s="2"/>
      <c r="R783" s="2"/>
      <c r="S783" s="2"/>
      <c r="T783" s="2"/>
      <c r="U783" s="2"/>
      <c r="V783" s="2"/>
      <c r="W783" s="2"/>
    </row>
    <row r="784" spans="1:23" ht="15.75" hidden="1" customHeight="1" x14ac:dyDescent="0.25">
      <c r="A784" s="288" t="s">
        <v>1005</v>
      </c>
      <c r="B784" s="297" t="s">
        <v>3772</v>
      </c>
      <c r="C784" s="271">
        <v>27613.75</v>
      </c>
      <c r="D784" s="271">
        <v>113000</v>
      </c>
      <c r="E784" s="271">
        <v>81731.5</v>
      </c>
      <c r="F784" s="271">
        <v>0</v>
      </c>
      <c r="G784" s="293"/>
      <c r="H784" s="2"/>
      <c r="I784" s="2"/>
      <c r="J784" s="2"/>
      <c r="K784" s="2"/>
      <c r="L784" s="2"/>
      <c r="M784" s="2"/>
      <c r="N784" s="2"/>
      <c r="O784" s="2"/>
      <c r="P784" s="2"/>
      <c r="Q784" s="2"/>
      <c r="R784" s="2"/>
      <c r="S784" s="2"/>
      <c r="T784" s="2"/>
      <c r="U784" s="2"/>
      <c r="V784" s="2"/>
      <c r="W784" s="2"/>
    </row>
    <row r="785" spans="1:23" ht="15.75" hidden="1" customHeight="1" x14ac:dyDescent="0.25">
      <c r="A785" s="288" t="s">
        <v>1006</v>
      </c>
      <c r="B785" s="295" t="s">
        <v>3773</v>
      </c>
      <c r="C785" s="273">
        <v>0</v>
      </c>
      <c r="D785" s="273">
        <v>14504.69</v>
      </c>
      <c r="E785" s="273">
        <v>14504.69</v>
      </c>
      <c r="F785" s="273">
        <v>0</v>
      </c>
      <c r="G785" s="293"/>
      <c r="H785" s="2"/>
      <c r="I785" s="2"/>
      <c r="J785" s="2"/>
      <c r="K785" s="2"/>
      <c r="L785" s="2"/>
      <c r="M785" s="2"/>
      <c r="N785" s="2"/>
      <c r="O785" s="2"/>
      <c r="P785" s="2"/>
      <c r="Q785" s="2"/>
      <c r="R785" s="2"/>
      <c r="S785" s="2"/>
      <c r="T785" s="2"/>
      <c r="U785" s="2"/>
      <c r="V785" s="2"/>
      <c r="W785" s="2"/>
    </row>
    <row r="786" spans="1:23" ht="15.75" hidden="1" customHeight="1" x14ac:dyDescent="0.25">
      <c r="A786" s="288" t="s">
        <v>1007</v>
      </c>
      <c r="B786" s="294" t="s">
        <v>3774</v>
      </c>
      <c r="C786" s="271">
        <v>0</v>
      </c>
      <c r="D786" s="271">
        <v>480</v>
      </c>
      <c r="E786" s="271">
        <v>240</v>
      </c>
      <c r="F786" s="271">
        <v>0</v>
      </c>
      <c r="G786" s="293"/>
      <c r="H786" s="2"/>
      <c r="I786" s="2"/>
      <c r="J786" s="2"/>
      <c r="K786" s="2"/>
      <c r="L786" s="2"/>
      <c r="M786" s="2"/>
      <c r="N786" s="2"/>
      <c r="O786" s="2"/>
      <c r="P786" s="2"/>
      <c r="Q786" s="2"/>
      <c r="R786" s="2"/>
      <c r="S786" s="2"/>
      <c r="T786" s="2"/>
      <c r="U786" s="2"/>
      <c r="V786" s="2"/>
      <c r="W786" s="2"/>
    </row>
    <row r="787" spans="1:23" ht="15.75" hidden="1" customHeight="1" x14ac:dyDescent="0.25">
      <c r="A787" s="288" t="s">
        <v>1008</v>
      </c>
      <c r="B787" s="295" t="s">
        <v>3648</v>
      </c>
      <c r="C787" s="273">
        <v>0</v>
      </c>
      <c r="D787" s="273">
        <v>0</v>
      </c>
      <c r="E787" s="273">
        <v>0</v>
      </c>
      <c r="F787" s="273">
        <v>0</v>
      </c>
      <c r="G787" s="293"/>
      <c r="H787" s="2"/>
      <c r="I787" s="2"/>
      <c r="J787" s="2"/>
      <c r="K787" s="2"/>
      <c r="L787" s="2"/>
      <c r="M787" s="2"/>
      <c r="N787" s="2"/>
      <c r="O787" s="2"/>
      <c r="P787" s="2"/>
      <c r="Q787" s="2"/>
      <c r="R787" s="2"/>
      <c r="S787" s="2"/>
      <c r="T787" s="2"/>
      <c r="U787" s="2"/>
      <c r="V787" s="2"/>
      <c r="W787" s="2"/>
    </row>
    <row r="788" spans="1:23" ht="15.75" hidden="1" customHeight="1" x14ac:dyDescent="0.25">
      <c r="A788" s="288" t="s">
        <v>1009</v>
      </c>
      <c r="B788" s="294" t="s">
        <v>3648</v>
      </c>
      <c r="C788" s="271">
        <v>0</v>
      </c>
      <c r="D788" s="271">
        <v>0</v>
      </c>
      <c r="E788" s="271">
        <v>0</v>
      </c>
      <c r="F788" s="271">
        <v>0</v>
      </c>
      <c r="G788" s="293"/>
      <c r="H788" s="2"/>
      <c r="I788" s="2"/>
      <c r="J788" s="2"/>
      <c r="K788" s="2"/>
      <c r="L788" s="2"/>
      <c r="M788" s="2"/>
      <c r="N788" s="2"/>
      <c r="O788" s="2"/>
      <c r="P788" s="2"/>
      <c r="Q788" s="2"/>
      <c r="R788" s="2"/>
      <c r="S788" s="2"/>
      <c r="T788" s="2"/>
      <c r="U788" s="2"/>
      <c r="V788" s="2"/>
      <c r="W788" s="2"/>
    </row>
    <row r="789" spans="1:23" ht="15.75" hidden="1" customHeight="1" x14ac:dyDescent="0.25">
      <c r="A789" s="288" t="s">
        <v>1010</v>
      </c>
      <c r="B789" s="295" t="s">
        <v>3648</v>
      </c>
      <c r="C789" s="273">
        <v>0</v>
      </c>
      <c r="D789" s="273">
        <v>0</v>
      </c>
      <c r="E789" s="273">
        <v>0</v>
      </c>
      <c r="F789" s="273">
        <v>0</v>
      </c>
      <c r="G789" s="293"/>
      <c r="H789" s="2"/>
      <c r="I789" s="2"/>
      <c r="J789" s="2"/>
      <c r="K789" s="2"/>
      <c r="L789" s="2"/>
      <c r="M789" s="2"/>
      <c r="N789" s="2"/>
      <c r="O789" s="2"/>
      <c r="P789" s="2"/>
      <c r="Q789" s="2"/>
      <c r="R789" s="2"/>
      <c r="S789" s="2"/>
      <c r="T789" s="2"/>
      <c r="U789" s="2"/>
      <c r="V789" s="2"/>
      <c r="W789" s="2"/>
    </row>
    <row r="790" spans="1:23" ht="15.75" hidden="1" customHeight="1" x14ac:dyDescent="0.25">
      <c r="A790" s="288" t="s">
        <v>1011</v>
      </c>
      <c r="B790" s="294" t="s">
        <v>3648</v>
      </c>
      <c r="C790" s="271">
        <v>0</v>
      </c>
      <c r="D790" s="271">
        <v>0</v>
      </c>
      <c r="E790" s="271">
        <v>0</v>
      </c>
      <c r="F790" s="271">
        <v>0</v>
      </c>
      <c r="G790" s="293"/>
      <c r="H790" s="2"/>
      <c r="I790" s="2"/>
      <c r="J790" s="2"/>
      <c r="K790" s="2"/>
      <c r="L790" s="2"/>
      <c r="M790" s="2"/>
      <c r="N790" s="2"/>
      <c r="O790" s="2"/>
      <c r="P790" s="2"/>
      <c r="Q790" s="2"/>
      <c r="R790" s="2"/>
      <c r="S790" s="2"/>
      <c r="T790" s="2"/>
      <c r="U790" s="2"/>
      <c r="V790" s="2"/>
      <c r="W790" s="2"/>
    </row>
    <row r="791" spans="1:23" ht="15.75" hidden="1" customHeight="1" x14ac:dyDescent="0.25">
      <c r="A791" s="288" t="s">
        <v>1012</v>
      </c>
      <c r="B791" s="295" t="s">
        <v>3648</v>
      </c>
      <c r="C791" s="273">
        <v>0</v>
      </c>
      <c r="D791" s="273">
        <v>0</v>
      </c>
      <c r="E791" s="273">
        <v>0</v>
      </c>
      <c r="F791" s="273">
        <v>0</v>
      </c>
      <c r="G791" s="293"/>
      <c r="H791" s="2"/>
      <c r="I791" s="2"/>
      <c r="J791" s="2"/>
      <c r="K791" s="2"/>
      <c r="L791" s="2"/>
      <c r="M791" s="2"/>
      <c r="N791" s="2"/>
      <c r="O791" s="2"/>
      <c r="P791" s="2"/>
      <c r="Q791" s="2"/>
      <c r="R791" s="2"/>
      <c r="S791" s="2"/>
      <c r="T791" s="2"/>
      <c r="U791" s="2"/>
      <c r="V791" s="2"/>
      <c r="W791" s="2"/>
    </row>
    <row r="792" spans="1:23" ht="15.75" hidden="1" customHeight="1" x14ac:dyDescent="0.25">
      <c r="A792" s="288" t="s">
        <v>1013</v>
      </c>
      <c r="B792" s="294" t="s">
        <v>3648</v>
      </c>
      <c r="C792" s="271">
        <v>0</v>
      </c>
      <c r="D792" s="271">
        <v>0</v>
      </c>
      <c r="E792" s="271">
        <v>0</v>
      </c>
      <c r="F792" s="271">
        <v>0</v>
      </c>
      <c r="G792" s="293"/>
      <c r="H792" s="2"/>
      <c r="I792" s="2"/>
      <c r="J792" s="2"/>
      <c r="K792" s="2"/>
      <c r="L792" s="2"/>
      <c r="M792" s="2"/>
      <c r="N792" s="2"/>
      <c r="O792" s="2"/>
      <c r="P792" s="2"/>
      <c r="Q792" s="2"/>
      <c r="R792" s="2"/>
      <c r="S792" s="2"/>
      <c r="T792" s="2"/>
      <c r="U792" s="2"/>
      <c r="V792" s="2"/>
      <c r="W792" s="2"/>
    </row>
    <row r="793" spans="1:23" ht="15.75" hidden="1" customHeight="1" x14ac:dyDescent="0.25">
      <c r="A793" s="288" t="s">
        <v>129</v>
      </c>
      <c r="B793" s="295" t="s">
        <v>3648</v>
      </c>
      <c r="C793" s="273">
        <v>0</v>
      </c>
      <c r="D793" s="273">
        <v>0</v>
      </c>
      <c r="E793" s="273">
        <v>0</v>
      </c>
      <c r="F793" s="273">
        <v>0</v>
      </c>
      <c r="G793" s="293"/>
      <c r="H793" s="2"/>
      <c r="I793" s="2"/>
      <c r="J793" s="2"/>
      <c r="K793" s="2"/>
      <c r="L793" s="2"/>
      <c r="M793" s="2"/>
      <c r="N793" s="2"/>
      <c r="O793" s="2"/>
      <c r="P793" s="2"/>
      <c r="Q793" s="2"/>
      <c r="R793" s="2"/>
      <c r="S793" s="2"/>
      <c r="T793" s="2"/>
      <c r="U793" s="2"/>
      <c r="V793" s="2"/>
      <c r="W793" s="2"/>
    </row>
    <row r="794" spans="1:23" ht="15.75" hidden="1" customHeight="1" x14ac:dyDescent="0.25">
      <c r="A794" s="288" t="s">
        <v>1015</v>
      </c>
      <c r="B794" s="294" t="s">
        <v>3648</v>
      </c>
      <c r="C794" s="271">
        <v>0</v>
      </c>
      <c r="D794" s="271">
        <v>0</v>
      </c>
      <c r="E794" s="271">
        <v>0</v>
      </c>
      <c r="F794" s="271">
        <v>0</v>
      </c>
      <c r="G794" s="293"/>
      <c r="H794" s="2"/>
      <c r="I794" s="2"/>
      <c r="J794" s="2"/>
      <c r="K794" s="2"/>
      <c r="L794" s="2"/>
      <c r="M794" s="2"/>
      <c r="N794" s="2"/>
      <c r="O794" s="2"/>
      <c r="P794" s="2"/>
      <c r="Q794" s="2"/>
      <c r="R794" s="2"/>
      <c r="S794" s="2"/>
      <c r="T794" s="2"/>
      <c r="U794" s="2"/>
      <c r="V794" s="2"/>
      <c r="W794" s="2"/>
    </row>
    <row r="795" spans="1:23" ht="15.75" hidden="1" customHeight="1" x14ac:dyDescent="0.25">
      <c r="A795" s="288" t="s">
        <v>1016</v>
      </c>
      <c r="B795" s="295" t="s">
        <v>3648</v>
      </c>
      <c r="C795" s="273">
        <v>0</v>
      </c>
      <c r="D795" s="273">
        <v>0</v>
      </c>
      <c r="E795" s="273">
        <v>0</v>
      </c>
      <c r="F795" s="273">
        <v>0</v>
      </c>
      <c r="G795" s="293"/>
      <c r="H795" s="2"/>
      <c r="I795" s="2"/>
      <c r="J795" s="2"/>
      <c r="K795" s="2"/>
      <c r="L795" s="2"/>
      <c r="M795" s="2"/>
      <c r="N795" s="2"/>
      <c r="O795" s="2"/>
      <c r="P795" s="2"/>
      <c r="Q795" s="2"/>
      <c r="R795" s="2"/>
      <c r="S795" s="2"/>
      <c r="T795" s="2"/>
      <c r="U795" s="2"/>
      <c r="V795" s="2"/>
      <c r="W795" s="2"/>
    </row>
    <row r="796" spans="1:23" ht="15.75" hidden="1" customHeight="1" x14ac:dyDescent="0.25">
      <c r="A796" s="288" t="s">
        <v>1017</v>
      </c>
      <c r="B796" s="294" t="s">
        <v>3776</v>
      </c>
      <c r="C796" s="271">
        <v>6430.1200000000099</v>
      </c>
      <c r="D796" s="271">
        <v>53569.87999999999</v>
      </c>
      <c r="E796" s="271">
        <v>53569.87999999999</v>
      </c>
      <c r="F796" s="271">
        <v>0</v>
      </c>
      <c r="G796" s="293"/>
      <c r="H796" s="2"/>
      <c r="I796" s="2"/>
      <c r="J796" s="2"/>
      <c r="K796" s="2"/>
      <c r="L796" s="2"/>
      <c r="M796" s="2"/>
      <c r="N796" s="2"/>
      <c r="O796" s="2"/>
      <c r="P796" s="2"/>
      <c r="Q796" s="2"/>
      <c r="R796" s="2"/>
      <c r="S796" s="2"/>
      <c r="T796" s="2"/>
      <c r="U796" s="2"/>
      <c r="V796" s="2"/>
      <c r="W796" s="2"/>
    </row>
    <row r="797" spans="1:23" ht="15.75" hidden="1" customHeight="1" x14ac:dyDescent="0.25">
      <c r="A797" s="288" t="s">
        <v>1018</v>
      </c>
      <c r="B797" s="295" t="s">
        <v>3968</v>
      </c>
      <c r="C797" s="273">
        <v>244958.69</v>
      </c>
      <c r="D797" s="273">
        <v>1541.31</v>
      </c>
      <c r="E797" s="273">
        <v>1245.29</v>
      </c>
      <c r="F797" s="273">
        <v>0</v>
      </c>
      <c r="G797" s="293"/>
      <c r="H797" s="2"/>
      <c r="I797" s="2"/>
      <c r="J797" s="2"/>
      <c r="K797" s="2"/>
      <c r="L797" s="2"/>
      <c r="M797" s="2"/>
      <c r="N797" s="2"/>
      <c r="O797" s="2"/>
      <c r="P797" s="2"/>
      <c r="Q797" s="2"/>
      <c r="R797" s="2"/>
      <c r="S797" s="2"/>
      <c r="T797" s="2"/>
      <c r="U797" s="2"/>
      <c r="V797" s="2"/>
      <c r="W797" s="2"/>
    </row>
    <row r="798" spans="1:23" ht="15.75" hidden="1" customHeight="1" x14ac:dyDescent="0.25">
      <c r="A798" s="288" t="s">
        <v>1019</v>
      </c>
      <c r="B798" s="294" t="s">
        <v>3776</v>
      </c>
      <c r="C798" s="271">
        <v>4107.8700000000026</v>
      </c>
      <c r="D798" s="271">
        <v>5492.1299999999974</v>
      </c>
      <c r="E798" s="271">
        <v>5492.1299999999974</v>
      </c>
      <c r="F798" s="271">
        <v>0</v>
      </c>
      <c r="G798" s="293"/>
      <c r="H798" s="2"/>
      <c r="I798" s="2"/>
      <c r="J798" s="2"/>
      <c r="K798" s="2"/>
      <c r="L798" s="2"/>
      <c r="M798" s="2"/>
      <c r="N798" s="2"/>
      <c r="O798" s="2"/>
      <c r="P798" s="2"/>
      <c r="Q798" s="2"/>
      <c r="R798" s="2"/>
      <c r="S798" s="2"/>
      <c r="T798" s="2"/>
      <c r="U798" s="2"/>
      <c r="V798" s="2"/>
      <c r="W798" s="2"/>
    </row>
    <row r="799" spans="1:23" ht="15.75" hidden="1" customHeight="1" x14ac:dyDescent="0.25">
      <c r="A799" s="288" t="s">
        <v>1020</v>
      </c>
      <c r="B799" s="295" t="s">
        <v>3777</v>
      </c>
      <c r="C799" s="273">
        <v>0</v>
      </c>
      <c r="D799" s="273">
        <v>800</v>
      </c>
      <c r="E799" s="273">
        <v>800</v>
      </c>
      <c r="F799" s="273">
        <v>0</v>
      </c>
      <c r="G799" s="293"/>
      <c r="H799" s="2"/>
      <c r="I799" s="2"/>
      <c r="J799" s="2"/>
      <c r="K799" s="2"/>
      <c r="L799" s="2"/>
      <c r="M799" s="2"/>
      <c r="N799" s="2"/>
      <c r="O799" s="2"/>
      <c r="P799" s="2"/>
      <c r="Q799" s="2"/>
      <c r="R799" s="2"/>
      <c r="S799" s="2"/>
      <c r="T799" s="2"/>
      <c r="U799" s="2"/>
      <c r="V799" s="2"/>
      <c r="W799" s="2"/>
    </row>
    <row r="800" spans="1:23" ht="15.75" hidden="1" customHeight="1" x14ac:dyDescent="0.25">
      <c r="A800" s="288" t="s">
        <v>1021</v>
      </c>
      <c r="B800" s="294" t="s">
        <v>3648</v>
      </c>
      <c r="C800" s="271">
        <v>0</v>
      </c>
      <c r="D800" s="271">
        <v>0</v>
      </c>
      <c r="E800" s="271">
        <v>0</v>
      </c>
      <c r="F800" s="271">
        <v>0</v>
      </c>
      <c r="G800" s="293"/>
      <c r="H800" s="2"/>
      <c r="I800" s="2"/>
      <c r="J800" s="2"/>
      <c r="K800" s="2"/>
      <c r="L800" s="2"/>
      <c r="M800" s="2"/>
      <c r="N800" s="2"/>
      <c r="O800" s="2"/>
      <c r="P800" s="2"/>
      <c r="Q800" s="2"/>
      <c r="R800" s="2"/>
      <c r="S800" s="2"/>
      <c r="T800" s="2"/>
      <c r="U800" s="2"/>
      <c r="V800" s="2"/>
      <c r="W800" s="2"/>
    </row>
    <row r="801" spans="1:23" ht="15.75" hidden="1" customHeight="1" x14ac:dyDescent="0.25">
      <c r="A801" s="288" t="s">
        <v>131</v>
      </c>
      <c r="B801" s="295" t="s">
        <v>3648</v>
      </c>
      <c r="C801" s="273">
        <v>0</v>
      </c>
      <c r="D801" s="273">
        <v>0</v>
      </c>
      <c r="E801" s="273">
        <v>0</v>
      </c>
      <c r="F801" s="273">
        <v>0</v>
      </c>
      <c r="G801" s="293"/>
      <c r="H801" s="2"/>
      <c r="I801" s="2"/>
      <c r="J801" s="2"/>
      <c r="K801" s="2"/>
      <c r="L801" s="2"/>
      <c r="M801" s="2"/>
      <c r="N801" s="2"/>
      <c r="O801" s="2"/>
      <c r="P801" s="2"/>
      <c r="Q801" s="2"/>
      <c r="R801" s="2"/>
      <c r="S801" s="2"/>
      <c r="T801" s="2"/>
      <c r="U801" s="2"/>
      <c r="V801" s="2"/>
      <c r="W801" s="2"/>
    </row>
    <row r="802" spans="1:23" ht="15.75" hidden="1" customHeight="1" x14ac:dyDescent="0.25">
      <c r="A802" s="288" t="s">
        <v>1022</v>
      </c>
      <c r="B802" s="294" t="s">
        <v>3648</v>
      </c>
      <c r="C802" s="271">
        <v>0</v>
      </c>
      <c r="D802" s="271">
        <v>0</v>
      </c>
      <c r="E802" s="271">
        <v>0</v>
      </c>
      <c r="F802" s="271">
        <v>0</v>
      </c>
      <c r="G802" s="293"/>
      <c r="H802" s="2"/>
      <c r="I802" s="2"/>
      <c r="J802" s="2"/>
      <c r="K802" s="2"/>
      <c r="L802" s="2"/>
      <c r="M802" s="2"/>
      <c r="N802" s="2"/>
      <c r="O802" s="2"/>
      <c r="P802" s="2"/>
      <c r="Q802" s="2"/>
      <c r="R802" s="2"/>
      <c r="S802" s="2"/>
      <c r="T802" s="2"/>
      <c r="U802" s="2"/>
      <c r="V802" s="2"/>
      <c r="W802" s="2"/>
    </row>
    <row r="803" spans="1:23" ht="15.75" hidden="1" customHeight="1" x14ac:dyDescent="0.25">
      <c r="A803" s="288" t="s">
        <v>1023</v>
      </c>
      <c r="B803" s="295" t="s">
        <v>3778</v>
      </c>
      <c r="C803" s="273">
        <v>0</v>
      </c>
      <c r="D803" s="273">
        <v>1568</v>
      </c>
      <c r="E803" s="273">
        <v>1568</v>
      </c>
      <c r="F803" s="273">
        <v>0</v>
      </c>
      <c r="G803" s="293"/>
      <c r="H803" s="2"/>
      <c r="I803" s="2"/>
      <c r="J803" s="2"/>
      <c r="K803" s="2"/>
      <c r="L803" s="2"/>
      <c r="M803" s="2"/>
      <c r="N803" s="2"/>
      <c r="O803" s="2"/>
      <c r="P803" s="2"/>
      <c r="Q803" s="2"/>
      <c r="R803" s="2"/>
      <c r="S803" s="2"/>
      <c r="T803" s="2"/>
      <c r="U803" s="2"/>
      <c r="V803" s="2"/>
      <c r="W803" s="2"/>
    </row>
    <row r="804" spans="1:23" ht="15.75" hidden="1" customHeight="1" x14ac:dyDescent="0.25">
      <c r="A804" s="288" t="s">
        <v>1024</v>
      </c>
      <c r="B804" s="294" t="s">
        <v>3648</v>
      </c>
      <c r="C804" s="271">
        <v>0</v>
      </c>
      <c r="D804" s="271">
        <v>0</v>
      </c>
      <c r="E804" s="271">
        <v>0</v>
      </c>
      <c r="F804" s="271">
        <v>0</v>
      </c>
      <c r="G804" s="293"/>
      <c r="H804" s="2"/>
      <c r="I804" s="2"/>
      <c r="J804" s="2"/>
      <c r="K804" s="2"/>
      <c r="L804" s="2"/>
      <c r="M804" s="2"/>
      <c r="N804" s="2"/>
      <c r="O804" s="2"/>
      <c r="P804" s="2"/>
      <c r="Q804" s="2"/>
      <c r="R804" s="2"/>
      <c r="S804" s="2"/>
      <c r="T804" s="2"/>
      <c r="U804" s="2"/>
      <c r="V804" s="2"/>
      <c r="W804" s="2"/>
    </row>
    <row r="805" spans="1:23" ht="15.75" hidden="1" customHeight="1" x14ac:dyDescent="0.25">
      <c r="A805" s="288" t="s">
        <v>1025</v>
      </c>
      <c r="B805" s="295" t="s">
        <v>3648</v>
      </c>
      <c r="C805" s="273">
        <v>0</v>
      </c>
      <c r="D805" s="273">
        <v>0</v>
      </c>
      <c r="E805" s="273">
        <v>0</v>
      </c>
      <c r="F805" s="273">
        <v>0</v>
      </c>
      <c r="G805" s="293"/>
      <c r="H805" s="2"/>
      <c r="I805" s="2"/>
      <c r="J805" s="2"/>
      <c r="K805" s="2"/>
      <c r="L805" s="2"/>
      <c r="M805" s="2"/>
      <c r="N805" s="2"/>
      <c r="O805" s="2"/>
      <c r="P805" s="2"/>
      <c r="Q805" s="2"/>
      <c r="R805" s="2"/>
      <c r="S805" s="2"/>
      <c r="T805" s="2"/>
      <c r="U805" s="2"/>
      <c r="V805" s="2"/>
      <c r="W805" s="2"/>
    </row>
    <row r="806" spans="1:23" ht="15.75" hidden="1" customHeight="1" x14ac:dyDescent="0.25">
      <c r="A806" s="288" t="s">
        <v>133</v>
      </c>
      <c r="B806" s="294" t="s">
        <v>3648</v>
      </c>
      <c r="C806" s="271">
        <v>0</v>
      </c>
      <c r="D806" s="271">
        <v>0</v>
      </c>
      <c r="E806" s="271">
        <v>0</v>
      </c>
      <c r="F806" s="271">
        <v>0</v>
      </c>
      <c r="G806" s="293"/>
      <c r="H806" s="2"/>
      <c r="I806" s="2"/>
      <c r="J806" s="2"/>
      <c r="K806" s="2"/>
      <c r="L806" s="2"/>
      <c r="M806" s="2"/>
      <c r="N806" s="2"/>
      <c r="O806" s="2"/>
      <c r="P806" s="2"/>
      <c r="Q806" s="2"/>
      <c r="R806" s="2"/>
      <c r="S806" s="2"/>
      <c r="T806" s="2"/>
      <c r="U806" s="2"/>
      <c r="V806" s="2"/>
      <c r="W806" s="2"/>
    </row>
    <row r="807" spans="1:23" ht="15.75" hidden="1" customHeight="1" x14ac:dyDescent="0.25">
      <c r="A807" s="288" t="s">
        <v>1026</v>
      </c>
      <c r="B807" s="295" t="s">
        <v>3768</v>
      </c>
      <c r="C807" s="273">
        <v>0</v>
      </c>
      <c r="D807" s="273">
        <v>900</v>
      </c>
      <c r="E807" s="273">
        <v>0</v>
      </c>
      <c r="F807" s="273">
        <v>0</v>
      </c>
      <c r="G807" s="293"/>
      <c r="H807" s="2"/>
      <c r="I807" s="2"/>
      <c r="J807" s="2"/>
      <c r="K807" s="2"/>
      <c r="L807" s="2"/>
      <c r="M807" s="2"/>
      <c r="N807" s="2"/>
      <c r="O807" s="2"/>
      <c r="P807" s="2"/>
      <c r="Q807" s="2"/>
      <c r="R807" s="2"/>
      <c r="S807" s="2"/>
      <c r="T807" s="2"/>
      <c r="U807" s="2"/>
      <c r="V807" s="2"/>
      <c r="W807" s="2"/>
    </row>
    <row r="808" spans="1:23" ht="15.75" hidden="1" customHeight="1" x14ac:dyDescent="0.25">
      <c r="A808" s="288" t="s">
        <v>135</v>
      </c>
      <c r="B808" s="294" t="s">
        <v>3648</v>
      </c>
      <c r="C808" s="271">
        <v>0</v>
      </c>
      <c r="D808" s="271">
        <v>0</v>
      </c>
      <c r="E808" s="271">
        <v>0</v>
      </c>
      <c r="F808" s="271">
        <v>0</v>
      </c>
      <c r="G808" s="293"/>
      <c r="H808" s="2"/>
      <c r="I808" s="2"/>
      <c r="J808" s="2"/>
      <c r="K808" s="2"/>
      <c r="L808" s="2"/>
      <c r="M808" s="2"/>
      <c r="N808" s="2"/>
      <c r="O808" s="2"/>
      <c r="P808" s="2"/>
      <c r="Q808" s="2"/>
      <c r="R808" s="2"/>
      <c r="S808" s="2"/>
      <c r="T808" s="2"/>
      <c r="U808" s="2"/>
      <c r="V808" s="2"/>
      <c r="W808" s="2"/>
    </row>
    <row r="809" spans="1:23" ht="15.75" hidden="1" customHeight="1" x14ac:dyDescent="0.25">
      <c r="A809" s="288" t="s">
        <v>1027</v>
      </c>
      <c r="B809" s="295" t="s">
        <v>3648</v>
      </c>
      <c r="C809" s="273">
        <v>0</v>
      </c>
      <c r="D809" s="273">
        <v>0</v>
      </c>
      <c r="E809" s="273">
        <v>0</v>
      </c>
      <c r="F809" s="273">
        <v>0</v>
      </c>
      <c r="G809" s="293"/>
      <c r="H809" s="2"/>
      <c r="I809" s="2"/>
      <c r="J809" s="2"/>
      <c r="K809" s="2"/>
      <c r="L809" s="2"/>
      <c r="M809" s="2"/>
      <c r="N809" s="2"/>
      <c r="O809" s="2"/>
      <c r="P809" s="2"/>
      <c r="Q809" s="2"/>
      <c r="R809" s="2"/>
      <c r="S809" s="2"/>
      <c r="T809" s="2"/>
      <c r="U809" s="2"/>
      <c r="V809" s="2"/>
      <c r="W809" s="2"/>
    </row>
    <row r="810" spans="1:23" ht="15.75" hidden="1" customHeight="1" x14ac:dyDescent="0.25">
      <c r="A810" s="288" t="s">
        <v>137</v>
      </c>
      <c r="B810" s="294" t="s">
        <v>3648</v>
      </c>
      <c r="C810" s="271">
        <v>0</v>
      </c>
      <c r="D810" s="271">
        <v>0</v>
      </c>
      <c r="E810" s="271">
        <v>0</v>
      </c>
      <c r="F810" s="271">
        <v>0</v>
      </c>
      <c r="G810" s="293"/>
      <c r="H810" s="2"/>
      <c r="I810" s="2"/>
      <c r="J810" s="2"/>
      <c r="K810" s="2"/>
      <c r="L810" s="2"/>
      <c r="M810" s="2"/>
      <c r="N810" s="2"/>
      <c r="O810" s="2"/>
      <c r="P810" s="2"/>
      <c r="Q810" s="2"/>
      <c r="R810" s="2"/>
      <c r="S810" s="2"/>
      <c r="T810" s="2"/>
      <c r="U810" s="2"/>
      <c r="V810" s="2"/>
      <c r="W810" s="2"/>
    </row>
    <row r="811" spans="1:23" ht="15.75" hidden="1" customHeight="1" x14ac:dyDescent="0.25">
      <c r="A811" s="288" t="s">
        <v>1028</v>
      </c>
      <c r="B811" s="295" t="s">
        <v>3648</v>
      </c>
      <c r="C811" s="273">
        <v>0</v>
      </c>
      <c r="D811" s="273">
        <v>0</v>
      </c>
      <c r="E811" s="273">
        <v>0</v>
      </c>
      <c r="F811" s="273">
        <v>0</v>
      </c>
      <c r="G811" s="293"/>
      <c r="H811" s="2"/>
      <c r="I811" s="2"/>
      <c r="J811" s="2"/>
      <c r="K811" s="2"/>
      <c r="L811" s="2"/>
      <c r="M811" s="2"/>
      <c r="N811" s="2"/>
      <c r="O811" s="2"/>
      <c r="P811" s="2"/>
      <c r="Q811" s="2"/>
      <c r="R811" s="2"/>
      <c r="S811" s="2"/>
      <c r="T811" s="2"/>
      <c r="U811" s="2"/>
      <c r="V811" s="2"/>
      <c r="W811" s="2"/>
    </row>
    <row r="812" spans="1:23" ht="15.75" hidden="1" customHeight="1" x14ac:dyDescent="0.25">
      <c r="A812" s="288" t="s">
        <v>1029</v>
      </c>
      <c r="B812" s="294" t="s">
        <v>3648</v>
      </c>
      <c r="C812" s="271">
        <v>0</v>
      </c>
      <c r="D812" s="271">
        <v>0</v>
      </c>
      <c r="E812" s="271">
        <v>0</v>
      </c>
      <c r="F812" s="271">
        <v>0</v>
      </c>
      <c r="G812" s="293"/>
      <c r="H812" s="2"/>
      <c r="I812" s="2"/>
      <c r="J812" s="2"/>
      <c r="K812" s="2"/>
      <c r="L812" s="2"/>
      <c r="M812" s="2"/>
      <c r="N812" s="2"/>
      <c r="O812" s="2"/>
      <c r="P812" s="2"/>
      <c r="Q812" s="2"/>
      <c r="R812" s="2"/>
      <c r="S812" s="2"/>
      <c r="T812" s="2"/>
      <c r="U812" s="2"/>
      <c r="V812" s="2"/>
      <c r="W812" s="2"/>
    </row>
    <row r="813" spans="1:23" ht="15.75" hidden="1" customHeight="1" x14ac:dyDescent="0.25">
      <c r="A813" s="288" t="s">
        <v>1030</v>
      </c>
      <c r="B813" s="295" t="s">
        <v>3648</v>
      </c>
      <c r="C813" s="273">
        <v>0</v>
      </c>
      <c r="D813" s="273">
        <v>0</v>
      </c>
      <c r="E813" s="273">
        <v>0</v>
      </c>
      <c r="F813" s="273">
        <v>0</v>
      </c>
      <c r="G813" s="293"/>
      <c r="H813" s="2"/>
      <c r="I813" s="2"/>
      <c r="J813" s="2"/>
      <c r="K813" s="2"/>
      <c r="L813" s="2"/>
      <c r="M813" s="2"/>
      <c r="N813" s="2"/>
      <c r="O813" s="2"/>
      <c r="P813" s="2"/>
      <c r="Q813" s="2"/>
      <c r="R813" s="2"/>
      <c r="S813" s="2"/>
      <c r="T813" s="2"/>
      <c r="U813" s="2"/>
      <c r="V813" s="2"/>
      <c r="W813" s="2"/>
    </row>
    <row r="814" spans="1:23" ht="15.75" hidden="1" customHeight="1" x14ac:dyDescent="0.25">
      <c r="A814" s="288" t="s">
        <v>1031</v>
      </c>
      <c r="B814" s="294" t="s">
        <v>3648</v>
      </c>
      <c r="C814" s="271">
        <v>0</v>
      </c>
      <c r="D814" s="271">
        <v>0</v>
      </c>
      <c r="E814" s="271">
        <v>0</v>
      </c>
      <c r="F814" s="271">
        <v>0</v>
      </c>
      <c r="G814" s="293"/>
      <c r="H814" s="2"/>
      <c r="I814" s="2"/>
      <c r="J814" s="2"/>
      <c r="K814" s="2"/>
      <c r="L814" s="2"/>
      <c r="M814" s="2"/>
      <c r="N814" s="2"/>
      <c r="O814" s="2"/>
      <c r="P814" s="2"/>
      <c r="Q814" s="2"/>
      <c r="R814" s="2"/>
      <c r="S814" s="2"/>
      <c r="T814" s="2"/>
      <c r="U814" s="2"/>
      <c r="V814" s="2"/>
      <c r="W814" s="2"/>
    </row>
    <row r="815" spans="1:23" ht="15.75" hidden="1" customHeight="1" x14ac:dyDescent="0.25">
      <c r="A815" s="288" t="s">
        <v>139</v>
      </c>
      <c r="B815" s="295" t="s">
        <v>3989</v>
      </c>
      <c r="C815" s="273">
        <v>179229.04</v>
      </c>
      <c r="D815" s="273">
        <v>0</v>
      </c>
      <c r="E815" s="273">
        <v>0</v>
      </c>
      <c r="F815" s="273">
        <v>0</v>
      </c>
      <c r="G815" s="293"/>
      <c r="H815" s="2"/>
      <c r="I815" s="2"/>
      <c r="J815" s="2"/>
      <c r="K815" s="2"/>
      <c r="L815" s="2"/>
      <c r="M815" s="2"/>
      <c r="N815" s="2"/>
      <c r="O815" s="2"/>
      <c r="P815" s="2"/>
      <c r="Q815" s="2"/>
      <c r="R815" s="2"/>
      <c r="S815" s="2"/>
      <c r="T815" s="2"/>
      <c r="U815" s="2"/>
      <c r="V815" s="2"/>
      <c r="W815" s="2"/>
    </row>
    <row r="816" spans="1:23" ht="15.75" hidden="1" customHeight="1" x14ac:dyDescent="0.25">
      <c r="A816" s="288" t="s">
        <v>141</v>
      </c>
      <c r="B816" s="294" t="s">
        <v>3648</v>
      </c>
      <c r="C816" s="271">
        <v>0</v>
      </c>
      <c r="D816" s="271">
        <v>0</v>
      </c>
      <c r="E816" s="271">
        <v>0</v>
      </c>
      <c r="F816" s="271">
        <v>0</v>
      </c>
      <c r="G816" s="293"/>
      <c r="H816" s="2"/>
      <c r="I816" s="2"/>
      <c r="J816" s="2"/>
      <c r="K816" s="2"/>
      <c r="L816" s="2"/>
      <c r="M816" s="2"/>
      <c r="N816" s="2"/>
      <c r="O816" s="2"/>
      <c r="P816" s="2"/>
      <c r="Q816" s="2"/>
      <c r="R816" s="2"/>
      <c r="S816" s="2"/>
      <c r="T816" s="2"/>
      <c r="U816" s="2"/>
      <c r="V816" s="2"/>
      <c r="W816" s="2"/>
    </row>
    <row r="817" spans="1:23" ht="15.75" hidden="1" customHeight="1" x14ac:dyDescent="0.25">
      <c r="A817" s="288" t="s">
        <v>1032</v>
      </c>
      <c r="B817" s="295" t="s">
        <v>3648</v>
      </c>
      <c r="C817" s="273">
        <v>0</v>
      </c>
      <c r="D817" s="273">
        <v>0</v>
      </c>
      <c r="E817" s="273">
        <v>0</v>
      </c>
      <c r="F817" s="273">
        <v>0</v>
      </c>
      <c r="G817" s="293"/>
      <c r="H817" s="2"/>
      <c r="I817" s="2"/>
      <c r="J817" s="2"/>
      <c r="K817" s="2"/>
      <c r="L817" s="2"/>
      <c r="M817" s="2"/>
      <c r="N817" s="2"/>
      <c r="O817" s="2"/>
      <c r="P817" s="2"/>
      <c r="Q817" s="2"/>
      <c r="R817" s="2"/>
      <c r="S817" s="2"/>
      <c r="T817" s="2"/>
      <c r="U817" s="2"/>
      <c r="V817" s="2"/>
      <c r="W817" s="2"/>
    </row>
    <row r="818" spans="1:23" ht="15.75" hidden="1" customHeight="1" x14ac:dyDescent="0.25">
      <c r="A818" s="288" t="s">
        <v>1033</v>
      </c>
      <c r="B818" s="294" t="s">
        <v>3648</v>
      </c>
      <c r="C818" s="271">
        <v>0</v>
      </c>
      <c r="D818" s="271">
        <v>0</v>
      </c>
      <c r="E818" s="271">
        <v>0</v>
      </c>
      <c r="F818" s="271">
        <v>0</v>
      </c>
      <c r="G818" s="293"/>
      <c r="H818" s="2"/>
      <c r="I818" s="2"/>
      <c r="J818" s="2"/>
      <c r="K818" s="2"/>
      <c r="L818" s="2"/>
      <c r="M818" s="2"/>
      <c r="N818" s="2"/>
      <c r="O818" s="2"/>
      <c r="P818" s="2"/>
      <c r="Q818" s="2"/>
      <c r="R818" s="2"/>
      <c r="S818" s="2"/>
      <c r="T818" s="2"/>
      <c r="U818" s="2"/>
      <c r="V818" s="2"/>
      <c r="W818" s="2"/>
    </row>
    <row r="819" spans="1:23" ht="15.75" hidden="1" customHeight="1" x14ac:dyDescent="0.25">
      <c r="A819" s="288" t="s">
        <v>1034</v>
      </c>
      <c r="B819" s="295" t="s">
        <v>3648</v>
      </c>
      <c r="C819" s="273">
        <v>0</v>
      </c>
      <c r="D819" s="273">
        <v>0</v>
      </c>
      <c r="E819" s="273">
        <v>0</v>
      </c>
      <c r="F819" s="273">
        <v>0</v>
      </c>
      <c r="G819" s="293"/>
      <c r="H819" s="2"/>
      <c r="I819" s="2"/>
      <c r="J819" s="2"/>
      <c r="K819" s="2"/>
      <c r="L819" s="2"/>
      <c r="M819" s="2"/>
      <c r="N819" s="2"/>
      <c r="O819" s="2"/>
      <c r="P819" s="2"/>
      <c r="Q819" s="2"/>
      <c r="R819" s="2"/>
      <c r="S819" s="2"/>
      <c r="T819" s="2"/>
      <c r="U819" s="2"/>
      <c r="V819" s="2"/>
      <c r="W819" s="2"/>
    </row>
    <row r="820" spans="1:23" ht="15.75" hidden="1" customHeight="1" x14ac:dyDescent="0.25">
      <c r="A820" s="288" t="s">
        <v>143</v>
      </c>
      <c r="B820" s="294" t="s">
        <v>3648</v>
      </c>
      <c r="C820" s="271">
        <v>0</v>
      </c>
      <c r="D820" s="271">
        <v>0</v>
      </c>
      <c r="E820" s="271">
        <v>0</v>
      </c>
      <c r="F820" s="271">
        <v>0</v>
      </c>
      <c r="G820" s="293"/>
      <c r="H820" s="2"/>
      <c r="I820" s="2"/>
      <c r="J820" s="2"/>
      <c r="K820" s="2"/>
      <c r="L820" s="2"/>
      <c r="M820" s="2"/>
      <c r="N820" s="2"/>
      <c r="O820" s="2"/>
      <c r="P820" s="2"/>
      <c r="Q820" s="2"/>
      <c r="R820" s="2"/>
      <c r="S820" s="2"/>
      <c r="T820" s="2"/>
      <c r="U820" s="2"/>
      <c r="V820" s="2"/>
      <c r="W820" s="2"/>
    </row>
    <row r="821" spans="1:23" ht="15.75" hidden="1" customHeight="1" x14ac:dyDescent="0.25">
      <c r="A821" s="288" t="s">
        <v>1035</v>
      </c>
      <c r="B821" s="295" t="s">
        <v>3648</v>
      </c>
      <c r="C821" s="273">
        <v>0</v>
      </c>
      <c r="D821" s="273">
        <v>0</v>
      </c>
      <c r="E821" s="273">
        <v>0</v>
      </c>
      <c r="F821" s="273">
        <v>0</v>
      </c>
      <c r="G821" s="293"/>
      <c r="H821" s="2"/>
      <c r="I821" s="2"/>
      <c r="J821" s="2"/>
      <c r="K821" s="2"/>
      <c r="L821" s="2"/>
      <c r="M821" s="2"/>
      <c r="N821" s="2"/>
      <c r="O821" s="2"/>
      <c r="P821" s="2"/>
      <c r="Q821" s="2"/>
      <c r="R821" s="2"/>
      <c r="S821" s="2"/>
      <c r="T821" s="2"/>
      <c r="U821" s="2"/>
      <c r="V821" s="2"/>
      <c r="W821" s="2"/>
    </row>
    <row r="822" spans="1:23" ht="15.75" hidden="1" customHeight="1" x14ac:dyDescent="0.25">
      <c r="A822" s="288" t="s">
        <v>1036</v>
      </c>
      <c r="B822" s="294" t="s">
        <v>3648</v>
      </c>
      <c r="C822" s="271">
        <v>0</v>
      </c>
      <c r="D822" s="271">
        <v>0</v>
      </c>
      <c r="E822" s="271">
        <v>0</v>
      </c>
      <c r="F822" s="271">
        <v>0</v>
      </c>
      <c r="G822" s="293"/>
      <c r="H822" s="2"/>
      <c r="I822" s="2"/>
      <c r="J822" s="2"/>
      <c r="K822" s="2"/>
      <c r="L822" s="2"/>
      <c r="M822" s="2"/>
      <c r="N822" s="2"/>
      <c r="O822" s="2"/>
      <c r="P822" s="2"/>
      <c r="Q822" s="2"/>
      <c r="R822" s="2"/>
      <c r="S822" s="2"/>
      <c r="T822" s="2"/>
      <c r="U822" s="2"/>
      <c r="V822" s="2"/>
      <c r="W822" s="2"/>
    </row>
    <row r="823" spans="1:23" ht="15.75" hidden="1" customHeight="1" x14ac:dyDescent="0.25">
      <c r="A823" s="288" t="s">
        <v>1037</v>
      </c>
      <c r="B823" s="295" t="s">
        <v>3648</v>
      </c>
      <c r="C823" s="273">
        <v>0</v>
      </c>
      <c r="D823" s="273">
        <v>0</v>
      </c>
      <c r="E823" s="273">
        <v>0</v>
      </c>
      <c r="F823" s="273">
        <v>0</v>
      </c>
      <c r="G823" s="293"/>
      <c r="H823" s="2"/>
      <c r="I823" s="2"/>
      <c r="J823" s="2"/>
      <c r="K823" s="2"/>
      <c r="L823" s="2"/>
      <c r="M823" s="2"/>
      <c r="N823" s="2"/>
      <c r="O823" s="2"/>
      <c r="P823" s="2"/>
      <c r="Q823" s="2"/>
      <c r="R823" s="2"/>
      <c r="S823" s="2"/>
      <c r="T823" s="2"/>
      <c r="U823" s="2"/>
      <c r="V823" s="2"/>
      <c r="W823" s="2"/>
    </row>
    <row r="824" spans="1:23" ht="15.75" hidden="1" customHeight="1" x14ac:dyDescent="0.25">
      <c r="A824" s="288" t="s">
        <v>1038</v>
      </c>
      <c r="B824" s="294" t="s">
        <v>4000</v>
      </c>
      <c r="C824" s="271">
        <v>65832.91</v>
      </c>
      <c r="D824" s="271">
        <v>0</v>
      </c>
      <c r="E824" s="271">
        <v>0</v>
      </c>
      <c r="F824" s="271">
        <v>0</v>
      </c>
      <c r="G824" s="293"/>
      <c r="H824" s="2"/>
      <c r="I824" s="2"/>
      <c r="J824" s="2"/>
      <c r="K824" s="2"/>
      <c r="L824" s="2"/>
      <c r="M824" s="2"/>
      <c r="N824" s="2"/>
      <c r="O824" s="2"/>
      <c r="P824" s="2"/>
      <c r="Q824" s="2"/>
      <c r="R824" s="2"/>
      <c r="S824" s="2"/>
      <c r="T824" s="2"/>
      <c r="U824" s="2"/>
      <c r="V824" s="2"/>
      <c r="W824" s="2"/>
    </row>
    <row r="825" spans="1:23" ht="15.75" hidden="1" customHeight="1" x14ac:dyDescent="0.25">
      <c r="A825" s="288" t="s">
        <v>1039</v>
      </c>
      <c r="B825" s="295" t="s">
        <v>4001</v>
      </c>
      <c r="C825" s="273">
        <v>7899.95</v>
      </c>
      <c r="D825" s="273">
        <v>0</v>
      </c>
      <c r="E825" s="273">
        <v>0</v>
      </c>
      <c r="F825" s="273">
        <v>0</v>
      </c>
      <c r="G825" s="293"/>
      <c r="H825" s="2"/>
      <c r="I825" s="2"/>
      <c r="J825" s="2"/>
      <c r="K825" s="2"/>
      <c r="L825" s="2"/>
      <c r="M825" s="2"/>
      <c r="N825" s="2"/>
      <c r="O825" s="2"/>
      <c r="P825" s="2"/>
      <c r="Q825" s="2"/>
      <c r="R825" s="2"/>
      <c r="S825" s="2"/>
      <c r="T825" s="2"/>
      <c r="U825" s="2"/>
      <c r="V825" s="2"/>
      <c r="W825" s="2"/>
    </row>
    <row r="826" spans="1:23" ht="15.75" hidden="1" customHeight="1" x14ac:dyDescent="0.25">
      <c r="A826" s="288" t="s">
        <v>1040</v>
      </c>
      <c r="B826" s="294" t="s">
        <v>3779</v>
      </c>
      <c r="C826" s="271">
        <v>0</v>
      </c>
      <c r="D826" s="271">
        <v>135</v>
      </c>
      <c r="E826" s="271">
        <v>0</v>
      </c>
      <c r="F826" s="271">
        <v>0</v>
      </c>
      <c r="G826" s="293"/>
      <c r="H826" s="2"/>
      <c r="I826" s="2"/>
      <c r="J826" s="2"/>
      <c r="K826" s="2"/>
      <c r="L826" s="2"/>
      <c r="M826" s="2"/>
      <c r="N826" s="2"/>
      <c r="O826" s="2"/>
      <c r="P826" s="2"/>
      <c r="Q826" s="2"/>
      <c r="R826" s="2"/>
      <c r="S826" s="2"/>
      <c r="T826" s="2"/>
      <c r="U826" s="2"/>
      <c r="V826" s="2"/>
      <c r="W826" s="2"/>
    </row>
    <row r="827" spans="1:23" ht="15.75" hidden="1" customHeight="1" x14ac:dyDescent="0.25">
      <c r="A827" s="288" t="s">
        <v>1041</v>
      </c>
      <c r="B827" s="295" t="s">
        <v>3648</v>
      </c>
      <c r="C827" s="273">
        <v>0</v>
      </c>
      <c r="D827" s="273">
        <v>0</v>
      </c>
      <c r="E827" s="273">
        <v>0</v>
      </c>
      <c r="F827" s="273">
        <v>0</v>
      </c>
      <c r="G827" s="293"/>
      <c r="H827" s="2"/>
      <c r="I827" s="2"/>
      <c r="J827" s="2"/>
      <c r="K827" s="2"/>
      <c r="L827" s="2"/>
      <c r="M827" s="2"/>
      <c r="N827" s="2"/>
      <c r="O827" s="2"/>
      <c r="P827" s="2"/>
      <c r="Q827" s="2"/>
      <c r="R827" s="2"/>
      <c r="S827" s="2"/>
      <c r="T827" s="2"/>
      <c r="U827" s="2"/>
      <c r="V827" s="2"/>
      <c r="W827" s="2"/>
    </row>
    <row r="828" spans="1:23" ht="15.75" hidden="1" customHeight="1" x14ac:dyDescent="0.25">
      <c r="A828" s="288" t="s">
        <v>1042</v>
      </c>
      <c r="B828" s="294" t="s">
        <v>3941</v>
      </c>
      <c r="C828" s="271">
        <v>23192.28</v>
      </c>
      <c r="D828" s="271">
        <v>0</v>
      </c>
      <c r="E828" s="271">
        <v>0</v>
      </c>
      <c r="F828" s="271">
        <v>0</v>
      </c>
      <c r="G828" s="293"/>
      <c r="H828" s="2"/>
      <c r="I828" s="2"/>
      <c r="J828" s="2"/>
      <c r="K828" s="2"/>
      <c r="L828" s="2"/>
      <c r="M828" s="2"/>
      <c r="N828" s="2"/>
      <c r="O828" s="2"/>
      <c r="P828" s="2"/>
      <c r="Q828" s="2"/>
      <c r="R828" s="2"/>
      <c r="S828" s="2"/>
      <c r="T828" s="2"/>
      <c r="U828" s="2"/>
      <c r="V828" s="2"/>
      <c r="W828" s="2"/>
    </row>
    <row r="829" spans="1:23" ht="15.75" hidden="1" customHeight="1" x14ac:dyDescent="0.25">
      <c r="A829" s="288" t="s">
        <v>1043</v>
      </c>
      <c r="B829" s="295" t="s">
        <v>3648</v>
      </c>
      <c r="C829" s="273">
        <v>0</v>
      </c>
      <c r="D829" s="273">
        <v>0</v>
      </c>
      <c r="E829" s="273">
        <v>0</v>
      </c>
      <c r="F829" s="273">
        <v>0</v>
      </c>
      <c r="G829" s="293"/>
      <c r="H829" s="2"/>
      <c r="I829" s="2"/>
      <c r="J829" s="2"/>
      <c r="K829" s="2"/>
      <c r="L829" s="2"/>
      <c r="M829" s="2"/>
      <c r="N829" s="2"/>
      <c r="O829" s="2"/>
      <c r="P829" s="2"/>
      <c r="Q829" s="2"/>
      <c r="R829" s="2"/>
      <c r="S829" s="2"/>
      <c r="T829" s="2"/>
      <c r="U829" s="2"/>
      <c r="V829" s="2"/>
      <c r="W829" s="2"/>
    </row>
    <row r="830" spans="1:23" ht="15.75" hidden="1" customHeight="1" x14ac:dyDescent="0.25">
      <c r="A830" s="288" t="s">
        <v>1044</v>
      </c>
      <c r="B830" s="294" t="s">
        <v>3648</v>
      </c>
      <c r="C830" s="271">
        <v>0</v>
      </c>
      <c r="D830" s="271">
        <v>0</v>
      </c>
      <c r="E830" s="271">
        <v>0</v>
      </c>
      <c r="F830" s="271">
        <v>0</v>
      </c>
      <c r="G830" s="293"/>
      <c r="H830" s="2"/>
      <c r="I830" s="2"/>
      <c r="J830" s="2"/>
      <c r="K830" s="2"/>
      <c r="L830" s="2"/>
      <c r="M830" s="2"/>
      <c r="N830" s="2"/>
      <c r="O830" s="2"/>
      <c r="P830" s="2"/>
      <c r="Q830" s="2"/>
      <c r="R830" s="2"/>
      <c r="S830" s="2"/>
      <c r="T830" s="2"/>
      <c r="U830" s="2"/>
      <c r="V830" s="2"/>
      <c r="W830" s="2"/>
    </row>
    <row r="831" spans="1:23" ht="15.75" hidden="1" customHeight="1" x14ac:dyDescent="0.25">
      <c r="A831" s="288" t="s">
        <v>1045</v>
      </c>
      <c r="B831" s="295" t="s">
        <v>3648</v>
      </c>
      <c r="C831" s="273">
        <v>0</v>
      </c>
      <c r="D831" s="273">
        <v>0</v>
      </c>
      <c r="E831" s="273">
        <v>0</v>
      </c>
      <c r="F831" s="273">
        <v>0</v>
      </c>
      <c r="G831" s="293"/>
      <c r="H831" s="2"/>
      <c r="I831" s="2"/>
      <c r="J831" s="2"/>
      <c r="K831" s="2"/>
      <c r="L831" s="2"/>
      <c r="M831" s="2"/>
      <c r="N831" s="2"/>
      <c r="O831" s="2"/>
      <c r="P831" s="2"/>
      <c r="Q831" s="2"/>
      <c r="R831" s="2"/>
      <c r="S831" s="2"/>
      <c r="T831" s="2"/>
      <c r="U831" s="2"/>
      <c r="V831" s="2"/>
      <c r="W831" s="2"/>
    </row>
    <row r="832" spans="1:23" ht="15.75" hidden="1" customHeight="1" x14ac:dyDescent="0.25">
      <c r="A832" s="288" t="s">
        <v>1046</v>
      </c>
      <c r="B832" s="294" t="s">
        <v>3648</v>
      </c>
      <c r="C832" s="271">
        <v>0</v>
      </c>
      <c r="D832" s="271">
        <v>0</v>
      </c>
      <c r="E832" s="271">
        <v>0</v>
      </c>
      <c r="F832" s="271">
        <v>0</v>
      </c>
      <c r="G832" s="293"/>
      <c r="H832" s="2"/>
      <c r="I832" s="2"/>
      <c r="J832" s="2"/>
      <c r="K832" s="2"/>
      <c r="L832" s="2"/>
      <c r="M832" s="2"/>
      <c r="N832" s="2"/>
      <c r="O832" s="2"/>
      <c r="P832" s="2"/>
      <c r="Q832" s="2"/>
      <c r="R832" s="2"/>
      <c r="S832" s="2"/>
      <c r="T832" s="2"/>
      <c r="U832" s="2"/>
      <c r="V832" s="2"/>
      <c r="W832" s="2"/>
    </row>
    <row r="833" spans="1:23" ht="15.75" hidden="1" customHeight="1" x14ac:dyDescent="0.25">
      <c r="A833" s="288" t="s">
        <v>1047</v>
      </c>
      <c r="B833" s="299" t="s">
        <v>3648</v>
      </c>
      <c r="C833" s="282">
        <v>0</v>
      </c>
      <c r="D833" s="282">
        <v>0</v>
      </c>
      <c r="E833" s="282">
        <v>0</v>
      </c>
      <c r="F833" s="282">
        <v>0</v>
      </c>
      <c r="G833" s="293"/>
      <c r="H833" s="2"/>
      <c r="I833" s="2"/>
      <c r="J833" s="2"/>
      <c r="K833" s="2"/>
      <c r="L833" s="2"/>
      <c r="M833" s="2"/>
      <c r="N833" s="2"/>
      <c r="O833" s="2"/>
      <c r="P833" s="2"/>
      <c r="Q833" s="2"/>
      <c r="R833" s="2"/>
      <c r="S833" s="2"/>
      <c r="T833" s="2"/>
      <c r="U833" s="2"/>
      <c r="V833" s="2"/>
      <c r="W833" s="2"/>
    </row>
    <row r="834" spans="1:23" ht="15.75" hidden="1" customHeight="1" x14ac:dyDescent="0.25">
      <c r="A834" s="288" t="s">
        <v>1048</v>
      </c>
      <c r="B834" s="294" t="s">
        <v>3648</v>
      </c>
      <c r="C834" s="271">
        <v>0</v>
      </c>
      <c r="D834" s="271">
        <v>0</v>
      </c>
      <c r="E834" s="271">
        <v>0</v>
      </c>
      <c r="F834" s="271">
        <v>0</v>
      </c>
      <c r="G834" s="293"/>
      <c r="H834" s="2"/>
      <c r="I834" s="2"/>
      <c r="J834" s="2"/>
      <c r="K834" s="2"/>
      <c r="L834" s="2"/>
      <c r="M834" s="2"/>
      <c r="N834" s="2"/>
      <c r="O834" s="2"/>
      <c r="P834" s="2"/>
      <c r="Q834" s="2"/>
      <c r="R834" s="2"/>
      <c r="S834" s="2"/>
      <c r="T834" s="2"/>
      <c r="U834" s="2"/>
      <c r="V834" s="2"/>
      <c r="W834" s="2"/>
    </row>
    <row r="835" spans="1:23" ht="15.75" hidden="1" customHeight="1" x14ac:dyDescent="0.25">
      <c r="A835" s="288" t="s">
        <v>1049</v>
      </c>
      <c r="B835" s="299" t="s">
        <v>3780</v>
      </c>
      <c r="C835" s="282">
        <v>0</v>
      </c>
      <c r="D835" s="282">
        <v>5479.31</v>
      </c>
      <c r="E835" s="282">
        <v>5479.31</v>
      </c>
      <c r="F835" s="282">
        <v>0</v>
      </c>
      <c r="G835" s="293"/>
      <c r="H835" s="2"/>
      <c r="I835" s="2"/>
      <c r="J835" s="2"/>
      <c r="K835" s="2"/>
      <c r="L835" s="2"/>
      <c r="M835" s="2"/>
      <c r="N835" s="2"/>
      <c r="O835" s="2"/>
      <c r="P835" s="2"/>
      <c r="Q835" s="2"/>
      <c r="R835" s="2"/>
      <c r="S835" s="2"/>
      <c r="T835" s="2"/>
      <c r="U835" s="2"/>
      <c r="V835" s="2"/>
      <c r="W835" s="2"/>
    </row>
    <row r="836" spans="1:23" ht="15.75" hidden="1" customHeight="1" x14ac:dyDescent="0.25">
      <c r="A836" s="288" t="s">
        <v>145</v>
      </c>
      <c r="B836" s="294" t="s">
        <v>3648</v>
      </c>
      <c r="C836" s="271">
        <v>0</v>
      </c>
      <c r="D836" s="271">
        <v>0</v>
      </c>
      <c r="E836" s="271">
        <v>0</v>
      </c>
      <c r="F836" s="271">
        <v>0</v>
      </c>
      <c r="G836" s="293"/>
      <c r="H836" s="2"/>
      <c r="I836" s="2"/>
      <c r="J836" s="2"/>
      <c r="K836" s="2"/>
      <c r="L836" s="2"/>
      <c r="M836" s="2"/>
      <c r="N836" s="2"/>
      <c r="O836" s="2"/>
      <c r="P836" s="2"/>
      <c r="Q836" s="2"/>
      <c r="R836" s="2"/>
      <c r="S836" s="2"/>
      <c r="T836" s="2"/>
      <c r="U836" s="2"/>
      <c r="V836" s="2"/>
      <c r="W836" s="2"/>
    </row>
    <row r="837" spans="1:23" ht="15.75" hidden="1" customHeight="1" x14ac:dyDescent="0.25">
      <c r="A837" s="288" t="s">
        <v>147</v>
      </c>
      <c r="B837" s="295" t="s">
        <v>3781</v>
      </c>
      <c r="C837" s="273">
        <v>0</v>
      </c>
      <c r="D837" s="273">
        <v>0</v>
      </c>
      <c r="E837" s="273">
        <v>0</v>
      </c>
      <c r="F837" s="273">
        <v>0</v>
      </c>
      <c r="G837" s="293"/>
      <c r="H837" s="2"/>
      <c r="I837" s="2"/>
      <c r="J837" s="2"/>
      <c r="K837" s="2"/>
      <c r="L837" s="2"/>
      <c r="M837" s="2"/>
      <c r="N837" s="2"/>
      <c r="O837" s="2"/>
      <c r="P837" s="2"/>
      <c r="Q837" s="2"/>
      <c r="R837" s="2"/>
      <c r="S837" s="2"/>
      <c r="T837" s="2"/>
      <c r="U837" s="2"/>
      <c r="V837" s="2"/>
      <c r="W837" s="2"/>
    </row>
    <row r="838" spans="1:23" ht="15.75" hidden="1" customHeight="1" x14ac:dyDescent="0.25">
      <c r="A838" s="288" t="s">
        <v>1051</v>
      </c>
      <c r="B838" s="294" t="s">
        <v>3782</v>
      </c>
      <c r="C838" s="271">
        <v>0</v>
      </c>
      <c r="D838" s="271">
        <v>437155.81</v>
      </c>
      <c r="E838" s="271">
        <v>437155.81</v>
      </c>
      <c r="F838" s="271">
        <v>0</v>
      </c>
      <c r="G838" s="293"/>
      <c r="H838" s="2"/>
      <c r="I838" s="2"/>
      <c r="J838" s="2"/>
      <c r="K838" s="2"/>
      <c r="L838" s="2"/>
      <c r="M838" s="2"/>
      <c r="N838" s="2"/>
      <c r="O838" s="2"/>
      <c r="P838" s="2"/>
      <c r="Q838" s="2"/>
      <c r="R838" s="2"/>
      <c r="S838" s="2"/>
      <c r="T838" s="2"/>
      <c r="U838" s="2"/>
      <c r="V838" s="2"/>
      <c r="W838" s="2"/>
    </row>
    <row r="839" spans="1:23" ht="15.75" hidden="1" customHeight="1" x14ac:dyDescent="0.25">
      <c r="A839" s="288" t="s">
        <v>1052</v>
      </c>
      <c r="B839" s="295" t="s">
        <v>3648</v>
      </c>
      <c r="C839" s="273">
        <v>0</v>
      </c>
      <c r="D839" s="273">
        <v>0</v>
      </c>
      <c r="E839" s="273">
        <v>0</v>
      </c>
      <c r="F839" s="273">
        <v>0</v>
      </c>
      <c r="G839" s="293"/>
      <c r="H839" s="2"/>
      <c r="I839" s="2"/>
      <c r="J839" s="2"/>
      <c r="K839" s="2"/>
      <c r="L839" s="2"/>
      <c r="M839" s="2"/>
      <c r="N839" s="2"/>
      <c r="O839" s="2"/>
      <c r="P839" s="2"/>
      <c r="Q839" s="2"/>
      <c r="R839" s="2"/>
      <c r="S839" s="2"/>
      <c r="T839" s="2"/>
      <c r="U839" s="2"/>
      <c r="V839" s="2"/>
      <c r="W839" s="2"/>
    </row>
    <row r="840" spans="1:23" ht="15.75" hidden="1" customHeight="1" x14ac:dyDescent="0.25">
      <c r="A840" s="288" t="s">
        <v>1053</v>
      </c>
      <c r="B840" s="294" t="s">
        <v>3942</v>
      </c>
      <c r="C840" s="271">
        <v>220.92</v>
      </c>
      <c r="D840" s="271">
        <v>0</v>
      </c>
      <c r="E840" s="271">
        <v>0</v>
      </c>
      <c r="F840" s="271">
        <v>0</v>
      </c>
      <c r="G840" s="293"/>
      <c r="H840" s="2"/>
      <c r="I840" s="2"/>
      <c r="J840" s="2"/>
      <c r="K840" s="2"/>
      <c r="L840" s="2"/>
      <c r="M840" s="2"/>
      <c r="N840" s="2"/>
      <c r="O840" s="2"/>
      <c r="P840" s="2"/>
      <c r="Q840" s="2"/>
      <c r="R840" s="2"/>
      <c r="S840" s="2"/>
      <c r="T840" s="2"/>
      <c r="U840" s="2"/>
      <c r="V840" s="2"/>
      <c r="W840" s="2"/>
    </row>
    <row r="841" spans="1:23" ht="15.75" hidden="1" customHeight="1" x14ac:dyDescent="0.25">
      <c r="A841" s="288" t="s">
        <v>1054</v>
      </c>
      <c r="B841" s="295" t="s">
        <v>3783</v>
      </c>
      <c r="C841" s="273">
        <v>0</v>
      </c>
      <c r="D841" s="273">
        <v>55000</v>
      </c>
      <c r="E841" s="273">
        <v>27418.749999999942</v>
      </c>
      <c r="F841" s="273">
        <v>0</v>
      </c>
      <c r="G841" s="293"/>
      <c r="H841" s="2"/>
      <c r="I841" s="2"/>
      <c r="J841" s="2"/>
      <c r="K841" s="2"/>
      <c r="L841" s="2"/>
      <c r="M841" s="2"/>
      <c r="N841" s="2"/>
      <c r="O841" s="2"/>
      <c r="P841" s="2"/>
      <c r="Q841" s="2"/>
      <c r="R841" s="2"/>
      <c r="S841" s="2"/>
      <c r="T841" s="2"/>
      <c r="U841" s="2"/>
      <c r="V841" s="2"/>
      <c r="W841" s="2"/>
    </row>
    <row r="842" spans="1:23" ht="15.75" hidden="1" customHeight="1" x14ac:dyDescent="0.25">
      <c r="A842" s="288" t="s">
        <v>149</v>
      </c>
      <c r="B842" s="294" t="s">
        <v>3784</v>
      </c>
      <c r="C842" s="271">
        <v>0</v>
      </c>
      <c r="D842" s="271">
        <v>37998.46</v>
      </c>
      <c r="E842" s="271">
        <v>6800</v>
      </c>
      <c r="F842" s="271">
        <v>0</v>
      </c>
      <c r="G842" s="293"/>
      <c r="H842" s="2"/>
      <c r="I842" s="2"/>
      <c r="J842" s="2"/>
      <c r="K842" s="2"/>
      <c r="L842" s="2"/>
      <c r="M842" s="2"/>
      <c r="N842" s="2"/>
      <c r="O842" s="2"/>
      <c r="P842" s="2"/>
      <c r="Q842" s="2"/>
      <c r="R842" s="2"/>
      <c r="S842" s="2"/>
      <c r="T842" s="2"/>
      <c r="U842" s="2"/>
      <c r="V842" s="2"/>
      <c r="W842" s="2"/>
    </row>
    <row r="843" spans="1:23" ht="15.75" hidden="1" customHeight="1" x14ac:dyDescent="0.25">
      <c r="A843" s="288" t="s">
        <v>1055</v>
      </c>
      <c r="B843" s="295" t="s">
        <v>3648</v>
      </c>
      <c r="C843" s="273">
        <v>0</v>
      </c>
      <c r="D843" s="273">
        <v>0</v>
      </c>
      <c r="E843" s="273">
        <v>0</v>
      </c>
      <c r="F843" s="273">
        <v>0</v>
      </c>
      <c r="G843" s="293"/>
      <c r="H843" s="2"/>
      <c r="I843" s="2"/>
      <c r="J843" s="2"/>
      <c r="K843" s="2"/>
      <c r="L843" s="2"/>
      <c r="M843" s="2"/>
      <c r="N843" s="2"/>
      <c r="O843" s="2"/>
      <c r="P843" s="2"/>
      <c r="Q843" s="2"/>
      <c r="R843" s="2"/>
      <c r="S843" s="2"/>
      <c r="T843" s="2"/>
      <c r="U843" s="2"/>
      <c r="V843" s="2"/>
      <c r="W843" s="2"/>
    </row>
    <row r="844" spans="1:23" ht="15.75" hidden="1" customHeight="1" x14ac:dyDescent="0.25">
      <c r="A844" s="288" t="s">
        <v>1056</v>
      </c>
      <c r="B844" s="294" t="s">
        <v>3648</v>
      </c>
      <c r="C844" s="271">
        <v>0</v>
      </c>
      <c r="D844" s="271">
        <v>0</v>
      </c>
      <c r="E844" s="271">
        <v>0</v>
      </c>
      <c r="F844" s="271">
        <v>0</v>
      </c>
      <c r="G844" s="293"/>
      <c r="H844" s="2"/>
      <c r="I844" s="2"/>
      <c r="J844" s="2"/>
      <c r="K844" s="2"/>
      <c r="L844" s="2"/>
      <c r="M844" s="2"/>
      <c r="N844" s="2"/>
      <c r="O844" s="2"/>
      <c r="P844" s="2"/>
      <c r="Q844" s="2"/>
      <c r="R844" s="2"/>
      <c r="S844" s="2"/>
      <c r="T844" s="2"/>
      <c r="U844" s="2"/>
      <c r="V844" s="2"/>
      <c r="W844" s="2"/>
    </row>
    <row r="845" spans="1:23" ht="15.75" hidden="1" customHeight="1" x14ac:dyDescent="0.25">
      <c r="A845" s="288" t="s">
        <v>1057</v>
      </c>
      <c r="B845" s="295" t="s">
        <v>3943</v>
      </c>
      <c r="C845" s="273">
        <v>53029.859999999993</v>
      </c>
      <c r="D845" s="273">
        <v>14297.650000000001</v>
      </c>
      <c r="E845" s="273">
        <v>14264.050000000001</v>
      </c>
      <c r="F845" s="273">
        <v>0</v>
      </c>
      <c r="G845" s="293"/>
      <c r="H845" s="2"/>
      <c r="I845" s="2"/>
      <c r="J845" s="2"/>
      <c r="K845" s="2"/>
      <c r="L845" s="2"/>
      <c r="M845" s="2"/>
      <c r="N845" s="2"/>
      <c r="O845" s="2"/>
      <c r="P845" s="2"/>
      <c r="Q845" s="2"/>
      <c r="R845" s="2"/>
      <c r="S845" s="2"/>
      <c r="T845" s="2"/>
      <c r="U845" s="2"/>
      <c r="V845" s="2"/>
      <c r="W845" s="2"/>
    </row>
    <row r="846" spans="1:23" ht="15.75" hidden="1" customHeight="1" x14ac:dyDescent="0.25">
      <c r="A846" s="288" t="s">
        <v>1058</v>
      </c>
      <c r="B846" s="294" t="s">
        <v>3969</v>
      </c>
      <c r="C846" s="271">
        <v>75369.220000000045</v>
      </c>
      <c r="D846" s="271">
        <v>68275.67</v>
      </c>
      <c r="E846" s="271">
        <v>68050.7</v>
      </c>
      <c r="F846" s="271">
        <v>0</v>
      </c>
      <c r="G846" s="293"/>
      <c r="H846" s="2"/>
      <c r="I846" s="2"/>
      <c r="J846" s="2"/>
      <c r="K846" s="2"/>
      <c r="L846" s="2"/>
      <c r="M846" s="2"/>
      <c r="N846" s="2"/>
      <c r="O846" s="2"/>
      <c r="P846" s="2"/>
      <c r="Q846" s="2"/>
      <c r="R846" s="2"/>
      <c r="S846" s="2"/>
      <c r="T846" s="2"/>
      <c r="U846" s="2"/>
      <c r="V846" s="2"/>
      <c r="W846" s="2"/>
    </row>
    <row r="847" spans="1:23" ht="15.75" hidden="1" customHeight="1" x14ac:dyDescent="0.25">
      <c r="A847" s="288" t="s">
        <v>1059</v>
      </c>
      <c r="B847" s="295" t="s">
        <v>3944</v>
      </c>
      <c r="C847" s="273">
        <v>1967</v>
      </c>
      <c r="D847" s="273">
        <v>0</v>
      </c>
      <c r="E847" s="273">
        <v>0</v>
      </c>
      <c r="F847" s="273">
        <v>0</v>
      </c>
      <c r="G847" s="293"/>
      <c r="H847" s="2"/>
      <c r="I847" s="2"/>
      <c r="J847" s="2"/>
      <c r="K847" s="2"/>
      <c r="L847" s="2"/>
      <c r="M847" s="2"/>
      <c r="N847" s="2"/>
      <c r="O847" s="2"/>
      <c r="P847" s="2"/>
      <c r="Q847" s="2"/>
      <c r="R847" s="2"/>
      <c r="S847" s="2"/>
      <c r="T847" s="2"/>
      <c r="U847" s="2"/>
      <c r="V847" s="2"/>
      <c r="W847" s="2"/>
    </row>
    <row r="848" spans="1:23" ht="15.75" hidden="1" customHeight="1" x14ac:dyDescent="0.25">
      <c r="A848" s="288" t="s">
        <v>1060</v>
      </c>
      <c r="B848" s="294" t="s">
        <v>3944</v>
      </c>
      <c r="C848" s="271">
        <v>99.25</v>
      </c>
      <c r="D848" s="271">
        <v>0</v>
      </c>
      <c r="E848" s="271">
        <v>0</v>
      </c>
      <c r="F848" s="271">
        <v>0</v>
      </c>
      <c r="G848" s="293"/>
      <c r="H848" s="2"/>
      <c r="I848" s="2"/>
      <c r="J848" s="2"/>
      <c r="K848" s="2"/>
      <c r="L848" s="2"/>
      <c r="M848" s="2"/>
      <c r="N848" s="2"/>
      <c r="O848" s="2"/>
      <c r="P848" s="2"/>
      <c r="Q848" s="2"/>
      <c r="R848" s="2"/>
      <c r="S848" s="2"/>
      <c r="T848" s="2"/>
      <c r="U848" s="2"/>
      <c r="V848" s="2"/>
      <c r="W848" s="2"/>
    </row>
    <row r="849" spans="1:23" ht="15.75" hidden="1" customHeight="1" x14ac:dyDescent="0.25">
      <c r="A849" s="288" t="s">
        <v>151</v>
      </c>
      <c r="B849" s="295" t="s">
        <v>3648</v>
      </c>
      <c r="C849" s="273">
        <v>0</v>
      </c>
      <c r="D849" s="273">
        <v>0</v>
      </c>
      <c r="E849" s="273">
        <v>0</v>
      </c>
      <c r="F849" s="273">
        <v>0</v>
      </c>
      <c r="G849" s="293"/>
      <c r="H849" s="2"/>
      <c r="I849" s="2"/>
      <c r="J849" s="2"/>
      <c r="K849" s="2"/>
      <c r="L849" s="2"/>
      <c r="M849" s="2"/>
      <c r="N849" s="2"/>
      <c r="O849" s="2"/>
      <c r="P849" s="2"/>
      <c r="Q849" s="2"/>
      <c r="R849" s="2"/>
      <c r="S849" s="2"/>
      <c r="T849" s="2"/>
      <c r="U849" s="2"/>
      <c r="V849" s="2"/>
      <c r="W849" s="2"/>
    </row>
    <row r="850" spans="1:23" ht="15.75" hidden="1" customHeight="1" x14ac:dyDescent="0.25">
      <c r="A850" s="288" t="s">
        <v>1061</v>
      </c>
      <c r="B850" s="294" t="s">
        <v>3785</v>
      </c>
      <c r="C850" s="271">
        <v>0</v>
      </c>
      <c r="D850" s="271">
        <v>874</v>
      </c>
      <c r="E850" s="271">
        <v>874</v>
      </c>
      <c r="F850" s="271">
        <v>0</v>
      </c>
      <c r="G850" s="293"/>
      <c r="H850" s="2"/>
      <c r="I850" s="2"/>
      <c r="J850" s="2"/>
      <c r="K850" s="2"/>
      <c r="L850" s="2"/>
      <c r="M850" s="2"/>
      <c r="N850" s="2"/>
      <c r="O850" s="2"/>
      <c r="P850" s="2"/>
      <c r="Q850" s="2"/>
      <c r="R850" s="2"/>
      <c r="S850" s="2"/>
      <c r="T850" s="2"/>
      <c r="U850" s="2"/>
      <c r="V850" s="2"/>
      <c r="W850" s="2"/>
    </row>
    <row r="851" spans="1:23" ht="15.75" hidden="1" customHeight="1" x14ac:dyDescent="0.25">
      <c r="A851" s="288" t="s">
        <v>1062</v>
      </c>
      <c r="B851" s="295" t="s">
        <v>3648</v>
      </c>
      <c r="C851" s="273">
        <v>0</v>
      </c>
      <c r="D851" s="273">
        <v>0</v>
      </c>
      <c r="E851" s="273">
        <v>0</v>
      </c>
      <c r="F851" s="273">
        <v>0</v>
      </c>
      <c r="G851" s="293"/>
      <c r="H851" s="2"/>
      <c r="I851" s="2"/>
      <c r="J851" s="2"/>
      <c r="K851" s="2"/>
      <c r="L851" s="2"/>
      <c r="M851" s="2"/>
      <c r="N851" s="2"/>
      <c r="O851" s="2"/>
      <c r="P851" s="2"/>
      <c r="Q851" s="2"/>
      <c r="R851" s="2"/>
      <c r="S851" s="2"/>
      <c r="T851" s="2"/>
      <c r="U851" s="2"/>
      <c r="V851" s="2"/>
      <c r="W851" s="2"/>
    </row>
    <row r="852" spans="1:23" ht="15.75" hidden="1" customHeight="1" x14ac:dyDescent="0.25">
      <c r="A852" s="288" t="s">
        <v>1063</v>
      </c>
      <c r="B852" s="294" t="s">
        <v>3771</v>
      </c>
      <c r="C852" s="271">
        <v>0</v>
      </c>
      <c r="D852" s="271">
        <v>305</v>
      </c>
      <c r="E852" s="271">
        <v>305</v>
      </c>
      <c r="F852" s="271">
        <v>0</v>
      </c>
      <c r="G852" s="293"/>
      <c r="H852" s="2"/>
      <c r="I852" s="2"/>
      <c r="J852" s="2"/>
      <c r="K852" s="2"/>
      <c r="L852" s="2"/>
      <c r="M852" s="2"/>
      <c r="N852" s="2"/>
      <c r="O852" s="2"/>
      <c r="P852" s="2"/>
      <c r="Q852" s="2"/>
      <c r="R852" s="2"/>
      <c r="S852" s="2"/>
      <c r="T852" s="2"/>
      <c r="U852" s="2"/>
      <c r="V852" s="2"/>
      <c r="W852" s="2"/>
    </row>
    <row r="853" spans="1:23" ht="15.75" hidden="1" customHeight="1" x14ac:dyDescent="0.25">
      <c r="A853" s="288" t="s">
        <v>1064</v>
      </c>
      <c r="B853" s="295" t="s">
        <v>3774</v>
      </c>
      <c r="C853" s="273">
        <v>0</v>
      </c>
      <c r="D853" s="273">
        <v>390</v>
      </c>
      <c r="E853" s="273">
        <v>390</v>
      </c>
      <c r="F853" s="273">
        <v>0</v>
      </c>
      <c r="G853" s="293"/>
      <c r="H853" s="2"/>
      <c r="I853" s="2"/>
      <c r="J853" s="2"/>
      <c r="K853" s="2"/>
      <c r="L853" s="2"/>
      <c r="M853" s="2"/>
      <c r="N853" s="2"/>
      <c r="O853" s="2"/>
      <c r="P853" s="2"/>
      <c r="Q853" s="2"/>
      <c r="R853" s="2"/>
      <c r="S853" s="2"/>
      <c r="T853" s="2"/>
      <c r="U853" s="2"/>
      <c r="V853" s="2"/>
      <c r="W853" s="2"/>
    </row>
    <row r="854" spans="1:23" ht="15.75" hidden="1" customHeight="1" x14ac:dyDescent="0.25">
      <c r="A854" s="288" t="s">
        <v>1065</v>
      </c>
      <c r="B854" s="294" t="s">
        <v>3786</v>
      </c>
      <c r="C854" s="271">
        <v>0</v>
      </c>
      <c r="D854" s="271">
        <v>30.89</v>
      </c>
      <c r="E854" s="271">
        <v>30.89</v>
      </c>
      <c r="F854" s="271">
        <v>0</v>
      </c>
      <c r="G854" s="293"/>
      <c r="H854" s="2"/>
      <c r="I854" s="2"/>
      <c r="J854" s="2"/>
      <c r="K854" s="2"/>
      <c r="L854" s="2"/>
      <c r="M854" s="2"/>
      <c r="N854" s="2"/>
      <c r="O854" s="2"/>
      <c r="P854" s="2"/>
      <c r="Q854" s="2"/>
      <c r="R854" s="2"/>
      <c r="S854" s="2"/>
      <c r="T854" s="2"/>
      <c r="U854" s="2"/>
      <c r="V854" s="2"/>
      <c r="W854" s="2"/>
    </row>
    <row r="855" spans="1:23" ht="15.75" hidden="1" customHeight="1" x14ac:dyDescent="0.25">
      <c r="A855" s="288" t="s">
        <v>1066</v>
      </c>
      <c r="B855" s="295" t="s">
        <v>3787</v>
      </c>
      <c r="C855" s="273">
        <v>0</v>
      </c>
      <c r="D855" s="273">
        <v>6367.67</v>
      </c>
      <c r="E855" s="273">
        <v>6367.67</v>
      </c>
      <c r="F855" s="273">
        <v>0</v>
      </c>
      <c r="G855" s="293"/>
      <c r="H855" s="2"/>
      <c r="I855" s="2"/>
      <c r="J855" s="2"/>
      <c r="K855" s="2"/>
      <c r="L855" s="2"/>
      <c r="M855" s="2"/>
      <c r="N855" s="2"/>
      <c r="O855" s="2"/>
      <c r="P855" s="2"/>
      <c r="Q855" s="2"/>
      <c r="R855" s="2"/>
      <c r="S855" s="2"/>
      <c r="T855" s="2"/>
      <c r="U855" s="2"/>
      <c r="V855" s="2"/>
      <c r="W855" s="2"/>
    </row>
    <row r="856" spans="1:23" ht="15.75" hidden="1" customHeight="1" x14ac:dyDescent="0.25">
      <c r="A856" s="288" t="s">
        <v>1067</v>
      </c>
      <c r="B856" s="294" t="s">
        <v>3777</v>
      </c>
      <c r="C856" s="271">
        <v>0</v>
      </c>
      <c r="D856" s="271">
        <v>2695.12</v>
      </c>
      <c r="E856" s="271">
        <v>2695.12</v>
      </c>
      <c r="F856" s="271">
        <v>0</v>
      </c>
      <c r="G856" s="293"/>
      <c r="H856" s="2"/>
      <c r="I856" s="2"/>
      <c r="J856" s="2"/>
      <c r="K856" s="2"/>
      <c r="L856" s="2"/>
      <c r="M856" s="2"/>
      <c r="N856" s="2"/>
      <c r="O856" s="2"/>
      <c r="P856" s="2"/>
      <c r="Q856" s="2"/>
      <c r="R856" s="2"/>
      <c r="S856" s="2"/>
      <c r="T856" s="2"/>
      <c r="U856" s="2"/>
      <c r="V856" s="2"/>
      <c r="W856" s="2"/>
    </row>
    <row r="857" spans="1:23" ht="15.75" hidden="1" customHeight="1" x14ac:dyDescent="0.25">
      <c r="A857" s="288" t="s">
        <v>1068</v>
      </c>
      <c r="B857" s="295" t="s">
        <v>3648</v>
      </c>
      <c r="C857" s="273">
        <v>0</v>
      </c>
      <c r="D857" s="273">
        <v>0</v>
      </c>
      <c r="E857" s="273">
        <v>0</v>
      </c>
      <c r="F857" s="273">
        <v>0</v>
      </c>
      <c r="G857" s="293"/>
      <c r="H857" s="2"/>
      <c r="I857" s="2"/>
      <c r="J857" s="2"/>
      <c r="K857" s="2"/>
      <c r="L857" s="2"/>
      <c r="M857" s="2"/>
      <c r="N857" s="2"/>
      <c r="O857" s="2"/>
      <c r="P857" s="2"/>
      <c r="Q857" s="2"/>
      <c r="R857" s="2"/>
      <c r="S857" s="2"/>
      <c r="T857" s="2"/>
      <c r="U857" s="2"/>
      <c r="V857" s="2"/>
      <c r="W857" s="2"/>
    </row>
    <row r="858" spans="1:23" ht="15.75" hidden="1" customHeight="1" x14ac:dyDescent="0.25">
      <c r="A858" s="288" t="s">
        <v>1069</v>
      </c>
      <c r="B858" s="294" t="s">
        <v>3788</v>
      </c>
      <c r="C858" s="271">
        <v>355.27500000000873</v>
      </c>
      <c r="D858" s="271">
        <v>89644.724999999991</v>
      </c>
      <c r="E858" s="271">
        <v>89644.724999999991</v>
      </c>
      <c r="F858" s="271">
        <v>0</v>
      </c>
      <c r="G858" s="293"/>
      <c r="H858" s="2"/>
      <c r="I858" s="2"/>
      <c r="J858" s="2"/>
      <c r="K858" s="2"/>
      <c r="L858" s="2"/>
      <c r="M858" s="2"/>
      <c r="N858" s="2"/>
      <c r="O858" s="2"/>
      <c r="P858" s="2"/>
      <c r="Q858" s="2"/>
      <c r="R858" s="2"/>
      <c r="S858" s="2"/>
      <c r="T858" s="2"/>
      <c r="U858" s="2"/>
      <c r="V858" s="2"/>
      <c r="W858" s="2"/>
    </row>
    <row r="859" spans="1:23" ht="15.75" hidden="1" customHeight="1" x14ac:dyDescent="0.25">
      <c r="A859" s="288" t="s">
        <v>1070</v>
      </c>
      <c r="B859" s="295" t="s">
        <v>3789</v>
      </c>
      <c r="C859" s="273">
        <v>0</v>
      </c>
      <c r="D859" s="273">
        <v>21254.880000000001</v>
      </c>
      <c r="E859" s="273">
        <v>21254.880000000001</v>
      </c>
      <c r="F859" s="273">
        <v>0</v>
      </c>
      <c r="G859" s="293"/>
      <c r="H859" s="2"/>
      <c r="I859" s="2"/>
      <c r="J859" s="2"/>
      <c r="K859" s="2"/>
      <c r="L859" s="2"/>
      <c r="M859" s="2"/>
      <c r="N859" s="2"/>
      <c r="O859" s="2"/>
      <c r="P859" s="2"/>
      <c r="Q859" s="2"/>
      <c r="R859" s="2"/>
      <c r="S859" s="2"/>
      <c r="T859" s="2"/>
      <c r="U859" s="2"/>
      <c r="V859" s="2"/>
      <c r="W859" s="2"/>
    </row>
    <row r="860" spans="1:23" ht="15.75" hidden="1" customHeight="1" x14ac:dyDescent="0.25">
      <c r="A860" s="288" t="s">
        <v>1071</v>
      </c>
      <c r="B860" s="294" t="s">
        <v>3648</v>
      </c>
      <c r="C860" s="271">
        <v>0</v>
      </c>
      <c r="D860" s="271">
        <v>0</v>
      </c>
      <c r="E860" s="271">
        <v>0</v>
      </c>
      <c r="F860" s="271">
        <v>0</v>
      </c>
      <c r="G860" s="293"/>
      <c r="H860" s="2"/>
      <c r="I860" s="2"/>
      <c r="J860" s="2"/>
      <c r="K860" s="2"/>
      <c r="L860" s="2"/>
      <c r="M860" s="2"/>
      <c r="N860" s="2"/>
      <c r="O860" s="2"/>
      <c r="P860" s="2"/>
      <c r="Q860" s="2"/>
      <c r="R860" s="2"/>
      <c r="S860" s="2"/>
      <c r="T860" s="2"/>
      <c r="U860" s="2"/>
      <c r="V860" s="2"/>
      <c r="W860" s="2"/>
    </row>
    <row r="861" spans="1:23" ht="15.75" hidden="1" customHeight="1" x14ac:dyDescent="0.25">
      <c r="A861" s="288" t="s">
        <v>1072</v>
      </c>
      <c r="B861" s="295" t="s">
        <v>3790</v>
      </c>
      <c r="C861" s="273">
        <v>0</v>
      </c>
      <c r="D861" s="273">
        <v>22.1</v>
      </c>
      <c r="E861" s="273">
        <v>22.1</v>
      </c>
      <c r="F861" s="273">
        <v>0</v>
      </c>
      <c r="G861" s="293"/>
      <c r="H861" s="2"/>
      <c r="I861" s="2"/>
      <c r="J861" s="2"/>
      <c r="K861" s="2"/>
      <c r="L861" s="2"/>
      <c r="M861" s="2"/>
      <c r="N861" s="2"/>
      <c r="O861" s="2"/>
      <c r="P861" s="2"/>
      <c r="Q861" s="2"/>
      <c r="R861" s="2"/>
      <c r="S861" s="2"/>
      <c r="T861" s="2"/>
      <c r="U861" s="2"/>
      <c r="V861" s="2"/>
      <c r="W861" s="2"/>
    </row>
    <row r="862" spans="1:23" ht="15.75" hidden="1" customHeight="1" x14ac:dyDescent="0.25">
      <c r="A862" s="288" t="s">
        <v>1073</v>
      </c>
      <c r="B862" s="294" t="s">
        <v>3790</v>
      </c>
      <c r="C862" s="271">
        <v>0</v>
      </c>
      <c r="D862" s="271">
        <v>98.6</v>
      </c>
      <c r="E862" s="271">
        <v>98.6</v>
      </c>
      <c r="F862" s="271">
        <v>0</v>
      </c>
      <c r="G862" s="293"/>
      <c r="H862" s="2"/>
      <c r="I862" s="2"/>
      <c r="J862" s="2"/>
      <c r="K862" s="2"/>
      <c r="L862" s="2"/>
      <c r="M862" s="2"/>
      <c r="N862" s="2"/>
      <c r="O862" s="2"/>
      <c r="P862" s="2"/>
      <c r="Q862" s="2"/>
      <c r="R862" s="2"/>
      <c r="S862" s="2"/>
      <c r="T862" s="2"/>
      <c r="U862" s="2"/>
      <c r="V862" s="2"/>
      <c r="W862" s="2"/>
    </row>
    <row r="863" spans="1:23" ht="15.75" hidden="1" customHeight="1" x14ac:dyDescent="0.25">
      <c r="A863" s="288" t="s">
        <v>1074</v>
      </c>
      <c r="B863" s="295" t="s">
        <v>3791</v>
      </c>
      <c r="C863" s="273">
        <v>4.9999999999727152E-2</v>
      </c>
      <c r="D863" s="273">
        <v>3354.92</v>
      </c>
      <c r="E863" s="273">
        <v>3354.9000000000005</v>
      </c>
      <c r="F863" s="273">
        <v>0</v>
      </c>
      <c r="G863" s="293"/>
      <c r="H863" s="2"/>
      <c r="I863" s="2"/>
      <c r="J863" s="2"/>
      <c r="K863" s="2"/>
      <c r="L863" s="2"/>
      <c r="M863" s="2"/>
      <c r="N863" s="2"/>
      <c r="O863" s="2"/>
      <c r="P863" s="2"/>
      <c r="Q863" s="2"/>
      <c r="R863" s="2"/>
      <c r="S863" s="2"/>
      <c r="T863" s="2"/>
      <c r="U863" s="2"/>
      <c r="V863" s="2"/>
      <c r="W863" s="2"/>
    </row>
    <row r="864" spans="1:23" ht="15.75" hidden="1" customHeight="1" x14ac:dyDescent="0.25">
      <c r="A864" s="288" t="s">
        <v>1075</v>
      </c>
      <c r="B864" s="294" t="s">
        <v>3775</v>
      </c>
      <c r="C864" s="271">
        <v>1300</v>
      </c>
      <c r="D864" s="271">
        <v>0</v>
      </c>
      <c r="E864" s="271">
        <v>0</v>
      </c>
      <c r="F864" s="271">
        <v>0</v>
      </c>
      <c r="G864" s="293"/>
      <c r="H864" s="2"/>
      <c r="I864" s="2"/>
      <c r="J864" s="2"/>
      <c r="K864" s="2"/>
      <c r="L864" s="2"/>
      <c r="M864" s="2"/>
      <c r="N864" s="2"/>
      <c r="O864" s="2"/>
      <c r="P864" s="2"/>
      <c r="Q864" s="2"/>
      <c r="R864" s="2"/>
      <c r="S864" s="2"/>
      <c r="T864" s="2"/>
      <c r="U864" s="2"/>
      <c r="V864" s="2"/>
      <c r="W864" s="2"/>
    </row>
    <row r="865" spans="1:23" ht="15.75" hidden="1" customHeight="1" x14ac:dyDescent="0.25">
      <c r="A865" s="288" t="s">
        <v>1076</v>
      </c>
      <c r="B865" s="295" t="s">
        <v>3775</v>
      </c>
      <c r="C865" s="273">
        <v>2829</v>
      </c>
      <c r="D865" s="273">
        <v>0</v>
      </c>
      <c r="E865" s="273">
        <v>0</v>
      </c>
      <c r="F865" s="273">
        <v>0</v>
      </c>
      <c r="G865" s="293"/>
      <c r="H865" s="2"/>
      <c r="I865" s="2"/>
      <c r="J865" s="2"/>
      <c r="K865" s="2"/>
      <c r="L865" s="2"/>
      <c r="M865" s="2"/>
      <c r="N865" s="2"/>
      <c r="O865" s="2"/>
      <c r="P865" s="2"/>
      <c r="Q865" s="2"/>
      <c r="R865" s="2"/>
      <c r="S865" s="2"/>
      <c r="T865" s="2"/>
      <c r="U865" s="2"/>
      <c r="V865" s="2"/>
      <c r="W865" s="2"/>
    </row>
    <row r="866" spans="1:23" ht="15.75" hidden="1" customHeight="1" x14ac:dyDescent="0.25">
      <c r="A866" s="288" t="s">
        <v>1077</v>
      </c>
      <c r="B866" s="294" t="s">
        <v>3775</v>
      </c>
      <c r="C866" s="271">
        <v>2650</v>
      </c>
      <c r="D866" s="271">
        <v>0</v>
      </c>
      <c r="E866" s="271">
        <v>0</v>
      </c>
      <c r="F866" s="271">
        <v>0</v>
      </c>
      <c r="G866" s="293"/>
      <c r="H866" s="2"/>
      <c r="I866" s="2"/>
      <c r="J866" s="2"/>
      <c r="K866" s="2"/>
      <c r="L866" s="2"/>
      <c r="M866" s="2"/>
      <c r="N866" s="2"/>
      <c r="O866" s="2"/>
      <c r="P866" s="2"/>
      <c r="Q866" s="2"/>
      <c r="R866" s="2"/>
      <c r="S866" s="2"/>
      <c r="T866" s="2"/>
      <c r="U866" s="2"/>
      <c r="V866" s="2"/>
      <c r="W866" s="2"/>
    </row>
    <row r="867" spans="1:23" ht="15.75" hidden="1" customHeight="1" x14ac:dyDescent="0.25">
      <c r="A867" s="288" t="s">
        <v>1078</v>
      </c>
      <c r="B867" s="295" t="s">
        <v>3648</v>
      </c>
      <c r="C867" s="273">
        <v>0</v>
      </c>
      <c r="D867" s="273">
        <v>0</v>
      </c>
      <c r="E867" s="273">
        <v>0</v>
      </c>
      <c r="F867" s="273">
        <v>0</v>
      </c>
      <c r="G867" s="293"/>
      <c r="H867" s="2"/>
      <c r="I867" s="2"/>
      <c r="J867" s="2"/>
      <c r="K867" s="2"/>
      <c r="L867" s="2"/>
      <c r="M867" s="2"/>
      <c r="N867" s="2"/>
      <c r="O867" s="2"/>
      <c r="P867" s="2"/>
      <c r="Q867" s="2"/>
      <c r="R867" s="2"/>
      <c r="S867" s="2"/>
      <c r="T867" s="2"/>
      <c r="U867" s="2"/>
      <c r="V867" s="2"/>
      <c r="W867" s="2"/>
    </row>
    <row r="868" spans="1:23" ht="15.75" hidden="1" customHeight="1" x14ac:dyDescent="0.25">
      <c r="A868" s="288" t="s">
        <v>1079</v>
      </c>
      <c r="B868" s="294" t="s">
        <v>3648</v>
      </c>
      <c r="C868" s="271">
        <v>0</v>
      </c>
      <c r="D868" s="271">
        <v>0</v>
      </c>
      <c r="E868" s="271">
        <v>0</v>
      </c>
      <c r="F868" s="271">
        <v>0</v>
      </c>
      <c r="G868" s="293"/>
      <c r="H868" s="2"/>
      <c r="I868" s="2"/>
      <c r="J868" s="2"/>
      <c r="K868" s="2"/>
      <c r="L868" s="2"/>
      <c r="M868" s="2"/>
      <c r="N868" s="2"/>
      <c r="O868" s="2"/>
      <c r="P868" s="2"/>
      <c r="Q868" s="2"/>
      <c r="R868" s="2"/>
      <c r="S868" s="2"/>
      <c r="T868" s="2"/>
      <c r="U868" s="2"/>
      <c r="V868" s="2"/>
      <c r="W868" s="2"/>
    </row>
    <row r="869" spans="1:23" ht="15.75" hidden="1" customHeight="1" x14ac:dyDescent="0.25">
      <c r="A869" s="288" t="s">
        <v>1080</v>
      </c>
      <c r="B869" s="295" t="s">
        <v>3945</v>
      </c>
      <c r="C869" s="273">
        <v>0</v>
      </c>
      <c r="D869" s="273">
        <v>0</v>
      </c>
      <c r="E869" s="273">
        <v>0</v>
      </c>
      <c r="F869" s="273">
        <v>0</v>
      </c>
      <c r="G869" s="293"/>
      <c r="H869" s="2"/>
      <c r="I869" s="2"/>
      <c r="J869" s="2"/>
      <c r="K869" s="2"/>
      <c r="L869" s="2"/>
      <c r="M869" s="2"/>
      <c r="N869" s="2"/>
      <c r="O869" s="2"/>
      <c r="P869" s="2"/>
      <c r="Q869" s="2"/>
      <c r="R869" s="2"/>
      <c r="S869" s="2"/>
      <c r="T869" s="2"/>
      <c r="U869" s="2"/>
      <c r="V869" s="2"/>
      <c r="W869" s="2"/>
    </row>
    <row r="870" spans="1:23" ht="15.75" hidden="1" customHeight="1" x14ac:dyDescent="0.25">
      <c r="A870" s="288" t="s">
        <v>1081</v>
      </c>
      <c r="B870" s="294" t="s">
        <v>3792</v>
      </c>
      <c r="C870" s="271">
        <v>0</v>
      </c>
      <c r="D870" s="271">
        <v>0</v>
      </c>
      <c r="E870" s="271">
        <v>0</v>
      </c>
      <c r="F870" s="271">
        <v>0</v>
      </c>
      <c r="G870" s="293"/>
      <c r="H870" s="2"/>
      <c r="I870" s="2"/>
      <c r="J870" s="2"/>
      <c r="K870" s="2"/>
      <c r="L870" s="2"/>
      <c r="M870" s="2"/>
      <c r="N870" s="2"/>
      <c r="O870" s="2"/>
      <c r="P870" s="2"/>
      <c r="Q870" s="2"/>
      <c r="R870" s="2"/>
      <c r="S870" s="2"/>
      <c r="T870" s="2"/>
      <c r="U870" s="2"/>
      <c r="V870" s="2"/>
      <c r="W870" s="2"/>
    </row>
    <row r="871" spans="1:23" ht="15.75" hidden="1" customHeight="1" x14ac:dyDescent="0.25">
      <c r="A871" s="288" t="s">
        <v>1082</v>
      </c>
      <c r="B871" s="295" t="s">
        <v>3792</v>
      </c>
      <c r="C871" s="273">
        <v>0</v>
      </c>
      <c r="D871" s="273">
        <v>0</v>
      </c>
      <c r="E871" s="273">
        <v>0</v>
      </c>
      <c r="F871" s="273">
        <v>0</v>
      </c>
      <c r="G871" s="293"/>
      <c r="H871" s="2"/>
      <c r="I871" s="2"/>
      <c r="J871" s="2"/>
      <c r="K871" s="2"/>
      <c r="L871" s="2"/>
      <c r="M871" s="2"/>
      <c r="N871" s="2"/>
      <c r="O871" s="2"/>
      <c r="P871" s="2"/>
      <c r="Q871" s="2"/>
      <c r="R871" s="2"/>
      <c r="S871" s="2"/>
      <c r="T871" s="2"/>
      <c r="U871" s="2"/>
      <c r="V871" s="2"/>
      <c r="W871" s="2"/>
    </row>
    <row r="872" spans="1:23" ht="15.75" hidden="1" customHeight="1" x14ac:dyDescent="0.25">
      <c r="A872" s="288" t="s">
        <v>1083</v>
      </c>
      <c r="B872" s="294" t="s">
        <v>3792</v>
      </c>
      <c r="C872" s="271">
        <v>0</v>
      </c>
      <c r="D872" s="271">
        <v>0</v>
      </c>
      <c r="E872" s="271">
        <v>0</v>
      </c>
      <c r="F872" s="271">
        <v>0</v>
      </c>
      <c r="G872" s="293"/>
      <c r="H872" s="2"/>
      <c r="I872" s="2"/>
      <c r="J872" s="2"/>
      <c r="K872" s="2"/>
      <c r="L872" s="2"/>
      <c r="M872" s="2"/>
      <c r="N872" s="2"/>
      <c r="O872" s="2"/>
      <c r="P872" s="2"/>
      <c r="Q872" s="2"/>
      <c r="R872" s="2"/>
      <c r="S872" s="2"/>
      <c r="T872" s="2"/>
      <c r="U872" s="2"/>
      <c r="V872" s="2"/>
      <c r="W872" s="2"/>
    </row>
    <row r="873" spans="1:23" ht="15.75" hidden="1" customHeight="1" x14ac:dyDescent="0.25">
      <c r="A873" s="288" t="s">
        <v>1084</v>
      </c>
      <c r="B873" s="295" t="s">
        <v>3792</v>
      </c>
      <c r="C873" s="273">
        <v>0</v>
      </c>
      <c r="D873" s="273">
        <v>0</v>
      </c>
      <c r="E873" s="273">
        <v>0</v>
      </c>
      <c r="F873" s="273">
        <v>0</v>
      </c>
      <c r="G873" s="293"/>
      <c r="H873" s="2"/>
      <c r="I873" s="2"/>
      <c r="J873" s="2"/>
      <c r="K873" s="2"/>
      <c r="L873" s="2"/>
      <c r="M873" s="2"/>
      <c r="N873" s="2"/>
      <c r="O873" s="2"/>
      <c r="P873" s="2"/>
      <c r="Q873" s="2"/>
      <c r="R873" s="2"/>
      <c r="S873" s="2"/>
      <c r="T873" s="2"/>
      <c r="U873" s="2"/>
      <c r="V873" s="2"/>
      <c r="W873" s="2"/>
    </row>
    <row r="874" spans="1:23" ht="15.75" hidden="1" customHeight="1" x14ac:dyDescent="0.25">
      <c r="A874" s="288" t="s">
        <v>1085</v>
      </c>
      <c r="B874" s="294" t="s">
        <v>3792</v>
      </c>
      <c r="C874" s="271">
        <v>0</v>
      </c>
      <c r="D874" s="271">
        <v>0</v>
      </c>
      <c r="E874" s="271">
        <v>0</v>
      </c>
      <c r="F874" s="271">
        <v>0</v>
      </c>
      <c r="G874" s="293"/>
      <c r="H874" s="2"/>
      <c r="I874" s="2"/>
      <c r="J874" s="2"/>
      <c r="K874" s="2"/>
      <c r="L874" s="2"/>
      <c r="M874" s="2"/>
      <c r="N874" s="2"/>
      <c r="O874" s="2"/>
      <c r="P874" s="2"/>
      <c r="Q874" s="2"/>
      <c r="R874" s="2"/>
      <c r="S874" s="2"/>
      <c r="T874" s="2"/>
      <c r="U874" s="2"/>
      <c r="V874" s="2"/>
      <c r="W874" s="2"/>
    </row>
    <row r="875" spans="1:23" ht="15.75" hidden="1" customHeight="1" x14ac:dyDescent="0.25">
      <c r="A875" s="288" t="s">
        <v>1086</v>
      </c>
      <c r="B875" s="295" t="s">
        <v>3792</v>
      </c>
      <c r="C875" s="273">
        <v>0</v>
      </c>
      <c r="D875" s="273">
        <v>0</v>
      </c>
      <c r="E875" s="273">
        <v>0</v>
      </c>
      <c r="F875" s="273">
        <v>0</v>
      </c>
      <c r="G875" s="293"/>
      <c r="H875" s="2"/>
      <c r="I875" s="2"/>
      <c r="J875" s="2"/>
      <c r="K875" s="2"/>
      <c r="L875" s="2"/>
      <c r="M875" s="2"/>
      <c r="N875" s="2"/>
      <c r="O875" s="2"/>
      <c r="P875" s="2"/>
      <c r="Q875" s="2"/>
      <c r="R875" s="2"/>
      <c r="S875" s="2"/>
      <c r="T875" s="2"/>
      <c r="U875" s="2"/>
      <c r="V875" s="2"/>
      <c r="W875" s="2"/>
    </row>
    <row r="876" spans="1:23" ht="15.75" hidden="1" customHeight="1" x14ac:dyDescent="0.25">
      <c r="A876" s="288" t="s">
        <v>1087</v>
      </c>
      <c r="B876" s="294" t="s">
        <v>3792</v>
      </c>
      <c r="C876" s="271">
        <v>0</v>
      </c>
      <c r="D876" s="271">
        <v>0</v>
      </c>
      <c r="E876" s="271">
        <v>0</v>
      </c>
      <c r="F876" s="271">
        <v>0</v>
      </c>
      <c r="G876" s="293"/>
      <c r="H876" s="2"/>
      <c r="I876" s="2"/>
      <c r="J876" s="2"/>
      <c r="K876" s="2"/>
      <c r="L876" s="2"/>
      <c r="M876" s="2"/>
      <c r="N876" s="2"/>
      <c r="O876" s="2"/>
      <c r="P876" s="2"/>
      <c r="Q876" s="2"/>
      <c r="R876" s="2"/>
      <c r="S876" s="2"/>
      <c r="T876" s="2"/>
      <c r="U876" s="2"/>
      <c r="V876" s="2"/>
      <c r="W876" s="2"/>
    </row>
    <row r="877" spans="1:23" ht="15.75" hidden="1" customHeight="1" x14ac:dyDescent="0.25">
      <c r="A877" s="288" t="s">
        <v>1088</v>
      </c>
      <c r="B877" s="295" t="s">
        <v>3792</v>
      </c>
      <c r="C877" s="273">
        <v>0</v>
      </c>
      <c r="D877" s="273">
        <v>0</v>
      </c>
      <c r="E877" s="273">
        <v>0</v>
      </c>
      <c r="F877" s="273">
        <v>0</v>
      </c>
      <c r="G877" s="293"/>
      <c r="H877" s="2"/>
      <c r="I877" s="2"/>
      <c r="J877" s="2"/>
      <c r="K877" s="2"/>
      <c r="L877" s="2"/>
      <c r="M877" s="2"/>
      <c r="N877" s="2"/>
      <c r="O877" s="2"/>
      <c r="P877" s="2"/>
      <c r="Q877" s="2"/>
      <c r="R877" s="2"/>
      <c r="S877" s="2"/>
      <c r="T877" s="2"/>
      <c r="U877" s="2"/>
      <c r="V877" s="2"/>
      <c r="W877" s="2"/>
    </row>
    <row r="878" spans="1:23" ht="15.75" hidden="1" customHeight="1" x14ac:dyDescent="0.25">
      <c r="A878" s="288" t="s">
        <v>1089</v>
      </c>
      <c r="B878" s="294" t="s">
        <v>3792</v>
      </c>
      <c r="C878" s="271">
        <v>0</v>
      </c>
      <c r="D878" s="271">
        <v>0</v>
      </c>
      <c r="E878" s="271">
        <v>0</v>
      </c>
      <c r="F878" s="271">
        <v>0</v>
      </c>
      <c r="G878" s="293"/>
      <c r="H878" s="2"/>
      <c r="I878" s="2"/>
      <c r="J878" s="2"/>
      <c r="K878" s="2"/>
      <c r="L878" s="2"/>
      <c r="M878" s="2"/>
      <c r="N878" s="2"/>
      <c r="O878" s="2"/>
      <c r="P878" s="2"/>
      <c r="Q878" s="2"/>
      <c r="R878" s="2"/>
      <c r="S878" s="2"/>
      <c r="T878" s="2"/>
      <c r="U878" s="2"/>
      <c r="V878" s="2"/>
      <c r="W878" s="2"/>
    </row>
    <row r="879" spans="1:23" ht="15.75" hidden="1" customHeight="1" x14ac:dyDescent="0.25">
      <c r="A879" s="288" t="s">
        <v>1090</v>
      </c>
      <c r="B879" s="295" t="s">
        <v>3792</v>
      </c>
      <c r="C879" s="273">
        <v>0</v>
      </c>
      <c r="D879" s="273">
        <v>0</v>
      </c>
      <c r="E879" s="273">
        <v>0</v>
      </c>
      <c r="F879" s="273">
        <v>0</v>
      </c>
      <c r="G879" s="293"/>
      <c r="H879" s="2"/>
      <c r="I879" s="2"/>
      <c r="J879" s="2"/>
      <c r="K879" s="2"/>
      <c r="L879" s="2"/>
      <c r="M879" s="2"/>
      <c r="N879" s="2"/>
      <c r="O879" s="2"/>
      <c r="P879" s="2"/>
      <c r="Q879" s="2"/>
      <c r="R879" s="2"/>
      <c r="S879" s="2"/>
      <c r="T879" s="2"/>
      <c r="U879" s="2"/>
      <c r="V879" s="2"/>
      <c r="W879" s="2"/>
    </row>
    <row r="880" spans="1:23" ht="15.75" hidden="1" customHeight="1" x14ac:dyDescent="0.25">
      <c r="A880" s="288" t="s">
        <v>1091</v>
      </c>
      <c r="B880" s="294" t="s">
        <v>3792</v>
      </c>
      <c r="C880" s="271">
        <v>0</v>
      </c>
      <c r="D880" s="271">
        <v>0</v>
      </c>
      <c r="E880" s="271">
        <v>0</v>
      </c>
      <c r="F880" s="271">
        <v>0</v>
      </c>
      <c r="G880" s="293"/>
      <c r="H880" s="2"/>
      <c r="I880" s="2"/>
      <c r="J880" s="2"/>
      <c r="K880" s="2"/>
      <c r="L880" s="2"/>
      <c r="M880" s="2"/>
      <c r="N880" s="2"/>
      <c r="O880" s="2"/>
      <c r="P880" s="2"/>
      <c r="Q880" s="2"/>
      <c r="R880" s="2"/>
      <c r="S880" s="2"/>
      <c r="T880" s="2"/>
      <c r="U880" s="2"/>
      <c r="V880" s="2"/>
      <c r="W880" s="2"/>
    </row>
    <row r="881" spans="1:23" ht="15.75" hidden="1" customHeight="1" x14ac:dyDescent="0.25">
      <c r="A881" s="288" t="s">
        <v>1092</v>
      </c>
      <c r="B881" s="295" t="s">
        <v>3792</v>
      </c>
      <c r="C881" s="273">
        <v>0</v>
      </c>
      <c r="D881" s="273">
        <v>0</v>
      </c>
      <c r="E881" s="273">
        <v>0</v>
      </c>
      <c r="F881" s="273">
        <v>0</v>
      </c>
      <c r="G881" s="293"/>
      <c r="H881" s="2"/>
      <c r="I881" s="2"/>
      <c r="J881" s="2"/>
      <c r="K881" s="2"/>
      <c r="L881" s="2"/>
      <c r="M881" s="2"/>
      <c r="N881" s="2"/>
      <c r="O881" s="2"/>
      <c r="P881" s="2"/>
      <c r="Q881" s="2"/>
      <c r="R881" s="2"/>
      <c r="S881" s="2"/>
      <c r="T881" s="2"/>
      <c r="U881" s="2"/>
      <c r="V881" s="2"/>
      <c r="W881" s="2"/>
    </row>
    <row r="882" spans="1:23" ht="15.75" hidden="1" customHeight="1" x14ac:dyDescent="0.25">
      <c r="A882" s="288" t="s">
        <v>1093</v>
      </c>
      <c r="B882" s="294" t="s">
        <v>3792</v>
      </c>
      <c r="C882" s="271">
        <v>0</v>
      </c>
      <c r="D882" s="271">
        <v>0</v>
      </c>
      <c r="E882" s="271">
        <v>0</v>
      </c>
      <c r="F882" s="271">
        <v>0</v>
      </c>
      <c r="G882" s="293"/>
      <c r="H882" s="2"/>
      <c r="I882" s="2"/>
      <c r="J882" s="2"/>
      <c r="K882" s="2"/>
      <c r="L882" s="2"/>
      <c r="M882" s="2"/>
      <c r="N882" s="2"/>
      <c r="O882" s="2"/>
      <c r="P882" s="2"/>
      <c r="Q882" s="2"/>
      <c r="R882" s="2"/>
      <c r="S882" s="2"/>
      <c r="T882" s="2"/>
      <c r="U882" s="2"/>
      <c r="V882" s="2"/>
      <c r="W882" s="2"/>
    </row>
    <row r="883" spans="1:23" ht="15.75" hidden="1" customHeight="1" x14ac:dyDescent="0.25">
      <c r="A883" s="288" t="s">
        <v>1094</v>
      </c>
      <c r="B883" s="295" t="s">
        <v>3792</v>
      </c>
      <c r="C883" s="273">
        <v>0</v>
      </c>
      <c r="D883" s="273">
        <v>0</v>
      </c>
      <c r="E883" s="273">
        <v>0</v>
      </c>
      <c r="F883" s="273">
        <v>0</v>
      </c>
      <c r="G883" s="293"/>
      <c r="H883" s="2"/>
      <c r="I883" s="2"/>
      <c r="J883" s="2"/>
      <c r="K883" s="2"/>
      <c r="L883" s="2"/>
      <c r="M883" s="2"/>
      <c r="N883" s="2"/>
      <c r="O883" s="2"/>
      <c r="P883" s="2"/>
      <c r="Q883" s="2"/>
      <c r="R883" s="2"/>
      <c r="S883" s="2"/>
      <c r="T883" s="2"/>
      <c r="U883" s="2"/>
      <c r="V883" s="2"/>
      <c r="W883" s="2"/>
    </row>
    <row r="884" spans="1:23" ht="15.75" hidden="1" customHeight="1" x14ac:dyDescent="0.25">
      <c r="A884" s="288" t="s">
        <v>1095</v>
      </c>
      <c r="B884" s="294" t="s">
        <v>3792</v>
      </c>
      <c r="C884" s="271">
        <v>0</v>
      </c>
      <c r="D884" s="271">
        <v>0</v>
      </c>
      <c r="E884" s="271">
        <v>0</v>
      </c>
      <c r="F884" s="271">
        <v>0</v>
      </c>
      <c r="G884" s="293"/>
      <c r="H884" s="2"/>
      <c r="I884" s="2"/>
      <c r="J884" s="2"/>
      <c r="K884" s="2"/>
      <c r="L884" s="2"/>
      <c r="M884" s="2"/>
      <c r="N884" s="2"/>
      <c r="O884" s="2"/>
      <c r="P884" s="2"/>
      <c r="Q884" s="2"/>
      <c r="R884" s="2"/>
      <c r="S884" s="2"/>
      <c r="T884" s="2"/>
      <c r="U884" s="2"/>
      <c r="V884" s="2"/>
      <c r="W884" s="2"/>
    </row>
    <row r="885" spans="1:23" ht="15.75" hidden="1" customHeight="1" x14ac:dyDescent="0.25">
      <c r="A885" s="288" t="s">
        <v>1096</v>
      </c>
      <c r="B885" s="295" t="s">
        <v>3792</v>
      </c>
      <c r="C885" s="273">
        <v>0</v>
      </c>
      <c r="D885" s="273">
        <v>0</v>
      </c>
      <c r="E885" s="273">
        <v>0</v>
      </c>
      <c r="F885" s="273">
        <v>0</v>
      </c>
      <c r="G885" s="293"/>
      <c r="H885" s="2"/>
      <c r="I885" s="2"/>
      <c r="J885" s="2"/>
      <c r="K885" s="2"/>
      <c r="L885" s="2"/>
      <c r="M885" s="2"/>
      <c r="N885" s="2"/>
      <c r="O885" s="2"/>
      <c r="P885" s="2"/>
      <c r="Q885" s="2"/>
      <c r="R885" s="2"/>
      <c r="S885" s="2"/>
      <c r="T885" s="2"/>
      <c r="U885" s="2"/>
      <c r="V885" s="2"/>
      <c r="W885" s="2"/>
    </row>
    <row r="886" spans="1:23" ht="15.75" hidden="1" customHeight="1" x14ac:dyDescent="0.25">
      <c r="A886" s="288" t="s">
        <v>1097</v>
      </c>
      <c r="B886" s="294" t="s">
        <v>3792</v>
      </c>
      <c r="C886" s="271">
        <v>0</v>
      </c>
      <c r="D886" s="271">
        <v>0</v>
      </c>
      <c r="E886" s="271">
        <v>0</v>
      </c>
      <c r="F886" s="271">
        <v>0</v>
      </c>
      <c r="G886" s="293"/>
      <c r="H886" s="2"/>
      <c r="I886" s="2"/>
      <c r="J886" s="2"/>
      <c r="K886" s="2"/>
      <c r="L886" s="2"/>
      <c r="M886" s="2"/>
      <c r="N886" s="2"/>
      <c r="O886" s="2"/>
      <c r="P886" s="2"/>
      <c r="Q886" s="2"/>
      <c r="R886" s="2"/>
      <c r="S886" s="2"/>
      <c r="T886" s="2"/>
      <c r="U886" s="2"/>
      <c r="V886" s="2"/>
      <c r="W886" s="2"/>
    </row>
    <row r="887" spans="1:23" ht="15.75" hidden="1" customHeight="1" x14ac:dyDescent="0.25">
      <c r="A887" s="288" t="s">
        <v>1098</v>
      </c>
      <c r="B887" s="295" t="s">
        <v>3792</v>
      </c>
      <c r="C887" s="273">
        <v>0</v>
      </c>
      <c r="D887" s="273">
        <v>0</v>
      </c>
      <c r="E887" s="273">
        <v>0</v>
      </c>
      <c r="F887" s="273">
        <v>0</v>
      </c>
      <c r="G887" s="293"/>
      <c r="H887" s="2"/>
      <c r="I887" s="2"/>
      <c r="J887" s="2"/>
      <c r="K887" s="2"/>
      <c r="L887" s="2"/>
      <c r="M887" s="2"/>
      <c r="N887" s="2"/>
      <c r="O887" s="2"/>
      <c r="P887" s="2"/>
      <c r="Q887" s="2"/>
      <c r="R887" s="2"/>
      <c r="S887" s="2"/>
      <c r="T887" s="2"/>
      <c r="U887" s="2"/>
      <c r="V887" s="2"/>
      <c r="W887" s="2"/>
    </row>
    <row r="888" spans="1:23" ht="15.75" hidden="1" customHeight="1" x14ac:dyDescent="0.25">
      <c r="A888" s="288" t="s">
        <v>1099</v>
      </c>
      <c r="B888" s="294" t="s">
        <v>3792</v>
      </c>
      <c r="C888" s="271">
        <v>0</v>
      </c>
      <c r="D888" s="271">
        <v>0</v>
      </c>
      <c r="E888" s="271">
        <v>0</v>
      </c>
      <c r="F888" s="271">
        <v>0</v>
      </c>
      <c r="G888" s="293"/>
      <c r="H888" s="2"/>
      <c r="I888" s="2"/>
      <c r="J888" s="2"/>
      <c r="K888" s="2"/>
      <c r="L888" s="2"/>
      <c r="M888" s="2"/>
      <c r="N888" s="2"/>
      <c r="O888" s="2"/>
      <c r="P888" s="2"/>
      <c r="Q888" s="2"/>
      <c r="R888" s="2"/>
      <c r="S888" s="2"/>
      <c r="T888" s="2"/>
      <c r="U888" s="2"/>
      <c r="V888" s="2"/>
      <c r="W888" s="2"/>
    </row>
    <row r="889" spans="1:23" ht="15.75" hidden="1" customHeight="1" x14ac:dyDescent="0.25">
      <c r="A889" s="288" t="s">
        <v>1100</v>
      </c>
      <c r="B889" s="295" t="s">
        <v>3792</v>
      </c>
      <c r="C889" s="273">
        <v>0</v>
      </c>
      <c r="D889" s="273">
        <v>0</v>
      </c>
      <c r="E889" s="273">
        <v>0</v>
      </c>
      <c r="F889" s="273">
        <v>0</v>
      </c>
      <c r="G889" s="293"/>
      <c r="H889" s="2"/>
      <c r="I889" s="2"/>
      <c r="J889" s="2"/>
      <c r="K889" s="2"/>
      <c r="L889" s="2"/>
      <c r="M889" s="2"/>
      <c r="N889" s="2"/>
      <c r="O889" s="2"/>
      <c r="P889" s="2"/>
      <c r="Q889" s="2"/>
      <c r="R889" s="2"/>
      <c r="S889" s="2"/>
      <c r="T889" s="2"/>
      <c r="U889" s="2"/>
      <c r="V889" s="2"/>
      <c r="W889" s="2"/>
    </row>
    <row r="890" spans="1:23" ht="15.75" hidden="1" customHeight="1" x14ac:dyDescent="0.25">
      <c r="A890" s="288" t="s">
        <v>1101</v>
      </c>
      <c r="B890" s="294" t="s">
        <v>3792</v>
      </c>
      <c r="C890" s="271">
        <v>0</v>
      </c>
      <c r="D890" s="271">
        <v>0</v>
      </c>
      <c r="E890" s="271">
        <v>0</v>
      </c>
      <c r="F890" s="271">
        <v>0</v>
      </c>
      <c r="G890" s="293"/>
      <c r="H890" s="2"/>
      <c r="I890" s="2"/>
      <c r="J890" s="2"/>
      <c r="K890" s="2"/>
      <c r="L890" s="2"/>
      <c r="M890" s="2"/>
      <c r="N890" s="2"/>
      <c r="O890" s="2"/>
      <c r="P890" s="2"/>
      <c r="Q890" s="2"/>
      <c r="R890" s="2"/>
      <c r="S890" s="2"/>
      <c r="T890" s="2"/>
      <c r="U890" s="2"/>
      <c r="V890" s="2"/>
      <c r="W890" s="2"/>
    </row>
    <row r="891" spans="1:23" ht="15.75" hidden="1" customHeight="1" x14ac:dyDescent="0.25">
      <c r="A891" s="288" t="s">
        <v>1102</v>
      </c>
      <c r="B891" s="295" t="s">
        <v>3792</v>
      </c>
      <c r="C891" s="273">
        <v>0</v>
      </c>
      <c r="D891" s="273">
        <v>0</v>
      </c>
      <c r="E891" s="273">
        <v>0</v>
      </c>
      <c r="F891" s="273">
        <v>0</v>
      </c>
      <c r="G891" s="293"/>
      <c r="H891" s="2"/>
      <c r="I891" s="2"/>
      <c r="J891" s="2"/>
      <c r="K891" s="2"/>
      <c r="L891" s="2"/>
      <c r="M891" s="2"/>
      <c r="N891" s="2"/>
      <c r="O891" s="2"/>
      <c r="P891" s="2"/>
      <c r="Q891" s="2"/>
      <c r="R891" s="2"/>
      <c r="S891" s="2"/>
      <c r="T891" s="2"/>
      <c r="U891" s="2"/>
      <c r="V891" s="2"/>
      <c r="W891" s="2"/>
    </row>
    <row r="892" spans="1:23" ht="15.75" hidden="1" customHeight="1" x14ac:dyDescent="0.25">
      <c r="A892" s="288" t="s">
        <v>1103</v>
      </c>
      <c r="B892" s="294" t="s">
        <v>3792</v>
      </c>
      <c r="C892" s="271">
        <v>0</v>
      </c>
      <c r="D892" s="271">
        <v>0</v>
      </c>
      <c r="E892" s="271">
        <v>0</v>
      </c>
      <c r="F892" s="271">
        <v>0</v>
      </c>
      <c r="G892" s="293"/>
      <c r="H892" s="2"/>
      <c r="I892" s="2"/>
      <c r="J892" s="2"/>
      <c r="K892" s="2"/>
      <c r="L892" s="2"/>
      <c r="M892" s="2"/>
      <c r="N892" s="2"/>
      <c r="O892" s="2"/>
      <c r="P892" s="2"/>
      <c r="Q892" s="2"/>
      <c r="R892" s="2"/>
      <c r="S892" s="2"/>
      <c r="T892" s="2"/>
      <c r="U892" s="2"/>
      <c r="V892" s="2"/>
      <c r="W892" s="2"/>
    </row>
    <row r="893" spans="1:23" ht="15.75" hidden="1" customHeight="1" x14ac:dyDescent="0.25">
      <c r="A893" s="288" t="s">
        <v>1104</v>
      </c>
      <c r="B893" s="295" t="s">
        <v>3792</v>
      </c>
      <c r="C893" s="273">
        <v>0</v>
      </c>
      <c r="D893" s="273">
        <v>0</v>
      </c>
      <c r="E893" s="273">
        <v>0</v>
      </c>
      <c r="F893" s="273">
        <v>0</v>
      </c>
      <c r="G893" s="293"/>
      <c r="H893" s="2"/>
      <c r="I893" s="2"/>
      <c r="J893" s="2"/>
      <c r="K893" s="2"/>
      <c r="L893" s="2"/>
      <c r="M893" s="2"/>
      <c r="N893" s="2"/>
      <c r="O893" s="2"/>
      <c r="P893" s="2"/>
      <c r="Q893" s="2"/>
      <c r="R893" s="2"/>
      <c r="S893" s="2"/>
      <c r="T893" s="2"/>
      <c r="U893" s="2"/>
      <c r="V893" s="2"/>
      <c r="W893" s="2"/>
    </row>
    <row r="894" spans="1:23" ht="15.75" hidden="1" customHeight="1" x14ac:dyDescent="0.25">
      <c r="A894" s="288" t="s">
        <v>1105</v>
      </c>
      <c r="B894" s="294" t="s">
        <v>3792</v>
      </c>
      <c r="C894" s="271">
        <v>0</v>
      </c>
      <c r="D894" s="271">
        <v>0</v>
      </c>
      <c r="E894" s="271">
        <v>0</v>
      </c>
      <c r="F894" s="271">
        <v>0</v>
      </c>
      <c r="G894" s="293"/>
      <c r="H894" s="2"/>
      <c r="I894" s="2"/>
      <c r="J894" s="2"/>
      <c r="K894" s="2"/>
      <c r="L894" s="2"/>
      <c r="M894" s="2"/>
      <c r="N894" s="2"/>
      <c r="O894" s="2"/>
      <c r="P894" s="2"/>
      <c r="Q894" s="2"/>
      <c r="R894" s="2"/>
      <c r="S894" s="2"/>
      <c r="T894" s="2"/>
      <c r="U894" s="2"/>
      <c r="V894" s="2"/>
      <c r="W894" s="2"/>
    </row>
    <row r="895" spans="1:23" ht="15.75" hidden="1" customHeight="1" x14ac:dyDescent="0.25">
      <c r="A895" s="288" t="s">
        <v>1106</v>
      </c>
      <c r="B895" s="295" t="s">
        <v>3792</v>
      </c>
      <c r="C895" s="273">
        <v>0</v>
      </c>
      <c r="D895" s="273">
        <v>0</v>
      </c>
      <c r="E895" s="273">
        <v>0</v>
      </c>
      <c r="F895" s="273">
        <v>0</v>
      </c>
      <c r="G895" s="293"/>
      <c r="H895" s="2"/>
      <c r="I895" s="2"/>
      <c r="J895" s="2"/>
      <c r="K895" s="2"/>
      <c r="L895" s="2"/>
      <c r="M895" s="2"/>
      <c r="N895" s="2"/>
      <c r="O895" s="2"/>
      <c r="P895" s="2"/>
      <c r="Q895" s="2"/>
      <c r="R895" s="2"/>
      <c r="S895" s="2"/>
      <c r="T895" s="2"/>
      <c r="U895" s="2"/>
      <c r="V895" s="2"/>
      <c r="W895" s="2"/>
    </row>
    <row r="896" spans="1:23" ht="15.75" hidden="1" customHeight="1" x14ac:dyDescent="0.25">
      <c r="A896" s="288" t="s">
        <v>1107</v>
      </c>
      <c r="B896" s="294" t="s">
        <v>3792</v>
      </c>
      <c r="C896" s="271">
        <v>0</v>
      </c>
      <c r="D896" s="271">
        <v>0</v>
      </c>
      <c r="E896" s="271">
        <v>0</v>
      </c>
      <c r="F896" s="271">
        <v>0</v>
      </c>
      <c r="G896" s="293"/>
      <c r="H896" s="2"/>
      <c r="I896" s="2"/>
      <c r="J896" s="2"/>
      <c r="K896" s="2"/>
      <c r="L896" s="2"/>
      <c r="M896" s="2"/>
      <c r="N896" s="2"/>
      <c r="O896" s="2"/>
      <c r="P896" s="2"/>
      <c r="Q896" s="2"/>
      <c r="R896" s="2"/>
      <c r="S896" s="2"/>
      <c r="T896" s="2"/>
      <c r="U896" s="2"/>
      <c r="V896" s="2"/>
      <c r="W896" s="2"/>
    </row>
    <row r="897" spans="1:23" ht="15.75" hidden="1" customHeight="1" x14ac:dyDescent="0.25">
      <c r="A897" s="288" t="s">
        <v>1108</v>
      </c>
      <c r="B897" s="295" t="s">
        <v>3792</v>
      </c>
      <c r="C897" s="273">
        <v>0</v>
      </c>
      <c r="D897" s="273">
        <v>0</v>
      </c>
      <c r="E897" s="273">
        <v>0</v>
      </c>
      <c r="F897" s="273">
        <v>0</v>
      </c>
      <c r="G897" s="293"/>
      <c r="H897" s="2"/>
      <c r="I897" s="2"/>
      <c r="J897" s="2"/>
      <c r="K897" s="2"/>
      <c r="L897" s="2"/>
      <c r="M897" s="2"/>
      <c r="N897" s="2"/>
      <c r="O897" s="2"/>
      <c r="P897" s="2"/>
      <c r="Q897" s="2"/>
      <c r="R897" s="2"/>
      <c r="S897" s="2"/>
      <c r="T897" s="2"/>
      <c r="U897" s="2"/>
      <c r="V897" s="2"/>
      <c r="W897" s="2"/>
    </row>
    <row r="898" spans="1:23" ht="15.75" hidden="1" customHeight="1" x14ac:dyDescent="0.25">
      <c r="A898" s="288" t="s">
        <v>1109</v>
      </c>
      <c r="B898" s="294" t="s">
        <v>3792</v>
      </c>
      <c r="C898" s="271">
        <v>0</v>
      </c>
      <c r="D898" s="271">
        <v>0</v>
      </c>
      <c r="E898" s="271">
        <v>0</v>
      </c>
      <c r="F898" s="271">
        <v>0</v>
      </c>
      <c r="G898" s="293"/>
      <c r="H898" s="2"/>
      <c r="I898" s="2"/>
      <c r="J898" s="2"/>
      <c r="K898" s="2"/>
      <c r="L898" s="2"/>
      <c r="M898" s="2"/>
      <c r="N898" s="2"/>
      <c r="O898" s="2"/>
      <c r="P898" s="2"/>
      <c r="Q898" s="2"/>
      <c r="R898" s="2"/>
      <c r="S898" s="2"/>
      <c r="T898" s="2"/>
      <c r="U898" s="2"/>
      <c r="V898" s="2"/>
      <c r="W898" s="2"/>
    </row>
    <row r="899" spans="1:23" ht="15.75" hidden="1" customHeight="1" x14ac:dyDescent="0.25">
      <c r="A899" s="288" t="s">
        <v>1110</v>
      </c>
      <c r="B899" s="295" t="s">
        <v>3792</v>
      </c>
      <c r="C899" s="273">
        <v>0</v>
      </c>
      <c r="D899" s="273">
        <v>0</v>
      </c>
      <c r="E899" s="273">
        <v>0</v>
      </c>
      <c r="F899" s="273">
        <v>0</v>
      </c>
      <c r="G899" s="293"/>
      <c r="H899" s="2"/>
      <c r="I899" s="2"/>
      <c r="J899" s="2"/>
      <c r="K899" s="2"/>
      <c r="L899" s="2"/>
      <c r="M899" s="2"/>
      <c r="N899" s="2"/>
      <c r="O899" s="2"/>
      <c r="P899" s="2"/>
      <c r="Q899" s="2"/>
      <c r="R899" s="2"/>
      <c r="S899" s="2"/>
      <c r="T899" s="2"/>
      <c r="U899" s="2"/>
      <c r="V899" s="2"/>
      <c r="W899" s="2"/>
    </row>
    <row r="900" spans="1:23" ht="15.75" hidden="1" customHeight="1" x14ac:dyDescent="0.25">
      <c r="A900" s="288" t="s">
        <v>1111</v>
      </c>
      <c r="B900" s="294" t="s">
        <v>3792</v>
      </c>
      <c r="C900" s="271">
        <v>0</v>
      </c>
      <c r="D900" s="271">
        <v>0</v>
      </c>
      <c r="E900" s="271">
        <v>0</v>
      </c>
      <c r="F900" s="271">
        <v>0</v>
      </c>
      <c r="G900" s="293"/>
      <c r="H900" s="2"/>
      <c r="I900" s="2"/>
      <c r="J900" s="2"/>
      <c r="K900" s="2"/>
      <c r="L900" s="2"/>
      <c r="M900" s="2"/>
      <c r="N900" s="2"/>
      <c r="O900" s="2"/>
      <c r="P900" s="2"/>
      <c r="Q900" s="2"/>
      <c r="R900" s="2"/>
      <c r="S900" s="2"/>
      <c r="T900" s="2"/>
      <c r="U900" s="2"/>
      <c r="V900" s="2"/>
      <c r="W900" s="2"/>
    </row>
    <row r="901" spans="1:23" ht="15.75" hidden="1" customHeight="1" x14ac:dyDescent="0.25">
      <c r="A901" s="288" t="s">
        <v>1112</v>
      </c>
      <c r="B901" s="295" t="s">
        <v>3792</v>
      </c>
      <c r="C901" s="273">
        <v>0</v>
      </c>
      <c r="D901" s="273">
        <v>0</v>
      </c>
      <c r="E901" s="273">
        <v>0</v>
      </c>
      <c r="F901" s="273">
        <v>0</v>
      </c>
      <c r="G901" s="293"/>
      <c r="H901" s="2"/>
      <c r="I901" s="2"/>
      <c r="J901" s="2"/>
      <c r="K901" s="2"/>
      <c r="L901" s="2"/>
      <c r="M901" s="2"/>
      <c r="N901" s="2"/>
      <c r="O901" s="2"/>
      <c r="P901" s="2"/>
      <c r="Q901" s="2"/>
      <c r="R901" s="2"/>
      <c r="S901" s="2"/>
      <c r="T901" s="2"/>
      <c r="U901" s="2"/>
      <c r="V901" s="2"/>
      <c r="W901" s="2"/>
    </row>
    <row r="902" spans="1:23" ht="15.75" hidden="1" customHeight="1" x14ac:dyDescent="0.25">
      <c r="A902" s="288" t="s">
        <v>1113</v>
      </c>
      <c r="B902" s="294" t="s">
        <v>3792</v>
      </c>
      <c r="C902" s="271">
        <v>0</v>
      </c>
      <c r="D902" s="271">
        <v>0</v>
      </c>
      <c r="E902" s="271">
        <v>0</v>
      </c>
      <c r="F902" s="271">
        <v>0</v>
      </c>
      <c r="G902" s="293"/>
      <c r="H902" s="2"/>
      <c r="I902" s="2"/>
      <c r="J902" s="2"/>
      <c r="K902" s="2"/>
      <c r="L902" s="2"/>
      <c r="M902" s="2"/>
      <c r="N902" s="2"/>
      <c r="O902" s="2"/>
      <c r="P902" s="2"/>
      <c r="Q902" s="2"/>
      <c r="R902" s="2"/>
      <c r="S902" s="2"/>
      <c r="T902" s="2"/>
      <c r="U902" s="2"/>
      <c r="V902" s="2"/>
      <c r="W902" s="2"/>
    </row>
    <row r="903" spans="1:23" ht="15.75" hidden="1" customHeight="1" x14ac:dyDescent="0.25">
      <c r="A903" s="288" t="s">
        <v>1114</v>
      </c>
      <c r="B903" s="295" t="s">
        <v>3648</v>
      </c>
      <c r="C903" s="273">
        <v>0</v>
      </c>
      <c r="D903" s="273">
        <v>0</v>
      </c>
      <c r="E903" s="273">
        <v>0</v>
      </c>
      <c r="F903" s="273">
        <v>0</v>
      </c>
      <c r="G903" s="293"/>
      <c r="H903" s="2"/>
      <c r="I903" s="2"/>
      <c r="J903" s="2"/>
      <c r="K903" s="2"/>
      <c r="L903" s="2"/>
      <c r="M903" s="2"/>
      <c r="N903" s="2"/>
      <c r="O903" s="2"/>
      <c r="P903" s="2"/>
      <c r="Q903" s="2"/>
      <c r="R903" s="2"/>
      <c r="S903" s="2"/>
      <c r="T903" s="2"/>
      <c r="U903" s="2"/>
      <c r="V903" s="2"/>
      <c r="W903" s="2"/>
    </row>
    <row r="904" spans="1:23" ht="15.75" hidden="1" customHeight="1" x14ac:dyDescent="0.25">
      <c r="A904" s="288" t="s">
        <v>1115</v>
      </c>
      <c r="B904" s="294" t="s">
        <v>3813</v>
      </c>
      <c r="C904" s="271">
        <v>0</v>
      </c>
      <c r="D904" s="271">
        <v>2167</v>
      </c>
      <c r="E904" s="271">
        <v>2167</v>
      </c>
      <c r="F904" s="271">
        <v>0</v>
      </c>
      <c r="G904" s="293"/>
      <c r="H904" s="2"/>
      <c r="I904" s="2"/>
      <c r="J904" s="2"/>
      <c r="K904" s="2"/>
      <c r="L904" s="2"/>
      <c r="M904" s="2"/>
      <c r="N904" s="2"/>
      <c r="O904" s="2"/>
      <c r="P904" s="2"/>
      <c r="Q904" s="2"/>
      <c r="R904" s="2"/>
      <c r="S904" s="2"/>
      <c r="T904" s="2"/>
      <c r="U904" s="2"/>
      <c r="V904" s="2"/>
      <c r="W904" s="2"/>
    </row>
    <row r="905" spans="1:23" ht="15.75" hidden="1" customHeight="1" x14ac:dyDescent="0.25">
      <c r="A905" s="288" t="s">
        <v>1116</v>
      </c>
      <c r="B905" s="295" t="s">
        <v>3648</v>
      </c>
      <c r="C905" s="273">
        <v>0</v>
      </c>
      <c r="D905" s="273">
        <v>0</v>
      </c>
      <c r="E905" s="273">
        <v>0</v>
      </c>
      <c r="F905" s="273">
        <v>0</v>
      </c>
      <c r="G905" s="293"/>
      <c r="H905" s="2"/>
      <c r="I905" s="2"/>
      <c r="J905" s="2"/>
      <c r="K905" s="2"/>
      <c r="L905" s="2"/>
      <c r="M905" s="2"/>
      <c r="N905" s="2"/>
      <c r="O905" s="2"/>
      <c r="P905" s="2"/>
      <c r="Q905" s="2"/>
      <c r="R905" s="2"/>
      <c r="S905" s="2"/>
      <c r="T905" s="2"/>
      <c r="U905" s="2"/>
      <c r="V905" s="2"/>
      <c r="W905" s="2"/>
    </row>
    <row r="906" spans="1:23" ht="15.75" hidden="1" customHeight="1" x14ac:dyDescent="0.25">
      <c r="A906" s="288" t="s">
        <v>1117</v>
      </c>
      <c r="B906" s="294" t="s">
        <v>3648</v>
      </c>
      <c r="C906" s="271">
        <v>0</v>
      </c>
      <c r="D906" s="271">
        <v>0</v>
      </c>
      <c r="E906" s="271">
        <v>0</v>
      </c>
      <c r="F906" s="271">
        <v>0</v>
      </c>
      <c r="G906" s="293"/>
      <c r="H906" s="2"/>
      <c r="I906" s="2"/>
      <c r="J906" s="2"/>
      <c r="K906" s="2"/>
      <c r="L906" s="2"/>
      <c r="M906" s="2"/>
      <c r="N906" s="2"/>
      <c r="O906" s="2"/>
      <c r="P906" s="2"/>
      <c r="Q906" s="2"/>
      <c r="R906" s="2"/>
      <c r="S906" s="2"/>
      <c r="T906" s="2"/>
      <c r="U906" s="2"/>
      <c r="V906" s="2"/>
      <c r="W906" s="2"/>
    </row>
    <row r="907" spans="1:23" ht="15.75" hidden="1" customHeight="1" x14ac:dyDescent="0.25">
      <c r="A907" s="288" t="s">
        <v>1118</v>
      </c>
      <c r="B907" s="295" t="s">
        <v>3793</v>
      </c>
      <c r="C907" s="273">
        <v>502.80034604293508</v>
      </c>
      <c r="D907" s="273">
        <v>251.15616789490548</v>
      </c>
      <c r="E907" s="273">
        <v>140.45611534764498</v>
      </c>
      <c r="F907" s="273">
        <v>0</v>
      </c>
      <c r="G907" s="293"/>
      <c r="H907" s="2"/>
      <c r="I907" s="2"/>
      <c r="J907" s="2"/>
      <c r="K907" s="2"/>
      <c r="L907" s="2"/>
      <c r="M907" s="2"/>
      <c r="N907" s="2"/>
      <c r="O907" s="2"/>
      <c r="P907" s="2"/>
      <c r="Q907" s="2"/>
      <c r="R907" s="2"/>
      <c r="S907" s="2"/>
      <c r="T907" s="2"/>
      <c r="U907" s="2"/>
      <c r="V907" s="2"/>
      <c r="W907" s="2"/>
    </row>
    <row r="908" spans="1:23" ht="15.75" hidden="1" customHeight="1" x14ac:dyDescent="0.25">
      <c r="A908" s="288" t="s">
        <v>1119</v>
      </c>
      <c r="B908" s="294" t="s">
        <v>3793</v>
      </c>
      <c r="C908" s="271">
        <v>119.36506888817688</v>
      </c>
      <c r="D908" s="271">
        <v>59.624607497596926</v>
      </c>
      <c r="E908" s="271">
        <v>33.344356296058955</v>
      </c>
      <c r="F908" s="271">
        <v>0</v>
      </c>
      <c r="G908" s="293"/>
      <c r="H908" s="2"/>
      <c r="I908" s="2"/>
      <c r="J908" s="2"/>
      <c r="K908" s="2"/>
      <c r="L908" s="2"/>
      <c r="M908" s="2"/>
      <c r="N908" s="2"/>
      <c r="O908" s="2"/>
      <c r="P908" s="2"/>
      <c r="Q908" s="2"/>
      <c r="R908" s="2"/>
      <c r="S908" s="2"/>
      <c r="T908" s="2"/>
      <c r="U908" s="2"/>
      <c r="V908" s="2"/>
      <c r="W908" s="2"/>
    </row>
    <row r="909" spans="1:23" ht="15.75" hidden="1" customHeight="1" x14ac:dyDescent="0.25">
      <c r="A909" s="288" t="s">
        <v>1120</v>
      </c>
      <c r="B909" s="295" t="s">
        <v>3793</v>
      </c>
      <c r="C909" s="273">
        <v>59.535828772829234</v>
      </c>
      <c r="D909" s="273">
        <v>29.739022108298624</v>
      </c>
      <c r="E909" s="273">
        <v>16.631196257609741</v>
      </c>
      <c r="F909" s="273">
        <v>0</v>
      </c>
      <c r="G909" s="293"/>
      <c r="H909" s="2"/>
      <c r="I909" s="2"/>
      <c r="J909" s="2"/>
      <c r="K909" s="2"/>
      <c r="L909" s="2"/>
      <c r="M909" s="2"/>
      <c r="N909" s="2"/>
      <c r="O909" s="2"/>
      <c r="P909" s="2"/>
      <c r="Q909" s="2"/>
      <c r="R909" s="2"/>
      <c r="S909" s="2"/>
      <c r="T909" s="2"/>
      <c r="U909" s="2"/>
      <c r="V909" s="2"/>
      <c r="W909" s="2"/>
    </row>
    <row r="910" spans="1:23" ht="15.75" hidden="1" customHeight="1" x14ac:dyDescent="0.25">
      <c r="A910" s="288" t="s">
        <v>1121</v>
      </c>
      <c r="B910" s="294" t="s">
        <v>3793</v>
      </c>
      <c r="C910" s="271">
        <v>860.22870874719672</v>
      </c>
      <c r="D910" s="271">
        <v>429.6968920217879</v>
      </c>
      <c r="E910" s="271">
        <v>240.30290291573215</v>
      </c>
      <c r="F910" s="271">
        <v>0</v>
      </c>
      <c r="G910" s="293"/>
      <c r="H910" s="2"/>
      <c r="I910" s="2"/>
      <c r="J910" s="2"/>
      <c r="K910" s="2"/>
      <c r="L910" s="2"/>
      <c r="M910" s="2"/>
      <c r="N910" s="2"/>
      <c r="O910" s="2"/>
      <c r="P910" s="2"/>
      <c r="Q910" s="2"/>
      <c r="R910" s="2"/>
      <c r="S910" s="2"/>
      <c r="T910" s="2"/>
      <c r="U910" s="2"/>
      <c r="V910" s="2"/>
      <c r="W910" s="2"/>
    </row>
    <row r="911" spans="1:23" ht="15.75" hidden="1" customHeight="1" x14ac:dyDescent="0.25">
      <c r="A911" s="288" t="s">
        <v>1122</v>
      </c>
      <c r="B911" s="295" t="s">
        <v>3793</v>
      </c>
      <c r="C911" s="273">
        <v>269.40495994873447</v>
      </c>
      <c r="D911" s="273">
        <v>134.57173982697853</v>
      </c>
      <c r="E911" s="273">
        <v>75.257653316244784</v>
      </c>
      <c r="F911" s="273">
        <v>0</v>
      </c>
      <c r="G911" s="293"/>
      <c r="H911" s="2"/>
      <c r="I911" s="2"/>
      <c r="J911" s="2"/>
      <c r="K911" s="2"/>
      <c r="L911" s="2"/>
      <c r="M911" s="2"/>
      <c r="N911" s="2"/>
      <c r="O911" s="2"/>
      <c r="P911" s="2"/>
      <c r="Q911" s="2"/>
      <c r="R911" s="2"/>
      <c r="S911" s="2"/>
      <c r="T911" s="2"/>
      <c r="U911" s="2"/>
      <c r="V911" s="2"/>
      <c r="W911" s="2"/>
    </row>
    <row r="912" spans="1:23" ht="15.75" hidden="1" customHeight="1" x14ac:dyDescent="0.25">
      <c r="A912" s="288" t="s">
        <v>1123</v>
      </c>
      <c r="B912" s="294" t="s">
        <v>3793</v>
      </c>
      <c r="C912" s="271">
        <v>1319.0173534123683</v>
      </c>
      <c r="D912" s="271">
        <v>658.86856776674142</v>
      </c>
      <c r="E912" s="271">
        <v>368.46445113745597</v>
      </c>
      <c r="F912" s="271">
        <v>0</v>
      </c>
      <c r="G912" s="293"/>
      <c r="H912" s="2"/>
      <c r="I912" s="2"/>
      <c r="J912" s="2"/>
      <c r="K912" s="2"/>
      <c r="L912" s="2"/>
      <c r="M912" s="2"/>
      <c r="N912" s="2"/>
      <c r="O912" s="2"/>
      <c r="P912" s="2"/>
      <c r="Q912" s="2"/>
      <c r="R912" s="2"/>
      <c r="S912" s="2"/>
      <c r="T912" s="2"/>
      <c r="U912" s="2"/>
      <c r="V912" s="2"/>
      <c r="W912" s="2"/>
    </row>
    <row r="913" spans="1:23" ht="15.75" hidden="1" customHeight="1" x14ac:dyDescent="0.25">
      <c r="A913" s="288" t="s">
        <v>1124</v>
      </c>
      <c r="B913" s="295" t="s">
        <v>3793</v>
      </c>
      <c r="C913" s="273">
        <v>217.39113104774114</v>
      </c>
      <c r="D913" s="273">
        <v>108.59006728612624</v>
      </c>
      <c r="E913" s="273">
        <v>60.72771034924704</v>
      </c>
      <c r="F913" s="273">
        <v>0</v>
      </c>
      <c r="G913" s="293"/>
      <c r="H913" s="2"/>
      <c r="I913" s="2"/>
      <c r="J913" s="2"/>
      <c r="K913" s="2"/>
      <c r="L913" s="2"/>
      <c r="M913" s="2"/>
      <c r="N913" s="2"/>
      <c r="O913" s="2"/>
      <c r="P913" s="2"/>
      <c r="Q913" s="2"/>
      <c r="R913" s="2"/>
      <c r="S913" s="2"/>
      <c r="T913" s="2"/>
      <c r="U913" s="2"/>
      <c r="V913" s="2"/>
      <c r="W913" s="2"/>
    </row>
    <row r="914" spans="1:23" ht="15.75" hidden="1" customHeight="1" x14ac:dyDescent="0.25">
      <c r="A914" s="288" t="s">
        <v>1125</v>
      </c>
      <c r="B914" s="294" t="s">
        <v>3793</v>
      </c>
      <c r="C914" s="271">
        <v>730.19413649471346</v>
      </c>
      <c r="D914" s="271">
        <v>364.74271066965719</v>
      </c>
      <c r="E914" s="271">
        <v>203.97804549823778</v>
      </c>
      <c r="F914" s="271">
        <v>0</v>
      </c>
      <c r="G914" s="293"/>
      <c r="H914" s="2"/>
      <c r="I914" s="2"/>
      <c r="J914" s="2"/>
      <c r="K914" s="2"/>
      <c r="L914" s="2"/>
      <c r="M914" s="2"/>
      <c r="N914" s="2"/>
      <c r="O914" s="2"/>
      <c r="P914" s="2"/>
      <c r="Q914" s="2"/>
      <c r="R914" s="2"/>
      <c r="S914" s="2"/>
      <c r="T914" s="2"/>
      <c r="U914" s="2"/>
      <c r="V914" s="2"/>
      <c r="W914" s="2"/>
    </row>
    <row r="915" spans="1:23" ht="15.75" hidden="1" customHeight="1" x14ac:dyDescent="0.25">
      <c r="A915" s="288" t="s">
        <v>1126</v>
      </c>
      <c r="B915" s="295" t="s">
        <v>3793</v>
      </c>
      <c r="C915" s="273">
        <v>598.15903236142276</v>
      </c>
      <c r="D915" s="273">
        <v>298.78923421980136</v>
      </c>
      <c r="E915" s="273">
        <v>167.0943441204742</v>
      </c>
      <c r="F915" s="273">
        <v>0</v>
      </c>
      <c r="G915" s="293"/>
      <c r="H915" s="2"/>
      <c r="I915" s="2"/>
      <c r="J915" s="2"/>
      <c r="K915" s="2"/>
      <c r="L915" s="2"/>
      <c r="M915" s="2"/>
      <c r="N915" s="2"/>
      <c r="O915" s="2"/>
      <c r="P915" s="2"/>
      <c r="Q915" s="2"/>
      <c r="R915" s="2"/>
      <c r="S915" s="2"/>
      <c r="T915" s="2"/>
      <c r="U915" s="2"/>
      <c r="V915" s="2"/>
      <c r="W915" s="2"/>
    </row>
    <row r="916" spans="1:23" ht="15.75" hidden="1" customHeight="1" x14ac:dyDescent="0.25">
      <c r="A916" s="288" t="s">
        <v>1127</v>
      </c>
      <c r="B916" s="294" t="s">
        <v>3793</v>
      </c>
      <c r="C916" s="271">
        <v>526.95343428388355</v>
      </c>
      <c r="D916" s="271">
        <v>263.2209907081064</v>
      </c>
      <c r="E916" s="271">
        <v>147.20322476129448</v>
      </c>
      <c r="F916" s="271">
        <v>0</v>
      </c>
      <c r="G916" s="293"/>
      <c r="H916" s="2"/>
      <c r="I916" s="2"/>
      <c r="J916" s="2"/>
      <c r="K916" s="2"/>
      <c r="L916" s="2"/>
      <c r="M916" s="2"/>
      <c r="N916" s="2"/>
      <c r="O916" s="2"/>
      <c r="P916" s="2"/>
      <c r="Q916" s="2"/>
      <c r="R916" s="2"/>
      <c r="S916" s="2"/>
      <c r="T916" s="2"/>
      <c r="U916" s="2"/>
      <c r="V916" s="2"/>
      <c r="W916" s="2"/>
    </row>
    <row r="917" spans="1:23" ht="15.75" hidden="1" customHeight="1" x14ac:dyDescent="0.25">
      <c r="A917" s="288" t="s">
        <v>1128</v>
      </c>
      <c r="B917" s="295" t="s">
        <v>3648</v>
      </c>
      <c r="C917" s="273">
        <v>0</v>
      </c>
      <c r="D917" s="273">
        <v>0</v>
      </c>
      <c r="E917" s="273">
        <v>0</v>
      </c>
      <c r="F917" s="273">
        <v>0</v>
      </c>
      <c r="G917" s="293"/>
      <c r="H917" s="2"/>
      <c r="I917" s="2"/>
      <c r="J917" s="2"/>
      <c r="K917" s="2"/>
      <c r="L917" s="2"/>
      <c r="M917" s="2"/>
      <c r="N917" s="2"/>
      <c r="O917" s="2"/>
      <c r="P917" s="2"/>
      <c r="Q917" s="2"/>
      <c r="R917" s="2"/>
      <c r="S917" s="2"/>
      <c r="T917" s="2"/>
      <c r="U917" s="2"/>
      <c r="V917" s="2"/>
      <c r="W917" s="2"/>
    </row>
    <row r="918" spans="1:23" ht="15.75" hidden="1" customHeight="1" x14ac:dyDescent="0.25">
      <c r="A918" s="288" t="s">
        <v>1129</v>
      </c>
      <c r="B918" s="294" t="s">
        <v>3648</v>
      </c>
      <c r="C918" s="271">
        <v>0</v>
      </c>
      <c r="D918" s="271">
        <v>0</v>
      </c>
      <c r="E918" s="271">
        <v>0</v>
      </c>
      <c r="F918" s="271">
        <v>0</v>
      </c>
      <c r="G918" s="293"/>
      <c r="H918" s="2"/>
      <c r="I918" s="2"/>
      <c r="J918" s="2"/>
      <c r="K918" s="2"/>
      <c r="L918" s="2"/>
      <c r="M918" s="2"/>
      <c r="N918" s="2"/>
      <c r="O918" s="2"/>
      <c r="P918" s="2"/>
      <c r="Q918" s="2"/>
      <c r="R918" s="2"/>
      <c r="S918" s="2"/>
      <c r="T918" s="2"/>
      <c r="U918" s="2"/>
      <c r="V918" s="2"/>
      <c r="W918" s="2"/>
    </row>
    <row r="919" spans="1:23" ht="15.75" hidden="1" customHeight="1" x14ac:dyDescent="0.25">
      <c r="A919" s="288" t="s">
        <v>1130</v>
      </c>
      <c r="B919" s="295" t="s">
        <v>3794</v>
      </c>
      <c r="C919" s="273">
        <v>3568.6000003908593</v>
      </c>
      <c r="D919" s="273">
        <v>0</v>
      </c>
      <c r="E919" s="273">
        <v>0</v>
      </c>
      <c r="F919" s="273">
        <v>0</v>
      </c>
      <c r="G919" s="293"/>
      <c r="H919" s="2"/>
      <c r="I919" s="2"/>
      <c r="J919" s="2"/>
      <c r="K919" s="2"/>
      <c r="L919" s="2"/>
      <c r="M919" s="2"/>
      <c r="N919" s="2"/>
      <c r="O919" s="2"/>
      <c r="P919" s="2"/>
      <c r="Q919" s="2"/>
      <c r="R919" s="2"/>
      <c r="S919" s="2"/>
      <c r="T919" s="2"/>
      <c r="U919" s="2"/>
      <c r="V919" s="2"/>
      <c r="W919" s="2"/>
    </row>
    <row r="920" spans="1:23" ht="15.75" hidden="1" customHeight="1" x14ac:dyDescent="0.25">
      <c r="A920" s="288" t="s">
        <v>1131</v>
      </c>
      <c r="B920" s="294" t="s">
        <v>3794</v>
      </c>
      <c r="C920" s="271">
        <v>207.22000192109999</v>
      </c>
      <c r="D920" s="271">
        <v>0</v>
      </c>
      <c r="E920" s="271">
        <v>0</v>
      </c>
      <c r="F920" s="271">
        <v>0</v>
      </c>
      <c r="G920" s="293"/>
      <c r="H920" s="2"/>
      <c r="I920" s="2"/>
      <c r="J920" s="2"/>
      <c r="K920" s="2"/>
      <c r="L920" s="2"/>
      <c r="M920" s="2"/>
      <c r="N920" s="2"/>
      <c r="O920" s="2"/>
      <c r="P920" s="2"/>
      <c r="Q920" s="2"/>
      <c r="R920" s="2"/>
      <c r="S920" s="2"/>
      <c r="T920" s="2"/>
      <c r="U920" s="2"/>
      <c r="V920" s="2"/>
      <c r="W920" s="2"/>
    </row>
    <row r="921" spans="1:23" ht="15.75" hidden="1" customHeight="1" x14ac:dyDescent="0.25">
      <c r="A921" s="288" t="s">
        <v>1132</v>
      </c>
      <c r="B921" s="295" t="s">
        <v>3794</v>
      </c>
      <c r="C921" s="273">
        <v>2764.0799985088797</v>
      </c>
      <c r="D921" s="273">
        <v>0</v>
      </c>
      <c r="E921" s="273">
        <v>0</v>
      </c>
      <c r="F921" s="273">
        <v>0</v>
      </c>
      <c r="G921" s="293"/>
      <c r="H921" s="2"/>
      <c r="I921" s="2"/>
      <c r="J921" s="2"/>
      <c r="K921" s="2"/>
      <c r="L921" s="2"/>
      <c r="M921" s="2"/>
      <c r="N921" s="2"/>
      <c r="O921" s="2"/>
      <c r="P921" s="2"/>
      <c r="Q921" s="2"/>
      <c r="R921" s="2"/>
      <c r="S921" s="2"/>
      <c r="T921" s="2"/>
      <c r="U921" s="2"/>
      <c r="V921" s="2"/>
      <c r="W921" s="2"/>
    </row>
    <row r="922" spans="1:23" ht="15.75" hidden="1" customHeight="1" x14ac:dyDescent="0.25">
      <c r="A922" s="288" t="s">
        <v>1133</v>
      </c>
      <c r="B922" s="294" t="s">
        <v>3794</v>
      </c>
      <c r="C922" s="271">
        <v>4291.5599980176594</v>
      </c>
      <c r="D922" s="271">
        <v>0</v>
      </c>
      <c r="E922" s="271">
        <v>0</v>
      </c>
      <c r="F922" s="271">
        <v>0</v>
      </c>
      <c r="G922" s="293"/>
      <c r="H922" s="2"/>
      <c r="I922" s="2"/>
      <c r="J922" s="2"/>
      <c r="K922" s="2"/>
      <c r="L922" s="2"/>
      <c r="M922" s="2"/>
      <c r="N922" s="2"/>
      <c r="O922" s="2"/>
      <c r="P922" s="2"/>
      <c r="Q922" s="2"/>
      <c r="R922" s="2"/>
      <c r="S922" s="2"/>
      <c r="T922" s="2"/>
      <c r="U922" s="2"/>
      <c r="V922" s="2"/>
      <c r="W922" s="2"/>
    </row>
    <row r="923" spans="1:23" ht="15.75" hidden="1" customHeight="1" x14ac:dyDescent="0.25">
      <c r="A923" s="288" t="s">
        <v>1134</v>
      </c>
      <c r="B923" s="295" t="s">
        <v>3794</v>
      </c>
      <c r="C923" s="273">
        <v>1674.1000021756499</v>
      </c>
      <c r="D923" s="273">
        <v>0</v>
      </c>
      <c r="E923" s="273">
        <v>0</v>
      </c>
      <c r="F923" s="273">
        <v>0</v>
      </c>
      <c r="G923" s="293"/>
      <c r="H923" s="2"/>
      <c r="I923" s="2"/>
      <c r="J923" s="2"/>
      <c r="K923" s="2"/>
      <c r="L923" s="2"/>
      <c r="M923" s="2"/>
      <c r="N923" s="2"/>
      <c r="O923" s="2"/>
      <c r="P923" s="2"/>
      <c r="Q923" s="2"/>
      <c r="R923" s="2"/>
      <c r="S923" s="2"/>
      <c r="T923" s="2"/>
      <c r="U923" s="2"/>
      <c r="V923" s="2"/>
      <c r="W923" s="2"/>
    </row>
    <row r="924" spans="1:23" ht="15.75" hidden="1" customHeight="1" x14ac:dyDescent="0.25">
      <c r="A924" s="288" t="s">
        <v>1135</v>
      </c>
      <c r="B924" s="294" t="s">
        <v>3794</v>
      </c>
      <c r="C924" s="271">
        <v>1737.5999989570198</v>
      </c>
      <c r="D924" s="271">
        <v>0</v>
      </c>
      <c r="E924" s="271">
        <v>0</v>
      </c>
      <c r="F924" s="271">
        <v>0</v>
      </c>
      <c r="G924" s="293"/>
      <c r="H924" s="2"/>
      <c r="I924" s="2"/>
      <c r="J924" s="2"/>
      <c r="K924" s="2"/>
      <c r="L924" s="2"/>
      <c r="M924" s="2"/>
      <c r="N924" s="2"/>
      <c r="O924" s="2"/>
      <c r="P924" s="2"/>
      <c r="Q924" s="2"/>
      <c r="R924" s="2"/>
      <c r="S924" s="2"/>
      <c r="T924" s="2"/>
      <c r="U924" s="2"/>
      <c r="V924" s="2"/>
      <c r="W924" s="2"/>
    </row>
    <row r="925" spans="1:23" ht="15.75" hidden="1" customHeight="1" x14ac:dyDescent="0.25">
      <c r="A925" s="288" t="s">
        <v>1136</v>
      </c>
      <c r="B925" s="295" t="s">
        <v>3794</v>
      </c>
      <c r="C925" s="273">
        <v>725.79999823613991</v>
      </c>
      <c r="D925" s="273">
        <v>0</v>
      </c>
      <c r="E925" s="273">
        <v>0</v>
      </c>
      <c r="F925" s="273">
        <v>0</v>
      </c>
      <c r="G925" s="293"/>
      <c r="H925" s="2"/>
      <c r="I925" s="2"/>
      <c r="J925" s="2"/>
      <c r="K925" s="2"/>
      <c r="L925" s="2"/>
      <c r="M925" s="2"/>
      <c r="N925" s="2"/>
      <c r="O925" s="2"/>
      <c r="P925" s="2"/>
      <c r="Q925" s="2"/>
      <c r="R925" s="2"/>
      <c r="S925" s="2"/>
      <c r="T925" s="2"/>
      <c r="U925" s="2"/>
      <c r="V925" s="2"/>
      <c r="W925" s="2"/>
    </row>
    <row r="926" spans="1:23" ht="15.75" hidden="1" customHeight="1" x14ac:dyDescent="0.25">
      <c r="A926" s="288" t="s">
        <v>1137</v>
      </c>
      <c r="B926" s="294" t="s">
        <v>3794</v>
      </c>
      <c r="C926" s="271">
        <v>217.83999808151998</v>
      </c>
      <c r="D926" s="271">
        <v>0</v>
      </c>
      <c r="E926" s="271">
        <v>0</v>
      </c>
      <c r="F926" s="271">
        <v>0</v>
      </c>
      <c r="G926" s="293"/>
      <c r="H926" s="2"/>
      <c r="I926" s="2"/>
      <c r="J926" s="2"/>
      <c r="K926" s="2"/>
      <c r="L926" s="2"/>
      <c r="M926" s="2"/>
      <c r="N926" s="2"/>
      <c r="O926" s="2"/>
      <c r="P926" s="2"/>
      <c r="Q926" s="2"/>
      <c r="R926" s="2"/>
      <c r="S926" s="2"/>
      <c r="T926" s="2"/>
      <c r="U926" s="2"/>
      <c r="V926" s="2"/>
      <c r="W926" s="2"/>
    </row>
    <row r="927" spans="1:23" ht="15.75" hidden="1" customHeight="1" x14ac:dyDescent="0.25">
      <c r="A927" s="288" t="s">
        <v>1138</v>
      </c>
      <c r="B927" s="295" t="s">
        <v>3794</v>
      </c>
      <c r="C927" s="273">
        <v>217.71999913545</v>
      </c>
      <c r="D927" s="273">
        <v>0</v>
      </c>
      <c r="E927" s="273">
        <v>0</v>
      </c>
      <c r="F927" s="273">
        <v>0</v>
      </c>
      <c r="G927" s="293"/>
      <c r="H927" s="2"/>
      <c r="I927" s="2"/>
      <c r="J927" s="2"/>
      <c r="K927" s="2"/>
      <c r="L927" s="2"/>
      <c r="M927" s="2"/>
      <c r="N927" s="2"/>
      <c r="O927" s="2"/>
      <c r="P927" s="2"/>
      <c r="Q927" s="2"/>
      <c r="R927" s="2"/>
      <c r="S927" s="2"/>
      <c r="T927" s="2"/>
      <c r="U927" s="2"/>
      <c r="V927" s="2"/>
      <c r="W927" s="2"/>
    </row>
    <row r="928" spans="1:23" ht="15.75" hidden="1" customHeight="1" x14ac:dyDescent="0.25">
      <c r="A928" s="288" t="s">
        <v>1139</v>
      </c>
      <c r="B928" s="294" t="s">
        <v>3794</v>
      </c>
      <c r="C928" s="271">
        <v>7320.9000048543003</v>
      </c>
      <c r="D928" s="271">
        <v>0</v>
      </c>
      <c r="E928" s="271">
        <v>0</v>
      </c>
      <c r="F928" s="271">
        <v>0</v>
      </c>
      <c r="G928" s="293"/>
      <c r="H928" s="2"/>
      <c r="I928" s="2"/>
      <c r="J928" s="2"/>
      <c r="K928" s="2"/>
      <c r="L928" s="2"/>
      <c r="M928" s="2"/>
      <c r="N928" s="2"/>
      <c r="O928" s="2"/>
      <c r="P928" s="2"/>
      <c r="Q928" s="2"/>
      <c r="R928" s="2"/>
      <c r="S928" s="2"/>
      <c r="T928" s="2"/>
      <c r="U928" s="2"/>
      <c r="V928" s="2"/>
      <c r="W928" s="2"/>
    </row>
    <row r="929" spans="1:23" ht="15.75" hidden="1" customHeight="1" x14ac:dyDescent="0.25">
      <c r="A929" s="288" t="s">
        <v>1140</v>
      </c>
      <c r="B929" s="295" t="s">
        <v>3794</v>
      </c>
      <c r="C929" s="273">
        <v>5229.2996705339992</v>
      </c>
      <c r="D929" s="273">
        <v>0</v>
      </c>
      <c r="E929" s="273">
        <v>0</v>
      </c>
      <c r="F929" s="273">
        <v>0</v>
      </c>
      <c r="G929" s="293"/>
      <c r="H929" s="2"/>
      <c r="I929" s="2"/>
      <c r="J929" s="2"/>
      <c r="K929" s="2"/>
      <c r="L929" s="2"/>
      <c r="M929" s="2"/>
      <c r="N929" s="2"/>
      <c r="O929" s="2"/>
      <c r="P929" s="2"/>
      <c r="Q929" s="2"/>
      <c r="R929" s="2"/>
      <c r="S929" s="2"/>
      <c r="T929" s="2"/>
      <c r="U929" s="2"/>
      <c r="V929" s="2"/>
      <c r="W929" s="2"/>
    </row>
    <row r="930" spans="1:23" ht="15.75" hidden="1" customHeight="1" x14ac:dyDescent="0.25">
      <c r="A930" s="288" t="s">
        <v>1141</v>
      </c>
      <c r="B930" s="294" t="s">
        <v>3794</v>
      </c>
      <c r="C930" s="271">
        <v>17371.620010151997</v>
      </c>
      <c r="D930" s="271">
        <v>0</v>
      </c>
      <c r="E930" s="271">
        <v>0</v>
      </c>
      <c r="F930" s="271">
        <v>0</v>
      </c>
      <c r="G930" s="293"/>
      <c r="H930" s="2"/>
      <c r="I930" s="2"/>
      <c r="J930" s="2"/>
      <c r="K930" s="2"/>
      <c r="L930" s="2"/>
      <c r="M930" s="2"/>
      <c r="N930" s="2"/>
      <c r="O930" s="2"/>
      <c r="P930" s="2"/>
      <c r="Q930" s="2"/>
      <c r="R930" s="2"/>
      <c r="S930" s="2"/>
      <c r="T930" s="2"/>
      <c r="U930" s="2"/>
      <c r="V930" s="2"/>
      <c r="W930" s="2"/>
    </row>
    <row r="931" spans="1:23" ht="15.75" hidden="1" customHeight="1" x14ac:dyDescent="0.25">
      <c r="A931" s="288" t="s">
        <v>1142</v>
      </c>
      <c r="B931" s="295" t="s">
        <v>3794</v>
      </c>
      <c r="C931" s="273">
        <v>5778.3599817444001</v>
      </c>
      <c r="D931" s="273">
        <v>0</v>
      </c>
      <c r="E931" s="273">
        <v>0</v>
      </c>
      <c r="F931" s="273">
        <v>0</v>
      </c>
      <c r="G931" s="293"/>
      <c r="H931" s="2"/>
      <c r="I931" s="2"/>
      <c r="J931" s="2"/>
      <c r="K931" s="2"/>
      <c r="L931" s="2"/>
      <c r="M931" s="2"/>
      <c r="N931" s="2"/>
      <c r="O931" s="2"/>
      <c r="P931" s="2"/>
      <c r="Q931" s="2"/>
      <c r="R931" s="2"/>
      <c r="S931" s="2"/>
      <c r="T931" s="2"/>
      <c r="U931" s="2"/>
      <c r="V931" s="2"/>
      <c r="W931" s="2"/>
    </row>
    <row r="932" spans="1:23" ht="15.75" hidden="1" customHeight="1" x14ac:dyDescent="0.25">
      <c r="A932" s="288" t="s">
        <v>1143</v>
      </c>
      <c r="B932" s="294" t="s">
        <v>3648</v>
      </c>
      <c r="C932" s="271">
        <v>0</v>
      </c>
      <c r="D932" s="271">
        <v>0</v>
      </c>
      <c r="E932" s="271">
        <v>0</v>
      </c>
      <c r="F932" s="271">
        <v>0</v>
      </c>
      <c r="G932" s="293"/>
      <c r="H932" s="2"/>
      <c r="I932" s="2"/>
      <c r="J932" s="2"/>
      <c r="K932" s="2"/>
      <c r="L932" s="2"/>
      <c r="M932" s="2"/>
      <c r="N932" s="2"/>
      <c r="O932" s="2"/>
      <c r="P932" s="2"/>
      <c r="Q932" s="2"/>
      <c r="R932" s="2"/>
      <c r="S932" s="2"/>
      <c r="T932" s="2"/>
      <c r="U932" s="2"/>
      <c r="V932" s="2"/>
      <c r="W932" s="2"/>
    </row>
    <row r="933" spans="1:23" ht="15.75" hidden="1" customHeight="1" x14ac:dyDescent="0.25">
      <c r="A933" s="288" t="s">
        <v>1144</v>
      </c>
      <c r="B933" s="295" t="s">
        <v>3751</v>
      </c>
      <c r="C933" s="273">
        <v>0</v>
      </c>
      <c r="D933" s="273">
        <v>0</v>
      </c>
      <c r="E933" s="273">
        <v>0</v>
      </c>
      <c r="F933" s="273">
        <v>0</v>
      </c>
      <c r="G933" s="293"/>
      <c r="H933" s="2"/>
      <c r="I933" s="2"/>
      <c r="J933" s="2"/>
      <c r="K933" s="2"/>
      <c r="L933" s="2"/>
      <c r="M933" s="2"/>
      <c r="N933" s="2"/>
      <c r="O933" s="2"/>
      <c r="P933" s="2"/>
      <c r="Q933" s="2"/>
      <c r="R933" s="2"/>
      <c r="S933" s="2"/>
      <c r="T933" s="2"/>
      <c r="U933" s="2"/>
      <c r="V933" s="2"/>
      <c r="W933" s="2"/>
    </row>
    <row r="934" spans="1:23" ht="15.75" hidden="1" customHeight="1" x14ac:dyDescent="0.25">
      <c r="A934" s="288" t="s">
        <v>1145</v>
      </c>
      <c r="B934" s="294" t="s">
        <v>3795</v>
      </c>
      <c r="C934" s="271">
        <v>0</v>
      </c>
      <c r="D934" s="271">
        <v>0</v>
      </c>
      <c r="E934" s="271">
        <v>0</v>
      </c>
      <c r="F934" s="271">
        <v>0</v>
      </c>
      <c r="G934" s="293"/>
      <c r="H934" s="2"/>
      <c r="I934" s="2"/>
      <c r="J934" s="2"/>
      <c r="K934" s="2"/>
      <c r="L934" s="2"/>
      <c r="M934" s="2"/>
      <c r="N934" s="2"/>
      <c r="O934" s="2"/>
      <c r="P934" s="2"/>
      <c r="Q934" s="2"/>
      <c r="R934" s="2"/>
      <c r="S934" s="2"/>
      <c r="T934" s="2"/>
      <c r="U934" s="2"/>
      <c r="V934" s="2"/>
      <c r="W934" s="2"/>
    </row>
    <row r="935" spans="1:23" ht="15.75" hidden="1" customHeight="1" x14ac:dyDescent="0.25">
      <c r="A935" s="288" t="s">
        <v>1146</v>
      </c>
      <c r="B935" s="295" t="s">
        <v>3795</v>
      </c>
      <c r="C935" s="273">
        <v>0</v>
      </c>
      <c r="D935" s="273">
        <v>0</v>
      </c>
      <c r="E935" s="273">
        <v>0</v>
      </c>
      <c r="F935" s="273">
        <v>0</v>
      </c>
      <c r="G935" s="293"/>
      <c r="H935" s="2"/>
      <c r="I935" s="2"/>
      <c r="J935" s="2"/>
      <c r="K935" s="2"/>
      <c r="L935" s="2"/>
      <c r="M935" s="2"/>
      <c r="N935" s="2"/>
      <c r="O935" s="2"/>
      <c r="P935" s="2"/>
      <c r="Q935" s="2"/>
      <c r="R935" s="2"/>
      <c r="S935" s="2"/>
      <c r="T935" s="2"/>
      <c r="U935" s="2"/>
      <c r="V935" s="2"/>
      <c r="W935" s="2"/>
    </row>
    <row r="936" spans="1:23" ht="15.75" hidden="1" customHeight="1" x14ac:dyDescent="0.25">
      <c r="A936" s="288" t="s">
        <v>1147</v>
      </c>
      <c r="B936" s="294" t="s">
        <v>3795</v>
      </c>
      <c r="C936" s="271">
        <v>0</v>
      </c>
      <c r="D936" s="271">
        <v>0</v>
      </c>
      <c r="E936" s="271">
        <v>0</v>
      </c>
      <c r="F936" s="271">
        <v>0</v>
      </c>
      <c r="G936" s="293"/>
      <c r="H936" s="2"/>
      <c r="I936" s="2"/>
      <c r="J936" s="2"/>
      <c r="K936" s="2"/>
      <c r="L936" s="2"/>
      <c r="M936" s="2"/>
      <c r="N936" s="2"/>
      <c r="O936" s="2"/>
      <c r="P936" s="2"/>
      <c r="Q936" s="2"/>
      <c r="R936" s="2"/>
      <c r="S936" s="2"/>
      <c r="T936" s="2"/>
      <c r="U936" s="2"/>
      <c r="V936" s="2"/>
      <c r="W936" s="2"/>
    </row>
    <row r="937" spans="1:23" ht="15.75" hidden="1" customHeight="1" x14ac:dyDescent="0.25">
      <c r="A937" s="288" t="s">
        <v>1148</v>
      </c>
      <c r="B937" s="295" t="s">
        <v>3795</v>
      </c>
      <c r="C937" s="273">
        <v>0</v>
      </c>
      <c r="D937" s="273">
        <v>0</v>
      </c>
      <c r="E937" s="273">
        <v>0</v>
      </c>
      <c r="F937" s="273">
        <v>0</v>
      </c>
      <c r="G937" s="293"/>
      <c r="H937" s="2"/>
      <c r="I937" s="2"/>
      <c r="J937" s="2"/>
      <c r="K937" s="2"/>
      <c r="L937" s="2"/>
      <c r="M937" s="2"/>
      <c r="N937" s="2"/>
      <c r="O937" s="2"/>
      <c r="P937" s="2"/>
      <c r="Q937" s="2"/>
      <c r="R937" s="2"/>
      <c r="S937" s="2"/>
      <c r="T937" s="2"/>
      <c r="U937" s="2"/>
      <c r="V937" s="2"/>
      <c r="W937" s="2"/>
    </row>
    <row r="938" spans="1:23" ht="15.75" hidden="1" customHeight="1" x14ac:dyDescent="0.25">
      <c r="A938" s="288" t="s">
        <v>1149</v>
      </c>
      <c r="B938" s="294" t="s">
        <v>3795</v>
      </c>
      <c r="C938" s="271">
        <v>0</v>
      </c>
      <c r="D938" s="271">
        <v>0</v>
      </c>
      <c r="E938" s="271">
        <v>0</v>
      </c>
      <c r="F938" s="271">
        <v>0</v>
      </c>
      <c r="G938" s="293"/>
      <c r="H938" s="2"/>
      <c r="I938" s="2"/>
      <c r="J938" s="2"/>
      <c r="K938" s="2"/>
      <c r="L938" s="2"/>
      <c r="M938" s="2"/>
      <c r="N938" s="2"/>
      <c r="O938" s="2"/>
      <c r="P938" s="2"/>
      <c r="Q938" s="2"/>
      <c r="R938" s="2"/>
      <c r="S938" s="2"/>
      <c r="T938" s="2"/>
      <c r="U938" s="2"/>
      <c r="V938" s="2"/>
      <c r="W938" s="2"/>
    </row>
    <row r="939" spans="1:23" ht="15.75" hidden="1" customHeight="1" x14ac:dyDescent="0.25">
      <c r="A939" s="288" t="s">
        <v>1150</v>
      </c>
      <c r="B939" s="295" t="s">
        <v>3648</v>
      </c>
      <c r="C939" s="273">
        <v>0</v>
      </c>
      <c r="D939" s="273">
        <v>0</v>
      </c>
      <c r="E939" s="273">
        <v>0</v>
      </c>
      <c r="F939" s="273">
        <v>0</v>
      </c>
      <c r="G939" s="293"/>
      <c r="H939" s="2"/>
      <c r="I939" s="2"/>
      <c r="J939" s="2"/>
      <c r="K939" s="2"/>
      <c r="L939" s="2"/>
      <c r="M939" s="2"/>
      <c r="N939" s="2"/>
      <c r="O939" s="2"/>
      <c r="P939" s="2"/>
      <c r="Q939" s="2"/>
      <c r="R939" s="2"/>
      <c r="S939" s="2"/>
      <c r="T939" s="2"/>
      <c r="U939" s="2"/>
      <c r="V939" s="2"/>
      <c r="W939" s="2"/>
    </row>
    <row r="940" spans="1:23" ht="15.75" hidden="1" customHeight="1" x14ac:dyDescent="0.25">
      <c r="A940" s="288" t="s">
        <v>1151</v>
      </c>
      <c r="B940" s="294" t="s">
        <v>3796</v>
      </c>
      <c r="C940" s="271">
        <v>0</v>
      </c>
      <c r="D940" s="271">
        <v>0</v>
      </c>
      <c r="E940" s="271">
        <v>0</v>
      </c>
      <c r="F940" s="271">
        <v>0</v>
      </c>
      <c r="G940" s="293"/>
      <c r="H940" s="2"/>
      <c r="I940" s="2"/>
      <c r="J940" s="2"/>
      <c r="K940" s="2"/>
      <c r="L940" s="2"/>
      <c r="M940" s="2"/>
      <c r="N940" s="2"/>
      <c r="O940" s="2"/>
      <c r="P940" s="2"/>
      <c r="Q940" s="2"/>
      <c r="R940" s="2"/>
      <c r="S940" s="2"/>
      <c r="T940" s="2"/>
      <c r="U940" s="2"/>
      <c r="V940" s="2"/>
      <c r="W940" s="2"/>
    </row>
    <row r="941" spans="1:23" ht="15.75" hidden="1" customHeight="1" x14ac:dyDescent="0.25">
      <c r="A941" s="288" t="s">
        <v>1152</v>
      </c>
      <c r="B941" s="295" t="s">
        <v>3796</v>
      </c>
      <c r="C941" s="273">
        <v>0</v>
      </c>
      <c r="D941" s="273">
        <v>0</v>
      </c>
      <c r="E941" s="273">
        <v>0</v>
      </c>
      <c r="F941" s="273">
        <v>0</v>
      </c>
      <c r="G941" s="293"/>
      <c r="H941" s="2"/>
      <c r="I941" s="2"/>
      <c r="J941" s="2"/>
      <c r="K941" s="2"/>
      <c r="L941" s="2"/>
      <c r="M941" s="2"/>
      <c r="N941" s="2"/>
      <c r="O941" s="2"/>
      <c r="P941" s="2"/>
      <c r="Q941" s="2"/>
      <c r="R941" s="2"/>
      <c r="S941" s="2"/>
      <c r="T941" s="2"/>
      <c r="U941" s="2"/>
      <c r="V941" s="2"/>
      <c r="W941" s="2"/>
    </row>
    <row r="942" spans="1:23" ht="15.75" hidden="1" customHeight="1" x14ac:dyDescent="0.25">
      <c r="A942" s="288" t="s">
        <v>1153</v>
      </c>
      <c r="B942" s="294" t="s">
        <v>3797</v>
      </c>
      <c r="C942" s="271">
        <v>0</v>
      </c>
      <c r="D942" s="271">
        <v>240</v>
      </c>
      <c r="E942" s="271">
        <v>0</v>
      </c>
      <c r="F942" s="271">
        <v>0</v>
      </c>
      <c r="G942" s="293"/>
      <c r="H942" s="2"/>
      <c r="I942" s="2"/>
      <c r="J942" s="2"/>
      <c r="K942" s="2"/>
      <c r="L942" s="2"/>
      <c r="M942" s="2"/>
      <c r="N942" s="2"/>
      <c r="O942" s="2"/>
      <c r="P942" s="2"/>
      <c r="Q942" s="2"/>
      <c r="R942" s="2"/>
      <c r="S942" s="2"/>
      <c r="T942" s="2"/>
      <c r="U942" s="2"/>
      <c r="V942" s="2"/>
      <c r="W942" s="2"/>
    </row>
    <row r="943" spans="1:23" ht="15.75" hidden="1" customHeight="1" x14ac:dyDescent="0.25">
      <c r="A943" s="288" t="s">
        <v>1154</v>
      </c>
      <c r="B943" s="295" t="s">
        <v>3797</v>
      </c>
      <c r="C943" s="273">
        <v>0</v>
      </c>
      <c r="D943" s="273">
        <v>2159.4</v>
      </c>
      <c r="E943" s="273">
        <v>0</v>
      </c>
      <c r="F943" s="273">
        <v>0</v>
      </c>
      <c r="G943" s="293"/>
      <c r="H943" s="2"/>
      <c r="I943" s="2"/>
      <c r="J943" s="2"/>
      <c r="K943" s="2"/>
      <c r="L943" s="2"/>
      <c r="M943" s="2"/>
      <c r="N943" s="2"/>
      <c r="O943" s="2"/>
      <c r="P943" s="2"/>
      <c r="Q943" s="2"/>
      <c r="R943" s="2"/>
      <c r="S943" s="2"/>
      <c r="T943" s="2"/>
      <c r="U943" s="2"/>
      <c r="V943" s="2"/>
      <c r="W943" s="2"/>
    </row>
    <row r="944" spans="1:23" ht="15.75" hidden="1" customHeight="1" x14ac:dyDescent="0.25">
      <c r="A944" s="288" t="s">
        <v>1155</v>
      </c>
      <c r="B944" s="294" t="s">
        <v>3648</v>
      </c>
      <c r="C944" s="271">
        <v>0</v>
      </c>
      <c r="D944" s="271">
        <v>0</v>
      </c>
      <c r="E944" s="271">
        <v>0</v>
      </c>
      <c r="F944" s="271">
        <v>0</v>
      </c>
      <c r="G944" s="293"/>
      <c r="H944" s="2"/>
      <c r="I944" s="2"/>
      <c r="J944" s="2"/>
      <c r="K944" s="2"/>
      <c r="L944" s="2"/>
      <c r="M944" s="2"/>
      <c r="N944" s="2"/>
      <c r="O944" s="2"/>
      <c r="P944" s="2"/>
      <c r="Q944" s="2"/>
      <c r="R944" s="2"/>
      <c r="S944" s="2"/>
      <c r="T944" s="2"/>
      <c r="U944" s="2"/>
      <c r="V944" s="2"/>
      <c r="W944" s="2"/>
    </row>
    <row r="945" spans="1:23" ht="15.75" hidden="1" customHeight="1" x14ac:dyDescent="0.25">
      <c r="A945" s="288" t="s">
        <v>1156</v>
      </c>
      <c r="B945" s="295" t="s">
        <v>3648</v>
      </c>
      <c r="C945" s="273">
        <v>0</v>
      </c>
      <c r="D945" s="273">
        <v>0</v>
      </c>
      <c r="E945" s="273">
        <v>0</v>
      </c>
      <c r="F945" s="273">
        <v>0</v>
      </c>
      <c r="G945" s="293"/>
      <c r="H945" s="2"/>
      <c r="I945" s="2"/>
      <c r="J945" s="2"/>
      <c r="K945" s="2"/>
      <c r="L945" s="2"/>
      <c r="M945" s="2"/>
      <c r="N945" s="2"/>
      <c r="O945" s="2"/>
      <c r="P945" s="2"/>
      <c r="Q945" s="2"/>
      <c r="R945" s="2"/>
      <c r="S945" s="2"/>
      <c r="T945" s="2"/>
      <c r="U945" s="2"/>
      <c r="V945" s="2"/>
      <c r="W945" s="2"/>
    </row>
    <row r="946" spans="1:23" ht="15.75" hidden="1" customHeight="1" x14ac:dyDescent="0.25">
      <c r="A946" s="288" t="s">
        <v>1157</v>
      </c>
      <c r="B946" s="294" t="s">
        <v>3648</v>
      </c>
      <c r="C946" s="271">
        <v>0</v>
      </c>
      <c r="D946" s="271">
        <v>0</v>
      </c>
      <c r="E946" s="271">
        <v>0</v>
      </c>
      <c r="F946" s="271">
        <v>0</v>
      </c>
      <c r="G946" s="293"/>
      <c r="H946" s="2"/>
      <c r="I946" s="2"/>
      <c r="J946" s="2"/>
      <c r="K946" s="2"/>
      <c r="L946" s="2"/>
      <c r="M946" s="2"/>
      <c r="N946" s="2"/>
      <c r="O946" s="2"/>
      <c r="P946" s="2"/>
      <c r="Q946" s="2"/>
      <c r="R946" s="2"/>
      <c r="S946" s="2"/>
      <c r="T946" s="2"/>
      <c r="U946" s="2"/>
      <c r="V946" s="2"/>
      <c r="W946" s="2"/>
    </row>
    <row r="947" spans="1:23" ht="15.75" hidden="1" customHeight="1" x14ac:dyDescent="0.25">
      <c r="A947" s="288" t="s">
        <v>1158</v>
      </c>
      <c r="B947" s="295" t="s">
        <v>3798</v>
      </c>
      <c r="C947" s="273">
        <v>0</v>
      </c>
      <c r="D947" s="273">
        <v>3340.25</v>
      </c>
      <c r="E947" s="273">
        <v>3340.25</v>
      </c>
      <c r="F947" s="273">
        <v>0</v>
      </c>
      <c r="G947" s="293"/>
      <c r="H947" s="2"/>
      <c r="I947" s="2"/>
      <c r="J947" s="2"/>
      <c r="K947" s="2"/>
      <c r="L947" s="2"/>
      <c r="M947" s="2"/>
      <c r="N947" s="2"/>
      <c r="O947" s="2"/>
      <c r="P947" s="2"/>
      <c r="Q947" s="2"/>
      <c r="R947" s="2"/>
      <c r="S947" s="2"/>
      <c r="T947" s="2"/>
      <c r="U947" s="2"/>
      <c r="V947" s="2"/>
      <c r="W947" s="2"/>
    </row>
    <row r="948" spans="1:23" ht="15.75" hidden="1" customHeight="1" x14ac:dyDescent="0.25">
      <c r="A948" s="288" t="s">
        <v>1159</v>
      </c>
      <c r="B948" s="294" t="s">
        <v>3648</v>
      </c>
      <c r="C948" s="271">
        <v>0</v>
      </c>
      <c r="D948" s="271">
        <v>0</v>
      </c>
      <c r="E948" s="271">
        <v>0</v>
      </c>
      <c r="F948" s="271">
        <v>0</v>
      </c>
      <c r="G948" s="293"/>
      <c r="H948" s="2"/>
      <c r="I948" s="2"/>
      <c r="J948" s="2"/>
      <c r="K948" s="2"/>
      <c r="L948" s="2"/>
      <c r="M948" s="2"/>
      <c r="N948" s="2"/>
      <c r="O948" s="2"/>
      <c r="P948" s="2"/>
      <c r="Q948" s="2"/>
      <c r="R948" s="2"/>
      <c r="S948" s="2"/>
      <c r="T948" s="2"/>
      <c r="U948" s="2"/>
      <c r="V948" s="2"/>
      <c r="W948" s="2"/>
    </row>
    <row r="949" spans="1:23" ht="15.75" hidden="1" customHeight="1" x14ac:dyDescent="0.25">
      <c r="A949" s="288" t="s">
        <v>3539</v>
      </c>
      <c r="B949" s="295" t="s">
        <v>3799</v>
      </c>
      <c r="C949" s="273">
        <v>0</v>
      </c>
      <c r="D949" s="273">
        <v>3793.75</v>
      </c>
      <c r="E949" s="273">
        <v>3793.75</v>
      </c>
      <c r="F949" s="273">
        <v>0</v>
      </c>
      <c r="G949" s="293"/>
      <c r="H949" s="2"/>
      <c r="I949" s="2"/>
      <c r="J949" s="2"/>
      <c r="K949" s="2"/>
      <c r="L949" s="2"/>
      <c r="M949" s="2"/>
      <c r="N949" s="2"/>
      <c r="O949" s="2"/>
      <c r="P949" s="2"/>
      <c r="Q949" s="2"/>
      <c r="R949" s="2"/>
      <c r="S949" s="2"/>
      <c r="T949" s="2"/>
      <c r="U949" s="2"/>
      <c r="V949" s="2"/>
      <c r="W949" s="2"/>
    </row>
    <row r="950" spans="1:23" ht="15.75" hidden="1" customHeight="1" x14ac:dyDescent="0.25">
      <c r="A950" s="288" t="s">
        <v>3540</v>
      </c>
      <c r="B950" s="294" t="s">
        <v>3800</v>
      </c>
      <c r="C950" s="271">
        <v>58</v>
      </c>
      <c r="D950" s="271">
        <v>0</v>
      </c>
      <c r="E950" s="271">
        <v>0</v>
      </c>
      <c r="F950" s="271">
        <v>0</v>
      </c>
      <c r="G950" s="293"/>
      <c r="H950" s="2"/>
      <c r="I950" s="2"/>
      <c r="J950" s="2"/>
      <c r="K950" s="2"/>
      <c r="L950" s="2"/>
      <c r="M950" s="2"/>
      <c r="N950" s="2"/>
      <c r="O950" s="2"/>
      <c r="P950" s="2"/>
      <c r="Q950" s="2"/>
      <c r="R950" s="2"/>
      <c r="S950" s="2"/>
      <c r="T950" s="2"/>
      <c r="U950" s="2"/>
      <c r="V950" s="2"/>
      <c r="W950" s="2"/>
    </row>
    <row r="951" spans="1:23" ht="15.75" hidden="1" customHeight="1" x14ac:dyDescent="0.25">
      <c r="A951" s="288" t="s">
        <v>3561</v>
      </c>
      <c r="B951" s="295" t="s">
        <v>3801</v>
      </c>
      <c r="C951" s="273">
        <v>9.8821799999996074E-2</v>
      </c>
      <c r="D951" s="273">
        <v>609.83371987999999</v>
      </c>
      <c r="E951" s="273">
        <v>372.97762964000003</v>
      </c>
      <c r="F951" s="273">
        <v>0</v>
      </c>
      <c r="G951" s="293"/>
      <c r="H951" s="2"/>
      <c r="I951" s="2"/>
      <c r="J951" s="2"/>
      <c r="K951" s="2"/>
      <c r="L951" s="2"/>
      <c r="M951" s="2"/>
      <c r="N951" s="2"/>
      <c r="O951" s="2"/>
      <c r="P951" s="2"/>
      <c r="Q951" s="2"/>
      <c r="R951" s="2"/>
      <c r="S951" s="2"/>
      <c r="T951" s="2"/>
      <c r="U951" s="2"/>
      <c r="V951" s="2"/>
      <c r="W951" s="2"/>
    </row>
    <row r="952" spans="1:23" ht="15.75" hidden="1" customHeight="1" x14ac:dyDescent="0.25">
      <c r="A952" s="288" t="s">
        <v>3562</v>
      </c>
      <c r="B952" s="294" t="s">
        <v>3801</v>
      </c>
      <c r="C952" s="271">
        <v>3.9093749999977945E-2</v>
      </c>
      <c r="D952" s="271">
        <v>241.24926875</v>
      </c>
      <c r="E952" s="271">
        <v>147.54936874999999</v>
      </c>
      <c r="F952" s="271">
        <v>0</v>
      </c>
      <c r="G952" s="293"/>
      <c r="H952" s="2"/>
      <c r="I952" s="2"/>
      <c r="J952" s="2"/>
      <c r="K952" s="2"/>
      <c r="L952" s="2"/>
      <c r="M952" s="2"/>
      <c r="N952" s="2"/>
      <c r="O952" s="2"/>
      <c r="P952" s="2"/>
      <c r="Q952" s="2"/>
      <c r="R952" s="2"/>
      <c r="S952" s="2"/>
      <c r="T952" s="2"/>
      <c r="U952" s="2"/>
      <c r="V952" s="2"/>
      <c r="W952" s="2"/>
    </row>
    <row r="953" spans="1:23" ht="15.75" hidden="1" customHeight="1" x14ac:dyDescent="0.25">
      <c r="A953" s="288" t="s">
        <v>3563</v>
      </c>
      <c r="B953" s="295" t="s">
        <v>3801</v>
      </c>
      <c r="C953" s="273">
        <v>7.5397500000008222E-2</v>
      </c>
      <c r="D953" s="273">
        <v>465.28132350000004</v>
      </c>
      <c r="E953" s="273">
        <v>284.56859550000001</v>
      </c>
      <c r="F953" s="273">
        <v>0</v>
      </c>
      <c r="G953" s="293"/>
      <c r="H953" s="2"/>
      <c r="I953" s="2"/>
      <c r="J953" s="2"/>
      <c r="K953" s="2"/>
      <c r="L953" s="2"/>
      <c r="M953" s="2"/>
      <c r="N953" s="2"/>
      <c r="O953" s="2"/>
      <c r="P953" s="2"/>
      <c r="Q953" s="2"/>
      <c r="R953" s="2"/>
      <c r="S953" s="2"/>
      <c r="T953" s="2"/>
      <c r="U953" s="2"/>
      <c r="V953" s="2"/>
      <c r="W953" s="2"/>
    </row>
    <row r="954" spans="1:23" ht="15.75" hidden="1" customHeight="1" x14ac:dyDescent="0.25">
      <c r="A954" s="288" t="s">
        <v>3564</v>
      </c>
      <c r="B954" s="294" t="s">
        <v>3801</v>
      </c>
      <c r="C954" s="271">
        <v>6.0257024999998521E-2</v>
      </c>
      <c r="D954" s="271">
        <v>371.84877936500004</v>
      </c>
      <c r="E954" s="271">
        <v>227.42474184500003</v>
      </c>
      <c r="F954" s="271">
        <v>0</v>
      </c>
      <c r="G954" s="293"/>
      <c r="H954" s="2"/>
      <c r="I954" s="2"/>
      <c r="J954" s="2"/>
      <c r="K954" s="2"/>
      <c r="L954" s="2"/>
      <c r="M954" s="2"/>
      <c r="N954" s="2"/>
      <c r="O954" s="2"/>
      <c r="P954" s="2"/>
      <c r="Q954" s="2"/>
      <c r="R954" s="2"/>
      <c r="S954" s="2"/>
      <c r="T954" s="2"/>
      <c r="U954" s="2"/>
      <c r="V954" s="2"/>
      <c r="W954" s="2"/>
    </row>
    <row r="955" spans="1:23" ht="15.75" hidden="1" customHeight="1" x14ac:dyDescent="0.25">
      <c r="A955" s="288" t="s">
        <v>3565</v>
      </c>
      <c r="B955" s="295" t="s">
        <v>3801</v>
      </c>
      <c r="C955" s="273">
        <v>1.1522700000000441E-2</v>
      </c>
      <c r="D955" s="273">
        <v>71.107093820000003</v>
      </c>
      <c r="E955" s="273">
        <v>43.489486460000002</v>
      </c>
      <c r="F955" s="273">
        <v>0</v>
      </c>
      <c r="G955" s="293"/>
      <c r="H955" s="2"/>
      <c r="I955" s="2"/>
      <c r="J955" s="2"/>
      <c r="K955" s="2"/>
      <c r="L955" s="2"/>
      <c r="M955" s="2"/>
      <c r="N955" s="2"/>
      <c r="O955" s="2"/>
      <c r="P955" s="2"/>
      <c r="Q955" s="2"/>
      <c r="R955" s="2"/>
      <c r="S955" s="2"/>
      <c r="T955" s="2"/>
      <c r="U955" s="2"/>
      <c r="V955" s="2"/>
      <c r="W955" s="2"/>
    </row>
    <row r="956" spans="1:23" ht="15.75" hidden="1" customHeight="1" x14ac:dyDescent="0.25">
      <c r="A956" s="288" t="s">
        <v>3566</v>
      </c>
      <c r="B956" s="294" t="s">
        <v>3801</v>
      </c>
      <c r="C956" s="271">
        <v>0.12505409999994299</v>
      </c>
      <c r="D956" s="271">
        <v>771.71440905999998</v>
      </c>
      <c r="E956" s="271">
        <v>471.98474218000001</v>
      </c>
      <c r="F956" s="271">
        <v>0</v>
      </c>
      <c r="G956" s="293"/>
      <c r="H956" s="2"/>
      <c r="I956" s="2"/>
      <c r="J956" s="2"/>
      <c r="K956" s="2"/>
      <c r="L956" s="2"/>
      <c r="M956" s="2"/>
      <c r="N956" s="2"/>
      <c r="O956" s="2"/>
      <c r="P956" s="2"/>
      <c r="Q956" s="2"/>
      <c r="R956" s="2"/>
      <c r="S956" s="2"/>
      <c r="T956" s="2"/>
      <c r="U956" s="2"/>
      <c r="V956" s="2"/>
      <c r="W956" s="2"/>
    </row>
    <row r="957" spans="1:23" ht="15.75" hidden="1" customHeight="1" x14ac:dyDescent="0.25">
      <c r="A957" s="288" t="s">
        <v>3567</v>
      </c>
      <c r="B957" s="295" t="s">
        <v>3801</v>
      </c>
      <c r="C957" s="273">
        <v>3.9852449999983719E-2</v>
      </c>
      <c r="D957" s="273">
        <v>245.93124017000002</v>
      </c>
      <c r="E957" s="273">
        <v>150.41288801000002</v>
      </c>
      <c r="F957" s="273">
        <v>0</v>
      </c>
      <c r="G957" s="293"/>
      <c r="H957" s="2"/>
      <c r="I957" s="2"/>
      <c r="J957" s="2"/>
      <c r="K957" s="2"/>
      <c r="L957" s="2"/>
      <c r="M957" s="2"/>
      <c r="N957" s="2"/>
      <c r="O957" s="2"/>
      <c r="P957" s="2"/>
      <c r="Q957" s="2"/>
      <c r="R957" s="2"/>
      <c r="S957" s="2"/>
      <c r="T957" s="2"/>
      <c r="U957" s="2"/>
      <c r="V957" s="2"/>
      <c r="W957" s="2"/>
    </row>
    <row r="958" spans="1:23" ht="15.75" hidden="1" customHeight="1" x14ac:dyDescent="0.25">
      <c r="A958" s="288" t="s">
        <v>3581</v>
      </c>
      <c r="B958" s="294" t="s">
        <v>3802</v>
      </c>
      <c r="C958" s="271">
        <v>409.45000000000618</v>
      </c>
      <c r="D958" s="271">
        <v>11555.549999999994</v>
      </c>
      <c r="E958" s="271">
        <v>11315.519999999995</v>
      </c>
      <c r="F958" s="271">
        <v>0</v>
      </c>
      <c r="G958" s="293"/>
      <c r="H958" s="2"/>
      <c r="I958" s="2"/>
      <c r="J958" s="2"/>
      <c r="K958" s="2"/>
      <c r="L958" s="2"/>
      <c r="M958" s="2"/>
      <c r="N958" s="2"/>
      <c r="O958" s="2"/>
      <c r="P958" s="2"/>
      <c r="Q958" s="2"/>
      <c r="R958" s="2"/>
      <c r="S958" s="2"/>
      <c r="T958" s="2"/>
      <c r="U958" s="2"/>
      <c r="V958" s="2"/>
      <c r="W958" s="2"/>
    </row>
    <row r="959" spans="1:23" ht="15.75" hidden="1" customHeight="1" x14ac:dyDescent="0.25">
      <c r="A959" s="288" t="s">
        <v>3582</v>
      </c>
      <c r="B959" s="295" t="s">
        <v>3803</v>
      </c>
      <c r="C959" s="273">
        <v>0</v>
      </c>
      <c r="D959" s="273">
        <v>0</v>
      </c>
      <c r="E959" s="273">
        <v>0</v>
      </c>
      <c r="F959" s="273">
        <v>0</v>
      </c>
      <c r="G959" s="293"/>
      <c r="H959" s="2"/>
      <c r="I959" s="2"/>
      <c r="J959" s="2"/>
      <c r="K959" s="2"/>
      <c r="L959" s="2"/>
      <c r="M959" s="2"/>
      <c r="N959" s="2"/>
      <c r="O959" s="2"/>
      <c r="P959" s="2"/>
      <c r="Q959" s="2"/>
      <c r="R959" s="2"/>
      <c r="S959" s="2"/>
      <c r="T959" s="2"/>
      <c r="U959" s="2"/>
      <c r="V959" s="2"/>
      <c r="W959" s="2"/>
    </row>
    <row r="960" spans="1:23" ht="15.75" hidden="1" customHeight="1" x14ac:dyDescent="0.25">
      <c r="A960" s="288">
        <v>134003247</v>
      </c>
      <c r="B960" s="294" t="s">
        <v>3803</v>
      </c>
      <c r="C960" s="271">
        <v>0</v>
      </c>
      <c r="D960" s="271">
        <v>0</v>
      </c>
      <c r="E960" s="271">
        <v>0</v>
      </c>
      <c r="F960" s="271">
        <v>0</v>
      </c>
      <c r="G960" s="293"/>
      <c r="H960" s="2"/>
      <c r="I960" s="2"/>
      <c r="J960" s="2"/>
      <c r="K960" s="2"/>
      <c r="L960" s="2"/>
      <c r="M960" s="2"/>
      <c r="N960" s="2"/>
      <c r="O960" s="2"/>
      <c r="P960" s="2"/>
      <c r="Q960" s="2"/>
      <c r="R960" s="2"/>
      <c r="S960" s="2"/>
      <c r="T960" s="2"/>
      <c r="U960" s="2"/>
      <c r="V960" s="2"/>
      <c r="W960" s="2"/>
    </row>
    <row r="961" spans="1:23" ht="15.75" hidden="1" customHeight="1" x14ac:dyDescent="0.25">
      <c r="A961" s="288" t="s">
        <v>3588</v>
      </c>
      <c r="B961" s="295" t="s">
        <v>3946</v>
      </c>
      <c r="C961" s="273">
        <v>0</v>
      </c>
      <c r="D961" s="273">
        <v>6768</v>
      </c>
      <c r="E961" s="273">
        <v>6768</v>
      </c>
      <c r="F961" s="273">
        <v>0</v>
      </c>
      <c r="G961" s="293"/>
      <c r="H961" s="2"/>
      <c r="I961" s="2"/>
      <c r="J961" s="2"/>
      <c r="K961" s="2"/>
      <c r="L961" s="2"/>
      <c r="M961" s="2"/>
      <c r="N961" s="2"/>
      <c r="O961" s="2"/>
      <c r="P961" s="2"/>
      <c r="Q961" s="2"/>
      <c r="R961" s="2"/>
      <c r="S961" s="2"/>
      <c r="T961" s="2"/>
      <c r="U961" s="2"/>
      <c r="V961" s="2"/>
      <c r="W961" s="2"/>
    </row>
    <row r="962" spans="1:23" ht="15.75" hidden="1" customHeight="1" x14ac:dyDescent="0.25">
      <c r="A962" s="288" t="s">
        <v>3589</v>
      </c>
      <c r="B962" s="294" t="s">
        <v>3648</v>
      </c>
      <c r="C962" s="271">
        <v>0</v>
      </c>
      <c r="D962" s="271">
        <v>0</v>
      </c>
      <c r="E962" s="271">
        <v>0</v>
      </c>
      <c r="F962" s="271">
        <v>0</v>
      </c>
      <c r="G962" s="293"/>
      <c r="H962" s="2"/>
      <c r="I962" s="2"/>
      <c r="J962" s="2"/>
      <c r="K962" s="2"/>
      <c r="L962" s="2"/>
      <c r="M962" s="2"/>
      <c r="N962" s="2"/>
      <c r="O962" s="2"/>
      <c r="P962" s="2"/>
      <c r="Q962" s="2"/>
      <c r="R962" s="2"/>
      <c r="S962" s="2"/>
      <c r="T962" s="2"/>
      <c r="U962" s="2"/>
      <c r="V962" s="2"/>
      <c r="W962" s="2"/>
    </row>
    <row r="963" spans="1:23" ht="15.75" hidden="1" customHeight="1" x14ac:dyDescent="0.25">
      <c r="A963" s="288" t="s">
        <v>3590</v>
      </c>
      <c r="B963" s="295" t="s">
        <v>3648</v>
      </c>
      <c r="C963" s="273">
        <v>0</v>
      </c>
      <c r="D963" s="273">
        <v>0</v>
      </c>
      <c r="E963" s="273">
        <v>0</v>
      </c>
      <c r="F963" s="273">
        <v>0</v>
      </c>
      <c r="G963" s="293"/>
      <c r="H963" s="2"/>
      <c r="I963" s="2"/>
      <c r="J963" s="2"/>
      <c r="K963" s="2"/>
      <c r="L963" s="2"/>
      <c r="M963" s="2"/>
      <c r="N963" s="2"/>
      <c r="O963" s="2"/>
      <c r="P963" s="2"/>
      <c r="Q963" s="2"/>
      <c r="R963" s="2"/>
      <c r="S963" s="2"/>
      <c r="T963" s="2"/>
      <c r="U963" s="2"/>
      <c r="V963" s="2"/>
      <c r="W963" s="2"/>
    </row>
    <row r="964" spans="1:23" ht="15.75" hidden="1" customHeight="1" x14ac:dyDescent="0.25">
      <c r="A964" s="288" t="s">
        <v>3591</v>
      </c>
      <c r="B964" s="294" t="s">
        <v>3648</v>
      </c>
      <c r="C964" s="271">
        <v>0</v>
      </c>
      <c r="D964" s="271">
        <v>0</v>
      </c>
      <c r="E964" s="271">
        <v>0</v>
      </c>
      <c r="F964" s="271">
        <v>0</v>
      </c>
      <c r="G964" s="293"/>
      <c r="H964" s="2"/>
      <c r="I964" s="2"/>
      <c r="J964" s="2"/>
      <c r="K964" s="2"/>
      <c r="L964" s="2"/>
      <c r="M964" s="2"/>
      <c r="N964" s="2"/>
      <c r="O964" s="2"/>
      <c r="P964" s="2"/>
      <c r="Q964" s="2"/>
      <c r="R964" s="2"/>
      <c r="S964" s="2"/>
      <c r="T964" s="2"/>
      <c r="U964" s="2"/>
      <c r="V964" s="2"/>
      <c r="W964" s="2"/>
    </row>
    <row r="965" spans="1:23" ht="15.75" hidden="1" customHeight="1" x14ac:dyDescent="0.25">
      <c r="A965" s="288" t="s">
        <v>3592</v>
      </c>
      <c r="B965" s="295" t="s">
        <v>3648</v>
      </c>
      <c r="C965" s="273">
        <v>0</v>
      </c>
      <c r="D965" s="273">
        <v>0</v>
      </c>
      <c r="E965" s="273">
        <v>0</v>
      </c>
      <c r="F965" s="273">
        <v>0</v>
      </c>
      <c r="G965" s="293"/>
      <c r="H965" s="2"/>
      <c r="I965" s="2"/>
      <c r="J965" s="2"/>
      <c r="K965" s="2"/>
      <c r="L965" s="2"/>
      <c r="M965" s="2"/>
      <c r="N965" s="2"/>
      <c r="O965" s="2"/>
      <c r="P965" s="2"/>
      <c r="Q965" s="2"/>
      <c r="R965" s="2"/>
      <c r="S965" s="2"/>
      <c r="T965" s="2"/>
      <c r="U965" s="2"/>
      <c r="V965" s="2"/>
      <c r="W965" s="2"/>
    </row>
    <row r="966" spans="1:23" ht="15.75" hidden="1" customHeight="1" x14ac:dyDescent="0.25">
      <c r="A966" s="288" t="s">
        <v>3593</v>
      </c>
      <c r="B966" s="294" t="s">
        <v>3648</v>
      </c>
      <c r="C966" s="271">
        <v>0</v>
      </c>
      <c r="D966" s="271">
        <v>0</v>
      </c>
      <c r="E966" s="271">
        <v>0</v>
      </c>
      <c r="F966" s="271">
        <v>0</v>
      </c>
      <c r="G966" s="293"/>
      <c r="H966" s="2"/>
      <c r="I966" s="2"/>
      <c r="J966" s="2"/>
      <c r="K966" s="2"/>
      <c r="L966" s="2"/>
      <c r="M966" s="2"/>
      <c r="N966" s="2"/>
      <c r="O966" s="2"/>
      <c r="P966" s="2"/>
      <c r="Q966" s="2"/>
      <c r="R966" s="2"/>
      <c r="S966" s="2"/>
      <c r="T966" s="2"/>
      <c r="U966" s="2"/>
      <c r="V966" s="2"/>
      <c r="W966" s="2"/>
    </row>
    <row r="967" spans="1:23" ht="15.75" hidden="1" customHeight="1" x14ac:dyDescent="0.25">
      <c r="A967" s="288" t="s">
        <v>3594</v>
      </c>
      <c r="B967" s="295" t="s">
        <v>3648</v>
      </c>
      <c r="C967" s="273">
        <v>0</v>
      </c>
      <c r="D967" s="273">
        <v>0</v>
      </c>
      <c r="E967" s="273">
        <v>0</v>
      </c>
      <c r="F967" s="273">
        <v>0</v>
      </c>
      <c r="G967" s="293"/>
      <c r="H967" s="2"/>
      <c r="I967" s="2"/>
      <c r="J967" s="2"/>
      <c r="K967" s="2"/>
      <c r="L967" s="2"/>
      <c r="M967" s="2"/>
      <c r="N967" s="2"/>
      <c r="O967" s="2"/>
      <c r="P967" s="2"/>
      <c r="Q967" s="2"/>
      <c r="R967" s="2"/>
      <c r="S967" s="2"/>
      <c r="T967" s="2"/>
      <c r="U967" s="2"/>
      <c r="V967" s="2"/>
      <c r="W967" s="2"/>
    </row>
    <row r="968" spans="1:23" ht="15.75" hidden="1" customHeight="1" x14ac:dyDescent="0.25">
      <c r="A968" s="288" t="s">
        <v>3595</v>
      </c>
      <c r="B968" s="294" t="s">
        <v>3648</v>
      </c>
      <c r="C968" s="271">
        <v>0</v>
      </c>
      <c r="D968" s="271">
        <v>0</v>
      </c>
      <c r="E968" s="271">
        <v>0</v>
      </c>
      <c r="F968" s="271">
        <v>0</v>
      </c>
      <c r="G968" s="293"/>
      <c r="H968" s="2"/>
      <c r="I968" s="2"/>
      <c r="J968" s="2"/>
      <c r="K968" s="2"/>
      <c r="L968" s="2"/>
      <c r="M968" s="2"/>
      <c r="N968" s="2"/>
      <c r="O968" s="2"/>
      <c r="P968" s="2"/>
      <c r="Q968" s="2"/>
      <c r="R968" s="2"/>
      <c r="S968" s="2"/>
      <c r="T968" s="2"/>
      <c r="U968" s="2"/>
      <c r="V968" s="2"/>
      <c r="W968" s="2"/>
    </row>
    <row r="969" spans="1:23" ht="15.75" customHeight="1" x14ac:dyDescent="0.25">
      <c r="A969" s="288" t="s">
        <v>3607</v>
      </c>
      <c r="B969" s="295" t="s">
        <v>3947</v>
      </c>
      <c r="C969" s="273">
        <v>33811.300000000003</v>
      </c>
      <c r="D969" s="273">
        <v>0</v>
      </c>
      <c r="E969" s="273">
        <v>0</v>
      </c>
      <c r="F969" s="273">
        <v>0</v>
      </c>
      <c r="G969" s="293" t="s">
        <v>3973</v>
      </c>
      <c r="H969" s="2"/>
      <c r="I969" s="2"/>
      <c r="J969" s="2"/>
      <c r="K969" s="2"/>
      <c r="L969" s="2"/>
      <c r="M969" s="2"/>
      <c r="N969" s="2"/>
      <c r="O969" s="2"/>
      <c r="P969" s="2"/>
      <c r="Q969" s="2"/>
      <c r="R969" s="2"/>
      <c r="S969" s="2"/>
      <c r="T969" s="2"/>
      <c r="U969" s="2"/>
      <c r="V969" s="2"/>
      <c r="W969" s="2"/>
    </row>
    <row r="970" spans="1:23" ht="15.75" hidden="1" customHeight="1" x14ac:dyDescent="0.25">
      <c r="A970" s="288" t="s">
        <v>3608</v>
      </c>
      <c r="B970" s="294" t="s">
        <v>3648</v>
      </c>
      <c r="C970" s="271">
        <v>0</v>
      </c>
      <c r="D970" s="271">
        <v>0</v>
      </c>
      <c r="E970" s="271">
        <v>0</v>
      </c>
      <c r="F970" s="271">
        <v>0</v>
      </c>
      <c r="G970" s="293"/>
      <c r="H970" s="2"/>
      <c r="I970" s="2"/>
      <c r="J970" s="2"/>
      <c r="K970" s="2"/>
      <c r="L970" s="2"/>
      <c r="M970" s="2"/>
      <c r="N970" s="2"/>
      <c r="O970" s="2"/>
      <c r="P970" s="2"/>
      <c r="Q970" s="2"/>
      <c r="R970" s="2"/>
      <c r="S970" s="2"/>
      <c r="T970" s="2"/>
      <c r="U970" s="2"/>
      <c r="V970" s="2"/>
      <c r="W970" s="2"/>
    </row>
    <row r="971" spans="1:23" ht="15.75" hidden="1" customHeight="1" x14ac:dyDescent="0.25">
      <c r="A971" s="288" t="s">
        <v>3613</v>
      </c>
      <c r="B971" s="295" t="s">
        <v>3804</v>
      </c>
      <c r="C971" s="273">
        <v>0</v>
      </c>
      <c r="D971" s="273">
        <v>7200</v>
      </c>
      <c r="E971" s="273">
        <v>6447.67</v>
      </c>
      <c r="F971" s="273">
        <v>0</v>
      </c>
      <c r="G971" s="293"/>
      <c r="H971" s="2"/>
      <c r="I971" s="2"/>
      <c r="J971" s="2"/>
      <c r="K971" s="2"/>
      <c r="L971" s="2"/>
      <c r="M971" s="2"/>
      <c r="N971" s="2"/>
      <c r="O971" s="2"/>
      <c r="P971" s="2"/>
      <c r="Q971" s="2"/>
      <c r="R971" s="2"/>
      <c r="S971" s="2"/>
      <c r="T971" s="2"/>
      <c r="U971" s="2"/>
      <c r="V971" s="2"/>
      <c r="W971" s="2"/>
    </row>
    <row r="972" spans="1:23" ht="15.75" hidden="1" customHeight="1" x14ac:dyDescent="0.25">
      <c r="A972" s="288" t="s">
        <v>3618</v>
      </c>
      <c r="B972" s="294" t="s">
        <v>3648</v>
      </c>
      <c r="C972" s="271">
        <v>0</v>
      </c>
      <c r="D972" s="271">
        <v>0</v>
      </c>
      <c r="E972" s="271">
        <v>0</v>
      </c>
      <c r="F972" s="271">
        <v>0</v>
      </c>
      <c r="G972" s="293"/>
      <c r="H972" s="2"/>
      <c r="I972" s="2"/>
      <c r="J972" s="2"/>
      <c r="K972" s="2"/>
      <c r="L972" s="2"/>
      <c r="M972" s="2"/>
      <c r="N972" s="2"/>
      <c r="O972" s="2"/>
      <c r="P972" s="2"/>
      <c r="Q972" s="2"/>
      <c r="R972" s="2"/>
      <c r="S972" s="2"/>
      <c r="T972" s="2"/>
      <c r="U972" s="2"/>
      <c r="V972" s="2"/>
      <c r="W972" s="2"/>
    </row>
    <row r="973" spans="1:23" ht="15.75" hidden="1" customHeight="1" x14ac:dyDescent="0.25">
      <c r="A973" s="288" t="s">
        <v>3619</v>
      </c>
      <c r="B973" s="295" t="s">
        <v>3648</v>
      </c>
      <c r="C973" s="273">
        <v>0</v>
      </c>
      <c r="D973" s="273">
        <v>0</v>
      </c>
      <c r="E973" s="273">
        <v>0</v>
      </c>
      <c r="F973" s="273">
        <v>0</v>
      </c>
      <c r="G973" s="293"/>
      <c r="H973" s="2"/>
      <c r="I973" s="2"/>
      <c r="J973" s="2"/>
      <c r="K973" s="2"/>
      <c r="L973" s="2"/>
      <c r="M973" s="2"/>
      <c r="N973" s="2"/>
      <c r="O973" s="2"/>
      <c r="P973" s="2"/>
      <c r="Q973" s="2"/>
      <c r="R973" s="2"/>
      <c r="S973" s="2"/>
      <c r="T973" s="2"/>
      <c r="U973" s="2"/>
      <c r="V973" s="2"/>
      <c r="W973" s="2"/>
    </row>
    <row r="974" spans="1:23" ht="15.75" hidden="1" customHeight="1" x14ac:dyDescent="0.25">
      <c r="A974" s="288" t="s">
        <v>3620</v>
      </c>
      <c r="B974" s="294" t="s">
        <v>3648</v>
      </c>
      <c r="C974" s="271">
        <v>0</v>
      </c>
      <c r="D974" s="271">
        <v>0</v>
      </c>
      <c r="E974" s="271">
        <v>0</v>
      </c>
      <c r="F974" s="271">
        <v>0</v>
      </c>
      <c r="G974" s="293"/>
      <c r="H974" s="2"/>
      <c r="I974" s="2"/>
      <c r="J974" s="2"/>
      <c r="K974" s="2"/>
      <c r="L974" s="2"/>
      <c r="M974" s="2"/>
      <c r="N974" s="2"/>
      <c r="O974" s="2"/>
      <c r="P974" s="2"/>
      <c r="Q974" s="2"/>
      <c r="R974" s="2"/>
      <c r="S974" s="2"/>
      <c r="T974" s="2"/>
      <c r="U974" s="2"/>
      <c r="V974" s="2"/>
      <c r="W974" s="2"/>
    </row>
    <row r="975" spans="1:23" ht="15.75" hidden="1" customHeight="1" x14ac:dyDescent="0.25">
      <c r="A975" s="288" t="s">
        <v>3621</v>
      </c>
      <c r="B975" s="295" t="s">
        <v>3805</v>
      </c>
      <c r="C975" s="273">
        <v>0</v>
      </c>
      <c r="D975" s="273">
        <v>10582.05</v>
      </c>
      <c r="E975" s="273">
        <v>10582.05</v>
      </c>
      <c r="F975" s="273">
        <v>0</v>
      </c>
      <c r="G975" s="293"/>
      <c r="H975" s="2"/>
      <c r="I975" s="2"/>
      <c r="J975" s="2"/>
      <c r="K975" s="2"/>
      <c r="L975" s="2"/>
      <c r="M975" s="2"/>
      <c r="N975" s="2"/>
      <c r="O975" s="2"/>
      <c r="P975" s="2"/>
      <c r="Q975" s="2"/>
      <c r="R975" s="2"/>
      <c r="S975" s="2"/>
      <c r="T975" s="2"/>
      <c r="U975" s="2"/>
      <c r="V975" s="2"/>
      <c r="W975" s="2"/>
    </row>
    <row r="976" spans="1:23" ht="15.75" hidden="1" customHeight="1" x14ac:dyDescent="0.25">
      <c r="A976" s="288" t="s">
        <v>3622</v>
      </c>
      <c r="B976" s="294" t="s">
        <v>3805</v>
      </c>
      <c r="C976" s="271">
        <v>0</v>
      </c>
      <c r="D976" s="271">
        <v>4133.37</v>
      </c>
      <c r="E976" s="271">
        <v>4133.37</v>
      </c>
      <c r="F976" s="271">
        <v>0</v>
      </c>
      <c r="G976" s="293"/>
      <c r="H976" s="2"/>
      <c r="I976" s="2"/>
      <c r="J976" s="2"/>
      <c r="K976" s="2"/>
      <c r="L976" s="2"/>
      <c r="M976" s="2"/>
      <c r="N976" s="2"/>
      <c r="O976" s="2"/>
      <c r="P976" s="2"/>
      <c r="Q976" s="2"/>
      <c r="R976" s="2"/>
      <c r="S976" s="2"/>
      <c r="T976" s="2"/>
      <c r="U976" s="2"/>
      <c r="V976" s="2"/>
      <c r="W976" s="2"/>
    </row>
    <row r="977" spans="1:23" ht="15.75" hidden="1" customHeight="1" x14ac:dyDescent="0.25">
      <c r="A977" s="136" t="s">
        <v>3623</v>
      </c>
      <c r="B977" s="295" t="s">
        <v>3948</v>
      </c>
      <c r="C977" s="273">
        <v>0</v>
      </c>
      <c r="D977" s="273">
        <v>960.03</v>
      </c>
      <c r="E977" s="273">
        <v>960.03</v>
      </c>
      <c r="F977" s="273">
        <v>0</v>
      </c>
      <c r="G977" s="293"/>
      <c r="H977" s="2"/>
      <c r="I977" s="2"/>
      <c r="J977" s="2"/>
      <c r="K977" s="2"/>
      <c r="L977" s="2"/>
      <c r="M977" s="2"/>
      <c r="N977" s="2"/>
      <c r="O977" s="2"/>
      <c r="P977" s="2"/>
      <c r="Q977" s="2"/>
      <c r="R977" s="2"/>
      <c r="S977" s="2"/>
      <c r="T977" s="2"/>
      <c r="U977" s="2"/>
      <c r="V977" s="2"/>
      <c r="W977" s="2"/>
    </row>
    <row r="978" spans="1:23" ht="15.75" hidden="1" customHeight="1" x14ac:dyDescent="0.25">
      <c r="A978" s="288" t="s">
        <v>3624</v>
      </c>
      <c r="B978" s="294" t="s">
        <v>3948</v>
      </c>
      <c r="C978" s="271">
        <v>0</v>
      </c>
      <c r="D978" s="271">
        <v>3834.09</v>
      </c>
      <c r="E978" s="271">
        <v>3834.09</v>
      </c>
      <c r="F978" s="271">
        <v>0</v>
      </c>
      <c r="G978" s="293"/>
      <c r="H978" s="2"/>
      <c r="I978" s="2"/>
      <c r="J978" s="2"/>
      <c r="K978" s="2"/>
      <c r="L978" s="2"/>
      <c r="M978" s="2"/>
      <c r="N978" s="2"/>
      <c r="O978" s="2"/>
      <c r="P978" s="2"/>
      <c r="Q978" s="2"/>
      <c r="R978" s="2"/>
      <c r="S978" s="2"/>
      <c r="T978" s="2"/>
      <c r="U978" s="2"/>
      <c r="V978" s="2"/>
      <c r="W978" s="2"/>
    </row>
    <row r="979" spans="1:23" ht="15.75" hidden="1" customHeight="1" x14ac:dyDescent="0.25">
      <c r="A979" s="288" t="s">
        <v>3630</v>
      </c>
      <c r="B979" s="295" t="s">
        <v>3990</v>
      </c>
      <c r="C979" s="273">
        <v>5324.5</v>
      </c>
      <c r="D979" s="273">
        <v>0</v>
      </c>
      <c r="E979" s="273">
        <v>0</v>
      </c>
      <c r="F979" s="273">
        <v>0</v>
      </c>
      <c r="G979" s="293"/>
      <c r="H979" s="2"/>
      <c r="I979" s="2"/>
      <c r="J979" s="2"/>
      <c r="K979" s="2"/>
      <c r="L979" s="2"/>
      <c r="M979" s="2"/>
      <c r="N979" s="2"/>
      <c r="O979" s="2"/>
      <c r="P979" s="2"/>
      <c r="Q979" s="2"/>
      <c r="R979" s="2"/>
      <c r="S979" s="2"/>
      <c r="T979" s="2"/>
      <c r="U979" s="2"/>
      <c r="V979" s="2"/>
      <c r="W979" s="2"/>
    </row>
    <row r="980" spans="1:23" ht="15.75" hidden="1" customHeight="1" x14ac:dyDescent="0.25">
      <c r="A980" s="288" t="s">
        <v>3636</v>
      </c>
      <c r="B980" s="294" t="s">
        <v>3648</v>
      </c>
      <c r="C980" s="271">
        <v>0</v>
      </c>
      <c r="D980" s="271">
        <v>0</v>
      </c>
      <c r="E980" s="271">
        <v>0</v>
      </c>
      <c r="F980" s="271">
        <v>0</v>
      </c>
      <c r="G980" s="293"/>
      <c r="H980" s="2"/>
      <c r="I980" s="2"/>
      <c r="J980" s="2"/>
      <c r="K980" s="2"/>
      <c r="L980" s="2"/>
      <c r="M980" s="2"/>
      <c r="N980" s="2"/>
      <c r="O980" s="2"/>
      <c r="P980" s="2"/>
      <c r="Q980" s="2"/>
      <c r="R980" s="2"/>
      <c r="S980" s="2"/>
      <c r="T980" s="2"/>
      <c r="U980" s="2"/>
      <c r="V980" s="2"/>
      <c r="W980" s="2"/>
    </row>
    <row r="981" spans="1:23" ht="15.75" hidden="1" customHeight="1" x14ac:dyDescent="0.25">
      <c r="A981" s="288" t="s">
        <v>3637</v>
      </c>
      <c r="B981" s="295" t="s">
        <v>3648</v>
      </c>
      <c r="C981" s="273">
        <v>0</v>
      </c>
      <c r="D981" s="273">
        <v>0</v>
      </c>
      <c r="E981" s="273">
        <v>0</v>
      </c>
      <c r="F981" s="273">
        <v>0</v>
      </c>
      <c r="G981" s="293"/>
      <c r="H981" s="2"/>
      <c r="I981" s="2"/>
      <c r="J981" s="2"/>
      <c r="K981" s="2"/>
      <c r="L981" s="2"/>
      <c r="M981" s="2"/>
      <c r="N981" s="2"/>
      <c r="O981" s="2"/>
      <c r="P981" s="2"/>
      <c r="Q981" s="2"/>
      <c r="R981" s="2"/>
      <c r="S981" s="2"/>
      <c r="T981" s="2"/>
      <c r="U981" s="2"/>
      <c r="V981" s="2"/>
      <c r="W981" s="2"/>
    </row>
    <row r="982" spans="1:23" ht="15.75" hidden="1" customHeight="1" x14ac:dyDescent="0.25">
      <c r="A982" s="288" t="s">
        <v>3638</v>
      </c>
      <c r="B982" s="294" t="s">
        <v>3648</v>
      </c>
      <c r="C982" s="271">
        <v>0</v>
      </c>
      <c r="D982" s="271">
        <v>0</v>
      </c>
      <c r="E982" s="271">
        <v>0</v>
      </c>
      <c r="F982" s="271">
        <v>0</v>
      </c>
      <c r="G982" s="293"/>
      <c r="H982" s="2"/>
      <c r="I982" s="2"/>
      <c r="J982" s="2"/>
      <c r="K982" s="2"/>
      <c r="L982" s="2"/>
      <c r="M982" s="2"/>
      <c r="N982" s="2"/>
      <c r="O982" s="2"/>
      <c r="P982" s="2"/>
      <c r="Q982" s="2"/>
      <c r="R982" s="2"/>
      <c r="S982" s="2"/>
      <c r="T982" s="2"/>
      <c r="U982" s="2"/>
      <c r="V982" s="2"/>
      <c r="W982" s="2"/>
    </row>
    <row r="983" spans="1:23" ht="15.75" hidden="1" customHeight="1" x14ac:dyDescent="0.25">
      <c r="A983" s="288" t="s">
        <v>3639</v>
      </c>
      <c r="B983" s="295" t="s">
        <v>3648</v>
      </c>
      <c r="C983" s="273">
        <v>0</v>
      </c>
      <c r="D983" s="273">
        <v>0</v>
      </c>
      <c r="E983" s="273">
        <v>0</v>
      </c>
      <c r="F983" s="273">
        <v>0</v>
      </c>
      <c r="G983" s="293"/>
      <c r="H983" s="2"/>
      <c r="I983" s="2"/>
      <c r="J983" s="2"/>
      <c r="K983" s="2"/>
      <c r="L983" s="2"/>
      <c r="M983" s="2"/>
      <c r="N983" s="2"/>
      <c r="O983" s="2"/>
      <c r="P983" s="2"/>
      <c r="Q983" s="2"/>
      <c r="R983" s="2"/>
      <c r="S983" s="2"/>
      <c r="T983" s="2"/>
      <c r="U983" s="2"/>
      <c r="V983" s="2"/>
      <c r="W983" s="2"/>
    </row>
    <row r="984" spans="1:23" ht="15.75" customHeight="1" x14ac:dyDescent="0.25">
      <c r="A984" s="288" t="s">
        <v>3640</v>
      </c>
      <c r="B984" s="294" t="s">
        <v>3949</v>
      </c>
      <c r="C984" s="271">
        <v>71.619999999999891</v>
      </c>
      <c r="D984" s="271">
        <v>1737.9</v>
      </c>
      <c r="E984" s="271">
        <v>1737.9</v>
      </c>
      <c r="F984" s="271">
        <v>0</v>
      </c>
      <c r="G984" s="293" t="s">
        <v>3998</v>
      </c>
      <c r="H984" s="2"/>
      <c r="I984" s="2"/>
      <c r="J984" s="2"/>
      <c r="K984" s="2"/>
      <c r="L984" s="2"/>
      <c r="M984" s="2"/>
      <c r="N984" s="2"/>
      <c r="O984" s="2"/>
      <c r="P984" s="2"/>
      <c r="Q984" s="2"/>
      <c r="R984" s="2"/>
      <c r="S984" s="2"/>
      <c r="T984" s="2"/>
      <c r="U984" s="2"/>
      <c r="V984" s="2"/>
      <c r="W984" s="2"/>
    </row>
    <row r="985" spans="1:23" ht="15.75" hidden="1" customHeight="1" x14ac:dyDescent="0.25">
      <c r="A985" s="288" t="s">
        <v>3641</v>
      </c>
      <c r="B985" s="295" t="s">
        <v>3648</v>
      </c>
      <c r="C985" s="273">
        <v>0</v>
      </c>
      <c r="D985" s="273">
        <v>0</v>
      </c>
      <c r="E985" s="273">
        <v>0</v>
      </c>
      <c r="F985" s="273">
        <v>0</v>
      </c>
      <c r="G985" s="293"/>
      <c r="H985" s="2"/>
      <c r="I985" s="2"/>
      <c r="J985" s="2"/>
      <c r="K985" s="2"/>
      <c r="L985" s="2"/>
      <c r="M985" s="2"/>
      <c r="N985" s="2"/>
      <c r="O985" s="2"/>
      <c r="P985" s="2"/>
      <c r="Q985" s="2"/>
      <c r="R985" s="2"/>
      <c r="S985" s="2"/>
      <c r="T985" s="2"/>
      <c r="U985" s="2"/>
      <c r="V985" s="2"/>
      <c r="W985" s="2"/>
    </row>
    <row r="986" spans="1:23" ht="15.75" hidden="1" customHeight="1" x14ac:dyDescent="0.25">
      <c r="A986" s="288" t="s">
        <v>3642</v>
      </c>
      <c r="B986" s="294" t="s">
        <v>3941</v>
      </c>
      <c r="C986" s="271">
        <v>54115.29</v>
      </c>
      <c r="D986" s="271">
        <v>0</v>
      </c>
      <c r="E986" s="271">
        <v>0</v>
      </c>
      <c r="F986" s="271">
        <v>0</v>
      </c>
      <c r="G986" s="293"/>
      <c r="H986" s="2"/>
      <c r="I986" s="2"/>
      <c r="J986" s="2"/>
      <c r="K986" s="2"/>
      <c r="L986" s="2"/>
      <c r="M986" s="2"/>
      <c r="N986" s="2"/>
      <c r="O986" s="2"/>
      <c r="P986" s="2"/>
      <c r="Q986" s="2"/>
      <c r="R986" s="2"/>
      <c r="S986" s="2"/>
      <c r="T986" s="2"/>
      <c r="U986" s="2"/>
      <c r="V986" s="2"/>
      <c r="W986" s="2"/>
    </row>
    <row r="987" spans="1:23" ht="15.75" hidden="1" customHeight="1" x14ac:dyDescent="0.25">
      <c r="A987" s="288" t="s">
        <v>3644</v>
      </c>
      <c r="B987" s="295" t="s">
        <v>3648</v>
      </c>
      <c r="C987" s="273">
        <v>0</v>
      </c>
      <c r="D987" s="273">
        <v>0</v>
      </c>
      <c r="E987" s="273">
        <v>0</v>
      </c>
      <c r="F987" s="273">
        <v>0</v>
      </c>
      <c r="G987" s="293"/>
      <c r="H987" s="2"/>
      <c r="I987" s="2"/>
      <c r="J987" s="2"/>
      <c r="K987" s="2"/>
      <c r="L987" s="2"/>
      <c r="M987" s="2"/>
      <c r="N987" s="2"/>
      <c r="O987" s="2"/>
      <c r="P987" s="2"/>
      <c r="Q987" s="2"/>
      <c r="R987" s="2"/>
      <c r="S987" s="2"/>
      <c r="T987" s="2"/>
      <c r="U987" s="2"/>
      <c r="V987" s="2"/>
      <c r="W987" s="2"/>
    </row>
    <row r="988" spans="1:23" ht="15.75" hidden="1" customHeight="1" x14ac:dyDescent="0.25">
      <c r="A988" s="288" t="s">
        <v>3645</v>
      </c>
      <c r="B988" s="294" t="s">
        <v>3648</v>
      </c>
      <c r="C988" s="271">
        <v>0</v>
      </c>
      <c r="D988" s="271">
        <v>0</v>
      </c>
      <c r="E988" s="271">
        <v>0</v>
      </c>
      <c r="F988" s="271">
        <v>0</v>
      </c>
      <c r="G988" s="293"/>
      <c r="H988" s="2"/>
      <c r="I988" s="2"/>
      <c r="J988" s="2"/>
      <c r="K988" s="2"/>
      <c r="L988" s="2"/>
      <c r="M988" s="2"/>
      <c r="N988" s="2"/>
      <c r="O988" s="2"/>
      <c r="P988" s="2"/>
      <c r="Q988" s="2"/>
      <c r="R988" s="2"/>
      <c r="S988" s="2"/>
      <c r="T988" s="2"/>
      <c r="U988" s="2"/>
      <c r="V988" s="2"/>
      <c r="W988" s="2"/>
    </row>
    <row r="989" spans="1:23" ht="15.75" hidden="1" customHeight="1" x14ac:dyDescent="0.25">
      <c r="A989" s="288" t="s">
        <v>3841</v>
      </c>
      <c r="B989" s="295" t="s">
        <v>3648</v>
      </c>
      <c r="C989" s="273">
        <v>0</v>
      </c>
      <c r="D989" s="273">
        <v>0</v>
      </c>
      <c r="E989" s="273">
        <v>0</v>
      </c>
      <c r="F989" s="273">
        <v>0</v>
      </c>
      <c r="G989" s="293"/>
      <c r="H989" s="2"/>
      <c r="I989" s="2"/>
      <c r="J989" s="2"/>
      <c r="K989" s="2"/>
      <c r="L989" s="2"/>
      <c r="M989" s="2"/>
      <c r="N989" s="2"/>
      <c r="O989" s="2"/>
      <c r="P989" s="2"/>
      <c r="Q989" s="2"/>
      <c r="R989" s="2"/>
      <c r="S989" s="2"/>
      <c r="T989" s="2"/>
      <c r="U989" s="2"/>
      <c r="V989" s="2"/>
      <c r="W989" s="2"/>
    </row>
    <row r="990" spans="1:23" ht="15.75" hidden="1" customHeight="1" x14ac:dyDescent="0.25">
      <c r="A990" s="288" t="s">
        <v>3846</v>
      </c>
      <c r="B990" s="294" t="s">
        <v>3950</v>
      </c>
      <c r="C990" s="271">
        <v>334.60019999998713</v>
      </c>
      <c r="D990" s="271">
        <v>6333.1488000000008</v>
      </c>
      <c r="E990" s="271">
        <v>6244.0488000000005</v>
      </c>
      <c r="F990" s="271">
        <v>0</v>
      </c>
      <c r="G990" s="293"/>
      <c r="H990" s="2"/>
      <c r="I990" s="2"/>
      <c r="J990" s="2"/>
      <c r="K990" s="2"/>
      <c r="L990" s="2"/>
      <c r="M990" s="2"/>
      <c r="N990" s="2"/>
      <c r="O990" s="2"/>
      <c r="P990" s="2"/>
      <c r="Q990" s="2"/>
      <c r="R990" s="2"/>
      <c r="S990" s="2"/>
      <c r="T990" s="2"/>
      <c r="U990" s="2"/>
      <c r="V990" s="2"/>
      <c r="W990" s="2"/>
    </row>
    <row r="991" spans="1:23" ht="15.75" hidden="1" customHeight="1" x14ac:dyDescent="0.25">
      <c r="A991" s="288" t="s">
        <v>1160</v>
      </c>
      <c r="B991" s="295" t="s">
        <v>3648</v>
      </c>
      <c r="C991" s="273">
        <v>0</v>
      </c>
      <c r="D991" s="273">
        <v>3563924.45</v>
      </c>
      <c r="E991" s="273">
        <v>3563924.45</v>
      </c>
      <c r="F991" s="273">
        <v>0</v>
      </c>
      <c r="G991" s="293"/>
      <c r="H991" s="2"/>
      <c r="I991" s="2"/>
      <c r="J991" s="2"/>
      <c r="K991" s="2"/>
      <c r="L991" s="2"/>
      <c r="M991" s="2"/>
      <c r="N991" s="2"/>
      <c r="O991" s="2"/>
      <c r="P991" s="2"/>
      <c r="Q991" s="2"/>
      <c r="R991" s="2"/>
      <c r="S991" s="2"/>
      <c r="T991" s="2"/>
      <c r="U991" s="2"/>
      <c r="V991" s="2"/>
      <c r="W991" s="2"/>
    </row>
    <row r="992" spans="1:23" ht="15.75" hidden="1" customHeight="1" x14ac:dyDescent="0.25">
      <c r="A992" s="288" t="s">
        <v>1161</v>
      </c>
      <c r="B992" s="294" t="s">
        <v>3648</v>
      </c>
      <c r="C992" s="271">
        <v>0</v>
      </c>
      <c r="D992" s="271">
        <v>412453.3</v>
      </c>
      <c r="E992" s="271">
        <v>412453.3</v>
      </c>
      <c r="F992" s="271">
        <v>0</v>
      </c>
      <c r="G992" s="293"/>
      <c r="H992" s="2"/>
      <c r="I992" s="2"/>
      <c r="J992" s="2"/>
      <c r="K992" s="2"/>
      <c r="L992" s="2"/>
      <c r="M992" s="2"/>
      <c r="N992" s="2"/>
      <c r="O992" s="2"/>
      <c r="P992" s="2"/>
      <c r="Q992" s="2"/>
      <c r="R992" s="2"/>
      <c r="S992" s="2"/>
      <c r="T992" s="2"/>
      <c r="U992" s="2"/>
      <c r="V992" s="2"/>
      <c r="W992" s="2"/>
    </row>
    <row r="993" spans="1:23" ht="15.75" hidden="1" customHeight="1" x14ac:dyDescent="0.25">
      <c r="A993" s="288" t="s">
        <v>1162</v>
      </c>
      <c r="B993" s="295" t="s">
        <v>3648</v>
      </c>
      <c r="C993" s="273">
        <v>0</v>
      </c>
      <c r="D993" s="273">
        <v>387930.38</v>
      </c>
      <c r="E993" s="273">
        <v>387930.38</v>
      </c>
      <c r="F993" s="273">
        <v>0</v>
      </c>
      <c r="G993" s="293"/>
      <c r="H993" s="2"/>
      <c r="I993" s="2"/>
      <c r="J993" s="2"/>
      <c r="K993" s="2"/>
      <c r="L993" s="2"/>
      <c r="M993" s="2"/>
      <c r="N993" s="2"/>
      <c r="O993" s="2"/>
      <c r="P993" s="2"/>
      <c r="Q993" s="2"/>
      <c r="R993" s="2"/>
      <c r="S993" s="2"/>
      <c r="T993" s="2"/>
      <c r="U993" s="2"/>
      <c r="V993" s="2"/>
      <c r="W993" s="2"/>
    </row>
    <row r="994" spans="1:23" ht="15.75" hidden="1" customHeight="1" x14ac:dyDescent="0.25">
      <c r="A994" s="288" t="s">
        <v>1163</v>
      </c>
      <c r="B994" s="294" t="s">
        <v>3648</v>
      </c>
      <c r="C994" s="271">
        <v>0</v>
      </c>
      <c r="D994" s="271">
        <v>466860.95</v>
      </c>
      <c r="E994" s="271">
        <v>466860.95</v>
      </c>
      <c r="F994" s="271">
        <v>0</v>
      </c>
      <c r="G994" s="293"/>
      <c r="H994" s="2"/>
      <c r="I994" s="2"/>
      <c r="J994" s="2"/>
      <c r="K994" s="2"/>
      <c r="L994" s="2"/>
      <c r="M994" s="2"/>
      <c r="N994" s="2"/>
      <c r="O994" s="2"/>
      <c r="P994" s="2"/>
      <c r="Q994" s="2"/>
      <c r="R994" s="2"/>
      <c r="S994" s="2"/>
      <c r="T994" s="2"/>
      <c r="U994" s="2"/>
      <c r="V994" s="2"/>
      <c r="W994" s="2"/>
    </row>
    <row r="995" spans="1:23" ht="15.75" hidden="1" customHeight="1" x14ac:dyDescent="0.25">
      <c r="A995" s="288" t="s">
        <v>1164</v>
      </c>
      <c r="B995" s="295" t="s">
        <v>3648</v>
      </c>
      <c r="C995" s="273">
        <v>0</v>
      </c>
      <c r="D995" s="273">
        <v>792141</v>
      </c>
      <c r="E995" s="273">
        <v>792141</v>
      </c>
      <c r="F995" s="273">
        <v>0</v>
      </c>
      <c r="G995" s="293"/>
      <c r="H995" s="2"/>
      <c r="I995" s="2"/>
      <c r="J995" s="2"/>
      <c r="K995" s="2"/>
      <c r="L995" s="2"/>
      <c r="M995" s="2"/>
      <c r="N995" s="2"/>
      <c r="O995" s="2"/>
      <c r="P995" s="2"/>
      <c r="Q995" s="2"/>
      <c r="R995" s="2"/>
      <c r="S995" s="2"/>
      <c r="T995" s="2"/>
      <c r="U995" s="2"/>
      <c r="V995" s="2"/>
      <c r="W995" s="2"/>
    </row>
    <row r="996" spans="1:23" ht="15.75" hidden="1" customHeight="1" x14ac:dyDescent="0.25">
      <c r="A996" s="288" t="s">
        <v>1165</v>
      </c>
      <c r="B996" s="294" t="s">
        <v>3648</v>
      </c>
      <c r="C996" s="271">
        <v>0</v>
      </c>
      <c r="D996" s="271">
        <v>554901.91</v>
      </c>
      <c r="E996" s="271">
        <v>554901.91</v>
      </c>
      <c r="F996" s="271">
        <v>0</v>
      </c>
      <c r="G996" s="293"/>
      <c r="H996" s="2"/>
      <c r="I996" s="2"/>
      <c r="J996" s="2"/>
      <c r="K996" s="2"/>
      <c r="L996" s="2"/>
      <c r="M996" s="2"/>
      <c r="N996" s="2"/>
      <c r="O996" s="2"/>
      <c r="P996" s="2"/>
      <c r="Q996" s="2"/>
      <c r="R996" s="2"/>
      <c r="S996" s="2"/>
      <c r="T996" s="2"/>
      <c r="U996" s="2"/>
      <c r="V996" s="2"/>
      <c r="W996" s="2"/>
    </row>
    <row r="997" spans="1:23" ht="15.75" hidden="1" customHeight="1" x14ac:dyDescent="0.25">
      <c r="A997" s="288" t="s">
        <v>1166</v>
      </c>
      <c r="B997" s="295" t="s">
        <v>3648</v>
      </c>
      <c r="C997" s="273">
        <v>0</v>
      </c>
      <c r="D997" s="273">
        <v>1771940.67</v>
      </c>
      <c r="E997" s="273">
        <v>1771940.67</v>
      </c>
      <c r="F997" s="273">
        <v>0</v>
      </c>
      <c r="G997" s="293"/>
      <c r="H997" s="2"/>
      <c r="I997" s="2"/>
      <c r="J997" s="2"/>
      <c r="K997" s="2"/>
      <c r="L997" s="2"/>
      <c r="M997" s="2"/>
      <c r="N997" s="2"/>
      <c r="O997" s="2"/>
      <c r="P997" s="2"/>
      <c r="Q997" s="2"/>
      <c r="R997" s="2"/>
      <c r="S997" s="2"/>
      <c r="T997" s="2"/>
      <c r="U997" s="2"/>
      <c r="V997" s="2"/>
      <c r="W997" s="2"/>
    </row>
    <row r="998" spans="1:23" ht="15.75" hidden="1" customHeight="1" x14ac:dyDescent="0.25">
      <c r="A998" s="288" t="s">
        <v>1167</v>
      </c>
      <c r="B998" s="294" t="s">
        <v>3648</v>
      </c>
      <c r="C998" s="271">
        <v>0</v>
      </c>
      <c r="D998" s="271">
        <v>191709.13</v>
      </c>
      <c r="E998" s="271">
        <v>191709.13</v>
      </c>
      <c r="F998" s="271">
        <v>0</v>
      </c>
      <c r="G998" s="293"/>
      <c r="H998" s="2"/>
      <c r="I998" s="2"/>
      <c r="J998" s="2"/>
      <c r="K998" s="2"/>
      <c r="L998" s="2"/>
      <c r="M998" s="2"/>
      <c r="N998" s="2"/>
      <c r="O998" s="2"/>
      <c r="P998" s="2"/>
      <c r="Q998" s="2"/>
      <c r="R998" s="2"/>
      <c r="S998" s="2"/>
      <c r="T998" s="2"/>
      <c r="U998" s="2"/>
      <c r="V998" s="2"/>
      <c r="W998" s="2"/>
    </row>
    <row r="999" spans="1:23" ht="15.75" hidden="1" customHeight="1" x14ac:dyDescent="0.25">
      <c r="A999" s="288" t="s">
        <v>1168</v>
      </c>
      <c r="B999" s="295" t="s">
        <v>3648</v>
      </c>
      <c r="C999" s="273">
        <v>0</v>
      </c>
      <c r="D999" s="273">
        <v>190840.53</v>
      </c>
      <c r="E999" s="273">
        <v>190840.53</v>
      </c>
      <c r="F999" s="273">
        <v>0</v>
      </c>
      <c r="G999" s="293"/>
      <c r="H999" s="2"/>
      <c r="I999" s="2"/>
      <c r="J999" s="2"/>
      <c r="K999" s="2"/>
      <c r="L999" s="2"/>
      <c r="M999" s="2"/>
      <c r="N999" s="2"/>
      <c r="O999" s="2"/>
      <c r="P999" s="2"/>
      <c r="Q999" s="2"/>
      <c r="R999" s="2"/>
      <c r="S999" s="2"/>
      <c r="T999" s="2"/>
      <c r="U999" s="2"/>
      <c r="V999" s="2"/>
      <c r="W999" s="2"/>
    </row>
    <row r="1000" spans="1:23" ht="15.75" hidden="1" customHeight="1" x14ac:dyDescent="0.25">
      <c r="A1000" s="288" t="s">
        <v>1169</v>
      </c>
      <c r="B1000" s="294" t="s">
        <v>3648</v>
      </c>
      <c r="C1000" s="271">
        <v>0</v>
      </c>
      <c r="D1000" s="271">
        <v>269249.59999999998</v>
      </c>
      <c r="E1000" s="271">
        <v>269249.59999999998</v>
      </c>
      <c r="F1000" s="271">
        <v>0</v>
      </c>
      <c r="G1000" s="293"/>
      <c r="H1000" s="2"/>
      <c r="I1000" s="2"/>
      <c r="J1000" s="2"/>
      <c r="K1000" s="2"/>
      <c r="L1000" s="2"/>
      <c r="M1000" s="2"/>
      <c r="N1000" s="2"/>
      <c r="O1000" s="2"/>
      <c r="P1000" s="2"/>
      <c r="Q1000" s="2"/>
      <c r="R1000" s="2"/>
      <c r="S1000" s="2"/>
      <c r="T1000" s="2"/>
      <c r="U1000" s="2"/>
      <c r="V1000" s="2"/>
      <c r="W1000" s="2"/>
    </row>
    <row r="1001" spans="1:23" ht="15.75" hidden="1" customHeight="1" x14ac:dyDescent="0.25">
      <c r="A1001" s="288" t="s">
        <v>1170</v>
      </c>
      <c r="B1001" s="295" t="s">
        <v>3648</v>
      </c>
      <c r="C1001" s="273">
        <v>0</v>
      </c>
      <c r="D1001" s="273">
        <v>470403.56</v>
      </c>
      <c r="E1001" s="273">
        <v>470403.56</v>
      </c>
      <c r="F1001" s="273">
        <v>0</v>
      </c>
      <c r="G1001" s="293"/>
      <c r="H1001" s="2"/>
      <c r="I1001" s="2"/>
      <c r="J1001" s="2"/>
      <c r="K1001" s="2"/>
      <c r="L1001" s="2"/>
      <c r="M1001" s="2"/>
      <c r="N1001" s="2"/>
      <c r="O1001" s="2"/>
      <c r="P1001" s="2"/>
      <c r="Q1001" s="2"/>
      <c r="R1001" s="2"/>
      <c r="S1001" s="2"/>
      <c r="T1001" s="2"/>
      <c r="U1001" s="2"/>
      <c r="V1001" s="2"/>
      <c r="W1001" s="2"/>
    </row>
    <row r="1002" spans="1:23" ht="15.75" hidden="1" customHeight="1" x14ac:dyDescent="0.25">
      <c r="A1002" s="288" t="s">
        <v>1171</v>
      </c>
      <c r="B1002" s="294" t="s">
        <v>3648</v>
      </c>
      <c r="C1002" s="271">
        <v>0</v>
      </c>
      <c r="D1002" s="271">
        <v>446352.03</v>
      </c>
      <c r="E1002" s="271">
        <v>446352.03</v>
      </c>
      <c r="F1002" s="271">
        <v>0</v>
      </c>
      <c r="G1002" s="293"/>
      <c r="H1002" s="2"/>
      <c r="I1002" s="2"/>
      <c r="J1002" s="2"/>
      <c r="K1002" s="2"/>
      <c r="L1002" s="2"/>
      <c r="M1002" s="2"/>
      <c r="N1002" s="2"/>
      <c r="O1002" s="2"/>
      <c r="P1002" s="2"/>
      <c r="Q1002" s="2"/>
      <c r="R1002" s="2"/>
      <c r="S1002" s="2"/>
      <c r="T1002" s="2"/>
      <c r="U1002" s="2"/>
      <c r="V1002" s="2"/>
      <c r="W1002" s="2"/>
    </row>
    <row r="1003" spans="1:23" ht="15.75" hidden="1" customHeight="1" x14ac:dyDescent="0.25">
      <c r="A1003" s="288" t="s">
        <v>1172</v>
      </c>
      <c r="B1003" s="295" t="s">
        <v>3648</v>
      </c>
      <c r="C1003" s="273">
        <v>0</v>
      </c>
      <c r="D1003" s="273">
        <v>340641.67</v>
      </c>
      <c r="E1003" s="273">
        <v>340641.67</v>
      </c>
      <c r="F1003" s="273">
        <v>0</v>
      </c>
      <c r="G1003" s="293"/>
      <c r="H1003" s="2"/>
      <c r="I1003" s="2"/>
      <c r="J1003" s="2"/>
      <c r="K1003" s="2"/>
      <c r="L1003" s="2"/>
      <c r="M1003" s="2"/>
      <c r="N1003" s="2"/>
      <c r="O1003" s="2"/>
      <c r="P1003" s="2"/>
      <c r="Q1003" s="2"/>
      <c r="R1003" s="2"/>
      <c r="S1003" s="2"/>
      <c r="T1003" s="2"/>
      <c r="U1003" s="2"/>
      <c r="V1003" s="2"/>
      <c r="W1003" s="2"/>
    </row>
    <row r="1004" spans="1:23" ht="15.75" hidden="1" customHeight="1" x14ac:dyDescent="0.25">
      <c r="A1004" s="288" t="s">
        <v>1173</v>
      </c>
      <c r="B1004" s="294" t="s">
        <v>3648</v>
      </c>
      <c r="C1004" s="271">
        <v>0</v>
      </c>
      <c r="D1004" s="271">
        <v>32871.54</v>
      </c>
      <c r="E1004" s="271">
        <v>32871.54</v>
      </c>
      <c r="F1004" s="271">
        <v>0</v>
      </c>
      <c r="G1004" s="293"/>
      <c r="H1004" s="2"/>
      <c r="I1004" s="2"/>
      <c r="J1004" s="2"/>
      <c r="K1004" s="2"/>
      <c r="L1004" s="2"/>
      <c r="M1004" s="2"/>
      <c r="N1004" s="2"/>
      <c r="O1004" s="2"/>
      <c r="P1004" s="2"/>
      <c r="Q1004" s="2"/>
      <c r="R1004" s="2"/>
      <c r="S1004" s="2"/>
      <c r="T1004" s="2"/>
      <c r="U1004" s="2"/>
      <c r="V1004" s="2"/>
      <c r="W1004" s="2"/>
    </row>
    <row r="1005" spans="1:23" ht="15.75" hidden="1" customHeight="1" x14ac:dyDescent="0.25">
      <c r="A1005" s="288" t="s">
        <v>1174</v>
      </c>
      <c r="B1005" s="295" t="s">
        <v>3648</v>
      </c>
      <c r="C1005" s="273">
        <v>0</v>
      </c>
      <c r="D1005" s="273">
        <v>16221.36</v>
      </c>
      <c r="E1005" s="273">
        <v>16221.36</v>
      </c>
      <c r="F1005" s="273">
        <v>0</v>
      </c>
      <c r="G1005" s="293"/>
      <c r="H1005" s="2"/>
      <c r="I1005" s="2"/>
      <c r="J1005" s="2"/>
      <c r="K1005" s="2"/>
      <c r="L1005" s="2"/>
      <c r="M1005" s="2"/>
      <c r="N1005" s="2"/>
      <c r="O1005" s="2"/>
      <c r="P1005" s="2"/>
      <c r="Q1005" s="2"/>
      <c r="R1005" s="2"/>
      <c r="S1005" s="2"/>
      <c r="T1005" s="2"/>
      <c r="U1005" s="2"/>
      <c r="V1005" s="2"/>
      <c r="W1005" s="2"/>
    </row>
    <row r="1006" spans="1:23" ht="15.75" hidden="1" customHeight="1" x14ac:dyDescent="0.25">
      <c r="A1006" s="288" t="s">
        <v>1175</v>
      </c>
      <c r="B1006" s="294" t="s">
        <v>3648</v>
      </c>
      <c r="C1006" s="271">
        <v>0</v>
      </c>
      <c r="D1006" s="271">
        <v>7197.33</v>
      </c>
      <c r="E1006" s="271">
        <v>7197.33</v>
      </c>
      <c r="F1006" s="271">
        <v>0</v>
      </c>
      <c r="G1006" s="293"/>
      <c r="H1006" s="2"/>
      <c r="I1006" s="2"/>
      <c r="J1006" s="2"/>
      <c r="K1006" s="2"/>
      <c r="L1006" s="2"/>
      <c r="M1006" s="2"/>
      <c r="N1006" s="2"/>
      <c r="O1006" s="2"/>
      <c r="P1006" s="2"/>
      <c r="Q1006" s="2"/>
      <c r="R1006" s="2"/>
      <c r="S1006" s="2"/>
      <c r="T1006" s="2"/>
      <c r="U1006" s="2"/>
      <c r="V1006" s="2"/>
      <c r="W1006" s="2"/>
    </row>
    <row r="1007" spans="1:23" ht="15.75" hidden="1" customHeight="1" x14ac:dyDescent="0.25">
      <c r="A1007" s="288" t="s">
        <v>1176</v>
      </c>
      <c r="B1007" s="295" t="s">
        <v>3648</v>
      </c>
      <c r="C1007" s="273">
        <v>0</v>
      </c>
      <c r="D1007" s="273">
        <v>5708.15</v>
      </c>
      <c r="E1007" s="273">
        <v>5708.15</v>
      </c>
      <c r="F1007" s="273">
        <v>0</v>
      </c>
      <c r="G1007" s="293"/>
      <c r="H1007" s="2"/>
      <c r="I1007" s="2"/>
      <c r="J1007" s="2"/>
      <c r="K1007" s="2"/>
      <c r="L1007" s="2"/>
      <c r="M1007" s="2"/>
      <c r="N1007" s="2"/>
      <c r="O1007" s="2"/>
      <c r="P1007" s="2"/>
      <c r="Q1007" s="2"/>
      <c r="R1007" s="2"/>
      <c r="S1007" s="2"/>
      <c r="T1007" s="2"/>
      <c r="U1007" s="2"/>
      <c r="V1007" s="2"/>
      <c r="W1007" s="2"/>
    </row>
    <row r="1008" spans="1:23" ht="15.75" hidden="1" customHeight="1" x14ac:dyDescent="0.25">
      <c r="A1008" s="288" t="s">
        <v>1177</v>
      </c>
      <c r="B1008" s="294" t="s">
        <v>3648</v>
      </c>
      <c r="C1008" s="271">
        <v>0</v>
      </c>
      <c r="D1008" s="271">
        <v>0</v>
      </c>
      <c r="E1008" s="271">
        <v>0</v>
      </c>
      <c r="F1008" s="271">
        <v>0</v>
      </c>
      <c r="G1008" s="293"/>
      <c r="H1008" s="2"/>
      <c r="I1008" s="2"/>
      <c r="J1008" s="2"/>
      <c r="K1008" s="2"/>
      <c r="L1008" s="2"/>
      <c r="M1008" s="2"/>
      <c r="N1008" s="2"/>
      <c r="O1008" s="2"/>
      <c r="P1008" s="2"/>
      <c r="Q1008" s="2"/>
      <c r="R1008" s="2"/>
      <c r="S1008" s="2"/>
      <c r="T1008" s="2"/>
      <c r="U1008" s="2"/>
      <c r="V1008" s="2"/>
      <c r="W1008" s="2"/>
    </row>
    <row r="1009" spans="1:23" ht="15.75" hidden="1" customHeight="1" x14ac:dyDescent="0.25">
      <c r="A1009" s="288" t="s">
        <v>1178</v>
      </c>
      <c r="B1009" s="295" t="s">
        <v>3648</v>
      </c>
      <c r="C1009" s="273">
        <v>0</v>
      </c>
      <c r="D1009" s="273">
        <v>0</v>
      </c>
      <c r="E1009" s="273">
        <v>0</v>
      </c>
      <c r="F1009" s="273">
        <v>0</v>
      </c>
      <c r="G1009" s="293"/>
      <c r="H1009" s="2"/>
      <c r="I1009" s="2"/>
      <c r="J1009" s="2"/>
      <c r="K1009" s="2"/>
      <c r="L1009" s="2"/>
      <c r="M1009" s="2"/>
      <c r="N1009" s="2"/>
      <c r="O1009" s="2"/>
      <c r="P1009" s="2"/>
      <c r="Q1009" s="2"/>
      <c r="R1009" s="2"/>
      <c r="S1009" s="2"/>
      <c r="T1009" s="2"/>
      <c r="U1009" s="2"/>
      <c r="V1009" s="2"/>
      <c r="W1009" s="2"/>
    </row>
    <row r="1010" spans="1:23" ht="15.75" hidden="1" customHeight="1" x14ac:dyDescent="0.25">
      <c r="A1010" s="288" t="s">
        <v>1179</v>
      </c>
      <c r="B1010" s="294" t="s">
        <v>3648</v>
      </c>
      <c r="C1010" s="271">
        <v>0</v>
      </c>
      <c r="D1010" s="271">
        <v>0</v>
      </c>
      <c r="E1010" s="271">
        <v>0</v>
      </c>
      <c r="F1010" s="271">
        <v>0</v>
      </c>
      <c r="G1010" s="293"/>
      <c r="H1010" s="2"/>
      <c r="I1010" s="2"/>
      <c r="J1010" s="2"/>
      <c r="K1010" s="2"/>
      <c r="L1010" s="2"/>
      <c r="M1010" s="2"/>
      <c r="N1010" s="2"/>
      <c r="O1010" s="2"/>
      <c r="P1010" s="2"/>
      <c r="Q1010" s="2"/>
      <c r="R1010" s="2"/>
      <c r="S1010" s="2"/>
      <c r="T1010" s="2"/>
      <c r="U1010" s="2"/>
      <c r="V1010" s="2"/>
      <c r="W1010" s="2"/>
    </row>
    <row r="1011" spans="1:23" ht="15.75" hidden="1" customHeight="1" x14ac:dyDescent="0.25">
      <c r="A1011" s="288" t="s">
        <v>1180</v>
      </c>
      <c r="B1011" s="295" t="s">
        <v>3648</v>
      </c>
      <c r="C1011" s="273">
        <v>0</v>
      </c>
      <c r="D1011" s="273">
        <v>0</v>
      </c>
      <c r="E1011" s="273">
        <v>0</v>
      </c>
      <c r="F1011" s="273">
        <v>0</v>
      </c>
      <c r="G1011" s="293"/>
      <c r="H1011" s="2"/>
      <c r="I1011" s="2"/>
      <c r="J1011" s="2"/>
      <c r="K1011" s="2"/>
      <c r="L1011" s="2"/>
      <c r="M1011" s="2"/>
      <c r="N1011" s="2"/>
      <c r="O1011" s="2"/>
      <c r="P1011" s="2"/>
      <c r="Q1011" s="2"/>
      <c r="R1011" s="2"/>
      <c r="S1011" s="2"/>
      <c r="T1011" s="2"/>
      <c r="U1011" s="2"/>
      <c r="V1011" s="2"/>
      <c r="W1011" s="2"/>
    </row>
    <row r="1012" spans="1:23" ht="15.75" hidden="1" customHeight="1" x14ac:dyDescent="0.25">
      <c r="A1012" s="288" t="s">
        <v>1181</v>
      </c>
      <c r="B1012" s="294" t="s">
        <v>3970</v>
      </c>
      <c r="C1012" s="271">
        <v>0</v>
      </c>
      <c r="D1012" s="271">
        <v>689656.74</v>
      </c>
      <c r="E1012" s="271">
        <v>689656.74</v>
      </c>
      <c r="F1012" s="271">
        <v>0</v>
      </c>
      <c r="G1012" s="293"/>
      <c r="H1012" s="2"/>
      <c r="I1012" s="2"/>
      <c r="J1012" s="2"/>
      <c r="K1012" s="2"/>
      <c r="L1012" s="2"/>
      <c r="M1012" s="2"/>
      <c r="N1012" s="2"/>
      <c r="O1012" s="2"/>
      <c r="P1012" s="2"/>
      <c r="Q1012" s="2"/>
      <c r="R1012" s="2"/>
      <c r="S1012" s="2"/>
      <c r="T1012" s="2"/>
      <c r="U1012" s="2"/>
      <c r="V1012" s="2"/>
      <c r="W1012" s="2"/>
    </row>
    <row r="1013" spans="1:23" ht="15.75" hidden="1" customHeight="1" x14ac:dyDescent="0.25">
      <c r="A1013" s="288" t="s">
        <v>1182</v>
      </c>
      <c r="B1013" s="295" t="s">
        <v>3648</v>
      </c>
      <c r="C1013" s="273">
        <v>0</v>
      </c>
      <c r="D1013" s="273">
        <v>616185.61</v>
      </c>
      <c r="E1013" s="273">
        <v>616185.61</v>
      </c>
      <c r="F1013" s="273">
        <v>0</v>
      </c>
      <c r="G1013" s="293"/>
      <c r="H1013" s="2"/>
      <c r="I1013" s="2"/>
      <c r="J1013" s="2"/>
      <c r="K1013" s="2"/>
      <c r="L1013" s="2"/>
      <c r="M1013" s="2"/>
      <c r="N1013" s="2"/>
      <c r="O1013" s="2"/>
      <c r="P1013" s="2"/>
      <c r="Q1013" s="2"/>
      <c r="R1013" s="2"/>
      <c r="S1013" s="2"/>
      <c r="T1013" s="2"/>
      <c r="U1013" s="2"/>
      <c r="V1013" s="2"/>
      <c r="W1013" s="2"/>
    </row>
    <row r="1014" spans="1:23" ht="15.75" hidden="1" customHeight="1" x14ac:dyDescent="0.25">
      <c r="A1014" s="288" t="s">
        <v>1183</v>
      </c>
      <c r="B1014" s="294" t="s">
        <v>3648</v>
      </c>
      <c r="C1014" s="271">
        <v>0</v>
      </c>
      <c r="D1014" s="271">
        <v>58974.58</v>
      </c>
      <c r="E1014" s="271">
        <v>58974.58</v>
      </c>
      <c r="F1014" s="271">
        <v>0</v>
      </c>
      <c r="G1014" s="293"/>
      <c r="H1014" s="2"/>
      <c r="I1014" s="2"/>
      <c r="J1014" s="2"/>
      <c r="K1014" s="2"/>
      <c r="L1014" s="2"/>
      <c r="M1014" s="2"/>
      <c r="N1014" s="2"/>
      <c r="O1014" s="2"/>
      <c r="P1014" s="2"/>
      <c r="Q1014" s="2"/>
      <c r="R1014" s="2"/>
      <c r="S1014" s="2"/>
      <c r="T1014" s="2"/>
      <c r="U1014" s="2"/>
      <c r="V1014" s="2"/>
      <c r="W1014" s="2"/>
    </row>
    <row r="1015" spans="1:23" ht="15.75" hidden="1" customHeight="1" x14ac:dyDescent="0.25">
      <c r="A1015" s="288" t="s">
        <v>1184</v>
      </c>
      <c r="B1015" s="295" t="s">
        <v>3648</v>
      </c>
      <c r="C1015" s="273">
        <v>0</v>
      </c>
      <c r="D1015" s="273">
        <v>56240.160000000003</v>
      </c>
      <c r="E1015" s="273">
        <v>56240.160000000003</v>
      </c>
      <c r="F1015" s="273">
        <v>0</v>
      </c>
      <c r="G1015" s="293"/>
      <c r="H1015" s="2"/>
      <c r="I1015" s="2"/>
      <c r="J1015" s="2"/>
      <c r="K1015" s="2"/>
      <c r="L1015" s="2"/>
      <c r="M1015" s="2"/>
      <c r="N1015" s="2"/>
      <c r="O1015" s="2"/>
      <c r="P1015" s="2"/>
      <c r="Q1015" s="2"/>
      <c r="R1015" s="2"/>
      <c r="S1015" s="2"/>
      <c r="T1015" s="2"/>
      <c r="U1015" s="2"/>
      <c r="V1015" s="2"/>
      <c r="W1015" s="2"/>
    </row>
    <row r="1016" spans="1:23" ht="15.75" hidden="1" customHeight="1" x14ac:dyDescent="0.25">
      <c r="A1016" s="288" t="s">
        <v>1185</v>
      </c>
      <c r="B1016" s="294" t="s">
        <v>3648</v>
      </c>
      <c r="C1016" s="271">
        <v>0</v>
      </c>
      <c r="D1016" s="271">
        <v>71029.399999999994</v>
      </c>
      <c r="E1016" s="271">
        <v>71029.399999999994</v>
      </c>
      <c r="F1016" s="271">
        <v>0</v>
      </c>
      <c r="G1016" s="293"/>
      <c r="H1016" s="2"/>
      <c r="I1016" s="2"/>
      <c r="J1016" s="2"/>
      <c r="K1016" s="2"/>
      <c r="L1016" s="2"/>
      <c r="M1016" s="2"/>
      <c r="N1016" s="2"/>
      <c r="O1016" s="2"/>
      <c r="P1016" s="2"/>
      <c r="Q1016" s="2"/>
      <c r="R1016" s="2"/>
      <c r="S1016" s="2"/>
      <c r="T1016" s="2"/>
      <c r="U1016" s="2"/>
      <c r="V1016" s="2"/>
      <c r="W1016" s="2"/>
    </row>
    <row r="1017" spans="1:23" ht="15.75" hidden="1" customHeight="1" x14ac:dyDescent="0.25">
      <c r="A1017" s="288" t="s">
        <v>1186</v>
      </c>
      <c r="B1017" s="295" t="s">
        <v>3648</v>
      </c>
      <c r="C1017" s="273">
        <v>0</v>
      </c>
      <c r="D1017" s="273">
        <v>127628.53</v>
      </c>
      <c r="E1017" s="273">
        <v>127628.53</v>
      </c>
      <c r="F1017" s="273">
        <v>0</v>
      </c>
      <c r="G1017" s="293"/>
      <c r="H1017" s="2"/>
      <c r="I1017" s="2"/>
      <c r="J1017" s="2"/>
      <c r="K1017" s="2"/>
      <c r="L1017" s="2"/>
      <c r="M1017" s="2"/>
      <c r="N1017" s="2"/>
      <c r="O1017" s="2"/>
      <c r="P1017" s="2"/>
      <c r="Q1017" s="2"/>
      <c r="R1017" s="2"/>
      <c r="S1017" s="2"/>
      <c r="T1017" s="2"/>
      <c r="U1017" s="2"/>
      <c r="V1017" s="2"/>
      <c r="W1017" s="2"/>
    </row>
    <row r="1018" spans="1:23" ht="15.75" hidden="1" customHeight="1" x14ac:dyDescent="0.25">
      <c r="A1018" s="288" t="s">
        <v>1187</v>
      </c>
      <c r="B1018" s="294" t="s">
        <v>3648</v>
      </c>
      <c r="C1018" s="271">
        <v>0</v>
      </c>
      <c r="D1018" s="271">
        <v>97149.78</v>
      </c>
      <c r="E1018" s="271">
        <v>97149.78</v>
      </c>
      <c r="F1018" s="271">
        <v>0</v>
      </c>
      <c r="G1018" s="293"/>
      <c r="H1018" s="2"/>
      <c r="I1018" s="2"/>
      <c r="J1018" s="2"/>
      <c r="K1018" s="2"/>
      <c r="L1018" s="2"/>
      <c r="M1018" s="2"/>
      <c r="N1018" s="2"/>
      <c r="O1018" s="2"/>
      <c r="P1018" s="2"/>
      <c r="Q1018" s="2"/>
      <c r="R1018" s="2"/>
      <c r="S1018" s="2"/>
      <c r="T1018" s="2"/>
      <c r="U1018" s="2"/>
      <c r="V1018" s="2"/>
      <c r="W1018" s="2"/>
    </row>
    <row r="1019" spans="1:23" ht="15.75" hidden="1" customHeight="1" x14ac:dyDescent="0.25">
      <c r="A1019" s="288" t="s">
        <v>1188</v>
      </c>
      <c r="B1019" s="295" t="s">
        <v>3648</v>
      </c>
      <c r="C1019" s="273">
        <v>0</v>
      </c>
      <c r="D1019" s="273">
        <v>391557.92</v>
      </c>
      <c r="E1019" s="273">
        <v>391557.92</v>
      </c>
      <c r="F1019" s="273">
        <v>0</v>
      </c>
      <c r="G1019" s="293"/>
      <c r="H1019" s="2"/>
      <c r="I1019" s="2"/>
      <c r="J1019" s="2"/>
      <c r="K1019" s="2"/>
      <c r="L1019" s="2"/>
      <c r="M1019" s="2"/>
      <c r="N1019" s="2"/>
      <c r="O1019" s="2"/>
      <c r="P1019" s="2"/>
      <c r="Q1019" s="2"/>
      <c r="R1019" s="2"/>
      <c r="S1019" s="2"/>
      <c r="T1019" s="2"/>
      <c r="U1019" s="2"/>
      <c r="V1019" s="2"/>
      <c r="W1019" s="2"/>
    </row>
    <row r="1020" spans="1:23" ht="15.75" hidden="1" customHeight="1" x14ac:dyDescent="0.25">
      <c r="A1020" s="288" t="s">
        <v>1189</v>
      </c>
      <c r="B1020" s="294" t="s">
        <v>3648</v>
      </c>
      <c r="C1020" s="271">
        <v>0</v>
      </c>
      <c r="D1020" s="271">
        <v>37988.730000000003</v>
      </c>
      <c r="E1020" s="271">
        <v>37988.730000000003</v>
      </c>
      <c r="F1020" s="271">
        <v>0</v>
      </c>
      <c r="G1020" s="293"/>
      <c r="H1020" s="2"/>
      <c r="I1020" s="2"/>
      <c r="J1020" s="2"/>
      <c r="K1020" s="2"/>
      <c r="L1020" s="2"/>
      <c r="M1020" s="2"/>
      <c r="N1020" s="2"/>
      <c r="O1020" s="2"/>
      <c r="P1020" s="2"/>
      <c r="Q1020" s="2"/>
      <c r="R1020" s="2"/>
      <c r="S1020" s="2"/>
      <c r="T1020" s="2"/>
      <c r="U1020" s="2"/>
      <c r="V1020" s="2"/>
      <c r="W1020" s="2"/>
    </row>
    <row r="1021" spans="1:23" ht="15.75" hidden="1" customHeight="1" x14ac:dyDescent="0.25">
      <c r="A1021" s="288" t="s">
        <v>1190</v>
      </c>
      <c r="B1021" s="295" t="s">
        <v>3648</v>
      </c>
      <c r="C1021" s="273">
        <v>0</v>
      </c>
      <c r="D1021" s="273">
        <v>42580.84</v>
      </c>
      <c r="E1021" s="273">
        <v>42580.84</v>
      </c>
      <c r="F1021" s="273">
        <v>0</v>
      </c>
      <c r="G1021" s="293"/>
      <c r="H1021" s="2"/>
      <c r="I1021" s="2"/>
      <c r="J1021" s="2"/>
      <c r="K1021" s="2"/>
      <c r="L1021" s="2"/>
      <c r="M1021" s="2"/>
      <c r="N1021" s="2"/>
      <c r="O1021" s="2"/>
      <c r="P1021" s="2"/>
      <c r="Q1021" s="2"/>
      <c r="R1021" s="2"/>
      <c r="S1021" s="2"/>
      <c r="T1021" s="2"/>
      <c r="U1021" s="2"/>
      <c r="V1021" s="2"/>
      <c r="W1021" s="2"/>
    </row>
    <row r="1022" spans="1:23" ht="15.75" hidden="1" customHeight="1" x14ac:dyDescent="0.25">
      <c r="A1022" s="288" t="s">
        <v>1191</v>
      </c>
      <c r="B1022" s="294" t="s">
        <v>3648</v>
      </c>
      <c r="C1022" s="271">
        <v>0</v>
      </c>
      <c r="D1022" s="271">
        <v>49855.85</v>
      </c>
      <c r="E1022" s="271">
        <v>49855.85</v>
      </c>
      <c r="F1022" s="271">
        <v>0</v>
      </c>
      <c r="G1022" s="293"/>
      <c r="H1022" s="2"/>
      <c r="I1022" s="2"/>
      <c r="J1022" s="2"/>
      <c r="K1022" s="2"/>
      <c r="L1022" s="2"/>
      <c r="M1022" s="2"/>
      <c r="N1022" s="2"/>
      <c r="O1022" s="2"/>
      <c r="P1022" s="2"/>
      <c r="Q1022" s="2"/>
      <c r="R1022" s="2"/>
      <c r="S1022" s="2"/>
      <c r="T1022" s="2"/>
      <c r="U1022" s="2"/>
      <c r="V1022" s="2"/>
      <c r="W1022" s="2"/>
    </row>
    <row r="1023" spans="1:23" ht="15.75" hidden="1" customHeight="1" x14ac:dyDescent="0.25">
      <c r="A1023" s="288" t="s">
        <v>1192</v>
      </c>
      <c r="B1023" s="295" t="s">
        <v>3648</v>
      </c>
      <c r="C1023" s="273">
        <v>0</v>
      </c>
      <c r="D1023" s="273">
        <v>97186.62</v>
      </c>
      <c r="E1023" s="273">
        <v>97186.62</v>
      </c>
      <c r="F1023" s="273">
        <v>0</v>
      </c>
      <c r="G1023" s="293"/>
      <c r="H1023" s="2"/>
      <c r="I1023" s="2"/>
      <c r="J1023" s="2"/>
      <c r="K1023" s="2"/>
      <c r="L1023" s="2"/>
      <c r="M1023" s="2"/>
      <c r="N1023" s="2"/>
      <c r="O1023" s="2"/>
      <c r="P1023" s="2"/>
      <c r="Q1023" s="2"/>
      <c r="R1023" s="2"/>
      <c r="S1023" s="2"/>
      <c r="T1023" s="2"/>
      <c r="U1023" s="2"/>
      <c r="V1023" s="2"/>
      <c r="W1023" s="2"/>
    </row>
    <row r="1024" spans="1:23" ht="15.75" hidden="1" customHeight="1" x14ac:dyDescent="0.25">
      <c r="A1024" s="288" t="s">
        <v>1193</v>
      </c>
      <c r="B1024" s="294" t="s">
        <v>3648</v>
      </c>
      <c r="C1024" s="271">
        <v>0</v>
      </c>
      <c r="D1024" s="271">
        <v>73368.38</v>
      </c>
      <c r="E1024" s="271">
        <v>73368.38</v>
      </c>
      <c r="F1024" s="271">
        <v>0</v>
      </c>
      <c r="G1024" s="293"/>
      <c r="H1024" s="2"/>
      <c r="I1024" s="2"/>
      <c r="J1024" s="2"/>
      <c r="K1024" s="2"/>
      <c r="L1024" s="2"/>
      <c r="M1024" s="2"/>
      <c r="N1024" s="2"/>
      <c r="O1024" s="2"/>
      <c r="P1024" s="2"/>
      <c r="Q1024" s="2"/>
      <c r="R1024" s="2"/>
      <c r="S1024" s="2"/>
      <c r="T1024" s="2"/>
      <c r="U1024" s="2"/>
      <c r="V1024" s="2"/>
      <c r="W1024" s="2"/>
    </row>
    <row r="1025" spans="1:23" ht="15.75" hidden="1" customHeight="1" x14ac:dyDescent="0.25">
      <c r="A1025" s="288" t="s">
        <v>1194</v>
      </c>
      <c r="B1025" s="295" t="s">
        <v>3648</v>
      </c>
      <c r="C1025" s="273">
        <v>0</v>
      </c>
      <c r="D1025" s="273">
        <v>158639.15</v>
      </c>
      <c r="E1025" s="273">
        <v>158639.15</v>
      </c>
      <c r="F1025" s="273">
        <v>0</v>
      </c>
      <c r="G1025" s="293"/>
      <c r="H1025" s="2"/>
      <c r="I1025" s="2"/>
      <c r="J1025" s="2"/>
      <c r="K1025" s="2"/>
      <c r="L1025" s="2"/>
      <c r="M1025" s="2"/>
      <c r="N1025" s="2"/>
      <c r="O1025" s="2"/>
      <c r="P1025" s="2"/>
      <c r="Q1025" s="2"/>
      <c r="R1025" s="2"/>
      <c r="S1025" s="2"/>
      <c r="T1025" s="2"/>
      <c r="U1025" s="2"/>
      <c r="V1025" s="2"/>
      <c r="W1025" s="2"/>
    </row>
    <row r="1026" spans="1:23" ht="15.75" hidden="1" customHeight="1" x14ac:dyDescent="0.25">
      <c r="A1026" s="288" t="s">
        <v>1195</v>
      </c>
      <c r="B1026" s="294" t="s">
        <v>3648</v>
      </c>
      <c r="C1026" s="271">
        <v>0</v>
      </c>
      <c r="D1026" s="271">
        <v>13583.13</v>
      </c>
      <c r="E1026" s="271">
        <v>13583.13</v>
      </c>
      <c r="F1026" s="271">
        <v>0</v>
      </c>
      <c r="G1026" s="293"/>
      <c r="H1026" s="2"/>
      <c r="I1026" s="2"/>
      <c r="J1026" s="2"/>
      <c r="K1026" s="2"/>
      <c r="L1026" s="2"/>
      <c r="M1026" s="2"/>
      <c r="N1026" s="2"/>
      <c r="O1026" s="2"/>
      <c r="P1026" s="2"/>
      <c r="Q1026" s="2"/>
      <c r="R1026" s="2"/>
      <c r="S1026" s="2"/>
      <c r="T1026" s="2"/>
      <c r="U1026" s="2"/>
      <c r="V1026" s="2"/>
      <c r="W1026" s="2"/>
    </row>
    <row r="1027" spans="1:23" ht="15.75" hidden="1" customHeight="1" x14ac:dyDescent="0.25">
      <c r="A1027" s="288" t="s">
        <v>1196</v>
      </c>
      <c r="B1027" s="295" t="s">
        <v>3648</v>
      </c>
      <c r="C1027" s="273">
        <v>0</v>
      </c>
      <c r="D1027" s="273">
        <v>10427.9</v>
      </c>
      <c r="E1027" s="273">
        <v>10427.9</v>
      </c>
      <c r="F1027" s="273">
        <v>0</v>
      </c>
      <c r="G1027" s="293"/>
      <c r="H1027" s="2"/>
      <c r="I1027" s="2"/>
      <c r="J1027" s="2"/>
      <c r="K1027" s="2"/>
      <c r="L1027" s="2"/>
      <c r="M1027" s="2"/>
      <c r="N1027" s="2"/>
      <c r="O1027" s="2"/>
      <c r="P1027" s="2"/>
      <c r="Q1027" s="2"/>
      <c r="R1027" s="2"/>
      <c r="S1027" s="2"/>
      <c r="T1027" s="2"/>
      <c r="U1027" s="2"/>
      <c r="V1027" s="2"/>
      <c r="W1027" s="2"/>
    </row>
    <row r="1028" spans="1:23" ht="15.75" hidden="1" customHeight="1" x14ac:dyDescent="0.25">
      <c r="A1028" s="288" t="s">
        <v>1197</v>
      </c>
      <c r="B1028" s="294" t="s">
        <v>3648</v>
      </c>
      <c r="C1028" s="271">
        <v>0</v>
      </c>
      <c r="D1028" s="271">
        <v>20304.330000000002</v>
      </c>
      <c r="E1028" s="271">
        <v>20304.330000000002</v>
      </c>
      <c r="F1028" s="271">
        <v>0</v>
      </c>
      <c r="G1028" s="293"/>
      <c r="H1028" s="2"/>
      <c r="I1028" s="2"/>
      <c r="J1028" s="2"/>
      <c r="K1028" s="2"/>
      <c r="L1028" s="2"/>
      <c r="M1028" s="2"/>
      <c r="N1028" s="2"/>
      <c r="O1028" s="2"/>
      <c r="P1028" s="2"/>
      <c r="Q1028" s="2"/>
      <c r="R1028" s="2"/>
      <c r="S1028" s="2"/>
      <c r="T1028" s="2"/>
      <c r="U1028" s="2"/>
      <c r="V1028" s="2"/>
      <c r="W1028" s="2"/>
    </row>
    <row r="1029" spans="1:23" ht="15.75" hidden="1" customHeight="1" x14ac:dyDescent="0.25">
      <c r="A1029" s="288" t="s">
        <v>1198</v>
      </c>
      <c r="B1029" s="295" t="s">
        <v>3648</v>
      </c>
      <c r="C1029" s="273">
        <v>0</v>
      </c>
      <c r="D1029" s="273">
        <v>33530.639999999999</v>
      </c>
      <c r="E1029" s="273">
        <v>33530.639999999999</v>
      </c>
      <c r="F1029" s="273">
        <v>0</v>
      </c>
      <c r="G1029" s="293"/>
      <c r="H1029" s="2"/>
      <c r="I1029" s="2"/>
      <c r="J1029" s="2"/>
      <c r="K1029" s="2"/>
      <c r="L1029" s="2"/>
      <c r="M1029" s="2"/>
      <c r="N1029" s="2"/>
      <c r="O1029" s="2"/>
      <c r="P1029" s="2"/>
      <c r="Q1029" s="2"/>
      <c r="R1029" s="2"/>
      <c r="S1029" s="2"/>
      <c r="T1029" s="2"/>
      <c r="U1029" s="2"/>
      <c r="V1029" s="2"/>
      <c r="W1029" s="2"/>
    </row>
    <row r="1030" spans="1:23" ht="15.75" hidden="1" customHeight="1" x14ac:dyDescent="0.25">
      <c r="A1030" s="288" t="s">
        <v>1199</v>
      </c>
      <c r="B1030" s="301" t="s">
        <v>3648</v>
      </c>
      <c r="C1030" s="277">
        <v>0</v>
      </c>
      <c r="D1030" s="277">
        <v>18432.68</v>
      </c>
      <c r="E1030" s="277">
        <v>18432.68</v>
      </c>
      <c r="F1030" s="277">
        <v>0</v>
      </c>
      <c r="G1030" s="293"/>
      <c r="H1030" s="2"/>
      <c r="I1030" s="2"/>
      <c r="J1030" s="2"/>
      <c r="K1030" s="2"/>
      <c r="L1030" s="2"/>
      <c r="M1030" s="2"/>
      <c r="N1030" s="2"/>
      <c r="O1030" s="2"/>
      <c r="P1030" s="2"/>
      <c r="Q1030" s="2"/>
      <c r="R1030" s="2"/>
      <c r="S1030" s="2"/>
      <c r="T1030" s="2"/>
      <c r="U1030" s="2"/>
      <c r="V1030" s="2"/>
      <c r="W1030" s="2"/>
    </row>
    <row r="1031" spans="1:23" ht="15.75" hidden="1" customHeight="1" x14ac:dyDescent="0.25">
      <c r="A1031" s="288" t="s">
        <v>1200</v>
      </c>
      <c r="B1031" s="295" t="s">
        <v>3648</v>
      </c>
      <c r="C1031" s="273">
        <v>0</v>
      </c>
      <c r="D1031" s="273">
        <v>200992.65</v>
      </c>
      <c r="E1031" s="273">
        <v>200992.65</v>
      </c>
      <c r="F1031" s="273">
        <v>0</v>
      </c>
      <c r="G1031" s="293"/>
      <c r="H1031" s="2"/>
      <c r="I1031" s="2"/>
      <c r="J1031" s="2"/>
      <c r="K1031" s="2"/>
      <c r="L1031" s="2"/>
      <c r="M1031" s="2"/>
      <c r="N1031" s="2"/>
      <c r="O1031" s="2"/>
      <c r="P1031" s="2"/>
      <c r="Q1031" s="2"/>
      <c r="R1031" s="2"/>
      <c r="S1031" s="2"/>
      <c r="T1031" s="2"/>
      <c r="U1031" s="2"/>
      <c r="V1031" s="2"/>
      <c r="W1031" s="2"/>
    </row>
    <row r="1032" spans="1:23" ht="15.75" hidden="1" customHeight="1" x14ac:dyDescent="0.25">
      <c r="A1032" s="288" t="s">
        <v>1201</v>
      </c>
      <c r="B1032" s="294" t="s">
        <v>3648</v>
      </c>
      <c r="C1032" s="271">
        <v>0</v>
      </c>
      <c r="D1032" s="271">
        <v>12781.8</v>
      </c>
      <c r="E1032" s="271">
        <v>12781.8</v>
      </c>
      <c r="F1032" s="271">
        <v>0</v>
      </c>
      <c r="G1032" s="293"/>
      <c r="H1032" s="2"/>
      <c r="I1032" s="2"/>
      <c r="J1032" s="2"/>
      <c r="K1032" s="2"/>
      <c r="L1032" s="2"/>
      <c r="M1032" s="2"/>
      <c r="N1032" s="2"/>
      <c r="O1032" s="2"/>
      <c r="P1032" s="2"/>
      <c r="Q1032" s="2"/>
      <c r="R1032" s="2"/>
      <c r="S1032" s="2"/>
      <c r="T1032" s="2"/>
      <c r="U1032" s="2"/>
      <c r="V1032" s="2"/>
      <c r="W1032" s="2"/>
    </row>
    <row r="1033" spans="1:23" ht="15.75" hidden="1" customHeight="1" x14ac:dyDescent="0.25">
      <c r="A1033" s="288" t="s">
        <v>1202</v>
      </c>
      <c r="B1033" s="295" t="s">
        <v>3648</v>
      </c>
      <c r="C1033" s="273">
        <v>0</v>
      </c>
      <c r="D1033" s="273">
        <v>12426.39</v>
      </c>
      <c r="E1033" s="273">
        <v>12426.39</v>
      </c>
      <c r="F1033" s="273">
        <v>0</v>
      </c>
      <c r="G1033" s="293"/>
      <c r="H1033" s="2"/>
      <c r="I1033" s="2"/>
      <c r="J1033" s="2"/>
      <c r="K1033" s="2"/>
      <c r="L1033" s="2"/>
      <c r="M1033" s="2"/>
      <c r="N1033" s="2"/>
      <c r="O1033" s="2"/>
      <c r="P1033" s="2"/>
      <c r="Q1033" s="2"/>
      <c r="R1033" s="2"/>
      <c r="S1033" s="2"/>
      <c r="T1033" s="2"/>
      <c r="U1033" s="2"/>
      <c r="V1033" s="2"/>
      <c r="W1033" s="2"/>
    </row>
    <row r="1034" spans="1:23" ht="15.75" hidden="1" customHeight="1" x14ac:dyDescent="0.25">
      <c r="A1034" s="288" t="s">
        <v>1203</v>
      </c>
      <c r="B1034" s="294" t="s">
        <v>3648</v>
      </c>
      <c r="C1034" s="271">
        <v>0</v>
      </c>
      <c r="D1034" s="271">
        <v>15560.84</v>
      </c>
      <c r="E1034" s="271">
        <v>15560.84</v>
      </c>
      <c r="F1034" s="271">
        <v>0</v>
      </c>
      <c r="G1034" s="293"/>
      <c r="H1034" s="2"/>
      <c r="I1034" s="2"/>
      <c r="J1034" s="2"/>
      <c r="K1034" s="2"/>
      <c r="L1034" s="2"/>
      <c r="M1034" s="2"/>
      <c r="N1034" s="2"/>
      <c r="O1034" s="2"/>
      <c r="P1034" s="2"/>
      <c r="Q1034" s="2"/>
      <c r="R1034" s="2"/>
      <c r="S1034" s="2"/>
      <c r="T1034" s="2"/>
      <c r="U1034" s="2"/>
      <c r="V1034" s="2"/>
      <c r="W1034" s="2"/>
    </row>
    <row r="1035" spans="1:23" ht="15.75" hidden="1" customHeight="1" x14ac:dyDescent="0.25">
      <c r="A1035" s="288" t="s">
        <v>1204</v>
      </c>
      <c r="B1035" s="295" t="s">
        <v>3648</v>
      </c>
      <c r="C1035" s="273">
        <v>0</v>
      </c>
      <c r="D1035" s="273">
        <v>28729.54</v>
      </c>
      <c r="E1035" s="273">
        <v>28729.54</v>
      </c>
      <c r="F1035" s="273">
        <v>0</v>
      </c>
      <c r="G1035" s="293"/>
      <c r="H1035" s="2"/>
      <c r="I1035" s="2"/>
      <c r="J1035" s="2"/>
      <c r="K1035" s="2"/>
      <c r="L1035" s="2"/>
      <c r="M1035" s="2"/>
      <c r="N1035" s="2"/>
      <c r="O1035" s="2"/>
      <c r="P1035" s="2"/>
      <c r="Q1035" s="2"/>
      <c r="R1035" s="2"/>
      <c r="S1035" s="2"/>
      <c r="T1035" s="2"/>
      <c r="U1035" s="2"/>
      <c r="V1035" s="2"/>
      <c r="W1035" s="2"/>
    </row>
    <row r="1036" spans="1:23" ht="15.75" hidden="1" customHeight="1" x14ac:dyDescent="0.25">
      <c r="A1036" s="288" t="s">
        <v>1205</v>
      </c>
      <c r="B1036" s="294" t="s">
        <v>3648</v>
      </c>
      <c r="C1036" s="271">
        <v>0</v>
      </c>
      <c r="D1036" s="271">
        <v>22397.360000000001</v>
      </c>
      <c r="E1036" s="271">
        <v>22397.360000000001</v>
      </c>
      <c r="F1036" s="271">
        <v>0</v>
      </c>
      <c r="G1036" s="293"/>
      <c r="H1036" s="2"/>
      <c r="I1036" s="2"/>
      <c r="J1036" s="2"/>
      <c r="K1036" s="2"/>
      <c r="L1036" s="2"/>
      <c r="M1036" s="2"/>
      <c r="N1036" s="2"/>
      <c r="O1036" s="2"/>
      <c r="P1036" s="2"/>
      <c r="Q1036" s="2"/>
      <c r="R1036" s="2"/>
      <c r="S1036" s="2"/>
      <c r="T1036" s="2"/>
      <c r="U1036" s="2"/>
      <c r="V1036" s="2"/>
      <c r="W1036" s="2"/>
    </row>
    <row r="1037" spans="1:23" ht="15.75" hidden="1" customHeight="1" x14ac:dyDescent="0.25">
      <c r="A1037" s="288" t="s">
        <v>1206</v>
      </c>
      <c r="B1037" s="295" t="s">
        <v>3648</v>
      </c>
      <c r="C1037" s="273">
        <v>0</v>
      </c>
      <c r="D1037" s="273">
        <v>41900</v>
      </c>
      <c r="E1037" s="273">
        <v>41900</v>
      </c>
      <c r="F1037" s="273">
        <v>0</v>
      </c>
      <c r="G1037" s="293"/>
      <c r="H1037" s="2"/>
      <c r="I1037" s="2"/>
      <c r="J1037" s="2"/>
      <c r="K1037" s="2"/>
      <c r="L1037" s="2"/>
      <c r="M1037" s="2"/>
      <c r="N1037" s="2"/>
      <c r="O1037" s="2"/>
      <c r="P1037" s="2"/>
      <c r="Q1037" s="2"/>
      <c r="R1037" s="2"/>
      <c r="S1037" s="2"/>
      <c r="T1037" s="2"/>
      <c r="U1037" s="2"/>
      <c r="V1037" s="2"/>
      <c r="W1037" s="2"/>
    </row>
    <row r="1038" spans="1:23" ht="15.75" hidden="1" customHeight="1" x14ac:dyDescent="0.25">
      <c r="A1038" s="288" t="s">
        <v>1207</v>
      </c>
      <c r="B1038" s="294" t="s">
        <v>3648</v>
      </c>
      <c r="C1038" s="271">
        <v>0</v>
      </c>
      <c r="D1038" s="271">
        <v>0</v>
      </c>
      <c r="E1038" s="271">
        <v>0</v>
      </c>
      <c r="F1038" s="271">
        <v>0</v>
      </c>
      <c r="G1038" s="293"/>
      <c r="H1038" s="2"/>
      <c r="I1038" s="2"/>
      <c r="J1038" s="2"/>
      <c r="K1038" s="2"/>
      <c r="L1038" s="2"/>
      <c r="M1038" s="2"/>
      <c r="N1038" s="2"/>
      <c r="O1038" s="2"/>
      <c r="P1038" s="2"/>
      <c r="Q1038" s="2"/>
      <c r="R1038" s="2"/>
      <c r="S1038" s="2"/>
      <c r="T1038" s="2"/>
      <c r="U1038" s="2"/>
      <c r="V1038" s="2"/>
      <c r="W1038" s="2"/>
    </row>
    <row r="1039" spans="1:23" ht="15.75" hidden="1" customHeight="1" x14ac:dyDescent="0.25">
      <c r="A1039" s="288" t="s">
        <v>1208</v>
      </c>
      <c r="B1039" s="295" t="s">
        <v>3648</v>
      </c>
      <c r="C1039" s="273">
        <v>0</v>
      </c>
      <c r="D1039" s="273">
        <v>0</v>
      </c>
      <c r="E1039" s="273">
        <v>0</v>
      </c>
      <c r="F1039" s="273">
        <v>0</v>
      </c>
      <c r="G1039" s="293"/>
      <c r="H1039" s="2"/>
      <c r="I1039" s="2"/>
      <c r="J1039" s="2"/>
      <c r="K1039" s="2"/>
      <c r="L1039" s="2"/>
      <c r="M1039" s="2"/>
      <c r="N1039" s="2"/>
      <c r="O1039" s="2"/>
      <c r="P1039" s="2"/>
      <c r="Q1039" s="2"/>
      <c r="R1039" s="2"/>
      <c r="S1039" s="2"/>
      <c r="T1039" s="2"/>
      <c r="U1039" s="2"/>
      <c r="V1039" s="2"/>
      <c r="W1039" s="2"/>
    </row>
    <row r="1040" spans="1:23" ht="15.75" hidden="1" customHeight="1" x14ac:dyDescent="0.25">
      <c r="A1040" s="288" t="s">
        <v>1209</v>
      </c>
      <c r="B1040" s="294" t="s">
        <v>3648</v>
      </c>
      <c r="C1040" s="271">
        <v>0</v>
      </c>
      <c r="D1040" s="271">
        <v>0</v>
      </c>
      <c r="E1040" s="271">
        <v>0</v>
      </c>
      <c r="F1040" s="271">
        <v>0</v>
      </c>
      <c r="G1040" s="293"/>
      <c r="H1040" s="2"/>
      <c r="I1040" s="2"/>
      <c r="J1040" s="2"/>
      <c r="K1040" s="2"/>
      <c r="L1040" s="2"/>
      <c r="M1040" s="2"/>
      <c r="N1040" s="2"/>
      <c r="O1040" s="2"/>
      <c r="P1040" s="2"/>
      <c r="Q1040" s="2"/>
      <c r="R1040" s="2"/>
      <c r="S1040" s="2"/>
      <c r="T1040" s="2"/>
      <c r="U1040" s="2"/>
      <c r="V1040" s="2"/>
      <c r="W1040" s="2"/>
    </row>
    <row r="1041" spans="1:23" ht="15.75" hidden="1" customHeight="1" x14ac:dyDescent="0.25">
      <c r="A1041" s="288" t="s">
        <v>1210</v>
      </c>
      <c r="B1041" s="295" t="s">
        <v>3648</v>
      </c>
      <c r="C1041" s="273">
        <v>0</v>
      </c>
      <c r="D1041" s="273">
        <v>0</v>
      </c>
      <c r="E1041" s="273">
        <v>0</v>
      </c>
      <c r="F1041" s="273">
        <v>0</v>
      </c>
      <c r="G1041" s="293"/>
      <c r="H1041" s="2"/>
      <c r="I1041" s="2"/>
      <c r="J1041" s="2"/>
      <c r="K1041" s="2"/>
      <c r="L1041" s="2"/>
      <c r="M1041" s="2"/>
      <c r="N1041" s="2"/>
      <c r="O1041" s="2"/>
      <c r="P1041" s="2"/>
      <c r="Q1041" s="2"/>
      <c r="R1041" s="2"/>
      <c r="S1041" s="2"/>
      <c r="T1041" s="2"/>
      <c r="U1041" s="2"/>
      <c r="V1041" s="2"/>
      <c r="W1041" s="2"/>
    </row>
    <row r="1042" spans="1:23" ht="15.75" hidden="1" customHeight="1" x14ac:dyDescent="0.25">
      <c r="A1042" s="288" t="s">
        <v>1211</v>
      </c>
      <c r="B1042" s="294" t="s">
        <v>3648</v>
      </c>
      <c r="C1042" s="271">
        <v>0</v>
      </c>
      <c r="D1042" s="271">
        <v>0</v>
      </c>
      <c r="E1042" s="271">
        <v>0</v>
      </c>
      <c r="F1042" s="271">
        <v>0</v>
      </c>
      <c r="G1042" s="293"/>
      <c r="H1042" s="2"/>
      <c r="I1042" s="2"/>
      <c r="J1042" s="2"/>
      <c r="K1042" s="2"/>
      <c r="L1042" s="2"/>
      <c r="M1042" s="2"/>
      <c r="N1042" s="2"/>
      <c r="O1042" s="2"/>
      <c r="P1042" s="2"/>
      <c r="Q1042" s="2"/>
      <c r="R1042" s="2"/>
      <c r="S1042" s="2"/>
      <c r="T1042" s="2"/>
      <c r="U1042" s="2"/>
      <c r="V1042" s="2"/>
      <c r="W1042" s="2"/>
    </row>
    <row r="1043" spans="1:23" ht="15.75" hidden="1" customHeight="1" x14ac:dyDescent="0.25">
      <c r="A1043" s="288" t="s">
        <v>1212</v>
      </c>
      <c r="B1043" s="295" t="s">
        <v>3648</v>
      </c>
      <c r="C1043" s="273">
        <v>0</v>
      </c>
      <c r="D1043" s="273">
        <v>64176</v>
      </c>
      <c r="E1043" s="273">
        <v>64176</v>
      </c>
      <c r="F1043" s="273">
        <v>0</v>
      </c>
      <c r="G1043" s="293"/>
      <c r="H1043" s="2"/>
      <c r="I1043" s="2"/>
      <c r="J1043" s="2"/>
      <c r="K1043" s="2"/>
      <c r="L1043" s="2"/>
      <c r="M1043" s="2"/>
      <c r="N1043" s="2"/>
      <c r="O1043" s="2"/>
      <c r="P1043" s="2"/>
      <c r="Q1043" s="2"/>
      <c r="R1043" s="2"/>
      <c r="S1043" s="2"/>
      <c r="T1043" s="2"/>
      <c r="U1043" s="2"/>
      <c r="V1043" s="2"/>
      <c r="W1043" s="2"/>
    </row>
    <row r="1044" spans="1:23" ht="15.75" hidden="1" customHeight="1" x14ac:dyDescent="0.25">
      <c r="A1044" s="288" t="s">
        <v>1213</v>
      </c>
      <c r="B1044" s="294" t="s">
        <v>3648</v>
      </c>
      <c r="C1044" s="271">
        <v>0</v>
      </c>
      <c r="D1044" s="271">
        <v>482.5</v>
      </c>
      <c r="E1044" s="271">
        <v>482.5</v>
      </c>
      <c r="F1044" s="271">
        <v>0</v>
      </c>
      <c r="G1044" s="293"/>
      <c r="H1044" s="2"/>
      <c r="I1044" s="2"/>
      <c r="J1044" s="2"/>
      <c r="K1044" s="2"/>
      <c r="L1044" s="2"/>
      <c r="M1044" s="2"/>
      <c r="N1044" s="2"/>
      <c r="O1044" s="2"/>
      <c r="P1044" s="2"/>
      <c r="Q1044" s="2"/>
      <c r="R1044" s="2"/>
      <c r="S1044" s="2"/>
      <c r="T1044" s="2"/>
      <c r="U1044" s="2"/>
      <c r="V1044" s="2"/>
      <c r="W1044" s="2"/>
    </row>
    <row r="1045" spans="1:23" ht="15.75" hidden="1" customHeight="1" x14ac:dyDescent="0.25">
      <c r="A1045" s="288" t="s">
        <v>1214</v>
      </c>
      <c r="B1045" s="295" t="s">
        <v>3648</v>
      </c>
      <c r="C1045" s="273">
        <v>0</v>
      </c>
      <c r="D1045" s="273">
        <v>2852.25</v>
      </c>
      <c r="E1045" s="273">
        <v>2852.25</v>
      </c>
      <c r="F1045" s="273">
        <v>0</v>
      </c>
      <c r="G1045" s="293"/>
      <c r="H1045" s="2"/>
      <c r="I1045" s="2"/>
      <c r="J1045" s="2"/>
      <c r="K1045" s="2"/>
      <c r="L1045" s="2"/>
      <c r="M1045" s="2"/>
      <c r="N1045" s="2"/>
      <c r="O1045" s="2"/>
      <c r="P1045" s="2"/>
      <c r="Q1045" s="2"/>
      <c r="R1045" s="2"/>
      <c r="S1045" s="2"/>
      <c r="T1045" s="2"/>
      <c r="U1045" s="2"/>
      <c r="V1045" s="2"/>
      <c r="W1045" s="2"/>
    </row>
    <row r="1046" spans="1:23" ht="15.75" hidden="1" customHeight="1" x14ac:dyDescent="0.25">
      <c r="A1046" s="288" t="s">
        <v>1215</v>
      </c>
      <c r="B1046" s="294" t="s">
        <v>3648</v>
      </c>
      <c r="C1046" s="271">
        <v>0</v>
      </c>
      <c r="D1046" s="271">
        <v>16403.77</v>
      </c>
      <c r="E1046" s="271">
        <v>16403.77</v>
      </c>
      <c r="F1046" s="271">
        <v>0</v>
      </c>
      <c r="G1046" s="293"/>
      <c r="H1046" s="2"/>
      <c r="I1046" s="2"/>
      <c r="J1046" s="2"/>
      <c r="K1046" s="2"/>
      <c r="L1046" s="2"/>
      <c r="M1046" s="2"/>
      <c r="N1046" s="2"/>
      <c r="O1046" s="2"/>
      <c r="P1046" s="2"/>
      <c r="Q1046" s="2"/>
      <c r="R1046" s="2"/>
      <c r="S1046" s="2"/>
      <c r="T1046" s="2"/>
      <c r="U1046" s="2"/>
      <c r="V1046" s="2"/>
      <c r="W1046" s="2"/>
    </row>
    <row r="1047" spans="1:23" ht="15.75" hidden="1" customHeight="1" x14ac:dyDescent="0.25">
      <c r="A1047" s="288" t="s">
        <v>1216</v>
      </c>
      <c r="B1047" s="295" t="s">
        <v>3648</v>
      </c>
      <c r="C1047" s="273">
        <v>0</v>
      </c>
      <c r="D1047" s="273">
        <v>262604.39</v>
      </c>
      <c r="E1047" s="273">
        <v>262604.39</v>
      </c>
      <c r="F1047" s="273">
        <v>0</v>
      </c>
      <c r="G1047" s="293"/>
      <c r="H1047" s="2"/>
      <c r="I1047" s="2"/>
      <c r="J1047" s="2"/>
      <c r="K1047" s="2"/>
      <c r="L1047" s="2"/>
      <c r="M1047" s="2"/>
      <c r="N1047" s="2"/>
      <c r="O1047" s="2"/>
      <c r="P1047" s="2"/>
      <c r="Q1047" s="2"/>
      <c r="R1047" s="2"/>
      <c r="S1047" s="2"/>
      <c r="T1047" s="2"/>
      <c r="U1047" s="2"/>
      <c r="V1047" s="2"/>
      <c r="W1047" s="2"/>
    </row>
    <row r="1048" spans="1:23" ht="15.75" hidden="1" customHeight="1" x14ac:dyDescent="0.25">
      <c r="A1048" s="288" t="s">
        <v>1217</v>
      </c>
      <c r="B1048" s="294" t="s">
        <v>3648</v>
      </c>
      <c r="C1048" s="271">
        <v>0</v>
      </c>
      <c r="D1048" s="271">
        <v>15330.3</v>
      </c>
      <c r="E1048" s="271">
        <v>15330.3</v>
      </c>
      <c r="F1048" s="271">
        <v>0</v>
      </c>
      <c r="G1048" s="293"/>
      <c r="H1048" s="2"/>
      <c r="I1048" s="2"/>
      <c r="J1048" s="2"/>
      <c r="K1048" s="2"/>
      <c r="L1048" s="2"/>
      <c r="M1048" s="2"/>
      <c r="N1048" s="2"/>
      <c r="O1048" s="2"/>
      <c r="P1048" s="2"/>
      <c r="Q1048" s="2"/>
      <c r="R1048" s="2"/>
      <c r="S1048" s="2"/>
      <c r="T1048" s="2"/>
      <c r="U1048" s="2"/>
      <c r="V1048" s="2"/>
      <c r="W1048" s="2"/>
    </row>
    <row r="1049" spans="1:23" ht="15.75" hidden="1" customHeight="1" x14ac:dyDescent="0.25">
      <c r="A1049" s="288" t="s">
        <v>1218</v>
      </c>
      <c r="B1049" s="295" t="s">
        <v>3648</v>
      </c>
      <c r="C1049" s="273">
        <v>0</v>
      </c>
      <c r="D1049" s="273">
        <v>5569.81</v>
      </c>
      <c r="E1049" s="273">
        <v>5569.81</v>
      </c>
      <c r="F1049" s="273">
        <v>0</v>
      </c>
      <c r="G1049" s="293"/>
      <c r="H1049" s="2"/>
      <c r="I1049" s="2"/>
      <c r="J1049" s="2"/>
      <c r="K1049" s="2"/>
      <c r="L1049" s="2"/>
      <c r="M1049" s="2"/>
      <c r="N1049" s="2"/>
      <c r="O1049" s="2"/>
      <c r="P1049" s="2"/>
      <c r="Q1049" s="2"/>
      <c r="R1049" s="2"/>
      <c r="S1049" s="2"/>
      <c r="T1049" s="2"/>
      <c r="U1049" s="2"/>
      <c r="V1049" s="2"/>
      <c r="W1049" s="2"/>
    </row>
    <row r="1050" spans="1:23" ht="15.75" hidden="1" customHeight="1" x14ac:dyDescent="0.25">
      <c r="A1050" s="288" t="s">
        <v>1219</v>
      </c>
      <c r="B1050" s="294" t="s">
        <v>3751</v>
      </c>
      <c r="C1050" s="271">
        <v>0</v>
      </c>
      <c r="D1050" s="271">
        <v>0</v>
      </c>
      <c r="E1050" s="271">
        <v>0</v>
      </c>
      <c r="F1050" s="271">
        <v>0</v>
      </c>
      <c r="G1050" s="293"/>
      <c r="H1050" s="2"/>
      <c r="I1050" s="2"/>
      <c r="J1050" s="2"/>
      <c r="K1050" s="2"/>
      <c r="L1050" s="2"/>
      <c r="M1050" s="2"/>
      <c r="N1050" s="2"/>
      <c r="O1050" s="2"/>
      <c r="P1050" s="2"/>
      <c r="Q1050" s="2"/>
      <c r="R1050" s="2"/>
      <c r="S1050" s="2"/>
      <c r="T1050" s="2"/>
      <c r="U1050" s="2"/>
      <c r="V1050" s="2"/>
      <c r="W1050" s="2"/>
    </row>
    <row r="1051" spans="1:23" ht="15.75" hidden="1" customHeight="1" x14ac:dyDescent="0.25">
      <c r="A1051" s="288" t="s">
        <v>1220</v>
      </c>
      <c r="B1051" s="295" t="s">
        <v>3806</v>
      </c>
      <c r="C1051" s="273">
        <v>0</v>
      </c>
      <c r="D1051" s="273">
        <v>0</v>
      </c>
      <c r="E1051" s="273">
        <v>0</v>
      </c>
      <c r="F1051" s="273">
        <v>0</v>
      </c>
      <c r="G1051" s="293"/>
      <c r="H1051" s="2"/>
      <c r="I1051" s="2"/>
      <c r="J1051" s="2"/>
      <c r="K1051" s="2"/>
      <c r="L1051" s="2"/>
      <c r="M1051" s="2"/>
      <c r="N1051" s="2"/>
      <c r="O1051" s="2"/>
      <c r="P1051" s="2"/>
      <c r="Q1051" s="2"/>
      <c r="R1051" s="2"/>
      <c r="S1051" s="2"/>
      <c r="T1051" s="2"/>
      <c r="U1051" s="2"/>
      <c r="V1051" s="2"/>
      <c r="W1051" s="2"/>
    </row>
    <row r="1052" spans="1:23" ht="15.75" hidden="1" customHeight="1" x14ac:dyDescent="0.25">
      <c r="A1052" s="288" t="s">
        <v>1221</v>
      </c>
      <c r="B1052" s="294" t="s">
        <v>3648</v>
      </c>
      <c r="C1052" s="271">
        <v>0</v>
      </c>
      <c r="D1052" s="271">
        <v>0</v>
      </c>
      <c r="E1052" s="271">
        <v>0</v>
      </c>
      <c r="F1052" s="271">
        <v>0</v>
      </c>
      <c r="G1052" s="293"/>
      <c r="H1052" s="2"/>
      <c r="I1052" s="2"/>
      <c r="J1052" s="2"/>
      <c r="K1052" s="2"/>
      <c r="L1052" s="2"/>
      <c r="M1052" s="2"/>
      <c r="N1052" s="2"/>
      <c r="O1052" s="2"/>
      <c r="P1052" s="2"/>
      <c r="Q1052" s="2"/>
      <c r="R1052" s="2"/>
      <c r="S1052" s="2"/>
      <c r="T1052" s="2"/>
      <c r="U1052" s="2"/>
      <c r="V1052" s="2"/>
      <c r="W1052" s="2"/>
    </row>
    <row r="1053" spans="1:23" ht="15.75" hidden="1" customHeight="1" x14ac:dyDescent="0.25">
      <c r="A1053" s="288" t="s">
        <v>1222</v>
      </c>
      <c r="B1053" s="295" t="s">
        <v>3648</v>
      </c>
      <c r="C1053" s="273">
        <v>0</v>
      </c>
      <c r="D1053" s="273">
        <v>0</v>
      </c>
      <c r="E1053" s="273">
        <v>0</v>
      </c>
      <c r="F1053" s="273">
        <v>0</v>
      </c>
      <c r="G1053" s="293"/>
      <c r="H1053" s="2"/>
      <c r="I1053" s="2"/>
      <c r="J1053" s="2"/>
      <c r="K1053" s="2"/>
      <c r="L1053" s="2"/>
      <c r="M1053" s="2"/>
      <c r="N1053" s="2"/>
      <c r="O1053" s="2"/>
      <c r="P1053" s="2"/>
      <c r="Q1053" s="2"/>
      <c r="R1053" s="2"/>
      <c r="S1053" s="2"/>
      <c r="T1053" s="2"/>
      <c r="U1053" s="2"/>
      <c r="V1053" s="2"/>
      <c r="W1053" s="2"/>
    </row>
    <row r="1054" spans="1:23" ht="15.75" hidden="1" customHeight="1" x14ac:dyDescent="0.25">
      <c r="A1054" s="288" t="s">
        <v>1223</v>
      </c>
      <c r="B1054" s="294" t="s">
        <v>3648</v>
      </c>
      <c r="C1054" s="271">
        <v>0</v>
      </c>
      <c r="D1054" s="271">
        <v>177323.08</v>
      </c>
      <c r="E1054" s="271">
        <v>177323.08</v>
      </c>
      <c r="F1054" s="271">
        <v>0</v>
      </c>
      <c r="G1054" s="293"/>
      <c r="H1054" s="2"/>
      <c r="I1054" s="2"/>
      <c r="J1054" s="2"/>
      <c r="K1054" s="2"/>
      <c r="L1054" s="2"/>
      <c r="M1054" s="2"/>
      <c r="N1054" s="2"/>
      <c r="O1054" s="2"/>
      <c r="P1054" s="2"/>
      <c r="Q1054" s="2"/>
      <c r="R1054" s="2"/>
      <c r="S1054" s="2"/>
      <c r="T1054" s="2"/>
      <c r="U1054" s="2"/>
      <c r="V1054" s="2"/>
      <c r="W1054" s="2"/>
    </row>
    <row r="1055" spans="1:23" ht="15.75" hidden="1" customHeight="1" x14ac:dyDescent="0.25">
      <c r="A1055" s="288" t="s">
        <v>1224</v>
      </c>
      <c r="B1055" s="295" t="s">
        <v>3648</v>
      </c>
      <c r="C1055" s="273">
        <v>0</v>
      </c>
      <c r="D1055" s="273">
        <v>18417.669999999998</v>
      </c>
      <c r="E1055" s="273">
        <v>18417.669999999998</v>
      </c>
      <c r="F1055" s="273">
        <v>0</v>
      </c>
      <c r="G1055" s="293"/>
      <c r="H1055" s="2"/>
      <c r="I1055" s="2"/>
      <c r="J1055" s="2"/>
      <c r="K1055" s="2"/>
      <c r="L1055" s="2"/>
      <c r="M1055" s="2"/>
      <c r="N1055" s="2"/>
      <c r="O1055" s="2"/>
      <c r="P1055" s="2"/>
      <c r="Q1055" s="2"/>
      <c r="R1055" s="2"/>
      <c r="S1055" s="2"/>
      <c r="T1055" s="2"/>
      <c r="U1055" s="2"/>
      <c r="V1055" s="2"/>
      <c r="W1055" s="2"/>
    </row>
    <row r="1056" spans="1:23" ht="15.75" hidden="1" customHeight="1" x14ac:dyDescent="0.25">
      <c r="A1056" s="288" t="s">
        <v>1225</v>
      </c>
      <c r="B1056" s="294" t="s">
        <v>3648</v>
      </c>
      <c r="C1056" s="271">
        <v>0</v>
      </c>
      <c r="D1056" s="271">
        <v>110985.82</v>
      </c>
      <c r="E1056" s="271">
        <v>110985.82</v>
      </c>
      <c r="F1056" s="271">
        <v>0</v>
      </c>
      <c r="G1056" s="293"/>
      <c r="H1056" s="2"/>
      <c r="I1056" s="2"/>
      <c r="J1056" s="2"/>
      <c r="K1056" s="2"/>
      <c r="L1056" s="2"/>
      <c r="M1056" s="2"/>
      <c r="N1056" s="2"/>
      <c r="O1056" s="2"/>
      <c r="P1056" s="2"/>
      <c r="Q1056" s="2"/>
      <c r="R1056" s="2"/>
      <c r="S1056" s="2"/>
      <c r="T1056" s="2"/>
      <c r="U1056" s="2"/>
      <c r="V1056" s="2"/>
      <c r="W1056" s="2"/>
    </row>
    <row r="1057" spans="1:23" ht="15.75" hidden="1" customHeight="1" x14ac:dyDescent="0.25">
      <c r="A1057" s="288" t="s">
        <v>1226</v>
      </c>
      <c r="B1057" s="295" t="s">
        <v>3648</v>
      </c>
      <c r="C1057" s="273">
        <v>0</v>
      </c>
      <c r="D1057" s="273">
        <v>163164.63</v>
      </c>
      <c r="E1057" s="273">
        <v>163164.63</v>
      </c>
      <c r="F1057" s="273">
        <v>0</v>
      </c>
      <c r="G1057" s="293"/>
      <c r="H1057" s="2"/>
      <c r="I1057" s="2"/>
      <c r="J1057" s="2"/>
      <c r="K1057" s="2"/>
      <c r="L1057" s="2"/>
      <c r="M1057" s="2"/>
      <c r="N1057" s="2"/>
      <c r="O1057" s="2"/>
      <c r="P1057" s="2"/>
      <c r="Q1057" s="2"/>
      <c r="R1057" s="2"/>
      <c r="S1057" s="2"/>
      <c r="T1057" s="2"/>
      <c r="U1057" s="2"/>
      <c r="V1057" s="2"/>
      <c r="W1057" s="2"/>
    </row>
    <row r="1058" spans="1:23" ht="15.75" hidden="1" customHeight="1" x14ac:dyDescent="0.25">
      <c r="A1058" s="288" t="s">
        <v>1227</v>
      </c>
      <c r="B1058" s="294" t="s">
        <v>3648</v>
      </c>
      <c r="C1058" s="271">
        <v>0</v>
      </c>
      <c r="D1058" s="271">
        <v>0</v>
      </c>
      <c r="E1058" s="271">
        <v>0</v>
      </c>
      <c r="F1058" s="271">
        <v>0</v>
      </c>
      <c r="G1058" s="293"/>
      <c r="H1058" s="2"/>
      <c r="I1058" s="2"/>
      <c r="J1058" s="2"/>
      <c r="K1058" s="2"/>
      <c r="L1058" s="2"/>
      <c r="M1058" s="2"/>
      <c r="N1058" s="2"/>
      <c r="O1058" s="2"/>
      <c r="P1058" s="2"/>
      <c r="Q1058" s="2"/>
      <c r="R1058" s="2"/>
      <c r="S1058" s="2"/>
      <c r="T1058" s="2"/>
      <c r="U1058" s="2"/>
      <c r="V1058" s="2"/>
      <c r="W1058" s="2"/>
    </row>
    <row r="1059" spans="1:23" ht="15.75" hidden="1" customHeight="1" x14ac:dyDescent="0.25">
      <c r="A1059" s="288" t="s">
        <v>1229</v>
      </c>
      <c r="B1059" s="295" t="s">
        <v>3648</v>
      </c>
      <c r="C1059" s="273">
        <v>0</v>
      </c>
      <c r="D1059" s="273">
        <v>0</v>
      </c>
      <c r="E1059" s="273">
        <v>0</v>
      </c>
      <c r="F1059" s="273">
        <v>0</v>
      </c>
      <c r="G1059" s="293"/>
      <c r="H1059" s="2"/>
      <c r="I1059" s="2"/>
      <c r="J1059" s="2"/>
      <c r="K1059" s="2"/>
      <c r="L1059" s="2"/>
      <c r="M1059" s="2"/>
      <c r="N1059" s="2"/>
      <c r="O1059" s="2"/>
      <c r="P1059" s="2"/>
      <c r="Q1059" s="2"/>
      <c r="R1059" s="2"/>
      <c r="S1059" s="2"/>
      <c r="T1059" s="2"/>
      <c r="U1059" s="2"/>
      <c r="V1059" s="2"/>
      <c r="W1059" s="2"/>
    </row>
    <row r="1060" spans="1:23" ht="15.75" hidden="1" customHeight="1" x14ac:dyDescent="0.25">
      <c r="A1060" s="288" t="s">
        <v>1230</v>
      </c>
      <c r="B1060" s="294" t="s">
        <v>3648</v>
      </c>
      <c r="C1060" s="271">
        <v>0</v>
      </c>
      <c r="D1060" s="271">
        <v>0</v>
      </c>
      <c r="E1060" s="271">
        <v>0</v>
      </c>
      <c r="F1060" s="271">
        <v>0</v>
      </c>
      <c r="G1060" s="293"/>
      <c r="H1060" s="2"/>
      <c r="I1060" s="2"/>
      <c r="J1060" s="2"/>
      <c r="K1060" s="2"/>
      <c r="L1060" s="2"/>
      <c r="M1060" s="2"/>
      <c r="N1060" s="2"/>
      <c r="O1060" s="2"/>
      <c r="P1060" s="2"/>
      <c r="Q1060" s="2"/>
      <c r="R1060" s="2"/>
      <c r="S1060" s="2"/>
      <c r="T1060" s="2"/>
      <c r="U1060" s="2"/>
      <c r="V1060" s="2"/>
      <c r="W1060" s="2"/>
    </row>
    <row r="1061" spans="1:23" ht="15.75" hidden="1" customHeight="1" x14ac:dyDescent="0.25">
      <c r="A1061" s="288" t="s">
        <v>1231</v>
      </c>
      <c r="B1061" s="295" t="s">
        <v>3648</v>
      </c>
      <c r="C1061" s="273">
        <v>0</v>
      </c>
      <c r="D1061" s="273">
        <v>0</v>
      </c>
      <c r="E1061" s="273">
        <v>0</v>
      </c>
      <c r="F1061" s="273">
        <v>0</v>
      </c>
      <c r="G1061" s="293"/>
      <c r="H1061" s="2"/>
      <c r="I1061" s="2"/>
      <c r="J1061" s="2"/>
      <c r="K1061" s="2"/>
      <c r="L1061" s="2"/>
      <c r="M1061" s="2"/>
      <c r="N1061" s="2"/>
      <c r="O1061" s="2"/>
      <c r="P1061" s="2"/>
      <c r="Q1061" s="2"/>
      <c r="R1061" s="2"/>
      <c r="S1061" s="2"/>
      <c r="T1061" s="2"/>
      <c r="U1061" s="2"/>
      <c r="V1061" s="2"/>
      <c r="W1061" s="2"/>
    </row>
    <row r="1062" spans="1:23" ht="15.75" hidden="1" customHeight="1" x14ac:dyDescent="0.25">
      <c r="A1062" s="288" t="s">
        <v>1232</v>
      </c>
      <c r="B1062" s="294" t="s">
        <v>3648</v>
      </c>
      <c r="C1062" s="271">
        <v>0</v>
      </c>
      <c r="D1062" s="271">
        <v>0</v>
      </c>
      <c r="E1062" s="271">
        <v>0</v>
      </c>
      <c r="F1062" s="271">
        <v>0</v>
      </c>
      <c r="G1062" s="293"/>
      <c r="H1062" s="2"/>
      <c r="I1062" s="2"/>
      <c r="J1062" s="2"/>
      <c r="K1062" s="2"/>
      <c r="L1062" s="2"/>
      <c r="M1062" s="2"/>
      <c r="N1062" s="2"/>
      <c r="O1062" s="2"/>
      <c r="P1062" s="2"/>
      <c r="Q1062" s="2"/>
      <c r="R1062" s="2"/>
      <c r="S1062" s="2"/>
      <c r="T1062" s="2"/>
      <c r="U1062" s="2"/>
      <c r="V1062" s="2"/>
      <c r="W1062" s="2"/>
    </row>
    <row r="1063" spans="1:23" ht="15.75" hidden="1" customHeight="1" x14ac:dyDescent="0.25">
      <c r="A1063" s="288" t="s">
        <v>1233</v>
      </c>
      <c r="B1063" s="295" t="s">
        <v>3648</v>
      </c>
      <c r="C1063" s="273">
        <v>0</v>
      </c>
      <c r="D1063" s="273">
        <v>0</v>
      </c>
      <c r="E1063" s="273">
        <v>0</v>
      </c>
      <c r="F1063" s="273">
        <v>0</v>
      </c>
      <c r="G1063" s="293"/>
      <c r="H1063" s="2"/>
      <c r="I1063" s="2"/>
      <c r="J1063" s="2"/>
      <c r="K1063" s="2"/>
      <c r="L1063" s="2"/>
      <c r="M1063" s="2"/>
      <c r="N1063" s="2"/>
      <c r="O1063" s="2"/>
      <c r="P1063" s="2"/>
      <c r="Q1063" s="2"/>
      <c r="R1063" s="2"/>
      <c r="S1063" s="2"/>
      <c r="T1063" s="2"/>
      <c r="U1063" s="2"/>
      <c r="V1063" s="2"/>
      <c r="W1063" s="2"/>
    </row>
    <row r="1064" spans="1:23" ht="15.75" hidden="1" customHeight="1" x14ac:dyDescent="0.25">
      <c r="A1064" s="288" t="s">
        <v>1234</v>
      </c>
      <c r="B1064" s="294" t="s">
        <v>3648</v>
      </c>
      <c r="C1064" s="271">
        <v>0</v>
      </c>
      <c r="D1064" s="271">
        <v>0</v>
      </c>
      <c r="E1064" s="271">
        <v>0</v>
      </c>
      <c r="F1064" s="271">
        <v>0</v>
      </c>
      <c r="G1064" s="293"/>
      <c r="H1064" s="2"/>
      <c r="I1064" s="2"/>
      <c r="J1064" s="2"/>
      <c r="K1064" s="2"/>
      <c r="L1064" s="2"/>
      <c r="M1064" s="2"/>
      <c r="N1064" s="2"/>
      <c r="O1064" s="2"/>
      <c r="P1064" s="2"/>
      <c r="Q1064" s="2"/>
      <c r="R1064" s="2"/>
      <c r="S1064" s="2"/>
      <c r="T1064" s="2"/>
      <c r="U1064" s="2"/>
      <c r="V1064" s="2"/>
      <c r="W1064" s="2"/>
    </row>
    <row r="1065" spans="1:23" ht="15.75" hidden="1" customHeight="1" x14ac:dyDescent="0.25">
      <c r="A1065" s="288" t="s">
        <v>1235</v>
      </c>
      <c r="B1065" s="295" t="s">
        <v>3648</v>
      </c>
      <c r="C1065" s="273">
        <v>0</v>
      </c>
      <c r="D1065" s="273">
        <v>0</v>
      </c>
      <c r="E1065" s="273">
        <v>0</v>
      </c>
      <c r="F1065" s="273">
        <v>-914.51</v>
      </c>
      <c r="G1065" s="293"/>
      <c r="H1065" s="2"/>
      <c r="I1065" s="2"/>
      <c r="J1065" s="2"/>
      <c r="K1065" s="2"/>
      <c r="L1065" s="2"/>
      <c r="M1065" s="2"/>
      <c r="N1065" s="2"/>
      <c r="O1065" s="2"/>
      <c r="P1065" s="2"/>
      <c r="Q1065" s="2"/>
      <c r="R1065" s="2"/>
      <c r="S1065" s="2"/>
      <c r="T1065" s="2"/>
      <c r="U1065" s="2"/>
      <c r="V1065" s="2"/>
      <c r="W1065" s="2"/>
    </row>
    <row r="1066" spans="1:23" ht="15.75" hidden="1" customHeight="1" x14ac:dyDescent="0.25">
      <c r="A1066" s="288" t="s">
        <v>1236</v>
      </c>
      <c r="B1066" s="294" t="s">
        <v>3648</v>
      </c>
      <c r="C1066" s="271">
        <v>0</v>
      </c>
      <c r="D1066" s="271">
        <v>0</v>
      </c>
      <c r="E1066" s="271">
        <v>0</v>
      </c>
      <c r="F1066" s="271">
        <v>0</v>
      </c>
      <c r="G1066" s="293"/>
      <c r="H1066" s="2"/>
      <c r="I1066" s="2"/>
      <c r="J1066" s="2"/>
      <c r="K1066" s="2"/>
      <c r="L1066" s="2"/>
      <c r="M1066" s="2"/>
      <c r="N1066" s="2"/>
      <c r="O1066" s="2"/>
      <c r="P1066" s="2"/>
      <c r="Q1066" s="2"/>
      <c r="R1066" s="2"/>
      <c r="S1066" s="2"/>
      <c r="T1066" s="2"/>
      <c r="U1066" s="2"/>
      <c r="V1066" s="2"/>
      <c r="W1066" s="2"/>
    </row>
    <row r="1067" spans="1:23" ht="15.75" hidden="1" customHeight="1" x14ac:dyDescent="0.25">
      <c r="A1067" s="288" t="s">
        <v>1237</v>
      </c>
      <c r="B1067" s="295" t="s">
        <v>3648</v>
      </c>
      <c r="C1067" s="273">
        <v>0</v>
      </c>
      <c r="D1067" s="273">
        <v>1175.27</v>
      </c>
      <c r="E1067" s="273">
        <v>1175.27</v>
      </c>
      <c r="F1067" s="273">
        <v>0</v>
      </c>
      <c r="G1067" s="293"/>
      <c r="H1067" s="2"/>
      <c r="I1067" s="2"/>
      <c r="J1067" s="2"/>
      <c r="K1067" s="2"/>
      <c r="L1067" s="2"/>
      <c r="M1067" s="2"/>
      <c r="N1067" s="2"/>
      <c r="O1067" s="2"/>
      <c r="P1067" s="2"/>
      <c r="Q1067" s="2"/>
      <c r="R1067" s="2"/>
      <c r="S1067" s="2"/>
      <c r="T1067" s="2"/>
      <c r="U1067" s="2"/>
      <c r="V1067" s="2"/>
      <c r="W1067" s="2"/>
    </row>
    <row r="1068" spans="1:23" ht="15.75" hidden="1" customHeight="1" x14ac:dyDescent="0.25">
      <c r="A1068" s="288" t="s">
        <v>1238</v>
      </c>
      <c r="B1068" s="294" t="s">
        <v>3648</v>
      </c>
      <c r="C1068" s="271">
        <v>0</v>
      </c>
      <c r="D1068" s="271">
        <v>3321.4</v>
      </c>
      <c r="E1068" s="271">
        <v>3321.4</v>
      </c>
      <c r="F1068" s="271">
        <v>0</v>
      </c>
      <c r="G1068" s="293"/>
      <c r="H1068" s="2"/>
      <c r="I1068" s="2"/>
      <c r="J1068" s="2"/>
      <c r="K1068" s="2"/>
      <c r="L1068" s="2"/>
      <c r="M1068" s="2"/>
      <c r="N1068" s="2"/>
      <c r="O1068" s="2"/>
      <c r="P1068" s="2"/>
      <c r="Q1068" s="2"/>
      <c r="R1068" s="2"/>
      <c r="S1068" s="2"/>
      <c r="T1068" s="2"/>
      <c r="U1068" s="2"/>
      <c r="V1068" s="2"/>
      <c r="W1068" s="2"/>
    </row>
    <row r="1069" spans="1:23" ht="15.75" hidden="1" customHeight="1" x14ac:dyDescent="0.25">
      <c r="A1069" s="288" t="s">
        <v>1239</v>
      </c>
      <c r="B1069" s="295" t="s">
        <v>3648</v>
      </c>
      <c r="C1069" s="273">
        <v>0</v>
      </c>
      <c r="D1069" s="273">
        <v>3653.3</v>
      </c>
      <c r="E1069" s="273">
        <v>3653.3</v>
      </c>
      <c r="F1069" s="273">
        <v>0</v>
      </c>
      <c r="G1069" s="293"/>
      <c r="H1069" s="2"/>
      <c r="I1069" s="2"/>
      <c r="J1069" s="2"/>
      <c r="K1069" s="2"/>
      <c r="L1069" s="2"/>
      <c r="M1069" s="2"/>
      <c r="N1069" s="2"/>
      <c r="O1069" s="2"/>
      <c r="P1069" s="2"/>
      <c r="Q1069" s="2"/>
      <c r="R1069" s="2"/>
      <c r="S1069" s="2"/>
      <c r="T1069" s="2"/>
      <c r="U1069" s="2"/>
      <c r="V1069" s="2"/>
      <c r="W1069" s="2"/>
    </row>
    <row r="1070" spans="1:23" ht="15.75" hidden="1" customHeight="1" x14ac:dyDescent="0.25">
      <c r="A1070" s="288" t="s">
        <v>1240</v>
      </c>
      <c r="B1070" s="294" t="s">
        <v>3648</v>
      </c>
      <c r="C1070" s="271">
        <v>0</v>
      </c>
      <c r="D1070" s="271">
        <v>1145.3</v>
      </c>
      <c r="E1070" s="271">
        <v>1145.3</v>
      </c>
      <c r="F1070" s="271">
        <v>0</v>
      </c>
      <c r="G1070" s="293"/>
      <c r="H1070" s="2"/>
      <c r="I1070" s="2"/>
      <c r="J1070" s="2"/>
      <c r="K1070" s="2"/>
      <c r="L1070" s="2"/>
      <c r="M1070" s="2"/>
      <c r="N1070" s="2"/>
      <c r="O1070" s="2"/>
      <c r="P1070" s="2"/>
      <c r="Q1070" s="2"/>
      <c r="R1070" s="2"/>
      <c r="S1070" s="2"/>
      <c r="T1070" s="2"/>
      <c r="U1070" s="2"/>
      <c r="V1070" s="2"/>
      <c r="W1070" s="2"/>
    </row>
    <row r="1071" spans="1:23" ht="15.75" hidden="1" customHeight="1" x14ac:dyDescent="0.25">
      <c r="A1071" s="288" t="s">
        <v>1241</v>
      </c>
      <c r="B1071" s="295" t="s">
        <v>3648</v>
      </c>
      <c r="C1071" s="273">
        <v>0</v>
      </c>
      <c r="D1071" s="273">
        <v>3201.9</v>
      </c>
      <c r="E1071" s="273">
        <v>3201.9</v>
      </c>
      <c r="F1071" s="273">
        <v>0</v>
      </c>
      <c r="G1071" s="293"/>
      <c r="H1071" s="2"/>
      <c r="I1071" s="2"/>
      <c r="J1071" s="2"/>
      <c r="K1071" s="2"/>
      <c r="L1071" s="2"/>
      <c r="M1071" s="2"/>
      <c r="N1071" s="2"/>
      <c r="O1071" s="2"/>
      <c r="P1071" s="2"/>
      <c r="Q1071" s="2"/>
      <c r="R1071" s="2"/>
      <c r="S1071" s="2"/>
      <c r="T1071" s="2"/>
      <c r="U1071" s="2"/>
      <c r="V1071" s="2"/>
      <c r="W1071" s="2"/>
    </row>
    <row r="1072" spans="1:23" ht="15.75" hidden="1" customHeight="1" x14ac:dyDescent="0.25">
      <c r="A1072" s="288" t="s">
        <v>1242</v>
      </c>
      <c r="B1072" s="294" t="s">
        <v>3648</v>
      </c>
      <c r="C1072" s="271">
        <v>0</v>
      </c>
      <c r="D1072" s="271">
        <v>1504.3</v>
      </c>
      <c r="E1072" s="271">
        <v>1504.3</v>
      </c>
      <c r="F1072" s="271">
        <v>0</v>
      </c>
      <c r="G1072" s="293"/>
      <c r="H1072" s="2"/>
      <c r="I1072" s="2"/>
      <c r="J1072" s="2"/>
      <c r="K1072" s="2"/>
      <c r="L1072" s="2"/>
      <c r="M1072" s="2"/>
      <c r="N1072" s="2"/>
      <c r="O1072" s="2"/>
      <c r="P1072" s="2"/>
      <c r="Q1072" s="2"/>
      <c r="R1072" s="2"/>
      <c r="S1072" s="2"/>
      <c r="T1072" s="2"/>
      <c r="U1072" s="2"/>
      <c r="V1072" s="2"/>
      <c r="W1072" s="2"/>
    </row>
    <row r="1073" spans="1:23" ht="15.75" hidden="1" customHeight="1" x14ac:dyDescent="0.25">
      <c r="A1073" s="288" t="s">
        <v>1243</v>
      </c>
      <c r="B1073" s="295" t="s">
        <v>3648</v>
      </c>
      <c r="C1073" s="273">
        <v>0</v>
      </c>
      <c r="D1073" s="273">
        <v>0</v>
      </c>
      <c r="E1073" s="273">
        <v>0</v>
      </c>
      <c r="F1073" s="273">
        <v>0</v>
      </c>
      <c r="G1073" s="293"/>
      <c r="H1073" s="2"/>
      <c r="I1073" s="2"/>
      <c r="J1073" s="2"/>
      <c r="K1073" s="2"/>
      <c r="L1073" s="2"/>
      <c r="M1073" s="2"/>
      <c r="N1073" s="2"/>
      <c r="O1073" s="2"/>
      <c r="P1073" s="2"/>
      <c r="Q1073" s="2"/>
      <c r="R1073" s="2"/>
      <c r="S1073" s="2"/>
      <c r="T1073" s="2"/>
      <c r="U1073" s="2"/>
      <c r="V1073" s="2"/>
      <c r="W1073" s="2"/>
    </row>
    <row r="1074" spans="1:23" ht="15.75" hidden="1" customHeight="1" x14ac:dyDescent="0.25">
      <c r="A1074" s="288" t="s">
        <v>1244</v>
      </c>
      <c r="B1074" s="294" t="s">
        <v>3648</v>
      </c>
      <c r="C1074" s="271">
        <v>0</v>
      </c>
      <c r="D1074" s="271">
        <v>1803.4</v>
      </c>
      <c r="E1074" s="271">
        <v>1803.4</v>
      </c>
      <c r="F1074" s="271">
        <v>0</v>
      </c>
      <c r="G1074" s="293"/>
      <c r="H1074" s="2"/>
      <c r="I1074" s="2"/>
      <c r="J1074" s="2"/>
      <c r="K1074" s="2"/>
      <c r="L1074" s="2"/>
      <c r="M1074" s="2"/>
      <c r="N1074" s="2"/>
      <c r="O1074" s="2"/>
      <c r="P1074" s="2"/>
      <c r="Q1074" s="2"/>
      <c r="R1074" s="2"/>
      <c r="S1074" s="2"/>
      <c r="T1074" s="2"/>
      <c r="U1074" s="2"/>
      <c r="V1074" s="2"/>
      <c r="W1074" s="2"/>
    </row>
    <row r="1075" spans="1:23" ht="15.75" hidden="1" customHeight="1" x14ac:dyDescent="0.25">
      <c r="A1075" s="288" t="s">
        <v>1245</v>
      </c>
      <c r="B1075" s="295" t="s">
        <v>3648</v>
      </c>
      <c r="C1075" s="273">
        <v>0</v>
      </c>
      <c r="D1075" s="273">
        <v>0</v>
      </c>
      <c r="E1075" s="273">
        <v>0</v>
      </c>
      <c r="F1075" s="273">
        <v>0</v>
      </c>
      <c r="G1075" s="293"/>
      <c r="H1075" s="2"/>
      <c r="I1075" s="2"/>
      <c r="J1075" s="2"/>
      <c r="K1075" s="2"/>
      <c r="L1075" s="2"/>
      <c r="M1075" s="2"/>
      <c r="N1075" s="2"/>
      <c r="O1075" s="2"/>
      <c r="P1075" s="2"/>
      <c r="Q1075" s="2"/>
      <c r="R1075" s="2"/>
      <c r="S1075" s="2"/>
      <c r="T1075" s="2"/>
      <c r="U1075" s="2"/>
      <c r="V1075" s="2"/>
      <c r="W1075" s="2"/>
    </row>
    <row r="1076" spans="1:23" ht="15.75" hidden="1" customHeight="1" x14ac:dyDescent="0.25">
      <c r="A1076" s="288" t="s">
        <v>1246</v>
      </c>
      <c r="B1076" s="294" t="s">
        <v>3648</v>
      </c>
      <c r="C1076" s="271">
        <v>0</v>
      </c>
      <c r="D1076" s="271">
        <v>3218.92</v>
      </c>
      <c r="E1076" s="271">
        <v>3218.92</v>
      </c>
      <c r="F1076" s="271">
        <v>0</v>
      </c>
      <c r="G1076" s="293"/>
      <c r="H1076" s="2"/>
      <c r="I1076" s="2"/>
      <c r="J1076" s="2"/>
      <c r="K1076" s="2"/>
      <c r="L1076" s="2"/>
      <c r="M1076" s="2"/>
      <c r="N1076" s="2"/>
      <c r="O1076" s="2"/>
      <c r="P1076" s="2"/>
      <c r="Q1076" s="2"/>
      <c r="R1076" s="2"/>
      <c r="S1076" s="2"/>
      <c r="T1076" s="2"/>
      <c r="U1076" s="2"/>
      <c r="V1076" s="2"/>
      <c r="W1076" s="2"/>
    </row>
    <row r="1077" spans="1:23" ht="15.75" hidden="1" customHeight="1" x14ac:dyDescent="0.25">
      <c r="A1077" s="288" t="s">
        <v>1247</v>
      </c>
      <c r="B1077" s="295" t="s">
        <v>3648</v>
      </c>
      <c r="C1077" s="273">
        <v>0</v>
      </c>
      <c r="D1077" s="273">
        <v>7365.23</v>
      </c>
      <c r="E1077" s="273">
        <v>7365.23</v>
      </c>
      <c r="F1077" s="273">
        <v>0</v>
      </c>
      <c r="G1077" s="293"/>
      <c r="H1077" s="2"/>
      <c r="I1077" s="2"/>
      <c r="J1077" s="2"/>
      <c r="K1077" s="2"/>
      <c r="L1077" s="2"/>
      <c r="M1077" s="2"/>
      <c r="N1077" s="2"/>
      <c r="O1077" s="2"/>
      <c r="P1077" s="2"/>
      <c r="Q1077" s="2"/>
      <c r="R1077" s="2"/>
      <c r="S1077" s="2"/>
      <c r="T1077" s="2"/>
      <c r="U1077" s="2"/>
      <c r="V1077" s="2"/>
      <c r="W1077" s="2"/>
    </row>
    <row r="1078" spans="1:23" ht="15.75" hidden="1" customHeight="1" x14ac:dyDescent="0.25">
      <c r="A1078" s="288" t="s">
        <v>1248</v>
      </c>
      <c r="B1078" s="294" t="s">
        <v>3648</v>
      </c>
      <c r="C1078" s="271">
        <v>0</v>
      </c>
      <c r="D1078" s="271">
        <v>3377</v>
      </c>
      <c r="E1078" s="271">
        <v>3377</v>
      </c>
      <c r="F1078" s="271">
        <v>0</v>
      </c>
      <c r="G1078" s="293"/>
      <c r="H1078" s="2"/>
      <c r="I1078" s="2"/>
      <c r="J1078" s="2"/>
      <c r="K1078" s="2"/>
      <c r="L1078" s="2"/>
      <c r="M1078" s="2"/>
      <c r="N1078" s="2"/>
      <c r="O1078" s="2"/>
      <c r="P1078" s="2"/>
      <c r="Q1078" s="2"/>
      <c r="R1078" s="2"/>
      <c r="S1078" s="2"/>
      <c r="T1078" s="2"/>
      <c r="U1078" s="2"/>
      <c r="V1078" s="2"/>
      <c r="W1078" s="2"/>
    </row>
    <row r="1079" spans="1:23" ht="15.75" hidden="1" customHeight="1" x14ac:dyDescent="0.25">
      <c r="A1079" s="288" t="s">
        <v>1249</v>
      </c>
      <c r="B1079" s="295" t="s">
        <v>3648</v>
      </c>
      <c r="C1079" s="273">
        <v>0</v>
      </c>
      <c r="D1079" s="273">
        <v>50280</v>
      </c>
      <c r="E1079" s="273">
        <v>50280</v>
      </c>
      <c r="F1079" s="273">
        <v>0</v>
      </c>
      <c r="G1079" s="293"/>
      <c r="H1079" s="2"/>
      <c r="I1079" s="2"/>
      <c r="J1079" s="2"/>
      <c r="K1079" s="2"/>
      <c r="L1079" s="2"/>
      <c r="M1079" s="2"/>
      <c r="N1079" s="2"/>
      <c r="O1079" s="2"/>
      <c r="P1079" s="2"/>
      <c r="Q1079" s="2"/>
      <c r="R1079" s="2"/>
      <c r="S1079" s="2"/>
      <c r="T1079" s="2"/>
      <c r="U1079" s="2"/>
      <c r="V1079" s="2"/>
      <c r="W1079" s="2"/>
    </row>
    <row r="1080" spans="1:23" ht="15.75" hidden="1" customHeight="1" x14ac:dyDescent="0.25">
      <c r="A1080" s="288" t="s">
        <v>1250</v>
      </c>
      <c r="B1080" s="294" t="s">
        <v>3648</v>
      </c>
      <c r="C1080" s="271">
        <v>0</v>
      </c>
      <c r="D1080" s="271">
        <v>849.77</v>
      </c>
      <c r="E1080" s="271">
        <v>849.77</v>
      </c>
      <c r="F1080" s="271">
        <v>0</v>
      </c>
      <c r="G1080" s="293"/>
      <c r="H1080" s="2"/>
      <c r="I1080" s="2"/>
      <c r="J1080" s="2"/>
      <c r="K1080" s="2"/>
      <c r="L1080" s="2"/>
      <c r="M1080" s="2"/>
      <c r="N1080" s="2"/>
      <c r="O1080" s="2"/>
      <c r="P1080" s="2"/>
      <c r="Q1080" s="2"/>
      <c r="R1080" s="2"/>
      <c r="S1080" s="2"/>
      <c r="T1080" s="2"/>
      <c r="U1080" s="2"/>
      <c r="V1080" s="2"/>
      <c r="W1080" s="2"/>
    </row>
    <row r="1081" spans="1:23" ht="15.75" hidden="1" customHeight="1" x14ac:dyDescent="0.25">
      <c r="A1081" s="288" t="s">
        <v>1251</v>
      </c>
      <c r="B1081" s="295" t="s">
        <v>3648</v>
      </c>
      <c r="C1081" s="273">
        <v>0</v>
      </c>
      <c r="D1081" s="273">
        <v>4539.5</v>
      </c>
      <c r="E1081" s="273">
        <v>4539.5</v>
      </c>
      <c r="F1081" s="273">
        <v>0</v>
      </c>
      <c r="G1081" s="293"/>
      <c r="H1081" s="2"/>
      <c r="I1081" s="2"/>
      <c r="J1081" s="2"/>
      <c r="K1081" s="2"/>
      <c r="L1081" s="2"/>
      <c r="M1081" s="2"/>
      <c r="N1081" s="2"/>
      <c r="O1081" s="2"/>
      <c r="P1081" s="2"/>
      <c r="Q1081" s="2"/>
      <c r="R1081" s="2"/>
      <c r="S1081" s="2"/>
      <c r="T1081" s="2"/>
      <c r="U1081" s="2"/>
      <c r="V1081" s="2"/>
      <c r="W1081" s="2"/>
    </row>
    <row r="1082" spans="1:23" ht="15.75" hidden="1" customHeight="1" x14ac:dyDescent="0.25">
      <c r="A1082" s="288" t="s">
        <v>1252</v>
      </c>
      <c r="B1082" s="294" t="s">
        <v>3648</v>
      </c>
      <c r="C1082" s="271">
        <v>0</v>
      </c>
      <c r="D1082" s="271">
        <v>2358.9</v>
      </c>
      <c r="E1082" s="271">
        <v>2358.9</v>
      </c>
      <c r="F1082" s="271">
        <v>0</v>
      </c>
      <c r="G1082" s="293"/>
      <c r="H1082" s="2"/>
      <c r="I1082" s="2"/>
      <c r="J1082" s="2"/>
      <c r="K1082" s="2"/>
      <c r="L1082" s="2"/>
      <c r="M1082" s="2"/>
      <c r="N1082" s="2"/>
      <c r="O1082" s="2"/>
      <c r="P1082" s="2"/>
      <c r="Q1082" s="2"/>
      <c r="R1082" s="2"/>
      <c r="S1082" s="2"/>
      <c r="T1082" s="2"/>
      <c r="U1082" s="2"/>
      <c r="V1082" s="2"/>
      <c r="W1082" s="2"/>
    </row>
    <row r="1083" spans="1:23" ht="15.75" hidden="1" customHeight="1" x14ac:dyDescent="0.25">
      <c r="A1083" s="288" t="s">
        <v>1253</v>
      </c>
      <c r="B1083" s="295" t="s">
        <v>3807</v>
      </c>
      <c r="C1083" s="273">
        <v>2332.1200000000013</v>
      </c>
      <c r="D1083" s="273">
        <v>12667.88</v>
      </c>
      <c r="E1083" s="273">
        <v>12667.88</v>
      </c>
      <c r="F1083" s="273">
        <v>0</v>
      </c>
      <c r="G1083" s="293"/>
      <c r="H1083" s="2"/>
      <c r="I1083" s="2"/>
      <c r="J1083" s="2"/>
      <c r="K1083" s="2"/>
      <c r="L1083" s="2"/>
      <c r="M1083" s="2"/>
      <c r="N1083" s="2"/>
      <c r="O1083" s="2"/>
      <c r="P1083" s="2"/>
      <c r="Q1083" s="2"/>
      <c r="R1083" s="2"/>
      <c r="S1083" s="2"/>
      <c r="T1083" s="2"/>
      <c r="U1083" s="2"/>
      <c r="V1083" s="2"/>
      <c r="W1083" s="2"/>
    </row>
    <row r="1084" spans="1:23" ht="15.75" hidden="1" customHeight="1" x14ac:dyDescent="0.25">
      <c r="A1084" s="288" t="s">
        <v>1254</v>
      </c>
      <c r="B1084" s="294" t="s">
        <v>3648</v>
      </c>
      <c r="C1084" s="271">
        <v>0</v>
      </c>
      <c r="D1084" s="271">
        <v>0</v>
      </c>
      <c r="E1084" s="271">
        <v>0</v>
      </c>
      <c r="F1084" s="271">
        <v>0</v>
      </c>
      <c r="G1084" s="293"/>
      <c r="H1084" s="2"/>
      <c r="I1084" s="2"/>
      <c r="J1084" s="2"/>
      <c r="K1084" s="2"/>
      <c r="L1084" s="2"/>
      <c r="M1084" s="2"/>
      <c r="N1084" s="2"/>
      <c r="O1084" s="2"/>
      <c r="P1084" s="2"/>
      <c r="Q1084" s="2"/>
      <c r="R1084" s="2"/>
      <c r="S1084" s="2"/>
      <c r="T1084" s="2"/>
      <c r="U1084" s="2"/>
      <c r="V1084" s="2"/>
      <c r="W1084" s="2"/>
    </row>
    <row r="1085" spans="1:23" ht="15.75" hidden="1" customHeight="1" x14ac:dyDescent="0.25">
      <c r="A1085" s="288" t="s">
        <v>1255</v>
      </c>
      <c r="B1085" s="295" t="s">
        <v>3808</v>
      </c>
      <c r="C1085" s="273">
        <v>240.38999999999987</v>
      </c>
      <c r="D1085" s="273">
        <v>799.61000000000013</v>
      </c>
      <c r="E1085" s="273">
        <v>799.61000000000013</v>
      </c>
      <c r="F1085" s="273">
        <v>0</v>
      </c>
      <c r="G1085" s="293"/>
      <c r="H1085" s="2"/>
      <c r="I1085" s="2"/>
      <c r="J1085" s="2"/>
      <c r="K1085" s="2"/>
      <c r="L1085" s="2"/>
      <c r="M1085" s="2"/>
      <c r="N1085" s="2"/>
      <c r="O1085" s="2"/>
      <c r="P1085" s="2"/>
      <c r="Q1085" s="2"/>
      <c r="R1085" s="2"/>
      <c r="S1085" s="2"/>
      <c r="T1085" s="2"/>
      <c r="U1085" s="2"/>
      <c r="V1085" s="2"/>
      <c r="W1085" s="2"/>
    </row>
    <row r="1086" spans="1:23" ht="15.75" hidden="1" customHeight="1" x14ac:dyDescent="0.25">
      <c r="A1086" s="288" t="s">
        <v>1256</v>
      </c>
      <c r="B1086" s="294" t="s">
        <v>3648</v>
      </c>
      <c r="C1086" s="271">
        <v>0</v>
      </c>
      <c r="D1086" s="271">
        <v>0</v>
      </c>
      <c r="E1086" s="271">
        <v>0</v>
      </c>
      <c r="F1086" s="271">
        <v>0</v>
      </c>
      <c r="G1086" s="293"/>
      <c r="H1086" s="2"/>
      <c r="I1086" s="2"/>
      <c r="J1086" s="2"/>
      <c r="K1086" s="2"/>
      <c r="L1086" s="2"/>
      <c r="M1086" s="2"/>
      <c r="N1086" s="2"/>
      <c r="O1086" s="2"/>
      <c r="P1086" s="2"/>
      <c r="Q1086" s="2"/>
      <c r="R1086" s="2"/>
      <c r="S1086" s="2"/>
      <c r="T1086" s="2"/>
      <c r="U1086" s="2"/>
      <c r="V1086" s="2"/>
      <c r="W1086" s="2"/>
    </row>
    <row r="1087" spans="1:23" ht="15.75" hidden="1" customHeight="1" x14ac:dyDescent="0.25">
      <c r="A1087" s="288" t="s">
        <v>1257</v>
      </c>
      <c r="B1087" s="295" t="s">
        <v>3648</v>
      </c>
      <c r="C1087" s="273">
        <v>0</v>
      </c>
      <c r="D1087" s="273">
        <v>0</v>
      </c>
      <c r="E1087" s="273">
        <v>0</v>
      </c>
      <c r="F1087" s="273">
        <v>192167.05</v>
      </c>
      <c r="G1087" s="293"/>
      <c r="H1087" s="2"/>
      <c r="I1087" s="2"/>
      <c r="J1087" s="2"/>
      <c r="K1087" s="2"/>
      <c r="L1087" s="2"/>
      <c r="M1087" s="2"/>
      <c r="N1087" s="2"/>
      <c r="O1087" s="2"/>
      <c r="P1087" s="2"/>
      <c r="Q1087" s="2"/>
      <c r="R1087" s="2"/>
      <c r="S1087" s="2"/>
      <c r="T1087" s="2"/>
      <c r="U1087" s="2"/>
      <c r="V1087" s="2"/>
      <c r="W1087" s="2"/>
    </row>
    <row r="1088" spans="1:23" ht="15.75" hidden="1" customHeight="1" x14ac:dyDescent="0.25">
      <c r="A1088" s="288" t="s">
        <v>1258</v>
      </c>
      <c r="B1088" s="294" t="s">
        <v>3648</v>
      </c>
      <c r="C1088" s="271">
        <v>0</v>
      </c>
      <c r="D1088" s="271">
        <v>0</v>
      </c>
      <c r="E1088" s="271">
        <v>0</v>
      </c>
      <c r="F1088" s="271">
        <v>0</v>
      </c>
      <c r="G1088" s="293"/>
      <c r="H1088" s="2"/>
      <c r="I1088" s="2"/>
      <c r="J1088" s="2"/>
      <c r="K1088" s="2"/>
      <c r="L1088" s="2"/>
      <c r="M1088" s="2"/>
      <c r="N1088" s="2"/>
      <c r="O1088" s="2"/>
      <c r="P1088" s="2"/>
      <c r="Q1088" s="2"/>
      <c r="R1088" s="2"/>
      <c r="S1088" s="2"/>
      <c r="T1088" s="2"/>
      <c r="U1088" s="2"/>
      <c r="V1088" s="2"/>
      <c r="W1088" s="2"/>
    </row>
    <row r="1089" spans="1:23" ht="15.75" hidden="1" customHeight="1" x14ac:dyDescent="0.25">
      <c r="A1089" s="288" t="s">
        <v>1259</v>
      </c>
      <c r="B1089" s="295" t="s">
        <v>3648</v>
      </c>
      <c r="C1089" s="273">
        <v>0</v>
      </c>
      <c r="D1089" s="273">
        <v>0</v>
      </c>
      <c r="E1089" s="273">
        <v>0</v>
      </c>
      <c r="F1089" s="273">
        <v>0</v>
      </c>
      <c r="G1089" s="293"/>
      <c r="H1089" s="2"/>
      <c r="I1089" s="2"/>
      <c r="J1089" s="2"/>
      <c r="K1089" s="2"/>
      <c r="L1089" s="2"/>
      <c r="M1089" s="2"/>
      <c r="N1089" s="2"/>
      <c r="O1089" s="2"/>
      <c r="P1089" s="2"/>
      <c r="Q1089" s="2"/>
      <c r="R1089" s="2"/>
      <c r="S1089" s="2"/>
      <c r="T1089" s="2"/>
      <c r="U1089" s="2"/>
      <c r="V1089" s="2"/>
      <c r="W1089" s="2"/>
    </row>
    <row r="1090" spans="1:23" ht="15.75" hidden="1" customHeight="1" x14ac:dyDescent="0.25">
      <c r="A1090" s="288" t="s">
        <v>1260</v>
      </c>
      <c r="B1090" s="294" t="s">
        <v>3648</v>
      </c>
      <c r="C1090" s="271">
        <v>0</v>
      </c>
      <c r="D1090" s="271">
        <v>4755.96</v>
      </c>
      <c r="E1090" s="271">
        <v>4755.96</v>
      </c>
      <c r="F1090" s="271">
        <v>0</v>
      </c>
      <c r="G1090" s="293"/>
      <c r="H1090" s="2"/>
      <c r="I1090" s="2"/>
      <c r="J1090" s="2"/>
      <c r="K1090" s="2"/>
      <c r="L1090" s="2"/>
      <c r="M1090" s="2"/>
      <c r="N1090" s="2"/>
      <c r="O1090" s="2"/>
      <c r="P1090" s="2"/>
      <c r="Q1090" s="2"/>
      <c r="R1090" s="2"/>
      <c r="S1090" s="2"/>
      <c r="T1090" s="2"/>
      <c r="U1090" s="2"/>
      <c r="V1090" s="2"/>
      <c r="W1090" s="2"/>
    </row>
    <row r="1091" spans="1:23" ht="15.75" hidden="1" customHeight="1" x14ac:dyDescent="0.25">
      <c r="A1091" s="288" t="s">
        <v>1262</v>
      </c>
      <c r="B1091" s="295" t="s">
        <v>3648</v>
      </c>
      <c r="C1091" s="273">
        <v>0</v>
      </c>
      <c r="D1091" s="273">
        <v>1620.08</v>
      </c>
      <c r="E1091" s="273">
        <v>1620.08</v>
      </c>
      <c r="F1091" s="273">
        <v>0</v>
      </c>
      <c r="G1091" s="293"/>
      <c r="H1091" s="2"/>
      <c r="I1091" s="2"/>
      <c r="J1091" s="2"/>
      <c r="K1091" s="2"/>
      <c r="L1091" s="2"/>
      <c r="M1091" s="2"/>
      <c r="N1091" s="2"/>
      <c r="O1091" s="2"/>
      <c r="P1091" s="2"/>
      <c r="Q1091" s="2"/>
      <c r="R1091" s="2"/>
      <c r="S1091" s="2"/>
      <c r="T1091" s="2"/>
      <c r="U1091" s="2"/>
      <c r="V1091" s="2"/>
      <c r="W1091" s="2"/>
    </row>
    <row r="1092" spans="1:23" ht="15.75" hidden="1" customHeight="1" x14ac:dyDescent="0.25">
      <c r="A1092" s="288" t="s">
        <v>1263</v>
      </c>
      <c r="B1092" s="294" t="s">
        <v>3648</v>
      </c>
      <c r="C1092" s="271">
        <v>0</v>
      </c>
      <c r="D1092" s="271">
        <v>7416.08</v>
      </c>
      <c r="E1092" s="271">
        <v>7416.08</v>
      </c>
      <c r="F1092" s="271">
        <v>0</v>
      </c>
      <c r="G1092" s="293"/>
      <c r="H1092" s="2"/>
      <c r="I1092" s="2"/>
      <c r="J1092" s="2"/>
      <c r="K1092" s="2"/>
      <c r="L1092" s="2"/>
      <c r="M1092" s="2"/>
      <c r="N1092" s="2"/>
      <c r="O1092" s="2"/>
      <c r="P1092" s="2"/>
      <c r="Q1092" s="2"/>
      <c r="R1092" s="2"/>
      <c r="S1092" s="2"/>
      <c r="T1092" s="2"/>
      <c r="U1092" s="2"/>
      <c r="V1092" s="2"/>
      <c r="W1092" s="2"/>
    </row>
    <row r="1093" spans="1:23" ht="15.75" hidden="1" customHeight="1" x14ac:dyDescent="0.25">
      <c r="A1093" s="288" t="s">
        <v>1264</v>
      </c>
      <c r="B1093" s="295" t="s">
        <v>3648</v>
      </c>
      <c r="C1093" s="273">
        <v>0</v>
      </c>
      <c r="D1093" s="273">
        <v>2689.87</v>
      </c>
      <c r="E1093" s="273">
        <v>2689.87</v>
      </c>
      <c r="F1093" s="273">
        <v>0</v>
      </c>
      <c r="G1093" s="293"/>
      <c r="H1093" s="2"/>
      <c r="I1093" s="2"/>
      <c r="J1093" s="2"/>
      <c r="K1093" s="2"/>
      <c r="L1093" s="2"/>
      <c r="M1093" s="2"/>
      <c r="N1093" s="2"/>
      <c r="O1093" s="2"/>
      <c r="P1093" s="2"/>
      <c r="Q1093" s="2"/>
      <c r="R1093" s="2"/>
      <c r="S1093" s="2"/>
      <c r="T1093" s="2"/>
      <c r="U1093" s="2"/>
      <c r="V1093" s="2"/>
      <c r="W1093" s="2"/>
    </row>
    <row r="1094" spans="1:23" ht="15.75" hidden="1" customHeight="1" x14ac:dyDescent="0.25">
      <c r="A1094" s="288" t="s">
        <v>1265</v>
      </c>
      <c r="B1094" s="294" t="s">
        <v>3648</v>
      </c>
      <c r="C1094" s="271">
        <v>0</v>
      </c>
      <c r="D1094" s="271">
        <v>0</v>
      </c>
      <c r="E1094" s="271">
        <v>0</v>
      </c>
      <c r="F1094" s="271">
        <v>0</v>
      </c>
      <c r="G1094" s="293"/>
      <c r="H1094" s="2"/>
      <c r="I1094" s="2"/>
      <c r="J1094" s="2"/>
      <c r="K1094" s="2"/>
      <c r="L1094" s="2"/>
      <c r="M1094" s="2"/>
      <c r="N1094" s="2"/>
      <c r="O1094" s="2"/>
      <c r="P1094" s="2"/>
      <c r="Q1094" s="2"/>
      <c r="R1094" s="2"/>
      <c r="S1094" s="2"/>
      <c r="T1094" s="2"/>
      <c r="U1094" s="2"/>
      <c r="V1094" s="2"/>
      <c r="W1094" s="2"/>
    </row>
    <row r="1095" spans="1:23" ht="15.75" hidden="1" customHeight="1" x14ac:dyDescent="0.25">
      <c r="A1095" s="288" t="s">
        <v>1266</v>
      </c>
      <c r="B1095" s="295" t="s">
        <v>3809</v>
      </c>
      <c r="C1095" s="273">
        <v>48</v>
      </c>
      <c r="D1095" s="273">
        <v>400</v>
      </c>
      <c r="E1095" s="273">
        <v>400</v>
      </c>
      <c r="F1095" s="273">
        <v>0</v>
      </c>
      <c r="G1095" s="293"/>
      <c r="H1095" s="2"/>
      <c r="I1095" s="2"/>
      <c r="J1095" s="2"/>
      <c r="K1095" s="2"/>
      <c r="L1095" s="2"/>
      <c r="M1095" s="2"/>
      <c r="N1095" s="2"/>
      <c r="O1095" s="2"/>
      <c r="P1095" s="2"/>
      <c r="Q1095" s="2"/>
      <c r="R1095" s="2"/>
      <c r="S1095" s="2"/>
      <c r="T1095" s="2"/>
      <c r="U1095" s="2"/>
      <c r="V1095" s="2"/>
      <c r="W1095" s="2"/>
    </row>
    <row r="1096" spans="1:23" ht="15.75" hidden="1" customHeight="1" x14ac:dyDescent="0.25">
      <c r="A1096" s="288" t="s">
        <v>1267</v>
      </c>
      <c r="B1096" s="294" t="s">
        <v>3648</v>
      </c>
      <c r="C1096" s="271">
        <v>0</v>
      </c>
      <c r="D1096" s="271">
        <v>10997.78</v>
      </c>
      <c r="E1096" s="271">
        <v>10997.78</v>
      </c>
      <c r="F1096" s="271">
        <v>0</v>
      </c>
      <c r="G1096" s="293"/>
      <c r="H1096" s="2"/>
      <c r="I1096" s="2"/>
      <c r="J1096" s="2"/>
      <c r="K1096" s="2"/>
      <c r="L1096" s="2"/>
      <c r="M1096" s="2"/>
      <c r="N1096" s="2"/>
      <c r="O1096" s="2"/>
      <c r="P1096" s="2"/>
      <c r="Q1096" s="2"/>
      <c r="R1096" s="2"/>
      <c r="S1096" s="2"/>
      <c r="T1096" s="2"/>
      <c r="U1096" s="2"/>
      <c r="V1096" s="2"/>
      <c r="W1096" s="2"/>
    </row>
    <row r="1097" spans="1:23" ht="15.75" hidden="1" customHeight="1" x14ac:dyDescent="0.25">
      <c r="A1097" s="288" t="s">
        <v>1268</v>
      </c>
      <c r="B1097" s="295" t="s">
        <v>3810</v>
      </c>
      <c r="C1097" s="273">
        <v>74.759999999999991</v>
      </c>
      <c r="D1097" s="273">
        <v>14.04</v>
      </c>
      <c r="E1097" s="273">
        <v>0</v>
      </c>
      <c r="F1097" s="273">
        <v>0</v>
      </c>
      <c r="G1097" s="293"/>
      <c r="H1097" s="2"/>
      <c r="I1097" s="2"/>
      <c r="J1097" s="2"/>
      <c r="K1097" s="2"/>
      <c r="L1097" s="2"/>
      <c r="M1097" s="2"/>
      <c r="N1097" s="2"/>
      <c r="O1097" s="2"/>
      <c r="P1097" s="2"/>
      <c r="Q1097" s="2"/>
      <c r="R1097" s="2"/>
      <c r="S1097" s="2"/>
      <c r="T1097" s="2"/>
      <c r="U1097" s="2"/>
      <c r="V1097" s="2"/>
      <c r="W1097" s="2"/>
    </row>
    <row r="1098" spans="1:23" ht="15.75" hidden="1" customHeight="1" x14ac:dyDescent="0.25">
      <c r="A1098" s="288" t="s">
        <v>1269</v>
      </c>
      <c r="B1098" s="294" t="s">
        <v>3648</v>
      </c>
      <c r="C1098" s="271">
        <v>0</v>
      </c>
      <c r="D1098" s="271">
        <v>0</v>
      </c>
      <c r="E1098" s="271">
        <v>0</v>
      </c>
      <c r="F1098" s="271">
        <v>0</v>
      </c>
      <c r="G1098" s="293"/>
      <c r="H1098" s="2"/>
      <c r="I1098" s="2"/>
      <c r="J1098" s="2"/>
      <c r="K1098" s="2"/>
      <c r="L1098" s="2"/>
      <c r="M1098" s="2"/>
      <c r="N1098" s="2"/>
      <c r="O1098" s="2"/>
      <c r="P1098" s="2"/>
      <c r="Q1098" s="2"/>
      <c r="R1098" s="2"/>
      <c r="S1098" s="2"/>
      <c r="T1098" s="2"/>
      <c r="U1098" s="2"/>
      <c r="V1098" s="2"/>
      <c r="W1098" s="2"/>
    </row>
    <row r="1099" spans="1:23" ht="15.75" hidden="1" customHeight="1" x14ac:dyDescent="0.25">
      <c r="A1099" s="288" t="s">
        <v>1270</v>
      </c>
      <c r="B1099" s="295" t="s">
        <v>3648</v>
      </c>
      <c r="C1099" s="273">
        <v>0</v>
      </c>
      <c r="D1099" s="273">
        <v>0</v>
      </c>
      <c r="E1099" s="273">
        <v>0</v>
      </c>
      <c r="F1099" s="273">
        <v>0</v>
      </c>
      <c r="G1099" s="293"/>
      <c r="H1099" s="2"/>
      <c r="I1099" s="2"/>
      <c r="J1099" s="2"/>
      <c r="K1099" s="2"/>
      <c r="L1099" s="2"/>
      <c r="M1099" s="2"/>
      <c r="N1099" s="2"/>
      <c r="O1099" s="2"/>
      <c r="P1099" s="2"/>
      <c r="Q1099" s="2"/>
      <c r="R1099" s="2"/>
      <c r="S1099" s="2"/>
      <c r="T1099" s="2"/>
      <c r="U1099" s="2"/>
      <c r="V1099" s="2"/>
      <c r="W1099" s="2"/>
    </row>
    <row r="1100" spans="1:23" ht="15.75" hidden="1" customHeight="1" x14ac:dyDescent="0.25">
      <c r="A1100" s="288" t="s">
        <v>1271</v>
      </c>
      <c r="B1100" s="294" t="s">
        <v>3648</v>
      </c>
      <c r="C1100" s="271">
        <v>0</v>
      </c>
      <c r="D1100" s="271">
        <v>0</v>
      </c>
      <c r="E1100" s="271">
        <v>0</v>
      </c>
      <c r="F1100" s="271">
        <v>0</v>
      </c>
      <c r="G1100" s="293"/>
      <c r="H1100" s="2"/>
      <c r="I1100" s="2"/>
      <c r="J1100" s="2"/>
      <c r="K1100" s="2"/>
      <c r="L1100" s="2"/>
      <c r="M1100" s="2"/>
      <c r="N1100" s="2"/>
      <c r="O1100" s="2"/>
      <c r="P1100" s="2"/>
      <c r="Q1100" s="2"/>
      <c r="R1100" s="2"/>
      <c r="S1100" s="2"/>
      <c r="T1100" s="2"/>
      <c r="U1100" s="2"/>
      <c r="V1100" s="2"/>
      <c r="W1100" s="2"/>
    </row>
    <row r="1101" spans="1:23" ht="15.75" hidden="1" customHeight="1" x14ac:dyDescent="0.25">
      <c r="A1101" s="288" t="s">
        <v>1272</v>
      </c>
      <c r="B1101" s="295" t="s">
        <v>3648</v>
      </c>
      <c r="C1101" s="273">
        <v>0</v>
      </c>
      <c r="D1101" s="273">
        <v>0</v>
      </c>
      <c r="E1101" s="273">
        <v>0</v>
      </c>
      <c r="F1101" s="273">
        <v>0</v>
      </c>
      <c r="G1101" s="293"/>
      <c r="H1101" s="2"/>
      <c r="I1101" s="2"/>
      <c r="J1101" s="2"/>
      <c r="K1101" s="2"/>
      <c r="L1101" s="2"/>
      <c r="M1101" s="2"/>
      <c r="N1101" s="2"/>
      <c r="O1101" s="2"/>
      <c r="P1101" s="2"/>
      <c r="Q1101" s="2"/>
      <c r="R1101" s="2"/>
      <c r="S1101" s="2"/>
      <c r="T1101" s="2"/>
      <c r="U1101" s="2"/>
      <c r="V1101" s="2"/>
      <c r="W1101" s="2"/>
    </row>
    <row r="1102" spans="1:23" ht="15.75" hidden="1" customHeight="1" x14ac:dyDescent="0.25">
      <c r="A1102" s="288" t="s">
        <v>1273</v>
      </c>
      <c r="B1102" s="294" t="s">
        <v>3648</v>
      </c>
      <c r="C1102" s="271">
        <v>0</v>
      </c>
      <c r="D1102" s="271">
        <v>0</v>
      </c>
      <c r="E1102" s="271">
        <v>0</v>
      </c>
      <c r="F1102" s="271">
        <v>0</v>
      </c>
      <c r="G1102" s="293"/>
      <c r="H1102" s="2"/>
      <c r="I1102" s="2"/>
      <c r="J1102" s="2"/>
      <c r="K1102" s="2"/>
      <c r="L1102" s="2"/>
      <c r="M1102" s="2"/>
      <c r="N1102" s="2"/>
      <c r="O1102" s="2"/>
      <c r="P1102" s="2"/>
      <c r="Q1102" s="2"/>
      <c r="R1102" s="2"/>
      <c r="S1102" s="2"/>
      <c r="T1102" s="2"/>
      <c r="U1102" s="2"/>
      <c r="V1102" s="2"/>
      <c r="W1102" s="2"/>
    </row>
    <row r="1103" spans="1:23" ht="15.75" hidden="1" customHeight="1" x14ac:dyDescent="0.25">
      <c r="A1103" s="288" t="s">
        <v>1274</v>
      </c>
      <c r="B1103" s="295" t="s">
        <v>3648</v>
      </c>
      <c r="C1103" s="273">
        <v>0</v>
      </c>
      <c r="D1103" s="273">
        <v>0</v>
      </c>
      <c r="E1103" s="273">
        <v>0</v>
      </c>
      <c r="F1103" s="273">
        <v>0</v>
      </c>
      <c r="G1103" s="293"/>
      <c r="H1103" s="2"/>
      <c r="I1103" s="2"/>
      <c r="J1103" s="2"/>
      <c r="K1103" s="2"/>
      <c r="L1103" s="2"/>
      <c r="M1103" s="2"/>
      <c r="N1103" s="2"/>
      <c r="O1103" s="2"/>
      <c r="P1103" s="2"/>
      <c r="Q1103" s="2"/>
      <c r="R1103" s="2"/>
      <c r="S1103" s="2"/>
      <c r="T1103" s="2"/>
      <c r="U1103" s="2"/>
      <c r="V1103" s="2"/>
      <c r="W1103" s="2"/>
    </row>
    <row r="1104" spans="1:23" ht="15.75" hidden="1" customHeight="1" x14ac:dyDescent="0.25">
      <c r="A1104" s="288" t="s">
        <v>1275</v>
      </c>
      <c r="B1104" s="294" t="s">
        <v>3648</v>
      </c>
      <c r="C1104" s="271">
        <v>0</v>
      </c>
      <c r="D1104" s="271">
        <v>0</v>
      </c>
      <c r="E1104" s="271">
        <v>0</v>
      </c>
      <c r="F1104" s="271">
        <v>0</v>
      </c>
      <c r="G1104" s="293"/>
      <c r="H1104" s="2"/>
      <c r="I1104" s="2"/>
      <c r="J1104" s="2"/>
      <c r="K1104" s="2"/>
      <c r="L1104" s="2"/>
      <c r="M1104" s="2"/>
      <c r="N1104" s="2"/>
      <c r="O1104" s="2"/>
      <c r="P1104" s="2"/>
      <c r="Q1104" s="2"/>
      <c r="R1104" s="2"/>
      <c r="S1104" s="2"/>
      <c r="T1104" s="2"/>
      <c r="U1104" s="2"/>
      <c r="V1104" s="2"/>
      <c r="W1104" s="2"/>
    </row>
    <row r="1105" spans="1:23" ht="15.75" hidden="1" customHeight="1" x14ac:dyDescent="0.25">
      <c r="A1105" s="288" t="s">
        <v>1276</v>
      </c>
      <c r="B1105" s="295" t="s">
        <v>3648</v>
      </c>
      <c r="C1105" s="273">
        <v>0</v>
      </c>
      <c r="D1105" s="273">
        <v>0</v>
      </c>
      <c r="E1105" s="273">
        <v>0</v>
      </c>
      <c r="F1105" s="273">
        <v>0</v>
      </c>
      <c r="G1105" s="293"/>
      <c r="H1105" s="2"/>
      <c r="I1105" s="2"/>
      <c r="J1105" s="2"/>
      <c r="K1105" s="2"/>
      <c r="L1105" s="2"/>
      <c r="M1105" s="2"/>
      <c r="N1105" s="2"/>
      <c r="O1105" s="2"/>
      <c r="P1105" s="2"/>
      <c r="Q1105" s="2"/>
      <c r="R1105" s="2"/>
      <c r="S1105" s="2"/>
      <c r="T1105" s="2"/>
      <c r="U1105" s="2"/>
      <c r="V1105" s="2"/>
      <c r="W1105" s="2"/>
    </row>
    <row r="1106" spans="1:23" ht="15.75" hidden="1" customHeight="1" x14ac:dyDescent="0.25">
      <c r="A1106" s="288" t="s">
        <v>1277</v>
      </c>
      <c r="B1106" s="294" t="s">
        <v>3648</v>
      </c>
      <c r="C1106" s="271">
        <v>0</v>
      </c>
      <c r="D1106" s="271">
        <v>0</v>
      </c>
      <c r="E1106" s="271">
        <v>0</v>
      </c>
      <c r="F1106" s="271">
        <v>0</v>
      </c>
      <c r="G1106" s="293"/>
      <c r="H1106" s="2"/>
      <c r="I1106" s="2"/>
      <c r="J1106" s="2"/>
      <c r="K1106" s="2"/>
      <c r="L1106" s="2"/>
      <c r="M1106" s="2"/>
      <c r="N1106" s="2"/>
      <c r="O1106" s="2"/>
      <c r="P1106" s="2"/>
      <c r="Q1106" s="2"/>
      <c r="R1106" s="2"/>
      <c r="S1106" s="2"/>
      <c r="T1106" s="2"/>
      <c r="U1106" s="2"/>
      <c r="V1106" s="2"/>
      <c r="W1106" s="2"/>
    </row>
    <row r="1107" spans="1:23" ht="15.75" hidden="1" customHeight="1" x14ac:dyDescent="0.25">
      <c r="A1107" s="288" t="s">
        <v>1278</v>
      </c>
      <c r="B1107" s="295" t="s">
        <v>3648</v>
      </c>
      <c r="C1107" s="273">
        <v>0</v>
      </c>
      <c r="D1107" s="273">
        <v>0</v>
      </c>
      <c r="E1107" s="273">
        <v>0</v>
      </c>
      <c r="F1107" s="273">
        <v>0</v>
      </c>
      <c r="G1107" s="293"/>
      <c r="H1107" s="2"/>
      <c r="I1107" s="2"/>
      <c r="J1107" s="2"/>
      <c r="K1107" s="2"/>
      <c r="L1107" s="2"/>
      <c r="M1107" s="2"/>
      <c r="N1107" s="2"/>
      <c r="O1107" s="2"/>
      <c r="P1107" s="2"/>
      <c r="Q1107" s="2"/>
      <c r="R1107" s="2"/>
      <c r="S1107" s="2"/>
      <c r="T1107" s="2"/>
      <c r="U1107" s="2"/>
      <c r="V1107" s="2"/>
      <c r="W1107" s="2"/>
    </row>
    <row r="1108" spans="1:23" ht="15.75" hidden="1" customHeight="1" x14ac:dyDescent="0.25">
      <c r="A1108" s="288" t="s">
        <v>1279</v>
      </c>
      <c r="B1108" s="294" t="s">
        <v>3811</v>
      </c>
      <c r="C1108" s="271">
        <v>36303.199999999997</v>
      </c>
      <c r="D1108" s="271">
        <v>0</v>
      </c>
      <c r="E1108" s="271">
        <v>0</v>
      </c>
      <c r="F1108" s="271">
        <v>0</v>
      </c>
      <c r="G1108" s="293"/>
      <c r="H1108" s="2"/>
      <c r="I1108" s="2"/>
      <c r="J1108" s="2"/>
      <c r="K1108" s="2"/>
      <c r="L1108" s="2"/>
      <c r="M1108" s="2"/>
      <c r="N1108" s="2"/>
      <c r="O1108" s="2"/>
      <c r="P1108" s="2"/>
      <c r="Q1108" s="2"/>
      <c r="R1108" s="2"/>
      <c r="S1108" s="2"/>
      <c r="T1108" s="2"/>
      <c r="U1108" s="2"/>
      <c r="V1108" s="2"/>
      <c r="W1108" s="2"/>
    </row>
    <row r="1109" spans="1:23" ht="15.75" hidden="1" customHeight="1" x14ac:dyDescent="0.25">
      <c r="A1109" s="288" t="s">
        <v>1280</v>
      </c>
      <c r="B1109" s="295" t="s">
        <v>3648</v>
      </c>
      <c r="C1109" s="273">
        <v>0</v>
      </c>
      <c r="D1109" s="273">
        <v>0</v>
      </c>
      <c r="E1109" s="273">
        <v>0</v>
      </c>
      <c r="F1109" s="273">
        <v>0</v>
      </c>
      <c r="G1109" s="293"/>
      <c r="H1109" s="2"/>
      <c r="I1109" s="2"/>
      <c r="J1109" s="2"/>
      <c r="K1109" s="2"/>
      <c r="L1109" s="2"/>
      <c r="M1109" s="2"/>
      <c r="N1109" s="2"/>
      <c r="O1109" s="2"/>
      <c r="P1109" s="2"/>
      <c r="Q1109" s="2"/>
      <c r="R1109" s="2"/>
      <c r="S1109" s="2"/>
      <c r="T1109" s="2"/>
      <c r="U1109" s="2"/>
      <c r="V1109" s="2"/>
      <c r="W1109" s="2"/>
    </row>
    <row r="1110" spans="1:23" ht="15.75" hidden="1" customHeight="1" x14ac:dyDescent="0.25">
      <c r="A1110" s="288" t="s">
        <v>1281</v>
      </c>
      <c r="B1110" s="294" t="s">
        <v>3648</v>
      </c>
      <c r="C1110" s="271">
        <v>0</v>
      </c>
      <c r="D1110" s="271">
        <v>0</v>
      </c>
      <c r="E1110" s="271">
        <v>0</v>
      </c>
      <c r="F1110" s="271">
        <v>0</v>
      </c>
      <c r="G1110" s="293"/>
      <c r="H1110" s="2"/>
      <c r="I1110" s="2"/>
      <c r="J1110" s="2"/>
      <c r="K1110" s="2"/>
      <c r="L1110" s="2"/>
      <c r="M1110" s="2"/>
      <c r="N1110" s="2"/>
      <c r="O1110" s="2"/>
      <c r="P1110" s="2"/>
      <c r="Q1110" s="2"/>
      <c r="R1110" s="2"/>
      <c r="S1110" s="2"/>
      <c r="T1110" s="2"/>
      <c r="U1110" s="2"/>
      <c r="V1110" s="2"/>
      <c r="W1110" s="2"/>
    </row>
    <row r="1111" spans="1:23" ht="15.75" hidden="1" customHeight="1" x14ac:dyDescent="0.25">
      <c r="A1111" s="288" t="s">
        <v>1282</v>
      </c>
      <c r="B1111" s="295" t="s">
        <v>3812</v>
      </c>
      <c r="C1111" s="273">
        <v>52</v>
      </c>
      <c r="D1111" s="273">
        <v>48</v>
      </c>
      <c r="E1111" s="273">
        <v>48</v>
      </c>
      <c r="F1111" s="273">
        <v>0</v>
      </c>
      <c r="G1111" s="293"/>
      <c r="H1111" s="2"/>
      <c r="I1111" s="2"/>
      <c r="J1111" s="2"/>
      <c r="K1111" s="2"/>
      <c r="L1111" s="2"/>
      <c r="M1111" s="2"/>
      <c r="N1111" s="2"/>
      <c r="O1111" s="2"/>
      <c r="P1111" s="2"/>
      <c r="Q1111" s="2"/>
      <c r="R1111" s="2"/>
      <c r="S1111" s="2"/>
      <c r="T1111" s="2"/>
      <c r="U1111" s="2"/>
      <c r="V1111" s="2"/>
      <c r="W1111" s="2"/>
    </row>
    <row r="1112" spans="1:23" ht="15.75" hidden="1" customHeight="1" x14ac:dyDescent="0.25">
      <c r="A1112" s="288" t="s">
        <v>1283</v>
      </c>
      <c r="B1112" s="294" t="s">
        <v>3648</v>
      </c>
      <c r="C1112" s="271">
        <v>0</v>
      </c>
      <c r="D1112" s="271">
        <v>1152.5999999999999</v>
      </c>
      <c r="E1112" s="271">
        <v>1152.5999999999999</v>
      </c>
      <c r="F1112" s="271">
        <v>0</v>
      </c>
      <c r="G1112" s="293"/>
      <c r="H1112" s="2"/>
      <c r="I1112" s="2"/>
      <c r="J1112" s="2"/>
      <c r="K1112" s="2"/>
      <c r="L1112" s="2"/>
      <c r="M1112" s="2"/>
      <c r="N1112" s="2"/>
      <c r="O1112" s="2"/>
      <c r="P1112" s="2"/>
      <c r="Q1112" s="2"/>
      <c r="R1112" s="2"/>
      <c r="S1112" s="2"/>
      <c r="T1112" s="2"/>
      <c r="U1112" s="2"/>
      <c r="V1112" s="2"/>
      <c r="W1112" s="2"/>
    </row>
    <row r="1113" spans="1:23" ht="15.75" hidden="1" customHeight="1" x14ac:dyDescent="0.25">
      <c r="A1113" s="288" t="s">
        <v>3601</v>
      </c>
      <c r="B1113" s="295" t="s">
        <v>3648</v>
      </c>
      <c r="C1113" s="273">
        <v>0</v>
      </c>
      <c r="D1113" s="273">
        <v>0</v>
      </c>
      <c r="E1113" s="273">
        <v>0</v>
      </c>
      <c r="F1113" s="273">
        <v>0</v>
      </c>
      <c r="G1113" s="293"/>
      <c r="H1113" s="2"/>
      <c r="I1113" s="2"/>
      <c r="J1113" s="2"/>
      <c r="K1113" s="2"/>
      <c r="L1113" s="2"/>
      <c r="M1113" s="2"/>
      <c r="N1113" s="2"/>
      <c r="O1113" s="2"/>
      <c r="P1113" s="2"/>
      <c r="Q1113" s="2"/>
      <c r="R1113" s="2"/>
      <c r="S1113" s="2"/>
      <c r="T1113" s="2"/>
      <c r="U1113" s="2"/>
      <c r="V1113" s="2"/>
      <c r="W1113" s="2"/>
    </row>
    <row r="1114" spans="1:23" ht="15.75" hidden="1" customHeight="1" x14ac:dyDescent="0.25">
      <c r="A1114" s="288" t="s">
        <v>3602</v>
      </c>
      <c r="B1114" s="294" t="s">
        <v>3648</v>
      </c>
      <c r="C1114" s="271">
        <v>0</v>
      </c>
      <c r="D1114" s="271">
        <v>0</v>
      </c>
      <c r="E1114" s="271">
        <v>0</v>
      </c>
      <c r="F1114" s="271">
        <v>0</v>
      </c>
      <c r="G1114" s="293"/>
      <c r="H1114" s="2"/>
      <c r="I1114" s="2"/>
      <c r="J1114" s="2"/>
      <c r="K1114" s="2"/>
      <c r="L1114" s="2"/>
      <c r="M1114" s="2"/>
      <c r="N1114" s="2"/>
      <c r="O1114" s="2"/>
      <c r="P1114" s="2"/>
      <c r="Q1114" s="2"/>
      <c r="R1114" s="2"/>
      <c r="S1114" s="2"/>
      <c r="T1114" s="2"/>
      <c r="U1114" s="2"/>
      <c r="V1114" s="2"/>
      <c r="W1114" s="2"/>
    </row>
    <row r="1115" spans="1:23" ht="15.75" hidden="1" customHeight="1" x14ac:dyDescent="0.25">
      <c r="A1115" s="288" t="s">
        <v>3603</v>
      </c>
      <c r="B1115" s="295" t="s">
        <v>3648</v>
      </c>
      <c r="C1115" s="273">
        <v>0</v>
      </c>
      <c r="D1115" s="273">
        <v>0</v>
      </c>
      <c r="E1115" s="273">
        <v>0</v>
      </c>
      <c r="F1115" s="273">
        <v>0</v>
      </c>
      <c r="G1115" s="293"/>
      <c r="H1115" s="2"/>
      <c r="I1115" s="2"/>
      <c r="J1115" s="2"/>
      <c r="K1115" s="2"/>
      <c r="L1115" s="2"/>
      <c r="M1115" s="2"/>
      <c r="N1115" s="2"/>
      <c r="O1115" s="2"/>
      <c r="P1115" s="2"/>
      <c r="Q1115" s="2"/>
      <c r="R1115" s="2"/>
      <c r="S1115" s="2"/>
      <c r="T1115" s="2"/>
      <c r="U1115" s="2"/>
      <c r="V1115" s="2"/>
      <c r="W1115" s="2"/>
    </row>
    <row r="1116" spans="1:23" ht="15.75" hidden="1" customHeight="1" x14ac:dyDescent="0.25">
      <c r="A1116" s="288" t="s">
        <v>3604</v>
      </c>
      <c r="B1116" s="294" t="s">
        <v>3648</v>
      </c>
      <c r="C1116" s="271">
        <v>0</v>
      </c>
      <c r="D1116" s="271">
        <v>0</v>
      </c>
      <c r="E1116" s="271">
        <v>0</v>
      </c>
      <c r="F1116" s="271">
        <v>0</v>
      </c>
      <c r="G1116" s="293"/>
      <c r="H1116" s="2"/>
      <c r="I1116" s="2"/>
      <c r="J1116" s="2"/>
      <c r="K1116" s="2"/>
      <c r="L1116" s="2"/>
      <c r="M1116" s="2"/>
      <c r="N1116" s="2"/>
      <c r="O1116" s="2"/>
      <c r="P1116" s="2"/>
      <c r="Q1116" s="2"/>
      <c r="R1116" s="2"/>
      <c r="S1116" s="2"/>
      <c r="T1116" s="2"/>
      <c r="U1116" s="2"/>
      <c r="V1116" s="2"/>
      <c r="W1116" s="2"/>
    </row>
    <row r="1117" spans="1:23" ht="15.75" hidden="1" customHeight="1" x14ac:dyDescent="0.25">
      <c r="A1117" s="288" t="s">
        <v>3605</v>
      </c>
      <c r="B1117" s="295" t="s">
        <v>3648</v>
      </c>
      <c r="C1117" s="273">
        <v>0</v>
      </c>
      <c r="D1117" s="273">
        <v>0</v>
      </c>
      <c r="E1117" s="273">
        <v>0</v>
      </c>
      <c r="F1117" s="273">
        <v>0</v>
      </c>
      <c r="G1117" s="293"/>
      <c r="H1117" s="2"/>
      <c r="I1117" s="2"/>
      <c r="J1117" s="2"/>
      <c r="K1117" s="2"/>
      <c r="L1117" s="2"/>
      <c r="M1117" s="2"/>
      <c r="N1117" s="2"/>
      <c r="O1117" s="2"/>
      <c r="P1117" s="2"/>
      <c r="Q1117" s="2"/>
      <c r="R1117" s="2"/>
      <c r="S1117" s="2"/>
      <c r="T1117" s="2"/>
      <c r="U1117" s="2"/>
      <c r="V1117" s="2"/>
      <c r="W1117" s="2"/>
    </row>
    <row r="1118" spans="1:23" ht="15.75" hidden="1" customHeight="1" x14ac:dyDescent="0.25">
      <c r="A1118" s="288" t="s">
        <v>3609</v>
      </c>
      <c r="B1118" s="294" t="s">
        <v>3648</v>
      </c>
      <c r="C1118" s="271">
        <v>0</v>
      </c>
      <c r="D1118" s="271">
        <v>0</v>
      </c>
      <c r="E1118" s="271">
        <v>0</v>
      </c>
      <c r="F1118" s="271">
        <v>0</v>
      </c>
      <c r="G1118" s="293"/>
      <c r="H1118" s="2"/>
      <c r="I1118" s="2"/>
      <c r="J1118" s="2"/>
      <c r="K1118" s="2"/>
      <c r="L1118" s="2"/>
      <c r="M1118" s="2"/>
      <c r="N1118" s="2"/>
      <c r="O1118" s="2"/>
      <c r="P1118" s="2"/>
      <c r="Q1118" s="2"/>
      <c r="R1118" s="2"/>
      <c r="S1118" s="2"/>
      <c r="T1118" s="2"/>
      <c r="U1118" s="2"/>
      <c r="V1118" s="2"/>
      <c r="W1118" s="2"/>
    </row>
    <row r="1119" spans="1:23" ht="15.75" hidden="1" customHeight="1" x14ac:dyDescent="0.25">
      <c r="A1119" s="288" t="s">
        <v>3610</v>
      </c>
      <c r="B1119" s="295" t="s">
        <v>3951</v>
      </c>
      <c r="C1119" s="273">
        <v>0</v>
      </c>
      <c r="D1119" s="273">
        <v>316</v>
      </c>
      <c r="E1119" s="273">
        <v>316</v>
      </c>
      <c r="F1119" s="273">
        <v>0</v>
      </c>
      <c r="G1119" s="293"/>
      <c r="H1119" s="2"/>
      <c r="I1119" s="2"/>
      <c r="J1119" s="2"/>
      <c r="K1119" s="2"/>
      <c r="L1119" s="2"/>
      <c r="M1119" s="2"/>
      <c r="N1119" s="2"/>
      <c r="O1119" s="2"/>
      <c r="P1119" s="2"/>
      <c r="Q1119" s="2"/>
      <c r="R1119" s="2"/>
      <c r="S1119" s="2"/>
      <c r="T1119" s="2"/>
      <c r="U1119" s="2"/>
      <c r="V1119" s="2"/>
      <c r="W1119" s="2"/>
    </row>
    <row r="1120" spans="1:23" ht="15.75" hidden="1" customHeight="1" x14ac:dyDescent="0.25">
      <c r="A1120" s="288" t="s">
        <v>3617</v>
      </c>
      <c r="B1120" s="294" t="s">
        <v>3952</v>
      </c>
      <c r="C1120" s="271">
        <v>48</v>
      </c>
      <c r="D1120" s="271">
        <v>400</v>
      </c>
      <c r="E1120" s="271">
        <v>400</v>
      </c>
      <c r="F1120" s="271">
        <v>0</v>
      </c>
      <c r="G1120" s="293"/>
      <c r="H1120" s="2"/>
      <c r="I1120" s="2"/>
      <c r="J1120" s="2"/>
      <c r="K1120" s="2"/>
      <c r="L1120" s="2"/>
      <c r="M1120" s="2"/>
      <c r="N1120" s="2"/>
      <c r="O1120" s="2"/>
      <c r="P1120" s="2"/>
      <c r="Q1120" s="2"/>
      <c r="R1120" s="2"/>
      <c r="S1120" s="2"/>
      <c r="T1120" s="2"/>
      <c r="U1120" s="2"/>
      <c r="V1120" s="2"/>
      <c r="W1120" s="2"/>
    </row>
    <row r="1121" spans="1:23" ht="15.75" hidden="1" customHeight="1" x14ac:dyDescent="0.25">
      <c r="A1121" s="288" t="s">
        <v>3627</v>
      </c>
      <c r="B1121" s="295" t="s">
        <v>3648</v>
      </c>
      <c r="C1121" s="273">
        <v>0</v>
      </c>
      <c r="D1121" s="273">
        <v>3154.79</v>
      </c>
      <c r="E1121" s="273">
        <v>3154.79</v>
      </c>
      <c r="F1121" s="273">
        <v>0</v>
      </c>
      <c r="G1121" s="293"/>
      <c r="H1121" s="2"/>
      <c r="I1121" s="2"/>
      <c r="J1121" s="2"/>
      <c r="K1121" s="2"/>
      <c r="L1121" s="2"/>
      <c r="M1121" s="2"/>
      <c r="N1121" s="2"/>
      <c r="O1121" s="2"/>
      <c r="P1121" s="2"/>
      <c r="Q1121" s="2"/>
      <c r="R1121" s="2"/>
      <c r="S1121" s="2"/>
      <c r="T1121" s="2"/>
      <c r="U1121" s="2"/>
      <c r="V1121" s="2"/>
      <c r="W1121" s="2"/>
    </row>
    <row r="1122" spans="1:23" ht="15.75" hidden="1" customHeight="1" x14ac:dyDescent="0.25">
      <c r="A1122" s="288" t="s">
        <v>3628</v>
      </c>
      <c r="B1122" s="294" t="s">
        <v>3648</v>
      </c>
      <c r="C1122" s="271">
        <v>0</v>
      </c>
      <c r="D1122" s="271">
        <v>5652.11</v>
      </c>
      <c r="E1122" s="271">
        <v>5652.11</v>
      </c>
      <c r="F1122" s="271">
        <v>0</v>
      </c>
      <c r="G1122" s="293"/>
      <c r="H1122" s="2"/>
      <c r="I1122" s="2"/>
      <c r="J1122" s="2"/>
      <c r="K1122" s="2"/>
      <c r="L1122" s="2"/>
      <c r="M1122" s="2"/>
      <c r="N1122" s="2"/>
      <c r="O1122" s="2"/>
      <c r="P1122" s="2"/>
      <c r="Q1122" s="2"/>
      <c r="R1122" s="2"/>
      <c r="S1122" s="2"/>
      <c r="T1122" s="2"/>
      <c r="U1122" s="2"/>
      <c r="V1122" s="2"/>
      <c r="W1122" s="2"/>
    </row>
    <row r="1123" spans="1:23" ht="15.75" hidden="1" customHeight="1" x14ac:dyDescent="0.25">
      <c r="A1123" s="288" t="s">
        <v>3629</v>
      </c>
      <c r="B1123" s="295" t="s">
        <v>3648</v>
      </c>
      <c r="C1123" s="273">
        <v>0</v>
      </c>
      <c r="D1123" s="273">
        <v>7792.8</v>
      </c>
      <c r="E1123" s="273">
        <v>7792.8</v>
      </c>
      <c r="F1123" s="273">
        <v>0</v>
      </c>
      <c r="G1123" s="293"/>
      <c r="H1123" s="2"/>
      <c r="I1123" s="2"/>
      <c r="J1123" s="2"/>
      <c r="K1123" s="2"/>
      <c r="L1123" s="2"/>
      <c r="M1123" s="2"/>
      <c r="N1123" s="2"/>
      <c r="O1123" s="2"/>
      <c r="P1123" s="2"/>
      <c r="Q1123" s="2"/>
      <c r="R1123" s="2"/>
      <c r="S1123" s="2"/>
      <c r="T1123" s="2"/>
      <c r="U1123" s="2"/>
      <c r="V1123" s="2"/>
      <c r="W1123" s="2"/>
    </row>
    <row r="1124" spans="1:23" ht="15.75" hidden="1" customHeight="1" x14ac:dyDescent="0.25">
      <c r="A1124" s="288" t="s">
        <v>3839</v>
      </c>
      <c r="B1124" s="294" t="s">
        <v>3953</v>
      </c>
      <c r="C1124" s="271">
        <v>1336.0900000000365</v>
      </c>
      <c r="D1124" s="271">
        <v>17914</v>
      </c>
      <c r="E1124" s="271">
        <v>17238</v>
      </c>
      <c r="F1124" s="271">
        <v>0</v>
      </c>
      <c r="G1124" s="293"/>
      <c r="H1124" s="2"/>
      <c r="I1124" s="2"/>
      <c r="J1124" s="2"/>
      <c r="K1124" s="2"/>
      <c r="L1124" s="2"/>
      <c r="M1124" s="2"/>
      <c r="N1124" s="2"/>
      <c r="O1124" s="2"/>
      <c r="P1124" s="2"/>
      <c r="Q1124" s="2"/>
      <c r="R1124" s="2"/>
      <c r="S1124" s="2"/>
      <c r="T1124" s="2"/>
      <c r="U1124" s="2"/>
      <c r="V1124" s="2"/>
      <c r="W1124" s="2"/>
    </row>
    <row r="1125" spans="1:23" ht="15.75" hidden="1" customHeight="1" x14ac:dyDescent="0.25">
      <c r="A1125" s="288" t="s">
        <v>1284</v>
      </c>
      <c r="B1125" s="295" t="s">
        <v>3648</v>
      </c>
      <c r="C1125" s="273">
        <v>0</v>
      </c>
      <c r="D1125" s="273">
        <v>0</v>
      </c>
      <c r="E1125" s="273">
        <v>0</v>
      </c>
      <c r="F1125" s="273">
        <v>0</v>
      </c>
      <c r="G1125" s="293"/>
      <c r="H1125" s="2"/>
      <c r="I1125" s="2"/>
      <c r="J1125" s="2"/>
      <c r="K1125" s="2"/>
      <c r="L1125" s="2"/>
      <c r="M1125" s="2"/>
      <c r="N1125" s="2"/>
      <c r="O1125" s="2"/>
      <c r="P1125" s="2"/>
      <c r="Q1125" s="2"/>
      <c r="R1125" s="2"/>
      <c r="S1125" s="2"/>
      <c r="T1125" s="2"/>
      <c r="U1125" s="2"/>
      <c r="V1125" s="2"/>
      <c r="W1125" s="2"/>
    </row>
    <row r="1126" spans="1:23" ht="15.75" hidden="1" customHeight="1" x14ac:dyDescent="0.25">
      <c r="A1126" s="288" t="s">
        <v>1286</v>
      </c>
      <c r="B1126" s="294" t="s">
        <v>3648</v>
      </c>
      <c r="C1126" s="271">
        <v>0</v>
      </c>
      <c r="D1126" s="271">
        <v>0</v>
      </c>
      <c r="E1126" s="271">
        <v>0</v>
      </c>
      <c r="F1126" s="271">
        <v>0</v>
      </c>
      <c r="G1126" s="293"/>
      <c r="H1126" s="2"/>
      <c r="I1126" s="2"/>
      <c r="J1126" s="2"/>
      <c r="K1126" s="2"/>
      <c r="L1126" s="2"/>
      <c r="M1126" s="2"/>
      <c r="N1126" s="2"/>
      <c r="O1126" s="2"/>
      <c r="P1126" s="2"/>
      <c r="Q1126" s="2"/>
      <c r="R1126" s="2"/>
      <c r="S1126" s="2"/>
      <c r="T1126" s="2"/>
      <c r="U1126" s="2"/>
      <c r="V1126" s="2"/>
      <c r="W1126" s="2"/>
    </row>
    <row r="1127" spans="1:23" ht="15.75" hidden="1" customHeight="1" x14ac:dyDescent="0.25">
      <c r="A1127" s="288" t="s">
        <v>1287</v>
      </c>
      <c r="B1127" s="295" t="s">
        <v>3648</v>
      </c>
      <c r="C1127" s="273">
        <v>0</v>
      </c>
      <c r="D1127" s="273">
        <v>0</v>
      </c>
      <c r="E1127" s="273">
        <v>0</v>
      </c>
      <c r="F1127" s="273">
        <v>0</v>
      </c>
      <c r="G1127" s="293"/>
      <c r="H1127" s="2"/>
      <c r="I1127" s="2"/>
      <c r="J1127" s="2"/>
      <c r="K1127" s="2"/>
      <c r="L1127" s="2"/>
      <c r="M1127" s="2"/>
      <c r="N1127" s="2"/>
      <c r="O1127" s="2"/>
      <c r="P1127" s="2"/>
      <c r="Q1127" s="2"/>
      <c r="R1127" s="2"/>
      <c r="S1127" s="2"/>
      <c r="T1127" s="2"/>
      <c r="U1127" s="2"/>
      <c r="V1127" s="2"/>
      <c r="W1127" s="2"/>
    </row>
    <row r="1128" spans="1:23" ht="15.75" hidden="1" customHeight="1" x14ac:dyDescent="0.25">
      <c r="A1128" s="288" t="s">
        <v>1288</v>
      </c>
      <c r="B1128" s="294" t="s">
        <v>3648</v>
      </c>
      <c r="C1128" s="271">
        <v>0</v>
      </c>
      <c r="D1128" s="271">
        <v>0</v>
      </c>
      <c r="E1128" s="271">
        <v>0</v>
      </c>
      <c r="F1128" s="271">
        <v>0</v>
      </c>
      <c r="G1128" s="293"/>
      <c r="H1128" s="2"/>
      <c r="I1128" s="2"/>
      <c r="J1128" s="2"/>
      <c r="K1128" s="2"/>
      <c r="L1128" s="2"/>
      <c r="M1128" s="2"/>
      <c r="N1128" s="2"/>
      <c r="O1128" s="2"/>
      <c r="P1128" s="2"/>
      <c r="Q1128" s="2"/>
      <c r="R1128" s="2"/>
      <c r="S1128" s="2"/>
      <c r="T1128" s="2"/>
      <c r="U1128" s="2"/>
      <c r="V1128" s="2"/>
      <c r="W1128" s="2"/>
    </row>
    <row r="1129" spans="1:23" ht="15.75" hidden="1" customHeight="1" x14ac:dyDescent="0.25">
      <c r="A1129" s="288" t="s">
        <v>1289</v>
      </c>
      <c r="B1129" s="295" t="s">
        <v>3648</v>
      </c>
      <c r="C1129" s="273">
        <v>0</v>
      </c>
      <c r="D1129" s="273">
        <v>0</v>
      </c>
      <c r="E1129" s="273">
        <v>0</v>
      </c>
      <c r="F1129" s="273">
        <v>0</v>
      </c>
      <c r="G1129" s="293"/>
      <c r="H1129" s="2"/>
      <c r="I1129" s="2"/>
      <c r="J1129" s="2"/>
      <c r="K1129" s="2"/>
      <c r="L1129" s="2"/>
      <c r="M1129" s="2"/>
      <c r="N1129" s="2"/>
      <c r="O1129" s="2"/>
      <c r="P1129" s="2"/>
      <c r="Q1129" s="2"/>
      <c r="R1129" s="2"/>
      <c r="S1129" s="2"/>
      <c r="T1129" s="2"/>
      <c r="U1129" s="2"/>
      <c r="V1129" s="2"/>
      <c r="W1129" s="2"/>
    </row>
    <row r="1130" spans="1:23" ht="15.75" hidden="1" customHeight="1" x14ac:dyDescent="0.25">
      <c r="A1130" s="288" t="s">
        <v>1290</v>
      </c>
      <c r="B1130" s="294" t="s">
        <v>3814</v>
      </c>
      <c r="C1130" s="271">
        <v>0</v>
      </c>
      <c r="D1130" s="271">
        <v>0</v>
      </c>
      <c r="E1130" s="271">
        <v>0</v>
      </c>
      <c r="F1130" s="271">
        <v>0</v>
      </c>
      <c r="G1130" s="293"/>
      <c r="H1130" s="2"/>
      <c r="I1130" s="2"/>
      <c r="J1130" s="2"/>
      <c r="K1130" s="2"/>
      <c r="L1130" s="2"/>
      <c r="M1130" s="2"/>
      <c r="N1130" s="2"/>
      <c r="O1130" s="2"/>
      <c r="P1130" s="2"/>
      <c r="Q1130" s="2"/>
      <c r="R1130" s="2"/>
      <c r="S1130" s="2"/>
      <c r="T1130" s="2"/>
      <c r="U1130" s="2"/>
      <c r="V1130" s="2"/>
      <c r="W1130" s="2"/>
    </row>
    <row r="1131" spans="1:23" ht="15.75" hidden="1" customHeight="1" x14ac:dyDescent="0.25">
      <c r="A1131" s="288" t="s">
        <v>1291</v>
      </c>
      <c r="B1131" s="295" t="s">
        <v>3815</v>
      </c>
      <c r="C1131" s="273">
        <v>8983.0899999999674</v>
      </c>
      <c r="D1131" s="273">
        <v>379791.4</v>
      </c>
      <c r="E1131" s="273">
        <v>0</v>
      </c>
      <c r="F1131" s="273">
        <v>0</v>
      </c>
      <c r="G1131" s="293"/>
      <c r="H1131" s="2"/>
      <c r="I1131" s="2"/>
      <c r="J1131" s="2"/>
      <c r="K1131" s="2"/>
      <c r="L1131" s="2"/>
      <c r="M1131" s="2"/>
      <c r="N1131" s="2"/>
      <c r="O1131" s="2"/>
      <c r="P1131" s="2"/>
      <c r="Q1131" s="2"/>
      <c r="R1131" s="2"/>
      <c r="S1131" s="2"/>
      <c r="T1131" s="2"/>
      <c r="U1131" s="2"/>
      <c r="V1131" s="2"/>
      <c r="W1131" s="2"/>
    </row>
    <row r="1132" spans="1:23" ht="15.75" hidden="1" customHeight="1" x14ac:dyDescent="0.25">
      <c r="A1132" s="288" t="s">
        <v>1292</v>
      </c>
      <c r="B1132" s="294" t="s">
        <v>3816</v>
      </c>
      <c r="C1132" s="271">
        <v>0</v>
      </c>
      <c r="D1132" s="271">
        <v>0</v>
      </c>
      <c r="E1132" s="271">
        <v>0</v>
      </c>
      <c r="F1132" s="271">
        <v>0</v>
      </c>
      <c r="G1132" s="293"/>
      <c r="H1132" s="2"/>
      <c r="I1132" s="2"/>
      <c r="J1132" s="2"/>
      <c r="K1132" s="2"/>
      <c r="L1132" s="2"/>
      <c r="M1132" s="2"/>
      <c r="N1132" s="2"/>
      <c r="O1132" s="2"/>
      <c r="P1132" s="2"/>
      <c r="Q1132" s="2"/>
      <c r="R1132" s="2"/>
      <c r="S1132" s="2"/>
      <c r="T1132" s="2"/>
      <c r="U1132" s="2"/>
      <c r="V1132" s="2"/>
      <c r="W1132" s="2"/>
    </row>
    <row r="1133" spans="1:23" ht="15.75" hidden="1" customHeight="1" x14ac:dyDescent="0.25">
      <c r="A1133" s="288" t="s">
        <v>1293</v>
      </c>
      <c r="B1133" s="295" t="s">
        <v>3648</v>
      </c>
      <c r="C1133" s="273">
        <v>0</v>
      </c>
      <c r="D1133" s="273">
        <v>0</v>
      </c>
      <c r="E1133" s="273">
        <v>0</v>
      </c>
      <c r="F1133" s="273">
        <v>0</v>
      </c>
      <c r="G1133" s="293"/>
      <c r="H1133" s="2"/>
      <c r="I1133" s="2"/>
      <c r="J1133" s="2"/>
      <c r="K1133" s="2"/>
      <c r="L1133" s="2"/>
      <c r="M1133" s="2"/>
      <c r="N1133" s="2"/>
      <c r="O1133" s="2"/>
      <c r="P1133" s="2"/>
      <c r="Q1133" s="2"/>
      <c r="R1133" s="2"/>
      <c r="S1133" s="2"/>
      <c r="T1133" s="2"/>
      <c r="U1133" s="2"/>
      <c r="V1133" s="2"/>
      <c r="W1133" s="2"/>
    </row>
    <row r="1134" spans="1:23" ht="15.75" hidden="1" customHeight="1" x14ac:dyDescent="0.25">
      <c r="A1134" s="288" t="s">
        <v>1294</v>
      </c>
      <c r="B1134" s="294" t="s">
        <v>3648</v>
      </c>
      <c r="C1134" s="271">
        <v>0</v>
      </c>
      <c r="D1134" s="271">
        <v>0</v>
      </c>
      <c r="E1134" s="271">
        <v>0</v>
      </c>
      <c r="F1134" s="271">
        <v>0</v>
      </c>
      <c r="G1134" s="293"/>
      <c r="H1134" s="2"/>
      <c r="I1134" s="2"/>
      <c r="J1134" s="2"/>
      <c r="K1134" s="2"/>
      <c r="L1134" s="2"/>
      <c r="M1134" s="2"/>
      <c r="N1134" s="2"/>
      <c r="O1134" s="2"/>
      <c r="P1134" s="2"/>
      <c r="Q1134" s="2"/>
      <c r="R1134" s="2"/>
      <c r="S1134" s="2"/>
      <c r="T1134" s="2"/>
      <c r="U1134" s="2"/>
      <c r="V1134" s="2"/>
      <c r="W1134" s="2"/>
    </row>
    <row r="1135" spans="1:23" ht="15.75" hidden="1" customHeight="1" x14ac:dyDescent="0.25">
      <c r="A1135" s="288" t="s">
        <v>1295</v>
      </c>
      <c r="B1135" s="295" t="s">
        <v>3648</v>
      </c>
      <c r="C1135" s="273">
        <v>0</v>
      </c>
      <c r="D1135" s="273">
        <v>0</v>
      </c>
      <c r="E1135" s="273">
        <v>0</v>
      </c>
      <c r="F1135" s="273">
        <v>0</v>
      </c>
      <c r="G1135" s="293"/>
      <c r="H1135" s="2"/>
      <c r="I1135" s="2"/>
      <c r="J1135" s="2"/>
      <c r="K1135" s="2"/>
      <c r="L1135" s="2"/>
      <c r="M1135" s="2"/>
      <c r="N1135" s="2"/>
      <c r="O1135" s="2"/>
      <c r="P1135" s="2"/>
      <c r="Q1135" s="2"/>
      <c r="R1135" s="2"/>
      <c r="S1135" s="2"/>
      <c r="T1135" s="2"/>
      <c r="U1135" s="2"/>
      <c r="V1135" s="2"/>
      <c r="W1135" s="2"/>
    </row>
    <row r="1136" spans="1:23" ht="15.75" hidden="1" customHeight="1" x14ac:dyDescent="0.25">
      <c r="A1136" s="288" t="s">
        <v>1296</v>
      </c>
      <c r="B1136" s="294" t="s">
        <v>3648</v>
      </c>
      <c r="C1136" s="271">
        <v>0</v>
      </c>
      <c r="D1136" s="271">
        <v>0</v>
      </c>
      <c r="E1136" s="271">
        <v>0</v>
      </c>
      <c r="F1136" s="271">
        <v>0</v>
      </c>
      <c r="G1136" s="293"/>
      <c r="H1136" s="2"/>
      <c r="I1136" s="2"/>
      <c r="J1136" s="2"/>
      <c r="K1136" s="2"/>
      <c r="L1136" s="2"/>
      <c r="M1136" s="2"/>
      <c r="N1136" s="2"/>
      <c r="O1136" s="2"/>
      <c r="P1136" s="2"/>
      <c r="Q1136" s="2"/>
      <c r="R1136" s="2"/>
      <c r="S1136" s="2"/>
      <c r="T1136" s="2"/>
      <c r="U1136" s="2"/>
      <c r="V1136" s="2"/>
      <c r="W1136" s="2"/>
    </row>
    <row r="1137" spans="1:23" ht="15.75" hidden="1" customHeight="1" x14ac:dyDescent="0.25">
      <c r="A1137" s="288" t="s">
        <v>1297</v>
      </c>
      <c r="B1137" s="295" t="s">
        <v>3648</v>
      </c>
      <c r="C1137" s="273">
        <v>0</v>
      </c>
      <c r="D1137" s="273">
        <v>0</v>
      </c>
      <c r="E1137" s="273">
        <v>0</v>
      </c>
      <c r="F1137" s="273">
        <v>0</v>
      </c>
      <c r="G1137" s="293"/>
      <c r="H1137" s="2"/>
      <c r="I1137" s="2"/>
      <c r="J1137" s="2"/>
      <c r="K1137" s="2"/>
      <c r="L1137" s="2"/>
      <c r="M1137" s="2"/>
      <c r="N1137" s="2"/>
      <c r="O1137" s="2"/>
      <c r="P1137" s="2"/>
      <c r="Q1137" s="2"/>
      <c r="R1137" s="2"/>
      <c r="S1137" s="2"/>
      <c r="T1137" s="2"/>
      <c r="U1137" s="2"/>
      <c r="V1137" s="2"/>
      <c r="W1137" s="2"/>
    </row>
    <row r="1138" spans="1:23" ht="15.75" hidden="1" customHeight="1" x14ac:dyDescent="0.25">
      <c r="A1138" s="288" t="s">
        <v>1298</v>
      </c>
      <c r="B1138" s="294" t="s">
        <v>3648</v>
      </c>
      <c r="C1138" s="271">
        <v>0</v>
      </c>
      <c r="D1138" s="271">
        <v>0</v>
      </c>
      <c r="E1138" s="271">
        <v>0</v>
      </c>
      <c r="F1138" s="271">
        <v>0</v>
      </c>
      <c r="G1138" s="293"/>
      <c r="H1138" s="2"/>
      <c r="I1138" s="2"/>
      <c r="J1138" s="2"/>
      <c r="K1138" s="2"/>
      <c r="L1138" s="2"/>
      <c r="M1138" s="2"/>
      <c r="N1138" s="2"/>
      <c r="O1138" s="2"/>
      <c r="P1138" s="2"/>
      <c r="Q1138" s="2"/>
      <c r="R1138" s="2"/>
      <c r="S1138" s="2"/>
      <c r="T1138" s="2"/>
      <c r="U1138" s="2"/>
      <c r="V1138" s="2"/>
      <c r="W1138" s="2"/>
    </row>
    <row r="1139" spans="1:23" ht="15.75" hidden="1" customHeight="1" x14ac:dyDescent="0.25">
      <c r="A1139" s="288" t="s">
        <v>1299</v>
      </c>
      <c r="B1139" s="295" t="s">
        <v>3817</v>
      </c>
      <c r="C1139" s="273">
        <v>0</v>
      </c>
      <c r="D1139" s="273">
        <v>11469215.080000002</v>
      </c>
      <c r="E1139" s="273">
        <v>11469214.823807711</v>
      </c>
      <c r="F1139" s="273">
        <v>0</v>
      </c>
      <c r="G1139" s="293"/>
      <c r="H1139" s="2"/>
      <c r="I1139" s="2"/>
      <c r="J1139" s="2"/>
      <c r="K1139" s="2"/>
      <c r="L1139" s="2"/>
      <c r="M1139" s="2"/>
      <c r="N1139" s="2"/>
      <c r="O1139" s="2"/>
      <c r="P1139" s="2"/>
      <c r="Q1139" s="2"/>
      <c r="R1139" s="2"/>
      <c r="S1139" s="2"/>
      <c r="T1139" s="2"/>
      <c r="U1139" s="2"/>
      <c r="V1139" s="2"/>
      <c r="W1139" s="2"/>
    </row>
    <row r="1140" spans="1:23" ht="15.75" hidden="1" customHeight="1" x14ac:dyDescent="0.25">
      <c r="A1140" s="288" t="s">
        <v>1300</v>
      </c>
      <c r="B1140" s="294" t="s">
        <v>3817</v>
      </c>
      <c r="C1140" s="271">
        <v>0</v>
      </c>
      <c r="D1140" s="271">
        <v>10095751.390000002</v>
      </c>
      <c r="E1140" s="271">
        <v>10095751.164487302</v>
      </c>
      <c r="F1140" s="271">
        <v>0</v>
      </c>
      <c r="G1140" s="293"/>
      <c r="H1140" s="2"/>
      <c r="I1140" s="2"/>
      <c r="J1140" s="2"/>
      <c r="K1140" s="2"/>
      <c r="L1140" s="2"/>
      <c r="M1140" s="2"/>
      <c r="N1140" s="2"/>
      <c r="O1140" s="2"/>
      <c r="P1140" s="2"/>
      <c r="Q1140" s="2"/>
      <c r="R1140" s="2"/>
      <c r="S1140" s="2"/>
      <c r="T1140" s="2"/>
      <c r="U1140" s="2"/>
      <c r="V1140" s="2"/>
      <c r="W1140" s="2"/>
    </row>
    <row r="1141" spans="1:23" ht="15.75" hidden="1" customHeight="1" x14ac:dyDescent="0.25">
      <c r="A1141" s="288" t="s">
        <v>1301</v>
      </c>
      <c r="B1141" s="295" t="s">
        <v>3817</v>
      </c>
      <c r="C1141" s="273">
        <v>0</v>
      </c>
      <c r="D1141" s="273">
        <v>790226.89000000013</v>
      </c>
      <c r="E1141" s="273">
        <v>790226.87234839669</v>
      </c>
      <c r="F1141" s="273">
        <v>0</v>
      </c>
      <c r="G1141" s="293"/>
      <c r="H1141" s="2"/>
      <c r="I1141" s="2"/>
      <c r="J1141" s="2"/>
      <c r="K1141" s="2"/>
      <c r="L1141" s="2"/>
      <c r="M1141" s="2"/>
      <c r="N1141" s="2"/>
      <c r="O1141" s="2"/>
      <c r="P1141" s="2"/>
      <c r="Q1141" s="2"/>
      <c r="R1141" s="2"/>
      <c r="S1141" s="2"/>
      <c r="T1141" s="2"/>
      <c r="U1141" s="2"/>
      <c r="V1141" s="2"/>
      <c r="W1141" s="2"/>
    </row>
    <row r="1142" spans="1:23" ht="15.75" hidden="1" customHeight="1" x14ac:dyDescent="0.25">
      <c r="A1142" s="288" t="s">
        <v>1302</v>
      </c>
      <c r="B1142" s="294" t="s">
        <v>3817</v>
      </c>
      <c r="C1142" s="271">
        <v>0</v>
      </c>
      <c r="D1142" s="271">
        <v>3708922.3200000008</v>
      </c>
      <c r="E1142" s="271">
        <v>3708922.2371523688</v>
      </c>
      <c r="F1142" s="271">
        <v>0</v>
      </c>
      <c r="G1142" s="293"/>
      <c r="H1142" s="2"/>
      <c r="I1142" s="2"/>
      <c r="J1142" s="2"/>
      <c r="K1142" s="2"/>
      <c r="L1142" s="2"/>
      <c r="M1142" s="2"/>
      <c r="N1142" s="2"/>
      <c r="O1142" s="2"/>
      <c r="P1142" s="2"/>
      <c r="Q1142" s="2"/>
      <c r="R1142" s="2"/>
      <c r="S1142" s="2"/>
      <c r="T1142" s="2"/>
      <c r="U1142" s="2"/>
      <c r="V1142" s="2"/>
      <c r="W1142" s="2"/>
    </row>
    <row r="1143" spans="1:23" ht="15.75" hidden="1" customHeight="1" x14ac:dyDescent="0.25">
      <c r="A1143" s="288" t="s">
        <v>1303</v>
      </c>
      <c r="B1143" s="295" t="s">
        <v>3817</v>
      </c>
      <c r="C1143" s="273">
        <v>0</v>
      </c>
      <c r="D1143" s="273">
        <v>1337823.7300000002</v>
      </c>
      <c r="E1143" s="273">
        <v>1337823.7001165145</v>
      </c>
      <c r="F1143" s="273">
        <v>0</v>
      </c>
      <c r="G1143" s="293"/>
      <c r="H1143" s="2"/>
      <c r="I1143" s="2"/>
      <c r="J1143" s="2"/>
      <c r="K1143" s="2"/>
      <c r="L1143" s="2"/>
      <c r="M1143" s="2"/>
      <c r="N1143" s="2"/>
      <c r="O1143" s="2"/>
      <c r="P1143" s="2"/>
      <c r="Q1143" s="2"/>
      <c r="R1143" s="2"/>
      <c r="S1143" s="2"/>
      <c r="T1143" s="2"/>
      <c r="U1143" s="2"/>
      <c r="V1143" s="2"/>
      <c r="W1143" s="2"/>
    </row>
    <row r="1144" spans="1:23" ht="15.75" hidden="1" customHeight="1" x14ac:dyDescent="0.25">
      <c r="A1144" s="288" t="s">
        <v>1304</v>
      </c>
      <c r="B1144" s="294" t="s">
        <v>3648</v>
      </c>
      <c r="C1144" s="271">
        <v>0</v>
      </c>
      <c r="D1144" s="271">
        <v>0</v>
      </c>
      <c r="E1144" s="271">
        <v>0</v>
      </c>
      <c r="F1144" s="271">
        <v>0</v>
      </c>
      <c r="G1144" s="293"/>
      <c r="H1144" s="2"/>
      <c r="I1144" s="2"/>
      <c r="J1144" s="2"/>
      <c r="K1144" s="2"/>
      <c r="L1144" s="2"/>
      <c r="M1144" s="2"/>
      <c r="N1144" s="2"/>
      <c r="O1144" s="2"/>
      <c r="P1144" s="2"/>
      <c r="Q1144" s="2"/>
      <c r="R1144" s="2"/>
      <c r="S1144" s="2"/>
      <c r="T1144" s="2"/>
      <c r="U1144" s="2"/>
      <c r="V1144" s="2"/>
      <c r="W1144" s="2"/>
    </row>
    <row r="1145" spans="1:23" ht="15.75" hidden="1" customHeight="1" x14ac:dyDescent="0.25">
      <c r="A1145" s="288" t="s">
        <v>1305</v>
      </c>
      <c r="B1145" s="295" t="s">
        <v>3817</v>
      </c>
      <c r="C1145" s="273">
        <v>0</v>
      </c>
      <c r="D1145" s="273">
        <v>198900.00000000003</v>
      </c>
      <c r="E1145" s="273">
        <v>198899.99555709385</v>
      </c>
      <c r="F1145" s="273">
        <v>0</v>
      </c>
      <c r="G1145" s="293"/>
      <c r="H1145" s="2"/>
      <c r="I1145" s="2"/>
      <c r="J1145" s="2"/>
      <c r="K1145" s="2"/>
      <c r="L1145" s="2"/>
      <c r="M1145" s="2"/>
      <c r="N1145" s="2"/>
      <c r="O1145" s="2"/>
      <c r="P1145" s="2"/>
      <c r="Q1145" s="2"/>
      <c r="R1145" s="2"/>
      <c r="S1145" s="2"/>
      <c r="T1145" s="2"/>
      <c r="U1145" s="2"/>
      <c r="V1145" s="2"/>
      <c r="W1145" s="2"/>
    </row>
    <row r="1146" spans="1:23" ht="15.75" hidden="1" customHeight="1" x14ac:dyDescent="0.25">
      <c r="A1146" s="288" t="s">
        <v>1306</v>
      </c>
      <c r="B1146" s="294" t="s">
        <v>3817</v>
      </c>
      <c r="C1146" s="271">
        <v>0</v>
      </c>
      <c r="D1146" s="271">
        <v>7584800.0000000009</v>
      </c>
      <c r="E1146" s="271">
        <v>7584799.8305753917</v>
      </c>
      <c r="F1146" s="271">
        <v>0</v>
      </c>
      <c r="G1146" s="293"/>
      <c r="H1146" s="2"/>
      <c r="I1146" s="2"/>
      <c r="J1146" s="2"/>
      <c r="K1146" s="2"/>
      <c r="L1146" s="2"/>
      <c r="M1146" s="2"/>
      <c r="N1146" s="2"/>
      <c r="O1146" s="2"/>
      <c r="P1146" s="2"/>
      <c r="Q1146" s="2"/>
      <c r="R1146" s="2"/>
      <c r="S1146" s="2"/>
      <c r="T1146" s="2"/>
      <c r="U1146" s="2"/>
      <c r="V1146" s="2"/>
      <c r="W1146" s="2"/>
    </row>
    <row r="1147" spans="1:23" ht="15.75" hidden="1" customHeight="1" x14ac:dyDescent="0.25">
      <c r="A1147" s="288" t="s">
        <v>1307</v>
      </c>
      <c r="B1147" s="295" t="s">
        <v>3817</v>
      </c>
      <c r="C1147" s="273">
        <v>0</v>
      </c>
      <c r="D1147" s="273">
        <v>506820.00000000012</v>
      </c>
      <c r="E1147" s="273">
        <v>506819.98867896583</v>
      </c>
      <c r="F1147" s="273">
        <v>0</v>
      </c>
      <c r="G1147" s="293"/>
      <c r="H1147" s="2"/>
      <c r="I1147" s="2"/>
      <c r="J1147" s="2"/>
      <c r="K1147" s="2"/>
      <c r="L1147" s="2"/>
      <c r="M1147" s="2"/>
      <c r="N1147" s="2"/>
      <c r="O1147" s="2"/>
      <c r="P1147" s="2"/>
      <c r="Q1147" s="2"/>
      <c r="R1147" s="2"/>
      <c r="S1147" s="2"/>
      <c r="T1147" s="2"/>
      <c r="U1147" s="2"/>
      <c r="V1147" s="2"/>
      <c r="W1147" s="2"/>
    </row>
    <row r="1148" spans="1:23" ht="15.75" hidden="1" customHeight="1" x14ac:dyDescent="0.25">
      <c r="A1148" s="288" t="s">
        <v>1308</v>
      </c>
      <c r="B1148" s="294" t="s">
        <v>3817</v>
      </c>
      <c r="C1148" s="271">
        <v>0</v>
      </c>
      <c r="D1148" s="271">
        <v>121936.43000000001</v>
      </c>
      <c r="E1148" s="271">
        <v>121936.42727625884</v>
      </c>
      <c r="F1148" s="271">
        <v>0</v>
      </c>
      <c r="G1148" s="293"/>
      <c r="H1148" s="2"/>
      <c r="I1148" s="2"/>
      <c r="J1148" s="2"/>
      <c r="K1148" s="2"/>
      <c r="L1148" s="2"/>
      <c r="M1148" s="2"/>
      <c r="N1148" s="2"/>
      <c r="O1148" s="2"/>
      <c r="P1148" s="2"/>
      <c r="Q1148" s="2"/>
      <c r="R1148" s="2"/>
      <c r="S1148" s="2"/>
      <c r="T1148" s="2"/>
      <c r="U1148" s="2"/>
      <c r="V1148" s="2"/>
      <c r="W1148" s="2"/>
    </row>
    <row r="1149" spans="1:23" ht="15.75" hidden="1" customHeight="1" x14ac:dyDescent="0.25">
      <c r="A1149" s="288" t="s">
        <v>1309</v>
      </c>
      <c r="B1149" s="295" t="s">
        <v>3648</v>
      </c>
      <c r="C1149" s="273">
        <v>0</v>
      </c>
      <c r="D1149" s="273">
        <v>0</v>
      </c>
      <c r="E1149" s="273">
        <v>0</v>
      </c>
      <c r="F1149" s="273">
        <v>0</v>
      </c>
      <c r="G1149" s="293"/>
      <c r="H1149" s="2"/>
      <c r="I1149" s="2"/>
      <c r="J1149" s="2"/>
      <c r="K1149" s="2"/>
      <c r="L1149" s="2"/>
      <c r="M1149" s="2"/>
      <c r="N1149" s="2"/>
      <c r="O1149" s="2"/>
      <c r="P1149" s="2"/>
      <c r="Q1149" s="2"/>
      <c r="R1149" s="2"/>
      <c r="S1149" s="2"/>
      <c r="T1149" s="2"/>
      <c r="U1149" s="2"/>
      <c r="V1149" s="2"/>
      <c r="W1149" s="2"/>
    </row>
    <row r="1150" spans="1:23" ht="15.75" hidden="1" customHeight="1" x14ac:dyDescent="0.25">
      <c r="A1150" s="288" t="s">
        <v>1310</v>
      </c>
      <c r="B1150" s="294" t="s">
        <v>3818</v>
      </c>
      <c r="C1150" s="271">
        <v>12071.67</v>
      </c>
      <c r="D1150" s="271">
        <v>1368.3300000000002</v>
      </c>
      <c r="E1150" s="271">
        <v>1368.3300000000002</v>
      </c>
      <c r="F1150" s="271">
        <v>0</v>
      </c>
      <c r="G1150" s="293"/>
      <c r="H1150" s="2"/>
      <c r="I1150" s="2"/>
      <c r="J1150" s="2"/>
      <c r="K1150" s="2"/>
      <c r="L1150" s="2"/>
      <c r="M1150" s="2"/>
      <c r="N1150" s="2"/>
      <c r="O1150" s="2"/>
      <c r="P1150" s="2"/>
      <c r="Q1150" s="2"/>
      <c r="R1150" s="2"/>
      <c r="S1150" s="2"/>
      <c r="T1150" s="2"/>
      <c r="U1150" s="2"/>
      <c r="V1150" s="2"/>
      <c r="W1150" s="2"/>
    </row>
    <row r="1151" spans="1:23" ht="15.75" hidden="1" customHeight="1" x14ac:dyDescent="0.25">
      <c r="A1151" s="288" t="s">
        <v>1311</v>
      </c>
      <c r="B1151" s="295" t="s">
        <v>3648</v>
      </c>
      <c r="C1151" s="273">
        <v>0</v>
      </c>
      <c r="D1151" s="273">
        <v>0</v>
      </c>
      <c r="E1151" s="273">
        <v>0</v>
      </c>
      <c r="F1151" s="273">
        <v>0</v>
      </c>
      <c r="G1151" s="293"/>
      <c r="H1151" s="2"/>
      <c r="I1151" s="2"/>
      <c r="J1151" s="2"/>
      <c r="K1151" s="2"/>
      <c r="L1151" s="2"/>
      <c r="M1151" s="2"/>
      <c r="N1151" s="2"/>
      <c r="O1151" s="2"/>
      <c r="P1151" s="2"/>
      <c r="Q1151" s="2"/>
      <c r="R1151" s="2"/>
      <c r="S1151" s="2"/>
      <c r="T1151" s="2"/>
      <c r="U1151" s="2"/>
      <c r="V1151" s="2"/>
      <c r="W1151" s="2"/>
    </row>
    <row r="1152" spans="1:23" ht="15.75" hidden="1" customHeight="1" x14ac:dyDescent="0.25">
      <c r="A1152" s="288" t="s">
        <v>1312</v>
      </c>
      <c r="B1152" s="294" t="s">
        <v>3648</v>
      </c>
      <c r="C1152" s="271">
        <v>0</v>
      </c>
      <c r="D1152" s="271">
        <v>0</v>
      </c>
      <c r="E1152" s="271">
        <v>0</v>
      </c>
      <c r="F1152" s="271">
        <v>0</v>
      </c>
      <c r="G1152" s="293"/>
      <c r="H1152" s="2"/>
      <c r="I1152" s="2"/>
      <c r="J1152" s="2"/>
      <c r="K1152" s="2"/>
      <c r="L1152" s="2"/>
      <c r="M1152" s="2"/>
      <c r="N1152" s="2"/>
      <c r="O1152" s="2"/>
      <c r="P1152" s="2"/>
      <c r="Q1152" s="2"/>
      <c r="R1152" s="2"/>
      <c r="S1152" s="2"/>
      <c r="T1152" s="2"/>
      <c r="U1152" s="2"/>
      <c r="V1152" s="2"/>
      <c r="W1152" s="2"/>
    </row>
    <row r="1153" spans="1:23" ht="15.75" hidden="1" customHeight="1" x14ac:dyDescent="0.25">
      <c r="A1153" s="288" t="s">
        <v>1313</v>
      </c>
      <c r="B1153" s="295" t="s">
        <v>3648</v>
      </c>
      <c r="C1153" s="273">
        <v>0</v>
      </c>
      <c r="D1153" s="273">
        <v>0</v>
      </c>
      <c r="E1153" s="273">
        <v>0</v>
      </c>
      <c r="F1153" s="273">
        <v>0</v>
      </c>
      <c r="G1153" s="293"/>
      <c r="H1153" s="2"/>
      <c r="I1153" s="2"/>
      <c r="J1153" s="2"/>
      <c r="K1153" s="2"/>
      <c r="L1153" s="2"/>
      <c r="M1153" s="2"/>
      <c r="N1153" s="2"/>
      <c r="O1153" s="2"/>
      <c r="P1153" s="2"/>
      <c r="Q1153" s="2"/>
      <c r="R1153" s="2"/>
      <c r="S1153" s="2"/>
      <c r="T1153" s="2"/>
      <c r="U1153" s="2"/>
      <c r="V1153" s="2"/>
      <c r="W1153" s="2"/>
    </row>
    <row r="1154" spans="1:23" ht="15.75" hidden="1" customHeight="1" x14ac:dyDescent="0.25">
      <c r="A1154" s="288" t="s">
        <v>1314</v>
      </c>
      <c r="B1154" s="294" t="s">
        <v>3648</v>
      </c>
      <c r="C1154" s="271">
        <v>0</v>
      </c>
      <c r="D1154" s="271">
        <v>0</v>
      </c>
      <c r="E1154" s="271">
        <v>0</v>
      </c>
      <c r="F1154" s="271">
        <v>0</v>
      </c>
      <c r="G1154" s="293"/>
      <c r="H1154" s="2"/>
      <c r="I1154" s="2"/>
      <c r="J1154" s="2"/>
      <c r="K1154" s="2"/>
      <c r="L1154" s="2"/>
      <c r="M1154" s="2"/>
      <c r="N1154" s="2"/>
      <c r="O1154" s="2"/>
      <c r="P1154" s="2"/>
      <c r="Q1154" s="2"/>
      <c r="R1154" s="2"/>
      <c r="S1154" s="2"/>
      <c r="T1154" s="2"/>
      <c r="U1154" s="2"/>
      <c r="V1154" s="2"/>
      <c r="W1154" s="2"/>
    </row>
    <row r="1155" spans="1:23" ht="15.75" hidden="1" customHeight="1" x14ac:dyDescent="0.25">
      <c r="A1155" s="288" t="s">
        <v>1315</v>
      </c>
      <c r="B1155" s="295" t="s">
        <v>3648</v>
      </c>
      <c r="C1155" s="273">
        <v>0</v>
      </c>
      <c r="D1155" s="273">
        <v>0</v>
      </c>
      <c r="E1155" s="273">
        <v>0</v>
      </c>
      <c r="F1155" s="273">
        <v>0</v>
      </c>
      <c r="G1155" s="293"/>
      <c r="H1155" s="2"/>
      <c r="I1155" s="2"/>
      <c r="J1155" s="2"/>
      <c r="K1155" s="2"/>
      <c r="L1155" s="2"/>
      <c r="M1155" s="2"/>
      <c r="N1155" s="2"/>
      <c r="O1155" s="2"/>
      <c r="P1155" s="2"/>
      <c r="Q1155" s="2"/>
      <c r="R1155" s="2"/>
      <c r="S1155" s="2"/>
      <c r="T1155" s="2"/>
      <c r="U1155" s="2"/>
      <c r="V1155" s="2"/>
      <c r="W1155" s="2"/>
    </row>
    <row r="1156" spans="1:23" ht="15.75" hidden="1" customHeight="1" x14ac:dyDescent="0.25">
      <c r="A1156" s="288" t="s">
        <v>1316</v>
      </c>
      <c r="B1156" s="294" t="s">
        <v>3648</v>
      </c>
      <c r="C1156" s="271">
        <v>0</v>
      </c>
      <c r="D1156" s="271">
        <v>0</v>
      </c>
      <c r="E1156" s="271">
        <v>0</v>
      </c>
      <c r="F1156" s="271">
        <v>0</v>
      </c>
      <c r="G1156" s="293"/>
      <c r="H1156" s="2"/>
      <c r="I1156" s="2"/>
      <c r="J1156" s="2"/>
      <c r="K1156" s="2"/>
      <c r="L1156" s="2"/>
      <c r="M1156" s="2"/>
      <c r="N1156" s="2"/>
      <c r="O1156" s="2"/>
      <c r="P1156" s="2"/>
      <c r="Q1156" s="2"/>
      <c r="R1156" s="2"/>
      <c r="S1156" s="2"/>
      <c r="T1156" s="2"/>
      <c r="U1156" s="2"/>
      <c r="V1156" s="2"/>
      <c r="W1156" s="2"/>
    </row>
    <row r="1157" spans="1:23" ht="15.75" hidden="1" customHeight="1" x14ac:dyDescent="0.25">
      <c r="A1157" s="288" t="s">
        <v>1317</v>
      </c>
      <c r="B1157" s="295" t="s">
        <v>3648</v>
      </c>
      <c r="C1157" s="273">
        <v>0</v>
      </c>
      <c r="D1157" s="273">
        <v>0</v>
      </c>
      <c r="E1157" s="273">
        <v>0</v>
      </c>
      <c r="F1157" s="273">
        <v>0</v>
      </c>
      <c r="G1157" s="293"/>
      <c r="H1157" s="2"/>
      <c r="I1157" s="2"/>
      <c r="J1157" s="2"/>
      <c r="K1157" s="2"/>
      <c r="L1157" s="2"/>
      <c r="M1157" s="2"/>
      <c r="N1157" s="2"/>
      <c r="O1157" s="2"/>
      <c r="P1157" s="2"/>
      <c r="Q1157" s="2"/>
      <c r="R1157" s="2"/>
      <c r="S1157" s="2"/>
      <c r="T1157" s="2"/>
      <c r="U1157" s="2"/>
      <c r="V1157" s="2"/>
      <c r="W1157" s="2"/>
    </row>
    <row r="1158" spans="1:23" ht="15.75" hidden="1" customHeight="1" x14ac:dyDescent="0.25">
      <c r="A1158" s="288" t="s">
        <v>1318</v>
      </c>
      <c r="B1158" s="294" t="s">
        <v>3648</v>
      </c>
      <c r="C1158" s="271">
        <v>0</v>
      </c>
      <c r="D1158" s="271">
        <v>0</v>
      </c>
      <c r="E1158" s="271">
        <v>0</v>
      </c>
      <c r="F1158" s="271">
        <v>0</v>
      </c>
      <c r="G1158" s="293"/>
      <c r="H1158" s="2"/>
      <c r="I1158" s="2"/>
      <c r="J1158" s="2"/>
      <c r="K1158" s="2"/>
      <c r="L1158" s="2"/>
      <c r="M1158" s="2"/>
      <c r="N1158" s="2"/>
      <c r="O1158" s="2"/>
      <c r="P1158" s="2"/>
      <c r="Q1158" s="2"/>
      <c r="R1158" s="2"/>
      <c r="S1158" s="2"/>
      <c r="T1158" s="2"/>
      <c r="U1158" s="2"/>
      <c r="V1158" s="2"/>
      <c r="W1158" s="2"/>
    </row>
    <row r="1159" spans="1:23" ht="15.75" hidden="1" customHeight="1" x14ac:dyDescent="0.25">
      <c r="A1159" s="288" t="s">
        <v>1319</v>
      </c>
      <c r="B1159" s="295" t="s">
        <v>3648</v>
      </c>
      <c r="C1159" s="273">
        <v>0</v>
      </c>
      <c r="D1159" s="273">
        <v>0</v>
      </c>
      <c r="E1159" s="273">
        <v>0</v>
      </c>
      <c r="F1159" s="273">
        <v>0</v>
      </c>
      <c r="G1159" s="293"/>
      <c r="H1159" s="2"/>
      <c r="I1159" s="2"/>
      <c r="J1159" s="2"/>
      <c r="K1159" s="2"/>
      <c r="L1159" s="2"/>
      <c r="M1159" s="2"/>
      <c r="N1159" s="2"/>
      <c r="O1159" s="2"/>
      <c r="P1159" s="2"/>
      <c r="Q1159" s="2"/>
      <c r="R1159" s="2"/>
      <c r="S1159" s="2"/>
      <c r="T1159" s="2"/>
      <c r="U1159" s="2"/>
      <c r="V1159" s="2"/>
      <c r="W1159" s="2"/>
    </row>
    <row r="1160" spans="1:23" ht="15.75" hidden="1" customHeight="1" x14ac:dyDescent="0.25">
      <c r="A1160" s="288" t="s">
        <v>1320</v>
      </c>
      <c r="B1160" s="294" t="s">
        <v>3648</v>
      </c>
      <c r="C1160" s="271">
        <v>0</v>
      </c>
      <c r="D1160" s="271">
        <v>0</v>
      </c>
      <c r="E1160" s="271">
        <v>0</v>
      </c>
      <c r="F1160" s="271">
        <v>0</v>
      </c>
      <c r="G1160" s="293"/>
      <c r="H1160" s="2"/>
      <c r="I1160" s="2"/>
      <c r="J1160" s="2"/>
      <c r="K1160" s="2"/>
      <c r="L1160" s="2"/>
      <c r="M1160" s="2"/>
      <c r="N1160" s="2"/>
      <c r="O1160" s="2"/>
      <c r="P1160" s="2"/>
      <c r="Q1160" s="2"/>
      <c r="R1160" s="2"/>
      <c r="S1160" s="2"/>
      <c r="T1160" s="2"/>
      <c r="U1160" s="2"/>
      <c r="V1160" s="2"/>
      <c r="W1160" s="2"/>
    </row>
    <row r="1161" spans="1:23" ht="15.75" hidden="1" customHeight="1" x14ac:dyDescent="0.25">
      <c r="A1161" s="288" t="s">
        <v>1321</v>
      </c>
      <c r="B1161" s="295" t="s">
        <v>3648</v>
      </c>
      <c r="C1161" s="273">
        <v>0</v>
      </c>
      <c r="D1161" s="273">
        <v>0</v>
      </c>
      <c r="E1161" s="273">
        <v>0</v>
      </c>
      <c r="F1161" s="273">
        <v>0</v>
      </c>
      <c r="G1161" s="293"/>
      <c r="H1161" s="2"/>
      <c r="I1161" s="2"/>
      <c r="J1161" s="2"/>
      <c r="K1161" s="2"/>
      <c r="L1161" s="2"/>
      <c r="M1161" s="2"/>
      <c r="N1161" s="2"/>
      <c r="O1161" s="2"/>
      <c r="P1161" s="2"/>
      <c r="Q1161" s="2"/>
      <c r="R1161" s="2"/>
      <c r="S1161" s="2"/>
      <c r="T1161" s="2"/>
      <c r="U1161" s="2"/>
      <c r="V1161" s="2"/>
      <c r="W1161" s="2"/>
    </row>
    <row r="1162" spans="1:23" ht="15.75" hidden="1" customHeight="1" x14ac:dyDescent="0.25">
      <c r="A1162" s="288" t="s">
        <v>1322</v>
      </c>
      <c r="B1162" s="294" t="s">
        <v>3648</v>
      </c>
      <c r="C1162" s="271">
        <v>0</v>
      </c>
      <c r="D1162" s="271">
        <v>0</v>
      </c>
      <c r="E1162" s="271">
        <v>0</v>
      </c>
      <c r="F1162" s="271">
        <v>0</v>
      </c>
      <c r="G1162" s="293"/>
      <c r="H1162" s="2"/>
      <c r="I1162" s="2"/>
      <c r="J1162" s="2"/>
      <c r="K1162" s="2"/>
      <c r="L1162" s="2"/>
      <c r="M1162" s="2"/>
      <c r="N1162" s="2"/>
      <c r="O1162" s="2"/>
      <c r="P1162" s="2"/>
      <c r="Q1162" s="2"/>
      <c r="R1162" s="2"/>
      <c r="S1162" s="2"/>
      <c r="T1162" s="2"/>
      <c r="U1162" s="2"/>
      <c r="V1162" s="2"/>
      <c r="W1162" s="2"/>
    </row>
    <row r="1163" spans="1:23" ht="15.75" hidden="1" customHeight="1" x14ac:dyDescent="0.25">
      <c r="A1163" s="288" t="s">
        <v>1323</v>
      </c>
      <c r="B1163" s="295" t="s">
        <v>3648</v>
      </c>
      <c r="C1163" s="273">
        <v>0</v>
      </c>
      <c r="D1163" s="273">
        <v>0</v>
      </c>
      <c r="E1163" s="273">
        <v>0</v>
      </c>
      <c r="F1163" s="273">
        <v>0</v>
      </c>
      <c r="G1163" s="293"/>
      <c r="H1163" s="2"/>
      <c r="I1163" s="2"/>
      <c r="J1163" s="2"/>
      <c r="K1163" s="2"/>
      <c r="L1163" s="2"/>
      <c r="M1163" s="2"/>
      <c r="N1163" s="2"/>
      <c r="O1163" s="2"/>
      <c r="P1163" s="2"/>
      <c r="Q1163" s="2"/>
      <c r="R1163" s="2"/>
      <c r="S1163" s="2"/>
      <c r="T1163" s="2"/>
      <c r="U1163" s="2"/>
      <c r="V1163" s="2"/>
      <c r="W1163" s="2"/>
    </row>
    <row r="1164" spans="1:23" ht="15.75" hidden="1" customHeight="1" x14ac:dyDescent="0.25">
      <c r="A1164" s="288" t="s">
        <v>1324</v>
      </c>
      <c r="B1164" s="294" t="s">
        <v>3648</v>
      </c>
      <c r="C1164" s="271">
        <v>0</v>
      </c>
      <c r="D1164" s="271">
        <v>0</v>
      </c>
      <c r="E1164" s="271">
        <v>0</v>
      </c>
      <c r="F1164" s="271">
        <v>0</v>
      </c>
      <c r="G1164" s="293"/>
      <c r="H1164" s="2"/>
      <c r="I1164" s="2"/>
      <c r="J1164" s="2"/>
      <c r="K1164" s="2"/>
      <c r="L1164" s="2"/>
      <c r="M1164" s="2"/>
      <c r="N1164" s="2"/>
      <c r="O1164" s="2"/>
      <c r="P1164" s="2"/>
      <c r="Q1164" s="2"/>
      <c r="R1164" s="2"/>
      <c r="S1164" s="2"/>
      <c r="T1164" s="2"/>
      <c r="U1164" s="2"/>
      <c r="V1164" s="2"/>
      <c r="W1164" s="2"/>
    </row>
    <row r="1165" spans="1:23" ht="15.75" hidden="1" customHeight="1" x14ac:dyDescent="0.25">
      <c r="A1165" s="288" t="s">
        <v>1325</v>
      </c>
      <c r="B1165" s="295" t="s">
        <v>3648</v>
      </c>
      <c r="C1165" s="273">
        <v>0</v>
      </c>
      <c r="D1165" s="273">
        <v>0</v>
      </c>
      <c r="E1165" s="273">
        <v>0</v>
      </c>
      <c r="F1165" s="273">
        <v>0</v>
      </c>
      <c r="G1165" s="293"/>
      <c r="H1165" s="2"/>
      <c r="I1165" s="2"/>
      <c r="J1165" s="2"/>
      <c r="K1165" s="2"/>
      <c r="L1165" s="2"/>
      <c r="M1165" s="2"/>
      <c r="N1165" s="2"/>
      <c r="O1165" s="2"/>
      <c r="P1165" s="2"/>
      <c r="Q1165" s="2"/>
      <c r="R1165" s="2"/>
      <c r="S1165" s="2"/>
      <c r="T1165" s="2"/>
      <c r="U1165" s="2"/>
      <c r="V1165" s="2"/>
      <c r="W1165" s="2"/>
    </row>
    <row r="1166" spans="1:23" ht="15.75" hidden="1" customHeight="1" x14ac:dyDescent="0.25">
      <c r="A1166" s="288" t="s">
        <v>1326</v>
      </c>
      <c r="B1166" s="294" t="s">
        <v>3648</v>
      </c>
      <c r="C1166" s="271">
        <v>0</v>
      </c>
      <c r="D1166" s="271">
        <v>0</v>
      </c>
      <c r="E1166" s="271">
        <v>0</v>
      </c>
      <c r="F1166" s="271">
        <v>0</v>
      </c>
      <c r="G1166" s="293"/>
      <c r="H1166" s="2"/>
      <c r="I1166" s="2"/>
      <c r="J1166" s="2"/>
      <c r="K1166" s="2"/>
      <c r="L1166" s="2"/>
      <c r="M1166" s="2"/>
      <c r="N1166" s="2"/>
      <c r="O1166" s="2"/>
      <c r="P1166" s="2"/>
      <c r="Q1166" s="2"/>
      <c r="R1166" s="2"/>
      <c r="S1166" s="2"/>
      <c r="T1166" s="2"/>
      <c r="U1166" s="2"/>
      <c r="V1166" s="2"/>
      <c r="W1166" s="2"/>
    </row>
    <row r="1167" spans="1:23" ht="15.75" customHeight="1" x14ac:dyDescent="0.25">
      <c r="A1167" s="288" t="s">
        <v>1327</v>
      </c>
      <c r="B1167" s="295" t="s">
        <v>3991</v>
      </c>
      <c r="C1167" s="273">
        <v>417961.44</v>
      </c>
      <c r="D1167" s="273">
        <v>468955.8</v>
      </c>
      <c r="E1167" s="273">
        <v>468955.8</v>
      </c>
      <c r="F1167" s="273">
        <v>0</v>
      </c>
      <c r="G1167" s="293" t="s">
        <v>3999</v>
      </c>
      <c r="H1167" s="2"/>
      <c r="I1167" s="2"/>
      <c r="J1167" s="2"/>
      <c r="K1167" s="2"/>
      <c r="L1167" s="2"/>
      <c r="M1167" s="2"/>
      <c r="N1167" s="2"/>
      <c r="O1167" s="2"/>
      <c r="P1167" s="2"/>
      <c r="Q1167" s="2"/>
      <c r="R1167" s="2"/>
      <c r="S1167" s="2"/>
      <c r="T1167" s="2"/>
      <c r="U1167" s="2"/>
      <c r="V1167" s="2"/>
      <c r="W1167" s="2"/>
    </row>
    <row r="1168" spans="1:23" ht="15.75" hidden="1" customHeight="1" x14ac:dyDescent="0.25">
      <c r="A1168" s="288" t="s">
        <v>1328</v>
      </c>
      <c r="B1168" s="294" t="s">
        <v>3648</v>
      </c>
      <c r="C1168" s="271">
        <v>0</v>
      </c>
      <c r="D1168" s="271">
        <v>0</v>
      </c>
      <c r="E1168" s="271">
        <v>0</v>
      </c>
      <c r="F1168" s="271">
        <v>0</v>
      </c>
      <c r="G1168" s="293"/>
      <c r="H1168" s="2"/>
      <c r="I1168" s="2"/>
      <c r="J1168" s="2"/>
      <c r="K1168" s="2"/>
      <c r="L1168" s="2"/>
      <c r="M1168" s="2"/>
      <c r="N1168" s="2"/>
      <c r="O1168" s="2"/>
      <c r="P1168" s="2"/>
      <c r="Q1168" s="2"/>
      <c r="R1168" s="2"/>
      <c r="S1168" s="2"/>
      <c r="T1168" s="2"/>
      <c r="U1168" s="2"/>
      <c r="V1168" s="2"/>
      <c r="W1168" s="2"/>
    </row>
    <row r="1169" spans="1:23" ht="15.75" hidden="1" customHeight="1" x14ac:dyDescent="0.25">
      <c r="A1169" s="288" t="s">
        <v>1329</v>
      </c>
      <c r="B1169" s="295" t="s">
        <v>3648</v>
      </c>
      <c r="C1169" s="273">
        <v>0</v>
      </c>
      <c r="D1169" s="273">
        <v>0</v>
      </c>
      <c r="E1169" s="273">
        <v>0</v>
      </c>
      <c r="F1169" s="273">
        <v>0</v>
      </c>
      <c r="G1169" s="293"/>
      <c r="H1169" s="2"/>
      <c r="I1169" s="2"/>
      <c r="J1169" s="2"/>
      <c r="K1169" s="2"/>
      <c r="L1169" s="2"/>
      <c r="M1169" s="2"/>
      <c r="N1169" s="2"/>
      <c r="O1169" s="2"/>
      <c r="P1169" s="2"/>
      <c r="Q1169" s="2"/>
      <c r="R1169" s="2"/>
      <c r="S1169" s="2"/>
      <c r="T1169" s="2"/>
      <c r="U1169" s="2"/>
      <c r="V1169" s="2"/>
      <c r="W1169" s="2"/>
    </row>
    <row r="1170" spans="1:23" ht="15.75" hidden="1" customHeight="1" x14ac:dyDescent="0.25">
      <c r="A1170" s="288" t="s">
        <v>1330</v>
      </c>
      <c r="B1170" s="294" t="s">
        <v>3648</v>
      </c>
      <c r="C1170" s="271">
        <v>0</v>
      </c>
      <c r="D1170" s="271">
        <v>0</v>
      </c>
      <c r="E1170" s="271">
        <v>0</v>
      </c>
      <c r="F1170" s="271">
        <v>0</v>
      </c>
      <c r="G1170" s="293"/>
      <c r="H1170" s="2"/>
      <c r="I1170" s="2"/>
      <c r="J1170" s="2"/>
      <c r="K1170" s="2"/>
      <c r="L1170" s="2"/>
      <c r="M1170" s="2"/>
      <c r="N1170" s="2"/>
      <c r="O1170" s="2"/>
      <c r="P1170" s="2"/>
      <c r="Q1170" s="2"/>
      <c r="R1170" s="2"/>
      <c r="S1170" s="2"/>
      <c r="T1170" s="2"/>
      <c r="U1170" s="2"/>
      <c r="V1170" s="2"/>
      <c r="W1170" s="2"/>
    </row>
    <row r="1171" spans="1:23" ht="15.75" hidden="1" customHeight="1" x14ac:dyDescent="0.25">
      <c r="A1171" s="288" t="s">
        <v>1331</v>
      </c>
      <c r="B1171" s="295" t="s">
        <v>3648</v>
      </c>
      <c r="C1171" s="273">
        <v>0</v>
      </c>
      <c r="D1171" s="273">
        <v>0</v>
      </c>
      <c r="E1171" s="273">
        <v>0</v>
      </c>
      <c r="F1171" s="273">
        <v>0</v>
      </c>
      <c r="G1171" s="293"/>
      <c r="H1171" s="2"/>
      <c r="I1171" s="2"/>
      <c r="J1171" s="2"/>
      <c r="K1171" s="2"/>
      <c r="L1171" s="2"/>
      <c r="M1171" s="2"/>
      <c r="N1171" s="2"/>
      <c r="O1171" s="2"/>
      <c r="P1171" s="2"/>
      <c r="Q1171" s="2"/>
      <c r="R1171" s="2"/>
      <c r="S1171" s="2"/>
      <c r="T1171" s="2"/>
      <c r="U1171" s="2"/>
      <c r="V1171" s="2"/>
      <c r="W1171" s="2"/>
    </row>
    <row r="1172" spans="1:23" ht="15.75" hidden="1" customHeight="1" x14ac:dyDescent="0.25">
      <c r="A1172" s="288" t="s">
        <v>1332</v>
      </c>
      <c r="B1172" s="294" t="s">
        <v>3648</v>
      </c>
      <c r="C1172" s="271">
        <v>0</v>
      </c>
      <c r="D1172" s="271">
        <v>0</v>
      </c>
      <c r="E1172" s="271">
        <v>0</v>
      </c>
      <c r="F1172" s="271">
        <v>0</v>
      </c>
      <c r="G1172" s="293"/>
      <c r="H1172" s="2"/>
      <c r="I1172" s="2"/>
      <c r="J1172" s="2"/>
      <c r="K1172" s="2"/>
      <c r="L1172" s="2"/>
      <c r="M1172" s="2"/>
      <c r="N1172" s="2"/>
      <c r="O1172" s="2"/>
      <c r="P1172" s="2"/>
      <c r="Q1172" s="2"/>
      <c r="R1172" s="2"/>
      <c r="S1172" s="2"/>
      <c r="T1172" s="2"/>
      <c r="U1172" s="2"/>
      <c r="V1172" s="2"/>
      <c r="W1172" s="2"/>
    </row>
    <row r="1173" spans="1:23" ht="15.75" hidden="1" customHeight="1" x14ac:dyDescent="0.25">
      <c r="A1173" s="288" t="s">
        <v>1333</v>
      </c>
      <c r="B1173" s="295" t="s">
        <v>3648</v>
      </c>
      <c r="C1173" s="273">
        <v>0</v>
      </c>
      <c r="D1173" s="273">
        <v>0</v>
      </c>
      <c r="E1173" s="273">
        <v>0</v>
      </c>
      <c r="F1173" s="273">
        <v>0</v>
      </c>
      <c r="G1173" s="293"/>
      <c r="H1173" s="2"/>
      <c r="I1173" s="2"/>
      <c r="J1173" s="2"/>
      <c r="K1173" s="2"/>
      <c r="L1173" s="2"/>
      <c r="M1173" s="2"/>
      <c r="N1173" s="2"/>
      <c r="O1173" s="2"/>
      <c r="P1173" s="2"/>
      <c r="Q1173" s="2"/>
      <c r="R1173" s="2"/>
      <c r="S1173" s="2"/>
      <c r="T1173" s="2"/>
      <c r="U1173" s="2"/>
      <c r="V1173" s="2"/>
      <c r="W1173" s="2"/>
    </row>
    <row r="1174" spans="1:23" ht="15.75" hidden="1" customHeight="1" x14ac:dyDescent="0.25">
      <c r="A1174" s="288" t="s">
        <v>1334</v>
      </c>
      <c r="B1174" s="294" t="s">
        <v>3648</v>
      </c>
      <c r="C1174" s="271">
        <v>0</v>
      </c>
      <c r="D1174" s="271">
        <v>0</v>
      </c>
      <c r="E1174" s="271">
        <v>0</v>
      </c>
      <c r="F1174" s="271">
        <v>0</v>
      </c>
      <c r="G1174" s="293"/>
      <c r="H1174" s="2"/>
      <c r="I1174" s="2"/>
      <c r="J1174" s="2"/>
      <c r="K1174" s="2"/>
      <c r="L1174" s="2"/>
      <c r="M1174" s="2"/>
      <c r="N1174" s="2"/>
      <c r="O1174" s="2"/>
      <c r="P1174" s="2"/>
      <c r="Q1174" s="2"/>
      <c r="R1174" s="2"/>
      <c r="S1174" s="2"/>
      <c r="T1174" s="2"/>
      <c r="U1174" s="2"/>
      <c r="V1174" s="2"/>
      <c r="W1174" s="2"/>
    </row>
    <row r="1175" spans="1:23" ht="15.75" hidden="1" customHeight="1" x14ac:dyDescent="0.25">
      <c r="A1175" s="288" t="s">
        <v>1335</v>
      </c>
      <c r="B1175" s="294" t="s">
        <v>3648</v>
      </c>
      <c r="C1175" s="271">
        <v>0</v>
      </c>
      <c r="D1175" s="271">
        <v>0</v>
      </c>
      <c r="E1175" s="271">
        <v>0</v>
      </c>
      <c r="F1175" s="271">
        <v>0</v>
      </c>
      <c r="G1175" s="293"/>
      <c r="H1175" s="2"/>
      <c r="I1175" s="2"/>
      <c r="J1175" s="2"/>
      <c r="K1175" s="2"/>
      <c r="L1175" s="2"/>
      <c r="M1175" s="2"/>
      <c r="N1175" s="2"/>
      <c r="O1175" s="2"/>
      <c r="P1175" s="2"/>
      <c r="Q1175" s="2"/>
      <c r="R1175" s="2"/>
      <c r="S1175" s="2"/>
      <c r="T1175" s="2"/>
      <c r="U1175" s="2"/>
      <c r="V1175" s="2"/>
      <c r="W1175" s="2"/>
    </row>
    <row r="1176" spans="1:23" ht="15.75" hidden="1" customHeight="1" x14ac:dyDescent="0.25">
      <c r="A1176" s="288" t="s">
        <v>1336</v>
      </c>
      <c r="B1176" s="294" t="s">
        <v>3648</v>
      </c>
      <c r="C1176" s="271">
        <v>0</v>
      </c>
      <c r="D1176" s="271">
        <v>0</v>
      </c>
      <c r="E1176" s="271">
        <v>0</v>
      </c>
      <c r="F1176" s="271">
        <v>0</v>
      </c>
      <c r="G1176" s="293"/>
      <c r="H1176" s="2"/>
      <c r="I1176" s="2"/>
      <c r="J1176" s="2"/>
      <c r="K1176" s="2"/>
      <c r="L1176" s="2"/>
      <c r="M1176" s="2"/>
      <c r="N1176" s="2"/>
      <c r="O1176" s="2"/>
      <c r="P1176" s="2"/>
      <c r="Q1176" s="2"/>
      <c r="R1176" s="2"/>
      <c r="S1176" s="2"/>
      <c r="T1176" s="2"/>
      <c r="U1176" s="2"/>
      <c r="V1176" s="2"/>
      <c r="W1176" s="2"/>
    </row>
    <row r="1177" spans="1:23" ht="15.75" hidden="1" customHeight="1" x14ac:dyDescent="0.25">
      <c r="A1177" s="288" t="s">
        <v>1337</v>
      </c>
      <c r="B1177" s="295" t="s">
        <v>3648</v>
      </c>
      <c r="C1177" s="273">
        <v>0</v>
      </c>
      <c r="D1177" s="273">
        <v>0</v>
      </c>
      <c r="E1177" s="273">
        <v>0</v>
      </c>
      <c r="F1177" s="273">
        <v>0</v>
      </c>
      <c r="G1177" s="293"/>
      <c r="H1177" s="2"/>
      <c r="I1177" s="2"/>
      <c r="J1177" s="2"/>
      <c r="K1177" s="2"/>
      <c r="L1177" s="2"/>
      <c r="M1177" s="2"/>
      <c r="N1177" s="2"/>
      <c r="O1177" s="2"/>
      <c r="P1177" s="2"/>
      <c r="Q1177" s="2"/>
      <c r="R1177" s="2"/>
      <c r="S1177" s="2"/>
      <c r="T1177" s="2"/>
      <c r="U1177" s="2"/>
      <c r="V1177" s="2"/>
      <c r="W1177" s="2"/>
    </row>
    <row r="1178" spans="1:23" ht="15.75" hidden="1" customHeight="1" x14ac:dyDescent="0.25">
      <c r="A1178" s="288" t="s">
        <v>1338</v>
      </c>
      <c r="B1178" s="297" t="s">
        <v>3648</v>
      </c>
      <c r="C1178" s="271">
        <v>0</v>
      </c>
      <c r="D1178" s="271">
        <v>0</v>
      </c>
      <c r="E1178" s="271">
        <v>0</v>
      </c>
      <c r="F1178" s="271">
        <v>0</v>
      </c>
      <c r="G1178" s="293"/>
      <c r="H1178" s="2"/>
      <c r="I1178" s="2"/>
      <c r="J1178" s="2"/>
      <c r="K1178" s="2"/>
      <c r="L1178" s="2"/>
      <c r="M1178" s="2"/>
      <c r="N1178" s="2"/>
      <c r="O1178" s="2"/>
      <c r="P1178" s="2"/>
      <c r="Q1178" s="2"/>
      <c r="R1178" s="2"/>
      <c r="S1178" s="2"/>
      <c r="T1178" s="2"/>
      <c r="U1178" s="2"/>
      <c r="V1178" s="2"/>
      <c r="W1178" s="2"/>
    </row>
    <row r="1179" spans="1:23" ht="15.75" hidden="1" customHeight="1" x14ac:dyDescent="0.25">
      <c r="A1179" s="288" t="s">
        <v>1339</v>
      </c>
      <c r="B1179" s="295" t="s">
        <v>3648</v>
      </c>
      <c r="C1179" s="273">
        <v>0</v>
      </c>
      <c r="D1179" s="273">
        <v>0</v>
      </c>
      <c r="E1179" s="273">
        <v>0</v>
      </c>
      <c r="F1179" s="273">
        <v>0</v>
      </c>
      <c r="G1179" s="293"/>
      <c r="H1179" s="2"/>
      <c r="I1179" s="2"/>
      <c r="J1179" s="2"/>
      <c r="K1179" s="2"/>
      <c r="L1179" s="2"/>
      <c r="M1179" s="2"/>
      <c r="N1179" s="2"/>
      <c r="O1179" s="2"/>
      <c r="P1179" s="2"/>
      <c r="Q1179" s="2"/>
      <c r="R1179" s="2"/>
      <c r="S1179" s="2"/>
      <c r="T1179" s="2"/>
      <c r="U1179" s="2"/>
      <c r="V1179" s="2"/>
      <c r="W1179" s="2"/>
    </row>
    <row r="1180" spans="1:23" ht="15.75" hidden="1" customHeight="1" x14ac:dyDescent="0.25">
      <c r="A1180" s="288" t="s">
        <v>1340</v>
      </c>
      <c r="B1180" s="297" t="s">
        <v>3648</v>
      </c>
      <c r="C1180" s="271">
        <v>0</v>
      </c>
      <c r="D1180" s="271">
        <v>0</v>
      </c>
      <c r="E1180" s="271">
        <v>0</v>
      </c>
      <c r="F1180" s="271">
        <v>0</v>
      </c>
      <c r="G1180" s="293"/>
      <c r="H1180" s="2"/>
      <c r="I1180" s="2"/>
      <c r="J1180" s="2"/>
      <c r="K1180" s="2"/>
      <c r="L1180" s="2"/>
      <c r="M1180" s="2"/>
      <c r="N1180" s="2"/>
      <c r="O1180" s="2"/>
      <c r="P1180" s="2"/>
      <c r="Q1180" s="2"/>
      <c r="R1180" s="2"/>
      <c r="S1180" s="2"/>
      <c r="T1180" s="2"/>
      <c r="U1180" s="2"/>
      <c r="V1180" s="2"/>
      <c r="W1180" s="2"/>
    </row>
    <row r="1181" spans="1:23" ht="15.75" hidden="1" customHeight="1" x14ac:dyDescent="0.25">
      <c r="A1181" s="288" t="s">
        <v>1341</v>
      </c>
      <c r="B1181" s="295" t="s">
        <v>3648</v>
      </c>
      <c r="C1181" s="273">
        <v>0</v>
      </c>
      <c r="D1181" s="273">
        <v>0</v>
      </c>
      <c r="E1181" s="273">
        <v>0</v>
      </c>
      <c r="F1181" s="273">
        <v>0</v>
      </c>
      <c r="G1181" s="293"/>
      <c r="H1181" s="2"/>
      <c r="I1181" s="2"/>
      <c r="J1181" s="2"/>
      <c r="K1181" s="2"/>
      <c r="L1181" s="2"/>
      <c r="M1181" s="2"/>
      <c r="N1181" s="2"/>
      <c r="O1181" s="2"/>
      <c r="P1181" s="2"/>
      <c r="Q1181" s="2"/>
      <c r="R1181" s="2"/>
      <c r="S1181" s="2"/>
      <c r="T1181" s="2"/>
      <c r="U1181" s="2"/>
      <c r="V1181" s="2"/>
      <c r="W1181" s="2"/>
    </row>
    <row r="1182" spans="1:23" ht="15.75" hidden="1" customHeight="1" x14ac:dyDescent="0.25">
      <c r="A1182" s="288" t="s">
        <v>1342</v>
      </c>
      <c r="B1182" s="297" t="s">
        <v>3648</v>
      </c>
      <c r="C1182" s="271">
        <v>0</v>
      </c>
      <c r="D1182" s="271">
        <v>0</v>
      </c>
      <c r="E1182" s="271">
        <v>0</v>
      </c>
      <c r="F1182" s="271">
        <v>0</v>
      </c>
      <c r="G1182" s="293"/>
      <c r="H1182" s="2"/>
      <c r="I1182" s="2"/>
      <c r="J1182" s="2"/>
      <c r="K1182" s="2"/>
      <c r="L1182" s="2"/>
      <c r="M1182" s="2"/>
      <c r="N1182" s="2"/>
      <c r="O1182" s="2"/>
      <c r="P1182" s="2"/>
      <c r="Q1182" s="2"/>
      <c r="R1182" s="2"/>
      <c r="S1182" s="2"/>
      <c r="T1182" s="2"/>
      <c r="U1182" s="2"/>
      <c r="V1182" s="2"/>
      <c r="W1182" s="2"/>
    </row>
    <row r="1183" spans="1:23" ht="15.75" hidden="1" customHeight="1" x14ac:dyDescent="0.25">
      <c r="A1183" s="288" t="s">
        <v>1343</v>
      </c>
      <c r="B1183" s="295" t="s">
        <v>3648</v>
      </c>
      <c r="C1183" s="273">
        <v>0</v>
      </c>
      <c r="D1183" s="273">
        <v>0</v>
      </c>
      <c r="E1183" s="273">
        <v>0</v>
      </c>
      <c r="F1183" s="273">
        <v>0</v>
      </c>
      <c r="G1183" s="293"/>
      <c r="H1183" s="2"/>
      <c r="I1183" s="2"/>
      <c r="J1183" s="2"/>
      <c r="K1183" s="2"/>
      <c r="L1183" s="2"/>
      <c r="M1183" s="2"/>
      <c r="N1183" s="2"/>
      <c r="O1183" s="2"/>
      <c r="P1183" s="2"/>
      <c r="Q1183" s="2"/>
      <c r="R1183" s="2"/>
      <c r="S1183" s="2"/>
      <c r="T1183" s="2"/>
      <c r="U1183" s="2"/>
      <c r="V1183" s="2"/>
      <c r="W1183" s="2"/>
    </row>
    <row r="1184" spans="1:23" ht="15.75" hidden="1" customHeight="1" x14ac:dyDescent="0.25">
      <c r="A1184" s="288" t="s">
        <v>1344</v>
      </c>
      <c r="B1184" s="295" t="s">
        <v>3648</v>
      </c>
      <c r="C1184" s="273">
        <v>0</v>
      </c>
      <c r="D1184" s="273">
        <v>0</v>
      </c>
      <c r="E1184" s="273">
        <v>0</v>
      </c>
      <c r="F1184" s="273">
        <v>0</v>
      </c>
      <c r="G1184" s="293"/>
      <c r="H1184" s="2"/>
      <c r="I1184" s="2"/>
      <c r="J1184" s="2"/>
      <c r="K1184" s="2"/>
      <c r="L1184" s="2"/>
      <c r="M1184" s="2"/>
      <c r="N1184" s="2"/>
      <c r="O1184" s="2"/>
      <c r="P1184" s="2"/>
      <c r="Q1184" s="2"/>
      <c r="R1184" s="2"/>
      <c r="S1184" s="2"/>
      <c r="T1184" s="2"/>
      <c r="U1184" s="2"/>
      <c r="V1184" s="2"/>
      <c r="W1184" s="2"/>
    </row>
    <row r="1185" spans="1:23" ht="15.75" hidden="1" customHeight="1" x14ac:dyDescent="0.25">
      <c r="A1185" s="288" t="s">
        <v>1345</v>
      </c>
      <c r="B1185" s="294" t="s">
        <v>3648</v>
      </c>
      <c r="C1185" s="271">
        <v>0</v>
      </c>
      <c r="D1185" s="271">
        <v>0</v>
      </c>
      <c r="E1185" s="271">
        <v>0</v>
      </c>
      <c r="F1185" s="271">
        <v>0</v>
      </c>
      <c r="G1185" s="293"/>
      <c r="H1185" s="2"/>
      <c r="I1185" s="2"/>
      <c r="J1185" s="2"/>
      <c r="K1185" s="2"/>
      <c r="L1185" s="2"/>
      <c r="M1185" s="2"/>
      <c r="N1185" s="2"/>
      <c r="O1185" s="2"/>
      <c r="P1185" s="2"/>
      <c r="Q1185" s="2"/>
      <c r="R1185" s="2"/>
      <c r="S1185" s="2"/>
      <c r="T1185" s="2"/>
      <c r="U1185" s="2"/>
      <c r="V1185" s="2"/>
      <c r="W1185" s="2"/>
    </row>
    <row r="1186" spans="1:23" ht="15.75" hidden="1" customHeight="1" x14ac:dyDescent="0.25">
      <c r="A1186" s="288" t="s">
        <v>1346</v>
      </c>
      <c r="B1186" s="295" t="s">
        <v>3648</v>
      </c>
      <c r="C1186" s="273">
        <v>0</v>
      </c>
      <c r="D1186" s="273">
        <v>0</v>
      </c>
      <c r="E1186" s="273">
        <v>0</v>
      </c>
      <c r="F1186" s="273">
        <v>0</v>
      </c>
      <c r="G1186" s="293"/>
      <c r="H1186" s="2"/>
      <c r="I1186" s="2"/>
      <c r="J1186" s="2"/>
      <c r="K1186" s="2"/>
      <c r="L1186" s="2"/>
      <c r="M1186" s="2"/>
      <c r="N1186" s="2"/>
      <c r="O1186" s="2"/>
      <c r="P1186" s="2"/>
      <c r="Q1186" s="2"/>
      <c r="R1186" s="2"/>
      <c r="S1186" s="2"/>
      <c r="T1186" s="2"/>
      <c r="U1186" s="2"/>
      <c r="V1186" s="2"/>
      <c r="W1186" s="2"/>
    </row>
    <row r="1187" spans="1:23" ht="15.75" hidden="1" customHeight="1" x14ac:dyDescent="0.25">
      <c r="A1187" s="288" t="s">
        <v>1347</v>
      </c>
      <c r="B1187" s="294" t="s">
        <v>3648</v>
      </c>
      <c r="C1187" s="271">
        <v>0</v>
      </c>
      <c r="D1187" s="271">
        <v>0</v>
      </c>
      <c r="E1187" s="271">
        <v>0</v>
      </c>
      <c r="F1187" s="271">
        <v>0</v>
      </c>
      <c r="G1187" s="293"/>
      <c r="H1187" s="2"/>
      <c r="I1187" s="2"/>
      <c r="J1187" s="2"/>
      <c r="K1187" s="2"/>
      <c r="L1187" s="2"/>
      <c r="M1187" s="2"/>
      <c r="N1187" s="2"/>
      <c r="O1187" s="2"/>
      <c r="P1187" s="2"/>
      <c r="Q1187" s="2"/>
      <c r="R1187" s="2"/>
      <c r="S1187" s="2"/>
      <c r="T1187" s="2"/>
      <c r="U1187" s="2"/>
      <c r="V1187" s="2"/>
      <c r="W1187" s="2"/>
    </row>
    <row r="1188" spans="1:23" ht="15.75" hidden="1" customHeight="1" x14ac:dyDescent="0.25">
      <c r="A1188" s="288" t="s">
        <v>1348</v>
      </c>
      <c r="B1188" s="295" t="s">
        <v>3648</v>
      </c>
      <c r="C1188" s="273">
        <v>0</v>
      </c>
      <c r="D1188" s="273">
        <v>0</v>
      </c>
      <c r="E1188" s="273">
        <v>0</v>
      </c>
      <c r="F1188" s="273">
        <v>0</v>
      </c>
      <c r="G1188" s="293"/>
      <c r="H1188" s="2"/>
      <c r="I1188" s="2"/>
      <c r="J1188" s="2"/>
      <c r="K1188" s="2"/>
      <c r="L1188" s="2"/>
      <c r="M1188" s="2"/>
      <c r="N1188" s="2"/>
      <c r="O1188" s="2"/>
      <c r="P1188" s="2"/>
      <c r="Q1188" s="2"/>
      <c r="R1188" s="2"/>
      <c r="S1188" s="2"/>
      <c r="T1188" s="2"/>
      <c r="U1188" s="2"/>
      <c r="V1188" s="2"/>
      <c r="W1188" s="2"/>
    </row>
    <row r="1189" spans="1:23" ht="15.75" hidden="1" customHeight="1" x14ac:dyDescent="0.25">
      <c r="A1189" s="288" t="s">
        <v>1349</v>
      </c>
      <c r="B1189" s="294" t="s">
        <v>3648</v>
      </c>
      <c r="C1189" s="271">
        <v>0</v>
      </c>
      <c r="D1189" s="271">
        <v>0</v>
      </c>
      <c r="E1189" s="271">
        <v>0</v>
      </c>
      <c r="F1189" s="271">
        <v>0</v>
      </c>
      <c r="G1189" s="293"/>
      <c r="H1189" s="2"/>
      <c r="I1189" s="2"/>
      <c r="J1189" s="2"/>
      <c r="K1189" s="2"/>
      <c r="L1189" s="2"/>
      <c r="M1189" s="2"/>
      <c r="N1189" s="2"/>
      <c r="O1189" s="2"/>
      <c r="P1189" s="2"/>
      <c r="Q1189" s="2"/>
      <c r="R1189" s="2"/>
      <c r="S1189" s="2"/>
      <c r="T1189" s="2"/>
      <c r="U1189" s="2"/>
      <c r="V1189" s="2"/>
      <c r="W1189" s="2"/>
    </row>
    <row r="1190" spans="1:23" ht="15.75" hidden="1" customHeight="1" x14ac:dyDescent="0.25">
      <c r="A1190" s="288" t="s">
        <v>1350</v>
      </c>
      <c r="B1190" s="294" t="s">
        <v>3648</v>
      </c>
      <c r="C1190" s="271">
        <v>0</v>
      </c>
      <c r="D1190" s="271">
        <v>0</v>
      </c>
      <c r="E1190" s="271">
        <v>0</v>
      </c>
      <c r="F1190" s="271">
        <v>0</v>
      </c>
      <c r="G1190" s="293"/>
      <c r="H1190" s="2"/>
      <c r="I1190" s="2"/>
      <c r="J1190" s="2"/>
      <c r="K1190" s="2"/>
      <c r="L1190" s="2"/>
      <c r="M1190" s="2"/>
      <c r="N1190" s="2"/>
      <c r="O1190" s="2"/>
      <c r="P1190" s="2"/>
      <c r="Q1190" s="2"/>
      <c r="R1190" s="2"/>
      <c r="S1190" s="2"/>
      <c r="T1190" s="2"/>
      <c r="U1190" s="2"/>
      <c r="V1190" s="2"/>
      <c r="W1190" s="2"/>
    </row>
    <row r="1191" spans="1:23" ht="15.75" hidden="1" customHeight="1" x14ac:dyDescent="0.25">
      <c r="A1191" s="288" t="s">
        <v>1351</v>
      </c>
      <c r="B1191" s="294" t="s">
        <v>3648</v>
      </c>
      <c r="C1191" s="271">
        <v>0</v>
      </c>
      <c r="D1191" s="271">
        <v>0</v>
      </c>
      <c r="E1191" s="271">
        <v>0</v>
      </c>
      <c r="F1191" s="271">
        <v>0</v>
      </c>
      <c r="G1191" s="293"/>
      <c r="H1191" s="2"/>
      <c r="I1191" s="2"/>
      <c r="J1191" s="2"/>
      <c r="K1191" s="2"/>
      <c r="L1191" s="2"/>
      <c r="M1191" s="2"/>
      <c r="N1191" s="2"/>
      <c r="O1191" s="2"/>
      <c r="P1191" s="2"/>
      <c r="Q1191" s="2"/>
      <c r="R1191" s="2"/>
      <c r="S1191" s="2"/>
      <c r="T1191" s="2"/>
      <c r="U1191" s="2"/>
      <c r="V1191" s="2"/>
      <c r="W1191" s="2"/>
    </row>
    <row r="1192" spans="1:23" ht="15.75" hidden="1" customHeight="1" x14ac:dyDescent="0.25">
      <c r="A1192" s="288" t="s">
        <v>1352</v>
      </c>
      <c r="B1192" s="295" t="s">
        <v>3819</v>
      </c>
      <c r="C1192" s="273">
        <v>0</v>
      </c>
      <c r="D1192" s="273">
        <v>123034.42</v>
      </c>
      <c r="E1192" s="273">
        <v>123034.42</v>
      </c>
      <c r="F1192" s="273"/>
      <c r="G1192" s="293"/>
      <c r="H1192" s="2"/>
      <c r="I1192" s="2"/>
      <c r="J1192" s="2"/>
      <c r="K1192" s="2"/>
      <c r="L1192" s="2"/>
      <c r="M1192" s="2"/>
      <c r="N1192" s="2"/>
      <c r="O1192" s="2"/>
      <c r="P1192" s="2"/>
      <c r="Q1192" s="2"/>
      <c r="R1192" s="2"/>
      <c r="S1192" s="2"/>
      <c r="T1192" s="2"/>
      <c r="U1192" s="2"/>
      <c r="V1192" s="2"/>
      <c r="W1192" s="2"/>
    </row>
    <row r="1193" spans="1:23" ht="15.75" hidden="1" customHeight="1" x14ac:dyDescent="0.25">
      <c r="A1193" s="288" t="s">
        <v>1353</v>
      </c>
      <c r="B1193" s="297" t="s">
        <v>3820</v>
      </c>
      <c r="C1193" s="271">
        <v>0</v>
      </c>
      <c r="D1193" s="271">
        <v>4264545.99</v>
      </c>
      <c r="E1193" s="271">
        <v>4264545.99</v>
      </c>
      <c r="F1193" s="271">
        <v>0</v>
      </c>
      <c r="G1193" s="293"/>
      <c r="H1193" s="2"/>
      <c r="I1193" s="2"/>
      <c r="J1193" s="2"/>
      <c r="K1193" s="2"/>
      <c r="L1193" s="2"/>
      <c r="M1193" s="2"/>
      <c r="N1193" s="2"/>
      <c r="O1193" s="2"/>
      <c r="P1193" s="2"/>
      <c r="Q1193" s="2"/>
      <c r="R1193" s="2"/>
      <c r="S1193" s="2"/>
      <c r="T1193" s="2"/>
      <c r="U1193" s="2"/>
      <c r="V1193" s="2"/>
      <c r="W1193" s="2"/>
    </row>
    <row r="1194" spans="1:23" ht="15.75" hidden="1" customHeight="1" x14ac:dyDescent="0.25">
      <c r="A1194" s="288" t="s">
        <v>1354</v>
      </c>
      <c r="B1194" s="295" t="s">
        <v>3821</v>
      </c>
      <c r="C1194" s="273">
        <v>0</v>
      </c>
      <c r="D1194" s="273">
        <v>3257013.74</v>
      </c>
      <c r="E1194" s="273">
        <v>3257013.74</v>
      </c>
      <c r="F1194" s="273">
        <v>0</v>
      </c>
      <c r="G1194" s="293"/>
      <c r="H1194" s="2"/>
      <c r="I1194" s="2"/>
      <c r="J1194" s="2"/>
      <c r="K1194" s="2"/>
      <c r="L1194" s="2"/>
      <c r="M1194" s="2"/>
      <c r="N1194" s="2"/>
      <c r="O1194" s="2"/>
      <c r="P1194" s="2"/>
      <c r="Q1194" s="2"/>
      <c r="R1194" s="2"/>
      <c r="S1194" s="2"/>
      <c r="T1194" s="2"/>
      <c r="U1194" s="2"/>
      <c r="V1194" s="2"/>
      <c r="W1194" s="2"/>
    </row>
    <row r="1195" spans="1:23" ht="15.75" hidden="1" customHeight="1" x14ac:dyDescent="0.25">
      <c r="A1195" s="288" t="s">
        <v>1355</v>
      </c>
      <c r="B1195" s="297" t="s">
        <v>3992</v>
      </c>
      <c r="C1195" s="271">
        <v>0</v>
      </c>
      <c r="D1195" s="271">
        <v>220067.4044</v>
      </c>
      <c r="E1195" s="271">
        <v>219982.02889999998</v>
      </c>
      <c r="F1195" s="271">
        <v>0</v>
      </c>
      <c r="G1195" s="293"/>
      <c r="H1195" s="2"/>
      <c r="I1195" s="2"/>
      <c r="J1195" s="2"/>
      <c r="K1195" s="2"/>
      <c r="L1195" s="2"/>
      <c r="M1195" s="2"/>
      <c r="N1195" s="2"/>
      <c r="O1195" s="2"/>
      <c r="P1195" s="2"/>
      <c r="Q1195" s="2"/>
      <c r="R1195" s="2"/>
      <c r="S1195" s="2"/>
      <c r="T1195" s="2"/>
      <c r="U1195" s="2"/>
      <c r="V1195" s="2"/>
      <c r="W1195" s="2"/>
    </row>
    <row r="1196" spans="1:23" ht="15.75" hidden="1" customHeight="1" x14ac:dyDescent="0.25">
      <c r="A1196" s="288" t="s">
        <v>1356</v>
      </c>
      <c r="B1196" s="295" t="s">
        <v>3992</v>
      </c>
      <c r="C1196" s="273">
        <v>0</v>
      </c>
      <c r="D1196" s="273">
        <v>201338.26360000001</v>
      </c>
      <c r="E1196" s="273">
        <v>201260.15409999999</v>
      </c>
      <c r="F1196" s="273">
        <v>0</v>
      </c>
      <c r="G1196" s="293"/>
      <c r="H1196" s="2"/>
      <c r="I1196" s="2"/>
      <c r="J1196" s="2"/>
      <c r="K1196" s="2"/>
      <c r="L1196" s="2"/>
      <c r="M1196" s="2"/>
      <c r="N1196" s="2"/>
      <c r="O1196" s="2"/>
      <c r="P1196" s="2"/>
      <c r="Q1196" s="2"/>
      <c r="R1196" s="2"/>
      <c r="S1196" s="2"/>
      <c r="T1196" s="2"/>
      <c r="U1196" s="2"/>
      <c r="V1196" s="2"/>
      <c r="W1196" s="2"/>
    </row>
    <row r="1197" spans="1:23" ht="15.75" hidden="1" customHeight="1" x14ac:dyDescent="0.25">
      <c r="A1197" s="288">
        <v>112003073</v>
      </c>
      <c r="B1197" s="297" t="s">
        <v>3648</v>
      </c>
      <c r="C1197" s="271">
        <v>0</v>
      </c>
      <c r="D1197" s="271">
        <v>0</v>
      </c>
      <c r="E1197" s="271">
        <v>0</v>
      </c>
      <c r="F1197" s="271">
        <v>0</v>
      </c>
      <c r="G1197" s="293"/>
      <c r="H1197" s="2"/>
      <c r="I1197" s="2"/>
      <c r="J1197" s="2"/>
      <c r="K1197" s="2"/>
      <c r="L1197" s="2"/>
      <c r="M1197" s="2"/>
      <c r="N1197" s="2"/>
      <c r="O1197" s="2"/>
      <c r="P1197" s="2"/>
      <c r="Q1197" s="2"/>
      <c r="R1197" s="2"/>
      <c r="S1197" s="2"/>
      <c r="T1197" s="2"/>
      <c r="U1197" s="2"/>
      <c r="V1197" s="2"/>
      <c r="W1197" s="2"/>
    </row>
    <row r="1198" spans="1:23" ht="15.75" hidden="1" customHeight="1" x14ac:dyDescent="0.25">
      <c r="A1198" s="288">
        <v>112003074</v>
      </c>
      <c r="B1198" s="295" t="s">
        <v>3648</v>
      </c>
      <c r="C1198" s="273">
        <v>0</v>
      </c>
      <c r="D1198" s="273">
        <v>0</v>
      </c>
      <c r="E1198" s="273">
        <v>0</v>
      </c>
      <c r="F1198" s="273">
        <v>0</v>
      </c>
      <c r="G1198" s="293"/>
      <c r="H1198" s="2"/>
      <c r="I1198" s="2"/>
      <c r="J1198" s="2"/>
      <c r="K1198" s="2"/>
      <c r="L1198" s="2"/>
      <c r="M1198" s="2"/>
      <c r="N1198" s="2"/>
      <c r="O1198" s="2"/>
      <c r="P1198" s="2"/>
      <c r="Q1198" s="2"/>
      <c r="R1198" s="2"/>
      <c r="S1198" s="2"/>
      <c r="T1198" s="2"/>
      <c r="U1198" s="2"/>
      <c r="V1198" s="2"/>
      <c r="W1198" s="2"/>
    </row>
    <row r="1199" spans="1:23" ht="15.75" hidden="1" customHeight="1" x14ac:dyDescent="0.25">
      <c r="A1199" s="288" t="s">
        <v>1357</v>
      </c>
      <c r="B1199" s="297" t="s">
        <v>3822</v>
      </c>
      <c r="C1199" s="271">
        <v>0</v>
      </c>
      <c r="D1199" s="271">
        <v>777506.53</v>
      </c>
      <c r="E1199" s="271">
        <v>777506.53</v>
      </c>
      <c r="F1199" s="271">
        <v>0</v>
      </c>
      <c r="G1199" s="293"/>
      <c r="H1199" s="2"/>
      <c r="I1199" s="2"/>
      <c r="J1199" s="2"/>
      <c r="K1199" s="2"/>
      <c r="L1199" s="2"/>
      <c r="M1199" s="2"/>
      <c r="N1199" s="2"/>
      <c r="O1199" s="2"/>
      <c r="P1199" s="2"/>
      <c r="Q1199" s="2"/>
      <c r="R1199" s="2"/>
      <c r="S1199" s="2"/>
      <c r="T1199" s="2"/>
      <c r="U1199" s="2"/>
      <c r="V1199" s="2"/>
      <c r="W1199" s="2"/>
    </row>
    <row r="1200" spans="1:23" ht="15.75" hidden="1" customHeight="1" x14ac:dyDescent="0.25">
      <c r="A1200" s="288" t="s">
        <v>1358</v>
      </c>
      <c r="B1200" s="297" t="s">
        <v>3648</v>
      </c>
      <c r="C1200" s="271">
        <v>0</v>
      </c>
      <c r="D1200" s="271">
        <v>0</v>
      </c>
      <c r="E1200" s="271">
        <v>0</v>
      </c>
      <c r="F1200" s="271">
        <v>0</v>
      </c>
      <c r="G1200" s="293"/>
      <c r="H1200" s="2"/>
      <c r="I1200" s="2"/>
      <c r="J1200" s="2"/>
      <c r="K1200" s="2"/>
      <c r="L1200" s="2"/>
      <c r="M1200" s="2"/>
      <c r="N1200" s="2"/>
      <c r="O1200" s="2"/>
      <c r="P1200" s="2"/>
      <c r="Q1200" s="2"/>
      <c r="R1200" s="2"/>
      <c r="S1200" s="2"/>
      <c r="T1200" s="2"/>
      <c r="U1200" s="2"/>
      <c r="V1200" s="2"/>
      <c r="W1200" s="2"/>
    </row>
    <row r="1201" spans="1:23" ht="15.75" hidden="1" customHeight="1" x14ac:dyDescent="0.25">
      <c r="A1201" s="288" t="s">
        <v>3534</v>
      </c>
      <c r="B1201" s="295" t="s">
        <v>3823</v>
      </c>
      <c r="C1201" s="273">
        <v>0</v>
      </c>
      <c r="D1201" s="273">
        <v>249373.26</v>
      </c>
      <c r="E1201" s="273">
        <v>0</v>
      </c>
      <c r="F1201" s="273">
        <v>0</v>
      </c>
      <c r="G1201" s="293"/>
      <c r="H1201" s="2"/>
      <c r="I1201" s="2"/>
      <c r="J1201" s="2"/>
      <c r="K1201" s="2"/>
      <c r="L1201" s="2"/>
      <c r="M1201" s="2"/>
      <c r="N1201" s="2"/>
      <c r="O1201" s="2"/>
      <c r="P1201" s="2"/>
      <c r="Q1201" s="2"/>
      <c r="R1201" s="2"/>
      <c r="S1201" s="2"/>
      <c r="T1201" s="2"/>
      <c r="U1201" s="2"/>
      <c r="V1201" s="2"/>
      <c r="W1201" s="2"/>
    </row>
    <row r="1202" spans="1:23" ht="15.75" hidden="1" customHeight="1" x14ac:dyDescent="0.25">
      <c r="A1202" s="288" t="s">
        <v>3586</v>
      </c>
      <c r="B1202" s="297" t="s">
        <v>3648</v>
      </c>
      <c r="C1202" s="271">
        <v>0</v>
      </c>
      <c r="D1202" s="271">
        <v>0</v>
      </c>
      <c r="E1202" s="271">
        <v>0</v>
      </c>
      <c r="F1202" s="271">
        <v>0</v>
      </c>
      <c r="G1202" s="293"/>
      <c r="H1202" s="2"/>
      <c r="I1202" s="2"/>
      <c r="J1202" s="2"/>
      <c r="K1202" s="2"/>
      <c r="L1202" s="2"/>
      <c r="M1202" s="2"/>
      <c r="N1202" s="2"/>
      <c r="O1202" s="2"/>
      <c r="P1202" s="2"/>
      <c r="Q1202" s="2"/>
      <c r="R1202" s="2"/>
      <c r="S1202" s="2"/>
      <c r="T1202" s="2"/>
      <c r="U1202" s="2"/>
      <c r="V1202" s="2"/>
      <c r="W1202" s="2"/>
    </row>
    <row r="1203" spans="1:23" ht="15.75" hidden="1" customHeight="1" x14ac:dyDescent="0.25">
      <c r="A1203" s="288" t="s">
        <v>3631</v>
      </c>
      <c r="B1203" s="295" t="s">
        <v>3954</v>
      </c>
      <c r="C1203" s="273">
        <v>0</v>
      </c>
      <c r="D1203" s="273">
        <v>388667.68</v>
      </c>
      <c r="E1203" s="273">
        <v>0</v>
      </c>
      <c r="F1203" s="273">
        <v>0</v>
      </c>
      <c r="G1203" s="293"/>
      <c r="H1203" s="2"/>
      <c r="I1203" s="2"/>
      <c r="J1203" s="2"/>
      <c r="K1203" s="2"/>
      <c r="L1203" s="2"/>
      <c r="M1203" s="2"/>
      <c r="N1203" s="2"/>
      <c r="O1203" s="2"/>
      <c r="P1203" s="2"/>
      <c r="Q1203" s="2"/>
      <c r="R1203" s="2"/>
      <c r="S1203" s="2"/>
      <c r="T1203" s="2"/>
      <c r="U1203" s="2"/>
      <c r="V1203" s="2"/>
      <c r="W1203" s="2"/>
    </row>
    <row r="1204" spans="1:23" ht="15.75" hidden="1" customHeight="1" x14ac:dyDescent="0.25">
      <c r="A1204" s="288" t="s">
        <v>3837</v>
      </c>
      <c r="B1204" s="297" t="s">
        <v>3648</v>
      </c>
      <c r="C1204" s="271">
        <v>0</v>
      </c>
      <c r="D1204" s="271">
        <v>0</v>
      </c>
      <c r="E1204" s="271">
        <v>0</v>
      </c>
      <c r="F1204" s="271">
        <v>0</v>
      </c>
      <c r="G1204" s="293"/>
      <c r="H1204" s="2"/>
      <c r="I1204" s="2"/>
      <c r="J1204" s="2"/>
      <c r="K1204" s="2"/>
      <c r="L1204" s="2"/>
      <c r="M1204" s="2"/>
      <c r="N1204" s="2"/>
      <c r="O1204" s="2"/>
      <c r="P1204" s="2"/>
      <c r="Q1204" s="2"/>
      <c r="R1204" s="2"/>
      <c r="S1204" s="2"/>
      <c r="T1204" s="2"/>
      <c r="U1204" s="2"/>
      <c r="V1204" s="2"/>
      <c r="W1204" s="2"/>
    </row>
    <row r="1205" spans="1:23" ht="15.75" hidden="1" customHeight="1" x14ac:dyDescent="0.25">
      <c r="A1205" s="288">
        <v>112003081</v>
      </c>
      <c r="B1205" s="294" t="s">
        <v>3648</v>
      </c>
      <c r="C1205" s="271">
        <v>0</v>
      </c>
      <c r="D1205" s="271">
        <v>0</v>
      </c>
      <c r="E1205" s="271">
        <v>0</v>
      </c>
      <c r="F1205" s="271"/>
      <c r="G1205" s="293"/>
      <c r="H1205" s="2"/>
      <c r="I1205" s="2"/>
      <c r="J1205" s="2"/>
      <c r="K1205" s="2"/>
      <c r="L1205" s="2"/>
      <c r="M1205" s="2"/>
      <c r="N1205" s="2"/>
      <c r="O1205" s="2"/>
      <c r="P1205" s="2"/>
      <c r="Q1205" s="2"/>
      <c r="R1205" s="2"/>
      <c r="S1205" s="2"/>
      <c r="T1205" s="2"/>
      <c r="U1205" s="2"/>
      <c r="V1205" s="2"/>
      <c r="W1205" s="2"/>
    </row>
    <row r="1206" spans="1:23" ht="15.75" hidden="1" customHeight="1" x14ac:dyDescent="0.25">
      <c r="A1206" s="288" t="s">
        <v>1359</v>
      </c>
      <c r="B1206" s="295" t="s">
        <v>3648</v>
      </c>
      <c r="C1206" s="273">
        <v>0</v>
      </c>
      <c r="D1206" s="273">
        <v>0</v>
      </c>
      <c r="E1206" s="273">
        <v>0</v>
      </c>
      <c r="F1206" s="273">
        <v>0</v>
      </c>
      <c r="G1206" s="293"/>
      <c r="H1206" s="2"/>
      <c r="I1206" s="2"/>
      <c r="J1206" s="2"/>
      <c r="K1206" s="2"/>
      <c r="L1206" s="2"/>
      <c r="M1206" s="2"/>
      <c r="N1206" s="2"/>
      <c r="O1206" s="2"/>
      <c r="P1206" s="2"/>
      <c r="Q1206" s="2"/>
      <c r="R1206" s="2"/>
      <c r="S1206" s="2"/>
      <c r="T1206" s="2"/>
      <c r="U1206" s="2"/>
      <c r="V1206" s="2"/>
      <c r="W1206" s="2"/>
    </row>
    <row r="1207" spans="1:23" ht="15.75" hidden="1" customHeight="1" x14ac:dyDescent="0.25">
      <c r="A1207" s="288" t="s">
        <v>1360</v>
      </c>
      <c r="B1207" s="297" t="s">
        <v>3648</v>
      </c>
      <c r="C1207" s="271">
        <v>0</v>
      </c>
      <c r="D1207" s="271">
        <v>0</v>
      </c>
      <c r="E1207" s="271">
        <v>0</v>
      </c>
      <c r="F1207" s="271">
        <v>0</v>
      </c>
      <c r="G1207" s="293"/>
      <c r="H1207" s="2"/>
      <c r="I1207" s="2"/>
      <c r="J1207" s="2"/>
      <c r="K1207" s="2"/>
      <c r="L1207" s="2"/>
      <c r="M1207" s="2"/>
      <c r="N1207" s="2"/>
      <c r="O1207" s="2"/>
      <c r="P1207" s="2"/>
      <c r="Q1207" s="2"/>
      <c r="R1207" s="2"/>
      <c r="S1207" s="2"/>
      <c r="T1207" s="2"/>
      <c r="U1207" s="2"/>
      <c r="V1207" s="2"/>
      <c r="W1207" s="2"/>
    </row>
    <row r="1208" spans="1:23" ht="15.75" hidden="1" customHeight="1" x14ac:dyDescent="0.25">
      <c r="A1208" s="288" t="s">
        <v>1361</v>
      </c>
      <c r="B1208" s="295" t="s">
        <v>3648</v>
      </c>
      <c r="C1208" s="273">
        <v>0</v>
      </c>
      <c r="D1208" s="273">
        <v>0</v>
      </c>
      <c r="E1208" s="273">
        <v>0</v>
      </c>
      <c r="F1208" s="273">
        <v>0</v>
      </c>
      <c r="G1208" s="293"/>
      <c r="H1208" s="2"/>
      <c r="I1208" s="2"/>
      <c r="J1208" s="2"/>
      <c r="K1208" s="2"/>
      <c r="L1208" s="2"/>
      <c r="M1208" s="2"/>
      <c r="N1208" s="2"/>
      <c r="O1208" s="2"/>
      <c r="P1208" s="2"/>
      <c r="Q1208" s="2"/>
      <c r="R1208" s="2"/>
      <c r="S1208" s="2"/>
      <c r="T1208" s="2"/>
      <c r="U1208" s="2"/>
      <c r="V1208" s="2"/>
      <c r="W1208" s="2"/>
    </row>
    <row r="1209" spans="1:23" ht="15.75" hidden="1" customHeight="1" x14ac:dyDescent="0.25">
      <c r="A1209" s="288" t="s">
        <v>1362</v>
      </c>
      <c r="B1209" s="297" t="s">
        <v>3648</v>
      </c>
      <c r="C1209" s="271">
        <v>0</v>
      </c>
      <c r="D1209" s="271">
        <v>0</v>
      </c>
      <c r="E1209" s="271">
        <v>0</v>
      </c>
      <c r="F1209" s="271">
        <v>0</v>
      </c>
      <c r="G1209" s="293"/>
      <c r="H1209" s="2"/>
      <c r="I1209" s="2"/>
      <c r="J1209" s="2"/>
      <c r="K1209" s="2"/>
      <c r="L1209" s="2"/>
      <c r="M1209" s="2"/>
      <c r="N1209" s="2"/>
      <c r="O1209" s="2"/>
      <c r="P1209" s="2"/>
      <c r="Q1209" s="2"/>
      <c r="R1209" s="2"/>
      <c r="S1209" s="2"/>
      <c r="T1209" s="2"/>
      <c r="U1209" s="2"/>
      <c r="V1209" s="2"/>
      <c r="W1209" s="2"/>
    </row>
    <row r="1210" spans="1:23" ht="15.75" hidden="1" customHeight="1" x14ac:dyDescent="0.25">
      <c r="A1210" s="288" t="s">
        <v>1365</v>
      </c>
      <c r="B1210" s="295" t="s">
        <v>3648</v>
      </c>
      <c r="C1210" s="273">
        <v>0</v>
      </c>
      <c r="D1210" s="273">
        <v>0</v>
      </c>
      <c r="E1210" s="273">
        <v>0</v>
      </c>
      <c r="F1210" s="273">
        <v>0</v>
      </c>
      <c r="G1210" s="293"/>
      <c r="H1210" s="2"/>
      <c r="I1210" s="2"/>
      <c r="J1210" s="2"/>
      <c r="K1210" s="2"/>
      <c r="L1210" s="2"/>
      <c r="M1210" s="2"/>
      <c r="N1210" s="2"/>
      <c r="O1210" s="2"/>
      <c r="P1210" s="2"/>
      <c r="Q1210" s="2"/>
      <c r="R1210" s="2"/>
      <c r="S1210" s="2"/>
      <c r="T1210" s="2"/>
      <c r="U1210" s="2"/>
      <c r="V1210" s="2"/>
      <c r="W1210" s="2"/>
    </row>
    <row r="1211" spans="1:23" ht="15.75" hidden="1" customHeight="1" x14ac:dyDescent="0.25">
      <c r="A1211" s="288" t="s">
        <v>1367</v>
      </c>
      <c r="B1211" s="297" t="s">
        <v>3648</v>
      </c>
      <c r="C1211" s="271">
        <v>0</v>
      </c>
      <c r="D1211" s="271">
        <v>0</v>
      </c>
      <c r="E1211" s="271">
        <v>0</v>
      </c>
      <c r="F1211" s="271">
        <v>0</v>
      </c>
      <c r="G1211" s="293"/>
      <c r="H1211" s="2"/>
      <c r="I1211" s="2"/>
      <c r="J1211" s="2"/>
      <c r="K1211" s="2"/>
      <c r="L1211" s="2"/>
      <c r="M1211" s="2"/>
      <c r="N1211" s="2"/>
      <c r="O1211" s="2"/>
      <c r="P1211" s="2"/>
      <c r="Q1211" s="2"/>
      <c r="R1211" s="2"/>
      <c r="S1211" s="2"/>
      <c r="T1211" s="2"/>
      <c r="U1211" s="2"/>
      <c r="V1211" s="2"/>
      <c r="W1211" s="2"/>
    </row>
    <row r="1212" spans="1:23" ht="15.75" hidden="1" customHeight="1" x14ac:dyDescent="0.25">
      <c r="A1212" s="288" t="s">
        <v>1370</v>
      </c>
      <c r="B1212" s="295" t="s">
        <v>3824</v>
      </c>
      <c r="C1212" s="273">
        <v>1882.48</v>
      </c>
      <c r="D1212" s="273">
        <v>117.52</v>
      </c>
      <c r="E1212" s="273">
        <v>117.52</v>
      </c>
      <c r="F1212" s="273">
        <v>0</v>
      </c>
      <c r="G1212" s="293"/>
      <c r="H1212" s="2"/>
      <c r="I1212" s="2"/>
      <c r="J1212" s="2"/>
      <c r="K1212" s="2"/>
      <c r="L1212" s="2"/>
      <c r="M1212" s="2"/>
      <c r="N1212" s="2"/>
      <c r="O1212" s="2"/>
      <c r="P1212" s="2"/>
      <c r="Q1212" s="2"/>
      <c r="R1212" s="2"/>
      <c r="S1212" s="2"/>
      <c r="T1212" s="2"/>
      <c r="U1212" s="2"/>
      <c r="V1212" s="2"/>
      <c r="W1212" s="2"/>
    </row>
    <row r="1213" spans="1:23" ht="15.75" hidden="1" customHeight="1" x14ac:dyDescent="0.25">
      <c r="A1213" s="288" t="s">
        <v>1371</v>
      </c>
      <c r="B1213" s="295" t="s">
        <v>3824</v>
      </c>
      <c r="C1213" s="273">
        <v>1000</v>
      </c>
      <c r="D1213" s="273">
        <v>0</v>
      </c>
      <c r="E1213" s="273">
        <v>0</v>
      </c>
      <c r="F1213" s="273">
        <v>0</v>
      </c>
      <c r="G1213" s="293"/>
      <c r="H1213" s="2"/>
      <c r="I1213" s="2"/>
      <c r="J1213" s="2"/>
      <c r="K1213" s="2"/>
      <c r="L1213" s="2"/>
      <c r="M1213" s="2"/>
      <c r="N1213" s="2"/>
      <c r="O1213" s="2"/>
      <c r="P1213" s="2"/>
      <c r="Q1213" s="2"/>
      <c r="R1213" s="2"/>
      <c r="S1213" s="2"/>
      <c r="T1213" s="2"/>
      <c r="U1213" s="2"/>
      <c r="V1213" s="2"/>
      <c r="W1213" s="2"/>
    </row>
    <row r="1214" spans="1:23" ht="15.75" hidden="1" customHeight="1" x14ac:dyDescent="0.25">
      <c r="A1214" s="288" t="s">
        <v>1372</v>
      </c>
      <c r="B1214" s="297" t="s">
        <v>3648</v>
      </c>
      <c r="C1214" s="271">
        <v>0</v>
      </c>
      <c r="D1214" s="271">
        <v>0</v>
      </c>
      <c r="E1214" s="271">
        <v>0</v>
      </c>
      <c r="F1214" s="271">
        <v>0</v>
      </c>
      <c r="G1214" s="288"/>
      <c r="H1214" s="2"/>
      <c r="I1214" s="2"/>
      <c r="J1214" s="2"/>
      <c r="K1214" s="2"/>
      <c r="L1214" s="2"/>
      <c r="M1214" s="2"/>
      <c r="N1214" s="2"/>
      <c r="O1214" s="2"/>
      <c r="P1214" s="2"/>
      <c r="Q1214" s="2"/>
      <c r="R1214" s="2"/>
      <c r="S1214" s="2"/>
      <c r="T1214" s="2"/>
      <c r="U1214" s="2"/>
      <c r="V1214" s="2"/>
      <c r="W1214" s="2"/>
    </row>
    <row r="1215" spans="1:23" ht="15.75" hidden="1" customHeight="1" x14ac:dyDescent="0.25">
      <c r="A1215" s="288" t="s">
        <v>3843</v>
      </c>
      <c r="B1215" s="295" t="s">
        <v>3955</v>
      </c>
      <c r="C1215" s="273">
        <v>1000</v>
      </c>
      <c r="D1215" s="273">
        <v>0</v>
      </c>
      <c r="E1215" s="273">
        <v>0</v>
      </c>
      <c r="F1215" s="273">
        <v>0</v>
      </c>
      <c r="G1215" s="288"/>
      <c r="H1215" s="2"/>
      <c r="I1215" s="2"/>
      <c r="J1215" s="2"/>
      <c r="K1215" s="2"/>
      <c r="L1215" s="2"/>
      <c r="M1215" s="2"/>
      <c r="N1215" s="2"/>
      <c r="O1215" s="2"/>
      <c r="P1215" s="2"/>
      <c r="Q1215" s="2"/>
      <c r="R1215" s="2"/>
      <c r="S1215" s="2"/>
      <c r="T1215" s="2"/>
      <c r="U1215" s="2"/>
      <c r="V1215" s="2"/>
      <c r="W1215" s="2"/>
    </row>
    <row r="1216" spans="1:23" ht="15.75" hidden="1" customHeight="1" x14ac:dyDescent="0.25">
      <c r="A1216" s="288" t="s">
        <v>3901</v>
      </c>
      <c r="B1216" s="297" t="s">
        <v>3648</v>
      </c>
      <c r="C1216" s="271">
        <v>0</v>
      </c>
      <c r="D1216" s="271">
        <v>0</v>
      </c>
      <c r="E1216" s="271">
        <v>0</v>
      </c>
      <c r="F1216" s="271">
        <v>0</v>
      </c>
      <c r="G1216" s="288"/>
      <c r="H1216" s="2"/>
      <c r="I1216" s="2"/>
      <c r="J1216" s="2"/>
      <c r="K1216" s="2"/>
      <c r="L1216" s="2"/>
      <c r="M1216" s="2"/>
      <c r="N1216" s="2"/>
      <c r="O1216" s="2"/>
      <c r="P1216" s="2"/>
      <c r="Q1216" s="2"/>
      <c r="R1216" s="2"/>
      <c r="S1216" s="2"/>
      <c r="T1216" s="2"/>
      <c r="U1216" s="2"/>
      <c r="V1216" s="2"/>
      <c r="W1216" s="2"/>
    </row>
    <row r="1217" spans="1:23" ht="15.75" hidden="1" customHeight="1" x14ac:dyDescent="0.25">
      <c r="A1217" s="288" t="s">
        <v>3902</v>
      </c>
      <c r="B1217" s="295" t="s">
        <v>3751</v>
      </c>
      <c r="C1217" s="273">
        <v>0</v>
      </c>
      <c r="D1217" s="273">
        <v>0</v>
      </c>
      <c r="E1217" s="273">
        <v>0</v>
      </c>
      <c r="F1217" s="273">
        <v>0</v>
      </c>
      <c r="G1217" s="288"/>
      <c r="H1217" s="2"/>
      <c r="I1217" s="2"/>
      <c r="J1217" s="2"/>
      <c r="K1217" s="2"/>
      <c r="L1217" s="2"/>
      <c r="M1217" s="2"/>
      <c r="N1217" s="2"/>
      <c r="O1217" s="2"/>
      <c r="P1217" s="2"/>
      <c r="Q1217" s="2"/>
      <c r="R1217" s="2"/>
      <c r="S1217" s="2"/>
      <c r="T1217" s="2"/>
      <c r="U1217" s="2"/>
      <c r="V1217" s="2"/>
      <c r="W1217" s="2"/>
    </row>
    <row r="1218" spans="1:23" ht="15.75" hidden="1" customHeight="1" x14ac:dyDescent="0.25">
      <c r="A1218" s="288"/>
      <c r="B1218" s="276"/>
      <c r="C1218" s="271"/>
      <c r="D1218" s="271"/>
      <c r="E1218" s="271"/>
      <c r="F1218" s="271"/>
      <c r="G1218" s="288"/>
      <c r="H1218" s="2"/>
      <c r="I1218" s="2"/>
      <c r="J1218" s="2"/>
      <c r="K1218" s="2"/>
      <c r="L1218" s="2"/>
      <c r="M1218" s="2"/>
      <c r="N1218" s="2"/>
      <c r="O1218" s="2"/>
      <c r="P1218" s="2"/>
      <c r="Q1218" s="2"/>
      <c r="R1218" s="2"/>
      <c r="S1218" s="2"/>
      <c r="T1218" s="2"/>
      <c r="U1218" s="2"/>
      <c r="V1218" s="2"/>
      <c r="W1218" s="2"/>
    </row>
    <row r="1219" spans="1:23" ht="15.75" hidden="1" customHeight="1" x14ac:dyDescent="0.25">
      <c r="A1219" s="288"/>
      <c r="B1219" s="272"/>
      <c r="C1219" s="273"/>
      <c r="D1219" s="273"/>
      <c r="E1219" s="273"/>
      <c r="F1219" s="273"/>
      <c r="G1219" s="288"/>
      <c r="H1219" s="2"/>
      <c r="I1219" s="2"/>
      <c r="J1219" s="2"/>
      <c r="K1219" s="2"/>
      <c r="L1219" s="2"/>
      <c r="M1219" s="2"/>
      <c r="N1219" s="2"/>
      <c r="O1219" s="2"/>
      <c r="P1219" s="2"/>
      <c r="Q1219" s="2"/>
      <c r="R1219" s="2"/>
      <c r="S1219" s="2"/>
      <c r="T1219" s="2"/>
      <c r="U1219" s="2"/>
      <c r="V1219" s="2"/>
      <c r="W1219" s="2"/>
    </row>
    <row r="1220" spans="1:23" ht="15.75" hidden="1" customHeight="1" x14ac:dyDescent="0.25">
      <c r="A1220" s="288"/>
      <c r="B1220" s="276"/>
      <c r="C1220" s="271"/>
      <c r="D1220" s="271"/>
      <c r="E1220" s="271"/>
      <c r="F1220" s="271"/>
      <c r="G1220" s="288"/>
      <c r="H1220" s="2"/>
      <c r="I1220" s="2"/>
      <c r="J1220" s="2"/>
      <c r="K1220" s="2"/>
      <c r="L1220" s="2"/>
      <c r="M1220" s="2"/>
      <c r="N1220" s="2"/>
      <c r="O1220" s="2"/>
      <c r="P1220" s="2"/>
      <c r="Q1220" s="2"/>
      <c r="R1220" s="2"/>
      <c r="S1220" s="2"/>
      <c r="T1220" s="2"/>
      <c r="U1220" s="2"/>
      <c r="V1220" s="2"/>
      <c r="W1220" s="2"/>
    </row>
    <row r="1221" spans="1:23" ht="15.75" hidden="1" customHeight="1" x14ac:dyDescent="0.25">
      <c r="A1221" s="288"/>
      <c r="B1221" s="272"/>
      <c r="C1221" s="273"/>
      <c r="D1221" s="273"/>
      <c r="E1221" s="273"/>
      <c r="F1221" s="273"/>
      <c r="G1221" s="288"/>
      <c r="H1221" s="2"/>
      <c r="I1221" s="2"/>
      <c r="J1221" s="2"/>
      <c r="K1221" s="2"/>
      <c r="L1221" s="2"/>
      <c r="M1221" s="2"/>
      <c r="N1221" s="2"/>
      <c r="O1221" s="2"/>
      <c r="P1221" s="2"/>
      <c r="Q1221" s="2"/>
      <c r="R1221" s="2"/>
      <c r="S1221" s="2"/>
      <c r="T1221" s="2"/>
      <c r="U1221" s="2"/>
      <c r="V1221" s="2"/>
      <c r="W1221" s="2"/>
    </row>
    <row r="1222" spans="1:23" ht="15.75" hidden="1" customHeight="1" x14ac:dyDescent="0.25">
      <c r="A1222" s="288"/>
      <c r="B1222" s="276"/>
      <c r="C1222" s="271"/>
      <c r="D1222" s="271"/>
      <c r="E1222" s="271"/>
      <c r="F1222" s="271"/>
      <c r="G1222" s="288"/>
      <c r="H1222" s="2"/>
      <c r="I1222" s="2"/>
      <c r="J1222" s="2"/>
      <c r="K1222" s="2"/>
      <c r="L1222" s="2"/>
      <c r="M1222" s="2"/>
      <c r="N1222" s="2"/>
      <c r="O1222" s="2"/>
      <c r="P1222" s="2"/>
      <c r="Q1222" s="2"/>
      <c r="R1222" s="2"/>
      <c r="S1222" s="2"/>
      <c r="T1222" s="2"/>
      <c r="U1222" s="2"/>
      <c r="V1222" s="2"/>
      <c r="W1222" s="2"/>
    </row>
    <row r="1223" spans="1:23" ht="15.75" hidden="1" customHeight="1" x14ac:dyDescent="0.25">
      <c r="A1223" s="288"/>
      <c r="B1223" s="272"/>
      <c r="C1223" s="273"/>
      <c r="D1223" s="273"/>
      <c r="E1223" s="273"/>
      <c r="F1223" s="273"/>
      <c r="G1223" s="288"/>
      <c r="H1223" s="2"/>
      <c r="I1223" s="2"/>
      <c r="J1223" s="2"/>
      <c r="K1223" s="2"/>
      <c r="L1223" s="2"/>
      <c r="M1223" s="2"/>
      <c r="N1223" s="2"/>
      <c r="O1223" s="2"/>
      <c r="P1223" s="2"/>
      <c r="Q1223" s="2"/>
      <c r="R1223" s="2"/>
      <c r="S1223" s="2"/>
      <c r="T1223" s="2"/>
      <c r="U1223" s="2"/>
      <c r="V1223" s="2"/>
      <c r="W1223" s="2"/>
    </row>
    <row r="1224" spans="1:23" ht="15.75" hidden="1" customHeight="1" x14ac:dyDescent="0.25">
      <c r="A1224" s="288"/>
      <c r="B1224" s="276"/>
      <c r="C1224" s="271"/>
      <c r="D1224" s="271"/>
      <c r="E1224" s="271"/>
      <c r="F1224" s="271"/>
      <c r="G1224" s="288"/>
      <c r="H1224" s="2"/>
      <c r="I1224" s="2"/>
      <c r="J1224" s="2"/>
      <c r="K1224" s="2"/>
      <c r="L1224" s="2"/>
      <c r="M1224" s="2"/>
      <c r="N1224" s="2"/>
      <c r="O1224" s="2"/>
      <c r="P1224" s="2"/>
      <c r="Q1224" s="2"/>
      <c r="R1224" s="2"/>
      <c r="S1224" s="2"/>
      <c r="T1224" s="2"/>
      <c r="U1224" s="2"/>
      <c r="V1224" s="2"/>
      <c r="W1224" s="2"/>
    </row>
    <row r="1225" spans="1:23" ht="15.75" hidden="1" customHeight="1" x14ac:dyDescent="0.25">
      <c r="A1225" s="288"/>
      <c r="B1225" s="272"/>
      <c r="C1225" s="273"/>
      <c r="D1225" s="273"/>
      <c r="E1225" s="273"/>
      <c r="F1225" s="273"/>
      <c r="G1225" s="288"/>
      <c r="H1225" s="2"/>
      <c r="I1225" s="2"/>
      <c r="J1225" s="2"/>
      <c r="K1225" s="2"/>
      <c r="L1225" s="2"/>
      <c r="M1225" s="2"/>
      <c r="N1225" s="2"/>
      <c r="O1225" s="2"/>
      <c r="P1225" s="2"/>
      <c r="Q1225" s="2"/>
      <c r="R1225" s="2"/>
      <c r="S1225" s="2"/>
      <c r="T1225" s="2"/>
      <c r="U1225" s="2"/>
      <c r="V1225" s="2"/>
      <c r="W1225" s="2"/>
    </row>
    <row r="1226" spans="1:23" ht="15.75" hidden="1" customHeight="1" x14ac:dyDescent="0.25">
      <c r="A1226" s="288"/>
      <c r="B1226" s="276"/>
      <c r="C1226" s="271"/>
      <c r="D1226" s="271"/>
      <c r="E1226" s="271"/>
      <c r="F1226" s="271"/>
      <c r="G1226" s="288"/>
      <c r="H1226" s="2"/>
      <c r="I1226" s="2"/>
      <c r="J1226" s="2"/>
      <c r="K1226" s="2"/>
      <c r="L1226" s="2"/>
      <c r="M1226" s="2"/>
      <c r="N1226" s="2"/>
      <c r="O1226" s="2"/>
      <c r="P1226" s="2"/>
      <c r="Q1226" s="2"/>
      <c r="R1226" s="2"/>
      <c r="S1226" s="2"/>
      <c r="T1226" s="2"/>
      <c r="U1226" s="2"/>
      <c r="V1226" s="2"/>
      <c r="W1226" s="2"/>
    </row>
    <row r="1227" spans="1:23" ht="15.75" hidden="1" customHeight="1" x14ac:dyDescent="0.25">
      <c r="A1227" s="288"/>
      <c r="B1227" s="272"/>
      <c r="C1227" s="273"/>
      <c r="D1227" s="273"/>
      <c r="E1227" s="273"/>
      <c r="F1227" s="273"/>
      <c r="G1227" s="288"/>
      <c r="H1227" s="2"/>
      <c r="I1227" s="2"/>
      <c r="J1227" s="2"/>
      <c r="K1227" s="2"/>
      <c r="L1227" s="2"/>
      <c r="M1227" s="2"/>
      <c r="N1227" s="2"/>
      <c r="O1227" s="2"/>
      <c r="P1227" s="2"/>
      <c r="Q1227" s="2"/>
      <c r="R1227" s="2"/>
      <c r="S1227" s="2"/>
      <c r="T1227" s="2"/>
      <c r="U1227" s="2"/>
      <c r="V1227" s="2"/>
      <c r="W1227" s="2"/>
    </row>
    <row r="1228" spans="1:23" ht="15.75" hidden="1" customHeight="1" x14ac:dyDescent="0.25">
      <c r="A1228" s="288"/>
      <c r="B1228" s="276"/>
      <c r="C1228" s="271"/>
      <c r="D1228" s="271"/>
      <c r="E1228" s="271"/>
      <c r="F1228" s="271"/>
      <c r="G1228" s="288"/>
      <c r="H1228" s="2"/>
      <c r="I1228" s="2"/>
      <c r="J1228" s="2"/>
      <c r="K1228" s="2"/>
      <c r="L1228" s="2"/>
      <c r="M1228" s="2"/>
      <c r="N1228" s="2"/>
      <c r="O1228" s="2"/>
      <c r="P1228" s="2"/>
      <c r="Q1228" s="2"/>
      <c r="R1228" s="2"/>
      <c r="S1228" s="2"/>
      <c r="T1228" s="2"/>
      <c r="U1228" s="2"/>
      <c r="V1228" s="2"/>
      <c r="W1228" s="2"/>
    </row>
    <row r="1229" spans="1:23" ht="15.75" hidden="1" customHeight="1" x14ac:dyDescent="0.25">
      <c r="A1229" s="288"/>
      <c r="B1229" s="272"/>
      <c r="C1229" s="273"/>
      <c r="D1229" s="273"/>
      <c r="E1229" s="273"/>
      <c r="F1229" s="273"/>
      <c r="G1229" s="288"/>
      <c r="H1229" s="2"/>
      <c r="I1229" s="2"/>
      <c r="J1229" s="2"/>
      <c r="K1229" s="2"/>
      <c r="L1229" s="2"/>
      <c r="M1229" s="2"/>
      <c r="N1229" s="2"/>
      <c r="O1229" s="2"/>
      <c r="P1229" s="2"/>
      <c r="Q1229" s="2"/>
      <c r="R1229" s="2"/>
      <c r="S1229" s="2"/>
      <c r="T1229" s="2"/>
      <c r="U1229" s="2"/>
      <c r="V1229" s="2"/>
      <c r="W1229" s="2"/>
    </row>
    <row r="1230" spans="1:23" ht="15.75" hidden="1" customHeight="1" x14ac:dyDescent="0.25">
      <c r="A1230" s="288"/>
      <c r="B1230" s="276"/>
      <c r="C1230" s="271"/>
      <c r="D1230" s="271"/>
      <c r="E1230" s="271"/>
      <c r="F1230" s="271"/>
      <c r="G1230" s="288"/>
      <c r="H1230" s="2"/>
      <c r="I1230" s="2"/>
      <c r="J1230" s="2"/>
      <c r="K1230" s="2"/>
      <c r="L1230" s="2"/>
      <c r="M1230" s="2"/>
      <c r="N1230" s="2"/>
      <c r="O1230" s="2"/>
      <c r="P1230" s="2"/>
      <c r="Q1230" s="2"/>
      <c r="R1230" s="2"/>
      <c r="S1230" s="2"/>
      <c r="T1230" s="2"/>
      <c r="U1230" s="2"/>
      <c r="V1230" s="2"/>
      <c r="W1230" s="2"/>
    </row>
    <row r="1231" spans="1:23" ht="15.75" hidden="1" customHeight="1" x14ac:dyDescent="0.25">
      <c r="A1231" s="288"/>
      <c r="B1231" s="272"/>
      <c r="C1231" s="273"/>
      <c r="D1231" s="273"/>
      <c r="E1231" s="273"/>
      <c r="F1231" s="273"/>
      <c r="G1231" s="288"/>
      <c r="H1231" s="2"/>
      <c r="I1231" s="2"/>
      <c r="J1231" s="2"/>
      <c r="K1231" s="2"/>
      <c r="L1231" s="2"/>
      <c r="M1231" s="2"/>
      <c r="N1231" s="2"/>
      <c r="O1231" s="2"/>
      <c r="P1231" s="2"/>
      <c r="Q1231" s="2"/>
      <c r="R1231" s="2"/>
      <c r="S1231" s="2"/>
      <c r="T1231" s="2"/>
      <c r="U1231" s="2"/>
      <c r="V1231" s="2"/>
      <c r="W1231" s="2"/>
    </row>
    <row r="1232" spans="1:23" ht="15.75" hidden="1" customHeight="1" x14ac:dyDescent="0.25">
      <c r="A1232" s="288"/>
      <c r="B1232" s="276"/>
      <c r="C1232" s="271"/>
      <c r="D1232" s="271"/>
      <c r="E1232" s="271"/>
      <c r="F1232" s="271"/>
      <c r="G1232" s="288"/>
      <c r="H1232" s="2"/>
      <c r="I1232" s="2"/>
      <c r="J1232" s="2"/>
      <c r="K1232" s="2"/>
      <c r="L1232" s="2"/>
      <c r="M1232" s="2"/>
      <c r="N1232" s="2"/>
      <c r="O1232" s="2"/>
      <c r="P1232" s="2"/>
      <c r="Q1232" s="2"/>
      <c r="R1232" s="2"/>
      <c r="S1232" s="2"/>
      <c r="T1232" s="2"/>
      <c r="U1232" s="2"/>
      <c r="V1232" s="2"/>
      <c r="W1232" s="2"/>
    </row>
    <row r="1233" spans="1:23" ht="15.75" hidden="1" customHeight="1" x14ac:dyDescent="0.25">
      <c r="A1233" s="288"/>
      <c r="B1233" s="272"/>
      <c r="C1233" s="273"/>
      <c r="D1233" s="273"/>
      <c r="E1233" s="273"/>
      <c r="F1233" s="273"/>
      <c r="G1233" s="288"/>
      <c r="H1233" s="2"/>
      <c r="I1233" s="2"/>
      <c r="J1233" s="2"/>
      <c r="K1233" s="2"/>
      <c r="L1233" s="2"/>
      <c r="M1233" s="2"/>
      <c r="N1233" s="2"/>
      <c r="O1233" s="2"/>
      <c r="P1233" s="2"/>
      <c r="Q1233" s="2"/>
      <c r="R1233" s="2"/>
      <c r="S1233" s="2"/>
      <c r="T1233" s="2"/>
      <c r="U1233" s="2"/>
      <c r="V1233" s="2"/>
      <c r="W1233" s="2"/>
    </row>
    <row r="1234" spans="1:23" ht="15.75" hidden="1" customHeight="1" x14ac:dyDescent="0.25">
      <c r="A1234" s="288"/>
      <c r="B1234" s="276"/>
      <c r="C1234" s="271"/>
      <c r="D1234" s="271"/>
      <c r="E1234" s="271"/>
      <c r="F1234" s="271"/>
      <c r="G1234" s="288"/>
      <c r="H1234" s="2"/>
      <c r="I1234" s="2"/>
      <c r="J1234" s="2"/>
      <c r="K1234" s="2"/>
      <c r="L1234" s="2"/>
      <c r="M1234" s="2"/>
      <c r="N1234" s="2"/>
      <c r="O1234" s="2"/>
      <c r="P1234" s="2"/>
      <c r="Q1234" s="2"/>
      <c r="R1234" s="2"/>
      <c r="S1234" s="2"/>
      <c r="T1234" s="2"/>
      <c r="U1234" s="2"/>
      <c r="V1234" s="2"/>
      <c r="W1234" s="2"/>
    </row>
    <row r="1235" spans="1:23" ht="15.75" hidden="1" customHeight="1" x14ac:dyDescent="0.25">
      <c r="A1235" s="288"/>
      <c r="B1235" s="272"/>
      <c r="C1235" s="273"/>
      <c r="D1235" s="273"/>
      <c r="E1235" s="273"/>
      <c r="F1235" s="273"/>
      <c r="G1235" s="288"/>
      <c r="H1235" s="2"/>
      <c r="I1235" s="2"/>
      <c r="J1235" s="2"/>
      <c r="K1235" s="2"/>
      <c r="L1235" s="2"/>
      <c r="M1235" s="2"/>
      <c r="N1235" s="2"/>
      <c r="O1235" s="2"/>
      <c r="P1235" s="2"/>
      <c r="Q1235" s="2"/>
      <c r="R1235" s="2"/>
      <c r="S1235" s="2"/>
      <c r="T1235" s="2"/>
      <c r="U1235" s="2"/>
      <c r="V1235" s="2"/>
      <c r="W1235" s="2"/>
    </row>
    <row r="1236" spans="1:23" ht="15.75" hidden="1" customHeight="1" x14ac:dyDescent="0.25">
      <c r="A1236" s="288"/>
      <c r="B1236" s="276"/>
      <c r="C1236" s="271"/>
      <c r="D1236" s="271"/>
      <c r="E1236" s="271"/>
      <c r="F1236" s="271"/>
      <c r="G1236" s="288"/>
      <c r="H1236" s="2"/>
      <c r="I1236" s="2"/>
      <c r="J1236" s="2"/>
      <c r="K1236" s="2"/>
      <c r="L1236" s="2"/>
      <c r="M1236" s="2"/>
      <c r="N1236" s="2"/>
      <c r="O1236" s="2"/>
      <c r="P1236" s="2"/>
      <c r="Q1236" s="2"/>
      <c r="R1236" s="2"/>
      <c r="S1236" s="2"/>
      <c r="T1236" s="2"/>
      <c r="U1236" s="2"/>
      <c r="V1236" s="2"/>
      <c r="W1236" s="2"/>
    </row>
    <row r="1237" spans="1:23" ht="15.75" hidden="1" customHeight="1" x14ac:dyDescent="0.25">
      <c r="A1237" s="288"/>
      <c r="B1237" s="272"/>
      <c r="C1237" s="273"/>
      <c r="D1237" s="273"/>
      <c r="E1237" s="273"/>
      <c r="F1237" s="273"/>
      <c r="G1237" s="288"/>
      <c r="H1237" s="2"/>
      <c r="I1237" s="2"/>
      <c r="J1237" s="2"/>
      <c r="K1237" s="2"/>
      <c r="L1237" s="2"/>
      <c r="M1237" s="2"/>
      <c r="N1237" s="2"/>
      <c r="O1237" s="2"/>
      <c r="P1237" s="2"/>
      <c r="Q1237" s="2"/>
      <c r="R1237" s="2"/>
      <c r="S1237" s="2"/>
      <c r="T1237" s="2"/>
      <c r="U1237" s="2"/>
      <c r="V1237" s="2"/>
      <c r="W1237" s="2"/>
    </row>
    <row r="1238" spans="1:23" ht="15.75" hidden="1" customHeight="1" x14ac:dyDescent="0.25">
      <c r="A1238" s="288"/>
      <c r="B1238" s="276"/>
      <c r="C1238" s="271"/>
      <c r="D1238" s="271"/>
      <c r="E1238" s="271"/>
      <c r="F1238" s="271"/>
      <c r="G1238" s="288"/>
      <c r="H1238" s="2"/>
      <c r="I1238" s="2"/>
      <c r="J1238" s="2"/>
      <c r="K1238" s="2"/>
      <c r="L1238" s="2"/>
      <c r="M1238" s="2"/>
      <c r="N1238" s="2"/>
      <c r="O1238" s="2"/>
      <c r="P1238" s="2"/>
      <c r="Q1238" s="2"/>
      <c r="R1238" s="2"/>
      <c r="S1238" s="2"/>
      <c r="T1238" s="2"/>
      <c r="U1238" s="2"/>
      <c r="V1238" s="2"/>
      <c r="W1238" s="2"/>
    </row>
    <row r="1239" spans="1:23" ht="15.75" hidden="1" customHeight="1" x14ac:dyDescent="0.25">
      <c r="A1239" s="288"/>
      <c r="B1239" s="272"/>
      <c r="C1239" s="273"/>
      <c r="D1239" s="273"/>
      <c r="E1239" s="273"/>
      <c r="F1239" s="273"/>
      <c r="G1239" s="288"/>
      <c r="H1239" s="2"/>
      <c r="I1239" s="2"/>
      <c r="J1239" s="2"/>
      <c r="K1239" s="2"/>
      <c r="L1239" s="2"/>
      <c r="M1239" s="2"/>
      <c r="N1239" s="2"/>
      <c r="O1239" s="2"/>
      <c r="P1239" s="2"/>
      <c r="Q1239" s="2"/>
      <c r="R1239" s="2"/>
      <c r="S1239" s="2"/>
      <c r="T1239" s="2"/>
      <c r="U1239" s="2"/>
      <c r="V1239" s="2"/>
      <c r="W1239" s="2"/>
    </row>
    <row r="1240" spans="1:23" ht="15.75" hidden="1" customHeight="1" x14ac:dyDescent="0.25">
      <c r="A1240" s="288"/>
      <c r="B1240" s="276"/>
      <c r="C1240" s="271"/>
      <c r="D1240" s="271"/>
      <c r="E1240" s="271"/>
      <c r="F1240" s="271"/>
      <c r="G1240" s="288"/>
      <c r="H1240" s="2"/>
      <c r="I1240" s="2"/>
      <c r="J1240" s="2"/>
      <c r="K1240" s="2"/>
      <c r="L1240" s="2"/>
      <c r="M1240" s="2"/>
      <c r="N1240" s="2"/>
      <c r="O1240" s="2"/>
      <c r="P1240" s="2"/>
      <c r="Q1240" s="2"/>
      <c r="R1240" s="2"/>
      <c r="S1240" s="2"/>
      <c r="T1240" s="2"/>
      <c r="U1240" s="2"/>
      <c r="V1240" s="2"/>
      <c r="W1240" s="2"/>
    </row>
    <row r="1241" spans="1:23" ht="15.75" hidden="1" customHeight="1" x14ac:dyDescent="0.25">
      <c r="A1241" s="288"/>
      <c r="B1241" s="272"/>
      <c r="C1241" s="273"/>
      <c r="D1241" s="273"/>
      <c r="E1241" s="273"/>
      <c r="F1241" s="273"/>
      <c r="G1241" s="288"/>
      <c r="H1241" s="2"/>
      <c r="I1241" s="2"/>
      <c r="J1241" s="2"/>
      <c r="K1241" s="2"/>
      <c r="L1241" s="2"/>
      <c r="M1241" s="2"/>
      <c r="N1241" s="2"/>
      <c r="O1241" s="2"/>
      <c r="P1241" s="2"/>
      <c r="Q1241" s="2"/>
      <c r="R1241" s="2"/>
      <c r="S1241" s="2"/>
      <c r="T1241" s="2"/>
      <c r="U1241" s="2"/>
      <c r="V1241" s="2"/>
      <c r="W1241" s="2"/>
    </row>
    <row r="1242" spans="1:23" ht="15.75" hidden="1" customHeight="1" x14ac:dyDescent="0.25">
      <c r="A1242" s="288"/>
      <c r="B1242" s="276"/>
      <c r="C1242" s="271"/>
      <c r="D1242" s="271"/>
      <c r="E1242" s="271"/>
      <c r="F1242" s="271"/>
      <c r="G1242" s="288"/>
      <c r="H1242" s="2"/>
      <c r="I1242" s="2"/>
      <c r="J1242" s="2"/>
      <c r="K1242" s="2"/>
      <c r="L1242" s="2"/>
      <c r="M1242" s="2"/>
      <c r="N1242" s="2"/>
      <c r="O1242" s="2"/>
      <c r="P1242" s="2"/>
      <c r="Q1242" s="2"/>
      <c r="R1242" s="2"/>
      <c r="S1242" s="2"/>
      <c r="T1242" s="2"/>
      <c r="U1242" s="2"/>
      <c r="V1242" s="2"/>
      <c r="W1242" s="2"/>
    </row>
    <row r="1243" spans="1:23" ht="15.75" hidden="1" customHeight="1" x14ac:dyDescent="0.25">
      <c r="A1243" s="288"/>
      <c r="B1243" s="272"/>
      <c r="C1243" s="273"/>
      <c r="D1243" s="273"/>
      <c r="E1243" s="273"/>
      <c r="F1243" s="273"/>
      <c r="G1243" s="288"/>
      <c r="H1243" s="2"/>
      <c r="I1243" s="2"/>
      <c r="J1243" s="2"/>
      <c r="K1243" s="2"/>
      <c r="L1243" s="2"/>
      <c r="M1243" s="2"/>
      <c r="N1243" s="2"/>
      <c r="O1243" s="2"/>
      <c r="P1243" s="2"/>
      <c r="Q1243" s="2"/>
      <c r="R1243" s="2"/>
      <c r="S1243" s="2"/>
      <c r="T1243" s="2"/>
      <c r="U1243" s="2"/>
      <c r="V1243" s="2"/>
      <c r="W1243" s="2"/>
    </row>
    <row r="1244" spans="1:23" ht="15.75" hidden="1" customHeight="1" x14ac:dyDescent="0.25">
      <c r="A1244" s="288"/>
      <c r="B1244" s="276"/>
      <c r="C1244" s="271"/>
      <c r="D1244" s="271"/>
      <c r="E1244" s="271"/>
      <c r="F1244" s="271"/>
      <c r="G1244" s="288"/>
      <c r="H1244" s="2"/>
      <c r="I1244" s="2"/>
      <c r="J1244" s="2"/>
      <c r="K1244" s="2"/>
      <c r="L1244" s="2"/>
      <c r="M1244" s="2"/>
      <c r="N1244" s="2"/>
      <c r="O1244" s="2"/>
      <c r="P1244" s="2"/>
      <c r="Q1244" s="2"/>
      <c r="R1244" s="2"/>
      <c r="S1244" s="2"/>
      <c r="T1244" s="2"/>
      <c r="U1244" s="2"/>
      <c r="V1244" s="2"/>
      <c r="W1244" s="2"/>
    </row>
    <row r="1245" spans="1:23" ht="15.75" hidden="1" customHeight="1" x14ac:dyDescent="0.25">
      <c r="A1245" s="288"/>
      <c r="B1245" s="272"/>
      <c r="C1245" s="273"/>
      <c r="D1245" s="273"/>
      <c r="E1245" s="273"/>
      <c r="F1245" s="273"/>
      <c r="G1245" s="288"/>
      <c r="H1245" s="2"/>
      <c r="I1245" s="2"/>
      <c r="J1245" s="2"/>
      <c r="K1245" s="2"/>
      <c r="L1245" s="2"/>
      <c r="M1245" s="2"/>
      <c r="N1245" s="2"/>
      <c r="O1245" s="2"/>
      <c r="P1245" s="2"/>
      <c r="Q1245" s="2"/>
      <c r="R1245" s="2"/>
      <c r="S1245" s="2"/>
      <c r="T1245" s="2"/>
      <c r="U1245" s="2"/>
      <c r="V1245" s="2"/>
      <c r="W1245" s="2"/>
    </row>
    <row r="1246" spans="1:23" ht="15.75" hidden="1" customHeight="1" x14ac:dyDescent="0.25">
      <c r="A1246" s="288"/>
      <c r="B1246" s="276"/>
      <c r="C1246" s="271"/>
      <c r="D1246" s="271"/>
      <c r="E1246" s="271"/>
      <c r="F1246" s="271"/>
      <c r="G1246" s="288"/>
      <c r="H1246" s="2"/>
      <c r="I1246" s="2"/>
      <c r="J1246" s="2"/>
      <c r="K1246" s="2"/>
      <c r="L1246" s="2"/>
      <c r="M1246" s="2"/>
      <c r="N1246" s="2"/>
      <c r="O1246" s="2"/>
      <c r="P1246" s="2"/>
      <c r="Q1246" s="2"/>
      <c r="R1246" s="2"/>
      <c r="S1246" s="2"/>
      <c r="T1246" s="2"/>
      <c r="U1246" s="2"/>
      <c r="V1246" s="2"/>
      <c r="W1246" s="2"/>
    </row>
    <row r="1247" spans="1:23" ht="15.75" hidden="1" customHeight="1" x14ac:dyDescent="0.25">
      <c r="A1247" s="288"/>
      <c r="B1247" s="272"/>
      <c r="C1247" s="273"/>
      <c r="D1247" s="273"/>
      <c r="E1247" s="273"/>
      <c r="F1247" s="273"/>
      <c r="G1247" s="288"/>
      <c r="H1247" s="2"/>
      <c r="I1247" s="2"/>
      <c r="J1247" s="2"/>
      <c r="K1247" s="2"/>
      <c r="L1247" s="2"/>
      <c r="M1247" s="2"/>
      <c r="N1247" s="2"/>
      <c r="O1247" s="2"/>
      <c r="P1247" s="2"/>
      <c r="Q1247" s="2"/>
      <c r="R1247" s="2"/>
      <c r="S1247" s="2"/>
      <c r="T1247" s="2"/>
      <c r="U1247" s="2"/>
      <c r="V1247" s="2"/>
      <c r="W1247" s="2"/>
    </row>
    <row r="1248" spans="1:23" ht="15.75" hidden="1" customHeight="1" x14ac:dyDescent="0.25">
      <c r="A1248" s="288"/>
      <c r="B1248" s="276"/>
      <c r="C1248" s="271"/>
      <c r="D1248" s="271"/>
      <c r="E1248" s="271"/>
      <c r="F1248" s="271"/>
      <c r="G1248" s="288"/>
      <c r="H1248" s="2"/>
      <c r="I1248" s="2"/>
      <c r="J1248" s="2"/>
      <c r="K1248" s="2"/>
      <c r="L1248" s="2"/>
      <c r="M1248" s="2"/>
      <c r="N1248" s="2"/>
      <c r="O1248" s="2"/>
      <c r="P1248" s="2"/>
      <c r="Q1248" s="2"/>
      <c r="R1248" s="2"/>
      <c r="S1248" s="2"/>
      <c r="T1248" s="2"/>
      <c r="U1248" s="2"/>
      <c r="V1248" s="2"/>
      <c r="W1248" s="2"/>
    </row>
    <row r="1249" spans="1:23" ht="15.75" hidden="1" customHeight="1" x14ac:dyDescent="0.25">
      <c r="A1249" s="288"/>
      <c r="B1249" s="272"/>
      <c r="C1249" s="273"/>
      <c r="D1249" s="273"/>
      <c r="E1249" s="273"/>
      <c r="F1249" s="273"/>
      <c r="G1249" s="288"/>
      <c r="H1249" s="2"/>
      <c r="I1249" s="2"/>
      <c r="J1249" s="2"/>
      <c r="K1249" s="2"/>
      <c r="L1249" s="2"/>
      <c r="M1249" s="2"/>
      <c r="N1249" s="2"/>
      <c r="O1249" s="2"/>
      <c r="P1249" s="2"/>
      <c r="Q1249" s="2"/>
      <c r="R1249" s="2"/>
      <c r="S1249" s="2"/>
      <c r="T1249" s="2"/>
      <c r="U1249" s="2"/>
      <c r="V1249" s="2"/>
      <c r="W1249" s="2"/>
    </row>
    <row r="1250" spans="1:23" ht="15.75" hidden="1" customHeight="1" x14ac:dyDescent="0.25">
      <c r="A1250" s="288"/>
      <c r="B1250" s="276"/>
      <c r="C1250" s="271"/>
      <c r="D1250" s="271"/>
      <c r="E1250" s="271"/>
      <c r="F1250" s="271"/>
      <c r="G1250" s="288"/>
      <c r="H1250" s="2"/>
      <c r="I1250" s="2"/>
      <c r="J1250" s="2"/>
      <c r="K1250" s="2"/>
      <c r="L1250" s="2"/>
      <c r="M1250" s="2"/>
      <c r="N1250" s="2"/>
      <c r="O1250" s="2"/>
      <c r="P1250" s="2"/>
      <c r="Q1250" s="2"/>
      <c r="R1250" s="2"/>
      <c r="S1250" s="2"/>
      <c r="T1250" s="2"/>
      <c r="U1250" s="2"/>
      <c r="V1250" s="2"/>
      <c r="W1250" s="2"/>
    </row>
    <row r="1251" spans="1:23" ht="15.75" hidden="1" customHeight="1" x14ac:dyDescent="0.25">
      <c r="A1251" s="288"/>
      <c r="B1251" s="272"/>
      <c r="C1251" s="273"/>
      <c r="D1251" s="273"/>
      <c r="E1251" s="273"/>
      <c r="F1251" s="273"/>
      <c r="G1251" s="288"/>
      <c r="H1251" s="2"/>
      <c r="I1251" s="2"/>
      <c r="J1251" s="2"/>
      <c r="K1251" s="2"/>
      <c r="L1251" s="2"/>
      <c r="M1251" s="2"/>
      <c r="N1251" s="2"/>
      <c r="O1251" s="2"/>
      <c r="P1251" s="2"/>
      <c r="Q1251" s="2"/>
      <c r="R1251" s="2"/>
      <c r="S1251" s="2"/>
      <c r="T1251" s="2"/>
      <c r="U1251" s="2"/>
      <c r="V1251" s="2"/>
      <c r="W1251" s="2"/>
    </row>
    <row r="1252" spans="1:23" ht="15.75" hidden="1" customHeight="1" x14ac:dyDescent="0.25">
      <c r="A1252" s="288"/>
      <c r="B1252" s="276"/>
      <c r="C1252" s="271"/>
      <c r="D1252" s="271"/>
      <c r="E1252" s="271"/>
      <c r="F1252" s="271"/>
      <c r="G1252" s="288"/>
      <c r="H1252" s="2"/>
      <c r="I1252" s="2"/>
      <c r="J1252" s="2"/>
      <c r="K1252" s="2"/>
      <c r="L1252" s="2"/>
      <c r="M1252" s="2"/>
      <c r="N1252" s="2"/>
      <c r="O1252" s="2"/>
      <c r="P1252" s="2"/>
      <c r="Q1252" s="2"/>
      <c r="R1252" s="2"/>
      <c r="S1252" s="2"/>
      <c r="T1252" s="2"/>
      <c r="U1252" s="2"/>
      <c r="V1252" s="2"/>
      <c r="W1252" s="2"/>
    </row>
    <row r="1253" spans="1:23" ht="15.75" hidden="1" customHeight="1" x14ac:dyDescent="0.25">
      <c r="A1253" s="288"/>
      <c r="B1253" s="272"/>
      <c r="C1253" s="273"/>
      <c r="D1253" s="273"/>
      <c r="E1253" s="273"/>
      <c r="F1253" s="273"/>
      <c r="G1253" s="288"/>
      <c r="H1253" s="2"/>
      <c r="I1253" s="2"/>
      <c r="J1253" s="2"/>
      <c r="K1253" s="2"/>
      <c r="L1253" s="2"/>
      <c r="M1253" s="2"/>
      <c r="N1253" s="2"/>
      <c r="O1253" s="2"/>
      <c r="P1253" s="2"/>
      <c r="Q1253" s="2"/>
      <c r="R1253" s="2"/>
      <c r="S1253" s="2"/>
      <c r="T1253" s="2"/>
      <c r="U1253" s="2"/>
      <c r="V1253" s="2"/>
      <c r="W1253" s="2"/>
    </row>
    <row r="1254" spans="1:23" ht="15.75" hidden="1" customHeight="1" x14ac:dyDescent="0.25">
      <c r="A1254" s="288"/>
      <c r="B1254" s="276"/>
      <c r="C1254" s="271"/>
      <c r="D1254" s="271"/>
      <c r="E1254" s="271"/>
      <c r="F1254" s="271"/>
      <c r="G1254" s="288"/>
      <c r="H1254" s="2"/>
      <c r="I1254" s="2"/>
      <c r="J1254" s="2"/>
      <c r="K1254" s="2"/>
      <c r="L1254" s="2"/>
      <c r="M1254" s="2"/>
      <c r="N1254" s="2"/>
      <c r="O1254" s="2"/>
      <c r="P1254" s="2"/>
      <c r="Q1254" s="2"/>
      <c r="R1254" s="2"/>
      <c r="S1254" s="2"/>
      <c r="T1254" s="2"/>
      <c r="U1254" s="2"/>
      <c r="V1254" s="2"/>
      <c r="W1254" s="2"/>
    </row>
    <row r="1255" spans="1:23" ht="15.75" hidden="1" customHeight="1" x14ac:dyDescent="0.25">
      <c r="A1255" s="288"/>
      <c r="B1255" s="272"/>
      <c r="C1255" s="273"/>
      <c r="D1255" s="273"/>
      <c r="E1255" s="273"/>
      <c r="F1255" s="273"/>
      <c r="G1255" s="288"/>
      <c r="H1255" s="2"/>
      <c r="I1255" s="2"/>
      <c r="J1255" s="2"/>
      <c r="K1255" s="2"/>
      <c r="L1255" s="2"/>
      <c r="M1255" s="2"/>
      <c r="N1255" s="2"/>
      <c r="O1255" s="2"/>
      <c r="P1255" s="2"/>
      <c r="Q1255" s="2"/>
      <c r="R1255" s="2"/>
      <c r="S1255" s="2"/>
      <c r="T1255" s="2"/>
      <c r="U1255" s="2"/>
      <c r="V1255" s="2"/>
      <c r="W1255" s="2"/>
    </row>
    <row r="1256" spans="1:23" ht="15.75" hidden="1" customHeight="1" x14ac:dyDescent="0.25">
      <c r="A1256" s="288"/>
      <c r="B1256" s="276"/>
      <c r="C1256" s="271"/>
      <c r="D1256" s="271"/>
      <c r="E1256" s="271"/>
      <c r="F1256" s="271"/>
      <c r="G1256" s="288"/>
      <c r="H1256" s="2"/>
      <c r="I1256" s="2"/>
      <c r="J1256" s="2"/>
      <c r="K1256" s="2"/>
      <c r="L1256" s="2"/>
      <c r="M1256" s="2"/>
      <c r="N1256" s="2"/>
      <c r="O1256" s="2"/>
      <c r="P1256" s="2"/>
      <c r="Q1256" s="2"/>
      <c r="R1256" s="2"/>
      <c r="S1256" s="2"/>
      <c r="T1256" s="2"/>
      <c r="U1256" s="2"/>
      <c r="V1256" s="2"/>
      <c r="W1256" s="2"/>
    </row>
    <row r="1257" spans="1:23" ht="15.75" hidden="1" customHeight="1" x14ac:dyDescent="0.25">
      <c r="A1257" s="288"/>
      <c r="B1257" s="272"/>
      <c r="C1257" s="273"/>
      <c r="D1257" s="273"/>
      <c r="E1257" s="273"/>
      <c r="F1257" s="273"/>
      <c r="G1257" s="288"/>
      <c r="H1257" s="2"/>
      <c r="I1257" s="2"/>
      <c r="J1257" s="2"/>
      <c r="K1257" s="2"/>
      <c r="L1257" s="2"/>
      <c r="M1257" s="2"/>
      <c r="N1257" s="2"/>
      <c r="O1257" s="2"/>
      <c r="P1257" s="2"/>
      <c r="Q1257" s="2"/>
      <c r="R1257" s="2"/>
      <c r="S1257" s="2"/>
      <c r="T1257" s="2"/>
      <c r="U1257" s="2"/>
      <c r="V1257" s="2"/>
      <c r="W1257" s="2"/>
    </row>
    <row r="1258" spans="1:23" ht="15.75" hidden="1" customHeight="1" x14ac:dyDescent="0.25">
      <c r="A1258" s="288"/>
      <c r="B1258" s="276"/>
      <c r="C1258" s="271"/>
      <c r="D1258" s="271"/>
      <c r="E1258" s="271"/>
      <c r="F1258" s="271"/>
      <c r="G1258" s="288"/>
      <c r="H1258" s="2"/>
      <c r="I1258" s="2"/>
      <c r="J1258" s="2"/>
      <c r="K1258" s="2"/>
      <c r="L1258" s="2"/>
      <c r="M1258" s="2"/>
      <c r="N1258" s="2"/>
      <c r="O1258" s="2"/>
      <c r="P1258" s="2"/>
      <c r="Q1258" s="2"/>
      <c r="R1258" s="2"/>
      <c r="S1258" s="2"/>
      <c r="T1258" s="2"/>
      <c r="U1258" s="2"/>
      <c r="V1258" s="2"/>
      <c r="W1258" s="2"/>
    </row>
    <row r="1259" spans="1:23" ht="15.75" hidden="1" customHeight="1" x14ac:dyDescent="0.25">
      <c r="A1259" s="288"/>
      <c r="B1259" s="272"/>
      <c r="C1259" s="273"/>
      <c r="D1259" s="273"/>
      <c r="E1259" s="273"/>
      <c r="F1259" s="273"/>
      <c r="G1259" s="288"/>
      <c r="H1259" s="2"/>
      <c r="I1259" s="2"/>
      <c r="J1259" s="2"/>
      <c r="K1259" s="2"/>
      <c r="L1259" s="2"/>
      <c r="M1259" s="2"/>
      <c r="N1259" s="2"/>
      <c r="O1259" s="2"/>
      <c r="P1259" s="2"/>
      <c r="Q1259" s="2"/>
      <c r="R1259" s="2"/>
      <c r="S1259" s="2"/>
      <c r="T1259" s="2"/>
      <c r="U1259" s="2"/>
      <c r="V1259" s="2"/>
      <c r="W1259" s="2"/>
    </row>
    <row r="1260" spans="1:23" ht="15.75" hidden="1" customHeight="1" x14ac:dyDescent="0.25">
      <c r="A1260" s="288"/>
      <c r="B1260" s="276"/>
      <c r="C1260" s="271"/>
      <c r="D1260" s="271"/>
      <c r="E1260" s="271"/>
      <c r="F1260" s="271"/>
      <c r="G1260" s="288"/>
      <c r="H1260" s="2"/>
      <c r="I1260" s="2"/>
      <c r="J1260" s="2"/>
      <c r="K1260" s="2"/>
      <c r="L1260" s="2"/>
      <c r="M1260" s="2"/>
      <c r="N1260" s="2"/>
      <c r="O1260" s="2"/>
      <c r="P1260" s="2"/>
      <c r="Q1260" s="2"/>
      <c r="R1260" s="2"/>
      <c r="S1260" s="2"/>
      <c r="T1260" s="2"/>
      <c r="U1260" s="2"/>
      <c r="V1260" s="2"/>
      <c r="W1260" s="2"/>
    </row>
    <row r="1261" spans="1:23" ht="15.75" hidden="1" customHeight="1" x14ac:dyDescent="0.25">
      <c r="A1261" s="288"/>
      <c r="B1261" s="272"/>
      <c r="C1261" s="273"/>
      <c r="D1261" s="273"/>
      <c r="E1261" s="273"/>
      <c r="F1261" s="273"/>
      <c r="G1261" s="288"/>
      <c r="H1261" s="2"/>
      <c r="I1261" s="2"/>
      <c r="J1261" s="2"/>
      <c r="K1261" s="2"/>
      <c r="L1261" s="2"/>
      <c r="M1261" s="2"/>
      <c r="N1261" s="2"/>
      <c r="O1261" s="2"/>
      <c r="P1261" s="2"/>
      <c r="Q1261" s="2"/>
      <c r="R1261" s="2"/>
      <c r="S1261" s="2"/>
      <c r="T1261" s="2"/>
      <c r="U1261" s="2"/>
      <c r="V1261" s="2"/>
      <c r="W1261" s="2"/>
    </row>
    <row r="1262" spans="1:23" ht="15.75" hidden="1" customHeight="1" x14ac:dyDescent="0.25">
      <c r="A1262" s="288"/>
      <c r="B1262" s="276"/>
      <c r="C1262" s="271"/>
      <c r="D1262" s="271"/>
      <c r="E1262" s="271"/>
      <c r="F1262" s="271"/>
      <c r="G1262" s="288"/>
      <c r="H1262" s="2"/>
      <c r="I1262" s="2"/>
      <c r="J1262" s="2"/>
      <c r="K1262" s="2"/>
      <c r="L1262" s="2"/>
      <c r="M1262" s="2"/>
      <c r="N1262" s="2"/>
      <c r="O1262" s="2"/>
      <c r="P1262" s="2"/>
      <c r="Q1262" s="2"/>
      <c r="R1262" s="2"/>
      <c r="S1262" s="2"/>
      <c r="T1262" s="2"/>
      <c r="U1262" s="2"/>
      <c r="V1262" s="2"/>
      <c r="W1262" s="2"/>
    </row>
    <row r="1263" spans="1:23" ht="15.75" hidden="1" customHeight="1" x14ac:dyDescent="0.25">
      <c r="A1263" s="288"/>
      <c r="B1263" s="272"/>
      <c r="C1263" s="273"/>
      <c r="D1263" s="273"/>
      <c r="E1263" s="273"/>
      <c r="F1263" s="273"/>
      <c r="G1263" s="288"/>
      <c r="H1263" s="2"/>
      <c r="I1263" s="2"/>
      <c r="J1263" s="2"/>
      <c r="K1263" s="2"/>
      <c r="L1263" s="2"/>
      <c r="M1263" s="2"/>
      <c r="N1263" s="2"/>
      <c r="O1263" s="2"/>
      <c r="P1263" s="2"/>
      <c r="Q1263" s="2"/>
      <c r="R1263" s="2"/>
      <c r="S1263" s="2"/>
      <c r="T1263" s="2"/>
      <c r="U1263" s="2"/>
      <c r="V1263" s="2"/>
      <c r="W1263" s="2"/>
    </row>
    <row r="1264" spans="1:23" ht="15.75" hidden="1" customHeight="1" x14ac:dyDescent="0.25">
      <c r="A1264" s="288"/>
      <c r="B1264" s="276"/>
      <c r="C1264" s="271"/>
      <c r="D1264" s="271"/>
      <c r="E1264" s="271"/>
      <c r="F1264" s="271"/>
      <c r="G1264" s="288"/>
      <c r="H1264" s="2"/>
      <c r="I1264" s="2"/>
      <c r="J1264" s="2"/>
      <c r="K1264" s="2"/>
      <c r="L1264" s="2"/>
      <c r="M1264" s="2"/>
      <c r="N1264" s="2"/>
      <c r="O1264" s="2"/>
      <c r="P1264" s="2"/>
      <c r="Q1264" s="2"/>
      <c r="R1264" s="2"/>
      <c r="S1264" s="2"/>
      <c r="T1264" s="2"/>
      <c r="U1264" s="2"/>
      <c r="V1264" s="2"/>
      <c r="W1264" s="2"/>
    </row>
    <row r="1265" spans="1:23" ht="15.75" hidden="1" customHeight="1" x14ac:dyDescent="0.25">
      <c r="A1265" s="288"/>
      <c r="B1265" s="272"/>
      <c r="C1265" s="273"/>
      <c r="D1265" s="273"/>
      <c r="E1265" s="273"/>
      <c r="F1265" s="273"/>
      <c r="G1265" s="288"/>
      <c r="H1265" s="2"/>
      <c r="I1265" s="2"/>
      <c r="J1265" s="2"/>
      <c r="K1265" s="2"/>
      <c r="L1265" s="2"/>
      <c r="M1265" s="2"/>
      <c r="N1265" s="2"/>
      <c r="O1265" s="2"/>
      <c r="P1265" s="2"/>
      <c r="Q1265" s="2"/>
      <c r="R1265" s="2"/>
      <c r="S1265" s="2"/>
      <c r="T1265" s="2"/>
      <c r="U1265" s="2"/>
      <c r="V1265" s="2"/>
      <c r="W1265" s="2"/>
    </row>
    <row r="1266" spans="1:23" ht="15.75" hidden="1" customHeight="1" x14ac:dyDescent="0.25">
      <c r="A1266" s="288"/>
      <c r="B1266" s="276"/>
      <c r="C1266" s="271"/>
      <c r="D1266" s="271"/>
      <c r="E1266" s="271"/>
      <c r="F1266" s="271"/>
      <c r="G1266" s="288"/>
      <c r="H1266" s="2"/>
      <c r="I1266" s="2"/>
      <c r="J1266" s="2"/>
      <c r="K1266" s="2"/>
      <c r="L1266" s="2"/>
      <c r="M1266" s="2"/>
      <c r="N1266" s="2"/>
      <c r="O1266" s="2"/>
      <c r="P1266" s="2"/>
      <c r="Q1266" s="2"/>
      <c r="R1266" s="2"/>
      <c r="S1266" s="2"/>
      <c r="T1266" s="2"/>
      <c r="U1266" s="2"/>
      <c r="V1266" s="2"/>
      <c r="W1266" s="2"/>
    </row>
    <row r="1267" spans="1:23" ht="15.75" hidden="1" customHeight="1" x14ac:dyDescent="0.25">
      <c r="A1267" s="288"/>
      <c r="B1267" s="272"/>
      <c r="C1267" s="273"/>
      <c r="D1267" s="273"/>
      <c r="E1267" s="273"/>
      <c r="F1267" s="273"/>
      <c r="G1267" s="288"/>
      <c r="H1267" s="2"/>
      <c r="I1267" s="2"/>
      <c r="J1267" s="2"/>
      <c r="K1267" s="2"/>
      <c r="L1267" s="2"/>
      <c r="M1267" s="2"/>
      <c r="N1267" s="2"/>
      <c r="O1267" s="2"/>
      <c r="P1267" s="2"/>
      <c r="Q1267" s="2"/>
      <c r="R1267" s="2"/>
      <c r="S1267" s="2"/>
      <c r="T1267" s="2"/>
      <c r="U1267" s="2"/>
      <c r="V1267" s="2"/>
      <c r="W1267" s="2"/>
    </row>
    <row r="1268" spans="1:23" ht="15.75" hidden="1" customHeight="1" x14ac:dyDescent="0.25">
      <c r="A1268" s="288"/>
      <c r="B1268" s="276"/>
      <c r="C1268" s="271"/>
      <c r="D1268" s="271"/>
      <c r="E1268" s="271"/>
      <c r="F1268" s="271"/>
      <c r="G1268" s="288"/>
      <c r="H1268" s="2"/>
      <c r="I1268" s="2"/>
      <c r="J1268" s="2"/>
      <c r="K1268" s="2"/>
      <c r="L1268" s="2"/>
      <c r="M1268" s="2"/>
      <c r="N1268" s="2"/>
      <c r="O1268" s="2"/>
      <c r="P1268" s="2"/>
      <c r="Q1268" s="2"/>
      <c r="R1268" s="2"/>
      <c r="S1268" s="2"/>
      <c r="T1268" s="2"/>
      <c r="U1268" s="2"/>
      <c r="V1268" s="2"/>
      <c r="W1268" s="2"/>
    </row>
    <row r="1269" spans="1:23" ht="15.75" hidden="1" customHeight="1" x14ac:dyDescent="0.25">
      <c r="A1269" s="288"/>
      <c r="B1269" s="272"/>
      <c r="C1269" s="273"/>
      <c r="D1269" s="273"/>
      <c r="E1269" s="273"/>
      <c r="F1269" s="273"/>
      <c r="G1269" s="288"/>
      <c r="H1269" s="2"/>
      <c r="I1269" s="2"/>
      <c r="J1269" s="2"/>
      <c r="K1269" s="2"/>
      <c r="L1269" s="2"/>
      <c r="M1269" s="2"/>
      <c r="N1269" s="2"/>
      <c r="O1269" s="2"/>
      <c r="P1269" s="2"/>
      <c r="Q1269" s="2"/>
      <c r="R1269" s="2"/>
      <c r="S1269" s="2"/>
      <c r="T1269" s="2"/>
      <c r="U1269" s="2"/>
      <c r="V1269" s="2"/>
      <c r="W1269" s="2"/>
    </row>
    <row r="1270" spans="1:23" ht="15.75" hidden="1" customHeight="1" x14ac:dyDescent="0.25">
      <c r="A1270" s="288"/>
      <c r="B1270" s="276"/>
      <c r="C1270" s="271"/>
      <c r="D1270" s="271"/>
      <c r="E1270" s="271"/>
      <c r="F1270" s="271"/>
      <c r="G1270" s="288"/>
      <c r="H1270" s="2"/>
      <c r="I1270" s="2"/>
      <c r="J1270" s="2"/>
      <c r="K1270" s="2"/>
      <c r="L1270" s="2"/>
      <c r="M1270" s="2"/>
      <c r="N1270" s="2"/>
      <c r="O1270" s="2"/>
      <c r="P1270" s="2"/>
      <c r="Q1270" s="2"/>
      <c r="R1270" s="2"/>
      <c r="S1270" s="2"/>
      <c r="T1270" s="2"/>
      <c r="U1270" s="2"/>
      <c r="V1270" s="2"/>
      <c r="W1270" s="2"/>
    </row>
    <row r="1271" spans="1:23" ht="15.75" hidden="1" customHeight="1" x14ac:dyDescent="0.25">
      <c r="A1271" s="288"/>
      <c r="B1271" s="272"/>
      <c r="C1271" s="273"/>
      <c r="D1271" s="273"/>
      <c r="E1271" s="273"/>
      <c r="F1271" s="273"/>
      <c r="G1271" s="288"/>
      <c r="H1271" s="2"/>
      <c r="I1271" s="2"/>
      <c r="J1271" s="2"/>
      <c r="K1271" s="2"/>
      <c r="L1271" s="2"/>
      <c r="M1271" s="2"/>
      <c r="N1271" s="2"/>
      <c r="O1271" s="2"/>
      <c r="P1271" s="2"/>
      <c r="Q1271" s="2"/>
      <c r="R1271" s="2"/>
      <c r="S1271" s="2"/>
      <c r="T1271" s="2"/>
      <c r="U1271" s="2"/>
      <c r="V1271" s="2"/>
      <c r="W1271" s="2"/>
    </row>
    <row r="1272" spans="1:23" ht="15.75" hidden="1" customHeight="1" x14ac:dyDescent="0.25">
      <c r="A1272" s="288"/>
      <c r="B1272" s="276"/>
      <c r="C1272" s="271"/>
      <c r="D1272" s="271"/>
      <c r="E1272" s="271"/>
      <c r="F1272" s="271"/>
      <c r="G1272" s="288"/>
      <c r="H1272" s="2"/>
      <c r="I1272" s="2"/>
      <c r="J1272" s="2"/>
      <c r="K1272" s="2"/>
      <c r="L1272" s="2"/>
      <c r="M1272" s="2"/>
      <c r="N1272" s="2"/>
      <c r="O1272" s="2"/>
      <c r="P1272" s="2"/>
      <c r="Q1272" s="2"/>
      <c r="R1272" s="2"/>
      <c r="S1272" s="2"/>
      <c r="T1272" s="2"/>
      <c r="U1272" s="2"/>
      <c r="V1272" s="2"/>
      <c r="W1272" s="2"/>
    </row>
    <row r="1273" spans="1:23" ht="15.75" hidden="1" customHeight="1" x14ac:dyDescent="0.25">
      <c r="A1273" s="288"/>
      <c r="B1273" s="272"/>
      <c r="C1273" s="273"/>
      <c r="D1273" s="273"/>
      <c r="E1273" s="273"/>
      <c r="F1273" s="273"/>
      <c r="G1273" s="288"/>
      <c r="H1273" s="2"/>
      <c r="I1273" s="2"/>
      <c r="J1273" s="2"/>
      <c r="K1273" s="2"/>
      <c r="L1273" s="2"/>
      <c r="M1273" s="2"/>
      <c r="N1273" s="2"/>
      <c r="O1273" s="2"/>
      <c r="P1273" s="2"/>
      <c r="Q1273" s="2"/>
      <c r="R1273" s="2"/>
      <c r="S1273" s="2"/>
      <c r="T1273" s="2"/>
      <c r="U1273" s="2"/>
      <c r="V1273" s="2"/>
      <c r="W1273" s="2"/>
    </row>
    <row r="1274" spans="1:23" ht="15.75" hidden="1" customHeight="1" x14ac:dyDescent="0.25">
      <c r="A1274" s="288"/>
      <c r="B1274" s="276"/>
      <c r="C1274" s="271"/>
      <c r="D1274" s="271"/>
      <c r="E1274" s="271"/>
      <c r="F1274" s="271"/>
      <c r="G1274" s="288"/>
      <c r="H1274" s="2"/>
      <c r="I1274" s="2"/>
      <c r="J1274" s="2"/>
      <c r="K1274" s="2"/>
      <c r="L1274" s="2"/>
      <c r="M1274" s="2"/>
      <c r="N1274" s="2"/>
      <c r="O1274" s="2"/>
      <c r="P1274" s="2"/>
      <c r="Q1274" s="2"/>
      <c r="R1274" s="2"/>
      <c r="S1274" s="2"/>
      <c r="T1274" s="2"/>
      <c r="U1274" s="2"/>
      <c r="V1274" s="2"/>
      <c r="W1274" s="2"/>
    </row>
    <row r="1275" spans="1:23" ht="15.75" hidden="1" customHeight="1" x14ac:dyDescent="0.25">
      <c r="A1275" s="288"/>
      <c r="B1275" s="272"/>
      <c r="C1275" s="273"/>
      <c r="D1275" s="273"/>
      <c r="E1275" s="273"/>
      <c r="F1275" s="273"/>
      <c r="G1275" s="288"/>
      <c r="H1275" s="2"/>
      <c r="I1275" s="2"/>
      <c r="J1275" s="2"/>
      <c r="K1275" s="2"/>
      <c r="L1275" s="2"/>
      <c r="M1275" s="2"/>
      <c r="N1275" s="2"/>
      <c r="O1275" s="2"/>
      <c r="P1275" s="2"/>
      <c r="Q1275" s="2"/>
      <c r="R1275" s="2"/>
      <c r="S1275" s="2"/>
      <c r="T1275" s="2"/>
      <c r="U1275" s="2"/>
      <c r="V1275" s="2"/>
      <c r="W1275" s="2"/>
    </row>
    <row r="1276" spans="1:23" ht="15.75" hidden="1" customHeight="1" x14ac:dyDescent="0.25">
      <c r="A1276" s="288"/>
      <c r="B1276" s="276"/>
      <c r="C1276" s="271"/>
      <c r="D1276" s="271"/>
      <c r="E1276" s="271"/>
      <c r="F1276" s="271"/>
      <c r="G1276" s="288"/>
      <c r="H1276" s="2"/>
      <c r="I1276" s="2"/>
      <c r="J1276" s="2"/>
      <c r="K1276" s="2"/>
      <c r="L1276" s="2"/>
      <c r="M1276" s="2"/>
      <c r="N1276" s="2"/>
      <c r="O1276" s="2"/>
      <c r="P1276" s="2"/>
      <c r="Q1276" s="2"/>
      <c r="R1276" s="2"/>
      <c r="S1276" s="2"/>
      <c r="T1276" s="2"/>
      <c r="U1276" s="2"/>
      <c r="V1276" s="2"/>
      <c r="W1276" s="2"/>
    </row>
    <row r="1277" spans="1:23" ht="15.75" hidden="1" customHeight="1" x14ac:dyDescent="0.25">
      <c r="A1277" s="288"/>
      <c r="B1277" s="272"/>
      <c r="C1277" s="273"/>
      <c r="D1277" s="273"/>
      <c r="E1277" s="273"/>
      <c r="F1277" s="273"/>
      <c r="G1277" s="288"/>
      <c r="H1277" s="2"/>
      <c r="I1277" s="2"/>
      <c r="J1277" s="2"/>
      <c r="K1277" s="2"/>
      <c r="L1277" s="2"/>
      <c r="M1277" s="2"/>
      <c r="N1277" s="2"/>
      <c r="O1277" s="2"/>
      <c r="P1277" s="2"/>
      <c r="Q1277" s="2"/>
      <c r="R1277" s="2"/>
      <c r="S1277" s="2"/>
      <c r="T1277" s="2"/>
      <c r="U1277" s="2"/>
      <c r="V1277" s="2"/>
      <c r="W1277" s="2"/>
    </row>
    <row r="1278" spans="1:23" ht="15.75" hidden="1" customHeight="1" x14ac:dyDescent="0.25">
      <c r="A1278" s="288"/>
      <c r="B1278" s="276"/>
      <c r="C1278" s="271"/>
      <c r="D1278" s="271"/>
      <c r="E1278" s="271"/>
      <c r="F1278" s="271"/>
      <c r="G1278" s="288"/>
      <c r="H1278" s="2"/>
      <c r="I1278" s="2"/>
      <c r="J1278" s="2"/>
      <c r="K1278" s="2"/>
      <c r="L1278" s="2"/>
      <c r="M1278" s="2"/>
      <c r="N1278" s="2"/>
      <c r="O1278" s="2"/>
      <c r="P1278" s="2"/>
      <c r="Q1278" s="2"/>
      <c r="R1278" s="2"/>
      <c r="S1278" s="2"/>
      <c r="T1278" s="2"/>
      <c r="U1278" s="2"/>
      <c r="V1278" s="2"/>
      <c r="W1278" s="2"/>
    </row>
    <row r="1279" spans="1:23" ht="15.75" hidden="1" customHeight="1" x14ac:dyDescent="0.25">
      <c r="A1279" s="288"/>
      <c r="B1279" s="272"/>
      <c r="C1279" s="273"/>
      <c r="D1279" s="273"/>
      <c r="E1279" s="273"/>
      <c r="F1279" s="273"/>
      <c r="G1279" s="288"/>
      <c r="H1279" s="2"/>
      <c r="I1279" s="2"/>
      <c r="J1279" s="2"/>
      <c r="K1279" s="2"/>
      <c r="L1279" s="2"/>
      <c r="M1279" s="2"/>
      <c r="N1279" s="2"/>
      <c r="O1279" s="2"/>
      <c r="P1279" s="2"/>
      <c r="Q1279" s="2"/>
      <c r="R1279" s="2"/>
      <c r="S1279" s="2"/>
      <c r="T1279" s="2"/>
      <c r="U1279" s="2"/>
      <c r="V1279" s="2"/>
      <c r="W1279" s="2"/>
    </row>
    <row r="1280" spans="1:23" ht="15.75" hidden="1" customHeight="1" x14ac:dyDescent="0.25">
      <c r="A1280" s="288"/>
      <c r="B1280" s="276"/>
      <c r="C1280" s="271"/>
      <c r="D1280" s="271"/>
      <c r="E1280" s="271"/>
      <c r="F1280" s="271"/>
      <c r="G1280" s="288"/>
      <c r="H1280" s="2"/>
      <c r="I1280" s="2"/>
      <c r="J1280" s="2"/>
      <c r="K1280" s="2"/>
      <c r="L1280" s="2"/>
      <c r="M1280" s="2"/>
      <c r="N1280" s="2"/>
      <c r="O1280" s="2"/>
      <c r="P1280" s="2"/>
      <c r="Q1280" s="2"/>
      <c r="R1280" s="2"/>
      <c r="S1280" s="2"/>
      <c r="T1280" s="2"/>
      <c r="U1280" s="2"/>
      <c r="V1280" s="2"/>
      <c r="W1280" s="2"/>
    </row>
    <row r="1281" spans="1:23" ht="15.75" hidden="1" customHeight="1" x14ac:dyDescent="0.25">
      <c r="A1281" s="288"/>
      <c r="B1281" s="272"/>
      <c r="C1281" s="273"/>
      <c r="D1281" s="273"/>
      <c r="E1281" s="273"/>
      <c r="F1281" s="273"/>
      <c r="G1281" s="288"/>
      <c r="H1281" s="2"/>
      <c r="I1281" s="2"/>
      <c r="J1281" s="2"/>
      <c r="K1281" s="2"/>
      <c r="L1281" s="2"/>
      <c r="M1281" s="2"/>
      <c r="N1281" s="2"/>
      <c r="O1281" s="2"/>
      <c r="P1281" s="2"/>
      <c r="Q1281" s="2"/>
      <c r="R1281" s="2"/>
      <c r="S1281" s="2"/>
      <c r="T1281" s="2"/>
      <c r="U1281" s="2"/>
      <c r="V1281" s="2"/>
      <c r="W1281" s="2"/>
    </row>
    <row r="1282" spans="1:23" ht="15.75" hidden="1" customHeight="1" x14ac:dyDescent="0.25">
      <c r="A1282" s="288"/>
      <c r="B1282" s="276"/>
      <c r="C1282" s="271"/>
      <c r="D1282" s="271"/>
      <c r="E1282" s="271"/>
      <c r="F1282" s="271"/>
      <c r="G1282" s="288"/>
      <c r="H1282" s="2"/>
      <c r="I1282" s="2"/>
      <c r="J1282" s="2"/>
      <c r="K1282" s="2"/>
      <c r="L1282" s="2"/>
      <c r="M1282" s="2"/>
      <c r="N1282" s="2"/>
      <c r="O1282" s="2"/>
      <c r="P1282" s="2"/>
      <c r="Q1282" s="2"/>
      <c r="R1282" s="2"/>
      <c r="S1282" s="2"/>
      <c r="T1282" s="2"/>
      <c r="U1282" s="2"/>
      <c r="V1282" s="2"/>
      <c r="W1282" s="2"/>
    </row>
    <row r="1283" spans="1:23" ht="15.75" hidden="1" customHeight="1" x14ac:dyDescent="0.25">
      <c r="A1283" s="288"/>
      <c r="B1283" s="272"/>
      <c r="C1283" s="273"/>
      <c r="D1283" s="273"/>
      <c r="E1283" s="273"/>
      <c r="F1283" s="273"/>
      <c r="G1283" s="288"/>
      <c r="H1283" s="2"/>
      <c r="I1283" s="2"/>
      <c r="J1283" s="2"/>
      <c r="K1283" s="2"/>
      <c r="L1283" s="2"/>
      <c r="M1283" s="2"/>
      <c r="N1283" s="2"/>
      <c r="O1283" s="2"/>
      <c r="P1283" s="2"/>
      <c r="Q1283" s="2"/>
      <c r="R1283" s="2"/>
      <c r="S1283" s="2"/>
      <c r="T1283" s="2"/>
      <c r="U1283" s="2"/>
      <c r="V1283" s="2"/>
      <c r="W1283" s="2"/>
    </row>
    <row r="1284" spans="1:23" ht="15.75" hidden="1" customHeight="1" x14ac:dyDescent="0.25">
      <c r="A1284" s="288"/>
      <c r="B1284" s="276"/>
      <c r="C1284" s="271"/>
      <c r="D1284" s="271"/>
      <c r="E1284" s="271"/>
      <c r="F1284" s="271"/>
      <c r="G1284" s="288"/>
      <c r="H1284" s="2"/>
      <c r="I1284" s="2"/>
      <c r="J1284" s="2"/>
      <c r="K1284" s="2"/>
      <c r="L1284" s="2"/>
      <c r="M1284" s="2"/>
      <c r="N1284" s="2"/>
      <c r="O1284" s="2"/>
      <c r="P1284" s="2"/>
      <c r="Q1284" s="2"/>
      <c r="R1284" s="2"/>
      <c r="S1284" s="2"/>
      <c r="T1284" s="2"/>
      <c r="U1284" s="2"/>
      <c r="V1284" s="2"/>
      <c r="W1284" s="2"/>
    </row>
    <row r="1285" spans="1:23" ht="15.75" hidden="1" customHeight="1" x14ac:dyDescent="0.25">
      <c r="A1285" s="288"/>
      <c r="B1285" s="272"/>
      <c r="C1285" s="273"/>
      <c r="D1285" s="273"/>
      <c r="E1285" s="273"/>
      <c r="F1285" s="273"/>
      <c r="G1285" s="288"/>
      <c r="H1285" s="2"/>
      <c r="I1285" s="2"/>
      <c r="J1285" s="2"/>
      <c r="K1285" s="2"/>
      <c r="L1285" s="2"/>
      <c r="M1285" s="2"/>
      <c r="N1285" s="2"/>
      <c r="O1285" s="2"/>
      <c r="P1285" s="2"/>
      <c r="Q1285" s="2"/>
      <c r="R1285" s="2"/>
      <c r="S1285" s="2"/>
      <c r="T1285" s="2"/>
      <c r="U1285" s="2"/>
      <c r="V1285" s="2"/>
      <c r="W1285" s="2"/>
    </row>
    <row r="1286" spans="1:23" ht="15.75" hidden="1" customHeight="1" x14ac:dyDescent="0.25">
      <c r="A1286" s="288"/>
      <c r="B1286" s="276"/>
      <c r="C1286" s="271"/>
      <c r="D1286" s="271"/>
      <c r="E1286" s="271"/>
      <c r="F1286" s="271"/>
      <c r="G1286" s="288"/>
      <c r="H1286" s="2"/>
      <c r="I1286" s="2"/>
      <c r="J1286" s="2"/>
      <c r="K1286" s="2"/>
      <c r="L1286" s="2"/>
      <c r="M1286" s="2"/>
      <c r="N1286" s="2"/>
      <c r="O1286" s="2"/>
      <c r="P1286" s="2"/>
      <c r="Q1286" s="2"/>
      <c r="R1286" s="2"/>
      <c r="S1286" s="2"/>
      <c r="T1286" s="2"/>
      <c r="U1286" s="2"/>
      <c r="V1286" s="2"/>
      <c r="W1286" s="2"/>
    </row>
    <row r="1287" spans="1:23" ht="15.75" hidden="1" customHeight="1" x14ac:dyDescent="0.25">
      <c r="A1287" s="288"/>
      <c r="B1287" s="272"/>
      <c r="C1287" s="273"/>
      <c r="D1287" s="273"/>
      <c r="E1287" s="273"/>
      <c r="F1287" s="273"/>
      <c r="G1287" s="288"/>
      <c r="H1287" s="2"/>
      <c r="I1287" s="2"/>
      <c r="J1287" s="2"/>
      <c r="K1287" s="2"/>
      <c r="L1287" s="2"/>
      <c r="M1287" s="2"/>
      <c r="N1287" s="2"/>
      <c r="O1287" s="2"/>
      <c r="P1287" s="2"/>
      <c r="Q1287" s="2"/>
      <c r="R1287" s="2"/>
      <c r="S1287" s="2"/>
      <c r="T1287" s="2"/>
      <c r="U1287" s="2"/>
      <c r="V1287" s="2"/>
      <c r="W1287" s="2"/>
    </row>
    <row r="1288" spans="1:23" ht="15.75" hidden="1" customHeight="1" x14ac:dyDescent="0.25">
      <c r="A1288" s="288"/>
      <c r="B1288" s="276"/>
      <c r="C1288" s="271"/>
      <c r="D1288" s="271"/>
      <c r="E1288" s="271"/>
      <c r="F1288" s="271"/>
      <c r="G1288" s="288"/>
      <c r="H1288" s="2"/>
      <c r="I1288" s="2"/>
      <c r="J1288" s="2"/>
      <c r="K1288" s="2"/>
      <c r="L1288" s="2"/>
      <c r="M1288" s="2"/>
      <c r="N1288" s="2"/>
      <c r="O1288" s="2"/>
      <c r="P1288" s="2"/>
      <c r="Q1288" s="2"/>
      <c r="R1288" s="2"/>
      <c r="S1288" s="2"/>
      <c r="T1288" s="2"/>
      <c r="U1288" s="2"/>
      <c r="V1288" s="2"/>
      <c r="W1288" s="2"/>
    </row>
    <row r="1289" spans="1:23" ht="15.75" hidden="1" customHeight="1" x14ac:dyDescent="0.25">
      <c r="A1289" s="288"/>
      <c r="B1289" s="272"/>
      <c r="C1289" s="273"/>
      <c r="D1289" s="273"/>
      <c r="E1289" s="273"/>
      <c r="F1289" s="273"/>
      <c r="G1289" s="288"/>
      <c r="H1289" s="2"/>
      <c r="I1289" s="2"/>
      <c r="J1289" s="2"/>
      <c r="K1289" s="2"/>
      <c r="L1289" s="2"/>
      <c r="M1289" s="2"/>
      <c r="N1289" s="2"/>
      <c r="O1289" s="2"/>
      <c r="P1289" s="2"/>
      <c r="Q1289" s="2"/>
      <c r="R1289" s="2"/>
      <c r="S1289" s="2"/>
      <c r="T1289" s="2"/>
      <c r="U1289" s="2"/>
      <c r="V1289" s="2"/>
      <c r="W1289" s="2"/>
    </row>
    <row r="1290" spans="1:23" ht="15.75" hidden="1" customHeight="1" x14ac:dyDescent="0.25">
      <c r="A1290" s="288"/>
      <c r="B1290" s="276"/>
      <c r="C1290" s="271"/>
      <c r="D1290" s="271"/>
      <c r="E1290" s="271"/>
      <c r="F1290" s="271"/>
      <c r="G1290" s="288"/>
      <c r="H1290" s="2"/>
      <c r="I1290" s="2"/>
      <c r="J1290" s="2"/>
      <c r="K1290" s="2"/>
      <c r="L1290" s="2"/>
      <c r="M1290" s="2"/>
      <c r="N1290" s="2"/>
      <c r="O1290" s="2"/>
      <c r="P1290" s="2"/>
      <c r="Q1290" s="2"/>
      <c r="R1290" s="2"/>
      <c r="S1290" s="2"/>
      <c r="T1290" s="2"/>
      <c r="U1290" s="2"/>
      <c r="V1290" s="2"/>
      <c r="W1290" s="2"/>
    </row>
    <row r="1291" spans="1:23" ht="15.75" hidden="1" customHeight="1" x14ac:dyDescent="0.25">
      <c r="A1291" s="288"/>
      <c r="B1291" s="272"/>
      <c r="C1291" s="273"/>
      <c r="D1291" s="273"/>
      <c r="E1291" s="273"/>
      <c r="F1291" s="273"/>
      <c r="G1291" s="288"/>
      <c r="H1291" s="2"/>
      <c r="I1291" s="2"/>
      <c r="J1291" s="2"/>
      <c r="K1291" s="2"/>
      <c r="L1291" s="2"/>
      <c r="M1291" s="2"/>
      <c r="N1291" s="2"/>
      <c r="O1291" s="2"/>
      <c r="P1291" s="2"/>
      <c r="Q1291" s="2"/>
      <c r="R1291" s="2"/>
      <c r="S1291" s="2"/>
      <c r="T1291" s="2"/>
      <c r="U1291" s="2"/>
      <c r="V1291" s="2"/>
      <c r="W1291" s="2"/>
    </row>
    <row r="1292" spans="1:23" ht="15.75" hidden="1" customHeight="1" x14ac:dyDescent="0.25">
      <c r="A1292" s="288"/>
      <c r="B1292" s="276"/>
      <c r="C1292" s="271"/>
      <c r="D1292" s="271"/>
      <c r="E1292" s="271"/>
      <c r="F1292" s="271"/>
      <c r="G1292" s="288"/>
      <c r="H1292" s="2"/>
      <c r="I1292" s="2"/>
      <c r="J1292" s="2"/>
      <c r="K1292" s="2"/>
      <c r="L1292" s="2"/>
      <c r="M1292" s="2"/>
      <c r="N1292" s="2"/>
      <c r="O1292" s="2"/>
      <c r="P1292" s="2"/>
      <c r="Q1292" s="2"/>
      <c r="R1292" s="2"/>
      <c r="S1292" s="2"/>
      <c r="T1292" s="2"/>
      <c r="U1292" s="2"/>
      <c r="V1292" s="2"/>
      <c r="W1292" s="2"/>
    </row>
    <row r="1293" spans="1:23" ht="15.75" hidden="1" customHeight="1" x14ac:dyDescent="0.25">
      <c r="A1293" s="288"/>
      <c r="B1293" s="272"/>
      <c r="C1293" s="273"/>
      <c r="D1293" s="273"/>
      <c r="E1293" s="273"/>
      <c r="F1293" s="273"/>
      <c r="G1293" s="288"/>
      <c r="H1293" s="2"/>
      <c r="I1293" s="2"/>
      <c r="J1293" s="2"/>
      <c r="K1293" s="2"/>
      <c r="L1293" s="2"/>
      <c r="M1293" s="2"/>
      <c r="N1293" s="2"/>
      <c r="O1293" s="2"/>
      <c r="P1293" s="2"/>
      <c r="Q1293" s="2"/>
      <c r="R1293" s="2"/>
      <c r="S1293" s="2"/>
      <c r="T1293" s="2"/>
      <c r="U1293" s="2"/>
      <c r="V1293" s="2"/>
      <c r="W1293" s="2"/>
    </row>
    <row r="1294" spans="1:23" ht="15.75" hidden="1" customHeight="1" x14ac:dyDescent="0.25">
      <c r="A1294" s="288"/>
      <c r="B1294" s="276"/>
      <c r="C1294" s="271"/>
      <c r="D1294" s="271"/>
      <c r="E1294" s="271"/>
      <c r="F1294" s="271"/>
      <c r="G1294" s="288"/>
      <c r="H1294" s="2"/>
      <c r="I1294" s="2"/>
      <c r="J1294" s="2"/>
      <c r="K1294" s="2"/>
      <c r="L1294" s="2"/>
      <c r="M1294" s="2"/>
      <c r="N1294" s="2"/>
      <c r="O1294" s="2"/>
      <c r="P1294" s="2"/>
      <c r="Q1294" s="2"/>
      <c r="R1294" s="2"/>
      <c r="S1294" s="2"/>
      <c r="T1294" s="2"/>
      <c r="U1294" s="2"/>
      <c r="V1294" s="2"/>
      <c r="W1294" s="2"/>
    </row>
    <row r="1295" spans="1:23" ht="15.75" hidden="1" customHeight="1" x14ac:dyDescent="0.25">
      <c r="A1295" s="288"/>
      <c r="B1295" s="272"/>
      <c r="C1295" s="273"/>
      <c r="D1295" s="273"/>
      <c r="E1295" s="273"/>
      <c r="F1295" s="273"/>
      <c r="G1295" s="288"/>
      <c r="H1295" s="2"/>
      <c r="I1295" s="2"/>
      <c r="J1295" s="2"/>
      <c r="K1295" s="2"/>
      <c r="L1295" s="2"/>
      <c r="M1295" s="2"/>
      <c r="N1295" s="2"/>
      <c r="O1295" s="2"/>
      <c r="P1295" s="2"/>
      <c r="Q1295" s="2"/>
      <c r="R1295" s="2"/>
      <c r="S1295" s="2"/>
      <c r="T1295" s="2"/>
      <c r="U1295" s="2"/>
      <c r="V1295" s="2"/>
      <c r="W1295" s="2"/>
    </row>
    <row r="1296" spans="1:23" ht="15.75" hidden="1" customHeight="1" x14ac:dyDescent="0.25">
      <c r="A1296" s="288"/>
      <c r="B1296" s="276"/>
      <c r="C1296" s="271"/>
      <c r="D1296" s="271"/>
      <c r="E1296" s="271"/>
      <c r="F1296" s="271"/>
      <c r="G1296" s="288"/>
      <c r="H1296" s="2"/>
      <c r="I1296" s="2"/>
      <c r="J1296" s="2"/>
      <c r="K1296" s="2"/>
      <c r="L1296" s="2"/>
      <c r="M1296" s="2"/>
      <c r="N1296" s="2"/>
      <c r="O1296" s="2"/>
      <c r="P1296" s="2"/>
      <c r="Q1296" s="2"/>
      <c r="R1296" s="2"/>
      <c r="S1296" s="2"/>
      <c r="T1296" s="2"/>
      <c r="U1296" s="2"/>
      <c r="V1296" s="2"/>
      <c r="W1296" s="2"/>
    </row>
    <row r="1297" spans="1:23" ht="15.75" hidden="1" customHeight="1" x14ac:dyDescent="0.25">
      <c r="A1297" s="288"/>
      <c r="B1297" s="272"/>
      <c r="C1297" s="273"/>
      <c r="D1297" s="273"/>
      <c r="E1297" s="273"/>
      <c r="F1297" s="273"/>
      <c r="G1297" s="288"/>
      <c r="H1297" s="2"/>
      <c r="I1297" s="2"/>
      <c r="J1297" s="2"/>
      <c r="K1297" s="2"/>
      <c r="L1297" s="2"/>
      <c r="M1297" s="2"/>
      <c r="N1297" s="2"/>
      <c r="O1297" s="2"/>
      <c r="P1297" s="2"/>
      <c r="Q1297" s="2"/>
      <c r="R1297" s="2"/>
      <c r="S1297" s="2"/>
      <c r="T1297" s="2"/>
      <c r="U1297" s="2"/>
      <c r="V1297" s="2"/>
      <c r="W1297" s="2"/>
    </row>
    <row r="1298" spans="1:23" ht="15.75" hidden="1" customHeight="1" x14ac:dyDescent="0.25">
      <c r="A1298" s="288"/>
      <c r="B1298" s="276"/>
      <c r="C1298" s="271"/>
      <c r="D1298" s="271"/>
      <c r="E1298" s="271"/>
      <c r="F1298" s="271"/>
      <c r="G1298" s="288"/>
      <c r="H1298" s="2"/>
      <c r="I1298" s="2"/>
      <c r="J1298" s="2"/>
      <c r="K1298" s="2"/>
      <c r="L1298" s="2"/>
      <c r="M1298" s="2"/>
      <c r="N1298" s="2"/>
      <c r="O1298" s="2"/>
      <c r="P1298" s="2"/>
      <c r="Q1298" s="2"/>
      <c r="R1298" s="2"/>
      <c r="S1298" s="2"/>
      <c r="T1298" s="2"/>
      <c r="U1298" s="2"/>
      <c r="V1298" s="2"/>
      <c r="W1298" s="2"/>
    </row>
    <row r="1299" spans="1:23" ht="15.75" hidden="1" customHeight="1" x14ac:dyDescent="0.25">
      <c r="A1299" s="288"/>
      <c r="B1299" s="272"/>
      <c r="C1299" s="273"/>
      <c r="D1299" s="273"/>
      <c r="E1299" s="273"/>
      <c r="F1299" s="273"/>
      <c r="G1299" s="288"/>
      <c r="H1299" s="2"/>
      <c r="I1299" s="2"/>
      <c r="J1299" s="2"/>
      <c r="K1299" s="2"/>
      <c r="L1299" s="2"/>
      <c r="M1299" s="2"/>
      <c r="N1299" s="2"/>
      <c r="O1299" s="2"/>
      <c r="P1299" s="2"/>
      <c r="Q1299" s="2"/>
      <c r="R1299" s="2"/>
      <c r="S1299" s="2"/>
      <c r="T1299" s="2"/>
      <c r="U1299" s="2"/>
      <c r="V1299" s="2"/>
      <c r="W1299" s="2"/>
    </row>
    <row r="1300" spans="1:23" ht="15.75" hidden="1" customHeight="1" x14ac:dyDescent="0.25">
      <c r="A1300" s="288"/>
      <c r="B1300" s="276"/>
      <c r="C1300" s="271"/>
      <c r="D1300" s="271"/>
      <c r="E1300" s="271"/>
      <c r="F1300" s="271"/>
      <c r="G1300" s="288"/>
      <c r="H1300" s="2"/>
      <c r="I1300" s="2"/>
      <c r="J1300" s="2"/>
      <c r="K1300" s="2"/>
      <c r="L1300" s="2"/>
      <c r="M1300" s="2"/>
      <c r="N1300" s="2"/>
      <c r="O1300" s="2"/>
      <c r="P1300" s="2"/>
      <c r="Q1300" s="2"/>
      <c r="R1300" s="2"/>
      <c r="S1300" s="2"/>
      <c r="T1300" s="2"/>
      <c r="U1300" s="2"/>
      <c r="V1300" s="2"/>
      <c r="W1300" s="2"/>
    </row>
    <row r="1301" spans="1:23" ht="15.75" hidden="1" customHeight="1" x14ac:dyDescent="0.25">
      <c r="A1301" s="288"/>
      <c r="B1301" s="272"/>
      <c r="C1301" s="273"/>
      <c r="D1301" s="273"/>
      <c r="E1301" s="273"/>
      <c r="F1301" s="273"/>
      <c r="G1301" s="288"/>
      <c r="H1301" s="2"/>
      <c r="I1301" s="2"/>
      <c r="J1301" s="2"/>
      <c r="K1301" s="2"/>
      <c r="L1301" s="2"/>
      <c r="M1301" s="2"/>
      <c r="N1301" s="2"/>
      <c r="O1301" s="2"/>
      <c r="P1301" s="2"/>
      <c r="Q1301" s="2"/>
      <c r="R1301" s="2"/>
      <c r="S1301" s="2"/>
      <c r="T1301" s="2"/>
      <c r="U1301" s="2"/>
      <c r="V1301" s="2"/>
      <c r="W1301" s="2"/>
    </row>
    <row r="1302" spans="1:23" ht="15.75" hidden="1" customHeight="1" x14ac:dyDescent="0.25">
      <c r="A1302" s="288"/>
      <c r="B1302" s="276"/>
      <c r="C1302" s="271"/>
      <c r="D1302" s="271"/>
      <c r="E1302" s="271"/>
      <c r="F1302" s="271"/>
      <c r="G1302" s="288"/>
      <c r="H1302" s="2"/>
      <c r="I1302" s="2"/>
      <c r="J1302" s="2"/>
      <c r="K1302" s="2"/>
      <c r="L1302" s="2"/>
      <c r="M1302" s="2"/>
      <c r="N1302" s="2"/>
      <c r="O1302" s="2"/>
      <c r="P1302" s="2"/>
      <c r="Q1302" s="2"/>
      <c r="R1302" s="2"/>
      <c r="S1302" s="2"/>
      <c r="T1302" s="2"/>
      <c r="U1302" s="2"/>
      <c r="V1302" s="2"/>
      <c r="W1302" s="2"/>
    </row>
    <row r="1303" spans="1:23" ht="15.75" hidden="1" customHeight="1" x14ac:dyDescent="0.25">
      <c r="A1303" s="288"/>
      <c r="B1303" s="272"/>
      <c r="C1303" s="273"/>
      <c r="D1303" s="273"/>
      <c r="E1303" s="273"/>
      <c r="F1303" s="273"/>
      <c r="G1303" s="288"/>
      <c r="H1303" s="2"/>
      <c r="I1303" s="2"/>
      <c r="J1303" s="2"/>
      <c r="K1303" s="2"/>
      <c r="L1303" s="2"/>
      <c r="M1303" s="2"/>
      <c r="N1303" s="2"/>
      <c r="O1303" s="2"/>
      <c r="P1303" s="2"/>
      <c r="Q1303" s="2"/>
      <c r="R1303" s="2"/>
      <c r="S1303" s="2"/>
      <c r="T1303" s="2"/>
      <c r="U1303" s="2"/>
      <c r="V1303" s="2"/>
      <c r="W1303" s="2"/>
    </row>
    <row r="1304" spans="1:23" ht="15.75" hidden="1" customHeight="1" x14ac:dyDescent="0.25">
      <c r="A1304" s="288"/>
      <c r="B1304" s="276"/>
      <c r="C1304" s="271"/>
      <c r="D1304" s="271"/>
      <c r="E1304" s="271"/>
      <c r="F1304" s="271"/>
      <c r="G1304" s="288"/>
      <c r="H1304" s="2"/>
      <c r="I1304" s="2"/>
      <c r="J1304" s="2"/>
      <c r="K1304" s="2"/>
      <c r="L1304" s="2"/>
      <c r="M1304" s="2"/>
      <c r="N1304" s="2"/>
      <c r="O1304" s="2"/>
      <c r="P1304" s="2"/>
      <c r="Q1304" s="2"/>
      <c r="R1304" s="2"/>
      <c r="S1304" s="2"/>
      <c r="T1304" s="2"/>
      <c r="U1304" s="2"/>
      <c r="V1304" s="2"/>
      <c r="W1304" s="2"/>
    </row>
    <row r="1305" spans="1:23" ht="15.75" hidden="1" customHeight="1" x14ac:dyDescent="0.25">
      <c r="A1305" s="288"/>
      <c r="B1305" s="272"/>
      <c r="C1305" s="273"/>
      <c r="D1305" s="273"/>
      <c r="E1305" s="273"/>
      <c r="F1305" s="273"/>
      <c r="G1305" s="288"/>
      <c r="H1305" s="2"/>
      <c r="I1305" s="2"/>
      <c r="J1305" s="2"/>
      <c r="K1305" s="2"/>
      <c r="L1305" s="2"/>
      <c r="M1305" s="2"/>
      <c r="N1305" s="2"/>
      <c r="O1305" s="2"/>
      <c r="P1305" s="2"/>
      <c r="Q1305" s="2"/>
      <c r="R1305" s="2"/>
      <c r="S1305" s="2"/>
      <c r="T1305" s="2"/>
      <c r="U1305" s="2"/>
      <c r="V1305" s="2"/>
      <c r="W1305" s="2"/>
    </row>
    <row r="1306" spans="1:23" ht="15.75" hidden="1" customHeight="1" x14ac:dyDescent="0.25">
      <c r="A1306" s="288"/>
      <c r="B1306" s="276"/>
      <c r="C1306" s="271"/>
      <c r="D1306" s="271"/>
      <c r="E1306" s="271"/>
      <c r="F1306" s="271"/>
      <c r="G1306" s="288"/>
      <c r="H1306" s="2"/>
      <c r="I1306" s="2"/>
      <c r="J1306" s="2"/>
      <c r="K1306" s="2"/>
      <c r="L1306" s="2"/>
      <c r="M1306" s="2"/>
      <c r="N1306" s="2"/>
      <c r="O1306" s="2"/>
      <c r="P1306" s="2"/>
      <c r="Q1306" s="2"/>
      <c r="R1306" s="2"/>
      <c r="S1306" s="2"/>
      <c r="T1306" s="2"/>
      <c r="U1306" s="2"/>
      <c r="V1306" s="2"/>
      <c r="W1306" s="2"/>
    </row>
    <row r="1307" spans="1:23" ht="15.75" hidden="1" customHeight="1" x14ac:dyDescent="0.25">
      <c r="A1307" s="288"/>
      <c r="B1307" s="272"/>
      <c r="C1307" s="273"/>
      <c r="D1307" s="273"/>
      <c r="E1307" s="273"/>
      <c r="F1307" s="273"/>
      <c r="G1307" s="288"/>
      <c r="H1307" s="2"/>
      <c r="I1307" s="2"/>
      <c r="J1307" s="2"/>
      <c r="K1307" s="2"/>
      <c r="L1307" s="2"/>
      <c r="M1307" s="2"/>
      <c r="N1307" s="2"/>
      <c r="O1307" s="2"/>
      <c r="P1307" s="2"/>
      <c r="Q1307" s="2"/>
      <c r="R1307" s="2"/>
      <c r="S1307" s="2"/>
      <c r="T1307" s="2"/>
      <c r="U1307" s="2"/>
      <c r="V1307" s="2"/>
      <c r="W1307" s="2"/>
    </row>
    <row r="1308" spans="1:23" ht="15.75" hidden="1" customHeight="1" x14ac:dyDescent="0.25">
      <c r="A1308" s="288"/>
      <c r="B1308" s="276"/>
      <c r="C1308" s="271"/>
      <c r="D1308" s="271"/>
      <c r="E1308" s="271"/>
      <c r="F1308" s="271"/>
      <c r="G1308" s="288"/>
      <c r="H1308" s="2"/>
      <c r="I1308" s="2"/>
      <c r="J1308" s="2"/>
      <c r="K1308" s="2"/>
      <c r="L1308" s="2"/>
      <c r="M1308" s="2"/>
      <c r="N1308" s="2"/>
      <c r="O1308" s="2"/>
      <c r="P1308" s="2"/>
      <c r="Q1308" s="2"/>
      <c r="R1308" s="2"/>
      <c r="S1308" s="2"/>
      <c r="T1308" s="2"/>
      <c r="U1308" s="2"/>
      <c r="V1308" s="2"/>
      <c r="W1308" s="2"/>
    </row>
    <row r="1309" spans="1:23" ht="15.75" hidden="1" customHeight="1" x14ac:dyDescent="0.25">
      <c r="A1309" s="288"/>
      <c r="B1309" s="272"/>
      <c r="C1309" s="273"/>
      <c r="D1309" s="273"/>
      <c r="E1309" s="273"/>
      <c r="F1309" s="273"/>
      <c r="G1309" s="288"/>
      <c r="H1309" s="2"/>
      <c r="I1309" s="2"/>
      <c r="J1309" s="2"/>
      <c r="K1309" s="2"/>
      <c r="L1309" s="2"/>
      <c r="M1309" s="2"/>
      <c r="N1309" s="2"/>
      <c r="O1309" s="2"/>
      <c r="P1309" s="2"/>
      <c r="Q1309" s="2"/>
      <c r="R1309" s="2"/>
      <c r="S1309" s="2"/>
      <c r="T1309" s="2"/>
      <c r="U1309" s="2"/>
      <c r="V1309" s="2"/>
      <c r="W1309" s="2"/>
    </row>
    <row r="1310" spans="1:23" ht="15.75" hidden="1" customHeight="1" x14ac:dyDescent="0.25">
      <c r="A1310" s="288"/>
      <c r="B1310" s="276"/>
      <c r="C1310" s="271"/>
      <c r="D1310" s="271"/>
      <c r="E1310" s="271"/>
      <c r="F1310" s="271"/>
      <c r="G1310" s="288"/>
      <c r="H1310" s="2"/>
      <c r="I1310" s="2"/>
      <c r="J1310" s="2"/>
      <c r="K1310" s="2"/>
      <c r="L1310" s="2"/>
      <c r="M1310" s="2"/>
      <c r="N1310" s="2"/>
      <c r="O1310" s="2"/>
      <c r="P1310" s="2"/>
      <c r="Q1310" s="2"/>
      <c r="R1310" s="2"/>
      <c r="S1310" s="2"/>
      <c r="T1310" s="2"/>
      <c r="U1310" s="2"/>
      <c r="V1310" s="2"/>
      <c r="W1310" s="2"/>
    </row>
    <row r="1311" spans="1:23" ht="15.75" hidden="1" customHeight="1" x14ac:dyDescent="0.25">
      <c r="A1311" s="288"/>
      <c r="B1311" s="272"/>
      <c r="C1311" s="273"/>
      <c r="D1311" s="273"/>
      <c r="E1311" s="273"/>
      <c r="F1311" s="273"/>
      <c r="G1311" s="288"/>
      <c r="H1311" s="2"/>
      <c r="I1311" s="2"/>
      <c r="J1311" s="2"/>
      <c r="K1311" s="2"/>
      <c r="L1311" s="2"/>
      <c r="M1311" s="2"/>
      <c r="N1311" s="2"/>
      <c r="O1311" s="2"/>
      <c r="P1311" s="2"/>
      <c r="Q1311" s="2"/>
      <c r="R1311" s="2"/>
      <c r="S1311" s="2"/>
      <c r="T1311" s="2"/>
      <c r="U1311" s="2"/>
      <c r="V1311" s="2"/>
      <c r="W1311" s="2"/>
    </row>
    <row r="1312" spans="1:23" ht="15.75" hidden="1" customHeight="1" x14ac:dyDescent="0.25">
      <c r="A1312" s="288"/>
      <c r="B1312" s="276"/>
      <c r="C1312" s="271"/>
      <c r="D1312" s="271"/>
      <c r="E1312" s="271"/>
      <c r="F1312" s="271"/>
      <c r="G1312" s="288"/>
      <c r="H1312" s="2"/>
      <c r="I1312" s="2"/>
      <c r="J1312" s="2"/>
      <c r="K1312" s="2"/>
      <c r="L1312" s="2"/>
      <c r="M1312" s="2"/>
      <c r="N1312" s="2"/>
      <c r="O1312" s="2"/>
      <c r="P1312" s="2"/>
      <c r="Q1312" s="2"/>
      <c r="R1312" s="2"/>
      <c r="S1312" s="2"/>
      <c r="T1312" s="2"/>
      <c r="U1312" s="2"/>
      <c r="V1312" s="2"/>
      <c r="W1312" s="2"/>
    </row>
    <row r="1313" spans="1:23" ht="15.75" hidden="1" customHeight="1" x14ac:dyDescent="0.25">
      <c r="A1313" s="288"/>
      <c r="B1313" s="272"/>
      <c r="C1313" s="273"/>
      <c r="D1313" s="273"/>
      <c r="E1313" s="273"/>
      <c r="F1313" s="273"/>
      <c r="G1313" s="288"/>
      <c r="H1313" s="2"/>
      <c r="I1313" s="2"/>
      <c r="J1313" s="2"/>
      <c r="K1313" s="2"/>
      <c r="L1313" s="2"/>
      <c r="M1313" s="2"/>
      <c r="N1313" s="2"/>
      <c r="O1313" s="2"/>
      <c r="P1313" s="2"/>
      <c r="Q1313" s="2"/>
      <c r="R1313" s="2"/>
      <c r="S1313" s="2"/>
      <c r="T1313" s="2"/>
      <c r="U1313" s="2"/>
      <c r="V1313" s="2"/>
      <c r="W1313" s="2"/>
    </row>
    <row r="1314" spans="1:23" ht="15.75" hidden="1" customHeight="1" x14ac:dyDescent="0.25">
      <c r="A1314" s="288"/>
      <c r="B1314" s="276"/>
      <c r="C1314" s="271"/>
      <c r="D1314" s="271"/>
      <c r="E1314" s="271"/>
      <c r="F1314" s="271"/>
      <c r="G1314" s="288"/>
      <c r="H1314" s="2"/>
      <c r="I1314" s="2"/>
      <c r="J1314" s="2"/>
      <c r="K1314" s="2"/>
      <c r="L1314" s="2"/>
      <c r="M1314" s="2"/>
      <c r="N1314" s="2"/>
      <c r="O1314" s="2"/>
      <c r="P1314" s="2"/>
      <c r="Q1314" s="2"/>
      <c r="R1314" s="2"/>
      <c r="S1314" s="2"/>
      <c r="T1314" s="2"/>
      <c r="U1314" s="2"/>
      <c r="V1314" s="2"/>
      <c r="W1314" s="2"/>
    </row>
    <row r="1315" spans="1:23" ht="15.75" hidden="1" customHeight="1" x14ac:dyDescent="0.25">
      <c r="A1315" s="288"/>
      <c r="B1315" s="272"/>
      <c r="C1315" s="273"/>
      <c r="D1315" s="273"/>
      <c r="E1315" s="273"/>
      <c r="F1315" s="273"/>
      <c r="G1315" s="288"/>
      <c r="H1315" s="2"/>
      <c r="I1315" s="2"/>
      <c r="J1315" s="2"/>
      <c r="K1315" s="2"/>
      <c r="L1315" s="2"/>
      <c r="M1315" s="2"/>
      <c r="N1315" s="2"/>
      <c r="O1315" s="2"/>
      <c r="P1315" s="2"/>
      <c r="Q1315" s="2"/>
      <c r="R1315" s="2"/>
      <c r="S1315" s="2"/>
      <c r="T1315" s="2"/>
      <c r="U1315" s="2"/>
      <c r="V1315" s="2"/>
      <c r="W1315" s="2"/>
    </row>
    <row r="1316" spans="1:23" ht="15.75" hidden="1" customHeight="1" x14ac:dyDescent="0.25">
      <c r="A1316" s="288"/>
      <c r="B1316" s="276"/>
      <c r="C1316" s="271"/>
      <c r="D1316" s="271"/>
      <c r="E1316" s="271"/>
      <c r="F1316" s="271"/>
      <c r="G1316" s="288"/>
      <c r="H1316" s="2"/>
      <c r="I1316" s="2"/>
      <c r="J1316" s="2"/>
      <c r="K1316" s="2"/>
      <c r="L1316" s="2"/>
      <c r="M1316" s="2"/>
      <c r="N1316" s="2"/>
      <c r="O1316" s="2"/>
      <c r="P1316" s="2"/>
      <c r="Q1316" s="2"/>
      <c r="R1316" s="2"/>
      <c r="S1316" s="2"/>
      <c r="T1316" s="2"/>
      <c r="U1316" s="2"/>
      <c r="V1316" s="2"/>
      <c r="W1316" s="2"/>
    </row>
    <row r="1317" spans="1:23" ht="15.75" hidden="1" customHeight="1" x14ac:dyDescent="0.25">
      <c r="A1317" s="288"/>
      <c r="B1317" s="272"/>
      <c r="C1317" s="273"/>
      <c r="D1317" s="273"/>
      <c r="E1317" s="273"/>
      <c r="F1317" s="273"/>
      <c r="G1317" s="288"/>
      <c r="H1317" s="2"/>
      <c r="I1317" s="2"/>
      <c r="J1317" s="2"/>
      <c r="K1317" s="2"/>
      <c r="L1317" s="2"/>
      <c r="M1317" s="2"/>
      <c r="N1317" s="2"/>
      <c r="O1317" s="2"/>
      <c r="P1317" s="2"/>
      <c r="Q1317" s="2"/>
      <c r="R1317" s="2"/>
      <c r="S1317" s="2"/>
      <c r="T1317" s="2"/>
      <c r="U1317" s="2"/>
      <c r="V1317" s="2"/>
      <c r="W1317" s="2"/>
    </row>
    <row r="1318" spans="1:23" ht="15.75" hidden="1" customHeight="1" x14ac:dyDescent="0.25">
      <c r="A1318" s="288"/>
      <c r="B1318" s="276"/>
      <c r="C1318" s="271"/>
      <c r="D1318" s="271"/>
      <c r="E1318" s="271"/>
      <c r="F1318" s="271"/>
      <c r="G1318" s="288"/>
      <c r="H1318" s="2"/>
      <c r="I1318" s="2"/>
      <c r="J1318" s="2"/>
      <c r="K1318" s="2"/>
      <c r="L1318" s="2"/>
      <c r="M1318" s="2"/>
      <c r="N1318" s="2"/>
      <c r="O1318" s="2"/>
      <c r="P1318" s="2"/>
      <c r="Q1318" s="2"/>
      <c r="R1318" s="2"/>
      <c r="S1318" s="2"/>
      <c r="T1318" s="2"/>
      <c r="U1318" s="2"/>
      <c r="V1318" s="2"/>
      <c r="W1318" s="2"/>
    </row>
    <row r="1319" spans="1:23" ht="15.75" hidden="1" customHeight="1" x14ac:dyDescent="0.25">
      <c r="A1319" s="288"/>
      <c r="B1319" s="272"/>
      <c r="C1319" s="273"/>
      <c r="D1319" s="273"/>
      <c r="E1319" s="273"/>
      <c r="F1319" s="273"/>
      <c r="G1319" s="288"/>
      <c r="H1319" s="2"/>
      <c r="I1319" s="2"/>
      <c r="J1319" s="2"/>
      <c r="K1319" s="2"/>
      <c r="L1319" s="2"/>
      <c r="M1319" s="2"/>
      <c r="N1319" s="2"/>
      <c r="O1319" s="2"/>
      <c r="P1319" s="2"/>
      <c r="Q1319" s="2"/>
      <c r="R1319" s="2"/>
      <c r="S1319" s="2"/>
      <c r="T1319" s="2"/>
      <c r="U1319" s="2"/>
      <c r="V1319" s="2"/>
      <c r="W1319" s="2"/>
    </row>
    <row r="1320" spans="1:23" ht="15.75" hidden="1" customHeight="1" x14ac:dyDescent="0.25">
      <c r="A1320" s="288"/>
      <c r="B1320" s="276"/>
      <c r="C1320" s="271"/>
      <c r="D1320" s="271"/>
      <c r="E1320" s="271"/>
      <c r="F1320" s="271"/>
      <c r="G1320" s="288"/>
      <c r="H1320" s="2"/>
      <c r="I1320" s="2"/>
      <c r="J1320" s="2"/>
      <c r="K1320" s="2"/>
      <c r="L1320" s="2"/>
      <c r="M1320" s="2"/>
      <c r="N1320" s="2"/>
      <c r="O1320" s="2"/>
      <c r="P1320" s="2"/>
      <c r="Q1320" s="2"/>
      <c r="R1320" s="2"/>
      <c r="S1320" s="2"/>
      <c r="T1320" s="2"/>
      <c r="U1320" s="2"/>
      <c r="V1320" s="2"/>
      <c r="W1320" s="2"/>
    </row>
    <row r="1321" spans="1:23" ht="15.75" hidden="1" customHeight="1" x14ac:dyDescent="0.25">
      <c r="A1321" s="288"/>
      <c r="B1321" s="272"/>
      <c r="C1321" s="273"/>
      <c r="D1321" s="273"/>
      <c r="E1321" s="273"/>
      <c r="F1321" s="273"/>
      <c r="G1321" s="288"/>
      <c r="H1321" s="2"/>
      <c r="I1321" s="2"/>
      <c r="J1321" s="2"/>
      <c r="K1321" s="2"/>
      <c r="L1321" s="2"/>
      <c r="M1321" s="2"/>
      <c r="N1321" s="2"/>
      <c r="O1321" s="2"/>
      <c r="P1321" s="2"/>
      <c r="Q1321" s="2"/>
      <c r="R1321" s="2"/>
      <c r="S1321" s="2"/>
      <c r="T1321" s="2"/>
      <c r="U1321" s="2"/>
      <c r="V1321" s="2"/>
      <c r="W1321" s="2"/>
    </row>
    <row r="1322" spans="1:23" ht="15.75" hidden="1" customHeight="1" x14ac:dyDescent="0.25">
      <c r="A1322" s="288"/>
      <c r="B1322" s="276"/>
      <c r="C1322" s="271"/>
      <c r="D1322" s="271"/>
      <c r="E1322" s="271"/>
      <c r="F1322" s="271"/>
      <c r="G1322" s="288"/>
      <c r="H1322" s="2"/>
      <c r="I1322" s="2"/>
      <c r="J1322" s="2"/>
      <c r="K1322" s="2"/>
      <c r="L1322" s="2"/>
      <c r="M1322" s="2"/>
      <c r="N1322" s="2"/>
      <c r="O1322" s="2"/>
      <c r="P1322" s="2"/>
      <c r="Q1322" s="2"/>
      <c r="R1322" s="2"/>
      <c r="S1322" s="2"/>
      <c r="T1322" s="2"/>
      <c r="U1322" s="2"/>
      <c r="V1322" s="2"/>
      <c r="W1322" s="2"/>
    </row>
    <row r="1323" spans="1:23" ht="15.75" hidden="1" customHeight="1" x14ac:dyDescent="0.25">
      <c r="A1323" s="288"/>
      <c r="B1323" s="272"/>
      <c r="C1323" s="273"/>
      <c r="D1323" s="273"/>
      <c r="E1323" s="273"/>
      <c r="F1323" s="273"/>
      <c r="G1323" s="288"/>
      <c r="H1323" s="2"/>
      <c r="I1323" s="2"/>
      <c r="J1323" s="2"/>
      <c r="K1323" s="2"/>
      <c r="L1323" s="2"/>
      <c r="M1323" s="2"/>
      <c r="N1323" s="2"/>
      <c r="O1323" s="2"/>
      <c r="P1323" s="2"/>
      <c r="Q1323" s="2"/>
      <c r="R1323" s="2"/>
      <c r="S1323" s="2"/>
      <c r="T1323" s="2"/>
      <c r="U1323" s="2"/>
      <c r="V1323" s="2"/>
      <c r="W1323" s="2"/>
    </row>
    <row r="1324" spans="1:23" ht="15.75" hidden="1" customHeight="1" x14ac:dyDescent="0.25">
      <c r="A1324" s="288"/>
      <c r="B1324" s="276"/>
      <c r="C1324" s="271"/>
      <c r="D1324" s="271"/>
      <c r="E1324" s="271"/>
      <c r="F1324" s="271"/>
      <c r="G1324" s="288"/>
      <c r="H1324" s="2"/>
      <c r="I1324" s="2"/>
      <c r="J1324" s="2"/>
      <c r="K1324" s="2"/>
      <c r="L1324" s="2"/>
      <c r="M1324" s="2"/>
      <c r="N1324" s="2"/>
      <c r="O1324" s="2"/>
      <c r="P1324" s="2"/>
      <c r="Q1324" s="2"/>
      <c r="R1324" s="2"/>
      <c r="S1324" s="2"/>
      <c r="T1324" s="2"/>
      <c r="U1324" s="2"/>
      <c r="V1324" s="2"/>
      <c r="W1324" s="2"/>
    </row>
    <row r="1325" spans="1:23" ht="15.75" hidden="1" customHeight="1" x14ac:dyDescent="0.25">
      <c r="A1325" s="288"/>
      <c r="B1325" s="272"/>
      <c r="C1325" s="273"/>
      <c r="D1325" s="273"/>
      <c r="E1325" s="273"/>
      <c r="F1325" s="273"/>
      <c r="G1325" s="288"/>
      <c r="H1325" s="2"/>
      <c r="I1325" s="2"/>
      <c r="J1325" s="2"/>
      <c r="K1325" s="2"/>
      <c r="L1325" s="2"/>
      <c r="M1325" s="2"/>
      <c r="N1325" s="2"/>
      <c r="O1325" s="2"/>
      <c r="P1325" s="2"/>
      <c r="Q1325" s="2"/>
      <c r="R1325" s="2"/>
      <c r="S1325" s="2"/>
      <c r="T1325" s="2"/>
      <c r="U1325" s="2"/>
      <c r="V1325" s="2"/>
      <c r="W1325" s="2"/>
    </row>
    <row r="1326" spans="1:23" hidden="1" x14ac:dyDescent="0.25">
      <c r="A1326" s="270"/>
      <c r="B1326" s="270"/>
      <c r="C1326" s="271"/>
      <c r="D1326" s="271"/>
      <c r="E1326" s="271"/>
      <c r="F1326" s="271"/>
      <c r="G1326" s="288"/>
      <c r="H1326" s="2"/>
      <c r="I1326" s="2"/>
      <c r="J1326" s="2"/>
      <c r="K1326" s="2"/>
      <c r="L1326" s="2"/>
      <c r="M1326" s="2"/>
      <c r="N1326" s="2"/>
      <c r="O1326" s="2"/>
      <c r="P1326" s="2"/>
      <c r="Q1326" s="2"/>
      <c r="R1326" s="2"/>
      <c r="S1326" s="2"/>
      <c r="T1326" s="2"/>
      <c r="U1326" s="2"/>
      <c r="V1326" s="2"/>
      <c r="W1326" s="2"/>
    </row>
    <row r="1327" spans="1:23" hidden="1" x14ac:dyDescent="0.25">
      <c r="A1327" s="288"/>
      <c r="B1327" s="272"/>
      <c r="C1327" s="273"/>
      <c r="D1327" s="273"/>
      <c r="E1327" s="273"/>
      <c r="F1327" s="273"/>
      <c r="G1327" s="288"/>
      <c r="H1327" s="2"/>
      <c r="I1327" s="2"/>
      <c r="J1327" s="2"/>
      <c r="K1327" s="2"/>
      <c r="L1327" s="2"/>
      <c r="M1327" s="2"/>
      <c r="N1327" s="2"/>
      <c r="O1327" s="2"/>
      <c r="P1327" s="2"/>
      <c r="Q1327" s="2"/>
      <c r="R1327" s="2"/>
      <c r="S1327" s="2"/>
      <c r="T1327" s="2"/>
      <c r="U1327" s="2"/>
      <c r="V1327" s="2"/>
      <c r="W1327" s="2"/>
    </row>
    <row r="1328" spans="1:23" hidden="1" x14ac:dyDescent="0.25">
      <c r="A1328" s="288"/>
      <c r="B1328" s="270"/>
      <c r="C1328" s="271"/>
      <c r="D1328" s="271"/>
      <c r="E1328" s="271"/>
      <c r="F1328" s="271"/>
      <c r="G1328" s="288"/>
      <c r="H1328" s="2"/>
      <c r="I1328" s="2"/>
      <c r="J1328" s="2"/>
      <c r="K1328" s="2"/>
      <c r="L1328" s="2"/>
      <c r="M1328" s="2"/>
      <c r="N1328" s="2"/>
      <c r="O1328" s="2"/>
      <c r="P1328" s="2"/>
      <c r="Q1328" s="2"/>
      <c r="R1328" s="2"/>
      <c r="S1328" s="2"/>
      <c r="T1328" s="2"/>
      <c r="U1328" s="2"/>
      <c r="V1328" s="2"/>
      <c r="W1328" s="2"/>
    </row>
    <row r="1329" spans="1:23" hidden="1" x14ac:dyDescent="0.25">
      <c r="A1329" s="288"/>
      <c r="B1329" s="272"/>
      <c r="C1329" s="273"/>
      <c r="D1329" s="273"/>
      <c r="E1329" s="273"/>
      <c r="F1329" s="273"/>
      <c r="G1329" s="288"/>
      <c r="H1329" s="2"/>
      <c r="I1329" s="2"/>
      <c r="J1329" s="2"/>
      <c r="K1329" s="2"/>
      <c r="L1329" s="2"/>
      <c r="M1329" s="2"/>
      <c r="N1329" s="2"/>
      <c r="O1329" s="2"/>
      <c r="P1329" s="2"/>
      <c r="Q1329" s="2"/>
      <c r="R1329" s="2"/>
      <c r="S1329" s="2"/>
      <c r="T1329" s="2"/>
      <c r="U1329" s="2"/>
      <c r="V1329" s="2"/>
      <c r="W1329" s="2"/>
    </row>
    <row r="1330" spans="1:23" hidden="1" x14ac:dyDescent="0.25">
      <c r="A1330" s="288"/>
      <c r="B1330" s="270"/>
      <c r="C1330" s="271"/>
      <c r="D1330" s="271"/>
      <c r="E1330" s="271"/>
      <c r="F1330" s="271"/>
      <c r="G1330" s="288"/>
      <c r="H1330" s="2"/>
      <c r="I1330" s="2"/>
      <c r="J1330" s="2"/>
      <c r="K1330" s="2"/>
      <c r="L1330" s="2"/>
      <c r="M1330" s="2"/>
      <c r="N1330" s="2"/>
      <c r="O1330" s="2"/>
      <c r="P1330" s="2"/>
      <c r="Q1330" s="2"/>
      <c r="R1330" s="2"/>
      <c r="S1330" s="2"/>
      <c r="T1330" s="2"/>
      <c r="U1330" s="2"/>
      <c r="V1330" s="2"/>
      <c r="W1330" s="2"/>
    </row>
    <row r="1331" spans="1:23" hidden="1" x14ac:dyDescent="0.25">
      <c r="A1331" s="288"/>
      <c r="B1331" s="272"/>
      <c r="C1331" s="273"/>
      <c r="D1331" s="273"/>
      <c r="E1331" s="273"/>
      <c r="F1331" s="273"/>
      <c r="G1331" s="288"/>
      <c r="H1331" s="2"/>
      <c r="I1331" s="2"/>
      <c r="J1331" s="2"/>
      <c r="K1331" s="2"/>
      <c r="L1331" s="2"/>
      <c r="M1331" s="2"/>
      <c r="N1331" s="2"/>
      <c r="O1331" s="2"/>
      <c r="P1331" s="2"/>
      <c r="Q1331" s="2"/>
      <c r="R1331" s="2"/>
      <c r="S1331" s="2"/>
      <c r="T1331" s="2"/>
      <c r="U1331" s="2"/>
      <c r="V1331" s="2"/>
      <c r="W1331" s="2"/>
    </row>
    <row r="1332" spans="1:23" hidden="1" x14ac:dyDescent="0.25">
      <c r="A1332" s="288"/>
      <c r="B1332" s="270"/>
      <c r="C1332" s="271"/>
      <c r="D1332" s="271"/>
      <c r="E1332" s="271"/>
      <c r="F1332" s="271"/>
      <c r="G1332" s="288"/>
      <c r="H1332" s="2"/>
      <c r="I1332" s="2"/>
      <c r="J1332" s="2"/>
      <c r="K1332" s="2"/>
      <c r="L1332" s="2"/>
      <c r="M1332" s="2"/>
      <c r="N1332" s="2"/>
      <c r="O1332" s="2"/>
      <c r="P1332" s="2"/>
      <c r="Q1332" s="2"/>
      <c r="R1332" s="2"/>
      <c r="S1332" s="2"/>
      <c r="T1332" s="2"/>
      <c r="U1332" s="2"/>
      <c r="V1332" s="2"/>
      <c r="W1332" s="2"/>
    </row>
    <row r="1333" spans="1:23" hidden="1" x14ac:dyDescent="0.25">
      <c r="A1333" s="288"/>
      <c r="B1333" s="272"/>
      <c r="C1333" s="273"/>
      <c r="D1333" s="273"/>
      <c r="E1333" s="273"/>
      <c r="F1333" s="273"/>
      <c r="G1333" s="288"/>
      <c r="H1333" s="2"/>
      <c r="I1333" s="2"/>
      <c r="J1333" s="2"/>
      <c r="K1333" s="2"/>
      <c r="L1333" s="2"/>
      <c r="M1333" s="2"/>
      <c r="N1333" s="2"/>
      <c r="O1333" s="2"/>
      <c r="P1333" s="2"/>
      <c r="Q1333" s="2"/>
      <c r="R1333" s="2"/>
      <c r="S1333" s="2"/>
      <c r="T1333" s="2"/>
      <c r="U1333" s="2"/>
      <c r="V1333" s="2"/>
      <c r="W1333" s="2"/>
    </row>
    <row r="1334" spans="1:23" hidden="1" x14ac:dyDescent="0.25">
      <c r="A1334" s="288"/>
      <c r="B1334" s="270"/>
      <c r="C1334" s="271"/>
      <c r="D1334" s="271"/>
      <c r="E1334" s="271"/>
      <c r="F1334" s="271"/>
      <c r="G1334" s="288"/>
      <c r="H1334" s="2"/>
      <c r="I1334" s="2"/>
      <c r="J1334" s="2"/>
      <c r="K1334" s="2"/>
      <c r="L1334" s="2"/>
      <c r="M1334" s="2"/>
      <c r="N1334" s="2"/>
      <c r="O1334" s="2"/>
      <c r="P1334" s="2"/>
      <c r="Q1334" s="2"/>
      <c r="R1334" s="2"/>
      <c r="S1334" s="2"/>
      <c r="T1334" s="2"/>
      <c r="U1334" s="2"/>
      <c r="V1334" s="2"/>
      <c r="W1334" s="2"/>
    </row>
    <row r="1335" spans="1:23" hidden="1" x14ac:dyDescent="0.25">
      <c r="A1335" s="288"/>
      <c r="B1335" s="272"/>
      <c r="C1335" s="273"/>
      <c r="D1335" s="273"/>
      <c r="E1335" s="273"/>
      <c r="F1335" s="273"/>
      <c r="G1335" s="288"/>
      <c r="H1335" s="2"/>
      <c r="I1335" s="2"/>
      <c r="J1335" s="2"/>
      <c r="K1335" s="2"/>
      <c r="L1335" s="2"/>
      <c r="M1335" s="2"/>
      <c r="N1335" s="2"/>
      <c r="O1335" s="2"/>
      <c r="P1335" s="2"/>
      <c r="Q1335" s="2"/>
      <c r="R1335" s="2"/>
      <c r="S1335" s="2"/>
      <c r="T1335" s="2"/>
      <c r="U1335" s="2"/>
      <c r="V1335" s="2"/>
      <c r="W1335" s="2"/>
    </row>
    <row r="1336" spans="1:23" hidden="1" x14ac:dyDescent="0.25">
      <c r="A1336" s="288"/>
      <c r="B1336" s="270"/>
      <c r="C1336" s="271"/>
      <c r="D1336" s="271"/>
      <c r="E1336" s="271"/>
      <c r="F1336" s="271"/>
      <c r="G1336" s="288"/>
      <c r="H1336" s="2"/>
      <c r="I1336" s="2"/>
      <c r="J1336" s="2"/>
      <c r="K1336" s="2"/>
      <c r="L1336" s="2"/>
      <c r="M1336" s="2"/>
      <c r="N1336" s="2"/>
      <c r="O1336" s="2"/>
      <c r="P1336" s="2"/>
      <c r="Q1336" s="2"/>
      <c r="R1336" s="2"/>
      <c r="S1336" s="2"/>
      <c r="T1336" s="2"/>
      <c r="U1336" s="2"/>
      <c r="V1336" s="2"/>
      <c r="W1336" s="2"/>
    </row>
    <row r="1337" spans="1:23" hidden="1" x14ac:dyDescent="0.25">
      <c r="A1337" s="288"/>
      <c r="B1337" s="272"/>
      <c r="C1337" s="273"/>
      <c r="D1337" s="273"/>
      <c r="E1337" s="273"/>
      <c r="F1337" s="273"/>
      <c r="G1337" s="288"/>
      <c r="H1337" s="2"/>
      <c r="I1337" s="2"/>
      <c r="J1337" s="2"/>
      <c r="K1337" s="2"/>
      <c r="L1337" s="2"/>
      <c r="M1337" s="2"/>
      <c r="N1337" s="2"/>
      <c r="O1337" s="2"/>
      <c r="P1337" s="2"/>
      <c r="Q1337" s="2"/>
      <c r="R1337" s="2"/>
      <c r="S1337" s="2"/>
      <c r="T1337" s="2"/>
      <c r="U1337" s="2"/>
      <c r="V1337" s="2"/>
      <c r="W1337" s="2"/>
    </row>
    <row r="1338" spans="1:23" hidden="1" x14ac:dyDescent="0.25">
      <c r="A1338" s="288"/>
      <c r="B1338" s="270"/>
      <c r="C1338" s="271"/>
      <c r="D1338" s="271"/>
      <c r="E1338" s="271"/>
      <c r="F1338" s="271"/>
      <c r="G1338" s="288"/>
      <c r="H1338" s="2"/>
      <c r="I1338" s="2"/>
      <c r="J1338" s="2"/>
      <c r="K1338" s="2"/>
      <c r="L1338" s="2"/>
      <c r="M1338" s="2"/>
      <c r="N1338" s="2"/>
      <c r="O1338" s="2"/>
      <c r="P1338" s="2"/>
      <c r="Q1338" s="2"/>
      <c r="R1338" s="2"/>
      <c r="S1338" s="2"/>
      <c r="T1338" s="2"/>
      <c r="U1338" s="2"/>
      <c r="V1338" s="2"/>
      <c r="W1338" s="2"/>
    </row>
    <row r="1339" spans="1:23" hidden="1" x14ac:dyDescent="0.25">
      <c r="A1339" s="288"/>
      <c r="B1339" s="272"/>
      <c r="C1339" s="273"/>
      <c r="D1339" s="273"/>
      <c r="E1339" s="273"/>
      <c r="F1339" s="273"/>
      <c r="G1339" s="288"/>
      <c r="H1339" s="2"/>
      <c r="I1339" s="2"/>
      <c r="J1339" s="2"/>
      <c r="K1339" s="2"/>
      <c r="L1339" s="2"/>
      <c r="M1339" s="2"/>
      <c r="N1339" s="2"/>
      <c r="O1339" s="2"/>
      <c r="P1339" s="2"/>
      <c r="Q1339" s="2"/>
      <c r="R1339" s="2"/>
      <c r="S1339" s="2"/>
      <c r="T1339" s="2"/>
      <c r="U1339" s="2"/>
      <c r="V1339" s="2"/>
      <c r="W1339" s="2"/>
    </row>
    <row r="1340" spans="1:23" hidden="1" x14ac:dyDescent="0.25">
      <c r="A1340" s="288"/>
      <c r="B1340" s="270"/>
      <c r="C1340" s="271"/>
      <c r="D1340" s="271"/>
      <c r="E1340" s="271"/>
      <c r="F1340" s="271"/>
      <c r="G1340" s="288"/>
      <c r="H1340" s="2"/>
      <c r="I1340" s="2"/>
      <c r="J1340" s="2"/>
      <c r="K1340" s="2"/>
      <c r="L1340" s="2"/>
      <c r="M1340" s="2"/>
      <c r="N1340" s="2"/>
      <c r="O1340" s="2"/>
      <c r="P1340" s="2"/>
      <c r="Q1340" s="2"/>
      <c r="R1340" s="2"/>
      <c r="S1340" s="2"/>
      <c r="T1340" s="2"/>
      <c r="U1340" s="2"/>
      <c r="V1340" s="2"/>
      <c r="W1340" s="2"/>
    </row>
    <row r="1341" spans="1:23" hidden="1" x14ac:dyDescent="0.25">
      <c r="A1341" s="288"/>
      <c r="B1341" s="272"/>
      <c r="C1341" s="273"/>
      <c r="D1341" s="273"/>
      <c r="E1341" s="273"/>
      <c r="F1341" s="273"/>
      <c r="G1341" s="288"/>
      <c r="H1341" s="2"/>
      <c r="I1341" s="2"/>
      <c r="J1341" s="2"/>
      <c r="K1341" s="2"/>
      <c r="L1341" s="2"/>
      <c r="M1341" s="2"/>
      <c r="N1341" s="2"/>
      <c r="O1341" s="2"/>
      <c r="P1341" s="2"/>
      <c r="Q1341" s="2"/>
      <c r="R1341" s="2"/>
      <c r="S1341" s="2"/>
      <c r="T1341" s="2"/>
      <c r="U1341" s="2"/>
      <c r="V1341" s="2"/>
      <c r="W1341" s="2"/>
    </row>
    <row r="1342" spans="1:23" hidden="1" x14ac:dyDescent="0.25">
      <c r="A1342" s="288"/>
      <c r="B1342" s="270"/>
      <c r="C1342" s="271"/>
      <c r="D1342" s="271"/>
      <c r="E1342" s="271"/>
      <c r="F1342" s="271"/>
      <c r="G1342" s="288"/>
      <c r="H1342" s="2"/>
      <c r="I1342" s="2"/>
      <c r="J1342" s="2"/>
      <c r="K1342" s="2"/>
      <c r="L1342" s="2"/>
      <c r="M1342" s="2"/>
      <c r="N1342" s="2"/>
      <c r="O1342" s="2"/>
      <c r="P1342" s="2"/>
      <c r="Q1342" s="2"/>
      <c r="R1342" s="2"/>
      <c r="S1342" s="2"/>
      <c r="T1342" s="2"/>
      <c r="U1342" s="2"/>
      <c r="V1342" s="2"/>
      <c r="W1342" s="2"/>
    </row>
    <row r="1343" spans="1:23" ht="15.75" hidden="1" customHeight="1" x14ac:dyDescent="0.25">
      <c r="A1343" s="288"/>
      <c r="B1343" s="272"/>
      <c r="C1343" s="273"/>
      <c r="D1343" s="273"/>
      <c r="E1343" s="273"/>
      <c r="F1343" s="273"/>
      <c r="G1343" s="288"/>
      <c r="H1343" s="2"/>
      <c r="I1343" s="2"/>
      <c r="J1343" s="2"/>
      <c r="K1343" s="2"/>
      <c r="L1343" s="2"/>
      <c r="M1343" s="2"/>
      <c r="N1343" s="2"/>
      <c r="O1343" s="2"/>
      <c r="P1343" s="2"/>
      <c r="Q1343" s="2"/>
      <c r="R1343" s="2"/>
      <c r="S1343" s="2"/>
      <c r="T1343" s="2"/>
      <c r="U1343" s="2"/>
      <c r="V1343" s="2"/>
      <c r="W1343" s="2"/>
    </row>
    <row r="1344" spans="1:23" ht="15.75" hidden="1" customHeight="1" x14ac:dyDescent="0.25">
      <c r="A1344" s="288"/>
      <c r="B1344" s="270"/>
      <c r="C1344" s="271"/>
      <c r="D1344" s="271"/>
      <c r="E1344" s="271"/>
      <c r="F1344" s="271"/>
      <c r="G1344" s="288"/>
      <c r="H1344" s="2"/>
      <c r="I1344" s="2"/>
      <c r="J1344" s="2"/>
      <c r="K1344" s="2"/>
      <c r="L1344" s="2"/>
      <c r="M1344" s="2"/>
      <c r="N1344" s="2"/>
      <c r="O1344" s="2"/>
      <c r="P1344" s="2"/>
      <c r="Q1344" s="2"/>
      <c r="R1344" s="2"/>
      <c r="S1344" s="2"/>
      <c r="T1344" s="2"/>
      <c r="U1344" s="2"/>
      <c r="V1344" s="2"/>
      <c r="W1344" s="2"/>
    </row>
    <row r="1345" spans="1:23" ht="15.75" hidden="1" customHeight="1" x14ac:dyDescent="0.25">
      <c r="A1345" s="288"/>
      <c r="B1345" s="272"/>
      <c r="C1345" s="273"/>
      <c r="D1345" s="273"/>
      <c r="E1345" s="273"/>
      <c r="F1345" s="273"/>
      <c r="G1345" s="288"/>
      <c r="H1345" s="2"/>
      <c r="I1345" s="2"/>
      <c r="J1345" s="2"/>
      <c r="K1345" s="2"/>
      <c r="L1345" s="2"/>
      <c r="M1345" s="2"/>
      <c r="N1345" s="2"/>
      <c r="O1345" s="2"/>
      <c r="P1345" s="2"/>
      <c r="Q1345" s="2"/>
      <c r="R1345" s="2"/>
      <c r="S1345" s="2"/>
      <c r="T1345" s="2"/>
      <c r="U1345" s="2"/>
      <c r="V1345" s="2"/>
      <c r="W1345" s="2"/>
    </row>
    <row r="1346" spans="1:23" ht="15.75" hidden="1" customHeight="1" x14ac:dyDescent="0.25">
      <c r="A1346" s="288"/>
      <c r="B1346" s="270"/>
      <c r="C1346" s="271"/>
      <c r="D1346" s="271"/>
      <c r="E1346" s="271"/>
      <c r="F1346" s="271"/>
      <c r="G1346" s="288"/>
      <c r="H1346" s="2"/>
      <c r="I1346" s="2"/>
      <c r="J1346" s="2"/>
      <c r="K1346" s="2"/>
      <c r="L1346" s="2"/>
      <c r="M1346" s="2"/>
      <c r="N1346" s="2"/>
      <c r="O1346" s="2"/>
      <c r="P1346" s="2"/>
      <c r="Q1346" s="2"/>
      <c r="R1346" s="2"/>
      <c r="S1346" s="2"/>
      <c r="T1346" s="2"/>
      <c r="U1346" s="2"/>
      <c r="V1346" s="2"/>
      <c r="W1346" s="2"/>
    </row>
    <row r="1347" spans="1:23" ht="15.75" hidden="1" customHeight="1" x14ac:dyDescent="0.25">
      <c r="A1347" s="288"/>
      <c r="B1347" s="272"/>
      <c r="C1347" s="273"/>
      <c r="D1347" s="273"/>
      <c r="E1347" s="273"/>
      <c r="F1347" s="273"/>
      <c r="G1347" s="288"/>
      <c r="H1347" s="2"/>
      <c r="I1347" s="2"/>
      <c r="J1347" s="2"/>
      <c r="K1347" s="2"/>
      <c r="L1347" s="2"/>
      <c r="M1347" s="2"/>
      <c r="N1347" s="2"/>
      <c r="O1347" s="2"/>
      <c r="P1347" s="2"/>
      <c r="Q1347" s="2"/>
      <c r="R1347" s="2"/>
      <c r="S1347" s="2"/>
      <c r="T1347" s="2"/>
      <c r="U1347" s="2"/>
      <c r="V1347" s="2"/>
      <c r="W1347" s="2"/>
    </row>
    <row r="1348" spans="1:23" ht="15.75" hidden="1" customHeight="1" x14ac:dyDescent="0.25">
      <c r="A1348" s="288"/>
      <c r="B1348" s="270"/>
      <c r="C1348" s="271"/>
      <c r="D1348" s="271"/>
      <c r="E1348" s="271"/>
      <c r="F1348" s="271"/>
      <c r="G1348" s="288"/>
      <c r="H1348" s="2"/>
      <c r="I1348" s="2"/>
      <c r="J1348" s="2"/>
      <c r="K1348" s="2"/>
      <c r="L1348" s="2"/>
      <c r="M1348" s="2"/>
      <c r="N1348" s="2"/>
      <c r="O1348" s="2"/>
      <c r="P1348" s="2"/>
      <c r="Q1348" s="2"/>
      <c r="R1348" s="2"/>
      <c r="S1348" s="2"/>
      <c r="T1348" s="2"/>
      <c r="U1348" s="2"/>
      <c r="V1348" s="2"/>
      <c r="W1348" s="2"/>
    </row>
    <row r="1349" spans="1:23" ht="15.75" hidden="1" customHeight="1" x14ac:dyDescent="0.25">
      <c r="A1349" s="288"/>
      <c r="B1349" s="272"/>
      <c r="C1349" s="273"/>
      <c r="D1349" s="273"/>
      <c r="E1349" s="273"/>
      <c r="F1349" s="273"/>
      <c r="G1349" s="288"/>
      <c r="H1349" s="2"/>
      <c r="I1349" s="2"/>
      <c r="J1349" s="2"/>
      <c r="K1349" s="2"/>
      <c r="L1349" s="2"/>
      <c r="M1349" s="2"/>
      <c r="N1349" s="2"/>
      <c r="O1349" s="2"/>
      <c r="P1349" s="2"/>
      <c r="Q1349" s="2"/>
      <c r="R1349" s="2"/>
      <c r="S1349" s="2"/>
      <c r="T1349" s="2"/>
      <c r="U1349" s="2"/>
      <c r="V1349" s="2"/>
      <c r="W1349" s="2"/>
    </row>
    <row r="1350" spans="1:23" ht="15.75" hidden="1" customHeight="1" x14ac:dyDescent="0.25">
      <c r="A1350" s="288"/>
      <c r="B1350" s="270"/>
      <c r="C1350" s="271"/>
      <c r="D1350" s="271"/>
      <c r="E1350" s="271"/>
      <c r="F1350" s="271"/>
      <c r="G1350" s="288"/>
      <c r="H1350" s="2"/>
      <c r="I1350" s="2"/>
      <c r="J1350" s="2"/>
      <c r="K1350" s="2"/>
      <c r="L1350" s="2"/>
      <c r="M1350" s="2"/>
      <c r="N1350" s="2"/>
      <c r="O1350" s="2"/>
      <c r="P1350" s="2"/>
      <c r="Q1350" s="2"/>
      <c r="R1350" s="2"/>
      <c r="S1350" s="2"/>
      <c r="T1350" s="2"/>
      <c r="U1350" s="2"/>
      <c r="V1350" s="2"/>
      <c r="W1350" s="2"/>
    </row>
    <row r="1351" spans="1:23" ht="15.75" hidden="1" customHeight="1" x14ac:dyDescent="0.25">
      <c r="A1351" s="288"/>
      <c r="B1351" s="272"/>
      <c r="C1351" s="273"/>
      <c r="D1351" s="273"/>
      <c r="E1351" s="273"/>
      <c r="F1351" s="273"/>
      <c r="G1351" s="288"/>
      <c r="H1351" s="2"/>
      <c r="I1351" s="2"/>
      <c r="J1351" s="2"/>
      <c r="K1351" s="2"/>
      <c r="L1351" s="2"/>
      <c r="M1351" s="2"/>
      <c r="N1351" s="2"/>
      <c r="O1351" s="2"/>
      <c r="P1351" s="2"/>
      <c r="Q1351" s="2"/>
      <c r="R1351" s="2"/>
      <c r="S1351" s="2"/>
      <c r="T1351" s="2"/>
      <c r="U1351" s="2"/>
      <c r="V1351" s="2"/>
      <c r="W1351" s="2"/>
    </row>
    <row r="1352" spans="1:23" ht="15.75" hidden="1" customHeight="1" x14ac:dyDescent="0.25">
      <c r="A1352" s="288"/>
      <c r="B1352" s="270"/>
      <c r="C1352" s="271"/>
      <c r="D1352" s="271"/>
      <c r="E1352" s="271"/>
      <c r="F1352" s="271"/>
      <c r="G1352" s="288"/>
      <c r="H1352" s="2"/>
      <c r="I1352" s="2"/>
      <c r="J1352" s="2"/>
      <c r="K1352" s="2"/>
      <c r="L1352" s="2"/>
      <c r="M1352" s="2"/>
      <c r="N1352" s="2"/>
      <c r="O1352" s="2"/>
      <c r="P1352" s="2"/>
      <c r="Q1352" s="2"/>
      <c r="R1352" s="2"/>
      <c r="S1352" s="2"/>
      <c r="T1352" s="2"/>
      <c r="U1352" s="2"/>
      <c r="V1352" s="2"/>
      <c r="W1352" s="2"/>
    </row>
    <row r="1353" spans="1:23" ht="15.75" hidden="1" customHeight="1" x14ac:dyDescent="0.25">
      <c r="A1353" s="288"/>
      <c r="B1353" s="272"/>
      <c r="C1353" s="273"/>
      <c r="D1353" s="273"/>
      <c r="E1353" s="273"/>
      <c r="F1353" s="273"/>
      <c r="G1353" s="288"/>
      <c r="H1353" s="2"/>
      <c r="I1353" s="2"/>
      <c r="J1353" s="2"/>
      <c r="K1353" s="2"/>
      <c r="L1353" s="2"/>
      <c r="M1353" s="2"/>
      <c r="N1353" s="2"/>
      <c r="O1353" s="2"/>
      <c r="P1353" s="2"/>
      <c r="Q1353" s="2"/>
      <c r="R1353" s="2"/>
      <c r="S1353" s="2"/>
      <c r="T1353" s="2"/>
      <c r="U1353" s="2"/>
      <c r="V1353" s="2"/>
      <c r="W1353" s="2"/>
    </row>
    <row r="1354" spans="1:23" ht="15.75" hidden="1" customHeight="1" x14ac:dyDescent="0.25">
      <c r="A1354" s="288"/>
      <c r="B1354" s="270"/>
      <c r="C1354" s="271"/>
      <c r="D1354" s="271"/>
      <c r="E1354" s="271"/>
      <c r="F1354" s="271"/>
      <c r="G1354" s="288"/>
      <c r="H1354" s="2"/>
      <c r="I1354" s="2"/>
      <c r="J1354" s="2"/>
      <c r="K1354" s="2"/>
      <c r="L1354" s="2"/>
      <c r="M1354" s="2"/>
      <c r="N1354" s="2"/>
      <c r="O1354" s="2"/>
      <c r="P1354" s="2"/>
      <c r="Q1354" s="2"/>
      <c r="R1354" s="2"/>
      <c r="S1354" s="2"/>
      <c r="T1354" s="2"/>
      <c r="U1354" s="2"/>
      <c r="V1354" s="2"/>
      <c r="W1354" s="2"/>
    </row>
    <row r="1355" spans="1:23" ht="15.75" hidden="1" customHeight="1" x14ac:dyDescent="0.25">
      <c r="A1355" s="288"/>
      <c r="B1355" s="274"/>
      <c r="C1355" s="275"/>
      <c r="D1355" s="275"/>
      <c r="E1355" s="275"/>
      <c r="F1355" s="275"/>
      <c r="G1355" s="288"/>
      <c r="H1355" s="2"/>
      <c r="I1355" s="2"/>
      <c r="J1355" s="2"/>
      <c r="K1355" s="2"/>
      <c r="L1355" s="2"/>
      <c r="M1355" s="2"/>
      <c r="N1355" s="2"/>
      <c r="O1355" s="2"/>
      <c r="P1355" s="2"/>
      <c r="Q1355" s="2"/>
      <c r="R1355" s="2"/>
      <c r="S1355" s="2"/>
      <c r="T1355" s="2"/>
      <c r="U1355" s="2"/>
      <c r="V1355" s="2"/>
      <c r="W1355" s="2"/>
    </row>
    <row r="1356" spans="1:23" ht="15.75" hidden="1" customHeight="1" x14ac:dyDescent="0.25">
      <c r="A1356" s="288"/>
      <c r="B1356" s="270"/>
      <c r="C1356" s="271"/>
      <c r="D1356" s="271"/>
      <c r="E1356" s="271"/>
      <c r="F1356" s="271"/>
      <c r="G1356" s="288"/>
      <c r="H1356" s="2"/>
      <c r="I1356" s="2"/>
      <c r="J1356" s="2"/>
      <c r="K1356" s="2"/>
      <c r="L1356" s="2"/>
      <c r="M1356" s="2"/>
      <c r="N1356" s="2"/>
      <c r="O1356" s="2"/>
      <c r="P1356" s="2"/>
      <c r="Q1356" s="2"/>
      <c r="R1356" s="2"/>
      <c r="S1356" s="2"/>
      <c r="T1356" s="2"/>
      <c r="U1356" s="2"/>
      <c r="V1356" s="2"/>
      <c r="W1356" s="2"/>
    </row>
    <row r="1357" spans="1:23" ht="15.75" hidden="1" customHeight="1" x14ac:dyDescent="0.25">
      <c r="A1357" s="288"/>
      <c r="B1357" s="272"/>
      <c r="C1357" s="273"/>
      <c r="D1357" s="273"/>
      <c r="E1357" s="273"/>
      <c r="F1357" s="273"/>
      <c r="G1357" s="288"/>
      <c r="H1357" s="2"/>
      <c r="I1357" s="2"/>
      <c r="J1357" s="2"/>
      <c r="K1357" s="2"/>
      <c r="L1357" s="2"/>
      <c r="M1357" s="2"/>
      <c r="N1357" s="2"/>
      <c r="O1357" s="2"/>
      <c r="P1357" s="2"/>
      <c r="Q1357" s="2"/>
      <c r="R1357" s="2"/>
      <c r="S1357" s="2"/>
      <c r="T1357" s="2"/>
      <c r="U1357" s="2"/>
      <c r="V1357" s="2"/>
      <c r="W1357" s="2"/>
    </row>
    <row r="1358" spans="1:23" ht="15.75" hidden="1" customHeight="1" x14ac:dyDescent="0.25">
      <c r="A1358" s="288"/>
      <c r="B1358" s="270"/>
      <c r="C1358" s="271"/>
      <c r="D1358" s="271"/>
      <c r="E1358" s="271"/>
      <c r="F1358" s="271"/>
      <c r="G1358" s="288"/>
      <c r="H1358" s="2"/>
      <c r="I1358" s="2"/>
      <c r="J1358" s="2"/>
      <c r="K1358" s="2"/>
      <c r="L1358" s="2"/>
      <c r="M1358" s="2"/>
      <c r="N1358" s="2"/>
      <c r="O1358" s="2"/>
      <c r="P1358" s="2"/>
      <c r="Q1358" s="2"/>
      <c r="R1358" s="2"/>
      <c r="S1358" s="2"/>
      <c r="T1358" s="2"/>
      <c r="U1358" s="2"/>
      <c r="V1358" s="2"/>
      <c r="W1358" s="2"/>
    </row>
    <row r="1359" spans="1:23" ht="15.75" hidden="1" customHeight="1" x14ac:dyDescent="0.25">
      <c r="A1359" s="288"/>
      <c r="B1359" s="272"/>
      <c r="C1359" s="273"/>
      <c r="D1359" s="273"/>
      <c r="E1359" s="273"/>
      <c r="F1359" s="273"/>
      <c r="G1359" s="288"/>
      <c r="H1359" s="2"/>
      <c r="I1359" s="2"/>
      <c r="J1359" s="2"/>
      <c r="K1359" s="2"/>
      <c r="L1359" s="2"/>
      <c r="M1359" s="2"/>
      <c r="N1359" s="2"/>
      <c r="O1359" s="2"/>
      <c r="P1359" s="2"/>
      <c r="Q1359" s="2"/>
      <c r="R1359" s="2"/>
      <c r="S1359" s="2"/>
      <c r="T1359" s="2"/>
      <c r="U1359" s="2"/>
      <c r="V1359" s="2"/>
      <c r="W1359" s="2"/>
    </row>
    <row r="1360" spans="1:23" ht="15.75" hidden="1" customHeight="1" x14ac:dyDescent="0.25">
      <c r="A1360" s="288"/>
      <c r="B1360" s="270"/>
      <c r="C1360" s="271"/>
      <c r="D1360" s="271"/>
      <c r="E1360" s="271"/>
      <c r="F1360" s="271"/>
      <c r="G1360" s="288"/>
      <c r="H1360" s="2"/>
      <c r="I1360" s="2"/>
      <c r="J1360" s="2"/>
      <c r="K1360" s="2"/>
      <c r="L1360" s="2"/>
      <c r="M1360" s="2"/>
      <c r="N1360" s="2"/>
      <c r="O1360" s="2"/>
      <c r="P1360" s="2"/>
      <c r="Q1360" s="2"/>
      <c r="R1360" s="2"/>
      <c r="S1360" s="2"/>
      <c r="T1360" s="2"/>
      <c r="U1360" s="2"/>
      <c r="V1360" s="2"/>
      <c r="W1360" s="2"/>
    </row>
    <row r="1361" spans="1:23" ht="15.75" hidden="1" customHeight="1" x14ac:dyDescent="0.25">
      <c r="A1361" s="288"/>
      <c r="B1361" s="272"/>
      <c r="C1361" s="273"/>
      <c r="D1361" s="273"/>
      <c r="E1361" s="273"/>
      <c r="F1361" s="273"/>
      <c r="G1361" s="288"/>
      <c r="H1361" s="2"/>
      <c r="I1361" s="2"/>
      <c r="J1361" s="2"/>
      <c r="K1361" s="2"/>
      <c r="L1361" s="2"/>
      <c r="M1361" s="2"/>
      <c r="N1361" s="2"/>
      <c r="O1361" s="2"/>
      <c r="P1361" s="2"/>
      <c r="Q1361" s="2"/>
      <c r="R1361" s="2"/>
      <c r="S1361" s="2"/>
      <c r="T1361" s="2"/>
      <c r="U1361" s="2"/>
      <c r="V1361" s="2"/>
      <c r="W1361" s="2"/>
    </row>
    <row r="1362" spans="1:23" ht="15.75" hidden="1" customHeight="1" x14ac:dyDescent="0.25">
      <c r="A1362" s="288"/>
      <c r="B1362" s="270"/>
      <c r="C1362" s="271"/>
      <c r="D1362" s="271"/>
      <c r="E1362" s="271"/>
      <c r="F1362" s="271"/>
      <c r="G1362" s="288"/>
      <c r="H1362" s="2"/>
      <c r="I1362" s="2"/>
      <c r="J1362" s="2"/>
      <c r="K1362" s="2"/>
      <c r="L1362" s="2"/>
      <c r="M1362" s="2"/>
      <c r="N1362" s="2"/>
      <c r="O1362" s="2"/>
      <c r="P1362" s="2"/>
      <c r="Q1362" s="2"/>
      <c r="R1362" s="2"/>
      <c r="S1362" s="2"/>
      <c r="T1362" s="2"/>
      <c r="U1362" s="2"/>
      <c r="V1362" s="2"/>
      <c r="W1362" s="2"/>
    </row>
    <row r="1363" spans="1:23" ht="15.75" hidden="1" customHeight="1" x14ac:dyDescent="0.25">
      <c r="A1363" s="288"/>
      <c r="B1363" s="272"/>
      <c r="C1363" s="273"/>
      <c r="D1363" s="273"/>
      <c r="E1363" s="273"/>
      <c r="F1363" s="273"/>
      <c r="G1363" s="288"/>
      <c r="H1363" s="2"/>
      <c r="I1363" s="2"/>
      <c r="J1363" s="2"/>
      <c r="K1363" s="2"/>
      <c r="L1363" s="2"/>
      <c r="M1363" s="2"/>
      <c r="N1363" s="2"/>
      <c r="O1363" s="2"/>
      <c r="P1363" s="2"/>
      <c r="Q1363" s="2"/>
      <c r="R1363" s="2"/>
      <c r="S1363" s="2"/>
      <c r="T1363" s="2"/>
      <c r="U1363" s="2"/>
      <c r="V1363" s="2"/>
      <c r="W1363" s="2"/>
    </row>
    <row r="1364" spans="1:23" ht="15.75" hidden="1" customHeight="1" x14ac:dyDescent="0.25">
      <c r="A1364" s="288"/>
      <c r="B1364" s="270"/>
      <c r="C1364" s="271"/>
      <c r="D1364" s="271"/>
      <c r="E1364" s="271"/>
      <c r="F1364" s="271"/>
      <c r="G1364" s="288"/>
      <c r="H1364" s="2"/>
      <c r="I1364" s="2"/>
      <c r="J1364" s="2"/>
      <c r="K1364" s="2"/>
      <c r="L1364" s="2"/>
      <c r="M1364" s="2"/>
      <c r="N1364" s="2"/>
      <c r="O1364" s="2"/>
      <c r="P1364" s="2"/>
      <c r="Q1364" s="2"/>
      <c r="R1364" s="2"/>
      <c r="S1364" s="2"/>
      <c r="T1364" s="2"/>
      <c r="U1364" s="2"/>
      <c r="V1364" s="2"/>
      <c r="W1364" s="2"/>
    </row>
    <row r="1365" spans="1:23" ht="15.75" hidden="1" customHeight="1" x14ac:dyDescent="0.25">
      <c r="A1365" s="288"/>
      <c r="B1365" s="272"/>
      <c r="C1365" s="273"/>
      <c r="D1365" s="273"/>
      <c r="E1365" s="273"/>
      <c r="F1365" s="273"/>
      <c r="G1365" s="288"/>
      <c r="H1365" s="2"/>
      <c r="I1365" s="2"/>
      <c r="J1365" s="2"/>
      <c r="K1365" s="2"/>
      <c r="L1365" s="2"/>
      <c r="M1365" s="2"/>
      <c r="N1365" s="2"/>
      <c r="O1365" s="2"/>
      <c r="P1365" s="2"/>
      <c r="Q1365" s="2"/>
      <c r="R1365" s="2"/>
      <c r="S1365" s="2"/>
      <c r="T1365" s="2"/>
      <c r="U1365" s="2"/>
      <c r="V1365" s="2"/>
      <c r="W1365" s="2"/>
    </row>
    <row r="1366" spans="1:23" ht="15.75" hidden="1" customHeight="1" x14ac:dyDescent="0.25">
      <c r="A1366" s="288"/>
      <c r="B1366" s="270"/>
      <c r="C1366" s="271"/>
      <c r="D1366" s="271"/>
      <c r="E1366" s="271"/>
      <c r="F1366" s="271"/>
      <c r="G1366" s="288"/>
      <c r="H1366" s="2"/>
      <c r="I1366" s="2"/>
      <c r="J1366" s="2"/>
      <c r="K1366" s="2"/>
      <c r="L1366" s="2"/>
      <c r="M1366" s="2"/>
      <c r="N1366" s="2"/>
      <c r="O1366" s="2"/>
      <c r="P1366" s="2"/>
      <c r="Q1366" s="2"/>
      <c r="R1366" s="2"/>
      <c r="S1366" s="2"/>
      <c r="T1366" s="2"/>
      <c r="U1366" s="2"/>
      <c r="V1366" s="2"/>
      <c r="W1366" s="2"/>
    </row>
    <row r="1367" spans="1:23" ht="15.75" hidden="1" customHeight="1" x14ac:dyDescent="0.25">
      <c r="A1367" s="288"/>
      <c r="B1367" s="272"/>
      <c r="C1367" s="273"/>
      <c r="D1367" s="273"/>
      <c r="E1367" s="273"/>
      <c r="F1367" s="273"/>
      <c r="G1367" s="288"/>
      <c r="H1367" s="2"/>
      <c r="I1367" s="2"/>
      <c r="J1367" s="2"/>
      <c r="K1367" s="2"/>
      <c r="L1367" s="2"/>
      <c r="M1367" s="2"/>
      <c r="N1367" s="2"/>
      <c r="O1367" s="2"/>
      <c r="P1367" s="2"/>
      <c r="Q1367" s="2"/>
      <c r="R1367" s="2"/>
      <c r="S1367" s="2"/>
      <c r="T1367" s="2"/>
      <c r="U1367" s="2"/>
      <c r="V1367" s="2"/>
      <c r="W1367" s="2"/>
    </row>
    <row r="1368" spans="1:23" ht="15.75" hidden="1" customHeight="1" x14ac:dyDescent="0.25">
      <c r="A1368" s="288"/>
      <c r="B1368" s="270"/>
      <c r="C1368" s="271"/>
      <c r="D1368" s="271"/>
      <c r="E1368" s="271"/>
      <c r="F1368" s="271"/>
      <c r="G1368" s="288"/>
      <c r="H1368" s="2"/>
      <c r="I1368" s="2"/>
      <c r="J1368" s="2"/>
      <c r="K1368" s="2"/>
      <c r="L1368" s="2"/>
      <c r="M1368" s="2"/>
      <c r="N1368" s="2"/>
      <c r="O1368" s="2"/>
      <c r="P1368" s="2"/>
      <c r="Q1368" s="2"/>
      <c r="R1368" s="2"/>
      <c r="S1368" s="2"/>
      <c r="T1368" s="2"/>
      <c r="U1368" s="2"/>
      <c r="V1368" s="2"/>
      <c r="W1368" s="2"/>
    </row>
    <row r="1369" spans="1:23" ht="15.75" hidden="1" customHeight="1" x14ac:dyDescent="0.25">
      <c r="A1369" s="288"/>
      <c r="B1369" s="272"/>
      <c r="C1369" s="273"/>
      <c r="D1369" s="273"/>
      <c r="E1369" s="273"/>
      <c r="F1369" s="273"/>
      <c r="G1369" s="288"/>
      <c r="H1369" s="2"/>
      <c r="I1369" s="2"/>
      <c r="J1369" s="2"/>
      <c r="K1369" s="2"/>
      <c r="L1369" s="2"/>
      <c r="M1369" s="2"/>
      <c r="N1369" s="2"/>
      <c r="O1369" s="2"/>
      <c r="P1369" s="2"/>
      <c r="Q1369" s="2"/>
      <c r="R1369" s="2"/>
      <c r="S1369" s="2"/>
      <c r="T1369" s="2"/>
      <c r="U1369" s="2"/>
      <c r="V1369" s="2"/>
      <c r="W1369" s="2"/>
    </row>
    <row r="1370" spans="1:23" ht="15.75" hidden="1" customHeight="1" x14ac:dyDescent="0.25">
      <c r="A1370" s="288"/>
      <c r="B1370" s="270"/>
      <c r="C1370" s="271"/>
      <c r="D1370" s="271"/>
      <c r="E1370" s="271"/>
      <c r="F1370" s="271"/>
      <c r="G1370" s="288"/>
      <c r="H1370" s="2"/>
      <c r="I1370" s="2"/>
      <c r="J1370" s="2"/>
      <c r="K1370" s="2"/>
      <c r="L1370" s="2"/>
      <c r="M1370" s="2"/>
      <c r="N1370" s="2"/>
      <c r="O1370" s="2"/>
      <c r="P1370" s="2"/>
      <c r="Q1370" s="2"/>
      <c r="R1370" s="2"/>
      <c r="S1370" s="2"/>
      <c r="T1370" s="2"/>
      <c r="U1370" s="2"/>
      <c r="V1370" s="2"/>
      <c r="W1370" s="2"/>
    </row>
    <row r="1371" spans="1:23" ht="15.75" hidden="1" customHeight="1" x14ac:dyDescent="0.25">
      <c r="A1371" s="288"/>
      <c r="B1371" s="272"/>
      <c r="C1371" s="273"/>
      <c r="D1371" s="273"/>
      <c r="E1371" s="273"/>
      <c r="F1371" s="273"/>
      <c r="G1371" s="288"/>
      <c r="H1371" s="2"/>
      <c r="I1371" s="2"/>
      <c r="J1371" s="2"/>
      <c r="K1371" s="2"/>
      <c r="L1371" s="2"/>
      <c r="M1371" s="2"/>
      <c r="N1371" s="2"/>
      <c r="O1371" s="2"/>
      <c r="P1371" s="2"/>
      <c r="Q1371" s="2"/>
      <c r="R1371" s="2"/>
      <c r="S1371" s="2"/>
      <c r="T1371" s="2"/>
      <c r="U1371" s="2"/>
      <c r="V1371" s="2"/>
      <c r="W1371" s="2"/>
    </row>
    <row r="1372" spans="1:23" ht="15.75" hidden="1" customHeight="1" x14ac:dyDescent="0.25">
      <c r="A1372" s="288"/>
      <c r="B1372" s="270"/>
      <c r="C1372" s="271"/>
      <c r="D1372" s="271"/>
      <c r="E1372" s="271"/>
      <c r="F1372" s="271"/>
      <c r="G1372" s="288"/>
      <c r="H1372" s="2"/>
      <c r="I1372" s="2"/>
      <c r="J1372" s="2"/>
      <c r="K1372" s="2"/>
      <c r="L1372" s="2"/>
      <c r="M1372" s="2"/>
      <c r="N1372" s="2"/>
      <c r="O1372" s="2"/>
      <c r="P1372" s="2"/>
      <c r="Q1372" s="2"/>
      <c r="R1372" s="2"/>
      <c r="S1372" s="2"/>
      <c r="T1372" s="2"/>
      <c r="U1372" s="2"/>
      <c r="V1372" s="2"/>
      <c r="W1372" s="2"/>
    </row>
    <row r="1373" spans="1:23" ht="15.75" hidden="1" customHeight="1" x14ac:dyDescent="0.25">
      <c r="A1373" s="288"/>
      <c r="B1373" s="272"/>
      <c r="C1373" s="273"/>
      <c r="D1373" s="273"/>
      <c r="E1373" s="273"/>
      <c r="F1373" s="273"/>
      <c r="G1373" s="288"/>
      <c r="H1373" s="2"/>
      <c r="I1373" s="2"/>
      <c r="J1373" s="2"/>
      <c r="K1373" s="2"/>
      <c r="L1373" s="2"/>
      <c r="M1373" s="2"/>
      <c r="N1373" s="2"/>
      <c r="O1373" s="2"/>
      <c r="P1373" s="2"/>
      <c r="Q1373" s="2"/>
      <c r="R1373" s="2"/>
      <c r="S1373" s="2"/>
      <c r="T1373" s="2"/>
      <c r="U1373" s="2"/>
      <c r="V1373" s="2"/>
      <c r="W1373" s="2"/>
    </row>
    <row r="1374" spans="1:23" ht="15.75" hidden="1" customHeight="1" x14ac:dyDescent="0.25">
      <c r="A1374" s="288"/>
      <c r="B1374" s="270"/>
      <c r="C1374" s="271"/>
      <c r="D1374" s="271"/>
      <c r="E1374" s="271"/>
      <c r="F1374" s="271"/>
      <c r="G1374" s="288"/>
      <c r="H1374" s="2"/>
      <c r="I1374" s="2"/>
      <c r="J1374" s="2"/>
      <c r="K1374" s="2"/>
      <c r="L1374" s="2"/>
      <c r="M1374" s="2"/>
      <c r="N1374" s="2"/>
      <c r="O1374" s="2"/>
      <c r="P1374" s="2"/>
      <c r="Q1374" s="2"/>
      <c r="R1374" s="2"/>
      <c r="S1374" s="2"/>
      <c r="T1374" s="2"/>
      <c r="U1374" s="2"/>
      <c r="V1374" s="2"/>
      <c r="W1374" s="2"/>
    </row>
    <row r="1375" spans="1:23" ht="15.75" hidden="1" customHeight="1" x14ac:dyDescent="0.25">
      <c r="A1375" s="288"/>
      <c r="B1375" s="272"/>
      <c r="C1375" s="273"/>
      <c r="D1375" s="273"/>
      <c r="E1375" s="273"/>
      <c r="F1375" s="273"/>
      <c r="G1375" s="288"/>
      <c r="H1375" s="2"/>
      <c r="I1375" s="2"/>
      <c r="J1375" s="2"/>
      <c r="K1375" s="2"/>
      <c r="L1375" s="2"/>
      <c r="M1375" s="2"/>
      <c r="N1375" s="2"/>
      <c r="O1375" s="2"/>
      <c r="P1375" s="2"/>
      <c r="Q1375" s="2"/>
      <c r="R1375" s="2"/>
      <c r="S1375" s="2"/>
      <c r="T1375" s="2"/>
      <c r="U1375" s="2"/>
      <c r="V1375" s="2"/>
      <c r="W1375" s="2"/>
    </row>
    <row r="1376" spans="1:23" ht="15.75" hidden="1" customHeight="1" x14ac:dyDescent="0.25">
      <c r="A1376" s="288"/>
      <c r="B1376" s="270"/>
      <c r="C1376" s="271"/>
      <c r="D1376" s="271"/>
      <c r="E1376" s="271"/>
      <c r="F1376" s="271"/>
      <c r="G1376" s="288"/>
      <c r="H1376" s="2"/>
      <c r="I1376" s="2"/>
      <c r="J1376" s="2"/>
      <c r="K1376" s="2"/>
      <c r="L1376" s="2"/>
      <c r="M1376" s="2"/>
      <c r="N1376" s="2"/>
      <c r="O1376" s="2"/>
      <c r="P1376" s="2"/>
      <c r="Q1376" s="2"/>
      <c r="R1376" s="2"/>
      <c r="S1376" s="2"/>
      <c r="T1376" s="2"/>
      <c r="U1376" s="2"/>
      <c r="V1376" s="2"/>
      <c r="W1376" s="2"/>
    </row>
    <row r="1377" spans="1:23" ht="15.75" hidden="1" customHeight="1" x14ac:dyDescent="0.25">
      <c r="A1377" s="288"/>
      <c r="B1377" s="272"/>
      <c r="C1377" s="273"/>
      <c r="D1377" s="273"/>
      <c r="E1377" s="273"/>
      <c r="F1377" s="273"/>
      <c r="G1377" s="288"/>
      <c r="H1377" s="2"/>
      <c r="I1377" s="2"/>
      <c r="J1377" s="2"/>
      <c r="K1377" s="2"/>
      <c r="L1377" s="2"/>
      <c r="M1377" s="2"/>
      <c r="N1377" s="2"/>
      <c r="O1377" s="2"/>
      <c r="P1377" s="2"/>
      <c r="Q1377" s="2"/>
      <c r="R1377" s="2"/>
      <c r="S1377" s="2"/>
      <c r="T1377" s="2"/>
      <c r="U1377" s="2"/>
      <c r="V1377" s="2"/>
      <c r="W1377" s="2"/>
    </row>
    <row r="1378" spans="1:23" ht="15.75" hidden="1" customHeight="1" x14ac:dyDescent="0.25">
      <c r="A1378" s="288"/>
      <c r="B1378" s="270"/>
      <c r="C1378" s="271"/>
      <c r="D1378" s="271"/>
      <c r="E1378" s="271"/>
      <c r="F1378" s="271"/>
      <c r="G1378" s="288"/>
      <c r="H1378" s="2"/>
      <c r="I1378" s="2"/>
      <c r="J1378" s="2"/>
      <c r="K1378" s="2"/>
      <c r="L1378" s="2"/>
      <c r="M1378" s="2"/>
      <c r="N1378" s="2"/>
      <c r="O1378" s="2"/>
      <c r="P1378" s="2"/>
      <c r="Q1378" s="2"/>
      <c r="R1378" s="2"/>
      <c r="S1378" s="2"/>
      <c r="T1378" s="2"/>
      <c r="U1378" s="2"/>
      <c r="V1378" s="2"/>
      <c r="W1378" s="2"/>
    </row>
    <row r="1379" spans="1:23" ht="15.75" hidden="1" customHeight="1" x14ac:dyDescent="0.25">
      <c r="A1379" s="288"/>
      <c r="B1379" s="272"/>
      <c r="C1379" s="273"/>
      <c r="D1379" s="273"/>
      <c r="E1379" s="273"/>
      <c r="F1379" s="273"/>
      <c r="G1379" s="288"/>
      <c r="H1379" s="2"/>
      <c r="I1379" s="2"/>
      <c r="J1379" s="2"/>
      <c r="K1379" s="2"/>
      <c r="L1379" s="2"/>
      <c r="M1379" s="2"/>
      <c r="N1379" s="2"/>
      <c r="O1379" s="2"/>
      <c r="P1379" s="2"/>
      <c r="Q1379" s="2"/>
      <c r="R1379" s="2"/>
      <c r="S1379" s="2"/>
      <c r="T1379" s="2"/>
      <c r="U1379" s="2"/>
      <c r="V1379" s="2"/>
      <c r="W1379" s="2"/>
    </row>
    <row r="1380" spans="1:23" ht="15.75" hidden="1" customHeight="1" x14ac:dyDescent="0.25">
      <c r="A1380" s="288"/>
      <c r="B1380" s="270"/>
      <c r="C1380" s="271"/>
      <c r="D1380" s="271"/>
      <c r="E1380" s="271"/>
      <c r="F1380" s="271"/>
      <c r="G1380" s="288"/>
      <c r="H1380" s="2"/>
      <c r="I1380" s="2"/>
      <c r="J1380" s="2"/>
      <c r="K1380" s="2"/>
      <c r="L1380" s="2"/>
      <c r="M1380" s="2"/>
      <c r="N1380" s="2"/>
      <c r="O1380" s="2"/>
      <c r="P1380" s="2"/>
      <c r="Q1380" s="2"/>
      <c r="R1380" s="2"/>
      <c r="S1380" s="2"/>
      <c r="T1380" s="2"/>
      <c r="U1380" s="2"/>
      <c r="V1380" s="2"/>
      <c r="W1380" s="2"/>
    </row>
    <row r="1381" spans="1:23" ht="15.75" hidden="1" customHeight="1" x14ac:dyDescent="0.25">
      <c r="A1381" s="288"/>
      <c r="B1381" s="272"/>
      <c r="C1381" s="273"/>
      <c r="D1381" s="273"/>
      <c r="E1381" s="273"/>
      <c r="F1381" s="273"/>
      <c r="G1381" s="288"/>
      <c r="H1381" s="2"/>
      <c r="I1381" s="2"/>
      <c r="J1381" s="2"/>
      <c r="K1381" s="2"/>
      <c r="L1381" s="2"/>
      <c r="M1381" s="2"/>
      <c r="N1381" s="2"/>
      <c r="O1381" s="2"/>
      <c r="P1381" s="2"/>
      <c r="Q1381" s="2"/>
      <c r="R1381" s="2"/>
      <c r="S1381" s="2"/>
      <c r="T1381" s="2"/>
      <c r="U1381" s="2"/>
      <c r="V1381" s="2"/>
      <c r="W1381" s="2"/>
    </row>
    <row r="1382" spans="1:23" ht="15.75" hidden="1" customHeight="1" x14ac:dyDescent="0.25">
      <c r="A1382" s="288"/>
      <c r="B1382" s="270"/>
      <c r="C1382" s="271"/>
      <c r="D1382" s="271"/>
      <c r="E1382" s="271"/>
      <c r="F1382" s="271"/>
      <c r="G1382" s="288"/>
      <c r="H1382" s="2"/>
      <c r="I1382" s="2"/>
      <c r="J1382" s="2"/>
      <c r="K1382" s="2"/>
      <c r="L1382" s="2"/>
      <c r="M1382" s="2"/>
      <c r="N1382" s="2"/>
      <c r="O1382" s="2"/>
      <c r="P1382" s="2"/>
      <c r="Q1382" s="2"/>
      <c r="R1382" s="2"/>
      <c r="S1382" s="2"/>
      <c r="T1382" s="2"/>
      <c r="U1382" s="2"/>
      <c r="V1382" s="2"/>
      <c r="W1382" s="2"/>
    </row>
    <row r="1383" spans="1:23" ht="15.75" hidden="1" customHeight="1" x14ac:dyDescent="0.25">
      <c r="A1383" s="288"/>
      <c r="B1383" s="272"/>
      <c r="C1383" s="273"/>
      <c r="D1383" s="273"/>
      <c r="E1383" s="273"/>
      <c r="F1383" s="273"/>
      <c r="G1383" s="288"/>
      <c r="H1383" s="2"/>
      <c r="I1383" s="2"/>
      <c r="J1383" s="2"/>
      <c r="K1383" s="2"/>
      <c r="L1383" s="2"/>
      <c r="M1383" s="2"/>
      <c r="N1383" s="2"/>
      <c r="O1383" s="2"/>
      <c r="P1383" s="2"/>
      <c r="Q1383" s="2"/>
      <c r="R1383" s="2"/>
      <c r="S1383" s="2"/>
      <c r="T1383" s="2"/>
      <c r="U1383" s="2"/>
      <c r="V1383" s="2"/>
      <c r="W1383" s="2"/>
    </row>
    <row r="1384" spans="1:23" ht="15.75" hidden="1" customHeight="1" x14ac:dyDescent="0.25">
      <c r="A1384" s="288"/>
      <c r="B1384" s="270"/>
      <c r="C1384" s="271"/>
      <c r="D1384" s="271"/>
      <c r="E1384" s="271"/>
      <c r="F1384" s="271"/>
      <c r="G1384" s="288"/>
      <c r="H1384" s="2"/>
      <c r="I1384" s="2"/>
      <c r="J1384" s="2"/>
      <c r="K1384" s="2"/>
      <c r="L1384" s="2"/>
      <c r="M1384" s="2"/>
      <c r="N1384" s="2"/>
      <c r="O1384" s="2"/>
      <c r="P1384" s="2"/>
      <c r="Q1384" s="2"/>
      <c r="R1384" s="2"/>
      <c r="S1384" s="2"/>
      <c r="T1384" s="2"/>
      <c r="U1384" s="2"/>
      <c r="V1384" s="2"/>
      <c r="W1384" s="2"/>
    </row>
    <row r="1385" spans="1:23" ht="15.75" hidden="1" customHeight="1" x14ac:dyDescent="0.25">
      <c r="A1385" s="288"/>
      <c r="B1385" s="272"/>
      <c r="C1385" s="273"/>
      <c r="D1385" s="273"/>
      <c r="E1385" s="273"/>
      <c r="F1385" s="273"/>
      <c r="G1385" s="288"/>
      <c r="H1385" s="2"/>
      <c r="I1385" s="2"/>
      <c r="J1385" s="2"/>
      <c r="K1385" s="2"/>
      <c r="L1385" s="2"/>
      <c r="M1385" s="2"/>
      <c r="N1385" s="2"/>
      <c r="O1385" s="2"/>
      <c r="P1385" s="2"/>
      <c r="Q1385" s="2"/>
      <c r="R1385" s="2"/>
      <c r="S1385" s="2"/>
      <c r="T1385" s="2"/>
      <c r="U1385" s="2"/>
      <c r="V1385" s="2"/>
      <c r="W1385" s="2"/>
    </row>
    <row r="1386" spans="1:23" ht="15.75" hidden="1" customHeight="1" x14ac:dyDescent="0.25">
      <c r="A1386" s="288"/>
      <c r="B1386" s="270"/>
      <c r="C1386" s="271"/>
      <c r="D1386" s="271"/>
      <c r="E1386" s="271"/>
      <c r="F1386" s="271"/>
      <c r="G1386" s="288"/>
      <c r="H1386" s="2"/>
      <c r="I1386" s="2"/>
      <c r="J1386" s="2"/>
      <c r="K1386" s="2"/>
      <c r="L1386" s="2"/>
      <c r="M1386" s="2"/>
      <c r="N1386" s="2"/>
      <c r="O1386" s="2"/>
      <c r="P1386" s="2"/>
      <c r="Q1386" s="2"/>
      <c r="R1386" s="2"/>
      <c r="S1386" s="2"/>
      <c r="T1386" s="2"/>
      <c r="U1386" s="2"/>
      <c r="V1386" s="2"/>
      <c r="W1386" s="2"/>
    </row>
    <row r="1387" spans="1:23" ht="15.75" hidden="1" customHeight="1" x14ac:dyDescent="0.25">
      <c r="A1387" s="288"/>
      <c r="B1387" s="272"/>
      <c r="C1387" s="273"/>
      <c r="D1387" s="273"/>
      <c r="E1387" s="273"/>
      <c r="F1387" s="273"/>
      <c r="G1387" s="288"/>
      <c r="H1387" s="2"/>
      <c r="I1387" s="2"/>
      <c r="J1387" s="2"/>
      <c r="K1387" s="2"/>
      <c r="L1387" s="2"/>
      <c r="M1387" s="2"/>
      <c r="N1387" s="2"/>
      <c r="O1387" s="2"/>
      <c r="P1387" s="2"/>
      <c r="Q1387" s="2"/>
      <c r="R1387" s="2"/>
      <c r="S1387" s="2"/>
      <c r="T1387" s="2"/>
      <c r="U1387" s="2"/>
      <c r="V1387" s="2"/>
      <c r="W1387" s="2"/>
    </row>
    <row r="1388" spans="1:23" ht="15.75" hidden="1" customHeight="1" x14ac:dyDescent="0.25">
      <c r="A1388" s="288"/>
      <c r="B1388" s="270"/>
      <c r="C1388" s="271"/>
      <c r="D1388" s="271"/>
      <c r="E1388" s="271"/>
      <c r="F1388" s="271"/>
      <c r="G1388" s="288"/>
      <c r="H1388" s="2"/>
      <c r="I1388" s="2"/>
      <c r="J1388" s="2"/>
      <c r="K1388" s="2"/>
      <c r="L1388" s="2"/>
      <c r="M1388" s="2"/>
      <c r="N1388" s="2"/>
      <c r="O1388" s="2"/>
      <c r="P1388" s="2"/>
      <c r="Q1388" s="2"/>
      <c r="R1388" s="2"/>
      <c r="S1388" s="2"/>
      <c r="T1388" s="2"/>
      <c r="U1388" s="2"/>
      <c r="V1388" s="2"/>
      <c r="W1388" s="2"/>
    </row>
    <row r="1389" spans="1:23" ht="15.75" hidden="1" customHeight="1" x14ac:dyDescent="0.25">
      <c r="A1389" s="288"/>
      <c r="B1389" s="272"/>
      <c r="C1389" s="273"/>
      <c r="D1389" s="273"/>
      <c r="E1389" s="273"/>
      <c r="F1389" s="273"/>
      <c r="G1389" s="288"/>
      <c r="H1389" s="2"/>
      <c r="I1389" s="2"/>
      <c r="J1389" s="2"/>
      <c r="K1389" s="2"/>
      <c r="L1389" s="2"/>
      <c r="M1389" s="2"/>
      <c r="N1389" s="2"/>
      <c r="O1389" s="2"/>
      <c r="P1389" s="2"/>
      <c r="Q1389" s="2"/>
      <c r="R1389" s="2"/>
      <c r="S1389" s="2"/>
      <c r="T1389" s="2"/>
      <c r="U1389" s="2"/>
      <c r="V1389" s="2"/>
      <c r="W1389" s="2"/>
    </row>
    <row r="1390" spans="1:23" ht="15.75" hidden="1" customHeight="1" x14ac:dyDescent="0.25">
      <c r="A1390" s="288"/>
      <c r="B1390" s="270"/>
      <c r="C1390" s="271"/>
      <c r="D1390" s="271"/>
      <c r="E1390" s="271"/>
      <c r="F1390" s="271"/>
      <c r="G1390" s="288"/>
      <c r="H1390" s="2"/>
      <c r="I1390" s="2"/>
      <c r="J1390" s="2"/>
      <c r="K1390" s="2"/>
      <c r="L1390" s="2"/>
      <c r="M1390" s="2"/>
      <c r="N1390" s="2"/>
      <c r="O1390" s="2"/>
      <c r="P1390" s="2"/>
      <c r="Q1390" s="2"/>
      <c r="R1390" s="2"/>
      <c r="S1390" s="2"/>
      <c r="T1390" s="2"/>
      <c r="U1390" s="2"/>
      <c r="V1390" s="2"/>
      <c r="W1390" s="2"/>
    </row>
    <row r="1391" spans="1:23" ht="15.75" hidden="1" customHeight="1" x14ac:dyDescent="0.25">
      <c r="A1391" s="288"/>
      <c r="B1391" s="270"/>
      <c r="C1391" s="271"/>
      <c r="D1391" s="271"/>
      <c r="E1391" s="271"/>
      <c r="F1391" s="271"/>
      <c r="G1391" s="288"/>
      <c r="H1391" s="2"/>
      <c r="I1391" s="2"/>
      <c r="J1391" s="2"/>
      <c r="K1391" s="2"/>
      <c r="L1391" s="2"/>
      <c r="M1391" s="2"/>
      <c r="N1391" s="2"/>
      <c r="O1391" s="2"/>
      <c r="P1391" s="2"/>
      <c r="Q1391" s="2"/>
      <c r="R1391" s="2"/>
      <c r="S1391" s="2"/>
      <c r="T1391" s="2"/>
      <c r="U1391" s="2"/>
      <c r="V1391" s="2"/>
      <c r="W1391" s="2"/>
    </row>
    <row r="1392" spans="1:23" ht="15.75" hidden="1" customHeight="1" x14ac:dyDescent="0.25">
      <c r="A1392" s="288"/>
      <c r="B1392" s="270"/>
      <c r="C1392" s="271"/>
      <c r="D1392" s="271"/>
      <c r="E1392" s="271"/>
      <c r="F1392" s="271"/>
      <c r="G1392" s="288"/>
      <c r="H1392" s="2"/>
      <c r="I1392" s="2"/>
      <c r="J1392" s="2"/>
      <c r="K1392" s="2"/>
      <c r="L1392" s="2"/>
      <c r="M1392" s="2"/>
      <c r="N1392" s="2"/>
      <c r="O1392" s="2"/>
      <c r="P1392" s="2"/>
      <c r="Q1392" s="2"/>
      <c r="R1392" s="2"/>
      <c r="S1392" s="2"/>
      <c r="T1392" s="2"/>
      <c r="U1392" s="2"/>
      <c r="V1392" s="2"/>
      <c r="W1392" s="2"/>
    </row>
    <row r="1393" spans="1:23" ht="15.75" hidden="1" customHeight="1" x14ac:dyDescent="0.25">
      <c r="A1393" s="288"/>
      <c r="B1393" s="272"/>
      <c r="C1393" s="273"/>
      <c r="D1393" s="273"/>
      <c r="E1393" s="273"/>
      <c r="F1393" s="273"/>
      <c r="G1393" s="288"/>
      <c r="H1393" s="2"/>
      <c r="I1393" s="2"/>
      <c r="J1393" s="2"/>
      <c r="K1393" s="2"/>
      <c r="L1393" s="2"/>
      <c r="M1393" s="2"/>
      <c r="N1393" s="2"/>
      <c r="O1393" s="2"/>
      <c r="P1393" s="2"/>
      <c r="Q1393" s="2"/>
      <c r="R1393" s="2"/>
      <c r="S1393" s="2"/>
      <c r="T1393" s="2"/>
      <c r="U1393" s="2"/>
      <c r="V1393" s="2"/>
      <c r="W1393" s="2"/>
    </row>
    <row r="1394" spans="1:23" ht="15.75" hidden="1" customHeight="1" x14ac:dyDescent="0.25">
      <c r="A1394" s="288"/>
      <c r="B1394" s="276"/>
      <c r="C1394" s="271"/>
      <c r="D1394" s="271"/>
      <c r="E1394" s="271"/>
      <c r="F1394" s="271"/>
      <c r="G1394" s="288"/>
      <c r="H1394" s="2"/>
      <c r="I1394" s="2"/>
      <c r="J1394" s="2"/>
      <c r="K1394" s="2"/>
      <c r="L1394" s="2"/>
      <c r="M1394" s="2"/>
      <c r="N1394" s="2"/>
      <c r="O1394" s="2"/>
      <c r="P1394" s="2"/>
      <c r="Q1394" s="2"/>
      <c r="R1394" s="2"/>
      <c r="S1394" s="2"/>
      <c r="T1394" s="2"/>
      <c r="U1394" s="2"/>
      <c r="V1394" s="2"/>
      <c r="W1394" s="2"/>
    </row>
    <row r="1395" spans="1:23" ht="15.75" hidden="1" customHeight="1" x14ac:dyDescent="0.25">
      <c r="A1395" s="288"/>
      <c r="B1395" s="272"/>
      <c r="C1395" s="273"/>
      <c r="D1395" s="273"/>
      <c r="E1395" s="273"/>
      <c r="F1395" s="273"/>
      <c r="G1395" s="288"/>
      <c r="H1395" s="2"/>
      <c r="I1395" s="2"/>
      <c r="J1395" s="2"/>
      <c r="K1395" s="2"/>
      <c r="L1395" s="2"/>
      <c r="M1395" s="2"/>
      <c r="N1395" s="2"/>
      <c r="O1395" s="2"/>
      <c r="P1395" s="2"/>
      <c r="Q1395" s="2"/>
      <c r="R1395" s="2"/>
      <c r="S1395" s="2"/>
      <c r="T1395" s="2"/>
      <c r="U1395" s="2"/>
      <c r="V1395" s="2"/>
      <c r="W1395" s="2"/>
    </row>
    <row r="1396" spans="1:23" ht="15.75" hidden="1" customHeight="1" x14ac:dyDescent="0.25">
      <c r="A1396" s="288"/>
      <c r="B1396" s="276"/>
      <c r="C1396" s="271"/>
      <c r="D1396" s="271"/>
      <c r="E1396" s="271"/>
      <c r="F1396" s="271"/>
      <c r="G1396" s="288"/>
      <c r="H1396" s="2"/>
      <c r="I1396" s="2"/>
      <c r="J1396" s="2"/>
      <c r="K1396" s="2"/>
      <c r="L1396" s="2"/>
      <c r="M1396" s="2"/>
      <c r="N1396" s="2"/>
      <c r="O1396" s="2"/>
      <c r="P1396" s="2"/>
      <c r="Q1396" s="2"/>
      <c r="R1396" s="2"/>
      <c r="S1396" s="2"/>
      <c r="T1396" s="2"/>
      <c r="U1396" s="2"/>
      <c r="V1396" s="2"/>
      <c r="W1396" s="2"/>
    </row>
    <row r="1397" spans="1:23" ht="15.75" hidden="1" customHeight="1" x14ac:dyDescent="0.25">
      <c r="A1397" s="288"/>
      <c r="B1397" s="272"/>
      <c r="C1397" s="273"/>
      <c r="D1397" s="273"/>
      <c r="E1397" s="273"/>
      <c r="F1397" s="273"/>
      <c r="G1397" s="288"/>
      <c r="H1397" s="2"/>
      <c r="I1397" s="2"/>
      <c r="J1397" s="2"/>
      <c r="K1397" s="2"/>
      <c r="L1397" s="2"/>
      <c r="M1397" s="2"/>
      <c r="N1397" s="2"/>
      <c r="O1397" s="2"/>
      <c r="P1397" s="2"/>
      <c r="Q1397" s="2"/>
      <c r="R1397" s="2"/>
      <c r="S1397" s="2"/>
      <c r="T1397" s="2"/>
      <c r="U1397" s="2"/>
      <c r="V1397" s="2"/>
      <c r="W1397" s="2"/>
    </row>
    <row r="1398" spans="1:23" ht="15.75" hidden="1" customHeight="1" x14ac:dyDescent="0.25">
      <c r="A1398" s="288"/>
      <c r="B1398" s="276"/>
      <c r="C1398" s="271"/>
      <c r="D1398" s="271"/>
      <c r="E1398" s="271"/>
      <c r="F1398" s="271"/>
      <c r="G1398" s="288"/>
      <c r="H1398" s="2"/>
      <c r="I1398" s="2"/>
      <c r="J1398" s="2"/>
      <c r="K1398" s="2"/>
      <c r="L1398" s="2"/>
      <c r="M1398" s="2"/>
      <c r="N1398" s="2"/>
      <c r="O1398" s="2"/>
      <c r="P1398" s="2"/>
      <c r="Q1398" s="2"/>
      <c r="R1398" s="2"/>
      <c r="S1398" s="2"/>
      <c r="T1398" s="2"/>
      <c r="U1398" s="2"/>
      <c r="V1398" s="2"/>
      <c r="W1398" s="2"/>
    </row>
    <row r="1399" spans="1:23" ht="15.75" hidden="1" customHeight="1" x14ac:dyDescent="0.25">
      <c r="A1399" s="288"/>
      <c r="B1399" s="272"/>
      <c r="C1399" s="273"/>
      <c r="D1399" s="273"/>
      <c r="E1399" s="273"/>
      <c r="F1399" s="273"/>
      <c r="G1399" s="288"/>
      <c r="H1399" s="2"/>
      <c r="I1399" s="2"/>
      <c r="J1399" s="2"/>
      <c r="K1399" s="2"/>
      <c r="L1399" s="2"/>
      <c r="M1399" s="2"/>
      <c r="N1399" s="2"/>
      <c r="O1399" s="2"/>
      <c r="P1399" s="2"/>
      <c r="Q1399" s="2"/>
      <c r="R1399" s="2"/>
      <c r="S1399" s="2"/>
      <c r="T1399" s="2"/>
      <c r="U1399" s="2"/>
      <c r="V1399" s="2"/>
      <c r="W1399" s="2"/>
    </row>
    <row r="1400" spans="1:23" ht="15.75" hidden="1" customHeight="1" x14ac:dyDescent="0.25">
      <c r="A1400" s="288"/>
      <c r="B1400" s="276"/>
      <c r="C1400" s="271"/>
      <c r="D1400" s="271"/>
      <c r="E1400" s="271"/>
      <c r="F1400" s="271"/>
      <c r="G1400" s="288"/>
      <c r="H1400" s="2"/>
      <c r="I1400" s="2"/>
      <c r="J1400" s="2"/>
      <c r="K1400" s="2"/>
      <c r="L1400" s="2"/>
      <c r="M1400" s="2"/>
      <c r="N1400" s="2"/>
      <c r="O1400" s="2"/>
      <c r="P1400" s="2"/>
      <c r="Q1400" s="2"/>
      <c r="R1400" s="2"/>
      <c r="S1400" s="2"/>
      <c r="T1400" s="2"/>
      <c r="U1400" s="2"/>
      <c r="V1400" s="2"/>
      <c r="W1400" s="2"/>
    </row>
    <row r="1401" spans="1:23" ht="15.75" hidden="1" customHeight="1" x14ac:dyDescent="0.25">
      <c r="A1401" s="288"/>
      <c r="B1401" s="272"/>
      <c r="C1401" s="273"/>
      <c r="D1401" s="273"/>
      <c r="E1401" s="273"/>
      <c r="F1401" s="273"/>
      <c r="G1401" s="288"/>
      <c r="H1401" s="2"/>
      <c r="I1401" s="2"/>
      <c r="J1401" s="2"/>
      <c r="K1401" s="2"/>
      <c r="L1401" s="2"/>
      <c r="M1401" s="2"/>
      <c r="N1401" s="2"/>
      <c r="O1401" s="2"/>
      <c r="P1401" s="2"/>
      <c r="Q1401" s="2"/>
      <c r="R1401" s="2"/>
      <c r="S1401" s="2"/>
      <c r="T1401" s="2"/>
      <c r="U1401" s="2"/>
      <c r="V1401" s="2"/>
      <c r="W1401" s="2"/>
    </row>
    <row r="1402" spans="1:23" ht="15.75" hidden="1" customHeight="1" x14ac:dyDescent="0.25">
      <c r="A1402" s="288"/>
      <c r="B1402" s="276"/>
      <c r="C1402" s="271"/>
      <c r="D1402" s="271"/>
      <c r="E1402" s="271"/>
      <c r="F1402" s="271"/>
      <c r="G1402" s="288"/>
      <c r="H1402" s="2"/>
      <c r="I1402" s="2"/>
      <c r="J1402" s="2"/>
      <c r="K1402" s="2"/>
      <c r="L1402" s="2"/>
      <c r="M1402" s="2"/>
      <c r="N1402" s="2"/>
      <c r="O1402" s="2"/>
      <c r="P1402" s="2"/>
      <c r="Q1402" s="2"/>
      <c r="R1402" s="2"/>
      <c r="S1402" s="2"/>
      <c r="T1402" s="2"/>
      <c r="U1402" s="2"/>
      <c r="V1402" s="2"/>
      <c r="W1402" s="2"/>
    </row>
    <row r="1403" spans="1:23" ht="15.75" hidden="1" customHeight="1" x14ac:dyDescent="0.25">
      <c r="A1403" s="288"/>
      <c r="B1403" s="272"/>
      <c r="C1403" s="273"/>
      <c r="D1403" s="273"/>
      <c r="E1403" s="273"/>
      <c r="F1403" s="273"/>
      <c r="G1403" s="288"/>
      <c r="H1403" s="2"/>
      <c r="I1403" s="2"/>
      <c r="J1403" s="2"/>
      <c r="K1403" s="2"/>
      <c r="L1403" s="2"/>
      <c r="M1403" s="2"/>
      <c r="N1403" s="2"/>
      <c r="O1403" s="2"/>
      <c r="P1403" s="2"/>
      <c r="Q1403" s="2"/>
      <c r="R1403" s="2"/>
      <c r="S1403" s="2"/>
      <c r="T1403" s="2"/>
      <c r="U1403" s="2"/>
      <c r="V1403" s="2"/>
      <c r="W1403" s="2"/>
    </row>
    <row r="1404" spans="1:23" ht="15.75" hidden="1" customHeight="1" x14ac:dyDescent="0.25">
      <c r="A1404" s="288"/>
      <c r="B1404" s="276"/>
      <c r="C1404" s="271"/>
      <c r="D1404" s="271"/>
      <c r="E1404" s="271"/>
      <c r="F1404" s="271"/>
      <c r="G1404" s="288"/>
      <c r="H1404" s="2"/>
      <c r="I1404" s="2"/>
      <c r="J1404" s="2"/>
      <c r="K1404" s="2"/>
      <c r="L1404" s="2"/>
      <c r="M1404" s="2"/>
      <c r="N1404" s="2"/>
      <c r="O1404" s="2"/>
      <c r="P1404" s="2"/>
      <c r="Q1404" s="2"/>
      <c r="R1404" s="2"/>
      <c r="S1404" s="2"/>
      <c r="T1404" s="2"/>
      <c r="U1404" s="2"/>
      <c r="V1404" s="2"/>
      <c r="W1404" s="2"/>
    </row>
    <row r="1405" spans="1:23" ht="15.75" hidden="1" customHeight="1" x14ac:dyDescent="0.25">
      <c r="A1405" s="288"/>
      <c r="B1405" s="272"/>
      <c r="C1405" s="273"/>
      <c r="D1405" s="273"/>
      <c r="E1405" s="273"/>
      <c r="F1405" s="273"/>
      <c r="G1405" s="288"/>
      <c r="H1405" s="2"/>
      <c r="I1405" s="2"/>
      <c r="J1405" s="2"/>
      <c r="K1405" s="2"/>
      <c r="L1405" s="2"/>
      <c r="M1405" s="2"/>
      <c r="N1405" s="2"/>
      <c r="O1405" s="2"/>
      <c r="P1405" s="2"/>
      <c r="Q1405" s="2"/>
      <c r="R1405" s="2"/>
      <c r="S1405" s="2"/>
      <c r="T1405" s="2"/>
      <c r="U1405" s="2"/>
      <c r="V1405" s="2"/>
      <c r="W1405" s="2"/>
    </row>
    <row r="1406" spans="1:23" ht="15.75" hidden="1" customHeight="1" x14ac:dyDescent="0.25">
      <c r="A1406" s="288"/>
      <c r="B1406" s="276"/>
      <c r="C1406" s="271"/>
      <c r="D1406" s="271"/>
      <c r="E1406" s="271"/>
      <c r="F1406" s="271"/>
      <c r="G1406" s="288"/>
      <c r="H1406" s="2"/>
      <c r="I1406" s="2"/>
      <c r="J1406" s="2"/>
      <c r="K1406" s="2"/>
      <c r="L1406" s="2"/>
      <c r="M1406" s="2"/>
      <c r="N1406" s="2"/>
      <c r="O1406" s="2"/>
      <c r="P1406" s="2"/>
      <c r="Q1406" s="2"/>
      <c r="R1406" s="2"/>
      <c r="S1406" s="2"/>
      <c r="T1406" s="2"/>
      <c r="U1406" s="2"/>
      <c r="V1406" s="2"/>
      <c r="W1406" s="2"/>
    </row>
    <row r="1407" spans="1:23" ht="15.75" hidden="1" customHeight="1" x14ac:dyDescent="0.25">
      <c r="A1407" s="288"/>
      <c r="B1407" s="272"/>
      <c r="C1407" s="273"/>
      <c r="D1407" s="273"/>
      <c r="E1407" s="273"/>
      <c r="F1407" s="273"/>
      <c r="G1407" s="288"/>
      <c r="H1407" s="2"/>
      <c r="I1407" s="2"/>
      <c r="J1407" s="2"/>
      <c r="K1407" s="2"/>
      <c r="L1407" s="2"/>
      <c r="M1407" s="2"/>
      <c r="N1407" s="2"/>
      <c r="O1407" s="2"/>
      <c r="P1407" s="2"/>
      <c r="Q1407" s="2"/>
      <c r="R1407" s="2"/>
      <c r="S1407" s="2"/>
      <c r="T1407" s="2"/>
      <c r="U1407" s="2"/>
      <c r="V1407" s="2"/>
      <c r="W1407" s="2"/>
    </row>
    <row r="1408" spans="1:23" ht="15.75" hidden="1" customHeight="1" x14ac:dyDescent="0.25">
      <c r="A1408" s="288"/>
      <c r="B1408" s="276"/>
      <c r="C1408" s="271"/>
      <c r="D1408" s="271"/>
      <c r="E1408" s="271"/>
      <c r="F1408" s="271"/>
      <c r="G1408" s="288"/>
      <c r="H1408" s="2"/>
      <c r="I1408" s="2"/>
      <c r="J1408" s="2"/>
      <c r="K1408" s="2"/>
      <c r="L1408" s="2"/>
      <c r="M1408" s="2"/>
      <c r="N1408" s="2"/>
      <c r="O1408" s="2"/>
      <c r="P1408" s="2"/>
      <c r="Q1408" s="2"/>
      <c r="R1408" s="2"/>
      <c r="S1408" s="2"/>
      <c r="T1408" s="2"/>
      <c r="U1408" s="2"/>
      <c r="V1408" s="2"/>
      <c r="W1408" s="2"/>
    </row>
    <row r="1409" spans="1:23" ht="15.75" hidden="1" customHeight="1" x14ac:dyDescent="0.25">
      <c r="A1409" s="288"/>
      <c r="B1409" s="272"/>
      <c r="C1409" s="273"/>
      <c r="D1409" s="273"/>
      <c r="E1409" s="273"/>
      <c r="F1409" s="273"/>
      <c r="G1409" s="288"/>
      <c r="H1409" s="2"/>
      <c r="I1409" s="2"/>
      <c r="J1409" s="2"/>
      <c r="K1409" s="2"/>
      <c r="L1409" s="2"/>
      <c r="M1409" s="2"/>
      <c r="N1409" s="2"/>
      <c r="O1409" s="2"/>
      <c r="P1409" s="2"/>
      <c r="Q1409" s="2"/>
      <c r="R1409" s="2"/>
      <c r="S1409" s="2"/>
      <c r="T1409" s="2"/>
      <c r="U1409" s="2"/>
      <c r="V1409" s="2"/>
      <c r="W1409" s="2"/>
    </row>
    <row r="1410" spans="1:23" ht="15.75" hidden="1" customHeight="1" x14ac:dyDescent="0.25">
      <c r="A1410" s="288"/>
      <c r="B1410" s="276"/>
      <c r="C1410" s="271"/>
      <c r="D1410" s="271"/>
      <c r="E1410" s="271"/>
      <c r="F1410" s="271"/>
      <c r="G1410" s="288"/>
      <c r="H1410" s="2"/>
      <c r="I1410" s="2"/>
      <c r="J1410" s="2"/>
      <c r="K1410" s="2"/>
      <c r="L1410" s="2"/>
      <c r="M1410" s="2"/>
      <c r="N1410" s="2"/>
      <c r="O1410" s="2"/>
      <c r="P1410" s="2"/>
      <c r="Q1410" s="2"/>
      <c r="R1410" s="2"/>
      <c r="S1410" s="2"/>
      <c r="T1410" s="2"/>
      <c r="U1410" s="2"/>
      <c r="V1410" s="2"/>
      <c r="W1410" s="2"/>
    </row>
    <row r="1411" spans="1:23" ht="15.75" hidden="1" customHeight="1" x14ac:dyDescent="0.25">
      <c r="A1411" s="288"/>
      <c r="B1411" s="272"/>
      <c r="C1411" s="273"/>
      <c r="D1411" s="273"/>
      <c r="E1411" s="273"/>
      <c r="F1411" s="273"/>
      <c r="G1411" s="288"/>
      <c r="H1411" s="2"/>
      <c r="I1411" s="2"/>
      <c r="J1411" s="2"/>
      <c r="K1411" s="2"/>
      <c r="L1411" s="2"/>
      <c r="M1411" s="2"/>
      <c r="N1411" s="2"/>
      <c r="O1411" s="2"/>
      <c r="P1411" s="2"/>
      <c r="Q1411" s="2"/>
      <c r="R1411" s="2"/>
      <c r="S1411" s="2"/>
      <c r="T1411" s="2"/>
      <c r="U1411" s="2"/>
      <c r="V1411" s="2"/>
      <c r="W1411" s="2"/>
    </row>
    <row r="1412" spans="1:23" ht="15.75" hidden="1" customHeight="1" x14ac:dyDescent="0.25">
      <c r="A1412" s="288"/>
      <c r="B1412" s="276"/>
      <c r="C1412" s="271"/>
      <c r="D1412" s="271"/>
      <c r="E1412" s="271"/>
      <c r="F1412" s="271"/>
      <c r="G1412" s="288"/>
      <c r="H1412" s="2"/>
      <c r="I1412" s="2"/>
      <c r="J1412" s="2"/>
      <c r="K1412" s="2"/>
      <c r="L1412" s="2"/>
      <c r="M1412" s="2"/>
      <c r="N1412" s="2"/>
      <c r="O1412" s="2"/>
      <c r="P1412" s="2"/>
      <c r="Q1412" s="2"/>
      <c r="R1412" s="2"/>
      <c r="S1412" s="2"/>
      <c r="T1412" s="2"/>
      <c r="U1412" s="2"/>
      <c r="V1412" s="2"/>
      <c r="W1412" s="2"/>
    </row>
    <row r="1413" spans="1:23" ht="15.75" hidden="1" customHeight="1" x14ac:dyDescent="0.25">
      <c r="A1413" s="288"/>
      <c r="B1413" s="272"/>
      <c r="C1413" s="273"/>
      <c r="D1413" s="273"/>
      <c r="E1413" s="273"/>
      <c r="F1413" s="273"/>
      <c r="G1413" s="288"/>
      <c r="H1413" s="2"/>
      <c r="I1413" s="2"/>
      <c r="J1413" s="2"/>
      <c r="K1413" s="2"/>
      <c r="L1413" s="2"/>
      <c r="M1413" s="2"/>
      <c r="N1413" s="2"/>
      <c r="O1413" s="2"/>
      <c r="P1413" s="2"/>
      <c r="Q1413" s="2"/>
      <c r="R1413" s="2"/>
      <c r="S1413" s="2"/>
      <c r="T1413" s="2"/>
      <c r="U1413" s="2"/>
      <c r="V1413" s="2"/>
      <c r="W1413" s="2"/>
    </row>
    <row r="1414" spans="1:23" ht="15.75" hidden="1" customHeight="1" x14ac:dyDescent="0.25">
      <c r="A1414" s="288"/>
      <c r="B1414" s="276"/>
      <c r="C1414" s="271"/>
      <c r="D1414" s="271"/>
      <c r="E1414" s="271"/>
      <c r="F1414" s="271"/>
      <c r="G1414" s="288"/>
      <c r="H1414" s="2"/>
      <c r="I1414" s="2"/>
      <c r="J1414" s="2"/>
      <c r="K1414" s="2"/>
      <c r="L1414" s="2"/>
      <c r="M1414" s="2"/>
      <c r="N1414" s="2"/>
      <c r="O1414" s="2"/>
      <c r="P1414" s="2"/>
      <c r="Q1414" s="2"/>
      <c r="R1414" s="2"/>
      <c r="S1414" s="2"/>
      <c r="T1414" s="2"/>
      <c r="U1414" s="2"/>
      <c r="V1414" s="2"/>
      <c r="W1414" s="2"/>
    </row>
    <row r="1415" spans="1:23" ht="15.75" hidden="1" customHeight="1" x14ac:dyDescent="0.25">
      <c r="A1415" s="288"/>
      <c r="B1415" s="272"/>
      <c r="C1415" s="273"/>
      <c r="D1415" s="273"/>
      <c r="E1415" s="273"/>
      <c r="F1415" s="273"/>
      <c r="G1415" s="288"/>
      <c r="H1415" s="2"/>
      <c r="I1415" s="2"/>
      <c r="J1415" s="2"/>
      <c r="K1415" s="2"/>
      <c r="L1415" s="2"/>
      <c r="M1415" s="2"/>
      <c r="N1415" s="2"/>
      <c r="O1415" s="2"/>
      <c r="P1415" s="2"/>
      <c r="Q1415" s="2"/>
      <c r="R1415" s="2"/>
      <c r="S1415" s="2"/>
      <c r="T1415" s="2"/>
      <c r="U1415" s="2"/>
      <c r="V1415" s="2"/>
      <c r="W1415" s="2"/>
    </row>
    <row r="1416" spans="1:23" ht="15.75" hidden="1" customHeight="1" x14ac:dyDescent="0.25">
      <c r="A1416" s="288"/>
      <c r="B1416" s="276"/>
      <c r="C1416" s="271"/>
      <c r="D1416" s="271"/>
      <c r="E1416" s="271"/>
      <c r="F1416" s="271"/>
      <c r="G1416" s="288"/>
      <c r="H1416" s="2"/>
      <c r="I1416" s="2"/>
      <c r="J1416" s="2"/>
      <c r="K1416" s="2"/>
      <c r="L1416" s="2"/>
      <c r="M1416" s="2"/>
      <c r="N1416" s="2"/>
      <c r="O1416" s="2"/>
      <c r="P1416" s="2"/>
      <c r="Q1416" s="2"/>
      <c r="R1416" s="2"/>
      <c r="S1416" s="2"/>
      <c r="T1416" s="2"/>
      <c r="U1416" s="2"/>
      <c r="V1416" s="2"/>
      <c r="W1416" s="2"/>
    </row>
    <row r="1417" spans="1:23" ht="15.75" hidden="1" customHeight="1" x14ac:dyDescent="0.25">
      <c r="A1417" s="288"/>
      <c r="B1417" s="272"/>
      <c r="C1417" s="273"/>
      <c r="D1417" s="273"/>
      <c r="E1417" s="273"/>
      <c r="F1417" s="273"/>
      <c r="G1417" s="288"/>
      <c r="H1417" s="2"/>
      <c r="I1417" s="2"/>
      <c r="J1417" s="2"/>
      <c r="K1417" s="2"/>
      <c r="L1417" s="2"/>
      <c r="M1417" s="2"/>
      <c r="N1417" s="2"/>
      <c r="O1417" s="2"/>
      <c r="P1417" s="2"/>
      <c r="Q1417" s="2"/>
      <c r="R1417" s="2"/>
      <c r="S1417" s="2"/>
      <c r="T1417" s="2"/>
      <c r="U1417" s="2"/>
      <c r="V1417" s="2"/>
      <c r="W1417" s="2"/>
    </row>
    <row r="1418" spans="1:23" ht="15.75" hidden="1" customHeight="1" x14ac:dyDescent="0.25">
      <c r="A1418" s="288"/>
      <c r="B1418" s="276"/>
      <c r="C1418" s="271"/>
      <c r="D1418" s="271"/>
      <c r="E1418" s="271"/>
      <c r="F1418" s="271"/>
      <c r="G1418" s="288"/>
      <c r="H1418" s="2"/>
      <c r="I1418" s="2"/>
      <c r="J1418" s="2"/>
      <c r="K1418" s="2"/>
      <c r="L1418" s="2"/>
      <c r="M1418" s="2"/>
      <c r="N1418" s="2"/>
      <c r="O1418" s="2"/>
      <c r="P1418" s="2"/>
      <c r="Q1418" s="2"/>
      <c r="R1418" s="2"/>
      <c r="S1418" s="2"/>
      <c r="T1418" s="2"/>
      <c r="U1418" s="2"/>
      <c r="V1418" s="2"/>
      <c r="W1418" s="2"/>
    </row>
    <row r="1419" spans="1:23" ht="15.75" hidden="1" customHeight="1" x14ac:dyDescent="0.25">
      <c r="A1419" s="288"/>
      <c r="B1419" s="272"/>
      <c r="C1419" s="273"/>
      <c r="D1419" s="273"/>
      <c r="E1419" s="273"/>
      <c r="F1419" s="273"/>
      <c r="G1419" s="288"/>
      <c r="H1419" s="2"/>
      <c r="I1419" s="2"/>
      <c r="J1419" s="2"/>
      <c r="K1419" s="2"/>
      <c r="L1419" s="2"/>
      <c r="M1419" s="2"/>
      <c r="N1419" s="2"/>
      <c r="O1419" s="2"/>
      <c r="P1419" s="2"/>
      <c r="Q1419" s="2"/>
      <c r="R1419" s="2"/>
      <c r="S1419" s="2"/>
      <c r="T1419" s="2"/>
      <c r="U1419" s="2"/>
      <c r="V1419" s="2"/>
      <c r="W1419" s="2"/>
    </row>
    <row r="1420" spans="1:23" ht="15.75" hidden="1" customHeight="1" x14ac:dyDescent="0.25">
      <c r="A1420" s="288"/>
      <c r="B1420" s="276"/>
      <c r="C1420" s="271"/>
      <c r="D1420" s="271"/>
      <c r="E1420" s="271"/>
      <c r="F1420" s="271"/>
      <c r="G1420" s="288"/>
      <c r="H1420" s="2"/>
      <c r="I1420" s="2"/>
      <c r="J1420" s="2"/>
      <c r="K1420" s="2"/>
      <c r="L1420" s="2"/>
      <c r="M1420" s="2"/>
      <c r="N1420" s="2"/>
      <c r="O1420" s="2"/>
      <c r="P1420" s="2"/>
      <c r="Q1420" s="2"/>
      <c r="R1420" s="2"/>
      <c r="S1420" s="2"/>
      <c r="T1420" s="2"/>
      <c r="U1420" s="2"/>
      <c r="V1420" s="2"/>
      <c r="W1420" s="2"/>
    </row>
    <row r="1421" spans="1:23" ht="15.75" hidden="1" customHeight="1" x14ac:dyDescent="0.25">
      <c r="A1421" s="288"/>
      <c r="B1421" s="272"/>
      <c r="C1421" s="273"/>
      <c r="D1421" s="273"/>
      <c r="E1421" s="273"/>
      <c r="F1421" s="273"/>
      <c r="G1421" s="288"/>
      <c r="H1421" s="2"/>
      <c r="I1421" s="2"/>
      <c r="J1421" s="2"/>
      <c r="K1421" s="2"/>
      <c r="L1421" s="2"/>
      <c r="M1421" s="2"/>
      <c r="N1421" s="2"/>
      <c r="O1421" s="2"/>
      <c r="P1421" s="2"/>
      <c r="Q1421" s="2"/>
      <c r="R1421" s="2"/>
      <c r="S1421" s="2"/>
      <c r="T1421" s="2"/>
      <c r="U1421" s="2"/>
      <c r="V1421" s="2"/>
      <c r="W1421" s="2"/>
    </row>
    <row r="1422" spans="1:23" ht="15.75" hidden="1" customHeight="1" x14ac:dyDescent="0.25">
      <c r="A1422" s="288"/>
      <c r="B1422" s="276"/>
      <c r="C1422" s="271"/>
      <c r="D1422" s="271"/>
      <c r="E1422" s="271"/>
      <c r="F1422" s="271"/>
      <c r="G1422" s="288"/>
      <c r="H1422" s="2"/>
      <c r="I1422" s="2"/>
      <c r="J1422" s="2"/>
      <c r="K1422" s="2"/>
      <c r="L1422" s="2"/>
      <c r="M1422" s="2"/>
      <c r="N1422" s="2"/>
      <c r="O1422" s="2"/>
      <c r="P1422" s="2"/>
      <c r="Q1422" s="2"/>
      <c r="R1422" s="2"/>
      <c r="S1422" s="2"/>
      <c r="T1422" s="2"/>
      <c r="U1422" s="2"/>
      <c r="V1422" s="2"/>
      <c r="W1422" s="2"/>
    </row>
    <row r="1423" spans="1:23" ht="15.75" hidden="1" customHeight="1" x14ac:dyDescent="0.25">
      <c r="A1423" s="288"/>
      <c r="B1423" s="272"/>
      <c r="C1423" s="273"/>
      <c r="D1423" s="273"/>
      <c r="E1423" s="273"/>
      <c r="F1423" s="273"/>
      <c r="G1423" s="288"/>
      <c r="H1423" s="2"/>
      <c r="I1423" s="2"/>
      <c r="J1423" s="2"/>
      <c r="K1423" s="2"/>
      <c r="L1423" s="2"/>
      <c r="M1423" s="2"/>
      <c r="N1423" s="2"/>
      <c r="O1423" s="2"/>
      <c r="P1423" s="2"/>
      <c r="Q1423" s="2"/>
      <c r="R1423" s="2"/>
      <c r="S1423" s="2"/>
      <c r="T1423" s="2"/>
      <c r="U1423" s="2"/>
      <c r="V1423" s="2"/>
      <c r="W1423" s="2"/>
    </row>
    <row r="1424" spans="1:23" ht="15.75" hidden="1" customHeight="1" x14ac:dyDescent="0.25">
      <c r="A1424" s="288"/>
      <c r="B1424" s="276"/>
      <c r="C1424" s="271"/>
      <c r="D1424" s="271"/>
      <c r="E1424" s="271"/>
      <c r="F1424" s="271"/>
      <c r="G1424" s="288"/>
      <c r="H1424" s="2"/>
      <c r="I1424" s="2"/>
      <c r="J1424" s="2"/>
      <c r="K1424" s="2"/>
      <c r="L1424" s="2"/>
      <c r="M1424" s="2"/>
      <c r="N1424" s="2"/>
      <c r="O1424" s="2"/>
      <c r="P1424" s="2"/>
      <c r="Q1424" s="2"/>
      <c r="R1424" s="2"/>
      <c r="S1424" s="2"/>
      <c r="T1424" s="2"/>
      <c r="U1424" s="2"/>
      <c r="V1424" s="2"/>
      <c r="W1424" s="2"/>
    </row>
    <row r="1425" spans="1:23" ht="15.75" hidden="1" customHeight="1" x14ac:dyDescent="0.25">
      <c r="A1425" s="288"/>
      <c r="B1425" s="272"/>
      <c r="C1425" s="273"/>
      <c r="D1425" s="273"/>
      <c r="E1425" s="273"/>
      <c r="F1425" s="273"/>
      <c r="G1425" s="288"/>
      <c r="H1425" s="2"/>
      <c r="I1425" s="2"/>
      <c r="J1425" s="2"/>
      <c r="K1425" s="2"/>
      <c r="L1425" s="2"/>
      <c r="M1425" s="2"/>
      <c r="N1425" s="2"/>
      <c r="O1425" s="2"/>
      <c r="P1425" s="2"/>
      <c r="Q1425" s="2"/>
      <c r="R1425" s="2"/>
      <c r="S1425" s="2"/>
      <c r="T1425" s="2"/>
      <c r="U1425" s="2"/>
      <c r="V1425" s="2"/>
      <c r="W1425" s="2"/>
    </row>
    <row r="1426" spans="1:23" ht="15.75" hidden="1" customHeight="1" x14ac:dyDescent="0.25">
      <c r="A1426" s="288"/>
      <c r="B1426" s="276"/>
      <c r="C1426" s="271"/>
      <c r="D1426" s="271"/>
      <c r="E1426" s="271"/>
      <c r="F1426" s="271"/>
      <c r="G1426" s="288"/>
      <c r="H1426" s="2"/>
      <c r="I1426" s="2"/>
      <c r="J1426" s="2"/>
      <c r="K1426" s="2"/>
      <c r="L1426" s="2"/>
      <c r="M1426" s="2"/>
      <c r="N1426" s="2"/>
      <c r="O1426" s="2"/>
      <c r="P1426" s="2"/>
      <c r="Q1426" s="2"/>
      <c r="R1426" s="2"/>
      <c r="S1426" s="2"/>
      <c r="T1426" s="2"/>
      <c r="U1426" s="2"/>
      <c r="V1426" s="2"/>
      <c r="W1426" s="2"/>
    </row>
    <row r="1427" spans="1:23" ht="15.75" hidden="1" customHeight="1" x14ac:dyDescent="0.25">
      <c r="A1427" s="288"/>
      <c r="B1427" s="272"/>
      <c r="C1427" s="273"/>
      <c r="D1427" s="273"/>
      <c r="E1427" s="273"/>
      <c r="F1427" s="273"/>
      <c r="G1427" s="288"/>
      <c r="H1427" s="2"/>
      <c r="I1427" s="2"/>
      <c r="J1427" s="2"/>
      <c r="K1427" s="2"/>
      <c r="L1427" s="2"/>
      <c r="M1427" s="2"/>
      <c r="N1427" s="2"/>
      <c r="O1427" s="2"/>
      <c r="P1427" s="2"/>
      <c r="Q1427" s="2"/>
      <c r="R1427" s="2"/>
      <c r="S1427" s="2"/>
      <c r="T1427" s="2"/>
      <c r="U1427" s="2"/>
      <c r="V1427" s="2"/>
      <c r="W1427" s="2"/>
    </row>
    <row r="1428" spans="1:23" ht="15.75" hidden="1" customHeight="1" x14ac:dyDescent="0.25">
      <c r="A1428" s="288"/>
      <c r="B1428" s="276"/>
      <c r="C1428" s="271"/>
      <c r="D1428" s="271"/>
      <c r="E1428" s="271"/>
      <c r="F1428" s="271"/>
      <c r="G1428" s="288"/>
      <c r="H1428" s="2"/>
      <c r="I1428" s="2"/>
      <c r="J1428" s="2"/>
      <c r="K1428" s="2"/>
      <c r="L1428" s="2"/>
      <c r="M1428" s="2"/>
      <c r="N1428" s="2"/>
      <c r="O1428" s="2"/>
      <c r="P1428" s="2"/>
      <c r="Q1428" s="2"/>
      <c r="R1428" s="2"/>
      <c r="S1428" s="2"/>
      <c r="T1428" s="2"/>
      <c r="U1428" s="2"/>
      <c r="V1428" s="2"/>
      <c r="W1428" s="2"/>
    </row>
    <row r="1429" spans="1:23" ht="15.75" hidden="1" customHeight="1" x14ac:dyDescent="0.25">
      <c r="A1429" s="288"/>
      <c r="B1429" s="272"/>
      <c r="C1429" s="273"/>
      <c r="D1429" s="273"/>
      <c r="E1429" s="273"/>
      <c r="F1429" s="273"/>
      <c r="G1429" s="288"/>
      <c r="H1429" s="2"/>
      <c r="I1429" s="2"/>
      <c r="J1429" s="2"/>
      <c r="K1429" s="2"/>
      <c r="L1429" s="2"/>
      <c r="M1429" s="2"/>
      <c r="N1429" s="2"/>
      <c r="O1429" s="2"/>
      <c r="P1429" s="2"/>
      <c r="Q1429" s="2"/>
      <c r="R1429" s="2"/>
      <c r="S1429" s="2"/>
      <c r="T1429" s="2"/>
      <c r="U1429" s="2"/>
      <c r="V1429" s="2"/>
      <c r="W1429" s="2"/>
    </row>
    <row r="1430" spans="1:23" ht="15.75" hidden="1" customHeight="1" x14ac:dyDescent="0.25">
      <c r="A1430" s="288"/>
      <c r="B1430" s="276"/>
      <c r="C1430" s="271"/>
      <c r="D1430" s="271"/>
      <c r="E1430" s="271"/>
      <c r="F1430" s="271"/>
      <c r="G1430" s="288"/>
      <c r="H1430" s="2"/>
      <c r="I1430" s="2"/>
      <c r="J1430" s="2"/>
      <c r="K1430" s="2"/>
      <c r="L1430" s="2"/>
      <c r="M1430" s="2"/>
      <c r="N1430" s="2"/>
      <c r="O1430" s="2"/>
      <c r="P1430" s="2"/>
      <c r="Q1430" s="2"/>
      <c r="R1430" s="2"/>
      <c r="S1430" s="2"/>
      <c r="T1430" s="2"/>
      <c r="U1430" s="2"/>
      <c r="V1430" s="2"/>
      <c r="W1430" s="2"/>
    </row>
    <row r="1431" spans="1:23" ht="15.75" hidden="1" customHeight="1" x14ac:dyDescent="0.25">
      <c r="A1431" s="288"/>
      <c r="B1431" s="272"/>
      <c r="C1431" s="273"/>
      <c r="D1431" s="273"/>
      <c r="E1431" s="273"/>
      <c r="F1431" s="273"/>
      <c r="G1431" s="288"/>
      <c r="H1431" s="2"/>
      <c r="I1431" s="2"/>
      <c r="J1431" s="2"/>
      <c r="K1431" s="2"/>
      <c r="L1431" s="2"/>
      <c r="M1431" s="2"/>
      <c r="N1431" s="2"/>
      <c r="O1431" s="2"/>
      <c r="P1431" s="2"/>
      <c r="Q1431" s="2"/>
      <c r="R1431" s="2"/>
      <c r="S1431" s="2"/>
      <c r="T1431" s="2"/>
      <c r="U1431" s="2"/>
      <c r="V1431" s="2"/>
      <c r="W1431" s="2"/>
    </row>
    <row r="1432" spans="1:23" ht="15.75" hidden="1" customHeight="1" x14ac:dyDescent="0.25">
      <c r="A1432" s="288"/>
      <c r="B1432" s="276"/>
      <c r="C1432" s="271"/>
      <c r="D1432" s="271"/>
      <c r="E1432" s="271"/>
      <c r="F1432" s="271"/>
      <c r="G1432" s="288"/>
      <c r="H1432" s="2"/>
      <c r="I1432" s="2"/>
      <c r="J1432" s="2"/>
      <c r="K1432" s="2"/>
      <c r="L1432" s="2"/>
      <c r="M1432" s="2"/>
      <c r="N1432" s="2"/>
      <c r="O1432" s="2"/>
      <c r="P1432" s="2"/>
      <c r="Q1432" s="2"/>
      <c r="R1432" s="2"/>
      <c r="S1432" s="2"/>
      <c r="T1432" s="2"/>
      <c r="U1432" s="2"/>
      <c r="V1432" s="2"/>
      <c r="W1432" s="2"/>
    </row>
    <row r="1433" spans="1:23" ht="15.75" hidden="1" customHeight="1" x14ac:dyDescent="0.25">
      <c r="A1433" s="288"/>
      <c r="B1433" s="272"/>
      <c r="C1433" s="273"/>
      <c r="D1433" s="273"/>
      <c r="E1433" s="273"/>
      <c r="F1433" s="273"/>
      <c r="G1433" s="288"/>
      <c r="H1433" s="2"/>
      <c r="I1433" s="2"/>
      <c r="J1433" s="2"/>
      <c r="K1433" s="2"/>
      <c r="L1433" s="2"/>
      <c r="M1433" s="2"/>
      <c r="N1433" s="2"/>
      <c r="O1433" s="2"/>
      <c r="P1433" s="2"/>
      <c r="Q1433" s="2"/>
      <c r="R1433" s="2"/>
      <c r="S1433" s="2"/>
      <c r="T1433" s="2"/>
      <c r="U1433" s="2"/>
      <c r="V1433" s="2"/>
      <c r="W1433" s="2"/>
    </row>
    <row r="1434" spans="1:23" ht="15.75" hidden="1" customHeight="1" x14ac:dyDescent="0.25">
      <c r="A1434" s="288"/>
      <c r="B1434" s="276"/>
      <c r="C1434" s="271"/>
      <c r="D1434" s="271"/>
      <c r="E1434" s="271"/>
      <c r="F1434" s="271"/>
      <c r="G1434" s="288"/>
      <c r="H1434" s="2"/>
      <c r="I1434" s="2"/>
      <c r="J1434" s="2"/>
      <c r="K1434" s="2"/>
      <c r="L1434" s="2"/>
      <c r="M1434" s="2"/>
      <c r="N1434" s="2"/>
      <c r="O1434" s="2"/>
      <c r="P1434" s="2"/>
      <c r="Q1434" s="2"/>
      <c r="R1434" s="2"/>
      <c r="S1434" s="2"/>
      <c r="T1434" s="2"/>
      <c r="U1434" s="2"/>
      <c r="V1434" s="2"/>
      <c r="W1434" s="2"/>
    </row>
    <row r="1435" spans="1:23" ht="15.75" hidden="1" customHeight="1" x14ac:dyDescent="0.25">
      <c r="A1435" s="288"/>
      <c r="B1435" s="272"/>
      <c r="C1435" s="273"/>
      <c r="D1435" s="273"/>
      <c r="E1435" s="273"/>
      <c r="F1435" s="273"/>
      <c r="G1435" s="288"/>
      <c r="H1435" s="2"/>
      <c r="I1435" s="2"/>
      <c r="J1435" s="2"/>
      <c r="K1435" s="2"/>
      <c r="L1435" s="2"/>
      <c r="M1435" s="2"/>
      <c r="N1435" s="2"/>
      <c r="O1435" s="2"/>
      <c r="P1435" s="2"/>
      <c r="Q1435" s="2"/>
      <c r="R1435" s="2"/>
      <c r="S1435" s="2"/>
      <c r="T1435" s="2"/>
      <c r="U1435" s="2"/>
      <c r="V1435" s="2"/>
      <c r="W1435" s="2"/>
    </row>
    <row r="1436" spans="1:23" ht="15.75" hidden="1" customHeight="1" x14ac:dyDescent="0.25">
      <c r="A1436" s="288"/>
      <c r="B1436" s="276"/>
      <c r="C1436" s="271"/>
      <c r="D1436" s="271"/>
      <c r="E1436" s="271"/>
      <c r="F1436" s="271"/>
      <c r="G1436" s="288"/>
      <c r="H1436" s="2"/>
      <c r="I1436" s="2"/>
      <c r="J1436" s="2"/>
      <c r="K1436" s="2"/>
      <c r="L1436" s="2"/>
      <c r="M1436" s="2"/>
      <c r="N1436" s="2"/>
      <c r="O1436" s="2"/>
      <c r="P1436" s="2"/>
      <c r="Q1436" s="2"/>
      <c r="R1436" s="2"/>
      <c r="S1436" s="2"/>
      <c r="T1436" s="2"/>
      <c r="U1436" s="2"/>
      <c r="V1436" s="2"/>
      <c r="W1436" s="2"/>
    </row>
    <row r="1437" spans="1:23" ht="15.75" hidden="1" customHeight="1" x14ac:dyDescent="0.25">
      <c r="A1437" s="288"/>
      <c r="B1437" s="272"/>
      <c r="C1437" s="273"/>
      <c r="D1437" s="273"/>
      <c r="E1437" s="273"/>
      <c r="F1437" s="273"/>
      <c r="G1437" s="288"/>
      <c r="H1437" s="2"/>
      <c r="I1437" s="2"/>
      <c r="J1437" s="2"/>
      <c r="K1437" s="2"/>
      <c r="L1437" s="2"/>
      <c r="M1437" s="2"/>
      <c r="N1437" s="2"/>
      <c r="O1437" s="2"/>
      <c r="P1437" s="2"/>
      <c r="Q1437" s="2"/>
      <c r="R1437" s="2"/>
      <c r="S1437" s="2"/>
      <c r="T1437" s="2"/>
      <c r="U1437" s="2"/>
      <c r="V1437" s="2"/>
      <c r="W1437" s="2"/>
    </row>
    <row r="1438" spans="1:23" ht="15.75" hidden="1" customHeight="1" x14ac:dyDescent="0.25">
      <c r="A1438" s="288"/>
      <c r="B1438" s="276"/>
      <c r="C1438" s="271"/>
      <c r="D1438" s="271"/>
      <c r="E1438" s="271"/>
      <c r="F1438" s="271"/>
      <c r="G1438" s="288"/>
      <c r="H1438" s="2"/>
      <c r="I1438" s="2"/>
      <c r="J1438" s="2"/>
      <c r="K1438" s="2"/>
      <c r="L1438" s="2"/>
      <c r="M1438" s="2"/>
      <c r="N1438" s="2"/>
      <c r="O1438" s="2"/>
      <c r="P1438" s="2"/>
      <c r="Q1438" s="2"/>
      <c r="R1438" s="2"/>
      <c r="S1438" s="2"/>
      <c r="T1438" s="2"/>
      <c r="U1438" s="2"/>
      <c r="V1438" s="2"/>
      <c r="W1438" s="2"/>
    </row>
    <row r="1439" spans="1:23" ht="15.75" hidden="1" customHeight="1" x14ac:dyDescent="0.25">
      <c r="A1439" s="288"/>
      <c r="B1439" s="272"/>
      <c r="C1439" s="273"/>
      <c r="D1439" s="273"/>
      <c r="E1439" s="273"/>
      <c r="F1439" s="273"/>
      <c r="G1439" s="288"/>
      <c r="H1439" s="2"/>
      <c r="I1439" s="2"/>
      <c r="J1439" s="2"/>
      <c r="K1439" s="2"/>
      <c r="L1439" s="2"/>
      <c r="M1439" s="2"/>
      <c r="N1439" s="2"/>
      <c r="O1439" s="2"/>
      <c r="P1439" s="2"/>
      <c r="Q1439" s="2"/>
      <c r="R1439" s="2"/>
      <c r="S1439" s="2"/>
      <c r="T1439" s="2"/>
      <c r="U1439" s="2"/>
      <c r="V1439" s="2"/>
      <c r="W1439" s="2"/>
    </row>
    <row r="1440" spans="1:23" ht="15.75" hidden="1" customHeight="1" x14ac:dyDescent="0.25">
      <c r="A1440" s="288"/>
      <c r="B1440" s="276"/>
      <c r="C1440" s="271"/>
      <c r="D1440" s="271"/>
      <c r="E1440" s="271"/>
      <c r="F1440" s="271"/>
      <c r="G1440" s="288"/>
      <c r="H1440" s="2"/>
      <c r="I1440" s="2"/>
      <c r="J1440" s="2"/>
      <c r="K1440" s="2"/>
      <c r="L1440" s="2"/>
      <c r="M1440" s="2"/>
      <c r="N1440" s="2"/>
      <c r="O1440" s="2"/>
      <c r="P1440" s="2"/>
      <c r="Q1440" s="2"/>
      <c r="R1440" s="2"/>
      <c r="S1440" s="2"/>
      <c r="T1440" s="2"/>
      <c r="U1440" s="2"/>
      <c r="V1440" s="2"/>
      <c r="W1440" s="2"/>
    </row>
    <row r="1441" spans="1:23" ht="15.75" hidden="1" customHeight="1" x14ac:dyDescent="0.25">
      <c r="A1441" s="288"/>
      <c r="B1441" s="272"/>
      <c r="C1441" s="273"/>
      <c r="D1441" s="273"/>
      <c r="E1441" s="273"/>
      <c r="F1441" s="273"/>
      <c r="G1441" s="288"/>
      <c r="H1441" s="2"/>
      <c r="I1441" s="2"/>
      <c r="J1441" s="2"/>
      <c r="K1441" s="2"/>
      <c r="L1441" s="2"/>
      <c r="M1441" s="2"/>
      <c r="N1441" s="2"/>
      <c r="O1441" s="2"/>
      <c r="P1441" s="2"/>
      <c r="Q1441" s="2"/>
      <c r="R1441" s="2"/>
      <c r="S1441" s="2"/>
      <c r="T1441" s="2"/>
      <c r="U1441" s="2"/>
      <c r="V1441" s="2"/>
      <c r="W1441" s="2"/>
    </row>
    <row r="1442" spans="1:23" ht="15.75" hidden="1" customHeight="1" x14ac:dyDescent="0.25">
      <c r="A1442" s="288"/>
      <c r="B1442" s="276"/>
      <c r="C1442" s="271"/>
      <c r="D1442" s="271"/>
      <c r="E1442" s="271"/>
      <c r="F1442" s="271"/>
      <c r="G1442" s="288"/>
      <c r="H1442" s="2"/>
      <c r="I1442" s="2"/>
      <c r="J1442" s="2"/>
      <c r="K1442" s="2"/>
      <c r="L1442" s="2"/>
      <c r="M1442" s="2"/>
      <c r="N1442" s="2"/>
      <c r="O1442" s="2"/>
      <c r="P1442" s="2"/>
      <c r="Q1442" s="2"/>
      <c r="R1442" s="2"/>
      <c r="S1442" s="2"/>
      <c r="T1442" s="2"/>
      <c r="U1442" s="2"/>
      <c r="V1442" s="2"/>
      <c r="W1442" s="2"/>
    </row>
    <row r="1443" spans="1:23" ht="15.75" hidden="1" customHeight="1" x14ac:dyDescent="0.25">
      <c r="A1443" s="288"/>
      <c r="B1443" s="272"/>
      <c r="C1443" s="273"/>
      <c r="D1443" s="273"/>
      <c r="E1443" s="273"/>
      <c r="F1443" s="273"/>
      <c r="G1443" s="288"/>
      <c r="H1443" s="2"/>
      <c r="I1443" s="2"/>
      <c r="J1443" s="2"/>
      <c r="K1443" s="2"/>
      <c r="L1443" s="2"/>
      <c r="M1443" s="2"/>
      <c r="N1443" s="2"/>
      <c r="O1443" s="2"/>
      <c r="P1443" s="2"/>
      <c r="Q1443" s="2"/>
      <c r="R1443" s="2"/>
      <c r="S1443" s="2"/>
      <c r="T1443" s="2"/>
      <c r="U1443" s="2"/>
      <c r="V1443" s="2"/>
      <c r="W1443" s="2"/>
    </row>
    <row r="1444" spans="1:23" ht="15.75" hidden="1" customHeight="1" x14ac:dyDescent="0.25">
      <c r="A1444" s="288"/>
      <c r="B1444" s="276"/>
      <c r="C1444" s="271"/>
      <c r="D1444" s="271"/>
      <c r="E1444" s="271"/>
      <c r="F1444" s="271"/>
      <c r="G1444" s="288"/>
      <c r="H1444" s="2"/>
      <c r="I1444" s="2"/>
      <c r="J1444" s="2"/>
      <c r="K1444" s="2"/>
      <c r="L1444" s="2"/>
      <c r="M1444" s="2"/>
      <c r="N1444" s="2"/>
      <c r="O1444" s="2"/>
      <c r="P1444" s="2"/>
      <c r="Q1444" s="2"/>
      <c r="R1444" s="2"/>
      <c r="S1444" s="2"/>
      <c r="T1444" s="2"/>
      <c r="U1444" s="2"/>
      <c r="V1444" s="2"/>
      <c r="W1444" s="2"/>
    </row>
    <row r="1445" spans="1:23" ht="15.75" hidden="1" customHeight="1" x14ac:dyDescent="0.25">
      <c r="A1445" s="288"/>
      <c r="B1445" s="272"/>
      <c r="C1445" s="273"/>
      <c r="D1445" s="273"/>
      <c r="E1445" s="273"/>
      <c r="F1445" s="273"/>
      <c r="G1445" s="288"/>
      <c r="H1445" s="2"/>
      <c r="I1445" s="2"/>
      <c r="J1445" s="2"/>
      <c r="K1445" s="2"/>
      <c r="L1445" s="2"/>
      <c r="M1445" s="2"/>
      <c r="N1445" s="2"/>
      <c r="O1445" s="2"/>
      <c r="P1445" s="2"/>
      <c r="Q1445" s="2"/>
      <c r="R1445" s="2"/>
      <c r="S1445" s="2"/>
      <c r="T1445" s="2"/>
      <c r="U1445" s="2"/>
      <c r="V1445" s="2"/>
      <c r="W1445" s="2"/>
    </row>
    <row r="1446" spans="1:23" ht="15.75" hidden="1" customHeight="1" x14ac:dyDescent="0.25">
      <c r="A1446" s="288"/>
      <c r="B1446" s="276"/>
      <c r="C1446" s="271"/>
      <c r="D1446" s="271"/>
      <c r="E1446" s="271"/>
      <c r="F1446" s="271"/>
      <c r="G1446" s="288"/>
      <c r="H1446" s="2"/>
      <c r="I1446" s="2"/>
      <c r="J1446" s="2"/>
      <c r="K1446" s="2"/>
      <c r="L1446" s="2"/>
      <c r="M1446" s="2"/>
      <c r="N1446" s="2"/>
      <c r="O1446" s="2"/>
      <c r="P1446" s="2"/>
      <c r="Q1446" s="2"/>
      <c r="R1446" s="2"/>
      <c r="S1446" s="2"/>
      <c r="T1446" s="2"/>
      <c r="U1446" s="2"/>
      <c r="V1446" s="2"/>
      <c r="W1446" s="2"/>
    </row>
    <row r="1447" spans="1:23" ht="15.75" hidden="1" customHeight="1" x14ac:dyDescent="0.25">
      <c r="A1447" s="288"/>
      <c r="B1447" s="272"/>
      <c r="C1447" s="273"/>
      <c r="D1447" s="273"/>
      <c r="E1447" s="273"/>
      <c r="F1447" s="273"/>
      <c r="G1447" s="288"/>
      <c r="H1447" s="2"/>
      <c r="I1447" s="2"/>
      <c r="J1447" s="2"/>
      <c r="K1447" s="2"/>
      <c r="L1447" s="2"/>
      <c r="M1447" s="2"/>
      <c r="N1447" s="2"/>
      <c r="O1447" s="2"/>
      <c r="P1447" s="2"/>
      <c r="Q1447" s="2"/>
      <c r="R1447" s="2"/>
      <c r="S1447" s="2"/>
      <c r="T1447" s="2"/>
      <c r="U1447" s="2"/>
      <c r="V1447" s="2"/>
      <c r="W1447" s="2"/>
    </row>
    <row r="1448" spans="1:23" ht="15.75" hidden="1" customHeight="1" x14ac:dyDescent="0.25">
      <c r="A1448" s="288"/>
      <c r="B1448" s="276"/>
      <c r="C1448" s="271"/>
      <c r="D1448" s="271"/>
      <c r="E1448" s="271"/>
      <c r="F1448" s="271"/>
      <c r="G1448" s="288"/>
      <c r="H1448" s="2"/>
      <c r="I1448" s="2"/>
      <c r="J1448" s="2"/>
      <c r="K1448" s="2"/>
      <c r="L1448" s="2"/>
      <c r="M1448" s="2"/>
      <c r="N1448" s="2"/>
      <c r="O1448" s="2"/>
      <c r="P1448" s="2"/>
      <c r="Q1448" s="2"/>
      <c r="R1448" s="2"/>
      <c r="S1448" s="2"/>
      <c r="T1448" s="2"/>
      <c r="U1448" s="2"/>
      <c r="V1448" s="2"/>
      <c r="W1448" s="2"/>
    </row>
    <row r="1449" spans="1:23" ht="15.75" hidden="1" customHeight="1" x14ac:dyDescent="0.25">
      <c r="A1449" s="288"/>
      <c r="B1449" s="272"/>
      <c r="C1449" s="273"/>
      <c r="D1449" s="273"/>
      <c r="E1449" s="273"/>
      <c r="F1449" s="273"/>
      <c r="G1449" s="288"/>
      <c r="H1449" s="2"/>
      <c r="I1449" s="2"/>
      <c r="J1449" s="2"/>
      <c r="K1449" s="2"/>
      <c r="L1449" s="2"/>
      <c r="M1449" s="2"/>
      <c r="N1449" s="2"/>
      <c r="O1449" s="2"/>
      <c r="P1449" s="2"/>
      <c r="Q1449" s="2"/>
      <c r="R1449" s="2"/>
      <c r="S1449" s="2"/>
      <c r="T1449" s="2"/>
      <c r="U1449" s="2"/>
      <c r="V1449" s="2"/>
      <c r="W1449" s="2"/>
    </row>
    <row r="1450" spans="1:23" ht="15.75" hidden="1" customHeight="1" x14ac:dyDescent="0.25">
      <c r="A1450" s="288"/>
      <c r="B1450" s="276"/>
      <c r="C1450" s="271"/>
      <c r="D1450" s="271"/>
      <c r="E1450" s="271"/>
      <c r="F1450" s="271"/>
      <c r="G1450" s="288"/>
      <c r="H1450" s="2"/>
      <c r="I1450" s="2"/>
      <c r="J1450" s="2"/>
      <c r="K1450" s="2"/>
      <c r="L1450" s="2"/>
      <c r="M1450" s="2"/>
      <c r="N1450" s="2"/>
      <c r="O1450" s="2"/>
      <c r="P1450" s="2"/>
      <c r="Q1450" s="2"/>
      <c r="R1450" s="2"/>
      <c r="S1450" s="2"/>
      <c r="T1450" s="2"/>
      <c r="U1450" s="2"/>
      <c r="V1450" s="2"/>
      <c r="W1450" s="2"/>
    </row>
    <row r="1451" spans="1:23" ht="15.75" hidden="1" customHeight="1" x14ac:dyDescent="0.25">
      <c r="A1451" s="288"/>
      <c r="B1451" s="272"/>
      <c r="C1451" s="273"/>
      <c r="D1451" s="273"/>
      <c r="E1451" s="273"/>
      <c r="F1451" s="273"/>
      <c r="G1451" s="288"/>
      <c r="H1451" s="2"/>
      <c r="I1451" s="2"/>
      <c r="J1451" s="2"/>
      <c r="K1451" s="2"/>
      <c r="L1451" s="2"/>
      <c r="M1451" s="2"/>
      <c r="N1451" s="2"/>
      <c r="O1451" s="2"/>
      <c r="P1451" s="2"/>
      <c r="Q1451" s="2"/>
      <c r="R1451" s="2"/>
      <c r="S1451" s="2"/>
      <c r="T1451" s="2"/>
      <c r="U1451" s="2"/>
      <c r="V1451" s="2"/>
      <c r="W1451" s="2"/>
    </row>
    <row r="1452" spans="1:23" ht="15.75" hidden="1" customHeight="1" x14ac:dyDescent="0.25">
      <c r="A1452" s="288"/>
      <c r="B1452" s="276"/>
      <c r="C1452" s="271"/>
      <c r="D1452" s="271"/>
      <c r="E1452" s="271"/>
      <c r="F1452" s="271"/>
      <c r="G1452" s="288"/>
      <c r="H1452" s="2"/>
      <c r="I1452" s="2"/>
      <c r="J1452" s="2"/>
      <c r="K1452" s="2"/>
      <c r="L1452" s="2"/>
      <c r="M1452" s="2"/>
      <c r="N1452" s="2"/>
      <c r="O1452" s="2"/>
      <c r="P1452" s="2"/>
      <c r="Q1452" s="2"/>
      <c r="R1452" s="2"/>
      <c r="S1452" s="2"/>
      <c r="T1452" s="2"/>
      <c r="U1452" s="2"/>
      <c r="V1452" s="2"/>
      <c r="W1452" s="2"/>
    </row>
    <row r="1453" spans="1:23" ht="15.75" hidden="1" customHeight="1" x14ac:dyDescent="0.25">
      <c r="A1453" s="288"/>
      <c r="B1453" s="272"/>
      <c r="C1453" s="273"/>
      <c r="D1453" s="273"/>
      <c r="E1453" s="273"/>
      <c r="F1453" s="273"/>
      <c r="G1453" s="288"/>
      <c r="H1453" s="2"/>
      <c r="I1453" s="2"/>
      <c r="J1453" s="2"/>
      <c r="K1453" s="2"/>
      <c r="L1453" s="2"/>
      <c r="M1453" s="2"/>
      <c r="N1453" s="2"/>
      <c r="O1453" s="2"/>
      <c r="P1453" s="2"/>
      <c r="Q1453" s="2"/>
      <c r="R1453" s="2"/>
      <c r="S1453" s="2"/>
      <c r="T1453" s="2"/>
      <c r="U1453" s="2"/>
      <c r="V1453" s="2"/>
      <c r="W1453" s="2"/>
    </row>
    <row r="1454" spans="1:23" ht="15.75" hidden="1" customHeight="1" x14ac:dyDescent="0.25">
      <c r="A1454" s="288"/>
      <c r="B1454" s="276"/>
      <c r="C1454" s="271"/>
      <c r="D1454" s="271"/>
      <c r="E1454" s="271"/>
      <c r="F1454" s="271"/>
      <c r="G1454" s="288"/>
      <c r="H1454" s="2"/>
      <c r="I1454" s="2"/>
      <c r="J1454" s="2"/>
      <c r="K1454" s="2"/>
      <c r="L1454" s="2"/>
      <c r="M1454" s="2"/>
      <c r="N1454" s="2"/>
      <c r="O1454" s="2"/>
      <c r="P1454" s="2"/>
      <c r="Q1454" s="2"/>
      <c r="R1454" s="2"/>
      <c r="S1454" s="2"/>
      <c r="T1454" s="2"/>
      <c r="U1454" s="2"/>
      <c r="V1454" s="2"/>
      <c r="W1454" s="2"/>
    </row>
    <row r="1455" spans="1:23" ht="15.75" hidden="1" customHeight="1" x14ac:dyDescent="0.25">
      <c r="A1455" s="288"/>
      <c r="B1455" s="272"/>
      <c r="C1455" s="273"/>
      <c r="D1455" s="273"/>
      <c r="E1455" s="273"/>
      <c r="F1455" s="273"/>
      <c r="G1455" s="288"/>
      <c r="H1455" s="2"/>
      <c r="I1455" s="2"/>
      <c r="J1455" s="2"/>
      <c r="K1455" s="2"/>
      <c r="L1455" s="2"/>
      <c r="M1455" s="2"/>
      <c r="N1455" s="2"/>
      <c r="O1455" s="2"/>
      <c r="P1455" s="2"/>
      <c r="Q1455" s="2"/>
      <c r="R1455" s="2"/>
      <c r="S1455" s="2"/>
      <c r="T1455" s="2"/>
      <c r="U1455" s="2"/>
      <c r="V1455" s="2"/>
      <c r="W1455" s="2"/>
    </row>
    <row r="1456" spans="1:23" ht="15.75" hidden="1" customHeight="1" x14ac:dyDescent="0.25">
      <c r="A1456" s="288"/>
      <c r="B1456" s="276"/>
      <c r="C1456" s="271"/>
      <c r="D1456" s="271"/>
      <c r="E1456" s="271"/>
      <c r="F1456" s="271"/>
      <c r="G1456" s="288"/>
      <c r="H1456" s="2"/>
      <c r="I1456" s="2"/>
      <c r="J1456" s="2"/>
      <c r="K1456" s="2"/>
      <c r="L1456" s="2"/>
      <c r="M1456" s="2"/>
      <c r="N1456" s="2"/>
      <c r="O1456" s="2"/>
      <c r="P1456" s="2"/>
      <c r="Q1456" s="2"/>
      <c r="R1456" s="2"/>
      <c r="S1456" s="2"/>
      <c r="T1456" s="2"/>
      <c r="U1456" s="2"/>
      <c r="V1456" s="2"/>
      <c r="W1456" s="2"/>
    </row>
    <row r="1457" spans="1:23" ht="15.75" hidden="1" customHeight="1" x14ac:dyDescent="0.25">
      <c r="A1457" s="288"/>
      <c r="B1457" s="272"/>
      <c r="C1457" s="273"/>
      <c r="D1457" s="273"/>
      <c r="E1457" s="273"/>
      <c r="F1457" s="273"/>
      <c r="G1457" s="288"/>
      <c r="H1457" s="2"/>
      <c r="I1457" s="2"/>
      <c r="J1457" s="2"/>
      <c r="K1457" s="2"/>
      <c r="L1457" s="2"/>
      <c r="M1457" s="2"/>
      <c r="N1457" s="2"/>
      <c r="O1457" s="2"/>
      <c r="P1457" s="2"/>
      <c r="Q1457" s="2"/>
      <c r="R1457" s="2"/>
      <c r="S1457" s="2"/>
      <c r="T1457" s="2"/>
      <c r="U1457" s="2"/>
      <c r="V1457" s="2"/>
      <c r="W1457" s="2"/>
    </row>
    <row r="1458" spans="1:23" ht="15.75" hidden="1" customHeight="1" x14ac:dyDescent="0.25">
      <c r="A1458" s="288"/>
      <c r="B1458" s="276"/>
      <c r="C1458" s="271"/>
      <c r="D1458" s="271"/>
      <c r="E1458" s="271"/>
      <c r="F1458" s="271"/>
      <c r="G1458" s="288"/>
      <c r="H1458" s="2"/>
      <c r="I1458" s="2"/>
      <c r="J1458" s="2"/>
      <c r="K1458" s="2"/>
      <c r="L1458" s="2"/>
      <c r="M1458" s="2"/>
      <c r="N1458" s="2"/>
      <c r="O1458" s="2"/>
      <c r="P1458" s="2"/>
      <c r="Q1458" s="2"/>
      <c r="R1458" s="2"/>
      <c r="S1458" s="2"/>
      <c r="T1458" s="2"/>
      <c r="U1458" s="2"/>
      <c r="V1458" s="2"/>
      <c r="W1458" s="2"/>
    </row>
    <row r="1459" spans="1:23" ht="15.75" hidden="1" customHeight="1" x14ac:dyDescent="0.25">
      <c r="A1459" s="288"/>
      <c r="B1459" s="272"/>
      <c r="C1459" s="273"/>
      <c r="D1459" s="273"/>
      <c r="E1459" s="273"/>
      <c r="F1459" s="273"/>
      <c r="G1459" s="288"/>
      <c r="H1459" s="2"/>
      <c r="I1459" s="2"/>
      <c r="J1459" s="2"/>
      <c r="K1459" s="2"/>
      <c r="L1459" s="2"/>
      <c r="M1459" s="2"/>
      <c r="N1459" s="2"/>
      <c r="O1459" s="2"/>
      <c r="P1459" s="2"/>
      <c r="Q1459" s="2"/>
      <c r="R1459" s="2"/>
      <c r="S1459" s="2"/>
      <c r="T1459" s="2"/>
      <c r="U1459" s="2"/>
      <c r="V1459" s="2"/>
      <c r="W1459" s="2"/>
    </row>
    <row r="1460" spans="1:23" ht="15.75" hidden="1" customHeight="1" x14ac:dyDescent="0.25">
      <c r="A1460" s="288"/>
      <c r="B1460" s="276"/>
      <c r="C1460" s="271"/>
      <c r="D1460" s="271"/>
      <c r="E1460" s="271"/>
      <c r="F1460" s="271"/>
      <c r="G1460" s="288"/>
      <c r="H1460" s="2"/>
      <c r="I1460" s="2"/>
      <c r="J1460" s="2"/>
      <c r="K1460" s="2"/>
      <c r="L1460" s="2"/>
      <c r="M1460" s="2"/>
      <c r="N1460" s="2"/>
      <c r="O1460" s="2"/>
      <c r="P1460" s="2"/>
      <c r="Q1460" s="2"/>
      <c r="R1460" s="2"/>
      <c r="S1460" s="2"/>
      <c r="T1460" s="2"/>
      <c r="U1460" s="2"/>
      <c r="V1460" s="2"/>
      <c r="W1460" s="2"/>
    </row>
    <row r="1461" spans="1:23" ht="15.75" hidden="1" customHeight="1" x14ac:dyDescent="0.25">
      <c r="A1461" s="288"/>
      <c r="B1461" s="272"/>
      <c r="C1461" s="273"/>
      <c r="D1461" s="273"/>
      <c r="E1461" s="273"/>
      <c r="F1461" s="273"/>
      <c r="G1461" s="288"/>
      <c r="H1461" s="2"/>
      <c r="I1461" s="2"/>
      <c r="J1461" s="2"/>
      <c r="K1461" s="2"/>
      <c r="L1461" s="2"/>
      <c r="M1461" s="2"/>
      <c r="N1461" s="2"/>
      <c r="O1461" s="2"/>
      <c r="P1461" s="2"/>
      <c r="Q1461" s="2"/>
      <c r="R1461" s="2"/>
      <c r="S1461" s="2"/>
      <c r="T1461" s="2"/>
      <c r="U1461" s="2"/>
      <c r="V1461" s="2"/>
      <c r="W1461" s="2"/>
    </row>
    <row r="1462" spans="1:23" ht="15.75" hidden="1" customHeight="1" x14ac:dyDescent="0.25">
      <c r="A1462" s="288"/>
      <c r="B1462" s="276"/>
      <c r="C1462" s="271"/>
      <c r="D1462" s="271"/>
      <c r="E1462" s="271"/>
      <c r="F1462" s="271"/>
      <c r="G1462" s="288"/>
      <c r="H1462" s="2"/>
      <c r="I1462" s="2"/>
      <c r="J1462" s="2"/>
      <c r="K1462" s="2"/>
      <c r="L1462" s="2"/>
      <c r="M1462" s="2"/>
      <c r="N1462" s="2"/>
      <c r="O1462" s="2"/>
      <c r="P1462" s="2"/>
      <c r="Q1462" s="2"/>
      <c r="R1462" s="2"/>
      <c r="S1462" s="2"/>
      <c r="T1462" s="2"/>
      <c r="U1462" s="2"/>
      <c r="V1462" s="2"/>
      <c r="W1462" s="2"/>
    </row>
    <row r="1463" spans="1:23" ht="15.75" hidden="1" customHeight="1" x14ac:dyDescent="0.25">
      <c r="A1463" s="288"/>
      <c r="B1463" s="272"/>
      <c r="C1463" s="273"/>
      <c r="D1463" s="273"/>
      <c r="E1463" s="273"/>
      <c r="F1463" s="273"/>
      <c r="G1463" s="288"/>
      <c r="H1463" s="2"/>
      <c r="I1463" s="2"/>
      <c r="J1463" s="2"/>
      <c r="K1463" s="2"/>
      <c r="L1463" s="2"/>
      <c r="M1463" s="2"/>
      <c r="N1463" s="2"/>
      <c r="O1463" s="2"/>
      <c r="P1463" s="2"/>
      <c r="Q1463" s="2"/>
      <c r="R1463" s="2"/>
      <c r="S1463" s="2"/>
      <c r="T1463" s="2"/>
      <c r="U1463" s="2"/>
      <c r="V1463" s="2"/>
      <c r="W1463" s="2"/>
    </row>
    <row r="1464" spans="1:23" ht="15.75" hidden="1" customHeight="1" x14ac:dyDescent="0.25">
      <c r="A1464" s="288"/>
      <c r="B1464" s="276"/>
      <c r="C1464" s="271"/>
      <c r="D1464" s="271"/>
      <c r="E1464" s="271"/>
      <c r="F1464" s="271"/>
      <c r="G1464" s="288"/>
      <c r="H1464" s="2"/>
      <c r="I1464" s="2"/>
      <c r="J1464" s="2"/>
      <c r="K1464" s="2"/>
      <c r="L1464" s="2"/>
      <c r="M1464" s="2"/>
      <c r="N1464" s="2"/>
      <c r="O1464" s="2"/>
      <c r="P1464" s="2"/>
      <c r="Q1464" s="2"/>
      <c r="R1464" s="2"/>
      <c r="S1464" s="2"/>
      <c r="T1464" s="2"/>
      <c r="U1464" s="2"/>
      <c r="V1464" s="2"/>
      <c r="W1464" s="2"/>
    </row>
    <row r="1465" spans="1:23" ht="15.75" hidden="1" customHeight="1" x14ac:dyDescent="0.25">
      <c r="A1465" s="288"/>
      <c r="B1465" s="272"/>
      <c r="C1465" s="273"/>
      <c r="D1465" s="273"/>
      <c r="E1465" s="273"/>
      <c r="F1465" s="273"/>
      <c r="G1465" s="288"/>
      <c r="H1465" s="2"/>
      <c r="I1465" s="2"/>
      <c r="J1465" s="2"/>
      <c r="K1465" s="2"/>
      <c r="L1465" s="2"/>
      <c r="M1465" s="2"/>
      <c r="N1465" s="2"/>
      <c r="O1465" s="2"/>
      <c r="P1465" s="2"/>
      <c r="Q1465" s="2"/>
      <c r="R1465" s="2"/>
      <c r="S1465" s="2"/>
      <c r="T1465" s="2"/>
      <c r="U1465" s="2"/>
      <c r="V1465" s="2"/>
      <c r="W1465" s="2"/>
    </row>
    <row r="1466" spans="1:23" ht="15.75" hidden="1" customHeight="1" x14ac:dyDescent="0.25">
      <c r="A1466" s="288"/>
      <c r="B1466" s="276"/>
      <c r="C1466" s="271"/>
      <c r="D1466" s="271"/>
      <c r="E1466" s="271"/>
      <c r="F1466" s="271"/>
      <c r="G1466" s="288"/>
      <c r="H1466" s="2"/>
      <c r="I1466" s="2"/>
      <c r="J1466" s="2"/>
      <c r="K1466" s="2"/>
      <c r="L1466" s="2"/>
      <c r="M1466" s="2"/>
      <c r="N1466" s="2"/>
      <c r="O1466" s="2"/>
      <c r="P1466" s="2"/>
      <c r="Q1466" s="2"/>
      <c r="R1466" s="2"/>
      <c r="S1466" s="2"/>
      <c r="T1466" s="2"/>
      <c r="U1466" s="2"/>
      <c r="V1466" s="2"/>
      <c r="W1466" s="2"/>
    </row>
    <row r="1467" spans="1:23" ht="15.75" hidden="1" customHeight="1" x14ac:dyDescent="0.25">
      <c r="A1467" s="288"/>
      <c r="B1467" s="272"/>
      <c r="C1467" s="273"/>
      <c r="D1467" s="273"/>
      <c r="E1467" s="273"/>
      <c r="F1467" s="273"/>
      <c r="G1467" s="288"/>
      <c r="H1467" s="2"/>
      <c r="I1467" s="2"/>
      <c r="J1467" s="2"/>
      <c r="K1467" s="2"/>
      <c r="L1467" s="2"/>
      <c r="M1467" s="2"/>
      <c r="N1467" s="2"/>
      <c r="O1467" s="2"/>
      <c r="P1467" s="2"/>
      <c r="Q1467" s="2"/>
      <c r="R1467" s="2"/>
      <c r="S1467" s="2"/>
      <c r="T1467" s="2"/>
      <c r="U1467" s="2"/>
      <c r="V1467" s="2"/>
      <c r="W1467" s="2"/>
    </row>
    <row r="1468" spans="1:23" ht="15.75" hidden="1" customHeight="1" x14ac:dyDescent="0.25">
      <c r="A1468" s="288"/>
      <c r="B1468" s="276"/>
      <c r="C1468" s="271"/>
      <c r="D1468" s="271"/>
      <c r="E1468" s="271"/>
      <c r="F1468" s="271"/>
      <c r="G1468" s="288"/>
      <c r="H1468" s="2"/>
      <c r="I1468" s="2"/>
      <c r="J1468" s="2"/>
      <c r="K1468" s="2"/>
      <c r="L1468" s="2"/>
      <c r="M1468" s="2"/>
      <c r="N1468" s="2"/>
      <c r="O1468" s="2"/>
      <c r="P1468" s="2"/>
      <c r="Q1468" s="2"/>
      <c r="R1468" s="2"/>
      <c r="S1468" s="2"/>
      <c r="T1468" s="2"/>
      <c r="U1468" s="2"/>
      <c r="V1468" s="2"/>
      <c r="W1468" s="2"/>
    </row>
    <row r="1469" spans="1:23" ht="15.75" hidden="1" customHeight="1" x14ac:dyDescent="0.25">
      <c r="A1469" s="288"/>
      <c r="B1469" s="272"/>
      <c r="C1469" s="273"/>
      <c r="D1469" s="273"/>
      <c r="E1469" s="273"/>
      <c r="F1469" s="273"/>
      <c r="G1469" s="288"/>
      <c r="H1469" s="2"/>
      <c r="I1469" s="2"/>
      <c r="J1469" s="2"/>
      <c r="K1469" s="2"/>
      <c r="L1469" s="2"/>
      <c r="M1469" s="2"/>
      <c r="N1469" s="2"/>
      <c r="O1469" s="2"/>
      <c r="P1469" s="2"/>
      <c r="Q1469" s="2"/>
      <c r="R1469" s="2"/>
      <c r="S1469" s="2"/>
      <c r="T1469" s="2"/>
      <c r="U1469" s="2"/>
      <c r="V1469" s="2"/>
      <c r="W1469" s="2"/>
    </row>
    <row r="1470" spans="1:23" ht="15.75" hidden="1" customHeight="1" x14ac:dyDescent="0.25">
      <c r="A1470" s="288"/>
      <c r="B1470" s="276"/>
      <c r="C1470" s="271"/>
      <c r="D1470" s="271"/>
      <c r="E1470" s="271"/>
      <c r="F1470" s="271"/>
      <c r="G1470" s="288"/>
      <c r="H1470" s="2"/>
      <c r="I1470" s="2"/>
      <c r="J1470" s="2"/>
      <c r="K1470" s="2"/>
      <c r="L1470" s="2"/>
      <c r="M1470" s="2"/>
      <c r="N1470" s="2"/>
      <c r="O1470" s="2"/>
      <c r="P1470" s="2"/>
      <c r="Q1470" s="2"/>
      <c r="R1470" s="2"/>
      <c r="S1470" s="2"/>
      <c r="T1470" s="2"/>
      <c r="U1470" s="2"/>
      <c r="V1470" s="2"/>
      <c r="W1470" s="2"/>
    </row>
    <row r="1471" spans="1:23" ht="15.75" hidden="1" customHeight="1" x14ac:dyDescent="0.25">
      <c r="A1471" s="288"/>
      <c r="B1471" s="272"/>
      <c r="C1471" s="273"/>
      <c r="D1471" s="273"/>
      <c r="E1471" s="273"/>
      <c r="F1471" s="273"/>
      <c r="G1471" s="288"/>
      <c r="H1471" s="2"/>
      <c r="I1471" s="2"/>
      <c r="J1471" s="2"/>
      <c r="K1471" s="2"/>
      <c r="L1471" s="2"/>
      <c r="M1471" s="2"/>
      <c r="N1471" s="2"/>
      <c r="O1471" s="2"/>
      <c r="P1471" s="2"/>
      <c r="Q1471" s="2"/>
      <c r="R1471" s="2"/>
      <c r="S1471" s="2"/>
      <c r="T1471" s="2"/>
      <c r="U1471" s="2"/>
      <c r="V1471" s="2"/>
      <c r="W1471" s="2"/>
    </row>
    <row r="1472" spans="1:23" ht="15.75" hidden="1" customHeight="1" x14ac:dyDescent="0.25">
      <c r="A1472" s="288"/>
      <c r="B1472" s="276"/>
      <c r="C1472" s="271"/>
      <c r="D1472" s="271"/>
      <c r="E1472" s="271"/>
      <c r="F1472" s="271"/>
      <c r="G1472" s="288"/>
      <c r="H1472" s="2"/>
      <c r="I1472" s="2"/>
      <c r="J1472" s="2"/>
      <c r="K1472" s="2"/>
      <c r="L1472" s="2"/>
      <c r="M1472" s="2"/>
      <c r="N1472" s="2"/>
      <c r="O1472" s="2"/>
      <c r="P1472" s="2"/>
      <c r="Q1472" s="2"/>
      <c r="R1472" s="2"/>
      <c r="S1472" s="2"/>
      <c r="T1472" s="2"/>
      <c r="U1472" s="2"/>
      <c r="V1472" s="2"/>
      <c r="W1472" s="2"/>
    </row>
    <row r="1473" spans="1:23" ht="15.75" hidden="1" customHeight="1" x14ac:dyDescent="0.25">
      <c r="A1473" s="288"/>
      <c r="B1473" s="272"/>
      <c r="C1473" s="273"/>
      <c r="D1473" s="273"/>
      <c r="E1473" s="273"/>
      <c r="F1473" s="273"/>
      <c r="G1473" s="288"/>
      <c r="H1473" s="2"/>
      <c r="I1473" s="2"/>
      <c r="J1473" s="2"/>
      <c r="K1473" s="2"/>
      <c r="L1473" s="2"/>
      <c r="M1473" s="2"/>
      <c r="N1473" s="2"/>
      <c r="O1473" s="2"/>
      <c r="P1473" s="2"/>
      <c r="Q1473" s="2"/>
      <c r="R1473" s="2"/>
      <c r="S1473" s="2"/>
      <c r="T1473" s="2"/>
      <c r="U1473" s="2"/>
      <c r="V1473" s="2"/>
      <c r="W1473" s="2"/>
    </row>
    <row r="1474" spans="1:23" ht="15.75" hidden="1" customHeight="1" x14ac:dyDescent="0.25">
      <c r="A1474" s="288"/>
      <c r="B1474" s="276"/>
      <c r="C1474" s="271"/>
      <c r="D1474" s="271"/>
      <c r="E1474" s="271"/>
      <c r="F1474" s="271"/>
      <c r="G1474" s="288"/>
      <c r="H1474" s="2"/>
      <c r="I1474" s="2"/>
      <c r="J1474" s="2"/>
      <c r="K1474" s="2"/>
      <c r="L1474" s="2"/>
      <c r="M1474" s="2"/>
      <c r="N1474" s="2"/>
      <c r="O1474" s="2"/>
      <c r="P1474" s="2"/>
      <c r="Q1474" s="2"/>
      <c r="R1474" s="2"/>
      <c r="S1474" s="2"/>
      <c r="T1474" s="2"/>
      <c r="U1474" s="2"/>
      <c r="V1474" s="2"/>
      <c r="W1474" s="2"/>
    </row>
    <row r="1475" spans="1:23" ht="15.75" hidden="1" customHeight="1" x14ac:dyDescent="0.25">
      <c r="A1475" s="288"/>
      <c r="B1475" s="272"/>
      <c r="C1475" s="273"/>
      <c r="D1475" s="273"/>
      <c r="E1475" s="273"/>
      <c r="F1475" s="273"/>
      <c r="G1475" s="288"/>
      <c r="H1475" s="2"/>
      <c r="I1475" s="2"/>
      <c r="J1475" s="2"/>
      <c r="K1475" s="2"/>
      <c r="L1475" s="2"/>
      <c r="M1475" s="2"/>
      <c r="N1475" s="2"/>
      <c r="O1475" s="2"/>
      <c r="P1475" s="2"/>
      <c r="Q1475" s="2"/>
      <c r="R1475" s="2"/>
      <c r="S1475" s="2"/>
      <c r="T1475" s="2"/>
      <c r="U1475" s="2"/>
      <c r="V1475" s="2"/>
      <c r="W1475" s="2"/>
    </row>
    <row r="1476" spans="1:23" ht="15.75" hidden="1" customHeight="1" x14ac:dyDescent="0.25">
      <c r="A1476" s="288"/>
      <c r="B1476" s="276"/>
      <c r="C1476" s="271"/>
      <c r="D1476" s="271"/>
      <c r="E1476" s="271"/>
      <c r="F1476" s="271"/>
      <c r="G1476" s="288"/>
      <c r="H1476" s="2"/>
      <c r="I1476" s="2"/>
      <c r="J1476" s="2"/>
      <c r="K1476" s="2"/>
      <c r="L1476" s="2"/>
      <c r="M1476" s="2"/>
      <c r="N1476" s="2"/>
      <c r="O1476" s="2"/>
      <c r="P1476" s="2"/>
      <c r="Q1476" s="2"/>
      <c r="R1476" s="2"/>
      <c r="S1476" s="2"/>
      <c r="T1476" s="2"/>
      <c r="U1476" s="2"/>
      <c r="V1476" s="2"/>
      <c r="W1476" s="2"/>
    </row>
    <row r="1477" spans="1:23" ht="15.75" hidden="1" customHeight="1" x14ac:dyDescent="0.25">
      <c r="A1477" s="288"/>
      <c r="B1477" s="272"/>
      <c r="C1477" s="273"/>
      <c r="D1477" s="273"/>
      <c r="E1477" s="273"/>
      <c r="F1477" s="273"/>
      <c r="G1477" s="288"/>
      <c r="H1477" s="2"/>
      <c r="I1477" s="2"/>
      <c r="J1477" s="2"/>
      <c r="K1477" s="2"/>
      <c r="L1477" s="2"/>
      <c r="M1477" s="2"/>
      <c r="N1477" s="2"/>
      <c r="O1477" s="2"/>
      <c r="P1477" s="2"/>
      <c r="Q1477" s="2"/>
      <c r="R1477" s="2"/>
      <c r="S1477" s="2"/>
      <c r="T1477" s="2"/>
      <c r="U1477" s="2"/>
      <c r="V1477" s="2"/>
      <c r="W1477" s="2"/>
    </row>
    <row r="1478" spans="1:23" ht="15.75" hidden="1" customHeight="1" x14ac:dyDescent="0.25">
      <c r="A1478" s="288"/>
      <c r="B1478" s="276"/>
      <c r="C1478" s="271"/>
      <c r="D1478" s="271"/>
      <c r="E1478" s="271"/>
      <c r="F1478" s="271"/>
      <c r="G1478" s="288"/>
      <c r="H1478" s="2"/>
      <c r="I1478" s="2"/>
      <c r="J1478" s="2"/>
      <c r="K1478" s="2"/>
      <c r="L1478" s="2"/>
      <c r="M1478" s="2"/>
      <c r="N1478" s="2"/>
      <c r="O1478" s="2"/>
      <c r="P1478" s="2"/>
      <c r="Q1478" s="2"/>
      <c r="R1478" s="2"/>
      <c r="S1478" s="2"/>
      <c r="T1478" s="2"/>
      <c r="U1478" s="2"/>
      <c r="V1478" s="2"/>
      <c r="W1478" s="2"/>
    </row>
    <row r="1479" spans="1:23" ht="15.75" hidden="1" customHeight="1" x14ac:dyDescent="0.25">
      <c r="A1479" s="288"/>
      <c r="B1479" s="272"/>
      <c r="C1479" s="273"/>
      <c r="D1479" s="273"/>
      <c r="E1479" s="273"/>
      <c r="F1479" s="273"/>
      <c r="G1479" s="288"/>
      <c r="H1479" s="2"/>
      <c r="I1479" s="2"/>
      <c r="J1479" s="2"/>
      <c r="K1479" s="2"/>
      <c r="L1479" s="2"/>
      <c r="M1479" s="2"/>
      <c r="N1479" s="2"/>
      <c r="O1479" s="2"/>
      <c r="P1479" s="2"/>
      <c r="Q1479" s="2"/>
      <c r="R1479" s="2"/>
      <c r="S1479" s="2"/>
      <c r="T1479" s="2"/>
      <c r="U1479" s="2"/>
      <c r="V1479" s="2"/>
      <c r="W1479" s="2"/>
    </row>
    <row r="1480" spans="1:23" ht="15.75" hidden="1" customHeight="1" x14ac:dyDescent="0.25">
      <c r="A1480" s="288"/>
      <c r="B1480" s="276"/>
      <c r="C1480" s="271"/>
      <c r="D1480" s="271"/>
      <c r="E1480" s="271"/>
      <c r="F1480" s="271"/>
      <c r="G1480" s="288"/>
      <c r="H1480" s="2"/>
      <c r="I1480" s="2"/>
      <c r="J1480" s="2"/>
      <c r="K1480" s="2"/>
      <c r="L1480" s="2"/>
      <c r="M1480" s="2"/>
      <c r="N1480" s="2"/>
      <c r="O1480" s="2"/>
      <c r="P1480" s="2"/>
      <c r="Q1480" s="2"/>
      <c r="R1480" s="2"/>
      <c r="S1480" s="2"/>
      <c r="T1480" s="2"/>
      <c r="U1480" s="2"/>
      <c r="V1480" s="2"/>
      <c r="W1480" s="2"/>
    </row>
    <row r="1481" spans="1:23" ht="15.75" hidden="1" customHeight="1" x14ac:dyDescent="0.25">
      <c r="A1481" s="288"/>
      <c r="B1481" s="272"/>
      <c r="C1481" s="273"/>
      <c r="D1481" s="273"/>
      <c r="E1481" s="273"/>
      <c r="F1481" s="273"/>
      <c r="G1481" s="288"/>
      <c r="H1481" s="2"/>
      <c r="I1481" s="2"/>
      <c r="J1481" s="2"/>
      <c r="K1481" s="2"/>
      <c r="L1481" s="2"/>
      <c r="M1481" s="2"/>
      <c r="N1481" s="2"/>
      <c r="O1481" s="2"/>
      <c r="P1481" s="2"/>
      <c r="Q1481" s="2"/>
      <c r="R1481" s="2"/>
      <c r="S1481" s="2"/>
      <c r="T1481" s="2"/>
      <c r="U1481" s="2"/>
      <c r="V1481" s="2"/>
      <c r="W1481" s="2"/>
    </row>
    <row r="1482" spans="1:23" ht="15.75" hidden="1" customHeight="1" x14ac:dyDescent="0.25">
      <c r="A1482" s="288"/>
      <c r="B1482" s="276"/>
      <c r="C1482" s="271"/>
      <c r="D1482" s="271"/>
      <c r="E1482" s="271"/>
      <c r="F1482" s="271"/>
      <c r="G1482" s="288"/>
      <c r="H1482" s="2"/>
      <c r="I1482" s="2"/>
      <c r="J1482" s="2"/>
      <c r="K1482" s="2"/>
      <c r="L1482" s="2"/>
      <c r="M1482" s="2"/>
      <c r="N1482" s="2"/>
      <c r="O1482" s="2"/>
      <c r="P1482" s="2"/>
      <c r="Q1482" s="2"/>
      <c r="R1482" s="2"/>
      <c r="S1482" s="2"/>
      <c r="T1482" s="2"/>
      <c r="U1482" s="2"/>
      <c r="V1482" s="2"/>
      <c r="W1482" s="2"/>
    </row>
    <row r="1483" spans="1:23" ht="15.75" hidden="1" customHeight="1" x14ac:dyDescent="0.25">
      <c r="A1483" s="288"/>
      <c r="B1483" s="272"/>
      <c r="C1483" s="273"/>
      <c r="D1483" s="273"/>
      <c r="E1483" s="273"/>
      <c r="F1483" s="273"/>
      <c r="G1483" s="288"/>
      <c r="H1483" s="2"/>
      <c r="I1483" s="2"/>
      <c r="J1483" s="2"/>
      <c r="K1483" s="2"/>
      <c r="L1483" s="2"/>
      <c r="M1483" s="2"/>
      <c r="N1483" s="2"/>
      <c r="O1483" s="2"/>
      <c r="P1483" s="2"/>
      <c r="Q1483" s="2"/>
      <c r="R1483" s="2"/>
      <c r="S1483" s="2"/>
      <c r="T1483" s="2"/>
      <c r="U1483" s="2"/>
      <c r="V1483" s="2"/>
      <c r="W1483" s="2"/>
    </row>
    <row r="1484" spans="1:23" ht="15.75" hidden="1" customHeight="1" x14ac:dyDescent="0.25">
      <c r="A1484" s="288"/>
      <c r="B1484" s="276"/>
      <c r="C1484" s="271"/>
      <c r="D1484" s="271"/>
      <c r="E1484" s="271"/>
      <c r="F1484" s="271"/>
      <c r="G1484" s="288"/>
      <c r="H1484" s="2"/>
      <c r="I1484" s="2"/>
      <c r="J1484" s="2"/>
      <c r="K1484" s="2"/>
      <c r="L1484" s="2"/>
      <c r="M1484" s="2"/>
      <c r="N1484" s="2"/>
      <c r="O1484" s="2"/>
      <c r="P1484" s="2"/>
      <c r="Q1484" s="2"/>
      <c r="R1484" s="2"/>
      <c r="S1484" s="2"/>
      <c r="T1484" s="2"/>
      <c r="U1484" s="2"/>
      <c r="V1484" s="2"/>
      <c r="W1484" s="2"/>
    </row>
    <row r="1485" spans="1:23" ht="15.75" hidden="1" customHeight="1" x14ac:dyDescent="0.25">
      <c r="A1485" s="288"/>
      <c r="B1485" s="272"/>
      <c r="C1485" s="273"/>
      <c r="D1485" s="273"/>
      <c r="E1485" s="273"/>
      <c r="F1485" s="273"/>
      <c r="G1485" s="288"/>
      <c r="H1485" s="2"/>
      <c r="I1485" s="2"/>
      <c r="J1485" s="2"/>
      <c r="K1485" s="2"/>
      <c r="L1485" s="2"/>
      <c r="M1485" s="2"/>
      <c r="N1485" s="2"/>
      <c r="O1485" s="2"/>
      <c r="P1485" s="2"/>
      <c r="Q1485" s="2"/>
      <c r="R1485" s="2"/>
      <c r="S1485" s="2"/>
      <c r="T1485" s="2"/>
      <c r="U1485" s="2"/>
      <c r="V1485" s="2"/>
      <c r="W1485" s="2"/>
    </row>
    <row r="1486" spans="1:23" ht="15.75" hidden="1" customHeight="1" x14ac:dyDescent="0.25">
      <c r="A1486" s="288"/>
      <c r="B1486" s="276"/>
      <c r="C1486" s="271"/>
      <c r="D1486" s="271"/>
      <c r="E1486" s="271"/>
      <c r="F1486" s="271"/>
      <c r="G1486" s="288"/>
      <c r="H1486" s="2"/>
      <c r="I1486" s="2"/>
      <c r="J1486" s="2"/>
      <c r="K1486" s="2"/>
      <c r="L1486" s="2"/>
      <c r="M1486" s="2"/>
      <c r="N1486" s="2"/>
      <c r="O1486" s="2"/>
      <c r="P1486" s="2"/>
      <c r="Q1486" s="2"/>
      <c r="R1486" s="2"/>
      <c r="S1486" s="2"/>
      <c r="T1486" s="2"/>
      <c r="U1486" s="2"/>
      <c r="V1486" s="2"/>
      <c r="W1486" s="2"/>
    </row>
    <row r="1487" spans="1:23" ht="15.75" hidden="1" customHeight="1" x14ac:dyDescent="0.25">
      <c r="A1487" s="288"/>
      <c r="B1487" s="272"/>
      <c r="C1487" s="273"/>
      <c r="D1487" s="273"/>
      <c r="E1487" s="273"/>
      <c r="F1487" s="273"/>
      <c r="G1487" s="288"/>
      <c r="H1487" s="2"/>
      <c r="I1487" s="2"/>
      <c r="J1487" s="2"/>
      <c r="K1487" s="2"/>
      <c r="L1487" s="2"/>
      <c r="M1487" s="2"/>
      <c r="N1487" s="2"/>
      <c r="O1487" s="2"/>
      <c r="P1487" s="2"/>
      <c r="Q1487" s="2"/>
      <c r="R1487" s="2"/>
      <c r="S1487" s="2"/>
      <c r="T1487" s="2"/>
      <c r="U1487" s="2"/>
      <c r="V1487" s="2"/>
      <c r="W1487" s="2"/>
    </row>
    <row r="1488" spans="1:23" ht="15.75" hidden="1" customHeight="1" x14ac:dyDescent="0.25">
      <c r="A1488" s="288"/>
      <c r="B1488" s="276"/>
      <c r="C1488" s="271"/>
      <c r="D1488" s="271"/>
      <c r="E1488" s="271"/>
      <c r="F1488" s="271"/>
      <c r="G1488" s="288"/>
      <c r="H1488" s="2"/>
      <c r="I1488" s="2"/>
      <c r="J1488" s="2"/>
      <c r="K1488" s="2"/>
      <c r="L1488" s="2"/>
      <c r="M1488" s="2"/>
      <c r="N1488" s="2"/>
      <c r="O1488" s="2"/>
      <c r="P1488" s="2"/>
      <c r="Q1488" s="2"/>
      <c r="R1488" s="2"/>
      <c r="S1488" s="2"/>
      <c r="T1488" s="2"/>
      <c r="U1488" s="2"/>
      <c r="V1488" s="2"/>
      <c r="W1488" s="2"/>
    </row>
    <row r="1489" spans="1:23" ht="15.75" hidden="1" customHeight="1" x14ac:dyDescent="0.25">
      <c r="A1489" s="288"/>
      <c r="B1489" s="272"/>
      <c r="C1489" s="273"/>
      <c r="D1489" s="273"/>
      <c r="E1489" s="273"/>
      <c r="F1489" s="273"/>
      <c r="G1489" s="288"/>
      <c r="H1489" s="2"/>
      <c r="I1489" s="2"/>
      <c r="J1489" s="2"/>
      <c r="K1489" s="2"/>
      <c r="L1489" s="2"/>
      <c r="M1489" s="2"/>
      <c r="N1489" s="2"/>
      <c r="O1489" s="2"/>
      <c r="P1489" s="2"/>
      <c r="Q1489" s="2"/>
      <c r="R1489" s="2"/>
      <c r="S1489" s="2"/>
      <c r="T1489" s="2"/>
      <c r="U1489" s="2"/>
      <c r="V1489" s="2"/>
      <c r="W1489" s="2"/>
    </row>
    <row r="1490" spans="1:23" ht="15.75" hidden="1" customHeight="1" x14ac:dyDescent="0.25">
      <c r="A1490" s="288"/>
      <c r="B1490" s="276"/>
      <c r="C1490" s="271"/>
      <c r="D1490" s="271"/>
      <c r="E1490" s="271"/>
      <c r="F1490" s="271"/>
      <c r="G1490" s="288"/>
      <c r="H1490" s="2"/>
      <c r="I1490" s="2"/>
      <c r="J1490" s="2"/>
      <c r="K1490" s="2"/>
      <c r="L1490" s="2"/>
      <c r="M1490" s="2"/>
      <c r="N1490" s="2"/>
      <c r="O1490" s="2"/>
      <c r="P1490" s="2"/>
      <c r="Q1490" s="2"/>
      <c r="R1490" s="2"/>
      <c r="S1490" s="2"/>
      <c r="T1490" s="2"/>
      <c r="U1490" s="2"/>
      <c r="V1490" s="2"/>
      <c r="W1490" s="2"/>
    </row>
    <row r="1491" spans="1:23" ht="15.75" hidden="1" customHeight="1" x14ac:dyDescent="0.25">
      <c r="A1491" s="288"/>
      <c r="B1491" s="272"/>
      <c r="C1491" s="273"/>
      <c r="D1491" s="273"/>
      <c r="E1491" s="273"/>
      <c r="F1491" s="273"/>
      <c r="G1491" s="288"/>
      <c r="H1491" s="2"/>
      <c r="I1491" s="2"/>
      <c r="J1491" s="2"/>
      <c r="K1491" s="2"/>
      <c r="L1491" s="2"/>
      <c r="M1491" s="2"/>
      <c r="N1491" s="2"/>
      <c r="O1491" s="2"/>
      <c r="P1491" s="2"/>
      <c r="Q1491" s="2"/>
      <c r="R1491" s="2"/>
      <c r="S1491" s="2"/>
      <c r="T1491" s="2"/>
      <c r="U1491" s="2"/>
      <c r="V1491" s="2"/>
      <c r="W1491" s="2"/>
    </row>
    <row r="1492" spans="1:23" ht="15.75" hidden="1" customHeight="1" x14ac:dyDescent="0.25">
      <c r="A1492" s="288"/>
      <c r="B1492" s="276"/>
      <c r="C1492" s="271"/>
      <c r="D1492" s="271"/>
      <c r="E1492" s="271"/>
      <c r="F1492" s="271"/>
      <c r="G1492" s="288"/>
      <c r="H1492" s="2"/>
      <c r="I1492" s="2"/>
      <c r="J1492" s="2"/>
      <c r="K1492" s="2"/>
      <c r="L1492" s="2"/>
      <c r="M1492" s="2"/>
      <c r="N1492" s="2"/>
      <c r="O1492" s="2"/>
      <c r="P1492" s="2"/>
      <c r="Q1492" s="2"/>
      <c r="R1492" s="2"/>
      <c r="S1492" s="2"/>
      <c r="T1492" s="2"/>
      <c r="U1492" s="2"/>
      <c r="V1492" s="2"/>
      <c r="W1492" s="2"/>
    </row>
    <row r="1493" spans="1:23" ht="15.75" hidden="1" customHeight="1" x14ac:dyDescent="0.25">
      <c r="A1493" s="288"/>
      <c r="B1493" s="272"/>
      <c r="C1493" s="273"/>
      <c r="D1493" s="273"/>
      <c r="E1493" s="273"/>
      <c r="F1493" s="273"/>
      <c r="G1493" s="288"/>
      <c r="H1493" s="2"/>
      <c r="I1493" s="2"/>
      <c r="J1493" s="2"/>
      <c r="K1493" s="2"/>
      <c r="L1493" s="2"/>
      <c r="M1493" s="2"/>
      <c r="N1493" s="2"/>
      <c r="O1493" s="2"/>
      <c r="P1493" s="2"/>
      <c r="Q1493" s="2"/>
      <c r="R1493" s="2"/>
      <c r="S1493" s="2"/>
      <c r="T1493" s="2"/>
      <c r="U1493" s="2"/>
      <c r="V1493" s="2"/>
      <c r="W1493" s="2"/>
    </row>
    <row r="1494" spans="1:23" ht="15.75" hidden="1" customHeight="1" x14ac:dyDescent="0.25">
      <c r="A1494" s="288"/>
      <c r="B1494" s="276"/>
      <c r="C1494" s="271"/>
      <c r="D1494" s="271"/>
      <c r="E1494" s="271"/>
      <c r="F1494" s="271"/>
      <c r="G1494" s="288"/>
      <c r="H1494" s="2"/>
      <c r="I1494" s="2"/>
      <c r="J1494" s="2"/>
      <c r="K1494" s="2"/>
      <c r="L1494" s="2"/>
      <c r="M1494" s="2"/>
      <c r="N1494" s="2"/>
      <c r="O1494" s="2"/>
      <c r="P1494" s="2"/>
      <c r="Q1494" s="2"/>
      <c r="R1494" s="2"/>
      <c r="S1494" s="2"/>
      <c r="T1494" s="2"/>
      <c r="U1494" s="2"/>
      <c r="V1494" s="2"/>
      <c r="W1494" s="2"/>
    </row>
    <row r="1495" spans="1:23" ht="15.75" hidden="1" customHeight="1" x14ac:dyDescent="0.25">
      <c r="A1495" s="288"/>
      <c r="B1495" s="272"/>
      <c r="C1495" s="273"/>
      <c r="D1495" s="273"/>
      <c r="E1495" s="273"/>
      <c r="F1495" s="273"/>
      <c r="G1495" s="288"/>
      <c r="H1495" s="2"/>
      <c r="I1495" s="2"/>
      <c r="J1495" s="2"/>
      <c r="K1495" s="2"/>
      <c r="L1495" s="2"/>
      <c r="M1495" s="2"/>
      <c r="N1495" s="2"/>
      <c r="O1495" s="2"/>
      <c r="P1495" s="2"/>
      <c r="Q1495" s="2"/>
      <c r="R1495" s="2"/>
      <c r="S1495" s="2"/>
      <c r="T1495" s="2"/>
      <c r="U1495" s="2"/>
      <c r="V1495" s="2"/>
      <c r="W1495" s="2"/>
    </row>
    <row r="1496" spans="1:23" ht="15.75" hidden="1" customHeight="1" x14ac:dyDescent="0.25">
      <c r="A1496" s="288"/>
      <c r="B1496" s="276"/>
      <c r="C1496" s="271"/>
      <c r="D1496" s="271"/>
      <c r="E1496" s="271"/>
      <c r="F1496" s="271"/>
      <c r="G1496" s="288"/>
      <c r="H1496" s="2"/>
      <c r="I1496" s="2"/>
      <c r="J1496" s="2"/>
      <c r="K1496" s="2"/>
      <c r="L1496" s="2"/>
      <c r="M1496" s="2"/>
      <c r="N1496" s="2"/>
      <c r="O1496" s="2"/>
      <c r="P1496" s="2"/>
      <c r="Q1496" s="2"/>
      <c r="R1496" s="2"/>
      <c r="S1496" s="2"/>
      <c r="T1496" s="2"/>
      <c r="U1496" s="2"/>
      <c r="V1496" s="2"/>
      <c r="W1496" s="2"/>
    </row>
    <row r="1497" spans="1:23" ht="15.75" hidden="1" customHeight="1" x14ac:dyDescent="0.25">
      <c r="A1497" s="288"/>
      <c r="B1497" s="272"/>
      <c r="C1497" s="273"/>
      <c r="D1497" s="273"/>
      <c r="E1497" s="273"/>
      <c r="F1497" s="273"/>
      <c r="G1497" s="288"/>
      <c r="H1497" s="2"/>
      <c r="I1497" s="2"/>
      <c r="J1497" s="2"/>
      <c r="K1497" s="2"/>
      <c r="L1497" s="2"/>
      <c r="M1497" s="2"/>
      <c r="N1497" s="2"/>
      <c r="O1497" s="2"/>
      <c r="P1497" s="2"/>
      <c r="Q1497" s="2"/>
      <c r="R1497" s="2"/>
      <c r="S1497" s="2"/>
      <c r="T1497" s="2"/>
      <c r="U1497" s="2"/>
      <c r="V1497" s="2"/>
      <c r="W1497" s="2"/>
    </row>
    <row r="1498" spans="1:23" ht="15.75" hidden="1" customHeight="1" x14ac:dyDescent="0.25">
      <c r="A1498" s="288"/>
      <c r="B1498" s="276"/>
      <c r="C1498" s="271"/>
      <c r="D1498" s="271"/>
      <c r="E1498" s="271"/>
      <c r="F1498" s="271"/>
      <c r="G1498" s="288"/>
      <c r="H1498" s="2"/>
      <c r="I1498" s="2"/>
      <c r="J1498" s="2"/>
      <c r="K1498" s="2"/>
      <c r="L1498" s="2"/>
      <c r="M1498" s="2"/>
      <c r="N1498" s="2"/>
      <c r="O1498" s="2"/>
      <c r="P1498" s="2"/>
      <c r="Q1498" s="2"/>
      <c r="R1498" s="2"/>
      <c r="S1498" s="2"/>
      <c r="T1498" s="2"/>
      <c r="U1498" s="2"/>
      <c r="V1498" s="2"/>
      <c r="W1498" s="2"/>
    </row>
    <row r="1499" spans="1:23" ht="15.75" hidden="1" customHeight="1" x14ac:dyDescent="0.25">
      <c r="A1499" s="288"/>
      <c r="B1499" s="272"/>
      <c r="C1499" s="273"/>
      <c r="D1499" s="273"/>
      <c r="E1499" s="273"/>
      <c r="F1499" s="273"/>
      <c r="G1499" s="288"/>
      <c r="H1499" s="2"/>
      <c r="I1499" s="2"/>
      <c r="J1499" s="2"/>
      <c r="K1499" s="2"/>
      <c r="L1499" s="2"/>
      <c r="M1499" s="2"/>
      <c r="N1499" s="2"/>
      <c r="O1499" s="2"/>
      <c r="P1499" s="2"/>
      <c r="Q1499" s="2"/>
      <c r="R1499" s="2"/>
      <c r="S1499" s="2"/>
      <c r="T1499" s="2"/>
      <c r="U1499" s="2"/>
      <c r="V1499" s="2"/>
      <c r="W1499" s="2"/>
    </row>
    <row r="1500" spans="1:23" ht="15.75" hidden="1" customHeight="1" x14ac:dyDescent="0.25">
      <c r="A1500" s="288"/>
      <c r="B1500" s="276"/>
      <c r="C1500" s="271"/>
      <c r="D1500" s="271"/>
      <c r="E1500" s="271"/>
      <c r="F1500" s="271"/>
      <c r="G1500" s="288"/>
      <c r="H1500" s="2"/>
      <c r="I1500" s="2"/>
      <c r="J1500" s="2"/>
      <c r="K1500" s="2"/>
      <c r="L1500" s="2"/>
      <c r="M1500" s="2"/>
      <c r="N1500" s="2"/>
      <c r="O1500" s="2"/>
      <c r="P1500" s="2"/>
      <c r="Q1500" s="2"/>
      <c r="R1500" s="2"/>
      <c r="S1500" s="2"/>
      <c r="T1500" s="2"/>
      <c r="U1500" s="2"/>
      <c r="V1500" s="2"/>
      <c r="W1500" s="2"/>
    </row>
    <row r="1501" spans="1:23" ht="15.75" hidden="1" customHeight="1" x14ac:dyDescent="0.25">
      <c r="A1501" s="288"/>
      <c r="B1501" s="272"/>
      <c r="C1501" s="273"/>
      <c r="D1501" s="273"/>
      <c r="E1501" s="273"/>
      <c r="F1501" s="273"/>
      <c r="G1501" s="288"/>
      <c r="H1501" s="2"/>
      <c r="I1501" s="2"/>
      <c r="J1501" s="2"/>
      <c r="K1501" s="2"/>
      <c r="L1501" s="2"/>
      <c r="M1501" s="2"/>
      <c r="N1501" s="2"/>
      <c r="O1501" s="2"/>
      <c r="P1501" s="2"/>
      <c r="Q1501" s="2"/>
      <c r="R1501" s="2"/>
      <c r="S1501" s="2"/>
      <c r="T1501" s="2"/>
      <c r="U1501" s="2"/>
      <c r="V1501" s="2"/>
      <c r="W1501" s="2"/>
    </row>
    <row r="1502" spans="1:23" ht="15.75" hidden="1" customHeight="1" x14ac:dyDescent="0.25">
      <c r="A1502" s="288"/>
      <c r="B1502" s="276"/>
      <c r="C1502" s="271"/>
      <c r="D1502" s="271"/>
      <c r="E1502" s="271"/>
      <c r="F1502" s="271"/>
      <c r="G1502" s="288"/>
      <c r="H1502" s="2"/>
      <c r="I1502" s="2"/>
      <c r="J1502" s="2"/>
      <c r="K1502" s="2"/>
      <c r="L1502" s="2"/>
      <c r="M1502" s="2"/>
      <c r="N1502" s="2"/>
      <c r="O1502" s="2"/>
      <c r="P1502" s="2"/>
      <c r="Q1502" s="2"/>
      <c r="R1502" s="2"/>
      <c r="S1502" s="2"/>
      <c r="T1502" s="2"/>
      <c r="U1502" s="2"/>
      <c r="V1502" s="2"/>
      <c r="W1502" s="2"/>
    </row>
    <row r="1503" spans="1:23" ht="15.75" hidden="1" customHeight="1" x14ac:dyDescent="0.25">
      <c r="A1503" s="288"/>
      <c r="B1503" s="272"/>
      <c r="C1503" s="273"/>
      <c r="D1503" s="273"/>
      <c r="E1503" s="273"/>
      <c r="F1503" s="273"/>
      <c r="G1503" s="288"/>
      <c r="H1503" s="2"/>
      <c r="I1503" s="2"/>
      <c r="J1503" s="2"/>
      <c r="K1503" s="2"/>
      <c r="L1503" s="2"/>
      <c r="M1503" s="2"/>
      <c r="N1503" s="2"/>
      <c r="O1503" s="2"/>
      <c r="P1503" s="2"/>
      <c r="Q1503" s="2"/>
      <c r="R1503" s="2"/>
      <c r="S1503" s="2"/>
      <c r="T1503" s="2"/>
      <c r="U1503" s="2"/>
      <c r="V1503" s="2"/>
      <c r="W1503" s="2"/>
    </row>
    <row r="1504" spans="1:23" ht="15.75" hidden="1" customHeight="1" x14ac:dyDescent="0.25">
      <c r="A1504" s="288"/>
      <c r="B1504" s="276"/>
      <c r="C1504" s="271"/>
      <c r="D1504" s="271"/>
      <c r="E1504" s="271"/>
      <c r="F1504" s="271"/>
      <c r="G1504" s="288"/>
      <c r="H1504" s="2"/>
      <c r="I1504" s="2"/>
      <c r="J1504" s="2"/>
      <c r="K1504" s="2"/>
      <c r="L1504" s="2"/>
      <c r="M1504" s="2"/>
      <c r="N1504" s="2"/>
      <c r="O1504" s="2"/>
      <c r="P1504" s="2"/>
      <c r="Q1504" s="2"/>
      <c r="R1504" s="2"/>
      <c r="S1504" s="2"/>
      <c r="T1504" s="2"/>
      <c r="U1504" s="2"/>
      <c r="V1504" s="2"/>
      <c r="W1504" s="2"/>
    </row>
    <row r="1505" spans="1:23" ht="15.75" hidden="1" customHeight="1" x14ac:dyDescent="0.25">
      <c r="A1505" s="288"/>
      <c r="B1505" s="272"/>
      <c r="C1505" s="273"/>
      <c r="D1505" s="273"/>
      <c r="E1505" s="273"/>
      <c r="F1505" s="273"/>
      <c r="G1505" s="288"/>
      <c r="H1505" s="2"/>
      <c r="I1505" s="2"/>
      <c r="J1505" s="2"/>
      <c r="K1505" s="2"/>
      <c r="L1505" s="2"/>
      <c r="M1505" s="2"/>
      <c r="N1505" s="2"/>
      <c r="O1505" s="2"/>
      <c r="P1505" s="2"/>
      <c r="Q1505" s="2"/>
      <c r="R1505" s="2"/>
      <c r="S1505" s="2"/>
      <c r="T1505" s="2"/>
      <c r="U1505" s="2"/>
      <c r="V1505" s="2"/>
      <c r="W1505" s="2"/>
    </row>
    <row r="1506" spans="1:23" ht="15.75" hidden="1" customHeight="1" x14ac:dyDescent="0.25">
      <c r="A1506" s="288"/>
      <c r="B1506" s="276"/>
      <c r="C1506" s="271"/>
      <c r="D1506" s="271"/>
      <c r="E1506" s="271"/>
      <c r="F1506" s="271"/>
      <c r="G1506" s="288"/>
      <c r="H1506" s="2"/>
      <c r="I1506" s="2"/>
      <c r="J1506" s="2"/>
      <c r="K1506" s="2"/>
      <c r="L1506" s="2"/>
      <c r="M1506" s="2"/>
      <c r="N1506" s="2"/>
      <c r="O1506" s="2"/>
      <c r="P1506" s="2"/>
      <c r="Q1506" s="2"/>
      <c r="R1506" s="2"/>
      <c r="S1506" s="2"/>
      <c r="T1506" s="2"/>
      <c r="U1506" s="2"/>
      <c r="V1506" s="2"/>
      <c r="W1506" s="2"/>
    </row>
    <row r="1507" spans="1:23" ht="15.75" hidden="1" customHeight="1" x14ac:dyDescent="0.25">
      <c r="A1507" s="288"/>
      <c r="B1507" s="272"/>
      <c r="C1507" s="273"/>
      <c r="D1507" s="273"/>
      <c r="E1507" s="273"/>
      <c r="F1507" s="273"/>
      <c r="G1507" s="288"/>
      <c r="H1507" s="2"/>
      <c r="I1507" s="2"/>
      <c r="J1507" s="2"/>
      <c r="K1507" s="2"/>
      <c r="L1507" s="2"/>
      <c r="M1507" s="2"/>
      <c r="N1507" s="2"/>
      <c r="O1507" s="2"/>
      <c r="P1507" s="2"/>
      <c r="Q1507" s="2"/>
      <c r="R1507" s="2"/>
      <c r="S1507" s="2"/>
      <c r="T1507" s="2"/>
      <c r="U1507" s="2"/>
      <c r="V1507" s="2"/>
      <c r="W1507" s="2"/>
    </row>
    <row r="1508" spans="1:23" ht="15.75" hidden="1" customHeight="1" x14ac:dyDescent="0.25">
      <c r="A1508" s="288"/>
      <c r="B1508" s="276"/>
      <c r="C1508" s="271"/>
      <c r="D1508" s="271"/>
      <c r="E1508" s="271"/>
      <c r="F1508" s="271"/>
      <c r="G1508" s="288"/>
      <c r="H1508" s="2"/>
      <c r="I1508" s="2"/>
      <c r="J1508" s="2"/>
      <c r="K1508" s="2"/>
      <c r="L1508" s="2"/>
      <c r="M1508" s="2"/>
      <c r="N1508" s="2"/>
      <c r="O1508" s="2"/>
      <c r="P1508" s="2"/>
      <c r="Q1508" s="2"/>
      <c r="R1508" s="2"/>
      <c r="S1508" s="2"/>
      <c r="T1508" s="2"/>
      <c r="U1508" s="2"/>
      <c r="V1508" s="2"/>
      <c r="W1508" s="2"/>
    </row>
    <row r="1509" spans="1:23" ht="15.75" hidden="1" customHeight="1" x14ac:dyDescent="0.25">
      <c r="A1509" s="288"/>
      <c r="B1509" s="272"/>
      <c r="C1509" s="273"/>
      <c r="D1509" s="273"/>
      <c r="E1509" s="273"/>
      <c r="F1509" s="273"/>
      <c r="G1509" s="288"/>
      <c r="H1509" s="2"/>
      <c r="I1509" s="2"/>
      <c r="J1509" s="2"/>
      <c r="K1509" s="2"/>
      <c r="L1509" s="2"/>
      <c r="M1509" s="2"/>
      <c r="N1509" s="2"/>
      <c r="O1509" s="2"/>
      <c r="P1509" s="2"/>
      <c r="Q1509" s="2"/>
      <c r="R1509" s="2"/>
      <c r="S1509" s="2"/>
      <c r="T1509" s="2"/>
      <c r="U1509" s="2"/>
      <c r="V1509" s="2"/>
      <c r="W1509" s="2"/>
    </row>
    <row r="1510" spans="1:23" ht="15.75" hidden="1" customHeight="1" x14ac:dyDescent="0.25">
      <c r="A1510" s="288"/>
      <c r="B1510" s="276"/>
      <c r="C1510" s="271"/>
      <c r="D1510" s="271"/>
      <c r="E1510" s="271"/>
      <c r="F1510" s="271"/>
      <c r="G1510" s="288"/>
      <c r="H1510" s="2"/>
      <c r="I1510" s="2"/>
      <c r="J1510" s="2"/>
      <c r="K1510" s="2"/>
      <c r="L1510" s="2"/>
      <c r="M1510" s="2"/>
      <c r="N1510" s="2"/>
      <c r="O1510" s="2"/>
      <c r="P1510" s="2"/>
      <c r="Q1510" s="2"/>
      <c r="R1510" s="2"/>
      <c r="S1510" s="2"/>
      <c r="T1510" s="2"/>
      <c r="U1510" s="2"/>
      <c r="V1510" s="2"/>
      <c r="W1510" s="2"/>
    </row>
    <row r="1511" spans="1:23" ht="15.75" hidden="1" customHeight="1" x14ac:dyDescent="0.25">
      <c r="A1511" s="288"/>
      <c r="B1511" s="272"/>
      <c r="C1511" s="273"/>
      <c r="D1511" s="273"/>
      <c r="E1511" s="273"/>
      <c r="F1511" s="273"/>
      <c r="G1511" s="288"/>
      <c r="H1511" s="2"/>
      <c r="I1511" s="2"/>
      <c r="J1511" s="2"/>
      <c r="K1511" s="2"/>
      <c r="L1511" s="2"/>
      <c r="M1511" s="2"/>
      <c r="N1511" s="2"/>
      <c r="O1511" s="2"/>
      <c r="P1511" s="2"/>
      <c r="Q1511" s="2"/>
      <c r="R1511" s="2"/>
      <c r="S1511" s="2"/>
      <c r="T1511" s="2"/>
      <c r="U1511" s="2"/>
      <c r="V1511" s="2"/>
      <c r="W1511" s="2"/>
    </row>
    <row r="1512" spans="1:23" ht="15.75" hidden="1" customHeight="1" x14ac:dyDescent="0.25">
      <c r="A1512" s="288"/>
      <c r="B1512" s="276"/>
      <c r="C1512" s="271"/>
      <c r="D1512" s="271"/>
      <c r="E1512" s="271"/>
      <c r="F1512" s="271"/>
      <c r="G1512" s="288"/>
      <c r="H1512" s="2"/>
      <c r="I1512" s="2"/>
      <c r="J1512" s="2"/>
      <c r="K1512" s="2"/>
      <c r="L1512" s="2"/>
      <c r="M1512" s="2"/>
      <c r="N1512" s="2"/>
      <c r="O1512" s="2"/>
      <c r="P1512" s="2"/>
      <c r="Q1512" s="2"/>
      <c r="R1512" s="2"/>
      <c r="S1512" s="2"/>
      <c r="T1512" s="2"/>
      <c r="U1512" s="2"/>
      <c r="V1512" s="2"/>
      <c r="W1512" s="2"/>
    </row>
    <row r="1513" spans="1:23" ht="15.75" hidden="1" customHeight="1" x14ac:dyDescent="0.25">
      <c r="A1513" s="288"/>
      <c r="B1513" s="272"/>
      <c r="C1513" s="273"/>
      <c r="D1513" s="273"/>
      <c r="E1513" s="273"/>
      <c r="F1513" s="273"/>
      <c r="G1513" s="288"/>
      <c r="H1513" s="2"/>
      <c r="I1513" s="2"/>
      <c r="J1513" s="2"/>
      <c r="K1513" s="2"/>
      <c r="L1513" s="2"/>
      <c r="M1513" s="2"/>
      <c r="N1513" s="2"/>
      <c r="O1513" s="2"/>
      <c r="P1513" s="2"/>
      <c r="Q1513" s="2"/>
      <c r="R1513" s="2"/>
      <c r="S1513" s="2"/>
      <c r="T1513" s="2"/>
      <c r="U1513" s="2"/>
      <c r="V1513" s="2"/>
      <c r="W1513" s="2"/>
    </row>
    <row r="1514" spans="1:23" ht="15.75" hidden="1" customHeight="1" x14ac:dyDescent="0.25">
      <c r="A1514" s="288"/>
      <c r="B1514" s="276"/>
      <c r="C1514" s="271"/>
      <c r="D1514" s="271"/>
      <c r="E1514" s="271"/>
      <c r="F1514" s="271"/>
      <c r="G1514" s="288"/>
      <c r="H1514" s="2"/>
      <c r="I1514" s="2"/>
      <c r="J1514" s="2"/>
      <c r="K1514" s="2"/>
      <c r="L1514" s="2"/>
      <c r="M1514" s="2"/>
      <c r="N1514" s="2"/>
      <c r="O1514" s="2"/>
      <c r="P1514" s="2"/>
      <c r="Q1514" s="2"/>
      <c r="R1514" s="2"/>
      <c r="S1514" s="2"/>
      <c r="T1514" s="2"/>
      <c r="U1514" s="2"/>
      <c r="V1514" s="2"/>
      <c r="W1514" s="2"/>
    </row>
    <row r="1515" spans="1:23" ht="15.75" hidden="1" customHeight="1" x14ac:dyDescent="0.25">
      <c r="A1515" s="288"/>
      <c r="B1515" s="272"/>
      <c r="C1515" s="273"/>
      <c r="D1515" s="273"/>
      <c r="E1515" s="273"/>
      <c r="F1515" s="273"/>
      <c r="G1515" s="288"/>
      <c r="H1515" s="2"/>
      <c r="I1515" s="2"/>
      <c r="J1515" s="2"/>
      <c r="K1515" s="2"/>
      <c r="L1515" s="2"/>
      <c r="M1515" s="2"/>
      <c r="N1515" s="2"/>
      <c r="O1515" s="2"/>
      <c r="P1515" s="2"/>
      <c r="Q1515" s="2"/>
      <c r="R1515" s="2"/>
      <c r="S1515" s="2"/>
      <c r="T1515" s="2"/>
      <c r="U1515" s="2"/>
      <c r="V1515" s="2"/>
      <c r="W1515" s="2"/>
    </row>
    <row r="1516" spans="1:23" ht="15.75" hidden="1" customHeight="1" x14ac:dyDescent="0.25">
      <c r="A1516" s="288"/>
      <c r="B1516" s="276"/>
      <c r="C1516" s="271"/>
      <c r="D1516" s="271"/>
      <c r="E1516" s="271"/>
      <c r="F1516" s="271"/>
      <c r="G1516" s="288"/>
      <c r="H1516" s="2"/>
      <c r="I1516" s="2"/>
      <c r="J1516" s="2"/>
      <c r="K1516" s="2"/>
      <c r="L1516" s="2"/>
      <c r="M1516" s="2"/>
      <c r="N1516" s="2"/>
      <c r="O1516" s="2"/>
      <c r="P1516" s="2"/>
      <c r="Q1516" s="2"/>
      <c r="R1516" s="2"/>
      <c r="S1516" s="2"/>
      <c r="T1516" s="2"/>
      <c r="U1516" s="2"/>
      <c r="V1516" s="2"/>
      <c r="W1516" s="2"/>
    </row>
    <row r="1517" spans="1:23" ht="15.75" hidden="1" customHeight="1" x14ac:dyDescent="0.25">
      <c r="A1517" s="288"/>
      <c r="B1517" s="272"/>
      <c r="C1517" s="273"/>
      <c r="D1517" s="273"/>
      <c r="E1517" s="273"/>
      <c r="F1517" s="273"/>
      <c r="G1517" s="288"/>
      <c r="H1517" s="2"/>
      <c r="I1517" s="2"/>
      <c r="J1517" s="2"/>
      <c r="K1517" s="2"/>
      <c r="L1517" s="2"/>
      <c r="M1517" s="2"/>
      <c r="N1517" s="2"/>
      <c r="O1517" s="2"/>
      <c r="P1517" s="2"/>
      <c r="Q1517" s="2"/>
      <c r="R1517" s="2"/>
      <c r="S1517" s="2"/>
      <c r="T1517" s="2"/>
      <c r="U1517" s="2"/>
      <c r="V1517" s="2"/>
      <c r="W1517" s="2"/>
    </row>
    <row r="1518" spans="1:23" ht="15.75" hidden="1" customHeight="1" x14ac:dyDescent="0.25">
      <c r="A1518" s="288"/>
      <c r="B1518" s="276"/>
      <c r="C1518" s="271"/>
      <c r="D1518" s="271"/>
      <c r="E1518" s="271"/>
      <c r="F1518" s="271"/>
      <c r="G1518" s="288"/>
      <c r="H1518" s="2"/>
      <c r="I1518" s="2"/>
      <c r="J1518" s="2"/>
      <c r="K1518" s="2"/>
      <c r="L1518" s="2"/>
      <c r="M1518" s="2"/>
      <c r="N1518" s="2"/>
      <c r="O1518" s="2"/>
      <c r="P1518" s="2"/>
      <c r="Q1518" s="2"/>
      <c r="R1518" s="2"/>
      <c r="S1518" s="2"/>
      <c r="T1518" s="2"/>
      <c r="U1518" s="2"/>
      <c r="V1518" s="2"/>
      <c r="W1518" s="2"/>
    </row>
    <row r="1519" spans="1:23" ht="15.75" hidden="1" customHeight="1" x14ac:dyDescent="0.25">
      <c r="A1519" s="288"/>
      <c r="B1519" s="272"/>
      <c r="C1519" s="273"/>
      <c r="D1519" s="273"/>
      <c r="E1519" s="273"/>
      <c r="F1519" s="273"/>
      <c r="G1519" s="288"/>
      <c r="H1519" s="2"/>
      <c r="I1519" s="2"/>
      <c r="J1519" s="2"/>
      <c r="K1519" s="2"/>
      <c r="L1519" s="2"/>
      <c r="M1519" s="2"/>
      <c r="N1519" s="2"/>
      <c r="O1519" s="2"/>
      <c r="P1519" s="2"/>
      <c r="Q1519" s="2"/>
      <c r="R1519" s="2"/>
      <c r="S1519" s="2"/>
      <c r="T1519" s="2"/>
      <c r="U1519" s="2"/>
      <c r="V1519" s="2"/>
      <c r="W1519" s="2"/>
    </row>
    <row r="1520" spans="1:23" ht="15.75" hidden="1" customHeight="1" x14ac:dyDescent="0.25">
      <c r="A1520" s="288"/>
      <c r="B1520" s="276"/>
      <c r="C1520" s="271"/>
      <c r="D1520" s="271"/>
      <c r="E1520" s="271"/>
      <c r="F1520" s="271"/>
      <c r="G1520" s="288"/>
      <c r="H1520" s="2"/>
      <c r="I1520" s="2"/>
      <c r="J1520" s="2"/>
      <c r="K1520" s="2"/>
      <c r="L1520" s="2"/>
      <c r="M1520" s="2"/>
      <c r="N1520" s="2"/>
      <c r="O1520" s="2"/>
      <c r="P1520" s="2"/>
      <c r="Q1520" s="2"/>
      <c r="R1520" s="2"/>
      <c r="S1520" s="2"/>
      <c r="T1520" s="2"/>
      <c r="U1520" s="2"/>
      <c r="V1520" s="2"/>
      <c r="W1520" s="2"/>
    </row>
    <row r="1521" spans="1:23" ht="15.75" hidden="1" customHeight="1" x14ac:dyDescent="0.25">
      <c r="A1521" s="288"/>
      <c r="B1521" s="272"/>
      <c r="C1521" s="273"/>
      <c r="D1521" s="273"/>
      <c r="E1521" s="273"/>
      <c r="F1521" s="273"/>
      <c r="G1521" s="288"/>
      <c r="H1521" s="2"/>
      <c r="I1521" s="2"/>
      <c r="J1521" s="2"/>
      <c r="K1521" s="2"/>
      <c r="L1521" s="2"/>
      <c r="M1521" s="2"/>
      <c r="N1521" s="2"/>
      <c r="O1521" s="2"/>
      <c r="P1521" s="2"/>
      <c r="Q1521" s="2"/>
      <c r="R1521" s="2"/>
      <c r="S1521" s="2"/>
      <c r="T1521" s="2"/>
      <c r="U1521" s="2"/>
      <c r="V1521" s="2"/>
      <c r="W1521" s="2"/>
    </row>
    <row r="1522" spans="1:23" ht="15.75" hidden="1" customHeight="1" x14ac:dyDescent="0.25">
      <c r="A1522" s="288"/>
      <c r="B1522" s="276"/>
      <c r="C1522" s="271"/>
      <c r="D1522" s="271"/>
      <c r="E1522" s="271"/>
      <c r="F1522" s="271"/>
      <c r="G1522" s="288"/>
      <c r="H1522" s="2"/>
      <c r="I1522" s="2"/>
      <c r="J1522" s="2"/>
      <c r="K1522" s="2"/>
      <c r="L1522" s="2"/>
      <c r="M1522" s="2"/>
      <c r="N1522" s="2"/>
      <c r="O1522" s="2"/>
      <c r="P1522" s="2"/>
      <c r="Q1522" s="2"/>
      <c r="R1522" s="2"/>
      <c r="S1522" s="2"/>
      <c r="T1522" s="2"/>
      <c r="U1522" s="2"/>
      <c r="V1522" s="2"/>
      <c r="W1522" s="2"/>
    </row>
    <row r="1523" spans="1:23" ht="15.75" hidden="1" customHeight="1" x14ac:dyDescent="0.25">
      <c r="A1523" s="288"/>
      <c r="B1523" s="272"/>
      <c r="C1523" s="273"/>
      <c r="D1523" s="273"/>
      <c r="E1523" s="273"/>
      <c r="F1523" s="273"/>
      <c r="G1523" s="288"/>
      <c r="H1523" s="2"/>
      <c r="I1523" s="2"/>
      <c r="J1523" s="2"/>
      <c r="K1523" s="2"/>
      <c r="L1523" s="2"/>
      <c r="M1523" s="2"/>
      <c r="N1523" s="2"/>
      <c r="O1523" s="2"/>
      <c r="P1523" s="2"/>
      <c r="Q1523" s="2"/>
      <c r="R1523" s="2"/>
      <c r="S1523" s="2"/>
      <c r="T1523" s="2"/>
      <c r="U1523" s="2"/>
      <c r="V1523" s="2"/>
      <c r="W1523" s="2"/>
    </row>
    <row r="1524" spans="1:23" ht="15.75" hidden="1" customHeight="1" x14ac:dyDescent="0.25">
      <c r="A1524" s="288"/>
      <c r="B1524" s="276"/>
      <c r="C1524" s="271"/>
      <c r="D1524" s="271"/>
      <c r="E1524" s="271"/>
      <c r="F1524" s="271"/>
      <c r="G1524" s="288"/>
      <c r="H1524" s="2"/>
      <c r="I1524" s="2"/>
      <c r="J1524" s="2"/>
      <c r="K1524" s="2"/>
      <c r="L1524" s="2"/>
      <c r="M1524" s="2"/>
      <c r="N1524" s="2"/>
      <c r="O1524" s="2"/>
      <c r="P1524" s="2"/>
      <c r="Q1524" s="2"/>
      <c r="R1524" s="2"/>
      <c r="S1524" s="2"/>
      <c r="T1524" s="2"/>
      <c r="U1524" s="2"/>
      <c r="V1524" s="2"/>
      <c r="W1524" s="2"/>
    </row>
    <row r="1525" spans="1:23" ht="15.75" hidden="1" customHeight="1" x14ac:dyDescent="0.25">
      <c r="A1525" s="288"/>
      <c r="B1525" s="272"/>
      <c r="C1525" s="273"/>
      <c r="D1525" s="273"/>
      <c r="E1525" s="273"/>
      <c r="F1525" s="273"/>
      <c r="G1525" s="288"/>
      <c r="H1525" s="2"/>
      <c r="I1525" s="2"/>
      <c r="J1525" s="2"/>
      <c r="K1525" s="2"/>
      <c r="L1525" s="2"/>
      <c r="M1525" s="2"/>
      <c r="N1525" s="2"/>
      <c r="O1525" s="2"/>
      <c r="P1525" s="2"/>
      <c r="Q1525" s="2"/>
      <c r="R1525" s="2"/>
      <c r="S1525" s="2"/>
      <c r="T1525" s="2"/>
      <c r="U1525" s="2"/>
      <c r="V1525" s="2"/>
      <c r="W1525" s="2"/>
    </row>
    <row r="1526" spans="1:23" ht="15.75" hidden="1" customHeight="1" x14ac:dyDescent="0.25">
      <c r="A1526" s="288"/>
      <c r="B1526" s="276"/>
      <c r="C1526" s="271"/>
      <c r="D1526" s="271"/>
      <c r="E1526" s="271"/>
      <c r="F1526" s="271"/>
      <c r="G1526" s="288"/>
      <c r="H1526" s="2"/>
      <c r="I1526" s="2"/>
      <c r="J1526" s="2"/>
      <c r="K1526" s="2"/>
      <c r="L1526" s="2"/>
      <c r="M1526" s="2"/>
      <c r="N1526" s="2"/>
      <c r="O1526" s="2"/>
      <c r="P1526" s="2"/>
      <c r="Q1526" s="2"/>
      <c r="R1526" s="2"/>
      <c r="S1526" s="2"/>
      <c r="T1526" s="2"/>
      <c r="U1526" s="2"/>
      <c r="V1526" s="2"/>
      <c r="W1526" s="2"/>
    </row>
    <row r="1527" spans="1:23" ht="15.75" hidden="1" customHeight="1" x14ac:dyDescent="0.25">
      <c r="A1527" s="288"/>
      <c r="B1527" s="272"/>
      <c r="C1527" s="273"/>
      <c r="D1527" s="273"/>
      <c r="E1527" s="273"/>
      <c r="F1527" s="273"/>
      <c r="G1527" s="288"/>
      <c r="H1527" s="2"/>
      <c r="I1527" s="2"/>
      <c r="J1527" s="2"/>
      <c r="K1527" s="2"/>
      <c r="L1527" s="2"/>
      <c r="M1527" s="2"/>
      <c r="N1527" s="2"/>
      <c r="O1527" s="2"/>
      <c r="P1527" s="2"/>
      <c r="Q1527" s="2"/>
      <c r="R1527" s="2"/>
      <c r="S1527" s="2"/>
      <c r="T1527" s="2"/>
      <c r="U1527" s="2"/>
      <c r="V1527" s="2"/>
      <c r="W1527" s="2"/>
    </row>
    <row r="1528" spans="1:23" ht="15.75" hidden="1" customHeight="1" x14ac:dyDescent="0.25">
      <c r="A1528" s="288"/>
      <c r="B1528" s="276"/>
      <c r="C1528" s="271"/>
      <c r="D1528" s="271"/>
      <c r="E1528" s="271"/>
      <c r="F1528" s="271"/>
      <c r="G1528" s="288"/>
      <c r="H1528" s="2"/>
      <c r="I1528" s="2"/>
      <c r="J1528" s="2"/>
      <c r="K1528" s="2"/>
      <c r="L1528" s="2"/>
      <c r="M1528" s="2"/>
      <c r="N1528" s="2"/>
      <c r="O1528" s="2"/>
      <c r="P1528" s="2"/>
      <c r="Q1528" s="2"/>
      <c r="R1528" s="2"/>
      <c r="S1528" s="2"/>
      <c r="T1528" s="2"/>
      <c r="U1528" s="2"/>
      <c r="V1528" s="2"/>
      <c r="W1528" s="2"/>
    </row>
    <row r="1529" spans="1:23" ht="15.75" hidden="1" customHeight="1" x14ac:dyDescent="0.25">
      <c r="A1529" s="288"/>
      <c r="B1529" s="272"/>
      <c r="C1529" s="273"/>
      <c r="D1529" s="273"/>
      <c r="E1529" s="273"/>
      <c r="F1529" s="273"/>
      <c r="G1529" s="288"/>
      <c r="H1529" s="2"/>
      <c r="I1529" s="2"/>
      <c r="J1529" s="2"/>
      <c r="K1529" s="2"/>
      <c r="L1529" s="2"/>
      <c r="M1529" s="2"/>
      <c r="N1529" s="2"/>
      <c r="O1529" s="2"/>
      <c r="P1529" s="2"/>
      <c r="Q1529" s="2"/>
      <c r="R1529" s="2"/>
      <c r="S1529" s="2"/>
      <c r="T1529" s="2"/>
      <c r="U1529" s="2"/>
      <c r="V1529" s="2"/>
      <c r="W1529" s="2"/>
    </row>
    <row r="1530" spans="1:23" ht="15.75" hidden="1" customHeight="1" x14ac:dyDescent="0.25">
      <c r="A1530" s="288"/>
      <c r="B1530" s="276"/>
      <c r="C1530" s="271"/>
      <c r="D1530" s="271"/>
      <c r="E1530" s="271"/>
      <c r="F1530" s="271"/>
      <c r="G1530" s="288"/>
      <c r="H1530" s="2"/>
      <c r="I1530" s="2"/>
      <c r="J1530" s="2"/>
      <c r="K1530" s="2"/>
      <c r="L1530" s="2"/>
      <c r="M1530" s="2"/>
      <c r="N1530" s="2"/>
      <c r="O1530" s="2"/>
      <c r="P1530" s="2"/>
      <c r="Q1530" s="2"/>
      <c r="R1530" s="2"/>
      <c r="S1530" s="2"/>
      <c r="T1530" s="2"/>
      <c r="U1530" s="2"/>
      <c r="V1530" s="2"/>
      <c r="W1530" s="2"/>
    </row>
    <row r="1531" spans="1:23" ht="15.75" hidden="1" customHeight="1" x14ac:dyDescent="0.25">
      <c r="A1531" s="288"/>
      <c r="B1531" s="272"/>
      <c r="C1531" s="273"/>
      <c r="D1531" s="273"/>
      <c r="E1531" s="273"/>
      <c r="F1531" s="273"/>
      <c r="G1531" s="288"/>
      <c r="H1531" s="2"/>
      <c r="I1531" s="2"/>
      <c r="J1531" s="2"/>
      <c r="K1531" s="2"/>
      <c r="L1531" s="2"/>
      <c r="M1531" s="2"/>
      <c r="N1531" s="2"/>
      <c r="O1531" s="2"/>
      <c r="P1531" s="2"/>
      <c r="Q1531" s="2"/>
      <c r="R1531" s="2"/>
      <c r="S1531" s="2"/>
      <c r="T1531" s="2"/>
      <c r="U1531" s="2"/>
      <c r="V1531" s="2"/>
      <c r="W1531" s="2"/>
    </row>
    <row r="1532" spans="1:23" ht="15.75" hidden="1" customHeight="1" x14ac:dyDescent="0.25">
      <c r="A1532" s="288"/>
      <c r="B1532" s="276"/>
      <c r="C1532" s="271"/>
      <c r="D1532" s="271"/>
      <c r="E1532" s="271"/>
      <c r="F1532" s="271"/>
      <c r="G1532" s="288"/>
      <c r="H1532" s="2"/>
      <c r="I1532" s="2"/>
      <c r="J1532" s="2"/>
      <c r="K1532" s="2"/>
      <c r="L1532" s="2"/>
      <c r="M1532" s="2"/>
      <c r="N1532" s="2"/>
      <c r="O1532" s="2"/>
      <c r="P1532" s="2"/>
      <c r="Q1532" s="2"/>
      <c r="R1532" s="2"/>
      <c r="S1532" s="2"/>
      <c r="T1532" s="2"/>
      <c r="U1532" s="2"/>
      <c r="V1532" s="2"/>
      <c r="W1532" s="2"/>
    </row>
    <row r="1533" spans="1:23" ht="15.75" hidden="1" customHeight="1" x14ac:dyDescent="0.25">
      <c r="A1533" s="288"/>
      <c r="B1533" s="272"/>
      <c r="C1533" s="273"/>
      <c r="D1533" s="273"/>
      <c r="E1533" s="273"/>
      <c r="F1533" s="273"/>
      <c r="G1533" s="288"/>
      <c r="H1533" s="2"/>
      <c r="I1533" s="2"/>
      <c r="J1533" s="2"/>
      <c r="K1533" s="2"/>
      <c r="L1533" s="2"/>
      <c r="M1533" s="2"/>
      <c r="N1533" s="2"/>
      <c r="O1533" s="2"/>
      <c r="P1533" s="2"/>
      <c r="Q1533" s="2"/>
      <c r="R1533" s="2"/>
      <c r="S1533" s="2"/>
      <c r="T1533" s="2"/>
      <c r="U1533" s="2"/>
      <c r="V1533" s="2"/>
      <c r="W1533" s="2"/>
    </row>
    <row r="1534" spans="1:23" ht="15.75" hidden="1" customHeight="1" x14ac:dyDescent="0.25">
      <c r="A1534" s="288"/>
      <c r="B1534" s="276"/>
      <c r="C1534" s="271"/>
      <c r="D1534" s="271"/>
      <c r="E1534" s="271"/>
      <c r="F1534" s="271"/>
      <c r="G1534" s="288"/>
      <c r="H1534" s="2"/>
      <c r="I1534" s="2"/>
      <c r="J1534" s="2"/>
      <c r="K1534" s="2"/>
      <c r="L1534" s="2"/>
      <c r="M1534" s="2"/>
      <c r="N1534" s="2"/>
      <c r="O1534" s="2"/>
      <c r="P1534" s="2"/>
      <c r="Q1534" s="2"/>
      <c r="R1534" s="2"/>
      <c r="S1534" s="2"/>
      <c r="T1534" s="2"/>
      <c r="U1534" s="2"/>
      <c r="V1534" s="2"/>
      <c r="W1534" s="2"/>
    </row>
    <row r="1535" spans="1:23" ht="15.75" hidden="1" customHeight="1" x14ac:dyDescent="0.25">
      <c r="A1535" s="288"/>
      <c r="B1535" s="272"/>
      <c r="C1535" s="273"/>
      <c r="D1535" s="273"/>
      <c r="E1535" s="273"/>
      <c r="F1535" s="273"/>
      <c r="G1535" s="288"/>
      <c r="H1535" s="2"/>
      <c r="I1535" s="2"/>
      <c r="J1535" s="2"/>
      <c r="K1535" s="2"/>
      <c r="L1535" s="2"/>
      <c r="M1535" s="2"/>
      <c r="N1535" s="2"/>
      <c r="O1535" s="2"/>
      <c r="P1535" s="2"/>
      <c r="Q1535" s="2"/>
      <c r="R1535" s="2"/>
      <c r="S1535" s="2"/>
      <c r="T1535" s="2"/>
      <c r="U1535" s="2"/>
      <c r="V1535" s="2"/>
      <c r="W1535" s="2"/>
    </row>
    <row r="1536" spans="1:23" ht="15.75" hidden="1" customHeight="1" x14ac:dyDescent="0.25">
      <c r="A1536" s="288"/>
      <c r="B1536" s="276"/>
      <c r="C1536" s="271"/>
      <c r="D1536" s="271"/>
      <c r="E1536" s="271"/>
      <c r="F1536" s="271"/>
      <c r="G1536" s="288"/>
      <c r="H1536" s="2"/>
      <c r="I1536" s="2"/>
      <c r="J1536" s="2"/>
      <c r="K1536" s="2"/>
      <c r="L1536" s="2"/>
      <c r="M1536" s="2"/>
      <c r="N1536" s="2"/>
      <c r="O1536" s="2"/>
      <c r="P1536" s="2"/>
      <c r="Q1536" s="2"/>
      <c r="R1536" s="2"/>
      <c r="S1536" s="2"/>
      <c r="T1536" s="2"/>
      <c r="U1536" s="2"/>
      <c r="V1536" s="2"/>
      <c r="W1536" s="2"/>
    </row>
    <row r="1537" spans="1:23" ht="15.75" hidden="1" customHeight="1" x14ac:dyDescent="0.25">
      <c r="A1537" s="288"/>
      <c r="B1537" s="272"/>
      <c r="C1537" s="273"/>
      <c r="D1537" s="273"/>
      <c r="E1537" s="273"/>
      <c r="F1537" s="273"/>
      <c r="G1537" s="288"/>
      <c r="H1537" s="2"/>
      <c r="I1537" s="2"/>
      <c r="J1537" s="2"/>
      <c r="K1537" s="2"/>
      <c r="L1537" s="2"/>
      <c r="M1537" s="2"/>
      <c r="N1537" s="2"/>
      <c r="O1537" s="2"/>
      <c r="P1537" s="2"/>
      <c r="Q1537" s="2"/>
      <c r="R1537" s="2"/>
      <c r="S1537" s="2"/>
      <c r="T1537" s="2"/>
      <c r="U1537" s="2"/>
      <c r="V1537" s="2"/>
      <c r="W1537" s="2"/>
    </row>
    <row r="1538" spans="1:23" ht="15.75" hidden="1" customHeight="1" x14ac:dyDescent="0.25">
      <c r="A1538" s="288"/>
      <c r="B1538" s="276"/>
      <c r="C1538" s="271"/>
      <c r="D1538" s="271"/>
      <c r="E1538" s="271"/>
      <c r="F1538" s="271"/>
      <c r="G1538" s="288"/>
      <c r="H1538" s="2"/>
      <c r="I1538" s="2"/>
      <c r="J1538" s="2"/>
      <c r="K1538" s="2"/>
      <c r="L1538" s="2"/>
      <c r="M1538" s="2"/>
      <c r="N1538" s="2"/>
      <c r="O1538" s="2"/>
      <c r="P1538" s="2"/>
      <c r="Q1538" s="2"/>
      <c r="R1538" s="2"/>
      <c r="S1538" s="2"/>
      <c r="T1538" s="2"/>
      <c r="U1538" s="2"/>
      <c r="V1538" s="2"/>
      <c r="W1538" s="2"/>
    </row>
    <row r="1539" spans="1:23" ht="15.75" hidden="1" customHeight="1" x14ac:dyDescent="0.25">
      <c r="A1539" s="288"/>
      <c r="B1539" s="272"/>
      <c r="C1539" s="273"/>
      <c r="D1539" s="273"/>
      <c r="E1539" s="273"/>
      <c r="F1539" s="273"/>
      <c r="G1539" s="288"/>
      <c r="H1539" s="2"/>
      <c r="I1539" s="2"/>
      <c r="J1539" s="2"/>
      <c r="K1539" s="2"/>
      <c r="L1539" s="2"/>
      <c r="M1539" s="2"/>
      <c r="N1539" s="2"/>
      <c r="O1539" s="2"/>
      <c r="P1539" s="2"/>
      <c r="Q1539" s="2"/>
      <c r="R1539" s="2"/>
      <c r="S1539" s="2"/>
      <c r="T1539" s="2"/>
      <c r="U1539" s="2"/>
      <c r="V1539" s="2"/>
      <c r="W1539" s="2"/>
    </row>
    <row r="1540" spans="1:23" ht="15.75" hidden="1" customHeight="1" x14ac:dyDescent="0.25">
      <c r="A1540" s="288"/>
      <c r="B1540" s="276"/>
      <c r="C1540" s="271"/>
      <c r="D1540" s="271"/>
      <c r="E1540" s="271"/>
      <c r="F1540" s="271"/>
      <c r="G1540" s="288"/>
      <c r="H1540" s="2"/>
      <c r="I1540" s="2"/>
      <c r="J1540" s="2"/>
      <c r="K1540" s="2"/>
      <c r="L1540" s="2"/>
      <c r="M1540" s="2"/>
      <c r="N1540" s="2"/>
      <c r="O1540" s="2"/>
      <c r="P1540" s="2"/>
      <c r="Q1540" s="2"/>
      <c r="R1540" s="2"/>
      <c r="S1540" s="2"/>
      <c r="T1540" s="2"/>
      <c r="U1540" s="2"/>
      <c r="V1540" s="2"/>
      <c r="W1540" s="2"/>
    </row>
    <row r="1541" spans="1:23" ht="15.75" hidden="1" customHeight="1" x14ac:dyDescent="0.25">
      <c r="A1541" s="288"/>
      <c r="B1541" s="272"/>
      <c r="C1541" s="273"/>
      <c r="D1541" s="273"/>
      <c r="E1541" s="273"/>
      <c r="F1541" s="273"/>
      <c r="G1541" s="288"/>
      <c r="H1541" s="2"/>
      <c r="I1541" s="2"/>
      <c r="J1541" s="2"/>
      <c r="K1541" s="2"/>
      <c r="L1541" s="2"/>
      <c r="M1541" s="2"/>
      <c r="N1541" s="2"/>
      <c r="O1541" s="2"/>
      <c r="P1541" s="2"/>
      <c r="Q1541" s="2"/>
      <c r="R1541" s="2"/>
      <c r="S1541" s="2"/>
      <c r="T1541" s="2"/>
      <c r="U1541" s="2"/>
      <c r="V1541" s="2"/>
      <c r="W1541" s="2"/>
    </row>
    <row r="1542" spans="1:23" ht="15.75" hidden="1" customHeight="1" x14ac:dyDescent="0.25">
      <c r="A1542" s="288"/>
      <c r="B1542" s="276"/>
      <c r="C1542" s="271"/>
      <c r="D1542" s="271"/>
      <c r="E1542" s="271"/>
      <c r="F1542" s="271"/>
      <c r="G1542" s="288"/>
      <c r="H1542" s="2"/>
      <c r="I1542" s="2"/>
      <c r="J1542" s="2"/>
      <c r="K1542" s="2"/>
      <c r="L1542" s="2"/>
      <c r="M1542" s="2"/>
      <c r="N1542" s="2"/>
      <c r="O1542" s="2"/>
      <c r="P1542" s="2"/>
      <c r="Q1542" s="2"/>
      <c r="R1542" s="2"/>
      <c r="S1542" s="2"/>
      <c r="T1542" s="2"/>
      <c r="U1542" s="2"/>
      <c r="V1542" s="2"/>
      <c r="W1542" s="2"/>
    </row>
    <row r="1543" spans="1:23" ht="15.75" hidden="1" customHeight="1" x14ac:dyDescent="0.25">
      <c r="A1543" s="288"/>
      <c r="B1543" s="272"/>
      <c r="C1543" s="273"/>
      <c r="D1543" s="273"/>
      <c r="E1543" s="273"/>
      <c r="F1543" s="273"/>
      <c r="G1543" s="288"/>
      <c r="H1543" s="2"/>
      <c r="I1543" s="2"/>
      <c r="J1543" s="2"/>
      <c r="K1543" s="2"/>
      <c r="L1543" s="2"/>
      <c r="M1543" s="2"/>
      <c r="N1543" s="2"/>
      <c r="O1543" s="2"/>
      <c r="P1543" s="2"/>
      <c r="Q1543" s="2"/>
      <c r="R1543" s="2"/>
      <c r="S1543" s="2"/>
      <c r="T1543" s="2"/>
      <c r="U1543" s="2"/>
      <c r="V1543" s="2"/>
      <c r="W1543" s="2"/>
    </row>
    <row r="1544" spans="1:23" ht="15.75" hidden="1" customHeight="1" x14ac:dyDescent="0.25">
      <c r="A1544" s="288"/>
      <c r="B1544" s="276"/>
      <c r="C1544" s="271"/>
      <c r="D1544" s="271"/>
      <c r="E1544" s="271"/>
      <c r="F1544" s="271"/>
      <c r="G1544" s="288"/>
      <c r="H1544" s="2"/>
      <c r="I1544" s="2"/>
      <c r="J1544" s="2"/>
      <c r="K1544" s="2"/>
      <c r="L1544" s="2"/>
      <c r="M1544" s="2"/>
      <c r="N1544" s="2"/>
      <c r="O1544" s="2"/>
      <c r="P1544" s="2"/>
      <c r="Q1544" s="2"/>
      <c r="R1544" s="2"/>
      <c r="S1544" s="2"/>
      <c r="T1544" s="2"/>
      <c r="U1544" s="2"/>
      <c r="V1544" s="2"/>
      <c r="W1544" s="2"/>
    </row>
    <row r="1545" spans="1:23" ht="15.75" hidden="1" customHeight="1" x14ac:dyDescent="0.25">
      <c r="A1545" s="288"/>
      <c r="B1545" s="272"/>
      <c r="C1545" s="273"/>
      <c r="D1545" s="273"/>
      <c r="E1545" s="273"/>
      <c r="F1545" s="273"/>
      <c r="G1545" s="288"/>
      <c r="H1545" s="2"/>
      <c r="I1545" s="2"/>
      <c r="J1545" s="2"/>
      <c r="K1545" s="2"/>
      <c r="L1545" s="2"/>
      <c r="M1545" s="2"/>
      <c r="N1545" s="2"/>
      <c r="O1545" s="2"/>
      <c r="P1545" s="2"/>
      <c r="Q1545" s="2"/>
      <c r="R1545" s="2"/>
      <c r="S1545" s="2"/>
      <c r="T1545" s="2"/>
      <c r="U1545" s="2"/>
      <c r="V1545" s="2"/>
      <c r="W1545" s="2"/>
    </row>
    <row r="1546" spans="1:23" ht="15.75" hidden="1" customHeight="1" x14ac:dyDescent="0.25">
      <c r="A1546" s="288"/>
      <c r="B1546" s="276"/>
      <c r="C1546" s="271"/>
      <c r="D1546" s="271"/>
      <c r="E1546" s="271"/>
      <c r="F1546" s="271"/>
      <c r="G1546" s="288"/>
      <c r="H1546" s="2"/>
      <c r="I1546" s="2"/>
      <c r="J1546" s="2"/>
      <c r="K1546" s="2"/>
      <c r="L1546" s="2"/>
      <c r="M1546" s="2"/>
      <c r="N1546" s="2"/>
      <c r="O1546" s="2"/>
      <c r="P1546" s="2"/>
      <c r="Q1546" s="2"/>
      <c r="R1546" s="2"/>
      <c r="S1546" s="2"/>
      <c r="T1546" s="2"/>
      <c r="U1546" s="2"/>
      <c r="V1546" s="2"/>
      <c r="W1546" s="2"/>
    </row>
    <row r="1547" spans="1:23" ht="15.75" hidden="1" customHeight="1" x14ac:dyDescent="0.25">
      <c r="A1547" s="288"/>
      <c r="B1547" s="272"/>
      <c r="C1547" s="273"/>
      <c r="D1547" s="273"/>
      <c r="E1547" s="273"/>
      <c r="F1547" s="273"/>
      <c r="G1547" s="288"/>
      <c r="H1547" s="2"/>
      <c r="I1547" s="2"/>
      <c r="J1547" s="2"/>
      <c r="K1547" s="2"/>
      <c r="L1547" s="2"/>
      <c r="M1547" s="2"/>
      <c r="N1547" s="2"/>
      <c r="O1547" s="2"/>
      <c r="P1547" s="2"/>
      <c r="Q1547" s="2"/>
      <c r="R1547" s="2"/>
      <c r="S1547" s="2"/>
      <c r="T1547" s="2"/>
      <c r="U1547" s="2"/>
      <c r="V1547" s="2"/>
      <c r="W1547" s="2"/>
    </row>
    <row r="1548" spans="1:23" ht="15.75" hidden="1" customHeight="1" x14ac:dyDescent="0.25">
      <c r="A1548" s="288"/>
      <c r="B1548" s="276"/>
      <c r="C1548" s="271"/>
      <c r="D1548" s="271"/>
      <c r="E1548" s="271"/>
      <c r="F1548" s="271"/>
      <c r="G1548" s="288"/>
      <c r="H1548" s="2"/>
      <c r="I1548" s="2"/>
      <c r="J1548" s="2"/>
      <c r="K1548" s="2"/>
      <c r="L1548" s="2"/>
      <c r="M1548" s="2"/>
      <c r="N1548" s="2"/>
      <c r="O1548" s="2"/>
      <c r="P1548" s="2"/>
      <c r="Q1548" s="2"/>
      <c r="R1548" s="2"/>
      <c r="S1548" s="2"/>
      <c r="T1548" s="2"/>
      <c r="U1548" s="2"/>
      <c r="V1548" s="2"/>
      <c r="W1548" s="2"/>
    </row>
    <row r="1549" spans="1:23" ht="15.75" hidden="1" customHeight="1" x14ac:dyDescent="0.25">
      <c r="A1549" s="288"/>
      <c r="B1549" s="272"/>
      <c r="C1549" s="273"/>
      <c r="D1549" s="273"/>
      <c r="E1549" s="273"/>
      <c r="F1549" s="273"/>
      <c r="G1549" s="288"/>
      <c r="H1549" s="2"/>
      <c r="I1549" s="2"/>
      <c r="J1549" s="2"/>
      <c r="K1549" s="2"/>
      <c r="L1549" s="2"/>
      <c r="M1549" s="2"/>
      <c r="N1549" s="2"/>
      <c r="O1549" s="2"/>
      <c r="P1549" s="2"/>
      <c r="Q1549" s="2"/>
      <c r="R1549" s="2"/>
      <c r="S1549" s="2"/>
      <c r="T1549" s="2"/>
      <c r="U1549" s="2"/>
      <c r="V1549" s="2"/>
      <c r="W1549" s="2"/>
    </row>
    <row r="1550" spans="1:23" ht="15.75" hidden="1" customHeight="1" x14ac:dyDescent="0.25">
      <c r="A1550" s="288"/>
      <c r="B1550" s="276"/>
      <c r="C1550" s="271"/>
      <c r="D1550" s="271"/>
      <c r="E1550" s="271"/>
      <c r="F1550" s="271"/>
      <c r="G1550" s="288"/>
      <c r="H1550" s="2"/>
      <c r="I1550" s="2"/>
      <c r="J1550" s="2"/>
      <c r="K1550" s="2"/>
      <c r="L1550" s="2"/>
      <c r="M1550" s="2"/>
      <c r="N1550" s="2"/>
      <c r="O1550" s="2"/>
      <c r="P1550" s="2"/>
      <c r="Q1550" s="2"/>
      <c r="R1550" s="2"/>
      <c r="S1550" s="2"/>
      <c r="T1550" s="2"/>
      <c r="U1550" s="2"/>
      <c r="V1550" s="2"/>
      <c r="W1550" s="2"/>
    </row>
    <row r="1551" spans="1:23" ht="15.75" hidden="1" customHeight="1" x14ac:dyDescent="0.25">
      <c r="A1551" s="288"/>
      <c r="B1551" s="272"/>
      <c r="C1551" s="273"/>
      <c r="D1551" s="273"/>
      <c r="E1551" s="273"/>
      <c r="F1551" s="273"/>
      <c r="G1551" s="288"/>
      <c r="H1551" s="2"/>
      <c r="I1551" s="2"/>
      <c r="J1551" s="2"/>
      <c r="K1551" s="2"/>
      <c r="L1551" s="2"/>
      <c r="M1551" s="2"/>
      <c r="N1551" s="2"/>
      <c r="O1551" s="2"/>
      <c r="P1551" s="2"/>
      <c r="Q1551" s="2"/>
      <c r="R1551" s="2"/>
      <c r="S1551" s="2"/>
      <c r="T1551" s="2"/>
      <c r="U1551" s="2"/>
      <c r="V1551" s="2"/>
      <c r="W1551" s="2"/>
    </row>
    <row r="1552" spans="1:23" ht="15.75" hidden="1" customHeight="1" x14ac:dyDescent="0.25">
      <c r="A1552" s="288"/>
      <c r="B1552" s="276"/>
      <c r="C1552" s="271"/>
      <c r="D1552" s="271"/>
      <c r="E1552" s="271"/>
      <c r="F1552" s="271"/>
      <c r="G1552" s="288"/>
      <c r="H1552" s="2"/>
      <c r="I1552" s="2"/>
      <c r="J1552" s="2"/>
      <c r="K1552" s="2"/>
      <c r="L1552" s="2"/>
      <c r="M1552" s="2"/>
      <c r="N1552" s="2"/>
      <c r="O1552" s="2"/>
      <c r="P1552" s="2"/>
      <c r="Q1552" s="2"/>
      <c r="R1552" s="2"/>
      <c r="S1552" s="2"/>
      <c r="T1552" s="2"/>
      <c r="U1552" s="2"/>
      <c r="V1552" s="2"/>
      <c r="W1552" s="2"/>
    </row>
    <row r="1553" spans="1:23" ht="15.75" hidden="1" customHeight="1" x14ac:dyDescent="0.25">
      <c r="A1553" s="288"/>
      <c r="B1553" s="272"/>
      <c r="C1553" s="273"/>
      <c r="D1553" s="273"/>
      <c r="E1553" s="273"/>
      <c r="F1553" s="273"/>
      <c r="G1553" s="288"/>
      <c r="H1553" s="2"/>
      <c r="I1553" s="2"/>
      <c r="J1553" s="2"/>
      <c r="K1553" s="2"/>
      <c r="L1553" s="2"/>
      <c r="M1553" s="2"/>
      <c r="N1553" s="2"/>
      <c r="O1553" s="2"/>
      <c r="P1553" s="2"/>
      <c r="Q1553" s="2"/>
      <c r="R1553" s="2"/>
      <c r="S1553" s="2"/>
      <c r="T1553" s="2"/>
      <c r="U1553" s="2"/>
      <c r="V1553" s="2"/>
      <c r="W1553" s="2"/>
    </row>
    <row r="1554" spans="1:23" ht="15.75" hidden="1" customHeight="1" x14ac:dyDescent="0.25">
      <c r="A1554" s="288"/>
      <c r="B1554" s="276"/>
      <c r="C1554" s="271"/>
      <c r="D1554" s="271"/>
      <c r="E1554" s="271"/>
      <c r="F1554" s="271"/>
      <c r="G1554" s="288"/>
      <c r="H1554" s="2"/>
      <c r="I1554" s="2"/>
      <c r="J1554" s="2"/>
      <c r="K1554" s="2"/>
      <c r="L1554" s="2"/>
      <c r="M1554" s="2"/>
      <c r="N1554" s="2"/>
      <c r="O1554" s="2"/>
      <c r="P1554" s="2"/>
      <c r="Q1554" s="2"/>
      <c r="R1554" s="2"/>
      <c r="S1554" s="2"/>
      <c r="T1554" s="2"/>
      <c r="U1554" s="2"/>
      <c r="V1554" s="2"/>
      <c r="W1554" s="2"/>
    </row>
    <row r="1555" spans="1:23" ht="15.75" hidden="1" customHeight="1" x14ac:dyDescent="0.25">
      <c r="A1555" s="288"/>
      <c r="B1555" s="272"/>
      <c r="C1555" s="273"/>
      <c r="D1555" s="273"/>
      <c r="E1555" s="273"/>
      <c r="F1555" s="273"/>
      <c r="G1555" s="288"/>
      <c r="H1555" s="2"/>
      <c r="I1555" s="2"/>
      <c r="J1555" s="2"/>
      <c r="K1555" s="2"/>
      <c r="L1555" s="2"/>
      <c r="M1555" s="2"/>
      <c r="N1555" s="2"/>
      <c r="O1555" s="2"/>
      <c r="P1555" s="2"/>
      <c r="Q1555" s="2"/>
      <c r="R1555" s="2"/>
      <c r="S1555" s="2"/>
      <c r="T1555" s="2"/>
      <c r="U1555" s="2"/>
      <c r="V1555" s="2"/>
      <c r="W1555" s="2"/>
    </row>
    <row r="1556" spans="1:23" ht="15.75" hidden="1" customHeight="1" x14ac:dyDescent="0.25">
      <c r="A1556" s="288"/>
      <c r="B1556" s="276"/>
      <c r="C1556" s="271"/>
      <c r="D1556" s="271"/>
      <c r="E1556" s="271"/>
      <c r="F1556" s="271"/>
      <c r="G1556" s="288"/>
      <c r="H1556" s="2"/>
      <c r="I1556" s="2"/>
      <c r="J1556" s="2"/>
      <c r="K1556" s="2"/>
      <c r="L1556" s="2"/>
      <c r="M1556" s="2"/>
      <c r="N1556" s="2"/>
      <c r="O1556" s="2"/>
      <c r="P1556" s="2"/>
      <c r="Q1556" s="2"/>
      <c r="R1556" s="2"/>
      <c r="S1556" s="2"/>
      <c r="T1556" s="2"/>
      <c r="U1556" s="2"/>
      <c r="V1556" s="2"/>
      <c r="W1556" s="2"/>
    </row>
    <row r="1557" spans="1:23" ht="15.75" hidden="1" customHeight="1" x14ac:dyDescent="0.25">
      <c r="A1557" s="288"/>
      <c r="B1557" s="272"/>
      <c r="C1557" s="273"/>
      <c r="D1557" s="273"/>
      <c r="E1557" s="273"/>
      <c r="F1557" s="273"/>
      <c r="G1557" s="288"/>
      <c r="H1557" s="2"/>
      <c r="I1557" s="2"/>
      <c r="J1557" s="2"/>
      <c r="K1557" s="2"/>
      <c r="L1557" s="2"/>
      <c r="M1557" s="2"/>
      <c r="N1557" s="2"/>
      <c r="O1557" s="2"/>
      <c r="P1557" s="2"/>
      <c r="Q1557" s="2"/>
      <c r="R1557" s="2"/>
      <c r="S1557" s="2"/>
      <c r="T1557" s="2"/>
      <c r="U1557" s="2"/>
      <c r="V1557" s="2"/>
      <c r="W1557" s="2"/>
    </row>
    <row r="1558" spans="1:23" ht="15.75" hidden="1" customHeight="1" x14ac:dyDescent="0.25">
      <c r="A1558" s="288"/>
      <c r="B1558" s="276"/>
      <c r="C1558" s="271"/>
      <c r="D1558" s="271"/>
      <c r="E1558" s="271"/>
      <c r="F1558" s="271"/>
      <c r="G1558" s="288"/>
      <c r="H1558" s="2"/>
      <c r="I1558" s="2"/>
      <c r="J1558" s="2"/>
      <c r="K1558" s="2"/>
      <c r="L1558" s="2"/>
      <c r="M1558" s="2"/>
      <c r="N1558" s="2"/>
      <c r="O1558" s="2"/>
      <c r="P1558" s="2"/>
      <c r="Q1558" s="2"/>
      <c r="R1558" s="2"/>
      <c r="S1558" s="2"/>
      <c r="T1558" s="2"/>
      <c r="U1558" s="2"/>
      <c r="V1558" s="2"/>
      <c r="W1558" s="2"/>
    </row>
    <row r="1559" spans="1:23" ht="15.75" hidden="1" customHeight="1" x14ac:dyDescent="0.25">
      <c r="A1559" s="288"/>
      <c r="B1559" s="272"/>
      <c r="C1559" s="273"/>
      <c r="D1559" s="273"/>
      <c r="E1559" s="273"/>
      <c r="F1559" s="273"/>
      <c r="G1559" s="288"/>
      <c r="H1559" s="2"/>
      <c r="I1559" s="2"/>
      <c r="J1559" s="2"/>
      <c r="K1559" s="2"/>
      <c r="L1559" s="2"/>
      <c r="M1559" s="2"/>
      <c r="N1559" s="2"/>
      <c r="O1559" s="2"/>
      <c r="P1559" s="2"/>
      <c r="Q1559" s="2"/>
      <c r="R1559" s="2"/>
      <c r="S1559" s="2"/>
      <c r="T1559" s="2"/>
      <c r="U1559" s="2"/>
      <c r="V1559" s="2"/>
      <c r="W1559" s="2"/>
    </row>
    <row r="1560" spans="1:23" ht="15.75" hidden="1" customHeight="1" x14ac:dyDescent="0.25">
      <c r="A1560" s="288"/>
      <c r="B1560" s="276"/>
      <c r="C1560" s="271"/>
      <c r="D1560" s="271"/>
      <c r="E1560" s="271"/>
      <c r="F1560" s="271"/>
      <c r="G1560" s="288"/>
      <c r="H1560" s="2"/>
      <c r="I1560" s="2"/>
      <c r="J1560" s="2"/>
      <c r="K1560" s="2"/>
      <c r="L1560" s="2"/>
      <c r="M1560" s="2"/>
      <c r="N1560" s="2"/>
      <c r="O1560" s="2"/>
      <c r="P1560" s="2"/>
      <c r="Q1560" s="2"/>
      <c r="R1560" s="2"/>
      <c r="S1560" s="2"/>
      <c r="T1560" s="2"/>
      <c r="U1560" s="2"/>
      <c r="V1560" s="2"/>
      <c r="W1560" s="2"/>
    </row>
    <row r="1561" spans="1:23" ht="15.75" hidden="1" customHeight="1" x14ac:dyDescent="0.25">
      <c r="A1561" s="288"/>
      <c r="B1561" s="272"/>
      <c r="C1561" s="273"/>
      <c r="D1561" s="273"/>
      <c r="E1561" s="273"/>
      <c r="F1561" s="273"/>
      <c r="G1561" s="288"/>
      <c r="H1561" s="2"/>
      <c r="I1561" s="2"/>
      <c r="J1561" s="2"/>
      <c r="K1561" s="2"/>
      <c r="L1561" s="2"/>
      <c r="M1561" s="2"/>
      <c r="N1561" s="2"/>
      <c r="O1561" s="2"/>
      <c r="P1561" s="2"/>
      <c r="Q1561" s="2"/>
      <c r="R1561" s="2"/>
      <c r="S1561" s="2"/>
      <c r="T1561" s="2"/>
      <c r="U1561" s="2"/>
      <c r="V1561" s="2"/>
      <c r="W1561" s="2"/>
    </row>
    <row r="1562" spans="1:23" ht="15.75" hidden="1" customHeight="1" x14ac:dyDescent="0.25">
      <c r="A1562" s="288"/>
      <c r="B1562" s="276"/>
      <c r="C1562" s="271"/>
      <c r="D1562" s="271"/>
      <c r="E1562" s="271"/>
      <c r="F1562" s="271"/>
      <c r="G1562" s="288"/>
      <c r="H1562" s="2"/>
      <c r="I1562" s="2"/>
      <c r="J1562" s="2"/>
      <c r="K1562" s="2"/>
      <c r="L1562" s="2"/>
      <c r="M1562" s="2"/>
      <c r="N1562" s="2"/>
      <c r="O1562" s="2"/>
      <c r="P1562" s="2"/>
      <c r="Q1562" s="2"/>
      <c r="R1562" s="2"/>
      <c r="S1562" s="2"/>
      <c r="T1562" s="2"/>
      <c r="U1562" s="2"/>
      <c r="V1562" s="2"/>
      <c r="W1562" s="2"/>
    </row>
    <row r="1563" spans="1:23" ht="15.75" hidden="1" customHeight="1" x14ac:dyDescent="0.25">
      <c r="A1563" s="288"/>
      <c r="B1563" s="272"/>
      <c r="C1563" s="273"/>
      <c r="D1563" s="273"/>
      <c r="E1563" s="273"/>
      <c r="F1563" s="273"/>
      <c r="G1563" s="288"/>
      <c r="H1563" s="2"/>
      <c r="I1563" s="2"/>
      <c r="J1563" s="2"/>
      <c r="K1563" s="2"/>
      <c r="L1563" s="2"/>
      <c r="M1563" s="2"/>
      <c r="N1563" s="2"/>
      <c r="O1563" s="2"/>
      <c r="P1563" s="2"/>
      <c r="Q1563" s="2"/>
      <c r="R1563" s="2"/>
      <c r="S1563" s="2"/>
      <c r="T1563" s="2"/>
      <c r="U1563" s="2"/>
      <c r="V1563" s="2"/>
      <c r="W1563" s="2"/>
    </row>
    <row r="1564" spans="1:23" ht="15.75" hidden="1" customHeight="1" x14ac:dyDescent="0.25">
      <c r="A1564" s="288"/>
      <c r="B1564" s="276"/>
      <c r="C1564" s="271"/>
      <c r="D1564" s="271"/>
      <c r="E1564" s="271"/>
      <c r="F1564" s="271"/>
      <c r="G1564" s="288"/>
      <c r="H1564" s="2"/>
      <c r="I1564" s="2"/>
      <c r="J1564" s="2"/>
      <c r="K1564" s="2"/>
      <c r="L1564" s="2"/>
      <c r="M1564" s="2"/>
      <c r="N1564" s="2"/>
      <c r="O1564" s="2"/>
      <c r="P1564" s="2"/>
      <c r="Q1564" s="2"/>
      <c r="R1564" s="2"/>
      <c r="S1564" s="2"/>
      <c r="T1564" s="2"/>
      <c r="U1564" s="2"/>
      <c r="V1564" s="2"/>
      <c r="W1564" s="2"/>
    </row>
    <row r="1565" spans="1:23" ht="15.75" hidden="1" customHeight="1" x14ac:dyDescent="0.25">
      <c r="A1565" s="288"/>
      <c r="B1565" s="272"/>
      <c r="C1565" s="273"/>
      <c r="D1565" s="273"/>
      <c r="E1565" s="273"/>
      <c r="F1565" s="273"/>
      <c r="G1565" s="288"/>
      <c r="H1565" s="2"/>
      <c r="I1565" s="2"/>
      <c r="J1565" s="2"/>
      <c r="K1565" s="2"/>
      <c r="L1565" s="2"/>
      <c r="M1565" s="2"/>
      <c r="N1565" s="2"/>
      <c r="O1565" s="2"/>
      <c r="P1565" s="2"/>
      <c r="Q1565" s="2"/>
      <c r="R1565" s="2"/>
      <c r="S1565" s="2"/>
      <c r="T1565" s="2"/>
      <c r="U1565" s="2"/>
      <c r="V1565" s="2"/>
      <c r="W1565" s="2"/>
    </row>
    <row r="1566" spans="1:23" ht="15.75" hidden="1" customHeight="1" x14ac:dyDescent="0.25">
      <c r="A1566" s="288"/>
      <c r="B1566" s="276"/>
      <c r="C1566" s="271"/>
      <c r="D1566" s="271"/>
      <c r="E1566" s="271"/>
      <c r="F1566" s="271"/>
      <c r="G1566" s="288"/>
      <c r="H1566" s="2"/>
      <c r="I1566" s="2"/>
      <c r="J1566" s="2"/>
      <c r="K1566" s="2"/>
      <c r="L1566" s="2"/>
      <c r="M1566" s="2"/>
      <c r="N1566" s="2"/>
      <c r="O1566" s="2"/>
      <c r="P1566" s="2"/>
      <c r="Q1566" s="2"/>
      <c r="R1566" s="2"/>
      <c r="S1566" s="2"/>
      <c r="T1566" s="2"/>
      <c r="U1566" s="2"/>
      <c r="V1566" s="2"/>
      <c r="W1566" s="2"/>
    </row>
    <row r="1567" spans="1:23" ht="15.75" hidden="1" customHeight="1" x14ac:dyDescent="0.25">
      <c r="A1567" s="288"/>
      <c r="B1567" s="272"/>
      <c r="C1567" s="273"/>
      <c r="D1567" s="273"/>
      <c r="E1567" s="273"/>
      <c r="F1567" s="273"/>
      <c r="G1567" s="288"/>
      <c r="H1567" s="2"/>
      <c r="I1567" s="2"/>
      <c r="J1567" s="2"/>
      <c r="K1567" s="2"/>
      <c r="L1567" s="2"/>
      <c r="M1567" s="2"/>
      <c r="N1567" s="2"/>
      <c r="O1567" s="2"/>
      <c r="P1567" s="2"/>
      <c r="Q1567" s="2"/>
      <c r="R1567" s="2"/>
      <c r="S1567" s="2"/>
      <c r="T1567" s="2"/>
      <c r="U1567" s="2"/>
      <c r="V1567" s="2"/>
      <c r="W1567" s="2"/>
    </row>
    <row r="1568" spans="1:23" ht="15.75" hidden="1" customHeight="1" x14ac:dyDescent="0.25">
      <c r="A1568" s="288"/>
      <c r="B1568" s="276"/>
      <c r="C1568" s="271"/>
      <c r="D1568" s="271"/>
      <c r="E1568" s="271"/>
      <c r="F1568" s="271"/>
      <c r="G1568" s="288"/>
      <c r="H1568" s="2"/>
      <c r="I1568" s="2"/>
      <c r="J1568" s="2"/>
      <c r="K1568" s="2"/>
      <c r="L1568" s="2"/>
      <c r="M1568" s="2"/>
      <c r="N1568" s="2"/>
      <c r="O1568" s="2"/>
      <c r="P1568" s="2"/>
      <c r="Q1568" s="2"/>
      <c r="R1568" s="2"/>
      <c r="S1568" s="2"/>
      <c r="T1568" s="2"/>
      <c r="U1568" s="2"/>
      <c r="V1568" s="2"/>
      <c r="W1568" s="2"/>
    </row>
    <row r="1569" spans="1:23" ht="15.75" hidden="1" customHeight="1" x14ac:dyDescent="0.25">
      <c r="A1569" s="288"/>
      <c r="B1569" s="272"/>
      <c r="C1569" s="273"/>
      <c r="D1569" s="273"/>
      <c r="E1569" s="273"/>
      <c r="F1569" s="273"/>
      <c r="G1569" s="288"/>
      <c r="H1569" s="2"/>
      <c r="I1569" s="2"/>
      <c r="J1569" s="2"/>
      <c r="K1569" s="2"/>
      <c r="L1569" s="2"/>
      <c r="M1569" s="2"/>
      <c r="N1569" s="2"/>
      <c r="O1569" s="2"/>
      <c r="P1569" s="2"/>
      <c r="Q1569" s="2"/>
      <c r="R1569" s="2"/>
      <c r="S1569" s="2"/>
      <c r="T1569" s="2"/>
      <c r="U1569" s="2"/>
      <c r="V1569" s="2"/>
      <c r="W1569" s="2"/>
    </row>
    <row r="1570" spans="1:23" ht="15.75" hidden="1" customHeight="1" x14ac:dyDescent="0.25">
      <c r="A1570" s="288"/>
      <c r="B1570" s="276"/>
      <c r="C1570" s="271"/>
      <c r="D1570" s="271"/>
      <c r="E1570" s="271"/>
      <c r="F1570" s="271"/>
      <c r="G1570" s="288"/>
      <c r="H1570" s="2"/>
      <c r="I1570" s="2"/>
      <c r="J1570" s="2"/>
      <c r="K1570" s="2"/>
      <c r="L1570" s="2"/>
      <c r="M1570" s="2"/>
      <c r="N1570" s="2"/>
      <c r="O1570" s="2"/>
      <c r="P1570" s="2"/>
      <c r="Q1570" s="2"/>
      <c r="R1570" s="2"/>
      <c r="S1570" s="2"/>
      <c r="T1570" s="2"/>
      <c r="U1570" s="2"/>
      <c r="V1570" s="2"/>
      <c r="W1570" s="2"/>
    </row>
    <row r="1571" spans="1:23" ht="15.75" hidden="1" customHeight="1" x14ac:dyDescent="0.25">
      <c r="A1571" s="288"/>
      <c r="B1571" s="272"/>
      <c r="C1571" s="273"/>
      <c r="D1571" s="273"/>
      <c r="E1571" s="273"/>
      <c r="F1571" s="273"/>
      <c r="G1571" s="288"/>
      <c r="H1571" s="2"/>
      <c r="I1571" s="2"/>
      <c r="J1571" s="2"/>
      <c r="K1571" s="2"/>
      <c r="L1571" s="2"/>
      <c r="M1571" s="2"/>
      <c r="N1571" s="2"/>
      <c r="O1571" s="2"/>
      <c r="P1571" s="2"/>
      <c r="Q1571" s="2"/>
      <c r="R1571" s="2"/>
      <c r="S1571" s="2"/>
      <c r="T1571" s="2"/>
      <c r="U1571" s="2"/>
      <c r="V1571" s="2"/>
      <c r="W1571" s="2"/>
    </row>
    <row r="1572" spans="1:23" ht="15.75" hidden="1" customHeight="1" x14ac:dyDescent="0.25">
      <c r="A1572" s="288"/>
      <c r="B1572" s="276"/>
      <c r="C1572" s="271"/>
      <c r="D1572" s="271"/>
      <c r="E1572" s="271"/>
      <c r="F1572" s="271"/>
      <c r="G1572" s="288"/>
      <c r="H1572" s="2"/>
      <c r="I1572" s="2"/>
      <c r="J1572" s="2"/>
      <c r="K1572" s="2"/>
      <c r="L1572" s="2"/>
      <c r="M1572" s="2"/>
      <c r="N1572" s="2"/>
      <c r="O1572" s="2"/>
      <c r="P1572" s="2"/>
      <c r="Q1572" s="2"/>
      <c r="R1572" s="2"/>
      <c r="S1572" s="2"/>
      <c r="T1572" s="2"/>
      <c r="U1572" s="2"/>
      <c r="V1572" s="2"/>
      <c r="W1572" s="2"/>
    </row>
    <row r="1573" spans="1:23" ht="15.75" hidden="1" customHeight="1" x14ac:dyDescent="0.25">
      <c r="A1573" s="288"/>
      <c r="B1573" s="272"/>
      <c r="C1573" s="273"/>
      <c r="D1573" s="273"/>
      <c r="E1573" s="273"/>
      <c r="F1573" s="273"/>
      <c r="G1573" s="288"/>
      <c r="H1573" s="2"/>
      <c r="I1573" s="2"/>
      <c r="J1573" s="2"/>
      <c r="K1573" s="2"/>
      <c r="L1573" s="2"/>
      <c r="M1573" s="2"/>
      <c r="N1573" s="2"/>
      <c r="O1573" s="2"/>
      <c r="P1573" s="2"/>
      <c r="Q1573" s="2"/>
      <c r="R1573" s="2"/>
      <c r="S1573" s="2"/>
      <c r="T1573" s="2"/>
      <c r="U1573" s="2"/>
      <c r="V1573" s="2"/>
      <c r="W1573" s="2"/>
    </row>
    <row r="1574" spans="1:23" ht="15.75" hidden="1" customHeight="1" x14ac:dyDescent="0.25">
      <c r="A1574" s="288"/>
      <c r="B1574" s="276"/>
      <c r="C1574" s="271"/>
      <c r="D1574" s="271"/>
      <c r="E1574" s="271"/>
      <c r="F1574" s="271"/>
      <c r="G1574" s="288"/>
      <c r="H1574" s="2"/>
      <c r="I1574" s="2"/>
      <c r="J1574" s="2"/>
      <c r="K1574" s="2"/>
      <c r="L1574" s="2"/>
      <c r="M1574" s="2"/>
      <c r="N1574" s="2"/>
      <c r="O1574" s="2"/>
      <c r="P1574" s="2"/>
      <c r="Q1574" s="2"/>
      <c r="R1574" s="2"/>
      <c r="S1574" s="2"/>
      <c r="T1574" s="2"/>
      <c r="U1574" s="2"/>
      <c r="V1574" s="2"/>
      <c r="W1574" s="2"/>
    </row>
    <row r="1575" spans="1:23" ht="15.75" hidden="1" customHeight="1" x14ac:dyDescent="0.25">
      <c r="A1575" s="288"/>
      <c r="B1575" s="272"/>
      <c r="C1575" s="273"/>
      <c r="D1575" s="273"/>
      <c r="E1575" s="273"/>
      <c r="F1575" s="273"/>
      <c r="G1575" s="288"/>
      <c r="H1575" s="2"/>
      <c r="I1575" s="2"/>
      <c r="J1575" s="2"/>
      <c r="K1575" s="2"/>
      <c r="L1575" s="2"/>
      <c r="M1575" s="2"/>
      <c r="N1575" s="2"/>
      <c r="O1575" s="2"/>
      <c r="P1575" s="2"/>
      <c r="Q1575" s="2"/>
      <c r="R1575" s="2"/>
      <c r="S1575" s="2"/>
      <c r="T1575" s="2"/>
      <c r="U1575" s="2"/>
      <c r="V1575" s="2"/>
      <c r="W1575" s="2"/>
    </row>
    <row r="1576" spans="1:23" ht="15.75" hidden="1" customHeight="1" x14ac:dyDescent="0.25">
      <c r="A1576" s="288"/>
      <c r="B1576" s="276"/>
      <c r="C1576" s="271"/>
      <c r="D1576" s="271"/>
      <c r="E1576" s="271"/>
      <c r="F1576" s="271"/>
      <c r="G1576" s="288"/>
      <c r="H1576" s="2"/>
      <c r="I1576" s="2"/>
      <c r="J1576" s="2"/>
      <c r="K1576" s="2"/>
      <c r="L1576" s="2"/>
      <c r="M1576" s="2"/>
      <c r="N1576" s="2"/>
      <c r="O1576" s="2"/>
      <c r="P1576" s="2"/>
      <c r="Q1576" s="2"/>
      <c r="R1576" s="2"/>
      <c r="S1576" s="2"/>
      <c r="T1576" s="2"/>
      <c r="U1576" s="2"/>
      <c r="V1576" s="2"/>
      <c r="W1576" s="2"/>
    </row>
    <row r="1577" spans="1:23" ht="15.75" hidden="1" customHeight="1" x14ac:dyDescent="0.25">
      <c r="A1577" s="288"/>
      <c r="B1577" s="272"/>
      <c r="C1577" s="273"/>
      <c r="D1577" s="273"/>
      <c r="E1577" s="273"/>
      <c r="F1577" s="273"/>
      <c r="G1577" s="288"/>
      <c r="H1577" s="2"/>
      <c r="I1577" s="2"/>
      <c r="J1577" s="2"/>
      <c r="K1577" s="2"/>
      <c r="L1577" s="2"/>
      <c r="M1577" s="2"/>
      <c r="N1577" s="2"/>
      <c r="O1577" s="2"/>
      <c r="P1577" s="2"/>
      <c r="Q1577" s="2"/>
      <c r="R1577" s="2"/>
      <c r="S1577" s="2"/>
      <c r="T1577" s="2"/>
      <c r="U1577" s="2"/>
      <c r="V1577" s="2"/>
      <c r="W1577" s="2"/>
    </row>
    <row r="1578" spans="1:23" ht="15.75" hidden="1" customHeight="1" x14ac:dyDescent="0.25">
      <c r="A1578" s="288"/>
      <c r="B1578" s="276"/>
      <c r="C1578" s="271"/>
      <c r="D1578" s="271"/>
      <c r="E1578" s="271"/>
      <c r="F1578" s="271"/>
      <c r="G1578" s="288"/>
      <c r="H1578" s="2"/>
      <c r="I1578" s="2"/>
      <c r="J1578" s="2"/>
      <c r="K1578" s="2"/>
      <c r="L1578" s="2"/>
      <c r="M1578" s="2"/>
      <c r="N1578" s="2"/>
      <c r="O1578" s="2"/>
      <c r="P1578" s="2"/>
      <c r="Q1578" s="2"/>
      <c r="R1578" s="2"/>
      <c r="S1578" s="2"/>
      <c r="T1578" s="2"/>
      <c r="U1578" s="2"/>
      <c r="V1578" s="2"/>
      <c r="W1578" s="2"/>
    </row>
    <row r="1579" spans="1:23" ht="15.75" hidden="1" customHeight="1" x14ac:dyDescent="0.25">
      <c r="A1579" s="288"/>
      <c r="B1579" s="272"/>
      <c r="C1579" s="273"/>
      <c r="D1579" s="273"/>
      <c r="E1579" s="273"/>
      <c r="F1579" s="273"/>
      <c r="G1579" s="288"/>
      <c r="H1579" s="2"/>
      <c r="I1579" s="2"/>
      <c r="J1579" s="2"/>
      <c r="K1579" s="2"/>
      <c r="L1579" s="2"/>
      <c r="M1579" s="2"/>
      <c r="N1579" s="2"/>
      <c r="O1579" s="2"/>
      <c r="P1579" s="2"/>
      <c r="Q1579" s="2"/>
      <c r="R1579" s="2"/>
      <c r="S1579" s="2"/>
      <c r="T1579" s="2"/>
      <c r="U1579" s="2"/>
      <c r="V1579" s="2"/>
      <c r="W1579" s="2"/>
    </row>
    <row r="1580" spans="1:23" ht="15.75" hidden="1" customHeight="1" x14ac:dyDescent="0.25">
      <c r="A1580" s="288"/>
      <c r="B1580" s="276"/>
      <c r="C1580" s="271"/>
      <c r="D1580" s="271"/>
      <c r="E1580" s="271"/>
      <c r="F1580" s="271"/>
      <c r="G1580" s="288"/>
      <c r="H1580" s="2"/>
      <c r="I1580" s="2"/>
      <c r="J1580" s="2"/>
      <c r="K1580" s="2"/>
      <c r="L1580" s="2"/>
      <c r="M1580" s="2"/>
      <c r="N1580" s="2"/>
      <c r="O1580" s="2"/>
      <c r="P1580" s="2"/>
      <c r="Q1580" s="2"/>
      <c r="R1580" s="2"/>
      <c r="S1580" s="2"/>
      <c r="T1580" s="2"/>
      <c r="U1580" s="2"/>
      <c r="V1580" s="2"/>
      <c r="W1580" s="2"/>
    </row>
    <row r="1581" spans="1:23" ht="15.75" hidden="1" customHeight="1" x14ac:dyDescent="0.25">
      <c r="A1581" s="288"/>
      <c r="B1581" s="272"/>
      <c r="C1581" s="273"/>
      <c r="D1581" s="273"/>
      <c r="E1581" s="273"/>
      <c r="F1581" s="273"/>
      <c r="G1581" s="288"/>
      <c r="H1581" s="2"/>
      <c r="I1581" s="2"/>
      <c r="J1581" s="2"/>
      <c r="K1581" s="2"/>
      <c r="L1581" s="2"/>
      <c r="M1581" s="2"/>
      <c r="N1581" s="2"/>
      <c r="O1581" s="2"/>
      <c r="P1581" s="2"/>
      <c r="Q1581" s="2"/>
      <c r="R1581" s="2"/>
      <c r="S1581" s="2"/>
      <c r="T1581" s="2"/>
      <c r="U1581" s="2"/>
      <c r="V1581" s="2"/>
      <c r="W1581" s="2"/>
    </row>
    <row r="1582" spans="1:23" ht="15.75" hidden="1" customHeight="1" x14ac:dyDescent="0.25">
      <c r="A1582" s="288"/>
      <c r="B1582" s="276"/>
      <c r="C1582" s="271"/>
      <c r="D1582" s="271"/>
      <c r="E1582" s="271"/>
      <c r="F1582" s="271"/>
      <c r="G1582" s="288"/>
      <c r="H1582" s="2"/>
      <c r="I1582" s="2"/>
      <c r="J1582" s="2"/>
      <c r="K1582" s="2"/>
      <c r="L1582" s="2"/>
      <c r="M1582" s="2"/>
      <c r="N1582" s="2"/>
      <c r="O1582" s="2"/>
      <c r="P1582" s="2"/>
      <c r="Q1582" s="2"/>
      <c r="R1582" s="2"/>
      <c r="S1582" s="2"/>
      <c r="T1582" s="2"/>
      <c r="U1582" s="2"/>
      <c r="V1582" s="2"/>
      <c r="W1582" s="2"/>
    </row>
    <row r="1583" spans="1:23" ht="15.75" hidden="1" customHeight="1" x14ac:dyDescent="0.25">
      <c r="A1583" s="288"/>
      <c r="B1583" s="272"/>
      <c r="C1583" s="273"/>
      <c r="D1583" s="273"/>
      <c r="E1583" s="273"/>
      <c r="F1583" s="273"/>
      <c r="G1583" s="288"/>
      <c r="H1583" s="2"/>
      <c r="I1583" s="2"/>
      <c r="J1583" s="2"/>
      <c r="K1583" s="2"/>
      <c r="L1583" s="2"/>
      <c r="M1583" s="2"/>
      <c r="N1583" s="2"/>
      <c r="O1583" s="2"/>
      <c r="P1583" s="2"/>
      <c r="Q1583" s="2"/>
      <c r="R1583" s="2"/>
      <c r="S1583" s="2"/>
      <c r="T1583" s="2"/>
      <c r="U1583" s="2"/>
      <c r="V1583" s="2"/>
      <c r="W1583" s="2"/>
    </row>
    <row r="1584" spans="1:23" ht="15.75" hidden="1" customHeight="1" x14ac:dyDescent="0.25">
      <c r="A1584" s="288"/>
      <c r="B1584" s="276"/>
      <c r="C1584" s="271"/>
      <c r="D1584" s="271"/>
      <c r="E1584" s="271"/>
      <c r="F1584" s="271"/>
      <c r="G1584" s="288"/>
      <c r="H1584" s="2"/>
      <c r="I1584" s="2"/>
      <c r="J1584" s="2"/>
      <c r="K1584" s="2"/>
      <c r="L1584" s="2"/>
      <c r="M1584" s="2"/>
      <c r="N1584" s="2"/>
      <c r="O1584" s="2"/>
      <c r="P1584" s="2"/>
      <c r="Q1584" s="2"/>
      <c r="R1584" s="2"/>
      <c r="S1584" s="2"/>
      <c r="T1584" s="2"/>
      <c r="U1584" s="2"/>
      <c r="V1584" s="2"/>
      <c r="W1584" s="2"/>
    </row>
    <row r="1585" spans="1:23" ht="15.75" hidden="1" customHeight="1" x14ac:dyDescent="0.25">
      <c r="A1585" s="288"/>
      <c r="B1585" s="272"/>
      <c r="C1585" s="273"/>
      <c r="D1585" s="273"/>
      <c r="E1585" s="273"/>
      <c r="F1585" s="273"/>
      <c r="G1585" s="288"/>
      <c r="H1585" s="2"/>
      <c r="I1585" s="2"/>
      <c r="J1585" s="2"/>
      <c r="K1585" s="2"/>
      <c r="L1585" s="2"/>
      <c r="M1585" s="2"/>
      <c r="N1585" s="2"/>
      <c r="O1585" s="2"/>
      <c r="P1585" s="2"/>
      <c r="Q1585" s="2"/>
      <c r="R1585" s="2"/>
      <c r="S1585" s="2"/>
      <c r="T1585" s="2"/>
      <c r="U1585" s="2"/>
      <c r="V1585" s="2"/>
      <c r="W1585" s="2"/>
    </row>
    <row r="1586" spans="1:23" ht="15.75" hidden="1" customHeight="1" x14ac:dyDescent="0.25">
      <c r="A1586" s="288"/>
      <c r="B1586" s="276"/>
      <c r="C1586" s="271"/>
      <c r="D1586" s="271"/>
      <c r="E1586" s="271"/>
      <c r="F1586" s="271"/>
      <c r="G1586" s="288"/>
      <c r="H1586" s="2"/>
      <c r="I1586" s="2"/>
      <c r="J1586" s="2"/>
      <c r="K1586" s="2"/>
      <c r="L1586" s="2"/>
      <c r="M1586" s="2"/>
      <c r="N1586" s="2"/>
      <c r="O1586" s="2"/>
      <c r="P1586" s="2"/>
      <c r="Q1586" s="2"/>
      <c r="R1586" s="2"/>
      <c r="S1586" s="2"/>
      <c r="T1586" s="2"/>
      <c r="U1586" s="2"/>
      <c r="V1586" s="2"/>
      <c r="W1586" s="2"/>
    </row>
    <row r="1587" spans="1:23" ht="15.75" hidden="1" customHeight="1" x14ac:dyDescent="0.25">
      <c r="A1587" s="288"/>
      <c r="B1587" s="272"/>
      <c r="C1587" s="273"/>
      <c r="D1587" s="273"/>
      <c r="E1587" s="273"/>
      <c r="F1587" s="273"/>
      <c r="G1587" s="288"/>
      <c r="H1587" s="2"/>
      <c r="I1587" s="2"/>
      <c r="J1587" s="2"/>
      <c r="K1587" s="2"/>
      <c r="L1587" s="2"/>
      <c r="M1587" s="2"/>
      <c r="N1587" s="2"/>
      <c r="O1587" s="2"/>
      <c r="P1587" s="2"/>
      <c r="Q1587" s="2"/>
      <c r="R1587" s="2"/>
      <c r="S1587" s="2"/>
      <c r="T1587" s="2"/>
      <c r="U1587" s="2"/>
      <c r="V1587" s="2"/>
      <c r="W1587" s="2"/>
    </row>
    <row r="1588" spans="1:23" ht="15.75" hidden="1" customHeight="1" x14ac:dyDescent="0.25">
      <c r="A1588" s="288"/>
      <c r="B1588" s="276"/>
      <c r="C1588" s="271"/>
      <c r="D1588" s="271"/>
      <c r="E1588" s="271"/>
      <c r="F1588" s="271"/>
      <c r="G1588" s="288"/>
      <c r="H1588" s="2"/>
      <c r="I1588" s="2"/>
      <c r="J1588" s="2"/>
      <c r="K1588" s="2"/>
      <c r="L1588" s="2"/>
      <c r="M1588" s="2"/>
      <c r="N1588" s="2"/>
      <c r="O1588" s="2"/>
      <c r="P1588" s="2"/>
      <c r="Q1588" s="2"/>
      <c r="R1588" s="2"/>
      <c r="S1588" s="2"/>
      <c r="T1588" s="2"/>
      <c r="U1588" s="2"/>
      <c r="V1588" s="2"/>
      <c r="W1588" s="2"/>
    </row>
    <row r="1589" spans="1:23" ht="15.75" hidden="1" customHeight="1" x14ac:dyDescent="0.25">
      <c r="A1589" s="288"/>
      <c r="B1589" s="272"/>
      <c r="C1589" s="273"/>
      <c r="D1589" s="273"/>
      <c r="E1589" s="273"/>
      <c r="F1589" s="273"/>
      <c r="G1589" s="288"/>
      <c r="H1589" s="2"/>
      <c r="I1589" s="2"/>
      <c r="J1589" s="2"/>
      <c r="K1589" s="2"/>
      <c r="L1589" s="2"/>
      <c r="M1589" s="2"/>
      <c r="N1589" s="2"/>
      <c r="O1589" s="2"/>
      <c r="P1589" s="2"/>
      <c r="Q1589" s="2"/>
      <c r="R1589" s="2"/>
      <c r="S1589" s="2"/>
      <c r="T1589" s="2"/>
      <c r="U1589" s="2"/>
      <c r="V1589" s="2"/>
      <c r="W1589" s="2"/>
    </row>
    <row r="1590" spans="1:23" ht="15.75" hidden="1" customHeight="1" x14ac:dyDescent="0.25">
      <c r="A1590" s="288"/>
      <c r="B1590" s="276"/>
      <c r="C1590" s="271"/>
      <c r="D1590" s="271"/>
      <c r="E1590" s="271"/>
      <c r="F1590" s="271"/>
      <c r="G1590" s="288"/>
      <c r="H1590" s="2"/>
      <c r="I1590" s="2"/>
      <c r="J1590" s="2"/>
      <c r="K1590" s="2"/>
      <c r="L1590" s="2"/>
      <c r="M1590" s="2"/>
      <c r="N1590" s="2"/>
      <c r="O1590" s="2"/>
      <c r="P1590" s="2"/>
      <c r="Q1590" s="2"/>
      <c r="R1590" s="2"/>
      <c r="S1590" s="2"/>
      <c r="T1590" s="2"/>
      <c r="U1590" s="2"/>
      <c r="V1590" s="2"/>
      <c r="W1590" s="2"/>
    </row>
    <row r="1591" spans="1:23" ht="15.75" hidden="1" customHeight="1" x14ac:dyDescent="0.25">
      <c r="A1591" s="288"/>
      <c r="B1591" s="272"/>
      <c r="C1591" s="273"/>
      <c r="D1591" s="273"/>
      <c r="E1591" s="273"/>
      <c r="F1591" s="273"/>
      <c r="G1591" s="288"/>
      <c r="H1591" s="2"/>
      <c r="I1591" s="2"/>
      <c r="J1591" s="2"/>
      <c r="K1591" s="2"/>
      <c r="L1591" s="2"/>
      <c r="M1591" s="2"/>
      <c r="N1591" s="2"/>
      <c r="O1591" s="2"/>
      <c r="P1591" s="2"/>
      <c r="Q1591" s="2"/>
      <c r="R1591" s="2"/>
      <c r="S1591" s="2"/>
      <c r="T1591" s="2"/>
      <c r="U1591" s="2"/>
      <c r="V1591" s="2"/>
      <c r="W1591" s="2"/>
    </row>
    <row r="1592" spans="1:23" ht="15.75" hidden="1" customHeight="1" x14ac:dyDescent="0.25">
      <c r="A1592" s="288"/>
      <c r="B1592" s="276"/>
      <c r="C1592" s="271"/>
      <c r="D1592" s="271"/>
      <c r="E1592" s="271"/>
      <c r="F1592" s="271"/>
      <c r="G1592" s="288"/>
      <c r="H1592" s="2"/>
      <c r="I1592" s="2"/>
      <c r="J1592" s="2"/>
      <c r="K1592" s="2"/>
      <c r="L1592" s="2"/>
      <c r="M1592" s="2"/>
      <c r="N1592" s="2"/>
      <c r="O1592" s="2"/>
      <c r="P1592" s="2"/>
      <c r="Q1592" s="2"/>
      <c r="R1592" s="2"/>
      <c r="S1592" s="2"/>
      <c r="T1592" s="2"/>
      <c r="U1592" s="2"/>
      <c r="V1592" s="2"/>
      <c r="W1592" s="2"/>
    </row>
    <row r="1593" spans="1:23" ht="15.75" hidden="1" customHeight="1" x14ac:dyDescent="0.25">
      <c r="A1593" s="288"/>
      <c r="B1593" s="272"/>
      <c r="C1593" s="273"/>
      <c r="D1593" s="273"/>
      <c r="E1593" s="273"/>
      <c r="F1593" s="273"/>
      <c r="G1593" s="288"/>
      <c r="H1593" s="2"/>
      <c r="I1593" s="2"/>
      <c r="J1593" s="2"/>
      <c r="K1593" s="2"/>
      <c r="L1593" s="2"/>
      <c r="M1593" s="2"/>
      <c r="N1593" s="2"/>
      <c r="O1593" s="2"/>
      <c r="P1593" s="2"/>
      <c r="Q1593" s="2"/>
      <c r="R1593" s="2"/>
      <c r="S1593" s="2"/>
      <c r="T1593" s="2"/>
      <c r="U1593" s="2"/>
      <c r="V1593" s="2"/>
      <c r="W1593" s="2"/>
    </row>
    <row r="1594" spans="1:23" hidden="1" x14ac:dyDescent="0.25">
      <c r="A1594" s="270"/>
      <c r="B1594" s="270"/>
      <c r="C1594" s="271"/>
      <c r="D1594" s="271"/>
      <c r="E1594" s="271"/>
      <c r="F1594" s="271"/>
      <c r="G1594" s="288"/>
      <c r="H1594" s="2"/>
      <c r="I1594" s="2"/>
      <c r="J1594" s="2"/>
      <c r="K1594" s="2"/>
      <c r="L1594" s="2"/>
      <c r="M1594" s="2"/>
      <c r="N1594" s="2"/>
      <c r="O1594" s="2"/>
      <c r="P1594" s="2"/>
      <c r="Q1594" s="2"/>
      <c r="R1594" s="2"/>
      <c r="S1594" s="2"/>
      <c r="T1594" s="2"/>
      <c r="U1594" s="2"/>
      <c r="V1594" s="2"/>
      <c r="W1594" s="2"/>
    </row>
    <row r="1595" spans="1:23" hidden="1" x14ac:dyDescent="0.25">
      <c r="A1595" s="288"/>
      <c r="B1595" s="272"/>
      <c r="C1595" s="273"/>
      <c r="D1595" s="273"/>
      <c r="E1595" s="273"/>
      <c r="F1595" s="273"/>
      <c r="G1595" s="288"/>
      <c r="H1595" s="2"/>
      <c r="I1595" s="2"/>
      <c r="J1595" s="2"/>
      <c r="K1595" s="2"/>
      <c r="L1595" s="2"/>
      <c r="M1595" s="2"/>
      <c r="N1595" s="2"/>
      <c r="O1595" s="2"/>
      <c r="P1595" s="2"/>
      <c r="Q1595" s="2"/>
      <c r="R1595" s="2"/>
      <c r="S1595" s="2"/>
      <c r="T1595" s="2"/>
      <c r="U1595" s="2"/>
      <c r="V1595" s="2"/>
      <c r="W1595" s="2"/>
    </row>
    <row r="1596" spans="1:23" hidden="1" x14ac:dyDescent="0.25">
      <c r="A1596" s="288"/>
      <c r="B1596" s="270"/>
      <c r="C1596" s="271"/>
      <c r="D1596" s="271"/>
      <c r="E1596" s="271"/>
      <c r="F1596" s="271"/>
      <c r="G1596" s="288"/>
      <c r="H1596" s="2"/>
      <c r="I1596" s="2"/>
      <c r="J1596" s="2"/>
      <c r="K1596" s="2"/>
      <c r="L1596" s="2"/>
      <c r="M1596" s="2"/>
      <c r="N1596" s="2"/>
      <c r="O1596" s="2"/>
      <c r="P1596" s="2"/>
      <c r="Q1596" s="2"/>
      <c r="R1596" s="2"/>
      <c r="S1596" s="2"/>
      <c r="T1596" s="2"/>
      <c r="U1596" s="2"/>
      <c r="V1596" s="2"/>
      <c r="W1596" s="2"/>
    </row>
    <row r="1597" spans="1:23" hidden="1" x14ac:dyDescent="0.25">
      <c r="A1597" s="288"/>
      <c r="B1597" s="272"/>
      <c r="C1597" s="273"/>
      <c r="D1597" s="273"/>
      <c r="E1597" s="273"/>
      <c r="F1597" s="273"/>
      <c r="G1597" s="288"/>
      <c r="H1597" s="2"/>
      <c r="I1597" s="2"/>
      <c r="J1597" s="2"/>
      <c r="K1597" s="2"/>
      <c r="L1597" s="2"/>
      <c r="M1597" s="2"/>
      <c r="N1597" s="2"/>
      <c r="O1597" s="2"/>
      <c r="P1597" s="2"/>
      <c r="Q1597" s="2"/>
      <c r="R1597" s="2"/>
      <c r="S1597" s="2"/>
      <c r="T1597" s="2"/>
      <c r="U1597" s="2"/>
      <c r="V1597" s="2"/>
      <c r="W1597" s="2"/>
    </row>
    <row r="1598" spans="1:23" hidden="1" x14ac:dyDescent="0.25">
      <c r="A1598" s="288"/>
      <c r="B1598" s="270"/>
      <c r="C1598" s="271"/>
      <c r="D1598" s="271"/>
      <c r="E1598" s="271"/>
      <c r="F1598" s="271"/>
      <c r="G1598" s="288"/>
      <c r="H1598" s="2"/>
      <c r="I1598" s="2"/>
      <c r="J1598" s="2"/>
      <c r="K1598" s="2"/>
      <c r="L1598" s="2"/>
      <c r="M1598" s="2"/>
      <c r="N1598" s="2"/>
      <c r="O1598" s="2"/>
      <c r="P1598" s="2"/>
      <c r="Q1598" s="2"/>
      <c r="R1598" s="2"/>
      <c r="S1598" s="2"/>
      <c r="T1598" s="2"/>
      <c r="U1598" s="2"/>
      <c r="V1598" s="2"/>
      <c r="W1598" s="2"/>
    </row>
    <row r="1599" spans="1:23" hidden="1" x14ac:dyDescent="0.25">
      <c r="A1599" s="288"/>
      <c r="B1599" s="272"/>
      <c r="C1599" s="273"/>
      <c r="D1599" s="273"/>
      <c r="E1599" s="273"/>
      <c r="F1599" s="273"/>
      <c r="G1599" s="288"/>
      <c r="H1599" s="2"/>
      <c r="I1599" s="2"/>
      <c r="J1599" s="2"/>
      <c r="K1599" s="2"/>
      <c r="L1599" s="2"/>
      <c r="M1599" s="2"/>
      <c r="N1599" s="2"/>
      <c r="O1599" s="2"/>
      <c r="P1599" s="2"/>
      <c r="Q1599" s="2"/>
      <c r="R1599" s="2"/>
      <c r="S1599" s="2"/>
      <c r="T1599" s="2"/>
      <c r="U1599" s="2"/>
      <c r="V1599" s="2"/>
      <c r="W1599" s="2"/>
    </row>
    <row r="1600" spans="1:23" hidden="1" x14ac:dyDescent="0.25">
      <c r="A1600" s="288"/>
      <c r="B1600" s="270"/>
      <c r="C1600" s="271"/>
      <c r="D1600" s="271"/>
      <c r="E1600" s="271"/>
      <c r="F1600" s="271"/>
      <c r="G1600" s="288"/>
      <c r="H1600" s="2"/>
      <c r="I1600" s="2"/>
      <c r="J1600" s="2"/>
      <c r="K1600" s="2"/>
      <c r="L1600" s="2"/>
      <c r="M1600" s="2"/>
      <c r="N1600" s="2"/>
      <c r="O1600" s="2"/>
      <c r="P1600" s="2"/>
      <c r="Q1600" s="2"/>
      <c r="R1600" s="2"/>
      <c r="S1600" s="2"/>
      <c r="T1600" s="2"/>
      <c r="U1600" s="2"/>
      <c r="V1600" s="2"/>
      <c r="W1600" s="2"/>
    </row>
    <row r="1601" spans="1:23" hidden="1" x14ac:dyDescent="0.25">
      <c r="A1601" s="288"/>
      <c r="B1601" s="272"/>
      <c r="C1601" s="273"/>
      <c r="D1601" s="273"/>
      <c r="E1601" s="273"/>
      <c r="F1601" s="273"/>
      <c r="G1601" s="288"/>
      <c r="H1601" s="2"/>
      <c r="I1601" s="2"/>
      <c r="J1601" s="2"/>
      <c r="K1601" s="2"/>
      <c r="L1601" s="2"/>
      <c r="M1601" s="2"/>
      <c r="N1601" s="2"/>
      <c r="O1601" s="2"/>
      <c r="P1601" s="2"/>
      <c r="Q1601" s="2"/>
      <c r="R1601" s="2"/>
      <c r="S1601" s="2"/>
      <c r="T1601" s="2"/>
      <c r="U1601" s="2"/>
      <c r="V1601" s="2"/>
      <c r="W1601" s="2"/>
    </row>
    <row r="1602" spans="1:23" hidden="1" x14ac:dyDescent="0.25">
      <c r="A1602" s="288"/>
      <c r="B1602" s="270"/>
      <c r="C1602" s="271"/>
      <c r="D1602" s="271"/>
      <c r="E1602" s="271"/>
      <c r="F1602" s="271"/>
      <c r="G1602" s="288"/>
      <c r="H1602" s="2"/>
      <c r="I1602" s="2"/>
      <c r="J1602" s="2"/>
      <c r="K1602" s="2"/>
      <c r="L1602" s="2"/>
      <c r="M1602" s="2"/>
      <c r="N1602" s="2"/>
      <c r="O1602" s="2"/>
      <c r="P1602" s="2"/>
      <c r="Q1602" s="2"/>
      <c r="R1602" s="2"/>
      <c r="S1602" s="2"/>
      <c r="T1602" s="2"/>
      <c r="U1602" s="2"/>
      <c r="V1602" s="2"/>
      <c r="W1602" s="2"/>
    </row>
    <row r="1603" spans="1:23" hidden="1" x14ac:dyDescent="0.25">
      <c r="A1603" s="288"/>
      <c r="B1603" s="272"/>
      <c r="C1603" s="273"/>
      <c r="D1603" s="273"/>
      <c r="E1603" s="273"/>
      <c r="F1603" s="273"/>
      <c r="G1603" s="288"/>
      <c r="H1603" s="2"/>
      <c r="I1603" s="2"/>
      <c r="J1603" s="2"/>
      <c r="K1603" s="2"/>
      <c r="L1603" s="2"/>
      <c r="M1603" s="2"/>
      <c r="N1603" s="2"/>
      <c r="O1603" s="2"/>
      <c r="P1603" s="2"/>
      <c r="Q1603" s="2"/>
      <c r="R1603" s="2"/>
      <c r="S1603" s="2"/>
      <c r="T1603" s="2"/>
      <c r="U1603" s="2"/>
      <c r="V1603" s="2"/>
      <c r="W1603" s="2"/>
    </row>
    <row r="1604" spans="1:23" hidden="1" x14ac:dyDescent="0.25">
      <c r="A1604" s="288"/>
      <c r="B1604" s="270"/>
      <c r="C1604" s="271"/>
      <c r="D1604" s="271"/>
      <c r="E1604" s="271"/>
      <c r="F1604" s="271"/>
      <c r="G1604" s="288"/>
      <c r="H1604" s="2"/>
      <c r="I1604" s="2"/>
      <c r="J1604" s="2"/>
      <c r="K1604" s="2"/>
      <c r="L1604" s="2"/>
      <c r="M1604" s="2"/>
      <c r="N1604" s="2"/>
      <c r="O1604" s="2"/>
      <c r="P1604" s="2"/>
      <c r="Q1604" s="2"/>
      <c r="R1604" s="2"/>
      <c r="S1604" s="2"/>
      <c r="T1604" s="2"/>
      <c r="U1604" s="2"/>
      <c r="V1604" s="2"/>
      <c r="W1604" s="2"/>
    </row>
    <row r="1605" spans="1:23" hidden="1" x14ac:dyDescent="0.25">
      <c r="A1605" s="288"/>
      <c r="B1605" s="272"/>
      <c r="C1605" s="273"/>
      <c r="D1605" s="273"/>
      <c r="E1605" s="273"/>
      <c r="F1605" s="273"/>
      <c r="G1605" s="288"/>
      <c r="H1605" s="2"/>
      <c r="I1605" s="2"/>
      <c r="J1605" s="2"/>
      <c r="K1605" s="2"/>
      <c r="L1605" s="2"/>
      <c r="M1605" s="2"/>
      <c r="N1605" s="2"/>
      <c r="O1605" s="2"/>
      <c r="P1605" s="2"/>
      <c r="Q1605" s="2"/>
      <c r="R1605" s="2"/>
      <c r="S1605" s="2"/>
      <c r="T1605" s="2"/>
      <c r="U1605" s="2"/>
      <c r="V1605" s="2"/>
      <c r="W1605" s="2"/>
    </row>
    <row r="1606" spans="1:23" hidden="1" x14ac:dyDescent="0.25">
      <c r="A1606" s="288"/>
      <c r="B1606" s="270"/>
      <c r="C1606" s="271"/>
      <c r="D1606" s="271"/>
      <c r="E1606" s="271"/>
      <c r="F1606" s="271"/>
      <c r="G1606" s="288"/>
      <c r="H1606" s="2"/>
      <c r="I1606" s="2"/>
      <c r="J1606" s="2"/>
      <c r="K1606" s="2"/>
      <c r="L1606" s="2"/>
      <c r="M1606" s="2"/>
      <c r="N1606" s="2"/>
      <c r="O1606" s="2"/>
      <c r="P1606" s="2"/>
      <c r="Q1606" s="2"/>
      <c r="R1606" s="2"/>
      <c r="S1606" s="2"/>
      <c r="T1606" s="2"/>
      <c r="U1606" s="2"/>
      <c r="V1606" s="2"/>
      <c r="W1606" s="2"/>
    </row>
    <row r="1607" spans="1:23" hidden="1" x14ac:dyDescent="0.25">
      <c r="A1607" s="288"/>
      <c r="B1607" s="272"/>
      <c r="C1607" s="273"/>
      <c r="D1607" s="273"/>
      <c r="E1607" s="273"/>
      <c r="F1607" s="273"/>
      <c r="G1607" s="288"/>
      <c r="H1607" s="2"/>
      <c r="I1607" s="2"/>
      <c r="J1607" s="2"/>
      <c r="K1607" s="2"/>
      <c r="L1607" s="2"/>
      <c r="M1607" s="2"/>
      <c r="N1607" s="2"/>
      <c r="O1607" s="2"/>
      <c r="P1607" s="2"/>
      <c r="Q1607" s="2"/>
      <c r="R1607" s="2"/>
      <c r="S1607" s="2"/>
      <c r="T1607" s="2"/>
      <c r="U1607" s="2"/>
      <c r="V1607" s="2"/>
      <c r="W1607" s="2"/>
    </row>
    <row r="1608" spans="1:23" hidden="1" x14ac:dyDescent="0.25">
      <c r="A1608" s="288"/>
      <c r="B1608" s="270"/>
      <c r="C1608" s="271"/>
      <c r="D1608" s="271"/>
      <c r="E1608" s="271"/>
      <c r="F1608" s="271"/>
      <c r="G1608" s="288"/>
      <c r="H1608" s="2"/>
      <c r="I1608" s="2"/>
      <c r="J1608" s="2"/>
      <c r="K1608" s="2"/>
      <c r="L1608" s="2"/>
      <c r="M1608" s="2"/>
      <c r="N1608" s="2"/>
      <c r="O1608" s="2"/>
      <c r="P1608" s="2"/>
      <c r="Q1608" s="2"/>
      <c r="R1608" s="2"/>
      <c r="S1608" s="2"/>
      <c r="T1608" s="2"/>
      <c r="U1608" s="2"/>
      <c r="V1608" s="2"/>
      <c r="W1608" s="2"/>
    </row>
    <row r="1609" spans="1:23" hidden="1" x14ac:dyDescent="0.25">
      <c r="A1609" s="288"/>
      <c r="B1609" s="272"/>
      <c r="C1609" s="273"/>
      <c r="D1609" s="273"/>
      <c r="E1609" s="273"/>
      <c r="F1609" s="273"/>
      <c r="G1609" s="288"/>
      <c r="H1609" s="2"/>
      <c r="I1609" s="2"/>
      <c r="J1609" s="2"/>
      <c r="K1609" s="2"/>
      <c r="L1609" s="2"/>
      <c r="M1609" s="2"/>
      <c r="N1609" s="2"/>
      <c r="O1609" s="2"/>
      <c r="P1609" s="2"/>
      <c r="Q1609" s="2"/>
      <c r="R1609" s="2"/>
      <c r="S1609" s="2"/>
      <c r="T1609" s="2"/>
      <c r="U1609" s="2"/>
      <c r="V1609" s="2"/>
      <c r="W1609" s="2"/>
    </row>
    <row r="1610" spans="1:23" hidden="1" x14ac:dyDescent="0.25">
      <c r="A1610" s="288"/>
      <c r="B1610" s="270"/>
      <c r="C1610" s="271"/>
      <c r="D1610" s="271"/>
      <c r="E1610" s="271"/>
      <c r="F1610" s="271"/>
      <c r="G1610" s="288"/>
      <c r="H1610" s="2"/>
      <c r="I1610" s="2"/>
      <c r="J1610" s="2"/>
      <c r="K1610" s="2"/>
      <c r="L1610" s="2"/>
      <c r="M1610" s="2"/>
      <c r="N1610" s="2"/>
      <c r="O1610" s="2"/>
      <c r="P1610" s="2"/>
      <c r="Q1610" s="2"/>
      <c r="R1610" s="2"/>
      <c r="S1610" s="2"/>
      <c r="T1610" s="2"/>
      <c r="U1610" s="2"/>
      <c r="V1610" s="2"/>
      <c r="W1610" s="2"/>
    </row>
    <row r="1611" spans="1:23" ht="15.75" hidden="1" customHeight="1" x14ac:dyDescent="0.25">
      <c r="A1611" s="288"/>
      <c r="B1611" s="272"/>
      <c r="C1611" s="273"/>
      <c r="D1611" s="273"/>
      <c r="E1611" s="273"/>
      <c r="F1611" s="273"/>
      <c r="G1611" s="288"/>
      <c r="H1611" s="2"/>
      <c r="I1611" s="2"/>
      <c r="J1611" s="2"/>
      <c r="K1611" s="2"/>
      <c r="L1611" s="2"/>
      <c r="M1611" s="2"/>
      <c r="N1611" s="2"/>
      <c r="O1611" s="2"/>
      <c r="P1611" s="2"/>
      <c r="Q1611" s="2"/>
      <c r="R1611" s="2"/>
      <c r="S1611" s="2"/>
      <c r="T1611" s="2"/>
      <c r="U1611" s="2"/>
      <c r="V1611" s="2"/>
      <c r="W1611" s="2"/>
    </row>
    <row r="1612" spans="1:23" ht="15.75" hidden="1" customHeight="1" x14ac:dyDescent="0.25">
      <c r="A1612" s="288"/>
      <c r="B1612" s="270"/>
      <c r="C1612" s="271"/>
      <c r="D1612" s="271"/>
      <c r="E1612" s="271"/>
      <c r="F1612" s="271"/>
      <c r="G1612" s="288"/>
      <c r="H1612" s="2"/>
      <c r="I1612" s="2"/>
      <c r="J1612" s="2"/>
      <c r="K1612" s="2"/>
      <c r="L1612" s="2"/>
      <c r="M1612" s="2"/>
      <c r="N1612" s="2"/>
      <c r="O1612" s="2"/>
      <c r="P1612" s="2"/>
      <c r="Q1612" s="2"/>
      <c r="R1612" s="2"/>
      <c r="S1612" s="2"/>
      <c r="T1612" s="2"/>
      <c r="U1612" s="2"/>
      <c r="V1612" s="2"/>
      <c r="W1612" s="2"/>
    </row>
    <row r="1613" spans="1:23" ht="15.75" hidden="1" customHeight="1" x14ac:dyDescent="0.25">
      <c r="A1613" s="288"/>
      <c r="B1613" s="272"/>
      <c r="C1613" s="273"/>
      <c r="D1613" s="273"/>
      <c r="E1613" s="273"/>
      <c r="F1613" s="273"/>
      <c r="G1613" s="288"/>
      <c r="H1613" s="2"/>
      <c r="I1613" s="2"/>
      <c r="J1613" s="2"/>
      <c r="K1613" s="2"/>
      <c r="L1613" s="2"/>
      <c r="M1613" s="2"/>
      <c r="N1613" s="2"/>
      <c r="O1613" s="2"/>
      <c r="P1613" s="2"/>
      <c r="Q1613" s="2"/>
      <c r="R1613" s="2"/>
      <c r="S1613" s="2"/>
      <c r="T1613" s="2"/>
      <c r="U1613" s="2"/>
      <c r="V1613" s="2"/>
      <c r="W1613" s="2"/>
    </row>
    <row r="1614" spans="1:23" ht="15.75" hidden="1" customHeight="1" x14ac:dyDescent="0.25">
      <c r="A1614" s="288"/>
      <c r="B1614" s="270"/>
      <c r="C1614" s="271"/>
      <c r="D1614" s="271"/>
      <c r="E1614" s="271"/>
      <c r="F1614" s="271"/>
      <c r="G1614" s="288"/>
      <c r="H1614" s="2"/>
      <c r="I1614" s="2"/>
      <c r="J1614" s="2"/>
      <c r="K1614" s="2"/>
      <c r="L1614" s="2"/>
      <c r="M1614" s="2"/>
      <c r="N1614" s="2"/>
      <c r="O1614" s="2"/>
      <c r="P1614" s="2"/>
      <c r="Q1614" s="2"/>
      <c r="R1614" s="2"/>
      <c r="S1614" s="2"/>
      <c r="T1614" s="2"/>
      <c r="U1614" s="2"/>
      <c r="V1614" s="2"/>
      <c r="W1614" s="2"/>
    </row>
    <row r="1615" spans="1:23" ht="15.75" hidden="1" customHeight="1" x14ac:dyDescent="0.25">
      <c r="A1615" s="288"/>
      <c r="B1615" s="272"/>
      <c r="C1615" s="273"/>
      <c r="D1615" s="273"/>
      <c r="E1615" s="273"/>
      <c r="F1615" s="273"/>
      <c r="G1615" s="288"/>
      <c r="H1615" s="2"/>
      <c r="I1615" s="2"/>
      <c r="J1615" s="2"/>
      <c r="K1615" s="2"/>
      <c r="L1615" s="2"/>
      <c r="M1615" s="2"/>
      <c r="N1615" s="2"/>
      <c r="O1615" s="2"/>
      <c r="P1615" s="2"/>
      <c r="Q1615" s="2"/>
      <c r="R1615" s="2"/>
      <c r="S1615" s="2"/>
      <c r="T1615" s="2"/>
      <c r="U1615" s="2"/>
      <c r="V1615" s="2"/>
      <c r="W1615" s="2"/>
    </row>
    <row r="1616" spans="1:23" ht="15.75" hidden="1" customHeight="1" x14ac:dyDescent="0.25">
      <c r="A1616" s="288"/>
      <c r="B1616" s="270"/>
      <c r="C1616" s="271"/>
      <c r="D1616" s="271"/>
      <c r="E1616" s="271"/>
      <c r="F1616" s="271"/>
      <c r="G1616" s="288"/>
      <c r="H1616" s="2"/>
      <c r="I1616" s="2"/>
      <c r="J1616" s="2"/>
      <c r="K1616" s="2"/>
      <c r="L1616" s="2"/>
      <c r="M1616" s="2"/>
      <c r="N1616" s="2"/>
      <c r="O1616" s="2"/>
      <c r="P1616" s="2"/>
      <c r="Q1616" s="2"/>
      <c r="R1616" s="2"/>
      <c r="S1616" s="2"/>
      <c r="T1616" s="2"/>
      <c r="U1616" s="2"/>
      <c r="V1616" s="2"/>
      <c r="W1616" s="2"/>
    </row>
    <row r="1617" spans="1:23" ht="15.75" hidden="1" customHeight="1" x14ac:dyDescent="0.25">
      <c r="A1617" s="288"/>
      <c r="B1617" s="272"/>
      <c r="C1617" s="273"/>
      <c r="D1617" s="273"/>
      <c r="E1617" s="273"/>
      <c r="F1617" s="273"/>
      <c r="G1617" s="288"/>
      <c r="H1617" s="2"/>
      <c r="I1617" s="2"/>
      <c r="J1617" s="2"/>
      <c r="K1617" s="2"/>
      <c r="L1617" s="2"/>
      <c r="M1617" s="2"/>
      <c r="N1617" s="2"/>
      <c r="O1617" s="2"/>
      <c r="P1617" s="2"/>
      <c r="Q1617" s="2"/>
      <c r="R1617" s="2"/>
      <c r="S1617" s="2"/>
      <c r="T1617" s="2"/>
      <c r="U1617" s="2"/>
      <c r="V1617" s="2"/>
      <c r="W1617" s="2"/>
    </row>
    <row r="1618" spans="1:23" ht="15.75" hidden="1" customHeight="1" x14ac:dyDescent="0.25">
      <c r="A1618" s="288"/>
      <c r="B1618" s="270"/>
      <c r="C1618" s="271"/>
      <c r="D1618" s="271"/>
      <c r="E1618" s="271"/>
      <c r="F1618" s="271"/>
      <c r="G1618" s="288"/>
      <c r="H1618" s="2"/>
      <c r="I1618" s="2"/>
      <c r="J1618" s="2"/>
      <c r="K1618" s="2"/>
      <c r="L1618" s="2"/>
      <c r="M1618" s="2"/>
      <c r="N1618" s="2"/>
      <c r="O1618" s="2"/>
      <c r="P1618" s="2"/>
      <c r="Q1618" s="2"/>
      <c r="R1618" s="2"/>
      <c r="S1618" s="2"/>
      <c r="T1618" s="2"/>
      <c r="U1618" s="2"/>
      <c r="V1618" s="2"/>
      <c r="W1618" s="2"/>
    </row>
    <row r="1619" spans="1:23" ht="15.75" hidden="1" customHeight="1" x14ac:dyDescent="0.25">
      <c r="A1619" s="288"/>
      <c r="B1619" s="272"/>
      <c r="C1619" s="273"/>
      <c r="D1619" s="273"/>
      <c r="E1619" s="273"/>
      <c r="F1619" s="273"/>
      <c r="G1619" s="288"/>
      <c r="H1619" s="2"/>
      <c r="I1619" s="2"/>
      <c r="J1619" s="2"/>
      <c r="K1619" s="2"/>
      <c r="L1619" s="2"/>
      <c r="M1619" s="2"/>
      <c r="N1619" s="2"/>
      <c r="O1619" s="2"/>
      <c r="P1619" s="2"/>
      <c r="Q1619" s="2"/>
      <c r="R1619" s="2"/>
      <c r="S1619" s="2"/>
      <c r="T1619" s="2"/>
      <c r="U1619" s="2"/>
      <c r="V1619" s="2"/>
      <c r="W1619" s="2"/>
    </row>
    <row r="1620" spans="1:23" ht="15.75" hidden="1" customHeight="1" x14ac:dyDescent="0.25">
      <c r="A1620" s="288"/>
      <c r="B1620" s="270"/>
      <c r="C1620" s="271"/>
      <c r="D1620" s="271"/>
      <c r="E1620" s="271"/>
      <c r="F1620" s="271"/>
      <c r="G1620" s="288"/>
      <c r="H1620" s="2"/>
      <c r="I1620" s="2"/>
      <c r="J1620" s="2"/>
      <c r="K1620" s="2"/>
      <c r="L1620" s="2"/>
      <c r="M1620" s="2"/>
      <c r="N1620" s="2"/>
      <c r="O1620" s="2"/>
      <c r="P1620" s="2"/>
      <c r="Q1620" s="2"/>
      <c r="R1620" s="2"/>
      <c r="S1620" s="2"/>
      <c r="T1620" s="2"/>
      <c r="U1620" s="2"/>
      <c r="V1620" s="2"/>
      <c r="W1620" s="2"/>
    </row>
    <row r="1621" spans="1:23" ht="15.75" hidden="1" customHeight="1" x14ac:dyDescent="0.25">
      <c r="A1621" s="288"/>
      <c r="B1621" s="272"/>
      <c r="C1621" s="273"/>
      <c r="D1621" s="273"/>
      <c r="E1621" s="273"/>
      <c r="F1621" s="273"/>
      <c r="G1621" s="288"/>
      <c r="H1621" s="2"/>
      <c r="I1621" s="2"/>
      <c r="J1621" s="2"/>
      <c r="K1621" s="2"/>
      <c r="L1621" s="2"/>
      <c r="M1621" s="2"/>
      <c r="N1621" s="2"/>
      <c r="O1621" s="2"/>
      <c r="P1621" s="2"/>
      <c r="Q1621" s="2"/>
      <c r="R1621" s="2"/>
      <c r="S1621" s="2"/>
      <c r="T1621" s="2"/>
      <c r="U1621" s="2"/>
      <c r="V1621" s="2"/>
      <c r="W1621" s="2"/>
    </row>
    <row r="1622" spans="1:23" ht="15.75" hidden="1" customHeight="1" x14ac:dyDescent="0.25">
      <c r="A1622" s="288"/>
      <c r="B1622" s="270"/>
      <c r="C1622" s="271"/>
      <c r="D1622" s="271"/>
      <c r="E1622" s="271"/>
      <c r="F1622" s="271"/>
      <c r="G1622" s="288"/>
      <c r="H1622" s="2"/>
      <c r="I1622" s="2"/>
      <c r="J1622" s="2"/>
      <c r="K1622" s="2"/>
      <c r="L1622" s="2"/>
      <c r="M1622" s="2"/>
      <c r="N1622" s="2"/>
      <c r="O1622" s="2"/>
      <c r="P1622" s="2"/>
      <c r="Q1622" s="2"/>
      <c r="R1622" s="2"/>
      <c r="S1622" s="2"/>
      <c r="T1622" s="2"/>
      <c r="U1622" s="2"/>
      <c r="V1622" s="2"/>
      <c r="W1622" s="2"/>
    </row>
    <row r="1623" spans="1:23" ht="15.75" hidden="1" customHeight="1" x14ac:dyDescent="0.25">
      <c r="A1623" s="288"/>
      <c r="B1623" s="274"/>
      <c r="C1623" s="275"/>
      <c r="D1623" s="275"/>
      <c r="E1623" s="275"/>
      <c r="F1623" s="275"/>
      <c r="G1623" s="288"/>
      <c r="H1623" s="2"/>
      <c r="I1623" s="2"/>
      <c r="J1623" s="2"/>
      <c r="K1623" s="2"/>
      <c r="L1623" s="2"/>
      <c r="M1623" s="2"/>
      <c r="N1623" s="2"/>
      <c r="O1623" s="2"/>
      <c r="P1623" s="2"/>
      <c r="Q1623" s="2"/>
      <c r="R1623" s="2"/>
      <c r="S1623" s="2"/>
      <c r="T1623" s="2"/>
      <c r="U1623" s="2"/>
      <c r="V1623" s="2"/>
      <c r="W1623" s="2"/>
    </row>
    <row r="1624" spans="1:23" ht="15.75" hidden="1" customHeight="1" x14ac:dyDescent="0.25">
      <c r="A1624" s="288"/>
      <c r="B1624" s="270"/>
      <c r="C1624" s="271"/>
      <c r="D1624" s="271"/>
      <c r="E1624" s="271"/>
      <c r="F1624" s="271"/>
      <c r="G1624" s="288"/>
      <c r="H1624" s="2"/>
      <c r="I1624" s="2"/>
      <c r="J1624" s="2"/>
      <c r="K1624" s="2"/>
      <c r="L1624" s="2"/>
      <c r="M1624" s="2"/>
      <c r="N1624" s="2"/>
      <c r="O1624" s="2"/>
      <c r="P1624" s="2"/>
      <c r="Q1624" s="2"/>
      <c r="R1624" s="2"/>
      <c r="S1624" s="2"/>
      <c r="T1624" s="2"/>
      <c r="U1624" s="2"/>
      <c r="V1624" s="2"/>
      <c r="W1624" s="2"/>
    </row>
    <row r="1625" spans="1:23" ht="15.75" hidden="1" customHeight="1" x14ac:dyDescent="0.25">
      <c r="A1625" s="288"/>
      <c r="B1625" s="272"/>
      <c r="C1625" s="273"/>
      <c r="D1625" s="273"/>
      <c r="E1625" s="273"/>
      <c r="F1625" s="273"/>
      <c r="G1625" s="288"/>
      <c r="H1625" s="2"/>
      <c r="I1625" s="2"/>
      <c r="J1625" s="2"/>
      <c r="K1625" s="2"/>
      <c r="L1625" s="2"/>
      <c r="M1625" s="2"/>
      <c r="N1625" s="2"/>
      <c r="O1625" s="2"/>
      <c r="P1625" s="2"/>
      <c r="Q1625" s="2"/>
      <c r="R1625" s="2"/>
      <c r="S1625" s="2"/>
      <c r="T1625" s="2"/>
      <c r="U1625" s="2"/>
      <c r="V1625" s="2"/>
      <c r="W1625" s="2"/>
    </row>
    <row r="1626" spans="1:23" ht="15.75" hidden="1" customHeight="1" x14ac:dyDescent="0.25">
      <c r="A1626" s="288"/>
      <c r="B1626" s="270"/>
      <c r="C1626" s="271"/>
      <c r="D1626" s="271"/>
      <c r="E1626" s="271"/>
      <c r="F1626" s="271"/>
      <c r="G1626" s="288"/>
      <c r="H1626" s="2"/>
      <c r="I1626" s="2"/>
      <c r="J1626" s="2"/>
      <c r="K1626" s="2"/>
      <c r="L1626" s="2"/>
      <c r="M1626" s="2"/>
      <c r="N1626" s="2"/>
      <c r="O1626" s="2"/>
      <c r="P1626" s="2"/>
      <c r="Q1626" s="2"/>
      <c r="R1626" s="2"/>
      <c r="S1626" s="2"/>
      <c r="T1626" s="2"/>
      <c r="U1626" s="2"/>
      <c r="V1626" s="2"/>
      <c r="W1626" s="2"/>
    </row>
    <row r="1627" spans="1:23" ht="15.75" hidden="1" customHeight="1" x14ac:dyDescent="0.25">
      <c r="A1627" s="288"/>
      <c r="B1627" s="272"/>
      <c r="C1627" s="273"/>
      <c r="D1627" s="273"/>
      <c r="E1627" s="273"/>
      <c r="F1627" s="273"/>
      <c r="G1627" s="288"/>
      <c r="H1627" s="2"/>
      <c r="I1627" s="2"/>
      <c r="J1627" s="2"/>
      <c r="K1627" s="2"/>
      <c r="L1627" s="2"/>
      <c r="M1627" s="2"/>
      <c r="N1627" s="2"/>
      <c r="O1627" s="2"/>
      <c r="P1627" s="2"/>
      <c r="Q1627" s="2"/>
      <c r="R1627" s="2"/>
      <c r="S1627" s="2"/>
      <c r="T1627" s="2"/>
      <c r="U1627" s="2"/>
      <c r="V1627" s="2"/>
      <c r="W1627" s="2"/>
    </row>
    <row r="1628" spans="1:23" ht="15.75" hidden="1" customHeight="1" x14ac:dyDescent="0.25">
      <c r="A1628" s="288"/>
      <c r="B1628" s="270"/>
      <c r="C1628" s="271"/>
      <c r="D1628" s="271"/>
      <c r="E1628" s="271"/>
      <c r="F1628" s="271"/>
      <c r="G1628" s="288"/>
      <c r="H1628" s="2"/>
      <c r="I1628" s="2"/>
      <c r="J1628" s="2"/>
      <c r="K1628" s="2"/>
      <c r="L1628" s="2"/>
      <c r="M1628" s="2"/>
      <c r="N1628" s="2"/>
      <c r="O1628" s="2"/>
      <c r="P1628" s="2"/>
      <c r="Q1628" s="2"/>
      <c r="R1628" s="2"/>
      <c r="S1628" s="2"/>
      <c r="T1628" s="2"/>
      <c r="U1628" s="2"/>
      <c r="V1628" s="2"/>
      <c r="W1628" s="2"/>
    </row>
    <row r="1629" spans="1:23" ht="15.75" hidden="1" customHeight="1" x14ac:dyDescent="0.25">
      <c r="A1629" s="288"/>
      <c r="B1629" s="272"/>
      <c r="C1629" s="273"/>
      <c r="D1629" s="273"/>
      <c r="E1629" s="273"/>
      <c r="F1629" s="273"/>
      <c r="G1629" s="288"/>
      <c r="H1629" s="2"/>
      <c r="I1629" s="2"/>
      <c r="J1629" s="2"/>
      <c r="K1629" s="2"/>
      <c r="L1629" s="2"/>
      <c r="M1629" s="2"/>
      <c r="N1629" s="2"/>
      <c r="O1629" s="2"/>
      <c r="P1629" s="2"/>
      <c r="Q1629" s="2"/>
      <c r="R1629" s="2"/>
      <c r="S1629" s="2"/>
      <c r="T1629" s="2"/>
      <c r="U1629" s="2"/>
      <c r="V1629" s="2"/>
      <c r="W1629" s="2"/>
    </row>
    <row r="1630" spans="1:23" ht="15.75" hidden="1" customHeight="1" x14ac:dyDescent="0.25">
      <c r="A1630" s="288"/>
      <c r="B1630" s="270"/>
      <c r="C1630" s="271"/>
      <c r="D1630" s="271"/>
      <c r="E1630" s="271"/>
      <c r="F1630" s="271"/>
      <c r="G1630" s="288"/>
      <c r="H1630" s="2"/>
      <c r="I1630" s="2"/>
      <c r="J1630" s="2"/>
      <c r="K1630" s="2"/>
      <c r="L1630" s="2"/>
      <c r="M1630" s="2"/>
      <c r="N1630" s="2"/>
      <c r="O1630" s="2"/>
      <c r="P1630" s="2"/>
      <c r="Q1630" s="2"/>
      <c r="R1630" s="2"/>
      <c r="S1630" s="2"/>
      <c r="T1630" s="2"/>
      <c r="U1630" s="2"/>
      <c r="V1630" s="2"/>
      <c r="W1630" s="2"/>
    </row>
    <row r="1631" spans="1:23" ht="15.75" hidden="1" customHeight="1" x14ac:dyDescent="0.25">
      <c r="A1631" s="288"/>
      <c r="B1631" s="272"/>
      <c r="C1631" s="273"/>
      <c r="D1631" s="273"/>
      <c r="E1631" s="273"/>
      <c r="F1631" s="273"/>
      <c r="G1631" s="288"/>
      <c r="H1631" s="2"/>
      <c r="I1631" s="2"/>
      <c r="J1631" s="2"/>
      <c r="K1631" s="2"/>
      <c r="L1631" s="2"/>
      <c r="M1631" s="2"/>
      <c r="N1631" s="2"/>
      <c r="O1631" s="2"/>
      <c r="P1631" s="2"/>
      <c r="Q1631" s="2"/>
      <c r="R1631" s="2"/>
      <c r="S1631" s="2"/>
      <c r="T1631" s="2"/>
      <c r="U1631" s="2"/>
      <c r="V1631" s="2"/>
      <c r="W1631" s="2"/>
    </row>
    <row r="1632" spans="1:23" ht="15.75" hidden="1" customHeight="1" x14ac:dyDescent="0.25">
      <c r="A1632" s="288"/>
      <c r="B1632" s="270"/>
      <c r="C1632" s="271"/>
      <c r="D1632" s="271"/>
      <c r="E1632" s="271"/>
      <c r="F1632" s="271"/>
      <c r="G1632" s="288"/>
      <c r="H1632" s="2"/>
      <c r="I1632" s="2"/>
      <c r="J1632" s="2"/>
      <c r="K1632" s="2"/>
      <c r="L1632" s="2"/>
      <c r="M1632" s="2"/>
      <c r="N1632" s="2"/>
      <c r="O1632" s="2"/>
      <c r="P1632" s="2"/>
      <c r="Q1632" s="2"/>
      <c r="R1632" s="2"/>
      <c r="S1632" s="2"/>
      <c r="T1632" s="2"/>
      <c r="U1632" s="2"/>
      <c r="V1632" s="2"/>
      <c r="W1632" s="2"/>
    </row>
    <row r="1633" spans="1:23" ht="15.75" hidden="1" customHeight="1" x14ac:dyDescent="0.25">
      <c r="A1633" s="288"/>
      <c r="B1633" s="272"/>
      <c r="C1633" s="273"/>
      <c r="D1633" s="273"/>
      <c r="E1633" s="273"/>
      <c r="F1633" s="273"/>
      <c r="G1633" s="288"/>
      <c r="H1633" s="2"/>
      <c r="I1633" s="2"/>
      <c r="J1633" s="2"/>
      <c r="K1633" s="2"/>
      <c r="L1633" s="2"/>
      <c r="M1633" s="2"/>
      <c r="N1633" s="2"/>
      <c r="O1633" s="2"/>
      <c r="P1633" s="2"/>
      <c r="Q1633" s="2"/>
      <c r="R1633" s="2"/>
      <c r="S1633" s="2"/>
      <c r="T1633" s="2"/>
      <c r="U1633" s="2"/>
      <c r="V1633" s="2"/>
      <c r="W1633" s="2"/>
    </row>
    <row r="1634" spans="1:23" ht="15.75" hidden="1" customHeight="1" x14ac:dyDescent="0.25">
      <c r="A1634" s="288"/>
      <c r="B1634" s="270"/>
      <c r="C1634" s="271"/>
      <c r="D1634" s="271"/>
      <c r="E1634" s="271"/>
      <c r="F1634" s="271"/>
      <c r="G1634" s="288"/>
      <c r="H1634" s="2"/>
      <c r="I1634" s="2"/>
      <c r="J1634" s="2"/>
      <c r="K1634" s="2"/>
      <c r="L1634" s="2"/>
      <c r="M1634" s="2"/>
      <c r="N1634" s="2"/>
      <c r="O1634" s="2"/>
      <c r="P1634" s="2"/>
      <c r="Q1634" s="2"/>
      <c r="R1634" s="2"/>
      <c r="S1634" s="2"/>
      <c r="T1634" s="2"/>
      <c r="U1634" s="2"/>
      <c r="V1634" s="2"/>
      <c r="W1634" s="2"/>
    </row>
    <row r="1635" spans="1:23" ht="15.75" hidden="1" customHeight="1" x14ac:dyDescent="0.25">
      <c r="A1635" s="288"/>
      <c r="B1635" s="272"/>
      <c r="C1635" s="273"/>
      <c r="D1635" s="273"/>
      <c r="E1635" s="273"/>
      <c r="F1635" s="273"/>
      <c r="G1635" s="288"/>
      <c r="H1635" s="2"/>
      <c r="I1635" s="2"/>
      <c r="J1635" s="2"/>
      <c r="K1635" s="2"/>
      <c r="L1635" s="2"/>
      <c r="M1635" s="2"/>
      <c r="N1635" s="2"/>
      <c r="O1635" s="2"/>
      <c r="P1635" s="2"/>
      <c r="Q1635" s="2"/>
      <c r="R1635" s="2"/>
      <c r="S1635" s="2"/>
      <c r="T1635" s="2"/>
      <c r="U1635" s="2"/>
      <c r="V1635" s="2"/>
      <c r="W1635" s="2"/>
    </row>
    <row r="1636" spans="1:23" ht="15.75" hidden="1" customHeight="1" x14ac:dyDescent="0.25">
      <c r="A1636" s="288"/>
      <c r="B1636" s="270"/>
      <c r="C1636" s="271"/>
      <c r="D1636" s="271"/>
      <c r="E1636" s="271"/>
      <c r="F1636" s="271"/>
      <c r="G1636" s="288"/>
      <c r="H1636" s="2"/>
      <c r="I1636" s="2"/>
      <c r="J1636" s="2"/>
      <c r="K1636" s="2"/>
      <c r="L1636" s="2"/>
      <c r="M1636" s="2"/>
      <c r="N1636" s="2"/>
      <c r="O1636" s="2"/>
      <c r="P1636" s="2"/>
      <c r="Q1636" s="2"/>
      <c r="R1636" s="2"/>
      <c r="S1636" s="2"/>
      <c r="T1636" s="2"/>
      <c r="U1636" s="2"/>
      <c r="V1636" s="2"/>
      <c r="W1636" s="2"/>
    </row>
    <row r="1637" spans="1:23" ht="15.75" hidden="1" customHeight="1" x14ac:dyDescent="0.25">
      <c r="A1637" s="288"/>
      <c r="B1637" s="272"/>
      <c r="C1637" s="273"/>
      <c r="D1637" s="273"/>
      <c r="E1637" s="273"/>
      <c r="F1637" s="273"/>
      <c r="G1637" s="288"/>
      <c r="H1637" s="2"/>
      <c r="I1637" s="2"/>
      <c r="J1637" s="2"/>
      <c r="K1637" s="2"/>
      <c r="L1637" s="2"/>
      <c r="M1637" s="2"/>
      <c r="N1637" s="2"/>
      <c r="O1637" s="2"/>
      <c r="P1637" s="2"/>
      <c r="Q1637" s="2"/>
      <c r="R1637" s="2"/>
      <c r="S1637" s="2"/>
      <c r="T1637" s="2"/>
      <c r="U1637" s="2"/>
      <c r="V1637" s="2"/>
      <c r="W1637" s="2"/>
    </row>
    <row r="1638" spans="1:23" ht="15.75" hidden="1" customHeight="1" x14ac:dyDescent="0.25">
      <c r="A1638" s="288"/>
      <c r="B1638" s="270"/>
      <c r="C1638" s="271"/>
      <c r="D1638" s="271"/>
      <c r="E1638" s="271"/>
      <c r="F1638" s="271"/>
      <c r="G1638" s="288"/>
      <c r="H1638" s="2"/>
      <c r="I1638" s="2"/>
      <c r="J1638" s="2"/>
      <c r="K1638" s="2"/>
      <c r="L1638" s="2"/>
      <c r="M1638" s="2"/>
      <c r="N1638" s="2"/>
      <c r="O1638" s="2"/>
      <c r="P1638" s="2"/>
      <c r="Q1638" s="2"/>
      <c r="R1638" s="2"/>
      <c r="S1638" s="2"/>
      <c r="T1638" s="2"/>
      <c r="U1638" s="2"/>
      <c r="V1638" s="2"/>
      <c r="W1638" s="2"/>
    </row>
    <row r="1639" spans="1:23" ht="15.75" hidden="1" customHeight="1" x14ac:dyDescent="0.25">
      <c r="A1639" s="288"/>
      <c r="B1639" s="272"/>
      <c r="C1639" s="273"/>
      <c r="D1639" s="273"/>
      <c r="E1639" s="273"/>
      <c r="F1639" s="273"/>
      <c r="G1639" s="288"/>
      <c r="H1639" s="2"/>
      <c r="I1639" s="2"/>
      <c r="J1639" s="2"/>
      <c r="K1639" s="2"/>
      <c r="L1639" s="2"/>
      <c r="M1639" s="2"/>
      <c r="N1639" s="2"/>
      <c r="O1639" s="2"/>
      <c r="P1639" s="2"/>
      <c r="Q1639" s="2"/>
      <c r="R1639" s="2"/>
      <c r="S1639" s="2"/>
      <c r="T1639" s="2"/>
      <c r="U1639" s="2"/>
      <c r="V1639" s="2"/>
      <c r="W1639" s="2"/>
    </row>
    <row r="1640" spans="1:23" ht="15.75" hidden="1" customHeight="1" x14ac:dyDescent="0.25">
      <c r="A1640" s="288"/>
      <c r="B1640" s="270"/>
      <c r="C1640" s="271"/>
      <c r="D1640" s="271"/>
      <c r="E1640" s="271"/>
      <c r="F1640" s="271"/>
      <c r="G1640" s="288"/>
      <c r="H1640" s="2"/>
      <c r="I1640" s="2"/>
      <c r="J1640" s="2"/>
      <c r="K1640" s="2"/>
      <c r="L1640" s="2"/>
      <c r="M1640" s="2"/>
      <c r="N1640" s="2"/>
      <c r="O1640" s="2"/>
      <c r="P1640" s="2"/>
      <c r="Q1640" s="2"/>
      <c r="R1640" s="2"/>
      <c r="S1640" s="2"/>
      <c r="T1640" s="2"/>
      <c r="U1640" s="2"/>
      <c r="V1640" s="2"/>
      <c r="W1640" s="2"/>
    </row>
    <row r="1641" spans="1:23" ht="15.75" hidden="1" customHeight="1" x14ac:dyDescent="0.25">
      <c r="A1641" s="288"/>
      <c r="B1641" s="272"/>
      <c r="C1641" s="273"/>
      <c r="D1641" s="273"/>
      <c r="E1641" s="273"/>
      <c r="F1641" s="273"/>
      <c r="G1641" s="288"/>
      <c r="H1641" s="2"/>
      <c r="I1641" s="2"/>
      <c r="J1641" s="2"/>
      <c r="K1641" s="2"/>
      <c r="L1641" s="2"/>
      <c r="M1641" s="2"/>
      <c r="N1641" s="2"/>
      <c r="O1641" s="2"/>
      <c r="P1641" s="2"/>
      <c r="Q1641" s="2"/>
      <c r="R1641" s="2"/>
      <c r="S1641" s="2"/>
      <c r="T1641" s="2"/>
      <c r="U1641" s="2"/>
      <c r="V1641" s="2"/>
      <c r="W1641" s="2"/>
    </row>
    <row r="1642" spans="1:23" ht="15.75" hidden="1" customHeight="1" x14ac:dyDescent="0.25">
      <c r="A1642" s="288"/>
      <c r="B1642" s="270"/>
      <c r="C1642" s="271"/>
      <c r="D1642" s="271"/>
      <c r="E1642" s="271"/>
      <c r="F1642" s="271"/>
      <c r="G1642" s="288"/>
      <c r="H1642" s="2"/>
      <c r="I1642" s="2"/>
      <c r="J1642" s="2"/>
      <c r="K1642" s="2"/>
      <c r="L1642" s="2"/>
      <c r="M1642" s="2"/>
      <c r="N1642" s="2"/>
      <c r="O1642" s="2"/>
      <c r="P1642" s="2"/>
      <c r="Q1642" s="2"/>
      <c r="R1642" s="2"/>
      <c r="S1642" s="2"/>
      <c r="T1642" s="2"/>
      <c r="U1642" s="2"/>
      <c r="V1642" s="2"/>
      <c r="W1642" s="2"/>
    </row>
    <row r="1643" spans="1:23" ht="15.75" hidden="1" customHeight="1" x14ac:dyDescent="0.25">
      <c r="A1643" s="288"/>
      <c r="B1643" s="272"/>
      <c r="C1643" s="273"/>
      <c r="D1643" s="273"/>
      <c r="E1643" s="273"/>
      <c r="F1643" s="273"/>
      <c r="G1643" s="288"/>
      <c r="H1643" s="2"/>
      <c r="I1643" s="2"/>
      <c r="J1643" s="2"/>
      <c r="K1643" s="2"/>
      <c r="L1643" s="2"/>
      <c r="M1643" s="2"/>
      <c r="N1643" s="2"/>
      <c r="O1643" s="2"/>
      <c r="P1643" s="2"/>
      <c r="Q1643" s="2"/>
      <c r="R1643" s="2"/>
      <c r="S1643" s="2"/>
      <c r="T1643" s="2"/>
      <c r="U1643" s="2"/>
      <c r="V1643" s="2"/>
      <c r="W1643" s="2"/>
    </row>
    <row r="1644" spans="1:23" ht="15.75" hidden="1" customHeight="1" x14ac:dyDescent="0.25">
      <c r="A1644" s="288"/>
      <c r="B1644" s="270"/>
      <c r="C1644" s="271"/>
      <c r="D1644" s="271"/>
      <c r="E1644" s="271"/>
      <c r="F1644" s="271"/>
      <c r="G1644" s="288"/>
      <c r="H1644" s="2"/>
      <c r="I1644" s="2"/>
      <c r="J1644" s="2"/>
      <c r="K1644" s="2"/>
      <c r="L1644" s="2"/>
      <c r="M1644" s="2"/>
      <c r="N1644" s="2"/>
      <c r="O1644" s="2"/>
      <c r="P1644" s="2"/>
      <c r="Q1644" s="2"/>
      <c r="R1644" s="2"/>
      <c r="S1644" s="2"/>
      <c r="T1644" s="2"/>
      <c r="U1644" s="2"/>
      <c r="V1644" s="2"/>
      <c r="W1644" s="2"/>
    </row>
    <row r="1645" spans="1:23" ht="15.75" hidden="1" customHeight="1" x14ac:dyDescent="0.25">
      <c r="A1645" s="288"/>
      <c r="B1645" s="272"/>
      <c r="C1645" s="273"/>
      <c r="D1645" s="273"/>
      <c r="E1645" s="273"/>
      <c r="F1645" s="273"/>
      <c r="G1645" s="288"/>
      <c r="H1645" s="2"/>
      <c r="I1645" s="2"/>
      <c r="J1645" s="2"/>
      <c r="K1645" s="2"/>
      <c r="L1645" s="2"/>
      <c r="M1645" s="2"/>
      <c r="N1645" s="2"/>
      <c r="O1645" s="2"/>
      <c r="P1645" s="2"/>
      <c r="Q1645" s="2"/>
      <c r="R1645" s="2"/>
      <c r="S1645" s="2"/>
      <c r="T1645" s="2"/>
      <c r="U1645" s="2"/>
      <c r="V1645" s="2"/>
      <c r="W1645" s="2"/>
    </row>
    <row r="1646" spans="1:23" ht="15.75" hidden="1" customHeight="1" x14ac:dyDescent="0.25">
      <c r="A1646" s="288"/>
      <c r="B1646" s="270"/>
      <c r="C1646" s="271"/>
      <c r="D1646" s="271"/>
      <c r="E1646" s="271"/>
      <c r="F1646" s="271"/>
      <c r="G1646" s="288"/>
      <c r="H1646" s="2"/>
      <c r="I1646" s="2"/>
      <c r="J1646" s="2"/>
      <c r="K1646" s="2"/>
      <c r="L1646" s="2"/>
      <c r="M1646" s="2"/>
      <c r="N1646" s="2"/>
      <c r="O1646" s="2"/>
      <c r="P1646" s="2"/>
      <c r="Q1646" s="2"/>
      <c r="R1646" s="2"/>
      <c r="S1646" s="2"/>
      <c r="T1646" s="2"/>
      <c r="U1646" s="2"/>
      <c r="V1646" s="2"/>
      <c r="W1646" s="2"/>
    </row>
    <row r="1647" spans="1:23" ht="15.75" hidden="1" customHeight="1" x14ac:dyDescent="0.25">
      <c r="A1647" s="288"/>
      <c r="B1647" s="272"/>
      <c r="C1647" s="273"/>
      <c r="D1647" s="273"/>
      <c r="E1647" s="273"/>
      <c r="F1647" s="273"/>
      <c r="G1647" s="288"/>
      <c r="H1647" s="2"/>
      <c r="I1647" s="2"/>
      <c r="J1647" s="2"/>
      <c r="K1647" s="2"/>
      <c r="L1647" s="2"/>
      <c r="M1647" s="2"/>
      <c r="N1647" s="2"/>
      <c r="O1647" s="2"/>
      <c r="P1647" s="2"/>
      <c r="Q1647" s="2"/>
      <c r="R1647" s="2"/>
      <c r="S1647" s="2"/>
      <c r="T1647" s="2"/>
      <c r="U1647" s="2"/>
      <c r="V1647" s="2"/>
      <c r="W1647" s="2"/>
    </row>
    <row r="1648" spans="1:23" ht="15.75" hidden="1" customHeight="1" x14ac:dyDescent="0.25">
      <c r="A1648" s="288"/>
      <c r="B1648" s="270"/>
      <c r="C1648" s="271"/>
      <c r="D1648" s="271"/>
      <c r="E1648" s="271"/>
      <c r="F1648" s="271"/>
      <c r="G1648" s="288"/>
      <c r="H1648" s="2"/>
      <c r="I1648" s="2"/>
      <c r="J1648" s="2"/>
      <c r="K1648" s="2"/>
      <c r="L1648" s="2"/>
      <c r="M1648" s="2"/>
      <c r="N1648" s="2"/>
      <c r="O1648" s="2"/>
      <c r="P1648" s="2"/>
      <c r="Q1648" s="2"/>
      <c r="R1648" s="2"/>
      <c r="S1648" s="2"/>
      <c r="T1648" s="2"/>
      <c r="U1648" s="2"/>
      <c r="V1648" s="2"/>
      <c r="W1648" s="2"/>
    </row>
    <row r="1649" spans="1:23" ht="15.75" hidden="1" customHeight="1" x14ac:dyDescent="0.25">
      <c r="A1649" s="288"/>
      <c r="B1649" s="272"/>
      <c r="C1649" s="273"/>
      <c r="D1649" s="273"/>
      <c r="E1649" s="273"/>
      <c r="F1649" s="273"/>
      <c r="G1649" s="288"/>
      <c r="H1649" s="2"/>
      <c r="I1649" s="2"/>
      <c r="J1649" s="2"/>
      <c r="K1649" s="2"/>
      <c r="L1649" s="2"/>
      <c r="M1649" s="2"/>
      <c r="N1649" s="2"/>
      <c r="O1649" s="2"/>
      <c r="P1649" s="2"/>
      <c r="Q1649" s="2"/>
      <c r="R1649" s="2"/>
      <c r="S1649" s="2"/>
      <c r="T1649" s="2"/>
      <c r="U1649" s="2"/>
      <c r="V1649" s="2"/>
      <c r="W1649" s="2"/>
    </row>
    <row r="1650" spans="1:23" ht="15.75" hidden="1" customHeight="1" x14ac:dyDescent="0.25">
      <c r="A1650" s="288"/>
      <c r="B1650" s="270"/>
      <c r="C1650" s="271"/>
      <c r="D1650" s="271"/>
      <c r="E1650" s="271"/>
      <c r="F1650" s="271"/>
      <c r="G1650" s="288"/>
      <c r="H1650" s="2"/>
      <c r="I1650" s="2"/>
      <c r="J1650" s="2"/>
      <c r="K1650" s="2"/>
      <c r="L1650" s="2"/>
      <c r="M1650" s="2"/>
      <c r="N1650" s="2"/>
      <c r="O1650" s="2"/>
      <c r="P1650" s="2"/>
      <c r="Q1650" s="2"/>
      <c r="R1650" s="2"/>
      <c r="S1650" s="2"/>
      <c r="T1650" s="2"/>
      <c r="U1650" s="2"/>
      <c r="V1650" s="2"/>
      <c r="W1650" s="2"/>
    </row>
    <row r="1651" spans="1:23" ht="15.75" hidden="1" customHeight="1" x14ac:dyDescent="0.25">
      <c r="A1651" s="288"/>
      <c r="B1651" s="272"/>
      <c r="C1651" s="273"/>
      <c r="D1651" s="273"/>
      <c r="E1651" s="273"/>
      <c r="F1651" s="273"/>
      <c r="G1651" s="288"/>
      <c r="H1651" s="2"/>
      <c r="I1651" s="2"/>
      <c r="J1651" s="2"/>
      <c r="K1651" s="2"/>
      <c r="L1651" s="2"/>
      <c r="M1651" s="2"/>
      <c r="N1651" s="2"/>
      <c r="O1651" s="2"/>
      <c r="P1651" s="2"/>
      <c r="Q1651" s="2"/>
      <c r="R1651" s="2"/>
      <c r="S1651" s="2"/>
      <c r="T1651" s="2"/>
      <c r="U1651" s="2"/>
      <c r="V1651" s="2"/>
      <c r="W1651" s="2"/>
    </row>
    <row r="1652" spans="1:23" ht="15.75" hidden="1" customHeight="1" x14ac:dyDescent="0.25">
      <c r="A1652" s="288"/>
      <c r="B1652" s="270"/>
      <c r="C1652" s="271"/>
      <c r="D1652" s="271"/>
      <c r="E1652" s="271"/>
      <c r="F1652" s="271"/>
      <c r="G1652" s="288"/>
      <c r="H1652" s="2"/>
      <c r="I1652" s="2"/>
      <c r="J1652" s="2"/>
      <c r="K1652" s="2"/>
      <c r="L1652" s="2"/>
      <c r="M1652" s="2"/>
      <c r="N1652" s="2"/>
      <c r="O1652" s="2"/>
      <c r="P1652" s="2"/>
      <c r="Q1652" s="2"/>
      <c r="R1652" s="2"/>
      <c r="S1652" s="2"/>
      <c r="T1652" s="2"/>
      <c r="U1652" s="2"/>
      <c r="V1652" s="2"/>
      <c r="W1652" s="2"/>
    </row>
    <row r="1653" spans="1:23" ht="15.75" hidden="1" customHeight="1" x14ac:dyDescent="0.25">
      <c r="A1653" s="288"/>
      <c r="B1653" s="272"/>
      <c r="C1653" s="273"/>
      <c r="D1653" s="273"/>
      <c r="E1653" s="273"/>
      <c r="F1653" s="273"/>
      <c r="G1653" s="288"/>
      <c r="H1653" s="2"/>
      <c r="I1653" s="2"/>
      <c r="J1653" s="2"/>
      <c r="K1653" s="2"/>
      <c r="L1653" s="2"/>
      <c r="M1653" s="2"/>
      <c r="N1653" s="2"/>
      <c r="O1653" s="2"/>
      <c r="P1653" s="2"/>
      <c r="Q1653" s="2"/>
      <c r="R1653" s="2"/>
      <c r="S1653" s="2"/>
      <c r="T1653" s="2"/>
      <c r="U1653" s="2"/>
      <c r="V1653" s="2"/>
      <c r="W1653" s="2"/>
    </row>
    <row r="1654" spans="1:23" ht="15.75" hidden="1" customHeight="1" x14ac:dyDescent="0.25">
      <c r="A1654" s="288"/>
      <c r="B1654" s="270"/>
      <c r="C1654" s="271"/>
      <c r="D1654" s="271"/>
      <c r="E1654" s="271"/>
      <c r="F1654" s="271"/>
      <c r="G1654" s="288"/>
      <c r="H1654" s="2"/>
      <c r="I1654" s="2"/>
      <c r="J1654" s="2"/>
      <c r="K1654" s="2"/>
      <c r="L1654" s="2"/>
      <c r="M1654" s="2"/>
      <c r="N1654" s="2"/>
      <c r="O1654" s="2"/>
      <c r="P1654" s="2"/>
      <c r="Q1654" s="2"/>
      <c r="R1654" s="2"/>
      <c r="S1654" s="2"/>
      <c r="T1654" s="2"/>
      <c r="U1654" s="2"/>
      <c r="V1654" s="2"/>
      <c r="W1654" s="2"/>
    </row>
    <row r="1655" spans="1:23" ht="15.75" hidden="1" customHeight="1" x14ac:dyDescent="0.25">
      <c r="A1655" s="288"/>
      <c r="B1655" s="272"/>
      <c r="C1655" s="273"/>
      <c r="D1655" s="273"/>
      <c r="E1655" s="273"/>
      <c r="F1655" s="273"/>
      <c r="G1655" s="288"/>
      <c r="H1655" s="2"/>
      <c r="I1655" s="2"/>
      <c r="J1655" s="2"/>
      <c r="K1655" s="2"/>
      <c r="L1655" s="2"/>
      <c r="M1655" s="2"/>
      <c r="N1655" s="2"/>
      <c r="O1655" s="2"/>
      <c r="P1655" s="2"/>
      <c r="Q1655" s="2"/>
      <c r="R1655" s="2"/>
      <c r="S1655" s="2"/>
      <c r="T1655" s="2"/>
      <c r="U1655" s="2"/>
      <c r="V1655" s="2"/>
      <c r="W1655" s="2"/>
    </row>
    <row r="1656" spans="1:23" ht="15.75" hidden="1" customHeight="1" x14ac:dyDescent="0.25">
      <c r="A1656" s="288"/>
      <c r="B1656" s="270"/>
      <c r="C1656" s="271"/>
      <c r="D1656" s="271"/>
      <c r="E1656" s="271"/>
      <c r="F1656" s="271"/>
      <c r="G1656" s="288"/>
      <c r="H1656" s="2"/>
      <c r="I1656" s="2"/>
      <c r="J1656" s="2"/>
      <c r="K1656" s="2"/>
      <c r="L1656" s="2"/>
      <c r="M1656" s="2"/>
      <c r="N1656" s="2"/>
      <c r="O1656" s="2"/>
      <c r="P1656" s="2"/>
      <c r="Q1656" s="2"/>
      <c r="R1656" s="2"/>
      <c r="S1656" s="2"/>
      <c r="T1656" s="2"/>
      <c r="U1656" s="2"/>
      <c r="V1656" s="2"/>
      <c r="W1656" s="2"/>
    </row>
    <row r="1657" spans="1:23" ht="15.75" hidden="1" customHeight="1" x14ac:dyDescent="0.25">
      <c r="A1657" s="288"/>
      <c r="B1657" s="272"/>
      <c r="C1657" s="273"/>
      <c r="D1657" s="273"/>
      <c r="E1657" s="273"/>
      <c r="F1657" s="273"/>
      <c r="G1657" s="288"/>
      <c r="H1657" s="2"/>
      <c r="I1657" s="2"/>
      <c r="J1657" s="2"/>
      <c r="K1657" s="2"/>
      <c r="L1657" s="2"/>
      <c r="M1657" s="2"/>
      <c r="N1657" s="2"/>
      <c r="O1657" s="2"/>
      <c r="P1657" s="2"/>
      <c r="Q1657" s="2"/>
      <c r="R1657" s="2"/>
      <c r="S1657" s="2"/>
      <c r="T1657" s="2"/>
      <c r="U1657" s="2"/>
      <c r="V1657" s="2"/>
      <c r="W1657" s="2"/>
    </row>
    <row r="1658" spans="1:23" ht="15.75" hidden="1" customHeight="1" x14ac:dyDescent="0.25">
      <c r="A1658" s="288"/>
      <c r="B1658" s="270"/>
      <c r="C1658" s="271"/>
      <c r="D1658" s="271"/>
      <c r="E1658" s="271"/>
      <c r="F1658" s="271"/>
      <c r="G1658" s="288"/>
      <c r="H1658" s="2"/>
      <c r="I1658" s="2"/>
      <c r="J1658" s="2"/>
      <c r="K1658" s="2"/>
      <c r="L1658" s="2"/>
      <c r="M1658" s="2"/>
      <c r="N1658" s="2"/>
      <c r="O1658" s="2"/>
      <c r="P1658" s="2"/>
      <c r="Q1658" s="2"/>
      <c r="R1658" s="2"/>
      <c r="S1658" s="2"/>
      <c r="T1658" s="2"/>
      <c r="U1658" s="2"/>
      <c r="V1658" s="2"/>
      <c r="W1658" s="2"/>
    </row>
    <row r="1659" spans="1:23" ht="15.75" hidden="1" customHeight="1" x14ac:dyDescent="0.25">
      <c r="A1659" s="288"/>
      <c r="B1659" s="270"/>
      <c r="C1659" s="271"/>
      <c r="D1659" s="271"/>
      <c r="E1659" s="271"/>
      <c r="F1659" s="271"/>
      <c r="G1659" s="288"/>
      <c r="H1659" s="2"/>
      <c r="I1659" s="2"/>
      <c r="J1659" s="2"/>
      <c r="K1659" s="2"/>
      <c r="L1659" s="2"/>
      <c r="M1659" s="2"/>
      <c r="N1659" s="2"/>
      <c r="O1659" s="2"/>
      <c r="P1659" s="2"/>
      <c r="Q1659" s="2"/>
      <c r="R1659" s="2"/>
      <c r="S1659" s="2"/>
      <c r="T1659" s="2"/>
      <c r="U1659" s="2"/>
      <c r="V1659" s="2"/>
      <c r="W1659" s="2"/>
    </row>
    <row r="1660" spans="1:23" ht="15.75" hidden="1" customHeight="1" x14ac:dyDescent="0.25">
      <c r="A1660" s="288"/>
      <c r="B1660" s="270"/>
      <c r="C1660" s="271"/>
      <c r="D1660" s="271"/>
      <c r="E1660" s="271"/>
      <c r="F1660" s="271"/>
      <c r="G1660" s="288"/>
      <c r="H1660" s="2"/>
      <c r="I1660" s="2"/>
      <c r="J1660" s="2"/>
      <c r="K1660" s="2"/>
      <c r="L1660" s="2"/>
      <c r="M1660" s="2"/>
      <c r="N1660" s="2"/>
      <c r="O1660" s="2"/>
      <c r="P1660" s="2"/>
      <c r="Q1660" s="2"/>
      <c r="R1660" s="2"/>
      <c r="S1660" s="2"/>
      <c r="T1660" s="2"/>
      <c r="U1660" s="2"/>
      <c r="V1660" s="2"/>
      <c r="W1660" s="2"/>
    </row>
    <row r="1661" spans="1:23" ht="15.75" hidden="1" customHeight="1" x14ac:dyDescent="0.25">
      <c r="A1661" s="288"/>
      <c r="B1661" s="272"/>
      <c r="C1661" s="273"/>
      <c r="D1661" s="273"/>
      <c r="E1661" s="273"/>
      <c r="F1661" s="273"/>
      <c r="G1661" s="288"/>
      <c r="H1661" s="2"/>
      <c r="I1661" s="2"/>
      <c r="J1661" s="2"/>
      <c r="K1661" s="2"/>
      <c r="L1661" s="2"/>
      <c r="M1661" s="2"/>
      <c r="N1661" s="2"/>
      <c r="O1661" s="2"/>
      <c r="P1661" s="2"/>
      <c r="Q1661" s="2"/>
      <c r="R1661" s="2"/>
      <c r="S1661" s="2"/>
      <c r="T1661" s="2"/>
      <c r="U1661" s="2"/>
      <c r="V1661" s="2"/>
      <c r="W1661" s="2"/>
    </row>
    <row r="1662" spans="1:23" ht="15.75" hidden="1" customHeight="1" x14ac:dyDescent="0.25">
      <c r="A1662" s="288"/>
      <c r="B1662" s="276"/>
      <c r="C1662" s="271"/>
      <c r="D1662" s="271"/>
      <c r="E1662" s="271"/>
      <c r="F1662" s="271"/>
      <c r="G1662" s="288"/>
      <c r="H1662" s="2"/>
      <c r="I1662" s="2"/>
      <c r="J1662" s="2"/>
      <c r="K1662" s="2"/>
      <c r="L1662" s="2"/>
      <c r="M1662" s="2"/>
      <c r="N1662" s="2"/>
      <c r="O1662" s="2"/>
      <c r="P1662" s="2"/>
      <c r="Q1662" s="2"/>
      <c r="R1662" s="2"/>
      <c r="S1662" s="2"/>
      <c r="T1662" s="2"/>
      <c r="U1662" s="2"/>
      <c r="V1662" s="2"/>
      <c r="W1662" s="2"/>
    </row>
    <row r="1663" spans="1:23" ht="15.75" hidden="1" customHeight="1" x14ac:dyDescent="0.25">
      <c r="A1663" s="288"/>
      <c r="B1663" s="272"/>
      <c r="C1663" s="273"/>
      <c r="D1663" s="273"/>
      <c r="E1663" s="273"/>
      <c r="F1663" s="273"/>
      <c r="G1663" s="288"/>
      <c r="H1663" s="2"/>
      <c r="I1663" s="2"/>
      <c r="J1663" s="2"/>
      <c r="K1663" s="2"/>
      <c r="L1663" s="2"/>
      <c r="M1663" s="2"/>
      <c r="N1663" s="2"/>
      <c r="O1663" s="2"/>
      <c r="P1663" s="2"/>
      <c r="Q1663" s="2"/>
      <c r="R1663" s="2"/>
      <c r="S1663" s="2"/>
      <c r="T1663" s="2"/>
      <c r="U1663" s="2"/>
      <c r="V1663" s="2"/>
      <c r="W1663" s="2"/>
    </row>
    <row r="1664" spans="1:23" ht="15.75" hidden="1" customHeight="1" x14ac:dyDescent="0.25">
      <c r="A1664" s="288"/>
      <c r="B1664" s="276"/>
      <c r="C1664" s="271"/>
      <c r="D1664" s="271"/>
      <c r="E1664" s="271"/>
      <c r="F1664" s="271"/>
      <c r="G1664" s="288"/>
      <c r="H1664" s="2"/>
      <c r="I1664" s="2"/>
      <c r="J1664" s="2"/>
      <c r="K1664" s="2"/>
      <c r="L1664" s="2"/>
      <c r="M1664" s="2"/>
      <c r="N1664" s="2"/>
      <c r="O1664" s="2"/>
      <c r="P1664" s="2"/>
      <c r="Q1664" s="2"/>
      <c r="R1664" s="2"/>
      <c r="S1664" s="2"/>
      <c r="T1664" s="2"/>
      <c r="U1664" s="2"/>
      <c r="V1664" s="2"/>
      <c r="W1664" s="2"/>
    </row>
    <row r="1665" spans="1:23" ht="15.75" hidden="1" customHeight="1" x14ac:dyDescent="0.25">
      <c r="A1665" s="288"/>
      <c r="B1665" s="272"/>
      <c r="C1665" s="273"/>
      <c r="D1665" s="273"/>
      <c r="E1665" s="273"/>
      <c r="F1665" s="273"/>
      <c r="G1665" s="288"/>
      <c r="H1665" s="2"/>
      <c r="I1665" s="2"/>
      <c r="J1665" s="2"/>
      <c r="K1665" s="2"/>
      <c r="L1665" s="2"/>
      <c r="M1665" s="2"/>
      <c r="N1665" s="2"/>
      <c r="O1665" s="2"/>
      <c r="P1665" s="2"/>
      <c r="Q1665" s="2"/>
      <c r="R1665" s="2"/>
      <c r="S1665" s="2"/>
      <c r="T1665" s="2"/>
      <c r="U1665" s="2"/>
      <c r="V1665" s="2"/>
      <c r="W1665" s="2"/>
    </row>
    <row r="1666" spans="1:23" ht="15.75" hidden="1" customHeight="1" x14ac:dyDescent="0.25">
      <c r="A1666" s="288"/>
      <c r="B1666" s="276"/>
      <c r="C1666" s="271"/>
      <c r="D1666" s="271"/>
      <c r="E1666" s="271"/>
      <c r="F1666" s="271"/>
      <c r="G1666" s="288"/>
      <c r="H1666" s="2"/>
      <c r="I1666" s="2"/>
      <c r="J1666" s="2"/>
      <c r="K1666" s="2"/>
      <c r="L1666" s="2"/>
      <c r="M1666" s="2"/>
      <c r="N1666" s="2"/>
      <c r="O1666" s="2"/>
      <c r="P1666" s="2"/>
      <c r="Q1666" s="2"/>
      <c r="R1666" s="2"/>
      <c r="S1666" s="2"/>
      <c r="T1666" s="2"/>
      <c r="U1666" s="2"/>
      <c r="V1666" s="2"/>
      <c r="W1666" s="2"/>
    </row>
    <row r="1667" spans="1:23" ht="15.75" hidden="1" customHeight="1" x14ac:dyDescent="0.25">
      <c r="A1667" s="288"/>
      <c r="B1667" s="272"/>
      <c r="C1667" s="273"/>
      <c r="D1667" s="273"/>
      <c r="E1667" s="273"/>
      <c r="F1667" s="273"/>
      <c r="G1667" s="288"/>
      <c r="H1667" s="2"/>
      <c r="I1667" s="2"/>
      <c r="J1667" s="2"/>
      <c r="K1667" s="2"/>
      <c r="L1667" s="2"/>
      <c r="M1667" s="2"/>
      <c r="N1667" s="2"/>
      <c r="O1667" s="2"/>
      <c r="P1667" s="2"/>
      <c r="Q1667" s="2"/>
      <c r="R1667" s="2"/>
      <c r="S1667" s="2"/>
      <c r="T1667" s="2"/>
      <c r="U1667" s="2"/>
      <c r="V1667" s="2"/>
      <c r="W1667" s="2"/>
    </row>
    <row r="1668" spans="1:23" ht="15.75" hidden="1" customHeight="1" x14ac:dyDescent="0.25">
      <c r="A1668" s="288"/>
      <c r="B1668" s="276"/>
      <c r="C1668" s="271"/>
      <c r="D1668" s="271"/>
      <c r="E1668" s="271"/>
      <c r="F1668" s="271"/>
      <c r="G1668" s="288"/>
      <c r="H1668" s="2"/>
      <c r="I1668" s="2"/>
      <c r="J1668" s="2"/>
      <c r="K1668" s="2"/>
      <c r="L1668" s="2"/>
      <c r="M1668" s="2"/>
      <c r="N1668" s="2"/>
      <c r="O1668" s="2"/>
      <c r="P1668" s="2"/>
      <c r="Q1668" s="2"/>
      <c r="R1668" s="2"/>
      <c r="S1668" s="2"/>
      <c r="T1668" s="2"/>
      <c r="U1668" s="2"/>
      <c r="V1668" s="2"/>
      <c r="W1668" s="2"/>
    </row>
    <row r="1669" spans="1:23" ht="15.75" hidden="1" customHeight="1" x14ac:dyDescent="0.25">
      <c r="A1669" s="288"/>
      <c r="B1669" s="272"/>
      <c r="C1669" s="273"/>
      <c r="D1669" s="273"/>
      <c r="E1669" s="273"/>
      <c r="F1669" s="273"/>
      <c r="G1669" s="288"/>
      <c r="H1669" s="2"/>
      <c r="I1669" s="2"/>
      <c r="J1669" s="2"/>
      <c r="K1669" s="2"/>
      <c r="L1669" s="2"/>
      <c r="M1669" s="2"/>
      <c r="N1669" s="2"/>
      <c r="O1669" s="2"/>
      <c r="P1669" s="2"/>
      <c r="Q1669" s="2"/>
      <c r="R1669" s="2"/>
      <c r="S1669" s="2"/>
      <c r="T1669" s="2"/>
      <c r="U1669" s="2"/>
      <c r="V1669" s="2"/>
      <c r="W1669" s="2"/>
    </row>
    <row r="1670" spans="1:23" ht="15.75" hidden="1" customHeight="1" x14ac:dyDescent="0.25">
      <c r="A1670" s="288"/>
      <c r="B1670" s="276"/>
      <c r="C1670" s="271"/>
      <c r="D1670" s="271"/>
      <c r="E1670" s="271"/>
      <c r="F1670" s="271"/>
      <c r="G1670" s="288"/>
      <c r="H1670" s="2"/>
      <c r="I1670" s="2"/>
      <c r="J1670" s="2"/>
      <c r="K1670" s="2"/>
      <c r="L1670" s="2"/>
      <c r="M1670" s="2"/>
      <c r="N1670" s="2"/>
      <c r="O1670" s="2"/>
      <c r="P1670" s="2"/>
      <c r="Q1670" s="2"/>
      <c r="R1670" s="2"/>
      <c r="S1670" s="2"/>
      <c r="T1670" s="2"/>
      <c r="U1670" s="2"/>
      <c r="V1670" s="2"/>
      <c r="W1670" s="2"/>
    </row>
    <row r="1671" spans="1:23" ht="15.75" hidden="1" customHeight="1" x14ac:dyDescent="0.25">
      <c r="A1671" s="288"/>
      <c r="B1671" s="272"/>
      <c r="C1671" s="273"/>
      <c r="D1671" s="273"/>
      <c r="E1671" s="273"/>
      <c r="F1671" s="273"/>
      <c r="G1671" s="288"/>
      <c r="H1671" s="2"/>
      <c r="I1671" s="2"/>
      <c r="J1671" s="2"/>
      <c r="K1671" s="2"/>
      <c r="L1671" s="2"/>
      <c r="M1671" s="2"/>
      <c r="N1671" s="2"/>
      <c r="O1671" s="2"/>
      <c r="P1671" s="2"/>
      <c r="Q1671" s="2"/>
      <c r="R1671" s="2"/>
      <c r="S1671" s="2"/>
      <c r="T1671" s="2"/>
      <c r="U1671" s="2"/>
      <c r="V1671" s="2"/>
      <c r="W1671" s="2"/>
    </row>
    <row r="1672" spans="1:23" ht="15.75" hidden="1" customHeight="1" x14ac:dyDescent="0.25">
      <c r="A1672" s="288"/>
      <c r="B1672" s="276"/>
      <c r="C1672" s="271"/>
      <c r="D1672" s="271"/>
      <c r="E1672" s="271"/>
      <c r="F1672" s="271"/>
      <c r="G1672" s="288"/>
      <c r="H1672" s="2"/>
      <c r="I1672" s="2"/>
      <c r="J1672" s="2"/>
      <c r="K1672" s="2"/>
      <c r="L1672" s="2"/>
      <c r="M1672" s="2"/>
      <c r="N1672" s="2"/>
      <c r="O1672" s="2"/>
      <c r="P1672" s="2"/>
      <c r="Q1672" s="2"/>
      <c r="R1672" s="2"/>
      <c r="S1672" s="2"/>
      <c r="T1672" s="2"/>
      <c r="U1672" s="2"/>
      <c r="V1672" s="2"/>
      <c r="W1672" s="2"/>
    </row>
    <row r="1673" spans="1:23" ht="15.75" hidden="1" customHeight="1" x14ac:dyDescent="0.25">
      <c r="A1673" s="288"/>
      <c r="B1673" s="272"/>
      <c r="C1673" s="273"/>
      <c r="D1673" s="273"/>
      <c r="E1673" s="273"/>
      <c r="F1673" s="273"/>
      <c r="G1673" s="288"/>
      <c r="H1673" s="2"/>
      <c r="I1673" s="2"/>
      <c r="J1673" s="2"/>
      <c r="K1673" s="2"/>
      <c r="L1673" s="2"/>
      <c r="M1673" s="2"/>
      <c r="N1673" s="2"/>
      <c r="O1673" s="2"/>
      <c r="P1673" s="2"/>
      <c r="Q1673" s="2"/>
      <c r="R1673" s="2"/>
      <c r="S1673" s="2"/>
      <c r="T1673" s="2"/>
      <c r="U1673" s="2"/>
      <c r="V1673" s="2"/>
      <c r="W1673" s="2"/>
    </row>
    <row r="1674" spans="1:23" ht="15.75" hidden="1" customHeight="1" x14ac:dyDescent="0.25">
      <c r="A1674" s="288"/>
      <c r="B1674" s="276"/>
      <c r="C1674" s="271"/>
      <c r="D1674" s="271"/>
      <c r="E1674" s="271"/>
      <c r="F1674" s="271"/>
      <c r="G1674" s="288"/>
      <c r="H1674" s="2"/>
      <c r="I1674" s="2"/>
      <c r="J1674" s="2"/>
      <c r="K1674" s="2"/>
      <c r="L1674" s="2"/>
      <c r="M1674" s="2"/>
      <c r="N1674" s="2"/>
      <c r="O1674" s="2"/>
      <c r="P1674" s="2"/>
      <c r="Q1674" s="2"/>
      <c r="R1674" s="2"/>
      <c r="S1674" s="2"/>
      <c r="T1674" s="2"/>
      <c r="U1674" s="2"/>
      <c r="V1674" s="2"/>
      <c r="W1674" s="2"/>
    </row>
    <row r="1675" spans="1:23" ht="15.75" hidden="1" customHeight="1" x14ac:dyDescent="0.25">
      <c r="A1675" s="288"/>
      <c r="B1675" s="272"/>
      <c r="C1675" s="273"/>
      <c r="D1675" s="273"/>
      <c r="E1675" s="273"/>
      <c r="F1675" s="273"/>
      <c r="G1675" s="288"/>
      <c r="H1675" s="2"/>
      <c r="I1675" s="2"/>
      <c r="J1675" s="2"/>
      <c r="K1675" s="2"/>
      <c r="L1675" s="2"/>
      <c r="M1675" s="2"/>
      <c r="N1675" s="2"/>
      <c r="O1675" s="2"/>
      <c r="P1675" s="2"/>
      <c r="Q1675" s="2"/>
      <c r="R1675" s="2"/>
      <c r="S1675" s="2"/>
      <c r="T1675" s="2"/>
      <c r="U1675" s="2"/>
      <c r="V1675" s="2"/>
      <c r="W1675" s="2"/>
    </row>
    <row r="1676" spans="1:23" ht="15.75" hidden="1" customHeight="1" x14ac:dyDescent="0.25">
      <c r="A1676" s="288"/>
      <c r="B1676" s="276"/>
      <c r="C1676" s="271"/>
      <c r="D1676" s="271"/>
      <c r="E1676" s="271"/>
      <c r="F1676" s="271"/>
      <c r="G1676" s="288"/>
      <c r="H1676" s="2"/>
      <c r="I1676" s="2"/>
      <c r="J1676" s="2"/>
      <c r="K1676" s="2"/>
      <c r="L1676" s="2"/>
      <c r="M1676" s="2"/>
      <c r="N1676" s="2"/>
      <c r="O1676" s="2"/>
      <c r="P1676" s="2"/>
      <c r="Q1676" s="2"/>
      <c r="R1676" s="2"/>
      <c r="S1676" s="2"/>
      <c r="T1676" s="2"/>
      <c r="U1676" s="2"/>
      <c r="V1676" s="2"/>
      <c r="W1676" s="2"/>
    </row>
    <row r="1677" spans="1:23" ht="15.75" hidden="1" customHeight="1" x14ac:dyDescent="0.25">
      <c r="A1677" s="288"/>
      <c r="B1677" s="272"/>
      <c r="C1677" s="273"/>
      <c r="D1677" s="273"/>
      <c r="E1677" s="273"/>
      <c r="F1677" s="273"/>
      <c r="G1677" s="288"/>
      <c r="H1677" s="2"/>
      <c r="I1677" s="2"/>
      <c r="J1677" s="2"/>
      <c r="K1677" s="2"/>
      <c r="L1677" s="2"/>
      <c r="M1677" s="2"/>
      <c r="N1677" s="2"/>
      <c r="O1677" s="2"/>
      <c r="P1677" s="2"/>
      <c r="Q1677" s="2"/>
      <c r="R1677" s="2"/>
      <c r="S1677" s="2"/>
      <c r="T1677" s="2"/>
      <c r="U1677" s="2"/>
      <c r="V1677" s="2"/>
      <c r="W1677" s="2"/>
    </row>
    <row r="1678" spans="1:23" ht="15.75" hidden="1" customHeight="1" x14ac:dyDescent="0.25">
      <c r="A1678" s="288"/>
      <c r="B1678" s="276"/>
      <c r="C1678" s="271"/>
      <c r="D1678" s="271"/>
      <c r="E1678" s="271"/>
      <c r="F1678" s="271"/>
      <c r="G1678" s="288"/>
      <c r="H1678" s="2"/>
      <c r="I1678" s="2"/>
      <c r="J1678" s="2"/>
      <c r="K1678" s="2"/>
      <c r="L1678" s="2"/>
      <c r="M1678" s="2"/>
      <c r="N1678" s="2"/>
      <c r="O1678" s="2"/>
      <c r="P1678" s="2"/>
      <c r="Q1678" s="2"/>
      <c r="R1678" s="2"/>
      <c r="S1678" s="2"/>
      <c r="T1678" s="2"/>
      <c r="U1678" s="2"/>
      <c r="V1678" s="2"/>
      <c r="W1678" s="2"/>
    </row>
    <row r="1679" spans="1:23" ht="15.75" hidden="1" customHeight="1" x14ac:dyDescent="0.25">
      <c r="A1679" s="288"/>
      <c r="B1679" s="272"/>
      <c r="C1679" s="273"/>
      <c r="D1679" s="273"/>
      <c r="E1679" s="273"/>
      <c r="F1679" s="273"/>
      <c r="G1679" s="288"/>
      <c r="H1679" s="2"/>
      <c r="I1679" s="2"/>
      <c r="J1679" s="2"/>
      <c r="K1679" s="2"/>
      <c r="L1679" s="2"/>
      <c r="M1679" s="2"/>
      <c r="N1679" s="2"/>
      <c r="O1679" s="2"/>
      <c r="P1679" s="2"/>
      <c r="Q1679" s="2"/>
      <c r="R1679" s="2"/>
      <c r="S1679" s="2"/>
      <c r="T1679" s="2"/>
      <c r="U1679" s="2"/>
      <c r="V1679" s="2"/>
      <c r="W1679" s="2"/>
    </row>
    <row r="1680" spans="1:23" ht="15.75" hidden="1" customHeight="1" x14ac:dyDescent="0.25">
      <c r="A1680" s="288"/>
      <c r="B1680" s="276"/>
      <c r="C1680" s="271"/>
      <c r="D1680" s="271"/>
      <c r="E1680" s="271"/>
      <c r="F1680" s="271"/>
      <c r="G1680" s="288"/>
      <c r="H1680" s="2"/>
      <c r="I1680" s="2"/>
      <c r="J1680" s="2"/>
      <c r="K1680" s="2"/>
      <c r="L1680" s="2"/>
      <c r="M1680" s="2"/>
      <c r="N1680" s="2"/>
      <c r="O1680" s="2"/>
      <c r="P1680" s="2"/>
      <c r="Q1680" s="2"/>
      <c r="R1680" s="2"/>
      <c r="S1680" s="2"/>
      <c r="T1680" s="2"/>
      <c r="U1680" s="2"/>
      <c r="V1680" s="2"/>
      <c r="W1680" s="2"/>
    </row>
    <row r="1681" spans="1:23" ht="15.75" hidden="1" customHeight="1" x14ac:dyDescent="0.25">
      <c r="A1681" s="288"/>
      <c r="B1681" s="272"/>
      <c r="C1681" s="273"/>
      <c r="D1681" s="273"/>
      <c r="E1681" s="273"/>
      <c r="F1681" s="273"/>
      <c r="G1681" s="288"/>
      <c r="H1681" s="2"/>
      <c r="I1681" s="2"/>
      <c r="J1681" s="2"/>
      <c r="K1681" s="2"/>
      <c r="L1681" s="2"/>
      <c r="M1681" s="2"/>
      <c r="N1681" s="2"/>
      <c r="O1681" s="2"/>
      <c r="P1681" s="2"/>
      <c r="Q1681" s="2"/>
      <c r="R1681" s="2"/>
      <c r="S1681" s="2"/>
      <c r="T1681" s="2"/>
      <c r="U1681" s="2"/>
      <c r="V1681" s="2"/>
      <c r="W1681" s="2"/>
    </row>
    <row r="1682" spans="1:23" ht="15.75" hidden="1" customHeight="1" x14ac:dyDescent="0.25">
      <c r="A1682" s="288"/>
      <c r="B1682" s="276"/>
      <c r="C1682" s="271"/>
      <c r="D1682" s="271"/>
      <c r="E1682" s="271"/>
      <c r="F1682" s="271"/>
      <c r="G1682" s="288"/>
      <c r="H1682" s="2"/>
      <c r="I1682" s="2"/>
      <c r="J1682" s="2"/>
      <c r="K1682" s="2"/>
      <c r="L1682" s="2"/>
      <c r="M1682" s="2"/>
      <c r="N1682" s="2"/>
      <c r="O1682" s="2"/>
      <c r="P1682" s="2"/>
      <c r="Q1682" s="2"/>
      <c r="R1682" s="2"/>
      <c r="S1682" s="2"/>
      <c r="T1682" s="2"/>
      <c r="U1682" s="2"/>
      <c r="V1682" s="2"/>
      <c r="W1682" s="2"/>
    </row>
    <row r="1683" spans="1:23" ht="15.75" hidden="1" customHeight="1" x14ac:dyDescent="0.25">
      <c r="A1683" s="288"/>
      <c r="B1683" s="272"/>
      <c r="C1683" s="273"/>
      <c r="D1683" s="273"/>
      <c r="E1683" s="273"/>
      <c r="F1683" s="273"/>
      <c r="G1683" s="288"/>
      <c r="H1683" s="2"/>
      <c r="I1683" s="2"/>
      <c r="J1683" s="2"/>
      <c r="K1683" s="2"/>
      <c r="L1683" s="2"/>
      <c r="M1683" s="2"/>
      <c r="N1683" s="2"/>
      <c r="O1683" s="2"/>
      <c r="P1683" s="2"/>
      <c r="Q1683" s="2"/>
      <c r="R1683" s="2"/>
      <c r="S1683" s="2"/>
      <c r="T1683" s="2"/>
      <c r="U1683" s="2"/>
      <c r="V1683" s="2"/>
      <c r="W1683" s="2"/>
    </row>
    <row r="1684" spans="1:23" ht="15.75" hidden="1" customHeight="1" x14ac:dyDescent="0.25">
      <c r="A1684" s="288"/>
      <c r="B1684" s="276"/>
      <c r="C1684" s="271"/>
      <c r="D1684" s="271"/>
      <c r="E1684" s="271"/>
      <c r="F1684" s="271"/>
      <c r="G1684" s="288"/>
      <c r="H1684" s="2"/>
      <c r="I1684" s="2"/>
      <c r="J1684" s="2"/>
      <c r="K1684" s="2"/>
      <c r="L1684" s="2"/>
      <c r="M1684" s="2"/>
      <c r="N1684" s="2"/>
      <c r="O1684" s="2"/>
      <c r="P1684" s="2"/>
      <c r="Q1684" s="2"/>
      <c r="R1684" s="2"/>
      <c r="S1684" s="2"/>
      <c r="T1684" s="2"/>
      <c r="U1684" s="2"/>
      <c r="V1684" s="2"/>
      <c r="W1684" s="2"/>
    </row>
    <row r="1685" spans="1:23" ht="15.75" hidden="1" customHeight="1" x14ac:dyDescent="0.25">
      <c r="A1685" s="288"/>
      <c r="B1685" s="272"/>
      <c r="C1685" s="273"/>
      <c r="D1685" s="273"/>
      <c r="E1685" s="273"/>
      <c r="F1685" s="273"/>
      <c r="G1685" s="288"/>
      <c r="H1685" s="2"/>
      <c r="I1685" s="2"/>
      <c r="J1685" s="2"/>
      <c r="K1685" s="2"/>
      <c r="L1685" s="2"/>
      <c r="M1685" s="2"/>
      <c r="N1685" s="2"/>
      <c r="O1685" s="2"/>
      <c r="P1685" s="2"/>
      <c r="Q1685" s="2"/>
      <c r="R1685" s="2"/>
      <c r="S1685" s="2"/>
      <c r="T1685" s="2"/>
      <c r="U1685" s="2"/>
      <c r="V1685" s="2"/>
      <c r="W1685" s="2"/>
    </row>
    <row r="1686" spans="1:23" ht="15.75" hidden="1" customHeight="1" x14ac:dyDescent="0.25">
      <c r="A1686" s="288"/>
      <c r="B1686" s="276"/>
      <c r="C1686" s="271"/>
      <c r="D1686" s="271"/>
      <c r="E1686" s="271"/>
      <c r="F1686" s="271"/>
      <c r="G1686" s="288"/>
      <c r="H1686" s="2"/>
      <c r="I1686" s="2"/>
      <c r="J1686" s="2"/>
      <c r="K1686" s="2"/>
      <c r="L1686" s="2"/>
      <c r="M1686" s="2"/>
      <c r="N1686" s="2"/>
      <c r="O1686" s="2"/>
      <c r="P1686" s="2"/>
      <c r="Q1686" s="2"/>
      <c r="R1686" s="2"/>
      <c r="S1686" s="2"/>
      <c r="T1686" s="2"/>
      <c r="U1686" s="2"/>
      <c r="V1686" s="2"/>
      <c r="W1686" s="2"/>
    </row>
    <row r="1687" spans="1:23" ht="15.75" hidden="1" customHeight="1" x14ac:dyDescent="0.25">
      <c r="A1687" s="288"/>
      <c r="B1687" s="272"/>
      <c r="C1687" s="273"/>
      <c r="D1687" s="273"/>
      <c r="E1687" s="273"/>
      <c r="F1687" s="273"/>
      <c r="G1687" s="288"/>
      <c r="H1687" s="2"/>
      <c r="I1687" s="2"/>
      <c r="J1687" s="2"/>
      <c r="K1687" s="2"/>
      <c r="L1687" s="2"/>
      <c r="M1687" s="2"/>
      <c r="N1687" s="2"/>
      <c r="O1687" s="2"/>
      <c r="P1687" s="2"/>
      <c r="Q1687" s="2"/>
      <c r="R1687" s="2"/>
      <c r="S1687" s="2"/>
      <c r="T1687" s="2"/>
      <c r="U1687" s="2"/>
      <c r="V1687" s="2"/>
      <c r="W1687" s="2"/>
    </row>
    <row r="1688" spans="1:23" ht="15.75" hidden="1" customHeight="1" x14ac:dyDescent="0.25">
      <c r="A1688" s="288"/>
      <c r="B1688" s="276"/>
      <c r="C1688" s="271"/>
      <c r="D1688" s="271"/>
      <c r="E1688" s="271"/>
      <c r="F1688" s="271"/>
      <c r="G1688" s="288"/>
      <c r="H1688" s="2"/>
      <c r="I1688" s="2"/>
      <c r="J1688" s="2"/>
      <c r="K1688" s="2"/>
      <c r="L1688" s="2"/>
      <c r="M1688" s="2"/>
      <c r="N1688" s="2"/>
      <c r="O1688" s="2"/>
      <c r="P1688" s="2"/>
      <c r="Q1688" s="2"/>
      <c r="R1688" s="2"/>
      <c r="S1688" s="2"/>
      <c r="T1688" s="2"/>
      <c r="U1688" s="2"/>
      <c r="V1688" s="2"/>
      <c r="W1688" s="2"/>
    </row>
    <row r="1689" spans="1:23" ht="15.75" hidden="1" customHeight="1" x14ac:dyDescent="0.25">
      <c r="A1689" s="288"/>
      <c r="B1689" s="272"/>
      <c r="C1689" s="273"/>
      <c r="D1689" s="273"/>
      <c r="E1689" s="273"/>
      <c r="F1689" s="273"/>
      <c r="G1689" s="288"/>
      <c r="H1689" s="2"/>
      <c r="I1689" s="2"/>
      <c r="J1689" s="2"/>
      <c r="K1689" s="2"/>
      <c r="L1689" s="2"/>
      <c r="M1689" s="2"/>
      <c r="N1689" s="2"/>
      <c r="O1689" s="2"/>
      <c r="P1689" s="2"/>
      <c r="Q1689" s="2"/>
      <c r="R1689" s="2"/>
      <c r="S1689" s="2"/>
      <c r="T1689" s="2"/>
      <c r="U1689" s="2"/>
      <c r="V1689" s="2"/>
      <c r="W1689" s="2"/>
    </row>
    <row r="1690" spans="1:23" ht="15.75" hidden="1" customHeight="1" x14ac:dyDescent="0.25">
      <c r="A1690" s="288"/>
      <c r="B1690" s="276"/>
      <c r="C1690" s="271"/>
      <c r="D1690" s="271"/>
      <c r="E1690" s="271"/>
      <c r="F1690" s="271"/>
      <c r="G1690" s="288"/>
      <c r="H1690" s="2"/>
      <c r="I1690" s="2"/>
      <c r="J1690" s="2"/>
      <c r="K1690" s="2"/>
      <c r="L1690" s="2"/>
      <c r="M1690" s="2"/>
      <c r="N1690" s="2"/>
      <c r="O1690" s="2"/>
      <c r="P1690" s="2"/>
      <c r="Q1690" s="2"/>
      <c r="R1690" s="2"/>
      <c r="S1690" s="2"/>
      <c r="T1690" s="2"/>
      <c r="U1690" s="2"/>
      <c r="V1690" s="2"/>
      <c r="W1690" s="2"/>
    </row>
    <row r="1691" spans="1:23" ht="15.75" hidden="1" customHeight="1" x14ac:dyDescent="0.25">
      <c r="A1691" s="288"/>
      <c r="B1691" s="272"/>
      <c r="C1691" s="273"/>
      <c r="D1691" s="273"/>
      <c r="E1691" s="273"/>
      <c r="F1691" s="273"/>
      <c r="G1691" s="288"/>
      <c r="H1691" s="2"/>
      <c r="I1691" s="2"/>
      <c r="J1691" s="2"/>
      <c r="K1691" s="2"/>
      <c r="L1691" s="2"/>
      <c r="M1691" s="2"/>
      <c r="N1691" s="2"/>
      <c r="O1691" s="2"/>
      <c r="P1691" s="2"/>
      <c r="Q1691" s="2"/>
      <c r="R1691" s="2"/>
      <c r="S1691" s="2"/>
      <c r="T1691" s="2"/>
      <c r="U1691" s="2"/>
      <c r="V1691" s="2"/>
      <c r="W1691" s="2"/>
    </row>
    <row r="1692" spans="1:23" ht="15.75" hidden="1" customHeight="1" x14ac:dyDescent="0.25">
      <c r="A1692" s="288"/>
      <c r="B1692" s="276"/>
      <c r="C1692" s="271"/>
      <c r="D1692" s="271"/>
      <c r="E1692" s="271"/>
      <c r="F1692" s="271"/>
      <c r="G1692" s="288"/>
      <c r="H1692" s="2"/>
      <c r="I1692" s="2"/>
      <c r="J1692" s="2"/>
      <c r="K1692" s="2"/>
      <c r="L1692" s="2"/>
      <c r="M1692" s="2"/>
      <c r="N1692" s="2"/>
      <c r="O1692" s="2"/>
      <c r="P1692" s="2"/>
      <c r="Q1692" s="2"/>
      <c r="R1692" s="2"/>
      <c r="S1692" s="2"/>
      <c r="T1692" s="2"/>
      <c r="U1692" s="2"/>
      <c r="V1692" s="2"/>
      <c r="W1692" s="2"/>
    </row>
    <row r="1693" spans="1:23" ht="15.75" hidden="1" customHeight="1" x14ac:dyDescent="0.25">
      <c r="A1693" s="288"/>
      <c r="B1693" s="272"/>
      <c r="C1693" s="273"/>
      <c r="D1693" s="273"/>
      <c r="E1693" s="273"/>
      <c r="F1693" s="273"/>
      <c r="G1693" s="288"/>
      <c r="H1693" s="2"/>
      <c r="I1693" s="2"/>
      <c r="J1693" s="2"/>
      <c r="K1693" s="2"/>
      <c r="L1693" s="2"/>
      <c r="M1693" s="2"/>
      <c r="N1693" s="2"/>
      <c r="O1693" s="2"/>
      <c r="P1693" s="2"/>
      <c r="Q1693" s="2"/>
      <c r="R1693" s="2"/>
      <c r="S1693" s="2"/>
      <c r="T1693" s="2"/>
      <c r="U1693" s="2"/>
      <c r="V1693" s="2"/>
      <c r="W1693" s="2"/>
    </row>
    <row r="1694" spans="1:23" ht="15.75" hidden="1" customHeight="1" x14ac:dyDescent="0.25">
      <c r="A1694" s="288"/>
      <c r="B1694" s="276"/>
      <c r="C1694" s="271"/>
      <c r="D1694" s="271"/>
      <c r="E1694" s="271"/>
      <c r="F1694" s="271"/>
      <c r="G1694" s="288"/>
      <c r="H1694" s="2"/>
      <c r="I1694" s="2"/>
      <c r="J1694" s="2"/>
      <c r="K1694" s="2"/>
      <c r="L1694" s="2"/>
      <c r="M1694" s="2"/>
      <c r="N1694" s="2"/>
      <c r="O1694" s="2"/>
      <c r="P1694" s="2"/>
      <c r="Q1694" s="2"/>
      <c r="R1694" s="2"/>
      <c r="S1694" s="2"/>
      <c r="T1694" s="2"/>
      <c r="U1694" s="2"/>
      <c r="V1694" s="2"/>
      <c r="W1694" s="2"/>
    </row>
    <row r="1695" spans="1:23" ht="15.75" hidden="1" customHeight="1" x14ac:dyDescent="0.25">
      <c r="A1695" s="288"/>
      <c r="B1695" s="272"/>
      <c r="C1695" s="273"/>
      <c r="D1695" s="273"/>
      <c r="E1695" s="273"/>
      <c r="F1695" s="273"/>
      <c r="G1695" s="288"/>
      <c r="H1695" s="2"/>
      <c r="I1695" s="2"/>
      <c r="J1695" s="2"/>
      <c r="K1695" s="2"/>
      <c r="L1695" s="2"/>
      <c r="M1695" s="2"/>
      <c r="N1695" s="2"/>
      <c r="O1695" s="2"/>
      <c r="P1695" s="2"/>
      <c r="Q1695" s="2"/>
      <c r="R1695" s="2"/>
      <c r="S1695" s="2"/>
      <c r="T1695" s="2"/>
      <c r="U1695" s="2"/>
      <c r="V1695" s="2"/>
      <c r="W1695" s="2"/>
    </row>
    <row r="1696" spans="1:23" ht="15.75" hidden="1" customHeight="1" x14ac:dyDescent="0.25">
      <c r="A1696" s="288"/>
      <c r="B1696" s="276"/>
      <c r="C1696" s="271"/>
      <c r="D1696" s="271"/>
      <c r="E1696" s="271"/>
      <c r="F1696" s="271"/>
      <c r="G1696" s="288"/>
      <c r="H1696" s="2"/>
      <c r="I1696" s="2"/>
      <c r="J1696" s="2"/>
      <c r="K1696" s="2"/>
      <c r="L1696" s="2"/>
      <c r="M1696" s="2"/>
      <c r="N1696" s="2"/>
      <c r="O1696" s="2"/>
      <c r="P1696" s="2"/>
      <c r="Q1696" s="2"/>
      <c r="R1696" s="2"/>
      <c r="S1696" s="2"/>
      <c r="T1696" s="2"/>
      <c r="U1696" s="2"/>
      <c r="V1696" s="2"/>
      <c r="W1696" s="2"/>
    </row>
    <row r="1697" spans="1:23" ht="15.75" hidden="1" customHeight="1" x14ac:dyDescent="0.25">
      <c r="A1697" s="288"/>
      <c r="B1697" s="272"/>
      <c r="C1697" s="273"/>
      <c r="D1697" s="273"/>
      <c r="E1697" s="273"/>
      <c r="F1697" s="273"/>
      <c r="G1697" s="288"/>
      <c r="H1697" s="2"/>
      <c r="I1697" s="2"/>
      <c r="J1697" s="2"/>
      <c r="K1697" s="2"/>
      <c r="L1697" s="2"/>
      <c r="M1697" s="2"/>
      <c r="N1697" s="2"/>
      <c r="O1697" s="2"/>
      <c r="P1697" s="2"/>
      <c r="Q1697" s="2"/>
      <c r="R1697" s="2"/>
      <c r="S1697" s="2"/>
      <c r="T1697" s="2"/>
      <c r="U1697" s="2"/>
      <c r="V1697" s="2"/>
      <c r="W1697" s="2"/>
    </row>
    <row r="1698" spans="1:23" ht="15.75" hidden="1" customHeight="1" x14ac:dyDescent="0.25">
      <c r="A1698" s="288"/>
      <c r="B1698" s="276"/>
      <c r="C1698" s="271"/>
      <c r="D1698" s="271"/>
      <c r="E1698" s="271"/>
      <c r="F1698" s="271"/>
      <c r="G1698" s="288"/>
      <c r="H1698" s="2"/>
      <c r="I1698" s="2"/>
      <c r="J1698" s="2"/>
      <c r="K1698" s="2"/>
      <c r="L1698" s="2"/>
      <c r="M1698" s="2"/>
      <c r="N1698" s="2"/>
      <c r="O1698" s="2"/>
      <c r="P1698" s="2"/>
      <c r="Q1698" s="2"/>
      <c r="R1698" s="2"/>
      <c r="S1698" s="2"/>
      <c r="T1698" s="2"/>
      <c r="U1698" s="2"/>
      <c r="V1698" s="2"/>
      <c r="W1698" s="2"/>
    </row>
    <row r="1699" spans="1:23" ht="15.75" hidden="1" customHeight="1" x14ac:dyDescent="0.25">
      <c r="A1699" s="288"/>
      <c r="B1699" s="272"/>
      <c r="C1699" s="273"/>
      <c r="D1699" s="273"/>
      <c r="E1699" s="273"/>
      <c r="F1699" s="273"/>
      <c r="G1699" s="288"/>
      <c r="H1699" s="2"/>
      <c r="I1699" s="2"/>
      <c r="J1699" s="2"/>
      <c r="K1699" s="2"/>
      <c r="L1699" s="2"/>
      <c r="M1699" s="2"/>
      <c r="N1699" s="2"/>
      <c r="O1699" s="2"/>
      <c r="P1699" s="2"/>
      <c r="Q1699" s="2"/>
      <c r="R1699" s="2"/>
      <c r="S1699" s="2"/>
      <c r="T1699" s="2"/>
      <c r="U1699" s="2"/>
      <c r="V1699" s="2"/>
      <c r="W1699" s="2"/>
    </row>
    <row r="1700" spans="1:23" ht="15.75" hidden="1" customHeight="1" x14ac:dyDescent="0.25">
      <c r="A1700" s="288"/>
      <c r="B1700" s="276"/>
      <c r="C1700" s="271"/>
      <c r="D1700" s="271"/>
      <c r="E1700" s="271"/>
      <c r="F1700" s="271"/>
      <c r="G1700" s="288"/>
      <c r="H1700" s="2"/>
      <c r="I1700" s="2"/>
      <c r="J1700" s="2"/>
      <c r="K1700" s="2"/>
      <c r="L1700" s="2"/>
      <c r="M1700" s="2"/>
      <c r="N1700" s="2"/>
      <c r="O1700" s="2"/>
      <c r="P1700" s="2"/>
      <c r="Q1700" s="2"/>
      <c r="R1700" s="2"/>
      <c r="S1700" s="2"/>
      <c r="T1700" s="2"/>
      <c r="U1700" s="2"/>
      <c r="V1700" s="2"/>
      <c r="W1700" s="2"/>
    </row>
    <row r="1701" spans="1:23" ht="15.75" hidden="1" customHeight="1" x14ac:dyDescent="0.25">
      <c r="A1701" s="288"/>
      <c r="B1701" s="272"/>
      <c r="C1701" s="273"/>
      <c r="D1701" s="273"/>
      <c r="E1701" s="273"/>
      <c r="F1701" s="273"/>
      <c r="G1701" s="288"/>
      <c r="H1701" s="2"/>
      <c r="I1701" s="2"/>
      <c r="J1701" s="2"/>
      <c r="K1701" s="2"/>
      <c r="L1701" s="2"/>
      <c r="M1701" s="2"/>
      <c r="N1701" s="2"/>
      <c r="O1701" s="2"/>
      <c r="P1701" s="2"/>
      <c r="Q1701" s="2"/>
      <c r="R1701" s="2"/>
      <c r="S1701" s="2"/>
      <c r="T1701" s="2"/>
      <c r="U1701" s="2"/>
      <c r="V1701" s="2"/>
      <c r="W1701" s="2"/>
    </row>
    <row r="1702" spans="1:23" ht="15.75" hidden="1" customHeight="1" x14ac:dyDescent="0.25">
      <c r="A1702" s="288"/>
      <c r="B1702" s="276"/>
      <c r="C1702" s="271"/>
      <c r="D1702" s="271"/>
      <c r="E1702" s="271"/>
      <c r="F1702" s="271"/>
      <c r="G1702" s="288"/>
      <c r="H1702" s="2"/>
      <c r="I1702" s="2"/>
      <c r="J1702" s="2"/>
      <c r="K1702" s="2"/>
      <c r="L1702" s="2"/>
      <c r="M1702" s="2"/>
      <c r="N1702" s="2"/>
      <c r="O1702" s="2"/>
      <c r="P1702" s="2"/>
      <c r="Q1702" s="2"/>
      <c r="R1702" s="2"/>
      <c r="S1702" s="2"/>
      <c r="T1702" s="2"/>
      <c r="U1702" s="2"/>
      <c r="V1702" s="2"/>
      <c r="W1702" s="2"/>
    </row>
    <row r="1703" spans="1:23" ht="15.75" hidden="1" customHeight="1" x14ac:dyDescent="0.25">
      <c r="A1703" s="288"/>
      <c r="B1703" s="272"/>
      <c r="C1703" s="273"/>
      <c r="D1703" s="273"/>
      <c r="E1703" s="273"/>
      <c r="F1703" s="273"/>
      <c r="G1703" s="288"/>
      <c r="H1703" s="2"/>
      <c r="I1703" s="2"/>
      <c r="J1703" s="2"/>
      <c r="K1703" s="2"/>
      <c r="L1703" s="2"/>
      <c r="M1703" s="2"/>
      <c r="N1703" s="2"/>
      <c r="O1703" s="2"/>
      <c r="P1703" s="2"/>
      <c r="Q1703" s="2"/>
      <c r="R1703" s="2"/>
      <c r="S1703" s="2"/>
      <c r="T1703" s="2"/>
      <c r="U1703" s="2"/>
      <c r="V1703" s="2"/>
      <c r="W1703" s="2"/>
    </row>
    <row r="1704" spans="1:23" ht="15.75" hidden="1" customHeight="1" x14ac:dyDescent="0.25">
      <c r="A1704" s="288"/>
      <c r="B1704" s="276"/>
      <c r="C1704" s="271"/>
      <c r="D1704" s="271"/>
      <c r="E1704" s="271"/>
      <c r="F1704" s="271"/>
      <c r="G1704" s="288"/>
      <c r="H1704" s="2"/>
      <c r="I1704" s="2"/>
      <c r="J1704" s="2"/>
      <c r="K1704" s="2"/>
      <c r="L1704" s="2"/>
      <c r="M1704" s="2"/>
      <c r="N1704" s="2"/>
      <c r="O1704" s="2"/>
      <c r="P1704" s="2"/>
      <c r="Q1704" s="2"/>
      <c r="R1704" s="2"/>
      <c r="S1704" s="2"/>
      <c r="T1704" s="2"/>
      <c r="U1704" s="2"/>
      <c r="V1704" s="2"/>
      <c r="W1704" s="2"/>
    </row>
    <row r="1705" spans="1:23" ht="15.75" hidden="1" customHeight="1" x14ac:dyDescent="0.25">
      <c r="A1705" s="288"/>
      <c r="B1705" s="272"/>
      <c r="C1705" s="273"/>
      <c r="D1705" s="273"/>
      <c r="E1705" s="273"/>
      <c r="F1705" s="273"/>
      <c r="G1705" s="288"/>
      <c r="H1705" s="2"/>
      <c r="I1705" s="2"/>
      <c r="J1705" s="2"/>
      <c r="K1705" s="2"/>
      <c r="L1705" s="2"/>
      <c r="M1705" s="2"/>
      <c r="N1705" s="2"/>
      <c r="O1705" s="2"/>
      <c r="P1705" s="2"/>
      <c r="Q1705" s="2"/>
      <c r="R1705" s="2"/>
      <c r="S1705" s="2"/>
      <c r="T1705" s="2"/>
      <c r="U1705" s="2"/>
      <c r="V1705" s="2"/>
      <c r="W1705" s="2"/>
    </row>
    <row r="1706" spans="1:23" ht="15.75" hidden="1" customHeight="1" x14ac:dyDescent="0.25">
      <c r="A1706" s="288"/>
      <c r="B1706" s="276"/>
      <c r="C1706" s="271"/>
      <c r="D1706" s="271"/>
      <c r="E1706" s="271"/>
      <c r="F1706" s="271"/>
      <c r="G1706" s="288"/>
      <c r="H1706" s="2"/>
      <c r="I1706" s="2"/>
      <c r="J1706" s="2"/>
      <c r="K1706" s="2"/>
      <c r="L1706" s="2"/>
      <c r="M1706" s="2"/>
      <c r="N1706" s="2"/>
      <c r="O1706" s="2"/>
      <c r="P1706" s="2"/>
      <c r="Q1706" s="2"/>
      <c r="R1706" s="2"/>
      <c r="S1706" s="2"/>
      <c r="T1706" s="2"/>
      <c r="U1706" s="2"/>
      <c r="V1706" s="2"/>
      <c r="W1706" s="2"/>
    </row>
    <row r="1707" spans="1:23" ht="15.75" hidden="1" customHeight="1" x14ac:dyDescent="0.25">
      <c r="A1707" s="288"/>
      <c r="B1707" s="272"/>
      <c r="C1707" s="273"/>
      <c r="D1707" s="273"/>
      <c r="E1707" s="273"/>
      <c r="F1707" s="273"/>
      <c r="G1707" s="288"/>
      <c r="H1707" s="2"/>
      <c r="I1707" s="2"/>
      <c r="J1707" s="2"/>
      <c r="K1707" s="2"/>
      <c r="L1707" s="2"/>
      <c r="M1707" s="2"/>
      <c r="N1707" s="2"/>
      <c r="O1707" s="2"/>
      <c r="P1707" s="2"/>
      <c r="Q1707" s="2"/>
      <c r="R1707" s="2"/>
      <c r="S1707" s="2"/>
      <c r="T1707" s="2"/>
      <c r="U1707" s="2"/>
      <c r="V1707" s="2"/>
      <c r="W1707" s="2"/>
    </row>
    <row r="1708" spans="1:23" ht="15.75" hidden="1" customHeight="1" x14ac:dyDescent="0.25">
      <c r="A1708" s="288"/>
      <c r="B1708" s="276"/>
      <c r="C1708" s="271"/>
      <c r="D1708" s="271"/>
      <c r="E1708" s="271"/>
      <c r="F1708" s="271"/>
      <c r="G1708" s="288"/>
      <c r="H1708" s="2"/>
      <c r="I1708" s="2"/>
      <c r="J1708" s="2"/>
      <c r="K1708" s="2"/>
      <c r="L1708" s="2"/>
      <c r="M1708" s="2"/>
      <c r="N1708" s="2"/>
      <c r="O1708" s="2"/>
      <c r="P1708" s="2"/>
      <c r="Q1708" s="2"/>
      <c r="R1708" s="2"/>
      <c r="S1708" s="2"/>
      <c r="T1708" s="2"/>
      <c r="U1708" s="2"/>
      <c r="V1708" s="2"/>
      <c r="W1708" s="2"/>
    </row>
    <row r="1709" spans="1:23" ht="15.75" hidden="1" customHeight="1" x14ac:dyDescent="0.25">
      <c r="A1709" s="288"/>
      <c r="B1709" s="272"/>
      <c r="C1709" s="273"/>
      <c r="D1709" s="273"/>
      <c r="E1709" s="273"/>
      <c r="F1709" s="273"/>
      <c r="G1709" s="288"/>
      <c r="H1709" s="2"/>
      <c r="I1709" s="2"/>
      <c r="J1709" s="2"/>
      <c r="K1709" s="2"/>
      <c r="L1709" s="2"/>
      <c r="M1709" s="2"/>
      <c r="N1709" s="2"/>
      <c r="O1709" s="2"/>
      <c r="P1709" s="2"/>
      <c r="Q1709" s="2"/>
      <c r="R1709" s="2"/>
      <c r="S1709" s="2"/>
      <c r="T1709" s="2"/>
      <c r="U1709" s="2"/>
      <c r="V1709" s="2"/>
      <c r="W1709" s="2"/>
    </row>
    <row r="1710" spans="1:23" ht="15.75" hidden="1" customHeight="1" x14ac:dyDescent="0.25">
      <c r="A1710" s="288"/>
      <c r="B1710" s="276"/>
      <c r="C1710" s="271"/>
      <c r="D1710" s="271"/>
      <c r="E1710" s="271"/>
      <c r="F1710" s="271"/>
      <c r="G1710" s="288"/>
      <c r="H1710" s="2"/>
      <c r="I1710" s="2"/>
      <c r="J1710" s="2"/>
      <c r="K1710" s="2"/>
      <c r="L1710" s="2"/>
      <c r="M1710" s="2"/>
      <c r="N1710" s="2"/>
      <c r="O1710" s="2"/>
      <c r="P1710" s="2"/>
      <c r="Q1710" s="2"/>
      <c r="R1710" s="2"/>
      <c r="S1710" s="2"/>
      <c r="T1710" s="2"/>
      <c r="U1710" s="2"/>
      <c r="V1710" s="2"/>
      <c r="W1710" s="2"/>
    </row>
    <row r="1711" spans="1:23" ht="15.75" hidden="1" customHeight="1" x14ac:dyDescent="0.25">
      <c r="A1711" s="288"/>
      <c r="B1711" s="272"/>
      <c r="C1711" s="273"/>
      <c r="D1711" s="273"/>
      <c r="E1711" s="273"/>
      <c r="F1711" s="273"/>
      <c r="G1711" s="288"/>
      <c r="H1711" s="2"/>
      <c r="I1711" s="2"/>
      <c r="J1711" s="2"/>
      <c r="K1711" s="2"/>
      <c r="L1711" s="2"/>
      <c r="M1711" s="2"/>
      <c r="N1711" s="2"/>
      <c r="O1711" s="2"/>
      <c r="P1711" s="2"/>
      <c r="Q1711" s="2"/>
      <c r="R1711" s="2"/>
      <c r="S1711" s="2"/>
      <c r="T1711" s="2"/>
      <c r="U1711" s="2"/>
      <c r="V1711" s="2"/>
      <c r="W1711" s="2"/>
    </row>
    <row r="1712" spans="1:23" ht="15.75" hidden="1" customHeight="1" x14ac:dyDescent="0.25">
      <c r="A1712" s="288"/>
      <c r="B1712" s="276"/>
      <c r="C1712" s="271"/>
      <c r="D1712" s="271"/>
      <c r="E1712" s="271"/>
      <c r="F1712" s="271"/>
      <c r="G1712" s="288"/>
      <c r="H1712" s="2"/>
      <c r="I1712" s="2"/>
      <c r="J1712" s="2"/>
      <c r="K1712" s="2"/>
      <c r="L1712" s="2"/>
      <c r="M1712" s="2"/>
      <c r="N1712" s="2"/>
      <c r="O1712" s="2"/>
      <c r="P1712" s="2"/>
      <c r="Q1712" s="2"/>
      <c r="R1712" s="2"/>
      <c r="S1712" s="2"/>
      <c r="T1712" s="2"/>
      <c r="U1712" s="2"/>
      <c r="V1712" s="2"/>
      <c r="W1712" s="2"/>
    </row>
    <row r="1713" spans="1:23" ht="15.75" hidden="1" customHeight="1" x14ac:dyDescent="0.25">
      <c r="A1713" s="288"/>
      <c r="B1713" s="272"/>
      <c r="C1713" s="273"/>
      <c r="D1713" s="273"/>
      <c r="E1713" s="273"/>
      <c r="F1713" s="273"/>
      <c r="G1713" s="288"/>
      <c r="H1713" s="2"/>
      <c r="I1713" s="2"/>
      <c r="J1713" s="2"/>
      <c r="K1713" s="2"/>
      <c r="L1713" s="2"/>
      <c r="M1713" s="2"/>
      <c r="N1713" s="2"/>
      <c r="O1713" s="2"/>
      <c r="P1713" s="2"/>
      <c r="Q1713" s="2"/>
      <c r="R1713" s="2"/>
      <c r="S1713" s="2"/>
      <c r="T1713" s="2"/>
      <c r="U1713" s="2"/>
      <c r="V1713" s="2"/>
      <c r="W1713" s="2"/>
    </row>
    <row r="1714" spans="1:23" ht="15.75" hidden="1" customHeight="1" x14ac:dyDescent="0.25">
      <c r="A1714" s="288"/>
      <c r="B1714" s="276"/>
      <c r="C1714" s="271"/>
      <c r="D1714" s="271"/>
      <c r="E1714" s="271"/>
      <c r="F1714" s="271"/>
      <c r="G1714" s="288"/>
      <c r="H1714" s="2"/>
      <c r="I1714" s="2"/>
      <c r="J1714" s="2"/>
      <c r="K1714" s="2"/>
      <c r="L1714" s="2"/>
      <c r="M1714" s="2"/>
      <c r="N1714" s="2"/>
      <c r="O1714" s="2"/>
      <c r="P1714" s="2"/>
      <c r="Q1714" s="2"/>
      <c r="R1714" s="2"/>
      <c r="S1714" s="2"/>
      <c r="T1714" s="2"/>
      <c r="U1714" s="2"/>
      <c r="V1714" s="2"/>
      <c r="W1714" s="2"/>
    </row>
    <row r="1715" spans="1:23" ht="15.75" hidden="1" customHeight="1" x14ac:dyDescent="0.25">
      <c r="A1715" s="288"/>
      <c r="B1715" s="272"/>
      <c r="C1715" s="273"/>
      <c r="D1715" s="273"/>
      <c r="E1715" s="273"/>
      <c r="F1715" s="273"/>
      <c r="G1715" s="288"/>
      <c r="H1715" s="2"/>
      <c r="I1715" s="2"/>
      <c r="J1715" s="2"/>
      <c r="K1715" s="2"/>
      <c r="L1715" s="2"/>
      <c r="M1715" s="2"/>
      <c r="N1715" s="2"/>
      <c r="O1715" s="2"/>
      <c r="P1715" s="2"/>
      <c r="Q1715" s="2"/>
      <c r="R1715" s="2"/>
      <c r="S1715" s="2"/>
      <c r="T1715" s="2"/>
      <c r="U1715" s="2"/>
      <c r="V1715" s="2"/>
      <c r="W1715" s="2"/>
    </row>
    <row r="1716" spans="1:23" ht="15.75" hidden="1" customHeight="1" x14ac:dyDescent="0.25">
      <c r="A1716" s="288"/>
      <c r="B1716" s="276"/>
      <c r="C1716" s="271"/>
      <c r="D1716" s="271"/>
      <c r="E1716" s="271"/>
      <c r="F1716" s="271"/>
      <c r="G1716" s="288"/>
      <c r="H1716" s="2"/>
      <c r="I1716" s="2"/>
      <c r="J1716" s="2"/>
      <c r="K1716" s="2"/>
      <c r="L1716" s="2"/>
      <c r="M1716" s="2"/>
      <c r="N1716" s="2"/>
      <c r="O1716" s="2"/>
      <c r="P1716" s="2"/>
      <c r="Q1716" s="2"/>
      <c r="R1716" s="2"/>
      <c r="S1716" s="2"/>
      <c r="T1716" s="2"/>
      <c r="U1716" s="2"/>
      <c r="V1716" s="2"/>
      <c r="W1716" s="2"/>
    </row>
    <row r="1717" spans="1:23" ht="15.75" hidden="1" customHeight="1" x14ac:dyDescent="0.25">
      <c r="A1717" s="288"/>
      <c r="B1717" s="272"/>
      <c r="C1717" s="273"/>
      <c r="D1717" s="273"/>
      <c r="E1717" s="273"/>
      <c r="F1717" s="273"/>
      <c r="G1717" s="288"/>
      <c r="H1717" s="2"/>
      <c r="I1717" s="2"/>
      <c r="J1717" s="2"/>
      <c r="K1717" s="2"/>
      <c r="L1717" s="2"/>
      <c r="M1717" s="2"/>
      <c r="N1717" s="2"/>
      <c r="O1717" s="2"/>
      <c r="P1717" s="2"/>
      <c r="Q1717" s="2"/>
      <c r="R1717" s="2"/>
      <c r="S1717" s="2"/>
      <c r="T1717" s="2"/>
      <c r="U1717" s="2"/>
      <c r="V1717" s="2"/>
      <c r="W1717" s="2"/>
    </row>
    <row r="1718" spans="1:23" ht="15.75" hidden="1" customHeight="1" x14ac:dyDescent="0.25">
      <c r="A1718" s="288"/>
      <c r="B1718" s="276"/>
      <c r="C1718" s="271"/>
      <c r="D1718" s="271"/>
      <c r="E1718" s="271"/>
      <c r="F1718" s="271"/>
      <c r="G1718" s="288"/>
      <c r="H1718" s="2"/>
      <c r="I1718" s="2"/>
      <c r="J1718" s="2"/>
      <c r="K1718" s="2"/>
      <c r="L1718" s="2"/>
      <c r="M1718" s="2"/>
      <c r="N1718" s="2"/>
      <c r="O1718" s="2"/>
      <c r="P1718" s="2"/>
      <c r="Q1718" s="2"/>
      <c r="R1718" s="2"/>
      <c r="S1718" s="2"/>
      <c r="T1718" s="2"/>
      <c r="U1718" s="2"/>
      <c r="V1718" s="2"/>
      <c r="W1718" s="2"/>
    </row>
    <row r="1719" spans="1:23" ht="15.75" hidden="1" customHeight="1" x14ac:dyDescent="0.25">
      <c r="A1719" s="288"/>
      <c r="B1719" s="272"/>
      <c r="C1719" s="273"/>
      <c r="D1719" s="273"/>
      <c r="E1719" s="273"/>
      <c r="F1719" s="273"/>
      <c r="G1719" s="288"/>
      <c r="H1719" s="2"/>
      <c r="I1719" s="2"/>
      <c r="J1719" s="2"/>
      <c r="K1719" s="2"/>
      <c r="L1719" s="2"/>
      <c r="M1719" s="2"/>
      <c r="N1719" s="2"/>
      <c r="O1719" s="2"/>
      <c r="P1719" s="2"/>
      <c r="Q1719" s="2"/>
      <c r="R1719" s="2"/>
      <c r="S1719" s="2"/>
      <c r="T1719" s="2"/>
      <c r="U1719" s="2"/>
      <c r="V1719" s="2"/>
      <c r="W1719" s="2"/>
    </row>
    <row r="1720" spans="1:23" ht="15.75" hidden="1" customHeight="1" x14ac:dyDescent="0.25">
      <c r="A1720" s="288"/>
      <c r="B1720" s="276"/>
      <c r="C1720" s="271"/>
      <c r="D1720" s="271"/>
      <c r="E1720" s="271"/>
      <c r="F1720" s="271"/>
      <c r="G1720" s="288"/>
      <c r="H1720" s="2"/>
      <c r="I1720" s="2"/>
      <c r="J1720" s="2"/>
      <c r="K1720" s="2"/>
      <c r="L1720" s="2"/>
      <c r="M1720" s="2"/>
      <c r="N1720" s="2"/>
      <c r="O1720" s="2"/>
      <c r="P1720" s="2"/>
      <c r="Q1720" s="2"/>
      <c r="R1720" s="2"/>
      <c r="S1720" s="2"/>
      <c r="T1720" s="2"/>
      <c r="U1720" s="2"/>
      <c r="V1720" s="2"/>
      <c r="W1720" s="2"/>
    </row>
    <row r="1721" spans="1:23" ht="15.75" hidden="1" customHeight="1" x14ac:dyDescent="0.25">
      <c r="A1721" s="288"/>
      <c r="B1721" s="272"/>
      <c r="C1721" s="273"/>
      <c r="D1721" s="273"/>
      <c r="E1721" s="273"/>
      <c r="F1721" s="273"/>
      <c r="G1721" s="288"/>
      <c r="H1721" s="2"/>
      <c r="I1721" s="2"/>
      <c r="J1721" s="2"/>
      <c r="K1721" s="2"/>
      <c r="L1721" s="2"/>
      <c r="M1721" s="2"/>
      <c r="N1721" s="2"/>
      <c r="O1721" s="2"/>
      <c r="P1721" s="2"/>
      <c r="Q1721" s="2"/>
      <c r="R1721" s="2"/>
      <c r="S1721" s="2"/>
      <c r="T1721" s="2"/>
      <c r="U1721" s="2"/>
      <c r="V1721" s="2"/>
      <c r="W1721" s="2"/>
    </row>
    <row r="1722" spans="1:23" ht="15.75" hidden="1" customHeight="1" x14ac:dyDescent="0.25">
      <c r="A1722" s="288"/>
      <c r="B1722" s="276"/>
      <c r="C1722" s="271"/>
      <c r="D1722" s="271"/>
      <c r="E1722" s="271"/>
      <c r="F1722" s="271"/>
      <c r="G1722" s="288"/>
      <c r="H1722" s="2"/>
      <c r="I1722" s="2"/>
      <c r="J1722" s="2"/>
      <c r="K1722" s="2"/>
      <c r="L1722" s="2"/>
      <c r="M1722" s="2"/>
      <c r="N1722" s="2"/>
      <c r="O1722" s="2"/>
      <c r="P1722" s="2"/>
      <c r="Q1722" s="2"/>
      <c r="R1722" s="2"/>
      <c r="S1722" s="2"/>
      <c r="T1722" s="2"/>
      <c r="U1722" s="2"/>
      <c r="V1722" s="2"/>
      <c r="W1722" s="2"/>
    </row>
    <row r="1723" spans="1:23" ht="15.75" hidden="1" customHeight="1" x14ac:dyDescent="0.25">
      <c r="A1723" s="288"/>
      <c r="B1723" s="272"/>
      <c r="C1723" s="273"/>
      <c r="D1723" s="273"/>
      <c r="E1723" s="273"/>
      <c r="F1723" s="273"/>
      <c r="G1723" s="288"/>
      <c r="H1723" s="2"/>
      <c r="I1723" s="2"/>
      <c r="J1723" s="2"/>
      <c r="K1723" s="2"/>
      <c r="L1723" s="2"/>
      <c r="M1723" s="2"/>
      <c r="N1723" s="2"/>
      <c r="O1723" s="2"/>
      <c r="P1723" s="2"/>
      <c r="Q1723" s="2"/>
      <c r="R1723" s="2"/>
      <c r="S1723" s="2"/>
      <c r="T1723" s="2"/>
      <c r="U1723" s="2"/>
      <c r="V1723" s="2"/>
      <c r="W1723" s="2"/>
    </row>
    <row r="1724" spans="1:23" ht="15.75" hidden="1" customHeight="1" x14ac:dyDescent="0.25">
      <c r="A1724" s="288"/>
      <c r="B1724" s="276"/>
      <c r="C1724" s="271"/>
      <c r="D1724" s="271"/>
      <c r="E1724" s="271"/>
      <c r="F1724" s="271"/>
      <c r="G1724" s="288"/>
      <c r="H1724" s="2"/>
      <c r="I1724" s="2"/>
      <c r="J1724" s="2"/>
      <c r="K1724" s="2"/>
      <c r="L1724" s="2"/>
      <c r="M1724" s="2"/>
      <c r="N1724" s="2"/>
      <c r="O1724" s="2"/>
      <c r="P1724" s="2"/>
      <c r="Q1724" s="2"/>
      <c r="R1724" s="2"/>
      <c r="S1724" s="2"/>
      <c r="T1724" s="2"/>
      <c r="U1724" s="2"/>
      <c r="V1724" s="2"/>
      <c r="W1724" s="2"/>
    </row>
    <row r="1725" spans="1:23" ht="15.75" hidden="1" customHeight="1" x14ac:dyDescent="0.25">
      <c r="A1725" s="288"/>
      <c r="B1725" s="272"/>
      <c r="C1725" s="273"/>
      <c r="D1725" s="273"/>
      <c r="E1725" s="273"/>
      <c r="F1725" s="273"/>
      <c r="G1725" s="288"/>
      <c r="H1725" s="2"/>
      <c r="I1725" s="2"/>
      <c r="J1725" s="2"/>
      <c r="K1725" s="2"/>
      <c r="L1725" s="2"/>
      <c r="M1725" s="2"/>
      <c r="N1725" s="2"/>
      <c r="O1725" s="2"/>
      <c r="P1725" s="2"/>
      <c r="Q1725" s="2"/>
      <c r="R1725" s="2"/>
      <c r="S1725" s="2"/>
      <c r="T1725" s="2"/>
      <c r="U1725" s="2"/>
      <c r="V1725" s="2"/>
      <c r="W1725" s="2"/>
    </row>
    <row r="1726" spans="1:23" ht="15.75" hidden="1" customHeight="1" x14ac:dyDescent="0.25">
      <c r="A1726" s="288"/>
      <c r="B1726" s="276"/>
      <c r="C1726" s="271"/>
      <c r="D1726" s="271"/>
      <c r="E1726" s="271"/>
      <c r="F1726" s="271"/>
      <c r="G1726" s="288"/>
      <c r="H1726" s="2"/>
      <c r="I1726" s="2"/>
      <c r="J1726" s="2"/>
      <c r="K1726" s="2"/>
      <c r="L1726" s="2"/>
      <c r="M1726" s="2"/>
      <c r="N1726" s="2"/>
      <c r="O1726" s="2"/>
      <c r="P1726" s="2"/>
      <c r="Q1726" s="2"/>
      <c r="R1726" s="2"/>
      <c r="S1726" s="2"/>
      <c r="T1726" s="2"/>
      <c r="U1726" s="2"/>
      <c r="V1726" s="2"/>
      <c r="W1726" s="2"/>
    </row>
    <row r="1727" spans="1:23" ht="15.75" hidden="1" customHeight="1" x14ac:dyDescent="0.25">
      <c r="A1727" s="288"/>
      <c r="B1727" s="272"/>
      <c r="C1727" s="273"/>
      <c r="D1727" s="273"/>
      <c r="E1727" s="273"/>
      <c r="F1727" s="273"/>
      <c r="G1727" s="288"/>
      <c r="H1727" s="2"/>
      <c r="I1727" s="2"/>
      <c r="J1727" s="2"/>
      <c r="K1727" s="2"/>
      <c r="L1727" s="2"/>
      <c r="M1727" s="2"/>
      <c r="N1727" s="2"/>
      <c r="O1727" s="2"/>
      <c r="P1727" s="2"/>
      <c r="Q1727" s="2"/>
      <c r="R1727" s="2"/>
      <c r="S1727" s="2"/>
      <c r="T1727" s="2"/>
      <c r="U1727" s="2"/>
      <c r="V1727" s="2"/>
      <c r="W1727" s="2"/>
    </row>
    <row r="1728" spans="1:23" ht="15.75" hidden="1" customHeight="1" x14ac:dyDescent="0.25">
      <c r="A1728" s="288"/>
      <c r="B1728" s="276"/>
      <c r="C1728" s="271"/>
      <c r="D1728" s="271"/>
      <c r="E1728" s="271"/>
      <c r="F1728" s="271"/>
      <c r="G1728" s="288"/>
      <c r="H1728" s="2"/>
      <c r="I1728" s="2"/>
      <c r="J1728" s="2"/>
      <c r="K1728" s="2"/>
      <c r="L1728" s="2"/>
      <c r="M1728" s="2"/>
      <c r="N1728" s="2"/>
      <c r="O1728" s="2"/>
      <c r="P1728" s="2"/>
      <c r="Q1728" s="2"/>
      <c r="R1728" s="2"/>
      <c r="S1728" s="2"/>
      <c r="T1728" s="2"/>
      <c r="U1728" s="2"/>
      <c r="V1728" s="2"/>
      <c r="W1728" s="2"/>
    </row>
    <row r="1729" spans="1:23" ht="15.75" hidden="1" customHeight="1" x14ac:dyDescent="0.25">
      <c r="A1729" s="288"/>
      <c r="B1729" s="272"/>
      <c r="C1729" s="273"/>
      <c r="D1729" s="273"/>
      <c r="E1729" s="273"/>
      <c r="F1729" s="273"/>
      <c r="G1729" s="288"/>
      <c r="H1729" s="2"/>
      <c r="I1729" s="2"/>
      <c r="J1729" s="2"/>
      <c r="K1729" s="2"/>
      <c r="L1729" s="2"/>
      <c r="M1729" s="2"/>
      <c r="N1729" s="2"/>
      <c r="O1729" s="2"/>
      <c r="P1729" s="2"/>
      <c r="Q1729" s="2"/>
      <c r="R1729" s="2"/>
      <c r="S1729" s="2"/>
      <c r="T1729" s="2"/>
      <c r="U1729" s="2"/>
      <c r="V1729" s="2"/>
      <c r="W1729" s="2"/>
    </row>
    <row r="1730" spans="1:23" ht="15.75" hidden="1" customHeight="1" x14ac:dyDescent="0.25">
      <c r="A1730" s="288"/>
      <c r="B1730" s="276"/>
      <c r="C1730" s="271"/>
      <c r="D1730" s="271"/>
      <c r="E1730" s="271"/>
      <c r="F1730" s="271"/>
      <c r="G1730" s="288"/>
      <c r="H1730" s="2"/>
      <c r="I1730" s="2"/>
      <c r="J1730" s="2"/>
      <c r="K1730" s="2"/>
      <c r="L1730" s="2"/>
      <c r="M1730" s="2"/>
      <c r="N1730" s="2"/>
      <c r="O1730" s="2"/>
      <c r="P1730" s="2"/>
      <c r="Q1730" s="2"/>
      <c r="R1730" s="2"/>
      <c r="S1730" s="2"/>
      <c r="T1730" s="2"/>
      <c r="U1730" s="2"/>
      <c r="V1730" s="2"/>
      <c r="W1730" s="2"/>
    </row>
    <row r="1731" spans="1:23" ht="15.75" hidden="1" customHeight="1" x14ac:dyDescent="0.25">
      <c r="A1731" s="288"/>
      <c r="B1731" s="272"/>
      <c r="C1731" s="273"/>
      <c r="D1731" s="273"/>
      <c r="E1731" s="273"/>
      <c r="F1731" s="273"/>
      <c r="G1731" s="288"/>
      <c r="H1731" s="2"/>
      <c r="I1731" s="2"/>
      <c r="J1731" s="2"/>
      <c r="K1731" s="2"/>
      <c r="L1731" s="2"/>
      <c r="M1731" s="2"/>
      <c r="N1731" s="2"/>
      <c r="O1731" s="2"/>
      <c r="P1731" s="2"/>
      <c r="Q1731" s="2"/>
      <c r="R1731" s="2"/>
      <c r="S1731" s="2"/>
      <c r="T1731" s="2"/>
      <c r="U1731" s="2"/>
      <c r="V1731" s="2"/>
      <c r="W1731" s="2"/>
    </row>
    <row r="1732" spans="1:23" ht="15.75" hidden="1" customHeight="1" x14ac:dyDescent="0.25">
      <c r="A1732" s="288"/>
      <c r="B1732" s="276"/>
      <c r="C1732" s="271"/>
      <c r="D1732" s="271"/>
      <c r="E1732" s="271"/>
      <c r="F1732" s="271"/>
      <c r="G1732" s="288"/>
      <c r="H1732" s="2"/>
      <c r="I1732" s="2"/>
      <c r="J1732" s="2"/>
      <c r="K1732" s="2"/>
      <c r="L1732" s="2"/>
      <c r="M1732" s="2"/>
      <c r="N1732" s="2"/>
      <c r="O1732" s="2"/>
      <c r="P1732" s="2"/>
      <c r="Q1732" s="2"/>
      <c r="R1732" s="2"/>
      <c r="S1732" s="2"/>
      <c r="T1732" s="2"/>
      <c r="U1732" s="2"/>
      <c r="V1732" s="2"/>
      <c r="W1732" s="2"/>
    </row>
    <row r="1733" spans="1:23" ht="15.75" hidden="1" customHeight="1" x14ac:dyDescent="0.25">
      <c r="A1733" s="288"/>
      <c r="B1733" s="272"/>
      <c r="C1733" s="273"/>
      <c r="D1733" s="273"/>
      <c r="E1733" s="273"/>
      <c r="F1733" s="273"/>
      <c r="G1733" s="288"/>
      <c r="H1733" s="2"/>
      <c r="I1733" s="2"/>
      <c r="J1733" s="2"/>
      <c r="K1733" s="2"/>
      <c r="L1733" s="2"/>
      <c r="M1733" s="2"/>
      <c r="N1733" s="2"/>
      <c r="O1733" s="2"/>
      <c r="P1733" s="2"/>
      <c r="Q1733" s="2"/>
      <c r="R1733" s="2"/>
      <c r="S1733" s="2"/>
      <c r="T1733" s="2"/>
      <c r="U1733" s="2"/>
      <c r="V1733" s="2"/>
      <c r="W1733" s="2"/>
    </row>
    <row r="1734" spans="1:23" ht="15.75" hidden="1" customHeight="1" x14ac:dyDescent="0.25">
      <c r="A1734" s="288"/>
      <c r="B1734" s="276"/>
      <c r="C1734" s="271"/>
      <c r="D1734" s="271"/>
      <c r="E1734" s="271"/>
      <c r="F1734" s="271"/>
      <c r="G1734" s="288"/>
      <c r="H1734" s="2"/>
      <c r="I1734" s="2"/>
      <c r="J1734" s="2"/>
      <c r="K1734" s="2"/>
      <c r="L1734" s="2"/>
      <c r="M1734" s="2"/>
      <c r="N1734" s="2"/>
      <c r="O1734" s="2"/>
      <c r="P1734" s="2"/>
      <c r="Q1734" s="2"/>
      <c r="R1734" s="2"/>
      <c r="S1734" s="2"/>
      <c r="T1734" s="2"/>
      <c r="U1734" s="2"/>
      <c r="V1734" s="2"/>
      <c r="W1734" s="2"/>
    </row>
    <row r="1735" spans="1:23" ht="15.75" hidden="1" customHeight="1" x14ac:dyDescent="0.25">
      <c r="A1735" s="288"/>
      <c r="B1735" s="272"/>
      <c r="C1735" s="273"/>
      <c r="D1735" s="273"/>
      <c r="E1735" s="273"/>
      <c r="F1735" s="273"/>
      <c r="G1735" s="288"/>
      <c r="H1735" s="2"/>
      <c r="I1735" s="2"/>
      <c r="J1735" s="2"/>
      <c r="K1735" s="2"/>
      <c r="L1735" s="2"/>
      <c r="M1735" s="2"/>
      <c r="N1735" s="2"/>
      <c r="O1735" s="2"/>
      <c r="P1735" s="2"/>
      <c r="Q1735" s="2"/>
      <c r="R1735" s="2"/>
      <c r="S1735" s="2"/>
      <c r="T1735" s="2"/>
      <c r="U1735" s="2"/>
      <c r="V1735" s="2"/>
      <c r="W1735" s="2"/>
    </row>
    <row r="1736" spans="1:23" ht="15.75" hidden="1" customHeight="1" x14ac:dyDescent="0.25">
      <c r="A1736" s="288"/>
      <c r="B1736" s="276"/>
      <c r="C1736" s="271"/>
      <c r="D1736" s="271"/>
      <c r="E1736" s="271"/>
      <c r="F1736" s="271"/>
      <c r="G1736" s="288"/>
      <c r="H1736" s="2"/>
      <c r="I1736" s="2"/>
      <c r="J1736" s="2"/>
      <c r="K1736" s="2"/>
      <c r="L1736" s="2"/>
      <c r="M1736" s="2"/>
      <c r="N1736" s="2"/>
      <c r="O1736" s="2"/>
      <c r="P1736" s="2"/>
      <c r="Q1736" s="2"/>
      <c r="R1736" s="2"/>
      <c r="S1736" s="2"/>
      <c r="T1736" s="2"/>
      <c r="U1736" s="2"/>
      <c r="V1736" s="2"/>
      <c r="W1736" s="2"/>
    </row>
    <row r="1737" spans="1:23" ht="15.75" hidden="1" customHeight="1" x14ac:dyDescent="0.25">
      <c r="A1737" s="288"/>
      <c r="B1737" s="272"/>
      <c r="C1737" s="273"/>
      <c r="D1737" s="273"/>
      <c r="E1737" s="273"/>
      <c r="F1737" s="273"/>
      <c r="G1737" s="288"/>
      <c r="H1737" s="2"/>
      <c r="I1737" s="2"/>
      <c r="J1737" s="2"/>
      <c r="K1737" s="2"/>
      <c r="L1737" s="2"/>
      <c r="M1737" s="2"/>
      <c r="N1737" s="2"/>
      <c r="O1737" s="2"/>
      <c r="P1737" s="2"/>
      <c r="Q1737" s="2"/>
      <c r="R1737" s="2"/>
      <c r="S1737" s="2"/>
      <c r="T1737" s="2"/>
      <c r="U1737" s="2"/>
      <c r="V1737" s="2"/>
      <c r="W1737" s="2"/>
    </row>
    <row r="1738" spans="1:23" ht="15.75" hidden="1" customHeight="1" x14ac:dyDescent="0.25">
      <c r="A1738" s="288"/>
      <c r="B1738" s="276"/>
      <c r="C1738" s="271"/>
      <c r="D1738" s="271"/>
      <c r="E1738" s="271"/>
      <c r="F1738" s="271"/>
      <c r="G1738" s="288"/>
      <c r="H1738" s="2"/>
      <c r="I1738" s="2"/>
      <c r="J1738" s="2"/>
      <c r="K1738" s="2"/>
      <c r="L1738" s="2"/>
      <c r="M1738" s="2"/>
      <c r="N1738" s="2"/>
      <c r="O1738" s="2"/>
      <c r="P1738" s="2"/>
      <c r="Q1738" s="2"/>
      <c r="R1738" s="2"/>
      <c r="S1738" s="2"/>
      <c r="T1738" s="2"/>
      <c r="U1738" s="2"/>
      <c r="V1738" s="2"/>
      <c r="W1738" s="2"/>
    </row>
    <row r="1739" spans="1:23" ht="15.75" hidden="1" customHeight="1" x14ac:dyDescent="0.25">
      <c r="A1739" s="288"/>
      <c r="B1739" s="272"/>
      <c r="C1739" s="273"/>
      <c r="D1739" s="273"/>
      <c r="E1739" s="273"/>
      <c r="F1739" s="273"/>
      <c r="G1739" s="288"/>
      <c r="H1739" s="2"/>
      <c r="I1739" s="2"/>
      <c r="J1739" s="2"/>
      <c r="K1739" s="2"/>
      <c r="L1739" s="2"/>
      <c r="M1739" s="2"/>
      <c r="N1739" s="2"/>
      <c r="O1739" s="2"/>
      <c r="P1739" s="2"/>
      <c r="Q1739" s="2"/>
      <c r="R1739" s="2"/>
      <c r="S1739" s="2"/>
      <c r="T1739" s="2"/>
      <c r="U1739" s="2"/>
      <c r="V1739" s="2"/>
      <c r="W1739" s="2"/>
    </row>
    <row r="1740" spans="1:23" ht="15.75" hidden="1" customHeight="1" x14ac:dyDescent="0.25">
      <c r="A1740" s="288"/>
      <c r="B1740" s="276"/>
      <c r="C1740" s="271"/>
      <c r="D1740" s="271"/>
      <c r="E1740" s="271"/>
      <c r="F1740" s="271"/>
      <c r="G1740" s="288"/>
      <c r="H1740" s="2"/>
      <c r="I1740" s="2"/>
      <c r="J1740" s="2"/>
      <c r="K1740" s="2"/>
      <c r="L1740" s="2"/>
      <c r="M1740" s="2"/>
      <c r="N1740" s="2"/>
      <c r="O1740" s="2"/>
      <c r="P1740" s="2"/>
      <c r="Q1740" s="2"/>
      <c r="R1740" s="2"/>
      <c r="S1740" s="2"/>
      <c r="T1740" s="2"/>
      <c r="U1740" s="2"/>
      <c r="V1740" s="2"/>
      <c r="W1740" s="2"/>
    </row>
    <row r="1741" spans="1:23" ht="15.75" hidden="1" customHeight="1" x14ac:dyDescent="0.25">
      <c r="A1741" s="288"/>
      <c r="B1741" s="272"/>
      <c r="C1741" s="273"/>
      <c r="D1741" s="273"/>
      <c r="E1741" s="273"/>
      <c r="F1741" s="273"/>
      <c r="G1741" s="288"/>
      <c r="H1741" s="2"/>
      <c r="I1741" s="2"/>
      <c r="J1741" s="2"/>
      <c r="K1741" s="2"/>
      <c r="L1741" s="2"/>
      <c r="M1741" s="2"/>
      <c r="N1741" s="2"/>
      <c r="O1741" s="2"/>
      <c r="P1741" s="2"/>
      <c r="Q1741" s="2"/>
      <c r="R1741" s="2"/>
      <c r="S1741" s="2"/>
      <c r="T1741" s="2"/>
      <c r="U1741" s="2"/>
      <c r="V1741" s="2"/>
      <c r="W1741" s="2"/>
    </row>
    <row r="1742" spans="1:23" ht="15.75" hidden="1" customHeight="1" x14ac:dyDescent="0.25">
      <c r="A1742" s="288"/>
      <c r="B1742" s="276"/>
      <c r="C1742" s="271"/>
      <c r="D1742" s="271"/>
      <c r="E1742" s="271"/>
      <c r="F1742" s="271"/>
      <c r="G1742" s="288"/>
      <c r="H1742" s="2"/>
      <c r="I1742" s="2"/>
      <c r="J1742" s="2"/>
      <c r="K1742" s="2"/>
      <c r="L1742" s="2"/>
      <c r="M1742" s="2"/>
      <c r="N1742" s="2"/>
      <c r="O1742" s="2"/>
      <c r="P1742" s="2"/>
      <c r="Q1742" s="2"/>
      <c r="R1742" s="2"/>
      <c r="S1742" s="2"/>
      <c r="T1742" s="2"/>
      <c r="U1742" s="2"/>
      <c r="V1742" s="2"/>
      <c r="W1742" s="2"/>
    </row>
    <row r="1743" spans="1:23" ht="15.75" hidden="1" customHeight="1" x14ac:dyDescent="0.25">
      <c r="A1743" s="288"/>
      <c r="B1743" s="272"/>
      <c r="C1743" s="273"/>
      <c r="D1743" s="273"/>
      <c r="E1743" s="273"/>
      <c r="F1743" s="273"/>
      <c r="G1743" s="288"/>
      <c r="H1743" s="2"/>
      <c r="I1743" s="2"/>
      <c r="J1743" s="2"/>
      <c r="K1743" s="2"/>
      <c r="L1743" s="2"/>
      <c r="M1743" s="2"/>
      <c r="N1743" s="2"/>
      <c r="O1743" s="2"/>
      <c r="P1743" s="2"/>
      <c r="Q1743" s="2"/>
      <c r="R1743" s="2"/>
      <c r="S1743" s="2"/>
      <c r="T1743" s="2"/>
      <c r="U1743" s="2"/>
      <c r="V1743" s="2"/>
      <c r="W1743" s="2"/>
    </row>
    <row r="1744" spans="1:23" ht="15.75" hidden="1" customHeight="1" x14ac:dyDescent="0.25">
      <c r="A1744" s="288"/>
      <c r="B1744" s="276"/>
      <c r="C1744" s="271"/>
      <c r="D1744" s="271"/>
      <c r="E1744" s="271"/>
      <c r="F1744" s="271"/>
      <c r="G1744" s="288"/>
      <c r="H1744" s="2"/>
      <c r="I1744" s="2"/>
      <c r="J1744" s="2"/>
      <c r="K1744" s="2"/>
      <c r="L1744" s="2"/>
      <c r="M1744" s="2"/>
      <c r="N1744" s="2"/>
      <c r="O1744" s="2"/>
      <c r="P1744" s="2"/>
      <c r="Q1744" s="2"/>
      <c r="R1744" s="2"/>
      <c r="S1744" s="2"/>
      <c r="T1744" s="2"/>
      <c r="U1744" s="2"/>
      <c r="V1744" s="2"/>
      <c r="W1744" s="2"/>
    </row>
    <row r="1745" spans="1:23" ht="15.75" hidden="1" customHeight="1" x14ac:dyDescent="0.25">
      <c r="A1745" s="288"/>
      <c r="B1745" s="272"/>
      <c r="C1745" s="273"/>
      <c r="D1745" s="273"/>
      <c r="E1745" s="273"/>
      <c r="F1745" s="273"/>
      <c r="G1745" s="288"/>
      <c r="H1745" s="2"/>
      <c r="I1745" s="2"/>
      <c r="J1745" s="2"/>
      <c r="K1745" s="2"/>
      <c r="L1745" s="2"/>
      <c r="M1745" s="2"/>
      <c r="N1745" s="2"/>
      <c r="O1745" s="2"/>
      <c r="P1745" s="2"/>
      <c r="Q1745" s="2"/>
      <c r="R1745" s="2"/>
      <c r="S1745" s="2"/>
      <c r="T1745" s="2"/>
      <c r="U1745" s="2"/>
      <c r="V1745" s="2"/>
      <c r="W1745" s="2"/>
    </row>
    <row r="1746" spans="1:23" ht="15.75" hidden="1" customHeight="1" x14ac:dyDescent="0.25">
      <c r="A1746" s="288"/>
      <c r="B1746" s="276"/>
      <c r="C1746" s="271"/>
      <c r="D1746" s="271"/>
      <c r="E1746" s="271"/>
      <c r="F1746" s="271"/>
      <c r="G1746" s="288"/>
      <c r="H1746" s="2"/>
      <c r="I1746" s="2"/>
      <c r="J1746" s="2"/>
      <c r="K1746" s="2"/>
      <c r="L1746" s="2"/>
      <c r="M1746" s="2"/>
      <c r="N1746" s="2"/>
      <c r="O1746" s="2"/>
      <c r="P1746" s="2"/>
      <c r="Q1746" s="2"/>
      <c r="R1746" s="2"/>
      <c r="S1746" s="2"/>
      <c r="T1746" s="2"/>
      <c r="U1746" s="2"/>
      <c r="V1746" s="2"/>
      <c r="W1746" s="2"/>
    </row>
    <row r="1747" spans="1:23" ht="15.75" hidden="1" customHeight="1" x14ac:dyDescent="0.25">
      <c r="A1747" s="288"/>
      <c r="B1747" s="272"/>
      <c r="C1747" s="273"/>
      <c r="D1747" s="273"/>
      <c r="E1747" s="273"/>
      <c r="F1747" s="273"/>
      <c r="G1747" s="288"/>
      <c r="H1747" s="2"/>
      <c r="I1747" s="2"/>
      <c r="J1747" s="2"/>
      <c r="K1747" s="2"/>
      <c r="L1747" s="2"/>
      <c r="M1747" s="2"/>
      <c r="N1747" s="2"/>
      <c r="O1747" s="2"/>
      <c r="P1747" s="2"/>
      <c r="Q1747" s="2"/>
      <c r="R1747" s="2"/>
      <c r="S1747" s="2"/>
      <c r="T1747" s="2"/>
      <c r="U1747" s="2"/>
      <c r="V1747" s="2"/>
      <c r="W1747" s="2"/>
    </row>
    <row r="1748" spans="1:23" ht="15.75" hidden="1" customHeight="1" x14ac:dyDescent="0.25">
      <c r="A1748" s="288"/>
      <c r="B1748" s="276"/>
      <c r="C1748" s="271"/>
      <c r="D1748" s="271"/>
      <c r="E1748" s="271"/>
      <c r="F1748" s="271"/>
      <c r="G1748" s="288"/>
      <c r="H1748" s="2"/>
      <c r="I1748" s="2"/>
      <c r="J1748" s="2"/>
      <c r="K1748" s="2"/>
      <c r="L1748" s="2"/>
      <c r="M1748" s="2"/>
      <c r="N1748" s="2"/>
      <c r="O1748" s="2"/>
      <c r="P1748" s="2"/>
      <c r="Q1748" s="2"/>
      <c r="R1748" s="2"/>
      <c r="S1748" s="2"/>
      <c r="T1748" s="2"/>
      <c r="U1748" s="2"/>
      <c r="V1748" s="2"/>
      <c r="W1748" s="2"/>
    </row>
    <row r="1749" spans="1:23" ht="15.75" hidden="1" customHeight="1" x14ac:dyDescent="0.25">
      <c r="A1749" s="288"/>
      <c r="B1749" s="272"/>
      <c r="C1749" s="273"/>
      <c r="D1749" s="273"/>
      <c r="E1749" s="273"/>
      <c r="F1749" s="273"/>
      <c r="G1749" s="288"/>
      <c r="H1749" s="2"/>
      <c r="I1749" s="2"/>
      <c r="J1749" s="2"/>
      <c r="K1749" s="2"/>
      <c r="L1749" s="2"/>
      <c r="M1749" s="2"/>
      <c r="N1749" s="2"/>
      <c r="O1749" s="2"/>
      <c r="P1749" s="2"/>
      <c r="Q1749" s="2"/>
      <c r="R1749" s="2"/>
      <c r="S1749" s="2"/>
      <c r="T1749" s="2"/>
      <c r="U1749" s="2"/>
      <c r="V1749" s="2"/>
      <c r="W1749" s="2"/>
    </row>
    <row r="1750" spans="1:23" ht="15.75" hidden="1" customHeight="1" x14ac:dyDescent="0.25">
      <c r="A1750" s="288"/>
      <c r="B1750" s="276"/>
      <c r="C1750" s="271"/>
      <c r="D1750" s="271"/>
      <c r="E1750" s="271"/>
      <c r="F1750" s="271"/>
      <c r="G1750" s="288"/>
      <c r="H1750" s="2"/>
      <c r="I1750" s="2"/>
      <c r="J1750" s="2"/>
      <c r="K1750" s="2"/>
      <c r="L1750" s="2"/>
      <c r="M1750" s="2"/>
      <c r="N1750" s="2"/>
      <c r="O1750" s="2"/>
      <c r="P1750" s="2"/>
      <c r="Q1750" s="2"/>
      <c r="R1750" s="2"/>
      <c r="S1750" s="2"/>
      <c r="T1750" s="2"/>
      <c r="U1750" s="2"/>
      <c r="V1750" s="2"/>
      <c r="W1750" s="2"/>
    </row>
    <row r="1751" spans="1:23" ht="15.75" hidden="1" customHeight="1" x14ac:dyDescent="0.25">
      <c r="A1751" s="288"/>
      <c r="B1751" s="272"/>
      <c r="C1751" s="273"/>
      <c r="D1751" s="273"/>
      <c r="E1751" s="273"/>
      <c r="F1751" s="273"/>
      <c r="G1751" s="288"/>
      <c r="H1751" s="2"/>
      <c r="I1751" s="2"/>
      <c r="J1751" s="2"/>
      <c r="K1751" s="2"/>
      <c r="L1751" s="2"/>
      <c r="M1751" s="2"/>
      <c r="N1751" s="2"/>
      <c r="O1751" s="2"/>
      <c r="P1751" s="2"/>
      <c r="Q1751" s="2"/>
      <c r="R1751" s="2"/>
      <c r="S1751" s="2"/>
      <c r="T1751" s="2"/>
      <c r="U1751" s="2"/>
      <c r="V1751" s="2"/>
      <c r="W1751" s="2"/>
    </row>
    <row r="1752" spans="1:23" ht="15.75" hidden="1" customHeight="1" x14ac:dyDescent="0.25">
      <c r="A1752" s="288"/>
      <c r="B1752" s="276"/>
      <c r="C1752" s="271"/>
      <c r="D1752" s="271"/>
      <c r="E1752" s="271"/>
      <c r="F1752" s="271"/>
      <c r="G1752" s="288"/>
      <c r="H1752" s="2"/>
      <c r="I1752" s="2"/>
      <c r="J1752" s="2"/>
      <c r="K1752" s="2"/>
      <c r="L1752" s="2"/>
      <c r="M1752" s="2"/>
      <c r="N1752" s="2"/>
      <c r="O1752" s="2"/>
      <c r="P1752" s="2"/>
      <c r="Q1752" s="2"/>
      <c r="R1752" s="2"/>
      <c r="S1752" s="2"/>
      <c r="T1752" s="2"/>
      <c r="U1752" s="2"/>
      <c r="V1752" s="2"/>
      <c r="W1752" s="2"/>
    </row>
    <row r="1753" spans="1:23" ht="15.75" hidden="1" customHeight="1" x14ac:dyDescent="0.25">
      <c r="A1753" s="288"/>
      <c r="B1753" s="272"/>
      <c r="C1753" s="273"/>
      <c r="D1753" s="273"/>
      <c r="E1753" s="273"/>
      <c r="F1753" s="273"/>
      <c r="G1753" s="288"/>
      <c r="H1753" s="2"/>
      <c r="I1753" s="2"/>
      <c r="J1753" s="2"/>
      <c r="K1753" s="2"/>
      <c r="L1753" s="2"/>
      <c r="M1753" s="2"/>
      <c r="N1753" s="2"/>
      <c r="O1753" s="2"/>
      <c r="P1753" s="2"/>
      <c r="Q1753" s="2"/>
      <c r="R1753" s="2"/>
      <c r="S1753" s="2"/>
      <c r="T1753" s="2"/>
      <c r="U1753" s="2"/>
      <c r="V1753" s="2"/>
      <c r="W1753" s="2"/>
    </row>
    <row r="1754" spans="1:23" ht="15.75" hidden="1" customHeight="1" x14ac:dyDescent="0.25">
      <c r="A1754" s="288"/>
      <c r="B1754" s="276"/>
      <c r="C1754" s="271"/>
      <c r="D1754" s="271"/>
      <c r="E1754" s="271"/>
      <c r="F1754" s="271"/>
      <c r="G1754" s="288"/>
      <c r="H1754" s="2"/>
      <c r="I1754" s="2"/>
      <c r="J1754" s="2"/>
      <c r="K1754" s="2"/>
      <c r="L1754" s="2"/>
      <c r="M1754" s="2"/>
      <c r="N1754" s="2"/>
      <c r="O1754" s="2"/>
      <c r="P1754" s="2"/>
      <c r="Q1754" s="2"/>
      <c r="R1754" s="2"/>
      <c r="S1754" s="2"/>
      <c r="T1754" s="2"/>
      <c r="U1754" s="2"/>
      <c r="V1754" s="2"/>
      <c r="W1754" s="2"/>
    </row>
    <row r="1755" spans="1:23" ht="15.75" hidden="1" customHeight="1" x14ac:dyDescent="0.25">
      <c r="A1755" s="288"/>
      <c r="B1755" s="272"/>
      <c r="C1755" s="273"/>
      <c r="D1755" s="273"/>
      <c r="E1755" s="273"/>
      <c r="F1755" s="273"/>
      <c r="G1755" s="288"/>
      <c r="H1755" s="2"/>
      <c r="I1755" s="2"/>
      <c r="J1755" s="2"/>
      <c r="K1755" s="2"/>
      <c r="L1755" s="2"/>
      <c r="M1755" s="2"/>
      <c r="N1755" s="2"/>
      <c r="O1755" s="2"/>
      <c r="P1755" s="2"/>
      <c r="Q1755" s="2"/>
      <c r="R1755" s="2"/>
      <c r="S1755" s="2"/>
      <c r="T1755" s="2"/>
      <c r="U1755" s="2"/>
      <c r="V1755" s="2"/>
      <c r="W1755" s="2"/>
    </row>
    <row r="1756" spans="1:23" ht="15.75" hidden="1" customHeight="1" x14ac:dyDescent="0.25">
      <c r="A1756" s="288"/>
      <c r="B1756" s="276"/>
      <c r="C1756" s="271"/>
      <c r="D1756" s="271"/>
      <c r="E1756" s="271"/>
      <c r="F1756" s="271"/>
      <c r="G1756" s="288"/>
      <c r="H1756" s="2"/>
      <c r="I1756" s="2"/>
      <c r="J1756" s="2"/>
      <c r="K1756" s="2"/>
      <c r="L1756" s="2"/>
      <c r="M1756" s="2"/>
      <c r="N1756" s="2"/>
      <c r="O1756" s="2"/>
      <c r="P1756" s="2"/>
      <c r="Q1756" s="2"/>
      <c r="R1756" s="2"/>
      <c r="S1756" s="2"/>
      <c r="T1756" s="2"/>
      <c r="U1756" s="2"/>
      <c r="V1756" s="2"/>
      <c r="W1756" s="2"/>
    </row>
    <row r="1757" spans="1:23" ht="15.75" hidden="1" customHeight="1" x14ac:dyDescent="0.25">
      <c r="A1757" s="288"/>
      <c r="B1757" s="272"/>
      <c r="C1757" s="273"/>
      <c r="D1757" s="273"/>
      <c r="E1757" s="273"/>
      <c r="F1757" s="273"/>
      <c r="G1757" s="288"/>
      <c r="H1757" s="2"/>
      <c r="I1757" s="2"/>
      <c r="J1757" s="2"/>
      <c r="K1757" s="2"/>
      <c r="L1757" s="2"/>
      <c r="M1757" s="2"/>
      <c r="N1757" s="2"/>
      <c r="O1757" s="2"/>
      <c r="P1757" s="2"/>
      <c r="Q1757" s="2"/>
      <c r="R1757" s="2"/>
      <c r="S1757" s="2"/>
      <c r="T1757" s="2"/>
      <c r="U1757" s="2"/>
      <c r="V1757" s="2"/>
      <c r="W1757" s="2"/>
    </row>
    <row r="1758" spans="1:23" ht="15.75" hidden="1" customHeight="1" x14ac:dyDescent="0.25">
      <c r="A1758" s="288"/>
      <c r="B1758" s="276"/>
      <c r="C1758" s="271"/>
      <c r="D1758" s="271"/>
      <c r="E1758" s="271"/>
      <c r="F1758" s="271"/>
      <c r="G1758" s="288"/>
      <c r="H1758" s="2"/>
      <c r="I1758" s="2"/>
      <c r="J1758" s="2"/>
      <c r="K1758" s="2"/>
      <c r="L1758" s="2"/>
      <c r="M1758" s="2"/>
      <c r="N1758" s="2"/>
      <c r="O1758" s="2"/>
      <c r="P1758" s="2"/>
      <c r="Q1758" s="2"/>
      <c r="R1758" s="2"/>
      <c r="S1758" s="2"/>
      <c r="T1758" s="2"/>
      <c r="U1758" s="2"/>
      <c r="V1758" s="2"/>
      <c r="W1758" s="2"/>
    </row>
    <row r="1759" spans="1:23" ht="15.75" hidden="1" customHeight="1" x14ac:dyDescent="0.25">
      <c r="A1759" s="288"/>
      <c r="B1759" s="272"/>
      <c r="C1759" s="273"/>
      <c r="D1759" s="273"/>
      <c r="E1759" s="273"/>
      <c r="F1759" s="273"/>
      <c r="G1759" s="288"/>
      <c r="H1759" s="2"/>
      <c r="I1759" s="2"/>
      <c r="J1759" s="2"/>
      <c r="K1759" s="2"/>
      <c r="L1759" s="2"/>
      <c r="M1759" s="2"/>
      <c r="N1759" s="2"/>
      <c r="O1759" s="2"/>
      <c r="P1759" s="2"/>
      <c r="Q1759" s="2"/>
      <c r="R1759" s="2"/>
      <c r="S1759" s="2"/>
      <c r="T1759" s="2"/>
      <c r="U1759" s="2"/>
      <c r="V1759" s="2"/>
      <c r="W1759" s="2"/>
    </row>
    <row r="1760" spans="1:23" ht="15.75" hidden="1" customHeight="1" x14ac:dyDescent="0.25">
      <c r="A1760" s="288"/>
      <c r="B1760" s="276"/>
      <c r="C1760" s="271"/>
      <c r="D1760" s="271"/>
      <c r="E1760" s="271"/>
      <c r="F1760" s="271"/>
      <c r="G1760" s="288"/>
      <c r="H1760" s="2"/>
      <c r="I1760" s="2"/>
      <c r="J1760" s="2"/>
      <c r="K1760" s="2"/>
      <c r="L1760" s="2"/>
      <c r="M1760" s="2"/>
      <c r="N1760" s="2"/>
      <c r="O1760" s="2"/>
      <c r="P1760" s="2"/>
      <c r="Q1760" s="2"/>
      <c r="R1760" s="2"/>
      <c r="S1760" s="2"/>
      <c r="T1760" s="2"/>
      <c r="U1760" s="2"/>
      <c r="V1760" s="2"/>
      <c r="W1760" s="2"/>
    </row>
    <row r="1761" spans="1:23" ht="15.75" hidden="1" customHeight="1" x14ac:dyDescent="0.25">
      <c r="A1761" s="288"/>
      <c r="B1761" s="272"/>
      <c r="C1761" s="273"/>
      <c r="D1761" s="273"/>
      <c r="E1761" s="273"/>
      <c r="F1761" s="273"/>
      <c r="G1761" s="288"/>
      <c r="H1761" s="2"/>
      <c r="I1761" s="2"/>
      <c r="J1761" s="2"/>
      <c r="K1761" s="2"/>
      <c r="L1761" s="2"/>
      <c r="M1761" s="2"/>
      <c r="N1761" s="2"/>
      <c r="O1761" s="2"/>
      <c r="P1761" s="2"/>
      <c r="Q1761" s="2"/>
      <c r="R1761" s="2"/>
      <c r="S1761" s="2"/>
      <c r="T1761" s="2"/>
      <c r="U1761" s="2"/>
      <c r="V1761" s="2"/>
      <c r="W1761" s="2"/>
    </row>
    <row r="1762" spans="1:23" ht="15.75" hidden="1" customHeight="1" x14ac:dyDescent="0.25">
      <c r="A1762" s="288"/>
      <c r="B1762" s="276"/>
      <c r="C1762" s="271"/>
      <c r="D1762" s="271"/>
      <c r="E1762" s="271"/>
      <c r="F1762" s="271"/>
      <c r="G1762" s="288"/>
      <c r="H1762" s="2"/>
      <c r="I1762" s="2"/>
      <c r="J1762" s="2"/>
      <c r="K1762" s="2"/>
      <c r="L1762" s="2"/>
      <c r="M1762" s="2"/>
      <c r="N1762" s="2"/>
      <c r="O1762" s="2"/>
      <c r="P1762" s="2"/>
      <c r="Q1762" s="2"/>
      <c r="R1762" s="2"/>
      <c r="S1762" s="2"/>
      <c r="T1762" s="2"/>
      <c r="U1762" s="2"/>
      <c r="V1762" s="2"/>
      <c r="W1762" s="2"/>
    </row>
    <row r="1763" spans="1:23" ht="15.75" hidden="1" customHeight="1" x14ac:dyDescent="0.25">
      <c r="A1763" s="288"/>
      <c r="B1763" s="272"/>
      <c r="C1763" s="273"/>
      <c r="D1763" s="273"/>
      <c r="E1763" s="273"/>
      <c r="F1763" s="273"/>
      <c r="G1763" s="288"/>
      <c r="H1763" s="2"/>
      <c r="I1763" s="2"/>
      <c r="J1763" s="2"/>
      <c r="K1763" s="2"/>
      <c r="L1763" s="2"/>
      <c r="M1763" s="2"/>
      <c r="N1763" s="2"/>
      <c r="O1763" s="2"/>
      <c r="P1763" s="2"/>
      <c r="Q1763" s="2"/>
      <c r="R1763" s="2"/>
      <c r="S1763" s="2"/>
      <c r="T1763" s="2"/>
      <c r="U1763" s="2"/>
      <c r="V1763" s="2"/>
      <c r="W1763" s="2"/>
    </row>
    <row r="1764" spans="1:23" ht="15.75" hidden="1" customHeight="1" x14ac:dyDescent="0.25">
      <c r="A1764" s="288"/>
      <c r="B1764" s="276"/>
      <c r="C1764" s="271"/>
      <c r="D1764" s="271"/>
      <c r="E1764" s="271"/>
      <c r="F1764" s="271"/>
      <c r="G1764" s="288"/>
      <c r="H1764" s="2"/>
      <c r="I1764" s="2"/>
      <c r="J1764" s="2"/>
      <c r="K1764" s="2"/>
      <c r="L1764" s="2"/>
      <c r="M1764" s="2"/>
      <c r="N1764" s="2"/>
      <c r="O1764" s="2"/>
      <c r="P1764" s="2"/>
      <c r="Q1764" s="2"/>
      <c r="R1764" s="2"/>
      <c r="S1764" s="2"/>
      <c r="T1764" s="2"/>
      <c r="U1764" s="2"/>
      <c r="V1764" s="2"/>
      <c r="W1764" s="2"/>
    </row>
    <row r="1765" spans="1:23" ht="15.75" hidden="1" customHeight="1" x14ac:dyDescent="0.25">
      <c r="A1765" s="288"/>
      <c r="B1765" s="272"/>
      <c r="C1765" s="273"/>
      <c r="D1765" s="273"/>
      <c r="E1765" s="273"/>
      <c r="F1765" s="273"/>
      <c r="G1765" s="288"/>
      <c r="H1765" s="2"/>
      <c r="I1765" s="2"/>
      <c r="J1765" s="2"/>
      <c r="K1765" s="2"/>
      <c r="L1765" s="2"/>
      <c r="M1765" s="2"/>
      <c r="N1765" s="2"/>
      <c r="O1765" s="2"/>
      <c r="P1765" s="2"/>
      <c r="Q1765" s="2"/>
      <c r="R1765" s="2"/>
      <c r="S1765" s="2"/>
      <c r="T1765" s="2"/>
      <c r="U1765" s="2"/>
      <c r="V1765" s="2"/>
      <c r="W1765" s="2"/>
    </row>
    <row r="1766" spans="1:23" ht="15.75" hidden="1" customHeight="1" x14ac:dyDescent="0.25">
      <c r="A1766" s="288"/>
      <c r="B1766" s="276"/>
      <c r="C1766" s="271"/>
      <c r="D1766" s="271"/>
      <c r="E1766" s="271"/>
      <c r="F1766" s="271"/>
      <c r="G1766" s="288"/>
      <c r="H1766" s="2"/>
      <c r="I1766" s="2"/>
      <c r="J1766" s="2"/>
      <c r="K1766" s="2"/>
      <c r="L1766" s="2"/>
      <c r="M1766" s="2"/>
      <c r="N1766" s="2"/>
      <c r="O1766" s="2"/>
      <c r="P1766" s="2"/>
      <c r="Q1766" s="2"/>
      <c r="R1766" s="2"/>
      <c r="S1766" s="2"/>
      <c r="T1766" s="2"/>
      <c r="U1766" s="2"/>
      <c r="V1766" s="2"/>
      <c r="W1766" s="2"/>
    </row>
    <row r="1767" spans="1:23" ht="15.75" hidden="1" customHeight="1" x14ac:dyDescent="0.25">
      <c r="A1767" s="288"/>
      <c r="B1767" s="272"/>
      <c r="C1767" s="273"/>
      <c r="D1767" s="273"/>
      <c r="E1767" s="273"/>
      <c r="F1767" s="273"/>
      <c r="G1767" s="288"/>
      <c r="H1767" s="2"/>
      <c r="I1767" s="2"/>
      <c r="J1767" s="2"/>
      <c r="K1767" s="2"/>
      <c r="L1767" s="2"/>
      <c r="M1767" s="2"/>
      <c r="N1767" s="2"/>
      <c r="O1767" s="2"/>
      <c r="P1767" s="2"/>
      <c r="Q1767" s="2"/>
      <c r="R1767" s="2"/>
      <c r="S1767" s="2"/>
      <c r="T1767" s="2"/>
      <c r="U1767" s="2"/>
      <c r="V1767" s="2"/>
      <c r="W1767" s="2"/>
    </row>
    <row r="1768" spans="1:23" ht="15.75" hidden="1" customHeight="1" x14ac:dyDescent="0.25">
      <c r="A1768" s="288"/>
      <c r="B1768" s="276"/>
      <c r="C1768" s="271"/>
      <c r="D1768" s="271"/>
      <c r="E1768" s="271"/>
      <c r="F1768" s="271"/>
      <c r="G1768" s="288"/>
      <c r="H1768" s="2"/>
      <c r="I1768" s="2"/>
      <c r="J1768" s="2"/>
      <c r="K1768" s="2"/>
      <c r="L1768" s="2"/>
      <c r="M1768" s="2"/>
      <c r="N1768" s="2"/>
      <c r="O1768" s="2"/>
      <c r="P1768" s="2"/>
      <c r="Q1768" s="2"/>
      <c r="R1768" s="2"/>
      <c r="S1768" s="2"/>
      <c r="T1768" s="2"/>
      <c r="U1768" s="2"/>
      <c r="V1768" s="2"/>
      <c r="W1768" s="2"/>
    </row>
    <row r="1769" spans="1:23" ht="15.75" hidden="1" customHeight="1" x14ac:dyDescent="0.25">
      <c r="A1769" s="288"/>
      <c r="B1769" s="272"/>
      <c r="C1769" s="273"/>
      <c r="D1769" s="273"/>
      <c r="E1769" s="273"/>
      <c r="F1769" s="273"/>
      <c r="G1769" s="288"/>
      <c r="H1769" s="2"/>
      <c r="I1769" s="2"/>
      <c r="J1769" s="2"/>
      <c r="K1769" s="2"/>
      <c r="L1769" s="2"/>
      <c r="M1769" s="2"/>
      <c r="N1769" s="2"/>
      <c r="O1769" s="2"/>
      <c r="P1769" s="2"/>
      <c r="Q1769" s="2"/>
      <c r="R1769" s="2"/>
      <c r="S1769" s="2"/>
      <c r="T1769" s="2"/>
      <c r="U1769" s="2"/>
      <c r="V1769" s="2"/>
      <c r="W1769" s="2"/>
    </row>
    <row r="1770" spans="1:23" ht="15.75" hidden="1" customHeight="1" x14ac:dyDescent="0.25">
      <c r="A1770" s="288"/>
      <c r="B1770" s="276"/>
      <c r="C1770" s="271"/>
      <c r="D1770" s="271"/>
      <c r="E1770" s="271"/>
      <c r="F1770" s="271"/>
      <c r="G1770" s="288"/>
      <c r="H1770" s="2"/>
      <c r="I1770" s="2"/>
      <c r="J1770" s="2"/>
      <c r="K1770" s="2"/>
      <c r="L1770" s="2"/>
      <c r="M1770" s="2"/>
      <c r="N1770" s="2"/>
      <c r="O1770" s="2"/>
      <c r="P1770" s="2"/>
      <c r="Q1770" s="2"/>
      <c r="R1770" s="2"/>
      <c r="S1770" s="2"/>
      <c r="T1770" s="2"/>
      <c r="U1770" s="2"/>
      <c r="V1770" s="2"/>
      <c r="W1770" s="2"/>
    </row>
    <row r="1771" spans="1:23" ht="15.75" hidden="1" customHeight="1" x14ac:dyDescent="0.25">
      <c r="A1771" s="288"/>
      <c r="B1771" s="272"/>
      <c r="C1771" s="273"/>
      <c r="D1771" s="273"/>
      <c r="E1771" s="273"/>
      <c r="F1771" s="273"/>
      <c r="G1771" s="288"/>
      <c r="H1771" s="2"/>
      <c r="I1771" s="2"/>
      <c r="J1771" s="2"/>
      <c r="K1771" s="2"/>
      <c r="L1771" s="2"/>
      <c r="M1771" s="2"/>
      <c r="N1771" s="2"/>
      <c r="O1771" s="2"/>
      <c r="P1771" s="2"/>
      <c r="Q1771" s="2"/>
      <c r="R1771" s="2"/>
      <c r="S1771" s="2"/>
      <c r="T1771" s="2"/>
      <c r="U1771" s="2"/>
      <c r="V1771" s="2"/>
      <c r="W1771" s="2"/>
    </row>
    <row r="1772" spans="1:23" ht="15.75" hidden="1" customHeight="1" x14ac:dyDescent="0.25">
      <c r="A1772" s="288"/>
      <c r="B1772" s="276"/>
      <c r="C1772" s="271"/>
      <c r="D1772" s="271"/>
      <c r="E1772" s="271"/>
      <c r="F1772" s="271"/>
      <c r="G1772" s="288"/>
      <c r="H1772" s="2"/>
      <c r="I1772" s="2"/>
      <c r="J1772" s="2"/>
      <c r="K1772" s="2"/>
      <c r="L1772" s="2"/>
      <c r="M1772" s="2"/>
      <c r="N1772" s="2"/>
      <c r="O1772" s="2"/>
      <c r="P1772" s="2"/>
      <c r="Q1772" s="2"/>
      <c r="R1772" s="2"/>
      <c r="S1772" s="2"/>
      <c r="T1772" s="2"/>
      <c r="U1772" s="2"/>
      <c r="V1772" s="2"/>
      <c r="W1772" s="2"/>
    </row>
    <row r="1773" spans="1:23" ht="15.75" hidden="1" customHeight="1" x14ac:dyDescent="0.25">
      <c r="A1773" s="288"/>
      <c r="B1773" s="272"/>
      <c r="C1773" s="273"/>
      <c r="D1773" s="273"/>
      <c r="E1773" s="273"/>
      <c r="F1773" s="273"/>
      <c r="G1773" s="288"/>
      <c r="H1773" s="2"/>
      <c r="I1773" s="2"/>
      <c r="J1773" s="2"/>
      <c r="K1773" s="2"/>
      <c r="L1773" s="2"/>
      <c r="M1773" s="2"/>
      <c r="N1773" s="2"/>
      <c r="O1773" s="2"/>
      <c r="P1773" s="2"/>
      <c r="Q1773" s="2"/>
      <c r="R1773" s="2"/>
      <c r="S1773" s="2"/>
      <c r="T1773" s="2"/>
      <c r="U1773" s="2"/>
      <c r="V1773" s="2"/>
      <c r="W1773" s="2"/>
    </row>
    <row r="1774" spans="1:23" ht="15.75" hidden="1" customHeight="1" x14ac:dyDescent="0.25">
      <c r="A1774" s="288"/>
      <c r="B1774" s="276"/>
      <c r="C1774" s="271"/>
      <c r="D1774" s="271"/>
      <c r="E1774" s="271"/>
      <c r="F1774" s="271"/>
      <c r="G1774" s="288"/>
      <c r="H1774" s="2"/>
      <c r="I1774" s="2"/>
      <c r="J1774" s="2"/>
      <c r="K1774" s="2"/>
      <c r="L1774" s="2"/>
      <c r="M1774" s="2"/>
      <c r="N1774" s="2"/>
      <c r="O1774" s="2"/>
      <c r="P1774" s="2"/>
      <c r="Q1774" s="2"/>
      <c r="R1774" s="2"/>
      <c r="S1774" s="2"/>
      <c r="T1774" s="2"/>
      <c r="U1774" s="2"/>
      <c r="V1774" s="2"/>
      <c r="W1774" s="2"/>
    </row>
    <row r="1775" spans="1:23" ht="15.75" hidden="1" customHeight="1" x14ac:dyDescent="0.25">
      <c r="A1775" s="288"/>
      <c r="B1775" s="272"/>
      <c r="C1775" s="273"/>
      <c r="D1775" s="273"/>
      <c r="E1775" s="273"/>
      <c r="F1775" s="273"/>
      <c r="G1775" s="288"/>
      <c r="H1775" s="2"/>
      <c r="I1775" s="2"/>
      <c r="J1775" s="2"/>
      <c r="K1775" s="2"/>
      <c r="L1775" s="2"/>
      <c r="M1775" s="2"/>
      <c r="N1775" s="2"/>
      <c r="O1775" s="2"/>
      <c r="P1775" s="2"/>
      <c r="Q1775" s="2"/>
      <c r="R1775" s="2"/>
      <c r="S1775" s="2"/>
      <c r="T1775" s="2"/>
      <c r="U1775" s="2"/>
      <c r="V1775" s="2"/>
      <c r="W1775" s="2"/>
    </row>
    <row r="1776" spans="1:23" ht="15.75" hidden="1" customHeight="1" x14ac:dyDescent="0.25">
      <c r="A1776" s="288"/>
      <c r="B1776" s="276"/>
      <c r="C1776" s="271"/>
      <c r="D1776" s="271"/>
      <c r="E1776" s="271"/>
      <c r="F1776" s="271"/>
      <c r="G1776" s="288"/>
      <c r="H1776" s="2"/>
      <c r="I1776" s="2"/>
      <c r="J1776" s="2"/>
      <c r="K1776" s="2"/>
      <c r="L1776" s="2"/>
      <c r="M1776" s="2"/>
      <c r="N1776" s="2"/>
      <c r="O1776" s="2"/>
      <c r="P1776" s="2"/>
      <c r="Q1776" s="2"/>
      <c r="R1776" s="2"/>
      <c r="S1776" s="2"/>
      <c r="T1776" s="2"/>
      <c r="U1776" s="2"/>
      <c r="V1776" s="2"/>
      <c r="W1776" s="2"/>
    </row>
    <row r="1777" spans="1:23" ht="15.75" hidden="1" customHeight="1" x14ac:dyDescent="0.25">
      <c r="A1777" s="288"/>
      <c r="B1777" s="272"/>
      <c r="C1777" s="273"/>
      <c r="D1777" s="273"/>
      <c r="E1777" s="273"/>
      <c r="F1777" s="273"/>
      <c r="G1777" s="288"/>
      <c r="H1777" s="2"/>
      <c r="I1777" s="2"/>
      <c r="J1777" s="2"/>
      <c r="K1777" s="2"/>
      <c r="L1777" s="2"/>
      <c r="M1777" s="2"/>
      <c r="N1777" s="2"/>
      <c r="O1777" s="2"/>
      <c r="P1777" s="2"/>
      <c r="Q1777" s="2"/>
      <c r="R1777" s="2"/>
      <c r="S1777" s="2"/>
      <c r="T1777" s="2"/>
      <c r="U1777" s="2"/>
      <c r="V1777" s="2"/>
      <c r="W1777" s="2"/>
    </row>
    <row r="1778" spans="1:23" ht="15.75" hidden="1" customHeight="1" x14ac:dyDescent="0.25">
      <c r="A1778" s="288"/>
      <c r="B1778" s="276"/>
      <c r="C1778" s="271"/>
      <c r="D1778" s="271"/>
      <c r="E1778" s="271"/>
      <c r="F1778" s="271"/>
      <c r="G1778" s="288"/>
      <c r="H1778" s="2"/>
      <c r="I1778" s="2"/>
      <c r="J1778" s="2"/>
      <c r="K1778" s="2"/>
      <c r="L1778" s="2"/>
      <c r="M1778" s="2"/>
      <c r="N1778" s="2"/>
      <c r="O1778" s="2"/>
      <c r="P1778" s="2"/>
      <c r="Q1778" s="2"/>
      <c r="R1778" s="2"/>
      <c r="S1778" s="2"/>
      <c r="T1778" s="2"/>
      <c r="U1778" s="2"/>
      <c r="V1778" s="2"/>
      <c r="W1778" s="2"/>
    </row>
    <row r="1779" spans="1:23" ht="15.75" hidden="1" customHeight="1" x14ac:dyDescent="0.25">
      <c r="A1779" s="288"/>
      <c r="B1779" s="272"/>
      <c r="C1779" s="273"/>
      <c r="D1779" s="273"/>
      <c r="E1779" s="273"/>
      <c r="F1779" s="273"/>
      <c r="G1779" s="288"/>
      <c r="H1779" s="2"/>
      <c r="I1779" s="2"/>
      <c r="J1779" s="2"/>
      <c r="K1779" s="2"/>
      <c r="L1779" s="2"/>
      <c r="M1779" s="2"/>
      <c r="N1779" s="2"/>
      <c r="O1779" s="2"/>
      <c r="P1779" s="2"/>
      <c r="Q1779" s="2"/>
      <c r="R1779" s="2"/>
      <c r="S1779" s="2"/>
      <c r="T1779" s="2"/>
      <c r="U1779" s="2"/>
      <c r="V1779" s="2"/>
      <c r="W1779" s="2"/>
    </row>
    <row r="1780" spans="1:23" ht="15.75" hidden="1" customHeight="1" x14ac:dyDescent="0.25">
      <c r="A1780" s="288"/>
      <c r="B1780" s="276"/>
      <c r="C1780" s="271"/>
      <c r="D1780" s="271"/>
      <c r="E1780" s="271"/>
      <c r="F1780" s="271"/>
      <c r="G1780" s="288"/>
      <c r="H1780" s="2"/>
      <c r="I1780" s="2"/>
      <c r="J1780" s="2"/>
      <c r="K1780" s="2"/>
      <c r="L1780" s="2"/>
      <c r="M1780" s="2"/>
      <c r="N1780" s="2"/>
      <c r="O1780" s="2"/>
      <c r="P1780" s="2"/>
      <c r="Q1780" s="2"/>
      <c r="R1780" s="2"/>
      <c r="S1780" s="2"/>
      <c r="T1780" s="2"/>
      <c r="U1780" s="2"/>
      <c r="V1780" s="2"/>
      <c r="W1780" s="2"/>
    </row>
    <row r="1781" spans="1:23" ht="15.75" hidden="1" customHeight="1" x14ac:dyDescent="0.25">
      <c r="A1781" s="288"/>
      <c r="B1781" s="272"/>
      <c r="C1781" s="273"/>
      <c r="D1781" s="273"/>
      <c r="E1781" s="273"/>
      <c r="F1781" s="273"/>
      <c r="G1781" s="288"/>
      <c r="H1781" s="2"/>
      <c r="I1781" s="2"/>
      <c r="J1781" s="2"/>
      <c r="K1781" s="2"/>
      <c r="L1781" s="2"/>
      <c r="M1781" s="2"/>
      <c r="N1781" s="2"/>
      <c r="O1781" s="2"/>
      <c r="P1781" s="2"/>
      <c r="Q1781" s="2"/>
      <c r="R1781" s="2"/>
      <c r="S1781" s="2"/>
      <c r="T1781" s="2"/>
      <c r="U1781" s="2"/>
      <c r="V1781" s="2"/>
      <c r="W1781" s="2"/>
    </row>
    <row r="1782" spans="1:23" ht="15.75" hidden="1" customHeight="1" x14ac:dyDescent="0.25">
      <c r="A1782" s="288"/>
      <c r="B1782" s="276"/>
      <c r="C1782" s="271"/>
      <c r="D1782" s="271"/>
      <c r="E1782" s="271"/>
      <c r="F1782" s="271"/>
      <c r="G1782" s="288"/>
      <c r="H1782" s="2"/>
      <c r="I1782" s="2"/>
      <c r="J1782" s="2"/>
      <c r="K1782" s="2"/>
      <c r="L1782" s="2"/>
      <c r="M1782" s="2"/>
      <c r="N1782" s="2"/>
      <c r="O1782" s="2"/>
      <c r="P1782" s="2"/>
      <c r="Q1782" s="2"/>
      <c r="R1782" s="2"/>
      <c r="S1782" s="2"/>
      <c r="T1782" s="2"/>
      <c r="U1782" s="2"/>
      <c r="V1782" s="2"/>
      <c r="W1782" s="2"/>
    </row>
    <row r="1783" spans="1:23" ht="15.75" hidden="1" customHeight="1" x14ac:dyDescent="0.25">
      <c r="A1783" s="288"/>
      <c r="B1783" s="272"/>
      <c r="C1783" s="273"/>
      <c r="D1783" s="273"/>
      <c r="E1783" s="273"/>
      <c r="F1783" s="273"/>
      <c r="G1783" s="288"/>
      <c r="H1783" s="2"/>
      <c r="I1783" s="2"/>
      <c r="J1783" s="2"/>
      <c r="K1783" s="2"/>
      <c r="L1783" s="2"/>
      <c r="M1783" s="2"/>
      <c r="N1783" s="2"/>
      <c r="O1783" s="2"/>
      <c r="P1783" s="2"/>
      <c r="Q1783" s="2"/>
      <c r="R1783" s="2"/>
      <c r="S1783" s="2"/>
      <c r="T1783" s="2"/>
      <c r="U1783" s="2"/>
      <c r="V1783" s="2"/>
      <c r="W1783" s="2"/>
    </row>
  </sheetData>
  <autoFilter ref="A3:G1217" xr:uid="{00000000-0009-0000-0000-000001000000}">
    <filterColumn colId="6">
      <customFilters>
        <customFilter operator="notEqual" val=" "/>
      </customFilters>
    </filterColumn>
  </autoFilter>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361"/>
  <sheetViews>
    <sheetView workbookViewId="0">
      <selection activeCell="F15" sqref="F15"/>
    </sheetView>
  </sheetViews>
  <sheetFormatPr baseColWidth="10" defaultColWidth="11.42578125" defaultRowHeight="15" x14ac:dyDescent="0.25"/>
  <cols>
    <col min="1" max="1" width="38.7109375" style="311" customWidth="1"/>
    <col min="2" max="2" width="32.42578125" style="311" customWidth="1"/>
    <col min="3" max="3" width="32.42578125" style="311" bestFit="1" customWidth="1"/>
    <col min="4" max="16384" width="11.42578125" style="311"/>
  </cols>
  <sheetData>
    <row r="1" spans="1:3" x14ac:dyDescent="0.25">
      <c r="A1" s="346" t="s">
        <v>3960</v>
      </c>
    </row>
    <row r="3" spans="1:3" x14ac:dyDescent="0.25">
      <c r="A3" s="345" t="s">
        <v>1377</v>
      </c>
      <c r="B3" s="311" t="s">
        <v>3959</v>
      </c>
    </row>
    <row r="5" spans="1:3" s="347" customFormat="1" x14ac:dyDescent="0.25">
      <c r="A5" s="348" t="s">
        <v>1376</v>
      </c>
      <c r="B5" s="348" t="s">
        <v>1380</v>
      </c>
      <c r="C5"/>
    </row>
    <row r="6" spans="1:3" x14ac:dyDescent="0.25">
      <c r="A6" s="347">
        <v>139</v>
      </c>
      <c r="B6" s="311" t="s">
        <v>1384</v>
      </c>
      <c r="C6"/>
    </row>
    <row r="7" spans="1:3" x14ac:dyDescent="0.25">
      <c r="A7" s="347">
        <v>231</v>
      </c>
      <c r="B7" s="311" t="s">
        <v>1429</v>
      </c>
      <c r="C7"/>
    </row>
    <row r="8" spans="1:3" x14ac:dyDescent="0.25">
      <c r="A8" s="347">
        <v>232</v>
      </c>
      <c r="B8" s="311" t="s">
        <v>1429</v>
      </c>
      <c r="C8"/>
    </row>
    <row r="9" spans="1:3" x14ac:dyDescent="0.25">
      <c r="A9" s="347">
        <v>257</v>
      </c>
      <c r="B9" s="311" t="s">
        <v>1411</v>
      </c>
      <c r="C9"/>
    </row>
    <row r="10" spans="1:3" x14ac:dyDescent="0.25">
      <c r="A10" s="347">
        <v>267</v>
      </c>
      <c r="B10" s="311" t="s">
        <v>1384</v>
      </c>
      <c r="C10"/>
    </row>
    <row r="11" spans="1:3" x14ac:dyDescent="0.25">
      <c r="A11" s="347">
        <v>268</v>
      </c>
      <c r="B11" s="311" t="s">
        <v>1384</v>
      </c>
      <c r="C11"/>
    </row>
    <row r="12" spans="1:3" x14ac:dyDescent="0.25">
      <c r="A12" s="347">
        <v>286</v>
      </c>
      <c r="B12" s="311" t="s">
        <v>3585</v>
      </c>
      <c r="C12"/>
    </row>
    <row r="13" spans="1:3" x14ac:dyDescent="0.25">
      <c r="A13" s="347">
        <v>288</v>
      </c>
      <c r="B13" s="311" t="s">
        <v>1389</v>
      </c>
      <c r="C13"/>
    </row>
    <row r="14" spans="1:3" x14ac:dyDescent="0.25">
      <c r="A14" s="347">
        <v>290</v>
      </c>
      <c r="B14" s="311" t="s">
        <v>1384</v>
      </c>
      <c r="C14"/>
    </row>
    <row r="15" spans="1:3" x14ac:dyDescent="0.25">
      <c r="A15" s="347">
        <v>322</v>
      </c>
      <c r="B15" s="311" t="s">
        <v>1411</v>
      </c>
      <c r="C15"/>
    </row>
    <row r="16" spans="1:3" x14ac:dyDescent="0.25">
      <c r="A16" s="347">
        <v>336</v>
      </c>
      <c r="B16" s="311" t="s">
        <v>1389</v>
      </c>
      <c r="C16"/>
    </row>
    <row r="17" spans="1:3" x14ac:dyDescent="0.25">
      <c r="A17" s="347">
        <v>340</v>
      </c>
      <c r="B17" s="311" t="s">
        <v>1413</v>
      </c>
      <c r="C17"/>
    </row>
    <row r="18" spans="1:3" x14ac:dyDescent="0.25">
      <c r="A18" s="347">
        <v>341</v>
      </c>
      <c r="B18" s="311" t="s">
        <v>1389</v>
      </c>
      <c r="C18"/>
    </row>
    <row r="19" spans="1:3" x14ac:dyDescent="0.25">
      <c r="A19" s="347">
        <v>371</v>
      </c>
      <c r="B19" s="311" t="s">
        <v>1411</v>
      </c>
      <c r="C19"/>
    </row>
    <row r="20" spans="1:3" x14ac:dyDescent="0.25">
      <c r="A20" s="347">
        <v>387</v>
      </c>
      <c r="B20" s="311" t="s">
        <v>1418</v>
      </c>
      <c r="C20"/>
    </row>
    <row r="21" spans="1:3" x14ac:dyDescent="0.25">
      <c r="A21" s="347">
        <v>391</v>
      </c>
      <c r="B21" s="311" t="s">
        <v>1404</v>
      </c>
      <c r="C21"/>
    </row>
    <row r="22" spans="1:3" x14ac:dyDescent="0.25">
      <c r="A22" s="347">
        <v>396</v>
      </c>
      <c r="B22" s="311" t="s">
        <v>1417</v>
      </c>
      <c r="C22"/>
    </row>
    <row r="23" spans="1:3" x14ac:dyDescent="0.25">
      <c r="A23" s="347">
        <v>408</v>
      </c>
      <c r="B23" s="311" t="s">
        <v>1413</v>
      </c>
      <c r="C23"/>
    </row>
    <row r="24" spans="1:3" x14ac:dyDescent="0.25">
      <c r="A24" s="347">
        <v>409</v>
      </c>
      <c r="B24" s="311" t="s">
        <v>1413</v>
      </c>
      <c r="C24"/>
    </row>
    <row r="25" spans="1:3" x14ac:dyDescent="0.25">
      <c r="A25" s="347">
        <v>412</v>
      </c>
      <c r="B25" s="311" t="s">
        <v>1417</v>
      </c>
      <c r="C25"/>
    </row>
    <row r="26" spans="1:3" x14ac:dyDescent="0.25">
      <c r="A26" s="347">
        <v>413</v>
      </c>
      <c r="B26" s="311" t="s">
        <v>1389</v>
      </c>
      <c r="C26"/>
    </row>
    <row r="27" spans="1:3" x14ac:dyDescent="0.25">
      <c r="A27" s="347">
        <v>415</v>
      </c>
      <c r="B27" s="311" t="s">
        <v>1417</v>
      </c>
      <c r="C27"/>
    </row>
    <row r="28" spans="1:3" x14ac:dyDescent="0.25">
      <c r="A28" s="347">
        <v>416</v>
      </c>
      <c r="B28" s="311" t="s">
        <v>1413</v>
      </c>
      <c r="C28"/>
    </row>
    <row r="29" spans="1:3" x14ac:dyDescent="0.25">
      <c r="A29" s="347">
        <v>417</v>
      </c>
      <c r="B29" s="311" t="s">
        <v>3587</v>
      </c>
      <c r="C29"/>
    </row>
    <row r="30" spans="1:3" x14ac:dyDescent="0.25">
      <c r="A30" s="347">
        <v>418</v>
      </c>
      <c r="B30" s="311" t="s">
        <v>1417</v>
      </c>
      <c r="C30"/>
    </row>
    <row r="31" spans="1:3" x14ac:dyDescent="0.25">
      <c r="A31" s="347">
        <v>420</v>
      </c>
      <c r="B31" s="311" t="s">
        <v>1417</v>
      </c>
      <c r="C31"/>
    </row>
    <row r="32" spans="1:3" x14ac:dyDescent="0.25">
      <c r="A32" s="347">
        <v>421</v>
      </c>
      <c r="B32" s="311" t="s">
        <v>1404</v>
      </c>
      <c r="C32"/>
    </row>
    <row r="33" spans="1:3" x14ac:dyDescent="0.25">
      <c r="A33" s="347">
        <v>423</v>
      </c>
      <c r="B33" s="311" t="s">
        <v>1389</v>
      </c>
      <c r="C33"/>
    </row>
    <row r="34" spans="1:3" x14ac:dyDescent="0.25">
      <c r="A34" s="347">
        <v>424</v>
      </c>
      <c r="B34" s="311" t="s">
        <v>1389</v>
      </c>
      <c r="C34"/>
    </row>
    <row r="35" spans="1:3" x14ac:dyDescent="0.25">
      <c r="A35" s="347">
        <v>425</v>
      </c>
      <c r="B35" s="311" t="s">
        <v>1389</v>
      </c>
      <c r="C35"/>
    </row>
    <row r="36" spans="1:3" x14ac:dyDescent="0.25">
      <c r="A36" s="347">
        <v>426</v>
      </c>
      <c r="B36" s="311" t="s">
        <v>1389</v>
      </c>
      <c r="C36"/>
    </row>
    <row r="37" spans="1:3" x14ac:dyDescent="0.25">
      <c r="A37" s="347">
        <v>427</v>
      </c>
      <c r="B37" s="311" t="s">
        <v>1413</v>
      </c>
      <c r="C37"/>
    </row>
    <row r="38" spans="1:3" x14ac:dyDescent="0.25">
      <c r="A38" s="347">
        <v>428</v>
      </c>
      <c r="B38" s="311" t="s">
        <v>1418</v>
      </c>
      <c r="C38"/>
    </row>
    <row r="39" spans="1:3" x14ac:dyDescent="0.25">
      <c r="A39" s="347">
        <v>429</v>
      </c>
      <c r="B39" s="311" t="s">
        <v>1389</v>
      </c>
      <c r="C39"/>
    </row>
    <row r="40" spans="1:3" x14ac:dyDescent="0.25">
      <c r="A40" s="347">
        <v>430</v>
      </c>
      <c r="B40" s="311" t="s">
        <v>1389</v>
      </c>
      <c r="C40"/>
    </row>
    <row r="41" spans="1:3" x14ac:dyDescent="0.25">
      <c r="A41" s="347">
        <v>431</v>
      </c>
      <c r="B41" s="311" t="s">
        <v>1389</v>
      </c>
      <c r="C41"/>
    </row>
    <row r="42" spans="1:3" x14ac:dyDescent="0.25">
      <c r="A42" s="347">
        <v>432</v>
      </c>
      <c r="B42" s="311" t="s">
        <v>1418</v>
      </c>
      <c r="C42"/>
    </row>
    <row r="43" spans="1:3" x14ac:dyDescent="0.25">
      <c r="A43" s="347" t="s">
        <v>1423</v>
      </c>
      <c r="B43" s="311" t="s">
        <v>1384</v>
      </c>
      <c r="C43"/>
    </row>
    <row r="44" spans="1:3" x14ac:dyDescent="0.25">
      <c r="A44" s="347" t="s">
        <v>1430</v>
      </c>
      <c r="B44" s="311" t="s">
        <v>1404</v>
      </c>
      <c r="C44"/>
    </row>
    <row r="45" spans="1:3" x14ac:dyDescent="0.25">
      <c r="A45" s="347" t="s">
        <v>1431</v>
      </c>
      <c r="B45" s="311" t="s">
        <v>1384</v>
      </c>
      <c r="C45"/>
    </row>
    <row r="46" spans="1:3" x14ac:dyDescent="0.25">
      <c r="A46" s="347" t="s">
        <v>1432</v>
      </c>
      <c r="B46" s="311" t="s">
        <v>1384</v>
      </c>
      <c r="C46"/>
    </row>
    <row r="47" spans="1:3" x14ac:dyDescent="0.25">
      <c r="A47" s="347" t="s">
        <v>3572</v>
      </c>
      <c r="B47" s="311" t="s">
        <v>1411</v>
      </c>
      <c r="C47"/>
    </row>
    <row r="48" spans="1:3" x14ac:dyDescent="0.25">
      <c r="A48" s="347" t="s">
        <v>3573</v>
      </c>
      <c r="B48" s="311" t="s">
        <v>1384</v>
      </c>
      <c r="C48"/>
    </row>
    <row r="49" spans="1:3" x14ac:dyDescent="0.25">
      <c r="A49" s="347" t="s">
        <v>3583</v>
      </c>
      <c r="B49" s="311" t="s">
        <v>1384</v>
      </c>
      <c r="C49"/>
    </row>
    <row r="50" spans="1:3" x14ac:dyDescent="0.25">
      <c r="A50" s="347" t="s">
        <v>3584</v>
      </c>
      <c r="B50" s="311" t="s">
        <v>1384</v>
      </c>
      <c r="C50"/>
    </row>
    <row r="51" spans="1:3" x14ac:dyDescent="0.25">
      <c r="A51" s="347" t="s">
        <v>3597</v>
      </c>
      <c r="B51" s="311" t="s">
        <v>1384</v>
      </c>
      <c r="C51"/>
    </row>
    <row r="52" spans="1:3" x14ac:dyDescent="0.25">
      <c r="A52" s="347" t="s">
        <v>3606</v>
      </c>
      <c r="B52" s="311" t="s">
        <v>1384</v>
      </c>
      <c r="C52"/>
    </row>
    <row r="53" spans="1:3" x14ac:dyDescent="0.25">
      <c r="A53" s="347" t="s">
        <v>3847</v>
      </c>
      <c r="B53" s="311" t="s">
        <v>3574</v>
      </c>
      <c r="C53"/>
    </row>
    <row r="54" spans="1:3" x14ac:dyDescent="0.25">
      <c r="A54" s="347" t="s">
        <v>3903</v>
      </c>
      <c r="B54" s="311" t="s">
        <v>1384</v>
      </c>
      <c r="C54"/>
    </row>
    <row r="55" spans="1:3" x14ac:dyDescent="0.25">
      <c r="A55" s="311" t="s">
        <v>3532</v>
      </c>
      <c r="C55"/>
    </row>
    <row r="56" spans="1:3" x14ac:dyDescent="0.25">
      <c r="A56"/>
      <c r="B56"/>
      <c r="C56"/>
    </row>
    <row r="57" spans="1:3" x14ac:dyDescent="0.25">
      <c r="A57"/>
      <c r="B57"/>
      <c r="C57"/>
    </row>
    <row r="58" spans="1:3" x14ac:dyDescent="0.25">
      <c r="A58"/>
      <c r="B58"/>
      <c r="C58"/>
    </row>
    <row r="63" spans="1:3" x14ac:dyDescent="0.25">
      <c r="A63" s="346" t="s">
        <v>3961</v>
      </c>
    </row>
    <row r="65" spans="1:3" x14ac:dyDescent="0.25">
      <c r="A65" s="338" t="s">
        <v>1377</v>
      </c>
      <c r="B65" t="s">
        <v>3959</v>
      </c>
    </row>
    <row r="67" spans="1:3" x14ac:dyDescent="0.25">
      <c r="A67" s="338" t="s">
        <v>1433</v>
      </c>
      <c r="B67" s="338" t="s">
        <v>1435</v>
      </c>
      <c r="C67"/>
    </row>
    <row r="68" spans="1:3" x14ac:dyDescent="0.25">
      <c r="A68" t="s">
        <v>1424</v>
      </c>
      <c r="B68" t="s">
        <v>1411</v>
      </c>
      <c r="C68"/>
    </row>
    <row r="69" spans="1:3" x14ac:dyDescent="0.25">
      <c r="A69" t="s">
        <v>1392</v>
      </c>
      <c r="B69" t="s">
        <v>1411</v>
      </c>
      <c r="C69"/>
    </row>
    <row r="70" spans="1:3" x14ac:dyDescent="0.25">
      <c r="A70" t="s">
        <v>1426</v>
      </c>
      <c r="B70" t="s">
        <v>1437</v>
      </c>
      <c r="C70"/>
    </row>
    <row r="71" spans="1:3" x14ac:dyDescent="0.25">
      <c r="A71" t="s">
        <v>1440</v>
      </c>
      <c r="B71" t="s">
        <v>1411</v>
      </c>
      <c r="C71"/>
    </row>
    <row r="72" spans="1:3" x14ac:dyDescent="0.25">
      <c r="A72" t="s">
        <v>1427</v>
      </c>
      <c r="B72" t="s">
        <v>1438</v>
      </c>
      <c r="C72"/>
    </row>
    <row r="73" spans="1:3" x14ac:dyDescent="0.25">
      <c r="A73" t="s">
        <v>3634</v>
      </c>
      <c r="B73" t="s">
        <v>1411</v>
      </c>
      <c r="C73"/>
    </row>
    <row r="74" spans="1:3" x14ac:dyDescent="0.25">
      <c r="A74" t="s">
        <v>3541</v>
      </c>
      <c r="B74" t="s">
        <v>1417</v>
      </c>
      <c r="C74"/>
    </row>
    <row r="75" spans="1:3" x14ac:dyDescent="0.25">
      <c r="A75" t="s">
        <v>3904</v>
      </c>
      <c r="B75" t="s">
        <v>1437</v>
      </c>
      <c r="C75"/>
    </row>
    <row r="76" spans="1:3" x14ac:dyDescent="0.25">
      <c r="A76" t="s">
        <v>3905</v>
      </c>
      <c r="B76" t="s">
        <v>1437</v>
      </c>
      <c r="C76"/>
    </row>
    <row r="77" spans="1:3" x14ac:dyDescent="0.25">
      <c r="A77" t="s">
        <v>3907</v>
      </c>
      <c r="B77" t="s">
        <v>3574</v>
      </c>
      <c r="C77"/>
    </row>
    <row r="78" spans="1:3" x14ac:dyDescent="0.25">
      <c r="A78" t="s">
        <v>3909</v>
      </c>
      <c r="B78" t="s">
        <v>1417</v>
      </c>
      <c r="C78"/>
    </row>
    <row r="79" spans="1:3" x14ac:dyDescent="0.25">
      <c r="A79" t="s">
        <v>3580</v>
      </c>
      <c r="B79" t="s">
        <v>1413</v>
      </c>
      <c r="C79"/>
    </row>
    <row r="80" spans="1:3" x14ac:dyDescent="0.25">
      <c r="A80" t="s">
        <v>3583</v>
      </c>
      <c r="B80" t="s">
        <v>1417</v>
      </c>
      <c r="C80"/>
    </row>
    <row r="81" spans="1:3" x14ac:dyDescent="0.25">
      <c r="A81" t="s">
        <v>3584</v>
      </c>
      <c r="B81" t="s">
        <v>1439</v>
      </c>
      <c r="C81"/>
    </row>
    <row r="82" spans="1:3" x14ac:dyDescent="0.25">
      <c r="A82" t="s">
        <v>3913</v>
      </c>
      <c r="B82" t="s">
        <v>1437</v>
      </c>
      <c r="C82"/>
    </row>
    <row r="83" spans="1:3" x14ac:dyDescent="0.25">
      <c r="A83" t="s">
        <v>3916</v>
      </c>
      <c r="B83" t="s">
        <v>1439</v>
      </c>
      <c r="C83"/>
    </row>
    <row r="84" spans="1:3" x14ac:dyDescent="0.25">
      <c r="A84" t="s">
        <v>3917</v>
      </c>
      <c r="B84" t="s">
        <v>1437</v>
      </c>
      <c r="C84"/>
    </row>
    <row r="85" spans="1:3" x14ac:dyDescent="0.25">
      <c r="A85" t="s">
        <v>3918</v>
      </c>
      <c r="B85" t="s">
        <v>1417</v>
      </c>
    </row>
    <row r="86" spans="1:3" x14ac:dyDescent="0.25">
      <c r="A86" t="s">
        <v>3956</v>
      </c>
      <c r="B86" t="s">
        <v>3957</v>
      </c>
    </row>
    <row r="87" spans="1:3" x14ac:dyDescent="0.25">
      <c r="A87" t="s">
        <v>3596</v>
      </c>
      <c r="B87" t="s">
        <v>3957</v>
      </c>
    </row>
    <row r="88" spans="1:3" x14ac:dyDescent="0.25">
      <c r="A88" t="s">
        <v>3597</v>
      </c>
      <c r="B88" t="s">
        <v>3957</v>
      </c>
    </row>
    <row r="89" spans="1:3" x14ac:dyDescent="0.25">
      <c r="A89" t="s">
        <v>3958</v>
      </c>
      <c r="B89" t="s">
        <v>1439</v>
      </c>
    </row>
    <row r="90" spans="1:3" x14ac:dyDescent="0.25">
      <c r="A90" t="s">
        <v>3532</v>
      </c>
      <c r="B90"/>
    </row>
    <row r="91" spans="1:3" x14ac:dyDescent="0.25">
      <c r="A91"/>
    </row>
    <row r="92" spans="1:3" x14ac:dyDescent="0.25">
      <c r="A92"/>
    </row>
    <row r="93" spans="1:3" x14ac:dyDescent="0.25">
      <c r="A93"/>
    </row>
    <row r="94" spans="1:3" x14ac:dyDescent="0.25">
      <c r="A94"/>
    </row>
    <row r="95" spans="1:3" x14ac:dyDescent="0.25">
      <c r="A95"/>
    </row>
    <row r="96" spans="1:3"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sheetData>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3:H312"/>
  <sheetViews>
    <sheetView topLeftCell="A2" workbookViewId="0">
      <selection activeCell="G303" sqref="A4:G303"/>
    </sheetView>
  </sheetViews>
  <sheetFormatPr baseColWidth="10" defaultColWidth="11.42578125" defaultRowHeight="11.25" x14ac:dyDescent="0.2"/>
  <cols>
    <col min="1" max="1" width="9.7109375" style="356" customWidth="1"/>
    <col min="2" max="2" width="16.42578125" style="356" customWidth="1"/>
    <col min="3" max="3" width="13.28515625" style="356" customWidth="1"/>
    <col min="4" max="4" width="15.42578125" style="356" bestFit="1" customWidth="1"/>
    <col min="5" max="5" width="15.42578125" style="356" customWidth="1"/>
    <col min="6" max="6" width="22" style="356" customWidth="1"/>
    <col min="7" max="8" width="23.7109375" style="356" customWidth="1"/>
    <col min="9" max="16384" width="11.42578125" style="356"/>
  </cols>
  <sheetData>
    <row r="3" spans="1:8" ht="15" x14ac:dyDescent="0.25">
      <c r="A3" s="355" t="s">
        <v>180</v>
      </c>
      <c r="B3" s="355" t="s">
        <v>182</v>
      </c>
      <c r="C3" s="355" t="s">
        <v>183</v>
      </c>
      <c r="D3" s="355" t="s">
        <v>185</v>
      </c>
      <c r="E3" s="355" t="s">
        <v>184</v>
      </c>
      <c r="F3" s="356" t="s">
        <v>3535</v>
      </c>
      <c r="G3" s="356" t="s">
        <v>3536</v>
      </c>
      <c r="H3"/>
    </row>
    <row r="4" spans="1:8" ht="15" x14ac:dyDescent="0.25">
      <c r="A4" s="356">
        <v>24</v>
      </c>
      <c r="B4" s="356" t="s">
        <v>354</v>
      </c>
      <c r="C4" s="356">
        <v>840103</v>
      </c>
      <c r="D4" s="356" t="s">
        <v>463</v>
      </c>
      <c r="E4" s="356">
        <v>1701</v>
      </c>
      <c r="F4" s="357">
        <v>0</v>
      </c>
      <c r="G4" s="357">
        <v>0</v>
      </c>
      <c r="H4"/>
    </row>
    <row r="5" spans="1:8" ht="15" x14ac:dyDescent="0.25">
      <c r="A5" s="356">
        <v>24</v>
      </c>
      <c r="B5" s="356" t="s">
        <v>354</v>
      </c>
      <c r="C5" s="356">
        <v>840113</v>
      </c>
      <c r="D5" s="356" t="s">
        <v>463</v>
      </c>
      <c r="E5" s="356">
        <v>1701</v>
      </c>
      <c r="F5" s="357">
        <v>1387165.84</v>
      </c>
      <c r="G5" s="357">
        <v>-1387165.84</v>
      </c>
      <c r="H5"/>
    </row>
    <row r="6" spans="1:8" ht="15" x14ac:dyDescent="0.25">
      <c r="A6" s="356">
        <v>24</v>
      </c>
      <c r="B6" s="356" t="s">
        <v>463</v>
      </c>
      <c r="C6" s="356">
        <v>530242</v>
      </c>
      <c r="D6" s="356" t="s">
        <v>354</v>
      </c>
      <c r="E6" s="356">
        <v>1701</v>
      </c>
      <c r="F6" s="357">
        <v>68819.27</v>
      </c>
      <c r="G6" s="357">
        <v>0</v>
      </c>
      <c r="H6"/>
    </row>
    <row r="7" spans="1:8" ht="15" x14ac:dyDescent="0.25">
      <c r="A7" s="356">
        <v>24</v>
      </c>
      <c r="B7" s="356" t="s">
        <v>463</v>
      </c>
      <c r="C7" s="356">
        <v>530809</v>
      </c>
      <c r="D7" s="356" t="s">
        <v>354</v>
      </c>
      <c r="E7" s="356">
        <v>1701</v>
      </c>
      <c r="F7" s="357">
        <v>1570585.8</v>
      </c>
      <c r="G7" s="357">
        <v>0</v>
      </c>
      <c r="H7"/>
    </row>
    <row r="8" spans="1:8" ht="15" x14ac:dyDescent="0.25">
      <c r="A8" s="356">
        <v>55</v>
      </c>
      <c r="B8" s="356" t="s">
        <v>354</v>
      </c>
      <c r="C8" s="356">
        <v>581202</v>
      </c>
      <c r="D8" s="356" t="s">
        <v>354</v>
      </c>
      <c r="E8" s="356">
        <v>1701</v>
      </c>
      <c r="F8" s="357">
        <v>4000055.42</v>
      </c>
      <c r="G8" s="357">
        <v>0</v>
      </c>
      <c r="H8"/>
    </row>
    <row r="9" spans="1:8" ht="15" x14ac:dyDescent="0.25">
      <c r="A9" s="356">
        <v>55</v>
      </c>
      <c r="B9" s="356" t="s">
        <v>463</v>
      </c>
      <c r="C9" s="356">
        <v>530204</v>
      </c>
      <c r="D9" s="356" t="s">
        <v>354</v>
      </c>
      <c r="E9" s="356">
        <v>1701</v>
      </c>
      <c r="F9" s="357">
        <v>6416</v>
      </c>
      <c r="G9" s="357">
        <v>0</v>
      </c>
      <c r="H9"/>
    </row>
    <row r="10" spans="1:8" ht="15" x14ac:dyDescent="0.25">
      <c r="A10" s="356">
        <v>55</v>
      </c>
      <c r="B10" s="356" t="s">
        <v>463</v>
      </c>
      <c r="C10" s="356">
        <v>530205</v>
      </c>
      <c r="D10" s="356" t="s">
        <v>354</v>
      </c>
      <c r="E10" s="356">
        <v>1701</v>
      </c>
      <c r="F10" s="357">
        <v>0</v>
      </c>
      <c r="G10" s="357">
        <v>0</v>
      </c>
      <c r="H10"/>
    </row>
    <row r="11" spans="1:8" ht="15" x14ac:dyDescent="0.25">
      <c r="A11" s="356">
        <v>55</v>
      </c>
      <c r="B11" s="356" t="s">
        <v>463</v>
      </c>
      <c r="C11" s="356">
        <v>530207</v>
      </c>
      <c r="D11" s="356" t="s">
        <v>354</v>
      </c>
      <c r="E11" s="356">
        <v>1701</v>
      </c>
      <c r="F11" s="357">
        <v>0</v>
      </c>
      <c r="G11" s="357">
        <v>0</v>
      </c>
      <c r="H11"/>
    </row>
    <row r="12" spans="1:8" ht="15" x14ac:dyDescent="0.25">
      <c r="A12" s="356">
        <v>55</v>
      </c>
      <c r="B12" s="356" t="s">
        <v>463</v>
      </c>
      <c r="C12" s="356">
        <v>530249</v>
      </c>
      <c r="D12" s="356" t="s">
        <v>354</v>
      </c>
      <c r="E12" s="356">
        <v>1701</v>
      </c>
      <c r="F12" s="357">
        <v>0</v>
      </c>
      <c r="G12" s="357">
        <v>0</v>
      </c>
      <c r="H12"/>
    </row>
    <row r="13" spans="1:8" ht="15" x14ac:dyDescent="0.25">
      <c r="A13" s="356">
        <v>55</v>
      </c>
      <c r="B13" s="356" t="s">
        <v>463</v>
      </c>
      <c r="C13" s="356">
        <v>530301</v>
      </c>
      <c r="D13" s="356" t="s">
        <v>354</v>
      </c>
      <c r="E13" s="356">
        <v>1701</v>
      </c>
      <c r="F13" s="357">
        <v>0</v>
      </c>
      <c r="G13" s="357">
        <v>0</v>
      </c>
      <c r="H13"/>
    </row>
    <row r="14" spans="1:8" ht="15" x14ac:dyDescent="0.25">
      <c r="A14" s="356">
        <v>55</v>
      </c>
      <c r="B14" s="356" t="s">
        <v>463</v>
      </c>
      <c r="C14" s="356">
        <v>530303</v>
      </c>
      <c r="D14" s="356" t="s">
        <v>354</v>
      </c>
      <c r="E14" s="356">
        <v>1701</v>
      </c>
      <c r="F14" s="357">
        <v>12050</v>
      </c>
      <c r="G14" s="357">
        <v>0</v>
      </c>
      <c r="H14"/>
    </row>
    <row r="15" spans="1:8" ht="15" x14ac:dyDescent="0.25">
      <c r="A15" s="356">
        <v>55</v>
      </c>
      <c r="B15" s="356" t="s">
        <v>463</v>
      </c>
      <c r="C15" s="356">
        <v>530601</v>
      </c>
      <c r="D15" s="356" t="s">
        <v>354</v>
      </c>
      <c r="E15" s="356">
        <v>1701</v>
      </c>
      <c r="F15" s="357">
        <v>17755</v>
      </c>
      <c r="G15" s="357">
        <v>-2245</v>
      </c>
      <c r="H15"/>
    </row>
    <row r="16" spans="1:8" ht="15" x14ac:dyDescent="0.25">
      <c r="A16" s="356">
        <v>55</v>
      </c>
      <c r="B16" s="356" t="s">
        <v>463</v>
      </c>
      <c r="C16" s="356">
        <v>530609</v>
      </c>
      <c r="D16" s="356" t="s">
        <v>354</v>
      </c>
      <c r="E16" s="356">
        <v>1701</v>
      </c>
      <c r="F16" s="357">
        <v>0</v>
      </c>
      <c r="G16" s="357">
        <v>0</v>
      </c>
      <c r="H16"/>
    </row>
    <row r="17" spans="1:8" ht="15" x14ac:dyDescent="0.25">
      <c r="A17" s="356">
        <v>55</v>
      </c>
      <c r="B17" s="356" t="s">
        <v>463</v>
      </c>
      <c r="C17" s="356">
        <v>530611</v>
      </c>
      <c r="D17" s="356" t="s">
        <v>354</v>
      </c>
      <c r="E17" s="356">
        <v>1701</v>
      </c>
      <c r="F17" s="357">
        <v>0</v>
      </c>
      <c r="G17" s="357">
        <v>0</v>
      </c>
      <c r="H17"/>
    </row>
    <row r="18" spans="1:8" ht="15" x14ac:dyDescent="0.25">
      <c r="A18" s="356">
        <v>55</v>
      </c>
      <c r="B18" s="356" t="s">
        <v>463</v>
      </c>
      <c r="C18" s="356">
        <v>530701</v>
      </c>
      <c r="D18" s="356" t="s">
        <v>354</v>
      </c>
      <c r="E18" s="356">
        <v>1701</v>
      </c>
      <c r="F18" s="357">
        <v>0</v>
      </c>
      <c r="G18" s="357">
        <v>0</v>
      </c>
      <c r="H18"/>
    </row>
    <row r="19" spans="1:8" ht="15" x14ac:dyDescent="0.25">
      <c r="A19" s="356">
        <v>55</v>
      </c>
      <c r="B19" s="356" t="s">
        <v>463</v>
      </c>
      <c r="C19" s="356">
        <v>530812</v>
      </c>
      <c r="D19" s="356" t="s">
        <v>354</v>
      </c>
      <c r="E19" s="356">
        <v>1701</v>
      </c>
      <c r="F19" s="357">
        <v>0</v>
      </c>
      <c r="G19" s="357">
        <v>0</v>
      </c>
      <c r="H19"/>
    </row>
    <row r="20" spans="1:8" ht="15" x14ac:dyDescent="0.25">
      <c r="A20" s="356">
        <v>55</v>
      </c>
      <c r="B20" s="356" t="s">
        <v>463</v>
      </c>
      <c r="C20" s="356">
        <v>530826</v>
      </c>
      <c r="D20" s="356" t="s">
        <v>354</v>
      </c>
      <c r="E20" s="356">
        <v>1701</v>
      </c>
      <c r="F20" s="357">
        <v>0</v>
      </c>
      <c r="G20" s="357">
        <v>0</v>
      </c>
      <c r="H20"/>
    </row>
    <row r="21" spans="1:8" ht="15" x14ac:dyDescent="0.25">
      <c r="A21" s="356">
        <v>55</v>
      </c>
      <c r="B21" s="356" t="s">
        <v>463</v>
      </c>
      <c r="C21" s="356">
        <v>570301</v>
      </c>
      <c r="D21" s="356" t="s">
        <v>354</v>
      </c>
      <c r="E21" s="356">
        <v>1701</v>
      </c>
      <c r="F21" s="357">
        <v>22997.75</v>
      </c>
      <c r="G21" s="357">
        <v>0</v>
      </c>
      <c r="H21"/>
    </row>
    <row r="22" spans="1:8" ht="15" x14ac:dyDescent="0.25">
      <c r="A22" s="356">
        <v>55</v>
      </c>
      <c r="B22" s="356" t="s">
        <v>463</v>
      </c>
      <c r="C22" s="356">
        <v>580204</v>
      </c>
      <c r="D22" s="356" t="s">
        <v>354</v>
      </c>
      <c r="E22" s="356">
        <v>1701</v>
      </c>
      <c r="F22" s="357">
        <v>0</v>
      </c>
      <c r="G22" s="357">
        <v>0</v>
      </c>
      <c r="H22"/>
    </row>
    <row r="23" spans="1:8" ht="15" x14ac:dyDescent="0.25">
      <c r="A23" s="356">
        <v>55</v>
      </c>
      <c r="B23" s="356" t="s">
        <v>463</v>
      </c>
      <c r="C23" s="356">
        <v>580301</v>
      </c>
      <c r="D23" s="356" t="s">
        <v>354</v>
      </c>
      <c r="E23" s="356">
        <v>1701</v>
      </c>
      <c r="F23" s="357">
        <v>15208</v>
      </c>
      <c r="G23" s="357">
        <v>0</v>
      </c>
      <c r="H23"/>
    </row>
    <row r="24" spans="1:8" ht="15" x14ac:dyDescent="0.25">
      <c r="A24" s="356">
        <v>55</v>
      </c>
      <c r="B24" s="356" t="s">
        <v>587</v>
      </c>
      <c r="C24" s="356">
        <v>510105</v>
      </c>
      <c r="D24" s="356" t="s">
        <v>354</v>
      </c>
      <c r="E24" s="356">
        <v>1700</v>
      </c>
      <c r="F24" s="357">
        <v>501451.37</v>
      </c>
      <c r="G24" s="357">
        <v>0</v>
      </c>
      <c r="H24"/>
    </row>
    <row r="25" spans="1:8" ht="15" x14ac:dyDescent="0.25">
      <c r="A25" s="356">
        <v>55</v>
      </c>
      <c r="B25" s="356" t="s">
        <v>587</v>
      </c>
      <c r="C25" s="356">
        <v>510203</v>
      </c>
      <c r="D25" s="356" t="s">
        <v>354</v>
      </c>
      <c r="E25" s="356">
        <v>1700</v>
      </c>
      <c r="F25" s="357">
        <v>61517.34</v>
      </c>
      <c r="G25" s="357">
        <v>0</v>
      </c>
      <c r="H25"/>
    </row>
    <row r="26" spans="1:8" ht="15" x14ac:dyDescent="0.25">
      <c r="A26" s="356">
        <v>55</v>
      </c>
      <c r="B26" s="356" t="s">
        <v>587</v>
      </c>
      <c r="C26" s="356">
        <v>510204</v>
      </c>
      <c r="D26" s="356" t="s">
        <v>354</v>
      </c>
      <c r="E26" s="356">
        <v>1700</v>
      </c>
      <c r="F26" s="357">
        <v>18496.62</v>
      </c>
      <c r="G26" s="357">
        <v>0</v>
      </c>
      <c r="H26"/>
    </row>
    <row r="27" spans="1:8" ht="15" x14ac:dyDescent="0.25">
      <c r="A27" s="356">
        <v>55</v>
      </c>
      <c r="B27" s="356" t="s">
        <v>587</v>
      </c>
      <c r="C27" s="356">
        <v>510509</v>
      </c>
      <c r="D27" s="356" t="s">
        <v>354</v>
      </c>
      <c r="E27" s="356">
        <v>1700</v>
      </c>
      <c r="F27" s="357">
        <v>1957</v>
      </c>
      <c r="G27" s="357">
        <v>0</v>
      </c>
      <c r="H27"/>
    </row>
    <row r="28" spans="1:8" ht="15" x14ac:dyDescent="0.25">
      <c r="A28" s="356">
        <v>55</v>
      </c>
      <c r="B28" s="356" t="s">
        <v>587</v>
      </c>
      <c r="C28" s="356">
        <v>510510</v>
      </c>
      <c r="D28" s="356" t="s">
        <v>354</v>
      </c>
      <c r="E28" s="356">
        <v>1700</v>
      </c>
      <c r="F28" s="357">
        <v>223300</v>
      </c>
      <c r="G28" s="357">
        <v>0</v>
      </c>
      <c r="H28"/>
    </row>
    <row r="29" spans="1:8" ht="15" x14ac:dyDescent="0.25">
      <c r="A29" s="356">
        <v>55</v>
      </c>
      <c r="B29" s="356" t="s">
        <v>587</v>
      </c>
      <c r="C29" s="356">
        <v>510512</v>
      </c>
      <c r="D29" s="356" t="s">
        <v>354</v>
      </c>
      <c r="E29" s="356">
        <v>1700</v>
      </c>
      <c r="F29" s="357">
        <v>5682</v>
      </c>
      <c r="G29" s="357">
        <v>0</v>
      </c>
      <c r="H29"/>
    </row>
    <row r="30" spans="1:8" ht="15" x14ac:dyDescent="0.25">
      <c r="A30" s="356">
        <v>55</v>
      </c>
      <c r="B30" s="356" t="s">
        <v>587</v>
      </c>
      <c r="C30" s="356">
        <v>510513</v>
      </c>
      <c r="D30" s="356" t="s">
        <v>354</v>
      </c>
      <c r="E30" s="356">
        <v>1700</v>
      </c>
      <c r="F30" s="357">
        <v>3876</v>
      </c>
      <c r="G30" s="357">
        <v>0</v>
      </c>
      <c r="H30"/>
    </row>
    <row r="31" spans="1:8" ht="15" x14ac:dyDescent="0.25">
      <c r="A31" s="356">
        <v>55</v>
      </c>
      <c r="B31" s="356" t="s">
        <v>587</v>
      </c>
      <c r="C31" s="356">
        <v>510601</v>
      </c>
      <c r="D31" s="356" t="s">
        <v>354</v>
      </c>
      <c r="E31" s="356">
        <v>1700</v>
      </c>
      <c r="F31" s="357">
        <v>79549.62</v>
      </c>
      <c r="G31" s="357">
        <v>0</v>
      </c>
      <c r="H31"/>
    </row>
    <row r="32" spans="1:8" ht="15" x14ac:dyDescent="0.25">
      <c r="A32" s="356">
        <v>55</v>
      </c>
      <c r="B32" s="356" t="s">
        <v>587</v>
      </c>
      <c r="C32" s="356">
        <v>510602</v>
      </c>
      <c r="D32" s="356" t="s">
        <v>354</v>
      </c>
      <c r="E32" s="356">
        <v>1700</v>
      </c>
      <c r="F32" s="357">
        <v>58323.519999999997</v>
      </c>
      <c r="G32" s="357">
        <v>0</v>
      </c>
      <c r="H32"/>
    </row>
    <row r="33" spans="1:8" ht="15" x14ac:dyDescent="0.25">
      <c r="A33" s="356">
        <v>55</v>
      </c>
      <c r="B33" s="356" t="s">
        <v>587</v>
      </c>
      <c r="C33" s="356">
        <v>510707</v>
      </c>
      <c r="D33" s="356" t="s">
        <v>354</v>
      </c>
      <c r="E33" s="356">
        <v>1700</v>
      </c>
      <c r="F33" s="357">
        <v>9200</v>
      </c>
      <c r="G33" s="357">
        <v>0</v>
      </c>
      <c r="H33"/>
    </row>
    <row r="34" spans="1:8" ht="15" x14ac:dyDescent="0.25">
      <c r="A34" s="356">
        <v>55</v>
      </c>
      <c r="B34" s="356" t="s">
        <v>587</v>
      </c>
      <c r="C34" s="356">
        <v>530303</v>
      </c>
      <c r="D34" s="356" t="s">
        <v>354</v>
      </c>
      <c r="E34" s="356">
        <v>1701</v>
      </c>
      <c r="F34" s="357">
        <v>1800</v>
      </c>
      <c r="G34" s="357">
        <v>0</v>
      </c>
      <c r="H34"/>
    </row>
    <row r="35" spans="1:8" ht="15" x14ac:dyDescent="0.25">
      <c r="A35" s="356">
        <v>55</v>
      </c>
      <c r="B35" s="356" t="s">
        <v>587</v>
      </c>
      <c r="C35" s="356">
        <v>990101</v>
      </c>
      <c r="D35" s="356" t="s">
        <v>354</v>
      </c>
      <c r="E35" s="356">
        <v>1700</v>
      </c>
      <c r="F35" s="357">
        <v>893.97</v>
      </c>
      <c r="G35" s="357">
        <v>0</v>
      </c>
      <c r="H35"/>
    </row>
    <row r="36" spans="1:8" ht="15" x14ac:dyDescent="0.25">
      <c r="A36" s="356">
        <v>55</v>
      </c>
      <c r="B36" s="356" t="s">
        <v>451</v>
      </c>
      <c r="C36" s="356">
        <v>510203</v>
      </c>
      <c r="D36" s="356" t="s">
        <v>354</v>
      </c>
      <c r="E36" s="356">
        <v>1700</v>
      </c>
      <c r="F36" s="357">
        <v>95515.23000000001</v>
      </c>
      <c r="G36" s="357">
        <v>-43084</v>
      </c>
      <c r="H36"/>
    </row>
    <row r="37" spans="1:8" ht="15" x14ac:dyDescent="0.25">
      <c r="A37" s="356">
        <v>55</v>
      </c>
      <c r="B37" s="356" t="s">
        <v>451</v>
      </c>
      <c r="C37" s="356">
        <v>510204</v>
      </c>
      <c r="D37" s="356" t="s">
        <v>354</v>
      </c>
      <c r="E37" s="356">
        <v>1700</v>
      </c>
      <c r="F37" s="357">
        <v>26952.11</v>
      </c>
      <c r="G37" s="357">
        <v>-13033.33</v>
      </c>
      <c r="H37"/>
    </row>
    <row r="38" spans="1:8" ht="15" x14ac:dyDescent="0.25">
      <c r="A38" s="356">
        <v>55</v>
      </c>
      <c r="B38" s="356" t="s">
        <v>451</v>
      </c>
      <c r="C38" s="356">
        <v>510510</v>
      </c>
      <c r="D38" s="356" t="s">
        <v>354</v>
      </c>
      <c r="E38" s="356">
        <v>1700</v>
      </c>
      <c r="F38" s="357">
        <v>674873.97</v>
      </c>
      <c r="G38" s="357">
        <v>0</v>
      </c>
      <c r="H38"/>
    </row>
    <row r="39" spans="1:8" ht="15" x14ac:dyDescent="0.25">
      <c r="A39" s="356">
        <v>55</v>
      </c>
      <c r="B39" s="356" t="s">
        <v>451</v>
      </c>
      <c r="C39" s="356">
        <v>510517</v>
      </c>
      <c r="D39" s="356" t="s">
        <v>354</v>
      </c>
      <c r="E39" s="356">
        <v>1700</v>
      </c>
      <c r="F39" s="357">
        <v>517008</v>
      </c>
      <c r="G39" s="357">
        <v>-517008</v>
      </c>
      <c r="H39"/>
    </row>
    <row r="40" spans="1:8" ht="15" x14ac:dyDescent="0.25">
      <c r="A40" s="356">
        <v>55</v>
      </c>
      <c r="B40" s="356" t="s">
        <v>451</v>
      </c>
      <c r="C40" s="356">
        <v>510601</v>
      </c>
      <c r="D40" s="356" t="s">
        <v>354</v>
      </c>
      <c r="E40" s="356">
        <v>1700</v>
      </c>
      <c r="F40" s="357">
        <v>91127.13</v>
      </c>
      <c r="G40" s="357">
        <v>-49891.27</v>
      </c>
      <c r="H40"/>
    </row>
    <row r="41" spans="1:8" ht="15" x14ac:dyDescent="0.25">
      <c r="A41" s="356">
        <v>55</v>
      </c>
      <c r="B41" s="356" t="s">
        <v>451</v>
      </c>
      <c r="C41" s="356">
        <v>510602</v>
      </c>
      <c r="D41" s="356" t="s">
        <v>354</v>
      </c>
      <c r="E41" s="356">
        <v>1700</v>
      </c>
      <c r="F41" s="357">
        <v>73423.62</v>
      </c>
      <c r="G41" s="357">
        <v>-43066.77</v>
      </c>
      <c r="H41"/>
    </row>
    <row r="42" spans="1:8" ht="15" x14ac:dyDescent="0.25">
      <c r="A42" s="356">
        <v>55</v>
      </c>
      <c r="B42" s="356" t="s">
        <v>451</v>
      </c>
      <c r="C42" s="356">
        <v>510707</v>
      </c>
      <c r="D42" s="356" t="s">
        <v>354</v>
      </c>
      <c r="E42" s="356">
        <v>1700</v>
      </c>
      <c r="F42" s="357">
        <v>2050</v>
      </c>
      <c r="G42" s="357">
        <v>0</v>
      </c>
      <c r="H42"/>
    </row>
    <row r="43" spans="1:8" ht="15" x14ac:dyDescent="0.25">
      <c r="A43" s="356">
        <v>55</v>
      </c>
      <c r="B43" s="356" t="s">
        <v>451</v>
      </c>
      <c r="C43" s="356">
        <v>530204</v>
      </c>
      <c r="D43" s="356" t="s">
        <v>354</v>
      </c>
      <c r="E43" s="356">
        <v>1701</v>
      </c>
      <c r="F43" s="357">
        <v>0</v>
      </c>
      <c r="G43" s="357">
        <v>0</v>
      </c>
      <c r="H43"/>
    </row>
    <row r="44" spans="1:8" ht="15" x14ac:dyDescent="0.25">
      <c r="A44" s="356">
        <v>55</v>
      </c>
      <c r="B44" s="356" t="s">
        <v>451</v>
      </c>
      <c r="C44" s="356">
        <v>530303</v>
      </c>
      <c r="D44" s="356" t="s">
        <v>354</v>
      </c>
      <c r="E44" s="356">
        <v>1701</v>
      </c>
      <c r="F44" s="357">
        <v>4800</v>
      </c>
      <c r="G44" s="357">
        <v>0</v>
      </c>
      <c r="H44"/>
    </row>
    <row r="45" spans="1:8" ht="15" x14ac:dyDescent="0.25">
      <c r="A45" s="356">
        <v>55</v>
      </c>
      <c r="B45" s="356" t="s">
        <v>451</v>
      </c>
      <c r="C45" s="356">
        <v>530609</v>
      </c>
      <c r="D45" s="356" t="s">
        <v>354</v>
      </c>
      <c r="E45" s="356">
        <v>1701</v>
      </c>
      <c r="F45" s="357">
        <v>0</v>
      </c>
      <c r="G45" s="357">
        <v>0</v>
      </c>
      <c r="H45"/>
    </row>
    <row r="46" spans="1:8" ht="15" x14ac:dyDescent="0.25">
      <c r="A46" s="356">
        <v>55</v>
      </c>
      <c r="B46" s="356" t="s">
        <v>451</v>
      </c>
      <c r="C46" s="356">
        <v>530701</v>
      </c>
      <c r="D46" s="356" t="s">
        <v>354</v>
      </c>
      <c r="E46" s="356">
        <v>1701</v>
      </c>
      <c r="F46" s="357">
        <v>0</v>
      </c>
      <c r="G46" s="357">
        <v>0</v>
      </c>
      <c r="H46"/>
    </row>
    <row r="47" spans="1:8" ht="15" x14ac:dyDescent="0.25">
      <c r="A47" s="356">
        <v>55</v>
      </c>
      <c r="B47" s="356" t="s">
        <v>451</v>
      </c>
      <c r="C47" s="356">
        <v>530809</v>
      </c>
      <c r="D47" s="356" t="s">
        <v>354</v>
      </c>
      <c r="E47" s="356">
        <v>1701</v>
      </c>
      <c r="F47" s="357">
        <v>0</v>
      </c>
      <c r="G47" s="357">
        <v>0</v>
      </c>
      <c r="H47"/>
    </row>
    <row r="48" spans="1:8" ht="15" x14ac:dyDescent="0.25">
      <c r="A48" s="356">
        <v>55</v>
      </c>
      <c r="B48" s="356" t="s">
        <v>451</v>
      </c>
      <c r="C48" s="356">
        <v>990101</v>
      </c>
      <c r="D48" s="356" t="s">
        <v>354</v>
      </c>
      <c r="E48" s="356">
        <v>1700</v>
      </c>
      <c r="F48" s="357">
        <v>14.75</v>
      </c>
      <c r="G48" s="357">
        <v>0</v>
      </c>
      <c r="H48"/>
    </row>
    <row r="49" spans="1:8" ht="15" x14ac:dyDescent="0.25">
      <c r="A49" s="356">
        <v>55</v>
      </c>
      <c r="B49" s="356" t="s">
        <v>429</v>
      </c>
      <c r="C49" s="356">
        <v>530105</v>
      </c>
      <c r="D49" s="356" t="s">
        <v>354</v>
      </c>
      <c r="E49" s="356">
        <v>1701</v>
      </c>
      <c r="F49" s="357">
        <v>0.04</v>
      </c>
      <c r="G49" s="357">
        <v>-0.03</v>
      </c>
      <c r="H49"/>
    </row>
    <row r="50" spans="1:8" ht="15" x14ac:dyDescent="0.25">
      <c r="A50" s="356">
        <v>55</v>
      </c>
      <c r="B50" s="356" t="s">
        <v>429</v>
      </c>
      <c r="C50" s="356">
        <v>530204</v>
      </c>
      <c r="D50" s="356" t="s">
        <v>354</v>
      </c>
      <c r="E50" s="356">
        <v>1701</v>
      </c>
      <c r="F50" s="357">
        <v>148311.62</v>
      </c>
      <c r="G50" s="357">
        <v>0</v>
      </c>
      <c r="H50"/>
    </row>
    <row r="51" spans="1:8" ht="15" x14ac:dyDescent="0.25">
      <c r="A51" s="356">
        <v>55</v>
      </c>
      <c r="B51" s="356" t="s">
        <v>429</v>
      </c>
      <c r="C51" s="356">
        <v>530207</v>
      </c>
      <c r="D51" s="356" t="s">
        <v>354</v>
      </c>
      <c r="E51" s="356">
        <v>1701</v>
      </c>
      <c r="F51" s="357">
        <v>0</v>
      </c>
      <c r="G51" s="357">
        <v>0</v>
      </c>
      <c r="H51"/>
    </row>
    <row r="52" spans="1:8" ht="15" x14ac:dyDescent="0.25">
      <c r="A52" s="356">
        <v>55</v>
      </c>
      <c r="B52" s="356" t="s">
        <v>429</v>
      </c>
      <c r="C52" s="356">
        <v>530226</v>
      </c>
      <c r="D52" s="356" t="s">
        <v>354</v>
      </c>
      <c r="E52" s="356">
        <v>1701</v>
      </c>
      <c r="F52" s="357">
        <v>3062447.34</v>
      </c>
      <c r="G52" s="357">
        <v>-31109.23</v>
      </c>
      <c r="H52"/>
    </row>
    <row r="53" spans="1:8" ht="15" x14ac:dyDescent="0.25">
      <c r="A53" s="356">
        <v>55</v>
      </c>
      <c r="B53" s="356" t="s">
        <v>429</v>
      </c>
      <c r="C53" s="356">
        <v>530301</v>
      </c>
      <c r="D53" s="356" t="s">
        <v>354</v>
      </c>
      <c r="E53" s="356">
        <v>1701</v>
      </c>
      <c r="F53" s="357">
        <v>1254</v>
      </c>
      <c r="G53" s="357">
        <v>0</v>
      </c>
      <c r="H53"/>
    </row>
    <row r="54" spans="1:8" ht="15" x14ac:dyDescent="0.25">
      <c r="A54" s="356">
        <v>55</v>
      </c>
      <c r="B54" s="356" t="s">
        <v>429</v>
      </c>
      <c r="C54" s="356">
        <v>530303</v>
      </c>
      <c r="D54" s="356" t="s">
        <v>354</v>
      </c>
      <c r="E54" s="356">
        <v>1701</v>
      </c>
      <c r="F54" s="357">
        <v>36006.97</v>
      </c>
      <c r="G54" s="357">
        <v>0</v>
      </c>
      <c r="H54"/>
    </row>
    <row r="55" spans="1:8" ht="15" x14ac:dyDescent="0.25">
      <c r="A55" s="356">
        <v>55</v>
      </c>
      <c r="B55" s="356" t="s">
        <v>429</v>
      </c>
      <c r="C55" s="356">
        <v>530402</v>
      </c>
      <c r="D55" s="356" t="s">
        <v>354</v>
      </c>
      <c r="E55" s="356">
        <v>1701</v>
      </c>
      <c r="F55" s="357">
        <v>0</v>
      </c>
      <c r="G55" s="357">
        <v>10579.380000000052</v>
      </c>
      <c r="H55"/>
    </row>
    <row r="56" spans="1:8" ht="15" x14ac:dyDescent="0.25">
      <c r="A56" s="356">
        <v>55</v>
      </c>
      <c r="B56" s="356" t="s">
        <v>429</v>
      </c>
      <c r="C56" s="356">
        <v>530404</v>
      </c>
      <c r="D56" s="356" t="s">
        <v>354</v>
      </c>
      <c r="E56" s="356">
        <v>1701</v>
      </c>
      <c r="F56" s="357">
        <v>0</v>
      </c>
      <c r="G56" s="357">
        <v>4455.9199999999837</v>
      </c>
      <c r="H56"/>
    </row>
    <row r="57" spans="1:8" ht="15" x14ac:dyDescent="0.25">
      <c r="A57" s="356">
        <v>55</v>
      </c>
      <c r="B57" s="356" t="s">
        <v>429</v>
      </c>
      <c r="C57" s="356">
        <v>530417</v>
      </c>
      <c r="D57" s="356" t="s">
        <v>354</v>
      </c>
      <c r="E57" s="356">
        <v>1701</v>
      </c>
      <c r="F57" s="357">
        <v>0</v>
      </c>
      <c r="G57" s="357">
        <v>0</v>
      </c>
      <c r="H57"/>
    </row>
    <row r="58" spans="1:8" ht="15" x14ac:dyDescent="0.25">
      <c r="A58" s="356">
        <v>55</v>
      </c>
      <c r="B58" s="356" t="s">
        <v>429</v>
      </c>
      <c r="C58" s="356">
        <v>530502</v>
      </c>
      <c r="D58" s="356" t="s">
        <v>354</v>
      </c>
      <c r="E58" s="356">
        <v>1701</v>
      </c>
      <c r="F58" s="357">
        <v>550</v>
      </c>
      <c r="G58" s="357">
        <v>0</v>
      </c>
      <c r="H58"/>
    </row>
    <row r="59" spans="1:8" ht="15" x14ac:dyDescent="0.25">
      <c r="A59" s="356">
        <v>55</v>
      </c>
      <c r="B59" s="356" t="s">
        <v>429</v>
      </c>
      <c r="C59" s="356">
        <v>530601</v>
      </c>
      <c r="D59" s="356" t="s">
        <v>354</v>
      </c>
      <c r="E59" s="356">
        <v>1701</v>
      </c>
      <c r="F59" s="357">
        <v>0</v>
      </c>
      <c r="G59" s="357">
        <v>0</v>
      </c>
      <c r="H59"/>
    </row>
    <row r="60" spans="1:8" ht="15" x14ac:dyDescent="0.25">
      <c r="A60" s="356">
        <v>55</v>
      </c>
      <c r="B60" s="356" t="s">
        <v>429</v>
      </c>
      <c r="C60" s="356">
        <v>530609</v>
      </c>
      <c r="D60" s="356" t="s">
        <v>354</v>
      </c>
      <c r="E60" s="356">
        <v>1701</v>
      </c>
      <c r="F60" s="357">
        <v>0</v>
      </c>
      <c r="G60" s="357">
        <v>0</v>
      </c>
      <c r="H60"/>
    </row>
    <row r="61" spans="1:8" ht="15" x14ac:dyDescent="0.25">
      <c r="A61" s="356">
        <v>55</v>
      </c>
      <c r="B61" s="356" t="s">
        <v>429</v>
      </c>
      <c r="C61" s="356">
        <v>530701</v>
      </c>
      <c r="D61" s="356" t="s">
        <v>354</v>
      </c>
      <c r="E61" s="356">
        <v>1701</v>
      </c>
      <c r="F61" s="357">
        <v>0</v>
      </c>
      <c r="G61" s="357">
        <v>0</v>
      </c>
      <c r="H61"/>
    </row>
    <row r="62" spans="1:8" ht="15" x14ac:dyDescent="0.25">
      <c r="A62" s="356">
        <v>55</v>
      </c>
      <c r="B62" s="356" t="s">
        <v>429</v>
      </c>
      <c r="C62" s="356">
        <v>530812</v>
      </c>
      <c r="D62" s="356" t="s">
        <v>354</v>
      </c>
      <c r="E62" s="356">
        <v>1701</v>
      </c>
      <c r="F62" s="357">
        <v>156500</v>
      </c>
      <c r="G62" s="357">
        <v>0</v>
      </c>
      <c r="H62"/>
    </row>
    <row r="63" spans="1:8" ht="15" x14ac:dyDescent="0.25">
      <c r="A63" s="356">
        <v>55</v>
      </c>
      <c r="B63" s="356" t="s">
        <v>429</v>
      </c>
      <c r="C63" s="356">
        <v>530813</v>
      </c>
      <c r="D63" s="356" t="s">
        <v>354</v>
      </c>
      <c r="E63" s="356">
        <v>1701</v>
      </c>
      <c r="F63" s="357">
        <v>0</v>
      </c>
      <c r="G63" s="357">
        <v>0</v>
      </c>
      <c r="H63"/>
    </row>
    <row r="64" spans="1:8" ht="15" x14ac:dyDescent="0.25">
      <c r="A64" s="356">
        <v>55</v>
      </c>
      <c r="B64" s="356" t="s">
        <v>429</v>
      </c>
      <c r="C64" s="356">
        <v>530826</v>
      </c>
      <c r="D64" s="356" t="s">
        <v>354</v>
      </c>
      <c r="E64" s="356">
        <v>1701</v>
      </c>
      <c r="F64" s="357">
        <v>0</v>
      </c>
      <c r="G64" s="357">
        <v>0</v>
      </c>
      <c r="H64"/>
    </row>
    <row r="65" spans="1:8" ht="15" x14ac:dyDescent="0.25">
      <c r="A65" s="356">
        <v>55</v>
      </c>
      <c r="B65" s="356" t="s">
        <v>429</v>
      </c>
      <c r="C65" s="356">
        <v>580208</v>
      </c>
      <c r="D65" s="356" t="s">
        <v>354</v>
      </c>
      <c r="E65" s="356">
        <v>1701</v>
      </c>
      <c r="F65" s="357">
        <v>0</v>
      </c>
      <c r="G65" s="357">
        <v>0</v>
      </c>
      <c r="H65"/>
    </row>
    <row r="66" spans="1:8" ht="15" x14ac:dyDescent="0.25">
      <c r="A66" s="356">
        <v>55</v>
      </c>
      <c r="B66" s="356" t="s">
        <v>429</v>
      </c>
      <c r="C66" s="356">
        <v>840103</v>
      </c>
      <c r="D66" s="356" t="s">
        <v>463</v>
      </c>
      <c r="E66" s="356">
        <v>1701</v>
      </c>
      <c r="F66" s="357">
        <v>0</v>
      </c>
      <c r="G66" s="357">
        <v>0</v>
      </c>
      <c r="H66"/>
    </row>
    <row r="67" spans="1:8" ht="15" x14ac:dyDescent="0.25">
      <c r="A67" s="356">
        <v>55</v>
      </c>
      <c r="B67" s="356" t="s">
        <v>429</v>
      </c>
      <c r="C67" s="356">
        <v>840113</v>
      </c>
      <c r="D67" s="356" t="s">
        <v>354</v>
      </c>
      <c r="E67" s="356">
        <v>1701</v>
      </c>
      <c r="F67" s="357">
        <v>1</v>
      </c>
      <c r="G67" s="357">
        <v>0</v>
      </c>
      <c r="H67"/>
    </row>
    <row r="68" spans="1:8" ht="15" x14ac:dyDescent="0.25">
      <c r="A68" s="356">
        <v>55</v>
      </c>
      <c r="B68" s="356" t="s">
        <v>429</v>
      </c>
      <c r="C68" s="356">
        <v>840113</v>
      </c>
      <c r="D68" s="356" t="s">
        <v>463</v>
      </c>
      <c r="E68" s="356">
        <v>1701</v>
      </c>
      <c r="F68" s="357">
        <v>0</v>
      </c>
      <c r="G68" s="357">
        <v>0</v>
      </c>
      <c r="H68"/>
    </row>
    <row r="69" spans="1:8" ht="15" x14ac:dyDescent="0.25">
      <c r="A69" s="356">
        <v>55</v>
      </c>
      <c r="B69" s="356" t="s">
        <v>756</v>
      </c>
      <c r="C69" s="356">
        <v>530303</v>
      </c>
      <c r="D69" s="356" t="s">
        <v>354</v>
      </c>
      <c r="E69" s="356">
        <v>1701</v>
      </c>
      <c r="F69" s="357">
        <v>13440</v>
      </c>
      <c r="G69" s="357">
        <v>0</v>
      </c>
      <c r="H69"/>
    </row>
    <row r="70" spans="1:8" ht="15" x14ac:dyDescent="0.25">
      <c r="A70" s="356">
        <v>55</v>
      </c>
      <c r="B70" s="356" t="s">
        <v>756</v>
      </c>
      <c r="C70" s="356">
        <v>581202</v>
      </c>
      <c r="D70" s="356" t="s">
        <v>354</v>
      </c>
      <c r="E70" s="356">
        <v>1701</v>
      </c>
      <c r="F70" s="357">
        <v>40710169.589999996</v>
      </c>
      <c r="G70" s="357">
        <v>674644.16000000457</v>
      </c>
      <c r="H70"/>
    </row>
    <row r="71" spans="1:8" ht="15" x14ac:dyDescent="0.25">
      <c r="A71" s="356">
        <v>55</v>
      </c>
      <c r="B71" s="356" t="s">
        <v>1261</v>
      </c>
      <c r="C71" s="356">
        <v>510510</v>
      </c>
      <c r="D71" s="356" t="s">
        <v>354</v>
      </c>
      <c r="E71" s="356">
        <v>1700</v>
      </c>
      <c r="F71" s="357">
        <v>0.01</v>
      </c>
      <c r="G71" s="357">
        <v>0</v>
      </c>
      <c r="H71"/>
    </row>
    <row r="72" spans="1:8" ht="15" x14ac:dyDescent="0.25">
      <c r="A72" s="356">
        <v>55</v>
      </c>
      <c r="B72" s="356" t="s">
        <v>1261</v>
      </c>
      <c r="C72" s="356">
        <v>990101</v>
      </c>
      <c r="D72" s="356" t="s">
        <v>354</v>
      </c>
      <c r="E72" s="356">
        <v>1700</v>
      </c>
      <c r="F72" s="357">
        <v>4772.68</v>
      </c>
      <c r="G72" s="357">
        <v>0</v>
      </c>
      <c r="H72"/>
    </row>
    <row r="73" spans="1:8" ht="15" x14ac:dyDescent="0.25">
      <c r="A73" s="356">
        <v>55</v>
      </c>
      <c r="B73" s="356" t="s">
        <v>524</v>
      </c>
      <c r="C73" s="356">
        <v>530226</v>
      </c>
      <c r="D73" s="356" t="s">
        <v>354</v>
      </c>
      <c r="E73" s="356">
        <v>1701</v>
      </c>
      <c r="F73" s="357">
        <v>977160</v>
      </c>
      <c r="G73" s="357">
        <v>0</v>
      </c>
      <c r="H73"/>
    </row>
    <row r="74" spans="1:8" ht="15" x14ac:dyDescent="0.25">
      <c r="A74" s="356">
        <v>56</v>
      </c>
      <c r="B74" s="356" t="s">
        <v>354</v>
      </c>
      <c r="C74" s="356">
        <v>530201</v>
      </c>
      <c r="D74" s="356" t="s">
        <v>354</v>
      </c>
      <c r="E74" s="356">
        <v>1701</v>
      </c>
      <c r="F74" s="357">
        <v>0</v>
      </c>
      <c r="G74" s="357">
        <v>0</v>
      </c>
      <c r="H74"/>
    </row>
    <row r="75" spans="1:8" ht="15" x14ac:dyDescent="0.25">
      <c r="A75" s="356">
        <v>56</v>
      </c>
      <c r="B75" s="356" t="s">
        <v>354</v>
      </c>
      <c r="C75" s="356">
        <v>530202</v>
      </c>
      <c r="D75" s="356" t="s">
        <v>354</v>
      </c>
      <c r="E75" s="356">
        <v>1701</v>
      </c>
      <c r="F75" s="357">
        <v>0</v>
      </c>
      <c r="G75" s="357">
        <v>0</v>
      </c>
      <c r="H75"/>
    </row>
    <row r="76" spans="1:8" ht="15" x14ac:dyDescent="0.25">
      <c r="A76" s="356">
        <v>56</v>
      </c>
      <c r="B76" s="356" t="s">
        <v>354</v>
      </c>
      <c r="C76" s="356">
        <v>530301</v>
      </c>
      <c r="D76" s="356" t="s">
        <v>354</v>
      </c>
      <c r="E76" s="356">
        <v>1701</v>
      </c>
      <c r="F76" s="357">
        <v>1000</v>
      </c>
      <c r="G76" s="357">
        <v>0</v>
      </c>
      <c r="H76"/>
    </row>
    <row r="77" spans="1:8" ht="15" x14ac:dyDescent="0.25">
      <c r="A77" s="356">
        <v>56</v>
      </c>
      <c r="B77" s="356" t="s">
        <v>354</v>
      </c>
      <c r="C77" s="356">
        <v>530302</v>
      </c>
      <c r="D77" s="356" t="s">
        <v>354</v>
      </c>
      <c r="E77" s="356">
        <v>1701</v>
      </c>
      <c r="F77" s="357">
        <v>0</v>
      </c>
      <c r="G77" s="357">
        <v>0</v>
      </c>
      <c r="H77"/>
    </row>
    <row r="78" spans="1:8" ht="15" x14ac:dyDescent="0.25">
      <c r="A78" s="356">
        <v>56</v>
      </c>
      <c r="B78" s="356" t="s">
        <v>354</v>
      </c>
      <c r="C78" s="356">
        <v>530303</v>
      </c>
      <c r="D78" s="356" t="s">
        <v>354</v>
      </c>
      <c r="E78" s="356">
        <v>1701</v>
      </c>
      <c r="F78" s="357">
        <v>2000</v>
      </c>
      <c r="G78" s="357">
        <v>0</v>
      </c>
      <c r="H78"/>
    </row>
    <row r="79" spans="1:8" ht="15" x14ac:dyDescent="0.25">
      <c r="A79" s="356">
        <v>56</v>
      </c>
      <c r="B79" s="356" t="s">
        <v>354</v>
      </c>
      <c r="C79" s="356">
        <v>530304</v>
      </c>
      <c r="D79" s="356" t="s">
        <v>354</v>
      </c>
      <c r="E79" s="356">
        <v>1701</v>
      </c>
      <c r="F79" s="357">
        <v>0</v>
      </c>
      <c r="G79" s="357">
        <v>0</v>
      </c>
      <c r="H79"/>
    </row>
    <row r="80" spans="1:8" ht="15" x14ac:dyDescent="0.25">
      <c r="A80" s="356">
        <v>56</v>
      </c>
      <c r="B80" s="356" t="s">
        <v>354</v>
      </c>
      <c r="C80" s="356">
        <v>530415</v>
      </c>
      <c r="D80" s="356" t="s">
        <v>354</v>
      </c>
      <c r="E80" s="356">
        <v>1701</v>
      </c>
      <c r="F80" s="357">
        <v>0</v>
      </c>
      <c r="G80" s="357">
        <v>0</v>
      </c>
      <c r="H80"/>
    </row>
    <row r="81" spans="1:8" ht="15" x14ac:dyDescent="0.25">
      <c r="A81" s="356">
        <v>56</v>
      </c>
      <c r="B81" s="356" t="s">
        <v>354</v>
      </c>
      <c r="C81" s="356">
        <v>530502</v>
      </c>
      <c r="D81" s="356" t="s">
        <v>354</v>
      </c>
      <c r="E81" s="356">
        <v>1701</v>
      </c>
      <c r="F81" s="357">
        <v>0</v>
      </c>
      <c r="G81" s="357">
        <v>0</v>
      </c>
      <c r="H81"/>
    </row>
    <row r="82" spans="1:8" ht="15" x14ac:dyDescent="0.25">
      <c r="A82" s="356">
        <v>56</v>
      </c>
      <c r="B82" s="356" t="s">
        <v>354</v>
      </c>
      <c r="C82" s="356">
        <v>530612</v>
      </c>
      <c r="D82" s="356" t="s">
        <v>354</v>
      </c>
      <c r="E82" s="356">
        <v>1701</v>
      </c>
      <c r="F82" s="357">
        <v>0</v>
      </c>
      <c r="G82" s="357">
        <v>0</v>
      </c>
      <c r="H82"/>
    </row>
    <row r="83" spans="1:8" ht="15" x14ac:dyDescent="0.25">
      <c r="A83" s="356">
        <v>56</v>
      </c>
      <c r="B83" s="356" t="s">
        <v>354</v>
      </c>
      <c r="C83" s="356">
        <v>530801</v>
      </c>
      <c r="D83" s="356" t="s">
        <v>354</v>
      </c>
      <c r="E83" s="356">
        <v>1701</v>
      </c>
      <c r="F83" s="357">
        <v>0</v>
      </c>
      <c r="G83" s="357">
        <v>0</v>
      </c>
      <c r="H83"/>
    </row>
    <row r="84" spans="1:8" ht="15" x14ac:dyDescent="0.25">
      <c r="A84" s="356">
        <v>56</v>
      </c>
      <c r="B84" s="356" t="s">
        <v>354</v>
      </c>
      <c r="C84" s="356">
        <v>530807</v>
      </c>
      <c r="D84" s="356" t="s">
        <v>354</v>
      </c>
      <c r="E84" s="356">
        <v>1701</v>
      </c>
      <c r="F84" s="357">
        <v>0</v>
      </c>
      <c r="G84" s="357">
        <v>0</v>
      </c>
      <c r="H84"/>
    </row>
    <row r="85" spans="1:8" ht="15" x14ac:dyDescent="0.25">
      <c r="A85" s="356">
        <v>56</v>
      </c>
      <c r="B85" s="356" t="s">
        <v>354</v>
      </c>
      <c r="C85" s="356">
        <v>530809</v>
      </c>
      <c r="D85" s="356" t="s">
        <v>354</v>
      </c>
      <c r="E85" s="356">
        <v>1701</v>
      </c>
      <c r="F85" s="357">
        <v>0</v>
      </c>
      <c r="G85" s="357">
        <v>0</v>
      </c>
      <c r="H85"/>
    </row>
    <row r="86" spans="1:8" ht="15" x14ac:dyDescent="0.25">
      <c r="A86" s="356">
        <v>56</v>
      </c>
      <c r="B86" s="356" t="s">
        <v>354</v>
      </c>
      <c r="C86" s="356">
        <v>530810</v>
      </c>
      <c r="D86" s="356" t="s">
        <v>354</v>
      </c>
      <c r="E86" s="356">
        <v>1701</v>
      </c>
      <c r="F86" s="357">
        <v>0</v>
      </c>
      <c r="G86" s="357">
        <v>0</v>
      </c>
      <c r="H86"/>
    </row>
    <row r="87" spans="1:8" ht="15" x14ac:dyDescent="0.25">
      <c r="A87" s="356">
        <v>56</v>
      </c>
      <c r="B87" s="356" t="s">
        <v>354</v>
      </c>
      <c r="C87" s="356">
        <v>530813</v>
      </c>
      <c r="D87" s="356" t="s">
        <v>354</v>
      </c>
      <c r="E87" s="356">
        <v>1701</v>
      </c>
      <c r="F87" s="357">
        <v>0</v>
      </c>
      <c r="G87" s="357">
        <v>0</v>
      </c>
      <c r="H87"/>
    </row>
    <row r="88" spans="1:8" ht="15" x14ac:dyDescent="0.25">
      <c r="A88" s="356">
        <v>56</v>
      </c>
      <c r="B88" s="356" t="s">
        <v>354</v>
      </c>
      <c r="C88" s="356">
        <v>530819</v>
      </c>
      <c r="D88" s="356">
        <v>998</v>
      </c>
      <c r="E88" s="356">
        <v>1701</v>
      </c>
      <c r="F88" s="357">
        <v>247910.48</v>
      </c>
      <c r="G88" s="357">
        <v>0</v>
      </c>
      <c r="H88"/>
    </row>
    <row r="89" spans="1:8" ht="15" x14ac:dyDescent="0.25">
      <c r="A89" s="356">
        <v>56</v>
      </c>
      <c r="B89" s="356" t="s">
        <v>354</v>
      </c>
      <c r="C89" s="356">
        <v>530819</v>
      </c>
      <c r="D89" s="356" t="s">
        <v>354</v>
      </c>
      <c r="E89" s="356">
        <v>1701</v>
      </c>
      <c r="F89" s="357">
        <v>495066.69000000006</v>
      </c>
      <c r="G89" s="357">
        <v>0</v>
      </c>
      <c r="H89"/>
    </row>
    <row r="90" spans="1:8" ht="15" x14ac:dyDescent="0.25">
      <c r="A90" s="356">
        <v>56</v>
      </c>
      <c r="B90" s="356" t="s">
        <v>354</v>
      </c>
      <c r="C90" s="356">
        <v>530846</v>
      </c>
      <c r="D90" s="356" t="s">
        <v>354</v>
      </c>
      <c r="E90" s="356">
        <v>1701</v>
      </c>
      <c r="F90" s="357">
        <v>0</v>
      </c>
      <c r="G90" s="357">
        <v>0</v>
      </c>
      <c r="H90"/>
    </row>
    <row r="91" spans="1:8" ht="15" x14ac:dyDescent="0.25">
      <c r="A91" s="356">
        <v>56</v>
      </c>
      <c r="B91" s="356" t="s">
        <v>354</v>
      </c>
      <c r="C91" s="356">
        <v>531404</v>
      </c>
      <c r="D91" s="356" t="s">
        <v>354</v>
      </c>
      <c r="E91" s="356">
        <v>1701</v>
      </c>
      <c r="F91" s="357">
        <v>0</v>
      </c>
      <c r="G91" s="357">
        <v>0</v>
      </c>
      <c r="H91"/>
    </row>
    <row r="92" spans="1:8" ht="15" x14ac:dyDescent="0.25">
      <c r="A92" s="356">
        <v>56</v>
      </c>
      <c r="B92" s="356" t="s">
        <v>354</v>
      </c>
      <c r="C92" s="356">
        <v>581202</v>
      </c>
      <c r="D92" s="356" t="s">
        <v>354</v>
      </c>
      <c r="E92" s="356">
        <v>1701</v>
      </c>
      <c r="F92" s="357">
        <v>10415287.380000001</v>
      </c>
      <c r="G92" s="357">
        <v>0</v>
      </c>
      <c r="H92"/>
    </row>
    <row r="93" spans="1:8" ht="15" x14ac:dyDescent="0.25">
      <c r="A93" s="356">
        <v>56</v>
      </c>
      <c r="B93" s="356" t="s">
        <v>354</v>
      </c>
      <c r="C93" s="356">
        <v>990102</v>
      </c>
      <c r="D93" s="356" t="s">
        <v>354</v>
      </c>
      <c r="E93" s="356">
        <v>1701</v>
      </c>
      <c r="F93" s="357">
        <v>0</v>
      </c>
      <c r="G93" s="357">
        <v>0</v>
      </c>
      <c r="H93"/>
    </row>
    <row r="94" spans="1:8" ht="15" x14ac:dyDescent="0.25">
      <c r="A94" s="356">
        <v>56</v>
      </c>
      <c r="B94" s="356" t="s">
        <v>463</v>
      </c>
      <c r="C94" s="356">
        <v>510105</v>
      </c>
      <c r="D94" s="356" t="s">
        <v>354</v>
      </c>
      <c r="E94" s="356">
        <v>1700</v>
      </c>
      <c r="F94" s="357">
        <v>462118</v>
      </c>
      <c r="G94" s="357">
        <v>0</v>
      </c>
      <c r="H94"/>
    </row>
    <row r="95" spans="1:8" ht="15" x14ac:dyDescent="0.25">
      <c r="A95" s="356">
        <v>56</v>
      </c>
      <c r="B95" s="356" t="s">
        <v>463</v>
      </c>
      <c r="C95" s="356">
        <v>510203</v>
      </c>
      <c r="D95" s="356" t="s">
        <v>354</v>
      </c>
      <c r="E95" s="356">
        <v>1700</v>
      </c>
      <c r="F95" s="357">
        <v>64661.62</v>
      </c>
      <c r="G95" s="357">
        <v>0</v>
      </c>
      <c r="H95"/>
    </row>
    <row r="96" spans="1:8" ht="15" x14ac:dyDescent="0.25">
      <c r="A96" s="356">
        <v>56</v>
      </c>
      <c r="B96" s="356" t="s">
        <v>463</v>
      </c>
      <c r="C96" s="356">
        <v>510204</v>
      </c>
      <c r="D96" s="356" t="s">
        <v>354</v>
      </c>
      <c r="E96" s="356">
        <v>1700</v>
      </c>
      <c r="F96" s="357">
        <v>16439.580000000002</v>
      </c>
      <c r="G96" s="357">
        <v>0</v>
      </c>
      <c r="H96"/>
    </row>
    <row r="97" spans="1:8" ht="15" x14ac:dyDescent="0.25">
      <c r="A97" s="356">
        <v>56</v>
      </c>
      <c r="B97" s="356" t="s">
        <v>463</v>
      </c>
      <c r="C97" s="356">
        <v>510509</v>
      </c>
      <c r="D97" s="356" t="s">
        <v>354</v>
      </c>
      <c r="E97" s="356">
        <v>1700</v>
      </c>
      <c r="F97" s="357">
        <v>2157</v>
      </c>
      <c r="G97" s="357">
        <v>0</v>
      </c>
      <c r="H97"/>
    </row>
    <row r="98" spans="1:8" ht="15" x14ac:dyDescent="0.25">
      <c r="A98" s="356">
        <v>56</v>
      </c>
      <c r="B98" s="356" t="s">
        <v>463</v>
      </c>
      <c r="C98" s="356">
        <v>510510</v>
      </c>
      <c r="D98" s="356" t="s">
        <v>354</v>
      </c>
      <c r="E98" s="356">
        <v>1700</v>
      </c>
      <c r="F98" s="357">
        <v>233344</v>
      </c>
      <c r="G98" s="357">
        <v>0</v>
      </c>
      <c r="H98"/>
    </row>
    <row r="99" spans="1:8" ht="15" x14ac:dyDescent="0.25">
      <c r="A99" s="356">
        <v>56</v>
      </c>
      <c r="B99" s="356" t="s">
        <v>463</v>
      </c>
      <c r="C99" s="356">
        <v>510512</v>
      </c>
      <c r="D99" s="356" t="s">
        <v>354</v>
      </c>
      <c r="E99" s="356">
        <v>1700</v>
      </c>
      <c r="F99" s="357">
        <v>6284.03</v>
      </c>
      <c r="G99" s="357">
        <v>0</v>
      </c>
      <c r="H99"/>
    </row>
    <row r="100" spans="1:8" ht="15" x14ac:dyDescent="0.25">
      <c r="A100" s="356">
        <v>56</v>
      </c>
      <c r="B100" s="356" t="s">
        <v>463</v>
      </c>
      <c r="C100" s="356">
        <v>510513</v>
      </c>
      <c r="D100" s="356" t="s">
        <v>354</v>
      </c>
      <c r="E100" s="356">
        <v>1700</v>
      </c>
      <c r="F100" s="357">
        <v>4314</v>
      </c>
      <c r="G100" s="357">
        <v>0</v>
      </c>
      <c r="H100"/>
    </row>
    <row r="101" spans="1:8" ht="15" x14ac:dyDescent="0.25">
      <c r="A101" s="356">
        <v>56</v>
      </c>
      <c r="B101" s="356" t="s">
        <v>463</v>
      </c>
      <c r="C101" s="356">
        <v>510601</v>
      </c>
      <c r="D101" s="356" t="s">
        <v>354</v>
      </c>
      <c r="E101" s="356">
        <v>1700</v>
      </c>
      <c r="F101" s="357">
        <v>70072.47</v>
      </c>
      <c r="G101" s="357">
        <v>0</v>
      </c>
      <c r="H101"/>
    </row>
    <row r="102" spans="1:8" ht="15" x14ac:dyDescent="0.25">
      <c r="A102" s="356">
        <v>56</v>
      </c>
      <c r="B102" s="356" t="s">
        <v>463</v>
      </c>
      <c r="C102" s="356">
        <v>510602</v>
      </c>
      <c r="D102" s="356" t="s">
        <v>354</v>
      </c>
      <c r="E102" s="356">
        <v>1700</v>
      </c>
      <c r="F102" s="357">
        <v>60487.41</v>
      </c>
      <c r="G102" s="357">
        <v>0</v>
      </c>
      <c r="H102"/>
    </row>
    <row r="103" spans="1:8" ht="15" x14ac:dyDescent="0.25">
      <c r="A103" s="356">
        <v>56</v>
      </c>
      <c r="B103" s="356" t="s">
        <v>463</v>
      </c>
      <c r="C103" s="356">
        <v>510707</v>
      </c>
      <c r="D103" s="356" t="s">
        <v>354</v>
      </c>
      <c r="E103" s="356">
        <v>1700</v>
      </c>
      <c r="F103" s="357">
        <v>9500</v>
      </c>
      <c r="G103" s="357">
        <v>0</v>
      </c>
      <c r="H103"/>
    </row>
    <row r="104" spans="1:8" ht="15" x14ac:dyDescent="0.25">
      <c r="A104" s="356">
        <v>56</v>
      </c>
      <c r="B104" s="356" t="s">
        <v>463</v>
      </c>
      <c r="C104" s="356">
        <v>990101</v>
      </c>
      <c r="D104" s="356" t="s">
        <v>354</v>
      </c>
      <c r="E104" s="356">
        <v>1700</v>
      </c>
      <c r="F104" s="357">
        <v>3120.08</v>
      </c>
      <c r="G104" s="357">
        <v>0</v>
      </c>
      <c r="H104"/>
    </row>
    <row r="105" spans="1:8" ht="15" x14ac:dyDescent="0.25">
      <c r="A105" s="356">
        <v>56</v>
      </c>
      <c r="B105" s="356" t="s">
        <v>587</v>
      </c>
      <c r="C105" s="356">
        <v>530105</v>
      </c>
      <c r="D105" s="356" t="s">
        <v>354</v>
      </c>
      <c r="E105" s="356">
        <v>1701</v>
      </c>
      <c r="F105" s="357">
        <v>403.2</v>
      </c>
      <c r="G105" s="357">
        <v>0</v>
      </c>
      <c r="H105"/>
    </row>
    <row r="106" spans="1:8" ht="15" x14ac:dyDescent="0.25">
      <c r="A106" s="356">
        <v>56</v>
      </c>
      <c r="B106" s="356" t="s">
        <v>587</v>
      </c>
      <c r="C106" s="356">
        <v>530809</v>
      </c>
      <c r="D106" s="356">
        <v>998</v>
      </c>
      <c r="E106" s="356">
        <v>1701</v>
      </c>
      <c r="F106" s="357">
        <v>296400</v>
      </c>
      <c r="G106" s="357">
        <v>0</v>
      </c>
      <c r="H106"/>
    </row>
    <row r="107" spans="1:8" ht="15" x14ac:dyDescent="0.25">
      <c r="A107" s="356">
        <v>56</v>
      </c>
      <c r="B107" s="356" t="s">
        <v>587</v>
      </c>
      <c r="C107" s="356">
        <v>530809</v>
      </c>
      <c r="D107" s="356" t="s">
        <v>354</v>
      </c>
      <c r="E107" s="356">
        <v>1701</v>
      </c>
      <c r="F107" s="357">
        <v>197600</v>
      </c>
      <c r="G107" s="357">
        <v>0</v>
      </c>
      <c r="H107"/>
    </row>
    <row r="108" spans="1:8" ht="15" x14ac:dyDescent="0.25">
      <c r="A108" s="356">
        <v>56</v>
      </c>
      <c r="B108" s="356" t="s">
        <v>587</v>
      </c>
      <c r="C108" s="356">
        <v>990102</v>
      </c>
      <c r="D108" s="356" t="s">
        <v>354</v>
      </c>
      <c r="E108" s="356">
        <v>1701</v>
      </c>
      <c r="F108" s="357">
        <v>691208</v>
      </c>
      <c r="G108" s="357">
        <v>0</v>
      </c>
      <c r="H108"/>
    </row>
    <row r="109" spans="1:8" ht="15" x14ac:dyDescent="0.25">
      <c r="A109" s="356">
        <v>57</v>
      </c>
      <c r="B109" s="356" t="s">
        <v>354</v>
      </c>
      <c r="C109" s="356">
        <v>530203</v>
      </c>
      <c r="D109" s="356" t="s">
        <v>354</v>
      </c>
      <c r="E109" s="356">
        <v>1701</v>
      </c>
      <c r="F109" s="357">
        <v>0</v>
      </c>
      <c r="G109" s="357">
        <v>0</v>
      </c>
      <c r="H109"/>
    </row>
    <row r="110" spans="1:8" ht="15" x14ac:dyDescent="0.25">
      <c r="A110" s="356">
        <v>57</v>
      </c>
      <c r="B110" s="356" t="s">
        <v>354</v>
      </c>
      <c r="C110" s="356">
        <v>530402</v>
      </c>
      <c r="D110" s="356" t="s">
        <v>354</v>
      </c>
      <c r="E110" s="356">
        <v>1701</v>
      </c>
      <c r="F110" s="357">
        <v>0</v>
      </c>
      <c r="G110" s="357">
        <v>0</v>
      </c>
      <c r="H110"/>
    </row>
    <row r="111" spans="1:8" ht="15" x14ac:dyDescent="0.25">
      <c r="A111" s="356">
        <v>57</v>
      </c>
      <c r="B111" s="356" t="s">
        <v>354</v>
      </c>
      <c r="C111" s="356">
        <v>530403</v>
      </c>
      <c r="D111" s="356" t="s">
        <v>354</v>
      </c>
      <c r="E111" s="356">
        <v>1701</v>
      </c>
      <c r="F111" s="357">
        <v>0</v>
      </c>
      <c r="G111" s="357">
        <v>0</v>
      </c>
      <c r="H111"/>
    </row>
    <row r="112" spans="1:8" ht="15" x14ac:dyDescent="0.25">
      <c r="A112" s="356">
        <v>57</v>
      </c>
      <c r="B112" s="356" t="s">
        <v>354</v>
      </c>
      <c r="C112" s="356">
        <v>530404</v>
      </c>
      <c r="D112" s="356" t="s">
        <v>354</v>
      </c>
      <c r="E112" s="356">
        <v>1701</v>
      </c>
      <c r="F112" s="357">
        <v>0</v>
      </c>
      <c r="G112" s="357">
        <v>0</v>
      </c>
      <c r="H112"/>
    </row>
    <row r="113" spans="1:8" ht="15" x14ac:dyDescent="0.25">
      <c r="A113" s="356">
        <v>57</v>
      </c>
      <c r="B113" s="356" t="s">
        <v>354</v>
      </c>
      <c r="C113" s="356">
        <v>530417</v>
      </c>
      <c r="D113" s="356" t="s">
        <v>354</v>
      </c>
      <c r="E113" s="356">
        <v>1701</v>
      </c>
      <c r="F113" s="357">
        <v>0</v>
      </c>
      <c r="G113" s="357">
        <v>0</v>
      </c>
      <c r="H113"/>
    </row>
    <row r="114" spans="1:8" ht="15" x14ac:dyDescent="0.25">
      <c r="A114" s="356">
        <v>57</v>
      </c>
      <c r="B114" s="356" t="s">
        <v>354</v>
      </c>
      <c r="C114" s="356">
        <v>530601</v>
      </c>
      <c r="D114" s="356" t="s">
        <v>354</v>
      </c>
      <c r="E114" s="356">
        <v>1701</v>
      </c>
      <c r="F114" s="357">
        <v>19890</v>
      </c>
      <c r="G114" s="357">
        <v>0</v>
      </c>
      <c r="H114"/>
    </row>
    <row r="115" spans="1:8" ht="15" x14ac:dyDescent="0.25">
      <c r="A115" s="356">
        <v>57</v>
      </c>
      <c r="B115" s="356" t="s">
        <v>354</v>
      </c>
      <c r="C115" s="356">
        <v>530803</v>
      </c>
      <c r="D115" s="356" t="s">
        <v>354</v>
      </c>
      <c r="E115" s="356">
        <v>1701</v>
      </c>
      <c r="F115" s="357">
        <v>0</v>
      </c>
      <c r="G115" s="357">
        <v>0</v>
      </c>
      <c r="H115"/>
    </row>
    <row r="116" spans="1:8" ht="15" x14ac:dyDescent="0.25">
      <c r="A116" s="356">
        <v>57</v>
      </c>
      <c r="B116" s="356" t="s">
        <v>354</v>
      </c>
      <c r="C116" s="356">
        <v>530811</v>
      </c>
      <c r="D116" s="356" t="s">
        <v>354</v>
      </c>
      <c r="E116" s="356">
        <v>1701</v>
      </c>
      <c r="F116" s="357">
        <v>0</v>
      </c>
      <c r="G116" s="357">
        <v>0</v>
      </c>
      <c r="H116"/>
    </row>
    <row r="117" spans="1:8" ht="15" x14ac:dyDescent="0.25">
      <c r="A117" s="356">
        <v>57</v>
      </c>
      <c r="B117" s="356" t="s">
        <v>354</v>
      </c>
      <c r="C117" s="356">
        <v>530813</v>
      </c>
      <c r="D117" s="356" t="s">
        <v>354</v>
      </c>
      <c r="E117" s="356">
        <v>1701</v>
      </c>
      <c r="F117" s="357">
        <v>0</v>
      </c>
      <c r="G117" s="357">
        <v>0</v>
      </c>
      <c r="H117"/>
    </row>
    <row r="118" spans="1:8" ht="15" x14ac:dyDescent="0.25">
      <c r="A118" s="356">
        <v>57</v>
      </c>
      <c r="B118" s="356" t="s">
        <v>354</v>
      </c>
      <c r="C118" s="356">
        <v>531406</v>
      </c>
      <c r="D118" s="356" t="s">
        <v>354</v>
      </c>
      <c r="E118" s="356">
        <v>1701</v>
      </c>
      <c r="F118" s="357">
        <v>0</v>
      </c>
      <c r="G118" s="357">
        <v>0</v>
      </c>
      <c r="H118"/>
    </row>
    <row r="119" spans="1:8" ht="15" x14ac:dyDescent="0.25">
      <c r="A119" s="356">
        <v>57</v>
      </c>
      <c r="B119" s="356" t="s">
        <v>463</v>
      </c>
      <c r="C119" s="356">
        <v>510105</v>
      </c>
      <c r="D119" s="356" t="s">
        <v>354</v>
      </c>
      <c r="E119" s="356">
        <v>1700</v>
      </c>
      <c r="F119" s="357">
        <v>554896</v>
      </c>
      <c r="G119" s="357">
        <v>0</v>
      </c>
      <c r="H119"/>
    </row>
    <row r="120" spans="1:8" ht="15" x14ac:dyDescent="0.25">
      <c r="A120" s="356">
        <v>57</v>
      </c>
      <c r="B120" s="356" t="s">
        <v>463</v>
      </c>
      <c r="C120" s="356">
        <v>510203</v>
      </c>
      <c r="D120" s="356" t="s">
        <v>354</v>
      </c>
      <c r="E120" s="356">
        <v>1700</v>
      </c>
      <c r="F120" s="357">
        <v>76430.679999999993</v>
      </c>
      <c r="G120" s="357">
        <v>0</v>
      </c>
      <c r="H120"/>
    </row>
    <row r="121" spans="1:8" ht="15" x14ac:dyDescent="0.25">
      <c r="A121" s="356">
        <v>57</v>
      </c>
      <c r="B121" s="356" t="s">
        <v>463</v>
      </c>
      <c r="C121" s="356">
        <v>510204</v>
      </c>
      <c r="D121" s="356" t="s">
        <v>354</v>
      </c>
      <c r="E121" s="356">
        <v>1700</v>
      </c>
      <c r="F121" s="357">
        <v>20546</v>
      </c>
      <c r="G121" s="357">
        <v>0</v>
      </c>
      <c r="H121"/>
    </row>
    <row r="122" spans="1:8" ht="15" x14ac:dyDescent="0.25">
      <c r="A122" s="356">
        <v>57</v>
      </c>
      <c r="B122" s="356" t="s">
        <v>463</v>
      </c>
      <c r="C122" s="356">
        <v>510509</v>
      </c>
      <c r="D122" s="356" t="s">
        <v>354</v>
      </c>
      <c r="E122" s="356">
        <v>1700</v>
      </c>
      <c r="F122" s="357">
        <v>1883</v>
      </c>
      <c r="G122" s="357">
        <v>0</v>
      </c>
      <c r="H122"/>
    </row>
    <row r="123" spans="1:8" ht="15" x14ac:dyDescent="0.25">
      <c r="A123" s="356">
        <v>57</v>
      </c>
      <c r="B123" s="356" t="s">
        <v>463</v>
      </c>
      <c r="C123" s="356">
        <v>510510</v>
      </c>
      <c r="D123" s="356" t="s">
        <v>354</v>
      </c>
      <c r="E123" s="356">
        <v>1700</v>
      </c>
      <c r="F123" s="357">
        <v>335544</v>
      </c>
      <c r="G123" s="357">
        <v>0</v>
      </c>
      <c r="H123"/>
    </row>
    <row r="124" spans="1:8" ht="15" x14ac:dyDescent="0.25">
      <c r="A124" s="356">
        <v>57</v>
      </c>
      <c r="B124" s="356" t="s">
        <v>463</v>
      </c>
      <c r="C124" s="356">
        <v>510512</v>
      </c>
      <c r="D124" s="356" t="s">
        <v>354</v>
      </c>
      <c r="E124" s="356">
        <v>1700</v>
      </c>
      <c r="F124" s="357">
        <v>2477</v>
      </c>
      <c r="G124" s="357">
        <v>0</v>
      </c>
      <c r="H124"/>
    </row>
    <row r="125" spans="1:8" ht="15" x14ac:dyDescent="0.25">
      <c r="A125" s="356">
        <v>57</v>
      </c>
      <c r="B125" s="356" t="s">
        <v>463</v>
      </c>
      <c r="C125" s="356">
        <v>510513</v>
      </c>
      <c r="D125" s="356" t="s">
        <v>354</v>
      </c>
      <c r="E125" s="356">
        <v>1700</v>
      </c>
      <c r="F125" s="357">
        <v>1374.72</v>
      </c>
      <c r="G125" s="357">
        <v>0</v>
      </c>
      <c r="H125"/>
    </row>
    <row r="126" spans="1:8" ht="15" x14ac:dyDescent="0.25">
      <c r="A126" s="356">
        <v>57</v>
      </c>
      <c r="B126" s="356" t="s">
        <v>463</v>
      </c>
      <c r="C126" s="356">
        <v>510601</v>
      </c>
      <c r="D126" s="356" t="s">
        <v>354</v>
      </c>
      <c r="E126" s="356">
        <v>1700</v>
      </c>
      <c r="F126" s="357">
        <v>90874.2</v>
      </c>
      <c r="G126" s="357">
        <v>0</v>
      </c>
      <c r="H126"/>
    </row>
    <row r="127" spans="1:8" ht="15" x14ac:dyDescent="0.25">
      <c r="A127" s="356">
        <v>57</v>
      </c>
      <c r="B127" s="356" t="s">
        <v>463</v>
      </c>
      <c r="C127" s="356">
        <v>510602</v>
      </c>
      <c r="D127" s="356" t="s">
        <v>354</v>
      </c>
      <c r="E127" s="356">
        <v>1700</v>
      </c>
      <c r="F127" s="357">
        <v>71901.31</v>
      </c>
      <c r="G127" s="357">
        <v>0</v>
      </c>
      <c r="H127"/>
    </row>
    <row r="128" spans="1:8" ht="15" x14ac:dyDescent="0.25">
      <c r="A128" s="356">
        <v>57</v>
      </c>
      <c r="B128" s="356" t="s">
        <v>463</v>
      </c>
      <c r="C128" s="356">
        <v>510707</v>
      </c>
      <c r="D128" s="356" t="s">
        <v>354</v>
      </c>
      <c r="E128" s="356">
        <v>1700</v>
      </c>
      <c r="F128" s="357">
        <v>16077.69</v>
      </c>
      <c r="G128" s="357">
        <v>0</v>
      </c>
      <c r="H128"/>
    </row>
    <row r="129" spans="1:8" ht="15" x14ac:dyDescent="0.25">
      <c r="A129" s="356">
        <v>57</v>
      </c>
      <c r="B129" s="356" t="s">
        <v>463</v>
      </c>
      <c r="C129" s="356">
        <v>530201</v>
      </c>
      <c r="D129" s="356" t="s">
        <v>354</v>
      </c>
      <c r="E129" s="356">
        <v>1701</v>
      </c>
      <c r="F129" s="357">
        <v>0</v>
      </c>
      <c r="G129" s="357">
        <v>0</v>
      </c>
      <c r="H129"/>
    </row>
    <row r="130" spans="1:8" ht="15" x14ac:dyDescent="0.25">
      <c r="A130" s="356">
        <v>57</v>
      </c>
      <c r="B130" s="356" t="s">
        <v>463</v>
      </c>
      <c r="C130" s="356">
        <v>530203</v>
      </c>
      <c r="D130" s="356" t="s">
        <v>354</v>
      </c>
      <c r="E130" s="356">
        <v>1701</v>
      </c>
      <c r="F130" s="357">
        <v>0</v>
      </c>
      <c r="G130" s="357">
        <v>0</v>
      </c>
      <c r="H130"/>
    </row>
    <row r="131" spans="1:8" ht="15" x14ac:dyDescent="0.25">
      <c r="A131" s="356">
        <v>57</v>
      </c>
      <c r="B131" s="356" t="s">
        <v>463</v>
      </c>
      <c r="C131" s="356">
        <v>530301</v>
      </c>
      <c r="D131" s="356" t="s">
        <v>354</v>
      </c>
      <c r="E131" s="356">
        <v>1701</v>
      </c>
      <c r="F131" s="357">
        <v>1659</v>
      </c>
      <c r="G131" s="357">
        <v>0</v>
      </c>
      <c r="H131"/>
    </row>
    <row r="132" spans="1:8" ht="15" x14ac:dyDescent="0.25">
      <c r="A132" s="356">
        <v>57</v>
      </c>
      <c r="B132" s="356" t="s">
        <v>463</v>
      </c>
      <c r="C132" s="356">
        <v>530303</v>
      </c>
      <c r="D132" s="356" t="s">
        <v>354</v>
      </c>
      <c r="E132" s="356">
        <v>1701</v>
      </c>
      <c r="F132" s="357">
        <v>68724.670000000013</v>
      </c>
      <c r="G132" s="357">
        <v>0</v>
      </c>
      <c r="H132"/>
    </row>
    <row r="133" spans="1:8" ht="15" x14ac:dyDescent="0.25">
      <c r="A133" s="356">
        <v>57</v>
      </c>
      <c r="B133" s="356" t="s">
        <v>463</v>
      </c>
      <c r="C133" s="356">
        <v>530304</v>
      </c>
      <c r="D133" s="356" t="s">
        <v>354</v>
      </c>
      <c r="E133" s="356">
        <v>1701</v>
      </c>
      <c r="F133" s="357">
        <v>2000</v>
      </c>
      <c r="G133" s="357">
        <v>0</v>
      </c>
      <c r="H133"/>
    </row>
    <row r="134" spans="1:8" ht="15" x14ac:dyDescent="0.25">
      <c r="A134" s="356">
        <v>57</v>
      </c>
      <c r="B134" s="356" t="s">
        <v>463</v>
      </c>
      <c r="C134" s="356">
        <v>530502</v>
      </c>
      <c r="D134" s="356" t="s">
        <v>354</v>
      </c>
      <c r="E134" s="356">
        <v>1701</v>
      </c>
      <c r="F134" s="357">
        <v>1200</v>
      </c>
      <c r="G134" s="357">
        <v>0</v>
      </c>
      <c r="H134"/>
    </row>
    <row r="135" spans="1:8" ht="15" x14ac:dyDescent="0.25">
      <c r="A135" s="356">
        <v>57</v>
      </c>
      <c r="B135" s="356" t="s">
        <v>463</v>
      </c>
      <c r="C135" s="356">
        <v>990101</v>
      </c>
      <c r="D135" s="356" t="s">
        <v>354</v>
      </c>
      <c r="E135" s="356">
        <v>1700</v>
      </c>
      <c r="F135" s="357">
        <v>9821.15</v>
      </c>
      <c r="G135" s="357">
        <v>0</v>
      </c>
      <c r="H135"/>
    </row>
    <row r="136" spans="1:8" ht="15" x14ac:dyDescent="0.25">
      <c r="A136" s="356">
        <v>57</v>
      </c>
      <c r="B136" s="356" t="s">
        <v>463</v>
      </c>
      <c r="C136" s="356">
        <v>990102</v>
      </c>
      <c r="D136" s="356" t="s">
        <v>354</v>
      </c>
      <c r="E136" s="356">
        <v>1701</v>
      </c>
      <c r="F136" s="357">
        <v>803.34</v>
      </c>
      <c r="G136" s="357">
        <v>0</v>
      </c>
      <c r="H136"/>
    </row>
    <row r="137" spans="1:8" ht="15" x14ac:dyDescent="0.25">
      <c r="A137" s="356">
        <v>58</v>
      </c>
      <c r="B137" s="356" t="s">
        <v>354</v>
      </c>
      <c r="C137" s="356">
        <v>530239</v>
      </c>
      <c r="D137" s="356" t="s">
        <v>354</v>
      </c>
      <c r="E137" s="356">
        <v>1701</v>
      </c>
      <c r="F137" s="357">
        <v>0</v>
      </c>
      <c r="G137" s="357">
        <v>0</v>
      </c>
      <c r="H137"/>
    </row>
    <row r="138" spans="1:8" ht="15" x14ac:dyDescent="0.25">
      <c r="A138" s="356">
        <v>58</v>
      </c>
      <c r="B138" s="356" t="s">
        <v>354</v>
      </c>
      <c r="C138" s="356">
        <v>530809</v>
      </c>
      <c r="D138" s="356" t="s">
        <v>354</v>
      </c>
      <c r="E138" s="356">
        <v>1701</v>
      </c>
      <c r="F138" s="357">
        <v>25834331.150000002</v>
      </c>
      <c r="G138" s="357">
        <v>0</v>
      </c>
      <c r="H138"/>
    </row>
    <row r="139" spans="1:8" ht="15" x14ac:dyDescent="0.25">
      <c r="A139" s="356">
        <v>58</v>
      </c>
      <c r="B139" s="356" t="s">
        <v>463</v>
      </c>
      <c r="C139" s="356">
        <v>530226</v>
      </c>
      <c r="D139" s="356">
        <v>202</v>
      </c>
      <c r="E139" s="356">
        <v>1701</v>
      </c>
      <c r="F139" s="357">
        <v>3954769.13</v>
      </c>
      <c r="G139" s="357">
        <v>0</v>
      </c>
      <c r="H139"/>
    </row>
    <row r="140" spans="1:8" ht="15" x14ac:dyDescent="0.25">
      <c r="A140" s="356">
        <v>58</v>
      </c>
      <c r="B140" s="356" t="s">
        <v>463</v>
      </c>
      <c r="C140" s="356">
        <v>530226</v>
      </c>
      <c r="D140" s="356" t="s">
        <v>354</v>
      </c>
      <c r="E140" s="356">
        <v>1701</v>
      </c>
      <c r="F140" s="357">
        <v>3000000.01</v>
      </c>
      <c r="G140" s="357">
        <v>-1092359.95</v>
      </c>
      <c r="H140"/>
    </row>
    <row r="141" spans="1:8" ht="15" x14ac:dyDescent="0.25">
      <c r="A141" s="356">
        <v>58</v>
      </c>
      <c r="B141" s="356" t="s">
        <v>463</v>
      </c>
      <c r="C141" s="356">
        <v>530302</v>
      </c>
      <c r="D141" s="356">
        <v>202</v>
      </c>
      <c r="E141" s="356">
        <v>1701</v>
      </c>
      <c r="F141" s="357">
        <v>2776.17</v>
      </c>
      <c r="G141" s="357">
        <v>0</v>
      </c>
      <c r="H141"/>
    </row>
    <row r="142" spans="1:8" ht="15" x14ac:dyDescent="0.25">
      <c r="A142" s="356">
        <v>58</v>
      </c>
      <c r="B142" s="356" t="s">
        <v>463</v>
      </c>
      <c r="C142" s="356">
        <v>530304</v>
      </c>
      <c r="D142" s="356">
        <v>202</v>
      </c>
      <c r="E142" s="356">
        <v>1701</v>
      </c>
      <c r="F142" s="357">
        <v>0</v>
      </c>
      <c r="G142" s="357">
        <v>0</v>
      </c>
      <c r="H142"/>
    </row>
    <row r="143" spans="1:8" ht="15" x14ac:dyDescent="0.25">
      <c r="A143" s="356">
        <v>58</v>
      </c>
      <c r="B143" s="356" t="s">
        <v>463</v>
      </c>
      <c r="C143" s="356">
        <v>530304</v>
      </c>
      <c r="D143" s="356" t="s">
        <v>354</v>
      </c>
      <c r="E143" s="356">
        <v>1701</v>
      </c>
      <c r="F143" s="357">
        <v>0</v>
      </c>
      <c r="G143" s="357">
        <v>0</v>
      </c>
      <c r="H143"/>
    </row>
    <row r="144" spans="1:8" ht="15" x14ac:dyDescent="0.25">
      <c r="A144" s="356">
        <v>58</v>
      </c>
      <c r="B144" s="356" t="s">
        <v>463</v>
      </c>
      <c r="C144" s="356">
        <v>530821</v>
      </c>
      <c r="D144" s="356" t="s">
        <v>354</v>
      </c>
      <c r="E144" s="356">
        <v>1701</v>
      </c>
      <c r="F144" s="357">
        <v>525386.72</v>
      </c>
      <c r="G144" s="357">
        <v>-178231.14</v>
      </c>
      <c r="H144"/>
    </row>
    <row r="145" spans="1:8" ht="15" x14ac:dyDescent="0.25">
      <c r="A145" s="356">
        <v>58</v>
      </c>
      <c r="B145" s="356" t="s">
        <v>463</v>
      </c>
      <c r="C145" s="356">
        <v>581201</v>
      </c>
      <c r="D145" s="356">
        <v>202</v>
      </c>
      <c r="E145" s="356">
        <v>1701</v>
      </c>
      <c r="F145" s="357">
        <v>889738.06</v>
      </c>
      <c r="G145" s="357">
        <v>0</v>
      </c>
      <c r="H145"/>
    </row>
    <row r="146" spans="1:8" ht="15" x14ac:dyDescent="0.25">
      <c r="A146" s="356">
        <v>58</v>
      </c>
      <c r="B146" s="356" t="s">
        <v>463</v>
      </c>
      <c r="C146" s="356">
        <v>581201</v>
      </c>
      <c r="D146" s="356" t="s">
        <v>354</v>
      </c>
      <c r="E146" s="356">
        <v>1701</v>
      </c>
      <c r="F146" s="357">
        <v>98262.399999999994</v>
      </c>
      <c r="G146" s="357">
        <v>0</v>
      </c>
      <c r="H146"/>
    </row>
    <row r="147" spans="1:8" ht="15" x14ac:dyDescent="0.25">
      <c r="A147" s="356">
        <v>58</v>
      </c>
      <c r="B147" s="356" t="s">
        <v>463</v>
      </c>
      <c r="C147" s="356">
        <v>581202</v>
      </c>
      <c r="D147" s="356" t="s">
        <v>587</v>
      </c>
      <c r="E147" s="356">
        <v>1701</v>
      </c>
      <c r="F147" s="357">
        <v>78926.460000000006</v>
      </c>
      <c r="G147" s="357">
        <v>0</v>
      </c>
      <c r="H147"/>
    </row>
    <row r="148" spans="1:8" ht="15" x14ac:dyDescent="0.25">
      <c r="A148" s="356">
        <v>58</v>
      </c>
      <c r="B148" s="356" t="s">
        <v>587</v>
      </c>
      <c r="C148" s="356">
        <v>510105</v>
      </c>
      <c r="D148" s="356" t="s">
        <v>354</v>
      </c>
      <c r="E148" s="356">
        <v>1700</v>
      </c>
      <c r="F148" s="357">
        <v>949472</v>
      </c>
      <c r="G148" s="357">
        <v>0</v>
      </c>
      <c r="H148"/>
    </row>
    <row r="149" spans="1:8" ht="15" x14ac:dyDescent="0.25">
      <c r="A149" s="356">
        <v>58</v>
      </c>
      <c r="B149" s="356" t="s">
        <v>587</v>
      </c>
      <c r="C149" s="356">
        <v>510203</v>
      </c>
      <c r="D149" s="356" t="s">
        <v>354</v>
      </c>
      <c r="E149" s="356">
        <v>1700</v>
      </c>
      <c r="F149" s="357">
        <v>136882.72</v>
      </c>
      <c r="G149" s="357">
        <v>0</v>
      </c>
      <c r="H149"/>
    </row>
    <row r="150" spans="1:8" ht="15" x14ac:dyDescent="0.25">
      <c r="A150" s="356">
        <v>58</v>
      </c>
      <c r="B150" s="356" t="s">
        <v>587</v>
      </c>
      <c r="C150" s="356">
        <v>510204</v>
      </c>
      <c r="D150" s="356" t="s">
        <v>354</v>
      </c>
      <c r="E150" s="356">
        <v>1700</v>
      </c>
      <c r="F150" s="357">
        <v>34466.67</v>
      </c>
      <c r="G150" s="357">
        <v>0</v>
      </c>
      <c r="H150"/>
    </row>
    <row r="151" spans="1:8" ht="15" x14ac:dyDescent="0.25">
      <c r="A151" s="356">
        <v>58</v>
      </c>
      <c r="B151" s="356" t="s">
        <v>587</v>
      </c>
      <c r="C151" s="356">
        <v>510509</v>
      </c>
      <c r="D151" s="356" t="s">
        <v>354</v>
      </c>
      <c r="E151" s="356">
        <v>1700</v>
      </c>
      <c r="F151" s="357">
        <v>6420</v>
      </c>
      <c r="G151" s="357">
        <v>0</v>
      </c>
      <c r="H151"/>
    </row>
    <row r="152" spans="1:8" ht="15" x14ac:dyDescent="0.25">
      <c r="A152" s="356">
        <v>58</v>
      </c>
      <c r="B152" s="356" t="s">
        <v>587</v>
      </c>
      <c r="C152" s="356">
        <v>510510</v>
      </c>
      <c r="D152" s="356" t="s">
        <v>354</v>
      </c>
      <c r="E152" s="356">
        <v>1700</v>
      </c>
      <c r="F152" s="357">
        <v>573988</v>
      </c>
      <c r="G152" s="357">
        <v>0</v>
      </c>
      <c r="H152"/>
    </row>
    <row r="153" spans="1:8" ht="15" x14ac:dyDescent="0.25">
      <c r="A153" s="356">
        <v>58</v>
      </c>
      <c r="B153" s="356" t="s">
        <v>587</v>
      </c>
      <c r="C153" s="356">
        <v>510512</v>
      </c>
      <c r="D153" s="356" t="s">
        <v>354</v>
      </c>
      <c r="E153" s="356">
        <v>1700</v>
      </c>
      <c r="F153" s="357">
        <v>11002.05</v>
      </c>
      <c r="G153" s="357">
        <v>0</v>
      </c>
      <c r="H153"/>
    </row>
    <row r="154" spans="1:8" ht="15" x14ac:dyDescent="0.25">
      <c r="A154" s="356">
        <v>58</v>
      </c>
      <c r="B154" s="356" t="s">
        <v>587</v>
      </c>
      <c r="C154" s="356">
        <v>510513</v>
      </c>
      <c r="D154" s="356" t="s">
        <v>354</v>
      </c>
      <c r="E154" s="356">
        <v>1700</v>
      </c>
      <c r="F154" s="357">
        <v>6064</v>
      </c>
      <c r="G154" s="357">
        <v>0</v>
      </c>
      <c r="H154"/>
    </row>
    <row r="155" spans="1:8" ht="15" x14ac:dyDescent="0.25">
      <c r="A155" s="356">
        <v>58</v>
      </c>
      <c r="B155" s="356" t="s">
        <v>587</v>
      </c>
      <c r="C155" s="356">
        <v>510516</v>
      </c>
      <c r="D155" s="356" t="s">
        <v>354</v>
      </c>
      <c r="E155" s="356">
        <v>1700</v>
      </c>
      <c r="F155" s="357">
        <v>62264</v>
      </c>
      <c r="G155" s="357">
        <v>0</v>
      </c>
      <c r="H155"/>
    </row>
    <row r="156" spans="1:8" ht="15" x14ac:dyDescent="0.25">
      <c r="A156" s="356">
        <v>58</v>
      </c>
      <c r="B156" s="356" t="s">
        <v>587</v>
      </c>
      <c r="C156" s="356">
        <v>510601</v>
      </c>
      <c r="D156" s="356" t="s">
        <v>354</v>
      </c>
      <c r="E156" s="356">
        <v>1700</v>
      </c>
      <c r="F156" s="357">
        <v>156037.65</v>
      </c>
      <c r="G156" s="357">
        <v>0</v>
      </c>
      <c r="H156"/>
    </row>
    <row r="157" spans="1:8" ht="15" x14ac:dyDescent="0.25">
      <c r="A157" s="356">
        <v>58</v>
      </c>
      <c r="B157" s="356" t="s">
        <v>587</v>
      </c>
      <c r="C157" s="356">
        <v>510602</v>
      </c>
      <c r="D157" s="356" t="s">
        <v>354</v>
      </c>
      <c r="E157" s="356">
        <v>1700</v>
      </c>
      <c r="F157" s="357">
        <v>134294.59</v>
      </c>
      <c r="G157" s="357">
        <v>0</v>
      </c>
      <c r="H157"/>
    </row>
    <row r="158" spans="1:8" ht="15" x14ac:dyDescent="0.25">
      <c r="A158" s="356">
        <v>58</v>
      </c>
      <c r="B158" s="356" t="s">
        <v>587</v>
      </c>
      <c r="C158" s="356">
        <v>510707</v>
      </c>
      <c r="D158" s="356" t="s">
        <v>354</v>
      </c>
      <c r="E158" s="356">
        <v>1700</v>
      </c>
      <c r="F158" s="357">
        <v>15500</v>
      </c>
      <c r="G158" s="357">
        <v>0</v>
      </c>
      <c r="H158"/>
    </row>
    <row r="159" spans="1:8" ht="15" x14ac:dyDescent="0.25">
      <c r="A159" s="356">
        <v>58</v>
      </c>
      <c r="B159" s="356" t="s">
        <v>587</v>
      </c>
      <c r="C159" s="356">
        <v>530303</v>
      </c>
      <c r="D159" s="356" t="s">
        <v>354</v>
      </c>
      <c r="E159" s="356">
        <v>1701</v>
      </c>
      <c r="F159" s="357">
        <v>11520</v>
      </c>
      <c r="G159" s="357">
        <v>0</v>
      </c>
      <c r="H159"/>
    </row>
    <row r="160" spans="1:8" ht="15" x14ac:dyDescent="0.25">
      <c r="A160" s="356">
        <v>58</v>
      </c>
      <c r="B160" s="356" t="s">
        <v>587</v>
      </c>
      <c r="C160" s="356">
        <v>530601</v>
      </c>
      <c r="D160" s="356" t="s">
        <v>354</v>
      </c>
      <c r="E160" s="356">
        <v>1701</v>
      </c>
      <c r="F160" s="357">
        <v>0</v>
      </c>
      <c r="G160" s="357">
        <v>0</v>
      </c>
      <c r="H160"/>
    </row>
    <row r="161" spans="1:8" ht="15" x14ac:dyDescent="0.25">
      <c r="A161" s="356">
        <v>58</v>
      </c>
      <c r="B161" s="356" t="s">
        <v>587</v>
      </c>
      <c r="C161" s="356">
        <v>530809</v>
      </c>
      <c r="D161" s="356" t="s">
        <v>354</v>
      </c>
      <c r="E161" s="356">
        <v>1701</v>
      </c>
      <c r="F161" s="357">
        <v>0</v>
      </c>
      <c r="G161" s="357">
        <v>0</v>
      </c>
      <c r="H161"/>
    </row>
    <row r="162" spans="1:8" ht="15" x14ac:dyDescent="0.25">
      <c r="A162" s="356">
        <v>58</v>
      </c>
      <c r="B162" s="356" t="s">
        <v>587</v>
      </c>
      <c r="C162" s="356">
        <v>530810</v>
      </c>
      <c r="D162" s="356" t="s">
        <v>354</v>
      </c>
      <c r="E162" s="356">
        <v>1701</v>
      </c>
      <c r="F162" s="357">
        <v>0</v>
      </c>
      <c r="G162" s="357">
        <v>0</v>
      </c>
      <c r="H162"/>
    </row>
    <row r="163" spans="1:8" ht="15" x14ac:dyDescent="0.25">
      <c r="A163" s="356">
        <v>58</v>
      </c>
      <c r="B163" s="356" t="s">
        <v>587</v>
      </c>
      <c r="C163" s="356">
        <v>530812</v>
      </c>
      <c r="D163" s="356" t="s">
        <v>354</v>
      </c>
      <c r="E163" s="356">
        <v>1701</v>
      </c>
      <c r="F163" s="357">
        <v>0</v>
      </c>
      <c r="G163" s="357">
        <v>0</v>
      </c>
      <c r="H163"/>
    </row>
    <row r="164" spans="1:8" ht="15" x14ac:dyDescent="0.25">
      <c r="A164" s="356">
        <v>58</v>
      </c>
      <c r="B164" s="356" t="s">
        <v>587</v>
      </c>
      <c r="C164" s="356">
        <v>530826</v>
      </c>
      <c r="D164" s="356" t="s">
        <v>354</v>
      </c>
      <c r="E164" s="356">
        <v>1701</v>
      </c>
      <c r="F164" s="357">
        <v>0</v>
      </c>
      <c r="G164" s="357">
        <v>0</v>
      </c>
      <c r="H164"/>
    </row>
    <row r="165" spans="1:8" ht="15" x14ac:dyDescent="0.25">
      <c r="A165" s="356">
        <v>58</v>
      </c>
      <c r="B165" s="356" t="s">
        <v>587</v>
      </c>
      <c r="C165" s="356">
        <v>531409</v>
      </c>
      <c r="D165" s="356" t="s">
        <v>354</v>
      </c>
      <c r="E165" s="356">
        <v>1701</v>
      </c>
      <c r="F165" s="357">
        <v>0</v>
      </c>
      <c r="G165" s="357">
        <v>0</v>
      </c>
      <c r="H165"/>
    </row>
    <row r="166" spans="1:8" ht="15" x14ac:dyDescent="0.25">
      <c r="A166" s="356">
        <v>58</v>
      </c>
      <c r="B166" s="356" t="s">
        <v>587</v>
      </c>
      <c r="C166" s="356">
        <v>581202</v>
      </c>
      <c r="D166" s="356" t="s">
        <v>354</v>
      </c>
      <c r="E166" s="356">
        <v>1701</v>
      </c>
      <c r="F166" s="357">
        <v>1379176.17</v>
      </c>
      <c r="G166" s="357">
        <v>0</v>
      </c>
      <c r="H166"/>
    </row>
    <row r="167" spans="1:8" ht="15" x14ac:dyDescent="0.25">
      <c r="A167" s="356">
        <v>58</v>
      </c>
      <c r="B167" s="356" t="s">
        <v>587</v>
      </c>
      <c r="C167" s="356">
        <v>990102</v>
      </c>
      <c r="D167" s="356" t="s">
        <v>354</v>
      </c>
      <c r="E167" s="356">
        <v>1701</v>
      </c>
      <c r="F167" s="357">
        <v>3000</v>
      </c>
      <c r="G167" s="357">
        <v>0</v>
      </c>
      <c r="H167"/>
    </row>
    <row r="168" spans="1:8" ht="15" x14ac:dyDescent="0.25">
      <c r="A168" s="356">
        <v>58</v>
      </c>
      <c r="B168" s="356" t="s">
        <v>451</v>
      </c>
      <c r="C168" s="356">
        <v>530226</v>
      </c>
      <c r="D168" s="356">
        <v>202</v>
      </c>
      <c r="E168" s="356">
        <v>1701</v>
      </c>
      <c r="F168" s="357">
        <v>0</v>
      </c>
      <c r="G168" s="357">
        <v>0</v>
      </c>
      <c r="H168"/>
    </row>
    <row r="169" spans="1:8" ht="15" x14ac:dyDescent="0.25">
      <c r="A169" s="356">
        <v>58</v>
      </c>
      <c r="B169" s="356" t="s">
        <v>429</v>
      </c>
      <c r="C169" s="356">
        <v>530809</v>
      </c>
      <c r="D169" s="356" t="s">
        <v>354</v>
      </c>
      <c r="E169" s="356">
        <v>1701</v>
      </c>
      <c r="F169" s="357">
        <v>0</v>
      </c>
      <c r="G169" s="357">
        <v>0</v>
      </c>
      <c r="H169"/>
    </row>
    <row r="170" spans="1:8" ht="15" x14ac:dyDescent="0.25">
      <c r="A170" s="356">
        <v>90</v>
      </c>
      <c r="B170" s="356" t="s">
        <v>354</v>
      </c>
      <c r="C170" s="356">
        <v>530105</v>
      </c>
      <c r="D170" s="356" t="s">
        <v>354</v>
      </c>
      <c r="E170" s="356">
        <v>1701</v>
      </c>
      <c r="F170" s="357">
        <v>15413325.02</v>
      </c>
      <c r="G170" s="357">
        <v>0</v>
      </c>
      <c r="H170"/>
    </row>
    <row r="171" spans="1:8" ht="15" x14ac:dyDescent="0.25">
      <c r="A171" s="356">
        <v>90</v>
      </c>
      <c r="B171" s="356" t="s">
        <v>354</v>
      </c>
      <c r="C171" s="356">
        <v>530208</v>
      </c>
      <c r="D171" s="356" t="s">
        <v>354</v>
      </c>
      <c r="E171" s="356">
        <v>1701</v>
      </c>
      <c r="F171" s="357">
        <v>0</v>
      </c>
      <c r="G171" s="357">
        <v>0</v>
      </c>
      <c r="H171"/>
    </row>
    <row r="172" spans="1:8" ht="15" x14ac:dyDescent="0.25">
      <c r="A172" s="356">
        <v>90</v>
      </c>
      <c r="B172" s="356" t="s">
        <v>354</v>
      </c>
      <c r="C172" s="356">
        <v>530209</v>
      </c>
      <c r="D172" s="356" t="s">
        <v>354</v>
      </c>
      <c r="E172" s="356">
        <v>1701</v>
      </c>
      <c r="F172" s="357">
        <v>0</v>
      </c>
      <c r="G172" s="357">
        <v>0</v>
      </c>
      <c r="H172"/>
    </row>
    <row r="173" spans="1:8" ht="15" x14ac:dyDescent="0.25">
      <c r="A173" s="356">
        <v>90</v>
      </c>
      <c r="B173" s="356" t="s">
        <v>354</v>
      </c>
      <c r="C173" s="356">
        <v>530235</v>
      </c>
      <c r="D173" s="356" t="s">
        <v>354</v>
      </c>
      <c r="E173" s="356">
        <v>1700</v>
      </c>
      <c r="F173" s="357">
        <v>0</v>
      </c>
      <c r="G173" s="357">
        <v>0</v>
      </c>
      <c r="H173"/>
    </row>
    <row r="174" spans="1:8" ht="15" x14ac:dyDescent="0.25">
      <c r="A174" s="356">
        <v>90</v>
      </c>
      <c r="B174" s="356" t="s">
        <v>354</v>
      </c>
      <c r="C174" s="356">
        <v>530235</v>
      </c>
      <c r="D174" s="356" t="s">
        <v>354</v>
      </c>
      <c r="E174" s="356">
        <v>1701</v>
      </c>
      <c r="F174" s="357">
        <v>0</v>
      </c>
      <c r="G174" s="357">
        <v>0</v>
      </c>
      <c r="H174"/>
    </row>
    <row r="175" spans="1:8" ht="15" x14ac:dyDescent="0.25">
      <c r="A175" s="356">
        <v>90</v>
      </c>
      <c r="B175" s="356" t="s">
        <v>354</v>
      </c>
      <c r="C175" s="356">
        <v>530303</v>
      </c>
      <c r="D175" s="356" t="s">
        <v>354</v>
      </c>
      <c r="E175" s="356">
        <v>1701</v>
      </c>
      <c r="F175" s="357">
        <v>55941.93</v>
      </c>
      <c r="G175" s="357">
        <v>7.2759576141834259E-12</v>
      </c>
      <c r="H175"/>
    </row>
    <row r="176" spans="1:8" ht="15" x14ac:dyDescent="0.25">
      <c r="A176" s="356">
        <v>90</v>
      </c>
      <c r="B176" s="356" t="s">
        <v>354</v>
      </c>
      <c r="C176" s="356">
        <v>530803</v>
      </c>
      <c r="D176" s="356" t="s">
        <v>354</v>
      </c>
      <c r="E176" s="356">
        <v>1701</v>
      </c>
      <c r="F176" s="357">
        <v>0</v>
      </c>
      <c r="G176" s="357">
        <v>0</v>
      </c>
      <c r="H176"/>
    </row>
    <row r="177" spans="1:8" ht="15" x14ac:dyDescent="0.25">
      <c r="A177" s="356">
        <v>90</v>
      </c>
      <c r="B177" s="356" t="s">
        <v>354</v>
      </c>
      <c r="C177" s="356">
        <v>530809</v>
      </c>
      <c r="D177" s="356" t="s">
        <v>354</v>
      </c>
      <c r="E177" s="356">
        <v>1701</v>
      </c>
      <c r="F177" s="357">
        <v>18601786.280000005</v>
      </c>
      <c r="G177" s="357">
        <v>0</v>
      </c>
      <c r="H177"/>
    </row>
    <row r="178" spans="1:8" ht="15" x14ac:dyDescent="0.25">
      <c r="A178" s="356">
        <v>90</v>
      </c>
      <c r="B178" s="356" t="s">
        <v>354</v>
      </c>
      <c r="C178" s="356">
        <v>530810</v>
      </c>
      <c r="D178" s="356">
        <v>998</v>
      </c>
      <c r="E178" s="356">
        <v>1701</v>
      </c>
      <c r="F178" s="357">
        <v>0</v>
      </c>
      <c r="G178" s="357">
        <v>0</v>
      </c>
      <c r="H178"/>
    </row>
    <row r="179" spans="1:8" ht="15" x14ac:dyDescent="0.25">
      <c r="A179" s="356">
        <v>90</v>
      </c>
      <c r="B179" s="356" t="s">
        <v>354</v>
      </c>
      <c r="C179" s="356">
        <v>530810</v>
      </c>
      <c r="D179" s="356" t="s">
        <v>354</v>
      </c>
      <c r="E179" s="356">
        <v>1701</v>
      </c>
      <c r="F179" s="357">
        <v>0</v>
      </c>
      <c r="G179" s="357">
        <v>0</v>
      </c>
      <c r="H179"/>
    </row>
    <row r="180" spans="1:8" ht="15" x14ac:dyDescent="0.25">
      <c r="A180" s="356">
        <v>90</v>
      </c>
      <c r="B180" s="356" t="s">
        <v>354</v>
      </c>
      <c r="C180" s="356">
        <v>530826</v>
      </c>
      <c r="D180" s="356" t="s">
        <v>354</v>
      </c>
      <c r="E180" s="356">
        <v>1701</v>
      </c>
      <c r="F180" s="357">
        <v>1375286.59</v>
      </c>
      <c r="G180" s="357">
        <v>0</v>
      </c>
      <c r="H180"/>
    </row>
    <row r="181" spans="1:8" ht="15" x14ac:dyDescent="0.25">
      <c r="A181" s="356">
        <v>90</v>
      </c>
      <c r="B181" s="356" t="s">
        <v>354</v>
      </c>
      <c r="C181" s="356">
        <v>530846</v>
      </c>
      <c r="D181" s="356" t="s">
        <v>354</v>
      </c>
      <c r="E181" s="356">
        <v>1701</v>
      </c>
      <c r="F181" s="357">
        <v>0</v>
      </c>
      <c r="G181" s="357">
        <v>0</v>
      </c>
      <c r="H181"/>
    </row>
    <row r="182" spans="1:8" ht="15" x14ac:dyDescent="0.25">
      <c r="A182" s="356">
        <v>90</v>
      </c>
      <c r="B182" s="356" t="s">
        <v>354</v>
      </c>
      <c r="C182" s="356">
        <v>580302</v>
      </c>
      <c r="D182" s="356" t="s">
        <v>354</v>
      </c>
      <c r="E182" s="356">
        <v>1701</v>
      </c>
      <c r="F182" s="357">
        <v>1104798.02</v>
      </c>
      <c r="G182" s="357">
        <v>0</v>
      </c>
      <c r="H182"/>
    </row>
    <row r="183" spans="1:8" ht="15" x14ac:dyDescent="0.25">
      <c r="A183" s="356">
        <v>90</v>
      </c>
      <c r="B183" s="356" t="s">
        <v>354</v>
      </c>
      <c r="C183" s="356">
        <v>990102</v>
      </c>
      <c r="D183" s="356" t="s">
        <v>354</v>
      </c>
      <c r="E183" s="356">
        <v>1701</v>
      </c>
      <c r="F183" s="357">
        <v>190029.72</v>
      </c>
      <c r="G183" s="357">
        <v>0</v>
      </c>
      <c r="H183"/>
    </row>
    <row r="184" spans="1:8" ht="15" x14ac:dyDescent="0.25">
      <c r="A184" s="356">
        <v>90</v>
      </c>
      <c r="B184" s="356" t="s">
        <v>587</v>
      </c>
      <c r="C184" s="356">
        <v>510105</v>
      </c>
      <c r="D184" s="356" t="s">
        <v>354</v>
      </c>
      <c r="E184" s="356">
        <v>1700</v>
      </c>
      <c r="F184" s="357">
        <v>665060</v>
      </c>
      <c r="G184" s="357">
        <v>0</v>
      </c>
      <c r="H184"/>
    </row>
    <row r="185" spans="1:8" ht="15" x14ac:dyDescent="0.25">
      <c r="A185" s="356">
        <v>90</v>
      </c>
      <c r="B185" s="356" t="s">
        <v>587</v>
      </c>
      <c r="C185" s="356">
        <v>510203</v>
      </c>
      <c r="D185" s="356" t="s">
        <v>354</v>
      </c>
      <c r="E185" s="356">
        <v>1700</v>
      </c>
      <c r="F185" s="357">
        <v>101732.59</v>
      </c>
      <c r="G185" s="357">
        <v>0</v>
      </c>
      <c r="H185"/>
    </row>
    <row r="186" spans="1:8" ht="15" x14ac:dyDescent="0.25">
      <c r="A186" s="356">
        <v>90</v>
      </c>
      <c r="B186" s="356" t="s">
        <v>587</v>
      </c>
      <c r="C186" s="356">
        <v>510204</v>
      </c>
      <c r="D186" s="356" t="s">
        <v>354</v>
      </c>
      <c r="E186" s="356">
        <v>1700</v>
      </c>
      <c r="F186" s="357">
        <v>27454.17</v>
      </c>
      <c r="G186" s="357">
        <v>0</v>
      </c>
      <c r="H186"/>
    </row>
    <row r="187" spans="1:8" ht="15" x14ac:dyDescent="0.25">
      <c r="A187" s="356">
        <v>90</v>
      </c>
      <c r="B187" s="356" t="s">
        <v>587</v>
      </c>
      <c r="C187" s="356">
        <v>510509</v>
      </c>
      <c r="D187" s="356" t="s">
        <v>354</v>
      </c>
      <c r="E187" s="356">
        <v>1700</v>
      </c>
      <c r="F187" s="357">
        <v>2157</v>
      </c>
      <c r="G187" s="357">
        <v>0</v>
      </c>
      <c r="H187"/>
    </row>
    <row r="188" spans="1:8" ht="15" x14ac:dyDescent="0.25">
      <c r="A188" s="356">
        <v>90</v>
      </c>
      <c r="B188" s="356" t="s">
        <v>587</v>
      </c>
      <c r="C188" s="356">
        <v>510510</v>
      </c>
      <c r="D188" s="356" t="s">
        <v>354</v>
      </c>
      <c r="E188" s="356">
        <v>1700</v>
      </c>
      <c r="F188" s="357">
        <v>538698.53</v>
      </c>
      <c r="G188" s="357">
        <v>0</v>
      </c>
      <c r="H188"/>
    </row>
    <row r="189" spans="1:8" ht="15" x14ac:dyDescent="0.25">
      <c r="A189" s="356">
        <v>90</v>
      </c>
      <c r="B189" s="356" t="s">
        <v>587</v>
      </c>
      <c r="C189" s="356">
        <v>510512</v>
      </c>
      <c r="D189" s="356" t="s">
        <v>354</v>
      </c>
      <c r="E189" s="356">
        <v>1700</v>
      </c>
      <c r="F189" s="357">
        <v>8477</v>
      </c>
      <c r="G189" s="357">
        <v>0</v>
      </c>
      <c r="H189"/>
    </row>
    <row r="190" spans="1:8" ht="15" x14ac:dyDescent="0.25">
      <c r="A190" s="356">
        <v>90</v>
      </c>
      <c r="B190" s="356" t="s">
        <v>587</v>
      </c>
      <c r="C190" s="356">
        <v>510513</v>
      </c>
      <c r="D190" s="356" t="s">
        <v>354</v>
      </c>
      <c r="E190" s="356">
        <v>1700</v>
      </c>
      <c r="F190" s="357">
        <v>6026.53</v>
      </c>
      <c r="G190" s="357">
        <v>0</v>
      </c>
      <c r="H190"/>
    </row>
    <row r="191" spans="1:8" ht="15" x14ac:dyDescent="0.25">
      <c r="A191" s="356">
        <v>90</v>
      </c>
      <c r="B191" s="356" t="s">
        <v>587</v>
      </c>
      <c r="C191" s="356">
        <v>510601</v>
      </c>
      <c r="D191" s="356" t="s">
        <v>354</v>
      </c>
      <c r="E191" s="356">
        <v>1700</v>
      </c>
      <c r="F191" s="357">
        <v>121800.3</v>
      </c>
      <c r="G191" s="357">
        <v>0</v>
      </c>
      <c r="H191"/>
    </row>
    <row r="192" spans="1:8" ht="15" x14ac:dyDescent="0.25">
      <c r="A192" s="356">
        <v>90</v>
      </c>
      <c r="B192" s="356" t="s">
        <v>587</v>
      </c>
      <c r="C192" s="356">
        <v>510602</v>
      </c>
      <c r="D192" s="356" t="s">
        <v>354</v>
      </c>
      <c r="E192" s="356">
        <v>1700</v>
      </c>
      <c r="F192" s="357">
        <v>103949.37</v>
      </c>
      <c r="G192" s="357">
        <v>0</v>
      </c>
      <c r="H192"/>
    </row>
    <row r="193" spans="1:8" ht="15" x14ac:dyDescent="0.25">
      <c r="A193" s="356">
        <v>90</v>
      </c>
      <c r="B193" s="356" t="s">
        <v>587</v>
      </c>
      <c r="C193" s="356">
        <v>510707</v>
      </c>
      <c r="D193" s="356" t="s">
        <v>354</v>
      </c>
      <c r="E193" s="356">
        <v>1700</v>
      </c>
      <c r="F193" s="357">
        <v>10000</v>
      </c>
      <c r="G193" s="357">
        <v>0</v>
      </c>
      <c r="H193"/>
    </row>
    <row r="194" spans="1:8" ht="15" x14ac:dyDescent="0.25">
      <c r="A194" s="356">
        <v>90</v>
      </c>
      <c r="B194" s="356" t="s">
        <v>587</v>
      </c>
      <c r="C194" s="356">
        <v>990101</v>
      </c>
      <c r="D194" s="356" t="s">
        <v>354</v>
      </c>
      <c r="E194" s="356">
        <v>1700</v>
      </c>
      <c r="F194" s="357">
        <v>5301.18</v>
      </c>
      <c r="G194" s="357">
        <v>0</v>
      </c>
      <c r="H194"/>
    </row>
    <row r="195" spans="1:8" ht="15" x14ac:dyDescent="0.25">
      <c r="A195" s="356">
        <v>90</v>
      </c>
      <c r="B195" s="356" t="s">
        <v>429</v>
      </c>
      <c r="C195" s="356">
        <v>530202</v>
      </c>
      <c r="D195" s="356" t="s">
        <v>354</v>
      </c>
      <c r="E195" s="356">
        <v>1701</v>
      </c>
      <c r="F195" s="357">
        <v>89139.5</v>
      </c>
      <c r="G195" s="357">
        <v>0</v>
      </c>
      <c r="H195"/>
    </row>
    <row r="196" spans="1:8" ht="15" x14ac:dyDescent="0.25">
      <c r="A196" s="356">
        <v>90</v>
      </c>
      <c r="B196" s="356" t="s">
        <v>429</v>
      </c>
      <c r="C196" s="356">
        <v>530809</v>
      </c>
      <c r="D196" s="356" t="s">
        <v>354</v>
      </c>
      <c r="E196" s="356">
        <v>1701</v>
      </c>
      <c r="F196" s="357">
        <v>0</v>
      </c>
      <c r="G196" s="357">
        <v>0</v>
      </c>
      <c r="H196"/>
    </row>
    <row r="197" spans="1:8" ht="15" x14ac:dyDescent="0.25">
      <c r="A197" s="356">
        <v>90</v>
      </c>
      <c r="B197" s="356" t="s">
        <v>429</v>
      </c>
      <c r="C197" s="356">
        <v>530810</v>
      </c>
      <c r="D197" s="356" t="s">
        <v>354</v>
      </c>
      <c r="E197" s="356">
        <v>1701</v>
      </c>
      <c r="F197" s="357">
        <v>0</v>
      </c>
      <c r="G197" s="357">
        <v>0</v>
      </c>
      <c r="H197"/>
    </row>
    <row r="198" spans="1:8" ht="15" x14ac:dyDescent="0.25">
      <c r="A198" s="356">
        <v>90</v>
      </c>
      <c r="B198" s="356" t="s">
        <v>429</v>
      </c>
      <c r="C198" s="356">
        <v>990102</v>
      </c>
      <c r="D198" s="356" t="s">
        <v>354</v>
      </c>
      <c r="E198" s="356">
        <v>1701</v>
      </c>
      <c r="F198" s="357">
        <v>0</v>
      </c>
      <c r="G198" s="357">
        <v>0</v>
      </c>
      <c r="H198"/>
    </row>
    <row r="199" spans="1:8" ht="15" x14ac:dyDescent="0.25">
      <c r="A199" s="356" t="s">
        <v>361</v>
      </c>
      <c r="B199" s="356" t="s">
        <v>354</v>
      </c>
      <c r="C199" s="356">
        <v>510105</v>
      </c>
      <c r="D199" s="356" t="s">
        <v>354</v>
      </c>
      <c r="E199" s="356">
        <v>1700</v>
      </c>
      <c r="F199" s="357">
        <v>4247451.95</v>
      </c>
      <c r="G199" s="357">
        <v>0</v>
      </c>
      <c r="H199"/>
    </row>
    <row r="200" spans="1:8" ht="15" x14ac:dyDescent="0.25">
      <c r="A200" s="356" t="s">
        <v>361</v>
      </c>
      <c r="B200" s="356" t="s">
        <v>354</v>
      </c>
      <c r="C200" s="356">
        <v>510105</v>
      </c>
      <c r="D200" s="356" t="s">
        <v>354</v>
      </c>
      <c r="E200" s="356">
        <v>1709</v>
      </c>
      <c r="F200" s="357">
        <v>914.51</v>
      </c>
      <c r="G200" s="357">
        <v>0</v>
      </c>
      <c r="H200"/>
    </row>
    <row r="201" spans="1:8" ht="15" x14ac:dyDescent="0.25">
      <c r="A201" s="356" t="s">
        <v>361</v>
      </c>
      <c r="B201" s="356" t="s">
        <v>354</v>
      </c>
      <c r="C201" s="356">
        <v>510106</v>
      </c>
      <c r="D201" s="356" t="s">
        <v>354</v>
      </c>
      <c r="E201" s="356">
        <v>1700</v>
      </c>
      <c r="F201" s="357">
        <v>827502.11</v>
      </c>
      <c r="G201" s="357">
        <v>0</v>
      </c>
      <c r="H201"/>
    </row>
    <row r="202" spans="1:8" ht="15" x14ac:dyDescent="0.25">
      <c r="A202" s="356" t="s">
        <v>361</v>
      </c>
      <c r="B202" s="356" t="s">
        <v>354</v>
      </c>
      <c r="C202" s="356">
        <v>510111</v>
      </c>
      <c r="D202" s="356" t="s">
        <v>354</v>
      </c>
      <c r="E202" s="356">
        <v>1700</v>
      </c>
      <c r="F202" s="357">
        <v>1152.5999999999999</v>
      </c>
      <c r="G202" s="357">
        <v>0</v>
      </c>
      <c r="H202"/>
    </row>
    <row r="203" spans="1:8" ht="15" x14ac:dyDescent="0.25">
      <c r="A203" s="356" t="s">
        <v>361</v>
      </c>
      <c r="B203" s="356" t="s">
        <v>354</v>
      </c>
      <c r="C203" s="356">
        <v>510203</v>
      </c>
      <c r="D203" s="356" t="s">
        <v>354</v>
      </c>
      <c r="E203" s="356">
        <v>1700</v>
      </c>
      <c r="F203" s="357">
        <v>644810.49</v>
      </c>
      <c r="G203" s="357">
        <v>0</v>
      </c>
      <c r="H203"/>
    </row>
    <row r="204" spans="1:8" ht="15" x14ac:dyDescent="0.25">
      <c r="A204" s="356" t="s">
        <v>361</v>
      </c>
      <c r="B204" s="356" t="s">
        <v>354</v>
      </c>
      <c r="C204" s="356">
        <v>510203</v>
      </c>
      <c r="D204" s="356" t="s">
        <v>354</v>
      </c>
      <c r="E204" s="356">
        <v>1709</v>
      </c>
      <c r="F204" s="357">
        <v>0</v>
      </c>
      <c r="G204" s="357">
        <v>0</v>
      </c>
      <c r="H204"/>
    </row>
    <row r="205" spans="1:8" ht="15" x14ac:dyDescent="0.25">
      <c r="A205" s="356" t="s">
        <v>361</v>
      </c>
      <c r="B205" s="356" t="s">
        <v>354</v>
      </c>
      <c r="C205" s="356">
        <v>510204</v>
      </c>
      <c r="D205" s="356" t="s">
        <v>354</v>
      </c>
      <c r="E205" s="356">
        <v>1700</v>
      </c>
      <c r="F205" s="357">
        <v>219518.27</v>
      </c>
      <c r="G205" s="357">
        <v>0</v>
      </c>
      <c r="H205"/>
    </row>
    <row r="206" spans="1:8" ht="15" x14ac:dyDescent="0.25">
      <c r="A206" s="356" t="s">
        <v>361</v>
      </c>
      <c r="B206" s="356" t="s">
        <v>354</v>
      </c>
      <c r="C206" s="356">
        <v>510204</v>
      </c>
      <c r="D206" s="356" t="s">
        <v>354</v>
      </c>
      <c r="E206" s="356">
        <v>1709</v>
      </c>
      <c r="F206" s="357">
        <v>0</v>
      </c>
      <c r="G206" s="357">
        <v>0</v>
      </c>
      <c r="H206"/>
    </row>
    <row r="207" spans="1:8" ht="15" x14ac:dyDescent="0.25">
      <c r="A207" s="356" t="s">
        <v>361</v>
      </c>
      <c r="B207" s="356" t="s">
        <v>354</v>
      </c>
      <c r="C207" s="356">
        <v>510302</v>
      </c>
      <c r="D207" s="356" t="s">
        <v>354</v>
      </c>
      <c r="E207" s="356">
        <v>1700</v>
      </c>
      <c r="F207" s="357">
        <v>0</v>
      </c>
      <c r="G207" s="357">
        <v>0</v>
      </c>
      <c r="H207"/>
    </row>
    <row r="208" spans="1:8" ht="15" x14ac:dyDescent="0.25">
      <c r="A208" s="356" t="s">
        <v>361</v>
      </c>
      <c r="B208" s="356" t="s">
        <v>354</v>
      </c>
      <c r="C208" s="356">
        <v>510304</v>
      </c>
      <c r="D208" s="356" t="s">
        <v>354</v>
      </c>
      <c r="E208" s="356">
        <v>1700</v>
      </c>
      <c r="F208" s="357">
        <v>1381</v>
      </c>
      <c r="G208" s="357">
        <v>0</v>
      </c>
      <c r="H208"/>
    </row>
    <row r="209" spans="1:8" ht="15" x14ac:dyDescent="0.25">
      <c r="A209" s="356" t="s">
        <v>361</v>
      </c>
      <c r="B209" s="356" t="s">
        <v>354</v>
      </c>
      <c r="C209" s="356">
        <v>510306</v>
      </c>
      <c r="D209" s="356" t="s">
        <v>354</v>
      </c>
      <c r="E209" s="356">
        <v>1700</v>
      </c>
      <c r="F209" s="357">
        <v>84840</v>
      </c>
      <c r="G209" s="357">
        <v>0</v>
      </c>
      <c r="H209"/>
    </row>
    <row r="210" spans="1:8" ht="15" x14ac:dyDescent="0.25">
      <c r="A210" s="356" t="s">
        <v>361</v>
      </c>
      <c r="B210" s="356" t="s">
        <v>354</v>
      </c>
      <c r="C210" s="356">
        <v>510401</v>
      </c>
      <c r="D210" s="356" t="s">
        <v>354</v>
      </c>
      <c r="E210" s="356">
        <v>1700</v>
      </c>
      <c r="F210" s="357">
        <v>3829</v>
      </c>
      <c r="G210" s="357">
        <v>0</v>
      </c>
      <c r="H210"/>
    </row>
    <row r="211" spans="1:8" ht="15" x14ac:dyDescent="0.25">
      <c r="A211" s="356" t="s">
        <v>361</v>
      </c>
      <c r="B211" s="356" t="s">
        <v>354</v>
      </c>
      <c r="C211" s="356">
        <v>510408</v>
      </c>
      <c r="D211" s="356" t="s">
        <v>354</v>
      </c>
      <c r="E211" s="356">
        <v>1700</v>
      </c>
      <c r="F211" s="357">
        <v>25017</v>
      </c>
      <c r="G211" s="357">
        <v>0</v>
      </c>
      <c r="H211"/>
    </row>
    <row r="212" spans="1:8" ht="15" x14ac:dyDescent="0.25">
      <c r="A212" s="356" t="s">
        <v>361</v>
      </c>
      <c r="B212" s="356" t="s">
        <v>354</v>
      </c>
      <c r="C212" s="356">
        <v>510502</v>
      </c>
      <c r="D212" s="356" t="s">
        <v>354</v>
      </c>
      <c r="E212" s="356">
        <v>1700</v>
      </c>
      <c r="F212" s="357">
        <v>0</v>
      </c>
      <c r="G212" s="357">
        <v>0</v>
      </c>
      <c r="H212"/>
    </row>
    <row r="213" spans="1:8" ht="15" x14ac:dyDescent="0.25">
      <c r="A213" s="356" t="s">
        <v>361</v>
      </c>
      <c r="B213" s="356" t="s">
        <v>354</v>
      </c>
      <c r="C213" s="356">
        <v>510509</v>
      </c>
      <c r="D213" s="356" t="s">
        <v>354</v>
      </c>
      <c r="E213" s="356">
        <v>1700</v>
      </c>
      <c r="F213" s="357">
        <v>324531.45</v>
      </c>
      <c r="G213" s="357">
        <v>0</v>
      </c>
      <c r="H213"/>
    </row>
    <row r="214" spans="1:8" ht="15" x14ac:dyDescent="0.25">
      <c r="A214" s="356" t="s">
        <v>361</v>
      </c>
      <c r="B214" s="356" t="s">
        <v>354</v>
      </c>
      <c r="C214" s="356">
        <v>510510</v>
      </c>
      <c r="D214" s="356" t="s">
        <v>354</v>
      </c>
      <c r="E214" s="356">
        <v>1700</v>
      </c>
      <c r="F214" s="357">
        <v>2213601.9900000002</v>
      </c>
      <c r="G214" s="357">
        <v>0</v>
      </c>
      <c r="H214"/>
    </row>
    <row r="215" spans="1:8" ht="15" x14ac:dyDescent="0.25">
      <c r="A215" s="356" t="s">
        <v>361</v>
      </c>
      <c r="B215" s="356" t="s">
        <v>354</v>
      </c>
      <c r="C215" s="356">
        <v>510510</v>
      </c>
      <c r="D215" s="356" t="s">
        <v>354</v>
      </c>
      <c r="E215" s="356">
        <v>1709</v>
      </c>
      <c r="F215" s="357">
        <v>7610.89</v>
      </c>
      <c r="G215" s="357">
        <v>0</v>
      </c>
      <c r="H215"/>
    </row>
    <row r="216" spans="1:8" ht="15" x14ac:dyDescent="0.25">
      <c r="A216" s="356" t="s">
        <v>361</v>
      </c>
      <c r="B216" s="356" t="s">
        <v>354</v>
      </c>
      <c r="C216" s="356">
        <v>510512</v>
      </c>
      <c r="D216" s="356" t="s">
        <v>354</v>
      </c>
      <c r="E216" s="356">
        <v>1700</v>
      </c>
      <c r="F216" s="357">
        <v>9604</v>
      </c>
      <c r="G216" s="357">
        <v>0</v>
      </c>
      <c r="H216"/>
    </row>
    <row r="217" spans="1:8" ht="15" x14ac:dyDescent="0.25">
      <c r="A217" s="356" t="s">
        <v>361</v>
      </c>
      <c r="B217" s="356" t="s">
        <v>354</v>
      </c>
      <c r="C217" s="356">
        <v>510513</v>
      </c>
      <c r="D217" s="356" t="s">
        <v>354</v>
      </c>
      <c r="E217" s="356">
        <v>1700</v>
      </c>
      <c r="F217" s="357">
        <v>23230</v>
      </c>
      <c r="G217" s="357">
        <v>0</v>
      </c>
      <c r="H217"/>
    </row>
    <row r="218" spans="1:8" ht="15" x14ac:dyDescent="0.25">
      <c r="A218" s="356" t="s">
        <v>361</v>
      </c>
      <c r="B218" s="356" t="s">
        <v>354</v>
      </c>
      <c r="C218" s="356">
        <v>510515</v>
      </c>
      <c r="D218" s="356">
        <v>202</v>
      </c>
      <c r="E218" s="356">
        <v>1709</v>
      </c>
      <c r="F218" s="357">
        <v>0</v>
      </c>
      <c r="G218" s="357">
        <v>0</v>
      </c>
      <c r="H218"/>
    </row>
    <row r="219" spans="1:8" ht="15" x14ac:dyDescent="0.25">
      <c r="A219" s="356" t="s">
        <v>361</v>
      </c>
      <c r="B219" s="356" t="s">
        <v>354</v>
      </c>
      <c r="C219" s="356">
        <v>510515</v>
      </c>
      <c r="D219" s="356" t="s">
        <v>354</v>
      </c>
      <c r="E219" s="356">
        <v>1700</v>
      </c>
      <c r="F219" s="357">
        <v>0</v>
      </c>
      <c r="G219" s="357">
        <v>0</v>
      </c>
      <c r="H219"/>
    </row>
    <row r="220" spans="1:8" ht="15" x14ac:dyDescent="0.25">
      <c r="A220" s="356" t="s">
        <v>361</v>
      </c>
      <c r="B220" s="356" t="s">
        <v>354</v>
      </c>
      <c r="C220" s="356">
        <v>510515</v>
      </c>
      <c r="D220" s="356" t="s">
        <v>354</v>
      </c>
      <c r="E220" s="356">
        <v>1709</v>
      </c>
      <c r="F220" s="357">
        <v>11924.72</v>
      </c>
      <c r="G220" s="357">
        <v>0</v>
      </c>
      <c r="H220"/>
    </row>
    <row r="221" spans="1:8" ht="15" x14ac:dyDescent="0.25">
      <c r="A221" s="356" t="s">
        <v>361</v>
      </c>
      <c r="B221" s="356" t="s">
        <v>354</v>
      </c>
      <c r="C221" s="356">
        <v>510516</v>
      </c>
      <c r="D221" s="356" t="s">
        <v>354</v>
      </c>
      <c r="E221" s="356">
        <v>1700</v>
      </c>
      <c r="F221" s="357">
        <v>68716</v>
      </c>
      <c r="G221" s="357">
        <v>0</v>
      </c>
      <c r="H221"/>
    </row>
    <row r="222" spans="1:8" ht="15" x14ac:dyDescent="0.25">
      <c r="A222" s="356" t="s">
        <v>361</v>
      </c>
      <c r="B222" s="356" t="s">
        <v>354</v>
      </c>
      <c r="C222" s="356">
        <v>510516</v>
      </c>
      <c r="D222" s="356" t="s">
        <v>354</v>
      </c>
      <c r="E222" s="356">
        <v>1709</v>
      </c>
      <c r="F222" s="357">
        <v>1862.06</v>
      </c>
      <c r="G222" s="357">
        <v>0</v>
      </c>
      <c r="H222"/>
    </row>
    <row r="223" spans="1:8" ht="15" x14ac:dyDescent="0.25">
      <c r="A223" s="356" t="s">
        <v>361</v>
      </c>
      <c r="B223" s="356" t="s">
        <v>354</v>
      </c>
      <c r="C223" s="356">
        <v>510601</v>
      </c>
      <c r="D223" s="356" t="s">
        <v>354</v>
      </c>
      <c r="E223" s="356">
        <v>1700</v>
      </c>
      <c r="F223" s="357">
        <v>745129</v>
      </c>
      <c r="G223" s="357">
        <v>0</v>
      </c>
      <c r="H223"/>
    </row>
    <row r="224" spans="1:8" ht="15" x14ac:dyDescent="0.25">
      <c r="A224" s="356" t="s">
        <v>361</v>
      </c>
      <c r="B224" s="356" t="s">
        <v>354</v>
      </c>
      <c r="C224" s="356">
        <v>510601</v>
      </c>
      <c r="D224" s="356" t="s">
        <v>354</v>
      </c>
      <c r="E224" s="356">
        <v>1709</v>
      </c>
      <c r="F224" s="357">
        <v>0</v>
      </c>
      <c r="G224" s="357">
        <v>0</v>
      </c>
      <c r="H224"/>
    </row>
    <row r="225" spans="1:8" ht="15" x14ac:dyDescent="0.25">
      <c r="A225" s="356" t="s">
        <v>361</v>
      </c>
      <c r="B225" s="356" t="s">
        <v>354</v>
      </c>
      <c r="C225" s="356">
        <v>510602</v>
      </c>
      <c r="D225" s="356" t="s">
        <v>354</v>
      </c>
      <c r="E225" s="356">
        <v>1700</v>
      </c>
      <c r="F225" s="357">
        <v>550732.13</v>
      </c>
      <c r="G225" s="357">
        <v>0</v>
      </c>
      <c r="H225"/>
    </row>
    <row r="226" spans="1:8" ht="15" x14ac:dyDescent="0.25">
      <c r="A226" s="356" t="s">
        <v>361</v>
      </c>
      <c r="B226" s="356" t="s">
        <v>354</v>
      </c>
      <c r="C226" s="356">
        <v>510602</v>
      </c>
      <c r="D226" s="356" t="s">
        <v>354</v>
      </c>
      <c r="E226" s="356">
        <v>1709</v>
      </c>
      <c r="F226" s="357">
        <v>0</v>
      </c>
      <c r="G226" s="357">
        <v>0</v>
      </c>
      <c r="H226"/>
    </row>
    <row r="227" spans="1:8" ht="15" x14ac:dyDescent="0.25">
      <c r="A227" s="356" t="s">
        <v>361</v>
      </c>
      <c r="B227" s="356" t="s">
        <v>354</v>
      </c>
      <c r="C227" s="356">
        <v>510704</v>
      </c>
      <c r="D227" s="356" t="s">
        <v>354</v>
      </c>
      <c r="E227" s="356">
        <v>1700</v>
      </c>
      <c r="F227" s="357">
        <v>18417.669999999998</v>
      </c>
      <c r="G227" s="357">
        <v>0</v>
      </c>
      <c r="H227"/>
    </row>
    <row r="228" spans="1:8" ht="15" x14ac:dyDescent="0.25">
      <c r="A228" s="356" t="s">
        <v>361</v>
      </c>
      <c r="B228" s="356" t="s">
        <v>354</v>
      </c>
      <c r="C228" s="356">
        <v>510706</v>
      </c>
      <c r="D228" s="356" t="s">
        <v>354</v>
      </c>
      <c r="E228" s="356">
        <v>1700</v>
      </c>
      <c r="F228" s="357">
        <v>0</v>
      </c>
      <c r="G228" s="357">
        <v>0</v>
      </c>
      <c r="H228"/>
    </row>
    <row r="229" spans="1:8" ht="15" x14ac:dyDescent="0.25">
      <c r="A229" s="356" t="s">
        <v>361</v>
      </c>
      <c r="B229" s="356" t="s">
        <v>354</v>
      </c>
      <c r="C229" s="356">
        <v>510707</v>
      </c>
      <c r="D229" s="356" t="s">
        <v>354</v>
      </c>
      <c r="E229" s="356">
        <v>1700</v>
      </c>
      <c r="F229" s="357">
        <v>144673.41</v>
      </c>
      <c r="G229" s="357">
        <v>0</v>
      </c>
      <c r="H229"/>
    </row>
    <row r="230" spans="1:8" ht="15" x14ac:dyDescent="0.25">
      <c r="A230" s="356" t="s">
        <v>361</v>
      </c>
      <c r="B230" s="356" t="s">
        <v>354</v>
      </c>
      <c r="C230" s="356">
        <v>530101</v>
      </c>
      <c r="D230" s="356" t="s">
        <v>354</v>
      </c>
      <c r="E230" s="356">
        <v>1701</v>
      </c>
      <c r="F230" s="357">
        <v>9600</v>
      </c>
      <c r="G230" s="357">
        <v>0</v>
      </c>
      <c r="H230"/>
    </row>
    <row r="231" spans="1:8" ht="15" x14ac:dyDescent="0.25">
      <c r="A231" s="356" t="s">
        <v>361</v>
      </c>
      <c r="B231" s="356" t="s">
        <v>354</v>
      </c>
      <c r="C231" s="356">
        <v>530101</v>
      </c>
      <c r="D231" s="356" t="s">
        <v>463</v>
      </c>
      <c r="E231" s="356">
        <v>1709</v>
      </c>
      <c r="F231" s="357">
        <v>92986</v>
      </c>
      <c r="G231" s="357">
        <v>0</v>
      </c>
      <c r="H231"/>
    </row>
    <row r="232" spans="1:8" ht="15" x14ac:dyDescent="0.25">
      <c r="A232" s="356" t="s">
        <v>361</v>
      </c>
      <c r="B232" s="356" t="s">
        <v>354</v>
      </c>
      <c r="C232" s="356">
        <v>530104</v>
      </c>
      <c r="D232" s="356" t="s">
        <v>354</v>
      </c>
      <c r="E232" s="356">
        <v>1701</v>
      </c>
      <c r="F232" s="357">
        <v>60000</v>
      </c>
      <c r="G232" s="357">
        <v>0</v>
      </c>
      <c r="H232"/>
    </row>
    <row r="233" spans="1:8" ht="15" x14ac:dyDescent="0.25">
      <c r="A233" s="356" t="s">
        <v>361</v>
      </c>
      <c r="B233" s="356" t="s">
        <v>354</v>
      </c>
      <c r="C233" s="356">
        <v>530105</v>
      </c>
      <c r="D233" s="356" t="s">
        <v>354</v>
      </c>
      <c r="E233" s="356">
        <v>1701</v>
      </c>
      <c r="F233" s="357">
        <v>715015.03</v>
      </c>
      <c r="G233" s="357">
        <v>0</v>
      </c>
      <c r="H233"/>
    </row>
    <row r="234" spans="1:8" ht="15" x14ac:dyDescent="0.25">
      <c r="A234" s="356" t="s">
        <v>361</v>
      </c>
      <c r="B234" s="356" t="s">
        <v>354</v>
      </c>
      <c r="C234" s="356">
        <v>530106</v>
      </c>
      <c r="D234" s="356" t="s">
        <v>354</v>
      </c>
      <c r="E234" s="356">
        <v>1701</v>
      </c>
      <c r="F234" s="357">
        <v>8238.4699999999993</v>
      </c>
      <c r="G234" s="357">
        <v>0</v>
      </c>
      <c r="H234"/>
    </row>
    <row r="235" spans="1:8" ht="15" x14ac:dyDescent="0.25">
      <c r="A235" s="356" t="s">
        <v>361</v>
      </c>
      <c r="B235" s="356" t="s">
        <v>354</v>
      </c>
      <c r="C235" s="356">
        <v>530201</v>
      </c>
      <c r="D235" s="356" t="s">
        <v>354</v>
      </c>
      <c r="E235" s="356">
        <v>1701</v>
      </c>
      <c r="F235" s="357">
        <v>100000</v>
      </c>
      <c r="G235" s="357">
        <v>0</v>
      </c>
      <c r="H235"/>
    </row>
    <row r="236" spans="1:8" ht="15" x14ac:dyDescent="0.25">
      <c r="A236" s="356" t="s">
        <v>361</v>
      </c>
      <c r="B236" s="356" t="s">
        <v>354</v>
      </c>
      <c r="C236" s="356">
        <v>530202</v>
      </c>
      <c r="D236" s="356" t="s">
        <v>354</v>
      </c>
      <c r="E236" s="356">
        <v>1701</v>
      </c>
      <c r="F236" s="357">
        <v>91600</v>
      </c>
      <c r="G236" s="357">
        <v>0</v>
      </c>
      <c r="H236"/>
    </row>
    <row r="237" spans="1:8" ht="15" x14ac:dyDescent="0.25">
      <c r="A237" s="356" t="s">
        <v>361</v>
      </c>
      <c r="B237" s="356" t="s">
        <v>354</v>
      </c>
      <c r="C237" s="356">
        <v>530203</v>
      </c>
      <c r="D237" s="356" t="s">
        <v>354</v>
      </c>
      <c r="E237" s="356">
        <v>1701</v>
      </c>
      <c r="F237" s="357">
        <v>1568</v>
      </c>
      <c r="G237" s="357">
        <v>0</v>
      </c>
      <c r="H237"/>
    </row>
    <row r="238" spans="1:8" ht="15" x14ac:dyDescent="0.25">
      <c r="A238" s="356" t="s">
        <v>361</v>
      </c>
      <c r="B238" s="356" t="s">
        <v>354</v>
      </c>
      <c r="C238" s="356">
        <v>530204</v>
      </c>
      <c r="D238" s="356" t="s">
        <v>354</v>
      </c>
      <c r="E238" s="356">
        <v>1701</v>
      </c>
      <c r="F238" s="357">
        <v>7505</v>
      </c>
      <c r="G238" s="357">
        <v>0</v>
      </c>
      <c r="H238"/>
    </row>
    <row r="239" spans="1:8" ht="15" x14ac:dyDescent="0.25">
      <c r="A239" s="356" t="s">
        <v>361</v>
      </c>
      <c r="B239" s="356" t="s">
        <v>354</v>
      </c>
      <c r="C239" s="356">
        <v>530207</v>
      </c>
      <c r="D239" s="356">
        <v>998</v>
      </c>
      <c r="E239" s="356">
        <v>1701</v>
      </c>
      <c r="F239" s="357">
        <v>0</v>
      </c>
      <c r="G239" s="357">
        <v>0</v>
      </c>
      <c r="H239"/>
    </row>
    <row r="240" spans="1:8" ht="15" x14ac:dyDescent="0.25">
      <c r="A240" s="356" t="s">
        <v>361</v>
      </c>
      <c r="B240" s="356" t="s">
        <v>354</v>
      </c>
      <c r="C240" s="356">
        <v>530207</v>
      </c>
      <c r="D240" s="356" t="s">
        <v>354</v>
      </c>
      <c r="E240" s="356">
        <v>1701</v>
      </c>
      <c r="F240" s="357">
        <v>276220.48</v>
      </c>
      <c r="G240" s="357">
        <v>0</v>
      </c>
      <c r="H240"/>
    </row>
    <row r="241" spans="1:8" ht="15" x14ac:dyDescent="0.25">
      <c r="A241" s="356" t="s">
        <v>361</v>
      </c>
      <c r="B241" s="356" t="s">
        <v>354</v>
      </c>
      <c r="C241" s="356">
        <v>530208</v>
      </c>
      <c r="D241" s="356" t="s">
        <v>354</v>
      </c>
      <c r="E241" s="356">
        <v>1701</v>
      </c>
      <c r="F241" s="357">
        <v>160597.75</v>
      </c>
      <c r="G241" s="357">
        <v>0</v>
      </c>
      <c r="H241"/>
    </row>
    <row r="242" spans="1:8" ht="15" x14ac:dyDescent="0.25">
      <c r="A242" s="356" t="s">
        <v>361</v>
      </c>
      <c r="B242" s="356" t="s">
        <v>354</v>
      </c>
      <c r="C242" s="356">
        <v>530209</v>
      </c>
      <c r="D242" s="356" t="s">
        <v>354</v>
      </c>
      <c r="E242" s="356">
        <v>1701</v>
      </c>
      <c r="F242" s="357">
        <v>9843.7999999999993</v>
      </c>
      <c r="G242" s="357">
        <v>0</v>
      </c>
      <c r="H242"/>
    </row>
    <row r="243" spans="1:8" ht="15" x14ac:dyDescent="0.25">
      <c r="A243" s="356" t="s">
        <v>361</v>
      </c>
      <c r="B243" s="356" t="s">
        <v>354</v>
      </c>
      <c r="C243" s="356">
        <v>530225</v>
      </c>
      <c r="D243" s="356" t="s">
        <v>354</v>
      </c>
      <c r="E243" s="356">
        <v>1701</v>
      </c>
      <c r="F243" s="357">
        <v>20000</v>
      </c>
      <c r="G243" s="357">
        <v>0</v>
      </c>
      <c r="H243"/>
    </row>
    <row r="244" spans="1:8" ht="15" x14ac:dyDescent="0.25">
      <c r="A244" s="356" t="s">
        <v>361</v>
      </c>
      <c r="B244" s="356" t="s">
        <v>354</v>
      </c>
      <c r="C244" s="356">
        <v>530226</v>
      </c>
      <c r="D244" s="356" t="s">
        <v>587</v>
      </c>
      <c r="E244" s="356">
        <v>1701</v>
      </c>
      <c r="F244" s="357">
        <v>0.1</v>
      </c>
      <c r="G244" s="357">
        <v>0</v>
      </c>
      <c r="H244"/>
    </row>
    <row r="245" spans="1:8" ht="15" x14ac:dyDescent="0.25">
      <c r="A245" s="356" t="s">
        <v>361</v>
      </c>
      <c r="B245" s="356" t="s">
        <v>354</v>
      </c>
      <c r="C245" s="356">
        <v>530230</v>
      </c>
      <c r="D245" s="356" t="s">
        <v>354</v>
      </c>
      <c r="E245" s="356">
        <v>1701</v>
      </c>
      <c r="F245" s="357">
        <v>0</v>
      </c>
      <c r="G245" s="357">
        <v>0</v>
      </c>
      <c r="H245"/>
    </row>
    <row r="246" spans="1:8" ht="15" x14ac:dyDescent="0.25">
      <c r="A246" s="356" t="s">
        <v>361</v>
      </c>
      <c r="B246" s="356" t="s">
        <v>354</v>
      </c>
      <c r="C246" s="356">
        <v>530241</v>
      </c>
      <c r="D246" s="356" t="s">
        <v>354</v>
      </c>
      <c r="E246" s="356">
        <v>1701</v>
      </c>
      <c r="F246" s="357">
        <v>4335.8999999999996</v>
      </c>
      <c r="G246" s="357">
        <v>0</v>
      </c>
      <c r="H246"/>
    </row>
    <row r="247" spans="1:8" ht="15" x14ac:dyDescent="0.25">
      <c r="A247" s="356" t="s">
        <v>361</v>
      </c>
      <c r="B247" s="356" t="s">
        <v>354</v>
      </c>
      <c r="C247" s="356">
        <v>530246</v>
      </c>
      <c r="D247" s="356" t="s">
        <v>354</v>
      </c>
      <c r="E247" s="356">
        <v>1701</v>
      </c>
      <c r="F247" s="357">
        <v>27527.5</v>
      </c>
      <c r="G247" s="357">
        <v>0</v>
      </c>
      <c r="H247"/>
    </row>
    <row r="248" spans="1:8" ht="15" x14ac:dyDescent="0.25">
      <c r="A248" s="356" t="s">
        <v>361</v>
      </c>
      <c r="B248" s="356" t="s">
        <v>354</v>
      </c>
      <c r="C248" s="356">
        <v>530249</v>
      </c>
      <c r="D248" s="356" t="s">
        <v>354</v>
      </c>
      <c r="E248" s="356">
        <v>1701</v>
      </c>
      <c r="F248" s="357">
        <v>0</v>
      </c>
      <c r="G248" s="357">
        <v>0</v>
      </c>
      <c r="H248"/>
    </row>
    <row r="249" spans="1:8" ht="15" x14ac:dyDescent="0.25">
      <c r="A249" s="356" t="s">
        <v>361</v>
      </c>
      <c r="B249" s="356" t="s">
        <v>354</v>
      </c>
      <c r="C249" s="356">
        <v>530301</v>
      </c>
      <c r="D249" s="356" t="s">
        <v>354</v>
      </c>
      <c r="E249" s="356">
        <v>1701</v>
      </c>
      <c r="F249" s="357">
        <v>313388.53000000003</v>
      </c>
      <c r="G249" s="357">
        <v>0</v>
      </c>
      <c r="H249"/>
    </row>
    <row r="250" spans="1:8" ht="15" x14ac:dyDescent="0.25">
      <c r="A250" s="356" t="s">
        <v>361</v>
      </c>
      <c r="B250" s="356" t="s">
        <v>354</v>
      </c>
      <c r="C250" s="356">
        <v>530302</v>
      </c>
      <c r="D250" s="356" t="s">
        <v>354</v>
      </c>
      <c r="E250" s="356">
        <v>1701</v>
      </c>
      <c r="F250" s="357">
        <v>232266.39000000004</v>
      </c>
      <c r="G250" s="357">
        <v>0</v>
      </c>
      <c r="H250"/>
    </row>
    <row r="251" spans="1:8" ht="15" x14ac:dyDescent="0.25">
      <c r="A251" s="356" t="s">
        <v>361</v>
      </c>
      <c r="B251" s="356" t="s">
        <v>354</v>
      </c>
      <c r="C251" s="356">
        <v>530303</v>
      </c>
      <c r="D251" s="356" t="s">
        <v>354</v>
      </c>
      <c r="E251" s="356">
        <v>1701</v>
      </c>
      <c r="F251" s="357">
        <v>326385.78000000003</v>
      </c>
      <c r="G251" s="357">
        <v>0</v>
      </c>
      <c r="H251"/>
    </row>
    <row r="252" spans="1:8" ht="15" x14ac:dyDescent="0.25">
      <c r="A252" s="356" t="s">
        <v>361</v>
      </c>
      <c r="B252" s="356" t="s">
        <v>354</v>
      </c>
      <c r="C252" s="356">
        <v>530304</v>
      </c>
      <c r="D252" s="356" t="s">
        <v>354</v>
      </c>
      <c r="E252" s="356">
        <v>1701</v>
      </c>
      <c r="F252" s="357">
        <v>16672.23</v>
      </c>
      <c r="G252" s="357">
        <v>-2985.48</v>
      </c>
      <c r="H252"/>
    </row>
    <row r="253" spans="1:8" ht="15" x14ac:dyDescent="0.25">
      <c r="A253" s="356" t="s">
        <v>361</v>
      </c>
      <c r="B253" s="356" t="s">
        <v>354</v>
      </c>
      <c r="C253" s="356">
        <v>530306</v>
      </c>
      <c r="D253" s="356" t="s">
        <v>354</v>
      </c>
      <c r="E253" s="356">
        <v>1700</v>
      </c>
      <c r="F253" s="357">
        <v>0</v>
      </c>
      <c r="G253" s="357">
        <v>0</v>
      </c>
      <c r="H253"/>
    </row>
    <row r="254" spans="1:8" ht="15" x14ac:dyDescent="0.25">
      <c r="A254" s="356" t="s">
        <v>361</v>
      </c>
      <c r="B254" s="356" t="s">
        <v>354</v>
      </c>
      <c r="C254" s="356">
        <v>530306</v>
      </c>
      <c r="D254" s="356" t="s">
        <v>354</v>
      </c>
      <c r="E254" s="356">
        <v>1701</v>
      </c>
      <c r="F254" s="357">
        <v>0</v>
      </c>
      <c r="G254" s="357">
        <v>0</v>
      </c>
      <c r="H254"/>
    </row>
    <row r="255" spans="1:8" ht="15" x14ac:dyDescent="0.25">
      <c r="A255" s="356" t="s">
        <v>361</v>
      </c>
      <c r="B255" s="356" t="s">
        <v>354</v>
      </c>
      <c r="C255" s="356">
        <v>530402</v>
      </c>
      <c r="D255" s="356">
        <v>998</v>
      </c>
      <c r="E255" s="356">
        <v>1701</v>
      </c>
      <c r="F255" s="357">
        <v>54115.29</v>
      </c>
      <c r="G255" s="357">
        <v>0</v>
      </c>
      <c r="H255"/>
    </row>
    <row r="256" spans="1:8" ht="15" x14ac:dyDescent="0.25">
      <c r="A256" s="356" t="s">
        <v>361</v>
      </c>
      <c r="B256" s="356" t="s">
        <v>354</v>
      </c>
      <c r="C256" s="356">
        <v>530402</v>
      </c>
      <c r="D256" s="356" t="s">
        <v>354</v>
      </c>
      <c r="E256" s="356">
        <v>1701</v>
      </c>
      <c r="F256" s="357">
        <v>23672.28</v>
      </c>
      <c r="G256" s="357">
        <v>0</v>
      </c>
      <c r="H256"/>
    </row>
    <row r="257" spans="1:8" ht="15" x14ac:dyDescent="0.25">
      <c r="A257" s="356" t="s">
        <v>361</v>
      </c>
      <c r="B257" s="356" t="s">
        <v>354</v>
      </c>
      <c r="C257" s="356">
        <v>530404</v>
      </c>
      <c r="D257" s="356" t="s">
        <v>354</v>
      </c>
      <c r="E257" s="356">
        <v>1701</v>
      </c>
      <c r="F257" s="357">
        <v>7700</v>
      </c>
      <c r="G257" s="357">
        <v>0</v>
      </c>
      <c r="H257"/>
    </row>
    <row r="258" spans="1:8" ht="15" x14ac:dyDescent="0.25">
      <c r="A258" s="356" t="s">
        <v>361</v>
      </c>
      <c r="B258" s="356" t="s">
        <v>354</v>
      </c>
      <c r="C258" s="356">
        <v>530405</v>
      </c>
      <c r="D258" s="356" t="s">
        <v>354</v>
      </c>
      <c r="E258" s="356">
        <v>1701</v>
      </c>
      <c r="F258" s="357">
        <v>184878.05</v>
      </c>
      <c r="G258" s="357">
        <v>0</v>
      </c>
      <c r="H258"/>
    </row>
    <row r="259" spans="1:8" ht="15" x14ac:dyDescent="0.25">
      <c r="A259" s="356" t="s">
        <v>361</v>
      </c>
      <c r="B259" s="356" t="s">
        <v>354</v>
      </c>
      <c r="C259" s="356">
        <v>530417</v>
      </c>
      <c r="D259" s="356" t="s">
        <v>354</v>
      </c>
      <c r="E259" s="356">
        <v>1701</v>
      </c>
      <c r="F259" s="357">
        <v>179229.04</v>
      </c>
      <c r="G259" s="357">
        <v>0</v>
      </c>
      <c r="H259"/>
    </row>
    <row r="260" spans="1:8" ht="15" x14ac:dyDescent="0.25">
      <c r="A260" s="356" t="s">
        <v>361</v>
      </c>
      <c r="B260" s="356" t="s">
        <v>354</v>
      </c>
      <c r="C260" s="356">
        <v>530502</v>
      </c>
      <c r="D260" s="356" t="s">
        <v>354</v>
      </c>
      <c r="E260" s="356">
        <v>1701</v>
      </c>
      <c r="F260" s="357">
        <v>95709.48</v>
      </c>
      <c r="G260" s="357">
        <v>0</v>
      </c>
      <c r="H260"/>
    </row>
    <row r="261" spans="1:8" ht="15" x14ac:dyDescent="0.25">
      <c r="A261" s="356" t="s">
        <v>361</v>
      </c>
      <c r="B261" s="356" t="s">
        <v>354</v>
      </c>
      <c r="C261" s="356">
        <v>530601</v>
      </c>
      <c r="D261" s="356" t="s">
        <v>354</v>
      </c>
      <c r="E261" s="356">
        <v>1701</v>
      </c>
      <c r="F261" s="357">
        <v>0</v>
      </c>
      <c r="G261" s="357">
        <v>0</v>
      </c>
      <c r="H261"/>
    </row>
    <row r="262" spans="1:8" ht="15" x14ac:dyDescent="0.25">
      <c r="A262" s="356" t="s">
        <v>361</v>
      </c>
      <c r="B262" s="356" t="s">
        <v>354</v>
      </c>
      <c r="C262" s="356">
        <v>530607</v>
      </c>
      <c r="D262" s="356" t="s">
        <v>354</v>
      </c>
      <c r="E262" s="356">
        <v>1701</v>
      </c>
      <c r="F262" s="357">
        <v>97558.28</v>
      </c>
      <c r="G262" s="357">
        <v>0</v>
      </c>
      <c r="H262"/>
    </row>
    <row r="263" spans="1:8" ht="15" x14ac:dyDescent="0.25">
      <c r="A263" s="356" t="s">
        <v>361</v>
      </c>
      <c r="B263" s="356" t="s">
        <v>354</v>
      </c>
      <c r="C263" s="356">
        <v>530701</v>
      </c>
      <c r="D263" s="356" t="s">
        <v>354</v>
      </c>
      <c r="E263" s="356">
        <v>1701</v>
      </c>
      <c r="F263" s="357">
        <v>543317.70000000007</v>
      </c>
      <c r="G263" s="357">
        <v>0</v>
      </c>
      <c r="H263"/>
    </row>
    <row r="264" spans="1:8" ht="15" x14ac:dyDescent="0.25">
      <c r="A264" s="356" t="s">
        <v>361</v>
      </c>
      <c r="B264" s="356" t="s">
        <v>354</v>
      </c>
      <c r="C264" s="356">
        <v>530702</v>
      </c>
      <c r="D264" s="356" t="s">
        <v>354</v>
      </c>
      <c r="E264" s="356">
        <v>1701</v>
      </c>
      <c r="F264" s="357">
        <v>13161.08</v>
      </c>
      <c r="G264" s="357">
        <v>0</v>
      </c>
      <c r="H264"/>
    </row>
    <row r="265" spans="1:8" ht="15" x14ac:dyDescent="0.25">
      <c r="A265" s="356" t="s">
        <v>361</v>
      </c>
      <c r="B265" s="356" t="s">
        <v>354</v>
      </c>
      <c r="C265" s="356">
        <v>530702</v>
      </c>
      <c r="D265" s="356" t="s">
        <v>354</v>
      </c>
      <c r="E265" s="356" t="s">
        <v>1383</v>
      </c>
      <c r="F265" s="357">
        <v>3740</v>
      </c>
      <c r="G265" s="357">
        <v>0</v>
      </c>
      <c r="H265"/>
    </row>
    <row r="266" spans="1:8" ht="15" x14ac:dyDescent="0.25">
      <c r="A266" s="356" t="s">
        <v>361</v>
      </c>
      <c r="B266" s="356" t="s">
        <v>354</v>
      </c>
      <c r="C266" s="356">
        <v>530703</v>
      </c>
      <c r="D266" s="356" t="s">
        <v>354</v>
      </c>
      <c r="E266" s="356">
        <v>1701</v>
      </c>
      <c r="F266" s="357">
        <v>0</v>
      </c>
      <c r="G266" s="357">
        <v>0</v>
      </c>
      <c r="H266"/>
    </row>
    <row r="267" spans="1:8" ht="15" x14ac:dyDescent="0.25">
      <c r="A267" s="356" t="s">
        <v>361</v>
      </c>
      <c r="B267" s="356" t="s">
        <v>354</v>
      </c>
      <c r="C267" s="356">
        <v>530704</v>
      </c>
      <c r="D267" s="356" t="s">
        <v>354</v>
      </c>
      <c r="E267" s="356">
        <v>1701</v>
      </c>
      <c r="F267" s="357">
        <v>1248</v>
      </c>
      <c r="G267" s="357">
        <v>0</v>
      </c>
      <c r="H267"/>
    </row>
    <row r="268" spans="1:8" ht="15" x14ac:dyDescent="0.25">
      <c r="A268" s="356" t="s">
        <v>361</v>
      </c>
      <c r="B268" s="356" t="s">
        <v>354</v>
      </c>
      <c r="C268" s="356">
        <v>530801</v>
      </c>
      <c r="D268" s="356" t="s">
        <v>354</v>
      </c>
      <c r="E268" s="356">
        <v>1701</v>
      </c>
      <c r="F268" s="357">
        <v>5620.63</v>
      </c>
      <c r="G268" s="357">
        <v>0</v>
      </c>
      <c r="H268"/>
    </row>
    <row r="269" spans="1:8" ht="15" x14ac:dyDescent="0.25">
      <c r="A269" s="356" t="s">
        <v>361</v>
      </c>
      <c r="B269" s="356" t="s">
        <v>354</v>
      </c>
      <c r="C269" s="356">
        <v>530802</v>
      </c>
      <c r="D269" s="356" t="s">
        <v>354</v>
      </c>
      <c r="E269" s="356">
        <v>1701</v>
      </c>
      <c r="F269" s="357">
        <v>22027.510000000002</v>
      </c>
      <c r="G269" s="357">
        <v>0</v>
      </c>
      <c r="H269"/>
    </row>
    <row r="270" spans="1:8" ht="15" x14ac:dyDescent="0.25">
      <c r="A270" s="356" t="s">
        <v>361</v>
      </c>
      <c r="B270" s="356" t="s">
        <v>354</v>
      </c>
      <c r="C270" s="356">
        <v>530803</v>
      </c>
      <c r="D270" s="356" t="s">
        <v>354</v>
      </c>
      <c r="E270" s="356">
        <v>1701</v>
      </c>
      <c r="F270" s="357">
        <v>267139.34000000003</v>
      </c>
      <c r="G270" s="357">
        <v>0</v>
      </c>
      <c r="H270"/>
    </row>
    <row r="271" spans="1:8" ht="15" x14ac:dyDescent="0.25">
      <c r="A271" s="356" t="s">
        <v>361</v>
      </c>
      <c r="B271" s="356" t="s">
        <v>354</v>
      </c>
      <c r="C271" s="356">
        <v>530804</v>
      </c>
      <c r="D271" s="356" t="s">
        <v>354</v>
      </c>
      <c r="E271" s="356">
        <v>1701</v>
      </c>
      <c r="F271" s="357">
        <v>163086.32</v>
      </c>
      <c r="G271" s="357">
        <v>0</v>
      </c>
      <c r="H271"/>
    </row>
    <row r="272" spans="1:8" ht="15" x14ac:dyDescent="0.25">
      <c r="A272" s="356" t="s">
        <v>361</v>
      </c>
      <c r="B272" s="356" t="s">
        <v>354</v>
      </c>
      <c r="C272" s="356">
        <v>530805</v>
      </c>
      <c r="D272" s="356" t="s">
        <v>354</v>
      </c>
      <c r="E272" s="356">
        <v>1701</v>
      </c>
      <c r="F272" s="357">
        <v>7802.0499999999993</v>
      </c>
      <c r="G272" s="357">
        <v>0</v>
      </c>
      <c r="H272"/>
    </row>
    <row r="273" spans="1:8" ht="15" x14ac:dyDescent="0.25">
      <c r="A273" s="356" t="s">
        <v>361</v>
      </c>
      <c r="B273" s="356" t="s">
        <v>354</v>
      </c>
      <c r="C273" s="356">
        <v>530807</v>
      </c>
      <c r="D273" s="356" t="s">
        <v>354</v>
      </c>
      <c r="E273" s="356">
        <v>1701</v>
      </c>
      <c r="F273" s="357">
        <v>4797.3999999999996</v>
      </c>
      <c r="G273" s="357">
        <v>0</v>
      </c>
      <c r="H273"/>
    </row>
    <row r="274" spans="1:8" ht="15" x14ac:dyDescent="0.25">
      <c r="A274" s="356" t="s">
        <v>361</v>
      </c>
      <c r="B274" s="356" t="s">
        <v>354</v>
      </c>
      <c r="C274" s="356">
        <v>530810</v>
      </c>
      <c r="D274" s="356" t="s">
        <v>354</v>
      </c>
      <c r="E274" s="356">
        <v>1701</v>
      </c>
      <c r="F274" s="357">
        <v>18864</v>
      </c>
      <c r="G274" s="357">
        <v>0</v>
      </c>
      <c r="H274"/>
    </row>
    <row r="275" spans="1:8" ht="15" x14ac:dyDescent="0.25">
      <c r="A275" s="356" t="s">
        <v>361</v>
      </c>
      <c r="B275" s="356" t="s">
        <v>354</v>
      </c>
      <c r="C275" s="356">
        <v>530811</v>
      </c>
      <c r="D275" s="356" t="s">
        <v>354</v>
      </c>
      <c r="E275" s="356">
        <v>1701</v>
      </c>
      <c r="F275" s="357">
        <v>6008</v>
      </c>
      <c r="G275" s="357">
        <v>0</v>
      </c>
      <c r="H275"/>
    </row>
    <row r="276" spans="1:8" ht="15" x14ac:dyDescent="0.25">
      <c r="A276" s="356" t="s">
        <v>361</v>
      </c>
      <c r="B276" s="356" t="s">
        <v>354</v>
      </c>
      <c r="C276" s="356">
        <v>530813</v>
      </c>
      <c r="D276" s="356" t="s">
        <v>354</v>
      </c>
      <c r="E276" s="356">
        <v>1701</v>
      </c>
      <c r="F276" s="357">
        <v>394374.43999999989</v>
      </c>
      <c r="G276" s="357">
        <v>0</v>
      </c>
      <c r="H276"/>
    </row>
    <row r="277" spans="1:8" ht="15" x14ac:dyDescent="0.25">
      <c r="A277" s="356" t="s">
        <v>361</v>
      </c>
      <c r="B277" s="356" t="s">
        <v>354</v>
      </c>
      <c r="C277" s="356">
        <v>530820</v>
      </c>
      <c r="D277" s="356" t="s">
        <v>354</v>
      </c>
      <c r="E277" s="356">
        <v>1701</v>
      </c>
      <c r="F277" s="357">
        <v>1912.8000000000002</v>
      </c>
      <c r="G277" s="357">
        <v>0</v>
      </c>
      <c r="H277"/>
    </row>
    <row r="278" spans="1:8" ht="15" x14ac:dyDescent="0.25">
      <c r="A278" s="356" t="s">
        <v>361</v>
      </c>
      <c r="B278" s="356" t="s">
        <v>354</v>
      </c>
      <c r="C278" s="356">
        <v>530822</v>
      </c>
      <c r="D278" s="356" t="s">
        <v>354</v>
      </c>
      <c r="E278" s="356">
        <v>1701</v>
      </c>
      <c r="F278" s="357">
        <v>644.79999999999995</v>
      </c>
      <c r="G278" s="357">
        <v>0</v>
      </c>
      <c r="H278"/>
    </row>
    <row r="279" spans="1:8" ht="15" x14ac:dyDescent="0.25">
      <c r="A279" s="356" t="s">
        <v>361</v>
      </c>
      <c r="B279" s="356" t="s">
        <v>354</v>
      </c>
      <c r="C279" s="356">
        <v>530846</v>
      </c>
      <c r="D279" s="356" t="s">
        <v>354</v>
      </c>
      <c r="E279" s="356">
        <v>1701</v>
      </c>
      <c r="F279" s="357">
        <v>0</v>
      </c>
      <c r="G279" s="357">
        <v>0</v>
      </c>
      <c r="H279"/>
    </row>
    <row r="280" spans="1:8" ht="15" x14ac:dyDescent="0.25">
      <c r="A280" s="356" t="s">
        <v>361</v>
      </c>
      <c r="B280" s="356" t="s">
        <v>354</v>
      </c>
      <c r="C280" s="356">
        <v>531404</v>
      </c>
      <c r="D280" s="356" t="s">
        <v>354</v>
      </c>
      <c r="E280" s="356">
        <v>1701</v>
      </c>
      <c r="F280" s="357">
        <v>0</v>
      </c>
      <c r="G280" s="357">
        <v>0</v>
      </c>
      <c r="H280"/>
    </row>
    <row r="281" spans="1:8" ht="15" x14ac:dyDescent="0.25">
      <c r="A281" s="356" t="s">
        <v>361</v>
      </c>
      <c r="B281" s="356" t="s">
        <v>354</v>
      </c>
      <c r="C281" s="356">
        <v>531406</v>
      </c>
      <c r="D281" s="356" t="s">
        <v>354</v>
      </c>
      <c r="E281" s="356">
        <v>1701</v>
      </c>
      <c r="F281" s="357">
        <v>0</v>
      </c>
      <c r="G281" s="357">
        <v>0</v>
      </c>
      <c r="H281"/>
    </row>
    <row r="282" spans="1:8" ht="15" x14ac:dyDescent="0.25">
      <c r="A282" s="356" t="s">
        <v>361</v>
      </c>
      <c r="B282" s="356" t="s">
        <v>354</v>
      </c>
      <c r="C282" s="356">
        <v>531601</v>
      </c>
      <c r="D282" s="356" t="s">
        <v>354</v>
      </c>
      <c r="E282" s="356">
        <v>1701</v>
      </c>
      <c r="F282" s="357">
        <v>745.4</v>
      </c>
      <c r="G282" s="357">
        <v>0</v>
      </c>
      <c r="H282"/>
    </row>
    <row r="283" spans="1:8" ht="15" x14ac:dyDescent="0.25">
      <c r="A283" s="356" t="s">
        <v>361</v>
      </c>
      <c r="B283" s="356" t="s">
        <v>354</v>
      </c>
      <c r="C283" s="356">
        <v>570102</v>
      </c>
      <c r="D283" s="356" t="s">
        <v>354</v>
      </c>
      <c r="E283" s="356">
        <v>1701</v>
      </c>
      <c r="F283" s="357">
        <v>49167.760000000009</v>
      </c>
      <c r="G283" s="357">
        <v>0</v>
      </c>
      <c r="H283"/>
    </row>
    <row r="284" spans="1:8" ht="15" x14ac:dyDescent="0.25">
      <c r="A284" s="356" t="s">
        <v>361</v>
      </c>
      <c r="B284" s="356" t="s">
        <v>354</v>
      </c>
      <c r="C284" s="356">
        <v>570103</v>
      </c>
      <c r="D284" s="356" t="s">
        <v>354</v>
      </c>
      <c r="E284" s="356">
        <v>1701</v>
      </c>
      <c r="F284" s="357">
        <v>230244.04</v>
      </c>
      <c r="G284" s="357">
        <v>0</v>
      </c>
      <c r="H284"/>
    </row>
    <row r="285" spans="1:8" ht="15" x14ac:dyDescent="0.25">
      <c r="A285" s="356" t="s">
        <v>361</v>
      </c>
      <c r="B285" s="356" t="s">
        <v>354</v>
      </c>
      <c r="C285" s="356">
        <v>570201</v>
      </c>
      <c r="D285" s="356" t="s">
        <v>354</v>
      </c>
      <c r="E285" s="356">
        <v>1701</v>
      </c>
      <c r="F285" s="357">
        <v>1839644.68</v>
      </c>
      <c r="G285" s="357">
        <v>0</v>
      </c>
      <c r="H285"/>
    </row>
    <row r="286" spans="1:8" ht="15" x14ac:dyDescent="0.25">
      <c r="A286" s="356" t="s">
        <v>361</v>
      </c>
      <c r="B286" s="356" t="s">
        <v>354</v>
      </c>
      <c r="C286" s="356">
        <v>570203</v>
      </c>
      <c r="D286" s="356" t="s">
        <v>354</v>
      </c>
      <c r="E286" s="356">
        <v>1701</v>
      </c>
      <c r="F286" s="357">
        <v>99.25</v>
      </c>
      <c r="G286" s="357">
        <v>0</v>
      </c>
      <c r="H286"/>
    </row>
    <row r="287" spans="1:8" ht="15" x14ac:dyDescent="0.25">
      <c r="A287" s="356" t="s">
        <v>361</v>
      </c>
      <c r="B287" s="356" t="s">
        <v>354</v>
      </c>
      <c r="C287" s="356">
        <v>570206</v>
      </c>
      <c r="D287" s="356" t="s">
        <v>354</v>
      </c>
      <c r="E287" s="356">
        <v>1701</v>
      </c>
      <c r="F287" s="357">
        <v>2066</v>
      </c>
      <c r="G287" s="357">
        <v>0</v>
      </c>
      <c r="H287"/>
    </row>
    <row r="288" spans="1:8" ht="15" x14ac:dyDescent="0.25">
      <c r="A288" s="356" t="s">
        <v>361</v>
      </c>
      <c r="B288" s="356" t="s">
        <v>354</v>
      </c>
      <c r="C288" s="356">
        <v>570215</v>
      </c>
      <c r="D288" s="356" t="s">
        <v>354</v>
      </c>
      <c r="E288" s="356">
        <v>1701</v>
      </c>
      <c r="F288" s="357">
        <v>0</v>
      </c>
      <c r="G288" s="357">
        <v>0</v>
      </c>
      <c r="H288"/>
    </row>
    <row r="289" spans="1:8" ht="15" x14ac:dyDescent="0.25">
      <c r="A289" s="356" t="s">
        <v>361</v>
      </c>
      <c r="B289" s="356" t="s">
        <v>354</v>
      </c>
      <c r="C289" s="356">
        <v>570216</v>
      </c>
      <c r="D289" s="356" t="s">
        <v>354</v>
      </c>
      <c r="E289" s="356">
        <v>1701</v>
      </c>
      <c r="F289" s="357">
        <v>923.61</v>
      </c>
      <c r="G289" s="357">
        <v>0</v>
      </c>
      <c r="H289"/>
    </row>
    <row r="290" spans="1:8" ht="15" x14ac:dyDescent="0.25">
      <c r="A290" s="356" t="s">
        <v>361</v>
      </c>
      <c r="B290" s="356" t="s">
        <v>354</v>
      </c>
      <c r="C290" s="356">
        <v>570217</v>
      </c>
      <c r="D290" s="356" t="s">
        <v>354</v>
      </c>
      <c r="E290" s="356">
        <v>1701</v>
      </c>
      <c r="F290" s="357">
        <v>276.39</v>
      </c>
      <c r="G290" s="357">
        <v>0</v>
      </c>
      <c r="H290"/>
    </row>
    <row r="291" spans="1:8" ht="15" x14ac:dyDescent="0.25">
      <c r="A291" s="356" t="s">
        <v>361</v>
      </c>
      <c r="B291" s="356" t="s">
        <v>354</v>
      </c>
      <c r="C291" s="356">
        <v>580104</v>
      </c>
      <c r="D291" s="356" t="s">
        <v>354</v>
      </c>
      <c r="E291" s="356">
        <v>1701</v>
      </c>
      <c r="F291" s="357">
        <v>64939.6</v>
      </c>
      <c r="G291" s="357">
        <v>0</v>
      </c>
      <c r="H291"/>
    </row>
    <row r="292" spans="1:8" ht="15" x14ac:dyDescent="0.25">
      <c r="A292" s="356" t="s">
        <v>361</v>
      </c>
      <c r="B292" s="356" t="s">
        <v>354</v>
      </c>
      <c r="C292" s="356">
        <v>580204</v>
      </c>
      <c r="D292" s="356" t="s">
        <v>354</v>
      </c>
      <c r="E292" s="356">
        <v>1701</v>
      </c>
      <c r="F292" s="357">
        <v>103374.34</v>
      </c>
      <c r="G292" s="357">
        <v>0</v>
      </c>
      <c r="H292"/>
    </row>
    <row r="293" spans="1:8" ht="15" x14ac:dyDescent="0.25">
      <c r="A293" s="356" t="s">
        <v>361</v>
      </c>
      <c r="B293" s="356" t="s">
        <v>354</v>
      </c>
      <c r="C293" s="356">
        <v>580209</v>
      </c>
      <c r="D293" s="356" t="s">
        <v>354</v>
      </c>
      <c r="E293" s="356">
        <v>1701</v>
      </c>
      <c r="F293" s="357">
        <v>226894.63</v>
      </c>
      <c r="G293" s="357">
        <v>0</v>
      </c>
      <c r="H293"/>
    </row>
    <row r="294" spans="1:8" ht="15" x14ac:dyDescent="0.25">
      <c r="A294" s="356" t="s">
        <v>361</v>
      </c>
      <c r="B294" s="356" t="s">
        <v>354</v>
      </c>
      <c r="C294" s="356">
        <v>580301</v>
      </c>
      <c r="D294" s="356" t="s">
        <v>354</v>
      </c>
      <c r="E294" s="356">
        <v>1701</v>
      </c>
      <c r="F294" s="357">
        <v>1601121</v>
      </c>
      <c r="G294" s="357">
        <v>0</v>
      </c>
      <c r="H294"/>
    </row>
    <row r="295" spans="1:8" ht="15" x14ac:dyDescent="0.25">
      <c r="A295" s="356" t="s">
        <v>361</v>
      </c>
      <c r="B295" s="356" t="s">
        <v>354</v>
      </c>
      <c r="C295" s="356">
        <v>580302</v>
      </c>
      <c r="D295" s="356" t="s">
        <v>354</v>
      </c>
      <c r="E295" s="356">
        <v>1701</v>
      </c>
      <c r="F295" s="357">
        <v>0</v>
      </c>
      <c r="G295" s="357">
        <v>0</v>
      </c>
      <c r="H295"/>
    </row>
    <row r="296" spans="1:8" ht="15" x14ac:dyDescent="0.25">
      <c r="A296" s="356" t="s">
        <v>361</v>
      </c>
      <c r="B296" s="356" t="s">
        <v>354</v>
      </c>
      <c r="C296" s="356">
        <v>581201</v>
      </c>
      <c r="D296" s="356" t="s">
        <v>354</v>
      </c>
      <c r="E296" s="356">
        <v>1701</v>
      </c>
      <c r="F296" s="357">
        <v>0</v>
      </c>
      <c r="G296" s="357">
        <v>0</v>
      </c>
      <c r="H296"/>
    </row>
    <row r="297" spans="1:8" ht="15" x14ac:dyDescent="0.25">
      <c r="A297" s="356" t="s">
        <v>361</v>
      </c>
      <c r="B297" s="356" t="s">
        <v>354</v>
      </c>
      <c r="C297" s="356">
        <v>840107</v>
      </c>
      <c r="D297" s="356" t="s">
        <v>354</v>
      </c>
      <c r="E297" s="356">
        <v>1700</v>
      </c>
      <c r="F297" s="357">
        <v>0</v>
      </c>
      <c r="G297" s="357">
        <v>0</v>
      </c>
      <c r="H297"/>
    </row>
    <row r="298" spans="1:8" ht="15" x14ac:dyDescent="0.25">
      <c r="A298" s="356" t="s">
        <v>361</v>
      </c>
      <c r="B298" s="356" t="s">
        <v>354</v>
      </c>
      <c r="C298" s="356">
        <v>840107</v>
      </c>
      <c r="D298" s="356" t="s">
        <v>354</v>
      </c>
      <c r="E298" s="356">
        <v>1701</v>
      </c>
      <c r="F298" s="357">
        <v>65453.5</v>
      </c>
      <c r="G298" s="357">
        <v>0</v>
      </c>
      <c r="H298"/>
    </row>
    <row r="299" spans="1:8" ht="15" x14ac:dyDescent="0.25">
      <c r="A299" s="356" t="s">
        <v>361</v>
      </c>
      <c r="B299" s="356" t="s">
        <v>354</v>
      </c>
      <c r="C299" s="356">
        <v>990101</v>
      </c>
      <c r="D299" s="356" t="s">
        <v>354</v>
      </c>
      <c r="E299" s="356">
        <v>1700</v>
      </c>
      <c r="F299" s="357">
        <v>192662.3</v>
      </c>
      <c r="G299" s="357">
        <v>0</v>
      </c>
      <c r="H299"/>
    </row>
    <row r="300" spans="1:8" ht="15" x14ac:dyDescent="0.25">
      <c r="A300" s="356" t="s">
        <v>361</v>
      </c>
      <c r="B300" s="356" t="s">
        <v>354</v>
      </c>
      <c r="C300" s="356">
        <v>990102</v>
      </c>
      <c r="D300" s="356" t="s">
        <v>354</v>
      </c>
      <c r="E300" s="356">
        <v>1701</v>
      </c>
      <c r="F300" s="357">
        <v>195597.09999999998</v>
      </c>
      <c r="G300" s="357">
        <v>0</v>
      </c>
      <c r="H300"/>
    </row>
    <row r="301" spans="1:8" ht="15" x14ac:dyDescent="0.25">
      <c r="A301" s="356" t="s">
        <v>361</v>
      </c>
      <c r="B301" s="356" t="s">
        <v>354</v>
      </c>
      <c r="C301" s="356">
        <v>990103</v>
      </c>
      <c r="D301" s="356" t="s">
        <v>354</v>
      </c>
      <c r="E301" s="356">
        <v>1701</v>
      </c>
      <c r="F301" s="357">
        <v>448</v>
      </c>
      <c r="G301" s="357">
        <v>0</v>
      </c>
      <c r="H301"/>
    </row>
    <row r="302" spans="1:8" ht="15" x14ac:dyDescent="0.25">
      <c r="A302" s="356" t="s">
        <v>361</v>
      </c>
      <c r="B302" s="356" t="s">
        <v>463</v>
      </c>
      <c r="C302" s="356">
        <v>530205</v>
      </c>
      <c r="D302" s="356" t="s">
        <v>354</v>
      </c>
      <c r="E302" s="356">
        <v>1701</v>
      </c>
      <c r="F302" s="357">
        <v>5000</v>
      </c>
      <c r="G302" s="357">
        <v>0</v>
      </c>
      <c r="H302"/>
    </row>
    <row r="303" spans="1:8" ht="15" x14ac:dyDescent="0.25">
      <c r="A303" s="356" t="s">
        <v>361</v>
      </c>
      <c r="B303" s="356" t="s">
        <v>463</v>
      </c>
      <c r="C303" s="356">
        <v>530303</v>
      </c>
      <c r="D303" s="356" t="s">
        <v>354</v>
      </c>
      <c r="E303" s="356">
        <v>1701</v>
      </c>
      <c r="F303" s="357">
        <v>0</v>
      </c>
      <c r="G303" s="357">
        <v>0</v>
      </c>
      <c r="H303"/>
    </row>
    <row r="304" spans="1:8" ht="15" x14ac:dyDescent="0.25">
      <c r="A304" s="356" t="s">
        <v>3532</v>
      </c>
      <c r="F304" s="357">
        <v>164829662.26000002</v>
      </c>
      <c r="G304" s="357">
        <v>-2670500.5799999954</v>
      </c>
      <c r="H304"/>
    </row>
    <row r="305" spans="1:8" ht="15" x14ac:dyDescent="0.25">
      <c r="A305"/>
      <c r="B305"/>
      <c r="C305"/>
      <c r="D305"/>
      <c r="E305"/>
      <c r="F305"/>
      <c r="G305"/>
      <c r="H305"/>
    </row>
    <row r="306" spans="1:8" ht="15" x14ac:dyDescent="0.25">
      <c r="A306"/>
      <c r="B306"/>
      <c r="C306"/>
      <c r="D306"/>
      <c r="E306"/>
      <c r="F306"/>
      <c r="G306"/>
    </row>
    <row r="307" spans="1:8" ht="15" x14ac:dyDescent="0.25">
      <c r="A307"/>
      <c r="B307"/>
      <c r="C307"/>
      <c r="D307"/>
      <c r="E307"/>
      <c r="F307"/>
      <c r="G307"/>
    </row>
    <row r="308" spans="1:8" ht="15" x14ac:dyDescent="0.25">
      <c r="A308"/>
      <c r="B308"/>
      <c r="C308"/>
      <c r="D308"/>
      <c r="E308"/>
      <c r="F308"/>
      <c r="G308"/>
    </row>
    <row r="309" spans="1:8" ht="15" x14ac:dyDescent="0.25">
      <c r="A309"/>
      <c r="B309"/>
      <c r="C309"/>
      <c r="D309"/>
      <c r="E309"/>
      <c r="F309"/>
      <c r="G309"/>
    </row>
    <row r="310" spans="1:8" ht="15" x14ac:dyDescent="0.25">
      <c r="A310"/>
      <c r="B310"/>
      <c r="C310"/>
      <c r="D310"/>
      <c r="E310"/>
      <c r="F310"/>
      <c r="G310"/>
    </row>
    <row r="311" spans="1:8" ht="15" x14ac:dyDescent="0.25">
      <c r="A311"/>
      <c r="B311"/>
      <c r="C311"/>
      <c r="D311"/>
      <c r="E311"/>
      <c r="F311"/>
      <c r="G311"/>
    </row>
    <row r="312" spans="1:8" ht="15" x14ac:dyDescent="0.25">
      <c r="A312"/>
      <c r="B312"/>
      <c r="C312"/>
      <c r="D312"/>
      <c r="E312"/>
      <c r="F312"/>
      <c r="G312"/>
    </row>
  </sheetData>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604"/>
  <sheetViews>
    <sheetView workbookViewId="0">
      <selection activeCell="B17" sqref="B17"/>
    </sheetView>
  </sheetViews>
  <sheetFormatPr baseColWidth="10" defaultRowHeight="15" x14ac:dyDescent="0.25"/>
  <cols>
    <col min="1" max="1" width="10.140625" customWidth="1"/>
    <col min="2" max="2" width="22" style="359" customWidth="1"/>
    <col min="3" max="3" width="27.28515625" style="359" bestFit="1" customWidth="1"/>
    <col min="4" max="4" width="16.7109375" style="359" bestFit="1" customWidth="1"/>
  </cols>
  <sheetData>
    <row r="1" spans="1:4" x14ac:dyDescent="0.25">
      <c r="A1" s="338" t="s">
        <v>1378</v>
      </c>
      <c r="B1" t="s">
        <v>1416</v>
      </c>
    </row>
    <row r="3" spans="1:4" x14ac:dyDescent="0.25">
      <c r="A3" s="338" t="s">
        <v>6</v>
      </c>
      <c r="B3" s="338" t="s">
        <v>1376</v>
      </c>
      <c r="C3"/>
      <c r="D3"/>
    </row>
    <row r="4" spans="1:4" x14ac:dyDescent="0.25">
      <c r="A4" t="s">
        <v>3897</v>
      </c>
      <c r="B4">
        <v>158</v>
      </c>
      <c r="C4"/>
      <c r="D4"/>
    </row>
    <row r="5" spans="1:4" x14ac:dyDescent="0.25">
      <c r="A5" t="s">
        <v>729</v>
      </c>
      <c r="B5">
        <v>487</v>
      </c>
      <c r="C5"/>
      <c r="D5"/>
    </row>
    <row r="6" spans="1:4" x14ac:dyDescent="0.25">
      <c r="A6" t="s">
        <v>4002</v>
      </c>
      <c r="B6">
        <v>397</v>
      </c>
      <c r="C6"/>
      <c r="D6"/>
    </row>
    <row r="7" spans="1:4" x14ac:dyDescent="0.25">
      <c r="A7" t="s">
        <v>4002</v>
      </c>
      <c r="B7">
        <v>483</v>
      </c>
      <c r="C7"/>
      <c r="D7"/>
    </row>
    <row r="8" spans="1:4" x14ac:dyDescent="0.25">
      <c r="A8" t="s">
        <v>4002</v>
      </c>
      <c r="B8">
        <v>492</v>
      </c>
      <c r="C8"/>
      <c r="D8"/>
    </row>
    <row r="9" spans="1:4" x14ac:dyDescent="0.25">
      <c r="A9" t="s">
        <v>4002</v>
      </c>
      <c r="B9" t="s">
        <v>1415</v>
      </c>
      <c r="C9"/>
      <c r="D9"/>
    </row>
    <row r="10" spans="1:4" x14ac:dyDescent="0.25">
      <c r="A10" t="s">
        <v>4002</v>
      </c>
      <c r="B10" t="s">
        <v>1419</v>
      </c>
      <c r="C10"/>
      <c r="D10"/>
    </row>
    <row r="11" spans="1:4" x14ac:dyDescent="0.25">
      <c r="A11" t="s">
        <v>4002</v>
      </c>
      <c r="B11" t="s">
        <v>1420</v>
      </c>
      <c r="C11"/>
      <c r="D11"/>
    </row>
    <row r="12" spans="1:4" x14ac:dyDescent="0.25">
      <c r="A12" t="s">
        <v>4002</v>
      </c>
      <c r="B12" t="s">
        <v>1421</v>
      </c>
      <c r="C12"/>
      <c r="D12"/>
    </row>
    <row r="13" spans="1:4" x14ac:dyDescent="0.25">
      <c r="A13" t="s">
        <v>3532</v>
      </c>
      <c r="B13"/>
      <c r="C13"/>
      <c r="D13"/>
    </row>
    <row r="14" spans="1:4" x14ac:dyDescent="0.25">
      <c r="B14"/>
      <c r="C14"/>
      <c r="D14"/>
    </row>
    <row r="15" spans="1:4" x14ac:dyDescent="0.25">
      <c r="B15"/>
      <c r="C15"/>
      <c r="D15"/>
    </row>
    <row r="16" spans="1:4" x14ac:dyDescent="0.25">
      <c r="B16"/>
      <c r="C16"/>
      <c r="D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spans="2:4" x14ac:dyDescent="0.25">
      <c r="B593"/>
      <c r="C593"/>
      <c r="D593"/>
    </row>
    <row r="594" spans="2:4" x14ac:dyDescent="0.25">
      <c r="B594"/>
      <c r="C594"/>
      <c r="D594"/>
    </row>
    <row r="595" spans="2:4" x14ac:dyDescent="0.25">
      <c r="B595"/>
      <c r="C595"/>
      <c r="D595"/>
    </row>
    <row r="596" spans="2:4" x14ac:dyDescent="0.25">
      <c r="B596"/>
      <c r="C596"/>
      <c r="D596"/>
    </row>
    <row r="597" spans="2:4" x14ac:dyDescent="0.25">
      <c r="B597"/>
      <c r="C597"/>
      <c r="D597"/>
    </row>
    <row r="598" spans="2:4" x14ac:dyDescent="0.25">
      <c r="B598"/>
      <c r="C598"/>
      <c r="D598"/>
    </row>
    <row r="599" spans="2:4" x14ac:dyDescent="0.25">
      <c r="B599"/>
      <c r="C599"/>
      <c r="D599"/>
    </row>
    <row r="600" spans="2:4" x14ac:dyDescent="0.25">
      <c r="B600"/>
      <c r="C600"/>
      <c r="D600"/>
    </row>
    <row r="601" spans="2:4" x14ac:dyDescent="0.25">
      <c r="B601"/>
      <c r="C601"/>
      <c r="D601"/>
    </row>
    <row r="602" spans="2:4" x14ac:dyDescent="0.25">
      <c r="B602"/>
      <c r="C602"/>
      <c r="D602"/>
    </row>
    <row r="603" spans="2:4" x14ac:dyDescent="0.25">
      <c r="B603"/>
      <c r="C603"/>
      <c r="D603"/>
    </row>
    <row r="604" spans="2:4" x14ac:dyDescent="0.25">
      <c r="B604"/>
      <c r="C604"/>
      <c r="D604"/>
    </row>
    <row r="605" spans="2:4" x14ac:dyDescent="0.25">
      <c r="B605"/>
      <c r="C605"/>
      <c r="D605"/>
    </row>
    <row r="606" spans="2:4" x14ac:dyDescent="0.25">
      <c r="B606"/>
      <c r="C606"/>
    </row>
    <row r="607" spans="2:4" x14ac:dyDescent="0.25">
      <c r="B607"/>
      <c r="C607"/>
    </row>
    <row r="608" spans="2:4" x14ac:dyDescent="0.25">
      <c r="B608"/>
      <c r="C608"/>
    </row>
    <row r="609" spans="2:3" x14ac:dyDescent="0.25">
      <c r="B609"/>
      <c r="C609"/>
    </row>
    <row r="610" spans="2:3" x14ac:dyDescent="0.25">
      <c r="B610"/>
      <c r="C610"/>
    </row>
    <row r="611" spans="2:3" x14ac:dyDescent="0.25">
      <c r="B611"/>
      <c r="C611"/>
    </row>
    <row r="612" spans="2:3" x14ac:dyDescent="0.25">
      <c r="B612"/>
      <c r="C612"/>
    </row>
    <row r="613" spans="2:3" x14ac:dyDescent="0.25">
      <c r="B613"/>
      <c r="C613"/>
    </row>
    <row r="614" spans="2:3" x14ac:dyDescent="0.25">
      <c r="B614"/>
      <c r="C614"/>
    </row>
    <row r="615" spans="2:3" x14ac:dyDescent="0.25">
      <c r="B615"/>
      <c r="C615"/>
    </row>
    <row r="616" spans="2:3" x14ac:dyDescent="0.25">
      <c r="B616"/>
      <c r="C616"/>
    </row>
    <row r="617" spans="2:3" x14ac:dyDescent="0.25">
      <c r="B617"/>
      <c r="C617"/>
    </row>
    <row r="618" spans="2:3" x14ac:dyDescent="0.25">
      <c r="B618"/>
      <c r="C618"/>
    </row>
    <row r="619" spans="2:3" x14ac:dyDescent="0.25">
      <c r="B619"/>
      <c r="C619"/>
    </row>
    <row r="620" spans="2:3" x14ac:dyDescent="0.25">
      <c r="B620"/>
      <c r="C620"/>
    </row>
    <row r="621" spans="2:3" x14ac:dyDescent="0.25">
      <c r="B621"/>
      <c r="C621"/>
    </row>
    <row r="622" spans="2:3" x14ac:dyDescent="0.25">
      <c r="B622"/>
      <c r="C622"/>
    </row>
    <row r="623" spans="2:3" x14ac:dyDescent="0.25">
      <c r="B623"/>
      <c r="C623"/>
    </row>
    <row r="624" spans="2:3" x14ac:dyDescent="0.25">
      <c r="B624"/>
      <c r="C624"/>
    </row>
    <row r="625" spans="2:3" x14ac:dyDescent="0.25">
      <c r="B625"/>
      <c r="C625"/>
    </row>
    <row r="626" spans="2:3" x14ac:dyDescent="0.25">
      <c r="B626"/>
      <c r="C626"/>
    </row>
    <row r="627" spans="2:3" x14ac:dyDescent="0.25">
      <c r="B627"/>
      <c r="C627"/>
    </row>
    <row r="628" spans="2:3" x14ac:dyDescent="0.25">
      <c r="B628"/>
      <c r="C628"/>
    </row>
    <row r="629" spans="2:3" x14ac:dyDescent="0.25">
      <c r="B629"/>
      <c r="C629"/>
    </row>
    <row r="630" spans="2:3" x14ac:dyDescent="0.25">
      <c r="B630"/>
      <c r="C630"/>
    </row>
    <row r="631" spans="2:3" x14ac:dyDescent="0.25">
      <c r="B631"/>
      <c r="C631"/>
    </row>
    <row r="632" spans="2:3" x14ac:dyDescent="0.25">
      <c r="B632"/>
      <c r="C632"/>
    </row>
    <row r="633" spans="2:3" x14ac:dyDescent="0.25">
      <c r="B633"/>
      <c r="C633"/>
    </row>
    <row r="634" spans="2:3" x14ac:dyDescent="0.25">
      <c r="B634"/>
      <c r="C634"/>
    </row>
    <row r="635" spans="2:3" x14ac:dyDescent="0.25">
      <c r="B635"/>
      <c r="C635"/>
    </row>
    <row r="636" spans="2:3" x14ac:dyDescent="0.25">
      <c r="B636"/>
      <c r="C636"/>
    </row>
    <row r="637" spans="2:3" x14ac:dyDescent="0.25">
      <c r="B637"/>
      <c r="C637"/>
    </row>
    <row r="638" spans="2:3" x14ac:dyDescent="0.25">
      <c r="B638"/>
      <c r="C638"/>
    </row>
    <row r="639" spans="2:3" x14ac:dyDescent="0.25">
      <c r="B639"/>
      <c r="C639"/>
    </row>
    <row r="640" spans="2:3" x14ac:dyDescent="0.25">
      <c r="B640"/>
      <c r="C640"/>
    </row>
    <row r="641" spans="2:3" x14ac:dyDescent="0.25">
      <c r="B641"/>
      <c r="C641"/>
    </row>
    <row r="642" spans="2:3" x14ac:dyDescent="0.25">
      <c r="B642"/>
      <c r="C642"/>
    </row>
    <row r="643" spans="2:3" x14ac:dyDescent="0.25">
      <c r="B643"/>
      <c r="C643"/>
    </row>
    <row r="644" spans="2:3" x14ac:dyDescent="0.25">
      <c r="B644"/>
      <c r="C644"/>
    </row>
    <row r="645" spans="2:3" x14ac:dyDescent="0.25">
      <c r="B645"/>
      <c r="C645"/>
    </row>
    <row r="646" spans="2:3" x14ac:dyDescent="0.25">
      <c r="B646"/>
      <c r="C646"/>
    </row>
    <row r="647" spans="2:3" x14ac:dyDescent="0.25">
      <c r="B647"/>
      <c r="C647"/>
    </row>
    <row r="648" spans="2:3" x14ac:dyDescent="0.25">
      <c r="B648"/>
      <c r="C648"/>
    </row>
    <row r="649" spans="2:3" x14ac:dyDescent="0.25">
      <c r="B649"/>
      <c r="C649"/>
    </row>
    <row r="650" spans="2:3" x14ac:dyDescent="0.25">
      <c r="B650"/>
      <c r="C650"/>
    </row>
    <row r="651" spans="2:3" x14ac:dyDescent="0.25">
      <c r="B651"/>
      <c r="C651"/>
    </row>
    <row r="652" spans="2:3" x14ac:dyDescent="0.25">
      <c r="B652"/>
      <c r="C652"/>
    </row>
    <row r="653" spans="2:3" x14ac:dyDescent="0.25">
      <c r="B653"/>
      <c r="C653"/>
    </row>
    <row r="654" spans="2:3" x14ac:dyDescent="0.25">
      <c r="B654"/>
      <c r="C654"/>
    </row>
    <row r="655" spans="2:3" x14ac:dyDescent="0.25">
      <c r="B655"/>
      <c r="C655"/>
    </row>
    <row r="656" spans="2:3" x14ac:dyDescent="0.25">
      <c r="B656"/>
      <c r="C656"/>
    </row>
    <row r="657" spans="2:3" x14ac:dyDescent="0.25">
      <c r="B657"/>
      <c r="C657"/>
    </row>
    <row r="658" spans="2:3" x14ac:dyDescent="0.25">
      <c r="B658"/>
      <c r="C658"/>
    </row>
    <row r="659" spans="2:3" x14ac:dyDescent="0.25">
      <c r="B659"/>
      <c r="C659"/>
    </row>
    <row r="660" spans="2:3" x14ac:dyDescent="0.25">
      <c r="B660"/>
      <c r="C660"/>
    </row>
    <row r="661" spans="2:3" x14ac:dyDescent="0.25">
      <c r="B661"/>
      <c r="C661"/>
    </row>
    <row r="662" spans="2:3" x14ac:dyDescent="0.25">
      <c r="B662"/>
      <c r="C662"/>
    </row>
    <row r="663" spans="2:3" x14ac:dyDescent="0.25">
      <c r="B663"/>
      <c r="C663"/>
    </row>
    <row r="664" spans="2:3" x14ac:dyDescent="0.25">
      <c r="B664"/>
      <c r="C664"/>
    </row>
    <row r="665" spans="2:3" x14ac:dyDescent="0.25">
      <c r="B665"/>
      <c r="C665"/>
    </row>
    <row r="666" spans="2:3" x14ac:dyDescent="0.25">
      <c r="B666"/>
      <c r="C666"/>
    </row>
    <row r="667" spans="2:3" x14ac:dyDescent="0.25">
      <c r="B667"/>
      <c r="C667"/>
    </row>
    <row r="668" spans="2:3" x14ac:dyDescent="0.25">
      <c r="B668"/>
      <c r="C668"/>
    </row>
    <row r="669" spans="2:3" x14ac:dyDescent="0.25">
      <c r="B669"/>
      <c r="C669"/>
    </row>
    <row r="670" spans="2:3" x14ac:dyDescent="0.25">
      <c r="B670"/>
      <c r="C670"/>
    </row>
    <row r="671" spans="2:3" x14ac:dyDescent="0.25">
      <c r="B671"/>
      <c r="C671"/>
    </row>
    <row r="672" spans="2:3" x14ac:dyDescent="0.25">
      <c r="B672"/>
      <c r="C672"/>
    </row>
    <row r="673" spans="2:3" x14ac:dyDescent="0.25">
      <c r="B673"/>
      <c r="C673"/>
    </row>
    <row r="674" spans="2:3" x14ac:dyDescent="0.25">
      <c r="B674"/>
      <c r="C674"/>
    </row>
    <row r="675" spans="2:3" x14ac:dyDescent="0.25">
      <c r="B675"/>
      <c r="C675"/>
    </row>
    <row r="676" spans="2:3" x14ac:dyDescent="0.25">
      <c r="B676"/>
      <c r="C676"/>
    </row>
    <row r="677" spans="2:3" x14ac:dyDescent="0.25">
      <c r="B677"/>
      <c r="C677"/>
    </row>
    <row r="678" spans="2:3" x14ac:dyDescent="0.25">
      <c r="B678"/>
      <c r="C678"/>
    </row>
    <row r="679" spans="2:3" x14ac:dyDescent="0.25">
      <c r="B679"/>
      <c r="C679"/>
    </row>
    <row r="680" spans="2:3" x14ac:dyDescent="0.25">
      <c r="B680"/>
      <c r="C680"/>
    </row>
    <row r="681" spans="2:3" x14ac:dyDescent="0.25">
      <c r="B681"/>
      <c r="C681"/>
    </row>
    <row r="682" spans="2:3" x14ac:dyDescent="0.25">
      <c r="B682"/>
      <c r="C682"/>
    </row>
    <row r="683" spans="2:3" x14ac:dyDescent="0.25">
      <c r="B683"/>
      <c r="C683"/>
    </row>
    <row r="684" spans="2:3" x14ac:dyDescent="0.25">
      <c r="B684"/>
      <c r="C684"/>
    </row>
    <row r="685" spans="2:3" x14ac:dyDescent="0.25">
      <c r="B685"/>
      <c r="C685"/>
    </row>
    <row r="686" spans="2:3" x14ac:dyDescent="0.25">
      <c r="B686"/>
      <c r="C686"/>
    </row>
    <row r="687" spans="2:3" x14ac:dyDescent="0.25">
      <c r="B687"/>
      <c r="C687"/>
    </row>
    <row r="688" spans="2:3" x14ac:dyDescent="0.25">
      <c r="B688"/>
      <c r="C688"/>
    </row>
    <row r="689" spans="2:3" x14ac:dyDescent="0.25">
      <c r="B689"/>
      <c r="C689"/>
    </row>
    <row r="690" spans="2:3" x14ac:dyDescent="0.25">
      <c r="B690"/>
      <c r="C690"/>
    </row>
    <row r="691" spans="2:3" x14ac:dyDescent="0.25">
      <c r="B691"/>
      <c r="C691"/>
    </row>
    <row r="692" spans="2:3" x14ac:dyDescent="0.25">
      <c r="B692"/>
      <c r="C692"/>
    </row>
    <row r="693" spans="2:3" x14ac:dyDescent="0.25">
      <c r="B693"/>
      <c r="C693"/>
    </row>
    <row r="694" spans="2:3" x14ac:dyDescent="0.25">
      <c r="B694"/>
      <c r="C694"/>
    </row>
    <row r="695" spans="2:3" x14ac:dyDescent="0.25">
      <c r="B695"/>
      <c r="C695"/>
    </row>
    <row r="696" spans="2:3" x14ac:dyDescent="0.25">
      <c r="B696"/>
      <c r="C696"/>
    </row>
    <row r="697" spans="2:3" x14ac:dyDescent="0.25">
      <c r="B697"/>
      <c r="C697"/>
    </row>
    <row r="698" spans="2:3" x14ac:dyDescent="0.25">
      <c r="B698"/>
      <c r="C698"/>
    </row>
    <row r="699" spans="2:3" x14ac:dyDescent="0.25">
      <c r="B699"/>
      <c r="C699"/>
    </row>
    <row r="700" spans="2:3" x14ac:dyDescent="0.25">
      <c r="B700"/>
      <c r="C700"/>
    </row>
    <row r="701" spans="2:3" x14ac:dyDescent="0.25">
      <c r="B701"/>
      <c r="C701"/>
    </row>
    <row r="702" spans="2:3" x14ac:dyDescent="0.25">
      <c r="B702"/>
      <c r="C702"/>
    </row>
    <row r="703" spans="2:3" x14ac:dyDescent="0.25">
      <c r="B703"/>
      <c r="C703"/>
    </row>
    <row r="704" spans="2:3" x14ac:dyDescent="0.25">
      <c r="B704"/>
      <c r="C704"/>
    </row>
    <row r="705" spans="2:3" x14ac:dyDescent="0.25">
      <c r="B705"/>
      <c r="C705"/>
    </row>
    <row r="706" spans="2:3" x14ac:dyDescent="0.25">
      <c r="B706"/>
      <c r="C706"/>
    </row>
    <row r="707" spans="2:3" x14ac:dyDescent="0.25">
      <c r="B707"/>
      <c r="C707"/>
    </row>
    <row r="708" spans="2:3" x14ac:dyDescent="0.25">
      <c r="B708"/>
      <c r="C708"/>
    </row>
    <row r="709" spans="2:3" x14ac:dyDescent="0.25">
      <c r="B709"/>
      <c r="C709"/>
    </row>
    <row r="710" spans="2:3" x14ac:dyDescent="0.25">
      <c r="B710"/>
      <c r="C710"/>
    </row>
    <row r="711" spans="2:3" x14ac:dyDescent="0.25">
      <c r="B711"/>
      <c r="C711"/>
    </row>
    <row r="712" spans="2:3" x14ac:dyDescent="0.25">
      <c r="B712"/>
      <c r="C712"/>
    </row>
    <row r="713" spans="2:3" x14ac:dyDescent="0.25">
      <c r="B713"/>
      <c r="C713"/>
    </row>
    <row r="714" spans="2:3" x14ac:dyDescent="0.25">
      <c r="B714"/>
      <c r="C714"/>
    </row>
    <row r="715" spans="2:3" x14ac:dyDescent="0.25">
      <c r="B715"/>
      <c r="C715"/>
    </row>
    <row r="716" spans="2:3" x14ac:dyDescent="0.25">
      <c r="B716"/>
      <c r="C716"/>
    </row>
    <row r="717" spans="2:3" x14ac:dyDescent="0.25">
      <c r="B717"/>
      <c r="C717"/>
    </row>
    <row r="718" spans="2:3" x14ac:dyDescent="0.25">
      <c r="B718"/>
      <c r="C718"/>
    </row>
    <row r="719" spans="2:3" x14ac:dyDescent="0.25">
      <c r="B719"/>
      <c r="C719"/>
    </row>
    <row r="720" spans="2:3" x14ac:dyDescent="0.25">
      <c r="B720"/>
      <c r="C720"/>
    </row>
    <row r="721" spans="2:3" x14ac:dyDescent="0.25">
      <c r="B721"/>
      <c r="C721"/>
    </row>
    <row r="722" spans="2:3" x14ac:dyDescent="0.25">
      <c r="B722"/>
      <c r="C722"/>
    </row>
    <row r="723" spans="2:3" x14ac:dyDescent="0.25">
      <c r="B723"/>
      <c r="C723"/>
    </row>
    <row r="724" spans="2:3" x14ac:dyDescent="0.25">
      <c r="B724"/>
      <c r="C724"/>
    </row>
    <row r="725" spans="2:3" x14ac:dyDescent="0.25">
      <c r="B725"/>
      <c r="C725"/>
    </row>
    <row r="726" spans="2:3" x14ac:dyDescent="0.25">
      <c r="B726"/>
      <c r="C726"/>
    </row>
    <row r="727" spans="2:3" x14ac:dyDescent="0.25">
      <c r="B727"/>
      <c r="C727"/>
    </row>
    <row r="728" spans="2:3" x14ac:dyDescent="0.25">
      <c r="B728"/>
      <c r="C728"/>
    </row>
    <row r="729" spans="2:3" x14ac:dyDescent="0.25">
      <c r="B729"/>
      <c r="C729"/>
    </row>
    <row r="730" spans="2:3" x14ac:dyDescent="0.25">
      <c r="B730"/>
      <c r="C730"/>
    </row>
    <row r="731" spans="2:3" x14ac:dyDescent="0.25">
      <c r="B731"/>
      <c r="C731"/>
    </row>
    <row r="732" spans="2:3" x14ac:dyDescent="0.25">
      <c r="B732"/>
      <c r="C732"/>
    </row>
    <row r="733" spans="2:3" x14ac:dyDescent="0.25">
      <c r="B733"/>
      <c r="C733"/>
    </row>
    <row r="734" spans="2:3" x14ac:dyDescent="0.25">
      <c r="B734"/>
      <c r="C734"/>
    </row>
    <row r="735" spans="2:3" x14ac:dyDescent="0.25">
      <c r="B735"/>
      <c r="C735"/>
    </row>
    <row r="736" spans="2:3" x14ac:dyDescent="0.25">
      <c r="B736"/>
      <c r="C736"/>
    </row>
    <row r="737" spans="2:3" x14ac:dyDescent="0.25">
      <c r="B737"/>
      <c r="C737"/>
    </row>
    <row r="738" spans="2:3" x14ac:dyDescent="0.25">
      <c r="B738"/>
      <c r="C738"/>
    </row>
    <row r="739" spans="2:3" x14ac:dyDescent="0.25">
      <c r="B739"/>
      <c r="C739"/>
    </row>
    <row r="740" spans="2:3" x14ac:dyDescent="0.25">
      <c r="B740"/>
      <c r="C740"/>
    </row>
    <row r="741" spans="2:3" x14ac:dyDescent="0.25">
      <c r="B741"/>
      <c r="C741"/>
    </row>
    <row r="742" spans="2:3" x14ac:dyDescent="0.25">
      <c r="B742"/>
      <c r="C742"/>
    </row>
    <row r="743" spans="2:3" x14ac:dyDescent="0.25">
      <c r="B743"/>
      <c r="C743"/>
    </row>
    <row r="744" spans="2:3" x14ac:dyDescent="0.25">
      <c r="B744"/>
      <c r="C744"/>
    </row>
    <row r="745" spans="2:3" x14ac:dyDescent="0.25">
      <c r="B745"/>
      <c r="C745"/>
    </row>
    <row r="746" spans="2:3" x14ac:dyDescent="0.25">
      <c r="B746"/>
      <c r="C746"/>
    </row>
    <row r="747" spans="2:3" x14ac:dyDescent="0.25">
      <c r="B747"/>
      <c r="C747"/>
    </row>
    <row r="748" spans="2:3" x14ac:dyDescent="0.25">
      <c r="B748"/>
      <c r="C748"/>
    </row>
    <row r="749" spans="2:3" x14ac:dyDescent="0.25">
      <c r="B749"/>
      <c r="C749"/>
    </row>
    <row r="750" spans="2:3" x14ac:dyDescent="0.25">
      <c r="B750"/>
      <c r="C750"/>
    </row>
    <row r="751" spans="2:3" x14ac:dyDescent="0.25">
      <c r="B751"/>
      <c r="C751"/>
    </row>
    <row r="752" spans="2:3" x14ac:dyDescent="0.25">
      <c r="B752"/>
      <c r="C752"/>
    </row>
    <row r="753" spans="2:3" x14ac:dyDescent="0.25">
      <c r="B753"/>
      <c r="C753"/>
    </row>
    <row r="754" spans="2:3" x14ac:dyDescent="0.25">
      <c r="B754"/>
      <c r="C754"/>
    </row>
    <row r="755" spans="2:3" x14ac:dyDescent="0.25">
      <c r="B755"/>
      <c r="C755"/>
    </row>
    <row r="756" spans="2:3" x14ac:dyDescent="0.25">
      <c r="B756"/>
      <c r="C756"/>
    </row>
    <row r="757" spans="2:3" x14ac:dyDescent="0.25">
      <c r="B757"/>
      <c r="C757"/>
    </row>
    <row r="758" spans="2:3" x14ac:dyDescent="0.25">
      <c r="B758"/>
      <c r="C758"/>
    </row>
    <row r="759" spans="2:3" x14ac:dyDescent="0.25">
      <c r="B759"/>
      <c r="C759"/>
    </row>
    <row r="760" spans="2:3" x14ac:dyDescent="0.25">
      <c r="B760"/>
      <c r="C760"/>
    </row>
    <row r="761" spans="2:3" x14ac:dyDescent="0.25">
      <c r="B761"/>
      <c r="C761"/>
    </row>
    <row r="762" spans="2:3" x14ac:dyDescent="0.25">
      <c r="B762"/>
      <c r="C762"/>
    </row>
    <row r="763" spans="2:3" x14ac:dyDescent="0.25">
      <c r="B763"/>
      <c r="C763"/>
    </row>
    <row r="764" spans="2:3" x14ac:dyDescent="0.25">
      <c r="B764"/>
      <c r="C764"/>
    </row>
    <row r="765" spans="2:3" x14ac:dyDescent="0.25">
      <c r="B765"/>
      <c r="C765"/>
    </row>
    <row r="766" spans="2:3" x14ac:dyDescent="0.25">
      <c r="B766"/>
      <c r="C766"/>
    </row>
    <row r="767" spans="2:3" x14ac:dyDescent="0.25">
      <c r="B767"/>
      <c r="C767"/>
    </row>
    <row r="768" spans="2:3" x14ac:dyDescent="0.25">
      <c r="B768"/>
      <c r="C768"/>
    </row>
    <row r="769" spans="2:3" x14ac:dyDescent="0.25">
      <c r="B769"/>
      <c r="C769"/>
    </row>
    <row r="770" spans="2:3" x14ac:dyDescent="0.25">
      <c r="B770"/>
      <c r="C770"/>
    </row>
    <row r="771" spans="2:3" x14ac:dyDescent="0.25">
      <c r="B771"/>
      <c r="C771"/>
    </row>
    <row r="772" spans="2:3" x14ac:dyDescent="0.25">
      <c r="B772"/>
      <c r="C772"/>
    </row>
    <row r="773" spans="2:3" x14ac:dyDescent="0.25">
      <c r="B773"/>
      <c r="C773"/>
    </row>
    <row r="774" spans="2:3" x14ac:dyDescent="0.25">
      <c r="B774"/>
      <c r="C774"/>
    </row>
    <row r="775" spans="2:3" x14ac:dyDescent="0.25">
      <c r="B775"/>
      <c r="C775"/>
    </row>
    <row r="776" spans="2:3" x14ac:dyDescent="0.25">
      <c r="B776"/>
      <c r="C776"/>
    </row>
    <row r="777" spans="2:3" x14ac:dyDescent="0.25">
      <c r="B777"/>
      <c r="C777"/>
    </row>
    <row r="778" spans="2:3" x14ac:dyDescent="0.25">
      <c r="B778"/>
      <c r="C778"/>
    </row>
    <row r="779" spans="2:3" x14ac:dyDescent="0.25">
      <c r="B779"/>
      <c r="C779"/>
    </row>
    <row r="780" spans="2:3" x14ac:dyDescent="0.25">
      <c r="B780"/>
      <c r="C780"/>
    </row>
    <row r="781" spans="2:3" x14ac:dyDescent="0.25">
      <c r="B781"/>
      <c r="C781"/>
    </row>
    <row r="782" spans="2:3" x14ac:dyDescent="0.25">
      <c r="B782"/>
      <c r="C782"/>
    </row>
    <row r="783" spans="2:3" x14ac:dyDescent="0.25">
      <c r="B783"/>
      <c r="C783"/>
    </row>
    <row r="784" spans="2:3" x14ac:dyDescent="0.25">
      <c r="B784"/>
      <c r="C784"/>
    </row>
    <row r="785" spans="2:3" x14ac:dyDescent="0.25">
      <c r="B785"/>
      <c r="C785"/>
    </row>
    <row r="786" spans="2:3" x14ac:dyDescent="0.25">
      <c r="B786"/>
      <c r="C786"/>
    </row>
    <row r="787" spans="2:3" x14ac:dyDescent="0.25">
      <c r="B787"/>
      <c r="C787"/>
    </row>
    <row r="788" spans="2:3" x14ac:dyDescent="0.25">
      <c r="B788"/>
      <c r="C788"/>
    </row>
    <row r="789" spans="2:3" x14ac:dyDescent="0.25">
      <c r="B789"/>
      <c r="C789"/>
    </row>
    <row r="790" spans="2:3" x14ac:dyDescent="0.25">
      <c r="B790"/>
      <c r="C790"/>
    </row>
    <row r="791" spans="2:3" x14ac:dyDescent="0.25">
      <c r="B791"/>
      <c r="C791"/>
    </row>
    <row r="792" spans="2:3" x14ac:dyDescent="0.25">
      <c r="B792"/>
      <c r="C792"/>
    </row>
    <row r="793" spans="2:3" x14ac:dyDescent="0.25">
      <c r="B793"/>
      <c r="C793"/>
    </row>
    <row r="794" spans="2:3" x14ac:dyDescent="0.25">
      <c r="B794"/>
      <c r="C794"/>
    </row>
    <row r="795" spans="2:3" x14ac:dyDescent="0.25">
      <c r="B795"/>
      <c r="C795"/>
    </row>
    <row r="796" spans="2:3" x14ac:dyDescent="0.25">
      <c r="B796"/>
      <c r="C796"/>
    </row>
    <row r="797" spans="2:3" x14ac:dyDescent="0.25">
      <c r="B797"/>
      <c r="C797"/>
    </row>
    <row r="798" spans="2:3" x14ac:dyDescent="0.25">
      <c r="B798"/>
      <c r="C798"/>
    </row>
    <row r="799" spans="2:3" x14ac:dyDescent="0.25">
      <c r="B799"/>
      <c r="C799"/>
    </row>
    <row r="800" spans="2:3" x14ac:dyDescent="0.25">
      <c r="B800"/>
      <c r="C800"/>
    </row>
    <row r="801" spans="2:3" x14ac:dyDescent="0.25">
      <c r="B801"/>
      <c r="C801"/>
    </row>
    <row r="802" spans="2:3" x14ac:dyDescent="0.25">
      <c r="B802"/>
      <c r="C802"/>
    </row>
    <row r="803" spans="2:3" x14ac:dyDescent="0.25">
      <c r="B803"/>
      <c r="C803"/>
    </row>
    <row r="804" spans="2:3" x14ac:dyDescent="0.25">
      <c r="B804"/>
      <c r="C804"/>
    </row>
    <row r="805" spans="2:3" x14ac:dyDescent="0.25">
      <c r="B805"/>
      <c r="C805"/>
    </row>
    <row r="806" spans="2:3" x14ac:dyDescent="0.25">
      <c r="B806"/>
      <c r="C806"/>
    </row>
    <row r="807" spans="2:3" x14ac:dyDescent="0.25">
      <c r="B807"/>
      <c r="C807"/>
    </row>
    <row r="808" spans="2:3" x14ac:dyDescent="0.25">
      <c r="B808"/>
      <c r="C808"/>
    </row>
    <row r="809" spans="2:3" x14ac:dyDescent="0.25">
      <c r="B809"/>
      <c r="C809"/>
    </row>
    <row r="810" spans="2:3" x14ac:dyDescent="0.25">
      <c r="B810"/>
      <c r="C810"/>
    </row>
    <row r="811" spans="2:3" x14ac:dyDescent="0.25">
      <c r="B811"/>
      <c r="C811"/>
    </row>
    <row r="812" spans="2:3" x14ac:dyDescent="0.25">
      <c r="B812"/>
      <c r="C812"/>
    </row>
    <row r="813" spans="2:3" x14ac:dyDescent="0.25">
      <c r="B813"/>
      <c r="C813"/>
    </row>
    <row r="814" spans="2:3" x14ac:dyDescent="0.25">
      <c r="B814"/>
      <c r="C814"/>
    </row>
    <row r="815" spans="2:3" x14ac:dyDescent="0.25">
      <c r="B815"/>
      <c r="C815"/>
    </row>
    <row r="816" spans="2:3" x14ac:dyDescent="0.25">
      <c r="B816"/>
      <c r="C816"/>
    </row>
    <row r="817" spans="2:3" x14ac:dyDescent="0.25">
      <c r="B817"/>
      <c r="C817"/>
    </row>
    <row r="818" spans="2:3" x14ac:dyDescent="0.25">
      <c r="B818"/>
      <c r="C818"/>
    </row>
    <row r="819" spans="2:3" x14ac:dyDescent="0.25">
      <c r="B819"/>
      <c r="C819"/>
    </row>
    <row r="820" spans="2:3" x14ac:dyDescent="0.25">
      <c r="B820"/>
      <c r="C820"/>
    </row>
    <row r="821" spans="2:3" x14ac:dyDescent="0.25">
      <c r="B821"/>
      <c r="C821"/>
    </row>
    <row r="822" spans="2:3" x14ac:dyDescent="0.25">
      <c r="B822"/>
      <c r="C822"/>
    </row>
    <row r="823" spans="2:3" x14ac:dyDescent="0.25">
      <c r="B823"/>
      <c r="C823"/>
    </row>
    <row r="824" spans="2:3" x14ac:dyDescent="0.25">
      <c r="B824"/>
      <c r="C824"/>
    </row>
    <row r="825" spans="2:3" x14ac:dyDescent="0.25">
      <c r="B825"/>
      <c r="C825"/>
    </row>
    <row r="826" spans="2:3" x14ac:dyDescent="0.25">
      <c r="B826"/>
      <c r="C826"/>
    </row>
    <row r="827" spans="2:3" x14ac:dyDescent="0.25">
      <c r="B827"/>
      <c r="C827"/>
    </row>
    <row r="828" spans="2:3" x14ac:dyDescent="0.25">
      <c r="B828"/>
      <c r="C828"/>
    </row>
    <row r="829" spans="2:3" x14ac:dyDescent="0.25">
      <c r="B829"/>
      <c r="C829"/>
    </row>
    <row r="830" spans="2:3" x14ac:dyDescent="0.25">
      <c r="B830"/>
      <c r="C830"/>
    </row>
    <row r="831" spans="2:3" x14ac:dyDescent="0.25">
      <c r="B831"/>
      <c r="C831"/>
    </row>
    <row r="832" spans="2:3" x14ac:dyDescent="0.25">
      <c r="B832"/>
      <c r="C832"/>
    </row>
    <row r="833" spans="2:3" x14ac:dyDescent="0.25">
      <c r="B833"/>
      <c r="C833"/>
    </row>
    <row r="834" spans="2:3" x14ac:dyDescent="0.25">
      <c r="B834"/>
      <c r="C834"/>
    </row>
    <row r="835" spans="2:3" x14ac:dyDescent="0.25">
      <c r="B835"/>
      <c r="C835"/>
    </row>
    <row r="836" spans="2:3" x14ac:dyDescent="0.25">
      <c r="B836"/>
      <c r="C836"/>
    </row>
    <row r="837" spans="2:3" x14ac:dyDescent="0.25">
      <c r="B837"/>
      <c r="C837"/>
    </row>
    <row r="838" spans="2:3" x14ac:dyDescent="0.25">
      <c r="B838"/>
      <c r="C838"/>
    </row>
    <row r="839" spans="2:3" x14ac:dyDescent="0.25">
      <c r="B839"/>
      <c r="C839"/>
    </row>
    <row r="840" spans="2:3" x14ac:dyDescent="0.25">
      <c r="B840"/>
      <c r="C840"/>
    </row>
    <row r="841" spans="2:3" x14ac:dyDescent="0.25">
      <c r="B841"/>
      <c r="C841"/>
    </row>
    <row r="842" spans="2:3" x14ac:dyDescent="0.25">
      <c r="B842"/>
      <c r="C842"/>
    </row>
    <row r="843" spans="2:3" x14ac:dyDescent="0.25">
      <c r="B843"/>
      <c r="C843"/>
    </row>
    <row r="844" spans="2:3" x14ac:dyDescent="0.25">
      <c r="B844"/>
      <c r="C844"/>
    </row>
    <row r="845" spans="2:3" x14ac:dyDescent="0.25">
      <c r="B845"/>
      <c r="C845"/>
    </row>
    <row r="846" spans="2:3" x14ac:dyDescent="0.25">
      <c r="B846"/>
      <c r="C846"/>
    </row>
    <row r="847" spans="2:3" x14ac:dyDescent="0.25">
      <c r="B847"/>
      <c r="C847"/>
    </row>
    <row r="848" spans="2:3" x14ac:dyDescent="0.25">
      <c r="B848"/>
      <c r="C848"/>
    </row>
    <row r="849" spans="2:3" x14ac:dyDescent="0.25">
      <c r="B849"/>
      <c r="C849"/>
    </row>
    <row r="850" spans="2:3" x14ac:dyDescent="0.25">
      <c r="B850"/>
      <c r="C850"/>
    </row>
    <row r="851" spans="2:3" x14ac:dyDescent="0.25">
      <c r="B851"/>
      <c r="C851"/>
    </row>
    <row r="852" spans="2:3" x14ac:dyDescent="0.25">
      <c r="B852"/>
      <c r="C852"/>
    </row>
    <row r="853" spans="2:3" x14ac:dyDescent="0.25">
      <c r="B853"/>
      <c r="C853"/>
    </row>
    <row r="854" spans="2:3" x14ac:dyDescent="0.25">
      <c r="B854"/>
      <c r="C854"/>
    </row>
    <row r="855" spans="2:3" x14ac:dyDescent="0.25">
      <c r="B855"/>
      <c r="C855"/>
    </row>
    <row r="856" spans="2:3" x14ac:dyDescent="0.25">
      <c r="B856"/>
      <c r="C856"/>
    </row>
    <row r="857" spans="2:3" x14ac:dyDescent="0.25">
      <c r="B857"/>
      <c r="C857"/>
    </row>
    <row r="858" spans="2:3" x14ac:dyDescent="0.25">
      <c r="B858"/>
      <c r="C858"/>
    </row>
    <row r="859" spans="2:3" x14ac:dyDescent="0.25">
      <c r="B859"/>
      <c r="C859"/>
    </row>
    <row r="860" spans="2:3" x14ac:dyDescent="0.25">
      <c r="B860"/>
      <c r="C860"/>
    </row>
    <row r="861" spans="2:3" x14ac:dyDescent="0.25">
      <c r="B861"/>
      <c r="C861"/>
    </row>
    <row r="862" spans="2:3" x14ac:dyDescent="0.25">
      <c r="B862"/>
      <c r="C862"/>
    </row>
    <row r="863" spans="2:3" x14ac:dyDescent="0.25">
      <c r="B863"/>
      <c r="C863"/>
    </row>
    <row r="864" spans="2:3" x14ac:dyDescent="0.25">
      <c r="B864"/>
      <c r="C864"/>
    </row>
    <row r="865" spans="2:3" x14ac:dyDescent="0.25">
      <c r="B865"/>
      <c r="C865"/>
    </row>
    <row r="866" spans="2:3" x14ac:dyDescent="0.25">
      <c r="B866"/>
      <c r="C866"/>
    </row>
    <row r="867" spans="2:3" x14ac:dyDescent="0.25">
      <c r="B867"/>
      <c r="C867"/>
    </row>
    <row r="868" spans="2:3" x14ac:dyDescent="0.25">
      <c r="B868"/>
      <c r="C868"/>
    </row>
    <row r="869" spans="2:3" x14ac:dyDescent="0.25">
      <c r="B869"/>
      <c r="C869"/>
    </row>
    <row r="870" spans="2:3" x14ac:dyDescent="0.25">
      <c r="B870"/>
      <c r="C870"/>
    </row>
    <row r="871" spans="2:3" x14ac:dyDescent="0.25">
      <c r="B871"/>
      <c r="C871"/>
    </row>
    <row r="872" spans="2:3" x14ac:dyDescent="0.25">
      <c r="B872"/>
      <c r="C872"/>
    </row>
    <row r="873" spans="2:3" x14ac:dyDescent="0.25">
      <c r="B873"/>
      <c r="C873"/>
    </row>
    <row r="874" spans="2:3" x14ac:dyDescent="0.25">
      <c r="B874"/>
      <c r="C874"/>
    </row>
    <row r="875" spans="2:3" x14ac:dyDescent="0.25">
      <c r="B875"/>
      <c r="C875"/>
    </row>
    <row r="876" spans="2:3" x14ac:dyDescent="0.25">
      <c r="B876"/>
      <c r="C876"/>
    </row>
    <row r="877" spans="2:3" x14ac:dyDescent="0.25">
      <c r="B877"/>
      <c r="C877"/>
    </row>
    <row r="878" spans="2:3" x14ac:dyDescent="0.25">
      <c r="B878"/>
      <c r="C878"/>
    </row>
    <row r="879" spans="2:3" x14ac:dyDescent="0.25">
      <c r="B879"/>
      <c r="C879"/>
    </row>
    <row r="880" spans="2:3" x14ac:dyDescent="0.25">
      <c r="B880"/>
      <c r="C880"/>
    </row>
    <row r="881" spans="2:3" x14ac:dyDescent="0.25">
      <c r="B881"/>
      <c r="C881"/>
    </row>
    <row r="882" spans="2:3" x14ac:dyDescent="0.25">
      <c r="B882"/>
      <c r="C882"/>
    </row>
    <row r="883" spans="2:3" x14ac:dyDescent="0.25">
      <c r="B883"/>
      <c r="C883"/>
    </row>
    <row r="884" spans="2:3" x14ac:dyDescent="0.25">
      <c r="B884"/>
      <c r="C884"/>
    </row>
    <row r="885" spans="2:3" x14ac:dyDescent="0.25">
      <c r="B885"/>
      <c r="C885"/>
    </row>
    <row r="886" spans="2:3" x14ac:dyDescent="0.25">
      <c r="B886"/>
      <c r="C886"/>
    </row>
    <row r="887" spans="2:3" x14ac:dyDescent="0.25">
      <c r="B887"/>
      <c r="C887"/>
    </row>
    <row r="888" spans="2:3" x14ac:dyDescent="0.25">
      <c r="B888"/>
      <c r="C888"/>
    </row>
    <row r="889" spans="2:3" x14ac:dyDescent="0.25">
      <c r="B889"/>
      <c r="C889"/>
    </row>
    <row r="890" spans="2:3" x14ac:dyDescent="0.25">
      <c r="B890"/>
      <c r="C890"/>
    </row>
    <row r="891" spans="2:3" x14ac:dyDescent="0.25">
      <c r="B891"/>
      <c r="C891"/>
    </row>
    <row r="892" spans="2:3" x14ac:dyDescent="0.25">
      <c r="B892"/>
      <c r="C892"/>
    </row>
    <row r="893" spans="2:3" x14ac:dyDescent="0.25">
      <c r="B893"/>
      <c r="C893"/>
    </row>
    <row r="894" spans="2:3" x14ac:dyDescent="0.25">
      <c r="B894"/>
      <c r="C894"/>
    </row>
    <row r="895" spans="2:3" x14ac:dyDescent="0.25">
      <c r="B895"/>
      <c r="C895"/>
    </row>
    <row r="896" spans="2:3" x14ac:dyDescent="0.25">
      <c r="B896"/>
      <c r="C896"/>
    </row>
    <row r="897" spans="2:3" x14ac:dyDescent="0.25">
      <c r="B897"/>
      <c r="C897"/>
    </row>
    <row r="898" spans="2:3" x14ac:dyDescent="0.25">
      <c r="B898"/>
      <c r="C898"/>
    </row>
    <row r="899" spans="2:3" x14ac:dyDescent="0.25">
      <c r="B899"/>
      <c r="C899"/>
    </row>
    <row r="900" spans="2:3" x14ac:dyDescent="0.25">
      <c r="B900"/>
      <c r="C900"/>
    </row>
    <row r="901" spans="2:3" x14ac:dyDescent="0.25">
      <c r="B901"/>
      <c r="C901"/>
    </row>
    <row r="902" spans="2:3" x14ac:dyDescent="0.25">
      <c r="B902"/>
      <c r="C902"/>
    </row>
    <row r="903" spans="2:3" x14ac:dyDescent="0.25">
      <c r="B903"/>
      <c r="C903"/>
    </row>
    <row r="904" spans="2:3" x14ac:dyDescent="0.25">
      <c r="B904"/>
      <c r="C904"/>
    </row>
    <row r="905" spans="2:3" x14ac:dyDescent="0.25">
      <c r="B905"/>
      <c r="C905"/>
    </row>
    <row r="906" spans="2:3" x14ac:dyDescent="0.25">
      <c r="B906"/>
      <c r="C906"/>
    </row>
    <row r="907" spans="2:3" x14ac:dyDescent="0.25">
      <c r="B907"/>
      <c r="C907"/>
    </row>
    <row r="908" spans="2:3" x14ac:dyDescent="0.25">
      <c r="B908"/>
      <c r="C908"/>
    </row>
    <row r="909" spans="2:3" x14ac:dyDescent="0.25">
      <c r="B909"/>
    </row>
    <row r="910" spans="2:3" x14ac:dyDescent="0.25">
      <c r="B910"/>
    </row>
    <row r="911" spans="2:3" x14ac:dyDescent="0.25">
      <c r="B911"/>
    </row>
    <row r="912" spans="2:3" x14ac:dyDescent="0.25">
      <c r="B912"/>
    </row>
    <row r="913" spans="2:2" x14ac:dyDescent="0.25">
      <c r="B913"/>
    </row>
    <row r="914" spans="2:2" x14ac:dyDescent="0.25">
      <c r="B914"/>
    </row>
    <row r="915" spans="2:2" x14ac:dyDescent="0.25">
      <c r="B915"/>
    </row>
    <row r="916" spans="2:2" x14ac:dyDescent="0.25">
      <c r="B916"/>
    </row>
    <row r="917" spans="2:2" x14ac:dyDescent="0.25">
      <c r="B917"/>
    </row>
    <row r="918" spans="2:2" x14ac:dyDescent="0.25">
      <c r="B918"/>
    </row>
    <row r="919" spans="2:2" x14ac:dyDescent="0.25">
      <c r="B919"/>
    </row>
    <row r="920" spans="2:2" x14ac:dyDescent="0.25">
      <c r="B920"/>
    </row>
    <row r="921" spans="2:2" x14ac:dyDescent="0.25">
      <c r="B921"/>
    </row>
    <row r="922" spans="2:2" x14ac:dyDescent="0.25">
      <c r="B922"/>
    </row>
    <row r="923" spans="2:2" x14ac:dyDescent="0.25">
      <c r="B923"/>
    </row>
    <row r="924" spans="2:2" x14ac:dyDescent="0.25">
      <c r="B924"/>
    </row>
    <row r="925" spans="2:2" x14ac:dyDescent="0.25">
      <c r="B925"/>
    </row>
    <row r="926" spans="2:2" x14ac:dyDescent="0.25">
      <c r="B926"/>
    </row>
    <row r="927" spans="2:2" x14ac:dyDescent="0.25">
      <c r="B927"/>
    </row>
    <row r="928" spans="2:2" x14ac:dyDescent="0.25">
      <c r="B928"/>
    </row>
    <row r="929" spans="2:2" x14ac:dyDescent="0.25">
      <c r="B929"/>
    </row>
    <row r="930" spans="2:2" x14ac:dyDescent="0.25">
      <c r="B930"/>
    </row>
    <row r="931" spans="2:2" x14ac:dyDescent="0.25">
      <c r="B931"/>
    </row>
    <row r="932" spans="2:2" x14ac:dyDescent="0.25">
      <c r="B932"/>
    </row>
    <row r="933" spans="2:2" x14ac:dyDescent="0.25">
      <c r="B933"/>
    </row>
    <row r="934" spans="2:2" x14ac:dyDescent="0.25">
      <c r="B934"/>
    </row>
    <row r="935" spans="2:2" x14ac:dyDescent="0.25">
      <c r="B935"/>
    </row>
    <row r="936" spans="2:2" x14ac:dyDescent="0.25">
      <c r="B936"/>
    </row>
    <row r="937" spans="2:2" x14ac:dyDescent="0.25">
      <c r="B937"/>
    </row>
    <row r="938" spans="2:2" x14ac:dyDescent="0.25">
      <c r="B938"/>
    </row>
    <row r="939" spans="2:2" x14ac:dyDescent="0.25">
      <c r="B939"/>
    </row>
    <row r="940" spans="2:2" x14ac:dyDescent="0.25">
      <c r="B940"/>
    </row>
    <row r="941" spans="2:2" x14ac:dyDescent="0.25">
      <c r="B941"/>
    </row>
    <row r="942" spans="2:2" x14ac:dyDescent="0.25">
      <c r="B942"/>
    </row>
    <row r="943" spans="2:2" x14ac:dyDescent="0.25">
      <c r="B943"/>
    </row>
    <row r="944" spans="2:2" x14ac:dyDescent="0.25">
      <c r="B944"/>
    </row>
    <row r="945" spans="2:2" x14ac:dyDescent="0.25">
      <c r="B945"/>
    </row>
    <row r="946" spans="2:2" x14ac:dyDescent="0.25">
      <c r="B946"/>
    </row>
    <row r="947" spans="2:2" x14ac:dyDescent="0.25">
      <c r="B947"/>
    </row>
    <row r="948" spans="2:2" x14ac:dyDescent="0.25">
      <c r="B948"/>
    </row>
    <row r="949" spans="2:2" x14ac:dyDescent="0.25">
      <c r="B949"/>
    </row>
    <row r="950" spans="2:2" x14ac:dyDescent="0.25">
      <c r="B950"/>
    </row>
    <row r="951" spans="2:2" x14ac:dyDescent="0.25">
      <c r="B951"/>
    </row>
    <row r="952" spans="2:2" x14ac:dyDescent="0.25">
      <c r="B952"/>
    </row>
    <row r="953" spans="2:2" x14ac:dyDescent="0.25">
      <c r="B953"/>
    </row>
    <row r="954" spans="2:2" x14ac:dyDescent="0.25">
      <c r="B954"/>
    </row>
    <row r="955" spans="2:2" x14ac:dyDescent="0.25">
      <c r="B955"/>
    </row>
    <row r="956" spans="2:2" x14ac:dyDescent="0.25">
      <c r="B956"/>
    </row>
    <row r="957" spans="2:2" x14ac:dyDescent="0.25">
      <c r="B957"/>
    </row>
    <row r="958" spans="2:2" x14ac:dyDescent="0.25">
      <c r="B958"/>
    </row>
    <row r="959" spans="2:2" x14ac:dyDescent="0.25">
      <c r="B959"/>
    </row>
    <row r="960" spans="2:2" x14ac:dyDescent="0.25">
      <c r="B960"/>
    </row>
    <row r="961" spans="2:2" x14ac:dyDescent="0.25">
      <c r="B961"/>
    </row>
    <row r="962" spans="2:2" x14ac:dyDescent="0.25">
      <c r="B962"/>
    </row>
    <row r="963" spans="2:2" x14ac:dyDescent="0.25">
      <c r="B963"/>
    </row>
    <row r="964" spans="2:2" x14ac:dyDescent="0.25">
      <c r="B964"/>
    </row>
    <row r="965" spans="2:2" x14ac:dyDescent="0.25">
      <c r="B965"/>
    </row>
    <row r="966" spans="2:2" x14ac:dyDescent="0.25">
      <c r="B966"/>
    </row>
    <row r="967" spans="2:2" x14ac:dyDescent="0.25">
      <c r="B967"/>
    </row>
    <row r="968" spans="2:2" x14ac:dyDescent="0.25">
      <c r="B968"/>
    </row>
    <row r="969" spans="2:2" x14ac:dyDescent="0.25">
      <c r="B969"/>
    </row>
    <row r="970" spans="2:2" x14ac:dyDescent="0.25">
      <c r="B970"/>
    </row>
    <row r="971" spans="2:2" x14ac:dyDescent="0.25">
      <c r="B971"/>
    </row>
    <row r="972" spans="2:2" x14ac:dyDescent="0.25">
      <c r="B972"/>
    </row>
    <row r="973" spans="2:2" x14ac:dyDescent="0.25">
      <c r="B973"/>
    </row>
    <row r="974" spans="2:2" x14ac:dyDescent="0.25">
      <c r="B974"/>
    </row>
    <row r="975" spans="2:2" x14ac:dyDescent="0.25">
      <c r="B975"/>
    </row>
    <row r="976" spans="2:2" x14ac:dyDescent="0.25">
      <c r="B976"/>
    </row>
    <row r="977" spans="2:2" x14ac:dyDescent="0.25">
      <c r="B977"/>
    </row>
    <row r="978" spans="2:2" x14ac:dyDescent="0.25">
      <c r="B978"/>
    </row>
    <row r="979" spans="2:2" x14ac:dyDescent="0.25">
      <c r="B979"/>
    </row>
    <row r="980" spans="2:2" x14ac:dyDescent="0.25">
      <c r="B980"/>
    </row>
    <row r="981" spans="2:2" x14ac:dyDescent="0.25">
      <c r="B981"/>
    </row>
    <row r="982" spans="2:2" x14ac:dyDescent="0.25">
      <c r="B982"/>
    </row>
    <row r="983" spans="2:2" x14ac:dyDescent="0.25">
      <c r="B983"/>
    </row>
    <row r="984" spans="2:2" x14ac:dyDescent="0.25">
      <c r="B984"/>
    </row>
    <row r="985" spans="2:2" x14ac:dyDescent="0.25">
      <c r="B985"/>
    </row>
    <row r="986" spans="2:2" x14ac:dyDescent="0.25">
      <c r="B986"/>
    </row>
    <row r="987" spans="2:2" x14ac:dyDescent="0.25">
      <c r="B987"/>
    </row>
    <row r="988" spans="2:2" x14ac:dyDescent="0.25">
      <c r="B988"/>
    </row>
    <row r="989" spans="2:2" x14ac:dyDescent="0.25">
      <c r="B989"/>
    </row>
    <row r="990" spans="2:2" x14ac:dyDescent="0.25">
      <c r="B990"/>
    </row>
    <row r="991" spans="2:2" x14ac:dyDescent="0.25">
      <c r="B991"/>
    </row>
    <row r="992" spans="2:2" x14ac:dyDescent="0.25">
      <c r="B992"/>
    </row>
    <row r="993" spans="2:2" x14ac:dyDescent="0.25">
      <c r="B993"/>
    </row>
    <row r="994" spans="2:2" x14ac:dyDescent="0.25">
      <c r="B994"/>
    </row>
    <row r="995" spans="2:2" x14ac:dyDescent="0.25">
      <c r="B995"/>
    </row>
    <row r="996" spans="2:2" x14ac:dyDescent="0.25">
      <c r="B996"/>
    </row>
    <row r="997" spans="2:2" x14ac:dyDescent="0.25">
      <c r="B997"/>
    </row>
    <row r="998" spans="2:2" x14ac:dyDescent="0.25">
      <c r="B998"/>
    </row>
    <row r="999" spans="2:2" x14ac:dyDescent="0.25">
      <c r="B999"/>
    </row>
    <row r="1000" spans="2:2" x14ac:dyDescent="0.25">
      <c r="B1000"/>
    </row>
    <row r="1001" spans="2:2" x14ac:dyDescent="0.25">
      <c r="B1001"/>
    </row>
    <row r="1002" spans="2:2" x14ac:dyDescent="0.25">
      <c r="B1002"/>
    </row>
    <row r="1003" spans="2:2" x14ac:dyDescent="0.25">
      <c r="B1003"/>
    </row>
    <row r="1004" spans="2:2" x14ac:dyDescent="0.25">
      <c r="B1004"/>
    </row>
    <row r="1005" spans="2:2" x14ac:dyDescent="0.25">
      <c r="B1005"/>
    </row>
    <row r="1006" spans="2:2" x14ac:dyDescent="0.25">
      <c r="B1006"/>
    </row>
    <row r="1007" spans="2:2" x14ac:dyDescent="0.25">
      <c r="B1007"/>
    </row>
    <row r="1008" spans="2:2" x14ac:dyDescent="0.25">
      <c r="B1008"/>
    </row>
    <row r="1009" spans="2:2" x14ac:dyDescent="0.25">
      <c r="B1009"/>
    </row>
    <row r="1010" spans="2:2" x14ac:dyDescent="0.25">
      <c r="B1010"/>
    </row>
    <row r="1011" spans="2:2" x14ac:dyDescent="0.25">
      <c r="B1011"/>
    </row>
    <row r="1012" spans="2:2" x14ac:dyDescent="0.25">
      <c r="B1012"/>
    </row>
    <row r="1013" spans="2:2" x14ac:dyDescent="0.25">
      <c r="B1013"/>
    </row>
    <row r="1014" spans="2:2" x14ac:dyDescent="0.25">
      <c r="B1014"/>
    </row>
    <row r="1015" spans="2:2" x14ac:dyDescent="0.25">
      <c r="B1015"/>
    </row>
    <row r="1016" spans="2:2" x14ac:dyDescent="0.25">
      <c r="B1016"/>
    </row>
    <row r="1017" spans="2:2" x14ac:dyDescent="0.25">
      <c r="B1017"/>
    </row>
    <row r="1018" spans="2:2" x14ac:dyDescent="0.25">
      <c r="B1018"/>
    </row>
    <row r="1019" spans="2:2" x14ac:dyDescent="0.25">
      <c r="B1019"/>
    </row>
    <row r="1020" spans="2:2" x14ac:dyDescent="0.25">
      <c r="B1020"/>
    </row>
    <row r="1021" spans="2:2" x14ac:dyDescent="0.25">
      <c r="B1021"/>
    </row>
    <row r="1022" spans="2:2" x14ac:dyDescent="0.25">
      <c r="B1022"/>
    </row>
    <row r="1023" spans="2:2" x14ac:dyDescent="0.25">
      <c r="B1023"/>
    </row>
    <row r="1024" spans="2:2" x14ac:dyDescent="0.25">
      <c r="B1024"/>
    </row>
    <row r="1025" spans="2:2" x14ac:dyDescent="0.25">
      <c r="B1025"/>
    </row>
    <row r="1026" spans="2:2" x14ac:dyDescent="0.25">
      <c r="B1026"/>
    </row>
    <row r="1027" spans="2:2" x14ac:dyDescent="0.25">
      <c r="B1027"/>
    </row>
    <row r="1028" spans="2:2" x14ac:dyDescent="0.25">
      <c r="B1028"/>
    </row>
    <row r="1029" spans="2:2" x14ac:dyDescent="0.25">
      <c r="B1029"/>
    </row>
    <row r="1030" spans="2:2" x14ac:dyDescent="0.25">
      <c r="B1030"/>
    </row>
    <row r="1031" spans="2:2" x14ac:dyDescent="0.25">
      <c r="B1031"/>
    </row>
    <row r="1032" spans="2:2" x14ac:dyDescent="0.25">
      <c r="B1032"/>
    </row>
    <row r="1033" spans="2:2" x14ac:dyDescent="0.25">
      <c r="B1033"/>
    </row>
    <row r="1034" spans="2:2" x14ac:dyDescent="0.25">
      <c r="B1034"/>
    </row>
    <row r="1035" spans="2:2" x14ac:dyDescent="0.25">
      <c r="B1035"/>
    </row>
    <row r="1036" spans="2:2" x14ac:dyDescent="0.25">
      <c r="B1036"/>
    </row>
    <row r="1037" spans="2:2" x14ac:dyDescent="0.25">
      <c r="B1037"/>
    </row>
    <row r="1038" spans="2:2" x14ac:dyDescent="0.25">
      <c r="B1038"/>
    </row>
    <row r="1039" spans="2:2" x14ac:dyDescent="0.25">
      <c r="B1039"/>
    </row>
    <row r="1040" spans="2:2" x14ac:dyDescent="0.25">
      <c r="B1040"/>
    </row>
    <row r="1041" spans="2:2" x14ac:dyDescent="0.25">
      <c r="B1041"/>
    </row>
    <row r="1042" spans="2:2" x14ac:dyDescent="0.25">
      <c r="B1042"/>
    </row>
    <row r="1043" spans="2:2" x14ac:dyDescent="0.25">
      <c r="B1043"/>
    </row>
    <row r="1044" spans="2:2" x14ac:dyDescent="0.25">
      <c r="B1044"/>
    </row>
    <row r="1045" spans="2:2" x14ac:dyDescent="0.25">
      <c r="B1045"/>
    </row>
    <row r="1046" spans="2:2" x14ac:dyDescent="0.25">
      <c r="B1046"/>
    </row>
    <row r="1047" spans="2:2" x14ac:dyDescent="0.25">
      <c r="B1047"/>
    </row>
    <row r="1048" spans="2:2" x14ac:dyDescent="0.25">
      <c r="B1048"/>
    </row>
    <row r="1049" spans="2:2" x14ac:dyDescent="0.25">
      <c r="B1049"/>
    </row>
    <row r="1050" spans="2:2" x14ac:dyDescent="0.25">
      <c r="B1050"/>
    </row>
    <row r="1051" spans="2:2" x14ac:dyDescent="0.25">
      <c r="B1051"/>
    </row>
    <row r="1052" spans="2:2" x14ac:dyDescent="0.25">
      <c r="B1052"/>
    </row>
    <row r="1053" spans="2:2" x14ac:dyDescent="0.25">
      <c r="B1053"/>
    </row>
    <row r="1054" spans="2:2" x14ac:dyDescent="0.25">
      <c r="B1054"/>
    </row>
    <row r="1055" spans="2:2" x14ac:dyDescent="0.25">
      <c r="B1055"/>
    </row>
    <row r="1056" spans="2:2" x14ac:dyDescent="0.25">
      <c r="B1056"/>
    </row>
    <row r="1057" spans="2:2" x14ac:dyDescent="0.25">
      <c r="B1057"/>
    </row>
    <row r="1058" spans="2:2" x14ac:dyDescent="0.25">
      <c r="B1058"/>
    </row>
    <row r="1059" spans="2:2" x14ac:dyDescent="0.25">
      <c r="B1059"/>
    </row>
    <row r="1060" spans="2:2" x14ac:dyDescent="0.25">
      <c r="B1060"/>
    </row>
    <row r="1061" spans="2:2" x14ac:dyDescent="0.25">
      <c r="B1061"/>
    </row>
    <row r="1062" spans="2:2" x14ac:dyDescent="0.25">
      <c r="B1062"/>
    </row>
    <row r="1063" spans="2:2" x14ac:dyDescent="0.25">
      <c r="B1063"/>
    </row>
    <row r="1064" spans="2:2" x14ac:dyDescent="0.25">
      <c r="B1064"/>
    </row>
    <row r="1065" spans="2:2" x14ac:dyDescent="0.25">
      <c r="B1065"/>
    </row>
    <row r="1066" spans="2:2" x14ac:dyDescent="0.25">
      <c r="B1066"/>
    </row>
    <row r="1067" spans="2:2" x14ac:dyDescent="0.25">
      <c r="B1067"/>
    </row>
    <row r="1068" spans="2:2" x14ac:dyDescent="0.25">
      <c r="B1068"/>
    </row>
    <row r="1069" spans="2:2" x14ac:dyDescent="0.25">
      <c r="B1069"/>
    </row>
    <row r="1070" spans="2:2" x14ac:dyDescent="0.25">
      <c r="B1070"/>
    </row>
    <row r="1071" spans="2:2" x14ac:dyDescent="0.25">
      <c r="B1071"/>
    </row>
    <row r="1072" spans="2:2" x14ac:dyDescent="0.25">
      <c r="B1072"/>
    </row>
    <row r="1073" spans="2:2" x14ac:dyDescent="0.25">
      <c r="B1073"/>
    </row>
    <row r="1074" spans="2:2" x14ac:dyDescent="0.25">
      <c r="B1074"/>
    </row>
    <row r="1075" spans="2:2" x14ac:dyDescent="0.25">
      <c r="B1075"/>
    </row>
    <row r="1076" spans="2:2" x14ac:dyDescent="0.25">
      <c r="B1076"/>
    </row>
    <row r="1077" spans="2:2" x14ac:dyDescent="0.25">
      <c r="B1077"/>
    </row>
    <row r="1078" spans="2:2" x14ac:dyDescent="0.25">
      <c r="B1078"/>
    </row>
    <row r="1079" spans="2:2" x14ac:dyDescent="0.25">
      <c r="B1079"/>
    </row>
    <row r="1080" spans="2:2" x14ac:dyDescent="0.25">
      <c r="B1080"/>
    </row>
    <row r="1081" spans="2:2" x14ac:dyDescent="0.25">
      <c r="B1081"/>
    </row>
    <row r="1082" spans="2:2" x14ac:dyDescent="0.25">
      <c r="B1082"/>
    </row>
    <row r="1083" spans="2:2" x14ac:dyDescent="0.25">
      <c r="B1083"/>
    </row>
    <row r="1084" spans="2:2" x14ac:dyDescent="0.25">
      <c r="B1084"/>
    </row>
    <row r="1085" spans="2:2" x14ac:dyDescent="0.25">
      <c r="B1085"/>
    </row>
    <row r="1086" spans="2:2" x14ac:dyDescent="0.25">
      <c r="B1086"/>
    </row>
    <row r="1087" spans="2:2" x14ac:dyDescent="0.25">
      <c r="B1087"/>
    </row>
    <row r="1088" spans="2:2" x14ac:dyDescent="0.25">
      <c r="B1088"/>
    </row>
    <row r="1089" spans="2:2" x14ac:dyDescent="0.25">
      <c r="B1089"/>
    </row>
    <row r="1090" spans="2:2" x14ac:dyDescent="0.25">
      <c r="B1090"/>
    </row>
    <row r="1091" spans="2:2" x14ac:dyDescent="0.25">
      <c r="B1091"/>
    </row>
    <row r="1092" spans="2:2" x14ac:dyDescent="0.25">
      <c r="B1092"/>
    </row>
    <row r="1093" spans="2:2" x14ac:dyDescent="0.25">
      <c r="B1093"/>
    </row>
    <row r="1094" spans="2:2" x14ac:dyDescent="0.25">
      <c r="B1094"/>
    </row>
    <row r="1095" spans="2:2" x14ac:dyDescent="0.25">
      <c r="B1095"/>
    </row>
    <row r="1096" spans="2:2" x14ac:dyDescent="0.25">
      <c r="B1096"/>
    </row>
    <row r="1097" spans="2:2" x14ac:dyDescent="0.25">
      <c r="B1097"/>
    </row>
    <row r="1098" spans="2:2" x14ac:dyDescent="0.25">
      <c r="B1098"/>
    </row>
    <row r="1099" spans="2:2" x14ac:dyDescent="0.25">
      <c r="B1099"/>
    </row>
    <row r="1100" spans="2:2" x14ac:dyDescent="0.25">
      <c r="B1100"/>
    </row>
    <row r="1101" spans="2:2" x14ac:dyDescent="0.25">
      <c r="B1101"/>
    </row>
    <row r="1102" spans="2:2" x14ac:dyDescent="0.25">
      <c r="B1102"/>
    </row>
    <row r="1103" spans="2:2" x14ac:dyDescent="0.25">
      <c r="B1103"/>
    </row>
    <row r="1104" spans="2:2" x14ac:dyDescent="0.25">
      <c r="B1104"/>
    </row>
    <row r="1105" spans="2:2" x14ac:dyDescent="0.25">
      <c r="B1105"/>
    </row>
    <row r="1106" spans="2:2" x14ac:dyDescent="0.25">
      <c r="B1106"/>
    </row>
    <row r="1107" spans="2:2" x14ac:dyDescent="0.25">
      <c r="B1107"/>
    </row>
    <row r="1108" spans="2:2" x14ac:dyDescent="0.25">
      <c r="B1108"/>
    </row>
    <row r="1109" spans="2:2" x14ac:dyDescent="0.25">
      <c r="B1109"/>
    </row>
    <row r="1110" spans="2:2" x14ac:dyDescent="0.25">
      <c r="B1110"/>
    </row>
    <row r="1111" spans="2:2" x14ac:dyDescent="0.25">
      <c r="B1111"/>
    </row>
    <row r="1112" spans="2:2" x14ac:dyDescent="0.25">
      <c r="B1112"/>
    </row>
    <row r="1113" spans="2:2" x14ac:dyDescent="0.25">
      <c r="B1113"/>
    </row>
    <row r="1114" spans="2:2" x14ac:dyDescent="0.25">
      <c r="B1114"/>
    </row>
    <row r="1115" spans="2:2" x14ac:dyDescent="0.25">
      <c r="B1115"/>
    </row>
    <row r="1116" spans="2:2" x14ac:dyDescent="0.25">
      <c r="B1116"/>
    </row>
    <row r="1117" spans="2:2" x14ac:dyDescent="0.25">
      <c r="B1117"/>
    </row>
    <row r="1118" spans="2:2" x14ac:dyDescent="0.25">
      <c r="B1118"/>
    </row>
    <row r="1119" spans="2:2" x14ac:dyDescent="0.25">
      <c r="B1119"/>
    </row>
    <row r="1120" spans="2:2" x14ac:dyDescent="0.25">
      <c r="B1120"/>
    </row>
    <row r="1121" spans="2:2" x14ac:dyDescent="0.25">
      <c r="B1121"/>
    </row>
    <row r="1122" spans="2:2" x14ac:dyDescent="0.25">
      <c r="B1122"/>
    </row>
    <row r="1123" spans="2:2" x14ac:dyDescent="0.25">
      <c r="B1123"/>
    </row>
    <row r="1124" spans="2:2" x14ac:dyDescent="0.25">
      <c r="B1124"/>
    </row>
    <row r="1125" spans="2:2" x14ac:dyDescent="0.25">
      <c r="B1125"/>
    </row>
    <row r="1126" spans="2:2" x14ac:dyDescent="0.25">
      <c r="B1126"/>
    </row>
    <row r="1127" spans="2:2" x14ac:dyDescent="0.25">
      <c r="B1127"/>
    </row>
    <row r="1128" spans="2:2" x14ac:dyDescent="0.25">
      <c r="B1128"/>
    </row>
    <row r="1129" spans="2:2" x14ac:dyDescent="0.25">
      <c r="B1129"/>
    </row>
    <row r="1130" spans="2:2" x14ac:dyDescent="0.25">
      <c r="B1130"/>
    </row>
    <row r="1131" spans="2:2" x14ac:dyDescent="0.25">
      <c r="B1131"/>
    </row>
    <row r="1132" spans="2:2" x14ac:dyDescent="0.25">
      <c r="B1132"/>
    </row>
    <row r="1133" spans="2:2" x14ac:dyDescent="0.25">
      <c r="B1133"/>
    </row>
    <row r="1134" spans="2:2" x14ac:dyDescent="0.25">
      <c r="B1134"/>
    </row>
    <row r="1135" spans="2:2" x14ac:dyDescent="0.25">
      <c r="B1135"/>
    </row>
    <row r="1136" spans="2:2" x14ac:dyDescent="0.25">
      <c r="B1136"/>
    </row>
    <row r="1137" spans="2:2" x14ac:dyDescent="0.25">
      <c r="B1137"/>
    </row>
    <row r="1138" spans="2:2" x14ac:dyDescent="0.25">
      <c r="B1138"/>
    </row>
    <row r="1139" spans="2:2" x14ac:dyDescent="0.25">
      <c r="B1139"/>
    </row>
    <row r="1140" spans="2:2" x14ac:dyDescent="0.25">
      <c r="B1140"/>
    </row>
    <row r="1141" spans="2:2" x14ac:dyDescent="0.25">
      <c r="B1141"/>
    </row>
    <row r="1142" spans="2:2" x14ac:dyDescent="0.25">
      <c r="B1142"/>
    </row>
    <row r="1143" spans="2:2" x14ac:dyDescent="0.25">
      <c r="B1143"/>
    </row>
    <row r="1144" spans="2:2" x14ac:dyDescent="0.25">
      <c r="B1144"/>
    </row>
    <row r="1145" spans="2:2" x14ac:dyDescent="0.25">
      <c r="B1145"/>
    </row>
    <row r="1146" spans="2:2" x14ac:dyDescent="0.25">
      <c r="B1146"/>
    </row>
    <row r="1147" spans="2:2" x14ac:dyDescent="0.25">
      <c r="B1147"/>
    </row>
    <row r="1148" spans="2:2" x14ac:dyDescent="0.25">
      <c r="B1148"/>
    </row>
    <row r="1149" spans="2:2" x14ac:dyDescent="0.25">
      <c r="B1149"/>
    </row>
    <row r="1150" spans="2:2" x14ac:dyDescent="0.25">
      <c r="B1150"/>
    </row>
    <row r="1151" spans="2:2" x14ac:dyDescent="0.25">
      <c r="B1151"/>
    </row>
    <row r="1152" spans="2:2" x14ac:dyDescent="0.25">
      <c r="B1152"/>
    </row>
    <row r="1153" spans="2:2" x14ac:dyDescent="0.25">
      <c r="B1153"/>
    </row>
    <row r="1154" spans="2:2" x14ac:dyDescent="0.25">
      <c r="B1154"/>
    </row>
    <row r="1155" spans="2:2" x14ac:dyDescent="0.25">
      <c r="B1155"/>
    </row>
    <row r="1156" spans="2:2" x14ac:dyDescent="0.25">
      <c r="B1156"/>
    </row>
    <row r="1157" spans="2:2" x14ac:dyDescent="0.25">
      <c r="B1157"/>
    </row>
    <row r="1158" spans="2:2" x14ac:dyDescent="0.25">
      <c r="B1158"/>
    </row>
    <row r="1159" spans="2:2" x14ac:dyDescent="0.25">
      <c r="B1159"/>
    </row>
    <row r="1160" spans="2:2" x14ac:dyDescent="0.25">
      <c r="B1160"/>
    </row>
    <row r="1161" spans="2:2" x14ac:dyDescent="0.25">
      <c r="B1161"/>
    </row>
    <row r="1162" spans="2:2" x14ac:dyDescent="0.25">
      <c r="B1162"/>
    </row>
    <row r="1163" spans="2:2" x14ac:dyDescent="0.25">
      <c r="B1163"/>
    </row>
    <row r="1164" spans="2:2" x14ac:dyDescent="0.25">
      <c r="B1164"/>
    </row>
    <row r="1165" spans="2:2" x14ac:dyDescent="0.25">
      <c r="B1165"/>
    </row>
    <row r="1166" spans="2:2" x14ac:dyDescent="0.25">
      <c r="B1166"/>
    </row>
    <row r="1167" spans="2:2" x14ac:dyDescent="0.25">
      <c r="B1167"/>
    </row>
    <row r="1168" spans="2:2" x14ac:dyDescent="0.25">
      <c r="B1168"/>
    </row>
    <row r="1169" spans="2:2" x14ac:dyDescent="0.25">
      <c r="B1169"/>
    </row>
    <row r="1170" spans="2:2" x14ac:dyDescent="0.25">
      <c r="B1170"/>
    </row>
    <row r="1171" spans="2:2" x14ac:dyDescent="0.25">
      <c r="B1171"/>
    </row>
    <row r="1172" spans="2:2" x14ac:dyDescent="0.25">
      <c r="B1172"/>
    </row>
    <row r="1173" spans="2:2" x14ac:dyDescent="0.25">
      <c r="B1173"/>
    </row>
    <row r="1174" spans="2:2" x14ac:dyDescent="0.25">
      <c r="B1174"/>
    </row>
    <row r="1175" spans="2:2" x14ac:dyDescent="0.25">
      <c r="B1175"/>
    </row>
    <row r="1176" spans="2:2" x14ac:dyDescent="0.25">
      <c r="B1176"/>
    </row>
    <row r="1177" spans="2:2" x14ac:dyDescent="0.25">
      <c r="B1177"/>
    </row>
    <row r="1178" spans="2:2" x14ac:dyDescent="0.25">
      <c r="B1178"/>
    </row>
    <row r="1179" spans="2:2" x14ac:dyDescent="0.25">
      <c r="B1179"/>
    </row>
    <row r="1180" spans="2:2" x14ac:dyDescent="0.25">
      <c r="B1180"/>
    </row>
    <row r="1181" spans="2:2" x14ac:dyDescent="0.25">
      <c r="B1181"/>
    </row>
    <row r="1182" spans="2:2" x14ac:dyDescent="0.25">
      <c r="B1182"/>
    </row>
    <row r="1183" spans="2:2" x14ac:dyDescent="0.25">
      <c r="B1183"/>
    </row>
    <row r="1184" spans="2:2" x14ac:dyDescent="0.25">
      <c r="B1184"/>
    </row>
    <row r="1185" spans="2:2" x14ac:dyDescent="0.25">
      <c r="B1185"/>
    </row>
    <row r="1186" spans="2:2" x14ac:dyDescent="0.25">
      <c r="B1186"/>
    </row>
    <row r="1187" spans="2:2" x14ac:dyDescent="0.25">
      <c r="B1187"/>
    </row>
    <row r="1188" spans="2:2" x14ac:dyDescent="0.25">
      <c r="B1188"/>
    </row>
    <row r="1189" spans="2:2" x14ac:dyDescent="0.25">
      <c r="B1189"/>
    </row>
    <row r="1190" spans="2:2" x14ac:dyDescent="0.25">
      <c r="B1190"/>
    </row>
    <row r="1191" spans="2:2" x14ac:dyDescent="0.25">
      <c r="B1191"/>
    </row>
    <row r="1192" spans="2:2" x14ac:dyDescent="0.25">
      <c r="B1192"/>
    </row>
    <row r="1193" spans="2:2" x14ac:dyDescent="0.25">
      <c r="B1193"/>
    </row>
    <row r="1194" spans="2:2" x14ac:dyDescent="0.25">
      <c r="B1194"/>
    </row>
    <row r="1195" spans="2:2" x14ac:dyDescent="0.25">
      <c r="B1195"/>
    </row>
    <row r="1196" spans="2:2" x14ac:dyDescent="0.25">
      <c r="B1196"/>
    </row>
    <row r="1197" spans="2:2" x14ac:dyDescent="0.25">
      <c r="B1197"/>
    </row>
    <row r="1198" spans="2:2" x14ac:dyDescent="0.25">
      <c r="B1198"/>
    </row>
    <row r="1199" spans="2:2" x14ac:dyDescent="0.25">
      <c r="B1199"/>
    </row>
    <row r="1200" spans="2:2" x14ac:dyDescent="0.25">
      <c r="B1200"/>
    </row>
    <row r="1201" spans="2:2" x14ac:dyDescent="0.25">
      <c r="B1201"/>
    </row>
    <row r="1202" spans="2:2" x14ac:dyDescent="0.25">
      <c r="B1202"/>
    </row>
    <row r="1203" spans="2:2" x14ac:dyDescent="0.25">
      <c r="B1203"/>
    </row>
    <row r="1204" spans="2:2" x14ac:dyDescent="0.25">
      <c r="B1204"/>
    </row>
    <row r="1205" spans="2:2" x14ac:dyDescent="0.25">
      <c r="B1205"/>
    </row>
    <row r="1206" spans="2:2" x14ac:dyDescent="0.25">
      <c r="B1206"/>
    </row>
    <row r="1207" spans="2:2" x14ac:dyDescent="0.25">
      <c r="B1207"/>
    </row>
    <row r="1208" spans="2:2" x14ac:dyDescent="0.25">
      <c r="B1208"/>
    </row>
    <row r="1209" spans="2:2" x14ac:dyDescent="0.25">
      <c r="B1209"/>
    </row>
    <row r="1210" spans="2:2" x14ac:dyDescent="0.25">
      <c r="B1210"/>
    </row>
    <row r="1211" spans="2:2" x14ac:dyDescent="0.25">
      <c r="B1211"/>
    </row>
    <row r="1212" spans="2:2" x14ac:dyDescent="0.25">
      <c r="B1212"/>
    </row>
    <row r="1213" spans="2:2" x14ac:dyDescent="0.25">
      <c r="B1213"/>
    </row>
    <row r="1214" spans="2:2" x14ac:dyDescent="0.25">
      <c r="B1214"/>
    </row>
    <row r="1215" spans="2:2" x14ac:dyDescent="0.25">
      <c r="B1215"/>
    </row>
    <row r="1216" spans="2:2" x14ac:dyDescent="0.25">
      <c r="B1216"/>
    </row>
    <row r="1217" spans="2:2" x14ac:dyDescent="0.25">
      <c r="B1217"/>
    </row>
    <row r="1218" spans="2:2" x14ac:dyDescent="0.25">
      <c r="B1218"/>
    </row>
    <row r="1219" spans="2:2" x14ac:dyDescent="0.25">
      <c r="B1219"/>
    </row>
    <row r="1220" spans="2:2" x14ac:dyDescent="0.25">
      <c r="B1220"/>
    </row>
    <row r="1221" spans="2:2" x14ac:dyDescent="0.25">
      <c r="B1221"/>
    </row>
    <row r="1222" spans="2:2" x14ac:dyDescent="0.25">
      <c r="B1222"/>
    </row>
    <row r="1223" spans="2:2" x14ac:dyDescent="0.25">
      <c r="B1223"/>
    </row>
    <row r="1224" spans="2:2" x14ac:dyDescent="0.25">
      <c r="B1224"/>
    </row>
    <row r="1225" spans="2:2" x14ac:dyDescent="0.25">
      <c r="B1225"/>
    </row>
    <row r="1226" spans="2:2" x14ac:dyDescent="0.25">
      <c r="B1226"/>
    </row>
    <row r="1227" spans="2:2" x14ac:dyDescent="0.25">
      <c r="B1227"/>
    </row>
    <row r="1228" spans="2:2" x14ac:dyDescent="0.25">
      <c r="B1228"/>
    </row>
    <row r="1229" spans="2:2" x14ac:dyDescent="0.25">
      <c r="B1229"/>
    </row>
    <row r="1230" spans="2:2" x14ac:dyDescent="0.25">
      <c r="B1230"/>
    </row>
    <row r="1231" spans="2:2" x14ac:dyDescent="0.25">
      <c r="B1231"/>
    </row>
    <row r="1232" spans="2:2" x14ac:dyDescent="0.25">
      <c r="B1232"/>
    </row>
    <row r="1233" spans="2:2" x14ac:dyDescent="0.25">
      <c r="B1233"/>
    </row>
    <row r="1234" spans="2:2" x14ac:dyDescent="0.25">
      <c r="B1234"/>
    </row>
    <row r="1235" spans="2:2" x14ac:dyDescent="0.25">
      <c r="B1235"/>
    </row>
    <row r="1236" spans="2:2" x14ac:dyDescent="0.25">
      <c r="B1236"/>
    </row>
    <row r="1237" spans="2:2" x14ac:dyDescent="0.25">
      <c r="B1237"/>
    </row>
    <row r="1238" spans="2:2" x14ac:dyDescent="0.25">
      <c r="B1238"/>
    </row>
    <row r="1239" spans="2:2" x14ac:dyDescent="0.25">
      <c r="B1239"/>
    </row>
    <row r="1240" spans="2:2" x14ac:dyDescent="0.25">
      <c r="B1240"/>
    </row>
    <row r="1241" spans="2:2" x14ac:dyDescent="0.25">
      <c r="B1241"/>
    </row>
    <row r="1242" spans="2:2" x14ac:dyDescent="0.25">
      <c r="B1242"/>
    </row>
    <row r="1243" spans="2:2" x14ac:dyDescent="0.25">
      <c r="B1243"/>
    </row>
    <row r="1244" spans="2:2" x14ac:dyDescent="0.25">
      <c r="B1244"/>
    </row>
    <row r="1245" spans="2:2" x14ac:dyDescent="0.25">
      <c r="B1245"/>
    </row>
    <row r="1246" spans="2:2" x14ac:dyDescent="0.25">
      <c r="B1246"/>
    </row>
    <row r="1247" spans="2:2" x14ac:dyDescent="0.25">
      <c r="B1247"/>
    </row>
    <row r="1248" spans="2:2" x14ac:dyDescent="0.25">
      <c r="B1248"/>
    </row>
    <row r="1249" spans="2:2" x14ac:dyDescent="0.25">
      <c r="B1249"/>
    </row>
    <row r="1250" spans="2:2" x14ac:dyDescent="0.25">
      <c r="B1250"/>
    </row>
    <row r="1251" spans="2:2" x14ac:dyDescent="0.25">
      <c r="B1251"/>
    </row>
    <row r="1252" spans="2:2" x14ac:dyDescent="0.25">
      <c r="B1252"/>
    </row>
    <row r="1253" spans="2:2" x14ac:dyDescent="0.25">
      <c r="B1253"/>
    </row>
    <row r="1254" spans="2:2" x14ac:dyDescent="0.25">
      <c r="B1254"/>
    </row>
    <row r="1255" spans="2:2" x14ac:dyDescent="0.25">
      <c r="B1255"/>
    </row>
    <row r="1256" spans="2:2" x14ac:dyDescent="0.25">
      <c r="B1256"/>
    </row>
    <row r="1257" spans="2:2" x14ac:dyDescent="0.25">
      <c r="B1257"/>
    </row>
    <row r="1258" spans="2:2" x14ac:dyDescent="0.25">
      <c r="B1258"/>
    </row>
    <row r="1259" spans="2:2" x14ac:dyDescent="0.25">
      <c r="B1259"/>
    </row>
    <row r="1260" spans="2:2" x14ac:dyDescent="0.25">
      <c r="B1260"/>
    </row>
    <row r="1261" spans="2:2" x14ac:dyDescent="0.25">
      <c r="B1261"/>
    </row>
    <row r="1262" spans="2:2" x14ac:dyDescent="0.25">
      <c r="B1262"/>
    </row>
    <row r="1263" spans="2:2" x14ac:dyDescent="0.25">
      <c r="B1263"/>
    </row>
    <row r="1264" spans="2:2" x14ac:dyDescent="0.25">
      <c r="B1264"/>
    </row>
    <row r="1265" spans="2:2" x14ac:dyDescent="0.25">
      <c r="B1265"/>
    </row>
    <row r="1266" spans="2:2" x14ac:dyDescent="0.25">
      <c r="B1266"/>
    </row>
    <row r="1267" spans="2:2" x14ac:dyDescent="0.25">
      <c r="B1267"/>
    </row>
    <row r="1268" spans="2:2" x14ac:dyDescent="0.25">
      <c r="B1268"/>
    </row>
    <row r="1269" spans="2:2" x14ac:dyDescent="0.25">
      <c r="B1269"/>
    </row>
    <row r="1270" spans="2:2" x14ac:dyDescent="0.25">
      <c r="B1270"/>
    </row>
    <row r="1271" spans="2:2" x14ac:dyDescent="0.25">
      <c r="B1271"/>
    </row>
    <row r="1272" spans="2:2" x14ac:dyDescent="0.25">
      <c r="B1272"/>
    </row>
    <row r="1273" spans="2:2" x14ac:dyDescent="0.25">
      <c r="B1273"/>
    </row>
    <row r="1274" spans="2:2" x14ac:dyDescent="0.25">
      <c r="B1274"/>
    </row>
    <row r="1275" spans="2:2" x14ac:dyDescent="0.25">
      <c r="B1275"/>
    </row>
    <row r="1276" spans="2:2" x14ac:dyDescent="0.25">
      <c r="B1276"/>
    </row>
    <row r="1277" spans="2:2" x14ac:dyDescent="0.25">
      <c r="B1277"/>
    </row>
    <row r="1278" spans="2:2" x14ac:dyDescent="0.25">
      <c r="B1278"/>
    </row>
    <row r="1279" spans="2:2" x14ac:dyDescent="0.25">
      <c r="B1279"/>
    </row>
    <row r="1280" spans="2:2" x14ac:dyDescent="0.25">
      <c r="B1280"/>
    </row>
    <row r="1281" spans="2:2" x14ac:dyDescent="0.25">
      <c r="B1281"/>
    </row>
    <row r="1282" spans="2:2" x14ac:dyDescent="0.25">
      <c r="B1282"/>
    </row>
    <row r="1283" spans="2:2" x14ac:dyDescent="0.25">
      <c r="B1283"/>
    </row>
    <row r="1284" spans="2:2" x14ac:dyDescent="0.25">
      <c r="B1284"/>
    </row>
    <row r="1285" spans="2:2" x14ac:dyDescent="0.25">
      <c r="B1285"/>
    </row>
    <row r="1286" spans="2:2" x14ac:dyDescent="0.25">
      <c r="B1286"/>
    </row>
    <row r="1287" spans="2:2" x14ac:dyDescent="0.25">
      <c r="B1287"/>
    </row>
    <row r="1288" spans="2:2" x14ac:dyDescent="0.25">
      <c r="B1288"/>
    </row>
    <row r="1289" spans="2:2" x14ac:dyDescent="0.25">
      <c r="B1289"/>
    </row>
    <row r="1290" spans="2:2" x14ac:dyDescent="0.25">
      <c r="B1290"/>
    </row>
    <row r="1291" spans="2:2" x14ac:dyDescent="0.25">
      <c r="B1291"/>
    </row>
    <row r="1292" spans="2:2" x14ac:dyDescent="0.25">
      <c r="B1292"/>
    </row>
    <row r="1293" spans="2:2" x14ac:dyDescent="0.25">
      <c r="B1293"/>
    </row>
    <row r="1294" spans="2:2" x14ac:dyDescent="0.25">
      <c r="B1294"/>
    </row>
    <row r="1295" spans="2:2" x14ac:dyDescent="0.25">
      <c r="B1295"/>
    </row>
    <row r="1296" spans="2:2" x14ac:dyDescent="0.25">
      <c r="B1296"/>
    </row>
    <row r="1297" spans="2:2" x14ac:dyDescent="0.25">
      <c r="B1297"/>
    </row>
    <row r="1298" spans="2:2" x14ac:dyDescent="0.25">
      <c r="B1298"/>
    </row>
    <row r="1299" spans="2:2" x14ac:dyDescent="0.25">
      <c r="B1299"/>
    </row>
    <row r="1300" spans="2:2" x14ac:dyDescent="0.25">
      <c r="B1300"/>
    </row>
    <row r="1301" spans="2:2" x14ac:dyDescent="0.25">
      <c r="B1301"/>
    </row>
    <row r="1302" spans="2:2" x14ac:dyDescent="0.25">
      <c r="B1302"/>
    </row>
    <row r="1303" spans="2:2" x14ac:dyDescent="0.25">
      <c r="B1303"/>
    </row>
    <row r="1304" spans="2:2" x14ac:dyDescent="0.25">
      <c r="B1304"/>
    </row>
    <row r="1305" spans="2:2" x14ac:dyDescent="0.25">
      <c r="B1305"/>
    </row>
    <row r="1306" spans="2:2" x14ac:dyDescent="0.25">
      <c r="B1306"/>
    </row>
    <row r="1307" spans="2:2" x14ac:dyDescent="0.25">
      <c r="B1307"/>
    </row>
    <row r="1308" spans="2:2" x14ac:dyDescent="0.25">
      <c r="B1308"/>
    </row>
    <row r="1309" spans="2:2" x14ac:dyDescent="0.25">
      <c r="B1309"/>
    </row>
    <row r="1310" spans="2:2" x14ac:dyDescent="0.25">
      <c r="B1310"/>
    </row>
    <row r="1311" spans="2:2" x14ac:dyDescent="0.25">
      <c r="B1311"/>
    </row>
    <row r="1312" spans="2:2" x14ac:dyDescent="0.25">
      <c r="B1312"/>
    </row>
    <row r="1313" spans="2:2" x14ac:dyDescent="0.25">
      <c r="B1313"/>
    </row>
    <row r="1314" spans="2:2" x14ac:dyDescent="0.25">
      <c r="B1314"/>
    </row>
    <row r="1315" spans="2:2" x14ac:dyDescent="0.25">
      <c r="B1315"/>
    </row>
    <row r="1316" spans="2:2" x14ac:dyDescent="0.25">
      <c r="B1316"/>
    </row>
    <row r="1317" spans="2:2" x14ac:dyDescent="0.25">
      <c r="B1317"/>
    </row>
    <row r="1318" spans="2:2" x14ac:dyDescent="0.25">
      <c r="B1318"/>
    </row>
    <row r="1319" spans="2:2" x14ac:dyDescent="0.25">
      <c r="B1319"/>
    </row>
    <row r="1320" spans="2:2" x14ac:dyDescent="0.25">
      <c r="B1320"/>
    </row>
    <row r="1321" spans="2:2" x14ac:dyDescent="0.25">
      <c r="B1321"/>
    </row>
    <row r="1322" spans="2:2" x14ac:dyDescent="0.25">
      <c r="B1322"/>
    </row>
    <row r="1323" spans="2:2" x14ac:dyDescent="0.25">
      <c r="B1323"/>
    </row>
    <row r="1324" spans="2:2" x14ac:dyDescent="0.25">
      <c r="B1324"/>
    </row>
    <row r="1325" spans="2:2" x14ac:dyDescent="0.25">
      <c r="B1325"/>
    </row>
    <row r="1326" spans="2:2" x14ac:dyDescent="0.25">
      <c r="B1326"/>
    </row>
    <row r="1327" spans="2:2" x14ac:dyDescent="0.25">
      <c r="B1327"/>
    </row>
    <row r="1328" spans="2:2" x14ac:dyDescent="0.25">
      <c r="B1328"/>
    </row>
    <row r="1329" spans="2:2" x14ac:dyDescent="0.25">
      <c r="B1329"/>
    </row>
    <row r="1330" spans="2:2" x14ac:dyDescent="0.25">
      <c r="B1330"/>
    </row>
    <row r="1331" spans="2:2" x14ac:dyDescent="0.25">
      <c r="B1331"/>
    </row>
    <row r="1332" spans="2:2" x14ac:dyDescent="0.25">
      <c r="B1332"/>
    </row>
    <row r="1333" spans="2:2" x14ac:dyDescent="0.25">
      <c r="B1333"/>
    </row>
    <row r="1334" spans="2:2" x14ac:dyDescent="0.25">
      <c r="B1334"/>
    </row>
    <row r="1335" spans="2:2" x14ac:dyDescent="0.25">
      <c r="B1335"/>
    </row>
    <row r="1336" spans="2:2" x14ac:dyDescent="0.25">
      <c r="B1336"/>
    </row>
    <row r="1337" spans="2:2" x14ac:dyDescent="0.25">
      <c r="B1337"/>
    </row>
    <row r="1338" spans="2:2" x14ac:dyDescent="0.25">
      <c r="B1338"/>
    </row>
    <row r="1339" spans="2:2" x14ac:dyDescent="0.25">
      <c r="B1339"/>
    </row>
    <row r="1340" spans="2:2" x14ac:dyDescent="0.25">
      <c r="B1340"/>
    </row>
    <row r="1341" spans="2:2" x14ac:dyDescent="0.25">
      <c r="B1341"/>
    </row>
    <row r="1342" spans="2:2" x14ac:dyDescent="0.25">
      <c r="B1342"/>
    </row>
    <row r="1343" spans="2:2" x14ac:dyDescent="0.25">
      <c r="B1343"/>
    </row>
    <row r="1344" spans="2:2" x14ac:dyDescent="0.25">
      <c r="B1344"/>
    </row>
    <row r="1345" spans="2:2" x14ac:dyDescent="0.25">
      <c r="B1345"/>
    </row>
    <row r="1346" spans="2:2" x14ac:dyDescent="0.25">
      <c r="B1346"/>
    </row>
    <row r="1347" spans="2:2" x14ac:dyDescent="0.25">
      <c r="B1347"/>
    </row>
    <row r="1348" spans="2:2" x14ac:dyDescent="0.25">
      <c r="B1348"/>
    </row>
    <row r="1349" spans="2:2" x14ac:dyDescent="0.25">
      <c r="B1349"/>
    </row>
    <row r="1350" spans="2:2" x14ac:dyDescent="0.25">
      <c r="B1350"/>
    </row>
    <row r="1351" spans="2:2" x14ac:dyDescent="0.25">
      <c r="B1351"/>
    </row>
    <row r="1352" spans="2:2" x14ac:dyDescent="0.25">
      <c r="B1352"/>
    </row>
    <row r="1353" spans="2:2" x14ac:dyDescent="0.25">
      <c r="B1353"/>
    </row>
    <row r="1354" spans="2:2" x14ac:dyDescent="0.25">
      <c r="B1354"/>
    </row>
    <row r="1355" spans="2:2" x14ac:dyDescent="0.25">
      <c r="B1355"/>
    </row>
    <row r="1356" spans="2:2" x14ac:dyDescent="0.25">
      <c r="B1356"/>
    </row>
    <row r="1357" spans="2:2" x14ac:dyDescent="0.25">
      <c r="B1357"/>
    </row>
    <row r="1358" spans="2:2" x14ac:dyDescent="0.25">
      <c r="B1358"/>
    </row>
    <row r="1359" spans="2:2" x14ac:dyDescent="0.25">
      <c r="B1359"/>
    </row>
    <row r="1360" spans="2:2" x14ac:dyDescent="0.25">
      <c r="B1360"/>
    </row>
    <row r="1361" spans="2:2" x14ac:dyDescent="0.25">
      <c r="B1361"/>
    </row>
    <row r="1362" spans="2:2" x14ac:dyDescent="0.25">
      <c r="B1362"/>
    </row>
    <row r="1363" spans="2:2" x14ac:dyDescent="0.25">
      <c r="B1363"/>
    </row>
    <row r="1364" spans="2:2" x14ac:dyDescent="0.25">
      <c r="B1364"/>
    </row>
    <row r="1365" spans="2:2" x14ac:dyDescent="0.25">
      <c r="B1365"/>
    </row>
    <row r="1366" spans="2:2" x14ac:dyDescent="0.25">
      <c r="B1366"/>
    </row>
    <row r="1367" spans="2:2" x14ac:dyDescent="0.25">
      <c r="B1367"/>
    </row>
    <row r="1368" spans="2:2" x14ac:dyDescent="0.25">
      <c r="B1368"/>
    </row>
    <row r="1369" spans="2:2" x14ac:dyDescent="0.25">
      <c r="B1369"/>
    </row>
    <row r="1370" spans="2:2" x14ac:dyDescent="0.25">
      <c r="B1370"/>
    </row>
    <row r="1371" spans="2:2" x14ac:dyDescent="0.25">
      <c r="B1371"/>
    </row>
    <row r="1372" spans="2:2" x14ac:dyDescent="0.25">
      <c r="B1372"/>
    </row>
    <row r="1373" spans="2:2" x14ac:dyDescent="0.25">
      <c r="B1373"/>
    </row>
    <row r="1374" spans="2:2" x14ac:dyDescent="0.25">
      <c r="B1374"/>
    </row>
    <row r="1375" spans="2:2" x14ac:dyDescent="0.25">
      <c r="B1375"/>
    </row>
    <row r="1376" spans="2:2" x14ac:dyDescent="0.25">
      <c r="B1376"/>
    </row>
    <row r="1377" spans="2:2" x14ac:dyDescent="0.25">
      <c r="B1377"/>
    </row>
    <row r="1378" spans="2:2" x14ac:dyDescent="0.25">
      <c r="B1378"/>
    </row>
    <row r="1379" spans="2:2" x14ac:dyDescent="0.25">
      <c r="B1379"/>
    </row>
    <row r="1380" spans="2:2" x14ac:dyDescent="0.25">
      <c r="B1380"/>
    </row>
    <row r="1381" spans="2:2" x14ac:dyDescent="0.25">
      <c r="B1381"/>
    </row>
    <row r="1382" spans="2:2" x14ac:dyDescent="0.25">
      <c r="B1382"/>
    </row>
    <row r="1383" spans="2:2" x14ac:dyDescent="0.25">
      <c r="B1383"/>
    </row>
    <row r="1384" spans="2:2" x14ac:dyDescent="0.25">
      <c r="B1384"/>
    </row>
    <row r="1385" spans="2:2" x14ac:dyDescent="0.25">
      <c r="B1385"/>
    </row>
    <row r="1386" spans="2:2" x14ac:dyDescent="0.25">
      <c r="B1386"/>
    </row>
    <row r="1387" spans="2:2" x14ac:dyDescent="0.25">
      <c r="B1387"/>
    </row>
    <row r="1388" spans="2:2" x14ac:dyDescent="0.25">
      <c r="B1388"/>
    </row>
    <row r="1389" spans="2:2" x14ac:dyDescent="0.25">
      <c r="B1389"/>
    </row>
    <row r="1390" spans="2:2" x14ac:dyDescent="0.25">
      <c r="B1390"/>
    </row>
    <row r="1391" spans="2:2" x14ac:dyDescent="0.25">
      <c r="B1391"/>
    </row>
    <row r="1392" spans="2:2" x14ac:dyDescent="0.25">
      <c r="B1392"/>
    </row>
    <row r="1393" spans="2:2" x14ac:dyDescent="0.25">
      <c r="B1393"/>
    </row>
    <row r="1394" spans="2:2" x14ac:dyDescent="0.25">
      <c r="B1394"/>
    </row>
    <row r="1395" spans="2:2" x14ac:dyDescent="0.25">
      <c r="B1395"/>
    </row>
    <row r="1396" spans="2:2" x14ac:dyDescent="0.25">
      <c r="B1396"/>
    </row>
    <row r="1397" spans="2:2" x14ac:dyDescent="0.25">
      <c r="B1397"/>
    </row>
    <row r="1398" spans="2:2" x14ac:dyDescent="0.25">
      <c r="B1398"/>
    </row>
    <row r="1399" spans="2:2" x14ac:dyDescent="0.25">
      <c r="B1399"/>
    </row>
    <row r="1400" spans="2:2" x14ac:dyDescent="0.25">
      <c r="B1400"/>
    </row>
    <row r="1401" spans="2:2" x14ac:dyDescent="0.25">
      <c r="B1401"/>
    </row>
    <row r="1402" spans="2:2" x14ac:dyDescent="0.25">
      <c r="B1402"/>
    </row>
    <row r="1403" spans="2:2" x14ac:dyDescent="0.25">
      <c r="B1403"/>
    </row>
    <row r="1404" spans="2:2" x14ac:dyDescent="0.25">
      <c r="B1404"/>
    </row>
    <row r="1405" spans="2:2" x14ac:dyDescent="0.25">
      <c r="B1405"/>
    </row>
    <row r="1406" spans="2:2" x14ac:dyDescent="0.25">
      <c r="B1406"/>
    </row>
    <row r="1407" spans="2:2" x14ac:dyDescent="0.25">
      <c r="B1407"/>
    </row>
    <row r="1408" spans="2:2" x14ac:dyDescent="0.25">
      <c r="B1408"/>
    </row>
    <row r="1409" spans="2:2" x14ac:dyDescent="0.25">
      <c r="B1409"/>
    </row>
    <row r="1410" spans="2:2" x14ac:dyDescent="0.25">
      <c r="B1410"/>
    </row>
    <row r="1411" spans="2:2" x14ac:dyDescent="0.25">
      <c r="B1411"/>
    </row>
    <row r="1412" spans="2:2" x14ac:dyDescent="0.25">
      <c r="B1412"/>
    </row>
    <row r="1413" spans="2:2" x14ac:dyDescent="0.25">
      <c r="B1413"/>
    </row>
    <row r="1414" spans="2:2" x14ac:dyDescent="0.25">
      <c r="B1414"/>
    </row>
    <row r="1415" spans="2:2" x14ac:dyDescent="0.25">
      <c r="B1415"/>
    </row>
    <row r="1416" spans="2:2" x14ac:dyDescent="0.25">
      <c r="B1416"/>
    </row>
    <row r="1417" spans="2:2" x14ac:dyDescent="0.25">
      <c r="B1417"/>
    </row>
    <row r="1418" spans="2:2" x14ac:dyDescent="0.25">
      <c r="B1418"/>
    </row>
    <row r="1419" spans="2:2" x14ac:dyDescent="0.25">
      <c r="B1419"/>
    </row>
    <row r="1420" spans="2:2" x14ac:dyDescent="0.25">
      <c r="B1420"/>
    </row>
    <row r="1421" spans="2:2" x14ac:dyDescent="0.25">
      <c r="B1421"/>
    </row>
    <row r="1422" spans="2:2" x14ac:dyDescent="0.25">
      <c r="B1422"/>
    </row>
    <row r="1423" spans="2:2" x14ac:dyDescent="0.25">
      <c r="B1423"/>
    </row>
    <row r="1424" spans="2:2" x14ac:dyDescent="0.25">
      <c r="B1424"/>
    </row>
    <row r="1425" spans="2:2" x14ac:dyDescent="0.25">
      <c r="B1425"/>
    </row>
    <row r="1426" spans="2:2" x14ac:dyDescent="0.25">
      <c r="B1426"/>
    </row>
    <row r="1427" spans="2:2" x14ac:dyDescent="0.25">
      <c r="B1427"/>
    </row>
    <row r="1428" spans="2:2" x14ac:dyDescent="0.25">
      <c r="B1428"/>
    </row>
    <row r="1429" spans="2:2" x14ac:dyDescent="0.25">
      <c r="B1429"/>
    </row>
    <row r="1430" spans="2:2" x14ac:dyDescent="0.25">
      <c r="B1430"/>
    </row>
    <row r="1431" spans="2:2" x14ac:dyDescent="0.25">
      <c r="B1431"/>
    </row>
    <row r="1432" spans="2:2" x14ac:dyDescent="0.25">
      <c r="B1432"/>
    </row>
    <row r="1433" spans="2:2" x14ac:dyDescent="0.25">
      <c r="B1433"/>
    </row>
    <row r="1434" spans="2:2" x14ac:dyDescent="0.25">
      <c r="B1434"/>
    </row>
    <row r="1435" spans="2:2" x14ac:dyDescent="0.25">
      <c r="B1435"/>
    </row>
    <row r="1436" spans="2:2" x14ac:dyDescent="0.25">
      <c r="B1436"/>
    </row>
    <row r="1437" spans="2:2" x14ac:dyDescent="0.25">
      <c r="B1437"/>
    </row>
    <row r="1438" spans="2:2" x14ac:dyDescent="0.25">
      <c r="B1438"/>
    </row>
    <row r="1439" spans="2:2" x14ac:dyDescent="0.25">
      <c r="B1439"/>
    </row>
    <row r="1440" spans="2:2" x14ac:dyDescent="0.25">
      <c r="B1440"/>
    </row>
    <row r="1441" spans="2:2" x14ac:dyDescent="0.25">
      <c r="B1441"/>
    </row>
    <row r="1442" spans="2:2" x14ac:dyDescent="0.25">
      <c r="B1442"/>
    </row>
    <row r="1443" spans="2:2" x14ac:dyDescent="0.25">
      <c r="B1443"/>
    </row>
    <row r="1444" spans="2:2" x14ac:dyDescent="0.25">
      <c r="B1444"/>
    </row>
    <row r="1445" spans="2:2" x14ac:dyDescent="0.25">
      <c r="B1445"/>
    </row>
    <row r="1446" spans="2:2" x14ac:dyDescent="0.25">
      <c r="B1446"/>
    </row>
    <row r="1447" spans="2:2" x14ac:dyDescent="0.25">
      <c r="B1447"/>
    </row>
    <row r="1448" spans="2:2" x14ac:dyDescent="0.25">
      <c r="B1448"/>
    </row>
    <row r="1449" spans="2:2" x14ac:dyDescent="0.25">
      <c r="B1449"/>
    </row>
    <row r="1450" spans="2:2" x14ac:dyDescent="0.25">
      <c r="B1450"/>
    </row>
    <row r="1451" spans="2:2" x14ac:dyDescent="0.25">
      <c r="B1451"/>
    </row>
    <row r="1452" spans="2:2" x14ac:dyDescent="0.25">
      <c r="B1452"/>
    </row>
    <row r="1453" spans="2:2" x14ac:dyDescent="0.25">
      <c r="B1453"/>
    </row>
    <row r="1454" spans="2:2" x14ac:dyDescent="0.25">
      <c r="B1454"/>
    </row>
    <row r="1455" spans="2:2" x14ac:dyDescent="0.25">
      <c r="B1455"/>
    </row>
    <row r="1456" spans="2:2" x14ac:dyDescent="0.25">
      <c r="B1456"/>
    </row>
    <row r="1457" spans="2:2" x14ac:dyDescent="0.25">
      <c r="B1457"/>
    </row>
    <row r="1458" spans="2:2" x14ac:dyDescent="0.25">
      <c r="B1458"/>
    </row>
    <row r="1459" spans="2:2" x14ac:dyDescent="0.25">
      <c r="B1459"/>
    </row>
    <row r="1460" spans="2:2" x14ac:dyDescent="0.25">
      <c r="B1460"/>
    </row>
    <row r="1461" spans="2:2" x14ac:dyDescent="0.25">
      <c r="B1461"/>
    </row>
    <row r="1462" spans="2:2" x14ac:dyDescent="0.25">
      <c r="B1462"/>
    </row>
    <row r="1463" spans="2:2" x14ac:dyDescent="0.25">
      <c r="B1463"/>
    </row>
    <row r="1464" spans="2:2" x14ac:dyDescent="0.25">
      <c r="B1464"/>
    </row>
    <row r="1465" spans="2:2" x14ac:dyDescent="0.25">
      <c r="B1465"/>
    </row>
    <row r="1466" spans="2:2" x14ac:dyDescent="0.25">
      <c r="B1466"/>
    </row>
    <row r="1467" spans="2:2" x14ac:dyDescent="0.25">
      <c r="B1467"/>
    </row>
    <row r="1468" spans="2:2" x14ac:dyDescent="0.25">
      <c r="B1468"/>
    </row>
    <row r="1469" spans="2:2" x14ac:dyDescent="0.25">
      <c r="B1469"/>
    </row>
    <row r="1470" spans="2:2" x14ac:dyDescent="0.25">
      <c r="B1470"/>
    </row>
    <row r="1471" spans="2:2" x14ac:dyDescent="0.25">
      <c r="B1471"/>
    </row>
    <row r="1472" spans="2:2" x14ac:dyDescent="0.25">
      <c r="B1472"/>
    </row>
    <row r="1473" spans="2:2" x14ac:dyDescent="0.25">
      <c r="B1473"/>
    </row>
    <row r="1474" spans="2:2" x14ac:dyDescent="0.25">
      <c r="B1474"/>
    </row>
    <row r="1475" spans="2:2" x14ac:dyDescent="0.25">
      <c r="B1475"/>
    </row>
    <row r="1476" spans="2:2" x14ac:dyDescent="0.25">
      <c r="B1476"/>
    </row>
    <row r="1477" spans="2:2" x14ac:dyDescent="0.25">
      <c r="B1477"/>
    </row>
    <row r="1478" spans="2:2" x14ac:dyDescent="0.25">
      <c r="B1478"/>
    </row>
    <row r="1479" spans="2:2" x14ac:dyDescent="0.25">
      <c r="B1479"/>
    </row>
    <row r="1480" spans="2:2" x14ac:dyDescent="0.25">
      <c r="B1480"/>
    </row>
    <row r="1481" spans="2:2" x14ac:dyDescent="0.25">
      <c r="B1481"/>
    </row>
    <row r="1482" spans="2:2" x14ac:dyDescent="0.25">
      <c r="B1482"/>
    </row>
    <row r="1483" spans="2:2" x14ac:dyDescent="0.25">
      <c r="B1483"/>
    </row>
    <row r="1484" spans="2:2" x14ac:dyDescent="0.25">
      <c r="B1484"/>
    </row>
    <row r="1485" spans="2:2" x14ac:dyDescent="0.25">
      <c r="B1485"/>
    </row>
    <row r="1486" spans="2:2" x14ac:dyDescent="0.25">
      <c r="B1486"/>
    </row>
    <row r="1487" spans="2:2" x14ac:dyDescent="0.25">
      <c r="B1487"/>
    </row>
    <row r="1488" spans="2:2" x14ac:dyDescent="0.25">
      <c r="B1488"/>
    </row>
    <row r="1489" spans="2:2" x14ac:dyDescent="0.25">
      <c r="B1489"/>
    </row>
    <row r="1490" spans="2:2" x14ac:dyDescent="0.25">
      <c r="B1490"/>
    </row>
    <row r="1491" spans="2:2" x14ac:dyDescent="0.25">
      <c r="B1491"/>
    </row>
    <row r="1492" spans="2:2" x14ac:dyDescent="0.25">
      <c r="B1492"/>
    </row>
    <row r="1493" spans="2:2" x14ac:dyDescent="0.25">
      <c r="B1493"/>
    </row>
    <row r="1494" spans="2:2" x14ac:dyDescent="0.25">
      <c r="B1494"/>
    </row>
    <row r="1495" spans="2:2" x14ac:dyDescent="0.25">
      <c r="B1495"/>
    </row>
    <row r="1496" spans="2:2" x14ac:dyDescent="0.25">
      <c r="B1496"/>
    </row>
    <row r="1497" spans="2:2" x14ac:dyDescent="0.25">
      <c r="B1497"/>
    </row>
    <row r="1498" spans="2:2" x14ac:dyDescent="0.25">
      <c r="B1498"/>
    </row>
    <row r="1499" spans="2:2" x14ac:dyDescent="0.25">
      <c r="B1499"/>
    </row>
    <row r="1500" spans="2:2" x14ac:dyDescent="0.25">
      <c r="B1500"/>
    </row>
    <row r="1501" spans="2:2" x14ac:dyDescent="0.25">
      <c r="B1501"/>
    </row>
    <row r="1502" spans="2:2" x14ac:dyDescent="0.25">
      <c r="B1502"/>
    </row>
    <row r="1503" spans="2:2" x14ac:dyDescent="0.25">
      <c r="B1503"/>
    </row>
    <row r="1504" spans="2:2" x14ac:dyDescent="0.25">
      <c r="B1504"/>
    </row>
    <row r="1505" spans="2:2" x14ac:dyDescent="0.25">
      <c r="B1505"/>
    </row>
    <row r="1506" spans="2:2" x14ac:dyDescent="0.25">
      <c r="B1506"/>
    </row>
    <row r="1507" spans="2:2" x14ac:dyDescent="0.25">
      <c r="B1507"/>
    </row>
    <row r="1508" spans="2:2" x14ac:dyDescent="0.25">
      <c r="B1508"/>
    </row>
    <row r="1509" spans="2:2" x14ac:dyDescent="0.25">
      <c r="B1509"/>
    </row>
    <row r="1510" spans="2:2" x14ac:dyDescent="0.25">
      <c r="B1510"/>
    </row>
    <row r="1511" spans="2:2" x14ac:dyDescent="0.25">
      <c r="B1511"/>
    </row>
    <row r="1512" spans="2:2" x14ac:dyDescent="0.25">
      <c r="B1512"/>
    </row>
    <row r="1513" spans="2:2" x14ac:dyDescent="0.25">
      <c r="B1513"/>
    </row>
    <row r="1514" spans="2:2" x14ac:dyDescent="0.25">
      <c r="B1514"/>
    </row>
    <row r="1515" spans="2:2" x14ac:dyDescent="0.25">
      <c r="B1515"/>
    </row>
    <row r="1516" spans="2:2" x14ac:dyDescent="0.25">
      <c r="B1516"/>
    </row>
    <row r="1517" spans="2:2" x14ac:dyDescent="0.25">
      <c r="B1517"/>
    </row>
    <row r="1518" spans="2:2" x14ac:dyDescent="0.25">
      <c r="B1518"/>
    </row>
    <row r="1519" spans="2:2" x14ac:dyDescent="0.25">
      <c r="B1519"/>
    </row>
    <row r="1520" spans="2:2" x14ac:dyDescent="0.25">
      <c r="B1520"/>
    </row>
    <row r="1521" spans="2:2" x14ac:dyDescent="0.25">
      <c r="B1521"/>
    </row>
    <row r="1522" spans="2:2" x14ac:dyDescent="0.25">
      <c r="B1522"/>
    </row>
    <row r="1523" spans="2:2" x14ac:dyDescent="0.25">
      <c r="B1523"/>
    </row>
    <row r="1524" spans="2:2" x14ac:dyDescent="0.25">
      <c r="B1524"/>
    </row>
    <row r="1525" spans="2:2" x14ac:dyDescent="0.25">
      <c r="B1525"/>
    </row>
    <row r="1526" spans="2:2" x14ac:dyDescent="0.25">
      <c r="B1526"/>
    </row>
    <row r="1527" spans="2:2" x14ac:dyDescent="0.25">
      <c r="B1527"/>
    </row>
    <row r="1528" spans="2:2" x14ac:dyDescent="0.25">
      <c r="B1528"/>
    </row>
    <row r="1529" spans="2:2" x14ac:dyDescent="0.25">
      <c r="B1529"/>
    </row>
    <row r="1530" spans="2:2" x14ac:dyDescent="0.25">
      <c r="B1530"/>
    </row>
    <row r="1531" spans="2:2" x14ac:dyDescent="0.25">
      <c r="B1531"/>
    </row>
    <row r="1532" spans="2:2" x14ac:dyDescent="0.25">
      <c r="B1532"/>
    </row>
    <row r="1533" spans="2:2" x14ac:dyDescent="0.25">
      <c r="B1533"/>
    </row>
    <row r="1534" spans="2:2" x14ac:dyDescent="0.25">
      <c r="B1534"/>
    </row>
    <row r="1535" spans="2:2" x14ac:dyDescent="0.25">
      <c r="B1535"/>
    </row>
    <row r="1536" spans="2:2" x14ac:dyDescent="0.25">
      <c r="B1536"/>
    </row>
    <row r="1537" spans="2:2" x14ac:dyDescent="0.25">
      <c r="B1537"/>
    </row>
    <row r="1538" spans="2:2" x14ac:dyDescent="0.25">
      <c r="B1538"/>
    </row>
    <row r="1539" spans="2:2" x14ac:dyDescent="0.25">
      <c r="B1539"/>
    </row>
    <row r="1540" spans="2:2" x14ac:dyDescent="0.25">
      <c r="B1540"/>
    </row>
    <row r="1541" spans="2:2" x14ac:dyDescent="0.25">
      <c r="B1541"/>
    </row>
    <row r="1542" spans="2:2" x14ac:dyDescent="0.25">
      <c r="B1542"/>
    </row>
    <row r="1543" spans="2:2" x14ac:dyDescent="0.25">
      <c r="B1543"/>
    </row>
    <row r="1544" spans="2:2" x14ac:dyDescent="0.25">
      <c r="B1544"/>
    </row>
    <row r="1545" spans="2:2" x14ac:dyDescent="0.25">
      <c r="B1545"/>
    </row>
    <row r="1546" spans="2:2" x14ac:dyDescent="0.25">
      <c r="B1546"/>
    </row>
    <row r="1547" spans="2:2" x14ac:dyDescent="0.25">
      <c r="B1547"/>
    </row>
    <row r="1548" spans="2:2" x14ac:dyDescent="0.25">
      <c r="B1548"/>
    </row>
    <row r="1549" spans="2:2" x14ac:dyDescent="0.25">
      <c r="B1549"/>
    </row>
    <row r="1550" spans="2:2" x14ac:dyDescent="0.25">
      <c r="B1550"/>
    </row>
    <row r="1551" spans="2:2" x14ac:dyDescent="0.25">
      <c r="B1551"/>
    </row>
    <row r="1552" spans="2:2" x14ac:dyDescent="0.25">
      <c r="B1552"/>
    </row>
    <row r="1553" spans="2:2" x14ac:dyDescent="0.25">
      <c r="B1553"/>
    </row>
    <row r="1554" spans="2:2" x14ac:dyDescent="0.25">
      <c r="B1554"/>
    </row>
    <row r="1555" spans="2:2" x14ac:dyDescent="0.25">
      <c r="B1555"/>
    </row>
    <row r="1556" spans="2:2" x14ac:dyDescent="0.25">
      <c r="B1556"/>
    </row>
    <row r="1557" spans="2:2" x14ac:dyDescent="0.25">
      <c r="B1557"/>
    </row>
    <row r="1558" spans="2:2" x14ac:dyDescent="0.25">
      <c r="B1558"/>
    </row>
    <row r="1559" spans="2:2" x14ac:dyDescent="0.25">
      <c r="B1559"/>
    </row>
    <row r="1560" spans="2:2" x14ac:dyDescent="0.25">
      <c r="B1560"/>
    </row>
    <row r="1561" spans="2:2" x14ac:dyDescent="0.25">
      <c r="B1561"/>
    </row>
    <row r="1562" spans="2:2" x14ac:dyDescent="0.25">
      <c r="B1562"/>
    </row>
    <row r="1563" spans="2:2" x14ac:dyDescent="0.25">
      <c r="B1563"/>
    </row>
    <row r="1564" spans="2:2" x14ac:dyDescent="0.25">
      <c r="B1564"/>
    </row>
    <row r="1565" spans="2:2" x14ac:dyDescent="0.25">
      <c r="B1565"/>
    </row>
    <row r="1566" spans="2:2" x14ac:dyDescent="0.25">
      <c r="B1566"/>
    </row>
    <row r="1567" spans="2:2" x14ac:dyDescent="0.25">
      <c r="B1567"/>
    </row>
    <row r="1568" spans="2:2" x14ac:dyDescent="0.25">
      <c r="B1568"/>
    </row>
    <row r="1569" spans="2:2" x14ac:dyDescent="0.25">
      <c r="B1569"/>
    </row>
    <row r="1570" spans="2:2" x14ac:dyDescent="0.25">
      <c r="B1570"/>
    </row>
    <row r="1571" spans="2:2" x14ac:dyDescent="0.25">
      <c r="B1571"/>
    </row>
    <row r="1572" spans="2:2" x14ac:dyDescent="0.25">
      <c r="B1572"/>
    </row>
    <row r="1573" spans="2:2" x14ac:dyDescent="0.25">
      <c r="B1573"/>
    </row>
    <row r="1574" spans="2:2" x14ac:dyDescent="0.25">
      <c r="B1574"/>
    </row>
    <row r="1575" spans="2:2" x14ac:dyDescent="0.25">
      <c r="B1575"/>
    </row>
    <row r="1576" spans="2:2" x14ac:dyDescent="0.25">
      <c r="B1576"/>
    </row>
    <row r="1577" spans="2:2" x14ac:dyDescent="0.25">
      <c r="B1577"/>
    </row>
    <row r="1578" spans="2:2" x14ac:dyDescent="0.25">
      <c r="B1578"/>
    </row>
    <row r="1579" spans="2:2" x14ac:dyDescent="0.25">
      <c r="B1579"/>
    </row>
    <row r="1580" spans="2:2" x14ac:dyDescent="0.25">
      <c r="B1580"/>
    </row>
    <row r="1581" spans="2:2" x14ac:dyDescent="0.25">
      <c r="B1581"/>
    </row>
    <row r="1582" spans="2:2" x14ac:dyDescent="0.25">
      <c r="B1582"/>
    </row>
    <row r="1583" spans="2:2" x14ac:dyDescent="0.25">
      <c r="B1583"/>
    </row>
    <row r="1584" spans="2:2" x14ac:dyDescent="0.25">
      <c r="B1584"/>
    </row>
    <row r="1585" spans="2:2" x14ac:dyDescent="0.25">
      <c r="B1585"/>
    </row>
    <row r="1586" spans="2:2" x14ac:dyDescent="0.25">
      <c r="B1586"/>
    </row>
    <row r="1587" spans="2:2" x14ac:dyDescent="0.25">
      <c r="B1587"/>
    </row>
    <row r="1588" spans="2:2" x14ac:dyDescent="0.25">
      <c r="B1588"/>
    </row>
    <row r="1589" spans="2:2" x14ac:dyDescent="0.25">
      <c r="B1589"/>
    </row>
    <row r="1590" spans="2:2" x14ac:dyDescent="0.25">
      <c r="B1590"/>
    </row>
    <row r="1591" spans="2:2" x14ac:dyDescent="0.25">
      <c r="B1591"/>
    </row>
    <row r="1592" spans="2:2" x14ac:dyDescent="0.25">
      <c r="B1592"/>
    </row>
    <row r="1593" spans="2:2" x14ac:dyDescent="0.25">
      <c r="B1593"/>
    </row>
    <row r="1594" spans="2:2" x14ac:dyDescent="0.25">
      <c r="B1594"/>
    </row>
    <row r="1595" spans="2:2" x14ac:dyDescent="0.25">
      <c r="B1595"/>
    </row>
    <row r="1596" spans="2:2" x14ac:dyDescent="0.25">
      <c r="B1596"/>
    </row>
    <row r="1597" spans="2:2" x14ac:dyDescent="0.25">
      <c r="B1597"/>
    </row>
    <row r="1598" spans="2:2" x14ac:dyDescent="0.25">
      <c r="B1598"/>
    </row>
    <row r="1599" spans="2:2" x14ac:dyDescent="0.25">
      <c r="B1599"/>
    </row>
    <row r="1600" spans="2:2" x14ac:dyDescent="0.25">
      <c r="B1600"/>
    </row>
    <row r="1601" spans="2:2" x14ac:dyDescent="0.25">
      <c r="B1601"/>
    </row>
    <row r="1602" spans="2:2" x14ac:dyDescent="0.25">
      <c r="B1602"/>
    </row>
    <row r="1603" spans="2:2" x14ac:dyDescent="0.25">
      <c r="B1603"/>
    </row>
    <row r="1604" spans="2:2" x14ac:dyDescent="0.25">
      <c r="B160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FF0000"/>
  </sheetPr>
  <dimension ref="A1:FT69"/>
  <sheetViews>
    <sheetView showGridLines="0" tabSelected="1" topLeftCell="R1" zoomScale="90" zoomScaleNormal="90" workbookViewId="0">
      <selection activeCell="V46" sqref="V46"/>
    </sheetView>
  </sheetViews>
  <sheetFormatPr baseColWidth="10" defaultColWidth="14.42578125" defaultRowHeight="15" customHeight="1" outlineLevelRow="1" outlineLevelCol="1" x14ac:dyDescent="0.25"/>
  <cols>
    <col min="1" max="1" width="14.42578125" customWidth="1"/>
    <col min="2" max="2" width="29.140625" customWidth="1"/>
    <col min="3" max="3" width="47.42578125" customWidth="1"/>
    <col min="4" max="4" width="12.7109375" customWidth="1"/>
    <col min="5" max="7" width="9.7109375" customWidth="1"/>
    <col min="8" max="12" width="9.140625" customWidth="1"/>
    <col min="13" max="13" width="18.7109375" customWidth="1"/>
    <col min="14" max="14" width="15" customWidth="1"/>
    <col min="15" max="15" width="29.42578125" customWidth="1"/>
    <col min="16" max="16" width="26.7109375" customWidth="1"/>
    <col min="17" max="17" width="19.7109375" customWidth="1"/>
    <col min="18" max="18" width="21" customWidth="1"/>
    <col min="19" max="19" width="19.7109375" customWidth="1"/>
    <col min="20" max="20" width="17.42578125" customWidth="1"/>
    <col min="21" max="21" width="32.7109375" customWidth="1"/>
    <col min="22" max="22" width="34.7109375" customWidth="1"/>
    <col min="23" max="23" width="10.42578125" customWidth="1"/>
    <col min="24" max="24" width="18.140625" bestFit="1" customWidth="1"/>
    <col min="25" max="25" width="17.7109375" customWidth="1"/>
    <col min="26" max="29" width="10.42578125" customWidth="1"/>
    <col min="30" max="30" width="22.7109375" customWidth="1"/>
    <col min="31" max="66" width="13" customWidth="1" outlineLevel="1"/>
    <col min="67" max="67" width="15.140625" customWidth="1"/>
    <col min="68" max="68" width="13" customWidth="1"/>
    <col min="69" max="69" width="16.28515625" customWidth="1"/>
    <col min="70" max="70" width="18.42578125" customWidth="1"/>
    <col min="71" max="71" width="15.28515625" customWidth="1"/>
    <col min="72" max="72" width="11.7109375" customWidth="1"/>
    <col min="73" max="74" width="18.42578125" customWidth="1"/>
    <col min="75" max="76" width="17.140625" customWidth="1"/>
    <col min="77" max="77" width="17" customWidth="1"/>
    <col min="78" max="78" width="17.140625" customWidth="1"/>
    <col min="79" max="79" width="18.42578125" customWidth="1"/>
    <col min="80" max="115" width="19" customWidth="1" outlineLevel="1"/>
    <col min="116" max="116" width="21.140625" customWidth="1"/>
    <col min="117" max="117" width="19.28515625" customWidth="1"/>
    <col min="118" max="118" width="21.42578125" customWidth="1"/>
    <col min="119" max="119" width="16" customWidth="1"/>
    <col min="120" max="120" width="20.140625" customWidth="1"/>
    <col min="121" max="121" width="17" customWidth="1"/>
    <col min="122" max="122" width="18" customWidth="1"/>
    <col min="123" max="123" width="18.7109375" customWidth="1"/>
    <col min="124" max="124" width="25.42578125" customWidth="1"/>
    <col min="125" max="125" width="15.7109375" customWidth="1"/>
    <col min="126" max="126" width="14.42578125" customWidth="1"/>
    <col min="127" max="127" width="13.42578125" customWidth="1"/>
    <col min="128" max="128" width="34.7109375" customWidth="1"/>
    <col min="129" max="129" width="12.140625" customWidth="1"/>
    <col min="130" max="130" width="11.42578125" customWidth="1"/>
    <col min="131" max="132" width="14.7109375" customWidth="1"/>
    <col min="133" max="133" width="8" customWidth="1"/>
    <col min="134" max="135" width="13.42578125" customWidth="1"/>
    <col min="136" max="136" width="9" customWidth="1"/>
    <col min="137" max="137" width="13.42578125" customWidth="1"/>
    <col min="138" max="142" width="16.42578125" customWidth="1"/>
    <col min="143" max="143" width="14.42578125" customWidth="1"/>
    <col min="144" max="144" width="13.7109375" customWidth="1"/>
    <col min="145" max="145" width="29" customWidth="1"/>
    <col min="146" max="146" width="17.42578125" customWidth="1"/>
    <col min="147" max="147" width="17" customWidth="1"/>
    <col min="148" max="149" width="14.42578125" customWidth="1"/>
    <col min="150" max="150" width="18.42578125" customWidth="1"/>
    <col min="151" max="152" width="14.42578125" customWidth="1"/>
    <col min="153" max="153" width="17.7109375" customWidth="1"/>
    <col min="154" max="155" width="14.42578125" customWidth="1"/>
    <col min="156" max="161" width="17" customWidth="1"/>
    <col min="162" max="162" width="38.7109375" customWidth="1"/>
    <col min="163" max="163" width="18.140625" customWidth="1"/>
    <col min="164" max="164" width="19.42578125" customWidth="1"/>
    <col min="165" max="165" width="9" customWidth="1"/>
    <col min="166" max="166" width="19.7109375" customWidth="1"/>
    <col min="167" max="170" width="8.7109375" customWidth="1"/>
    <col min="171" max="172" width="19.28515625" customWidth="1"/>
    <col min="173" max="175" width="18.42578125" customWidth="1" outlineLevel="1"/>
    <col min="176" max="177" width="14.42578125" customWidth="1"/>
  </cols>
  <sheetData>
    <row r="1" spans="1:176" ht="12" customHeight="1" x14ac:dyDescent="0.35">
      <c r="A1" s="378" t="s">
        <v>153</v>
      </c>
      <c r="B1" s="367"/>
      <c r="C1" s="367"/>
      <c r="D1" s="367"/>
      <c r="E1" s="367"/>
      <c r="F1" s="367"/>
      <c r="G1" s="367"/>
      <c r="H1" s="367"/>
      <c r="I1" s="367"/>
      <c r="J1" s="367"/>
      <c r="K1" s="367"/>
      <c r="L1" s="367"/>
      <c r="M1" s="46"/>
      <c r="N1" s="47"/>
      <c r="O1" s="48"/>
      <c r="P1" s="48"/>
      <c r="Q1" s="48"/>
      <c r="R1" s="48"/>
      <c r="S1" s="48"/>
      <c r="T1" s="48"/>
      <c r="U1" s="48"/>
      <c r="V1" s="46"/>
      <c r="W1" s="46"/>
      <c r="X1" s="46"/>
      <c r="Y1" s="46"/>
      <c r="Z1" s="46"/>
      <c r="AA1" s="46"/>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50"/>
      <c r="BR1" s="49"/>
      <c r="BS1" s="46"/>
      <c r="BT1" s="51"/>
      <c r="BU1" s="49"/>
      <c r="BV1" s="49"/>
      <c r="BW1" s="49"/>
      <c r="BX1" s="49"/>
      <c r="BY1" s="49"/>
      <c r="BZ1" s="49"/>
      <c r="CA1" s="52"/>
      <c r="CB1" s="49"/>
      <c r="CC1" s="49"/>
      <c r="CD1" s="49"/>
      <c r="CE1" s="49"/>
      <c r="CF1" s="49"/>
      <c r="CG1" s="49"/>
      <c r="CH1" s="49"/>
      <c r="CI1" s="49"/>
      <c r="CJ1" s="49"/>
      <c r="CK1" s="49"/>
      <c r="CL1" s="49"/>
      <c r="CM1" s="49"/>
      <c r="CN1" s="49"/>
      <c r="CO1" s="49"/>
      <c r="CP1" s="49"/>
      <c r="CQ1" s="49"/>
      <c r="CR1" s="49"/>
      <c r="CS1" s="49"/>
      <c r="CT1" s="49"/>
      <c r="CU1" s="49"/>
      <c r="CV1" s="49"/>
      <c r="CW1" s="49"/>
      <c r="CX1" s="49"/>
      <c r="CY1" s="49"/>
      <c r="CZ1" s="53"/>
      <c r="DA1" s="49"/>
      <c r="DB1" s="49"/>
      <c r="DC1" s="49"/>
      <c r="DD1" s="49"/>
      <c r="DE1" s="49"/>
      <c r="DF1" s="49"/>
      <c r="DG1" s="49"/>
      <c r="DH1" s="49"/>
      <c r="DI1" s="49"/>
      <c r="DJ1" s="49"/>
      <c r="DK1" s="49"/>
      <c r="DL1" s="54"/>
      <c r="DM1" s="54"/>
      <c r="DN1" s="55"/>
      <c r="DO1" s="55"/>
      <c r="DP1" s="56"/>
      <c r="DQ1" s="56"/>
      <c r="DR1" s="46"/>
      <c r="DS1" s="46"/>
      <c r="DT1" s="46"/>
      <c r="DU1" s="47"/>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2"/>
      <c r="EY1" s="2"/>
      <c r="EZ1" s="57"/>
      <c r="FA1" s="57"/>
      <c r="FB1" s="57"/>
      <c r="FC1" s="57"/>
      <c r="FD1" s="57"/>
      <c r="FE1" s="57"/>
      <c r="FF1" s="57"/>
      <c r="FG1" s="2"/>
      <c r="FH1" s="2"/>
      <c r="FI1" s="46"/>
      <c r="FJ1" s="58" t="s">
        <v>154</v>
      </c>
      <c r="FK1" s="59"/>
      <c r="FL1" s="59"/>
      <c r="FM1" s="59"/>
      <c r="FN1" s="59"/>
      <c r="FO1" s="59"/>
      <c r="FP1" s="59"/>
      <c r="FQ1" s="379" t="s">
        <v>155</v>
      </c>
      <c r="FR1" s="380"/>
      <c r="FS1" s="381"/>
      <c r="FT1" s="60"/>
    </row>
    <row r="2" spans="1:176" ht="12" customHeight="1" outlineLevel="1" x14ac:dyDescent="0.25">
      <c r="A2" s="385" t="s">
        <v>4004</v>
      </c>
      <c r="B2" s="367"/>
      <c r="C2" s="367"/>
      <c r="D2" s="367"/>
      <c r="E2" s="367"/>
      <c r="F2" s="367"/>
      <c r="G2" s="367"/>
      <c r="H2" s="367"/>
      <c r="I2" s="367"/>
      <c r="J2" s="367"/>
      <c r="K2" s="367"/>
      <c r="L2" s="367"/>
      <c r="M2" s="46"/>
      <c r="N2" s="47"/>
      <c r="O2" s="46"/>
      <c r="P2" s="46"/>
      <c r="Q2" s="48"/>
      <c r="R2" s="48"/>
      <c r="S2" s="48"/>
      <c r="T2" s="48"/>
      <c r="U2" s="48"/>
      <c r="V2" s="46"/>
      <c r="W2" s="46"/>
      <c r="X2" s="46"/>
      <c r="Y2" s="46"/>
      <c r="Z2" s="46"/>
      <c r="AA2" s="46"/>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50"/>
      <c r="BR2" s="49"/>
      <c r="BS2" s="46"/>
      <c r="BT2" s="51"/>
      <c r="BU2" s="49"/>
      <c r="BV2" s="49"/>
      <c r="BW2" s="49"/>
      <c r="BX2" s="49"/>
      <c r="BY2" s="49"/>
      <c r="BZ2" s="49"/>
      <c r="CA2" s="52"/>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52"/>
      <c r="DN2" s="61"/>
      <c r="DO2" s="46"/>
      <c r="DP2" s="46"/>
      <c r="DQ2" s="46"/>
      <c r="DR2" s="46"/>
      <c r="DS2" s="46"/>
      <c r="DT2" s="46"/>
      <c r="DU2" s="47"/>
      <c r="DV2" s="46"/>
      <c r="DW2" s="46"/>
      <c r="DX2" s="46"/>
      <c r="DY2" s="46"/>
      <c r="DZ2" s="46"/>
      <c r="EA2" s="46"/>
      <c r="EB2" s="46"/>
      <c r="EC2" s="46"/>
      <c r="ED2" s="46"/>
      <c r="EE2" s="46"/>
      <c r="EF2" s="46"/>
      <c r="EG2" s="46"/>
      <c r="EH2" s="46"/>
      <c r="EI2" s="55"/>
      <c r="EJ2" s="46"/>
      <c r="EK2" s="46"/>
      <c r="EL2" s="46"/>
      <c r="EM2" s="46"/>
      <c r="EN2" s="46"/>
      <c r="EO2" s="46"/>
      <c r="EP2" s="46"/>
      <c r="EQ2" s="46"/>
      <c r="ER2" s="46"/>
      <c r="ES2" s="46"/>
      <c r="ET2" s="46"/>
      <c r="EU2" s="46"/>
      <c r="EV2" s="46"/>
      <c r="EW2" s="46"/>
      <c r="EX2" s="2"/>
      <c r="EY2" s="2"/>
      <c r="EZ2" s="62"/>
      <c r="FA2" s="62"/>
      <c r="FB2" s="62"/>
      <c r="FC2" s="62"/>
      <c r="FD2" s="62"/>
      <c r="FE2" s="62"/>
      <c r="FF2" s="62"/>
      <c r="FG2" s="2"/>
      <c r="FH2" s="2"/>
      <c r="FI2" s="46"/>
      <c r="FJ2" s="59"/>
      <c r="FK2" s="59"/>
      <c r="FL2" s="59"/>
      <c r="FM2" s="59"/>
      <c r="FN2" s="59"/>
      <c r="FO2" s="59"/>
      <c r="FP2" s="59"/>
      <c r="FQ2" s="382"/>
      <c r="FR2" s="383"/>
      <c r="FS2" s="384"/>
      <c r="FT2" s="60"/>
    </row>
    <row r="3" spans="1:176" ht="12" customHeight="1" outlineLevel="1" x14ac:dyDescent="0.25">
      <c r="A3" s="386" t="s">
        <v>156</v>
      </c>
      <c r="B3" s="367"/>
      <c r="C3" s="367"/>
      <c r="D3" s="367"/>
      <c r="E3" s="367"/>
      <c r="F3" s="367"/>
      <c r="G3" s="367"/>
      <c r="H3" s="367"/>
      <c r="I3" s="367"/>
      <c r="J3" s="367"/>
      <c r="K3" s="367"/>
      <c r="L3" s="367"/>
      <c r="M3" s="46"/>
      <c r="N3" s="47"/>
      <c r="O3" s="48"/>
      <c r="P3" s="46"/>
      <c r="Q3" s="48"/>
      <c r="R3" s="48"/>
      <c r="S3" s="48"/>
      <c r="T3" s="63"/>
      <c r="U3" s="48"/>
      <c r="V3" s="48"/>
      <c r="W3" s="48"/>
      <c r="X3" s="48"/>
      <c r="Y3" s="48"/>
      <c r="Z3" s="48"/>
      <c r="AA3" s="48"/>
      <c r="AB3" s="48"/>
      <c r="AC3" s="48"/>
      <c r="AD3" s="46"/>
      <c r="AE3" s="46"/>
      <c r="AF3" s="46"/>
      <c r="AG3" s="48"/>
      <c r="AH3" s="48"/>
      <c r="AI3" s="48"/>
      <c r="AJ3" s="48"/>
      <c r="AK3" s="48"/>
      <c r="AL3" s="48"/>
      <c r="AM3" s="48"/>
      <c r="AN3" s="48"/>
      <c r="AO3" s="48"/>
      <c r="AP3" s="48"/>
      <c r="AQ3" s="48"/>
      <c r="AR3" s="66"/>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9"/>
      <c r="BT3" s="51"/>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63"/>
      <c r="DV3" s="49"/>
      <c r="DW3" s="48"/>
      <c r="DX3" s="49"/>
      <c r="DY3" s="49"/>
      <c r="DZ3" s="49"/>
      <c r="EA3" s="49"/>
      <c r="EB3" s="49"/>
      <c r="EC3" s="49"/>
      <c r="ED3" s="49"/>
      <c r="EE3" s="49"/>
      <c r="EF3" s="49"/>
      <c r="EG3" s="49"/>
      <c r="EH3" s="49"/>
      <c r="EI3" s="46"/>
      <c r="EJ3" s="46"/>
      <c r="EK3" s="46"/>
      <c r="EL3" s="46"/>
      <c r="EM3" s="49"/>
      <c r="EN3" s="49"/>
      <c r="EO3" s="46"/>
      <c r="EP3" s="46"/>
      <c r="EQ3" s="49"/>
      <c r="ER3" s="49"/>
      <c r="ES3" s="49"/>
      <c r="ET3" s="49"/>
      <c r="EU3" s="49"/>
      <c r="EV3" s="49"/>
      <c r="EW3" s="49"/>
      <c r="EX3" s="2"/>
      <c r="EY3" s="2"/>
      <c r="EZ3" s="64"/>
      <c r="FA3" s="64"/>
      <c r="FB3" s="64"/>
      <c r="FC3" s="64"/>
      <c r="FD3" s="64"/>
      <c r="FE3" s="64"/>
      <c r="FF3" s="64"/>
      <c r="FG3" s="2"/>
      <c r="FH3" s="2"/>
      <c r="FI3" s="49"/>
      <c r="FJ3" s="46"/>
      <c r="FK3" s="46"/>
      <c r="FL3" s="46"/>
      <c r="FM3" s="46"/>
      <c r="FN3" s="46"/>
      <c r="FO3" s="46"/>
      <c r="FP3" s="46"/>
      <c r="FQ3" s="46"/>
      <c r="FR3" s="46"/>
      <c r="FS3" s="46"/>
      <c r="FT3" s="60"/>
    </row>
    <row r="4" spans="1:176" ht="12" customHeight="1" outlineLevel="1" x14ac:dyDescent="0.25">
      <c r="A4" s="387" t="s">
        <v>157</v>
      </c>
      <c r="B4" s="388"/>
      <c r="C4" s="389"/>
      <c r="D4" s="48"/>
      <c r="E4" s="65"/>
      <c r="F4" s="65"/>
      <c r="G4" s="65"/>
      <c r="H4" s="48"/>
      <c r="I4" s="46"/>
      <c r="J4" s="46"/>
      <c r="K4" s="46"/>
      <c r="L4" s="46"/>
      <c r="M4" s="48"/>
      <c r="N4" s="63"/>
      <c r="O4" s="48"/>
      <c r="P4" s="46"/>
      <c r="Q4" s="48"/>
      <c r="R4" s="48"/>
      <c r="S4" s="48"/>
      <c r="T4" s="47"/>
      <c r="U4" s="48"/>
      <c r="V4" s="48"/>
      <c r="W4" s="48"/>
      <c r="X4" s="48"/>
      <c r="Y4" s="48"/>
      <c r="Z4" s="48"/>
      <c r="AA4" s="48"/>
      <c r="AB4" s="48"/>
      <c r="AC4" s="48"/>
      <c r="AD4" s="46"/>
      <c r="AE4" s="46"/>
      <c r="AF4" s="46"/>
      <c r="AG4" s="48"/>
      <c r="AH4" s="48"/>
      <c r="AI4" s="48"/>
      <c r="AJ4" s="48"/>
      <c r="AK4" s="66"/>
      <c r="AL4" s="66"/>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9"/>
      <c r="BT4" s="51"/>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67"/>
      <c r="DO4" s="53"/>
      <c r="DP4" s="54"/>
      <c r="DQ4" s="269"/>
      <c r="DR4" s="54"/>
      <c r="DS4" s="54"/>
      <c r="DT4" s="49"/>
      <c r="DU4" s="63"/>
      <c r="DV4" s="49"/>
      <c r="DW4" s="48"/>
      <c r="DX4" s="49"/>
      <c r="DY4" s="49"/>
      <c r="DZ4" s="49"/>
      <c r="EA4" s="49"/>
      <c r="EB4" s="49"/>
      <c r="EC4" s="49"/>
      <c r="ED4" s="49"/>
      <c r="EE4" s="49"/>
      <c r="EF4" s="49"/>
      <c r="EG4" s="49"/>
      <c r="EH4" s="49"/>
      <c r="EI4" s="49"/>
      <c r="EJ4" s="49"/>
      <c r="EK4" s="49"/>
      <c r="EL4" s="49"/>
      <c r="EM4" s="49"/>
      <c r="EN4" s="49"/>
      <c r="EO4" s="46"/>
      <c r="EP4" s="46"/>
      <c r="EQ4" s="49"/>
      <c r="ER4" s="49"/>
      <c r="ES4" s="49"/>
      <c r="ET4" s="49"/>
      <c r="EU4" s="49"/>
      <c r="EV4" s="49"/>
      <c r="EW4" s="49"/>
      <c r="EX4" s="2"/>
      <c r="EY4" s="2"/>
      <c r="EZ4" s="64"/>
      <c r="FA4" s="64"/>
      <c r="FB4" s="64"/>
      <c r="FC4" s="64"/>
      <c r="FD4" s="64"/>
      <c r="FE4" s="64"/>
      <c r="FF4" s="64"/>
      <c r="FG4" s="2"/>
      <c r="FH4" s="2"/>
      <c r="FI4" s="49"/>
      <c r="FJ4" s="46"/>
      <c r="FK4" s="46"/>
      <c r="FL4" s="46"/>
      <c r="FM4" s="46"/>
      <c r="FN4" s="46"/>
      <c r="FO4" s="46"/>
      <c r="FP4" s="46"/>
      <c r="FQ4" s="46"/>
      <c r="FR4" s="46"/>
      <c r="FS4" s="46"/>
      <c r="FT4" s="60"/>
    </row>
    <row r="5" spans="1:176" ht="12" customHeight="1" outlineLevel="1" thickBot="1" x14ac:dyDescent="0.3">
      <c r="A5" s="390" t="s">
        <v>158</v>
      </c>
      <c r="B5" s="388"/>
      <c r="C5" s="389"/>
      <c r="D5" s="48"/>
      <c r="E5" s="65"/>
      <c r="F5" s="65"/>
      <c r="G5" s="65"/>
      <c r="H5" s="48"/>
      <c r="I5" s="46"/>
      <c r="J5" s="46"/>
      <c r="K5" s="46"/>
      <c r="L5" s="46"/>
      <c r="M5" s="48"/>
      <c r="N5" s="63"/>
      <c r="O5" s="48"/>
      <c r="P5" s="46"/>
      <c r="Q5" s="48"/>
      <c r="R5" s="48"/>
      <c r="S5" s="48"/>
      <c r="T5" s="47"/>
      <c r="U5" s="48"/>
      <c r="V5" s="48"/>
      <c r="W5" s="48"/>
      <c r="X5" s="48"/>
      <c r="Y5" s="48"/>
      <c r="Z5" s="48"/>
      <c r="AA5" s="48"/>
      <c r="AB5" s="48"/>
      <c r="AC5" s="48"/>
      <c r="AD5" s="46"/>
      <c r="AE5" s="391" t="s">
        <v>4005</v>
      </c>
      <c r="AF5" s="374"/>
      <c r="AG5" s="374"/>
      <c r="AH5" s="374"/>
      <c r="AI5" s="374"/>
      <c r="AJ5" s="374"/>
      <c r="AK5" s="374"/>
      <c r="AL5" s="374"/>
      <c r="AM5" s="374"/>
      <c r="AN5" s="374"/>
      <c r="AO5" s="374"/>
      <c r="AP5" s="374"/>
      <c r="AQ5" s="374"/>
      <c r="AR5" s="374"/>
      <c r="AS5" s="374"/>
      <c r="AT5" s="374"/>
      <c r="AU5" s="374"/>
      <c r="AV5" s="374"/>
      <c r="AW5" s="374"/>
      <c r="AX5" s="374"/>
      <c r="AY5" s="374"/>
      <c r="AZ5" s="374"/>
      <c r="BA5" s="374"/>
      <c r="BB5" s="374"/>
      <c r="BC5" s="374"/>
      <c r="BD5" s="374"/>
      <c r="BE5" s="374"/>
      <c r="BF5" s="374"/>
      <c r="BG5" s="374"/>
      <c r="BH5" s="374"/>
      <c r="BI5" s="374"/>
      <c r="BJ5" s="374"/>
      <c r="BK5" s="374"/>
      <c r="BL5" s="374"/>
      <c r="BM5" s="374"/>
      <c r="BN5" s="374"/>
      <c r="BO5" s="374"/>
      <c r="BP5" s="374"/>
      <c r="BQ5" s="375"/>
      <c r="BR5" s="48"/>
      <c r="BS5" s="49"/>
      <c r="BT5" s="51"/>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53"/>
      <c r="CY5" s="49"/>
      <c r="CZ5" s="49"/>
      <c r="DA5" s="49"/>
      <c r="DB5" s="49"/>
      <c r="DC5" s="49"/>
      <c r="DD5" s="49"/>
      <c r="DE5" s="49"/>
      <c r="DF5" s="49"/>
      <c r="DG5" s="49"/>
      <c r="DH5" s="49"/>
      <c r="DI5" s="49"/>
      <c r="DJ5" s="49"/>
      <c r="DK5" s="49"/>
      <c r="DL5" s="49"/>
      <c r="DM5" s="49"/>
      <c r="DN5" s="49"/>
      <c r="DO5" s="49"/>
      <c r="DP5" s="49"/>
      <c r="DQ5" s="54"/>
      <c r="DR5" s="53"/>
      <c r="DS5" s="49"/>
      <c r="DT5" s="49"/>
      <c r="DU5" s="63"/>
      <c r="DV5" s="49"/>
      <c r="DW5" s="48"/>
      <c r="DX5" s="49"/>
      <c r="DY5" s="49"/>
      <c r="DZ5" s="49"/>
      <c r="EA5" s="49"/>
      <c r="EB5" s="49"/>
      <c r="EC5" s="49"/>
      <c r="ED5" s="49"/>
      <c r="EE5" s="49"/>
      <c r="EF5" s="49"/>
      <c r="EG5" s="49"/>
      <c r="EH5" s="49"/>
      <c r="EI5" s="351" t="s">
        <v>3974</v>
      </c>
      <c r="EJ5" s="49"/>
      <c r="EK5" s="49"/>
      <c r="EL5" s="49"/>
      <c r="EM5" s="49"/>
      <c r="EN5" s="49"/>
      <c r="EO5" s="46"/>
      <c r="EP5" s="46"/>
      <c r="EQ5" s="49"/>
      <c r="ER5" s="49"/>
      <c r="ES5" s="49"/>
      <c r="ET5" s="49"/>
      <c r="EU5" s="49"/>
      <c r="EV5" s="49"/>
      <c r="EW5" s="49"/>
      <c r="EX5" s="2"/>
      <c r="EY5" s="2"/>
      <c r="EZ5" s="68"/>
      <c r="FA5" s="68"/>
      <c r="FB5" s="68"/>
      <c r="FC5" s="68"/>
      <c r="FD5" s="68"/>
      <c r="FE5" s="68"/>
      <c r="FF5" s="68"/>
      <c r="FG5" s="2"/>
      <c r="FH5" s="2"/>
      <c r="FI5" s="49"/>
      <c r="FJ5" s="46"/>
      <c r="FK5" s="46"/>
      <c r="FL5" s="46"/>
      <c r="FM5" s="46"/>
      <c r="FN5" s="46"/>
      <c r="FO5" s="46"/>
      <c r="FP5" s="46"/>
      <c r="FQ5" s="46"/>
      <c r="FR5" s="46"/>
      <c r="FS5" s="46"/>
      <c r="FT5" s="60"/>
    </row>
    <row r="6" spans="1:176" ht="16.5" customHeight="1" outlineLevel="1" thickBot="1" x14ac:dyDescent="0.3">
      <c r="A6" s="397" t="s">
        <v>3962</v>
      </c>
      <c r="B6" s="398"/>
      <c r="C6" s="398"/>
      <c r="D6" s="48"/>
      <c r="E6" s="65"/>
      <c r="F6" s="65"/>
      <c r="G6" s="65"/>
      <c r="H6" s="49"/>
      <c r="I6" s="69"/>
      <c r="J6" s="49"/>
      <c r="K6" s="69"/>
      <c r="L6" s="69"/>
      <c r="M6" s="49"/>
      <c r="N6" s="70"/>
      <c r="O6" s="49"/>
      <c r="P6" s="49"/>
      <c r="Q6" s="49"/>
      <c r="R6" s="49"/>
      <c r="S6" s="49"/>
      <c r="T6" s="70"/>
      <c r="U6" s="49"/>
      <c r="V6" s="49"/>
      <c r="W6" s="49"/>
      <c r="X6" s="49"/>
      <c r="Y6" s="49"/>
      <c r="Z6" s="49"/>
      <c r="AA6" s="49"/>
      <c r="AB6" s="49"/>
      <c r="AC6" s="49"/>
      <c r="AD6" s="49"/>
      <c r="AE6" s="392" t="s">
        <v>159</v>
      </c>
      <c r="AF6" s="374"/>
      <c r="AG6" s="393"/>
      <c r="AH6" s="392" t="s">
        <v>160</v>
      </c>
      <c r="AI6" s="374"/>
      <c r="AJ6" s="393"/>
      <c r="AK6" s="392" t="s">
        <v>161</v>
      </c>
      <c r="AL6" s="374"/>
      <c r="AM6" s="393"/>
      <c r="AN6" s="392" t="s">
        <v>162</v>
      </c>
      <c r="AO6" s="374"/>
      <c r="AP6" s="393"/>
      <c r="AQ6" s="392" t="s">
        <v>163</v>
      </c>
      <c r="AR6" s="374"/>
      <c r="AS6" s="393"/>
      <c r="AT6" s="392" t="s">
        <v>164</v>
      </c>
      <c r="AU6" s="374"/>
      <c r="AV6" s="393"/>
      <c r="AW6" s="392" t="s">
        <v>165</v>
      </c>
      <c r="AX6" s="374"/>
      <c r="AY6" s="393"/>
      <c r="AZ6" s="392" t="s">
        <v>166</v>
      </c>
      <c r="BA6" s="374"/>
      <c r="BB6" s="393"/>
      <c r="BC6" s="392" t="s">
        <v>167</v>
      </c>
      <c r="BD6" s="374"/>
      <c r="BE6" s="393"/>
      <c r="BF6" s="392" t="s">
        <v>168</v>
      </c>
      <c r="BG6" s="374"/>
      <c r="BH6" s="393"/>
      <c r="BI6" s="392" t="s">
        <v>169</v>
      </c>
      <c r="BJ6" s="374"/>
      <c r="BK6" s="393"/>
      <c r="BL6" s="392" t="s">
        <v>170</v>
      </c>
      <c r="BM6" s="374"/>
      <c r="BN6" s="393"/>
      <c r="BO6" s="392" t="s">
        <v>171</v>
      </c>
      <c r="BP6" s="374"/>
      <c r="BQ6" s="393"/>
      <c r="BR6" s="48"/>
      <c r="BS6" s="49"/>
      <c r="BT6" s="71"/>
      <c r="BU6" s="72" t="s">
        <v>172</v>
      </c>
      <c r="BV6" s="72"/>
      <c r="BW6" s="72"/>
      <c r="BX6" s="72"/>
      <c r="BY6" s="72"/>
      <c r="BZ6" s="72"/>
      <c r="CA6" s="72"/>
      <c r="CB6" s="73" t="s">
        <v>159</v>
      </c>
      <c r="CC6" s="73"/>
      <c r="CD6" s="73"/>
      <c r="CE6" s="73" t="s">
        <v>160</v>
      </c>
      <c r="CF6" s="73"/>
      <c r="CG6" s="73"/>
      <c r="CH6" s="73" t="s">
        <v>161</v>
      </c>
      <c r="CI6" s="73"/>
      <c r="CJ6" s="73"/>
      <c r="CK6" s="73" t="s">
        <v>162</v>
      </c>
      <c r="CL6" s="73"/>
      <c r="CM6" s="73"/>
      <c r="CN6" s="73" t="s">
        <v>163</v>
      </c>
      <c r="CO6" s="73"/>
      <c r="CP6" s="73"/>
      <c r="CQ6" s="73" t="s">
        <v>164</v>
      </c>
      <c r="CR6" s="73"/>
      <c r="CS6" s="73"/>
      <c r="CT6" s="73" t="s">
        <v>165</v>
      </c>
      <c r="CU6" s="73"/>
      <c r="CV6" s="73"/>
      <c r="CW6" s="73" t="s">
        <v>166</v>
      </c>
      <c r="CX6" s="73"/>
      <c r="CY6" s="73"/>
      <c r="CZ6" s="73" t="s">
        <v>167</v>
      </c>
      <c r="DA6" s="73"/>
      <c r="DB6" s="73"/>
      <c r="DC6" s="73" t="s">
        <v>168</v>
      </c>
      <c r="DD6" s="73"/>
      <c r="DE6" s="73"/>
      <c r="DF6" s="73" t="s">
        <v>169</v>
      </c>
      <c r="DG6" s="73"/>
      <c r="DH6" s="73"/>
      <c r="DI6" s="73" t="s">
        <v>170</v>
      </c>
      <c r="DJ6" s="73"/>
      <c r="DK6" s="73"/>
      <c r="DL6" s="73" t="s">
        <v>173</v>
      </c>
      <c r="DM6" s="73"/>
      <c r="DN6" s="73"/>
      <c r="DO6" s="350"/>
      <c r="DP6" s="74"/>
      <c r="DQ6" s="74"/>
      <c r="DR6" s="75"/>
      <c r="DS6" s="75"/>
      <c r="DT6" s="75"/>
      <c r="DU6" s="70"/>
      <c r="DV6" s="75"/>
      <c r="DW6" s="49"/>
      <c r="DX6" s="49"/>
      <c r="DY6" s="49"/>
      <c r="DZ6" s="49"/>
      <c r="EA6" s="49"/>
      <c r="EB6" s="49"/>
      <c r="EC6" s="49"/>
      <c r="ED6" s="49"/>
      <c r="EE6" s="49"/>
      <c r="EF6" s="49"/>
      <c r="EG6" s="49"/>
      <c r="EH6" s="76" t="s">
        <v>174</v>
      </c>
      <c r="EI6" s="76"/>
      <c r="EJ6" s="48"/>
      <c r="EK6" s="48"/>
      <c r="EL6" s="48"/>
      <c r="EM6" s="48"/>
      <c r="EN6" s="77"/>
      <c r="EO6" s="46"/>
      <c r="EP6" s="46"/>
      <c r="EQ6" s="46"/>
      <c r="ER6" s="46"/>
      <c r="ES6" s="46"/>
      <c r="ET6" s="46"/>
      <c r="EU6" s="46"/>
      <c r="EV6" s="46"/>
      <c r="EW6" s="46"/>
      <c r="EX6" s="2"/>
      <c r="EY6" s="2"/>
      <c r="EZ6" s="68"/>
      <c r="FA6" s="68"/>
      <c r="FB6" s="68"/>
      <c r="FC6" s="68"/>
      <c r="FD6" s="68"/>
      <c r="FE6" s="68"/>
      <c r="FF6" s="68"/>
      <c r="FG6" s="2"/>
      <c r="FH6" s="2"/>
      <c r="FI6" s="74"/>
      <c r="FJ6" s="46"/>
      <c r="FK6" s="46"/>
      <c r="FL6" s="46"/>
      <c r="FM6" s="46"/>
      <c r="FN6" s="46"/>
      <c r="FO6" s="46"/>
      <c r="FP6" s="46"/>
      <c r="FQ6" s="394" t="s">
        <v>175</v>
      </c>
      <c r="FR6" s="395"/>
      <c r="FS6" s="396"/>
      <c r="FT6" s="60"/>
    </row>
    <row r="7" spans="1:176" ht="66.75" customHeight="1" thickBot="1" x14ac:dyDescent="0.3">
      <c r="A7" s="78" t="s">
        <v>176</v>
      </c>
      <c r="B7" s="78" t="s">
        <v>177</v>
      </c>
      <c r="C7" s="78" t="s">
        <v>178</v>
      </c>
      <c r="D7" s="79" t="s">
        <v>179</v>
      </c>
      <c r="E7" s="79" t="s">
        <v>180</v>
      </c>
      <c r="F7" s="79" t="s">
        <v>181</v>
      </c>
      <c r="G7" s="79" t="s">
        <v>182</v>
      </c>
      <c r="H7" s="79" t="s">
        <v>183</v>
      </c>
      <c r="I7" s="79" t="s">
        <v>184</v>
      </c>
      <c r="J7" s="79" t="s">
        <v>185</v>
      </c>
      <c r="K7" s="79" t="s">
        <v>186</v>
      </c>
      <c r="L7" s="80" t="s">
        <v>187</v>
      </c>
      <c r="M7" s="78" t="s">
        <v>188</v>
      </c>
      <c r="N7" s="78" t="s">
        <v>189</v>
      </c>
      <c r="O7" s="78" t="s">
        <v>190</v>
      </c>
      <c r="P7" s="78" t="s">
        <v>191</v>
      </c>
      <c r="Q7" s="78" t="s">
        <v>192</v>
      </c>
      <c r="R7" s="78" t="s">
        <v>193</v>
      </c>
      <c r="S7" s="78" t="s">
        <v>194</v>
      </c>
      <c r="T7" s="81" t="s">
        <v>195</v>
      </c>
      <c r="U7" s="78" t="s">
        <v>196</v>
      </c>
      <c r="V7" s="78" t="s">
        <v>197</v>
      </c>
      <c r="W7" s="78" t="s">
        <v>198</v>
      </c>
      <c r="X7" s="78" t="s">
        <v>199</v>
      </c>
      <c r="Y7" s="78" t="s">
        <v>200</v>
      </c>
      <c r="Z7" s="78" t="s">
        <v>201</v>
      </c>
      <c r="AA7" s="78" t="s">
        <v>202</v>
      </c>
      <c r="AB7" s="78" t="s">
        <v>203</v>
      </c>
      <c r="AC7" s="78" t="s">
        <v>204</v>
      </c>
      <c r="AD7" s="79" t="s">
        <v>205</v>
      </c>
      <c r="AE7" s="82" t="s">
        <v>206</v>
      </c>
      <c r="AF7" s="83" t="s">
        <v>207</v>
      </c>
      <c r="AG7" s="84" t="s">
        <v>208</v>
      </c>
      <c r="AH7" s="82" t="s">
        <v>209</v>
      </c>
      <c r="AI7" s="83" t="s">
        <v>210</v>
      </c>
      <c r="AJ7" s="84" t="s">
        <v>211</v>
      </c>
      <c r="AK7" s="82" t="s">
        <v>212</v>
      </c>
      <c r="AL7" s="83" t="s">
        <v>213</v>
      </c>
      <c r="AM7" s="84" t="s">
        <v>214</v>
      </c>
      <c r="AN7" s="82" t="s">
        <v>215</v>
      </c>
      <c r="AO7" s="83" t="s">
        <v>216</v>
      </c>
      <c r="AP7" s="84" t="s">
        <v>217</v>
      </c>
      <c r="AQ7" s="82" t="s">
        <v>218</v>
      </c>
      <c r="AR7" s="83" t="s">
        <v>219</v>
      </c>
      <c r="AS7" s="84" t="s">
        <v>220</v>
      </c>
      <c r="AT7" s="82" t="s">
        <v>221</v>
      </c>
      <c r="AU7" s="83" t="s">
        <v>222</v>
      </c>
      <c r="AV7" s="84" t="s">
        <v>223</v>
      </c>
      <c r="AW7" s="82" t="s">
        <v>224</v>
      </c>
      <c r="AX7" s="83" t="s">
        <v>225</v>
      </c>
      <c r="AY7" s="84" t="s">
        <v>226</v>
      </c>
      <c r="AZ7" s="82" t="s">
        <v>227</v>
      </c>
      <c r="BA7" s="83" t="s">
        <v>228</v>
      </c>
      <c r="BB7" s="84" t="s">
        <v>229</v>
      </c>
      <c r="BC7" s="82" t="s">
        <v>230</v>
      </c>
      <c r="BD7" s="83" t="s">
        <v>231</v>
      </c>
      <c r="BE7" s="84" t="s">
        <v>232</v>
      </c>
      <c r="BF7" s="82" t="s">
        <v>233</v>
      </c>
      <c r="BG7" s="83" t="s">
        <v>234</v>
      </c>
      <c r="BH7" s="84" t="s">
        <v>235</v>
      </c>
      <c r="BI7" s="82" t="s">
        <v>236</v>
      </c>
      <c r="BJ7" s="83" t="s">
        <v>237</v>
      </c>
      <c r="BK7" s="84" t="s">
        <v>238</v>
      </c>
      <c r="BL7" s="82" t="s">
        <v>239</v>
      </c>
      <c r="BM7" s="83" t="s">
        <v>240</v>
      </c>
      <c r="BN7" s="84" t="s">
        <v>241</v>
      </c>
      <c r="BO7" s="82" t="s">
        <v>242</v>
      </c>
      <c r="BP7" s="83" t="s">
        <v>243</v>
      </c>
      <c r="BQ7" s="84" t="s">
        <v>244</v>
      </c>
      <c r="BR7" s="85" t="s">
        <v>245</v>
      </c>
      <c r="BS7" s="78" t="s">
        <v>246</v>
      </c>
      <c r="BT7" s="86" t="s">
        <v>247</v>
      </c>
      <c r="BU7" s="87" t="s">
        <v>248</v>
      </c>
      <c r="BV7" s="87" t="s">
        <v>249</v>
      </c>
      <c r="BW7" s="87" t="s">
        <v>250</v>
      </c>
      <c r="BX7" s="87" t="s">
        <v>251</v>
      </c>
      <c r="BY7" s="87" t="s">
        <v>252</v>
      </c>
      <c r="BZ7" s="87" t="s">
        <v>253</v>
      </c>
      <c r="CA7" s="88" t="s">
        <v>254</v>
      </c>
      <c r="CB7" s="89" t="s">
        <v>255</v>
      </c>
      <c r="CC7" s="89" t="s">
        <v>256</v>
      </c>
      <c r="CD7" s="89" t="s">
        <v>257</v>
      </c>
      <c r="CE7" s="89" t="s">
        <v>258</v>
      </c>
      <c r="CF7" s="89" t="s">
        <v>259</v>
      </c>
      <c r="CG7" s="90" t="s">
        <v>260</v>
      </c>
      <c r="CH7" s="89" t="s">
        <v>261</v>
      </c>
      <c r="CI7" s="89" t="s">
        <v>262</v>
      </c>
      <c r="CJ7" s="90" t="s">
        <v>263</v>
      </c>
      <c r="CK7" s="89" t="s">
        <v>264</v>
      </c>
      <c r="CL7" s="89" t="s">
        <v>265</v>
      </c>
      <c r="CM7" s="89" t="s">
        <v>266</v>
      </c>
      <c r="CN7" s="89" t="s">
        <v>267</v>
      </c>
      <c r="CO7" s="89" t="s">
        <v>268</v>
      </c>
      <c r="CP7" s="89" t="s">
        <v>269</v>
      </c>
      <c r="CQ7" s="89" t="s">
        <v>270</v>
      </c>
      <c r="CR7" s="89" t="s">
        <v>271</v>
      </c>
      <c r="CS7" s="90" t="s">
        <v>272</v>
      </c>
      <c r="CT7" s="89" t="s">
        <v>273</v>
      </c>
      <c r="CU7" s="89" t="s">
        <v>274</v>
      </c>
      <c r="CV7" s="90" t="s">
        <v>275</v>
      </c>
      <c r="CW7" s="89" t="s">
        <v>276</v>
      </c>
      <c r="CX7" s="89" t="s">
        <v>277</v>
      </c>
      <c r="CY7" s="90" t="s">
        <v>278</v>
      </c>
      <c r="CZ7" s="89" t="s">
        <v>279</v>
      </c>
      <c r="DA7" s="89" t="s">
        <v>280</v>
      </c>
      <c r="DB7" s="90" t="s">
        <v>281</v>
      </c>
      <c r="DC7" s="89" t="s">
        <v>282</v>
      </c>
      <c r="DD7" s="89" t="s">
        <v>283</v>
      </c>
      <c r="DE7" s="90" t="s">
        <v>284</v>
      </c>
      <c r="DF7" s="89" t="s">
        <v>285</v>
      </c>
      <c r="DG7" s="89" t="s">
        <v>286</v>
      </c>
      <c r="DH7" s="90" t="s">
        <v>287</v>
      </c>
      <c r="DI7" s="89" t="s">
        <v>288</v>
      </c>
      <c r="DJ7" s="89" t="s">
        <v>289</v>
      </c>
      <c r="DK7" s="90" t="s">
        <v>290</v>
      </c>
      <c r="DL7" s="352" t="s">
        <v>291</v>
      </c>
      <c r="DM7" s="353" t="s">
        <v>292</v>
      </c>
      <c r="DN7" s="353" t="s">
        <v>173</v>
      </c>
      <c r="DO7" s="78" t="s">
        <v>293</v>
      </c>
      <c r="DP7" s="78" t="s">
        <v>294</v>
      </c>
      <c r="DQ7" s="78" t="s">
        <v>295</v>
      </c>
      <c r="DR7" s="78" t="s">
        <v>296</v>
      </c>
      <c r="DS7" s="91" t="s">
        <v>297</v>
      </c>
      <c r="DT7" s="91" t="s">
        <v>298</v>
      </c>
      <c r="DU7" s="81" t="s">
        <v>299</v>
      </c>
      <c r="DV7" s="78" t="s">
        <v>300</v>
      </c>
      <c r="DW7" s="78" t="s">
        <v>301</v>
      </c>
      <c r="DX7" s="78" t="s">
        <v>302</v>
      </c>
      <c r="DY7" s="78" t="s">
        <v>303</v>
      </c>
      <c r="DZ7" s="78" t="s">
        <v>304</v>
      </c>
      <c r="EA7" s="78" t="s">
        <v>305</v>
      </c>
      <c r="EB7" s="78" t="s">
        <v>306</v>
      </c>
      <c r="EC7" s="78" t="s">
        <v>307</v>
      </c>
      <c r="ED7" s="78" t="s">
        <v>308</v>
      </c>
      <c r="EE7" s="78" t="s">
        <v>309</v>
      </c>
      <c r="EF7" s="78" t="s">
        <v>310</v>
      </c>
      <c r="EG7" s="78" t="s">
        <v>311</v>
      </c>
      <c r="EH7" s="92" t="s">
        <v>312</v>
      </c>
      <c r="EI7" s="92" t="s">
        <v>313</v>
      </c>
      <c r="EJ7" s="92" t="s">
        <v>314</v>
      </c>
      <c r="EK7" s="92" t="s">
        <v>315</v>
      </c>
      <c r="EL7" s="92" t="s">
        <v>316</v>
      </c>
      <c r="EM7" s="93" t="s">
        <v>317</v>
      </c>
      <c r="EN7" s="91" t="s">
        <v>318</v>
      </c>
      <c r="EO7" s="94" t="s">
        <v>319</v>
      </c>
      <c r="EP7" s="94" t="s">
        <v>320</v>
      </c>
      <c r="EQ7" s="95" t="s">
        <v>321</v>
      </c>
      <c r="ER7" s="95" t="s">
        <v>322</v>
      </c>
      <c r="ES7" s="96" t="s">
        <v>323</v>
      </c>
      <c r="ET7" s="95" t="s">
        <v>324</v>
      </c>
      <c r="EU7" s="95" t="s">
        <v>325</v>
      </c>
      <c r="EV7" s="96" t="s">
        <v>326</v>
      </c>
      <c r="EW7" s="95" t="s">
        <v>327</v>
      </c>
      <c r="EX7" s="95" t="s">
        <v>328</v>
      </c>
      <c r="EY7" s="96" t="s">
        <v>329</v>
      </c>
      <c r="EZ7" s="97" t="s">
        <v>330</v>
      </c>
      <c r="FA7" s="97" t="s">
        <v>331</v>
      </c>
      <c r="FB7" s="97" t="s">
        <v>332</v>
      </c>
      <c r="FC7" s="97" t="s">
        <v>333</v>
      </c>
      <c r="FD7" s="97" t="s">
        <v>334</v>
      </c>
      <c r="FE7" s="97" t="s">
        <v>335</v>
      </c>
      <c r="FF7" s="285" t="s">
        <v>336</v>
      </c>
      <c r="FG7" s="98" t="s">
        <v>337</v>
      </c>
      <c r="FH7" s="98" t="s">
        <v>338</v>
      </c>
      <c r="FI7" s="79" t="s">
        <v>339</v>
      </c>
      <c r="FJ7" s="99" t="s">
        <v>340</v>
      </c>
      <c r="FK7" s="99" t="s">
        <v>341</v>
      </c>
      <c r="FL7" s="99" t="s">
        <v>342</v>
      </c>
      <c r="FM7" s="99" t="s">
        <v>343</v>
      </c>
      <c r="FN7" s="99" t="s">
        <v>344</v>
      </c>
      <c r="FO7" s="99" t="s">
        <v>345</v>
      </c>
      <c r="FP7" s="99" t="s">
        <v>346</v>
      </c>
      <c r="FQ7" s="99" t="s">
        <v>347</v>
      </c>
      <c r="FR7" s="99" t="s">
        <v>348</v>
      </c>
      <c r="FS7" s="99" t="s">
        <v>349</v>
      </c>
      <c r="FT7" s="100" t="s">
        <v>350</v>
      </c>
    </row>
    <row r="8" spans="1:176" ht="24.75" hidden="1" customHeight="1" x14ac:dyDescent="0.25">
      <c r="A8" s="363" t="s">
        <v>4008</v>
      </c>
      <c r="B8" s="101" t="s">
        <v>2256</v>
      </c>
      <c r="C8" s="102" t="s">
        <v>4009</v>
      </c>
      <c r="D8" s="103">
        <v>1332</v>
      </c>
      <c r="E8" s="103">
        <v>90</v>
      </c>
      <c r="F8" s="104" t="str">
        <f t="shared" ref="F8:F58" si="0">IF(E8="","","000")</f>
        <v>000</v>
      </c>
      <c r="G8" s="103" t="s">
        <v>451</v>
      </c>
      <c r="H8" s="105">
        <v>510105</v>
      </c>
      <c r="I8" s="106">
        <v>1314</v>
      </c>
      <c r="J8" s="103" t="s">
        <v>354</v>
      </c>
      <c r="K8" s="104" t="str">
        <f t="array" ref="K8">IF(J8="","",INDEX(CATALOGO!AN:AN,MATCH(POA_GC_2022_PC!J8,CATALOGO!AR:AR,0)))</f>
        <v>0000</v>
      </c>
      <c r="L8" s="104" t="str">
        <f t="array" ref="L8">IF(J8="","",INDEX(CATALOGO!AP:AP,MATCH(POA_GC_2022_PC!J8,CATALOGO!AR:AR,0)))</f>
        <v>0000</v>
      </c>
      <c r="M8" s="107" t="str">
        <f t="array" ref="M8">IF(E8="","",INDEX(CATALOGO!AU:AU,MATCH(POA_GC_2022_PC!E8,CATALOGO!AS:AS,0)))</f>
        <v>PROVISION Y PRESTACION DE SERVICIOS DE SALUD</v>
      </c>
      <c r="N8" s="108" t="str">
        <f t="shared" ref="N8:N58" si="1">IF(EA8="CORRIENTE","SIN PROYECTO","")</f>
        <v>SIN PROYECTO</v>
      </c>
      <c r="O8" s="101" t="str">
        <f t="array" ref="O8">IF(EB8="","",INDEX(CATALOGO!BD:BD,MATCH(POA_GC_2022_PC!EB8,CATALOGO!BG:BG,0)))</f>
        <v>PRESTACION DE SERVICIOS DE SALUD SEGUNDO NIVEL</v>
      </c>
      <c r="P8" s="109" t="str">
        <f t="array" ref="P8">IF(H8="","",INDEX(CATALOGO!AD:AD,MATCH(POA_GC_2022_PC!H8,CATALOGO!AC:AC,0)))</f>
        <v>REMUNERACIONES UNIFICADAS</v>
      </c>
      <c r="Q8" s="104" t="str">
        <f t="array" ref="Q8">IF(J8="","",INDEX(CATALOGO!AL:AL,MATCH(J8,CATALOGO!AR:AR,0)))</f>
        <v>RECURSOS FISCALES</v>
      </c>
      <c r="R8" s="104" t="str">
        <f t="array" ref="R8">IF(K8="","",INDEX(CATALOGO!AO:AO,MATCH(POA_GC_2022_PC!K8,CATALOGO!AN:AN,0)))</f>
        <v>SIN ORGANISMO</v>
      </c>
      <c r="S8" s="104" t="str">
        <f t="array" ref="S8">IF(L8="","",INDEX(CATALOGO!AQ:AQ,MATCH(POA_GC_2022_PC!L8,CATALOGO!AP:AP,0)))</f>
        <v>SIN CORRELATIVO</v>
      </c>
      <c r="T8" s="110" t="s">
        <v>355</v>
      </c>
      <c r="U8" s="364" t="s">
        <v>4010</v>
      </c>
      <c r="V8" s="364" t="s">
        <v>4011</v>
      </c>
      <c r="W8" s="111" t="s">
        <v>356</v>
      </c>
      <c r="X8" s="111" t="s">
        <v>357</v>
      </c>
      <c r="Y8" s="111" t="s">
        <v>358</v>
      </c>
      <c r="Z8" s="112" t="str">
        <f t="array" ref="Z8">IF(Y8="","",INDEX(CATALOGO!AA:AA,MATCH(Y8,CATALOGO!Z:Z,0)))</f>
        <v>NA</v>
      </c>
      <c r="AA8" s="113" t="str">
        <f t="array" ref="AA8">IF(H8="","",INDEX(CATALOGO!AH:AH,MATCH(H8,CATALOGO!AC:AC,0)))</f>
        <v>04</v>
      </c>
      <c r="AB8" s="113" t="str">
        <f t="array" ref="AB8">IF(H8="","",INDEX(CATALOGO!AF:AF,MATCH(H8,CATALOGO!AC:AC,0)))</f>
        <v>NA</v>
      </c>
      <c r="AC8" s="113" t="str">
        <f t="array" ref="AC8">IF(H8="","",INDEX(CATALOGO!AG:AG,MATCH(H8,CATALOGO!AC:AC,0)))</f>
        <v>NA</v>
      </c>
      <c r="AD8" s="114" t="s">
        <v>50</v>
      </c>
      <c r="AE8" s="115">
        <v>18925.52</v>
      </c>
      <c r="AF8" s="115">
        <v>0</v>
      </c>
      <c r="AG8" s="116">
        <f t="shared" ref="AG8:AG58" si="2">+AE8+AF8</f>
        <v>18925.52</v>
      </c>
      <c r="AH8" s="115">
        <v>18925.52</v>
      </c>
      <c r="AI8" s="115">
        <v>0</v>
      </c>
      <c r="AJ8" s="116">
        <f t="shared" ref="AJ8:AJ58" si="3">+AH8+AI8</f>
        <v>18925.52</v>
      </c>
      <c r="AK8" s="115">
        <v>18925.52</v>
      </c>
      <c r="AL8" s="115">
        <v>0</v>
      </c>
      <c r="AM8" s="116">
        <f t="shared" ref="AM8:AM58" si="4">+AK8+AL8</f>
        <v>18925.52</v>
      </c>
      <c r="AN8" s="115">
        <v>18925.52</v>
      </c>
      <c r="AO8" s="115">
        <v>0</v>
      </c>
      <c r="AP8" s="116">
        <f t="shared" ref="AP8:AP58" si="5">+AN8+AO8</f>
        <v>18925.52</v>
      </c>
      <c r="AQ8" s="115">
        <v>18925.52</v>
      </c>
      <c r="AR8" s="115">
        <v>0</v>
      </c>
      <c r="AS8" s="116">
        <f t="shared" ref="AS8:AS58" si="6">+AQ8+AR8</f>
        <v>18925.52</v>
      </c>
      <c r="AT8" s="115">
        <v>18925.52</v>
      </c>
      <c r="AU8" s="118">
        <v>0</v>
      </c>
      <c r="AV8" s="116">
        <f t="shared" ref="AV8:AV58" si="7">+AT8+AU8</f>
        <v>18925.52</v>
      </c>
      <c r="AW8" s="115">
        <v>18925.52</v>
      </c>
      <c r="AX8" s="118">
        <v>0</v>
      </c>
      <c r="AY8" s="116">
        <f t="shared" ref="AY8:AY58" si="8">+AW8+AX8</f>
        <v>18925.52</v>
      </c>
      <c r="AZ8" s="115">
        <v>18925.52</v>
      </c>
      <c r="BA8" s="118">
        <v>0</v>
      </c>
      <c r="BB8" s="116">
        <f t="shared" ref="BB8:BB58" si="9">+AZ8+BA8</f>
        <v>18925.52</v>
      </c>
      <c r="BC8" s="115">
        <v>18925.52</v>
      </c>
      <c r="BD8" s="118">
        <v>0</v>
      </c>
      <c r="BE8" s="116">
        <f t="shared" ref="BE8:BE58" si="10">+BC8+BD8</f>
        <v>18925.52</v>
      </c>
      <c r="BF8" s="115">
        <v>18925.52</v>
      </c>
      <c r="BG8" s="118">
        <v>0</v>
      </c>
      <c r="BH8" s="116">
        <f t="shared" ref="BH8:BH58" si="11">+BF8+BG8</f>
        <v>18925.52</v>
      </c>
      <c r="BI8" s="115">
        <v>18925.52</v>
      </c>
      <c r="BJ8" s="118">
        <v>0</v>
      </c>
      <c r="BK8" s="116">
        <f t="shared" ref="BK8:BK58" si="12">+BI8+BJ8</f>
        <v>18925.52</v>
      </c>
      <c r="BL8" s="115">
        <v>18925.28</v>
      </c>
      <c r="BM8" s="118">
        <v>0</v>
      </c>
      <c r="BN8" s="116">
        <f t="shared" ref="BN8:BN58" si="13">+BL8+BM8</f>
        <v>18925.28</v>
      </c>
      <c r="BO8" s="116">
        <f t="shared" ref="BO8:BO58" si="14">+AE8+AH8+AK8+AN8+AQ8+AT8+AW8+AZ8+BC8+BF8+BI8+BL8</f>
        <v>227105.99999999997</v>
      </c>
      <c r="BP8" s="116">
        <f t="shared" ref="BP8:BP58" si="15">+AF8+AI8+AL8+AO8+AR8+AU8+AX8+BA8+BD8+BG8+BJ8+BM8</f>
        <v>0</v>
      </c>
      <c r="BQ8" s="116">
        <f t="shared" ref="BQ8:BQ58" si="16">+BO8+BP8</f>
        <v>227105.99999999997</v>
      </c>
      <c r="BR8" s="119"/>
      <c r="BS8" s="111" t="s">
        <v>54</v>
      </c>
      <c r="BT8" s="120">
        <v>1</v>
      </c>
      <c r="BU8" s="121"/>
      <c r="BV8" s="121"/>
      <c r="BW8" s="121"/>
      <c r="BX8" s="121"/>
      <c r="BY8" s="121">
        <f t="shared" ref="BY8:BY58" si="17">+BO8+BU8-BW8</f>
        <v>227105.99999999997</v>
      </c>
      <c r="BZ8" s="121">
        <f t="shared" ref="BZ8:BZ58" si="18">+BP8+BV8-BX8</f>
        <v>0</v>
      </c>
      <c r="CA8" s="121">
        <f t="shared" ref="CA8:CA58" si="19">SUM(BY8:BZ8)</f>
        <v>227105.99999999997</v>
      </c>
      <c r="CB8" s="118">
        <v>18925.52</v>
      </c>
      <c r="CC8" s="118">
        <v>0</v>
      </c>
      <c r="CD8" s="116">
        <f t="shared" ref="CD8:CD58" si="20">+CB8+CC8</f>
        <v>18925.52</v>
      </c>
      <c r="CE8" s="118">
        <v>18925.52</v>
      </c>
      <c r="CF8" s="118">
        <v>0</v>
      </c>
      <c r="CG8" s="116">
        <f t="shared" ref="CG8:CG58" si="21">+CE8+CF8</f>
        <v>18925.52</v>
      </c>
      <c r="CH8" s="118">
        <v>18925.52</v>
      </c>
      <c r="CI8" s="118">
        <v>0</v>
      </c>
      <c r="CJ8" s="116">
        <f t="shared" ref="CJ8:CJ58" si="22">+CH8+CI8</f>
        <v>18925.52</v>
      </c>
      <c r="CK8" s="118">
        <v>18925.52</v>
      </c>
      <c r="CL8" s="118">
        <v>0</v>
      </c>
      <c r="CM8" s="116">
        <f t="shared" ref="CM8:CM58" si="23">+CK8+CL8</f>
        <v>18925.52</v>
      </c>
      <c r="CN8" s="118">
        <v>18925.52</v>
      </c>
      <c r="CO8" s="118">
        <v>0</v>
      </c>
      <c r="CP8" s="116">
        <f t="shared" ref="CP8:CP58" si="24">+CN8+CO8</f>
        <v>18925.52</v>
      </c>
      <c r="CQ8" s="118">
        <v>18925.52</v>
      </c>
      <c r="CR8" s="118">
        <v>0</v>
      </c>
      <c r="CS8" s="116">
        <f t="shared" ref="CS8:CS58" si="25">+CQ8+CR8</f>
        <v>18925.52</v>
      </c>
      <c r="CT8" s="118">
        <v>18925.52</v>
      </c>
      <c r="CU8" s="118">
        <v>0</v>
      </c>
      <c r="CV8" s="116">
        <f t="shared" ref="CV8:CV58" si="26">+CT8+CU8</f>
        <v>18925.52</v>
      </c>
      <c r="CW8" s="118">
        <v>18925.52</v>
      </c>
      <c r="CX8" s="118">
        <v>0</v>
      </c>
      <c r="CY8" s="116">
        <f t="shared" ref="CY8:CY58" si="27">+CW8+CX8</f>
        <v>18925.52</v>
      </c>
      <c r="CZ8" s="118">
        <v>18925.52</v>
      </c>
      <c r="DA8" s="118">
        <v>0</v>
      </c>
      <c r="DB8" s="116">
        <f t="shared" ref="DB8:DB58" si="28">+CZ8+DA8</f>
        <v>18925.52</v>
      </c>
      <c r="DC8" s="118">
        <v>18925.52</v>
      </c>
      <c r="DD8" s="118">
        <v>0</v>
      </c>
      <c r="DE8" s="116">
        <f t="shared" ref="DE8:DE58" si="29">+DC8+DD8</f>
        <v>18925.52</v>
      </c>
      <c r="DF8" s="118">
        <v>18925.52</v>
      </c>
      <c r="DG8" s="118">
        <v>0</v>
      </c>
      <c r="DH8" s="116">
        <f t="shared" ref="DH8:DH58" si="30">+DF8+DG8</f>
        <v>18925.52</v>
      </c>
      <c r="DI8" s="118">
        <v>18925.28</v>
      </c>
      <c r="DJ8" s="118">
        <v>0</v>
      </c>
      <c r="DK8" s="116">
        <f t="shared" ref="DK8:DK58" si="31">+DI8+DJ8</f>
        <v>18925.28</v>
      </c>
      <c r="DL8" s="116">
        <f t="shared" ref="DL8:DL58" si="32">+CB8+CE8+CH8+CK8+CN8+CQ8+CT8+CW8+CZ8+DC8+DF8+DI8</f>
        <v>227105.99999999997</v>
      </c>
      <c r="DM8" s="116">
        <f t="shared" ref="DM8:DM58" si="33">+CC8+CF8+CI8+CL8+CO8+CR8+CU8+CX8+DA8+DD8+DG8+DJ8</f>
        <v>0</v>
      </c>
      <c r="DN8" s="116">
        <f t="shared" ref="DN8:DN58" si="34">+DL8+DM8</f>
        <v>227105.99999999997</v>
      </c>
      <c r="DO8" s="104" t="s">
        <v>293</v>
      </c>
      <c r="DP8" s="122" t="str">
        <f t="shared" ref="DP8:DP58" si="35">IF(CA8=DN8,"VALIDADO","REVISAR")</f>
        <v>VALIDADO</v>
      </c>
      <c r="DQ8" s="123"/>
      <c r="DR8" s="123"/>
      <c r="DS8" s="104" t="str">
        <f t="array" ref="DS8">IF(B8="","",INDEX(CATALOGO!C:C,MATCH(B8,CATALOGO!A:A,0)))</f>
        <v>COORDINACION ZONAL</v>
      </c>
      <c r="DT8" s="104" t="str">
        <f t="array" ref="DT8">IF(B8="","",INDEX(CATALOGO!B:B,MATCH(B8,CATALOGO!A:A,0)))</f>
        <v>COORDINACION ZONAL</v>
      </c>
      <c r="DU8" s="104" t="str">
        <f t="array" ref="DU8">IF(D8="","",INDEX(CATALOGO!J:J,MATCH(POA_GC_2022_PC!D8,CATALOGO!G:G,0)))</f>
        <v>ZONA 4</v>
      </c>
      <c r="DV8" s="104" t="str">
        <f t="array" ref="DV8">IF(D8="","",INDEX(CATALOGO!K:K,MATCH(D8,CATALOGO!G:G,0)))</f>
        <v>MANABI</v>
      </c>
      <c r="DW8" s="104" t="str">
        <f t="shared" ref="DW8:DW58" si="36">IF(D8=9999,"QUITO","")</f>
        <v/>
      </c>
      <c r="DX8" s="113" t="str">
        <f t="array" ref="DX8">IF(H8="","",INDEX(CATALOGO!AE:AE,MATCH(H8,CATALOGO!AC:AC,0)))</f>
        <v xml:space="preserve">GASTOS EN PERSONAL </v>
      </c>
      <c r="DY8" s="104" t="str">
        <f t="array" ref="DY8">IF(N8="","",INDEX(CATALOGO!O:O,MATCH(N8,CATALOGO!M:M,0)))</f>
        <v>0</v>
      </c>
      <c r="DZ8" s="104" t="str">
        <f t="array" ref="DZ8">IF(E8="","",INDEX(CATALOGO!AT:AT,MATCH(POA_GC_2022_PC!E8,CATALOGO!AS:AS,0)))</f>
        <v>PROV</v>
      </c>
      <c r="EA8" s="104" t="str">
        <f t="shared" ref="EA8:EA58" si="37">IF(F8="","",IF(F8="000","CORRIENTE","INVERSIÓN"))</f>
        <v>CORRIENTE</v>
      </c>
      <c r="EB8" s="104" t="str">
        <f t="shared" ref="EB8:EB58" si="38">E8&amp;F8&amp;G8</f>
        <v>90000004</v>
      </c>
      <c r="EC8" s="124"/>
      <c r="ED8" s="101" t="str">
        <f t="array" ref="ED8">IF(E8="","",INDEX(CATALOGO!BL:BL,MATCH(POA_GC_2022_PC!E8,CATALOGO!BO:BO,0)))</f>
        <v>6. Garantizar el  derecho a la salud integral, gratuita y de calidad</v>
      </c>
      <c r="EE8" s="101" t="str">
        <f t="array" ref="EE8">IF(E8="","",INDEX(CATALOGO!BM:BM,MATCH(POA_GC_2022_PC!E8,CATALOGO!BO:BO,0)))</f>
        <v>OE5 Incrementar la cobertura de las prestaciones de servicios de salud</v>
      </c>
      <c r="EF8" s="104" t="str">
        <f t="array" ref="EF8">IF(EE8="","",INDEX(CATALOGO!BN:BN,MATCH(POA_GC_2022_PC!EE8,CATALOGO!BM:BM,0)))</f>
        <v>OE_5</v>
      </c>
      <c r="EG8" s="124"/>
      <c r="EH8" s="125"/>
      <c r="EI8" s="125"/>
      <c r="EJ8" s="126"/>
      <c r="EK8" s="126"/>
      <c r="EL8" s="126"/>
      <c r="EM8" s="104" t="str">
        <f t="shared" ref="EM8:EM58" si="39">MID(H8,1,2)</f>
        <v>51</v>
      </c>
      <c r="EN8" s="114"/>
      <c r="EO8" s="111"/>
      <c r="EP8" s="127"/>
      <c r="EQ8" s="128"/>
      <c r="ER8" s="128">
        <f>IF(EM8="","",SUMIFS(TH!G:G,TH!K:K,POA_GC_2022_PC!A8))</f>
        <v>0</v>
      </c>
      <c r="ES8" s="129">
        <f t="shared" ref="ES8:ES59" si="40">IF(A8="","",SUM(EQ8:ER8))</f>
        <v>0</v>
      </c>
      <c r="ET8" s="129"/>
      <c r="EU8" s="128">
        <f>IF(EM8="","",SUMIFS(TH!H:H,TH!K:K,POA_GC_2022_PC!A8))</f>
        <v>0</v>
      </c>
      <c r="EV8" s="129">
        <f t="shared" ref="EV8:EV59" si="41">SUM(ET8:EU8)</f>
        <v>0</v>
      </c>
      <c r="EW8" s="129"/>
      <c r="EX8" s="128">
        <f>IF(EM8="","",SUMIFS(TH!I:I,TH!K:K,POA_GC_2022_PC!A8))</f>
        <v>0</v>
      </c>
      <c r="EY8" s="129">
        <f t="shared" ref="EY8:EY59" si="42">SUM(EW8:EX8)</f>
        <v>0</v>
      </c>
      <c r="EZ8" s="130"/>
      <c r="FA8" s="130"/>
      <c r="FB8" s="129" t="str">
        <f t="shared" ref="FB8:FB59" si="43">IF(A8="","",IF(ROUND(ES8,2)+ROUND(EV8,2)&lt;=ROUND(DR8,2),"OK","REVISAR"))</f>
        <v>OK</v>
      </c>
      <c r="FC8" s="129" t="str">
        <f t="shared" ref="FC8:FC58" si="44">IF(A8="","",IF(ROUND(ES8,2)+ROUND(EV8,2)&lt;=ROUND(DR8+DQ8,2),"OK","REVISAR"))</f>
        <v>OK</v>
      </c>
      <c r="FD8" s="129" t="str">
        <f t="shared" ref="FD8:FD58" si="45">IF(DO8="SI",CD8+CG8,"")</f>
        <v/>
      </c>
      <c r="FE8" s="129" t="str">
        <f t="shared" ref="FE8:FE58" si="46">IF(DO8="SI",IF(EY8&gt;FD8,"ANTICIPADO",IF(AND(EY8&gt;0,EY8&lt;FD8),"ATRASADO",IF(AND(EY8&gt;0,EY8=FD8),"CUMPLIDO",IF(AND(EY8=0,FD8&gt;0),"NO CUMPLIDO","")))),"")</f>
        <v/>
      </c>
      <c r="FF8" s="284" t="e">
        <f>IF(AND(A8=SAP_seg!A3,SAP_seg!G3=0),"NINGUNA",(VLOOKUP(A8,SAP_seg!$A$4:$G$1162,7,0)))</f>
        <v>#N/A</v>
      </c>
      <c r="FG8" s="131">
        <f t="shared" ref="FG8:FG58" si="47">+ES8+EV8</f>
        <v>0</v>
      </c>
      <c r="FH8" s="131">
        <f t="shared" ref="FH8:FH58" si="48">+DR8-FG8</f>
        <v>0</v>
      </c>
      <c r="FI8" s="132" t="s">
        <v>54</v>
      </c>
      <c r="FJ8" s="133"/>
      <c r="FK8" s="134" t="str">
        <f t="array" ref="FK8">IF(E8="","",INDEX(CATALOGO!AW:AW,MATCH(POA_GC_2022_PC!E8,CATALOGO!AS:AS,0)))</f>
        <v>0</v>
      </c>
      <c r="FL8" s="134" t="str">
        <f t="array" ref="FL8">IF(F8="","",INDEX(CATALOGO!AZ:AZ,MATCH(POA_GC_2022_PC!F8,CATALOGO!AY:AY,0)))</f>
        <v>0</v>
      </c>
      <c r="FM8" s="134" t="str">
        <f t="array" ref="FM8">IF(F8="","",INDEX(CATALOGO!BA:BA,MATCH(POA_GC_2022_PC!F8,CATALOGO!AY:AY,0)))</f>
        <v>0</v>
      </c>
      <c r="FN8" s="134" t="str">
        <f t="array" ref="FN8">IF(F8="","",INDEX(CATALOGO!BB:BB,MATCH(POA_GC_2022_PC!F8,CATALOGO!AY:AY,0)))</f>
        <v>0</v>
      </c>
      <c r="FO8" s="133" t="str">
        <f t="array" ref="FO8">IF(E8="","",INDEX(CATALOGO!BC:BC,MATCH(POA_GC_2022_PC!E8,CATALOGO!AS:AS,0)))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8" s="133" t="str">
        <f t="array" ref="FP8">IF(EB8="","",INDEX(CATALOGO!BH:BH,MATCH(POA_GC_2022_PC!EB8,CATALOGO!BG:BG,0)))</f>
        <v xml:space="preserve"> PRESTACION DE SERVICIOS DE SALUD TERCERO Y CUARTO NIVEL</v>
      </c>
      <c r="FQ8" s="117"/>
      <c r="FR8" s="117"/>
      <c r="FS8" s="117"/>
      <c r="FT8" s="135">
        <f t="shared" ref="FT8:FT58" si="49">CD8+CG8+CJ8</f>
        <v>56776.56</v>
      </c>
    </row>
    <row r="9" spans="1:176" ht="24.75" hidden="1" customHeight="1" x14ac:dyDescent="0.25">
      <c r="A9" s="363" t="s">
        <v>4105</v>
      </c>
      <c r="B9" s="101" t="s">
        <v>2256</v>
      </c>
      <c r="C9" s="102" t="s">
        <v>4012</v>
      </c>
      <c r="D9" s="103">
        <v>1332</v>
      </c>
      <c r="E9" s="103">
        <v>90</v>
      </c>
      <c r="F9" s="104" t="str">
        <f t="shared" si="0"/>
        <v>000</v>
      </c>
      <c r="G9" s="103" t="s">
        <v>451</v>
      </c>
      <c r="H9" s="105">
        <v>510106</v>
      </c>
      <c r="I9" s="106">
        <v>1314</v>
      </c>
      <c r="J9" s="103" t="s">
        <v>354</v>
      </c>
      <c r="K9" s="104" t="str">
        <f t="array" ref="K9">IF(J9="","",INDEX(CATALOGO!AN:AN,MATCH(POA_GC_2022_PC!J9,CATALOGO!AR:AR,0)))</f>
        <v>0000</v>
      </c>
      <c r="L9" s="104" t="str">
        <f t="array" ref="L9">IF(J9="","",INDEX(CATALOGO!AP:AP,MATCH(POA_GC_2022_PC!J9,CATALOGO!AR:AR,0)))</f>
        <v>0000</v>
      </c>
      <c r="M9" s="107" t="str">
        <f t="array" ref="M9">IF(E9="","",INDEX(CATALOGO!AU:AU,MATCH(POA_GC_2022_PC!E9,CATALOGO!AS:AS,0)))</f>
        <v>PROVISION Y PRESTACION DE SERVICIOS DE SALUD</v>
      </c>
      <c r="N9" s="108" t="str">
        <f t="shared" si="1"/>
        <v>SIN PROYECTO</v>
      </c>
      <c r="O9" s="101" t="str">
        <f t="array" ref="O9">IF(EB9="","",INDEX(CATALOGO!BD:BD,MATCH(POA_GC_2022_PC!EB9,CATALOGO!BG:BG,0)))</f>
        <v>PRESTACION DE SERVICIOS DE SALUD SEGUNDO NIVEL</v>
      </c>
      <c r="P9" s="109" t="str">
        <f t="array" ref="P9">IF(H9="","",INDEX(CATALOGO!AD:AD,MATCH(POA_GC_2022_PC!H9,CATALOGO!AC:AC,0)))</f>
        <v>SALARIOS UNIFICADOS</v>
      </c>
      <c r="Q9" s="104" t="str">
        <f t="array" ref="Q9">IF(J9="","",INDEX(CATALOGO!AL:AL,MATCH(J9,CATALOGO!AR:AR,0)))</f>
        <v>RECURSOS FISCALES</v>
      </c>
      <c r="R9" s="104" t="str">
        <f t="array" ref="R9">IF(K9="","",INDEX(CATALOGO!AO:AO,MATCH(POA_GC_2022_PC!K9,CATALOGO!AN:AN,0)))</f>
        <v>SIN ORGANISMO</v>
      </c>
      <c r="S9" s="104" t="str">
        <f t="array" ref="S9">IF(L9="","",INDEX(CATALOGO!AQ:AQ,MATCH(POA_GC_2022_PC!L9,CATALOGO!AP:AP,0)))</f>
        <v>SIN CORRELATIVO</v>
      </c>
      <c r="T9" s="110" t="s">
        <v>355</v>
      </c>
      <c r="U9" s="364" t="s">
        <v>4010</v>
      </c>
      <c r="V9" s="364" t="s">
        <v>4013</v>
      </c>
      <c r="W9" s="111" t="s">
        <v>356</v>
      </c>
      <c r="X9" s="111" t="s">
        <v>357</v>
      </c>
      <c r="Y9" s="111" t="s">
        <v>358</v>
      </c>
      <c r="Z9" s="112" t="str">
        <f t="array" ref="Z9">IF(Y9="","",INDEX(CATALOGO!AA:AA,MATCH(Y9,CATALOGO!Z:Z,0)))</f>
        <v>NA</v>
      </c>
      <c r="AA9" s="113" t="str">
        <f t="array" ref="AA9">IF(H9="","",INDEX(CATALOGO!AH:AH,MATCH(H9,CATALOGO!AC:AC,0)))</f>
        <v>04</v>
      </c>
      <c r="AB9" s="113" t="str">
        <f t="array" ref="AB9">IF(H9="","",INDEX(CATALOGO!AF:AF,MATCH(H9,CATALOGO!AC:AC,0)))</f>
        <v>NA</v>
      </c>
      <c r="AC9" s="113" t="str">
        <f t="array" ref="AC9">IF(H9="","",INDEX(CATALOGO!AG:AG,MATCH(H9,CATALOGO!AC:AC,0)))</f>
        <v>NA</v>
      </c>
      <c r="AD9" s="114" t="s">
        <v>50</v>
      </c>
      <c r="AE9" s="115">
        <v>75595.78</v>
      </c>
      <c r="AF9" s="115">
        <v>0</v>
      </c>
      <c r="AG9" s="116">
        <f t="shared" si="2"/>
        <v>75595.78</v>
      </c>
      <c r="AH9" s="115">
        <v>75595.78</v>
      </c>
      <c r="AI9" s="115">
        <v>0</v>
      </c>
      <c r="AJ9" s="116">
        <f t="shared" si="3"/>
        <v>75595.78</v>
      </c>
      <c r="AK9" s="115">
        <v>75595.78</v>
      </c>
      <c r="AL9" s="115">
        <v>0</v>
      </c>
      <c r="AM9" s="116">
        <f t="shared" si="4"/>
        <v>75595.78</v>
      </c>
      <c r="AN9" s="115">
        <v>75595.78</v>
      </c>
      <c r="AO9" s="115">
        <v>0</v>
      </c>
      <c r="AP9" s="116">
        <f t="shared" si="5"/>
        <v>75595.78</v>
      </c>
      <c r="AQ9" s="115">
        <v>75595.78</v>
      </c>
      <c r="AR9" s="115">
        <v>0</v>
      </c>
      <c r="AS9" s="116">
        <f t="shared" si="6"/>
        <v>75595.78</v>
      </c>
      <c r="AT9" s="115">
        <v>75595.78</v>
      </c>
      <c r="AU9" s="118">
        <v>0</v>
      </c>
      <c r="AV9" s="116">
        <f t="shared" si="7"/>
        <v>75595.78</v>
      </c>
      <c r="AW9" s="115">
        <v>75595.78</v>
      </c>
      <c r="AX9" s="118">
        <v>0</v>
      </c>
      <c r="AY9" s="116">
        <f t="shared" si="8"/>
        <v>75595.78</v>
      </c>
      <c r="AZ9" s="115">
        <v>75595.78</v>
      </c>
      <c r="BA9" s="118">
        <v>0</v>
      </c>
      <c r="BB9" s="116">
        <f t="shared" si="9"/>
        <v>75595.78</v>
      </c>
      <c r="BC9" s="115">
        <v>75595.78</v>
      </c>
      <c r="BD9" s="118">
        <v>0</v>
      </c>
      <c r="BE9" s="116">
        <f t="shared" si="10"/>
        <v>75595.78</v>
      </c>
      <c r="BF9" s="115">
        <v>75595.78</v>
      </c>
      <c r="BG9" s="118">
        <v>0</v>
      </c>
      <c r="BH9" s="116">
        <f t="shared" si="11"/>
        <v>75595.78</v>
      </c>
      <c r="BI9" s="115">
        <v>56924.2</v>
      </c>
      <c r="BJ9" s="118">
        <v>0</v>
      </c>
      <c r="BK9" s="116">
        <f t="shared" si="12"/>
        <v>56924.2</v>
      </c>
      <c r="BL9" s="115"/>
      <c r="BM9" s="118">
        <v>0</v>
      </c>
      <c r="BN9" s="116">
        <f t="shared" si="13"/>
        <v>0</v>
      </c>
      <c r="BO9" s="116">
        <f t="shared" si="14"/>
        <v>812882.00000000012</v>
      </c>
      <c r="BP9" s="116">
        <f t="shared" si="15"/>
        <v>0</v>
      </c>
      <c r="BQ9" s="116">
        <f t="shared" si="16"/>
        <v>812882.00000000012</v>
      </c>
      <c r="BR9" s="119"/>
      <c r="BS9" s="111" t="s">
        <v>54</v>
      </c>
      <c r="BT9" s="120">
        <v>1</v>
      </c>
      <c r="BU9" s="121"/>
      <c r="BV9" s="121"/>
      <c r="BW9" s="121"/>
      <c r="BX9" s="121"/>
      <c r="BY9" s="121">
        <f t="shared" si="17"/>
        <v>812882.00000000012</v>
      </c>
      <c r="BZ9" s="121">
        <f t="shared" si="18"/>
        <v>0</v>
      </c>
      <c r="CA9" s="121">
        <f t="shared" si="19"/>
        <v>812882.00000000012</v>
      </c>
      <c r="CB9" s="118">
        <v>75595.78</v>
      </c>
      <c r="CC9" s="118">
        <v>0</v>
      </c>
      <c r="CD9" s="116">
        <f t="shared" si="20"/>
        <v>75595.78</v>
      </c>
      <c r="CE9" s="118">
        <v>75595.78</v>
      </c>
      <c r="CF9" s="118">
        <v>0</v>
      </c>
      <c r="CG9" s="116">
        <f t="shared" si="21"/>
        <v>75595.78</v>
      </c>
      <c r="CH9" s="118">
        <v>75595.78</v>
      </c>
      <c r="CI9" s="118">
        <v>0</v>
      </c>
      <c r="CJ9" s="116">
        <f t="shared" si="22"/>
        <v>75595.78</v>
      </c>
      <c r="CK9" s="118">
        <v>75595.78</v>
      </c>
      <c r="CL9" s="118">
        <v>0</v>
      </c>
      <c r="CM9" s="116">
        <f t="shared" si="23"/>
        <v>75595.78</v>
      </c>
      <c r="CN9" s="118">
        <v>75595.78</v>
      </c>
      <c r="CO9" s="118">
        <v>0</v>
      </c>
      <c r="CP9" s="116">
        <f t="shared" si="24"/>
        <v>75595.78</v>
      </c>
      <c r="CQ9" s="118">
        <v>75595.78</v>
      </c>
      <c r="CR9" s="118">
        <v>0</v>
      </c>
      <c r="CS9" s="116">
        <f t="shared" si="25"/>
        <v>75595.78</v>
      </c>
      <c r="CT9" s="118">
        <v>75595.78</v>
      </c>
      <c r="CU9" s="118">
        <v>0</v>
      </c>
      <c r="CV9" s="116">
        <f t="shared" si="26"/>
        <v>75595.78</v>
      </c>
      <c r="CW9" s="118">
        <v>75595.78</v>
      </c>
      <c r="CX9" s="118">
        <v>0</v>
      </c>
      <c r="CY9" s="116">
        <f t="shared" si="27"/>
        <v>75595.78</v>
      </c>
      <c r="CZ9" s="118">
        <v>75595.78</v>
      </c>
      <c r="DA9" s="118">
        <v>0</v>
      </c>
      <c r="DB9" s="116">
        <f t="shared" si="28"/>
        <v>75595.78</v>
      </c>
      <c r="DC9" s="118">
        <v>75595.78</v>
      </c>
      <c r="DD9" s="118">
        <v>0</v>
      </c>
      <c r="DE9" s="116">
        <f t="shared" si="29"/>
        <v>75595.78</v>
      </c>
      <c r="DF9" s="118">
        <v>56924.2</v>
      </c>
      <c r="DG9" s="118">
        <v>0</v>
      </c>
      <c r="DH9" s="116">
        <f t="shared" si="30"/>
        <v>56924.2</v>
      </c>
      <c r="DI9" s="118"/>
      <c r="DJ9" s="118">
        <v>0</v>
      </c>
      <c r="DK9" s="116">
        <f t="shared" si="31"/>
        <v>0</v>
      </c>
      <c r="DL9" s="116">
        <f t="shared" si="32"/>
        <v>812882.00000000012</v>
      </c>
      <c r="DM9" s="116">
        <f t="shared" si="33"/>
        <v>0</v>
      </c>
      <c r="DN9" s="116">
        <f t="shared" si="34"/>
        <v>812882.00000000012</v>
      </c>
      <c r="DO9" s="104" t="s">
        <v>293</v>
      </c>
      <c r="DP9" s="122" t="str">
        <f t="shared" si="35"/>
        <v>VALIDADO</v>
      </c>
      <c r="DQ9" s="123"/>
      <c r="DR9" s="123"/>
      <c r="DS9" s="104" t="str">
        <f t="array" ref="DS9">IF(B9="","",INDEX(CATALOGO!C:C,MATCH(B9,CATALOGO!A:A,0)))</f>
        <v>COORDINACION ZONAL</v>
      </c>
      <c r="DT9" s="104" t="str">
        <f t="array" ref="DT9">IF(B9="","",INDEX(CATALOGO!B:B,MATCH(B9,CATALOGO!A:A,0)))</f>
        <v>COORDINACION ZONAL</v>
      </c>
      <c r="DU9" s="104" t="str">
        <f t="array" ref="DU9">IF(D9="","",INDEX(CATALOGO!J:J,MATCH(POA_GC_2022_PC!D9,CATALOGO!G:G,0)))</f>
        <v>ZONA 4</v>
      </c>
      <c r="DV9" s="104" t="str">
        <f t="array" ref="DV9">IF(D9="","",INDEX(CATALOGO!K:K,MATCH(D9,CATALOGO!G:G,0)))</f>
        <v>MANABI</v>
      </c>
      <c r="DW9" s="104" t="str">
        <f t="shared" si="36"/>
        <v/>
      </c>
      <c r="DX9" s="113" t="str">
        <f t="array" ref="DX9">IF(H9="","",INDEX(CATALOGO!AE:AE,MATCH(H9,CATALOGO!AC:AC,0)))</f>
        <v xml:space="preserve">GASTOS EN PERSONAL </v>
      </c>
      <c r="DY9" s="104" t="str">
        <f t="array" ref="DY9">IF(N9="","",INDEX(CATALOGO!O:O,MATCH(N9,CATALOGO!M:M,0)))</f>
        <v>0</v>
      </c>
      <c r="DZ9" s="104" t="str">
        <f t="array" ref="DZ9">IF(E9="","",INDEX(CATALOGO!AT:AT,MATCH(POA_GC_2022_PC!E9,CATALOGO!AS:AS,0)))</f>
        <v>PROV</v>
      </c>
      <c r="EA9" s="104" t="str">
        <f t="shared" si="37"/>
        <v>CORRIENTE</v>
      </c>
      <c r="EB9" s="104" t="str">
        <f t="shared" si="38"/>
        <v>90000004</v>
      </c>
      <c r="EC9" s="124"/>
      <c r="ED9" s="101" t="str">
        <f t="array" ref="ED9">IF(E9="","",INDEX(CATALOGO!BL:BL,MATCH(POA_GC_2022_PC!E9,CATALOGO!BO:BO,0)))</f>
        <v>6. Garantizar el  derecho a la salud integral, gratuita y de calidad</v>
      </c>
      <c r="EE9" s="101" t="str">
        <f t="array" ref="EE9">IF(E9="","",INDEX(CATALOGO!BM:BM,MATCH(POA_GC_2022_PC!E9,CATALOGO!BO:BO,0)))</f>
        <v>OE5 Incrementar la cobertura de las prestaciones de servicios de salud</v>
      </c>
      <c r="EF9" s="104" t="str">
        <f t="array" ref="EF9">IF(EE9="","",INDEX(CATALOGO!BN:BN,MATCH(POA_GC_2022_PC!EE9,CATALOGO!BM:BM,0)))</f>
        <v>OE_5</v>
      </c>
      <c r="EG9" s="124"/>
      <c r="EH9" s="125"/>
      <c r="EI9" s="125"/>
      <c r="EJ9" s="126"/>
      <c r="EK9" s="126"/>
      <c r="EL9" s="126"/>
      <c r="EM9" s="104" t="str">
        <f t="shared" si="39"/>
        <v>51</v>
      </c>
      <c r="EN9" s="114"/>
      <c r="EO9" s="111"/>
      <c r="EP9" s="127"/>
      <c r="EQ9" s="128"/>
      <c r="ER9" s="128">
        <f>IF(EM9="","",SUMIFS(TH!G:G,TH!K:K,POA_GC_2022_PC!A9))</f>
        <v>0</v>
      </c>
      <c r="ES9" s="129">
        <f t="shared" si="40"/>
        <v>0</v>
      </c>
      <c r="ET9" s="129"/>
      <c r="EU9" s="128">
        <f>IF(EM9="","",SUMIFS(TH!H:H,TH!K:K,POA_GC_2022_PC!A9))</f>
        <v>0</v>
      </c>
      <c r="EV9" s="129">
        <f t="shared" si="41"/>
        <v>0</v>
      </c>
      <c r="EW9" s="129"/>
      <c r="EX9" s="128">
        <f>IF(EM9="","",SUMIFS(TH!I:I,TH!K:K,POA_GC_2022_PC!A9))</f>
        <v>0</v>
      </c>
      <c r="EY9" s="129">
        <f t="shared" si="42"/>
        <v>0</v>
      </c>
      <c r="EZ9" s="130"/>
      <c r="FA9" s="130"/>
      <c r="FB9" s="129" t="str">
        <f t="shared" si="43"/>
        <v>OK</v>
      </c>
      <c r="FC9" s="129" t="str">
        <f t="shared" si="44"/>
        <v>OK</v>
      </c>
      <c r="FD9" s="129" t="str">
        <f t="shared" si="45"/>
        <v/>
      </c>
      <c r="FE9" s="129" t="str">
        <f t="shared" si="46"/>
        <v/>
      </c>
      <c r="FF9" s="284" t="e">
        <f>IF(AND(A9=SAP_seg!A3,SAP_seg!G3=0),"NINGUNA",(VLOOKUP(A9,SAP_seg!$A$4:$G$1162,7,0)))</f>
        <v>#N/A</v>
      </c>
      <c r="FG9" s="131">
        <f t="shared" si="47"/>
        <v>0</v>
      </c>
      <c r="FH9" s="131">
        <f t="shared" si="48"/>
        <v>0</v>
      </c>
      <c r="FI9" s="132" t="s">
        <v>54</v>
      </c>
      <c r="FJ9" s="133"/>
      <c r="FK9" s="134" t="str">
        <f t="array" ref="FK9">IF(E9="","",INDEX(CATALOGO!AW:AW,MATCH(POA_GC_2022_PC!E9,CATALOGO!AS:AS,0)))</f>
        <v>0</v>
      </c>
      <c r="FL9" s="134" t="str">
        <f t="array" ref="FL9">IF(F9="","",INDEX(CATALOGO!AZ:AZ,MATCH(POA_GC_2022_PC!F9,CATALOGO!AY:AY,0)))</f>
        <v>0</v>
      </c>
      <c r="FM9" s="134" t="str">
        <f t="array" ref="FM9">IF(F9="","",INDEX(CATALOGO!BA:BA,MATCH(POA_GC_2022_PC!F9,CATALOGO!AY:AY,0)))</f>
        <v>0</v>
      </c>
      <c r="FN9" s="134" t="str">
        <f t="array" ref="FN9">IF(F9="","",INDEX(CATALOGO!BB:BB,MATCH(POA_GC_2022_PC!F9,CATALOGO!AY:AY,0)))</f>
        <v>0</v>
      </c>
      <c r="FO9" s="133" t="str">
        <f t="array" ref="FO9">IF(E9="","",INDEX(CATALOGO!BC:BC,MATCH(POA_GC_2022_PC!E9,CATALOGO!AS:AS,0)))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9" s="133" t="str">
        <f t="array" ref="FP9">IF(EB9="","",INDEX(CATALOGO!BH:BH,MATCH(POA_GC_2022_PC!EB9,CATALOGO!BG:BG,0)))</f>
        <v xml:space="preserve"> PRESTACION DE SERVICIOS DE SALUD TERCERO Y CUARTO NIVEL</v>
      </c>
      <c r="FQ9" s="117"/>
      <c r="FR9" s="117"/>
      <c r="FS9" s="117"/>
      <c r="FT9" s="135">
        <f t="shared" si="49"/>
        <v>226787.34</v>
      </c>
    </row>
    <row r="10" spans="1:176" ht="24.75" hidden="1" customHeight="1" x14ac:dyDescent="0.25">
      <c r="A10" s="363" t="s">
        <v>4106</v>
      </c>
      <c r="B10" s="101" t="s">
        <v>2256</v>
      </c>
      <c r="C10" s="102" t="s">
        <v>4009</v>
      </c>
      <c r="D10" s="103">
        <v>1332</v>
      </c>
      <c r="E10" s="103">
        <v>90</v>
      </c>
      <c r="F10" s="104" t="str">
        <f t="shared" si="0"/>
        <v>000</v>
      </c>
      <c r="G10" s="103" t="s">
        <v>451</v>
      </c>
      <c r="H10" s="105">
        <v>510111</v>
      </c>
      <c r="I10" s="106">
        <v>1314</v>
      </c>
      <c r="J10" s="103" t="s">
        <v>354</v>
      </c>
      <c r="K10" s="104" t="str">
        <f t="array" ref="K10">IF(J10="","",INDEX(CATALOGO!AN:AN,MATCH(POA_GC_2022_PC!J10,CATALOGO!AR:AR,0)))</f>
        <v>0000</v>
      </c>
      <c r="L10" s="104" t="str">
        <f t="array" ref="L10">IF(J10="","",INDEX(CATALOGO!AP:AP,MATCH(POA_GC_2022_PC!J10,CATALOGO!AR:AR,0)))</f>
        <v>0000</v>
      </c>
      <c r="M10" s="107" t="str">
        <f t="array" ref="M10">IF(E10="","",INDEX(CATALOGO!AU:AU,MATCH(POA_GC_2022_PC!E10,CATALOGO!AS:AS,0)))</f>
        <v>PROVISION Y PRESTACION DE SERVICIOS DE SALUD</v>
      </c>
      <c r="N10" s="108" t="str">
        <f t="shared" si="1"/>
        <v>SIN PROYECTO</v>
      </c>
      <c r="O10" s="101" t="str">
        <f t="array" ref="O10">IF(EB10="","",INDEX(CATALOGO!BD:BD,MATCH(POA_GC_2022_PC!EB10,CATALOGO!BG:BG,0)))</f>
        <v>PRESTACION DE SERVICIOS DE SALUD SEGUNDO NIVEL</v>
      </c>
      <c r="P10" s="109" t="str">
        <f t="array" ref="P10">IF(H10="","",INDEX(CATALOGO!AD:AD,MATCH(POA_GC_2022_PC!H10,CATALOGO!AC:AC,0)))</f>
        <v xml:space="preserve">REMUNERACIONES UNIFICADAS DE PROFESIONALES DE LA SALUD </v>
      </c>
      <c r="Q10" s="104" t="str">
        <f t="array" ref="Q10">IF(J10="","",INDEX(CATALOGO!AL:AL,MATCH(J10,CATALOGO!AR:AR,0)))</f>
        <v>RECURSOS FISCALES</v>
      </c>
      <c r="R10" s="104" t="str">
        <f t="array" ref="R10">IF(K10="","",INDEX(CATALOGO!AO:AO,MATCH(POA_GC_2022_PC!K10,CATALOGO!AN:AN,0)))</f>
        <v>SIN ORGANISMO</v>
      </c>
      <c r="S10" s="104" t="str">
        <f t="array" ref="S10">IF(L10="","",INDEX(CATALOGO!AQ:AQ,MATCH(POA_GC_2022_PC!L10,CATALOGO!AP:AP,0)))</f>
        <v>SIN CORRELATIVO</v>
      </c>
      <c r="T10" s="110" t="s">
        <v>355</v>
      </c>
      <c r="U10" s="364" t="s">
        <v>4010</v>
      </c>
      <c r="V10" s="364" t="s">
        <v>4011</v>
      </c>
      <c r="W10" s="111" t="s">
        <v>356</v>
      </c>
      <c r="X10" s="111" t="s">
        <v>357</v>
      </c>
      <c r="Y10" s="111" t="s">
        <v>358</v>
      </c>
      <c r="Z10" s="112" t="str">
        <f t="array" ref="Z10">IF(Y10="","",INDEX(CATALOGO!AA:AA,MATCH(Y10,CATALOGO!Z:Z,0)))</f>
        <v>NA</v>
      </c>
      <c r="AA10" s="113" t="str">
        <f t="array" ref="AA10">IF(H10="","",INDEX(CATALOGO!AH:AH,MATCH(H10,CATALOGO!AC:AC,0)))</f>
        <v>04</v>
      </c>
      <c r="AB10" s="113" t="str">
        <f t="array" ref="AB10">IF(H10="","",INDEX(CATALOGO!AF:AF,MATCH(H10,CATALOGO!AC:AC,0)))</f>
        <v>NA</v>
      </c>
      <c r="AC10" s="113" t="str">
        <f t="array" ref="AC10">IF(H10="","",INDEX(CATALOGO!AG:AG,MATCH(H10,CATALOGO!AC:AC,0)))</f>
        <v>NA</v>
      </c>
      <c r="AD10" s="114" t="s">
        <v>50</v>
      </c>
      <c r="AE10" s="115">
        <v>156034</v>
      </c>
      <c r="AF10" s="115">
        <v>0</v>
      </c>
      <c r="AG10" s="116">
        <f t="shared" si="2"/>
        <v>156034</v>
      </c>
      <c r="AH10" s="115">
        <v>156034</v>
      </c>
      <c r="AI10" s="115">
        <v>0</v>
      </c>
      <c r="AJ10" s="116">
        <f t="shared" si="3"/>
        <v>156034</v>
      </c>
      <c r="AK10" s="115">
        <v>156034</v>
      </c>
      <c r="AL10" s="115">
        <v>0</v>
      </c>
      <c r="AM10" s="116">
        <f t="shared" si="4"/>
        <v>156034</v>
      </c>
      <c r="AN10" s="115">
        <v>156034</v>
      </c>
      <c r="AO10" s="115">
        <v>0</v>
      </c>
      <c r="AP10" s="116">
        <f t="shared" si="5"/>
        <v>156034</v>
      </c>
      <c r="AQ10" s="115">
        <v>156034</v>
      </c>
      <c r="AR10" s="115">
        <v>0</v>
      </c>
      <c r="AS10" s="116">
        <f t="shared" si="6"/>
        <v>156034</v>
      </c>
      <c r="AT10" s="115">
        <v>156034</v>
      </c>
      <c r="AU10" s="118">
        <v>0</v>
      </c>
      <c r="AV10" s="116">
        <f t="shared" si="7"/>
        <v>156034</v>
      </c>
      <c r="AW10" s="115">
        <v>156034</v>
      </c>
      <c r="AX10" s="118">
        <v>0</v>
      </c>
      <c r="AY10" s="116">
        <f t="shared" si="8"/>
        <v>156034</v>
      </c>
      <c r="AZ10" s="115">
        <v>156034</v>
      </c>
      <c r="BA10" s="118">
        <v>0</v>
      </c>
      <c r="BB10" s="116">
        <f t="shared" si="9"/>
        <v>156034</v>
      </c>
      <c r="BC10" s="115">
        <v>156034</v>
      </c>
      <c r="BD10" s="118">
        <v>0</v>
      </c>
      <c r="BE10" s="116">
        <f t="shared" si="10"/>
        <v>156034</v>
      </c>
      <c r="BF10" s="115">
        <v>156034</v>
      </c>
      <c r="BG10" s="118">
        <v>0</v>
      </c>
      <c r="BH10" s="116">
        <f t="shared" si="11"/>
        <v>156034</v>
      </c>
      <c r="BI10" s="115">
        <v>156034</v>
      </c>
      <c r="BJ10" s="118">
        <v>0</v>
      </c>
      <c r="BK10" s="116">
        <f t="shared" si="12"/>
        <v>156034</v>
      </c>
      <c r="BL10" s="115">
        <v>187726</v>
      </c>
      <c r="BM10" s="118">
        <v>0</v>
      </c>
      <c r="BN10" s="116">
        <f t="shared" si="13"/>
        <v>187726</v>
      </c>
      <c r="BO10" s="116">
        <f t="shared" si="14"/>
        <v>1904100</v>
      </c>
      <c r="BP10" s="116">
        <f t="shared" si="15"/>
        <v>0</v>
      </c>
      <c r="BQ10" s="116">
        <f t="shared" si="16"/>
        <v>1904100</v>
      </c>
      <c r="BR10" s="119"/>
      <c r="BS10" s="111" t="s">
        <v>54</v>
      </c>
      <c r="BT10" s="120">
        <v>1</v>
      </c>
      <c r="BU10" s="121"/>
      <c r="BV10" s="121"/>
      <c r="BW10" s="121"/>
      <c r="BX10" s="121"/>
      <c r="BY10" s="121">
        <f t="shared" si="17"/>
        <v>1904100</v>
      </c>
      <c r="BZ10" s="121">
        <f t="shared" si="18"/>
        <v>0</v>
      </c>
      <c r="CA10" s="121">
        <f t="shared" si="19"/>
        <v>1904100</v>
      </c>
      <c r="CB10" s="118">
        <v>156034</v>
      </c>
      <c r="CC10" s="118">
        <v>0</v>
      </c>
      <c r="CD10" s="116">
        <f t="shared" si="20"/>
        <v>156034</v>
      </c>
      <c r="CE10" s="118">
        <v>156034</v>
      </c>
      <c r="CF10" s="118">
        <v>0</v>
      </c>
      <c r="CG10" s="116">
        <f t="shared" si="21"/>
        <v>156034</v>
      </c>
      <c r="CH10" s="118">
        <v>156034</v>
      </c>
      <c r="CI10" s="118">
        <v>0</v>
      </c>
      <c r="CJ10" s="116">
        <f t="shared" si="22"/>
        <v>156034</v>
      </c>
      <c r="CK10" s="118">
        <v>156034</v>
      </c>
      <c r="CL10" s="118">
        <v>0</v>
      </c>
      <c r="CM10" s="116">
        <f t="shared" si="23"/>
        <v>156034</v>
      </c>
      <c r="CN10" s="118">
        <v>156034</v>
      </c>
      <c r="CO10" s="118">
        <v>0</v>
      </c>
      <c r="CP10" s="116">
        <f t="shared" si="24"/>
        <v>156034</v>
      </c>
      <c r="CQ10" s="118">
        <v>156034</v>
      </c>
      <c r="CR10" s="118">
        <v>0</v>
      </c>
      <c r="CS10" s="116">
        <f t="shared" si="25"/>
        <v>156034</v>
      </c>
      <c r="CT10" s="118">
        <v>156034</v>
      </c>
      <c r="CU10" s="118">
        <v>0</v>
      </c>
      <c r="CV10" s="116">
        <f t="shared" si="26"/>
        <v>156034</v>
      </c>
      <c r="CW10" s="118">
        <v>156034</v>
      </c>
      <c r="CX10" s="118">
        <v>0</v>
      </c>
      <c r="CY10" s="116">
        <f t="shared" si="27"/>
        <v>156034</v>
      </c>
      <c r="CZ10" s="118">
        <v>156034</v>
      </c>
      <c r="DA10" s="118">
        <v>0</v>
      </c>
      <c r="DB10" s="116">
        <f t="shared" si="28"/>
        <v>156034</v>
      </c>
      <c r="DC10" s="118">
        <v>156034</v>
      </c>
      <c r="DD10" s="118">
        <v>0</v>
      </c>
      <c r="DE10" s="116">
        <f t="shared" si="29"/>
        <v>156034</v>
      </c>
      <c r="DF10" s="118">
        <v>156034</v>
      </c>
      <c r="DG10" s="118">
        <v>0</v>
      </c>
      <c r="DH10" s="116">
        <f t="shared" si="30"/>
        <v>156034</v>
      </c>
      <c r="DI10" s="118">
        <v>187726</v>
      </c>
      <c r="DJ10" s="118">
        <v>0</v>
      </c>
      <c r="DK10" s="116">
        <f t="shared" si="31"/>
        <v>187726</v>
      </c>
      <c r="DL10" s="116">
        <f t="shared" si="32"/>
        <v>1904100</v>
      </c>
      <c r="DM10" s="116">
        <f t="shared" si="33"/>
        <v>0</v>
      </c>
      <c r="DN10" s="116">
        <f t="shared" si="34"/>
        <v>1904100</v>
      </c>
      <c r="DO10" s="104" t="s">
        <v>293</v>
      </c>
      <c r="DP10" s="122" t="str">
        <f t="shared" si="35"/>
        <v>VALIDADO</v>
      </c>
      <c r="DQ10" s="123"/>
      <c r="DR10" s="123"/>
      <c r="DS10" s="104" t="str">
        <f t="array" ref="DS10">IF(B10="","",INDEX(CATALOGO!C:C,MATCH(B10,CATALOGO!A:A,0)))</f>
        <v>COORDINACION ZONAL</v>
      </c>
      <c r="DT10" s="104" t="str">
        <f t="array" ref="DT10">IF(B10="","",INDEX(CATALOGO!B:B,MATCH(B10,CATALOGO!A:A,0)))</f>
        <v>COORDINACION ZONAL</v>
      </c>
      <c r="DU10" s="104" t="str">
        <f t="array" ref="DU10">IF(D10="","",INDEX(CATALOGO!J:J,MATCH(POA_GC_2022_PC!D10,CATALOGO!G:G,0)))</f>
        <v>ZONA 4</v>
      </c>
      <c r="DV10" s="104" t="str">
        <f t="array" ref="DV10">IF(D10="","",INDEX(CATALOGO!K:K,MATCH(D10,CATALOGO!G:G,0)))</f>
        <v>MANABI</v>
      </c>
      <c r="DW10" s="104" t="str">
        <f t="shared" si="36"/>
        <v/>
      </c>
      <c r="DX10" s="113" t="str">
        <f t="array" ref="DX10">IF(H10="","",INDEX(CATALOGO!AE:AE,MATCH(H10,CATALOGO!AC:AC,0)))</f>
        <v xml:space="preserve">GASTOS EN PERSONAL </v>
      </c>
      <c r="DY10" s="104" t="str">
        <f t="array" ref="DY10">IF(N10="","",INDEX(CATALOGO!O:O,MATCH(N10,CATALOGO!M:M,0)))</f>
        <v>0</v>
      </c>
      <c r="DZ10" s="104" t="str">
        <f t="array" ref="DZ10">IF(E10="","",INDEX(CATALOGO!AT:AT,MATCH(POA_GC_2022_PC!E10,CATALOGO!AS:AS,0)))</f>
        <v>PROV</v>
      </c>
      <c r="EA10" s="104" t="str">
        <f t="shared" si="37"/>
        <v>CORRIENTE</v>
      </c>
      <c r="EB10" s="104" t="str">
        <f t="shared" si="38"/>
        <v>90000004</v>
      </c>
      <c r="EC10" s="124"/>
      <c r="ED10" s="101" t="str">
        <f t="array" ref="ED10">IF(E10="","",INDEX(CATALOGO!BL:BL,MATCH(POA_GC_2022_PC!E10,CATALOGO!BO:BO,0)))</f>
        <v>6. Garantizar el  derecho a la salud integral, gratuita y de calidad</v>
      </c>
      <c r="EE10" s="101" t="str">
        <f t="array" ref="EE10">IF(E10="","",INDEX(CATALOGO!BM:BM,MATCH(POA_GC_2022_PC!E10,CATALOGO!BO:BO,0)))</f>
        <v>OE5 Incrementar la cobertura de las prestaciones de servicios de salud</v>
      </c>
      <c r="EF10" s="104" t="str">
        <f t="array" ref="EF10">IF(EE10="","",INDEX(CATALOGO!BN:BN,MATCH(POA_GC_2022_PC!EE10,CATALOGO!BM:BM,0)))</f>
        <v>OE_5</v>
      </c>
      <c r="EG10" s="124"/>
      <c r="EH10" s="125"/>
      <c r="EI10" s="125"/>
      <c r="EJ10" s="126"/>
      <c r="EK10" s="126"/>
      <c r="EL10" s="126"/>
      <c r="EM10" s="104" t="str">
        <f t="shared" si="39"/>
        <v>51</v>
      </c>
      <c r="EN10" s="114"/>
      <c r="EO10" s="111"/>
      <c r="EP10" s="127"/>
      <c r="EQ10" s="128"/>
      <c r="ER10" s="128">
        <f>IF(EM10="","",SUMIFS(TH!G:G,TH!K:K,POA_GC_2022_PC!A10))</f>
        <v>0</v>
      </c>
      <c r="ES10" s="129">
        <f t="shared" si="40"/>
        <v>0</v>
      </c>
      <c r="ET10" s="129"/>
      <c r="EU10" s="128">
        <f>IF(EM10="","",SUMIFS(TH!H:H,TH!K:K,POA_GC_2022_PC!A10))</f>
        <v>0</v>
      </c>
      <c r="EV10" s="129">
        <f t="shared" si="41"/>
        <v>0</v>
      </c>
      <c r="EW10" s="129"/>
      <c r="EX10" s="128">
        <f>IF(EM10="","",SUMIFS(TH!I:I,TH!K:K,POA_GC_2022_PC!A10))</f>
        <v>0</v>
      </c>
      <c r="EY10" s="129">
        <f t="shared" si="42"/>
        <v>0</v>
      </c>
      <c r="EZ10" s="130"/>
      <c r="FA10" s="130"/>
      <c r="FB10" s="129" t="str">
        <f t="shared" si="43"/>
        <v>OK</v>
      </c>
      <c r="FC10" s="129" t="str">
        <f t="shared" si="44"/>
        <v>OK</v>
      </c>
      <c r="FD10" s="129" t="str">
        <f t="shared" si="45"/>
        <v/>
      </c>
      <c r="FE10" s="129" t="str">
        <f t="shared" si="46"/>
        <v/>
      </c>
      <c r="FF10" s="284" t="e">
        <f>IF(AND(A10=SAP_seg!A3,SAP_seg!G3=0),"NINGUNA",(VLOOKUP(A10,SAP_seg!$A$4:$G$1162,7,0)))</f>
        <v>#N/A</v>
      </c>
      <c r="FG10" s="131">
        <f t="shared" si="47"/>
        <v>0</v>
      </c>
      <c r="FH10" s="131">
        <f t="shared" si="48"/>
        <v>0</v>
      </c>
      <c r="FI10" s="132" t="s">
        <v>54</v>
      </c>
      <c r="FJ10" s="133"/>
      <c r="FK10" s="134" t="str">
        <f t="array" ref="FK10">IF(E10="","",INDEX(CATALOGO!AW:AW,MATCH(POA_GC_2022_PC!E10,CATALOGO!AS:AS,0)))</f>
        <v>0</v>
      </c>
      <c r="FL10" s="134" t="str">
        <f t="array" ref="FL10">IF(F10="","",INDEX(CATALOGO!AZ:AZ,MATCH(POA_GC_2022_PC!F10,CATALOGO!AY:AY,0)))</f>
        <v>0</v>
      </c>
      <c r="FM10" s="134" t="str">
        <f t="array" ref="FM10">IF(F10="","",INDEX(CATALOGO!BA:BA,MATCH(POA_GC_2022_PC!F10,CATALOGO!AY:AY,0)))</f>
        <v>0</v>
      </c>
      <c r="FN10" s="134" t="str">
        <f t="array" ref="FN10">IF(F10="","",INDEX(CATALOGO!BB:BB,MATCH(POA_GC_2022_PC!F10,CATALOGO!AY:AY,0)))</f>
        <v>0</v>
      </c>
      <c r="FO10" s="133" t="str">
        <f t="array" ref="FO10">IF(E10="","",INDEX(CATALOGO!BC:BC,MATCH(POA_GC_2022_PC!E10,CATALOGO!AS:AS,0)))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10" s="133" t="str">
        <f t="array" ref="FP10">IF(EB10="","",INDEX(CATALOGO!BH:BH,MATCH(POA_GC_2022_PC!EB10,CATALOGO!BG:BG,0)))</f>
        <v xml:space="preserve"> PRESTACION DE SERVICIOS DE SALUD TERCERO Y CUARTO NIVEL</v>
      </c>
      <c r="FQ10" s="117"/>
      <c r="FR10" s="117"/>
      <c r="FS10" s="117"/>
      <c r="FT10" s="135">
        <f t="shared" si="49"/>
        <v>468102</v>
      </c>
    </row>
    <row r="11" spans="1:176" ht="24.75" hidden="1" customHeight="1" x14ac:dyDescent="0.25">
      <c r="A11" s="363" t="s">
        <v>4107</v>
      </c>
      <c r="B11" s="101" t="s">
        <v>2256</v>
      </c>
      <c r="C11" s="102" t="s">
        <v>4014</v>
      </c>
      <c r="D11" s="103">
        <v>1332</v>
      </c>
      <c r="E11" s="103">
        <v>90</v>
      </c>
      <c r="F11" s="104" t="str">
        <f t="shared" si="0"/>
        <v>000</v>
      </c>
      <c r="G11" s="103" t="s">
        <v>451</v>
      </c>
      <c r="H11" s="105">
        <v>510203</v>
      </c>
      <c r="I11" s="106">
        <v>1314</v>
      </c>
      <c r="J11" s="103" t="s">
        <v>354</v>
      </c>
      <c r="K11" s="104" t="str">
        <f t="array" ref="K11">IF(J11="","",INDEX(CATALOGO!AN:AN,MATCH(POA_GC_2022_PC!J11,CATALOGO!AR:AR,0)))</f>
        <v>0000</v>
      </c>
      <c r="L11" s="104" t="str">
        <f t="array" ref="L11">IF(J11="","",INDEX(CATALOGO!AP:AP,MATCH(POA_GC_2022_PC!J11,CATALOGO!AR:AR,0)))</f>
        <v>0000</v>
      </c>
      <c r="M11" s="107" t="str">
        <f t="array" ref="M11">IF(E11="","",INDEX(CATALOGO!AU:AU,MATCH(POA_GC_2022_PC!E11,CATALOGO!AS:AS,0)))</f>
        <v>PROVISION Y PRESTACION DE SERVICIOS DE SALUD</v>
      </c>
      <c r="N11" s="108" t="str">
        <f t="shared" si="1"/>
        <v>SIN PROYECTO</v>
      </c>
      <c r="O11" s="101" t="str">
        <f t="array" ref="O11">IF(EB11="","",INDEX(CATALOGO!BD:BD,MATCH(POA_GC_2022_PC!EB11,CATALOGO!BG:BG,0)))</f>
        <v>PRESTACION DE SERVICIOS DE SALUD SEGUNDO NIVEL</v>
      </c>
      <c r="P11" s="109" t="str">
        <f t="array" ref="P11">IF(H11="","",INDEX(CATALOGO!AD:AD,MATCH(POA_GC_2022_PC!H11,CATALOGO!AC:AC,0)))</f>
        <v>DECIMO TERCER SUELDO</v>
      </c>
      <c r="Q11" s="104" t="str">
        <f t="array" ref="Q11">IF(J11="","",INDEX(CATALOGO!AL:AL,MATCH(J11,CATALOGO!AR:AR,0)))</f>
        <v>RECURSOS FISCALES</v>
      </c>
      <c r="R11" s="104" t="str">
        <f t="array" ref="R11">IF(K11="","",INDEX(CATALOGO!AO:AO,MATCH(POA_GC_2022_PC!K11,CATALOGO!AN:AN,0)))</f>
        <v>SIN ORGANISMO</v>
      </c>
      <c r="S11" s="104" t="str">
        <f t="array" ref="S11">IF(L11="","",INDEX(CATALOGO!AQ:AQ,MATCH(POA_GC_2022_PC!L11,CATALOGO!AP:AP,0)))</f>
        <v>SIN CORRELATIVO</v>
      </c>
      <c r="T11" s="110" t="s">
        <v>355</v>
      </c>
      <c r="U11" s="364" t="s">
        <v>4010</v>
      </c>
      <c r="V11" s="364" t="s">
        <v>4015</v>
      </c>
      <c r="W11" s="111" t="s">
        <v>356</v>
      </c>
      <c r="X11" s="111" t="s">
        <v>357</v>
      </c>
      <c r="Y11" s="111" t="s">
        <v>358</v>
      </c>
      <c r="Z11" s="112" t="str">
        <f t="array" ref="Z11">IF(Y11="","",INDEX(CATALOGO!AA:AA,MATCH(Y11,CATALOGO!Z:Z,0)))</f>
        <v>NA</v>
      </c>
      <c r="AA11" s="113" t="str">
        <f t="array" ref="AA11">IF(H11="","",INDEX(CATALOGO!AH:AH,MATCH(H11,CATALOGO!AC:AC,0)))</f>
        <v>04</v>
      </c>
      <c r="AB11" s="113" t="str">
        <f t="array" ref="AB11">IF(H11="","",INDEX(CATALOGO!AF:AF,MATCH(H11,CATALOGO!AC:AC,0)))</f>
        <v>NA</v>
      </c>
      <c r="AC11" s="113" t="str">
        <f t="array" ref="AC11">IF(H11="","",INDEX(CATALOGO!AG:AG,MATCH(H11,CATALOGO!AC:AC,0)))</f>
        <v>NA</v>
      </c>
      <c r="AD11" s="114" t="s">
        <v>50</v>
      </c>
      <c r="AE11" s="115">
        <v>15998.48</v>
      </c>
      <c r="AF11" s="115">
        <v>0</v>
      </c>
      <c r="AG11" s="116">
        <f t="shared" si="2"/>
        <v>15998.48</v>
      </c>
      <c r="AH11" s="115">
        <v>15998.48</v>
      </c>
      <c r="AI11" s="115">
        <v>0</v>
      </c>
      <c r="AJ11" s="116">
        <f t="shared" si="3"/>
        <v>15998.48</v>
      </c>
      <c r="AK11" s="115">
        <v>15998.48</v>
      </c>
      <c r="AL11" s="115">
        <v>0</v>
      </c>
      <c r="AM11" s="116">
        <f t="shared" si="4"/>
        <v>15998.48</v>
      </c>
      <c r="AN11" s="115">
        <v>15998.48</v>
      </c>
      <c r="AO11" s="115">
        <v>0</v>
      </c>
      <c r="AP11" s="116">
        <f t="shared" si="5"/>
        <v>15998.48</v>
      </c>
      <c r="AQ11" s="115">
        <v>15998.48</v>
      </c>
      <c r="AR11" s="115">
        <v>0</v>
      </c>
      <c r="AS11" s="116">
        <f t="shared" si="6"/>
        <v>15998.48</v>
      </c>
      <c r="AT11" s="115">
        <v>15998.48</v>
      </c>
      <c r="AU11" s="118">
        <v>0</v>
      </c>
      <c r="AV11" s="116">
        <f t="shared" si="7"/>
        <v>15998.48</v>
      </c>
      <c r="AW11" s="115">
        <v>15998.48</v>
      </c>
      <c r="AX11" s="118">
        <v>0</v>
      </c>
      <c r="AY11" s="116">
        <f t="shared" si="8"/>
        <v>15998.48</v>
      </c>
      <c r="AZ11" s="115">
        <v>15998.48</v>
      </c>
      <c r="BA11" s="118">
        <v>0</v>
      </c>
      <c r="BB11" s="116">
        <f t="shared" si="9"/>
        <v>15998.48</v>
      </c>
      <c r="BC11" s="115">
        <v>15998.48</v>
      </c>
      <c r="BD11" s="118">
        <v>0</v>
      </c>
      <c r="BE11" s="116">
        <f t="shared" si="10"/>
        <v>15998.48</v>
      </c>
      <c r="BF11" s="115">
        <v>15998.48</v>
      </c>
      <c r="BG11" s="118">
        <v>0</v>
      </c>
      <c r="BH11" s="116">
        <f t="shared" si="11"/>
        <v>15998.48</v>
      </c>
      <c r="BI11" s="115">
        <v>15998.48</v>
      </c>
      <c r="BJ11" s="118">
        <v>0</v>
      </c>
      <c r="BK11" s="116">
        <f t="shared" si="12"/>
        <v>15998.48</v>
      </c>
      <c r="BL11" s="115">
        <v>181539.72</v>
      </c>
      <c r="BM11" s="118">
        <v>0</v>
      </c>
      <c r="BN11" s="116">
        <f t="shared" si="13"/>
        <v>181539.72</v>
      </c>
      <c r="BO11" s="116">
        <f t="shared" si="14"/>
        <v>357523</v>
      </c>
      <c r="BP11" s="116">
        <f t="shared" si="15"/>
        <v>0</v>
      </c>
      <c r="BQ11" s="116">
        <f t="shared" si="16"/>
        <v>357523</v>
      </c>
      <c r="BR11" s="119"/>
      <c r="BS11" s="111" t="s">
        <v>54</v>
      </c>
      <c r="BT11" s="120">
        <v>1</v>
      </c>
      <c r="BU11" s="121"/>
      <c r="BV11" s="121"/>
      <c r="BW11" s="121"/>
      <c r="BX11" s="121"/>
      <c r="BY11" s="121">
        <f t="shared" si="17"/>
        <v>357523</v>
      </c>
      <c r="BZ11" s="121">
        <f t="shared" si="18"/>
        <v>0</v>
      </c>
      <c r="CA11" s="121">
        <f t="shared" si="19"/>
        <v>357523</v>
      </c>
      <c r="CB11" s="118">
        <v>15998.48</v>
      </c>
      <c r="CC11" s="118">
        <v>0</v>
      </c>
      <c r="CD11" s="116">
        <f t="shared" si="20"/>
        <v>15998.48</v>
      </c>
      <c r="CE11" s="118">
        <v>15998.48</v>
      </c>
      <c r="CF11" s="118">
        <v>0</v>
      </c>
      <c r="CG11" s="116">
        <f t="shared" si="21"/>
        <v>15998.48</v>
      </c>
      <c r="CH11" s="118">
        <v>15998.48</v>
      </c>
      <c r="CI11" s="118">
        <v>0</v>
      </c>
      <c r="CJ11" s="116">
        <f t="shared" si="22"/>
        <v>15998.48</v>
      </c>
      <c r="CK11" s="118">
        <v>15998.48</v>
      </c>
      <c r="CL11" s="118">
        <v>0</v>
      </c>
      <c r="CM11" s="116">
        <f t="shared" si="23"/>
        <v>15998.48</v>
      </c>
      <c r="CN11" s="118">
        <v>15998.48</v>
      </c>
      <c r="CO11" s="118">
        <v>0</v>
      </c>
      <c r="CP11" s="116">
        <f t="shared" si="24"/>
        <v>15998.48</v>
      </c>
      <c r="CQ11" s="118">
        <v>15998.48</v>
      </c>
      <c r="CR11" s="118">
        <v>0</v>
      </c>
      <c r="CS11" s="116">
        <f t="shared" si="25"/>
        <v>15998.48</v>
      </c>
      <c r="CT11" s="118">
        <v>15998.48</v>
      </c>
      <c r="CU11" s="118">
        <v>0</v>
      </c>
      <c r="CV11" s="116">
        <f t="shared" si="26"/>
        <v>15998.48</v>
      </c>
      <c r="CW11" s="118">
        <v>15998.48</v>
      </c>
      <c r="CX11" s="118">
        <v>0</v>
      </c>
      <c r="CY11" s="116">
        <f t="shared" si="27"/>
        <v>15998.48</v>
      </c>
      <c r="CZ11" s="118">
        <v>15998.48</v>
      </c>
      <c r="DA11" s="118">
        <v>0</v>
      </c>
      <c r="DB11" s="116">
        <f t="shared" si="28"/>
        <v>15998.48</v>
      </c>
      <c r="DC11" s="118">
        <v>15998.48</v>
      </c>
      <c r="DD11" s="118">
        <v>0</v>
      </c>
      <c r="DE11" s="116">
        <f t="shared" si="29"/>
        <v>15998.48</v>
      </c>
      <c r="DF11" s="118">
        <v>15998.48</v>
      </c>
      <c r="DG11" s="118">
        <v>0</v>
      </c>
      <c r="DH11" s="116">
        <f t="shared" si="30"/>
        <v>15998.48</v>
      </c>
      <c r="DI11" s="118">
        <v>181539.72</v>
      </c>
      <c r="DJ11" s="118">
        <v>0</v>
      </c>
      <c r="DK11" s="116">
        <f t="shared" si="31"/>
        <v>181539.72</v>
      </c>
      <c r="DL11" s="116">
        <f t="shared" si="32"/>
        <v>357523</v>
      </c>
      <c r="DM11" s="116">
        <f t="shared" si="33"/>
        <v>0</v>
      </c>
      <c r="DN11" s="116">
        <f t="shared" si="34"/>
        <v>357523</v>
      </c>
      <c r="DO11" s="104" t="s">
        <v>293</v>
      </c>
      <c r="DP11" s="122" t="str">
        <f t="shared" si="35"/>
        <v>VALIDADO</v>
      </c>
      <c r="DQ11" s="123"/>
      <c r="DR11" s="123"/>
      <c r="DS11" s="104" t="str">
        <f t="array" ref="DS11">IF(B11="","",INDEX(CATALOGO!C:C,MATCH(B11,CATALOGO!A:A,0)))</f>
        <v>COORDINACION ZONAL</v>
      </c>
      <c r="DT11" s="104" t="str">
        <f t="array" ref="DT11">IF(B11="","",INDEX(CATALOGO!B:B,MATCH(B11,CATALOGO!A:A,0)))</f>
        <v>COORDINACION ZONAL</v>
      </c>
      <c r="DU11" s="104" t="str">
        <f t="array" ref="DU11">IF(D11="","",INDEX(CATALOGO!J:J,MATCH(POA_GC_2022_PC!D11,CATALOGO!G:G,0)))</f>
        <v>ZONA 4</v>
      </c>
      <c r="DV11" s="104" t="str">
        <f t="array" ref="DV11">IF(D11="","",INDEX(CATALOGO!K:K,MATCH(D11,CATALOGO!G:G,0)))</f>
        <v>MANABI</v>
      </c>
      <c r="DW11" s="104" t="str">
        <f t="shared" si="36"/>
        <v/>
      </c>
      <c r="DX11" s="113" t="str">
        <f t="array" ref="DX11">IF(H11="","",INDEX(CATALOGO!AE:AE,MATCH(H11,CATALOGO!AC:AC,0)))</f>
        <v xml:space="preserve">GASTOS EN PERSONAL </v>
      </c>
      <c r="DY11" s="104" t="str">
        <f t="array" ref="DY11">IF(N11="","",INDEX(CATALOGO!O:O,MATCH(N11,CATALOGO!M:M,0)))</f>
        <v>0</v>
      </c>
      <c r="DZ11" s="104" t="str">
        <f t="array" ref="DZ11">IF(E11="","",INDEX(CATALOGO!AT:AT,MATCH(POA_GC_2022_PC!E11,CATALOGO!AS:AS,0)))</f>
        <v>PROV</v>
      </c>
      <c r="EA11" s="104" t="str">
        <f t="shared" si="37"/>
        <v>CORRIENTE</v>
      </c>
      <c r="EB11" s="104" t="str">
        <f t="shared" si="38"/>
        <v>90000004</v>
      </c>
      <c r="EC11" s="124"/>
      <c r="ED11" s="101" t="str">
        <f t="array" ref="ED11">IF(E11="","",INDEX(CATALOGO!BL:BL,MATCH(POA_GC_2022_PC!E11,CATALOGO!BO:BO,0)))</f>
        <v>6. Garantizar el  derecho a la salud integral, gratuita y de calidad</v>
      </c>
      <c r="EE11" s="101" t="str">
        <f t="array" ref="EE11">IF(E11="","",INDEX(CATALOGO!BM:BM,MATCH(POA_GC_2022_PC!E11,CATALOGO!BO:BO,0)))</f>
        <v>OE5 Incrementar la cobertura de las prestaciones de servicios de salud</v>
      </c>
      <c r="EF11" s="104" t="str">
        <f t="array" ref="EF11">IF(EE11="","",INDEX(CATALOGO!BN:BN,MATCH(POA_GC_2022_PC!EE11,CATALOGO!BM:BM,0)))</f>
        <v>OE_5</v>
      </c>
      <c r="EG11" s="124"/>
      <c r="EH11" s="125"/>
      <c r="EI11" s="125"/>
      <c r="EJ11" s="126"/>
      <c r="EK11" s="126"/>
      <c r="EL11" s="126"/>
      <c r="EM11" s="104" t="str">
        <f t="shared" si="39"/>
        <v>51</v>
      </c>
      <c r="EN11" s="114"/>
      <c r="EO11" s="111"/>
      <c r="EP11" s="127"/>
      <c r="EQ11" s="128"/>
      <c r="ER11" s="128">
        <f>IF(EM11="","",SUMIFS(TH!G:G,TH!K:K,POA_GC_2022_PC!A11))</f>
        <v>0</v>
      </c>
      <c r="ES11" s="129">
        <f t="shared" si="40"/>
        <v>0</v>
      </c>
      <c r="ET11" s="129"/>
      <c r="EU11" s="128">
        <f>IF(EM11="","",SUMIFS(TH!H:H,TH!K:K,POA_GC_2022_PC!A11))</f>
        <v>0</v>
      </c>
      <c r="EV11" s="129">
        <f t="shared" si="41"/>
        <v>0</v>
      </c>
      <c r="EW11" s="129"/>
      <c r="EX11" s="128">
        <f>IF(EM11="","",SUMIFS(TH!I:I,TH!K:K,POA_GC_2022_PC!A11))</f>
        <v>0</v>
      </c>
      <c r="EY11" s="129">
        <f t="shared" si="42"/>
        <v>0</v>
      </c>
      <c r="EZ11" s="130"/>
      <c r="FA11" s="130"/>
      <c r="FB11" s="129" t="str">
        <f t="shared" si="43"/>
        <v>OK</v>
      </c>
      <c r="FC11" s="129" t="str">
        <f t="shared" si="44"/>
        <v>OK</v>
      </c>
      <c r="FD11" s="129" t="str">
        <f t="shared" si="45"/>
        <v/>
      </c>
      <c r="FE11" s="129" t="str">
        <f t="shared" si="46"/>
        <v/>
      </c>
      <c r="FF11" s="284" t="e">
        <f>IF(AND(A11=SAP_seg!A3,SAP_seg!G3=0),"NINGUNA",(VLOOKUP(A11,SAP_seg!$A$4:$G$1162,7,0)))</f>
        <v>#N/A</v>
      </c>
      <c r="FG11" s="131">
        <f t="shared" si="47"/>
        <v>0</v>
      </c>
      <c r="FH11" s="131">
        <f t="shared" si="48"/>
        <v>0</v>
      </c>
      <c r="FI11" s="132" t="s">
        <v>54</v>
      </c>
      <c r="FJ11" s="133"/>
      <c r="FK11" s="134" t="str">
        <f t="array" ref="FK11">IF(E11="","",INDEX(CATALOGO!AW:AW,MATCH(POA_GC_2022_PC!E11,CATALOGO!AS:AS,0)))</f>
        <v>0</v>
      </c>
      <c r="FL11" s="134" t="str">
        <f t="array" ref="FL11">IF(F11="","",INDEX(CATALOGO!AZ:AZ,MATCH(POA_GC_2022_PC!F11,CATALOGO!AY:AY,0)))</f>
        <v>0</v>
      </c>
      <c r="FM11" s="134" t="str">
        <f t="array" ref="FM11">IF(F11="","",INDEX(CATALOGO!BA:BA,MATCH(POA_GC_2022_PC!F11,CATALOGO!AY:AY,0)))</f>
        <v>0</v>
      </c>
      <c r="FN11" s="134" t="str">
        <f t="array" ref="FN11">IF(F11="","",INDEX(CATALOGO!BB:BB,MATCH(POA_GC_2022_PC!F11,CATALOGO!AY:AY,0)))</f>
        <v>0</v>
      </c>
      <c r="FO11" s="133" t="str">
        <f t="array" ref="FO11">IF(E11="","",INDEX(CATALOGO!BC:BC,MATCH(POA_GC_2022_PC!E11,CATALOGO!AS:AS,0)))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11" s="133" t="str">
        <f t="array" ref="FP11">IF(EB11="","",INDEX(CATALOGO!BH:BH,MATCH(POA_GC_2022_PC!EB11,CATALOGO!BG:BG,0)))</f>
        <v xml:space="preserve"> PRESTACION DE SERVICIOS DE SALUD TERCERO Y CUARTO NIVEL</v>
      </c>
      <c r="FQ11" s="117"/>
      <c r="FR11" s="117"/>
      <c r="FS11" s="117"/>
      <c r="FT11" s="135">
        <f t="shared" si="49"/>
        <v>47995.44</v>
      </c>
    </row>
    <row r="12" spans="1:176" ht="24.75" hidden="1" customHeight="1" x14ac:dyDescent="0.25">
      <c r="A12" s="363" t="s">
        <v>4108</v>
      </c>
      <c r="B12" s="101" t="s">
        <v>2256</v>
      </c>
      <c r="C12" s="102" t="s">
        <v>4016</v>
      </c>
      <c r="D12" s="103">
        <v>1332</v>
      </c>
      <c r="E12" s="103">
        <v>90</v>
      </c>
      <c r="F12" s="104" t="str">
        <f t="shared" si="0"/>
        <v>000</v>
      </c>
      <c r="G12" s="103" t="s">
        <v>451</v>
      </c>
      <c r="H12" s="105">
        <v>510204</v>
      </c>
      <c r="I12" s="106">
        <v>1314</v>
      </c>
      <c r="J12" s="103" t="s">
        <v>354</v>
      </c>
      <c r="K12" s="104" t="str">
        <f t="array" ref="K12">IF(J12="","",INDEX(CATALOGO!AN:AN,MATCH(POA_GC_2022_PC!J12,CATALOGO!AR:AR,0)))</f>
        <v>0000</v>
      </c>
      <c r="L12" s="104" t="str">
        <f t="array" ref="L12">IF(J12="","",INDEX(CATALOGO!AP:AP,MATCH(POA_GC_2022_PC!J12,CATALOGO!AR:AR,0)))</f>
        <v>0000</v>
      </c>
      <c r="M12" s="107" t="str">
        <f t="array" ref="M12">IF(E12="","",INDEX(CATALOGO!AU:AU,MATCH(POA_GC_2022_PC!E12,CATALOGO!AS:AS,0)))</f>
        <v>PROVISION Y PRESTACION DE SERVICIOS DE SALUD</v>
      </c>
      <c r="N12" s="108" t="str">
        <f t="shared" si="1"/>
        <v>SIN PROYECTO</v>
      </c>
      <c r="O12" s="101" t="str">
        <f t="array" ref="O12">IF(EB12="","",INDEX(CATALOGO!BD:BD,MATCH(POA_GC_2022_PC!EB12,CATALOGO!BG:BG,0)))</f>
        <v>PRESTACION DE SERVICIOS DE SALUD SEGUNDO NIVEL</v>
      </c>
      <c r="P12" s="109" t="str">
        <f t="array" ref="P12">IF(H12="","",INDEX(CATALOGO!AD:AD,MATCH(POA_GC_2022_PC!H12,CATALOGO!AC:AC,0)))</f>
        <v>DECIMO CUARTO SUELDO</v>
      </c>
      <c r="Q12" s="104" t="str">
        <f t="array" ref="Q12">IF(J12="","",INDEX(CATALOGO!AL:AL,MATCH(J12,CATALOGO!AR:AR,0)))</f>
        <v>RECURSOS FISCALES</v>
      </c>
      <c r="R12" s="104" t="str">
        <f t="array" ref="R12">IF(K12="","",INDEX(CATALOGO!AO:AO,MATCH(POA_GC_2022_PC!K12,CATALOGO!AN:AN,0)))</f>
        <v>SIN ORGANISMO</v>
      </c>
      <c r="S12" s="104" t="str">
        <f t="array" ref="S12">IF(L12="","",INDEX(CATALOGO!AQ:AQ,MATCH(POA_GC_2022_PC!L12,CATALOGO!AP:AP,0)))</f>
        <v>SIN CORRELATIVO</v>
      </c>
      <c r="T12" s="110" t="s">
        <v>355</v>
      </c>
      <c r="U12" s="364" t="s">
        <v>4010</v>
      </c>
      <c r="V12" s="364" t="s">
        <v>4016</v>
      </c>
      <c r="W12" s="111" t="s">
        <v>356</v>
      </c>
      <c r="X12" s="111" t="s">
        <v>357</v>
      </c>
      <c r="Y12" s="111" t="s">
        <v>358</v>
      </c>
      <c r="Z12" s="112" t="str">
        <f t="array" ref="Z12">IF(Y12="","",INDEX(CATALOGO!AA:AA,MATCH(Y12,CATALOGO!Z:Z,0)))</f>
        <v>NA</v>
      </c>
      <c r="AA12" s="113" t="str">
        <f t="array" ref="AA12">IF(H12="","",INDEX(CATALOGO!AH:AH,MATCH(H12,CATALOGO!AC:AC,0)))</f>
        <v>04</v>
      </c>
      <c r="AB12" s="113" t="str">
        <f t="array" ref="AB12">IF(H12="","",INDEX(CATALOGO!AF:AF,MATCH(H12,CATALOGO!AC:AC,0)))</f>
        <v>NA</v>
      </c>
      <c r="AC12" s="113" t="str">
        <f t="array" ref="AC12">IF(H12="","",INDEX(CATALOGO!AG:AG,MATCH(H12,CATALOGO!AC:AC,0)))</f>
        <v>NA</v>
      </c>
      <c r="AD12" s="114" t="s">
        <v>50</v>
      </c>
      <c r="AE12" s="115">
        <v>6906.9</v>
      </c>
      <c r="AF12" s="115">
        <v>0</v>
      </c>
      <c r="AG12" s="116">
        <f t="shared" si="2"/>
        <v>6906.9</v>
      </c>
      <c r="AH12" s="115">
        <v>6906.9</v>
      </c>
      <c r="AI12" s="115">
        <v>0</v>
      </c>
      <c r="AJ12" s="116">
        <f t="shared" si="3"/>
        <v>6906.9</v>
      </c>
      <c r="AK12" s="115">
        <v>39199.1</v>
      </c>
      <c r="AL12" s="115">
        <v>0</v>
      </c>
      <c r="AM12" s="116">
        <f t="shared" si="4"/>
        <v>39199.1</v>
      </c>
      <c r="AN12" s="115">
        <v>6906.9</v>
      </c>
      <c r="AO12" s="115">
        <v>0</v>
      </c>
      <c r="AP12" s="116">
        <f t="shared" si="5"/>
        <v>6906.9</v>
      </c>
      <c r="AQ12" s="115">
        <v>6906.9</v>
      </c>
      <c r="AR12" s="115">
        <v>0</v>
      </c>
      <c r="AS12" s="116">
        <f t="shared" si="6"/>
        <v>6906.9</v>
      </c>
      <c r="AT12" s="115">
        <v>6906.9</v>
      </c>
      <c r="AU12" s="118">
        <v>0</v>
      </c>
      <c r="AV12" s="116">
        <f t="shared" si="7"/>
        <v>6906.9</v>
      </c>
      <c r="AW12" s="115">
        <v>6906.9</v>
      </c>
      <c r="AX12" s="118">
        <v>0</v>
      </c>
      <c r="AY12" s="116">
        <f t="shared" si="8"/>
        <v>6906.9</v>
      </c>
      <c r="AZ12" s="115">
        <v>6906.9</v>
      </c>
      <c r="BA12" s="118">
        <v>0</v>
      </c>
      <c r="BB12" s="116">
        <f t="shared" si="9"/>
        <v>6906.9</v>
      </c>
      <c r="BC12" s="115">
        <v>6906.9</v>
      </c>
      <c r="BD12" s="118">
        <v>0</v>
      </c>
      <c r="BE12" s="116">
        <f t="shared" si="10"/>
        <v>6906.9</v>
      </c>
      <c r="BF12" s="115">
        <v>6906.9</v>
      </c>
      <c r="BG12" s="118">
        <v>0</v>
      </c>
      <c r="BH12" s="116">
        <f t="shared" si="11"/>
        <v>6906.9</v>
      </c>
      <c r="BI12" s="115">
        <v>6906.9</v>
      </c>
      <c r="BJ12" s="118">
        <v>0</v>
      </c>
      <c r="BK12" s="116">
        <f t="shared" si="12"/>
        <v>6906.9</v>
      </c>
      <c r="BL12" s="115">
        <v>6906.9</v>
      </c>
      <c r="BM12" s="118">
        <v>0</v>
      </c>
      <c r="BN12" s="116">
        <f t="shared" si="13"/>
        <v>6906.9</v>
      </c>
      <c r="BO12" s="116">
        <f t="shared" si="14"/>
        <v>115174.99999999996</v>
      </c>
      <c r="BP12" s="116">
        <f t="shared" si="15"/>
        <v>0</v>
      </c>
      <c r="BQ12" s="116">
        <f t="shared" si="16"/>
        <v>115174.99999999996</v>
      </c>
      <c r="BR12" s="119"/>
      <c r="BS12" s="111" t="s">
        <v>54</v>
      </c>
      <c r="BT12" s="120">
        <v>1</v>
      </c>
      <c r="BU12" s="121"/>
      <c r="BV12" s="121"/>
      <c r="BW12" s="121"/>
      <c r="BX12" s="121"/>
      <c r="BY12" s="121">
        <f t="shared" si="17"/>
        <v>115174.99999999996</v>
      </c>
      <c r="BZ12" s="121">
        <f t="shared" si="18"/>
        <v>0</v>
      </c>
      <c r="CA12" s="121">
        <f t="shared" si="19"/>
        <v>115174.99999999996</v>
      </c>
      <c r="CB12" s="118">
        <v>6906.9</v>
      </c>
      <c r="CC12" s="118">
        <v>0</v>
      </c>
      <c r="CD12" s="116">
        <f t="shared" si="20"/>
        <v>6906.9</v>
      </c>
      <c r="CE12" s="118">
        <v>6906.9</v>
      </c>
      <c r="CF12" s="118">
        <v>0</v>
      </c>
      <c r="CG12" s="116">
        <f t="shared" si="21"/>
        <v>6906.9</v>
      </c>
      <c r="CH12" s="118">
        <v>39199.1</v>
      </c>
      <c r="CI12" s="118">
        <v>0</v>
      </c>
      <c r="CJ12" s="116">
        <f t="shared" si="22"/>
        <v>39199.1</v>
      </c>
      <c r="CK12" s="118">
        <v>6906.9</v>
      </c>
      <c r="CL12" s="118">
        <v>0</v>
      </c>
      <c r="CM12" s="116">
        <f t="shared" si="23"/>
        <v>6906.9</v>
      </c>
      <c r="CN12" s="118">
        <v>6906.9</v>
      </c>
      <c r="CO12" s="118">
        <v>0</v>
      </c>
      <c r="CP12" s="116">
        <f t="shared" si="24"/>
        <v>6906.9</v>
      </c>
      <c r="CQ12" s="118">
        <v>6906.9</v>
      </c>
      <c r="CR12" s="118">
        <v>0</v>
      </c>
      <c r="CS12" s="116">
        <f t="shared" si="25"/>
        <v>6906.9</v>
      </c>
      <c r="CT12" s="118">
        <v>6906.9</v>
      </c>
      <c r="CU12" s="118">
        <v>0</v>
      </c>
      <c r="CV12" s="116">
        <f t="shared" si="26"/>
        <v>6906.9</v>
      </c>
      <c r="CW12" s="118">
        <v>6906.9</v>
      </c>
      <c r="CX12" s="118">
        <v>0</v>
      </c>
      <c r="CY12" s="116">
        <f t="shared" si="27"/>
        <v>6906.9</v>
      </c>
      <c r="CZ12" s="118">
        <v>6906.9</v>
      </c>
      <c r="DA12" s="118">
        <v>0</v>
      </c>
      <c r="DB12" s="116">
        <f t="shared" si="28"/>
        <v>6906.9</v>
      </c>
      <c r="DC12" s="118">
        <v>6906.9</v>
      </c>
      <c r="DD12" s="118">
        <v>0</v>
      </c>
      <c r="DE12" s="116">
        <f t="shared" si="29"/>
        <v>6906.9</v>
      </c>
      <c r="DF12" s="118">
        <v>6906.9</v>
      </c>
      <c r="DG12" s="118">
        <v>0</v>
      </c>
      <c r="DH12" s="116">
        <f t="shared" si="30"/>
        <v>6906.9</v>
      </c>
      <c r="DI12" s="118">
        <v>6906.9</v>
      </c>
      <c r="DJ12" s="118">
        <v>0</v>
      </c>
      <c r="DK12" s="116">
        <f t="shared" si="31"/>
        <v>6906.9</v>
      </c>
      <c r="DL12" s="116">
        <f t="shared" si="32"/>
        <v>115174.99999999996</v>
      </c>
      <c r="DM12" s="116">
        <f t="shared" si="33"/>
        <v>0</v>
      </c>
      <c r="DN12" s="116">
        <f t="shared" si="34"/>
        <v>115174.99999999996</v>
      </c>
      <c r="DO12" s="104" t="s">
        <v>293</v>
      </c>
      <c r="DP12" s="122" t="str">
        <f t="shared" si="35"/>
        <v>VALIDADO</v>
      </c>
      <c r="DQ12" s="123"/>
      <c r="DR12" s="123"/>
      <c r="DS12" s="104" t="str">
        <f t="array" ref="DS12">IF(B12="","",INDEX(CATALOGO!C:C,MATCH(B12,CATALOGO!A:A,0)))</f>
        <v>COORDINACION ZONAL</v>
      </c>
      <c r="DT12" s="104" t="str">
        <f t="array" ref="DT12">IF(B12="","",INDEX(CATALOGO!B:B,MATCH(B12,CATALOGO!A:A,0)))</f>
        <v>COORDINACION ZONAL</v>
      </c>
      <c r="DU12" s="104" t="str">
        <f t="array" ref="DU12">IF(D12="","",INDEX(CATALOGO!J:J,MATCH(POA_GC_2022_PC!D12,CATALOGO!G:G,0)))</f>
        <v>ZONA 4</v>
      </c>
      <c r="DV12" s="104" t="str">
        <f t="array" ref="DV12">IF(D12="","",INDEX(CATALOGO!K:K,MATCH(D12,CATALOGO!G:G,0)))</f>
        <v>MANABI</v>
      </c>
      <c r="DW12" s="104" t="str">
        <f t="shared" si="36"/>
        <v/>
      </c>
      <c r="DX12" s="113" t="str">
        <f t="array" ref="DX12">IF(H12="","",INDEX(CATALOGO!AE:AE,MATCH(H12,CATALOGO!AC:AC,0)))</f>
        <v xml:space="preserve">GASTOS EN PERSONAL </v>
      </c>
      <c r="DY12" s="104" t="str">
        <f t="array" ref="DY12">IF(N12="","",INDEX(CATALOGO!O:O,MATCH(N12,CATALOGO!M:M,0)))</f>
        <v>0</v>
      </c>
      <c r="DZ12" s="104" t="str">
        <f t="array" ref="DZ12">IF(E12="","",INDEX(CATALOGO!AT:AT,MATCH(POA_GC_2022_PC!E12,CATALOGO!AS:AS,0)))</f>
        <v>PROV</v>
      </c>
      <c r="EA12" s="104" t="str">
        <f t="shared" si="37"/>
        <v>CORRIENTE</v>
      </c>
      <c r="EB12" s="104" t="str">
        <f t="shared" si="38"/>
        <v>90000004</v>
      </c>
      <c r="EC12" s="124"/>
      <c r="ED12" s="101" t="str">
        <f t="array" ref="ED12">IF(E12="","",INDEX(CATALOGO!BL:BL,MATCH(POA_GC_2022_PC!E12,CATALOGO!BO:BO,0)))</f>
        <v>6. Garantizar el  derecho a la salud integral, gratuita y de calidad</v>
      </c>
      <c r="EE12" s="101" t="str">
        <f t="array" ref="EE12">IF(E12="","",INDEX(CATALOGO!BM:BM,MATCH(POA_GC_2022_PC!E12,CATALOGO!BO:BO,0)))</f>
        <v>OE5 Incrementar la cobertura de las prestaciones de servicios de salud</v>
      </c>
      <c r="EF12" s="104" t="str">
        <f t="array" ref="EF12">IF(EE12="","",INDEX(CATALOGO!BN:BN,MATCH(POA_GC_2022_PC!EE12,CATALOGO!BM:BM,0)))</f>
        <v>OE_5</v>
      </c>
      <c r="EG12" s="124"/>
      <c r="EH12" s="125"/>
      <c r="EI12" s="125"/>
      <c r="EJ12" s="126"/>
      <c r="EK12" s="126"/>
      <c r="EL12" s="126"/>
      <c r="EM12" s="104" t="str">
        <f t="shared" si="39"/>
        <v>51</v>
      </c>
      <c r="EN12" s="114"/>
      <c r="EO12" s="111"/>
      <c r="EP12" s="127"/>
      <c r="EQ12" s="128"/>
      <c r="ER12" s="128">
        <f>IF(EM12="","",SUMIFS(TH!G:G,TH!K:K,POA_GC_2022_PC!A12))</f>
        <v>0</v>
      </c>
      <c r="ES12" s="129">
        <f t="shared" si="40"/>
        <v>0</v>
      </c>
      <c r="ET12" s="129"/>
      <c r="EU12" s="128">
        <f>IF(EM12="","",SUMIFS(TH!H:H,TH!K:K,POA_GC_2022_PC!A12))</f>
        <v>0</v>
      </c>
      <c r="EV12" s="129">
        <f t="shared" si="41"/>
        <v>0</v>
      </c>
      <c r="EW12" s="129"/>
      <c r="EX12" s="128">
        <f>IF(EM12="","",SUMIFS(TH!I:I,TH!K:K,POA_GC_2022_PC!A12))</f>
        <v>0</v>
      </c>
      <c r="EY12" s="129">
        <f t="shared" si="42"/>
        <v>0</v>
      </c>
      <c r="EZ12" s="130"/>
      <c r="FA12" s="130"/>
      <c r="FB12" s="129" t="str">
        <f t="shared" si="43"/>
        <v>OK</v>
      </c>
      <c r="FC12" s="129" t="str">
        <f t="shared" si="44"/>
        <v>OK</v>
      </c>
      <c r="FD12" s="129" t="str">
        <f t="shared" si="45"/>
        <v/>
      </c>
      <c r="FE12" s="129" t="str">
        <f t="shared" si="46"/>
        <v/>
      </c>
      <c r="FF12" s="284" t="e">
        <f>IF(AND(A12=SAP_seg!A3,SAP_seg!G3=0),"NINGUNA",(VLOOKUP(A12,SAP_seg!$A$4:$G$1162,7,0)))</f>
        <v>#N/A</v>
      </c>
      <c r="FG12" s="131">
        <f t="shared" si="47"/>
        <v>0</v>
      </c>
      <c r="FH12" s="131">
        <f t="shared" si="48"/>
        <v>0</v>
      </c>
      <c r="FI12" s="132" t="s">
        <v>54</v>
      </c>
      <c r="FJ12" s="133"/>
      <c r="FK12" s="134" t="str">
        <f t="array" ref="FK12">IF(E12="","",INDEX(CATALOGO!AW:AW,MATCH(POA_GC_2022_PC!E12,CATALOGO!AS:AS,0)))</f>
        <v>0</v>
      </c>
      <c r="FL12" s="134" t="str">
        <f t="array" ref="FL12">IF(F12="","",INDEX(CATALOGO!AZ:AZ,MATCH(POA_GC_2022_PC!F12,CATALOGO!AY:AY,0)))</f>
        <v>0</v>
      </c>
      <c r="FM12" s="134" t="str">
        <f t="array" ref="FM12">IF(F12="","",INDEX(CATALOGO!BA:BA,MATCH(POA_GC_2022_PC!F12,CATALOGO!AY:AY,0)))</f>
        <v>0</v>
      </c>
      <c r="FN12" s="134" t="str">
        <f t="array" ref="FN12">IF(F12="","",INDEX(CATALOGO!BB:BB,MATCH(POA_GC_2022_PC!F12,CATALOGO!AY:AY,0)))</f>
        <v>0</v>
      </c>
      <c r="FO12" s="133" t="str">
        <f t="array" ref="FO12">IF(E12="","",INDEX(CATALOGO!BC:BC,MATCH(POA_GC_2022_PC!E12,CATALOGO!AS:AS,0)))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12" s="133" t="str">
        <f t="array" ref="FP12">IF(EB12="","",INDEX(CATALOGO!BH:BH,MATCH(POA_GC_2022_PC!EB12,CATALOGO!BG:BG,0)))</f>
        <v xml:space="preserve"> PRESTACION DE SERVICIOS DE SALUD TERCERO Y CUARTO NIVEL</v>
      </c>
      <c r="FQ12" s="117"/>
      <c r="FR12" s="117"/>
      <c r="FS12" s="117"/>
      <c r="FT12" s="135">
        <f t="shared" si="49"/>
        <v>53012.899999999994</v>
      </c>
    </row>
    <row r="13" spans="1:176" ht="24.75" hidden="1" customHeight="1" x14ac:dyDescent="0.25">
      <c r="A13" s="363" t="s">
        <v>4109</v>
      </c>
      <c r="B13" s="101" t="s">
        <v>2256</v>
      </c>
      <c r="C13" s="102" t="s">
        <v>4017</v>
      </c>
      <c r="D13" s="103">
        <v>1332</v>
      </c>
      <c r="E13" s="103">
        <v>90</v>
      </c>
      <c r="F13" s="104" t="str">
        <f t="shared" si="0"/>
        <v>000</v>
      </c>
      <c r="G13" s="103" t="s">
        <v>451</v>
      </c>
      <c r="H13" s="105">
        <v>510304</v>
      </c>
      <c r="I13" s="106">
        <v>1314</v>
      </c>
      <c r="J13" s="103" t="s">
        <v>354</v>
      </c>
      <c r="K13" s="104" t="str">
        <f t="array" ref="K13">IF(J13="","",INDEX(CATALOGO!AN:AN,MATCH(POA_GC_2022_PC!J13,CATALOGO!AR:AR,0)))</f>
        <v>0000</v>
      </c>
      <c r="L13" s="104" t="str">
        <f t="array" ref="L13">IF(J13="","",INDEX(CATALOGO!AP:AP,MATCH(POA_GC_2022_PC!J13,CATALOGO!AR:AR,0)))</f>
        <v>0000</v>
      </c>
      <c r="M13" s="107" t="str">
        <f t="array" ref="M13">IF(E13="","",INDEX(CATALOGO!AU:AU,MATCH(POA_GC_2022_PC!E13,CATALOGO!AS:AS,0)))</f>
        <v>PROVISION Y PRESTACION DE SERVICIOS DE SALUD</v>
      </c>
      <c r="N13" s="108" t="str">
        <f t="shared" si="1"/>
        <v>SIN PROYECTO</v>
      </c>
      <c r="O13" s="101" t="str">
        <f t="array" ref="O13">IF(EB13="","",INDEX(CATALOGO!BD:BD,MATCH(POA_GC_2022_PC!EB13,CATALOGO!BG:BG,0)))</f>
        <v>PRESTACION DE SERVICIOS DE SALUD SEGUNDO NIVEL</v>
      </c>
      <c r="P13" s="109" t="str">
        <f t="array" ref="P13">IF(H13="","",INDEX(CATALOGO!AD:AD,MATCH(POA_GC_2022_PC!H13,CATALOGO!AC:AC,0)))</f>
        <v>COMPENSACION POR TRANSPORTE</v>
      </c>
      <c r="Q13" s="104" t="str">
        <f t="array" ref="Q13">IF(J13="","",INDEX(CATALOGO!AL:AL,MATCH(J13,CATALOGO!AR:AR,0)))</f>
        <v>RECURSOS FISCALES</v>
      </c>
      <c r="R13" s="104" t="str">
        <f t="array" ref="R13">IF(K13="","",INDEX(CATALOGO!AO:AO,MATCH(POA_GC_2022_PC!K13,CATALOGO!AN:AN,0)))</f>
        <v>SIN ORGANISMO</v>
      </c>
      <c r="S13" s="104" t="str">
        <f t="array" ref="S13">IF(L13="","",INDEX(CATALOGO!AQ:AQ,MATCH(POA_GC_2022_PC!L13,CATALOGO!AP:AP,0)))</f>
        <v>SIN CORRELATIVO</v>
      </c>
      <c r="T13" s="110" t="s">
        <v>355</v>
      </c>
      <c r="U13" s="364" t="s">
        <v>4010</v>
      </c>
      <c r="V13" s="364" t="s">
        <v>4018</v>
      </c>
      <c r="W13" s="111" t="s">
        <v>356</v>
      </c>
      <c r="X13" s="111" t="s">
        <v>357</v>
      </c>
      <c r="Y13" s="111" t="s">
        <v>358</v>
      </c>
      <c r="Z13" s="112" t="str">
        <f t="array" ref="Z13">IF(Y13="","",INDEX(CATALOGO!AA:AA,MATCH(Y13,CATALOGO!Z:Z,0)))</f>
        <v>NA</v>
      </c>
      <c r="AA13" s="113" t="str">
        <f t="array" ref="AA13">IF(H13="","",INDEX(CATALOGO!AH:AH,MATCH(H13,CATALOGO!AC:AC,0)))</f>
        <v>04</v>
      </c>
      <c r="AB13" s="113" t="str">
        <f t="array" ref="AB13">IF(H13="","",INDEX(CATALOGO!AF:AF,MATCH(H13,CATALOGO!AC:AC,0)))</f>
        <v>NA</v>
      </c>
      <c r="AC13" s="113" t="str">
        <f t="array" ref="AC13">IF(H13="","",INDEX(CATALOGO!AG:AG,MATCH(H13,CATALOGO!AC:AC,0)))</f>
        <v>NA</v>
      </c>
      <c r="AD13" s="114" t="s">
        <v>50</v>
      </c>
      <c r="AE13" s="115">
        <v>1111</v>
      </c>
      <c r="AF13" s="115">
        <v>0</v>
      </c>
      <c r="AG13" s="116">
        <f t="shared" si="2"/>
        <v>1111</v>
      </c>
      <c r="AH13" s="115">
        <v>1111</v>
      </c>
      <c r="AI13" s="115">
        <v>0</v>
      </c>
      <c r="AJ13" s="116">
        <f t="shared" si="3"/>
        <v>1111</v>
      </c>
      <c r="AK13" s="115">
        <v>1111</v>
      </c>
      <c r="AL13" s="115">
        <v>0</v>
      </c>
      <c r="AM13" s="116">
        <f t="shared" si="4"/>
        <v>1111</v>
      </c>
      <c r="AN13" s="115">
        <v>1111</v>
      </c>
      <c r="AO13" s="115">
        <v>0</v>
      </c>
      <c r="AP13" s="116">
        <f t="shared" si="5"/>
        <v>1111</v>
      </c>
      <c r="AQ13" s="115">
        <v>1111</v>
      </c>
      <c r="AR13" s="115">
        <v>0</v>
      </c>
      <c r="AS13" s="116">
        <f t="shared" si="6"/>
        <v>1111</v>
      </c>
      <c r="AT13" s="115">
        <v>1111</v>
      </c>
      <c r="AU13" s="118">
        <v>0</v>
      </c>
      <c r="AV13" s="116">
        <f t="shared" si="7"/>
        <v>1111</v>
      </c>
      <c r="AW13" s="115">
        <v>1111</v>
      </c>
      <c r="AX13" s="118">
        <v>0</v>
      </c>
      <c r="AY13" s="116">
        <f t="shared" si="8"/>
        <v>1111</v>
      </c>
      <c r="AZ13" s="115">
        <v>1111</v>
      </c>
      <c r="BA13" s="118">
        <v>0</v>
      </c>
      <c r="BB13" s="116">
        <f t="shared" si="9"/>
        <v>1111</v>
      </c>
      <c r="BC13" s="115">
        <v>1111</v>
      </c>
      <c r="BD13" s="118">
        <v>0</v>
      </c>
      <c r="BE13" s="116">
        <f t="shared" si="10"/>
        <v>1111</v>
      </c>
      <c r="BF13" s="115">
        <v>891</v>
      </c>
      <c r="BG13" s="118">
        <v>0</v>
      </c>
      <c r="BH13" s="116">
        <f t="shared" si="11"/>
        <v>891</v>
      </c>
      <c r="BI13" s="115"/>
      <c r="BJ13" s="118">
        <v>0</v>
      </c>
      <c r="BK13" s="116">
        <f t="shared" si="12"/>
        <v>0</v>
      </c>
      <c r="BL13" s="115"/>
      <c r="BM13" s="118">
        <v>0</v>
      </c>
      <c r="BN13" s="116">
        <f t="shared" si="13"/>
        <v>0</v>
      </c>
      <c r="BO13" s="116">
        <f t="shared" si="14"/>
        <v>10890</v>
      </c>
      <c r="BP13" s="116">
        <f t="shared" si="15"/>
        <v>0</v>
      </c>
      <c r="BQ13" s="116">
        <f t="shared" si="16"/>
        <v>10890</v>
      </c>
      <c r="BR13" s="119"/>
      <c r="BS13" s="111" t="s">
        <v>54</v>
      </c>
      <c r="BT13" s="120">
        <v>1</v>
      </c>
      <c r="BU13" s="121"/>
      <c r="BV13" s="121"/>
      <c r="BW13" s="121"/>
      <c r="BX13" s="121"/>
      <c r="BY13" s="121">
        <f t="shared" si="17"/>
        <v>10890</v>
      </c>
      <c r="BZ13" s="121">
        <f t="shared" si="18"/>
        <v>0</v>
      </c>
      <c r="CA13" s="121">
        <f t="shared" si="19"/>
        <v>10890</v>
      </c>
      <c r="CB13" s="118">
        <v>1111</v>
      </c>
      <c r="CC13" s="118">
        <v>0</v>
      </c>
      <c r="CD13" s="116">
        <f t="shared" si="20"/>
        <v>1111</v>
      </c>
      <c r="CE13" s="118">
        <v>1111</v>
      </c>
      <c r="CF13" s="118">
        <v>0</v>
      </c>
      <c r="CG13" s="116">
        <f t="shared" si="21"/>
        <v>1111</v>
      </c>
      <c r="CH13" s="118">
        <v>1111</v>
      </c>
      <c r="CI13" s="118">
        <v>0</v>
      </c>
      <c r="CJ13" s="116">
        <f t="shared" si="22"/>
        <v>1111</v>
      </c>
      <c r="CK13" s="118">
        <v>1111</v>
      </c>
      <c r="CL13" s="118">
        <v>0</v>
      </c>
      <c r="CM13" s="116">
        <f t="shared" si="23"/>
        <v>1111</v>
      </c>
      <c r="CN13" s="118">
        <v>1111</v>
      </c>
      <c r="CO13" s="118">
        <v>0</v>
      </c>
      <c r="CP13" s="116">
        <f t="shared" si="24"/>
        <v>1111</v>
      </c>
      <c r="CQ13" s="118">
        <v>1111</v>
      </c>
      <c r="CR13" s="118">
        <v>0</v>
      </c>
      <c r="CS13" s="116">
        <f t="shared" si="25"/>
        <v>1111</v>
      </c>
      <c r="CT13" s="118">
        <v>1111</v>
      </c>
      <c r="CU13" s="118">
        <v>0</v>
      </c>
      <c r="CV13" s="116">
        <f t="shared" si="26"/>
        <v>1111</v>
      </c>
      <c r="CW13" s="118">
        <v>1111</v>
      </c>
      <c r="CX13" s="118">
        <v>0</v>
      </c>
      <c r="CY13" s="116">
        <f t="shared" si="27"/>
        <v>1111</v>
      </c>
      <c r="CZ13" s="118">
        <v>1111</v>
      </c>
      <c r="DA13" s="118">
        <v>0</v>
      </c>
      <c r="DB13" s="116">
        <f t="shared" si="28"/>
        <v>1111</v>
      </c>
      <c r="DC13" s="118">
        <v>891</v>
      </c>
      <c r="DD13" s="118">
        <v>0</v>
      </c>
      <c r="DE13" s="116">
        <f t="shared" si="29"/>
        <v>891</v>
      </c>
      <c r="DF13" s="118"/>
      <c r="DG13" s="118">
        <v>0</v>
      </c>
      <c r="DH13" s="116">
        <f t="shared" si="30"/>
        <v>0</v>
      </c>
      <c r="DI13" s="118"/>
      <c r="DJ13" s="118">
        <v>0</v>
      </c>
      <c r="DK13" s="116">
        <f t="shared" si="31"/>
        <v>0</v>
      </c>
      <c r="DL13" s="116">
        <f t="shared" si="32"/>
        <v>10890</v>
      </c>
      <c r="DM13" s="116">
        <f t="shared" si="33"/>
        <v>0</v>
      </c>
      <c r="DN13" s="116">
        <f t="shared" si="34"/>
        <v>10890</v>
      </c>
      <c r="DO13" s="104" t="s">
        <v>293</v>
      </c>
      <c r="DP13" s="122" t="str">
        <f t="shared" si="35"/>
        <v>VALIDADO</v>
      </c>
      <c r="DQ13" s="123"/>
      <c r="DR13" s="123"/>
      <c r="DS13" s="104" t="str">
        <f t="array" ref="DS13">IF(B13="","",INDEX(CATALOGO!C:C,MATCH(B13,CATALOGO!A:A,0)))</f>
        <v>COORDINACION ZONAL</v>
      </c>
      <c r="DT13" s="104" t="str">
        <f t="array" ref="DT13">IF(B13="","",INDEX(CATALOGO!B:B,MATCH(B13,CATALOGO!A:A,0)))</f>
        <v>COORDINACION ZONAL</v>
      </c>
      <c r="DU13" s="104" t="str">
        <f t="array" ref="DU13">IF(D13="","",INDEX(CATALOGO!J:J,MATCH(POA_GC_2022_PC!D13,CATALOGO!G:G,0)))</f>
        <v>ZONA 4</v>
      </c>
      <c r="DV13" s="104" t="str">
        <f t="array" ref="DV13">IF(D13="","",INDEX(CATALOGO!K:K,MATCH(D13,CATALOGO!G:G,0)))</f>
        <v>MANABI</v>
      </c>
      <c r="DW13" s="104" t="str">
        <f t="shared" si="36"/>
        <v/>
      </c>
      <c r="DX13" s="113" t="str">
        <f t="array" ref="DX13">IF(H13="","",INDEX(CATALOGO!AE:AE,MATCH(H13,CATALOGO!AC:AC,0)))</f>
        <v xml:space="preserve">GASTOS EN PERSONAL </v>
      </c>
      <c r="DY13" s="104" t="str">
        <f t="array" ref="DY13">IF(N13="","",INDEX(CATALOGO!O:O,MATCH(N13,CATALOGO!M:M,0)))</f>
        <v>0</v>
      </c>
      <c r="DZ13" s="104" t="str">
        <f t="array" ref="DZ13">IF(E13="","",INDEX(CATALOGO!AT:AT,MATCH(POA_GC_2022_PC!E13,CATALOGO!AS:AS,0)))</f>
        <v>PROV</v>
      </c>
      <c r="EA13" s="104" t="str">
        <f t="shared" si="37"/>
        <v>CORRIENTE</v>
      </c>
      <c r="EB13" s="104" t="str">
        <f t="shared" si="38"/>
        <v>90000004</v>
      </c>
      <c r="EC13" s="124"/>
      <c r="ED13" s="101" t="str">
        <f t="array" ref="ED13">IF(E13="","",INDEX(CATALOGO!BL:BL,MATCH(POA_GC_2022_PC!E13,CATALOGO!BO:BO,0)))</f>
        <v>6. Garantizar el  derecho a la salud integral, gratuita y de calidad</v>
      </c>
      <c r="EE13" s="101" t="str">
        <f t="array" ref="EE13">IF(E13="","",INDEX(CATALOGO!BM:BM,MATCH(POA_GC_2022_PC!E13,CATALOGO!BO:BO,0)))</f>
        <v>OE5 Incrementar la cobertura de las prestaciones de servicios de salud</v>
      </c>
      <c r="EF13" s="104" t="str">
        <f t="array" ref="EF13">IF(EE13="","",INDEX(CATALOGO!BN:BN,MATCH(POA_GC_2022_PC!EE13,CATALOGO!BM:BM,0)))</f>
        <v>OE_5</v>
      </c>
      <c r="EG13" s="124"/>
      <c r="EH13" s="125"/>
      <c r="EI13" s="125"/>
      <c r="EJ13" s="126"/>
      <c r="EK13" s="126"/>
      <c r="EL13" s="126"/>
      <c r="EM13" s="104" t="str">
        <f t="shared" si="39"/>
        <v>51</v>
      </c>
      <c r="EN13" s="114"/>
      <c r="EO13" s="111"/>
      <c r="EP13" s="127"/>
      <c r="EQ13" s="128"/>
      <c r="ER13" s="128">
        <f>IF(EM13="","",SUMIFS(TH!G:G,TH!K:K,POA_GC_2022_PC!A13))</f>
        <v>0</v>
      </c>
      <c r="ES13" s="129">
        <f t="shared" si="40"/>
        <v>0</v>
      </c>
      <c r="ET13" s="129"/>
      <c r="EU13" s="128">
        <f>IF(EM13="","",SUMIFS(TH!H:H,TH!K:K,POA_GC_2022_PC!A13))</f>
        <v>0</v>
      </c>
      <c r="EV13" s="129">
        <f t="shared" si="41"/>
        <v>0</v>
      </c>
      <c r="EW13" s="129"/>
      <c r="EX13" s="128">
        <f>IF(EM13="","",SUMIFS(TH!I:I,TH!K:K,POA_GC_2022_PC!A13))</f>
        <v>0</v>
      </c>
      <c r="EY13" s="129">
        <f t="shared" si="42"/>
        <v>0</v>
      </c>
      <c r="EZ13" s="130"/>
      <c r="FA13" s="130"/>
      <c r="FB13" s="129" t="str">
        <f t="shared" si="43"/>
        <v>OK</v>
      </c>
      <c r="FC13" s="129" t="str">
        <f t="shared" si="44"/>
        <v>OK</v>
      </c>
      <c r="FD13" s="129" t="str">
        <f t="shared" si="45"/>
        <v/>
      </c>
      <c r="FE13" s="129" t="str">
        <f t="shared" si="46"/>
        <v/>
      </c>
      <c r="FF13" s="284" t="e">
        <f>IF(AND(A13=SAP_seg!A3,SAP_seg!G3=0),"NINGUNA",(VLOOKUP(A13,SAP_seg!$A$4:$G$1162,7,0)))</f>
        <v>#N/A</v>
      </c>
      <c r="FG13" s="131">
        <f t="shared" si="47"/>
        <v>0</v>
      </c>
      <c r="FH13" s="131">
        <f t="shared" si="48"/>
        <v>0</v>
      </c>
      <c r="FI13" s="132" t="s">
        <v>54</v>
      </c>
      <c r="FJ13" s="133"/>
      <c r="FK13" s="134" t="str">
        <f t="array" ref="FK13">IF(E13="","",INDEX(CATALOGO!AW:AW,MATCH(POA_GC_2022_PC!E13,CATALOGO!AS:AS,0)))</f>
        <v>0</v>
      </c>
      <c r="FL13" s="134" t="str">
        <f t="array" ref="FL13">IF(F13="","",INDEX(CATALOGO!AZ:AZ,MATCH(POA_GC_2022_PC!F13,CATALOGO!AY:AY,0)))</f>
        <v>0</v>
      </c>
      <c r="FM13" s="134" t="str">
        <f t="array" ref="FM13">IF(F13="","",INDEX(CATALOGO!BA:BA,MATCH(POA_GC_2022_PC!F13,CATALOGO!AY:AY,0)))</f>
        <v>0</v>
      </c>
      <c r="FN13" s="134" t="str">
        <f t="array" ref="FN13">IF(F13="","",INDEX(CATALOGO!BB:BB,MATCH(POA_GC_2022_PC!F13,CATALOGO!AY:AY,0)))</f>
        <v>0</v>
      </c>
      <c r="FO13" s="133" t="str">
        <f t="array" ref="FO13">IF(E13="","",INDEX(CATALOGO!BC:BC,MATCH(POA_GC_2022_PC!E13,CATALOGO!AS:AS,0)))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13" s="133" t="str">
        <f t="array" ref="FP13">IF(EB13="","",INDEX(CATALOGO!BH:BH,MATCH(POA_GC_2022_PC!EB13,CATALOGO!BG:BG,0)))</f>
        <v xml:space="preserve"> PRESTACION DE SERVICIOS DE SALUD TERCERO Y CUARTO NIVEL</v>
      </c>
      <c r="FQ13" s="117"/>
      <c r="FR13" s="117"/>
      <c r="FS13" s="117"/>
      <c r="FT13" s="135">
        <f t="shared" si="49"/>
        <v>3333</v>
      </c>
    </row>
    <row r="14" spans="1:176" ht="24.75" hidden="1" customHeight="1" x14ac:dyDescent="0.25">
      <c r="A14" s="363" t="s">
        <v>4110</v>
      </c>
      <c r="B14" s="101" t="s">
        <v>2256</v>
      </c>
      <c r="C14" s="102" t="s">
        <v>4019</v>
      </c>
      <c r="D14" s="103">
        <v>1332</v>
      </c>
      <c r="E14" s="103">
        <v>90</v>
      </c>
      <c r="F14" s="104" t="str">
        <f t="shared" si="0"/>
        <v>000</v>
      </c>
      <c r="G14" s="103" t="s">
        <v>451</v>
      </c>
      <c r="H14" s="105">
        <v>510306</v>
      </c>
      <c r="I14" s="106">
        <v>1314</v>
      </c>
      <c r="J14" s="103" t="s">
        <v>354</v>
      </c>
      <c r="K14" s="104" t="str">
        <f t="array" ref="K14">IF(J14="","",INDEX(CATALOGO!AN:AN,MATCH(POA_GC_2022_PC!J14,CATALOGO!AR:AR,0)))</f>
        <v>0000</v>
      </c>
      <c r="L14" s="104" t="str">
        <f t="array" ref="L14">IF(J14="","",INDEX(CATALOGO!AP:AP,MATCH(POA_GC_2022_PC!J14,CATALOGO!AR:AR,0)))</f>
        <v>0000</v>
      </c>
      <c r="M14" s="107" t="str">
        <f t="array" ref="M14">IF(E14="","",INDEX(CATALOGO!AU:AU,MATCH(POA_GC_2022_PC!E14,CATALOGO!AS:AS,0)))</f>
        <v>PROVISION Y PRESTACION DE SERVICIOS DE SALUD</v>
      </c>
      <c r="N14" s="108" t="str">
        <f t="shared" si="1"/>
        <v>SIN PROYECTO</v>
      </c>
      <c r="O14" s="101" t="str">
        <f t="array" ref="O14">IF(EB14="","",INDEX(CATALOGO!BD:BD,MATCH(POA_GC_2022_PC!EB14,CATALOGO!BG:BG,0)))</f>
        <v>PRESTACION DE SERVICIOS DE SALUD SEGUNDO NIVEL</v>
      </c>
      <c r="P14" s="109" t="str">
        <f t="array" ref="P14">IF(H14="","",INDEX(CATALOGO!AD:AD,MATCH(POA_GC_2022_PC!H14,CATALOGO!AC:AC,0)))</f>
        <v>ALIMENTACION</v>
      </c>
      <c r="Q14" s="104" t="str">
        <f t="array" ref="Q14">IF(J14="","",INDEX(CATALOGO!AL:AL,MATCH(J14,CATALOGO!AR:AR,0)))</f>
        <v>RECURSOS FISCALES</v>
      </c>
      <c r="R14" s="104" t="str">
        <f t="array" ref="R14">IF(K14="","",INDEX(CATALOGO!AO:AO,MATCH(POA_GC_2022_PC!K14,CATALOGO!AN:AN,0)))</f>
        <v>SIN ORGANISMO</v>
      </c>
      <c r="S14" s="104" t="str">
        <f t="array" ref="S14">IF(L14="","",INDEX(CATALOGO!AQ:AQ,MATCH(POA_GC_2022_PC!L14,CATALOGO!AP:AP,0)))</f>
        <v>SIN CORRELATIVO</v>
      </c>
      <c r="T14" s="110" t="s">
        <v>355</v>
      </c>
      <c r="U14" s="364" t="s">
        <v>4010</v>
      </c>
      <c r="V14" s="364" t="s">
        <v>4019</v>
      </c>
      <c r="W14" s="111" t="s">
        <v>356</v>
      </c>
      <c r="X14" s="111" t="s">
        <v>357</v>
      </c>
      <c r="Y14" s="111" t="s">
        <v>358</v>
      </c>
      <c r="Z14" s="112" t="str">
        <f t="array" ref="Z14">IF(Y14="","",INDEX(CATALOGO!AA:AA,MATCH(Y14,CATALOGO!Z:Z,0)))</f>
        <v>NA</v>
      </c>
      <c r="AA14" s="113" t="str">
        <f t="array" ref="AA14">IF(H14="","",INDEX(CATALOGO!AH:AH,MATCH(H14,CATALOGO!AC:AC,0)))</f>
        <v>04</v>
      </c>
      <c r="AB14" s="113" t="str">
        <f t="array" ref="AB14">IF(H14="","",INDEX(CATALOGO!AF:AF,MATCH(H14,CATALOGO!AC:AC,0)))</f>
        <v>NA</v>
      </c>
      <c r="AC14" s="113" t="str">
        <f t="array" ref="AC14">IF(H14="","",INDEX(CATALOGO!AG:AG,MATCH(H14,CATALOGO!AC:AC,0)))</f>
        <v>NA</v>
      </c>
      <c r="AD14" s="114" t="s">
        <v>50</v>
      </c>
      <c r="AE14" s="115">
        <v>6536</v>
      </c>
      <c r="AF14" s="115">
        <v>0</v>
      </c>
      <c r="AG14" s="116">
        <f t="shared" si="2"/>
        <v>6536</v>
      </c>
      <c r="AH14" s="115">
        <v>6536</v>
      </c>
      <c r="AI14" s="115">
        <v>0</v>
      </c>
      <c r="AJ14" s="116">
        <f t="shared" si="3"/>
        <v>6536</v>
      </c>
      <c r="AK14" s="115">
        <v>6536</v>
      </c>
      <c r="AL14" s="115">
        <v>0</v>
      </c>
      <c r="AM14" s="116">
        <f t="shared" si="4"/>
        <v>6536</v>
      </c>
      <c r="AN14" s="115">
        <v>6536</v>
      </c>
      <c r="AO14" s="115">
        <v>0</v>
      </c>
      <c r="AP14" s="116">
        <f t="shared" si="5"/>
        <v>6536</v>
      </c>
      <c r="AQ14" s="115">
        <v>6536</v>
      </c>
      <c r="AR14" s="115">
        <v>0</v>
      </c>
      <c r="AS14" s="116">
        <f t="shared" si="6"/>
        <v>6536</v>
      </c>
      <c r="AT14" s="115">
        <v>6536</v>
      </c>
      <c r="AU14" s="118">
        <v>0</v>
      </c>
      <c r="AV14" s="116">
        <f t="shared" si="7"/>
        <v>6536</v>
      </c>
      <c r="AW14" s="115">
        <v>6536</v>
      </c>
      <c r="AX14" s="118">
        <v>0</v>
      </c>
      <c r="AY14" s="116">
        <f t="shared" si="8"/>
        <v>6536</v>
      </c>
      <c r="AZ14" s="115">
        <v>6536</v>
      </c>
      <c r="BA14" s="118">
        <v>0</v>
      </c>
      <c r="BB14" s="116">
        <f t="shared" si="9"/>
        <v>6536</v>
      </c>
      <c r="BC14" s="115">
        <v>6536</v>
      </c>
      <c r="BD14" s="118">
        <v>0</v>
      </c>
      <c r="BE14" s="116">
        <f t="shared" si="10"/>
        <v>6536</v>
      </c>
      <c r="BF14" s="115">
        <v>6536</v>
      </c>
      <c r="BG14" s="118">
        <v>0</v>
      </c>
      <c r="BH14" s="116">
        <f t="shared" si="11"/>
        <v>6536</v>
      </c>
      <c r="BI14" s="115">
        <v>6536</v>
      </c>
      <c r="BJ14" s="118">
        <v>0</v>
      </c>
      <c r="BK14" s="116">
        <f t="shared" si="12"/>
        <v>6536</v>
      </c>
      <c r="BL14" s="115">
        <v>15224</v>
      </c>
      <c r="BM14" s="118">
        <v>0</v>
      </c>
      <c r="BN14" s="116">
        <f t="shared" si="13"/>
        <v>15224</v>
      </c>
      <c r="BO14" s="116">
        <f t="shared" si="14"/>
        <v>87120</v>
      </c>
      <c r="BP14" s="116">
        <f t="shared" si="15"/>
        <v>0</v>
      </c>
      <c r="BQ14" s="116">
        <f t="shared" si="16"/>
        <v>87120</v>
      </c>
      <c r="BR14" s="119"/>
      <c r="BS14" s="111" t="s">
        <v>54</v>
      </c>
      <c r="BT14" s="120">
        <v>1</v>
      </c>
      <c r="BU14" s="121"/>
      <c r="BV14" s="121"/>
      <c r="BW14" s="121"/>
      <c r="BX14" s="121"/>
      <c r="BY14" s="121">
        <f t="shared" si="17"/>
        <v>87120</v>
      </c>
      <c r="BZ14" s="121">
        <f t="shared" si="18"/>
        <v>0</v>
      </c>
      <c r="CA14" s="121">
        <f t="shared" si="19"/>
        <v>87120</v>
      </c>
      <c r="CB14" s="118">
        <v>6536</v>
      </c>
      <c r="CC14" s="118">
        <v>0</v>
      </c>
      <c r="CD14" s="116">
        <f t="shared" si="20"/>
        <v>6536</v>
      </c>
      <c r="CE14" s="118">
        <v>6536</v>
      </c>
      <c r="CF14" s="118">
        <v>0</v>
      </c>
      <c r="CG14" s="116">
        <f t="shared" si="21"/>
        <v>6536</v>
      </c>
      <c r="CH14" s="118">
        <v>6536</v>
      </c>
      <c r="CI14" s="118">
        <v>0</v>
      </c>
      <c r="CJ14" s="116">
        <f t="shared" si="22"/>
        <v>6536</v>
      </c>
      <c r="CK14" s="118">
        <v>6536</v>
      </c>
      <c r="CL14" s="118">
        <v>0</v>
      </c>
      <c r="CM14" s="116">
        <f t="shared" si="23"/>
        <v>6536</v>
      </c>
      <c r="CN14" s="118">
        <v>6536</v>
      </c>
      <c r="CO14" s="118">
        <v>0</v>
      </c>
      <c r="CP14" s="116">
        <f t="shared" si="24"/>
        <v>6536</v>
      </c>
      <c r="CQ14" s="118">
        <v>6536</v>
      </c>
      <c r="CR14" s="118">
        <v>0</v>
      </c>
      <c r="CS14" s="116">
        <f t="shared" si="25"/>
        <v>6536</v>
      </c>
      <c r="CT14" s="118">
        <v>6536</v>
      </c>
      <c r="CU14" s="118">
        <v>0</v>
      </c>
      <c r="CV14" s="116">
        <f t="shared" si="26"/>
        <v>6536</v>
      </c>
      <c r="CW14" s="118">
        <v>6536</v>
      </c>
      <c r="CX14" s="118">
        <v>0</v>
      </c>
      <c r="CY14" s="116">
        <f t="shared" si="27"/>
        <v>6536</v>
      </c>
      <c r="CZ14" s="118">
        <v>6536</v>
      </c>
      <c r="DA14" s="118">
        <v>0</v>
      </c>
      <c r="DB14" s="116">
        <f t="shared" si="28"/>
        <v>6536</v>
      </c>
      <c r="DC14" s="118">
        <v>6536</v>
      </c>
      <c r="DD14" s="118">
        <v>0</v>
      </c>
      <c r="DE14" s="116">
        <f t="shared" si="29"/>
        <v>6536</v>
      </c>
      <c r="DF14" s="118">
        <v>6536</v>
      </c>
      <c r="DG14" s="118">
        <v>0</v>
      </c>
      <c r="DH14" s="116">
        <f t="shared" si="30"/>
        <v>6536</v>
      </c>
      <c r="DI14" s="118">
        <v>15224</v>
      </c>
      <c r="DJ14" s="118">
        <v>0</v>
      </c>
      <c r="DK14" s="116">
        <f t="shared" si="31"/>
        <v>15224</v>
      </c>
      <c r="DL14" s="116">
        <f t="shared" si="32"/>
        <v>87120</v>
      </c>
      <c r="DM14" s="116">
        <f t="shared" si="33"/>
        <v>0</v>
      </c>
      <c r="DN14" s="116">
        <f t="shared" si="34"/>
        <v>87120</v>
      </c>
      <c r="DO14" s="104" t="s">
        <v>293</v>
      </c>
      <c r="DP14" s="122" t="str">
        <f t="shared" si="35"/>
        <v>VALIDADO</v>
      </c>
      <c r="DQ14" s="123"/>
      <c r="DR14" s="123"/>
      <c r="DS14" s="104" t="str">
        <f t="array" ref="DS14">IF(B14="","",INDEX(CATALOGO!C:C,MATCH(B14,CATALOGO!A:A,0)))</f>
        <v>COORDINACION ZONAL</v>
      </c>
      <c r="DT14" s="104" t="str">
        <f t="array" ref="DT14">IF(B14="","",INDEX(CATALOGO!B:B,MATCH(B14,CATALOGO!A:A,0)))</f>
        <v>COORDINACION ZONAL</v>
      </c>
      <c r="DU14" s="104" t="str">
        <f t="array" ref="DU14">IF(D14="","",INDEX(CATALOGO!J:J,MATCH(POA_GC_2022_PC!D14,CATALOGO!G:G,0)))</f>
        <v>ZONA 4</v>
      </c>
      <c r="DV14" s="104" t="str">
        <f t="array" ref="DV14">IF(D14="","",INDEX(CATALOGO!K:K,MATCH(D14,CATALOGO!G:G,0)))</f>
        <v>MANABI</v>
      </c>
      <c r="DW14" s="104" t="str">
        <f t="shared" si="36"/>
        <v/>
      </c>
      <c r="DX14" s="113" t="str">
        <f t="array" ref="DX14">IF(H14="","",INDEX(CATALOGO!AE:AE,MATCH(H14,CATALOGO!AC:AC,0)))</f>
        <v xml:space="preserve">GASTOS EN PERSONAL </v>
      </c>
      <c r="DY14" s="104" t="str">
        <f t="array" ref="DY14">IF(N14="","",INDEX(CATALOGO!O:O,MATCH(N14,CATALOGO!M:M,0)))</f>
        <v>0</v>
      </c>
      <c r="DZ14" s="104" t="str">
        <f t="array" ref="DZ14">IF(E14="","",INDEX(CATALOGO!AT:AT,MATCH(POA_GC_2022_PC!E14,CATALOGO!AS:AS,0)))</f>
        <v>PROV</v>
      </c>
      <c r="EA14" s="104" t="str">
        <f t="shared" si="37"/>
        <v>CORRIENTE</v>
      </c>
      <c r="EB14" s="104" t="str">
        <f t="shared" si="38"/>
        <v>90000004</v>
      </c>
      <c r="EC14" s="124"/>
      <c r="ED14" s="101" t="str">
        <f t="array" ref="ED14">IF(E14="","",INDEX(CATALOGO!BL:BL,MATCH(POA_GC_2022_PC!E14,CATALOGO!BO:BO,0)))</f>
        <v>6. Garantizar el  derecho a la salud integral, gratuita y de calidad</v>
      </c>
      <c r="EE14" s="101" t="str">
        <f t="array" ref="EE14">IF(E14="","",INDEX(CATALOGO!BM:BM,MATCH(POA_GC_2022_PC!E14,CATALOGO!BO:BO,0)))</f>
        <v>OE5 Incrementar la cobertura de las prestaciones de servicios de salud</v>
      </c>
      <c r="EF14" s="104" t="str">
        <f t="array" ref="EF14">IF(EE14="","",INDEX(CATALOGO!BN:BN,MATCH(POA_GC_2022_PC!EE14,CATALOGO!BM:BM,0)))</f>
        <v>OE_5</v>
      </c>
      <c r="EG14" s="124"/>
      <c r="EH14" s="125"/>
      <c r="EI14" s="125"/>
      <c r="EJ14" s="126"/>
      <c r="EK14" s="126"/>
      <c r="EL14" s="126"/>
      <c r="EM14" s="104" t="str">
        <f t="shared" si="39"/>
        <v>51</v>
      </c>
      <c r="EN14" s="114"/>
      <c r="EO14" s="111"/>
      <c r="EP14" s="127"/>
      <c r="EQ14" s="128"/>
      <c r="ER14" s="128">
        <f>IF(EM14="","",SUMIFS(TH!G:G,TH!K:K,POA_GC_2022_PC!A14))</f>
        <v>0</v>
      </c>
      <c r="ES14" s="129">
        <f t="shared" si="40"/>
        <v>0</v>
      </c>
      <c r="ET14" s="129"/>
      <c r="EU14" s="128">
        <f>IF(EM14="","",SUMIFS(TH!H:H,TH!K:K,POA_GC_2022_PC!A14))</f>
        <v>0</v>
      </c>
      <c r="EV14" s="129">
        <f t="shared" si="41"/>
        <v>0</v>
      </c>
      <c r="EW14" s="129"/>
      <c r="EX14" s="128">
        <f>IF(EM14="","",SUMIFS(TH!I:I,TH!K:K,POA_GC_2022_PC!A14))</f>
        <v>0</v>
      </c>
      <c r="EY14" s="129">
        <f t="shared" si="42"/>
        <v>0</v>
      </c>
      <c r="EZ14" s="130"/>
      <c r="FA14" s="130"/>
      <c r="FB14" s="129" t="str">
        <f t="shared" si="43"/>
        <v>OK</v>
      </c>
      <c r="FC14" s="129" t="str">
        <f t="shared" si="44"/>
        <v>OK</v>
      </c>
      <c r="FD14" s="129" t="str">
        <f t="shared" si="45"/>
        <v/>
      </c>
      <c r="FE14" s="129" t="str">
        <f t="shared" si="46"/>
        <v/>
      </c>
      <c r="FF14" s="284" t="e">
        <f>IF(AND(A14=SAP_seg!A3,SAP_seg!G3=0),"NINGUNA",(VLOOKUP(A14,SAP_seg!$A$4:$G$1162,7,0)))</f>
        <v>#N/A</v>
      </c>
      <c r="FG14" s="131">
        <f t="shared" si="47"/>
        <v>0</v>
      </c>
      <c r="FH14" s="131">
        <f t="shared" si="48"/>
        <v>0</v>
      </c>
      <c r="FI14" s="132" t="s">
        <v>54</v>
      </c>
      <c r="FJ14" s="133"/>
      <c r="FK14" s="134" t="str">
        <f t="array" ref="FK14">IF(E14="","",INDEX(CATALOGO!AW:AW,MATCH(POA_GC_2022_PC!E14,CATALOGO!AS:AS,0)))</f>
        <v>0</v>
      </c>
      <c r="FL14" s="134" t="str">
        <f t="array" ref="FL14">IF(F14="","",INDEX(CATALOGO!AZ:AZ,MATCH(POA_GC_2022_PC!F14,CATALOGO!AY:AY,0)))</f>
        <v>0</v>
      </c>
      <c r="FM14" s="134" t="str">
        <f t="array" ref="FM14">IF(F14="","",INDEX(CATALOGO!BA:BA,MATCH(POA_GC_2022_PC!F14,CATALOGO!AY:AY,0)))</f>
        <v>0</v>
      </c>
      <c r="FN14" s="134" t="str">
        <f t="array" ref="FN14">IF(F14="","",INDEX(CATALOGO!BB:BB,MATCH(POA_GC_2022_PC!F14,CATALOGO!AY:AY,0)))</f>
        <v>0</v>
      </c>
      <c r="FO14" s="133" t="str">
        <f t="array" ref="FO14">IF(E14="","",INDEX(CATALOGO!BC:BC,MATCH(POA_GC_2022_PC!E14,CATALOGO!AS:AS,0)))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14" s="133" t="str">
        <f t="array" ref="FP14">IF(EB14="","",INDEX(CATALOGO!BH:BH,MATCH(POA_GC_2022_PC!EB14,CATALOGO!BG:BG,0)))</f>
        <v xml:space="preserve"> PRESTACION DE SERVICIOS DE SALUD TERCERO Y CUARTO NIVEL</v>
      </c>
      <c r="FQ14" s="117"/>
      <c r="FR14" s="117"/>
      <c r="FS14" s="117"/>
      <c r="FT14" s="135">
        <f t="shared" si="49"/>
        <v>19608</v>
      </c>
    </row>
    <row r="15" spans="1:176" ht="24.75" hidden="1" customHeight="1" x14ac:dyDescent="0.25">
      <c r="A15" s="363" t="s">
        <v>4111</v>
      </c>
      <c r="B15" s="101" t="s">
        <v>2256</v>
      </c>
      <c r="C15" s="102" t="s">
        <v>4020</v>
      </c>
      <c r="D15" s="103">
        <v>1332</v>
      </c>
      <c r="E15" s="103">
        <v>90</v>
      </c>
      <c r="F15" s="104" t="str">
        <f t="shared" si="0"/>
        <v>000</v>
      </c>
      <c r="G15" s="103" t="s">
        <v>451</v>
      </c>
      <c r="H15" s="105">
        <v>510401</v>
      </c>
      <c r="I15" s="106">
        <v>1314</v>
      </c>
      <c r="J15" s="103" t="s">
        <v>354</v>
      </c>
      <c r="K15" s="104" t="str">
        <f t="array" ref="K15">IF(J15="","",INDEX(CATALOGO!AN:AN,MATCH(POA_GC_2022_PC!J15,CATALOGO!AR:AR,0)))</f>
        <v>0000</v>
      </c>
      <c r="L15" s="104" t="str">
        <f t="array" ref="L15">IF(J15="","",INDEX(CATALOGO!AP:AP,MATCH(POA_GC_2022_PC!J15,CATALOGO!AR:AR,0)))</f>
        <v>0000</v>
      </c>
      <c r="M15" s="107" t="str">
        <f t="array" ref="M15">IF(E15="","",INDEX(CATALOGO!AU:AU,MATCH(POA_GC_2022_PC!E15,CATALOGO!AS:AS,0)))</f>
        <v>PROVISION Y PRESTACION DE SERVICIOS DE SALUD</v>
      </c>
      <c r="N15" s="108" t="str">
        <f t="shared" si="1"/>
        <v>SIN PROYECTO</v>
      </c>
      <c r="O15" s="101" t="str">
        <f t="array" ref="O15">IF(EB15="","",INDEX(CATALOGO!BD:BD,MATCH(POA_GC_2022_PC!EB15,CATALOGO!BG:BG,0)))</f>
        <v>PRESTACION DE SERVICIOS DE SALUD SEGUNDO NIVEL</v>
      </c>
      <c r="P15" s="109" t="str">
        <f t="array" ref="P15">IF(H15="","",INDEX(CATALOGO!AD:AD,MATCH(POA_GC_2022_PC!H15,CATALOGO!AC:AC,0)))</f>
        <v>POR CARGAS FAMILIARES</v>
      </c>
      <c r="Q15" s="104" t="str">
        <f t="array" ref="Q15">IF(J15="","",INDEX(CATALOGO!AL:AL,MATCH(J15,CATALOGO!AR:AR,0)))</f>
        <v>RECURSOS FISCALES</v>
      </c>
      <c r="R15" s="104" t="str">
        <f t="array" ref="R15">IF(K15="","",INDEX(CATALOGO!AO:AO,MATCH(POA_GC_2022_PC!K15,CATALOGO!AN:AN,0)))</f>
        <v>SIN ORGANISMO</v>
      </c>
      <c r="S15" s="104" t="str">
        <f t="array" ref="S15">IF(L15="","",INDEX(CATALOGO!AQ:AQ,MATCH(POA_GC_2022_PC!L15,CATALOGO!AP:AP,0)))</f>
        <v>SIN CORRELATIVO</v>
      </c>
      <c r="T15" s="110" t="s">
        <v>355</v>
      </c>
      <c r="U15" s="364" t="s">
        <v>4010</v>
      </c>
      <c r="V15" s="364" t="s">
        <v>4020</v>
      </c>
      <c r="W15" s="111" t="s">
        <v>356</v>
      </c>
      <c r="X15" s="111" t="s">
        <v>357</v>
      </c>
      <c r="Y15" s="111" t="s">
        <v>358</v>
      </c>
      <c r="Z15" s="112" t="str">
        <f t="array" ref="Z15">IF(Y15="","",INDEX(CATALOGO!AA:AA,MATCH(Y15,CATALOGO!Z:Z,0)))</f>
        <v>NA</v>
      </c>
      <c r="AA15" s="113" t="str">
        <f t="array" ref="AA15">IF(H15="","",INDEX(CATALOGO!AH:AH,MATCH(H15,CATALOGO!AC:AC,0)))</f>
        <v>04</v>
      </c>
      <c r="AB15" s="113" t="str">
        <f t="array" ref="AB15">IF(H15="","",INDEX(CATALOGO!AF:AF,MATCH(H15,CATALOGO!AC:AC,0)))</f>
        <v>NA</v>
      </c>
      <c r="AC15" s="113" t="str">
        <f t="array" ref="AC15">IF(H15="","",INDEX(CATALOGO!AG:AG,MATCH(H15,CATALOGO!AC:AC,0)))</f>
        <v>NA</v>
      </c>
      <c r="AD15" s="114" t="s">
        <v>50</v>
      </c>
      <c r="AE15" s="115">
        <v>324.24</v>
      </c>
      <c r="AF15" s="115">
        <v>0</v>
      </c>
      <c r="AG15" s="116">
        <f t="shared" si="2"/>
        <v>324.24</v>
      </c>
      <c r="AH15" s="115">
        <v>324.24</v>
      </c>
      <c r="AI15" s="115">
        <v>0</v>
      </c>
      <c r="AJ15" s="116">
        <f t="shared" si="3"/>
        <v>324.24</v>
      </c>
      <c r="AK15" s="115">
        <v>324.24</v>
      </c>
      <c r="AL15" s="115">
        <v>0</v>
      </c>
      <c r="AM15" s="116">
        <f t="shared" si="4"/>
        <v>324.24</v>
      </c>
      <c r="AN15" s="115">
        <v>324.24</v>
      </c>
      <c r="AO15" s="115">
        <v>0</v>
      </c>
      <c r="AP15" s="116">
        <f t="shared" si="5"/>
        <v>324.24</v>
      </c>
      <c r="AQ15" s="115">
        <v>324.24</v>
      </c>
      <c r="AR15" s="115">
        <v>0</v>
      </c>
      <c r="AS15" s="116">
        <f t="shared" si="6"/>
        <v>324.24</v>
      </c>
      <c r="AT15" s="115">
        <v>324.24</v>
      </c>
      <c r="AU15" s="118">
        <v>0</v>
      </c>
      <c r="AV15" s="116">
        <f t="shared" si="7"/>
        <v>324.24</v>
      </c>
      <c r="AW15" s="115">
        <v>324.24</v>
      </c>
      <c r="AX15" s="118">
        <v>0</v>
      </c>
      <c r="AY15" s="116">
        <f t="shared" si="8"/>
        <v>324.24</v>
      </c>
      <c r="AZ15" s="115">
        <v>324.24</v>
      </c>
      <c r="BA15" s="118">
        <v>0</v>
      </c>
      <c r="BB15" s="116">
        <f t="shared" si="9"/>
        <v>324.24</v>
      </c>
      <c r="BC15" s="115">
        <v>324.24</v>
      </c>
      <c r="BD15" s="118">
        <v>0</v>
      </c>
      <c r="BE15" s="116">
        <f t="shared" si="10"/>
        <v>324.24</v>
      </c>
      <c r="BF15" s="115">
        <v>324.24</v>
      </c>
      <c r="BG15" s="118">
        <v>0</v>
      </c>
      <c r="BH15" s="116">
        <f t="shared" si="11"/>
        <v>324.24</v>
      </c>
      <c r="BI15" s="115">
        <v>324.24</v>
      </c>
      <c r="BJ15" s="118">
        <v>0</v>
      </c>
      <c r="BK15" s="116">
        <f t="shared" si="12"/>
        <v>324.24</v>
      </c>
      <c r="BL15" s="115">
        <v>655.36</v>
      </c>
      <c r="BM15" s="118">
        <v>0</v>
      </c>
      <c r="BN15" s="116">
        <f t="shared" si="13"/>
        <v>655.36</v>
      </c>
      <c r="BO15" s="116">
        <f t="shared" si="14"/>
        <v>4221.9999999999991</v>
      </c>
      <c r="BP15" s="116">
        <f t="shared" si="15"/>
        <v>0</v>
      </c>
      <c r="BQ15" s="116">
        <f t="shared" si="16"/>
        <v>4221.9999999999991</v>
      </c>
      <c r="BR15" s="119"/>
      <c r="BS15" s="111" t="s">
        <v>54</v>
      </c>
      <c r="BT15" s="120">
        <v>1</v>
      </c>
      <c r="BU15" s="121"/>
      <c r="BV15" s="121"/>
      <c r="BW15" s="121"/>
      <c r="BX15" s="121"/>
      <c r="BY15" s="121">
        <f t="shared" si="17"/>
        <v>4221.9999999999991</v>
      </c>
      <c r="BZ15" s="121">
        <f t="shared" si="18"/>
        <v>0</v>
      </c>
      <c r="CA15" s="121">
        <f t="shared" si="19"/>
        <v>4221.9999999999991</v>
      </c>
      <c r="CB15" s="118">
        <v>324.24</v>
      </c>
      <c r="CC15" s="118">
        <v>0</v>
      </c>
      <c r="CD15" s="116">
        <f t="shared" si="20"/>
        <v>324.24</v>
      </c>
      <c r="CE15" s="118">
        <v>324.24</v>
      </c>
      <c r="CF15" s="118">
        <v>0</v>
      </c>
      <c r="CG15" s="116">
        <f t="shared" si="21"/>
        <v>324.24</v>
      </c>
      <c r="CH15" s="118">
        <v>324.24</v>
      </c>
      <c r="CI15" s="118">
        <v>0</v>
      </c>
      <c r="CJ15" s="116">
        <f t="shared" si="22"/>
        <v>324.24</v>
      </c>
      <c r="CK15" s="118">
        <v>324.24</v>
      </c>
      <c r="CL15" s="118">
        <v>0</v>
      </c>
      <c r="CM15" s="116">
        <f t="shared" si="23"/>
        <v>324.24</v>
      </c>
      <c r="CN15" s="118">
        <v>324.24</v>
      </c>
      <c r="CO15" s="118">
        <v>0</v>
      </c>
      <c r="CP15" s="116">
        <f t="shared" si="24"/>
        <v>324.24</v>
      </c>
      <c r="CQ15" s="118">
        <v>324.24</v>
      </c>
      <c r="CR15" s="118">
        <v>0</v>
      </c>
      <c r="CS15" s="116">
        <f t="shared" si="25"/>
        <v>324.24</v>
      </c>
      <c r="CT15" s="118">
        <v>324.24</v>
      </c>
      <c r="CU15" s="118">
        <v>0</v>
      </c>
      <c r="CV15" s="116">
        <f t="shared" si="26"/>
        <v>324.24</v>
      </c>
      <c r="CW15" s="118">
        <v>324.24</v>
      </c>
      <c r="CX15" s="118">
        <v>0</v>
      </c>
      <c r="CY15" s="116">
        <f t="shared" si="27"/>
        <v>324.24</v>
      </c>
      <c r="CZ15" s="118">
        <v>324.24</v>
      </c>
      <c r="DA15" s="118">
        <v>0</v>
      </c>
      <c r="DB15" s="116">
        <f t="shared" si="28"/>
        <v>324.24</v>
      </c>
      <c r="DC15" s="118">
        <v>324.24</v>
      </c>
      <c r="DD15" s="118">
        <v>0</v>
      </c>
      <c r="DE15" s="116">
        <f t="shared" si="29"/>
        <v>324.24</v>
      </c>
      <c r="DF15" s="118">
        <v>324.24</v>
      </c>
      <c r="DG15" s="118">
        <v>0</v>
      </c>
      <c r="DH15" s="116">
        <f t="shared" si="30"/>
        <v>324.24</v>
      </c>
      <c r="DI15" s="118">
        <v>655.36</v>
      </c>
      <c r="DJ15" s="118">
        <v>0</v>
      </c>
      <c r="DK15" s="116">
        <f t="shared" si="31"/>
        <v>655.36</v>
      </c>
      <c r="DL15" s="116">
        <f t="shared" si="32"/>
        <v>4221.9999999999991</v>
      </c>
      <c r="DM15" s="116">
        <f t="shared" si="33"/>
        <v>0</v>
      </c>
      <c r="DN15" s="116">
        <f t="shared" si="34"/>
        <v>4221.9999999999991</v>
      </c>
      <c r="DO15" s="104" t="s">
        <v>293</v>
      </c>
      <c r="DP15" s="122" t="str">
        <f t="shared" si="35"/>
        <v>VALIDADO</v>
      </c>
      <c r="DQ15" s="123"/>
      <c r="DR15" s="123"/>
      <c r="DS15" s="104" t="str">
        <f t="array" ref="DS15">IF(B15="","",INDEX(CATALOGO!C:C,MATCH(B15,CATALOGO!A:A,0)))</f>
        <v>COORDINACION ZONAL</v>
      </c>
      <c r="DT15" s="104" t="str">
        <f t="array" ref="DT15">IF(B15="","",INDEX(CATALOGO!B:B,MATCH(B15,CATALOGO!A:A,0)))</f>
        <v>COORDINACION ZONAL</v>
      </c>
      <c r="DU15" s="104" t="str">
        <f t="array" ref="DU15">IF(D15="","",INDEX(CATALOGO!J:J,MATCH(POA_GC_2022_PC!D15,CATALOGO!G:G,0)))</f>
        <v>ZONA 4</v>
      </c>
      <c r="DV15" s="104" t="str">
        <f t="array" ref="DV15">IF(D15="","",INDEX(CATALOGO!K:K,MATCH(D15,CATALOGO!G:G,0)))</f>
        <v>MANABI</v>
      </c>
      <c r="DW15" s="104" t="str">
        <f t="shared" si="36"/>
        <v/>
      </c>
      <c r="DX15" s="113" t="str">
        <f t="array" ref="DX15">IF(H15="","",INDEX(CATALOGO!AE:AE,MATCH(H15,CATALOGO!AC:AC,0)))</f>
        <v xml:space="preserve">GASTOS EN PERSONAL </v>
      </c>
      <c r="DY15" s="104" t="str">
        <f t="array" ref="DY15">IF(N15="","",INDEX(CATALOGO!O:O,MATCH(N15,CATALOGO!M:M,0)))</f>
        <v>0</v>
      </c>
      <c r="DZ15" s="104" t="str">
        <f t="array" ref="DZ15">IF(E15="","",INDEX(CATALOGO!AT:AT,MATCH(POA_GC_2022_PC!E15,CATALOGO!AS:AS,0)))</f>
        <v>PROV</v>
      </c>
      <c r="EA15" s="104" t="str">
        <f t="shared" si="37"/>
        <v>CORRIENTE</v>
      </c>
      <c r="EB15" s="104" t="str">
        <f t="shared" si="38"/>
        <v>90000004</v>
      </c>
      <c r="EC15" s="124"/>
      <c r="ED15" s="101" t="str">
        <f t="array" ref="ED15">IF(E15="","",INDEX(CATALOGO!BL:BL,MATCH(POA_GC_2022_PC!E15,CATALOGO!BO:BO,0)))</f>
        <v>6. Garantizar el  derecho a la salud integral, gratuita y de calidad</v>
      </c>
      <c r="EE15" s="101" t="str">
        <f t="array" ref="EE15">IF(E15="","",INDEX(CATALOGO!BM:BM,MATCH(POA_GC_2022_PC!E15,CATALOGO!BO:BO,0)))</f>
        <v>OE5 Incrementar la cobertura de las prestaciones de servicios de salud</v>
      </c>
      <c r="EF15" s="104" t="str">
        <f t="array" ref="EF15">IF(EE15="","",INDEX(CATALOGO!BN:BN,MATCH(POA_GC_2022_PC!EE15,CATALOGO!BM:BM,0)))</f>
        <v>OE_5</v>
      </c>
      <c r="EG15" s="124"/>
      <c r="EH15" s="125"/>
      <c r="EI15" s="125"/>
      <c r="EJ15" s="126"/>
      <c r="EK15" s="126"/>
      <c r="EL15" s="126"/>
      <c r="EM15" s="104" t="str">
        <f t="shared" si="39"/>
        <v>51</v>
      </c>
      <c r="EN15" s="114"/>
      <c r="EO15" s="111"/>
      <c r="EP15" s="127"/>
      <c r="EQ15" s="128"/>
      <c r="ER15" s="128">
        <f>IF(EM15="","",SUMIFS(TH!G:G,TH!K:K,POA_GC_2022_PC!A15))</f>
        <v>0</v>
      </c>
      <c r="ES15" s="129">
        <f t="shared" si="40"/>
        <v>0</v>
      </c>
      <c r="ET15" s="129"/>
      <c r="EU15" s="128">
        <f>IF(EM15="","",SUMIFS(TH!H:H,TH!K:K,POA_GC_2022_PC!A15))</f>
        <v>0</v>
      </c>
      <c r="EV15" s="129">
        <f t="shared" si="41"/>
        <v>0</v>
      </c>
      <c r="EW15" s="129"/>
      <c r="EX15" s="128">
        <f>IF(EM15="","",SUMIFS(TH!I:I,TH!K:K,POA_GC_2022_PC!A15))</f>
        <v>0</v>
      </c>
      <c r="EY15" s="129">
        <f t="shared" si="42"/>
        <v>0</v>
      </c>
      <c r="EZ15" s="130"/>
      <c r="FA15" s="130"/>
      <c r="FB15" s="129" t="str">
        <f t="shared" si="43"/>
        <v>OK</v>
      </c>
      <c r="FC15" s="129" t="str">
        <f t="shared" si="44"/>
        <v>OK</v>
      </c>
      <c r="FD15" s="129" t="str">
        <f t="shared" si="45"/>
        <v/>
      </c>
      <c r="FE15" s="129" t="str">
        <f t="shared" si="46"/>
        <v/>
      </c>
      <c r="FF15" s="284" t="e">
        <f>IF(AND(A15=SAP_seg!A3,SAP_seg!G3=0),"NINGUNA",(VLOOKUP(A15,SAP_seg!$A$4:$G$1162,7,0)))</f>
        <v>#N/A</v>
      </c>
      <c r="FG15" s="131">
        <f t="shared" si="47"/>
        <v>0</v>
      </c>
      <c r="FH15" s="131">
        <f t="shared" si="48"/>
        <v>0</v>
      </c>
      <c r="FI15" s="132" t="s">
        <v>54</v>
      </c>
      <c r="FJ15" s="133"/>
      <c r="FK15" s="134" t="str">
        <f t="array" ref="FK15">IF(E15="","",INDEX(CATALOGO!AW:AW,MATCH(POA_GC_2022_PC!E15,CATALOGO!AS:AS,0)))</f>
        <v>0</v>
      </c>
      <c r="FL15" s="134" t="str">
        <f t="array" ref="FL15">IF(F15="","",INDEX(CATALOGO!AZ:AZ,MATCH(POA_GC_2022_PC!F15,CATALOGO!AY:AY,0)))</f>
        <v>0</v>
      </c>
      <c r="FM15" s="134" t="str">
        <f t="array" ref="FM15">IF(F15="","",INDEX(CATALOGO!BA:BA,MATCH(POA_GC_2022_PC!F15,CATALOGO!AY:AY,0)))</f>
        <v>0</v>
      </c>
      <c r="FN15" s="134" t="str">
        <f t="array" ref="FN15">IF(F15="","",INDEX(CATALOGO!BB:BB,MATCH(POA_GC_2022_PC!F15,CATALOGO!AY:AY,0)))</f>
        <v>0</v>
      </c>
      <c r="FO15" s="133" t="str">
        <f t="array" ref="FO15">IF(E15="","",INDEX(CATALOGO!BC:BC,MATCH(POA_GC_2022_PC!E15,CATALOGO!AS:AS,0)))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15" s="133" t="str">
        <f t="array" ref="FP15">IF(EB15="","",INDEX(CATALOGO!BH:BH,MATCH(POA_GC_2022_PC!EB15,CATALOGO!BG:BG,0)))</f>
        <v xml:space="preserve"> PRESTACION DE SERVICIOS DE SALUD TERCERO Y CUARTO NIVEL</v>
      </c>
      <c r="FQ15" s="117"/>
      <c r="FR15" s="117"/>
      <c r="FS15" s="117"/>
      <c r="FT15" s="135">
        <f t="shared" si="49"/>
        <v>972.72</v>
      </c>
    </row>
    <row r="16" spans="1:176" ht="24.75" hidden="1" customHeight="1" x14ac:dyDescent="0.25">
      <c r="A16" s="363" t="s">
        <v>4112</v>
      </c>
      <c r="B16" s="101" t="s">
        <v>2256</v>
      </c>
      <c r="C16" s="102" t="s">
        <v>4021</v>
      </c>
      <c r="D16" s="103">
        <v>1332</v>
      </c>
      <c r="E16" s="103">
        <v>90</v>
      </c>
      <c r="F16" s="104" t="str">
        <f t="shared" si="0"/>
        <v>000</v>
      </c>
      <c r="G16" s="103" t="s">
        <v>451</v>
      </c>
      <c r="H16" s="105">
        <v>510408</v>
      </c>
      <c r="I16" s="106">
        <v>1314</v>
      </c>
      <c r="J16" s="103" t="s">
        <v>354</v>
      </c>
      <c r="K16" s="104" t="str">
        <f t="array" ref="K16">IF(J16="","",INDEX(CATALOGO!AN:AN,MATCH(POA_GC_2022_PC!J16,CATALOGO!AR:AR,0)))</f>
        <v>0000</v>
      </c>
      <c r="L16" s="104" t="str">
        <f t="array" ref="L16">IF(J16="","",INDEX(CATALOGO!AP:AP,MATCH(POA_GC_2022_PC!J16,CATALOGO!AR:AR,0)))</f>
        <v>0000</v>
      </c>
      <c r="M16" s="107" t="str">
        <f t="array" ref="M16">IF(E16="","",INDEX(CATALOGO!AU:AU,MATCH(POA_GC_2022_PC!E16,CATALOGO!AS:AS,0)))</f>
        <v>PROVISION Y PRESTACION DE SERVICIOS DE SALUD</v>
      </c>
      <c r="N16" s="108" t="str">
        <f t="shared" si="1"/>
        <v>SIN PROYECTO</v>
      </c>
      <c r="O16" s="101" t="str">
        <f t="array" ref="O16">IF(EB16="","",INDEX(CATALOGO!BD:BD,MATCH(POA_GC_2022_PC!EB16,CATALOGO!BG:BG,0)))</f>
        <v>PRESTACION DE SERVICIOS DE SALUD SEGUNDO NIVEL</v>
      </c>
      <c r="P16" s="109" t="str">
        <f t="array" ref="P16">IF(H16="","",INDEX(CATALOGO!AD:AD,MATCH(POA_GC_2022_PC!H16,CATALOGO!AC:AC,0)))</f>
        <v>SUBSIDIO DE ANTIGÜEDAD</v>
      </c>
      <c r="Q16" s="104" t="str">
        <f t="array" ref="Q16">IF(J16="","",INDEX(CATALOGO!AL:AL,MATCH(J16,CATALOGO!AR:AR,0)))</f>
        <v>RECURSOS FISCALES</v>
      </c>
      <c r="R16" s="104" t="str">
        <f t="array" ref="R16">IF(K16="","",INDEX(CATALOGO!AO:AO,MATCH(POA_GC_2022_PC!K16,CATALOGO!AN:AN,0)))</f>
        <v>SIN ORGANISMO</v>
      </c>
      <c r="S16" s="104" t="str">
        <f t="array" ref="S16">IF(L16="","",INDEX(CATALOGO!AQ:AQ,MATCH(POA_GC_2022_PC!L16,CATALOGO!AP:AP,0)))</f>
        <v>SIN CORRELATIVO</v>
      </c>
      <c r="T16" s="110" t="s">
        <v>355</v>
      </c>
      <c r="U16" s="364" t="s">
        <v>4010</v>
      </c>
      <c r="V16" s="364" t="s">
        <v>4021</v>
      </c>
      <c r="W16" s="111" t="s">
        <v>356</v>
      </c>
      <c r="X16" s="111" t="s">
        <v>357</v>
      </c>
      <c r="Y16" s="111" t="s">
        <v>358</v>
      </c>
      <c r="Z16" s="112" t="str">
        <f t="array" ref="Z16">IF(Y16="","",INDEX(CATALOGO!AA:AA,MATCH(Y16,CATALOGO!Z:Z,0)))</f>
        <v>NA</v>
      </c>
      <c r="AA16" s="113" t="str">
        <f t="array" ref="AA16">IF(H16="","",INDEX(CATALOGO!AH:AH,MATCH(H16,CATALOGO!AC:AC,0)))</f>
        <v>04</v>
      </c>
      <c r="AB16" s="113" t="str">
        <f t="array" ref="AB16">IF(H16="","",INDEX(CATALOGO!AF:AF,MATCH(H16,CATALOGO!AC:AC,0)))</f>
        <v>NA</v>
      </c>
      <c r="AC16" s="113" t="str">
        <f t="array" ref="AC16">IF(H16="","",INDEX(CATALOGO!AG:AG,MATCH(H16,CATALOGO!AC:AC,0)))</f>
        <v>NA</v>
      </c>
      <c r="AD16" s="114" t="s">
        <v>50</v>
      </c>
      <c r="AE16" s="115">
        <v>1903.24</v>
      </c>
      <c r="AF16" s="115">
        <v>0</v>
      </c>
      <c r="AG16" s="116">
        <f t="shared" si="2"/>
        <v>1903.24</v>
      </c>
      <c r="AH16" s="115">
        <v>1903.24</v>
      </c>
      <c r="AI16" s="115">
        <v>0</v>
      </c>
      <c r="AJ16" s="116">
        <f t="shared" si="3"/>
        <v>1903.24</v>
      </c>
      <c r="AK16" s="115">
        <v>1903.24</v>
      </c>
      <c r="AL16" s="115">
        <v>0</v>
      </c>
      <c r="AM16" s="116">
        <f t="shared" si="4"/>
        <v>1903.24</v>
      </c>
      <c r="AN16" s="115">
        <v>1903.24</v>
      </c>
      <c r="AO16" s="115">
        <v>0</v>
      </c>
      <c r="AP16" s="116">
        <f t="shared" si="5"/>
        <v>1903.24</v>
      </c>
      <c r="AQ16" s="115">
        <v>1903.24</v>
      </c>
      <c r="AR16" s="115">
        <v>0</v>
      </c>
      <c r="AS16" s="116">
        <f t="shared" si="6"/>
        <v>1903.24</v>
      </c>
      <c r="AT16" s="115">
        <v>1903.24</v>
      </c>
      <c r="AU16" s="118">
        <v>0</v>
      </c>
      <c r="AV16" s="116">
        <f t="shared" si="7"/>
        <v>1903.24</v>
      </c>
      <c r="AW16" s="115">
        <v>1903.24</v>
      </c>
      <c r="AX16" s="118">
        <v>0</v>
      </c>
      <c r="AY16" s="116">
        <f t="shared" si="8"/>
        <v>1903.24</v>
      </c>
      <c r="AZ16" s="115">
        <v>1903.24</v>
      </c>
      <c r="BA16" s="118">
        <v>0</v>
      </c>
      <c r="BB16" s="116">
        <f t="shared" si="9"/>
        <v>1903.24</v>
      </c>
      <c r="BC16" s="115">
        <v>1903.24</v>
      </c>
      <c r="BD16" s="118">
        <v>0</v>
      </c>
      <c r="BE16" s="116">
        <f t="shared" si="10"/>
        <v>1903.24</v>
      </c>
      <c r="BF16" s="115">
        <v>1903.24</v>
      </c>
      <c r="BG16" s="118">
        <v>0</v>
      </c>
      <c r="BH16" s="116">
        <f t="shared" si="11"/>
        <v>1903.24</v>
      </c>
      <c r="BI16" s="115">
        <v>1903.24</v>
      </c>
      <c r="BJ16" s="118">
        <v>0</v>
      </c>
      <c r="BK16" s="116">
        <f t="shared" si="12"/>
        <v>1903.24</v>
      </c>
      <c r="BL16" s="115">
        <v>5881.36</v>
      </c>
      <c r="BM16" s="118">
        <v>0</v>
      </c>
      <c r="BN16" s="116">
        <f t="shared" si="13"/>
        <v>5881.36</v>
      </c>
      <c r="BO16" s="116">
        <f t="shared" si="14"/>
        <v>26817.000000000004</v>
      </c>
      <c r="BP16" s="116">
        <f t="shared" si="15"/>
        <v>0</v>
      </c>
      <c r="BQ16" s="116">
        <f t="shared" si="16"/>
        <v>26817.000000000004</v>
      </c>
      <c r="BR16" s="119"/>
      <c r="BS16" s="111" t="s">
        <v>54</v>
      </c>
      <c r="BT16" s="120">
        <v>1</v>
      </c>
      <c r="BU16" s="121"/>
      <c r="BV16" s="121"/>
      <c r="BW16" s="121"/>
      <c r="BX16" s="121"/>
      <c r="BY16" s="121">
        <f t="shared" si="17"/>
        <v>26817.000000000004</v>
      </c>
      <c r="BZ16" s="121">
        <f t="shared" si="18"/>
        <v>0</v>
      </c>
      <c r="CA16" s="121">
        <f t="shared" si="19"/>
        <v>26817.000000000004</v>
      </c>
      <c r="CB16" s="118">
        <v>1903.24</v>
      </c>
      <c r="CC16" s="118">
        <v>0</v>
      </c>
      <c r="CD16" s="116">
        <f t="shared" si="20"/>
        <v>1903.24</v>
      </c>
      <c r="CE16" s="118">
        <v>1903.24</v>
      </c>
      <c r="CF16" s="118">
        <v>0</v>
      </c>
      <c r="CG16" s="116">
        <f t="shared" si="21"/>
        <v>1903.24</v>
      </c>
      <c r="CH16" s="118">
        <v>1903.24</v>
      </c>
      <c r="CI16" s="118">
        <v>0</v>
      </c>
      <c r="CJ16" s="116">
        <f t="shared" si="22"/>
        <v>1903.24</v>
      </c>
      <c r="CK16" s="118">
        <v>1903.24</v>
      </c>
      <c r="CL16" s="118">
        <v>0</v>
      </c>
      <c r="CM16" s="116">
        <f t="shared" si="23"/>
        <v>1903.24</v>
      </c>
      <c r="CN16" s="118">
        <v>1903.24</v>
      </c>
      <c r="CO16" s="118">
        <v>0</v>
      </c>
      <c r="CP16" s="116">
        <f t="shared" si="24"/>
        <v>1903.24</v>
      </c>
      <c r="CQ16" s="118">
        <v>1903.24</v>
      </c>
      <c r="CR16" s="118">
        <v>0</v>
      </c>
      <c r="CS16" s="116">
        <f t="shared" si="25"/>
        <v>1903.24</v>
      </c>
      <c r="CT16" s="118">
        <v>1903.24</v>
      </c>
      <c r="CU16" s="118">
        <v>0</v>
      </c>
      <c r="CV16" s="116">
        <f t="shared" si="26"/>
        <v>1903.24</v>
      </c>
      <c r="CW16" s="118">
        <v>1903.24</v>
      </c>
      <c r="CX16" s="118">
        <v>0</v>
      </c>
      <c r="CY16" s="116">
        <f t="shared" si="27"/>
        <v>1903.24</v>
      </c>
      <c r="CZ16" s="118">
        <v>1903.24</v>
      </c>
      <c r="DA16" s="118">
        <v>0</v>
      </c>
      <c r="DB16" s="116">
        <f t="shared" si="28"/>
        <v>1903.24</v>
      </c>
      <c r="DC16" s="118">
        <v>1903.24</v>
      </c>
      <c r="DD16" s="118">
        <v>0</v>
      </c>
      <c r="DE16" s="116">
        <f t="shared" si="29"/>
        <v>1903.24</v>
      </c>
      <c r="DF16" s="118">
        <v>1903.24</v>
      </c>
      <c r="DG16" s="118">
        <v>0</v>
      </c>
      <c r="DH16" s="116">
        <f t="shared" si="30"/>
        <v>1903.24</v>
      </c>
      <c r="DI16" s="118">
        <v>5881.36</v>
      </c>
      <c r="DJ16" s="118">
        <v>0</v>
      </c>
      <c r="DK16" s="116">
        <f t="shared" si="31"/>
        <v>5881.36</v>
      </c>
      <c r="DL16" s="116">
        <f t="shared" si="32"/>
        <v>26817.000000000004</v>
      </c>
      <c r="DM16" s="116">
        <f t="shared" si="33"/>
        <v>0</v>
      </c>
      <c r="DN16" s="116">
        <f t="shared" si="34"/>
        <v>26817.000000000004</v>
      </c>
      <c r="DO16" s="104" t="s">
        <v>293</v>
      </c>
      <c r="DP16" s="122" t="str">
        <f t="shared" si="35"/>
        <v>VALIDADO</v>
      </c>
      <c r="DQ16" s="123"/>
      <c r="DR16" s="123"/>
      <c r="DS16" s="104" t="str">
        <f t="array" ref="DS16">IF(B16="","",INDEX(CATALOGO!C:C,MATCH(B16,CATALOGO!A:A,0)))</f>
        <v>COORDINACION ZONAL</v>
      </c>
      <c r="DT16" s="104" t="str">
        <f t="array" ref="DT16">IF(B16="","",INDEX(CATALOGO!B:B,MATCH(B16,CATALOGO!A:A,0)))</f>
        <v>COORDINACION ZONAL</v>
      </c>
      <c r="DU16" s="104" t="str">
        <f t="array" ref="DU16">IF(D16="","",INDEX(CATALOGO!J:J,MATCH(POA_GC_2022_PC!D16,CATALOGO!G:G,0)))</f>
        <v>ZONA 4</v>
      </c>
      <c r="DV16" s="104" t="str">
        <f t="array" ref="DV16">IF(D16="","",INDEX(CATALOGO!K:K,MATCH(D16,CATALOGO!G:G,0)))</f>
        <v>MANABI</v>
      </c>
      <c r="DW16" s="104" t="str">
        <f t="shared" si="36"/>
        <v/>
      </c>
      <c r="DX16" s="113" t="str">
        <f t="array" ref="DX16">IF(H16="","",INDEX(CATALOGO!AE:AE,MATCH(H16,CATALOGO!AC:AC,0)))</f>
        <v xml:space="preserve">GASTOS EN PERSONAL </v>
      </c>
      <c r="DY16" s="104" t="str">
        <f t="array" ref="DY16">IF(N16="","",INDEX(CATALOGO!O:O,MATCH(N16,CATALOGO!M:M,0)))</f>
        <v>0</v>
      </c>
      <c r="DZ16" s="104" t="str">
        <f t="array" ref="DZ16">IF(E16="","",INDEX(CATALOGO!AT:AT,MATCH(POA_GC_2022_PC!E16,CATALOGO!AS:AS,0)))</f>
        <v>PROV</v>
      </c>
      <c r="EA16" s="104" t="str">
        <f t="shared" si="37"/>
        <v>CORRIENTE</v>
      </c>
      <c r="EB16" s="104" t="str">
        <f t="shared" si="38"/>
        <v>90000004</v>
      </c>
      <c r="EC16" s="124"/>
      <c r="ED16" s="101" t="str">
        <f t="array" ref="ED16">IF(E16="","",INDEX(CATALOGO!BL:BL,MATCH(POA_GC_2022_PC!E16,CATALOGO!BO:BO,0)))</f>
        <v>6. Garantizar el  derecho a la salud integral, gratuita y de calidad</v>
      </c>
      <c r="EE16" s="101" t="str">
        <f t="array" ref="EE16">IF(E16="","",INDEX(CATALOGO!BM:BM,MATCH(POA_GC_2022_PC!E16,CATALOGO!BO:BO,0)))</f>
        <v>OE5 Incrementar la cobertura de las prestaciones de servicios de salud</v>
      </c>
      <c r="EF16" s="104" t="str">
        <f t="array" ref="EF16">IF(EE16="","",INDEX(CATALOGO!BN:BN,MATCH(POA_GC_2022_PC!EE16,CATALOGO!BM:BM,0)))</f>
        <v>OE_5</v>
      </c>
      <c r="EG16" s="124"/>
      <c r="EH16" s="125"/>
      <c r="EI16" s="125"/>
      <c r="EJ16" s="126"/>
      <c r="EK16" s="126"/>
      <c r="EL16" s="126"/>
      <c r="EM16" s="104" t="str">
        <f t="shared" si="39"/>
        <v>51</v>
      </c>
      <c r="EN16" s="114"/>
      <c r="EO16" s="111"/>
      <c r="EP16" s="127"/>
      <c r="EQ16" s="128"/>
      <c r="ER16" s="128">
        <f>IF(EM16="","",SUMIFS(TH!G:G,TH!K:K,POA_GC_2022_PC!A16))</f>
        <v>0</v>
      </c>
      <c r="ES16" s="129">
        <f t="shared" si="40"/>
        <v>0</v>
      </c>
      <c r="ET16" s="129"/>
      <c r="EU16" s="128">
        <f>IF(EM16="","",SUMIFS(TH!H:H,TH!K:K,POA_GC_2022_PC!A16))</f>
        <v>0</v>
      </c>
      <c r="EV16" s="129">
        <f t="shared" si="41"/>
        <v>0</v>
      </c>
      <c r="EW16" s="129"/>
      <c r="EX16" s="128">
        <f>IF(EM16="","",SUMIFS(TH!I:I,TH!K:K,POA_GC_2022_PC!A16))</f>
        <v>0</v>
      </c>
      <c r="EY16" s="129">
        <f t="shared" si="42"/>
        <v>0</v>
      </c>
      <c r="EZ16" s="130"/>
      <c r="FA16" s="130"/>
      <c r="FB16" s="129" t="str">
        <f t="shared" si="43"/>
        <v>OK</v>
      </c>
      <c r="FC16" s="129" t="str">
        <f t="shared" si="44"/>
        <v>OK</v>
      </c>
      <c r="FD16" s="129" t="str">
        <f t="shared" si="45"/>
        <v/>
      </c>
      <c r="FE16" s="129" t="str">
        <f t="shared" si="46"/>
        <v/>
      </c>
      <c r="FF16" s="284" t="e">
        <f>IF(AND(A16=SAP_seg!A3,SAP_seg!G3=0),"NINGUNA",(VLOOKUP(A16,SAP_seg!$A$4:$G$1162,7,0)))</f>
        <v>#N/A</v>
      </c>
      <c r="FG16" s="131">
        <f t="shared" si="47"/>
        <v>0</v>
      </c>
      <c r="FH16" s="131">
        <f t="shared" si="48"/>
        <v>0</v>
      </c>
      <c r="FI16" s="132" t="s">
        <v>54</v>
      </c>
      <c r="FJ16" s="133"/>
      <c r="FK16" s="134" t="str">
        <f t="array" ref="FK16">IF(E16="","",INDEX(CATALOGO!AW:AW,MATCH(POA_GC_2022_PC!E16,CATALOGO!AS:AS,0)))</f>
        <v>0</v>
      </c>
      <c r="FL16" s="134" t="str">
        <f t="array" ref="FL16">IF(F16="","",INDEX(CATALOGO!AZ:AZ,MATCH(POA_GC_2022_PC!F16,CATALOGO!AY:AY,0)))</f>
        <v>0</v>
      </c>
      <c r="FM16" s="134" t="str">
        <f t="array" ref="FM16">IF(F16="","",INDEX(CATALOGO!BA:BA,MATCH(POA_GC_2022_PC!F16,CATALOGO!AY:AY,0)))</f>
        <v>0</v>
      </c>
      <c r="FN16" s="134" t="str">
        <f t="array" ref="FN16">IF(F16="","",INDEX(CATALOGO!BB:BB,MATCH(POA_GC_2022_PC!F16,CATALOGO!AY:AY,0)))</f>
        <v>0</v>
      </c>
      <c r="FO16" s="133" t="str">
        <f t="array" ref="FO16">IF(E16="","",INDEX(CATALOGO!BC:BC,MATCH(POA_GC_2022_PC!E16,CATALOGO!AS:AS,0)))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16" s="133" t="str">
        <f t="array" ref="FP16">IF(EB16="","",INDEX(CATALOGO!BH:BH,MATCH(POA_GC_2022_PC!EB16,CATALOGO!BG:BG,0)))</f>
        <v xml:space="preserve"> PRESTACION DE SERVICIOS DE SALUD TERCERO Y CUARTO NIVEL</v>
      </c>
      <c r="FQ16" s="117"/>
      <c r="FR16" s="117"/>
      <c r="FS16" s="117"/>
      <c r="FT16" s="135">
        <f t="shared" si="49"/>
        <v>5709.72</v>
      </c>
    </row>
    <row r="17" spans="1:176" ht="24.75" hidden="1" customHeight="1" x14ac:dyDescent="0.25">
      <c r="A17" s="363" t="s">
        <v>4113</v>
      </c>
      <c r="B17" s="101" t="s">
        <v>2256</v>
      </c>
      <c r="C17" s="102" t="s">
        <v>4022</v>
      </c>
      <c r="D17" s="103">
        <v>1332</v>
      </c>
      <c r="E17" s="103">
        <v>90</v>
      </c>
      <c r="F17" s="104" t="str">
        <f t="shared" si="0"/>
        <v>000</v>
      </c>
      <c r="G17" s="103" t="s">
        <v>451</v>
      </c>
      <c r="H17" s="105">
        <v>510509</v>
      </c>
      <c r="I17" s="106">
        <v>1314</v>
      </c>
      <c r="J17" s="103" t="s">
        <v>354</v>
      </c>
      <c r="K17" s="104" t="str">
        <f t="array" ref="K17">IF(J17="","",INDEX(CATALOGO!AN:AN,MATCH(POA_GC_2022_PC!J17,CATALOGO!AR:AR,0)))</f>
        <v>0000</v>
      </c>
      <c r="L17" s="104" t="str">
        <f t="array" ref="L17">IF(J17="","",INDEX(CATALOGO!AP:AP,MATCH(POA_GC_2022_PC!J17,CATALOGO!AR:AR,0)))</f>
        <v>0000</v>
      </c>
      <c r="M17" s="107" t="str">
        <f t="array" ref="M17">IF(E17="","",INDEX(CATALOGO!AU:AU,MATCH(POA_GC_2022_PC!E17,CATALOGO!AS:AS,0)))</f>
        <v>PROVISION Y PRESTACION DE SERVICIOS DE SALUD</v>
      </c>
      <c r="N17" s="108" t="str">
        <f t="shared" si="1"/>
        <v>SIN PROYECTO</v>
      </c>
      <c r="O17" s="101" t="str">
        <f t="array" ref="O17">IF(EB17="","",INDEX(CATALOGO!BD:BD,MATCH(POA_GC_2022_PC!EB17,CATALOGO!BG:BG,0)))</f>
        <v>PRESTACION DE SERVICIOS DE SALUD SEGUNDO NIVEL</v>
      </c>
      <c r="P17" s="109" t="str">
        <f t="array" ref="P17">IF(H17="","",INDEX(CATALOGO!AD:AD,MATCH(POA_GC_2022_PC!H17,CATALOGO!AC:AC,0)))</f>
        <v>HORAS EXTRAORDINARIAS Y SUPLEMENTARIAS</v>
      </c>
      <c r="Q17" s="104" t="str">
        <f t="array" ref="Q17">IF(J17="","",INDEX(CATALOGO!AL:AL,MATCH(J17,CATALOGO!AR:AR,0)))</f>
        <v>RECURSOS FISCALES</v>
      </c>
      <c r="R17" s="104" t="str">
        <f t="array" ref="R17">IF(K17="","",INDEX(CATALOGO!AO:AO,MATCH(POA_GC_2022_PC!K17,CATALOGO!AN:AN,0)))</f>
        <v>SIN ORGANISMO</v>
      </c>
      <c r="S17" s="104" t="str">
        <f t="array" ref="S17">IF(L17="","",INDEX(CATALOGO!AQ:AQ,MATCH(POA_GC_2022_PC!L17,CATALOGO!AP:AP,0)))</f>
        <v>SIN CORRELATIVO</v>
      </c>
      <c r="T17" s="110" t="s">
        <v>355</v>
      </c>
      <c r="U17" s="364" t="s">
        <v>4010</v>
      </c>
      <c r="V17" s="364" t="s">
        <v>4022</v>
      </c>
      <c r="W17" s="111" t="s">
        <v>356</v>
      </c>
      <c r="X17" s="111" t="s">
        <v>357</v>
      </c>
      <c r="Y17" s="111" t="s">
        <v>358</v>
      </c>
      <c r="Z17" s="112" t="str">
        <f t="array" ref="Z17">IF(Y17="","",INDEX(CATALOGO!AA:AA,MATCH(Y17,CATALOGO!Z:Z,0)))</f>
        <v>NA</v>
      </c>
      <c r="AA17" s="113" t="str">
        <f t="array" ref="AA17">IF(H17="","",INDEX(CATALOGO!AH:AH,MATCH(H17,CATALOGO!AC:AC,0)))</f>
        <v>04</v>
      </c>
      <c r="AB17" s="113" t="str">
        <f t="array" ref="AB17">IF(H17="","",INDEX(CATALOGO!AF:AF,MATCH(H17,CATALOGO!AC:AC,0)))</f>
        <v>NA</v>
      </c>
      <c r="AC17" s="113" t="str">
        <f t="array" ref="AC17">IF(H17="","",INDEX(CATALOGO!AG:AG,MATCH(H17,CATALOGO!AC:AC,0)))</f>
        <v>NA</v>
      </c>
      <c r="AD17" s="114" t="s">
        <v>50</v>
      </c>
      <c r="AE17" s="115">
        <v>12500</v>
      </c>
      <c r="AF17" s="115">
        <v>0</v>
      </c>
      <c r="AG17" s="116">
        <f t="shared" si="2"/>
        <v>12500</v>
      </c>
      <c r="AH17" s="115">
        <v>12500</v>
      </c>
      <c r="AI17" s="115">
        <v>0</v>
      </c>
      <c r="AJ17" s="116">
        <f t="shared" si="3"/>
        <v>12500</v>
      </c>
      <c r="AK17" s="115">
        <v>12500</v>
      </c>
      <c r="AL17" s="115">
        <v>0</v>
      </c>
      <c r="AM17" s="116">
        <f t="shared" si="4"/>
        <v>12500</v>
      </c>
      <c r="AN17" s="115">
        <v>12500</v>
      </c>
      <c r="AO17" s="115">
        <v>0</v>
      </c>
      <c r="AP17" s="116">
        <f t="shared" si="5"/>
        <v>12500</v>
      </c>
      <c r="AQ17" s="115">
        <v>12500</v>
      </c>
      <c r="AR17" s="115">
        <v>0</v>
      </c>
      <c r="AS17" s="116">
        <f t="shared" si="6"/>
        <v>12500</v>
      </c>
      <c r="AT17" s="115">
        <v>12500</v>
      </c>
      <c r="AU17" s="118">
        <v>0</v>
      </c>
      <c r="AV17" s="116">
        <f t="shared" si="7"/>
        <v>12500</v>
      </c>
      <c r="AW17" s="115">
        <v>12500</v>
      </c>
      <c r="AX17" s="118">
        <v>0</v>
      </c>
      <c r="AY17" s="116">
        <f t="shared" si="8"/>
        <v>12500</v>
      </c>
      <c r="AZ17" s="115">
        <v>12500</v>
      </c>
      <c r="BA17" s="118">
        <v>0</v>
      </c>
      <c r="BB17" s="116">
        <f t="shared" si="9"/>
        <v>12500</v>
      </c>
      <c r="BC17" s="115">
        <v>12500</v>
      </c>
      <c r="BD17" s="118">
        <v>0</v>
      </c>
      <c r="BE17" s="116">
        <f t="shared" si="10"/>
        <v>12500</v>
      </c>
      <c r="BF17" s="115">
        <v>12500</v>
      </c>
      <c r="BG17" s="118">
        <v>0</v>
      </c>
      <c r="BH17" s="116">
        <f t="shared" si="11"/>
        <v>12500</v>
      </c>
      <c r="BI17" s="115">
        <v>12500</v>
      </c>
      <c r="BJ17" s="118">
        <v>0</v>
      </c>
      <c r="BK17" s="116">
        <f t="shared" si="12"/>
        <v>12500</v>
      </c>
      <c r="BL17" s="115">
        <v>13425</v>
      </c>
      <c r="BM17" s="118">
        <v>0</v>
      </c>
      <c r="BN17" s="116">
        <f t="shared" si="13"/>
        <v>13425</v>
      </c>
      <c r="BO17" s="116">
        <f t="shared" si="14"/>
        <v>150925</v>
      </c>
      <c r="BP17" s="116">
        <f t="shared" si="15"/>
        <v>0</v>
      </c>
      <c r="BQ17" s="116">
        <f t="shared" si="16"/>
        <v>150925</v>
      </c>
      <c r="BR17" s="119"/>
      <c r="BS17" s="111" t="s">
        <v>54</v>
      </c>
      <c r="BT17" s="120">
        <v>1</v>
      </c>
      <c r="BU17" s="121"/>
      <c r="BV17" s="121"/>
      <c r="BW17" s="121"/>
      <c r="BX17" s="121"/>
      <c r="BY17" s="121">
        <f t="shared" si="17"/>
        <v>150925</v>
      </c>
      <c r="BZ17" s="121">
        <f t="shared" si="18"/>
        <v>0</v>
      </c>
      <c r="CA17" s="121">
        <f t="shared" si="19"/>
        <v>150925</v>
      </c>
      <c r="CB17" s="118">
        <v>12500</v>
      </c>
      <c r="CC17" s="118">
        <v>0</v>
      </c>
      <c r="CD17" s="116">
        <f t="shared" si="20"/>
        <v>12500</v>
      </c>
      <c r="CE17" s="118">
        <v>12500</v>
      </c>
      <c r="CF17" s="118">
        <v>0</v>
      </c>
      <c r="CG17" s="116">
        <f t="shared" si="21"/>
        <v>12500</v>
      </c>
      <c r="CH17" s="118">
        <v>12500</v>
      </c>
      <c r="CI17" s="118">
        <v>0</v>
      </c>
      <c r="CJ17" s="116">
        <f t="shared" si="22"/>
        <v>12500</v>
      </c>
      <c r="CK17" s="118">
        <v>12500</v>
      </c>
      <c r="CL17" s="118">
        <v>0</v>
      </c>
      <c r="CM17" s="116">
        <f t="shared" si="23"/>
        <v>12500</v>
      </c>
      <c r="CN17" s="118">
        <v>12500</v>
      </c>
      <c r="CO17" s="118">
        <v>0</v>
      </c>
      <c r="CP17" s="116">
        <f t="shared" si="24"/>
        <v>12500</v>
      </c>
      <c r="CQ17" s="118">
        <v>12500</v>
      </c>
      <c r="CR17" s="118">
        <v>0</v>
      </c>
      <c r="CS17" s="116">
        <f t="shared" si="25"/>
        <v>12500</v>
      </c>
      <c r="CT17" s="118">
        <v>12500</v>
      </c>
      <c r="CU17" s="118">
        <v>0</v>
      </c>
      <c r="CV17" s="116">
        <f t="shared" si="26"/>
        <v>12500</v>
      </c>
      <c r="CW17" s="118">
        <v>12500</v>
      </c>
      <c r="CX17" s="118">
        <v>0</v>
      </c>
      <c r="CY17" s="116">
        <f t="shared" si="27"/>
        <v>12500</v>
      </c>
      <c r="CZ17" s="118">
        <v>12500</v>
      </c>
      <c r="DA17" s="118">
        <v>0</v>
      </c>
      <c r="DB17" s="116">
        <f t="shared" si="28"/>
        <v>12500</v>
      </c>
      <c r="DC17" s="118">
        <v>12500</v>
      </c>
      <c r="DD17" s="118">
        <v>0</v>
      </c>
      <c r="DE17" s="116">
        <f t="shared" si="29"/>
        <v>12500</v>
      </c>
      <c r="DF17" s="118">
        <v>12500</v>
      </c>
      <c r="DG17" s="118">
        <v>0</v>
      </c>
      <c r="DH17" s="116">
        <f t="shared" si="30"/>
        <v>12500</v>
      </c>
      <c r="DI17" s="118">
        <v>13425</v>
      </c>
      <c r="DJ17" s="118">
        <v>0</v>
      </c>
      <c r="DK17" s="116">
        <f t="shared" si="31"/>
        <v>13425</v>
      </c>
      <c r="DL17" s="116">
        <f t="shared" si="32"/>
        <v>150925</v>
      </c>
      <c r="DM17" s="116">
        <f t="shared" si="33"/>
        <v>0</v>
      </c>
      <c r="DN17" s="116">
        <f t="shared" si="34"/>
        <v>150925</v>
      </c>
      <c r="DO17" s="104" t="s">
        <v>293</v>
      </c>
      <c r="DP17" s="122" t="str">
        <f t="shared" si="35"/>
        <v>VALIDADO</v>
      </c>
      <c r="DQ17" s="123"/>
      <c r="DR17" s="123"/>
      <c r="DS17" s="104" t="str">
        <f t="array" ref="DS17">IF(B17="","",INDEX(CATALOGO!C:C,MATCH(B17,CATALOGO!A:A,0)))</f>
        <v>COORDINACION ZONAL</v>
      </c>
      <c r="DT17" s="104" t="str">
        <f t="array" ref="DT17">IF(B17="","",INDEX(CATALOGO!B:B,MATCH(B17,CATALOGO!A:A,0)))</f>
        <v>COORDINACION ZONAL</v>
      </c>
      <c r="DU17" s="104" t="str">
        <f t="array" ref="DU17">IF(D17="","",INDEX(CATALOGO!J:J,MATCH(POA_GC_2022_PC!D17,CATALOGO!G:G,0)))</f>
        <v>ZONA 4</v>
      </c>
      <c r="DV17" s="104" t="str">
        <f t="array" ref="DV17">IF(D17="","",INDEX(CATALOGO!K:K,MATCH(D17,CATALOGO!G:G,0)))</f>
        <v>MANABI</v>
      </c>
      <c r="DW17" s="104" t="str">
        <f t="shared" si="36"/>
        <v/>
      </c>
      <c r="DX17" s="113" t="str">
        <f t="array" ref="DX17">IF(H17="","",INDEX(CATALOGO!AE:AE,MATCH(H17,CATALOGO!AC:AC,0)))</f>
        <v xml:space="preserve">GASTOS EN PERSONAL </v>
      </c>
      <c r="DY17" s="104" t="str">
        <f t="array" ref="DY17">IF(N17="","",INDEX(CATALOGO!O:O,MATCH(N17,CATALOGO!M:M,0)))</f>
        <v>0</v>
      </c>
      <c r="DZ17" s="104" t="str">
        <f t="array" ref="DZ17">IF(E17="","",INDEX(CATALOGO!AT:AT,MATCH(POA_GC_2022_PC!E17,CATALOGO!AS:AS,0)))</f>
        <v>PROV</v>
      </c>
      <c r="EA17" s="104" t="str">
        <f t="shared" si="37"/>
        <v>CORRIENTE</v>
      </c>
      <c r="EB17" s="104" t="str">
        <f t="shared" si="38"/>
        <v>90000004</v>
      </c>
      <c r="EC17" s="124"/>
      <c r="ED17" s="101" t="str">
        <f t="array" ref="ED17">IF(E17="","",INDEX(CATALOGO!BL:BL,MATCH(POA_GC_2022_PC!E17,CATALOGO!BO:BO,0)))</f>
        <v>6. Garantizar el  derecho a la salud integral, gratuita y de calidad</v>
      </c>
      <c r="EE17" s="101" t="str">
        <f t="array" ref="EE17">IF(E17="","",INDEX(CATALOGO!BM:BM,MATCH(POA_GC_2022_PC!E17,CATALOGO!BO:BO,0)))</f>
        <v>OE5 Incrementar la cobertura de las prestaciones de servicios de salud</v>
      </c>
      <c r="EF17" s="104" t="str">
        <f t="array" ref="EF17">IF(EE17="","",INDEX(CATALOGO!BN:BN,MATCH(POA_GC_2022_PC!EE17,CATALOGO!BM:BM,0)))</f>
        <v>OE_5</v>
      </c>
      <c r="EG17" s="124"/>
      <c r="EH17" s="125"/>
      <c r="EI17" s="125"/>
      <c r="EJ17" s="126"/>
      <c r="EK17" s="126"/>
      <c r="EL17" s="126"/>
      <c r="EM17" s="104" t="str">
        <f t="shared" si="39"/>
        <v>51</v>
      </c>
      <c r="EN17" s="114"/>
      <c r="EO17" s="111"/>
      <c r="EP17" s="127"/>
      <c r="EQ17" s="128"/>
      <c r="ER17" s="128">
        <f>IF(EM17="","",SUMIFS(TH!G:G,TH!K:K,POA_GC_2022_PC!A17))</f>
        <v>0</v>
      </c>
      <c r="ES17" s="129">
        <f t="shared" si="40"/>
        <v>0</v>
      </c>
      <c r="ET17" s="129"/>
      <c r="EU17" s="128">
        <f>IF(EM17="","",SUMIFS(TH!H:H,TH!K:K,POA_GC_2022_PC!A17))</f>
        <v>0</v>
      </c>
      <c r="EV17" s="129">
        <f t="shared" si="41"/>
        <v>0</v>
      </c>
      <c r="EW17" s="129"/>
      <c r="EX17" s="128">
        <f>IF(EM17="","",SUMIFS(TH!I:I,TH!K:K,POA_GC_2022_PC!A17))</f>
        <v>0</v>
      </c>
      <c r="EY17" s="129">
        <f t="shared" si="42"/>
        <v>0</v>
      </c>
      <c r="EZ17" s="130"/>
      <c r="FA17" s="130"/>
      <c r="FB17" s="129" t="str">
        <f t="shared" si="43"/>
        <v>OK</v>
      </c>
      <c r="FC17" s="129" t="str">
        <f t="shared" si="44"/>
        <v>OK</v>
      </c>
      <c r="FD17" s="129" t="str">
        <f t="shared" si="45"/>
        <v/>
      </c>
      <c r="FE17" s="129" t="str">
        <f t="shared" si="46"/>
        <v/>
      </c>
      <c r="FF17" s="284" t="e">
        <f>IF(AND(A17=SAP_seg!A3,SAP_seg!G3=0),"NINGUNA",(VLOOKUP(A17,SAP_seg!$A$4:$G$1162,7,0)))</f>
        <v>#N/A</v>
      </c>
      <c r="FG17" s="131">
        <f t="shared" si="47"/>
        <v>0</v>
      </c>
      <c r="FH17" s="131">
        <f t="shared" si="48"/>
        <v>0</v>
      </c>
      <c r="FI17" s="132" t="s">
        <v>54</v>
      </c>
      <c r="FJ17" s="133"/>
      <c r="FK17" s="134" t="str">
        <f t="array" ref="FK17">IF(E17="","",INDEX(CATALOGO!AW:AW,MATCH(POA_GC_2022_PC!E17,CATALOGO!AS:AS,0)))</f>
        <v>0</v>
      </c>
      <c r="FL17" s="134" t="str">
        <f t="array" ref="FL17">IF(F17="","",INDEX(CATALOGO!AZ:AZ,MATCH(POA_GC_2022_PC!F17,CATALOGO!AY:AY,0)))</f>
        <v>0</v>
      </c>
      <c r="FM17" s="134" t="str">
        <f t="array" ref="FM17">IF(F17="","",INDEX(CATALOGO!BA:BA,MATCH(POA_GC_2022_PC!F17,CATALOGO!AY:AY,0)))</f>
        <v>0</v>
      </c>
      <c r="FN17" s="134" t="str">
        <f t="array" ref="FN17">IF(F17="","",INDEX(CATALOGO!BB:BB,MATCH(POA_GC_2022_PC!F17,CATALOGO!AY:AY,0)))</f>
        <v>0</v>
      </c>
      <c r="FO17" s="133" t="str">
        <f t="array" ref="FO17">IF(E17="","",INDEX(CATALOGO!BC:BC,MATCH(POA_GC_2022_PC!E17,CATALOGO!AS:AS,0)))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17" s="133" t="str">
        <f t="array" ref="FP17">IF(EB17="","",INDEX(CATALOGO!BH:BH,MATCH(POA_GC_2022_PC!EB17,CATALOGO!BG:BG,0)))</f>
        <v xml:space="preserve"> PRESTACION DE SERVICIOS DE SALUD TERCERO Y CUARTO NIVEL</v>
      </c>
      <c r="FQ17" s="117"/>
      <c r="FR17" s="117"/>
      <c r="FS17" s="117"/>
      <c r="FT17" s="135">
        <f t="shared" si="49"/>
        <v>37500</v>
      </c>
    </row>
    <row r="18" spans="1:176" ht="24.75" hidden="1" customHeight="1" x14ac:dyDescent="0.25">
      <c r="A18" s="363" t="s">
        <v>4114</v>
      </c>
      <c r="B18" s="101" t="s">
        <v>2256</v>
      </c>
      <c r="C18" s="102" t="s">
        <v>4023</v>
      </c>
      <c r="D18" s="103">
        <v>1332</v>
      </c>
      <c r="E18" s="103">
        <v>90</v>
      </c>
      <c r="F18" s="104" t="str">
        <f t="shared" si="0"/>
        <v>000</v>
      </c>
      <c r="G18" s="103" t="s">
        <v>451</v>
      </c>
      <c r="H18" s="105">
        <v>510510</v>
      </c>
      <c r="I18" s="106">
        <v>1314</v>
      </c>
      <c r="J18" s="103" t="s">
        <v>354</v>
      </c>
      <c r="K18" s="104" t="str">
        <f t="array" ref="K18">IF(J18="","",INDEX(CATALOGO!AN:AN,MATCH(POA_GC_2022_PC!J18,CATALOGO!AR:AR,0)))</f>
        <v>0000</v>
      </c>
      <c r="L18" s="104" t="str">
        <f t="array" ref="L18">IF(J18="","",INDEX(CATALOGO!AP:AP,MATCH(POA_GC_2022_PC!J18,CATALOGO!AR:AR,0)))</f>
        <v>0000</v>
      </c>
      <c r="M18" s="107" t="str">
        <f t="array" ref="M18">IF(E18="","",INDEX(CATALOGO!AU:AU,MATCH(POA_GC_2022_PC!E18,CATALOGO!AS:AS,0)))</f>
        <v>PROVISION Y PRESTACION DE SERVICIOS DE SALUD</v>
      </c>
      <c r="N18" s="108" t="str">
        <f t="shared" si="1"/>
        <v>SIN PROYECTO</v>
      </c>
      <c r="O18" s="101" t="str">
        <f t="array" ref="O18">IF(EB18="","",INDEX(CATALOGO!BD:BD,MATCH(POA_GC_2022_PC!EB18,CATALOGO!BG:BG,0)))</f>
        <v>PRESTACION DE SERVICIOS DE SALUD SEGUNDO NIVEL</v>
      </c>
      <c r="P18" s="109" t="str">
        <f t="array" ref="P18">IF(H18="","",INDEX(CATALOGO!AD:AD,MATCH(POA_GC_2022_PC!H18,CATALOGO!AC:AC,0)))</f>
        <v>SERVICIOS PERSONALES POR CONTRATO</v>
      </c>
      <c r="Q18" s="104" t="str">
        <f t="array" ref="Q18">IF(J18="","",INDEX(CATALOGO!AL:AL,MATCH(J18,CATALOGO!AR:AR,0)))</f>
        <v>RECURSOS FISCALES</v>
      </c>
      <c r="R18" s="104" t="str">
        <f t="array" ref="R18">IF(K18="","",INDEX(CATALOGO!AO:AO,MATCH(POA_GC_2022_PC!K18,CATALOGO!AN:AN,0)))</f>
        <v>SIN ORGANISMO</v>
      </c>
      <c r="S18" s="104" t="str">
        <f t="array" ref="S18">IF(L18="","",INDEX(CATALOGO!AQ:AQ,MATCH(POA_GC_2022_PC!L18,CATALOGO!AP:AP,0)))</f>
        <v>SIN CORRELATIVO</v>
      </c>
      <c r="T18" s="110" t="s">
        <v>355</v>
      </c>
      <c r="U18" s="364" t="s">
        <v>4010</v>
      </c>
      <c r="V18" s="364" t="s">
        <v>4023</v>
      </c>
      <c r="W18" s="111" t="s">
        <v>356</v>
      </c>
      <c r="X18" s="111" t="s">
        <v>357</v>
      </c>
      <c r="Y18" s="111" t="s">
        <v>358</v>
      </c>
      <c r="Z18" s="112" t="str">
        <f t="array" ref="Z18">IF(Y18="","",INDEX(CATALOGO!AA:AA,MATCH(Y18,CATALOGO!Z:Z,0)))</f>
        <v>NA</v>
      </c>
      <c r="AA18" s="113" t="str">
        <f t="array" ref="AA18">IF(H18="","",INDEX(CATALOGO!AH:AH,MATCH(H18,CATALOGO!AC:AC,0)))</f>
        <v>04</v>
      </c>
      <c r="AB18" s="113" t="str">
        <f t="array" ref="AB18">IF(H18="","",INDEX(CATALOGO!AF:AF,MATCH(H18,CATALOGO!AC:AC,0)))</f>
        <v>NA</v>
      </c>
      <c r="AC18" s="113" t="str">
        <f t="array" ref="AC18">IF(H18="","",INDEX(CATALOGO!AG:AG,MATCH(H18,CATALOGO!AC:AC,0)))</f>
        <v>NA</v>
      </c>
      <c r="AD18" s="114" t="s">
        <v>50</v>
      </c>
      <c r="AE18" s="115">
        <v>47168</v>
      </c>
      <c r="AF18" s="115">
        <v>0</v>
      </c>
      <c r="AG18" s="116">
        <f t="shared" si="2"/>
        <v>47168</v>
      </c>
      <c r="AH18" s="115">
        <v>47168</v>
      </c>
      <c r="AI18" s="115">
        <v>0</v>
      </c>
      <c r="AJ18" s="116">
        <f t="shared" si="3"/>
        <v>47168</v>
      </c>
      <c r="AK18" s="115">
        <v>47168</v>
      </c>
      <c r="AL18" s="115">
        <v>0</v>
      </c>
      <c r="AM18" s="116">
        <f t="shared" si="4"/>
        <v>47168</v>
      </c>
      <c r="AN18" s="115">
        <v>47168</v>
      </c>
      <c r="AO18" s="115">
        <v>0</v>
      </c>
      <c r="AP18" s="116">
        <f t="shared" si="5"/>
        <v>47168</v>
      </c>
      <c r="AQ18" s="115">
        <v>19936</v>
      </c>
      <c r="AR18" s="115">
        <v>0</v>
      </c>
      <c r="AS18" s="116">
        <f t="shared" si="6"/>
        <v>19936</v>
      </c>
      <c r="AT18" s="115"/>
      <c r="AU18" s="118">
        <v>0</v>
      </c>
      <c r="AV18" s="116">
        <f t="shared" si="7"/>
        <v>0</v>
      </c>
      <c r="AW18" s="115"/>
      <c r="AX18" s="118">
        <v>0</v>
      </c>
      <c r="AY18" s="116">
        <f t="shared" si="8"/>
        <v>0</v>
      </c>
      <c r="AZ18" s="115"/>
      <c r="BA18" s="118">
        <v>0</v>
      </c>
      <c r="BB18" s="116">
        <f t="shared" si="9"/>
        <v>0</v>
      </c>
      <c r="BC18" s="115"/>
      <c r="BD18" s="118">
        <v>0</v>
      </c>
      <c r="BE18" s="116">
        <f t="shared" si="10"/>
        <v>0</v>
      </c>
      <c r="BF18" s="115"/>
      <c r="BG18" s="118">
        <v>0</v>
      </c>
      <c r="BH18" s="116">
        <f t="shared" si="11"/>
        <v>0</v>
      </c>
      <c r="BI18" s="115"/>
      <c r="BJ18" s="118">
        <v>0</v>
      </c>
      <c r="BK18" s="116">
        <f t="shared" si="12"/>
        <v>0</v>
      </c>
      <c r="BL18" s="115"/>
      <c r="BM18" s="118">
        <v>0</v>
      </c>
      <c r="BN18" s="116">
        <f t="shared" si="13"/>
        <v>0</v>
      </c>
      <c r="BO18" s="116">
        <f t="shared" si="14"/>
        <v>208608</v>
      </c>
      <c r="BP18" s="116">
        <f t="shared" si="15"/>
        <v>0</v>
      </c>
      <c r="BQ18" s="116">
        <f t="shared" si="16"/>
        <v>208608</v>
      </c>
      <c r="BR18" s="119"/>
      <c r="BS18" s="111" t="s">
        <v>54</v>
      </c>
      <c r="BT18" s="120">
        <v>1</v>
      </c>
      <c r="BU18" s="121"/>
      <c r="BV18" s="121"/>
      <c r="BW18" s="121"/>
      <c r="BX18" s="121"/>
      <c r="BY18" s="121">
        <f t="shared" si="17"/>
        <v>208608</v>
      </c>
      <c r="BZ18" s="121">
        <f t="shared" si="18"/>
        <v>0</v>
      </c>
      <c r="CA18" s="121">
        <f t="shared" si="19"/>
        <v>208608</v>
      </c>
      <c r="CB18" s="118">
        <v>47168</v>
      </c>
      <c r="CC18" s="118">
        <v>0</v>
      </c>
      <c r="CD18" s="116">
        <f t="shared" si="20"/>
        <v>47168</v>
      </c>
      <c r="CE18" s="118">
        <v>47168</v>
      </c>
      <c r="CF18" s="118">
        <v>0</v>
      </c>
      <c r="CG18" s="116">
        <f t="shared" si="21"/>
        <v>47168</v>
      </c>
      <c r="CH18" s="118">
        <v>47168</v>
      </c>
      <c r="CI18" s="118">
        <v>0</v>
      </c>
      <c r="CJ18" s="116">
        <f t="shared" si="22"/>
        <v>47168</v>
      </c>
      <c r="CK18" s="118">
        <v>47168</v>
      </c>
      <c r="CL18" s="118">
        <v>0</v>
      </c>
      <c r="CM18" s="116">
        <f t="shared" si="23"/>
        <v>47168</v>
      </c>
      <c r="CN18" s="118">
        <v>19936</v>
      </c>
      <c r="CO18" s="118">
        <v>0</v>
      </c>
      <c r="CP18" s="116">
        <f t="shared" si="24"/>
        <v>19936</v>
      </c>
      <c r="CQ18" s="118"/>
      <c r="CR18" s="118">
        <v>0</v>
      </c>
      <c r="CS18" s="116">
        <f t="shared" si="25"/>
        <v>0</v>
      </c>
      <c r="CT18" s="118"/>
      <c r="CU18" s="118">
        <v>0</v>
      </c>
      <c r="CV18" s="116">
        <f t="shared" si="26"/>
        <v>0</v>
      </c>
      <c r="CW18" s="118"/>
      <c r="CX18" s="118">
        <v>0</v>
      </c>
      <c r="CY18" s="116">
        <f t="shared" si="27"/>
        <v>0</v>
      </c>
      <c r="CZ18" s="118"/>
      <c r="DA18" s="118">
        <v>0</v>
      </c>
      <c r="DB18" s="116">
        <f t="shared" si="28"/>
        <v>0</v>
      </c>
      <c r="DC18" s="118"/>
      <c r="DD18" s="118">
        <v>0</v>
      </c>
      <c r="DE18" s="116">
        <f t="shared" si="29"/>
        <v>0</v>
      </c>
      <c r="DF18" s="118"/>
      <c r="DG18" s="118">
        <v>0</v>
      </c>
      <c r="DH18" s="116">
        <f t="shared" si="30"/>
        <v>0</v>
      </c>
      <c r="DI18" s="118"/>
      <c r="DJ18" s="118">
        <v>0</v>
      </c>
      <c r="DK18" s="116">
        <f t="shared" si="31"/>
        <v>0</v>
      </c>
      <c r="DL18" s="116">
        <f t="shared" si="32"/>
        <v>208608</v>
      </c>
      <c r="DM18" s="116">
        <f t="shared" si="33"/>
        <v>0</v>
      </c>
      <c r="DN18" s="116">
        <f t="shared" si="34"/>
        <v>208608</v>
      </c>
      <c r="DO18" s="104" t="s">
        <v>293</v>
      </c>
      <c r="DP18" s="122" t="str">
        <f t="shared" si="35"/>
        <v>VALIDADO</v>
      </c>
      <c r="DQ18" s="123"/>
      <c r="DR18" s="123"/>
      <c r="DS18" s="104" t="str">
        <f t="array" ref="DS18">IF(B18="","",INDEX(CATALOGO!C:C,MATCH(B18,CATALOGO!A:A,0)))</f>
        <v>COORDINACION ZONAL</v>
      </c>
      <c r="DT18" s="104" t="str">
        <f t="array" ref="DT18">IF(B18="","",INDEX(CATALOGO!B:B,MATCH(B18,CATALOGO!A:A,0)))</f>
        <v>COORDINACION ZONAL</v>
      </c>
      <c r="DU18" s="104" t="str">
        <f t="array" ref="DU18">IF(D18="","",INDEX(CATALOGO!J:J,MATCH(POA_GC_2022_PC!D18,CATALOGO!G:G,0)))</f>
        <v>ZONA 4</v>
      </c>
      <c r="DV18" s="104" t="str">
        <f t="array" ref="DV18">IF(D18="","",INDEX(CATALOGO!K:K,MATCH(D18,CATALOGO!G:G,0)))</f>
        <v>MANABI</v>
      </c>
      <c r="DW18" s="104" t="str">
        <f t="shared" si="36"/>
        <v/>
      </c>
      <c r="DX18" s="113" t="str">
        <f t="array" ref="DX18">IF(H18="","",INDEX(CATALOGO!AE:AE,MATCH(H18,CATALOGO!AC:AC,0)))</f>
        <v xml:space="preserve">GASTOS EN PERSONAL </v>
      </c>
      <c r="DY18" s="104" t="str">
        <f t="array" ref="DY18">IF(N18="","",INDEX(CATALOGO!O:O,MATCH(N18,CATALOGO!M:M,0)))</f>
        <v>0</v>
      </c>
      <c r="DZ18" s="104" t="str">
        <f t="array" ref="DZ18">IF(E18="","",INDEX(CATALOGO!AT:AT,MATCH(POA_GC_2022_PC!E18,CATALOGO!AS:AS,0)))</f>
        <v>PROV</v>
      </c>
      <c r="EA18" s="104" t="str">
        <f t="shared" si="37"/>
        <v>CORRIENTE</v>
      </c>
      <c r="EB18" s="104" t="str">
        <f t="shared" si="38"/>
        <v>90000004</v>
      </c>
      <c r="EC18" s="124"/>
      <c r="ED18" s="101" t="str">
        <f t="array" ref="ED18">IF(E18="","",INDEX(CATALOGO!BL:BL,MATCH(POA_GC_2022_PC!E18,CATALOGO!BO:BO,0)))</f>
        <v>6. Garantizar el  derecho a la salud integral, gratuita y de calidad</v>
      </c>
      <c r="EE18" s="101" t="str">
        <f t="array" ref="EE18">IF(E18="","",INDEX(CATALOGO!BM:BM,MATCH(POA_GC_2022_PC!E18,CATALOGO!BO:BO,0)))</f>
        <v>OE5 Incrementar la cobertura de las prestaciones de servicios de salud</v>
      </c>
      <c r="EF18" s="104" t="str">
        <f t="array" ref="EF18">IF(EE18="","",INDEX(CATALOGO!BN:BN,MATCH(POA_GC_2022_PC!EE18,CATALOGO!BM:BM,0)))</f>
        <v>OE_5</v>
      </c>
      <c r="EG18" s="124"/>
      <c r="EH18" s="125"/>
      <c r="EI18" s="125"/>
      <c r="EJ18" s="126"/>
      <c r="EK18" s="126"/>
      <c r="EL18" s="126"/>
      <c r="EM18" s="104" t="str">
        <f t="shared" si="39"/>
        <v>51</v>
      </c>
      <c r="EN18" s="114"/>
      <c r="EO18" s="111"/>
      <c r="EP18" s="127"/>
      <c r="EQ18" s="128"/>
      <c r="ER18" s="128">
        <f>IF(EM18="","",SUMIFS(TH!G:G,TH!K:K,POA_GC_2022_PC!A18))</f>
        <v>0</v>
      </c>
      <c r="ES18" s="129">
        <f t="shared" si="40"/>
        <v>0</v>
      </c>
      <c r="ET18" s="129"/>
      <c r="EU18" s="128">
        <f>IF(EM18="","",SUMIFS(TH!H:H,TH!K:K,POA_GC_2022_PC!A18))</f>
        <v>0</v>
      </c>
      <c r="EV18" s="129">
        <f t="shared" si="41"/>
        <v>0</v>
      </c>
      <c r="EW18" s="129"/>
      <c r="EX18" s="128">
        <f>IF(EM18="","",SUMIFS(TH!I:I,TH!K:K,POA_GC_2022_PC!A18))</f>
        <v>0</v>
      </c>
      <c r="EY18" s="129">
        <f t="shared" si="42"/>
        <v>0</v>
      </c>
      <c r="EZ18" s="130"/>
      <c r="FA18" s="130"/>
      <c r="FB18" s="129" t="str">
        <f t="shared" si="43"/>
        <v>OK</v>
      </c>
      <c r="FC18" s="129" t="str">
        <f t="shared" si="44"/>
        <v>OK</v>
      </c>
      <c r="FD18" s="129" t="str">
        <f t="shared" si="45"/>
        <v/>
      </c>
      <c r="FE18" s="129" t="str">
        <f t="shared" si="46"/>
        <v/>
      </c>
      <c r="FF18" s="284" t="e">
        <f>IF(AND(A18=SAP_seg!A3,SAP_seg!G3=0),"NINGUNA",(VLOOKUP(A18,SAP_seg!$A$4:$G$1162,7,0)))</f>
        <v>#N/A</v>
      </c>
      <c r="FG18" s="131">
        <f t="shared" si="47"/>
        <v>0</v>
      </c>
      <c r="FH18" s="131">
        <f t="shared" si="48"/>
        <v>0</v>
      </c>
      <c r="FI18" s="132" t="s">
        <v>54</v>
      </c>
      <c r="FJ18" s="133"/>
      <c r="FK18" s="134" t="str">
        <f t="array" ref="FK18">IF(E18="","",INDEX(CATALOGO!AW:AW,MATCH(POA_GC_2022_PC!E18,CATALOGO!AS:AS,0)))</f>
        <v>0</v>
      </c>
      <c r="FL18" s="134" t="str">
        <f t="array" ref="FL18">IF(F18="","",INDEX(CATALOGO!AZ:AZ,MATCH(POA_GC_2022_PC!F18,CATALOGO!AY:AY,0)))</f>
        <v>0</v>
      </c>
      <c r="FM18" s="134" t="str">
        <f t="array" ref="FM18">IF(F18="","",INDEX(CATALOGO!BA:BA,MATCH(POA_GC_2022_PC!F18,CATALOGO!AY:AY,0)))</f>
        <v>0</v>
      </c>
      <c r="FN18" s="134" t="str">
        <f t="array" ref="FN18">IF(F18="","",INDEX(CATALOGO!BB:BB,MATCH(POA_GC_2022_PC!F18,CATALOGO!AY:AY,0)))</f>
        <v>0</v>
      </c>
      <c r="FO18" s="133" t="str">
        <f t="array" ref="FO18">IF(E18="","",INDEX(CATALOGO!BC:BC,MATCH(POA_GC_2022_PC!E18,CATALOGO!AS:AS,0)))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18" s="133" t="str">
        <f t="array" ref="FP18">IF(EB18="","",INDEX(CATALOGO!BH:BH,MATCH(POA_GC_2022_PC!EB18,CATALOGO!BG:BG,0)))</f>
        <v xml:space="preserve"> PRESTACION DE SERVICIOS DE SALUD TERCERO Y CUARTO NIVEL</v>
      </c>
      <c r="FQ18" s="117"/>
      <c r="FR18" s="117"/>
      <c r="FS18" s="117"/>
      <c r="FT18" s="135">
        <f t="shared" si="49"/>
        <v>141504</v>
      </c>
    </row>
    <row r="19" spans="1:176" ht="24.75" hidden="1" customHeight="1" x14ac:dyDescent="0.25">
      <c r="A19" s="363" t="s">
        <v>4115</v>
      </c>
      <c r="B19" s="101" t="s">
        <v>2256</v>
      </c>
      <c r="C19" s="102" t="s">
        <v>4024</v>
      </c>
      <c r="D19" s="103">
        <v>1332</v>
      </c>
      <c r="E19" s="103">
        <v>90</v>
      </c>
      <c r="F19" s="104" t="str">
        <f t="shared" si="0"/>
        <v>000</v>
      </c>
      <c r="G19" s="103" t="s">
        <v>451</v>
      </c>
      <c r="H19" s="105">
        <v>510515</v>
      </c>
      <c r="I19" s="106">
        <v>1314</v>
      </c>
      <c r="J19" s="103" t="s">
        <v>354</v>
      </c>
      <c r="K19" s="104" t="str">
        <f t="array" ref="K19">IF(J19="","",INDEX(CATALOGO!AN:AN,MATCH(POA_GC_2022_PC!J19,CATALOGO!AR:AR,0)))</f>
        <v>0000</v>
      </c>
      <c r="L19" s="104" t="str">
        <f t="array" ref="L19">IF(J19="","",INDEX(CATALOGO!AP:AP,MATCH(POA_GC_2022_PC!J19,CATALOGO!AR:AR,0)))</f>
        <v>0000</v>
      </c>
      <c r="M19" s="107" t="str">
        <f t="array" ref="M19">IF(E19="","",INDEX(CATALOGO!AU:AU,MATCH(POA_GC_2022_PC!E19,CATALOGO!AS:AS,0)))</f>
        <v>PROVISION Y PRESTACION DE SERVICIOS DE SALUD</v>
      </c>
      <c r="N19" s="108" t="str">
        <f t="shared" si="1"/>
        <v>SIN PROYECTO</v>
      </c>
      <c r="O19" s="101" t="str">
        <f t="array" ref="O19">IF(EB19="","",INDEX(CATALOGO!BD:BD,MATCH(POA_GC_2022_PC!EB19,CATALOGO!BG:BG,0)))</f>
        <v>PRESTACION DE SERVICIOS DE SALUD SEGUNDO NIVEL</v>
      </c>
      <c r="P19" s="109" t="str">
        <f t="array" ref="P19">IF(H19="","",INDEX(CATALOGO!AD:AD,MATCH(POA_GC_2022_PC!H19,CATALOGO!AC:AC,0)))</f>
        <v>CONTRATOS OCASIONALES PARA EL CUMPLIMIENTO DEL SER</v>
      </c>
      <c r="Q19" s="104" t="str">
        <f t="array" ref="Q19">IF(J19="","",INDEX(CATALOGO!AL:AL,MATCH(J19,CATALOGO!AR:AR,0)))</f>
        <v>RECURSOS FISCALES</v>
      </c>
      <c r="R19" s="104" t="str">
        <f t="array" ref="R19">IF(K19="","",INDEX(CATALOGO!AO:AO,MATCH(POA_GC_2022_PC!K19,CATALOGO!AN:AN,0)))</f>
        <v>SIN ORGANISMO</v>
      </c>
      <c r="S19" s="104" t="str">
        <f t="array" ref="S19">IF(L19="","",INDEX(CATALOGO!AQ:AQ,MATCH(POA_GC_2022_PC!L19,CATALOGO!AP:AP,0)))</f>
        <v>SIN CORRELATIVO</v>
      </c>
      <c r="T19" s="110" t="s">
        <v>355</v>
      </c>
      <c r="U19" s="364" t="s">
        <v>4010</v>
      </c>
      <c r="V19" s="364" t="s">
        <v>4025</v>
      </c>
      <c r="W19" s="111" t="s">
        <v>356</v>
      </c>
      <c r="X19" s="111" t="s">
        <v>357</v>
      </c>
      <c r="Y19" s="111" t="s">
        <v>358</v>
      </c>
      <c r="Z19" s="112" t="str">
        <f t="array" ref="Z19">IF(Y19="","",INDEX(CATALOGO!AA:AA,MATCH(Y19,CATALOGO!Z:Z,0)))</f>
        <v>NA</v>
      </c>
      <c r="AA19" s="113" t="str">
        <f t="array" ref="AA19">IF(H19="","",INDEX(CATALOGO!AH:AH,MATCH(H19,CATALOGO!AC:AC,0)))</f>
        <v>04</v>
      </c>
      <c r="AB19" s="113" t="str">
        <f t="array" ref="AB19">IF(H19="","",INDEX(CATALOGO!AF:AF,MATCH(H19,CATALOGO!AC:AC,0)))</f>
        <v>NA</v>
      </c>
      <c r="AC19" s="113" t="str">
        <f t="array" ref="AC19">IF(H19="","",INDEX(CATALOGO!AG:AG,MATCH(H19,CATALOGO!AC:AC,0)))</f>
        <v>NA</v>
      </c>
      <c r="AD19" s="114" t="s">
        <v>50</v>
      </c>
      <c r="AE19" s="115">
        <v>2641</v>
      </c>
      <c r="AF19" s="115">
        <v>0</v>
      </c>
      <c r="AG19" s="116">
        <f t="shared" si="2"/>
        <v>2641</v>
      </c>
      <c r="AH19" s="115">
        <v>2641</v>
      </c>
      <c r="AI19" s="115">
        <v>0</v>
      </c>
      <c r="AJ19" s="116">
        <f t="shared" si="3"/>
        <v>2641</v>
      </c>
      <c r="AK19" s="115">
        <v>2641</v>
      </c>
      <c r="AL19" s="115">
        <v>0</v>
      </c>
      <c r="AM19" s="116">
        <f t="shared" si="4"/>
        <v>2641</v>
      </c>
      <c r="AN19" s="115">
        <v>2641</v>
      </c>
      <c r="AO19" s="115">
        <v>0</v>
      </c>
      <c r="AP19" s="116">
        <f t="shared" si="5"/>
        <v>2641</v>
      </c>
      <c r="AQ19" s="115">
        <v>2641</v>
      </c>
      <c r="AR19" s="115">
        <v>0</v>
      </c>
      <c r="AS19" s="116">
        <f t="shared" si="6"/>
        <v>2641</v>
      </c>
      <c r="AT19" s="115">
        <v>2641</v>
      </c>
      <c r="AU19" s="118">
        <v>0</v>
      </c>
      <c r="AV19" s="116">
        <f t="shared" si="7"/>
        <v>2641</v>
      </c>
      <c r="AW19" s="115">
        <v>2641</v>
      </c>
      <c r="AX19" s="118">
        <v>0</v>
      </c>
      <c r="AY19" s="116">
        <f t="shared" si="8"/>
        <v>2641</v>
      </c>
      <c r="AZ19" s="115">
        <v>2641</v>
      </c>
      <c r="BA19" s="118">
        <v>0</v>
      </c>
      <c r="BB19" s="116">
        <f t="shared" si="9"/>
        <v>2641</v>
      </c>
      <c r="BC19" s="115">
        <v>2641</v>
      </c>
      <c r="BD19" s="118">
        <v>0</v>
      </c>
      <c r="BE19" s="116">
        <f t="shared" si="10"/>
        <v>2641</v>
      </c>
      <c r="BF19" s="115">
        <v>2641</v>
      </c>
      <c r="BG19" s="118">
        <v>0</v>
      </c>
      <c r="BH19" s="116">
        <f t="shared" si="11"/>
        <v>2641</v>
      </c>
      <c r="BI19" s="115">
        <v>2641</v>
      </c>
      <c r="BJ19" s="118">
        <v>0</v>
      </c>
      <c r="BK19" s="116">
        <f t="shared" si="12"/>
        <v>2641</v>
      </c>
      <c r="BL19" s="115">
        <v>2641</v>
      </c>
      <c r="BM19" s="118">
        <v>0</v>
      </c>
      <c r="BN19" s="116">
        <f t="shared" si="13"/>
        <v>2641</v>
      </c>
      <c r="BO19" s="116">
        <f t="shared" si="14"/>
        <v>31692</v>
      </c>
      <c r="BP19" s="116">
        <f t="shared" si="15"/>
        <v>0</v>
      </c>
      <c r="BQ19" s="116">
        <f t="shared" si="16"/>
        <v>31692</v>
      </c>
      <c r="BR19" s="119"/>
      <c r="BS19" s="111" t="s">
        <v>54</v>
      </c>
      <c r="BT19" s="120">
        <v>1</v>
      </c>
      <c r="BU19" s="121"/>
      <c r="BV19" s="121"/>
      <c r="BW19" s="121"/>
      <c r="BX19" s="121"/>
      <c r="BY19" s="121">
        <f t="shared" si="17"/>
        <v>31692</v>
      </c>
      <c r="BZ19" s="121">
        <f t="shared" si="18"/>
        <v>0</v>
      </c>
      <c r="CA19" s="121">
        <f t="shared" si="19"/>
        <v>31692</v>
      </c>
      <c r="CB19" s="118">
        <v>2641</v>
      </c>
      <c r="CC19" s="118">
        <v>0</v>
      </c>
      <c r="CD19" s="116">
        <f t="shared" si="20"/>
        <v>2641</v>
      </c>
      <c r="CE19" s="118">
        <v>2641</v>
      </c>
      <c r="CF19" s="118">
        <v>0</v>
      </c>
      <c r="CG19" s="116">
        <f t="shared" si="21"/>
        <v>2641</v>
      </c>
      <c r="CH19" s="118">
        <v>2641</v>
      </c>
      <c r="CI19" s="118">
        <v>0</v>
      </c>
      <c r="CJ19" s="116">
        <f t="shared" si="22"/>
        <v>2641</v>
      </c>
      <c r="CK19" s="118">
        <v>2641</v>
      </c>
      <c r="CL19" s="118">
        <v>0</v>
      </c>
      <c r="CM19" s="116">
        <f t="shared" si="23"/>
        <v>2641</v>
      </c>
      <c r="CN19" s="118">
        <v>2641</v>
      </c>
      <c r="CO19" s="118">
        <v>0</v>
      </c>
      <c r="CP19" s="116">
        <f t="shared" si="24"/>
        <v>2641</v>
      </c>
      <c r="CQ19" s="118">
        <v>2641</v>
      </c>
      <c r="CR19" s="118">
        <v>0</v>
      </c>
      <c r="CS19" s="116">
        <f t="shared" si="25"/>
        <v>2641</v>
      </c>
      <c r="CT19" s="118">
        <v>2641</v>
      </c>
      <c r="CU19" s="118">
        <v>0</v>
      </c>
      <c r="CV19" s="116">
        <f t="shared" si="26"/>
        <v>2641</v>
      </c>
      <c r="CW19" s="118">
        <v>2641</v>
      </c>
      <c r="CX19" s="118">
        <v>0</v>
      </c>
      <c r="CY19" s="116">
        <f t="shared" si="27"/>
        <v>2641</v>
      </c>
      <c r="CZ19" s="118">
        <v>2641</v>
      </c>
      <c r="DA19" s="118">
        <v>0</v>
      </c>
      <c r="DB19" s="116">
        <f t="shared" si="28"/>
        <v>2641</v>
      </c>
      <c r="DC19" s="118">
        <v>2641</v>
      </c>
      <c r="DD19" s="118">
        <v>0</v>
      </c>
      <c r="DE19" s="116">
        <f t="shared" si="29"/>
        <v>2641</v>
      </c>
      <c r="DF19" s="118">
        <v>2641</v>
      </c>
      <c r="DG19" s="118">
        <v>0</v>
      </c>
      <c r="DH19" s="116">
        <f t="shared" si="30"/>
        <v>2641</v>
      </c>
      <c r="DI19" s="118">
        <v>2641</v>
      </c>
      <c r="DJ19" s="118">
        <v>0</v>
      </c>
      <c r="DK19" s="116">
        <f t="shared" si="31"/>
        <v>2641</v>
      </c>
      <c r="DL19" s="116">
        <f t="shared" si="32"/>
        <v>31692</v>
      </c>
      <c r="DM19" s="116">
        <f t="shared" si="33"/>
        <v>0</v>
      </c>
      <c r="DN19" s="116">
        <f t="shared" si="34"/>
        <v>31692</v>
      </c>
      <c r="DO19" s="104" t="s">
        <v>293</v>
      </c>
      <c r="DP19" s="122" t="str">
        <f t="shared" si="35"/>
        <v>VALIDADO</v>
      </c>
      <c r="DQ19" s="123"/>
      <c r="DR19" s="123"/>
      <c r="DS19" s="104" t="str">
        <f t="array" ref="DS19">IF(B19="","",INDEX(CATALOGO!C:C,MATCH(B19,CATALOGO!A:A,0)))</f>
        <v>COORDINACION ZONAL</v>
      </c>
      <c r="DT19" s="104" t="str">
        <f t="array" ref="DT19">IF(B19="","",INDEX(CATALOGO!B:B,MATCH(B19,CATALOGO!A:A,0)))</f>
        <v>COORDINACION ZONAL</v>
      </c>
      <c r="DU19" s="104" t="str">
        <f t="array" ref="DU19">IF(D19="","",INDEX(CATALOGO!J:J,MATCH(POA_GC_2022_PC!D19,CATALOGO!G:G,0)))</f>
        <v>ZONA 4</v>
      </c>
      <c r="DV19" s="104" t="str">
        <f t="array" ref="DV19">IF(D19="","",INDEX(CATALOGO!K:K,MATCH(D19,CATALOGO!G:G,0)))</f>
        <v>MANABI</v>
      </c>
      <c r="DW19" s="104" t="str">
        <f t="shared" si="36"/>
        <v/>
      </c>
      <c r="DX19" s="113" t="str">
        <f t="array" ref="DX19">IF(H19="","",INDEX(CATALOGO!AE:AE,MATCH(H19,CATALOGO!AC:AC,0)))</f>
        <v xml:space="preserve">GASTOS EN PERSONAL </v>
      </c>
      <c r="DY19" s="104" t="str">
        <f t="array" ref="DY19">IF(N19="","",INDEX(CATALOGO!O:O,MATCH(N19,CATALOGO!M:M,0)))</f>
        <v>0</v>
      </c>
      <c r="DZ19" s="104" t="str">
        <f t="array" ref="DZ19">IF(E19="","",INDEX(CATALOGO!AT:AT,MATCH(POA_GC_2022_PC!E19,CATALOGO!AS:AS,0)))</f>
        <v>PROV</v>
      </c>
      <c r="EA19" s="104" t="str">
        <f t="shared" si="37"/>
        <v>CORRIENTE</v>
      </c>
      <c r="EB19" s="104" t="str">
        <f t="shared" si="38"/>
        <v>90000004</v>
      </c>
      <c r="EC19" s="124"/>
      <c r="ED19" s="101" t="str">
        <f t="array" ref="ED19">IF(E19="","",INDEX(CATALOGO!BL:BL,MATCH(POA_GC_2022_PC!E19,CATALOGO!BO:BO,0)))</f>
        <v>6. Garantizar el  derecho a la salud integral, gratuita y de calidad</v>
      </c>
      <c r="EE19" s="101" t="str">
        <f t="array" ref="EE19">IF(E19="","",INDEX(CATALOGO!BM:BM,MATCH(POA_GC_2022_PC!E19,CATALOGO!BO:BO,0)))</f>
        <v>OE5 Incrementar la cobertura de las prestaciones de servicios de salud</v>
      </c>
      <c r="EF19" s="104" t="str">
        <f t="array" ref="EF19">IF(EE19="","",INDEX(CATALOGO!BN:BN,MATCH(POA_GC_2022_PC!EE19,CATALOGO!BM:BM,0)))</f>
        <v>OE_5</v>
      </c>
      <c r="EG19" s="124"/>
      <c r="EH19" s="125"/>
      <c r="EI19" s="125"/>
      <c r="EJ19" s="126"/>
      <c r="EK19" s="126"/>
      <c r="EL19" s="126"/>
      <c r="EM19" s="104" t="str">
        <f t="shared" si="39"/>
        <v>51</v>
      </c>
      <c r="EN19" s="114"/>
      <c r="EO19" s="111"/>
      <c r="EP19" s="127"/>
      <c r="EQ19" s="128"/>
      <c r="ER19" s="128">
        <f>IF(EM19="","",SUMIFS(TH!G:G,TH!K:K,POA_GC_2022_PC!A19))</f>
        <v>0</v>
      </c>
      <c r="ES19" s="129">
        <f t="shared" si="40"/>
        <v>0</v>
      </c>
      <c r="ET19" s="129"/>
      <c r="EU19" s="128">
        <f>IF(EM19="","",SUMIFS(TH!H:H,TH!K:K,POA_GC_2022_PC!A19))</f>
        <v>0</v>
      </c>
      <c r="EV19" s="129">
        <f t="shared" si="41"/>
        <v>0</v>
      </c>
      <c r="EW19" s="129"/>
      <c r="EX19" s="128">
        <f>IF(EM19="","",SUMIFS(TH!I:I,TH!K:K,POA_GC_2022_PC!A19))</f>
        <v>0</v>
      </c>
      <c r="EY19" s="129">
        <f t="shared" si="42"/>
        <v>0</v>
      </c>
      <c r="EZ19" s="130"/>
      <c r="FA19" s="130"/>
      <c r="FB19" s="129" t="str">
        <f t="shared" si="43"/>
        <v>OK</v>
      </c>
      <c r="FC19" s="129" t="str">
        <f t="shared" si="44"/>
        <v>OK</v>
      </c>
      <c r="FD19" s="129" t="str">
        <f t="shared" si="45"/>
        <v/>
      </c>
      <c r="FE19" s="129" t="str">
        <f t="shared" si="46"/>
        <v/>
      </c>
      <c r="FF19" s="284" t="e">
        <f>IF(AND(A19=SAP_seg!A3,SAP_seg!G3=0),"NINGUNA",(VLOOKUP(A19,SAP_seg!$A$4:$G$1162,7,0)))</f>
        <v>#N/A</v>
      </c>
      <c r="FG19" s="131">
        <f t="shared" si="47"/>
        <v>0</v>
      </c>
      <c r="FH19" s="131">
        <f t="shared" si="48"/>
        <v>0</v>
      </c>
      <c r="FI19" s="132" t="s">
        <v>54</v>
      </c>
      <c r="FJ19" s="133"/>
      <c r="FK19" s="134" t="str">
        <f t="array" ref="FK19">IF(E19="","",INDEX(CATALOGO!AW:AW,MATCH(POA_GC_2022_PC!E19,CATALOGO!AS:AS,0)))</f>
        <v>0</v>
      </c>
      <c r="FL19" s="134" t="str">
        <f t="array" ref="FL19">IF(F19="","",INDEX(CATALOGO!AZ:AZ,MATCH(POA_GC_2022_PC!F19,CATALOGO!AY:AY,0)))</f>
        <v>0</v>
      </c>
      <c r="FM19" s="134" t="str">
        <f t="array" ref="FM19">IF(F19="","",INDEX(CATALOGO!BA:BA,MATCH(POA_GC_2022_PC!F19,CATALOGO!AY:AY,0)))</f>
        <v>0</v>
      </c>
      <c r="FN19" s="134" t="str">
        <f t="array" ref="FN19">IF(F19="","",INDEX(CATALOGO!BB:BB,MATCH(POA_GC_2022_PC!F19,CATALOGO!AY:AY,0)))</f>
        <v>0</v>
      </c>
      <c r="FO19" s="133" t="str">
        <f t="array" ref="FO19">IF(E19="","",INDEX(CATALOGO!BC:BC,MATCH(POA_GC_2022_PC!E19,CATALOGO!AS:AS,0)))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19" s="133" t="str">
        <f t="array" ref="FP19">IF(EB19="","",INDEX(CATALOGO!BH:BH,MATCH(POA_GC_2022_PC!EB19,CATALOGO!BG:BG,0)))</f>
        <v xml:space="preserve"> PRESTACION DE SERVICIOS DE SALUD TERCERO Y CUARTO NIVEL</v>
      </c>
      <c r="FQ19" s="117"/>
      <c r="FR19" s="117"/>
      <c r="FS19" s="117"/>
      <c r="FT19" s="135">
        <f t="shared" si="49"/>
        <v>7923</v>
      </c>
    </row>
    <row r="20" spans="1:176" ht="24.75" hidden="1" customHeight="1" x14ac:dyDescent="0.25">
      <c r="A20" s="363" t="s">
        <v>4116</v>
      </c>
      <c r="B20" s="101" t="s">
        <v>2256</v>
      </c>
      <c r="C20" s="102" t="s">
        <v>4026</v>
      </c>
      <c r="D20" s="103">
        <v>1332</v>
      </c>
      <c r="E20" s="103">
        <v>90</v>
      </c>
      <c r="F20" s="104" t="str">
        <f t="shared" si="0"/>
        <v>000</v>
      </c>
      <c r="G20" s="103" t="s">
        <v>451</v>
      </c>
      <c r="H20" s="105">
        <v>510516</v>
      </c>
      <c r="I20" s="106">
        <v>1314</v>
      </c>
      <c r="J20" s="103" t="s">
        <v>354</v>
      </c>
      <c r="K20" s="104" t="str">
        <f t="array" ref="K20">IF(J20="","",INDEX(CATALOGO!AN:AN,MATCH(POA_GC_2022_PC!J20,CATALOGO!AR:AR,0)))</f>
        <v>0000</v>
      </c>
      <c r="L20" s="104" t="str">
        <f t="array" ref="L20">IF(J20="","",INDEX(CATALOGO!AP:AP,MATCH(POA_GC_2022_PC!J20,CATALOGO!AR:AR,0)))</f>
        <v>0000</v>
      </c>
      <c r="M20" s="107" t="str">
        <f t="array" ref="M20">IF(E20="","",INDEX(CATALOGO!AU:AU,MATCH(POA_GC_2022_PC!E20,CATALOGO!AS:AS,0)))</f>
        <v>PROVISION Y PRESTACION DE SERVICIOS DE SALUD</v>
      </c>
      <c r="N20" s="108" t="str">
        <f t="shared" si="1"/>
        <v>SIN PROYECTO</v>
      </c>
      <c r="O20" s="101" t="str">
        <f t="array" ref="O20">IF(EB20="","",INDEX(CATALOGO!BD:BD,MATCH(POA_GC_2022_PC!EB20,CATALOGO!BG:BG,0)))</f>
        <v>PRESTACION DE SERVICIOS DE SALUD SEGUNDO NIVEL</v>
      </c>
      <c r="P20" s="109" t="str">
        <f t="array" ref="P20">IF(H20="","",INDEX(CATALOGO!AD:AD,MATCH(POA_GC_2022_PC!H20,CATALOGO!AC:AC,0)))</f>
        <v>CONTRATOS OCASIONALES PARA EL CUMPLIMIENTO DE LA DEVENGACIÓN DE BECAS</v>
      </c>
      <c r="Q20" s="104" t="str">
        <f t="array" ref="Q20">IF(J20="","",INDEX(CATALOGO!AL:AL,MATCH(J20,CATALOGO!AR:AR,0)))</f>
        <v>RECURSOS FISCALES</v>
      </c>
      <c r="R20" s="104" t="str">
        <f t="array" ref="R20">IF(K20="","",INDEX(CATALOGO!AO:AO,MATCH(POA_GC_2022_PC!K20,CATALOGO!AN:AN,0)))</f>
        <v>SIN ORGANISMO</v>
      </c>
      <c r="S20" s="104" t="str">
        <f t="array" ref="S20">IF(L20="","",INDEX(CATALOGO!AQ:AQ,MATCH(POA_GC_2022_PC!L20,CATALOGO!AP:AP,0)))</f>
        <v>SIN CORRELATIVO</v>
      </c>
      <c r="T20" s="110" t="s">
        <v>355</v>
      </c>
      <c r="U20" s="364" t="s">
        <v>4010</v>
      </c>
      <c r="V20" s="364" t="s">
        <v>4026</v>
      </c>
      <c r="W20" s="111" t="s">
        <v>356</v>
      </c>
      <c r="X20" s="111" t="s">
        <v>357</v>
      </c>
      <c r="Y20" s="111" t="s">
        <v>358</v>
      </c>
      <c r="Z20" s="112" t="str">
        <f t="array" ref="Z20">IF(Y20="","",INDEX(CATALOGO!AA:AA,MATCH(Y20,CATALOGO!Z:Z,0)))</f>
        <v>NA</v>
      </c>
      <c r="AA20" s="113" t="str">
        <f t="array" ref="AA20">IF(H20="","",INDEX(CATALOGO!AH:AH,MATCH(H20,CATALOGO!AC:AC,0)))</f>
        <v>04</v>
      </c>
      <c r="AB20" s="113" t="str">
        <f t="array" ref="AB20">IF(H20="","",INDEX(CATALOGO!AF:AF,MATCH(H20,CATALOGO!AC:AC,0)))</f>
        <v>NA</v>
      </c>
      <c r="AC20" s="113" t="str">
        <f t="array" ref="AC20">IF(H20="","",INDEX(CATALOGO!AG:AG,MATCH(H20,CATALOGO!AC:AC,0)))</f>
        <v>NA</v>
      </c>
      <c r="AD20" s="114" t="s">
        <v>50</v>
      </c>
      <c r="AE20" s="115">
        <v>13205</v>
      </c>
      <c r="AF20" s="115">
        <v>0</v>
      </c>
      <c r="AG20" s="116">
        <f t="shared" si="2"/>
        <v>13205</v>
      </c>
      <c r="AH20" s="115">
        <v>13205</v>
      </c>
      <c r="AI20" s="115">
        <v>0</v>
      </c>
      <c r="AJ20" s="116">
        <f t="shared" si="3"/>
        <v>13205</v>
      </c>
      <c r="AK20" s="115">
        <v>13205</v>
      </c>
      <c r="AL20" s="115">
        <v>0</v>
      </c>
      <c r="AM20" s="116">
        <f t="shared" si="4"/>
        <v>13205</v>
      </c>
      <c r="AN20" s="115">
        <v>13205</v>
      </c>
      <c r="AO20" s="115">
        <v>0</v>
      </c>
      <c r="AP20" s="116">
        <f t="shared" si="5"/>
        <v>13205</v>
      </c>
      <c r="AQ20" s="115">
        <v>13205</v>
      </c>
      <c r="AR20" s="115">
        <v>0</v>
      </c>
      <c r="AS20" s="116">
        <f t="shared" si="6"/>
        <v>13205</v>
      </c>
      <c r="AT20" s="115">
        <v>13205</v>
      </c>
      <c r="AU20" s="118">
        <v>0</v>
      </c>
      <c r="AV20" s="116">
        <f t="shared" si="7"/>
        <v>13205</v>
      </c>
      <c r="AW20" s="115">
        <v>13205</v>
      </c>
      <c r="AX20" s="118">
        <v>0</v>
      </c>
      <c r="AY20" s="116">
        <f t="shared" si="8"/>
        <v>13205</v>
      </c>
      <c r="AZ20" s="115">
        <v>13205</v>
      </c>
      <c r="BA20" s="118">
        <v>0</v>
      </c>
      <c r="BB20" s="116">
        <f t="shared" si="9"/>
        <v>13205</v>
      </c>
      <c r="BC20" s="115">
        <v>13205</v>
      </c>
      <c r="BD20" s="118">
        <v>0</v>
      </c>
      <c r="BE20" s="116">
        <f t="shared" si="10"/>
        <v>13205</v>
      </c>
      <c r="BF20" s="115">
        <v>13205</v>
      </c>
      <c r="BG20" s="118">
        <v>0</v>
      </c>
      <c r="BH20" s="116">
        <f t="shared" si="11"/>
        <v>13205</v>
      </c>
      <c r="BI20" s="115">
        <v>13205</v>
      </c>
      <c r="BJ20" s="118">
        <v>0</v>
      </c>
      <c r="BK20" s="116">
        <f t="shared" si="12"/>
        <v>13205</v>
      </c>
      <c r="BL20" s="115">
        <v>13205</v>
      </c>
      <c r="BM20" s="118">
        <v>0</v>
      </c>
      <c r="BN20" s="116">
        <f t="shared" si="13"/>
        <v>13205</v>
      </c>
      <c r="BO20" s="116">
        <f t="shared" si="14"/>
        <v>158460</v>
      </c>
      <c r="BP20" s="116">
        <f t="shared" si="15"/>
        <v>0</v>
      </c>
      <c r="BQ20" s="116">
        <f t="shared" si="16"/>
        <v>158460</v>
      </c>
      <c r="BR20" s="119"/>
      <c r="BS20" s="111" t="s">
        <v>54</v>
      </c>
      <c r="BT20" s="120">
        <v>1</v>
      </c>
      <c r="BU20" s="121"/>
      <c r="BV20" s="121"/>
      <c r="BW20" s="121"/>
      <c r="BX20" s="121"/>
      <c r="BY20" s="121">
        <f t="shared" si="17"/>
        <v>158460</v>
      </c>
      <c r="BZ20" s="121">
        <f t="shared" si="18"/>
        <v>0</v>
      </c>
      <c r="CA20" s="121">
        <f t="shared" si="19"/>
        <v>158460</v>
      </c>
      <c r="CB20" s="118">
        <v>13205</v>
      </c>
      <c r="CC20" s="118">
        <v>0</v>
      </c>
      <c r="CD20" s="116">
        <f t="shared" si="20"/>
        <v>13205</v>
      </c>
      <c r="CE20" s="118">
        <v>13205</v>
      </c>
      <c r="CF20" s="118">
        <v>0</v>
      </c>
      <c r="CG20" s="116">
        <f t="shared" si="21"/>
        <v>13205</v>
      </c>
      <c r="CH20" s="118">
        <v>13205</v>
      </c>
      <c r="CI20" s="118">
        <v>0</v>
      </c>
      <c r="CJ20" s="116">
        <f t="shared" si="22"/>
        <v>13205</v>
      </c>
      <c r="CK20" s="118">
        <v>13205</v>
      </c>
      <c r="CL20" s="118">
        <v>0</v>
      </c>
      <c r="CM20" s="116">
        <f t="shared" si="23"/>
        <v>13205</v>
      </c>
      <c r="CN20" s="118">
        <v>13205</v>
      </c>
      <c r="CO20" s="118">
        <v>0</v>
      </c>
      <c r="CP20" s="116">
        <f t="shared" si="24"/>
        <v>13205</v>
      </c>
      <c r="CQ20" s="118">
        <v>13205</v>
      </c>
      <c r="CR20" s="118">
        <v>0</v>
      </c>
      <c r="CS20" s="116">
        <f t="shared" si="25"/>
        <v>13205</v>
      </c>
      <c r="CT20" s="118">
        <v>13205</v>
      </c>
      <c r="CU20" s="118">
        <v>0</v>
      </c>
      <c r="CV20" s="116">
        <f t="shared" si="26"/>
        <v>13205</v>
      </c>
      <c r="CW20" s="118">
        <v>13205</v>
      </c>
      <c r="CX20" s="118">
        <v>0</v>
      </c>
      <c r="CY20" s="116">
        <f t="shared" si="27"/>
        <v>13205</v>
      </c>
      <c r="CZ20" s="118">
        <v>13205</v>
      </c>
      <c r="DA20" s="118">
        <v>0</v>
      </c>
      <c r="DB20" s="116">
        <f t="shared" si="28"/>
        <v>13205</v>
      </c>
      <c r="DC20" s="118">
        <v>13205</v>
      </c>
      <c r="DD20" s="118">
        <v>0</v>
      </c>
      <c r="DE20" s="116">
        <f t="shared" si="29"/>
        <v>13205</v>
      </c>
      <c r="DF20" s="118">
        <v>13205</v>
      </c>
      <c r="DG20" s="118">
        <v>0</v>
      </c>
      <c r="DH20" s="116">
        <f t="shared" si="30"/>
        <v>13205</v>
      </c>
      <c r="DI20" s="118">
        <v>13205</v>
      </c>
      <c r="DJ20" s="118">
        <v>0</v>
      </c>
      <c r="DK20" s="116">
        <f t="shared" si="31"/>
        <v>13205</v>
      </c>
      <c r="DL20" s="116">
        <f t="shared" si="32"/>
        <v>158460</v>
      </c>
      <c r="DM20" s="116">
        <f t="shared" si="33"/>
        <v>0</v>
      </c>
      <c r="DN20" s="116">
        <f t="shared" si="34"/>
        <v>158460</v>
      </c>
      <c r="DO20" s="104" t="s">
        <v>293</v>
      </c>
      <c r="DP20" s="122" t="str">
        <f t="shared" si="35"/>
        <v>VALIDADO</v>
      </c>
      <c r="DQ20" s="123"/>
      <c r="DR20" s="123"/>
      <c r="DS20" s="104" t="str">
        <f t="array" ref="DS20">IF(B20="","",INDEX(CATALOGO!C:C,MATCH(B20,CATALOGO!A:A,0)))</f>
        <v>COORDINACION ZONAL</v>
      </c>
      <c r="DT20" s="104" t="str">
        <f t="array" ref="DT20">IF(B20="","",INDEX(CATALOGO!B:B,MATCH(B20,CATALOGO!A:A,0)))</f>
        <v>COORDINACION ZONAL</v>
      </c>
      <c r="DU20" s="104" t="str">
        <f t="array" ref="DU20">IF(D20="","",INDEX(CATALOGO!J:J,MATCH(POA_GC_2022_PC!D20,CATALOGO!G:G,0)))</f>
        <v>ZONA 4</v>
      </c>
      <c r="DV20" s="104" t="str">
        <f t="array" ref="DV20">IF(D20="","",INDEX(CATALOGO!K:K,MATCH(D20,CATALOGO!G:G,0)))</f>
        <v>MANABI</v>
      </c>
      <c r="DW20" s="104" t="str">
        <f t="shared" si="36"/>
        <v/>
      </c>
      <c r="DX20" s="113" t="str">
        <f t="array" ref="DX20">IF(H20="","",INDEX(CATALOGO!AE:AE,MATCH(H20,CATALOGO!AC:AC,0)))</f>
        <v xml:space="preserve">GASTOS EN PERSONAL </v>
      </c>
      <c r="DY20" s="104" t="str">
        <f t="array" ref="DY20">IF(N20="","",INDEX(CATALOGO!O:O,MATCH(N20,CATALOGO!M:M,0)))</f>
        <v>0</v>
      </c>
      <c r="DZ20" s="104" t="str">
        <f t="array" ref="DZ20">IF(E20="","",INDEX(CATALOGO!AT:AT,MATCH(POA_GC_2022_PC!E20,CATALOGO!AS:AS,0)))</f>
        <v>PROV</v>
      </c>
      <c r="EA20" s="104" t="str">
        <f t="shared" si="37"/>
        <v>CORRIENTE</v>
      </c>
      <c r="EB20" s="104" t="str">
        <f t="shared" si="38"/>
        <v>90000004</v>
      </c>
      <c r="EC20" s="124"/>
      <c r="ED20" s="101" t="str">
        <f t="array" ref="ED20">IF(E20="","",INDEX(CATALOGO!BL:BL,MATCH(POA_GC_2022_PC!E20,CATALOGO!BO:BO,0)))</f>
        <v>6. Garantizar el  derecho a la salud integral, gratuita y de calidad</v>
      </c>
      <c r="EE20" s="101" t="str">
        <f t="array" ref="EE20">IF(E20="","",INDEX(CATALOGO!BM:BM,MATCH(POA_GC_2022_PC!E20,CATALOGO!BO:BO,0)))</f>
        <v>OE5 Incrementar la cobertura de las prestaciones de servicios de salud</v>
      </c>
      <c r="EF20" s="104" t="str">
        <f t="array" ref="EF20">IF(EE20="","",INDEX(CATALOGO!BN:BN,MATCH(POA_GC_2022_PC!EE20,CATALOGO!BM:BM,0)))</f>
        <v>OE_5</v>
      </c>
      <c r="EG20" s="124"/>
      <c r="EH20" s="125"/>
      <c r="EI20" s="125"/>
      <c r="EJ20" s="126"/>
      <c r="EK20" s="126"/>
      <c r="EL20" s="126"/>
      <c r="EM20" s="104" t="str">
        <f t="shared" si="39"/>
        <v>51</v>
      </c>
      <c r="EN20" s="114"/>
      <c r="EO20" s="111"/>
      <c r="EP20" s="127"/>
      <c r="EQ20" s="128"/>
      <c r="ER20" s="128">
        <f>IF(EM20="","",SUMIFS(TH!G:G,TH!K:K,POA_GC_2022_PC!A20))</f>
        <v>0</v>
      </c>
      <c r="ES20" s="129">
        <f t="shared" si="40"/>
        <v>0</v>
      </c>
      <c r="ET20" s="129"/>
      <c r="EU20" s="128">
        <f>IF(EM20="","",SUMIFS(TH!H:H,TH!K:K,POA_GC_2022_PC!A20))</f>
        <v>0</v>
      </c>
      <c r="EV20" s="129">
        <f t="shared" si="41"/>
        <v>0</v>
      </c>
      <c r="EW20" s="129"/>
      <c r="EX20" s="128">
        <f>IF(EM20="","",SUMIFS(TH!I:I,TH!K:K,POA_GC_2022_PC!A20))</f>
        <v>0</v>
      </c>
      <c r="EY20" s="129">
        <f t="shared" si="42"/>
        <v>0</v>
      </c>
      <c r="EZ20" s="130"/>
      <c r="FA20" s="130"/>
      <c r="FB20" s="129" t="str">
        <f t="shared" si="43"/>
        <v>OK</v>
      </c>
      <c r="FC20" s="129" t="str">
        <f t="shared" si="44"/>
        <v>OK</v>
      </c>
      <c r="FD20" s="129" t="str">
        <f t="shared" si="45"/>
        <v/>
      </c>
      <c r="FE20" s="129" t="str">
        <f t="shared" si="46"/>
        <v/>
      </c>
      <c r="FF20" s="284" t="e">
        <f>IF(AND(A20=SAP_seg!A3,SAP_seg!G3=0),"NINGUNA",(VLOOKUP(A20,SAP_seg!$A$4:$G$1162,7,0)))</f>
        <v>#N/A</v>
      </c>
      <c r="FG20" s="131">
        <f t="shared" si="47"/>
        <v>0</v>
      </c>
      <c r="FH20" s="131">
        <f t="shared" si="48"/>
        <v>0</v>
      </c>
      <c r="FI20" s="132" t="s">
        <v>54</v>
      </c>
      <c r="FJ20" s="133"/>
      <c r="FK20" s="134" t="str">
        <f t="array" ref="FK20">IF(E20="","",INDEX(CATALOGO!AW:AW,MATCH(POA_GC_2022_PC!E20,CATALOGO!AS:AS,0)))</f>
        <v>0</v>
      </c>
      <c r="FL20" s="134" t="str">
        <f t="array" ref="FL20">IF(F20="","",INDEX(CATALOGO!AZ:AZ,MATCH(POA_GC_2022_PC!F20,CATALOGO!AY:AY,0)))</f>
        <v>0</v>
      </c>
      <c r="FM20" s="134" t="str">
        <f t="array" ref="FM20">IF(F20="","",INDEX(CATALOGO!BA:BA,MATCH(POA_GC_2022_PC!F20,CATALOGO!AY:AY,0)))</f>
        <v>0</v>
      </c>
      <c r="FN20" s="134" t="str">
        <f t="array" ref="FN20">IF(F20="","",INDEX(CATALOGO!BB:BB,MATCH(POA_GC_2022_PC!F20,CATALOGO!AY:AY,0)))</f>
        <v>0</v>
      </c>
      <c r="FO20" s="133" t="str">
        <f t="array" ref="FO20">IF(E20="","",INDEX(CATALOGO!BC:BC,MATCH(POA_GC_2022_PC!E20,CATALOGO!AS:AS,0)))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20" s="133" t="str">
        <f t="array" ref="FP20">IF(EB20="","",INDEX(CATALOGO!BH:BH,MATCH(POA_GC_2022_PC!EB20,CATALOGO!BG:BG,0)))</f>
        <v xml:space="preserve"> PRESTACION DE SERVICIOS DE SALUD TERCERO Y CUARTO NIVEL</v>
      </c>
      <c r="FQ20" s="117"/>
      <c r="FR20" s="117"/>
      <c r="FS20" s="117"/>
      <c r="FT20" s="135">
        <f t="shared" si="49"/>
        <v>39615</v>
      </c>
    </row>
    <row r="21" spans="1:176" ht="24.75" hidden="1" customHeight="1" x14ac:dyDescent="0.25">
      <c r="A21" s="363" t="s">
        <v>4117</v>
      </c>
      <c r="B21" s="101" t="s">
        <v>2256</v>
      </c>
      <c r="C21" s="102" t="s">
        <v>4027</v>
      </c>
      <c r="D21" s="103">
        <v>1332</v>
      </c>
      <c r="E21" s="103">
        <v>90</v>
      </c>
      <c r="F21" s="104" t="str">
        <f t="shared" si="0"/>
        <v>000</v>
      </c>
      <c r="G21" s="103" t="s">
        <v>451</v>
      </c>
      <c r="H21" s="105">
        <v>510517</v>
      </c>
      <c r="I21" s="106">
        <v>1314</v>
      </c>
      <c r="J21" s="103" t="s">
        <v>354</v>
      </c>
      <c r="K21" s="104" t="str">
        <f t="array" ref="K21">IF(J21="","",INDEX(CATALOGO!AN:AN,MATCH(POA_GC_2022_PC!J21,CATALOGO!AR:AR,0)))</f>
        <v>0000</v>
      </c>
      <c r="L21" s="104" t="str">
        <f t="array" ref="L21">IF(J21="","",INDEX(CATALOGO!AP:AP,MATCH(POA_GC_2022_PC!J21,CATALOGO!AR:AR,0)))</f>
        <v>0000</v>
      </c>
      <c r="M21" s="107" t="str">
        <f t="array" ref="M21">IF(E21="","",INDEX(CATALOGO!AU:AU,MATCH(POA_GC_2022_PC!E21,CATALOGO!AS:AS,0)))</f>
        <v>PROVISION Y PRESTACION DE SERVICIOS DE SALUD</v>
      </c>
      <c r="N21" s="108" t="str">
        <f t="shared" si="1"/>
        <v>SIN PROYECTO</v>
      </c>
      <c r="O21" s="101" t="str">
        <f t="array" ref="O21">IF(EB21="","",INDEX(CATALOGO!BD:BD,MATCH(POA_GC_2022_PC!EB21,CATALOGO!BG:BG,0)))</f>
        <v>PRESTACION DE SERVICIOS DE SALUD SEGUNDO NIVEL</v>
      </c>
      <c r="P21" s="109" t="str">
        <f t="array" ref="P21">IF(H21="","",INDEX(CATALOGO!AD:AD,MATCH(POA_GC_2022_PC!H21,CATALOGO!AC:AC,0)))</f>
        <v>Servicios Personales por Contrato de Profesionales de la Salud</v>
      </c>
      <c r="Q21" s="104" t="str">
        <f t="array" ref="Q21">IF(J21="","",INDEX(CATALOGO!AL:AL,MATCH(J21,CATALOGO!AR:AR,0)))</f>
        <v>RECURSOS FISCALES</v>
      </c>
      <c r="R21" s="104" t="str">
        <f t="array" ref="R21">IF(K21="","",INDEX(CATALOGO!AO:AO,MATCH(POA_GC_2022_PC!K21,CATALOGO!AN:AN,0)))</f>
        <v>SIN ORGANISMO</v>
      </c>
      <c r="S21" s="104" t="str">
        <f t="array" ref="S21">IF(L21="","",INDEX(CATALOGO!AQ:AQ,MATCH(POA_GC_2022_PC!L21,CATALOGO!AP:AP,0)))</f>
        <v>SIN CORRELATIVO</v>
      </c>
      <c r="T21" s="110" t="s">
        <v>355</v>
      </c>
      <c r="U21" s="364" t="s">
        <v>4010</v>
      </c>
      <c r="V21" s="364" t="s">
        <v>4027</v>
      </c>
      <c r="W21" s="111" t="s">
        <v>356</v>
      </c>
      <c r="X21" s="111" t="s">
        <v>357</v>
      </c>
      <c r="Y21" s="111" t="s">
        <v>358</v>
      </c>
      <c r="Z21" s="112" t="str">
        <f t="array" ref="Z21">IF(Y21="","",INDEX(CATALOGO!AA:AA,MATCH(Y21,CATALOGO!Z:Z,0)))</f>
        <v>NA</v>
      </c>
      <c r="AA21" s="113" t="str">
        <f t="array" ref="AA21">IF(H21="","",INDEX(CATALOGO!AH:AH,MATCH(H21,CATALOGO!AC:AC,0)))</f>
        <v>04</v>
      </c>
      <c r="AB21" s="113" t="str">
        <f t="array" ref="AB21">IF(H21="","",INDEX(CATALOGO!AF:AF,MATCH(H21,CATALOGO!AC:AC,0)))</f>
        <v>NA</v>
      </c>
      <c r="AC21" s="113" t="str">
        <f t="array" ref="AC21">IF(H21="","",INDEX(CATALOGO!AG:AG,MATCH(H21,CATALOGO!AC:AC,0)))</f>
        <v>NA</v>
      </c>
      <c r="AD21" s="114" t="s">
        <v>50</v>
      </c>
      <c r="AE21" s="115">
        <v>280661.7</v>
      </c>
      <c r="AF21" s="115">
        <v>0</v>
      </c>
      <c r="AG21" s="116">
        <f t="shared" si="2"/>
        <v>280661.7</v>
      </c>
      <c r="AH21" s="115">
        <v>280661.7</v>
      </c>
      <c r="AI21" s="115">
        <v>0</v>
      </c>
      <c r="AJ21" s="116">
        <f t="shared" si="3"/>
        <v>280661.7</v>
      </c>
      <c r="AK21" s="115">
        <v>280661.7</v>
      </c>
      <c r="AL21" s="115">
        <v>0</v>
      </c>
      <c r="AM21" s="116">
        <f t="shared" si="4"/>
        <v>280661.7</v>
      </c>
      <c r="AN21" s="115">
        <v>151682.9</v>
      </c>
      <c r="AO21" s="115">
        <v>0</v>
      </c>
      <c r="AP21" s="116">
        <f t="shared" si="5"/>
        <v>151682.9</v>
      </c>
      <c r="AQ21" s="115"/>
      <c r="AR21" s="115">
        <v>0</v>
      </c>
      <c r="AS21" s="116">
        <f t="shared" si="6"/>
        <v>0</v>
      </c>
      <c r="AT21" s="115"/>
      <c r="AU21" s="118">
        <v>0</v>
      </c>
      <c r="AV21" s="116">
        <f t="shared" si="7"/>
        <v>0</v>
      </c>
      <c r="AW21" s="115"/>
      <c r="AX21" s="118">
        <v>0</v>
      </c>
      <c r="AY21" s="116">
        <f t="shared" si="8"/>
        <v>0</v>
      </c>
      <c r="AZ21" s="115"/>
      <c r="BA21" s="118">
        <v>0</v>
      </c>
      <c r="BB21" s="116">
        <f t="shared" si="9"/>
        <v>0</v>
      </c>
      <c r="BC21" s="115"/>
      <c r="BD21" s="118">
        <v>0</v>
      </c>
      <c r="BE21" s="116">
        <f t="shared" si="10"/>
        <v>0</v>
      </c>
      <c r="BF21" s="115"/>
      <c r="BG21" s="118">
        <v>0</v>
      </c>
      <c r="BH21" s="116">
        <f t="shared" si="11"/>
        <v>0</v>
      </c>
      <c r="BI21" s="115"/>
      <c r="BJ21" s="118">
        <v>0</v>
      </c>
      <c r="BK21" s="116">
        <f t="shared" si="12"/>
        <v>0</v>
      </c>
      <c r="BL21" s="115"/>
      <c r="BM21" s="118">
        <v>0</v>
      </c>
      <c r="BN21" s="116">
        <f t="shared" si="13"/>
        <v>0</v>
      </c>
      <c r="BO21" s="116">
        <f t="shared" si="14"/>
        <v>993668.00000000012</v>
      </c>
      <c r="BP21" s="116">
        <f t="shared" si="15"/>
        <v>0</v>
      </c>
      <c r="BQ21" s="116">
        <f t="shared" si="16"/>
        <v>993668.00000000012</v>
      </c>
      <c r="BR21" s="119"/>
      <c r="BS21" s="111" t="s">
        <v>54</v>
      </c>
      <c r="BT21" s="120">
        <v>1</v>
      </c>
      <c r="BU21" s="121"/>
      <c r="BV21" s="121"/>
      <c r="BW21" s="121"/>
      <c r="BX21" s="121"/>
      <c r="BY21" s="121">
        <f t="shared" si="17"/>
        <v>993668.00000000012</v>
      </c>
      <c r="BZ21" s="121">
        <f t="shared" si="18"/>
        <v>0</v>
      </c>
      <c r="CA21" s="121">
        <f t="shared" si="19"/>
        <v>993668.00000000012</v>
      </c>
      <c r="CB21" s="118">
        <v>280661.7</v>
      </c>
      <c r="CC21" s="118">
        <v>0</v>
      </c>
      <c r="CD21" s="116">
        <f t="shared" si="20"/>
        <v>280661.7</v>
      </c>
      <c r="CE21" s="118">
        <v>280661.7</v>
      </c>
      <c r="CF21" s="118">
        <v>0</v>
      </c>
      <c r="CG21" s="116">
        <f t="shared" si="21"/>
        <v>280661.7</v>
      </c>
      <c r="CH21" s="118">
        <v>280661.7</v>
      </c>
      <c r="CI21" s="118">
        <v>0</v>
      </c>
      <c r="CJ21" s="116">
        <f t="shared" si="22"/>
        <v>280661.7</v>
      </c>
      <c r="CK21" s="118">
        <v>151682.9</v>
      </c>
      <c r="CL21" s="118">
        <v>0</v>
      </c>
      <c r="CM21" s="116">
        <f t="shared" si="23"/>
        <v>151682.9</v>
      </c>
      <c r="CN21" s="118"/>
      <c r="CO21" s="118">
        <v>0</v>
      </c>
      <c r="CP21" s="116">
        <f t="shared" si="24"/>
        <v>0</v>
      </c>
      <c r="CQ21" s="118"/>
      <c r="CR21" s="118">
        <v>0</v>
      </c>
      <c r="CS21" s="116">
        <f t="shared" si="25"/>
        <v>0</v>
      </c>
      <c r="CT21" s="118"/>
      <c r="CU21" s="118">
        <v>0</v>
      </c>
      <c r="CV21" s="116">
        <f t="shared" si="26"/>
        <v>0</v>
      </c>
      <c r="CW21" s="118"/>
      <c r="CX21" s="118">
        <v>0</v>
      </c>
      <c r="CY21" s="116">
        <f t="shared" si="27"/>
        <v>0</v>
      </c>
      <c r="CZ21" s="118"/>
      <c r="DA21" s="118">
        <v>0</v>
      </c>
      <c r="DB21" s="116">
        <f t="shared" si="28"/>
        <v>0</v>
      </c>
      <c r="DC21" s="118"/>
      <c r="DD21" s="118">
        <v>0</v>
      </c>
      <c r="DE21" s="116">
        <f t="shared" si="29"/>
        <v>0</v>
      </c>
      <c r="DF21" s="118"/>
      <c r="DG21" s="118">
        <v>0</v>
      </c>
      <c r="DH21" s="116">
        <f t="shared" si="30"/>
        <v>0</v>
      </c>
      <c r="DI21" s="118"/>
      <c r="DJ21" s="118">
        <v>0</v>
      </c>
      <c r="DK21" s="116">
        <f t="shared" si="31"/>
        <v>0</v>
      </c>
      <c r="DL21" s="116">
        <f t="shared" si="32"/>
        <v>993668.00000000012</v>
      </c>
      <c r="DM21" s="116">
        <f t="shared" si="33"/>
        <v>0</v>
      </c>
      <c r="DN21" s="116">
        <f t="shared" si="34"/>
        <v>993668.00000000012</v>
      </c>
      <c r="DO21" s="104" t="s">
        <v>293</v>
      </c>
      <c r="DP21" s="122" t="str">
        <f t="shared" si="35"/>
        <v>VALIDADO</v>
      </c>
      <c r="DQ21" s="123"/>
      <c r="DR21" s="123"/>
      <c r="DS21" s="104" t="str">
        <f t="array" ref="DS21">IF(B21="","",INDEX(CATALOGO!C:C,MATCH(B21,CATALOGO!A:A,0)))</f>
        <v>COORDINACION ZONAL</v>
      </c>
      <c r="DT21" s="104" t="str">
        <f t="array" ref="DT21">IF(B21="","",INDEX(CATALOGO!B:B,MATCH(B21,CATALOGO!A:A,0)))</f>
        <v>COORDINACION ZONAL</v>
      </c>
      <c r="DU21" s="104" t="str">
        <f t="array" ref="DU21">IF(D21="","",INDEX(CATALOGO!J:J,MATCH(POA_GC_2022_PC!D21,CATALOGO!G:G,0)))</f>
        <v>ZONA 4</v>
      </c>
      <c r="DV21" s="104" t="str">
        <f t="array" ref="DV21">IF(D21="","",INDEX(CATALOGO!K:K,MATCH(D21,CATALOGO!G:G,0)))</f>
        <v>MANABI</v>
      </c>
      <c r="DW21" s="104" t="str">
        <f t="shared" si="36"/>
        <v/>
      </c>
      <c r="DX21" s="113" t="str">
        <f t="array" ref="DX21">IF(H21="","",INDEX(CATALOGO!AE:AE,MATCH(H21,CATALOGO!AC:AC,0)))</f>
        <v xml:space="preserve">GASTOS EN PERSONAL </v>
      </c>
      <c r="DY21" s="104" t="str">
        <f t="array" ref="DY21">IF(N21="","",INDEX(CATALOGO!O:O,MATCH(N21,CATALOGO!M:M,0)))</f>
        <v>0</v>
      </c>
      <c r="DZ21" s="104" t="str">
        <f t="array" ref="DZ21">IF(E21="","",INDEX(CATALOGO!AT:AT,MATCH(POA_GC_2022_PC!E21,CATALOGO!AS:AS,0)))</f>
        <v>PROV</v>
      </c>
      <c r="EA21" s="104" t="str">
        <f t="shared" si="37"/>
        <v>CORRIENTE</v>
      </c>
      <c r="EB21" s="104" t="str">
        <f t="shared" si="38"/>
        <v>90000004</v>
      </c>
      <c r="EC21" s="124"/>
      <c r="ED21" s="101" t="str">
        <f t="array" ref="ED21">IF(E21="","",INDEX(CATALOGO!BL:BL,MATCH(POA_GC_2022_PC!E21,CATALOGO!BO:BO,0)))</f>
        <v>6. Garantizar el  derecho a la salud integral, gratuita y de calidad</v>
      </c>
      <c r="EE21" s="101" t="str">
        <f t="array" ref="EE21">IF(E21="","",INDEX(CATALOGO!BM:BM,MATCH(POA_GC_2022_PC!E21,CATALOGO!BO:BO,0)))</f>
        <v>OE5 Incrementar la cobertura de las prestaciones de servicios de salud</v>
      </c>
      <c r="EF21" s="104" t="str">
        <f t="array" ref="EF21">IF(EE21="","",INDEX(CATALOGO!BN:BN,MATCH(POA_GC_2022_PC!EE21,CATALOGO!BM:BM,0)))</f>
        <v>OE_5</v>
      </c>
      <c r="EG21" s="124"/>
      <c r="EH21" s="125"/>
      <c r="EI21" s="125"/>
      <c r="EJ21" s="126"/>
      <c r="EK21" s="126"/>
      <c r="EL21" s="126"/>
      <c r="EM21" s="104" t="str">
        <f t="shared" si="39"/>
        <v>51</v>
      </c>
      <c r="EN21" s="114"/>
      <c r="EO21" s="111"/>
      <c r="EP21" s="127"/>
      <c r="EQ21" s="128"/>
      <c r="ER21" s="128">
        <f>IF(EM21="","",SUMIFS(TH!G:G,TH!K:K,POA_GC_2022_PC!A21))</f>
        <v>0</v>
      </c>
      <c r="ES21" s="129">
        <f t="shared" si="40"/>
        <v>0</v>
      </c>
      <c r="ET21" s="129"/>
      <c r="EU21" s="128">
        <f>IF(EM21="","",SUMIFS(TH!H:H,TH!K:K,POA_GC_2022_PC!A21))</f>
        <v>0</v>
      </c>
      <c r="EV21" s="129">
        <f t="shared" si="41"/>
        <v>0</v>
      </c>
      <c r="EW21" s="129"/>
      <c r="EX21" s="128">
        <f>IF(EM21="","",SUMIFS(TH!I:I,TH!K:K,POA_GC_2022_PC!A21))</f>
        <v>0</v>
      </c>
      <c r="EY21" s="129">
        <f t="shared" si="42"/>
        <v>0</v>
      </c>
      <c r="EZ21" s="130"/>
      <c r="FA21" s="130"/>
      <c r="FB21" s="129" t="str">
        <f t="shared" si="43"/>
        <v>OK</v>
      </c>
      <c r="FC21" s="129" t="str">
        <f t="shared" si="44"/>
        <v>OK</v>
      </c>
      <c r="FD21" s="129" t="str">
        <f t="shared" si="45"/>
        <v/>
      </c>
      <c r="FE21" s="129" t="str">
        <f t="shared" si="46"/>
        <v/>
      </c>
      <c r="FF21" s="284" t="e">
        <f>IF(AND(A21=SAP_seg!A3,SAP_seg!G3=0),"NINGUNA",(VLOOKUP(A21,SAP_seg!$A$4:$G$1162,7,0)))</f>
        <v>#N/A</v>
      </c>
      <c r="FG21" s="131">
        <f t="shared" si="47"/>
        <v>0</v>
      </c>
      <c r="FH21" s="131">
        <f t="shared" si="48"/>
        <v>0</v>
      </c>
      <c r="FI21" s="132" t="s">
        <v>54</v>
      </c>
      <c r="FJ21" s="133"/>
      <c r="FK21" s="134" t="str">
        <f t="array" ref="FK21">IF(E21="","",INDEX(CATALOGO!AW:AW,MATCH(POA_GC_2022_PC!E21,CATALOGO!AS:AS,0)))</f>
        <v>0</v>
      </c>
      <c r="FL21" s="134" t="str">
        <f t="array" ref="FL21">IF(F21="","",INDEX(CATALOGO!AZ:AZ,MATCH(POA_GC_2022_PC!F21,CATALOGO!AY:AY,0)))</f>
        <v>0</v>
      </c>
      <c r="FM21" s="134" t="str">
        <f t="array" ref="FM21">IF(F21="","",INDEX(CATALOGO!BA:BA,MATCH(POA_GC_2022_PC!F21,CATALOGO!AY:AY,0)))</f>
        <v>0</v>
      </c>
      <c r="FN21" s="134" t="str">
        <f t="array" ref="FN21">IF(F21="","",INDEX(CATALOGO!BB:BB,MATCH(POA_GC_2022_PC!F21,CATALOGO!AY:AY,0)))</f>
        <v>0</v>
      </c>
      <c r="FO21" s="133" t="str">
        <f t="array" ref="FO21">IF(E21="","",INDEX(CATALOGO!BC:BC,MATCH(POA_GC_2022_PC!E21,CATALOGO!AS:AS,0)))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21" s="133" t="str">
        <f t="array" ref="FP21">IF(EB21="","",INDEX(CATALOGO!BH:BH,MATCH(POA_GC_2022_PC!EB21,CATALOGO!BG:BG,0)))</f>
        <v xml:space="preserve"> PRESTACION DE SERVICIOS DE SALUD TERCERO Y CUARTO NIVEL</v>
      </c>
      <c r="FQ21" s="117"/>
      <c r="FR21" s="117"/>
      <c r="FS21" s="117"/>
      <c r="FT21" s="135">
        <f t="shared" si="49"/>
        <v>841985.10000000009</v>
      </c>
    </row>
    <row r="22" spans="1:176" ht="24.75" hidden="1" customHeight="1" x14ac:dyDescent="0.25">
      <c r="A22" s="363" t="s">
        <v>4118</v>
      </c>
      <c r="B22" s="101" t="s">
        <v>2256</v>
      </c>
      <c r="C22" s="102" t="s">
        <v>4028</v>
      </c>
      <c r="D22" s="103">
        <v>1332</v>
      </c>
      <c r="E22" s="103">
        <v>90</v>
      </c>
      <c r="F22" s="104" t="str">
        <f t="shared" si="0"/>
        <v>000</v>
      </c>
      <c r="G22" s="103" t="s">
        <v>451</v>
      </c>
      <c r="H22" s="105">
        <v>510601</v>
      </c>
      <c r="I22" s="106">
        <v>1314</v>
      </c>
      <c r="J22" s="103" t="s">
        <v>354</v>
      </c>
      <c r="K22" s="104" t="str">
        <f t="array" ref="K22">IF(J22="","",INDEX(CATALOGO!AN:AN,MATCH(POA_GC_2022_PC!J22,CATALOGO!AR:AR,0)))</f>
        <v>0000</v>
      </c>
      <c r="L22" s="104" t="str">
        <f t="array" ref="L22">IF(J22="","",INDEX(CATALOGO!AP:AP,MATCH(POA_GC_2022_PC!J22,CATALOGO!AR:AR,0)))</f>
        <v>0000</v>
      </c>
      <c r="M22" s="107" t="str">
        <f t="array" ref="M22">IF(E22="","",INDEX(CATALOGO!AU:AU,MATCH(POA_GC_2022_PC!E22,CATALOGO!AS:AS,0)))</f>
        <v>PROVISION Y PRESTACION DE SERVICIOS DE SALUD</v>
      </c>
      <c r="N22" s="108" t="str">
        <f t="shared" si="1"/>
        <v>SIN PROYECTO</v>
      </c>
      <c r="O22" s="101" t="str">
        <f t="array" ref="O22">IF(EB22="","",INDEX(CATALOGO!BD:BD,MATCH(POA_GC_2022_PC!EB22,CATALOGO!BG:BG,0)))</f>
        <v>PRESTACION DE SERVICIOS DE SALUD SEGUNDO NIVEL</v>
      </c>
      <c r="P22" s="109" t="str">
        <f t="array" ref="P22">IF(H22="","",INDEX(CATALOGO!AD:AD,MATCH(POA_GC_2022_PC!H22,CATALOGO!AC:AC,0)))</f>
        <v>APORTE PATRONAL</v>
      </c>
      <c r="Q22" s="104" t="str">
        <f t="array" ref="Q22">IF(J22="","",INDEX(CATALOGO!AL:AL,MATCH(J22,CATALOGO!AR:AR,0)))</f>
        <v>RECURSOS FISCALES</v>
      </c>
      <c r="R22" s="104" t="str">
        <f t="array" ref="R22">IF(K22="","",INDEX(CATALOGO!AO:AO,MATCH(POA_GC_2022_PC!K22,CATALOGO!AN:AN,0)))</f>
        <v>SIN ORGANISMO</v>
      </c>
      <c r="S22" s="104" t="str">
        <f t="array" ref="S22">IF(L22="","",INDEX(CATALOGO!AQ:AQ,MATCH(POA_GC_2022_PC!L22,CATALOGO!AP:AP,0)))</f>
        <v>SIN CORRELATIVO</v>
      </c>
      <c r="T22" s="110" t="s">
        <v>355</v>
      </c>
      <c r="U22" s="364" t="s">
        <v>4010</v>
      </c>
      <c r="V22" s="364" t="s">
        <v>4028</v>
      </c>
      <c r="W22" s="111" t="s">
        <v>356</v>
      </c>
      <c r="X22" s="111" t="s">
        <v>357</v>
      </c>
      <c r="Y22" s="111" t="s">
        <v>358</v>
      </c>
      <c r="Z22" s="112" t="str">
        <f t="array" ref="Z22">IF(Y22="","",INDEX(CATALOGO!AA:AA,MATCH(Y22,CATALOGO!Z:Z,0)))</f>
        <v>NA</v>
      </c>
      <c r="AA22" s="113" t="str">
        <f t="array" ref="AA22">IF(H22="","",INDEX(CATALOGO!AH:AH,MATCH(H22,CATALOGO!AC:AC,0)))</f>
        <v>04</v>
      </c>
      <c r="AB22" s="113" t="str">
        <f t="array" ref="AB22">IF(H22="","",INDEX(CATALOGO!AF:AF,MATCH(H22,CATALOGO!AC:AC,0)))</f>
        <v>NA</v>
      </c>
      <c r="AC22" s="113" t="str">
        <f t="array" ref="AC22">IF(H22="","",INDEX(CATALOGO!AG:AG,MATCH(H22,CATALOGO!AC:AC,0)))</f>
        <v>NA</v>
      </c>
      <c r="AD22" s="114" t="s">
        <v>50</v>
      </c>
      <c r="AE22" s="115">
        <v>58978.400000000001</v>
      </c>
      <c r="AF22" s="115">
        <v>0</v>
      </c>
      <c r="AG22" s="116">
        <f t="shared" si="2"/>
        <v>58978.400000000001</v>
      </c>
      <c r="AH22" s="115">
        <v>58978.400000000001</v>
      </c>
      <c r="AI22" s="115">
        <v>0</v>
      </c>
      <c r="AJ22" s="116">
        <f t="shared" si="3"/>
        <v>58978.400000000001</v>
      </c>
      <c r="AK22" s="115">
        <v>58978.400000000001</v>
      </c>
      <c r="AL22" s="115">
        <v>0</v>
      </c>
      <c r="AM22" s="116">
        <f t="shared" si="4"/>
        <v>58978.400000000001</v>
      </c>
      <c r="AN22" s="115">
        <v>58978.400000000001</v>
      </c>
      <c r="AO22" s="115">
        <v>0</v>
      </c>
      <c r="AP22" s="116">
        <f t="shared" si="5"/>
        <v>58978.400000000001</v>
      </c>
      <c r="AQ22" s="115">
        <v>58978.400000000001</v>
      </c>
      <c r="AR22" s="115">
        <v>0</v>
      </c>
      <c r="AS22" s="116">
        <f t="shared" si="6"/>
        <v>58978.400000000001</v>
      </c>
      <c r="AT22" s="115">
        <v>58978.400000000001</v>
      </c>
      <c r="AU22" s="118">
        <v>0</v>
      </c>
      <c r="AV22" s="116">
        <f t="shared" si="7"/>
        <v>58978.400000000001</v>
      </c>
      <c r="AW22" s="115">
        <v>58978.400000000001</v>
      </c>
      <c r="AX22" s="118">
        <v>0</v>
      </c>
      <c r="AY22" s="116">
        <f t="shared" si="8"/>
        <v>58978.400000000001</v>
      </c>
      <c r="AZ22" s="115">
        <v>21485.200000000001</v>
      </c>
      <c r="BA22" s="118">
        <v>0</v>
      </c>
      <c r="BB22" s="116">
        <f t="shared" si="9"/>
        <v>21485.200000000001</v>
      </c>
      <c r="BC22" s="115"/>
      <c r="BD22" s="118">
        <v>0</v>
      </c>
      <c r="BE22" s="116">
        <f t="shared" si="10"/>
        <v>0</v>
      </c>
      <c r="BF22" s="115"/>
      <c r="BG22" s="118">
        <v>0</v>
      </c>
      <c r="BH22" s="116">
        <f t="shared" si="11"/>
        <v>0</v>
      </c>
      <c r="BI22" s="115"/>
      <c r="BJ22" s="118">
        <v>0</v>
      </c>
      <c r="BK22" s="116">
        <f t="shared" si="12"/>
        <v>0</v>
      </c>
      <c r="BL22" s="115"/>
      <c r="BM22" s="118">
        <v>0</v>
      </c>
      <c r="BN22" s="116">
        <f t="shared" si="13"/>
        <v>0</v>
      </c>
      <c r="BO22" s="116">
        <f t="shared" si="14"/>
        <v>434334.00000000006</v>
      </c>
      <c r="BP22" s="116">
        <f t="shared" si="15"/>
        <v>0</v>
      </c>
      <c r="BQ22" s="116">
        <f t="shared" si="16"/>
        <v>434334.00000000006</v>
      </c>
      <c r="BR22" s="119"/>
      <c r="BS22" s="111" t="s">
        <v>54</v>
      </c>
      <c r="BT22" s="120">
        <v>1</v>
      </c>
      <c r="BU22" s="121"/>
      <c r="BV22" s="121"/>
      <c r="BW22" s="121"/>
      <c r="BX22" s="121"/>
      <c r="BY22" s="121">
        <f t="shared" si="17"/>
        <v>434334.00000000006</v>
      </c>
      <c r="BZ22" s="121">
        <f t="shared" si="18"/>
        <v>0</v>
      </c>
      <c r="CA22" s="121">
        <f t="shared" si="19"/>
        <v>434334.00000000006</v>
      </c>
      <c r="CB22" s="118">
        <v>58978.400000000001</v>
      </c>
      <c r="CC22" s="118">
        <v>0</v>
      </c>
      <c r="CD22" s="116">
        <f t="shared" si="20"/>
        <v>58978.400000000001</v>
      </c>
      <c r="CE22" s="118">
        <v>58978.400000000001</v>
      </c>
      <c r="CF22" s="118">
        <v>0</v>
      </c>
      <c r="CG22" s="116">
        <f t="shared" si="21"/>
        <v>58978.400000000001</v>
      </c>
      <c r="CH22" s="118">
        <v>58978.400000000001</v>
      </c>
      <c r="CI22" s="118">
        <v>0</v>
      </c>
      <c r="CJ22" s="116">
        <f t="shared" si="22"/>
        <v>58978.400000000001</v>
      </c>
      <c r="CK22" s="118">
        <v>58978.400000000001</v>
      </c>
      <c r="CL22" s="118">
        <v>0</v>
      </c>
      <c r="CM22" s="116">
        <f t="shared" si="23"/>
        <v>58978.400000000001</v>
      </c>
      <c r="CN22" s="118">
        <v>58978.400000000001</v>
      </c>
      <c r="CO22" s="118">
        <v>0</v>
      </c>
      <c r="CP22" s="116">
        <f t="shared" si="24"/>
        <v>58978.400000000001</v>
      </c>
      <c r="CQ22" s="118">
        <v>58978.400000000001</v>
      </c>
      <c r="CR22" s="118">
        <v>0</v>
      </c>
      <c r="CS22" s="116">
        <f t="shared" si="25"/>
        <v>58978.400000000001</v>
      </c>
      <c r="CT22" s="118">
        <v>58978.400000000001</v>
      </c>
      <c r="CU22" s="118">
        <v>0</v>
      </c>
      <c r="CV22" s="116">
        <f t="shared" si="26"/>
        <v>58978.400000000001</v>
      </c>
      <c r="CW22" s="118">
        <v>21485.200000000001</v>
      </c>
      <c r="CX22" s="118">
        <v>0</v>
      </c>
      <c r="CY22" s="116">
        <f t="shared" si="27"/>
        <v>21485.200000000001</v>
      </c>
      <c r="CZ22" s="118"/>
      <c r="DA22" s="118">
        <v>0</v>
      </c>
      <c r="DB22" s="116">
        <f t="shared" si="28"/>
        <v>0</v>
      </c>
      <c r="DC22" s="118"/>
      <c r="DD22" s="118">
        <v>0</v>
      </c>
      <c r="DE22" s="116">
        <f t="shared" si="29"/>
        <v>0</v>
      </c>
      <c r="DF22" s="118"/>
      <c r="DG22" s="118">
        <v>0</v>
      </c>
      <c r="DH22" s="116">
        <f t="shared" si="30"/>
        <v>0</v>
      </c>
      <c r="DI22" s="118"/>
      <c r="DJ22" s="118">
        <v>0</v>
      </c>
      <c r="DK22" s="116">
        <f t="shared" si="31"/>
        <v>0</v>
      </c>
      <c r="DL22" s="116">
        <f t="shared" si="32"/>
        <v>434334.00000000006</v>
      </c>
      <c r="DM22" s="116">
        <f t="shared" si="33"/>
        <v>0</v>
      </c>
      <c r="DN22" s="116">
        <f t="shared" si="34"/>
        <v>434334.00000000006</v>
      </c>
      <c r="DO22" s="104" t="s">
        <v>293</v>
      </c>
      <c r="DP22" s="122" t="str">
        <f t="shared" si="35"/>
        <v>VALIDADO</v>
      </c>
      <c r="DQ22" s="123"/>
      <c r="DR22" s="123"/>
      <c r="DS22" s="104" t="str">
        <f t="array" ref="DS22">IF(B22="","",INDEX(CATALOGO!C:C,MATCH(B22,CATALOGO!A:A,0)))</f>
        <v>COORDINACION ZONAL</v>
      </c>
      <c r="DT22" s="104" t="str">
        <f t="array" ref="DT22">IF(B22="","",INDEX(CATALOGO!B:B,MATCH(B22,CATALOGO!A:A,0)))</f>
        <v>COORDINACION ZONAL</v>
      </c>
      <c r="DU22" s="104" t="str">
        <f t="array" ref="DU22">IF(D22="","",INDEX(CATALOGO!J:J,MATCH(POA_GC_2022_PC!D22,CATALOGO!G:G,0)))</f>
        <v>ZONA 4</v>
      </c>
      <c r="DV22" s="104" t="str">
        <f t="array" ref="DV22">IF(D22="","",INDEX(CATALOGO!K:K,MATCH(D22,CATALOGO!G:G,0)))</f>
        <v>MANABI</v>
      </c>
      <c r="DW22" s="104" t="str">
        <f t="shared" si="36"/>
        <v/>
      </c>
      <c r="DX22" s="113" t="str">
        <f t="array" ref="DX22">IF(H22="","",INDEX(CATALOGO!AE:AE,MATCH(H22,CATALOGO!AC:AC,0)))</f>
        <v xml:space="preserve">GASTOS EN PERSONAL </v>
      </c>
      <c r="DY22" s="104" t="str">
        <f t="array" ref="DY22">IF(N22="","",INDEX(CATALOGO!O:O,MATCH(N22,CATALOGO!M:M,0)))</f>
        <v>0</v>
      </c>
      <c r="DZ22" s="104" t="str">
        <f t="array" ref="DZ22">IF(E22="","",INDEX(CATALOGO!AT:AT,MATCH(POA_GC_2022_PC!E22,CATALOGO!AS:AS,0)))</f>
        <v>PROV</v>
      </c>
      <c r="EA22" s="104" t="str">
        <f t="shared" si="37"/>
        <v>CORRIENTE</v>
      </c>
      <c r="EB22" s="104" t="str">
        <f t="shared" si="38"/>
        <v>90000004</v>
      </c>
      <c r="EC22" s="124"/>
      <c r="ED22" s="101" t="str">
        <f t="array" ref="ED22">IF(E22="","",INDEX(CATALOGO!BL:BL,MATCH(POA_GC_2022_PC!E22,CATALOGO!BO:BO,0)))</f>
        <v>6. Garantizar el  derecho a la salud integral, gratuita y de calidad</v>
      </c>
      <c r="EE22" s="101" t="str">
        <f t="array" ref="EE22">IF(E22="","",INDEX(CATALOGO!BM:BM,MATCH(POA_GC_2022_PC!E22,CATALOGO!BO:BO,0)))</f>
        <v>OE5 Incrementar la cobertura de las prestaciones de servicios de salud</v>
      </c>
      <c r="EF22" s="104" t="str">
        <f t="array" ref="EF22">IF(EE22="","",INDEX(CATALOGO!BN:BN,MATCH(POA_GC_2022_PC!EE22,CATALOGO!BM:BM,0)))</f>
        <v>OE_5</v>
      </c>
      <c r="EG22" s="124"/>
      <c r="EH22" s="125"/>
      <c r="EI22" s="125"/>
      <c r="EJ22" s="126"/>
      <c r="EK22" s="126"/>
      <c r="EL22" s="126"/>
      <c r="EM22" s="104" t="str">
        <f t="shared" si="39"/>
        <v>51</v>
      </c>
      <c r="EN22" s="114"/>
      <c r="EO22" s="111"/>
      <c r="EP22" s="127"/>
      <c r="EQ22" s="128"/>
      <c r="ER22" s="128">
        <f>IF(EM22="","",SUMIFS(TH!G:G,TH!K:K,POA_GC_2022_PC!A22))</f>
        <v>0</v>
      </c>
      <c r="ES22" s="129">
        <f t="shared" si="40"/>
        <v>0</v>
      </c>
      <c r="ET22" s="129"/>
      <c r="EU22" s="128">
        <f>IF(EM22="","",SUMIFS(TH!H:H,TH!K:K,POA_GC_2022_PC!A22))</f>
        <v>0</v>
      </c>
      <c r="EV22" s="129">
        <f t="shared" si="41"/>
        <v>0</v>
      </c>
      <c r="EW22" s="129"/>
      <c r="EX22" s="128">
        <f>IF(EM22="","",SUMIFS(TH!I:I,TH!K:K,POA_GC_2022_PC!A22))</f>
        <v>0</v>
      </c>
      <c r="EY22" s="129">
        <f t="shared" si="42"/>
        <v>0</v>
      </c>
      <c r="EZ22" s="130"/>
      <c r="FA22" s="130"/>
      <c r="FB22" s="129" t="str">
        <f t="shared" si="43"/>
        <v>OK</v>
      </c>
      <c r="FC22" s="129" t="str">
        <f t="shared" si="44"/>
        <v>OK</v>
      </c>
      <c r="FD22" s="129" t="str">
        <f t="shared" si="45"/>
        <v/>
      </c>
      <c r="FE22" s="129" t="str">
        <f t="shared" si="46"/>
        <v/>
      </c>
      <c r="FF22" s="284" t="e">
        <f>IF(AND(A22=SAP_seg!A3,SAP_seg!G3=0),"NINGUNA",(VLOOKUP(A22,SAP_seg!$A$4:$G$1162,7,0)))</f>
        <v>#N/A</v>
      </c>
      <c r="FG22" s="131">
        <f t="shared" si="47"/>
        <v>0</v>
      </c>
      <c r="FH22" s="131">
        <f t="shared" si="48"/>
        <v>0</v>
      </c>
      <c r="FI22" s="132" t="s">
        <v>54</v>
      </c>
      <c r="FJ22" s="133"/>
      <c r="FK22" s="134" t="str">
        <f t="array" ref="FK22">IF(E22="","",INDEX(CATALOGO!AW:AW,MATCH(POA_GC_2022_PC!E22,CATALOGO!AS:AS,0)))</f>
        <v>0</v>
      </c>
      <c r="FL22" s="134" t="str">
        <f t="array" ref="FL22">IF(F22="","",INDEX(CATALOGO!AZ:AZ,MATCH(POA_GC_2022_PC!F22,CATALOGO!AY:AY,0)))</f>
        <v>0</v>
      </c>
      <c r="FM22" s="134" t="str">
        <f t="array" ref="FM22">IF(F22="","",INDEX(CATALOGO!BA:BA,MATCH(POA_GC_2022_PC!F22,CATALOGO!AY:AY,0)))</f>
        <v>0</v>
      </c>
      <c r="FN22" s="134" t="str">
        <f t="array" ref="FN22">IF(F22="","",INDEX(CATALOGO!BB:BB,MATCH(POA_GC_2022_PC!F22,CATALOGO!AY:AY,0)))</f>
        <v>0</v>
      </c>
      <c r="FO22" s="133" t="str">
        <f t="array" ref="FO22">IF(E22="","",INDEX(CATALOGO!BC:BC,MATCH(POA_GC_2022_PC!E22,CATALOGO!AS:AS,0)))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22" s="133" t="str">
        <f t="array" ref="FP22">IF(EB22="","",INDEX(CATALOGO!BH:BH,MATCH(POA_GC_2022_PC!EB22,CATALOGO!BG:BG,0)))</f>
        <v xml:space="preserve"> PRESTACION DE SERVICIOS DE SALUD TERCERO Y CUARTO NIVEL</v>
      </c>
      <c r="FQ22" s="117"/>
      <c r="FR22" s="117"/>
      <c r="FS22" s="117"/>
      <c r="FT22" s="135">
        <f t="shared" si="49"/>
        <v>176935.2</v>
      </c>
    </row>
    <row r="23" spans="1:176" ht="24.75" hidden="1" customHeight="1" x14ac:dyDescent="0.25">
      <c r="A23" s="363" t="s">
        <v>4119</v>
      </c>
      <c r="B23" s="101" t="s">
        <v>2256</v>
      </c>
      <c r="C23" s="102" t="s">
        <v>4029</v>
      </c>
      <c r="D23" s="103">
        <v>1332</v>
      </c>
      <c r="E23" s="103">
        <v>90</v>
      </c>
      <c r="F23" s="104" t="str">
        <f t="shared" si="0"/>
        <v>000</v>
      </c>
      <c r="G23" s="103" t="s">
        <v>451</v>
      </c>
      <c r="H23" s="105">
        <v>510602</v>
      </c>
      <c r="I23" s="106">
        <v>1314</v>
      </c>
      <c r="J23" s="103" t="s">
        <v>354</v>
      </c>
      <c r="K23" s="104" t="str">
        <f t="array" ref="K23">IF(J23="","",INDEX(CATALOGO!AN:AN,MATCH(POA_GC_2022_PC!J23,CATALOGO!AR:AR,0)))</f>
        <v>0000</v>
      </c>
      <c r="L23" s="104" t="str">
        <f t="array" ref="L23">IF(J23="","",INDEX(CATALOGO!AP:AP,MATCH(POA_GC_2022_PC!J23,CATALOGO!AR:AR,0)))</f>
        <v>0000</v>
      </c>
      <c r="M23" s="107" t="str">
        <f t="array" ref="M23">IF(E23="","",INDEX(CATALOGO!AU:AU,MATCH(POA_GC_2022_PC!E23,CATALOGO!AS:AS,0)))</f>
        <v>PROVISION Y PRESTACION DE SERVICIOS DE SALUD</v>
      </c>
      <c r="N23" s="108" t="str">
        <f t="shared" si="1"/>
        <v>SIN PROYECTO</v>
      </c>
      <c r="O23" s="101" t="str">
        <f t="array" ref="O23">IF(EB23="","",INDEX(CATALOGO!BD:BD,MATCH(POA_GC_2022_PC!EB23,CATALOGO!BG:BG,0)))</f>
        <v>PRESTACION DE SERVICIOS DE SALUD SEGUNDO NIVEL</v>
      </c>
      <c r="P23" s="109" t="str">
        <f t="array" ref="P23">IF(H23="","",INDEX(CATALOGO!AD:AD,MATCH(POA_GC_2022_PC!H23,CATALOGO!AC:AC,0)))</f>
        <v>FONDO DE RESERVA</v>
      </c>
      <c r="Q23" s="104" t="str">
        <f t="array" ref="Q23">IF(J23="","",INDEX(CATALOGO!AL:AL,MATCH(J23,CATALOGO!AR:AR,0)))</f>
        <v>RECURSOS FISCALES</v>
      </c>
      <c r="R23" s="104" t="str">
        <f t="array" ref="R23">IF(K23="","",INDEX(CATALOGO!AO:AO,MATCH(POA_GC_2022_PC!K23,CATALOGO!AN:AN,0)))</f>
        <v>SIN ORGANISMO</v>
      </c>
      <c r="S23" s="104" t="str">
        <f t="array" ref="S23">IF(L23="","",INDEX(CATALOGO!AQ:AQ,MATCH(POA_GC_2022_PC!L23,CATALOGO!AP:AP,0)))</f>
        <v>SIN CORRELATIVO</v>
      </c>
      <c r="T23" s="110" t="s">
        <v>355</v>
      </c>
      <c r="U23" s="364" t="s">
        <v>4010</v>
      </c>
      <c r="V23" s="364" t="s">
        <v>4029</v>
      </c>
      <c r="W23" s="111" t="s">
        <v>356</v>
      </c>
      <c r="X23" s="111" t="s">
        <v>357</v>
      </c>
      <c r="Y23" s="111" t="s">
        <v>358</v>
      </c>
      <c r="Z23" s="112" t="str">
        <f t="array" ref="Z23">IF(Y23="","",INDEX(CATALOGO!AA:AA,MATCH(Y23,CATALOGO!Z:Z,0)))</f>
        <v>NA</v>
      </c>
      <c r="AA23" s="113" t="str">
        <f t="array" ref="AA23">IF(H23="","",INDEX(CATALOGO!AH:AH,MATCH(H23,CATALOGO!AC:AC,0)))</f>
        <v>04</v>
      </c>
      <c r="AB23" s="113" t="str">
        <f t="array" ref="AB23">IF(H23="","",INDEX(CATALOGO!AF:AF,MATCH(H23,CATALOGO!AC:AC,0)))</f>
        <v>NA</v>
      </c>
      <c r="AC23" s="113" t="str">
        <f t="array" ref="AC23">IF(H23="","",INDEX(CATALOGO!AG:AG,MATCH(H23,CATALOGO!AC:AC,0)))</f>
        <v>NA</v>
      </c>
      <c r="AD23" s="114" t="s">
        <v>50</v>
      </c>
      <c r="AE23" s="115">
        <v>34359.699999999997</v>
      </c>
      <c r="AF23" s="115">
        <v>0</v>
      </c>
      <c r="AG23" s="116">
        <f t="shared" si="2"/>
        <v>34359.699999999997</v>
      </c>
      <c r="AH23" s="115">
        <v>34359.699999999997</v>
      </c>
      <c r="AI23" s="115">
        <v>0</v>
      </c>
      <c r="AJ23" s="116">
        <f t="shared" si="3"/>
        <v>34359.699999999997</v>
      </c>
      <c r="AK23" s="115">
        <v>34359.699999999997</v>
      </c>
      <c r="AL23" s="115">
        <v>0</v>
      </c>
      <c r="AM23" s="116">
        <f t="shared" si="4"/>
        <v>34359.699999999997</v>
      </c>
      <c r="AN23" s="115">
        <v>34359.699999999997</v>
      </c>
      <c r="AO23" s="115">
        <v>0</v>
      </c>
      <c r="AP23" s="116">
        <f t="shared" si="5"/>
        <v>34359.699999999997</v>
      </c>
      <c r="AQ23" s="115">
        <v>34359.699999999997</v>
      </c>
      <c r="AR23" s="115">
        <v>0</v>
      </c>
      <c r="AS23" s="116">
        <f t="shared" si="6"/>
        <v>34359.699999999997</v>
      </c>
      <c r="AT23" s="115">
        <v>34359.699999999997</v>
      </c>
      <c r="AU23" s="118">
        <v>0</v>
      </c>
      <c r="AV23" s="116">
        <f t="shared" si="7"/>
        <v>34359.699999999997</v>
      </c>
      <c r="AW23" s="115">
        <v>34359.699999999997</v>
      </c>
      <c r="AX23" s="118">
        <v>0</v>
      </c>
      <c r="AY23" s="116">
        <f t="shared" si="8"/>
        <v>34359.699999999997</v>
      </c>
      <c r="AZ23" s="115">
        <v>34359.699999999997</v>
      </c>
      <c r="BA23" s="118">
        <v>0</v>
      </c>
      <c r="BB23" s="116">
        <f t="shared" si="9"/>
        <v>34359.699999999997</v>
      </c>
      <c r="BC23" s="115">
        <v>34359.699999999997</v>
      </c>
      <c r="BD23" s="118">
        <v>0</v>
      </c>
      <c r="BE23" s="116">
        <f t="shared" si="10"/>
        <v>34359.699999999997</v>
      </c>
      <c r="BF23" s="115">
        <v>34359.699999999997</v>
      </c>
      <c r="BG23" s="118">
        <v>0</v>
      </c>
      <c r="BH23" s="116">
        <f t="shared" si="11"/>
        <v>34359.699999999997</v>
      </c>
      <c r="BI23" s="115">
        <v>13926</v>
      </c>
      <c r="BJ23" s="118">
        <v>0</v>
      </c>
      <c r="BK23" s="116">
        <f t="shared" si="12"/>
        <v>13926</v>
      </c>
      <c r="BL23" s="115"/>
      <c r="BM23" s="118">
        <v>0</v>
      </c>
      <c r="BN23" s="116">
        <f t="shared" si="13"/>
        <v>0</v>
      </c>
      <c r="BO23" s="116">
        <f t="shared" si="14"/>
        <v>357523.00000000006</v>
      </c>
      <c r="BP23" s="116">
        <f t="shared" si="15"/>
        <v>0</v>
      </c>
      <c r="BQ23" s="116">
        <f t="shared" si="16"/>
        <v>357523.00000000006</v>
      </c>
      <c r="BR23" s="119"/>
      <c r="BS23" s="111" t="s">
        <v>54</v>
      </c>
      <c r="BT23" s="120">
        <v>1</v>
      </c>
      <c r="BU23" s="121"/>
      <c r="BV23" s="121"/>
      <c r="BW23" s="121"/>
      <c r="BX23" s="121"/>
      <c r="BY23" s="121">
        <f t="shared" si="17"/>
        <v>357523.00000000006</v>
      </c>
      <c r="BZ23" s="121">
        <f t="shared" si="18"/>
        <v>0</v>
      </c>
      <c r="CA23" s="121">
        <f t="shared" si="19"/>
        <v>357523.00000000006</v>
      </c>
      <c r="CB23" s="118">
        <v>34359.699999999997</v>
      </c>
      <c r="CC23" s="118">
        <v>0</v>
      </c>
      <c r="CD23" s="116">
        <f t="shared" si="20"/>
        <v>34359.699999999997</v>
      </c>
      <c r="CE23" s="118">
        <v>34359.699999999997</v>
      </c>
      <c r="CF23" s="118">
        <v>0</v>
      </c>
      <c r="CG23" s="116">
        <f t="shared" si="21"/>
        <v>34359.699999999997</v>
      </c>
      <c r="CH23" s="118">
        <v>34359.699999999997</v>
      </c>
      <c r="CI23" s="118">
        <v>0</v>
      </c>
      <c r="CJ23" s="116">
        <f t="shared" si="22"/>
        <v>34359.699999999997</v>
      </c>
      <c r="CK23" s="118">
        <v>34359.699999999997</v>
      </c>
      <c r="CL23" s="118">
        <v>0</v>
      </c>
      <c r="CM23" s="116">
        <f t="shared" si="23"/>
        <v>34359.699999999997</v>
      </c>
      <c r="CN23" s="118">
        <v>34359.699999999997</v>
      </c>
      <c r="CO23" s="118">
        <v>0</v>
      </c>
      <c r="CP23" s="116">
        <f t="shared" si="24"/>
        <v>34359.699999999997</v>
      </c>
      <c r="CQ23" s="118">
        <v>34359.699999999997</v>
      </c>
      <c r="CR23" s="118">
        <v>0</v>
      </c>
      <c r="CS23" s="116">
        <f t="shared" si="25"/>
        <v>34359.699999999997</v>
      </c>
      <c r="CT23" s="118">
        <v>34359.699999999997</v>
      </c>
      <c r="CU23" s="118">
        <v>0</v>
      </c>
      <c r="CV23" s="116">
        <f t="shared" si="26"/>
        <v>34359.699999999997</v>
      </c>
      <c r="CW23" s="118">
        <v>34359.699999999997</v>
      </c>
      <c r="CX23" s="118">
        <v>0</v>
      </c>
      <c r="CY23" s="116">
        <f t="shared" si="27"/>
        <v>34359.699999999997</v>
      </c>
      <c r="CZ23" s="118">
        <v>34359.699999999997</v>
      </c>
      <c r="DA23" s="118">
        <v>0</v>
      </c>
      <c r="DB23" s="116">
        <f t="shared" si="28"/>
        <v>34359.699999999997</v>
      </c>
      <c r="DC23" s="118">
        <v>34359.699999999997</v>
      </c>
      <c r="DD23" s="118">
        <v>0</v>
      </c>
      <c r="DE23" s="116">
        <f t="shared" si="29"/>
        <v>34359.699999999997</v>
      </c>
      <c r="DF23" s="118">
        <v>13926</v>
      </c>
      <c r="DG23" s="118">
        <v>0</v>
      </c>
      <c r="DH23" s="116">
        <f t="shared" si="30"/>
        <v>13926</v>
      </c>
      <c r="DI23" s="118"/>
      <c r="DJ23" s="118">
        <v>0</v>
      </c>
      <c r="DK23" s="116">
        <f t="shared" si="31"/>
        <v>0</v>
      </c>
      <c r="DL23" s="116">
        <f t="shared" si="32"/>
        <v>357523.00000000006</v>
      </c>
      <c r="DM23" s="116">
        <f t="shared" si="33"/>
        <v>0</v>
      </c>
      <c r="DN23" s="116">
        <f t="shared" si="34"/>
        <v>357523.00000000006</v>
      </c>
      <c r="DO23" s="104" t="s">
        <v>293</v>
      </c>
      <c r="DP23" s="122" t="str">
        <f t="shared" si="35"/>
        <v>VALIDADO</v>
      </c>
      <c r="DQ23" s="123"/>
      <c r="DR23" s="123"/>
      <c r="DS23" s="104" t="str">
        <f t="array" ref="DS23">IF(B23="","",INDEX(CATALOGO!C:C,MATCH(B23,CATALOGO!A:A,0)))</f>
        <v>COORDINACION ZONAL</v>
      </c>
      <c r="DT23" s="104" t="str">
        <f t="array" ref="DT23">IF(B23="","",INDEX(CATALOGO!B:B,MATCH(B23,CATALOGO!A:A,0)))</f>
        <v>COORDINACION ZONAL</v>
      </c>
      <c r="DU23" s="104" t="str">
        <f t="array" ref="DU23">IF(D23="","",INDEX(CATALOGO!J:J,MATCH(POA_GC_2022_PC!D23,CATALOGO!G:G,0)))</f>
        <v>ZONA 4</v>
      </c>
      <c r="DV23" s="104" t="str">
        <f t="array" ref="DV23">IF(D23="","",INDEX(CATALOGO!K:K,MATCH(D23,CATALOGO!G:G,0)))</f>
        <v>MANABI</v>
      </c>
      <c r="DW23" s="104" t="str">
        <f t="shared" si="36"/>
        <v/>
      </c>
      <c r="DX23" s="113" t="str">
        <f t="array" ref="DX23">IF(H23="","",INDEX(CATALOGO!AE:AE,MATCH(H23,CATALOGO!AC:AC,0)))</f>
        <v xml:space="preserve">GASTOS EN PERSONAL </v>
      </c>
      <c r="DY23" s="104" t="str">
        <f t="array" ref="DY23">IF(N23="","",INDEX(CATALOGO!O:O,MATCH(N23,CATALOGO!M:M,0)))</f>
        <v>0</v>
      </c>
      <c r="DZ23" s="104" t="str">
        <f t="array" ref="DZ23">IF(E23="","",INDEX(CATALOGO!AT:AT,MATCH(POA_GC_2022_PC!E23,CATALOGO!AS:AS,0)))</f>
        <v>PROV</v>
      </c>
      <c r="EA23" s="104" t="str">
        <f t="shared" si="37"/>
        <v>CORRIENTE</v>
      </c>
      <c r="EB23" s="104" t="str">
        <f t="shared" si="38"/>
        <v>90000004</v>
      </c>
      <c r="EC23" s="124"/>
      <c r="ED23" s="101" t="str">
        <f t="array" ref="ED23">IF(E23="","",INDEX(CATALOGO!BL:BL,MATCH(POA_GC_2022_PC!E23,CATALOGO!BO:BO,0)))</f>
        <v>6. Garantizar el  derecho a la salud integral, gratuita y de calidad</v>
      </c>
      <c r="EE23" s="101" t="str">
        <f t="array" ref="EE23">IF(E23="","",INDEX(CATALOGO!BM:BM,MATCH(POA_GC_2022_PC!E23,CATALOGO!BO:BO,0)))</f>
        <v>OE5 Incrementar la cobertura de las prestaciones de servicios de salud</v>
      </c>
      <c r="EF23" s="104" t="str">
        <f t="array" ref="EF23">IF(EE23="","",INDEX(CATALOGO!BN:BN,MATCH(POA_GC_2022_PC!EE23,CATALOGO!BM:BM,0)))</f>
        <v>OE_5</v>
      </c>
      <c r="EG23" s="124"/>
      <c r="EH23" s="125"/>
      <c r="EI23" s="125"/>
      <c r="EJ23" s="126"/>
      <c r="EK23" s="126"/>
      <c r="EL23" s="126"/>
      <c r="EM23" s="104" t="str">
        <f t="shared" si="39"/>
        <v>51</v>
      </c>
      <c r="EN23" s="114"/>
      <c r="EO23" s="111"/>
      <c r="EP23" s="127"/>
      <c r="EQ23" s="128"/>
      <c r="ER23" s="128">
        <f>IF(EM23="","",SUMIFS(TH!G:G,TH!K:K,POA_GC_2022_PC!A23))</f>
        <v>0</v>
      </c>
      <c r="ES23" s="129">
        <f t="shared" si="40"/>
        <v>0</v>
      </c>
      <c r="ET23" s="129"/>
      <c r="EU23" s="128">
        <f>IF(EM23="","",SUMIFS(TH!H:H,TH!K:K,POA_GC_2022_PC!A23))</f>
        <v>0</v>
      </c>
      <c r="EV23" s="129">
        <f t="shared" si="41"/>
        <v>0</v>
      </c>
      <c r="EW23" s="129"/>
      <c r="EX23" s="128">
        <f>IF(EM23="","",SUMIFS(TH!I:I,TH!K:K,POA_GC_2022_PC!A23))</f>
        <v>0</v>
      </c>
      <c r="EY23" s="129">
        <f t="shared" si="42"/>
        <v>0</v>
      </c>
      <c r="EZ23" s="130"/>
      <c r="FA23" s="130"/>
      <c r="FB23" s="129" t="str">
        <f t="shared" si="43"/>
        <v>OK</v>
      </c>
      <c r="FC23" s="129" t="str">
        <f t="shared" si="44"/>
        <v>OK</v>
      </c>
      <c r="FD23" s="129" t="str">
        <f t="shared" si="45"/>
        <v/>
      </c>
      <c r="FE23" s="129" t="str">
        <f t="shared" si="46"/>
        <v/>
      </c>
      <c r="FF23" s="284" t="e">
        <f>IF(AND(A23=SAP_seg!A3,SAP_seg!G3=0),"NINGUNA",(VLOOKUP(A23,SAP_seg!$A$4:$G$1162,7,0)))</f>
        <v>#N/A</v>
      </c>
      <c r="FG23" s="131">
        <f t="shared" si="47"/>
        <v>0</v>
      </c>
      <c r="FH23" s="131">
        <f t="shared" si="48"/>
        <v>0</v>
      </c>
      <c r="FI23" s="132" t="s">
        <v>54</v>
      </c>
      <c r="FJ23" s="133"/>
      <c r="FK23" s="134" t="str">
        <f t="array" ref="FK23">IF(E23="","",INDEX(CATALOGO!AW:AW,MATCH(POA_GC_2022_PC!E23,CATALOGO!AS:AS,0)))</f>
        <v>0</v>
      </c>
      <c r="FL23" s="134" t="str">
        <f t="array" ref="FL23">IF(F23="","",INDEX(CATALOGO!AZ:AZ,MATCH(POA_GC_2022_PC!F23,CATALOGO!AY:AY,0)))</f>
        <v>0</v>
      </c>
      <c r="FM23" s="134" t="str">
        <f t="array" ref="FM23">IF(F23="","",INDEX(CATALOGO!BA:BA,MATCH(POA_GC_2022_PC!F23,CATALOGO!AY:AY,0)))</f>
        <v>0</v>
      </c>
      <c r="FN23" s="134" t="str">
        <f t="array" ref="FN23">IF(F23="","",INDEX(CATALOGO!BB:BB,MATCH(POA_GC_2022_PC!F23,CATALOGO!AY:AY,0)))</f>
        <v>0</v>
      </c>
      <c r="FO23" s="133" t="str">
        <f t="array" ref="FO23">IF(E23="","",INDEX(CATALOGO!BC:BC,MATCH(POA_GC_2022_PC!E23,CATALOGO!AS:AS,0)))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23" s="133" t="str">
        <f t="array" ref="FP23">IF(EB23="","",INDEX(CATALOGO!BH:BH,MATCH(POA_GC_2022_PC!EB23,CATALOGO!BG:BG,0)))</f>
        <v xml:space="preserve"> PRESTACION DE SERVICIOS DE SALUD TERCERO Y CUARTO NIVEL</v>
      </c>
      <c r="FQ23" s="117"/>
      <c r="FR23" s="117"/>
      <c r="FS23" s="117"/>
      <c r="FT23" s="135">
        <f t="shared" si="49"/>
        <v>103079.09999999999</v>
      </c>
    </row>
    <row r="24" spans="1:176" ht="24.75" hidden="1" customHeight="1" x14ac:dyDescent="0.25">
      <c r="A24" s="363" t="s">
        <v>4120</v>
      </c>
      <c r="B24" s="101" t="s">
        <v>2256</v>
      </c>
      <c r="C24" s="102" t="s">
        <v>4030</v>
      </c>
      <c r="D24" s="103">
        <v>1332</v>
      </c>
      <c r="E24" s="103">
        <v>90</v>
      </c>
      <c r="F24" s="104" t="str">
        <f t="shared" si="0"/>
        <v>000</v>
      </c>
      <c r="G24" s="103" t="s">
        <v>587</v>
      </c>
      <c r="H24" s="105">
        <v>530101</v>
      </c>
      <c r="I24" s="106">
        <v>1314</v>
      </c>
      <c r="J24" s="103" t="s">
        <v>354</v>
      </c>
      <c r="K24" s="104" t="str">
        <f t="array" ref="K24">IF(J24="","",INDEX(CATALOGO!AN:AN,MATCH(POA_GC_2022_PC!J24,CATALOGO!AR:AR,0)))</f>
        <v>0000</v>
      </c>
      <c r="L24" s="104" t="str">
        <f t="array" ref="L24">IF(J24="","",INDEX(CATALOGO!AP:AP,MATCH(POA_GC_2022_PC!J24,CATALOGO!AR:AR,0)))</f>
        <v>0000</v>
      </c>
      <c r="M24" s="107" t="str">
        <f t="array" ref="M24">IF(E24="","",INDEX(CATALOGO!AU:AU,MATCH(POA_GC_2022_PC!E24,CATALOGO!AS:AS,0)))</f>
        <v>PROVISION Y PRESTACION DE SERVICIOS DE SALUD</v>
      </c>
      <c r="N24" s="108" t="str">
        <f t="shared" si="1"/>
        <v>SIN PROYECTO</v>
      </c>
      <c r="O24" s="101" t="str">
        <f t="array" ref="O24">IF(EB24="","",INDEX(CATALOGO!BD:BD,MATCH(POA_GC_2022_PC!EB24,CATALOGO!BG:BG,0)))</f>
        <v>GASTO OPERATIVO DE PROVISION DE LOS SERVICIOS DE SALUD</v>
      </c>
      <c r="P24" s="109" t="str">
        <f t="array" ref="P24">IF(H24="","",INDEX(CATALOGO!AD:AD,MATCH(POA_GC_2022_PC!H24,CATALOGO!AC:AC,0)))</f>
        <v>AGUA POTABLE</v>
      </c>
      <c r="Q24" s="104" t="str">
        <f t="array" ref="Q24">IF(J24="","",INDEX(CATALOGO!AL:AL,MATCH(J24,CATALOGO!AR:AR,0)))</f>
        <v>RECURSOS FISCALES</v>
      </c>
      <c r="R24" s="104" t="str">
        <f t="array" ref="R24">IF(K24="","",INDEX(CATALOGO!AO:AO,MATCH(POA_GC_2022_PC!K24,CATALOGO!AN:AN,0)))</f>
        <v>SIN ORGANISMO</v>
      </c>
      <c r="S24" s="104" t="str">
        <f t="array" ref="S24">IF(L24="","",INDEX(CATALOGO!AQ:AQ,MATCH(POA_GC_2022_PC!L24,CATALOGO!AP:AP,0)))</f>
        <v>SIN CORRELATIVO</v>
      </c>
      <c r="T24" s="110" t="s">
        <v>355</v>
      </c>
      <c r="U24" s="364" t="s">
        <v>4031</v>
      </c>
      <c r="V24" s="364" t="s">
        <v>4032</v>
      </c>
      <c r="W24" s="111" t="s">
        <v>356</v>
      </c>
      <c r="X24" s="111" t="s">
        <v>357</v>
      </c>
      <c r="Y24" s="111" t="s">
        <v>358</v>
      </c>
      <c r="Z24" s="112" t="str">
        <f t="array" ref="Z24">IF(Y24="","",INDEX(CATALOGO!AA:AA,MATCH(Y24,CATALOGO!Z:Z,0)))</f>
        <v>NA</v>
      </c>
      <c r="AA24" s="113" t="str">
        <f t="array" ref="AA24">IF(H24="","",INDEX(CATALOGO!AH:AH,MATCH(H24,CATALOGO!AC:AC,0)))</f>
        <v>06</v>
      </c>
      <c r="AB24" s="113" t="str">
        <f t="array" ref="AB24">IF(H24="","",INDEX(CATALOGO!AF:AF,MATCH(H24,CATALOGO!AC:AC,0)))</f>
        <v>NA</v>
      </c>
      <c r="AC24" s="113" t="str">
        <f t="array" ref="AC24">IF(H24="","",INDEX(CATALOGO!AG:AG,MATCH(H24,CATALOGO!AC:AC,0)))</f>
        <v>NA</v>
      </c>
      <c r="AD24" s="114" t="s">
        <v>50</v>
      </c>
      <c r="AE24" s="115"/>
      <c r="AF24" s="115">
        <v>0</v>
      </c>
      <c r="AG24" s="116">
        <f t="shared" si="2"/>
        <v>0</v>
      </c>
      <c r="AH24" s="115">
        <v>250</v>
      </c>
      <c r="AI24" s="115">
        <v>0</v>
      </c>
      <c r="AJ24" s="116">
        <f t="shared" si="3"/>
        <v>250</v>
      </c>
      <c r="AK24" s="115">
        <v>250</v>
      </c>
      <c r="AL24" s="115">
        <v>0</v>
      </c>
      <c r="AM24" s="116">
        <f t="shared" si="4"/>
        <v>250</v>
      </c>
      <c r="AN24" s="115">
        <v>250</v>
      </c>
      <c r="AO24" s="115">
        <v>0</v>
      </c>
      <c r="AP24" s="116">
        <f t="shared" si="5"/>
        <v>250</v>
      </c>
      <c r="AQ24" s="115">
        <v>250</v>
      </c>
      <c r="AR24" s="115">
        <v>0</v>
      </c>
      <c r="AS24" s="116">
        <f t="shared" si="6"/>
        <v>250</v>
      </c>
      <c r="AT24" s="115">
        <v>250</v>
      </c>
      <c r="AU24" s="118">
        <v>0</v>
      </c>
      <c r="AV24" s="116">
        <f t="shared" si="7"/>
        <v>250</v>
      </c>
      <c r="AW24" s="115">
        <v>250</v>
      </c>
      <c r="AX24" s="118">
        <v>0</v>
      </c>
      <c r="AY24" s="116">
        <f t="shared" si="8"/>
        <v>250</v>
      </c>
      <c r="AZ24" s="115">
        <v>250</v>
      </c>
      <c r="BA24" s="118">
        <v>0</v>
      </c>
      <c r="BB24" s="116">
        <f t="shared" si="9"/>
        <v>250</v>
      </c>
      <c r="BC24" s="115">
        <v>250</v>
      </c>
      <c r="BD24" s="118">
        <v>0</v>
      </c>
      <c r="BE24" s="116">
        <f t="shared" si="10"/>
        <v>250</v>
      </c>
      <c r="BF24" s="115">
        <v>80</v>
      </c>
      <c r="BG24" s="118">
        <v>0</v>
      </c>
      <c r="BH24" s="116">
        <f t="shared" si="11"/>
        <v>80</v>
      </c>
      <c r="BI24" s="115"/>
      <c r="BJ24" s="118">
        <v>0</v>
      </c>
      <c r="BK24" s="116">
        <f t="shared" si="12"/>
        <v>0</v>
      </c>
      <c r="BL24" s="115"/>
      <c r="BM24" s="118">
        <v>0</v>
      </c>
      <c r="BN24" s="116">
        <f t="shared" si="13"/>
        <v>0</v>
      </c>
      <c r="BO24" s="116">
        <f t="shared" si="14"/>
        <v>2080</v>
      </c>
      <c r="BP24" s="116">
        <f t="shared" si="15"/>
        <v>0</v>
      </c>
      <c r="BQ24" s="116">
        <f t="shared" si="16"/>
        <v>2080</v>
      </c>
      <c r="BR24" s="119"/>
      <c r="BS24" s="111" t="s">
        <v>54</v>
      </c>
      <c r="BT24" s="120">
        <v>1</v>
      </c>
      <c r="BU24" s="121"/>
      <c r="BV24" s="121"/>
      <c r="BW24" s="121"/>
      <c r="BX24" s="121"/>
      <c r="BY24" s="121">
        <f t="shared" si="17"/>
        <v>2080</v>
      </c>
      <c r="BZ24" s="121">
        <f t="shared" si="18"/>
        <v>0</v>
      </c>
      <c r="CA24" s="121">
        <f t="shared" si="19"/>
        <v>2080</v>
      </c>
      <c r="CB24" s="118"/>
      <c r="CC24" s="118">
        <v>0</v>
      </c>
      <c r="CD24" s="116">
        <f t="shared" si="20"/>
        <v>0</v>
      </c>
      <c r="CE24" s="118">
        <v>250</v>
      </c>
      <c r="CF24" s="118">
        <v>0</v>
      </c>
      <c r="CG24" s="116">
        <f t="shared" si="21"/>
        <v>250</v>
      </c>
      <c r="CH24" s="118">
        <v>250</v>
      </c>
      <c r="CI24" s="118">
        <v>0</v>
      </c>
      <c r="CJ24" s="116">
        <f t="shared" si="22"/>
        <v>250</v>
      </c>
      <c r="CK24" s="118">
        <v>250</v>
      </c>
      <c r="CL24" s="118">
        <v>0</v>
      </c>
      <c r="CM24" s="116">
        <f t="shared" si="23"/>
        <v>250</v>
      </c>
      <c r="CN24" s="118">
        <v>250</v>
      </c>
      <c r="CO24" s="118">
        <v>0</v>
      </c>
      <c r="CP24" s="116">
        <f t="shared" si="24"/>
        <v>250</v>
      </c>
      <c r="CQ24" s="118">
        <v>250</v>
      </c>
      <c r="CR24" s="118">
        <v>0</v>
      </c>
      <c r="CS24" s="116">
        <f t="shared" si="25"/>
        <v>250</v>
      </c>
      <c r="CT24" s="118">
        <v>250</v>
      </c>
      <c r="CU24" s="118">
        <v>0</v>
      </c>
      <c r="CV24" s="116">
        <f t="shared" si="26"/>
        <v>250</v>
      </c>
      <c r="CW24" s="118">
        <v>250</v>
      </c>
      <c r="CX24" s="118">
        <v>0</v>
      </c>
      <c r="CY24" s="116">
        <f t="shared" si="27"/>
        <v>250</v>
      </c>
      <c r="CZ24" s="118">
        <v>250</v>
      </c>
      <c r="DA24" s="118">
        <v>0</v>
      </c>
      <c r="DB24" s="116">
        <f t="shared" si="28"/>
        <v>250</v>
      </c>
      <c r="DC24" s="118">
        <v>80</v>
      </c>
      <c r="DD24" s="118">
        <v>0</v>
      </c>
      <c r="DE24" s="116">
        <f t="shared" si="29"/>
        <v>80</v>
      </c>
      <c r="DF24" s="118"/>
      <c r="DG24" s="118">
        <v>0</v>
      </c>
      <c r="DH24" s="116">
        <f t="shared" si="30"/>
        <v>0</v>
      </c>
      <c r="DI24" s="118"/>
      <c r="DJ24" s="118">
        <v>0</v>
      </c>
      <c r="DK24" s="116">
        <f t="shared" si="31"/>
        <v>0</v>
      </c>
      <c r="DL24" s="116">
        <f t="shared" si="32"/>
        <v>2080</v>
      </c>
      <c r="DM24" s="116">
        <f t="shared" si="33"/>
        <v>0</v>
      </c>
      <c r="DN24" s="116">
        <f t="shared" si="34"/>
        <v>2080</v>
      </c>
      <c r="DO24" s="104" t="s">
        <v>293</v>
      </c>
      <c r="DP24" s="122" t="str">
        <f t="shared" si="35"/>
        <v>VALIDADO</v>
      </c>
      <c r="DQ24" s="123"/>
      <c r="DR24" s="123"/>
      <c r="DS24" s="104" t="str">
        <f t="array" ref="DS24">IF(B24="","",INDEX(CATALOGO!C:C,MATCH(B24,CATALOGO!A:A,0)))</f>
        <v>COORDINACION ZONAL</v>
      </c>
      <c r="DT24" s="104" t="str">
        <f t="array" ref="DT24">IF(B24="","",INDEX(CATALOGO!B:B,MATCH(B24,CATALOGO!A:A,0)))</f>
        <v>COORDINACION ZONAL</v>
      </c>
      <c r="DU24" s="104" t="str">
        <f t="array" ref="DU24">IF(D24="","",INDEX(CATALOGO!J:J,MATCH(POA_GC_2022_PC!D24,CATALOGO!G:G,0)))</f>
        <v>ZONA 4</v>
      </c>
      <c r="DV24" s="104" t="str">
        <f t="array" ref="DV24">IF(D24="","",INDEX(CATALOGO!K:K,MATCH(D24,CATALOGO!G:G,0)))</f>
        <v>MANABI</v>
      </c>
      <c r="DW24" s="104" t="str">
        <f t="shared" si="36"/>
        <v/>
      </c>
      <c r="DX24" s="113" t="str">
        <f t="array" ref="DX24">IF(H24="","",INDEX(CATALOGO!AE:AE,MATCH(H24,CATALOGO!AC:AC,0)))</f>
        <v>SERVICIOS BASICOS</v>
      </c>
      <c r="DY24" s="104" t="str">
        <f t="array" ref="DY24">IF(N24="","",INDEX(CATALOGO!O:O,MATCH(N24,CATALOGO!M:M,0)))</f>
        <v>0</v>
      </c>
      <c r="DZ24" s="104" t="str">
        <f t="array" ref="DZ24">IF(E24="","",INDEX(CATALOGO!AT:AT,MATCH(POA_GC_2022_PC!E24,CATALOGO!AS:AS,0)))</f>
        <v>PROV</v>
      </c>
      <c r="EA24" s="104" t="str">
        <f t="shared" si="37"/>
        <v>CORRIENTE</v>
      </c>
      <c r="EB24" s="104" t="str">
        <f t="shared" si="38"/>
        <v>90000003</v>
      </c>
      <c r="EC24" s="124"/>
      <c r="ED24" s="101" t="str">
        <f t="array" ref="ED24">IF(E24="","",INDEX(CATALOGO!BL:BL,MATCH(POA_GC_2022_PC!E24,CATALOGO!BO:BO,0)))</f>
        <v>6. Garantizar el  derecho a la salud integral, gratuita y de calidad</v>
      </c>
      <c r="EE24" s="101" t="str">
        <f t="array" ref="EE24">IF(E24="","",INDEX(CATALOGO!BM:BM,MATCH(POA_GC_2022_PC!E24,CATALOGO!BO:BO,0)))</f>
        <v>OE5 Incrementar la cobertura de las prestaciones de servicios de salud</v>
      </c>
      <c r="EF24" s="104" t="str">
        <f t="array" ref="EF24">IF(EE24="","",INDEX(CATALOGO!BN:BN,MATCH(POA_GC_2022_PC!EE24,CATALOGO!BM:BM,0)))</f>
        <v>OE_5</v>
      </c>
      <c r="EG24" s="124"/>
      <c r="EH24" s="125"/>
      <c r="EI24" s="125"/>
      <c r="EJ24" s="126"/>
      <c r="EK24" s="126"/>
      <c r="EL24" s="126"/>
      <c r="EM24" s="104" t="str">
        <f t="shared" si="39"/>
        <v>53</v>
      </c>
      <c r="EN24" s="114"/>
      <c r="EO24" s="111"/>
      <c r="EP24" s="127"/>
      <c r="EQ24" s="128"/>
      <c r="ER24" s="128">
        <f>IF(EM24="","",SUMIFS(TH!G:G,TH!K:K,POA_GC_2022_PC!A24))</f>
        <v>0</v>
      </c>
      <c r="ES24" s="129">
        <f t="shared" ref="ES24:ES58" si="50">IF(A24="","",SUM(EQ24:ER24))</f>
        <v>0</v>
      </c>
      <c r="ET24" s="129"/>
      <c r="EU24" s="128">
        <f>IF(EM24="","",SUMIFS(TH!H:H,TH!K:K,POA_GC_2022_PC!A24))</f>
        <v>0</v>
      </c>
      <c r="EV24" s="129">
        <f t="shared" ref="EV24:EV58" si="51">SUM(ET24:EU24)</f>
        <v>0</v>
      </c>
      <c r="EW24" s="129"/>
      <c r="EX24" s="128">
        <f>IF(EM24="","",SUMIFS(TH!I:I,TH!K:K,POA_GC_2022_PC!A24))</f>
        <v>0</v>
      </c>
      <c r="EY24" s="129">
        <f t="shared" ref="EY24:EY58" si="52">SUM(EW24:EX24)</f>
        <v>0</v>
      </c>
      <c r="EZ24" s="130"/>
      <c r="FA24" s="130"/>
      <c r="FB24" s="129" t="str">
        <f t="shared" ref="FB24:FB58" si="53">IF(A24="","",IF(ROUND(ES24,2)+ROUND(EV24,2)&lt;=ROUND(DR24,2),"OK","REVISAR"))</f>
        <v>OK</v>
      </c>
      <c r="FC24" s="129" t="str">
        <f t="shared" si="44"/>
        <v>OK</v>
      </c>
      <c r="FD24" s="129" t="str">
        <f t="shared" si="45"/>
        <v/>
      </c>
      <c r="FE24" s="129" t="str">
        <f t="shared" si="46"/>
        <v/>
      </c>
      <c r="FF24" s="284" t="e">
        <f>IF(AND(A24=SAP_seg!A3,SAP_seg!G3=0),"NINGUNA",(VLOOKUP(A24,SAP_seg!$A$4:$G$1162,7,0)))</f>
        <v>#N/A</v>
      </c>
      <c r="FG24" s="131">
        <f t="shared" si="47"/>
        <v>0</v>
      </c>
      <c r="FH24" s="131">
        <f t="shared" si="48"/>
        <v>0</v>
      </c>
      <c r="FI24" s="132" t="s">
        <v>54</v>
      </c>
      <c r="FJ24" s="133"/>
      <c r="FK24" s="134" t="str">
        <f t="array" ref="FK24">IF(E24="","",INDEX(CATALOGO!AW:AW,MATCH(POA_GC_2022_PC!E24,CATALOGO!AS:AS,0)))</f>
        <v>0</v>
      </c>
      <c r="FL24" s="134" t="str">
        <f t="array" ref="FL24">IF(F24="","",INDEX(CATALOGO!AZ:AZ,MATCH(POA_GC_2022_PC!F24,CATALOGO!AY:AY,0)))</f>
        <v>0</v>
      </c>
      <c r="FM24" s="134" t="str">
        <f t="array" ref="FM24">IF(F24="","",INDEX(CATALOGO!BA:BA,MATCH(POA_GC_2022_PC!F24,CATALOGO!AY:AY,0)))</f>
        <v>0</v>
      </c>
      <c r="FN24" s="134" t="str">
        <f t="array" ref="FN24">IF(F24="","",INDEX(CATALOGO!BB:BB,MATCH(POA_GC_2022_PC!F24,CATALOGO!AY:AY,0)))</f>
        <v>0</v>
      </c>
      <c r="FO24" s="133" t="str">
        <f t="array" ref="FO24">IF(E24="","",INDEX(CATALOGO!BC:BC,MATCH(POA_GC_2022_PC!E24,CATALOGO!AS:AS,0)))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24" s="133" t="str">
        <f t="array" ref="FP24">IF(EB24="","",INDEX(CATALOGO!BH:BH,MATCH(POA_GC_2022_PC!EB24,CATALOGO!BG:BG,0)))</f>
        <v xml:space="preserve"> PRESTACION DE SERVICIOS DE SALUD SEGUNDO NIVEL</v>
      </c>
      <c r="FQ24" s="117"/>
      <c r="FR24" s="117"/>
      <c r="FS24" s="117"/>
      <c r="FT24" s="135">
        <f t="shared" si="49"/>
        <v>500</v>
      </c>
    </row>
    <row r="25" spans="1:176" ht="24.75" hidden="1" customHeight="1" x14ac:dyDescent="0.25">
      <c r="A25" s="363" t="s">
        <v>4121</v>
      </c>
      <c r="B25" s="101" t="s">
        <v>2256</v>
      </c>
      <c r="C25" s="102" t="s">
        <v>4033</v>
      </c>
      <c r="D25" s="103">
        <v>1332</v>
      </c>
      <c r="E25" s="103">
        <v>90</v>
      </c>
      <c r="F25" s="104" t="str">
        <f t="shared" si="0"/>
        <v>000</v>
      </c>
      <c r="G25" s="103" t="s">
        <v>587</v>
      </c>
      <c r="H25" s="105">
        <v>530104</v>
      </c>
      <c r="I25" s="106">
        <v>1314</v>
      </c>
      <c r="J25" s="103" t="s">
        <v>354</v>
      </c>
      <c r="K25" s="104" t="str">
        <f t="array" ref="K25">IF(J25="","",INDEX(CATALOGO!AN:AN,MATCH(POA_GC_2022_PC!J25,CATALOGO!AR:AR,0)))</f>
        <v>0000</v>
      </c>
      <c r="L25" s="104" t="str">
        <f t="array" ref="L25">IF(J25="","",INDEX(CATALOGO!AP:AP,MATCH(POA_GC_2022_PC!J25,CATALOGO!AR:AR,0)))</f>
        <v>0000</v>
      </c>
      <c r="M25" s="107" t="str">
        <f t="array" ref="M25">IF(E25="","",INDEX(CATALOGO!AU:AU,MATCH(POA_GC_2022_PC!E25,CATALOGO!AS:AS,0)))</f>
        <v>PROVISION Y PRESTACION DE SERVICIOS DE SALUD</v>
      </c>
      <c r="N25" s="108" t="str">
        <f t="shared" si="1"/>
        <v>SIN PROYECTO</v>
      </c>
      <c r="O25" s="101" t="str">
        <f t="array" ref="O25">IF(EB25="","",INDEX(CATALOGO!BD:BD,MATCH(POA_GC_2022_PC!EB25,CATALOGO!BG:BG,0)))</f>
        <v>GASTO OPERATIVO DE PROVISION DE LOS SERVICIOS DE SALUD</v>
      </c>
      <c r="P25" s="109" t="str">
        <f t="array" ref="P25">IF(H25="","",INDEX(CATALOGO!AD:AD,MATCH(POA_GC_2022_PC!H25,CATALOGO!AC:AC,0)))</f>
        <v>ENERGIA ELECTRICA</v>
      </c>
      <c r="Q25" s="104" t="str">
        <f t="array" ref="Q25">IF(J25="","",INDEX(CATALOGO!AL:AL,MATCH(J25,CATALOGO!AR:AR,0)))</f>
        <v>RECURSOS FISCALES</v>
      </c>
      <c r="R25" s="104" t="str">
        <f t="array" ref="R25">IF(K25="","",INDEX(CATALOGO!AO:AO,MATCH(POA_GC_2022_PC!K25,CATALOGO!AN:AN,0)))</f>
        <v>SIN ORGANISMO</v>
      </c>
      <c r="S25" s="104" t="str">
        <f t="array" ref="S25">IF(L25="","",INDEX(CATALOGO!AQ:AQ,MATCH(POA_GC_2022_PC!L25,CATALOGO!AP:AP,0)))</f>
        <v>SIN CORRELATIVO</v>
      </c>
      <c r="T25" s="110" t="s">
        <v>355</v>
      </c>
      <c r="U25" s="364" t="s">
        <v>4031</v>
      </c>
      <c r="V25" s="364" t="s">
        <v>4034</v>
      </c>
      <c r="W25" s="111" t="s">
        <v>356</v>
      </c>
      <c r="X25" s="111" t="s">
        <v>357</v>
      </c>
      <c r="Y25" s="111" t="s">
        <v>358</v>
      </c>
      <c r="Z25" s="112" t="str">
        <f t="array" ref="Z25">IF(Y25="","",INDEX(CATALOGO!AA:AA,MATCH(Y25,CATALOGO!Z:Z,0)))</f>
        <v>NA</v>
      </c>
      <c r="AA25" s="113" t="str">
        <f t="array" ref="AA25">IF(H25="","",INDEX(CATALOGO!AH:AH,MATCH(H25,CATALOGO!AC:AC,0)))</f>
        <v>06</v>
      </c>
      <c r="AB25" s="113" t="str">
        <f t="array" ref="AB25">IF(H25="","",INDEX(CATALOGO!AF:AF,MATCH(H25,CATALOGO!AC:AC,0)))</f>
        <v>NA</v>
      </c>
      <c r="AC25" s="113" t="str">
        <f t="array" ref="AC25">IF(H25="","",INDEX(CATALOGO!AG:AG,MATCH(H25,CATALOGO!AC:AC,0)))</f>
        <v>NA</v>
      </c>
      <c r="AD25" s="114" t="s">
        <v>50</v>
      </c>
      <c r="AE25" s="115"/>
      <c r="AF25" s="115">
        <v>0</v>
      </c>
      <c r="AG25" s="116">
        <f t="shared" si="2"/>
        <v>0</v>
      </c>
      <c r="AH25" s="115">
        <v>16000</v>
      </c>
      <c r="AI25" s="115">
        <v>0</v>
      </c>
      <c r="AJ25" s="116">
        <f t="shared" si="3"/>
        <v>16000</v>
      </c>
      <c r="AK25" s="115">
        <v>8000</v>
      </c>
      <c r="AL25" s="115">
        <v>0</v>
      </c>
      <c r="AM25" s="116">
        <f t="shared" si="4"/>
        <v>8000</v>
      </c>
      <c r="AN25" s="115">
        <v>5000</v>
      </c>
      <c r="AO25" s="115">
        <v>0</v>
      </c>
      <c r="AP25" s="116">
        <f t="shared" si="5"/>
        <v>5000</v>
      </c>
      <c r="AQ25" s="115"/>
      <c r="AR25" s="115">
        <v>0</v>
      </c>
      <c r="AS25" s="116">
        <f t="shared" si="6"/>
        <v>0</v>
      </c>
      <c r="AT25" s="115"/>
      <c r="AU25" s="118">
        <v>0</v>
      </c>
      <c r="AV25" s="116">
        <f t="shared" si="7"/>
        <v>0</v>
      </c>
      <c r="AW25" s="115"/>
      <c r="AX25" s="118">
        <v>0</v>
      </c>
      <c r="AY25" s="116">
        <f t="shared" si="8"/>
        <v>0</v>
      </c>
      <c r="AZ25" s="115"/>
      <c r="BA25" s="118">
        <v>0</v>
      </c>
      <c r="BB25" s="116">
        <f t="shared" si="9"/>
        <v>0</v>
      </c>
      <c r="BC25" s="115"/>
      <c r="BD25" s="118">
        <v>0</v>
      </c>
      <c r="BE25" s="116">
        <f t="shared" si="10"/>
        <v>0</v>
      </c>
      <c r="BF25" s="115"/>
      <c r="BG25" s="118">
        <v>0</v>
      </c>
      <c r="BH25" s="116">
        <f t="shared" si="11"/>
        <v>0</v>
      </c>
      <c r="BI25" s="115"/>
      <c r="BJ25" s="118">
        <v>0</v>
      </c>
      <c r="BK25" s="116">
        <f t="shared" si="12"/>
        <v>0</v>
      </c>
      <c r="BL25" s="115"/>
      <c r="BM25" s="118">
        <v>0</v>
      </c>
      <c r="BN25" s="116">
        <f t="shared" si="13"/>
        <v>0</v>
      </c>
      <c r="BO25" s="116">
        <f t="shared" si="14"/>
        <v>29000</v>
      </c>
      <c r="BP25" s="116">
        <f t="shared" si="15"/>
        <v>0</v>
      </c>
      <c r="BQ25" s="116">
        <f t="shared" si="16"/>
        <v>29000</v>
      </c>
      <c r="BR25" s="119"/>
      <c r="BS25" s="111" t="s">
        <v>54</v>
      </c>
      <c r="BT25" s="120">
        <v>1</v>
      </c>
      <c r="BU25" s="121"/>
      <c r="BV25" s="121"/>
      <c r="BW25" s="121"/>
      <c r="BX25" s="121"/>
      <c r="BY25" s="121">
        <f t="shared" si="17"/>
        <v>29000</v>
      </c>
      <c r="BZ25" s="121">
        <f t="shared" si="18"/>
        <v>0</v>
      </c>
      <c r="CA25" s="121">
        <f t="shared" si="19"/>
        <v>29000</v>
      </c>
      <c r="CB25" s="118"/>
      <c r="CC25" s="118">
        <v>0</v>
      </c>
      <c r="CD25" s="116">
        <f t="shared" si="20"/>
        <v>0</v>
      </c>
      <c r="CE25" s="118">
        <v>16000</v>
      </c>
      <c r="CF25" s="118">
        <v>0</v>
      </c>
      <c r="CG25" s="116">
        <f t="shared" si="21"/>
        <v>16000</v>
      </c>
      <c r="CH25" s="118">
        <v>8000</v>
      </c>
      <c r="CI25" s="118">
        <v>0</v>
      </c>
      <c r="CJ25" s="116">
        <f t="shared" si="22"/>
        <v>8000</v>
      </c>
      <c r="CK25" s="118">
        <v>5000</v>
      </c>
      <c r="CL25" s="118">
        <v>0</v>
      </c>
      <c r="CM25" s="116">
        <f t="shared" si="23"/>
        <v>5000</v>
      </c>
      <c r="CN25" s="118"/>
      <c r="CO25" s="118">
        <v>0</v>
      </c>
      <c r="CP25" s="116">
        <f t="shared" si="24"/>
        <v>0</v>
      </c>
      <c r="CQ25" s="118"/>
      <c r="CR25" s="118">
        <v>0</v>
      </c>
      <c r="CS25" s="116">
        <f t="shared" si="25"/>
        <v>0</v>
      </c>
      <c r="CT25" s="118"/>
      <c r="CU25" s="118">
        <v>0</v>
      </c>
      <c r="CV25" s="116">
        <f t="shared" si="26"/>
        <v>0</v>
      </c>
      <c r="CW25" s="118"/>
      <c r="CX25" s="118">
        <v>0</v>
      </c>
      <c r="CY25" s="116">
        <f t="shared" si="27"/>
        <v>0</v>
      </c>
      <c r="CZ25" s="118"/>
      <c r="DA25" s="118">
        <v>0</v>
      </c>
      <c r="DB25" s="116">
        <f t="shared" si="28"/>
        <v>0</v>
      </c>
      <c r="DC25" s="118"/>
      <c r="DD25" s="118">
        <v>0</v>
      </c>
      <c r="DE25" s="116">
        <f t="shared" si="29"/>
        <v>0</v>
      </c>
      <c r="DF25" s="118"/>
      <c r="DG25" s="118">
        <v>0</v>
      </c>
      <c r="DH25" s="116">
        <f t="shared" si="30"/>
        <v>0</v>
      </c>
      <c r="DI25" s="118"/>
      <c r="DJ25" s="118">
        <v>0</v>
      </c>
      <c r="DK25" s="116">
        <f t="shared" si="31"/>
        <v>0</v>
      </c>
      <c r="DL25" s="116">
        <f t="shared" si="32"/>
        <v>29000</v>
      </c>
      <c r="DM25" s="116">
        <f t="shared" si="33"/>
        <v>0</v>
      </c>
      <c r="DN25" s="116">
        <f t="shared" si="34"/>
        <v>29000</v>
      </c>
      <c r="DO25" s="104" t="s">
        <v>293</v>
      </c>
      <c r="DP25" s="122" t="str">
        <f t="shared" si="35"/>
        <v>VALIDADO</v>
      </c>
      <c r="DQ25" s="123"/>
      <c r="DR25" s="123"/>
      <c r="DS25" s="104" t="str">
        <f t="array" ref="DS25">IF(B25="","",INDEX(CATALOGO!C:C,MATCH(B25,CATALOGO!A:A,0)))</f>
        <v>COORDINACION ZONAL</v>
      </c>
      <c r="DT25" s="104" t="str">
        <f t="array" ref="DT25">IF(B25="","",INDEX(CATALOGO!B:B,MATCH(B25,CATALOGO!A:A,0)))</f>
        <v>COORDINACION ZONAL</v>
      </c>
      <c r="DU25" s="104" t="str">
        <f t="array" ref="DU25">IF(D25="","",INDEX(CATALOGO!J:J,MATCH(POA_GC_2022_PC!D25,CATALOGO!G:G,0)))</f>
        <v>ZONA 4</v>
      </c>
      <c r="DV25" s="104" t="str">
        <f t="array" ref="DV25">IF(D25="","",INDEX(CATALOGO!K:K,MATCH(D25,CATALOGO!G:G,0)))</f>
        <v>MANABI</v>
      </c>
      <c r="DW25" s="104" t="str">
        <f t="shared" si="36"/>
        <v/>
      </c>
      <c r="DX25" s="113" t="str">
        <f t="array" ref="DX25">IF(H25="","",INDEX(CATALOGO!AE:AE,MATCH(H25,CATALOGO!AC:AC,0)))</f>
        <v>SERVICIOS BASICOS</v>
      </c>
      <c r="DY25" s="104" t="str">
        <f t="array" ref="DY25">IF(N25="","",INDEX(CATALOGO!O:O,MATCH(N25,CATALOGO!M:M,0)))</f>
        <v>0</v>
      </c>
      <c r="DZ25" s="104" t="str">
        <f t="array" ref="DZ25">IF(E25="","",INDEX(CATALOGO!AT:AT,MATCH(POA_GC_2022_PC!E25,CATALOGO!AS:AS,0)))</f>
        <v>PROV</v>
      </c>
      <c r="EA25" s="104" t="str">
        <f t="shared" si="37"/>
        <v>CORRIENTE</v>
      </c>
      <c r="EB25" s="104" t="str">
        <f t="shared" si="38"/>
        <v>90000003</v>
      </c>
      <c r="EC25" s="124"/>
      <c r="ED25" s="101" t="str">
        <f t="array" ref="ED25">IF(E25="","",INDEX(CATALOGO!BL:BL,MATCH(POA_GC_2022_PC!E25,CATALOGO!BO:BO,0)))</f>
        <v>6. Garantizar el  derecho a la salud integral, gratuita y de calidad</v>
      </c>
      <c r="EE25" s="101" t="str">
        <f t="array" ref="EE25">IF(E25="","",INDEX(CATALOGO!BM:BM,MATCH(POA_GC_2022_PC!E25,CATALOGO!BO:BO,0)))</f>
        <v>OE5 Incrementar la cobertura de las prestaciones de servicios de salud</v>
      </c>
      <c r="EF25" s="104" t="str">
        <f t="array" ref="EF25">IF(EE25="","",INDEX(CATALOGO!BN:BN,MATCH(POA_GC_2022_PC!EE25,CATALOGO!BM:BM,0)))</f>
        <v>OE_5</v>
      </c>
      <c r="EG25" s="124"/>
      <c r="EH25" s="125"/>
      <c r="EI25" s="125"/>
      <c r="EJ25" s="126"/>
      <c r="EK25" s="126"/>
      <c r="EL25" s="126"/>
      <c r="EM25" s="104" t="str">
        <f t="shared" si="39"/>
        <v>53</v>
      </c>
      <c r="EN25" s="114"/>
      <c r="EO25" s="111"/>
      <c r="EP25" s="127"/>
      <c r="EQ25" s="128"/>
      <c r="ER25" s="128">
        <f>IF(EM25="","",SUMIFS(TH!G:G,TH!K:K,POA_GC_2022_PC!A25))</f>
        <v>0</v>
      </c>
      <c r="ES25" s="129">
        <f t="shared" si="50"/>
        <v>0</v>
      </c>
      <c r="ET25" s="129"/>
      <c r="EU25" s="128">
        <f>IF(EM25="","",SUMIFS(TH!H:H,TH!K:K,POA_GC_2022_PC!A25))</f>
        <v>0</v>
      </c>
      <c r="EV25" s="129">
        <f t="shared" si="51"/>
        <v>0</v>
      </c>
      <c r="EW25" s="129"/>
      <c r="EX25" s="128">
        <f>IF(EM25="","",SUMIFS(TH!I:I,TH!K:K,POA_GC_2022_PC!A25))</f>
        <v>0</v>
      </c>
      <c r="EY25" s="129">
        <f t="shared" si="52"/>
        <v>0</v>
      </c>
      <c r="EZ25" s="130"/>
      <c r="FA25" s="130"/>
      <c r="FB25" s="129" t="str">
        <f t="shared" si="53"/>
        <v>OK</v>
      </c>
      <c r="FC25" s="129" t="str">
        <f t="shared" si="44"/>
        <v>OK</v>
      </c>
      <c r="FD25" s="129" t="str">
        <f t="shared" si="45"/>
        <v/>
      </c>
      <c r="FE25" s="129" t="str">
        <f t="shared" si="46"/>
        <v/>
      </c>
      <c r="FF25" s="284" t="e">
        <f>IF(AND(A25=SAP_seg!A3,SAP_seg!G3=0),"NINGUNA",(VLOOKUP(A25,SAP_seg!$A$4:$G$1162,7,0)))</f>
        <v>#N/A</v>
      </c>
      <c r="FG25" s="131">
        <f t="shared" si="47"/>
        <v>0</v>
      </c>
      <c r="FH25" s="131">
        <f t="shared" si="48"/>
        <v>0</v>
      </c>
      <c r="FI25" s="132" t="s">
        <v>54</v>
      </c>
      <c r="FJ25" s="133"/>
      <c r="FK25" s="134" t="str">
        <f t="array" ref="FK25">IF(E25="","",INDEX(CATALOGO!AW:AW,MATCH(POA_GC_2022_PC!E25,CATALOGO!AS:AS,0)))</f>
        <v>0</v>
      </c>
      <c r="FL25" s="134" t="str">
        <f t="array" ref="FL25">IF(F25="","",INDEX(CATALOGO!AZ:AZ,MATCH(POA_GC_2022_PC!F25,CATALOGO!AY:AY,0)))</f>
        <v>0</v>
      </c>
      <c r="FM25" s="134" t="str">
        <f t="array" ref="FM25">IF(F25="","",INDEX(CATALOGO!BA:BA,MATCH(POA_GC_2022_PC!F25,CATALOGO!AY:AY,0)))</f>
        <v>0</v>
      </c>
      <c r="FN25" s="134" t="str">
        <f t="array" ref="FN25">IF(F25="","",INDEX(CATALOGO!BB:BB,MATCH(POA_GC_2022_PC!F25,CATALOGO!AY:AY,0)))</f>
        <v>0</v>
      </c>
      <c r="FO25" s="133" t="str">
        <f t="array" ref="FO25">IF(E25="","",INDEX(CATALOGO!BC:BC,MATCH(POA_GC_2022_PC!E25,CATALOGO!AS:AS,0)))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25" s="133" t="str">
        <f t="array" ref="FP25">IF(EB25="","",INDEX(CATALOGO!BH:BH,MATCH(POA_GC_2022_PC!EB25,CATALOGO!BG:BG,0)))</f>
        <v xml:space="preserve"> PRESTACION DE SERVICIOS DE SALUD SEGUNDO NIVEL</v>
      </c>
      <c r="FQ25" s="117"/>
      <c r="FR25" s="117"/>
      <c r="FS25" s="117"/>
      <c r="FT25" s="135">
        <f t="shared" si="49"/>
        <v>24000</v>
      </c>
    </row>
    <row r="26" spans="1:176" ht="24.75" hidden="1" customHeight="1" x14ac:dyDescent="0.25">
      <c r="A26" s="363" t="s">
        <v>4122</v>
      </c>
      <c r="B26" s="101" t="s">
        <v>2256</v>
      </c>
      <c r="C26" s="102" t="s">
        <v>4035</v>
      </c>
      <c r="D26" s="103">
        <v>1332</v>
      </c>
      <c r="E26" s="103">
        <v>90</v>
      </c>
      <c r="F26" s="104" t="str">
        <f t="shared" si="0"/>
        <v>000</v>
      </c>
      <c r="G26" s="103" t="s">
        <v>587</v>
      </c>
      <c r="H26" s="105">
        <v>530105</v>
      </c>
      <c r="I26" s="106">
        <v>1314</v>
      </c>
      <c r="J26" s="103" t="s">
        <v>354</v>
      </c>
      <c r="K26" s="104" t="str">
        <f t="array" ref="K26">IF(J26="","",INDEX(CATALOGO!AN:AN,MATCH(POA_GC_2022_PC!J26,CATALOGO!AR:AR,0)))</f>
        <v>0000</v>
      </c>
      <c r="L26" s="104" t="str">
        <f t="array" ref="L26">IF(J26="","",INDEX(CATALOGO!AP:AP,MATCH(POA_GC_2022_PC!J26,CATALOGO!AR:AR,0)))</f>
        <v>0000</v>
      </c>
      <c r="M26" s="107" t="str">
        <f t="array" ref="M26">IF(E26="","",INDEX(CATALOGO!AU:AU,MATCH(POA_GC_2022_PC!E26,CATALOGO!AS:AS,0)))</f>
        <v>PROVISION Y PRESTACION DE SERVICIOS DE SALUD</v>
      </c>
      <c r="N26" s="108" t="str">
        <f t="shared" si="1"/>
        <v>SIN PROYECTO</v>
      </c>
      <c r="O26" s="101" t="str">
        <f t="array" ref="O26">IF(EB26="","",INDEX(CATALOGO!BD:BD,MATCH(POA_GC_2022_PC!EB26,CATALOGO!BG:BG,0)))</f>
        <v>GASTO OPERATIVO DE PROVISION DE LOS SERVICIOS DE SALUD</v>
      </c>
      <c r="P26" s="109" t="str">
        <f t="array" ref="P26">IF(H26="","",INDEX(CATALOGO!AD:AD,MATCH(POA_GC_2022_PC!H26,CATALOGO!AC:AC,0)))</f>
        <v>TELECOMUNICACIONES</v>
      </c>
      <c r="Q26" s="104" t="str">
        <f t="array" ref="Q26">IF(J26="","",INDEX(CATALOGO!AL:AL,MATCH(J26,CATALOGO!AR:AR,0)))</f>
        <v>RECURSOS FISCALES</v>
      </c>
      <c r="R26" s="104" t="str">
        <f t="array" ref="R26">IF(K26="","",INDEX(CATALOGO!AO:AO,MATCH(POA_GC_2022_PC!K26,CATALOGO!AN:AN,0)))</f>
        <v>SIN ORGANISMO</v>
      </c>
      <c r="S26" s="104" t="str">
        <f t="array" ref="S26">IF(L26="","",INDEX(CATALOGO!AQ:AQ,MATCH(POA_GC_2022_PC!L26,CATALOGO!AP:AP,0)))</f>
        <v>SIN CORRELATIVO</v>
      </c>
      <c r="T26" s="110" t="s">
        <v>355</v>
      </c>
      <c r="U26" s="364" t="s">
        <v>4031</v>
      </c>
      <c r="V26" s="364" t="s">
        <v>4036</v>
      </c>
      <c r="W26" s="111" t="s">
        <v>356</v>
      </c>
      <c r="X26" s="111" t="s">
        <v>357</v>
      </c>
      <c r="Y26" s="111" t="s">
        <v>358</v>
      </c>
      <c r="Z26" s="112" t="str">
        <f t="array" ref="Z26">IF(Y26="","",INDEX(CATALOGO!AA:AA,MATCH(Y26,CATALOGO!Z:Z,0)))</f>
        <v>NA</v>
      </c>
      <c r="AA26" s="113" t="str">
        <f t="array" ref="AA26">IF(H26="","",INDEX(CATALOGO!AH:AH,MATCH(H26,CATALOGO!AC:AC,0)))</f>
        <v>06</v>
      </c>
      <c r="AB26" s="113" t="str">
        <f t="array" ref="AB26">IF(H26="","",INDEX(CATALOGO!AF:AF,MATCH(H26,CATALOGO!AC:AC,0)))</f>
        <v>NA</v>
      </c>
      <c r="AC26" s="113" t="str">
        <f t="array" ref="AC26">IF(H26="","",INDEX(CATALOGO!AG:AG,MATCH(H26,CATALOGO!AC:AC,0)))</f>
        <v>NA</v>
      </c>
      <c r="AD26" s="114" t="s">
        <v>50</v>
      </c>
      <c r="AE26" s="115">
        <v>1000</v>
      </c>
      <c r="AF26" s="115">
        <v>0</v>
      </c>
      <c r="AG26" s="116">
        <f t="shared" si="2"/>
        <v>1000</v>
      </c>
      <c r="AH26" s="115">
        <v>1000</v>
      </c>
      <c r="AI26" s="115">
        <v>0</v>
      </c>
      <c r="AJ26" s="116">
        <f t="shared" si="3"/>
        <v>1000</v>
      </c>
      <c r="AK26" s="115">
        <v>1000</v>
      </c>
      <c r="AL26" s="115">
        <v>0</v>
      </c>
      <c r="AM26" s="116">
        <f t="shared" si="4"/>
        <v>1000</v>
      </c>
      <c r="AN26" s="115">
        <v>1000</v>
      </c>
      <c r="AO26" s="115">
        <v>0</v>
      </c>
      <c r="AP26" s="116">
        <f t="shared" si="5"/>
        <v>1000</v>
      </c>
      <c r="AQ26" s="115">
        <v>1000</v>
      </c>
      <c r="AR26" s="115">
        <v>0</v>
      </c>
      <c r="AS26" s="116">
        <f t="shared" si="6"/>
        <v>1000</v>
      </c>
      <c r="AT26" s="115">
        <v>1000</v>
      </c>
      <c r="AU26" s="118">
        <v>0</v>
      </c>
      <c r="AV26" s="116">
        <f t="shared" si="7"/>
        <v>1000</v>
      </c>
      <c r="AW26" s="115">
        <v>1000</v>
      </c>
      <c r="AX26" s="118">
        <v>0</v>
      </c>
      <c r="AY26" s="116">
        <f t="shared" si="8"/>
        <v>1000</v>
      </c>
      <c r="AZ26" s="115">
        <v>1000</v>
      </c>
      <c r="BA26" s="118">
        <v>0</v>
      </c>
      <c r="BB26" s="116">
        <f t="shared" si="9"/>
        <v>1000</v>
      </c>
      <c r="BC26" s="115">
        <v>1000</v>
      </c>
      <c r="BD26" s="118">
        <v>0</v>
      </c>
      <c r="BE26" s="116">
        <f t="shared" si="10"/>
        <v>1000</v>
      </c>
      <c r="BF26" s="115">
        <v>1000</v>
      </c>
      <c r="BG26" s="118">
        <v>0</v>
      </c>
      <c r="BH26" s="116">
        <f t="shared" si="11"/>
        <v>1000</v>
      </c>
      <c r="BI26" s="115">
        <v>1000</v>
      </c>
      <c r="BJ26" s="118">
        <v>0</v>
      </c>
      <c r="BK26" s="116">
        <f t="shared" si="12"/>
        <v>1000</v>
      </c>
      <c r="BL26" s="115">
        <v>1000</v>
      </c>
      <c r="BM26" s="118">
        <v>0</v>
      </c>
      <c r="BN26" s="116">
        <f t="shared" si="13"/>
        <v>1000</v>
      </c>
      <c r="BO26" s="116">
        <f t="shared" si="14"/>
        <v>12000</v>
      </c>
      <c r="BP26" s="116">
        <f t="shared" si="15"/>
        <v>0</v>
      </c>
      <c r="BQ26" s="116">
        <f t="shared" si="16"/>
        <v>12000</v>
      </c>
      <c r="BR26" s="119"/>
      <c r="BS26" s="111" t="s">
        <v>54</v>
      </c>
      <c r="BT26" s="120">
        <v>1</v>
      </c>
      <c r="BU26" s="121"/>
      <c r="BV26" s="121"/>
      <c r="BW26" s="121"/>
      <c r="BX26" s="121"/>
      <c r="BY26" s="121">
        <f t="shared" si="17"/>
        <v>12000</v>
      </c>
      <c r="BZ26" s="121">
        <f t="shared" si="18"/>
        <v>0</v>
      </c>
      <c r="CA26" s="121">
        <f t="shared" si="19"/>
        <v>12000</v>
      </c>
      <c r="CB26" s="118">
        <v>1000</v>
      </c>
      <c r="CC26" s="118">
        <v>0</v>
      </c>
      <c r="CD26" s="116">
        <f t="shared" si="20"/>
        <v>1000</v>
      </c>
      <c r="CE26" s="118">
        <v>1000</v>
      </c>
      <c r="CF26" s="118">
        <v>0</v>
      </c>
      <c r="CG26" s="116">
        <f t="shared" si="21"/>
        <v>1000</v>
      </c>
      <c r="CH26" s="118">
        <v>1000</v>
      </c>
      <c r="CI26" s="118">
        <v>0</v>
      </c>
      <c r="CJ26" s="116">
        <f t="shared" si="22"/>
        <v>1000</v>
      </c>
      <c r="CK26" s="118">
        <v>1000</v>
      </c>
      <c r="CL26" s="118">
        <v>0</v>
      </c>
      <c r="CM26" s="116">
        <f t="shared" si="23"/>
        <v>1000</v>
      </c>
      <c r="CN26" s="118">
        <v>1000</v>
      </c>
      <c r="CO26" s="118">
        <v>0</v>
      </c>
      <c r="CP26" s="116">
        <f t="shared" si="24"/>
        <v>1000</v>
      </c>
      <c r="CQ26" s="118">
        <v>1000</v>
      </c>
      <c r="CR26" s="118">
        <v>0</v>
      </c>
      <c r="CS26" s="116">
        <f t="shared" si="25"/>
        <v>1000</v>
      </c>
      <c r="CT26" s="118">
        <v>1000</v>
      </c>
      <c r="CU26" s="118">
        <v>0</v>
      </c>
      <c r="CV26" s="116">
        <f t="shared" si="26"/>
        <v>1000</v>
      </c>
      <c r="CW26" s="118">
        <v>1000</v>
      </c>
      <c r="CX26" s="118">
        <v>0</v>
      </c>
      <c r="CY26" s="116">
        <f t="shared" si="27"/>
        <v>1000</v>
      </c>
      <c r="CZ26" s="118">
        <v>1000</v>
      </c>
      <c r="DA26" s="118">
        <v>0</v>
      </c>
      <c r="DB26" s="116">
        <f t="shared" si="28"/>
        <v>1000</v>
      </c>
      <c r="DC26" s="118">
        <v>1000</v>
      </c>
      <c r="DD26" s="118">
        <v>0</v>
      </c>
      <c r="DE26" s="116">
        <f t="shared" si="29"/>
        <v>1000</v>
      </c>
      <c r="DF26" s="118">
        <v>1000</v>
      </c>
      <c r="DG26" s="118">
        <v>0</v>
      </c>
      <c r="DH26" s="116">
        <f t="shared" si="30"/>
        <v>1000</v>
      </c>
      <c r="DI26" s="118">
        <v>1000</v>
      </c>
      <c r="DJ26" s="118">
        <v>0</v>
      </c>
      <c r="DK26" s="116">
        <f t="shared" si="31"/>
        <v>1000</v>
      </c>
      <c r="DL26" s="116">
        <f t="shared" si="32"/>
        <v>12000</v>
      </c>
      <c r="DM26" s="116">
        <f t="shared" si="33"/>
        <v>0</v>
      </c>
      <c r="DN26" s="116">
        <f t="shared" si="34"/>
        <v>12000</v>
      </c>
      <c r="DO26" s="104" t="s">
        <v>293</v>
      </c>
      <c r="DP26" s="122" t="str">
        <f t="shared" si="35"/>
        <v>VALIDADO</v>
      </c>
      <c r="DQ26" s="123"/>
      <c r="DR26" s="123"/>
      <c r="DS26" s="104" t="str">
        <f t="array" ref="DS26">IF(B26="","",INDEX(CATALOGO!C:C,MATCH(B26,CATALOGO!A:A,0)))</f>
        <v>COORDINACION ZONAL</v>
      </c>
      <c r="DT26" s="104" t="str">
        <f t="array" ref="DT26">IF(B26="","",INDEX(CATALOGO!B:B,MATCH(B26,CATALOGO!A:A,0)))</f>
        <v>COORDINACION ZONAL</v>
      </c>
      <c r="DU26" s="104" t="str">
        <f t="array" ref="DU26">IF(D26="","",INDEX(CATALOGO!J:J,MATCH(POA_GC_2022_PC!D26,CATALOGO!G:G,0)))</f>
        <v>ZONA 4</v>
      </c>
      <c r="DV26" s="104" t="str">
        <f t="array" ref="DV26">IF(D26="","",INDEX(CATALOGO!K:K,MATCH(D26,CATALOGO!G:G,0)))</f>
        <v>MANABI</v>
      </c>
      <c r="DW26" s="104" t="str">
        <f t="shared" si="36"/>
        <v/>
      </c>
      <c r="DX26" s="113" t="str">
        <f t="array" ref="DX26">IF(H26="","",INDEX(CATALOGO!AE:AE,MATCH(H26,CATALOGO!AC:AC,0)))</f>
        <v>SERVICIOS BASICOS</v>
      </c>
      <c r="DY26" s="104" t="str">
        <f t="array" ref="DY26">IF(N26="","",INDEX(CATALOGO!O:O,MATCH(N26,CATALOGO!M:M,0)))</f>
        <v>0</v>
      </c>
      <c r="DZ26" s="104" t="str">
        <f t="array" ref="DZ26">IF(E26="","",INDEX(CATALOGO!AT:AT,MATCH(POA_GC_2022_PC!E26,CATALOGO!AS:AS,0)))</f>
        <v>PROV</v>
      </c>
      <c r="EA26" s="104" t="str">
        <f t="shared" si="37"/>
        <v>CORRIENTE</v>
      </c>
      <c r="EB26" s="104" t="str">
        <f t="shared" si="38"/>
        <v>90000003</v>
      </c>
      <c r="EC26" s="124"/>
      <c r="ED26" s="101" t="str">
        <f t="array" ref="ED26">IF(E26="","",INDEX(CATALOGO!BL:BL,MATCH(POA_GC_2022_PC!E26,CATALOGO!BO:BO,0)))</f>
        <v>6. Garantizar el  derecho a la salud integral, gratuita y de calidad</v>
      </c>
      <c r="EE26" s="101" t="str">
        <f t="array" ref="EE26">IF(E26="","",INDEX(CATALOGO!BM:BM,MATCH(POA_GC_2022_PC!E26,CATALOGO!BO:BO,0)))</f>
        <v>OE5 Incrementar la cobertura de las prestaciones de servicios de salud</v>
      </c>
      <c r="EF26" s="104" t="str">
        <f t="array" ref="EF26">IF(EE26="","",INDEX(CATALOGO!BN:BN,MATCH(POA_GC_2022_PC!EE26,CATALOGO!BM:BM,0)))</f>
        <v>OE_5</v>
      </c>
      <c r="EG26" s="124"/>
      <c r="EH26" s="125"/>
      <c r="EI26" s="125"/>
      <c r="EJ26" s="126"/>
      <c r="EK26" s="126"/>
      <c r="EL26" s="126"/>
      <c r="EM26" s="104" t="str">
        <f t="shared" si="39"/>
        <v>53</v>
      </c>
      <c r="EN26" s="114"/>
      <c r="EO26" s="111"/>
      <c r="EP26" s="127"/>
      <c r="EQ26" s="128"/>
      <c r="ER26" s="128">
        <f>IF(EM26="","",SUMIFS(TH!G:G,TH!K:K,POA_GC_2022_PC!A26))</f>
        <v>0</v>
      </c>
      <c r="ES26" s="129">
        <f t="shared" si="50"/>
        <v>0</v>
      </c>
      <c r="ET26" s="129"/>
      <c r="EU26" s="128">
        <f>IF(EM26="","",SUMIFS(TH!H:H,TH!K:K,POA_GC_2022_PC!A26))</f>
        <v>0</v>
      </c>
      <c r="EV26" s="129">
        <f t="shared" si="51"/>
        <v>0</v>
      </c>
      <c r="EW26" s="129"/>
      <c r="EX26" s="128">
        <f>IF(EM26="","",SUMIFS(TH!I:I,TH!K:K,POA_GC_2022_PC!A26))</f>
        <v>0</v>
      </c>
      <c r="EY26" s="129">
        <f t="shared" si="52"/>
        <v>0</v>
      </c>
      <c r="EZ26" s="130"/>
      <c r="FA26" s="130"/>
      <c r="FB26" s="129" t="str">
        <f t="shared" si="53"/>
        <v>OK</v>
      </c>
      <c r="FC26" s="129" t="str">
        <f t="shared" si="44"/>
        <v>OK</v>
      </c>
      <c r="FD26" s="129" t="str">
        <f t="shared" si="45"/>
        <v/>
      </c>
      <c r="FE26" s="129" t="str">
        <f t="shared" si="46"/>
        <v/>
      </c>
      <c r="FF26" s="284" t="e">
        <f>IF(AND(A26=SAP_seg!A3,SAP_seg!G3=0),"NINGUNA",(VLOOKUP(A26,SAP_seg!$A$4:$G$1162,7,0)))</f>
        <v>#N/A</v>
      </c>
      <c r="FG26" s="131">
        <f t="shared" si="47"/>
        <v>0</v>
      </c>
      <c r="FH26" s="131">
        <f t="shared" si="48"/>
        <v>0</v>
      </c>
      <c r="FI26" s="132" t="s">
        <v>54</v>
      </c>
      <c r="FJ26" s="133"/>
      <c r="FK26" s="134" t="str">
        <f t="array" ref="FK26">IF(E26="","",INDEX(CATALOGO!AW:AW,MATCH(POA_GC_2022_PC!E26,CATALOGO!AS:AS,0)))</f>
        <v>0</v>
      </c>
      <c r="FL26" s="134" t="str">
        <f t="array" ref="FL26">IF(F26="","",INDEX(CATALOGO!AZ:AZ,MATCH(POA_GC_2022_PC!F26,CATALOGO!AY:AY,0)))</f>
        <v>0</v>
      </c>
      <c r="FM26" s="134" t="str">
        <f t="array" ref="FM26">IF(F26="","",INDEX(CATALOGO!BA:BA,MATCH(POA_GC_2022_PC!F26,CATALOGO!AY:AY,0)))</f>
        <v>0</v>
      </c>
      <c r="FN26" s="134" t="str">
        <f t="array" ref="FN26">IF(F26="","",INDEX(CATALOGO!BB:BB,MATCH(POA_GC_2022_PC!F26,CATALOGO!AY:AY,0)))</f>
        <v>0</v>
      </c>
      <c r="FO26" s="133" t="str">
        <f t="array" ref="FO26">IF(E26="","",INDEX(CATALOGO!BC:BC,MATCH(POA_GC_2022_PC!E26,CATALOGO!AS:AS,0)))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26" s="133" t="str">
        <f t="array" ref="FP26">IF(EB26="","",INDEX(CATALOGO!BH:BH,MATCH(POA_GC_2022_PC!EB26,CATALOGO!BG:BG,0)))</f>
        <v xml:space="preserve"> PRESTACION DE SERVICIOS DE SALUD SEGUNDO NIVEL</v>
      </c>
      <c r="FQ26" s="117"/>
      <c r="FR26" s="117"/>
      <c r="FS26" s="117"/>
      <c r="FT26" s="135">
        <f t="shared" si="49"/>
        <v>3000</v>
      </c>
    </row>
    <row r="27" spans="1:176" ht="24.75" hidden="1" customHeight="1" x14ac:dyDescent="0.25">
      <c r="A27" s="363" t="s">
        <v>4123</v>
      </c>
      <c r="B27" s="101" t="s">
        <v>2256</v>
      </c>
      <c r="C27" s="102" t="s">
        <v>4037</v>
      </c>
      <c r="D27" s="103">
        <v>1332</v>
      </c>
      <c r="E27" s="103">
        <v>90</v>
      </c>
      <c r="F27" s="104" t="str">
        <f t="shared" si="0"/>
        <v>000</v>
      </c>
      <c r="G27" s="103" t="s">
        <v>587</v>
      </c>
      <c r="H27" s="105">
        <v>530203</v>
      </c>
      <c r="I27" s="106">
        <v>1314</v>
      </c>
      <c r="J27" s="103" t="s">
        <v>354</v>
      </c>
      <c r="K27" s="104" t="str">
        <f t="array" ref="K27">IF(J27="","",INDEX(CATALOGO!AN:AN,MATCH(POA_GC_2022_PC!J27,CATALOGO!AR:AR,0)))</f>
        <v>0000</v>
      </c>
      <c r="L27" s="104" t="str">
        <f t="array" ref="L27">IF(J27="","",INDEX(CATALOGO!AP:AP,MATCH(POA_GC_2022_PC!J27,CATALOGO!AR:AR,0)))</f>
        <v>0000</v>
      </c>
      <c r="M27" s="107" t="str">
        <f t="array" ref="M27">IF(E27="","",INDEX(CATALOGO!AU:AU,MATCH(POA_GC_2022_PC!E27,CATALOGO!AS:AS,0)))</f>
        <v>PROVISION Y PRESTACION DE SERVICIOS DE SALUD</v>
      </c>
      <c r="N27" s="108" t="str">
        <f t="shared" si="1"/>
        <v>SIN PROYECTO</v>
      </c>
      <c r="O27" s="101" t="str">
        <f t="array" ref="O27">IF(EB27="","",INDEX(CATALOGO!BD:BD,MATCH(POA_GC_2022_PC!EB27,CATALOGO!BG:BG,0)))</f>
        <v>GASTO OPERATIVO DE PROVISION DE LOS SERVICIOS DE SALUD</v>
      </c>
      <c r="P27" s="109" t="str">
        <f t="array" ref="P27">IF(H27="","",INDEX(CATALOGO!AD:AD,MATCH(POA_GC_2022_PC!H27,CATALOGO!AC:AC,0)))</f>
        <v>ALMACENAMIENTO EMBALAJE DESEMBALAJE ENVASE DESENVA</v>
      </c>
      <c r="Q27" s="104" t="str">
        <f t="array" ref="Q27">IF(J27="","",INDEX(CATALOGO!AL:AL,MATCH(J27,CATALOGO!AR:AR,0)))</f>
        <v>RECURSOS FISCALES</v>
      </c>
      <c r="R27" s="104" t="str">
        <f t="array" ref="R27">IF(K27="","",INDEX(CATALOGO!AO:AO,MATCH(POA_GC_2022_PC!K27,CATALOGO!AN:AN,0)))</f>
        <v>SIN ORGANISMO</v>
      </c>
      <c r="S27" s="104" t="str">
        <f t="array" ref="S27">IF(L27="","",INDEX(CATALOGO!AQ:AQ,MATCH(POA_GC_2022_PC!L27,CATALOGO!AP:AP,0)))</f>
        <v>SIN CORRELATIVO</v>
      </c>
      <c r="T27" s="110" t="s">
        <v>355</v>
      </c>
      <c r="U27" s="364" t="s">
        <v>4038</v>
      </c>
      <c r="V27" s="364" t="s">
        <v>4039</v>
      </c>
      <c r="W27" s="111" t="s">
        <v>356</v>
      </c>
      <c r="X27" s="111" t="s">
        <v>357</v>
      </c>
      <c r="Y27" s="111" t="s">
        <v>374</v>
      </c>
      <c r="Z27" s="112">
        <f t="array" ref="Z27">IF(Y27="","",INDEX(CATALOGO!AA:AA,MATCH(Y27,CATALOGO!Z:Z,0)))</f>
        <v>10</v>
      </c>
      <c r="AA27" s="113" t="str">
        <f t="array" ref="AA27">IF(H27="","",INDEX(CATALOGO!AH:AH,MATCH(H27,CATALOGO!AC:AC,0)))</f>
        <v>06</v>
      </c>
      <c r="AB27" s="113" t="str">
        <f t="array" ref="AB27">IF(H27="","",INDEX(CATALOGO!AF:AF,MATCH(H27,CATALOGO!AC:AC,0)))</f>
        <v>NA</v>
      </c>
      <c r="AC27" s="113" t="str">
        <f t="array" ref="AC27">IF(H27="","",INDEX(CATALOGO!AG:AG,MATCH(H27,CATALOGO!AC:AC,0)))</f>
        <v>NA</v>
      </c>
      <c r="AD27" s="114" t="s">
        <v>50</v>
      </c>
      <c r="AE27" s="115"/>
      <c r="AF27" s="115">
        <v>0</v>
      </c>
      <c r="AG27" s="116">
        <f t="shared" si="2"/>
        <v>0</v>
      </c>
      <c r="AH27" s="115"/>
      <c r="AI27" s="115">
        <v>0</v>
      </c>
      <c r="AJ27" s="116">
        <f t="shared" si="3"/>
        <v>0</v>
      </c>
      <c r="AK27" s="115"/>
      <c r="AL27" s="115">
        <v>0</v>
      </c>
      <c r="AM27" s="116">
        <f t="shared" si="4"/>
        <v>0</v>
      </c>
      <c r="AN27" s="115"/>
      <c r="AO27" s="115">
        <v>0</v>
      </c>
      <c r="AP27" s="116">
        <f t="shared" si="5"/>
        <v>0</v>
      </c>
      <c r="AQ27" s="115"/>
      <c r="AR27" s="115">
        <v>0</v>
      </c>
      <c r="AS27" s="116">
        <f t="shared" si="6"/>
        <v>0</v>
      </c>
      <c r="AT27" s="115">
        <v>500</v>
      </c>
      <c r="AU27" s="118">
        <v>0</v>
      </c>
      <c r="AV27" s="116">
        <f t="shared" si="7"/>
        <v>500</v>
      </c>
      <c r="AW27" s="115"/>
      <c r="AX27" s="118">
        <v>0</v>
      </c>
      <c r="AY27" s="116">
        <f t="shared" si="8"/>
        <v>0</v>
      </c>
      <c r="AZ27" s="115"/>
      <c r="BA27" s="118">
        <v>0</v>
      </c>
      <c r="BB27" s="116">
        <f t="shared" si="9"/>
        <v>0</v>
      </c>
      <c r="BC27" s="115"/>
      <c r="BD27" s="118">
        <v>0</v>
      </c>
      <c r="BE27" s="116">
        <f t="shared" si="10"/>
        <v>0</v>
      </c>
      <c r="BF27" s="115"/>
      <c r="BG27" s="118">
        <v>0</v>
      </c>
      <c r="BH27" s="116">
        <f t="shared" si="11"/>
        <v>0</v>
      </c>
      <c r="BI27" s="115"/>
      <c r="BJ27" s="118">
        <v>0</v>
      </c>
      <c r="BK27" s="116">
        <f t="shared" si="12"/>
        <v>0</v>
      </c>
      <c r="BL27" s="115"/>
      <c r="BM27" s="118">
        <v>0</v>
      </c>
      <c r="BN27" s="116">
        <f t="shared" si="13"/>
        <v>0</v>
      </c>
      <c r="BO27" s="116">
        <f t="shared" si="14"/>
        <v>500</v>
      </c>
      <c r="BP27" s="116">
        <f t="shared" si="15"/>
        <v>0</v>
      </c>
      <c r="BQ27" s="116">
        <f t="shared" si="16"/>
        <v>500</v>
      </c>
      <c r="BR27" s="119"/>
      <c r="BS27" s="111" t="s">
        <v>54</v>
      </c>
      <c r="BT27" s="120">
        <v>1</v>
      </c>
      <c r="BU27" s="121"/>
      <c r="BV27" s="121"/>
      <c r="BW27" s="121"/>
      <c r="BX27" s="121"/>
      <c r="BY27" s="121">
        <f t="shared" si="17"/>
        <v>500</v>
      </c>
      <c r="BZ27" s="121">
        <f t="shared" si="18"/>
        <v>0</v>
      </c>
      <c r="CA27" s="121">
        <f t="shared" si="19"/>
        <v>500</v>
      </c>
      <c r="CB27" s="118"/>
      <c r="CC27" s="118">
        <v>0</v>
      </c>
      <c r="CD27" s="116">
        <f t="shared" si="20"/>
        <v>0</v>
      </c>
      <c r="CE27" s="118"/>
      <c r="CF27" s="118">
        <v>0</v>
      </c>
      <c r="CG27" s="116">
        <f t="shared" si="21"/>
        <v>0</v>
      </c>
      <c r="CH27" s="118"/>
      <c r="CI27" s="118">
        <v>0</v>
      </c>
      <c r="CJ27" s="116">
        <f t="shared" si="22"/>
        <v>0</v>
      </c>
      <c r="CK27" s="118"/>
      <c r="CL27" s="118">
        <v>0</v>
      </c>
      <c r="CM27" s="116">
        <f t="shared" si="23"/>
        <v>0</v>
      </c>
      <c r="CN27" s="118"/>
      <c r="CO27" s="118">
        <v>0</v>
      </c>
      <c r="CP27" s="116">
        <f t="shared" si="24"/>
        <v>0</v>
      </c>
      <c r="CQ27" s="118">
        <v>500</v>
      </c>
      <c r="CR27" s="118">
        <v>0</v>
      </c>
      <c r="CS27" s="116">
        <f t="shared" si="25"/>
        <v>500</v>
      </c>
      <c r="CT27" s="118"/>
      <c r="CU27" s="118">
        <v>0</v>
      </c>
      <c r="CV27" s="116">
        <f t="shared" si="26"/>
        <v>0</v>
      </c>
      <c r="CW27" s="118"/>
      <c r="CX27" s="118">
        <v>0</v>
      </c>
      <c r="CY27" s="116">
        <f t="shared" si="27"/>
        <v>0</v>
      </c>
      <c r="CZ27" s="118"/>
      <c r="DA27" s="118">
        <v>0</v>
      </c>
      <c r="DB27" s="116">
        <f t="shared" si="28"/>
        <v>0</v>
      </c>
      <c r="DC27" s="118"/>
      <c r="DD27" s="118">
        <v>0</v>
      </c>
      <c r="DE27" s="116">
        <f t="shared" si="29"/>
        <v>0</v>
      </c>
      <c r="DF27" s="118"/>
      <c r="DG27" s="118">
        <v>0</v>
      </c>
      <c r="DH27" s="116">
        <f t="shared" si="30"/>
        <v>0</v>
      </c>
      <c r="DI27" s="118"/>
      <c r="DJ27" s="118">
        <v>0</v>
      </c>
      <c r="DK27" s="116">
        <f t="shared" si="31"/>
        <v>0</v>
      </c>
      <c r="DL27" s="116">
        <f t="shared" si="32"/>
        <v>500</v>
      </c>
      <c r="DM27" s="116">
        <f t="shared" si="33"/>
        <v>0</v>
      </c>
      <c r="DN27" s="116">
        <f t="shared" si="34"/>
        <v>500</v>
      </c>
      <c r="DO27" s="104" t="s">
        <v>293</v>
      </c>
      <c r="DP27" s="122" t="str">
        <f t="shared" si="35"/>
        <v>VALIDADO</v>
      </c>
      <c r="DQ27" s="123"/>
      <c r="DR27" s="123"/>
      <c r="DS27" s="104" t="str">
        <f t="array" ref="DS27">IF(B27="","",INDEX(CATALOGO!C:C,MATCH(B27,CATALOGO!A:A,0)))</f>
        <v>COORDINACION ZONAL</v>
      </c>
      <c r="DT27" s="104" t="str">
        <f t="array" ref="DT27">IF(B27="","",INDEX(CATALOGO!B:B,MATCH(B27,CATALOGO!A:A,0)))</f>
        <v>COORDINACION ZONAL</v>
      </c>
      <c r="DU27" s="104" t="str">
        <f t="array" ref="DU27">IF(D27="","",INDEX(CATALOGO!J:J,MATCH(POA_GC_2022_PC!D27,CATALOGO!G:G,0)))</f>
        <v>ZONA 4</v>
      </c>
      <c r="DV27" s="104" t="str">
        <f t="array" ref="DV27">IF(D27="","",INDEX(CATALOGO!K:K,MATCH(D27,CATALOGO!G:G,0)))</f>
        <v>MANABI</v>
      </c>
      <c r="DW27" s="104" t="str">
        <f t="shared" si="36"/>
        <v/>
      </c>
      <c r="DX27" s="113" t="str">
        <f t="array" ref="DX27">IF(H27="","",INDEX(CATALOGO!AE:AE,MATCH(H27,CATALOGO!AC:AC,0)))</f>
        <v>GASTOS OPERATIVOS</v>
      </c>
      <c r="DY27" s="104" t="str">
        <f t="array" ref="DY27">IF(N27="","",INDEX(CATALOGO!O:O,MATCH(N27,CATALOGO!M:M,0)))</f>
        <v>0</v>
      </c>
      <c r="DZ27" s="104" t="str">
        <f t="array" ref="DZ27">IF(E27="","",INDEX(CATALOGO!AT:AT,MATCH(POA_GC_2022_PC!E27,CATALOGO!AS:AS,0)))</f>
        <v>PROV</v>
      </c>
      <c r="EA27" s="104" t="str">
        <f t="shared" si="37"/>
        <v>CORRIENTE</v>
      </c>
      <c r="EB27" s="104" t="str">
        <f t="shared" si="38"/>
        <v>90000003</v>
      </c>
      <c r="EC27" s="124"/>
      <c r="ED27" s="101" t="str">
        <f t="array" ref="ED27">IF(E27="","",INDEX(CATALOGO!BL:BL,MATCH(POA_GC_2022_PC!E27,CATALOGO!BO:BO,0)))</f>
        <v>6. Garantizar el  derecho a la salud integral, gratuita y de calidad</v>
      </c>
      <c r="EE27" s="101" t="str">
        <f t="array" ref="EE27">IF(E27="","",INDEX(CATALOGO!BM:BM,MATCH(POA_GC_2022_PC!E27,CATALOGO!BO:BO,0)))</f>
        <v>OE5 Incrementar la cobertura de las prestaciones de servicios de salud</v>
      </c>
      <c r="EF27" s="104" t="str">
        <f t="array" ref="EF27">IF(EE27="","",INDEX(CATALOGO!BN:BN,MATCH(POA_GC_2022_PC!EE27,CATALOGO!BM:BM,0)))</f>
        <v>OE_5</v>
      </c>
      <c r="EG27" s="124"/>
      <c r="EH27" s="125"/>
      <c r="EI27" s="125"/>
      <c r="EJ27" s="126"/>
      <c r="EK27" s="126"/>
      <c r="EL27" s="126"/>
      <c r="EM27" s="104" t="str">
        <f t="shared" si="39"/>
        <v>53</v>
      </c>
      <c r="EN27" s="114"/>
      <c r="EO27" s="111"/>
      <c r="EP27" s="127"/>
      <c r="EQ27" s="128"/>
      <c r="ER27" s="128">
        <f>IF(EM27="","",SUMIFS(TH!G:G,TH!K:K,POA_GC_2022_PC!A27))</f>
        <v>0</v>
      </c>
      <c r="ES27" s="129">
        <f t="shared" si="50"/>
        <v>0</v>
      </c>
      <c r="ET27" s="129"/>
      <c r="EU27" s="128">
        <f>IF(EM27="","",SUMIFS(TH!H:H,TH!K:K,POA_GC_2022_PC!A27))</f>
        <v>0</v>
      </c>
      <c r="EV27" s="129">
        <f t="shared" si="51"/>
        <v>0</v>
      </c>
      <c r="EW27" s="129"/>
      <c r="EX27" s="128">
        <f>IF(EM27="","",SUMIFS(TH!I:I,TH!K:K,POA_GC_2022_PC!A27))</f>
        <v>0</v>
      </c>
      <c r="EY27" s="129">
        <f t="shared" si="52"/>
        <v>0</v>
      </c>
      <c r="EZ27" s="130"/>
      <c r="FA27" s="130"/>
      <c r="FB27" s="129" t="str">
        <f t="shared" si="53"/>
        <v>OK</v>
      </c>
      <c r="FC27" s="129" t="str">
        <f t="shared" si="44"/>
        <v>OK</v>
      </c>
      <c r="FD27" s="129" t="str">
        <f t="shared" si="45"/>
        <v/>
      </c>
      <c r="FE27" s="129" t="str">
        <f t="shared" si="46"/>
        <v/>
      </c>
      <c r="FF27" s="284" t="e">
        <f>IF(AND(A27=SAP_seg!A3,SAP_seg!G3=0),"NINGUNA",(VLOOKUP(A27,SAP_seg!$A$4:$G$1162,7,0)))</f>
        <v>#N/A</v>
      </c>
      <c r="FG27" s="131">
        <f t="shared" si="47"/>
        <v>0</v>
      </c>
      <c r="FH27" s="131">
        <f t="shared" si="48"/>
        <v>0</v>
      </c>
      <c r="FI27" s="132" t="s">
        <v>54</v>
      </c>
      <c r="FJ27" s="133"/>
      <c r="FK27" s="134" t="str">
        <f t="array" ref="FK27">IF(E27="","",INDEX(CATALOGO!AW:AW,MATCH(POA_GC_2022_PC!E27,CATALOGO!AS:AS,0)))</f>
        <v>0</v>
      </c>
      <c r="FL27" s="134" t="str">
        <f t="array" ref="FL27">IF(F27="","",INDEX(CATALOGO!AZ:AZ,MATCH(POA_GC_2022_PC!F27,CATALOGO!AY:AY,0)))</f>
        <v>0</v>
      </c>
      <c r="FM27" s="134" t="str">
        <f t="array" ref="FM27">IF(F27="","",INDEX(CATALOGO!BA:BA,MATCH(POA_GC_2022_PC!F27,CATALOGO!AY:AY,0)))</f>
        <v>0</v>
      </c>
      <c r="FN27" s="134" t="str">
        <f t="array" ref="FN27">IF(F27="","",INDEX(CATALOGO!BB:BB,MATCH(POA_GC_2022_PC!F27,CATALOGO!AY:AY,0)))</f>
        <v>0</v>
      </c>
      <c r="FO27" s="133" t="str">
        <f t="array" ref="FO27">IF(E27="","",INDEX(CATALOGO!BC:BC,MATCH(POA_GC_2022_PC!E27,CATALOGO!AS:AS,0)))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27" s="133" t="str">
        <f t="array" ref="FP27">IF(EB27="","",INDEX(CATALOGO!BH:BH,MATCH(POA_GC_2022_PC!EB27,CATALOGO!BG:BG,0)))</f>
        <v xml:space="preserve"> PRESTACION DE SERVICIOS DE SALUD SEGUNDO NIVEL</v>
      </c>
      <c r="FQ27" s="117"/>
      <c r="FR27" s="117"/>
      <c r="FS27" s="117"/>
      <c r="FT27" s="135">
        <f t="shared" si="49"/>
        <v>0</v>
      </c>
    </row>
    <row r="28" spans="1:176" ht="24.75" hidden="1" customHeight="1" x14ac:dyDescent="0.25">
      <c r="A28" s="363" t="s">
        <v>4040</v>
      </c>
      <c r="B28" s="101" t="s">
        <v>2256</v>
      </c>
      <c r="C28" s="102" t="s">
        <v>4044</v>
      </c>
      <c r="D28" s="103">
        <v>1332</v>
      </c>
      <c r="E28" s="103">
        <v>90</v>
      </c>
      <c r="F28" s="104" t="str">
        <f t="shared" si="0"/>
        <v>000</v>
      </c>
      <c r="G28" s="103" t="s">
        <v>587</v>
      </c>
      <c r="H28" s="105">
        <v>530208</v>
      </c>
      <c r="I28" s="106">
        <v>1314</v>
      </c>
      <c r="J28" s="103" t="s">
        <v>354</v>
      </c>
      <c r="K28" s="104" t="str">
        <f t="array" ref="K28">IF(J28="","",INDEX(CATALOGO!AN:AN,MATCH(POA_GC_2022_PC!J28,CATALOGO!AR:AR,0)))</f>
        <v>0000</v>
      </c>
      <c r="L28" s="104" t="str">
        <f t="array" ref="L28">IF(J28="","",INDEX(CATALOGO!AP:AP,MATCH(POA_GC_2022_PC!J28,CATALOGO!AR:AR,0)))</f>
        <v>0000</v>
      </c>
      <c r="M28" s="107" t="str">
        <f t="array" ref="M28">IF(E28="","",INDEX(CATALOGO!AU:AU,MATCH(POA_GC_2022_PC!E28,CATALOGO!AS:AS,0)))</f>
        <v>PROVISION Y PRESTACION DE SERVICIOS DE SALUD</v>
      </c>
      <c r="N28" s="108" t="str">
        <f t="shared" si="1"/>
        <v>SIN PROYECTO</v>
      </c>
      <c r="O28" s="101" t="str">
        <f t="array" ref="O28">IF(EB28="","",INDEX(CATALOGO!BD:BD,MATCH(POA_GC_2022_PC!EB28,CATALOGO!BG:BG,0)))</f>
        <v>GASTO OPERATIVO DE PROVISION DE LOS SERVICIOS DE SALUD</v>
      </c>
      <c r="P28" s="109" t="str">
        <f t="array" ref="P28">IF(H28="","",INDEX(CATALOGO!AD:AD,MATCH(POA_GC_2022_PC!H28,CATALOGO!AC:AC,0)))</f>
        <v>SERVICIO DE SEGURIDAD Y VIGILANCIA</v>
      </c>
      <c r="Q28" s="104" t="str">
        <f t="array" ref="Q28">IF(J28="","",INDEX(CATALOGO!AL:AL,MATCH(J28,CATALOGO!AR:AR,0)))</f>
        <v>RECURSOS FISCALES</v>
      </c>
      <c r="R28" s="104" t="str">
        <f t="array" ref="R28">IF(K28="","",INDEX(CATALOGO!AO:AO,MATCH(POA_GC_2022_PC!K28,CATALOGO!AN:AN,0)))</f>
        <v>SIN ORGANISMO</v>
      </c>
      <c r="S28" s="104" t="str">
        <f t="array" ref="S28">IF(L28="","",INDEX(CATALOGO!AQ:AQ,MATCH(POA_GC_2022_PC!L28,CATALOGO!AP:AP,0)))</f>
        <v>SIN CORRELATIVO</v>
      </c>
      <c r="T28" s="110" t="s">
        <v>355</v>
      </c>
      <c r="U28" s="364" t="s">
        <v>4038</v>
      </c>
      <c r="V28" s="364" t="s">
        <v>4042</v>
      </c>
      <c r="W28" s="111" t="s">
        <v>356</v>
      </c>
      <c r="X28" s="111"/>
      <c r="Y28" s="111" t="s">
        <v>387</v>
      </c>
      <c r="Z28" s="112">
        <f t="array" ref="Z28">IF(Y28="","",INDEX(CATALOGO!AA:AA,MATCH(Y28,CATALOGO!Z:Z,0)))</f>
        <v>44</v>
      </c>
      <c r="AA28" s="113" t="str">
        <f t="array" ref="AA28">IF(H28="","",INDEX(CATALOGO!AH:AH,MATCH(H28,CATALOGO!AC:AC,0)))</f>
        <v>06</v>
      </c>
      <c r="AB28" s="113" t="str">
        <f t="array" ref="AB28">IF(H28="","",INDEX(CATALOGO!AF:AF,MATCH(H28,CATALOGO!AC:AC,0)))</f>
        <v>NA</v>
      </c>
      <c r="AC28" s="113" t="str">
        <f t="array" ref="AC28">IF(H28="","",INDEX(CATALOGO!AG:AG,MATCH(H28,CATALOGO!AC:AC,0)))</f>
        <v>NA</v>
      </c>
      <c r="AD28" s="114" t="s">
        <v>50</v>
      </c>
      <c r="AE28" s="115"/>
      <c r="AF28" s="115">
        <v>0</v>
      </c>
      <c r="AG28" s="116">
        <f t="shared" si="2"/>
        <v>0</v>
      </c>
      <c r="AH28" s="115"/>
      <c r="AI28" s="115">
        <v>0</v>
      </c>
      <c r="AJ28" s="116">
        <f t="shared" si="3"/>
        <v>0</v>
      </c>
      <c r="AK28" s="115"/>
      <c r="AL28" s="115">
        <v>0</v>
      </c>
      <c r="AM28" s="116">
        <f t="shared" si="4"/>
        <v>0</v>
      </c>
      <c r="AN28" s="115"/>
      <c r="AO28" s="115">
        <v>0</v>
      </c>
      <c r="AP28" s="116">
        <f t="shared" si="5"/>
        <v>0</v>
      </c>
      <c r="AQ28" s="115"/>
      <c r="AR28" s="115">
        <v>0</v>
      </c>
      <c r="AS28" s="116">
        <f t="shared" si="6"/>
        <v>0</v>
      </c>
      <c r="AT28" s="115"/>
      <c r="AU28" s="118">
        <v>0</v>
      </c>
      <c r="AV28" s="116">
        <f t="shared" si="7"/>
        <v>0</v>
      </c>
      <c r="AW28" s="115">
        <v>27157.43</v>
      </c>
      <c r="AX28" s="118">
        <v>0</v>
      </c>
      <c r="AY28" s="116">
        <f t="shared" si="8"/>
        <v>27157.43</v>
      </c>
      <c r="AZ28" s="115">
        <v>27157.43</v>
      </c>
      <c r="BA28" s="118">
        <v>0</v>
      </c>
      <c r="BB28" s="116">
        <f t="shared" si="9"/>
        <v>27157.43</v>
      </c>
      <c r="BC28" s="115">
        <v>27157.43</v>
      </c>
      <c r="BD28" s="118">
        <v>0</v>
      </c>
      <c r="BE28" s="116">
        <f t="shared" si="10"/>
        <v>27157.43</v>
      </c>
      <c r="BF28" s="115">
        <v>27157.43</v>
      </c>
      <c r="BG28" s="118">
        <v>0</v>
      </c>
      <c r="BH28" s="116">
        <f t="shared" si="11"/>
        <v>27157.43</v>
      </c>
      <c r="BI28" s="115">
        <v>27157.43</v>
      </c>
      <c r="BJ28" s="118">
        <v>0</v>
      </c>
      <c r="BK28" s="116">
        <f t="shared" si="12"/>
        <v>27157.43</v>
      </c>
      <c r="BL28" s="115">
        <v>27157.4</v>
      </c>
      <c r="BM28" s="118">
        <v>0</v>
      </c>
      <c r="BN28" s="116">
        <f t="shared" si="13"/>
        <v>27157.4</v>
      </c>
      <c r="BO28" s="116">
        <f t="shared" si="14"/>
        <v>162944.54999999999</v>
      </c>
      <c r="BP28" s="116">
        <f t="shared" si="15"/>
        <v>0</v>
      </c>
      <c r="BQ28" s="116">
        <f t="shared" si="16"/>
        <v>162944.54999999999</v>
      </c>
      <c r="BR28" s="119"/>
      <c r="BS28" s="111" t="s">
        <v>54</v>
      </c>
      <c r="BT28" s="120">
        <v>1</v>
      </c>
      <c r="BU28" s="121"/>
      <c r="BV28" s="121"/>
      <c r="BW28" s="121"/>
      <c r="BX28" s="121"/>
      <c r="BY28" s="121">
        <f t="shared" si="17"/>
        <v>162944.54999999999</v>
      </c>
      <c r="BZ28" s="121">
        <f t="shared" si="18"/>
        <v>0</v>
      </c>
      <c r="CA28" s="121">
        <f t="shared" si="19"/>
        <v>162944.54999999999</v>
      </c>
      <c r="CB28" s="118"/>
      <c r="CC28" s="118">
        <v>0</v>
      </c>
      <c r="CD28" s="116">
        <f t="shared" si="20"/>
        <v>0</v>
      </c>
      <c r="CE28" s="118"/>
      <c r="CF28" s="118">
        <v>0</v>
      </c>
      <c r="CG28" s="116">
        <f t="shared" si="21"/>
        <v>0</v>
      </c>
      <c r="CH28" s="118"/>
      <c r="CI28" s="118">
        <v>0</v>
      </c>
      <c r="CJ28" s="116">
        <f t="shared" si="22"/>
        <v>0</v>
      </c>
      <c r="CK28" s="118"/>
      <c r="CL28" s="118">
        <v>0</v>
      </c>
      <c r="CM28" s="116">
        <f t="shared" si="23"/>
        <v>0</v>
      </c>
      <c r="CN28" s="118"/>
      <c r="CO28" s="118">
        <v>0</v>
      </c>
      <c r="CP28" s="116">
        <f t="shared" si="24"/>
        <v>0</v>
      </c>
      <c r="CQ28" s="118"/>
      <c r="CR28" s="118">
        <v>0</v>
      </c>
      <c r="CS28" s="116">
        <f t="shared" si="25"/>
        <v>0</v>
      </c>
      <c r="CT28" s="115">
        <v>27157.43</v>
      </c>
      <c r="CU28" s="118">
        <v>0</v>
      </c>
      <c r="CV28" s="116">
        <f t="shared" si="26"/>
        <v>27157.43</v>
      </c>
      <c r="CW28" s="115">
        <v>27157.43</v>
      </c>
      <c r="CX28" s="118">
        <v>0</v>
      </c>
      <c r="CY28" s="116">
        <f t="shared" si="27"/>
        <v>27157.43</v>
      </c>
      <c r="CZ28" s="115">
        <v>27157.43</v>
      </c>
      <c r="DA28" s="118">
        <v>0</v>
      </c>
      <c r="DB28" s="116">
        <f t="shared" si="28"/>
        <v>27157.43</v>
      </c>
      <c r="DC28" s="115">
        <v>27157.43</v>
      </c>
      <c r="DD28" s="118">
        <v>0</v>
      </c>
      <c r="DE28" s="116">
        <f t="shared" si="29"/>
        <v>27157.43</v>
      </c>
      <c r="DF28" s="115">
        <v>27157.43</v>
      </c>
      <c r="DG28" s="118">
        <v>0</v>
      </c>
      <c r="DH28" s="116">
        <f t="shared" si="30"/>
        <v>27157.43</v>
      </c>
      <c r="DI28" s="115">
        <v>27157.4</v>
      </c>
      <c r="DJ28" s="118">
        <v>0</v>
      </c>
      <c r="DK28" s="116">
        <f t="shared" si="31"/>
        <v>27157.4</v>
      </c>
      <c r="DL28" s="116">
        <f t="shared" si="32"/>
        <v>162944.54999999999</v>
      </c>
      <c r="DM28" s="116">
        <f t="shared" si="33"/>
        <v>0</v>
      </c>
      <c r="DN28" s="116">
        <f t="shared" si="34"/>
        <v>162944.54999999999</v>
      </c>
      <c r="DO28" s="104" t="s">
        <v>1559</v>
      </c>
      <c r="DP28" s="122" t="str">
        <f t="shared" si="35"/>
        <v>VALIDADO</v>
      </c>
      <c r="DQ28" s="123"/>
      <c r="DR28" s="123"/>
      <c r="DS28" s="104" t="str">
        <f t="array" ref="DS28">IF(B28="","",INDEX(CATALOGO!C:C,MATCH(B28,CATALOGO!A:A,0)))</f>
        <v>COORDINACION ZONAL</v>
      </c>
      <c r="DT28" s="104" t="str">
        <f t="array" ref="DT28">IF(B28="","",INDEX(CATALOGO!B:B,MATCH(B28,CATALOGO!A:A,0)))</f>
        <v>COORDINACION ZONAL</v>
      </c>
      <c r="DU28" s="104" t="str">
        <f t="array" ref="DU28">IF(D28="","",INDEX(CATALOGO!J:J,MATCH(POA_GC_2022_PC!D28,CATALOGO!G:G,0)))</f>
        <v>ZONA 4</v>
      </c>
      <c r="DV28" s="104" t="str">
        <f t="array" ref="DV28">IF(D28="","",INDEX(CATALOGO!K:K,MATCH(D28,CATALOGO!G:G,0)))</f>
        <v>MANABI</v>
      </c>
      <c r="DW28" s="104" t="str">
        <f t="shared" si="36"/>
        <v/>
      </c>
      <c r="DX28" s="113" t="str">
        <f t="array" ref="DX28">IF(H28="","",INDEX(CATALOGO!AE:AE,MATCH(H28,CATALOGO!AC:AC,0)))</f>
        <v>EXTERNALIZADOS</v>
      </c>
      <c r="DY28" s="104" t="str">
        <f t="array" ref="DY28">IF(N28="","",INDEX(CATALOGO!O:O,MATCH(N28,CATALOGO!M:M,0)))</f>
        <v>0</v>
      </c>
      <c r="DZ28" s="104" t="str">
        <f t="array" ref="DZ28">IF(E28="","",INDEX(CATALOGO!AT:AT,MATCH(POA_GC_2022_PC!E28,CATALOGO!AS:AS,0)))</f>
        <v>PROV</v>
      </c>
      <c r="EA28" s="104" t="str">
        <f t="shared" si="37"/>
        <v>CORRIENTE</v>
      </c>
      <c r="EB28" s="104" t="str">
        <f t="shared" si="38"/>
        <v>90000003</v>
      </c>
      <c r="EC28" s="124"/>
      <c r="ED28" s="101" t="str">
        <f t="array" ref="ED28">IF(E28="","",INDEX(CATALOGO!BL:BL,MATCH(POA_GC_2022_PC!E28,CATALOGO!BO:BO,0)))</f>
        <v>6. Garantizar el  derecho a la salud integral, gratuita y de calidad</v>
      </c>
      <c r="EE28" s="101" t="str">
        <f t="array" ref="EE28">IF(E28="","",INDEX(CATALOGO!BM:BM,MATCH(POA_GC_2022_PC!E28,CATALOGO!BO:BO,0)))</f>
        <v>OE5 Incrementar la cobertura de las prestaciones de servicios de salud</v>
      </c>
      <c r="EF28" s="104" t="str">
        <f t="array" ref="EF28">IF(EE28="","",INDEX(CATALOGO!BN:BN,MATCH(POA_GC_2022_PC!EE28,CATALOGO!BM:BM,0)))</f>
        <v>OE_5</v>
      </c>
      <c r="EG28" s="124"/>
      <c r="EH28" s="125"/>
      <c r="EI28" s="125"/>
      <c r="EJ28" s="126"/>
      <c r="EK28" s="126"/>
      <c r="EL28" s="126"/>
      <c r="EM28" s="104" t="str">
        <f t="shared" si="39"/>
        <v>53</v>
      </c>
      <c r="EN28" s="114"/>
      <c r="EO28" s="111"/>
      <c r="EP28" s="127"/>
      <c r="EQ28" s="128"/>
      <c r="ER28" s="128">
        <f>IF(EM28="","",SUMIFS(TH!G:G,TH!K:K,POA_GC_2022_PC!A28))</f>
        <v>0</v>
      </c>
      <c r="ES28" s="129">
        <f t="shared" si="50"/>
        <v>0</v>
      </c>
      <c r="ET28" s="129"/>
      <c r="EU28" s="128">
        <f>IF(EM28="","",SUMIFS(TH!H:H,TH!K:K,POA_GC_2022_PC!A28))</f>
        <v>0</v>
      </c>
      <c r="EV28" s="129">
        <f t="shared" si="51"/>
        <v>0</v>
      </c>
      <c r="EW28" s="129"/>
      <c r="EX28" s="128">
        <f>IF(EM28="","",SUMIFS(TH!I:I,TH!K:K,POA_GC_2022_PC!A28))</f>
        <v>0</v>
      </c>
      <c r="EY28" s="129">
        <f t="shared" si="52"/>
        <v>0</v>
      </c>
      <c r="EZ28" s="130"/>
      <c r="FA28" s="130"/>
      <c r="FB28" s="129" t="str">
        <f t="shared" si="53"/>
        <v>OK</v>
      </c>
      <c r="FC28" s="129" t="str">
        <f t="shared" si="44"/>
        <v>OK</v>
      </c>
      <c r="FD28" s="129" t="str">
        <f t="shared" si="45"/>
        <v/>
      </c>
      <c r="FE28" s="129" t="str">
        <f t="shared" si="46"/>
        <v/>
      </c>
      <c r="FF28" s="284" t="e">
        <f>IF(AND(A28=SAP_seg!A3,SAP_seg!G3=0),"NINGUNA",(VLOOKUP(A28,SAP_seg!$A$4:$G$1162,7,0)))</f>
        <v>#N/A</v>
      </c>
      <c r="FG28" s="131">
        <f t="shared" si="47"/>
        <v>0</v>
      </c>
      <c r="FH28" s="131">
        <f t="shared" si="48"/>
        <v>0</v>
      </c>
      <c r="FI28" s="132" t="s">
        <v>54</v>
      </c>
      <c r="FJ28" s="133"/>
      <c r="FK28" s="134" t="str">
        <f t="array" ref="FK28">IF(E28="","",INDEX(CATALOGO!AW:AW,MATCH(POA_GC_2022_PC!E28,CATALOGO!AS:AS,0)))</f>
        <v>0</v>
      </c>
      <c r="FL28" s="134" t="str">
        <f t="array" ref="FL28">IF(F28="","",INDEX(CATALOGO!AZ:AZ,MATCH(POA_GC_2022_PC!F28,CATALOGO!AY:AY,0)))</f>
        <v>0</v>
      </c>
      <c r="FM28" s="134" t="str">
        <f t="array" ref="FM28">IF(F28="","",INDEX(CATALOGO!BA:BA,MATCH(POA_GC_2022_PC!F28,CATALOGO!AY:AY,0)))</f>
        <v>0</v>
      </c>
      <c r="FN28" s="134" t="str">
        <f t="array" ref="FN28">IF(F28="","",INDEX(CATALOGO!BB:BB,MATCH(POA_GC_2022_PC!F28,CATALOGO!AY:AY,0)))</f>
        <v>0</v>
      </c>
      <c r="FO28" s="133" t="str">
        <f t="array" ref="FO28">IF(E28="","",INDEX(CATALOGO!BC:BC,MATCH(POA_GC_2022_PC!E28,CATALOGO!AS:AS,0)))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28" s="133" t="str">
        <f t="array" ref="FP28">IF(EB28="","",INDEX(CATALOGO!BH:BH,MATCH(POA_GC_2022_PC!EB28,CATALOGO!BG:BG,0)))</f>
        <v xml:space="preserve"> PRESTACION DE SERVICIOS DE SALUD SEGUNDO NIVEL</v>
      </c>
      <c r="FQ28" s="117"/>
      <c r="FR28" s="117"/>
      <c r="FS28" s="117"/>
      <c r="FT28" s="135">
        <f t="shared" si="49"/>
        <v>0</v>
      </c>
    </row>
    <row r="29" spans="1:176" ht="24.75" hidden="1" customHeight="1" x14ac:dyDescent="0.25">
      <c r="A29" s="363" t="s">
        <v>4124</v>
      </c>
      <c r="B29" s="101" t="s">
        <v>2256</v>
      </c>
      <c r="C29" s="102" t="s">
        <v>4041</v>
      </c>
      <c r="D29" s="103">
        <v>1332</v>
      </c>
      <c r="E29" s="103">
        <v>90</v>
      </c>
      <c r="F29" s="104" t="str">
        <f t="shared" si="0"/>
        <v>000</v>
      </c>
      <c r="G29" s="103" t="s">
        <v>587</v>
      </c>
      <c r="H29" s="105">
        <v>530208</v>
      </c>
      <c r="I29" s="106">
        <v>1314</v>
      </c>
      <c r="J29" s="103" t="s">
        <v>354</v>
      </c>
      <c r="K29" s="104" t="str">
        <f t="array" ref="K29">IF(J29="","",INDEX(CATALOGO!AN:AN,MATCH(POA_GC_2022_PC!J29,CATALOGO!AR:AR,0)))</f>
        <v>0000</v>
      </c>
      <c r="L29" s="104" t="str">
        <f t="array" ref="L29">IF(J29="","",INDEX(CATALOGO!AP:AP,MATCH(POA_GC_2022_PC!J29,CATALOGO!AR:AR,0)))</f>
        <v>0000</v>
      </c>
      <c r="M29" s="107" t="str">
        <f t="array" ref="M29">IF(E29="","",INDEX(CATALOGO!AU:AU,MATCH(POA_GC_2022_PC!E29,CATALOGO!AS:AS,0)))</f>
        <v>PROVISION Y PRESTACION DE SERVICIOS DE SALUD</v>
      </c>
      <c r="N29" s="108" t="str">
        <f t="shared" si="1"/>
        <v>SIN PROYECTO</v>
      </c>
      <c r="O29" s="101" t="str">
        <f t="array" ref="O29">IF(EB29="","",INDEX(CATALOGO!BD:BD,MATCH(POA_GC_2022_PC!EB29,CATALOGO!BG:BG,0)))</f>
        <v>GASTO OPERATIVO DE PROVISION DE LOS SERVICIOS DE SALUD</v>
      </c>
      <c r="P29" s="109" t="str">
        <f t="array" ref="P29">IF(H29="","",INDEX(CATALOGO!AD:AD,MATCH(POA_GC_2022_PC!H29,CATALOGO!AC:AC,0)))</f>
        <v>SERVICIO DE SEGURIDAD Y VIGILANCIA</v>
      </c>
      <c r="Q29" s="104" t="str">
        <f t="array" ref="Q29">IF(J29="","",INDEX(CATALOGO!AL:AL,MATCH(J29,CATALOGO!AR:AR,0)))</f>
        <v>RECURSOS FISCALES</v>
      </c>
      <c r="R29" s="104" t="str">
        <f t="array" ref="R29">IF(K29="","",INDEX(CATALOGO!AO:AO,MATCH(POA_GC_2022_PC!K29,CATALOGO!AN:AN,0)))</f>
        <v>SIN ORGANISMO</v>
      </c>
      <c r="S29" s="104" t="str">
        <f t="array" ref="S29">IF(L29="","",INDEX(CATALOGO!AQ:AQ,MATCH(POA_GC_2022_PC!L29,CATALOGO!AP:AP,0)))</f>
        <v>SIN CORRELATIVO</v>
      </c>
      <c r="T29" s="110" t="s">
        <v>355</v>
      </c>
      <c r="U29" s="364" t="s">
        <v>4038</v>
      </c>
      <c r="V29" s="364" t="s">
        <v>4042</v>
      </c>
      <c r="W29" s="111" t="s">
        <v>356</v>
      </c>
      <c r="X29" s="111" t="s">
        <v>4043</v>
      </c>
      <c r="Y29" s="111" t="s">
        <v>452</v>
      </c>
      <c r="Z29" s="112">
        <f t="array" ref="Z29">IF(Y29="","",INDEX(CATALOGO!AA:AA,MATCH(Y29,CATALOGO!Z:Z,0)))</f>
        <v>12</v>
      </c>
      <c r="AA29" s="113" t="str">
        <f t="array" ref="AA29">IF(H29="","",INDEX(CATALOGO!AH:AH,MATCH(H29,CATALOGO!AC:AC,0)))</f>
        <v>06</v>
      </c>
      <c r="AB29" s="113" t="str">
        <f t="array" ref="AB29">IF(H29="","",INDEX(CATALOGO!AF:AF,MATCH(H29,CATALOGO!AC:AC,0)))</f>
        <v>NA</v>
      </c>
      <c r="AC29" s="113" t="str">
        <f t="array" ref="AC29">IF(H29="","",INDEX(CATALOGO!AG:AG,MATCH(H29,CATALOGO!AC:AC,0)))</f>
        <v>NA</v>
      </c>
      <c r="AD29" s="114" t="s">
        <v>50</v>
      </c>
      <c r="AE29" s="115">
        <v>27157.43</v>
      </c>
      <c r="AF29" s="115">
        <v>0</v>
      </c>
      <c r="AG29" s="116">
        <f t="shared" si="2"/>
        <v>27157.43</v>
      </c>
      <c r="AH29" s="115">
        <v>27157.43</v>
      </c>
      <c r="AI29" s="115">
        <v>0</v>
      </c>
      <c r="AJ29" s="116">
        <f t="shared" si="3"/>
        <v>27157.43</v>
      </c>
      <c r="AK29" s="115">
        <v>27157.43</v>
      </c>
      <c r="AL29" s="115">
        <v>0</v>
      </c>
      <c r="AM29" s="116">
        <f t="shared" si="4"/>
        <v>27157.43</v>
      </c>
      <c r="AN29" s="115">
        <v>27157.43</v>
      </c>
      <c r="AO29" s="115">
        <v>0</v>
      </c>
      <c r="AP29" s="116">
        <f t="shared" si="5"/>
        <v>27157.43</v>
      </c>
      <c r="AQ29" s="115">
        <v>27157.43</v>
      </c>
      <c r="AR29" s="115">
        <v>0</v>
      </c>
      <c r="AS29" s="116">
        <f t="shared" si="6"/>
        <v>27157.43</v>
      </c>
      <c r="AT29" s="115">
        <v>27157.4</v>
      </c>
      <c r="AU29" s="118">
        <v>0</v>
      </c>
      <c r="AV29" s="116">
        <f t="shared" si="7"/>
        <v>27157.4</v>
      </c>
      <c r="AW29" s="115"/>
      <c r="AX29" s="118">
        <v>0</v>
      </c>
      <c r="AY29" s="116">
        <f t="shared" si="8"/>
        <v>0</v>
      </c>
      <c r="AZ29" s="115"/>
      <c r="BA29" s="118">
        <v>0</v>
      </c>
      <c r="BB29" s="116">
        <f t="shared" si="9"/>
        <v>0</v>
      </c>
      <c r="BC29" s="115"/>
      <c r="BD29" s="118">
        <v>0</v>
      </c>
      <c r="BE29" s="116">
        <f t="shared" si="10"/>
        <v>0</v>
      </c>
      <c r="BF29" s="115"/>
      <c r="BG29" s="118">
        <v>0</v>
      </c>
      <c r="BH29" s="116">
        <f t="shared" si="11"/>
        <v>0</v>
      </c>
      <c r="BI29" s="115"/>
      <c r="BJ29" s="118">
        <v>0</v>
      </c>
      <c r="BK29" s="116">
        <f t="shared" si="12"/>
        <v>0</v>
      </c>
      <c r="BL29" s="115"/>
      <c r="BM29" s="118">
        <v>0</v>
      </c>
      <c r="BN29" s="116">
        <f t="shared" si="13"/>
        <v>0</v>
      </c>
      <c r="BO29" s="116">
        <f t="shared" si="14"/>
        <v>162944.54999999999</v>
      </c>
      <c r="BP29" s="116">
        <f t="shared" si="15"/>
        <v>0</v>
      </c>
      <c r="BQ29" s="116">
        <f t="shared" si="16"/>
        <v>162944.54999999999</v>
      </c>
      <c r="BR29" s="119"/>
      <c r="BS29" s="111" t="s">
        <v>54</v>
      </c>
      <c r="BT29" s="120">
        <v>1</v>
      </c>
      <c r="BU29" s="121"/>
      <c r="BV29" s="121"/>
      <c r="BW29" s="121"/>
      <c r="BX29" s="121"/>
      <c r="BY29" s="121">
        <f t="shared" si="17"/>
        <v>162944.54999999999</v>
      </c>
      <c r="BZ29" s="121">
        <f t="shared" si="18"/>
        <v>0</v>
      </c>
      <c r="CA29" s="121">
        <f t="shared" si="19"/>
        <v>162944.54999999999</v>
      </c>
      <c r="CB29" s="115">
        <v>27157.43</v>
      </c>
      <c r="CC29" s="118">
        <v>0</v>
      </c>
      <c r="CD29" s="116">
        <f t="shared" si="20"/>
        <v>27157.43</v>
      </c>
      <c r="CE29" s="115">
        <v>27157.43</v>
      </c>
      <c r="CF29" s="118">
        <v>0</v>
      </c>
      <c r="CG29" s="116">
        <f t="shared" si="21"/>
        <v>27157.43</v>
      </c>
      <c r="CH29" s="115">
        <v>27157.43</v>
      </c>
      <c r="CI29" s="118">
        <v>0</v>
      </c>
      <c r="CJ29" s="116">
        <f t="shared" si="22"/>
        <v>27157.43</v>
      </c>
      <c r="CK29" s="115">
        <v>27157.43</v>
      </c>
      <c r="CL29" s="118">
        <v>0</v>
      </c>
      <c r="CM29" s="116">
        <f t="shared" si="23"/>
        <v>27157.43</v>
      </c>
      <c r="CN29" s="115">
        <v>27157.43</v>
      </c>
      <c r="CO29" s="118">
        <v>0</v>
      </c>
      <c r="CP29" s="116">
        <f t="shared" si="24"/>
        <v>27157.43</v>
      </c>
      <c r="CQ29" s="115">
        <v>27157.4</v>
      </c>
      <c r="CR29" s="118">
        <v>0</v>
      </c>
      <c r="CS29" s="116">
        <f t="shared" si="25"/>
        <v>27157.4</v>
      </c>
      <c r="CT29" s="118"/>
      <c r="CU29" s="118">
        <v>0</v>
      </c>
      <c r="CV29" s="116">
        <f t="shared" si="26"/>
        <v>0</v>
      </c>
      <c r="CW29" s="118"/>
      <c r="CX29" s="118">
        <v>0</v>
      </c>
      <c r="CY29" s="116">
        <f t="shared" si="27"/>
        <v>0</v>
      </c>
      <c r="CZ29" s="118"/>
      <c r="DA29" s="118">
        <v>0</v>
      </c>
      <c r="DB29" s="116">
        <f t="shared" si="28"/>
        <v>0</v>
      </c>
      <c r="DC29" s="118"/>
      <c r="DD29" s="118">
        <v>0</v>
      </c>
      <c r="DE29" s="116">
        <f t="shared" si="29"/>
        <v>0</v>
      </c>
      <c r="DF29" s="118"/>
      <c r="DG29" s="118">
        <v>0</v>
      </c>
      <c r="DH29" s="116">
        <f t="shared" si="30"/>
        <v>0</v>
      </c>
      <c r="DI29" s="118"/>
      <c r="DJ29" s="118">
        <v>0</v>
      </c>
      <c r="DK29" s="116">
        <f t="shared" si="31"/>
        <v>0</v>
      </c>
      <c r="DL29" s="116">
        <f t="shared" si="32"/>
        <v>162944.54999999999</v>
      </c>
      <c r="DM29" s="116">
        <f t="shared" si="33"/>
        <v>0</v>
      </c>
      <c r="DN29" s="116">
        <f t="shared" si="34"/>
        <v>162944.54999999999</v>
      </c>
      <c r="DO29" s="104" t="s">
        <v>293</v>
      </c>
      <c r="DP29" s="122" t="str">
        <f t="shared" si="35"/>
        <v>VALIDADO</v>
      </c>
      <c r="DQ29" s="123"/>
      <c r="DR29" s="123"/>
      <c r="DS29" s="104" t="str">
        <f t="array" ref="DS29">IF(B29="","",INDEX(CATALOGO!C:C,MATCH(B29,CATALOGO!A:A,0)))</f>
        <v>COORDINACION ZONAL</v>
      </c>
      <c r="DT29" s="104" t="str">
        <f t="array" ref="DT29">IF(B29="","",INDEX(CATALOGO!B:B,MATCH(B29,CATALOGO!A:A,0)))</f>
        <v>COORDINACION ZONAL</v>
      </c>
      <c r="DU29" s="104" t="str">
        <f t="array" ref="DU29">IF(D29="","",INDEX(CATALOGO!J:J,MATCH(POA_GC_2022_PC!D29,CATALOGO!G:G,0)))</f>
        <v>ZONA 4</v>
      </c>
      <c r="DV29" s="104" t="str">
        <f t="array" ref="DV29">IF(D29="","",INDEX(CATALOGO!K:K,MATCH(D29,CATALOGO!G:G,0)))</f>
        <v>MANABI</v>
      </c>
      <c r="DW29" s="104" t="str">
        <f t="shared" si="36"/>
        <v/>
      </c>
      <c r="DX29" s="113" t="str">
        <f t="array" ref="DX29">IF(H29="","",INDEX(CATALOGO!AE:AE,MATCH(H29,CATALOGO!AC:AC,0)))</f>
        <v>EXTERNALIZADOS</v>
      </c>
      <c r="DY29" s="104" t="str">
        <f t="array" ref="DY29">IF(N29="","",INDEX(CATALOGO!O:O,MATCH(N29,CATALOGO!M:M,0)))</f>
        <v>0</v>
      </c>
      <c r="DZ29" s="104" t="str">
        <f t="array" ref="DZ29">IF(E29="","",INDEX(CATALOGO!AT:AT,MATCH(POA_GC_2022_PC!E29,CATALOGO!AS:AS,0)))</f>
        <v>PROV</v>
      </c>
      <c r="EA29" s="104" t="str">
        <f t="shared" si="37"/>
        <v>CORRIENTE</v>
      </c>
      <c r="EB29" s="104" t="str">
        <f t="shared" si="38"/>
        <v>90000003</v>
      </c>
      <c r="EC29" s="124"/>
      <c r="ED29" s="101" t="str">
        <f t="array" ref="ED29">IF(E29="","",INDEX(CATALOGO!BL:BL,MATCH(POA_GC_2022_PC!E29,CATALOGO!BO:BO,0)))</f>
        <v>6. Garantizar el  derecho a la salud integral, gratuita y de calidad</v>
      </c>
      <c r="EE29" s="101" t="str">
        <f t="array" ref="EE29">IF(E29="","",INDEX(CATALOGO!BM:BM,MATCH(POA_GC_2022_PC!E29,CATALOGO!BO:BO,0)))</f>
        <v>OE5 Incrementar la cobertura de las prestaciones de servicios de salud</v>
      </c>
      <c r="EF29" s="104" t="str">
        <f t="array" ref="EF29">IF(EE29="","",INDEX(CATALOGO!BN:BN,MATCH(POA_GC_2022_PC!EE29,CATALOGO!BM:BM,0)))</f>
        <v>OE_5</v>
      </c>
      <c r="EG29" s="124"/>
      <c r="EH29" s="125"/>
      <c r="EI29" s="125"/>
      <c r="EJ29" s="126"/>
      <c r="EK29" s="126"/>
      <c r="EL29" s="126"/>
      <c r="EM29" s="104" t="str">
        <f t="shared" si="39"/>
        <v>53</v>
      </c>
      <c r="EN29" s="114"/>
      <c r="EO29" s="111"/>
      <c r="EP29" s="127"/>
      <c r="EQ29" s="128"/>
      <c r="ER29" s="128">
        <f>IF(EM29="","",SUMIFS(TH!G:G,TH!K:K,POA_GC_2022_PC!A29))</f>
        <v>0</v>
      </c>
      <c r="ES29" s="129">
        <f t="shared" si="50"/>
        <v>0</v>
      </c>
      <c r="ET29" s="129"/>
      <c r="EU29" s="128">
        <f>IF(EM29="","",SUMIFS(TH!H:H,TH!K:K,POA_GC_2022_PC!A29))</f>
        <v>0</v>
      </c>
      <c r="EV29" s="129">
        <f t="shared" si="51"/>
        <v>0</v>
      </c>
      <c r="EW29" s="129"/>
      <c r="EX29" s="128">
        <f>IF(EM29="","",SUMIFS(TH!I:I,TH!K:K,POA_GC_2022_PC!A29))</f>
        <v>0</v>
      </c>
      <c r="EY29" s="129">
        <f t="shared" si="52"/>
        <v>0</v>
      </c>
      <c r="EZ29" s="130"/>
      <c r="FA29" s="130"/>
      <c r="FB29" s="129" t="str">
        <f t="shared" si="53"/>
        <v>OK</v>
      </c>
      <c r="FC29" s="129" t="str">
        <f t="shared" si="44"/>
        <v>OK</v>
      </c>
      <c r="FD29" s="129" t="str">
        <f t="shared" si="45"/>
        <v/>
      </c>
      <c r="FE29" s="129" t="str">
        <f t="shared" si="46"/>
        <v/>
      </c>
      <c r="FF29" s="284" t="e">
        <f>IF(AND(A29=SAP_seg!A3,SAP_seg!G3=0),"NINGUNA",(VLOOKUP(A29,SAP_seg!$A$4:$G$1162,7,0)))</f>
        <v>#N/A</v>
      </c>
      <c r="FG29" s="131">
        <f t="shared" si="47"/>
        <v>0</v>
      </c>
      <c r="FH29" s="131">
        <f t="shared" si="48"/>
        <v>0</v>
      </c>
      <c r="FI29" s="132" t="s">
        <v>54</v>
      </c>
      <c r="FJ29" s="133"/>
      <c r="FK29" s="134" t="str">
        <f t="array" ref="FK29">IF(E29="","",INDEX(CATALOGO!AW:AW,MATCH(POA_GC_2022_PC!E29,CATALOGO!AS:AS,0)))</f>
        <v>0</v>
      </c>
      <c r="FL29" s="134" t="str">
        <f t="array" ref="FL29">IF(F29="","",INDEX(CATALOGO!AZ:AZ,MATCH(POA_GC_2022_PC!F29,CATALOGO!AY:AY,0)))</f>
        <v>0</v>
      </c>
      <c r="FM29" s="134" t="str">
        <f t="array" ref="FM29">IF(F29="","",INDEX(CATALOGO!BA:BA,MATCH(POA_GC_2022_PC!F29,CATALOGO!AY:AY,0)))</f>
        <v>0</v>
      </c>
      <c r="FN29" s="134" t="str">
        <f t="array" ref="FN29">IF(F29="","",INDEX(CATALOGO!BB:BB,MATCH(POA_GC_2022_PC!F29,CATALOGO!AY:AY,0)))</f>
        <v>0</v>
      </c>
      <c r="FO29" s="133" t="str">
        <f t="array" ref="FO29">IF(E29="","",INDEX(CATALOGO!BC:BC,MATCH(POA_GC_2022_PC!E29,CATALOGO!AS:AS,0)))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29" s="133" t="str">
        <f t="array" ref="FP29">IF(EB29="","",INDEX(CATALOGO!BH:BH,MATCH(POA_GC_2022_PC!EB29,CATALOGO!BG:BG,0)))</f>
        <v xml:space="preserve"> PRESTACION DE SERVICIOS DE SALUD SEGUNDO NIVEL</v>
      </c>
      <c r="FQ29" s="117"/>
      <c r="FR29" s="117"/>
      <c r="FS29" s="117"/>
      <c r="FT29" s="135">
        <f t="shared" si="49"/>
        <v>81472.290000000008</v>
      </c>
    </row>
    <row r="30" spans="1:176" ht="24.75" hidden="1" customHeight="1" x14ac:dyDescent="0.25">
      <c r="A30" s="363" t="s">
        <v>4125</v>
      </c>
      <c r="B30" s="101" t="s">
        <v>2256</v>
      </c>
      <c r="C30" s="102" t="s">
        <v>4050</v>
      </c>
      <c r="D30" s="103">
        <v>1332</v>
      </c>
      <c r="E30" s="103">
        <v>90</v>
      </c>
      <c r="F30" s="104" t="str">
        <f t="shared" ref="F30" si="54">IF(E30="","","000")</f>
        <v>000</v>
      </c>
      <c r="G30" s="103" t="s">
        <v>587</v>
      </c>
      <c r="H30" s="105">
        <v>530209</v>
      </c>
      <c r="I30" s="106">
        <v>1314</v>
      </c>
      <c r="J30" s="103" t="s">
        <v>354</v>
      </c>
      <c r="K30" s="104" t="str">
        <f t="array" ref="K30">IF(J30="","",INDEX(CATALOGO!AN:AN,MATCH(POA_GC_2022_PC!J30,CATALOGO!AR:AR,0)))</f>
        <v>0000</v>
      </c>
      <c r="L30" s="104" t="str">
        <f t="array" ref="L30">IF(J30="","",INDEX(CATALOGO!AP:AP,MATCH(POA_GC_2022_PC!J30,CATALOGO!AR:AR,0)))</f>
        <v>0000</v>
      </c>
      <c r="M30" s="107" t="str">
        <f t="array" ref="M30">IF(E30="","",INDEX(CATALOGO!AU:AU,MATCH(POA_GC_2022_PC!E30,CATALOGO!AS:AS,0)))</f>
        <v>PROVISION Y PRESTACION DE SERVICIOS DE SALUD</v>
      </c>
      <c r="N30" s="108" t="str">
        <f t="shared" ref="N30" si="55">IF(EA30="CORRIENTE","SIN PROYECTO","")</f>
        <v>SIN PROYECTO</v>
      </c>
      <c r="O30" s="101" t="str">
        <f t="array" ref="O30">IF(EB30="","",INDEX(CATALOGO!BD:BD,MATCH(POA_GC_2022_PC!EB30,CATALOGO!BG:BG,0)))</f>
        <v>GASTO OPERATIVO DE PROVISION DE LOS SERVICIOS DE SALUD</v>
      </c>
      <c r="P30" s="109" t="str">
        <f t="array" ref="P30">IF(H30="","",INDEX(CATALOGO!AD:AD,MATCH(POA_GC_2022_PC!H30,CATALOGO!AC:AC,0)))</f>
        <v>SERVICIOS DE ASEO LAVADO DE VESTIMENTA DE TRABAJO</v>
      </c>
      <c r="Q30" s="104" t="str">
        <f t="array" ref="Q30">IF(J30="","",INDEX(CATALOGO!AL:AL,MATCH(J30,CATALOGO!AR:AR,0)))</f>
        <v>RECURSOS FISCALES</v>
      </c>
      <c r="R30" s="104" t="str">
        <f t="array" ref="R30">IF(K30="","",INDEX(CATALOGO!AO:AO,MATCH(POA_GC_2022_PC!K30,CATALOGO!AN:AN,0)))</f>
        <v>SIN ORGANISMO</v>
      </c>
      <c r="S30" s="104" t="str">
        <f t="array" ref="S30">IF(L30="","",INDEX(CATALOGO!AQ:AQ,MATCH(POA_GC_2022_PC!L30,CATALOGO!AP:AP,0)))</f>
        <v>SIN CORRELATIVO</v>
      </c>
      <c r="T30" s="110" t="s">
        <v>355</v>
      </c>
      <c r="U30" s="364" t="s">
        <v>4038</v>
      </c>
      <c r="V30" s="364" t="s">
        <v>4045</v>
      </c>
      <c r="W30" s="111" t="s">
        <v>356</v>
      </c>
      <c r="X30" s="111" t="s">
        <v>4046</v>
      </c>
      <c r="Y30" s="111" t="s">
        <v>452</v>
      </c>
      <c r="Z30" s="112">
        <f t="array" ref="Z30">IF(Y30="","",INDEX(CATALOGO!AA:AA,MATCH(Y30,CATALOGO!Z:Z,0)))</f>
        <v>12</v>
      </c>
      <c r="AA30" s="113" t="str">
        <f t="array" ref="AA30">IF(H30="","",INDEX(CATALOGO!AH:AH,MATCH(H30,CATALOGO!AC:AC,0)))</f>
        <v>06</v>
      </c>
      <c r="AB30" s="113" t="str">
        <f t="array" ref="AB30">IF(H30="","",INDEX(CATALOGO!AF:AF,MATCH(H30,CATALOGO!AC:AC,0)))</f>
        <v>NA</v>
      </c>
      <c r="AC30" s="113" t="str">
        <f t="array" ref="AC30">IF(H30="","",INDEX(CATALOGO!AG:AG,MATCH(H30,CATALOGO!AC:AC,0)))</f>
        <v>NA</v>
      </c>
      <c r="AD30" s="114" t="s">
        <v>50</v>
      </c>
      <c r="AE30" s="115">
        <v>24555.15</v>
      </c>
      <c r="AF30" s="115">
        <v>0</v>
      </c>
      <c r="AG30" s="116">
        <f t="shared" ref="AG30" si="56">+AE30+AF30</f>
        <v>24555.15</v>
      </c>
      <c r="AH30" s="115">
        <v>24555.15</v>
      </c>
      <c r="AI30" s="115">
        <v>0</v>
      </c>
      <c r="AJ30" s="116">
        <f t="shared" ref="AJ30" si="57">+AH30+AI30</f>
        <v>24555.15</v>
      </c>
      <c r="AK30" s="115">
        <v>24555.15</v>
      </c>
      <c r="AL30" s="115">
        <v>0</v>
      </c>
      <c r="AM30" s="116">
        <f t="shared" ref="AM30" si="58">+AK30+AL30</f>
        <v>24555.15</v>
      </c>
      <c r="AN30" s="115">
        <v>24555.15</v>
      </c>
      <c r="AO30" s="115">
        <v>0</v>
      </c>
      <c r="AP30" s="116">
        <f t="shared" ref="AP30" si="59">+AN30+AO30</f>
        <v>24555.15</v>
      </c>
      <c r="AQ30" s="115">
        <v>24555.15</v>
      </c>
      <c r="AR30" s="115">
        <v>0</v>
      </c>
      <c r="AS30" s="116">
        <f t="shared" ref="AS30" si="60">+AQ30+AR30</f>
        <v>24555.15</v>
      </c>
      <c r="AT30" s="115"/>
      <c r="AU30" s="118">
        <v>0</v>
      </c>
      <c r="AV30" s="116">
        <f t="shared" ref="AV30" si="61">+AT30+AU30</f>
        <v>0</v>
      </c>
      <c r="AW30" s="115"/>
      <c r="AX30" s="118">
        <v>0</v>
      </c>
      <c r="AY30" s="116">
        <f t="shared" ref="AY30" si="62">+AW30+AX30</f>
        <v>0</v>
      </c>
      <c r="AZ30" s="115"/>
      <c r="BA30" s="118">
        <v>0</v>
      </c>
      <c r="BB30" s="116">
        <f t="shared" ref="BB30" si="63">+AZ30+BA30</f>
        <v>0</v>
      </c>
      <c r="BC30" s="115"/>
      <c r="BD30" s="118">
        <v>0</v>
      </c>
      <c r="BE30" s="116">
        <f t="shared" ref="BE30" si="64">+BC30+BD30</f>
        <v>0</v>
      </c>
      <c r="BF30" s="115"/>
      <c r="BG30" s="118">
        <v>0</v>
      </c>
      <c r="BH30" s="116">
        <f t="shared" ref="BH30" si="65">+BF30+BG30</f>
        <v>0</v>
      </c>
      <c r="BI30" s="115"/>
      <c r="BJ30" s="118">
        <v>0</v>
      </c>
      <c r="BK30" s="116">
        <f t="shared" ref="BK30" si="66">+BI30+BJ30</f>
        <v>0</v>
      </c>
      <c r="BL30" s="115"/>
      <c r="BM30" s="118">
        <v>0</v>
      </c>
      <c r="BN30" s="116">
        <f t="shared" ref="BN30" si="67">+BL30+BM30</f>
        <v>0</v>
      </c>
      <c r="BO30" s="116">
        <f t="shared" ref="BO30" si="68">+AE30+AH30+AK30+AN30+AQ30+AT30+AW30+AZ30+BC30+BF30+BI30+BL30</f>
        <v>122775.75</v>
      </c>
      <c r="BP30" s="116">
        <f t="shared" ref="BP30" si="69">+AF30+AI30+AL30+AO30+AR30+AU30+AX30+BA30+BD30+BG30+BJ30+BM30</f>
        <v>0</v>
      </c>
      <c r="BQ30" s="116">
        <f t="shared" ref="BQ30" si="70">+BO30+BP30</f>
        <v>122775.75</v>
      </c>
      <c r="BR30" s="119"/>
      <c r="BS30" s="111" t="s">
        <v>54</v>
      </c>
      <c r="BT30" s="120">
        <v>1</v>
      </c>
      <c r="BU30" s="121"/>
      <c r="BV30" s="121"/>
      <c r="BW30" s="121"/>
      <c r="BX30" s="121"/>
      <c r="BY30" s="121">
        <f t="shared" ref="BY30" si="71">+BO30+BU30-BW30</f>
        <v>122775.75</v>
      </c>
      <c r="BZ30" s="121">
        <f t="shared" ref="BZ30" si="72">+BP30+BV30-BX30</f>
        <v>0</v>
      </c>
      <c r="CA30" s="121">
        <f t="shared" ref="CA30" si="73">SUM(BY30:BZ30)</f>
        <v>122775.75</v>
      </c>
      <c r="CB30" s="118">
        <v>24555.15</v>
      </c>
      <c r="CC30" s="118">
        <v>0</v>
      </c>
      <c r="CD30" s="116">
        <f t="shared" ref="CD30" si="74">+CB30+CC30</f>
        <v>24555.15</v>
      </c>
      <c r="CE30" s="118">
        <v>24555.15</v>
      </c>
      <c r="CF30" s="118">
        <v>0</v>
      </c>
      <c r="CG30" s="116">
        <f t="shared" ref="CG30" si="75">+CE30+CF30</f>
        <v>24555.15</v>
      </c>
      <c r="CH30" s="118">
        <v>24555.15</v>
      </c>
      <c r="CI30" s="118">
        <v>0</v>
      </c>
      <c r="CJ30" s="116">
        <f t="shared" ref="CJ30" si="76">+CH30+CI30</f>
        <v>24555.15</v>
      </c>
      <c r="CK30" s="118">
        <v>24555.15</v>
      </c>
      <c r="CL30" s="118">
        <v>0</v>
      </c>
      <c r="CM30" s="116">
        <f t="shared" ref="CM30" si="77">+CK30+CL30</f>
        <v>24555.15</v>
      </c>
      <c r="CN30" s="118">
        <v>24555.15</v>
      </c>
      <c r="CO30" s="118">
        <v>0</v>
      </c>
      <c r="CP30" s="116">
        <f t="shared" ref="CP30" si="78">+CN30+CO30</f>
        <v>24555.15</v>
      </c>
      <c r="CQ30" s="118"/>
      <c r="CR30" s="118">
        <v>0</v>
      </c>
      <c r="CS30" s="116">
        <f t="shared" ref="CS30" si="79">+CQ30+CR30</f>
        <v>0</v>
      </c>
      <c r="CT30" s="118"/>
      <c r="CU30" s="118">
        <v>0</v>
      </c>
      <c r="CV30" s="116">
        <f t="shared" ref="CV30" si="80">+CT30+CU30</f>
        <v>0</v>
      </c>
      <c r="CW30" s="118"/>
      <c r="CX30" s="118">
        <v>0</v>
      </c>
      <c r="CY30" s="116">
        <f t="shared" ref="CY30" si="81">+CW30+CX30</f>
        <v>0</v>
      </c>
      <c r="CZ30" s="118"/>
      <c r="DA30" s="118">
        <v>0</v>
      </c>
      <c r="DB30" s="116">
        <f t="shared" ref="DB30" si="82">+CZ30+DA30</f>
        <v>0</v>
      </c>
      <c r="DC30" s="118"/>
      <c r="DD30" s="118">
        <v>0</v>
      </c>
      <c r="DE30" s="116">
        <f t="shared" ref="DE30" si="83">+DC30+DD30</f>
        <v>0</v>
      </c>
      <c r="DF30" s="118"/>
      <c r="DG30" s="118">
        <v>0</v>
      </c>
      <c r="DH30" s="116">
        <f t="shared" ref="DH30" si="84">+DF30+DG30</f>
        <v>0</v>
      </c>
      <c r="DI30" s="118"/>
      <c r="DJ30" s="118">
        <v>0</v>
      </c>
      <c r="DK30" s="116">
        <f t="shared" ref="DK30" si="85">+DI30+DJ30</f>
        <v>0</v>
      </c>
      <c r="DL30" s="116">
        <f t="shared" ref="DL30" si="86">+CB30+CE30+CH30+CK30+CN30+CQ30+CT30+CW30+CZ30+DC30+DF30+DI30</f>
        <v>122775.75</v>
      </c>
      <c r="DM30" s="116">
        <f t="shared" ref="DM30" si="87">+CC30+CF30+CI30+CL30+CO30+CR30+CU30+CX30+DA30+DD30+DG30+DJ30</f>
        <v>0</v>
      </c>
      <c r="DN30" s="116">
        <f t="shared" ref="DN30" si="88">+DL30+DM30</f>
        <v>122775.75</v>
      </c>
      <c r="DO30" s="104" t="s">
        <v>293</v>
      </c>
      <c r="DP30" s="122" t="str">
        <f t="shared" ref="DP30" si="89">IF(CA30=DN30,"VALIDADO","REVISAR")</f>
        <v>VALIDADO</v>
      </c>
      <c r="DQ30" s="123"/>
      <c r="DR30" s="123"/>
      <c r="DS30" s="104" t="str">
        <f t="array" ref="DS30">IF(B30="","",INDEX(CATALOGO!C:C,MATCH(B30,CATALOGO!A:A,0)))</f>
        <v>COORDINACION ZONAL</v>
      </c>
      <c r="DT30" s="104" t="str">
        <f t="array" ref="DT30">IF(B30="","",INDEX(CATALOGO!B:B,MATCH(B30,CATALOGO!A:A,0)))</f>
        <v>COORDINACION ZONAL</v>
      </c>
      <c r="DU30" s="104" t="str">
        <f t="array" ref="DU30">IF(D30="","",INDEX(CATALOGO!J:J,MATCH(POA_GC_2022_PC!D30,CATALOGO!G:G,0)))</f>
        <v>ZONA 4</v>
      </c>
      <c r="DV30" s="104" t="str">
        <f t="array" ref="DV30">IF(D30="","",INDEX(CATALOGO!K:K,MATCH(D30,CATALOGO!G:G,0)))</f>
        <v>MANABI</v>
      </c>
      <c r="DW30" s="104" t="str">
        <f t="shared" ref="DW30" si="90">IF(D30=9999,"QUITO","")</f>
        <v/>
      </c>
      <c r="DX30" s="113" t="str">
        <f t="array" ref="DX30">IF(H30="","",INDEX(CATALOGO!AE:AE,MATCH(H30,CATALOGO!AC:AC,0)))</f>
        <v>EXTERNALIZADOS</v>
      </c>
      <c r="DY30" s="104" t="str">
        <f t="array" ref="DY30">IF(N30="","",INDEX(CATALOGO!O:O,MATCH(N30,CATALOGO!M:M,0)))</f>
        <v>0</v>
      </c>
      <c r="DZ30" s="104" t="str">
        <f t="array" ref="DZ30">IF(E30="","",INDEX(CATALOGO!AT:AT,MATCH(POA_GC_2022_PC!E30,CATALOGO!AS:AS,0)))</f>
        <v>PROV</v>
      </c>
      <c r="EA30" s="104" t="str">
        <f t="shared" ref="EA30" si="91">IF(F30="","",IF(F30="000","CORRIENTE","INVERSIÓN"))</f>
        <v>CORRIENTE</v>
      </c>
      <c r="EB30" s="104" t="str">
        <f t="shared" ref="EB30" si="92">E30&amp;F30&amp;G30</f>
        <v>90000003</v>
      </c>
      <c r="EC30" s="124"/>
      <c r="ED30" s="101" t="str">
        <f t="array" ref="ED30">IF(E30="","",INDEX(CATALOGO!BL:BL,MATCH(POA_GC_2022_PC!E30,CATALOGO!BO:BO,0)))</f>
        <v>6. Garantizar el  derecho a la salud integral, gratuita y de calidad</v>
      </c>
      <c r="EE30" s="101" t="str">
        <f t="array" ref="EE30">IF(E30="","",INDEX(CATALOGO!BM:BM,MATCH(POA_GC_2022_PC!E30,CATALOGO!BO:BO,0)))</f>
        <v>OE5 Incrementar la cobertura de las prestaciones de servicios de salud</v>
      </c>
      <c r="EF30" s="104" t="str">
        <f t="array" ref="EF30">IF(EE30="","",INDEX(CATALOGO!BN:BN,MATCH(POA_GC_2022_PC!EE30,CATALOGO!BM:BM,0)))</f>
        <v>OE_5</v>
      </c>
      <c r="EG30" s="124"/>
      <c r="EH30" s="125"/>
      <c r="EI30" s="125"/>
      <c r="EJ30" s="126"/>
      <c r="EK30" s="126"/>
      <c r="EL30" s="126"/>
      <c r="EM30" s="104" t="str">
        <f t="shared" ref="EM30" si="93">MID(H30,1,2)</f>
        <v>53</v>
      </c>
      <c r="EN30" s="114"/>
      <c r="EO30" s="111"/>
      <c r="EP30" s="127"/>
      <c r="EQ30" s="128"/>
      <c r="ER30" s="128">
        <f>IF(EM30="","",SUMIFS(TH!G:G,TH!K:K,POA_GC_2022_PC!A30))</f>
        <v>0</v>
      </c>
      <c r="ES30" s="129">
        <f t="shared" ref="ES30" si="94">IF(A30="","",SUM(EQ30:ER30))</f>
        <v>0</v>
      </c>
      <c r="ET30" s="129"/>
      <c r="EU30" s="128">
        <f>IF(EM30="","",SUMIFS(TH!H:H,TH!K:K,POA_GC_2022_PC!A30))</f>
        <v>0</v>
      </c>
      <c r="EV30" s="129">
        <f t="shared" ref="EV30" si="95">SUM(ET30:EU30)</f>
        <v>0</v>
      </c>
      <c r="EW30" s="129"/>
      <c r="EX30" s="128">
        <f>IF(EM30="","",SUMIFS(TH!I:I,TH!K:K,POA_GC_2022_PC!A30))</f>
        <v>0</v>
      </c>
      <c r="EY30" s="129">
        <f t="shared" ref="EY30" si="96">SUM(EW30:EX30)</f>
        <v>0</v>
      </c>
      <c r="EZ30" s="130"/>
      <c r="FA30" s="130"/>
      <c r="FB30" s="129" t="str">
        <f t="shared" ref="FB30" si="97">IF(A30="","",IF(ROUND(ES30,2)+ROUND(EV30,2)&lt;=ROUND(DR30,2),"OK","REVISAR"))</f>
        <v>OK</v>
      </c>
      <c r="FC30" s="129" t="str">
        <f t="shared" ref="FC30" si="98">IF(A30="","",IF(ROUND(ES30,2)+ROUND(EV30,2)&lt;=ROUND(DR30+DQ30,2),"OK","REVISAR"))</f>
        <v>OK</v>
      </c>
      <c r="FD30" s="129" t="str">
        <f t="shared" ref="FD30" si="99">IF(DO30="SI",CD30+CG30,"")</f>
        <v/>
      </c>
      <c r="FE30" s="129" t="str">
        <f t="shared" ref="FE30" si="100">IF(DO30="SI",IF(EY30&gt;FD30,"ANTICIPADO",IF(AND(EY30&gt;0,EY30&lt;FD30),"ATRASADO",IF(AND(EY30&gt;0,EY30=FD30),"CUMPLIDO",IF(AND(EY30=0,FD30&gt;0),"NO CUMPLIDO","")))),"")</f>
        <v/>
      </c>
      <c r="FF30" s="284" t="e">
        <f>IF(AND(A30=SAP_seg!A2,SAP_seg!G2=0),"NINGUNA",(VLOOKUP(A30,SAP_seg!$A$4:$G$1162,7,0)))</f>
        <v>#N/A</v>
      </c>
      <c r="FG30" s="131">
        <f t="shared" ref="FG30" si="101">+ES30+EV30</f>
        <v>0</v>
      </c>
      <c r="FH30" s="131">
        <f t="shared" ref="FH30" si="102">+DR30-FG30</f>
        <v>0</v>
      </c>
      <c r="FI30" s="132" t="s">
        <v>54</v>
      </c>
      <c r="FJ30" s="133"/>
      <c r="FK30" s="134" t="str">
        <f t="array" ref="FK30">IF(E30="","",INDEX(CATALOGO!AW:AW,MATCH(POA_GC_2022_PC!E30,CATALOGO!AS:AS,0)))</f>
        <v>0</v>
      </c>
      <c r="FL30" s="134" t="str">
        <f t="array" ref="FL30">IF(F30="","",INDEX(CATALOGO!AZ:AZ,MATCH(POA_GC_2022_PC!F30,CATALOGO!AY:AY,0)))</f>
        <v>0</v>
      </c>
      <c r="FM30" s="134" t="str">
        <f t="array" ref="FM30">IF(F30="","",INDEX(CATALOGO!BA:BA,MATCH(POA_GC_2022_PC!F30,CATALOGO!AY:AY,0)))</f>
        <v>0</v>
      </c>
      <c r="FN30" s="134" t="str">
        <f t="array" ref="FN30">IF(F30="","",INDEX(CATALOGO!BB:BB,MATCH(POA_GC_2022_PC!F30,CATALOGO!AY:AY,0)))</f>
        <v>0</v>
      </c>
      <c r="FO30" s="133" t="str">
        <f t="array" ref="FO30">IF(E30="","",INDEX(CATALOGO!BC:BC,MATCH(POA_GC_2022_PC!E30,CATALOGO!AS:AS,0)))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30" s="133" t="str">
        <f t="array" ref="FP30">IF(EB30="","",INDEX(CATALOGO!BH:BH,MATCH(POA_GC_2022_PC!EB30,CATALOGO!BG:BG,0)))</f>
        <v xml:space="preserve"> PRESTACION DE SERVICIOS DE SALUD SEGUNDO NIVEL</v>
      </c>
      <c r="FQ30" s="117"/>
      <c r="FR30" s="117"/>
      <c r="FS30" s="117"/>
      <c r="FT30" s="135">
        <f t="shared" ref="FT30" si="103">CD30+CG30+CJ30</f>
        <v>73665.450000000012</v>
      </c>
    </row>
    <row r="31" spans="1:176" ht="24.75" hidden="1" customHeight="1" x14ac:dyDescent="0.25">
      <c r="A31" s="363" t="s">
        <v>4047</v>
      </c>
      <c r="B31" s="101" t="s">
        <v>2256</v>
      </c>
      <c r="C31" s="102" t="s">
        <v>4102</v>
      </c>
      <c r="D31" s="103">
        <v>1332</v>
      </c>
      <c r="E31" s="103">
        <v>90</v>
      </c>
      <c r="F31" s="104" t="str">
        <f t="shared" si="0"/>
        <v>000</v>
      </c>
      <c r="G31" s="103" t="s">
        <v>587</v>
      </c>
      <c r="H31" s="105">
        <v>530209</v>
      </c>
      <c r="I31" s="106">
        <v>1314</v>
      </c>
      <c r="J31" s="103" t="s">
        <v>354</v>
      </c>
      <c r="K31" s="104" t="str">
        <f t="array" ref="K31">IF(J31="","",INDEX(CATALOGO!AN:AN,MATCH(POA_GC_2022_PC!J31,CATALOGO!AR:AR,0)))</f>
        <v>0000</v>
      </c>
      <c r="L31" s="104" t="str">
        <f t="array" ref="L31">IF(J31="","",INDEX(CATALOGO!AP:AP,MATCH(POA_GC_2022_PC!J31,CATALOGO!AR:AR,0)))</f>
        <v>0000</v>
      </c>
      <c r="M31" s="107" t="str">
        <f t="array" ref="M31">IF(E31="","",INDEX(CATALOGO!AU:AU,MATCH(POA_GC_2022_PC!E31,CATALOGO!AS:AS,0)))</f>
        <v>PROVISION Y PRESTACION DE SERVICIOS DE SALUD</v>
      </c>
      <c r="N31" s="108" t="str">
        <f t="shared" si="1"/>
        <v>SIN PROYECTO</v>
      </c>
      <c r="O31" s="101" t="str">
        <f t="array" ref="O31">IF(EB31="","",INDEX(CATALOGO!BD:BD,MATCH(POA_GC_2022_PC!EB31,CATALOGO!BG:BG,0)))</f>
        <v>GASTO OPERATIVO DE PROVISION DE LOS SERVICIOS DE SALUD</v>
      </c>
      <c r="P31" s="109" t="str">
        <f t="array" ref="P31">IF(H31="","",INDEX(CATALOGO!AD:AD,MATCH(POA_GC_2022_PC!H31,CATALOGO!AC:AC,0)))</f>
        <v>SERVICIOS DE ASEO LAVADO DE VESTIMENTA DE TRABAJO</v>
      </c>
      <c r="Q31" s="104" t="str">
        <f t="array" ref="Q31">IF(J31="","",INDEX(CATALOGO!AL:AL,MATCH(J31,CATALOGO!AR:AR,0)))</f>
        <v>RECURSOS FISCALES</v>
      </c>
      <c r="R31" s="104" t="str">
        <f t="array" ref="R31">IF(K31="","",INDEX(CATALOGO!AO:AO,MATCH(POA_GC_2022_PC!K31,CATALOGO!AN:AN,0)))</f>
        <v>SIN ORGANISMO</v>
      </c>
      <c r="S31" s="104" t="str">
        <f t="array" ref="S31">IF(L31="","",INDEX(CATALOGO!AQ:AQ,MATCH(POA_GC_2022_PC!L31,CATALOGO!AP:AP,0)))</f>
        <v>SIN CORRELATIVO</v>
      </c>
      <c r="T31" s="110" t="s">
        <v>355</v>
      </c>
      <c r="U31" s="364" t="s">
        <v>4038</v>
      </c>
      <c r="V31" s="364" t="s">
        <v>4045</v>
      </c>
      <c r="W31" s="111" t="s">
        <v>356</v>
      </c>
      <c r="X31" s="111"/>
      <c r="Y31" s="111" t="s">
        <v>452</v>
      </c>
      <c r="Z31" s="112">
        <f t="array" ref="Z31">IF(Y31="","",INDEX(CATALOGO!AA:AA,MATCH(Y31,CATALOGO!Z:Z,0)))</f>
        <v>12</v>
      </c>
      <c r="AA31" s="113" t="str">
        <f t="array" ref="AA31">IF(H31="","",INDEX(CATALOGO!AH:AH,MATCH(H31,CATALOGO!AC:AC,0)))</f>
        <v>06</v>
      </c>
      <c r="AB31" s="113" t="str">
        <f t="array" ref="AB31">IF(H31="","",INDEX(CATALOGO!AF:AF,MATCH(H31,CATALOGO!AC:AC,0)))</f>
        <v>NA</v>
      </c>
      <c r="AC31" s="113" t="str">
        <f t="array" ref="AC31">IF(H31="","",INDEX(CATALOGO!AG:AG,MATCH(H31,CATALOGO!AC:AC,0)))</f>
        <v>NA</v>
      </c>
      <c r="AD31" s="114" t="s">
        <v>50</v>
      </c>
      <c r="AE31" s="115"/>
      <c r="AF31" s="115">
        <v>0</v>
      </c>
      <c r="AG31" s="116">
        <f t="shared" si="2"/>
        <v>0</v>
      </c>
      <c r="AH31" s="115"/>
      <c r="AI31" s="115">
        <v>0</v>
      </c>
      <c r="AJ31" s="116">
        <f t="shared" si="3"/>
        <v>0</v>
      </c>
      <c r="AK31" s="115"/>
      <c r="AL31" s="115">
        <v>0</v>
      </c>
      <c r="AM31" s="116">
        <f t="shared" si="4"/>
        <v>0</v>
      </c>
      <c r="AN31" s="115"/>
      <c r="AO31" s="115">
        <v>0</v>
      </c>
      <c r="AP31" s="116">
        <f t="shared" si="5"/>
        <v>0</v>
      </c>
      <c r="AQ31" s="115"/>
      <c r="AR31" s="115">
        <v>0</v>
      </c>
      <c r="AS31" s="116">
        <f t="shared" si="6"/>
        <v>0</v>
      </c>
      <c r="AT31" s="115">
        <v>24555.15</v>
      </c>
      <c r="AU31" s="118">
        <v>0</v>
      </c>
      <c r="AV31" s="116">
        <f t="shared" si="7"/>
        <v>24555.15</v>
      </c>
      <c r="AW31" s="115">
        <v>24555.15</v>
      </c>
      <c r="AX31" s="118">
        <v>0</v>
      </c>
      <c r="AY31" s="116">
        <f t="shared" si="8"/>
        <v>24555.15</v>
      </c>
      <c r="AZ31" s="115">
        <v>24555.15</v>
      </c>
      <c r="BA31" s="118">
        <v>0</v>
      </c>
      <c r="BB31" s="116">
        <f t="shared" si="9"/>
        <v>24555.15</v>
      </c>
      <c r="BC31" s="115">
        <v>24555.15</v>
      </c>
      <c r="BD31" s="118">
        <v>0</v>
      </c>
      <c r="BE31" s="116">
        <f t="shared" si="10"/>
        <v>24555.15</v>
      </c>
      <c r="BF31" s="115">
        <v>24555.15</v>
      </c>
      <c r="BG31" s="118">
        <v>0</v>
      </c>
      <c r="BH31" s="116">
        <f t="shared" si="11"/>
        <v>24555.15</v>
      </c>
      <c r="BI31" s="115">
        <v>24555.15</v>
      </c>
      <c r="BJ31" s="118">
        <v>0</v>
      </c>
      <c r="BK31" s="116">
        <f t="shared" si="12"/>
        <v>24555.15</v>
      </c>
      <c r="BL31" s="115">
        <v>24555.15</v>
      </c>
      <c r="BM31" s="118">
        <v>0</v>
      </c>
      <c r="BN31" s="116">
        <f t="shared" si="13"/>
        <v>24555.15</v>
      </c>
      <c r="BO31" s="116">
        <f t="shared" si="14"/>
        <v>171886.05</v>
      </c>
      <c r="BP31" s="116">
        <f t="shared" si="15"/>
        <v>0</v>
      </c>
      <c r="BQ31" s="116">
        <f t="shared" si="16"/>
        <v>171886.05</v>
      </c>
      <c r="BR31" s="119"/>
      <c r="BS31" s="111" t="s">
        <v>54</v>
      </c>
      <c r="BT31" s="120">
        <v>1</v>
      </c>
      <c r="BU31" s="121"/>
      <c r="BV31" s="121"/>
      <c r="BW31" s="121"/>
      <c r="BX31" s="121"/>
      <c r="BY31" s="121">
        <f t="shared" si="17"/>
        <v>171886.05</v>
      </c>
      <c r="BZ31" s="121">
        <f t="shared" si="18"/>
        <v>0</v>
      </c>
      <c r="CA31" s="121">
        <f t="shared" si="19"/>
        <v>171886.05</v>
      </c>
      <c r="CB31" s="118"/>
      <c r="CC31" s="118">
        <v>0</v>
      </c>
      <c r="CD31" s="116">
        <f t="shared" si="20"/>
        <v>0</v>
      </c>
      <c r="CE31" s="118"/>
      <c r="CF31" s="118">
        <v>0</v>
      </c>
      <c r="CG31" s="116">
        <f t="shared" si="21"/>
        <v>0</v>
      </c>
      <c r="CH31" s="118"/>
      <c r="CI31" s="118">
        <v>0</v>
      </c>
      <c r="CJ31" s="116">
        <f t="shared" si="22"/>
        <v>0</v>
      </c>
      <c r="CK31" s="118"/>
      <c r="CL31" s="118">
        <v>0</v>
      </c>
      <c r="CM31" s="116">
        <f t="shared" si="23"/>
        <v>0</v>
      </c>
      <c r="CN31" s="118"/>
      <c r="CO31" s="118">
        <v>0</v>
      </c>
      <c r="CP31" s="116">
        <f t="shared" si="24"/>
        <v>0</v>
      </c>
      <c r="CQ31" s="118">
        <v>24555.15</v>
      </c>
      <c r="CR31" s="118">
        <v>0</v>
      </c>
      <c r="CS31" s="116">
        <f t="shared" si="25"/>
        <v>24555.15</v>
      </c>
      <c r="CT31" s="118">
        <v>24555.15</v>
      </c>
      <c r="CU31" s="118">
        <v>0</v>
      </c>
      <c r="CV31" s="116">
        <f t="shared" si="26"/>
        <v>24555.15</v>
      </c>
      <c r="CW31" s="118">
        <v>24555.15</v>
      </c>
      <c r="CX31" s="118">
        <v>0</v>
      </c>
      <c r="CY31" s="116">
        <f t="shared" si="27"/>
        <v>24555.15</v>
      </c>
      <c r="CZ31" s="118">
        <v>24555.15</v>
      </c>
      <c r="DA31" s="118">
        <v>0</v>
      </c>
      <c r="DB31" s="116">
        <f t="shared" si="28"/>
        <v>24555.15</v>
      </c>
      <c r="DC31" s="118">
        <v>24555.15</v>
      </c>
      <c r="DD31" s="118">
        <v>0</v>
      </c>
      <c r="DE31" s="116">
        <f t="shared" si="29"/>
        <v>24555.15</v>
      </c>
      <c r="DF31" s="118">
        <v>24555.15</v>
      </c>
      <c r="DG31" s="118">
        <v>0</v>
      </c>
      <c r="DH31" s="116">
        <f t="shared" si="30"/>
        <v>24555.15</v>
      </c>
      <c r="DI31" s="118">
        <v>24555.15</v>
      </c>
      <c r="DJ31" s="118">
        <v>0</v>
      </c>
      <c r="DK31" s="116">
        <f t="shared" si="31"/>
        <v>24555.15</v>
      </c>
      <c r="DL31" s="116">
        <f t="shared" si="32"/>
        <v>171886.05</v>
      </c>
      <c r="DM31" s="116">
        <f t="shared" si="33"/>
        <v>0</v>
      </c>
      <c r="DN31" s="116">
        <f t="shared" si="34"/>
        <v>171886.05</v>
      </c>
      <c r="DO31" s="104" t="s">
        <v>1559</v>
      </c>
      <c r="DP31" s="122" t="str">
        <f t="shared" si="35"/>
        <v>VALIDADO</v>
      </c>
      <c r="DQ31" s="123"/>
      <c r="DR31" s="123"/>
      <c r="DS31" s="104" t="str">
        <f t="array" ref="DS31">IF(B31="","",INDEX(CATALOGO!C:C,MATCH(B31,CATALOGO!A:A,0)))</f>
        <v>COORDINACION ZONAL</v>
      </c>
      <c r="DT31" s="104" t="str">
        <f t="array" ref="DT31">IF(B31="","",INDEX(CATALOGO!B:B,MATCH(B31,CATALOGO!A:A,0)))</f>
        <v>COORDINACION ZONAL</v>
      </c>
      <c r="DU31" s="104" t="str">
        <f t="array" ref="DU31">IF(D31="","",INDEX(CATALOGO!J:J,MATCH(POA_GC_2022_PC!D31,CATALOGO!G:G,0)))</f>
        <v>ZONA 4</v>
      </c>
      <c r="DV31" s="104" t="str">
        <f t="array" ref="DV31">IF(D31="","",INDEX(CATALOGO!K:K,MATCH(D31,CATALOGO!G:G,0)))</f>
        <v>MANABI</v>
      </c>
      <c r="DW31" s="104" t="str">
        <f t="shared" si="36"/>
        <v/>
      </c>
      <c r="DX31" s="113" t="str">
        <f t="array" ref="DX31">IF(H31="","",INDEX(CATALOGO!AE:AE,MATCH(H31,CATALOGO!AC:AC,0)))</f>
        <v>EXTERNALIZADOS</v>
      </c>
      <c r="DY31" s="104" t="str">
        <f t="array" ref="DY31">IF(N31="","",INDEX(CATALOGO!O:O,MATCH(N31,CATALOGO!M:M,0)))</f>
        <v>0</v>
      </c>
      <c r="DZ31" s="104" t="str">
        <f t="array" ref="DZ31">IF(E31="","",INDEX(CATALOGO!AT:AT,MATCH(POA_GC_2022_PC!E31,CATALOGO!AS:AS,0)))</f>
        <v>PROV</v>
      </c>
      <c r="EA31" s="104" t="str">
        <f t="shared" si="37"/>
        <v>CORRIENTE</v>
      </c>
      <c r="EB31" s="104" t="str">
        <f t="shared" si="38"/>
        <v>90000003</v>
      </c>
      <c r="EC31" s="124"/>
      <c r="ED31" s="101" t="str">
        <f t="array" ref="ED31">IF(E31="","",INDEX(CATALOGO!BL:BL,MATCH(POA_GC_2022_PC!E31,CATALOGO!BO:BO,0)))</f>
        <v>6. Garantizar el  derecho a la salud integral, gratuita y de calidad</v>
      </c>
      <c r="EE31" s="101" t="str">
        <f t="array" ref="EE31">IF(E31="","",INDEX(CATALOGO!BM:BM,MATCH(POA_GC_2022_PC!E31,CATALOGO!BO:BO,0)))</f>
        <v>OE5 Incrementar la cobertura de las prestaciones de servicios de salud</v>
      </c>
      <c r="EF31" s="104" t="str">
        <f t="array" ref="EF31">IF(EE31="","",INDEX(CATALOGO!BN:BN,MATCH(POA_GC_2022_PC!EE31,CATALOGO!BM:BM,0)))</f>
        <v>OE_5</v>
      </c>
      <c r="EG31" s="124"/>
      <c r="EH31" s="125"/>
      <c r="EI31" s="125"/>
      <c r="EJ31" s="126"/>
      <c r="EK31" s="126"/>
      <c r="EL31" s="126"/>
      <c r="EM31" s="104" t="str">
        <f t="shared" si="39"/>
        <v>53</v>
      </c>
      <c r="EN31" s="114"/>
      <c r="EO31" s="111"/>
      <c r="EP31" s="127"/>
      <c r="EQ31" s="128"/>
      <c r="ER31" s="128">
        <f>IF(EM31="","",SUMIFS(TH!G:G,TH!K:K,POA_GC_2022_PC!A31))</f>
        <v>0</v>
      </c>
      <c r="ES31" s="129">
        <f t="shared" si="50"/>
        <v>0</v>
      </c>
      <c r="ET31" s="129"/>
      <c r="EU31" s="128">
        <f>IF(EM31="","",SUMIFS(TH!H:H,TH!K:K,POA_GC_2022_PC!A31))</f>
        <v>0</v>
      </c>
      <c r="EV31" s="129">
        <f t="shared" si="51"/>
        <v>0</v>
      </c>
      <c r="EW31" s="129"/>
      <c r="EX31" s="128">
        <f>IF(EM31="","",SUMIFS(TH!I:I,TH!K:K,POA_GC_2022_PC!A31))</f>
        <v>0</v>
      </c>
      <c r="EY31" s="129">
        <f t="shared" si="52"/>
        <v>0</v>
      </c>
      <c r="EZ31" s="130"/>
      <c r="FA31" s="130"/>
      <c r="FB31" s="129" t="str">
        <f t="shared" si="53"/>
        <v>OK</v>
      </c>
      <c r="FC31" s="129" t="str">
        <f t="shared" si="44"/>
        <v>OK</v>
      </c>
      <c r="FD31" s="129" t="str">
        <f t="shared" si="45"/>
        <v/>
      </c>
      <c r="FE31" s="129" t="str">
        <f t="shared" si="46"/>
        <v/>
      </c>
      <c r="FF31" s="284" t="e">
        <f>IF(AND(A31=SAP_seg!A3,SAP_seg!G3=0),"NINGUNA",(VLOOKUP(A31,SAP_seg!$A$4:$G$1162,7,0)))</f>
        <v>#N/A</v>
      </c>
      <c r="FG31" s="131">
        <f t="shared" si="47"/>
        <v>0</v>
      </c>
      <c r="FH31" s="131">
        <f t="shared" si="48"/>
        <v>0</v>
      </c>
      <c r="FI31" s="132" t="s">
        <v>54</v>
      </c>
      <c r="FJ31" s="133"/>
      <c r="FK31" s="134" t="str">
        <f t="array" ref="FK31">IF(E31="","",INDEX(CATALOGO!AW:AW,MATCH(POA_GC_2022_PC!E31,CATALOGO!AS:AS,0)))</f>
        <v>0</v>
      </c>
      <c r="FL31" s="134" t="str">
        <f t="array" ref="FL31">IF(F31="","",INDEX(CATALOGO!AZ:AZ,MATCH(POA_GC_2022_PC!F31,CATALOGO!AY:AY,0)))</f>
        <v>0</v>
      </c>
      <c r="FM31" s="134" t="str">
        <f t="array" ref="FM31">IF(F31="","",INDEX(CATALOGO!BA:BA,MATCH(POA_GC_2022_PC!F31,CATALOGO!AY:AY,0)))</f>
        <v>0</v>
      </c>
      <c r="FN31" s="134" t="str">
        <f t="array" ref="FN31">IF(F31="","",INDEX(CATALOGO!BB:BB,MATCH(POA_GC_2022_PC!F31,CATALOGO!AY:AY,0)))</f>
        <v>0</v>
      </c>
      <c r="FO31" s="133" t="str">
        <f t="array" ref="FO31">IF(E31="","",INDEX(CATALOGO!BC:BC,MATCH(POA_GC_2022_PC!E31,CATALOGO!AS:AS,0)))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31" s="133" t="str">
        <f t="array" ref="FP31">IF(EB31="","",INDEX(CATALOGO!BH:BH,MATCH(POA_GC_2022_PC!EB31,CATALOGO!BG:BG,0)))</f>
        <v xml:space="preserve"> PRESTACION DE SERVICIOS DE SALUD SEGUNDO NIVEL</v>
      </c>
      <c r="FQ31" s="117"/>
      <c r="FR31" s="117"/>
      <c r="FS31" s="117"/>
      <c r="FT31" s="135">
        <f t="shared" si="49"/>
        <v>0</v>
      </c>
    </row>
    <row r="32" spans="1:176" ht="45" hidden="1" x14ac:dyDescent="0.25">
      <c r="A32" s="363" t="s">
        <v>4126</v>
      </c>
      <c r="B32" s="101" t="s">
        <v>2256</v>
      </c>
      <c r="C32" s="102" t="s">
        <v>4051</v>
      </c>
      <c r="D32" s="103">
        <v>1332</v>
      </c>
      <c r="E32" s="103">
        <v>90</v>
      </c>
      <c r="F32" s="104" t="str">
        <f t="shared" ref="F32" si="104">IF(E32="","","000")</f>
        <v>000</v>
      </c>
      <c r="G32" s="103" t="s">
        <v>587</v>
      </c>
      <c r="H32" s="105">
        <v>530209</v>
      </c>
      <c r="I32" s="106">
        <v>1314</v>
      </c>
      <c r="J32" s="103" t="s">
        <v>354</v>
      </c>
      <c r="K32" s="104" t="str">
        <f t="array" ref="K32">IF(J32="","",INDEX(CATALOGO!AN:AN,MATCH(POA_GC_2022_PC!J32,CATALOGO!AR:AR,0)))</f>
        <v>0000</v>
      </c>
      <c r="L32" s="104" t="str">
        <f t="array" ref="L32">IF(J32="","",INDEX(CATALOGO!AP:AP,MATCH(POA_GC_2022_PC!J32,CATALOGO!AR:AR,0)))</f>
        <v>0000</v>
      </c>
      <c r="M32" s="107" t="str">
        <f t="array" ref="M32">IF(E32="","",INDEX(CATALOGO!AU:AU,MATCH(POA_GC_2022_PC!E32,CATALOGO!AS:AS,0)))</f>
        <v>PROVISION Y PRESTACION DE SERVICIOS DE SALUD</v>
      </c>
      <c r="N32" s="108" t="str">
        <f t="shared" ref="N32" si="105">IF(EA32="CORRIENTE","SIN PROYECTO","")</f>
        <v>SIN PROYECTO</v>
      </c>
      <c r="O32" s="101" t="str">
        <f t="array" ref="O32">IF(EB32="","",INDEX(CATALOGO!BD:BD,MATCH(POA_GC_2022_PC!EB32,CATALOGO!BG:BG,0)))</f>
        <v>GASTO OPERATIVO DE PROVISION DE LOS SERVICIOS DE SALUD</v>
      </c>
      <c r="P32" s="109" t="str">
        <f t="array" ref="P32">IF(H32="","",INDEX(CATALOGO!AD:AD,MATCH(POA_GC_2022_PC!H32,CATALOGO!AC:AC,0)))</f>
        <v>SERVICIOS DE ASEO LAVADO DE VESTIMENTA DE TRABAJO</v>
      </c>
      <c r="Q32" s="104" t="str">
        <f t="array" ref="Q32">IF(J32="","",INDEX(CATALOGO!AL:AL,MATCH(J32,CATALOGO!AR:AR,0)))</f>
        <v>RECURSOS FISCALES</v>
      </c>
      <c r="R32" s="104" t="str">
        <f t="array" ref="R32">IF(K32="","",INDEX(CATALOGO!AO:AO,MATCH(POA_GC_2022_PC!K32,CATALOGO!AN:AN,0)))</f>
        <v>SIN ORGANISMO</v>
      </c>
      <c r="S32" s="104" t="str">
        <f t="array" ref="S32">IF(L32="","",INDEX(CATALOGO!AQ:AQ,MATCH(POA_GC_2022_PC!L32,CATALOGO!AP:AP,0)))</f>
        <v>SIN CORRELATIVO</v>
      </c>
      <c r="T32" s="110" t="s">
        <v>355</v>
      </c>
      <c r="U32" s="364" t="s">
        <v>4038</v>
      </c>
      <c r="V32" s="364" t="s">
        <v>4048</v>
      </c>
      <c r="W32" s="111" t="s">
        <v>356</v>
      </c>
      <c r="X32" s="111" t="s">
        <v>4049</v>
      </c>
      <c r="Y32" s="111" t="s">
        <v>387</v>
      </c>
      <c r="Z32" s="112">
        <f t="array" ref="Z32">IF(Y32="","",INDEX(CATALOGO!AA:AA,MATCH(Y32,CATALOGO!Z:Z,0)))</f>
        <v>44</v>
      </c>
      <c r="AA32" s="113" t="str">
        <f t="array" ref="AA32">IF(H32="","",INDEX(CATALOGO!AH:AH,MATCH(H32,CATALOGO!AC:AC,0)))</f>
        <v>06</v>
      </c>
      <c r="AB32" s="113" t="str">
        <f t="array" ref="AB32">IF(H32="","",INDEX(CATALOGO!AF:AF,MATCH(H32,CATALOGO!AC:AC,0)))</f>
        <v>NA</v>
      </c>
      <c r="AC32" s="113" t="str">
        <f t="array" ref="AC32">IF(H32="","",INDEX(CATALOGO!AG:AG,MATCH(H32,CATALOGO!AC:AC,0)))</f>
        <v>NA</v>
      </c>
      <c r="AD32" s="114" t="s">
        <v>50</v>
      </c>
      <c r="AE32" s="115">
        <v>1900</v>
      </c>
      <c r="AF32" s="115">
        <v>0</v>
      </c>
      <c r="AG32" s="116">
        <f t="shared" ref="AG32" si="106">+AE32+AF32</f>
        <v>1900</v>
      </c>
      <c r="AH32" s="115">
        <v>1900</v>
      </c>
      <c r="AI32" s="115">
        <v>0</v>
      </c>
      <c r="AJ32" s="116">
        <f t="shared" ref="AJ32" si="107">+AH32+AI32</f>
        <v>1900</v>
      </c>
      <c r="AK32" s="115">
        <v>1900</v>
      </c>
      <c r="AL32" s="115">
        <v>0</v>
      </c>
      <c r="AM32" s="116">
        <f t="shared" ref="AM32" si="108">+AK32+AL32</f>
        <v>1900</v>
      </c>
      <c r="AN32" s="115">
        <v>1900</v>
      </c>
      <c r="AO32" s="115">
        <v>0</v>
      </c>
      <c r="AP32" s="116">
        <f t="shared" ref="AP32" si="109">+AN32+AO32</f>
        <v>1900</v>
      </c>
      <c r="AQ32" s="115">
        <v>1900</v>
      </c>
      <c r="AR32" s="115">
        <v>0</v>
      </c>
      <c r="AS32" s="116">
        <f t="shared" ref="AS32" si="110">+AQ32+AR32</f>
        <v>1900</v>
      </c>
      <c r="AT32" s="115"/>
      <c r="AU32" s="118">
        <v>0</v>
      </c>
      <c r="AV32" s="116">
        <f t="shared" ref="AV32" si="111">+AT32+AU32</f>
        <v>0</v>
      </c>
      <c r="AW32" s="115"/>
      <c r="AX32" s="118">
        <v>0</v>
      </c>
      <c r="AY32" s="116">
        <f t="shared" ref="AY32" si="112">+AW32+AX32</f>
        <v>0</v>
      </c>
      <c r="AZ32" s="115"/>
      <c r="BA32" s="118">
        <v>0</v>
      </c>
      <c r="BB32" s="116">
        <f t="shared" ref="BB32" si="113">+AZ32+BA32</f>
        <v>0</v>
      </c>
      <c r="BC32" s="115"/>
      <c r="BD32" s="118">
        <v>0</v>
      </c>
      <c r="BE32" s="116">
        <f t="shared" ref="BE32" si="114">+BC32+BD32</f>
        <v>0</v>
      </c>
      <c r="BF32" s="115"/>
      <c r="BG32" s="118">
        <v>0</v>
      </c>
      <c r="BH32" s="116">
        <f t="shared" ref="BH32" si="115">+BF32+BG32</f>
        <v>0</v>
      </c>
      <c r="BI32" s="115"/>
      <c r="BJ32" s="118">
        <v>0</v>
      </c>
      <c r="BK32" s="116">
        <f t="shared" ref="BK32" si="116">+BI32+BJ32</f>
        <v>0</v>
      </c>
      <c r="BL32" s="115"/>
      <c r="BM32" s="118">
        <v>0</v>
      </c>
      <c r="BN32" s="116">
        <f t="shared" ref="BN32" si="117">+BL32+BM32</f>
        <v>0</v>
      </c>
      <c r="BO32" s="116">
        <f t="shared" ref="BO32" si="118">+AE32+AH32+AK32+AN32+AQ32+AT32+AW32+AZ32+BC32+BF32+BI32+BL32</f>
        <v>9500</v>
      </c>
      <c r="BP32" s="116">
        <f t="shared" ref="BP32" si="119">+AF32+AI32+AL32+AO32+AR32+AU32+AX32+BA32+BD32+BG32+BJ32+BM32</f>
        <v>0</v>
      </c>
      <c r="BQ32" s="116">
        <f t="shared" ref="BQ32" si="120">+BO32+BP32</f>
        <v>9500</v>
      </c>
      <c r="BR32" s="119"/>
      <c r="BS32" s="111" t="s">
        <v>54</v>
      </c>
      <c r="BT32" s="120">
        <v>1</v>
      </c>
      <c r="BU32" s="121"/>
      <c r="BV32" s="121"/>
      <c r="BW32" s="121"/>
      <c r="BX32" s="121"/>
      <c r="BY32" s="121">
        <f t="shared" ref="BY32" si="121">+BO32+BU32-BW32</f>
        <v>9500</v>
      </c>
      <c r="BZ32" s="121">
        <f t="shared" ref="BZ32" si="122">+BP32+BV32-BX32</f>
        <v>0</v>
      </c>
      <c r="CA32" s="121">
        <f t="shared" ref="CA32" si="123">SUM(BY32:BZ32)</f>
        <v>9500</v>
      </c>
      <c r="CB32" s="118">
        <v>1900</v>
      </c>
      <c r="CC32" s="118">
        <v>0</v>
      </c>
      <c r="CD32" s="116">
        <f t="shared" ref="CD32" si="124">+CB32+CC32</f>
        <v>1900</v>
      </c>
      <c r="CE32" s="118">
        <v>1900</v>
      </c>
      <c r="CF32" s="118">
        <v>0</v>
      </c>
      <c r="CG32" s="116">
        <f t="shared" ref="CG32" si="125">+CE32+CF32</f>
        <v>1900</v>
      </c>
      <c r="CH32" s="118">
        <v>1900</v>
      </c>
      <c r="CI32" s="118">
        <v>0</v>
      </c>
      <c r="CJ32" s="116">
        <f t="shared" ref="CJ32" si="126">+CH32+CI32</f>
        <v>1900</v>
      </c>
      <c r="CK32" s="118">
        <v>1900</v>
      </c>
      <c r="CL32" s="118">
        <v>0</v>
      </c>
      <c r="CM32" s="116">
        <f t="shared" ref="CM32" si="127">+CK32+CL32</f>
        <v>1900</v>
      </c>
      <c r="CN32" s="118">
        <v>1900</v>
      </c>
      <c r="CO32" s="118">
        <v>0</v>
      </c>
      <c r="CP32" s="116">
        <f t="shared" ref="CP32" si="128">+CN32+CO32</f>
        <v>1900</v>
      </c>
      <c r="CQ32" s="118"/>
      <c r="CR32" s="118">
        <v>0</v>
      </c>
      <c r="CS32" s="116">
        <f t="shared" ref="CS32" si="129">+CQ32+CR32</f>
        <v>0</v>
      </c>
      <c r="CT32" s="118"/>
      <c r="CU32" s="118">
        <v>0</v>
      </c>
      <c r="CV32" s="116">
        <f t="shared" ref="CV32" si="130">+CT32+CU32</f>
        <v>0</v>
      </c>
      <c r="CW32" s="118"/>
      <c r="CX32" s="118">
        <v>0</v>
      </c>
      <c r="CY32" s="116">
        <f t="shared" ref="CY32" si="131">+CW32+CX32</f>
        <v>0</v>
      </c>
      <c r="CZ32" s="118"/>
      <c r="DA32" s="118">
        <v>0</v>
      </c>
      <c r="DB32" s="116">
        <f t="shared" ref="DB32" si="132">+CZ32+DA32</f>
        <v>0</v>
      </c>
      <c r="DC32" s="118"/>
      <c r="DD32" s="118">
        <v>0</v>
      </c>
      <c r="DE32" s="116">
        <f t="shared" ref="DE32" si="133">+DC32+DD32</f>
        <v>0</v>
      </c>
      <c r="DF32" s="118"/>
      <c r="DG32" s="118">
        <v>0</v>
      </c>
      <c r="DH32" s="116">
        <f t="shared" ref="DH32" si="134">+DF32+DG32</f>
        <v>0</v>
      </c>
      <c r="DI32" s="118"/>
      <c r="DJ32" s="118">
        <v>0</v>
      </c>
      <c r="DK32" s="116">
        <f t="shared" ref="DK32" si="135">+DI32+DJ32</f>
        <v>0</v>
      </c>
      <c r="DL32" s="116">
        <f t="shared" ref="DL32" si="136">+CB32+CE32+CH32+CK32+CN32+CQ32+CT32+CW32+CZ32+DC32+DF32+DI32</f>
        <v>9500</v>
      </c>
      <c r="DM32" s="116">
        <f t="shared" ref="DM32" si="137">+CC32+CF32+CI32+CL32+CO32+CR32+CU32+CX32+DA32+DD32+DG32+DJ32</f>
        <v>0</v>
      </c>
      <c r="DN32" s="116">
        <f t="shared" ref="DN32" si="138">+DL32+DM32</f>
        <v>9500</v>
      </c>
      <c r="DO32" s="104" t="s">
        <v>293</v>
      </c>
      <c r="DP32" s="122" t="str">
        <f t="shared" ref="DP32" si="139">IF(CA32=DN32,"VALIDADO","REVISAR")</f>
        <v>VALIDADO</v>
      </c>
      <c r="DQ32" s="123"/>
      <c r="DR32" s="123"/>
      <c r="DS32" s="104" t="str">
        <f t="array" ref="DS32">IF(B32="","",INDEX(CATALOGO!C:C,MATCH(B32,CATALOGO!A:A,0)))</f>
        <v>COORDINACION ZONAL</v>
      </c>
      <c r="DT32" s="104" t="str">
        <f t="array" ref="DT32">IF(B32="","",INDEX(CATALOGO!B:B,MATCH(B32,CATALOGO!A:A,0)))</f>
        <v>COORDINACION ZONAL</v>
      </c>
      <c r="DU32" s="104" t="str">
        <f t="array" ref="DU32">IF(D32="","",INDEX(CATALOGO!J:J,MATCH(POA_GC_2022_PC!D32,CATALOGO!G:G,0)))</f>
        <v>ZONA 4</v>
      </c>
      <c r="DV32" s="104" t="str">
        <f t="array" ref="DV32">IF(D32="","",INDEX(CATALOGO!K:K,MATCH(D32,CATALOGO!G:G,0)))</f>
        <v>MANABI</v>
      </c>
      <c r="DW32" s="104" t="str">
        <f t="shared" ref="DW32" si="140">IF(D32=9999,"QUITO","")</f>
        <v/>
      </c>
      <c r="DX32" s="113" t="str">
        <f t="array" ref="DX32">IF(H32="","",INDEX(CATALOGO!AE:AE,MATCH(H32,CATALOGO!AC:AC,0)))</f>
        <v>EXTERNALIZADOS</v>
      </c>
      <c r="DY32" s="104" t="str">
        <f t="array" ref="DY32">IF(N32="","",INDEX(CATALOGO!O:O,MATCH(N32,CATALOGO!M:M,0)))</f>
        <v>0</v>
      </c>
      <c r="DZ32" s="104" t="str">
        <f t="array" ref="DZ32">IF(E32="","",INDEX(CATALOGO!AT:AT,MATCH(POA_GC_2022_PC!E32,CATALOGO!AS:AS,0)))</f>
        <v>PROV</v>
      </c>
      <c r="EA32" s="104" t="str">
        <f t="shared" ref="EA32" si="141">IF(F32="","",IF(F32="000","CORRIENTE","INVERSIÓN"))</f>
        <v>CORRIENTE</v>
      </c>
      <c r="EB32" s="104" t="str">
        <f t="shared" ref="EB32" si="142">E32&amp;F32&amp;G32</f>
        <v>90000003</v>
      </c>
      <c r="EC32" s="124"/>
      <c r="ED32" s="101" t="str">
        <f t="array" ref="ED32">IF(E32="","",INDEX(CATALOGO!BL:BL,MATCH(POA_GC_2022_PC!E32,CATALOGO!BO:BO,0)))</f>
        <v>6. Garantizar el  derecho a la salud integral, gratuita y de calidad</v>
      </c>
      <c r="EE32" s="101" t="str">
        <f t="array" ref="EE32">IF(E32="","",INDEX(CATALOGO!BM:BM,MATCH(POA_GC_2022_PC!E32,CATALOGO!BO:BO,0)))</f>
        <v>OE5 Incrementar la cobertura de las prestaciones de servicios de salud</v>
      </c>
      <c r="EF32" s="104" t="str">
        <f t="array" ref="EF32">IF(EE32="","",INDEX(CATALOGO!BN:BN,MATCH(POA_GC_2022_PC!EE32,CATALOGO!BM:BM,0)))</f>
        <v>OE_5</v>
      </c>
      <c r="EG32" s="124"/>
      <c r="EH32" s="125"/>
      <c r="EI32" s="125"/>
      <c r="EJ32" s="126"/>
      <c r="EK32" s="126"/>
      <c r="EL32" s="126"/>
      <c r="EM32" s="104" t="str">
        <f t="shared" ref="EM32" si="143">MID(H32,1,2)</f>
        <v>53</v>
      </c>
      <c r="EN32" s="114"/>
      <c r="EO32" s="111"/>
      <c r="EP32" s="127"/>
      <c r="EQ32" s="128"/>
      <c r="ER32" s="128">
        <f>IF(EM32="","",SUMIFS(TH!G:G,TH!K:K,POA_GC_2022_PC!A32))</f>
        <v>0</v>
      </c>
      <c r="ES32" s="129">
        <f t="shared" ref="ES32" si="144">IF(A32="","",SUM(EQ32:ER32))</f>
        <v>0</v>
      </c>
      <c r="ET32" s="129"/>
      <c r="EU32" s="128">
        <f>IF(EM32="","",SUMIFS(TH!H:H,TH!K:K,POA_GC_2022_PC!A32))</f>
        <v>0</v>
      </c>
      <c r="EV32" s="129">
        <f t="shared" ref="EV32" si="145">SUM(ET32:EU32)</f>
        <v>0</v>
      </c>
      <c r="EW32" s="129"/>
      <c r="EX32" s="128">
        <f>IF(EM32="","",SUMIFS(TH!I:I,TH!K:K,POA_GC_2022_PC!A32))</f>
        <v>0</v>
      </c>
      <c r="EY32" s="129">
        <f t="shared" ref="EY32" si="146">SUM(EW32:EX32)</f>
        <v>0</v>
      </c>
      <c r="EZ32" s="130"/>
      <c r="FA32" s="130"/>
      <c r="FB32" s="129" t="str">
        <f t="shared" ref="FB32" si="147">IF(A32="","",IF(ROUND(ES32,2)+ROUND(EV32,2)&lt;=ROUND(DR32,2),"OK","REVISAR"))</f>
        <v>OK</v>
      </c>
      <c r="FC32" s="129" t="str">
        <f t="shared" ref="FC32" si="148">IF(A32="","",IF(ROUND(ES32,2)+ROUND(EV32,2)&lt;=ROUND(DR32+DQ32,2),"OK","REVISAR"))</f>
        <v>OK</v>
      </c>
      <c r="FD32" s="129" t="str">
        <f t="shared" ref="FD32" si="149">IF(DO32="SI",CD32+CG32,"")</f>
        <v/>
      </c>
      <c r="FE32" s="129" t="str">
        <f t="shared" ref="FE32" si="150">IF(DO32="SI",IF(EY32&gt;FD32,"ANTICIPADO",IF(AND(EY32&gt;0,EY32&lt;FD32),"ATRASADO",IF(AND(EY32&gt;0,EY32=FD32),"CUMPLIDO",IF(AND(EY32=0,FD32&gt;0),"NO CUMPLIDO","")))),"")</f>
        <v/>
      </c>
      <c r="FF32" s="284" t="e">
        <f>IF(AND(A32=SAP_seg!A2,SAP_seg!G2=0),"NINGUNA",(VLOOKUP(A32,SAP_seg!$A$4:$G$1162,7,0)))</f>
        <v>#N/A</v>
      </c>
      <c r="FG32" s="131">
        <f t="shared" ref="FG32" si="151">+ES32+EV32</f>
        <v>0</v>
      </c>
      <c r="FH32" s="131">
        <f t="shared" ref="FH32" si="152">+DR32-FG32</f>
        <v>0</v>
      </c>
      <c r="FI32" s="132" t="s">
        <v>54</v>
      </c>
      <c r="FJ32" s="133"/>
      <c r="FK32" s="134" t="str">
        <f t="array" ref="FK32">IF(E32="","",INDEX(CATALOGO!AW:AW,MATCH(POA_GC_2022_PC!E32,CATALOGO!AS:AS,0)))</f>
        <v>0</v>
      </c>
      <c r="FL32" s="134" t="str">
        <f t="array" ref="FL32">IF(F32="","",INDEX(CATALOGO!AZ:AZ,MATCH(POA_GC_2022_PC!F32,CATALOGO!AY:AY,0)))</f>
        <v>0</v>
      </c>
      <c r="FM32" s="134" t="str">
        <f t="array" ref="FM32">IF(F32="","",INDEX(CATALOGO!BA:BA,MATCH(POA_GC_2022_PC!F32,CATALOGO!AY:AY,0)))</f>
        <v>0</v>
      </c>
      <c r="FN32" s="134" t="str">
        <f t="array" ref="FN32">IF(F32="","",INDEX(CATALOGO!BB:BB,MATCH(POA_GC_2022_PC!F32,CATALOGO!AY:AY,0)))</f>
        <v>0</v>
      </c>
      <c r="FO32" s="133" t="str">
        <f t="array" ref="FO32">IF(E32="","",INDEX(CATALOGO!BC:BC,MATCH(POA_GC_2022_PC!E32,CATALOGO!AS:AS,0)))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32" s="133" t="str">
        <f t="array" ref="FP32">IF(EB32="","",INDEX(CATALOGO!BH:BH,MATCH(POA_GC_2022_PC!EB32,CATALOGO!BG:BG,0)))</f>
        <v xml:space="preserve"> PRESTACION DE SERVICIOS DE SALUD SEGUNDO NIVEL</v>
      </c>
      <c r="FQ32" s="117"/>
      <c r="FR32" s="117"/>
      <c r="FS32" s="117"/>
      <c r="FT32" s="135">
        <f t="shared" ref="FT32" si="153">CD32+CG32+CJ32</f>
        <v>5700</v>
      </c>
    </row>
    <row r="33" spans="1:176" ht="33.75" hidden="1" x14ac:dyDescent="0.25">
      <c r="A33" s="363" t="s">
        <v>4055</v>
      </c>
      <c r="B33" s="101" t="s">
        <v>2256</v>
      </c>
      <c r="C33" s="102" t="s">
        <v>4103</v>
      </c>
      <c r="D33" s="103">
        <v>1332</v>
      </c>
      <c r="E33" s="103">
        <v>90</v>
      </c>
      <c r="F33" s="104" t="str">
        <f t="shared" si="0"/>
        <v>000</v>
      </c>
      <c r="G33" s="103" t="s">
        <v>587</v>
      </c>
      <c r="H33" s="105">
        <v>530209</v>
      </c>
      <c r="I33" s="106">
        <v>1314</v>
      </c>
      <c r="J33" s="103" t="s">
        <v>354</v>
      </c>
      <c r="K33" s="104" t="str">
        <f t="array" ref="K33">IF(J33="","",INDEX(CATALOGO!AN:AN,MATCH(POA_GC_2022_PC!J33,CATALOGO!AR:AR,0)))</f>
        <v>0000</v>
      </c>
      <c r="L33" s="104" t="str">
        <f t="array" ref="L33">IF(J33="","",INDEX(CATALOGO!AP:AP,MATCH(POA_GC_2022_PC!J33,CATALOGO!AR:AR,0)))</f>
        <v>0000</v>
      </c>
      <c r="M33" s="107" t="str">
        <f t="array" ref="M33">IF(E33="","",INDEX(CATALOGO!AU:AU,MATCH(POA_GC_2022_PC!E33,CATALOGO!AS:AS,0)))</f>
        <v>PROVISION Y PRESTACION DE SERVICIOS DE SALUD</v>
      </c>
      <c r="N33" s="108" t="str">
        <f t="shared" si="1"/>
        <v>SIN PROYECTO</v>
      </c>
      <c r="O33" s="101" t="str">
        <f t="array" ref="O33">IF(EB33="","",INDEX(CATALOGO!BD:BD,MATCH(POA_GC_2022_PC!EB33,CATALOGO!BG:BG,0)))</f>
        <v>GASTO OPERATIVO DE PROVISION DE LOS SERVICIOS DE SALUD</v>
      </c>
      <c r="P33" s="109" t="str">
        <f t="array" ref="P33">IF(H33="","",INDEX(CATALOGO!AD:AD,MATCH(POA_GC_2022_PC!H33,CATALOGO!AC:AC,0)))</f>
        <v>SERVICIOS DE ASEO LAVADO DE VESTIMENTA DE TRABAJO</v>
      </c>
      <c r="Q33" s="104" t="str">
        <f t="array" ref="Q33">IF(J33="","",INDEX(CATALOGO!AL:AL,MATCH(J33,CATALOGO!AR:AR,0)))</f>
        <v>RECURSOS FISCALES</v>
      </c>
      <c r="R33" s="104" t="str">
        <f t="array" ref="R33">IF(K33="","",INDEX(CATALOGO!AO:AO,MATCH(POA_GC_2022_PC!K33,CATALOGO!AN:AN,0)))</f>
        <v>SIN ORGANISMO</v>
      </c>
      <c r="S33" s="104" t="str">
        <f t="array" ref="S33">IF(L33="","",INDEX(CATALOGO!AQ:AQ,MATCH(POA_GC_2022_PC!L33,CATALOGO!AP:AP,0)))</f>
        <v>SIN CORRELATIVO</v>
      </c>
      <c r="T33" s="110" t="s">
        <v>355</v>
      </c>
      <c r="U33" s="364" t="s">
        <v>4038</v>
      </c>
      <c r="V33" s="364" t="s">
        <v>4048</v>
      </c>
      <c r="W33" s="111" t="s">
        <v>356</v>
      </c>
      <c r="X33" s="111"/>
      <c r="Y33" s="111" t="s">
        <v>387</v>
      </c>
      <c r="Z33" s="112">
        <f t="array" ref="Z33">IF(Y33="","",INDEX(CATALOGO!AA:AA,MATCH(Y33,CATALOGO!Z:Z,0)))</f>
        <v>44</v>
      </c>
      <c r="AA33" s="113" t="str">
        <f t="array" ref="AA33">IF(H33="","",INDEX(CATALOGO!AH:AH,MATCH(H33,CATALOGO!AC:AC,0)))</f>
        <v>06</v>
      </c>
      <c r="AB33" s="113" t="str">
        <f t="array" ref="AB33">IF(H33="","",INDEX(CATALOGO!AF:AF,MATCH(H33,CATALOGO!AC:AC,0)))</f>
        <v>NA</v>
      </c>
      <c r="AC33" s="113" t="str">
        <f t="array" ref="AC33">IF(H33="","",INDEX(CATALOGO!AG:AG,MATCH(H33,CATALOGO!AC:AC,0)))</f>
        <v>NA</v>
      </c>
      <c r="AD33" s="114" t="s">
        <v>50</v>
      </c>
      <c r="AE33" s="115"/>
      <c r="AF33" s="115">
        <v>0</v>
      </c>
      <c r="AG33" s="116">
        <f t="shared" si="2"/>
        <v>0</v>
      </c>
      <c r="AH33" s="115"/>
      <c r="AI33" s="115">
        <v>0</v>
      </c>
      <c r="AJ33" s="116">
        <f t="shared" si="3"/>
        <v>0</v>
      </c>
      <c r="AK33" s="115"/>
      <c r="AL33" s="115">
        <v>0</v>
      </c>
      <c r="AM33" s="116">
        <f t="shared" si="4"/>
        <v>0</v>
      </c>
      <c r="AN33" s="115"/>
      <c r="AO33" s="115">
        <v>0</v>
      </c>
      <c r="AP33" s="116">
        <f t="shared" si="5"/>
        <v>0</v>
      </c>
      <c r="AQ33" s="115"/>
      <c r="AR33" s="115">
        <v>0</v>
      </c>
      <c r="AS33" s="116">
        <f t="shared" si="6"/>
        <v>0</v>
      </c>
      <c r="AT33" s="115">
        <v>1900</v>
      </c>
      <c r="AU33" s="118">
        <v>0</v>
      </c>
      <c r="AV33" s="116">
        <f t="shared" si="7"/>
        <v>1900</v>
      </c>
      <c r="AW33" s="115">
        <v>1900</v>
      </c>
      <c r="AX33" s="118">
        <v>0</v>
      </c>
      <c r="AY33" s="116">
        <f t="shared" si="8"/>
        <v>1900</v>
      </c>
      <c r="AZ33" s="115">
        <v>1900</v>
      </c>
      <c r="BA33" s="118">
        <v>0</v>
      </c>
      <c r="BB33" s="116">
        <f t="shared" si="9"/>
        <v>1900</v>
      </c>
      <c r="BC33" s="115">
        <v>1900</v>
      </c>
      <c r="BD33" s="118">
        <v>0</v>
      </c>
      <c r="BE33" s="116">
        <f t="shared" si="10"/>
        <v>1900</v>
      </c>
      <c r="BF33" s="115">
        <v>1900</v>
      </c>
      <c r="BG33" s="118">
        <v>0</v>
      </c>
      <c r="BH33" s="116">
        <f t="shared" si="11"/>
        <v>1900</v>
      </c>
      <c r="BI33" s="115">
        <v>1900</v>
      </c>
      <c r="BJ33" s="118">
        <v>0</v>
      </c>
      <c r="BK33" s="116">
        <f t="shared" si="12"/>
        <v>1900</v>
      </c>
      <c r="BL33" s="115">
        <v>1900</v>
      </c>
      <c r="BM33" s="118">
        <v>0</v>
      </c>
      <c r="BN33" s="116">
        <f t="shared" si="13"/>
        <v>1900</v>
      </c>
      <c r="BO33" s="116">
        <f t="shared" si="14"/>
        <v>13300</v>
      </c>
      <c r="BP33" s="116">
        <f t="shared" si="15"/>
        <v>0</v>
      </c>
      <c r="BQ33" s="116">
        <f t="shared" si="16"/>
        <v>13300</v>
      </c>
      <c r="BR33" s="119"/>
      <c r="BS33" s="111" t="s">
        <v>54</v>
      </c>
      <c r="BT33" s="120">
        <v>1</v>
      </c>
      <c r="BU33" s="121"/>
      <c r="BV33" s="121"/>
      <c r="BW33" s="121"/>
      <c r="BX33" s="121"/>
      <c r="BY33" s="121">
        <f t="shared" si="17"/>
        <v>13300</v>
      </c>
      <c r="BZ33" s="121">
        <f t="shared" si="18"/>
        <v>0</v>
      </c>
      <c r="CA33" s="121">
        <f t="shared" si="19"/>
        <v>13300</v>
      </c>
      <c r="CB33" s="118"/>
      <c r="CC33" s="118">
        <v>0</v>
      </c>
      <c r="CD33" s="116">
        <f t="shared" si="20"/>
        <v>0</v>
      </c>
      <c r="CE33" s="118"/>
      <c r="CF33" s="118">
        <v>0</v>
      </c>
      <c r="CG33" s="116">
        <f t="shared" si="21"/>
        <v>0</v>
      </c>
      <c r="CH33" s="118"/>
      <c r="CI33" s="118">
        <v>0</v>
      </c>
      <c r="CJ33" s="116">
        <f t="shared" si="22"/>
        <v>0</v>
      </c>
      <c r="CK33" s="118"/>
      <c r="CL33" s="118">
        <v>0</v>
      </c>
      <c r="CM33" s="116">
        <f t="shared" si="23"/>
        <v>0</v>
      </c>
      <c r="CN33" s="118"/>
      <c r="CO33" s="118">
        <v>0</v>
      </c>
      <c r="CP33" s="116">
        <f t="shared" si="24"/>
        <v>0</v>
      </c>
      <c r="CQ33" s="118">
        <v>1900</v>
      </c>
      <c r="CR33" s="118">
        <v>0</v>
      </c>
      <c r="CS33" s="116">
        <f t="shared" si="25"/>
        <v>1900</v>
      </c>
      <c r="CT33" s="118">
        <v>1900</v>
      </c>
      <c r="CU33" s="118">
        <v>0</v>
      </c>
      <c r="CV33" s="116">
        <f t="shared" si="26"/>
        <v>1900</v>
      </c>
      <c r="CW33" s="118">
        <v>1900</v>
      </c>
      <c r="CX33" s="118">
        <v>0</v>
      </c>
      <c r="CY33" s="116">
        <f t="shared" si="27"/>
        <v>1900</v>
      </c>
      <c r="CZ33" s="118">
        <v>1900</v>
      </c>
      <c r="DA33" s="118">
        <v>0</v>
      </c>
      <c r="DB33" s="116">
        <f t="shared" si="28"/>
        <v>1900</v>
      </c>
      <c r="DC33" s="118">
        <v>1900</v>
      </c>
      <c r="DD33" s="118">
        <v>0</v>
      </c>
      <c r="DE33" s="116">
        <f t="shared" si="29"/>
        <v>1900</v>
      </c>
      <c r="DF33" s="118">
        <v>1900</v>
      </c>
      <c r="DG33" s="118">
        <v>0</v>
      </c>
      <c r="DH33" s="116">
        <f t="shared" si="30"/>
        <v>1900</v>
      </c>
      <c r="DI33" s="118">
        <v>1900</v>
      </c>
      <c r="DJ33" s="118">
        <v>0</v>
      </c>
      <c r="DK33" s="116">
        <f t="shared" si="31"/>
        <v>1900</v>
      </c>
      <c r="DL33" s="116">
        <f t="shared" si="32"/>
        <v>13300</v>
      </c>
      <c r="DM33" s="116">
        <f t="shared" si="33"/>
        <v>0</v>
      </c>
      <c r="DN33" s="116">
        <f t="shared" si="34"/>
        <v>13300</v>
      </c>
      <c r="DO33" s="104" t="s">
        <v>1559</v>
      </c>
      <c r="DP33" s="122" t="str">
        <f t="shared" si="35"/>
        <v>VALIDADO</v>
      </c>
      <c r="DQ33" s="123"/>
      <c r="DR33" s="123"/>
      <c r="DS33" s="104" t="str">
        <f t="array" ref="DS33">IF(B33="","",INDEX(CATALOGO!C:C,MATCH(B33,CATALOGO!A:A,0)))</f>
        <v>COORDINACION ZONAL</v>
      </c>
      <c r="DT33" s="104" t="str">
        <f t="array" ref="DT33">IF(B33="","",INDEX(CATALOGO!B:B,MATCH(B33,CATALOGO!A:A,0)))</f>
        <v>COORDINACION ZONAL</v>
      </c>
      <c r="DU33" s="104" t="str">
        <f t="array" ref="DU33">IF(D33="","",INDEX(CATALOGO!J:J,MATCH(POA_GC_2022_PC!D33,CATALOGO!G:G,0)))</f>
        <v>ZONA 4</v>
      </c>
      <c r="DV33" s="104" t="str">
        <f t="array" ref="DV33">IF(D33="","",INDEX(CATALOGO!K:K,MATCH(D33,CATALOGO!G:G,0)))</f>
        <v>MANABI</v>
      </c>
      <c r="DW33" s="104" t="str">
        <f t="shared" si="36"/>
        <v/>
      </c>
      <c r="DX33" s="113" t="str">
        <f t="array" ref="DX33">IF(H33="","",INDEX(CATALOGO!AE:AE,MATCH(H33,CATALOGO!AC:AC,0)))</f>
        <v>EXTERNALIZADOS</v>
      </c>
      <c r="DY33" s="104" t="str">
        <f t="array" ref="DY33">IF(N33="","",INDEX(CATALOGO!O:O,MATCH(N33,CATALOGO!M:M,0)))</f>
        <v>0</v>
      </c>
      <c r="DZ33" s="104" t="str">
        <f t="array" ref="DZ33">IF(E33="","",INDEX(CATALOGO!AT:AT,MATCH(POA_GC_2022_PC!E33,CATALOGO!AS:AS,0)))</f>
        <v>PROV</v>
      </c>
      <c r="EA33" s="104" t="str">
        <f t="shared" si="37"/>
        <v>CORRIENTE</v>
      </c>
      <c r="EB33" s="104" t="str">
        <f t="shared" si="38"/>
        <v>90000003</v>
      </c>
      <c r="EC33" s="124"/>
      <c r="ED33" s="101" t="str">
        <f t="array" ref="ED33">IF(E33="","",INDEX(CATALOGO!BL:BL,MATCH(POA_GC_2022_PC!E33,CATALOGO!BO:BO,0)))</f>
        <v>6. Garantizar el  derecho a la salud integral, gratuita y de calidad</v>
      </c>
      <c r="EE33" s="101" t="str">
        <f t="array" ref="EE33">IF(E33="","",INDEX(CATALOGO!BM:BM,MATCH(POA_GC_2022_PC!E33,CATALOGO!BO:BO,0)))</f>
        <v>OE5 Incrementar la cobertura de las prestaciones de servicios de salud</v>
      </c>
      <c r="EF33" s="104" t="str">
        <f t="array" ref="EF33">IF(EE33="","",INDEX(CATALOGO!BN:BN,MATCH(POA_GC_2022_PC!EE33,CATALOGO!BM:BM,0)))</f>
        <v>OE_5</v>
      </c>
      <c r="EG33" s="124"/>
      <c r="EH33" s="125"/>
      <c r="EI33" s="125"/>
      <c r="EJ33" s="126"/>
      <c r="EK33" s="126"/>
      <c r="EL33" s="126"/>
      <c r="EM33" s="104" t="str">
        <f t="shared" si="39"/>
        <v>53</v>
      </c>
      <c r="EN33" s="114"/>
      <c r="EO33" s="111"/>
      <c r="EP33" s="127"/>
      <c r="EQ33" s="128"/>
      <c r="ER33" s="128">
        <f>IF(EM33="","",SUMIFS(TH!G:G,TH!K:K,POA_GC_2022_PC!A33))</f>
        <v>0</v>
      </c>
      <c r="ES33" s="129">
        <f t="shared" si="50"/>
        <v>0</v>
      </c>
      <c r="ET33" s="129"/>
      <c r="EU33" s="128">
        <f>IF(EM33="","",SUMIFS(TH!H:H,TH!K:K,POA_GC_2022_PC!A33))</f>
        <v>0</v>
      </c>
      <c r="EV33" s="129">
        <f t="shared" si="51"/>
        <v>0</v>
      </c>
      <c r="EW33" s="129"/>
      <c r="EX33" s="128">
        <f>IF(EM33="","",SUMIFS(TH!I:I,TH!K:K,POA_GC_2022_PC!A33))</f>
        <v>0</v>
      </c>
      <c r="EY33" s="129">
        <f t="shared" si="52"/>
        <v>0</v>
      </c>
      <c r="EZ33" s="130"/>
      <c r="FA33" s="130"/>
      <c r="FB33" s="129" t="str">
        <f t="shared" si="53"/>
        <v>OK</v>
      </c>
      <c r="FC33" s="129" t="str">
        <f t="shared" si="44"/>
        <v>OK</v>
      </c>
      <c r="FD33" s="129" t="str">
        <f t="shared" si="45"/>
        <v/>
      </c>
      <c r="FE33" s="129" t="str">
        <f t="shared" si="46"/>
        <v/>
      </c>
      <c r="FF33" s="284" t="e">
        <f>IF(AND(A33=SAP_seg!A3,SAP_seg!G3=0),"NINGUNA",(VLOOKUP(A33,SAP_seg!$A$4:$G$1162,7,0)))</f>
        <v>#N/A</v>
      </c>
      <c r="FG33" s="131">
        <f t="shared" si="47"/>
        <v>0</v>
      </c>
      <c r="FH33" s="131">
        <f t="shared" si="48"/>
        <v>0</v>
      </c>
      <c r="FI33" s="132" t="s">
        <v>54</v>
      </c>
      <c r="FJ33" s="133"/>
      <c r="FK33" s="134" t="str">
        <f t="array" ref="FK33">IF(E33="","",INDEX(CATALOGO!AW:AW,MATCH(POA_GC_2022_PC!E33,CATALOGO!AS:AS,0)))</f>
        <v>0</v>
      </c>
      <c r="FL33" s="134" t="str">
        <f t="array" ref="FL33">IF(F33="","",INDEX(CATALOGO!AZ:AZ,MATCH(POA_GC_2022_PC!F33,CATALOGO!AY:AY,0)))</f>
        <v>0</v>
      </c>
      <c r="FM33" s="134" t="str">
        <f t="array" ref="FM33">IF(F33="","",INDEX(CATALOGO!BA:BA,MATCH(POA_GC_2022_PC!F33,CATALOGO!AY:AY,0)))</f>
        <v>0</v>
      </c>
      <c r="FN33" s="134" t="str">
        <f t="array" ref="FN33">IF(F33="","",INDEX(CATALOGO!BB:BB,MATCH(POA_GC_2022_PC!F33,CATALOGO!AY:AY,0)))</f>
        <v>0</v>
      </c>
      <c r="FO33" s="133" t="str">
        <f t="array" ref="FO33">IF(E33="","",INDEX(CATALOGO!BC:BC,MATCH(POA_GC_2022_PC!E33,CATALOGO!AS:AS,0)))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33" s="133" t="str">
        <f t="array" ref="FP33">IF(EB33="","",INDEX(CATALOGO!BH:BH,MATCH(POA_GC_2022_PC!EB33,CATALOGO!BG:BG,0)))</f>
        <v xml:space="preserve"> PRESTACION DE SERVICIOS DE SALUD SEGUNDO NIVEL</v>
      </c>
      <c r="FQ33" s="117"/>
      <c r="FR33" s="117"/>
      <c r="FS33" s="117"/>
      <c r="FT33" s="135">
        <f t="shared" si="49"/>
        <v>0</v>
      </c>
    </row>
    <row r="34" spans="1:176" ht="45" hidden="1" x14ac:dyDescent="0.25">
      <c r="A34" s="363" t="s">
        <v>4127</v>
      </c>
      <c r="B34" s="101" t="s">
        <v>2256</v>
      </c>
      <c r="C34" s="102" t="s">
        <v>4052</v>
      </c>
      <c r="D34" s="103">
        <v>1332</v>
      </c>
      <c r="E34" s="103">
        <v>90</v>
      </c>
      <c r="F34" s="104" t="str">
        <f t="shared" ref="F34" si="154">IF(E34="","","000")</f>
        <v>000</v>
      </c>
      <c r="G34" s="103" t="s">
        <v>587</v>
      </c>
      <c r="H34" s="105">
        <v>530209</v>
      </c>
      <c r="I34" s="106">
        <v>1314</v>
      </c>
      <c r="J34" s="103" t="s">
        <v>354</v>
      </c>
      <c r="K34" s="104" t="str">
        <f t="array" ref="K34">IF(J34="","",INDEX(CATALOGO!AN:AN,MATCH(POA_GC_2022_PC!J34,CATALOGO!AR:AR,0)))</f>
        <v>0000</v>
      </c>
      <c r="L34" s="104" t="str">
        <f t="array" ref="L34">IF(J34="","",INDEX(CATALOGO!AP:AP,MATCH(POA_GC_2022_PC!J34,CATALOGO!AR:AR,0)))</f>
        <v>0000</v>
      </c>
      <c r="M34" s="107" t="str">
        <f t="array" ref="M34">IF(E34="","",INDEX(CATALOGO!AU:AU,MATCH(POA_GC_2022_PC!E34,CATALOGO!AS:AS,0)))</f>
        <v>PROVISION Y PRESTACION DE SERVICIOS DE SALUD</v>
      </c>
      <c r="N34" s="108" t="str">
        <f t="shared" ref="N34" si="155">IF(EA34="CORRIENTE","SIN PROYECTO","")</f>
        <v>SIN PROYECTO</v>
      </c>
      <c r="O34" s="101" t="str">
        <f t="array" ref="O34">IF(EB34="","",INDEX(CATALOGO!BD:BD,MATCH(POA_GC_2022_PC!EB34,CATALOGO!BG:BG,0)))</f>
        <v>GASTO OPERATIVO DE PROVISION DE LOS SERVICIOS DE SALUD</v>
      </c>
      <c r="P34" s="109" t="str">
        <f t="array" ref="P34">IF(H34="","",INDEX(CATALOGO!AD:AD,MATCH(POA_GC_2022_PC!H34,CATALOGO!AC:AC,0)))</f>
        <v>SERVICIOS DE ASEO LAVADO DE VESTIMENTA DE TRABAJO</v>
      </c>
      <c r="Q34" s="104" t="str">
        <f t="array" ref="Q34">IF(J34="","",INDEX(CATALOGO!AL:AL,MATCH(J34,CATALOGO!AR:AR,0)))</f>
        <v>RECURSOS FISCALES</v>
      </c>
      <c r="R34" s="104" t="str">
        <f t="array" ref="R34">IF(K34="","",INDEX(CATALOGO!AO:AO,MATCH(POA_GC_2022_PC!K34,CATALOGO!AN:AN,0)))</f>
        <v>SIN ORGANISMO</v>
      </c>
      <c r="S34" s="104" t="str">
        <f t="array" ref="S34">IF(L34="","",INDEX(CATALOGO!AQ:AQ,MATCH(POA_GC_2022_PC!L34,CATALOGO!AP:AP,0)))</f>
        <v>SIN CORRELATIVO</v>
      </c>
      <c r="T34" s="110" t="s">
        <v>355</v>
      </c>
      <c r="U34" s="364" t="s">
        <v>4038</v>
      </c>
      <c r="V34" s="364" t="s">
        <v>4053</v>
      </c>
      <c r="W34" s="111" t="s">
        <v>356</v>
      </c>
      <c r="X34" s="111" t="s">
        <v>4054</v>
      </c>
      <c r="Y34" s="111" t="s">
        <v>387</v>
      </c>
      <c r="Z34" s="112">
        <f t="array" ref="Z34">IF(Y34="","",INDEX(CATALOGO!AA:AA,MATCH(Y34,CATALOGO!Z:Z,0)))</f>
        <v>44</v>
      </c>
      <c r="AA34" s="113" t="str">
        <f t="array" ref="AA34">IF(H34="","",INDEX(CATALOGO!AH:AH,MATCH(H34,CATALOGO!AC:AC,0)))</f>
        <v>06</v>
      </c>
      <c r="AB34" s="113" t="str">
        <f t="array" ref="AB34">IF(H34="","",INDEX(CATALOGO!AF:AF,MATCH(H34,CATALOGO!AC:AC,0)))</f>
        <v>NA</v>
      </c>
      <c r="AC34" s="113" t="str">
        <f t="array" ref="AC34">IF(H34="","",INDEX(CATALOGO!AG:AG,MATCH(H34,CATALOGO!AC:AC,0)))</f>
        <v>NA</v>
      </c>
      <c r="AD34" s="114" t="s">
        <v>50</v>
      </c>
      <c r="AE34" s="115">
        <v>30000.44</v>
      </c>
      <c r="AF34" s="115">
        <v>0</v>
      </c>
      <c r="AG34" s="116">
        <f t="shared" ref="AG34" si="156">+AE34+AF34</f>
        <v>30000.44</v>
      </c>
      <c r="AH34" s="115">
        <v>30000.44</v>
      </c>
      <c r="AI34" s="115">
        <v>0</v>
      </c>
      <c r="AJ34" s="116">
        <f t="shared" ref="AJ34" si="157">+AH34+AI34</f>
        <v>30000.44</v>
      </c>
      <c r="AK34" s="115">
        <v>30000.44</v>
      </c>
      <c r="AL34" s="115">
        <v>0</v>
      </c>
      <c r="AM34" s="116">
        <f t="shared" ref="AM34" si="158">+AK34+AL34</f>
        <v>30000.44</v>
      </c>
      <c r="AN34" s="115">
        <v>30000.44</v>
      </c>
      <c r="AO34" s="115">
        <v>0</v>
      </c>
      <c r="AP34" s="116">
        <f t="shared" ref="AP34" si="159">+AN34+AO34</f>
        <v>30000.44</v>
      </c>
      <c r="AQ34" s="115">
        <v>30000.44</v>
      </c>
      <c r="AR34" s="115">
        <v>0</v>
      </c>
      <c r="AS34" s="116">
        <f t="shared" ref="AS34" si="160">+AQ34+AR34</f>
        <v>30000.44</v>
      </c>
      <c r="AT34" s="115">
        <v>30000.42</v>
      </c>
      <c r="AU34" s="118">
        <v>0</v>
      </c>
      <c r="AV34" s="116">
        <f t="shared" ref="AV34" si="161">+AT34+AU34</f>
        <v>30000.42</v>
      </c>
      <c r="AW34" s="115"/>
      <c r="AX34" s="118">
        <v>0</v>
      </c>
      <c r="AY34" s="116">
        <f t="shared" ref="AY34" si="162">+AW34+AX34</f>
        <v>0</v>
      </c>
      <c r="AZ34" s="115"/>
      <c r="BA34" s="118">
        <v>0</v>
      </c>
      <c r="BB34" s="116">
        <f t="shared" ref="BB34" si="163">+AZ34+BA34</f>
        <v>0</v>
      </c>
      <c r="BC34" s="115"/>
      <c r="BD34" s="118">
        <v>0</v>
      </c>
      <c r="BE34" s="116">
        <f t="shared" ref="BE34" si="164">+BC34+BD34</f>
        <v>0</v>
      </c>
      <c r="BF34" s="115"/>
      <c r="BG34" s="118">
        <v>0</v>
      </c>
      <c r="BH34" s="116">
        <f t="shared" ref="BH34" si="165">+BF34+BG34</f>
        <v>0</v>
      </c>
      <c r="BI34" s="115"/>
      <c r="BJ34" s="118">
        <v>0</v>
      </c>
      <c r="BK34" s="116">
        <f t="shared" ref="BK34" si="166">+BI34+BJ34</f>
        <v>0</v>
      </c>
      <c r="BL34" s="115"/>
      <c r="BM34" s="118">
        <v>0</v>
      </c>
      <c r="BN34" s="116">
        <f t="shared" ref="BN34" si="167">+BL34+BM34</f>
        <v>0</v>
      </c>
      <c r="BO34" s="116">
        <f t="shared" ref="BO34" si="168">+AE34+AH34+AK34+AN34+AQ34+AT34+AW34+AZ34+BC34+BF34+BI34+BL34</f>
        <v>180002.62</v>
      </c>
      <c r="BP34" s="116">
        <f t="shared" ref="BP34" si="169">+AF34+AI34+AL34+AO34+AR34+AU34+AX34+BA34+BD34+BG34+BJ34+BM34</f>
        <v>0</v>
      </c>
      <c r="BQ34" s="116">
        <f t="shared" ref="BQ34" si="170">+BO34+BP34</f>
        <v>180002.62</v>
      </c>
      <c r="BR34" s="119"/>
      <c r="BS34" s="111" t="s">
        <v>54</v>
      </c>
      <c r="BT34" s="120">
        <v>1</v>
      </c>
      <c r="BU34" s="121"/>
      <c r="BV34" s="121"/>
      <c r="BW34" s="121"/>
      <c r="BX34" s="121"/>
      <c r="BY34" s="121">
        <f t="shared" ref="BY34" si="171">+BO34+BU34-BW34</f>
        <v>180002.62</v>
      </c>
      <c r="BZ34" s="121">
        <f t="shared" ref="BZ34" si="172">+BP34+BV34-BX34</f>
        <v>0</v>
      </c>
      <c r="CA34" s="121">
        <f t="shared" ref="CA34" si="173">SUM(BY34:BZ34)</f>
        <v>180002.62</v>
      </c>
      <c r="CB34" s="118">
        <v>30000.44</v>
      </c>
      <c r="CC34" s="118">
        <v>0</v>
      </c>
      <c r="CD34" s="116">
        <f t="shared" ref="CD34" si="174">+CB34+CC34</f>
        <v>30000.44</v>
      </c>
      <c r="CE34" s="118">
        <v>30000.44</v>
      </c>
      <c r="CF34" s="118">
        <v>0</v>
      </c>
      <c r="CG34" s="116">
        <f t="shared" ref="CG34" si="175">+CE34+CF34</f>
        <v>30000.44</v>
      </c>
      <c r="CH34" s="118">
        <v>30000.44</v>
      </c>
      <c r="CI34" s="118">
        <v>0</v>
      </c>
      <c r="CJ34" s="116">
        <f t="shared" ref="CJ34" si="176">+CH34+CI34</f>
        <v>30000.44</v>
      </c>
      <c r="CK34" s="118">
        <v>30000.44</v>
      </c>
      <c r="CL34" s="118">
        <v>0</v>
      </c>
      <c r="CM34" s="116">
        <f t="shared" ref="CM34" si="177">+CK34+CL34</f>
        <v>30000.44</v>
      </c>
      <c r="CN34" s="118">
        <v>30000.44</v>
      </c>
      <c r="CO34" s="118">
        <v>0</v>
      </c>
      <c r="CP34" s="116">
        <f t="shared" ref="CP34" si="178">+CN34+CO34</f>
        <v>30000.44</v>
      </c>
      <c r="CQ34" s="118">
        <v>30000.42</v>
      </c>
      <c r="CR34" s="118">
        <v>0</v>
      </c>
      <c r="CS34" s="116">
        <f t="shared" ref="CS34" si="179">+CQ34+CR34</f>
        <v>30000.42</v>
      </c>
      <c r="CT34" s="118"/>
      <c r="CU34" s="118">
        <v>0</v>
      </c>
      <c r="CV34" s="116">
        <f t="shared" ref="CV34" si="180">+CT34+CU34</f>
        <v>0</v>
      </c>
      <c r="CW34" s="118"/>
      <c r="CX34" s="118">
        <v>0</v>
      </c>
      <c r="CY34" s="116">
        <f t="shared" ref="CY34" si="181">+CW34+CX34</f>
        <v>0</v>
      </c>
      <c r="CZ34" s="118"/>
      <c r="DA34" s="118">
        <v>0</v>
      </c>
      <c r="DB34" s="116">
        <f t="shared" ref="DB34" si="182">+CZ34+DA34</f>
        <v>0</v>
      </c>
      <c r="DC34" s="118"/>
      <c r="DD34" s="118">
        <v>0</v>
      </c>
      <c r="DE34" s="116">
        <f t="shared" ref="DE34" si="183">+DC34+DD34</f>
        <v>0</v>
      </c>
      <c r="DF34" s="118"/>
      <c r="DG34" s="118">
        <v>0</v>
      </c>
      <c r="DH34" s="116">
        <f t="shared" ref="DH34" si="184">+DF34+DG34</f>
        <v>0</v>
      </c>
      <c r="DI34" s="118"/>
      <c r="DJ34" s="118">
        <v>0</v>
      </c>
      <c r="DK34" s="116">
        <f t="shared" ref="DK34" si="185">+DI34+DJ34</f>
        <v>0</v>
      </c>
      <c r="DL34" s="116">
        <f t="shared" ref="DL34" si="186">+CB34+CE34+CH34+CK34+CN34+CQ34+CT34+CW34+CZ34+DC34+DF34+DI34</f>
        <v>180002.62</v>
      </c>
      <c r="DM34" s="116">
        <f t="shared" ref="DM34" si="187">+CC34+CF34+CI34+CL34+CO34+CR34+CU34+CX34+DA34+DD34+DG34+DJ34</f>
        <v>0</v>
      </c>
      <c r="DN34" s="116">
        <f t="shared" ref="DN34" si="188">+DL34+DM34</f>
        <v>180002.62</v>
      </c>
      <c r="DO34" s="104" t="s">
        <v>293</v>
      </c>
      <c r="DP34" s="122" t="str">
        <f t="shared" ref="DP34" si="189">IF(CA34=DN34,"VALIDADO","REVISAR")</f>
        <v>VALIDADO</v>
      </c>
      <c r="DQ34" s="123"/>
      <c r="DR34" s="123"/>
      <c r="DS34" s="104" t="str">
        <f t="array" ref="DS34">IF(B34="","",INDEX(CATALOGO!C:C,MATCH(B34,CATALOGO!A:A,0)))</f>
        <v>COORDINACION ZONAL</v>
      </c>
      <c r="DT34" s="104" t="str">
        <f t="array" ref="DT34">IF(B34="","",INDEX(CATALOGO!B:B,MATCH(B34,CATALOGO!A:A,0)))</f>
        <v>COORDINACION ZONAL</v>
      </c>
      <c r="DU34" s="104" t="str">
        <f t="array" ref="DU34">IF(D34="","",INDEX(CATALOGO!J:J,MATCH(POA_GC_2022_PC!D34,CATALOGO!G:G,0)))</f>
        <v>ZONA 4</v>
      </c>
      <c r="DV34" s="104" t="str">
        <f t="array" ref="DV34">IF(D34="","",INDEX(CATALOGO!K:K,MATCH(D34,CATALOGO!G:G,0)))</f>
        <v>MANABI</v>
      </c>
      <c r="DW34" s="104" t="str">
        <f t="shared" ref="DW34" si="190">IF(D34=9999,"QUITO","")</f>
        <v/>
      </c>
      <c r="DX34" s="113" t="str">
        <f t="array" ref="DX34">IF(H34="","",INDEX(CATALOGO!AE:AE,MATCH(H34,CATALOGO!AC:AC,0)))</f>
        <v>EXTERNALIZADOS</v>
      </c>
      <c r="DY34" s="104" t="str">
        <f t="array" ref="DY34">IF(N34="","",INDEX(CATALOGO!O:O,MATCH(N34,CATALOGO!M:M,0)))</f>
        <v>0</v>
      </c>
      <c r="DZ34" s="104" t="str">
        <f t="array" ref="DZ34">IF(E34="","",INDEX(CATALOGO!AT:AT,MATCH(POA_GC_2022_PC!E34,CATALOGO!AS:AS,0)))</f>
        <v>PROV</v>
      </c>
      <c r="EA34" s="104" t="str">
        <f t="shared" ref="EA34" si="191">IF(F34="","",IF(F34="000","CORRIENTE","INVERSIÓN"))</f>
        <v>CORRIENTE</v>
      </c>
      <c r="EB34" s="104" t="str">
        <f t="shared" ref="EB34" si="192">E34&amp;F34&amp;G34</f>
        <v>90000003</v>
      </c>
      <c r="EC34" s="124"/>
      <c r="ED34" s="101" t="str">
        <f t="array" ref="ED34">IF(E34="","",INDEX(CATALOGO!BL:BL,MATCH(POA_GC_2022_PC!E34,CATALOGO!BO:BO,0)))</f>
        <v>6. Garantizar el  derecho a la salud integral, gratuita y de calidad</v>
      </c>
      <c r="EE34" s="101" t="str">
        <f t="array" ref="EE34">IF(E34="","",INDEX(CATALOGO!BM:BM,MATCH(POA_GC_2022_PC!E34,CATALOGO!BO:BO,0)))</f>
        <v>OE5 Incrementar la cobertura de las prestaciones de servicios de salud</v>
      </c>
      <c r="EF34" s="104" t="str">
        <f t="array" ref="EF34">IF(EE34="","",INDEX(CATALOGO!BN:BN,MATCH(POA_GC_2022_PC!EE34,CATALOGO!BM:BM,0)))</f>
        <v>OE_5</v>
      </c>
      <c r="EG34" s="124"/>
      <c r="EH34" s="125"/>
      <c r="EI34" s="125"/>
      <c r="EJ34" s="126"/>
      <c r="EK34" s="126"/>
      <c r="EL34" s="126"/>
      <c r="EM34" s="104" t="str">
        <f t="shared" ref="EM34" si="193">MID(H34,1,2)</f>
        <v>53</v>
      </c>
      <c r="EN34" s="114"/>
      <c r="EO34" s="111"/>
      <c r="EP34" s="127"/>
      <c r="EQ34" s="128"/>
      <c r="ER34" s="128">
        <f>IF(EM34="","",SUMIFS(TH!G:G,TH!K:K,POA_GC_2022_PC!A34))</f>
        <v>0</v>
      </c>
      <c r="ES34" s="129">
        <f t="shared" ref="ES34" si="194">IF(A34="","",SUM(EQ34:ER34))</f>
        <v>0</v>
      </c>
      <c r="ET34" s="129"/>
      <c r="EU34" s="128">
        <f>IF(EM34="","",SUMIFS(TH!H:H,TH!K:K,POA_GC_2022_PC!A34))</f>
        <v>0</v>
      </c>
      <c r="EV34" s="129">
        <f t="shared" ref="EV34" si="195">SUM(ET34:EU34)</f>
        <v>0</v>
      </c>
      <c r="EW34" s="129"/>
      <c r="EX34" s="128">
        <f>IF(EM34="","",SUMIFS(TH!I:I,TH!K:K,POA_GC_2022_PC!A34))</f>
        <v>0</v>
      </c>
      <c r="EY34" s="129">
        <f t="shared" ref="EY34" si="196">SUM(EW34:EX34)</f>
        <v>0</v>
      </c>
      <c r="EZ34" s="130"/>
      <c r="FA34" s="130"/>
      <c r="FB34" s="129" t="str">
        <f t="shared" ref="FB34" si="197">IF(A34="","",IF(ROUND(ES34,2)+ROUND(EV34,2)&lt;=ROUND(DR34,2),"OK","REVISAR"))</f>
        <v>OK</v>
      </c>
      <c r="FC34" s="129" t="str">
        <f t="shared" ref="FC34" si="198">IF(A34="","",IF(ROUND(ES34,2)+ROUND(EV34,2)&lt;=ROUND(DR34+DQ34,2),"OK","REVISAR"))</f>
        <v>OK</v>
      </c>
      <c r="FD34" s="129" t="str">
        <f t="shared" ref="FD34" si="199">IF(DO34="SI",CD34+CG34,"")</f>
        <v/>
      </c>
      <c r="FE34" s="129" t="str">
        <f t="shared" ref="FE34" si="200">IF(DO34="SI",IF(EY34&gt;FD34,"ANTICIPADO",IF(AND(EY34&gt;0,EY34&lt;FD34),"ATRASADO",IF(AND(EY34&gt;0,EY34=FD34),"CUMPLIDO",IF(AND(EY34=0,FD34&gt;0),"NO CUMPLIDO","")))),"")</f>
        <v/>
      </c>
      <c r="FF34" s="284" t="e">
        <f>IF(AND(A34=SAP_seg!A2,SAP_seg!G2=0),"NINGUNA",(VLOOKUP(A34,SAP_seg!$A$4:$G$1162,7,0)))</f>
        <v>#N/A</v>
      </c>
      <c r="FG34" s="131">
        <f t="shared" ref="FG34" si="201">+ES34+EV34</f>
        <v>0</v>
      </c>
      <c r="FH34" s="131">
        <f t="shared" ref="FH34" si="202">+DR34-FG34</f>
        <v>0</v>
      </c>
      <c r="FI34" s="132" t="s">
        <v>54</v>
      </c>
      <c r="FJ34" s="133"/>
      <c r="FK34" s="134" t="str">
        <f t="array" ref="FK34">IF(E34="","",INDEX(CATALOGO!AW:AW,MATCH(POA_GC_2022_PC!E34,CATALOGO!AS:AS,0)))</f>
        <v>0</v>
      </c>
      <c r="FL34" s="134" t="str">
        <f t="array" ref="FL34">IF(F34="","",INDEX(CATALOGO!AZ:AZ,MATCH(POA_GC_2022_PC!F34,CATALOGO!AY:AY,0)))</f>
        <v>0</v>
      </c>
      <c r="FM34" s="134" t="str">
        <f t="array" ref="FM34">IF(F34="","",INDEX(CATALOGO!BA:BA,MATCH(POA_GC_2022_PC!F34,CATALOGO!AY:AY,0)))</f>
        <v>0</v>
      </c>
      <c r="FN34" s="134" t="str">
        <f t="array" ref="FN34">IF(F34="","",INDEX(CATALOGO!BB:BB,MATCH(POA_GC_2022_PC!F34,CATALOGO!AY:AY,0)))</f>
        <v>0</v>
      </c>
      <c r="FO34" s="133" t="str">
        <f t="array" ref="FO34">IF(E34="","",INDEX(CATALOGO!BC:BC,MATCH(POA_GC_2022_PC!E34,CATALOGO!AS:AS,0)))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34" s="133" t="str">
        <f t="array" ref="FP34">IF(EB34="","",INDEX(CATALOGO!BH:BH,MATCH(POA_GC_2022_PC!EB34,CATALOGO!BG:BG,0)))</f>
        <v xml:space="preserve"> PRESTACION DE SERVICIOS DE SALUD SEGUNDO NIVEL</v>
      </c>
      <c r="FQ34" s="117"/>
      <c r="FR34" s="117"/>
      <c r="FS34" s="117"/>
      <c r="FT34" s="135">
        <f t="shared" ref="FT34" si="203">CD34+CG34+CJ34</f>
        <v>90001.319999999992</v>
      </c>
    </row>
    <row r="35" spans="1:176" ht="33.75" hidden="1" x14ac:dyDescent="0.25">
      <c r="A35" s="363" t="s">
        <v>4060</v>
      </c>
      <c r="B35" s="101" t="s">
        <v>2256</v>
      </c>
      <c r="C35" s="102" t="s">
        <v>4104</v>
      </c>
      <c r="D35" s="103">
        <v>1332</v>
      </c>
      <c r="E35" s="103">
        <v>90</v>
      </c>
      <c r="F35" s="104" t="str">
        <f t="shared" si="0"/>
        <v>000</v>
      </c>
      <c r="G35" s="103" t="s">
        <v>587</v>
      </c>
      <c r="H35" s="105">
        <v>530209</v>
      </c>
      <c r="I35" s="106">
        <v>1314</v>
      </c>
      <c r="J35" s="103" t="s">
        <v>354</v>
      </c>
      <c r="K35" s="104" t="str">
        <f t="array" ref="K35">IF(J35="","",INDEX(CATALOGO!AN:AN,MATCH(POA_GC_2022_PC!J35,CATALOGO!AR:AR,0)))</f>
        <v>0000</v>
      </c>
      <c r="L35" s="104" t="str">
        <f t="array" ref="L35">IF(J35="","",INDEX(CATALOGO!AP:AP,MATCH(POA_GC_2022_PC!J35,CATALOGO!AR:AR,0)))</f>
        <v>0000</v>
      </c>
      <c r="M35" s="107" t="str">
        <f t="array" ref="M35">IF(E35="","",INDEX(CATALOGO!AU:AU,MATCH(POA_GC_2022_PC!E35,CATALOGO!AS:AS,0)))</f>
        <v>PROVISION Y PRESTACION DE SERVICIOS DE SALUD</v>
      </c>
      <c r="N35" s="108" t="str">
        <f t="shared" si="1"/>
        <v>SIN PROYECTO</v>
      </c>
      <c r="O35" s="101" t="str">
        <f t="array" ref="O35">IF(EB35="","",INDEX(CATALOGO!BD:BD,MATCH(POA_GC_2022_PC!EB35,CATALOGO!BG:BG,0)))</f>
        <v>GASTO OPERATIVO DE PROVISION DE LOS SERVICIOS DE SALUD</v>
      </c>
      <c r="P35" s="109" t="str">
        <f t="array" ref="P35">IF(H35="","",INDEX(CATALOGO!AD:AD,MATCH(POA_GC_2022_PC!H35,CATALOGO!AC:AC,0)))</f>
        <v>SERVICIOS DE ASEO LAVADO DE VESTIMENTA DE TRABAJO</v>
      </c>
      <c r="Q35" s="104" t="str">
        <f t="array" ref="Q35">IF(J35="","",INDEX(CATALOGO!AL:AL,MATCH(J35,CATALOGO!AR:AR,0)))</f>
        <v>RECURSOS FISCALES</v>
      </c>
      <c r="R35" s="104" t="str">
        <f t="array" ref="R35">IF(K35="","",INDEX(CATALOGO!AO:AO,MATCH(POA_GC_2022_PC!K35,CATALOGO!AN:AN,0)))</f>
        <v>SIN ORGANISMO</v>
      </c>
      <c r="S35" s="104" t="str">
        <f t="array" ref="S35">IF(L35="","",INDEX(CATALOGO!AQ:AQ,MATCH(POA_GC_2022_PC!L35,CATALOGO!AP:AP,0)))</f>
        <v>SIN CORRELATIVO</v>
      </c>
      <c r="T35" s="110" t="s">
        <v>355</v>
      </c>
      <c r="U35" s="364" t="s">
        <v>4038</v>
      </c>
      <c r="V35" s="364" t="s">
        <v>4053</v>
      </c>
      <c r="W35" s="111" t="s">
        <v>356</v>
      </c>
      <c r="X35" s="111"/>
      <c r="Y35" s="111" t="s">
        <v>387</v>
      </c>
      <c r="Z35" s="112">
        <f t="array" ref="Z35">IF(Y35="","",INDEX(CATALOGO!AA:AA,MATCH(Y35,CATALOGO!Z:Z,0)))</f>
        <v>44</v>
      </c>
      <c r="AA35" s="113" t="str">
        <f t="array" ref="AA35">IF(H35="","",INDEX(CATALOGO!AH:AH,MATCH(H35,CATALOGO!AC:AC,0)))</f>
        <v>06</v>
      </c>
      <c r="AB35" s="113" t="str">
        <f t="array" ref="AB35">IF(H35="","",INDEX(CATALOGO!AF:AF,MATCH(H35,CATALOGO!AC:AC,0)))</f>
        <v>NA</v>
      </c>
      <c r="AC35" s="113" t="str">
        <f t="array" ref="AC35">IF(H35="","",INDEX(CATALOGO!AG:AG,MATCH(H35,CATALOGO!AC:AC,0)))</f>
        <v>NA</v>
      </c>
      <c r="AD35" s="114" t="s">
        <v>50</v>
      </c>
      <c r="AE35" s="115"/>
      <c r="AF35" s="115">
        <v>0</v>
      </c>
      <c r="AG35" s="116">
        <f t="shared" si="2"/>
        <v>0</v>
      </c>
      <c r="AH35" s="115"/>
      <c r="AI35" s="115">
        <v>0</v>
      </c>
      <c r="AJ35" s="116">
        <f t="shared" si="3"/>
        <v>0</v>
      </c>
      <c r="AK35" s="115"/>
      <c r="AL35" s="115">
        <v>0</v>
      </c>
      <c r="AM35" s="116">
        <f t="shared" si="4"/>
        <v>0</v>
      </c>
      <c r="AN35" s="115"/>
      <c r="AO35" s="115">
        <v>0</v>
      </c>
      <c r="AP35" s="116">
        <f t="shared" si="5"/>
        <v>0</v>
      </c>
      <c r="AQ35" s="115"/>
      <c r="AR35" s="115">
        <v>0</v>
      </c>
      <c r="AS35" s="116">
        <f t="shared" si="6"/>
        <v>0</v>
      </c>
      <c r="AT35" s="115"/>
      <c r="AU35" s="118">
        <v>0</v>
      </c>
      <c r="AV35" s="116">
        <f t="shared" si="7"/>
        <v>0</v>
      </c>
      <c r="AW35" s="115">
        <v>30000.42</v>
      </c>
      <c r="AX35" s="118">
        <v>0</v>
      </c>
      <c r="AY35" s="116">
        <f t="shared" si="8"/>
        <v>30000.42</v>
      </c>
      <c r="AZ35" s="115">
        <v>30000.42</v>
      </c>
      <c r="BA35" s="118">
        <v>0</v>
      </c>
      <c r="BB35" s="116">
        <f t="shared" si="9"/>
        <v>30000.42</v>
      </c>
      <c r="BC35" s="115">
        <v>30000.42</v>
      </c>
      <c r="BD35" s="118">
        <v>0</v>
      </c>
      <c r="BE35" s="116">
        <f t="shared" si="10"/>
        <v>30000.42</v>
      </c>
      <c r="BF35" s="115">
        <v>30000.42</v>
      </c>
      <c r="BG35" s="118">
        <v>0</v>
      </c>
      <c r="BH35" s="116">
        <f t="shared" si="11"/>
        <v>30000.42</v>
      </c>
      <c r="BI35" s="115">
        <v>30000.42</v>
      </c>
      <c r="BJ35" s="118">
        <v>0</v>
      </c>
      <c r="BK35" s="116">
        <f t="shared" si="12"/>
        <v>30000.42</v>
      </c>
      <c r="BL35" s="115">
        <v>30000.42</v>
      </c>
      <c r="BM35" s="118">
        <v>0</v>
      </c>
      <c r="BN35" s="116">
        <f t="shared" si="13"/>
        <v>30000.42</v>
      </c>
      <c r="BO35" s="116">
        <f t="shared" si="14"/>
        <v>180002.51999999996</v>
      </c>
      <c r="BP35" s="116">
        <f t="shared" si="15"/>
        <v>0</v>
      </c>
      <c r="BQ35" s="116">
        <f t="shared" si="16"/>
        <v>180002.51999999996</v>
      </c>
      <c r="BR35" s="119"/>
      <c r="BS35" s="111" t="s">
        <v>54</v>
      </c>
      <c r="BT35" s="120">
        <v>1</v>
      </c>
      <c r="BU35" s="121"/>
      <c r="BV35" s="121"/>
      <c r="BW35" s="121"/>
      <c r="BX35" s="121"/>
      <c r="BY35" s="121">
        <f t="shared" si="17"/>
        <v>180002.51999999996</v>
      </c>
      <c r="BZ35" s="121">
        <f t="shared" si="18"/>
        <v>0</v>
      </c>
      <c r="CA35" s="121">
        <f t="shared" si="19"/>
        <v>180002.51999999996</v>
      </c>
      <c r="CB35" s="118"/>
      <c r="CC35" s="118">
        <v>0</v>
      </c>
      <c r="CD35" s="116">
        <f t="shared" si="20"/>
        <v>0</v>
      </c>
      <c r="CE35" s="118"/>
      <c r="CF35" s="118">
        <v>0</v>
      </c>
      <c r="CG35" s="116">
        <f t="shared" si="21"/>
        <v>0</v>
      </c>
      <c r="CH35" s="118"/>
      <c r="CI35" s="118">
        <v>0</v>
      </c>
      <c r="CJ35" s="116">
        <f t="shared" si="22"/>
        <v>0</v>
      </c>
      <c r="CK35" s="118"/>
      <c r="CL35" s="118">
        <v>0</v>
      </c>
      <c r="CM35" s="116">
        <f t="shared" si="23"/>
        <v>0</v>
      </c>
      <c r="CN35" s="118"/>
      <c r="CO35" s="118">
        <v>0</v>
      </c>
      <c r="CP35" s="116">
        <f t="shared" si="24"/>
        <v>0</v>
      </c>
      <c r="CQ35" s="118"/>
      <c r="CR35" s="118">
        <v>0</v>
      </c>
      <c r="CS35" s="116">
        <f t="shared" si="25"/>
        <v>0</v>
      </c>
      <c r="CT35" s="118">
        <v>30000.42</v>
      </c>
      <c r="CU35" s="118">
        <v>0</v>
      </c>
      <c r="CV35" s="116">
        <f t="shared" si="26"/>
        <v>30000.42</v>
      </c>
      <c r="CW35" s="118">
        <v>30000.42</v>
      </c>
      <c r="CX35" s="118">
        <v>0</v>
      </c>
      <c r="CY35" s="116">
        <f t="shared" si="27"/>
        <v>30000.42</v>
      </c>
      <c r="CZ35" s="118">
        <v>30000.42</v>
      </c>
      <c r="DA35" s="118">
        <v>0</v>
      </c>
      <c r="DB35" s="116">
        <f t="shared" si="28"/>
        <v>30000.42</v>
      </c>
      <c r="DC35" s="118">
        <v>30000.42</v>
      </c>
      <c r="DD35" s="118">
        <v>0</v>
      </c>
      <c r="DE35" s="116">
        <f t="shared" si="29"/>
        <v>30000.42</v>
      </c>
      <c r="DF35" s="118">
        <v>30000.42</v>
      </c>
      <c r="DG35" s="118">
        <v>0</v>
      </c>
      <c r="DH35" s="116">
        <f t="shared" si="30"/>
        <v>30000.42</v>
      </c>
      <c r="DI35" s="118">
        <v>30000.42</v>
      </c>
      <c r="DJ35" s="118">
        <v>0</v>
      </c>
      <c r="DK35" s="116">
        <f t="shared" si="31"/>
        <v>30000.42</v>
      </c>
      <c r="DL35" s="116">
        <f t="shared" si="32"/>
        <v>180002.51999999996</v>
      </c>
      <c r="DM35" s="116">
        <f t="shared" si="33"/>
        <v>0</v>
      </c>
      <c r="DN35" s="116">
        <f t="shared" si="34"/>
        <v>180002.51999999996</v>
      </c>
      <c r="DO35" s="104" t="s">
        <v>1559</v>
      </c>
      <c r="DP35" s="122" t="str">
        <f t="shared" si="35"/>
        <v>VALIDADO</v>
      </c>
      <c r="DQ35" s="123"/>
      <c r="DR35" s="123"/>
      <c r="DS35" s="104" t="str">
        <f t="array" ref="DS35">IF(B35="","",INDEX(CATALOGO!C:C,MATCH(B35,CATALOGO!A:A,0)))</f>
        <v>COORDINACION ZONAL</v>
      </c>
      <c r="DT35" s="104" t="str">
        <f t="array" ref="DT35">IF(B35="","",INDEX(CATALOGO!B:B,MATCH(B35,CATALOGO!A:A,0)))</f>
        <v>COORDINACION ZONAL</v>
      </c>
      <c r="DU35" s="104" t="str">
        <f t="array" ref="DU35">IF(D35="","",INDEX(CATALOGO!J:J,MATCH(POA_GC_2022_PC!D35,CATALOGO!G:G,0)))</f>
        <v>ZONA 4</v>
      </c>
      <c r="DV35" s="104" t="str">
        <f t="array" ref="DV35">IF(D35="","",INDEX(CATALOGO!K:K,MATCH(D35,CATALOGO!G:G,0)))</f>
        <v>MANABI</v>
      </c>
      <c r="DW35" s="104" t="str">
        <f t="shared" si="36"/>
        <v/>
      </c>
      <c r="DX35" s="113" t="str">
        <f t="array" ref="DX35">IF(H35="","",INDEX(CATALOGO!AE:AE,MATCH(H35,CATALOGO!AC:AC,0)))</f>
        <v>EXTERNALIZADOS</v>
      </c>
      <c r="DY35" s="104" t="str">
        <f t="array" ref="DY35">IF(N35="","",INDEX(CATALOGO!O:O,MATCH(N35,CATALOGO!M:M,0)))</f>
        <v>0</v>
      </c>
      <c r="DZ35" s="104" t="str">
        <f t="array" ref="DZ35">IF(E35="","",INDEX(CATALOGO!AT:AT,MATCH(POA_GC_2022_PC!E35,CATALOGO!AS:AS,0)))</f>
        <v>PROV</v>
      </c>
      <c r="EA35" s="104" t="str">
        <f t="shared" si="37"/>
        <v>CORRIENTE</v>
      </c>
      <c r="EB35" s="104" t="str">
        <f t="shared" si="38"/>
        <v>90000003</v>
      </c>
      <c r="EC35" s="124"/>
      <c r="ED35" s="101" t="str">
        <f t="array" ref="ED35">IF(E35="","",INDEX(CATALOGO!BL:BL,MATCH(POA_GC_2022_PC!E35,CATALOGO!BO:BO,0)))</f>
        <v>6. Garantizar el  derecho a la salud integral, gratuita y de calidad</v>
      </c>
      <c r="EE35" s="101" t="str">
        <f t="array" ref="EE35">IF(E35="","",INDEX(CATALOGO!BM:BM,MATCH(POA_GC_2022_PC!E35,CATALOGO!BO:BO,0)))</f>
        <v>OE5 Incrementar la cobertura de las prestaciones de servicios de salud</v>
      </c>
      <c r="EF35" s="104" t="str">
        <f t="array" ref="EF35">IF(EE35="","",INDEX(CATALOGO!BN:BN,MATCH(POA_GC_2022_PC!EE35,CATALOGO!BM:BM,0)))</f>
        <v>OE_5</v>
      </c>
      <c r="EG35" s="124"/>
      <c r="EH35" s="125"/>
      <c r="EI35" s="125"/>
      <c r="EJ35" s="126"/>
      <c r="EK35" s="126"/>
      <c r="EL35" s="126"/>
      <c r="EM35" s="104" t="str">
        <f t="shared" si="39"/>
        <v>53</v>
      </c>
      <c r="EN35" s="114"/>
      <c r="EO35" s="111"/>
      <c r="EP35" s="127"/>
      <c r="EQ35" s="128"/>
      <c r="ER35" s="128">
        <f>IF(EM35="","",SUMIFS(TH!G:G,TH!K:K,POA_GC_2022_PC!A35))</f>
        <v>0</v>
      </c>
      <c r="ES35" s="129">
        <f t="shared" si="50"/>
        <v>0</v>
      </c>
      <c r="ET35" s="129"/>
      <c r="EU35" s="128">
        <f>IF(EM35="","",SUMIFS(TH!H:H,TH!K:K,POA_GC_2022_PC!A35))</f>
        <v>0</v>
      </c>
      <c r="EV35" s="129">
        <f t="shared" si="51"/>
        <v>0</v>
      </c>
      <c r="EW35" s="129"/>
      <c r="EX35" s="128">
        <f>IF(EM35="","",SUMIFS(TH!I:I,TH!K:K,POA_GC_2022_PC!A35))</f>
        <v>0</v>
      </c>
      <c r="EY35" s="129">
        <f t="shared" si="52"/>
        <v>0</v>
      </c>
      <c r="EZ35" s="130"/>
      <c r="FA35" s="130"/>
      <c r="FB35" s="129" t="str">
        <f t="shared" si="53"/>
        <v>OK</v>
      </c>
      <c r="FC35" s="129" t="str">
        <f t="shared" si="44"/>
        <v>OK</v>
      </c>
      <c r="FD35" s="129" t="str">
        <f t="shared" si="45"/>
        <v/>
      </c>
      <c r="FE35" s="129" t="str">
        <f t="shared" si="46"/>
        <v/>
      </c>
      <c r="FF35" s="284" t="e">
        <f>IF(AND(A35=SAP_seg!A3,SAP_seg!G3=0),"NINGUNA",(VLOOKUP(A35,SAP_seg!$A$4:$G$1162,7,0)))</f>
        <v>#N/A</v>
      </c>
      <c r="FG35" s="131">
        <f t="shared" si="47"/>
        <v>0</v>
      </c>
      <c r="FH35" s="131">
        <f t="shared" si="48"/>
        <v>0</v>
      </c>
      <c r="FI35" s="132" t="s">
        <v>54</v>
      </c>
      <c r="FJ35" s="133"/>
      <c r="FK35" s="134" t="str">
        <f t="array" ref="FK35">IF(E35="","",INDEX(CATALOGO!AW:AW,MATCH(POA_GC_2022_PC!E35,CATALOGO!AS:AS,0)))</f>
        <v>0</v>
      </c>
      <c r="FL35" s="134" t="str">
        <f t="array" ref="FL35">IF(F35="","",INDEX(CATALOGO!AZ:AZ,MATCH(POA_GC_2022_PC!F35,CATALOGO!AY:AY,0)))</f>
        <v>0</v>
      </c>
      <c r="FM35" s="134" t="str">
        <f t="array" ref="FM35">IF(F35="","",INDEX(CATALOGO!BA:BA,MATCH(POA_GC_2022_PC!F35,CATALOGO!AY:AY,0)))</f>
        <v>0</v>
      </c>
      <c r="FN35" s="134" t="str">
        <f t="array" ref="FN35">IF(F35="","",INDEX(CATALOGO!BB:BB,MATCH(POA_GC_2022_PC!F35,CATALOGO!AY:AY,0)))</f>
        <v>0</v>
      </c>
      <c r="FO35" s="133" t="str">
        <f t="array" ref="FO35">IF(E35="","",INDEX(CATALOGO!BC:BC,MATCH(POA_GC_2022_PC!E35,CATALOGO!AS:AS,0)))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35" s="133" t="str">
        <f t="array" ref="FP35">IF(EB35="","",INDEX(CATALOGO!BH:BH,MATCH(POA_GC_2022_PC!EB35,CATALOGO!BG:BG,0)))</f>
        <v xml:space="preserve"> PRESTACION DE SERVICIOS DE SALUD SEGUNDO NIVEL</v>
      </c>
      <c r="FQ35" s="117"/>
      <c r="FR35" s="117"/>
      <c r="FS35" s="117"/>
      <c r="FT35" s="135">
        <f t="shared" si="49"/>
        <v>0</v>
      </c>
    </row>
    <row r="36" spans="1:176" ht="33.75" hidden="1" x14ac:dyDescent="0.25">
      <c r="A36" s="363" t="s">
        <v>4128</v>
      </c>
      <c r="B36" s="101" t="s">
        <v>2256</v>
      </c>
      <c r="C36" s="102" t="s">
        <v>4057</v>
      </c>
      <c r="D36" s="103">
        <v>1332</v>
      </c>
      <c r="E36" s="103">
        <v>90</v>
      </c>
      <c r="F36" s="104" t="str">
        <f t="shared" si="0"/>
        <v>000</v>
      </c>
      <c r="G36" s="103" t="s">
        <v>587</v>
      </c>
      <c r="H36" s="105">
        <v>530209</v>
      </c>
      <c r="I36" s="106">
        <v>1314</v>
      </c>
      <c r="J36" s="103" t="s">
        <v>354</v>
      </c>
      <c r="K36" s="104" t="str">
        <f t="array" ref="K36">IF(J36="","",INDEX(CATALOGO!AN:AN,MATCH(POA_GC_2022_PC!J36,CATALOGO!AR:AR,0)))</f>
        <v>0000</v>
      </c>
      <c r="L36" s="104" t="str">
        <f t="array" ref="L36">IF(J36="","",INDEX(CATALOGO!AP:AP,MATCH(POA_GC_2022_PC!J36,CATALOGO!AR:AR,0)))</f>
        <v>0000</v>
      </c>
      <c r="M36" s="107" t="str">
        <f t="array" ref="M36">IF(E36="","",INDEX(CATALOGO!AU:AU,MATCH(POA_GC_2022_PC!E36,CATALOGO!AS:AS,0)))</f>
        <v>PROVISION Y PRESTACION DE SERVICIOS DE SALUD</v>
      </c>
      <c r="N36" s="108" t="str">
        <f t="shared" si="1"/>
        <v>SIN PROYECTO</v>
      </c>
      <c r="O36" s="101" t="str">
        <f t="array" ref="O36">IF(EB36="","",INDEX(CATALOGO!BD:BD,MATCH(POA_GC_2022_PC!EB36,CATALOGO!BG:BG,0)))</f>
        <v>GASTO OPERATIVO DE PROVISION DE LOS SERVICIOS DE SALUD</v>
      </c>
      <c r="P36" s="109" t="str">
        <f t="array" ref="P36">IF(H36="","",INDEX(CATALOGO!AD:AD,MATCH(POA_GC_2022_PC!H36,CATALOGO!AC:AC,0)))</f>
        <v>SERVICIOS DE ASEO LAVADO DE VESTIMENTA DE TRABAJO</v>
      </c>
      <c r="Q36" s="104" t="str">
        <f t="array" ref="Q36">IF(J36="","",INDEX(CATALOGO!AL:AL,MATCH(J36,CATALOGO!AR:AR,0)))</f>
        <v>RECURSOS FISCALES</v>
      </c>
      <c r="R36" s="104" t="str">
        <f t="array" ref="R36">IF(K36="","",INDEX(CATALOGO!AO:AO,MATCH(POA_GC_2022_PC!K36,CATALOGO!AN:AN,0)))</f>
        <v>SIN ORGANISMO</v>
      </c>
      <c r="S36" s="104" t="str">
        <f t="array" ref="S36">IF(L36="","",INDEX(CATALOGO!AQ:AQ,MATCH(POA_GC_2022_PC!L36,CATALOGO!AP:AP,0)))</f>
        <v>SIN CORRELATIVO</v>
      </c>
      <c r="T36" s="110" t="s">
        <v>355</v>
      </c>
      <c r="U36" s="364" t="s">
        <v>4038</v>
      </c>
      <c r="V36" s="364" t="s">
        <v>4058</v>
      </c>
      <c r="W36" s="111" t="s">
        <v>356</v>
      </c>
      <c r="X36" s="111" t="s">
        <v>4056</v>
      </c>
      <c r="Y36" s="111" t="s">
        <v>387</v>
      </c>
      <c r="Z36" s="112">
        <f t="array" ref="Z36">IF(Y36="","",INDEX(CATALOGO!AA:AA,MATCH(Y36,CATALOGO!Z:Z,0)))</f>
        <v>44</v>
      </c>
      <c r="AA36" s="113" t="str">
        <f t="array" ref="AA36">IF(H36="","",INDEX(CATALOGO!AH:AH,MATCH(H36,CATALOGO!AC:AC,0)))</f>
        <v>06</v>
      </c>
      <c r="AB36" s="113" t="str">
        <f t="array" ref="AB36">IF(H36="","",INDEX(CATALOGO!AF:AF,MATCH(H36,CATALOGO!AC:AC,0)))</f>
        <v>NA</v>
      </c>
      <c r="AC36" s="113" t="str">
        <f t="array" ref="AC36">IF(H36="","",INDEX(CATALOGO!AG:AG,MATCH(H36,CATALOGO!AC:AC,0)))</f>
        <v>NA</v>
      </c>
      <c r="AD36" s="114" t="s">
        <v>50</v>
      </c>
      <c r="AE36" s="115">
        <v>3491.61</v>
      </c>
      <c r="AF36" s="115">
        <v>0</v>
      </c>
      <c r="AG36" s="116">
        <f t="shared" si="2"/>
        <v>3491.61</v>
      </c>
      <c r="AH36" s="115">
        <v>3491.61</v>
      </c>
      <c r="AI36" s="115">
        <v>0</v>
      </c>
      <c r="AJ36" s="116">
        <f t="shared" si="3"/>
        <v>3491.61</v>
      </c>
      <c r="AK36" s="115">
        <v>3491.61</v>
      </c>
      <c r="AL36" s="115">
        <v>0</v>
      </c>
      <c r="AM36" s="116">
        <f t="shared" si="4"/>
        <v>3491.61</v>
      </c>
      <c r="AN36" s="115"/>
      <c r="AO36" s="115">
        <v>0</v>
      </c>
      <c r="AP36" s="116">
        <f t="shared" si="5"/>
        <v>0</v>
      </c>
      <c r="AQ36" s="115"/>
      <c r="AR36" s="115">
        <v>0</v>
      </c>
      <c r="AS36" s="116">
        <f t="shared" si="6"/>
        <v>0</v>
      </c>
      <c r="AT36" s="115"/>
      <c r="AU36" s="118">
        <v>0</v>
      </c>
      <c r="AV36" s="116">
        <f t="shared" si="7"/>
        <v>0</v>
      </c>
      <c r="AW36" s="115"/>
      <c r="AX36" s="118">
        <v>0</v>
      </c>
      <c r="AY36" s="116">
        <f t="shared" si="8"/>
        <v>0</v>
      </c>
      <c r="AZ36" s="115"/>
      <c r="BA36" s="118">
        <v>0</v>
      </c>
      <c r="BB36" s="116">
        <f t="shared" si="9"/>
        <v>0</v>
      </c>
      <c r="BC36" s="115"/>
      <c r="BD36" s="118">
        <v>0</v>
      </c>
      <c r="BE36" s="116">
        <f t="shared" si="10"/>
        <v>0</v>
      </c>
      <c r="BF36" s="115"/>
      <c r="BG36" s="118">
        <v>0</v>
      </c>
      <c r="BH36" s="116">
        <f t="shared" si="11"/>
        <v>0</v>
      </c>
      <c r="BI36" s="115"/>
      <c r="BJ36" s="118">
        <v>0</v>
      </c>
      <c r="BK36" s="116">
        <f t="shared" si="12"/>
        <v>0</v>
      </c>
      <c r="BL36" s="115"/>
      <c r="BM36" s="118">
        <v>0</v>
      </c>
      <c r="BN36" s="116">
        <f t="shared" si="13"/>
        <v>0</v>
      </c>
      <c r="BO36" s="116">
        <f t="shared" si="14"/>
        <v>10474.83</v>
      </c>
      <c r="BP36" s="116">
        <f t="shared" si="15"/>
        <v>0</v>
      </c>
      <c r="BQ36" s="116">
        <f t="shared" si="16"/>
        <v>10474.83</v>
      </c>
      <c r="BR36" s="119"/>
      <c r="BS36" s="111" t="s">
        <v>54</v>
      </c>
      <c r="BT36" s="120">
        <v>1</v>
      </c>
      <c r="BU36" s="121"/>
      <c r="BV36" s="121"/>
      <c r="BW36" s="121"/>
      <c r="BX36" s="121"/>
      <c r="BY36" s="121">
        <f t="shared" si="17"/>
        <v>10474.83</v>
      </c>
      <c r="BZ36" s="121">
        <f t="shared" si="18"/>
        <v>0</v>
      </c>
      <c r="CA36" s="121">
        <f t="shared" si="19"/>
        <v>10474.83</v>
      </c>
      <c r="CB36" s="118">
        <v>3491.61</v>
      </c>
      <c r="CC36" s="118">
        <v>0</v>
      </c>
      <c r="CD36" s="116">
        <f t="shared" si="20"/>
        <v>3491.61</v>
      </c>
      <c r="CE36" s="118">
        <v>3491.61</v>
      </c>
      <c r="CF36" s="118">
        <v>0</v>
      </c>
      <c r="CG36" s="116">
        <f t="shared" si="21"/>
        <v>3491.61</v>
      </c>
      <c r="CH36" s="118">
        <v>3491.61</v>
      </c>
      <c r="CI36" s="118">
        <v>0</v>
      </c>
      <c r="CJ36" s="116">
        <f t="shared" si="22"/>
        <v>3491.61</v>
      </c>
      <c r="CK36" s="118"/>
      <c r="CL36" s="118">
        <v>0</v>
      </c>
      <c r="CM36" s="116">
        <f t="shared" si="23"/>
        <v>0</v>
      </c>
      <c r="CN36" s="118"/>
      <c r="CO36" s="118">
        <v>0</v>
      </c>
      <c r="CP36" s="116">
        <f t="shared" si="24"/>
        <v>0</v>
      </c>
      <c r="CQ36" s="118"/>
      <c r="CR36" s="118">
        <v>0</v>
      </c>
      <c r="CS36" s="116">
        <f t="shared" si="25"/>
        <v>0</v>
      </c>
      <c r="CT36" s="118"/>
      <c r="CU36" s="118">
        <v>0</v>
      </c>
      <c r="CV36" s="116">
        <f t="shared" si="26"/>
        <v>0</v>
      </c>
      <c r="CW36" s="118"/>
      <c r="CX36" s="118">
        <v>0</v>
      </c>
      <c r="CY36" s="116">
        <f t="shared" si="27"/>
        <v>0</v>
      </c>
      <c r="CZ36" s="118"/>
      <c r="DA36" s="118">
        <v>0</v>
      </c>
      <c r="DB36" s="116">
        <f t="shared" si="28"/>
        <v>0</v>
      </c>
      <c r="DC36" s="118"/>
      <c r="DD36" s="118">
        <v>0</v>
      </c>
      <c r="DE36" s="116">
        <f t="shared" si="29"/>
        <v>0</v>
      </c>
      <c r="DF36" s="118"/>
      <c r="DG36" s="118">
        <v>0</v>
      </c>
      <c r="DH36" s="116">
        <f t="shared" si="30"/>
        <v>0</v>
      </c>
      <c r="DI36" s="118"/>
      <c r="DJ36" s="118">
        <v>0</v>
      </c>
      <c r="DK36" s="116">
        <f t="shared" si="31"/>
        <v>0</v>
      </c>
      <c r="DL36" s="116">
        <f t="shared" si="32"/>
        <v>10474.83</v>
      </c>
      <c r="DM36" s="116">
        <f t="shared" si="33"/>
        <v>0</v>
      </c>
      <c r="DN36" s="116">
        <f t="shared" si="34"/>
        <v>10474.83</v>
      </c>
      <c r="DO36" s="104" t="s">
        <v>293</v>
      </c>
      <c r="DP36" s="122" t="str">
        <f t="shared" si="35"/>
        <v>VALIDADO</v>
      </c>
      <c r="DQ36" s="123"/>
      <c r="DR36" s="123"/>
      <c r="DS36" s="104" t="str">
        <f t="array" ref="DS36">IF(B36="","",INDEX(CATALOGO!C:C,MATCH(B36,CATALOGO!A:A,0)))</f>
        <v>COORDINACION ZONAL</v>
      </c>
      <c r="DT36" s="104" t="str">
        <f t="array" ref="DT36">IF(B36="","",INDEX(CATALOGO!B:B,MATCH(B36,CATALOGO!A:A,0)))</f>
        <v>COORDINACION ZONAL</v>
      </c>
      <c r="DU36" s="104" t="str">
        <f t="array" ref="DU36">IF(D36="","",INDEX(CATALOGO!J:J,MATCH(POA_GC_2022_PC!D36,CATALOGO!G:G,0)))</f>
        <v>ZONA 4</v>
      </c>
      <c r="DV36" s="104" t="str">
        <f t="array" ref="DV36">IF(D36="","",INDEX(CATALOGO!K:K,MATCH(D36,CATALOGO!G:G,0)))</f>
        <v>MANABI</v>
      </c>
      <c r="DW36" s="104" t="str">
        <f t="shared" si="36"/>
        <v/>
      </c>
      <c r="DX36" s="113" t="str">
        <f t="array" ref="DX36">IF(H36="","",INDEX(CATALOGO!AE:AE,MATCH(H36,CATALOGO!AC:AC,0)))</f>
        <v>EXTERNALIZADOS</v>
      </c>
      <c r="DY36" s="104" t="str">
        <f t="array" ref="DY36">IF(N36="","",INDEX(CATALOGO!O:O,MATCH(N36,CATALOGO!M:M,0)))</f>
        <v>0</v>
      </c>
      <c r="DZ36" s="104" t="str">
        <f t="array" ref="DZ36">IF(E36="","",INDEX(CATALOGO!AT:AT,MATCH(POA_GC_2022_PC!E36,CATALOGO!AS:AS,0)))</f>
        <v>PROV</v>
      </c>
      <c r="EA36" s="104" t="str">
        <f t="shared" si="37"/>
        <v>CORRIENTE</v>
      </c>
      <c r="EB36" s="104" t="str">
        <f t="shared" si="38"/>
        <v>90000003</v>
      </c>
      <c r="EC36" s="124"/>
      <c r="ED36" s="101" t="str">
        <f t="array" ref="ED36">IF(E36="","",INDEX(CATALOGO!BL:BL,MATCH(POA_GC_2022_PC!E36,CATALOGO!BO:BO,0)))</f>
        <v>6. Garantizar el  derecho a la salud integral, gratuita y de calidad</v>
      </c>
      <c r="EE36" s="101" t="str">
        <f t="array" ref="EE36">IF(E36="","",INDEX(CATALOGO!BM:BM,MATCH(POA_GC_2022_PC!E36,CATALOGO!BO:BO,0)))</f>
        <v>OE5 Incrementar la cobertura de las prestaciones de servicios de salud</v>
      </c>
      <c r="EF36" s="104" t="str">
        <f t="array" ref="EF36">IF(EE36="","",INDEX(CATALOGO!BN:BN,MATCH(POA_GC_2022_PC!EE36,CATALOGO!BM:BM,0)))</f>
        <v>OE_5</v>
      </c>
      <c r="EG36" s="124"/>
      <c r="EH36" s="125"/>
      <c r="EI36" s="125"/>
      <c r="EJ36" s="126"/>
      <c r="EK36" s="126"/>
      <c r="EL36" s="126"/>
      <c r="EM36" s="104" t="str">
        <f t="shared" si="39"/>
        <v>53</v>
      </c>
      <c r="EN36" s="114"/>
      <c r="EO36" s="111"/>
      <c r="EP36" s="127"/>
      <c r="EQ36" s="128"/>
      <c r="ER36" s="128">
        <f>IF(EM36="","",SUMIFS(TH!G:G,TH!K:K,POA_GC_2022_PC!A36))</f>
        <v>0</v>
      </c>
      <c r="ES36" s="129">
        <f t="shared" si="50"/>
        <v>0</v>
      </c>
      <c r="ET36" s="129"/>
      <c r="EU36" s="128">
        <f>IF(EM36="","",SUMIFS(TH!H:H,TH!K:K,POA_GC_2022_PC!A36))</f>
        <v>0</v>
      </c>
      <c r="EV36" s="129">
        <f t="shared" si="51"/>
        <v>0</v>
      </c>
      <c r="EW36" s="129"/>
      <c r="EX36" s="128">
        <f>IF(EM36="","",SUMIFS(TH!I:I,TH!K:K,POA_GC_2022_PC!A36))</f>
        <v>0</v>
      </c>
      <c r="EY36" s="129">
        <f t="shared" si="52"/>
        <v>0</v>
      </c>
      <c r="EZ36" s="130"/>
      <c r="FA36" s="130"/>
      <c r="FB36" s="129" t="str">
        <f t="shared" si="53"/>
        <v>OK</v>
      </c>
      <c r="FC36" s="129" t="str">
        <f t="shared" si="44"/>
        <v>OK</v>
      </c>
      <c r="FD36" s="129" t="str">
        <f t="shared" si="45"/>
        <v/>
      </c>
      <c r="FE36" s="129" t="str">
        <f t="shared" si="46"/>
        <v/>
      </c>
      <c r="FF36" s="284" t="e">
        <f>IF(AND(A36=SAP_seg!A3,SAP_seg!G3=0),"NINGUNA",(VLOOKUP(A36,SAP_seg!$A$4:$G$1162,7,0)))</f>
        <v>#N/A</v>
      </c>
      <c r="FG36" s="131">
        <f t="shared" si="47"/>
        <v>0</v>
      </c>
      <c r="FH36" s="131">
        <f t="shared" si="48"/>
        <v>0</v>
      </c>
      <c r="FI36" s="132" t="s">
        <v>54</v>
      </c>
      <c r="FJ36" s="133"/>
      <c r="FK36" s="134" t="str">
        <f t="array" ref="FK36">IF(E36="","",INDEX(CATALOGO!AW:AW,MATCH(POA_GC_2022_PC!E36,CATALOGO!AS:AS,0)))</f>
        <v>0</v>
      </c>
      <c r="FL36" s="134" t="str">
        <f t="array" ref="FL36">IF(F36="","",INDEX(CATALOGO!AZ:AZ,MATCH(POA_GC_2022_PC!F36,CATALOGO!AY:AY,0)))</f>
        <v>0</v>
      </c>
      <c r="FM36" s="134" t="str">
        <f t="array" ref="FM36">IF(F36="","",INDEX(CATALOGO!BA:BA,MATCH(POA_GC_2022_PC!F36,CATALOGO!AY:AY,0)))</f>
        <v>0</v>
      </c>
      <c r="FN36" s="134" t="str">
        <f t="array" ref="FN36">IF(F36="","",INDEX(CATALOGO!BB:BB,MATCH(POA_GC_2022_PC!F36,CATALOGO!AY:AY,0)))</f>
        <v>0</v>
      </c>
      <c r="FO36" s="133" t="str">
        <f t="array" ref="FO36">IF(E36="","",INDEX(CATALOGO!BC:BC,MATCH(POA_GC_2022_PC!E36,CATALOGO!AS:AS,0)))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36" s="133" t="str">
        <f t="array" ref="FP36">IF(EB36="","",INDEX(CATALOGO!BH:BH,MATCH(POA_GC_2022_PC!EB36,CATALOGO!BG:BG,0)))</f>
        <v xml:space="preserve"> PRESTACION DE SERVICIOS DE SALUD SEGUNDO NIVEL</v>
      </c>
      <c r="FQ36" s="117"/>
      <c r="FR36" s="117"/>
      <c r="FS36" s="117"/>
      <c r="FT36" s="135">
        <f t="shared" si="49"/>
        <v>10474.83</v>
      </c>
    </row>
    <row r="37" spans="1:176" ht="22.5" hidden="1" x14ac:dyDescent="0.25">
      <c r="A37" s="363" t="s">
        <v>4067</v>
      </c>
      <c r="B37" s="101" t="s">
        <v>2256</v>
      </c>
      <c r="C37" s="102" t="s">
        <v>4059</v>
      </c>
      <c r="D37" s="103">
        <v>1332</v>
      </c>
      <c r="E37" s="103">
        <v>90</v>
      </c>
      <c r="F37" s="104" t="str">
        <f t="shared" si="0"/>
        <v>000</v>
      </c>
      <c r="G37" s="103" t="s">
        <v>587</v>
      </c>
      <c r="H37" s="105">
        <v>530209</v>
      </c>
      <c r="I37" s="106">
        <v>1314</v>
      </c>
      <c r="J37" s="103" t="s">
        <v>354</v>
      </c>
      <c r="K37" s="104" t="str">
        <f t="array" ref="K37">IF(J37="","",INDEX(CATALOGO!AN:AN,MATCH(POA_GC_2022_PC!J37,CATALOGO!AR:AR,0)))</f>
        <v>0000</v>
      </c>
      <c r="L37" s="104" t="str">
        <f t="array" ref="L37">IF(J37="","",INDEX(CATALOGO!AP:AP,MATCH(POA_GC_2022_PC!J37,CATALOGO!AR:AR,0)))</f>
        <v>0000</v>
      </c>
      <c r="M37" s="107" t="str">
        <f t="array" ref="M37">IF(E37="","",INDEX(CATALOGO!AU:AU,MATCH(POA_GC_2022_PC!E37,CATALOGO!AS:AS,0)))</f>
        <v>PROVISION Y PRESTACION DE SERVICIOS DE SALUD</v>
      </c>
      <c r="N37" s="108" t="str">
        <f t="shared" si="1"/>
        <v>SIN PROYECTO</v>
      </c>
      <c r="O37" s="101" t="str">
        <f t="array" ref="O37">IF(EB37="","",INDEX(CATALOGO!BD:BD,MATCH(POA_GC_2022_PC!EB37,CATALOGO!BG:BG,0)))</f>
        <v>GASTO OPERATIVO DE PROVISION DE LOS SERVICIOS DE SALUD</v>
      </c>
      <c r="P37" s="109" t="str">
        <f t="array" ref="P37">IF(H37="","",INDEX(CATALOGO!AD:AD,MATCH(POA_GC_2022_PC!H37,CATALOGO!AC:AC,0)))</f>
        <v>SERVICIOS DE ASEO LAVADO DE VESTIMENTA DE TRABAJO</v>
      </c>
      <c r="Q37" s="104" t="str">
        <f t="array" ref="Q37">IF(J37="","",INDEX(CATALOGO!AL:AL,MATCH(J37,CATALOGO!AR:AR,0)))</f>
        <v>RECURSOS FISCALES</v>
      </c>
      <c r="R37" s="104" t="str">
        <f t="array" ref="R37">IF(K37="","",INDEX(CATALOGO!AO:AO,MATCH(POA_GC_2022_PC!K37,CATALOGO!AN:AN,0)))</f>
        <v>SIN ORGANISMO</v>
      </c>
      <c r="S37" s="104" t="str">
        <f t="array" ref="S37">IF(L37="","",INDEX(CATALOGO!AQ:AQ,MATCH(POA_GC_2022_PC!L37,CATALOGO!AP:AP,0)))</f>
        <v>SIN CORRELATIVO</v>
      </c>
      <c r="T37" s="110" t="s">
        <v>355</v>
      </c>
      <c r="U37" s="364" t="s">
        <v>4038</v>
      </c>
      <c r="V37" s="364" t="s">
        <v>4058</v>
      </c>
      <c r="W37" s="111" t="s">
        <v>356</v>
      </c>
      <c r="X37" s="111"/>
      <c r="Y37" s="111" t="s">
        <v>387</v>
      </c>
      <c r="Z37" s="112">
        <f t="array" ref="Z37">IF(Y37="","",INDEX(CATALOGO!AA:AA,MATCH(Y37,CATALOGO!Z:Z,0)))</f>
        <v>44</v>
      </c>
      <c r="AA37" s="113" t="str">
        <f t="array" ref="AA37">IF(H37="","",INDEX(CATALOGO!AH:AH,MATCH(H37,CATALOGO!AC:AC,0)))</f>
        <v>06</v>
      </c>
      <c r="AB37" s="113" t="str">
        <f t="array" ref="AB37">IF(H37="","",INDEX(CATALOGO!AF:AF,MATCH(H37,CATALOGO!AC:AC,0)))</f>
        <v>NA</v>
      </c>
      <c r="AC37" s="113" t="str">
        <f t="array" ref="AC37">IF(H37="","",INDEX(CATALOGO!AG:AG,MATCH(H37,CATALOGO!AC:AC,0)))</f>
        <v>NA</v>
      </c>
      <c r="AD37" s="114" t="s">
        <v>50</v>
      </c>
      <c r="AE37" s="115"/>
      <c r="AF37" s="115">
        <v>0</v>
      </c>
      <c r="AG37" s="116">
        <f t="shared" si="2"/>
        <v>0</v>
      </c>
      <c r="AH37" s="115"/>
      <c r="AI37" s="115">
        <v>0</v>
      </c>
      <c r="AJ37" s="116">
        <f t="shared" si="3"/>
        <v>0</v>
      </c>
      <c r="AK37" s="115"/>
      <c r="AL37" s="115">
        <v>0</v>
      </c>
      <c r="AM37" s="116">
        <f t="shared" si="4"/>
        <v>0</v>
      </c>
      <c r="AN37" s="115">
        <v>3491.61</v>
      </c>
      <c r="AO37" s="115">
        <v>0</v>
      </c>
      <c r="AP37" s="116">
        <f t="shared" si="5"/>
        <v>3491.61</v>
      </c>
      <c r="AQ37" s="115">
        <v>3491.61</v>
      </c>
      <c r="AR37" s="115">
        <v>0</v>
      </c>
      <c r="AS37" s="116">
        <f t="shared" si="6"/>
        <v>3491.61</v>
      </c>
      <c r="AT37" s="115">
        <v>3491.61</v>
      </c>
      <c r="AU37" s="118">
        <v>0</v>
      </c>
      <c r="AV37" s="116">
        <f t="shared" si="7"/>
        <v>3491.61</v>
      </c>
      <c r="AW37" s="115">
        <v>3491.61</v>
      </c>
      <c r="AX37" s="118">
        <v>0</v>
      </c>
      <c r="AY37" s="116">
        <f t="shared" si="8"/>
        <v>3491.61</v>
      </c>
      <c r="AZ37" s="115">
        <v>3491.61</v>
      </c>
      <c r="BA37" s="118">
        <v>0</v>
      </c>
      <c r="BB37" s="116">
        <f t="shared" si="9"/>
        <v>3491.61</v>
      </c>
      <c r="BC37" s="115">
        <v>3491.61</v>
      </c>
      <c r="BD37" s="118">
        <v>0</v>
      </c>
      <c r="BE37" s="116">
        <f t="shared" si="10"/>
        <v>3491.61</v>
      </c>
      <c r="BF37" s="115">
        <v>3491.61</v>
      </c>
      <c r="BG37" s="118">
        <v>0</v>
      </c>
      <c r="BH37" s="116">
        <f t="shared" si="11"/>
        <v>3491.61</v>
      </c>
      <c r="BI37" s="115">
        <v>3491.61</v>
      </c>
      <c r="BJ37" s="118">
        <v>0</v>
      </c>
      <c r="BK37" s="116">
        <f t="shared" si="12"/>
        <v>3491.61</v>
      </c>
      <c r="BL37" s="115">
        <v>3491.61</v>
      </c>
      <c r="BM37" s="118">
        <v>0</v>
      </c>
      <c r="BN37" s="116">
        <f t="shared" si="13"/>
        <v>3491.61</v>
      </c>
      <c r="BO37" s="116">
        <f t="shared" si="14"/>
        <v>31424.49</v>
      </c>
      <c r="BP37" s="116">
        <f t="shared" si="15"/>
        <v>0</v>
      </c>
      <c r="BQ37" s="116">
        <f t="shared" si="16"/>
        <v>31424.49</v>
      </c>
      <c r="BR37" s="119"/>
      <c r="BS37" s="111" t="s">
        <v>54</v>
      </c>
      <c r="BT37" s="120">
        <v>1</v>
      </c>
      <c r="BU37" s="121"/>
      <c r="BV37" s="121"/>
      <c r="BW37" s="121"/>
      <c r="BX37" s="121"/>
      <c r="BY37" s="121">
        <f t="shared" si="17"/>
        <v>31424.49</v>
      </c>
      <c r="BZ37" s="121">
        <f t="shared" si="18"/>
        <v>0</v>
      </c>
      <c r="CA37" s="121">
        <f t="shared" si="19"/>
        <v>31424.49</v>
      </c>
      <c r="CB37" s="118"/>
      <c r="CC37" s="118">
        <v>0</v>
      </c>
      <c r="CD37" s="116">
        <f t="shared" si="20"/>
        <v>0</v>
      </c>
      <c r="CE37" s="118"/>
      <c r="CF37" s="118">
        <v>0</v>
      </c>
      <c r="CG37" s="116">
        <f t="shared" si="21"/>
        <v>0</v>
      </c>
      <c r="CH37" s="118"/>
      <c r="CI37" s="118">
        <v>0</v>
      </c>
      <c r="CJ37" s="116">
        <f t="shared" si="22"/>
        <v>0</v>
      </c>
      <c r="CK37" s="118">
        <v>3491.61</v>
      </c>
      <c r="CL37" s="118">
        <v>0</v>
      </c>
      <c r="CM37" s="116">
        <f t="shared" si="23"/>
        <v>3491.61</v>
      </c>
      <c r="CN37" s="118">
        <v>3491.61</v>
      </c>
      <c r="CO37" s="118">
        <v>0</v>
      </c>
      <c r="CP37" s="116">
        <f t="shared" si="24"/>
        <v>3491.61</v>
      </c>
      <c r="CQ37" s="118">
        <v>3491.61</v>
      </c>
      <c r="CR37" s="118">
        <v>0</v>
      </c>
      <c r="CS37" s="116">
        <f t="shared" si="25"/>
        <v>3491.61</v>
      </c>
      <c r="CT37" s="118">
        <v>3491.61</v>
      </c>
      <c r="CU37" s="118">
        <v>0</v>
      </c>
      <c r="CV37" s="116">
        <f t="shared" si="26"/>
        <v>3491.61</v>
      </c>
      <c r="CW37" s="118">
        <v>3491.61</v>
      </c>
      <c r="CX37" s="118">
        <v>0</v>
      </c>
      <c r="CY37" s="116">
        <f t="shared" si="27"/>
        <v>3491.61</v>
      </c>
      <c r="CZ37" s="118">
        <v>3491.61</v>
      </c>
      <c r="DA37" s="118">
        <v>0</v>
      </c>
      <c r="DB37" s="116">
        <f t="shared" si="28"/>
        <v>3491.61</v>
      </c>
      <c r="DC37" s="118">
        <v>3491.61</v>
      </c>
      <c r="DD37" s="118">
        <v>0</v>
      </c>
      <c r="DE37" s="116">
        <f t="shared" si="29"/>
        <v>3491.61</v>
      </c>
      <c r="DF37" s="118">
        <v>3491.61</v>
      </c>
      <c r="DG37" s="118">
        <v>0</v>
      </c>
      <c r="DH37" s="116">
        <f t="shared" si="30"/>
        <v>3491.61</v>
      </c>
      <c r="DI37" s="118">
        <v>3491.61</v>
      </c>
      <c r="DJ37" s="118">
        <v>0</v>
      </c>
      <c r="DK37" s="116">
        <f t="shared" si="31"/>
        <v>3491.61</v>
      </c>
      <c r="DL37" s="116">
        <f t="shared" si="32"/>
        <v>31424.49</v>
      </c>
      <c r="DM37" s="116">
        <f t="shared" si="33"/>
        <v>0</v>
      </c>
      <c r="DN37" s="116">
        <f t="shared" si="34"/>
        <v>31424.49</v>
      </c>
      <c r="DO37" s="104" t="s">
        <v>1559</v>
      </c>
      <c r="DP37" s="122" t="str">
        <f t="shared" si="35"/>
        <v>VALIDADO</v>
      </c>
      <c r="DQ37" s="123"/>
      <c r="DR37" s="123"/>
      <c r="DS37" s="104" t="str">
        <f t="array" ref="DS37">IF(B37="","",INDEX(CATALOGO!C:C,MATCH(B37,CATALOGO!A:A,0)))</f>
        <v>COORDINACION ZONAL</v>
      </c>
      <c r="DT37" s="104" t="str">
        <f t="array" ref="DT37">IF(B37="","",INDEX(CATALOGO!B:B,MATCH(B37,CATALOGO!A:A,0)))</f>
        <v>COORDINACION ZONAL</v>
      </c>
      <c r="DU37" s="104" t="str">
        <f t="array" ref="DU37">IF(D37="","",INDEX(CATALOGO!J:J,MATCH(POA_GC_2022_PC!D37,CATALOGO!G:G,0)))</f>
        <v>ZONA 4</v>
      </c>
      <c r="DV37" s="104" t="str">
        <f t="array" ref="DV37">IF(D37="","",INDEX(CATALOGO!K:K,MATCH(D37,CATALOGO!G:G,0)))</f>
        <v>MANABI</v>
      </c>
      <c r="DW37" s="104" t="str">
        <f t="shared" si="36"/>
        <v/>
      </c>
      <c r="DX37" s="113" t="str">
        <f t="array" ref="DX37">IF(H37="","",INDEX(CATALOGO!AE:AE,MATCH(H37,CATALOGO!AC:AC,0)))</f>
        <v>EXTERNALIZADOS</v>
      </c>
      <c r="DY37" s="104" t="str">
        <f t="array" ref="DY37">IF(N37="","",INDEX(CATALOGO!O:O,MATCH(N37,CATALOGO!M:M,0)))</f>
        <v>0</v>
      </c>
      <c r="DZ37" s="104" t="str">
        <f t="array" ref="DZ37">IF(E37="","",INDEX(CATALOGO!AT:AT,MATCH(POA_GC_2022_PC!E37,CATALOGO!AS:AS,0)))</f>
        <v>PROV</v>
      </c>
      <c r="EA37" s="104" t="str">
        <f t="shared" si="37"/>
        <v>CORRIENTE</v>
      </c>
      <c r="EB37" s="104" t="str">
        <f t="shared" si="38"/>
        <v>90000003</v>
      </c>
      <c r="EC37" s="124"/>
      <c r="ED37" s="101" t="str">
        <f t="array" ref="ED37">IF(E37="","",INDEX(CATALOGO!BL:BL,MATCH(POA_GC_2022_PC!E37,CATALOGO!BO:BO,0)))</f>
        <v>6. Garantizar el  derecho a la salud integral, gratuita y de calidad</v>
      </c>
      <c r="EE37" s="101" t="str">
        <f t="array" ref="EE37">IF(E37="","",INDEX(CATALOGO!BM:BM,MATCH(POA_GC_2022_PC!E37,CATALOGO!BO:BO,0)))</f>
        <v>OE5 Incrementar la cobertura de las prestaciones de servicios de salud</v>
      </c>
      <c r="EF37" s="104" t="str">
        <f t="array" ref="EF37">IF(EE37="","",INDEX(CATALOGO!BN:BN,MATCH(POA_GC_2022_PC!EE37,CATALOGO!BM:BM,0)))</f>
        <v>OE_5</v>
      </c>
      <c r="EG37" s="124"/>
      <c r="EH37" s="125"/>
      <c r="EI37" s="125"/>
      <c r="EJ37" s="126"/>
      <c r="EK37" s="126"/>
      <c r="EL37" s="126"/>
      <c r="EM37" s="104" t="str">
        <f t="shared" si="39"/>
        <v>53</v>
      </c>
      <c r="EN37" s="114"/>
      <c r="EO37" s="111"/>
      <c r="EP37" s="127"/>
      <c r="EQ37" s="128"/>
      <c r="ER37" s="128">
        <f>IF(EM37="","",SUMIFS(TH!G:G,TH!K:K,POA_GC_2022_PC!A37))</f>
        <v>0</v>
      </c>
      <c r="ES37" s="129">
        <f t="shared" si="50"/>
        <v>0</v>
      </c>
      <c r="ET37" s="129"/>
      <c r="EU37" s="128">
        <f>IF(EM37="","",SUMIFS(TH!H:H,TH!K:K,POA_GC_2022_PC!A37))</f>
        <v>0</v>
      </c>
      <c r="EV37" s="129">
        <f t="shared" si="51"/>
        <v>0</v>
      </c>
      <c r="EW37" s="129"/>
      <c r="EX37" s="128">
        <f>IF(EM37="","",SUMIFS(TH!I:I,TH!K:K,POA_GC_2022_PC!A37))</f>
        <v>0</v>
      </c>
      <c r="EY37" s="129">
        <f t="shared" si="52"/>
        <v>0</v>
      </c>
      <c r="EZ37" s="130"/>
      <c r="FA37" s="130"/>
      <c r="FB37" s="129" t="str">
        <f t="shared" si="53"/>
        <v>OK</v>
      </c>
      <c r="FC37" s="129" t="str">
        <f t="shared" si="44"/>
        <v>OK</v>
      </c>
      <c r="FD37" s="129" t="str">
        <f t="shared" si="45"/>
        <v/>
      </c>
      <c r="FE37" s="129" t="str">
        <f t="shared" si="46"/>
        <v/>
      </c>
      <c r="FF37" s="284" t="e">
        <f>IF(AND(A37=SAP_seg!A3,SAP_seg!G3=0),"NINGUNA",(VLOOKUP(A37,SAP_seg!$A$4:$G$1162,7,0)))</f>
        <v>#N/A</v>
      </c>
      <c r="FG37" s="131">
        <f t="shared" si="47"/>
        <v>0</v>
      </c>
      <c r="FH37" s="131">
        <f t="shared" si="48"/>
        <v>0</v>
      </c>
      <c r="FI37" s="132" t="s">
        <v>54</v>
      </c>
      <c r="FJ37" s="133"/>
      <c r="FK37" s="134" t="str">
        <f t="array" ref="FK37">IF(E37="","",INDEX(CATALOGO!AW:AW,MATCH(POA_GC_2022_PC!E37,CATALOGO!AS:AS,0)))</f>
        <v>0</v>
      </c>
      <c r="FL37" s="134" t="str">
        <f t="array" ref="FL37">IF(F37="","",INDEX(CATALOGO!AZ:AZ,MATCH(POA_GC_2022_PC!F37,CATALOGO!AY:AY,0)))</f>
        <v>0</v>
      </c>
      <c r="FM37" s="134" t="str">
        <f t="array" ref="FM37">IF(F37="","",INDEX(CATALOGO!BA:BA,MATCH(POA_GC_2022_PC!F37,CATALOGO!AY:AY,0)))</f>
        <v>0</v>
      </c>
      <c r="FN37" s="134" t="str">
        <f t="array" ref="FN37">IF(F37="","",INDEX(CATALOGO!BB:BB,MATCH(POA_GC_2022_PC!F37,CATALOGO!AY:AY,0)))</f>
        <v>0</v>
      </c>
      <c r="FO37" s="133" t="str">
        <f t="array" ref="FO37">IF(E37="","",INDEX(CATALOGO!BC:BC,MATCH(POA_GC_2022_PC!E37,CATALOGO!AS:AS,0)))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37" s="133" t="str">
        <f t="array" ref="FP37">IF(EB37="","",INDEX(CATALOGO!BH:BH,MATCH(POA_GC_2022_PC!EB37,CATALOGO!BG:BG,0)))</f>
        <v xml:space="preserve"> PRESTACION DE SERVICIOS DE SALUD SEGUNDO NIVEL</v>
      </c>
      <c r="FQ37" s="117"/>
      <c r="FR37" s="117"/>
      <c r="FS37" s="117"/>
      <c r="FT37" s="135">
        <f t="shared" si="49"/>
        <v>0</v>
      </c>
    </row>
    <row r="38" spans="1:176" ht="33.75" hidden="1" x14ac:dyDescent="0.25">
      <c r="A38" s="363" t="s">
        <v>4129</v>
      </c>
      <c r="B38" s="101" t="s">
        <v>2256</v>
      </c>
      <c r="C38" s="102" t="s">
        <v>4063</v>
      </c>
      <c r="D38" s="103">
        <v>1332</v>
      </c>
      <c r="E38" s="103">
        <v>90</v>
      </c>
      <c r="F38" s="104" t="str">
        <f t="shared" si="0"/>
        <v>000</v>
      </c>
      <c r="G38" s="103" t="s">
        <v>587</v>
      </c>
      <c r="H38" s="105">
        <v>530235</v>
      </c>
      <c r="I38" s="106">
        <v>1314</v>
      </c>
      <c r="J38" s="103" t="s">
        <v>354</v>
      </c>
      <c r="K38" s="104" t="str">
        <f t="array" ref="K38">IF(J38="","",INDEX(CATALOGO!AN:AN,MATCH(POA_GC_2022_PC!J38,CATALOGO!AR:AR,0)))</f>
        <v>0000</v>
      </c>
      <c r="L38" s="104" t="str">
        <f t="array" ref="L38">IF(J38="","",INDEX(CATALOGO!AP:AP,MATCH(POA_GC_2022_PC!J38,CATALOGO!AR:AR,0)))</f>
        <v>0000</v>
      </c>
      <c r="M38" s="107" t="str">
        <f t="array" ref="M38">IF(E38="","",INDEX(CATALOGO!AU:AU,MATCH(POA_GC_2022_PC!E38,CATALOGO!AS:AS,0)))</f>
        <v>PROVISION Y PRESTACION DE SERVICIOS DE SALUD</v>
      </c>
      <c r="N38" s="108" t="str">
        <f t="shared" si="1"/>
        <v>SIN PROYECTO</v>
      </c>
      <c r="O38" s="101" t="str">
        <f t="array" ref="O38">IF(EB38="","",INDEX(CATALOGO!BD:BD,MATCH(POA_GC_2022_PC!EB38,CATALOGO!BG:BG,0)))</f>
        <v>GASTO OPERATIVO DE PROVISION DE LOS SERVICIOS DE SALUD</v>
      </c>
      <c r="P38" s="109" t="str">
        <f t="array" ref="P38">IF(H38="","",INDEX(CATALOGO!AD:AD,MATCH(POA_GC_2022_PC!H38,CATALOGO!AC:AC,0)))</f>
        <v>SERVICIO DE ALIMENTACION</v>
      </c>
      <c r="Q38" s="104" t="str">
        <f t="array" ref="Q38">IF(J38="","",INDEX(CATALOGO!AL:AL,MATCH(J38,CATALOGO!AR:AR,0)))</f>
        <v>RECURSOS FISCALES</v>
      </c>
      <c r="R38" s="104" t="str">
        <f t="array" ref="R38">IF(K38="","",INDEX(CATALOGO!AO:AO,MATCH(POA_GC_2022_PC!K38,CATALOGO!AN:AN,0)))</f>
        <v>SIN ORGANISMO</v>
      </c>
      <c r="S38" s="104" t="str">
        <f t="array" ref="S38">IF(L38="","",INDEX(CATALOGO!AQ:AQ,MATCH(POA_GC_2022_PC!L38,CATALOGO!AP:AP,0)))</f>
        <v>SIN CORRELATIVO</v>
      </c>
      <c r="T38" s="110" t="s">
        <v>355</v>
      </c>
      <c r="U38" s="364" t="s">
        <v>4038</v>
      </c>
      <c r="V38" s="364" t="s">
        <v>4062</v>
      </c>
      <c r="W38" s="111" t="s">
        <v>356</v>
      </c>
      <c r="X38" s="111" t="s">
        <v>4061</v>
      </c>
      <c r="Y38" s="111" t="s">
        <v>452</v>
      </c>
      <c r="Z38" s="112">
        <f t="array" ref="Z38">IF(Y38="","",INDEX(CATALOGO!AA:AA,MATCH(Y38,CATALOGO!Z:Z,0)))</f>
        <v>12</v>
      </c>
      <c r="AA38" s="113" t="str">
        <f t="array" ref="AA38">IF(H38="","",INDEX(CATALOGO!AH:AH,MATCH(H38,CATALOGO!AC:AC,0)))</f>
        <v>06</v>
      </c>
      <c r="AB38" s="113" t="str">
        <f t="array" ref="AB38">IF(H38="","",INDEX(CATALOGO!AF:AF,MATCH(H38,CATALOGO!AC:AC,0)))</f>
        <v>NA</v>
      </c>
      <c r="AC38" s="113" t="str">
        <f t="array" ref="AC38">IF(H38="","",INDEX(CATALOGO!AG:AG,MATCH(H38,CATALOGO!AC:AC,0)))</f>
        <v>NA</v>
      </c>
      <c r="AD38" s="114" t="s">
        <v>50</v>
      </c>
      <c r="AE38" s="115">
        <v>16042</v>
      </c>
      <c r="AF38" s="115">
        <v>0</v>
      </c>
      <c r="AG38" s="116">
        <f t="shared" si="2"/>
        <v>16042</v>
      </c>
      <c r="AH38" s="115">
        <v>16042</v>
      </c>
      <c r="AI38" s="115">
        <v>0</v>
      </c>
      <c r="AJ38" s="116">
        <f t="shared" si="3"/>
        <v>16042</v>
      </c>
      <c r="AK38" s="115">
        <v>16042</v>
      </c>
      <c r="AL38" s="115">
        <v>0</v>
      </c>
      <c r="AM38" s="116">
        <f t="shared" si="4"/>
        <v>16042</v>
      </c>
      <c r="AN38" s="115">
        <v>16042</v>
      </c>
      <c r="AO38" s="115">
        <v>0</v>
      </c>
      <c r="AP38" s="116">
        <f t="shared" si="5"/>
        <v>16042</v>
      </c>
      <c r="AQ38" s="115">
        <v>16042</v>
      </c>
      <c r="AR38" s="115">
        <v>0</v>
      </c>
      <c r="AS38" s="116">
        <f t="shared" si="6"/>
        <v>16042</v>
      </c>
      <c r="AT38" s="115">
        <v>16042</v>
      </c>
      <c r="AU38" s="118">
        <v>0</v>
      </c>
      <c r="AV38" s="116">
        <f t="shared" si="7"/>
        <v>16042</v>
      </c>
      <c r="AW38" s="115"/>
      <c r="AX38" s="118">
        <v>0</v>
      </c>
      <c r="AY38" s="116">
        <f t="shared" si="8"/>
        <v>0</v>
      </c>
      <c r="AZ38" s="115"/>
      <c r="BA38" s="118">
        <v>0</v>
      </c>
      <c r="BB38" s="116">
        <f t="shared" si="9"/>
        <v>0</v>
      </c>
      <c r="BC38" s="115"/>
      <c r="BD38" s="118">
        <v>0</v>
      </c>
      <c r="BE38" s="116">
        <f t="shared" si="10"/>
        <v>0</v>
      </c>
      <c r="BF38" s="115"/>
      <c r="BG38" s="118">
        <v>0</v>
      </c>
      <c r="BH38" s="116">
        <f t="shared" si="11"/>
        <v>0</v>
      </c>
      <c r="BI38" s="115"/>
      <c r="BJ38" s="118">
        <v>0</v>
      </c>
      <c r="BK38" s="116">
        <f t="shared" si="12"/>
        <v>0</v>
      </c>
      <c r="BL38" s="115"/>
      <c r="BM38" s="118">
        <v>0</v>
      </c>
      <c r="BN38" s="116">
        <f t="shared" si="13"/>
        <v>0</v>
      </c>
      <c r="BO38" s="116">
        <f t="shared" si="14"/>
        <v>96252</v>
      </c>
      <c r="BP38" s="116">
        <f t="shared" si="15"/>
        <v>0</v>
      </c>
      <c r="BQ38" s="116">
        <f t="shared" si="16"/>
        <v>96252</v>
      </c>
      <c r="BR38" s="119"/>
      <c r="BS38" s="111" t="s">
        <v>54</v>
      </c>
      <c r="BT38" s="120">
        <v>1</v>
      </c>
      <c r="BU38" s="121"/>
      <c r="BV38" s="121"/>
      <c r="BW38" s="121"/>
      <c r="BX38" s="121"/>
      <c r="BY38" s="121">
        <f t="shared" si="17"/>
        <v>96252</v>
      </c>
      <c r="BZ38" s="121">
        <f t="shared" si="18"/>
        <v>0</v>
      </c>
      <c r="CA38" s="121">
        <f t="shared" si="19"/>
        <v>96252</v>
      </c>
      <c r="CB38" s="118">
        <v>16042</v>
      </c>
      <c r="CC38" s="118">
        <v>0</v>
      </c>
      <c r="CD38" s="116">
        <f t="shared" si="20"/>
        <v>16042</v>
      </c>
      <c r="CE38" s="118">
        <v>16042</v>
      </c>
      <c r="CF38" s="118">
        <v>0</v>
      </c>
      <c r="CG38" s="116">
        <f t="shared" si="21"/>
        <v>16042</v>
      </c>
      <c r="CH38" s="118">
        <v>16042</v>
      </c>
      <c r="CI38" s="118">
        <v>0</v>
      </c>
      <c r="CJ38" s="116">
        <f t="shared" si="22"/>
        <v>16042</v>
      </c>
      <c r="CK38" s="118">
        <v>16042</v>
      </c>
      <c r="CL38" s="118">
        <v>0</v>
      </c>
      <c r="CM38" s="116">
        <f t="shared" si="23"/>
        <v>16042</v>
      </c>
      <c r="CN38" s="118">
        <v>16042</v>
      </c>
      <c r="CO38" s="118">
        <v>0</v>
      </c>
      <c r="CP38" s="116">
        <f t="shared" si="24"/>
        <v>16042</v>
      </c>
      <c r="CQ38" s="118">
        <v>16042</v>
      </c>
      <c r="CR38" s="118">
        <v>0</v>
      </c>
      <c r="CS38" s="116">
        <f t="shared" si="25"/>
        <v>16042</v>
      </c>
      <c r="CT38" s="118"/>
      <c r="CU38" s="118">
        <v>0</v>
      </c>
      <c r="CV38" s="116">
        <f t="shared" si="26"/>
        <v>0</v>
      </c>
      <c r="CW38" s="118"/>
      <c r="CX38" s="118">
        <v>0</v>
      </c>
      <c r="CY38" s="116">
        <f t="shared" si="27"/>
        <v>0</v>
      </c>
      <c r="CZ38" s="118"/>
      <c r="DA38" s="118">
        <v>0</v>
      </c>
      <c r="DB38" s="116">
        <f t="shared" si="28"/>
        <v>0</v>
      </c>
      <c r="DC38" s="118"/>
      <c r="DD38" s="118">
        <v>0</v>
      </c>
      <c r="DE38" s="116">
        <f t="shared" si="29"/>
        <v>0</v>
      </c>
      <c r="DF38" s="118"/>
      <c r="DG38" s="118">
        <v>0</v>
      </c>
      <c r="DH38" s="116">
        <f t="shared" si="30"/>
        <v>0</v>
      </c>
      <c r="DI38" s="118"/>
      <c r="DJ38" s="118">
        <v>0</v>
      </c>
      <c r="DK38" s="116">
        <f t="shared" si="31"/>
        <v>0</v>
      </c>
      <c r="DL38" s="116">
        <f t="shared" si="32"/>
        <v>96252</v>
      </c>
      <c r="DM38" s="116">
        <f t="shared" si="33"/>
        <v>0</v>
      </c>
      <c r="DN38" s="116">
        <f t="shared" si="34"/>
        <v>96252</v>
      </c>
      <c r="DO38" s="104" t="s">
        <v>293</v>
      </c>
      <c r="DP38" s="122" t="str">
        <f t="shared" si="35"/>
        <v>VALIDADO</v>
      </c>
      <c r="DQ38" s="123"/>
      <c r="DR38" s="123"/>
      <c r="DS38" s="104" t="str">
        <f t="array" ref="DS38">IF(B38="","",INDEX(CATALOGO!C:C,MATCH(B38,CATALOGO!A:A,0)))</f>
        <v>COORDINACION ZONAL</v>
      </c>
      <c r="DT38" s="104" t="str">
        <f t="array" ref="DT38">IF(B38="","",INDEX(CATALOGO!B:B,MATCH(B38,CATALOGO!A:A,0)))</f>
        <v>COORDINACION ZONAL</v>
      </c>
      <c r="DU38" s="104" t="str">
        <f t="array" ref="DU38">IF(D38="","",INDEX(CATALOGO!J:J,MATCH(POA_GC_2022_PC!D38,CATALOGO!G:G,0)))</f>
        <v>ZONA 4</v>
      </c>
      <c r="DV38" s="104" t="str">
        <f t="array" ref="DV38">IF(D38="","",INDEX(CATALOGO!K:K,MATCH(D38,CATALOGO!G:G,0)))</f>
        <v>MANABI</v>
      </c>
      <c r="DW38" s="104" t="str">
        <f t="shared" si="36"/>
        <v/>
      </c>
      <c r="DX38" s="113" t="str">
        <f t="array" ref="DX38">IF(H38="","",INDEX(CATALOGO!AE:AE,MATCH(H38,CATALOGO!AC:AC,0)))</f>
        <v>EXTERNALIZADOS</v>
      </c>
      <c r="DY38" s="104" t="str">
        <f t="array" ref="DY38">IF(N38="","",INDEX(CATALOGO!O:O,MATCH(N38,CATALOGO!M:M,0)))</f>
        <v>0</v>
      </c>
      <c r="DZ38" s="104" t="str">
        <f t="array" ref="DZ38">IF(E38="","",INDEX(CATALOGO!AT:AT,MATCH(POA_GC_2022_PC!E38,CATALOGO!AS:AS,0)))</f>
        <v>PROV</v>
      </c>
      <c r="EA38" s="104" t="str">
        <f t="shared" si="37"/>
        <v>CORRIENTE</v>
      </c>
      <c r="EB38" s="104" t="str">
        <f t="shared" si="38"/>
        <v>90000003</v>
      </c>
      <c r="EC38" s="124"/>
      <c r="ED38" s="101" t="str">
        <f t="array" ref="ED38">IF(E38="","",INDEX(CATALOGO!BL:BL,MATCH(POA_GC_2022_PC!E38,CATALOGO!BO:BO,0)))</f>
        <v>6. Garantizar el  derecho a la salud integral, gratuita y de calidad</v>
      </c>
      <c r="EE38" s="101" t="str">
        <f t="array" ref="EE38">IF(E38="","",INDEX(CATALOGO!BM:BM,MATCH(POA_GC_2022_PC!E38,CATALOGO!BO:BO,0)))</f>
        <v>OE5 Incrementar la cobertura de las prestaciones de servicios de salud</v>
      </c>
      <c r="EF38" s="104" t="str">
        <f t="array" ref="EF38">IF(EE38="","",INDEX(CATALOGO!BN:BN,MATCH(POA_GC_2022_PC!EE38,CATALOGO!BM:BM,0)))</f>
        <v>OE_5</v>
      </c>
      <c r="EG38" s="124"/>
      <c r="EH38" s="125"/>
      <c r="EI38" s="125"/>
      <c r="EJ38" s="126"/>
      <c r="EK38" s="126"/>
      <c r="EL38" s="126"/>
      <c r="EM38" s="104" t="str">
        <f t="shared" si="39"/>
        <v>53</v>
      </c>
      <c r="EN38" s="114"/>
      <c r="EO38" s="111"/>
      <c r="EP38" s="127"/>
      <c r="EQ38" s="128"/>
      <c r="ER38" s="128">
        <f>IF(EM38="","",SUMIFS(TH!G:G,TH!K:K,POA_GC_2022_PC!A38))</f>
        <v>0</v>
      </c>
      <c r="ES38" s="129">
        <f t="shared" si="50"/>
        <v>0</v>
      </c>
      <c r="ET38" s="129"/>
      <c r="EU38" s="128">
        <f>IF(EM38="","",SUMIFS(TH!H:H,TH!K:K,POA_GC_2022_PC!A38))</f>
        <v>0</v>
      </c>
      <c r="EV38" s="129">
        <f t="shared" si="51"/>
        <v>0</v>
      </c>
      <c r="EW38" s="129"/>
      <c r="EX38" s="128">
        <f>IF(EM38="","",SUMIFS(TH!I:I,TH!K:K,POA_GC_2022_PC!A38))</f>
        <v>0</v>
      </c>
      <c r="EY38" s="129">
        <f t="shared" si="52"/>
        <v>0</v>
      </c>
      <c r="EZ38" s="130"/>
      <c r="FA38" s="130"/>
      <c r="FB38" s="129" t="str">
        <f t="shared" si="53"/>
        <v>OK</v>
      </c>
      <c r="FC38" s="129" t="str">
        <f t="shared" si="44"/>
        <v>OK</v>
      </c>
      <c r="FD38" s="129" t="str">
        <f t="shared" si="45"/>
        <v/>
      </c>
      <c r="FE38" s="129" t="str">
        <f t="shared" si="46"/>
        <v/>
      </c>
      <c r="FF38" s="284" t="e">
        <f>IF(AND(A38=SAP_seg!A1,SAP_seg!G1=0),"NINGUNA",(VLOOKUP(A38,SAP_seg!$A$4:$G$1162,7,0)))</f>
        <v>#N/A</v>
      </c>
      <c r="FG38" s="131">
        <f t="shared" si="47"/>
        <v>0</v>
      </c>
      <c r="FH38" s="131">
        <f t="shared" si="48"/>
        <v>0</v>
      </c>
      <c r="FI38" s="132" t="s">
        <v>54</v>
      </c>
      <c r="FJ38" s="133"/>
      <c r="FK38" s="134" t="str">
        <f t="array" ref="FK38">IF(E38="","",INDEX(CATALOGO!AW:AW,MATCH(POA_GC_2022_PC!E38,CATALOGO!AS:AS,0)))</f>
        <v>0</v>
      </c>
      <c r="FL38" s="134" t="str">
        <f t="array" ref="FL38">IF(F38="","",INDEX(CATALOGO!AZ:AZ,MATCH(POA_GC_2022_PC!F38,CATALOGO!AY:AY,0)))</f>
        <v>0</v>
      </c>
      <c r="FM38" s="134" t="str">
        <f t="array" ref="FM38">IF(F38="","",INDEX(CATALOGO!BA:BA,MATCH(POA_GC_2022_PC!F38,CATALOGO!AY:AY,0)))</f>
        <v>0</v>
      </c>
      <c r="FN38" s="134" t="str">
        <f t="array" ref="FN38">IF(F38="","",INDEX(CATALOGO!BB:BB,MATCH(POA_GC_2022_PC!F38,CATALOGO!AY:AY,0)))</f>
        <v>0</v>
      </c>
      <c r="FO38" s="133" t="str">
        <f t="array" ref="FO38">IF(E38="","",INDEX(CATALOGO!BC:BC,MATCH(POA_GC_2022_PC!E38,CATALOGO!AS:AS,0)))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38" s="133" t="str">
        <f t="array" ref="FP38">IF(EB38="","",INDEX(CATALOGO!BH:BH,MATCH(POA_GC_2022_PC!EB38,CATALOGO!BG:BG,0)))</f>
        <v xml:space="preserve"> PRESTACION DE SERVICIOS DE SALUD SEGUNDO NIVEL</v>
      </c>
      <c r="FQ38" s="117"/>
      <c r="FR38" s="117"/>
      <c r="FS38" s="117"/>
      <c r="FT38" s="135">
        <f t="shared" si="49"/>
        <v>48126</v>
      </c>
    </row>
    <row r="39" spans="1:176" ht="22.5" hidden="1" x14ac:dyDescent="0.25">
      <c r="A39" s="363" t="s">
        <v>4069</v>
      </c>
      <c r="B39" s="101" t="s">
        <v>2256</v>
      </c>
      <c r="C39" s="102" t="s">
        <v>4068</v>
      </c>
      <c r="D39" s="103">
        <v>1332</v>
      </c>
      <c r="E39" s="103">
        <v>90</v>
      </c>
      <c r="F39" s="104" t="str">
        <f t="shared" ref="F39:F40" si="204">IF(E39="","","000")</f>
        <v>000</v>
      </c>
      <c r="G39" s="103" t="s">
        <v>587</v>
      </c>
      <c r="H39" s="105">
        <v>530235</v>
      </c>
      <c r="I39" s="106">
        <v>1314</v>
      </c>
      <c r="J39" s="103" t="s">
        <v>354</v>
      </c>
      <c r="K39" s="104" t="str">
        <f t="array" ref="K39">IF(J39="","",INDEX(CATALOGO!AN:AN,MATCH(POA_GC_2022_PC!J39,CATALOGO!AR:AR,0)))</f>
        <v>0000</v>
      </c>
      <c r="L39" s="104" t="str">
        <f t="array" ref="L39">IF(J39="","",INDEX(CATALOGO!AP:AP,MATCH(POA_GC_2022_PC!J39,CATALOGO!AR:AR,0)))</f>
        <v>0000</v>
      </c>
      <c r="M39" s="107" t="str">
        <f t="array" ref="M39">IF(E39="","",INDEX(CATALOGO!AU:AU,MATCH(POA_GC_2022_PC!E39,CATALOGO!AS:AS,0)))</f>
        <v>PROVISION Y PRESTACION DE SERVICIOS DE SALUD</v>
      </c>
      <c r="N39" s="108" t="str">
        <f t="shared" ref="N39:N40" si="205">IF(EA39="CORRIENTE","SIN PROYECTO","")</f>
        <v>SIN PROYECTO</v>
      </c>
      <c r="O39" s="101" t="str">
        <f t="array" ref="O39">IF(EB39="","",INDEX(CATALOGO!BD:BD,MATCH(POA_GC_2022_PC!EB39,CATALOGO!BG:BG,0)))</f>
        <v>GASTO OPERATIVO DE PROVISION DE LOS SERVICIOS DE SALUD</v>
      </c>
      <c r="P39" s="109" t="str">
        <f t="array" ref="P39">IF(H39="","",INDEX(CATALOGO!AD:AD,MATCH(POA_GC_2022_PC!H39,CATALOGO!AC:AC,0)))</f>
        <v>SERVICIO DE ALIMENTACION</v>
      </c>
      <c r="Q39" s="104" t="str">
        <f t="array" ref="Q39">IF(J39="","",INDEX(CATALOGO!AL:AL,MATCH(J39,CATALOGO!AR:AR,0)))</f>
        <v>RECURSOS FISCALES</v>
      </c>
      <c r="R39" s="104" t="str">
        <f t="array" ref="R39">IF(K39="","",INDEX(CATALOGO!AO:AO,MATCH(POA_GC_2022_PC!K39,CATALOGO!AN:AN,0)))</f>
        <v>SIN ORGANISMO</v>
      </c>
      <c r="S39" s="104" t="str">
        <f t="array" ref="S39">IF(L39="","",INDEX(CATALOGO!AQ:AQ,MATCH(POA_GC_2022_PC!L39,CATALOGO!AP:AP,0)))</f>
        <v>SIN CORRELATIVO</v>
      </c>
      <c r="T39" s="110" t="s">
        <v>355</v>
      </c>
      <c r="U39" s="364" t="s">
        <v>4038</v>
      </c>
      <c r="V39" s="364" t="s">
        <v>4062</v>
      </c>
      <c r="W39" s="111" t="s">
        <v>356</v>
      </c>
      <c r="X39" s="111"/>
      <c r="Y39" s="111" t="s">
        <v>452</v>
      </c>
      <c r="Z39" s="112">
        <f t="array" ref="Z39">IF(Y39="","",INDEX(CATALOGO!AA:AA,MATCH(Y39,CATALOGO!Z:Z,0)))</f>
        <v>12</v>
      </c>
      <c r="AA39" s="113" t="str">
        <f t="array" ref="AA39">IF(H39="","",INDEX(CATALOGO!AH:AH,MATCH(H39,CATALOGO!AC:AC,0)))</f>
        <v>06</v>
      </c>
      <c r="AB39" s="113" t="str">
        <f t="array" ref="AB39">IF(H39="","",INDEX(CATALOGO!AF:AF,MATCH(H39,CATALOGO!AC:AC,0)))</f>
        <v>NA</v>
      </c>
      <c r="AC39" s="113" t="str">
        <f t="array" ref="AC39">IF(H39="","",INDEX(CATALOGO!AG:AG,MATCH(H39,CATALOGO!AC:AC,0)))</f>
        <v>NA</v>
      </c>
      <c r="AD39" s="114" t="s">
        <v>50</v>
      </c>
      <c r="AE39" s="115"/>
      <c r="AF39" s="115">
        <v>0</v>
      </c>
      <c r="AG39" s="116">
        <f t="shared" ref="AG39:AG40" si="206">+AE39+AF39</f>
        <v>0</v>
      </c>
      <c r="AH39" s="115"/>
      <c r="AI39" s="115">
        <v>0</v>
      </c>
      <c r="AJ39" s="116">
        <f t="shared" ref="AJ39:AJ40" si="207">+AH39+AI39</f>
        <v>0</v>
      </c>
      <c r="AK39" s="115"/>
      <c r="AL39" s="115">
        <v>0</v>
      </c>
      <c r="AM39" s="116">
        <f t="shared" ref="AM39:AM40" si="208">+AK39+AL39</f>
        <v>0</v>
      </c>
      <c r="AN39" s="115"/>
      <c r="AO39" s="115">
        <v>0</v>
      </c>
      <c r="AP39" s="116">
        <f t="shared" ref="AP39:AP40" si="209">+AN39+AO39</f>
        <v>0</v>
      </c>
      <c r="AQ39" s="115"/>
      <c r="AR39" s="115">
        <v>0</v>
      </c>
      <c r="AS39" s="116">
        <f t="shared" ref="AS39:AS40" si="210">+AQ39+AR39</f>
        <v>0</v>
      </c>
      <c r="AT39" s="115"/>
      <c r="AU39" s="118">
        <v>0</v>
      </c>
      <c r="AV39" s="116">
        <f t="shared" ref="AV39:AV40" si="211">+AT39+AU39</f>
        <v>0</v>
      </c>
      <c r="AW39" s="115">
        <v>16042</v>
      </c>
      <c r="AX39" s="118">
        <v>0</v>
      </c>
      <c r="AY39" s="116">
        <f t="shared" ref="AY39:AY40" si="212">+AW39+AX39</f>
        <v>16042</v>
      </c>
      <c r="AZ39" s="115">
        <v>16042</v>
      </c>
      <c r="BA39" s="118">
        <v>0</v>
      </c>
      <c r="BB39" s="116">
        <f t="shared" ref="BB39:BB40" si="213">+AZ39+BA39</f>
        <v>16042</v>
      </c>
      <c r="BC39" s="115">
        <v>16042</v>
      </c>
      <c r="BD39" s="118">
        <v>0</v>
      </c>
      <c r="BE39" s="116">
        <f t="shared" ref="BE39:BE40" si="214">+BC39+BD39</f>
        <v>16042</v>
      </c>
      <c r="BF39" s="115">
        <v>16042</v>
      </c>
      <c r="BG39" s="118">
        <v>0</v>
      </c>
      <c r="BH39" s="116">
        <f t="shared" ref="BH39:BH40" si="215">+BF39+BG39</f>
        <v>16042</v>
      </c>
      <c r="BI39" s="115">
        <v>16042</v>
      </c>
      <c r="BJ39" s="118">
        <v>0</v>
      </c>
      <c r="BK39" s="116">
        <f t="shared" ref="BK39:BK40" si="216">+BI39+BJ39</f>
        <v>16042</v>
      </c>
      <c r="BL39" s="115">
        <v>16042</v>
      </c>
      <c r="BM39" s="118">
        <v>0</v>
      </c>
      <c r="BN39" s="116">
        <f t="shared" ref="BN39:BN40" si="217">+BL39+BM39</f>
        <v>16042</v>
      </c>
      <c r="BO39" s="116">
        <f t="shared" ref="BO39:BO40" si="218">+AE39+AH39+AK39+AN39+AQ39+AT39+AW39+AZ39+BC39+BF39+BI39+BL39</f>
        <v>96252</v>
      </c>
      <c r="BP39" s="116">
        <f t="shared" ref="BP39:BP40" si="219">+AF39+AI39+AL39+AO39+AR39+AU39+AX39+BA39+BD39+BG39+BJ39+BM39</f>
        <v>0</v>
      </c>
      <c r="BQ39" s="116">
        <f t="shared" ref="BQ39:BQ40" si="220">+BO39+BP39</f>
        <v>96252</v>
      </c>
      <c r="BR39" s="119"/>
      <c r="BS39" s="111" t="s">
        <v>54</v>
      </c>
      <c r="BT39" s="120">
        <v>1</v>
      </c>
      <c r="BU39" s="121"/>
      <c r="BV39" s="121"/>
      <c r="BW39" s="121"/>
      <c r="BX39" s="121"/>
      <c r="BY39" s="121">
        <f t="shared" ref="BY39:BY40" si="221">+BO39+BU39-BW39</f>
        <v>96252</v>
      </c>
      <c r="BZ39" s="121">
        <f t="shared" ref="BZ39:BZ40" si="222">+BP39+BV39-BX39</f>
        <v>0</v>
      </c>
      <c r="CA39" s="121">
        <f t="shared" ref="CA39:CA40" si="223">SUM(BY39:BZ39)</f>
        <v>96252</v>
      </c>
      <c r="CB39" s="118"/>
      <c r="CC39" s="118">
        <v>0</v>
      </c>
      <c r="CD39" s="116">
        <f t="shared" ref="CD39:CD40" si="224">+CB39+CC39</f>
        <v>0</v>
      </c>
      <c r="CE39" s="118"/>
      <c r="CF39" s="118">
        <v>0</v>
      </c>
      <c r="CG39" s="116">
        <f t="shared" ref="CG39:CG40" si="225">+CE39+CF39</f>
        <v>0</v>
      </c>
      <c r="CH39" s="118"/>
      <c r="CI39" s="118">
        <v>0</v>
      </c>
      <c r="CJ39" s="116">
        <f t="shared" ref="CJ39:CJ40" si="226">+CH39+CI39</f>
        <v>0</v>
      </c>
      <c r="CK39" s="118"/>
      <c r="CL39" s="118">
        <v>0</v>
      </c>
      <c r="CM39" s="116">
        <f t="shared" ref="CM39:CM40" si="227">+CK39+CL39</f>
        <v>0</v>
      </c>
      <c r="CN39" s="118"/>
      <c r="CO39" s="118">
        <v>0</v>
      </c>
      <c r="CP39" s="116">
        <f t="shared" ref="CP39:CP40" si="228">+CN39+CO39</f>
        <v>0</v>
      </c>
      <c r="CQ39" s="118"/>
      <c r="CR39" s="118">
        <v>0</v>
      </c>
      <c r="CS39" s="116">
        <f t="shared" ref="CS39:CS40" si="229">+CQ39+CR39</f>
        <v>0</v>
      </c>
      <c r="CT39" s="118">
        <v>16042</v>
      </c>
      <c r="CU39" s="118">
        <v>0</v>
      </c>
      <c r="CV39" s="116">
        <f t="shared" ref="CV39:CV40" si="230">+CT39+CU39</f>
        <v>16042</v>
      </c>
      <c r="CW39" s="118">
        <v>16042</v>
      </c>
      <c r="CX39" s="118">
        <v>0</v>
      </c>
      <c r="CY39" s="116">
        <f t="shared" ref="CY39:CY40" si="231">+CW39+CX39</f>
        <v>16042</v>
      </c>
      <c r="CZ39" s="118">
        <v>16042</v>
      </c>
      <c r="DA39" s="118">
        <v>0</v>
      </c>
      <c r="DB39" s="116">
        <f t="shared" ref="DB39:DB40" si="232">+CZ39+DA39</f>
        <v>16042</v>
      </c>
      <c r="DC39" s="118">
        <v>16042</v>
      </c>
      <c r="DD39" s="118">
        <v>0</v>
      </c>
      <c r="DE39" s="116">
        <f t="shared" ref="DE39:DE40" si="233">+DC39+DD39</f>
        <v>16042</v>
      </c>
      <c r="DF39" s="118">
        <v>16042</v>
      </c>
      <c r="DG39" s="118">
        <v>0</v>
      </c>
      <c r="DH39" s="116">
        <f t="shared" ref="DH39:DH40" si="234">+DF39+DG39</f>
        <v>16042</v>
      </c>
      <c r="DI39" s="118">
        <v>16042</v>
      </c>
      <c r="DJ39" s="118">
        <v>0</v>
      </c>
      <c r="DK39" s="116">
        <f t="shared" ref="DK39:DK40" si="235">+DI39+DJ39</f>
        <v>16042</v>
      </c>
      <c r="DL39" s="116">
        <f t="shared" ref="DL39:DL40" si="236">+CB39+CE39+CH39+CK39+CN39+CQ39+CT39+CW39+CZ39+DC39+DF39+DI39</f>
        <v>96252</v>
      </c>
      <c r="DM39" s="116">
        <f t="shared" ref="DM39:DM40" si="237">+CC39+CF39+CI39+CL39+CO39+CR39+CU39+CX39+DA39+DD39+DG39+DJ39</f>
        <v>0</v>
      </c>
      <c r="DN39" s="116">
        <f t="shared" ref="DN39:DN40" si="238">+DL39+DM39</f>
        <v>96252</v>
      </c>
      <c r="DO39" s="104" t="s">
        <v>1559</v>
      </c>
      <c r="DP39" s="122" t="str">
        <f t="shared" ref="DP39:DP40" si="239">IF(CA39=DN39,"VALIDADO","REVISAR")</f>
        <v>VALIDADO</v>
      </c>
      <c r="DQ39" s="123"/>
      <c r="DR39" s="123"/>
      <c r="DS39" s="104" t="str">
        <f t="array" ref="DS39">IF(B39="","",INDEX(CATALOGO!C:C,MATCH(B39,CATALOGO!A:A,0)))</f>
        <v>COORDINACION ZONAL</v>
      </c>
      <c r="DT39" s="104" t="str">
        <f t="array" ref="DT39">IF(B39="","",INDEX(CATALOGO!B:B,MATCH(B39,CATALOGO!A:A,0)))</f>
        <v>COORDINACION ZONAL</v>
      </c>
      <c r="DU39" s="104" t="str">
        <f t="array" ref="DU39">IF(D39="","",INDEX(CATALOGO!J:J,MATCH(POA_GC_2022_PC!D39,CATALOGO!G:G,0)))</f>
        <v>ZONA 4</v>
      </c>
      <c r="DV39" s="104" t="str">
        <f t="array" ref="DV39">IF(D39="","",INDEX(CATALOGO!K:K,MATCH(D39,CATALOGO!G:G,0)))</f>
        <v>MANABI</v>
      </c>
      <c r="DW39" s="104" t="str">
        <f t="shared" ref="DW39:DW40" si="240">IF(D39=9999,"QUITO","")</f>
        <v/>
      </c>
      <c r="DX39" s="113" t="str">
        <f t="array" ref="DX39">IF(H39="","",INDEX(CATALOGO!AE:AE,MATCH(H39,CATALOGO!AC:AC,0)))</f>
        <v>EXTERNALIZADOS</v>
      </c>
      <c r="DY39" s="104" t="str">
        <f t="array" ref="DY39">IF(N39="","",INDEX(CATALOGO!O:O,MATCH(N39,CATALOGO!M:M,0)))</f>
        <v>0</v>
      </c>
      <c r="DZ39" s="104" t="str">
        <f t="array" ref="DZ39">IF(E39="","",INDEX(CATALOGO!AT:AT,MATCH(POA_GC_2022_PC!E39,CATALOGO!AS:AS,0)))</f>
        <v>PROV</v>
      </c>
      <c r="EA39" s="104" t="str">
        <f t="shared" ref="EA39:EA40" si="241">IF(F39="","",IF(F39="000","CORRIENTE","INVERSIÓN"))</f>
        <v>CORRIENTE</v>
      </c>
      <c r="EB39" s="104" t="str">
        <f t="shared" ref="EB39:EB40" si="242">E39&amp;F39&amp;G39</f>
        <v>90000003</v>
      </c>
      <c r="EC39" s="124"/>
      <c r="ED39" s="101" t="str">
        <f t="array" ref="ED39">IF(E39="","",INDEX(CATALOGO!BL:BL,MATCH(POA_GC_2022_PC!E39,CATALOGO!BO:BO,0)))</f>
        <v>6. Garantizar el  derecho a la salud integral, gratuita y de calidad</v>
      </c>
      <c r="EE39" s="101" t="str">
        <f t="array" ref="EE39">IF(E39="","",INDEX(CATALOGO!BM:BM,MATCH(POA_GC_2022_PC!E39,CATALOGO!BO:BO,0)))</f>
        <v>OE5 Incrementar la cobertura de las prestaciones de servicios de salud</v>
      </c>
      <c r="EF39" s="104" t="str">
        <f t="array" ref="EF39">IF(EE39="","",INDEX(CATALOGO!BN:BN,MATCH(POA_GC_2022_PC!EE39,CATALOGO!BM:BM,0)))</f>
        <v>OE_5</v>
      </c>
      <c r="EG39" s="124"/>
      <c r="EH39" s="125"/>
      <c r="EI39" s="125"/>
      <c r="EJ39" s="126"/>
      <c r="EK39" s="126"/>
      <c r="EL39" s="126"/>
      <c r="EM39" s="104" t="str">
        <f t="shared" ref="EM39:EM40" si="243">MID(H39,1,2)</f>
        <v>53</v>
      </c>
      <c r="EN39" s="114"/>
      <c r="EO39" s="111"/>
      <c r="EP39" s="127"/>
      <c r="EQ39" s="128"/>
      <c r="ER39" s="128">
        <f>IF(EM39="","",SUMIFS(TH!G:G,TH!K:K,POA_GC_2022_PC!A39))</f>
        <v>0</v>
      </c>
      <c r="ES39" s="129">
        <f t="shared" ref="ES39:ES40" si="244">IF(A39="","",SUM(EQ39:ER39))</f>
        <v>0</v>
      </c>
      <c r="ET39" s="129"/>
      <c r="EU39" s="128">
        <f>IF(EM39="","",SUMIFS(TH!H:H,TH!K:K,POA_GC_2022_PC!A39))</f>
        <v>0</v>
      </c>
      <c r="EV39" s="129">
        <f t="shared" ref="EV39:EV40" si="245">SUM(ET39:EU39)</f>
        <v>0</v>
      </c>
      <c r="EW39" s="129"/>
      <c r="EX39" s="128">
        <f>IF(EM39="","",SUMIFS(TH!I:I,TH!K:K,POA_GC_2022_PC!A39))</f>
        <v>0</v>
      </c>
      <c r="EY39" s="129">
        <f t="shared" ref="EY39:EY40" si="246">SUM(EW39:EX39)</f>
        <v>0</v>
      </c>
      <c r="EZ39" s="130"/>
      <c r="FA39" s="130"/>
      <c r="FB39" s="129" t="str">
        <f t="shared" ref="FB39:FB40" si="247">IF(A39="","",IF(ROUND(ES39,2)+ROUND(EV39,2)&lt;=ROUND(DR39,2),"OK","REVISAR"))</f>
        <v>OK</v>
      </c>
      <c r="FC39" s="129" t="str">
        <f t="shared" ref="FC39:FC40" si="248">IF(A39="","",IF(ROUND(ES39,2)+ROUND(EV39,2)&lt;=ROUND(DR39+DQ39,2),"OK","REVISAR"))</f>
        <v>OK</v>
      </c>
      <c r="FD39" s="129" t="str">
        <f t="shared" ref="FD39:FD40" si="249">IF(DO39="SI",CD39+CG39,"")</f>
        <v/>
      </c>
      <c r="FE39" s="129" t="str">
        <f t="shared" ref="FE39:FE40" si="250">IF(DO39="SI",IF(EY39&gt;FD39,"ANTICIPADO",IF(AND(EY39&gt;0,EY39&lt;FD39),"ATRASADO",IF(AND(EY39&gt;0,EY39=FD39),"CUMPLIDO",IF(AND(EY39=0,FD39&gt;0),"NO CUMPLIDO","")))),"")</f>
        <v/>
      </c>
      <c r="FF39" s="284" t="e">
        <f>IF(AND(A39=SAP_seg!A2,SAP_seg!G2=0),"NINGUNA",(VLOOKUP(A39,SAP_seg!$A$4:$G$1162,7,0)))</f>
        <v>#N/A</v>
      </c>
      <c r="FG39" s="131">
        <f t="shared" ref="FG39:FG40" si="251">+ES39+EV39</f>
        <v>0</v>
      </c>
      <c r="FH39" s="131">
        <f t="shared" ref="FH39:FH40" si="252">+DR39-FG39</f>
        <v>0</v>
      </c>
      <c r="FI39" s="132" t="s">
        <v>54</v>
      </c>
      <c r="FJ39" s="133"/>
      <c r="FK39" s="134" t="str">
        <f t="array" ref="FK39">IF(E39="","",INDEX(CATALOGO!AW:AW,MATCH(POA_GC_2022_PC!E39,CATALOGO!AS:AS,0)))</f>
        <v>0</v>
      </c>
      <c r="FL39" s="134" t="str">
        <f t="array" ref="FL39">IF(F39="","",INDEX(CATALOGO!AZ:AZ,MATCH(POA_GC_2022_PC!F39,CATALOGO!AY:AY,0)))</f>
        <v>0</v>
      </c>
      <c r="FM39" s="134" t="str">
        <f t="array" ref="FM39">IF(F39="","",INDEX(CATALOGO!BA:BA,MATCH(POA_GC_2022_PC!F39,CATALOGO!AY:AY,0)))</f>
        <v>0</v>
      </c>
      <c r="FN39" s="134" t="str">
        <f t="array" ref="FN39">IF(F39="","",INDEX(CATALOGO!BB:BB,MATCH(POA_GC_2022_PC!F39,CATALOGO!AY:AY,0)))</f>
        <v>0</v>
      </c>
      <c r="FO39" s="133" t="str">
        <f t="array" ref="FO39">IF(E39="","",INDEX(CATALOGO!BC:BC,MATCH(POA_GC_2022_PC!E39,CATALOGO!AS:AS,0)))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39" s="133" t="str">
        <f t="array" ref="FP39">IF(EB39="","",INDEX(CATALOGO!BH:BH,MATCH(POA_GC_2022_PC!EB39,CATALOGO!BG:BG,0)))</f>
        <v xml:space="preserve"> PRESTACION DE SERVICIOS DE SALUD SEGUNDO NIVEL</v>
      </c>
      <c r="FQ39" s="117"/>
      <c r="FR39" s="117"/>
      <c r="FS39" s="117"/>
      <c r="FT39" s="135">
        <f t="shared" ref="FT39:FT40" si="253">CD39+CG39+CJ39</f>
        <v>0</v>
      </c>
    </row>
    <row r="40" spans="1:176" ht="45" hidden="1" x14ac:dyDescent="0.25">
      <c r="A40" s="363" t="s">
        <v>4130</v>
      </c>
      <c r="B40" s="101" t="s">
        <v>2256</v>
      </c>
      <c r="C40" s="102" t="s">
        <v>4064</v>
      </c>
      <c r="D40" s="103">
        <v>1332</v>
      </c>
      <c r="E40" s="103">
        <v>90</v>
      </c>
      <c r="F40" s="104" t="str">
        <f t="shared" si="204"/>
        <v>000</v>
      </c>
      <c r="G40" s="103" t="s">
        <v>587</v>
      </c>
      <c r="H40" s="105">
        <v>530235</v>
      </c>
      <c r="I40" s="106">
        <v>1314</v>
      </c>
      <c r="J40" s="103" t="s">
        <v>354</v>
      </c>
      <c r="K40" s="104" t="str">
        <f t="array" ref="K40">IF(J40="","",INDEX(CATALOGO!AN:AN,MATCH(POA_GC_2022_PC!J40,CATALOGO!AR:AR,0)))</f>
        <v>0000</v>
      </c>
      <c r="L40" s="104" t="str">
        <f t="array" ref="L40">IF(J40="","",INDEX(CATALOGO!AP:AP,MATCH(POA_GC_2022_PC!J40,CATALOGO!AR:AR,0)))</f>
        <v>0000</v>
      </c>
      <c r="M40" s="107" t="str">
        <f t="array" ref="M40">IF(E40="","",INDEX(CATALOGO!AU:AU,MATCH(POA_GC_2022_PC!E40,CATALOGO!AS:AS,0)))</f>
        <v>PROVISION Y PRESTACION DE SERVICIOS DE SALUD</v>
      </c>
      <c r="N40" s="108" t="str">
        <f t="shared" si="205"/>
        <v>SIN PROYECTO</v>
      </c>
      <c r="O40" s="101" t="str">
        <f t="array" ref="O40">IF(EB40="","",INDEX(CATALOGO!BD:BD,MATCH(POA_GC_2022_PC!EB40,CATALOGO!BG:BG,0)))</f>
        <v>GASTO OPERATIVO DE PROVISION DE LOS SERVICIOS DE SALUD</v>
      </c>
      <c r="P40" s="109" t="str">
        <f t="array" ref="P40">IF(H40="","",INDEX(CATALOGO!AD:AD,MATCH(POA_GC_2022_PC!H40,CATALOGO!AC:AC,0)))</f>
        <v>SERVICIO DE ALIMENTACION</v>
      </c>
      <c r="Q40" s="104" t="str">
        <f t="array" ref="Q40">IF(J40="","",INDEX(CATALOGO!AL:AL,MATCH(J40,CATALOGO!AR:AR,0)))</f>
        <v>RECURSOS FISCALES</v>
      </c>
      <c r="R40" s="104" t="str">
        <f t="array" ref="R40">IF(K40="","",INDEX(CATALOGO!AO:AO,MATCH(POA_GC_2022_PC!K40,CATALOGO!AN:AN,0)))</f>
        <v>SIN ORGANISMO</v>
      </c>
      <c r="S40" s="104" t="str">
        <f t="array" ref="S40">IF(L40="","",INDEX(CATALOGO!AQ:AQ,MATCH(POA_GC_2022_PC!L40,CATALOGO!AP:AP,0)))</f>
        <v>SIN CORRELATIVO</v>
      </c>
      <c r="T40" s="110" t="s">
        <v>355</v>
      </c>
      <c r="U40" s="364" t="s">
        <v>4038</v>
      </c>
      <c r="V40" s="364" t="s">
        <v>4065</v>
      </c>
      <c r="W40" s="111" t="s">
        <v>356</v>
      </c>
      <c r="X40" s="111" t="s">
        <v>4066</v>
      </c>
      <c r="Y40" s="111" t="s">
        <v>452</v>
      </c>
      <c r="Z40" s="112">
        <f t="array" ref="Z40">IF(Y40="","",INDEX(CATALOGO!AA:AA,MATCH(Y40,CATALOGO!Z:Z,0)))</f>
        <v>12</v>
      </c>
      <c r="AA40" s="113" t="str">
        <f t="array" ref="AA40">IF(H40="","",INDEX(CATALOGO!AH:AH,MATCH(H40,CATALOGO!AC:AC,0)))</f>
        <v>06</v>
      </c>
      <c r="AB40" s="113" t="str">
        <f t="array" ref="AB40">IF(H40="","",INDEX(CATALOGO!AF:AF,MATCH(H40,CATALOGO!AC:AC,0)))</f>
        <v>NA</v>
      </c>
      <c r="AC40" s="113" t="str">
        <f t="array" ref="AC40">IF(H40="","",INDEX(CATALOGO!AG:AG,MATCH(H40,CATALOGO!AC:AC,0)))</f>
        <v>NA</v>
      </c>
      <c r="AD40" s="114" t="s">
        <v>50</v>
      </c>
      <c r="AE40" s="115">
        <v>11403</v>
      </c>
      <c r="AF40" s="115">
        <v>0</v>
      </c>
      <c r="AG40" s="116">
        <f t="shared" si="206"/>
        <v>11403</v>
      </c>
      <c r="AH40" s="115">
        <v>11403</v>
      </c>
      <c r="AI40" s="115">
        <v>0</v>
      </c>
      <c r="AJ40" s="116">
        <f t="shared" si="207"/>
        <v>11403</v>
      </c>
      <c r="AK40" s="115">
        <v>11403</v>
      </c>
      <c r="AL40" s="115">
        <v>0</v>
      </c>
      <c r="AM40" s="116">
        <f t="shared" si="208"/>
        <v>11403</v>
      </c>
      <c r="AN40" s="115">
        <v>11403</v>
      </c>
      <c r="AO40" s="115">
        <v>0</v>
      </c>
      <c r="AP40" s="116">
        <f t="shared" si="209"/>
        <v>11403</v>
      </c>
      <c r="AQ40" s="115">
        <v>11403</v>
      </c>
      <c r="AR40" s="115">
        <v>0</v>
      </c>
      <c r="AS40" s="116">
        <f t="shared" si="210"/>
        <v>11403</v>
      </c>
      <c r="AT40" s="115">
        <v>11403</v>
      </c>
      <c r="AU40" s="118">
        <v>0</v>
      </c>
      <c r="AV40" s="116">
        <f t="shared" si="211"/>
        <v>11403</v>
      </c>
      <c r="AW40" s="115"/>
      <c r="AX40" s="118">
        <v>0</v>
      </c>
      <c r="AY40" s="116">
        <f t="shared" si="212"/>
        <v>0</v>
      </c>
      <c r="AZ40" s="115"/>
      <c r="BA40" s="118">
        <v>0</v>
      </c>
      <c r="BB40" s="116">
        <f t="shared" si="213"/>
        <v>0</v>
      </c>
      <c r="BC40" s="115"/>
      <c r="BD40" s="118">
        <v>0</v>
      </c>
      <c r="BE40" s="116">
        <f t="shared" si="214"/>
        <v>0</v>
      </c>
      <c r="BF40" s="115"/>
      <c r="BG40" s="118">
        <v>0</v>
      </c>
      <c r="BH40" s="116">
        <f t="shared" si="215"/>
        <v>0</v>
      </c>
      <c r="BI40" s="115"/>
      <c r="BJ40" s="118">
        <v>0</v>
      </c>
      <c r="BK40" s="116">
        <f t="shared" si="216"/>
        <v>0</v>
      </c>
      <c r="BL40" s="115"/>
      <c r="BM40" s="118">
        <v>0</v>
      </c>
      <c r="BN40" s="116">
        <f t="shared" si="217"/>
        <v>0</v>
      </c>
      <c r="BO40" s="116">
        <f t="shared" si="218"/>
        <v>68418</v>
      </c>
      <c r="BP40" s="116">
        <f t="shared" si="219"/>
        <v>0</v>
      </c>
      <c r="BQ40" s="116">
        <f t="shared" si="220"/>
        <v>68418</v>
      </c>
      <c r="BR40" s="119"/>
      <c r="BS40" s="111" t="s">
        <v>54</v>
      </c>
      <c r="BT40" s="120">
        <v>1</v>
      </c>
      <c r="BU40" s="121"/>
      <c r="BV40" s="121"/>
      <c r="BW40" s="121"/>
      <c r="BX40" s="121"/>
      <c r="BY40" s="121">
        <f t="shared" si="221"/>
        <v>68418</v>
      </c>
      <c r="BZ40" s="121">
        <f t="shared" si="222"/>
        <v>0</v>
      </c>
      <c r="CA40" s="121">
        <f t="shared" si="223"/>
        <v>68418</v>
      </c>
      <c r="CB40" s="118">
        <v>11403</v>
      </c>
      <c r="CC40" s="118">
        <v>0</v>
      </c>
      <c r="CD40" s="116">
        <f t="shared" si="224"/>
        <v>11403</v>
      </c>
      <c r="CE40" s="118">
        <v>11403</v>
      </c>
      <c r="CF40" s="118">
        <v>0</v>
      </c>
      <c r="CG40" s="116">
        <f t="shared" si="225"/>
        <v>11403</v>
      </c>
      <c r="CH40" s="118">
        <v>11403</v>
      </c>
      <c r="CI40" s="118">
        <v>0</v>
      </c>
      <c r="CJ40" s="116">
        <f t="shared" si="226"/>
        <v>11403</v>
      </c>
      <c r="CK40" s="118">
        <v>11403</v>
      </c>
      <c r="CL40" s="118">
        <v>0</v>
      </c>
      <c r="CM40" s="116">
        <f t="shared" si="227"/>
        <v>11403</v>
      </c>
      <c r="CN40" s="118">
        <v>11403</v>
      </c>
      <c r="CO40" s="118">
        <v>0</v>
      </c>
      <c r="CP40" s="116">
        <f t="shared" si="228"/>
        <v>11403</v>
      </c>
      <c r="CQ40" s="118">
        <v>11403</v>
      </c>
      <c r="CR40" s="118">
        <v>0</v>
      </c>
      <c r="CS40" s="116">
        <f t="shared" si="229"/>
        <v>11403</v>
      </c>
      <c r="CT40" s="118"/>
      <c r="CU40" s="118">
        <v>0</v>
      </c>
      <c r="CV40" s="116">
        <f t="shared" si="230"/>
        <v>0</v>
      </c>
      <c r="CW40" s="118"/>
      <c r="CX40" s="118">
        <v>0</v>
      </c>
      <c r="CY40" s="116">
        <f t="shared" si="231"/>
        <v>0</v>
      </c>
      <c r="CZ40" s="118"/>
      <c r="DA40" s="118">
        <v>0</v>
      </c>
      <c r="DB40" s="116">
        <f t="shared" si="232"/>
        <v>0</v>
      </c>
      <c r="DC40" s="118"/>
      <c r="DD40" s="118">
        <v>0</v>
      </c>
      <c r="DE40" s="116">
        <f t="shared" si="233"/>
        <v>0</v>
      </c>
      <c r="DF40" s="118"/>
      <c r="DG40" s="118">
        <v>0</v>
      </c>
      <c r="DH40" s="116">
        <f t="shared" si="234"/>
        <v>0</v>
      </c>
      <c r="DI40" s="118"/>
      <c r="DJ40" s="118">
        <v>0</v>
      </c>
      <c r="DK40" s="116">
        <f t="shared" si="235"/>
        <v>0</v>
      </c>
      <c r="DL40" s="116">
        <f t="shared" si="236"/>
        <v>68418</v>
      </c>
      <c r="DM40" s="116">
        <f t="shared" si="237"/>
        <v>0</v>
      </c>
      <c r="DN40" s="116">
        <f t="shared" si="238"/>
        <v>68418</v>
      </c>
      <c r="DO40" s="104" t="s">
        <v>293</v>
      </c>
      <c r="DP40" s="122" t="str">
        <f t="shared" si="239"/>
        <v>VALIDADO</v>
      </c>
      <c r="DQ40" s="123"/>
      <c r="DR40" s="123"/>
      <c r="DS40" s="104" t="str">
        <f t="array" ref="DS40">IF(B40="","",INDEX(CATALOGO!C:C,MATCH(B40,CATALOGO!A:A,0)))</f>
        <v>COORDINACION ZONAL</v>
      </c>
      <c r="DT40" s="104" t="str">
        <f t="array" ref="DT40">IF(B40="","",INDEX(CATALOGO!B:B,MATCH(B40,CATALOGO!A:A,0)))</f>
        <v>COORDINACION ZONAL</v>
      </c>
      <c r="DU40" s="104" t="str">
        <f t="array" ref="DU40">IF(D40="","",INDEX(CATALOGO!J:J,MATCH(POA_GC_2022_PC!D40,CATALOGO!G:G,0)))</f>
        <v>ZONA 4</v>
      </c>
      <c r="DV40" s="104" t="str">
        <f t="array" ref="DV40">IF(D40="","",INDEX(CATALOGO!K:K,MATCH(D40,CATALOGO!G:G,0)))</f>
        <v>MANABI</v>
      </c>
      <c r="DW40" s="104" t="str">
        <f t="shared" si="240"/>
        <v/>
      </c>
      <c r="DX40" s="113" t="str">
        <f t="array" ref="DX40">IF(H40="","",INDEX(CATALOGO!AE:AE,MATCH(H40,CATALOGO!AC:AC,0)))</f>
        <v>EXTERNALIZADOS</v>
      </c>
      <c r="DY40" s="104" t="str">
        <f t="array" ref="DY40">IF(N40="","",INDEX(CATALOGO!O:O,MATCH(N40,CATALOGO!M:M,0)))</f>
        <v>0</v>
      </c>
      <c r="DZ40" s="104" t="str">
        <f t="array" ref="DZ40">IF(E40="","",INDEX(CATALOGO!AT:AT,MATCH(POA_GC_2022_PC!E40,CATALOGO!AS:AS,0)))</f>
        <v>PROV</v>
      </c>
      <c r="EA40" s="104" t="str">
        <f t="shared" si="241"/>
        <v>CORRIENTE</v>
      </c>
      <c r="EB40" s="104" t="str">
        <f t="shared" si="242"/>
        <v>90000003</v>
      </c>
      <c r="EC40" s="124"/>
      <c r="ED40" s="101" t="str">
        <f t="array" ref="ED40">IF(E40="","",INDEX(CATALOGO!BL:BL,MATCH(POA_GC_2022_PC!E40,CATALOGO!BO:BO,0)))</f>
        <v>6. Garantizar el  derecho a la salud integral, gratuita y de calidad</v>
      </c>
      <c r="EE40" s="101" t="str">
        <f t="array" ref="EE40">IF(E40="","",INDEX(CATALOGO!BM:BM,MATCH(POA_GC_2022_PC!E40,CATALOGO!BO:BO,0)))</f>
        <v>OE5 Incrementar la cobertura de las prestaciones de servicios de salud</v>
      </c>
      <c r="EF40" s="104" t="str">
        <f t="array" ref="EF40">IF(EE40="","",INDEX(CATALOGO!BN:BN,MATCH(POA_GC_2022_PC!EE40,CATALOGO!BM:BM,0)))</f>
        <v>OE_5</v>
      </c>
      <c r="EG40" s="124"/>
      <c r="EH40" s="125"/>
      <c r="EI40" s="125"/>
      <c r="EJ40" s="126"/>
      <c r="EK40" s="126"/>
      <c r="EL40" s="126"/>
      <c r="EM40" s="104" t="str">
        <f t="shared" si="243"/>
        <v>53</v>
      </c>
      <c r="EN40" s="114"/>
      <c r="EO40" s="111"/>
      <c r="EP40" s="127"/>
      <c r="EQ40" s="128"/>
      <c r="ER40" s="128">
        <f>IF(EM40="","",SUMIFS(TH!G:G,TH!K:K,POA_GC_2022_PC!A40))</f>
        <v>0</v>
      </c>
      <c r="ES40" s="129">
        <f t="shared" si="244"/>
        <v>0</v>
      </c>
      <c r="ET40" s="129"/>
      <c r="EU40" s="128">
        <f>IF(EM40="","",SUMIFS(TH!H:H,TH!K:K,POA_GC_2022_PC!A40))</f>
        <v>0</v>
      </c>
      <c r="EV40" s="129">
        <f t="shared" si="245"/>
        <v>0</v>
      </c>
      <c r="EW40" s="129"/>
      <c r="EX40" s="128">
        <f>IF(EM40="","",SUMIFS(TH!I:I,TH!K:K,POA_GC_2022_PC!A40))</f>
        <v>0</v>
      </c>
      <c r="EY40" s="129">
        <f t="shared" si="246"/>
        <v>0</v>
      </c>
      <c r="EZ40" s="130"/>
      <c r="FA40" s="130"/>
      <c r="FB40" s="129" t="str">
        <f t="shared" si="247"/>
        <v>OK</v>
      </c>
      <c r="FC40" s="129" t="str">
        <f t="shared" si="248"/>
        <v>OK</v>
      </c>
      <c r="FD40" s="129" t="str">
        <f t="shared" si="249"/>
        <v/>
      </c>
      <c r="FE40" s="129" t="str">
        <f t="shared" si="250"/>
        <v/>
      </c>
      <c r="FF40" s="284" t="e">
        <f>IF(AND(A40=SAP_seg!A2,SAP_seg!G2=0),"NINGUNA",(VLOOKUP(A40,SAP_seg!$A$4:$G$1162,7,0)))</f>
        <v>#N/A</v>
      </c>
      <c r="FG40" s="131">
        <f t="shared" si="251"/>
        <v>0</v>
      </c>
      <c r="FH40" s="131">
        <f t="shared" si="252"/>
        <v>0</v>
      </c>
      <c r="FI40" s="132" t="s">
        <v>54</v>
      </c>
      <c r="FJ40" s="133"/>
      <c r="FK40" s="134" t="str">
        <f t="array" ref="FK40">IF(E40="","",INDEX(CATALOGO!AW:AW,MATCH(POA_GC_2022_PC!E40,CATALOGO!AS:AS,0)))</f>
        <v>0</v>
      </c>
      <c r="FL40" s="134" t="str">
        <f t="array" ref="FL40">IF(F40="","",INDEX(CATALOGO!AZ:AZ,MATCH(POA_GC_2022_PC!F40,CATALOGO!AY:AY,0)))</f>
        <v>0</v>
      </c>
      <c r="FM40" s="134" t="str">
        <f t="array" ref="FM40">IF(F40="","",INDEX(CATALOGO!BA:BA,MATCH(POA_GC_2022_PC!F40,CATALOGO!AY:AY,0)))</f>
        <v>0</v>
      </c>
      <c r="FN40" s="134" t="str">
        <f t="array" ref="FN40">IF(F40="","",INDEX(CATALOGO!BB:BB,MATCH(POA_GC_2022_PC!F40,CATALOGO!AY:AY,0)))</f>
        <v>0</v>
      </c>
      <c r="FO40" s="133" t="str">
        <f t="array" ref="FO40">IF(E40="","",INDEX(CATALOGO!BC:BC,MATCH(POA_GC_2022_PC!E40,CATALOGO!AS:AS,0)))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40" s="133" t="str">
        <f t="array" ref="FP40">IF(EB40="","",INDEX(CATALOGO!BH:BH,MATCH(POA_GC_2022_PC!EB40,CATALOGO!BG:BG,0)))</f>
        <v xml:space="preserve"> PRESTACION DE SERVICIOS DE SALUD SEGUNDO NIVEL</v>
      </c>
      <c r="FQ40" s="117"/>
      <c r="FR40" s="117"/>
      <c r="FS40" s="117"/>
      <c r="FT40" s="135">
        <f t="shared" si="253"/>
        <v>34209</v>
      </c>
    </row>
    <row r="41" spans="1:176" ht="45" hidden="1" x14ac:dyDescent="0.25">
      <c r="A41" s="363" t="s">
        <v>4075</v>
      </c>
      <c r="B41" s="101" t="s">
        <v>2256</v>
      </c>
      <c r="C41" s="102" t="s">
        <v>4064</v>
      </c>
      <c r="D41" s="103">
        <v>1332</v>
      </c>
      <c r="E41" s="103">
        <v>90</v>
      </c>
      <c r="F41" s="104" t="str">
        <f t="shared" si="0"/>
        <v>000</v>
      </c>
      <c r="G41" s="103" t="s">
        <v>587</v>
      </c>
      <c r="H41" s="105">
        <v>530235</v>
      </c>
      <c r="I41" s="106">
        <v>1314</v>
      </c>
      <c r="J41" s="103" t="s">
        <v>354</v>
      </c>
      <c r="K41" s="104" t="str">
        <f t="array" ref="K41">IF(J41="","",INDEX(CATALOGO!AN:AN,MATCH(POA_GC_2022_PC!J41,CATALOGO!AR:AR,0)))</f>
        <v>0000</v>
      </c>
      <c r="L41" s="104" t="str">
        <f t="array" ref="L41">IF(J41="","",INDEX(CATALOGO!AP:AP,MATCH(POA_GC_2022_PC!J41,CATALOGO!AR:AR,0)))</f>
        <v>0000</v>
      </c>
      <c r="M41" s="107" t="str">
        <f t="array" ref="M41">IF(E41="","",INDEX(CATALOGO!AU:AU,MATCH(POA_GC_2022_PC!E41,CATALOGO!AS:AS,0)))</f>
        <v>PROVISION Y PRESTACION DE SERVICIOS DE SALUD</v>
      </c>
      <c r="N41" s="108" t="str">
        <f t="shared" si="1"/>
        <v>SIN PROYECTO</v>
      </c>
      <c r="O41" s="101" t="str">
        <f t="array" ref="O41">IF(EB41="","",INDEX(CATALOGO!BD:BD,MATCH(POA_GC_2022_PC!EB41,CATALOGO!BG:BG,0)))</f>
        <v>GASTO OPERATIVO DE PROVISION DE LOS SERVICIOS DE SALUD</v>
      </c>
      <c r="P41" s="109" t="str">
        <f t="array" ref="P41">IF(H41="","",INDEX(CATALOGO!AD:AD,MATCH(POA_GC_2022_PC!H41,CATALOGO!AC:AC,0)))</f>
        <v>SERVICIO DE ALIMENTACION</v>
      </c>
      <c r="Q41" s="104" t="str">
        <f t="array" ref="Q41">IF(J41="","",INDEX(CATALOGO!AL:AL,MATCH(J41,CATALOGO!AR:AR,0)))</f>
        <v>RECURSOS FISCALES</v>
      </c>
      <c r="R41" s="104" t="str">
        <f t="array" ref="R41">IF(K41="","",INDEX(CATALOGO!AO:AO,MATCH(POA_GC_2022_PC!K41,CATALOGO!AN:AN,0)))</f>
        <v>SIN ORGANISMO</v>
      </c>
      <c r="S41" s="104" t="str">
        <f t="array" ref="S41">IF(L41="","",INDEX(CATALOGO!AQ:AQ,MATCH(POA_GC_2022_PC!L41,CATALOGO!AP:AP,0)))</f>
        <v>SIN CORRELATIVO</v>
      </c>
      <c r="T41" s="110" t="s">
        <v>355</v>
      </c>
      <c r="U41" s="364" t="s">
        <v>4038</v>
      </c>
      <c r="V41" s="364" t="s">
        <v>4065</v>
      </c>
      <c r="W41" s="111" t="s">
        <v>356</v>
      </c>
      <c r="X41" s="111"/>
      <c r="Y41" s="111" t="s">
        <v>452</v>
      </c>
      <c r="Z41" s="112">
        <f t="array" ref="Z41">IF(Y41="","",INDEX(CATALOGO!AA:AA,MATCH(Y41,CATALOGO!Z:Z,0)))</f>
        <v>12</v>
      </c>
      <c r="AA41" s="113" t="str">
        <f t="array" ref="AA41">IF(H41="","",INDEX(CATALOGO!AH:AH,MATCH(H41,CATALOGO!AC:AC,0)))</f>
        <v>06</v>
      </c>
      <c r="AB41" s="113" t="str">
        <f t="array" ref="AB41">IF(H41="","",INDEX(CATALOGO!AF:AF,MATCH(H41,CATALOGO!AC:AC,0)))</f>
        <v>NA</v>
      </c>
      <c r="AC41" s="113" t="str">
        <f t="array" ref="AC41">IF(H41="","",INDEX(CATALOGO!AG:AG,MATCH(H41,CATALOGO!AC:AC,0)))</f>
        <v>NA</v>
      </c>
      <c r="AD41" s="114" t="s">
        <v>50</v>
      </c>
      <c r="AE41" s="115"/>
      <c r="AF41" s="115">
        <v>0</v>
      </c>
      <c r="AG41" s="116">
        <f t="shared" si="2"/>
        <v>0</v>
      </c>
      <c r="AH41" s="115"/>
      <c r="AI41" s="115">
        <v>0</v>
      </c>
      <c r="AJ41" s="116">
        <f t="shared" si="3"/>
        <v>0</v>
      </c>
      <c r="AK41" s="115"/>
      <c r="AL41" s="115">
        <v>0</v>
      </c>
      <c r="AM41" s="116">
        <f t="shared" si="4"/>
        <v>0</v>
      </c>
      <c r="AN41" s="115"/>
      <c r="AO41" s="115">
        <v>0</v>
      </c>
      <c r="AP41" s="116">
        <f t="shared" si="5"/>
        <v>0</v>
      </c>
      <c r="AQ41" s="115"/>
      <c r="AR41" s="115">
        <v>0</v>
      </c>
      <c r="AS41" s="116">
        <f t="shared" si="6"/>
        <v>0</v>
      </c>
      <c r="AT41" s="115"/>
      <c r="AU41" s="118">
        <v>0</v>
      </c>
      <c r="AV41" s="116">
        <f t="shared" si="7"/>
        <v>0</v>
      </c>
      <c r="AW41" s="115">
        <v>11403</v>
      </c>
      <c r="AX41" s="118">
        <v>0</v>
      </c>
      <c r="AY41" s="116">
        <f t="shared" si="8"/>
        <v>11403</v>
      </c>
      <c r="AZ41" s="115">
        <v>11403</v>
      </c>
      <c r="BA41" s="118">
        <v>0</v>
      </c>
      <c r="BB41" s="116">
        <f t="shared" si="9"/>
        <v>11403</v>
      </c>
      <c r="BC41" s="115">
        <v>11403</v>
      </c>
      <c r="BD41" s="118">
        <v>0</v>
      </c>
      <c r="BE41" s="116">
        <f t="shared" si="10"/>
        <v>11403</v>
      </c>
      <c r="BF41" s="115">
        <v>11403</v>
      </c>
      <c r="BG41" s="118">
        <v>0</v>
      </c>
      <c r="BH41" s="116">
        <f t="shared" si="11"/>
        <v>11403</v>
      </c>
      <c r="BI41" s="115">
        <v>11403</v>
      </c>
      <c r="BJ41" s="118">
        <v>0</v>
      </c>
      <c r="BK41" s="116">
        <f t="shared" si="12"/>
        <v>11403</v>
      </c>
      <c r="BL41" s="115">
        <v>11403</v>
      </c>
      <c r="BM41" s="118">
        <v>0</v>
      </c>
      <c r="BN41" s="116">
        <f t="shared" si="13"/>
        <v>11403</v>
      </c>
      <c r="BO41" s="116">
        <f t="shared" si="14"/>
        <v>68418</v>
      </c>
      <c r="BP41" s="116">
        <f t="shared" si="15"/>
        <v>0</v>
      </c>
      <c r="BQ41" s="116">
        <f t="shared" si="16"/>
        <v>68418</v>
      </c>
      <c r="BR41" s="119"/>
      <c r="BS41" s="111" t="s">
        <v>54</v>
      </c>
      <c r="BT41" s="120">
        <v>1</v>
      </c>
      <c r="BU41" s="121"/>
      <c r="BV41" s="121"/>
      <c r="BW41" s="121"/>
      <c r="BX41" s="121"/>
      <c r="BY41" s="121">
        <f t="shared" si="17"/>
        <v>68418</v>
      </c>
      <c r="BZ41" s="121">
        <f t="shared" si="18"/>
        <v>0</v>
      </c>
      <c r="CA41" s="121">
        <f t="shared" si="19"/>
        <v>68418</v>
      </c>
      <c r="CB41" s="118"/>
      <c r="CC41" s="118">
        <v>0</v>
      </c>
      <c r="CD41" s="116">
        <f t="shared" si="20"/>
        <v>0</v>
      </c>
      <c r="CE41" s="118"/>
      <c r="CF41" s="118">
        <v>0</v>
      </c>
      <c r="CG41" s="116">
        <f t="shared" si="21"/>
        <v>0</v>
      </c>
      <c r="CH41" s="118"/>
      <c r="CI41" s="118">
        <v>0</v>
      </c>
      <c r="CJ41" s="116">
        <f t="shared" si="22"/>
        <v>0</v>
      </c>
      <c r="CK41" s="118"/>
      <c r="CL41" s="118">
        <v>0</v>
      </c>
      <c r="CM41" s="116">
        <f t="shared" si="23"/>
        <v>0</v>
      </c>
      <c r="CN41" s="118"/>
      <c r="CO41" s="118">
        <v>0</v>
      </c>
      <c r="CP41" s="116">
        <f t="shared" si="24"/>
        <v>0</v>
      </c>
      <c r="CQ41" s="118"/>
      <c r="CR41" s="118">
        <v>0</v>
      </c>
      <c r="CS41" s="116">
        <f t="shared" si="25"/>
        <v>0</v>
      </c>
      <c r="CT41" s="118">
        <v>11403</v>
      </c>
      <c r="CU41" s="118">
        <v>0</v>
      </c>
      <c r="CV41" s="116">
        <f t="shared" si="26"/>
        <v>11403</v>
      </c>
      <c r="CW41" s="118">
        <v>11403</v>
      </c>
      <c r="CX41" s="118">
        <v>0</v>
      </c>
      <c r="CY41" s="116">
        <f t="shared" si="27"/>
        <v>11403</v>
      </c>
      <c r="CZ41" s="118">
        <v>11403</v>
      </c>
      <c r="DA41" s="118">
        <v>0</v>
      </c>
      <c r="DB41" s="116">
        <f t="shared" si="28"/>
        <v>11403</v>
      </c>
      <c r="DC41" s="118">
        <v>11403</v>
      </c>
      <c r="DD41" s="118">
        <v>0</v>
      </c>
      <c r="DE41" s="116">
        <f t="shared" si="29"/>
        <v>11403</v>
      </c>
      <c r="DF41" s="118">
        <v>11403</v>
      </c>
      <c r="DG41" s="118">
        <v>0</v>
      </c>
      <c r="DH41" s="116">
        <f t="shared" si="30"/>
        <v>11403</v>
      </c>
      <c r="DI41" s="118">
        <v>11403</v>
      </c>
      <c r="DJ41" s="118">
        <v>0</v>
      </c>
      <c r="DK41" s="116">
        <f t="shared" si="31"/>
        <v>11403</v>
      </c>
      <c r="DL41" s="116">
        <f t="shared" si="32"/>
        <v>68418</v>
      </c>
      <c r="DM41" s="116">
        <f t="shared" si="33"/>
        <v>0</v>
      </c>
      <c r="DN41" s="116">
        <f t="shared" si="34"/>
        <v>68418</v>
      </c>
      <c r="DO41" s="104" t="s">
        <v>1559</v>
      </c>
      <c r="DP41" s="122" t="str">
        <f t="shared" si="35"/>
        <v>VALIDADO</v>
      </c>
      <c r="DQ41" s="123"/>
      <c r="DR41" s="123"/>
      <c r="DS41" s="104" t="str">
        <f t="array" ref="DS41">IF(B41="","",INDEX(CATALOGO!C:C,MATCH(B41,CATALOGO!A:A,0)))</f>
        <v>COORDINACION ZONAL</v>
      </c>
      <c r="DT41" s="104" t="str">
        <f t="array" ref="DT41">IF(B41="","",INDEX(CATALOGO!B:B,MATCH(B41,CATALOGO!A:A,0)))</f>
        <v>COORDINACION ZONAL</v>
      </c>
      <c r="DU41" s="104" t="str">
        <f t="array" ref="DU41">IF(D41="","",INDEX(CATALOGO!J:J,MATCH(POA_GC_2022_PC!D41,CATALOGO!G:G,0)))</f>
        <v>ZONA 4</v>
      </c>
      <c r="DV41" s="104" t="str">
        <f t="array" ref="DV41">IF(D41="","",INDEX(CATALOGO!K:K,MATCH(D41,CATALOGO!G:G,0)))</f>
        <v>MANABI</v>
      </c>
      <c r="DW41" s="104" t="str">
        <f t="shared" si="36"/>
        <v/>
      </c>
      <c r="DX41" s="113" t="str">
        <f t="array" ref="DX41">IF(H41="","",INDEX(CATALOGO!AE:AE,MATCH(H41,CATALOGO!AC:AC,0)))</f>
        <v>EXTERNALIZADOS</v>
      </c>
      <c r="DY41" s="104" t="str">
        <f t="array" ref="DY41">IF(N41="","",INDEX(CATALOGO!O:O,MATCH(N41,CATALOGO!M:M,0)))</f>
        <v>0</v>
      </c>
      <c r="DZ41" s="104" t="str">
        <f t="array" ref="DZ41">IF(E41="","",INDEX(CATALOGO!AT:AT,MATCH(POA_GC_2022_PC!E41,CATALOGO!AS:AS,0)))</f>
        <v>PROV</v>
      </c>
      <c r="EA41" s="104" t="str">
        <f t="shared" si="37"/>
        <v>CORRIENTE</v>
      </c>
      <c r="EB41" s="104" t="str">
        <f t="shared" si="38"/>
        <v>90000003</v>
      </c>
      <c r="EC41" s="124"/>
      <c r="ED41" s="101" t="str">
        <f t="array" ref="ED41">IF(E41="","",INDEX(CATALOGO!BL:BL,MATCH(POA_GC_2022_PC!E41,CATALOGO!BO:BO,0)))</f>
        <v>6. Garantizar el  derecho a la salud integral, gratuita y de calidad</v>
      </c>
      <c r="EE41" s="101" t="str">
        <f t="array" ref="EE41">IF(E41="","",INDEX(CATALOGO!BM:BM,MATCH(POA_GC_2022_PC!E41,CATALOGO!BO:BO,0)))</f>
        <v>OE5 Incrementar la cobertura de las prestaciones de servicios de salud</v>
      </c>
      <c r="EF41" s="104" t="str">
        <f t="array" ref="EF41">IF(EE41="","",INDEX(CATALOGO!BN:BN,MATCH(POA_GC_2022_PC!EE41,CATALOGO!BM:BM,0)))</f>
        <v>OE_5</v>
      </c>
      <c r="EG41" s="124"/>
      <c r="EH41" s="125"/>
      <c r="EI41" s="125"/>
      <c r="EJ41" s="126"/>
      <c r="EK41" s="126"/>
      <c r="EL41" s="126"/>
      <c r="EM41" s="104" t="str">
        <f t="shared" si="39"/>
        <v>53</v>
      </c>
      <c r="EN41" s="114"/>
      <c r="EO41" s="111"/>
      <c r="EP41" s="127"/>
      <c r="EQ41" s="128"/>
      <c r="ER41" s="128">
        <f>IF(EM41="","",SUMIFS(TH!G:G,TH!K:K,POA_GC_2022_PC!A41))</f>
        <v>0</v>
      </c>
      <c r="ES41" s="129">
        <f t="shared" si="50"/>
        <v>0</v>
      </c>
      <c r="ET41" s="129"/>
      <c r="EU41" s="128">
        <f>IF(EM41="","",SUMIFS(TH!H:H,TH!K:K,POA_GC_2022_PC!A41))</f>
        <v>0</v>
      </c>
      <c r="EV41" s="129">
        <f t="shared" si="51"/>
        <v>0</v>
      </c>
      <c r="EW41" s="129"/>
      <c r="EX41" s="128">
        <f>IF(EM41="","",SUMIFS(TH!I:I,TH!K:K,POA_GC_2022_PC!A41))</f>
        <v>0</v>
      </c>
      <c r="EY41" s="129">
        <f t="shared" si="52"/>
        <v>0</v>
      </c>
      <c r="EZ41" s="130"/>
      <c r="FA41" s="130"/>
      <c r="FB41" s="129" t="str">
        <f t="shared" si="53"/>
        <v>OK</v>
      </c>
      <c r="FC41" s="129" t="str">
        <f t="shared" si="44"/>
        <v>OK</v>
      </c>
      <c r="FD41" s="129" t="str">
        <f t="shared" si="45"/>
        <v/>
      </c>
      <c r="FE41" s="129" t="str">
        <f t="shared" si="46"/>
        <v/>
      </c>
      <c r="FF41" s="284" t="e">
        <f>IF(AND(A41=SAP_seg!A3,SAP_seg!G3=0),"NINGUNA",(VLOOKUP(A41,SAP_seg!$A$4:$G$1162,7,0)))</f>
        <v>#N/A</v>
      </c>
      <c r="FG41" s="131">
        <f t="shared" si="47"/>
        <v>0</v>
      </c>
      <c r="FH41" s="131">
        <f t="shared" si="48"/>
        <v>0</v>
      </c>
      <c r="FI41" s="132" t="s">
        <v>54</v>
      </c>
      <c r="FJ41" s="133"/>
      <c r="FK41" s="134" t="str">
        <f t="array" ref="FK41">IF(E41="","",INDEX(CATALOGO!AW:AW,MATCH(POA_GC_2022_PC!E41,CATALOGO!AS:AS,0)))</f>
        <v>0</v>
      </c>
      <c r="FL41" s="134" t="str">
        <f t="array" ref="FL41">IF(F41="","",INDEX(CATALOGO!AZ:AZ,MATCH(POA_GC_2022_PC!F41,CATALOGO!AY:AY,0)))</f>
        <v>0</v>
      </c>
      <c r="FM41" s="134" t="str">
        <f t="array" ref="FM41">IF(F41="","",INDEX(CATALOGO!BA:BA,MATCH(POA_GC_2022_PC!F41,CATALOGO!AY:AY,0)))</f>
        <v>0</v>
      </c>
      <c r="FN41" s="134" t="str">
        <f t="array" ref="FN41">IF(F41="","",INDEX(CATALOGO!BB:BB,MATCH(POA_GC_2022_PC!F41,CATALOGO!AY:AY,0)))</f>
        <v>0</v>
      </c>
      <c r="FO41" s="133" t="str">
        <f t="array" ref="FO41">IF(E41="","",INDEX(CATALOGO!BC:BC,MATCH(POA_GC_2022_PC!E41,CATALOGO!AS:AS,0)))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41" s="133" t="str">
        <f t="array" ref="FP41">IF(EB41="","",INDEX(CATALOGO!BH:BH,MATCH(POA_GC_2022_PC!EB41,CATALOGO!BG:BG,0)))</f>
        <v xml:space="preserve"> PRESTACION DE SERVICIOS DE SALUD SEGUNDO NIVEL</v>
      </c>
      <c r="FQ41" s="117"/>
      <c r="FR41" s="117"/>
      <c r="FS41" s="117"/>
      <c r="FT41" s="135">
        <f t="shared" si="49"/>
        <v>0</v>
      </c>
    </row>
    <row r="42" spans="1:176" ht="22.5" hidden="1" x14ac:dyDescent="0.25">
      <c r="A42" s="363" t="s">
        <v>4131</v>
      </c>
      <c r="B42" s="101" t="s">
        <v>2256</v>
      </c>
      <c r="C42" s="102" t="s">
        <v>4070</v>
      </c>
      <c r="D42" s="103">
        <v>1332</v>
      </c>
      <c r="E42" s="103">
        <v>90</v>
      </c>
      <c r="F42" s="104" t="str">
        <f t="shared" si="0"/>
        <v>000</v>
      </c>
      <c r="G42" s="103" t="s">
        <v>587</v>
      </c>
      <c r="H42" s="105">
        <v>530405</v>
      </c>
      <c r="I42" s="106">
        <v>1314</v>
      </c>
      <c r="J42" s="103" t="s">
        <v>354</v>
      </c>
      <c r="K42" s="104" t="str">
        <f t="array" ref="K42">IF(J42="","",INDEX(CATALOGO!AN:AN,MATCH(POA_GC_2022_PC!J42,CATALOGO!AR:AR,0)))</f>
        <v>0000</v>
      </c>
      <c r="L42" s="104" t="str">
        <f t="array" ref="L42">IF(J42="","",INDEX(CATALOGO!AP:AP,MATCH(POA_GC_2022_PC!J42,CATALOGO!AR:AR,0)))</f>
        <v>0000</v>
      </c>
      <c r="M42" s="107" t="str">
        <f t="array" ref="M42">IF(E42="","",INDEX(CATALOGO!AU:AU,MATCH(POA_GC_2022_PC!E42,CATALOGO!AS:AS,0)))</f>
        <v>PROVISION Y PRESTACION DE SERVICIOS DE SALUD</v>
      </c>
      <c r="N42" s="108" t="str">
        <f t="shared" si="1"/>
        <v>SIN PROYECTO</v>
      </c>
      <c r="O42" s="101" t="str">
        <f t="array" ref="O42">IF(EB42="","",INDEX(CATALOGO!BD:BD,MATCH(POA_GC_2022_PC!EB42,CATALOGO!BG:BG,0)))</f>
        <v>GASTO OPERATIVO DE PROVISION DE LOS SERVICIOS DE SALUD</v>
      </c>
      <c r="P42" s="109" t="str">
        <f t="array" ref="P42">IF(H42="","",INDEX(CATALOGO!AD:AD,MATCH(POA_GC_2022_PC!H42,CATALOGO!AC:AC,0)))</f>
        <v>VEHICULOS (SERVICIO PARA MANTENIMIENTO Y REPARACIO</v>
      </c>
      <c r="Q42" s="104" t="str">
        <f t="array" ref="Q42">IF(J42="","",INDEX(CATALOGO!AL:AL,MATCH(J42,CATALOGO!AR:AR,0)))</f>
        <v>RECURSOS FISCALES</v>
      </c>
      <c r="R42" s="104" t="str">
        <f t="array" ref="R42">IF(K42="","",INDEX(CATALOGO!AO:AO,MATCH(POA_GC_2022_PC!K42,CATALOGO!AN:AN,0)))</f>
        <v>SIN ORGANISMO</v>
      </c>
      <c r="S42" s="104" t="str">
        <f t="array" ref="S42">IF(L42="","",INDEX(CATALOGO!AQ:AQ,MATCH(POA_GC_2022_PC!L42,CATALOGO!AP:AP,0)))</f>
        <v>SIN CORRELATIVO</v>
      </c>
      <c r="T42" s="110" t="s">
        <v>355</v>
      </c>
      <c r="U42" s="364" t="s">
        <v>4038</v>
      </c>
      <c r="V42" s="364" t="s">
        <v>4071</v>
      </c>
      <c r="W42" s="111" t="s">
        <v>356</v>
      </c>
      <c r="X42" s="111" t="s">
        <v>4072</v>
      </c>
      <c r="Y42" s="111" t="s">
        <v>387</v>
      </c>
      <c r="Z42" s="112">
        <f t="array" ref="Z42">IF(Y42="","",INDEX(CATALOGO!AA:AA,MATCH(Y42,CATALOGO!Z:Z,0)))</f>
        <v>44</v>
      </c>
      <c r="AA42" s="113" t="str">
        <f t="array" ref="AA42">IF(H42="","",INDEX(CATALOGO!AH:AH,MATCH(H42,CATALOGO!AC:AC,0)))</f>
        <v>06</v>
      </c>
      <c r="AB42" s="113" t="str">
        <f t="array" ref="AB42">IF(H42="","",INDEX(CATALOGO!AF:AF,MATCH(H42,CATALOGO!AC:AC,0)))</f>
        <v>NA</v>
      </c>
      <c r="AC42" s="113" t="str">
        <f t="array" ref="AC42">IF(H42="","",INDEX(CATALOGO!AG:AG,MATCH(H42,CATALOGO!AC:AC,0)))</f>
        <v>NA</v>
      </c>
      <c r="AD42" s="114" t="s">
        <v>50</v>
      </c>
      <c r="AE42" s="115">
        <v>3488.95</v>
      </c>
      <c r="AF42" s="115">
        <v>0</v>
      </c>
      <c r="AG42" s="116">
        <f t="shared" si="2"/>
        <v>3488.95</v>
      </c>
      <c r="AH42" s="115">
        <v>3488.95</v>
      </c>
      <c r="AI42" s="115">
        <v>0</v>
      </c>
      <c r="AJ42" s="116">
        <f t="shared" si="3"/>
        <v>3488.95</v>
      </c>
      <c r="AK42" s="115">
        <v>3488.95</v>
      </c>
      <c r="AL42" s="115">
        <v>0</v>
      </c>
      <c r="AM42" s="116">
        <f t="shared" si="4"/>
        <v>3488.95</v>
      </c>
      <c r="AN42" s="115">
        <v>3488.95</v>
      </c>
      <c r="AO42" s="115">
        <v>0</v>
      </c>
      <c r="AP42" s="116">
        <f t="shared" si="5"/>
        <v>3488.95</v>
      </c>
      <c r="AQ42" s="115">
        <v>3488.95</v>
      </c>
      <c r="AR42" s="115">
        <v>0</v>
      </c>
      <c r="AS42" s="116">
        <f t="shared" si="6"/>
        <v>3488.95</v>
      </c>
      <c r="AT42" s="115">
        <v>3488.95</v>
      </c>
      <c r="AU42" s="118">
        <v>0</v>
      </c>
      <c r="AV42" s="116">
        <f t="shared" si="7"/>
        <v>3488.95</v>
      </c>
      <c r="AW42" s="115"/>
      <c r="AX42" s="118">
        <v>0</v>
      </c>
      <c r="AY42" s="116">
        <f t="shared" si="8"/>
        <v>0</v>
      </c>
      <c r="AZ42" s="115"/>
      <c r="BA42" s="118">
        <v>0</v>
      </c>
      <c r="BB42" s="116">
        <f t="shared" si="9"/>
        <v>0</v>
      </c>
      <c r="BC42" s="115"/>
      <c r="BD42" s="118">
        <v>0</v>
      </c>
      <c r="BE42" s="116">
        <f t="shared" si="10"/>
        <v>0</v>
      </c>
      <c r="BF42" s="115"/>
      <c r="BG42" s="118">
        <v>0</v>
      </c>
      <c r="BH42" s="116">
        <f t="shared" si="11"/>
        <v>0</v>
      </c>
      <c r="BI42" s="115"/>
      <c r="BJ42" s="118">
        <v>0</v>
      </c>
      <c r="BK42" s="116">
        <f t="shared" si="12"/>
        <v>0</v>
      </c>
      <c r="BL42" s="115"/>
      <c r="BM42" s="118">
        <v>0</v>
      </c>
      <c r="BN42" s="116">
        <f t="shared" si="13"/>
        <v>0</v>
      </c>
      <c r="BO42" s="116">
        <f t="shared" si="14"/>
        <v>20933.7</v>
      </c>
      <c r="BP42" s="116">
        <f t="shared" si="15"/>
        <v>0</v>
      </c>
      <c r="BQ42" s="116">
        <f t="shared" si="16"/>
        <v>20933.7</v>
      </c>
      <c r="BR42" s="119"/>
      <c r="BS42" s="111" t="s">
        <v>54</v>
      </c>
      <c r="BT42" s="120">
        <v>1</v>
      </c>
      <c r="BU42" s="121"/>
      <c r="BV42" s="121"/>
      <c r="BW42" s="121"/>
      <c r="BX42" s="121"/>
      <c r="BY42" s="121">
        <f t="shared" si="17"/>
        <v>20933.7</v>
      </c>
      <c r="BZ42" s="121">
        <f t="shared" si="18"/>
        <v>0</v>
      </c>
      <c r="CA42" s="121">
        <f t="shared" si="19"/>
        <v>20933.7</v>
      </c>
      <c r="CB42" s="118">
        <v>3488.95</v>
      </c>
      <c r="CC42" s="118">
        <v>0</v>
      </c>
      <c r="CD42" s="116">
        <f t="shared" si="20"/>
        <v>3488.95</v>
      </c>
      <c r="CE42" s="118">
        <v>3488.95</v>
      </c>
      <c r="CF42" s="118">
        <v>0</v>
      </c>
      <c r="CG42" s="116">
        <f t="shared" si="21"/>
        <v>3488.95</v>
      </c>
      <c r="CH42" s="118">
        <v>3488.95</v>
      </c>
      <c r="CI42" s="118">
        <v>0</v>
      </c>
      <c r="CJ42" s="116">
        <f t="shared" si="22"/>
        <v>3488.95</v>
      </c>
      <c r="CK42" s="118">
        <v>3488.95</v>
      </c>
      <c r="CL42" s="118">
        <v>0</v>
      </c>
      <c r="CM42" s="116">
        <f t="shared" si="23"/>
        <v>3488.95</v>
      </c>
      <c r="CN42" s="118">
        <v>3488.95</v>
      </c>
      <c r="CO42" s="118">
        <v>0</v>
      </c>
      <c r="CP42" s="116">
        <f t="shared" si="24"/>
        <v>3488.95</v>
      </c>
      <c r="CQ42" s="118">
        <v>3488.95</v>
      </c>
      <c r="CR42" s="118">
        <v>0</v>
      </c>
      <c r="CS42" s="116">
        <f t="shared" si="25"/>
        <v>3488.95</v>
      </c>
      <c r="CT42" s="118"/>
      <c r="CU42" s="118">
        <v>0</v>
      </c>
      <c r="CV42" s="116">
        <f t="shared" si="26"/>
        <v>0</v>
      </c>
      <c r="CW42" s="118"/>
      <c r="CX42" s="118">
        <v>0</v>
      </c>
      <c r="CY42" s="116">
        <f t="shared" si="27"/>
        <v>0</v>
      </c>
      <c r="CZ42" s="118"/>
      <c r="DA42" s="118">
        <v>0</v>
      </c>
      <c r="DB42" s="116">
        <f t="shared" si="28"/>
        <v>0</v>
      </c>
      <c r="DC42" s="118"/>
      <c r="DD42" s="118">
        <v>0</v>
      </c>
      <c r="DE42" s="116">
        <f t="shared" si="29"/>
        <v>0</v>
      </c>
      <c r="DF42" s="118"/>
      <c r="DG42" s="118">
        <v>0</v>
      </c>
      <c r="DH42" s="116">
        <f t="shared" si="30"/>
        <v>0</v>
      </c>
      <c r="DI42" s="118"/>
      <c r="DJ42" s="118">
        <v>0</v>
      </c>
      <c r="DK42" s="116">
        <f t="shared" si="31"/>
        <v>0</v>
      </c>
      <c r="DL42" s="116">
        <f t="shared" si="32"/>
        <v>20933.7</v>
      </c>
      <c r="DM42" s="116">
        <f t="shared" si="33"/>
        <v>0</v>
      </c>
      <c r="DN42" s="116">
        <f t="shared" si="34"/>
        <v>20933.7</v>
      </c>
      <c r="DO42" s="104" t="s">
        <v>293</v>
      </c>
      <c r="DP42" s="122" t="str">
        <f t="shared" si="35"/>
        <v>VALIDADO</v>
      </c>
      <c r="DQ42" s="123"/>
      <c r="DR42" s="123"/>
      <c r="DS42" s="104" t="str">
        <f t="array" ref="DS42">IF(B42="","",INDEX(CATALOGO!C:C,MATCH(B42,CATALOGO!A:A,0)))</f>
        <v>COORDINACION ZONAL</v>
      </c>
      <c r="DT42" s="104" t="str">
        <f t="array" ref="DT42">IF(B42="","",INDEX(CATALOGO!B:B,MATCH(B42,CATALOGO!A:A,0)))</f>
        <v>COORDINACION ZONAL</v>
      </c>
      <c r="DU42" s="104" t="str">
        <f t="array" ref="DU42">IF(D42="","",INDEX(CATALOGO!J:J,MATCH(POA_GC_2022_PC!D42,CATALOGO!G:G,0)))</f>
        <v>ZONA 4</v>
      </c>
      <c r="DV42" s="104" t="str">
        <f t="array" ref="DV42">IF(D42="","",INDEX(CATALOGO!K:K,MATCH(D42,CATALOGO!G:G,0)))</f>
        <v>MANABI</v>
      </c>
      <c r="DW42" s="104" t="str">
        <f t="shared" si="36"/>
        <v/>
      </c>
      <c r="DX42" s="113" t="str">
        <f t="array" ref="DX42">IF(H42="","",INDEX(CATALOGO!AE:AE,MATCH(H42,CATALOGO!AC:AC,0)))</f>
        <v>MANTENIMIENTOS</v>
      </c>
      <c r="DY42" s="104" t="str">
        <f t="array" ref="DY42">IF(N42="","",INDEX(CATALOGO!O:O,MATCH(N42,CATALOGO!M:M,0)))</f>
        <v>0</v>
      </c>
      <c r="DZ42" s="104" t="str">
        <f t="array" ref="DZ42">IF(E42="","",INDEX(CATALOGO!AT:AT,MATCH(POA_GC_2022_PC!E42,CATALOGO!AS:AS,0)))</f>
        <v>PROV</v>
      </c>
      <c r="EA42" s="104" t="str">
        <f t="shared" si="37"/>
        <v>CORRIENTE</v>
      </c>
      <c r="EB42" s="104" t="str">
        <f t="shared" si="38"/>
        <v>90000003</v>
      </c>
      <c r="EC42" s="124"/>
      <c r="ED42" s="101" t="str">
        <f t="array" ref="ED42">IF(E42="","",INDEX(CATALOGO!BL:BL,MATCH(POA_GC_2022_PC!E42,CATALOGO!BO:BO,0)))</f>
        <v>6. Garantizar el  derecho a la salud integral, gratuita y de calidad</v>
      </c>
      <c r="EE42" s="101" t="str">
        <f t="array" ref="EE42">IF(E42="","",INDEX(CATALOGO!BM:BM,MATCH(POA_GC_2022_PC!E42,CATALOGO!BO:BO,0)))</f>
        <v>OE5 Incrementar la cobertura de las prestaciones de servicios de salud</v>
      </c>
      <c r="EF42" s="104" t="str">
        <f t="array" ref="EF42">IF(EE42="","",INDEX(CATALOGO!BN:BN,MATCH(POA_GC_2022_PC!EE42,CATALOGO!BM:BM,0)))</f>
        <v>OE_5</v>
      </c>
      <c r="EG42" s="124"/>
      <c r="EH42" s="125"/>
      <c r="EI42" s="125"/>
      <c r="EJ42" s="126"/>
      <c r="EK42" s="126"/>
      <c r="EL42" s="126"/>
      <c r="EM42" s="104" t="str">
        <f t="shared" si="39"/>
        <v>53</v>
      </c>
      <c r="EN42" s="114"/>
      <c r="EO42" s="111"/>
      <c r="EP42" s="127"/>
      <c r="EQ42" s="128"/>
      <c r="ER42" s="128">
        <f>IF(EM42="","",SUMIFS(TH!G:G,TH!K:K,POA_GC_2022_PC!A42))</f>
        <v>0</v>
      </c>
      <c r="ES42" s="129">
        <f t="shared" si="50"/>
        <v>0</v>
      </c>
      <c r="ET42" s="129"/>
      <c r="EU42" s="128">
        <f>IF(EM42="","",SUMIFS(TH!H:H,TH!K:K,POA_GC_2022_PC!A42))</f>
        <v>0</v>
      </c>
      <c r="EV42" s="129">
        <f t="shared" si="51"/>
        <v>0</v>
      </c>
      <c r="EW42" s="129"/>
      <c r="EX42" s="128">
        <f>IF(EM42="","",SUMIFS(TH!I:I,TH!K:K,POA_GC_2022_PC!A42))</f>
        <v>0</v>
      </c>
      <c r="EY42" s="129">
        <f t="shared" si="52"/>
        <v>0</v>
      </c>
      <c r="EZ42" s="130"/>
      <c r="FA42" s="130"/>
      <c r="FB42" s="129" t="str">
        <f t="shared" si="53"/>
        <v>OK</v>
      </c>
      <c r="FC42" s="129" t="str">
        <f t="shared" si="44"/>
        <v>OK</v>
      </c>
      <c r="FD42" s="129" t="str">
        <f t="shared" si="45"/>
        <v/>
      </c>
      <c r="FE42" s="129" t="str">
        <f t="shared" si="46"/>
        <v/>
      </c>
      <c r="FF42" s="284" t="e">
        <f>IF(AND(A42=SAP_seg!A3,SAP_seg!G3=0),"NINGUNA",(VLOOKUP(A42,SAP_seg!$A$4:$G$1162,7,0)))</f>
        <v>#N/A</v>
      </c>
      <c r="FG42" s="131">
        <f t="shared" si="47"/>
        <v>0</v>
      </c>
      <c r="FH42" s="131">
        <f t="shared" si="48"/>
        <v>0</v>
      </c>
      <c r="FI42" s="132" t="s">
        <v>54</v>
      </c>
      <c r="FJ42" s="133"/>
      <c r="FK42" s="134" t="str">
        <f t="array" ref="FK42">IF(E42="","",INDEX(CATALOGO!AW:AW,MATCH(POA_GC_2022_PC!E42,CATALOGO!AS:AS,0)))</f>
        <v>0</v>
      </c>
      <c r="FL42" s="134" t="str">
        <f t="array" ref="FL42">IF(F42="","",INDEX(CATALOGO!AZ:AZ,MATCH(POA_GC_2022_PC!F42,CATALOGO!AY:AY,0)))</f>
        <v>0</v>
      </c>
      <c r="FM42" s="134" t="str">
        <f t="array" ref="FM42">IF(F42="","",INDEX(CATALOGO!BA:BA,MATCH(POA_GC_2022_PC!F42,CATALOGO!AY:AY,0)))</f>
        <v>0</v>
      </c>
      <c r="FN42" s="134" t="str">
        <f t="array" ref="FN42">IF(F42="","",INDEX(CATALOGO!BB:BB,MATCH(POA_GC_2022_PC!F42,CATALOGO!AY:AY,0)))</f>
        <v>0</v>
      </c>
      <c r="FO42" s="133" t="str">
        <f t="array" ref="FO42">IF(E42="","",INDEX(CATALOGO!BC:BC,MATCH(POA_GC_2022_PC!E42,CATALOGO!AS:AS,0)))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42" s="133" t="str">
        <f t="array" ref="FP42">IF(EB42="","",INDEX(CATALOGO!BH:BH,MATCH(POA_GC_2022_PC!EB42,CATALOGO!BG:BG,0)))</f>
        <v xml:space="preserve"> PRESTACION DE SERVICIOS DE SALUD SEGUNDO NIVEL</v>
      </c>
      <c r="FQ42" s="117"/>
      <c r="FR42" s="117"/>
      <c r="FS42" s="117"/>
      <c r="FT42" s="135">
        <f t="shared" si="49"/>
        <v>10466.849999999999</v>
      </c>
    </row>
    <row r="43" spans="1:176" hidden="1" x14ac:dyDescent="0.25">
      <c r="A43" s="363" t="s">
        <v>4079</v>
      </c>
      <c r="B43" s="101" t="s">
        <v>2256</v>
      </c>
      <c r="C43" s="102" t="s">
        <v>4073</v>
      </c>
      <c r="D43" s="103">
        <v>1332</v>
      </c>
      <c r="E43" s="103">
        <v>90</v>
      </c>
      <c r="F43" s="104" t="str">
        <f t="shared" si="0"/>
        <v>000</v>
      </c>
      <c r="G43" s="103" t="s">
        <v>587</v>
      </c>
      <c r="H43" s="105">
        <v>530405</v>
      </c>
      <c r="I43" s="106">
        <v>1314</v>
      </c>
      <c r="J43" s="103" t="s">
        <v>354</v>
      </c>
      <c r="K43" s="104" t="str">
        <f t="array" ref="K43">IF(J43="","",INDEX(CATALOGO!AN:AN,MATCH(POA_GC_2022_PC!J43,CATALOGO!AR:AR,0)))</f>
        <v>0000</v>
      </c>
      <c r="L43" s="104" t="str">
        <f t="array" ref="L43">IF(J43="","",INDEX(CATALOGO!AP:AP,MATCH(POA_GC_2022_PC!J43,CATALOGO!AR:AR,0)))</f>
        <v>0000</v>
      </c>
      <c r="M43" s="107" t="str">
        <f t="array" ref="M43">IF(E43="","",INDEX(CATALOGO!AU:AU,MATCH(POA_GC_2022_PC!E43,CATALOGO!AS:AS,0)))</f>
        <v>PROVISION Y PRESTACION DE SERVICIOS DE SALUD</v>
      </c>
      <c r="N43" s="108" t="str">
        <f t="shared" si="1"/>
        <v>SIN PROYECTO</v>
      </c>
      <c r="O43" s="101" t="str">
        <f t="array" ref="O43">IF(EB43="","",INDEX(CATALOGO!BD:BD,MATCH(POA_GC_2022_PC!EB43,CATALOGO!BG:BG,0)))</f>
        <v>GASTO OPERATIVO DE PROVISION DE LOS SERVICIOS DE SALUD</v>
      </c>
      <c r="P43" s="109" t="str">
        <f t="array" ref="P43">IF(H43="","",INDEX(CATALOGO!AD:AD,MATCH(POA_GC_2022_PC!H43,CATALOGO!AC:AC,0)))</f>
        <v>VEHICULOS (SERVICIO PARA MANTENIMIENTO Y REPARACIO</v>
      </c>
      <c r="Q43" s="104" t="str">
        <f t="array" ref="Q43">IF(J43="","",INDEX(CATALOGO!AL:AL,MATCH(J43,CATALOGO!AR:AR,0)))</f>
        <v>RECURSOS FISCALES</v>
      </c>
      <c r="R43" s="104" t="str">
        <f t="array" ref="R43">IF(K43="","",INDEX(CATALOGO!AO:AO,MATCH(POA_GC_2022_PC!K43,CATALOGO!AN:AN,0)))</f>
        <v>SIN ORGANISMO</v>
      </c>
      <c r="S43" s="104" t="str">
        <f t="array" ref="S43">IF(L43="","",INDEX(CATALOGO!AQ:AQ,MATCH(POA_GC_2022_PC!L43,CATALOGO!AP:AP,0)))</f>
        <v>SIN CORRELATIVO</v>
      </c>
      <c r="T43" s="110" t="s">
        <v>355</v>
      </c>
      <c r="U43" s="364" t="s">
        <v>4038</v>
      </c>
      <c r="V43" s="364" t="s">
        <v>4074</v>
      </c>
      <c r="W43" s="111" t="s">
        <v>356</v>
      </c>
      <c r="X43" s="111"/>
      <c r="Y43" s="111" t="s">
        <v>387</v>
      </c>
      <c r="Z43" s="112">
        <f t="array" ref="Z43">IF(Y43="","",INDEX(CATALOGO!AA:AA,MATCH(Y43,CATALOGO!Z:Z,0)))</f>
        <v>44</v>
      </c>
      <c r="AA43" s="113" t="str">
        <f t="array" ref="AA43">IF(H43="","",INDEX(CATALOGO!AH:AH,MATCH(H43,CATALOGO!AC:AC,0)))</f>
        <v>06</v>
      </c>
      <c r="AB43" s="113" t="str">
        <f t="array" ref="AB43">IF(H43="","",INDEX(CATALOGO!AF:AF,MATCH(H43,CATALOGO!AC:AC,0)))</f>
        <v>NA</v>
      </c>
      <c r="AC43" s="113" t="str">
        <f t="array" ref="AC43">IF(H43="","",INDEX(CATALOGO!AG:AG,MATCH(H43,CATALOGO!AC:AC,0)))</f>
        <v>NA</v>
      </c>
      <c r="AD43" s="114" t="s">
        <v>50</v>
      </c>
      <c r="AE43" s="115"/>
      <c r="AF43" s="115">
        <v>0</v>
      </c>
      <c r="AG43" s="116">
        <f t="shared" si="2"/>
        <v>0</v>
      </c>
      <c r="AH43" s="115"/>
      <c r="AI43" s="115">
        <v>0</v>
      </c>
      <c r="AJ43" s="116">
        <f t="shared" si="3"/>
        <v>0</v>
      </c>
      <c r="AK43" s="115"/>
      <c r="AL43" s="115">
        <v>0</v>
      </c>
      <c r="AM43" s="116">
        <f t="shared" si="4"/>
        <v>0</v>
      </c>
      <c r="AN43" s="115"/>
      <c r="AO43" s="115">
        <v>0</v>
      </c>
      <c r="AP43" s="116">
        <f t="shared" si="5"/>
        <v>0</v>
      </c>
      <c r="AQ43" s="115"/>
      <c r="AR43" s="115">
        <v>0</v>
      </c>
      <c r="AS43" s="116">
        <f t="shared" si="6"/>
        <v>0</v>
      </c>
      <c r="AT43" s="115"/>
      <c r="AU43" s="118">
        <v>0</v>
      </c>
      <c r="AV43" s="116">
        <f t="shared" si="7"/>
        <v>0</v>
      </c>
      <c r="AW43" s="115">
        <v>3488.95</v>
      </c>
      <c r="AX43" s="118">
        <v>0</v>
      </c>
      <c r="AY43" s="116">
        <f t="shared" si="8"/>
        <v>3488.95</v>
      </c>
      <c r="AZ43" s="115">
        <v>3488.95</v>
      </c>
      <c r="BA43" s="118">
        <v>0</v>
      </c>
      <c r="BB43" s="116">
        <f t="shared" si="9"/>
        <v>3488.95</v>
      </c>
      <c r="BC43" s="115">
        <v>3488.95</v>
      </c>
      <c r="BD43" s="118">
        <v>0</v>
      </c>
      <c r="BE43" s="116">
        <f t="shared" si="10"/>
        <v>3488.95</v>
      </c>
      <c r="BF43" s="115">
        <v>3488.95</v>
      </c>
      <c r="BG43" s="118">
        <v>0</v>
      </c>
      <c r="BH43" s="116">
        <f t="shared" si="11"/>
        <v>3488.95</v>
      </c>
      <c r="BI43" s="115">
        <v>3488.95</v>
      </c>
      <c r="BJ43" s="118">
        <v>0</v>
      </c>
      <c r="BK43" s="116">
        <f t="shared" si="12"/>
        <v>3488.95</v>
      </c>
      <c r="BL43" s="115">
        <v>3488.95</v>
      </c>
      <c r="BM43" s="118">
        <v>0</v>
      </c>
      <c r="BN43" s="116">
        <f t="shared" si="13"/>
        <v>3488.95</v>
      </c>
      <c r="BO43" s="116">
        <f t="shared" si="14"/>
        <v>20933.7</v>
      </c>
      <c r="BP43" s="116">
        <f t="shared" si="15"/>
        <v>0</v>
      </c>
      <c r="BQ43" s="116">
        <f t="shared" si="16"/>
        <v>20933.7</v>
      </c>
      <c r="BR43" s="119"/>
      <c r="BS43" s="111" t="s">
        <v>54</v>
      </c>
      <c r="BT43" s="120">
        <v>1</v>
      </c>
      <c r="BU43" s="121"/>
      <c r="BV43" s="121"/>
      <c r="BW43" s="121"/>
      <c r="BX43" s="121"/>
      <c r="BY43" s="121">
        <f t="shared" si="17"/>
        <v>20933.7</v>
      </c>
      <c r="BZ43" s="121">
        <f t="shared" si="18"/>
        <v>0</v>
      </c>
      <c r="CA43" s="121">
        <f t="shared" si="19"/>
        <v>20933.7</v>
      </c>
      <c r="CB43" s="118"/>
      <c r="CC43" s="118">
        <v>0</v>
      </c>
      <c r="CD43" s="116">
        <f t="shared" si="20"/>
        <v>0</v>
      </c>
      <c r="CE43" s="118"/>
      <c r="CF43" s="118">
        <v>0</v>
      </c>
      <c r="CG43" s="116">
        <f t="shared" si="21"/>
        <v>0</v>
      </c>
      <c r="CH43" s="118"/>
      <c r="CI43" s="118">
        <v>0</v>
      </c>
      <c r="CJ43" s="116">
        <f t="shared" si="22"/>
        <v>0</v>
      </c>
      <c r="CK43" s="118"/>
      <c r="CL43" s="118">
        <v>0</v>
      </c>
      <c r="CM43" s="116">
        <f t="shared" si="23"/>
        <v>0</v>
      </c>
      <c r="CN43" s="118"/>
      <c r="CO43" s="118">
        <v>0</v>
      </c>
      <c r="CP43" s="116">
        <f t="shared" si="24"/>
        <v>0</v>
      </c>
      <c r="CQ43" s="118"/>
      <c r="CR43" s="118">
        <v>0</v>
      </c>
      <c r="CS43" s="116">
        <f t="shared" si="25"/>
        <v>0</v>
      </c>
      <c r="CT43" s="115">
        <v>3488.95</v>
      </c>
      <c r="CU43" s="118">
        <v>0</v>
      </c>
      <c r="CV43" s="116">
        <f t="shared" si="26"/>
        <v>3488.95</v>
      </c>
      <c r="CW43" s="115">
        <v>3488.95</v>
      </c>
      <c r="CX43" s="118">
        <v>0</v>
      </c>
      <c r="CY43" s="116">
        <f t="shared" si="27"/>
        <v>3488.95</v>
      </c>
      <c r="CZ43" s="115">
        <v>3488.95</v>
      </c>
      <c r="DA43" s="118">
        <v>0</v>
      </c>
      <c r="DB43" s="116">
        <f t="shared" si="28"/>
        <v>3488.95</v>
      </c>
      <c r="DC43" s="115">
        <v>3488.95</v>
      </c>
      <c r="DD43" s="118">
        <v>0</v>
      </c>
      <c r="DE43" s="116">
        <f t="shared" si="29"/>
        <v>3488.95</v>
      </c>
      <c r="DF43" s="115">
        <v>3488.95</v>
      </c>
      <c r="DG43" s="118">
        <v>0</v>
      </c>
      <c r="DH43" s="116">
        <f t="shared" si="30"/>
        <v>3488.95</v>
      </c>
      <c r="DI43" s="115">
        <v>3488.95</v>
      </c>
      <c r="DJ43" s="118">
        <v>0</v>
      </c>
      <c r="DK43" s="116">
        <f t="shared" si="31"/>
        <v>3488.95</v>
      </c>
      <c r="DL43" s="116">
        <f t="shared" si="32"/>
        <v>20933.7</v>
      </c>
      <c r="DM43" s="116">
        <f t="shared" si="33"/>
        <v>0</v>
      </c>
      <c r="DN43" s="116">
        <f t="shared" si="34"/>
        <v>20933.7</v>
      </c>
      <c r="DO43" s="104" t="s">
        <v>1559</v>
      </c>
      <c r="DP43" s="122" t="str">
        <f t="shared" si="35"/>
        <v>VALIDADO</v>
      </c>
      <c r="DQ43" s="123"/>
      <c r="DR43" s="123"/>
      <c r="DS43" s="104" t="str">
        <f t="array" ref="DS43">IF(B43="","",INDEX(CATALOGO!C:C,MATCH(B43,CATALOGO!A:A,0)))</f>
        <v>COORDINACION ZONAL</v>
      </c>
      <c r="DT43" s="104" t="str">
        <f t="array" ref="DT43">IF(B43="","",INDEX(CATALOGO!B:B,MATCH(B43,CATALOGO!A:A,0)))</f>
        <v>COORDINACION ZONAL</v>
      </c>
      <c r="DU43" s="104" t="str">
        <f t="array" ref="DU43">IF(D43="","",INDEX(CATALOGO!J:J,MATCH(POA_GC_2022_PC!D43,CATALOGO!G:G,0)))</f>
        <v>ZONA 4</v>
      </c>
      <c r="DV43" s="104" t="str">
        <f t="array" ref="DV43">IF(D43="","",INDEX(CATALOGO!K:K,MATCH(D43,CATALOGO!G:G,0)))</f>
        <v>MANABI</v>
      </c>
      <c r="DW43" s="104" t="str">
        <f t="shared" si="36"/>
        <v/>
      </c>
      <c r="DX43" s="113" t="str">
        <f t="array" ref="DX43">IF(H43="","",INDEX(CATALOGO!AE:AE,MATCH(H43,CATALOGO!AC:AC,0)))</f>
        <v>MANTENIMIENTOS</v>
      </c>
      <c r="DY43" s="104" t="str">
        <f t="array" ref="DY43">IF(N43="","",INDEX(CATALOGO!O:O,MATCH(N43,CATALOGO!M:M,0)))</f>
        <v>0</v>
      </c>
      <c r="DZ43" s="104" t="str">
        <f t="array" ref="DZ43">IF(E43="","",INDEX(CATALOGO!AT:AT,MATCH(POA_GC_2022_PC!E43,CATALOGO!AS:AS,0)))</f>
        <v>PROV</v>
      </c>
      <c r="EA43" s="104" t="str">
        <f t="shared" si="37"/>
        <v>CORRIENTE</v>
      </c>
      <c r="EB43" s="104" t="str">
        <f t="shared" si="38"/>
        <v>90000003</v>
      </c>
      <c r="EC43" s="124"/>
      <c r="ED43" s="101" t="str">
        <f t="array" ref="ED43">IF(E43="","",INDEX(CATALOGO!BL:BL,MATCH(POA_GC_2022_PC!E43,CATALOGO!BO:BO,0)))</f>
        <v>6. Garantizar el  derecho a la salud integral, gratuita y de calidad</v>
      </c>
      <c r="EE43" s="101" t="str">
        <f t="array" ref="EE43">IF(E43="","",INDEX(CATALOGO!BM:BM,MATCH(POA_GC_2022_PC!E43,CATALOGO!BO:BO,0)))</f>
        <v>OE5 Incrementar la cobertura de las prestaciones de servicios de salud</v>
      </c>
      <c r="EF43" s="104" t="str">
        <f t="array" ref="EF43">IF(EE43="","",INDEX(CATALOGO!BN:BN,MATCH(POA_GC_2022_PC!EE43,CATALOGO!BM:BM,0)))</f>
        <v>OE_5</v>
      </c>
      <c r="EG43" s="124"/>
      <c r="EH43" s="125"/>
      <c r="EI43" s="125"/>
      <c r="EJ43" s="126"/>
      <c r="EK43" s="126"/>
      <c r="EL43" s="126"/>
      <c r="EM43" s="104" t="str">
        <f t="shared" si="39"/>
        <v>53</v>
      </c>
      <c r="EN43" s="114"/>
      <c r="EO43" s="111"/>
      <c r="EP43" s="127"/>
      <c r="EQ43" s="128"/>
      <c r="ER43" s="128">
        <f>IF(EM43="","",SUMIFS(TH!G:G,TH!K:K,POA_GC_2022_PC!A43))</f>
        <v>0</v>
      </c>
      <c r="ES43" s="129">
        <f t="shared" si="50"/>
        <v>0</v>
      </c>
      <c r="ET43" s="129"/>
      <c r="EU43" s="128">
        <f>IF(EM43="","",SUMIFS(TH!H:H,TH!K:K,POA_GC_2022_PC!A43))</f>
        <v>0</v>
      </c>
      <c r="EV43" s="129">
        <f t="shared" si="51"/>
        <v>0</v>
      </c>
      <c r="EW43" s="129"/>
      <c r="EX43" s="128">
        <f>IF(EM43="","",SUMIFS(TH!I:I,TH!K:K,POA_GC_2022_PC!A43))</f>
        <v>0</v>
      </c>
      <c r="EY43" s="129">
        <f t="shared" si="52"/>
        <v>0</v>
      </c>
      <c r="EZ43" s="130"/>
      <c r="FA43" s="130"/>
      <c r="FB43" s="129" t="str">
        <f t="shared" si="53"/>
        <v>OK</v>
      </c>
      <c r="FC43" s="129" t="str">
        <f t="shared" si="44"/>
        <v>OK</v>
      </c>
      <c r="FD43" s="129" t="str">
        <f t="shared" si="45"/>
        <v/>
      </c>
      <c r="FE43" s="129" t="str">
        <f t="shared" si="46"/>
        <v/>
      </c>
      <c r="FF43" s="284" t="e">
        <f>IF(AND(A43=SAP_seg!A3,SAP_seg!G3=0),"NINGUNA",(VLOOKUP(A43,SAP_seg!$A$4:$G$1162,7,0)))</f>
        <v>#N/A</v>
      </c>
      <c r="FG43" s="131">
        <f t="shared" si="47"/>
        <v>0</v>
      </c>
      <c r="FH43" s="131">
        <f t="shared" si="48"/>
        <v>0</v>
      </c>
      <c r="FI43" s="132" t="s">
        <v>54</v>
      </c>
      <c r="FJ43" s="133"/>
      <c r="FK43" s="134" t="str">
        <f t="array" ref="FK43">IF(E43="","",INDEX(CATALOGO!AW:AW,MATCH(POA_GC_2022_PC!E43,CATALOGO!AS:AS,0)))</f>
        <v>0</v>
      </c>
      <c r="FL43" s="134" t="str">
        <f t="array" ref="FL43">IF(F43="","",INDEX(CATALOGO!AZ:AZ,MATCH(POA_GC_2022_PC!F43,CATALOGO!AY:AY,0)))</f>
        <v>0</v>
      </c>
      <c r="FM43" s="134" t="str">
        <f t="array" ref="FM43">IF(F43="","",INDEX(CATALOGO!BA:BA,MATCH(POA_GC_2022_PC!F43,CATALOGO!AY:AY,0)))</f>
        <v>0</v>
      </c>
      <c r="FN43" s="134" t="str">
        <f t="array" ref="FN43">IF(F43="","",INDEX(CATALOGO!BB:BB,MATCH(POA_GC_2022_PC!F43,CATALOGO!AY:AY,0)))</f>
        <v>0</v>
      </c>
      <c r="FO43" s="133" t="str">
        <f t="array" ref="FO43">IF(E43="","",INDEX(CATALOGO!BC:BC,MATCH(POA_GC_2022_PC!E43,CATALOGO!AS:AS,0)))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43" s="133" t="str">
        <f t="array" ref="FP43">IF(EB43="","",INDEX(CATALOGO!BH:BH,MATCH(POA_GC_2022_PC!EB43,CATALOGO!BG:BG,0)))</f>
        <v xml:space="preserve"> PRESTACION DE SERVICIOS DE SALUD SEGUNDO NIVEL</v>
      </c>
      <c r="FQ43" s="117"/>
      <c r="FR43" s="117"/>
      <c r="FS43" s="117"/>
      <c r="FT43" s="135">
        <f t="shared" si="49"/>
        <v>0</v>
      </c>
    </row>
    <row r="44" spans="1:176" ht="22.5" hidden="1" x14ac:dyDescent="0.25">
      <c r="A44" s="363" t="s">
        <v>4132</v>
      </c>
      <c r="B44" s="101" t="s">
        <v>2256</v>
      </c>
      <c r="C44" s="102" t="s">
        <v>4076</v>
      </c>
      <c r="D44" s="103">
        <v>1332</v>
      </c>
      <c r="E44" s="103">
        <v>90</v>
      </c>
      <c r="F44" s="104" t="str">
        <f t="shared" si="0"/>
        <v>000</v>
      </c>
      <c r="G44" s="103" t="s">
        <v>587</v>
      </c>
      <c r="H44" s="105">
        <v>530802</v>
      </c>
      <c r="I44" s="106">
        <v>1314</v>
      </c>
      <c r="J44" s="103" t="s">
        <v>354</v>
      </c>
      <c r="K44" s="104" t="str">
        <f t="array" ref="K44">IF(J44="","",INDEX(CATALOGO!AN:AN,MATCH(POA_GC_2022_PC!J44,CATALOGO!AR:AR,0)))</f>
        <v>0000</v>
      </c>
      <c r="L44" s="104" t="str">
        <f t="array" ref="L44">IF(J44="","",INDEX(CATALOGO!AP:AP,MATCH(POA_GC_2022_PC!J44,CATALOGO!AR:AR,0)))</f>
        <v>0000</v>
      </c>
      <c r="M44" s="107" t="str">
        <f t="array" ref="M44">IF(E44="","",INDEX(CATALOGO!AU:AU,MATCH(POA_GC_2022_PC!E44,CATALOGO!AS:AS,0)))</f>
        <v>PROVISION Y PRESTACION DE SERVICIOS DE SALUD</v>
      </c>
      <c r="N44" s="108" t="str">
        <f t="shared" si="1"/>
        <v>SIN PROYECTO</v>
      </c>
      <c r="O44" s="101" t="str">
        <f t="array" ref="O44">IF(EB44="","",INDEX(CATALOGO!BD:BD,MATCH(POA_GC_2022_PC!EB44,CATALOGO!BG:BG,0)))</f>
        <v>GASTO OPERATIVO DE PROVISION DE LOS SERVICIOS DE SALUD</v>
      </c>
      <c r="P44" s="109" t="str">
        <f t="array" ref="P44">IF(H44="","",INDEX(CATALOGO!AD:AD,MATCH(POA_GC_2022_PC!H44,CATALOGO!AC:AC,0)))</f>
        <v>VESTUARIO LENCERÍA PRENDAS DE PROTECCIÓN Y ACCESOR</v>
      </c>
      <c r="Q44" s="104" t="str">
        <f t="array" ref="Q44">IF(J44="","",INDEX(CATALOGO!AL:AL,MATCH(J44,CATALOGO!AR:AR,0)))</f>
        <v>RECURSOS FISCALES</v>
      </c>
      <c r="R44" s="104" t="str">
        <f t="array" ref="R44">IF(K44="","",INDEX(CATALOGO!AO:AO,MATCH(POA_GC_2022_PC!K44,CATALOGO!AN:AN,0)))</f>
        <v>SIN ORGANISMO</v>
      </c>
      <c r="S44" s="104" t="str">
        <f t="array" ref="S44">IF(L44="","",INDEX(CATALOGO!AQ:AQ,MATCH(POA_GC_2022_PC!L44,CATALOGO!AP:AP,0)))</f>
        <v>SIN CORRELATIVO</v>
      </c>
      <c r="T44" s="110" t="s">
        <v>355</v>
      </c>
      <c r="U44" s="364" t="s">
        <v>4038</v>
      </c>
      <c r="V44" s="364" t="s">
        <v>4076</v>
      </c>
      <c r="W44" s="111" t="s">
        <v>356</v>
      </c>
      <c r="X44" s="111"/>
      <c r="Y44" s="111" t="s">
        <v>452</v>
      </c>
      <c r="Z44" s="112">
        <f t="array" ref="Z44">IF(Y44="","",INDEX(CATALOGO!AA:AA,MATCH(Y44,CATALOGO!Z:Z,0)))</f>
        <v>12</v>
      </c>
      <c r="AA44" s="113" t="str">
        <f t="array" ref="AA44">IF(H44="","",INDEX(CATALOGO!AH:AH,MATCH(H44,CATALOGO!AC:AC,0)))</f>
        <v>02</v>
      </c>
      <c r="AB44" s="113" t="str">
        <f t="array" ref="AB44">IF(H44="","",INDEX(CATALOGO!AF:AF,MATCH(H44,CATALOGO!AC:AC,0)))</f>
        <v>NA</v>
      </c>
      <c r="AC44" s="113" t="str">
        <f t="array" ref="AC44">IF(H44="","",INDEX(CATALOGO!AG:AG,MATCH(H44,CATALOGO!AC:AC,0)))</f>
        <v>NA</v>
      </c>
      <c r="AD44" s="114" t="s">
        <v>50</v>
      </c>
      <c r="AE44" s="115"/>
      <c r="AF44" s="115">
        <v>0</v>
      </c>
      <c r="AG44" s="116">
        <f t="shared" si="2"/>
        <v>0</v>
      </c>
      <c r="AH44" s="115"/>
      <c r="AI44" s="115">
        <v>0</v>
      </c>
      <c r="AJ44" s="116">
        <f t="shared" si="3"/>
        <v>0</v>
      </c>
      <c r="AK44" s="115"/>
      <c r="AL44" s="115">
        <v>0</v>
      </c>
      <c r="AM44" s="116">
        <f t="shared" si="4"/>
        <v>0</v>
      </c>
      <c r="AN44" s="115"/>
      <c r="AO44" s="115">
        <v>0</v>
      </c>
      <c r="AP44" s="116">
        <f t="shared" si="5"/>
        <v>0</v>
      </c>
      <c r="AQ44" s="115"/>
      <c r="AR44" s="115">
        <v>0</v>
      </c>
      <c r="AS44" s="116">
        <f t="shared" si="6"/>
        <v>0</v>
      </c>
      <c r="AT44" s="115">
        <v>14206</v>
      </c>
      <c r="AU44" s="118">
        <v>0</v>
      </c>
      <c r="AV44" s="116">
        <f t="shared" si="7"/>
        <v>14206</v>
      </c>
      <c r="AW44" s="115"/>
      <c r="AX44" s="118">
        <v>0</v>
      </c>
      <c r="AY44" s="116">
        <f t="shared" si="8"/>
        <v>0</v>
      </c>
      <c r="AZ44" s="115"/>
      <c r="BA44" s="118">
        <v>0</v>
      </c>
      <c r="BB44" s="116">
        <f t="shared" si="9"/>
        <v>0</v>
      </c>
      <c r="BC44" s="115"/>
      <c r="BD44" s="118">
        <v>0</v>
      </c>
      <c r="BE44" s="116">
        <f t="shared" si="10"/>
        <v>0</v>
      </c>
      <c r="BF44" s="115"/>
      <c r="BG44" s="118">
        <v>0</v>
      </c>
      <c r="BH44" s="116">
        <f t="shared" si="11"/>
        <v>0</v>
      </c>
      <c r="BI44" s="115"/>
      <c r="BJ44" s="118">
        <v>0</v>
      </c>
      <c r="BK44" s="116">
        <f t="shared" si="12"/>
        <v>0</v>
      </c>
      <c r="BL44" s="115"/>
      <c r="BM44" s="118">
        <v>0</v>
      </c>
      <c r="BN44" s="116">
        <f t="shared" si="13"/>
        <v>0</v>
      </c>
      <c r="BO44" s="116">
        <f t="shared" si="14"/>
        <v>14206</v>
      </c>
      <c r="BP44" s="116">
        <f t="shared" si="15"/>
        <v>0</v>
      </c>
      <c r="BQ44" s="116">
        <f t="shared" si="16"/>
        <v>14206</v>
      </c>
      <c r="BR44" s="119"/>
      <c r="BS44" s="111" t="s">
        <v>54</v>
      </c>
      <c r="BT44" s="120">
        <v>1</v>
      </c>
      <c r="BU44" s="121"/>
      <c r="BV44" s="121"/>
      <c r="BW44" s="121"/>
      <c r="BX44" s="121"/>
      <c r="BY44" s="121">
        <f t="shared" si="17"/>
        <v>14206</v>
      </c>
      <c r="BZ44" s="121">
        <f t="shared" si="18"/>
        <v>0</v>
      </c>
      <c r="CA44" s="121">
        <f t="shared" si="19"/>
        <v>14206</v>
      </c>
      <c r="CB44" s="118"/>
      <c r="CC44" s="118">
        <v>0</v>
      </c>
      <c r="CD44" s="116">
        <f t="shared" si="20"/>
        <v>0</v>
      </c>
      <c r="CE44" s="118"/>
      <c r="CF44" s="118">
        <v>0</v>
      </c>
      <c r="CG44" s="116">
        <f t="shared" si="21"/>
        <v>0</v>
      </c>
      <c r="CH44" s="118"/>
      <c r="CI44" s="118">
        <v>0</v>
      </c>
      <c r="CJ44" s="116">
        <f t="shared" si="22"/>
        <v>0</v>
      </c>
      <c r="CK44" s="118"/>
      <c r="CL44" s="118">
        <v>0</v>
      </c>
      <c r="CM44" s="116">
        <f t="shared" si="23"/>
        <v>0</v>
      </c>
      <c r="CN44" s="118"/>
      <c r="CO44" s="118">
        <v>0</v>
      </c>
      <c r="CP44" s="116">
        <f t="shared" si="24"/>
        <v>0</v>
      </c>
      <c r="CQ44" s="115">
        <v>14206</v>
      </c>
      <c r="CR44" s="118">
        <v>0</v>
      </c>
      <c r="CS44" s="116">
        <f t="shared" si="25"/>
        <v>14206</v>
      </c>
      <c r="CT44" s="118"/>
      <c r="CU44" s="118">
        <v>0</v>
      </c>
      <c r="CV44" s="116">
        <f t="shared" si="26"/>
        <v>0</v>
      </c>
      <c r="CW44" s="118"/>
      <c r="CX44" s="118">
        <v>0</v>
      </c>
      <c r="CY44" s="116">
        <f t="shared" si="27"/>
        <v>0</v>
      </c>
      <c r="CZ44" s="118"/>
      <c r="DA44" s="118">
        <v>0</v>
      </c>
      <c r="DB44" s="116">
        <f t="shared" si="28"/>
        <v>0</v>
      </c>
      <c r="DC44" s="118"/>
      <c r="DD44" s="118">
        <v>0</v>
      </c>
      <c r="DE44" s="116">
        <f t="shared" si="29"/>
        <v>0</v>
      </c>
      <c r="DF44" s="118"/>
      <c r="DG44" s="118">
        <v>0</v>
      </c>
      <c r="DH44" s="116">
        <f t="shared" si="30"/>
        <v>0</v>
      </c>
      <c r="DI44" s="118"/>
      <c r="DJ44" s="118">
        <v>0</v>
      </c>
      <c r="DK44" s="116">
        <f t="shared" si="31"/>
        <v>0</v>
      </c>
      <c r="DL44" s="116">
        <f t="shared" si="32"/>
        <v>14206</v>
      </c>
      <c r="DM44" s="116">
        <f t="shared" si="33"/>
        <v>0</v>
      </c>
      <c r="DN44" s="116">
        <f t="shared" si="34"/>
        <v>14206</v>
      </c>
      <c r="DO44" s="104" t="s">
        <v>293</v>
      </c>
      <c r="DP44" s="122" t="str">
        <f t="shared" si="35"/>
        <v>VALIDADO</v>
      </c>
      <c r="DQ44" s="123"/>
      <c r="DR44" s="123"/>
      <c r="DS44" s="104" t="str">
        <f t="array" ref="DS44">IF(B44="","",INDEX(CATALOGO!C:C,MATCH(B44,CATALOGO!A:A,0)))</f>
        <v>COORDINACION ZONAL</v>
      </c>
      <c r="DT44" s="104" t="str">
        <f t="array" ref="DT44">IF(B44="","",INDEX(CATALOGO!B:B,MATCH(B44,CATALOGO!A:A,0)))</f>
        <v>COORDINACION ZONAL</v>
      </c>
      <c r="DU44" s="104" t="str">
        <f t="array" ref="DU44">IF(D44="","",INDEX(CATALOGO!J:J,MATCH(POA_GC_2022_PC!D44,CATALOGO!G:G,0)))</f>
        <v>ZONA 4</v>
      </c>
      <c r="DV44" s="104" t="str">
        <f t="array" ref="DV44">IF(D44="","",INDEX(CATALOGO!K:K,MATCH(D44,CATALOGO!G:G,0)))</f>
        <v>MANABI</v>
      </c>
      <c r="DW44" s="104" t="str">
        <f t="shared" si="36"/>
        <v/>
      </c>
      <c r="DX44" s="113" t="str">
        <f t="array" ref="DX44">IF(H44="","",INDEX(CATALOGO!AE:AE,MATCH(H44,CATALOGO!AC:AC,0)))</f>
        <v>GASTOS OPERATIVOS</v>
      </c>
      <c r="DY44" s="104" t="str">
        <f t="array" ref="DY44">IF(N44="","",INDEX(CATALOGO!O:O,MATCH(N44,CATALOGO!M:M,0)))</f>
        <v>0</v>
      </c>
      <c r="DZ44" s="104" t="str">
        <f t="array" ref="DZ44">IF(E44="","",INDEX(CATALOGO!AT:AT,MATCH(POA_GC_2022_PC!E44,CATALOGO!AS:AS,0)))</f>
        <v>PROV</v>
      </c>
      <c r="EA44" s="104" t="str">
        <f t="shared" si="37"/>
        <v>CORRIENTE</v>
      </c>
      <c r="EB44" s="104" t="str">
        <f t="shared" si="38"/>
        <v>90000003</v>
      </c>
      <c r="EC44" s="124"/>
      <c r="ED44" s="101" t="str">
        <f t="array" ref="ED44">IF(E44="","",INDEX(CATALOGO!BL:BL,MATCH(POA_GC_2022_PC!E44,CATALOGO!BO:BO,0)))</f>
        <v>6. Garantizar el  derecho a la salud integral, gratuita y de calidad</v>
      </c>
      <c r="EE44" s="101" t="str">
        <f t="array" ref="EE44">IF(E44="","",INDEX(CATALOGO!BM:BM,MATCH(POA_GC_2022_PC!E44,CATALOGO!BO:BO,0)))</f>
        <v>OE5 Incrementar la cobertura de las prestaciones de servicios de salud</v>
      </c>
      <c r="EF44" s="104" t="str">
        <f t="array" ref="EF44">IF(EE44="","",INDEX(CATALOGO!BN:BN,MATCH(POA_GC_2022_PC!EE44,CATALOGO!BM:BM,0)))</f>
        <v>OE_5</v>
      </c>
      <c r="EG44" s="124"/>
      <c r="EH44" s="125"/>
      <c r="EI44" s="125"/>
      <c r="EJ44" s="126"/>
      <c r="EK44" s="126"/>
      <c r="EL44" s="126"/>
      <c r="EM44" s="104" t="str">
        <f t="shared" si="39"/>
        <v>53</v>
      </c>
      <c r="EN44" s="114"/>
      <c r="EO44" s="111"/>
      <c r="EP44" s="127"/>
      <c r="EQ44" s="128"/>
      <c r="ER44" s="128">
        <f>IF(EM44="","",SUMIFS(TH!G:G,TH!K:K,POA_GC_2022_PC!A44))</f>
        <v>0</v>
      </c>
      <c r="ES44" s="129">
        <f t="shared" si="50"/>
        <v>0</v>
      </c>
      <c r="ET44" s="129"/>
      <c r="EU44" s="128">
        <f>IF(EM44="","",SUMIFS(TH!H:H,TH!K:K,POA_GC_2022_PC!A44))</f>
        <v>0</v>
      </c>
      <c r="EV44" s="129">
        <f t="shared" si="51"/>
        <v>0</v>
      </c>
      <c r="EW44" s="129"/>
      <c r="EX44" s="128">
        <f>IF(EM44="","",SUMIFS(TH!I:I,TH!K:K,POA_GC_2022_PC!A44))</f>
        <v>0</v>
      </c>
      <c r="EY44" s="129">
        <f t="shared" si="52"/>
        <v>0</v>
      </c>
      <c r="EZ44" s="130"/>
      <c r="FA44" s="130"/>
      <c r="FB44" s="129" t="str">
        <f t="shared" si="53"/>
        <v>OK</v>
      </c>
      <c r="FC44" s="129" t="str">
        <f t="shared" si="44"/>
        <v>OK</v>
      </c>
      <c r="FD44" s="129" t="str">
        <f t="shared" si="45"/>
        <v/>
      </c>
      <c r="FE44" s="129" t="str">
        <f t="shared" si="46"/>
        <v/>
      </c>
      <c r="FF44" s="284" t="e">
        <f>IF(AND(A44=SAP_seg!A3,SAP_seg!G3=0),"NINGUNA",(VLOOKUP(A44,SAP_seg!$A$4:$G$1162,7,0)))</f>
        <v>#N/A</v>
      </c>
      <c r="FG44" s="131">
        <f t="shared" si="47"/>
        <v>0</v>
      </c>
      <c r="FH44" s="131">
        <f t="shared" si="48"/>
        <v>0</v>
      </c>
      <c r="FI44" s="132" t="s">
        <v>54</v>
      </c>
      <c r="FJ44" s="133"/>
      <c r="FK44" s="134" t="str">
        <f t="array" ref="FK44">IF(E44="","",INDEX(CATALOGO!AW:AW,MATCH(POA_GC_2022_PC!E44,CATALOGO!AS:AS,0)))</f>
        <v>0</v>
      </c>
      <c r="FL44" s="134" t="str">
        <f t="array" ref="FL44">IF(F44="","",INDEX(CATALOGO!AZ:AZ,MATCH(POA_GC_2022_PC!F44,CATALOGO!AY:AY,0)))</f>
        <v>0</v>
      </c>
      <c r="FM44" s="134" t="str">
        <f t="array" ref="FM44">IF(F44="","",INDEX(CATALOGO!BA:BA,MATCH(POA_GC_2022_PC!F44,CATALOGO!AY:AY,0)))</f>
        <v>0</v>
      </c>
      <c r="FN44" s="134" t="str">
        <f t="array" ref="FN44">IF(F44="","",INDEX(CATALOGO!BB:BB,MATCH(POA_GC_2022_PC!F44,CATALOGO!AY:AY,0)))</f>
        <v>0</v>
      </c>
      <c r="FO44" s="133" t="str">
        <f t="array" ref="FO44">IF(E44="","",INDEX(CATALOGO!BC:BC,MATCH(POA_GC_2022_PC!E44,CATALOGO!AS:AS,0)))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44" s="133" t="str">
        <f t="array" ref="FP44">IF(EB44="","",INDEX(CATALOGO!BH:BH,MATCH(POA_GC_2022_PC!EB44,CATALOGO!BG:BG,0)))</f>
        <v xml:space="preserve"> PRESTACION DE SERVICIOS DE SALUD SEGUNDO NIVEL</v>
      </c>
      <c r="FQ44" s="117"/>
      <c r="FR44" s="117"/>
      <c r="FS44" s="117"/>
      <c r="FT44" s="135">
        <f t="shared" si="49"/>
        <v>0</v>
      </c>
    </row>
    <row r="45" spans="1:176" ht="33.75" hidden="1" x14ac:dyDescent="0.25">
      <c r="A45" s="363" t="s">
        <v>4083</v>
      </c>
      <c r="B45" s="101" t="s">
        <v>2256</v>
      </c>
      <c r="C45" s="102" t="s">
        <v>4077</v>
      </c>
      <c r="D45" s="103">
        <v>1332</v>
      </c>
      <c r="E45" s="103">
        <v>90</v>
      </c>
      <c r="F45" s="104" t="str">
        <f t="shared" si="0"/>
        <v>000</v>
      </c>
      <c r="G45" s="103" t="s">
        <v>587</v>
      </c>
      <c r="H45" s="105">
        <v>530802</v>
      </c>
      <c r="I45" s="106">
        <v>1314</v>
      </c>
      <c r="J45" s="103" t="s">
        <v>354</v>
      </c>
      <c r="K45" s="104" t="str">
        <f t="array" ref="K45">IF(J45="","",INDEX(CATALOGO!AN:AN,MATCH(POA_GC_2022_PC!J45,CATALOGO!AR:AR,0)))</f>
        <v>0000</v>
      </c>
      <c r="L45" s="104" t="str">
        <f t="array" ref="L45">IF(J45="","",INDEX(CATALOGO!AP:AP,MATCH(POA_GC_2022_PC!J45,CATALOGO!AR:AR,0)))</f>
        <v>0000</v>
      </c>
      <c r="M45" s="107" t="str">
        <f t="array" ref="M45">IF(E45="","",INDEX(CATALOGO!AU:AU,MATCH(POA_GC_2022_PC!E45,CATALOGO!AS:AS,0)))</f>
        <v>PROVISION Y PRESTACION DE SERVICIOS DE SALUD</v>
      </c>
      <c r="N45" s="108" t="str">
        <f t="shared" si="1"/>
        <v>SIN PROYECTO</v>
      </c>
      <c r="O45" s="101" t="str">
        <f t="array" ref="O45">IF(EB45="","",INDEX(CATALOGO!BD:BD,MATCH(POA_GC_2022_PC!EB45,CATALOGO!BG:BG,0)))</f>
        <v>GASTO OPERATIVO DE PROVISION DE LOS SERVICIOS DE SALUD</v>
      </c>
      <c r="P45" s="109" t="str">
        <f t="array" ref="P45">IF(H45="","",INDEX(CATALOGO!AD:AD,MATCH(POA_GC_2022_PC!H45,CATALOGO!AC:AC,0)))</f>
        <v>VESTUARIO LENCERÍA PRENDAS DE PROTECCIÓN Y ACCESOR</v>
      </c>
      <c r="Q45" s="104" t="str">
        <f t="array" ref="Q45">IF(J45="","",INDEX(CATALOGO!AL:AL,MATCH(J45,CATALOGO!AR:AR,0)))</f>
        <v>RECURSOS FISCALES</v>
      </c>
      <c r="R45" s="104" t="str">
        <f t="array" ref="R45">IF(K45="","",INDEX(CATALOGO!AO:AO,MATCH(POA_GC_2022_PC!K45,CATALOGO!AN:AN,0)))</f>
        <v>SIN ORGANISMO</v>
      </c>
      <c r="S45" s="104" t="str">
        <f t="array" ref="S45">IF(L45="","",INDEX(CATALOGO!AQ:AQ,MATCH(POA_GC_2022_PC!L45,CATALOGO!AP:AP,0)))</f>
        <v>SIN CORRELATIVO</v>
      </c>
      <c r="T45" s="110" t="s">
        <v>355</v>
      </c>
      <c r="U45" s="364" t="s">
        <v>4038</v>
      </c>
      <c r="V45" s="364" t="s">
        <v>4078</v>
      </c>
      <c r="W45" s="111" t="s">
        <v>356</v>
      </c>
      <c r="X45" s="111"/>
      <c r="Y45" s="111" t="s">
        <v>374</v>
      </c>
      <c r="Z45" s="112">
        <f t="array" ref="Z45">IF(Y45="","",INDEX(CATALOGO!AA:AA,MATCH(Y45,CATALOGO!Z:Z,0)))</f>
        <v>10</v>
      </c>
      <c r="AA45" s="113" t="str">
        <f t="array" ref="AA45">IF(H45="","",INDEX(CATALOGO!AH:AH,MATCH(H45,CATALOGO!AC:AC,0)))</f>
        <v>02</v>
      </c>
      <c r="AB45" s="113" t="str">
        <f t="array" ref="AB45">IF(H45="","",INDEX(CATALOGO!AF:AF,MATCH(H45,CATALOGO!AC:AC,0)))</f>
        <v>NA</v>
      </c>
      <c r="AC45" s="113" t="str">
        <f t="array" ref="AC45">IF(H45="","",INDEX(CATALOGO!AG:AG,MATCH(H45,CATALOGO!AC:AC,0)))</f>
        <v>NA</v>
      </c>
      <c r="AD45" s="114" t="s">
        <v>50</v>
      </c>
      <c r="AE45" s="115"/>
      <c r="AF45" s="115">
        <v>0</v>
      </c>
      <c r="AG45" s="116">
        <f t="shared" si="2"/>
        <v>0</v>
      </c>
      <c r="AH45" s="115"/>
      <c r="AI45" s="115">
        <v>0</v>
      </c>
      <c r="AJ45" s="116">
        <f t="shared" si="3"/>
        <v>0</v>
      </c>
      <c r="AK45" s="115"/>
      <c r="AL45" s="115">
        <v>0</v>
      </c>
      <c r="AM45" s="116">
        <f t="shared" si="4"/>
        <v>0</v>
      </c>
      <c r="AN45" s="115"/>
      <c r="AO45" s="115">
        <v>0</v>
      </c>
      <c r="AP45" s="116">
        <f t="shared" si="5"/>
        <v>0</v>
      </c>
      <c r="AQ45" s="115"/>
      <c r="AR45" s="115">
        <v>0</v>
      </c>
      <c r="AS45" s="116">
        <f t="shared" si="6"/>
        <v>0</v>
      </c>
      <c r="AT45" s="115">
        <v>6841</v>
      </c>
      <c r="AU45" s="118">
        <v>0</v>
      </c>
      <c r="AV45" s="116">
        <f t="shared" si="7"/>
        <v>6841</v>
      </c>
      <c r="AW45" s="115"/>
      <c r="AX45" s="118">
        <v>0</v>
      </c>
      <c r="AY45" s="116">
        <f t="shared" si="8"/>
        <v>0</v>
      </c>
      <c r="AZ45" s="115"/>
      <c r="BA45" s="118">
        <v>0</v>
      </c>
      <c r="BB45" s="116">
        <f t="shared" si="9"/>
        <v>0</v>
      </c>
      <c r="BC45" s="115"/>
      <c r="BD45" s="118">
        <v>0</v>
      </c>
      <c r="BE45" s="116">
        <f t="shared" si="10"/>
        <v>0</v>
      </c>
      <c r="BF45" s="115"/>
      <c r="BG45" s="118">
        <v>0</v>
      </c>
      <c r="BH45" s="116">
        <f t="shared" si="11"/>
        <v>0</v>
      </c>
      <c r="BI45" s="115"/>
      <c r="BJ45" s="118">
        <v>0</v>
      </c>
      <c r="BK45" s="116">
        <f t="shared" si="12"/>
        <v>0</v>
      </c>
      <c r="BL45" s="115"/>
      <c r="BM45" s="118">
        <v>0</v>
      </c>
      <c r="BN45" s="116">
        <f t="shared" si="13"/>
        <v>0</v>
      </c>
      <c r="BO45" s="116">
        <f t="shared" si="14"/>
        <v>6841</v>
      </c>
      <c r="BP45" s="116">
        <f t="shared" si="15"/>
        <v>0</v>
      </c>
      <c r="BQ45" s="116">
        <f t="shared" si="16"/>
        <v>6841</v>
      </c>
      <c r="BR45" s="119"/>
      <c r="BS45" s="111" t="s">
        <v>54</v>
      </c>
      <c r="BT45" s="120">
        <v>1</v>
      </c>
      <c r="BU45" s="121"/>
      <c r="BV45" s="121"/>
      <c r="BW45" s="121"/>
      <c r="BX45" s="121"/>
      <c r="BY45" s="121">
        <f t="shared" si="17"/>
        <v>6841</v>
      </c>
      <c r="BZ45" s="121">
        <f t="shared" si="18"/>
        <v>0</v>
      </c>
      <c r="CA45" s="121">
        <f t="shared" si="19"/>
        <v>6841</v>
      </c>
      <c r="CB45" s="118"/>
      <c r="CC45" s="118">
        <v>0</v>
      </c>
      <c r="CD45" s="116">
        <f t="shared" si="20"/>
        <v>0</v>
      </c>
      <c r="CE45" s="118"/>
      <c r="CF45" s="118">
        <v>0</v>
      </c>
      <c r="CG45" s="116">
        <f t="shared" si="21"/>
        <v>0</v>
      </c>
      <c r="CH45" s="118"/>
      <c r="CI45" s="118">
        <v>0</v>
      </c>
      <c r="CJ45" s="116">
        <f t="shared" si="22"/>
        <v>0</v>
      </c>
      <c r="CK45" s="118"/>
      <c r="CL45" s="118">
        <v>0</v>
      </c>
      <c r="CM45" s="116">
        <f t="shared" si="23"/>
        <v>0</v>
      </c>
      <c r="CN45" s="118"/>
      <c r="CO45" s="118">
        <v>0</v>
      </c>
      <c r="CP45" s="116">
        <f t="shared" si="24"/>
        <v>0</v>
      </c>
      <c r="CQ45" s="118">
        <v>6841</v>
      </c>
      <c r="CR45" s="118">
        <v>0</v>
      </c>
      <c r="CS45" s="116">
        <f t="shared" si="25"/>
        <v>6841</v>
      </c>
      <c r="CT45" s="118"/>
      <c r="CU45" s="118">
        <v>0</v>
      </c>
      <c r="CV45" s="116">
        <f t="shared" si="26"/>
        <v>0</v>
      </c>
      <c r="CW45" s="118"/>
      <c r="CX45" s="118">
        <v>0</v>
      </c>
      <c r="CY45" s="116">
        <f t="shared" si="27"/>
        <v>0</v>
      </c>
      <c r="CZ45" s="118"/>
      <c r="DA45" s="118">
        <v>0</v>
      </c>
      <c r="DB45" s="116">
        <f t="shared" si="28"/>
        <v>0</v>
      </c>
      <c r="DC45" s="118"/>
      <c r="DD45" s="118">
        <v>0</v>
      </c>
      <c r="DE45" s="116">
        <f t="shared" si="29"/>
        <v>0</v>
      </c>
      <c r="DF45" s="118"/>
      <c r="DG45" s="118">
        <v>0</v>
      </c>
      <c r="DH45" s="116">
        <f t="shared" si="30"/>
        <v>0</v>
      </c>
      <c r="DI45" s="118"/>
      <c r="DJ45" s="118">
        <v>0</v>
      </c>
      <c r="DK45" s="116">
        <f t="shared" si="31"/>
        <v>0</v>
      </c>
      <c r="DL45" s="116">
        <f t="shared" si="32"/>
        <v>6841</v>
      </c>
      <c r="DM45" s="116">
        <f t="shared" si="33"/>
        <v>0</v>
      </c>
      <c r="DN45" s="116">
        <f t="shared" si="34"/>
        <v>6841</v>
      </c>
      <c r="DO45" s="104" t="s">
        <v>1559</v>
      </c>
      <c r="DP45" s="122" t="str">
        <f t="shared" si="35"/>
        <v>VALIDADO</v>
      </c>
      <c r="DQ45" s="123"/>
      <c r="DR45" s="123"/>
      <c r="DS45" s="104" t="str">
        <f t="array" ref="DS45">IF(B45="","",INDEX(CATALOGO!C:C,MATCH(B45,CATALOGO!A:A,0)))</f>
        <v>COORDINACION ZONAL</v>
      </c>
      <c r="DT45" s="104" t="str">
        <f t="array" ref="DT45">IF(B45="","",INDEX(CATALOGO!B:B,MATCH(B45,CATALOGO!A:A,0)))</f>
        <v>COORDINACION ZONAL</v>
      </c>
      <c r="DU45" s="104" t="str">
        <f t="array" ref="DU45">IF(D45="","",INDEX(CATALOGO!J:J,MATCH(POA_GC_2022_PC!D45,CATALOGO!G:G,0)))</f>
        <v>ZONA 4</v>
      </c>
      <c r="DV45" s="104" t="str">
        <f t="array" ref="DV45">IF(D45="","",INDEX(CATALOGO!K:K,MATCH(D45,CATALOGO!G:G,0)))</f>
        <v>MANABI</v>
      </c>
      <c r="DW45" s="104" t="str">
        <f t="shared" si="36"/>
        <v/>
      </c>
      <c r="DX45" s="113" t="str">
        <f t="array" ref="DX45">IF(H45="","",INDEX(CATALOGO!AE:AE,MATCH(H45,CATALOGO!AC:AC,0)))</f>
        <v>GASTOS OPERATIVOS</v>
      </c>
      <c r="DY45" s="104" t="str">
        <f t="array" ref="DY45">IF(N45="","",INDEX(CATALOGO!O:O,MATCH(N45,CATALOGO!M:M,0)))</f>
        <v>0</v>
      </c>
      <c r="DZ45" s="104" t="str">
        <f t="array" ref="DZ45">IF(E45="","",INDEX(CATALOGO!AT:AT,MATCH(POA_GC_2022_PC!E45,CATALOGO!AS:AS,0)))</f>
        <v>PROV</v>
      </c>
      <c r="EA45" s="104" t="str">
        <f t="shared" si="37"/>
        <v>CORRIENTE</v>
      </c>
      <c r="EB45" s="104" t="str">
        <f t="shared" si="38"/>
        <v>90000003</v>
      </c>
      <c r="EC45" s="124"/>
      <c r="ED45" s="101" t="str">
        <f t="array" ref="ED45">IF(E45="","",INDEX(CATALOGO!BL:BL,MATCH(POA_GC_2022_PC!E45,CATALOGO!BO:BO,0)))</f>
        <v>6. Garantizar el  derecho a la salud integral, gratuita y de calidad</v>
      </c>
      <c r="EE45" s="101" t="str">
        <f t="array" ref="EE45">IF(E45="","",INDEX(CATALOGO!BM:BM,MATCH(POA_GC_2022_PC!E45,CATALOGO!BO:BO,0)))</f>
        <v>OE5 Incrementar la cobertura de las prestaciones de servicios de salud</v>
      </c>
      <c r="EF45" s="104" t="str">
        <f t="array" ref="EF45">IF(EE45="","",INDEX(CATALOGO!BN:BN,MATCH(POA_GC_2022_PC!EE45,CATALOGO!BM:BM,0)))</f>
        <v>OE_5</v>
      </c>
      <c r="EG45" s="124"/>
      <c r="EH45" s="125"/>
      <c r="EI45" s="125"/>
      <c r="EJ45" s="126"/>
      <c r="EK45" s="126"/>
      <c r="EL45" s="126"/>
      <c r="EM45" s="104" t="str">
        <f t="shared" si="39"/>
        <v>53</v>
      </c>
      <c r="EN45" s="114"/>
      <c r="EO45" s="111"/>
      <c r="EP45" s="127"/>
      <c r="EQ45" s="128"/>
      <c r="ER45" s="128">
        <f>IF(EM45="","",SUMIFS(TH!G:G,TH!K:K,POA_GC_2022_PC!A45))</f>
        <v>0</v>
      </c>
      <c r="ES45" s="129">
        <f t="shared" si="50"/>
        <v>0</v>
      </c>
      <c r="ET45" s="129"/>
      <c r="EU45" s="128">
        <f>IF(EM45="","",SUMIFS(TH!H:H,TH!K:K,POA_GC_2022_PC!A45))</f>
        <v>0</v>
      </c>
      <c r="EV45" s="129">
        <f t="shared" si="51"/>
        <v>0</v>
      </c>
      <c r="EW45" s="129"/>
      <c r="EX45" s="128">
        <f>IF(EM45="","",SUMIFS(TH!I:I,TH!K:K,POA_GC_2022_PC!A45))</f>
        <v>0</v>
      </c>
      <c r="EY45" s="129">
        <f t="shared" si="52"/>
        <v>0</v>
      </c>
      <c r="EZ45" s="130"/>
      <c r="FA45" s="130"/>
      <c r="FB45" s="129" t="str">
        <f t="shared" si="53"/>
        <v>OK</v>
      </c>
      <c r="FC45" s="129" t="str">
        <f t="shared" si="44"/>
        <v>OK</v>
      </c>
      <c r="FD45" s="129" t="str">
        <f t="shared" si="45"/>
        <v/>
      </c>
      <c r="FE45" s="129" t="str">
        <f t="shared" si="46"/>
        <v/>
      </c>
      <c r="FF45" s="284" t="e">
        <f>IF(AND(A45=SAP_seg!A3,SAP_seg!G3=0),"NINGUNA",(VLOOKUP(A45,SAP_seg!$A$4:$G$1162,7,0)))</f>
        <v>#N/A</v>
      </c>
      <c r="FG45" s="131">
        <f t="shared" si="47"/>
        <v>0</v>
      </c>
      <c r="FH45" s="131">
        <f t="shared" si="48"/>
        <v>0</v>
      </c>
      <c r="FI45" s="132" t="s">
        <v>54</v>
      </c>
      <c r="FJ45" s="133"/>
      <c r="FK45" s="134" t="str">
        <f t="array" ref="FK45">IF(E45="","",INDEX(CATALOGO!AW:AW,MATCH(POA_GC_2022_PC!E45,CATALOGO!AS:AS,0)))</f>
        <v>0</v>
      </c>
      <c r="FL45" s="134" t="str">
        <f t="array" ref="FL45">IF(F45="","",INDEX(CATALOGO!AZ:AZ,MATCH(POA_GC_2022_PC!F45,CATALOGO!AY:AY,0)))</f>
        <v>0</v>
      </c>
      <c r="FM45" s="134" t="str">
        <f t="array" ref="FM45">IF(F45="","",INDEX(CATALOGO!BA:BA,MATCH(POA_GC_2022_PC!F45,CATALOGO!AY:AY,0)))</f>
        <v>0</v>
      </c>
      <c r="FN45" s="134" t="str">
        <f t="array" ref="FN45">IF(F45="","",INDEX(CATALOGO!BB:BB,MATCH(POA_GC_2022_PC!F45,CATALOGO!AY:AY,0)))</f>
        <v>0</v>
      </c>
      <c r="FO45" s="133" t="str">
        <f t="array" ref="FO45">IF(E45="","",INDEX(CATALOGO!BC:BC,MATCH(POA_GC_2022_PC!E45,CATALOGO!AS:AS,0)))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45" s="133" t="str">
        <f t="array" ref="FP45">IF(EB45="","",INDEX(CATALOGO!BH:BH,MATCH(POA_GC_2022_PC!EB45,CATALOGO!BG:BG,0)))</f>
        <v xml:space="preserve"> PRESTACION DE SERVICIOS DE SALUD SEGUNDO NIVEL</v>
      </c>
      <c r="FQ45" s="117"/>
      <c r="FR45" s="117"/>
      <c r="FS45" s="117"/>
      <c r="FT45" s="135">
        <f t="shared" si="49"/>
        <v>0</v>
      </c>
    </row>
    <row r="46" spans="1:176" ht="22.5" x14ac:dyDescent="0.25">
      <c r="A46" s="363" t="s">
        <v>4085</v>
      </c>
      <c r="B46" s="101" t="s">
        <v>2256</v>
      </c>
      <c r="C46" s="102" t="s">
        <v>4080</v>
      </c>
      <c r="D46" s="103">
        <v>1332</v>
      </c>
      <c r="E46" s="103">
        <v>90</v>
      </c>
      <c r="F46" s="104" t="str">
        <f t="shared" ref="F46" si="254">IF(E46="","","000")</f>
        <v>000</v>
      </c>
      <c r="G46" s="103" t="s">
        <v>587</v>
      </c>
      <c r="H46" s="105">
        <v>530803</v>
      </c>
      <c r="I46" s="106">
        <v>1314</v>
      </c>
      <c r="J46" s="103" t="s">
        <v>354</v>
      </c>
      <c r="K46" s="104" t="str">
        <f t="array" ref="K46">IF(J46="","",INDEX(CATALOGO!AN:AN,MATCH(POA_GC_2022_PC!J46,CATALOGO!AR:AR,0)))</f>
        <v>0000</v>
      </c>
      <c r="L46" s="104" t="str">
        <f t="array" ref="L46">IF(J46="","",INDEX(CATALOGO!AP:AP,MATCH(POA_GC_2022_PC!J46,CATALOGO!AR:AR,0)))</f>
        <v>0000</v>
      </c>
      <c r="M46" s="107" t="str">
        <f t="array" ref="M46">IF(E46="","",INDEX(CATALOGO!AU:AU,MATCH(POA_GC_2022_PC!E46,CATALOGO!AS:AS,0)))</f>
        <v>PROVISION Y PRESTACION DE SERVICIOS DE SALUD</v>
      </c>
      <c r="N46" s="108" t="str">
        <f t="shared" ref="N46" si="255">IF(EA46="CORRIENTE","SIN PROYECTO","")</f>
        <v>SIN PROYECTO</v>
      </c>
      <c r="O46" s="101" t="str">
        <f t="array" ref="O46">IF(EB46="","",INDEX(CATALOGO!BD:BD,MATCH(POA_GC_2022_PC!EB46,CATALOGO!BG:BG,0)))</f>
        <v>GASTO OPERATIVO DE PROVISION DE LOS SERVICIOS DE SALUD</v>
      </c>
      <c r="P46" s="109" t="str">
        <f t="array" ref="P46">IF(H46="","",INDEX(CATALOGO!AD:AD,MATCH(POA_GC_2022_PC!H46,CATALOGO!AC:AC,0)))</f>
        <v>COMBUSTIBLES Y LUBRICANTES</v>
      </c>
      <c r="Q46" s="104" t="str">
        <f t="array" ref="Q46">IF(J46="","",INDEX(CATALOGO!AL:AL,MATCH(J46,CATALOGO!AR:AR,0)))</f>
        <v>RECURSOS FISCALES</v>
      </c>
      <c r="R46" s="104" t="str">
        <f t="array" ref="R46">IF(K46="","",INDEX(CATALOGO!AO:AO,MATCH(POA_GC_2022_PC!K46,CATALOGO!AN:AN,0)))</f>
        <v>SIN ORGANISMO</v>
      </c>
      <c r="S46" s="104" t="str">
        <f t="array" ref="S46">IF(L46="","",INDEX(CATALOGO!AQ:AQ,MATCH(POA_GC_2022_PC!L46,CATALOGO!AP:AP,0)))</f>
        <v>SIN CORRELATIVO</v>
      </c>
      <c r="T46" s="110" t="s">
        <v>355</v>
      </c>
      <c r="U46" s="364" t="s">
        <v>4038</v>
      </c>
      <c r="V46" s="364" t="s">
        <v>4080</v>
      </c>
      <c r="W46" s="111" t="s">
        <v>356</v>
      </c>
      <c r="X46" s="111"/>
      <c r="Y46" s="111" t="s">
        <v>387</v>
      </c>
      <c r="Z46" s="112">
        <f t="array" ref="Z46">IF(Y46="","",INDEX(CATALOGO!AA:AA,MATCH(Y46,CATALOGO!Z:Z,0)))</f>
        <v>44</v>
      </c>
      <c r="AA46" s="113" t="str">
        <f t="array" ref="AA46">IF(H46="","",INDEX(CATALOGO!AH:AH,MATCH(H46,CATALOGO!AC:AC,0)))</f>
        <v>02</v>
      </c>
      <c r="AB46" s="113" t="str">
        <f t="array" ref="AB46">IF(H46="","",INDEX(CATALOGO!AF:AF,MATCH(H46,CATALOGO!AC:AC,0)))</f>
        <v>NA</v>
      </c>
      <c r="AC46" s="113" t="str">
        <f t="array" ref="AC46">IF(H46="","",INDEX(CATALOGO!AG:AG,MATCH(H46,CATALOGO!AC:AC,0)))</f>
        <v>NA</v>
      </c>
      <c r="AD46" s="114" t="s">
        <v>50</v>
      </c>
      <c r="AE46" s="115">
        <v>2166.67</v>
      </c>
      <c r="AF46" s="115">
        <v>0</v>
      </c>
      <c r="AG46" s="116">
        <f t="shared" ref="AG46" si="256">+AE46+AF46</f>
        <v>2166.67</v>
      </c>
      <c r="AH46" s="115">
        <v>2166.67</v>
      </c>
      <c r="AI46" s="115">
        <v>0</v>
      </c>
      <c r="AJ46" s="116">
        <f t="shared" ref="AJ46" si="257">+AH46+AI46</f>
        <v>2166.67</v>
      </c>
      <c r="AK46" s="115">
        <v>2166.67</v>
      </c>
      <c r="AL46" s="115">
        <v>0</v>
      </c>
      <c r="AM46" s="116">
        <f t="shared" ref="AM46" si="258">+AK46+AL46</f>
        <v>2166.67</v>
      </c>
      <c r="AN46" s="115">
        <v>2166.67</v>
      </c>
      <c r="AO46" s="115">
        <v>0</v>
      </c>
      <c r="AP46" s="116">
        <f t="shared" ref="AP46" si="259">+AN46+AO46</f>
        <v>2166.67</v>
      </c>
      <c r="AQ46" s="115">
        <v>2166.67</v>
      </c>
      <c r="AR46" s="115">
        <v>0</v>
      </c>
      <c r="AS46" s="116">
        <f t="shared" ref="AS46" si="260">+AQ46+AR46</f>
        <v>2166.67</v>
      </c>
      <c r="AT46" s="115">
        <v>2166.65</v>
      </c>
      <c r="AU46" s="118">
        <v>0</v>
      </c>
      <c r="AV46" s="116">
        <f t="shared" ref="AV46" si="261">+AT46+AU46</f>
        <v>2166.65</v>
      </c>
      <c r="AW46" s="115">
        <v>2236.42</v>
      </c>
      <c r="AX46" s="118">
        <v>0</v>
      </c>
      <c r="AY46" s="116">
        <f t="shared" ref="AY46" si="262">+AW46+AX46</f>
        <v>2236.42</v>
      </c>
      <c r="AZ46" s="115">
        <v>2236.41</v>
      </c>
      <c r="BA46" s="118">
        <v>0</v>
      </c>
      <c r="BB46" s="116">
        <f t="shared" ref="BB46" si="263">+AZ46+BA46</f>
        <v>2236.41</v>
      </c>
      <c r="BC46" s="115"/>
      <c r="BD46" s="118">
        <v>0</v>
      </c>
      <c r="BE46" s="116">
        <f t="shared" ref="BE46" si="264">+BC46+BD46</f>
        <v>0</v>
      </c>
      <c r="BF46" s="115"/>
      <c r="BG46" s="118">
        <v>0</v>
      </c>
      <c r="BH46" s="116">
        <f t="shared" ref="BH46" si="265">+BF46+BG46</f>
        <v>0</v>
      </c>
      <c r="BI46" s="115"/>
      <c r="BJ46" s="118">
        <v>0</v>
      </c>
      <c r="BK46" s="116">
        <f t="shared" ref="BK46" si="266">+BI46+BJ46</f>
        <v>0</v>
      </c>
      <c r="BL46" s="115"/>
      <c r="BM46" s="118">
        <v>0</v>
      </c>
      <c r="BN46" s="116">
        <f t="shared" ref="BN46" si="267">+BL46+BM46</f>
        <v>0</v>
      </c>
      <c r="BO46" s="116">
        <f t="shared" ref="BO46" si="268">+AE46+AH46+AK46+AN46+AQ46+AT46+AW46+AZ46+BC46+BF46+BI46+BL46</f>
        <v>17472.830000000002</v>
      </c>
      <c r="BP46" s="116">
        <f t="shared" ref="BP46" si="269">+AF46+AI46+AL46+AO46+AR46+AU46+AX46+BA46+BD46+BG46+BJ46+BM46</f>
        <v>0</v>
      </c>
      <c r="BQ46" s="116">
        <f t="shared" ref="BQ46" si="270">+BO46+BP46</f>
        <v>17472.830000000002</v>
      </c>
      <c r="BR46" s="119"/>
      <c r="BS46" s="111" t="s">
        <v>54</v>
      </c>
      <c r="BT46" s="120">
        <v>1</v>
      </c>
      <c r="BU46" s="121"/>
      <c r="BV46" s="121"/>
      <c r="BW46" s="121"/>
      <c r="BX46" s="121"/>
      <c r="BY46" s="121">
        <f t="shared" ref="BY46" si="271">+BO46+BU46-BW46</f>
        <v>17472.830000000002</v>
      </c>
      <c r="BZ46" s="121">
        <f t="shared" ref="BZ46" si="272">+BP46+BV46-BX46</f>
        <v>0</v>
      </c>
      <c r="CA46" s="121">
        <f t="shared" ref="CA46" si="273">SUM(BY46:BZ46)</f>
        <v>17472.830000000002</v>
      </c>
      <c r="CB46" s="115">
        <v>2166.67</v>
      </c>
      <c r="CC46" s="118">
        <v>0</v>
      </c>
      <c r="CD46" s="116">
        <f t="shared" ref="CD46" si="274">+CB46+CC46</f>
        <v>2166.67</v>
      </c>
      <c r="CE46" s="115">
        <v>2166.67</v>
      </c>
      <c r="CF46" s="118">
        <v>0</v>
      </c>
      <c r="CG46" s="116">
        <f t="shared" ref="CG46" si="275">+CE46+CF46</f>
        <v>2166.67</v>
      </c>
      <c r="CH46" s="115">
        <v>2166.67</v>
      </c>
      <c r="CI46" s="118">
        <v>0</v>
      </c>
      <c r="CJ46" s="116">
        <f t="shared" ref="CJ46" si="276">+CH46+CI46</f>
        <v>2166.67</v>
      </c>
      <c r="CK46" s="115">
        <v>2166.67</v>
      </c>
      <c r="CL46" s="118">
        <v>0</v>
      </c>
      <c r="CM46" s="116">
        <f t="shared" ref="CM46" si="277">+CK46+CL46</f>
        <v>2166.67</v>
      </c>
      <c r="CN46" s="115">
        <v>2166.67</v>
      </c>
      <c r="CO46" s="118">
        <v>0</v>
      </c>
      <c r="CP46" s="116">
        <f t="shared" ref="CP46" si="278">+CN46+CO46</f>
        <v>2166.67</v>
      </c>
      <c r="CQ46" s="115">
        <v>2166.65</v>
      </c>
      <c r="CR46" s="118">
        <v>0</v>
      </c>
      <c r="CS46" s="116">
        <f t="shared" ref="CS46" si="279">+CQ46+CR46</f>
        <v>2166.65</v>
      </c>
      <c r="CT46" s="118">
        <v>2236.42</v>
      </c>
      <c r="CU46" s="118">
        <v>0</v>
      </c>
      <c r="CV46" s="116">
        <f t="shared" ref="CV46" si="280">+CT46+CU46</f>
        <v>2236.42</v>
      </c>
      <c r="CW46" s="118">
        <v>2236.41</v>
      </c>
      <c r="CX46" s="118">
        <v>0</v>
      </c>
      <c r="CY46" s="116">
        <f t="shared" ref="CY46" si="281">+CW46+CX46</f>
        <v>2236.41</v>
      </c>
      <c r="CZ46" s="118"/>
      <c r="DA46" s="118">
        <v>0</v>
      </c>
      <c r="DB46" s="116">
        <f t="shared" ref="DB46" si="282">+CZ46+DA46</f>
        <v>0</v>
      </c>
      <c r="DC46" s="118"/>
      <c r="DD46" s="118">
        <v>0</v>
      </c>
      <c r="DE46" s="116">
        <f t="shared" ref="DE46" si="283">+DC46+DD46</f>
        <v>0</v>
      </c>
      <c r="DF46" s="118"/>
      <c r="DG46" s="118">
        <v>0</v>
      </c>
      <c r="DH46" s="116">
        <f t="shared" ref="DH46" si="284">+DF46+DG46</f>
        <v>0</v>
      </c>
      <c r="DI46" s="118"/>
      <c r="DJ46" s="118">
        <v>0</v>
      </c>
      <c r="DK46" s="116">
        <f t="shared" ref="DK46" si="285">+DI46+DJ46</f>
        <v>0</v>
      </c>
      <c r="DL46" s="116">
        <f t="shared" ref="DL46" si="286">+CB46+CE46+CH46+CK46+CN46+CQ46+CT46+CW46+CZ46+DC46+DF46+DI46</f>
        <v>17472.830000000002</v>
      </c>
      <c r="DM46" s="116">
        <f t="shared" ref="DM46" si="287">+CC46+CF46+CI46+CL46+CO46+CR46+CU46+CX46+DA46+DD46+DG46+DJ46</f>
        <v>0</v>
      </c>
      <c r="DN46" s="116">
        <f t="shared" ref="DN46" si="288">+DL46+DM46</f>
        <v>17472.830000000002</v>
      </c>
      <c r="DO46" s="104" t="s">
        <v>293</v>
      </c>
      <c r="DP46" s="122" t="str">
        <f t="shared" ref="DP46" si="289">IF(CA46=DN46,"VALIDADO","REVISAR")</f>
        <v>VALIDADO</v>
      </c>
      <c r="DQ46" s="123"/>
      <c r="DR46" s="123"/>
      <c r="DS46" s="104" t="str">
        <f t="array" ref="DS46">IF(B46="","",INDEX(CATALOGO!C:C,MATCH(B46,CATALOGO!A:A,0)))</f>
        <v>COORDINACION ZONAL</v>
      </c>
      <c r="DT46" s="104" t="str">
        <f t="array" ref="DT46">IF(B46="","",INDEX(CATALOGO!B:B,MATCH(B46,CATALOGO!A:A,0)))</f>
        <v>COORDINACION ZONAL</v>
      </c>
      <c r="DU46" s="104" t="str">
        <f t="array" ref="DU46">IF(D46="","",INDEX(CATALOGO!J:J,MATCH(POA_GC_2022_PC!D46,CATALOGO!G:G,0)))</f>
        <v>ZONA 4</v>
      </c>
      <c r="DV46" s="104" t="str">
        <f t="array" ref="DV46">IF(D46="","",INDEX(CATALOGO!K:K,MATCH(D46,CATALOGO!G:G,0)))</f>
        <v>MANABI</v>
      </c>
      <c r="DW46" s="104" t="str">
        <f t="shared" ref="DW46" si="290">IF(D46=9999,"QUITO","")</f>
        <v/>
      </c>
      <c r="DX46" s="113" t="str">
        <f t="array" ref="DX46">IF(H46="","",INDEX(CATALOGO!AE:AE,MATCH(H46,CATALOGO!AC:AC,0)))</f>
        <v xml:space="preserve">COMBUSTIBLES   </v>
      </c>
      <c r="DY46" s="104" t="str">
        <f t="array" ref="DY46">IF(N46="","",INDEX(CATALOGO!O:O,MATCH(N46,CATALOGO!M:M,0)))</f>
        <v>0</v>
      </c>
      <c r="DZ46" s="104" t="str">
        <f t="array" ref="DZ46">IF(E46="","",INDEX(CATALOGO!AT:AT,MATCH(POA_GC_2022_PC!E46,CATALOGO!AS:AS,0)))</f>
        <v>PROV</v>
      </c>
      <c r="EA46" s="104" t="str">
        <f t="shared" ref="EA46" si="291">IF(F46="","",IF(F46="000","CORRIENTE","INVERSIÓN"))</f>
        <v>CORRIENTE</v>
      </c>
      <c r="EB46" s="104" t="str">
        <f t="shared" ref="EB46" si="292">E46&amp;F46&amp;G46</f>
        <v>90000003</v>
      </c>
      <c r="EC46" s="124"/>
      <c r="ED46" s="101" t="str">
        <f t="array" ref="ED46">IF(E46="","",INDEX(CATALOGO!BL:BL,MATCH(POA_GC_2022_PC!E46,CATALOGO!BO:BO,0)))</f>
        <v>6. Garantizar el  derecho a la salud integral, gratuita y de calidad</v>
      </c>
      <c r="EE46" s="101" t="str">
        <f t="array" ref="EE46">IF(E46="","",INDEX(CATALOGO!BM:BM,MATCH(POA_GC_2022_PC!E46,CATALOGO!BO:BO,0)))</f>
        <v>OE5 Incrementar la cobertura de las prestaciones de servicios de salud</v>
      </c>
      <c r="EF46" s="104" t="str">
        <f t="array" ref="EF46">IF(EE46="","",INDEX(CATALOGO!BN:BN,MATCH(POA_GC_2022_PC!EE46,CATALOGO!BM:BM,0)))</f>
        <v>OE_5</v>
      </c>
      <c r="EG46" s="124"/>
      <c r="EH46" s="125"/>
      <c r="EI46" s="125"/>
      <c r="EJ46" s="126"/>
      <c r="EK46" s="126"/>
      <c r="EL46" s="126"/>
      <c r="EM46" s="104" t="str">
        <f t="shared" ref="EM46" si="293">MID(H46,1,2)</f>
        <v>53</v>
      </c>
      <c r="EN46" s="114"/>
      <c r="EO46" s="111"/>
      <c r="EP46" s="127"/>
      <c r="EQ46" s="128"/>
      <c r="ER46" s="128">
        <f>IF(EM46="","",SUMIFS(TH!G:G,TH!K:K,POA_GC_2022_PC!A46))</f>
        <v>0</v>
      </c>
      <c r="ES46" s="129">
        <f t="shared" ref="ES46" si="294">IF(A46="","",SUM(EQ46:ER46))</f>
        <v>0</v>
      </c>
      <c r="ET46" s="129"/>
      <c r="EU46" s="128">
        <f>IF(EM46="","",SUMIFS(TH!H:H,TH!K:K,POA_GC_2022_PC!A46))</f>
        <v>0</v>
      </c>
      <c r="EV46" s="129">
        <f t="shared" ref="EV46" si="295">SUM(ET46:EU46)</f>
        <v>0</v>
      </c>
      <c r="EW46" s="129"/>
      <c r="EX46" s="128">
        <f>IF(EM46="","",SUMIFS(TH!I:I,TH!K:K,POA_GC_2022_PC!A46))</f>
        <v>0</v>
      </c>
      <c r="EY46" s="129">
        <f t="shared" ref="EY46" si="296">SUM(EW46:EX46)</f>
        <v>0</v>
      </c>
      <c r="EZ46" s="130"/>
      <c r="FA46" s="130"/>
      <c r="FB46" s="129" t="str">
        <f t="shared" ref="FB46" si="297">IF(A46="","",IF(ROUND(ES46,2)+ROUND(EV46,2)&lt;=ROUND(DR46,2),"OK","REVISAR"))</f>
        <v>OK</v>
      </c>
      <c r="FC46" s="129" t="str">
        <f t="shared" ref="FC46" si="298">IF(A46="","",IF(ROUND(ES46,2)+ROUND(EV46,2)&lt;=ROUND(DR46+DQ46,2),"OK","REVISAR"))</f>
        <v>OK</v>
      </c>
      <c r="FD46" s="129" t="str">
        <f t="shared" ref="FD46" si="299">IF(DO46="SI",CD46+CG46,"")</f>
        <v/>
      </c>
      <c r="FE46" s="129" t="str">
        <f t="shared" ref="FE46" si="300">IF(DO46="SI",IF(EY46&gt;FD46,"ANTICIPADO",IF(AND(EY46&gt;0,EY46&lt;FD46),"ATRASADO",IF(AND(EY46&gt;0,EY46=FD46),"CUMPLIDO",IF(AND(EY46=0,FD46&gt;0),"NO CUMPLIDO","")))),"")</f>
        <v/>
      </c>
      <c r="FF46" s="284" t="e">
        <f>IF(AND(A46=SAP_seg!A2,SAP_seg!G2=0),"NINGUNA",(VLOOKUP(A46,SAP_seg!$A$4:$G$1162,7,0)))</f>
        <v>#N/A</v>
      </c>
      <c r="FG46" s="131">
        <f t="shared" ref="FG46" si="301">+ES46+EV46</f>
        <v>0</v>
      </c>
      <c r="FH46" s="131">
        <f t="shared" ref="FH46" si="302">+DR46-FG46</f>
        <v>0</v>
      </c>
      <c r="FI46" s="132" t="s">
        <v>54</v>
      </c>
      <c r="FJ46" s="133"/>
      <c r="FK46" s="134" t="str">
        <f t="array" ref="FK46">IF(E46="","",INDEX(CATALOGO!AW:AW,MATCH(POA_GC_2022_PC!E46,CATALOGO!AS:AS,0)))</f>
        <v>0</v>
      </c>
      <c r="FL46" s="134" t="str">
        <f t="array" ref="FL46">IF(F46="","",INDEX(CATALOGO!AZ:AZ,MATCH(POA_GC_2022_PC!F46,CATALOGO!AY:AY,0)))</f>
        <v>0</v>
      </c>
      <c r="FM46" s="134" t="str">
        <f t="array" ref="FM46">IF(F46="","",INDEX(CATALOGO!BA:BA,MATCH(POA_GC_2022_PC!F46,CATALOGO!AY:AY,0)))</f>
        <v>0</v>
      </c>
      <c r="FN46" s="134" t="str">
        <f t="array" ref="FN46">IF(F46="","",INDEX(CATALOGO!BB:BB,MATCH(POA_GC_2022_PC!F46,CATALOGO!AY:AY,0)))</f>
        <v>0</v>
      </c>
      <c r="FO46" s="133" t="str">
        <f t="array" ref="FO46">IF(E46="","",INDEX(CATALOGO!BC:BC,MATCH(POA_GC_2022_PC!E46,CATALOGO!AS:AS,0)))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46" s="133" t="str">
        <f t="array" ref="FP46">IF(EB46="","",INDEX(CATALOGO!BH:BH,MATCH(POA_GC_2022_PC!EB46,CATALOGO!BG:BG,0)))</f>
        <v xml:space="preserve"> PRESTACION DE SERVICIOS DE SALUD SEGUNDO NIVEL</v>
      </c>
      <c r="FQ46" s="117"/>
      <c r="FR46" s="117"/>
      <c r="FS46" s="117"/>
      <c r="FT46" s="135">
        <f t="shared" ref="FT46" si="303">CD46+CG46+CJ46</f>
        <v>6500.01</v>
      </c>
    </row>
    <row r="47" spans="1:176" ht="22.5" hidden="1" x14ac:dyDescent="0.25">
      <c r="A47" s="363" t="s">
        <v>4133</v>
      </c>
      <c r="B47" s="101" t="s">
        <v>2256</v>
      </c>
      <c r="C47" s="102" t="s">
        <v>4080</v>
      </c>
      <c r="D47" s="103">
        <v>1332</v>
      </c>
      <c r="E47" s="103">
        <v>90</v>
      </c>
      <c r="F47" s="104" t="str">
        <f t="shared" si="0"/>
        <v>000</v>
      </c>
      <c r="G47" s="103" t="s">
        <v>587</v>
      </c>
      <c r="H47" s="105">
        <v>530803</v>
      </c>
      <c r="I47" s="106">
        <v>1314</v>
      </c>
      <c r="J47" s="103" t="s">
        <v>354</v>
      </c>
      <c r="K47" s="104" t="str">
        <f t="array" ref="K47">IF(J47="","",INDEX(CATALOGO!AN:AN,MATCH(POA_GC_2022_PC!J47,CATALOGO!AR:AR,0)))</f>
        <v>0000</v>
      </c>
      <c r="L47" s="104" t="str">
        <f t="array" ref="L47">IF(J47="","",INDEX(CATALOGO!AP:AP,MATCH(POA_GC_2022_PC!J47,CATALOGO!AR:AR,0)))</f>
        <v>0000</v>
      </c>
      <c r="M47" s="107" t="str">
        <f t="array" ref="M47">IF(E47="","",INDEX(CATALOGO!AU:AU,MATCH(POA_GC_2022_PC!E47,CATALOGO!AS:AS,0)))</f>
        <v>PROVISION Y PRESTACION DE SERVICIOS DE SALUD</v>
      </c>
      <c r="N47" s="108" t="str">
        <f t="shared" si="1"/>
        <v>SIN PROYECTO</v>
      </c>
      <c r="O47" s="101" t="str">
        <f t="array" ref="O47">IF(EB47="","",INDEX(CATALOGO!BD:BD,MATCH(POA_GC_2022_PC!EB47,CATALOGO!BG:BG,0)))</f>
        <v>GASTO OPERATIVO DE PROVISION DE LOS SERVICIOS DE SALUD</v>
      </c>
      <c r="P47" s="109" t="str">
        <f t="array" ref="P47">IF(H47="","",INDEX(CATALOGO!AD:AD,MATCH(POA_GC_2022_PC!H47,CATALOGO!AC:AC,0)))</f>
        <v>COMBUSTIBLES Y LUBRICANTES</v>
      </c>
      <c r="Q47" s="104" t="str">
        <f t="array" ref="Q47">IF(J47="","",INDEX(CATALOGO!AL:AL,MATCH(J47,CATALOGO!AR:AR,0)))</f>
        <v>RECURSOS FISCALES</v>
      </c>
      <c r="R47" s="104" t="str">
        <f t="array" ref="R47">IF(K47="","",INDEX(CATALOGO!AO:AO,MATCH(POA_GC_2022_PC!K47,CATALOGO!AN:AN,0)))</f>
        <v>SIN ORGANISMO</v>
      </c>
      <c r="S47" s="104" t="str">
        <f t="array" ref="S47">IF(L47="","",INDEX(CATALOGO!AQ:AQ,MATCH(POA_GC_2022_PC!L47,CATALOGO!AP:AP,0)))</f>
        <v>SIN CORRELATIVO</v>
      </c>
      <c r="T47" s="110" t="s">
        <v>355</v>
      </c>
      <c r="U47" s="364" t="s">
        <v>4038</v>
      </c>
      <c r="V47" s="364" t="s">
        <v>4080</v>
      </c>
      <c r="W47" s="111" t="s">
        <v>356</v>
      </c>
      <c r="X47" s="111"/>
      <c r="Y47" s="111" t="s">
        <v>387</v>
      </c>
      <c r="Z47" s="112">
        <f t="array" ref="Z47">IF(Y47="","",INDEX(CATALOGO!AA:AA,MATCH(Y47,CATALOGO!Z:Z,0)))</f>
        <v>44</v>
      </c>
      <c r="AA47" s="113" t="str">
        <f t="array" ref="AA47">IF(H47="","",INDEX(CATALOGO!AH:AH,MATCH(H47,CATALOGO!AC:AC,0)))</f>
        <v>02</v>
      </c>
      <c r="AB47" s="113" t="str">
        <f t="array" ref="AB47">IF(H47="","",INDEX(CATALOGO!AF:AF,MATCH(H47,CATALOGO!AC:AC,0)))</f>
        <v>NA</v>
      </c>
      <c r="AC47" s="113" t="str">
        <f t="array" ref="AC47">IF(H47="","",INDEX(CATALOGO!AG:AG,MATCH(H47,CATALOGO!AC:AC,0)))</f>
        <v>NA</v>
      </c>
      <c r="AD47" s="114" t="s">
        <v>50</v>
      </c>
      <c r="AE47" s="115"/>
      <c r="AF47" s="115">
        <v>0</v>
      </c>
      <c r="AG47" s="116">
        <f t="shared" si="2"/>
        <v>0</v>
      </c>
      <c r="AH47" s="115"/>
      <c r="AI47" s="115">
        <v>0</v>
      </c>
      <c r="AJ47" s="116">
        <f t="shared" si="3"/>
        <v>0</v>
      </c>
      <c r="AK47" s="115"/>
      <c r="AL47" s="115">
        <v>0</v>
      </c>
      <c r="AM47" s="116">
        <f t="shared" si="4"/>
        <v>0</v>
      </c>
      <c r="AN47" s="115"/>
      <c r="AO47" s="115">
        <v>0</v>
      </c>
      <c r="AP47" s="116">
        <f t="shared" si="5"/>
        <v>0</v>
      </c>
      <c r="AQ47" s="115"/>
      <c r="AR47" s="115">
        <v>0</v>
      </c>
      <c r="AS47" s="116">
        <f t="shared" si="6"/>
        <v>0</v>
      </c>
      <c r="AT47" s="115"/>
      <c r="AU47" s="118">
        <v>0</v>
      </c>
      <c r="AV47" s="116">
        <f t="shared" si="7"/>
        <v>0</v>
      </c>
      <c r="AW47" s="115"/>
      <c r="AX47" s="118">
        <v>0</v>
      </c>
      <c r="AY47" s="116">
        <f t="shared" si="8"/>
        <v>0</v>
      </c>
      <c r="AZ47" s="115"/>
      <c r="BA47" s="118">
        <v>0</v>
      </c>
      <c r="BB47" s="116">
        <f t="shared" si="9"/>
        <v>0</v>
      </c>
      <c r="BC47" s="115">
        <v>2000</v>
      </c>
      <c r="BD47" s="118">
        <v>0</v>
      </c>
      <c r="BE47" s="116">
        <f t="shared" si="10"/>
        <v>2000</v>
      </c>
      <c r="BF47" s="115">
        <v>2000</v>
      </c>
      <c r="BG47" s="118">
        <v>0</v>
      </c>
      <c r="BH47" s="116">
        <f t="shared" si="11"/>
        <v>2000</v>
      </c>
      <c r="BI47" s="115">
        <v>2000</v>
      </c>
      <c r="BJ47" s="118">
        <v>0</v>
      </c>
      <c r="BK47" s="116">
        <f t="shared" si="12"/>
        <v>2000</v>
      </c>
      <c r="BL47" s="115">
        <v>2000</v>
      </c>
      <c r="BM47" s="118">
        <v>0</v>
      </c>
      <c r="BN47" s="116">
        <f t="shared" si="13"/>
        <v>2000</v>
      </c>
      <c r="BO47" s="116">
        <f t="shared" si="14"/>
        <v>8000</v>
      </c>
      <c r="BP47" s="116">
        <f t="shared" si="15"/>
        <v>0</v>
      </c>
      <c r="BQ47" s="116">
        <f t="shared" si="16"/>
        <v>8000</v>
      </c>
      <c r="BR47" s="119"/>
      <c r="BS47" s="111" t="s">
        <v>54</v>
      </c>
      <c r="BT47" s="120">
        <v>1</v>
      </c>
      <c r="BU47" s="121"/>
      <c r="BV47" s="121"/>
      <c r="BW47" s="121"/>
      <c r="BX47" s="121"/>
      <c r="BY47" s="121">
        <f t="shared" si="17"/>
        <v>8000</v>
      </c>
      <c r="BZ47" s="121">
        <f t="shared" si="18"/>
        <v>0</v>
      </c>
      <c r="CA47" s="121">
        <f t="shared" si="19"/>
        <v>8000</v>
      </c>
      <c r="CB47" s="115"/>
      <c r="CC47" s="118">
        <v>0</v>
      </c>
      <c r="CD47" s="116">
        <f t="shared" si="20"/>
        <v>0</v>
      </c>
      <c r="CE47" s="115"/>
      <c r="CF47" s="118">
        <v>0</v>
      </c>
      <c r="CG47" s="116">
        <f t="shared" si="21"/>
        <v>0</v>
      </c>
      <c r="CH47" s="115"/>
      <c r="CI47" s="118">
        <v>0</v>
      </c>
      <c r="CJ47" s="116">
        <f t="shared" si="22"/>
        <v>0</v>
      </c>
      <c r="CK47" s="115"/>
      <c r="CL47" s="118">
        <v>0</v>
      </c>
      <c r="CM47" s="116">
        <f t="shared" si="23"/>
        <v>0</v>
      </c>
      <c r="CN47" s="115"/>
      <c r="CO47" s="118">
        <v>0</v>
      </c>
      <c r="CP47" s="116">
        <f t="shared" si="24"/>
        <v>0</v>
      </c>
      <c r="CQ47" s="115"/>
      <c r="CR47" s="118">
        <v>0</v>
      </c>
      <c r="CS47" s="116">
        <f t="shared" si="25"/>
        <v>0</v>
      </c>
      <c r="CT47" s="118"/>
      <c r="CU47" s="118">
        <v>0</v>
      </c>
      <c r="CV47" s="116">
        <f t="shared" si="26"/>
        <v>0</v>
      </c>
      <c r="CW47" s="118"/>
      <c r="CX47" s="118">
        <v>0</v>
      </c>
      <c r="CY47" s="116">
        <f t="shared" si="27"/>
        <v>0</v>
      </c>
      <c r="CZ47" s="118">
        <v>2000</v>
      </c>
      <c r="DA47" s="118">
        <v>0</v>
      </c>
      <c r="DB47" s="116">
        <f t="shared" si="28"/>
        <v>2000</v>
      </c>
      <c r="DC47" s="118">
        <v>2000</v>
      </c>
      <c r="DD47" s="118">
        <v>0</v>
      </c>
      <c r="DE47" s="116">
        <f t="shared" si="29"/>
        <v>2000</v>
      </c>
      <c r="DF47" s="118">
        <v>2000</v>
      </c>
      <c r="DG47" s="118">
        <v>0</v>
      </c>
      <c r="DH47" s="116">
        <f t="shared" si="30"/>
        <v>2000</v>
      </c>
      <c r="DI47" s="118">
        <v>2000</v>
      </c>
      <c r="DJ47" s="118">
        <v>0</v>
      </c>
      <c r="DK47" s="116">
        <f t="shared" si="31"/>
        <v>2000</v>
      </c>
      <c r="DL47" s="116">
        <f t="shared" si="32"/>
        <v>8000</v>
      </c>
      <c r="DM47" s="116">
        <f t="shared" si="33"/>
        <v>0</v>
      </c>
      <c r="DN47" s="116">
        <f t="shared" si="34"/>
        <v>8000</v>
      </c>
      <c r="DO47" s="104" t="s">
        <v>1559</v>
      </c>
      <c r="DP47" s="122" t="str">
        <f t="shared" si="35"/>
        <v>VALIDADO</v>
      </c>
      <c r="DQ47" s="123"/>
      <c r="DR47" s="123"/>
      <c r="DS47" s="104" t="str">
        <f t="array" ref="DS47">IF(B47="","",INDEX(CATALOGO!C:C,MATCH(B47,CATALOGO!A:A,0)))</f>
        <v>COORDINACION ZONAL</v>
      </c>
      <c r="DT47" s="104" t="str">
        <f t="array" ref="DT47">IF(B47="","",INDEX(CATALOGO!B:B,MATCH(B47,CATALOGO!A:A,0)))</f>
        <v>COORDINACION ZONAL</v>
      </c>
      <c r="DU47" s="104" t="str">
        <f t="array" ref="DU47">IF(D47="","",INDEX(CATALOGO!J:J,MATCH(POA_GC_2022_PC!D47,CATALOGO!G:G,0)))</f>
        <v>ZONA 4</v>
      </c>
      <c r="DV47" s="104" t="str">
        <f t="array" ref="DV47">IF(D47="","",INDEX(CATALOGO!K:K,MATCH(D47,CATALOGO!G:G,0)))</f>
        <v>MANABI</v>
      </c>
      <c r="DW47" s="104" t="str">
        <f t="shared" si="36"/>
        <v/>
      </c>
      <c r="DX47" s="113" t="str">
        <f t="array" ref="DX47">IF(H47="","",INDEX(CATALOGO!AE:AE,MATCH(H47,CATALOGO!AC:AC,0)))</f>
        <v xml:space="preserve">COMBUSTIBLES   </v>
      </c>
      <c r="DY47" s="104" t="str">
        <f t="array" ref="DY47">IF(N47="","",INDEX(CATALOGO!O:O,MATCH(N47,CATALOGO!M:M,0)))</f>
        <v>0</v>
      </c>
      <c r="DZ47" s="104" t="str">
        <f t="array" ref="DZ47">IF(E47="","",INDEX(CATALOGO!AT:AT,MATCH(POA_GC_2022_PC!E47,CATALOGO!AS:AS,0)))</f>
        <v>PROV</v>
      </c>
      <c r="EA47" s="104" t="str">
        <f t="shared" si="37"/>
        <v>CORRIENTE</v>
      </c>
      <c r="EB47" s="104" t="str">
        <f t="shared" si="38"/>
        <v>90000003</v>
      </c>
      <c r="EC47" s="124"/>
      <c r="ED47" s="101" t="str">
        <f t="array" ref="ED47">IF(E47="","",INDEX(CATALOGO!BL:BL,MATCH(POA_GC_2022_PC!E47,CATALOGO!BO:BO,0)))</f>
        <v>6. Garantizar el  derecho a la salud integral, gratuita y de calidad</v>
      </c>
      <c r="EE47" s="101" t="str">
        <f t="array" ref="EE47">IF(E47="","",INDEX(CATALOGO!BM:BM,MATCH(POA_GC_2022_PC!E47,CATALOGO!BO:BO,0)))</f>
        <v>OE5 Incrementar la cobertura de las prestaciones de servicios de salud</v>
      </c>
      <c r="EF47" s="104" t="str">
        <f t="array" ref="EF47">IF(EE47="","",INDEX(CATALOGO!BN:BN,MATCH(POA_GC_2022_PC!EE47,CATALOGO!BM:BM,0)))</f>
        <v>OE_5</v>
      </c>
      <c r="EG47" s="124"/>
      <c r="EH47" s="125"/>
      <c r="EI47" s="125"/>
      <c r="EJ47" s="126"/>
      <c r="EK47" s="126"/>
      <c r="EL47" s="126"/>
      <c r="EM47" s="104" t="str">
        <f t="shared" si="39"/>
        <v>53</v>
      </c>
      <c r="EN47" s="114"/>
      <c r="EO47" s="111"/>
      <c r="EP47" s="127"/>
      <c r="EQ47" s="128"/>
      <c r="ER47" s="128">
        <f>IF(EM47="","",SUMIFS(TH!G:G,TH!K:K,POA_GC_2022_PC!A47))</f>
        <v>0</v>
      </c>
      <c r="ES47" s="129">
        <f t="shared" si="50"/>
        <v>0</v>
      </c>
      <c r="ET47" s="129"/>
      <c r="EU47" s="128">
        <f>IF(EM47="","",SUMIFS(TH!H:H,TH!K:K,POA_GC_2022_PC!A47))</f>
        <v>0</v>
      </c>
      <c r="EV47" s="129">
        <f t="shared" si="51"/>
        <v>0</v>
      </c>
      <c r="EW47" s="129"/>
      <c r="EX47" s="128">
        <f>IF(EM47="","",SUMIFS(TH!I:I,TH!K:K,POA_GC_2022_PC!A47))</f>
        <v>0</v>
      </c>
      <c r="EY47" s="129">
        <f t="shared" si="52"/>
        <v>0</v>
      </c>
      <c r="EZ47" s="130"/>
      <c r="FA47" s="130"/>
      <c r="FB47" s="129" t="str">
        <f t="shared" si="53"/>
        <v>OK</v>
      </c>
      <c r="FC47" s="129" t="str">
        <f t="shared" si="44"/>
        <v>OK</v>
      </c>
      <c r="FD47" s="129" t="str">
        <f t="shared" si="45"/>
        <v/>
      </c>
      <c r="FE47" s="129" t="str">
        <f t="shared" si="46"/>
        <v/>
      </c>
      <c r="FF47" s="284" t="e">
        <f>IF(AND(A47=SAP_seg!A3,SAP_seg!G3=0),"NINGUNA",(VLOOKUP(A47,SAP_seg!$A$4:$G$1162,7,0)))</f>
        <v>#N/A</v>
      </c>
      <c r="FG47" s="131">
        <f t="shared" si="47"/>
        <v>0</v>
      </c>
      <c r="FH47" s="131">
        <f t="shared" si="48"/>
        <v>0</v>
      </c>
      <c r="FI47" s="132" t="s">
        <v>54</v>
      </c>
      <c r="FJ47" s="133"/>
      <c r="FK47" s="134" t="str">
        <f t="array" ref="FK47">IF(E47="","",INDEX(CATALOGO!AW:AW,MATCH(POA_GC_2022_PC!E47,CATALOGO!AS:AS,0)))</f>
        <v>0</v>
      </c>
      <c r="FL47" s="134" t="str">
        <f t="array" ref="FL47">IF(F47="","",INDEX(CATALOGO!AZ:AZ,MATCH(POA_GC_2022_PC!F47,CATALOGO!AY:AY,0)))</f>
        <v>0</v>
      </c>
      <c r="FM47" s="134" t="str">
        <f t="array" ref="FM47">IF(F47="","",INDEX(CATALOGO!BA:BA,MATCH(POA_GC_2022_PC!F47,CATALOGO!AY:AY,0)))</f>
        <v>0</v>
      </c>
      <c r="FN47" s="134" t="str">
        <f t="array" ref="FN47">IF(F47="","",INDEX(CATALOGO!BB:BB,MATCH(POA_GC_2022_PC!F47,CATALOGO!AY:AY,0)))</f>
        <v>0</v>
      </c>
      <c r="FO47" s="133" t="str">
        <f t="array" ref="FO47">IF(E47="","",INDEX(CATALOGO!BC:BC,MATCH(POA_GC_2022_PC!E47,CATALOGO!AS:AS,0)))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47" s="133" t="str">
        <f t="array" ref="FP47">IF(EB47="","",INDEX(CATALOGO!BH:BH,MATCH(POA_GC_2022_PC!EB47,CATALOGO!BG:BG,0)))</f>
        <v xml:space="preserve"> PRESTACION DE SERVICIOS DE SALUD SEGUNDO NIVEL</v>
      </c>
      <c r="FQ47" s="117"/>
      <c r="FR47" s="117"/>
      <c r="FS47" s="117"/>
      <c r="FT47" s="135">
        <f t="shared" si="49"/>
        <v>0</v>
      </c>
    </row>
    <row r="48" spans="1:176" ht="22.5" hidden="1" x14ac:dyDescent="0.25">
      <c r="A48" s="363" t="s">
        <v>4089</v>
      </c>
      <c r="B48" s="101" t="s">
        <v>2256</v>
      </c>
      <c r="C48" s="102" t="s">
        <v>4081</v>
      </c>
      <c r="D48" s="103">
        <v>1332</v>
      </c>
      <c r="E48" s="103">
        <v>90</v>
      </c>
      <c r="F48" s="104" t="str">
        <f t="shared" si="0"/>
        <v>000</v>
      </c>
      <c r="G48" s="103" t="s">
        <v>587</v>
      </c>
      <c r="H48" s="105">
        <v>530804</v>
      </c>
      <c r="I48" s="106">
        <v>1314</v>
      </c>
      <c r="J48" s="103" t="s">
        <v>354</v>
      </c>
      <c r="K48" s="104" t="str">
        <f t="array" ref="K48">IF(J48="","",INDEX(CATALOGO!AN:AN,MATCH(POA_GC_2022_PC!J48,CATALOGO!AR:AR,0)))</f>
        <v>0000</v>
      </c>
      <c r="L48" s="104" t="str">
        <f t="array" ref="L48">IF(J48="","",INDEX(CATALOGO!AP:AP,MATCH(POA_GC_2022_PC!J48,CATALOGO!AR:AR,0)))</f>
        <v>0000</v>
      </c>
      <c r="M48" s="107" t="str">
        <f t="array" ref="M48">IF(E48="","",INDEX(CATALOGO!AU:AU,MATCH(POA_GC_2022_PC!E48,CATALOGO!AS:AS,0)))</f>
        <v>PROVISION Y PRESTACION DE SERVICIOS DE SALUD</v>
      </c>
      <c r="N48" s="108" t="str">
        <f t="shared" si="1"/>
        <v>SIN PROYECTO</v>
      </c>
      <c r="O48" s="101" t="str">
        <f t="array" ref="O48">IF(EB48="","",INDEX(CATALOGO!BD:BD,MATCH(POA_GC_2022_PC!EB48,CATALOGO!BG:BG,0)))</f>
        <v>GASTO OPERATIVO DE PROVISION DE LOS SERVICIOS DE SALUD</v>
      </c>
      <c r="P48" s="109" t="str">
        <f t="array" ref="P48">IF(H48="","",INDEX(CATALOGO!AD:AD,MATCH(POA_GC_2022_PC!H48,CATALOGO!AC:AC,0)))</f>
        <v>MATERIALES DE OFICINA</v>
      </c>
      <c r="Q48" s="104" t="str">
        <f t="array" ref="Q48">IF(J48="","",INDEX(CATALOGO!AL:AL,MATCH(J48,CATALOGO!AR:AR,0)))</f>
        <v>RECURSOS FISCALES</v>
      </c>
      <c r="R48" s="104" t="str">
        <f t="array" ref="R48">IF(K48="","",INDEX(CATALOGO!AO:AO,MATCH(POA_GC_2022_PC!K48,CATALOGO!AN:AN,0)))</f>
        <v>SIN ORGANISMO</v>
      </c>
      <c r="S48" s="104" t="str">
        <f t="array" ref="S48">IF(L48="","",INDEX(CATALOGO!AQ:AQ,MATCH(POA_GC_2022_PC!L48,CATALOGO!AP:AP,0)))</f>
        <v>SIN CORRELATIVO</v>
      </c>
      <c r="T48" s="110" t="s">
        <v>355</v>
      </c>
      <c r="U48" s="364" t="s">
        <v>4038</v>
      </c>
      <c r="V48" s="364" t="s">
        <v>4081</v>
      </c>
      <c r="W48" s="111" t="s">
        <v>356</v>
      </c>
      <c r="X48" s="111"/>
      <c r="Y48" s="111" t="s">
        <v>374</v>
      </c>
      <c r="Z48" s="112">
        <f t="array" ref="Z48">IF(Y48="","",INDEX(CATALOGO!AA:AA,MATCH(Y48,CATALOGO!Z:Z,0)))</f>
        <v>10</v>
      </c>
      <c r="AA48" s="113" t="str">
        <f t="array" ref="AA48">IF(H48="","",INDEX(CATALOGO!AH:AH,MATCH(H48,CATALOGO!AC:AC,0)))</f>
        <v>02</v>
      </c>
      <c r="AB48" s="113" t="str">
        <f t="array" ref="AB48">IF(H48="","",INDEX(CATALOGO!AF:AF,MATCH(H48,CATALOGO!AC:AC,0)))</f>
        <v>NA</v>
      </c>
      <c r="AC48" s="113" t="str">
        <f t="array" ref="AC48">IF(H48="","",INDEX(CATALOGO!AG:AG,MATCH(H48,CATALOGO!AC:AC,0)))</f>
        <v>NA</v>
      </c>
      <c r="AD48" s="114" t="s">
        <v>50</v>
      </c>
      <c r="AE48" s="115"/>
      <c r="AF48" s="115">
        <v>0</v>
      </c>
      <c r="AG48" s="116">
        <f t="shared" si="2"/>
        <v>0</v>
      </c>
      <c r="AH48" s="115"/>
      <c r="AI48" s="115">
        <v>0</v>
      </c>
      <c r="AJ48" s="116">
        <f t="shared" si="3"/>
        <v>0</v>
      </c>
      <c r="AK48" s="115">
        <v>3178</v>
      </c>
      <c r="AL48" s="115">
        <v>0</v>
      </c>
      <c r="AM48" s="116">
        <f t="shared" si="4"/>
        <v>3178</v>
      </c>
      <c r="AN48" s="115"/>
      <c r="AO48" s="115">
        <v>0</v>
      </c>
      <c r="AP48" s="116">
        <f t="shared" si="5"/>
        <v>0</v>
      </c>
      <c r="AQ48" s="115"/>
      <c r="AR48" s="115">
        <v>0</v>
      </c>
      <c r="AS48" s="116">
        <f t="shared" si="6"/>
        <v>0</v>
      </c>
      <c r="AT48" s="115"/>
      <c r="AU48" s="118">
        <v>0</v>
      </c>
      <c r="AV48" s="116">
        <f t="shared" si="7"/>
        <v>0</v>
      </c>
      <c r="AW48" s="115"/>
      <c r="AX48" s="118">
        <v>0</v>
      </c>
      <c r="AY48" s="116">
        <f t="shared" si="8"/>
        <v>0</v>
      </c>
      <c r="AZ48" s="115"/>
      <c r="BA48" s="118">
        <v>0</v>
      </c>
      <c r="BB48" s="116">
        <f t="shared" si="9"/>
        <v>0</v>
      </c>
      <c r="BC48" s="115"/>
      <c r="BD48" s="118">
        <v>0</v>
      </c>
      <c r="BE48" s="116">
        <f t="shared" si="10"/>
        <v>0</v>
      </c>
      <c r="BF48" s="115"/>
      <c r="BG48" s="118">
        <v>0</v>
      </c>
      <c r="BH48" s="116">
        <f t="shared" si="11"/>
        <v>0</v>
      </c>
      <c r="BI48" s="115"/>
      <c r="BJ48" s="118">
        <v>0</v>
      </c>
      <c r="BK48" s="116">
        <f t="shared" si="12"/>
        <v>0</v>
      </c>
      <c r="BL48" s="115"/>
      <c r="BM48" s="118">
        <v>0</v>
      </c>
      <c r="BN48" s="116">
        <f t="shared" si="13"/>
        <v>0</v>
      </c>
      <c r="BO48" s="116">
        <f t="shared" si="14"/>
        <v>3178</v>
      </c>
      <c r="BP48" s="116">
        <f t="shared" si="15"/>
        <v>0</v>
      </c>
      <c r="BQ48" s="116">
        <f t="shared" si="16"/>
        <v>3178</v>
      </c>
      <c r="BR48" s="119"/>
      <c r="BS48" s="111" t="s">
        <v>54</v>
      </c>
      <c r="BT48" s="120">
        <v>1</v>
      </c>
      <c r="BU48" s="121"/>
      <c r="BV48" s="121"/>
      <c r="BW48" s="121"/>
      <c r="BX48" s="121"/>
      <c r="BY48" s="121">
        <f t="shared" si="17"/>
        <v>3178</v>
      </c>
      <c r="BZ48" s="121">
        <f t="shared" si="18"/>
        <v>0</v>
      </c>
      <c r="CA48" s="121">
        <f t="shared" si="19"/>
        <v>3178</v>
      </c>
      <c r="CB48" s="118"/>
      <c r="CC48" s="118">
        <v>0</v>
      </c>
      <c r="CD48" s="116">
        <f t="shared" si="20"/>
        <v>0</v>
      </c>
      <c r="CE48" s="118"/>
      <c r="CF48" s="118">
        <v>0</v>
      </c>
      <c r="CG48" s="116">
        <f t="shared" si="21"/>
        <v>0</v>
      </c>
      <c r="CH48" s="118">
        <v>3178</v>
      </c>
      <c r="CI48" s="118">
        <v>0</v>
      </c>
      <c r="CJ48" s="116">
        <f t="shared" si="22"/>
        <v>3178</v>
      </c>
      <c r="CK48" s="118"/>
      <c r="CL48" s="118">
        <v>0</v>
      </c>
      <c r="CM48" s="116">
        <f t="shared" si="23"/>
        <v>0</v>
      </c>
      <c r="CN48" s="118"/>
      <c r="CO48" s="118">
        <v>0</v>
      </c>
      <c r="CP48" s="116">
        <f t="shared" si="24"/>
        <v>0</v>
      </c>
      <c r="CQ48" s="118"/>
      <c r="CR48" s="118">
        <v>0</v>
      </c>
      <c r="CS48" s="116">
        <f t="shared" si="25"/>
        <v>0</v>
      </c>
      <c r="CT48" s="118"/>
      <c r="CU48" s="118">
        <v>0</v>
      </c>
      <c r="CV48" s="116">
        <f t="shared" si="26"/>
        <v>0</v>
      </c>
      <c r="CW48" s="118"/>
      <c r="CX48" s="118">
        <v>0</v>
      </c>
      <c r="CY48" s="116">
        <f t="shared" si="27"/>
        <v>0</v>
      </c>
      <c r="CZ48" s="118"/>
      <c r="DA48" s="118">
        <v>0</v>
      </c>
      <c r="DB48" s="116">
        <f t="shared" si="28"/>
        <v>0</v>
      </c>
      <c r="DC48" s="118"/>
      <c r="DD48" s="118">
        <v>0</v>
      </c>
      <c r="DE48" s="116">
        <f t="shared" si="29"/>
        <v>0</v>
      </c>
      <c r="DF48" s="118"/>
      <c r="DG48" s="118">
        <v>0</v>
      </c>
      <c r="DH48" s="116">
        <f t="shared" si="30"/>
        <v>0</v>
      </c>
      <c r="DI48" s="118"/>
      <c r="DJ48" s="118">
        <v>0</v>
      </c>
      <c r="DK48" s="116">
        <f t="shared" si="31"/>
        <v>0</v>
      </c>
      <c r="DL48" s="116">
        <f t="shared" si="32"/>
        <v>3178</v>
      </c>
      <c r="DM48" s="116">
        <f t="shared" si="33"/>
        <v>0</v>
      </c>
      <c r="DN48" s="116">
        <f t="shared" si="34"/>
        <v>3178</v>
      </c>
      <c r="DO48" s="104" t="s">
        <v>293</v>
      </c>
      <c r="DP48" s="122" t="str">
        <f t="shared" si="35"/>
        <v>VALIDADO</v>
      </c>
      <c r="DQ48" s="123"/>
      <c r="DR48" s="123"/>
      <c r="DS48" s="104" t="str">
        <f t="array" ref="DS48">IF(B48="","",INDEX(CATALOGO!C:C,MATCH(B48,CATALOGO!A:A,0)))</f>
        <v>COORDINACION ZONAL</v>
      </c>
      <c r="DT48" s="104" t="str">
        <f t="array" ref="DT48">IF(B48="","",INDEX(CATALOGO!B:B,MATCH(B48,CATALOGO!A:A,0)))</f>
        <v>COORDINACION ZONAL</v>
      </c>
      <c r="DU48" s="104" t="str">
        <f t="array" ref="DU48">IF(D48="","",INDEX(CATALOGO!J:J,MATCH(POA_GC_2022_PC!D48,CATALOGO!G:G,0)))</f>
        <v>ZONA 4</v>
      </c>
      <c r="DV48" s="104" t="str">
        <f t="array" ref="DV48">IF(D48="","",INDEX(CATALOGO!K:K,MATCH(D48,CATALOGO!G:G,0)))</f>
        <v>MANABI</v>
      </c>
      <c r="DW48" s="104" t="str">
        <f t="shared" si="36"/>
        <v/>
      </c>
      <c r="DX48" s="113" t="str">
        <f t="array" ref="DX48">IF(H48="","",INDEX(CATALOGO!AE:AE,MATCH(H48,CATALOGO!AC:AC,0)))</f>
        <v>GASTOS OPERATIVOS</v>
      </c>
      <c r="DY48" s="104" t="str">
        <f t="array" ref="DY48">IF(N48="","",INDEX(CATALOGO!O:O,MATCH(N48,CATALOGO!M:M,0)))</f>
        <v>0</v>
      </c>
      <c r="DZ48" s="104" t="str">
        <f t="array" ref="DZ48">IF(E48="","",INDEX(CATALOGO!AT:AT,MATCH(POA_GC_2022_PC!E48,CATALOGO!AS:AS,0)))</f>
        <v>PROV</v>
      </c>
      <c r="EA48" s="104" t="str">
        <f t="shared" si="37"/>
        <v>CORRIENTE</v>
      </c>
      <c r="EB48" s="104" t="str">
        <f t="shared" si="38"/>
        <v>90000003</v>
      </c>
      <c r="EC48" s="124"/>
      <c r="ED48" s="101" t="str">
        <f t="array" ref="ED48">IF(E48="","",INDEX(CATALOGO!BL:BL,MATCH(POA_GC_2022_PC!E48,CATALOGO!BO:BO,0)))</f>
        <v>6. Garantizar el  derecho a la salud integral, gratuita y de calidad</v>
      </c>
      <c r="EE48" s="101" t="str">
        <f t="array" ref="EE48">IF(E48="","",INDEX(CATALOGO!BM:BM,MATCH(POA_GC_2022_PC!E48,CATALOGO!BO:BO,0)))</f>
        <v>OE5 Incrementar la cobertura de las prestaciones de servicios de salud</v>
      </c>
      <c r="EF48" s="104" t="str">
        <f t="array" ref="EF48">IF(EE48="","",INDEX(CATALOGO!BN:BN,MATCH(POA_GC_2022_PC!EE48,CATALOGO!BM:BM,0)))</f>
        <v>OE_5</v>
      </c>
      <c r="EG48" s="124"/>
      <c r="EH48" s="125"/>
      <c r="EI48" s="125"/>
      <c r="EJ48" s="126"/>
      <c r="EK48" s="126"/>
      <c r="EL48" s="126"/>
      <c r="EM48" s="104" t="str">
        <f t="shared" si="39"/>
        <v>53</v>
      </c>
      <c r="EN48" s="114"/>
      <c r="EO48" s="111"/>
      <c r="EP48" s="127"/>
      <c r="EQ48" s="128"/>
      <c r="ER48" s="128">
        <f>IF(EM48="","",SUMIFS(TH!G:G,TH!K:K,POA_GC_2022_PC!A48))</f>
        <v>0</v>
      </c>
      <c r="ES48" s="129">
        <f t="shared" si="50"/>
        <v>0</v>
      </c>
      <c r="ET48" s="129"/>
      <c r="EU48" s="128">
        <f>IF(EM48="","",SUMIFS(TH!H:H,TH!K:K,POA_GC_2022_PC!A48))</f>
        <v>0</v>
      </c>
      <c r="EV48" s="129">
        <f t="shared" si="51"/>
        <v>0</v>
      </c>
      <c r="EW48" s="129"/>
      <c r="EX48" s="128">
        <f>IF(EM48="","",SUMIFS(TH!I:I,TH!K:K,POA_GC_2022_PC!A48))</f>
        <v>0</v>
      </c>
      <c r="EY48" s="129">
        <f t="shared" si="52"/>
        <v>0</v>
      </c>
      <c r="EZ48" s="130"/>
      <c r="FA48" s="130"/>
      <c r="FB48" s="129" t="str">
        <f t="shared" si="53"/>
        <v>OK</v>
      </c>
      <c r="FC48" s="129" t="str">
        <f t="shared" si="44"/>
        <v>OK</v>
      </c>
      <c r="FD48" s="129" t="str">
        <f t="shared" si="45"/>
        <v/>
      </c>
      <c r="FE48" s="129" t="str">
        <f t="shared" si="46"/>
        <v/>
      </c>
      <c r="FF48" s="284" t="e">
        <f>IF(AND(A48=SAP_seg!A3,SAP_seg!G3=0),"NINGUNA",(VLOOKUP(A48,SAP_seg!$A$4:$G$1162,7,0)))</f>
        <v>#N/A</v>
      </c>
      <c r="FG48" s="131">
        <f t="shared" si="47"/>
        <v>0</v>
      </c>
      <c r="FH48" s="131">
        <f t="shared" si="48"/>
        <v>0</v>
      </c>
      <c r="FI48" s="132" t="s">
        <v>54</v>
      </c>
      <c r="FJ48" s="133"/>
      <c r="FK48" s="134" t="str">
        <f t="array" ref="FK48">IF(E48="","",INDEX(CATALOGO!AW:AW,MATCH(POA_GC_2022_PC!E48,CATALOGO!AS:AS,0)))</f>
        <v>0</v>
      </c>
      <c r="FL48" s="134" t="str">
        <f t="array" ref="FL48">IF(F48="","",INDEX(CATALOGO!AZ:AZ,MATCH(POA_GC_2022_PC!F48,CATALOGO!AY:AY,0)))</f>
        <v>0</v>
      </c>
      <c r="FM48" s="134" t="str">
        <f t="array" ref="FM48">IF(F48="","",INDEX(CATALOGO!BA:BA,MATCH(POA_GC_2022_PC!F48,CATALOGO!AY:AY,0)))</f>
        <v>0</v>
      </c>
      <c r="FN48" s="134" t="str">
        <f t="array" ref="FN48">IF(F48="","",INDEX(CATALOGO!BB:BB,MATCH(POA_GC_2022_PC!F48,CATALOGO!AY:AY,0)))</f>
        <v>0</v>
      </c>
      <c r="FO48" s="133" t="str">
        <f t="array" ref="FO48">IF(E48="","",INDEX(CATALOGO!BC:BC,MATCH(POA_GC_2022_PC!E48,CATALOGO!AS:AS,0)))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48" s="133" t="str">
        <f t="array" ref="FP48">IF(EB48="","",INDEX(CATALOGO!BH:BH,MATCH(POA_GC_2022_PC!EB48,CATALOGO!BG:BG,0)))</f>
        <v xml:space="preserve"> PRESTACION DE SERVICIOS DE SALUD SEGUNDO NIVEL</v>
      </c>
      <c r="FQ48" s="117"/>
      <c r="FR48" s="117"/>
      <c r="FS48" s="117"/>
      <c r="FT48" s="135">
        <f t="shared" si="49"/>
        <v>3178</v>
      </c>
    </row>
    <row r="49" spans="1:176" ht="22.5" hidden="1" x14ac:dyDescent="0.25">
      <c r="A49" s="363" t="s">
        <v>4134</v>
      </c>
      <c r="B49" s="101" t="s">
        <v>2256</v>
      </c>
      <c r="C49" s="102" t="s">
        <v>4082</v>
      </c>
      <c r="D49" s="103">
        <v>1332</v>
      </c>
      <c r="E49" s="103">
        <v>90</v>
      </c>
      <c r="F49" s="104" t="str">
        <f t="shared" ref="F49" si="304">IF(E49="","","000")</f>
        <v>000</v>
      </c>
      <c r="G49" s="103" t="s">
        <v>587</v>
      </c>
      <c r="H49" s="105">
        <v>530805</v>
      </c>
      <c r="I49" s="106">
        <v>1314</v>
      </c>
      <c r="J49" s="103" t="s">
        <v>354</v>
      </c>
      <c r="K49" s="104" t="str">
        <f t="array" ref="K49">IF(J49="","",INDEX(CATALOGO!AN:AN,MATCH(POA_GC_2022_PC!J49,CATALOGO!AR:AR,0)))</f>
        <v>0000</v>
      </c>
      <c r="L49" s="104" t="str">
        <f t="array" ref="L49">IF(J49="","",INDEX(CATALOGO!AP:AP,MATCH(POA_GC_2022_PC!J49,CATALOGO!AR:AR,0)))</f>
        <v>0000</v>
      </c>
      <c r="M49" s="107" t="str">
        <f t="array" ref="M49">IF(E49="","",INDEX(CATALOGO!AU:AU,MATCH(POA_GC_2022_PC!E49,CATALOGO!AS:AS,0)))</f>
        <v>PROVISION Y PRESTACION DE SERVICIOS DE SALUD</v>
      </c>
      <c r="N49" s="108" t="str">
        <f t="shared" ref="N49" si="305">IF(EA49="CORRIENTE","SIN PROYECTO","")</f>
        <v>SIN PROYECTO</v>
      </c>
      <c r="O49" s="101" t="str">
        <f t="array" ref="O49">IF(EB49="","",INDEX(CATALOGO!BD:BD,MATCH(POA_GC_2022_PC!EB49,CATALOGO!BG:BG,0)))</f>
        <v>GASTO OPERATIVO DE PROVISION DE LOS SERVICIOS DE SALUD</v>
      </c>
      <c r="P49" s="109" t="str">
        <f t="array" ref="P49">IF(H49="","",INDEX(CATALOGO!AD:AD,MATCH(POA_GC_2022_PC!H49,CATALOGO!AC:AC,0)))</f>
        <v>MATERIALES DE ASEO</v>
      </c>
      <c r="Q49" s="104" t="str">
        <f t="array" ref="Q49">IF(J49="","",INDEX(CATALOGO!AL:AL,MATCH(J49,CATALOGO!AR:AR,0)))</f>
        <v>RECURSOS FISCALES</v>
      </c>
      <c r="R49" s="104" t="str">
        <f t="array" ref="R49">IF(K49="","",INDEX(CATALOGO!AO:AO,MATCH(POA_GC_2022_PC!K49,CATALOGO!AN:AN,0)))</f>
        <v>SIN ORGANISMO</v>
      </c>
      <c r="S49" s="104" t="str">
        <f t="array" ref="S49">IF(L49="","",INDEX(CATALOGO!AQ:AQ,MATCH(POA_GC_2022_PC!L49,CATALOGO!AP:AP,0)))</f>
        <v>SIN CORRELATIVO</v>
      </c>
      <c r="T49" s="110" t="s">
        <v>355</v>
      </c>
      <c r="U49" s="364" t="s">
        <v>4038</v>
      </c>
      <c r="V49" s="364" t="s">
        <v>4082</v>
      </c>
      <c r="W49" s="111" t="s">
        <v>356</v>
      </c>
      <c r="X49" s="111"/>
      <c r="Y49" s="111" t="s">
        <v>452</v>
      </c>
      <c r="Z49" s="112">
        <f t="array" ref="Z49">IF(Y49="","",INDEX(CATALOGO!AA:AA,MATCH(Y49,CATALOGO!Z:Z,0)))</f>
        <v>12</v>
      </c>
      <c r="AA49" s="113" t="str">
        <f t="array" ref="AA49">IF(H49="","",INDEX(CATALOGO!AH:AH,MATCH(H49,CATALOGO!AC:AC,0)))</f>
        <v>02</v>
      </c>
      <c r="AB49" s="113" t="str">
        <f t="array" ref="AB49">IF(H49="","",INDEX(CATALOGO!AF:AF,MATCH(H49,CATALOGO!AC:AC,0)))</f>
        <v>NA</v>
      </c>
      <c r="AC49" s="113" t="str">
        <f t="array" ref="AC49">IF(H49="","",INDEX(CATALOGO!AG:AG,MATCH(H49,CATALOGO!AC:AC,0)))</f>
        <v>NA</v>
      </c>
      <c r="AD49" s="114" t="s">
        <v>50</v>
      </c>
      <c r="AE49" s="115"/>
      <c r="AF49" s="115">
        <v>0</v>
      </c>
      <c r="AG49" s="116">
        <f t="shared" ref="AG49" si="306">+AE49+AF49</f>
        <v>0</v>
      </c>
      <c r="AH49" s="115"/>
      <c r="AI49" s="115">
        <v>0</v>
      </c>
      <c r="AJ49" s="116">
        <f t="shared" ref="AJ49" si="307">+AH49+AI49</f>
        <v>0</v>
      </c>
      <c r="AK49" s="115">
        <v>13080</v>
      </c>
      <c r="AL49" s="115">
        <v>0</v>
      </c>
      <c r="AM49" s="116">
        <f t="shared" ref="AM49" si="308">+AK49+AL49</f>
        <v>13080</v>
      </c>
      <c r="AN49" s="115"/>
      <c r="AO49" s="115">
        <v>0</v>
      </c>
      <c r="AP49" s="116">
        <f t="shared" ref="AP49" si="309">+AN49+AO49</f>
        <v>0</v>
      </c>
      <c r="AQ49" s="115"/>
      <c r="AR49" s="115">
        <v>0</v>
      </c>
      <c r="AS49" s="116">
        <f t="shared" ref="AS49" si="310">+AQ49+AR49</f>
        <v>0</v>
      </c>
      <c r="AT49" s="115"/>
      <c r="AU49" s="118">
        <v>0</v>
      </c>
      <c r="AV49" s="116">
        <f t="shared" ref="AV49" si="311">+AT49+AU49</f>
        <v>0</v>
      </c>
      <c r="AW49" s="115"/>
      <c r="AX49" s="118">
        <v>0</v>
      </c>
      <c r="AY49" s="116">
        <f t="shared" ref="AY49" si="312">+AW49+AX49</f>
        <v>0</v>
      </c>
      <c r="AZ49" s="115"/>
      <c r="BA49" s="118">
        <v>0</v>
      </c>
      <c r="BB49" s="116">
        <f t="shared" ref="BB49" si="313">+AZ49+BA49</f>
        <v>0</v>
      </c>
      <c r="BC49" s="115"/>
      <c r="BD49" s="118">
        <v>0</v>
      </c>
      <c r="BE49" s="116">
        <f t="shared" ref="BE49" si="314">+BC49+BD49</f>
        <v>0</v>
      </c>
      <c r="BF49" s="115"/>
      <c r="BG49" s="118">
        <v>0</v>
      </c>
      <c r="BH49" s="116">
        <f t="shared" ref="BH49" si="315">+BF49+BG49</f>
        <v>0</v>
      </c>
      <c r="BI49" s="118"/>
      <c r="BJ49" s="118">
        <v>0</v>
      </c>
      <c r="BK49" s="116">
        <f t="shared" ref="BK49" si="316">+BI49+BJ49</f>
        <v>0</v>
      </c>
      <c r="BL49" s="115"/>
      <c r="BM49" s="118">
        <v>0</v>
      </c>
      <c r="BN49" s="116">
        <f t="shared" ref="BN49" si="317">+BL49+BM49</f>
        <v>0</v>
      </c>
      <c r="BO49" s="116">
        <f t="shared" ref="BO49" si="318">+AE49+AH49+AK49+AN49+AQ49+AT49+AW49+AZ49+BC49+BF49+BI49+BL49</f>
        <v>13080</v>
      </c>
      <c r="BP49" s="116">
        <f t="shared" ref="BP49" si="319">+AF49+AI49+AL49+AO49+AR49+AU49+AX49+BA49+BD49+BG49+BJ49+BM49</f>
        <v>0</v>
      </c>
      <c r="BQ49" s="116">
        <f t="shared" ref="BQ49" si="320">+BO49+BP49</f>
        <v>13080</v>
      </c>
      <c r="BR49" s="119"/>
      <c r="BS49" s="111" t="s">
        <v>54</v>
      </c>
      <c r="BT49" s="120">
        <v>1</v>
      </c>
      <c r="BU49" s="121"/>
      <c r="BV49" s="121"/>
      <c r="BW49" s="121"/>
      <c r="BX49" s="121"/>
      <c r="BY49" s="121">
        <f t="shared" ref="BY49" si="321">+BO49+BU49-BW49</f>
        <v>13080</v>
      </c>
      <c r="BZ49" s="121">
        <f t="shared" ref="BZ49" si="322">+BP49+BV49-BX49</f>
        <v>0</v>
      </c>
      <c r="CA49" s="121">
        <f t="shared" ref="CA49" si="323">SUM(BY49:BZ49)</f>
        <v>13080</v>
      </c>
      <c r="CB49" s="118"/>
      <c r="CC49" s="118">
        <v>0</v>
      </c>
      <c r="CD49" s="116">
        <f t="shared" ref="CD49" si="324">+CB49+CC49</f>
        <v>0</v>
      </c>
      <c r="CE49" s="118"/>
      <c r="CF49" s="118">
        <v>0</v>
      </c>
      <c r="CG49" s="116">
        <f t="shared" ref="CG49" si="325">+CE49+CF49</f>
        <v>0</v>
      </c>
      <c r="CH49" s="118">
        <v>13080</v>
      </c>
      <c r="CI49" s="118">
        <v>0</v>
      </c>
      <c r="CJ49" s="116">
        <f t="shared" ref="CJ49" si="326">+CH49+CI49</f>
        <v>13080</v>
      </c>
      <c r="CK49" s="118"/>
      <c r="CL49" s="118">
        <v>0</v>
      </c>
      <c r="CM49" s="116">
        <f t="shared" ref="CM49" si="327">+CK49+CL49</f>
        <v>0</v>
      </c>
      <c r="CN49" s="118"/>
      <c r="CO49" s="118">
        <v>0</v>
      </c>
      <c r="CP49" s="116">
        <f t="shared" ref="CP49" si="328">+CN49+CO49</f>
        <v>0</v>
      </c>
      <c r="CQ49" s="118"/>
      <c r="CR49" s="118">
        <v>0</v>
      </c>
      <c r="CS49" s="116">
        <f t="shared" ref="CS49" si="329">+CQ49+CR49</f>
        <v>0</v>
      </c>
      <c r="CT49" s="118"/>
      <c r="CU49" s="118">
        <v>0</v>
      </c>
      <c r="CV49" s="116">
        <f t="shared" ref="CV49" si="330">+CT49+CU49</f>
        <v>0</v>
      </c>
      <c r="CW49" s="118"/>
      <c r="CX49" s="118">
        <v>0</v>
      </c>
      <c r="CY49" s="116">
        <f t="shared" ref="CY49" si="331">+CW49+CX49</f>
        <v>0</v>
      </c>
      <c r="CZ49" s="118"/>
      <c r="DA49" s="118">
        <v>0</v>
      </c>
      <c r="DB49" s="116">
        <f t="shared" ref="DB49" si="332">+CZ49+DA49</f>
        <v>0</v>
      </c>
      <c r="DC49" s="118"/>
      <c r="DD49" s="118">
        <v>0</v>
      </c>
      <c r="DE49" s="116">
        <f t="shared" ref="DE49" si="333">+DC49+DD49</f>
        <v>0</v>
      </c>
      <c r="DF49" s="118"/>
      <c r="DG49" s="118">
        <v>0</v>
      </c>
      <c r="DH49" s="116">
        <f t="shared" ref="DH49" si="334">+DF49+DG49</f>
        <v>0</v>
      </c>
      <c r="DI49" s="118"/>
      <c r="DJ49" s="118">
        <v>0</v>
      </c>
      <c r="DK49" s="116">
        <f t="shared" ref="DK49" si="335">+DI49+DJ49</f>
        <v>0</v>
      </c>
      <c r="DL49" s="116">
        <f t="shared" ref="DL49" si="336">+CB49+CE49+CH49+CK49+CN49+CQ49+CT49+CW49+CZ49+DC49+DF49+DI49</f>
        <v>13080</v>
      </c>
      <c r="DM49" s="116">
        <f t="shared" ref="DM49" si="337">+CC49+CF49+CI49+CL49+CO49+CR49+CU49+CX49+DA49+DD49+DG49+DJ49</f>
        <v>0</v>
      </c>
      <c r="DN49" s="116">
        <f t="shared" ref="DN49" si="338">+DL49+DM49</f>
        <v>13080</v>
      </c>
      <c r="DO49" s="104" t="s">
        <v>293</v>
      </c>
      <c r="DP49" s="122" t="str">
        <f t="shared" ref="DP49" si="339">IF(CA49=DN49,"VALIDADO","REVISAR")</f>
        <v>VALIDADO</v>
      </c>
      <c r="DQ49" s="123"/>
      <c r="DR49" s="123"/>
      <c r="DS49" s="104" t="str">
        <f t="array" ref="DS49">IF(B49="","",INDEX(CATALOGO!C:C,MATCH(B49,CATALOGO!A:A,0)))</f>
        <v>COORDINACION ZONAL</v>
      </c>
      <c r="DT49" s="104" t="str">
        <f t="array" ref="DT49">IF(B49="","",INDEX(CATALOGO!B:B,MATCH(B49,CATALOGO!A:A,0)))</f>
        <v>COORDINACION ZONAL</v>
      </c>
      <c r="DU49" s="104" t="str">
        <f t="array" ref="DU49">IF(D49="","",INDEX(CATALOGO!J:J,MATCH(POA_GC_2022_PC!D49,CATALOGO!G:G,0)))</f>
        <v>ZONA 4</v>
      </c>
      <c r="DV49" s="104" t="str">
        <f t="array" ref="DV49">IF(D49="","",INDEX(CATALOGO!K:K,MATCH(D49,CATALOGO!G:G,0)))</f>
        <v>MANABI</v>
      </c>
      <c r="DW49" s="104" t="str">
        <f t="shared" ref="DW49" si="340">IF(D49=9999,"QUITO","")</f>
        <v/>
      </c>
      <c r="DX49" s="113" t="str">
        <f t="array" ref="DX49">IF(H49="","",INDEX(CATALOGO!AE:AE,MATCH(H49,CATALOGO!AC:AC,0)))</f>
        <v>EXTERNALIZADOS</v>
      </c>
      <c r="DY49" s="104" t="str">
        <f t="array" ref="DY49">IF(N49="","",INDEX(CATALOGO!O:O,MATCH(N49,CATALOGO!M:M,0)))</f>
        <v>0</v>
      </c>
      <c r="DZ49" s="104" t="str">
        <f t="array" ref="DZ49">IF(E49="","",INDEX(CATALOGO!AT:AT,MATCH(POA_GC_2022_PC!E49,CATALOGO!AS:AS,0)))</f>
        <v>PROV</v>
      </c>
      <c r="EA49" s="104" t="str">
        <f t="shared" ref="EA49" si="341">IF(F49="","",IF(F49="000","CORRIENTE","INVERSIÓN"))</f>
        <v>CORRIENTE</v>
      </c>
      <c r="EB49" s="104" t="str">
        <f t="shared" ref="EB49" si="342">E49&amp;F49&amp;G49</f>
        <v>90000003</v>
      </c>
      <c r="EC49" s="124"/>
      <c r="ED49" s="101" t="str">
        <f t="array" ref="ED49">IF(E49="","",INDEX(CATALOGO!BL:BL,MATCH(POA_GC_2022_PC!E49,CATALOGO!BO:BO,0)))</f>
        <v>6. Garantizar el  derecho a la salud integral, gratuita y de calidad</v>
      </c>
      <c r="EE49" s="101" t="str">
        <f t="array" ref="EE49">IF(E49="","",INDEX(CATALOGO!BM:BM,MATCH(POA_GC_2022_PC!E49,CATALOGO!BO:BO,0)))</f>
        <v>OE5 Incrementar la cobertura de las prestaciones de servicios de salud</v>
      </c>
      <c r="EF49" s="104" t="str">
        <f t="array" ref="EF49">IF(EE49="","",INDEX(CATALOGO!BN:BN,MATCH(POA_GC_2022_PC!EE49,CATALOGO!BM:BM,0)))</f>
        <v>OE_5</v>
      </c>
      <c r="EG49" s="124"/>
      <c r="EH49" s="125"/>
      <c r="EI49" s="125"/>
      <c r="EJ49" s="126"/>
      <c r="EK49" s="126"/>
      <c r="EL49" s="126"/>
      <c r="EM49" s="104" t="str">
        <f t="shared" ref="EM49" si="343">MID(H49,1,2)</f>
        <v>53</v>
      </c>
      <c r="EN49" s="114"/>
      <c r="EO49" s="111"/>
      <c r="EP49" s="127"/>
      <c r="EQ49" s="128"/>
      <c r="ER49" s="128">
        <f>IF(EM49="","",SUMIFS(TH!G:G,TH!K:K,POA_GC_2022_PC!A49))</f>
        <v>0</v>
      </c>
      <c r="ES49" s="129">
        <f t="shared" ref="ES49" si="344">IF(A49="","",SUM(EQ49:ER49))</f>
        <v>0</v>
      </c>
      <c r="ET49" s="129"/>
      <c r="EU49" s="128">
        <f>IF(EM49="","",SUMIFS(TH!H:H,TH!K:K,POA_GC_2022_PC!A49))</f>
        <v>0</v>
      </c>
      <c r="EV49" s="129">
        <f t="shared" ref="EV49" si="345">SUM(ET49:EU49)</f>
        <v>0</v>
      </c>
      <c r="EW49" s="129"/>
      <c r="EX49" s="128">
        <f>IF(EM49="","",SUMIFS(TH!I:I,TH!K:K,POA_GC_2022_PC!A49))</f>
        <v>0</v>
      </c>
      <c r="EY49" s="129">
        <f t="shared" ref="EY49" si="346">SUM(EW49:EX49)</f>
        <v>0</v>
      </c>
      <c r="EZ49" s="130"/>
      <c r="FA49" s="130"/>
      <c r="FB49" s="129" t="str">
        <f t="shared" ref="FB49" si="347">IF(A49="","",IF(ROUND(ES49,2)+ROUND(EV49,2)&lt;=ROUND(DR49,2),"OK","REVISAR"))</f>
        <v>OK</v>
      </c>
      <c r="FC49" s="129" t="str">
        <f t="shared" ref="FC49" si="348">IF(A49="","",IF(ROUND(ES49,2)+ROUND(EV49,2)&lt;=ROUND(DR49+DQ49,2),"OK","REVISAR"))</f>
        <v>OK</v>
      </c>
      <c r="FD49" s="129" t="str">
        <f t="shared" ref="FD49" si="349">IF(DO49="SI",CD49+CG49,"")</f>
        <v/>
      </c>
      <c r="FE49" s="129" t="str">
        <f t="shared" ref="FE49" si="350">IF(DO49="SI",IF(EY49&gt;FD49,"ANTICIPADO",IF(AND(EY49&gt;0,EY49&lt;FD49),"ATRASADO",IF(AND(EY49&gt;0,EY49=FD49),"CUMPLIDO",IF(AND(EY49=0,FD49&gt;0),"NO CUMPLIDO","")))),"")</f>
        <v/>
      </c>
      <c r="FF49" s="284" t="e">
        <f>IF(AND(A49=SAP_seg!A2,SAP_seg!G2=0),"NINGUNA",(VLOOKUP(A49,SAP_seg!$A$4:$G$1162,7,0)))</f>
        <v>#N/A</v>
      </c>
      <c r="FG49" s="131">
        <f t="shared" ref="FG49" si="351">+ES49+EV49</f>
        <v>0</v>
      </c>
      <c r="FH49" s="131">
        <f t="shared" ref="FH49" si="352">+DR49-FG49</f>
        <v>0</v>
      </c>
      <c r="FI49" s="132" t="s">
        <v>54</v>
      </c>
      <c r="FJ49" s="133"/>
      <c r="FK49" s="134" t="str">
        <f t="array" ref="FK49">IF(E49="","",INDEX(CATALOGO!AW:AW,MATCH(POA_GC_2022_PC!E49,CATALOGO!AS:AS,0)))</f>
        <v>0</v>
      </c>
      <c r="FL49" s="134" t="str">
        <f t="array" ref="FL49">IF(F49="","",INDEX(CATALOGO!AZ:AZ,MATCH(POA_GC_2022_PC!F49,CATALOGO!AY:AY,0)))</f>
        <v>0</v>
      </c>
      <c r="FM49" s="134" t="str">
        <f t="array" ref="FM49">IF(F49="","",INDEX(CATALOGO!BA:BA,MATCH(POA_GC_2022_PC!F49,CATALOGO!AY:AY,0)))</f>
        <v>0</v>
      </c>
      <c r="FN49" s="134" t="str">
        <f t="array" ref="FN49">IF(F49="","",INDEX(CATALOGO!BB:BB,MATCH(POA_GC_2022_PC!F49,CATALOGO!AY:AY,0)))</f>
        <v>0</v>
      </c>
      <c r="FO49" s="133" t="str">
        <f t="array" ref="FO49">IF(E49="","",INDEX(CATALOGO!BC:BC,MATCH(POA_GC_2022_PC!E49,CATALOGO!AS:AS,0)))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49" s="133" t="str">
        <f t="array" ref="FP49">IF(EB49="","",INDEX(CATALOGO!BH:BH,MATCH(POA_GC_2022_PC!EB49,CATALOGO!BG:BG,0)))</f>
        <v xml:space="preserve"> PRESTACION DE SERVICIOS DE SALUD SEGUNDO NIVEL</v>
      </c>
      <c r="FQ49" s="117"/>
      <c r="FR49" s="117"/>
      <c r="FS49" s="117"/>
      <c r="FT49" s="135">
        <f t="shared" ref="FT49" si="353">CD49+CG49+CJ49</f>
        <v>13080</v>
      </c>
    </row>
    <row r="50" spans="1:176" ht="22.5" hidden="1" x14ac:dyDescent="0.25">
      <c r="A50" s="363" t="s">
        <v>4135</v>
      </c>
      <c r="B50" s="101" t="s">
        <v>2256</v>
      </c>
      <c r="C50" s="102" t="s">
        <v>4082</v>
      </c>
      <c r="D50" s="103">
        <v>1332</v>
      </c>
      <c r="E50" s="103">
        <v>90</v>
      </c>
      <c r="F50" s="104" t="str">
        <f t="shared" si="0"/>
        <v>000</v>
      </c>
      <c r="G50" s="103" t="s">
        <v>587</v>
      </c>
      <c r="H50" s="105">
        <v>530805</v>
      </c>
      <c r="I50" s="106">
        <v>1314</v>
      </c>
      <c r="J50" s="103" t="s">
        <v>354</v>
      </c>
      <c r="K50" s="104" t="str">
        <f t="array" ref="K50">IF(J50="","",INDEX(CATALOGO!AN:AN,MATCH(POA_GC_2022_PC!J50,CATALOGO!AR:AR,0)))</f>
        <v>0000</v>
      </c>
      <c r="L50" s="104" t="str">
        <f t="array" ref="L50">IF(J50="","",INDEX(CATALOGO!AP:AP,MATCH(POA_GC_2022_PC!J50,CATALOGO!AR:AR,0)))</f>
        <v>0000</v>
      </c>
      <c r="M50" s="107" t="str">
        <f t="array" ref="M50">IF(E50="","",INDEX(CATALOGO!AU:AU,MATCH(POA_GC_2022_PC!E50,CATALOGO!AS:AS,0)))</f>
        <v>PROVISION Y PRESTACION DE SERVICIOS DE SALUD</v>
      </c>
      <c r="N50" s="108" t="str">
        <f t="shared" si="1"/>
        <v>SIN PROYECTO</v>
      </c>
      <c r="O50" s="101" t="str">
        <f t="array" ref="O50">IF(EB50="","",INDEX(CATALOGO!BD:BD,MATCH(POA_GC_2022_PC!EB50,CATALOGO!BG:BG,0)))</f>
        <v>GASTO OPERATIVO DE PROVISION DE LOS SERVICIOS DE SALUD</v>
      </c>
      <c r="P50" s="109" t="str">
        <f t="array" ref="P50">IF(H50="","",INDEX(CATALOGO!AD:AD,MATCH(POA_GC_2022_PC!H50,CATALOGO!AC:AC,0)))</f>
        <v>MATERIALES DE ASEO</v>
      </c>
      <c r="Q50" s="104" t="str">
        <f t="array" ref="Q50">IF(J50="","",INDEX(CATALOGO!AL:AL,MATCH(J50,CATALOGO!AR:AR,0)))</f>
        <v>RECURSOS FISCALES</v>
      </c>
      <c r="R50" s="104" t="str">
        <f t="array" ref="R50">IF(K50="","",INDEX(CATALOGO!AO:AO,MATCH(POA_GC_2022_PC!K50,CATALOGO!AN:AN,0)))</f>
        <v>SIN ORGANISMO</v>
      </c>
      <c r="S50" s="104" t="str">
        <f t="array" ref="S50">IF(L50="","",INDEX(CATALOGO!AQ:AQ,MATCH(POA_GC_2022_PC!L50,CATALOGO!AP:AP,0)))</f>
        <v>SIN CORRELATIVO</v>
      </c>
      <c r="T50" s="110" t="s">
        <v>355</v>
      </c>
      <c r="U50" s="364" t="s">
        <v>4038</v>
      </c>
      <c r="V50" s="364" t="s">
        <v>4082</v>
      </c>
      <c r="W50" s="111" t="s">
        <v>356</v>
      </c>
      <c r="X50" s="111"/>
      <c r="Y50" s="111" t="s">
        <v>452</v>
      </c>
      <c r="Z50" s="112">
        <f t="array" ref="Z50">IF(Y50="","",INDEX(CATALOGO!AA:AA,MATCH(Y50,CATALOGO!Z:Z,0)))</f>
        <v>12</v>
      </c>
      <c r="AA50" s="113" t="str">
        <f t="array" ref="AA50">IF(H50="","",INDEX(CATALOGO!AH:AH,MATCH(H50,CATALOGO!AC:AC,0)))</f>
        <v>02</v>
      </c>
      <c r="AB50" s="113" t="str">
        <f t="array" ref="AB50">IF(H50="","",INDEX(CATALOGO!AF:AF,MATCH(H50,CATALOGO!AC:AC,0)))</f>
        <v>NA</v>
      </c>
      <c r="AC50" s="113" t="str">
        <f t="array" ref="AC50">IF(H50="","",INDEX(CATALOGO!AG:AG,MATCH(H50,CATALOGO!AC:AC,0)))</f>
        <v>NA</v>
      </c>
      <c r="AD50" s="114" t="s">
        <v>50</v>
      </c>
      <c r="AE50" s="115"/>
      <c r="AF50" s="115">
        <v>0</v>
      </c>
      <c r="AG50" s="116">
        <f t="shared" si="2"/>
        <v>0</v>
      </c>
      <c r="AH50" s="115"/>
      <c r="AI50" s="115">
        <v>0</v>
      </c>
      <c r="AJ50" s="116">
        <f t="shared" si="3"/>
        <v>0</v>
      </c>
      <c r="AK50" s="115"/>
      <c r="AL50" s="115">
        <v>0</v>
      </c>
      <c r="AM50" s="116">
        <f t="shared" si="4"/>
        <v>0</v>
      </c>
      <c r="AN50" s="115"/>
      <c r="AO50" s="115">
        <v>0</v>
      </c>
      <c r="AP50" s="116">
        <f t="shared" si="5"/>
        <v>0</v>
      </c>
      <c r="AQ50" s="115"/>
      <c r="AR50" s="115">
        <v>0</v>
      </c>
      <c r="AS50" s="116">
        <f t="shared" si="6"/>
        <v>0</v>
      </c>
      <c r="AT50" s="115">
        <v>13000</v>
      </c>
      <c r="AU50" s="118">
        <v>0</v>
      </c>
      <c r="AV50" s="116">
        <f t="shared" si="7"/>
        <v>13000</v>
      </c>
      <c r="AW50" s="115"/>
      <c r="AX50" s="118">
        <v>0</v>
      </c>
      <c r="AY50" s="116">
        <f t="shared" si="8"/>
        <v>0</v>
      </c>
      <c r="AZ50" s="115"/>
      <c r="BA50" s="118">
        <v>0</v>
      </c>
      <c r="BB50" s="116">
        <f t="shared" si="9"/>
        <v>0</v>
      </c>
      <c r="BC50" s="115"/>
      <c r="BD50" s="118">
        <v>0</v>
      </c>
      <c r="BE50" s="116">
        <f t="shared" si="10"/>
        <v>0</v>
      </c>
      <c r="BF50" s="115"/>
      <c r="BG50" s="118">
        <v>0</v>
      </c>
      <c r="BH50" s="116">
        <f t="shared" si="11"/>
        <v>0</v>
      </c>
      <c r="BI50" s="118"/>
      <c r="BJ50" s="118">
        <v>0</v>
      </c>
      <c r="BK50" s="116">
        <f t="shared" si="12"/>
        <v>0</v>
      </c>
      <c r="BL50" s="115"/>
      <c r="BM50" s="118">
        <v>0</v>
      </c>
      <c r="BN50" s="116">
        <f t="shared" si="13"/>
        <v>0</v>
      </c>
      <c r="BO50" s="116">
        <f t="shared" si="14"/>
        <v>13000</v>
      </c>
      <c r="BP50" s="116">
        <f t="shared" si="15"/>
        <v>0</v>
      </c>
      <c r="BQ50" s="116">
        <f t="shared" si="16"/>
        <v>13000</v>
      </c>
      <c r="BR50" s="119"/>
      <c r="BS50" s="111" t="s">
        <v>54</v>
      </c>
      <c r="BT50" s="120">
        <v>1</v>
      </c>
      <c r="BU50" s="121"/>
      <c r="BV50" s="121"/>
      <c r="BW50" s="121"/>
      <c r="BX50" s="121"/>
      <c r="BY50" s="121">
        <f t="shared" si="17"/>
        <v>13000</v>
      </c>
      <c r="BZ50" s="121">
        <f t="shared" si="18"/>
        <v>0</v>
      </c>
      <c r="CA50" s="121">
        <f t="shared" si="19"/>
        <v>13000</v>
      </c>
      <c r="CB50" s="118"/>
      <c r="CC50" s="118">
        <v>0</v>
      </c>
      <c r="CD50" s="116">
        <f t="shared" si="20"/>
        <v>0</v>
      </c>
      <c r="CE50" s="118"/>
      <c r="CF50" s="118">
        <v>0</v>
      </c>
      <c r="CG50" s="116">
        <f t="shared" si="21"/>
        <v>0</v>
      </c>
      <c r="CH50" s="118"/>
      <c r="CI50" s="118">
        <v>0</v>
      </c>
      <c r="CJ50" s="116">
        <f t="shared" si="22"/>
        <v>0</v>
      </c>
      <c r="CK50" s="118"/>
      <c r="CL50" s="118">
        <v>0</v>
      </c>
      <c r="CM50" s="116">
        <f t="shared" si="23"/>
        <v>0</v>
      </c>
      <c r="CN50" s="118"/>
      <c r="CO50" s="118">
        <v>0</v>
      </c>
      <c r="CP50" s="116">
        <f t="shared" si="24"/>
        <v>0</v>
      </c>
      <c r="CQ50" s="118">
        <v>13000</v>
      </c>
      <c r="CR50" s="118">
        <v>0</v>
      </c>
      <c r="CS50" s="116">
        <f t="shared" si="25"/>
        <v>13000</v>
      </c>
      <c r="CT50" s="118"/>
      <c r="CU50" s="118">
        <v>0</v>
      </c>
      <c r="CV50" s="116">
        <f t="shared" si="26"/>
        <v>0</v>
      </c>
      <c r="CW50" s="118"/>
      <c r="CX50" s="118">
        <v>0</v>
      </c>
      <c r="CY50" s="116">
        <f t="shared" si="27"/>
        <v>0</v>
      </c>
      <c r="CZ50" s="118"/>
      <c r="DA50" s="118">
        <v>0</v>
      </c>
      <c r="DB50" s="116">
        <f t="shared" si="28"/>
        <v>0</v>
      </c>
      <c r="DC50" s="118"/>
      <c r="DD50" s="118">
        <v>0</v>
      </c>
      <c r="DE50" s="116">
        <f t="shared" si="29"/>
        <v>0</v>
      </c>
      <c r="DF50" s="118"/>
      <c r="DG50" s="118">
        <v>0</v>
      </c>
      <c r="DH50" s="116">
        <f t="shared" si="30"/>
        <v>0</v>
      </c>
      <c r="DI50" s="118"/>
      <c r="DJ50" s="118">
        <v>0</v>
      </c>
      <c r="DK50" s="116">
        <f t="shared" si="31"/>
        <v>0</v>
      </c>
      <c r="DL50" s="116">
        <f t="shared" si="32"/>
        <v>13000</v>
      </c>
      <c r="DM50" s="116">
        <f t="shared" si="33"/>
        <v>0</v>
      </c>
      <c r="DN50" s="116">
        <f t="shared" si="34"/>
        <v>13000</v>
      </c>
      <c r="DO50" s="104" t="s">
        <v>1559</v>
      </c>
      <c r="DP50" s="122" t="str">
        <f t="shared" si="35"/>
        <v>VALIDADO</v>
      </c>
      <c r="DQ50" s="123"/>
      <c r="DR50" s="123"/>
      <c r="DS50" s="104" t="str">
        <f t="array" ref="DS50">IF(B50="","",INDEX(CATALOGO!C:C,MATCH(B50,CATALOGO!A:A,0)))</f>
        <v>COORDINACION ZONAL</v>
      </c>
      <c r="DT50" s="104" t="str">
        <f t="array" ref="DT50">IF(B50="","",INDEX(CATALOGO!B:B,MATCH(B50,CATALOGO!A:A,0)))</f>
        <v>COORDINACION ZONAL</v>
      </c>
      <c r="DU50" s="104" t="str">
        <f t="array" ref="DU50">IF(D50="","",INDEX(CATALOGO!J:J,MATCH(POA_GC_2022_PC!D50,CATALOGO!G:G,0)))</f>
        <v>ZONA 4</v>
      </c>
      <c r="DV50" s="104" t="str">
        <f t="array" ref="DV50">IF(D50="","",INDEX(CATALOGO!K:K,MATCH(D50,CATALOGO!G:G,0)))</f>
        <v>MANABI</v>
      </c>
      <c r="DW50" s="104" t="str">
        <f t="shared" si="36"/>
        <v/>
      </c>
      <c r="DX50" s="113" t="str">
        <f t="array" ref="DX50">IF(H50="","",INDEX(CATALOGO!AE:AE,MATCH(H50,CATALOGO!AC:AC,0)))</f>
        <v>EXTERNALIZADOS</v>
      </c>
      <c r="DY50" s="104" t="str">
        <f t="array" ref="DY50">IF(N50="","",INDEX(CATALOGO!O:O,MATCH(N50,CATALOGO!M:M,0)))</f>
        <v>0</v>
      </c>
      <c r="DZ50" s="104" t="str">
        <f t="array" ref="DZ50">IF(E50="","",INDEX(CATALOGO!AT:AT,MATCH(POA_GC_2022_PC!E50,CATALOGO!AS:AS,0)))</f>
        <v>PROV</v>
      </c>
      <c r="EA50" s="104" t="str">
        <f t="shared" si="37"/>
        <v>CORRIENTE</v>
      </c>
      <c r="EB50" s="104" t="str">
        <f t="shared" si="38"/>
        <v>90000003</v>
      </c>
      <c r="EC50" s="124"/>
      <c r="ED50" s="101" t="str">
        <f t="array" ref="ED50">IF(E50="","",INDEX(CATALOGO!BL:BL,MATCH(POA_GC_2022_PC!E50,CATALOGO!BO:BO,0)))</f>
        <v>6. Garantizar el  derecho a la salud integral, gratuita y de calidad</v>
      </c>
      <c r="EE50" s="101" t="str">
        <f t="array" ref="EE50">IF(E50="","",INDEX(CATALOGO!BM:BM,MATCH(POA_GC_2022_PC!E50,CATALOGO!BO:BO,0)))</f>
        <v>OE5 Incrementar la cobertura de las prestaciones de servicios de salud</v>
      </c>
      <c r="EF50" s="104" t="str">
        <f t="array" ref="EF50">IF(EE50="","",INDEX(CATALOGO!BN:BN,MATCH(POA_GC_2022_PC!EE50,CATALOGO!BM:BM,0)))</f>
        <v>OE_5</v>
      </c>
      <c r="EG50" s="124"/>
      <c r="EH50" s="125"/>
      <c r="EI50" s="125"/>
      <c r="EJ50" s="126"/>
      <c r="EK50" s="126"/>
      <c r="EL50" s="126"/>
      <c r="EM50" s="104" t="str">
        <f t="shared" si="39"/>
        <v>53</v>
      </c>
      <c r="EN50" s="114"/>
      <c r="EO50" s="111"/>
      <c r="EP50" s="127"/>
      <c r="EQ50" s="128"/>
      <c r="ER50" s="128">
        <f>IF(EM50="","",SUMIFS(TH!G:G,TH!K:K,POA_GC_2022_PC!A50))</f>
        <v>0</v>
      </c>
      <c r="ES50" s="129">
        <f t="shared" si="50"/>
        <v>0</v>
      </c>
      <c r="ET50" s="129"/>
      <c r="EU50" s="128">
        <f>IF(EM50="","",SUMIFS(TH!H:H,TH!K:K,POA_GC_2022_PC!A50))</f>
        <v>0</v>
      </c>
      <c r="EV50" s="129">
        <f t="shared" si="51"/>
        <v>0</v>
      </c>
      <c r="EW50" s="129"/>
      <c r="EX50" s="128">
        <f>IF(EM50="","",SUMIFS(TH!I:I,TH!K:K,POA_GC_2022_PC!A50))</f>
        <v>0</v>
      </c>
      <c r="EY50" s="129">
        <f t="shared" si="52"/>
        <v>0</v>
      </c>
      <c r="EZ50" s="130"/>
      <c r="FA50" s="130"/>
      <c r="FB50" s="129" t="str">
        <f t="shared" si="53"/>
        <v>OK</v>
      </c>
      <c r="FC50" s="129" t="str">
        <f t="shared" si="44"/>
        <v>OK</v>
      </c>
      <c r="FD50" s="129" t="str">
        <f t="shared" si="45"/>
        <v/>
      </c>
      <c r="FE50" s="129" t="str">
        <f t="shared" si="46"/>
        <v/>
      </c>
      <c r="FF50" s="284" t="e">
        <f>IF(AND(A50=SAP_seg!A3,SAP_seg!G3=0),"NINGUNA",(VLOOKUP(A50,SAP_seg!$A$4:$G$1162,7,0)))</f>
        <v>#N/A</v>
      </c>
      <c r="FG50" s="131">
        <f t="shared" si="47"/>
        <v>0</v>
      </c>
      <c r="FH50" s="131">
        <f t="shared" si="48"/>
        <v>0</v>
      </c>
      <c r="FI50" s="132" t="s">
        <v>54</v>
      </c>
      <c r="FJ50" s="133"/>
      <c r="FK50" s="134" t="str">
        <f t="array" ref="FK50">IF(E50="","",INDEX(CATALOGO!AW:AW,MATCH(POA_GC_2022_PC!E50,CATALOGO!AS:AS,0)))</f>
        <v>0</v>
      </c>
      <c r="FL50" s="134" t="str">
        <f t="array" ref="FL50">IF(F50="","",INDEX(CATALOGO!AZ:AZ,MATCH(POA_GC_2022_PC!F50,CATALOGO!AY:AY,0)))</f>
        <v>0</v>
      </c>
      <c r="FM50" s="134" t="str">
        <f t="array" ref="FM50">IF(F50="","",INDEX(CATALOGO!BA:BA,MATCH(POA_GC_2022_PC!F50,CATALOGO!AY:AY,0)))</f>
        <v>0</v>
      </c>
      <c r="FN50" s="134" t="str">
        <f t="array" ref="FN50">IF(F50="","",INDEX(CATALOGO!BB:BB,MATCH(POA_GC_2022_PC!F50,CATALOGO!AY:AY,0)))</f>
        <v>0</v>
      </c>
      <c r="FO50" s="133" t="str">
        <f t="array" ref="FO50">IF(E50="","",INDEX(CATALOGO!BC:BC,MATCH(POA_GC_2022_PC!E50,CATALOGO!AS:AS,0)))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50" s="133" t="str">
        <f t="array" ref="FP50">IF(EB50="","",INDEX(CATALOGO!BH:BH,MATCH(POA_GC_2022_PC!EB50,CATALOGO!BG:BG,0)))</f>
        <v xml:space="preserve"> PRESTACION DE SERVICIOS DE SALUD SEGUNDO NIVEL</v>
      </c>
      <c r="FQ50" s="117"/>
      <c r="FR50" s="117"/>
      <c r="FS50" s="117"/>
      <c r="FT50" s="135">
        <f t="shared" si="49"/>
        <v>0</v>
      </c>
    </row>
    <row r="51" spans="1:176" ht="22.5" hidden="1" x14ac:dyDescent="0.25">
      <c r="A51" s="363" t="s">
        <v>4136</v>
      </c>
      <c r="B51" s="101" t="s">
        <v>2256</v>
      </c>
      <c r="C51" s="102" t="s">
        <v>4084</v>
      </c>
      <c r="D51" s="103">
        <v>1332</v>
      </c>
      <c r="E51" s="103">
        <v>90</v>
      </c>
      <c r="F51" s="104" t="str">
        <f t="shared" si="0"/>
        <v>000</v>
      </c>
      <c r="G51" s="103" t="s">
        <v>587</v>
      </c>
      <c r="H51" s="105">
        <v>570102</v>
      </c>
      <c r="I51" s="106">
        <v>1314</v>
      </c>
      <c r="J51" s="103" t="s">
        <v>354</v>
      </c>
      <c r="K51" s="104" t="str">
        <f t="array" ref="K51">IF(J51="","",INDEX(CATALOGO!AN:AN,MATCH(POA_GC_2022_PC!J51,CATALOGO!AR:AR,0)))</f>
        <v>0000</v>
      </c>
      <c r="L51" s="104" t="str">
        <f t="array" ref="L51">IF(J51="","",INDEX(CATALOGO!AP:AP,MATCH(POA_GC_2022_PC!J51,CATALOGO!AR:AR,0)))</f>
        <v>0000</v>
      </c>
      <c r="M51" s="107" t="str">
        <f t="array" ref="M51">IF(E51="","",INDEX(CATALOGO!AU:AU,MATCH(POA_GC_2022_PC!E51,CATALOGO!AS:AS,0)))</f>
        <v>PROVISION Y PRESTACION DE SERVICIOS DE SALUD</v>
      </c>
      <c r="N51" s="108" t="str">
        <f t="shared" si="1"/>
        <v>SIN PROYECTO</v>
      </c>
      <c r="O51" s="101" t="str">
        <f t="array" ref="O51">IF(EB51="","",INDEX(CATALOGO!BD:BD,MATCH(POA_GC_2022_PC!EB51,CATALOGO!BG:BG,0)))</f>
        <v>GASTO OPERATIVO DE PROVISION DE LOS SERVICIOS DE SALUD</v>
      </c>
      <c r="P51" s="109" t="str">
        <f t="array" ref="P51">IF(H51="","",INDEX(CATALOGO!AD:AD,MATCH(POA_GC_2022_PC!H51,CATALOGO!AC:AC,0)))</f>
        <v>TASAS GENERALES IMPUESTOS PERMISOS LICENCIAS Y PAT</v>
      </c>
      <c r="Q51" s="104" t="str">
        <f t="array" ref="Q51">IF(J51="","",INDEX(CATALOGO!AL:AL,MATCH(J51,CATALOGO!AR:AR,0)))</f>
        <v>RECURSOS FISCALES</v>
      </c>
      <c r="R51" s="104" t="str">
        <f t="array" ref="R51">IF(K51="","",INDEX(CATALOGO!AO:AO,MATCH(POA_GC_2022_PC!K51,CATALOGO!AN:AN,0)))</f>
        <v>SIN ORGANISMO</v>
      </c>
      <c r="S51" s="104" t="str">
        <f t="array" ref="S51">IF(L51="","",INDEX(CATALOGO!AQ:AQ,MATCH(POA_GC_2022_PC!L51,CATALOGO!AP:AP,0)))</f>
        <v>SIN CORRELATIVO</v>
      </c>
      <c r="T51" s="110" t="s">
        <v>355</v>
      </c>
      <c r="U51" s="364" t="s">
        <v>4031</v>
      </c>
      <c r="V51" s="364" t="s">
        <v>4084</v>
      </c>
      <c r="W51" s="111" t="s">
        <v>356</v>
      </c>
      <c r="X51" s="111"/>
      <c r="Y51" s="111" t="s">
        <v>358</v>
      </c>
      <c r="Z51" s="112" t="str">
        <f t="array" ref="Z51">IF(Y51="","",INDEX(CATALOGO!AA:AA,MATCH(Y51,CATALOGO!Z:Z,0)))</f>
        <v>NA</v>
      </c>
      <c r="AA51" s="113" t="str">
        <f t="array" ref="AA51">IF(H51="","",INDEX(CATALOGO!AH:AH,MATCH(H51,CATALOGO!AC:AC,0)))</f>
        <v>06</v>
      </c>
      <c r="AB51" s="113" t="str">
        <f t="array" ref="AB51">IF(H51="","",INDEX(CATALOGO!AF:AF,MATCH(H51,CATALOGO!AC:AC,0)))</f>
        <v>NA</v>
      </c>
      <c r="AC51" s="113" t="str">
        <f t="array" ref="AC51">IF(H51="","",INDEX(CATALOGO!AG:AG,MATCH(H51,CATALOGO!AC:AC,0)))</f>
        <v>NA</v>
      </c>
      <c r="AD51" s="114" t="s">
        <v>50</v>
      </c>
      <c r="AE51" s="115"/>
      <c r="AF51" s="115">
        <v>0</v>
      </c>
      <c r="AG51" s="116">
        <f t="shared" si="2"/>
        <v>0</v>
      </c>
      <c r="AH51" s="115">
        <v>589</v>
      </c>
      <c r="AI51" s="115">
        <v>0</v>
      </c>
      <c r="AJ51" s="116">
        <f t="shared" si="3"/>
        <v>589</v>
      </c>
      <c r="AK51" s="115"/>
      <c r="AL51" s="115">
        <v>0</v>
      </c>
      <c r="AM51" s="116">
        <f t="shared" si="4"/>
        <v>0</v>
      </c>
      <c r="AN51" s="115"/>
      <c r="AO51" s="115">
        <v>0</v>
      </c>
      <c r="AP51" s="116">
        <f t="shared" si="5"/>
        <v>0</v>
      </c>
      <c r="AQ51" s="115">
        <v>454</v>
      </c>
      <c r="AR51" s="115">
        <v>0</v>
      </c>
      <c r="AS51" s="116">
        <f t="shared" si="6"/>
        <v>454</v>
      </c>
      <c r="AT51" s="115">
        <v>0</v>
      </c>
      <c r="AU51" s="118">
        <v>0</v>
      </c>
      <c r="AV51" s="116">
        <f t="shared" si="7"/>
        <v>0</v>
      </c>
      <c r="AW51" s="115"/>
      <c r="AX51" s="118">
        <v>0</v>
      </c>
      <c r="AY51" s="116">
        <f t="shared" si="8"/>
        <v>0</v>
      </c>
      <c r="AZ51" s="115"/>
      <c r="BA51" s="118">
        <v>0</v>
      </c>
      <c r="BB51" s="116">
        <f t="shared" si="9"/>
        <v>0</v>
      </c>
      <c r="BC51" s="115"/>
      <c r="BD51" s="118">
        <v>0</v>
      </c>
      <c r="BE51" s="116">
        <f t="shared" si="10"/>
        <v>0</v>
      </c>
      <c r="BF51" s="115"/>
      <c r="BG51" s="118">
        <v>0</v>
      </c>
      <c r="BH51" s="116">
        <f t="shared" si="11"/>
        <v>0</v>
      </c>
      <c r="BI51" s="115"/>
      <c r="BJ51" s="118"/>
      <c r="BK51" s="116">
        <f t="shared" si="12"/>
        <v>0</v>
      </c>
      <c r="BL51" s="115"/>
      <c r="BM51" s="118">
        <v>0</v>
      </c>
      <c r="BN51" s="116">
        <f t="shared" si="13"/>
        <v>0</v>
      </c>
      <c r="BO51" s="116">
        <f t="shared" si="14"/>
        <v>1043</v>
      </c>
      <c r="BP51" s="116">
        <f t="shared" si="15"/>
        <v>0</v>
      </c>
      <c r="BQ51" s="116">
        <f t="shared" si="16"/>
        <v>1043</v>
      </c>
      <c r="BR51" s="119"/>
      <c r="BS51" s="111" t="s">
        <v>54</v>
      </c>
      <c r="BT51" s="120">
        <v>1</v>
      </c>
      <c r="BU51" s="121"/>
      <c r="BV51" s="121"/>
      <c r="BW51" s="121"/>
      <c r="BX51" s="121"/>
      <c r="BY51" s="121">
        <f t="shared" si="17"/>
        <v>1043</v>
      </c>
      <c r="BZ51" s="121">
        <f t="shared" si="18"/>
        <v>0</v>
      </c>
      <c r="CA51" s="121">
        <f t="shared" si="19"/>
        <v>1043</v>
      </c>
      <c r="CB51" s="118"/>
      <c r="CC51" s="118">
        <v>0</v>
      </c>
      <c r="CD51" s="116">
        <f t="shared" si="20"/>
        <v>0</v>
      </c>
      <c r="CE51" s="118">
        <v>589</v>
      </c>
      <c r="CF51" s="118">
        <v>0</v>
      </c>
      <c r="CG51" s="116">
        <f t="shared" si="21"/>
        <v>589</v>
      </c>
      <c r="CH51" s="118"/>
      <c r="CI51" s="118">
        <v>0</v>
      </c>
      <c r="CJ51" s="116">
        <f t="shared" si="22"/>
        <v>0</v>
      </c>
      <c r="CK51" s="118"/>
      <c r="CL51" s="118">
        <v>0</v>
      </c>
      <c r="CM51" s="116">
        <f t="shared" si="23"/>
        <v>0</v>
      </c>
      <c r="CN51" s="118">
        <v>454</v>
      </c>
      <c r="CO51" s="118">
        <v>0</v>
      </c>
      <c r="CP51" s="116">
        <f t="shared" si="24"/>
        <v>454</v>
      </c>
      <c r="CQ51" s="118">
        <v>0</v>
      </c>
      <c r="CR51" s="118">
        <v>0</v>
      </c>
      <c r="CS51" s="116">
        <f t="shared" si="25"/>
        <v>0</v>
      </c>
      <c r="CT51" s="118"/>
      <c r="CU51" s="118">
        <v>0</v>
      </c>
      <c r="CV51" s="116">
        <f t="shared" si="26"/>
        <v>0</v>
      </c>
      <c r="CW51" s="118"/>
      <c r="CX51" s="118">
        <v>0</v>
      </c>
      <c r="CY51" s="116">
        <f t="shared" si="27"/>
        <v>0</v>
      </c>
      <c r="CZ51" s="118"/>
      <c r="DA51" s="118">
        <v>0</v>
      </c>
      <c r="DB51" s="116">
        <f t="shared" si="28"/>
        <v>0</v>
      </c>
      <c r="DC51" s="118"/>
      <c r="DD51" s="118">
        <v>0</v>
      </c>
      <c r="DE51" s="116">
        <f t="shared" si="29"/>
        <v>0</v>
      </c>
      <c r="DF51" s="118"/>
      <c r="DG51" s="118">
        <v>0</v>
      </c>
      <c r="DH51" s="116">
        <f t="shared" si="30"/>
        <v>0</v>
      </c>
      <c r="DI51" s="118"/>
      <c r="DJ51" s="118">
        <v>0</v>
      </c>
      <c r="DK51" s="116">
        <f t="shared" si="31"/>
        <v>0</v>
      </c>
      <c r="DL51" s="116">
        <f t="shared" si="32"/>
        <v>1043</v>
      </c>
      <c r="DM51" s="116">
        <f t="shared" si="33"/>
        <v>0</v>
      </c>
      <c r="DN51" s="116">
        <f t="shared" si="34"/>
        <v>1043</v>
      </c>
      <c r="DO51" s="104" t="s">
        <v>293</v>
      </c>
      <c r="DP51" s="122" t="str">
        <f t="shared" si="35"/>
        <v>VALIDADO</v>
      </c>
      <c r="DQ51" s="123"/>
      <c r="DR51" s="123"/>
      <c r="DS51" s="104" t="str">
        <f t="array" ref="DS51">IF(B51="","",INDEX(CATALOGO!C:C,MATCH(B51,CATALOGO!A:A,0)))</f>
        <v>COORDINACION ZONAL</v>
      </c>
      <c r="DT51" s="104" t="str">
        <f t="array" ref="DT51">IF(B51="","",INDEX(CATALOGO!B:B,MATCH(B51,CATALOGO!A:A,0)))</f>
        <v>COORDINACION ZONAL</v>
      </c>
      <c r="DU51" s="104" t="str">
        <f t="array" ref="DU51">IF(D51="","",INDEX(CATALOGO!J:J,MATCH(POA_GC_2022_PC!D51,CATALOGO!G:G,0)))</f>
        <v>ZONA 4</v>
      </c>
      <c r="DV51" s="104" t="str">
        <f t="array" ref="DV51">IF(D51="","",INDEX(CATALOGO!K:K,MATCH(D51,CATALOGO!G:G,0)))</f>
        <v>MANABI</v>
      </c>
      <c r="DW51" s="104" t="str">
        <f t="shared" si="36"/>
        <v/>
      </c>
      <c r="DX51" s="113" t="str">
        <f t="array" ref="DX51">IF(H51="","",INDEX(CATALOGO!AE:AE,MATCH(H51,CATALOGO!AC:AC,0)))</f>
        <v>COSTOS FINANCIEROS Y OTROS GASTOS</v>
      </c>
      <c r="DY51" s="104" t="str">
        <f t="array" ref="DY51">IF(N51="","",INDEX(CATALOGO!O:O,MATCH(N51,CATALOGO!M:M,0)))</f>
        <v>0</v>
      </c>
      <c r="DZ51" s="104" t="str">
        <f t="array" ref="DZ51">IF(E51="","",INDEX(CATALOGO!AT:AT,MATCH(POA_GC_2022_PC!E51,CATALOGO!AS:AS,0)))</f>
        <v>PROV</v>
      </c>
      <c r="EA51" s="104" t="str">
        <f t="shared" si="37"/>
        <v>CORRIENTE</v>
      </c>
      <c r="EB51" s="104" t="str">
        <f t="shared" si="38"/>
        <v>90000003</v>
      </c>
      <c r="EC51" s="124"/>
      <c r="ED51" s="101" t="str">
        <f t="array" ref="ED51">IF(E51="","",INDEX(CATALOGO!BL:BL,MATCH(POA_GC_2022_PC!E51,CATALOGO!BO:BO,0)))</f>
        <v>6. Garantizar el  derecho a la salud integral, gratuita y de calidad</v>
      </c>
      <c r="EE51" s="101" t="str">
        <f t="array" ref="EE51">IF(E51="","",INDEX(CATALOGO!BM:BM,MATCH(POA_GC_2022_PC!E51,CATALOGO!BO:BO,0)))</f>
        <v>OE5 Incrementar la cobertura de las prestaciones de servicios de salud</v>
      </c>
      <c r="EF51" s="104" t="str">
        <f t="array" ref="EF51">IF(EE51="","",INDEX(CATALOGO!BN:BN,MATCH(POA_GC_2022_PC!EE51,CATALOGO!BM:BM,0)))</f>
        <v>OE_5</v>
      </c>
      <c r="EG51" s="124"/>
      <c r="EH51" s="125"/>
      <c r="EI51" s="125"/>
      <c r="EJ51" s="126"/>
      <c r="EK51" s="126"/>
      <c r="EL51" s="126"/>
      <c r="EM51" s="104" t="str">
        <f t="shared" si="39"/>
        <v>57</v>
      </c>
      <c r="EN51" s="114"/>
      <c r="EO51" s="111"/>
      <c r="EP51" s="127"/>
      <c r="EQ51" s="128"/>
      <c r="ER51" s="128">
        <f>IF(EM51="","",SUMIFS(TH!G:G,TH!K:K,POA_GC_2022_PC!A51))</f>
        <v>0</v>
      </c>
      <c r="ES51" s="129">
        <f t="shared" si="50"/>
        <v>0</v>
      </c>
      <c r="ET51" s="129"/>
      <c r="EU51" s="128">
        <f>IF(EM51="","",SUMIFS(TH!H:H,TH!K:K,POA_GC_2022_PC!A51))</f>
        <v>0</v>
      </c>
      <c r="EV51" s="129">
        <f t="shared" si="51"/>
        <v>0</v>
      </c>
      <c r="EW51" s="129"/>
      <c r="EX51" s="128">
        <f>IF(EM51="","",SUMIFS(TH!I:I,TH!K:K,POA_GC_2022_PC!A51))</f>
        <v>0</v>
      </c>
      <c r="EY51" s="129">
        <f t="shared" si="52"/>
        <v>0</v>
      </c>
      <c r="EZ51" s="130"/>
      <c r="FA51" s="130"/>
      <c r="FB51" s="129" t="str">
        <f t="shared" si="53"/>
        <v>OK</v>
      </c>
      <c r="FC51" s="129" t="str">
        <f t="shared" si="44"/>
        <v>OK</v>
      </c>
      <c r="FD51" s="129" t="str">
        <f t="shared" si="45"/>
        <v/>
      </c>
      <c r="FE51" s="129" t="str">
        <f t="shared" si="46"/>
        <v/>
      </c>
      <c r="FF51" s="284" t="e">
        <f>IF(AND(A51=SAP_seg!A3,SAP_seg!G3=0),"NINGUNA",(VLOOKUP(A51,SAP_seg!$A$4:$G$1162,7,0)))</f>
        <v>#N/A</v>
      </c>
      <c r="FG51" s="131">
        <f t="shared" si="47"/>
        <v>0</v>
      </c>
      <c r="FH51" s="131">
        <f t="shared" si="48"/>
        <v>0</v>
      </c>
      <c r="FI51" s="132" t="s">
        <v>54</v>
      </c>
      <c r="FJ51" s="133"/>
      <c r="FK51" s="134" t="str">
        <f t="array" ref="FK51">IF(E51="","",INDEX(CATALOGO!AW:AW,MATCH(POA_GC_2022_PC!E51,CATALOGO!AS:AS,0)))</f>
        <v>0</v>
      </c>
      <c r="FL51" s="134" t="str">
        <f t="array" ref="FL51">IF(F51="","",INDEX(CATALOGO!AZ:AZ,MATCH(POA_GC_2022_PC!F51,CATALOGO!AY:AY,0)))</f>
        <v>0</v>
      </c>
      <c r="FM51" s="134" t="str">
        <f t="array" ref="FM51">IF(F51="","",INDEX(CATALOGO!BA:BA,MATCH(POA_GC_2022_PC!F51,CATALOGO!AY:AY,0)))</f>
        <v>0</v>
      </c>
      <c r="FN51" s="134" t="str">
        <f t="array" ref="FN51">IF(F51="","",INDEX(CATALOGO!BB:BB,MATCH(POA_GC_2022_PC!F51,CATALOGO!AY:AY,0)))</f>
        <v>0</v>
      </c>
      <c r="FO51" s="133" t="str">
        <f t="array" ref="FO51">IF(E51="","",INDEX(CATALOGO!BC:BC,MATCH(POA_GC_2022_PC!E51,CATALOGO!AS:AS,0)))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51" s="133" t="str">
        <f t="array" ref="FP51">IF(EB51="","",INDEX(CATALOGO!BH:BH,MATCH(POA_GC_2022_PC!EB51,CATALOGO!BG:BG,0)))</f>
        <v xml:space="preserve"> PRESTACION DE SERVICIOS DE SALUD SEGUNDO NIVEL</v>
      </c>
      <c r="FQ51" s="117"/>
      <c r="FR51" s="117"/>
      <c r="FS51" s="117"/>
      <c r="FT51" s="135">
        <f t="shared" si="49"/>
        <v>589</v>
      </c>
    </row>
    <row r="52" spans="1:176" ht="22.5" hidden="1" x14ac:dyDescent="0.25">
      <c r="A52" s="363" t="s">
        <v>4137</v>
      </c>
      <c r="B52" s="101" t="s">
        <v>2256</v>
      </c>
      <c r="C52" s="102" t="s">
        <v>4086</v>
      </c>
      <c r="D52" s="103">
        <v>1332</v>
      </c>
      <c r="E52" s="103">
        <v>90</v>
      </c>
      <c r="F52" s="104" t="str">
        <f t="shared" si="0"/>
        <v>000</v>
      </c>
      <c r="G52" s="103" t="s">
        <v>587</v>
      </c>
      <c r="H52" s="105">
        <v>570201</v>
      </c>
      <c r="I52" s="106">
        <v>1314</v>
      </c>
      <c r="J52" s="103" t="s">
        <v>354</v>
      </c>
      <c r="K52" s="104" t="str">
        <f t="array" ref="K52">IF(J52="","",INDEX(CATALOGO!AN:AN,MATCH(POA_GC_2022_PC!J52,CATALOGO!AR:AR,0)))</f>
        <v>0000</v>
      </c>
      <c r="L52" s="104" t="str">
        <f t="array" ref="L52">IF(J52="","",INDEX(CATALOGO!AP:AP,MATCH(POA_GC_2022_PC!J52,CATALOGO!AR:AR,0)))</f>
        <v>0000</v>
      </c>
      <c r="M52" s="107" t="str">
        <f t="array" ref="M52">IF(E52="","",INDEX(CATALOGO!AU:AU,MATCH(POA_GC_2022_PC!E52,CATALOGO!AS:AS,0)))</f>
        <v>PROVISION Y PRESTACION DE SERVICIOS DE SALUD</v>
      </c>
      <c r="N52" s="108" t="str">
        <f t="shared" si="1"/>
        <v>SIN PROYECTO</v>
      </c>
      <c r="O52" s="101" t="str">
        <f t="array" ref="O52">IF(EB52="","",INDEX(CATALOGO!BD:BD,MATCH(POA_GC_2022_PC!EB52,CATALOGO!BG:BG,0)))</f>
        <v>GASTO OPERATIVO DE PROVISION DE LOS SERVICIOS DE SALUD</v>
      </c>
      <c r="P52" s="109" t="str">
        <f t="array" ref="P52">IF(H52="","",INDEX(CATALOGO!AD:AD,MATCH(POA_GC_2022_PC!H52,CATALOGO!AC:AC,0)))</f>
        <v>SEGUROS</v>
      </c>
      <c r="Q52" s="104" t="str">
        <f t="array" ref="Q52">IF(J52="","",INDEX(CATALOGO!AL:AL,MATCH(J52,CATALOGO!AR:AR,0)))</f>
        <v>RECURSOS FISCALES</v>
      </c>
      <c r="R52" s="104" t="str">
        <f t="array" ref="R52">IF(K52="","",INDEX(CATALOGO!AO:AO,MATCH(POA_GC_2022_PC!K52,CATALOGO!AN:AN,0)))</f>
        <v>SIN ORGANISMO</v>
      </c>
      <c r="S52" s="104" t="str">
        <f t="array" ref="S52">IF(L52="","",INDEX(CATALOGO!AQ:AQ,MATCH(POA_GC_2022_PC!L52,CATALOGO!AP:AP,0)))</f>
        <v>SIN CORRELATIVO</v>
      </c>
      <c r="T52" s="110" t="s">
        <v>355</v>
      </c>
      <c r="U52" s="364" t="s">
        <v>4038</v>
      </c>
      <c r="V52" s="364" t="s">
        <v>4086</v>
      </c>
      <c r="W52" s="111" t="s">
        <v>356</v>
      </c>
      <c r="X52" s="111"/>
      <c r="Y52" s="111" t="s">
        <v>460</v>
      </c>
      <c r="Z52" s="112">
        <f t="array" ref="Z52">IF(Y52="","",INDEX(CATALOGO!AA:AA,MATCH(Y52,CATALOGO!Z:Z,0)))</f>
        <v>50</v>
      </c>
      <c r="AA52" s="113" t="str">
        <f t="array" ref="AA52">IF(H52="","",INDEX(CATALOGO!AH:AH,MATCH(H52,CATALOGO!AC:AC,0)))</f>
        <v>06</v>
      </c>
      <c r="AB52" s="113" t="str">
        <f t="array" ref="AB52">IF(H52="","",INDEX(CATALOGO!AF:AF,MATCH(H52,CATALOGO!AC:AC,0)))</f>
        <v>NA</v>
      </c>
      <c r="AC52" s="113" t="str">
        <f t="array" ref="AC52">IF(H52="","",INDEX(CATALOGO!AG:AG,MATCH(H52,CATALOGO!AC:AC,0)))</f>
        <v>NA</v>
      </c>
      <c r="AD52" s="114" t="s">
        <v>50</v>
      </c>
      <c r="AE52" s="115"/>
      <c r="AF52" s="115">
        <v>0</v>
      </c>
      <c r="AG52" s="116">
        <f t="shared" si="2"/>
        <v>0</v>
      </c>
      <c r="AH52" s="115"/>
      <c r="AI52" s="115">
        <v>0</v>
      </c>
      <c r="AJ52" s="116">
        <f t="shared" si="3"/>
        <v>0</v>
      </c>
      <c r="AK52" s="115"/>
      <c r="AL52" s="115">
        <v>0</v>
      </c>
      <c r="AM52" s="116">
        <f t="shared" si="4"/>
        <v>0</v>
      </c>
      <c r="AN52" s="115"/>
      <c r="AO52" s="115">
        <v>0</v>
      </c>
      <c r="AP52" s="116">
        <f t="shared" si="5"/>
        <v>0</v>
      </c>
      <c r="AQ52" s="115"/>
      <c r="AR52" s="115">
        <v>0</v>
      </c>
      <c r="AS52" s="116">
        <f t="shared" si="6"/>
        <v>0</v>
      </c>
      <c r="AT52" s="115">
        <v>15154</v>
      </c>
      <c r="AU52" s="118">
        <v>0</v>
      </c>
      <c r="AV52" s="116">
        <f t="shared" si="7"/>
        <v>15154</v>
      </c>
      <c r="AW52" s="115"/>
      <c r="AX52" s="118">
        <v>0</v>
      </c>
      <c r="AY52" s="116">
        <f t="shared" si="8"/>
        <v>0</v>
      </c>
      <c r="AZ52" s="115"/>
      <c r="BA52" s="118">
        <v>0</v>
      </c>
      <c r="BB52" s="116">
        <f t="shared" si="9"/>
        <v>0</v>
      </c>
      <c r="BC52" s="115">
        <v>15000</v>
      </c>
      <c r="BD52" s="118">
        <v>0</v>
      </c>
      <c r="BE52" s="116">
        <f t="shared" si="10"/>
        <v>15000</v>
      </c>
      <c r="BF52" s="115"/>
      <c r="BG52" s="118">
        <v>0</v>
      </c>
      <c r="BH52" s="116">
        <f t="shared" si="11"/>
        <v>0</v>
      </c>
      <c r="BI52" s="115"/>
      <c r="BJ52" s="118"/>
      <c r="BK52" s="116">
        <f t="shared" si="12"/>
        <v>0</v>
      </c>
      <c r="BL52" s="115">
        <v>1322</v>
      </c>
      <c r="BM52" s="118">
        <v>0</v>
      </c>
      <c r="BN52" s="116">
        <f t="shared" si="13"/>
        <v>1322</v>
      </c>
      <c r="BO52" s="116">
        <f t="shared" si="14"/>
        <v>31476</v>
      </c>
      <c r="BP52" s="116">
        <f t="shared" si="15"/>
        <v>0</v>
      </c>
      <c r="BQ52" s="116">
        <f t="shared" si="16"/>
        <v>31476</v>
      </c>
      <c r="BR52" s="119"/>
      <c r="BS52" s="111" t="s">
        <v>54</v>
      </c>
      <c r="BT52" s="120">
        <v>1</v>
      </c>
      <c r="BU52" s="121"/>
      <c r="BV52" s="121"/>
      <c r="BW52" s="121"/>
      <c r="BX52" s="121"/>
      <c r="BY52" s="121">
        <f t="shared" si="17"/>
        <v>31476</v>
      </c>
      <c r="BZ52" s="121">
        <f t="shared" si="18"/>
        <v>0</v>
      </c>
      <c r="CA52" s="121">
        <f t="shared" si="19"/>
        <v>31476</v>
      </c>
      <c r="CB52" s="118"/>
      <c r="CC52" s="118">
        <v>0</v>
      </c>
      <c r="CD52" s="116">
        <f t="shared" si="20"/>
        <v>0</v>
      </c>
      <c r="CE52" s="118"/>
      <c r="CF52" s="118">
        <v>0</v>
      </c>
      <c r="CG52" s="116">
        <f t="shared" si="21"/>
        <v>0</v>
      </c>
      <c r="CH52" s="118"/>
      <c r="CI52" s="118">
        <v>0</v>
      </c>
      <c r="CJ52" s="116">
        <f t="shared" si="22"/>
        <v>0</v>
      </c>
      <c r="CK52" s="118"/>
      <c r="CL52" s="118">
        <v>0</v>
      </c>
      <c r="CM52" s="116">
        <f t="shared" si="23"/>
        <v>0</v>
      </c>
      <c r="CN52" s="118"/>
      <c r="CO52" s="118">
        <v>0</v>
      </c>
      <c r="CP52" s="116">
        <f t="shared" si="24"/>
        <v>0</v>
      </c>
      <c r="CQ52" s="118">
        <v>15154</v>
      </c>
      <c r="CR52" s="118">
        <v>0</v>
      </c>
      <c r="CS52" s="116">
        <f t="shared" si="25"/>
        <v>15154</v>
      </c>
      <c r="CT52" s="118"/>
      <c r="CU52" s="118">
        <v>0</v>
      </c>
      <c r="CV52" s="116">
        <f t="shared" si="26"/>
        <v>0</v>
      </c>
      <c r="CW52" s="118"/>
      <c r="CX52" s="118">
        <v>0</v>
      </c>
      <c r="CY52" s="116">
        <f t="shared" si="27"/>
        <v>0</v>
      </c>
      <c r="CZ52" s="118">
        <v>15000</v>
      </c>
      <c r="DA52" s="118">
        <v>0</v>
      </c>
      <c r="DB52" s="116">
        <f t="shared" si="28"/>
        <v>15000</v>
      </c>
      <c r="DC52" s="118"/>
      <c r="DD52" s="118">
        <v>0</v>
      </c>
      <c r="DE52" s="116">
        <f t="shared" si="29"/>
        <v>0</v>
      </c>
      <c r="DF52" s="118"/>
      <c r="DG52" s="118">
        <v>0</v>
      </c>
      <c r="DH52" s="116">
        <f t="shared" si="30"/>
        <v>0</v>
      </c>
      <c r="DI52" s="118">
        <v>1322</v>
      </c>
      <c r="DJ52" s="118">
        <v>0</v>
      </c>
      <c r="DK52" s="116">
        <f t="shared" si="31"/>
        <v>1322</v>
      </c>
      <c r="DL52" s="116">
        <f t="shared" si="32"/>
        <v>31476</v>
      </c>
      <c r="DM52" s="116">
        <f t="shared" si="33"/>
        <v>0</v>
      </c>
      <c r="DN52" s="116">
        <f t="shared" si="34"/>
        <v>31476</v>
      </c>
      <c r="DO52" s="104" t="s">
        <v>293</v>
      </c>
      <c r="DP52" s="122" t="str">
        <f t="shared" si="35"/>
        <v>VALIDADO</v>
      </c>
      <c r="DQ52" s="123"/>
      <c r="DR52" s="123"/>
      <c r="DS52" s="104" t="str">
        <f t="array" ref="DS52">IF(B52="","",INDEX(CATALOGO!C:C,MATCH(B52,CATALOGO!A:A,0)))</f>
        <v>COORDINACION ZONAL</v>
      </c>
      <c r="DT52" s="104" t="str">
        <f t="array" ref="DT52">IF(B52="","",INDEX(CATALOGO!B:B,MATCH(B52,CATALOGO!A:A,0)))</f>
        <v>COORDINACION ZONAL</v>
      </c>
      <c r="DU52" s="104" t="str">
        <f t="array" ref="DU52">IF(D52="","",INDEX(CATALOGO!J:J,MATCH(POA_GC_2022_PC!D52,CATALOGO!G:G,0)))</f>
        <v>ZONA 4</v>
      </c>
      <c r="DV52" s="104" t="str">
        <f t="array" ref="DV52">IF(D52="","",INDEX(CATALOGO!K:K,MATCH(D52,CATALOGO!G:G,0)))</f>
        <v>MANABI</v>
      </c>
      <c r="DW52" s="104" t="str">
        <f t="shared" si="36"/>
        <v/>
      </c>
      <c r="DX52" s="113" t="str">
        <f t="array" ref="DX52">IF(H52="","",INDEX(CATALOGO!AE:AE,MATCH(H52,CATALOGO!AC:AC,0)))</f>
        <v>SEGUROS</v>
      </c>
      <c r="DY52" s="104" t="str">
        <f t="array" ref="DY52">IF(N52="","",INDEX(CATALOGO!O:O,MATCH(N52,CATALOGO!M:M,0)))</f>
        <v>0</v>
      </c>
      <c r="DZ52" s="104" t="str">
        <f t="array" ref="DZ52">IF(E52="","",INDEX(CATALOGO!AT:AT,MATCH(POA_GC_2022_PC!E52,CATALOGO!AS:AS,0)))</f>
        <v>PROV</v>
      </c>
      <c r="EA52" s="104" t="str">
        <f t="shared" si="37"/>
        <v>CORRIENTE</v>
      </c>
      <c r="EB52" s="104" t="str">
        <f t="shared" si="38"/>
        <v>90000003</v>
      </c>
      <c r="EC52" s="124"/>
      <c r="ED52" s="101" t="str">
        <f t="array" ref="ED52">IF(E52="","",INDEX(CATALOGO!BL:BL,MATCH(POA_GC_2022_PC!E52,CATALOGO!BO:BO,0)))</f>
        <v>6. Garantizar el  derecho a la salud integral, gratuita y de calidad</v>
      </c>
      <c r="EE52" s="101" t="str">
        <f t="array" ref="EE52">IF(E52="","",INDEX(CATALOGO!BM:BM,MATCH(POA_GC_2022_PC!E52,CATALOGO!BO:BO,0)))</f>
        <v>OE5 Incrementar la cobertura de las prestaciones de servicios de salud</v>
      </c>
      <c r="EF52" s="104" t="str">
        <f t="array" ref="EF52">IF(EE52="","",INDEX(CATALOGO!BN:BN,MATCH(POA_GC_2022_PC!EE52,CATALOGO!BM:BM,0)))</f>
        <v>OE_5</v>
      </c>
      <c r="EG52" s="124"/>
      <c r="EH52" s="125"/>
      <c r="EI52" s="125"/>
      <c r="EJ52" s="126"/>
      <c r="EK52" s="126"/>
      <c r="EL52" s="126"/>
      <c r="EM52" s="104" t="str">
        <f t="shared" si="39"/>
        <v>57</v>
      </c>
      <c r="EN52" s="114"/>
      <c r="EO52" s="111"/>
      <c r="EP52" s="127"/>
      <c r="EQ52" s="128"/>
      <c r="ER52" s="128">
        <f>IF(EM52="","",SUMIFS(TH!G:G,TH!K:K,POA_GC_2022_PC!A52))</f>
        <v>0</v>
      </c>
      <c r="ES52" s="129">
        <f t="shared" si="50"/>
        <v>0</v>
      </c>
      <c r="ET52" s="129"/>
      <c r="EU52" s="128">
        <f>IF(EM52="","",SUMIFS(TH!H:H,TH!K:K,POA_GC_2022_PC!A52))</f>
        <v>0</v>
      </c>
      <c r="EV52" s="129">
        <f t="shared" si="51"/>
        <v>0</v>
      </c>
      <c r="EW52" s="129"/>
      <c r="EX52" s="128">
        <f>IF(EM52="","",SUMIFS(TH!I:I,TH!K:K,POA_GC_2022_PC!A52))</f>
        <v>0</v>
      </c>
      <c r="EY52" s="129">
        <f t="shared" si="52"/>
        <v>0</v>
      </c>
      <c r="EZ52" s="130"/>
      <c r="FA52" s="130"/>
      <c r="FB52" s="129" t="str">
        <f t="shared" si="53"/>
        <v>OK</v>
      </c>
      <c r="FC52" s="129" t="str">
        <f t="shared" si="44"/>
        <v>OK</v>
      </c>
      <c r="FD52" s="129" t="str">
        <f t="shared" si="45"/>
        <v/>
      </c>
      <c r="FE52" s="129" t="str">
        <f t="shared" si="46"/>
        <v/>
      </c>
      <c r="FF52" s="284" t="e">
        <f>IF(AND(A52=SAP_seg!A3,SAP_seg!G3=0),"NINGUNA",(VLOOKUP(A52,SAP_seg!$A$4:$G$1162,7,0)))</f>
        <v>#N/A</v>
      </c>
      <c r="FG52" s="131">
        <f t="shared" si="47"/>
        <v>0</v>
      </c>
      <c r="FH52" s="131">
        <f t="shared" si="48"/>
        <v>0</v>
      </c>
      <c r="FI52" s="132" t="s">
        <v>54</v>
      </c>
      <c r="FJ52" s="133"/>
      <c r="FK52" s="134" t="str">
        <f t="array" ref="FK52">IF(E52="","",INDEX(CATALOGO!AW:AW,MATCH(POA_GC_2022_PC!E52,CATALOGO!AS:AS,0)))</f>
        <v>0</v>
      </c>
      <c r="FL52" s="134" t="str">
        <f t="array" ref="FL52">IF(F52="","",INDEX(CATALOGO!AZ:AZ,MATCH(POA_GC_2022_PC!F52,CATALOGO!AY:AY,0)))</f>
        <v>0</v>
      </c>
      <c r="FM52" s="134" t="str">
        <f t="array" ref="FM52">IF(F52="","",INDEX(CATALOGO!BA:BA,MATCH(POA_GC_2022_PC!F52,CATALOGO!AY:AY,0)))</f>
        <v>0</v>
      </c>
      <c r="FN52" s="134" t="str">
        <f t="array" ref="FN52">IF(F52="","",INDEX(CATALOGO!BB:BB,MATCH(POA_GC_2022_PC!F52,CATALOGO!AY:AY,0)))</f>
        <v>0</v>
      </c>
      <c r="FO52" s="133" t="str">
        <f t="array" ref="FO52">IF(E52="","",INDEX(CATALOGO!BC:BC,MATCH(POA_GC_2022_PC!E52,CATALOGO!AS:AS,0)))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52" s="133" t="str">
        <f t="array" ref="FP52">IF(EB52="","",INDEX(CATALOGO!BH:BH,MATCH(POA_GC_2022_PC!EB52,CATALOGO!BG:BG,0)))</f>
        <v xml:space="preserve"> PRESTACION DE SERVICIOS DE SALUD SEGUNDO NIVEL</v>
      </c>
      <c r="FQ52" s="117"/>
      <c r="FR52" s="117"/>
      <c r="FS52" s="117"/>
      <c r="FT52" s="135">
        <f t="shared" si="49"/>
        <v>0</v>
      </c>
    </row>
    <row r="53" spans="1:176" hidden="1" x14ac:dyDescent="0.25">
      <c r="A53" s="363" t="s">
        <v>4138</v>
      </c>
      <c r="B53" s="101" t="s">
        <v>2256</v>
      </c>
      <c r="C53" s="102" t="s">
        <v>4087</v>
      </c>
      <c r="D53" s="103">
        <v>1332</v>
      </c>
      <c r="E53" s="103">
        <v>90</v>
      </c>
      <c r="F53" s="104" t="str">
        <f t="shared" si="0"/>
        <v>000</v>
      </c>
      <c r="G53" s="103" t="s">
        <v>587</v>
      </c>
      <c r="H53" s="105">
        <v>580209</v>
      </c>
      <c r="I53" s="106">
        <v>1314</v>
      </c>
      <c r="J53" s="103" t="s">
        <v>354</v>
      </c>
      <c r="K53" s="104" t="str">
        <f t="array" ref="K53">IF(J53="","",INDEX(CATALOGO!AN:AN,MATCH(POA_GC_2022_PC!J53,CATALOGO!AR:AR,0)))</f>
        <v>0000</v>
      </c>
      <c r="L53" s="104" t="str">
        <f t="array" ref="L53">IF(J53="","",INDEX(CATALOGO!AP:AP,MATCH(POA_GC_2022_PC!J53,CATALOGO!AR:AR,0)))</f>
        <v>0000</v>
      </c>
      <c r="M53" s="107" t="str">
        <f t="array" ref="M53">IF(E53="","",INDEX(CATALOGO!AU:AU,MATCH(POA_GC_2022_PC!E53,CATALOGO!AS:AS,0)))</f>
        <v>PROVISION Y PRESTACION DE SERVICIOS DE SALUD</v>
      </c>
      <c r="N53" s="108" t="str">
        <f t="shared" si="1"/>
        <v>SIN PROYECTO</v>
      </c>
      <c r="O53" s="101" t="str">
        <f t="array" ref="O53">IF(EB53="","",INDEX(CATALOGO!BD:BD,MATCH(POA_GC_2022_PC!EB53,CATALOGO!BG:BG,0)))</f>
        <v>GASTO OPERATIVO DE PROVISION DE LOS SERVICIOS DE SALUD</v>
      </c>
      <c r="P53" s="109" t="str">
        <f t="array" ref="P53">IF(H53="","",INDEX(CATALOGO!AD:AD,MATCH(POA_GC_2022_PC!H53,CATALOGO!AC:AC,0)))</f>
        <v>A JUBILADOS PATRONALES</v>
      </c>
      <c r="Q53" s="104" t="str">
        <f t="array" ref="Q53">IF(J53="","",INDEX(CATALOGO!AL:AL,MATCH(J53,CATALOGO!AR:AR,0)))</f>
        <v>RECURSOS FISCALES</v>
      </c>
      <c r="R53" s="104" t="str">
        <f t="array" ref="R53">IF(K53="","",INDEX(CATALOGO!AO:AO,MATCH(POA_GC_2022_PC!K53,CATALOGO!AN:AN,0)))</f>
        <v>SIN ORGANISMO</v>
      </c>
      <c r="S53" s="104" t="str">
        <f t="array" ref="S53">IF(L53="","",INDEX(CATALOGO!AQ:AQ,MATCH(POA_GC_2022_PC!L53,CATALOGO!AP:AP,0)))</f>
        <v>SIN CORRELATIVO</v>
      </c>
      <c r="T53" s="110" t="s">
        <v>355</v>
      </c>
      <c r="U53" s="364" t="s">
        <v>4031</v>
      </c>
      <c r="V53" s="364" t="s">
        <v>4088</v>
      </c>
      <c r="W53" s="111" t="s">
        <v>356</v>
      </c>
      <c r="X53" s="111"/>
      <c r="Y53" s="111" t="s">
        <v>358</v>
      </c>
      <c r="Z53" s="112" t="str">
        <f t="array" ref="Z53">IF(Y53="","",INDEX(CATALOGO!AA:AA,MATCH(Y53,CATALOGO!Z:Z,0)))</f>
        <v>NA</v>
      </c>
      <c r="AA53" s="113" t="str">
        <f t="array" ref="AA53">IF(H53="","",INDEX(CATALOGO!AH:AH,MATCH(H53,CATALOGO!AC:AC,0)))</f>
        <v>07</v>
      </c>
      <c r="AB53" s="113" t="str">
        <f t="array" ref="AB53">IF(H53="","",INDEX(CATALOGO!AF:AF,MATCH(H53,CATALOGO!AC:AC,0)))</f>
        <v>NA</v>
      </c>
      <c r="AC53" s="113" t="str">
        <f t="array" ref="AC53">IF(H53="","",INDEX(CATALOGO!AG:AG,MATCH(H53,CATALOGO!AC:AC,0)))</f>
        <v>NA</v>
      </c>
      <c r="AD53" s="114" t="s">
        <v>50</v>
      </c>
      <c r="AE53" s="115">
        <v>41204.42</v>
      </c>
      <c r="AF53" s="115">
        <v>0</v>
      </c>
      <c r="AG53" s="116">
        <f t="shared" si="2"/>
        <v>41204.42</v>
      </c>
      <c r="AH53" s="115">
        <v>41204.42</v>
      </c>
      <c r="AI53" s="115">
        <v>0</v>
      </c>
      <c r="AJ53" s="116">
        <f t="shared" si="3"/>
        <v>41204.42</v>
      </c>
      <c r="AK53" s="115">
        <v>41204.42</v>
      </c>
      <c r="AL53" s="115">
        <v>0</v>
      </c>
      <c r="AM53" s="116">
        <f t="shared" si="4"/>
        <v>41204.42</v>
      </c>
      <c r="AN53" s="115">
        <v>41204.42</v>
      </c>
      <c r="AO53" s="115">
        <v>0</v>
      </c>
      <c r="AP53" s="116">
        <f t="shared" si="5"/>
        <v>41204.42</v>
      </c>
      <c r="AQ53" s="115">
        <v>41204.42</v>
      </c>
      <c r="AR53" s="115">
        <v>0</v>
      </c>
      <c r="AS53" s="116">
        <f t="shared" si="6"/>
        <v>41204.42</v>
      </c>
      <c r="AT53" s="115">
        <v>41204.42</v>
      </c>
      <c r="AU53" s="118">
        <v>0</v>
      </c>
      <c r="AV53" s="116">
        <f t="shared" si="7"/>
        <v>41204.42</v>
      </c>
      <c r="AW53" s="115">
        <v>41204.42</v>
      </c>
      <c r="AX53" s="118">
        <v>0</v>
      </c>
      <c r="AY53" s="116">
        <f t="shared" si="8"/>
        <v>41204.42</v>
      </c>
      <c r="AZ53" s="115">
        <v>41204.42</v>
      </c>
      <c r="BA53" s="118">
        <v>0</v>
      </c>
      <c r="BB53" s="116">
        <f t="shared" si="9"/>
        <v>41204.42</v>
      </c>
      <c r="BC53" s="115">
        <v>41204.42</v>
      </c>
      <c r="BD53" s="118">
        <v>0</v>
      </c>
      <c r="BE53" s="116">
        <f t="shared" si="10"/>
        <v>41204.42</v>
      </c>
      <c r="BF53" s="115">
        <v>41204.42</v>
      </c>
      <c r="BG53" s="118">
        <v>0</v>
      </c>
      <c r="BH53" s="116">
        <f t="shared" si="11"/>
        <v>41204.42</v>
      </c>
      <c r="BI53" s="115">
        <v>41204.400000000001</v>
      </c>
      <c r="BJ53" s="118"/>
      <c r="BK53" s="116">
        <f t="shared" si="12"/>
        <v>41204.400000000001</v>
      </c>
      <c r="BL53" s="115">
        <v>41204.400000000001</v>
      </c>
      <c r="BM53" s="118">
        <v>0</v>
      </c>
      <c r="BN53" s="116">
        <f t="shared" si="13"/>
        <v>41204.400000000001</v>
      </c>
      <c r="BO53" s="116">
        <f t="shared" si="14"/>
        <v>494452.99999999994</v>
      </c>
      <c r="BP53" s="116">
        <f t="shared" si="15"/>
        <v>0</v>
      </c>
      <c r="BQ53" s="116">
        <f t="shared" si="16"/>
        <v>494452.99999999994</v>
      </c>
      <c r="BR53" s="119"/>
      <c r="BS53" s="111" t="s">
        <v>54</v>
      </c>
      <c r="BT53" s="120">
        <v>1</v>
      </c>
      <c r="BU53" s="121"/>
      <c r="BV53" s="121"/>
      <c r="BW53" s="121"/>
      <c r="BX53" s="121"/>
      <c r="BY53" s="121">
        <f t="shared" si="17"/>
        <v>494452.99999999994</v>
      </c>
      <c r="BZ53" s="121">
        <f t="shared" si="18"/>
        <v>0</v>
      </c>
      <c r="CA53" s="121">
        <f t="shared" si="19"/>
        <v>494452.99999999994</v>
      </c>
      <c r="CB53" s="118">
        <v>41204.42</v>
      </c>
      <c r="CC53" s="118">
        <v>0</v>
      </c>
      <c r="CD53" s="116">
        <f t="shared" si="20"/>
        <v>41204.42</v>
      </c>
      <c r="CE53" s="118">
        <v>41204.42</v>
      </c>
      <c r="CF53" s="118">
        <v>0</v>
      </c>
      <c r="CG53" s="116">
        <f t="shared" si="21"/>
        <v>41204.42</v>
      </c>
      <c r="CH53" s="118">
        <v>41204.42</v>
      </c>
      <c r="CI53" s="118">
        <v>0</v>
      </c>
      <c r="CJ53" s="116">
        <f t="shared" si="22"/>
        <v>41204.42</v>
      </c>
      <c r="CK53" s="118">
        <v>41204.42</v>
      </c>
      <c r="CL53" s="118">
        <v>0</v>
      </c>
      <c r="CM53" s="116">
        <f t="shared" si="23"/>
        <v>41204.42</v>
      </c>
      <c r="CN53" s="118">
        <v>41204.42</v>
      </c>
      <c r="CO53" s="118">
        <v>0</v>
      </c>
      <c r="CP53" s="116">
        <f t="shared" si="24"/>
        <v>41204.42</v>
      </c>
      <c r="CQ53" s="118">
        <v>41204.42</v>
      </c>
      <c r="CR53" s="118">
        <v>0</v>
      </c>
      <c r="CS53" s="116">
        <f t="shared" si="25"/>
        <v>41204.42</v>
      </c>
      <c r="CT53" s="118">
        <v>41204.42</v>
      </c>
      <c r="CU53" s="118">
        <v>0</v>
      </c>
      <c r="CV53" s="116">
        <f t="shared" si="26"/>
        <v>41204.42</v>
      </c>
      <c r="CW53" s="118">
        <v>41204.42</v>
      </c>
      <c r="CX53" s="118">
        <v>0</v>
      </c>
      <c r="CY53" s="116">
        <f t="shared" si="27"/>
        <v>41204.42</v>
      </c>
      <c r="CZ53" s="118">
        <v>41204.42</v>
      </c>
      <c r="DA53" s="118">
        <v>0</v>
      </c>
      <c r="DB53" s="116">
        <f t="shared" si="28"/>
        <v>41204.42</v>
      </c>
      <c r="DC53" s="118">
        <v>41204.42</v>
      </c>
      <c r="DD53" s="118">
        <v>0</v>
      </c>
      <c r="DE53" s="116">
        <f t="shared" si="29"/>
        <v>41204.42</v>
      </c>
      <c r="DF53" s="118">
        <v>41204.400000000001</v>
      </c>
      <c r="DG53" s="118">
        <v>0</v>
      </c>
      <c r="DH53" s="116">
        <f t="shared" si="30"/>
        <v>41204.400000000001</v>
      </c>
      <c r="DI53" s="118">
        <v>41204.400000000001</v>
      </c>
      <c r="DJ53" s="118">
        <v>0</v>
      </c>
      <c r="DK53" s="116">
        <f t="shared" si="31"/>
        <v>41204.400000000001</v>
      </c>
      <c r="DL53" s="116">
        <f t="shared" si="32"/>
        <v>494452.99999999994</v>
      </c>
      <c r="DM53" s="116">
        <f t="shared" si="33"/>
        <v>0</v>
      </c>
      <c r="DN53" s="116">
        <f t="shared" si="34"/>
        <v>494452.99999999994</v>
      </c>
      <c r="DO53" s="104" t="s">
        <v>293</v>
      </c>
      <c r="DP53" s="122" t="str">
        <f t="shared" si="35"/>
        <v>VALIDADO</v>
      </c>
      <c r="DQ53" s="123"/>
      <c r="DR53" s="123"/>
      <c r="DS53" s="104" t="str">
        <f t="array" ref="DS53">IF(B53="","",INDEX(CATALOGO!C:C,MATCH(B53,CATALOGO!A:A,0)))</f>
        <v>COORDINACION ZONAL</v>
      </c>
      <c r="DT53" s="104" t="str">
        <f t="array" ref="DT53">IF(B53="","",INDEX(CATALOGO!B:B,MATCH(B53,CATALOGO!A:A,0)))</f>
        <v>COORDINACION ZONAL</v>
      </c>
      <c r="DU53" s="104" t="str">
        <f t="array" ref="DU53">IF(D53="","",INDEX(CATALOGO!J:J,MATCH(POA_GC_2022_PC!D53,CATALOGO!G:G,0)))</f>
        <v>ZONA 4</v>
      </c>
      <c r="DV53" s="104" t="str">
        <f t="array" ref="DV53">IF(D53="","",INDEX(CATALOGO!K:K,MATCH(D53,CATALOGO!G:G,0)))</f>
        <v>MANABI</v>
      </c>
      <c r="DW53" s="104" t="str">
        <f t="shared" si="36"/>
        <v/>
      </c>
      <c r="DX53" s="113" t="str">
        <f t="array" ref="DX53">IF(H53="","",INDEX(CATALOGO!AE:AE,MATCH(H53,CATALOGO!AC:AC,0)))</f>
        <v>JUBILACION PATRONAL</v>
      </c>
      <c r="DY53" s="104" t="str">
        <f t="array" ref="DY53">IF(N53="","",INDEX(CATALOGO!O:O,MATCH(N53,CATALOGO!M:M,0)))</f>
        <v>0</v>
      </c>
      <c r="DZ53" s="104" t="str">
        <f t="array" ref="DZ53">IF(E53="","",INDEX(CATALOGO!AT:AT,MATCH(POA_GC_2022_PC!E53,CATALOGO!AS:AS,0)))</f>
        <v>PROV</v>
      </c>
      <c r="EA53" s="104" t="str">
        <f t="shared" si="37"/>
        <v>CORRIENTE</v>
      </c>
      <c r="EB53" s="104" t="str">
        <f t="shared" si="38"/>
        <v>90000003</v>
      </c>
      <c r="EC53" s="124"/>
      <c r="ED53" s="101" t="str">
        <f t="array" ref="ED53">IF(E53="","",INDEX(CATALOGO!BL:BL,MATCH(POA_GC_2022_PC!E53,CATALOGO!BO:BO,0)))</f>
        <v>6. Garantizar el  derecho a la salud integral, gratuita y de calidad</v>
      </c>
      <c r="EE53" s="101" t="str">
        <f t="array" ref="EE53">IF(E53="","",INDEX(CATALOGO!BM:BM,MATCH(POA_GC_2022_PC!E53,CATALOGO!BO:BO,0)))</f>
        <v>OE5 Incrementar la cobertura de las prestaciones de servicios de salud</v>
      </c>
      <c r="EF53" s="104" t="str">
        <f t="array" ref="EF53">IF(EE53="","",INDEX(CATALOGO!BN:BN,MATCH(POA_GC_2022_PC!EE53,CATALOGO!BM:BM,0)))</f>
        <v>OE_5</v>
      </c>
      <c r="EG53" s="124"/>
      <c r="EH53" s="125"/>
      <c r="EI53" s="125"/>
      <c r="EJ53" s="126"/>
      <c r="EK53" s="126"/>
      <c r="EL53" s="126"/>
      <c r="EM53" s="104" t="str">
        <f t="shared" si="39"/>
        <v>58</v>
      </c>
      <c r="EN53" s="114"/>
      <c r="EO53" s="111"/>
      <c r="EP53" s="127"/>
      <c r="EQ53" s="128"/>
      <c r="ER53" s="128">
        <f>IF(EM53="","",SUMIFS(TH!G:G,TH!K:K,POA_GC_2022_PC!A53))</f>
        <v>0</v>
      </c>
      <c r="ES53" s="129">
        <f t="shared" si="50"/>
        <v>0</v>
      </c>
      <c r="ET53" s="129"/>
      <c r="EU53" s="128">
        <f>IF(EM53="","",SUMIFS(TH!H:H,TH!K:K,POA_GC_2022_PC!A53))</f>
        <v>0</v>
      </c>
      <c r="EV53" s="129">
        <f t="shared" si="51"/>
        <v>0</v>
      </c>
      <c r="EW53" s="129"/>
      <c r="EX53" s="128">
        <f>IF(EM53="","",SUMIFS(TH!I:I,TH!K:K,POA_GC_2022_PC!A53))</f>
        <v>0</v>
      </c>
      <c r="EY53" s="129">
        <f t="shared" si="52"/>
        <v>0</v>
      </c>
      <c r="EZ53" s="130"/>
      <c r="FA53" s="130"/>
      <c r="FB53" s="129" t="str">
        <f t="shared" si="53"/>
        <v>OK</v>
      </c>
      <c r="FC53" s="129" t="str">
        <f t="shared" si="44"/>
        <v>OK</v>
      </c>
      <c r="FD53" s="129" t="str">
        <f t="shared" si="45"/>
        <v/>
      </c>
      <c r="FE53" s="129" t="str">
        <f t="shared" si="46"/>
        <v/>
      </c>
      <c r="FF53" s="284" t="e">
        <f>IF(AND(A53=SAP_seg!A3,SAP_seg!G3=0),"NINGUNA",(VLOOKUP(A53,SAP_seg!$A$4:$G$1162,7,0)))</f>
        <v>#N/A</v>
      </c>
      <c r="FG53" s="131">
        <f t="shared" si="47"/>
        <v>0</v>
      </c>
      <c r="FH53" s="131">
        <f t="shared" si="48"/>
        <v>0</v>
      </c>
      <c r="FI53" s="132" t="s">
        <v>54</v>
      </c>
      <c r="FJ53" s="133"/>
      <c r="FK53" s="134" t="str">
        <f t="array" ref="FK53">IF(E53="","",INDEX(CATALOGO!AW:AW,MATCH(POA_GC_2022_PC!E53,CATALOGO!AS:AS,0)))</f>
        <v>0</v>
      </c>
      <c r="FL53" s="134" t="str">
        <f t="array" ref="FL53">IF(F53="","",INDEX(CATALOGO!AZ:AZ,MATCH(POA_GC_2022_PC!F53,CATALOGO!AY:AY,0)))</f>
        <v>0</v>
      </c>
      <c r="FM53" s="134" t="str">
        <f t="array" ref="FM53">IF(F53="","",INDEX(CATALOGO!BA:BA,MATCH(POA_GC_2022_PC!F53,CATALOGO!AY:AY,0)))</f>
        <v>0</v>
      </c>
      <c r="FN53" s="134" t="str">
        <f t="array" ref="FN53">IF(F53="","",INDEX(CATALOGO!BB:BB,MATCH(POA_GC_2022_PC!F53,CATALOGO!AY:AY,0)))</f>
        <v>0</v>
      </c>
      <c r="FO53" s="133" t="str">
        <f t="array" ref="FO53">IF(E53="","",INDEX(CATALOGO!BC:BC,MATCH(POA_GC_2022_PC!E53,CATALOGO!AS:AS,0)))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53" s="133" t="str">
        <f t="array" ref="FP53">IF(EB53="","",INDEX(CATALOGO!BH:BH,MATCH(POA_GC_2022_PC!EB53,CATALOGO!BG:BG,0)))</f>
        <v xml:space="preserve"> PRESTACION DE SERVICIOS DE SALUD SEGUNDO NIVEL</v>
      </c>
      <c r="FQ53" s="117"/>
      <c r="FR53" s="117"/>
      <c r="FS53" s="117"/>
      <c r="FT53" s="135">
        <f t="shared" si="49"/>
        <v>123613.26</v>
      </c>
    </row>
    <row r="54" spans="1:176" ht="22.5" hidden="1" x14ac:dyDescent="0.25">
      <c r="A54" s="363" t="s">
        <v>4139</v>
      </c>
      <c r="B54" s="101" t="s">
        <v>2256</v>
      </c>
      <c r="C54" s="102" t="s">
        <v>4090</v>
      </c>
      <c r="D54" s="103">
        <v>1332</v>
      </c>
      <c r="E54" s="103">
        <v>57</v>
      </c>
      <c r="F54" s="104" t="str">
        <f t="shared" si="0"/>
        <v>000</v>
      </c>
      <c r="G54" s="103" t="s">
        <v>354</v>
      </c>
      <c r="H54" s="105">
        <v>530811</v>
      </c>
      <c r="I54" s="106">
        <v>1314</v>
      </c>
      <c r="J54" s="103" t="s">
        <v>354</v>
      </c>
      <c r="K54" s="104" t="str">
        <f t="array" ref="K54">IF(J54="","",INDEX(CATALOGO!AN:AN,MATCH(POA_GC_2022_PC!J54,CATALOGO!AR:AR,0)))</f>
        <v>0000</v>
      </c>
      <c r="L54" s="104" t="str">
        <f t="array" ref="L54">IF(J54="","",INDEX(CATALOGO!AP:AP,MATCH(POA_GC_2022_PC!J54,CATALOGO!AR:AR,0)))</f>
        <v>0000</v>
      </c>
      <c r="M54" s="107" t="str">
        <f t="array" ref="M54">IF(E54="","",INDEX(CATALOGO!AU:AU,MATCH(POA_GC_2022_PC!E54,CATALOGO!AS:AS,0)))</f>
        <v>GARANTIA DE LA CALIDAD DE LOS SERVICIOS DE SALUD</v>
      </c>
      <c r="N54" s="108" t="str">
        <f t="shared" si="1"/>
        <v>SIN PROYECTO</v>
      </c>
      <c r="O54" s="101" t="str">
        <f t="array" ref="O54">IF(EB54="","",INDEX(CATALOGO!BD:BD,MATCH(POA_GC_2022_PC!EB54,CATALOGO!BG:BG,0)))</f>
        <v>MANTENIMIENTO PREVENTIVO Y CORRECTIVO SANITARIO</v>
      </c>
      <c r="P54" s="109" t="str">
        <f t="array" ref="P54">IF(H54="","",INDEX(CATALOGO!AD:AD,MATCH(POA_GC_2022_PC!H54,CATALOGO!AC:AC,0)))</f>
        <v>INSUMOS MATERIALES Y SUMINISTROS PARA CONSTRUCCIÓN</v>
      </c>
      <c r="Q54" s="104" t="str">
        <f t="array" ref="Q54">IF(J54="","",INDEX(CATALOGO!AL:AL,MATCH(J54,CATALOGO!AR:AR,0)))</f>
        <v>RECURSOS FISCALES</v>
      </c>
      <c r="R54" s="104" t="str">
        <f t="array" ref="R54">IF(K54="","",INDEX(CATALOGO!AO:AO,MATCH(POA_GC_2022_PC!K54,CATALOGO!AN:AN,0)))</f>
        <v>SIN ORGANISMO</v>
      </c>
      <c r="S54" s="104" t="str">
        <f t="array" ref="S54">IF(L54="","",INDEX(CATALOGO!AQ:AQ,MATCH(POA_GC_2022_PC!L54,CATALOGO!AP:AP,0)))</f>
        <v>SIN CORRELATIVO</v>
      </c>
      <c r="T54" s="110" t="s">
        <v>355</v>
      </c>
      <c r="U54" s="364" t="s">
        <v>4038</v>
      </c>
      <c r="V54" s="364" t="s">
        <v>4090</v>
      </c>
      <c r="W54" s="111" t="s">
        <v>356</v>
      </c>
      <c r="X54" s="111"/>
      <c r="Y54" s="111" t="s">
        <v>374</v>
      </c>
      <c r="Z54" s="112">
        <f t="array" ref="Z54">IF(Y54="","",INDEX(CATALOGO!AA:AA,MATCH(Y54,CATALOGO!Z:Z,0)))</f>
        <v>10</v>
      </c>
      <c r="AA54" s="113" t="str">
        <f t="array" ref="AA54">IF(H54="","",INDEX(CATALOGO!AH:AH,MATCH(H54,CATALOGO!AC:AC,0)))</f>
        <v>02</v>
      </c>
      <c r="AB54" s="113" t="str">
        <f t="array" ref="AB54">IF(H54="","",INDEX(CATALOGO!AF:AF,MATCH(H54,CATALOGO!AC:AC,0)))</f>
        <v>NA</v>
      </c>
      <c r="AC54" s="113" t="str">
        <f t="array" ref="AC54">IF(H54="","",INDEX(CATALOGO!AG:AG,MATCH(H54,CATALOGO!AC:AC,0)))</f>
        <v>NA</v>
      </c>
      <c r="AD54" s="114" t="s">
        <v>50</v>
      </c>
      <c r="AE54" s="115"/>
      <c r="AF54" s="115">
        <v>0</v>
      </c>
      <c r="AG54" s="116">
        <f t="shared" si="2"/>
        <v>0</v>
      </c>
      <c r="AH54" s="115"/>
      <c r="AI54" s="115">
        <v>0</v>
      </c>
      <c r="AJ54" s="116">
        <f t="shared" si="3"/>
        <v>0</v>
      </c>
      <c r="AK54" s="115"/>
      <c r="AL54" s="115">
        <v>0</v>
      </c>
      <c r="AM54" s="116">
        <f t="shared" si="4"/>
        <v>0</v>
      </c>
      <c r="AN54" s="115"/>
      <c r="AO54" s="115">
        <v>0</v>
      </c>
      <c r="AP54" s="116">
        <f t="shared" si="5"/>
        <v>0</v>
      </c>
      <c r="AQ54" s="115"/>
      <c r="AR54" s="115">
        <v>0</v>
      </c>
      <c r="AS54" s="116">
        <f t="shared" si="6"/>
        <v>0</v>
      </c>
      <c r="AT54" s="115">
        <v>365</v>
      </c>
      <c r="AU54" s="118">
        <v>0</v>
      </c>
      <c r="AV54" s="116">
        <f t="shared" si="7"/>
        <v>365</v>
      </c>
      <c r="AW54" s="115"/>
      <c r="AX54" s="118">
        <v>0</v>
      </c>
      <c r="AY54" s="116">
        <f t="shared" si="8"/>
        <v>0</v>
      </c>
      <c r="AZ54" s="115"/>
      <c r="BA54" s="118">
        <v>0</v>
      </c>
      <c r="BB54" s="116">
        <f t="shared" si="9"/>
        <v>0</v>
      </c>
      <c r="BC54" s="115"/>
      <c r="BD54" s="118">
        <v>0</v>
      </c>
      <c r="BE54" s="116">
        <f t="shared" si="10"/>
        <v>0</v>
      </c>
      <c r="BF54" s="115"/>
      <c r="BG54" s="118">
        <v>0</v>
      </c>
      <c r="BH54" s="116">
        <f t="shared" si="11"/>
        <v>0</v>
      </c>
      <c r="BI54" s="115"/>
      <c r="BJ54" s="118"/>
      <c r="BK54" s="116">
        <f t="shared" si="12"/>
        <v>0</v>
      </c>
      <c r="BL54" s="115"/>
      <c r="BM54" s="118">
        <v>0</v>
      </c>
      <c r="BN54" s="116">
        <f t="shared" si="13"/>
        <v>0</v>
      </c>
      <c r="BO54" s="116">
        <f t="shared" si="14"/>
        <v>365</v>
      </c>
      <c r="BP54" s="116">
        <f t="shared" si="15"/>
        <v>0</v>
      </c>
      <c r="BQ54" s="116">
        <f t="shared" si="16"/>
        <v>365</v>
      </c>
      <c r="BR54" s="119"/>
      <c r="BS54" s="111" t="s">
        <v>54</v>
      </c>
      <c r="BT54" s="120">
        <v>1</v>
      </c>
      <c r="BU54" s="121"/>
      <c r="BV54" s="121"/>
      <c r="BW54" s="121"/>
      <c r="BX54" s="121"/>
      <c r="BY54" s="121">
        <f t="shared" si="17"/>
        <v>365</v>
      </c>
      <c r="BZ54" s="121">
        <f t="shared" si="18"/>
        <v>0</v>
      </c>
      <c r="CA54" s="121">
        <f t="shared" si="19"/>
        <v>365</v>
      </c>
      <c r="CB54" s="118"/>
      <c r="CC54" s="118">
        <v>0</v>
      </c>
      <c r="CD54" s="116">
        <f t="shared" si="20"/>
        <v>0</v>
      </c>
      <c r="CE54" s="118"/>
      <c r="CF54" s="118">
        <v>0</v>
      </c>
      <c r="CG54" s="116">
        <f t="shared" si="21"/>
        <v>0</v>
      </c>
      <c r="CH54" s="118"/>
      <c r="CI54" s="118">
        <v>0</v>
      </c>
      <c r="CJ54" s="116">
        <f t="shared" si="22"/>
        <v>0</v>
      </c>
      <c r="CK54" s="118"/>
      <c r="CL54" s="118">
        <v>0</v>
      </c>
      <c r="CM54" s="116">
        <f t="shared" si="23"/>
        <v>0</v>
      </c>
      <c r="CN54" s="118"/>
      <c r="CO54" s="118">
        <v>0</v>
      </c>
      <c r="CP54" s="116">
        <f t="shared" si="24"/>
        <v>0</v>
      </c>
      <c r="CQ54" s="118">
        <v>365</v>
      </c>
      <c r="CR54" s="118">
        <v>0</v>
      </c>
      <c r="CS54" s="116">
        <f t="shared" si="25"/>
        <v>365</v>
      </c>
      <c r="CT54" s="118"/>
      <c r="CU54" s="118">
        <v>0</v>
      </c>
      <c r="CV54" s="116">
        <f t="shared" si="26"/>
        <v>0</v>
      </c>
      <c r="CW54" s="118"/>
      <c r="CX54" s="118">
        <v>0</v>
      </c>
      <c r="CY54" s="116">
        <f t="shared" si="27"/>
        <v>0</v>
      </c>
      <c r="CZ54" s="118"/>
      <c r="DA54" s="118">
        <v>0</v>
      </c>
      <c r="DB54" s="116">
        <f t="shared" si="28"/>
        <v>0</v>
      </c>
      <c r="DC54" s="118"/>
      <c r="DD54" s="118">
        <v>0</v>
      </c>
      <c r="DE54" s="116">
        <f t="shared" si="29"/>
        <v>0</v>
      </c>
      <c r="DF54" s="118"/>
      <c r="DG54" s="118">
        <v>0</v>
      </c>
      <c r="DH54" s="116">
        <f t="shared" si="30"/>
        <v>0</v>
      </c>
      <c r="DI54" s="118"/>
      <c r="DJ54" s="118">
        <v>0</v>
      </c>
      <c r="DK54" s="116">
        <f t="shared" si="31"/>
        <v>0</v>
      </c>
      <c r="DL54" s="116">
        <f t="shared" si="32"/>
        <v>365</v>
      </c>
      <c r="DM54" s="116">
        <f t="shared" si="33"/>
        <v>0</v>
      </c>
      <c r="DN54" s="116">
        <f t="shared" si="34"/>
        <v>365</v>
      </c>
      <c r="DO54" s="104" t="s">
        <v>293</v>
      </c>
      <c r="DP54" s="122" t="str">
        <f t="shared" si="35"/>
        <v>VALIDADO</v>
      </c>
      <c r="DQ54" s="123"/>
      <c r="DR54" s="123"/>
      <c r="DS54" s="104" t="str">
        <f t="array" ref="DS54">IF(B54="","",INDEX(CATALOGO!C:C,MATCH(B54,CATALOGO!A:A,0)))</f>
        <v>COORDINACION ZONAL</v>
      </c>
      <c r="DT54" s="104" t="str">
        <f t="array" ref="DT54">IF(B54="","",INDEX(CATALOGO!B:B,MATCH(B54,CATALOGO!A:A,0)))</f>
        <v>COORDINACION ZONAL</v>
      </c>
      <c r="DU54" s="104" t="str">
        <f t="array" ref="DU54">IF(D54="","",INDEX(CATALOGO!J:J,MATCH(POA_GC_2022_PC!D54,CATALOGO!G:G,0)))</f>
        <v>ZONA 4</v>
      </c>
      <c r="DV54" s="104" t="str">
        <f t="array" ref="DV54">IF(D54="","",INDEX(CATALOGO!K:K,MATCH(D54,CATALOGO!G:G,0)))</f>
        <v>MANABI</v>
      </c>
      <c r="DW54" s="104" t="str">
        <f t="shared" si="36"/>
        <v/>
      </c>
      <c r="DX54" s="113" t="str">
        <f t="array" ref="DX54">IF(H54="","",INDEX(CATALOGO!AE:AE,MATCH(H54,CATALOGO!AC:AC,0)))</f>
        <v>MANTENIMIENTOS</v>
      </c>
      <c r="DY54" s="104" t="str">
        <f t="array" ref="DY54">IF(N54="","",INDEX(CATALOGO!O:O,MATCH(N54,CATALOGO!M:M,0)))</f>
        <v>0</v>
      </c>
      <c r="DZ54" s="104" t="str">
        <f t="array" ref="DZ54">IF(E54="","",INDEX(CATALOGO!AT:AT,MATCH(POA_GC_2022_PC!E54,CATALOGO!AS:AS,0)))</f>
        <v>CAL</v>
      </c>
      <c r="EA54" s="104" t="str">
        <f t="shared" si="37"/>
        <v>CORRIENTE</v>
      </c>
      <c r="EB54" s="104" t="str">
        <f t="shared" si="38"/>
        <v>57000001</v>
      </c>
      <c r="EC54" s="124"/>
      <c r="ED54" s="101" t="str">
        <f t="array" ref="ED54">IF(E54="","",INDEX(CATALOGO!BL:BL,MATCH(POA_GC_2022_PC!E54,CATALOGO!BO:BO,0)))</f>
        <v>6. Garantizar el  derecho a la salud integral, gratuita y de calidad</v>
      </c>
      <c r="EE54" s="101" t="str">
        <f t="array" ref="EE54">IF(E54="","",INDEX(CATALOGO!BM:BM,MATCH(POA_GC_2022_PC!E54,CATALOGO!BO:BO,0)))</f>
        <v>OE4 Incrementar la calidad en la prestación de los servicios de salud</v>
      </c>
      <c r="EF54" s="104" t="str">
        <f t="array" ref="EF54">IF(EE54="","",INDEX(CATALOGO!BN:BN,MATCH(POA_GC_2022_PC!EE54,CATALOGO!BM:BM,0)))</f>
        <v>OE_4</v>
      </c>
      <c r="EG54" s="124"/>
      <c r="EH54" s="125"/>
      <c r="EI54" s="125"/>
      <c r="EJ54" s="126"/>
      <c r="EK54" s="126"/>
      <c r="EL54" s="126"/>
      <c r="EM54" s="104" t="str">
        <f t="shared" si="39"/>
        <v>53</v>
      </c>
      <c r="EN54" s="114"/>
      <c r="EO54" s="111"/>
      <c r="EP54" s="127"/>
      <c r="EQ54" s="128"/>
      <c r="ER54" s="128">
        <f>IF(EM54="","",SUMIFS(TH!G:G,TH!K:K,POA_GC_2022_PC!A54))</f>
        <v>0</v>
      </c>
      <c r="ES54" s="129">
        <f t="shared" si="50"/>
        <v>0</v>
      </c>
      <c r="ET54" s="129"/>
      <c r="EU54" s="128">
        <f>IF(EM54="","",SUMIFS(TH!H:H,TH!K:K,POA_GC_2022_PC!A54))</f>
        <v>0</v>
      </c>
      <c r="EV54" s="129">
        <f t="shared" si="51"/>
        <v>0</v>
      </c>
      <c r="EW54" s="129"/>
      <c r="EX54" s="128">
        <f>IF(EM54="","",SUMIFS(TH!I:I,TH!K:K,POA_GC_2022_PC!A54))</f>
        <v>0</v>
      </c>
      <c r="EY54" s="129">
        <f t="shared" si="52"/>
        <v>0</v>
      </c>
      <c r="EZ54" s="130"/>
      <c r="FA54" s="130"/>
      <c r="FB54" s="129" t="str">
        <f t="shared" si="53"/>
        <v>OK</v>
      </c>
      <c r="FC54" s="129" t="str">
        <f t="shared" si="44"/>
        <v>OK</v>
      </c>
      <c r="FD54" s="129" t="str">
        <f t="shared" si="45"/>
        <v/>
      </c>
      <c r="FE54" s="129" t="str">
        <f t="shared" si="46"/>
        <v/>
      </c>
      <c r="FF54" s="284" t="e">
        <f>IF(AND(A54=SAP_seg!A3,SAP_seg!G3=0),"NINGUNA",(VLOOKUP(A54,SAP_seg!$A$4:$G$1162,7,0)))</f>
        <v>#N/A</v>
      </c>
      <c r="FG54" s="131">
        <f t="shared" si="47"/>
        <v>0</v>
      </c>
      <c r="FH54" s="131">
        <f t="shared" si="48"/>
        <v>0</v>
      </c>
      <c r="FI54" s="132" t="s">
        <v>54</v>
      </c>
      <c r="FJ54" s="133"/>
      <c r="FK54" s="134" t="str">
        <f t="array" ref="FK54">IF(E54="","",INDEX(CATALOGO!AW:AW,MATCH(POA_GC_2022_PC!E54,CATALOGO!AS:AS,0)))</f>
        <v>0</v>
      </c>
      <c r="FL54" s="134" t="str">
        <f t="array" ref="FL54">IF(F54="","",INDEX(CATALOGO!AZ:AZ,MATCH(POA_GC_2022_PC!F54,CATALOGO!AY:AY,0)))</f>
        <v>0</v>
      </c>
      <c r="FM54" s="134" t="str">
        <f t="array" ref="FM54">IF(F54="","",INDEX(CATALOGO!BA:BA,MATCH(POA_GC_2022_PC!F54,CATALOGO!AY:AY,0)))</f>
        <v>0</v>
      </c>
      <c r="FN54" s="134" t="str">
        <f t="array" ref="FN54">IF(F54="","",INDEX(CATALOGO!BB:BB,MATCH(POA_GC_2022_PC!F54,CATALOGO!AY:AY,0)))</f>
        <v>0</v>
      </c>
      <c r="FO54" s="133" t="str">
        <f t="array" ref="FO54">IF(E54="","",INDEX(CATALOGO!BC:BC,MATCH(POA_GC_2022_PC!E54,CATALOGO!AS:AS,0)))</f>
        <v>PLANES PROGRAMAS PROYECTOS ESTRATEGIAS Y/O HERRAMIENTAS ACCIONES PARA GARANTIZAR LA CALIDAD DE ATENCION; LA INFRAESTRUCTURA Y EQUIPAMIENTO SANITARIO EN LOS ESTABLECIMIENTOS DE SALUD DEL MINISTERIO DE SALUD PUBLICA A FIN DE BRINDAR UNA ATENCION DE CALIDAD EN LOS ESTABLECIMIENTOS DE SALUD.</v>
      </c>
      <c r="FP54" s="133" t="str">
        <f t="array" ref="FP54">IF(EB54="","",INDEX(CATALOGO!BH:BH,MATCH(POA_GC_2022_PC!EB54,CATALOGO!BG:BG,0)))</f>
        <v>LA INFRAESTRUCTURA Y EL EQUIPAMIENTO SANITARIO DEBEN TENER EL RESPECTIVO MANTENIMIENTO TANTO PREVENTIVO COMO CORRECTIVO PARA BRINDAR UNA ATENCION DE CALIDAD A LA POBLACION. EN EL MANTENIMIENTO CORRECTIVO LA OPERACION SE REALIZA SOLO CUANDO HAY UN FALLO O AVERIA POR OTRO LADO EN EL PREVENTIVO LOS ACTIVOS TIENEN PLANES DE MANTENIMIENTO PROGRAMADOS PARA PREVENIR FALLOS MAS COMPLEJOS.</v>
      </c>
      <c r="FQ54" s="117"/>
      <c r="FR54" s="117"/>
      <c r="FS54" s="117"/>
      <c r="FT54" s="135">
        <f t="shared" si="49"/>
        <v>0</v>
      </c>
    </row>
    <row r="55" spans="1:176" ht="45" hidden="1" x14ac:dyDescent="0.25">
      <c r="A55" s="363" t="s">
        <v>4140</v>
      </c>
      <c r="B55" s="101" t="s">
        <v>2256</v>
      </c>
      <c r="C55" s="102" t="s">
        <v>4094</v>
      </c>
      <c r="D55" s="103">
        <v>1332</v>
      </c>
      <c r="E55" s="103">
        <v>90</v>
      </c>
      <c r="F55" s="104" t="str">
        <f t="shared" si="0"/>
        <v>000</v>
      </c>
      <c r="G55" s="103" t="s">
        <v>587</v>
      </c>
      <c r="H55" s="105">
        <v>530809</v>
      </c>
      <c r="I55" s="106">
        <v>1314</v>
      </c>
      <c r="J55" s="103" t="s">
        <v>354</v>
      </c>
      <c r="K55" s="104" t="str">
        <f t="array" ref="K55">IF(J55="","",INDEX(CATALOGO!AN:AN,MATCH(POA_GC_2022_PC!J55,CATALOGO!AR:AR,0)))</f>
        <v>0000</v>
      </c>
      <c r="L55" s="104" t="str">
        <f t="array" ref="L55">IF(J55="","",INDEX(CATALOGO!AP:AP,MATCH(POA_GC_2022_PC!J55,CATALOGO!AR:AR,0)))</f>
        <v>0000</v>
      </c>
      <c r="M55" s="107" t="str">
        <f t="array" ref="M55">IF(E55="","",INDEX(CATALOGO!AU:AU,MATCH(POA_GC_2022_PC!E55,CATALOGO!AS:AS,0)))</f>
        <v>PROVISION Y PRESTACION DE SERVICIOS DE SALUD</v>
      </c>
      <c r="N55" s="108" t="str">
        <f t="shared" si="1"/>
        <v>SIN PROYECTO</v>
      </c>
      <c r="O55" s="101" t="str">
        <f t="array" ref="O55">IF(EB55="","",INDEX(CATALOGO!BD:BD,MATCH(POA_GC_2022_PC!EB55,CATALOGO!BG:BG,0)))</f>
        <v>GASTO OPERATIVO DE PROVISION DE LOS SERVICIOS DE SALUD</v>
      </c>
      <c r="P55" s="109" t="str">
        <f t="array" ref="P55">IF(H55="","",INDEX(CATALOGO!AD:AD,MATCH(POA_GC_2022_PC!H55,CATALOGO!AC:AC,0)))</f>
        <v>MEDICAMENTOS</v>
      </c>
      <c r="Q55" s="104" t="str">
        <f t="array" ref="Q55">IF(J55="","",INDEX(CATALOGO!AL:AL,MATCH(J55,CATALOGO!AR:AR,0)))</f>
        <v>RECURSOS FISCALES</v>
      </c>
      <c r="R55" s="104" t="str">
        <f t="array" ref="R55">IF(K55="","",INDEX(CATALOGO!AO:AO,MATCH(POA_GC_2022_PC!K55,CATALOGO!AN:AN,0)))</f>
        <v>SIN ORGANISMO</v>
      </c>
      <c r="S55" s="104" t="str">
        <f t="array" ref="S55">IF(L55="","",INDEX(CATALOGO!AQ:AQ,MATCH(POA_GC_2022_PC!L55,CATALOGO!AP:AP,0)))</f>
        <v>SIN CORRELATIVO</v>
      </c>
      <c r="T55" s="110" t="s">
        <v>355</v>
      </c>
      <c r="U55" s="364" t="s">
        <v>4038</v>
      </c>
      <c r="V55" s="364" t="s">
        <v>4093</v>
      </c>
      <c r="W55" s="111" t="s">
        <v>356</v>
      </c>
      <c r="X55" s="111" t="s">
        <v>4091</v>
      </c>
      <c r="Y55" s="111" t="s">
        <v>374</v>
      </c>
      <c r="Z55" s="112">
        <f t="array" ref="Z55">IF(Y55="","",INDEX(CATALOGO!AA:AA,MATCH(Y55,CATALOGO!Z:Z,0)))</f>
        <v>10</v>
      </c>
      <c r="AA55" s="113" t="str">
        <f t="array" ref="AA55">IF(H55="","",INDEX(CATALOGO!AH:AH,MATCH(H55,CATALOGO!AC:AC,0)))</f>
        <v>02</v>
      </c>
      <c r="AB55" s="113" t="str">
        <f t="array" ref="AB55">IF(H55="","",INDEX(CATALOGO!AF:AF,MATCH(H55,CATALOGO!AC:AC,0)))</f>
        <v>NA</v>
      </c>
      <c r="AC55" s="113" t="str">
        <f t="array" ref="AC55">IF(H55="","",INDEX(CATALOGO!AG:AG,MATCH(H55,CATALOGO!AC:AC,0)))</f>
        <v>NA</v>
      </c>
      <c r="AD55" s="114" t="s">
        <v>50</v>
      </c>
      <c r="AE55" s="115"/>
      <c r="AF55" s="115">
        <v>0</v>
      </c>
      <c r="AG55" s="116">
        <f t="shared" si="2"/>
        <v>0</v>
      </c>
      <c r="AH55" s="115">
        <v>500</v>
      </c>
      <c r="AI55" s="115">
        <v>0</v>
      </c>
      <c r="AJ55" s="116">
        <f t="shared" si="3"/>
        <v>500</v>
      </c>
      <c r="AK55" s="115"/>
      <c r="AL55" s="115">
        <v>0</v>
      </c>
      <c r="AM55" s="116">
        <f t="shared" si="4"/>
        <v>0</v>
      </c>
      <c r="AN55" s="115"/>
      <c r="AO55" s="115">
        <v>0</v>
      </c>
      <c r="AP55" s="116">
        <f t="shared" si="5"/>
        <v>0</v>
      </c>
      <c r="AQ55" s="115"/>
      <c r="AR55" s="115">
        <v>0</v>
      </c>
      <c r="AS55" s="116">
        <f t="shared" si="6"/>
        <v>0</v>
      </c>
      <c r="AT55" s="115"/>
      <c r="AU55" s="118">
        <v>0</v>
      </c>
      <c r="AV55" s="116">
        <f t="shared" si="7"/>
        <v>0</v>
      </c>
      <c r="AW55" s="115"/>
      <c r="AX55" s="118">
        <v>0</v>
      </c>
      <c r="AY55" s="116">
        <f t="shared" si="8"/>
        <v>0</v>
      </c>
      <c r="AZ55" s="115"/>
      <c r="BA55" s="118">
        <v>0</v>
      </c>
      <c r="BB55" s="116">
        <f t="shared" si="9"/>
        <v>0</v>
      </c>
      <c r="BC55" s="115"/>
      <c r="BD55" s="118">
        <v>0</v>
      </c>
      <c r="BE55" s="116">
        <f t="shared" si="10"/>
        <v>0</v>
      </c>
      <c r="BF55" s="115"/>
      <c r="BG55" s="118">
        <v>0</v>
      </c>
      <c r="BH55" s="116">
        <f t="shared" si="11"/>
        <v>0</v>
      </c>
      <c r="BI55" s="115"/>
      <c r="BJ55" s="118"/>
      <c r="BK55" s="116">
        <f t="shared" si="12"/>
        <v>0</v>
      </c>
      <c r="BL55" s="115"/>
      <c r="BM55" s="118">
        <v>0</v>
      </c>
      <c r="BN55" s="116">
        <f t="shared" si="13"/>
        <v>0</v>
      </c>
      <c r="BO55" s="116">
        <f t="shared" si="14"/>
        <v>500</v>
      </c>
      <c r="BP55" s="116">
        <f t="shared" si="15"/>
        <v>0</v>
      </c>
      <c r="BQ55" s="116">
        <f t="shared" si="16"/>
        <v>500</v>
      </c>
      <c r="BR55" s="119"/>
      <c r="BS55" s="111" t="s">
        <v>54</v>
      </c>
      <c r="BT55" s="120">
        <v>1</v>
      </c>
      <c r="BU55" s="121"/>
      <c r="BV55" s="121"/>
      <c r="BW55" s="121"/>
      <c r="BX55" s="121"/>
      <c r="BY55" s="121">
        <f t="shared" si="17"/>
        <v>500</v>
      </c>
      <c r="BZ55" s="121">
        <f t="shared" si="18"/>
        <v>0</v>
      </c>
      <c r="CA55" s="121">
        <f t="shared" si="19"/>
        <v>500</v>
      </c>
      <c r="CB55" s="118"/>
      <c r="CC55" s="118">
        <v>0</v>
      </c>
      <c r="CD55" s="116">
        <f t="shared" si="20"/>
        <v>0</v>
      </c>
      <c r="CE55" s="118">
        <v>500</v>
      </c>
      <c r="CF55" s="118">
        <v>0</v>
      </c>
      <c r="CG55" s="116">
        <f t="shared" si="21"/>
        <v>500</v>
      </c>
      <c r="CH55" s="118"/>
      <c r="CI55" s="118">
        <v>0</v>
      </c>
      <c r="CJ55" s="116">
        <f t="shared" si="22"/>
        <v>0</v>
      </c>
      <c r="CK55" s="118"/>
      <c r="CL55" s="118">
        <v>0</v>
      </c>
      <c r="CM55" s="116">
        <f t="shared" si="23"/>
        <v>0</v>
      </c>
      <c r="CN55" s="118"/>
      <c r="CO55" s="118">
        <v>0</v>
      </c>
      <c r="CP55" s="116">
        <f t="shared" si="24"/>
        <v>0</v>
      </c>
      <c r="CQ55" s="118"/>
      <c r="CR55" s="118">
        <v>0</v>
      </c>
      <c r="CS55" s="116">
        <f t="shared" si="25"/>
        <v>0</v>
      </c>
      <c r="CT55" s="118"/>
      <c r="CU55" s="118">
        <v>0</v>
      </c>
      <c r="CV55" s="116">
        <f t="shared" si="26"/>
        <v>0</v>
      </c>
      <c r="CW55" s="118"/>
      <c r="CX55" s="118">
        <v>0</v>
      </c>
      <c r="CY55" s="116">
        <f t="shared" si="27"/>
        <v>0</v>
      </c>
      <c r="CZ55" s="118"/>
      <c r="DA55" s="118">
        <v>0</v>
      </c>
      <c r="DB55" s="116">
        <f t="shared" si="28"/>
        <v>0</v>
      </c>
      <c r="DC55" s="118"/>
      <c r="DD55" s="118">
        <v>0</v>
      </c>
      <c r="DE55" s="116">
        <f t="shared" si="29"/>
        <v>0</v>
      </c>
      <c r="DF55" s="118"/>
      <c r="DG55" s="118">
        <v>0</v>
      </c>
      <c r="DH55" s="116">
        <f t="shared" si="30"/>
        <v>0</v>
      </c>
      <c r="DI55" s="118"/>
      <c r="DJ55" s="118">
        <v>0</v>
      </c>
      <c r="DK55" s="116">
        <f t="shared" si="31"/>
        <v>0</v>
      </c>
      <c r="DL55" s="116">
        <f t="shared" si="32"/>
        <v>500</v>
      </c>
      <c r="DM55" s="116">
        <f t="shared" si="33"/>
        <v>0</v>
      </c>
      <c r="DN55" s="116">
        <f t="shared" si="34"/>
        <v>500</v>
      </c>
      <c r="DO55" s="104" t="s">
        <v>293</v>
      </c>
      <c r="DP55" s="122" t="str">
        <f t="shared" si="35"/>
        <v>VALIDADO</v>
      </c>
      <c r="DQ55" s="123"/>
      <c r="DR55" s="123"/>
      <c r="DS55" s="104" t="str">
        <f t="array" ref="DS55">IF(B55="","",INDEX(CATALOGO!C:C,MATCH(B55,CATALOGO!A:A,0)))</f>
        <v>COORDINACION ZONAL</v>
      </c>
      <c r="DT55" s="104" t="str">
        <f t="array" ref="DT55">IF(B55="","",INDEX(CATALOGO!B:B,MATCH(B55,CATALOGO!A:A,0)))</f>
        <v>COORDINACION ZONAL</v>
      </c>
      <c r="DU55" s="104" t="str">
        <f t="array" ref="DU55">IF(D55="","",INDEX(CATALOGO!J:J,MATCH(POA_GC_2022_PC!D55,CATALOGO!G:G,0)))</f>
        <v>ZONA 4</v>
      </c>
      <c r="DV55" s="104" t="str">
        <f t="array" ref="DV55">IF(D55="","",INDEX(CATALOGO!K:K,MATCH(D55,CATALOGO!G:G,0)))</f>
        <v>MANABI</v>
      </c>
      <c r="DW55" s="104" t="str">
        <f t="shared" si="36"/>
        <v/>
      </c>
      <c r="DX55" s="113" t="str">
        <f t="array" ref="DX55">IF(H55="","",INDEX(CATALOGO!AE:AE,MATCH(H55,CATALOGO!AC:AC,0)))</f>
        <v>MEDICAMENTOS Y DISPOSITIVOS MÉDICOS</v>
      </c>
      <c r="DY55" s="104" t="str">
        <f t="array" ref="DY55">IF(N55="","",INDEX(CATALOGO!O:O,MATCH(N55,CATALOGO!M:M,0)))</f>
        <v>0</v>
      </c>
      <c r="DZ55" s="104" t="str">
        <f t="array" ref="DZ55">IF(E55="","",INDEX(CATALOGO!AT:AT,MATCH(POA_GC_2022_PC!E55,CATALOGO!AS:AS,0)))</f>
        <v>PROV</v>
      </c>
      <c r="EA55" s="104" t="str">
        <f t="shared" si="37"/>
        <v>CORRIENTE</v>
      </c>
      <c r="EB55" s="104" t="str">
        <f t="shared" si="38"/>
        <v>90000003</v>
      </c>
      <c r="EC55" s="124"/>
      <c r="ED55" s="101" t="str">
        <f t="array" ref="ED55">IF(E55="","",INDEX(CATALOGO!BL:BL,MATCH(POA_GC_2022_PC!E55,CATALOGO!BO:BO,0)))</f>
        <v>6. Garantizar el  derecho a la salud integral, gratuita y de calidad</v>
      </c>
      <c r="EE55" s="101" t="str">
        <f t="array" ref="EE55">IF(E55="","",INDEX(CATALOGO!BM:BM,MATCH(POA_GC_2022_PC!E55,CATALOGO!BO:BO,0)))</f>
        <v>OE5 Incrementar la cobertura de las prestaciones de servicios de salud</v>
      </c>
      <c r="EF55" s="104" t="str">
        <f t="array" ref="EF55">IF(EE55="","",INDEX(CATALOGO!BN:BN,MATCH(POA_GC_2022_PC!EE55,CATALOGO!BM:BM,0)))</f>
        <v>OE_5</v>
      </c>
      <c r="EG55" s="124"/>
      <c r="EH55" s="125"/>
      <c r="EI55" s="125"/>
      <c r="EJ55" s="126"/>
      <c r="EK55" s="126"/>
      <c r="EL55" s="126"/>
      <c r="EM55" s="104" t="str">
        <f t="shared" si="39"/>
        <v>53</v>
      </c>
      <c r="EN55" s="114"/>
      <c r="EO55" s="111"/>
      <c r="EP55" s="127"/>
      <c r="EQ55" s="128"/>
      <c r="ER55" s="128">
        <f>IF(EM55="","",SUMIFS(TH!G:G,TH!K:K,POA_GC_2022_PC!A55))</f>
        <v>0</v>
      </c>
      <c r="ES55" s="129">
        <f t="shared" si="50"/>
        <v>0</v>
      </c>
      <c r="ET55" s="129"/>
      <c r="EU55" s="128">
        <f>IF(EM55="","",SUMIFS(TH!H:H,TH!K:K,POA_GC_2022_PC!A55))</f>
        <v>0</v>
      </c>
      <c r="EV55" s="129">
        <f t="shared" si="51"/>
        <v>0</v>
      </c>
      <c r="EW55" s="129"/>
      <c r="EX55" s="128">
        <f>IF(EM55="","",SUMIFS(TH!I:I,TH!K:K,POA_GC_2022_PC!A55))</f>
        <v>0</v>
      </c>
      <c r="EY55" s="129">
        <f t="shared" si="52"/>
        <v>0</v>
      </c>
      <c r="EZ55" s="130"/>
      <c r="FA55" s="130"/>
      <c r="FB55" s="129" t="str">
        <f t="shared" si="53"/>
        <v>OK</v>
      </c>
      <c r="FC55" s="129" t="str">
        <f t="shared" si="44"/>
        <v>OK</v>
      </c>
      <c r="FD55" s="129" t="str">
        <f t="shared" si="45"/>
        <v/>
      </c>
      <c r="FE55" s="129" t="str">
        <f t="shared" si="46"/>
        <v/>
      </c>
      <c r="FF55" s="284" t="e">
        <f>IF(AND(A55=SAP_seg!A3,SAP_seg!G3=0),"NINGUNA",(VLOOKUP(A55,SAP_seg!$A$4:$G$1162,7,0)))</f>
        <v>#N/A</v>
      </c>
      <c r="FG55" s="131">
        <f t="shared" si="47"/>
        <v>0</v>
      </c>
      <c r="FH55" s="131">
        <f t="shared" si="48"/>
        <v>0</v>
      </c>
      <c r="FI55" s="132" t="s">
        <v>54</v>
      </c>
      <c r="FJ55" s="133"/>
      <c r="FK55" s="134" t="str">
        <f t="array" ref="FK55">IF(E55="","",INDEX(CATALOGO!AW:AW,MATCH(POA_GC_2022_PC!E55,CATALOGO!AS:AS,0)))</f>
        <v>0</v>
      </c>
      <c r="FL55" s="134" t="str">
        <f t="array" ref="FL55">IF(F55="","",INDEX(CATALOGO!AZ:AZ,MATCH(POA_GC_2022_PC!F55,CATALOGO!AY:AY,0)))</f>
        <v>0</v>
      </c>
      <c r="FM55" s="134" t="str">
        <f t="array" ref="FM55">IF(F55="","",INDEX(CATALOGO!BA:BA,MATCH(POA_GC_2022_PC!F55,CATALOGO!AY:AY,0)))</f>
        <v>0</v>
      </c>
      <c r="FN55" s="134" t="str">
        <f t="array" ref="FN55">IF(F55="","",INDEX(CATALOGO!BB:BB,MATCH(POA_GC_2022_PC!F55,CATALOGO!AY:AY,0)))</f>
        <v>0</v>
      </c>
      <c r="FO55" s="133" t="str">
        <f t="array" ref="FO55">IF(E55="","",INDEX(CATALOGO!BC:BC,MATCH(POA_GC_2022_PC!E55,CATALOGO!AS:AS,0)))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55" s="133" t="str">
        <f t="array" ref="FP55">IF(EB55="","",INDEX(CATALOGO!BH:BH,MATCH(POA_GC_2022_PC!EB55,CATALOGO!BG:BG,0)))</f>
        <v xml:space="preserve"> PRESTACION DE SERVICIOS DE SALUD SEGUNDO NIVEL</v>
      </c>
      <c r="FQ55" s="117"/>
      <c r="FR55" s="117"/>
      <c r="FS55" s="117"/>
      <c r="FT55" s="135">
        <f t="shared" si="49"/>
        <v>500</v>
      </c>
    </row>
    <row r="56" spans="1:176" ht="45" hidden="1" x14ac:dyDescent="0.25">
      <c r="A56" s="363" t="s">
        <v>4141</v>
      </c>
      <c r="B56" s="101" t="s">
        <v>2256</v>
      </c>
      <c r="C56" s="102" t="s">
        <v>4094</v>
      </c>
      <c r="D56" s="103">
        <v>1332</v>
      </c>
      <c r="E56" s="103">
        <v>90</v>
      </c>
      <c r="F56" s="104" t="str">
        <f t="shared" si="0"/>
        <v>000</v>
      </c>
      <c r="G56" s="103" t="s">
        <v>587</v>
      </c>
      <c r="H56" s="105">
        <v>530809</v>
      </c>
      <c r="I56" s="106">
        <v>1314</v>
      </c>
      <c r="J56" s="103" t="s">
        <v>354</v>
      </c>
      <c r="K56" s="104" t="str">
        <f t="array" ref="K56">IF(J56="","",INDEX(CATALOGO!AN:AN,MATCH(POA_GC_2022_PC!J56,CATALOGO!AR:AR,0)))</f>
        <v>0000</v>
      </c>
      <c r="L56" s="104" t="str">
        <f t="array" ref="L56">IF(J56="","",INDEX(CATALOGO!AP:AP,MATCH(POA_GC_2022_PC!J56,CATALOGO!AR:AR,0)))</f>
        <v>0000</v>
      </c>
      <c r="M56" s="107" t="str">
        <f t="array" ref="M56">IF(E56="","",INDEX(CATALOGO!AU:AU,MATCH(POA_GC_2022_PC!E56,CATALOGO!AS:AS,0)))</f>
        <v>PROVISION Y PRESTACION DE SERVICIOS DE SALUD</v>
      </c>
      <c r="N56" s="108" t="str">
        <f t="shared" si="1"/>
        <v>SIN PROYECTO</v>
      </c>
      <c r="O56" s="101" t="str">
        <f t="array" ref="O56">IF(EB56="","",INDEX(CATALOGO!BD:BD,MATCH(POA_GC_2022_PC!EB56,CATALOGO!BG:BG,0)))</f>
        <v>GASTO OPERATIVO DE PROVISION DE LOS SERVICIOS DE SALUD</v>
      </c>
      <c r="P56" s="109" t="str">
        <f t="array" ref="P56">IF(H56="","",INDEX(CATALOGO!AD:AD,MATCH(POA_GC_2022_PC!H56,CATALOGO!AC:AC,0)))</f>
        <v>MEDICAMENTOS</v>
      </c>
      <c r="Q56" s="104" t="str">
        <f t="array" ref="Q56">IF(J56="","",INDEX(CATALOGO!AL:AL,MATCH(J56,CATALOGO!AR:AR,0)))</f>
        <v>RECURSOS FISCALES</v>
      </c>
      <c r="R56" s="104" t="str">
        <f t="array" ref="R56">IF(K56="","",INDEX(CATALOGO!AO:AO,MATCH(POA_GC_2022_PC!K56,CATALOGO!AN:AN,0)))</f>
        <v>SIN ORGANISMO</v>
      </c>
      <c r="S56" s="104" t="str">
        <f t="array" ref="S56">IF(L56="","",INDEX(CATALOGO!AQ:AQ,MATCH(POA_GC_2022_PC!L56,CATALOGO!AP:AP,0)))</f>
        <v>SIN CORRELATIVO</v>
      </c>
      <c r="T56" s="110" t="s">
        <v>355</v>
      </c>
      <c r="U56" s="364" t="s">
        <v>4038</v>
      </c>
      <c r="V56" s="364" t="s">
        <v>4093</v>
      </c>
      <c r="W56" s="111" t="s">
        <v>356</v>
      </c>
      <c r="X56" s="111" t="s">
        <v>4092</v>
      </c>
      <c r="Y56" s="111" t="s">
        <v>374</v>
      </c>
      <c r="Z56" s="112">
        <f t="array" ref="Z56">IF(Y56="","",INDEX(CATALOGO!AA:AA,MATCH(Y56,CATALOGO!Z:Z,0)))</f>
        <v>10</v>
      </c>
      <c r="AA56" s="113" t="str">
        <f t="array" ref="AA56">IF(H56="","",INDEX(CATALOGO!AH:AH,MATCH(H56,CATALOGO!AC:AC,0)))</f>
        <v>02</v>
      </c>
      <c r="AB56" s="113" t="str">
        <f t="array" ref="AB56">IF(H56="","",INDEX(CATALOGO!AF:AF,MATCH(H56,CATALOGO!AC:AC,0)))</f>
        <v>NA</v>
      </c>
      <c r="AC56" s="113" t="str">
        <f t="array" ref="AC56">IF(H56="","",INDEX(CATALOGO!AG:AG,MATCH(H56,CATALOGO!AC:AC,0)))</f>
        <v>NA</v>
      </c>
      <c r="AD56" s="114" t="s">
        <v>50</v>
      </c>
      <c r="AE56" s="115"/>
      <c r="AF56" s="115">
        <v>0</v>
      </c>
      <c r="AG56" s="116">
        <f t="shared" si="2"/>
        <v>0</v>
      </c>
      <c r="AH56" s="115">
        <v>3499</v>
      </c>
      <c r="AI56" s="115">
        <v>0</v>
      </c>
      <c r="AJ56" s="116">
        <f t="shared" si="3"/>
        <v>3499</v>
      </c>
      <c r="AK56" s="115"/>
      <c r="AL56" s="115">
        <v>0</v>
      </c>
      <c r="AM56" s="116">
        <f t="shared" si="4"/>
        <v>0</v>
      </c>
      <c r="AN56" s="115"/>
      <c r="AO56" s="115">
        <v>0</v>
      </c>
      <c r="AP56" s="116">
        <f t="shared" si="5"/>
        <v>0</v>
      </c>
      <c r="AQ56" s="115"/>
      <c r="AR56" s="115">
        <v>0</v>
      </c>
      <c r="AS56" s="116">
        <f t="shared" si="6"/>
        <v>0</v>
      </c>
      <c r="AT56" s="115"/>
      <c r="AU56" s="118">
        <v>0</v>
      </c>
      <c r="AV56" s="116">
        <f t="shared" si="7"/>
        <v>0</v>
      </c>
      <c r="AW56" s="115"/>
      <c r="AX56" s="118">
        <v>0</v>
      </c>
      <c r="AY56" s="116">
        <f t="shared" si="8"/>
        <v>0</v>
      </c>
      <c r="AZ56" s="115"/>
      <c r="BA56" s="118">
        <v>0</v>
      </c>
      <c r="BB56" s="116">
        <f t="shared" si="9"/>
        <v>0</v>
      </c>
      <c r="BC56" s="115"/>
      <c r="BD56" s="118">
        <v>0</v>
      </c>
      <c r="BE56" s="116">
        <f t="shared" si="10"/>
        <v>0</v>
      </c>
      <c r="BF56" s="115"/>
      <c r="BG56" s="118">
        <v>0</v>
      </c>
      <c r="BH56" s="116">
        <f t="shared" si="11"/>
        <v>0</v>
      </c>
      <c r="BI56" s="115"/>
      <c r="BJ56" s="118"/>
      <c r="BK56" s="116">
        <f t="shared" si="12"/>
        <v>0</v>
      </c>
      <c r="BL56" s="115"/>
      <c r="BM56" s="118">
        <v>0</v>
      </c>
      <c r="BN56" s="116">
        <f t="shared" si="13"/>
        <v>0</v>
      </c>
      <c r="BO56" s="116">
        <f t="shared" si="14"/>
        <v>3499</v>
      </c>
      <c r="BP56" s="116">
        <f t="shared" si="15"/>
        <v>0</v>
      </c>
      <c r="BQ56" s="116">
        <f t="shared" si="16"/>
        <v>3499</v>
      </c>
      <c r="BR56" s="119"/>
      <c r="BS56" s="111" t="s">
        <v>54</v>
      </c>
      <c r="BT56" s="120">
        <v>1</v>
      </c>
      <c r="BU56" s="121"/>
      <c r="BV56" s="121"/>
      <c r="BW56" s="121"/>
      <c r="BX56" s="121"/>
      <c r="BY56" s="121">
        <f t="shared" si="17"/>
        <v>3499</v>
      </c>
      <c r="BZ56" s="121">
        <f t="shared" si="18"/>
        <v>0</v>
      </c>
      <c r="CA56" s="121">
        <f t="shared" si="19"/>
        <v>3499</v>
      </c>
      <c r="CB56" s="118"/>
      <c r="CC56" s="118">
        <v>0</v>
      </c>
      <c r="CD56" s="116">
        <f t="shared" si="20"/>
        <v>0</v>
      </c>
      <c r="CE56" s="118">
        <v>3499</v>
      </c>
      <c r="CF56" s="118">
        <v>0</v>
      </c>
      <c r="CG56" s="116">
        <f t="shared" si="21"/>
        <v>3499</v>
      </c>
      <c r="CH56" s="118"/>
      <c r="CI56" s="118">
        <v>0</v>
      </c>
      <c r="CJ56" s="116">
        <f t="shared" si="22"/>
        <v>0</v>
      </c>
      <c r="CK56" s="118"/>
      <c r="CL56" s="118">
        <v>0</v>
      </c>
      <c r="CM56" s="116">
        <f t="shared" si="23"/>
        <v>0</v>
      </c>
      <c r="CN56" s="118"/>
      <c r="CO56" s="118">
        <v>0</v>
      </c>
      <c r="CP56" s="116">
        <f t="shared" si="24"/>
        <v>0</v>
      </c>
      <c r="CQ56" s="118"/>
      <c r="CR56" s="118">
        <v>0</v>
      </c>
      <c r="CS56" s="116">
        <f t="shared" si="25"/>
        <v>0</v>
      </c>
      <c r="CT56" s="118"/>
      <c r="CU56" s="118">
        <v>0</v>
      </c>
      <c r="CV56" s="116">
        <f t="shared" si="26"/>
        <v>0</v>
      </c>
      <c r="CW56" s="118"/>
      <c r="CX56" s="118">
        <v>0</v>
      </c>
      <c r="CY56" s="116">
        <f t="shared" si="27"/>
        <v>0</v>
      </c>
      <c r="CZ56" s="118"/>
      <c r="DA56" s="118">
        <v>0</v>
      </c>
      <c r="DB56" s="116">
        <f t="shared" si="28"/>
        <v>0</v>
      </c>
      <c r="DC56" s="118"/>
      <c r="DD56" s="118">
        <v>0</v>
      </c>
      <c r="DE56" s="116">
        <f t="shared" si="29"/>
        <v>0</v>
      </c>
      <c r="DF56" s="118"/>
      <c r="DG56" s="118">
        <v>0</v>
      </c>
      <c r="DH56" s="116">
        <f t="shared" si="30"/>
        <v>0</v>
      </c>
      <c r="DI56" s="118"/>
      <c r="DJ56" s="118">
        <v>0</v>
      </c>
      <c r="DK56" s="116">
        <f t="shared" si="31"/>
        <v>0</v>
      </c>
      <c r="DL56" s="116">
        <f t="shared" si="32"/>
        <v>3499</v>
      </c>
      <c r="DM56" s="116">
        <f t="shared" si="33"/>
        <v>0</v>
      </c>
      <c r="DN56" s="116">
        <f t="shared" si="34"/>
        <v>3499</v>
      </c>
      <c r="DO56" s="104" t="s">
        <v>293</v>
      </c>
      <c r="DP56" s="122" t="str">
        <f t="shared" si="35"/>
        <v>VALIDADO</v>
      </c>
      <c r="DQ56" s="123"/>
      <c r="DR56" s="123"/>
      <c r="DS56" s="104" t="str">
        <f t="array" ref="DS56">IF(B56="","",INDEX(CATALOGO!C:C,MATCH(B56,CATALOGO!A:A,0)))</f>
        <v>COORDINACION ZONAL</v>
      </c>
      <c r="DT56" s="104" t="str">
        <f t="array" ref="DT56">IF(B56="","",INDEX(CATALOGO!B:B,MATCH(B56,CATALOGO!A:A,0)))</f>
        <v>COORDINACION ZONAL</v>
      </c>
      <c r="DU56" s="104" t="str">
        <f t="array" ref="DU56">IF(D56="","",INDEX(CATALOGO!J:J,MATCH(POA_GC_2022_PC!D56,CATALOGO!G:G,0)))</f>
        <v>ZONA 4</v>
      </c>
      <c r="DV56" s="104" t="str">
        <f t="array" ref="DV56">IF(D56="","",INDEX(CATALOGO!K:K,MATCH(D56,CATALOGO!G:G,0)))</f>
        <v>MANABI</v>
      </c>
      <c r="DW56" s="104" t="str">
        <f t="shared" si="36"/>
        <v/>
      </c>
      <c r="DX56" s="113" t="str">
        <f t="array" ref="DX56">IF(H56="","",INDEX(CATALOGO!AE:AE,MATCH(H56,CATALOGO!AC:AC,0)))</f>
        <v>MEDICAMENTOS Y DISPOSITIVOS MÉDICOS</v>
      </c>
      <c r="DY56" s="104" t="str">
        <f t="array" ref="DY56">IF(N56="","",INDEX(CATALOGO!O:O,MATCH(N56,CATALOGO!M:M,0)))</f>
        <v>0</v>
      </c>
      <c r="DZ56" s="104" t="str">
        <f t="array" ref="DZ56">IF(E56="","",INDEX(CATALOGO!AT:AT,MATCH(POA_GC_2022_PC!E56,CATALOGO!AS:AS,0)))</f>
        <v>PROV</v>
      </c>
      <c r="EA56" s="104" t="str">
        <f t="shared" si="37"/>
        <v>CORRIENTE</v>
      </c>
      <c r="EB56" s="104" t="str">
        <f t="shared" si="38"/>
        <v>90000003</v>
      </c>
      <c r="EC56" s="124"/>
      <c r="ED56" s="101" t="str">
        <f t="array" ref="ED56">IF(E56="","",INDEX(CATALOGO!BL:BL,MATCH(POA_GC_2022_PC!E56,CATALOGO!BO:BO,0)))</f>
        <v>6. Garantizar el  derecho a la salud integral, gratuita y de calidad</v>
      </c>
      <c r="EE56" s="101" t="str">
        <f t="array" ref="EE56">IF(E56="","",INDEX(CATALOGO!BM:BM,MATCH(POA_GC_2022_PC!E56,CATALOGO!BO:BO,0)))</f>
        <v>OE5 Incrementar la cobertura de las prestaciones de servicios de salud</v>
      </c>
      <c r="EF56" s="104" t="str">
        <f t="array" ref="EF56">IF(EE56="","",INDEX(CATALOGO!BN:BN,MATCH(POA_GC_2022_PC!EE56,CATALOGO!BM:BM,0)))</f>
        <v>OE_5</v>
      </c>
      <c r="EG56" s="124"/>
      <c r="EH56" s="125"/>
      <c r="EI56" s="125"/>
      <c r="EJ56" s="126"/>
      <c r="EK56" s="126"/>
      <c r="EL56" s="126"/>
      <c r="EM56" s="104" t="str">
        <f t="shared" si="39"/>
        <v>53</v>
      </c>
      <c r="EN56" s="114"/>
      <c r="EO56" s="111"/>
      <c r="EP56" s="127"/>
      <c r="EQ56" s="128"/>
      <c r="ER56" s="128">
        <f>IF(EM56="","",SUMIFS(TH!G:G,TH!K:K,POA_GC_2022_PC!A56))</f>
        <v>0</v>
      </c>
      <c r="ES56" s="129">
        <f t="shared" si="50"/>
        <v>0</v>
      </c>
      <c r="ET56" s="129"/>
      <c r="EU56" s="128">
        <f>IF(EM56="","",SUMIFS(TH!H:H,TH!K:K,POA_GC_2022_PC!A56))</f>
        <v>0</v>
      </c>
      <c r="EV56" s="129">
        <f t="shared" si="51"/>
        <v>0</v>
      </c>
      <c r="EW56" s="129"/>
      <c r="EX56" s="128">
        <f>IF(EM56="","",SUMIFS(TH!I:I,TH!K:K,POA_GC_2022_PC!A56))</f>
        <v>0</v>
      </c>
      <c r="EY56" s="129">
        <f t="shared" si="52"/>
        <v>0</v>
      </c>
      <c r="EZ56" s="130"/>
      <c r="FA56" s="130"/>
      <c r="FB56" s="129" t="str">
        <f t="shared" si="53"/>
        <v>OK</v>
      </c>
      <c r="FC56" s="129" t="str">
        <f t="shared" si="44"/>
        <v>OK</v>
      </c>
      <c r="FD56" s="129" t="str">
        <f t="shared" si="45"/>
        <v/>
      </c>
      <c r="FE56" s="129" t="str">
        <f t="shared" si="46"/>
        <v/>
      </c>
      <c r="FF56" s="284" t="e">
        <f>IF(AND(A56=SAP_seg!A3,SAP_seg!G3=0),"NINGUNA",(VLOOKUP(A56,SAP_seg!$A$4:$G$1162,7,0)))</f>
        <v>#N/A</v>
      </c>
      <c r="FG56" s="131">
        <f t="shared" si="47"/>
        <v>0</v>
      </c>
      <c r="FH56" s="131">
        <f t="shared" si="48"/>
        <v>0</v>
      </c>
      <c r="FI56" s="132" t="s">
        <v>54</v>
      </c>
      <c r="FJ56" s="133"/>
      <c r="FK56" s="134" t="str">
        <f t="array" ref="FK56">IF(E56="","",INDEX(CATALOGO!AW:AW,MATCH(POA_GC_2022_PC!E56,CATALOGO!AS:AS,0)))</f>
        <v>0</v>
      </c>
      <c r="FL56" s="134" t="str">
        <f t="array" ref="FL56">IF(F56="","",INDEX(CATALOGO!AZ:AZ,MATCH(POA_GC_2022_PC!F56,CATALOGO!AY:AY,0)))</f>
        <v>0</v>
      </c>
      <c r="FM56" s="134" t="str">
        <f t="array" ref="FM56">IF(F56="","",INDEX(CATALOGO!BA:BA,MATCH(POA_GC_2022_PC!F56,CATALOGO!AY:AY,0)))</f>
        <v>0</v>
      </c>
      <c r="FN56" s="134" t="str">
        <f t="array" ref="FN56">IF(F56="","",INDEX(CATALOGO!BB:BB,MATCH(POA_GC_2022_PC!F56,CATALOGO!AY:AY,0)))</f>
        <v>0</v>
      </c>
      <c r="FO56" s="133" t="str">
        <f t="array" ref="FO56">IF(E56="","",INDEX(CATALOGO!BC:BC,MATCH(POA_GC_2022_PC!E56,CATALOGO!AS:AS,0)))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56" s="133" t="str">
        <f t="array" ref="FP56">IF(EB56="","",INDEX(CATALOGO!BH:BH,MATCH(POA_GC_2022_PC!EB56,CATALOGO!BG:BG,0)))</f>
        <v xml:space="preserve"> PRESTACION DE SERVICIOS DE SALUD SEGUNDO NIVEL</v>
      </c>
      <c r="FQ56" s="117"/>
      <c r="FR56" s="117"/>
      <c r="FS56" s="117"/>
      <c r="FT56" s="135">
        <f t="shared" si="49"/>
        <v>3499</v>
      </c>
    </row>
    <row r="57" spans="1:176" ht="33.75" hidden="1" x14ac:dyDescent="0.25">
      <c r="A57" s="363" t="s">
        <v>4142</v>
      </c>
      <c r="B57" s="101" t="s">
        <v>2256</v>
      </c>
      <c r="C57" s="102" t="s">
        <v>4096</v>
      </c>
      <c r="D57" s="103">
        <v>1332</v>
      </c>
      <c r="E57" s="103">
        <v>90</v>
      </c>
      <c r="F57" s="104" t="str">
        <f t="shared" si="0"/>
        <v>000</v>
      </c>
      <c r="G57" s="103" t="s">
        <v>587</v>
      </c>
      <c r="H57" s="105">
        <v>530826</v>
      </c>
      <c r="I57" s="106">
        <v>1314</v>
      </c>
      <c r="J57" s="103" t="s">
        <v>354</v>
      </c>
      <c r="K57" s="104" t="str">
        <f t="array" ref="K57">IF(J57="","",INDEX(CATALOGO!AN:AN,MATCH(POA_GC_2022_PC!J57,CATALOGO!AR:AR,0)))</f>
        <v>0000</v>
      </c>
      <c r="L57" s="104" t="str">
        <f t="array" ref="L57">IF(J57="","",INDEX(CATALOGO!AP:AP,MATCH(POA_GC_2022_PC!J57,CATALOGO!AR:AR,0)))</f>
        <v>0000</v>
      </c>
      <c r="M57" s="107" t="str">
        <f t="array" ref="M57">IF(E57="","",INDEX(CATALOGO!AU:AU,MATCH(POA_GC_2022_PC!E57,CATALOGO!AS:AS,0)))</f>
        <v>PROVISION Y PRESTACION DE SERVICIOS DE SALUD</v>
      </c>
      <c r="N57" s="108" t="str">
        <f t="shared" si="1"/>
        <v>SIN PROYECTO</v>
      </c>
      <c r="O57" s="101" t="str">
        <f t="array" ref="O57">IF(EB57="","",INDEX(CATALOGO!BD:BD,MATCH(POA_GC_2022_PC!EB57,CATALOGO!BG:BG,0)))</f>
        <v>GASTO OPERATIVO DE PROVISION DE LOS SERVICIOS DE SALUD</v>
      </c>
      <c r="P57" s="109" t="str">
        <f t="array" ref="P57">IF(H57="","",INDEX(CATALOGO!AD:AD,MATCH(POA_GC_2022_PC!H57,CATALOGO!AC:AC,0)))</f>
        <v>DISPOSITIVOS MEDICOS DE USO GENERAL</v>
      </c>
      <c r="Q57" s="104" t="str">
        <f t="array" ref="Q57">IF(J57="","",INDEX(CATALOGO!AL:AL,MATCH(J57,CATALOGO!AR:AR,0)))</f>
        <v>RECURSOS FISCALES</v>
      </c>
      <c r="R57" s="104" t="str">
        <f t="array" ref="R57">IF(K57="","",INDEX(CATALOGO!AO:AO,MATCH(POA_GC_2022_PC!K57,CATALOGO!AN:AN,0)))</f>
        <v>SIN ORGANISMO</v>
      </c>
      <c r="S57" s="104" t="str">
        <f t="array" ref="S57">IF(L57="","",INDEX(CATALOGO!AQ:AQ,MATCH(POA_GC_2022_PC!L57,CATALOGO!AP:AP,0)))</f>
        <v>SIN CORRELATIVO</v>
      </c>
      <c r="T57" s="110" t="s">
        <v>355</v>
      </c>
      <c r="U57" s="364" t="s">
        <v>4038</v>
      </c>
      <c r="V57" s="364" t="s">
        <v>4095</v>
      </c>
      <c r="W57" s="111" t="s">
        <v>356</v>
      </c>
      <c r="X57" s="111" t="s">
        <v>4097</v>
      </c>
      <c r="Y57" s="111" t="s">
        <v>387</v>
      </c>
      <c r="Z57" s="112">
        <f t="array" ref="Z57">IF(Y57="","",INDEX(CATALOGO!AA:AA,MATCH(Y57,CATALOGO!Z:Z,0)))</f>
        <v>44</v>
      </c>
      <c r="AA57" s="113" t="str">
        <f t="array" ref="AA57">IF(H57="","",INDEX(CATALOGO!AH:AH,MATCH(H57,CATALOGO!AC:AC,0)))</f>
        <v>02</v>
      </c>
      <c r="AB57" s="113" t="str">
        <f t="array" ref="AB57">IF(H57="","",INDEX(CATALOGO!AF:AF,MATCH(H57,CATALOGO!AC:AC,0)))</f>
        <v>NA</v>
      </c>
      <c r="AC57" s="113" t="str">
        <f t="array" ref="AC57">IF(H57="","",INDEX(CATALOGO!AG:AG,MATCH(H57,CATALOGO!AC:AC,0)))</f>
        <v>NA</v>
      </c>
      <c r="AD57" s="114" t="s">
        <v>50</v>
      </c>
      <c r="AE57" s="115"/>
      <c r="AF57" s="115">
        <v>0</v>
      </c>
      <c r="AG57" s="116">
        <f t="shared" si="2"/>
        <v>0</v>
      </c>
      <c r="AH57" s="115">
        <v>102250</v>
      </c>
      <c r="AI57" s="115">
        <v>0</v>
      </c>
      <c r="AJ57" s="116">
        <f t="shared" si="3"/>
        <v>102250</v>
      </c>
      <c r="AK57" s="115"/>
      <c r="AL57" s="115">
        <v>0</v>
      </c>
      <c r="AM57" s="116">
        <f t="shared" si="4"/>
        <v>0</v>
      </c>
      <c r="AN57" s="115"/>
      <c r="AO57" s="115">
        <v>0</v>
      </c>
      <c r="AP57" s="116">
        <f t="shared" si="5"/>
        <v>0</v>
      </c>
      <c r="AQ57" s="115"/>
      <c r="AR57" s="115">
        <v>0</v>
      </c>
      <c r="AS57" s="116">
        <f t="shared" si="6"/>
        <v>0</v>
      </c>
      <c r="AT57" s="115"/>
      <c r="AU57" s="118">
        <v>0</v>
      </c>
      <c r="AV57" s="116">
        <f t="shared" si="7"/>
        <v>0</v>
      </c>
      <c r="AW57" s="115"/>
      <c r="AX57" s="118">
        <v>0</v>
      </c>
      <c r="AY57" s="116">
        <f t="shared" si="8"/>
        <v>0</v>
      </c>
      <c r="AZ57" s="115"/>
      <c r="BA57" s="118">
        <v>0</v>
      </c>
      <c r="BB57" s="116">
        <f t="shared" si="9"/>
        <v>0</v>
      </c>
      <c r="BC57" s="115"/>
      <c r="BD57" s="118">
        <v>0</v>
      </c>
      <c r="BE57" s="116">
        <f t="shared" si="10"/>
        <v>0</v>
      </c>
      <c r="BF57" s="115"/>
      <c r="BG57" s="118">
        <v>0</v>
      </c>
      <c r="BH57" s="116">
        <f t="shared" si="11"/>
        <v>0</v>
      </c>
      <c r="BI57" s="115"/>
      <c r="BJ57" s="118"/>
      <c r="BK57" s="116">
        <f t="shared" si="12"/>
        <v>0</v>
      </c>
      <c r="BL57" s="115"/>
      <c r="BM57" s="118">
        <v>0</v>
      </c>
      <c r="BN57" s="116">
        <f t="shared" si="13"/>
        <v>0</v>
      </c>
      <c r="BO57" s="116">
        <f t="shared" si="14"/>
        <v>102250</v>
      </c>
      <c r="BP57" s="116">
        <f t="shared" si="15"/>
        <v>0</v>
      </c>
      <c r="BQ57" s="116">
        <f t="shared" si="16"/>
        <v>102250</v>
      </c>
      <c r="BR57" s="119"/>
      <c r="BS57" s="111" t="s">
        <v>54</v>
      </c>
      <c r="BT57" s="120">
        <v>1</v>
      </c>
      <c r="BU57" s="121"/>
      <c r="BV57" s="121"/>
      <c r="BW57" s="121"/>
      <c r="BX57" s="121"/>
      <c r="BY57" s="121">
        <f t="shared" si="17"/>
        <v>102250</v>
      </c>
      <c r="BZ57" s="121">
        <f t="shared" si="18"/>
        <v>0</v>
      </c>
      <c r="CA57" s="121">
        <f t="shared" si="19"/>
        <v>102250</v>
      </c>
      <c r="CB57" s="118"/>
      <c r="CC57" s="118">
        <v>0</v>
      </c>
      <c r="CD57" s="116">
        <f t="shared" si="20"/>
        <v>0</v>
      </c>
      <c r="CE57" s="118">
        <v>102250</v>
      </c>
      <c r="CF57" s="118">
        <v>0</v>
      </c>
      <c r="CG57" s="116">
        <f t="shared" si="21"/>
        <v>102250</v>
      </c>
      <c r="CH57" s="118"/>
      <c r="CI57" s="118">
        <v>0</v>
      </c>
      <c r="CJ57" s="116">
        <f t="shared" si="22"/>
        <v>0</v>
      </c>
      <c r="CK57" s="118"/>
      <c r="CL57" s="118">
        <v>0</v>
      </c>
      <c r="CM57" s="116">
        <f t="shared" si="23"/>
        <v>0</v>
      </c>
      <c r="CN57" s="118"/>
      <c r="CO57" s="118">
        <v>0</v>
      </c>
      <c r="CP57" s="116">
        <f t="shared" si="24"/>
        <v>0</v>
      </c>
      <c r="CQ57" s="118"/>
      <c r="CR57" s="118">
        <v>0</v>
      </c>
      <c r="CS57" s="116">
        <f t="shared" si="25"/>
        <v>0</v>
      </c>
      <c r="CT57" s="118"/>
      <c r="CU57" s="118">
        <v>0</v>
      </c>
      <c r="CV57" s="116">
        <f t="shared" si="26"/>
        <v>0</v>
      </c>
      <c r="CW57" s="118"/>
      <c r="CX57" s="118">
        <v>0</v>
      </c>
      <c r="CY57" s="116">
        <f t="shared" si="27"/>
        <v>0</v>
      </c>
      <c r="CZ57" s="118"/>
      <c r="DA57" s="118">
        <v>0</v>
      </c>
      <c r="DB57" s="116">
        <f t="shared" si="28"/>
        <v>0</v>
      </c>
      <c r="DC57" s="118"/>
      <c r="DD57" s="118">
        <v>0</v>
      </c>
      <c r="DE57" s="116">
        <f t="shared" si="29"/>
        <v>0</v>
      </c>
      <c r="DF57" s="118"/>
      <c r="DG57" s="118">
        <v>0</v>
      </c>
      <c r="DH57" s="116">
        <f t="shared" si="30"/>
        <v>0</v>
      </c>
      <c r="DI57" s="118"/>
      <c r="DJ57" s="118">
        <v>0</v>
      </c>
      <c r="DK57" s="116">
        <f t="shared" si="31"/>
        <v>0</v>
      </c>
      <c r="DL57" s="116">
        <f t="shared" si="32"/>
        <v>102250</v>
      </c>
      <c r="DM57" s="116">
        <f t="shared" si="33"/>
        <v>0</v>
      </c>
      <c r="DN57" s="116">
        <f t="shared" si="34"/>
        <v>102250</v>
      </c>
      <c r="DO57" s="104" t="s">
        <v>293</v>
      </c>
      <c r="DP57" s="122" t="str">
        <f t="shared" si="35"/>
        <v>VALIDADO</v>
      </c>
      <c r="DQ57" s="123"/>
      <c r="DR57" s="123"/>
      <c r="DS57" s="104" t="str">
        <f t="array" ref="DS57">IF(B57="","",INDEX(CATALOGO!C:C,MATCH(B57,CATALOGO!A:A,0)))</f>
        <v>COORDINACION ZONAL</v>
      </c>
      <c r="DT57" s="104" t="str">
        <f t="array" ref="DT57">IF(B57="","",INDEX(CATALOGO!B:B,MATCH(B57,CATALOGO!A:A,0)))</f>
        <v>COORDINACION ZONAL</v>
      </c>
      <c r="DU57" s="104" t="str">
        <f t="array" ref="DU57">IF(D57="","",INDEX(CATALOGO!J:J,MATCH(POA_GC_2022_PC!D57,CATALOGO!G:G,0)))</f>
        <v>ZONA 4</v>
      </c>
      <c r="DV57" s="104" t="str">
        <f t="array" ref="DV57">IF(D57="","",INDEX(CATALOGO!K:K,MATCH(D57,CATALOGO!G:G,0)))</f>
        <v>MANABI</v>
      </c>
      <c r="DW57" s="104" t="str">
        <f t="shared" si="36"/>
        <v/>
      </c>
      <c r="DX57" s="113" t="str">
        <f t="array" ref="DX57">IF(H57="","",INDEX(CATALOGO!AE:AE,MATCH(H57,CATALOGO!AC:AC,0)))</f>
        <v>MEDICAMENTOS Y DISPOSITIVOS MÉDICOS</v>
      </c>
      <c r="DY57" s="104" t="str">
        <f t="array" ref="DY57">IF(N57="","",INDEX(CATALOGO!O:O,MATCH(N57,CATALOGO!M:M,0)))</f>
        <v>0</v>
      </c>
      <c r="DZ57" s="104" t="str">
        <f t="array" ref="DZ57">IF(E57="","",INDEX(CATALOGO!AT:AT,MATCH(POA_GC_2022_PC!E57,CATALOGO!AS:AS,0)))</f>
        <v>PROV</v>
      </c>
      <c r="EA57" s="104" t="str">
        <f t="shared" si="37"/>
        <v>CORRIENTE</v>
      </c>
      <c r="EB57" s="104" t="str">
        <f t="shared" si="38"/>
        <v>90000003</v>
      </c>
      <c r="EC57" s="124"/>
      <c r="ED57" s="101" t="str">
        <f t="array" ref="ED57">IF(E57="","",INDEX(CATALOGO!BL:BL,MATCH(POA_GC_2022_PC!E57,CATALOGO!BO:BO,0)))</f>
        <v>6. Garantizar el  derecho a la salud integral, gratuita y de calidad</v>
      </c>
      <c r="EE57" s="101" t="str">
        <f t="array" ref="EE57">IF(E57="","",INDEX(CATALOGO!BM:BM,MATCH(POA_GC_2022_PC!E57,CATALOGO!BO:BO,0)))</f>
        <v>OE5 Incrementar la cobertura de las prestaciones de servicios de salud</v>
      </c>
      <c r="EF57" s="104" t="str">
        <f t="array" ref="EF57">IF(EE57="","",INDEX(CATALOGO!BN:BN,MATCH(POA_GC_2022_PC!EE57,CATALOGO!BM:BM,0)))</f>
        <v>OE_5</v>
      </c>
      <c r="EG57" s="124"/>
      <c r="EH57" s="125"/>
      <c r="EI57" s="125"/>
      <c r="EJ57" s="126"/>
      <c r="EK57" s="126"/>
      <c r="EL57" s="126"/>
      <c r="EM57" s="104" t="str">
        <f t="shared" si="39"/>
        <v>53</v>
      </c>
      <c r="EN57" s="114"/>
      <c r="EO57" s="111"/>
      <c r="EP57" s="127"/>
      <c r="EQ57" s="128"/>
      <c r="ER57" s="128">
        <f>IF(EM57="","",SUMIFS(TH!G:G,TH!K:K,POA_GC_2022_PC!A57))</f>
        <v>0</v>
      </c>
      <c r="ES57" s="129">
        <f t="shared" si="50"/>
        <v>0</v>
      </c>
      <c r="ET57" s="129"/>
      <c r="EU57" s="128">
        <f>IF(EM57="","",SUMIFS(TH!H:H,TH!K:K,POA_GC_2022_PC!A57))</f>
        <v>0</v>
      </c>
      <c r="EV57" s="129">
        <f t="shared" si="51"/>
        <v>0</v>
      </c>
      <c r="EW57" s="129"/>
      <c r="EX57" s="128">
        <f>IF(EM57="","",SUMIFS(TH!I:I,TH!K:K,POA_GC_2022_PC!A57))</f>
        <v>0</v>
      </c>
      <c r="EY57" s="129">
        <f t="shared" si="52"/>
        <v>0</v>
      </c>
      <c r="EZ57" s="130"/>
      <c r="FA57" s="130"/>
      <c r="FB57" s="129" t="str">
        <f t="shared" si="53"/>
        <v>OK</v>
      </c>
      <c r="FC57" s="129" t="str">
        <f t="shared" si="44"/>
        <v>OK</v>
      </c>
      <c r="FD57" s="129" t="str">
        <f t="shared" si="45"/>
        <v/>
      </c>
      <c r="FE57" s="129" t="str">
        <f t="shared" si="46"/>
        <v/>
      </c>
      <c r="FF57" s="284" t="e">
        <f>IF(AND(A57=SAP_seg!A3,SAP_seg!G3=0),"NINGUNA",(VLOOKUP(A57,SAP_seg!$A$4:$G$1162,7,0)))</f>
        <v>#N/A</v>
      </c>
      <c r="FG57" s="131">
        <f t="shared" si="47"/>
        <v>0</v>
      </c>
      <c r="FH57" s="131">
        <f t="shared" si="48"/>
        <v>0</v>
      </c>
      <c r="FI57" s="132" t="s">
        <v>54</v>
      </c>
      <c r="FJ57" s="133"/>
      <c r="FK57" s="134" t="str">
        <f t="array" ref="FK57">IF(E57="","",INDEX(CATALOGO!AW:AW,MATCH(POA_GC_2022_PC!E57,CATALOGO!AS:AS,0)))</f>
        <v>0</v>
      </c>
      <c r="FL57" s="134" t="str">
        <f t="array" ref="FL57">IF(F57="","",INDEX(CATALOGO!AZ:AZ,MATCH(POA_GC_2022_PC!F57,CATALOGO!AY:AY,0)))</f>
        <v>0</v>
      </c>
      <c r="FM57" s="134" t="str">
        <f t="array" ref="FM57">IF(F57="","",INDEX(CATALOGO!BA:BA,MATCH(POA_GC_2022_PC!F57,CATALOGO!AY:AY,0)))</f>
        <v>0</v>
      </c>
      <c r="FN57" s="134" t="str">
        <f t="array" ref="FN57">IF(F57="","",INDEX(CATALOGO!BB:BB,MATCH(POA_GC_2022_PC!F57,CATALOGO!AY:AY,0)))</f>
        <v>0</v>
      </c>
      <c r="FO57" s="133" t="str">
        <f t="array" ref="FO57">IF(E57="","",INDEX(CATALOGO!BC:BC,MATCH(POA_GC_2022_PC!E57,CATALOGO!AS:AS,0)))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57" s="133" t="str">
        <f t="array" ref="FP57">IF(EB57="","",INDEX(CATALOGO!BH:BH,MATCH(POA_GC_2022_PC!EB57,CATALOGO!BG:BG,0)))</f>
        <v xml:space="preserve"> PRESTACION DE SERVICIOS DE SALUD SEGUNDO NIVEL</v>
      </c>
      <c r="FQ57" s="117"/>
      <c r="FR57" s="117"/>
      <c r="FS57" s="117"/>
      <c r="FT57" s="135">
        <f t="shared" si="49"/>
        <v>102250</v>
      </c>
    </row>
    <row r="58" spans="1:176" ht="45" hidden="1" x14ac:dyDescent="0.25">
      <c r="A58" s="363" t="s">
        <v>4143</v>
      </c>
      <c r="B58" s="101" t="s">
        <v>2256</v>
      </c>
      <c r="C58" s="102" t="s">
        <v>4100</v>
      </c>
      <c r="D58" s="103">
        <v>1332</v>
      </c>
      <c r="E58" s="103">
        <v>90</v>
      </c>
      <c r="F58" s="104" t="str">
        <f t="shared" si="0"/>
        <v>000</v>
      </c>
      <c r="G58" s="103" t="s">
        <v>587</v>
      </c>
      <c r="H58" s="105">
        <v>530826</v>
      </c>
      <c r="I58" s="106">
        <v>1314</v>
      </c>
      <c r="J58" s="103" t="s">
        <v>354</v>
      </c>
      <c r="K58" s="104" t="str">
        <f t="array" ref="K58">IF(J58="","",INDEX(CATALOGO!AN:AN,MATCH(POA_GC_2022_PC!J58,CATALOGO!AR:AR,0)))</f>
        <v>0000</v>
      </c>
      <c r="L58" s="104" t="str">
        <f t="array" ref="L58">IF(J58="","",INDEX(CATALOGO!AP:AP,MATCH(POA_GC_2022_PC!J58,CATALOGO!AR:AR,0)))</f>
        <v>0000</v>
      </c>
      <c r="M58" s="107" t="str">
        <f t="array" ref="M58">IF(E58="","",INDEX(CATALOGO!AU:AU,MATCH(POA_GC_2022_PC!E58,CATALOGO!AS:AS,0)))</f>
        <v>PROVISION Y PRESTACION DE SERVICIOS DE SALUD</v>
      </c>
      <c r="N58" s="108" t="str">
        <f t="shared" si="1"/>
        <v>SIN PROYECTO</v>
      </c>
      <c r="O58" s="101" t="str">
        <f t="array" ref="O58">IF(EB58="","",INDEX(CATALOGO!BD:BD,MATCH(POA_GC_2022_PC!EB58,CATALOGO!BG:BG,0)))</f>
        <v>GASTO OPERATIVO DE PROVISION DE LOS SERVICIOS DE SALUD</v>
      </c>
      <c r="P58" s="109" t="str">
        <f t="array" ref="P58">IF(H58="","",INDEX(CATALOGO!AD:AD,MATCH(POA_GC_2022_PC!H58,CATALOGO!AC:AC,0)))</f>
        <v>DISPOSITIVOS MEDICOS DE USO GENERAL</v>
      </c>
      <c r="Q58" s="104" t="str">
        <f t="array" ref="Q58">IF(J58="","",INDEX(CATALOGO!AL:AL,MATCH(J58,CATALOGO!AR:AR,0)))</f>
        <v>RECURSOS FISCALES</v>
      </c>
      <c r="R58" s="104" t="str">
        <f t="array" ref="R58">IF(K58="","",INDEX(CATALOGO!AO:AO,MATCH(POA_GC_2022_PC!K58,CATALOGO!AN:AN,0)))</f>
        <v>SIN ORGANISMO</v>
      </c>
      <c r="S58" s="104" t="str">
        <f t="array" ref="S58">IF(L58="","",INDEX(CATALOGO!AQ:AQ,MATCH(POA_GC_2022_PC!L58,CATALOGO!AP:AP,0)))</f>
        <v>SIN CORRELATIVO</v>
      </c>
      <c r="T58" s="110" t="s">
        <v>355</v>
      </c>
      <c r="U58" s="364" t="s">
        <v>4038</v>
      </c>
      <c r="V58" s="364" t="s">
        <v>4095</v>
      </c>
      <c r="W58" s="111" t="s">
        <v>356</v>
      </c>
      <c r="X58" s="111" t="s">
        <v>4098</v>
      </c>
      <c r="Y58" s="111" t="s">
        <v>387</v>
      </c>
      <c r="Z58" s="112">
        <f t="array" ref="Z58">IF(Y58="","",INDEX(CATALOGO!AA:AA,MATCH(Y58,CATALOGO!Z:Z,0)))</f>
        <v>44</v>
      </c>
      <c r="AA58" s="113" t="str">
        <f t="array" ref="AA58">IF(H58="","",INDEX(CATALOGO!AH:AH,MATCH(H58,CATALOGO!AC:AC,0)))</f>
        <v>02</v>
      </c>
      <c r="AB58" s="113" t="str">
        <f t="array" ref="AB58">IF(H58="","",INDEX(CATALOGO!AF:AF,MATCH(H58,CATALOGO!AC:AC,0)))</f>
        <v>NA</v>
      </c>
      <c r="AC58" s="113" t="str">
        <f t="array" ref="AC58">IF(H58="","",INDEX(CATALOGO!AG:AG,MATCH(H58,CATALOGO!AC:AC,0)))</f>
        <v>NA</v>
      </c>
      <c r="AD58" s="114" t="s">
        <v>50</v>
      </c>
      <c r="AE58" s="115"/>
      <c r="AF58" s="115">
        <v>0</v>
      </c>
      <c r="AG58" s="116">
        <f t="shared" si="2"/>
        <v>0</v>
      </c>
      <c r="AH58" s="115">
        <v>32648.720000000001</v>
      </c>
      <c r="AI58" s="115">
        <v>0</v>
      </c>
      <c r="AJ58" s="116">
        <f t="shared" si="3"/>
        <v>32648.720000000001</v>
      </c>
      <c r="AK58" s="115"/>
      <c r="AL58" s="115">
        <v>0</v>
      </c>
      <c r="AM58" s="116">
        <f t="shared" si="4"/>
        <v>0</v>
      </c>
      <c r="AN58" s="115"/>
      <c r="AO58" s="115">
        <v>0</v>
      </c>
      <c r="AP58" s="116">
        <f t="shared" si="5"/>
        <v>0</v>
      </c>
      <c r="AQ58" s="115"/>
      <c r="AR58" s="115">
        <v>0</v>
      </c>
      <c r="AS58" s="116">
        <f t="shared" si="6"/>
        <v>0</v>
      </c>
      <c r="AT58" s="115"/>
      <c r="AU58" s="118">
        <v>0</v>
      </c>
      <c r="AV58" s="116">
        <f t="shared" si="7"/>
        <v>0</v>
      </c>
      <c r="AW58" s="115"/>
      <c r="AX58" s="118">
        <v>0</v>
      </c>
      <c r="AY58" s="116">
        <f t="shared" si="8"/>
        <v>0</v>
      </c>
      <c r="AZ58" s="115"/>
      <c r="BA58" s="118">
        <v>0</v>
      </c>
      <c r="BB58" s="116">
        <f t="shared" si="9"/>
        <v>0</v>
      </c>
      <c r="BC58" s="115"/>
      <c r="BD58" s="118">
        <v>0</v>
      </c>
      <c r="BE58" s="116">
        <f t="shared" si="10"/>
        <v>0</v>
      </c>
      <c r="BF58" s="115"/>
      <c r="BG58" s="118">
        <v>0</v>
      </c>
      <c r="BH58" s="116">
        <f t="shared" si="11"/>
        <v>0</v>
      </c>
      <c r="BI58" s="115"/>
      <c r="BJ58" s="118"/>
      <c r="BK58" s="116">
        <f t="shared" si="12"/>
        <v>0</v>
      </c>
      <c r="BL58" s="115"/>
      <c r="BM58" s="118">
        <v>0</v>
      </c>
      <c r="BN58" s="116">
        <f t="shared" si="13"/>
        <v>0</v>
      </c>
      <c r="BO58" s="116">
        <f t="shared" si="14"/>
        <v>32648.720000000001</v>
      </c>
      <c r="BP58" s="116">
        <f t="shared" si="15"/>
        <v>0</v>
      </c>
      <c r="BQ58" s="116">
        <f t="shared" si="16"/>
        <v>32648.720000000001</v>
      </c>
      <c r="BR58" s="119"/>
      <c r="BS58" s="111" t="s">
        <v>54</v>
      </c>
      <c r="BT58" s="120">
        <v>1</v>
      </c>
      <c r="BU58" s="121"/>
      <c r="BV58" s="121"/>
      <c r="BW58" s="121"/>
      <c r="BX58" s="121"/>
      <c r="BY58" s="121">
        <f t="shared" si="17"/>
        <v>32648.720000000001</v>
      </c>
      <c r="BZ58" s="121">
        <f t="shared" si="18"/>
        <v>0</v>
      </c>
      <c r="CA58" s="121">
        <f t="shared" si="19"/>
        <v>32648.720000000001</v>
      </c>
      <c r="CB58" s="118"/>
      <c r="CC58" s="118">
        <v>0</v>
      </c>
      <c r="CD58" s="116">
        <f t="shared" si="20"/>
        <v>0</v>
      </c>
      <c r="CE58" s="118">
        <v>32648.720000000001</v>
      </c>
      <c r="CF58" s="118">
        <v>0</v>
      </c>
      <c r="CG58" s="116">
        <f t="shared" si="21"/>
        <v>32648.720000000001</v>
      </c>
      <c r="CH58" s="118"/>
      <c r="CI58" s="118">
        <v>0</v>
      </c>
      <c r="CJ58" s="116">
        <f t="shared" si="22"/>
        <v>0</v>
      </c>
      <c r="CK58" s="118"/>
      <c r="CL58" s="118">
        <v>0</v>
      </c>
      <c r="CM58" s="116">
        <f t="shared" si="23"/>
        <v>0</v>
      </c>
      <c r="CN58" s="118"/>
      <c r="CO58" s="118">
        <v>0</v>
      </c>
      <c r="CP58" s="116">
        <f t="shared" si="24"/>
        <v>0</v>
      </c>
      <c r="CQ58" s="118"/>
      <c r="CR58" s="118">
        <v>0</v>
      </c>
      <c r="CS58" s="116">
        <f t="shared" si="25"/>
        <v>0</v>
      </c>
      <c r="CT58" s="118"/>
      <c r="CU58" s="118">
        <v>0</v>
      </c>
      <c r="CV58" s="116">
        <f t="shared" si="26"/>
        <v>0</v>
      </c>
      <c r="CW58" s="118"/>
      <c r="CX58" s="118">
        <v>0</v>
      </c>
      <c r="CY58" s="116">
        <f t="shared" si="27"/>
        <v>0</v>
      </c>
      <c r="CZ58" s="118"/>
      <c r="DA58" s="118">
        <v>0</v>
      </c>
      <c r="DB58" s="116">
        <f t="shared" si="28"/>
        <v>0</v>
      </c>
      <c r="DC58" s="118"/>
      <c r="DD58" s="118">
        <v>0</v>
      </c>
      <c r="DE58" s="116">
        <f t="shared" si="29"/>
        <v>0</v>
      </c>
      <c r="DF58" s="118"/>
      <c r="DG58" s="118">
        <v>0</v>
      </c>
      <c r="DH58" s="116">
        <f t="shared" si="30"/>
        <v>0</v>
      </c>
      <c r="DI58" s="118"/>
      <c r="DJ58" s="118">
        <v>0</v>
      </c>
      <c r="DK58" s="116">
        <f t="shared" si="31"/>
        <v>0</v>
      </c>
      <c r="DL58" s="116">
        <f t="shared" si="32"/>
        <v>32648.720000000001</v>
      </c>
      <c r="DM58" s="116">
        <f t="shared" si="33"/>
        <v>0</v>
      </c>
      <c r="DN58" s="116">
        <f t="shared" si="34"/>
        <v>32648.720000000001</v>
      </c>
      <c r="DO58" s="104" t="s">
        <v>293</v>
      </c>
      <c r="DP58" s="122" t="str">
        <f t="shared" si="35"/>
        <v>VALIDADO</v>
      </c>
      <c r="DQ58" s="123"/>
      <c r="DR58" s="123"/>
      <c r="DS58" s="104" t="str">
        <f t="array" ref="DS58">IF(B58="","",INDEX(CATALOGO!C:C,MATCH(B58,CATALOGO!A:A,0)))</f>
        <v>COORDINACION ZONAL</v>
      </c>
      <c r="DT58" s="104" t="str">
        <f t="array" ref="DT58">IF(B58="","",INDEX(CATALOGO!B:B,MATCH(B58,CATALOGO!A:A,0)))</f>
        <v>COORDINACION ZONAL</v>
      </c>
      <c r="DU58" s="104" t="str">
        <f t="array" ref="DU58">IF(D58="","",INDEX(CATALOGO!J:J,MATCH(POA_GC_2022_PC!D58,CATALOGO!G:G,0)))</f>
        <v>ZONA 4</v>
      </c>
      <c r="DV58" s="104" t="str">
        <f t="array" ref="DV58">IF(D58="","",INDEX(CATALOGO!K:K,MATCH(D58,CATALOGO!G:G,0)))</f>
        <v>MANABI</v>
      </c>
      <c r="DW58" s="104" t="str">
        <f t="shared" si="36"/>
        <v/>
      </c>
      <c r="DX58" s="113" t="str">
        <f t="array" ref="DX58">IF(H58="","",INDEX(CATALOGO!AE:AE,MATCH(H58,CATALOGO!AC:AC,0)))</f>
        <v>MEDICAMENTOS Y DISPOSITIVOS MÉDICOS</v>
      </c>
      <c r="DY58" s="104" t="str">
        <f t="array" ref="DY58">IF(N58="","",INDEX(CATALOGO!O:O,MATCH(N58,CATALOGO!M:M,0)))</f>
        <v>0</v>
      </c>
      <c r="DZ58" s="104" t="str">
        <f t="array" ref="DZ58">IF(E58="","",INDEX(CATALOGO!AT:AT,MATCH(POA_GC_2022_PC!E58,CATALOGO!AS:AS,0)))</f>
        <v>PROV</v>
      </c>
      <c r="EA58" s="104" t="str">
        <f t="shared" si="37"/>
        <v>CORRIENTE</v>
      </c>
      <c r="EB58" s="104" t="str">
        <f t="shared" si="38"/>
        <v>90000003</v>
      </c>
      <c r="EC58" s="124"/>
      <c r="ED58" s="101" t="str">
        <f t="array" ref="ED58">IF(E58="","",INDEX(CATALOGO!BL:BL,MATCH(POA_GC_2022_PC!E58,CATALOGO!BO:BO,0)))</f>
        <v>6. Garantizar el  derecho a la salud integral, gratuita y de calidad</v>
      </c>
      <c r="EE58" s="101" t="str">
        <f t="array" ref="EE58">IF(E58="","",INDEX(CATALOGO!BM:BM,MATCH(POA_GC_2022_PC!E58,CATALOGO!BO:BO,0)))</f>
        <v>OE5 Incrementar la cobertura de las prestaciones de servicios de salud</v>
      </c>
      <c r="EF58" s="104" t="str">
        <f t="array" ref="EF58">IF(EE58="","",INDEX(CATALOGO!BN:BN,MATCH(POA_GC_2022_PC!EE58,CATALOGO!BM:BM,0)))</f>
        <v>OE_5</v>
      </c>
      <c r="EG58" s="124"/>
      <c r="EH58" s="125"/>
      <c r="EI58" s="125"/>
      <c r="EJ58" s="126"/>
      <c r="EK58" s="126"/>
      <c r="EL58" s="126"/>
      <c r="EM58" s="104" t="str">
        <f t="shared" si="39"/>
        <v>53</v>
      </c>
      <c r="EN58" s="114"/>
      <c r="EO58" s="111"/>
      <c r="EP58" s="127"/>
      <c r="EQ58" s="128"/>
      <c r="ER58" s="128">
        <f>IF(EM58="","",SUMIFS(TH!G:G,TH!K:K,POA_GC_2022_PC!A58))</f>
        <v>0</v>
      </c>
      <c r="ES58" s="129">
        <f t="shared" si="50"/>
        <v>0</v>
      </c>
      <c r="ET58" s="129"/>
      <c r="EU58" s="128">
        <f>IF(EM58="","",SUMIFS(TH!H:H,TH!K:K,POA_GC_2022_PC!A58))</f>
        <v>0</v>
      </c>
      <c r="EV58" s="129">
        <f t="shared" si="51"/>
        <v>0</v>
      </c>
      <c r="EW58" s="129"/>
      <c r="EX58" s="128">
        <f>IF(EM58="","",SUMIFS(TH!I:I,TH!K:K,POA_GC_2022_PC!A58))</f>
        <v>0</v>
      </c>
      <c r="EY58" s="129">
        <f t="shared" si="52"/>
        <v>0</v>
      </c>
      <c r="EZ58" s="130"/>
      <c r="FA58" s="130"/>
      <c r="FB58" s="129" t="str">
        <f t="shared" si="53"/>
        <v>OK</v>
      </c>
      <c r="FC58" s="129" t="str">
        <f t="shared" si="44"/>
        <v>OK</v>
      </c>
      <c r="FD58" s="129" t="str">
        <f t="shared" si="45"/>
        <v/>
      </c>
      <c r="FE58" s="129" t="str">
        <f t="shared" si="46"/>
        <v/>
      </c>
      <c r="FF58" s="284" t="e">
        <f>IF(AND(A58=SAP_seg!A3,SAP_seg!G3=0),"NINGUNA",(VLOOKUP(A58,SAP_seg!$A$4:$G$1162,7,0)))</f>
        <v>#N/A</v>
      </c>
      <c r="FG58" s="131">
        <f t="shared" si="47"/>
        <v>0</v>
      </c>
      <c r="FH58" s="131">
        <f t="shared" si="48"/>
        <v>0</v>
      </c>
      <c r="FI58" s="132" t="s">
        <v>54</v>
      </c>
      <c r="FJ58" s="133"/>
      <c r="FK58" s="134" t="str">
        <f t="array" ref="FK58">IF(E58="","",INDEX(CATALOGO!AW:AW,MATCH(POA_GC_2022_PC!E58,CATALOGO!AS:AS,0)))</f>
        <v>0</v>
      </c>
      <c r="FL58" s="134" t="str">
        <f t="array" ref="FL58">IF(F58="","",INDEX(CATALOGO!AZ:AZ,MATCH(POA_GC_2022_PC!F58,CATALOGO!AY:AY,0)))</f>
        <v>0</v>
      </c>
      <c r="FM58" s="134" t="str">
        <f t="array" ref="FM58">IF(F58="","",INDEX(CATALOGO!BA:BA,MATCH(POA_GC_2022_PC!F58,CATALOGO!AY:AY,0)))</f>
        <v>0</v>
      </c>
      <c r="FN58" s="134" t="str">
        <f t="array" ref="FN58">IF(F58="","",INDEX(CATALOGO!BB:BB,MATCH(POA_GC_2022_PC!F58,CATALOGO!AY:AY,0)))</f>
        <v>0</v>
      </c>
      <c r="FO58" s="133" t="str">
        <f t="array" ref="FO58">IF(E58="","",INDEX(CATALOGO!BC:BC,MATCH(POA_GC_2022_PC!E58,CATALOGO!AS:AS,0)))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58" s="133" t="str">
        <f t="array" ref="FP58">IF(EB58="","",INDEX(CATALOGO!BH:BH,MATCH(POA_GC_2022_PC!EB58,CATALOGO!BG:BG,0)))</f>
        <v xml:space="preserve"> PRESTACION DE SERVICIOS DE SALUD SEGUNDO NIVEL</v>
      </c>
      <c r="FQ58" s="117"/>
      <c r="FR58" s="117"/>
      <c r="FS58" s="117"/>
      <c r="FT58" s="135">
        <f t="shared" si="49"/>
        <v>32648.720000000001</v>
      </c>
    </row>
    <row r="59" spans="1:176" ht="22.5" hidden="1" x14ac:dyDescent="0.25">
      <c r="A59" s="363" t="s">
        <v>4144</v>
      </c>
      <c r="B59" s="101" t="s">
        <v>2256</v>
      </c>
      <c r="C59" s="102" t="s">
        <v>4101</v>
      </c>
      <c r="D59" s="103">
        <v>1332</v>
      </c>
      <c r="E59" s="103">
        <v>90</v>
      </c>
      <c r="F59" s="104" t="str">
        <f t="shared" ref="F59" si="354">IF(E59="","","000")</f>
        <v>000</v>
      </c>
      <c r="G59" s="103" t="s">
        <v>587</v>
      </c>
      <c r="H59" s="105">
        <v>530826</v>
      </c>
      <c r="I59" s="106">
        <v>1314</v>
      </c>
      <c r="J59" s="103" t="s">
        <v>354</v>
      </c>
      <c r="K59" s="104" t="str">
        <f t="array" ref="K59">IF(J59="","",INDEX(CATALOGO!AN:AN,MATCH(POA_GC_2022_PC!J59,CATALOGO!AR:AR,0)))</f>
        <v>0000</v>
      </c>
      <c r="L59" s="104" t="str">
        <f t="array" ref="L59">IF(J59="","",INDEX(CATALOGO!AP:AP,MATCH(POA_GC_2022_PC!J59,CATALOGO!AR:AR,0)))</f>
        <v>0000</v>
      </c>
      <c r="M59" s="107" t="str">
        <f t="array" ref="M59">IF(E59="","",INDEX(CATALOGO!AU:AU,MATCH(POA_GC_2022_PC!E59,CATALOGO!AS:AS,0)))</f>
        <v>PROVISION Y PRESTACION DE SERVICIOS DE SALUD</v>
      </c>
      <c r="N59" s="108" t="str">
        <f t="shared" ref="N59" si="355">IF(EA59="CORRIENTE","SIN PROYECTO","")</f>
        <v>SIN PROYECTO</v>
      </c>
      <c r="O59" s="101" t="str">
        <f t="array" ref="O59">IF(EB59="","",INDEX(CATALOGO!BD:BD,MATCH(POA_GC_2022_PC!EB59,CATALOGO!BG:BG,0)))</f>
        <v>GASTO OPERATIVO DE PROVISION DE LOS SERVICIOS DE SALUD</v>
      </c>
      <c r="P59" s="109" t="str">
        <f t="array" ref="P59">IF(H59="","",INDEX(CATALOGO!AD:AD,MATCH(POA_GC_2022_PC!H59,CATALOGO!AC:AC,0)))</f>
        <v>DISPOSITIVOS MEDICOS DE USO GENERAL</v>
      </c>
      <c r="Q59" s="104" t="str">
        <f t="array" ref="Q59">IF(J59="","",INDEX(CATALOGO!AL:AL,MATCH(J59,CATALOGO!AR:AR,0)))</f>
        <v>RECURSOS FISCALES</v>
      </c>
      <c r="R59" s="104" t="str">
        <f t="array" ref="R59">IF(K59="","",INDEX(CATALOGO!AO:AO,MATCH(POA_GC_2022_PC!K59,CATALOGO!AN:AN,0)))</f>
        <v>SIN ORGANISMO</v>
      </c>
      <c r="S59" s="104" t="str">
        <f t="array" ref="S59">IF(L59="","",INDEX(CATALOGO!AQ:AQ,MATCH(POA_GC_2022_PC!L59,CATALOGO!AP:AP,0)))</f>
        <v>SIN CORRELATIVO</v>
      </c>
      <c r="T59" s="110" t="s">
        <v>355</v>
      </c>
      <c r="U59" s="364" t="s">
        <v>4038</v>
      </c>
      <c r="V59" s="364" t="s">
        <v>4095</v>
      </c>
      <c r="W59" s="111" t="s">
        <v>356</v>
      </c>
      <c r="X59" s="111" t="s">
        <v>4099</v>
      </c>
      <c r="Y59" s="111" t="s">
        <v>387</v>
      </c>
      <c r="Z59" s="112">
        <f t="array" ref="Z59">IF(Y59="","",INDEX(CATALOGO!AA:AA,MATCH(Y59,CATALOGO!Z:Z,0)))</f>
        <v>44</v>
      </c>
      <c r="AA59" s="113" t="str">
        <f t="array" ref="AA59">IF(H59="","",INDEX(CATALOGO!AH:AH,MATCH(H59,CATALOGO!AC:AC,0)))</f>
        <v>02</v>
      </c>
      <c r="AB59" s="113" t="str">
        <f t="array" ref="AB59">IF(H59="","",INDEX(CATALOGO!AF:AF,MATCH(H59,CATALOGO!AC:AC,0)))</f>
        <v>NA</v>
      </c>
      <c r="AC59" s="113" t="str">
        <f t="array" ref="AC59">IF(H59="","",INDEX(CATALOGO!AG:AG,MATCH(H59,CATALOGO!AC:AC,0)))</f>
        <v>NA</v>
      </c>
      <c r="AD59" s="114" t="s">
        <v>50</v>
      </c>
      <c r="AE59" s="115"/>
      <c r="AF59" s="115">
        <v>0</v>
      </c>
      <c r="AG59" s="116">
        <f t="shared" ref="AG59" si="356">+AE59+AF59</f>
        <v>0</v>
      </c>
      <c r="AH59" s="115">
        <v>56300</v>
      </c>
      <c r="AI59" s="115">
        <v>0</v>
      </c>
      <c r="AJ59" s="116">
        <f t="shared" ref="AJ59" si="357">+AH59+AI59</f>
        <v>56300</v>
      </c>
      <c r="AK59" s="115"/>
      <c r="AL59" s="115">
        <v>0</v>
      </c>
      <c r="AM59" s="116">
        <f t="shared" ref="AM59" si="358">+AK59+AL59</f>
        <v>0</v>
      </c>
      <c r="AN59" s="115"/>
      <c r="AO59" s="115">
        <v>0</v>
      </c>
      <c r="AP59" s="116">
        <f t="shared" ref="AP59" si="359">+AN59+AO59</f>
        <v>0</v>
      </c>
      <c r="AQ59" s="115"/>
      <c r="AR59" s="115">
        <v>0</v>
      </c>
      <c r="AS59" s="116">
        <f t="shared" ref="AS59" si="360">+AQ59+AR59</f>
        <v>0</v>
      </c>
      <c r="AT59" s="115"/>
      <c r="AU59" s="118">
        <v>0</v>
      </c>
      <c r="AV59" s="116">
        <f t="shared" ref="AV59" si="361">+AT59+AU59</f>
        <v>0</v>
      </c>
      <c r="AW59" s="115"/>
      <c r="AX59" s="118">
        <v>0</v>
      </c>
      <c r="AY59" s="116">
        <f t="shared" ref="AY59" si="362">+AW59+AX59</f>
        <v>0</v>
      </c>
      <c r="AZ59" s="115"/>
      <c r="BA59" s="118">
        <v>0</v>
      </c>
      <c r="BB59" s="116">
        <f t="shared" ref="BB59" si="363">+AZ59+BA59</f>
        <v>0</v>
      </c>
      <c r="BC59" s="115"/>
      <c r="BD59" s="118">
        <v>0</v>
      </c>
      <c r="BE59" s="116">
        <f t="shared" ref="BE59" si="364">+BC59+BD59</f>
        <v>0</v>
      </c>
      <c r="BF59" s="115"/>
      <c r="BG59" s="118">
        <v>0</v>
      </c>
      <c r="BH59" s="116">
        <f t="shared" ref="BH59" si="365">+BF59+BG59</f>
        <v>0</v>
      </c>
      <c r="BI59" s="115"/>
      <c r="BJ59" s="118"/>
      <c r="BK59" s="116">
        <f t="shared" ref="BK59" si="366">+BI59+BJ59</f>
        <v>0</v>
      </c>
      <c r="BL59" s="115"/>
      <c r="BM59" s="118">
        <v>0</v>
      </c>
      <c r="BN59" s="116">
        <f t="shared" ref="BN59" si="367">+BL59+BM59</f>
        <v>0</v>
      </c>
      <c r="BO59" s="116">
        <f t="shared" ref="BO59" si="368">+AE59+AH59+AK59+AN59+AQ59+AT59+AW59+AZ59+BC59+BF59+BI59+BL59</f>
        <v>56300</v>
      </c>
      <c r="BP59" s="116">
        <f t="shared" ref="BP59" si="369">+AF59+AI59+AL59+AO59+AR59+AU59+AX59+BA59+BD59+BG59+BJ59+BM59</f>
        <v>0</v>
      </c>
      <c r="BQ59" s="116">
        <f t="shared" ref="BQ59" si="370">+BO59+BP59</f>
        <v>56300</v>
      </c>
      <c r="BR59" s="119"/>
      <c r="BS59" s="111" t="s">
        <v>54</v>
      </c>
      <c r="BT59" s="120">
        <v>1</v>
      </c>
      <c r="BU59" s="121"/>
      <c r="BV59" s="121"/>
      <c r="BW59" s="121"/>
      <c r="BX59" s="121"/>
      <c r="BY59" s="121">
        <f t="shared" ref="BY59" si="371">+BO59+BU59-BW59</f>
        <v>56300</v>
      </c>
      <c r="BZ59" s="121">
        <f t="shared" ref="BZ59" si="372">+BP59+BV59-BX59</f>
        <v>0</v>
      </c>
      <c r="CA59" s="121">
        <f t="shared" ref="CA59" si="373">SUM(BY59:BZ59)</f>
        <v>56300</v>
      </c>
      <c r="CB59" s="118"/>
      <c r="CC59" s="118">
        <v>0</v>
      </c>
      <c r="CD59" s="116">
        <f t="shared" ref="CD59" si="374">+CB59+CC59</f>
        <v>0</v>
      </c>
      <c r="CE59" s="118">
        <v>56300</v>
      </c>
      <c r="CF59" s="118">
        <v>0</v>
      </c>
      <c r="CG59" s="116">
        <f t="shared" ref="CG59" si="375">+CE59+CF59</f>
        <v>56300</v>
      </c>
      <c r="CH59" s="118"/>
      <c r="CI59" s="118">
        <v>0</v>
      </c>
      <c r="CJ59" s="116">
        <f t="shared" ref="CJ59" si="376">+CH59+CI59</f>
        <v>0</v>
      </c>
      <c r="CK59" s="118"/>
      <c r="CL59" s="118">
        <v>0</v>
      </c>
      <c r="CM59" s="116">
        <f t="shared" ref="CM59" si="377">+CK59+CL59</f>
        <v>0</v>
      </c>
      <c r="CN59" s="118"/>
      <c r="CO59" s="118">
        <v>0</v>
      </c>
      <c r="CP59" s="116">
        <f t="shared" ref="CP59" si="378">+CN59+CO59</f>
        <v>0</v>
      </c>
      <c r="CQ59" s="118"/>
      <c r="CR59" s="118">
        <v>0</v>
      </c>
      <c r="CS59" s="116">
        <f t="shared" ref="CS59" si="379">+CQ59+CR59</f>
        <v>0</v>
      </c>
      <c r="CT59" s="118"/>
      <c r="CU59" s="118">
        <v>0</v>
      </c>
      <c r="CV59" s="116">
        <f t="shared" ref="CV59" si="380">+CT59+CU59</f>
        <v>0</v>
      </c>
      <c r="CW59" s="118"/>
      <c r="CX59" s="118">
        <v>0</v>
      </c>
      <c r="CY59" s="116">
        <f t="shared" ref="CY59" si="381">+CW59+CX59</f>
        <v>0</v>
      </c>
      <c r="CZ59" s="118"/>
      <c r="DA59" s="118">
        <v>0</v>
      </c>
      <c r="DB59" s="116">
        <f t="shared" ref="DB59" si="382">+CZ59+DA59</f>
        <v>0</v>
      </c>
      <c r="DC59" s="118"/>
      <c r="DD59" s="118">
        <v>0</v>
      </c>
      <c r="DE59" s="116">
        <f t="shared" ref="DE59" si="383">+DC59+DD59</f>
        <v>0</v>
      </c>
      <c r="DF59" s="118"/>
      <c r="DG59" s="118">
        <v>0</v>
      </c>
      <c r="DH59" s="116">
        <f t="shared" ref="DH59" si="384">+DF59+DG59</f>
        <v>0</v>
      </c>
      <c r="DI59" s="118"/>
      <c r="DJ59" s="118">
        <v>0</v>
      </c>
      <c r="DK59" s="116">
        <f t="shared" ref="DK59" si="385">+DI59+DJ59</f>
        <v>0</v>
      </c>
      <c r="DL59" s="116">
        <f t="shared" ref="DL59" si="386">+CB59+CE59+CH59+CK59+CN59+CQ59+CT59+CW59+CZ59+DC59+DF59+DI59</f>
        <v>56300</v>
      </c>
      <c r="DM59" s="116">
        <f t="shared" ref="DM59" si="387">+CC59+CF59+CI59+CL59+CO59+CR59+CU59+CX59+DA59+DD59+DG59+DJ59</f>
        <v>0</v>
      </c>
      <c r="DN59" s="116">
        <f t="shared" ref="DN59" si="388">+DL59+DM59</f>
        <v>56300</v>
      </c>
      <c r="DO59" s="104" t="s">
        <v>293</v>
      </c>
      <c r="DP59" s="122" t="str">
        <f t="shared" ref="DP59:DP60" si="389">IF(CA59=DN59,"VALIDADO","REVISAR")</f>
        <v>VALIDADO</v>
      </c>
      <c r="DQ59" s="123"/>
      <c r="DR59" s="123"/>
      <c r="DS59" s="104" t="str">
        <f t="array" ref="DS59">IF(B59="","",INDEX(CATALOGO!C:C,MATCH(B59,CATALOGO!A:A,0)))</f>
        <v>COORDINACION ZONAL</v>
      </c>
      <c r="DT59" s="104" t="str">
        <f t="array" ref="DT59">IF(B59="","",INDEX(CATALOGO!B:B,MATCH(B59,CATALOGO!A:A,0)))</f>
        <v>COORDINACION ZONAL</v>
      </c>
      <c r="DU59" s="104" t="str">
        <f t="array" ref="DU59">IF(D59="","",INDEX(CATALOGO!J:J,MATCH(POA_GC_2022_PC!D59,CATALOGO!G:G,0)))</f>
        <v>ZONA 4</v>
      </c>
      <c r="DV59" s="104" t="str">
        <f t="array" ref="DV59">IF(D59="","",INDEX(CATALOGO!K:K,MATCH(D59,CATALOGO!G:G,0)))</f>
        <v>MANABI</v>
      </c>
      <c r="DW59" s="104" t="str">
        <f t="shared" ref="DW59" si="390">IF(D59=9999,"QUITO","")</f>
        <v/>
      </c>
      <c r="DX59" s="113" t="str">
        <f t="array" ref="DX59">IF(H59="","",INDEX(CATALOGO!AE:AE,MATCH(H59,CATALOGO!AC:AC,0)))</f>
        <v>MEDICAMENTOS Y DISPOSITIVOS MÉDICOS</v>
      </c>
      <c r="DY59" s="104" t="str">
        <f t="array" ref="DY59">IF(N59="","",INDEX(CATALOGO!O:O,MATCH(N59,CATALOGO!M:M,0)))</f>
        <v>0</v>
      </c>
      <c r="DZ59" s="104" t="str">
        <f t="array" ref="DZ59">IF(E59="","",INDEX(CATALOGO!AT:AT,MATCH(POA_GC_2022_PC!E59,CATALOGO!AS:AS,0)))</f>
        <v>PROV</v>
      </c>
      <c r="EA59" s="104" t="str">
        <f t="shared" ref="EA59" si="391">IF(F59="","",IF(F59="000","CORRIENTE","INVERSIÓN"))</f>
        <v>CORRIENTE</v>
      </c>
      <c r="EB59" s="104" t="str">
        <f t="shared" ref="EB59" si="392">E59&amp;F59&amp;G59</f>
        <v>90000003</v>
      </c>
      <c r="EC59" s="124"/>
      <c r="ED59" s="101" t="str">
        <f t="array" ref="ED59">IF(E59="","",INDEX(CATALOGO!BL:BL,MATCH(POA_GC_2022_PC!E59,CATALOGO!BO:BO,0)))</f>
        <v>6. Garantizar el  derecho a la salud integral, gratuita y de calidad</v>
      </c>
      <c r="EE59" s="101" t="str">
        <f t="array" ref="EE59">IF(E59="","",INDEX(CATALOGO!BM:BM,MATCH(POA_GC_2022_PC!E59,CATALOGO!BO:BO,0)))</f>
        <v>OE5 Incrementar la cobertura de las prestaciones de servicios de salud</v>
      </c>
      <c r="EF59" s="104" t="str">
        <f t="array" ref="EF59">IF(EE59="","",INDEX(CATALOGO!BN:BN,MATCH(POA_GC_2022_PC!EE59,CATALOGO!BM:BM,0)))</f>
        <v>OE_5</v>
      </c>
      <c r="EG59" s="124"/>
      <c r="EH59" s="125"/>
      <c r="EI59" s="125"/>
      <c r="EJ59" s="126"/>
      <c r="EK59" s="126"/>
      <c r="EL59" s="126"/>
      <c r="EM59" s="104" t="str">
        <f t="shared" ref="EM59" si="393">MID(H59,1,2)</f>
        <v>53</v>
      </c>
      <c r="EN59" s="114"/>
      <c r="EO59" s="111"/>
      <c r="EP59" s="127"/>
      <c r="EQ59" s="128"/>
      <c r="ER59" s="128">
        <f>IF(EM59="","",SUMIFS(TH!G:G,TH!K:K,POA_GC_2022_PC!A59))</f>
        <v>0</v>
      </c>
      <c r="ES59" s="129">
        <f t="shared" si="40"/>
        <v>0</v>
      </c>
      <c r="ET59" s="129"/>
      <c r="EU59" s="128">
        <f>IF(EM59="","",SUMIFS(TH!H:H,TH!K:K,POA_GC_2022_PC!A59))</f>
        <v>0</v>
      </c>
      <c r="EV59" s="129">
        <f t="shared" si="41"/>
        <v>0</v>
      </c>
      <c r="EW59" s="129"/>
      <c r="EX59" s="128">
        <f>IF(EM59="","",SUMIFS(TH!I:I,TH!K:K,POA_GC_2022_PC!A59))</f>
        <v>0</v>
      </c>
      <c r="EY59" s="129">
        <f t="shared" si="42"/>
        <v>0</v>
      </c>
      <c r="EZ59" s="130"/>
      <c r="FA59" s="130"/>
      <c r="FB59" s="129" t="str">
        <f t="shared" si="43"/>
        <v>OK</v>
      </c>
      <c r="FC59" s="129" t="str">
        <f t="shared" ref="FC59" si="394">IF(A59="","",IF(ROUND(ES59,2)+ROUND(EV59,2)&lt;=ROUND(DR59+DQ59,2),"OK","REVISAR"))</f>
        <v>OK</v>
      </c>
      <c r="FD59" s="129" t="str">
        <f t="shared" ref="FD59" si="395">IF(DO59="SI",CD59+CG59,"")</f>
        <v/>
      </c>
      <c r="FE59" s="129" t="str">
        <f t="shared" ref="FE59" si="396">IF(DO59="SI",IF(EY59&gt;FD59,"ANTICIPADO",IF(AND(EY59&gt;0,EY59&lt;FD59),"ATRASADO",IF(AND(EY59&gt;0,EY59=FD59),"CUMPLIDO",IF(AND(EY59=0,FD59&gt;0),"NO CUMPLIDO","")))),"")</f>
        <v/>
      </c>
      <c r="FF59" s="284" t="e">
        <f>IF(AND(A59=SAP_seg!A4,SAP_seg!G4=0),"NINGUNA",(VLOOKUP(A59,SAP_seg!$A$4:$G$1162,7,0)))</f>
        <v>#N/A</v>
      </c>
      <c r="FG59" s="131">
        <f t="shared" ref="FG59" si="397">+ES59+EV59</f>
        <v>0</v>
      </c>
      <c r="FH59" s="131">
        <f t="shared" ref="FH59" si="398">+DR59-FG59</f>
        <v>0</v>
      </c>
      <c r="FI59" s="132" t="s">
        <v>54</v>
      </c>
      <c r="FJ59" s="133"/>
      <c r="FK59" s="134" t="str">
        <f t="array" ref="FK59">IF(E59="","",INDEX(CATALOGO!AW:AW,MATCH(POA_GC_2022_PC!E59,CATALOGO!AS:AS,0)))</f>
        <v>0</v>
      </c>
      <c r="FL59" s="134" t="str">
        <f t="array" ref="FL59">IF(F59="","",INDEX(CATALOGO!AZ:AZ,MATCH(POA_GC_2022_PC!F59,CATALOGO!AY:AY,0)))</f>
        <v>0</v>
      </c>
      <c r="FM59" s="134" t="str">
        <f t="array" ref="FM59">IF(F59="","",INDEX(CATALOGO!BA:BA,MATCH(POA_GC_2022_PC!F59,CATALOGO!AY:AY,0)))</f>
        <v>0</v>
      </c>
      <c r="FN59" s="134" t="str">
        <f t="array" ref="FN59">IF(F59="","",INDEX(CATALOGO!BB:BB,MATCH(POA_GC_2022_PC!F59,CATALOGO!AY:AY,0)))</f>
        <v>0</v>
      </c>
      <c r="FO59" s="133" t="str">
        <f t="array" ref="FO59">IF(E59="","",INDEX(CATALOGO!BC:BC,MATCH(POA_GC_2022_PC!E59,CATALOGO!AS:AS,0)))</f>
        <v>PLANES PROGRAMAS PROYECTOS ESTRATEGIAS Y/O HERRAMIENTAS ACCIONES PARA FORTALECER LA PRESTACION DE SERVICIOS DE SALUD EN LOS ESTABLECIMIENTOS DE SALUD DEL MINISTERIO DE SALUD PUBLICA CON LOS INSUMOS MATERIALES MEDICAMENTOS DISPOSITIVOS MEDICOS ENTRE OTROS QUE PERMITAN BRINDAR UNA ATENCION INTEGRAL DE SALUD A LA POBLACION.</v>
      </c>
      <c r="FP59" s="133" t="str">
        <f t="array" ref="FP59">IF(EB59="","",INDEX(CATALOGO!BH:BH,MATCH(POA_GC_2022_PC!EB59,CATALOGO!BG:BG,0)))</f>
        <v xml:space="preserve"> PRESTACION DE SERVICIOS DE SALUD SEGUNDO NIVEL</v>
      </c>
      <c r="FQ59" s="117"/>
      <c r="FR59" s="117"/>
      <c r="FS59" s="117"/>
      <c r="FT59" s="135">
        <f t="shared" ref="FT59" si="399">CD59+CG59+CJ59</f>
        <v>56300</v>
      </c>
    </row>
    <row r="60" spans="1:176" ht="24.75" hidden="1" customHeight="1" x14ac:dyDescent="0.25">
      <c r="A60" s="141" t="s">
        <v>1373</v>
      </c>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c r="AA60" s="142"/>
      <c r="AB60" s="142"/>
      <c r="AC60" s="142"/>
      <c r="AD60" s="142"/>
      <c r="AE60" s="143">
        <f>SUBTOTAL(9,AE8:AE59)</f>
        <v>2166.67</v>
      </c>
      <c r="AF60" s="143">
        <f t="shared" ref="AF60:BP60" si="400">SUBTOTAL(9,AF59:AF59)</f>
        <v>0</v>
      </c>
      <c r="AG60" s="143">
        <f>SUBTOTAL(9,AG8:AG59)</f>
        <v>2166.67</v>
      </c>
      <c r="AH60" s="143">
        <f>SUBTOTAL(9,AH8:AH59)</f>
        <v>2166.67</v>
      </c>
      <c r="AI60" s="143">
        <f t="shared" si="400"/>
        <v>0</v>
      </c>
      <c r="AJ60" s="143">
        <f>SUBTOTAL(9,AJ8:AJ59)</f>
        <v>2166.67</v>
      </c>
      <c r="AK60" s="143">
        <f>SUBTOTAL(9,AK8:AK59)</f>
        <v>2166.67</v>
      </c>
      <c r="AL60" s="143">
        <f t="shared" si="400"/>
        <v>0</v>
      </c>
      <c r="AM60" s="143">
        <f>SUBTOTAL(9,AM8:AM59)</f>
        <v>2166.67</v>
      </c>
      <c r="AN60" s="143">
        <f>SUBTOTAL(9,AN8:AN59)</f>
        <v>2166.67</v>
      </c>
      <c r="AO60" s="143">
        <f t="shared" si="400"/>
        <v>0</v>
      </c>
      <c r="AP60" s="143">
        <f>SUBTOTAL(9,AP8:AP59)</f>
        <v>2166.67</v>
      </c>
      <c r="AQ60" s="143">
        <f>SUBTOTAL(9,AQ8:AQ59)</f>
        <v>2166.67</v>
      </c>
      <c r="AR60" s="143">
        <f t="shared" si="400"/>
        <v>0</v>
      </c>
      <c r="AS60" s="143">
        <f>SUBTOTAL(9,AS8:AS59)</f>
        <v>2166.67</v>
      </c>
      <c r="AT60" s="143">
        <f>SUBTOTAL(9,AT8:AT59)</f>
        <v>2166.65</v>
      </c>
      <c r="AU60" s="143">
        <f t="shared" si="400"/>
        <v>0</v>
      </c>
      <c r="AV60" s="143">
        <f>SUBTOTAL(9,AV8:AV59)</f>
        <v>2166.65</v>
      </c>
      <c r="AW60" s="143">
        <f>SUBTOTAL(9,AW8:AW59)</f>
        <v>2236.42</v>
      </c>
      <c r="AX60" s="143">
        <f t="shared" si="400"/>
        <v>0</v>
      </c>
      <c r="AY60" s="143">
        <f>SUBTOTAL(9,AY8:AY59)</f>
        <v>2236.42</v>
      </c>
      <c r="AZ60" s="143">
        <f>SUBTOTAL(9,AZ8:AZ59)</f>
        <v>2236.41</v>
      </c>
      <c r="BA60" s="143">
        <f t="shared" si="400"/>
        <v>0</v>
      </c>
      <c r="BB60" s="143">
        <f>SUBTOTAL(9,BB8:BB59)</f>
        <v>2236.41</v>
      </c>
      <c r="BC60" s="143">
        <f>SUBTOTAL(9,BC8:BC59)</f>
        <v>0</v>
      </c>
      <c r="BD60" s="143">
        <f t="shared" si="400"/>
        <v>0</v>
      </c>
      <c r="BE60" s="143">
        <f>SUBTOTAL(9,BE8:BE59)</f>
        <v>0</v>
      </c>
      <c r="BF60" s="143">
        <f>SUBTOTAL(9,BF8:BF59)</f>
        <v>0</v>
      </c>
      <c r="BG60" s="143">
        <f t="shared" si="400"/>
        <v>0</v>
      </c>
      <c r="BH60" s="143">
        <f>SUBTOTAL(9,BH8:BH59)</f>
        <v>0</v>
      </c>
      <c r="BI60" s="143">
        <f>SUBTOTAL(9,BI8:BI59)</f>
        <v>0</v>
      </c>
      <c r="BJ60" s="143">
        <f t="shared" si="400"/>
        <v>0</v>
      </c>
      <c r="BK60" s="143">
        <f>SUBTOTAL(9,BK8:BK59)</f>
        <v>0</v>
      </c>
      <c r="BL60" s="143">
        <f>SUBTOTAL(9,BL8:BL59)</f>
        <v>0</v>
      </c>
      <c r="BM60" s="143">
        <f t="shared" si="400"/>
        <v>0</v>
      </c>
      <c r="BN60" s="143">
        <f>SUBTOTAL(9,BN8:BN59)</f>
        <v>0</v>
      </c>
      <c r="BO60" s="143">
        <f>SUBTOTAL(9,BO8:BO59)</f>
        <v>17472.830000000002</v>
      </c>
      <c r="BP60" s="143">
        <f t="shared" si="400"/>
        <v>0</v>
      </c>
      <c r="BQ60" s="143">
        <f>SUBTOTAL(9,BQ8:BQ59)</f>
        <v>17472.830000000002</v>
      </c>
      <c r="BR60" s="142"/>
      <c r="BS60" s="142"/>
      <c r="BT60" s="142"/>
      <c r="BU60" s="143">
        <f t="shared" ref="BU60:DM60" si="401">SUBTOTAL(9,BU59:BU59)</f>
        <v>0</v>
      </c>
      <c r="BV60" s="143">
        <f t="shared" si="401"/>
        <v>0</v>
      </c>
      <c r="BW60" s="143">
        <f t="shared" si="401"/>
        <v>0</v>
      </c>
      <c r="BX60" s="143">
        <f t="shared" si="401"/>
        <v>0</v>
      </c>
      <c r="BY60" s="143">
        <f>SUBTOTAL(9,BY8:BY59)</f>
        <v>17472.830000000002</v>
      </c>
      <c r="BZ60" s="143">
        <f t="shared" si="401"/>
        <v>0</v>
      </c>
      <c r="CA60" s="143">
        <f>SUBTOTAL(9,CA8:CA59)</f>
        <v>17472.830000000002</v>
      </c>
      <c r="CB60" s="143">
        <f>SUBTOTAL(9,CB8:CB59)</f>
        <v>2166.67</v>
      </c>
      <c r="CC60" s="143">
        <f t="shared" si="401"/>
        <v>0</v>
      </c>
      <c r="CD60" s="143">
        <f>SUBTOTAL(9,CD8:CD59)</f>
        <v>2166.67</v>
      </c>
      <c r="CE60" s="143">
        <f>SUBTOTAL(9,CE8:CE59)</f>
        <v>2166.67</v>
      </c>
      <c r="CF60" s="143">
        <f t="shared" si="401"/>
        <v>0</v>
      </c>
      <c r="CG60" s="143">
        <f>SUBTOTAL(9,CG8:CG59)</f>
        <v>2166.67</v>
      </c>
      <c r="CH60" s="143">
        <f>SUBTOTAL(9,CH8:CH59)</f>
        <v>2166.67</v>
      </c>
      <c r="CI60" s="143">
        <f t="shared" si="401"/>
        <v>0</v>
      </c>
      <c r="CJ60" s="143">
        <f>SUBTOTAL(9,CJ8:CJ59)</f>
        <v>2166.67</v>
      </c>
      <c r="CK60" s="143">
        <f>SUBTOTAL(9,CK8:CK59)</f>
        <v>2166.67</v>
      </c>
      <c r="CL60" s="143">
        <f t="shared" si="401"/>
        <v>0</v>
      </c>
      <c r="CM60" s="143">
        <f>SUBTOTAL(9,CM8:CM59)</f>
        <v>2166.67</v>
      </c>
      <c r="CN60" s="143">
        <f>SUBTOTAL(9,CN8:CN59)</f>
        <v>2166.67</v>
      </c>
      <c r="CO60" s="143">
        <f t="shared" si="401"/>
        <v>0</v>
      </c>
      <c r="CP60" s="143">
        <f>SUBTOTAL(9,CP8:CP59)</f>
        <v>2166.67</v>
      </c>
      <c r="CQ60" s="143">
        <f>SUBTOTAL(9,CQ8:CQ59)</f>
        <v>2166.65</v>
      </c>
      <c r="CR60" s="143">
        <f t="shared" si="401"/>
        <v>0</v>
      </c>
      <c r="CS60" s="143">
        <f>SUBTOTAL(9,CS8:CS59)</f>
        <v>2166.65</v>
      </c>
      <c r="CT60" s="143">
        <f>SUBTOTAL(9,CT8:CT59)</f>
        <v>2236.42</v>
      </c>
      <c r="CU60" s="143">
        <f t="shared" si="401"/>
        <v>0</v>
      </c>
      <c r="CV60" s="143">
        <f>SUBTOTAL(9,CV8:CV59)</f>
        <v>2236.42</v>
      </c>
      <c r="CW60" s="143">
        <f>SUBTOTAL(9,CW8:CW59)</f>
        <v>2236.41</v>
      </c>
      <c r="CX60" s="143">
        <f t="shared" si="401"/>
        <v>0</v>
      </c>
      <c r="CY60" s="143">
        <f>SUBTOTAL(9,CY8:CY59)</f>
        <v>2236.41</v>
      </c>
      <c r="CZ60" s="143">
        <f>SUBTOTAL(9,CZ8:CZ59)</f>
        <v>0</v>
      </c>
      <c r="DA60" s="143">
        <f t="shared" si="401"/>
        <v>0</v>
      </c>
      <c r="DB60" s="143">
        <f>SUBTOTAL(9,DB8:DB59)</f>
        <v>0</v>
      </c>
      <c r="DC60" s="143">
        <f>SUBTOTAL(9,DC8:DC59)</f>
        <v>0</v>
      </c>
      <c r="DD60" s="143">
        <f t="shared" si="401"/>
        <v>0</v>
      </c>
      <c r="DE60" s="143">
        <f>SUBTOTAL(9,DE8:DE59)</f>
        <v>0</v>
      </c>
      <c r="DF60" s="143">
        <f>SUBTOTAL(9,DF8:DF59)</f>
        <v>0</v>
      </c>
      <c r="DG60" s="143">
        <f t="shared" si="401"/>
        <v>0</v>
      </c>
      <c r="DH60" s="143">
        <f>SUBTOTAL(9,DH8:DH59)</f>
        <v>0</v>
      </c>
      <c r="DI60" s="143">
        <f>SUBTOTAL(9,DI8:DI59)</f>
        <v>0</v>
      </c>
      <c r="DJ60" s="143">
        <f t="shared" si="401"/>
        <v>0</v>
      </c>
      <c r="DK60" s="143">
        <f>SUBTOTAL(9,DK8:DK59)</f>
        <v>0</v>
      </c>
      <c r="DL60" s="143">
        <f>SUBTOTAL(9,DL8:DL59)</f>
        <v>17472.830000000002</v>
      </c>
      <c r="DM60" s="143">
        <f t="shared" si="401"/>
        <v>0</v>
      </c>
      <c r="DN60" s="143">
        <f>SUBTOTAL(9,DN8:DN59)</f>
        <v>17472.830000000002</v>
      </c>
      <c r="DO60" s="142"/>
      <c r="DP60" s="142" t="str">
        <f t="shared" si="389"/>
        <v>VALIDADO</v>
      </c>
      <c r="DQ60" s="143">
        <f>SUBTOTAL(9,DQ59:DQ59)</f>
        <v>0</v>
      </c>
      <c r="DR60" s="143">
        <f>SUBTOTAL(9,DR59:DR59)</f>
        <v>0</v>
      </c>
      <c r="DS60" s="142"/>
      <c r="DT60" s="142"/>
      <c r="DU60" s="142"/>
      <c r="DV60" s="142"/>
      <c r="DW60" s="142"/>
      <c r="DX60" s="142"/>
      <c r="DY60" s="142"/>
      <c r="DZ60" s="142"/>
      <c r="EA60" s="142"/>
      <c r="EB60" s="142"/>
      <c r="EC60" s="142"/>
      <c r="ED60" s="142"/>
      <c r="EE60" s="142"/>
      <c r="EF60" s="142"/>
      <c r="EG60" s="142"/>
      <c r="EH60" s="143">
        <f>SUBTOTAL(9,EH59:EH59)</f>
        <v>0</v>
      </c>
      <c r="EI60" s="143">
        <f>SUBTOTAL(9,EI59:EI59)</f>
        <v>0</v>
      </c>
      <c r="EJ60" s="143">
        <f>SUBTOTAL(9,EJ59:EJ59)</f>
        <v>0</v>
      </c>
      <c r="EK60" s="143"/>
      <c r="EL60" s="143"/>
      <c r="EM60" s="142"/>
      <c r="EN60" s="142"/>
      <c r="EO60" s="142"/>
      <c r="EP60" s="142"/>
      <c r="EQ60" s="143">
        <f t="shared" ref="EQ60:FA60" si="402">SUBTOTAL(9,EQ59:EQ59)</f>
        <v>0</v>
      </c>
      <c r="ER60" s="143">
        <f t="shared" si="402"/>
        <v>0</v>
      </c>
      <c r="ES60" s="143">
        <f t="shared" si="402"/>
        <v>0</v>
      </c>
      <c r="ET60" s="143">
        <f t="shared" si="402"/>
        <v>0</v>
      </c>
      <c r="EU60" s="143">
        <f t="shared" si="402"/>
        <v>0</v>
      </c>
      <c r="EV60" s="143">
        <f t="shared" si="402"/>
        <v>0</v>
      </c>
      <c r="EW60" s="143">
        <f t="shared" si="402"/>
        <v>0</v>
      </c>
      <c r="EX60" s="143">
        <f t="shared" si="402"/>
        <v>0</v>
      </c>
      <c r="EY60" s="143">
        <f t="shared" si="402"/>
        <v>0</v>
      </c>
      <c r="EZ60" s="143">
        <f t="shared" si="402"/>
        <v>0</v>
      </c>
      <c r="FA60" s="143">
        <f t="shared" si="402"/>
        <v>0</v>
      </c>
      <c r="FB60" s="143"/>
      <c r="FC60" s="143"/>
      <c r="FD60" s="143"/>
      <c r="FE60" s="143"/>
      <c r="FF60" s="143"/>
      <c r="FG60" s="143">
        <f>SUBTOTAL(9,FG59:FG59)</f>
        <v>0</v>
      </c>
      <c r="FH60" s="143">
        <f>SUBTOTAL(9,FH59:FH59)</f>
        <v>0</v>
      </c>
      <c r="FI60" s="142"/>
      <c r="FJ60" s="142"/>
      <c r="FK60" s="142"/>
      <c r="FL60" s="142"/>
      <c r="FM60" s="142"/>
      <c r="FN60" s="142"/>
      <c r="FO60" s="142"/>
      <c r="FP60" s="142"/>
      <c r="FQ60" s="143">
        <f>SUBTOTAL(9,FQ59:FQ59)</f>
        <v>0</v>
      </c>
      <c r="FR60" s="143">
        <f>SUBTOTAL(9,FR59:FR59)</f>
        <v>0</v>
      </c>
      <c r="FS60" s="143">
        <f>SUBTOTAL(9,FS59:FS59)</f>
        <v>0</v>
      </c>
      <c r="FT60" s="60"/>
    </row>
    <row r="61" spans="1:176" ht="24" hidden="1" customHeight="1" x14ac:dyDescent="0.25">
      <c r="CQ61" s="144"/>
      <c r="CR61" s="144"/>
      <c r="DH61" s="358"/>
      <c r="DM61" s="144"/>
      <c r="DN61" s="144">
        <v>1345872.6</v>
      </c>
      <c r="DQ61" s="268"/>
      <c r="DR61" s="145"/>
      <c r="ED61" s="2"/>
      <c r="EE61" s="2"/>
      <c r="EF61" s="2"/>
      <c r="EG61" s="2"/>
    </row>
    <row r="62" spans="1:176" ht="35.25" hidden="1" customHeight="1" x14ac:dyDescent="0.25">
      <c r="BW62" s="354"/>
      <c r="CQ62" s="144"/>
      <c r="CR62" s="144"/>
      <c r="CU62" s="268"/>
      <c r="DI62" s="344"/>
      <c r="DL62" s="268"/>
      <c r="DN62" s="144">
        <v>1484988</v>
      </c>
      <c r="DO62" s="40"/>
      <c r="DQ62" s="268"/>
      <c r="DR62" s="40"/>
      <c r="ED62" s="2"/>
      <c r="EE62" s="2"/>
      <c r="EF62" s="2"/>
      <c r="EG62" s="2"/>
      <c r="EQ62" s="268"/>
    </row>
    <row r="63" spans="1:176" ht="24.75" customHeight="1" x14ac:dyDescent="0.25">
      <c r="AE63" s="365"/>
      <c r="CU63" s="268"/>
      <c r="DM63" s="268"/>
      <c r="DN63" s="268"/>
      <c r="DO63" s="40"/>
      <c r="DP63" s="268"/>
      <c r="DR63" s="40"/>
      <c r="ED63" s="2"/>
      <c r="EE63" s="2"/>
      <c r="EF63" s="2"/>
      <c r="EG63" s="2"/>
    </row>
    <row r="64" spans="1:176" ht="24.75" customHeight="1" x14ac:dyDescent="0.25">
      <c r="BP64" s="365"/>
      <c r="CQ64" s="145"/>
      <c r="DH64" s="344"/>
      <c r="DI64" s="344"/>
      <c r="DN64" s="268"/>
      <c r="ED64" s="2"/>
      <c r="EE64" s="2"/>
      <c r="EF64" s="2"/>
      <c r="EG64" s="2"/>
    </row>
    <row r="65" spans="47:118" ht="15" customHeight="1" x14ac:dyDescent="0.25">
      <c r="DH65" s="344"/>
    </row>
    <row r="67" spans="47:118" ht="15" customHeight="1" x14ac:dyDescent="0.25">
      <c r="DN67" s="268">
        <f>+DN64-DN65</f>
        <v>0</v>
      </c>
    </row>
    <row r="68" spans="47:118" ht="15" customHeight="1" x14ac:dyDescent="0.25">
      <c r="BO68" s="365"/>
    </row>
    <row r="69" spans="47:118" ht="15" customHeight="1" x14ac:dyDescent="0.25">
      <c r="AU69" s="365"/>
    </row>
  </sheetData>
  <autoFilter ref="A7:FT62" xr:uid="{00000000-0009-0000-0000-000005000000}">
    <filterColumn colId="7">
      <filters>
        <filter val="530803"/>
      </filters>
    </filterColumn>
    <filterColumn colId="118">
      <filters>
        <filter val="FINANCIADO"/>
      </filters>
    </filterColumn>
  </autoFilter>
  <mergeCells count="22">
    <mergeCell ref="FQ6:FS6"/>
    <mergeCell ref="A6:C6"/>
    <mergeCell ref="AE6:AG6"/>
    <mergeCell ref="AH6:AJ6"/>
    <mergeCell ref="AK6:AM6"/>
    <mergeCell ref="AN6:AP6"/>
    <mergeCell ref="AQ6:AS6"/>
    <mergeCell ref="AT6:AV6"/>
    <mergeCell ref="A5:C5"/>
    <mergeCell ref="AE5:BQ5"/>
    <mergeCell ref="AW6:AY6"/>
    <mergeCell ref="AZ6:BB6"/>
    <mergeCell ref="BC6:BE6"/>
    <mergeCell ref="BF6:BH6"/>
    <mergeCell ref="BI6:BK6"/>
    <mergeCell ref="BL6:BN6"/>
    <mergeCell ref="BO6:BQ6"/>
    <mergeCell ref="A1:L1"/>
    <mergeCell ref="FQ1:FS2"/>
    <mergeCell ref="A2:L2"/>
    <mergeCell ref="A3:L3"/>
    <mergeCell ref="A4:C4"/>
  </mergeCells>
  <phoneticPr fontId="38" type="noConversion"/>
  <conditionalFormatting sqref="CB6:CC6">
    <cfRule type="colorScale" priority="1">
      <colorScale>
        <cfvo type="min"/>
        <cfvo type="max"/>
        <color rgb="FFF4B183"/>
        <color rgb="FFFFEF9C"/>
      </colorScale>
    </cfRule>
  </conditionalFormatting>
  <conditionalFormatting sqref="CD6">
    <cfRule type="colorScale" priority="2">
      <colorScale>
        <cfvo type="min"/>
        <cfvo type="max"/>
        <color rgb="FFF4B183"/>
        <color rgb="FFFFEF9C"/>
      </colorScale>
    </cfRule>
  </conditionalFormatting>
  <conditionalFormatting sqref="FH7">
    <cfRule type="cellIs" dxfId="372" priority="3" operator="lessThan">
      <formula>0</formula>
    </cfRule>
  </conditionalFormatting>
  <dataValidations xWindow="254" yWindow="652" count="11">
    <dataValidation type="list" allowBlank="1" showInputMessage="1" showErrorMessage="1" prompt=" - " sqref="BT8:BT59" xr:uid="{00000000-0002-0000-0500-000000000000}">
      <formula1>"1.0,2.0,3.0"</formula1>
    </dataValidation>
    <dataValidation type="list" allowBlank="1" showInputMessage="1" showErrorMessage="1" prompt=" - " sqref="AD8:AD59 EN8:EN59 BS8:BS59 FI8:FI59" xr:uid="{00000000-0002-0000-0500-000001000000}">
      <formula1>"SI,NO"</formula1>
    </dataValidation>
    <dataValidation type="list" allowBlank="1" showInputMessage="1" showErrorMessage="1" prompt=" - " sqref="Y8:Y59" xr:uid="{00000000-0002-0000-0500-000002000000}">
      <formula1>PROCED</formula1>
    </dataValidation>
    <dataValidation type="list" allowBlank="1" showInputMessage="1" showErrorMessage="1" prompt=" - " sqref="J8:J59" xr:uid="{00000000-0002-0000-0500-000003000000}">
      <formula1>FUENTE</formula1>
    </dataValidation>
    <dataValidation type="list" allowBlank="1" showInputMessage="1" showErrorMessage="1" prompt=" - " sqref="W8:W59" xr:uid="{00000000-0002-0000-0500-000004000000}">
      <formula1>"NUEVA,ARRASTRE,ANTICIPO"</formula1>
    </dataValidation>
    <dataValidation type="list" allowBlank="1" showInputMessage="1" showErrorMessage="1" prompt=" - " sqref="EC8:EC59" xr:uid="{00000000-0002-0000-0500-000005000000}">
      <formula1>FUNCION</formula1>
    </dataValidation>
    <dataValidation type="list" allowBlank="1" showInputMessage="1" showErrorMessage="1" prompt=" - " sqref="D8:D59" xr:uid="{00000000-0002-0000-0500-000006000000}">
      <formula1>EOD</formula1>
    </dataValidation>
    <dataValidation type="list" allowBlank="1" showInputMessage="1" showErrorMessage="1" prompt=" - " sqref="E8:E59" xr:uid="{00000000-0002-0000-0500-000007000000}">
      <formula1>PROG</formula1>
    </dataValidation>
    <dataValidation type="list" allowBlank="1" showErrorMessage="1" sqref="H8:H59" xr:uid="{00000000-0002-0000-0500-000008000000}">
      <formula1>INDIRECT($EA8)</formula1>
    </dataValidation>
    <dataValidation type="list" allowBlank="1" showInputMessage="1" showErrorMessage="1" prompt=" - " sqref="EG8:EG59" xr:uid="{00000000-0002-0000-0500-000009000000}">
      <formula1>INDIRECT($EF8)</formula1>
    </dataValidation>
    <dataValidation type="list" allowBlank="1" showInputMessage="1" showErrorMessage="1" prompt=" - " sqref="G8:G59" xr:uid="{00000000-0002-0000-0500-00000A000000}">
      <formula1>INDIRECT($DZ8)</formula1>
    </dataValidation>
  </dataValidations>
  <pageMargins left="0.31496062992125984" right="0.31496062992125984" top="0.74803149606299213" bottom="0.74803149606299213" header="0" footer="0"/>
  <pageSetup scale="75" orientation="landscape" r:id="rId1"/>
  <legacyDrawing r:id="rId2"/>
  <extLst>
    <ext xmlns:x14="http://schemas.microsoft.com/office/spreadsheetml/2009/9/main" uri="{CCE6A557-97BC-4b89-ADB6-D9C93CAAB3DF}">
      <x14:dataValidations xmlns:xm="http://schemas.microsoft.com/office/excel/2006/main" xWindow="254" yWindow="652" count="2">
        <x14:dataValidation type="list" allowBlank="1" showInputMessage="1" showErrorMessage="1" prompt=" - " xr:uid="{00000000-0002-0000-0500-00000B000000}">
          <x14:formula1>
            <xm:f>CATALOGO!$A$4:$A$78</xm:f>
          </x14:formula1>
          <xm:sqref>B8:B59</xm:sqref>
        </x14:dataValidation>
        <x14:dataValidation type="list" allowBlank="1" showInputMessage="1" showErrorMessage="1" xr:uid="{00000000-0002-0000-0500-00000C000000}">
          <x14:formula1>
            <xm:f>CATALOGO!$W$4:$W$6</xm:f>
          </x14:formula1>
          <xm:sqref>DO8:DO59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L908"/>
  <sheetViews>
    <sheetView workbookViewId="0"/>
  </sheetViews>
  <sheetFormatPr baseColWidth="10" defaultColWidth="14.42578125" defaultRowHeight="15" customHeight="1" x14ac:dyDescent="0.25"/>
  <cols>
    <col min="1" max="1" width="14.28515625" customWidth="1"/>
    <col min="2" max="2" width="16.42578125" customWidth="1"/>
    <col min="3" max="3" width="32.140625" customWidth="1"/>
    <col min="4" max="4" width="43.42578125" customWidth="1"/>
    <col min="5" max="5" width="34.42578125" customWidth="1"/>
    <col min="6" max="6" width="16.42578125" customWidth="1"/>
    <col min="7" max="7" width="24.7109375" customWidth="1"/>
    <col min="8" max="8" width="16.42578125" customWidth="1"/>
    <col min="9" max="9" width="30" customWidth="1"/>
    <col min="10" max="11" width="16.42578125" customWidth="1"/>
    <col min="12" max="12" width="22.7109375" customWidth="1"/>
    <col min="13" max="13" width="22.42578125" customWidth="1"/>
    <col min="26" max="26" width="18.42578125" customWidth="1"/>
    <col min="27" max="27" width="17.7109375" customWidth="1"/>
  </cols>
  <sheetData>
    <row r="1" spans="1:27" ht="23.25" customHeight="1" x14ac:dyDescent="0.25">
      <c r="A1" s="403" t="s">
        <v>153</v>
      </c>
      <c r="B1" s="367"/>
      <c r="C1" s="367"/>
      <c r="D1" s="367"/>
      <c r="E1" s="367"/>
      <c r="F1" s="367"/>
      <c r="G1" s="367"/>
      <c r="H1" s="367"/>
      <c r="I1" s="367"/>
      <c r="J1" s="367"/>
      <c r="K1" s="367"/>
      <c r="L1" s="148"/>
      <c r="M1" s="149"/>
      <c r="N1" s="150"/>
      <c r="O1" s="150"/>
      <c r="P1" s="150"/>
      <c r="Q1" s="150"/>
      <c r="R1" s="150"/>
      <c r="S1" s="150"/>
      <c r="T1" s="150"/>
      <c r="U1" s="150"/>
      <c r="V1" s="150"/>
      <c r="W1" s="150"/>
      <c r="X1" s="150"/>
      <c r="Y1" s="150"/>
      <c r="Z1" s="150"/>
      <c r="AA1" s="148"/>
    </row>
    <row r="2" spans="1:27" ht="21" customHeight="1" x14ac:dyDescent="0.25">
      <c r="A2" s="378" t="s">
        <v>1441</v>
      </c>
      <c r="B2" s="367"/>
      <c r="C2" s="367"/>
      <c r="D2" s="367"/>
      <c r="E2" s="367"/>
      <c r="F2" s="367"/>
      <c r="G2" s="367"/>
      <c r="H2" s="367"/>
      <c r="I2" s="367"/>
      <c r="J2" s="367"/>
      <c r="K2" s="367"/>
      <c r="L2" s="148"/>
      <c r="M2" s="149"/>
      <c r="N2" s="150"/>
      <c r="O2" s="150"/>
      <c r="P2" s="150"/>
      <c r="Q2" s="150"/>
      <c r="R2" s="150"/>
      <c r="S2" s="150"/>
      <c r="T2" s="150"/>
      <c r="U2" s="150"/>
      <c r="V2" s="150"/>
      <c r="W2" s="150"/>
      <c r="X2" s="150"/>
      <c r="Y2" s="150"/>
      <c r="Z2" s="150"/>
      <c r="AA2" s="148"/>
    </row>
    <row r="3" spans="1:27" ht="18.75" customHeight="1" x14ac:dyDescent="0.25">
      <c r="A3" s="404" t="s">
        <v>1442</v>
      </c>
      <c r="B3" s="367"/>
      <c r="C3" s="367"/>
      <c r="D3" s="367"/>
      <c r="E3" s="367"/>
      <c r="F3" s="367"/>
      <c r="G3" s="367"/>
      <c r="H3" s="367"/>
      <c r="I3" s="367"/>
      <c r="J3" s="367"/>
      <c r="K3" s="367"/>
      <c r="L3" s="148"/>
      <c r="M3" s="149"/>
      <c r="N3" s="150"/>
      <c r="O3" s="150"/>
      <c r="P3" s="150"/>
      <c r="Q3" s="150"/>
      <c r="R3" s="150"/>
      <c r="S3" s="150"/>
      <c r="T3" s="150"/>
      <c r="U3" s="150"/>
      <c r="V3" s="150"/>
      <c r="W3" s="150"/>
      <c r="X3" s="150"/>
      <c r="Y3" s="150"/>
      <c r="Z3" s="150"/>
      <c r="AA3" s="148"/>
    </row>
    <row r="4" spans="1:27" ht="18.75" customHeight="1" x14ac:dyDescent="0.25">
      <c r="A4" s="404" t="s">
        <v>1443</v>
      </c>
      <c r="B4" s="367"/>
      <c r="C4" s="367"/>
      <c r="D4" s="367"/>
      <c r="E4" s="367"/>
      <c r="F4" s="367"/>
      <c r="G4" s="367"/>
      <c r="H4" s="367"/>
      <c r="I4" s="367"/>
      <c r="J4" s="367"/>
      <c r="K4" s="367"/>
      <c r="L4" s="148"/>
      <c r="M4" s="149"/>
      <c r="N4" s="150"/>
      <c r="O4" s="150"/>
      <c r="P4" s="150"/>
      <c r="Q4" s="150"/>
      <c r="R4" s="150"/>
      <c r="S4" s="150"/>
      <c r="T4" s="150"/>
      <c r="U4" s="150"/>
      <c r="V4" s="150"/>
      <c r="W4" s="150"/>
      <c r="X4" s="150"/>
      <c r="Y4" s="150"/>
      <c r="Z4" s="150"/>
      <c r="AA4" s="148"/>
    </row>
    <row r="5" spans="1:27" ht="24" customHeight="1" x14ac:dyDescent="0.25">
      <c r="A5" s="405" t="s">
        <v>1444</v>
      </c>
      <c r="B5" s="388"/>
      <c r="C5" s="388"/>
      <c r="D5" s="389"/>
      <c r="E5" s="148"/>
      <c r="F5" s="148"/>
      <c r="G5" s="148"/>
      <c r="H5" s="148"/>
      <c r="I5" s="148"/>
      <c r="J5" s="148"/>
      <c r="K5" s="148"/>
      <c r="L5" s="148"/>
      <c r="M5" s="149"/>
      <c r="N5" s="406" t="s">
        <v>1445</v>
      </c>
      <c r="O5" s="388"/>
      <c r="P5" s="388"/>
      <c r="Q5" s="388"/>
      <c r="R5" s="388"/>
      <c r="S5" s="388"/>
      <c r="T5" s="388"/>
      <c r="U5" s="388"/>
      <c r="V5" s="388"/>
      <c r="W5" s="388"/>
      <c r="X5" s="388"/>
      <c r="Y5" s="388"/>
      <c r="Z5" s="389"/>
      <c r="AA5" s="148"/>
    </row>
    <row r="6" spans="1:27" ht="24" customHeight="1" x14ac:dyDescent="0.25">
      <c r="A6" s="407" t="s">
        <v>157</v>
      </c>
      <c r="B6" s="388"/>
      <c r="C6" s="388"/>
      <c r="D6" s="389"/>
      <c r="E6" s="148"/>
      <c r="F6" s="148"/>
      <c r="G6" s="148"/>
      <c r="H6" s="148"/>
      <c r="I6" s="148"/>
      <c r="J6" s="148"/>
      <c r="K6" s="148"/>
      <c r="L6" s="148"/>
      <c r="M6" s="149"/>
      <c r="N6" s="151"/>
      <c r="O6" s="151"/>
      <c r="P6" s="151"/>
      <c r="Q6" s="151"/>
      <c r="R6" s="151"/>
      <c r="S6" s="151"/>
      <c r="T6" s="151"/>
      <c r="U6" s="151"/>
      <c r="V6" s="151"/>
      <c r="W6" s="151"/>
      <c r="X6" s="151"/>
      <c r="Y6" s="151"/>
      <c r="Z6" s="151"/>
      <c r="AA6" s="148"/>
    </row>
    <row r="7" spans="1:27" x14ac:dyDescent="0.25">
      <c r="A7" s="399" t="s">
        <v>1446</v>
      </c>
      <c r="B7" s="398"/>
      <c r="C7" s="398"/>
      <c r="D7" s="398"/>
      <c r="E7" s="148"/>
      <c r="F7" s="148"/>
      <c r="G7" s="148"/>
      <c r="H7" s="148"/>
      <c r="I7" s="148"/>
      <c r="J7" s="148"/>
      <c r="K7" s="148"/>
      <c r="L7" s="148"/>
      <c r="M7" s="149"/>
      <c r="N7" s="400" t="s">
        <v>1447</v>
      </c>
      <c r="O7" s="401"/>
      <c r="P7" s="401"/>
      <c r="Q7" s="401"/>
      <c r="R7" s="401"/>
      <c r="S7" s="401"/>
      <c r="T7" s="401"/>
      <c r="U7" s="401"/>
      <c r="V7" s="401"/>
      <c r="W7" s="401"/>
      <c r="X7" s="401"/>
      <c r="Y7" s="401"/>
      <c r="Z7" s="402"/>
      <c r="AA7" s="148"/>
    </row>
    <row r="8" spans="1:27" ht="48" customHeight="1" x14ac:dyDescent="0.25">
      <c r="A8" s="152" t="s">
        <v>1448</v>
      </c>
      <c r="B8" s="152" t="s">
        <v>1449</v>
      </c>
      <c r="C8" s="152" t="s">
        <v>1450</v>
      </c>
      <c r="D8" s="152" t="s">
        <v>1451</v>
      </c>
      <c r="E8" s="152" t="s">
        <v>1434</v>
      </c>
      <c r="F8" s="152" t="s">
        <v>1452</v>
      </c>
      <c r="G8" s="152" t="s">
        <v>1453</v>
      </c>
      <c r="H8" s="152" t="s">
        <v>21</v>
      </c>
      <c r="I8" s="152" t="s">
        <v>1454</v>
      </c>
      <c r="J8" s="152" t="s">
        <v>22</v>
      </c>
      <c r="K8" s="152" t="s">
        <v>23</v>
      </c>
      <c r="L8" s="152" t="s">
        <v>1455</v>
      </c>
      <c r="M8" s="153" t="s">
        <v>1456</v>
      </c>
      <c r="N8" s="154" t="s">
        <v>159</v>
      </c>
      <c r="O8" s="154" t="s">
        <v>160</v>
      </c>
      <c r="P8" s="154" t="s">
        <v>161</v>
      </c>
      <c r="Q8" s="154" t="s">
        <v>162</v>
      </c>
      <c r="R8" s="154" t="s">
        <v>163</v>
      </c>
      <c r="S8" s="154" t="s">
        <v>164</v>
      </c>
      <c r="T8" s="154" t="s">
        <v>165</v>
      </c>
      <c r="U8" s="154" t="s">
        <v>166</v>
      </c>
      <c r="V8" s="154" t="s">
        <v>167</v>
      </c>
      <c r="W8" s="154" t="s">
        <v>168</v>
      </c>
      <c r="X8" s="154" t="s">
        <v>169</v>
      </c>
      <c r="Y8" s="154" t="s">
        <v>170</v>
      </c>
      <c r="Z8" s="155" t="s">
        <v>1373</v>
      </c>
      <c r="AA8" s="155" t="s">
        <v>1457</v>
      </c>
    </row>
    <row r="9" spans="1:27" ht="23.25" customHeight="1" x14ac:dyDescent="0.25">
      <c r="A9" s="156">
        <v>9999</v>
      </c>
      <c r="B9" s="157" t="str">
        <f t="array" ref="B9">IF(A9="","",INDEX(CATALOGO!J:J,MATCH('Matriz Ingresos'!A9,CATALOGO!G:G,0)))</f>
        <v>PLANTA CENTRAL</v>
      </c>
      <c r="C9" s="157" t="str">
        <f t="array" ref="C9">IF(A9="","",INDEX(CATALOGO!E:E,MATCH('Matriz Ingresos'!A9,CATALOGO!G:G,0)))</f>
        <v>PLANTA CENTRAL</v>
      </c>
      <c r="D9" s="139"/>
      <c r="E9" s="139"/>
      <c r="F9" s="156">
        <v>110201</v>
      </c>
      <c r="G9" s="157" t="str">
        <f t="array" ref="G9">IF(F9="","",INDEX(CATALOGO!AI:AI,MATCH(F9,CATALOGO!AJ:AJ, )))</f>
        <v>A_LOS_PREDIOS_URBANOS</v>
      </c>
      <c r="H9" s="156"/>
      <c r="I9" s="157" t="str">
        <f t="shared" ref="I9:I194" si="0">IF(H9="","",IF(H9="002","RECURSOS FISCALES GENERADOS POR LAS INSTITUCIONES","RECURSOS DE PREASIGNACIONES"))</f>
        <v/>
      </c>
      <c r="J9" s="157"/>
      <c r="K9" s="157"/>
      <c r="L9" s="139"/>
      <c r="M9" s="158"/>
      <c r="N9" s="159"/>
      <c r="O9" s="159"/>
      <c r="P9" s="159"/>
      <c r="Q9" s="159"/>
      <c r="R9" s="159"/>
      <c r="S9" s="159"/>
      <c r="T9" s="159"/>
      <c r="U9" s="159"/>
      <c r="V9" s="159"/>
      <c r="W9" s="159"/>
      <c r="X9" s="159"/>
      <c r="Y9" s="159"/>
      <c r="Z9" s="155">
        <f t="shared" ref="Z9:Z194" si="1">SUM(N9:Y9)</f>
        <v>0</v>
      </c>
      <c r="AA9" s="160" t="str">
        <f t="shared" ref="AA9:AA194" si="2">IF(M9=Z9,"CORRECTO","REVISAR")</f>
        <v>CORRECTO</v>
      </c>
    </row>
    <row r="10" spans="1:27" ht="12" customHeight="1" x14ac:dyDescent="0.25">
      <c r="A10" s="156">
        <v>9999</v>
      </c>
      <c r="B10" s="157" t="str">
        <f t="array" ref="B10">IF(A10="","",INDEX(CATALOGO!J:J,MATCH('Matriz Ingresos'!A10,CATALOGO!G:G,0)))</f>
        <v>PLANTA CENTRAL</v>
      </c>
      <c r="C10" s="157" t="str">
        <f t="array" ref="C10">IF(A10="","",INDEX(CATALOGO!E:E,MATCH('Matriz Ingresos'!A10,CATALOGO!G:G,0)))</f>
        <v>PLANTA CENTRAL</v>
      </c>
      <c r="D10" s="139"/>
      <c r="E10" s="139"/>
      <c r="F10" s="156"/>
      <c r="G10" s="157" t="str">
        <f t="array" ref="G10">IF(F10="","",INDEX(CATALOGO!AI:AI,MATCH(F10,CATALOGO!AJ:AJ, )))</f>
        <v/>
      </c>
      <c r="H10" s="156"/>
      <c r="I10" s="157" t="str">
        <f t="shared" si="0"/>
        <v/>
      </c>
      <c r="J10" s="157"/>
      <c r="K10" s="157"/>
      <c r="L10" s="139"/>
      <c r="M10" s="158"/>
      <c r="N10" s="159"/>
      <c r="O10" s="159"/>
      <c r="P10" s="159"/>
      <c r="Q10" s="159"/>
      <c r="R10" s="159"/>
      <c r="S10" s="159"/>
      <c r="T10" s="159"/>
      <c r="U10" s="159"/>
      <c r="V10" s="159"/>
      <c r="W10" s="159"/>
      <c r="X10" s="159"/>
      <c r="Y10" s="159"/>
      <c r="Z10" s="155">
        <f t="shared" si="1"/>
        <v>0</v>
      </c>
      <c r="AA10" s="160" t="str">
        <f t="shared" si="2"/>
        <v>CORRECTO</v>
      </c>
    </row>
    <row r="11" spans="1:27" ht="12" customHeight="1" x14ac:dyDescent="0.25">
      <c r="A11" s="156">
        <v>9999</v>
      </c>
      <c r="B11" s="157" t="str">
        <f t="array" ref="B11">IF(A11="","",INDEX(CATALOGO!J:J,MATCH('Matriz Ingresos'!A11,CATALOGO!G:G,0)))</f>
        <v>PLANTA CENTRAL</v>
      </c>
      <c r="C11" s="157" t="str">
        <f t="array" ref="C11">IF(A11="","",INDEX(CATALOGO!E:E,MATCH('Matriz Ingresos'!A11,CATALOGO!G:G,0)))</f>
        <v>PLANTA CENTRAL</v>
      </c>
      <c r="D11" s="139"/>
      <c r="E11" s="139"/>
      <c r="F11" s="156"/>
      <c r="G11" s="157" t="str">
        <f t="array" ref="G11">IF(F11="","",INDEX(CATALOGO!AI:AI,MATCH(F11,CATALOGO!AJ:AJ, )))</f>
        <v/>
      </c>
      <c r="H11" s="156"/>
      <c r="I11" s="157" t="str">
        <f t="shared" si="0"/>
        <v/>
      </c>
      <c r="J11" s="157"/>
      <c r="K11" s="157"/>
      <c r="L11" s="139"/>
      <c r="M11" s="158"/>
      <c r="N11" s="159"/>
      <c r="O11" s="159"/>
      <c r="P11" s="159"/>
      <c r="Q11" s="159"/>
      <c r="R11" s="159"/>
      <c r="S11" s="159"/>
      <c r="T11" s="159"/>
      <c r="U11" s="159"/>
      <c r="V11" s="159"/>
      <c r="W11" s="159"/>
      <c r="X11" s="159"/>
      <c r="Y11" s="159"/>
      <c r="Z11" s="155">
        <f t="shared" si="1"/>
        <v>0</v>
      </c>
      <c r="AA11" s="160" t="str">
        <f t="shared" si="2"/>
        <v>CORRECTO</v>
      </c>
    </row>
    <row r="12" spans="1:27" ht="12" customHeight="1" x14ac:dyDescent="0.25">
      <c r="A12" s="156">
        <v>9999</v>
      </c>
      <c r="B12" s="157" t="str">
        <f t="array" ref="B12">IF(A12="","",INDEX(CATALOGO!J:J,MATCH('Matriz Ingresos'!A12,CATALOGO!G:G,0)))</f>
        <v>PLANTA CENTRAL</v>
      </c>
      <c r="C12" s="157" t="str">
        <f t="array" ref="C12">IF(A12="","",INDEX(CATALOGO!E:E,MATCH('Matriz Ingresos'!A12,CATALOGO!G:G,0)))</f>
        <v>PLANTA CENTRAL</v>
      </c>
      <c r="D12" s="139"/>
      <c r="E12" s="139"/>
      <c r="F12" s="156"/>
      <c r="G12" s="157" t="str">
        <f t="array" ref="G12">IF(F12="","",INDEX(CATALOGO!AI:AI,MATCH(F12,CATALOGO!AJ:AJ, )))</f>
        <v/>
      </c>
      <c r="H12" s="156"/>
      <c r="I12" s="157" t="str">
        <f t="shared" si="0"/>
        <v/>
      </c>
      <c r="J12" s="157"/>
      <c r="K12" s="157"/>
      <c r="L12" s="139"/>
      <c r="M12" s="158"/>
      <c r="N12" s="159"/>
      <c r="O12" s="159"/>
      <c r="P12" s="159"/>
      <c r="Q12" s="159"/>
      <c r="R12" s="159"/>
      <c r="S12" s="159"/>
      <c r="T12" s="159"/>
      <c r="U12" s="159"/>
      <c r="V12" s="159"/>
      <c r="W12" s="159"/>
      <c r="X12" s="159"/>
      <c r="Y12" s="159"/>
      <c r="Z12" s="155">
        <f t="shared" si="1"/>
        <v>0</v>
      </c>
      <c r="AA12" s="160" t="str">
        <f t="shared" si="2"/>
        <v>CORRECTO</v>
      </c>
    </row>
    <row r="13" spans="1:27" ht="12" customHeight="1" x14ac:dyDescent="0.25">
      <c r="A13" s="156">
        <v>9999</v>
      </c>
      <c r="B13" s="157" t="str">
        <f t="array" ref="B13">IF(A13="","",INDEX(CATALOGO!J:J,MATCH('Matriz Ingresos'!A13,CATALOGO!G:G,0)))</f>
        <v>PLANTA CENTRAL</v>
      </c>
      <c r="C13" s="157" t="str">
        <f t="array" ref="C13">IF(A13="","",INDEX(CATALOGO!E:E,MATCH('Matriz Ingresos'!A13,CATALOGO!G:G,0)))</f>
        <v>PLANTA CENTRAL</v>
      </c>
      <c r="D13" s="139"/>
      <c r="E13" s="139"/>
      <c r="F13" s="156"/>
      <c r="G13" s="157" t="str">
        <f t="array" ref="G13">IF(F13="","",INDEX(CATALOGO!AI:AI,MATCH(F13,CATALOGO!AJ:AJ, )))</f>
        <v/>
      </c>
      <c r="H13" s="156"/>
      <c r="I13" s="157" t="str">
        <f t="shared" si="0"/>
        <v/>
      </c>
      <c r="J13" s="157"/>
      <c r="K13" s="157"/>
      <c r="L13" s="139"/>
      <c r="M13" s="158"/>
      <c r="N13" s="159"/>
      <c r="O13" s="159"/>
      <c r="P13" s="159"/>
      <c r="Q13" s="159"/>
      <c r="R13" s="159"/>
      <c r="S13" s="159"/>
      <c r="T13" s="159"/>
      <c r="U13" s="159"/>
      <c r="V13" s="159"/>
      <c r="W13" s="159"/>
      <c r="X13" s="159"/>
      <c r="Y13" s="159"/>
      <c r="Z13" s="155">
        <f t="shared" si="1"/>
        <v>0</v>
      </c>
      <c r="AA13" s="160" t="str">
        <f t="shared" si="2"/>
        <v>CORRECTO</v>
      </c>
    </row>
    <row r="14" spans="1:27" ht="12" customHeight="1" x14ac:dyDescent="0.25">
      <c r="A14" s="156">
        <v>9999</v>
      </c>
      <c r="B14" s="157" t="str">
        <f t="array" ref="B14">IF(A14="","",INDEX(CATALOGO!J:J,MATCH('Matriz Ingresos'!A14,CATALOGO!G:G,0)))</f>
        <v>PLANTA CENTRAL</v>
      </c>
      <c r="C14" s="157" t="str">
        <f t="array" ref="C14">IF(A14="","",INDEX(CATALOGO!E:E,MATCH('Matriz Ingresos'!A14,CATALOGO!G:G,0)))</f>
        <v>PLANTA CENTRAL</v>
      </c>
      <c r="D14" s="139"/>
      <c r="E14" s="139"/>
      <c r="F14" s="156"/>
      <c r="G14" s="157" t="str">
        <f t="array" ref="G14">IF(F14="","",INDEX(CATALOGO!AI:AI,MATCH(F14,CATALOGO!AJ:AJ, )))</f>
        <v/>
      </c>
      <c r="H14" s="156"/>
      <c r="I14" s="157" t="str">
        <f t="shared" si="0"/>
        <v/>
      </c>
      <c r="J14" s="157"/>
      <c r="K14" s="157"/>
      <c r="L14" s="139"/>
      <c r="M14" s="158"/>
      <c r="N14" s="159"/>
      <c r="O14" s="159"/>
      <c r="P14" s="159"/>
      <c r="Q14" s="159"/>
      <c r="R14" s="159"/>
      <c r="S14" s="159"/>
      <c r="T14" s="159"/>
      <c r="U14" s="159"/>
      <c r="V14" s="159"/>
      <c r="W14" s="159"/>
      <c r="X14" s="159"/>
      <c r="Y14" s="159"/>
      <c r="Z14" s="155">
        <f t="shared" si="1"/>
        <v>0</v>
      </c>
      <c r="AA14" s="160" t="str">
        <f t="shared" si="2"/>
        <v>CORRECTO</v>
      </c>
    </row>
    <row r="15" spans="1:27" ht="12" customHeight="1" x14ac:dyDescent="0.25">
      <c r="A15" s="156">
        <v>9999</v>
      </c>
      <c r="B15" s="157" t="str">
        <f t="array" ref="B15">IF(A15="","",INDEX(CATALOGO!J:J,MATCH('Matriz Ingresos'!A15,CATALOGO!G:G,0)))</f>
        <v>PLANTA CENTRAL</v>
      </c>
      <c r="C15" s="157" t="str">
        <f t="array" ref="C15">IF(A15="","",INDEX(CATALOGO!E:E,MATCH('Matriz Ingresos'!A15,CATALOGO!G:G,0)))</f>
        <v>PLANTA CENTRAL</v>
      </c>
      <c r="D15" s="139"/>
      <c r="E15" s="139"/>
      <c r="F15" s="156"/>
      <c r="G15" s="157" t="str">
        <f t="array" ref="G15">IF(F15="","",INDEX(CATALOGO!AI:AI,MATCH(F15,CATALOGO!AJ:AJ, )))</f>
        <v/>
      </c>
      <c r="H15" s="156"/>
      <c r="I15" s="157" t="str">
        <f t="shared" si="0"/>
        <v/>
      </c>
      <c r="J15" s="157"/>
      <c r="K15" s="157"/>
      <c r="L15" s="139"/>
      <c r="M15" s="158"/>
      <c r="N15" s="159"/>
      <c r="O15" s="159"/>
      <c r="P15" s="159"/>
      <c r="Q15" s="159"/>
      <c r="R15" s="159"/>
      <c r="S15" s="159"/>
      <c r="T15" s="159"/>
      <c r="U15" s="159"/>
      <c r="V15" s="159"/>
      <c r="W15" s="159"/>
      <c r="X15" s="159"/>
      <c r="Y15" s="159"/>
      <c r="Z15" s="155">
        <f t="shared" si="1"/>
        <v>0</v>
      </c>
      <c r="AA15" s="160" t="str">
        <f t="shared" si="2"/>
        <v>CORRECTO</v>
      </c>
    </row>
    <row r="16" spans="1:27" ht="12" customHeight="1" x14ac:dyDescent="0.25">
      <c r="A16" s="156">
        <v>9999</v>
      </c>
      <c r="B16" s="157" t="str">
        <f t="array" ref="B16">IF(A16="","",INDEX(CATALOGO!J:J,MATCH('Matriz Ingresos'!A16,CATALOGO!G:G,0)))</f>
        <v>PLANTA CENTRAL</v>
      </c>
      <c r="C16" s="157" t="str">
        <f t="array" ref="C16">IF(A16="","",INDEX(CATALOGO!E:E,MATCH('Matriz Ingresos'!A16,CATALOGO!G:G,0)))</f>
        <v>PLANTA CENTRAL</v>
      </c>
      <c r="D16" s="139"/>
      <c r="E16" s="139"/>
      <c r="F16" s="156"/>
      <c r="G16" s="157" t="str">
        <f t="array" ref="G16">IF(F16="","",INDEX(CATALOGO!AI:AI,MATCH(F16,CATALOGO!AJ:AJ, )))</f>
        <v/>
      </c>
      <c r="H16" s="156"/>
      <c r="I16" s="157" t="str">
        <f t="shared" si="0"/>
        <v/>
      </c>
      <c r="J16" s="157"/>
      <c r="K16" s="157"/>
      <c r="L16" s="139"/>
      <c r="M16" s="158"/>
      <c r="N16" s="159"/>
      <c r="O16" s="159"/>
      <c r="P16" s="159"/>
      <c r="Q16" s="159"/>
      <c r="R16" s="159"/>
      <c r="S16" s="159"/>
      <c r="T16" s="159"/>
      <c r="U16" s="159"/>
      <c r="V16" s="159"/>
      <c r="W16" s="159"/>
      <c r="X16" s="159"/>
      <c r="Y16" s="159"/>
      <c r="Z16" s="155">
        <f t="shared" si="1"/>
        <v>0</v>
      </c>
      <c r="AA16" s="160" t="str">
        <f t="shared" si="2"/>
        <v>CORRECTO</v>
      </c>
    </row>
    <row r="17" spans="1:27" ht="12" customHeight="1" x14ac:dyDescent="0.25">
      <c r="A17" s="156">
        <v>9999</v>
      </c>
      <c r="B17" s="157" t="str">
        <f t="array" ref="B17">IF(A17="","",INDEX(CATALOGO!J:J,MATCH('Matriz Ingresos'!A17,CATALOGO!G:G,0)))</f>
        <v>PLANTA CENTRAL</v>
      </c>
      <c r="C17" s="157" t="str">
        <f t="array" ref="C17">IF(A17="","",INDEX(CATALOGO!E:E,MATCH('Matriz Ingresos'!A17,CATALOGO!G:G,0)))</f>
        <v>PLANTA CENTRAL</v>
      </c>
      <c r="D17" s="139"/>
      <c r="E17" s="139"/>
      <c r="F17" s="156"/>
      <c r="G17" s="157" t="str">
        <f t="array" ref="G17">IF(F17="","",INDEX(CATALOGO!AI:AI,MATCH(F17,CATALOGO!AJ:AJ, )))</f>
        <v/>
      </c>
      <c r="H17" s="156"/>
      <c r="I17" s="157" t="str">
        <f t="shared" si="0"/>
        <v/>
      </c>
      <c r="J17" s="157"/>
      <c r="K17" s="157"/>
      <c r="L17" s="139"/>
      <c r="M17" s="158"/>
      <c r="N17" s="159"/>
      <c r="O17" s="159"/>
      <c r="P17" s="159"/>
      <c r="Q17" s="159"/>
      <c r="R17" s="159"/>
      <c r="S17" s="159"/>
      <c r="T17" s="159"/>
      <c r="U17" s="159"/>
      <c r="V17" s="159"/>
      <c r="W17" s="159"/>
      <c r="X17" s="159"/>
      <c r="Y17" s="159"/>
      <c r="Z17" s="155">
        <f t="shared" si="1"/>
        <v>0</v>
      </c>
      <c r="AA17" s="160" t="str">
        <f t="shared" si="2"/>
        <v>CORRECTO</v>
      </c>
    </row>
    <row r="18" spans="1:27" ht="12" customHeight="1" x14ac:dyDescent="0.25">
      <c r="A18" s="156">
        <v>9999</v>
      </c>
      <c r="B18" s="157" t="str">
        <f t="array" ref="B18">IF(A18="","",INDEX(CATALOGO!J:J,MATCH('Matriz Ingresos'!A18,CATALOGO!G:G,0)))</f>
        <v>PLANTA CENTRAL</v>
      </c>
      <c r="C18" s="157" t="str">
        <f t="array" ref="C18">IF(A18="","",INDEX(CATALOGO!E:E,MATCH('Matriz Ingresos'!A18,CATALOGO!G:G,0)))</f>
        <v>PLANTA CENTRAL</v>
      </c>
      <c r="D18" s="139"/>
      <c r="E18" s="139"/>
      <c r="F18" s="156"/>
      <c r="G18" s="157" t="str">
        <f t="array" ref="G18">IF(F18="","",INDEX(CATALOGO!AI:AI,MATCH(F18,CATALOGO!AJ:AJ, )))</f>
        <v/>
      </c>
      <c r="H18" s="156"/>
      <c r="I18" s="157" t="str">
        <f t="shared" si="0"/>
        <v/>
      </c>
      <c r="J18" s="157"/>
      <c r="K18" s="157"/>
      <c r="L18" s="139"/>
      <c r="M18" s="158"/>
      <c r="N18" s="159"/>
      <c r="O18" s="159"/>
      <c r="P18" s="159"/>
      <c r="Q18" s="159"/>
      <c r="R18" s="159"/>
      <c r="S18" s="159"/>
      <c r="T18" s="159"/>
      <c r="U18" s="159"/>
      <c r="V18" s="159"/>
      <c r="W18" s="159"/>
      <c r="X18" s="159"/>
      <c r="Y18" s="159"/>
      <c r="Z18" s="155">
        <f t="shared" si="1"/>
        <v>0</v>
      </c>
      <c r="AA18" s="160" t="str">
        <f t="shared" si="2"/>
        <v>CORRECTO</v>
      </c>
    </row>
    <row r="19" spans="1:27" ht="12" customHeight="1" x14ac:dyDescent="0.25">
      <c r="A19" s="156">
        <v>9999</v>
      </c>
      <c r="B19" s="157" t="str">
        <f t="array" ref="B19">IF(A19="","",INDEX(CATALOGO!J:J,MATCH('Matriz Ingresos'!A19,CATALOGO!G:G,0)))</f>
        <v>PLANTA CENTRAL</v>
      </c>
      <c r="C19" s="157" t="str">
        <f t="array" ref="C19">IF(A19="","",INDEX(CATALOGO!E:E,MATCH('Matriz Ingresos'!A19,CATALOGO!G:G,0)))</f>
        <v>PLANTA CENTRAL</v>
      </c>
      <c r="D19" s="139"/>
      <c r="E19" s="139"/>
      <c r="F19" s="156"/>
      <c r="G19" s="157" t="str">
        <f t="array" ref="G19">IF(F19="","",INDEX(CATALOGO!AI:AI,MATCH(F19,CATALOGO!AJ:AJ, )))</f>
        <v/>
      </c>
      <c r="H19" s="156"/>
      <c r="I19" s="157" t="str">
        <f t="shared" si="0"/>
        <v/>
      </c>
      <c r="J19" s="157"/>
      <c r="K19" s="157"/>
      <c r="L19" s="139"/>
      <c r="M19" s="158"/>
      <c r="N19" s="159"/>
      <c r="O19" s="159"/>
      <c r="P19" s="159"/>
      <c r="Q19" s="159"/>
      <c r="R19" s="159"/>
      <c r="S19" s="159"/>
      <c r="T19" s="159"/>
      <c r="U19" s="159"/>
      <c r="V19" s="159"/>
      <c r="W19" s="159"/>
      <c r="X19" s="159"/>
      <c r="Y19" s="159"/>
      <c r="Z19" s="155">
        <f t="shared" si="1"/>
        <v>0</v>
      </c>
      <c r="AA19" s="160" t="str">
        <f t="shared" si="2"/>
        <v>CORRECTO</v>
      </c>
    </row>
    <row r="20" spans="1:27" ht="12" customHeight="1" x14ac:dyDescent="0.25">
      <c r="A20" s="156">
        <v>9999</v>
      </c>
      <c r="B20" s="157" t="str">
        <f t="array" ref="B20">IF(A20="","",INDEX(CATALOGO!J:J,MATCH('Matriz Ingresos'!A20,CATALOGO!G:G,0)))</f>
        <v>PLANTA CENTRAL</v>
      </c>
      <c r="C20" s="157" t="str">
        <f t="array" ref="C20">IF(A20="","",INDEX(CATALOGO!E:E,MATCH('Matriz Ingresos'!A20,CATALOGO!G:G,0)))</f>
        <v>PLANTA CENTRAL</v>
      </c>
      <c r="D20" s="139"/>
      <c r="E20" s="139"/>
      <c r="F20" s="156"/>
      <c r="G20" s="157" t="str">
        <f t="array" ref="G20">IF(F20="","",INDEX(CATALOGO!AI:AI,MATCH(F20,CATALOGO!AJ:AJ, )))</f>
        <v/>
      </c>
      <c r="H20" s="156"/>
      <c r="I20" s="157" t="str">
        <f t="shared" si="0"/>
        <v/>
      </c>
      <c r="J20" s="157"/>
      <c r="K20" s="157"/>
      <c r="L20" s="139"/>
      <c r="M20" s="158"/>
      <c r="N20" s="159"/>
      <c r="O20" s="159"/>
      <c r="P20" s="159"/>
      <c r="Q20" s="159"/>
      <c r="R20" s="159"/>
      <c r="S20" s="159"/>
      <c r="T20" s="159"/>
      <c r="U20" s="159"/>
      <c r="V20" s="159"/>
      <c r="W20" s="159"/>
      <c r="X20" s="159"/>
      <c r="Y20" s="159"/>
      <c r="Z20" s="155">
        <f t="shared" si="1"/>
        <v>0</v>
      </c>
      <c r="AA20" s="160" t="str">
        <f t="shared" si="2"/>
        <v>CORRECTO</v>
      </c>
    </row>
    <row r="21" spans="1:27" ht="12" customHeight="1" x14ac:dyDescent="0.25">
      <c r="A21" s="156">
        <v>9999</v>
      </c>
      <c r="B21" s="157" t="str">
        <f t="array" ref="B21">IF(A21="","",INDEX(CATALOGO!J:J,MATCH('Matriz Ingresos'!A21,CATALOGO!G:G,0)))</f>
        <v>PLANTA CENTRAL</v>
      </c>
      <c r="C21" s="157" t="str">
        <f t="array" ref="C21">IF(A21="","",INDEX(CATALOGO!E:E,MATCH('Matriz Ingresos'!A21,CATALOGO!G:G,0)))</f>
        <v>PLANTA CENTRAL</v>
      </c>
      <c r="D21" s="139"/>
      <c r="E21" s="139"/>
      <c r="F21" s="156"/>
      <c r="G21" s="157" t="str">
        <f t="array" ref="G21">IF(F21="","",INDEX(CATALOGO!AI:AI,MATCH(F21,CATALOGO!AJ:AJ, )))</f>
        <v/>
      </c>
      <c r="H21" s="156"/>
      <c r="I21" s="157" t="str">
        <f t="shared" si="0"/>
        <v/>
      </c>
      <c r="J21" s="157"/>
      <c r="K21" s="157"/>
      <c r="L21" s="139"/>
      <c r="M21" s="158"/>
      <c r="N21" s="159"/>
      <c r="O21" s="159"/>
      <c r="P21" s="159"/>
      <c r="Q21" s="159"/>
      <c r="R21" s="159"/>
      <c r="S21" s="159"/>
      <c r="T21" s="159"/>
      <c r="U21" s="159"/>
      <c r="V21" s="159"/>
      <c r="W21" s="159"/>
      <c r="X21" s="159"/>
      <c r="Y21" s="159"/>
      <c r="Z21" s="155">
        <f t="shared" si="1"/>
        <v>0</v>
      </c>
      <c r="AA21" s="160" t="str">
        <f t="shared" si="2"/>
        <v>CORRECTO</v>
      </c>
    </row>
    <row r="22" spans="1:27" ht="12" customHeight="1" x14ac:dyDescent="0.25">
      <c r="A22" s="156">
        <v>9999</v>
      </c>
      <c r="B22" s="157" t="str">
        <f t="array" ref="B22">IF(A22="","",INDEX(CATALOGO!J:J,MATCH('Matriz Ingresos'!A22,CATALOGO!G:G,0)))</f>
        <v>PLANTA CENTRAL</v>
      </c>
      <c r="C22" s="157" t="str">
        <f t="array" ref="C22">IF(A22="","",INDEX(CATALOGO!E:E,MATCH('Matriz Ingresos'!A22,CATALOGO!G:G,0)))</f>
        <v>PLANTA CENTRAL</v>
      </c>
      <c r="D22" s="139"/>
      <c r="E22" s="139"/>
      <c r="F22" s="156"/>
      <c r="G22" s="157" t="str">
        <f t="array" ref="G22">IF(F22="","",INDEX(CATALOGO!AI:AI,MATCH(F22,CATALOGO!AJ:AJ, )))</f>
        <v/>
      </c>
      <c r="H22" s="156"/>
      <c r="I22" s="157" t="str">
        <f t="shared" si="0"/>
        <v/>
      </c>
      <c r="J22" s="157"/>
      <c r="K22" s="157"/>
      <c r="L22" s="139"/>
      <c r="M22" s="158"/>
      <c r="N22" s="159"/>
      <c r="O22" s="159"/>
      <c r="P22" s="159"/>
      <c r="Q22" s="159"/>
      <c r="R22" s="159"/>
      <c r="S22" s="159"/>
      <c r="T22" s="159"/>
      <c r="U22" s="159"/>
      <c r="V22" s="159"/>
      <c r="W22" s="159"/>
      <c r="X22" s="159"/>
      <c r="Y22" s="159"/>
      <c r="Z22" s="155">
        <f t="shared" si="1"/>
        <v>0</v>
      </c>
      <c r="AA22" s="160" t="str">
        <f t="shared" si="2"/>
        <v>CORRECTO</v>
      </c>
    </row>
    <row r="23" spans="1:27" ht="12" customHeight="1" x14ac:dyDescent="0.25">
      <c r="A23" s="156">
        <v>9999</v>
      </c>
      <c r="B23" s="157" t="str">
        <f t="array" ref="B23">IF(A23="","",INDEX(CATALOGO!J:J,MATCH('Matriz Ingresos'!A23,CATALOGO!G:G,0)))</f>
        <v>PLANTA CENTRAL</v>
      </c>
      <c r="C23" s="157" t="str">
        <f t="array" ref="C23">IF(A23="","",INDEX(CATALOGO!E:E,MATCH('Matriz Ingresos'!A23,CATALOGO!G:G,0)))</f>
        <v>PLANTA CENTRAL</v>
      </c>
      <c r="D23" s="139"/>
      <c r="E23" s="139"/>
      <c r="F23" s="156"/>
      <c r="G23" s="157" t="str">
        <f t="array" ref="G23">IF(F23="","",INDEX(CATALOGO!AI:AI,MATCH(F23,CATALOGO!AJ:AJ, )))</f>
        <v/>
      </c>
      <c r="H23" s="156"/>
      <c r="I23" s="157" t="str">
        <f t="shared" si="0"/>
        <v/>
      </c>
      <c r="J23" s="157"/>
      <c r="K23" s="157"/>
      <c r="L23" s="139"/>
      <c r="M23" s="158"/>
      <c r="N23" s="159"/>
      <c r="O23" s="159"/>
      <c r="P23" s="159"/>
      <c r="Q23" s="159"/>
      <c r="R23" s="159"/>
      <c r="S23" s="159"/>
      <c r="T23" s="159"/>
      <c r="U23" s="159"/>
      <c r="V23" s="159"/>
      <c r="W23" s="159"/>
      <c r="X23" s="159"/>
      <c r="Y23" s="159"/>
      <c r="Z23" s="155">
        <f t="shared" si="1"/>
        <v>0</v>
      </c>
      <c r="AA23" s="160" t="str">
        <f t="shared" si="2"/>
        <v>CORRECTO</v>
      </c>
    </row>
    <row r="24" spans="1:27" ht="12" customHeight="1" x14ac:dyDescent="0.25">
      <c r="A24" s="156">
        <v>9999</v>
      </c>
      <c r="B24" s="157" t="str">
        <f t="array" ref="B24">IF(A24="","",INDEX(CATALOGO!J:J,MATCH('Matriz Ingresos'!A24,CATALOGO!G:G,0)))</f>
        <v>PLANTA CENTRAL</v>
      </c>
      <c r="C24" s="157" t="str">
        <f t="array" ref="C24">IF(A24="","",INDEX(CATALOGO!E:E,MATCH('Matriz Ingresos'!A24,CATALOGO!G:G,0)))</f>
        <v>PLANTA CENTRAL</v>
      </c>
      <c r="D24" s="139"/>
      <c r="E24" s="139"/>
      <c r="F24" s="156"/>
      <c r="G24" s="157" t="str">
        <f t="array" ref="G24">IF(F24="","",INDEX(CATALOGO!AI:AI,MATCH(F24,CATALOGO!AJ:AJ, )))</f>
        <v/>
      </c>
      <c r="H24" s="156"/>
      <c r="I24" s="157" t="str">
        <f t="shared" si="0"/>
        <v/>
      </c>
      <c r="J24" s="157"/>
      <c r="K24" s="157"/>
      <c r="L24" s="139"/>
      <c r="M24" s="158"/>
      <c r="N24" s="159"/>
      <c r="O24" s="159"/>
      <c r="P24" s="159"/>
      <c r="Q24" s="159"/>
      <c r="R24" s="159"/>
      <c r="S24" s="159"/>
      <c r="T24" s="159"/>
      <c r="U24" s="159"/>
      <c r="V24" s="159"/>
      <c r="W24" s="159"/>
      <c r="X24" s="159"/>
      <c r="Y24" s="159"/>
      <c r="Z24" s="155">
        <f t="shared" si="1"/>
        <v>0</v>
      </c>
      <c r="AA24" s="160" t="str">
        <f t="shared" si="2"/>
        <v>CORRECTO</v>
      </c>
    </row>
    <row r="25" spans="1:27" ht="12" customHeight="1" x14ac:dyDescent="0.25">
      <c r="A25" s="156">
        <v>9999</v>
      </c>
      <c r="B25" s="157" t="str">
        <f t="array" ref="B25">IF(A25="","",INDEX(CATALOGO!J:J,MATCH('Matriz Ingresos'!A25,CATALOGO!G:G,0)))</f>
        <v>PLANTA CENTRAL</v>
      </c>
      <c r="C25" s="157" t="str">
        <f t="array" ref="C25">IF(A25="","",INDEX(CATALOGO!E:E,MATCH('Matriz Ingresos'!A25,CATALOGO!G:G,0)))</f>
        <v>PLANTA CENTRAL</v>
      </c>
      <c r="D25" s="139"/>
      <c r="E25" s="139"/>
      <c r="F25" s="156"/>
      <c r="G25" s="157" t="str">
        <f t="array" ref="G25">IF(F25="","",INDEX(CATALOGO!AI:AI,MATCH(F25,CATALOGO!AJ:AJ, )))</f>
        <v/>
      </c>
      <c r="H25" s="156"/>
      <c r="I25" s="157" t="str">
        <f t="shared" si="0"/>
        <v/>
      </c>
      <c r="J25" s="157"/>
      <c r="K25" s="157"/>
      <c r="L25" s="139"/>
      <c r="M25" s="158"/>
      <c r="N25" s="159"/>
      <c r="O25" s="159"/>
      <c r="P25" s="159"/>
      <c r="Q25" s="159"/>
      <c r="R25" s="159"/>
      <c r="S25" s="159"/>
      <c r="T25" s="159"/>
      <c r="U25" s="159"/>
      <c r="V25" s="159"/>
      <c r="W25" s="159"/>
      <c r="X25" s="159"/>
      <c r="Y25" s="159"/>
      <c r="Z25" s="155">
        <f t="shared" si="1"/>
        <v>0</v>
      </c>
      <c r="AA25" s="160" t="str">
        <f t="shared" si="2"/>
        <v>CORRECTO</v>
      </c>
    </row>
    <row r="26" spans="1:27" ht="12" customHeight="1" x14ac:dyDescent="0.25">
      <c r="A26" s="156">
        <v>9999</v>
      </c>
      <c r="B26" s="157" t="str">
        <f t="array" ref="B26">IF(A26="","",INDEX(CATALOGO!J:J,MATCH('Matriz Ingresos'!A26,CATALOGO!G:G,0)))</f>
        <v>PLANTA CENTRAL</v>
      </c>
      <c r="C26" s="157" t="str">
        <f t="array" ref="C26">IF(A26="","",INDEX(CATALOGO!E:E,MATCH('Matriz Ingresos'!A26,CATALOGO!G:G,0)))</f>
        <v>PLANTA CENTRAL</v>
      </c>
      <c r="D26" s="139"/>
      <c r="E26" s="139"/>
      <c r="F26" s="156"/>
      <c r="G26" s="157" t="str">
        <f t="array" ref="G26">IF(F26="","",INDEX(CATALOGO!AI:AI,MATCH(F26,CATALOGO!AJ:AJ, )))</f>
        <v/>
      </c>
      <c r="H26" s="156"/>
      <c r="I26" s="157" t="str">
        <f t="shared" si="0"/>
        <v/>
      </c>
      <c r="J26" s="157"/>
      <c r="K26" s="157"/>
      <c r="L26" s="139"/>
      <c r="M26" s="158"/>
      <c r="N26" s="159"/>
      <c r="O26" s="159"/>
      <c r="P26" s="159"/>
      <c r="Q26" s="159"/>
      <c r="R26" s="159"/>
      <c r="S26" s="159"/>
      <c r="T26" s="159"/>
      <c r="U26" s="159"/>
      <c r="V26" s="159"/>
      <c r="W26" s="159"/>
      <c r="X26" s="159"/>
      <c r="Y26" s="159"/>
      <c r="Z26" s="155">
        <f t="shared" si="1"/>
        <v>0</v>
      </c>
      <c r="AA26" s="160" t="str">
        <f t="shared" si="2"/>
        <v>CORRECTO</v>
      </c>
    </row>
    <row r="27" spans="1:27" ht="12" customHeight="1" x14ac:dyDescent="0.25">
      <c r="A27" s="156">
        <v>9999</v>
      </c>
      <c r="B27" s="157" t="str">
        <f t="array" ref="B27">IF(A27="","",INDEX(CATALOGO!J:J,MATCH('Matriz Ingresos'!A27,CATALOGO!G:G,0)))</f>
        <v>PLANTA CENTRAL</v>
      </c>
      <c r="C27" s="157" t="str">
        <f t="array" ref="C27">IF(A27="","",INDEX(CATALOGO!E:E,MATCH('Matriz Ingresos'!A27,CATALOGO!G:G,0)))</f>
        <v>PLANTA CENTRAL</v>
      </c>
      <c r="D27" s="139"/>
      <c r="E27" s="139"/>
      <c r="F27" s="156"/>
      <c r="G27" s="157" t="str">
        <f t="array" ref="G27">IF(F27="","",INDEX(CATALOGO!AI:AI,MATCH(F27,CATALOGO!AJ:AJ, )))</f>
        <v/>
      </c>
      <c r="H27" s="156"/>
      <c r="I27" s="157" t="str">
        <f t="shared" si="0"/>
        <v/>
      </c>
      <c r="J27" s="157"/>
      <c r="K27" s="157"/>
      <c r="L27" s="139"/>
      <c r="M27" s="158"/>
      <c r="N27" s="159"/>
      <c r="O27" s="159"/>
      <c r="P27" s="159"/>
      <c r="Q27" s="159"/>
      <c r="R27" s="159"/>
      <c r="S27" s="159"/>
      <c r="T27" s="159"/>
      <c r="U27" s="159"/>
      <c r="V27" s="159"/>
      <c r="W27" s="159"/>
      <c r="X27" s="159"/>
      <c r="Y27" s="159"/>
      <c r="Z27" s="155">
        <f t="shared" si="1"/>
        <v>0</v>
      </c>
      <c r="AA27" s="160" t="str">
        <f t="shared" si="2"/>
        <v>CORRECTO</v>
      </c>
    </row>
    <row r="28" spans="1:27" ht="12" customHeight="1" x14ac:dyDescent="0.25">
      <c r="A28" s="156">
        <v>9999</v>
      </c>
      <c r="B28" s="157" t="str">
        <f t="array" ref="B28">IF(A28="","",INDEX(CATALOGO!J:J,MATCH('Matriz Ingresos'!A28,CATALOGO!G:G,0)))</f>
        <v>PLANTA CENTRAL</v>
      </c>
      <c r="C28" s="157" t="str">
        <f t="array" ref="C28">IF(A28="","",INDEX(CATALOGO!E:E,MATCH('Matriz Ingresos'!A28,CATALOGO!G:G,0)))</f>
        <v>PLANTA CENTRAL</v>
      </c>
      <c r="D28" s="139"/>
      <c r="E28" s="139"/>
      <c r="F28" s="156"/>
      <c r="G28" s="157" t="str">
        <f t="array" ref="G28">IF(F28="","",INDEX(CATALOGO!AI:AI,MATCH(F28,CATALOGO!AJ:AJ, )))</f>
        <v/>
      </c>
      <c r="H28" s="156"/>
      <c r="I28" s="157" t="str">
        <f t="shared" si="0"/>
        <v/>
      </c>
      <c r="J28" s="157"/>
      <c r="K28" s="157"/>
      <c r="L28" s="139"/>
      <c r="M28" s="158"/>
      <c r="N28" s="159"/>
      <c r="O28" s="159"/>
      <c r="P28" s="159"/>
      <c r="Q28" s="159"/>
      <c r="R28" s="159"/>
      <c r="S28" s="159"/>
      <c r="T28" s="159"/>
      <c r="U28" s="159"/>
      <c r="V28" s="159"/>
      <c r="W28" s="159"/>
      <c r="X28" s="159"/>
      <c r="Y28" s="159"/>
      <c r="Z28" s="155">
        <f t="shared" si="1"/>
        <v>0</v>
      </c>
      <c r="AA28" s="160" t="str">
        <f t="shared" si="2"/>
        <v>CORRECTO</v>
      </c>
    </row>
    <row r="29" spans="1:27" ht="12" customHeight="1" x14ac:dyDescent="0.25">
      <c r="A29" s="156">
        <v>9999</v>
      </c>
      <c r="B29" s="157" t="str">
        <f t="array" ref="B29">IF(A29="","",INDEX(CATALOGO!J:J,MATCH('Matriz Ingresos'!A29,CATALOGO!G:G,0)))</f>
        <v>PLANTA CENTRAL</v>
      </c>
      <c r="C29" s="157" t="str">
        <f t="array" ref="C29">IF(A29="","",INDEX(CATALOGO!E:E,MATCH('Matriz Ingresos'!A29,CATALOGO!G:G,0)))</f>
        <v>PLANTA CENTRAL</v>
      </c>
      <c r="D29" s="139"/>
      <c r="E29" s="139"/>
      <c r="F29" s="156"/>
      <c r="G29" s="157" t="str">
        <f t="array" ref="G29">IF(F29="","",INDEX(CATALOGO!AI:AI,MATCH(F29,CATALOGO!AJ:AJ, )))</f>
        <v/>
      </c>
      <c r="H29" s="156"/>
      <c r="I29" s="157" t="str">
        <f t="shared" si="0"/>
        <v/>
      </c>
      <c r="J29" s="157"/>
      <c r="K29" s="157"/>
      <c r="L29" s="139"/>
      <c r="M29" s="158"/>
      <c r="N29" s="159"/>
      <c r="O29" s="159"/>
      <c r="P29" s="159"/>
      <c r="Q29" s="159"/>
      <c r="R29" s="159"/>
      <c r="S29" s="159"/>
      <c r="T29" s="159"/>
      <c r="U29" s="159"/>
      <c r="V29" s="159"/>
      <c r="W29" s="159"/>
      <c r="X29" s="159"/>
      <c r="Y29" s="159"/>
      <c r="Z29" s="155">
        <f t="shared" si="1"/>
        <v>0</v>
      </c>
      <c r="AA29" s="160" t="str">
        <f t="shared" si="2"/>
        <v>CORRECTO</v>
      </c>
    </row>
    <row r="30" spans="1:27" ht="12" customHeight="1" x14ac:dyDescent="0.25">
      <c r="A30" s="156">
        <v>9999</v>
      </c>
      <c r="B30" s="157" t="str">
        <f t="array" ref="B30">IF(A30="","",INDEX(CATALOGO!J:J,MATCH('Matriz Ingresos'!A30,CATALOGO!G:G,0)))</f>
        <v>PLANTA CENTRAL</v>
      </c>
      <c r="C30" s="157" t="str">
        <f t="array" ref="C30">IF(A30="","",INDEX(CATALOGO!E:E,MATCH('Matriz Ingresos'!A30,CATALOGO!G:G,0)))</f>
        <v>PLANTA CENTRAL</v>
      </c>
      <c r="D30" s="139"/>
      <c r="E30" s="139"/>
      <c r="F30" s="156"/>
      <c r="G30" s="157" t="str">
        <f t="array" ref="G30">IF(F30="","",INDEX(CATALOGO!AI:AI,MATCH(F30,CATALOGO!AJ:AJ, )))</f>
        <v/>
      </c>
      <c r="H30" s="156"/>
      <c r="I30" s="157" t="str">
        <f t="shared" si="0"/>
        <v/>
      </c>
      <c r="J30" s="157"/>
      <c r="K30" s="157"/>
      <c r="L30" s="139"/>
      <c r="M30" s="158"/>
      <c r="N30" s="159"/>
      <c r="O30" s="159"/>
      <c r="P30" s="159"/>
      <c r="Q30" s="159"/>
      <c r="R30" s="159"/>
      <c r="S30" s="159"/>
      <c r="T30" s="159"/>
      <c r="U30" s="159"/>
      <c r="V30" s="159"/>
      <c r="W30" s="159"/>
      <c r="X30" s="159"/>
      <c r="Y30" s="159"/>
      <c r="Z30" s="155">
        <f t="shared" si="1"/>
        <v>0</v>
      </c>
      <c r="AA30" s="160" t="str">
        <f t="shared" si="2"/>
        <v>CORRECTO</v>
      </c>
    </row>
    <row r="31" spans="1:27" ht="12" customHeight="1" x14ac:dyDescent="0.25">
      <c r="A31" s="156">
        <v>9999</v>
      </c>
      <c r="B31" s="157" t="str">
        <f t="array" ref="B31">IF(A31="","",INDEX(CATALOGO!J:J,MATCH('Matriz Ingresos'!A31,CATALOGO!G:G,0)))</f>
        <v>PLANTA CENTRAL</v>
      </c>
      <c r="C31" s="157" t="str">
        <f t="array" ref="C31">IF(A31="","",INDEX(CATALOGO!E:E,MATCH('Matriz Ingresos'!A31,CATALOGO!G:G,0)))</f>
        <v>PLANTA CENTRAL</v>
      </c>
      <c r="D31" s="139"/>
      <c r="E31" s="139"/>
      <c r="F31" s="156"/>
      <c r="G31" s="157" t="str">
        <f t="array" ref="G31">IF(F31="","",INDEX(CATALOGO!AI:AI,MATCH(F31,CATALOGO!AJ:AJ, )))</f>
        <v/>
      </c>
      <c r="H31" s="156"/>
      <c r="I31" s="157" t="str">
        <f t="shared" si="0"/>
        <v/>
      </c>
      <c r="J31" s="157"/>
      <c r="K31" s="157"/>
      <c r="L31" s="139"/>
      <c r="M31" s="158"/>
      <c r="N31" s="159"/>
      <c r="O31" s="159"/>
      <c r="P31" s="159"/>
      <c r="Q31" s="159"/>
      <c r="R31" s="159"/>
      <c r="S31" s="159"/>
      <c r="T31" s="159"/>
      <c r="U31" s="159"/>
      <c r="V31" s="159"/>
      <c r="W31" s="159"/>
      <c r="X31" s="159"/>
      <c r="Y31" s="159"/>
      <c r="Z31" s="155">
        <f t="shared" si="1"/>
        <v>0</v>
      </c>
      <c r="AA31" s="160" t="str">
        <f t="shared" si="2"/>
        <v>CORRECTO</v>
      </c>
    </row>
    <row r="32" spans="1:27" ht="12" customHeight="1" x14ac:dyDescent="0.25">
      <c r="A32" s="156">
        <v>9999</v>
      </c>
      <c r="B32" s="157" t="str">
        <f t="array" ref="B32">IF(A32="","",INDEX(CATALOGO!J:J,MATCH('Matriz Ingresos'!A32,CATALOGO!G:G,0)))</f>
        <v>PLANTA CENTRAL</v>
      </c>
      <c r="C32" s="157" t="str">
        <f t="array" ref="C32">IF(A32="","",INDEX(CATALOGO!E:E,MATCH('Matriz Ingresos'!A32,CATALOGO!G:G,0)))</f>
        <v>PLANTA CENTRAL</v>
      </c>
      <c r="D32" s="139"/>
      <c r="E32" s="139"/>
      <c r="F32" s="156"/>
      <c r="G32" s="157" t="str">
        <f t="array" ref="G32">IF(F32="","",INDEX(CATALOGO!AI:AI,MATCH(F32,CATALOGO!AJ:AJ, )))</f>
        <v/>
      </c>
      <c r="H32" s="156"/>
      <c r="I32" s="157" t="str">
        <f t="shared" si="0"/>
        <v/>
      </c>
      <c r="J32" s="157"/>
      <c r="K32" s="157"/>
      <c r="L32" s="139"/>
      <c r="M32" s="158"/>
      <c r="N32" s="159"/>
      <c r="O32" s="159"/>
      <c r="P32" s="159"/>
      <c r="Q32" s="159"/>
      <c r="R32" s="159"/>
      <c r="S32" s="159"/>
      <c r="T32" s="159"/>
      <c r="U32" s="159"/>
      <c r="V32" s="159"/>
      <c r="W32" s="159"/>
      <c r="X32" s="159"/>
      <c r="Y32" s="159"/>
      <c r="Z32" s="155">
        <f t="shared" si="1"/>
        <v>0</v>
      </c>
      <c r="AA32" s="160" t="str">
        <f t="shared" si="2"/>
        <v>CORRECTO</v>
      </c>
    </row>
    <row r="33" spans="1:27" ht="12" customHeight="1" x14ac:dyDescent="0.25">
      <c r="A33" s="156">
        <v>9999</v>
      </c>
      <c r="B33" s="157" t="str">
        <f t="array" ref="B33">IF(A33="","",INDEX(CATALOGO!J:J,MATCH('Matriz Ingresos'!A33,CATALOGO!G:G,0)))</f>
        <v>PLANTA CENTRAL</v>
      </c>
      <c r="C33" s="157" t="str">
        <f t="array" ref="C33">IF(A33="","",INDEX(CATALOGO!E:E,MATCH('Matriz Ingresos'!A33,CATALOGO!G:G,0)))</f>
        <v>PLANTA CENTRAL</v>
      </c>
      <c r="D33" s="139"/>
      <c r="E33" s="139"/>
      <c r="F33" s="156"/>
      <c r="G33" s="157" t="str">
        <f t="array" ref="G33">IF(F33="","",INDEX(CATALOGO!AI:AI,MATCH(F33,CATALOGO!AJ:AJ, )))</f>
        <v/>
      </c>
      <c r="H33" s="156"/>
      <c r="I33" s="157" t="str">
        <f t="shared" si="0"/>
        <v/>
      </c>
      <c r="J33" s="157"/>
      <c r="K33" s="157"/>
      <c r="L33" s="139"/>
      <c r="M33" s="158"/>
      <c r="N33" s="159"/>
      <c r="O33" s="159"/>
      <c r="P33" s="159"/>
      <c r="Q33" s="159"/>
      <c r="R33" s="159"/>
      <c r="S33" s="159"/>
      <c r="T33" s="159"/>
      <c r="U33" s="159"/>
      <c r="V33" s="159"/>
      <c r="W33" s="159"/>
      <c r="X33" s="159"/>
      <c r="Y33" s="159"/>
      <c r="Z33" s="155">
        <f t="shared" si="1"/>
        <v>0</v>
      </c>
      <c r="AA33" s="160" t="str">
        <f t="shared" si="2"/>
        <v>CORRECTO</v>
      </c>
    </row>
    <row r="34" spans="1:27" ht="12" customHeight="1" x14ac:dyDescent="0.25">
      <c r="A34" s="156">
        <v>9999</v>
      </c>
      <c r="B34" s="157" t="str">
        <f t="array" ref="B34">IF(A34="","",INDEX(CATALOGO!J:J,MATCH('Matriz Ingresos'!A34,CATALOGO!G:G,0)))</f>
        <v>PLANTA CENTRAL</v>
      </c>
      <c r="C34" s="157" t="str">
        <f t="array" ref="C34">IF(A34="","",INDEX(CATALOGO!E:E,MATCH('Matriz Ingresos'!A34,CATALOGO!G:G,0)))</f>
        <v>PLANTA CENTRAL</v>
      </c>
      <c r="D34" s="139"/>
      <c r="E34" s="139"/>
      <c r="F34" s="156"/>
      <c r="G34" s="157" t="str">
        <f t="array" ref="G34">IF(F34="","",INDEX(CATALOGO!AI:AI,MATCH(F34,CATALOGO!AJ:AJ, )))</f>
        <v/>
      </c>
      <c r="H34" s="156"/>
      <c r="I34" s="157" t="str">
        <f t="shared" si="0"/>
        <v/>
      </c>
      <c r="J34" s="157"/>
      <c r="K34" s="157"/>
      <c r="L34" s="139"/>
      <c r="M34" s="158"/>
      <c r="N34" s="159"/>
      <c r="O34" s="159"/>
      <c r="P34" s="159"/>
      <c r="Q34" s="159"/>
      <c r="R34" s="159"/>
      <c r="S34" s="159"/>
      <c r="T34" s="159"/>
      <c r="U34" s="159"/>
      <c r="V34" s="159"/>
      <c r="W34" s="159"/>
      <c r="X34" s="159"/>
      <c r="Y34" s="159"/>
      <c r="Z34" s="155">
        <f t="shared" si="1"/>
        <v>0</v>
      </c>
      <c r="AA34" s="160" t="str">
        <f t="shared" si="2"/>
        <v>CORRECTO</v>
      </c>
    </row>
    <row r="35" spans="1:27" ht="12" customHeight="1" x14ac:dyDescent="0.25">
      <c r="A35" s="156">
        <v>9999</v>
      </c>
      <c r="B35" s="157" t="str">
        <f t="array" ref="B35">IF(A35="","",INDEX(CATALOGO!J:J,MATCH('Matriz Ingresos'!A35,CATALOGO!G:G,0)))</f>
        <v>PLANTA CENTRAL</v>
      </c>
      <c r="C35" s="157" t="str">
        <f t="array" ref="C35">IF(A35="","",INDEX(CATALOGO!E:E,MATCH('Matriz Ingresos'!A35,CATALOGO!G:G,0)))</f>
        <v>PLANTA CENTRAL</v>
      </c>
      <c r="D35" s="139"/>
      <c r="E35" s="139"/>
      <c r="F35" s="156"/>
      <c r="G35" s="157" t="str">
        <f t="array" ref="G35">IF(F35="","",INDEX(CATALOGO!AI:AI,MATCH(F35,CATALOGO!AJ:AJ, )))</f>
        <v/>
      </c>
      <c r="H35" s="156"/>
      <c r="I35" s="157" t="str">
        <f t="shared" si="0"/>
        <v/>
      </c>
      <c r="J35" s="157"/>
      <c r="K35" s="157"/>
      <c r="L35" s="139"/>
      <c r="M35" s="158"/>
      <c r="N35" s="159"/>
      <c r="O35" s="159"/>
      <c r="P35" s="159"/>
      <c r="Q35" s="159"/>
      <c r="R35" s="159"/>
      <c r="S35" s="159"/>
      <c r="T35" s="159"/>
      <c r="U35" s="159"/>
      <c r="V35" s="159"/>
      <c r="W35" s="159"/>
      <c r="X35" s="159"/>
      <c r="Y35" s="159"/>
      <c r="Z35" s="155">
        <f t="shared" si="1"/>
        <v>0</v>
      </c>
      <c r="AA35" s="160" t="str">
        <f t="shared" si="2"/>
        <v>CORRECTO</v>
      </c>
    </row>
    <row r="36" spans="1:27" ht="12" customHeight="1" x14ac:dyDescent="0.25">
      <c r="A36" s="156">
        <v>9999</v>
      </c>
      <c r="B36" s="157" t="str">
        <f t="array" ref="B36">IF(A36="","",INDEX(CATALOGO!J:J,MATCH('Matriz Ingresos'!A36,CATALOGO!G:G,0)))</f>
        <v>PLANTA CENTRAL</v>
      </c>
      <c r="C36" s="157" t="str">
        <f t="array" ref="C36">IF(A36="","",INDEX(CATALOGO!E:E,MATCH('Matriz Ingresos'!A36,CATALOGO!G:G,0)))</f>
        <v>PLANTA CENTRAL</v>
      </c>
      <c r="D36" s="139"/>
      <c r="E36" s="139"/>
      <c r="F36" s="156"/>
      <c r="G36" s="157" t="str">
        <f t="array" ref="G36">IF(F36="","",INDEX(CATALOGO!AI:AI,MATCH(F36,CATALOGO!AJ:AJ, )))</f>
        <v/>
      </c>
      <c r="H36" s="156"/>
      <c r="I36" s="157" t="str">
        <f t="shared" si="0"/>
        <v/>
      </c>
      <c r="J36" s="157"/>
      <c r="K36" s="157"/>
      <c r="L36" s="139"/>
      <c r="M36" s="158"/>
      <c r="N36" s="159"/>
      <c r="O36" s="159"/>
      <c r="P36" s="159"/>
      <c r="Q36" s="159"/>
      <c r="R36" s="159"/>
      <c r="S36" s="159"/>
      <c r="T36" s="159"/>
      <c r="U36" s="159"/>
      <c r="V36" s="159"/>
      <c r="W36" s="159"/>
      <c r="X36" s="159"/>
      <c r="Y36" s="159"/>
      <c r="Z36" s="155">
        <f t="shared" si="1"/>
        <v>0</v>
      </c>
      <c r="AA36" s="160" t="str">
        <f t="shared" si="2"/>
        <v>CORRECTO</v>
      </c>
    </row>
    <row r="37" spans="1:27" ht="12" customHeight="1" x14ac:dyDescent="0.25">
      <c r="A37" s="156">
        <v>9999</v>
      </c>
      <c r="B37" s="157" t="str">
        <f t="array" ref="B37">IF(A37="","",INDEX(CATALOGO!J:J,MATCH('Matriz Ingresos'!A37,CATALOGO!G:G,0)))</f>
        <v>PLANTA CENTRAL</v>
      </c>
      <c r="C37" s="157" t="str">
        <f t="array" ref="C37">IF(A37="","",INDEX(CATALOGO!E:E,MATCH('Matriz Ingresos'!A37,CATALOGO!G:G,0)))</f>
        <v>PLANTA CENTRAL</v>
      </c>
      <c r="D37" s="139"/>
      <c r="E37" s="139"/>
      <c r="F37" s="156"/>
      <c r="G37" s="157" t="str">
        <f t="array" ref="G37">IF(F37="","",INDEX(CATALOGO!AI:AI,MATCH(F37,CATALOGO!AJ:AJ, )))</f>
        <v/>
      </c>
      <c r="H37" s="156"/>
      <c r="I37" s="157" t="str">
        <f t="shared" si="0"/>
        <v/>
      </c>
      <c r="J37" s="157"/>
      <c r="K37" s="157"/>
      <c r="L37" s="139"/>
      <c r="M37" s="158"/>
      <c r="N37" s="159"/>
      <c r="O37" s="159"/>
      <c r="P37" s="159"/>
      <c r="Q37" s="159"/>
      <c r="R37" s="159"/>
      <c r="S37" s="159"/>
      <c r="T37" s="159"/>
      <c r="U37" s="159"/>
      <c r="V37" s="159"/>
      <c r="W37" s="159"/>
      <c r="X37" s="159"/>
      <c r="Y37" s="159"/>
      <c r="Z37" s="155">
        <f t="shared" si="1"/>
        <v>0</v>
      </c>
      <c r="AA37" s="160" t="str">
        <f t="shared" si="2"/>
        <v>CORRECTO</v>
      </c>
    </row>
    <row r="38" spans="1:27" ht="12" customHeight="1" x14ac:dyDescent="0.25">
      <c r="A38" s="156">
        <v>9999</v>
      </c>
      <c r="B38" s="157" t="str">
        <f t="array" ref="B38">IF(A38="","",INDEX(CATALOGO!J:J,MATCH('Matriz Ingresos'!A38,CATALOGO!G:G,0)))</f>
        <v>PLANTA CENTRAL</v>
      </c>
      <c r="C38" s="157" t="str">
        <f t="array" ref="C38">IF(A38="","",INDEX(CATALOGO!E:E,MATCH('Matriz Ingresos'!A38,CATALOGO!G:G,0)))</f>
        <v>PLANTA CENTRAL</v>
      </c>
      <c r="D38" s="139"/>
      <c r="E38" s="139"/>
      <c r="F38" s="156"/>
      <c r="G38" s="157" t="str">
        <f t="array" ref="G38">IF(F38="","",INDEX(CATALOGO!AI:AI,MATCH(F38,CATALOGO!AJ:AJ, )))</f>
        <v/>
      </c>
      <c r="H38" s="156"/>
      <c r="I38" s="157" t="str">
        <f t="shared" si="0"/>
        <v/>
      </c>
      <c r="J38" s="157"/>
      <c r="K38" s="157"/>
      <c r="L38" s="139"/>
      <c r="M38" s="158"/>
      <c r="N38" s="159"/>
      <c r="O38" s="159"/>
      <c r="P38" s="159"/>
      <c r="Q38" s="159"/>
      <c r="R38" s="159"/>
      <c r="S38" s="159"/>
      <c r="T38" s="159"/>
      <c r="U38" s="159"/>
      <c r="V38" s="159"/>
      <c r="W38" s="159"/>
      <c r="X38" s="159"/>
      <c r="Y38" s="159"/>
      <c r="Z38" s="155">
        <f t="shared" si="1"/>
        <v>0</v>
      </c>
      <c r="AA38" s="160" t="str">
        <f t="shared" si="2"/>
        <v>CORRECTO</v>
      </c>
    </row>
    <row r="39" spans="1:27" ht="12" customHeight="1" x14ac:dyDescent="0.25">
      <c r="A39" s="156">
        <v>9999</v>
      </c>
      <c r="B39" s="157" t="str">
        <f t="array" ref="B39">IF(A39="","",INDEX(CATALOGO!J:J,MATCH('Matriz Ingresos'!A39,CATALOGO!G:G,0)))</f>
        <v>PLANTA CENTRAL</v>
      </c>
      <c r="C39" s="157" t="str">
        <f t="array" ref="C39">IF(A39="","",INDEX(CATALOGO!E:E,MATCH('Matriz Ingresos'!A39,CATALOGO!G:G,0)))</f>
        <v>PLANTA CENTRAL</v>
      </c>
      <c r="D39" s="139"/>
      <c r="E39" s="139"/>
      <c r="F39" s="156"/>
      <c r="G39" s="157" t="str">
        <f t="array" ref="G39">IF(F39="","",INDEX(CATALOGO!AI:AI,MATCH(F39,CATALOGO!AJ:AJ, )))</f>
        <v/>
      </c>
      <c r="H39" s="156"/>
      <c r="I39" s="157" t="str">
        <f t="shared" si="0"/>
        <v/>
      </c>
      <c r="J39" s="157"/>
      <c r="K39" s="157"/>
      <c r="L39" s="139"/>
      <c r="M39" s="158"/>
      <c r="N39" s="159"/>
      <c r="O39" s="159"/>
      <c r="P39" s="159"/>
      <c r="Q39" s="159"/>
      <c r="R39" s="159"/>
      <c r="S39" s="159"/>
      <c r="T39" s="159"/>
      <c r="U39" s="159"/>
      <c r="V39" s="159"/>
      <c r="W39" s="159"/>
      <c r="X39" s="159"/>
      <c r="Y39" s="159"/>
      <c r="Z39" s="155">
        <f t="shared" si="1"/>
        <v>0</v>
      </c>
      <c r="AA39" s="160" t="str">
        <f t="shared" si="2"/>
        <v>CORRECTO</v>
      </c>
    </row>
    <row r="40" spans="1:27" ht="12" customHeight="1" x14ac:dyDescent="0.25">
      <c r="A40" s="156">
        <v>9999</v>
      </c>
      <c r="B40" s="157" t="str">
        <f t="array" ref="B40">IF(A40="","",INDEX(CATALOGO!J:J,MATCH('Matriz Ingresos'!A40,CATALOGO!G:G,0)))</f>
        <v>PLANTA CENTRAL</v>
      </c>
      <c r="C40" s="157" t="str">
        <f t="array" ref="C40">IF(A40="","",INDEX(CATALOGO!E:E,MATCH('Matriz Ingresos'!A40,CATALOGO!G:G,0)))</f>
        <v>PLANTA CENTRAL</v>
      </c>
      <c r="D40" s="139"/>
      <c r="E40" s="139"/>
      <c r="F40" s="156"/>
      <c r="G40" s="157" t="str">
        <f t="array" ref="G40">IF(F40="","",INDEX(CATALOGO!AI:AI,MATCH(F40,CATALOGO!AJ:AJ, )))</f>
        <v/>
      </c>
      <c r="H40" s="156"/>
      <c r="I40" s="157" t="str">
        <f t="shared" si="0"/>
        <v/>
      </c>
      <c r="J40" s="157"/>
      <c r="K40" s="157"/>
      <c r="L40" s="139"/>
      <c r="M40" s="158"/>
      <c r="N40" s="159"/>
      <c r="O40" s="159"/>
      <c r="P40" s="159"/>
      <c r="Q40" s="159"/>
      <c r="R40" s="159"/>
      <c r="S40" s="159"/>
      <c r="T40" s="159"/>
      <c r="U40" s="159"/>
      <c r="V40" s="159"/>
      <c r="W40" s="159"/>
      <c r="X40" s="159"/>
      <c r="Y40" s="159"/>
      <c r="Z40" s="155">
        <f t="shared" si="1"/>
        <v>0</v>
      </c>
      <c r="AA40" s="160" t="str">
        <f t="shared" si="2"/>
        <v>CORRECTO</v>
      </c>
    </row>
    <row r="41" spans="1:27" ht="12" customHeight="1" x14ac:dyDescent="0.25">
      <c r="A41" s="156">
        <v>9999</v>
      </c>
      <c r="B41" s="157" t="str">
        <f t="array" ref="B41">IF(A41="","",INDEX(CATALOGO!J:J,MATCH('Matriz Ingresos'!A41,CATALOGO!G:G,0)))</f>
        <v>PLANTA CENTRAL</v>
      </c>
      <c r="C41" s="157" t="str">
        <f t="array" ref="C41">IF(A41="","",INDEX(CATALOGO!E:E,MATCH('Matriz Ingresos'!A41,CATALOGO!G:G,0)))</f>
        <v>PLANTA CENTRAL</v>
      </c>
      <c r="D41" s="139"/>
      <c r="E41" s="139"/>
      <c r="F41" s="156"/>
      <c r="G41" s="157" t="str">
        <f t="array" ref="G41">IF(F41="","",INDEX(CATALOGO!AI:AI,MATCH(F41,CATALOGO!AJ:AJ, )))</f>
        <v/>
      </c>
      <c r="H41" s="156"/>
      <c r="I41" s="157" t="str">
        <f t="shared" si="0"/>
        <v/>
      </c>
      <c r="J41" s="157"/>
      <c r="K41" s="157"/>
      <c r="L41" s="139"/>
      <c r="M41" s="158"/>
      <c r="N41" s="159"/>
      <c r="O41" s="159"/>
      <c r="P41" s="159"/>
      <c r="Q41" s="159"/>
      <c r="R41" s="159"/>
      <c r="S41" s="159"/>
      <c r="T41" s="159"/>
      <c r="U41" s="159"/>
      <c r="V41" s="159"/>
      <c r="W41" s="159"/>
      <c r="X41" s="159"/>
      <c r="Y41" s="159"/>
      <c r="Z41" s="155">
        <f t="shared" si="1"/>
        <v>0</v>
      </c>
      <c r="AA41" s="160" t="str">
        <f t="shared" si="2"/>
        <v>CORRECTO</v>
      </c>
    </row>
    <row r="42" spans="1:27" ht="12" customHeight="1" x14ac:dyDescent="0.25">
      <c r="A42" s="156">
        <v>9999</v>
      </c>
      <c r="B42" s="157" t="str">
        <f t="array" ref="B42">IF(A42="","",INDEX(CATALOGO!J:J,MATCH('Matriz Ingresos'!A42,CATALOGO!G:G,0)))</f>
        <v>PLANTA CENTRAL</v>
      </c>
      <c r="C42" s="157" t="str">
        <f t="array" ref="C42">IF(A42="","",INDEX(CATALOGO!E:E,MATCH('Matriz Ingresos'!A42,CATALOGO!G:G,0)))</f>
        <v>PLANTA CENTRAL</v>
      </c>
      <c r="D42" s="139"/>
      <c r="E42" s="139"/>
      <c r="F42" s="156"/>
      <c r="G42" s="157" t="str">
        <f t="array" ref="G42">IF(F42="","",INDEX(CATALOGO!AI:AI,MATCH(F42,CATALOGO!AJ:AJ, )))</f>
        <v/>
      </c>
      <c r="H42" s="156"/>
      <c r="I42" s="157" t="str">
        <f t="shared" si="0"/>
        <v/>
      </c>
      <c r="J42" s="157"/>
      <c r="K42" s="157"/>
      <c r="L42" s="139"/>
      <c r="M42" s="158"/>
      <c r="N42" s="159"/>
      <c r="O42" s="159"/>
      <c r="P42" s="159"/>
      <c r="Q42" s="159"/>
      <c r="R42" s="159"/>
      <c r="S42" s="159"/>
      <c r="T42" s="159"/>
      <c r="U42" s="159"/>
      <c r="V42" s="159"/>
      <c r="W42" s="159"/>
      <c r="X42" s="159"/>
      <c r="Y42" s="159"/>
      <c r="Z42" s="155">
        <f t="shared" si="1"/>
        <v>0</v>
      </c>
      <c r="AA42" s="160" t="str">
        <f t="shared" si="2"/>
        <v>CORRECTO</v>
      </c>
    </row>
    <row r="43" spans="1:27" ht="12" customHeight="1" x14ac:dyDescent="0.25">
      <c r="A43" s="156">
        <v>9999</v>
      </c>
      <c r="B43" s="157" t="str">
        <f t="array" ref="B43">IF(A43="","",INDEX(CATALOGO!J:J,MATCH('Matriz Ingresos'!A43,CATALOGO!G:G,0)))</f>
        <v>PLANTA CENTRAL</v>
      </c>
      <c r="C43" s="157" t="str">
        <f t="array" ref="C43">IF(A43="","",INDEX(CATALOGO!E:E,MATCH('Matriz Ingresos'!A43,CATALOGO!G:G,0)))</f>
        <v>PLANTA CENTRAL</v>
      </c>
      <c r="D43" s="139"/>
      <c r="E43" s="139"/>
      <c r="F43" s="156"/>
      <c r="G43" s="157" t="str">
        <f t="array" ref="G43">IF(F43="","",INDEX(CATALOGO!AI:AI,MATCH(F43,CATALOGO!AJ:AJ, )))</f>
        <v/>
      </c>
      <c r="H43" s="156"/>
      <c r="I43" s="157" t="str">
        <f t="shared" si="0"/>
        <v/>
      </c>
      <c r="J43" s="157"/>
      <c r="K43" s="157"/>
      <c r="L43" s="139"/>
      <c r="M43" s="158"/>
      <c r="N43" s="159"/>
      <c r="O43" s="159"/>
      <c r="P43" s="159"/>
      <c r="Q43" s="159"/>
      <c r="R43" s="159"/>
      <c r="S43" s="159"/>
      <c r="T43" s="159"/>
      <c r="U43" s="159"/>
      <c r="V43" s="159"/>
      <c r="W43" s="159"/>
      <c r="X43" s="159"/>
      <c r="Y43" s="159"/>
      <c r="Z43" s="155">
        <f t="shared" si="1"/>
        <v>0</v>
      </c>
      <c r="AA43" s="160" t="str">
        <f t="shared" si="2"/>
        <v>CORRECTO</v>
      </c>
    </row>
    <row r="44" spans="1:27" ht="12" customHeight="1" x14ac:dyDescent="0.25">
      <c r="A44" s="156">
        <v>9999</v>
      </c>
      <c r="B44" s="157" t="str">
        <f t="array" ref="B44">IF(A44="","",INDEX(CATALOGO!J:J,MATCH('Matriz Ingresos'!A44,CATALOGO!G:G,0)))</f>
        <v>PLANTA CENTRAL</v>
      </c>
      <c r="C44" s="157" t="str">
        <f t="array" ref="C44">IF(A44="","",INDEX(CATALOGO!E:E,MATCH('Matriz Ingresos'!A44,CATALOGO!G:G,0)))</f>
        <v>PLANTA CENTRAL</v>
      </c>
      <c r="D44" s="139"/>
      <c r="E44" s="139"/>
      <c r="F44" s="156"/>
      <c r="G44" s="157" t="str">
        <f t="array" ref="G44">IF(F44="","",INDEX(CATALOGO!AI:AI,MATCH(F44,CATALOGO!AJ:AJ, )))</f>
        <v/>
      </c>
      <c r="H44" s="156"/>
      <c r="I44" s="157" t="str">
        <f t="shared" si="0"/>
        <v/>
      </c>
      <c r="J44" s="157"/>
      <c r="K44" s="157"/>
      <c r="L44" s="139"/>
      <c r="M44" s="158"/>
      <c r="N44" s="159"/>
      <c r="O44" s="159"/>
      <c r="P44" s="159"/>
      <c r="Q44" s="159"/>
      <c r="R44" s="159"/>
      <c r="S44" s="159"/>
      <c r="T44" s="159"/>
      <c r="U44" s="159"/>
      <c r="V44" s="159"/>
      <c r="W44" s="159"/>
      <c r="X44" s="159"/>
      <c r="Y44" s="159"/>
      <c r="Z44" s="155">
        <f t="shared" si="1"/>
        <v>0</v>
      </c>
      <c r="AA44" s="160" t="str">
        <f t="shared" si="2"/>
        <v>CORRECTO</v>
      </c>
    </row>
    <row r="45" spans="1:27" ht="12" customHeight="1" x14ac:dyDescent="0.25">
      <c r="A45" s="156">
        <v>9999</v>
      </c>
      <c r="B45" s="157" t="str">
        <f t="array" ref="B45">IF(A45="","",INDEX(CATALOGO!J:J,MATCH('Matriz Ingresos'!A45,CATALOGO!G:G,0)))</f>
        <v>PLANTA CENTRAL</v>
      </c>
      <c r="C45" s="157" t="str">
        <f t="array" ref="C45">IF(A45="","",INDEX(CATALOGO!E:E,MATCH('Matriz Ingresos'!A45,CATALOGO!G:G,0)))</f>
        <v>PLANTA CENTRAL</v>
      </c>
      <c r="D45" s="139"/>
      <c r="E45" s="139"/>
      <c r="F45" s="156"/>
      <c r="G45" s="157" t="str">
        <f t="array" ref="G45">IF(F45="","",INDEX(CATALOGO!AI:AI,MATCH(F45,CATALOGO!AJ:AJ, )))</f>
        <v/>
      </c>
      <c r="H45" s="156"/>
      <c r="I45" s="157" t="str">
        <f t="shared" si="0"/>
        <v/>
      </c>
      <c r="J45" s="157"/>
      <c r="K45" s="157"/>
      <c r="L45" s="139"/>
      <c r="M45" s="158"/>
      <c r="N45" s="159"/>
      <c r="O45" s="159"/>
      <c r="P45" s="159"/>
      <c r="Q45" s="159"/>
      <c r="R45" s="159"/>
      <c r="S45" s="159"/>
      <c r="T45" s="159"/>
      <c r="U45" s="159"/>
      <c r="V45" s="159"/>
      <c r="W45" s="159"/>
      <c r="X45" s="159"/>
      <c r="Y45" s="159"/>
      <c r="Z45" s="155">
        <f t="shared" si="1"/>
        <v>0</v>
      </c>
      <c r="AA45" s="160" t="str">
        <f t="shared" si="2"/>
        <v>CORRECTO</v>
      </c>
    </row>
    <row r="46" spans="1:27" ht="12" customHeight="1" x14ac:dyDescent="0.25">
      <c r="A46" s="156">
        <v>9999</v>
      </c>
      <c r="B46" s="157" t="str">
        <f t="array" ref="B46">IF(A46="","",INDEX(CATALOGO!J:J,MATCH('Matriz Ingresos'!A46,CATALOGO!G:G,0)))</f>
        <v>PLANTA CENTRAL</v>
      </c>
      <c r="C46" s="157" t="str">
        <f t="array" ref="C46">IF(A46="","",INDEX(CATALOGO!E:E,MATCH('Matriz Ingresos'!A46,CATALOGO!G:G,0)))</f>
        <v>PLANTA CENTRAL</v>
      </c>
      <c r="D46" s="139"/>
      <c r="E46" s="139"/>
      <c r="F46" s="156"/>
      <c r="G46" s="157" t="str">
        <f t="array" ref="G46">IF(F46="","",INDEX(CATALOGO!AI:AI,MATCH(F46,CATALOGO!AJ:AJ, )))</f>
        <v/>
      </c>
      <c r="H46" s="156"/>
      <c r="I46" s="157" t="str">
        <f t="shared" si="0"/>
        <v/>
      </c>
      <c r="J46" s="157"/>
      <c r="K46" s="157"/>
      <c r="L46" s="139"/>
      <c r="M46" s="158"/>
      <c r="N46" s="159"/>
      <c r="O46" s="159"/>
      <c r="P46" s="159"/>
      <c r="Q46" s="159"/>
      <c r="R46" s="159"/>
      <c r="S46" s="159"/>
      <c r="T46" s="159"/>
      <c r="U46" s="159"/>
      <c r="V46" s="159"/>
      <c r="W46" s="159"/>
      <c r="X46" s="159"/>
      <c r="Y46" s="159"/>
      <c r="Z46" s="155">
        <f t="shared" si="1"/>
        <v>0</v>
      </c>
      <c r="AA46" s="160" t="str">
        <f t="shared" si="2"/>
        <v>CORRECTO</v>
      </c>
    </row>
    <row r="47" spans="1:27" ht="12" customHeight="1" x14ac:dyDescent="0.25">
      <c r="A47" s="156">
        <v>9999</v>
      </c>
      <c r="B47" s="157" t="str">
        <f t="array" ref="B47">IF(A47="","",INDEX(CATALOGO!J:J,MATCH('Matriz Ingresos'!A47,CATALOGO!G:G,0)))</f>
        <v>PLANTA CENTRAL</v>
      </c>
      <c r="C47" s="157" t="str">
        <f t="array" ref="C47">IF(A47="","",INDEX(CATALOGO!E:E,MATCH('Matriz Ingresos'!A47,CATALOGO!G:G,0)))</f>
        <v>PLANTA CENTRAL</v>
      </c>
      <c r="D47" s="139"/>
      <c r="E47" s="139"/>
      <c r="F47" s="156"/>
      <c r="G47" s="157" t="str">
        <f t="array" ref="G47">IF(F47="","",INDEX(CATALOGO!AI:AI,MATCH(F47,CATALOGO!AJ:AJ, )))</f>
        <v/>
      </c>
      <c r="H47" s="156"/>
      <c r="I47" s="157" t="str">
        <f t="shared" si="0"/>
        <v/>
      </c>
      <c r="J47" s="157"/>
      <c r="K47" s="157"/>
      <c r="L47" s="139"/>
      <c r="M47" s="158"/>
      <c r="N47" s="159"/>
      <c r="O47" s="159"/>
      <c r="P47" s="159"/>
      <c r="Q47" s="159"/>
      <c r="R47" s="159"/>
      <c r="S47" s="159"/>
      <c r="T47" s="159"/>
      <c r="U47" s="159"/>
      <c r="V47" s="159"/>
      <c r="W47" s="159"/>
      <c r="X47" s="159"/>
      <c r="Y47" s="159"/>
      <c r="Z47" s="155">
        <f t="shared" si="1"/>
        <v>0</v>
      </c>
      <c r="AA47" s="160" t="str">
        <f t="shared" si="2"/>
        <v>CORRECTO</v>
      </c>
    </row>
    <row r="48" spans="1:27" ht="12" customHeight="1" x14ac:dyDescent="0.25">
      <c r="A48" s="156">
        <v>9999</v>
      </c>
      <c r="B48" s="157" t="str">
        <f t="array" ref="B48">IF(A48="","",INDEX(CATALOGO!J:J,MATCH('Matriz Ingresos'!A48,CATALOGO!G:G,0)))</f>
        <v>PLANTA CENTRAL</v>
      </c>
      <c r="C48" s="157" t="str">
        <f t="array" ref="C48">IF(A48="","",INDEX(CATALOGO!E:E,MATCH('Matriz Ingresos'!A48,CATALOGO!G:G,0)))</f>
        <v>PLANTA CENTRAL</v>
      </c>
      <c r="D48" s="139"/>
      <c r="E48" s="139"/>
      <c r="F48" s="156"/>
      <c r="G48" s="157" t="str">
        <f t="array" ref="G48">IF(F48="","",INDEX(CATALOGO!AI:AI,MATCH(F48,CATALOGO!AJ:AJ, )))</f>
        <v/>
      </c>
      <c r="H48" s="156"/>
      <c r="I48" s="157" t="str">
        <f t="shared" si="0"/>
        <v/>
      </c>
      <c r="J48" s="157"/>
      <c r="K48" s="157"/>
      <c r="L48" s="139"/>
      <c r="M48" s="158"/>
      <c r="N48" s="159"/>
      <c r="O48" s="159"/>
      <c r="P48" s="159"/>
      <c r="Q48" s="159"/>
      <c r="R48" s="159"/>
      <c r="S48" s="159"/>
      <c r="T48" s="159"/>
      <c r="U48" s="159"/>
      <c r="V48" s="159"/>
      <c r="W48" s="159"/>
      <c r="X48" s="159"/>
      <c r="Y48" s="159"/>
      <c r="Z48" s="155">
        <f t="shared" si="1"/>
        <v>0</v>
      </c>
      <c r="AA48" s="160" t="str">
        <f t="shared" si="2"/>
        <v>CORRECTO</v>
      </c>
    </row>
    <row r="49" spans="1:27" ht="12" customHeight="1" x14ac:dyDescent="0.25">
      <c r="A49" s="156">
        <v>9999</v>
      </c>
      <c r="B49" s="157" t="str">
        <f t="array" ref="B49">IF(A49="","",INDEX(CATALOGO!J:J,MATCH('Matriz Ingresos'!A49,CATALOGO!G:G,0)))</f>
        <v>PLANTA CENTRAL</v>
      </c>
      <c r="C49" s="157" t="str">
        <f t="array" ref="C49">IF(A49="","",INDEX(CATALOGO!E:E,MATCH('Matriz Ingresos'!A49,CATALOGO!G:G,0)))</f>
        <v>PLANTA CENTRAL</v>
      </c>
      <c r="D49" s="139"/>
      <c r="E49" s="139"/>
      <c r="F49" s="156"/>
      <c r="G49" s="157" t="str">
        <f t="array" ref="G49">IF(F49="","",INDEX(CATALOGO!AI:AI,MATCH(F49,CATALOGO!AJ:AJ, )))</f>
        <v/>
      </c>
      <c r="H49" s="156"/>
      <c r="I49" s="157" t="str">
        <f t="shared" si="0"/>
        <v/>
      </c>
      <c r="J49" s="157"/>
      <c r="K49" s="157"/>
      <c r="L49" s="139"/>
      <c r="M49" s="158"/>
      <c r="N49" s="159"/>
      <c r="O49" s="159"/>
      <c r="P49" s="159"/>
      <c r="Q49" s="159"/>
      <c r="R49" s="159"/>
      <c r="S49" s="159"/>
      <c r="T49" s="159"/>
      <c r="U49" s="159"/>
      <c r="V49" s="159"/>
      <c r="W49" s="159"/>
      <c r="X49" s="159"/>
      <c r="Y49" s="159"/>
      <c r="Z49" s="155">
        <f t="shared" si="1"/>
        <v>0</v>
      </c>
      <c r="AA49" s="160" t="str">
        <f t="shared" si="2"/>
        <v>CORRECTO</v>
      </c>
    </row>
    <row r="50" spans="1:27" ht="12" customHeight="1" x14ac:dyDescent="0.25">
      <c r="A50" s="156">
        <v>9999</v>
      </c>
      <c r="B50" s="157" t="str">
        <f t="array" ref="B50">IF(A50="","",INDEX(CATALOGO!J:J,MATCH('Matriz Ingresos'!A50,CATALOGO!G:G,0)))</f>
        <v>PLANTA CENTRAL</v>
      </c>
      <c r="C50" s="157" t="str">
        <f t="array" ref="C50">IF(A50="","",INDEX(CATALOGO!E:E,MATCH('Matriz Ingresos'!A50,CATALOGO!G:G,0)))</f>
        <v>PLANTA CENTRAL</v>
      </c>
      <c r="D50" s="139"/>
      <c r="E50" s="139"/>
      <c r="F50" s="156"/>
      <c r="G50" s="157" t="str">
        <f t="array" ref="G50">IF(F50="","",INDEX(CATALOGO!AI:AI,MATCH(F50,CATALOGO!AJ:AJ, )))</f>
        <v/>
      </c>
      <c r="H50" s="156"/>
      <c r="I50" s="157" t="str">
        <f t="shared" si="0"/>
        <v/>
      </c>
      <c r="J50" s="157"/>
      <c r="K50" s="157"/>
      <c r="L50" s="139"/>
      <c r="M50" s="158"/>
      <c r="N50" s="159"/>
      <c r="O50" s="159"/>
      <c r="P50" s="159"/>
      <c r="Q50" s="159"/>
      <c r="R50" s="159"/>
      <c r="S50" s="159"/>
      <c r="T50" s="159"/>
      <c r="U50" s="159"/>
      <c r="V50" s="159"/>
      <c r="W50" s="159"/>
      <c r="X50" s="159"/>
      <c r="Y50" s="159"/>
      <c r="Z50" s="155">
        <f t="shared" si="1"/>
        <v>0</v>
      </c>
      <c r="AA50" s="160" t="str">
        <f t="shared" si="2"/>
        <v>CORRECTO</v>
      </c>
    </row>
    <row r="51" spans="1:27" ht="12" customHeight="1" x14ac:dyDescent="0.25">
      <c r="A51" s="156">
        <v>9999</v>
      </c>
      <c r="B51" s="157" t="str">
        <f t="array" ref="B51">IF(A51="","",INDEX(CATALOGO!J:J,MATCH('Matriz Ingresos'!A51,CATALOGO!G:G,0)))</f>
        <v>PLANTA CENTRAL</v>
      </c>
      <c r="C51" s="157" t="str">
        <f t="array" ref="C51">IF(A51="","",INDEX(CATALOGO!E:E,MATCH('Matriz Ingresos'!A51,CATALOGO!G:G,0)))</f>
        <v>PLANTA CENTRAL</v>
      </c>
      <c r="D51" s="139"/>
      <c r="E51" s="139"/>
      <c r="F51" s="156"/>
      <c r="G51" s="157" t="str">
        <f t="array" ref="G51">IF(F51="","",INDEX(CATALOGO!AI:AI,MATCH(F51,CATALOGO!AJ:AJ, )))</f>
        <v/>
      </c>
      <c r="H51" s="156"/>
      <c r="I51" s="157" t="str">
        <f t="shared" si="0"/>
        <v/>
      </c>
      <c r="J51" s="157"/>
      <c r="K51" s="157"/>
      <c r="L51" s="139"/>
      <c r="M51" s="158"/>
      <c r="N51" s="159"/>
      <c r="O51" s="159"/>
      <c r="P51" s="159"/>
      <c r="Q51" s="159"/>
      <c r="R51" s="159"/>
      <c r="S51" s="159"/>
      <c r="T51" s="159"/>
      <c r="U51" s="159"/>
      <c r="V51" s="159"/>
      <c r="W51" s="159"/>
      <c r="X51" s="159"/>
      <c r="Y51" s="159"/>
      <c r="Z51" s="155">
        <f t="shared" si="1"/>
        <v>0</v>
      </c>
      <c r="AA51" s="160" t="str">
        <f t="shared" si="2"/>
        <v>CORRECTO</v>
      </c>
    </row>
    <row r="52" spans="1:27" ht="12" customHeight="1" x14ac:dyDescent="0.25">
      <c r="A52" s="156"/>
      <c r="B52" s="157" t="str">
        <f t="array" ref="B52">IF(A52="","",INDEX(CATALOGO!J:J,MATCH('Matriz Ingresos'!A52,CATALOGO!G:G,0)))</f>
        <v/>
      </c>
      <c r="C52" s="157" t="str">
        <f t="array" ref="C52">IF(A52="","",INDEX(CATALOGO!E:E,MATCH('Matriz Ingresos'!A52,CATALOGO!G:G,0)))</f>
        <v/>
      </c>
      <c r="D52" s="139"/>
      <c r="E52" s="139"/>
      <c r="F52" s="156"/>
      <c r="G52" s="157" t="str">
        <f t="array" ref="G52">IF(F52="","",INDEX(CATALOGO!AI:AI,MATCH(F52,CATALOGO!AJ:AJ, )))</f>
        <v/>
      </c>
      <c r="H52" s="156"/>
      <c r="I52" s="157" t="str">
        <f t="shared" si="0"/>
        <v/>
      </c>
      <c r="J52" s="157"/>
      <c r="K52" s="157"/>
      <c r="L52" s="139"/>
      <c r="M52" s="158"/>
      <c r="N52" s="159"/>
      <c r="O52" s="159"/>
      <c r="P52" s="159"/>
      <c r="Q52" s="159"/>
      <c r="R52" s="159"/>
      <c r="S52" s="159"/>
      <c r="T52" s="159"/>
      <c r="U52" s="159"/>
      <c r="V52" s="159"/>
      <c r="W52" s="159"/>
      <c r="X52" s="159"/>
      <c r="Y52" s="159"/>
      <c r="Z52" s="155">
        <f t="shared" si="1"/>
        <v>0</v>
      </c>
      <c r="AA52" s="160" t="str">
        <f t="shared" si="2"/>
        <v>CORRECTO</v>
      </c>
    </row>
    <row r="53" spans="1:27" ht="12" customHeight="1" x14ac:dyDescent="0.25">
      <c r="A53" s="156"/>
      <c r="B53" s="157" t="str">
        <f t="array" ref="B53">IF(A53="","",INDEX(CATALOGO!J:J,MATCH('Matriz Ingresos'!A53,CATALOGO!G:G,0)))</f>
        <v/>
      </c>
      <c r="C53" s="157" t="str">
        <f t="array" ref="C53">IF(A53="","",INDEX(CATALOGO!E:E,MATCH('Matriz Ingresos'!A53,CATALOGO!G:G,0)))</f>
        <v/>
      </c>
      <c r="D53" s="139"/>
      <c r="E53" s="139"/>
      <c r="F53" s="156"/>
      <c r="G53" s="157" t="str">
        <f t="array" ref="G53">IF(F53="","",INDEX(CATALOGO!AI:AI,MATCH(F53,CATALOGO!AJ:AJ, )))</f>
        <v/>
      </c>
      <c r="H53" s="156"/>
      <c r="I53" s="157" t="str">
        <f t="shared" si="0"/>
        <v/>
      </c>
      <c r="J53" s="157"/>
      <c r="K53" s="157"/>
      <c r="L53" s="139"/>
      <c r="M53" s="158"/>
      <c r="N53" s="159"/>
      <c r="O53" s="159"/>
      <c r="P53" s="159"/>
      <c r="Q53" s="159"/>
      <c r="R53" s="159"/>
      <c r="S53" s="159"/>
      <c r="T53" s="159"/>
      <c r="U53" s="159"/>
      <c r="V53" s="159"/>
      <c r="W53" s="159"/>
      <c r="X53" s="159"/>
      <c r="Y53" s="159"/>
      <c r="Z53" s="155">
        <f t="shared" si="1"/>
        <v>0</v>
      </c>
      <c r="AA53" s="160" t="str">
        <f t="shared" si="2"/>
        <v>CORRECTO</v>
      </c>
    </row>
    <row r="54" spans="1:27" ht="12" customHeight="1" x14ac:dyDescent="0.25">
      <c r="A54" s="156"/>
      <c r="B54" s="157" t="str">
        <f t="array" ref="B54">IF(A54="","",INDEX(CATALOGO!J:J,MATCH('Matriz Ingresos'!A54,CATALOGO!G:G,0)))</f>
        <v/>
      </c>
      <c r="C54" s="157" t="str">
        <f t="array" ref="C54">IF(A54="","",INDEX(CATALOGO!E:E,MATCH('Matriz Ingresos'!A54,CATALOGO!G:G,0)))</f>
        <v/>
      </c>
      <c r="D54" s="139"/>
      <c r="E54" s="139"/>
      <c r="F54" s="156"/>
      <c r="G54" s="157" t="str">
        <f t="array" ref="G54">IF(F54="","",INDEX(CATALOGO!AI:AI,MATCH(F54,CATALOGO!AJ:AJ, )))</f>
        <v/>
      </c>
      <c r="H54" s="156"/>
      <c r="I54" s="157" t="str">
        <f t="shared" si="0"/>
        <v/>
      </c>
      <c r="J54" s="157"/>
      <c r="K54" s="157"/>
      <c r="L54" s="139"/>
      <c r="M54" s="158"/>
      <c r="N54" s="159"/>
      <c r="O54" s="159"/>
      <c r="P54" s="159"/>
      <c r="Q54" s="159"/>
      <c r="R54" s="159"/>
      <c r="S54" s="159"/>
      <c r="T54" s="159"/>
      <c r="U54" s="159"/>
      <c r="V54" s="159"/>
      <c r="W54" s="159"/>
      <c r="X54" s="159"/>
      <c r="Y54" s="159"/>
      <c r="Z54" s="155">
        <f t="shared" si="1"/>
        <v>0</v>
      </c>
      <c r="AA54" s="160" t="str">
        <f t="shared" si="2"/>
        <v>CORRECTO</v>
      </c>
    </row>
    <row r="55" spans="1:27" ht="12" customHeight="1" x14ac:dyDescent="0.25">
      <c r="A55" s="156"/>
      <c r="B55" s="157" t="str">
        <f t="array" ref="B55">IF(A55="","",INDEX(CATALOGO!J:J,MATCH('Matriz Ingresos'!A55,CATALOGO!G:G,0)))</f>
        <v/>
      </c>
      <c r="C55" s="157" t="str">
        <f t="array" ref="C55">IF(A55="","",INDEX(CATALOGO!E:E,MATCH('Matriz Ingresos'!A55,CATALOGO!G:G,0)))</f>
        <v/>
      </c>
      <c r="D55" s="139"/>
      <c r="E55" s="139"/>
      <c r="F55" s="156"/>
      <c r="G55" s="157" t="str">
        <f t="array" ref="G55">IF(F55="","",INDEX(CATALOGO!AI:AI,MATCH(F55,CATALOGO!AJ:AJ, )))</f>
        <v/>
      </c>
      <c r="H55" s="156"/>
      <c r="I55" s="157" t="str">
        <f t="shared" si="0"/>
        <v/>
      </c>
      <c r="J55" s="157"/>
      <c r="K55" s="157"/>
      <c r="L55" s="139"/>
      <c r="M55" s="158"/>
      <c r="N55" s="159"/>
      <c r="O55" s="159"/>
      <c r="P55" s="159"/>
      <c r="Q55" s="159"/>
      <c r="R55" s="159"/>
      <c r="S55" s="159"/>
      <c r="T55" s="159"/>
      <c r="U55" s="159"/>
      <c r="V55" s="159"/>
      <c r="W55" s="159"/>
      <c r="X55" s="159"/>
      <c r="Y55" s="159"/>
      <c r="Z55" s="155">
        <f t="shared" si="1"/>
        <v>0</v>
      </c>
      <c r="AA55" s="160" t="str">
        <f t="shared" si="2"/>
        <v>CORRECTO</v>
      </c>
    </row>
    <row r="56" spans="1:27" ht="12" customHeight="1" x14ac:dyDescent="0.25">
      <c r="A56" s="156"/>
      <c r="B56" s="157" t="str">
        <f t="array" ref="B56">IF(A56="","",INDEX(CATALOGO!J:J,MATCH('Matriz Ingresos'!A56,CATALOGO!G:G,0)))</f>
        <v/>
      </c>
      <c r="C56" s="157" t="str">
        <f t="array" ref="C56">IF(A56="","",INDEX(CATALOGO!E:E,MATCH('Matriz Ingresos'!A56,CATALOGO!G:G,0)))</f>
        <v/>
      </c>
      <c r="D56" s="139"/>
      <c r="E56" s="139"/>
      <c r="F56" s="156"/>
      <c r="G56" s="157" t="str">
        <f t="array" ref="G56">IF(F56="","",INDEX(CATALOGO!AI:AI,MATCH(F56,CATALOGO!AJ:AJ, )))</f>
        <v/>
      </c>
      <c r="H56" s="156"/>
      <c r="I56" s="157" t="str">
        <f t="shared" si="0"/>
        <v/>
      </c>
      <c r="J56" s="157"/>
      <c r="K56" s="157"/>
      <c r="L56" s="139"/>
      <c r="M56" s="158"/>
      <c r="N56" s="159"/>
      <c r="O56" s="159"/>
      <c r="P56" s="159"/>
      <c r="Q56" s="159"/>
      <c r="R56" s="159"/>
      <c r="S56" s="159"/>
      <c r="T56" s="159"/>
      <c r="U56" s="159"/>
      <c r="V56" s="159"/>
      <c r="W56" s="159"/>
      <c r="X56" s="159"/>
      <c r="Y56" s="159"/>
      <c r="Z56" s="155">
        <f t="shared" si="1"/>
        <v>0</v>
      </c>
      <c r="AA56" s="160" t="str">
        <f t="shared" si="2"/>
        <v>CORRECTO</v>
      </c>
    </row>
    <row r="57" spans="1:27" ht="12" customHeight="1" x14ac:dyDescent="0.25">
      <c r="A57" s="156"/>
      <c r="B57" s="157" t="str">
        <f t="array" ref="B57">IF(A57="","",INDEX(CATALOGO!J:J,MATCH('Matriz Ingresos'!A57,CATALOGO!G:G,0)))</f>
        <v/>
      </c>
      <c r="C57" s="157" t="str">
        <f t="array" ref="C57">IF(A57="","",INDEX(CATALOGO!E:E,MATCH('Matriz Ingresos'!A57,CATALOGO!G:G,0)))</f>
        <v/>
      </c>
      <c r="D57" s="139"/>
      <c r="E57" s="139"/>
      <c r="F57" s="156"/>
      <c r="G57" s="157" t="str">
        <f t="array" ref="G57">IF(F57="","",INDEX(CATALOGO!AI:AI,MATCH(F57,CATALOGO!AJ:AJ, )))</f>
        <v/>
      </c>
      <c r="H57" s="156"/>
      <c r="I57" s="157" t="str">
        <f t="shared" si="0"/>
        <v/>
      </c>
      <c r="J57" s="157"/>
      <c r="K57" s="157"/>
      <c r="L57" s="139"/>
      <c r="M57" s="158"/>
      <c r="N57" s="159"/>
      <c r="O57" s="159"/>
      <c r="P57" s="159"/>
      <c r="Q57" s="159"/>
      <c r="R57" s="159"/>
      <c r="S57" s="159"/>
      <c r="T57" s="159"/>
      <c r="U57" s="159"/>
      <c r="V57" s="159"/>
      <c r="W57" s="159"/>
      <c r="X57" s="159"/>
      <c r="Y57" s="159"/>
      <c r="Z57" s="155">
        <f t="shared" si="1"/>
        <v>0</v>
      </c>
      <c r="AA57" s="160" t="str">
        <f t="shared" si="2"/>
        <v>CORRECTO</v>
      </c>
    </row>
    <row r="58" spans="1:27" ht="12" customHeight="1" x14ac:dyDescent="0.25">
      <c r="A58" s="156"/>
      <c r="B58" s="157" t="str">
        <f t="array" ref="B58">IF(A58="","",INDEX(CATALOGO!J:J,MATCH('Matriz Ingresos'!A58,CATALOGO!G:G,0)))</f>
        <v/>
      </c>
      <c r="C58" s="157" t="str">
        <f t="array" ref="C58">IF(A58="","",INDEX(CATALOGO!E:E,MATCH('Matriz Ingresos'!A58,CATALOGO!G:G,0)))</f>
        <v/>
      </c>
      <c r="D58" s="139"/>
      <c r="E58" s="139"/>
      <c r="F58" s="156"/>
      <c r="G58" s="157" t="str">
        <f t="array" ref="G58">IF(F58="","",INDEX(CATALOGO!AI:AI,MATCH(F58,CATALOGO!AJ:AJ, )))</f>
        <v/>
      </c>
      <c r="H58" s="156"/>
      <c r="I58" s="157" t="str">
        <f t="shared" si="0"/>
        <v/>
      </c>
      <c r="J58" s="157"/>
      <c r="K58" s="157"/>
      <c r="L58" s="139"/>
      <c r="M58" s="158"/>
      <c r="N58" s="159"/>
      <c r="O58" s="159"/>
      <c r="P58" s="159"/>
      <c r="Q58" s="159"/>
      <c r="R58" s="159"/>
      <c r="S58" s="159"/>
      <c r="T58" s="159"/>
      <c r="U58" s="159"/>
      <c r="V58" s="159"/>
      <c r="W58" s="159"/>
      <c r="X58" s="159"/>
      <c r="Y58" s="159"/>
      <c r="Z58" s="155">
        <f t="shared" si="1"/>
        <v>0</v>
      </c>
      <c r="AA58" s="160" t="str">
        <f t="shared" si="2"/>
        <v>CORRECTO</v>
      </c>
    </row>
    <row r="59" spans="1:27" ht="12" customHeight="1" x14ac:dyDescent="0.25">
      <c r="A59" s="156"/>
      <c r="B59" s="157" t="str">
        <f t="array" ref="B59">IF(A59="","",INDEX(CATALOGO!J:J,MATCH('Matriz Ingresos'!A59,CATALOGO!G:G,0)))</f>
        <v/>
      </c>
      <c r="C59" s="157" t="str">
        <f t="array" ref="C59">IF(A59="","",INDEX(CATALOGO!E:E,MATCH('Matriz Ingresos'!A59,CATALOGO!G:G,0)))</f>
        <v/>
      </c>
      <c r="D59" s="139"/>
      <c r="E59" s="139"/>
      <c r="F59" s="156"/>
      <c r="G59" s="157" t="str">
        <f t="array" ref="G59">IF(F59="","",INDEX(CATALOGO!AI:AI,MATCH(F59,CATALOGO!AJ:AJ, )))</f>
        <v/>
      </c>
      <c r="H59" s="156"/>
      <c r="I59" s="157" t="str">
        <f t="shared" si="0"/>
        <v/>
      </c>
      <c r="J59" s="157"/>
      <c r="K59" s="157"/>
      <c r="L59" s="139"/>
      <c r="M59" s="158"/>
      <c r="N59" s="159"/>
      <c r="O59" s="159"/>
      <c r="P59" s="159"/>
      <c r="Q59" s="159"/>
      <c r="R59" s="159"/>
      <c r="S59" s="159"/>
      <c r="T59" s="159"/>
      <c r="U59" s="159"/>
      <c r="V59" s="159"/>
      <c r="W59" s="159"/>
      <c r="X59" s="159"/>
      <c r="Y59" s="159"/>
      <c r="Z59" s="155">
        <f t="shared" si="1"/>
        <v>0</v>
      </c>
      <c r="AA59" s="160" t="str">
        <f t="shared" si="2"/>
        <v>CORRECTO</v>
      </c>
    </row>
    <row r="60" spans="1:27" ht="12" customHeight="1" x14ac:dyDescent="0.25">
      <c r="A60" s="156"/>
      <c r="B60" s="157" t="str">
        <f t="array" ref="B60">IF(A60="","",INDEX(CATALOGO!J:J,MATCH('Matriz Ingresos'!A60,CATALOGO!G:G,0)))</f>
        <v/>
      </c>
      <c r="C60" s="157" t="str">
        <f t="array" ref="C60">IF(A60="","",INDEX(CATALOGO!E:E,MATCH('Matriz Ingresos'!A60,CATALOGO!G:G,0)))</f>
        <v/>
      </c>
      <c r="D60" s="139"/>
      <c r="E60" s="139"/>
      <c r="F60" s="156"/>
      <c r="G60" s="157" t="str">
        <f t="array" ref="G60">IF(F60="","",INDEX(CATALOGO!AI:AI,MATCH(F60,CATALOGO!AJ:AJ, )))</f>
        <v/>
      </c>
      <c r="H60" s="156"/>
      <c r="I60" s="157" t="str">
        <f t="shared" si="0"/>
        <v/>
      </c>
      <c r="J60" s="157"/>
      <c r="K60" s="157"/>
      <c r="L60" s="139"/>
      <c r="M60" s="158"/>
      <c r="N60" s="159"/>
      <c r="O60" s="159"/>
      <c r="P60" s="159"/>
      <c r="Q60" s="159"/>
      <c r="R60" s="159"/>
      <c r="S60" s="159"/>
      <c r="T60" s="159"/>
      <c r="U60" s="159"/>
      <c r="V60" s="159"/>
      <c r="W60" s="159"/>
      <c r="X60" s="159"/>
      <c r="Y60" s="159"/>
      <c r="Z60" s="155">
        <f t="shared" si="1"/>
        <v>0</v>
      </c>
      <c r="AA60" s="160" t="str">
        <f t="shared" si="2"/>
        <v>CORRECTO</v>
      </c>
    </row>
    <row r="61" spans="1:27" ht="12" customHeight="1" x14ac:dyDescent="0.25">
      <c r="A61" s="156"/>
      <c r="B61" s="157" t="str">
        <f t="array" ref="B61">IF(A61="","",INDEX(CATALOGO!J:J,MATCH('Matriz Ingresos'!A61,CATALOGO!G:G,0)))</f>
        <v/>
      </c>
      <c r="C61" s="157" t="str">
        <f t="array" ref="C61">IF(A61="","",INDEX(CATALOGO!E:E,MATCH('Matriz Ingresos'!A61,CATALOGO!G:G,0)))</f>
        <v/>
      </c>
      <c r="D61" s="139"/>
      <c r="E61" s="139"/>
      <c r="F61" s="156"/>
      <c r="G61" s="157" t="str">
        <f t="array" ref="G61">IF(F61="","",INDEX(CATALOGO!AI:AI,MATCH(F61,CATALOGO!AJ:AJ, )))</f>
        <v/>
      </c>
      <c r="H61" s="156"/>
      <c r="I61" s="157" t="str">
        <f t="shared" si="0"/>
        <v/>
      </c>
      <c r="J61" s="157"/>
      <c r="K61" s="157"/>
      <c r="L61" s="139"/>
      <c r="M61" s="158"/>
      <c r="N61" s="159"/>
      <c r="O61" s="159"/>
      <c r="P61" s="159"/>
      <c r="Q61" s="159"/>
      <c r="R61" s="159"/>
      <c r="S61" s="159"/>
      <c r="T61" s="159"/>
      <c r="U61" s="159"/>
      <c r="V61" s="159"/>
      <c r="W61" s="159"/>
      <c r="X61" s="159"/>
      <c r="Y61" s="159"/>
      <c r="Z61" s="155">
        <f t="shared" si="1"/>
        <v>0</v>
      </c>
      <c r="AA61" s="160" t="str">
        <f t="shared" si="2"/>
        <v>CORRECTO</v>
      </c>
    </row>
    <row r="62" spans="1:27" ht="12" customHeight="1" x14ac:dyDescent="0.25">
      <c r="A62" s="156"/>
      <c r="B62" s="157" t="str">
        <f t="array" ref="B62">IF(A62="","",INDEX(CATALOGO!J:J,MATCH('Matriz Ingresos'!A62,CATALOGO!G:G,0)))</f>
        <v/>
      </c>
      <c r="C62" s="157" t="str">
        <f t="array" ref="C62">IF(A62="","",INDEX(CATALOGO!E:E,MATCH('Matriz Ingresos'!A62,CATALOGO!G:G,0)))</f>
        <v/>
      </c>
      <c r="D62" s="139"/>
      <c r="E62" s="139"/>
      <c r="F62" s="156"/>
      <c r="G62" s="157" t="str">
        <f t="array" ref="G62">IF(F62="","",INDEX(CATALOGO!AI:AI,MATCH(F62,CATALOGO!AJ:AJ, )))</f>
        <v/>
      </c>
      <c r="H62" s="156"/>
      <c r="I62" s="157" t="str">
        <f t="shared" si="0"/>
        <v/>
      </c>
      <c r="J62" s="157"/>
      <c r="K62" s="157"/>
      <c r="L62" s="139"/>
      <c r="M62" s="158"/>
      <c r="N62" s="159"/>
      <c r="O62" s="159"/>
      <c r="P62" s="159"/>
      <c r="Q62" s="159"/>
      <c r="R62" s="159"/>
      <c r="S62" s="159"/>
      <c r="T62" s="159"/>
      <c r="U62" s="159"/>
      <c r="V62" s="159"/>
      <c r="W62" s="159"/>
      <c r="X62" s="159"/>
      <c r="Y62" s="159"/>
      <c r="Z62" s="155">
        <f t="shared" si="1"/>
        <v>0</v>
      </c>
      <c r="AA62" s="160" t="str">
        <f t="shared" si="2"/>
        <v>CORRECTO</v>
      </c>
    </row>
    <row r="63" spans="1:27" ht="12" customHeight="1" x14ac:dyDescent="0.25">
      <c r="A63" s="156"/>
      <c r="B63" s="157" t="str">
        <f t="array" ref="B63">IF(A63="","",INDEX(CATALOGO!J:J,MATCH('Matriz Ingresos'!A63,CATALOGO!G:G,0)))</f>
        <v/>
      </c>
      <c r="C63" s="157" t="str">
        <f t="array" ref="C63">IF(A63="","",INDEX(CATALOGO!E:E,MATCH('Matriz Ingresos'!A63,CATALOGO!G:G,0)))</f>
        <v/>
      </c>
      <c r="D63" s="139"/>
      <c r="E63" s="139"/>
      <c r="F63" s="156"/>
      <c r="G63" s="157" t="str">
        <f t="array" ref="G63">IF(F63="","",INDEX(CATALOGO!AI:AI,MATCH(F63,CATALOGO!AJ:AJ, )))</f>
        <v/>
      </c>
      <c r="H63" s="156"/>
      <c r="I63" s="157" t="str">
        <f t="shared" si="0"/>
        <v/>
      </c>
      <c r="J63" s="157"/>
      <c r="K63" s="157"/>
      <c r="L63" s="139"/>
      <c r="M63" s="158"/>
      <c r="N63" s="159"/>
      <c r="O63" s="159"/>
      <c r="P63" s="159"/>
      <c r="Q63" s="159"/>
      <c r="R63" s="159"/>
      <c r="S63" s="159"/>
      <c r="T63" s="159"/>
      <c r="U63" s="159"/>
      <c r="V63" s="159"/>
      <c r="W63" s="159"/>
      <c r="X63" s="159"/>
      <c r="Y63" s="159"/>
      <c r="Z63" s="155">
        <f t="shared" si="1"/>
        <v>0</v>
      </c>
      <c r="AA63" s="160" t="str">
        <f t="shared" si="2"/>
        <v>CORRECTO</v>
      </c>
    </row>
    <row r="64" spans="1:27" ht="12" customHeight="1" x14ac:dyDescent="0.25">
      <c r="A64" s="156"/>
      <c r="B64" s="157" t="str">
        <f t="array" ref="B64">IF(A64="","",INDEX(CATALOGO!J:J,MATCH('Matriz Ingresos'!A64,CATALOGO!G:G,0)))</f>
        <v/>
      </c>
      <c r="C64" s="157" t="str">
        <f t="array" ref="C64">IF(A64="","",INDEX(CATALOGO!E:E,MATCH('Matriz Ingresos'!A64,CATALOGO!G:G,0)))</f>
        <v/>
      </c>
      <c r="D64" s="139"/>
      <c r="E64" s="139"/>
      <c r="F64" s="156"/>
      <c r="G64" s="157" t="str">
        <f t="array" ref="G64">IF(F64="","",INDEX(CATALOGO!AI:AI,MATCH(F64,CATALOGO!AJ:AJ, )))</f>
        <v/>
      </c>
      <c r="H64" s="156"/>
      <c r="I64" s="157" t="str">
        <f t="shared" si="0"/>
        <v/>
      </c>
      <c r="J64" s="157"/>
      <c r="K64" s="157"/>
      <c r="L64" s="139"/>
      <c r="M64" s="158"/>
      <c r="N64" s="159"/>
      <c r="O64" s="159"/>
      <c r="P64" s="159"/>
      <c r="Q64" s="159"/>
      <c r="R64" s="159"/>
      <c r="S64" s="159"/>
      <c r="T64" s="159"/>
      <c r="U64" s="159"/>
      <c r="V64" s="159"/>
      <c r="W64" s="159"/>
      <c r="X64" s="159"/>
      <c r="Y64" s="159"/>
      <c r="Z64" s="155">
        <f t="shared" si="1"/>
        <v>0</v>
      </c>
      <c r="AA64" s="160" t="str">
        <f t="shared" si="2"/>
        <v>CORRECTO</v>
      </c>
    </row>
    <row r="65" spans="1:27" ht="12" customHeight="1" x14ac:dyDescent="0.25">
      <c r="A65" s="156"/>
      <c r="B65" s="157" t="str">
        <f t="array" ref="B65">IF(A65="","",INDEX(CATALOGO!J:J,MATCH('Matriz Ingresos'!A65,CATALOGO!G:G,0)))</f>
        <v/>
      </c>
      <c r="C65" s="157" t="str">
        <f t="array" ref="C65">IF(A65="","",INDEX(CATALOGO!E:E,MATCH('Matriz Ingresos'!A65,CATALOGO!G:G,0)))</f>
        <v/>
      </c>
      <c r="D65" s="139"/>
      <c r="E65" s="139"/>
      <c r="F65" s="156"/>
      <c r="G65" s="157" t="str">
        <f t="array" ref="G65">IF(F65="","",INDEX(CATALOGO!AI:AI,MATCH(F65,CATALOGO!AJ:AJ, )))</f>
        <v/>
      </c>
      <c r="H65" s="156"/>
      <c r="I65" s="157" t="str">
        <f t="shared" si="0"/>
        <v/>
      </c>
      <c r="J65" s="157"/>
      <c r="K65" s="157"/>
      <c r="L65" s="139"/>
      <c r="M65" s="158"/>
      <c r="N65" s="159"/>
      <c r="O65" s="159"/>
      <c r="P65" s="159"/>
      <c r="Q65" s="159"/>
      <c r="R65" s="159"/>
      <c r="S65" s="159"/>
      <c r="T65" s="159"/>
      <c r="U65" s="159"/>
      <c r="V65" s="159"/>
      <c r="W65" s="159"/>
      <c r="X65" s="159"/>
      <c r="Y65" s="159"/>
      <c r="Z65" s="155">
        <f t="shared" si="1"/>
        <v>0</v>
      </c>
      <c r="AA65" s="160" t="str">
        <f t="shared" si="2"/>
        <v>CORRECTO</v>
      </c>
    </row>
    <row r="66" spans="1:27" ht="12" customHeight="1" x14ac:dyDescent="0.25">
      <c r="A66" s="156"/>
      <c r="B66" s="157" t="str">
        <f t="array" ref="B66">IF(A66="","",INDEX(CATALOGO!J:J,MATCH('Matriz Ingresos'!A66,CATALOGO!G:G,0)))</f>
        <v/>
      </c>
      <c r="C66" s="157" t="str">
        <f t="array" ref="C66">IF(A66="","",INDEX(CATALOGO!E:E,MATCH('Matriz Ingresos'!A66,CATALOGO!G:G,0)))</f>
        <v/>
      </c>
      <c r="D66" s="139"/>
      <c r="E66" s="139"/>
      <c r="F66" s="156"/>
      <c r="G66" s="157" t="str">
        <f t="array" ref="G66">IF(F66="","",INDEX(CATALOGO!AI:AI,MATCH(F66,CATALOGO!AJ:AJ, )))</f>
        <v/>
      </c>
      <c r="H66" s="156"/>
      <c r="I66" s="157" t="str">
        <f t="shared" si="0"/>
        <v/>
      </c>
      <c r="J66" s="157"/>
      <c r="K66" s="157"/>
      <c r="L66" s="139"/>
      <c r="M66" s="158"/>
      <c r="N66" s="159"/>
      <c r="O66" s="159"/>
      <c r="P66" s="159"/>
      <c r="Q66" s="159"/>
      <c r="R66" s="159"/>
      <c r="S66" s="159"/>
      <c r="T66" s="159"/>
      <c r="U66" s="159"/>
      <c r="V66" s="159"/>
      <c r="W66" s="159"/>
      <c r="X66" s="159"/>
      <c r="Y66" s="159"/>
      <c r="Z66" s="155">
        <f t="shared" si="1"/>
        <v>0</v>
      </c>
      <c r="AA66" s="160" t="str">
        <f t="shared" si="2"/>
        <v>CORRECTO</v>
      </c>
    </row>
    <row r="67" spans="1:27" ht="12" customHeight="1" x14ac:dyDescent="0.25">
      <c r="A67" s="156"/>
      <c r="B67" s="157" t="str">
        <f t="array" ref="B67">IF(A67="","",INDEX(CATALOGO!J:J,MATCH('Matriz Ingresos'!A67,CATALOGO!G:G,0)))</f>
        <v/>
      </c>
      <c r="C67" s="157" t="str">
        <f t="array" ref="C67">IF(A67="","",INDEX(CATALOGO!E:E,MATCH('Matriz Ingresos'!A67,CATALOGO!G:G,0)))</f>
        <v/>
      </c>
      <c r="D67" s="139"/>
      <c r="E67" s="139"/>
      <c r="F67" s="156"/>
      <c r="G67" s="157" t="str">
        <f t="array" ref="G67">IF(F67="","",INDEX(CATALOGO!AI:AI,MATCH(F67,CATALOGO!AJ:AJ, )))</f>
        <v/>
      </c>
      <c r="H67" s="156"/>
      <c r="I67" s="157" t="str">
        <f t="shared" si="0"/>
        <v/>
      </c>
      <c r="J67" s="157"/>
      <c r="K67" s="157"/>
      <c r="L67" s="139"/>
      <c r="M67" s="158"/>
      <c r="N67" s="159"/>
      <c r="O67" s="159"/>
      <c r="P67" s="159"/>
      <c r="Q67" s="159"/>
      <c r="R67" s="159"/>
      <c r="S67" s="159"/>
      <c r="T67" s="159"/>
      <c r="U67" s="159"/>
      <c r="V67" s="159"/>
      <c r="W67" s="159"/>
      <c r="X67" s="159"/>
      <c r="Y67" s="159"/>
      <c r="Z67" s="155">
        <f t="shared" si="1"/>
        <v>0</v>
      </c>
      <c r="AA67" s="160" t="str">
        <f t="shared" si="2"/>
        <v>CORRECTO</v>
      </c>
    </row>
    <row r="68" spans="1:27" ht="12" customHeight="1" x14ac:dyDescent="0.25">
      <c r="A68" s="156"/>
      <c r="B68" s="157" t="str">
        <f t="array" ref="B68">IF(A68="","",INDEX(CATALOGO!J:J,MATCH('Matriz Ingresos'!A68,CATALOGO!G:G,0)))</f>
        <v/>
      </c>
      <c r="C68" s="157" t="str">
        <f t="array" ref="C68">IF(A68="","",INDEX(CATALOGO!E:E,MATCH('Matriz Ingresos'!A68,CATALOGO!G:G,0)))</f>
        <v/>
      </c>
      <c r="D68" s="139"/>
      <c r="E68" s="139"/>
      <c r="F68" s="156"/>
      <c r="G68" s="157" t="str">
        <f t="array" ref="G68">IF(F68="","",INDEX(CATALOGO!AI:AI,MATCH(F68,CATALOGO!AJ:AJ, )))</f>
        <v/>
      </c>
      <c r="H68" s="156"/>
      <c r="I68" s="157" t="str">
        <f t="shared" si="0"/>
        <v/>
      </c>
      <c r="J68" s="157"/>
      <c r="K68" s="157"/>
      <c r="L68" s="139"/>
      <c r="M68" s="158"/>
      <c r="N68" s="159"/>
      <c r="O68" s="159"/>
      <c r="P68" s="159"/>
      <c r="Q68" s="159"/>
      <c r="R68" s="159"/>
      <c r="S68" s="159"/>
      <c r="T68" s="159"/>
      <c r="U68" s="159"/>
      <c r="V68" s="159"/>
      <c r="W68" s="159"/>
      <c r="X68" s="159"/>
      <c r="Y68" s="159"/>
      <c r="Z68" s="155">
        <f t="shared" si="1"/>
        <v>0</v>
      </c>
      <c r="AA68" s="160" t="str">
        <f t="shared" si="2"/>
        <v>CORRECTO</v>
      </c>
    </row>
    <row r="69" spans="1:27" ht="12" customHeight="1" x14ac:dyDescent="0.25">
      <c r="A69" s="156"/>
      <c r="B69" s="157" t="str">
        <f t="array" ref="B69">IF(A69="","",INDEX(CATALOGO!J:J,MATCH('Matriz Ingresos'!A69,CATALOGO!G:G,0)))</f>
        <v/>
      </c>
      <c r="C69" s="157" t="str">
        <f t="array" ref="C69">IF(A69="","",INDEX(CATALOGO!E:E,MATCH('Matriz Ingresos'!A69,CATALOGO!G:G,0)))</f>
        <v/>
      </c>
      <c r="D69" s="139"/>
      <c r="E69" s="139"/>
      <c r="F69" s="156"/>
      <c r="G69" s="157" t="str">
        <f t="array" ref="G69">IF(F69="","",INDEX(CATALOGO!AI:AI,MATCH(F69,CATALOGO!AJ:AJ, )))</f>
        <v/>
      </c>
      <c r="H69" s="156"/>
      <c r="I69" s="157" t="str">
        <f t="shared" si="0"/>
        <v/>
      </c>
      <c r="J69" s="157"/>
      <c r="K69" s="157"/>
      <c r="L69" s="139"/>
      <c r="M69" s="158"/>
      <c r="N69" s="159"/>
      <c r="O69" s="159"/>
      <c r="P69" s="159"/>
      <c r="Q69" s="159"/>
      <c r="R69" s="159"/>
      <c r="S69" s="159"/>
      <c r="T69" s="159"/>
      <c r="U69" s="159"/>
      <c r="V69" s="159"/>
      <c r="W69" s="159"/>
      <c r="X69" s="159"/>
      <c r="Y69" s="159"/>
      <c r="Z69" s="155">
        <f t="shared" si="1"/>
        <v>0</v>
      </c>
      <c r="AA69" s="160" t="str">
        <f t="shared" si="2"/>
        <v>CORRECTO</v>
      </c>
    </row>
    <row r="70" spans="1:27" ht="12" customHeight="1" x14ac:dyDescent="0.25">
      <c r="A70" s="156"/>
      <c r="B70" s="157" t="str">
        <f t="array" ref="B70">IF(A70="","",INDEX(CATALOGO!J:J,MATCH('Matriz Ingresos'!A70,CATALOGO!G:G,0)))</f>
        <v/>
      </c>
      <c r="C70" s="157" t="str">
        <f t="array" ref="C70">IF(A70="","",INDEX(CATALOGO!E:E,MATCH('Matriz Ingresos'!A70,CATALOGO!G:G,0)))</f>
        <v/>
      </c>
      <c r="D70" s="139"/>
      <c r="E70" s="139"/>
      <c r="F70" s="156"/>
      <c r="G70" s="157" t="str">
        <f t="array" ref="G70">IF(F70="","",INDEX(CATALOGO!AI:AI,MATCH(F70,CATALOGO!AJ:AJ, )))</f>
        <v/>
      </c>
      <c r="H70" s="156"/>
      <c r="I70" s="157" t="str">
        <f t="shared" si="0"/>
        <v/>
      </c>
      <c r="J70" s="157"/>
      <c r="K70" s="157"/>
      <c r="L70" s="139"/>
      <c r="M70" s="158"/>
      <c r="N70" s="159"/>
      <c r="O70" s="159"/>
      <c r="P70" s="159"/>
      <c r="Q70" s="159"/>
      <c r="R70" s="159"/>
      <c r="S70" s="159"/>
      <c r="T70" s="159"/>
      <c r="U70" s="159"/>
      <c r="V70" s="159"/>
      <c r="W70" s="159"/>
      <c r="X70" s="159"/>
      <c r="Y70" s="159"/>
      <c r="Z70" s="155">
        <f t="shared" si="1"/>
        <v>0</v>
      </c>
      <c r="AA70" s="160" t="str">
        <f t="shared" si="2"/>
        <v>CORRECTO</v>
      </c>
    </row>
    <row r="71" spans="1:27" ht="12" customHeight="1" x14ac:dyDescent="0.25">
      <c r="A71" s="156"/>
      <c r="B71" s="157" t="str">
        <f t="array" ref="B71">IF(A71="","",INDEX(CATALOGO!J:J,MATCH('Matriz Ingresos'!A71,CATALOGO!G:G,0)))</f>
        <v/>
      </c>
      <c r="C71" s="157" t="str">
        <f t="array" ref="C71">IF(A71="","",INDEX(CATALOGO!E:E,MATCH('Matriz Ingresos'!A71,CATALOGO!G:G,0)))</f>
        <v/>
      </c>
      <c r="D71" s="139"/>
      <c r="E71" s="139"/>
      <c r="F71" s="156"/>
      <c r="G71" s="157" t="str">
        <f t="array" ref="G71">IF(F71="","",INDEX(CATALOGO!AI:AI,MATCH(F71,CATALOGO!AJ:AJ, )))</f>
        <v/>
      </c>
      <c r="H71" s="156"/>
      <c r="I71" s="157" t="str">
        <f t="shared" si="0"/>
        <v/>
      </c>
      <c r="J71" s="157"/>
      <c r="K71" s="157"/>
      <c r="L71" s="139"/>
      <c r="M71" s="158"/>
      <c r="N71" s="159"/>
      <c r="O71" s="159"/>
      <c r="P71" s="159"/>
      <c r="Q71" s="159"/>
      <c r="R71" s="159"/>
      <c r="S71" s="159"/>
      <c r="T71" s="159"/>
      <c r="U71" s="159"/>
      <c r="V71" s="159"/>
      <c r="W71" s="159"/>
      <c r="X71" s="159"/>
      <c r="Y71" s="159"/>
      <c r="Z71" s="155">
        <f t="shared" si="1"/>
        <v>0</v>
      </c>
      <c r="AA71" s="160" t="str">
        <f t="shared" si="2"/>
        <v>CORRECTO</v>
      </c>
    </row>
    <row r="72" spans="1:27" ht="12" customHeight="1" x14ac:dyDescent="0.25">
      <c r="A72" s="156"/>
      <c r="B72" s="157" t="str">
        <f t="array" ref="B72">IF(A72="","",INDEX(CATALOGO!J:J,MATCH('Matriz Ingresos'!A72,CATALOGO!G:G,0)))</f>
        <v/>
      </c>
      <c r="C72" s="157" t="str">
        <f t="array" ref="C72">IF(A72="","",INDEX(CATALOGO!E:E,MATCH('Matriz Ingresos'!A72,CATALOGO!G:G,0)))</f>
        <v/>
      </c>
      <c r="D72" s="139"/>
      <c r="E72" s="139"/>
      <c r="F72" s="156"/>
      <c r="G72" s="157" t="str">
        <f t="array" ref="G72">IF(F72="","",INDEX(CATALOGO!AI:AI,MATCH(F72,CATALOGO!AJ:AJ, )))</f>
        <v/>
      </c>
      <c r="H72" s="156"/>
      <c r="I72" s="157" t="str">
        <f t="shared" si="0"/>
        <v/>
      </c>
      <c r="J72" s="157"/>
      <c r="K72" s="157"/>
      <c r="L72" s="139"/>
      <c r="M72" s="158"/>
      <c r="N72" s="159"/>
      <c r="O72" s="159"/>
      <c r="P72" s="159"/>
      <c r="Q72" s="159"/>
      <c r="R72" s="159"/>
      <c r="S72" s="159"/>
      <c r="T72" s="159"/>
      <c r="U72" s="159"/>
      <c r="V72" s="159"/>
      <c r="W72" s="159"/>
      <c r="X72" s="159"/>
      <c r="Y72" s="159"/>
      <c r="Z72" s="155">
        <f t="shared" si="1"/>
        <v>0</v>
      </c>
      <c r="AA72" s="160" t="str">
        <f t="shared" si="2"/>
        <v>CORRECTO</v>
      </c>
    </row>
    <row r="73" spans="1:27" ht="12" customHeight="1" x14ac:dyDescent="0.25">
      <c r="A73" s="156"/>
      <c r="B73" s="157" t="str">
        <f t="array" ref="B73">IF(A73="","",INDEX(CATALOGO!J:J,MATCH('Matriz Ingresos'!A73,CATALOGO!G:G,0)))</f>
        <v/>
      </c>
      <c r="C73" s="157" t="str">
        <f t="array" ref="C73">IF(A73="","",INDEX(CATALOGO!E:E,MATCH('Matriz Ingresos'!A73,CATALOGO!G:G,0)))</f>
        <v/>
      </c>
      <c r="D73" s="139"/>
      <c r="E73" s="139"/>
      <c r="F73" s="156"/>
      <c r="G73" s="157" t="str">
        <f t="array" ref="G73">IF(F73="","",INDEX(CATALOGO!AI:AI,MATCH(F73,CATALOGO!AJ:AJ, )))</f>
        <v/>
      </c>
      <c r="H73" s="156"/>
      <c r="I73" s="157" t="str">
        <f t="shared" si="0"/>
        <v/>
      </c>
      <c r="J73" s="157"/>
      <c r="K73" s="157"/>
      <c r="L73" s="139"/>
      <c r="M73" s="158"/>
      <c r="N73" s="159"/>
      <c r="O73" s="159"/>
      <c r="P73" s="159"/>
      <c r="Q73" s="159"/>
      <c r="R73" s="159"/>
      <c r="S73" s="159"/>
      <c r="T73" s="159"/>
      <c r="U73" s="159"/>
      <c r="V73" s="159"/>
      <c r="W73" s="159"/>
      <c r="X73" s="159"/>
      <c r="Y73" s="159"/>
      <c r="Z73" s="155">
        <f t="shared" si="1"/>
        <v>0</v>
      </c>
      <c r="AA73" s="160" t="str">
        <f t="shared" si="2"/>
        <v>CORRECTO</v>
      </c>
    </row>
    <row r="74" spans="1:27" ht="12" customHeight="1" x14ac:dyDescent="0.25">
      <c r="A74" s="156"/>
      <c r="B74" s="157" t="str">
        <f t="array" ref="B74">IF(A74="","",INDEX(CATALOGO!J:J,MATCH('Matriz Ingresos'!A74,CATALOGO!G:G,0)))</f>
        <v/>
      </c>
      <c r="C74" s="157" t="str">
        <f t="array" ref="C74">IF(A74="","",INDEX(CATALOGO!E:E,MATCH('Matriz Ingresos'!A74,CATALOGO!G:G,0)))</f>
        <v/>
      </c>
      <c r="D74" s="139"/>
      <c r="E74" s="139"/>
      <c r="F74" s="156"/>
      <c r="G74" s="157" t="str">
        <f t="array" ref="G74">IF(F74="","",INDEX(CATALOGO!AI:AI,MATCH(F74,CATALOGO!AJ:AJ, )))</f>
        <v/>
      </c>
      <c r="H74" s="156"/>
      <c r="I74" s="157" t="str">
        <f t="shared" si="0"/>
        <v/>
      </c>
      <c r="J74" s="157"/>
      <c r="K74" s="157"/>
      <c r="L74" s="139"/>
      <c r="M74" s="158"/>
      <c r="N74" s="159"/>
      <c r="O74" s="159"/>
      <c r="P74" s="159"/>
      <c r="Q74" s="159"/>
      <c r="R74" s="159"/>
      <c r="S74" s="159"/>
      <c r="T74" s="159"/>
      <c r="U74" s="159"/>
      <c r="V74" s="159"/>
      <c r="W74" s="159"/>
      <c r="X74" s="159"/>
      <c r="Y74" s="159"/>
      <c r="Z74" s="155">
        <f t="shared" si="1"/>
        <v>0</v>
      </c>
      <c r="AA74" s="160" t="str">
        <f t="shared" si="2"/>
        <v>CORRECTO</v>
      </c>
    </row>
    <row r="75" spans="1:27" ht="12" customHeight="1" x14ac:dyDescent="0.25">
      <c r="A75" s="156"/>
      <c r="B75" s="157" t="str">
        <f t="array" ref="B75">IF(A75="","",INDEX(CATALOGO!J:J,MATCH('Matriz Ingresos'!A75,CATALOGO!G:G,0)))</f>
        <v/>
      </c>
      <c r="C75" s="157" t="str">
        <f t="array" ref="C75">IF(A75="","",INDEX(CATALOGO!E:E,MATCH('Matriz Ingresos'!A75,CATALOGO!G:G,0)))</f>
        <v/>
      </c>
      <c r="D75" s="139"/>
      <c r="E75" s="139"/>
      <c r="F75" s="156"/>
      <c r="G75" s="157" t="str">
        <f t="array" ref="G75">IF(F75="","",INDEX(CATALOGO!AI:AI,MATCH(F75,CATALOGO!AJ:AJ, )))</f>
        <v/>
      </c>
      <c r="H75" s="156"/>
      <c r="I75" s="157" t="str">
        <f t="shared" si="0"/>
        <v/>
      </c>
      <c r="J75" s="157"/>
      <c r="K75" s="157"/>
      <c r="L75" s="139"/>
      <c r="M75" s="158"/>
      <c r="N75" s="159"/>
      <c r="O75" s="159"/>
      <c r="P75" s="159"/>
      <c r="Q75" s="159"/>
      <c r="R75" s="159"/>
      <c r="S75" s="159"/>
      <c r="T75" s="159"/>
      <c r="U75" s="159"/>
      <c r="V75" s="159"/>
      <c r="W75" s="159"/>
      <c r="X75" s="159"/>
      <c r="Y75" s="159"/>
      <c r="Z75" s="155">
        <f t="shared" si="1"/>
        <v>0</v>
      </c>
      <c r="AA75" s="160" t="str">
        <f t="shared" si="2"/>
        <v>CORRECTO</v>
      </c>
    </row>
    <row r="76" spans="1:27" ht="12" customHeight="1" x14ac:dyDescent="0.25">
      <c r="A76" s="156"/>
      <c r="B76" s="157" t="str">
        <f t="array" ref="B76">IF(A76="","",INDEX(CATALOGO!J:J,MATCH('Matriz Ingresos'!A76,CATALOGO!G:G,0)))</f>
        <v/>
      </c>
      <c r="C76" s="157" t="str">
        <f t="array" ref="C76">IF(A76="","",INDEX(CATALOGO!E:E,MATCH('Matriz Ingresos'!A76,CATALOGO!G:G,0)))</f>
        <v/>
      </c>
      <c r="D76" s="139"/>
      <c r="E76" s="139"/>
      <c r="F76" s="156"/>
      <c r="G76" s="157" t="str">
        <f t="array" ref="G76">IF(F76="","",INDEX(CATALOGO!AI:AI,MATCH(F76,CATALOGO!AJ:AJ, )))</f>
        <v/>
      </c>
      <c r="H76" s="156"/>
      <c r="I76" s="157" t="str">
        <f t="shared" si="0"/>
        <v/>
      </c>
      <c r="J76" s="157"/>
      <c r="K76" s="157"/>
      <c r="L76" s="139"/>
      <c r="M76" s="158"/>
      <c r="N76" s="159"/>
      <c r="O76" s="159"/>
      <c r="P76" s="159"/>
      <c r="Q76" s="159"/>
      <c r="R76" s="159"/>
      <c r="S76" s="159"/>
      <c r="T76" s="159"/>
      <c r="U76" s="159"/>
      <c r="V76" s="159"/>
      <c r="W76" s="159"/>
      <c r="X76" s="159"/>
      <c r="Y76" s="159"/>
      <c r="Z76" s="155">
        <f t="shared" si="1"/>
        <v>0</v>
      </c>
      <c r="AA76" s="160" t="str">
        <f t="shared" si="2"/>
        <v>CORRECTO</v>
      </c>
    </row>
    <row r="77" spans="1:27" ht="12" customHeight="1" x14ac:dyDescent="0.25">
      <c r="A77" s="156"/>
      <c r="B77" s="157" t="str">
        <f t="array" ref="B77">IF(A77="","",INDEX(CATALOGO!J:J,MATCH('Matriz Ingresos'!A77,CATALOGO!G:G,0)))</f>
        <v/>
      </c>
      <c r="C77" s="157" t="str">
        <f t="array" ref="C77">IF(A77="","",INDEX(CATALOGO!E:E,MATCH('Matriz Ingresos'!A77,CATALOGO!G:G,0)))</f>
        <v/>
      </c>
      <c r="D77" s="139"/>
      <c r="E77" s="139"/>
      <c r="F77" s="156"/>
      <c r="G77" s="157" t="str">
        <f t="array" ref="G77">IF(F77="","",INDEX(CATALOGO!AI:AI,MATCH(F77,CATALOGO!AJ:AJ, )))</f>
        <v/>
      </c>
      <c r="H77" s="156"/>
      <c r="I77" s="157" t="str">
        <f t="shared" si="0"/>
        <v/>
      </c>
      <c r="J77" s="157"/>
      <c r="K77" s="157"/>
      <c r="L77" s="139"/>
      <c r="M77" s="158"/>
      <c r="N77" s="159"/>
      <c r="O77" s="159"/>
      <c r="P77" s="159"/>
      <c r="Q77" s="159"/>
      <c r="R77" s="159"/>
      <c r="S77" s="159"/>
      <c r="T77" s="159"/>
      <c r="U77" s="159"/>
      <c r="V77" s="159"/>
      <c r="W77" s="159"/>
      <c r="X77" s="159"/>
      <c r="Y77" s="159"/>
      <c r="Z77" s="155">
        <f t="shared" si="1"/>
        <v>0</v>
      </c>
      <c r="AA77" s="160" t="str">
        <f t="shared" si="2"/>
        <v>CORRECTO</v>
      </c>
    </row>
    <row r="78" spans="1:27" ht="12" customHeight="1" x14ac:dyDescent="0.25">
      <c r="A78" s="156"/>
      <c r="B78" s="157" t="str">
        <f t="array" ref="B78">IF(A78="","",INDEX(CATALOGO!J:J,MATCH('Matriz Ingresos'!A78,CATALOGO!G:G,0)))</f>
        <v/>
      </c>
      <c r="C78" s="157" t="str">
        <f t="array" ref="C78">IF(A78="","",INDEX(CATALOGO!E:E,MATCH('Matriz Ingresos'!A78,CATALOGO!G:G,0)))</f>
        <v/>
      </c>
      <c r="D78" s="139"/>
      <c r="E78" s="139"/>
      <c r="F78" s="156"/>
      <c r="G78" s="157" t="str">
        <f t="array" ref="G78">IF(F78="","",INDEX(CATALOGO!AI:AI,MATCH(F78,CATALOGO!AJ:AJ, )))</f>
        <v/>
      </c>
      <c r="H78" s="156"/>
      <c r="I78" s="157" t="str">
        <f t="shared" si="0"/>
        <v/>
      </c>
      <c r="J78" s="157"/>
      <c r="K78" s="157"/>
      <c r="L78" s="139"/>
      <c r="M78" s="158"/>
      <c r="N78" s="159"/>
      <c r="O78" s="159"/>
      <c r="P78" s="159"/>
      <c r="Q78" s="159"/>
      <c r="R78" s="159"/>
      <c r="S78" s="159"/>
      <c r="T78" s="159"/>
      <c r="U78" s="159"/>
      <c r="V78" s="159"/>
      <c r="W78" s="159"/>
      <c r="X78" s="159"/>
      <c r="Y78" s="159"/>
      <c r="Z78" s="155">
        <f t="shared" si="1"/>
        <v>0</v>
      </c>
      <c r="AA78" s="160" t="str">
        <f t="shared" si="2"/>
        <v>CORRECTO</v>
      </c>
    </row>
    <row r="79" spans="1:27" ht="12" customHeight="1" x14ac:dyDescent="0.25">
      <c r="A79" s="156"/>
      <c r="B79" s="157" t="str">
        <f t="array" ref="B79">IF(A79="","",INDEX(CATALOGO!J:J,MATCH('Matriz Ingresos'!A79,CATALOGO!G:G,0)))</f>
        <v/>
      </c>
      <c r="C79" s="157" t="str">
        <f t="array" ref="C79">IF(A79="","",INDEX(CATALOGO!E:E,MATCH('Matriz Ingresos'!A79,CATALOGO!G:G,0)))</f>
        <v/>
      </c>
      <c r="D79" s="139"/>
      <c r="E79" s="139"/>
      <c r="F79" s="156"/>
      <c r="G79" s="157" t="str">
        <f t="array" ref="G79">IF(F79="","",INDEX(CATALOGO!AI:AI,MATCH(F79,CATALOGO!AJ:AJ, )))</f>
        <v/>
      </c>
      <c r="H79" s="156"/>
      <c r="I79" s="157" t="str">
        <f t="shared" si="0"/>
        <v/>
      </c>
      <c r="J79" s="157"/>
      <c r="K79" s="157"/>
      <c r="L79" s="139"/>
      <c r="M79" s="158"/>
      <c r="N79" s="159"/>
      <c r="O79" s="159"/>
      <c r="P79" s="159"/>
      <c r="Q79" s="159"/>
      <c r="R79" s="159"/>
      <c r="S79" s="159"/>
      <c r="T79" s="159"/>
      <c r="U79" s="159"/>
      <c r="V79" s="159"/>
      <c r="W79" s="159"/>
      <c r="X79" s="159"/>
      <c r="Y79" s="159"/>
      <c r="Z79" s="155">
        <f t="shared" si="1"/>
        <v>0</v>
      </c>
      <c r="AA79" s="160" t="str">
        <f t="shared" si="2"/>
        <v>CORRECTO</v>
      </c>
    </row>
    <row r="80" spans="1:27" ht="12" customHeight="1" x14ac:dyDescent="0.25">
      <c r="A80" s="156"/>
      <c r="B80" s="157" t="str">
        <f t="array" ref="B80">IF(A80="","",INDEX(CATALOGO!J:J,MATCH('Matriz Ingresos'!A80,CATALOGO!G:G,0)))</f>
        <v/>
      </c>
      <c r="C80" s="157" t="str">
        <f t="array" ref="C80">IF(A80="","",INDEX(CATALOGO!E:E,MATCH('Matriz Ingresos'!A80,CATALOGO!G:G,0)))</f>
        <v/>
      </c>
      <c r="D80" s="139"/>
      <c r="E80" s="139"/>
      <c r="F80" s="156"/>
      <c r="G80" s="157" t="str">
        <f t="array" ref="G80">IF(F80="","",INDEX(CATALOGO!AI:AI,MATCH(F80,CATALOGO!AJ:AJ, )))</f>
        <v/>
      </c>
      <c r="H80" s="156"/>
      <c r="I80" s="157" t="str">
        <f t="shared" si="0"/>
        <v/>
      </c>
      <c r="J80" s="157"/>
      <c r="K80" s="157"/>
      <c r="L80" s="139"/>
      <c r="M80" s="158"/>
      <c r="N80" s="159"/>
      <c r="O80" s="159"/>
      <c r="P80" s="159"/>
      <c r="Q80" s="159"/>
      <c r="R80" s="159"/>
      <c r="S80" s="159"/>
      <c r="T80" s="159"/>
      <c r="U80" s="159"/>
      <c r="V80" s="159"/>
      <c r="W80" s="159"/>
      <c r="X80" s="159"/>
      <c r="Y80" s="159"/>
      <c r="Z80" s="155">
        <f t="shared" si="1"/>
        <v>0</v>
      </c>
      <c r="AA80" s="160" t="str">
        <f t="shared" si="2"/>
        <v>CORRECTO</v>
      </c>
    </row>
    <row r="81" spans="1:27" ht="12" customHeight="1" x14ac:dyDescent="0.25">
      <c r="A81" s="156"/>
      <c r="B81" s="157" t="str">
        <f t="array" ref="B81">IF(A81="","",INDEX(CATALOGO!J:J,MATCH('Matriz Ingresos'!A81,CATALOGO!G:G,0)))</f>
        <v/>
      </c>
      <c r="C81" s="157" t="str">
        <f t="array" ref="C81">IF(A81="","",INDEX(CATALOGO!E:E,MATCH('Matriz Ingresos'!A81,CATALOGO!G:G,0)))</f>
        <v/>
      </c>
      <c r="D81" s="139"/>
      <c r="E81" s="139"/>
      <c r="F81" s="156"/>
      <c r="G81" s="157" t="str">
        <f t="array" ref="G81">IF(F81="","",INDEX(CATALOGO!AI:AI,MATCH(F81,CATALOGO!AJ:AJ, )))</f>
        <v/>
      </c>
      <c r="H81" s="156"/>
      <c r="I81" s="157" t="str">
        <f t="shared" si="0"/>
        <v/>
      </c>
      <c r="J81" s="157"/>
      <c r="K81" s="157"/>
      <c r="L81" s="139"/>
      <c r="M81" s="158"/>
      <c r="N81" s="159"/>
      <c r="O81" s="159"/>
      <c r="P81" s="159"/>
      <c r="Q81" s="159"/>
      <c r="R81" s="159"/>
      <c r="S81" s="159"/>
      <c r="T81" s="159"/>
      <c r="U81" s="159"/>
      <c r="V81" s="159"/>
      <c r="W81" s="159"/>
      <c r="X81" s="159"/>
      <c r="Y81" s="159"/>
      <c r="Z81" s="155">
        <f t="shared" si="1"/>
        <v>0</v>
      </c>
      <c r="AA81" s="160" t="str">
        <f t="shared" si="2"/>
        <v>CORRECTO</v>
      </c>
    </row>
    <row r="82" spans="1:27" ht="12" customHeight="1" x14ac:dyDescent="0.25">
      <c r="A82" s="156"/>
      <c r="B82" s="157" t="str">
        <f t="array" ref="B82">IF(A82="","",INDEX(CATALOGO!J:J,MATCH('Matriz Ingresos'!A82,CATALOGO!G:G,0)))</f>
        <v/>
      </c>
      <c r="C82" s="157" t="str">
        <f t="array" ref="C82">IF(A82="","",INDEX(CATALOGO!E:E,MATCH('Matriz Ingresos'!A82,CATALOGO!G:G,0)))</f>
        <v/>
      </c>
      <c r="D82" s="139"/>
      <c r="E82" s="139"/>
      <c r="F82" s="156"/>
      <c r="G82" s="157" t="str">
        <f t="array" ref="G82">IF(F82="","",INDEX(CATALOGO!AI:AI,MATCH(F82,CATALOGO!AJ:AJ, )))</f>
        <v/>
      </c>
      <c r="H82" s="156"/>
      <c r="I82" s="157" t="str">
        <f t="shared" si="0"/>
        <v/>
      </c>
      <c r="J82" s="157"/>
      <c r="K82" s="157"/>
      <c r="L82" s="139"/>
      <c r="M82" s="158"/>
      <c r="N82" s="159"/>
      <c r="O82" s="159"/>
      <c r="P82" s="159"/>
      <c r="Q82" s="159"/>
      <c r="R82" s="159"/>
      <c r="S82" s="159"/>
      <c r="T82" s="159"/>
      <c r="U82" s="159"/>
      <c r="V82" s="159"/>
      <c r="W82" s="159"/>
      <c r="X82" s="159"/>
      <c r="Y82" s="159"/>
      <c r="Z82" s="155">
        <f t="shared" si="1"/>
        <v>0</v>
      </c>
      <c r="AA82" s="160" t="str">
        <f t="shared" si="2"/>
        <v>CORRECTO</v>
      </c>
    </row>
    <row r="83" spans="1:27" ht="12" customHeight="1" x14ac:dyDescent="0.25">
      <c r="A83" s="156"/>
      <c r="B83" s="157" t="str">
        <f t="array" ref="B83">IF(A83="","",INDEX(CATALOGO!J:J,MATCH('Matriz Ingresos'!A83,CATALOGO!G:G,0)))</f>
        <v/>
      </c>
      <c r="C83" s="157" t="str">
        <f t="array" ref="C83">IF(A83="","",INDEX(CATALOGO!E:E,MATCH('Matriz Ingresos'!A83,CATALOGO!G:G,0)))</f>
        <v/>
      </c>
      <c r="D83" s="139"/>
      <c r="E83" s="139"/>
      <c r="F83" s="156"/>
      <c r="G83" s="157" t="str">
        <f t="array" ref="G83">IF(F83="","",INDEX(CATALOGO!AI:AI,MATCH(F83,CATALOGO!AJ:AJ, )))</f>
        <v/>
      </c>
      <c r="H83" s="156"/>
      <c r="I83" s="157" t="str">
        <f t="shared" si="0"/>
        <v/>
      </c>
      <c r="J83" s="157"/>
      <c r="K83" s="157"/>
      <c r="L83" s="139"/>
      <c r="M83" s="158"/>
      <c r="N83" s="159"/>
      <c r="O83" s="159"/>
      <c r="P83" s="159"/>
      <c r="Q83" s="159"/>
      <c r="R83" s="159"/>
      <c r="S83" s="159"/>
      <c r="T83" s="159"/>
      <c r="U83" s="159"/>
      <c r="V83" s="159"/>
      <c r="W83" s="159"/>
      <c r="X83" s="159"/>
      <c r="Y83" s="159"/>
      <c r="Z83" s="155">
        <f t="shared" si="1"/>
        <v>0</v>
      </c>
      <c r="AA83" s="160" t="str">
        <f t="shared" si="2"/>
        <v>CORRECTO</v>
      </c>
    </row>
    <row r="84" spans="1:27" ht="12" customHeight="1" x14ac:dyDescent="0.25">
      <c r="A84" s="156"/>
      <c r="B84" s="157" t="str">
        <f t="array" ref="B84">IF(A84="","",INDEX(CATALOGO!J:J,MATCH('Matriz Ingresos'!A84,CATALOGO!G:G,0)))</f>
        <v/>
      </c>
      <c r="C84" s="157" t="str">
        <f t="array" ref="C84">IF(A84="","",INDEX(CATALOGO!E:E,MATCH('Matriz Ingresos'!A84,CATALOGO!G:G,0)))</f>
        <v/>
      </c>
      <c r="D84" s="139"/>
      <c r="E84" s="139"/>
      <c r="F84" s="156"/>
      <c r="G84" s="157" t="str">
        <f t="array" ref="G84">IF(F84="","",INDEX(CATALOGO!AI:AI,MATCH(F84,CATALOGO!AJ:AJ, )))</f>
        <v/>
      </c>
      <c r="H84" s="156"/>
      <c r="I84" s="157" t="str">
        <f t="shared" si="0"/>
        <v/>
      </c>
      <c r="J84" s="157"/>
      <c r="K84" s="157"/>
      <c r="L84" s="139"/>
      <c r="M84" s="158"/>
      <c r="N84" s="159"/>
      <c r="O84" s="159"/>
      <c r="P84" s="159"/>
      <c r="Q84" s="159"/>
      <c r="R84" s="159"/>
      <c r="S84" s="159"/>
      <c r="T84" s="159"/>
      <c r="U84" s="159"/>
      <c r="V84" s="159"/>
      <c r="W84" s="159"/>
      <c r="X84" s="159"/>
      <c r="Y84" s="159"/>
      <c r="Z84" s="155">
        <f t="shared" si="1"/>
        <v>0</v>
      </c>
      <c r="AA84" s="160" t="str">
        <f t="shared" si="2"/>
        <v>CORRECTO</v>
      </c>
    </row>
    <row r="85" spans="1:27" ht="12" customHeight="1" x14ac:dyDescent="0.25">
      <c r="A85" s="156"/>
      <c r="B85" s="157" t="str">
        <f t="array" ref="B85">IF(A85="","",INDEX(CATALOGO!J:J,MATCH('Matriz Ingresos'!A85,CATALOGO!G:G,0)))</f>
        <v/>
      </c>
      <c r="C85" s="157" t="str">
        <f t="array" ref="C85">IF(A85="","",INDEX(CATALOGO!E:E,MATCH('Matriz Ingresos'!A85,CATALOGO!G:G,0)))</f>
        <v/>
      </c>
      <c r="D85" s="139"/>
      <c r="E85" s="139"/>
      <c r="F85" s="156"/>
      <c r="G85" s="157" t="str">
        <f t="array" ref="G85">IF(F85="","",INDEX(CATALOGO!AI:AI,MATCH(F85,CATALOGO!AJ:AJ, )))</f>
        <v/>
      </c>
      <c r="H85" s="156"/>
      <c r="I85" s="157" t="str">
        <f t="shared" si="0"/>
        <v/>
      </c>
      <c r="J85" s="157"/>
      <c r="K85" s="157"/>
      <c r="L85" s="139"/>
      <c r="M85" s="158"/>
      <c r="N85" s="159"/>
      <c r="O85" s="159"/>
      <c r="P85" s="159"/>
      <c r="Q85" s="159"/>
      <c r="R85" s="159"/>
      <c r="S85" s="159"/>
      <c r="T85" s="159"/>
      <c r="U85" s="159"/>
      <c r="V85" s="159"/>
      <c r="W85" s="159"/>
      <c r="X85" s="159"/>
      <c r="Y85" s="159"/>
      <c r="Z85" s="155">
        <f t="shared" si="1"/>
        <v>0</v>
      </c>
      <c r="AA85" s="160" t="str">
        <f t="shared" si="2"/>
        <v>CORRECTO</v>
      </c>
    </row>
    <row r="86" spans="1:27" ht="12" customHeight="1" x14ac:dyDescent="0.25">
      <c r="A86" s="156"/>
      <c r="B86" s="157" t="str">
        <f t="array" ref="B86">IF(A86="","",INDEX(CATALOGO!J:J,MATCH('Matriz Ingresos'!A86,CATALOGO!G:G,0)))</f>
        <v/>
      </c>
      <c r="C86" s="157" t="str">
        <f t="array" ref="C86">IF(A86="","",INDEX(CATALOGO!E:E,MATCH('Matriz Ingresos'!A86,CATALOGO!G:G,0)))</f>
        <v/>
      </c>
      <c r="D86" s="139"/>
      <c r="E86" s="139"/>
      <c r="F86" s="156"/>
      <c r="G86" s="157" t="str">
        <f t="array" ref="G86">IF(F86="","",INDEX(CATALOGO!AI:AI,MATCH(F86,CATALOGO!AJ:AJ, )))</f>
        <v/>
      </c>
      <c r="H86" s="156"/>
      <c r="I86" s="157" t="str">
        <f t="shared" si="0"/>
        <v/>
      </c>
      <c r="J86" s="157"/>
      <c r="K86" s="157"/>
      <c r="L86" s="139"/>
      <c r="M86" s="158"/>
      <c r="N86" s="159"/>
      <c r="O86" s="159"/>
      <c r="P86" s="159"/>
      <c r="Q86" s="159"/>
      <c r="R86" s="159"/>
      <c r="S86" s="159"/>
      <c r="T86" s="159"/>
      <c r="U86" s="159"/>
      <c r="V86" s="159"/>
      <c r="W86" s="159"/>
      <c r="X86" s="159"/>
      <c r="Y86" s="159"/>
      <c r="Z86" s="155">
        <f t="shared" si="1"/>
        <v>0</v>
      </c>
      <c r="AA86" s="160" t="str">
        <f t="shared" si="2"/>
        <v>CORRECTO</v>
      </c>
    </row>
    <row r="87" spans="1:27" ht="12" customHeight="1" x14ac:dyDescent="0.25">
      <c r="A87" s="156"/>
      <c r="B87" s="157" t="str">
        <f t="array" ref="B87">IF(A87="","",INDEX(CATALOGO!J:J,MATCH('Matriz Ingresos'!A87,CATALOGO!G:G,0)))</f>
        <v/>
      </c>
      <c r="C87" s="157" t="str">
        <f t="array" ref="C87">IF(A87="","",INDEX(CATALOGO!E:E,MATCH('Matriz Ingresos'!A87,CATALOGO!G:G,0)))</f>
        <v/>
      </c>
      <c r="D87" s="139"/>
      <c r="E87" s="139"/>
      <c r="F87" s="156"/>
      <c r="G87" s="157" t="str">
        <f t="array" ref="G87">IF(F87="","",INDEX(CATALOGO!AI:AI,MATCH(F87,CATALOGO!AJ:AJ, )))</f>
        <v/>
      </c>
      <c r="H87" s="156"/>
      <c r="I87" s="157" t="str">
        <f t="shared" si="0"/>
        <v/>
      </c>
      <c r="J87" s="157"/>
      <c r="K87" s="157"/>
      <c r="L87" s="139"/>
      <c r="M87" s="158"/>
      <c r="N87" s="159"/>
      <c r="O87" s="159"/>
      <c r="P87" s="159"/>
      <c r="Q87" s="159"/>
      <c r="R87" s="159"/>
      <c r="S87" s="159"/>
      <c r="T87" s="159"/>
      <c r="U87" s="159"/>
      <c r="V87" s="159"/>
      <c r="W87" s="159"/>
      <c r="X87" s="159"/>
      <c r="Y87" s="159"/>
      <c r="Z87" s="155">
        <f t="shared" si="1"/>
        <v>0</v>
      </c>
      <c r="AA87" s="160" t="str">
        <f t="shared" si="2"/>
        <v>CORRECTO</v>
      </c>
    </row>
    <row r="88" spans="1:27" ht="12" customHeight="1" x14ac:dyDescent="0.25">
      <c r="A88" s="156"/>
      <c r="B88" s="157" t="str">
        <f t="array" ref="B88">IF(A88="","",INDEX(CATALOGO!J:J,MATCH('Matriz Ingresos'!A88,CATALOGO!G:G,0)))</f>
        <v/>
      </c>
      <c r="C88" s="157" t="str">
        <f t="array" ref="C88">IF(A88="","",INDEX(CATALOGO!E:E,MATCH('Matriz Ingresos'!A88,CATALOGO!G:G,0)))</f>
        <v/>
      </c>
      <c r="D88" s="139"/>
      <c r="E88" s="139"/>
      <c r="F88" s="156"/>
      <c r="G88" s="157" t="str">
        <f t="array" ref="G88">IF(F88="","",INDEX(CATALOGO!AI:AI,MATCH(F88,CATALOGO!AJ:AJ, )))</f>
        <v/>
      </c>
      <c r="H88" s="156"/>
      <c r="I88" s="157" t="str">
        <f t="shared" si="0"/>
        <v/>
      </c>
      <c r="J88" s="157"/>
      <c r="K88" s="157"/>
      <c r="L88" s="139"/>
      <c r="M88" s="158"/>
      <c r="N88" s="159"/>
      <c r="O88" s="159"/>
      <c r="P88" s="159"/>
      <c r="Q88" s="159"/>
      <c r="R88" s="159"/>
      <c r="S88" s="159"/>
      <c r="T88" s="159"/>
      <c r="U88" s="159"/>
      <c r="V88" s="159"/>
      <c r="W88" s="159"/>
      <c r="X88" s="159"/>
      <c r="Y88" s="159"/>
      <c r="Z88" s="155">
        <f t="shared" si="1"/>
        <v>0</v>
      </c>
      <c r="AA88" s="160" t="str">
        <f t="shared" si="2"/>
        <v>CORRECTO</v>
      </c>
    </row>
    <row r="89" spans="1:27" ht="12" customHeight="1" x14ac:dyDescent="0.25">
      <c r="A89" s="156"/>
      <c r="B89" s="157" t="str">
        <f t="array" ref="B89">IF(A89="","",INDEX(CATALOGO!J:J,MATCH('Matriz Ingresos'!A89,CATALOGO!G:G,0)))</f>
        <v/>
      </c>
      <c r="C89" s="157" t="str">
        <f t="array" ref="C89">IF(A89="","",INDEX(CATALOGO!E:E,MATCH('Matriz Ingresos'!A89,CATALOGO!G:G,0)))</f>
        <v/>
      </c>
      <c r="D89" s="139"/>
      <c r="E89" s="139"/>
      <c r="F89" s="156"/>
      <c r="G89" s="157" t="str">
        <f t="array" ref="G89">IF(F89="","",INDEX(CATALOGO!AI:AI,MATCH(F89,CATALOGO!AJ:AJ, )))</f>
        <v/>
      </c>
      <c r="H89" s="156"/>
      <c r="I89" s="157" t="str">
        <f t="shared" si="0"/>
        <v/>
      </c>
      <c r="J89" s="157"/>
      <c r="K89" s="157"/>
      <c r="L89" s="139"/>
      <c r="M89" s="158"/>
      <c r="N89" s="159"/>
      <c r="O89" s="159"/>
      <c r="P89" s="159"/>
      <c r="Q89" s="159"/>
      <c r="R89" s="159"/>
      <c r="S89" s="159"/>
      <c r="T89" s="159"/>
      <c r="U89" s="159"/>
      <c r="V89" s="159"/>
      <c r="W89" s="159"/>
      <c r="X89" s="159"/>
      <c r="Y89" s="159"/>
      <c r="Z89" s="155">
        <f t="shared" si="1"/>
        <v>0</v>
      </c>
      <c r="AA89" s="160" t="str">
        <f t="shared" si="2"/>
        <v>CORRECTO</v>
      </c>
    </row>
    <row r="90" spans="1:27" ht="12" customHeight="1" x14ac:dyDescent="0.25">
      <c r="A90" s="156"/>
      <c r="B90" s="157" t="str">
        <f t="array" ref="B90">IF(A90="","",INDEX(CATALOGO!J:J,MATCH('Matriz Ingresos'!A90,CATALOGO!G:G,0)))</f>
        <v/>
      </c>
      <c r="C90" s="157" t="str">
        <f t="array" ref="C90">IF(A90="","",INDEX(CATALOGO!E:E,MATCH('Matriz Ingresos'!A90,CATALOGO!G:G,0)))</f>
        <v/>
      </c>
      <c r="D90" s="139"/>
      <c r="E90" s="139"/>
      <c r="F90" s="156"/>
      <c r="G90" s="157" t="str">
        <f t="array" ref="G90">IF(F90="","",INDEX(CATALOGO!AI:AI,MATCH(F90,CATALOGO!AJ:AJ, )))</f>
        <v/>
      </c>
      <c r="H90" s="156"/>
      <c r="I90" s="157" t="str">
        <f t="shared" si="0"/>
        <v/>
      </c>
      <c r="J90" s="157"/>
      <c r="K90" s="157"/>
      <c r="L90" s="139"/>
      <c r="M90" s="158"/>
      <c r="N90" s="159"/>
      <c r="O90" s="159"/>
      <c r="P90" s="159"/>
      <c r="Q90" s="159"/>
      <c r="R90" s="159"/>
      <c r="S90" s="159"/>
      <c r="T90" s="159"/>
      <c r="U90" s="159"/>
      <c r="V90" s="159"/>
      <c r="W90" s="159"/>
      <c r="X90" s="159"/>
      <c r="Y90" s="159"/>
      <c r="Z90" s="155">
        <f t="shared" si="1"/>
        <v>0</v>
      </c>
      <c r="AA90" s="160" t="str">
        <f t="shared" si="2"/>
        <v>CORRECTO</v>
      </c>
    </row>
    <row r="91" spans="1:27" ht="12" customHeight="1" x14ac:dyDescent="0.25">
      <c r="A91" s="156"/>
      <c r="B91" s="157" t="str">
        <f t="array" ref="B91">IF(A91="","",INDEX(CATALOGO!J:J,MATCH('Matriz Ingresos'!A91,CATALOGO!G:G,0)))</f>
        <v/>
      </c>
      <c r="C91" s="157" t="str">
        <f t="array" ref="C91">IF(A91="","",INDEX(CATALOGO!E:E,MATCH('Matriz Ingresos'!A91,CATALOGO!G:G,0)))</f>
        <v/>
      </c>
      <c r="D91" s="139"/>
      <c r="E91" s="139"/>
      <c r="F91" s="156"/>
      <c r="G91" s="157" t="str">
        <f t="array" ref="G91">IF(F91="","",INDEX(CATALOGO!AI:AI,MATCH(F91,CATALOGO!AJ:AJ, )))</f>
        <v/>
      </c>
      <c r="H91" s="156"/>
      <c r="I91" s="157" t="str">
        <f t="shared" si="0"/>
        <v/>
      </c>
      <c r="J91" s="157"/>
      <c r="K91" s="157"/>
      <c r="L91" s="139"/>
      <c r="M91" s="158"/>
      <c r="N91" s="159"/>
      <c r="O91" s="159"/>
      <c r="P91" s="159"/>
      <c r="Q91" s="159"/>
      <c r="R91" s="159"/>
      <c r="S91" s="159"/>
      <c r="T91" s="159"/>
      <c r="U91" s="159"/>
      <c r="V91" s="159"/>
      <c r="W91" s="159"/>
      <c r="X91" s="159"/>
      <c r="Y91" s="159"/>
      <c r="Z91" s="155">
        <f t="shared" si="1"/>
        <v>0</v>
      </c>
      <c r="AA91" s="160" t="str">
        <f t="shared" si="2"/>
        <v>CORRECTO</v>
      </c>
    </row>
    <row r="92" spans="1:27" ht="12" customHeight="1" x14ac:dyDescent="0.25">
      <c r="A92" s="156"/>
      <c r="B92" s="157" t="str">
        <f t="array" ref="B92">IF(A92="","",INDEX(CATALOGO!J:J,MATCH('Matriz Ingresos'!A92,CATALOGO!G:G,0)))</f>
        <v/>
      </c>
      <c r="C92" s="157" t="str">
        <f t="array" ref="C92">IF(A92="","",INDEX(CATALOGO!E:E,MATCH('Matriz Ingresos'!A92,CATALOGO!G:G,0)))</f>
        <v/>
      </c>
      <c r="D92" s="139"/>
      <c r="E92" s="139"/>
      <c r="F92" s="156"/>
      <c r="G92" s="157" t="str">
        <f t="array" ref="G92">IF(F92="","",INDEX(CATALOGO!AI:AI,MATCH(F92,CATALOGO!AJ:AJ, )))</f>
        <v/>
      </c>
      <c r="H92" s="156"/>
      <c r="I92" s="157" t="str">
        <f t="shared" si="0"/>
        <v/>
      </c>
      <c r="J92" s="157"/>
      <c r="K92" s="157"/>
      <c r="L92" s="139"/>
      <c r="M92" s="158"/>
      <c r="N92" s="159"/>
      <c r="O92" s="159"/>
      <c r="P92" s="159"/>
      <c r="Q92" s="159"/>
      <c r="R92" s="159"/>
      <c r="S92" s="159"/>
      <c r="T92" s="159"/>
      <c r="U92" s="159"/>
      <c r="V92" s="159"/>
      <c r="W92" s="159"/>
      <c r="X92" s="159"/>
      <c r="Y92" s="159"/>
      <c r="Z92" s="155">
        <f t="shared" si="1"/>
        <v>0</v>
      </c>
      <c r="AA92" s="160" t="str">
        <f t="shared" si="2"/>
        <v>CORRECTO</v>
      </c>
    </row>
    <row r="93" spans="1:27" ht="12" customHeight="1" x14ac:dyDescent="0.25">
      <c r="A93" s="156"/>
      <c r="B93" s="157" t="str">
        <f t="array" ref="B93">IF(A93="","",INDEX(CATALOGO!J:J,MATCH('Matriz Ingresos'!A93,CATALOGO!G:G,0)))</f>
        <v/>
      </c>
      <c r="C93" s="157" t="str">
        <f t="array" ref="C93">IF(A93="","",INDEX(CATALOGO!E:E,MATCH('Matriz Ingresos'!A93,CATALOGO!G:G,0)))</f>
        <v/>
      </c>
      <c r="D93" s="139"/>
      <c r="E93" s="139"/>
      <c r="F93" s="156"/>
      <c r="G93" s="157" t="str">
        <f t="array" ref="G93">IF(F93="","",INDEX(CATALOGO!AI:AI,MATCH(F93,CATALOGO!AJ:AJ, )))</f>
        <v/>
      </c>
      <c r="H93" s="156"/>
      <c r="I93" s="157" t="str">
        <f t="shared" si="0"/>
        <v/>
      </c>
      <c r="J93" s="157"/>
      <c r="K93" s="157"/>
      <c r="L93" s="139"/>
      <c r="M93" s="158"/>
      <c r="N93" s="159"/>
      <c r="O93" s="159"/>
      <c r="P93" s="159"/>
      <c r="Q93" s="159"/>
      <c r="R93" s="159"/>
      <c r="S93" s="159"/>
      <c r="T93" s="159"/>
      <c r="U93" s="159"/>
      <c r="V93" s="159"/>
      <c r="W93" s="159"/>
      <c r="X93" s="159"/>
      <c r="Y93" s="159"/>
      <c r="Z93" s="155">
        <f t="shared" si="1"/>
        <v>0</v>
      </c>
      <c r="AA93" s="160" t="str">
        <f t="shared" si="2"/>
        <v>CORRECTO</v>
      </c>
    </row>
    <row r="94" spans="1:27" ht="12" customHeight="1" x14ac:dyDescent="0.25">
      <c r="A94" s="156"/>
      <c r="B94" s="157" t="str">
        <f t="array" ref="B94">IF(A94="","",INDEX(CATALOGO!J:J,MATCH('Matriz Ingresos'!A94,CATALOGO!G:G,0)))</f>
        <v/>
      </c>
      <c r="C94" s="157" t="str">
        <f t="array" ref="C94">IF(A94="","",INDEX(CATALOGO!E:E,MATCH('Matriz Ingresos'!A94,CATALOGO!G:G,0)))</f>
        <v/>
      </c>
      <c r="D94" s="139"/>
      <c r="E94" s="139"/>
      <c r="F94" s="156"/>
      <c r="G94" s="157" t="str">
        <f t="array" ref="G94">IF(F94="","",INDEX(CATALOGO!AI:AI,MATCH(F94,CATALOGO!AJ:AJ, )))</f>
        <v/>
      </c>
      <c r="H94" s="156"/>
      <c r="I94" s="157" t="str">
        <f t="shared" si="0"/>
        <v/>
      </c>
      <c r="J94" s="157"/>
      <c r="K94" s="157"/>
      <c r="L94" s="139"/>
      <c r="M94" s="158"/>
      <c r="N94" s="159"/>
      <c r="O94" s="159"/>
      <c r="P94" s="159"/>
      <c r="Q94" s="159"/>
      <c r="R94" s="159"/>
      <c r="S94" s="159"/>
      <c r="T94" s="159"/>
      <c r="U94" s="159"/>
      <c r="V94" s="159"/>
      <c r="W94" s="159"/>
      <c r="X94" s="159"/>
      <c r="Y94" s="159"/>
      <c r="Z94" s="155">
        <f t="shared" si="1"/>
        <v>0</v>
      </c>
      <c r="AA94" s="160" t="str">
        <f t="shared" si="2"/>
        <v>CORRECTO</v>
      </c>
    </row>
    <row r="95" spans="1:27" ht="12" customHeight="1" x14ac:dyDescent="0.25">
      <c r="A95" s="156"/>
      <c r="B95" s="157" t="str">
        <f t="array" ref="B95">IF(A95="","",INDEX(CATALOGO!J:J,MATCH('Matriz Ingresos'!A95,CATALOGO!G:G,0)))</f>
        <v/>
      </c>
      <c r="C95" s="157" t="str">
        <f t="array" ref="C95">IF(A95="","",INDEX(CATALOGO!E:E,MATCH('Matriz Ingresos'!A95,CATALOGO!G:G,0)))</f>
        <v/>
      </c>
      <c r="D95" s="139"/>
      <c r="E95" s="139"/>
      <c r="F95" s="156"/>
      <c r="G95" s="157" t="str">
        <f t="array" ref="G95">IF(F95="","",INDEX(CATALOGO!AI:AI,MATCH(F95,CATALOGO!AJ:AJ, )))</f>
        <v/>
      </c>
      <c r="H95" s="156"/>
      <c r="I95" s="157" t="str">
        <f t="shared" si="0"/>
        <v/>
      </c>
      <c r="J95" s="157"/>
      <c r="K95" s="157"/>
      <c r="L95" s="139"/>
      <c r="M95" s="158"/>
      <c r="N95" s="159"/>
      <c r="O95" s="159"/>
      <c r="P95" s="159"/>
      <c r="Q95" s="159"/>
      <c r="R95" s="159"/>
      <c r="S95" s="159"/>
      <c r="T95" s="159"/>
      <c r="U95" s="159"/>
      <c r="V95" s="159"/>
      <c r="W95" s="159"/>
      <c r="X95" s="159"/>
      <c r="Y95" s="159"/>
      <c r="Z95" s="155">
        <f t="shared" si="1"/>
        <v>0</v>
      </c>
      <c r="AA95" s="160" t="str">
        <f t="shared" si="2"/>
        <v>CORRECTO</v>
      </c>
    </row>
    <row r="96" spans="1:27" ht="12" customHeight="1" x14ac:dyDescent="0.25">
      <c r="A96" s="156"/>
      <c r="B96" s="157" t="str">
        <f t="array" ref="B96">IF(A96="","",INDEX(CATALOGO!J:J,MATCH('Matriz Ingresos'!A96,CATALOGO!G:G,0)))</f>
        <v/>
      </c>
      <c r="C96" s="157" t="str">
        <f t="array" ref="C96">IF(A96="","",INDEX(CATALOGO!E:E,MATCH('Matriz Ingresos'!A96,CATALOGO!G:G,0)))</f>
        <v/>
      </c>
      <c r="D96" s="139"/>
      <c r="E96" s="139"/>
      <c r="F96" s="156"/>
      <c r="G96" s="157" t="str">
        <f t="array" ref="G96">IF(F96="","",INDEX(CATALOGO!AI:AI,MATCH(F96,CATALOGO!AJ:AJ, )))</f>
        <v/>
      </c>
      <c r="H96" s="156"/>
      <c r="I96" s="157" t="str">
        <f t="shared" si="0"/>
        <v/>
      </c>
      <c r="J96" s="157"/>
      <c r="K96" s="157"/>
      <c r="L96" s="139"/>
      <c r="M96" s="158"/>
      <c r="N96" s="159"/>
      <c r="O96" s="159"/>
      <c r="P96" s="159"/>
      <c r="Q96" s="159"/>
      <c r="R96" s="159"/>
      <c r="S96" s="159"/>
      <c r="T96" s="159"/>
      <c r="U96" s="159"/>
      <c r="V96" s="159"/>
      <c r="W96" s="159"/>
      <c r="X96" s="159"/>
      <c r="Y96" s="159"/>
      <c r="Z96" s="155">
        <f t="shared" si="1"/>
        <v>0</v>
      </c>
      <c r="AA96" s="160" t="str">
        <f t="shared" si="2"/>
        <v>CORRECTO</v>
      </c>
    </row>
    <row r="97" spans="1:27" ht="12" customHeight="1" x14ac:dyDescent="0.25">
      <c r="A97" s="156"/>
      <c r="B97" s="157" t="str">
        <f t="array" ref="B97">IF(A97="","",INDEX(CATALOGO!J:J,MATCH('Matriz Ingresos'!A97,CATALOGO!G:G,0)))</f>
        <v/>
      </c>
      <c r="C97" s="157" t="str">
        <f t="array" ref="C97">IF(A97="","",INDEX(CATALOGO!E:E,MATCH('Matriz Ingresos'!A97,CATALOGO!G:G,0)))</f>
        <v/>
      </c>
      <c r="D97" s="139"/>
      <c r="E97" s="139"/>
      <c r="F97" s="156"/>
      <c r="G97" s="157" t="str">
        <f t="array" ref="G97">IF(F97="","",INDEX(CATALOGO!AI:AI,MATCH(F97,CATALOGO!AJ:AJ, )))</f>
        <v/>
      </c>
      <c r="H97" s="156"/>
      <c r="I97" s="157" t="str">
        <f t="shared" si="0"/>
        <v/>
      </c>
      <c r="J97" s="157"/>
      <c r="K97" s="157"/>
      <c r="L97" s="139"/>
      <c r="M97" s="158"/>
      <c r="N97" s="159"/>
      <c r="O97" s="159"/>
      <c r="P97" s="159"/>
      <c r="Q97" s="159"/>
      <c r="R97" s="159"/>
      <c r="S97" s="159"/>
      <c r="T97" s="159"/>
      <c r="U97" s="159"/>
      <c r="V97" s="159"/>
      <c r="W97" s="159"/>
      <c r="X97" s="159"/>
      <c r="Y97" s="159"/>
      <c r="Z97" s="155">
        <f t="shared" si="1"/>
        <v>0</v>
      </c>
      <c r="AA97" s="160" t="str">
        <f t="shared" si="2"/>
        <v>CORRECTO</v>
      </c>
    </row>
    <row r="98" spans="1:27" ht="12" customHeight="1" x14ac:dyDescent="0.25">
      <c r="A98" s="156"/>
      <c r="B98" s="157" t="str">
        <f t="array" ref="B98">IF(A98="","",INDEX(CATALOGO!J:J,MATCH('Matriz Ingresos'!A98,CATALOGO!G:G,0)))</f>
        <v/>
      </c>
      <c r="C98" s="157" t="str">
        <f t="array" ref="C98">IF(A98="","",INDEX(CATALOGO!E:E,MATCH('Matriz Ingresos'!A98,CATALOGO!G:G,0)))</f>
        <v/>
      </c>
      <c r="D98" s="139"/>
      <c r="E98" s="139"/>
      <c r="F98" s="156"/>
      <c r="G98" s="157" t="str">
        <f t="array" ref="G98">IF(F98="","",INDEX(CATALOGO!AI:AI,MATCH(F98,CATALOGO!AJ:AJ, )))</f>
        <v/>
      </c>
      <c r="H98" s="156"/>
      <c r="I98" s="157" t="str">
        <f t="shared" si="0"/>
        <v/>
      </c>
      <c r="J98" s="157"/>
      <c r="K98" s="157"/>
      <c r="L98" s="139"/>
      <c r="M98" s="158"/>
      <c r="N98" s="159"/>
      <c r="O98" s="159"/>
      <c r="P98" s="159"/>
      <c r="Q98" s="159"/>
      <c r="R98" s="159"/>
      <c r="S98" s="159"/>
      <c r="T98" s="159"/>
      <c r="U98" s="159"/>
      <c r="V98" s="159"/>
      <c r="W98" s="159"/>
      <c r="X98" s="159"/>
      <c r="Y98" s="159"/>
      <c r="Z98" s="155">
        <f t="shared" si="1"/>
        <v>0</v>
      </c>
      <c r="AA98" s="160" t="str">
        <f t="shared" si="2"/>
        <v>CORRECTO</v>
      </c>
    </row>
    <row r="99" spans="1:27" ht="12" customHeight="1" x14ac:dyDescent="0.25">
      <c r="A99" s="156"/>
      <c r="B99" s="157" t="str">
        <f t="array" ref="B99">IF(A99="","",INDEX(CATALOGO!J:J,MATCH('Matriz Ingresos'!A99,CATALOGO!G:G,0)))</f>
        <v/>
      </c>
      <c r="C99" s="157" t="str">
        <f t="array" ref="C99">IF(A99="","",INDEX(CATALOGO!E:E,MATCH('Matriz Ingresos'!A99,CATALOGO!G:G,0)))</f>
        <v/>
      </c>
      <c r="D99" s="139"/>
      <c r="E99" s="139"/>
      <c r="F99" s="156"/>
      <c r="G99" s="157" t="str">
        <f t="array" ref="G99">IF(F99="","",INDEX(CATALOGO!AI:AI,MATCH(F99,CATALOGO!AJ:AJ, )))</f>
        <v/>
      </c>
      <c r="H99" s="156"/>
      <c r="I99" s="157" t="str">
        <f t="shared" si="0"/>
        <v/>
      </c>
      <c r="J99" s="157"/>
      <c r="K99" s="157"/>
      <c r="L99" s="139"/>
      <c r="M99" s="158"/>
      <c r="N99" s="159"/>
      <c r="O99" s="159"/>
      <c r="P99" s="159"/>
      <c r="Q99" s="159"/>
      <c r="R99" s="159"/>
      <c r="S99" s="159"/>
      <c r="T99" s="159"/>
      <c r="U99" s="159"/>
      <c r="V99" s="159"/>
      <c r="W99" s="159"/>
      <c r="X99" s="159"/>
      <c r="Y99" s="159"/>
      <c r="Z99" s="155">
        <f t="shared" si="1"/>
        <v>0</v>
      </c>
      <c r="AA99" s="160" t="str">
        <f t="shared" si="2"/>
        <v>CORRECTO</v>
      </c>
    </row>
    <row r="100" spans="1:27" ht="12" customHeight="1" x14ac:dyDescent="0.25">
      <c r="A100" s="156"/>
      <c r="B100" s="157" t="str">
        <f t="array" ref="B100">IF(A100="","",INDEX(CATALOGO!J:J,MATCH('Matriz Ingresos'!A100,CATALOGO!G:G,0)))</f>
        <v/>
      </c>
      <c r="C100" s="157" t="str">
        <f t="array" ref="C100">IF(A100="","",INDEX(CATALOGO!E:E,MATCH('Matriz Ingresos'!A100,CATALOGO!G:G,0)))</f>
        <v/>
      </c>
      <c r="D100" s="139"/>
      <c r="E100" s="139"/>
      <c r="F100" s="156"/>
      <c r="G100" s="157" t="str">
        <f t="array" ref="G100">IF(F100="","",INDEX(CATALOGO!AI:AI,MATCH(F100,CATALOGO!AJ:AJ, )))</f>
        <v/>
      </c>
      <c r="H100" s="156"/>
      <c r="I100" s="157" t="str">
        <f t="shared" si="0"/>
        <v/>
      </c>
      <c r="J100" s="157"/>
      <c r="K100" s="157"/>
      <c r="L100" s="139"/>
      <c r="M100" s="158"/>
      <c r="N100" s="159"/>
      <c r="O100" s="159"/>
      <c r="P100" s="159"/>
      <c r="Q100" s="159"/>
      <c r="R100" s="159"/>
      <c r="S100" s="159"/>
      <c r="T100" s="159"/>
      <c r="U100" s="159"/>
      <c r="V100" s="159"/>
      <c r="W100" s="159"/>
      <c r="X100" s="159"/>
      <c r="Y100" s="159"/>
      <c r="Z100" s="155">
        <f t="shared" si="1"/>
        <v>0</v>
      </c>
      <c r="AA100" s="160" t="str">
        <f t="shared" si="2"/>
        <v>CORRECTO</v>
      </c>
    </row>
    <row r="101" spans="1:27" ht="12" customHeight="1" x14ac:dyDescent="0.25">
      <c r="A101" s="156"/>
      <c r="B101" s="157" t="str">
        <f t="array" ref="B101">IF(A101="","",INDEX(CATALOGO!J:J,MATCH('Matriz Ingresos'!A101,CATALOGO!G:G,0)))</f>
        <v/>
      </c>
      <c r="C101" s="157" t="str">
        <f t="array" ref="C101">IF(A101="","",INDEX(CATALOGO!E:E,MATCH('Matriz Ingresos'!A101,CATALOGO!G:G,0)))</f>
        <v/>
      </c>
      <c r="D101" s="139"/>
      <c r="E101" s="139"/>
      <c r="F101" s="156"/>
      <c r="G101" s="157" t="str">
        <f t="array" ref="G101">IF(F101="","",INDEX(CATALOGO!AI:AI,MATCH(F101,CATALOGO!AJ:AJ, )))</f>
        <v/>
      </c>
      <c r="H101" s="156"/>
      <c r="I101" s="157" t="str">
        <f t="shared" si="0"/>
        <v/>
      </c>
      <c r="J101" s="157"/>
      <c r="K101" s="157"/>
      <c r="L101" s="139"/>
      <c r="M101" s="158"/>
      <c r="N101" s="159"/>
      <c r="O101" s="159"/>
      <c r="P101" s="159"/>
      <c r="Q101" s="159"/>
      <c r="R101" s="159"/>
      <c r="S101" s="159"/>
      <c r="T101" s="159"/>
      <c r="U101" s="159"/>
      <c r="V101" s="159"/>
      <c r="W101" s="159"/>
      <c r="X101" s="159"/>
      <c r="Y101" s="159"/>
      <c r="Z101" s="155">
        <f t="shared" si="1"/>
        <v>0</v>
      </c>
      <c r="AA101" s="160" t="str">
        <f t="shared" si="2"/>
        <v>CORRECTO</v>
      </c>
    </row>
    <row r="102" spans="1:27" ht="12" customHeight="1" x14ac:dyDescent="0.25">
      <c r="A102" s="156"/>
      <c r="B102" s="157" t="str">
        <f t="array" ref="B102">IF(A102="","",INDEX(CATALOGO!J:J,MATCH('Matriz Ingresos'!A102,CATALOGO!G:G,0)))</f>
        <v/>
      </c>
      <c r="C102" s="157" t="str">
        <f t="array" ref="C102">IF(A102="","",INDEX(CATALOGO!E:E,MATCH('Matriz Ingresos'!A102,CATALOGO!G:G,0)))</f>
        <v/>
      </c>
      <c r="D102" s="139"/>
      <c r="E102" s="139"/>
      <c r="F102" s="156"/>
      <c r="G102" s="157" t="str">
        <f t="array" ref="G102">IF(F102="","",INDEX(CATALOGO!AI:AI,MATCH(F102,CATALOGO!AJ:AJ, )))</f>
        <v/>
      </c>
      <c r="H102" s="156"/>
      <c r="I102" s="157" t="str">
        <f t="shared" si="0"/>
        <v/>
      </c>
      <c r="J102" s="157"/>
      <c r="K102" s="157"/>
      <c r="L102" s="139"/>
      <c r="M102" s="158"/>
      <c r="N102" s="159"/>
      <c r="O102" s="159"/>
      <c r="P102" s="159"/>
      <c r="Q102" s="159"/>
      <c r="R102" s="159"/>
      <c r="S102" s="159"/>
      <c r="T102" s="159"/>
      <c r="U102" s="159"/>
      <c r="V102" s="159"/>
      <c r="W102" s="159"/>
      <c r="X102" s="159"/>
      <c r="Y102" s="159"/>
      <c r="Z102" s="155">
        <f t="shared" si="1"/>
        <v>0</v>
      </c>
      <c r="AA102" s="160" t="str">
        <f t="shared" si="2"/>
        <v>CORRECTO</v>
      </c>
    </row>
    <row r="103" spans="1:27" ht="12" customHeight="1" x14ac:dyDescent="0.25">
      <c r="A103" s="156"/>
      <c r="B103" s="157" t="str">
        <f t="array" ref="B103">IF(A103="","",INDEX(CATALOGO!J:J,MATCH('Matriz Ingresos'!A103,CATALOGO!G:G,0)))</f>
        <v/>
      </c>
      <c r="C103" s="157" t="str">
        <f t="array" ref="C103">IF(A103="","",INDEX(CATALOGO!E:E,MATCH('Matriz Ingresos'!A103,CATALOGO!G:G,0)))</f>
        <v/>
      </c>
      <c r="D103" s="139"/>
      <c r="E103" s="139"/>
      <c r="F103" s="156"/>
      <c r="G103" s="157" t="str">
        <f t="array" ref="G103">IF(F103="","",INDEX(CATALOGO!AI:AI,MATCH(F103,CATALOGO!AJ:AJ, )))</f>
        <v/>
      </c>
      <c r="H103" s="156"/>
      <c r="I103" s="157" t="str">
        <f t="shared" si="0"/>
        <v/>
      </c>
      <c r="J103" s="157"/>
      <c r="K103" s="157"/>
      <c r="L103" s="139"/>
      <c r="M103" s="158"/>
      <c r="N103" s="159"/>
      <c r="O103" s="159"/>
      <c r="P103" s="159"/>
      <c r="Q103" s="159"/>
      <c r="R103" s="159"/>
      <c r="S103" s="159"/>
      <c r="T103" s="159"/>
      <c r="U103" s="159"/>
      <c r="V103" s="159"/>
      <c r="W103" s="159"/>
      <c r="X103" s="159"/>
      <c r="Y103" s="159"/>
      <c r="Z103" s="155">
        <f t="shared" si="1"/>
        <v>0</v>
      </c>
      <c r="AA103" s="160" t="str">
        <f t="shared" si="2"/>
        <v>CORRECTO</v>
      </c>
    </row>
    <row r="104" spans="1:27" ht="12" customHeight="1" x14ac:dyDescent="0.25">
      <c r="A104" s="156"/>
      <c r="B104" s="157" t="str">
        <f t="array" ref="B104">IF(A104="","",INDEX(CATALOGO!J:J,MATCH('Matriz Ingresos'!A104,CATALOGO!G:G,0)))</f>
        <v/>
      </c>
      <c r="C104" s="157" t="str">
        <f t="array" ref="C104">IF(A104="","",INDEX(CATALOGO!E:E,MATCH('Matriz Ingresos'!A104,CATALOGO!G:G,0)))</f>
        <v/>
      </c>
      <c r="D104" s="139"/>
      <c r="E104" s="139"/>
      <c r="F104" s="156"/>
      <c r="G104" s="157" t="str">
        <f t="array" ref="G104">IF(F104="","",INDEX(CATALOGO!AI:AI,MATCH(F104,CATALOGO!AJ:AJ, )))</f>
        <v/>
      </c>
      <c r="H104" s="156"/>
      <c r="I104" s="157" t="str">
        <f t="shared" si="0"/>
        <v/>
      </c>
      <c r="J104" s="157"/>
      <c r="K104" s="157"/>
      <c r="L104" s="139"/>
      <c r="M104" s="158"/>
      <c r="N104" s="159"/>
      <c r="O104" s="159"/>
      <c r="P104" s="159"/>
      <c r="Q104" s="159"/>
      <c r="R104" s="159"/>
      <c r="S104" s="159"/>
      <c r="T104" s="159"/>
      <c r="U104" s="159"/>
      <c r="V104" s="159"/>
      <c r="W104" s="159"/>
      <c r="X104" s="159"/>
      <c r="Y104" s="159"/>
      <c r="Z104" s="155">
        <f t="shared" si="1"/>
        <v>0</v>
      </c>
      <c r="AA104" s="160" t="str">
        <f t="shared" si="2"/>
        <v>CORRECTO</v>
      </c>
    </row>
    <row r="105" spans="1:27" ht="12" customHeight="1" x14ac:dyDescent="0.25">
      <c r="A105" s="156"/>
      <c r="B105" s="157" t="str">
        <f t="array" ref="B105">IF(A105="","",INDEX(CATALOGO!J:J,MATCH('Matriz Ingresos'!A105,CATALOGO!G:G,0)))</f>
        <v/>
      </c>
      <c r="C105" s="157" t="str">
        <f t="array" ref="C105">IF(A105="","",INDEX(CATALOGO!E:E,MATCH('Matriz Ingresos'!A105,CATALOGO!G:G,0)))</f>
        <v/>
      </c>
      <c r="D105" s="139"/>
      <c r="E105" s="139"/>
      <c r="F105" s="156"/>
      <c r="G105" s="157" t="str">
        <f t="array" ref="G105">IF(F105="","",INDEX(CATALOGO!AI:AI,MATCH(F105,CATALOGO!AJ:AJ, )))</f>
        <v/>
      </c>
      <c r="H105" s="156"/>
      <c r="I105" s="157" t="str">
        <f t="shared" si="0"/>
        <v/>
      </c>
      <c r="J105" s="157"/>
      <c r="K105" s="157"/>
      <c r="L105" s="139"/>
      <c r="M105" s="158"/>
      <c r="N105" s="159"/>
      <c r="O105" s="159"/>
      <c r="P105" s="159"/>
      <c r="Q105" s="159"/>
      <c r="R105" s="159"/>
      <c r="S105" s="159"/>
      <c r="T105" s="159"/>
      <c r="U105" s="159"/>
      <c r="V105" s="159"/>
      <c r="W105" s="159"/>
      <c r="X105" s="159"/>
      <c r="Y105" s="159"/>
      <c r="Z105" s="155">
        <f t="shared" si="1"/>
        <v>0</v>
      </c>
      <c r="AA105" s="160" t="str">
        <f t="shared" si="2"/>
        <v>CORRECTO</v>
      </c>
    </row>
    <row r="106" spans="1:27" ht="12" customHeight="1" x14ac:dyDescent="0.25">
      <c r="A106" s="156"/>
      <c r="B106" s="157" t="str">
        <f t="array" ref="B106">IF(A106="","",INDEX(CATALOGO!J:J,MATCH('Matriz Ingresos'!A106,CATALOGO!G:G,0)))</f>
        <v/>
      </c>
      <c r="C106" s="157" t="str">
        <f t="array" ref="C106">IF(A106="","",INDEX(CATALOGO!E:E,MATCH('Matriz Ingresos'!A106,CATALOGO!G:G,0)))</f>
        <v/>
      </c>
      <c r="D106" s="139"/>
      <c r="E106" s="139"/>
      <c r="F106" s="156"/>
      <c r="G106" s="157" t="str">
        <f t="array" ref="G106">IF(F106="","",INDEX(CATALOGO!AI:AI,MATCH(F106,CATALOGO!AJ:AJ, )))</f>
        <v/>
      </c>
      <c r="H106" s="156"/>
      <c r="I106" s="157" t="str">
        <f t="shared" si="0"/>
        <v/>
      </c>
      <c r="J106" s="157"/>
      <c r="K106" s="157"/>
      <c r="L106" s="139"/>
      <c r="M106" s="158"/>
      <c r="N106" s="159"/>
      <c r="O106" s="159"/>
      <c r="P106" s="159"/>
      <c r="Q106" s="159"/>
      <c r="R106" s="159"/>
      <c r="S106" s="159"/>
      <c r="T106" s="159"/>
      <c r="U106" s="159"/>
      <c r="V106" s="159"/>
      <c r="W106" s="159"/>
      <c r="X106" s="159"/>
      <c r="Y106" s="159"/>
      <c r="Z106" s="155">
        <f t="shared" si="1"/>
        <v>0</v>
      </c>
      <c r="AA106" s="160" t="str">
        <f t="shared" si="2"/>
        <v>CORRECTO</v>
      </c>
    </row>
    <row r="107" spans="1:27" ht="12" customHeight="1" x14ac:dyDescent="0.25">
      <c r="A107" s="156"/>
      <c r="B107" s="157" t="str">
        <f t="array" ref="B107">IF(A107="","",INDEX(CATALOGO!J:J,MATCH('Matriz Ingresos'!A107,CATALOGO!G:G,0)))</f>
        <v/>
      </c>
      <c r="C107" s="157" t="str">
        <f t="array" ref="C107">IF(A107="","",INDEX(CATALOGO!E:E,MATCH('Matriz Ingresos'!A107,CATALOGO!G:G,0)))</f>
        <v/>
      </c>
      <c r="D107" s="139"/>
      <c r="E107" s="139"/>
      <c r="F107" s="156"/>
      <c r="G107" s="157" t="str">
        <f t="array" ref="G107">IF(F107="","",INDEX(CATALOGO!AI:AI,MATCH(F107,CATALOGO!AJ:AJ, )))</f>
        <v/>
      </c>
      <c r="H107" s="156"/>
      <c r="I107" s="157" t="str">
        <f t="shared" si="0"/>
        <v/>
      </c>
      <c r="J107" s="157"/>
      <c r="K107" s="157"/>
      <c r="L107" s="139"/>
      <c r="M107" s="158"/>
      <c r="N107" s="159"/>
      <c r="O107" s="159"/>
      <c r="P107" s="159"/>
      <c r="Q107" s="159"/>
      <c r="R107" s="159"/>
      <c r="S107" s="159"/>
      <c r="T107" s="159"/>
      <c r="U107" s="159"/>
      <c r="V107" s="159"/>
      <c r="W107" s="159"/>
      <c r="X107" s="159"/>
      <c r="Y107" s="159"/>
      <c r="Z107" s="155">
        <f t="shared" si="1"/>
        <v>0</v>
      </c>
      <c r="AA107" s="160" t="str">
        <f t="shared" si="2"/>
        <v>CORRECTO</v>
      </c>
    </row>
    <row r="108" spans="1:27" ht="12" customHeight="1" x14ac:dyDescent="0.25">
      <c r="A108" s="156"/>
      <c r="B108" s="157" t="str">
        <f t="array" ref="B108">IF(A108="","",INDEX(CATALOGO!J:J,MATCH('Matriz Ingresos'!A108,CATALOGO!G:G,0)))</f>
        <v/>
      </c>
      <c r="C108" s="157" t="str">
        <f t="array" ref="C108">IF(A108="","",INDEX(CATALOGO!E:E,MATCH('Matriz Ingresos'!A108,CATALOGO!G:G,0)))</f>
        <v/>
      </c>
      <c r="D108" s="139"/>
      <c r="E108" s="139"/>
      <c r="F108" s="156"/>
      <c r="G108" s="157" t="str">
        <f t="array" ref="G108">IF(F108="","",INDEX(CATALOGO!AI:AI,MATCH(F108,CATALOGO!AJ:AJ, )))</f>
        <v/>
      </c>
      <c r="H108" s="156"/>
      <c r="I108" s="157" t="str">
        <f t="shared" si="0"/>
        <v/>
      </c>
      <c r="J108" s="157"/>
      <c r="K108" s="157"/>
      <c r="L108" s="139"/>
      <c r="M108" s="158"/>
      <c r="N108" s="159"/>
      <c r="O108" s="159"/>
      <c r="P108" s="159"/>
      <c r="Q108" s="159"/>
      <c r="R108" s="159"/>
      <c r="S108" s="159"/>
      <c r="T108" s="159"/>
      <c r="U108" s="159"/>
      <c r="V108" s="159"/>
      <c r="W108" s="159"/>
      <c r="X108" s="159"/>
      <c r="Y108" s="159"/>
      <c r="Z108" s="155">
        <f t="shared" si="1"/>
        <v>0</v>
      </c>
      <c r="AA108" s="160" t="str">
        <f t="shared" si="2"/>
        <v>CORRECTO</v>
      </c>
    </row>
    <row r="109" spans="1:27" ht="12" customHeight="1" x14ac:dyDescent="0.25">
      <c r="A109" s="156"/>
      <c r="B109" s="157" t="str">
        <f t="array" ref="B109">IF(A109="","",INDEX(CATALOGO!J:J,MATCH('Matriz Ingresos'!A109,CATALOGO!G:G,0)))</f>
        <v/>
      </c>
      <c r="C109" s="157" t="str">
        <f t="array" ref="C109">IF(A109="","",INDEX(CATALOGO!E:E,MATCH('Matriz Ingresos'!A109,CATALOGO!G:G,0)))</f>
        <v/>
      </c>
      <c r="D109" s="139"/>
      <c r="E109" s="139"/>
      <c r="F109" s="156"/>
      <c r="G109" s="157" t="str">
        <f t="array" ref="G109">IF(F109="","",INDEX(CATALOGO!AI:AI,MATCH(F109,CATALOGO!AJ:AJ, )))</f>
        <v/>
      </c>
      <c r="H109" s="156"/>
      <c r="I109" s="157" t="str">
        <f t="shared" si="0"/>
        <v/>
      </c>
      <c r="J109" s="157"/>
      <c r="K109" s="157"/>
      <c r="L109" s="139"/>
      <c r="M109" s="158"/>
      <c r="N109" s="159"/>
      <c r="O109" s="159"/>
      <c r="P109" s="159"/>
      <c r="Q109" s="159"/>
      <c r="R109" s="159"/>
      <c r="S109" s="159"/>
      <c r="T109" s="159"/>
      <c r="U109" s="159"/>
      <c r="V109" s="159"/>
      <c r="W109" s="159"/>
      <c r="X109" s="159"/>
      <c r="Y109" s="159"/>
      <c r="Z109" s="155">
        <f t="shared" si="1"/>
        <v>0</v>
      </c>
      <c r="AA109" s="160" t="str">
        <f t="shared" si="2"/>
        <v>CORRECTO</v>
      </c>
    </row>
    <row r="110" spans="1:27" ht="12" customHeight="1" x14ac:dyDescent="0.25">
      <c r="A110" s="156"/>
      <c r="B110" s="157" t="str">
        <f t="array" ref="B110">IF(A110="","",INDEX(CATALOGO!J:J,MATCH('Matriz Ingresos'!A110,CATALOGO!G:G,0)))</f>
        <v/>
      </c>
      <c r="C110" s="157" t="str">
        <f t="array" ref="C110">IF(A110="","",INDEX(CATALOGO!E:E,MATCH('Matriz Ingresos'!A110,CATALOGO!G:G,0)))</f>
        <v/>
      </c>
      <c r="D110" s="139"/>
      <c r="E110" s="139"/>
      <c r="F110" s="156"/>
      <c r="G110" s="157" t="str">
        <f t="array" ref="G110">IF(F110="","",INDEX(CATALOGO!AI:AI,MATCH(F110,CATALOGO!AJ:AJ, )))</f>
        <v/>
      </c>
      <c r="H110" s="156"/>
      <c r="I110" s="157" t="str">
        <f t="shared" si="0"/>
        <v/>
      </c>
      <c r="J110" s="157"/>
      <c r="K110" s="157"/>
      <c r="L110" s="139"/>
      <c r="M110" s="158"/>
      <c r="N110" s="159"/>
      <c r="O110" s="159"/>
      <c r="P110" s="159"/>
      <c r="Q110" s="159"/>
      <c r="R110" s="159"/>
      <c r="S110" s="159"/>
      <c r="T110" s="159"/>
      <c r="U110" s="159"/>
      <c r="V110" s="159"/>
      <c r="W110" s="159"/>
      <c r="X110" s="159"/>
      <c r="Y110" s="159"/>
      <c r="Z110" s="155">
        <f t="shared" si="1"/>
        <v>0</v>
      </c>
      <c r="AA110" s="160" t="str">
        <f t="shared" si="2"/>
        <v>CORRECTO</v>
      </c>
    </row>
    <row r="111" spans="1:27" ht="12" customHeight="1" x14ac:dyDescent="0.25">
      <c r="A111" s="156"/>
      <c r="B111" s="157" t="str">
        <f t="array" ref="B111">IF(A111="","",INDEX(CATALOGO!J:J,MATCH('Matriz Ingresos'!A111,CATALOGO!G:G,0)))</f>
        <v/>
      </c>
      <c r="C111" s="157" t="str">
        <f t="array" ref="C111">IF(A111="","",INDEX(CATALOGO!E:E,MATCH('Matriz Ingresos'!A111,CATALOGO!G:G,0)))</f>
        <v/>
      </c>
      <c r="D111" s="139"/>
      <c r="E111" s="139"/>
      <c r="F111" s="156"/>
      <c r="G111" s="157" t="str">
        <f t="array" ref="G111">IF(F111="","",INDEX(CATALOGO!AI:AI,MATCH(F111,CATALOGO!AJ:AJ, )))</f>
        <v/>
      </c>
      <c r="H111" s="156"/>
      <c r="I111" s="157" t="str">
        <f t="shared" si="0"/>
        <v/>
      </c>
      <c r="J111" s="157"/>
      <c r="K111" s="157"/>
      <c r="L111" s="139"/>
      <c r="M111" s="158"/>
      <c r="N111" s="159"/>
      <c r="O111" s="159"/>
      <c r="P111" s="159"/>
      <c r="Q111" s="159"/>
      <c r="R111" s="159"/>
      <c r="S111" s="159"/>
      <c r="T111" s="159"/>
      <c r="U111" s="159"/>
      <c r="V111" s="159"/>
      <c r="W111" s="159"/>
      <c r="X111" s="159"/>
      <c r="Y111" s="159"/>
      <c r="Z111" s="155">
        <f t="shared" si="1"/>
        <v>0</v>
      </c>
      <c r="AA111" s="160" t="str">
        <f t="shared" si="2"/>
        <v>CORRECTO</v>
      </c>
    </row>
    <row r="112" spans="1:27" ht="12" customHeight="1" x14ac:dyDescent="0.25">
      <c r="A112" s="156"/>
      <c r="B112" s="157" t="str">
        <f t="array" ref="B112">IF(A112="","",INDEX(CATALOGO!J:J,MATCH('Matriz Ingresos'!A112,CATALOGO!G:G,0)))</f>
        <v/>
      </c>
      <c r="C112" s="157" t="str">
        <f t="array" ref="C112">IF(A112="","",INDEX(CATALOGO!E:E,MATCH('Matriz Ingresos'!A112,CATALOGO!G:G,0)))</f>
        <v/>
      </c>
      <c r="D112" s="139"/>
      <c r="E112" s="139"/>
      <c r="F112" s="156"/>
      <c r="G112" s="157" t="str">
        <f t="array" ref="G112">IF(F112="","",INDEX(CATALOGO!AI:AI,MATCH(F112,CATALOGO!AJ:AJ, )))</f>
        <v/>
      </c>
      <c r="H112" s="156"/>
      <c r="I112" s="157" t="str">
        <f t="shared" si="0"/>
        <v/>
      </c>
      <c r="J112" s="157"/>
      <c r="K112" s="157"/>
      <c r="L112" s="139"/>
      <c r="M112" s="158"/>
      <c r="N112" s="159"/>
      <c r="O112" s="159"/>
      <c r="P112" s="159"/>
      <c r="Q112" s="159"/>
      <c r="R112" s="159"/>
      <c r="S112" s="159"/>
      <c r="T112" s="159"/>
      <c r="U112" s="159"/>
      <c r="V112" s="159"/>
      <c r="W112" s="159"/>
      <c r="X112" s="159"/>
      <c r="Y112" s="159"/>
      <c r="Z112" s="155">
        <f t="shared" si="1"/>
        <v>0</v>
      </c>
      <c r="AA112" s="160" t="str">
        <f t="shared" si="2"/>
        <v>CORRECTO</v>
      </c>
    </row>
    <row r="113" spans="1:27" ht="12" customHeight="1" x14ac:dyDescent="0.25">
      <c r="A113" s="156"/>
      <c r="B113" s="157" t="str">
        <f t="array" ref="B113">IF(A113="","",INDEX(CATALOGO!J:J,MATCH('Matriz Ingresos'!A113,CATALOGO!G:G,0)))</f>
        <v/>
      </c>
      <c r="C113" s="157" t="str">
        <f t="array" ref="C113">IF(A113="","",INDEX(CATALOGO!E:E,MATCH('Matriz Ingresos'!A113,CATALOGO!G:G,0)))</f>
        <v/>
      </c>
      <c r="D113" s="139"/>
      <c r="E113" s="139"/>
      <c r="F113" s="156"/>
      <c r="G113" s="157" t="str">
        <f t="array" ref="G113">IF(F113="","",INDEX(CATALOGO!AI:AI,MATCH(F113,CATALOGO!AJ:AJ, )))</f>
        <v/>
      </c>
      <c r="H113" s="156"/>
      <c r="I113" s="157" t="str">
        <f t="shared" si="0"/>
        <v/>
      </c>
      <c r="J113" s="157"/>
      <c r="K113" s="157"/>
      <c r="L113" s="139"/>
      <c r="M113" s="158"/>
      <c r="N113" s="159"/>
      <c r="O113" s="159"/>
      <c r="P113" s="159"/>
      <c r="Q113" s="159"/>
      <c r="R113" s="159"/>
      <c r="S113" s="159"/>
      <c r="T113" s="159"/>
      <c r="U113" s="159"/>
      <c r="V113" s="159"/>
      <c r="W113" s="159"/>
      <c r="X113" s="159"/>
      <c r="Y113" s="159"/>
      <c r="Z113" s="155">
        <f t="shared" si="1"/>
        <v>0</v>
      </c>
      <c r="AA113" s="160" t="str">
        <f t="shared" si="2"/>
        <v>CORRECTO</v>
      </c>
    </row>
    <row r="114" spans="1:27" ht="12" customHeight="1" x14ac:dyDescent="0.25">
      <c r="A114" s="156"/>
      <c r="B114" s="157" t="str">
        <f t="array" ref="B114">IF(A114="","",INDEX(CATALOGO!J:J,MATCH('Matriz Ingresos'!A114,CATALOGO!G:G,0)))</f>
        <v/>
      </c>
      <c r="C114" s="157" t="str">
        <f t="array" ref="C114">IF(A114="","",INDEX(CATALOGO!E:E,MATCH('Matriz Ingresos'!A114,CATALOGO!G:G,0)))</f>
        <v/>
      </c>
      <c r="D114" s="139"/>
      <c r="E114" s="139"/>
      <c r="F114" s="156"/>
      <c r="G114" s="157" t="str">
        <f t="array" ref="G114">IF(F114="","",INDEX(CATALOGO!AI:AI,MATCH(F114,CATALOGO!AJ:AJ, )))</f>
        <v/>
      </c>
      <c r="H114" s="156"/>
      <c r="I114" s="157" t="str">
        <f t="shared" si="0"/>
        <v/>
      </c>
      <c r="J114" s="157"/>
      <c r="K114" s="157"/>
      <c r="L114" s="139"/>
      <c r="M114" s="158"/>
      <c r="N114" s="159"/>
      <c r="O114" s="159"/>
      <c r="P114" s="159"/>
      <c r="Q114" s="159"/>
      <c r="R114" s="159"/>
      <c r="S114" s="159"/>
      <c r="T114" s="159"/>
      <c r="U114" s="159"/>
      <c r="V114" s="159"/>
      <c r="W114" s="159"/>
      <c r="X114" s="159"/>
      <c r="Y114" s="159"/>
      <c r="Z114" s="155">
        <f t="shared" si="1"/>
        <v>0</v>
      </c>
      <c r="AA114" s="160" t="str">
        <f t="shared" si="2"/>
        <v>CORRECTO</v>
      </c>
    </row>
    <row r="115" spans="1:27" ht="12" customHeight="1" x14ac:dyDescent="0.25">
      <c r="A115" s="156"/>
      <c r="B115" s="157" t="str">
        <f t="array" ref="B115">IF(A115="","",INDEX(CATALOGO!J:J,MATCH('Matriz Ingresos'!A115,CATALOGO!G:G,0)))</f>
        <v/>
      </c>
      <c r="C115" s="157" t="str">
        <f t="array" ref="C115">IF(A115="","",INDEX(CATALOGO!E:E,MATCH('Matriz Ingresos'!A115,CATALOGO!G:G,0)))</f>
        <v/>
      </c>
      <c r="D115" s="139"/>
      <c r="E115" s="139"/>
      <c r="F115" s="156"/>
      <c r="G115" s="157" t="str">
        <f t="array" ref="G115">IF(F115="","",INDEX(CATALOGO!AI:AI,MATCH(F115,CATALOGO!AJ:AJ, )))</f>
        <v/>
      </c>
      <c r="H115" s="156"/>
      <c r="I115" s="157" t="str">
        <f t="shared" si="0"/>
        <v/>
      </c>
      <c r="J115" s="157"/>
      <c r="K115" s="157"/>
      <c r="L115" s="139"/>
      <c r="M115" s="158"/>
      <c r="N115" s="159"/>
      <c r="O115" s="159"/>
      <c r="P115" s="159"/>
      <c r="Q115" s="159"/>
      <c r="R115" s="159"/>
      <c r="S115" s="159"/>
      <c r="T115" s="159"/>
      <c r="U115" s="159"/>
      <c r="V115" s="159"/>
      <c r="W115" s="159"/>
      <c r="X115" s="159"/>
      <c r="Y115" s="159"/>
      <c r="Z115" s="155">
        <f t="shared" si="1"/>
        <v>0</v>
      </c>
      <c r="AA115" s="160" t="str">
        <f t="shared" si="2"/>
        <v>CORRECTO</v>
      </c>
    </row>
    <row r="116" spans="1:27" ht="12" customHeight="1" x14ac:dyDescent="0.25">
      <c r="A116" s="156"/>
      <c r="B116" s="157" t="str">
        <f t="array" ref="B116">IF(A116="","",INDEX(CATALOGO!J:J,MATCH('Matriz Ingresos'!A116,CATALOGO!G:G,0)))</f>
        <v/>
      </c>
      <c r="C116" s="157" t="str">
        <f t="array" ref="C116">IF(A116="","",INDEX(CATALOGO!E:E,MATCH('Matriz Ingresos'!A116,CATALOGO!G:G,0)))</f>
        <v/>
      </c>
      <c r="D116" s="139"/>
      <c r="E116" s="139"/>
      <c r="F116" s="156"/>
      <c r="G116" s="157" t="str">
        <f t="array" ref="G116">IF(F116="","",INDEX(CATALOGO!AI:AI,MATCH(F116,CATALOGO!AJ:AJ, )))</f>
        <v/>
      </c>
      <c r="H116" s="156"/>
      <c r="I116" s="157" t="str">
        <f t="shared" si="0"/>
        <v/>
      </c>
      <c r="J116" s="157"/>
      <c r="K116" s="157"/>
      <c r="L116" s="139"/>
      <c r="M116" s="158"/>
      <c r="N116" s="159"/>
      <c r="O116" s="159"/>
      <c r="P116" s="159"/>
      <c r="Q116" s="159"/>
      <c r="R116" s="159"/>
      <c r="S116" s="159"/>
      <c r="T116" s="159"/>
      <c r="U116" s="159"/>
      <c r="V116" s="159"/>
      <c r="W116" s="159"/>
      <c r="X116" s="159"/>
      <c r="Y116" s="159"/>
      <c r="Z116" s="155">
        <f t="shared" si="1"/>
        <v>0</v>
      </c>
      <c r="AA116" s="160" t="str">
        <f t="shared" si="2"/>
        <v>CORRECTO</v>
      </c>
    </row>
    <row r="117" spans="1:27" ht="12" customHeight="1" x14ac:dyDescent="0.25">
      <c r="A117" s="156"/>
      <c r="B117" s="157" t="str">
        <f t="array" ref="B117">IF(A117="","",INDEX(CATALOGO!J:J,MATCH('Matriz Ingresos'!A117,CATALOGO!G:G,0)))</f>
        <v/>
      </c>
      <c r="C117" s="157" t="str">
        <f t="array" ref="C117">IF(A117="","",INDEX(CATALOGO!E:E,MATCH('Matriz Ingresos'!A117,CATALOGO!G:G,0)))</f>
        <v/>
      </c>
      <c r="D117" s="139"/>
      <c r="E117" s="139"/>
      <c r="F117" s="156"/>
      <c r="G117" s="157" t="str">
        <f t="array" ref="G117">IF(F117="","",INDEX(CATALOGO!AI:AI,MATCH(F117,CATALOGO!AJ:AJ, )))</f>
        <v/>
      </c>
      <c r="H117" s="156"/>
      <c r="I117" s="157" t="str">
        <f t="shared" si="0"/>
        <v/>
      </c>
      <c r="J117" s="157"/>
      <c r="K117" s="157"/>
      <c r="L117" s="139"/>
      <c r="M117" s="158"/>
      <c r="N117" s="159"/>
      <c r="O117" s="159"/>
      <c r="P117" s="159"/>
      <c r="Q117" s="159"/>
      <c r="R117" s="159"/>
      <c r="S117" s="159"/>
      <c r="T117" s="159"/>
      <c r="U117" s="159"/>
      <c r="V117" s="159"/>
      <c r="W117" s="159"/>
      <c r="X117" s="159"/>
      <c r="Y117" s="159"/>
      <c r="Z117" s="155">
        <f t="shared" si="1"/>
        <v>0</v>
      </c>
      <c r="AA117" s="160" t="str">
        <f t="shared" si="2"/>
        <v>CORRECTO</v>
      </c>
    </row>
    <row r="118" spans="1:27" ht="12" customHeight="1" x14ac:dyDescent="0.25">
      <c r="A118" s="156"/>
      <c r="B118" s="157" t="str">
        <f t="array" ref="B118">IF(A118="","",INDEX(CATALOGO!J:J,MATCH('Matriz Ingresos'!A118,CATALOGO!G:G,0)))</f>
        <v/>
      </c>
      <c r="C118" s="157" t="str">
        <f t="array" ref="C118">IF(A118="","",INDEX(CATALOGO!E:E,MATCH('Matriz Ingresos'!A118,CATALOGO!G:G,0)))</f>
        <v/>
      </c>
      <c r="D118" s="139"/>
      <c r="E118" s="139"/>
      <c r="F118" s="156"/>
      <c r="G118" s="157" t="str">
        <f t="array" ref="G118">IF(F118="","",INDEX(CATALOGO!AI:AI,MATCH(F118,CATALOGO!AJ:AJ, )))</f>
        <v/>
      </c>
      <c r="H118" s="156"/>
      <c r="I118" s="157" t="str">
        <f t="shared" si="0"/>
        <v/>
      </c>
      <c r="J118" s="157"/>
      <c r="K118" s="157"/>
      <c r="L118" s="139"/>
      <c r="M118" s="158"/>
      <c r="N118" s="159"/>
      <c r="O118" s="159"/>
      <c r="P118" s="159"/>
      <c r="Q118" s="159"/>
      <c r="R118" s="159"/>
      <c r="S118" s="159"/>
      <c r="T118" s="159"/>
      <c r="U118" s="159"/>
      <c r="V118" s="159"/>
      <c r="W118" s="159"/>
      <c r="X118" s="159"/>
      <c r="Y118" s="159"/>
      <c r="Z118" s="155">
        <f t="shared" si="1"/>
        <v>0</v>
      </c>
      <c r="AA118" s="160" t="str">
        <f t="shared" si="2"/>
        <v>CORRECTO</v>
      </c>
    </row>
    <row r="119" spans="1:27" ht="12" customHeight="1" x14ac:dyDescent="0.25">
      <c r="A119" s="156"/>
      <c r="B119" s="157" t="str">
        <f t="array" ref="B119">IF(A119="","",INDEX(CATALOGO!J:J,MATCH('Matriz Ingresos'!A119,CATALOGO!G:G,0)))</f>
        <v/>
      </c>
      <c r="C119" s="157" t="str">
        <f t="array" ref="C119">IF(A119="","",INDEX(CATALOGO!E:E,MATCH('Matriz Ingresos'!A119,CATALOGO!G:G,0)))</f>
        <v/>
      </c>
      <c r="D119" s="139"/>
      <c r="E119" s="139"/>
      <c r="F119" s="156"/>
      <c r="G119" s="157" t="str">
        <f t="array" ref="G119">IF(F119="","",INDEX(CATALOGO!AI:AI,MATCH(F119,CATALOGO!AJ:AJ, )))</f>
        <v/>
      </c>
      <c r="H119" s="156"/>
      <c r="I119" s="157" t="str">
        <f t="shared" si="0"/>
        <v/>
      </c>
      <c r="J119" s="157"/>
      <c r="K119" s="157"/>
      <c r="L119" s="139"/>
      <c r="M119" s="158"/>
      <c r="N119" s="159"/>
      <c r="O119" s="159"/>
      <c r="P119" s="159"/>
      <c r="Q119" s="159"/>
      <c r="R119" s="159"/>
      <c r="S119" s="159"/>
      <c r="T119" s="159"/>
      <c r="U119" s="159"/>
      <c r="V119" s="159"/>
      <c r="W119" s="159"/>
      <c r="X119" s="159"/>
      <c r="Y119" s="159"/>
      <c r="Z119" s="155">
        <f t="shared" si="1"/>
        <v>0</v>
      </c>
      <c r="AA119" s="160" t="str">
        <f t="shared" si="2"/>
        <v>CORRECTO</v>
      </c>
    </row>
    <row r="120" spans="1:27" ht="12" customHeight="1" x14ac:dyDescent="0.25">
      <c r="A120" s="156"/>
      <c r="B120" s="157" t="str">
        <f t="array" ref="B120">IF(A120="","",INDEX(CATALOGO!J:J,MATCH('Matriz Ingresos'!A120,CATALOGO!G:G,0)))</f>
        <v/>
      </c>
      <c r="C120" s="157" t="str">
        <f t="array" ref="C120">IF(A120="","",INDEX(CATALOGO!E:E,MATCH('Matriz Ingresos'!A120,CATALOGO!G:G,0)))</f>
        <v/>
      </c>
      <c r="D120" s="139"/>
      <c r="E120" s="139"/>
      <c r="F120" s="156"/>
      <c r="G120" s="157" t="str">
        <f t="array" ref="G120">IF(F120="","",INDEX(CATALOGO!AI:AI,MATCH(F120,CATALOGO!AJ:AJ, )))</f>
        <v/>
      </c>
      <c r="H120" s="156"/>
      <c r="I120" s="157" t="str">
        <f t="shared" si="0"/>
        <v/>
      </c>
      <c r="J120" s="157"/>
      <c r="K120" s="157"/>
      <c r="L120" s="139"/>
      <c r="M120" s="158"/>
      <c r="N120" s="159"/>
      <c r="O120" s="159"/>
      <c r="P120" s="159"/>
      <c r="Q120" s="159"/>
      <c r="R120" s="159"/>
      <c r="S120" s="159"/>
      <c r="T120" s="159"/>
      <c r="U120" s="159"/>
      <c r="V120" s="159"/>
      <c r="W120" s="159"/>
      <c r="X120" s="159"/>
      <c r="Y120" s="159"/>
      <c r="Z120" s="155">
        <f t="shared" si="1"/>
        <v>0</v>
      </c>
      <c r="AA120" s="160" t="str">
        <f t="shared" si="2"/>
        <v>CORRECTO</v>
      </c>
    </row>
    <row r="121" spans="1:27" ht="12" customHeight="1" x14ac:dyDescent="0.25">
      <c r="A121" s="156"/>
      <c r="B121" s="157" t="str">
        <f t="array" ref="B121">IF(A121="","",INDEX(CATALOGO!J:J,MATCH('Matriz Ingresos'!A121,CATALOGO!G:G,0)))</f>
        <v/>
      </c>
      <c r="C121" s="157" t="str">
        <f t="array" ref="C121">IF(A121="","",INDEX(CATALOGO!E:E,MATCH('Matriz Ingresos'!A121,CATALOGO!G:G,0)))</f>
        <v/>
      </c>
      <c r="D121" s="139"/>
      <c r="E121" s="139"/>
      <c r="F121" s="156"/>
      <c r="G121" s="157" t="str">
        <f t="array" ref="G121">IF(F121="","",INDEX(CATALOGO!AI:AI,MATCH(F121,CATALOGO!AJ:AJ, )))</f>
        <v/>
      </c>
      <c r="H121" s="156"/>
      <c r="I121" s="157" t="str">
        <f t="shared" si="0"/>
        <v/>
      </c>
      <c r="J121" s="157"/>
      <c r="K121" s="157"/>
      <c r="L121" s="139"/>
      <c r="M121" s="158"/>
      <c r="N121" s="159"/>
      <c r="O121" s="159"/>
      <c r="P121" s="159"/>
      <c r="Q121" s="159"/>
      <c r="R121" s="159"/>
      <c r="S121" s="159"/>
      <c r="T121" s="159"/>
      <c r="U121" s="159"/>
      <c r="V121" s="159"/>
      <c r="W121" s="159"/>
      <c r="X121" s="159"/>
      <c r="Y121" s="159"/>
      <c r="Z121" s="155">
        <f t="shared" si="1"/>
        <v>0</v>
      </c>
      <c r="AA121" s="160" t="str">
        <f t="shared" si="2"/>
        <v>CORRECTO</v>
      </c>
    </row>
    <row r="122" spans="1:27" ht="12" customHeight="1" x14ac:dyDescent="0.25">
      <c r="A122" s="156"/>
      <c r="B122" s="157" t="str">
        <f t="array" ref="B122">IF(A122="","",INDEX(CATALOGO!J:J,MATCH('Matriz Ingresos'!A122,CATALOGO!G:G,0)))</f>
        <v/>
      </c>
      <c r="C122" s="157" t="str">
        <f t="array" ref="C122">IF(A122="","",INDEX(CATALOGO!E:E,MATCH('Matriz Ingresos'!A122,CATALOGO!G:G,0)))</f>
        <v/>
      </c>
      <c r="D122" s="139"/>
      <c r="E122" s="139"/>
      <c r="F122" s="156"/>
      <c r="G122" s="157" t="str">
        <f t="array" ref="G122">IF(F122="","",INDEX(CATALOGO!AI:AI,MATCH(F122,CATALOGO!AJ:AJ, )))</f>
        <v/>
      </c>
      <c r="H122" s="156"/>
      <c r="I122" s="157" t="str">
        <f t="shared" si="0"/>
        <v/>
      </c>
      <c r="J122" s="157"/>
      <c r="K122" s="157"/>
      <c r="L122" s="139"/>
      <c r="M122" s="158"/>
      <c r="N122" s="159"/>
      <c r="O122" s="159"/>
      <c r="P122" s="159"/>
      <c r="Q122" s="159"/>
      <c r="R122" s="159"/>
      <c r="S122" s="159"/>
      <c r="T122" s="159"/>
      <c r="U122" s="159"/>
      <c r="V122" s="159"/>
      <c r="W122" s="159"/>
      <c r="X122" s="159"/>
      <c r="Y122" s="159"/>
      <c r="Z122" s="155">
        <f t="shared" si="1"/>
        <v>0</v>
      </c>
      <c r="AA122" s="160" t="str">
        <f t="shared" si="2"/>
        <v>CORRECTO</v>
      </c>
    </row>
    <row r="123" spans="1:27" ht="12" customHeight="1" x14ac:dyDescent="0.25">
      <c r="A123" s="156"/>
      <c r="B123" s="157" t="str">
        <f t="array" ref="B123">IF(A123="","",INDEX(CATALOGO!J:J,MATCH('Matriz Ingresos'!A123,CATALOGO!G:G,0)))</f>
        <v/>
      </c>
      <c r="C123" s="157" t="str">
        <f t="array" ref="C123">IF(A123="","",INDEX(CATALOGO!E:E,MATCH('Matriz Ingresos'!A123,CATALOGO!G:G,0)))</f>
        <v/>
      </c>
      <c r="D123" s="139"/>
      <c r="E123" s="139"/>
      <c r="F123" s="156"/>
      <c r="G123" s="157" t="str">
        <f t="array" ref="G123">IF(F123="","",INDEX(CATALOGO!AI:AI,MATCH(F123,CATALOGO!AJ:AJ, )))</f>
        <v/>
      </c>
      <c r="H123" s="156"/>
      <c r="I123" s="157" t="str">
        <f t="shared" si="0"/>
        <v/>
      </c>
      <c r="J123" s="157"/>
      <c r="K123" s="157"/>
      <c r="L123" s="139"/>
      <c r="M123" s="158"/>
      <c r="N123" s="159"/>
      <c r="O123" s="159"/>
      <c r="P123" s="159"/>
      <c r="Q123" s="159"/>
      <c r="R123" s="159"/>
      <c r="S123" s="159"/>
      <c r="T123" s="159"/>
      <c r="U123" s="159"/>
      <c r="V123" s="159"/>
      <c r="W123" s="159"/>
      <c r="X123" s="159"/>
      <c r="Y123" s="159"/>
      <c r="Z123" s="155">
        <f t="shared" si="1"/>
        <v>0</v>
      </c>
      <c r="AA123" s="160" t="str">
        <f t="shared" si="2"/>
        <v>CORRECTO</v>
      </c>
    </row>
    <row r="124" spans="1:27" ht="12" customHeight="1" x14ac:dyDescent="0.25">
      <c r="A124" s="156"/>
      <c r="B124" s="157" t="str">
        <f t="array" ref="B124">IF(A124="","",INDEX(CATALOGO!J:J,MATCH('Matriz Ingresos'!A124,CATALOGO!G:G,0)))</f>
        <v/>
      </c>
      <c r="C124" s="157" t="str">
        <f t="array" ref="C124">IF(A124="","",INDEX(CATALOGO!E:E,MATCH('Matriz Ingresos'!A124,CATALOGO!G:G,0)))</f>
        <v/>
      </c>
      <c r="D124" s="139"/>
      <c r="E124" s="139"/>
      <c r="F124" s="156"/>
      <c r="G124" s="157" t="str">
        <f t="array" ref="G124">IF(F124="","",INDEX(CATALOGO!AI:AI,MATCH(F124,CATALOGO!AJ:AJ, )))</f>
        <v/>
      </c>
      <c r="H124" s="156"/>
      <c r="I124" s="157" t="str">
        <f t="shared" si="0"/>
        <v/>
      </c>
      <c r="J124" s="157"/>
      <c r="K124" s="157"/>
      <c r="L124" s="139"/>
      <c r="M124" s="158"/>
      <c r="N124" s="159"/>
      <c r="O124" s="159"/>
      <c r="P124" s="159"/>
      <c r="Q124" s="159"/>
      <c r="R124" s="159"/>
      <c r="S124" s="159"/>
      <c r="T124" s="159"/>
      <c r="U124" s="159"/>
      <c r="V124" s="159"/>
      <c r="W124" s="159"/>
      <c r="X124" s="159"/>
      <c r="Y124" s="159"/>
      <c r="Z124" s="155">
        <f t="shared" si="1"/>
        <v>0</v>
      </c>
      <c r="AA124" s="160" t="str">
        <f t="shared" si="2"/>
        <v>CORRECTO</v>
      </c>
    </row>
    <row r="125" spans="1:27" ht="12" customHeight="1" x14ac:dyDescent="0.25">
      <c r="A125" s="156"/>
      <c r="B125" s="157" t="str">
        <f t="array" ref="B125">IF(A125="","",INDEX(CATALOGO!J:J,MATCH('Matriz Ingresos'!A125,CATALOGO!G:G,0)))</f>
        <v/>
      </c>
      <c r="C125" s="157" t="str">
        <f t="array" ref="C125">IF(A125="","",INDEX(CATALOGO!E:E,MATCH('Matriz Ingresos'!A125,CATALOGO!G:G,0)))</f>
        <v/>
      </c>
      <c r="D125" s="139"/>
      <c r="E125" s="139"/>
      <c r="F125" s="156"/>
      <c r="G125" s="157" t="str">
        <f t="array" ref="G125">IF(F125="","",INDEX(CATALOGO!AI:AI,MATCH(F125,CATALOGO!AJ:AJ, )))</f>
        <v/>
      </c>
      <c r="H125" s="156"/>
      <c r="I125" s="157" t="str">
        <f t="shared" si="0"/>
        <v/>
      </c>
      <c r="J125" s="157"/>
      <c r="K125" s="157"/>
      <c r="L125" s="139"/>
      <c r="M125" s="158"/>
      <c r="N125" s="159"/>
      <c r="O125" s="159"/>
      <c r="P125" s="159"/>
      <c r="Q125" s="159"/>
      <c r="R125" s="159"/>
      <c r="S125" s="159"/>
      <c r="T125" s="159"/>
      <c r="U125" s="159"/>
      <c r="V125" s="159"/>
      <c r="W125" s="159"/>
      <c r="X125" s="159"/>
      <c r="Y125" s="159"/>
      <c r="Z125" s="155">
        <f t="shared" si="1"/>
        <v>0</v>
      </c>
      <c r="AA125" s="160" t="str">
        <f t="shared" si="2"/>
        <v>CORRECTO</v>
      </c>
    </row>
    <row r="126" spans="1:27" ht="12" customHeight="1" x14ac:dyDescent="0.25">
      <c r="A126" s="156"/>
      <c r="B126" s="157" t="str">
        <f t="array" ref="B126">IF(A126="","",INDEX(CATALOGO!J:J,MATCH('Matriz Ingresos'!A126,CATALOGO!G:G,0)))</f>
        <v/>
      </c>
      <c r="C126" s="157" t="str">
        <f t="array" ref="C126">IF(A126="","",INDEX(CATALOGO!E:E,MATCH('Matriz Ingresos'!A126,CATALOGO!G:G,0)))</f>
        <v/>
      </c>
      <c r="D126" s="139"/>
      <c r="E126" s="139"/>
      <c r="F126" s="156"/>
      <c r="G126" s="157" t="str">
        <f t="array" ref="G126">IF(F126="","",INDEX(CATALOGO!AI:AI,MATCH(F126,CATALOGO!AJ:AJ, )))</f>
        <v/>
      </c>
      <c r="H126" s="156"/>
      <c r="I126" s="157" t="str">
        <f t="shared" si="0"/>
        <v/>
      </c>
      <c r="J126" s="157"/>
      <c r="K126" s="157"/>
      <c r="L126" s="139"/>
      <c r="M126" s="158"/>
      <c r="N126" s="159"/>
      <c r="O126" s="159"/>
      <c r="P126" s="159"/>
      <c r="Q126" s="159"/>
      <c r="R126" s="159"/>
      <c r="S126" s="159"/>
      <c r="T126" s="159"/>
      <c r="U126" s="159"/>
      <c r="V126" s="159"/>
      <c r="W126" s="159"/>
      <c r="X126" s="159"/>
      <c r="Y126" s="159"/>
      <c r="Z126" s="155">
        <f t="shared" si="1"/>
        <v>0</v>
      </c>
      <c r="AA126" s="160" t="str">
        <f t="shared" si="2"/>
        <v>CORRECTO</v>
      </c>
    </row>
    <row r="127" spans="1:27" ht="12" customHeight="1" x14ac:dyDescent="0.25">
      <c r="A127" s="156"/>
      <c r="B127" s="157" t="str">
        <f t="array" ref="B127">IF(A127="","",INDEX(CATALOGO!J:J,MATCH('Matriz Ingresos'!A127,CATALOGO!G:G,0)))</f>
        <v/>
      </c>
      <c r="C127" s="157" t="str">
        <f t="array" ref="C127">IF(A127="","",INDEX(CATALOGO!E:E,MATCH('Matriz Ingresos'!A127,CATALOGO!G:G,0)))</f>
        <v/>
      </c>
      <c r="D127" s="139"/>
      <c r="E127" s="139"/>
      <c r="F127" s="156"/>
      <c r="G127" s="157" t="str">
        <f t="array" ref="G127">IF(F127="","",INDEX(CATALOGO!AI:AI,MATCH(F127,CATALOGO!AJ:AJ, )))</f>
        <v/>
      </c>
      <c r="H127" s="156"/>
      <c r="I127" s="157" t="str">
        <f t="shared" si="0"/>
        <v/>
      </c>
      <c r="J127" s="157"/>
      <c r="K127" s="157"/>
      <c r="L127" s="139"/>
      <c r="M127" s="158"/>
      <c r="N127" s="159"/>
      <c r="O127" s="159"/>
      <c r="P127" s="159"/>
      <c r="Q127" s="159"/>
      <c r="R127" s="159"/>
      <c r="S127" s="159"/>
      <c r="T127" s="159"/>
      <c r="U127" s="159"/>
      <c r="V127" s="159"/>
      <c r="W127" s="159"/>
      <c r="X127" s="159"/>
      <c r="Y127" s="159"/>
      <c r="Z127" s="155">
        <f t="shared" si="1"/>
        <v>0</v>
      </c>
      <c r="AA127" s="160" t="str">
        <f t="shared" si="2"/>
        <v>CORRECTO</v>
      </c>
    </row>
    <row r="128" spans="1:27" ht="12" customHeight="1" x14ac:dyDescent="0.25">
      <c r="A128" s="156"/>
      <c r="B128" s="157" t="str">
        <f t="array" ref="B128">IF(A128="","",INDEX(CATALOGO!J:J,MATCH('Matriz Ingresos'!A128,CATALOGO!G:G,0)))</f>
        <v/>
      </c>
      <c r="C128" s="157" t="str">
        <f t="array" ref="C128">IF(A128="","",INDEX(CATALOGO!E:E,MATCH('Matriz Ingresos'!A128,CATALOGO!G:G,0)))</f>
        <v/>
      </c>
      <c r="D128" s="139"/>
      <c r="E128" s="139"/>
      <c r="F128" s="156"/>
      <c r="G128" s="157" t="str">
        <f t="array" ref="G128">IF(F128="","",INDEX(CATALOGO!AI:AI,MATCH(F128,CATALOGO!AJ:AJ, )))</f>
        <v/>
      </c>
      <c r="H128" s="156"/>
      <c r="I128" s="157" t="str">
        <f t="shared" si="0"/>
        <v/>
      </c>
      <c r="J128" s="157"/>
      <c r="K128" s="157"/>
      <c r="L128" s="139"/>
      <c r="M128" s="158"/>
      <c r="N128" s="159"/>
      <c r="O128" s="159"/>
      <c r="P128" s="159"/>
      <c r="Q128" s="159"/>
      <c r="R128" s="159"/>
      <c r="S128" s="159"/>
      <c r="T128" s="159"/>
      <c r="U128" s="159"/>
      <c r="V128" s="159"/>
      <c r="W128" s="159"/>
      <c r="X128" s="159"/>
      <c r="Y128" s="159"/>
      <c r="Z128" s="155">
        <f t="shared" si="1"/>
        <v>0</v>
      </c>
      <c r="AA128" s="160" t="str">
        <f t="shared" si="2"/>
        <v>CORRECTO</v>
      </c>
    </row>
    <row r="129" spans="1:27" ht="12" customHeight="1" x14ac:dyDescent="0.25">
      <c r="A129" s="156"/>
      <c r="B129" s="157" t="str">
        <f t="array" ref="B129">IF(A129="","",INDEX(CATALOGO!J:J,MATCH('Matriz Ingresos'!A129,CATALOGO!G:G,0)))</f>
        <v/>
      </c>
      <c r="C129" s="157" t="str">
        <f t="array" ref="C129">IF(A129="","",INDEX(CATALOGO!E:E,MATCH('Matriz Ingresos'!A129,CATALOGO!G:G,0)))</f>
        <v/>
      </c>
      <c r="D129" s="139"/>
      <c r="E129" s="139"/>
      <c r="F129" s="156"/>
      <c r="G129" s="157" t="str">
        <f t="array" ref="G129">IF(F129="","",INDEX(CATALOGO!AI:AI,MATCH(F129,CATALOGO!AJ:AJ, )))</f>
        <v/>
      </c>
      <c r="H129" s="156"/>
      <c r="I129" s="157" t="str">
        <f t="shared" si="0"/>
        <v/>
      </c>
      <c r="J129" s="157"/>
      <c r="K129" s="157"/>
      <c r="L129" s="139"/>
      <c r="M129" s="158"/>
      <c r="N129" s="159"/>
      <c r="O129" s="159"/>
      <c r="P129" s="159"/>
      <c r="Q129" s="159"/>
      <c r="R129" s="159"/>
      <c r="S129" s="159"/>
      <c r="T129" s="159"/>
      <c r="U129" s="159"/>
      <c r="V129" s="159"/>
      <c r="W129" s="159"/>
      <c r="X129" s="159"/>
      <c r="Y129" s="159"/>
      <c r="Z129" s="155">
        <f t="shared" si="1"/>
        <v>0</v>
      </c>
      <c r="AA129" s="160" t="str">
        <f t="shared" si="2"/>
        <v>CORRECTO</v>
      </c>
    </row>
    <row r="130" spans="1:27" ht="12" customHeight="1" x14ac:dyDescent="0.25">
      <c r="A130" s="156"/>
      <c r="B130" s="157" t="str">
        <f t="array" ref="B130">IF(A130="","",INDEX(CATALOGO!J:J,MATCH('Matriz Ingresos'!A130,CATALOGO!G:G,0)))</f>
        <v/>
      </c>
      <c r="C130" s="157" t="str">
        <f t="array" ref="C130">IF(A130="","",INDEX(CATALOGO!E:E,MATCH('Matriz Ingresos'!A130,CATALOGO!G:G,0)))</f>
        <v/>
      </c>
      <c r="D130" s="139"/>
      <c r="E130" s="139"/>
      <c r="F130" s="156"/>
      <c r="G130" s="157" t="str">
        <f t="array" ref="G130">IF(F130="","",INDEX(CATALOGO!AI:AI,MATCH(F130,CATALOGO!AJ:AJ, )))</f>
        <v/>
      </c>
      <c r="H130" s="156"/>
      <c r="I130" s="157" t="str">
        <f t="shared" si="0"/>
        <v/>
      </c>
      <c r="J130" s="157"/>
      <c r="K130" s="157"/>
      <c r="L130" s="139"/>
      <c r="M130" s="158"/>
      <c r="N130" s="159"/>
      <c r="O130" s="159"/>
      <c r="P130" s="159"/>
      <c r="Q130" s="159"/>
      <c r="R130" s="159"/>
      <c r="S130" s="159"/>
      <c r="T130" s="159"/>
      <c r="U130" s="159"/>
      <c r="V130" s="159"/>
      <c r="W130" s="159"/>
      <c r="X130" s="159"/>
      <c r="Y130" s="159"/>
      <c r="Z130" s="155">
        <f t="shared" si="1"/>
        <v>0</v>
      </c>
      <c r="AA130" s="160" t="str">
        <f t="shared" si="2"/>
        <v>CORRECTO</v>
      </c>
    </row>
    <row r="131" spans="1:27" ht="12" customHeight="1" x14ac:dyDescent="0.25">
      <c r="A131" s="156"/>
      <c r="B131" s="157" t="str">
        <f t="array" ref="B131">IF(A131="","",INDEX(CATALOGO!J:J,MATCH('Matriz Ingresos'!A131,CATALOGO!G:G,0)))</f>
        <v/>
      </c>
      <c r="C131" s="157" t="str">
        <f t="array" ref="C131">IF(A131="","",INDEX(CATALOGO!E:E,MATCH('Matriz Ingresos'!A131,CATALOGO!G:G,0)))</f>
        <v/>
      </c>
      <c r="D131" s="139"/>
      <c r="E131" s="139"/>
      <c r="F131" s="156"/>
      <c r="G131" s="157" t="str">
        <f t="array" ref="G131">IF(F131="","",INDEX(CATALOGO!AI:AI,MATCH(F131,CATALOGO!AJ:AJ, )))</f>
        <v/>
      </c>
      <c r="H131" s="156"/>
      <c r="I131" s="157" t="str">
        <f t="shared" si="0"/>
        <v/>
      </c>
      <c r="J131" s="157"/>
      <c r="K131" s="157"/>
      <c r="L131" s="139"/>
      <c r="M131" s="158"/>
      <c r="N131" s="159"/>
      <c r="O131" s="159"/>
      <c r="P131" s="159"/>
      <c r="Q131" s="159"/>
      <c r="R131" s="159"/>
      <c r="S131" s="159"/>
      <c r="T131" s="159"/>
      <c r="U131" s="159"/>
      <c r="V131" s="159"/>
      <c r="W131" s="159"/>
      <c r="X131" s="159"/>
      <c r="Y131" s="159"/>
      <c r="Z131" s="155">
        <f t="shared" si="1"/>
        <v>0</v>
      </c>
      <c r="AA131" s="160" t="str">
        <f t="shared" si="2"/>
        <v>CORRECTO</v>
      </c>
    </row>
    <row r="132" spans="1:27" ht="12" customHeight="1" x14ac:dyDescent="0.25">
      <c r="A132" s="156"/>
      <c r="B132" s="157" t="str">
        <f t="array" ref="B132">IF(A132="","",INDEX(CATALOGO!J:J,MATCH('Matriz Ingresos'!A132,CATALOGO!G:G,0)))</f>
        <v/>
      </c>
      <c r="C132" s="157" t="str">
        <f t="array" ref="C132">IF(A132="","",INDEX(CATALOGO!E:E,MATCH('Matriz Ingresos'!A132,CATALOGO!G:G,0)))</f>
        <v/>
      </c>
      <c r="D132" s="139"/>
      <c r="E132" s="139"/>
      <c r="F132" s="156"/>
      <c r="G132" s="157" t="str">
        <f t="array" ref="G132">IF(F132="","",INDEX(CATALOGO!AI:AI,MATCH(F132,CATALOGO!AJ:AJ, )))</f>
        <v/>
      </c>
      <c r="H132" s="156"/>
      <c r="I132" s="157" t="str">
        <f t="shared" si="0"/>
        <v/>
      </c>
      <c r="J132" s="157"/>
      <c r="K132" s="157"/>
      <c r="L132" s="139"/>
      <c r="M132" s="158"/>
      <c r="N132" s="159"/>
      <c r="O132" s="159"/>
      <c r="P132" s="159"/>
      <c r="Q132" s="159"/>
      <c r="R132" s="159"/>
      <c r="S132" s="159"/>
      <c r="T132" s="159"/>
      <c r="U132" s="159"/>
      <c r="V132" s="159"/>
      <c r="W132" s="159"/>
      <c r="X132" s="159"/>
      <c r="Y132" s="159"/>
      <c r="Z132" s="155">
        <f t="shared" si="1"/>
        <v>0</v>
      </c>
      <c r="AA132" s="160" t="str">
        <f t="shared" si="2"/>
        <v>CORRECTO</v>
      </c>
    </row>
    <row r="133" spans="1:27" ht="12" customHeight="1" x14ac:dyDescent="0.25">
      <c r="A133" s="156"/>
      <c r="B133" s="157" t="str">
        <f t="array" ref="B133">IF(A133="","",INDEX(CATALOGO!J:J,MATCH('Matriz Ingresos'!A133,CATALOGO!G:G,0)))</f>
        <v/>
      </c>
      <c r="C133" s="157" t="str">
        <f t="array" ref="C133">IF(A133="","",INDEX(CATALOGO!E:E,MATCH('Matriz Ingresos'!A133,CATALOGO!G:G,0)))</f>
        <v/>
      </c>
      <c r="D133" s="139"/>
      <c r="E133" s="139"/>
      <c r="F133" s="156"/>
      <c r="G133" s="157" t="str">
        <f t="array" ref="G133">IF(F133="","",INDEX(CATALOGO!AI:AI,MATCH(F133,CATALOGO!AJ:AJ, )))</f>
        <v/>
      </c>
      <c r="H133" s="156"/>
      <c r="I133" s="157" t="str">
        <f t="shared" si="0"/>
        <v/>
      </c>
      <c r="J133" s="157"/>
      <c r="K133" s="157"/>
      <c r="L133" s="139"/>
      <c r="M133" s="158"/>
      <c r="N133" s="159"/>
      <c r="O133" s="159"/>
      <c r="P133" s="159"/>
      <c r="Q133" s="159"/>
      <c r="R133" s="159"/>
      <c r="S133" s="159"/>
      <c r="T133" s="159"/>
      <c r="U133" s="159"/>
      <c r="V133" s="159"/>
      <c r="W133" s="159"/>
      <c r="X133" s="159"/>
      <c r="Y133" s="159"/>
      <c r="Z133" s="155">
        <f t="shared" si="1"/>
        <v>0</v>
      </c>
      <c r="AA133" s="160" t="str">
        <f t="shared" si="2"/>
        <v>CORRECTO</v>
      </c>
    </row>
    <row r="134" spans="1:27" ht="12" customHeight="1" x14ac:dyDescent="0.25">
      <c r="A134" s="156"/>
      <c r="B134" s="157" t="str">
        <f t="array" ref="B134">IF(A134="","",INDEX(CATALOGO!J:J,MATCH('Matriz Ingresos'!A134,CATALOGO!G:G,0)))</f>
        <v/>
      </c>
      <c r="C134" s="157" t="str">
        <f t="array" ref="C134">IF(A134="","",INDEX(CATALOGO!E:E,MATCH('Matriz Ingresos'!A134,CATALOGO!G:G,0)))</f>
        <v/>
      </c>
      <c r="D134" s="139"/>
      <c r="E134" s="139"/>
      <c r="F134" s="156"/>
      <c r="G134" s="157" t="str">
        <f t="array" ref="G134">IF(F134="","",INDEX(CATALOGO!AI:AI,MATCH(F134,CATALOGO!AJ:AJ, )))</f>
        <v/>
      </c>
      <c r="H134" s="156"/>
      <c r="I134" s="157" t="str">
        <f t="shared" si="0"/>
        <v/>
      </c>
      <c r="J134" s="157"/>
      <c r="K134" s="157"/>
      <c r="L134" s="139"/>
      <c r="M134" s="158"/>
      <c r="N134" s="159"/>
      <c r="O134" s="159"/>
      <c r="P134" s="159"/>
      <c r="Q134" s="159"/>
      <c r="R134" s="159"/>
      <c r="S134" s="159"/>
      <c r="T134" s="159"/>
      <c r="U134" s="159"/>
      <c r="V134" s="159"/>
      <c r="W134" s="159"/>
      <c r="X134" s="159"/>
      <c r="Y134" s="159"/>
      <c r="Z134" s="155">
        <f t="shared" si="1"/>
        <v>0</v>
      </c>
      <c r="AA134" s="160" t="str">
        <f t="shared" si="2"/>
        <v>CORRECTO</v>
      </c>
    </row>
    <row r="135" spans="1:27" ht="12" customHeight="1" x14ac:dyDescent="0.25">
      <c r="A135" s="156"/>
      <c r="B135" s="157" t="str">
        <f t="array" ref="B135">IF(A135="","",INDEX(CATALOGO!J:J,MATCH('Matriz Ingresos'!A135,CATALOGO!G:G,0)))</f>
        <v/>
      </c>
      <c r="C135" s="157" t="str">
        <f t="array" ref="C135">IF(A135="","",INDEX(CATALOGO!E:E,MATCH('Matriz Ingresos'!A135,CATALOGO!G:G,0)))</f>
        <v/>
      </c>
      <c r="D135" s="139"/>
      <c r="E135" s="139"/>
      <c r="F135" s="156"/>
      <c r="G135" s="157" t="str">
        <f t="array" ref="G135">IF(F135="","",INDEX(CATALOGO!AI:AI,MATCH(F135,CATALOGO!AJ:AJ, )))</f>
        <v/>
      </c>
      <c r="H135" s="156"/>
      <c r="I135" s="157" t="str">
        <f t="shared" si="0"/>
        <v/>
      </c>
      <c r="J135" s="157"/>
      <c r="K135" s="157"/>
      <c r="L135" s="139"/>
      <c r="M135" s="158"/>
      <c r="N135" s="159"/>
      <c r="O135" s="159"/>
      <c r="P135" s="159"/>
      <c r="Q135" s="159"/>
      <c r="R135" s="159"/>
      <c r="S135" s="159"/>
      <c r="T135" s="159"/>
      <c r="U135" s="159"/>
      <c r="V135" s="159"/>
      <c r="W135" s="159"/>
      <c r="X135" s="159"/>
      <c r="Y135" s="159"/>
      <c r="Z135" s="155">
        <f t="shared" si="1"/>
        <v>0</v>
      </c>
      <c r="AA135" s="160" t="str">
        <f t="shared" si="2"/>
        <v>CORRECTO</v>
      </c>
    </row>
    <row r="136" spans="1:27" ht="12" customHeight="1" x14ac:dyDescent="0.25">
      <c r="A136" s="156"/>
      <c r="B136" s="157" t="str">
        <f t="array" ref="B136">IF(A136="","",INDEX(CATALOGO!J:J,MATCH('Matriz Ingresos'!A136,CATALOGO!G:G,0)))</f>
        <v/>
      </c>
      <c r="C136" s="157" t="str">
        <f t="array" ref="C136">IF(A136="","",INDEX(CATALOGO!E:E,MATCH('Matriz Ingresos'!A136,CATALOGO!G:G,0)))</f>
        <v/>
      </c>
      <c r="D136" s="139"/>
      <c r="E136" s="139"/>
      <c r="F136" s="156"/>
      <c r="G136" s="157" t="str">
        <f t="array" ref="G136">IF(F136="","",INDEX(CATALOGO!AI:AI,MATCH(F136,CATALOGO!AJ:AJ, )))</f>
        <v/>
      </c>
      <c r="H136" s="156"/>
      <c r="I136" s="157" t="str">
        <f t="shared" si="0"/>
        <v/>
      </c>
      <c r="J136" s="157"/>
      <c r="K136" s="157"/>
      <c r="L136" s="139"/>
      <c r="M136" s="158"/>
      <c r="N136" s="159"/>
      <c r="O136" s="159"/>
      <c r="P136" s="159"/>
      <c r="Q136" s="159"/>
      <c r="R136" s="159"/>
      <c r="S136" s="159"/>
      <c r="T136" s="159"/>
      <c r="U136" s="159"/>
      <c r="V136" s="159"/>
      <c r="W136" s="159"/>
      <c r="X136" s="159"/>
      <c r="Y136" s="159"/>
      <c r="Z136" s="155">
        <f t="shared" si="1"/>
        <v>0</v>
      </c>
      <c r="AA136" s="160" t="str">
        <f t="shared" si="2"/>
        <v>CORRECTO</v>
      </c>
    </row>
    <row r="137" spans="1:27" ht="12" customHeight="1" x14ac:dyDescent="0.25">
      <c r="A137" s="156"/>
      <c r="B137" s="157" t="str">
        <f t="array" ref="B137">IF(A137="","",INDEX(CATALOGO!J:J,MATCH('Matriz Ingresos'!A137,CATALOGO!G:G,0)))</f>
        <v/>
      </c>
      <c r="C137" s="157" t="str">
        <f t="array" ref="C137">IF(A137="","",INDEX(CATALOGO!E:E,MATCH('Matriz Ingresos'!A137,CATALOGO!G:G,0)))</f>
        <v/>
      </c>
      <c r="D137" s="139"/>
      <c r="E137" s="139"/>
      <c r="F137" s="156"/>
      <c r="G137" s="157" t="str">
        <f t="array" ref="G137">IF(F137="","",INDEX(CATALOGO!AI:AI,MATCH(F137,CATALOGO!AJ:AJ, )))</f>
        <v/>
      </c>
      <c r="H137" s="156"/>
      <c r="I137" s="157" t="str">
        <f t="shared" si="0"/>
        <v/>
      </c>
      <c r="J137" s="157"/>
      <c r="K137" s="157"/>
      <c r="L137" s="139"/>
      <c r="M137" s="158"/>
      <c r="N137" s="159"/>
      <c r="O137" s="159"/>
      <c r="P137" s="159"/>
      <c r="Q137" s="159"/>
      <c r="R137" s="159"/>
      <c r="S137" s="159"/>
      <c r="T137" s="159"/>
      <c r="U137" s="159"/>
      <c r="V137" s="159"/>
      <c r="W137" s="159"/>
      <c r="X137" s="159"/>
      <c r="Y137" s="159"/>
      <c r="Z137" s="155">
        <f t="shared" si="1"/>
        <v>0</v>
      </c>
      <c r="AA137" s="160" t="str">
        <f t="shared" si="2"/>
        <v>CORRECTO</v>
      </c>
    </row>
    <row r="138" spans="1:27" ht="12" customHeight="1" x14ac:dyDescent="0.25">
      <c r="A138" s="156"/>
      <c r="B138" s="157" t="str">
        <f t="array" ref="B138">IF(A138="","",INDEX(CATALOGO!J:J,MATCH('Matriz Ingresos'!A138,CATALOGO!G:G,0)))</f>
        <v/>
      </c>
      <c r="C138" s="157" t="str">
        <f t="array" ref="C138">IF(A138="","",INDEX(CATALOGO!E:E,MATCH('Matriz Ingresos'!A138,CATALOGO!G:G,0)))</f>
        <v/>
      </c>
      <c r="D138" s="139"/>
      <c r="E138" s="139"/>
      <c r="F138" s="156"/>
      <c r="G138" s="157" t="str">
        <f t="array" ref="G138">IF(F138="","",INDEX(CATALOGO!AI:AI,MATCH(F138,CATALOGO!AJ:AJ, )))</f>
        <v/>
      </c>
      <c r="H138" s="156"/>
      <c r="I138" s="157" t="str">
        <f t="shared" si="0"/>
        <v/>
      </c>
      <c r="J138" s="157"/>
      <c r="K138" s="157"/>
      <c r="L138" s="139"/>
      <c r="M138" s="158"/>
      <c r="N138" s="159"/>
      <c r="O138" s="159"/>
      <c r="P138" s="159"/>
      <c r="Q138" s="159"/>
      <c r="R138" s="159"/>
      <c r="S138" s="159"/>
      <c r="T138" s="159"/>
      <c r="U138" s="159"/>
      <c r="V138" s="159"/>
      <c r="W138" s="159"/>
      <c r="X138" s="159"/>
      <c r="Y138" s="159"/>
      <c r="Z138" s="155">
        <f t="shared" si="1"/>
        <v>0</v>
      </c>
      <c r="AA138" s="160" t="str">
        <f t="shared" si="2"/>
        <v>CORRECTO</v>
      </c>
    </row>
    <row r="139" spans="1:27" ht="12" customHeight="1" x14ac:dyDescent="0.25">
      <c r="A139" s="156"/>
      <c r="B139" s="157" t="str">
        <f t="array" ref="B139">IF(A139="","",INDEX(CATALOGO!J:J,MATCH('Matriz Ingresos'!A139,CATALOGO!G:G,0)))</f>
        <v/>
      </c>
      <c r="C139" s="157" t="str">
        <f t="array" ref="C139">IF(A139="","",INDEX(CATALOGO!E:E,MATCH('Matriz Ingresos'!A139,CATALOGO!G:G,0)))</f>
        <v/>
      </c>
      <c r="D139" s="139"/>
      <c r="E139" s="139"/>
      <c r="F139" s="156"/>
      <c r="G139" s="157" t="str">
        <f t="array" ref="G139">IF(F139="","",INDEX(CATALOGO!AI:AI,MATCH(F139,CATALOGO!AJ:AJ, )))</f>
        <v/>
      </c>
      <c r="H139" s="156"/>
      <c r="I139" s="157" t="str">
        <f t="shared" si="0"/>
        <v/>
      </c>
      <c r="J139" s="157"/>
      <c r="K139" s="157"/>
      <c r="L139" s="139"/>
      <c r="M139" s="158"/>
      <c r="N139" s="159"/>
      <c r="O139" s="159"/>
      <c r="P139" s="159"/>
      <c r="Q139" s="159"/>
      <c r="R139" s="159"/>
      <c r="S139" s="159"/>
      <c r="T139" s="159"/>
      <c r="U139" s="159"/>
      <c r="V139" s="159"/>
      <c r="W139" s="159"/>
      <c r="X139" s="159"/>
      <c r="Y139" s="159"/>
      <c r="Z139" s="155">
        <f t="shared" si="1"/>
        <v>0</v>
      </c>
      <c r="AA139" s="160" t="str">
        <f t="shared" si="2"/>
        <v>CORRECTO</v>
      </c>
    </row>
    <row r="140" spans="1:27" ht="12" customHeight="1" x14ac:dyDescent="0.25">
      <c r="A140" s="156"/>
      <c r="B140" s="157" t="str">
        <f t="array" ref="B140">IF(A140="","",INDEX(CATALOGO!J:J,MATCH('Matriz Ingresos'!A140,CATALOGO!G:G,0)))</f>
        <v/>
      </c>
      <c r="C140" s="157" t="str">
        <f t="array" ref="C140">IF(A140="","",INDEX(CATALOGO!E:E,MATCH('Matriz Ingresos'!A140,CATALOGO!G:G,0)))</f>
        <v/>
      </c>
      <c r="D140" s="139"/>
      <c r="E140" s="139"/>
      <c r="F140" s="156"/>
      <c r="G140" s="157" t="str">
        <f t="array" ref="G140">IF(F140="","",INDEX(CATALOGO!AI:AI,MATCH(F140,CATALOGO!AJ:AJ, )))</f>
        <v/>
      </c>
      <c r="H140" s="156"/>
      <c r="I140" s="157" t="str">
        <f t="shared" si="0"/>
        <v/>
      </c>
      <c r="J140" s="157"/>
      <c r="K140" s="157"/>
      <c r="L140" s="139"/>
      <c r="M140" s="158"/>
      <c r="N140" s="159"/>
      <c r="O140" s="159"/>
      <c r="P140" s="159"/>
      <c r="Q140" s="159"/>
      <c r="R140" s="159"/>
      <c r="S140" s="159"/>
      <c r="T140" s="159"/>
      <c r="U140" s="159"/>
      <c r="V140" s="159"/>
      <c r="W140" s="159"/>
      <c r="X140" s="159"/>
      <c r="Y140" s="159"/>
      <c r="Z140" s="155">
        <f t="shared" si="1"/>
        <v>0</v>
      </c>
      <c r="AA140" s="160" t="str">
        <f t="shared" si="2"/>
        <v>CORRECTO</v>
      </c>
    </row>
    <row r="141" spans="1:27" ht="12" customHeight="1" x14ac:dyDescent="0.25">
      <c r="A141" s="156"/>
      <c r="B141" s="157" t="str">
        <f t="array" ref="B141">IF(A141="","",INDEX(CATALOGO!J:J,MATCH('Matriz Ingresos'!A141,CATALOGO!G:G,0)))</f>
        <v/>
      </c>
      <c r="C141" s="157" t="str">
        <f t="array" ref="C141">IF(A141="","",INDEX(CATALOGO!E:E,MATCH('Matriz Ingresos'!A141,CATALOGO!G:G,0)))</f>
        <v/>
      </c>
      <c r="D141" s="139"/>
      <c r="E141" s="139"/>
      <c r="F141" s="156"/>
      <c r="G141" s="157" t="str">
        <f t="array" ref="G141">IF(F141="","",INDEX(CATALOGO!AI:AI,MATCH(F141,CATALOGO!AJ:AJ, )))</f>
        <v/>
      </c>
      <c r="H141" s="156"/>
      <c r="I141" s="157" t="str">
        <f t="shared" si="0"/>
        <v/>
      </c>
      <c r="J141" s="157"/>
      <c r="K141" s="157"/>
      <c r="L141" s="139"/>
      <c r="M141" s="158"/>
      <c r="N141" s="159"/>
      <c r="O141" s="159"/>
      <c r="P141" s="159"/>
      <c r="Q141" s="159"/>
      <c r="R141" s="159"/>
      <c r="S141" s="159"/>
      <c r="T141" s="159"/>
      <c r="U141" s="159"/>
      <c r="V141" s="159"/>
      <c r="W141" s="159"/>
      <c r="X141" s="159"/>
      <c r="Y141" s="159"/>
      <c r="Z141" s="155">
        <f t="shared" si="1"/>
        <v>0</v>
      </c>
      <c r="AA141" s="160" t="str">
        <f t="shared" si="2"/>
        <v>CORRECTO</v>
      </c>
    </row>
    <row r="142" spans="1:27" ht="12" customHeight="1" x14ac:dyDescent="0.25">
      <c r="A142" s="156"/>
      <c r="B142" s="157" t="str">
        <f t="array" ref="B142">IF(A142="","",INDEX(CATALOGO!J:J,MATCH('Matriz Ingresos'!A142,CATALOGO!G:G,0)))</f>
        <v/>
      </c>
      <c r="C142" s="157" t="str">
        <f t="array" ref="C142">IF(A142="","",INDEX(CATALOGO!E:E,MATCH('Matriz Ingresos'!A142,CATALOGO!G:G,0)))</f>
        <v/>
      </c>
      <c r="D142" s="139"/>
      <c r="E142" s="139"/>
      <c r="F142" s="156"/>
      <c r="G142" s="157" t="str">
        <f t="array" ref="G142">IF(F142="","",INDEX(CATALOGO!AI:AI,MATCH(F142,CATALOGO!AJ:AJ, )))</f>
        <v/>
      </c>
      <c r="H142" s="156"/>
      <c r="I142" s="157" t="str">
        <f t="shared" si="0"/>
        <v/>
      </c>
      <c r="J142" s="157"/>
      <c r="K142" s="157"/>
      <c r="L142" s="139"/>
      <c r="M142" s="158"/>
      <c r="N142" s="159"/>
      <c r="O142" s="159"/>
      <c r="P142" s="159"/>
      <c r="Q142" s="159"/>
      <c r="R142" s="159"/>
      <c r="S142" s="159"/>
      <c r="T142" s="159"/>
      <c r="U142" s="159"/>
      <c r="V142" s="159"/>
      <c r="W142" s="159"/>
      <c r="X142" s="159"/>
      <c r="Y142" s="159"/>
      <c r="Z142" s="155">
        <f t="shared" si="1"/>
        <v>0</v>
      </c>
      <c r="AA142" s="160" t="str">
        <f t="shared" si="2"/>
        <v>CORRECTO</v>
      </c>
    </row>
    <row r="143" spans="1:27" ht="12" customHeight="1" x14ac:dyDescent="0.25">
      <c r="A143" s="156"/>
      <c r="B143" s="157" t="str">
        <f t="array" ref="B143">IF(A143="","",INDEX(CATALOGO!J:J,MATCH('Matriz Ingresos'!A143,CATALOGO!G:G,0)))</f>
        <v/>
      </c>
      <c r="C143" s="157" t="str">
        <f t="array" ref="C143">IF(A143="","",INDEX(CATALOGO!E:E,MATCH('Matriz Ingresos'!A143,CATALOGO!G:G,0)))</f>
        <v/>
      </c>
      <c r="D143" s="139"/>
      <c r="E143" s="139"/>
      <c r="F143" s="156"/>
      <c r="G143" s="157" t="str">
        <f t="array" ref="G143">IF(F143="","",INDEX(CATALOGO!AI:AI,MATCH(F143,CATALOGO!AJ:AJ, )))</f>
        <v/>
      </c>
      <c r="H143" s="156"/>
      <c r="I143" s="157" t="str">
        <f t="shared" si="0"/>
        <v/>
      </c>
      <c r="J143" s="157"/>
      <c r="K143" s="157"/>
      <c r="L143" s="139"/>
      <c r="M143" s="158"/>
      <c r="N143" s="159"/>
      <c r="O143" s="159"/>
      <c r="P143" s="159"/>
      <c r="Q143" s="159"/>
      <c r="R143" s="159"/>
      <c r="S143" s="159"/>
      <c r="T143" s="159"/>
      <c r="U143" s="159"/>
      <c r="V143" s="159"/>
      <c r="W143" s="159"/>
      <c r="X143" s="159"/>
      <c r="Y143" s="159"/>
      <c r="Z143" s="155">
        <f t="shared" si="1"/>
        <v>0</v>
      </c>
      <c r="AA143" s="160" t="str">
        <f t="shared" si="2"/>
        <v>CORRECTO</v>
      </c>
    </row>
    <row r="144" spans="1:27" ht="12" customHeight="1" x14ac:dyDescent="0.25">
      <c r="A144" s="156"/>
      <c r="B144" s="157" t="str">
        <f t="array" ref="B144">IF(A144="","",INDEX(CATALOGO!J:J,MATCH('Matriz Ingresos'!A144,CATALOGO!G:G,0)))</f>
        <v/>
      </c>
      <c r="C144" s="157" t="str">
        <f t="array" ref="C144">IF(A144="","",INDEX(CATALOGO!E:E,MATCH('Matriz Ingresos'!A144,CATALOGO!G:G,0)))</f>
        <v/>
      </c>
      <c r="D144" s="139"/>
      <c r="E144" s="139"/>
      <c r="F144" s="156"/>
      <c r="G144" s="157" t="str">
        <f t="array" ref="G144">IF(F144="","",INDEX(CATALOGO!AI:AI,MATCH(F144,CATALOGO!AJ:AJ, )))</f>
        <v/>
      </c>
      <c r="H144" s="156"/>
      <c r="I144" s="157" t="str">
        <f t="shared" si="0"/>
        <v/>
      </c>
      <c r="J144" s="157"/>
      <c r="K144" s="157"/>
      <c r="L144" s="139"/>
      <c r="M144" s="158"/>
      <c r="N144" s="159"/>
      <c r="O144" s="159"/>
      <c r="P144" s="159"/>
      <c r="Q144" s="159"/>
      <c r="R144" s="159"/>
      <c r="S144" s="159"/>
      <c r="T144" s="159"/>
      <c r="U144" s="159"/>
      <c r="V144" s="159"/>
      <c r="W144" s="159"/>
      <c r="X144" s="159"/>
      <c r="Y144" s="159"/>
      <c r="Z144" s="155">
        <f t="shared" si="1"/>
        <v>0</v>
      </c>
      <c r="AA144" s="160" t="str">
        <f t="shared" si="2"/>
        <v>CORRECTO</v>
      </c>
    </row>
    <row r="145" spans="1:27" ht="12" customHeight="1" x14ac:dyDescent="0.25">
      <c r="A145" s="156"/>
      <c r="B145" s="157" t="str">
        <f t="array" ref="B145">IF(A145="","",INDEX(CATALOGO!J:J,MATCH('Matriz Ingresos'!A145,CATALOGO!G:G,0)))</f>
        <v/>
      </c>
      <c r="C145" s="157" t="str">
        <f t="array" ref="C145">IF(A145="","",INDEX(CATALOGO!E:E,MATCH('Matriz Ingresos'!A145,CATALOGO!G:G,0)))</f>
        <v/>
      </c>
      <c r="D145" s="139"/>
      <c r="E145" s="139"/>
      <c r="F145" s="156"/>
      <c r="G145" s="157" t="str">
        <f t="array" ref="G145">IF(F145="","",INDEX(CATALOGO!AI:AI,MATCH(F145,CATALOGO!AJ:AJ, )))</f>
        <v/>
      </c>
      <c r="H145" s="156"/>
      <c r="I145" s="157" t="str">
        <f t="shared" si="0"/>
        <v/>
      </c>
      <c r="J145" s="157"/>
      <c r="K145" s="157"/>
      <c r="L145" s="139"/>
      <c r="M145" s="158"/>
      <c r="N145" s="159"/>
      <c r="O145" s="159"/>
      <c r="P145" s="159"/>
      <c r="Q145" s="159"/>
      <c r="R145" s="159"/>
      <c r="S145" s="159"/>
      <c r="T145" s="159"/>
      <c r="U145" s="159"/>
      <c r="V145" s="159"/>
      <c r="W145" s="159"/>
      <c r="X145" s="159"/>
      <c r="Y145" s="159"/>
      <c r="Z145" s="155">
        <f t="shared" si="1"/>
        <v>0</v>
      </c>
      <c r="AA145" s="160" t="str">
        <f t="shared" si="2"/>
        <v>CORRECTO</v>
      </c>
    </row>
    <row r="146" spans="1:27" ht="12" customHeight="1" x14ac:dyDescent="0.25">
      <c r="A146" s="156"/>
      <c r="B146" s="157" t="str">
        <f t="array" ref="B146">IF(A146="","",INDEX(CATALOGO!J:J,MATCH('Matriz Ingresos'!A146,CATALOGO!G:G,0)))</f>
        <v/>
      </c>
      <c r="C146" s="157" t="str">
        <f t="array" ref="C146">IF(A146="","",INDEX(CATALOGO!E:E,MATCH('Matriz Ingresos'!A146,CATALOGO!G:G,0)))</f>
        <v/>
      </c>
      <c r="D146" s="139"/>
      <c r="E146" s="139"/>
      <c r="F146" s="156"/>
      <c r="G146" s="157" t="str">
        <f t="array" ref="G146">IF(F146="","",INDEX(CATALOGO!AI:AI,MATCH(F146,CATALOGO!AJ:AJ, )))</f>
        <v/>
      </c>
      <c r="H146" s="156"/>
      <c r="I146" s="157" t="str">
        <f t="shared" si="0"/>
        <v/>
      </c>
      <c r="J146" s="157"/>
      <c r="K146" s="157"/>
      <c r="L146" s="139"/>
      <c r="M146" s="158"/>
      <c r="N146" s="159"/>
      <c r="O146" s="159"/>
      <c r="P146" s="159"/>
      <c r="Q146" s="159"/>
      <c r="R146" s="159"/>
      <c r="S146" s="159"/>
      <c r="T146" s="159"/>
      <c r="U146" s="159"/>
      <c r="V146" s="159"/>
      <c r="W146" s="159"/>
      <c r="X146" s="159"/>
      <c r="Y146" s="159"/>
      <c r="Z146" s="155">
        <f t="shared" si="1"/>
        <v>0</v>
      </c>
      <c r="AA146" s="160" t="str">
        <f t="shared" si="2"/>
        <v>CORRECTO</v>
      </c>
    </row>
    <row r="147" spans="1:27" ht="12" customHeight="1" x14ac:dyDescent="0.25">
      <c r="A147" s="156"/>
      <c r="B147" s="157" t="str">
        <f t="array" ref="B147">IF(A147="","",INDEX(CATALOGO!J:J,MATCH('Matriz Ingresos'!A147,CATALOGO!G:G,0)))</f>
        <v/>
      </c>
      <c r="C147" s="157" t="str">
        <f t="array" ref="C147">IF(A147="","",INDEX(CATALOGO!E:E,MATCH('Matriz Ingresos'!A147,CATALOGO!G:G,0)))</f>
        <v/>
      </c>
      <c r="D147" s="139"/>
      <c r="E147" s="139"/>
      <c r="F147" s="156"/>
      <c r="G147" s="157" t="str">
        <f t="array" ref="G147">IF(F147="","",INDEX(CATALOGO!AI:AI,MATCH(F147,CATALOGO!AJ:AJ, )))</f>
        <v/>
      </c>
      <c r="H147" s="156"/>
      <c r="I147" s="157" t="str">
        <f t="shared" si="0"/>
        <v/>
      </c>
      <c r="J147" s="157"/>
      <c r="K147" s="157"/>
      <c r="L147" s="139"/>
      <c r="M147" s="158"/>
      <c r="N147" s="159"/>
      <c r="O147" s="159"/>
      <c r="P147" s="159"/>
      <c r="Q147" s="159"/>
      <c r="R147" s="159"/>
      <c r="S147" s="159"/>
      <c r="T147" s="159"/>
      <c r="U147" s="159"/>
      <c r="V147" s="159"/>
      <c r="W147" s="159"/>
      <c r="X147" s="159"/>
      <c r="Y147" s="159"/>
      <c r="Z147" s="155">
        <f t="shared" si="1"/>
        <v>0</v>
      </c>
      <c r="AA147" s="160" t="str">
        <f t="shared" si="2"/>
        <v>CORRECTO</v>
      </c>
    </row>
    <row r="148" spans="1:27" ht="12" customHeight="1" x14ac:dyDescent="0.25">
      <c r="A148" s="156"/>
      <c r="B148" s="157" t="str">
        <f t="array" ref="B148">IF(A148="","",INDEX(CATALOGO!J:J,MATCH('Matriz Ingresos'!A148,CATALOGO!G:G,0)))</f>
        <v/>
      </c>
      <c r="C148" s="157" t="str">
        <f t="array" ref="C148">IF(A148="","",INDEX(CATALOGO!E:E,MATCH('Matriz Ingresos'!A148,CATALOGO!G:G,0)))</f>
        <v/>
      </c>
      <c r="D148" s="139"/>
      <c r="E148" s="139"/>
      <c r="F148" s="156"/>
      <c r="G148" s="157" t="str">
        <f t="array" ref="G148">IF(F148="","",INDEX(CATALOGO!AI:AI,MATCH(F148,CATALOGO!AJ:AJ, )))</f>
        <v/>
      </c>
      <c r="H148" s="156"/>
      <c r="I148" s="157" t="str">
        <f t="shared" si="0"/>
        <v/>
      </c>
      <c r="J148" s="157"/>
      <c r="K148" s="157"/>
      <c r="L148" s="139"/>
      <c r="M148" s="158"/>
      <c r="N148" s="159"/>
      <c r="O148" s="159"/>
      <c r="P148" s="159"/>
      <c r="Q148" s="159"/>
      <c r="R148" s="159"/>
      <c r="S148" s="159"/>
      <c r="T148" s="159"/>
      <c r="U148" s="159"/>
      <c r="V148" s="159"/>
      <c r="W148" s="159"/>
      <c r="X148" s="159"/>
      <c r="Y148" s="159"/>
      <c r="Z148" s="155">
        <f t="shared" si="1"/>
        <v>0</v>
      </c>
      <c r="AA148" s="160" t="str">
        <f t="shared" si="2"/>
        <v>CORRECTO</v>
      </c>
    </row>
    <row r="149" spans="1:27" ht="12" customHeight="1" x14ac:dyDescent="0.25">
      <c r="A149" s="156"/>
      <c r="B149" s="157" t="str">
        <f t="array" ref="B149">IF(A149="","",INDEX(CATALOGO!J:J,MATCH('Matriz Ingresos'!A149,CATALOGO!G:G,0)))</f>
        <v/>
      </c>
      <c r="C149" s="157" t="str">
        <f t="array" ref="C149">IF(A149="","",INDEX(CATALOGO!E:E,MATCH('Matriz Ingresos'!A149,CATALOGO!G:G,0)))</f>
        <v/>
      </c>
      <c r="D149" s="139"/>
      <c r="E149" s="139"/>
      <c r="F149" s="156"/>
      <c r="G149" s="157" t="str">
        <f t="array" ref="G149">IF(F149="","",INDEX(CATALOGO!AI:AI,MATCH(F149,CATALOGO!AJ:AJ, )))</f>
        <v/>
      </c>
      <c r="H149" s="156"/>
      <c r="I149" s="157" t="str">
        <f t="shared" si="0"/>
        <v/>
      </c>
      <c r="J149" s="157"/>
      <c r="K149" s="157"/>
      <c r="L149" s="139"/>
      <c r="M149" s="158"/>
      <c r="N149" s="159"/>
      <c r="O149" s="159"/>
      <c r="P149" s="159"/>
      <c r="Q149" s="159"/>
      <c r="R149" s="159"/>
      <c r="S149" s="159"/>
      <c r="T149" s="159"/>
      <c r="U149" s="159"/>
      <c r="V149" s="159"/>
      <c r="W149" s="159"/>
      <c r="X149" s="159"/>
      <c r="Y149" s="159"/>
      <c r="Z149" s="155">
        <f t="shared" si="1"/>
        <v>0</v>
      </c>
      <c r="AA149" s="160" t="str">
        <f t="shared" si="2"/>
        <v>CORRECTO</v>
      </c>
    </row>
    <row r="150" spans="1:27" ht="12" customHeight="1" x14ac:dyDescent="0.25">
      <c r="A150" s="156"/>
      <c r="B150" s="157" t="str">
        <f t="array" ref="B150">IF(A150="","",INDEX(CATALOGO!J:J,MATCH('Matriz Ingresos'!A150,CATALOGO!G:G,0)))</f>
        <v/>
      </c>
      <c r="C150" s="157" t="str">
        <f t="array" ref="C150">IF(A150="","",INDEX(CATALOGO!E:E,MATCH('Matriz Ingresos'!A150,CATALOGO!G:G,0)))</f>
        <v/>
      </c>
      <c r="D150" s="139"/>
      <c r="E150" s="139"/>
      <c r="F150" s="156"/>
      <c r="G150" s="157" t="str">
        <f t="array" ref="G150">IF(F150="","",INDEX(CATALOGO!AI:AI,MATCH(F150,CATALOGO!AJ:AJ, )))</f>
        <v/>
      </c>
      <c r="H150" s="156"/>
      <c r="I150" s="157" t="str">
        <f t="shared" si="0"/>
        <v/>
      </c>
      <c r="J150" s="157"/>
      <c r="K150" s="157"/>
      <c r="L150" s="139"/>
      <c r="M150" s="158"/>
      <c r="N150" s="159"/>
      <c r="O150" s="159"/>
      <c r="P150" s="159"/>
      <c r="Q150" s="159"/>
      <c r="R150" s="159"/>
      <c r="S150" s="159"/>
      <c r="T150" s="159"/>
      <c r="U150" s="159"/>
      <c r="V150" s="159"/>
      <c r="W150" s="159"/>
      <c r="X150" s="159"/>
      <c r="Y150" s="159"/>
      <c r="Z150" s="155">
        <f t="shared" si="1"/>
        <v>0</v>
      </c>
      <c r="AA150" s="160" t="str">
        <f t="shared" si="2"/>
        <v>CORRECTO</v>
      </c>
    </row>
    <row r="151" spans="1:27" ht="12" customHeight="1" x14ac:dyDescent="0.25">
      <c r="A151" s="156"/>
      <c r="B151" s="157" t="str">
        <f t="array" ref="B151">IF(A151="","",INDEX(CATALOGO!J:J,MATCH('Matriz Ingresos'!A151,CATALOGO!G:G,0)))</f>
        <v/>
      </c>
      <c r="C151" s="157" t="str">
        <f t="array" ref="C151">IF(A151="","",INDEX(CATALOGO!E:E,MATCH('Matriz Ingresos'!A151,CATALOGO!G:G,0)))</f>
        <v/>
      </c>
      <c r="D151" s="139"/>
      <c r="E151" s="139"/>
      <c r="F151" s="156"/>
      <c r="G151" s="157" t="str">
        <f t="array" ref="G151">IF(F151="","",INDEX(CATALOGO!AI:AI,MATCH(F151,CATALOGO!AJ:AJ, )))</f>
        <v/>
      </c>
      <c r="H151" s="156"/>
      <c r="I151" s="157" t="str">
        <f t="shared" si="0"/>
        <v/>
      </c>
      <c r="J151" s="157"/>
      <c r="K151" s="157"/>
      <c r="L151" s="139"/>
      <c r="M151" s="158"/>
      <c r="N151" s="159"/>
      <c r="O151" s="159"/>
      <c r="P151" s="159"/>
      <c r="Q151" s="159"/>
      <c r="R151" s="159"/>
      <c r="S151" s="159"/>
      <c r="T151" s="159"/>
      <c r="U151" s="159"/>
      <c r="V151" s="159"/>
      <c r="W151" s="159"/>
      <c r="X151" s="159"/>
      <c r="Y151" s="159"/>
      <c r="Z151" s="155">
        <f t="shared" si="1"/>
        <v>0</v>
      </c>
      <c r="AA151" s="160" t="str">
        <f t="shared" si="2"/>
        <v>CORRECTO</v>
      </c>
    </row>
    <row r="152" spans="1:27" ht="12" customHeight="1" x14ac:dyDescent="0.25">
      <c r="A152" s="156"/>
      <c r="B152" s="157" t="str">
        <f t="array" ref="B152">IF(A152="","",INDEX(CATALOGO!J:J,MATCH('Matriz Ingresos'!A152,CATALOGO!G:G,0)))</f>
        <v/>
      </c>
      <c r="C152" s="157" t="str">
        <f t="array" ref="C152">IF(A152="","",INDEX(CATALOGO!E:E,MATCH('Matriz Ingresos'!A152,CATALOGO!G:G,0)))</f>
        <v/>
      </c>
      <c r="D152" s="139"/>
      <c r="E152" s="139"/>
      <c r="F152" s="156"/>
      <c r="G152" s="157" t="str">
        <f t="array" ref="G152">IF(F152="","",INDEX(CATALOGO!AI:AI,MATCH(F152,CATALOGO!AJ:AJ, )))</f>
        <v/>
      </c>
      <c r="H152" s="156"/>
      <c r="I152" s="157" t="str">
        <f t="shared" si="0"/>
        <v/>
      </c>
      <c r="J152" s="157"/>
      <c r="K152" s="157"/>
      <c r="L152" s="139"/>
      <c r="M152" s="158"/>
      <c r="N152" s="159"/>
      <c r="O152" s="159"/>
      <c r="P152" s="159"/>
      <c r="Q152" s="159"/>
      <c r="R152" s="159"/>
      <c r="S152" s="159"/>
      <c r="T152" s="159"/>
      <c r="U152" s="159"/>
      <c r="V152" s="159"/>
      <c r="W152" s="159"/>
      <c r="X152" s="159"/>
      <c r="Y152" s="159"/>
      <c r="Z152" s="155">
        <f t="shared" si="1"/>
        <v>0</v>
      </c>
      <c r="AA152" s="160" t="str">
        <f t="shared" si="2"/>
        <v>CORRECTO</v>
      </c>
    </row>
    <row r="153" spans="1:27" ht="12" customHeight="1" x14ac:dyDescent="0.25">
      <c r="A153" s="156"/>
      <c r="B153" s="157" t="str">
        <f t="array" ref="B153">IF(A153="","",INDEX(CATALOGO!J:J,MATCH('Matriz Ingresos'!A153,CATALOGO!G:G,0)))</f>
        <v/>
      </c>
      <c r="C153" s="157" t="str">
        <f t="array" ref="C153">IF(A153="","",INDEX(CATALOGO!E:E,MATCH('Matriz Ingresos'!A153,CATALOGO!G:G,0)))</f>
        <v/>
      </c>
      <c r="D153" s="139"/>
      <c r="E153" s="139"/>
      <c r="F153" s="156"/>
      <c r="G153" s="157" t="str">
        <f t="array" ref="G153">IF(F153="","",INDEX(CATALOGO!AI:AI,MATCH(F153,CATALOGO!AJ:AJ, )))</f>
        <v/>
      </c>
      <c r="H153" s="156"/>
      <c r="I153" s="157" t="str">
        <f t="shared" si="0"/>
        <v/>
      </c>
      <c r="J153" s="157"/>
      <c r="K153" s="157"/>
      <c r="L153" s="139"/>
      <c r="M153" s="158"/>
      <c r="N153" s="159"/>
      <c r="O153" s="159"/>
      <c r="P153" s="159"/>
      <c r="Q153" s="159"/>
      <c r="R153" s="159"/>
      <c r="S153" s="159"/>
      <c r="T153" s="159"/>
      <c r="U153" s="159"/>
      <c r="V153" s="159"/>
      <c r="W153" s="159"/>
      <c r="X153" s="159"/>
      <c r="Y153" s="159"/>
      <c r="Z153" s="155">
        <f t="shared" si="1"/>
        <v>0</v>
      </c>
      <c r="AA153" s="160" t="str">
        <f t="shared" si="2"/>
        <v>CORRECTO</v>
      </c>
    </row>
    <row r="154" spans="1:27" ht="12" customHeight="1" x14ac:dyDescent="0.25">
      <c r="A154" s="156"/>
      <c r="B154" s="157" t="str">
        <f t="array" ref="B154">IF(A154="","",INDEX(CATALOGO!J:J,MATCH('Matriz Ingresos'!A154,CATALOGO!G:G,0)))</f>
        <v/>
      </c>
      <c r="C154" s="157" t="str">
        <f t="array" ref="C154">IF(A154="","",INDEX(CATALOGO!E:E,MATCH('Matriz Ingresos'!A154,CATALOGO!G:G,0)))</f>
        <v/>
      </c>
      <c r="D154" s="139"/>
      <c r="E154" s="139"/>
      <c r="F154" s="156"/>
      <c r="G154" s="157" t="str">
        <f t="array" ref="G154">IF(F154="","",INDEX(CATALOGO!AI:AI,MATCH(F154,CATALOGO!AJ:AJ, )))</f>
        <v/>
      </c>
      <c r="H154" s="156"/>
      <c r="I154" s="157" t="str">
        <f t="shared" si="0"/>
        <v/>
      </c>
      <c r="J154" s="157"/>
      <c r="K154" s="157"/>
      <c r="L154" s="139"/>
      <c r="M154" s="158"/>
      <c r="N154" s="159"/>
      <c r="O154" s="159"/>
      <c r="P154" s="159"/>
      <c r="Q154" s="159"/>
      <c r="R154" s="159"/>
      <c r="S154" s="159"/>
      <c r="T154" s="159"/>
      <c r="U154" s="159"/>
      <c r="V154" s="159"/>
      <c r="W154" s="159"/>
      <c r="X154" s="159"/>
      <c r="Y154" s="159"/>
      <c r="Z154" s="155">
        <f t="shared" si="1"/>
        <v>0</v>
      </c>
      <c r="AA154" s="160" t="str">
        <f t="shared" si="2"/>
        <v>CORRECTO</v>
      </c>
    </row>
    <row r="155" spans="1:27" ht="12" customHeight="1" x14ac:dyDescent="0.25">
      <c r="A155" s="156"/>
      <c r="B155" s="157" t="str">
        <f t="array" ref="B155">IF(A155="","",INDEX(CATALOGO!J:J,MATCH('Matriz Ingresos'!A155,CATALOGO!G:G,0)))</f>
        <v/>
      </c>
      <c r="C155" s="157" t="str">
        <f t="array" ref="C155">IF(A155="","",INDEX(CATALOGO!E:E,MATCH('Matriz Ingresos'!A155,CATALOGO!G:G,0)))</f>
        <v/>
      </c>
      <c r="D155" s="139"/>
      <c r="E155" s="139"/>
      <c r="F155" s="156"/>
      <c r="G155" s="157" t="str">
        <f t="array" ref="G155">IF(F155="","",INDEX(CATALOGO!AI:AI,MATCH(F155,CATALOGO!AJ:AJ, )))</f>
        <v/>
      </c>
      <c r="H155" s="156"/>
      <c r="I155" s="157" t="str">
        <f t="shared" si="0"/>
        <v/>
      </c>
      <c r="J155" s="157"/>
      <c r="K155" s="157"/>
      <c r="L155" s="139"/>
      <c r="M155" s="158"/>
      <c r="N155" s="159"/>
      <c r="O155" s="159"/>
      <c r="P155" s="159"/>
      <c r="Q155" s="159"/>
      <c r="R155" s="159"/>
      <c r="S155" s="159"/>
      <c r="T155" s="159"/>
      <c r="U155" s="159"/>
      <c r="V155" s="159"/>
      <c r="W155" s="159"/>
      <c r="X155" s="159"/>
      <c r="Y155" s="159"/>
      <c r="Z155" s="155">
        <f t="shared" si="1"/>
        <v>0</v>
      </c>
      <c r="AA155" s="160" t="str">
        <f t="shared" si="2"/>
        <v>CORRECTO</v>
      </c>
    </row>
    <row r="156" spans="1:27" ht="12" customHeight="1" x14ac:dyDescent="0.25">
      <c r="A156" s="156"/>
      <c r="B156" s="157" t="str">
        <f t="array" ref="B156">IF(A156="","",INDEX(CATALOGO!J:J,MATCH('Matriz Ingresos'!A156,CATALOGO!G:G,0)))</f>
        <v/>
      </c>
      <c r="C156" s="157" t="str">
        <f t="array" ref="C156">IF(A156="","",INDEX(CATALOGO!E:E,MATCH('Matriz Ingresos'!A156,CATALOGO!G:G,0)))</f>
        <v/>
      </c>
      <c r="D156" s="139"/>
      <c r="E156" s="139"/>
      <c r="F156" s="156"/>
      <c r="G156" s="157" t="str">
        <f t="array" ref="G156">IF(F156="","",INDEX(CATALOGO!AI:AI,MATCH(F156,CATALOGO!AJ:AJ, )))</f>
        <v/>
      </c>
      <c r="H156" s="156"/>
      <c r="I156" s="157" t="str">
        <f t="shared" si="0"/>
        <v/>
      </c>
      <c r="J156" s="157"/>
      <c r="K156" s="157"/>
      <c r="L156" s="139"/>
      <c r="M156" s="158"/>
      <c r="N156" s="159"/>
      <c r="O156" s="159"/>
      <c r="P156" s="159"/>
      <c r="Q156" s="159"/>
      <c r="R156" s="159"/>
      <c r="S156" s="159"/>
      <c r="T156" s="159"/>
      <c r="U156" s="159"/>
      <c r="V156" s="159"/>
      <c r="W156" s="159"/>
      <c r="X156" s="159"/>
      <c r="Y156" s="159"/>
      <c r="Z156" s="155">
        <f t="shared" si="1"/>
        <v>0</v>
      </c>
      <c r="AA156" s="160" t="str">
        <f t="shared" si="2"/>
        <v>CORRECTO</v>
      </c>
    </row>
    <row r="157" spans="1:27" ht="12" customHeight="1" x14ac:dyDescent="0.25">
      <c r="A157" s="156"/>
      <c r="B157" s="157" t="str">
        <f t="array" ref="B157">IF(A157="","",INDEX(CATALOGO!J:J,MATCH('Matriz Ingresos'!A157,CATALOGO!G:G,0)))</f>
        <v/>
      </c>
      <c r="C157" s="157" t="str">
        <f t="array" ref="C157">IF(A157="","",INDEX(CATALOGO!E:E,MATCH('Matriz Ingresos'!A157,CATALOGO!G:G,0)))</f>
        <v/>
      </c>
      <c r="D157" s="139"/>
      <c r="E157" s="139"/>
      <c r="F157" s="156"/>
      <c r="G157" s="157" t="str">
        <f t="array" ref="G157">IF(F157="","",INDEX(CATALOGO!AI:AI,MATCH(F157,CATALOGO!AJ:AJ, )))</f>
        <v/>
      </c>
      <c r="H157" s="156"/>
      <c r="I157" s="157" t="str">
        <f t="shared" si="0"/>
        <v/>
      </c>
      <c r="J157" s="157"/>
      <c r="K157" s="157"/>
      <c r="L157" s="139"/>
      <c r="M157" s="158"/>
      <c r="N157" s="159"/>
      <c r="O157" s="159"/>
      <c r="P157" s="159"/>
      <c r="Q157" s="159"/>
      <c r="R157" s="159"/>
      <c r="S157" s="159"/>
      <c r="T157" s="159"/>
      <c r="U157" s="159"/>
      <c r="V157" s="159"/>
      <c r="W157" s="159"/>
      <c r="X157" s="159"/>
      <c r="Y157" s="159"/>
      <c r="Z157" s="155">
        <f t="shared" si="1"/>
        <v>0</v>
      </c>
      <c r="AA157" s="160" t="str">
        <f t="shared" si="2"/>
        <v>CORRECTO</v>
      </c>
    </row>
    <row r="158" spans="1:27" ht="12" customHeight="1" x14ac:dyDescent="0.25">
      <c r="A158" s="156"/>
      <c r="B158" s="157" t="str">
        <f t="array" ref="B158">IF(A158="","",INDEX(CATALOGO!J:J,MATCH('Matriz Ingresos'!A158,CATALOGO!G:G,0)))</f>
        <v/>
      </c>
      <c r="C158" s="157" t="str">
        <f t="array" ref="C158">IF(A158="","",INDEX(CATALOGO!E:E,MATCH('Matriz Ingresos'!A158,CATALOGO!G:G,0)))</f>
        <v/>
      </c>
      <c r="D158" s="139"/>
      <c r="E158" s="139"/>
      <c r="F158" s="156"/>
      <c r="G158" s="157" t="str">
        <f t="array" ref="G158">IF(F158="","",INDEX(CATALOGO!AI:AI,MATCH(F158,CATALOGO!AJ:AJ, )))</f>
        <v/>
      </c>
      <c r="H158" s="156"/>
      <c r="I158" s="157" t="str">
        <f t="shared" si="0"/>
        <v/>
      </c>
      <c r="J158" s="157"/>
      <c r="K158" s="157"/>
      <c r="L158" s="139"/>
      <c r="M158" s="158"/>
      <c r="N158" s="159"/>
      <c r="O158" s="159"/>
      <c r="P158" s="159"/>
      <c r="Q158" s="159"/>
      <c r="R158" s="159"/>
      <c r="S158" s="159"/>
      <c r="T158" s="159"/>
      <c r="U158" s="159"/>
      <c r="V158" s="159"/>
      <c r="W158" s="159"/>
      <c r="X158" s="159"/>
      <c r="Y158" s="159"/>
      <c r="Z158" s="155">
        <f t="shared" si="1"/>
        <v>0</v>
      </c>
      <c r="AA158" s="160" t="str">
        <f t="shared" si="2"/>
        <v>CORRECTO</v>
      </c>
    </row>
    <row r="159" spans="1:27" ht="12" customHeight="1" x14ac:dyDescent="0.25">
      <c r="A159" s="156"/>
      <c r="B159" s="157" t="str">
        <f t="array" ref="B159">IF(A159="","",INDEX(CATALOGO!J:J,MATCH('Matriz Ingresos'!A159,CATALOGO!G:G,0)))</f>
        <v/>
      </c>
      <c r="C159" s="157" t="str">
        <f t="array" ref="C159">IF(A159="","",INDEX(CATALOGO!E:E,MATCH('Matriz Ingresos'!A159,CATALOGO!G:G,0)))</f>
        <v/>
      </c>
      <c r="D159" s="139"/>
      <c r="E159" s="139"/>
      <c r="F159" s="156"/>
      <c r="G159" s="157" t="str">
        <f t="array" ref="G159">IF(F159="","",INDEX(CATALOGO!AI:AI,MATCH(F159,CATALOGO!AJ:AJ, )))</f>
        <v/>
      </c>
      <c r="H159" s="156"/>
      <c r="I159" s="157" t="str">
        <f t="shared" si="0"/>
        <v/>
      </c>
      <c r="J159" s="157"/>
      <c r="K159" s="157"/>
      <c r="L159" s="139"/>
      <c r="M159" s="158"/>
      <c r="N159" s="159"/>
      <c r="O159" s="159"/>
      <c r="P159" s="159"/>
      <c r="Q159" s="159"/>
      <c r="R159" s="159"/>
      <c r="S159" s="159"/>
      <c r="T159" s="159"/>
      <c r="U159" s="159"/>
      <c r="V159" s="159"/>
      <c r="W159" s="159"/>
      <c r="X159" s="159"/>
      <c r="Y159" s="159"/>
      <c r="Z159" s="155">
        <f t="shared" si="1"/>
        <v>0</v>
      </c>
      <c r="AA159" s="160" t="str">
        <f t="shared" si="2"/>
        <v>CORRECTO</v>
      </c>
    </row>
    <row r="160" spans="1:27" ht="12" customHeight="1" x14ac:dyDescent="0.25">
      <c r="A160" s="156"/>
      <c r="B160" s="157" t="str">
        <f t="array" ref="B160">IF(A160="","",INDEX(CATALOGO!J:J,MATCH('Matriz Ingresos'!A160,CATALOGO!G:G,0)))</f>
        <v/>
      </c>
      <c r="C160" s="157" t="str">
        <f t="array" ref="C160">IF(A160="","",INDEX(CATALOGO!E:E,MATCH('Matriz Ingresos'!A160,CATALOGO!G:G,0)))</f>
        <v/>
      </c>
      <c r="D160" s="139"/>
      <c r="E160" s="139"/>
      <c r="F160" s="156"/>
      <c r="G160" s="157" t="str">
        <f t="array" ref="G160">IF(F160="","",INDEX(CATALOGO!AI:AI,MATCH(F160,CATALOGO!AJ:AJ, )))</f>
        <v/>
      </c>
      <c r="H160" s="156"/>
      <c r="I160" s="157" t="str">
        <f t="shared" si="0"/>
        <v/>
      </c>
      <c r="J160" s="157"/>
      <c r="K160" s="157"/>
      <c r="L160" s="139"/>
      <c r="M160" s="158"/>
      <c r="N160" s="159"/>
      <c r="O160" s="159"/>
      <c r="P160" s="159"/>
      <c r="Q160" s="159"/>
      <c r="R160" s="159"/>
      <c r="S160" s="159"/>
      <c r="T160" s="159"/>
      <c r="U160" s="159"/>
      <c r="V160" s="159"/>
      <c r="W160" s="159"/>
      <c r="X160" s="159"/>
      <c r="Y160" s="159"/>
      <c r="Z160" s="155">
        <f t="shared" si="1"/>
        <v>0</v>
      </c>
      <c r="AA160" s="160" t="str">
        <f t="shared" si="2"/>
        <v>CORRECTO</v>
      </c>
    </row>
    <row r="161" spans="1:27" ht="12" customHeight="1" x14ac:dyDescent="0.25">
      <c r="A161" s="156"/>
      <c r="B161" s="157" t="str">
        <f t="array" ref="B161">IF(A161="","",INDEX(CATALOGO!J:J,MATCH('Matriz Ingresos'!A161,CATALOGO!G:G,0)))</f>
        <v/>
      </c>
      <c r="C161" s="157" t="str">
        <f t="array" ref="C161">IF(A161="","",INDEX(CATALOGO!E:E,MATCH('Matriz Ingresos'!A161,CATALOGO!G:G,0)))</f>
        <v/>
      </c>
      <c r="D161" s="139"/>
      <c r="E161" s="139"/>
      <c r="F161" s="156"/>
      <c r="G161" s="157" t="str">
        <f t="array" ref="G161">IF(F161="","",INDEX(CATALOGO!AI:AI,MATCH(F161,CATALOGO!AJ:AJ, )))</f>
        <v/>
      </c>
      <c r="H161" s="156"/>
      <c r="I161" s="157" t="str">
        <f t="shared" si="0"/>
        <v/>
      </c>
      <c r="J161" s="157"/>
      <c r="K161" s="157"/>
      <c r="L161" s="139"/>
      <c r="M161" s="158"/>
      <c r="N161" s="159"/>
      <c r="O161" s="159"/>
      <c r="P161" s="159"/>
      <c r="Q161" s="159"/>
      <c r="R161" s="159"/>
      <c r="S161" s="159"/>
      <c r="T161" s="159"/>
      <c r="U161" s="159"/>
      <c r="V161" s="159"/>
      <c r="W161" s="159"/>
      <c r="X161" s="159"/>
      <c r="Y161" s="159"/>
      <c r="Z161" s="155">
        <f t="shared" si="1"/>
        <v>0</v>
      </c>
      <c r="AA161" s="160" t="str">
        <f t="shared" si="2"/>
        <v>CORRECTO</v>
      </c>
    </row>
    <row r="162" spans="1:27" ht="12" customHeight="1" x14ac:dyDescent="0.25">
      <c r="A162" s="156"/>
      <c r="B162" s="157" t="str">
        <f t="array" ref="B162">IF(A162="","",INDEX(CATALOGO!J:J,MATCH('Matriz Ingresos'!A162,CATALOGO!G:G,0)))</f>
        <v/>
      </c>
      <c r="C162" s="157" t="str">
        <f t="array" ref="C162">IF(A162="","",INDEX(CATALOGO!E:E,MATCH('Matriz Ingresos'!A162,CATALOGO!G:G,0)))</f>
        <v/>
      </c>
      <c r="D162" s="139"/>
      <c r="E162" s="139"/>
      <c r="F162" s="156"/>
      <c r="G162" s="157" t="str">
        <f t="array" ref="G162">IF(F162="","",INDEX(CATALOGO!AI:AI,MATCH(F162,CATALOGO!AJ:AJ, )))</f>
        <v/>
      </c>
      <c r="H162" s="156"/>
      <c r="I162" s="157" t="str">
        <f t="shared" si="0"/>
        <v/>
      </c>
      <c r="J162" s="157"/>
      <c r="K162" s="157"/>
      <c r="L162" s="139"/>
      <c r="M162" s="158"/>
      <c r="N162" s="159"/>
      <c r="O162" s="159"/>
      <c r="P162" s="159"/>
      <c r="Q162" s="159"/>
      <c r="R162" s="159"/>
      <c r="S162" s="159"/>
      <c r="T162" s="159"/>
      <c r="U162" s="159"/>
      <c r="V162" s="159"/>
      <c r="W162" s="159"/>
      <c r="X162" s="159"/>
      <c r="Y162" s="159"/>
      <c r="Z162" s="155">
        <f t="shared" si="1"/>
        <v>0</v>
      </c>
      <c r="AA162" s="160" t="str">
        <f t="shared" si="2"/>
        <v>CORRECTO</v>
      </c>
    </row>
    <row r="163" spans="1:27" ht="12" customHeight="1" x14ac:dyDescent="0.25">
      <c r="A163" s="156"/>
      <c r="B163" s="157" t="str">
        <f t="array" ref="B163">IF(A163="","",INDEX(CATALOGO!J:J,MATCH('Matriz Ingresos'!A163,CATALOGO!G:G,0)))</f>
        <v/>
      </c>
      <c r="C163" s="157" t="str">
        <f t="array" ref="C163">IF(A163="","",INDEX(CATALOGO!E:E,MATCH('Matriz Ingresos'!A163,CATALOGO!G:G,0)))</f>
        <v/>
      </c>
      <c r="D163" s="139"/>
      <c r="E163" s="139"/>
      <c r="F163" s="156"/>
      <c r="G163" s="157" t="str">
        <f t="array" ref="G163">IF(F163="","",INDEX(CATALOGO!AI:AI,MATCH(F163,CATALOGO!AJ:AJ, )))</f>
        <v/>
      </c>
      <c r="H163" s="156"/>
      <c r="I163" s="157" t="str">
        <f t="shared" si="0"/>
        <v/>
      </c>
      <c r="J163" s="157"/>
      <c r="K163" s="157"/>
      <c r="L163" s="139"/>
      <c r="M163" s="158"/>
      <c r="N163" s="159"/>
      <c r="O163" s="159"/>
      <c r="P163" s="159"/>
      <c r="Q163" s="159"/>
      <c r="R163" s="159"/>
      <c r="S163" s="159"/>
      <c r="T163" s="159"/>
      <c r="U163" s="159"/>
      <c r="V163" s="159"/>
      <c r="W163" s="159"/>
      <c r="X163" s="159"/>
      <c r="Y163" s="159"/>
      <c r="Z163" s="155">
        <f t="shared" si="1"/>
        <v>0</v>
      </c>
      <c r="AA163" s="160" t="str">
        <f t="shared" si="2"/>
        <v>CORRECTO</v>
      </c>
    </row>
    <row r="164" spans="1:27" ht="12" customHeight="1" x14ac:dyDescent="0.25">
      <c r="A164" s="156"/>
      <c r="B164" s="157" t="str">
        <f t="array" ref="B164">IF(A164="","",INDEX(CATALOGO!J:J,MATCH('Matriz Ingresos'!A164,CATALOGO!G:G,0)))</f>
        <v/>
      </c>
      <c r="C164" s="157" t="str">
        <f t="array" ref="C164">IF(A164="","",INDEX(CATALOGO!E:E,MATCH('Matriz Ingresos'!A164,CATALOGO!G:G,0)))</f>
        <v/>
      </c>
      <c r="D164" s="139"/>
      <c r="E164" s="139"/>
      <c r="F164" s="156"/>
      <c r="G164" s="157" t="str">
        <f t="array" ref="G164">IF(F164="","",INDEX(CATALOGO!AI:AI,MATCH(F164,CATALOGO!AJ:AJ, )))</f>
        <v/>
      </c>
      <c r="H164" s="156"/>
      <c r="I164" s="157" t="str">
        <f t="shared" si="0"/>
        <v/>
      </c>
      <c r="J164" s="157"/>
      <c r="K164" s="157"/>
      <c r="L164" s="139"/>
      <c r="M164" s="158"/>
      <c r="N164" s="159"/>
      <c r="O164" s="159"/>
      <c r="P164" s="159"/>
      <c r="Q164" s="159"/>
      <c r="R164" s="159"/>
      <c r="S164" s="159"/>
      <c r="T164" s="159"/>
      <c r="U164" s="159"/>
      <c r="V164" s="159"/>
      <c r="W164" s="159"/>
      <c r="X164" s="159"/>
      <c r="Y164" s="159"/>
      <c r="Z164" s="155">
        <f t="shared" si="1"/>
        <v>0</v>
      </c>
      <c r="AA164" s="160" t="str">
        <f t="shared" si="2"/>
        <v>CORRECTO</v>
      </c>
    </row>
    <row r="165" spans="1:27" ht="12" customHeight="1" x14ac:dyDescent="0.25">
      <c r="A165" s="156"/>
      <c r="B165" s="157" t="str">
        <f t="array" ref="B165">IF(A165="","",INDEX(CATALOGO!J:J,MATCH('Matriz Ingresos'!A165,CATALOGO!G:G,0)))</f>
        <v/>
      </c>
      <c r="C165" s="157" t="str">
        <f t="array" ref="C165">IF(A165="","",INDEX(CATALOGO!E:E,MATCH('Matriz Ingresos'!A165,CATALOGO!G:G,0)))</f>
        <v/>
      </c>
      <c r="D165" s="139"/>
      <c r="E165" s="139"/>
      <c r="F165" s="156"/>
      <c r="G165" s="157" t="str">
        <f t="array" ref="G165">IF(F165="","",INDEX(CATALOGO!AI:AI,MATCH(F165,CATALOGO!AJ:AJ, )))</f>
        <v/>
      </c>
      <c r="H165" s="156"/>
      <c r="I165" s="157" t="str">
        <f t="shared" si="0"/>
        <v/>
      </c>
      <c r="J165" s="157"/>
      <c r="K165" s="157"/>
      <c r="L165" s="139"/>
      <c r="M165" s="158"/>
      <c r="N165" s="159"/>
      <c r="O165" s="159"/>
      <c r="P165" s="159"/>
      <c r="Q165" s="159"/>
      <c r="R165" s="159"/>
      <c r="S165" s="159"/>
      <c r="T165" s="159"/>
      <c r="U165" s="159"/>
      <c r="V165" s="159"/>
      <c r="W165" s="159"/>
      <c r="X165" s="159"/>
      <c r="Y165" s="159"/>
      <c r="Z165" s="155">
        <f t="shared" si="1"/>
        <v>0</v>
      </c>
      <c r="AA165" s="160" t="str">
        <f t="shared" si="2"/>
        <v>CORRECTO</v>
      </c>
    </row>
    <row r="166" spans="1:27" ht="12" customHeight="1" x14ac:dyDescent="0.25">
      <c r="A166" s="156"/>
      <c r="B166" s="157" t="str">
        <f t="array" ref="B166">IF(A166="","",INDEX(CATALOGO!J:J,MATCH('Matriz Ingresos'!A166,CATALOGO!G:G,0)))</f>
        <v/>
      </c>
      <c r="C166" s="157" t="str">
        <f t="array" ref="C166">IF(A166="","",INDEX(CATALOGO!E:E,MATCH('Matriz Ingresos'!A166,CATALOGO!G:G,0)))</f>
        <v/>
      </c>
      <c r="D166" s="139"/>
      <c r="E166" s="139"/>
      <c r="F166" s="156"/>
      <c r="G166" s="157" t="str">
        <f t="array" ref="G166">IF(F166="","",INDEX(CATALOGO!AI:AI,MATCH(F166,CATALOGO!AJ:AJ, )))</f>
        <v/>
      </c>
      <c r="H166" s="156"/>
      <c r="I166" s="157" t="str">
        <f t="shared" si="0"/>
        <v/>
      </c>
      <c r="J166" s="157"/>
      <c r="K166" s="157"/>
      <c r="L166" s="139"/>
      <c r="M166" s="158"/>
      <c r="N166" s="159"/>
      <c r="O166" s="159"/>
      <c r="P166" s="159"/>
      <c r="Q166" s="159"/>
      <c r="R166" s="159"/>
      <c r="S166" s="159"/>
      <c r="T166" s="159"/>
      <c r="U166" s="159"/>
      <c r="V166" s="159"/>
      <c r="W166" s="159"/>
      <c r="X166" s="159"/>
      <c r="Y166" s="159"/>
      <c r="Z166" s="155">
        <f t="shared" si="1"/>
        <v>0</v>
      </c>
      <c r="AA166" s="160" t="str">
        <f t="shared" si="2"/>
        <v>CORRECTO</v>
      </c>
    </row>
    <row r="167" spans="1:27" ht="12" customHeight="1" x14ac:dyDescent="0.25">
      <c r="A167" s="156"/>
      <c r="B167" s="157" t="str">
        <f t="array" ref="B167">IF(A167="","",INDEX(CATALOGO!J:J,MATCH('Matriz Ingresos'!A167,CATALOGO!G:G,0)))</f>
        <v/>
      </c>
      <c r="C167" s="157" t="str">
        <f t="array" ref="C167">IF(A167="","",INDEX(CATALOGO!E:E,MATCH('Matriz Ingresos'!A167,CATALOGO!G:G,0)))</f>
        <v/>
      </c>
      <c r="D167" s="139"/>
      <c r="E167" s="139"/>
      <c r="F167" s="156"/>
      <c r="G167" s="157" t="str">
        <f t="array" ref="G167">IF(F167="","",INDEX(CATALOGO!AI:AI,MATCH(F167,CATALOGO!AJ:AJ, )))</f>
        <v/>
      </c>
      <c r="H167" s="156"/>
      <c r="I167" s="157" t="str">
        <f t="shared" si="0"/>
        <v/>
      </c>
      <c r="J167" s="157"/>
      <c r="K167" s="157"/>
      <c r="L167" s="139"/>
      <c r="M167" s="158"/>
      <c r="N167" s="159"/>
      <c r="O167" s="159"/>
      <c r="P167" s="159"/>
      <c r="Q167" s="159"/>
      <c r="R167" s="159"/>
      <c r="S167" s="159"/>
      <c r="T167" s="159"/>
      <c r="U167" s="159"/>
      <c r="V167" s="159"/>
      <c r="W167" s="159"/>
      <c r="X167" s="159"/>
      <c r="Y167" s="159"/>
      <c r="Z167" s="155">
        <f t="shared" si="1"/>
        <v>0</v>
      </c>
      <c r="AA167" s="160" t="str">
        <f t="shared" si="2"/>
        <v>CORRECTO</v>
      </c>
    </row>
    <row r="168" spans="1:27" ht="12" customHeight="1" x14ac:dyDescent="0.25">
      <c r="A168" s="156"/>
      <c r="B168" s="157" t="str">
        <f t="array" ref="B168">IF(A168="","",INDEX(CATALOGO!J:J,MATCH('Matriz Ingresos'!A168,CATALOGO!G:G,0)))</f>
        <v/>
      </c>
      <c r="C168" s="157" t="str">
        <f t="array" ref="C168">IF(A168="","",INDEX(CATALOGO!E:E,MATCH('Matriz Ingresos'!A168,CATALOGO!G:G,0)))</f>
        <v/>
      </c>
      <c r="D168" s="139"/>
      <c r="E168" s="139"/>
      <c r="F168" s="156"/>
      <c r="G168" s="157" t="str">
        <f t="array" ref="G168">IF(F168="","",INDEX(CATALOGO!AI:AI,MATCH(F168,CATALOGO!AJ:AJ, )))</f>
        <v/>
      </c>
      <c r="H168" s="156"/>
      <c r="I168" s="157" t="str">
        <f t="shared" si="0"/>
        <v/>
      </c>
      <c r="J168" s="157"/>
      <c r="K168" s="157"/>
      <c r="L168" s="139"/>
      <c r="M168" s="158"/>
      <c r="N168" s="159"/>
      <c r="O168" s="159"/>
      <c r="P168" s="159"/>
      <c r="Q168" s="159"/>
      <c r="R168" s="159"/>
      <c r="S168" s="159"/>
      <c r="T168" s="159"/>
      <c r="U168" s="159"/>
      <c r="V168" s="159"/>
      <c r="W168" s="159"/>
      <c r="X168" s="159"/>
      <c r="Y168" s="159"/>
      <c r="Z168" s="155">
        <f t="shared" si="1"/>
        <v>0</v>
      </c>
      <c r="AA168" s="160" t="str">
        <f t="shared" si="2"/>
        <v>CORRECTO</v>
      </c>
    </row>
    <row r="169" spans="1:27" ht="12" customHeight="1" x14ac:dyDescent="0.25">
      <c r="A169" s="156"/>
      <c r="B169" s="157" t="str">
        <f t="array" ref="B169">IF(A169="","",INDEX(CATALOGO!J:J,MATCH('Matriz Ingresos'!A169,CATALOGO!G:G,0)))</f>
        <v/>
      </c>
      <c r="C169" s="157" t="str">
        <f t="array" ref="C169">IF(A169="","",INDEX(CATALOGO!E:E,MATCH('Matriz Ingresos'!A169,CATALOGO!G:G,0)))</f>
        <v/>
      </c>
      <c r="D169" s="139"/>
      <c r="E169" s="139"/>
      <c r="F169" s="156"/>
      <c r="G169" s="157" t="str">
        <f t="array" ref="G169">IF(F169="","",INDEX(CATALOGO!AI:AI,MATCH(F169,CATALOGO!AJ:AJ, )))</f>
        <v/>
      </c>
      <c r="H169" s="156"/>
      <c r="I169" s="157" t="str">
        <f t="shared" si="0"/>
        <v/>
      </c>
      <c r="J169" s="157"/>
      <c r="K169" s="157"/>
      <c r="L169" s="139"/>
      <c r="M169" s="158"/>
      <c r="N169" s="159"/>
      <c r="O169" s="159"/>
      <c r="P169" s="159"/>
      <c r="Q169" s="159"/>
      <c r="R169" s="159"/>
      <c r="S169" s="159"/>
      <c r="T169" s="159"/>
      <c r="U169" s="159"/>
      <c r="V169" s="159"/>
      <c r="W169" s="159"/>
      <c r="X169" s="159"/>
      <c r="Y169" s="159"/>
      <c r="Z169" s="155">
        <f t="shared" si="1"/>
        <v>0</v>
      </c>
      <c r="AA169" s="160" t="str">
        <f t="shared" si="2"/>
        <v>CORRECTO</v>
      </c>
    </row>
    <row r="170" spans="1:27" ht="12" customHeight="1" x14ac:dyDescent="0.25">
      <c r="A170" s="156"/>
      <c r="B170" s="157" t="str">
        <f t="array" ref="B170">IF(A170="","",INDEX(CATALOGO!J:J,MATCH('Matriz Ingresos'!A170,CATALOGO!G:G,0)))</f>
        <v/>
      </c>
      <c r="C170" s="157" t="str">
        <f t="array" ref="C170">IF(A170="","",INDEX(CATALOGO!E:E,MATCH('Matriz Ingresos'!A170,CATALOGO!G:G,0)))</f>
        <v/>
      </c>
      <c r="D170" s="139"/>
      <c r="E170" s="139"/>
      <c r="F170" s="156"/>
      <c r="G170" s="157" t="str">
        <f t="array" ref="G170">IF(F170="","",INDEX(CATALOGO!AI:AI,MATCH(F170,CATALOGO!AJ:AJ, )))</f>
        <v/>
      </c>
      <c r="H170" s="156"/>
      <c r="I170" s="157" t="str">
        <f t="shared" si="0"/>
        <v/>
      </c>
      <c r="J170" s="157"/>
      <c r="K170" s="157"/>
      <c r="L170" s="139"/>
      <c r="M170" s="158"/>
      <c r="N170" s="159"/>
      <c r="O170" s="159"/>
      <c r="P170" s="159"/>
      <c r="Q170" s="159"/>
      <c r="R170" s="159"/>
      <c r="S170" s="159"/>
      <c r="T170" s="159"/>
      <c r="U170" s="159"/>
      <c r="V170" s="159"/>
      <c r="W170" s="159"/>
      <c r="X170" s="159"/>
      <c r="Y170" s="159"/>
      <c r="Z170" s="155">
        <f t="shared" si="1"/>
        <v>0</v>
      </c>
      <c r="AA170" s="160" t="str">
        <f t="shared" si="2"/>
        <v>CORRECTO</v>
      </c>
    </row>
    <row r="171" spans="1:27" ht="12" customHeight="1" x14ac:dyDescent="0.25">
      <c r="A171" s="156"/>
      <c r="B171" s="157" t="str">
        <f t="array" ref="B171">IF(A171="","",INDEX(CATALOGO!J:J,MATCH('Matriz Ingresos'!A171,CATALOGO!G:G,0)))</f>
        <v/>
      </c>
      <c r="C171" s="157" t="str">
        <f t="array" ref="C171">IF(A171="","",INDEX(CATALOGO!E:E,MATCH('Matriz Ingresos'!A171,CATALOGO!G:G,0)))</f>
        <v/>
      </c>
      <c r="D171" s="139"/>
      <c r="E171" s="139"/>
      <c r="F171" s="156"/>
      <c r="G171" s="157" t="str">
        <f t="array" ref="G171">IF(F171="","",INDEX(CATALOGO!AI:AI,MATCH(F171,CATALOGO!AJ:AJ, )))</f>
        <v/>
      </c>
      <c r="H171" s="156"/>
      <c r="I171" s="157" t="str">
        <f t="shared" si="0"/>
        <v/>
      </c>
      <c r="J171" s="157"/>
      <c r="K171" s="157"/>
      <c r="L171" s="139"/>
      <c r="M171" s="158"/>
      <c r="N171" s="159"/>
      <c r="O171" s="159"/>
      <c r="P171" s="159"/>
      <c r="Q171" s="159"/>
      <c r="R171" s="159"/>
      <c r="S171" s="159"/>
      <c r="T171" s="159"/>
      <c r="U171" s="159"/>
      <c r="V171" s="159"/>
      <c r="W171" s="159"/>
      <c r="X171" s="159"/>
      <c r="Y171" s="159"/>
      <c r="Z171" s="155">
        <f t="shared" si="1"/>
        <v>0</v>
      </c>
      <c r="AA171" s="160" t="str">
        <f t="shared" si="2"/>
        <v>CORRECTO</v>
      </c>
    </row>
    <row r="172" spans="1:27" ht="12" customHeight="1" x14ac:dyDescent="0.25">
      <c r="A172" s="156"/>
      <c r="B172" s="157" t="str">
        <f t="array" ref="B172">IF(A172="","",INDEX(CATALOGO!J:J,MATCH('Matriz Ingresos'!A172,CATALOGO!G:G,0)))</f>
        <v/>
      </c>
      <c r="C172" s="157" t="str">
        <f t="array" ref="C172">IF(A172="","",INDEX(CATALOGO!E:E,MATCH('Matriz Ingresos'!A172,CATALOGO!G:G,0)))</f>
        <v/>
      </c>
      <c r="D172" s="139"/>
      <c r="E172" s="139"/>
      <c r="F172" s="156"/>
      <c r="G172" s="157" t="str">
        <f t="array" ref="G172">IF(F172="","",INDEX(CATALOGO!AI:AI,MATCH(F172,CATALOGO!AJ:AJ, )))</f>
        <v/>
      </c>
      <c r="H172" s="156"/>
      <c r="I172" s="157" t="str">
        <f t="shared" si="0"/>
        <v/>
      </c>
      <c r="J172" s="157"/>
      <c r="K172" s="157"/>
      <c r="L172" s="139"/>
      <c r="M172" s="158"/>
      <c r="N172" s="159"/>
      <c r="O172" s="159"/>
      <c r="P172" s="159"/>
      <c r="Q172" s="159"/>
      <c r="R172" s="159"/>
      <c r="S172" s="159"/>
      <c r="T172" s="159"/>
      <c r="U172" s="159"/>
      <c r="V172" s="159"/>
      <c r="W172" s="159"/>
      <c r="X172" s="159"/>
      <c r="Y172" s="159"/>
      <c r="Z172" s="155">
        <f t="shared" si="1"/>
        <v>0</v>
      </c>
      <c r="AA172" s="160" t="str">
        <f t="shared" si="2"/>
        <v>CORRECTO</v>
      </c>
    </row>
    <row r="173" spans="1:27" ht="12" customHeight="1" x14ac:dyDescent="0.25">
      <c r="A173" s="156"/>
      <c r="B173" s="157" t="str">
        <f t="array" ref="B173">IF(A173="","",INDEX(CATALOGO!J:J,MATCH('Matriz Ingresos'!A173,CATALOGO!G:G,0)))</f>
        <v/>
      </c>
      <c r="C173" s="157" t="str">
        <f t="array" ref="C173">IF(A173="","",INDEX(CATALOGO!E:E,MATCH('Matriz Ingresos'!A173,CATALOGO!G:G,0)))</f>
        <v/>
      </c>
      <c r="D173" s="139"/>
      <c r="E173" s="139"/>
      <c r="F173" s="156"/>
      <c r="G173" s="157" t="str">
        <f t="array" ref="G173">IF(F173="","",INDEX(CATALOGO!AI:AI,MATCH(F173,CATALOGO!AJ:AJ, )))</f>
        <v/>
      </c>
      <c r="H173" s="156"/>
      <c r="I173" s="157" t="str">
        <f t="shared" si="0"/>
        <v/>
      </c>
      <c r="J173" s="157"/>
      <c r="K173" s="157"/>
      <c r="L173" s="139"/>
      <c r="M173" s="158"/>
      <c r="N173" s="159"/>
      <c r="O173" s="159"/>
      <c r="P173" s="159"/>
      <c r="Q173" s="159"/>
      <c r="R173" s="159"/>
      <c r="S173" s="159"/>
      <c r="T173" s="159"/>
      <c r="U173" s="159"/>
      <c r="V173" s="159"/>
      <c r="W173" s="159"/>
      <c r="X173" s="159"/>
      <c r="Y173" s="159"/>
      <c r="Z173" s="155">
        <f t="shared" si="1"/>
        <v>0</v>
      </c>
      <c r="AA173" s="160" t="str">
        <f t="shared" si="2"/>
        <v>CORRECTO</v>
      </c>
    </row>
    <row r="174" spans="1:27" ht="12" customHeight="1" x14ac:dyDescent="0.25">
      <c r="A174" s="156"/>
      <c r="B174" s="157" t="str">
        <f t="array" ref="B174">IF(A174="","",INDEX(CATALOGO!J:J,MATCH('Matriz Ingresos'!A174,CATALOGO!G:G,0)))</f>
        <v/>
      </c>
      <c r="C174" s="157" t="str">
        <f t="array" ref="C174">IF(A174="","",INDEX(CATALOGO!E:E,MATCH('Matriz Ingresos'!A174,CATALOGO!G:G,0)))</f>
        <v/>
      </c>
      <c r="D174" s="139"/>
      <c r="E174" s="139"/>
      <c r="F174" s="156"/>
      <c r="G174" s="157" t="str">
        <f t="array" ref="G174">IF(F174="","",INDEX(CATALOGO!AI:AI,MATCH(F174,CATALOGO!AJ:AJ, )))</f>
        <v/>
      </c>
      <c r="H174" s="156"/>
      <c r="I174" s="157" t="str">
        <f t="shared" si="0"/>
        <v/>
      </c>
      <c r="J174" s="157"/>
      <c r="K174" s="157"/>
      <c r="L174" s="139"/>
      <c r="M174" s="158"/>
      <c r="N174" s="159"/>
      <c r="O174" s="159"/>
      <c r="P174" s="159"/>
      <c r="Q174" s="159"/>
      <c r="R174" s="159"/>
      <c r="S174" s="159"/>
      <c r="T174" s="159"/>
      <c r="U174" s="159"/>
      <c r="V174" s="159"/>
      <c r="W174" s="159"/>
      <c r="X174" s="159"/>
      <c r="Y174" s="159"/>
      <c r="Z174" s="155">
        <f t="shared" si="1"/>
        <v>0</v>
      </c>
      <c r="AA174" s="160" t="str">
        <f t="shared" si="2"/>
        <v>CORRECTO</v>
      </c>
    </row>
    <row r="175" spans="1:27" ht="12" customHeight="1" x14ac:dyDescent="0.25">
      <c r="A175" s="156"/>
      <c r="B175" s="157" t="str">
        <f t="array" ref="B175">IF(A175="","",INDEX(CATALOGO!J:J,MATCH('Matriz Ingresos'!A175,CATALOGO!G:G,0)))</f>
        <v/>
      </c>
      <c r="C175" s="157" t="str">
        <f t="array" ref="C175">IF(A175="","",INDEX(CATALOGO!E:E,MATCH('Matriz Ingresos'!A175,CATALOGO!G:G,0)))</f>
        <v/>
      </c>
      <c r="D175" s="139"/>
      <c r="E175" s="139"/>
      <c r="F175" s="156"/>
      <c r="G175" s="157" t="str">
        <f t="array" ref="G175">IF(F175="","",INDEX(CATALOGO!AI:AI,MATCH(F175,CATALOGO!AJ:AJ, )))</f>
        <v/>
      </c>
      <c r="H175" s="156"/>
      <c r="I175" s="157" t="str">
        <f t="shared" si="0"/>
        <v/>
      </c>
      <c r="J175" s="157"/>
      <c r="K175" s="157"/>
      <c r="L175" s="139"/>
      <c r="M175" s="158"/>
      <c r="N175" s="159"/>
      <c r="O175" s="159"/>
      <c r="P175" s="159"/>
      <c r="Q175" s="159"/>
      <c r="R175" s="159"/>
      <c r="S175" s="159"/>
      <c r="T175" s="159"/>
      <c r="U175" s="159"/>
      <c r="V175" s="159"/>
      <c r="W175" s="159"/>
      <c r="X175" s="159"/>
      <c r="Y175" s="159"/>
      <c r="Z175" s="155">
        <f t="shared" si="1"/>
        <v>0</v>
      </c>
      <c r="AA175" s="160" t="str">
        <f t="shared" si="2"/>
        <v>CORRECTO</v>
      </c>
    </row>
    <row r="176" spans="1:27" ht="12" customHeight="1" x14ac:dyDescent="0.25">
      <c r="A176" s="156"/>
      <c r="B176" s="157" t="str">
        <f t="array" ref="B176">IF(A176="","",INDEX(CATALOGO!J:J,MATCH('Matriz Ingresos'!A176,CATALOGO!G:G,0)))</f>
        <v/>
      </c>
      <c r="C176" s="157" t="str">
        <f t="array" ref="C176">IF(A176="","",INDEX(CATALOGO!E:E,MATCH('Matriz Ingresos'!A176,CATALOGO!G:G,0)))</f>
        <v/>
      </c>
      <c r="D176" s="139"/>
      <c r="E176" s="139"/>
      <c r="F176" s="156"/>
      <c r="G176" s="157" t="str">
        <f t="array" ref="G176">IF(F176="","",INDEX(CATALOGO!AI:AI,MATCH(F176,CATALOGO!AJ:AJ, )))</f>
        <v/>
      </c>
      <c r="H176" s="156"/>
      <c r="I176" s="157" t="str">
        <f t="shared" si="0"/>
        <v/>
      </c>
      <c r="J176" s="157"/>
      <c r="K176" s="157"/>
      <c r="L176" s="139"/>
      <c r="M176" s="158"/>
      <c r="N176" s="159"/>
      <c r="O176" s="159"/>
      <c r="P176" s="159"/>
      <c r="Q176" s="159"/>
      <c r="R176" s="159"/>
      <c r="S176" s="159"/>
      <c r="T176" s="159"/>
      <c r="U176" s="159"/>
      <c r="V176" s="159"/>
      <c r="W176" s="159"/>
      <c r="X176" s="159"/>
      <c r="Y176" s="159"/>
      <c r="Z176" s="155">
        <f t="shared" si="1"/>
        <v>0</v>
      </c>
      <c r="AA176" s="160" t="str">
        <f t="shared" si="2"/>
        <v>CORRECTO</v>
      </c>
    </row>
    <row r="177" spans="1:27" ht="12" customHeight="1" x14ac:dyDescent="0.25">
      <c r="A177" s="156"/>
      <c r="B177" s="157" t="str">
        <f t="array" ref="B177">IF(A177="","",INDEX(CATALOGO!J:J,MATCH('Matriz Ingresos'!A177,CATALOGO!G:G,0)))</f>
        <v/>
      </c>
      <c r="C177" s="157" t="str">
        <f t="array" ref="C177">IF(A177="","",INDEX(CATALOGO!E:E,MATCH('Matriz Ingresos'!A177,CATALOGO!G:G,0)))</f>
        <v/>
      </c>
      <c r="D177" s="139"/>
      <c r="E177" s="139"/>
      <c r="F177" s="156"/>
      <c r="G177" s="157" t="str">
        <f t="array" ref="G177">IF(F177="","",INDEX(CATALOGO!AI:AI,MATCH(F177,CATALOGO!AJ:AJ, )))</f>
        <v/>
      </c>
      <c r="H177" s="156"/>
      <c r="I177" s="157" t="str">
        <f t="shared" si="0"/>
        <v/>
      </c>
      <c r="J177" s="157"/>
      <c r="K177" s="157"/>
      <c r="L177" s="139"/>
      <c r="M177" s="158"/>
      <c r="N177" s="159"/>
      <c r="O177" s="159"/>
      <c r="P177" s="159"/>
      <c r="Q177" s="159"/>
      <c r="R177" s="159"/>
      <c r="S177" s="159"/>
      <c r="T177" s="159"/>
      <c r="U177" s="159"/>
      <c r="V177" s="159"/>
      <c r="W177" s="159"/>
      <c r="X177" s="159"/>
      <c r="Y177" s="159"/>
      <c r="Z177" s="155">
        <f t="shared" si="1"/>
        <v>0</v>
      </c>
      <c r="AA177" s="160" t="str">
        <f t="shared" si="2"/>
        <v>CORRECTO</v>
      </c>
    </row>
    <row r="178" spans="1:27" ht="12" customHeight="1" x14ac:dyDescent="0.25">
      <c r="A178" s="156"/>
      <c r="B178" s="157" t="str">
        <f t="array" ref="B178">IF(A178="","",INDEX(CATALOGO!J:J,MATCH('Matriz Ingresos'!A178,CATALOGO!G:G,0)))</f>
        <v/>
      </c>
      <c r="C178" s="157" t="str">
        <f t="array" ref="C178">IF(A178="","",INDEX(CATALOGO!E:E,MATCH('Matriz Ingresos'!A178,CATALOGO!G:G,0)))</f>
        <v/>
      </c>
      <c r="D178" s="139"/>
      <c r="E178" s="139"/>
      <c r="F178" s="156"/>
      <c r="G178" s="157" t="str">
        <f t="array" ref="G178">IF(F178="","",INDEX(CATALOGO!AI:AI,MATCH(F178,CATALOGO!AJ:AJ, )))</f>
        <v/>
      </c>
      <c r="H178" s="156"/>
      <c r="I178" s="157" t="str">
        <f t="shared" si="0"/>
        <v/>
      </c>
      <c r="J178" s="157"/>
      <c r="K178" s="157"/>
      <c r="L178" s="139"/>
      <c r="M178" s="158"/>
      <c r="N178" s="159"/>
      <c r="O178" s="159"/>
      <c r="P178" s="159"/>
      <c r="Q178" s="159"/>
      <c r="R178" s="159"/>
      <c r="S178" s="159"/>
      <c r="T178" s="159"/>
      <c r="U178" s="159"/>
      <c r="V178" s="159"/>
      <c r="W178" s="159"/>
      <c r="X178" s="159"/>
      <c r="Y178" s="159"/>
      <c r="Z178" s="155">
        <f t="shared" si="1"/>
        <v>0</v>
      </c>
      <c r="AA178" s="160" t="str">
        <f t="shared" si="2"/>
        <v>CORRECTO</v>
      </c>
    </row>
    <row r="179" spans="1:27" ht="12" customHeight="1" x14ac:dyDescent="0.25">
      <c r="A179" s="156"/>
      <c r="B179" s="157" t="str">
        <f t="array" ref="B179">IF(A179="","",INDEX(CATALOGO!J:J,MATCH('Matriz Ingresos'!A179,CATALOGO!G:G,0)))</f>
        <v/>
      </c>
      <c r="C179" s="157" t="str">
        <f t="array" ref="C179">IF(A179="","",INDEX(CATALOGO!E:E,MATCH('Matriz Ingresos'!A179,CATALOGO!G:G,0)))</f>
        <v/>
      </c>
      <c r="D179" s="139"/>
      <c r="E179" s="139"/>
      <c r="F179" s="156"/>
      <c r="G179" s="157" t="str">
        <f t="array" ref="G179">IF(F179="","",INDEX(CATALOGO!AI:AI,MATCH(F179,CATALOGO!AJ:AJ, )))</f>
        <v/>
      </c>
      <c r="H179" s="156"/>
      <c r="I179" s="157" t="str">
        <f t="shared" si="0"/>
        <v/>
      </c>
      <c r="J179" s="157"/>
      <c r="K179" s="157"/>
      <c r="L179" s="139"/>
      <c r="M179" s="158"/>
      <c r="N179" s="159"/>
      <c r="O179" s="159"/>
      <c r="P179" s="159"/>
      <c r="Q179" s="159"/>
      <c r="R179" s="159"/>
      <c r="S179" s="159"/>
      <c r="T179" s="159"/>
      <c r="U179" s="159"/>
      <c r="V179" s="159"/>
      <c r="W179" s="159"/>
      <c r="X179" s="159"/>
      <c r="Y179" s="159"/>
      <c r="Z179" s="155">
        <f t="shared" si="1"/>
        <v>0</v>
      </c>
      <c r="AA179" s="160" t="str">
        <f t="shared" si="2"/>
        <v>CORRECTO</v>
      </c>
    </row>
    <row r="180" spans="1:27" ht="12" customHeight="1" x14ac:dyDescent="0.25">
      <c r="A180" s="156"/>
      <c r="B180" s="157" t="str">
        <f t="array" ref="B180">IF(A180="","",INDEX(CATALOGO!J:J,MATCH('Matriz Ingresos'!A180,CATALOGO!G:G,0)))</f>
        <v/>
      </c>
      <c r="C180" s="157" t="str">
        <f t="array" ref="C180">IF(A180="","",INDEX(CATALOGO!E:E,MATCH('Matriz Ingresos'!A180,CATALOGO!G:G,0)))</f>
        <v/>
      </c>
      <c r="D180" s="139"/>
      <c r="E180" s="139"/>
      <c r="F180" s="156"/>
      <c r="G180" s="157" t="str">
        <f t="array" ref="G180">IF(F180="","",INDEX(CATALOGO!AI:AI,MATCH(F180,CATALOGO!AJ:AJ, )))</f>
        <v/>
      </c>
      <c r="H180" s="156"/>
      <c r="I180" s="157" t="str">
        <f t="shared" si="0"/>
        <v/>
      </c>
      <c r="J180" s="157"/>
      <c r="K180" s="157"/>
      <c r="L180" s="139"/>
      <c r="M180" s="158"/>
      <c r="N180" s="159"/>
      <c r="O180" s="159"/>
      <c r="P180" s="159"/>
      <c r="Q180" s="159"/>
      <c r="R180" s="159"/>
      <c r="S180" s="159"/>
      <c r="T180" s="159"/>
      <c r="U180" s="159"/>
      <c r="V180" s="159"/>
      <c r="W180" s="159"/>
      <c r="X180" s="159"/>
      <c r="Y180" s="159"/>
      <c r="Z180" s="155">
        <f t="shared" si="1"/>
        <v>0</v>
      </c>
      <c r="AA180" s="160" t="str">
        <f t="shared" si="2"/>
        <v>CORRECTO</v>
      </c>
    </row>
    <row r="181" spans="1:27" ht="12" customHeight="1" x14ac:dyDescent="0.25">
      <c r="A181" s="156"/>
      <c r="B181" s="157" t="str">
        <f t="array" ref="B181">IF(A181="","",INDEX(CATALOGO!J:J,MATCH('Matriz Ingresos'!A181,CATALOGO!G:G,0)))</f>
        <v/>
      </c>
      <c r="C181" s="157" t="str">
        <f t="array" ref="C181">IF(A181="","",INDEX(CATALOGO!E:E,MATCH('Matriz Ingresos'!A181,CATALOGO!G:G,0)))</f>
        <v/>
      </c>
      <c r="D181" s="139"/>
      <c r="E181" s="139"/>
      <c r="F181" s="156"/>
      <c r="G181" s="157" t="str">
        <f t="array" ref="G181">IF(F181="","",INDEX(CATALOGO!AI:AI,MATCH(F181,CATALOGO!AJ:AJ, )))</f>
        <v/>
      </c>
      <c r="H181" s="156"/>
      <c r="I181" s="157" t="str">
        <f t="shared" si="0"/>
        <v/>
      </c>
      <c r="J181" s="157"/>
      <c r="K181" s="157"/>
      <c r="L181" s="139"/>
      <c r="M181" s="158"/>
      <c r="N181" s="159"/>
      <c r="O181" s="159"/>
      <c r="P181" s="159"/>
      <c r="Q181" s="159"/>
      <c r="R181" s="159"/>
      <c r="S181" s="159"/>
      <c r="T181" s="159"/>
      <c r="U181" s="159"/>
      <c r="V181" s="159"/>
      <c r="W181" s="159"/>
      <c r="X181" s="159"/>
      <c r="Y181" s="159"/>
      <c r="Z181" s="155">
        <f t="shared" si="1"/>
        <v>0</v>
      </c>
      <c r="AA181" s="160" t="str">
        <f t="shared" si="2"/>
        <v>CORRECTO</v>
      </c>
    </row>
    <row r="182" spans="1:27" ht="12" customHeight="1" x14ac:dyDescent="0.25">
      <c r="A182" s="156"/>
      <c r="B182" s="157" t="str">
        <f t="array" ref="B182">IF(A182="","",INDEX(CATALOGO!J:J,MATCH('Matriz Ingresos'!A182,CATALOGO!G:G,0)))</f>
        <v/>
      </c>
      <c r="C182" s="157" t="str">
        <f t="array" ref="C182">IF(A182="","",INDEX(CATALOGO!E:E,MATCH('Matriz Ingresos'!A182,CATALOGO!G:G,0)))</f>
        <v/>
      </c>
      <c r="D182" s="139"/>
      <c r="E182" s="139"/>
      <c r="F182" s="156"/>
      <c r="G182" s="157" t="str">
        <f t="array" ref="G182">IF(F182="","",INDEX(CATALOGO!AI:AI,MATCH(F182,CATALOGO!AJ:AJ, )))</f>
        <v/>
      </c>
      <c r="H182" s="156"/>
      <c r="I182" s="157" t="str">
        <f t="shared" si="0"/>
        <v/>
      </c>
      <c r="J182" s="157"/>
      <c r="K182" s="157"/>
      <c r="L182" s="139"/>
      <c r="M182" s="158"/>
      <c r="N182" s="159"/>
      <c r="O182" s="159"/>
      <c r="P182" s="159"/>
      <c r="Q182" s="159"/>
      <c r="R182" s="159"/>
      <c r="S182" s="159"/>
      <c r="T182" s="159"/>
      <c r="U182" s="159"/>
      <c r="V182" s="159"/>
      <c r="W182" s="159"/>
      <c r="X182" s="159"/>
      <c r="Y182" s="159"/>
      <c r="Z182" s="155">
        <f t="shared" si="1"/>
        <v>0</v>
      </c>
      <c r="AA182" s="160" t="str">
        <f t="shared" si="2"/>
        <v>CORRECTO</v>
      </c>
    </row>
    <row r="183" spans="1:27" ht="12" customHeight="1" x14ac:dyDescent="0.25">
      <c r="A183" s="156"/>
      <c r="B183" s="157" t="str">
        <f t="array" ref="B183">IF(A183="","",INDEX(CATALOGO!J:J,MATCH('Matriz Ingresos'!A183,CATALOGO!G:G,0)))</f>
        <v/>
      </c>
      <c r="C183" s="157" t="str">
        <f t="array" ref="C183">IF(A183="","",INDEX(CATALOGO!E:E,MATCH('Matriz Ingresos'!A183,CATALOGO!G:G,0)))</f>
        <v/>
      </c>
      <c r="D183" s="139"/>
      <c r="E183" s="139"/>
      <c r="F183" s="156"/>
      <c r="G183" s="157" t="str">
        <f t="array" ref="G183">IF(F183="","",INDEX(CATALOGO!AI:AI,MATCH(F183,CATALOGO!AJ:AJ, )))</f>
        <v/>
      </c>
      <c r="H183" s="156"/>
      <c r="I183" s="157" t="str">
        <f t="shared" si="0"/>
        <v/>
      </c>
      <c r="J183" s="157"/>
      <c r="K183" s="157"/>
      <c r="L183" s="139"/>
      <c r="M183" s="158"/>
      <c r="N183" s="159"/>
      <c r="O183" s="159"/>
      <c r="P183" s="159"/>
      <c r="Q183" s="159"/>
      <c r="R183" s="159"/>
      <c r="S183" s="159"/>
      <c r="T183" s="159"/>
      <c r="U183" s="159"/>
      <c r="V183" s="159"/>
      <c r="W183" s="159"/>
      <c r="X183" s="159"/>
      <c r="Y183" s="159"/>
      <c r="Z183" s="155">
        <f t="shared" si="1"/>
        <v>0</v>
      </c>
      <c r="AA183" s="160" t="str">
        <f t="shared" si="2"/>
        <v>CORRECTO</v>
      </c>
    </row>
    <row r="184" spans="1:27" ht="12" customHeight="1" x14ac:dyDescent="0.25">
      <c r="A184" s="156"/>
      <c r="B184" s="157" t="str">
        <f t="array" ref="B184">IF(A184="","",INDEX(CATALOGO!J:J,MATCH('Matriz Ingresos'!A184,CATALOGO!G:G,0)))</f>
        <v/>
      </c>
      <c r="C184" s="157" t="str">
        <f t="array" ref="C184">IF(A184="","",INDEX(CATALOGO!E:E,MATCH('Matriz Ingresos'!A184,CATALOGO!G:G,0)))</f>
        <v/>
      </c>
      <c r="D184" s="139"/>
      <c r="E184" s="139"/>
      <c r="F184" s="156"/>
      <c r="G184" s="157" t="str">
        <f t="array" ref="G184">IF(F184="","",INDEX(CATALOGO!AI:AI,MATCH(F184,CATALOGO!AJ:AJ, )))</f>
        <v/>
      </c>
      <c r="H184" s="156"/>
      <c r="I184" s="157" t="str">
        <f t="shared" si="0"/>
        <v/>
      </c>
      <c r="J184" s="157"/>
      <c r="K184" s="157"/>
      <c r="L184" s="139"/>
      <c r="M184" s="158"/>
      <c r="N184" s="159"/>
      <c r="O184" s="159"/>
      <c r="P184" s="159"/>
      <c r="Q184" s="159"/>
      <c r="R184" s="159"/>
      <c r="S184" s="159"/>
      <c r="T184" s="159"/>
      <c r="U184" s="159"/>
      <c r="V184" s="159"/>
      <c r="W184" s="159"/>
      <c r="X184" s="159"/>
      <c r="Y184" s="159"/>
      <c r="Z184" s="155">
        <f t="shared" si="1"/>
        <v>0</v>
      </c>
      <c r="AA184" s="160" t="str">
        <f t="shared" si="2"/>
        <v>CORRECTO</v>
      </c>
    </row>
    <row r="185" spans="1:27" ht="12" customHeight="1" x14ac:dyDescent="0.25">
      <c r="A185" s="156"/>
      <c r="B185" s="157" t="str">
        <f t="array" ref="B185">IF(A185="","",INDEX(CATALOGO!J:J,MATCH('Matriz Ingresos'!A185,CATALOGO!G:G,0)))</f>
        <v/>
      </c>
      <c r="C185" s="157" t="str">
        <f t="array" ref="C185">IF(A185="","",INDEX(CATALOGO!E:E,MATCH('Matriz Ingresos'!A185,CATALOGO!G:G,0)))</f>
        <v/>
      </c>
      <c r="D185" s="139"/>
      <c r="E185" s="139"/>
      <c r="F185" s="156"/>
      <c r="G185" s="157" t="str">
        <f t="array" ref="G185">IF(F185="","",INDEX(CATALOGO!AI:AI,MATCH(F185,CATALOGO!AJ:AJ, )))</f>
        <v/>
      </c>
      <c r="H185" s="156"/>
      <c r="I185" s="157" t="str">
        <f t="shared" si="0"/>
        <v/>
      </c>
      <c r="J185" s="157"/>
      <c r="K185" s="157"/>
      <c r="L185" s="139"/>
      <c r="M185" s="158"/>
      <c r="N185" s="159"/>
      <c r="O185" s="159"/>
      <c r="P185" s="159"/>
      <c r="Q185" s="159"/>
      <c r="R185" s="159"/>
      <c r="S185" s="159"/>
      <c r="T185" s="159"/>
      <c r="U185" s="159"/>
      <c r="V185" s="159"/>
      <c r="W185" s="159"/>
      <c r="X185" s="159"/>
      <c r="Y185" s="159"/>
      <c r="Z185" s="155">
        <f t="shared" si="1"/>
        <v>0</v>
      </c>
      <c r="AA185" s="160" t="str">
        <f t="shared" si="2"/>
        <v>CORRECTO</v>
      </c>
    </row>
    <row r="186" spans="1:27" ht="12" customHeight="1" x14ac:dyDescent="0.25">
      <c r="A186" s="156"/>
      <c r="B186" s="157" t="str">
        <f t="array" ref="B186">IF(A186="","",INDEX(CATALOGO!J:J,MATCH('Matriz Ingresos'!A186,CATALOGO!G:G,0)))</f>
        <v/>
      </c>
      <c r="C186" s="157" t="str">
        <f t="array" ref="C186">IF(A186="","",INDEX(CATALOGO!E:E,MATCH('Matriz Ingresos'!A186,CATALOGO!G:G,0)))</f>
        <v/>
      </c>
      <c r="D186" s="139"/>
      <c r="E186" s="139"/>
      <c r="F186" s="156"/>
      <c r="G186" s="157" t="str">
        <f t="array" ref="G186">IF(F186="","",INDEX(CATALOGO!AI:AI,MATCH(F186,CATALOGO!AJ:AJ, )))</f>
        <v/>
      </c>
      <c r="H186" s="156"/>
      <c r="I186" s="157" t="str">
        <f t="shared" si="0"/>
        <v/>
      </c>
      <c r="J186" s="157"/>
      <c r="K186" s="157"/>
      <c r="L186" s="139"/>
      <c r="M186" s="158"/>
      <c r="N186" s="159"/>
      <c r="O186" s="159"/>
      <c r="P186" s="159"/>
      <c r="Q186" s="159"/>
      <c r="R186" s="159"/>
      <c r="S186" s="159"/>
      <c r="T186" s="159"/>
      <c r="U186" s="159"/>
      <c r="V186" s="159"/>
      <c r="W186" s="159"/>
      <c r="X186" s="159"/>
      <c r="Y186" s="159"/>
      <c r="Z186" s="155">
        <f t="shared" si="1"/>
        <v>0</v>
      </c>
      <c r="AA186" s="160" t="str">
        <f t="shared" si="2"/>
        <v>CORRECTO</v>
      </c>
    </row>
    <row r="187" spans="1:27" ht="12" customHeight="1" x14ac:dyDescent="0.25">
      <c r="A187" s="156"/>
      <c r="B187" s="157" t="str">
        <f t="array" ref="B187">IF(A187="","",INDEX(CATALOGO!J:J,MATCH('Matriz Ingresos'!A187,CATALOGO!G:G,0)))</f>
        <v/>
      </c>
      <c r="C187" s="157" t="str">
        <f t="array" ref="C187">IF(A187="","",INDEX(CATALOGO!E:E,MATCH('Matriz Ingresos'!A187,CATALOGO!G:G,0)))</f>
        <v/>
      </c>
      <c r="D187" s="139"/>
      <c r="E187" s="139"/>
      <c r="F187" s="156"/>
      <c r="G187" s="157" t="str">
        <f t="array" ref="G187">IF(F187="","",INDEX(CATALOGO!AI:AI,MATCH(F187,CATALOGO!AJ:AJ, )))</f>
        <v/>
      </c>
      <c r="H187" s="156"/>
      <c r="I187" s="157" t="str">
        <f t="shared" si="0"/>
        <v/>
      </c>
      <c r="J187" s="157"/>
      <c r="K187" s="157"/>
      <c r="L187" s="139"/>
      <c r="M187" s="158"/>
      <c r="N187" s="159"/>
      <c r="O187" s="159"/>
      <c r="P187" s="159"/>
      <c r="Q187" s="159"/>
      <c r="R187" s="159"/>
      <c r="S187" s="159"/>
      <c r="T187" s="159"/>
      <c r="U187" s="159"/>
      <c r="V187" s="159"/>
      <c r="W187" s="159"/>
      <c r="X187" s="159"/>
      <c r="Y187" s="159"/>
      <c r="Z187" s="155">
        <f t="shared" si="1"/>
        <v>0</v>
      </c>
      <c r="AA187" s="160" t="str">
        <f t="shared" si="2"/>
        <v>CORRECTO</v>
      </c>
    </row>
    <row r="188" spans="1:27" ht="12" customHeight="1" x14ac:dyDescent="0.25">
      <c r="A188" s="156"/>
      <c r="B188" s="157" t="str">
        <f t="array" ref="B188">IF(A188="","",INDEX(CATALOGO!J:J,MATCH('Matriz Ingresos'!A188,CATALOGO!G:G,0)))</f>
        <v/>
      </c>
      <c r="C188" s="157" t="str">
        <f t="array" ref="C188">IF(A188="","",INDEX(CATALOGO!E:E,MATCH('Matriz Ingresos'!A188,CATALOGO!G:G,0)))</f>
        <v/>
      </c>
      <c r="D188" s="139"/>
      <c r="E188" s="139"/>
      <c r="F188" s="156"/>
      <c r="G188" s="157" t="str">
        <f t="array" ref="G188">IF(F188="","",INDEX(CATALOGO!AI:AI,MATCH(F188,CATALOGO!AJ:AJ, )))</f>
        <v/>
      </c>
      <c r="H188" s="156"/>
      <c r="I188" s="157" t="str">
        <f t="shared" si="0"/>
        <v/>
      </c>
      <c r="J188" s="157"/>
      <c r="K188" s="157"/>
      <c r="L188" s="139"/>
      <c r="M188" s="158"/>
      <c r="N188" s="159"/>
      <c r="O188" s="159"/>
      <c r="P188" s="159"/>
      <c r="Q188" s="159"/>
      <c r="R188" s="159"/>
      <c r="S188" s="159"/>
      <c r="T188" s="159"/>
      <c r="U188" s="159"/>
      <c r="V188" s="159"/>
      <c r="W188" s="159"/>
      <c r="X188" s="159"/>
      <c r="Y188" s="159"/>
      <c r="Z188" s="155">
        <f t="shared" si="1"/>
        <v>0</v>
      </c>
      <c r="AA188" s="160" t="str">
        <f t="shared" si="2"/>
        <v>CORRECTO</v>
      </c>
    </row>
    <row r="189" spans="1:27" ht="12" customHeight="1" x14ac:dyDescent="0.25">
      <c r="A189" s="156"/>
      <c r="B189" s="157" t="str">
        <f t="array" ref="B189">IF(A189="","",INDEX(CATALOGO!J:J,MATCH('Matriz Ingresos'!A189,CATALOGO!G:G,0)))</f>
        <v/>
      </c>
      <c r="C189" s="157" t="str">
        <f t="array" ref="C189">IF(A189="","",INDEX(CATALOGO!E:E,MATCH('Matriz Ingresos'!A189,CATALOGO!G:G,0)))</f>
        <v/>
      </c>
      <c r="D189" s="139"/>
      <c r="E189" s="139"/>
      <c r="F189" s="156"/>
      <c r="G189" s="157" t="str">
        <f t="array" ref="G189">IF(F189="","",INDEX(CATALOGO!AI:AI,MATCH(F189,CATALOGO!AJ:AJ, )))</f>
        <v/>
      </c>
      <c r="H189" s="156"/>
      <c r="I189" s="157" t="str">
        <f t="shared" si="0"/>
        <v/>
      </c>
      <c r="J189" s="157"/>
      <c r="K189" s="157"/>
      <c r="L189" s="139"/>
      <c r="M189" s="158"/>
      <c r="N189" s="159"/>
      <c r="O189" s="159"/>
      <c r="P189" s="159"/>
      <c r="Q189" s="159"/>
      <c r="R189" s="159"/>
      <c r="S189" s="159"/>
      <c r="T189" s="159"/>
      <c r="U189" s="159"/>
      <c r="V189" s="159"/>
      <c r="W189" s="159"/>
      <c r="X189" s="159"/>
      <c r="Y189" s="159"/>
      <c r="Z189" s="155">
        <f t="shared" si="1"/>
        <v>0</v>
      </c>
      <c r="AA189" s="160" t="str">
        <f t="shared" si="2"/>
        <v>CORRECTO</v>
      </c>
    </row>
    <row r="190" spans="1:27" ht="12" customHeight="1" x14ac:dyDescent="0.25">
      <c r="A190" s="156"/>
      <c r="B190" s="157" t="str">
        <f t="array" ref="B190">IF(A190="","",INDEX(CATALOGO!J:J,MATCH('Matriz Ingresos'!A190,CATALOGO!G:G,0)))</f>
        <v/>
      </c>
      <c r="C190" s="157" t="str">
        <f t="array" ref="C190">IF(A190="","",INDEX(CATALOGO!E:E,MATCH('Matriz Ingresos'!A190,CATALOGO!G:G,0)))</f>
        <v/>
      </c>
      <c r="D190" s="139"/>
      <c r="E190" s="139"/>
      <c r="F190" s="156"/>
      <c r="G190" s="157" t="str">
        <f t="array" ref="G190">IF(F190="","",INDEX(CATALOGO!AI:AI,MATCH(F190,CATALOGO!AJ:AJ, )))</f>
        <v/>
      </c>
      <c r="H190" s="156"/>
      <c r="I190" s="157" t="str">
        <f t="shared" si="0"/>
        <v/>
      </c>
      <c r="J190" s="157"/>
      <c r="K190" s="157"/>
      <c r="L190" s="139"/>
      <c r="M190" s="158"/>
      <c r="N190" s="159"/>
      <c r="O190" s="159"/>
      <c r="P190" s="159"/>
      <c r="Q190" s="159"/>
      <c r="R190" s="159"/>
      <c r="S190" s="159"/>
      <c r="T190" s="159"/>
      <c r="U190" s="159"/>
      <c r="V190" s="159"/>
      <c r="W190" s="159"/>
      <c r="X190" s="159"/>
      <c r="Y190" s="159"/>
      <c r="Z190" s="155">
        <f t="shared" si="1"/>
        <v>0</v>
      </c>
      <c r="AA190" s="160" t="str">
        <f t="shared" si="2"/>
        <v>CORRECTO</v>
      </c>
    </row>
    <row r="191" spans="1:27" ht="12" customHeight="1" x14ac:dyDescent="0.25">
      <c r="A191" s="156"/>
      <c r="B191" s="157" t="str">
        <f t="array" ref="B191">IF(A191="","",INDEX(CATALOGO!J:J,MATCH('Matriz Ingresos'!A191,CATALOGO!G:G,0)))</f>
        <v/>
      </c>
      <c r="C191" s="157" t="str">
        <f t="array" ref="C191">IF(A191="","",INDEX(CATALOGO!E:E,MATCH('Matriz Ingresos'!A191,CATALOGO!G:G,0)))</f>
        <v/>
      </c>
      <c r="D191" s="139"/>
      <c r="E191" s="139"/>
      <c r="F191" s="156"/>
      <c r="G191" s="157" t="str">
        <f t="array" ref="G191">IF(F191="","",INDEX(CATALOGO!AI:AI,MATCH(F191,CATALOGO!AJ:AJ, )))</f>
        <v/>
      </c>
      <c r="H191" s="156"/>
      <c r="I191" s="157" t="str">
        <f t="shared" si="0"/>
        <v/>
      </c>
      <c r="J191" s="157"/>
      <c r="K191" s="157"/>
      <c r="L191" s="139"/>
      <c r="M191" s="158"/>
      <c r="N191" s="159"/>
      <c r="O191" s="159"/>
      <c r="P191" s="159"/>
      <c r="Q191" s="159"/>
      <c r="R191" s="159"/>
      <c r="S191" s="159"/>
      <c r="T191" s="159"/>
      <c r="U191" s="159"/>
      <c r="V191" s="159"/>
      <c r="W191" s="159"/>
      <c r="X191" s="159"/>
      <c r="Y191" s="159"/>
      <c r="Z191" s="155">
        <f t="shared" si="1"/>
        <v>0</v>
      </c>
      <c r="AA191" s="160" t="str">
        <f t="shared" si="2"/>
        <v>CORRECTO</v>
      </c>
    </row>
    <row r="192" spans="1:27" ht="12" customHeight="1" x14ac:dyDescent="0.25">
      <c r="A192" s="156"/>
      <c r="B192" s="157" t="str">
        <f t="array" ref="B192">IF(A192="","",INDEX(CATALOGO!J:J,MATCH('Matriz Ingresos'!A192,CATALOGO!G:G,0)))</f>
        <v/>
      </c>
      <c r="C192" s="157" t="str">
        <f t="array" ref="C192">IF(A192="","",INDEX(CATALOGO!E:E,MATCH('Matriz Ingresos'!A192,CATALOGO!G:G,0)))</f>
        <v/>
      </c>
      <c r="D192" s="139"/>
      <c r="E192" s="139"/>
      <c r="F192" s="156"/>
      <c r="G192" s="157" t="str">
        <f t="array" ref="G192">IF(F192="","",INDEX(CATALOGO!AI:AI,MATCH(F192,CATALOGO!AJ:AJ, )))</f>
        <v/>
      </c>
      <c r="H192" s="156"/>
      <c r="I192" s="157" t="str">
        <f t="shared" si="0"/>
        <v/>
      </c>
      <c r="J192" s="157"/>
      <c r="K192" s="157"/>
      <c r="L192" s="139"/>
      <c r="M192" s="158"/>
      <c r="N192" s="159"/>
      <c r="O192" s="159"/>
      <c r="P192" s="159"/>
      <c r="Q192" s="159"/>
      <c r="R192" s="159"/>
      <c r="S192" s="159"/>
      <c r="T192" s="159"/>
      <c r="U192" s="159"/>
      <c r="V192" s="159"/>
      <c r="W192" s="159"/>
      <c r="X192" s="159"/>
      <c r="Y192" s="159"/>
      <c r="Z192" s="155">
        <f t="shared" si="1"/>
        <v>0</v>
      </c>
      <c r="AA192" s="160" t="str">
        <f t="shared" si="2"/>
        <v>CORRECTO</v>
      </c>
    </row>
    <row r="193" spans="1:27" ht="12" customHeight="1" x14ac:dyDescent="0.25">
      <c r="A193" s="156"/>
      <c r="B193" s="157" t="str">
        <f t="array" ref="B193">IF(A193="","",INDEX(CATALOGO!J:J,MATCH('Matriz Ingresos'!A193,CATALOGO!G:G,0)))</f>
        <v/>
      </c>
      <c r="C193" s="157" t="str">
        <f t="array" ref="C193">IF(A193="","",INDEX(CATALOGO!E:E,MATCH('Matriz Ingresos'!A193,CATALOGO!G:G,0)))</f>
        <v/>
      </c>
      <c r="D193" s="139"/>
      <c r="E193" s="139"/>
      <c r="F193" s="156"/>
      <c r="G193" s="157" t="str">
        <f t="array" ref="G193">IF(F193="","",INDEX(CATALOGO!AI:AI,MATCH(F193,CATALOGO!AJ:AJ, )))</f>
        <v/>
      </c>
      <c r="H193" s="156"/>
      <c r="I193" s="157" t="str">
        <f t="shared" si="0"/>
        <v/>
      </c>
      <c r="J193" s="157"/>
      <c r="K193" s="157"/>
      <c r="L193" s="139"/>
      <c r="M193" s="158"/>
      <c r="N193" s="159"/>
      <c r="O193" s="159"/>
      <c r="P193" s="159"/>
      <c r="Q193" s="159"/>
      <c r="R193" s="159"/>
      <c r="S193" s="159"/>
      <c r="T193" s="159"/>
      <c r="U193" s="159"/>
      <c r="V193" s="159"/>
      <c r="W193" s="159"/>
      <c r="X193" s="159"/>
      <c r="Y193" s="159"/>
      <c r="Z193" s="155">
        <f t="shared" si="1"/>
        <v>0</v>
      </c>
      <c r="AA193" s="160" t="str">
        <f t="shared" si="2"/>
        <v>CORRECTO</v>
      </c>
    </row>
    <row r="194" spans="1:27" ht="12" customHeight="1" x14ac:dyDescent="0.25">
      <c r="A194" s="156"/>
      <c r="B194" s="157" t="str">
        <f t="array" ref="B194">IF(A194="","",INDEX(CATALOGO!J:J,MATCH('Matriz Ingresos'!A194,CATALOGO!G:G,0)))</f>
        <v/>
      </c>
      <c r="C194" s="157" t="str">
        <f t="array" ref="C194">IF(A194="","",INDEX(CATALOGO!E:E,MATCH('Matriz Ingresos'!A194,CATALOGO!G:G,0)))</f>
        <v/>
      </c>
      <c r="D194" s="139"/>
      <c r="E194" s="139"/>
      <c r="F194" s="156"/>
      <c r="G194" s="157" t="str">
        <f t="array" ref="G194">IF(F194="","",INDEX(CATALOGO!AI:AI,MATCH(F194,CATALOGO!AJ:AJ, )))</f>
        <v/>
      </c>
      <c r="H194" s="156"/>
      <c r="I194" s="157" t="str">
        <f t="shared" si="0"/>
        <v/>
      </c>
      <c r="J194" s="157"/>
      <c r="K194" s="157"/>
      <c r="L194" s="139"/>
      <c r="M194" s="158"/>
      <c r="N194" s="159"/>
      <c r="O194" s="159"/>
      <c r="P194" s="159"/>
      <c r="Q194" s="159"/>
      <c r="R194" s="159"/>
      <c r="S194" s="159"/>
      <c r="T194" s="159"/>
      <c r="U194" s="159"/>
      <c r="V194" s="159"/>
      <c r="W194" s="159"/>
      <c r="X194" s="159"/>
      <c r="Y194" s="159"/>
      <c r="Z194" s="155">
        <f t="shared" si="1"/>
        <v>0</v>
      </c>
      <c r="AA194" s="160" t="str">
        <f t="shared" si="2"/>
        <v>CORRECTO</v>
      </c>
    </row>
    <row r="195" spans="1:27" ht="15.75" customHeight="1" x14ac:dyDescent="0.25">
      <c r="A195" s="148"/>
      <c r="B195" s="148"/>
      <c r="C195" s="148"/>
      <c r="D195" s="148"/>
      <c r="E195" s="148"/>
      <c r="F195" s="148"/>
      <c r="G195" s="148"/>
      <c r="H195" s="148"/>
      <c r="I195" s="148"/>
      <c r="J195" s="148"/>
      <c r="K195" s="148"/>
      <c r="L195" s="148"/>
      <c r="M195" s="149"/>
      <c r="N195" s="150"/>
      <c r="O195" s="150"/>
      <c r="P195" s="150"/>
      <c r="Q195" s="150"/>
      <c r="R195" s="150"/>
      <c r="S195" s="150"/>
      <c r="T195" s="150"/>
      <c r="U195" s="150"/>
      <c r="V195" s="150"/>
      <c r="W195" s="150"/>
      <c r="X195" s="150"/>
      <c r="Y195" s="150"/>
      <c r="Z195" s="150"/>
      <c r="AA195" s="148"/>
    </row>
    <row r="196" spans="1:27" ht="15.75" customHeight="1" x14ac:dyDescent="0.25">
      <c r="A196" s="148"/>
      <c r="B196" s="148"/>
      <c r="C196" s="148"/>
      <c r="D196" s="148"/>
      <c r="E196" s="148"/>
      <c r="F196" s="148"/>
      <c r="G196" s="148"/>
      <c r="H196" s="148"/>
      <c r="I196" s="148"/>
      <c r="J196" s="148"/>
      <c r="K196" s="148"/>
      <c r="L196" s="148"/>
      <c r="M196" s="149"/>
      <c r="N196" s="150"/>
      <c r="O196" s="150"/>
      <c r="P196" s="150"/>
      <c r="Q196" s="150"/>
      <c r="R196" s="150"/>
      <c r="S196" s="150"/>
      <c r="T196" s="150"/>
      <c r="U196" s="150"/>
      <c r="V196" s="150"/>
      <c r="W196" s="150"/>
      <c r="X196" s="150"/>
      <c r="Y196" s="150"/>
      <c r="Z196" s="150"/>
      <c r="AA196" s="148"/>
    </row>
    <row r="197" spans="1:27" ht="15.75" customHeight="1" x14ac:dyDescent="0.25">
      <c r="A197" s="148"/>
      <c r="B197" s="148"/>
      <c r="C197" s="148"/>
      <c r="D197" s="148"/>
      <c r="E197" s="148"/>
      <c r="F197" s="148"/>
      <c r="G197" s="148"/>
      <c r="H197" s="148"/>
      <c r="I197" s="148"/>
      <c r="J197" s="148"/>
      <c r="K197" s="148"/>
      <c r="L197" s="148"/>
      <c r="M197" s="149"/>
      <c r="N197" s="150"/>
      <c r="O197" s="150"/>
      <c r="P197" s="150"/>
      <c r="Q197" s="150"/>
      <c r="R197" s="150"/>
      <c r="S197" s="150"/>
      <c r="T197" s="150"/>
      <c r="U197" s="150"/>
      <c r="V197" s="150"/>
      <c r="W197" s="150"/>
      <c r="X197" s="150"/>
      <c r="Y197" s="150"/>
      <c r="Z197" s="150"/>
      <c r="AA197" s="148"/>
    </row>
    <row r="198" spans="1:27" ht="15.75" customHeight="1" x14ac:dyDescent="0.25">
      <c r="A198" s="148"/>
      <c r="B198" s="148"/>
      <c r="C198" s="148"/>
      <c r="D198" s="148"/>
      <c r="E198" s="148"/>
      <c r="F198" s="148"/>
      <c r="G198" s="148"/>
      <c r="H198" s="148"/>
      <c r="I198" s="148"/>
      <c r="J198" s="148"/>
      <c r="K198" s="148"/>
      <c r="L198" s="148"/>
      <c r="M198" s="149"/>
      <c r="N198" s="150"/>
      <c r="O198" s="150"/>
      <c r="P198" s="150"/>
      <c r="Q198" s="150"/>
      <c r="R198" s="150"/>
      <c r="S198" s="150"/>
      <c r="T198" s="150"/>
      <c r="U198" s="150"/>
      <c r="V198" s="150"/>
      <c r="W198" s="150"/>
      <c r="X198" s="150"/>
      <c r="Y198" s="150"/>
      <c r="Z198" s="150"/>
      <c r="AA198" s="148"/>
    </row>
    <row r="199" spans="1:27" ht="15.75" customHeight="1" x14ac:dyDescent="0.25">
      <c r="A199" s="148"/>
      <c r="B199" s="148"/>
      <c r="C199" s="148"/>
      <c r="D199" s="148"/>
      <c r="E199" s="148"/>
      <c r="F199" s="148"/>
      <c r="G199" s="148"/>
      <c r="H199" s="148"/>
      <c r="I199" s="148"/>
      <c r="J199" s="148"/>
      <c r="K199" s="148"/>
      <c r="L199" s="148"/>
      <c r="M199" s="149"/>
      <c r="N199" s="150"/>
      <c r="O199" s="150"/>
      <c r="P199" s="150"/>
      <c r="Q199" s="150"/>
      <c r="R199" s="150"/>
      <c r="S199" s="150"/>
      <c r="T199" s="150"/>
      <c r="U199" s="150"/>
      <c r="V199" s="150"/>
      <c r="W199" s="150"/>
      <c r="X199" s="150"/>
      <c r="Y199" s="150"/>
      <c r="Z199" s="150"/>
      <c r="AA199" s="148"/>
    </row>
    <row r="200" spans="1:27" ht="15.75" customHeight="1" x14ac:dyDescent="0.25">
      <c r="A200" s="148"/>
      <c r="B200" s="148"/>
      <c r="C200" s="148"/>
      <c r="D200" s="148"/>
      <c r="E200" s="148"/>
      <c r="F200" s="148"/>
      <c r="G200" s="148"/>
      <c r="H200" s="148"/>
      <c r="I200" s="148"/>
      <c r="J200" s="148"/>
      <c r="K200" s="148"/>
      <c r="L200" s="148"/>
      <c r="M200" s="149"/>
      <c r="N200" s="150"/>
      <c r="O200" s="150"/>
      <c r="P200" s="150"/>
      <c r="Q200" s="150"/>
      <c r="R200" s="150"/>
      <c r="S200" s="150"/>
      <c r="T200" s="150"/>
      <c r="U200" s="150"/>
      <c r="V200" s="150"/>
      <c r="W200" s="150"/>
      <c r="X200" s="150"/>
      <c r="Y200" s="150"/>
      <c r="Z200" s="150"/>
      <c r="AA200" s="148"/>
    </row>
    <row r="201" spans="1:27" ht="15.75" customHeight="1" x14ac:dyDescent="0.25">
      <c r="A201" s="148"/>
      <c r="B201" s="148"/>
      <c r="C201" s="148"/>
      <c r="D201" s="148"/>
      <c r="E201" s="148"/>
      <c r="F201" s="148"/>
      <c r="G201" s="148"/>
      <c r="H201" s="148"/>
      <c r="I201" s="148"/>
      <c r="J201" s="148"/>
      <c r="K201" s="148"/>
      <c r="L201" s="148"/>
      <c r="M201" s="149"/>
      <c r="N201" s="150"/>
      <c r="O201" s="150"/>
      <c r="P201" s="150"/>
      <c r="Q201" s="150"/>
      <c r="R201" s="150"/>
      <c r="S201" s="150"/>
      <c r="T201" s="150"/>
      <c r="U201" s="150"/>
      <c r="V201" s="150"/>
      <c r="W201" s="150"/>
      <c r="X201" s="150"/>
      <c r="Y201" s="150"/>
      <c r="Z201" s="150"/>
      <c r="AA201" s="148"/>
    </row>
    <row r="202" spans="1:27" ht="15.75" customHeight="1" x14ac:dyDescent="0.25">
      <c r="A202" s="148"/>
      <c r="B202" s="148"/>
      <c r="C202" s="148"/>
      <c r="D202" s="148"/>
      <c r="E202" s="148"/>
      <c r="F202" s="148"/>
      <c r="G202" s="148"/>
      <c r="H202" s="148"/>
      <c r="I202" s="148"/>
      <c r="J202" s="148"/>
      <c r="K202" s="148"/>
      <c r="L202" s="148"/>
      <c r="M202" s="149"/>
      <c r="N202" s="150"/>
      <c r="O202" s="150"/>
      <c r="P202" s="150"/>
      <c r="Q202" s="150"/>
      <c r="R202" s="150"/>
      <c r="S202" s="150"/>
      <c r="T202" s="150"/>
      <c r="U202" s="150"/>
      <c r="V202" s="150"/>
      <c r="W202" s="150"/>
      <c r="X202" s="150"/>
      <c r="Y202" s="150"/>
      <c r="Z202" s="150"/>
      <c r="AA202" s="148"/>
    </row>
    <row r="203" spans="1:27" ht="15.75" customHeight="1" x14ac:dyDescent="0.25">
      <c r="A203" s="148"/>
      <c r="B203" s="148"/>
      <c r="C203" s="148"/>
      <c r="D203" s="148"/>
      <c r="E203" s="148"/>
      <c r="F203" s="148"/>
      <c r="G203" s="148"/>
      <c r="H203" s="148"/>
      <c r="I203" s="148"/>
      <c r="J203" s="148"/>
      <c r="K203" s="148"/>
      <c r="L203" s="148"/>
      <c r="M203" s="149"/>
      <c r="N203" s="150"/>
      <c r="O203" s="150"/>
      <c r="P203" s="150"/>
      <c r="Q203" s="150"/>
      <c r="R203" s="150"/>
      <c r="S203" s="150"/>
      <c r="T203" s="150"/>
      <c r="U203" s="150"/>
      <c r="V203" s="150"/>
      <c r="W203" s="150"/>
      <c r="X203" s="150"/>
      <c r="Y203" s="150"/>
      <c r="Z203" s="150"/>
      <c r="AA203" s="148"/>
    </row>
    <row r="204" spans="1:27" ht="15.75" customHeight="1" x14ac:dyDescent="0.25">
      <c r="A204" s="148"/>
      <c r="B204" s="148"/>
      <c r="C204" s="148"/>
      <c r="D204" s="148"/>
      <c r="E204" s="148"/>
      <c r="F204" s="148"/>
      <c r="G204" s="148"/>
      <c r="H204" s="148"/>
      <c r="I204" s="148"/>
      <c r="J204" s="148"/>
      <c r="K204" s="148"/>
      <c r="L204" s="148"/>
      <c r="M204" s="149"/>
      <c r="N204" s="150"/>
      <c r="O204" s="150"/>
      <c r="P204" s="150"/>
      <c r="Q204" s="150"/>
      <c r="R204" s="150"/>
      <c r="S204" s="150"/>
      <c r="T204" s="150"/>
      <c r="U204" s="150"/>
      <c r="V204" s="150"/>
      <c r="W204" s="150"/>
      <c r="X204" s="150"/>
      <c r="Y204" s="150"/>
      <c r="Z204" s="150"/>
      <c r="AA204" s="148"/>
    </row>
    <row r="205" spans="1:27" ht="15.75" customHeight="1" x14ac:dyDescent="0.25">
      <c r="A205" s="148"/>
      <c r="B205" s="148"/>
      <c r="C205" s="148"/>
      <c r="D205" s="148"/>
      <c r="E205" s="148"/>
      <c r="F205" s="148"/>
      <c r="G205" s="148"/>
      <c r="H205" s="148"/>
      <c r="I205" s="148"/>
      <c r="J205" s="148"/>
      <c r="K205" s="148"/>
      <c r="L205" s="148"/>
      <c r="M205" s="149"/>
      <c r="N205" s="150"/>
      <c r="O205" s="150"/>
      <c r="P205" s="150"/>
      <c r="Q205" s="150"/>
      <c r="R205" s="150"/>
      <c r="S205" s="150"/>
      <c r="T205" s="150"/>
      <c r="U205" s="150"/>
      <c r="V205" s="150"/>
      <c r="W205" s="150"/>
      <c r="X205" s="150"/>
      <c r="Y205" s="150"/>
      <c r="Z205" s="150"/>
      <c r="AA205" s="148"/>
    </row>
    <row r="206" spans="1:27" ht="15.75" customHeight="1" x14ac:dyDescent="0.25">
      <c r="A206" s="148"/>
      <c r="B206" s="148"/>
      <c r="C206" s="148"/>
      <c r="D206" s="148"/>
      <c r="E206" s="148"/>
      <c r="F206" s="148"/>
      <c r="G206" s="148"/>
      <c r="H206" s="148"/>
      <c r="I206" s="148"/>
      <c r="J206" s="148"/>
      <c r="K206" s="148"/>
      <c r="L206" s="148"/>
      <c r="M206" s="149"/>
      <c r="N206" s="150"/>
      <c r="O206" s="150"/>
      <c r="P206" s="150"/>
      <c r="Q206" s="150"/>
      <c r="R206" s="150"/>
      <c r="S206" s="150"/>
      <c r="T206" s="150"/>
      <c r="U206" s="150"/>
      <c r="V206" s="150"/>
      <c r="W206" s="150"/>
      <c r="X206" s="150"/>
      <c r="Y206" s="150"/>
      <c r="Z206" s="150"/>
      <c r="AA206" s="148"/>
    </row>
    <row r="207" spans="1:27" ht="15.75" customHeight="1" x14ac:dyDescent="0.25">
      <c r="A207" s="148"/>
      <c r="B207" s="148"/>
      <c r="C207" s="148"/>
      <c r="D207" s="148"/>
      <c r="E207" s="148"/>
      <c r="F207" s="148"/>
      <c r="G207" s="148"/>
      <c r="H207" s="148"/>
      <c r="I207" s="148"/>
      <c r="J207" s="148"/>
      <c r="K207" s="148"/>
      <c r="L207" s="148"/>
      <c r="M207" s="149"/>
      <c r="N207" s="150"/>
      <c r="O207" s="150"/>
      <c r="P207" s="150"/>
      <c r="Q207" s="150"/>
      <c r="R207" s="150"/>
      <c r="S207" s="150"/>
      <c r="T207" s="150"/>
      <c r="U207" s="150"/>
      <c r="V207" s="150"/>
      <c r="W207" s="150"/>
      <c r="X207" s="150"/>
      <c r="Y207" s="150"/>
      <c r="Z207" s="150"/>
      <c r="AA207" s="148"/>
    </row>
    <row r="208" spans="1:27" ht="15.75" customHeight="1" x14ac:dyDescent="0.25">
      <c r="A208" s="148"/>
      <c r="B208" s="148"/>
      <c r="C208" s="148"/>
      <c r="D208" s="148"/>
      <c r="E208" s="148"/>
      <c r="F208" s="148"/>
      <c r="G208" s="148"/>
      <c r="H208" s="148"/>
      <c r="I208" s="148"/>
      <c r="J208" s="148"/>
      <c r="K208" s="148"/>
      <c r="L208" s="148"/>
      <c r="M208" s="149"/>
      <c r="N208" s="150"/>
      <c r="O208" s="150"/>
      <c r="P208" s="150"/>
      <c r="Q208" s="150"/>
      <c r="R208" s="150"/>
      <c r="S208" s="150"/>
      <c r="T208" s="150"/>
      <c r="U208" s="150"/>
      <c r="V208" s="150"/>
      <c r="W208" s="150"/>
      <c r="X208" s="150"/>
      <c r="Y208" s="150"/>
      <c r="Z208" s="150"/>
      <c r="AA208" s="148"/>
    </row>
    <row r="209" spans="1:27" ht="15.75" customHeight="1" x14ac:dyDescent="0.25">
      <c r="A209" s="148"/>
      <c r="B209" s="148"/>
      <c r="C209" s="148"/>
      <c r="D209" s="148"/>
      <c r="E209" s="148"/>
      <c r="F209" s="148"/>
      <c r="G209" s="148"/>
      <c r="H209" s="148"/>
      <c r="I209" s="148"/>
      <c r="J209" s="148"/>
      <c r="K209" s="148"/>
      <c r="L209" s="148"/>
      <c r="M209" s="149"/>
      <c r="N209" s="150"/>
      <c r="O209" s="150"/>
      <c r="P209" s="150"/>
      <c r="Q209" s="150"/>
      <c r="R209" s="150"/>
      <c r="S209" s="150"/>
      <c r="T209" s="150"/>
      <c r="U209" s="150"/>
      <c r="V209" s="150"/>
      <c r="W209" s="150"/>
      <c r="X209" s="150"/>
      <c r="Y209" s="150"/>
      <c r="Z209" s="150"/>
      <c r="AA209" s="148"/>
    </row>
    <row r="210" spans="1:27" ht="15.75" customHeight="1" x14ac:dyDescent="0.25">
      <c r="A210" s="148"/>
      <c r="B210" s="148"/>
      <c r="C210" s="148"/>
      <c r="D210" s="148"/>
      <c r="E210" s="148"/>
      <c r="F210" s="148"/>
      <c r="G210" s="148"/>
      <c r="H210" s="148"/>
      <c r="I210" s="148"/>
      <c r="J210" s="148"/>
      <c r="K210" s="148"/>
      <c r="L210" s="148"/>
      <c r="M210" s="149"/>
      <c r="N210" s="150"/>
      <c r="O210" s="150"/>
      <c r="P210" s="150"/>
      <c r="Q210" s="150"/>
      <c r="R210" s="150"/>
      <c r="S210" s="150"/>
      <c r="T210" s="150"/>
      <c r="U210" s="150"/>
      <c r="V210" s="150"/>
      <c r="W210" s="150"/>
      <c r="X210" s="150"/>
      <c r="Y210" s="150"/>
      <c r="Z210" s="150"/>
      <c r="AA210" s="148"/>
    </row>
    <row r="211" spans="1:27" ht="15.75" customHeight="1" x14ac:dyDescent="0.25">
      <c r="A211" s="148"/>
      <c r="B211" s="148"/>
      <c r="C211" s="148"/>
      <c r="D211" s="148"/>
      <c r="E211" s="148"/>
      <c r="F211" s="148"/>
      <c r="G211" s="148"/>
      <c r="H211" s="148"/>
      <c r="I211" s="148"/>
      <c r="J211" s="148"/>
      <c r="K211" s="148"/>
      <c r="L211" s="148"/>
      <c r="M211" s="149"/>
      <c r="N211" s="150"/>
      <c r="O211" s="150"/>
      <c r="P211" s="150"/>
      <c r="Q211" s="150"/>
      <c r="R211" s="150"/>
      <c r="S211" s="150"/>
      <c r="T211" s="150"/>
      <c r="U211" s="150"/>
      <c r="V211" s="150"/>
      <c r="W211" s="150"/>
      <c r="X211" s="150"/>
      <c r="Y211" s="150"/>
      <c r="Z211" s="150"/>
      <c r="AA211" s="148"/>
    </row>
    <row r="212" spans="1:27" ht="15.75" customHeight="1" x14ac:dyDescent="0.25">
      <c r="A212" s="148"/>
      <c r="B212" s="148"/>
      <c r="C212" s="148"/>
      <c r="D212" s="148"/>
      <c r="E212" s="148"/>
      <c r="F212" s="148"/>
      <c r="G212" s="148"/>
      <c r="H212" s="148"/>
      <c r="I212" s="148"/>
      <c r="J212" s="148"/>
      <c r="K212" s="148"/>
      <c r="L212" s="148"/>
      <c r="M212" s="149"/>
      <c r="N212" s="150"/>
      <c r="O212" s="150"/>
      <c r="P212" s="150"/>
      <c r="Q212" s="150"/>
      <c r="R212" s="150"/>
      <c r="S212" s="150"/>
      <c r="T212" s="150"/>
      <c r="U212" s="150"/>
      <c r="V212" s="150"/>
      <c r="W212" s="150"/>
      <c r="X212" s="150"/>
      <c r="Y212" s="150"/>
      <c r="Z212" s="150"/>
      <c r="AA212" s="148"/>
    </row>
    <row r="213" spans="1:27" ht="15.75" customHeight="1" x14ac:dyDescent="0.25">
      <c r="A213" s="148"/>
      <c r="B213" s="148"/>
      <c r="C213" s="148"/>
      <c r="D213" s="148"/>
      <c r="E213" s="148"/>
      <c r="F213" s="148"/>
      <c r="G213" s="148"/>
      <c r="H213" s="148"/>
      <c r="I213" s="148"/>
      <c r="J213" s="148"/>
      <c r="K213" s="148"/>
      <c r="L213" s="148"/>
      <c r="M213" s="149"/>
      <c r="N213" s="150"/>
      <c r="O213" s="150"/>
      <c r="P213" s="150"/>
      <c r="Q213" s="150"/>
      <c r="R213" s="150"/>
      <c r="S213" s="150"/>
      <c r="T213" s="150"/>
      <c r="U213" s="150"/>
      <c r="V213" s="150"/>
      <c r="W213" s="150"/>
      <c r="X213" s="150"/>
      <c r="Y213" s="150"/>
      <c r="Z213" s="150"/>
      <c r="AA213" s="148"/>
    </row>
    <row r="214" spans="1:27" ht="15.75" customHeight="1" x14ac:dyDescent="0.25">
      <c r="A214" s="148"/>
      <c r="B214" s="148"/>
      <c r="C214" s="148"/>
      <c r="D214" s="148"/>
      <c r="E214" s="148"/>
      <c r="F214" s="148"/>
      <c r="G214" s="148"/>
      <c r="H214" s="148"/>
      <c r="I214" s="148"/>
      <c r="J214" s="148"/>
      <c r="K214" s="148"/>
      <c r="L214" s="148"/>
      <c r="M214" s="149"/>
      <c r="N214" s="150"/>
      <c r="O214" s="150"/>
      <c r="P214" s="150"/>
      <c r="Q214" s="150"/>
      <c r="R214" s="150"/>
      <c r="S214" s="150"/>
      <c r="T214" s="150"/>
      <c r="U214" s="150"/>
      <c r="V214" s="150"/>
      <c r="W214" s="150"/>
      <c r="X214" s="150"/>
      <c r="Y214" s="150"/>
      <c r="Z214" s="150"/>
      <c r="AA214" s="148"/>
    </row>
    <row r="215" spans="1:27" ht="15.75" customHeight="1" x14ac:dyDescent="0.25">
      <c r="A215" s="148"/>
      <c r="B215" s="148"/>
      <c r="C215" s="148"/>
      <c r="D215" s="148"/>
      <c r="E215" s="148"/>
      <c r="F215" s="148"/>
      <c r="G215" s="148"/>
      <c r="H215" s="148"/>
      <c r="I215" s="148"/>
      <c r="J215" s="148"/>
      <c r="K215" s="148"/>
      <c r="L215" s="148"/>
      <c r="M215" s="149"/>
      <c r="N215" s="150"/>
      <c r="O215" s="150"/>
      <c r="P215" s="150"/>
      <c r="Q215" s="150"/>
      <c r="R215" s="150"/>
      <c r="S215" s="150"/>
      <c r="T215" s="150"/>
      <c r="U215" s="150"/>
      <c r="V215" s="150"/>
      <c r="W215" s="150"/>
      <c r="X215" s="150"/>
      <c r="Y215" s="150"/>
      <c r="Z215" s="150"/>
      <c r="AA215" s="148"/>
    </row>
    <row r="216" spans="1:27" ht="15.75" customHeight="1" x14ac:dyDescent="0.25">
      <c r="A216" s="148"/>
      <c r="B216" s="148"/>
      <c r="C216" s="148"/>
      <c r="D216" s="148"/>
      <c r="E216" s="148"/>
      <c r="F216" s="148"/>
      <c r="G216" s="148"/>
      <c r="H216" s="148"/>
      <c r="I216" s="148"/>
      <c r="J216" s="148"/>
      <c r="K216" s="148"/>
      <c r="L216" s="148"/>
      <c r="M216" s="149"/>
      <c r="N216" s="150"/>
      <c r="O216" s="150"/>
      <c r="P216" s="150"/>
      <c r="Q216" s="150"/>
      <c r="R216" s="150"/>
      <c r="S216" s="150"/>
      <c r="T216" s="150"/>
      <c r="U216" s="150"/>
      <c r="V216" s="150"/>
      <c r="W216" s="150"/>
      <c r="X216" s="150"/>
      <c r="Y216" s="150"/>
      <c r="Z216" s="150"/>
      <c r="AA216" s="148"/>
    </row>
    <row r="217" spans="1:27" ht="15.75" customHeight="1" x14ac:dyDescent="0.25">
      <c r="A217" s="148"/>
      <c r="B217" s="148"/>
      <c r="C217" s="148"/>
      <c r="D217" s="148"/>
      <c r="E217" s="148"/>
      <c r="F217" s="148"/>
      <c r="G217" s="148"/>
      <c r="H217" s="148"/>
      <c r="I217" s="148"/>
      <c r="J217" s="148"/>
      <c r="K217" s="148"/>
      <c r="L217" s="148"/>
      <c r="M217" s="149"/>
      <c r="N217" s="150"/>
      <c r="O217" s="150"/>
      <c r="P217" s="150"/>
      <c r="Q217" s="150"/>
      <c r="R217" s="150"/>
      <c r="S217" s="150"/>
      <c r="T217" s="150"/>
      <c r="U217" s="150"/>
      <c r="V217" s="150"/>
      <c r="W217" s="150"/>
      <c r="X217" s="150"/>
      <c r="Y217" s="150"/>
      <c r="Z217" s="150"/>
      <c r="AA217" s="148"/>
    </row>
    <row r="218" spans="1:27" ht="15.75" customHeight="1" x14ac:dyDescent="0.25">
      <c r="A218" s="148"/>
      <c r="B218" s="148"/>
      <c r="C218" s="148"/>
      <c r="D218" s="148"/>
      <c r="E218" s="148"/>
      <c r="F218" s="148"/>
      <c r="G218" s="148"/>
      <c r="H218" s="148"/>
      <c r="I218" s="148"/>
      <c r="J218" s="148"/>
      <c r="K218" s="148"/>
      <c r="L218" s="148"/>
      <c r="M218" s="149"/>
      <c r="N218" s="150"/>
      <c r="O218" s="150"/>
      <c r="P218" s="150"/>
      <c r="Q218" s="150"/>
      <c r="R218" s="150"/>
      <c r="S218" s="150"/>
      <c r="T218" s="150"/>
      <c r="U218" s="150"/>
      <c r="V218" s="150"/>
      <c r="W218" s="150"/>
      <c r="X218" s="150"/>
      <c r="Y218" s="150"/>
      <c r="Z218" s="150"/>
      <c r="AA218" s="148"/>
    </row>
    <row r="219" spans="1:27" ht="15.75" customHeight="1" x14ac:dyDescent="0.25">
      <c r="A219" s="148"/>
      <c r="B219" s="148"/>
      <c r="C219" s="148"/>
      <c r="D219" s="148"/>
      <c r="E219" s="148"/>
      <c r="F219" s="148"/>
      <c r="G219" s="148"/>
      <c r="H219" s="148"/>
      <c r="I219" s="148"/>
      <c r="J219" s="148"/>
      <c r="K219" s="148"/>
      <c r="L219" s="148"/>
      <c r="M219" s="149"/>
      <c r="N219" s="150"/>
      <c r="O219" s="150"/>
      <c r="P219" s="150"/>
      <c r="Q219" s="150"/>
      <c r="R219" s="150"/>
      <c r="S219" s="150"/>
      <c r="T219" s="150"/>
      <c r="U219" s="150"/>
      <c r="V219" s="150"/>
      <c r="W219" s="150"/>
      <c r="X219" s="150"/>
      <c r="Y219" s="150"/>
      <c r="Z219" s="150"/>
      <c r="AA219" s="148"/>
    </row>
    <row r="220" spans="1:27" ht="15.75" customHeight="1" x14ac:dyDescent="0.25">
      <c r="A220" s="148"/>
      <c r="B220" s="148"/>
      <c r="C220" s="148"/>
      <c r="D220" s="148"/>
      <c r="E220" s="148"/>
      <c r="F220" s="148"/>
      <c r="G220" s="148"/>
      <c r="H220" s="148"/>
      <c r="I220" s="148"/>
      <c r="J220" s="148"/>
      <c r="K220" s="148"/>
      <c r="L220" s="148"/>
      <c r="M220" s="149"/>
      <c r="N220" s="150"/>
      <c r="O220" s="150"/>
      <c r="P220" s="150"/>
      <c r="Q220" s="150"/>
      <c r="R220" s="150"/>
      <c r="S220" s="150"/>
      <c r="T220" s="150"/>
      <c r="U220" s="150"/>
      <c r="V220" s="150"/>
      <c r="W220" s="150"/>
      <c r="X220" s="150"/>
      <c r="Y220" s="150"/>
      <c r="Z220" s="150"/>
      <c r="AA220" s="148"/>
    </row>
    <row r="221" spans="1:27" ht="15.75" customHeight="1" x14ac:dyDescent="0.25">
      <c r="A221" s="148"/>
      <c r="B221" s="148"/>
      <c r="C221" s="148"/>
      <c r="D221" s="148"/>
      <c r="E221" s="148"/>
      <c r="F221" s="148"/>
      <c r="G221" s="148"/>
      <c r="H221" s="148"/>
      <c r="I221" s="148"/>
      <c r="J221" s="148"/>
      <c r="K221" s="148"/>
      <c r="L221" s="148"/>
      <c r="M221" s="149"/>
      <c r="N221" s="150"/>
      <c r="O221" s="150"/>
      <c r="P221" s="150"/>
      <c r="Q221" s="150"/>
      <c r="R221" s="150"/>
      <c r="S221" s="150"/>
      <c r="T221" s="150"/>
      <c r="U221" s="150"/>
      <c r="V221" s="150"/>
      <c r="W221" s="150"/>
      <c r="X221" s="150"/>
      <c r="Y221" s="150"/>
      <c r="Z221" s="150"/>
      <c r="AA221" s="148"/>
    </row>
    <row r="222" spans="1:27" ht="15.75" customHeight="1" x14ac:dyDescent="0.25">
      <c r="A222" s="148"/>
      <c r="B222" s="148"/>
      <c r="C222" s="148"/>
      <c r="D222" s="148"/>
      <c r="E222" s="148"/>
      <c r="F222" s="148"/>
      <c r="G222" s="148"/>
      <c r="H222" s="148"/>
      <c r="I222" s="148"/>
      <c r="J222" s="148"/>
      <c r="K222" s="148"/>
      <c r="L222" s="148"/>
      <c r="M222" s="149"/>
      <c r="N222" s="150"/>
      <c r="O222" s="150"/>
      <c r="P222" s="150"/>
      <c r="Q222" s="150"/>
      <c r="R222" s="150"/>
      <c r="S222" s="150"/>
      <c r="T222" s="150"/>
      <c r="U222" s="150"/>
      <c r="V222" s="150"/>
      <c r="W222" s="150"/>
      <c r="X222" s="150"/>
      <c r="Y222" s="150"/>
      <c r="Z222" s="150"/>
      <c r="AA222" s="148"/>
    </row>
    <row r="223" spans="1:27" ht="15.75" customHeight="1" x14ac:dyDescent="0.25">
      <c r="A223" s="148"/>
      <c r="B223" s="148"/>
      <c r="C223" s="148"/>
      <c r="D223" s="148"/>
      <c r="E223" s="148"/>
      <c r="F223" s="148"/>
      <c r="G223" s="148"/>
      <c r="H223" s="148"/>
      <c r="I223" s="148"/>
      <c r="J223" s="148"/>
      <c r="K223" s="148"/>
      <c r="L223" s="148"/>
      <c r="M223" s="149"/>
      <c r="N223" s="150"/>
      <c r="O223" s="150"/>
      <c r="P223" s="150"/>
      <c r="Q223" s="150"/>
      <c r="R223" s="150"/>
      <c r="S223" s="150"/>
      <c r="T223" s="150"/>
      <c r="U223" s="150"/>
      <c r="V223" s="150"/>
      <c r="W223" s="150"/>
      <c r="X223" s="150"/>
      <c r="Y223" s="150"/>
      <c r="Z223" s="150"/>
      <c r="AA223" s="148"/>
    </row>
    <row r="224" spans="1:27" ht="15.75" customHeight="1" x14ac:dyDescent="0.25">
      <c r="A224" s="148"/>
      <c r="B224" s="148"/>
      <c r="C224" s="148"/>
      <c r="D224" s="148"/>
      <c r="E224" s="148"/>
      <c r="F224" s="148"/>
      <c r="G224" s="148"/>
      <c r="H224" s="148"/>
      <c r="I224" s="148"/>
      <c r="J224" s="148"/>
      <c r="K224" s="148"/>
      <c r="L224" s="148"/>
      <c r="M224" s="149"/>
      <c r="N224" s="150"/>
      <c r="O224" s="150"/>
      <c r="P224" s="150"/>
      <c r="Q224" s="150"/>
      <c r="R224" s="150"/>
      <c r="S224" s="150"/>
      <c r="T224" s="150"/>
      <c r="U224" s="150"/>
      <c r="V224" s="150"/>
      <c r="W224" s="150"/>
      <c r="X224" s="150"/>
      <c r="Y224" s="150"/>
      <c r="Z224" s="150"/>
      <c r="AA224" s="148"/>
    </row>
    <row r="225" spans="1:27" ht="15.75" customHeight="1" x14ac:dyDescent="0.25">
      <c r="A225" s="148"/>
      <c r="B225" s="148"/>
      <c r="C225" s="148"/>
      <c r="D225" s="148"/>
      <c r="E225" s="148"/>
      <c r="F225" s="148"/>
      <c r="G225" s="148"/>
      <c r="H225" s="148"/>
      <c r="I225" s="148"/>
      <c r="J225" s="148"/>
      <c r="K225" s="148"/>
      <c r="L225" s="148"/>
      <c r="M225" s="149"/>
      <c r="N225" s="150"/>
      <c r="O225" s="150"/>
      <c r="P225" s="150"/>
      <c r="Q225" s="150"/>
      <c r="R225" s="150"/>
      <c r="S225" s="150"/>
      <c r="T225" s="150"/>
      <c r="U225" s="150"/>
      <c r="V225" s="150"/>
      <c r="W225" s="150"/>
      <c r="X225" s="150"/>
      <c r="Y225" s="150"/>
      <c r="Z225" s="150"/>
      <c r="AA225" s="148"/>
    </row>
    <row r="226" spans="1:27" ht="15.75" customHeight="1" x14ac:dyDescent="0.25">
      <c r="A226" s="148"/>
      <c r="B226" s="148"/>
      <c r="C226" s="148"/>
      <c r="D226" s="148"/>
      <c r="E226" s="148"/>
      <c r="F226" s="148"/>
      <c r="G226" s="148"/>
      <c r="H226" s="148"/>
      <c r="I226" s="148"/>
      <c r="J226" s="148"/>
      <c r="K226" s="148"/>
      <c r="L226" s="148"/>
      <c r="M226" s="149"/>
      <c r="N226" s="150"/>
      <c r="O226" s="150"/>
      <c r="P226" s="150"/>
      <c r="Q226" s="150"/>
      <c r="R226" s="150"/>
      <c r="S226" s="150"/>
      <c r="T226" s="150"/>
      <c r="U226" s="150"/>
      <c r="V226" s="150"/>
      <c r="W226" s="150"/>
      <c r="X226" s="150"/>
      <c r="Y226" s="150"/>
      <c r="Z226" s="150"/>
      <c r="AA226" s="148"/>
    </row>
    <row r="227" spans="1:27" ht="15.75" customHeight="1" x14ac:dyDescent="0.25">
      <c r="A227" s="148"/>
      <c r="B227" s="148"/>
      <c r="C227" s="148"/>
      <c r="D227" s="148"/>
      <c r="E227" s="148"/>
      <c r="F227" s="148"/>
      <c r="G227" s="148"/>
      <c r="H227" s="148"/>
      <c r="I227" s="148"/>
      <c r="J227" s="148"/>
      <c r="K227" s="148"/>
      <c r="L227" s="148"/>
      <c r="M227" s="149"/>
      <c r="N227" s="150"/>
      <c r="O227" s="150"/>
      <c r="P227" s="150"/>
      <c r="Q227" s="150"/>
      <c r="R227" s="150"/>
      <c r="S227" s="150"/>
      <c r="T227" s="150"/>
      <c r="U227" s="150"/>
      <c r="V227" s="150"/>
      <c r="W227" s="150"/>
      <c r="X227" s="150"/>
      <c r="Y227" s="150"/>
      <c r="Z227" s="150"/>
      <c r="AA227" s="148"/>
    </row>
    <row r="228" spans="1:27" ht="15.75" customHeight="1" x14ac:dyDescent="0.25">
      <c r="A228" s="148"/>
      <c r="B228" s="148"/>
      <c r="C228" s="148"/>
      <c r="D228" s="148"/>
      <c r="E228" s="148"/>
      <c r="F228" s="148"/>
      <c r="G228" s="148"/>
      <c r="H228" s="148"/>
      <c r="I228" s="148"/>
      <c r="J228" s="148"/>
      <c r="K228" s="148"/>
      <c r="L228" s="148"/>
      <c r="M228" s="149"/>
      <c r="N228" s="150"/>
      <c r="O228" s="150"/>
      <c r="P228" s="150"/>
      <c r="Q228" s="150"/>
      <c r="R228" s="150"/>
      <c r="S228" s="150"/>
      <c r="T228" s="150"/>
      <c r="U228" s="150"/>
      <c r="V228" s="150"/>
      <c r="W228" s="150"/>
      <c r="X228" s="150"/>
      <c r="Y228" s="150"/>
      <c r="Z228" s="150"/>
      <c r="AA228" s="148"/>
    </row>
    <row r="229" spans="1:27" ht="15.75" customHeight="1" x14ac:dyDescent="0.25">
      <c r="A229" s="148"/>
      <c r="B229" s="148"/>
      <c r="C229" s="148"/>
      <c r="D229" s="148"/>
      <c r="E229" s="148"/>
      <c r="F229" s="148"/>
      <c r="G229" s="148"/>
      <c r="H229" s="148"/>
      <c r="I229" s="148"/>
      <c r="J229" s="148"/>
      <c r="K229" s="148"/>
      <c r="L229" s="148"/>
      <c r="M229" s="149"/>
      <c r="N229" s="150"/>
      <c r="O229" s="150"/>
      <c r="P229" s="150"/>
      <c r="Q229" s="150"/>
      <c r="R229" s="150"/>
      <c r="S229" s="150"/>
      <c r="T229" s="150"/>
      <c r="U229" s="150"/>
      <c r="V229" s="150"/>
      <c r="W229" s="150"/>
      <c r="X229" s="150"/>
      <c r="Y229" s="150"/>
      <c r="Z229" s="150"/>
      <c r="AA229" s="148"/>
    </row>
    <row r="230" spans="1:27" ht="15.75" customHeight="1" x14ac:dyDescent="0.25">
      <c r="A230" s="148"/>
      <c r="B230" s="148"/>
      <c r="C230" s="148"/>
      <c r="D230" s="148"/>
      <c r="E230" s="148"/>
      <c r="F230" s="148"/>
      <c r="G230" s="148"/>
      <c r="H230" s="148"/>
      <c r="I230" s="148"/>
      <c r="J230" s="148"/>
      <c r="K230" s="148"/>
      <c r="L230" s="148"/>
      <c r="M230" s="149"/>
      <c r="N230" s="150"/>
      <c r="O230" s="150"/>
      <c r="P230" s="150"/>
      <c r="Q230" s="150"/>
      <c r="R230" s="150"/>
      <c r="S230" s="150"/>
      <c r="T230" s="150"/>
      <c r="U230" s="150"/>
      <c r="V230" s="150"/>
      <c r="W230" s="150"/>
      <c r="X230" s="150"/>
      <c r="Y230" s="150"/>
      <c r="Z230" s="150"/>
      <c r="AA230" s="148"/>
    </row>
    <row r="231" spans="1:27" ht="15.75" customHeight="1" x14ac:dyDescent="0.25">
      <c r="A231" s="148"/>
      <c r="B231" s="148"/>
      <c r="C231" s="148"/>
      <c r="D231" s="148"/>
      <c r="E231" s="148"/>
      <c r="F231" s="148"/>
      <c r="G231" s="148"/>
      <c r="H231" s="148"/>
      <c r="I231" s="148"/>
      <c r="J231" s="148"/>
      <c r="K231" s="148"/>
      <c r="L231" s="148"/>
      <c r="M231" s="149"/>
      <c r="N231" s="150"/>
      <c r="O231" s="150"/>
      <c r="P231" s="150"/>
      <c r="Q231" s="150"/>
      <c r="R231" s="150"/>
      <c r="S231" s="150"/>
      <c r="T231" s="150"/>
      <c r="U231" s="150"/>
      <c r="V231" s="150"/>
      <c r="W231" s="150"/>
      <c r="X231" s="150"/>
      <c r="Y231" s="150"/>
      <c r="Z231" s="150"/>
      <c r="AA231" s="148"/>
    </row>
    <row r="232" spans="1:27" ht="15.75" customHeight="1" x14ac:dyDescent="0.25">
      <c r="A232" s="148"/>
      <c r="B232" s="148"/>
      <c r="C232" s="148"/>
      <c r="D232" s="148"/>
      <c r="E232" s="148"/>
      <c r="F232" s="148"/>
      <c r="G232" s="148"/>
      <c r="H232" s="148"/>
      <c r="I232" s="148"/>
      <c r="J232" s="148"/>
      <c r="K232" s="148"/>
      <c r="L232" s="148"/>
      <c r="M232" s="149"/>
      <c r="N232" s="150"/>
      <c r="O232" s="150"/>
      <c r="P232" s="150"/>
      <c r="Q232" s="150"/>
      <c r="R232" s="150"/>
      <c r="S232" s="150"/>
      <c r="T232" s="150"/>
      <c r="U232" s="150"/>
      <c r="V232" s="150"/>
      <c r="W232" s="150"/>
      <c r="X232" s="150"/>
      <c r="Y232" s="150"/>
      <c r="Z232" s="150"/>
      <c r="AA232" s="148"/>
    </row>
    <row r="233" spans="1:27" ht="15.75" customHeight="1" x14ac:dyDescent="0.25">
      <c r="A233" s="148"/>
      <c r="B233" s="148"/>
      <c r="C233" s="148"/>
      <c r="D233" s="148"/>
      <c r="E233" s="148"/>
      <c r="F233" s="148"/>
      <c r="G233" s="148"/>
      <c r="H233" s="148"/>
      <c r="I233" s="148"/>
      <c r="J233" s="148"/>
      <c r="K233" s="148"/>
      <c r="L233" s="148"/>
      <c r="M233" s="149"/>
      <c r="N233" s="150"/>
      <c r="O233" s="150"/>
      <c r="P233" s="150"/>
      <c r="Q233" s="150"/>
      <c r="R233" s="150"/>
      <c r="S233" s="150"/>
      <c r="T233" s="150"/>
      <c r="U233" s="150"/>
      <c r="V233" s="150"/>
      <c r="W233" s="150"/>
      <c r="X233" s="150"/>
      <c r="Y233" s="150"/>
      <c r="Z233" s="150"/>
      <c r="AA233" s="148"/>
    </row>
    <row r="234" spans="1:27" ht="15.75" customHeight="1" x14ac:dyDescent="0.25">
      <c r="A234" s="148"/>
      <c r="B234" s="148"/>
      <c r="C234" s="148"/>
      <c r="D234" s="148"/>
      <c r="E234" s="148"/>
      <c r="F234" s="148"/>
      <c r="G234" s="148"/>
      <c r="H234" s="148"/>
      <c r="I234" s="148"/>
      <c r="J234" s="148"/>
      <c r="K234" s="148"/>
      <c r="L234" s="148"/>
      <c r="M234" s="149"/>
      <c r="N234" s="150"/>
      <c r="O234" s="150"/>
      <c r="P234" s="150"/>
      <c r="Q234" s="150"/>
      <c r="R234" s="150"/>
      <c r="S234" s="150"/>
      <c r="T234" s="150"/>
      <c r="U234" s="150"/>
      <c r="V234" s="150"/>
      <c r="W234" s="150"/>
      <c r="X234" s="150"/>
      <c r="Y234" s="150"/>
      <c r="Z234" s="150"/>
      <c r="AA234" s="148"/>
    </row>
    <row r="235" spans="1:27" ht="15.75" customHeight="1" x14ac:dyDescent="0.25">
      <c r="A235" s="148"/>
      <c r="B235" s="148"/>
      <c r="C235" s="148"/>
      <c r="D235" s="148"/>
      <c r="E235" s="148"/>
      <c r="F235" s="148"/>
      <c r="G235" s="148"/>
      <c r="H235" s="148"/>
      <c r="I235" s="148"/>
      <c r="J235" s="148"/>
      <c r="K235" s="148"/>
      <c r="L235" s="148"/>
      <c r="M235" s="149"/>
      <c r="N235" s="150"/>
      <c r="O235" s="150"/>
      <c r="P235" s="150"/>
      <c r="Q235" s="150"/>
      <c r="R235" s="150"/>
      <c r="S235" s="150"/>
      <c r="T235" s="150"/>
      <c r="U235" s="150"/>
      <c r="V235" s="150"/>
      <c r="W235" s="150"/>
      <c r="X235" s="150"/>
      <c r="Y235" s="150"/>
      <c r="Z235" s="150"/>
      <c r="AA235" s="148"/>
    </row>
    <row r="236" spans="1:27" ht="15.75" customHeight="1" x14ac:dyDescent="0.25">
      <c r="A236" s="148"/>
      <c r="B236" s="148"/>
      <c r="C236" s="148"/>
      <c r="D236" s="148"/>
      <c r="E236" s="148"/>
      <c r="F236" s="148"/>
      <c r="G236" s="148"/>
      <c r="H236" s="148"/>
      <c r="I236" s="148"/>
      <c r="J236" s="148"/>
      <c r="K236" s="148"/>
      <c r="L236" s="148"/>
      <c r="M236" s="149"/>
      <c r="N236" s="150"/>
      <c r="O236" s="150"/>
      <c r="P236" s="150"/>
      <c r="Q236" s="150"/>
      <c r="R236" s="150"/>
      <c r="S236" s="150"/>
      <c r="T236" s="150"/>
      <c r="U236" s="150"/>
      <c r="V236" s="150"/>
      <c r="W236" s="150"/>
      <c r="X236" s="150"/>
      <c r="Y236" s="150"/>
      <c r="Z236" s="150"/>
      <c r="AA236" s="148"/>
    </row>
    <row r="237" spans="1:27" ht="15.75" customHeight="1" x14ac:dyDescent="0.25">
      <c r="A237" s="148"/>
      <c r="B237" s="148"/>
      <c r="C237" s="148"/>
      <c r="D237" s="148"/>
      <c r="E237" s="148"/>
      <c r="F237" s="148"/>
      <c r="G237" s="148"/>
      <c r="H237" s="148"/>
      <c r="I237" s="148"/>
      <c r="J237" s="148"/>
      <c r="K237" s="148"/>
      <c r="L237" s="148"/>
      <c r="M237" s="149"/>
      <c r="N237" s="150"/>
      <c r="O237" s="150"/>
      <c r="P237" s="150"/>
      <c r="Q237" s="150"/>
      <c r="R237" s="150"/>
      <c r="S237" s="150"/>
      <c r="T237" s="150"/>
      <c r="U237" s="150"/>
      <c r="V237" s="150"/>
      <c r="W237" s="150"/>
      <c r="X237" s="150"/>
      <c r="Y237" s="150"/>
      <c r="Z237" s="150"/>
      <c r="AA237" s="148"/>
    </row>
    <row r="238" spans="1:27" ht="15.75" customHeight="1" x14ac:dyDescent="0.25">
      <c r="A238" s="148"/>
      <c r="B238" s="148"/>
      <c r="C238" s="148"/>
      <c r="D238" s="148"/>
      <c r="E238" s="148"/>
      <c r="F238" s="148"/>
      <c r="G238" s="148"/>
      <c r="H238" s="148"/>
      <c r="I238" s="148"/>
      <c r="J238" s="148"/>
      <c r="K238" s="148"/>
      <c r="L238" s="148"/>
      <c r="M238" s="149"/>
      <c r="N238" s="150"/>
      <c r="O238" s="150"/>
      <c r="P238" s="150"/>
      <c r="Q238" s="150"/>
      <c r="R238" s="150"/>
      <c r="S238" s="150"/>
      <c r="T238" s="150"/>
      <c r="U238" s="150"/>
      <c r="V238" s="150"/>
      <c r="W238" s="150"/>
      <c r="X238" s="150"/>
      <c r="Y238" s="150"/>
      <c r="Z238" s="150"/>
      <c r="AA238" s="148"/>
    </row>
    <row r="239" spans="1:27" ht="15.75" customHeight="1" x14ac:dyDescent="0.25">
      <c r="A239" s="148"/>
      <c r="B239" s="148"/>
      <c r="C239" s="148"/>
      <c r="D239" s="148"/>
      <c r="E239" s="148"/>
      <c r="F239" s="148"/>
      <c r="G239" s="148"/>
      <c r="H239" s="148"/>
      <c r="I239" s="148"/>
      <c r="J239" s="148"/>
      <c r="K239" s="148"/>
      <c r="L239" s="148"/>
      <c r="M239" s="149"/>
      <c r="N239" s="150"/>
      <c r="O239" s="150"/>
      <c r="P239" s="150"/>
      <c r="Q239" s="150"/>
      <c r="R239" s="150"/>
      <c r="S239" s="150"/>
      <c r="T239" s="150"/>
      <c r="U239" s="150"/>
      <c r="V239" s="150"/>
      <c r="W239" s="150"/>
      <c r="X239" s="150"/>
      <c r="Y239" s="150"/>
      <c r="Z239" s="150"/>
      <c r="AA239" s="148"/>
    </row>
    <row r="240" spans="1:27" ht="15.75" customHeight="1" x14ac:dyDescent="0.25">
      <c r="A240" s="148"/>
      <c r="B240" s="148"/>
      <c r="C240" s="148"/>
      <c r="D240" s="148"/>
      <c r="E240" s="148"/>
      <c r="F240" s="148"/>
      <c r="G240" s="148"/>
      <c r="H240" s="148"/>
      <c r="I240" s="148"/>
      <c r="J240" s="148"/>
      <c r="K240" s="148"/>
      <c r="L240" s="148"/>
      <c r="M240" s="149"/>
      <c r="N240" s="150"/>
      <c r="O240" s="150"/>
      <c r="P240" s="150"/>
      <c r="Q240" s="150"/>
      <c r="R240" s="150"/>
      <c r="S240" s="150"/>
      <c r="T240" s="150"/>
      <c r="U240" s="150"/>
      <c r="V240" s="150"/>
      <c r="W240" s="150"/>
      <c r="X240" s="150"/>
      <c r="Y240" s="150"/>
      <c r="Z240" s="150"/>
      <c r="AA240" s="148"/>
    </row>
    <row r="241" spans="1:27" ht="15.75" customHeight="1" x14ac:dyDescent="0.25">
      <c r="A241" s="148"/>
      <c r="B241" s="148"/>
      <c r="C241" s="148"/>
      <c r="D241" s="148"/>
      <c r="E241" s="148"/>
      <c r="F241" s="148"/>
      <c r="G241" s="148"/>
      <c r="H241" s="148"/>
      <c r="I241" s="148"/>
      <c r="J241" s="148"/>
      <c r="K241" s="148"/>
      <c r="L241" s="148"/>
      <c r="M241" s="149"/>
      <c r="N241" s="150"/>
      <c r="O241" s="150"/>
      <c r="P241" s="150"/>
      <c r="Q241" s="150"/>
      <c r="R241" s="150"/>
      <c r="S241" s="150"/>
      <c r="T241" s="150"/>
      <c r="U241" s="150"/>
      <c r="V241" s="150"/>
      <c r="W241" s="150"/>
      <c r="X241" s="150"/>
      <c r="Y241" s="150"/>
      <c r="Z241" s="150"/>
      <c r="AA241" s="148"/>
    </row>
    <row r="242" spans="1:27" ht="15.75" customHeight="1" x14ac:dyDescent="0.25">
      <c r="A242" s="148"/>
      <c r="B242" s="148"/>
      <c r="C242" s="148"/>
      <c r="D242" s="148"/>
      <c r="E242" s="148"/>
      <c r="F242" s="148"/>
      <c r="G242" s="148"/>
      <c r="H242" s="148"/>
      <c r="I242" s="148"/>
      <c r="J242" s="148"/>
      <c r="K242" s="148"/>
      <c r="L242" s="148"/>
      <c r="M242" s="149"/>
      <c r="N242" s="150"/>
      <c r="O242" s="150"/>
      <c r="P242" s="150"/>
      <c r="Q242" s="150"/>
      <c r="R242" s="150"/>
      <c r="S242" s="150"/>
      <c r="T242" s="150"/>
      <c r="U242" s="150"/>
      <c r="V242" s="150"/>
      <c r="W242" s="150"/>
      <c r="X242" s="150"/>
      <c r="Y242" s="150"/>
      <c r="Z242" s="150"/>
      <c r="AA242" s="148"/>
    </row>
    <row r="243" spans="1:27" ht="15.75" customHeight="1" x14ac:dyDescent="0.25">
      <c r="A243" s="148"/>
      <c r="B243" s="148"/>
      <c r="C243" s="148"/>
      <c r="D243" s="148"/>
      <c r="E243" s="148"/>
      <c r="F243" s="148"/>
      <c r="G243" s="148"/>
      <c r="H243" s="148"/>
      <c r="I243" s="148"/>
      <c r="J243" s="148"/>
      <c r="K243" s="148"/>
      <c r="L243" s="148"/>
      <c r="M243" s="149"/>
      <c r="N243" s="150"/>
      <c r="O243" s="150"/>
      <c r="P243" s="150"/>
      <c r="Q243" s="150"/>
      <c r="R243" s="150"/>
      <c r="S243" s="150"/>
      <c r="T243" s="150"/>
      <c r="U243" s="150"/>
      <c r="V243" s="150"/>
      <c r="W243" s="150"/>
      <c r="X243" s="150"/>
      <c r="Y243" s="150"/>
      <c r="Z243" s="150"/>
      <c r="AA243" s="148"/>
    </row>
    <row r="244" spans="1:27" ht="15.75" customHeight="1" x14ac:dyDescent="0.25">
      <c r="A244" s="148"/>
      <c r="B244" s="148"/>
      <c r="C244" s="148"/>
      <c r="D244" s="148"/>
      <c r="E244" s="148"/>
      <c r="F244" s="148"/>
      <c r="G244" s="148"/>
      <c r="H244" s="148"/>
      <c r="I244" s="148"/>
      <c r="J244" s="148"/>
      <c r="K244" s="148"/>
      <c r="L244" s="148"/>
      <c r="M244" s="149"/>
      <c r="N244" s="150"/>
      <c r="O244" s="150"/>
      <c r="P244" s="150"/>
      <c r="Q244" s="150"/>
      <c r="R244" s="150"/>
      <c r="S244" s="150"/>
      <c r="T244" s="150"/>
      <c r="U244" s="150"/>
      <c r="V244" s="150"/>
      <c r="W244" s="150"/>
      <c r="X244" s="150"/>
      <c r="Y244" s="150"/>
      <c r="Z244" s="150"/>
      <c r="AA244" s="148"/>
    </row>
    <row r="245" spans="1:27" ht="15.75" customHeight="1" x14ac:dyDescent="0.25">
      <c r="A245" s="148"/>
      <c r="B245" s="148"/>
      <c r="C245" s="148"/>
      <c r="D245" s="148"/>
      <c r="E245" s="148"/>
      <c r="F245" s="148"/>
      <c r="G245" s="148"/>
      <c r="H245" s="148"/>
      <c r="I245" s="148"/>
      <c r="J245" s="148"/>
      <c r="K245" s="148"/>
      <c r="L245" s="148"/>
      <c r="M245" s="149"/>
      <c r="N245" s="150"/>
      <c r="O245" s="150"/>
      <c r="P245" s="150"/>
      <c r="Q245" s="150"/>
      <c r="R245" s="150"/>
      <c r="S245" s="150"/>
      <c r="T245" s="150"/>
      <c r="U245" s="150"/>
      <c r="V245" s="150"/>
      <c r="W245" s="150"/>
      <c r="X245" s="150"/>
      <c r="Y245" s="150"/>
      <c r="Z245" s="150"/>
      <c r="AA245" s="148"/>
    </row>
    <row r="246" spans="1:27" ht="15.75" customHeight="1" x14ac:dyDescent="0.25">
      <c r="A246" s="148"/>
      <c r="B246" s="148"/>
      <c r="C246" s="148"/>
      <c r="D246" s="148"/>
      <c r="E246" s="148"/>
      <c r="F246" s="148"/>
      <c r="G246" s="148"/>
      <c r="H246" s="148"/>
      <c r="I246" s="148"/>
      <c r="J246" s="148"/>
      <c r="K246" s="148"/>
      <c r="L246" s="148"/>
      <c r="M246" s="149"/>
      <c r="N246" s="150"/>
      <c r="O246" s="150"/>
      <c r="P246" s="150"/>
      <c r="Q246" s="150"/>
      <c r="R246" s="150"/>
      <c r="S246" s="150"/>
      <c r="T246" s="150"/>
      <c r="U246" s="150"/>
      <c r="V246" s="150"/>
      <c r="W246" s="150"/>
      <c r="X246" s="150"/>
      <c r="Y246" s="150"/>
      <c r="Z246" s="150"/>
      <c r="AA246" s="148"/>
    </row>
    <row r="247" spans="1:27" ht="15.75" customHeight="1" x14ac:dyDescent="0.25">
      <c r="A247" s="148"/>
      <c r="B247" s="148"/>
      <c r="C247" s="148"/>
      <c r="D247" s="148"/>
      <c r="E247" s="148"/>
      <c r="F247" s="148"/>
      <c r="G247" s="148"/>
      <c r="H247" s="148"/>
      <c r="I247" s="148"/>
      <c r="J247" s="148"/>
      <c r="K247" s="148"/>
      <c r="L247" s="148"/>
      <c r="M247" s="149"/>
      <c r="N247" s="150"/>
      <c r="O247" s="150"/>
      <c r="P247" s="150"/>
      <c r="Q247" s="150"/>
      <c r="R247" s="150"/>
      <c r="S247" s="150"/>
      <c r="T247" s="150"/>
      <c r="U247" s="150"/>
      <c r="V247" s="150"/>
      <c r="W247" s="150"/>
      <c r="X247" s="150"/>
      <c r="Y247" s="150"/>
      <c r="Z247" s="150"/>
      <c r="AA247" s="148"/>
    </row>
    <row r="248" spans="1:27" ht="15.75" customHeight="1" x14ac:dyDescent="0.25">
      <c r="A248" s="148"/>
      <c r="B248" s="148"/>
      <c r="C248" s="148"/>
      <c r="D248" s="148"/>
      <c r="E248" s="148"/>
      <c r="F248" s="148"/>
      <c r="G248" s="148"/>
      <c r="H248" s="148"/>
      <c r="I248" s="148"/>
      <c r="J248" s="148"/>
      <c r="K248" s="148"/>
      <c r="L248" s="148"/>
      <c r="M248" s="149"/>
      <c r="N248" s="150"/>
      <c r="O248" s="150"/>
      <c r="P248" s="150"/>
      <c r="Q248" s="150"/>
      <c r="R248" s="150"/>
      <c r="S248" s="150"/>
      <c r="T248" s="150"/>
      <c r="U248" s="150"/>
      <c r="V248" s="150"/>
      <c r="W248" s="150"/>
      <c r="X248" s="150"/>
      <c r="Y248" s="150"/>
      <c r="Z248" s="150"/>
      <c r="AA248" s="148"/>
    </row>
    <row r="249" spans="1:27" ht="15.75" customHeight="1" x14ac:dyDescent="0.25">
      <c r="A249" s="148"/>
      <c r="B249" s="148"/>
      <c r="C249" s="148"/>
      <c r="D249" s="148"/>
      <c r="E249" s="148"/>
      <c r="F249" s="148"/>
      <c r="G249" s="148"/>
      <c r="H249" s="148"/>
      <c r="I249" s="148"/>
      <c r="J249" s="148"/>
      <c r="K249" s="148"/>
      <c r="L249" s="148"/>
      <c r="M249" s="149"/>
      <c r="N249" s="150"/>
      <c r="O249" s="150"/>
      <c r="P249" s="150"/>
      <c r="Q249" s="150"/>
      <c r="R249" s="150"/>
      <c r="S249" s="150"/>
      <c r="T249" s="150"/>
      <c r="U249" s="150"/>
      <c r="V249" s="150"/>
      <c r="W249" s="150"/>
      <c r="X249" s="150"/>
      <c r="Y249" s="150"/>
      <c r="Z249" s="150"/>
      <c r="AA249" s="148"/>
    </row>
    <row r="250" spans="1:27" ht="15.75" customHeight="1" x14ac:dyDescent="0.25">
      <c r="A250" s="148"/>
      <c r="B250" s="148"/>
      <c r="C250" s="148"/>
      <c r="D250" s="148"/>
      <c r="E250" s="148"/>
      <c r="F250" s="148"/>
      <c r="G250" s="148"/>
      <c r="H250" s="148"/>
      <c r="I250" s="148"/>
      <c r="J250" s="148"/>
      <c r="K250" s="148"/>
      <c r="L250" s="148"/>
      <c r="M250" s="149"/>
      <c r="N250" s="150"/>
      <c r="O250" s="150"/>
      <c r="P250" s="150"/>
      <c r="Q250" s="150"/>
      <c r="R250" s="150"/>
      <c r="S250" s="150"/>
      <c r="T250" s="150"/>
      <c r="U250" s="150"/>
      <c r="V250" s="150"/>
      <c r="W250" s="150"/>
      <c r="X250" s="150"/>
      <c r="Y250" s="150"/>
      <c r="Z250" s="150"/>
      <c r="AA250" s="148"/>
    </row>
    <row r="251" spans="1:27" ht="15.75" customHeight="1" x14ac:dyDescent="0.25">
      <c r="A251" s="148"/>
      <c r="B251" s="148"/>
      <c r="C251" s="148"/>
      <c r="D251" s="148"/>
      <c r="E251" s="148"/>
      <c r="F251" s="148"/>
      <c r="G251" s="148"/>
      <c r="H251" s="148"/>
      <c r="I251" s="148"/>
      <c r="J251" s="148"/>
      <c r="K251" s="148"/>
      <c r="L251" s="148"/>
      <c r="M251" s="149"/>
      <c r="N251" s="150"/>
      <c r="O251" s="150"/>
      <c r="P251" s="150"/>
      <c r="Q251" s="150"/>
      <c r="R251" s="150"/>
      <c r="S251" s="150"/>
      <c r="T251" s="150"/>
      <c r="U251" s="150"/>
      <c r="V251" s="150"/>
      <c r="W251" s="150"/>
      <c r="X251" s="150"/>
      <c r="Y251" s="150"/>
      <c r="Z251" s="150"/>
      <c r="AA251" s="148"/>
    </row>
    <row r="252" spans="1:27" ht="15.75" customHeight="1" x14ac:dyDescent="0.25">
      <c r="A252" s="148"/>
      <c r="B252" s="148"/>
      <c r="C252" s="148"/>
      <c r="D252" s="148"/>
      <c r="E252" s="148"/>
      <c r="F252" s="148"/>
      <c r="G252" s="148"/>
      <c r="H252" s="148"/>
      <c r="I252" s="148"/>
      <c r="J252" s="148"/>
      <c r="K252" s="148"/>
      <c r="L252" s="148"/>
      <c r="M252" s="149"/>
      <c r="N252" s="150"/>
      <c r="O252" s="150"/>
      <c r="P252" s="150"/>
      <c r="Q252" s="150"/>
      <c r="R252" s="150"/>
      <c r="S252" s="150"/>
      <c r="T252" s="150"/>
      <c r="U252" s="150"/>
      <c r="V252" s="150"/>
      <c r="W252" s="150"/>
      <c r="X252" s="150"/>
      <c r="Y252" s="150"/>
      <c r="Z252" s="150"/>
      <c r="AA252" s="148"/>
    </row>
    <row r="253" spans="1:27" ht="15.75" customHeight="1" x14ac:dyDescent="0.25">
      <c r="A253" s="148"/>
      <c r="B253" s="148"/>
      <c r="C253" s="148"/>
      <c r="D253" s="148"/>
      <c r="E253" s="148"/>
      <c r="F253" s="148"/>
      <c r="G253" s="148"/>
      <c r="H253" s="148"/>
      <c r="I253" s="148"/>
      <c r="J253" s="148"/>
      <c r="K253" s="148"/>
      <c r="L253" s="148"/>
      <c r="M253" s="149"/>
      <c r="N253" s="150"/>
      <c r="O253" s="150"/>
      <c r="P253" s="150"/>
      <c r="Q253" s="150"/>
      <c r="R253" s="150"/>
      <c r="S253" s="150"/>
      <c r="T253" s="150"/>
      <c r="U253" s="150"/>
      <c r="V253" s="150"/>
      <c r="W253" s="150"/>
      <c r="X253" s="150"/>
      <c r="Y253" s="150"/>
      <c r="Z253" s="150"/>
      <c r="AA253" s="148"/>
    </row>
    <row r="254" spans="1:27" ht="15.75" customHeight="1" x14ac:dyDescent="0.25">
      <c r="A254" s="148"/>
      <c r="B254" s="148"/>
      <c r="C254" s="148"/>
      <c r="D254" s="148"/>
      <c r="E254" s="148"/>
      <c r="F254" s="148"/>
      <c r="G254" s="148"/>
      <c r="H254" s="148"/>
      <c r="I254" s="148"/>
      <c r="J254" s="148"/>
      <c r="K254" s="148"/>
      <c r="L254" s="148"/>
      <c r="M254" s="149"/>
      <c r="N254" s="150"/>
      <c r="O254" s="150"/>
      <c r="P254" s="150"/>
      <c r="Q254" s="150"/>
      <c r="R254" s="150"/>
      <c r="S254" s="150"/>
      <c r="T254" s="150"/>
      <c r="U254" s="150"/>
      <c r="V254" s="150"/>
      <c r="W254" s="150"/>
      <c r="X254" s="150"/>
      <c r="Y254" s="150"/>
      <c r="Z254" s="150"/>
      <c r="AA254" s="148"/>
    </row>
    <row r="255" spans="1:27" ht="15.75" customHeight="1" x14ac:dyDescent="0.25">
      <c r="A255" s="148"/>
      <c r="B255" s="148"/>
      <c r="C255" s="148"/>
      <c r="D255" s="148"/>
      <c r="E255" s="148"/>
      <c r="F255" s="148"/>
      <c r="G255" s="148"/>
      <c r="H255" s="148"/>
      <c r="I255" s="148"/>
      <c r="J255" s="148"/>
      <c r="K255" s="148"/>
      <c r="L255" s="148"/>
      <c r="M255" s="149"/>
      <c r="N255" s="150"/>
      <c r="O255" s="150"/>
      <c r="P255" s="150"/>
      <c r="Q255" s="150"/>
      <c r="R255" s="150"/>
      <c r="S255" s="150"/>
      <c r="T255" s="150"/>
      <c r="U255" s="150"/>
      <c r="V255" s="150"/>
      <c r="W255" s="150"/>
      <c r="X255" s="150"/>
      <c r="Y255" s="150"/>
      <c r="Z255" s="150"/>
      <c r="AA255" s="148"/>
    </row>
    <row r="256" spans="1:27" ht="15.75" customHeight="1" x14ac:dyDescent="0.25">
      <c r="A256" s="148"/>
      <c r="B256" s="148"/>
      <c r="C256" s="148"/>
      <c r="D256" s="148"/>
      <c r="E256" s="148"/>
      <c r="F256" s="148"/>
      <c r="G256" s="148"/>
      <c r="H256" s="148"/>
      <c r="I256" s="148"/>
      <c r="J256" s="148"/>
      <c r="K256" s="148"/>
      <c r="L256" s="148"/>
      <c r="M256" s="149"/>
      <c r="N256" s="150"/>
      <c r="O256" s="150"/>
      <c r="P256" s="150"/>
      <c r="Q256" s="150"/>
      <c r="R256" s="150"/>
      <c r="S256" s="150"/>
      <c r="T256" s="150"/>
      <c r="U256" s="150"/>
      <c r="V256" s="150"/>
      <c r="W256" s="150"/>
      <c r="X256" s="150"/>
      <c r="Y256" s="150"/>
      <c r="Z256" s="150"/>
      <c r="AA256" s="148"/>
    </row>
    <row r="257" spans="1:27" ht="15.75" customHeight="1" x14ac:dyDescent="0.25">
      <c r="A257" s="148"/>
      <c r="B257" s="148"/>
      <c r="C257" s="148"/>
      <c r="D257" s="148"/>
      <c r="E257" s="148"/>
      <c r="F257" s="148"/>
      <c r="G257" s="148"/>
      <c r="H257" s="148"/>
      <c r="I257" s="148"/>
      <c r="J257" s="148"/>
      <c r="K257" s="148"/>
      <c r="L257" s="148"/>
      <c r="M257" s="149"/>
      <c r="N257" s="150"/>
      <c r="O257" s="150"/>
      <c r="P257" s="150"/>
      <c r="Q257" s="150"/>
      <c r="R257" s="150"/>
      <c r="S257" s="150"/>
      <c r="T257" s="150"/>
      <c r="U257" s="150"/>
      <c r="V257" s="150"/>
      <c r="W257" s="150"/>
      <c r="X257" s="150"/>
      <c r="Y257" s="150"/>
      <c r="Z257" s="150"/>
      <c r="AA257" s="148"/>
    </row>
    <row r="258" spans="1:27" ht="15.75" customHeight="1" x14ac:dyDescent="0.25">
      <c r="A258" s="148"/>
      <c r="B258" s="148"/>
      <c r="C258" s="148"/>
      <c r="D258" s="148"/>
      <c r="E258" s="148"/>
      <c r="F258" s="148"/>
      <c r="G258" s="148"/>
      <c r="H258" s="148"/>
      <c r="I258" s="148"/>
      <c r="J258" s="148"/>
      <c r="K258" s="148"/>
      <c r="L258" s="148"/>
      <c r="M258" s="149"/>
      <c r="N258" s="150"/>
      <c r="O258" s="150"/>
      <c r="P258" s="150"/>
      <c r="Q258" s="150"/>
      <c r="R258" s="150"/>
      <c r="S258" s="150"/>
      <c r="T258" s="150"/>
      <c r="U258" s="150"/>
      <c r="V258" s="150"/>
      <c r="W258" s="150"/>
      <c r="X258" s="150"/>
      <c r="Y258" s="150"/>
      <c r="Z258" s="150"/>
      <c r="AA258" s="148"/>
    </row>
    <row r="259" spans="1:27" ht="15.75" customHeight="1" x14ac:dyDescent="0.25">
      <c r="A259" s="148"/>
      <c r="B259" s="148"/>
      <c r="C259" s="148"/>
      <c r="D259" s="148"/>
      <c r="E259" s="148"/>
      <c r="F259" s="148"/>
      <c r="G259" s="148"/>
      <c r="H259" s="148"/>
      <c r="I259" s="148"/>
      <c r="J259" s="148"/>
      <c r="K259" s="148"/>
      <c r="L259" s="148"/>
      <c r="M259" s="149"/>
      <c r="N259" s="150"/>
      <c r="O259" s="150"/>
      <c r="P259" s="150"/>
      <c r="Q259" s="150"/>
      <c r="R259" s="150"/>
      <c r="S259" s="150"/>
      <c r="T259" s="150"/>
      <c r="U259" s="150"/>
      <c r="V259" s="150"/>
      <c r="W259" s="150"/>
      <c r="X259" s="150"/>
      <c r="Y259" s="150"/>
      <c r="Z259" s="150"/>
      <c r="AA259" s="148"/>
    </row>
    <row r="260" spans="1:27" ht="15.75" customHeight="1" x14ac:dyDescent="0.25">
      <c r="A260" s="148"/>
      <c r="B260" s="148"/>
      <c r="C260" s="148"/>
      <c r="D260" s="148"/>
      <c r="E260" s="148"/>
      <c r="F260" s="148"/>
      <c r="G260" s="148"/>
      <c r="H260" s="148"/>
      <c r="I260" s="148"/>
      <c r="J260" s="148"/>
      <c r="K260" s="148"/>
      <c r="L260" s="148"/>
      <c r="M260" s="149"/>
      <c r="N260" s="150"/>
      <c r="O260" s="150"/>
      <c r="P260" s="150"/>
      <c r="Q260" s="150"/>
      <c r="R260" s="150"/>
      <c r="S260" s="150"/>
      <c r="T260" s="150"/>
      <c r="U260" s="150"/>
      <c r="V260" s="150"/>
      <c r="W260" s="150"/>
      <c r="X260" s="150"/>
      <c r="Y260" s="150"/>
      <c r="Z260" s="150"/>
      <c r="AA260" s="148"/>
    </row>
    <row r="261" spans="1:27" ht="15.75" customHeight="1" x14ac:dyDescent="0.25">
      <c r="A261" s="148"/>
      <c r="B261" s="148"/>
      <c r="C261" s="148"/>
      <c r="D261" s="148"/>
      <c r="E261" s="148"/>
      <c r="F261" s="148"/>
      <c r="G261" s="148"/>
      <c r="H261" s="148"/>
      <c r="I261" s="148"/>
      <c r="J261" s="148"/>
      <c r="K261" s="148"/>
      <c r="L261" s="148"/>
      <c r="M261" s="149"/>
      <c r="N261" s="150"/>
      <c r="O261" s="150"/>
      <c r="P261" s="150"/>
      <c r="Q261" s="150"/>
      <c r="R261" s="150"/>
      <c r="S261" s="150"/>
      <c r="T261" s="150"/>
      <c r="U261" s="150"/>
      <c r="V261" s="150"/>
      <c r="W261" s="150"/>
      <c r="X261" s="150"/>
      <c r="Y261" s="150"/>
      <c r="Z261" s="150"/>
      <c r="AA261" s="148"/>
    </row>
    <row r="262" spans="1:27" ht="15.75" customHeight="1" x14ac:dyDescent="0.25">
      <c r="A262" s="148"/>
      <c r="B262" s="148"/>
      <c r="C262" s="148"/>
      <c r="D262" s="148"/>
      <c r="E262" s="148"/>
      <c r="F262" s="148"/>
      <c r="G262" s="148"/>
      <c r="H262" s="148"/>
      <c r="I262" s="148"/>
      <c r="J262" s="148"/>
      <c r="K262" s="148"/>
      <c r="L262" s="148"/>
      <c r="M262" s="149"/>
      <c r="N262" s="150"/>
      <c r="O262" s="150"/>
      <c r="P262" s="150"/>
      <c r="Q262" s="150"/>
      <c r="R262" s="150"/>
      <c r="S262" s="150"/>
      <c r="T262" s="150"/>
      <c r="U262" s="150"/>
      <c r="V262" s="150"/>
      <c r="W262" s="150"/>
      <c r="X262" s="150"/>
      <c r="Y262" s="150"/>
      <c r="Z262" s="150"/>
      <c r="AA262" s="148"/>
    </row>
    <row r="263" spans="1:27" ht="15.75" customHeight="1" x14ac:dyDescent="0.25">
      <c r="A263" s="148"/>
      <c r="B263" s="148"/>
      <c r="C263" s="148"/>
      <c r="D263" s="148"/>
      <c r="E263" s="148"/>
      <c r="F263" s="148"/>
      <c r="G263" s="148"/>
      <c r="H263" s="148"/>
      <c r="I263" s="148"/>
      <c r="J263" s="148"/>
      <c r="K263" s="148"/>
      <c r="L263" s="148"/>
      <c r="M263" s="149"/>
      <c r="N263" s="150"/>
      <c r="O263" s="150"/>
      <c r="P263" s="150"/>
      <c r="Q263" s="150"/>
      <c r="R263" s="150"/>
      <c r="S263" s="150"/>
      <c r="T263" s="150"/>
      <c r="U263" s="150"/>
      <c r="V263" s="150"/>
      <c r="W263" s="150"/>
      <c r="X263" s="150"/>
      <c r="Y263" s="150"/>
      <c r="Z263" s="150"/>
      <c r="AA263" s="148"/>
    </row>
    <row r="264" spans="1:27" ht="15.75" customHeight="1" x14ac:dyDescent="0.25">
      <c r="A264" s="148"/>
      <c r="B264" s="148"/>
      <c r="C264" s="148"/>
      <c r="D264" s="148"/>
      <c r="E264" s="148"/>
      <c r="F264" s="148"/>
      <c r="G264" s="148"/>
      <c r="H264" s="148"/>
      <c r="I264" s="148"/>
      <c r="J264" s="148"/>
      <c r="K264" s="148"/>
      <c r="L264" s="148"/>
      <c r="M264" s="149"/>
      <c r="N264" s="150"/>
      <c r="O264" s="150"/>
      <c r="P264" s="150"/>
      <c r="Q264" s="150"/>
      <c r="R264" s="150"/>
      <c r="S264" s="150"/>
      <c r="T264" s="150"/>
      <c r="U264" s="150"/>
      <c r="V264" s="150"/>
      <c r="W264" s="150"/>
      <c r="X264" s="150"/>
      <c r="Y264" s="150"/>
      <c r="Z264" s="150"/>
      <c r="AA264" s="148"/>
    </row>
    <row r="265" spans="1:27" ht="15.75" customHeight="1" x14ac:dyDescent="0.25">
      <c r="A265" s="148"/>
      <c r="B265" s="148"/>
      <c r="C265" s="148"/>
      <c r="D265" s="148"/>
      <c r="E265" s="148"/>
      <c r="F265" s="148"/>
      <c r="G265" s="148"/>
      <c r="H265" s="148"/>
      <c r="I265" s="148"/>
      <c r="J265" s="148"/>
      <c r="K265" s="148"/>
      <c r="L265" s="148"/>
      <c r="M265" s="149"/>
      <c r="N265" s="150"/>
      <c r="O265" s="150"/>
      <c r="P265" s="150"/>
      <c r="Q265" s="150"/>
      <c r="R265" s="150"/>
      <c r="S265" s="150"/>
      <c r="T265" s="150"/>
      <c r="U265" s="150"/>
      <c r="V265" s="150"/>
      <c r="W265" s="150"/>
      <c r="X265" s="150"/>
      <c r="Y265" s="150"/>
      <c r="Z265" s="150"/>
      <c r="AA265" s="148"/>
    </row>
    <row r="266" spans="1:27" ht="15.75" customHeight="1" x14ac:dyDescent="0.25">
      <c r="A266" s="148"/>
      <c r="B266" s="148"/>
      <c r="C266" s="148"/>
      <c r="D266" s="148"/>
      <c r="E266" s="148"/>
      <c r="F266" s="148"/>
      <c r="G266" s="148"/>
      <c r="H266" s="148"/>
      <c r="I266" s="148"/>
      <c r="J266" s="148"/>
      <c r="K266" s="148"/>
      <c r="L266" s="148"/>
      <c r="M266" s="149"/>
      <c r="N266" s="150"/>
      <c r="O266" s="150"/>
      <c r="P266" s="150"/>
      <c r="Q266" s="150"/>
      <c r="R266" s="150"/>
      <c r="S266" s="150"/>
      <c r="T266" s="150"/>
      <c r="U266" s="150"/>
      <c r="V266" s="150"/>
      <c r="W266" s="150"/>
      <c r="X266" s="150"/>
      <c r="Y266" s="150"/>
      <c r="Z266" s="150"/>
      <c r="AA266" s="148"/>
    </row>
    <row r="267" spans="1:27" ht="15.75" customHeight="1" x14ac:dyDescent="0.25">
      <c r="A267" s="148"/>
      <c r="B267" s="148"/>
      <c r="C267" s="148"/>
      <c r="D267" s="148"/>
      <c r="E267" s="148"/>
      <c r="F267" s="148"/>
      <c r="G267" s="148"/>
      <c r="H267" s="148"/>
      <c r="I267" s="148"/>
      <c r="J267" s="148"/>
      <c r="K267" s="148"/>
      <c r="L267" s="148"/>
      <c r="M267" s="149"/>
      <c r="N267" s="150"/>
      <c r="O267" s="150"/>
      <c r="P267" s="150"/>
      <c r="Q267" s="150"/>
      <c r="R267" s="150"/>
      <c r="S267" s="150"/>
      <c r="T267" s="150"/>
      <c r="U267" s="150"/>
      <c r="V267" s="150"/>
      <c r="W267" s="150"/>
      <c r="X267" s="150"/>
      <c r="Y267" s="150"/>
      <c r="Z267" s="150"/>
      <c r="AA267" s="148"/>
    </row>
    <row r="268" spans="1:27" ht="15.75" customHeight="1" x14ac:dyDescent="0.25">
      <c r="A268" s="148"/>
      <c r="B268" s="148"/>
      <c r="C268" s="148"/>
      <c r="D268" s="148"/>
      <c r="E268" s="148"/>
      <c r="F268" s="148"/>
      <c r="G268" s="148"/>
      <c r="H268" s="148"/>
      <c r="I268" s="148"/>
      <c r="J268" s="148"/>
      <c r="K268" s="148"/>
      <c r="L268" s="148"/>
      <c r="M268" s="149"/>
      <c r="N268" s="150"/>
      <c r="O268" s="150"/>
      <c r="P268" s="150"/>
      <c r="Q268" s="150"/>
      <c r="R268" s="150"/>
      <c r="S268" s="150"/>
      <c r="T268" s="150"/>
      <c r="U268" s="150"/>
      <c r="V268" s="150"/>
      <c r="W268" s="150"/>
      <c r="X268" s="150"/>
      <c r="Y268" s="150"/>
      <c r="Z268" s="150"/>
      <c r="AA268" s="148"/>
    </row>
    <row r="269" spans="1:27" ht="15.75" customHeight="1" x14ac:dyDescent="0.25">
      <c r="A269" s="148"/>
      <c r="B269" s="148"/>
      <c r="C269" s="148"/>
      <c r="D269" s="148"/>
      <c r="E269" s="148"/>
      <c r="F269" s="148"/>
      <c r="G269" s="148"/>
      <c r="H269" s="148"/>
      <c r="I269" s="148"/>
      <c r="J269" s="148"/>
      <c r="K269" s="148"/>
      <c r="L269" s="148"/>
      <c r="M269" s="149"/>
      <c r="N269" s="150"/>
      <c r="O269" s="150"/>
      <c r="P269" s="150"/>
      <c r="Q269" s="150"/>
      <c r="R269" s="150"/>
      <c r="S269" s="150"/>
      <c r="T269" s="150"/>
      <c r="U269" s="150"/>
      <c r="V269" s="150"/>
      <c r="W269" s="150"/>
      <c r="X269" s="150"/>
      <c r="Y269" s="150"/>
      <c r="Z269" s="150"/>
      <c r="AA269" s="148"/>
    </row>
    <row r="270" spans="1:27" ht="15.75" customHeight="1" x14ac:dyDescent="0.25">
      <c r="A270" s="148"/>
      <c r="B270" s="148"/>
      <c r="C270" s="148"/>
      <c r="D270" s="148"/>
      <c r="E270" s="148"/>
      <c r="F270" s="148"/>
      <c r="G270" s="148"/>
      <c r="H270" s="148"/>
      <c r="I270" s="148"/>
      <c r="J270" s="148"/>
      <c r="K270" s="148"/>
      <c r="L270" s="148"/>
      <c r="M270" s="149"/>
      <c r="N270" s="150"/>
      <c r="O270" s="150"/>
      <c r="P270" s="150"/>
      <c r="Q270" s="150"/>
      <c r="R270" s="150"/>
      <c r="S270" s="150"/>
      <c r="T270" s="150"/>
      <c r="U270" s="150"/>
      <c r="V270" s="150"/>
      <c r="W270" s="150"/>
      <c r="X270" s="150"/>
      <c r="Y270" s="150"/>
      <c r="Z270" s="150"/>
      <c r="AA270" s="148"/>
    </row>
    <row r="271" spans="1:27" ht="15.75" customHeight="1" x14ac:dyDescent="0.25">
      <c r="A271" s="148"/>
      <c r="B271" s="148"/>
      <c r="C271" s="148"/>
      <c r="D271" s="148"/>
      <c r="E271" s="148"/>
      <c r="F271" s="148"/>
      <c r="G271" s="148"/>
      <c r="H271" s="148"/>
      <c r="I271" s="148"/>
      <c r="J271" s="148"/>
      <c r="K271" s="148"/>
      <c r="L271" s="148"/>
      <c r="M271" s="149"/>
      <c r="N271" s="150"/>
      <c r="O271" s="150"/>
      <c r="P271" s="150"/>
      <c r="Q271" s="150"/>
      <c r="R271" s="150"/>
      <c r="S271" s="150"/>
      <c r="T271" s="150"/>
      <c r="U271" s="150"/>
      <c r="V271" s="150"/>
      <c r="W271" s="150"/>
      <c r="X271" s="150"/>
      <c r="Y271" s="150"/>
      <c r="Z271" s="150"/>
      <c r="AA271" s="148"/>
    </row>
    <row r="272" spans="1:27" ht="15.75" customHeight="1" x14ac:dyDescent="0.25">
      <c r="A272" s="148"/>
      <c r="B272" s="148"/>
      <c r="C272" s="148"/>
      <c r="D272" s="148"/>
      <c r="E272" s="148"/>
      <c r="F272" s="148"/>
      <c r="G272" s="148"/>
      <c r="H272" s="148"/>
      <c r="I272" s="148"/>
      <c r="J272" s="148"/>
      <c r="K272" s="148"/>
      <c r="L272" s="148"/>
      <c r="M272" s="149"/>
      <c r="N272" s="150"/>
      <c r="O272" s="150"/>
      <c r="P272" s="150"/>
      <c r="Q272" s="150"/>
      <c r="R272" s="150"/>
      <c r="S272" s="150"/>
      <c r="T272" s="150"/>
      <c r="U272" s="150"/>
      <c r="V272" s="150"/>
      <c r="W272" s="150"/>
      <c r="X272" s="150"/>
      <c r="Y272" s="150"/>
      <c r="Z272" s="150"/>
      <c r="AA272" s="148"/>
    </row>
    <row r="273" spans="1:27" ht="15.75" customHeight="1" x14ac:dyDescent="0.25">
      <c r="A273" s="148"/>
      <c r="B273" s="148"/>
      <c r="C273" s="148"/>
      <c r="D273" s="148"/>
      <c r="E273" s="148"/>
      <c r="F273" s="148"/>
      <c r="G273" s="148"/>
      <c r="H273" s="148"/>
      <c r="I273" s="148"/>
      <c r="J273" s="148"/>
      <c r="K273" s="148"/>
      <c r="L273" s="148"/>
      <c r="M273" s="149"/>
      <c r="N273" s="150"/>
      <c r="O273" s="150"/>
      <c r="P273" s="150"/>
      <c r="Q273" s="150"/>
      <c r="R273" s="150"/>
      <c r="S273" s="150"/>
      <c r="T273" s="150"/>
      <c r="U273" s="150"/>
      <c r="V273" s="150"/>
      <c r="W273" s="150"/>
      <c r="X273" s="150"/>
      <c r="Y273" s="150"/>
      <c r="Z273" s="150"/>
      <c r="AA273" s="148"/>
    </row>
    <row r="274" spans="1:27" ht="15.75" customHeight="1" x14ac:dyDescent="0.25">
      <c r="A274" s="148"/>
      <c r="B274" s="148"/>
      <c r="C274" s="148"/>
      <c r="D274" s="148"/>
      <c r="E274" s="148"/>
      <c r="F274" s="148"/>
      <c r="G274" s="148"/>
      <c r="H274" s="148"/>
      <c r="I274" s="148"/>
      <c r="J274" s="148"/>
      <c r="K274" s="148"/>
      <c r="L274" s="148"/>
      <c r="M274" s="149"/>
      <c r="N274" s="150"/>
      <c r="O274" s="150"/>
      <c r="P274" s="150"/>
      <c r="Q274" s="150"/>
      <c r="R274" s="150"/>
      <c r="S274" s="150"/>
      <c r="T274" s="150"/>
      <c r="U274" s="150"/>
      <c r="V274" s="150"/>
      <c r="W274" s="150"/>
      <c r="X274" s="150"/>
      <c r="Y274" s="150"/>
      <c r="Z274" s="150"/>
      <c r="AA274" s="148"/>
    </row>
    <row r="275" spans="1:27" ht="15.75" customHeight="1" x14ac:dyDescent="0.25">
      <c r="A275" s="148"/>
      <c r="B275" s="148"/>
      <c r="C275" s="148"/>
      <c r="D275" s="148"/>
      <c r="E275" s="148"/>
      <c r="F275" s="148"/>
      <c r="G275" s="148"/>
      <c r="H275" s="148"/>
      <c r="I275" s="148"/>
      <c r="J275" s="148"/>
      <c r="K275" s="148"/>
      <c r="L275" s="148"/>
      <c r="M275" s="149"/>
      <c r="N275" s="150"/>
      <c r="O275" s="150"/>
      <c r="P275" s="150"/>
      <c r="Q275" s="150"/>
      <c r="R275" s="150"/>
      <c r="S275" s="150"/>
      <c r="T275" s="150"/>
      <c r="U275" s="150"/>
      <c r="V275" s="150"/>
      <c r="W275" s="150"/>
      <c r="X275" s="150"/>
      <c r="Y275" s="150"/>
      <c r="Z275" s="150"/>
      <c r="AA275" s="148"/>
    </row>
    <row r="276" spans="1:27" ht="15.75" customHeight="1" x14ac:dyDescent="0.25">
      <c r="A276" s="148"/>
      <c r="B276" s="148"/>
      <c r="C276" s="148"/>
      <c r="D276" s="148"/>
      <c r="E276" s="148"/>
      <c r="F276" s="148"/>
      <c r="G276" s="148"/>
      <c r="H276" s="148"/>
      <c r="I276" s="148"/>
      <c r="J276" s="148"/>
      <c r="K276" s="148"/>
      <c r="L276" s="148"/>
      <c r="M276" s="149"/>
      <c r="N276" s="150"/>
      <c r="O276" s="150"/>
      <c r="P276" s="150"/>
      <c r="Q276" s="150"/>
      <c r="R276" s="150"/>
      <c r="S276" s="150"/>
      <c r="T276" s="150"/>
      <c r="U276" s="150"/>
      <c r="V276" s="150"/>
      <c r="W276" s="150"/>
      <c r="X276" s="150"/>
      <c r="Y276" s="150"/>
      <c r="Z276" s="150"/>
      <c r="AA276" s="148"/>
    </row>
    <row r="277" spans="1:27" ht="15.75" customHeight="1" x14ac:dyDescent="0.25">
      <c r="A277" s="148"/>
      <c r="B277" s="148"/>
      <c r="C277" s="148"/>
      <c r="D277" s="148"/>
      <c r="E277" s="148"/>
      <c r="F277" s="148"/>
      <c r="G277" s="148"/>
      <c r="H277" s="148"/>
      <c r="I277" s="148"/>
      <c r="J277" s="148"/>
      <c r="K277" s="148"/>
      <c r="L277" s="148"/>
      <c r="M277" s="149"/>
      <c r="N277" s="150"/>
      <c r="O277" s="150"/>
      <c r="P277" s="150"/>
      <c r="Q277" s="150"/>
      <c r="R277" s="150"/>
      <c r="S277" s="150"/>
      <c r="T277" s="150"/>
      <c r="U277" s="150"/>
      <c r="V277" s="150"/>
      <c r="W277" s="150"/>
      <c r="X277" s="150"/>
      <c r="Y277" s="150"/>
      <c r="Z277" s="150"/>
      <c r="AA277" s="148"/>
    </row>
    <row r="278" spans="1:27" ht="15.75" customHeight="1" x14ac:dyDescent="0.25">
      <c r="A278" s="148"/>
      <c r="B278" s="148"/>
      <c r="C278" s="148"/>
      <c r="D278" s="148"/>
      <c r="E278" s="148"/>
      <c r="F278" s="148"/>
      <c r="G278" s="148"/>
      <c r="H278" s="148"/>
      <c r="I278" s="148"/>
      <c r="J278" s="148"/>
      <c r="K278" s="148"/>
      <c r="L278" s="148"/>
      <c r="M278" s="149"/>
      <c r="N278" s="150"/>
      <c r="O278" s="150"/>
      <c r="P278" s="150"/>
      <c r="Q278" s="150"/>
      <c r="R278" s="150"/>
      <c r="S278" s="150"/>
      <c r="T278" s="150"/>
      <c r="U278" s="150"/>
      <c r="V278" s="150"/>
      <c r="W278" s="150"/>
      <c r="X278" s="150"/>
      <c r="Y278" s="150"/>
      <c r="Z278" s="150"/>
      <c r="AA278" s="148"/>
    </row>
    <row r="279" spans="1:27" ht="15.75" customHeight="1" x14ac:dyDescent="0.25">
      <c r="A279" s="148"/>
      <c r="B279" s="148"/>
      <c r="C279" s="148"/>
      <c r="D279" s="148"/>
      <c r="E279" s="148"/>
      <c r="F279" s="148"/>
      <c r="G279" s="148"/>
      <c r="H279" s="148"/>
      <c r="I279" s="148"/>
      <c r="J279" s="148"/>
      <c r="K279" s="148"/>
      <c r="L279" s="148"/>
      <c r="M279" s="149"/>
      <c r="N279" s="150"/>
      <c r="O279" s="150"/>
      <c r="P279" s="150"/>
      <c r="Q279" s="150"/>
      <c r="R279" s="150"/>
      <c r="S279" s="150"/>
      <c r="T279" s="150"/>
      <c r="U279" s="150"/>
      <c r="V279" s="150"/>
      <c r="W279" s="150"/>
      <c r="X279" s="150"/>
      <c r="Y279" s="150"/>
      <c r="Z279" s="150"/>
      <c r="AA279" s="148"/>
    </row>
    <row r="280" spans="1:27" ht="15.75" customHeight="1" x14ac:dyDescent="0.25">
      <c r="A280" s="148"/>
      <c r="B280" s="148"/>
      <c r="C280" s="148"/>
      <c r="D280" s="148"/>
      <c r="E280" s="148"/>
      <c r="F280" s="148"/>
      <c r="G280" s="148"/>
      <c r="H280" s="148"/>
      <c r="I280" s="148"/>
      <c r="J280" s="148"/>
      <c r="K280" s="148"/>
      <c r="L280" s="148"/>
      <c r="M280" s="149"/>
      <c r="N280" s="150"/>
      <c r="O280" s="150"/>
      <c r="P280" s="150"/>
      <c r="Q280" s="150"/>
      <c r="R280" s="150"/>
      <c r="S280" s="150"/>
      <c r="T280" s="150"/>
      <c r="U280" s="150"/>
      <c r="V280" s="150"/>
      <c r="W280" s="150"/>
      <c r="X280" s="150"/>
      <c r="Y280" s="150"/>
      <c r="Z280" s="150"/>
      <c r="AA280" s="148"/>
    </row>
    <row r="281" spans="1:27" ht="15.75" customHeight="1" x14ac:dyDescent="0.25">
      <c r="A281" s="148"/>
      <c r="B281" s="148"/>
      <c r="C281" s="148"/>
      <c r="D281" s="148"/>
      <c r="E281" s="148"/>
      <c r="F281" s="148"/>
      <c r="G281" s="148"/>
      <c r="H281" s="148"/>
      <c r="I281" s="148"/>
      <c r="J281" s="148"/>
      <c r="K281" s="148"/>
      <c r="L281" s="148"/>
      <c r="M281" s="149"/>
      <c r="N281" s="150"/>
      <c r="O281" s="150"/>
      <c r="P281" s="150"/>
      <c r="Q281" s="150"/>
      <c r="R281" s="150"/>
      <c r="S281" s="150"/>
      <c r="T281" s="150"/>
      <c r="U281" s="150"/>
      <c r="V281" s="150"/>
      <c r="W281" s="150"/>
      <c r="X281" s="150"/>
      <c r="Y281" s="150"/>
      <c r="Z281" s="150"/>
      <c r="AA281" s="148"/>
    </row>
    <row r="282" spans="1:27" ht="15.75" customHeight="1" x14ac:dyDescent="0.25">
      <c r="A282" s="148"/>
      <c r="B282" s="148"/>
      <c r="C282" s="148"/>
      <c r="D282" s="148"/>
      <c r="E282" s="148"/>
      <c r="F282" s="148"/>
      <c r="G282" s="148"/>
      <c r="H282" s="148"/>
      <c r="I282" s="148"/>
      <c r="J282" s="148"/>
      <c r="K282" s="148"/>
      <c r="L282" s="148"/>
      <c r="M282" s="149"/>
      <c r="N282" s="150"/>
      <c r="O282" s="150"/>
      <c r="P282" s="150"/>
      <c r="Q282" s="150"/>
      <c r="R282" s="150"/>
      <c r="S282" s="150"/>
      <c r="T282" s="150"/>
      <c r="U282" s="150"/>
      <c r="V282" s="150"/>
      <c r="W282" s="150"/>
      <c r="X282" s="150"/>
      <c r="Y282" s="150"/>
      <c r="Z282" s="150"/>
      <c r="AA282" s="148"/>
    </row>
    <row r="283" spans="1:27" ht="15.75" customHeight="1" x14ac:dyDescent="0.25">
      <c r="A283" s="148"/>
      <c r="B283" s="148"/>
      <c r="C283" s="148"/>
      <c r="D283" s="148"/>
      <c r="E283" s="148"/>
      <c r="F283" s="148"/>
      <c r="G283" s="148"/>
      <c r="H283" s="148"/>
      <c r="I283" s="148"/>
      <c r="J283" s="148"/>
      <c r="K283" s="148"/>
      <c r="L283" s="148"/>
      <c r="M283" s="149"/>
      <c r="N283" s="150"/>
      <c r="O283" s="150"/>
      <c r="P283" s="150"/>
      <c r="Q283" s="150"/>
      <c r="R283" s="150"/>
      <c r="S283" s="150"/>
      <c r="T283" s="150"/>
      <c r="U283" s="150"/>
      <c r="V283" s="150"/>
      <c r="W283" s="150"/>
      <c r="X283" s="150"/>
      <c r="Y283" s="150"/>
      <c r="Z283" s="150"/>
      <c r="AA283" s="148"/>
    </row>
    <row r="284" spans="1:27" ht="15.75" customHeight="1" x14ac:dyDescent="0.25">
      <c r="A284" s="148"/>
      <c r="B284" s="148"/>
      <c r="C284" s="148"/>
      <c r="D284" s="148"/>
      <c r="E284" s="148"/>
      <c r="F284" s="148"/>
      <c r="G284" s="148"/>
      <c r="H284" s="148"/>
      <c r="I284" s="148"/>
      <c r="J284" s="148"/>
      <c r="K284" s="148"/>
      <c r="L284" s="148"/>
      <c r="M284" s="149"/>
      <c r="N284" s="150"/>
      <c r="O284" s="150"/>
      <c r="P284" s="150"/>
      <c r="Q284" s="150"/>
      <c r="R284" s="150"/>
      <c r="S284" s="150"/>
      <c r="T284" s="150"/>
      <c r="U284" s="150"/>
      <c r="V284" s="150"/>
      <c r="W284" s="150"/>
      <c r="X284" s="150"/>
      <c r="Y284" s="150"/>
      <c r="Z284" s="150"/>
      <c r="AA284" s="148"/>
    </row>
    <row r="285" spans="1:27" ht="15.75" customHeight="1" x14ac:dyDescent="0.25">
      <c r="A285" s="148"/>
      <c r="B285" s="148"/>
      <c r="C285" s="148"/>
      <c r="D285" s="148"/>
      <c r="E285" s="148"/>
      <c r="F285" s="148"/>
      <c r="G285" s="148"/>
      <c r="H285" s="148"/>
      <c r="I285" s="148"/>
      <c r="J285" s="148"/>
      <c r="K285" s="148"/>
      <c r="L285" s="148"/>
      <c r="M285" s="149"/>
      <c r="N285" s="150"/>
      <c r="O285" s="150"/>
      <c r="P285" s="150"/>
      <c r="Q285" s="150"/>
      <c r="R285" s="150"/>
      <c r="S285" s="150"/>
      <c r="T285" s="150"/>
      <c r="U285" s="150"/>
      <c r="V285" s="150"/>
      <c r="W285" s="150"/>
      <c r="X285" s="150"/>
      <c r="Y285" s="150"/>
      <c r="Z285" s="150"/>
      <c r="AA285" s="148"/>
    </row>
    <row r="286" spans="1:27" ht="15.75" customHeight="1" x14ac:dyDescent="0.25">
      <c r="A286" s="148"/>
      <c r="B286" s="148"/>
      <c r="C286" s="148"/>
      <c r="D286" s="148"/>
      <c r="E286" s="148"/>
      <c r="F286" s="148"/>
      <c r="G286" s="148"/>
      <c r="H286" s="148"/>
      <c r="I286" s="148"/>
      <c r="J286" s="148"/>
      <c r="K286" s="148"/>
      <c r="L286" s="148"/>
      <c r="M286" s="149"/>
      <c r="N286" s="150"/>
      <c r="O286" s="150"/>
      <c r="P286" s="150"/>
      <c r="Q286" s="150"/>
      <c r="R286" s="150"/>
      <c r="S286" s="150"/>
      <c r="T286" s="150"/>
      <c r="U286" s="150"/>
      <c r="V286" s="150"/>
      <c r="W286" s="150"/>
      <c r="X286" s="150"/>
      <c r="Y286" s="150"/>
      <c r="Z286" s="150"/>
      <c r="AA286" s="148"/>
    </row>
    <row r="287" spans="1:27" ht="15.75" customHeight="1" x14ac:dyDescent="0.25">
      <c r="A287" s="148"/>
      <c r="B287" s="148"/>
      <c r="C287" s="148"/>
      <c r="D287" s="148"/>
      <c r="E287" s="148"/>
      <c r="F287" s="148"/>
      <c r="G287" s="148"/>
      <c r="H287" s="148"/>
      <c r="I287" s="148"/>
      <c r="J287" s="148"/>
      <c r="K287" s="148"/>
      <c r="L287" s="148"/>
      <c r="M287" s="149"/>
      <c r="N287" s="150"/>
      <c r="O287" s="150"/>
      <c r="P287" s="150"/>
      <c r="Q287" s="150"/>
      <c r="R287" s="150"/>
      <c r="S287" s="150"/>
      <c r="T287" s="150"/>
      <c r="U287" s="150"/>
      <c r="V287" s="150"/>
      <c r="W287" s="150"/>
      <c r="X287" s="150"/>
      <c r="Y287" s="150"/>
      <c r="Z287" s="150"/>
      <c r="AA287" s="148"/>
    </row>
    <row r="288" spans="1:27" ht="15.75" customHeight="1" x14ac:dyDescent="0.25">
      <c r="A288" s="148"/>
      <c r="B288" s="148"/>
      <c r="C288" s="148"/>
      <c r="D288" s="148"/>
      <c r="E288" s="148"/>
      <c r="F288" s="148"/>
      <c r="G288" s="148"/>
      <c r="H288" s="148"/>
      <c r="I288" s="148"/>
      <c r="J288" s="148"/>
      <c r="K288" s="148"/>
      <c r="L288" s="148"/>
      <c r="M288" s="149"/>
      <c r="N288" s="150"/>
      <c r="O288" s="150"/>
      <c r="P288" s="150"/>
      <c r="Q288" s="150"/>
      <c r="R288" s="150"/>
      <c r="S288" s="150"/>
      <c r="T288" s="150"/>
      <c r="U288" s="150"/>
      <c r="V288" s="150"/>
      <c r="W288" s="150"/>
      <c r="X288" s="150"/>
      <c r="Y288" s="150"/>
      <c r="Z288" s="150"/>
      <c r="AA288" s="148"/>
    </row>
    <row r="289" spans="1:27" ht="15.75" customHeight="1" x14ac:dyDescent="0.25">
      <c r="A289" s="148"/>
      <c r="B289" s="148"/>
      <c r="C289" s="148"/>
      <c r="D289" s="148"/>
      <c r="E289" s="148"/>
      <c r="F289" s="148"/>
      <c r="G289" s="148"/>
      <c r="H289" s="148"/>
      <c r="I289" s="148"/>
      <c r="J289" s="148"/>
      <c r="K289" s="148"/>
      <c r="L289" s="148"/>
      <c r="M289" s="149"/>
      <c r="N289" s="150"/>
      <c r="O289" s="150"/>
      <c r="P289" s="150"/>
      <c r="Q289" s="150"/>
      <c r="R289" s="150"/>
      <c r="S289" s="150"/>
      <c r="T289" s="150"/>
      <c r="U289" s="150"/>
      <c r="V289" s="150"/>
      <c r="W289" s="150"/>
      <c r="X289" s="150"/>
      <c r="Y289" s="150"/>
      <c r="Z289" s="150"/>
      <c r="AA289" s="148"/>
    </row>
    <row r="290" spans="1:27" ht="15.75" customHeight="1" x14ac:dyDescent="0.25">
      <c r="A290" s="148"/>
      <c r="B290" s="148"/>
      <c r="C290" s="148"/>
      <c r="D290" s="148"/>
      <c r="E290" s="148"/>
      <c r="F290" s="148"/>
      <c r="G290" s="148"/>
      <c r="H290" s="148"/>
      <c r="I290" s="148"/>
      <c r="J290" s="148"/>
      <c r="K290" s="148"/>
      <c r="L290" s="148"/>
      <c r="M290" s="149"/>
      <c r="N290" s="150"/>
      <c r="O290" s="150"/>
      <c r="P290" s="150"/>
      <c r="Q290" s="150"/>
      <c r="R290" s="150"/>
      <c r="S290" s="150"/>
      <c r="T290" s="150"/>
      <c r="U290" s="150"/>
      <c r="V290" s="150"/>
      <c r="W290" s="150"/>
      <c r="X290" s="150"/>
      <c r="Y290" s="150"/>
      <c r="Z290" s="150"/>
      <c r="AA290" s="148"/>
    </row>
    <row r="291" spans="1:27" ht="15.75" customHeight="1" x14ac:dyDescent="0.25">
      <c r="A291" s="148"/>
      <c r="B291" s="148"/>
      <c r="C291" s="148"/>
      <c r="D291" s="148"/>
      <c r="E291" s="148"/>
      <c r="F291" s="148"/>
      <c r="G291" s="148"/>
      <c r="H291" s="148"/>
      <c r="I291" s="148"/>
      <c r="J291" s="148"/>
      <c r="K291" s="148"/>
      <c r="L291" s="148"/>
      <c r="M291" s="149"/>
      <c r="N291" s="150"/>
      <c r="O291" s="150"/>
      <c r="P291" s="150"/>
      <c r="Q291" s="150"/>
      <c r="R291" s="150"/>
      <c r="S291" s="150"/>
      <c r="T291" s="150"/>
      <c r="U291" s="150"/>
      <c r="V291" s="150"/>
      <c r="W291" s="150"/>
      <c r="X291" s="150"/>
      <c r="Y291" s="150"/>
      <c r="Z291" s="150"/>
      <c r="AA291" s="148"/>
    </row>
    <row r="292" spans="1:27" ht="15.75" customHeight="1" x14ac:dyDescent="0.25">
      <c r="A292" s="148"/>
      <c r="B292" s="148"/>
      <c r="C292" s="148"/>
      <c r="D292" s="148"/>
      <c r="E292" s="148"/>
      <c r="F292" s="148"/>
      <c r="G292" s="148"/>
      <c r="H292" s="148"/>
      <c r="I292" s="148"/>
      <c r="J292" s="148"/>
      <c r="K292" s="148"/>
      <c r="L292" s="148"/>
      <c r="M292" s="149"/>
      <c r="N292" s="150"/>
      <c r="O292" s="150"/>
      <c r="P292" s="150"/>
      <c r="Q292" s="150"/>
      <c r="R292" s="150"/>
      <c r="S292" s="150"/>
      <c r="T292" s="150"/>
      <c r="U292" s="150"/>
      <c r="V292" s="150"/>
      <c r="W292" s="150"/>
      <c r="X292" s="150"/>
      <c r="Y292" s="150"/>
      <c r="Z292" s="150"/>
      <c r="AA292" s="148"/>
    </row>
    <row r="293" spans="1:27" ht="15.75" customHeight="1" x14ac:dyDescent="0.25">
      <c r="A293" s="148"/>
      <c r="B293" s="148"/>
      <c r="C293" s="148"/>
      <c r="D293" s="148"/>
      <c r="E293" s="148"/>
      <c r="F293" s="148"/>
      <c r="G293" s="148"/>
      <c r="H293" s="148"/>
      <c r="I293" s="148"/>
      <c r="J293" s="148"/>
      <c r="K293" s="148"/>
      <c r="L293" s="148"/>
      <c r="M293" s="149"/>
      <c r="N293" s="150"/>
      <c r="O293" s="150"/>
      <c r="P293" s="150"/>
      <c r="Q293" s="150"/>
      <c r="R293" s="150"/>
      <c r="S293" s="150"/>
      <c r="T293" s="150"/>
      <c r="U293" s="150"/>
      <c r="V293" s="150"/>
      <c r="W293" s="150"/>
      <c r="X293" s="150"/>
      <c r="Y293" s="150"/>
      <c r="Z293" s="150"/>
      <c r="AA293" s="148"/>
    </row>
    <row r="294" spans="1:27" ht="15.75" customHeight="1" x14ac:dyDescent="0.25">
      <c r="A294" s="148"/>
      <c r="B294" s="148"/>
      <c r="C294" s="148"/>
      <c r="D294" s="148"/>
      <c r="E294" s="148"/>
      <c r="F294" s="148"/>
      <c r="G294" s="148"/>
      <c r="H294" s="148"/>
      <c r="I294" s="148"/>
      <c r="J294" s="148"/>
      <c r="K294" s="148"/>
      <c r="L294" s="148"/>
      <c r="M294" s="149"/>
      <c r="N294" s="150"/>
      <c r="O294" s="150"/>
      <c r="P294" s="150"/>
      <c r="Q294" s="150"/>
      <c r="R294" s="150"/>
      <c r="S294" s="150"/>
      <c r="T294" s="150"/>
      <c r="U294" s="150"/>
      <c r="V294" s="150"/>
      <c r="W294" s="150"/>
      <c r="X294" s="150"/>
      <c r="Y294" s="150"/>
      <c r="Z294" s="150"/>
      <c r="AA294" s="148"/>
    </row>
    <row r="295" spans="1:27" ht="15.75" customHeight="1" x14ac:dyDescent="0.25">
      <c r="A295" s="148"/>
      <c r="B295" s="148"/>
      <c r="C295" s="148"/>
      <c r="D295" s="148"/>
      <c r="E295" s="148"/>
      <c r="F295" s="148"/>
      <c r="G295" s="148"/>
      <c r="H295" s="148"/>
      <c r="I295" s="148"/>
      <c r="J295" s="148"/>
      <c r="K295" s="148"/>
      <c r="L295" s="148"/>
      <c r="M295" s="149"/>
      <c r="N295" s="150"/>
      <c r="O295" s="150"/>
      <c r="P295" s="150"/>
      <c r="Q295" s="150"/>
      <c r="R295" s="150"/>
      <c r="S295" s="150"/>
      <c r="T295" s="150"/>
      <c r="U295" s="150"/>
      <c r="V295" s="150"/>
      <c r="W295" s="150"/>
      <c r="X295" s="150"/>
      <c r="Y295" s="150"/>
      <c r="Z295" s="150"/>
      <c r="AA295" s="148"/>
    </row>
    <row r="296" spans="1:27" ht="15.75" customHeight="1" x14ac:dyDescent="0.25">
      <c r="A296" s="148"/>
      <c r="B296" s="148"/>
      <c r="C296" s="148"/>
      <c r="D296" s="148"/>
      <c r="E296" s="148"/>
      <c r="F296" s="148"/>
      <c r="G296" s="148"/>
      <c r="H296" s="148"/>
      <c r="I296" s="148"/>
      <c r="J296" s="148"/>
      <c r="K296" s="148"/>
      <c r="L296" s="148"/>
      <c r="M296" s="149"/>
      <c r="N296" s="150"/>
      <c r="O296" s="150"/>
      <c r="P296" s="150"/>
      <c r="Q296" s="150"/>
      <c r="R296" s="150"/>
      <c r="S296" s="150"/>
      <c r="T296" s="150"/>
      <c r="U296" s="150"/>
      <c r="V296" s="150"/>
      <c r="W296" s="150"/>
      <c r="X296" s="150"/>
      <c r="Y296" s="150"/>
      <c r="Z296" s="150"/>
      <c r="AA296" s="148"/>
    </row>
    <row r="297" spans="1:27" ht="15.75" customHeight="1" x14ac:dyDescent="0.25">
      <c r="A297" s="148"/>
      <c r="B297" s="148"/>
      <c r="C297" s="148"/>
      <c r="D297" s="148"/>
      <c r="E297" s="148"/>
      <c r="F297" s="148"/>
      <c r="G297" s="148"/>
      <c r="H297" s="148"/>
      <c r="I297" s="148"/>
      <c r="J297" s="148"/>
      <c r="K297" s="148"/>
      <c r="L297" s="148"/>
      <c r="M297" s="149"/>
      <c r="N297" s="150"/>
      <c r="O297" s="150"/>
      <c r="P297" s="150"/>
      <c r="Q297" s="150"/>
      <c r="R297" s="150"/>
      <c r="S297" s="150"/>
      <c r="T297" s="150"/>
      <c r="U297" s="150"/>
      <c r="V297" s="150"/>
      <c r="W297" s="150"/>
      <c r="X297" s="150"/>
      <c r="Y297" s="150"/>
      <c r="Z297" s="150"/>
      <c r="AA297" s="148"/>
    </row>
    <row r="298" spans="1:27" ht="15.75" customHeight="1" x14ac:dyDescent="0.25">
      <c r="A298" s="148"/>
      <c r="B298" s="148"/>
      <c r="C298" s="148"/>
      <c r="D298" s="148"/>
      <c r="E298" s="148"/>
      <c r="F298" s="148"/>
      <c r="G298" s="148"/>
      <c r="H298" s="148"/>
      <c r="I298" s="148"/>
      <c r="J298" s="148"/>
      <c r="K298" s="148"/>
      <c r="L298" s="148"/>
      <c r="M298" s="149"/>
      <c r="N298" s="150"/>
      <c r="O298" s="150"/>
      <c r="P298" s="150"/>
      <c r="Q298" s="150"/>
      <c r="R298" s="150"/>
      <c r="S298" s="150"/>
      <c r="T298" s="150"/>
      <c r="U298" s="150"/>
      <c r="V298" s="150"/>
      <c r="W298" s="150"/>
      <c r="X298" s="150"/>
      <c r="Y298" s="150"/>
      <c r="Z298" s="150"/>
      <c r="AA298" s="148"/>
    </row>
    <row r="299" spans="1:27" ht="15.75" customHeight="1" x14ac:dyDescent="0.25">
      <c r="A299" s="148"/>
      <c r="B299" s="148"/>
      <c r="C299" s="148"/>
      <c r="D299" s="148"/>
      <c r="E299" s="148"/>
      <c r="F299" s="148"/>
      <c r="G299" s="148"/>
      <c r="H299" s="148"/>
      <c r="I299" s="148"/>
      <c r="J299" s="148"/>
      <c r="K299" s="148"/>
      <c r="L299" s="148"/>
      <c r="M299" s="149"/>
      <c r="N299" s="150"/>
      <c r="O299" s="150"/>
      <c r="P299" s="150"/>
      <c r="Q299" s="150"/>
      <c r="R299" s="150"/>
      <c r="S299" s="150"/>
      <c r="T299" s="150"/>
      <c r="U299" s="150"/>
      <c r="V299" s="150"/>
      <c r="W299" s="150"/>
      <c r="X299" s="150"/>
      <c r="Y299" s="150"/>
      <c r="Z299" s="150"/>
      <c r="AA299" s="148"/>
    </row>
    <row r="300" spans="1:27" ht="15.75" customHeight="1" x14ac:dyDescent="0.25">
      <c r="A300" s="148"/>
      <c r="B300" s="148"/>
      <c r="C300" s="148"/>
      <c r="D300" s="148"/>
      <c r="E300" s="148"/>
      <c r="F300" s="148"/>
      <c r="G300" s="148"/>
      <c r="H300" s="148"/>
      <c r="I300" s="148"/>
      <c r="J300" s="148"/>
      <c r="K300" s="148"/>
      <c r="L300" s="148"/>
      <c r="M300" s="149"/>
      <c r="N300" s="150"/>
      <c r="O300" s="150"/>
      <c r="P300" s="150"/>
      <c r="Q300" s="150"/>
      <c r="R300" s="150"/>
      <c r="S300" s="150"/>
      <c r="T300" s="150"/>
      <c r="U300" s="150"/>
      <c r="V300" s="150"/>
      <c r="W300" s="150"/>
      <c r="X300" s="150"/>
      <c r="Y300" s="150"/>
      <c r="Z300" s="150"/>
      <c r="AA300" s="148"/>
    </row>
    <row r="301" spans="1:27" ht="15.75" customHeight="1" x14ac:dyDescent="0.25">
      <c r="A301" s="148"/>
      <c r="B301" s="148"/>
      <c r="C301" s="148"/>
      <c r="D301" s="148"/>
      <c r="E301" s="148"/>
      <c r="F301" s="148"/>
      <c r="G301" s="148"/>
      <c r="H301" s="148"/>
      <c r="I301" s="148"/>
      <c r="J301" s="148"/>
      <c r="K301" s="148"/>
      <c r="L301" s="148"/>
      <c r="M301" s="149"/>
      <c r="N301" s="150"/>
      <c r="O301" s="150"/>
      <c r="P301" s="150"/>
      <c r="Q301" s="150"/>
      <c r="R301" s="150"/>
      <c r="S301" s="150"/>
      <c r="T301" s="150"/>
      <c r="U301" s="150"/>
      <c r="V301" s="150"/>
      <c r="W301" s="150"/>
      <c r="X301" s="150"/>
      <c r="Y301" s="150"/>
      <c r="Z301" s="150"/>
      <c r="AA301" s="148"/>
    </row>
    <row r="302" spans="1:27" ht="15.75" customHeight="1" x14ac:dyDescent="0.25">
      <c r="A302" s="148"/>
      <c r="B302" s="148"/>
      <c r="C302" s="148"/>
      <c r="D302" s="148"/>
      <c r="E302" s="148"/>
      <c r="F302" s="148"/>
      <c r="G302" s="148"/>
      <c r="H302" s="148"/>
      <c r="I302" s="148"/>
      <c r="J302" s="148"/>
      <c r="K302" s="148"/>
      <c r="L302" s="148"/>
      <c r="M302" s="149"/>
      <c r="N302" s="150"/>
      <c r="O302" s="150"/>
      <c r="P302" s="150"/>
      <c r="Q302" s="150"/>
      <c r="R302" s="150"/>
      <c r="S302" s="150"/>
      <c r="T302" s="150"/>
      <c r="U302" s="150"/>
      <c r="V302" s="150"/>
      <c r="W302" s="150"/>
      <c r="X302" s="150"/>
      <c r="Y302" s="150"/>
      <c r="Z302" s="150"/>
      <c r="AA302" s="148"/>
    </row>
    <row r="303" spans="1:27" ht="15.75" customHeight="1" x14ac:dyDescent="0.25">
      <c r="A303" s="148"/>
      <c r="B303" s="148"/>
      <c r="C303" s="148"/>
      <c r="D303" s="148"/>
      <c r="E303" s="148"/>
      <c r="F303" s="148"/>
      <c r="G303" s="148"/>
      <c r="H303" s="148"/>
      <c r="I303" s="148"/>
      <c r="J303" s="148"/>
      <c r="K303" s="148"/>
      <c r="L303" s="148"/>
      <c r="M303" s="149"/>
      <c r="N303" s="150"/>
      <c r="O303" s="150"/>
      <c r="P303" s="150"/>
      <c r="Q303" s="150"/>
      <c r="R303" s="150"/>
      <c r="S303" s="150"/>
      <c r="T303" s="150"/>
      <c r="U303" s="150"/>
      <c r="V303" s="150"/>
      <c r="W303" s="150"/>
      <c r="X303" s="150"/>
      <c r="Y303" s="150"/>
      <c r="Z303" s="150"/>
      <c r="AA303" s="148"/>
    </row>
    <row r="304" spans="1:27" ht="15.75" customHeight="1" x14ac:dyDescent="0.25">
      <c r="A304" s="148"/>
      <c r="B304" s="148"/>
      <c r="C304" s="148"/>
      <c r="D304" s="148"/>
      <c r="E304" s="148"/>
      <c r="F304" s="148"/>
      <c r="G304" s="148"/>
      <c r="H304" s="148"/>
      <c r="I304" s="148"/>
      <c r="J304" s="148"/>
      <c r="K304" s="148"/>
      <c r="L304" s="148"/>
      <c r="M304" s="149"/>
      <c r="N304" s="150"/>
      <c r="O304" s="150"/>
      <c r="P304" s="150"/>
      <c r="Q304" s="150"/>
      <c r="R304" s="150"/>
      <c r="S304" s="150"/>
      <c r="T304" s="150"/>
      <c r="U304" s="150"/>
      <c r="V304" s="150"/>
      <c r="W304" s="150"/>
      <c r="X304" s="150"/>
      <c r="Y304" s="150"/>
      <c r="Z304" s="150"/>
      <c r="AA304" s="148"/>
    </row>
    <row r="305" spans="1:27" ht="15.75" customHeight="1" x14ac:dyDescent="0.25">
      <c r="A305" s="148"/>
      <c r="B305" s="148"/>
      <c r="C305" s="148"/>
      <c r="D305" s="148"/>
      <c r="E305" s="148"/>
      <c r="F305" s="148"/>
      <c r="G305" s="148"/>
      <c r="H305" s="148"/>
      <c r="I305" s="148"/>
      <c r="J305" s="148"/>
      <c r="K305" s="148"/>
      <c r="L305" s="148"/>
      <c r="M305" s="149"/>
      <c r="N305" s="150"/>
      <c r="O305" s="150"/>
      <c r="P305" s="150"/>
      <c r="Q305" s="150"/>
      <c r="R305" s="150"/>
      <c r="S305" s="150"/>
      <c r="T305" s="150"/>
      <c r="U305" s="150"/>
      <c r="V305" s="150"/>
      <c r="W305" s="150"/>
      <c r="X305" s="150"/>
      <c r="Y305" s="150"/>
      <c r="Z305" s="150"/>
      <c r="AA305" s="148"/>
    </row>
    <row r="306" spans="1:27" ht="15.75" customHeight="1" x14ac:dyDescent="0.25">
      <c r="A306" s="148"/>
      <c r="B306" s="148"/>
      <c r="C306" s="148"/>
      <c r="D306" s="148"/>
      <c r="E306" s="148"/>
      <c r="F306" s="148"/>
      <c r="G306" s="148"/>
      <c r="H306" s="148"/>
      <c r="I306" s="148"/>
      <c r="J306" s="148"/>
      <c r="K306" s="148"/>
      <c r="L306" s="148"/>
      <c r="M306" s="149"/>
      <c r="N306" s="150"/>
      <c r="O306" s="150"/>
      <c r="P306" s="150"/>
      <c r="Q306" s="150"/>
      <c r="R306" s="150"/>
      <c r="S306" s="150"/>
      <c r="T306" s="150"/>
      <c r="U306" s="150"/>
      <c r="V306" s="150"/>
      <c r="W306" s="150"/>
      <c r="X306" s="150"/>
      <c r="Y306" s="150"/>
      <c r="Z306" s="150"/>
      <c r="AA306" s="148"/>
    </row>
    <row r="307" spans="1:27" ht="15.75" customHeight="1" x14ac:dyDescent="0.25">
      <c r="A307" s="148"/>
      <c r="B307" s="148"/>
      <c r="C307" s="148"/>
      <c r="D307" s="148"/>
      <c r="E307" s="148"/>
      <c r="F307" s="148"/>
      <c r="G307" s="148"/>
      <c r="H307" s="148"/>
      <c r="I307" s="148"/>
      <c r="J307" s="148"/>
      <c r="K307" s="148"/>
      <c r="L307" s="148"/>
      <c r="M307" s="149"/>
      <c r="N307" s="150"/>
      <c r="O307" s="150"/>
      <c r="P307" s="150"/>
      <c r="Q307" s="150"/>
      <c r="R307" s="150"/>
      <c r="S307" s="150"/>
      <c r="T307" s="150"/>
      <c r="U307" s="150"/>
      <c r="V307" s="150"/>
      <c r="W307" s="150"/>
      <c r="X307" s="150"/>
      <c r="Y307" s="150"/>
      <c r="Z307" s="150"/>
      <c r="AA307" s="148"/>
    </row>
    <row r="308" spans="1:27" ht="15.75" customHeight="1" x14ac:dyDescent="0.25">
      <c r="A308" s="148"/>
      <c r="B308" s="148"/>
      <c r="C308" s="148"/>
      <c r="D308" s="148"/>
      <c r="E308" s="148"/>
      <c r="F308" s="148"/>
      <c r="G308" s="148"/>
      <c r="H308" s="148"/>
      <c r="I308" s="148"/>
      <c r="J308" s="148"/>
      <c r="K308" s="148"/>
      <c r="L308" s="148"/>
      <c r="M308" s="149"/>
      <c r="N308" s="150"/>
      <c r="O308" s="150"/>
      <c r="P308" s="150"/>
      <c r="Q308" s="150"/>
      <c r="R308" s="150"/>
      <c r="S308" s="150"/>
      <c r="T308" s="150"/>
      <c r="U308" s="150"/>
      <c r="V308" s="150"/>
      <c r="W308" s="150"/>
      <c r="X308" s="150"/>
      <c r="Y308" s="150"/>
      <c r="Z308" s="150"/>
      <c r="AA308" s="148"/>
    </row>
    <row r="309" spans="1:27" ht="15.75" customHeight="1" x14ac:dyDescent="0.25">
      <c r="A309" s="148"/>
      <c r="B309" s="148"/>
      <c r="C309" s="148"/>
      <c r="D309" s="148"/>
      <c r="E309" s="148"/>
      <c r="F309" s="148"/>
      <c r="G309" s="148"/>
      <c r="H309" s="148"/>
      <c r="I309" s="148"/>
      <c r="J309" s="148"/>
      <c r="K309" s="148"/>
      <c r="L309" s="148"/>
      <c r="M309" s="149"/>
      <c r="N309" s="150"/>
      <c r="O309" s="150"/>
      <c r="P309" s="150"/>
      <c r="Q309" s="150"/>
      <c r="R309" s="150"/>
      <c r="S309" s="150"/>
      <c r="T309" s="150"/>
      <c r="U309" s="150"/>
      <c r="V309" s="150"/>
      <c r="W309" s="150"/>
      <c r="X309" s="150"/>
      <c r="Y309" s="150"/>
      <c r="Z309" s="150"/>
      <c r="AA309" s="148"/>
    </row>
    <row r="310" spans="1:27" ht="15.75" customHeight="1" x14ac:dyDescent="0.25">
      <c r="A310" s="148"/>
      <c r="B310" s="148"/>
      <c r="C310" s="148"/>
      <c r="D310" s="148"/>
      <c r="E310" s="148"/>
      <c r="F310" s="148"/>
      <c r="G310" s="148"/>
      <c r="H310" s="148"/>
      <c r="I310" s="148"/>
      <c r="J310" s="148"/>
      <c r="K310" s="148"/>
      <c r="L310" s="148"/>
      <c r="M310" s="149"/>
      <c r="N310" s="150"/>
      <c r="O310" s="150"/>
      <c r="P310" s="150"/>
      <c r="Q310" s="150"/>
      <c r="R310" s="150"/>
      <c r="S310" s="150"/>
      <c r="T310" s="150"/>
      <c r="U310" s="150"/>
      <c r="V310" s="150"/>
      <c r="W310" s="150"/>
      <c r="X310" s="150"/>
      <c r="Y310" s="150"/>
      <c r="Z310" s="150"/>
      <c r="AA310" s="148"/>
    </row>
    <row r="311" spans="1:27" ht="15.75" customHeight="1" x14ac:dyDescent="0.25">
      <c r="A311" s="148"/>
      <c r="B311" s="148"/>
      <c r="C311" s="148"/>
      <c r="D311" s="148"/>
      <c r="E311" s="148"/>
      <c r="F311" s="148"/>
      <c r="G311" s="148"/>
      <c r="H311" s="148"/>
      <c r="I311" s="148"/>
      <c r="J311" s="148"/>
      <c r="K311" s="148"/>
      <c r="L311" s="148"/>
      <c r="M311" s="149"/>
      <c r="N311" s="150"/>
      <c r="O311" s="150"/>
      <c r="P311" s="150"/>
      <c r="Q311" s="150"/>
      <c r="R311" s="150"/>
      <c r="S311" s="150"/>
      <c r="T311" s="150"/>
      <c r="U311" s="150"/>
      <c r="V311" s="150"/>
      <c r="W311" s="150"/>
      <c r="X311" s="150"/>
      <c r="Y311" s="150"/>
      <c r="Z311" s="150"/>
      <c r="AA311" s="148"/>
    </row>
    <row r="312" spans="1:27" ht="15.75" customHeight="1" x14ac:dyDescent="0.25">
      <c r="A312" s="148"/>
      <c r="B312" s="148"/>
      <c r="C312" s="148"/>
      <c r="D312" s="148"/>
      <c r="E312" s="148"/>
      <c r="F312" s="148"/>
      <c r="G312" s="148"/>
      <c r="H312" s="148"/>
      <c r="I312" s="148"/>
      <c r="J312" s="148"/>
      <c r="K312" s="148"/>
      <c r="L312" s="148"/>
      <c r="M312" s="149"/>
      <c r="N312" s="150"/>
      <c r="O312" s="150"/>
      <c r="P312" s="150"/>
      <c r="Q312" s="150"/>
      <c r="R312" s="150"/>
      <c r="S312" s="150"/>
      <c r="T312" s="150"/>
      <c r="U312" s="150"/>
      <c r="V312" s="150"/>
      <c r="W312" s="150"/>
      <c r="X312" s="150"/>
      <c r="Y312" s="150"/>
      <c r="Z312" s="150"/>
      <c r="AA312" s="148"/>
    </row>
    <row r="313" spans="1:27" ht="15.75" customHeight="1" x14ac:dyDescent="0.25">
      <c r="A313" s="148"/>
      <c r="B313" s="148"/>
      <c r="C313" s="148"/>
      <c r="D313" s="148"/>
      <c r="E313" s="148"/>
      <c r="F313" s="148"/>
      <c r="G313" s="148"/>
      <c r="H313" s="148"/>
      <c r="I313" s="148"/>
      <c r="J313" s="148"/>
      <c r="K313" s="148"/>
      <c r="L313" s="148"/>
      <c r="M313" s="149"/>
      <c r="N313" s="150"/>
      <c r="O313" s="150"/>
      <c r="P313" s="150"/>
      <c r="Q313" s="150"/>
      <c r="R313" s="150"/>
      <c r="S313" s="150"/>
      <c r="T313" s="150"/>
      <c r="U313" s="150"/>
      <c r="V313" s="150"/>
      <c r="W313" s="150"/>
      <c r="X313" s="150"/>
      <c r="Y313" s="150"/>
      <c r="Z313" s="150"/>
      <c r="AA313" s="148"/>
    </row>
    <row r="314" spans="1:27" ht="15.75" customHeight="1" x14ac:dyDescent="0.25">
      <c r="A314" s="148"/>
      <c r="B314" s="148"/>
      <c r="C314" s="148"/>
      <c r="D314" s="148"/>
      <c r="E314" s="148"/>
      <c r="F314" s="148"/>
      <c r="G314" s="148"/>
      <c r="H314" s="148"/>
      <c r="I314" s="148"/>
      <c r="J314" s="148"/>
      <c r="K314" s="148"/>
      <c r="L314" s="148"/>
      <c r="M314" s="149"/>
      <c r="N314" s="150"/>
      <c r="O314" s="150"/>
      <c r="P314" s="150"/>
      <c r="Q314" s="150"/>
      <c r="R314" s="150"/>
      <c r="S314" s="150"/>
      <c r="T314" s="150"/>
      <c r="U314" s="150"/>
      <c r="V314" s="150"/>
      <c r="W314" s="150"/>
      <c r="X314" s="150"/>
      <c r="Y314" s="150"/>
      <c r="Z314" s="150"/>
      <c r="AA314" s="148"/>
    </row>
    <row r="315" spans="1:27" ht="15.75" customHeight="1" x14ac:dyDescent="0.25">
      <c r="A315" s="148"/>
      <c r="B315" s="148"/>
      <c r="C315" s="148"/>
      <c r="D315" s="148"/>
      <c r="E315" s="148"/>
      <c r="F315" s="148"/>
      <c r="G315" s="148"/>
      <c r="H315" s="148"/>
      <c r="I315" s="148"/>
      <c r="J315" s="148"/>
      <c r="K315" s="148"/>
      <c r="L315" s="148"/>
      <c r="M315" s="149"/>
      <c r="N315" s="150"/>
      <c r="O315" s="150"/>
      <c r="P315" s="150"/>
      <c r="Q315" s="150"/>
      <c r="R315" s="150"/>
      <c r="S315" s="150"/>
      <c r="T315" s="150"/>
      <c r="U315" s="150"/>
      <c r="V315" s="150"/>
      <c r="W315" s="150"/>
      <c r="X315" s="150"/>
      <c r="Y315" s="150"/>
      <c r="Z315" s="150"/>
      <c r="AA315" s="148"/>
    </row>
    <row r="316" spans="1:27" ht="15.75" customHeight="1" x14ac:dyDescent="0.25">
      <c r="A316" s="148"/>
      <c r="B316" s="148"/>
      <c r="C316" s="148"/>
      <c r="D316" s="148"/>
      <c r="E316" s="148"/>
      <c r="F316" s="148"/>
      <c r="G316" s="148"/>
      <c r="H316" s="148"/>
      <c r="I316" s="148"/>
      <c r="J316" s="148"/>
      <c r="K316" s="148"/>
      <c r="L316" s="148"/>
      <c r="M316" s="149"/>
      <c r="N316" s="150"/>
      <c r="O316" s="150"/>
      <c r="P316" s="150"/>
      <c r="Q316" s="150"/>
      <c r="R316" s="150"/>
      <c r="S316" s="150"/>
      <c r="T316" s="150"/>
      <c r="U316" s="150"/>
      <c r="V316" s="150"/>
      <c r="W316" s="150"/>
      <c r="X316" s="150"/>
      <c r="Y316" s="150"/>
      <c r="Z316" s="150"/>
      <c r="AA316" s="148"/>
    </row>
    <row r="317" spans="1:27" ht="15.75" customHeight="1" x14ac:dyDescent="0.25">
      <c r="A317" s="148"/>
      <c r="B317" s="148"/>
      <c r="C317" s="148"/>
      <c r="D317" s="148"/>
      <c r="E317" s="148"/>
      <c r="F317" s="148"/>
      <c r="G317" s="148"/>
      <c r="H317" s="148"/>
      <c r="I317" s="148"/>
      <c r="J317" s="148"/>
      <c r="K317" s="148"/>
      <c r="L317" s="148"/>
      <c r="M317" s="149"/>
      <c r="N317" s="150"/>
      <c r="O317" s="150"/>
      <c r="P317" s="150"/>
      <c r="Q317" s="150"/>
      <c r="R317" s="150"/>
      <c r="S317" s="150"/>
      <c r="T317" s="150"/>
      <c r="U317" s="150"/>
      <c r="V317" s="150"/>
      <c r="W317" s="150"/>
      <c r="X317" s="150"/>
      <c r="Y317" s="150"/>
      <c r="Z317" s="150"/>
      <c r="AA317" s="148"/>
    </row>
    <row r="318" spans="1:27" ht="15.75" customHeight="1" x14ac:dyDescent="0.25">
      <c r="A318" s="148"/>
      <c r="B318" s="148"/>
      <c r="C318" s="148"/>
      <c r="D318" s="148"/>
      <c r="E318" s="148"/>
      <c r="F318" s="148"/>
      <c r="G318" s="148"/>
      <c r="H318" s="148"/>
      <c r="I318" s="148"/>
      <c r="J318" s="148"/>
      <c r="K318" s="148"/>
      <c r="L318" s="148"/>
      <c r="M318" s="149"/>
      <c r="N318" s="150"/>
      <c r="O318" s="150"/>
      <c r="P318" s="150"/>
      <c r="Q318" s="150"/>
      <c r="R318" s="150"/>
      <c r="S318" s="150"/>
      <c r="T318" s="150"/>
      <c r="U318" s="150"/>
      <c r="V318" s="150"/>
      <c r="W318" s="150"/>
      <c r="X318" s="150"/>
      <c r="Y318" s="150"/>
      <c r="Z318" s="150"/>
      <c r="AA318" s="148"/>
    </row>
    <row r="319" spans="1:27" ht="15.75" customHeight="1" x14ac:dyDescent="0.25">
      <c r="A319" s="148"/>
      <c r="B319" s="148"/>
      <c r="C319" s="148"/>
      <c r="D319" s="148"/>
      <c r="E319" s="148"/>
      <c r="F319" s="148"/>
      <c r="G319" s="148"/>
      <c r="H319" s="148"/>
      <c r="I319" s="148"/>
      <c r="J319" s="148"/>
      <c r="K319" s="148"/>
      <c r="L319" s="148"/>
      <c r="M319" s="149"/>
      <c r="N319" s="150"/>
      <c r="O319" s="150"/>
      <c r="P319" s="150"/>
      <c r="Q319" s="150"/>
      <c r="R319" s="150"/>
      <c r="S319" s="150"/>
      <c r="T319" s="150"/>
      <c r="U319" s="150"/>
      <c r="V319" s="150"/>
      <c r="W319" s="150"/>
      <c r="X319" s="150"/>
      <c r="Y319" s="150"/>
      <c r="Z319" s="150"/>
      <c r="AA319" s="148"/>
    </row>
    <row r="320" spans="1:27" ht="15.75" customHeight="1" x14ac:dyDescent="0.25">
      <c r="A320" s="148"/>
      <c r="B320" s="148"/>
      <c r="C320" s="148"/>
      <c r="D320" s="148"/>
      <c r="E320" s="148"/>
      <c r="F320" s="148"/>
      <c r="G320" s="148"/>
      <c r="H320" s="148"/>
      <c r="I320" s="148"/>
      <c r="J320" s="148"/>
      <c r="K320" s="148"/>
      <c r="L320" s="148"/>
      <c r="M320" s="149"/>
      <c r="N320" s="150"/>
      <c r="O320" s="150"/>
      <c r="P320" s="150"/>
      <c r="Q320" s="150"/>
      <c r="R320" s="150"/>
      <c r="S320" s="150"/>
      <c r="T320" s="150"/>
      <c r="U320" s="150"/>
      <c r="V320" s="150"/>
      <c r="W320" s="150"/>
      <c r="X320" s="150"/>
      <c r="Y320" s="150"/>
      <c r="Z320" s="150"/>
      <c r="AA320" s="148"/>
    </row>
    <row r="321" spans="1:27" ht="15.75" customHeight="1" x14ac:dyDescent="0.25">
      <c r="A321" s="148"/>
      <c r="B321" s="148"/>
      <c r="C321" s="148"/>
      <c r="D321" s="148"/>
      <c r="E321" s="148"/>
      <c r="F321" s="148"/>
      <c r="G321" s="148"/>
      <c r="H321" s="148"/>
      <c r="I321" s="148"/>
      <c r="J321" s="148"/>
      <c r="K321" s="148"/>
      <c r="L321" s="148"/>
      <c r="M321" s="149"/>
      <c r="N321" s="150"/>
      <c r="O321" s="150"/>
      <c r="P321" s="150"/>
      <c r="Q321" s="150"/>
      <c r="R321" s="150"/>
      <c r="S321" s="150"/>
      <c r="T321" s="150"/>
      <c r="U321" s="150"/>
      <c r="V321" s="150"/>
      <c r="W321" s="150"/>
      <c r="X321" s="150"/>
      <c r="Y321" s="150"/>
      <c r="Z321" s="150"/>
      <c r="AA321" s="148"/>
    </row>
    <row r="322" spans="1:27" ht="15.75" customHeight="1" x14ac:dyDescent="0.25">
      <c r="A322" s="148"/>
      <c r="B322" s="148"/>
      <c r="C322" s="148"/>
      <c r="D322" s="148"/>
      <c r="E322" s="148"/>
      <c r="F322" s="148"/>
      <c r="G322" s="148"/>
      <c r="H322" s="148"/>
      <c r="I322" s="148"/>
      <c r="J322" s="148"/>
      <c r="K322" s="148"/>
      <c r="L322" s="148"/>
      <c r="M322" s="149"/>
      <c r="N322" s="150"/>
      <c r="O322" s="150"/>
      <c r="P322" s="150"/>
      <c r="Q322" s="150"/>
      <c r="R322" s="150"/>
      <c r="S322" s="150"/>
      <c r="T322" s="150"/>
      <c r="U322" s="150"/>
      <c r="V322" s="150"/>
      <c r="W322" s="150"/>
      <c r="X322" s="150"/>
      <c r="Y322" s="150"/>
      <c r="Z322" s="150"/>
      <c r="AA322" s="148"/>
    </row>
    <row r="323" spans="1:27" ht="15.75" customHeight="1" x14ac:dyDescent="0.25">
      <c r="A323" s="148"/>
      <c r="B323" s="148"/>
      <c r="C323" s="148"/>
      <c r="D323" s="148"/>
      <c r="E323" s="148"/>
      <c r="F323" s="148"/>
      <c r="G323" s="148"/>
      <c r="H323" s="148"/>
      <c r="I323" s="148"/>
      <c r="J323" s="148"/>
      <c r="K323" s="148"/>
      <c r="L323" s="148"/>
      <c r="M323" s="149"/>
      <c r="N323" s="150"/>
      <c r="O323" s="150"/>
      <c r="P323" s="150"/>
      <c r="Q323" s="150"/>
      <c r="R323" s="150"/>
      <c r="S323" s="150"/>
      <c r="T323" s="150"/>
      <c r="U323" s="150"/>
      <c r="V323" s="150"/>
      <c r="W323" s="150"/>
      <c r="X323" s="150"/>
      <c r="Y323" s="150"/>
      <c r="Z323" s="150"/>
      <c r="AA323" s="148"/>
    </row>
    <row r="324" spans="1:27" ht="15.75" customHeight="1" x14ac:dyDescent="0.25">
      <c r="A324" s="148"/>
      <c r="B324" s="148"/>
      <c r="C324" s="148"/>
      <c r="D324" s="148"/>
      <c r="E324" s="148"/>
      <c r="F324" s="148"/>
      <c r="G324" s="148"/>
      <c r="H324" s="148"/>
      <c r="I324" s="148"/>
      <c r="J324" s="148"/>
      <c r="K324" s="148"/>
      <c r="L324" s="148"/>
      <c r="M324" s="149"/>
      <c r="N324" s="150"/>
      <c r="O324" s="150"/>
      <c r="P324" s="150"/>
      <c r="Q324" s="150"/>
      <c r="R324" s="150"/>
      <c r="S324" s="150"/>
      <c r="T324" s="150"/>
      <c r="U324" s="150"/>
      <c r="V324" s="150"/>
      <c r="W324" s="150"/>
      <c r="X324" s="150"/>
      <c r="Y324" s="150"/>
      <c r="Z324" s="150"/>
      <c r="AA324" s="148"/>
    </row>
    <row r="325" spans="1:27" ht="15.75" customHeight="1" x14ac:dyDescent="0.25">
      <c r="A325" s="148"/>
      <c r="B325" s="148"/>
      <c r="C325" s="148"/>
      <c r="D325" s="148"/>
      <c r="E325" s="148"/>
      <c r="F325" s="148"/>
      <c r="G325" s="148"/>
      <c r="H325" s="148"/>
      <c r="I325" s="148"/>
      <c r="J325" s="148"/>
      <c r="K325" s="148"/>
      <c r="L325" s="148"/>
      <c r="M325" s="149"/>
      <c r="N325" s="150"/>
      <c r="O325" s="150"/>
      <c r="P325" s="150"/>
      <c r="Q325" s="150"/>
      <c r="R325" s="150"/>
      <c r="S325" s="150"/>
      <c r="T325" s="150"/>
      <c r="U325" s="150"/>
      <c r="V325" s="150"/>
      <c r="W325" s="150"/>
      <c r="X325" s="150"/>
      <c r="Y325" s="150"/>
      <c r="Z325" s="150"/>
      <c r="AA325" s="148"/>
    </row>
    <row r="326" spans="1:27" ht="15.75" customHeight="1" x14ac:dyDescent="0.25">
      <c r="A326" s="148"/>
      <c r="B326" s="148"/>
      <c r="C326" s="148"/>
      <c r="D326" s="148"/>
      <c r="E326" s="148"/>
      <c r="F326" s="148"/>
      <c r="G326" s="148"/>
      <c r="H326" s="148"/>
      <c r="I326" s="148"/>
      <c r="J326" s="148"/>
      <c r="K326" s="148"/>
      <c r="L326" s="148"/>
      <c r="M326" s="149"/>
      <c r="N326" s="150"/>
      <c r="O326" s="150"/>
      <c r="P326" s="150"/>
      <c r="Q326" s="150"/>
      <c r="R326" s="150"/>
      <c r="S326" s="150"/>
      <c r="T326" s="150"/>
      <c r="U326" s="150"/>
      <c r="V326" s="150"/>
      <c r="W326" s="150"/>
      <c r="X326" s="150"/>
      <c r="Y326" s="150"/>
      <c r="Z326" s="150"/>
      <c r="AA326" s="148"/>
    </row>
    <row r="327" spans="1:27" ht="15.75" customHeight="1" x14ac:dyDescent="0.25">
      <c r="A327" s="148"/>
      <c r="B327" s="148"/>
      <c r="C327" s="148"/>
      <c r="D327" s="148"/>
      <c r="E327" s="148"/>
      <c r="F327" s="148"/>
      <c r="G327" s="148"/>
      <c r="H327" s="148"/>
      <c r="I327" s="148"/>
      <c r="J327" s="148"/>
      <c r="K327" s="148"/>
      <c r="L327" s="148"/>
      <c r="M327" s="149"/>
      <c r="N327" s="150"/>
      <c r="O327" s="150"/>
      <c r="P327" s="150"/>
      <c r="Q327" s="150"/>
      <c r="R327" s="150"/>
      <c r="S327" s="150"/>
      <c r="T327" s="150"/>
      <c r="U327" s="150"/>
      <c r="V327" s="150"/>
      <c r="W327" s="150"/>
      <c r="X327" s="150"/>
      <c r="Y327" s="150"/>
      <c r="Z327" s="150"/>
      <c r="AA327" s="148"/>
    </row>
    <row r="328" spans="1:27" ht="15.75" customHeight="1" x14ac:dyDescent="0.25">
      <c r="A328" s="148"/>
      <c r="B328" s="148"/>
      <c r="C328" s="148"/>
      <c r="D328" s="148"/>
      <c r="E328" s="148"/>
      <c r="F328" s="148"/>
      <c r="G328" s="148"/>
      <c r="H328" s="148"/>
      <c r="I328" s="148"/>
      <c r="J328" s="148"/>
      <c r="K328" s="148"/>
      <c r="L328" s="148"/>
      <c r="M328" s="149"/>
      <c r="N328" s="150"/>
      <c r="O328" s="150"/>
      <c r="P328" s="150"/>
      <c r="Q328" s="150"/>
      <c r="R328" s="150"/>
      <c r="S328" s="150"/>
      <c r="T328" s="150"/>
      <c r="U328" s="150"/>
      <c r="V328" s="150"/>
      <c r="W328" s="150"/>
      <c r="X328" s="150"/>
      <c r="Y328" s="150"/>
      <c r="Z328" s="150"/>
      <c r="AA328" s="148"/>
    </row>
    <row r="329" spans="1:27" ht="15.75" customHeight="1" x14ac:dyDescent="0.25">
      <c r="A329" s="148"/>
      <c r="B329" s="148"/>
      <c r="C329" s="148"/>
      <c r="D329" s="148"/>
      <c r="E329" s="148"/>
      <c r="F329" s="148"/>
      <c r="G329" s="148"/>
      <c r="H329" s="148"/>
      <c r="I329" s="148"/>
      <c r="J329" s="148"/>
      <c r="K329" s="148"/>
      <c r="L329" s="148"/>
      <c r="M329" s="149"/>
      <c r="N329" s="150"/>
      <c r="O329" s="150"/>
      <c r="P329" s="150"/>
      <c r="Q329" s="150"/>
      <c r="R329" s="150"/>
      <c r="S329" s="150"/>
      <c r="T329" s="150"/>
      <c r="U329" s="150"/>
      <c r="V329" s="150"/>
      <c r="W329" s="150"/>
      <c r="X329" s="150"/>
      <c r="Y329" s="150"/>
      <c r="Z329" s="150"/>
      <c r="AA329" s="148"/>
    </row>
    <row r="330" spans="1:27" ht="15.75" customHeight="1" x14ac:dyDescent="0.25">
      <c r="A330" s="148"/>
      <c r="B330" s="148"/>
      <c r="C330" s="148"/>
      <c r="D330" s="148"/>
      <c r="E330" s="148"/>
      <c r="F330" s="148"/>
      <c r="G330" s="148"/>
      <c r="H330" s="148"/>
      <c r="I330" s="148"/>
      <c r="J330" s="148"/>
      <c r="K330" s="148"/>
      <c r="L330" s="148"/>
      <c r="M330" s="149"/>
      <c r="N330" s="150"/>
      <c r="O330" s="150"/>
      <c r="P330" s="150"/>
      <c r="Q330" s="150"/>
      <c r="R330" s="150"/>
      <c r="S330" s="150"/>
      <c r="T330" s="150"/>
      <c r="U330" s="150"/>
      <c r="V330" s="150"/>
      <c r="W330" s="150"/>
      <c r="X330" s="150"/>
      <c r="Y330" s="150"/>
      <c r="Z330" s="150"/>
      <c r="AA330" s="148"/>
    </row>
    <row r="331" spans="1:27" ht="15.75" customHeight="1" x14ac:dyDescent="0.25">
      <c r="A331" s="148"/>
      <c r="B331" s="148"/>
      <c r="C331" s="148"/>
      <c r="D331" s="148"/>
      <c r="E331" s="148"/>
      <c r="F331" s="148"/>
      <c r="G331" s="148"/>
      <c r="H331" s="148"/>
      <c r="I331" s="148"/>
      <c r="J331" s="148"/>
      <c r="K331" s="148"/>
      <c r="L331" s="148"/>
      <c r="M331" s="149"/>
      <c r="N331" s="150"/>
      <c r="O331" s="150"/>
      <c r="P331" s="150"/>
      <c r="Q331" s="150"/>
      <c r="R331" s="150"/>
      <c r="S331" s="150"/>
      <c r="T331" s="150"/>
      <c r="U331" s="150"/>
      <c r="V331" s="150"/>
      <c r="W331" s="150"/>
      <c r="X331" s="150"/>
      <c r="Y331" s="150"/>
      <c r="Z331" s="150"/>
      <c r="AA331" s="148"/>
    </row>
    <row r="332" spans="1:27" ht="15.75" customHeight="1" x14ac:dyDescent="0.25">
      <c r="A332" s="148"/>
      <c r="B332" s="148"/>
      <c r="C332" s="148"/>
      <c r="D332" s="148"/>
      <c r="E332" s="148"/>
      <c r="F332" s="148"/>
      <c r="G332" s="148"/>
      <c r="H332" s="148"/>
      <c r="I332" s="148"/>
      <c r="J332" s="148"/>
      <c r="K332" s="148"/>
      <c r="L332" s="148"/>
      <c r="M332" s="149"/>
      <c r="N332" s="150"/>
      <c r="O332" s="150"/>
      <c r="P332" s="150"/>
      <c r="Q332" s="150"/>
      <c r="R332" s="150"/>
      <c r="S332" s="150"/>
      <c r="T332" s="150"/>
      <c r="U332" s="150"/>
      <c r="V332" s="150"/>
      <c r="W332" s="150"/>
      <c r="X332" s="150"/>
      <c r="Y332" s="150"/>
      <c r="Z332" s="150"/>
      <c r="AA332" s="148"/>
    </row>
    <row r="333" spans="1:27" ht="15.75" customHeight="1" x14ac:dyDescent="0.25">
      <c r="A333" s="148"/>
      <c r="B333" s="148"/>
      <c r="C333" s="148"/>
      <c r="D333" s="148"/>
      <c r="E333" s="148"/>
      <c r="F333" s="148"/>
      <c r="G333" s="148"/>
      <c r="H333" s="148"/>
      <c r="I333" s="148"/>
      <c r="J333" s="148"/>
      <c r="K333" s="148"/>
      <c r="L333" s="148"/>
      <c r="M333" s="149"/>
      <c r="N333" s="150"/>
      <c r="O333" s="150"/>
      <c r="P333" s="150"/>
      <c r="Q333" s="150"/>
      <c r="R333" s="150"/>
      <c r="S333" s="150"/>
      <c r="T333" s="150"/>
      <c r="U333" s="150"/>
      <c r="V333" s="150"/>
      <c r="W333" s="150"/>
      <c r="X333" s="150"/>
      <c r="Y333" s="150"/>
      <c r="Z333" s="150"/>
      <c r="AA333" s="148"/>
    </row>
    <row r="334" spans="1:27" ht="15.75" customHeight="1" x14ac:dyDescent="0.25">
      <c r="A334" s="148"/>
      <c r="B334" s="148"/>
      <c r="C334" s="148"/>
      <c r="D334" s="148"/>
      <c r="E334" s="148"/>
      <c r="F334" s="148"/>
      <c r="G334" s="148"/>
      <c r="H334" s="148"/>
      <c r="I334" s="148"/>
      <c r="J334" s="148"/>
      <c r="K334" s="148"/>
      <c r="L334" s="148"/>
      <c r="M334" s="149"/>
      <c r="N334" s="150"/>
      <c r="O334" s="150"/>
      <c r="P334" s="150"/>
      <c r="Q334" s="150"/>
      <c r="R334" s="150"/>
      <c r="S334" s="150"/>
      <c r="T334" s="150"/>
      <c r="U334" s="150"/>
      <c r="V334" s="150"/>
      <c r="W334" s="150"/>
      <c r="X334" s="150"/>
      <c r="Y334" s="150"/>
      <c r="Z334" s="150"/>
      <c r="AA334" s="148"/>
    </row>
    <row r="335" spans="1:27" ht="15.75" customHeight="1" x14ac:dyDescent="0.25">
      <c r="A335" s="148"/>
      <c r="B335" s="148"/>
      <c r="C335" s="148"/>
      <c r="D335" s="148"/>
      <c r="E335" s="148"/>
      <c r="F335" s="148"/>
      <c r="G335" s="148"/>
      <c r="H335" s="148"/>
      <c r="I335" s="148"/>
      <c r="J335" s="148"/>
      <c r="K335" s="148"/>
      <c r="L335" s="148"/>
      <c r="M335" s="149"/>
      <c r="N335" s="150"/>
      <c r="O335" s="150"/>
      <c r="P335" s="150"/>
      <c r="Q335" s="150"/>
      <c r="R335" s="150"/>
      <c r="S335" s="150"/>
      <c r="T335" s="150"/>
      <c r="U335" s="150"/>
      <c r="V335" s="150"/>
      <c r="W335" s="150"/>
      <c r="X335" s="150"/>
      <c r="Y335" s="150"/>
      <c r="Z335" s="150"/>
      <c r="AA335" s="148"/>
    </row>
    <row r="336" spans="1:27" ht="15.75" customHeight="1" x14ac:dyDescent="0.25">
      <c r="A336" s="148"/>
      <c r="B336" s="148"/>
      <c r="C336" s="148"/>
      <c r="D336" s="148"/>
      <c r="E336" s="148"/>
      <c r="F336" s="148"/>
      <c r="G336" s="148"/>
      <c r="H336" s="148"/>
      <c r="I336" s="148"/>
      <c r="J336" s="148"/>
      <c r="K336" s="148"/>
      <c r="L336" s="148"/>
      <c r="M336" s="149"/>
      <c r="N336" s="150"/>
      <c r="O336" s="150"/>
      <c r="P336" s="150"/>
      <c r="Q336" s="150"/>
      <c r="R336" s="150"/>
      <c r="S336" s="150"/>
      <c r="T336" s="150"/>
      <c r="U336" s="150"/>
      <c r="V336" s="150"/>
      <c r="W336" s="150"/>
      <c r="X336" s="150"/>
      <c r="Y336" s="150"/>
      <c r="Z336" s="150"/>
      <c r="AA336" s="148"/>
    </row>
    <row r="337" spans="1:27" ht="15.75" customHeight="1" x14ac:dyDescent="0.25">
      <c r="A337" s="148"/>
      <c r="B337" s="148"/>
      <c r="C337" s="148"/>
      <c r="D337" s="148"/>
      <c r="E337" s="148"/>
      <c r="F337" s="148"/>
      <c r="G337" s="148"/>
      <c r="H337" s="148"/>
      <c r="I337" s="148"/>
      <c r="J337" s="148"/>
      <c r="K337" s="148"/>
      <c r="L337" s="148"/>
      <c r="M337" s="149"/>
      <c r="N337" s="150"/>
      <c r="O337" s="150"/>
      <c r="P337" s="150"/>
      <c r="Q337" s="150"/>
      <c r="R337" s="150"/>
      <c r="S337" s="150"/>
      <c r="T337" s="150"/>
      <c r="U337" s="150"/>
      <c r="V337" s="150"/>
      <c r="W337" s="150"/>
      <c r="X337" s="150"/>
      <c r="Y337" s="150"/>
      <c r="Z337" s="150"/>
      <c r="AA337" s="148"/>
    </row>
    <row r="338" spans="1:27" ht="15.75" customHeight="1" x14ac:dyDescent="0.25">
      <c r="A338" s="148"/>
      <c r="B338" s="148"/>
      <c r="C338" s="148"/>
      <c r="D338" s="148"/>
      <c r="E338" s="148"/>
      <c r="F338" s="148"/>
      <c r="G338" s="148"/>
      <c r="H338" s="148"/>
      <c r="I338" s="148"/>
      <c r="J338" s="148"/>
      <c r="K338" s="148"/>
      <c r="L338" s="148"/>
      <c r="M338" s="149"/>
      <c r="N338" s="150"/>
      <c r="O338" s="150"/>
      <c r="P338" s="150"/>
      <c r="Q338" s="150"/>
      <c r="R338" s="150"/>
      <c r="S338" s="150"/>
      <c r="T338" s="150"/>
      <c r="U338" s="150"/>
      <c r="V338" s="150"/>
      <c r="W338" s="150"/>
      <c r="X338" s="150"/>
      <c r="Y338" s="150"/>
      <c r="Z338" s="150"/>
      <c r="AA338" s="148"/>
    </row>
    <row r="339" spans="1:27" ht="15.75" customHeight="1" x14ac:dyDescent="0.25">
      <c r="A339" s="148"/>
      <c r="B339" s="148"/>
      <c r="C339" s="148"/>
      <c r="D339" s="148"/>
      <c r="E339" s="148"/>
      <c r="F339" s="148"/>
      <c r="G339" s="148"/>
      <c r="H339" s="148"/>
      <c r="I339" s="148"/>
      <c r="J339" s="148"/>
      <c r="K339" s="148"/>
      <c r="L339" s="148"/>
      <c r="M339" s="149"/>
      <c r="N339" s="150"/>
      <c r="O339" s="150"/>
      <c r="P339" s="150"/>
      <c r="Q339" s="150"/>
      <c r="R339" s="150"/>
      <c r="S339" s="150"/>
      <c r="T339" s="150"/>
      <c r="U339" s="150"/>
      <c r="V339" s="150"/>
      <c r="W339" s="150"/>
      <c r="X339" s="150"/>
      <c r="Y339" s="150"/>
      <c r="Z339" s="150"/>
      <c r="AA339" s="148"/>
    </row>
    <row r="340" spans="1:27" ht="15.75" customHeight="1" x14ac:dyDescent="0.25">
      <c r="A340" s="148"/>
      <c r="B340" s="148"/>
      <c r="C340" s="148"/>
      <c r="D340" s="148"/>
      <c r="E340" s="148"/>
      <c r="F340" s="148"/>
      <c r="G340" s="148"/>
      <c r="H340" s="148"/>
      <c r="I340" s="148"/>
      <c r="J340" s="148"/>
      <c r="K340" s="148"/>
      <c r="L340" s="148"/>
      <c r="M340" s="149"/>
      <c r="N340" s="150"/>
      <c r="O340" s="150"/>
      <c r="P340" s="150"/>
      <c r="Q340" s="150"/>
      <c r="R340" s="150"/>
      <c r="S340" s="150"/>
      <c r="T340" s="150"/>
      <c r="U340" s="150"/>
      <c r="V340" s="150"/>
      <c r="W340" s="150"/>
      <c r="X340" s="150"/>
      <c r="Y340" s="150"/>
      <c r="Z340" s="150"/>
      <c r="AA340" s="148"/>
    </row>
    <row r="341" spans="1:27" ht="15.75" customHeight="1" x14ac:dyDescent="0.25">
      <c r="A341" s="148"/>
      <c r="B341" s="148"/>
      <c r="C341" s="148"/>
      <c r="D341" s="148"/>
      <c r="E341" s="148"/>
      <c r="F341" s="148"/>
      <c r="G341" s="148"/>
      <c r="H341" s="148"/>
      <c r="I341" s="148"/>
      <c r="J341" s="148"/>
      <c r="K341" s="148"/>
      <c r="L341" s="148"/>
      <c r="M341" s="149"/>
      <c r="N341" s="150"/>
      <c r="O341" s="150"/>
      <c r="P341" s="150"/>
      <c r="Q341" s="150"/>
      <c r="R341" s="150"/>
      <c r="S341" s="150"/>
      <c r="T341" s="150"/>
      <c r="U341" s="150"/>
      <c r="V341" s="150"/>
      <c r="W341" s="150"/>
      <c r="X341" s="150"/>
      <c r="Y341" s="150"/>
      <c r="Z341" s="150"/>
      <c r="AA341" s="148"/>
    </row>
    <row r="342" spans="1:27" ht="15.75" customHeight="1" x14ac:dyDescent="0.25">
      <c r="A342" s="148"/>
      <c r="B342" s="148"/>
      <c r="C342" s="148"/>
      <c r="D342" s="148"/>
      <c r="E342" s="148"/>
      <c r="F342" s="148"/>
      <c r="G342" s="148"/>
      <c r="H342" s="148"/>
      <c r="I342" s="148"/>
      <c r="J342" s="148"/>
      <c r="K342" s="148"/>
      <c r="L342" s="148"/>
      <c r="M342" s="149"/>
      <c r="N342" s="150"/>
      <c r="O342" s="150"/>
      <c r="P342" s="150"/>
      <c r="Q342" s="150"/>
      <c r="R342" s="150"/>
      <c r="S342" s="150"/>
      <c r="T342" s="150"/>
      <c r="U342" s="150"/>
      <c r="V342" s="150"/>
      <c r="W342" s="150"/>
      <c r="X342" s="150"/>
      <c r="Y342" s="150"/>
      <c r="Z342" s="150"/>
      <c r="AA342" s="148"/>
    </row>
    <row r="343" spans="1:27" ht="15.75" customHeight="1" x14ac:dyDescent="0.25">
      <c r="A343" s="148"/>
      <c r="B343" s="148"/>
      <c r="C343" s="148"/>
      <c r="D343" s="148"/>
      <c r="E343" s="148"/>
      <c r="F343" s="148"/>
      <c r="G343" s="148"/>
      <c r="H343" s="148"/>
      <c r="I343" s="148"/>
      <c r="J343" s="148"/>
      <c r="K343" s="148"/>
      <c r="L343" s="148"/>
      <c r="M343" s="149"/>
      <c r="N343" s="150"/>
      <c r="O343" s="150"/>
      <c r="P343" s="150"/>
      <c r="Q343" s="150"/>
      <c r="R343" s="150"/>
      <c r="S343" s="150"/>
      <c r="T343" s="150"/>
      <c r="U343" s="150"/>
      <c r="V343" s="150"/>
      <c r="W343" s="150"/>
      <c r="X343" s="150"/>
      <c r="Y343" s="150"/>
      <c r="Z343" s="150"/>
      <c r="AA343" s="148"/>
    </row>
    <row r="344" spans="1:27" ht="15.75" customHeight="1" x14ac:dyDescent="0.25">
      <c r="A344" s="148"/>
      <c r="B344" s="148"/>
      <c r="C344" s="148"/>
      <c r="D344" s="148"/>
      <c r="E344" s="148"/>
      <c r="F344" s="148"/>
      <c r="G344" s="148"/>
      <c r="H344" s="148"/>
      <c r="I344" s="148"/>
      <c r="J344" s="148"/>
      <c r="K344" s="148"/>
      <c r="L344" s="148"/>
      <c r="M344" s="149"/>
      <c r="N344" s="150"/>
      <c r="O344" s="150"/>
      <c r="P344" s="150"/>
      <c r="Q344" s="150"/>
      <c r="R344" s="150"/>
      <c r="S344" s="150"/>
      <c r="T344" s="150"/>
      <c r="U344" s="150"/>
      <c r="V344" s="150"/>
      <c r="W344" s="150"/>
      <c r="X344" s="150"/>
      <c r="Y344" s="150"/>
      <c r="Z344" s="150"/>
      <c r="AA344" s="148"/>
    </row>
    <row r="345" spans="1:27" ht="15.75" customHeight="1" x14ac:dyDescent="0.25">
      <c r="A345" s="148"/>
      <c r="B345" s="148"/>
      <c r="C345" s="148"/>
      <c r="D345" s="148"/>
      <c r="E345" s="148"/>
      <c r="F345" s="148"/>
      <c r="G345" s="148"/>
      <c r="H345" s="148"/>
      <c r="I345" s="148"/>
      <c r="J345" s="148"/>
      <c r="K345" s="148"/>
      <c r="L345" s="148"/>
      <c r="M345" s="149"/>
      <c r="N345" s="150"/>
      <c r="O345" s="150"/>
      <c r="P345" s="150"/>
      <c r="Q345" s="150"/>
      <c r="R345" s="150"/>
      <c r="S345" s="150"/>
      <c r="T345" s="150"/>
      <c r="U345" s="150"/>
      <c r="V345" s="150"/>
      <c r="W345" s="150"/>
      <c r="X345" s="150"/>
      <c r="Y345" s="150"/>
      <c r="Z345" s="150"/>
      <c r="AA345" s="148"/>
    </row>
    <row r="346" spans="1:27" ht="15.75" customHeight="1" x14ac:dyDescent="0.25">
      <c r="A346" s="148"/>
      <c r="B346" s="148"/>
      <c r="C346" s="148"/>
      <c r="D346" s="148"/>
      <c r="E346" s="148"/>
      <c r="F346" s="148"/>
      <c r="G346" s="148"/>
      <c r="H346" s="148"/>
      <c r="I346" s="148"/>
      <c r="J346" s="148"/>
      <c r="K346" s="148"/>
      <c r="L346" s="148"/>
      <c r="M346" s="149"/>
      <c r="N346" s="150"/>
      <c r="O346" s="150"/>
      <c r="P346" s="150"/>
      <c r="Q346" s="150"/>
      <c r="R346" s="150"/>
      <c r="S346" s="150"/>
      <c r="T346" s="150"/>
      <c r="U346" s="150"/>
      <c r="V346" s="150"/>
      <c r="W346" s="150"/>
      <c r="X346" s="150"/>
      <c r="Y346" s="150"/>
      <c r="Z346" s="150"/>
      <c r="AA346" s="148"/>
    </row>
    <row r="347" spans="1:27" ht="15.75" customHeight="1" x14ac:dyDescent="0.25">
      <c r="A347" s="148"/>
      <c r="B347" s="148"/>
      <c r="C347" s="148"/>
      <c r="D347" s="148"/>
      <c r="E347" s="148"/>
      <c r="F347" s="148"/>
      <c r="G347" s="148"/>
      <c r="H347" s="148"/>
      <c r="I347" s="148"/>
      <c r="J347" s="148"/>
      <c r="K347" s="148"/>
      <c r="L347" s="148"/>
      <c r="M347" s="149"/>
      <c r="N347" s="150"/>
      <c r="O347" s="150"/>
      <c r="P347" s="150"/>
      <c r="Q347" s="150"/>
      <c r="R347" s="150"/>
      <c r="S347" s="150"/>
      <c r="T347" s="150"/>
      <c r="U347" s="150"/>
      <c r="V347" s="150"/>
      <c r="W347" s="150"/>
      <c r="X347" s="150"/>
      <c r="Y347" s="150"/>
      <c r="Z347" s="150"/>
      <c r="AA347" s="148"/>
    </row>
    <row r="348" spans="1:27" ht="15.75" customHeight="1" x14ac:dyDescent="0.25">
      <c r="A348" s="148"/>
      <c r="B348" s="148"/>
      <c r="C348" s="148"/>
      <c r="D348" s="148"/>
      <c r="E348" s="148"/>
      <c r="F348" s="148"/>
      <c r="G348" s="148"/>
      <c r="H348" s="148"/>
      <c r="I348" s="148"/>
      <c r="J348" s="148"/>
      <c r="K348" s="148"/>
      <c r="L348" s="148"/>
      <c r="M348" s="149"/>
      <c r="N348" s="150"/>
      <c r="O348" s="150"/>
      <c r="P348" s="150"/>
      <c r="Q348" s="150"/>
      <c r="R348" s="150"/>
      <c r="S348" s="150"/>
      <c r="T348" s="150"/>
      <c r="U348" s="150"/>
      <c r="V348" s="150"/>
      <c r="W348" s="150"/>
      <c r="X348" s="150"/>
      <c r="Y348" s="150"/>
      <c r="Z348" s="150"/>
      <c r="AA348" s="148"/>
    </row>
    <row r="349" spans="1:27" ht="15.75" customHeight="1" x14ac:dyDescent="0.25">
      <c r="A349" s="148"/>
      <c r="B349" s="148"/>
      <c r="C349" s="148"/>
      <c r="D349" s="148"/>
      <c r="E349" s="148"/>
      <c r="F349" s="148"/>
      <c r="G349" s="148"/>
      <c r="H349" s="148"/>
      <c r="I349" s="148"/>
      <c r="J349" s="148"/>
      <c r="K349" s="148"/>
      <c r="L349" s="148"/>
      <c r="M349" s="149"/>
      <c r="N349" s="150"/>
      <c r="O349" s="150"/>
      <c r="P349" s="150"/>
      <c r="Q349" s="150"/>
      <c r="R349" s="150"/>
      <c r="S349" s="150"/>
      <c r="T349" s="150"/>
      <c r="U349" s="150"/>
      <c r="V349" s="150"/>
      <c r="W349" s="150"/>
      <c r="X349" s="150"/>
      <c r="Y349" s="150"/>
      <c r="Z349" s="150"/>
      <c r="AA349" s="148"/>
    </row>
    <row r="350" spans="1:27" ht="15.75" customHeight="1" x14ac:dyDescent="0.25">
      <c r="A350" s="148"/>
      <c r="B350" s="148"/>
      <c r="C350" s="148"/>
      <c r="D350" s="148"/>
      <c r="E350" s="148"/>
      <c r="F350" s="148"/>
      <c r="G350" s="148"/>
      <c r="H350" s="148"/>
      <c r="I350" s="148"/>
      <c r="J350" s="148"/>
      <c r="K350" s="148"/>
      <c r="L350" s="148"/>
      <c r="M350" s="149"/>
      <c r="N350" s="150"/>
      <c r="O350" s="150"/>
      <c r="P350" s="150"/>
      <c r="Q350" s="150"/>
      <c r="R350" s="150"/>
      <c r="S350" s="150"/>
      <c r="T350" s="150"/>
      <c r="U350" s="150"/>
      <c r="V350" s="150"/>
      <c r="W350" s="150"/>
      <c r="X350" s="150"/>
      <c r="Y350" s="150"/>
      <c r="Z350" s="150"/>
      <c r="AA350" s="148"/>
    </row>
    <row r="351" spans="1:27" ht="15.75" customHeight="1" x14ac:dyDescent="0.25">
      <c r="A351" s="148"/>
      <c r="B351" s="148"/>
      <c r="C351" s="148"/>
      <c r="D351" s="148"/>
      <c r="E351" s="148"/>
      <c r="F351" s="148"/>
      <c r="G351" s="148"/>
      <c r="H351" s="148"/>
      <c r="I351" s="148"/>
      <c r="J351" s="148"/>
      <c r="K351" s="148"/>
      <c r="L351" s="148"/>
      <c r="M351" s="149"/>
      <c r="N351" s="150"/>
      <c r="O351" s="150"/>
      <c r="P351" s="150"/>
      <c r="Q351" s="150"/>
      <c r="R351" s="150"/>
      <c r="S351" s="150"/>
      <c r="T351" s="150"/>
      <c r="U351" s="150"/>
      <c r="V351" s="150"/>
      <c r="W351" s="150"/>
      <c r="X351" s="150"/>
      <c r="Y351" s="150"/>
      <c r="Z351" s="150"/>
      <c r="AA351" s="148"/>
    </row>
    <row r="352" spans="1:27" ht="15.75" customHeight="1" x14ac:dyDescent="0.25">
      <c r="A352" s="148"/>
      <c r="B352" s="148"/>
      <c r="C352" s="148"/>
      <c r="D352" s="148"/>
      <c r="E352" s="148"/>
      <c r="F352" s="148"/>
      <c r="G352" s="148"/>
      <c r="H352" s="148"/>
      <c r="I352" s="148"/>
      <c r="J352" s="148"/>
      <c r="K352" s="148"/>
      <c r="L352" s="148"/>
      <c r="M352" s="149"/>
      <c r="N352" s="150"/>
      <c r="O352" s="150"/>
      <c r="P352" s="150"/>
      <c r="Q352" s="150"/>
      <c r="R352" s="150"/>
      <c r="S352" s="150"/>
      <c r="T352" s="150"/>
      <c r="U352" s="150"/>
      <c r="V352" s="150"/>
      <c r="W352" s="150"/>
      <c r="X352" s="150"/>
      <c r="Y352" s="150"/>
      <c r="Z352" s="150"/>
      <c r="AA352" s="148"/>
    </row>
    <row r="353" spans="1:27" ht="15.75" customHeight="1" x14ac:dyDescent="0.25">
      <c r="A353" s="148"/>
      <c r="B353" s="148"/>
      <c r="C353" s="148"/>
      <c r="D353" s="148"/>
      <c r="E353" s="148"/>
      <c r="F353" s="148"/>
      <c r="G353" s="148"/>
      <c r="H353" s="148"/>
      <c r="I353" s="148"/>
      <c r="J353" s="148"/>
      <c r="K353" s="148"/>
      <c r="L353" s="148"/>
      <c r="M353" s="149"/>
      <c r="N353" s="150"/>
      <c r="O353" s="150"/>
      <c r="P353" s="150"/>
      <c r="Q353" s="150"/>
      <c r="R353" s="150"/>
      <c r="S353" s="150"/>
      <c r="T353" s="150"/>
      <c r="U353" s="150"/>
      <c r="V353" s="150"/>
      <c r="W353" s="150"/>
      <c r="X353" s="150"/>
      <c r="Y353" s="150"/>
      <c r="Z353" s="150"/>
      <c r="AA353" s="148"/>
    </row>
    <row r="354" spans="1:27" ht="15.75" customHeight="1" x14ac:dyDescent="0.25">
      <c r="A354" s="148"/>
      <c r="B354" s="148"/>
      <c r="C354" s="148"/>
      <c r="D354" s="148"/>
      <c r="E354" s="148"/>
      <c r="F354" s="148"/>
      <c r="G354" s="148"/>
      <c r="H354" s="148"/>
      <c r="I354" s="148"/>
      <c r="J354" s="148"/>
      <c r="K354" s="148"/>
      <c r="L354" s="148"/>
      <c r="M354" s="149"/>
      <c r="N354" s="150"/>
      <c r="O354" s="150"/>
      <c r="P354" s="150"/>
      <c r="Q354" s="150"/>
      <c r="R354" s="150"/>
      <c r="S354" s="150"/>
      <c r="T354" s="150"/>
      <c r="U354" s="150"/>
      <c r="V354" s="150"/>
      <c r="W354" s="150"/>
      <c r="X354" s="150"/>
      <c r="Y354" s="150"/>
      <c r="Z354" s="150"/>
      <c r="AA354" s="148"/>
    </row>
    <row r="355" spans="1:27" ht="15.75" customHeight="1" x14ac:dyDescent="0.25">
      <c r="A355" s="148"/>
      <c r="B355" s="148"/>
      <c r="C355" s="148"/>
      <c r="D355" s="148"/>
      <c r="E355" s="148"/>
      <c r="F355" s="148"/>
      <c r="G355" s="148"/>
      <c r="H355" s="148"/>
      <c r="I355" s="148"/>
      <c r="J355" s="148"/>
      <c r="K355" s="148"/>
      <c r="L355" s="148"/>
      <c r="M355" s="149"/>
      <c r="N355" s="150"/>
      <c r="O355" s="150"/>
      <c r="P355" s="150"/>
      <c r="Q355" s="150"/>
      <c r="R355" s="150"/>
      <c r="S355" s="150"/>
      <c r="T355" s="150"/>
      <c r="U355" s="150"/>
      <c r="V355" s="150"/>
      <c r="W355" s="150"/>
      <c r="X355" s="150"/>
      <c r="Y355" s="150"/>
      <c r="Z355" s="150"/>
      <c r="AA355" s="148"/>
    </row>
    <row r="356" spans="1:27" ht="15.75" customHeight="1" x14ac:dyDescent="0.25">
      <c r="A356" s="148"/>
      <c r="B356" s="148"/>
      <c r="C356" s="148"/>
      <c r="D356" s="148"/>
      <c r="E356" s="148"/>
      <c r="F356" s="148"/>
      <c r="G356" s="148"/>
      <c r="H356" s="148"/>
      <c r="I356" s="148"/>
      <c r="J356" s="148"/>
      <c r="K356" s="148"/>
      <c r="L356" s="148"/>
      <c r="M356" s="149"/>
      <c r="N356" s="150"/>
      <c r="O356" s="150"/>
      <c r="P356" s="150"/>
      <c r="Q356" s="150"/>
      <c r="R356" s="150"/>
      <c r="S356" s="150"/>
      <c r="T356" s="150"/>
      <c r="U356" s="150"/>
      <c r="V356" s="150"/>
      <c r="W356" s="150"/>
      <c r="X356" s="150"/>
      <c r="Y356" s="150"/>
      <c r="Z356" s="150"/>
      <c r="AA356" s="148"/>
    </row>
    <row r="357" spans="1:27" ht="15.75" customHeight="1" x14ac:dyDescent="0.25">
      <c r="A357" s="148"/>
      <c r="B357" s="148"/>
      <c r="C357" s="148"/>
      <c r="D357" s="148"/>
      <c r="E357" s="148"/>
      <c r="F357" s="148"/>
      <c r="G357" s="148"/>
      <c r="H357" s="148"/>
      <c r="I357" s="148"/>
      <c r="J357" s="148"/>
      <c r="K357" s="148"/>
      <c r="L357" s="148"/>
      <c r="M357" s="149"/>
      <c r="N357" s="150"/>
      <c r="O357" s="150"/>
      <c r="P357" s="150"/>
      <c r="Q357" s="150"/>
      <c r="R357" s="150"/>
      <c r="S357" s="150"/>
      <c r="T357" s="150"/>
      <c r="U357" s="150"/>
      <c r="V357" s="150"/>
      <c r="W357" s="150"/>
      <c r="X357" s="150"/>
      <c r="Y357" s="150"/>
      <c r="Z357" s="150"/>
      <c r="AA357" s="148"/>
    </row>
    <row r="358" spans="1:27" ht="15.75" customHeight="1" x14ac:dyDescent="0.25">
      <c r="A358" s="148"/>
      <c r="B358" s="148"/>
      <c r="C358" s="148"/>
      <c r="D358" s="148"/>
      <c r="E358" s="148"/>
      <c r="F358" s="148"/>
      <c r="G358" s="148"/>
      <c r="H358" s="148"/>
      <c r="I358" s="148"/>
      <c r="J358" s="148"/>
      <c r="K358" s="148"/>
      <c r="L358" s="148"/>
      <c r="M358" s="149"/>
      <c r="N358" s="150"/>
      <c r="O358" s="150"/>
      <c r="P358" s="150"/>
      <c r="Q358" s="150"/>
      <c r="R358" s="150"/>
      <c r="S358" s="150"/>
      <c r="T358" s="150"/>
      <c r="U358" s="150"/>
      <c r="V358" s="150"/>
      <c r="W358" s="150"/>
      <c r="X358" s="150"/>
      <c r="Y358" s="150"/>
      <c r="Z358" s="150"/>
      <c r="AA358" s="148"/>
    </row>
    <row r="359" spans="1:27" ht="15.75" customHeight="1" x14ac:dyDescent="0.25">
      <c r="A359" s="148"/>
      <c r="B359" s="148"/>
      <c r="C359" s="148"/>
      <c r="D359" s="148"/>
      <c r="E359" s="148"/>
      <c r="F359" s="148"/>
      <c r="G359" s="148"/>
      <c r="H359" s="148"/>
      <c r="I359" s="148"/>
      <c r="J359" s="148"/>
      <c r="K359" s="148"/>
      <c r="L359" s="148"/>
      <c r="M359" s="149"/>
      <c r="N359" s="150"/>
      <c r="O359" s="150"/>
      <c r="P359" s="150"/>
      <c r="Q359" s="150"/>
      <c r="R359" s="150"/>
      <c r="S359" s="150"/>
      <c r="T359" s="150"/>
      <c r="U359" s="150"/>
      <c r="V359" s="150"/>
      <c r="W359" s="150"/>
      <c r="X359" s="150"/>
      <c r="Y359" s="150"/>
      <c r="Z359" s="150"/>
      <c r="AA359" s="148"/>
    </row>
    <row r="360" spans="1:27" ht="15.75" customHeight="1" x14ac:dyDescent="0.25">
      <c r="A360" s="148"/>
      <c r="B360" s="148"/>
      <c r="C360" s="148"/>
      <c r="D360" s="148"/>
      <c r="E360" s="148"/>
      <c r="F360" s="148"/>
      <c r="G360" s="148"/>
      <c r="H360" s="148"/>
      <c r="I360" s="148"/>
      <c r="J360" s="148"/>
      <c r="K360" s="148"/>
      <c r="L360" s="148"/>
      <c r="M360" s="149"/>
      <c r="N360" s="150"/>
      <c r="O360" s="150"/>
      <c r="P360" s="150"/>
      <c r="Q360" s="150"/>
      <c r="R360" s="150"/>
      <c r="S360" s="150"/>
      <c r="T360" s="150"/>
      <c r="U360" s="150"/>
      <c r="V360" s="150"/>
      <c r="W360" s="150"/>
      <c r="X360" s="150"/>
      <c r="Y360" s="150"/>
      <c r="Z360" s="150"/>
      <c r="AA360" s="148"/>
    </row>
    <row r="361" spans="1:27" ht="15.75" customHeight="1" x14ac:dyDescent="0.25">
      <c r="A361" s="148"/>
      <c r="B361" s="148"/>
      <c r="C361" s="148"/>
      <c r="D361" s="148"/>
      <c r="E361" s="148"/>
      <c r="F361" s="148"/>
      <c r="G361" s="148"/>
      <c r="H361" s="148"/>
      <c r="I361" s="148"/>
      <c r="J361" s="148"/>
      <c r="K361" s="148"/>
      <c r="L361" s="148"/>
      <c r="M361" s="149"/>
      <c r="N361" s="150"/>
      <c r="O361" s="150"/>
      <c r="P361" s="150"/>
      <c r="Q361" s="150"/>
      <c r="R361" s="150"/>
      <c r="S361" s="150"/>
      <c r="T361" s="150"/>
      <c r="U361" s="150"/>
      <c r="V361" s="150"/>
      <c r="W361" s="150"/>
      <c r="X361" s="150"/>
      <c r="Y361" s="150"/>
      <c r="Z361" s="150"/>
      <c r="AA361" s="148"/>
    </row>
    <row r="362" spans="1:27" ht="15.75" customHeight="1" x14ac:dyDescent="0.25">
      <c r="A362" s="148"/>
      <c r="B362" s="148"/>
      <c r="C362" s="148"/>
      <c r="D362" s="148"/>
      <c r="E362" s="148"/>
      <c r="F362" s="148"/>
      <c r="G362" s="148"/>
      <c r="H362" s="148"/>
      <c r="I362" s="148"/>
      <c r="J362" s="148"/>
      <c r="K362" s="148"/>
      <c r="L362" s="148"/>
      <c r="M362" s="149"/>
      <c r="N362" s="150"/>
      <c r="O362" s="150"/>
      <c r="P362" s="150"/>
      <c r="Q362" s="150"/>
      <c r="R362" s="150"/>
      <c r="S362" s="150"/>
      <c r="T362" s="150"/>
      <c r="U362" s="150"/>
      <c r="V362" s="150"/>
      <c r="W362" s="150"/>
      <c r="X362" s="150"/>
      <c r="Y362" s="150"/>
      <c r="Z362" s="150"/>
      <c r="AA362" s="148"/>
    </row>
    <row r="363" spans="1:27" ht="15.75" customHeight="1" x14ac:dyDescent="0.25">
      <c r="A363" s="148"/>
      <c r="B363" s="148"/>
      <c r="C363" s="148"/>
      <c r="D363" s="148"/>
      <c r="E363" s="148"/>
      <c r="F363" s="148"/>
      <c r="G363" s="148"/>
      <c r="H363" s="148"/>
      <c r="I363" s="148"/>
      <c r="J363" s="148"/>
      <c r="K363" s="148"/>
      <c r="L363" s="148"/>
      <c r="M363" s="149"/>
      <c r="N363" s="150"/>
      <c r="O363" s="150"/>
      <c r="P363" s="150"/>
      <c r="Q363" s="150"/>
      <c r="R363" s="150"/>
      <c r="S363" s="150"/>
      <c r="T363" s="150"/>
      <c r="U363" s="150"/>
      <c r="V363" s="150"/>
      <c r="W363" s="150"/>
      <c r="X363" s="150"/>
      <c r="Y363" s="150"/>
      <c r="Z363" s="150"/>
      <c r="AA363" s="148"/>
    </row>
    <row r="364" spans="1:27" ht="15.75" customHeight="1" x14ac:dyDescent="0.25">
      <c r="A364" s="148"/>
      <c r="B364" s="148"/>
      <c r="C364" s="148"/>
      <c r="D364" s="148"/>
      <c r="E364" s="148"/>
      <c r="F364" s="148"/>
      <c r="G364" s="148"/>
      <c r="H364" s="148"/>
      <c r="I364" s="148"/>
      <c r="J364" s="148"/>
      <c r="K364" s="148"/>
      <c r="L364" s="148"/>
      <c r="M364" s="149"/>
      <c r="N364" s="150"/>
      <c r="O364" s="150"/>
      <c r="P364" s="150"/>
      <c r="Q364" s="150"/>
      <c r="R364" s="150"/>
      <c r="S364" s="150"/>
      <c r="T364" s="150"/>
      <c r="U364" s="150"/>
      <c r="V364" s="150"/>
      <c r="W364" s="150"/>
      <c r="X364" s="150"/>
      <c r="Y364" s="150"/>
      <c r="Z364" s="150"/>
      <c r="AA364" s="148"/>
    </row>
    <row r="365" spans="1:27" ht="15.75" customHeight="1" x14ac:dyDescent="0.25">
      <c r="A365" s="148"/>
      <c r="B365" s="148"/>
      <c r="C365" s="148"/>
      <c r="D365" s="148"/>
      <c r="E365" s="148"/>
      <c r="F365" s="148"/>
      <c r="G365" s="148"/>
      <c r="H365" s="148"/>
      <c r="I365" s="148"/>
      <c r="J365" s="148"/>
      <c r="K365" s="148"/>
      <c r="L365" s="148"/>
      <c r="M365" s="149"/>
      <c r="N365" s="150"/>
      <c r="O365" s="150"/>
      <c r="P365" s="150"/>
      <c r="Q365" s="150"/>
      <c r="R365" s="150"/>
      <c r="S365" s="150"/>
      <c r="T365" s="150"/>
      <c r="U365" s="150"/>
      <c r="V365" s="150"/>
      <c r="W365" s="150"/>
      <c r="X365" s="150"/>
      <c r="Y365" s="150"/>
      <c r="Z365" s="150"/>
      <c r="AA365" s="148"/>
    </row>
    <row r="366" spans="1:27" ht="15.75" customHeight="1" x14ac:dyDescent="0.25">
      <c r="A366" s="148"/>
      <c r="B366" s="148"/>
      <c r="C366" s="148"/>
      <c r="D366" s="148"/>
      <c r="E366" s="148"/>
      <c r="F366" s="148"/>
      <c r="G366" s="148"/>
      <c r="H366" s="148"/>
      <c r="I366" s="148"/>
      <c r="J366" s="148"/>
      <c r="K366" s="148"/>
      <c r="L366" s="148"/>
      <c r="M366" s="149"/>
      <c r="N366" s="150"/>
      <c r="O366" s="150"/>
      <c r="P366" s="150"/>
      <c r="Q366" s="150"/>
      <c r="R366" s="150"/>
      <c r="S366" s="150"/>
      <c r="T366" s="150"/>
      <c r="U366" s="150"/>
      <c r="V366" s="150"/>
      <c r="W366" s="150"/>
      <c r="X366" s="150"/>
      <c r="Y366" s="150"/>
      <c r="Z366" s="150"/>
      <c r="AA366" s="148"/>
    </row>
    <row r="367" spans="1:27" ht="15.75" customHeight="1" x14ac:dyDescent="0.25">
      <c r="A367" s="148"/>
      <c r="B367" s="148"/>
      <c r="C367" s="148"/>
      <c r="D367" s="148"/>
      <c r="E367" s="148"/>
      <c r="F367" s="148"/>
      <c r="G367" s="148"/>
      <c r="H367" s="148"/>
      <c r="I367" s="148"/>
      <c r="J367" s="148"/>
      <c r="K367" s="148"/>
      <c r="L367" s="148"/>
      <c r="M367" s="149"/>
      <c r="N367" s="150"/>
      <c r="O367" s="150"/>
      <c r="P367" s="150"/>
      <c r="Q367" s="150"/>
      <c r="R367" s="150"/>
      <c r="S367" s="150"/>
      <c r="T367" s="150"/>
      <c r="U367" s="150"/>
      <c r="V367" s="150"/>
      <c r="W367" s="150"/>
      <c r="X367" s="150"/>
      <c r="Y367" s="150"/>
      <c r="Z367" s="150"/>
      <c r="AA367" s="148"/>
    </row>
    <row r="368" spans="1:27" ht="15.75" customHeight="1" x14ac:dyDescent="0.25">
      <c r="A368" s="148"/>
      <c r="B368" s="148"/>
      <c r="C368" s="148"/>
      <c r="D368" s="148"/>
      <c r="E368" s="148"/>
      <c r="F368" s="148"/>
      <c r="G368" s="148"/>
      <c r="H368" s="148"/>
      <c r="I368" s="148"/>
      <c r="J368" s="148"/>
      <c r="K368" s="148"/>
      <c r="L368" s="148"/>
      <c r="M368" s="149"/>
      <c r="N368" s="150"/>
      <c r="O368" s="150"/>
      <c r="P368" s="150"/>
      <c r="Q368" s="150"/>
      <c r="R368" s="150"/>
      <c r="S368" s="150"/>
      <c r="T368" s="150"/>
      <c r="U368" s="150"/>
      <c r="V368" s="150"/>
      <c r="W368" s="150"/>
      <c r="X368" s="150"/>
      <c r="Y368" s="150"/>
      <c r="Z368" s="150"/>
      <c r="AA368" s="148"/>
    </row>
    <row r="369" spans="1:27" ht="15.75" customHeight="1" x14ac:dyDescent="0.25">
      <c r="A369" s="148"/>
      <c r="B369" s="148"/>
      <c r="C369" s="148"/>
      <c r="D369" s="148"/>
      <c r="E369" s="148"/>
      <c r="F369" s="148"/>
      <c r="G369" s="148"/>
      <c r="H369" s="148"/>
      <c r="I369" s="148"/>
      <c r="J369" s="148"/>
      <c r="K369" s="148"/>
      <c r="L369" s="148"/>
      <c r="M369" s="149"/>
      <c r="N369" s="150"/>
      <c r="O369" s="150"/>
      <c r="P369" s="150"/>
      <c r="Q369" s="150"/>
      <c r="R369" s="150"/>
      <c r="S369" s="150"/>
      <c r="T369" s="150"/>
      <c r="U369" s="150"/>
      <c r="V369" s="150"/>
      <c r="W369" s="150"/>
      <c r="X369" s="150"/>
      <c r="Y369" s="150"/>
      <c r="Z369" s="150"/>
      <c r="AA369" s="148"/>
    </row>
    <row r="370" spans="1:27" ht="15.75" customHeight="1" x14ac:dyDescent="0.25">
      <c r="A370" s="148"/>
      <c r="B370" s="148"/>
      <c r="C370" s="148"/>
      <c r="D370" s="148"/>
      <c r="E370" s="148"/>
      <c r="F370" s="148"/>
      <c r="G370" s="148"/>
      <c r="H370" s="148"/>
      <c r="I370" s="148"/>
      <c r="J370" s="148"/>
      <c r="K370" s="148"/>
      <c r="L370" s="148"/>
      <c r="M370" s="149"/>
      <c r="N370" s="150"/>
      <c r="O370" s="150"/>
      <c r="P370" s="150"/>
      <c r="Q370" s="150"/>
      <c r="R370" s="150"/>
      <c r="S370" s="150"/>
      <c r="T370" s="150"/>
      <c r="U370" s="150"/>
      <c r="V370" s="150"/>
      <c r="W370" s="150"/>
      <c r="X370" s="150"/>
      <c r="Y370" s="150"/>
      <c r="Z370" s="150"/>
      <c r="AA370" s="148"/>
    </row>
    <row r="371" spans="1:27" ht="15.75" customHeight="1" x14ac:dyDescent="0.25">
      <c r="A371" s="148"/>
      <c r="B371" s="148"/>
      <c r="C371" s="148"/>
      <c r="D371" s="148"/>
      <c r="E371" s="148"/>
      <c r="F371" s="148"/>
      <c r="G371" s="148"/>
      <c r="H371" s="148"/>
      <c r="I371" s="148"/>
      <c r="J371" s="148"/>
      <c r="K371" s="148"/>
      <c r="L371" s="148"/>
      <c r="M371" s="149"/>
      <c r="N371" s="150"/>
      <c r="O371" s="150"/>
      <c r="P371" s="150"/>
      <c r="Q371" s="150"/>
      <c r="R371" s="150"/>
      <c r="S371" s="150"/>
      <c r="T371" s="150"/>
      <c r="U371" s="150"/>
      <c r="V371" s="150"/>
      <c r="W371" s="150"/>
      <c r="X371" s="150"/>
      <c r="Y371" s="150"/>
      <c r="Z371" s="150"/>
      <c r="AA371" s="148"/>
    </row>
    <row r="372" spans="1:27" ht="15.75" customHeight="1" x14ac:dyDescent="0.25">
      <c r="A372" s="148"/>
      <c r="B372" s="148"/>
      <c r="C372" s="148"/>
      <c r="D372" s="148"/>
      <c r="E372" s="148"/>
      <c r="F372" s="148"/>
      <c r="G372" s="148"/>
      <c r="H372" s="148"/>
      <c r="I372" s="148"/>
      <c r="J372" s="148"/>
      <c r="K372" s="148"/>
      <c r="L372" s="148"/>
      <c r="M372" s="149"/>
      <c r="N372" s="150"/>
      <c r="O372" s="150"/>
      <c r="P372" s="150"/>
      <c r="Q372" s="150"/>
      <c r="R372" s="150"/>
      <c r="S372" s="150"/>
      <c r="T372" s="150"/>
      <c r="U372" s="150"/>
      <c r="V372" s="150"/>
      <c r="W372" s="150"/>
      <c r="X372" s="150"/>
      <c r="Y372" s="150"/>
      <c r="Z372" s="150"/>
      <c r="AA372" s="148"/>
    </row>
    <row r="373" spans="1:27" ht="15.75" customHeight="1" x14ac:dyDescent="0.25">
      <c r="A373" s="148"/>
      <c r="B373" s="148"/>
      <c r="C373" s="148"/>
      <c r="D373" s="148"/>
      <c r="E373" s="148"/>
      <c r="F373" s="148"/>
      <c r="G373" s="148"/>
      <c r="H373" s="148"/>
      <c r="I373" s="148"/>
      <c r="J373" s="148"/>
      <c r="K373" s="148"/>
      <c r="L373" s="148"/>
      <c r="M373" s="149"/>
      <c r="N373" s="150"/>
      <c r="O373" s="150"/>
      <c r="P373" s="150"/>
      <c r="Q373" s="150"/>
      <c r="R373" s="150"/>
      <c r="S373" s="150"/>
      <c r="T373" s="150"/>
      <c r="U373" s="150"/>
      <c r="V373" s="150"/>
      <c r="W373" s="150"/>
      <c r="X373" s="150"/>
      <c r="Y373" s="150"/>
      <c r="Z373" s="150"/>
      <c r="AA373" s="148"/>
    </row>
    <row r="374" spans="1:27" ht="15.75" customHeight="1" x14ac:dyDescent="0.25">
      <c r="A374" s="148"/>
      <c r="B374" s="148"/>
      <c r="C374" s="148"/>
      <c r="D374" s="148"/>
      <c r="E374" s="148"/>
      <c r="F374" s="148"/>
      <c r="G374" s="148"/>
      <c r="H374" s="148"/>
      <c r="I374" s="148"/>
      <c r="J374" s="148"/>
      <c r="K374" s="148"/>
      <c r="L374" s="148"/>
      <c r="M374" s="149"/>
      <c r="N374" s="150"/>
      <c r="O374" s="150"/>
      <c r="P374" s="150"/>
      <c r="Q374" s="150"/>
      <c r="R374" s="150"/>
      <c r="S374" s="150"/>
      <c r="T374" s="150"/>
      <c r="U374" s="150"/>
      <c r="V374" s="150"/>
      <c r="W374" s="150"/>
      <c r="X374" s="150"/>
      <c r="Y374" s="150"/>
      <c r="Z374" s="150"/>
      <c r="AA374" s="148"/>
    </row>
    <row r="375" spans="1:27" ht="15.75" customHeight="1" x14ac:dyDescent="0.25">
      <c r="A375" s="148"/>
      <c r="B375" s="148"/>
      <c r="C375" s="148"/>
      <c r="D375" s="148"/>
      <c r="E375" s="148"/>
      <c r="F375" s="148"/>
      <c r="G375" s="148"/>
      <c r="H375" s="148"/>
      <c r="I375" s="148"/>
      <c r="J375" s="148"/>
      <c r="K375" s="148"/>
      <c r="L375" s="148"/>
      <c r="M375" s="149"/>
      <c r="N375" s="150"/>
      <c r="O375" s="150"/>
      <c r="P375" s="150"/>
      <c r="Q375" s="150"/>
      <c r="R375" s="150"/>
      <c r="S375" s="150"/>
      <c r="T375" s="150"/>
      <c r="U375" s="150"/>
      <c r="V375" s="150"/>
      <c r="W375" s="150"/>
      <c r="X375" s="150"/>
      <c r="Y375" s="150"/>
      <c r="Z375" s="150"/>
      <c r="AA375" s="148"/>
    </row>
    <row r="376" spans="1:27" ht="15.75" customHeight="1" x14ac:dyDescent="0.25">
      <c r="A376" s="148"/>
      <c r="B376" s="148"/>
      <c r="C376" s="148"/>
      <c r="D376" s="148"/>
      <c r="E376" s="148"/>
      <c r="F376" s="148"/>
      <c r="G376" s="148"/>
      <c r="H376" s="148"/>
      <c r="I376" s="148"/>
      <c r="J376" s="148"/>
      <c r="K376" s="148"/>
      <c r="L376" s="148"/>
      <c r="M376" s="149"/>
      <c r="N376" s="150"/>
      <c r="O376" s="150"/>
      <c r="P376" s="150"/>
      <c r="Q376" s="150"/>
      <c r="R376" s="150"/>
      <c r="S376" s="150"/>
      <c r="T376" s="150"/>
      <c r="U376" s="150"/>
      <c r="V376" s="150"/>
      <c r="W376" s="150"/>
      <c r="X376" s="150"/>
      <c r="Y376" s="150"/>
      <c r="Z376" s="150"/>
      <c r="AA376" s="148"/>
    </row>
    <row r="377" spans="1:27" ht="15.75" customHeight="1" x14ac:dyDescent="0.25">
      <c r="A377" s="148"/>
      <c r="B377" s="148"/>
      <c r="C377" s="148"/>
      <c r="D377" s="148"/>
      <c r="E377" s="148"/>
      <c r="F377" s="148"/>
      <c r="G377" s="148"/>
      <c r="H377" s="148"/>
      <c r="I377" s="148"/>
      <c r="J377" s="148"/>
      <c r="K377" s="148"/>
      <c r="L377" s="148"/>
      <c r="M377" s="149"/>
      <c r="N377" s="150"/>
      <c r="O377" s="150"/>
      <c r="P377" s="150"/>
      <c r="Q377" s="150"/>
      <c r="R377" s="150"/>
      <c r="S377" s="150"/>
      <c r="T377" s="150"/>
      <c r="U377" s="150"/>
      <c r="V377" s="150"/>
      <c r="W377" s="150"/>
      <c r="X377" s="150"/>
      <c r="Y377" s="150"/>
      <c r="Z377" s="150"/>
      <c r="AA377" s="148"/>
    </row>
    <row r="378" spans="1:27" ht="15.75" customHeight="1" x14ac:dyDescent="0.25">
      <c r="A378" s="148"/>
      <c r="B378" s="148"/>
      <c r="C378" s="148"/>
      <c r="D378" s="148"/>
      <c r="E378" s="148"/>
      <c r="F378" s="148"/>
      <c r="G378" s="148"/>
      <c r="H378" s="148"/>
      <c r="I378" s="148"/>
      <c r="J378" s="148"/>
      <c r="K378" s="148"/>
      <c r="L378" s="148"/>
      <c r="M378" s="149"/>
      <c r="N378" s="150"/>
      <c r="O378" s="150"/>
      <c r="P378" s="150"/>
      <c r="Q378" s="150"/>
      <c r="R378" s="150"/>
      <c r="S378" s="150"/>
      <c r="T378" s="150"/>
      <c r="U378" s="150"/>
      <c r="V378" s="150"/>
      <c r="W378" s="150"/>
      <c r="X378" s="150"/>
      <c r="Y378" s="150"/>
      <c r="Z378" s="150"/>
      <c r="AA378" s="148"/>
    </row>
    <row r="379" spans="1:27" ht="15.75" customHeight="1" x14ac:dyDescent="0.25">
      <c r="A379" s="148"/>
      <c r="B379" s="148"/>
      <c r="C379" s="148"/>
      <c r="D379" s="148"/>
      <c r="E379" s="148"/>
      <c r="F379" s="148"/>
      <c r="G379" s="148"/>
      <c r="H379" s="148"/>
      <c r="I379" s="148"/>
      <c r="J379" s="148"/>
      <c r="K379" s="148"/>
      <c r="L379" s="148"/>
      <c r="M379" s="149"/>
      <c r="N379" s="150"/>
      <c r="O379" s="150"/>
      <c r="P379" s="150"/>
      <c r="Q379" s="150"/>
      <c r="R379" s="150"/>
      <c r="S379" s="150"/>
      <c r="T379" s="150"/>
      <c r="U379" s="150"/>
      <c r="V379" s="150"/>
      <c r="W379" s="150"/>
      <c r="X379" s="150"/>
      <c r="Y379" s="150"/>
      <c r="Z379" s="150"/>
      <c r="AA379" s="148"/>
    </row>
    <row r="380" spans="1:27" ht="15.75" customHeight="1" x14ac:dyDescent="0.25">
      <c r="A380" s="148"/>
      <c r="B380" s="148"/>
      <c r="C380" s="148"/>
      <c r="D380" s="148"/>
      <c r="E380" s="148"/>
      <c r="F380" s="148"/>
      <c r="G380" s="148"/>
      <c r="H380" s="148"/>
      <c r="I380" s="148"/>
      <c r="J380" s="148"/>
      <c r="K380" s="148"/>
      <c r="L380" s="148"/>
      <c r="M380" s="149"/>
      <c r="N380" s="150"/>
      <c r="O380" s="150"/>
      <c r="P380" s="150"/>
      <c r="Q380" s="150"/>
      <c r="R380" s="150"/>
      <c r="S380" s="150"/>
      <c r="T380" s="150"/>
      <c r="U380" s="150"/>
      <c r="V380" s="150"/>
      <c r="W380" s="150"/>
      <c r="X380" s="150"/>
      <c r="Y380" s="150"/>
      <c r="Z380" s="150"/>
      <c r="AA380" s="148"/>
    </row>
    <row r="381" spans="1:27" ht="15.75" customHeight="1" x14ac:dyDescent="0.25">
      <c r="A381" s="148"/>
      <c r="B381" s="148"/>
      <c r="C381" s="148"/>
      <c r="D381" s="148"/>
      <c r="E381" s="148"/>
      <c r="F381" s="148"/>
      <c r="G381" s="148"/>
      <c r="H381" s="148"/>
      <c r="I381" s="148"/>
      <c r="J381" s="148"/>
      <c r="K381" s="148"/>
      <c r="L381" s="148"/>
      <c r="M381" s="149"/>
      <c r="N381" s="150"/>
      <c r="O381" s="150"/>
      <c r="P381" s="150"/>
      <c r="Q381" s="150"/>
      <c r="R381" s="150"/>
      <c r="S381" s="150"/>
      <c r="T381" s="150"/>
      <c r="U381" s="150"/>
      <c r="V381" s="150"/>
      <c r="W381" s="150"/>
      <c r="X381" s="150"/>
      <c r="Y381" s="150"/>
      <c r="Z381" s="150"/>
      <c r="AA381" s="148"/>
    </row>
    <row r="382" spans="1:27" ht="15.75" customHeight="1" x14ac:dyDescent="0.25">
      <c r="A382" s="148"/>
      <c r="B382" s="148"/>
      <c r="C382" s="148"/>
      <c r="D382" s="148"/>
      <c r="E382" s="148"/>
      <c r="F382" s="148"/>
      <c r="G382" s="148"/>
      <c r="H382" s="148"/>
      <c r="I382" s="148"/>
      <c r="J382" s="148"/>
      <c r="K382" s="148"/>
      <c r="L382" s="148"/>
      <c r="M382" s="149"/>
      <c r="N382" s="150"/>
      <c r="O382" s="150"/>
      <c r="P382" s="150"/>
      <c r="Q382" s="150"/>
      <c r="R382" s="150"/>
      <c r="S382" s="150"/>
      <c r="T382" s="150"/>
      <c r="U382" s="150"/>
      <c r="V382" s="150"/>
      <c r="W382" s="150"/>
      <c r="X382" s="150"/>
      <c r="Y382" s="150"/>
      <c r="Z382" s="150"/>
      <c r="AA382" s="148"/>
    </row>
    <row r="383" spans="1:27" ht="15.75" customHeight="1" x14ac:dyDescent="0.25">
      <c r="A383" s="148"/>
      <c r="B383" s="148"/>
      <c r="C383" s="148"/>
      <c r="D383" s="148"/>
      <c r="E383" s="148"/>
      <c r="F383" s="148"/>
      <c r="G383" s="148"/>
      <c r="H383" s="148"/>
      <c r="I383" s="148"/>
      <c r="J383" s="148"/>
      <c r="K383" s="148"/>
      <c r="L383" s="148"/>
      <c r="M383" s="149"/>
      <c r="N383" s="150"/>
      <c r="O383" s="150"/>
      <c r="P383" s="150"/>
      <c r="Q383" s="150"/>
      <c r="R383" s="150"/>
      <c r="S383" s="150"/>
      <c r="T383" s="150"/>
      <c r="U383" s="150"/>
      <c r="V383" s="150"/>
      <c r="W383" s="150"/>
      <c r="X383" s="150"/>
      <c r="Y383" s="150"/>
      <c r="Z383" s="150"/>
      <c r="AA383" s="148"/>
    </row>
    <row r="384" spans="1:27" ht="15.75" customHeight="1" x14ac:dyDescent="0.25">
      <c r="A384" s="148"/>
      <c r="B384" s="148"/>
      <c r="C384" s="148"/>
      <c r="D384" s="148"/>
      <c r="E384" s="148"/>
      <c r="F384" s="148"/>
      <c r="G384" s="148"/>
      <c r="H384" s="148"/>
      <c r="I384" s="148"/>
      <c r="J384" s="148"/>
      <c r="K384" s="148"/>
      <c r="L384" s="148"/>
      <c r="M384" s="149"/>
      <c r="N384" s="150"/>
      <c r="O384" s="150"/>
      <c r="P384" s="150"/>
      <c r="Q384" s="150"/>
      <c r="R384" s="150"/>
      <c r="S384" s="150"/>
      <c r="T384" s="150"/>
      <c r="U384" s="150"/>
      <c r="V384" s="150"/>
      <c r="W384" s="150"/>
      <c r="X384" s="150"/>
      <c r="Y384" s="150"/>
      <c r="Z384" s="150"/>
      <c r="AA384" s="148"/>
    </row>
    <row r="385" spans="1:27" ht="15.75" customHeight="1" x14ac:dyDescent="0.25">
      <c r="A385" s="148"/>
      <c r="B385" s="148"/>
      <c r="C385" s="148"/>
      <c r="D385" s="148"/>
      <c r="E385" s="148"/>
      <c r="F385" s="148"/>
      <c r="G385" s="148"/>
      <c r="H385" s="148"/>
      <c r="I385" s="148"/>
      <c r="J385" s="148"/>
      <c r="K385" s="148"/>
      <c r="L385" s="148"/>
      <c r="M385" s="149"/>
      <c r="N385" s="150"/>
      <c r="O385" s="150"/>
      <c r="P385" s="150"/>
      <c r="Q385" s="150"/>
      <c r="R385" s="150"/>
      <c r="S385" s="150"/>
      <c r="T385" s="150"/>
      <c r="U385" s="150"/>
      <c r="V385" s="150"/>
      <c r="W385" s="150"/>
      <c r="X385" s="150"/>
      <c r="Y385" s="150"/>
      <c r="Z385" s="150"/>
      <c r="AA385" s="148"/>
    </row>
    <row r="386" spans="1:27" ht="15.75" customHeight="1" x14ac:dyDescent="0.25">
      <c r="A386" s="148"/>
      <c r="B386" s="148"/>
      <c r="C386" s="148"/>
      <c r="D386" s="148"/>
      <c r="E386" s="148"/>
      <c r="F386" s="148"/>
      <c r="G386" s="148"/>
      <c r="H386" s="148"/>
      <c r="I386" s="148"/>
      <c r="J386" s="148"/>
      <c r="K386" s="148"/>
      <c r="L386" s="148"/>
      <c r="M386" s="149"/>
      <c r="N386" s="150"/>
      <c r="O386" s="150"/>
      <c r="P386" s="150"/>
      <c r="Q386" s="150"/>
      <c r="R386" s="150"/>
      <c r="S386" s="150"/>
      <c r="T386" s="150"/>
      <c r="U386" s="150"/>
      <c r="V386" s="150"/>
      <c r="W386" s="150"/>
      <c r="X386" s="150"/>
      <c r="Y386" s="150"/>
      <c r="Z386" s="150"/>
      <c r="AA386" s="148"/>
    </row>
    <row r="387" spans="1:27" ht="15.75" customHeight="1" x14ac:dyDescent="0.25">
      <c r="A387" s="148"/>
      <c r="B387" s="148"/>
      <c r="C387" s="148"/>
      <c r="D387" s="148"/>
      <c r="E387" s="148"/>
      <c r="F387" s="148"/>
      <c r="G387" s="148"/>
      <c r="H387" s="148"/>
      <c r="I387" s="148"/>
      <c r="J387" s="148"/>
      <c r="K387" s="148"/>
      <c r="L387" s="148"/>
      <c r="M387" s="149"/>
      <c r="N387" s="150"/>
      <c r="O387" s="150"/>
      <c r="P387" s="150"/>
      <c r="Q387" s="150"/>
      <c r="R387" s="150"/>
      <c r="S387" s="150"/>
      <c r="T387" s="150"/>
      <c r="U387" s="150"/>
      <c r="V387" s="150"/>
      <c r="W387" s="150"/>
      <c r="X387" s="150"/>
      <c r="Y387" s="150"/>
      <c r="Z387" s="150"/>
      <c r="AA387" s="148"/>
    </row>
    <row r="388" spans="1:27" ht="15.75" customHeight="1" x14ac:dyDescent="0.25">
      <c r="A388" s="148"/>
      <c r="B388" s="148"/>
      <c r="C388" s="148"/>
      <c r="D388" s="148"/>
      <c r="E388" s="148"/>
      <c r="F388" s="148"/>
      <c r="G388" s="148"/>
      <c r="H388" s="148"/>
      <c r="I388" s="148"/>
      <c r="J388" s="148"/>
      <c r="K388" s="148"/>
      <c r="L388" s="148"/>
      <c r="M388" s="149"/>
      <c r="N388" s="150"/>
      <c r="O388" s="150"/>
      <c r="P388" s="150"/>
      <c r="Q388" s="150"/>
      <c r="R388" s="150"/>
      <c r="S388" s="150"/>
      <c r="T388" s="150"/>
      <c r="U388" s="150"/>
      <c r="V388" s="150"/>
      <c r="W388" s="150"/>
      <c r="X388" s="150"/>
      <c r="Y388" s="150"/>
      <c r="Z388" s="150"/>
      <c r="AA388" s="148"/>
    </row>
    <row r="389" spans="1:27" ht="15.75" customHeight="1" x14ac:dyDescent="0.25">
      <c r="A389" s="148"/>
      <c r="B389" s="148"/>
      <c r="C389" s="148"/>
      <c r="D389" s="148"/>
      <c r="E389" s="148"/>
      <c r="F389" s="148"/>
      <c r="G389" s="148"/>
      <c r="H389" s="148"/>
      <c r="I389" s="148"/>
      <c r="J389" s="148"/>
      <c r="K389" s="148"/>
      <c r="L389" s="148"/>
      <c r="M389" s="149"/>
      <c r="N389" s="150"/>
      <c r="O389" s="150"/>
      <c r="P389" s="150"/>
      <c r="Q389" s="150"/>
      <c r="R389" s="150"/>
      <c r="S389" s="150"/>
      <c r="T389" s="150"/>
      <c r="U389" s="150"/>
      <c r="V389" s="150"/>
      <c r="W389" s="150"/>
      <c r="X389" s="150"/>
      <c r="Y389" s="150"/>
      <c r="Z389" s="150"/>
      <c r="AA389" s="148"/>
    </row>
    <row r="390" spans="1:27" ht="15.75" customHeight="1" x14ac:dyDescent="0.25">
      <c r="A390" s="148"/>
      <c r="B390" s="148"/>
      <c r="C390" s="148"/>
      <c r="D390" s="148"/>
      <c r="E390" s="148"/>
      <c r="F390" s="148"/>
      <c r="G390" s="148"/>
      <c r="H390" s="148"/>
      <c r="I390" s="148"/>
      <c r="J390" s="148"/>
      <c r="K390" s="148"/>
      <c r="L390" s="148"/>
      <c r="M390" s="149"/>
      <c r="N390" s="150"/>
      <c r="O390" s="150"/>
      <c r="P390" s="150"/>
      <c r="Q390" s="150"/>
      <c r="R390" s="150"/>
      <c r="S390" s="150"/>
      <c r="T390" s="150"/>
      <c r="U390" s="150"/>
      <c r="V390" s="150"/>
      <c r="W390" s="150"/>
      <c r="X390" s="150"/>
      <c r="Y390" s="150"/>
      <c r="Z390" s="150"/>
      <c r="AA390" s="148"/>
    </row>
    <row r="391" spans="1:27" ht="15.75" customHeight="1" x14ac:dyDescent="0.25">
      <c r="A391" s="148"/>
      <c r="B391" s="148"/>
      <c r="C391" s="148"/>
      <c r="D391" s="148"/>
      <c r="E391" s="148"/>
      <c r="F391" s="148"/>
      <c r="G391" s="148"/>
      <c r="H391" s="148"/>
      <c r="I391" s="148"/>
      <c r="J391" s="148"/>
      <c r="K391" s="148"/>
      <c r="L391" s="148"/>
      <c r="M391" s="149"/>
      <c r="N391" s="150"/>
      <c r="O391" s="150"/>
      <c r="P391" s="150"/>
      <c r="Q391" s="150"/>
      <c r="R391" s="150"/>
      <c r="S391" s="150"/>
      <c r="T391" s="150"/>
      <c r="U391" s="150"/>
      <c r="V391" s="150"/>
      <c r="W391" s="150"/>
      <c r="X391" s="150"/>
      <c r="Y391" s="150"/>
      <c r="Z391" s="150"/>
      <c r="AA391" s="148"/>
    </row>
    <row r="392" spans="1:27" ht="15.75" customHeight="1" x14ac:dyDescent="0.25">
      <c r="A392" s="148"/>
      <c r="B392" s="148"/>
      <c r="C392" s="148"/>
      <c r="D392" s="148"/>
      <c r="E392" s="148"/>
      <c r="F392" s="148"/>
      <c r="G392" s="148"/>
      <c r="H392" s="148"/>
      <c r="I392" s="148"/>
      <c r="J392" s="148"/>
      <c r="K392" s="148"/>
      <c r="L392" s="148"/>
      <c r="M392" s="149"/>
      <c r="N392" s="150"/>
      <c r="O392" s="150"/>
      <c r="P392" s="150"/>
      <c r="Q392" s="150"/>
      <c r="R392" s="150"/>
      <c r="S392" s="150"/>
      <c r="T392" s="150"/>
      <c r="U392" s="150"/>
      <c r="V392" s="150"/>
      <c r="W392" s="150"/>
      <c r="X392" s="150"/>
      <c r="Y392" s="150"/>
      <c r="Z392" s="150"/>
      <c r="AA392" s="148"/>
    </row>
    <row r="393" spans="1:27" ht="15.75" customHeight="1" x14ac:dyDescent="0.25">
      <c r="A393" s="148"/>
      <c r="B393" s="148"/>
      <c r="C393" s="148"/>
      <c r="D393" s="148"/>
      <c r="E393" s="148"/>
      <c r="F393" s="148"/>
      <c r="G393" s="148"/>
      <c r="H393" s="148"/>
      <c r="I393" s="148"/>
      <c r="J393" s="148"/>
      <c r="K393" s="148"/>
      <c r="L393" s="148"/>
      <c r="M393" s="149"/>
      <c r="N393" s="150"/>
      <c r="O393" s="150"/>
      <c r="P393" s="150"/>
      <c r="Q393" s="150"/>
      <c r="R393" s="150"/>
      <c r="S393" s="150"/>
      <c r="T393" s="150"/>
      <c r="U393" s="150"/>
      <c r="V393" s="150"/>
      <c r="W393" s="150"/>
      <c r="X393" s="150"/>
      <c r="Y393" s="150"/>
      <c r="Z393" s="150"/>
      <c r="AA393" s="148"/>
    </row>
    <row r="394" spans="1:27" ht="15.75" customHeight="1" x14ac:dyDescent="0.25">
      <c r="A394" s="148"/>
      <c r="B394" s="148"/>
      <c r="C394" s="148"/>
      <c r="D394" s="148"/>
      <c r="E394" s="148"/>
      <c r="F394" s="148"/>
      <c r="G394" s="148"/>
      <c r="H394" s="148"/>
      <c r="I394" s="148"/>
      <c r="J394" s="148"/>
      <c r="K394" s="148"/>
      <c r="L394" s="148"/>
      <c r="M394" s="149"/>
      <c r="N394" s="150"/>
      <c r="O394" s="150"/>
      <c r="P394" s="150"/>
      <c r="Q394" s="150"/>
      <c r="R394" s="150"/>
      <c r="S394" s="150"/>
      <c r="T394" s="150"/>
      <c r="U394" s="150"/>
      <c r="V394" s="150"/>
      <c r="W394" s="150"/>
      <c r="X394" s="150"/>
      <c r="Y394" s="150"/>
      <c r="Z394" s="150"/>
      <c r="AA394" s="148"/>
    </row>
    <row r="395" spans="1:27" ht="15.75" customHeight="1" x14ac:dyDescent="0.25">
      <c r="A395" s="148"/>
      <c r="B395" s="148"/>
      <c r="C395" s="148"/>
      <c r="D395" s="148"/>
      <c r="E395" s="148"/>
      <c r="F395" s="148"/>
      <c r="G395" s="148"/>
      <c r="H395" s="148"/>
      <c r="I395" s="148"/>
      <c r="J395" s="148"/>
      <c r="K395" s="148"/>
      <c r="L395" s="148"/>
      <c r="M395" s="149"/>
      <c r="N395" s="150"/>
      <c r="O395" s="150"/>
      <c r="P395" s="150"/>
      <c r="Q395" s="150"/>
      <c r="R395" s="150"/>
      <c r="S395" s="150"/>
      <c r="T395" s="150"/>
      <c r="U395" s="150"/>
      <c r="V395" s="150"/>
      <c r="W395" s="150"/>
      <c r="X395" s="150"/>
      <c r="Y395" s="150"/>
      <c r="Z395" s="150"/>
      <c r="AA395" s="148"/>
    </row>
    <row r="396" spans="1:27" ht="15.75" customHeight="1" x14ac:dyDescent="0.25">
      <c r="A396" s="148"/>
      <c r="B396" s="148"/>
      <c r="C396" s="148"/>
      <c r="D396" s="148"/>
      <c r="E396" s="148"/>
      <c r="F396" s="148"/>
      <c r="G396" s="148"/>
      <c r="H396" s="148"/>
      <c r="I396" s="148"/>
      <c r="J396" s="148"/>
      <c r="K396" s="148"/>
      <c r="L396" s="148"/>
      <c r="M396" s="149"/>
      <c r="N396" s="150"/>
      <c r="O396" s="150"/>
      <c r="P396" s="150"/>
      <c r="Q396" s="150"/>
      <c r="R396" s="150"/>
      <c r="S396" s="150"/>
      <c r="T396" s="150"/>
      <c r="U396" s="150"/>
      <c r="V396" s="150"/>
      <c r="W396" s="150"/>
      <c r="X396" s="150"/>
      <c r="Y396" s="150"/>
      <c r="Z396" s="150"/>
      <c r="AA396" s="148"/>
    </row>
    <row r="397" spans="1:27" ht="15.75" customHeight="1" x14ac:dyDescent="0.25">
      <c r="A397" s="148"/>
      <c r="B397" s="148"/>
      <c r="C397" s="148"/>
      <c r="D397" s="148"/>
      <c r="E397" s="148"/>
      <c r="F397" s="148"/>
      <c r="G397" s="148"/>
      <c r="H397" s="148"/>
      <c r="I397" s="148"/>
      <c r="J397" s="148"/>
      <c r="K397" s="148"/>
      <c r="L397" s="148"/>
      <c r="M397" s="149"/>
      <c r="N397" s="150"/>
      <c r="O397" s="150"/>
      <c r="P397" s="150"/>
      <c r="Q397" s="150"/>
      <c r="R397" s="150"/>
      <c r="S397" s="150"/>
      <c r="T397" s="150"/>
      <c r="U397" s="150"/>
      <c r="V397" s="150"/>
      <c r="W397" s="150"/>
      <c r="X397" s="150"/>
      <c r="Y397" s="150"/>
      <c r="Z397" s="150"/>
      <c r="AA397" s="148"/>
    </row>
    <row r="398" spans="1:27" ht="15.75" customHeight="1" x14ac:dyDescent="0.25">
      <c r="A398" s="148"/>
      <c r="B398" s="148"/>
      <c r="C398" s="148"/>
      <c r="D398" s="148"/>
      <c r="E398" s="148"/>
      <c r="F398" s="148"/>
      <c r="G398" s="148"/>
      <c r="H398" s="148"/>
      <c r="I398" s="148"/>
      <c r="J398" s="148"/>
      <c r="K398" s="148"/>
      <c r="L398" s="148"/>
      <c r="M398" s="149"/>
      <c r="N398" s="150"/>
      <c r="O398" s="150"/>
      <c r="P398" s="150"/>
      <c r="Q398" s="150"/>
      <c r="R398" s="150"/>
      <c r="S398" s="150"/>
      <c r="T398" s="150"/>
      <c r="U398" s="150"/>
      <c r="V398" s="150"/>
      <c r="W398" s="150"/>
      <c r="X398" s="150"/>
      <c r="Y398" s="150"/>
      <c r="Z398" s="150"/>
      <c r="AA398" s="148"/>
    </row>
    <row r="399" spans="1:27" ht="15.75" customHeight="1" x14ac:dyDescent="0.25">
      <c r="A399" s="148"/>
      <c r="B399" s="148"/>
      <c r="C399" s="148"/>
      <c r="D399" s="148"/>
      <c r="E399" s="148"/>
      <c r="F399" s="148"/>
      <c r="G399" s="148"/>
      <c r="H399" s="148"/>
      <c r="I399" s="148"/>
      <c r="J399" s="148"/>
      <c r="K399" s="148"/>
      <c r="L399" s="148"/>
      <c r="M399" s="149"/>
      <c r="N399" s="150"/>
      <c r="O399" s="150"/>
      <c r="P399" s="150"/>
      <c r="Q399" s="150"/>
      <c r="R399" s="150"/>
      <c r="S399" s="150"/>
      <c r="T399" s="150"/>
      <c r="U399" s="150"/>
      <c r="V399" s="150"/>
      <c r="W399" s="150"/>
      <c r="X399" s="150"/>
      <c r="Y399" s="150"/>
      <c r="Z399" s="150"/>
      <c r="AA399" s="148"/>
    </row>
    <row r="400" spans="1:27" ht="15.75" customHeight="1" x14ac:dyDescent="0.25">
      <c r="A400" s="148"/>
      <c r="B400" s="148"/>
      <c r="C400" s="148"/>
      <c r="D400" s="148"/>
      <c r="E400" s="148"/>
      <c r="F400" s="148"/>
      <c r="G400" s="148"/>
      <c r="H400" s="148"/>
      <c r="I400" s="148"/>
      <c r="J400" s="148"/>
      <c r="K400" s="148"/>
      <c r="L400" s="148"/>
      <c r="M400" s="149"/>
      <c r="N400" s="150"/>
      <c r="O400" s="150"/>
      <c r="P400" s="150"/>
      <c r="Q400" s="150"/>
      <c r="R400" s="150"/>
      <c r="S400" s="150"/>
      <c r="T400" s="150"/>
      <c r="U400" s="150"/>
      <c r="V400" s="150"/>
      <c r="W400" s="150"/>
      <c r="X400" s="150"/>
      <c r="Y400" s="150"/>
      <c r="Z400" s="150"/>
      <c r="AA400" s="148"/>
    </row>
    <row r="401" spans="1:27" ht="15.75" customHeight="1" x14ac:dyDescent="0.25">
      <c r="A401" s="148"/>
      <c r="B401" s="148"/>
      <c r="C401" s="148"/>
      <c r="D401" s="148"/>
      <c r="E401" s="148"/>
      <c r="F401" s="148"/>
      <c r="G401" s="148"/>
      <c r="H401" s="148"/>
      <c r="I401" s="148"/>
      <c r="J401" s="148"/>
      <c r="K401" s="148"/>
      <c r="L401" s="148"/>
      <c r="M401" s="149"/>
      <c r="N401" s="150"/>
      <c r="O401" s="150"/>
      <c r="P401" s="150"/>
      <c r="Q401" s="150"/>
      <c r="R401" s="150"/>
      <c r="S401" s="150"/>
      <c r="T401" s="150"/>
      <c r="U401" s="150"/>
      <c r="V401" s="150"/>
      <c r="W401" s="150"/>
      <c r="X401" s="150"/>
      <c r="Y401" s="150"/>
      <c r="Z401" s="150"/>
      <c r="AA401" s="148"/>
    </row>
    <row r="402" spans="1:27" ht="15.75" customHeight="1" x14ac:dyDescent="0.25">
      <c r="A402" s="148"/>
      <c r="B402" s="148"/>
      <c r="C402" s="148"/>
      <c r="D402" s="148"/>
      <c r="E402" s="148"/>
      <c r="F402" s="148"/>
      <c r="G402" s="148"/>
      <c r="H402" s="148"/>
      <c r="I402" s="148"/>
      <c r="J402" s="148"/>
      <c r="K402" s="148"/>
      <c r="L402" s="148"/>
      <c r="M402" s="149"/>
      <c r="N402" s="150"/>
      <c r="O402" s="150"/>
      <c r="P402" s="150"/>
      <c r="Q402" s="150"/>
      <c r="R402" s="150"/>
      <c r="S402" s="150"/>
      <c r="T402" s="150"/>
      <c r="U402" s="150"/>
      <c r="V402" s="150"/>
      <c r="W402" s="150"/>
      <c r="X402" s="150"/>
      <c r="Y402" s="150"/>
      <c r="Z402" s="150"/>
      <c r="AA402" s="148"/>
    </row>
    <row r="403" spans="1:27" ht="15.75" customHeight="1" x14ac:dyDescent="0.25">
      <c r="A403" s="148"/>
      <c r="B403" s="148"/>
      <c r="C403" s="148"/>
      <c r="D403" s="148"/>
      <c r="E403" s="148"/>
      <c r="F403" s="148"/>
      <c r="G403" s="148"/>
      <c r="H403" s="148"/>
      <c r="I403" s="148"/>
      <c r="J403" s="148"/>
      <c r="K403" s="148"/>
      <c r="L403" s="148"/>
      <c r="M403" s="149"/>
      <c r="N403" s="150"/>
      <c r="O403" s="150"/>
      <c r="P403" s="150"/>
      <c r="Q403" s="150"/>
      <c r="R403" s="150"/>
      <c r="S403" s="150"/>
      <c r="T403" s="150"/>
      <c r="U403" s="150"/>
      <c r="V403" s="150"/>
      <c r="W403" s="150"/>
      <c r="X403" s="150"/>
      <c r="Y403" s="150"/>
      <c r="Z403" s="150"/>
      <c r="AA403" s="148"/>
    </row>
    <row r="404" spans="1:27" ht="15.75" customHeight="1" x14ac:dyDescent="0.25">
      <c r="A404" s="148"/>
      <c r="B404" s="148"/>
      <c r="C404" s="148"/>
      <c r="D404" s="148"/>
      <c r="E404" s="148"/>
      <c r="F404" s="148"/>
      <c r="G404" s="148"/>
      <c r="H404" s="148"/>
      <c r="I404" s="148"/>
      <c r="J404" s="148"/>
      <c r="K404" s="148"/>
      <c r="L404" s="148"/>
      <c r="M404" s="149"/>
      <c r="N404" s="150"/>
      <c r="O404" s="150"/>
      <c r="P404" s="150"/>
      <c r="Q404" s="150"/>
      <c r="R404" s="150"/>
      <c r="S404" s="150"/>
      <c r="T404" s="150"/>
      <c r="U404" s="150"/>
      <c r="V404" s="150"/>
      <c r="W404" s="150"/>
      <c r="X404" s="150"/>
      <c r="Y404" s="150"/>
      <c r="Z404" s="150"/>
      <c r="AA404" s="148"/>
    </row>
    <row r="405" spans="1:27" ht="15.75" customHeight="1" x14ac:dyDescent="0.25">
      <c r="A405" s="148"/>
      <c r="B405" s="148"/>
      <c r="C405" s="148"/>
      <c r="D405" s="148"/>
      <c r="E405" s="148"/>
      <c r="F405" s="148"/>
      <c r="G405" s="148"/>
      <c r="H405" s="148"/>
      <c r="I405" s="148"/>
      <c r="J405" s="148"/>
      <c r="K405" s="148"/>
      <c r="L405" s="148"/>
      <c r="M405" s="149"/>
      <c r="N405" s="150"/>
      <c r="O405" s="150"/>
      <c r="P405" s="150"/>
      <c r="Q405" s="150"/>
      <c r="R405" s="150"/>
      <c r="S405" s="150"/>
      <c r="T405" s="150"/>
      <c r="U405" s="150"/>
      <c r="V405" s="150"/>
      <c r="W405" s="150"/>
      <c r="X405" s="150"/>
      <c r="Y405" s="150"/>
      <c r="Z405" s="150"/>
      <c r="AA405" s="148"/>
    </row>
    <row r="406" spans="1:27" ht="15.75" customHeight="1" x14ac:dyDescent="0.25">
      <c r="A406" s="148"/>
      <c r="B406" s="148"/>
      <c r="C406" s="148"/>
      <c r="D406" s="148"/>
      <c r="E406" s="148"/>
      <c r="F406" s="148"/>
      <c r="G406" s="148"/>
      <c r="H406" s="148"/>
      <c r="I406" s="148"/>
      <c r="J406" s="148"/>
      <c r="K406" s="148"/>
      <c r="L406" s="148"/>
      <c r="M406" s="149"/>
      <c r="N406" s="150"/>
      <c r="O406" s="150"/>
      <c r="P406" s="150"/>
      <c r="Q406" s="150"/>
      <c r="R406" s="150"/>
      <c r="S406" s="150"/>
      <c r="T406" s="150"/>
      <c r="U406" s="150"/>
      <c r="V406" s="150"/>
      <c r="W406" s="150"/>
      <c r="X406" s="150"/>
      <c r="Y406" s="150"/>
      <c r="Z406" s="150"/>
      <c r="AA406" s="148"/>
    </row>
    <row r="407" spans="1:27" ht="15.75" customHeight="1" x14ac:dyDescent="0.25">
      <c r="A407" s="148"/>
      <c r="B407" s="148"/>
      <c r="C407" s="148"/>
      <c r="D407" s="148"/>
      <c r="E407" s="148"/>
      <c r="F407" s="148"/>
      <c r="G407" s="148"/>
      <c r="H407" s="148"/>
      <c r="I407" s="148"/>
      <c r="J407" s="148"/>
      <c r="K407" s="148"/>
      <c r="L407" s="148"/>
      <c r="M407" s="149"/>
      <c r="N407" s="150"/>
      <c r="O407" s="150"/>
      <c r="P407" s="150"/>
      <c r="Q407" s="150"/>
      <c r="R407" s="150"/>
      <c r="S407" s="150"/>
      <c r="T407" s="150"/>
      <c r="U407" s="150"/>
      <c r="V407" s="150"/>
      <c r="W407" s="150"/>
      <c r="X407" s="150"/>
      <c r="Y407" s="150"/>
      <c r="Z407" s="150"/>
      <c r="AA407" s="148"/>
    </row>
    <row r="408" spans="1:27" ht="15.75" customHeight="1" x14ac:dyDescent="0.25">
      <c r="A408" s="148"/>
      <c r="B408" s="148"/>
      <c r="C408" s="148"/>
      <c r="D408" s="148"/>
      <c r="E408" s="148"/>
      <c r="F408" s="148"/>
      <c r="G408" s="148"/>
      <c r="H408" s="148"/>
      <c r="I408" s="148"/>
      <c r="J408" s="148"/>
      <c r="K408" s="148"/>
      <c r="L408" s="148"/>
      <c r="M408" s="149"/>
      <c r="N408" s="150"/>
      <c r="O408" s="150"/>
      <c r="P408" s="150"/>
      <c r="Q408" s="150"/>
      <c r="R408" s="150"/>
      <c r="S408" s="150"/>
      <c r="T408" s="150"/>
      <c r="U408" s="150"/>
      <c r="V408" s="150"/>
      <c r="W408" s="150"/>
      <c r="X408" s="150"/>
      <c r="Y408" s="150"/>
      <c r="Z408" s="150"/>
      <c r="AA408" s="148"/>
    </row>
    <row r="409" spans="1:27" ht="15.75" customHeight="1" x14ac:dyDescent="0.25">
      <c r="A409" s="148"/>
      <c r="B409" s="148"/>
      <c r="C409" s="148"/>
      <c r="D409" s="148"/>
      <c r="E409" s="148"/>
      <c r="F409" s="148"/>
      <c r="G409" s="148"/>
      <c r="H409" s="148"/>
      <c r="I409" s="148"/>
      <c r="J409" s="148"/>
      <c r="K409" s="148"/>
      <c r="L409" s="148"/>
      <c r="M409" s="149"/>
      <c r="N409" s="150"/>
      <c r="O409" s="150"/>
      <c r="P409" s="150"/>
      <c r="Q409" s="150"/>
      <c r="R409" s="150"/>
      <c r="S409" s="150"/>
      <c r="T409" s="150"/>
      <c r="U409" s="150"/>
      <c r="V409" s="150"/>
      <c r="W409" s="150"/>
      <c r="X409" s="150"/>
      <c r="Y409" s="150"/>
      <c r="Z409" s="150"/>
      <c r="AA409" s="148"/>
    </row>
    <row r="410" spans="1:27" ht="15.75" customHeight="1" x14ac:dyDescent="0.25">
      <c r="A410" s="148"/>
      <c r="B410" s="148"/>
      <c r="C410" s="148"/>
      <c r="D410" s="148"/>
      <c r="E410" s="148"/>
      <c r="F410" s="148"/>
      <c r="G410" s="148"/>
      <c r="H410" s="148"/>
      <c r="I410" s="148"/>
      <c r="J410" s="148"/>
      <c r="K410" s="148"/>
      <c r="L410" s="148"/>
      <c r="M410" s="149"/>
      <c r="N410" s="150"/>
      <c r="O410" s="150"/>
      <c r="P410" s="150"/>
      <c r="Q410" s="150"/>
      <c r="R410" s="150"/>
      <c r="S410" s="150"/>
      <c r="T410" s="150"/>
      <c r="U410" s="150"/>
      <c r="V410" s="150"/>
      <c r="W410" s="150"/>
      <c r="X410" s="150"/>
      <c r="Y410" s="150"/>
      <c r="Z410" s="150"/>
      <c r="AA410" s="148"/>
    </row>
    <row r="411" spans="1:27" ht="15.75" customHeight="1" x14ac:dyDescent="0.25">
      <c r="A411" s="148"/>
      <c r="B411" s="148"/>
      <c r="C411" s="148"/>
      <c r="D411" s="148"/>
      <c r="E411" s="148"/>
      <c r="F411" s="148"/>
      <c r="G411" s="148"/>
      <c r="H411" s="148"/>
      <c r="I411" s="148"/>
      <c r="J411" s="148"/>
      <c r="K411" s="148"/>
      <c r="L411" s="148"/>
      <c r="M411" s="149"/>
      <c r="N411" s="150"/>
      <c r="O411" s="150"/>
      <c r="P411" s="150"/>
      <c r="Q411" s="150"/>
      <c r="R411" s="150"/>
      <c r="S411" s="150"/>
      <c r="T411" s="150"/>
      <c r="U411" s="150"/>
      <c r="V411" s="150"/>
      <c r="W411" s="150"/>
      <c r="X411" s="150"/>
      <c r="Y411" s="150"/>
      <c r="Z411" s="150"/>
      <c r="AA411" s="148"/>
    </row>
    <row r="412" spans="1:27" ht="15.75" customHeight="1" x14ac:dyDescent="0.25">
      <c r="A412" s="148"/>
      <c r="B412" s="148"/>
      <c r="C412" s="148"/>
      <c r="D412" s="148"/>
      <c r="E412" s="148"/>
      <c r="F412" s="148"/>
      <c r="G412" s="148"/>
      <c r="H412" s="148"/>
      <c r="I412" s="148"/>
      <c r="J412" s="148"/>
      <c r="K412" s="148"/>
      <c r="L412" s="148"/>
      <c r="M412" s="149"/>
      <c r="N412" s="150"/>
      <c r="O412" s="150"/>
      <c r="P412" s="150"/>
      <c r="Q412" s="150"/>
      <c r="R412" s="150"/>
      <c r="S412" s="150"/>
      <c r="T412" s="150"/>
      <c r="U412" s="150"/>
      <c r="V412" s="150"/>
      <c r="W412" s="150"/>
      <c r="X412" s="150"/>
      <c r="Y412" s="150"/>
      <c r="Z412" s="150"/>
      <c r="AA412" s="148"/>
    </row>
    <row r="413" spans="1:27" ht="15.75" customHeight="1" x14ac:dyDescent="0.25">
      <c r="A413" s="148"/>
      <c r="B413" s="148"/>
      <c r="C413" s="148"/>
      <c r="D413" s="148"/>
      <c r="E413" s="148"/>
      <c r="F413" s="148"/>
      <c r="G413" s="148"/>
      <c r="H413" s="148"/>
      <c r="I413" s="148"/>
      <c r="J413" s="148"/>
      <c r="K413" s="148"/>
      <c r="L413" s="148"/>
      <c r="M413" s="149"/>
      <c r="N413" s="150"/>
      <c r="O413" s="150"/>
      <c r="P413" s="150"/>
      <c r="Q413" s="150"/>
      <c r="R413" s="150"/>
      <c r="S413" s="150"/>
      <c r="T413" s="150"/>
      <c r="U413" s="150"/>
      <c r="V413" s="150"/>
      <c r="W413" s="150"/>
      <c r="X413" s="150"/>
      <c r="Y413" s="150"/>
      <c r="Z413" s="150"/>
      <c r="AA413" s="148"/>
    </row>
    <row r="414" spans="1:27" ht="15.75" customHeight="1" x14ac:dyDescent="0.25">
      <c r="A414" s="148"/>
      <c r="B414" s="148"/>
      <c r="C414" s="148"/>
      <c r="D414" s="148"/>
      <c r="E414" s="148"/>
      <c r="F414" s="148"/>
      <c r="G414" s="148"/>
      <c r="H414" s="148"/>
      <c r="I414" s="148"/>
      <c r="J414" s="148"/>
      <c r="K414" s="148"/>
      <c r="L414" s="148"/>
      <c r="M414" s="149"/>
      <c r="N414" s="150"/>
      <c r="O414" s="150"/>
      <c r="P414" s="150"/>
      <c r="Q414" s="150"/>
      <c r="R414" s="150"/>
      <c r="S414" s="150"/>
      <c r="T414" s="150"/>
      <c r="U414" s="150"/>
      <c r="V414" s="150"/>
      <c r="W414" s="150"/>
      <c r="X414" s="150"/>
      <c r="Y414" s="150"/>
      <c r="Z414" s="150"/>
      <c r="AA414" s="148"/>
    </row>
    <row r="415" spans="1:27" ht="15.75" customHeight="1" x14ac:dyDescent="0.25">
      <c r="A415" s="148"/>
      <c r="B415" s="148"/>
      <c r="C415" s="148"/>
      <c r="D415" s="148"/>
      <c r="E415" s="148"/>
      <c r="F415" s="148"/>
      <c r="G415" s="148"/>
      <c r="H415" s="148"/>
      <c r="I415" s="148"/>
      <c r="J415" s="148"/>
      <c r="K415" s="148"/>
      <c r="L415" s="148"/>
      <c r="M415" s="149"/>
      <c r="N415" s="150"/>
      <c r="O415" s="150"/>
      <c r="P415" s="150"/>
      <c r="Q415" s="150"/>
      <c r="R415" s="150"/>
      <c r="S415" s="150"/>
      <c r="T415" s="150"/>
      <c r="U415" s="150"/>
      <c r="V415" s="150"/>
      <c r="W415" s="150"/>
      <c r="X415" s="150"/>
      <c r="Y415" s="150"/>
      <c r="Z415" s="150"/>
      <c r="AA415" s="148"/>
    </row>
    <row r="416" spans="1:27" ht="15.75" customHeight="1" x14ac:dyDescent="0.25">
      <c r="A416" s="148"/>
      <c r="B416" s="148"/>
      <c r="C416" s="148"/>
      <c r="D416" s="148"/>
      <c r="E416" s="148"/>
      <c r="F416" s="148"/>
      <c r="G416" s="148"/>
      <c r="H416" s="148"/>
      <c r="I416" s="148"/>
      <c r="J416" s="148"/>
      <c r="K416" s="148"/>
      <c r="L416" s="148"/>
      <c r="M416" s="149"/>
      <c r="N416" s="150"/>
      <c r="O416" s="150"/>
      <c r="P416" s="150"/>
      <c r="Q416" s="150"/>
      <c r="R416" s="150"/>
      <c r="S416" s="150"/>
      <c r="T416" s="150"/>
      <c r="U416" s="150"/>
      <c r="V416" s="150"/>
      <c r="W416" s="150"/>
      <c r="X416" s="150"/>
      <c r="Y416" s="150"/>
      <c r="Z416" s="150"/>
      <c r="AA416" s="148"/>
    </row>
    <row r="417" spans="1:27" ht="15.75" customHeight="1" x14ac:dyDescent="0.25">
      <c r="A417" s="148"/>
      <c r="B417" s="148"/>
      <c r="C417" s="148"/>
      <c r="D417" s="148"/>
      <c r="E417" s="148"/>
      <c r="F417" s="148"/>
      <c r="G417" s="148"/>
      <c r="H417" s="148"/>
      <c r="I417" s="148"/>
      <c r="J417" s="148"/>
      <c r="K417" s="148"/>
      <c r="L417" s="148"/>
      <c r="M417" s="149"/>
      <c r="N417" s="150"/>
      <c r="O417" s="150"/>
      <c r="P417" s="150"/>
      <c r="Q417" s="150"/>
      <c r="R417" s="150"/>
      <c r="S417" s="150"/>
      <c r="T417" s="150"/>
      <c r="U417" s="150"/>
      <c r="V417" s="150"/>
      <c r="W417" s="150"/>
      <c r="X417" s="150"/>
      <c r="Y417" s="150"/>
      <c r="Z417" s="150"/>
      <c r="AA417" s="148"/>
    </row>
    <row r="418" spans="1:27" ht="15.75" customHeight="1" x14ac:dyDescent="0.25">
      <c r="A418" s="148"/>
      <c r="B418" s="148"/>
      <c r="C418" s="148"/>
      <c r="D418" s="148"/>
      <c r="E418" s="148"/>
      <c r="F418" s="148"/>
      <c r="G418" s="148"/>
      <c r="H418" s="148"/>
      <c r="I418" s="148"/>
      <c r="J418" s="148"/>
      <c r="K418" s="148"/>
      <c r="L418" s="148"/>
      <c r="M418" s="149"/>
      <c r="N418" s="150"/>
      <c r="O418" s="150"/>
      <c r="P418" s="150"/>
      <c r="Q418" s="150"/>
      <c r="R418" s="150"/>
      <c r="S418" s="150"/>
      <c r="T418" s="150"/>
      <c r="U418" s="150"/>
      <c r="V418" s="150"/>
      <c r="W418" s="150"/>
      <c r="X418" s="150"/>
      <c r="Y418" s="150"/>
      <c r="Z418" s="150"/>
      <c r="AA418" s="148"/>
    </row>
    <row r="419" spans="1:27" ht="15.75" customHeight="1" x14ac:dyDescent="0.25">
      <c r="A419" s="148"/>
      <c r="B419" s="148"/>
      <c r="C419" s="148"/>
      <c r="D419" s="148"/>
      <c r="E419" s="148"/>
      <c r="F419" s="148"/>
      <c r="G419" s="148"/>
      <c r="H419" s="148"/>
      <c r="I419" s="148"/>
      <c r="J419" s="148"/>
      <c r="K419" s="148"/>
      <c r="L419" s="148"/>
      <c r="M419" s="149"/>
      <c r="N419" s="150"/>
      <c r="O419" s="150"/>
      <c r="P419" s="150"/>
      <c r="Q419" s="150"/>
      <c r="R419" s="150"/>
      <c r="S419" s="150"/>
      <c r="T419" s="150"/>
      <c r="U419" s="150"/>
      <c r="V419" s="150"/>
      <c r="W419" s="150"/>
      <c r="X419" s="150"/>
      <c r="Y419" s="150"/>
      <c r="Z419" s="150"/>
      <c r="AA419" s="148"/>
    </row>
    <row r="420" spans="1:27" ht="15.75" customHeight="1" x14ac:dyDescent="0.25">
      <c r="A420" s="148"/>
      <c r="B420" s="148"/>
      <c r="C420" s="148"/>
      <c r="D420" s="148"/>
      <c r="E420" s="148"/>
      <c r="F420" s="148"/>
      <c r="G420" s="148"/>
      <c r="H420" s="148"/>
      <c r="I420" s="148"/>
      <c r="J420" s="148"/>
      <c r="K420" s="148"/>
      <c r="L420" s="148"/>
      <c r="M420" s="149"/>
      <c r="N420" s="150"/>
      <c r="O420" s="150"/>
      <c r="P420" s="150"/>
      <c r="Q420" s="150"/>
      <c r="R420" s="150"/>
      <c r="S420" s="150"/>
      <c r="T420" s="150"/>
      <c r="U420" s="150"/>
      <c r="V420" s="150"/>
      <c r="W420" s="150"/>
      <c r="X420" s="150"/>
      <c r="Y420" s="150"/>
      <c r="Z420" s="150"/>
      <c r="AA420" s="148"/>
    </row>
    <row r="421" spans="1:27" ht="15.75" customHeight="1" x14ac:dyDescent="0.25">
      <c r="A421" s="148"/>
      <c r="B421" s="148"/>
      <c r="C421" s="148"/>
      <c r="D421" s="148"/>
      <c r="E421" s="148"/>
      <c r="F421" s="148"/>
      <c r="G421" s="148"/>
      <c r="H421" s="148"/>
      <c r="I421" s="148"/>
      <c r="J421" s="148"/>
      <c r="K421" s="148"/>
      <c r="L421" s="148"/>
      <c r="M421" s="149"/>
      <c r="N421" s="150"/>
      <c r="O421" s="150"/>
      <c r="P421" s="150"/>
      <c r="Q421" s="150"/>
      <c r="R421" s="150"/>
      <c r="S421" s="150"/>
      <c r="T421" s="150"/>
      <c r="U421" s="150"/>
      <c r="V421" s="150"/>
      <c r="W421" s="150"/>
      <c r="X421" s="150"/>
      <c r="Y421" s="150"/>
      <c r="Z421" s="150"/>
      <c r="AA421" s="148"/>
    </row>
    <row r="422" spans="1:27" ht="15.75" customHeight="1" x14ac:dyDescent="0.25">
      <c r="A422" s="148"/>
      <c r="B422" s="148"/>
      <c r="C422" s="148"/>
      <c r="D422" s="148"/>
      <c r="E422" s="148"/>
      <c r="F422" s="148"/>
      <c r="G422" s="148"/>
      <c r="H422" s="148"/>
      <c r="I422" s="148"/>
      <c r="J422" s="148"/>
      <c r="K422" s="148"/>
      <c r="L422" s="148"/>
      <c r="M422" s="149"/>
      <c r="N422" s="150"/>
      <c r="O422" s="150"/>
      <c r="P422" s="150"/>
      <c r="Q422" s="150"/>
      <c r="R422" s="150"/>
      <c r="S422" s="150"/>
      <c r="T422" s="150"/>
      <c r="U422" s="150"/>
      <c r="V422" s="150"/>
      <c r="W422" s="150"/>
      <c r="X422" s="150"/>
      <c r="Y422" s="150"/>
      <c r="Z422" s="150"/>
      <c r="AA422" s="148"/>
    </row>
    <row r="423" spans="1:27" ht="15.75" customHeight="1" x14ac:dyDescent="0.25">
      <c r="A423" s="148"/>
      <c r="B423" s="148"/>
      <c r="C423" s="148"/>
      <c r="D423" s="148"/>
      <c r="E423" s="148"/>
      <c r="F423" s="148"/>
      <c r="G423" s="148"/>
      <c r="H423" s="148"/>
      <c r="I423" s="148"/>
      <c r="J423" s="148"/>
      <c r="K423" s="148"/>
      <c r="L423" s="148"/>
      <c r="M423" s="149"/>
      <c r="N423" s="150"/>
      <c r="O423" s="150"/>
      <c r="P423" s="150"/>
      <c r="Q423" s="150"/>
      <c r="R423" s="150"/>
      <c r="S423" s="150"/>
      <c r="T423" s="150"/>
      <c r="U423" s="150"/>
      <c r="V423" s="150"/>
      <c r="W423" s="150"/>
      <c r="X423" s="150"/>
      <c r="Y423" s="150"/>
      <c r="Z423" s="150"/>
      <c r="AA423" s="148"/>
    </row>
    <row r="424" spans="1:27" ht="15.75" customHeight="1" x14ac:dyDescent="0.25">
      <c r="A424" s="148"/>
      <c r="B424" s="148"/>
      <c r="C424" s="148"/>
      <c r="D424" s="148"/>
      <c r="E424" s="148"/>
      <c r="F424" s="148"/>
      <c r="G424" s="148"/>
      <c r="H424" s="148"/>
      <c r="I424" s="148"/>
      <c r="J424" s="148"/>
      <c r="K424" s="148"/>
      <c r="L424" s="148"/>
      <c r="M424" s="149"/>
      <c r="N424" s="150"/>
      <c r="O424" s="150"/>
      <c r="P424" s="150"/>
      <c r="Q424" s="150"/>
      <c r="R424" s="150"/>
      <c r="S424" s="150"/>
      <c r="T424" s="150"/>
      <c r="U424" s="150"/>
      <c r="V424" s="150"/>
      <c r="W424" s="150"/>
      <c r="X424" s="150"/>
      <c r="Y424" s="150"/>
      <c r="Z424" s="150"/>
      <c r="AA424" s="148"/>
    </row>
    <row r="425" spans="1:27" ht="15.75" customHeight="1" x14ac:dyDescent="0.25">
      <c r="A425" s="148"/>
      <c r="B425" s="148"/>
      <c r="C425" s="148"/>
      <c r="D425" s="148"/>
      <c r="E425" s="148"/>
      <c r="F425" s="148"/>
      <c r="G425" s="148"/>
      <c r="H425" s="148"/>
      <c r="I425" s="148"/>
      <c r="J425" s="148"/>
      <c r="K425" s="148"/>
      <c r="L425" s="148"/>
      <c r="M425" s="149"/>
      <c r="N425" s="150"/>
      <c r="O425" s="150"/>
      <c r="P425" s="150"/>
      <c r="Q425" s="150"/>
      <c r="R425" s="150"/>
      <c r="S425" s="150"/>
      <c r="T425" s="150"/>
      <c r="U425" s="150"/>
      <c r="V425" s="150"/>
      <c r="W425" s="150"/>
      <c r="X425" s="150"/>
      <c r="Y425" s="150"/>
      <c r="Z425" s="150"/>
      <c r="AA425" s="148"/>
    </row>
    <row r="426" spans="1:27" ht="15.75" customHeight="1" x14ac:dyDescent="0.25">
      <c r="A426" s="148"/>
      <c r="B426" s="148"/>
      <c r="C426" s="148"/>
      <c r="D426" s="148"/>
      <c r="E426" s="148"/>
      <c r="F426" s="148"/>
      <c r="G426" s="148"/>
      <c r="H426" s="148"/>
      <c r="I426" s="148"/>
      <c r="J426" s="148"/>
      <c r="K426" s="148"/>
      <c r="L426" s="148"/>
      <c r="M426" s="149"/>
      <c r="N426" s="150"/>
      <c r="O426" s="150"/>
      <c r="P426" s="150"/>
      <c r="Q426" s="150"/>
      <c r="R426" s="150"/>
      <c r="S426" s="150"/>
      <c r="T426" s="150"/>
      <c r="U426" s="150"/>
      <c r="V426" s="150"/>
      <c r="W426" s="150"/>
      <c r="X426" s="150"/>
      <c r="Y426" s="150"/>
      <c r="Z426" s="150"/>
      <c r="AA426" s="148"/>
    </row>
    <row r="427" spans="1:27" ht="15.75" customHeight="1" x14ac:dyDescent="0.25">
      <c r="A427" s="148"/>
      <c r="B427" s="148"/>
      <c r="C427" s="148"/>
      <c r="D427" s="148"/>
      <c r="E427" s="148"/>
      <c r="F427" s="148"/>
      <c r="G427" s="148"/>
      <c r="H427" s="148"/>
      <c r="I427" s="148"/>
      <c r="J427" s="148"/>
      <c r="K427" s="148"/>
      <c r="L427" s="148"/>
      <c r="M427" s="149"/>
      <c r="N427" s="150"/>
      <c r="O427" s="150"/>
      <c r="P427" s="150"/>
      <c r="Q427" s="150"/>
      <c r="R427" s="150"/>
      <c r="S427" s="150"/>
      <c r="T427" s="150"/>
      <c r="U427" s="150"/>
      <c r="V427" s="150"/>
      <c r="W427" s="150"/>
      <c r="X427" s="150"/>
      <c r="Y427" s="150"/>
      <c r="Z427" s="150"/>
      <c r="AA427" s="148"/>
    </row>
    <row r="428" spans="1:27" ht="15.75" customHeight="1" x14ac:dyDescent="0.25">
      <c r="A428" s="148"/>
      <c r="B428" s="148"/>
      <c r="C428" s="148"/>
      <c r="D428" s="148"/>
      <c r="E428" s="148"/>
      <c r="F428" s="148"/>
      <c r="G428" s="148"/>
      <c r="H428" s="148"/>
      <c r="I428" s="148"/>
      <c r="J428" s="148"/>
      <c r="K428" s="148"/>
      <c r="L428" s="148"/>
      <c r="M428" s="149"/>
      <c r="N428" s="150"/>
      <c r="O428" s="150"/>
      <c r="P428" s="150"/>
      <c r="Q428" s="150"/>
      <c r="R428" s="150"/>
      <c r="S428" s="150"/>
      <c r="T428" s="150"/>
      <c r="U428" s="150"/>
      <c r="V428" s="150"/>
      <c r="W428" s="150"/>
      <c r="X428" s="150"/>
      <c r="Y428" s="150"/>
      <c r="Z428" s="150"/>
      <c r="AA428" s="148"/>
    </row>
    <row r="429" spans="1:27" ht="15.75" customHeight="1" x14ac:dyDescent="0.25">
      <c r="A429" s="148"/>
      <c r="B429" s="148"/>
      <c r="C429" s="148"/>
      <c r="D429" s="148"/>
      <c r="E429" s="148"/>
      <c r="F429" s="148"/>
      <c r="G429" s="148"/>
      <c r="H429" s="148"/>
      <c r="I429" s="148"/>
      <c r="J429" s="148"/>
      <c r="K429" s="148"/>
      <c r="L429" s="148"/>
      <c r="M429" s="149"/>
      <c r="N429" s="150"/>
      <c r="O429" s="150"/>
      <c r="P429" s="150"/>
      <c r="Q429" s="150"/>
      <c r="R429" s="150"/>
      <c r="S429" s="150"/>
      <c r="T429" s="150"/>
      <c r="U429" s="150"/>
      <c r="V429" s="150"/>
      <c r="W429" s="150"/>
      <c r="X429" s="150"/>
      <c r="Y429" s="150"/>
      <c r="Z429" s="150"/>
      <c r="AA429" s="148"/>
    </row>
    <row r="430" spans="1:27" ht="15.75" customHeight="1" x14ac:dyDescent="0.25">
      <c r="A430" s="148"/>
      <c r="B430" s="148"/>
      <c r="C430" s="148"/>
      <c r="D430" s="148"/>
      <c r="E430" s="148"/>
      <c r="F430" s="148"/>
      <c r="G430" s="148"/>
      <c r="H430" s="148"/>
      <c r="I430" s="148"/>
      <c r="J430" s="148"/>
      <c r="K430" s="148"/>
      <c r="L430" s="148"/>
      <c r="M430" s="149"/>
      <c r="N430" s="150"/>
      <c r="O430" s="150"/>
      <c r="P430" s="150"/>
      <c r="Q430" s="150"/>
      <c r="R430" s="150"/>
      <c r="S430" s="150"/>
      <c r="T430" s="150"/>
      <c r="U430" s="150"/>
      <c r="V430" s="150"/>
      <c r="W430" s="150"/>
      <c r="X430" s="150"/>
      <c r="Y430" s="150"/>
      <c r="Z430" s="150"/>
      <c r="AA430" s="148"/>
    </row>
    <row r="431" spans="1:27" ht="15.75" customHeight="1" x14ac:dyDescent="0.25">
      <c r="A431" s="148"/>
      <c r="B431" s="148"/>
      <c r="C431" s="148"/>
      <c r="D431" s="148"/>
      <c r="E431" s="148"/>
      <c r="F431" s="148"/>
      <c r="G431" s="148"/>
      <c r="H431" s="148"/>
      <c r="I431" s="148"/>
      <c r="J431" s="148"/>
      <c r="K431" s="148"/>
      <c r="L431" s="148"/>
      <c r="M431" s="149"/>
      <c r="N431" s="150"/>
      <c r="O431" s="150"/>
      <c r="P431" s="150"/>
      <c r="Q431" s="150"/>
      <c r="R431" s="150"/>
      <c r="S431" s="150"/>
      <c r="T431" s="150"/>
      <c r="U431" s="150"/>
      <c r="V431" s="150"/>
      <c r="W431" s="150"/>
      <c r="X431" s="150"/>
      <c r="Y431" s="150"/>
      <c r="Z431" s="150"/>
      <c r="AA431" s="148"/>
    </row>
    <row r="432" spans="1:27" ht="15.75" customHeight="1" x14ac:dyDescent="0.25">
      <c r="A432" s="148"/>
      <c r="B432" s="148"/>
      <c r="C432" s="148"/>
      <c r="D432" s="148"/>
      <c r="E432" s="148"/>
      <c r="F432" s="148"/>
      <c r="G432" s="148"/>
      <c r="H432" s="148"/>
      <c r="I432" s="148"/>
      <c r="J432" s="148"/>
      <c r="K432" s="148"/>
      <c r="L432" s="148"/>
      <c r="M432" s="149"/>
      <c r="N432" s="150"/>
      <c r="O432" s="150"/>
      <c r="P432" s="150"/>
      <c r="Q432" s="150"/>
      <c r="R432" s="150"/>
      <c r="S432" s="150"/>
      <c r="T432" s="150"/>
      <c r="U432" s="150"/>
      <c r="V432" s="150"/>
      <c r="W432" s="150"/>
      <c r="X432" s="150"/>
      <c r="Y432" s="150"/>
      <c r="Z432" s="150"/>
      <c r="AA432" s="148"/>
    </row>
    <row r="433" spans="1:27" ht="15.75" customHeight="1" x14ac:dyDescent="0.25">
      <c r="A433" s="148"/>
      <c r="B433" s="148"/>
      <c r="C433" s="148"/>
      <c r="D433" s="148"/>
      <c r="E433" s="148"/>
      <c r="F433" s="148"/>
      <c r="G433" s="148"/>
      <c r="H433" s="148"/>
      <c r="I433" s="148"/>
      <c r="J433" s="148"/>
      <c r="K433" s="148"/>
      <c r="L433" s="148"/>
      <c r="M433" s="149"/>
      <c r="N433" s="150"/>
      <c r="O433" s="150"/>
      <c r="P433" s="150"/>
      <c r="Q433" s="150"/>
      <c r="R433" s="150"/>
      <c r="S433" s="150"/>
      <c r="T433" s="150"/>
      <c r="U433" s="150"/>
      <c r="V433" s="150"/>
      <c r="W433" s="150"/>
      <c r="X433" s="150"/>
      <c r="Y433" s="150"/>
      <c r="Z433" s="150"/>
      <c r="AA433" s="148"/>
    </row>
    <row r="434" spans="1:27" ht="15.75" customHeight="1" x14ac:dyDescent="0.25">
      <c r="A434" s="148"/>
      <c r="B434" s="148"/>
      <c r="C434" s="148"/>
      <c r="D434" s="148"/>
      <c r="E434" s="148"/>
      <c r="F434" s="148"/>
      <c r="G434" s="148"/>
      <c r="H434" s="148"/>
      <c r="I434" s="148"/>
      <c r="J434" s="148"/>
      <c r="K434" s="148"/>
      <c r="L434" s="148"/>
      <c r="M434" s="149"/>
      <c r="N434" s="150"/>
      <c r="O434" s="150"/>
      <c r="P434" s="150"/>
      <c r="Q434" s="150"/>
      <c r="R434" s="150"/>
      <c r="S434" s="150"/>
      <c r="T434" s="150"/>
      <c r="U434" s="150"/>
      <c r="V434" s="150"/>
      <c r="W434" s="150"/>
      <c r="X434" s="150"/>
      <c r="Y434" s="150"/>
      <c r="Z434" s="150"/>
      <c r="AA434" s="148"/>
    </row>
    <row r="435" spans="1:27" ht="15.75" customHeight="1" x14ac:dyDescent="0.25">
      <c r="A435" s="148"/>
      <c r="B435" s="148"/>
      <c r="C435" s="148"/>
      <c r="D435" s="148"/>
      <c r="E435" s="148"/>
      <c r="F435" s="148"/>
      <c r="G435" s="148"/>
      <c r="H435" s="148"/>
      <c r="I435" s="148"/>
      <c r="J435" s="148"/>
      <c r="K435" s="148"/>
      <c r="L435" s="148"/>
      <c r="M435" s="149"/>
      <c r="N435" s="150"/>
      <c r="O435" s="150"/>
      <c r="P435" s="150"/>
      <c r="Q435" s="150"/>
      <c r="R435" s="150"/>
      <c r="S435" s="150"/>
      <c r="T435" s="150"/>
      <c r="U435" s="150"/>
      <c r="V435" s="150"/>
      <c r="W435" s="150"/>
      <c r="X435" s="150"/>
      <c r="Y435" s="150"/>
      <c r="Z435" s="150"/>
      <c r="AA435" s="148"/>
    </row>
    <row r="436" spans="1:27" ht="15.75" customHeight="1" x14ac:dyDescent="0.25">
      <c r="A436" s="148"/>
      <c r="B436" s="148"/>
      <c r="C436" s="148"/>
      <c r="D436" s="148"/>
      <c r="E436" s="148"/>
      <c r="F436" s="148"/>
      <c r="G436" s="148"/>
      <c r="H436" s="148"/>
      <c r="I436" s="148"/>
      <c r="J436" s="148"/>
      <c r="K436" s="148"/>
      <c r="L436" s="148"/>
      <c r="M436" s="149"/>
      <c r="N436" s="150"/>
      <c r="O436" s="150"/>
      <c r="P436" s="150"/>
      <c r="Q436" s="150"/>
      <c r="R436" s="150"/>
      <c r="S436" s="150"/>
      <c r="T436" s="150"/>
      <c r="U436" s="150"/>
      <c r="V436" s="150"/>
      <c r="W436" s="150"/>
      <c r="X436" s="150"/>
      <c r="Y436" s="150"/>
      <c r="Z436" s="150"/>
      <c r="AA436" s="148"/>
    </row>
    <row r="437" spans="1:27" ht="15.75" customHeight="1" x14ac:dyDescent="0.25">
      <c r="A437" s="148"/>
      <c r="B437" s="148"/>
      <c r="C437" s="148"/>
      <c r="D437" s="148"/>
      <c r="E437" s="148"/>
      <c r="F437" s="148"/>
      <c r="G437" s="148"/>
      <c r="H437" s="148"/>
      <c r="I437" s="148"/>
      <c r="J437" s="148"/>
      <c r="K437" s="148"/>
      <c r="L437" s="148"/>
      <c r="M437" s="149"/>
      <c r="N437" s="150"/>
      <c r="O437" s="150"/>
      <c r="P437" s="150"/>
      <c r="Q437" s="150"/>
      <c r="R437" s="150"/>
      <c r="S437" s="150"/>
      <c r="T437" s="150"/>
      <c r="U437" s="150"/>
      <c r="V437" s="150"/>
      <c r="W437" s="150"/>
      <c r="X437" s="150"/>
      <c r="Y437" s="150"/>
      <c r="Z437" s="150"/>
      <c r="AA437" s="148"/>
    </row>
    <row r="438" spans="1:27" ht="15.75" customHeight="1" x14ac:dyDescent="0.25">
      <c r="A438" s="148"/>
      <c r="B438" s="148"/>
      <c r="C438" s="148"/>
      <c r="D438" s="148"/>
      <c r="E438" s="148"/>
      <c r="F438" s="148"/>
      <c r="G438" s="148"/>
      <c r="H438" s="148"/>
      <c r="I438" s="148"/>
      <c r="J438" s="148"/>
      <c r="K438" s="148"/>
      <c r="L438" s="148"/>
      <c r="M438" s="149"/>
      <c r="N438" s="150"/>
      <c r="O438" s="150"/>
      <c r="P438" s="150"/>
      <c r="Q438" s="150"/>
      <c r="R438" s="150"/>
      <c r="S438" s="150"/>
      <c r="T438" s="150"/>
      <c r="U438" s="150"/>
      <c r="V438" s="150"/>
      <c r="W438" s="150"/>
      <c r="X438" s="150"/>
      <c r="Y438" s="150"/>
      <c r="Z438" s="150"/>
      <c r="AA438" s="148"/>
    </row>
    <row r="439" spans="1:27" ht="15.75" customHeight="1" x14ac:dyDescent="0.25">
      <c r="A439" s="148"/>
      <c r="B439" s="148"/>
      <c r="C439" s="148"/>
      <c r="D439" s="148"/>
      <c r="E439" s="148"/>
      <c r="F439" s="148"/>
      <c r="G439" s="148"/>
      <c r="H439" s="148"/>
      <c r="I439" s="148"/>
      <c r="J439" s="148"/>
      <c r="K439" s="148"/>
      <c r="L439" s="148"/>
      <c r="M439" s="149"/>
      <c r="N439" s="150"/>
      <c r="O439" s="150"/>
      <c r="P439" s="150"/>
      <c r="Q439" s="150"/>
      <c r="R439" s="150"/>
      <c r="S439" s="150"/>
      <c r="T439" s="150"/>
      <c r="U439" s="150"/>
      <c r="V439" s="150"/>
      <c r="W439" s="150"/>
      <c r="X439" s="150"/>
      <c r="Y439" s="150"/>
      <c r="Z439" s="150"/>
      <c r="AA439" s="148"/>
    </row>
    <row r="440" spans="1:27" ht="15.75" customHeight="1" x14ac:dyDescent="0.25">
      <c r="A440" s="148"/>
      <c r="B440" s="148"/>
      <c r="C440" s="148"/>
      <c r="D440" s="148"/>
      <c r="E440" s="148"/>
      <c r="F440" s="148"/>
      <c r="G440" s="148"/>
      <c r="H440" s="148"/>
      <c r="I440" s="148"/>
      <c r="J440" s="148"/>
      <c r="K440" s="148"/>
      <c r="L440" s="148"/>
      <c r="M440" s="149"/>
      <c r="N440" s="150"/>
      <c r="O440" s="150"/>
      <c r="P440" s="150"/>
      <c r="Q440" s="150"/>
      <c r="R440" s="150"/>
      <c r="S440" s="150"/>
      <c r="T440" s="150"/>
      <c r="U440" s="150"/>
      <c r="V440" s="150"/>
      <c r="W440" s="150"/>
      <c r="X440" s="150"/>
      <c r="Y440" s="150"/>
      <c r="Z440" s="150"/>
      <c r="AA440" s="148"/>
    </row>
    <row r="441" spans="1:27" ht="15.75" customHeight="1" x14ac:dyDescent="0.25">
      <c r="A441" s="148"/>
      <c r="B441" s="148"/>
      <c r="C441" s="148"/>
      <c r="D441" s="148"/>
      <c r="E441" s="148"/>
      <c r="F441" s="148"/>
      <c r="G441" s="148"/>
      <c r="H441" s="148"/>
      <c r="I441" s="148"/>
      <c r="J441" s="148"/>
      <c r="K441" s="148"/>
      <c r="L441" s="148"/>
      <c r="M441" s="149"/>
      <c r="N441" s="150"/>
      <c r="O441" s="150"/>
      <c r="P441" s="150"/>
      <c r="Q441" s="150"/>
      <c r="R441" s="150"/>
      <c r="S441" s="150"/>
      <c r="T441" s="150"/>
      <c r="U441" s="150"/>
      <c r="V441" s="150"/>
      <c r="W441" s="150"/>
      <c r="X441" s="150"/>
      <c r="Y441" s="150"/>
      <c r="Z441" s="150"/>
      <c r="AA441" s="148"/>
    </row>
    <row r="442" spans="1:27" ht="15.75" customHeight="1" x14ac:dyDescent="0.25">
      <c r="A442" s="148"/>
      <c r="B442" s="148"/>
      <c r="C442" s="148"/>
      <c r="D442" s="148"/>
      <c r="E442" s="148"/>
      <c r="F442" s="148"/>
      <c r="G442" s="148"/>
      <c r="H442" s="148"/>
      <c r="I442" s="148"/>
      <c r="J442" s="148"/>
      <c r="K442" s="148"/>
      <c r="L442" s="148"/>
      <c r="M442" s="149"/>
      <c r="N442" s="150"/>
      <c r="O442" s="150"/>
      <c r="P442" s="150"/>
      <c r="Q442" s="150"/>
      <c r="R442" s="150"/>
      <c r="S442" s="150"/>
      <c r="T442" s="150"/>
      <c r="U442" s="150"/>
      <c r="V442" s="150"/>
      <c r="W442" s="150"/>
      <c r="X442" s="150"/>
      <c r="Y442" s="150"/>
      <c r="Z442" s="150"/>
      <c r="AA442" s="148"/>
    </row>
    <row r="443" spans="1:27" ht="15.75" customHeight="1" x14ac:dyDescent="0.25">
      <c r="A443" s="148"/>
      <c r="B443" s="148"/>
      <c r="C443" s="148"/>
      <c r="D443" s="148"/>
      <c r="E443" s="148"/>
      <c r="F443" s="148"/>
      <c r="G443" s="148"/>
      <c r="H443" s="148"/>
      <c r="I443" s="148"/>
      <c r="J443" s="148"/>
      <c r="K443" s="148"/>
      <c r="L443" s="148"/>
      <c r="M443" s="149"/>
      <c r="N443" s="150"/>
      <c r="O443" s="150"/>
      <c r="P443" s="150"/>
      <c r="Q443" s="150"/>
      <c r="R443" s="150"/>
      <c r="S443" s="150"/>
      <c r="T443" s="150"/>
      <c r="U443" s="150"/>
      <c r="V443" s="150"/>
      <c r="W443" s="150"/>
      <c r="X443" s="150"/>
      <c r="Y443" s="150"/>
      <c r="Z443" s="150"/>
      <c r="AA443" s="148"/>
    </row>
    <row r="444" spans="1:27" ht="15.75" customHeight="1" x14ac:dyDescent="0.25">
      <c r="A444" s="148"/>
      <c r="B444" s="148"/>
      <c r="C444" s="148"/>
      <c r="D444" s="148"/>
      <c r="E444" s="148"/>
      <c r="F444" s="148"/>
      <c r="G444" s="148"/>
      <c r="H444" s="148"/>
      <c r="I444" s="148"/>
      <c r="J444" s="148"/>
      <c r="K444" s="148"/>
      <c r="L444" s="148"/>
      <c r="M444" s="149"/>
      <c r="N444" s="150"/>
      <c r="O444" s="150"/>
      <c r="P444" s="150"/>
      <c r="Q444" s="150"/>
      <c r="R444" s="150"/>
      <c r="S444" s="150"/>
      <c r="T444" s="150"/>
      <c r="U444" s="150"/>
      <c r="V444" s="150"/>
      <c r="W444" s="150"/>
      <c r="X444" s="150"/>
      <c r="Y444" s="150"/>
      <c r="Z444" s="150"/>
      <c r="AA444" s="148"/>
    </row>
    <row r="445" spans="1:27" ht="15.75" customHeight="1" x14ac:dyDescent="0.25">
      <c r="A445" s="148"/>
      <c r="B445" s="148"/>
      <c r="C445" s="148"/>
      <c r="D445" s="148"/>
      <c r="E445" s="148"/>
      <c r="F445" s="148"/>
      <c r="G445" s="148"/>
      <c r="H445" s="148"/>
      <c r="I445" s="148"/>
      <c r="J445" s="148"/>
      <c r="K445" s="148"/>
      <c r="L445" s="148"/>
      <c r="M445" s="149"/>
      <c r="N445" s="150"/>
      <c r="O445" s="150"/>
      <c r="P445" s="150"/>
      <c r="Q445" s="150"/>
      <c r="R445" s="150"/>
      <c r="S445" s="150"/>
      <c r="T445" s="150"/>
      <c r="U445" s="150"/>
      <c r="V445" s="150"/>
      <c r="W445" s="150"/>
      <c r="X445" s="150"/>
      <c r="Y445" s="150"/>
      <c r="Z445" s="150"/>
      <c r="AA445" s="148"/>
    </row>
    <row r="446" spans="1:27" ht="15.75" customHeight="1" x14ac:dyDescent="0.25">
      <c r="A446" s="148"/>
      <c r="B446" s="148"/>
      <c r="C446" s="148"/>
      <c r="D446" s="148"/>
      <c r="E446" s="148"/>
      <c r="F446" s="148"/>
      <c r="G446" s="148"/>
      <c r="H446" s="148"/>
      <c r="I446" s="148"/>
      <c r="J446" s="148"/>
      <c r="K446" s="148"/>
      <c r="L446" s="148"/>
      <c r="M446" s="149"/>
      <c r="N446" s="150"/>
      <c r="O446" s="150"/>
      <c r="P446" s="150"/>
      <c r="Q446" s="150"/>
      <c r="R446" s="150"/>
      <c r="S446" s="150"/>
      <c r="T446" s="150"/>
      <c r="U446" s="150"/>
      <c r="V446" s="150"/>
      <c r="W446" s="150"/>
      <c r="X446" s="150"/>
      <c r="Y446" s="150"/>
      <c r="Z446" s="150"/>
      <c r="AA446" s="148"/>
    </row>
    <row r="447" spans="1:27" ht="15.75" customHeight="1" x14ac:dyDescent="0.25">
      <c r="A447" s="148"/>
      <c r="B447" s="148"/>
      <c r="C447" s="148"/>
      <c r="D447" s="148"/>
      <c r="E447" s="148"/>
      <c r="F447" s="148"/>
      <c r="G447" s="148"/>
      <c r="H447" s="148"/>
      <c r="I447" s="148"/>
      <c r="J447" s="148"/>
      <c r="K447" s="148"/>
      <c r="L447" s="148"/>
      <c r="M447" s="149"/>
      <c r="N447" s="150"/>
      <c r="O447" s="150"/>
      <c r="P447" s="150"/>
      <c r="Q447" s="150"/>
      <c r="R447" s="150"/>
      <c r="S447" s="150"/>
      <c r="T447" s="150"/>
      <c r="U447" s="150"/>
      <c r="V447" s="150"/>
      <c r="W447" s="150"/>
      <c r="X447" s="150"/>
      <c r="Y447" s="150"/>
      <c r="Z447" s="150"/>
      <c r="AA447" s="148"/>
    </row>
    <row r="448" spans="1:27" ht="15.75" customHeight="1" x14ac:dyDescent="0.25">
      <c r="A448" s="148"/>
      <c r="B448" s="148"/>
      <c r="C448" s="148"/>
      <c r="D448" s="148"/>
      <c r="E448" s="148"/>
      <c r="F448" s="148"/>
      <c r="G448" s="148"/>
      <c r="H448" s="148"/>
      <c r="I448" s="148"/>
      <c r="J448" s="148"/>
      <c r="K448" s="148"/>
      <c r="L448" s="148"/>
      <c r="M448" s="149"/>
      <c r="N448" s="150"/>
      <c r="O448" s="150"/>
      <c r="P448" s="150"/>
      <c r="Q448" s="150"/>
      <c r="R448" s="150"/>
      <c r="S448" s="150"/>
      <c r="T448" s="150"/>
      <c r="U448" s="150"/>
      <c r="V448" s="150"/>
      <c r="W448" s="150"/>
      <c r="X448" s="150"/>
      <c r="Y448" s="150"/>
      <c r="Z448" s="150"/>
      <c r="AA448" s="148"/>
    </row>
    <row r="449" spans="1:27" ht="15.75" customHeight="1" x14ac:dyDescent="0.25">
      <c r="A449" s="148"/>
      <c r="B449" s="148"/>
      <c r="C449" s="148"/>
      <c r="D449" s="148"/>
      <c r="E449" s="148"/>
      <c r="F449" s="148"/>
      <c r="G449" s="148"/>
      <c r="H449" s="148"/>
      <c r="I449" s="148"/>
      <c r="J449" s="148"/>
      <c r="K449" s="148"/>
      <c r="L449" s="148"/>
      <c r="M449" s="149"/>
      <c r="N449" s="150"/>
      <c r="O449" s="150"/>
      <c r="P449" s="150"/>
      <c r="Q449" s="150"/>
      <c r="R449" s="150"/>
      <c r="S449" s="150"/>
      <c r="T449" s="150"/>
      <c r="U449" s="150"/>
      <c r="V449" s="150"/>
      <c r="W449" s="150"/>
      <c r="X449" s="150"/>
      <c r="Y449" s="150"/>
      <c r="Z449" s="150"/>
      <c r="AA449" s="148"/>
    </row>
    <row r="450" spans="1:27" ht="15.75" customHeight="1" x14ac:dyDescent="0.25">
      <c r="A450" s="148"/>
      <c r="B450" s="148"/>
      <c r="C450" s="148"/>
      <c r="D450" s="148"/>
      <c r="E450" s="148"/>
      <c r="F450" s="148"/>
      <c r="G450" s="148"/>
      <c r="H450" s="148"/>
      <c r="I450" s="148"/>
      <c r="J450" s="148"/>
      <c r="K450" s="148"/>
      <c r="L450" s="148"/>
      <c r="M450" s="149"/>
      <c r="N450" s="150"/>
      <c r="O450" s="150"/>
      <c r="P450" s="150"/>
      <c r="Q450" s="150"/>
      <c r="R450" s="150"/>
      <c r="S450" s="150"/>
      <c r="T450" s="150"/>
      <c r="U450" s="150"/>
      <c r="V450" s="150"/>
      <c r="W450" s="150"/>
      <c r="X450" s="150"/>
      <c r="Y450" s="150"/>
      <c r="Z450" s="150"/>
      <c r="AA450" s="148"/>
    </row>
    <row r="451" spans="1:27" ht="15.75" customHeight="1" x14ac:dyDescent="0.25">
      <c r="A451" s="148"/>
      <c r="B451" s="148"/>
      <c r="C451" s="148"/>
      <c r="D451" s="148"/>
      <c r="E451" s="148"/>
      <c r="F451" s="148"/>
      <c r="G451" s="148"/>
      <c r="H451" s="148"/>
      <c r="I451" s="148"/>
      <c r="J451" s="148"/>
      <c r="K451" s="148"/>
      <c r="L451" s="148"/>
      <c r="M451" s="149"/>
      <c r="N451" s="150"/>
      <c r="O451" s="150"/>
      <c r="P451" s="150"/>
      <c r="Q451" s="150"/>
      <c r="R451" s="150"/>
      <c r="S451" s="150"/>
      <c r="T451" s="150"/>
      <c r="U451" s="150"/>
      <c r="V451" s="150"/>
      <c r="W451" s="150"/>
      <c r="X451" s="150"/>
      <c r="Y451" s="150"/>
      <c r="Z451" s="150"/>
      <c r="AA451" s="148"/>
    </row>
    <row r="452" spans="1:27" ht="15.75" customHeight="1" x14ac:dyDescent="0.25">
      <c r="A452" s="148"/>
      <c r="B452" s="148"/>
      <c r="C452" s="148"/>
      <c r="D452" s="148"/>
      <c r="E452" s="148"/>
      <c r="F452" s="148"/>
      <c r="G452" s="148"/>
      <c r="H452" s="148"/>
      <c r="I452" s="148"/>
      <c r="J452" s="148"/>
      <c r="K452" s="148"/>
      <c r="L452" s="148"/>
      <c r="M452" s="149"/>
      <c r="N452" s="150"/>
      <c r="O452" s="150"/>
      <c r="P452" s="150"/>
      <c r="Q452" s="150"/>
      <c r="R452" s="150"/>
      <c r="S452" s="150"/>
      <c r="T452" s="150"/>
      <c r="U452" s="150"/>
      <c r="V452" s="150"/>
      <c r="W452" s="150"/>
      <c r="X452" s="150"/>
      <c r="Y452" s="150"/>
      <c r="Z452" s="150"/>
      <c r="AA452" s="148"/>
    </row>
    <row r="453" spans="1:27" ht="15.75" customHeight="1" x14ac:dyDescent="0.25">
      <c r="A453" s="148"/>
      <c r="B453" s="148"/>
      <c r="C453" s="148"/>
      <c r="D453" s="148"/>
      <c r="E453" s="148"/>
      <c r="F453" s="148"/>
      <c r="G453" s="148"/>
      <c r="H453" s="148"/>
      <c r="I453" s="148"/>
      <c r="J453" s="148"/>
      <c r="K453" s="148"/>
      <c r="L453" s="148"/>
      <c r="M453" s="149"/>
      <c r="N453" s="150"/>
      <c r="O453" s="150"/>
      <c r="P453" s="150"/>
      <c r="Q453" s="150"/>
      <c r="R453" s="150"/>
      <c r="S453" s="150"/>
      <c r="T453" s="150"/>
      <c r="U453" s="150"/>
      <c r="V453" s="150"/>
      <c r="W453" s="150"/>
      <c r="X453" s="150"/>
      <c r="Y453" s="150"/>
      <c r="Z453" s="150"/>
      <c r="AA453" s="148"/>
    </row>
    <row r="454" spans="1:27" ht="15.75" customHeight="1" x14ac:dyDescent="0.25">
      <c r="A454" s="148"/>
      <c r="B454" s="148"/>
      <c r="C454" s="148"/>
      <c r="D454" s="148"/>
      <c r="E454" s="148"/>
      <c r="F454" s="148"/>
      <c r="G454" s="148"/>
      <c r="H454" s="148"/>
      <c r="I454" s="148"/>
      <c r="J454" s="148"/>
      <c r="K454" s="148"/>
      <c r="L454" s="148"/>
      <c r="M454" s="149"/>
      <c r="N454" s="150"/>
      <c r="O454" s="150"/>
      <c r="P454" s="150"/>
      <c r="Q454" s="150"/>
      <c r="R454" s="150"/>
      <c r="S454" s="150"/>
      <c r="T454" s="150"/>
      <c r="U454" s="150"/>
      <c r="V454" s="150"/>
      <c r="W454" s="150"/>
      <c r="X454" s="150"/>
      <c r="Y454" s="150"/>
      <c r="Z454" s="150"/>
      <c r="AA454" s="148"/>
    </row>
    <row r="455" spans="1:27" ht="15.75" customHeight="1" x14ac:dyDescent="0.25">
      <c r="A455" s="148"/>
      <c r="B455" s="148"/>
      <c r="C455" s="148"/>
      <c r="D455" s="148"/>
      <c r="E455" s="148"/>
      <c r="F455" s="148"/>
      <c r="G455" s="148"/>
      <c r="H455" s="148"/>
      <c r="I455" s="148"/>
      <c r="J455" s="148"/>
      <c r="K455" s="148"/>
      <c r="L455" s="148"/>
      <c r="M455" s="149"/>
      <c r="N455" s="150"/>
      <c r="O455" s="150"/>
      <c r="P455" s="150"/>
      <c r="Q455" s="150"/>
      <c r="R455" s="150"/>
      <c r="S455" s="150"/>
      <c r="T455" s="150"/>
      <c r="U455" s="150"/>
      <c r="V455" s="150"/>
      <c r="W455" s="150"/>
      <c r="X455" s="150"/>
      <c r="Y455" s="150"/>
      <c r="Z455" s="150"/>
      <c r="AA455" s="148"/>
    </row>
    <row r="456" spans="1:27" ht="15.75" customHeight="1" x14ac:dyDescent="0.25">
      <c r="A456" s="148"/>
      <c r="B456" s="148"/>
      <c r="C456" s="148"/>
      <c r="D456" s="148"/>
      <c r="E456" s="148"/>
      <c r="F456" s="148"/>
      <c r="G456" s="148"/>
      <c r="H456" s="148"/>
      <c r="I456" s="148"/>
      <c r="J456" s="148"/>
      <c r="K456" s="148"/>
      <c r="L456" s="148"/>
      <c r="M456" s="149"/>
      <c r="N456" s="150"/>
      <c r="O456" s="150"/>
      <c r="P456" s="150"/>
      <c r="Q456" s="150"/>
      <c r="R456" s="150"/>
      <c r="S456" s="150"/>
      <c r="T456" s="150"/>
      <c r="U456" s="150"/>
      <c r="V456" s="150"/>
      <c r="W456" s="150"/>
      <c r="X456" s="150"/>
      <c r="Y456" s="150"/>
      <c r="Z456" s="150"/>
      <c r="AA456" s="148"/>
    </row>
    <row r="457" spans="1:27" ht="15.75" customHeight="1" x14ac:dyDescent="0.25">
      <c r="A457" s="148"/>
      <c r="B457" s="148"/>
      <c r="C457" s="148"/>
      <c r="D457" s="148"/>
      <c r="E457" s="148"/>
      <c r="F457" s="148"/>
      <c r="G457" s="148"/>
      <c r="H457" s="148"/>
      <c r="I457" s="148"/>
      <c r="J457" s="148"/>
      <c r="K457" s="148"/>
      <c r="L457" s="148"/>
      <c r="M457" s="149"/>
      <c r="N457" s="150"/>
      <c r="O457" s="150"/>
      <c r="P457" s="150"/>
      <c r="Q457" s="150"/>
      <c r="R457" s="150"/>
      <c r="S457" s="150"/>
      <c r="T457" s="150"/>
      <c r="U457" s="150"/>
      <c r="V457" s="150"/>
      <c r="W457" s="150"/>
      <c r="X457" s="150"/>
      <c r="Y457" s="150"/>
      <c r="Z457" s="150"/>
      <c r="AA457" s="148"/>
    </row>
    <row r="458" spans="1:27" ht="15.75" customHeight="1" x14ac:dyDescent="0.25">
      <c r="A458" s="148"/>
      <c r="B458" s="148"/>
      <c r="C458" s="148"/>
      <c r="D458" s="148"/>
      <c r="E458" s="148"/>
      <c r="F458" s="148"/>
      <c r="G458" s="148"/>
      <c r="H458" s="148"/>
      <c r="I458" s="148"/>
      <c r="J458" s="148"/>
      <c r="K458" s="148"/>
      <c r="L458" s="148"/>
      <c r="M458" s="149"/>
      <c r="N458" s="150"/>
      <c r="O458" s="150"/>
      <c r="P458" s="150"/>
      <c r="Q458" s="150"/>
      <c r="R458" s="150"/>
      <c r="S458" s="150"/>
      <c r="T458" s="150"/>
      <c r="U458" s="150"/>
      <c r="V458" s="150"/>
      <c r="W458" s="150"/>
      <c r="X458" s="150"/>
      <c r="Y458" s="150"/>
      <c r="Z458" s="150"/>
      <c r="AA458" s="148"/>
    </row>
    <row r="459" spans="1:27" ht="15.75" customHeight="1" x14ac:dyDescent="0.25">
      <c r="A459" s="148"/>
      <c r="B459" s="148"/>
      <c r="C459" s="148"/>
      <c r="D459" s="148"/>
      <c r="E459" s="148"/>
      <c r="F459" s="148"/>
      <c r="G459" s="148"/>
      <c r="H459" s="148"/>
      <c r="I459" s="148"/>
      <c r="J459" s="148"/>
      <c r="K459" s="148"/>
      <c r="L459" s="148"/>
      <c r="M459" s="149"/>
      <c r="N459" s="150"/>
      <c r="O459" s="150"/>
      <c r="P459" s="150"/>
      <c r="Q459" s="150"/>
      <c r="R459" s="150"/>
      <c r="S459" s="150"/>
      <c r="T459" s="150"/>
      <c r="U459" s="150"/>
      <c r="V459" s="150"/>
      <c r="W459" s="150"/>
      <c r="X459" s="150"/>
      <c r="Y459" s="150"/>
      <c r="Z459" s="150"/>
      <c r="AA459" s="148"/>
    </row>
    <row r="460" spans="1:27" ht="15.75" customHeight="1" x14ac:dyDescent="0.25">
      <c r="A460" s="148"/>
      <c r="B460" s="148"/>
      <c r="C460" s="148"/>
      <c r="D460" s="148"/>
      <c r="E460" s="148"/>
      <c r="F460" s="148"/>
      <c r="G460" s="148"/>
      <c r="H460" s="148"/>
      <c r="I460" s="148"/>
      <c r="J460" s="148"/>
      <c r="K460" s="148"/>
      <c r="L460" s="148"/>
      <c r="M460" s="149"/>
      <c r="N460" s="150"/>
      <c r="O460" s="150"/>
      <c r="P460" s="150"/>
      <c r="Q460" s="150"/>
      <c r="R460" s="150"/>
      <c r="S460" s="150"/>
      <c r="T460" s="150"/>
      <c r="U460" s="150"/>
      <c r="V460" s="150"/>
      <c r="W460" s="150"/>
      <c r="X460" s="150"/>
      <c r="Y460" s="150"/>
      <c r="Z460" s="150"/>
      <c r="AA460" s="148"/>
    </row>
    <row r="461" spans="1:27" ht="15.75" customHeight="1" x14ac:dyDescent="0.25">
      <c r="A461" s="148"/>
      <c r="B461" s="148"/>
      <c r="C461" s="148"/>
      <c r="D461" s="148"/>
      <c r="E461" s="148"/>
      <c r="F461" s="148"/>
      <c r="G461" s="148"/>
      <c r="H461" s="148"/>
      <c r="I461" s="148"/>
      <c r="J461" s="148"/>
      <c r="K461" s="148"/>
      <c r="L461" s="148"/>
      <c r="M461" s="149"/>
      <c r="N461" s="150"/>
      <c r="O461" s="150"/>
      <c r="P461" s="150"/>
      <c r="Q461" s="150"/>
      <c r="R461" s="150"/>
      <c r="S461" s="150"/>
      <c r="T461" s="150"/>
      <c r="U461" s="150"/>
      <c r="V461" s="150"/>
      <c r="W461" s="150"/>
      <c r="X461" s="150"/>
      <c r="Y461" s="150"/>
      <c r="Z461" s="150"/>
      <c r="AA461" s="148"/>
    </row>
    <row r="462" spans="1:27" ht="15.75" customHeight="1" x14ac:dyDescent="0.25">
      <c r="A462" s="148"/>
      <c r="B462" s="148"/>
      <c r="C462" s="148"/>
      <c r="D462" s="148"/>
      <c r="E462" s="148"/>
      <c r="F462" s="148"/>
      <c r="G462" s="148"/>
      <c r="H462" s="148"/>
      <c r="I462" s="148"/>
      <c r="J462" s="148"/>
      <c r="K462" s="148"/>
      <c r="L462" s="148"/>
      <c r="M462" s="149"/>
      <c r="N462" s="150"/>
      <c r="O462" s="150"/>
      <c r="P462" s="150"/>
      <c r="Q462" s="150"/>
      <c r="R462" s="150"/>
      <c r="S462" s="150"/>
      <c r="T462" s="150"/>
      <c r="U462" s="150"/>
      <c r="V462" s="150"/>
      <c r="W462" s="150"/>
      <c r="X462" s="150"/>
      <c r="Y462" s="150"/>
      <c r="Z462" s="150"/>
      <c r="AA462" s="148"/>
    </row>
    <row r="463" spans="1:27" ht="15.75" customHeight="1" x14ac:dyDescent="0.25">
      <c r="A463" s="148"/>
      <c r="B463" s="148"/>
      <c r="C463" s="148"/>
      <c r="D463" s="148"/>
      <c r="E463" s="148"/>
      <c r="F463" s="148"/>
      <c r="G463" s="148"/>
      <c r="H463" s="148"/>
      <c r="I463" s="148"/>
      <c r="J463" s="148"/>
      <c r="K463" s="148"/>
      <c r="L463" s="148"/>
      <c r="M463" s="149"/>
      <c r="N463" s="150"/>
      <c r="O463" s="150"/>
      <c r="P463" s="150"/>
      <c r="Q463" s="150"/>
      <c r="R463" s="150"/>
      <c r="S463" s="150"/>
      <c r="T463" s="150"/>
      <c r="U463" s="150"/>
      <c r="V463" s="150"/>
      <c r="W463" s="150"/>
      <c r="X463" s="150"/>
      <c r="Y463" s="150"/>
      <c r="Z463" s="150"/>
      <c r="AA463" s="148"/>
    </row>
    <row r="464" spans="1:27" ht="15.75" customHeight="1" x14ac:dyDescent="0.25">
      <c r="A464" s="148"/>
      <c r="B464" s="148"/>
      <c r="C464" s="148"/>
      <c r="D464" s="148"/>
      <c r="E464" s="148"/>
      <c r="F464" s="148"/>
      <c r="G464" s="148"/>
      <c r="H464" s="148"/>
      <c r="I464" s="148"/>
      <c r="J464" s="148"/>
      <c r="K464" s="148"/>
      <c r="L464" s="148"/>
      <c r="M464" s="149"/>
      <c r="N464" s="150"/>
      <c r="O464" s="150"/>
      <c r="P464" s="150"/>
      <c r="Q464" s="150"/>
      <c r="R464" s="150"/>
      <c r="S464" s="150"/>
      <c r="T464" s="150"/>
      <c r="U464" s="150"/>
      <c r="V464" s="150"/>
      <c r="W464" s="150"/>
      <c r="X464" s="150"/>
      <c r="Y464" s="150"/>
      <c r="Z464" s="150"/>
      <c r="AA464" s="148"/>
    </row>
    <row r="465" spans="1:27" ht="15.75" customHeight="1" x14ac:dyDescent="0.25">
      <c r="A465" s="148"/>
      <c r="B465" s="148"/>
      <c r="C465" s="148"/>
      <c r="D465" s="148"/>
      <c r="E465" s="148"/>
      <c r="F465" s="148"/>
      <c r="G465" s="148"/>
      <c r="H465" s="148"/>
      <c r="I465" s="148"/>
      <c r="J465" s="148"/>
      <c r="K465" s="148"/>
      <c r="L465" s="148"/>
      <c r="M465" s="149"/>
      <c r="N465" s="150"/>
      <c r="O465" s="150"/>
      <c r="P465" s="150"/>
      <c r="Q465" s="150"/>
      <c r="R465" s="150"/>
      <c r="S465" s="150"/>
      <c r="T465" s="150"/>
      <c r="U465" s="150"/>
      <c r="V465" s="150"/>
      <c r="W465" s="150"/>
      <c r="X465" s="150"/>
      <c r="Y465" s="150"/>
      <c r="Z465" s="150"/>
      <c r="AA465" s="148"/>
    </row>
    <row r="466" spans="1:27" ht="15.75" customHeight="1" x14ac:dyDescent="0.25">
      <c r="A466" s="148"/>
      <c r="B466" s="148"/>
      <c r="C466" s="148"/>
      <c r="D466" s="148"/>
      <c r="E466" s="148"/>
      <c r="F466" s="148"/>
      <c r="G466" s="148"/>
      <c r="H466" s="148"/>
      <c r="I466" s="148"/>
      <c r="J466" s="148"/>
      <c r="K466" s="148"/>
      <c r="L466" s="148"/>
      <c r="M466" s="149"/>
      <c r="N466" s="150"/>
      <c r="O466" s="150"/>
      <c r="P466" s="150"/>
      <c r="Q466" s="150"/>
      <c r="R466" s="150"/>
      <c r="S466" s="150"/>
      <c r="T466" s="150"/>
      <c r="U466" s="150"/>
      <c r="V466" s="150"/>
      <c r="W466" s="150"/>
      <c r="X466" s="150"/>
      <c r="Y466" s="150"/>
      <c r="Z466" s="150"/>
      <c r="AA466" s="148"/>
    </row>
    <row r="467" spans="1:27" ht="15.75" customHeight="1" x14ac:dyDescent="0.25">
      <c r="A467" s="148"/>
      <c r="B467" s="148"/>
      <c r="C467" s="148"/>
      <c r="D467" s="148"/>
      <c r="E467" s="148"/>
      <c r="F467" s="148"/>
      <c r="G467" s="148"/>
      <c r="H467" s="148"/>
      <c r="I467" s="148"/>
      <c r="J467" s="148"/>
      <c r="K467" s="148"/>
      <c r="L467" s="148"/>
      <c r="M467" s="149"/>
      <c r="N467" s="150"/>
      <c r="O467" s="150"/>
      <c r="P467" s="150"/>
      <c r="Q467" s="150"/>
      <c r="R467" s="150"/>
      <c r="S467" s="150"/>
      <c r="T467" s="150"/>
      <c r="U467" s="150"/>
      <c r="V467" s="150"/>
      <c r="W467" s="150"/>
      <c r="X467" s="150"/>
      <c r="Y467" s="150"/>
      <c r="Z467" s="150"/>
      <c r="AA467" s="148"/>
    </row>
    <row r="468" spans="1:27" ht="15.75" customHeight="1" x14ac:dyDescent="0.25">
      <c r="A468" s="148"/>
      <c r="B468" s="148"/>
      <c r="C468" s="148"/>
      <c r="D468" s="148"/>
      <c r="E468" s="148"/>
      <c r="F468" s="148"/>
      <c r="G468" s="148"/>
      <c r="H468" s="148"/>
      <c r="I468" s="148"/>
      <c r="J468" s="148"/>
      <c r="K468" s="148"/>
      <c r="L468" s="148"/>
      <c r="M468" s="149"/>
      <c r="N468" s="150"/>
      <c r="O468" s="150"/>
      <c r="P468" s="150"/>
      <c r="Q468" s="150"/>
      <c r="R468" s="150"/>
      <c r="S468" s="150"/>
      <c r="T468" s="150"/>
      <c r="U468" s="150"/>
      <c r="V468" s="150"/>
      <c r="W468" s="150"/>
      <c r="X468" s="150"/>
      <c r="Y468" s="150"/>
      <c r="Z468" s="150"/>
      <c r="AA468" s="148"/>
    </row>
    <row r="469" spans="1:27" ht="15.75" customHeight="1" x14ac:dyDescent="0.25">
      <c r="A469" s="148"/>
      <c r="B469" s="148"/>
      <c r="C469" s="148"/>
      <c r="D469" s="148"/>
      <c r="E469" s="148"/>
      <c r="F469" s="148"/>
      <c r="G469" s="148"/>
      <c r="H469" s="148"/>
      <c r="I469" s="148"/>
      <c r="J469" s="148"/>
      <c r="K469" s="148"/>
      <c r="L469" s="148"/>
      <c r="M469" s="149"/>
      <c r="N469" s="150"/>
      <c r="O469" s="150"/>
      <c r="P469" s="150"/>
      <c r="Q469" s="150"/>
      <c r="R469" s="150"/>
      <c r="S469" s="150"/>
      <c r="T469" s="150"/>
      <c r="U469" s="150"/>
      <c r="V469" s="150"/>
      <c r="W469" s="150"/>
      <c r="X469" s="150"/>
      <c r="Y469" s="150"/>
      <c r="Z469" s="150"/>
      <c r="AA469" s="148"/>
    </row>
    <row r="470" spans="1:27" ht="15.75" customHeight="1" x14ac:dyDescent="0.25">
      <c r="A470" s="148"/>
      <c r="B470" s="148"/>
      <c r="C470" s="148"/>
      <c r="D470" s="148"/>
      <c r="E470" s="148"/>
      <c r="F470" s="148"/>
      <c r="G470" s="148"/>
      <c r="H470" s="148"/>
      <c r="I470" s="148"/>
      <c r="J470" s="148"/>
      <c r="K470" s="148"/>
      <c r="L470" s="148"/>
      <c r="M470" s="149"/>
      <c r="N470" s="150"/>
      <c r="O470" s="150"/>
      <c r="P470" s="150"/>
      <c r="Q470" s="150"/>
      <c r="R470" s="150"/>
      <c r="S470" s="150"/>
      <c r="T470" s="150"/>
      <c r="U470" s="150"/>
      <c r="V470" s="150"/>
      <c r="W470" s="150"/>
      <c r="X470" s="150"/>
      <c r="Y470" s="150"/>
      <c r="Z470" s="150"/>
      <c r="AA470" s="148"/>
    </row>
    <row r="471" spans="1:27" ht="15.75" customHeight="1" x14ac:dyDescent="0.25">
      <c r="A471" s="148"/>
      <c r="B471" s="148"/>
      <c r="C471" s="148"/>
      <c r="D471" s="148"/>
      <c r="E471" s="148"/>
      <c r="F471" s="148"/>
      <c r="G471" s="148"/>
      <c r="H471" s="148"/>
      <c r="I471" s="148"/>
      <c r="J471" s="148"/>
      <c r="K471" s="148"/>
      <c r="L471" s="148"/>
      <c r="M471" s="149"/>
      <c r="N471" s="150"/>
      <c r="O471" s="150"/>
      <c r="P471" s="150"/>
      <c r="Q471" s="150"/>
      <c r="R471" s="150"/>
      <c r="S471" s="150"/>
      <c r="T471" s="150"/>
      <c r="U471" s="150"/>
      <c r="V471" s="150"/>
      <c r="W471" s="150"/>
      <c r="X471" s="150"/>
      <c r="Y471" s="150"/>
      <c r="Z471" s="150"/>
      <c r="AA471" s="148"/>
    </row>
    <row r="472" spans="1:27" ht="15.75" customHeight="1" x14ac:dyDescent="0.25">
      <c r="A472" s="148"/>
      <c r="B472" s="148"/>
      <c r="C472" s="148"/>
      <c r="D472" s="148"/>
      <c r="E472" s="148"/>
      <c r="F472" s="148"/>
      <c r="G472" s="148"/>
      <c r="H472" s="148"/>
      <c r="I472" s="148"/>
      <c r="J472" s="148"/>
      <c r="K472" s="148"/>
      <c r="L472" s="148"/>
      <c r="M472" s="149"/>
      <c r="N472" s="150"/>
      <c r="O472" s="150"/>
      <c r="P472" s="150"/>
      <c r="Q472" s="150"/>
      <c r="R472" s="150"/>
      <c r="S472" s="150"/>
      <c r="T472" s="150"/>
      <c r="U472" s="150"/>
      <c r="V472" s="150"/>
      <c r="W472" s="150"/>
      <c r="X472" s="150"/>
      <c r="Y472" s="150"/>
      <c r="Z472" s="150"/>
      <c r="AA472" s="148"/>
    </row>
    <row r="473" spans="1:27" ht="15.75" customHeight="1" x14ac:dyDescent="0.25">
      <c r="A473" s="148"/>
      <c r="B473" s="148"/>
      <c r="C473" s="148"/>
      <c r="D473" s="148"/>
      <c r="E473" s="148"/>
      <c r="F473" s="148"/>
      <c r="G473" s="148"/>
      <c r="H473" s="148"/>
      <c r="I473" s="148"/>
      <c r="J473" s="148"/>
      <c r="K473" s="148"/>
      <c r="L473" s="148"/>
      <c r="M473" s="149"/>
      <c r="N473" s="150"/>
      <c r="O473" s="150"/>
      <c r="P473" s="150"/>
      <c r="Q473" s="150"/>
      <c r="R473" s="150"/>
      <c r="S473" s="150"/>
      <c r="T473" s="150"/>
      <c r="U473" s="150"/>
      <c r="V473" s="150"/>
      <c r="W473" s="150"/>
      <c r="X473" s="150"/>
      <c r="Y473" s="150"/>
      <c r="Z473" s="150"/>
      <c r="AA473" s="148"/>
    </row>
    <row r="474" spans="1:27" ht="15.75" customHeight="1" x14ac:dyDescent="0.25">
      <c r="A474" s="148"/>
      <c r="B474" s="148"/>
      <c r="C474" s="148"/>
      <c r="D474" s="148"/>
      <c r="E474" s="148"/>
      <c r="F474" s="148"/>
      <c r="G474" s="148"/>
      <c r="H474" s="148"/>
      <c r="I474" s="148"/>
      <c r="J474" s="148"/>
      <c r="K474" s="148"/>
      <c r="L474" s="148"/>
      <c r="M474" s="149"/>
      <c r="N474" s="150"/>
      <c r="O474" s="150"/>
      <c r="P474" s="150"/>
      <c r="Q474" s="150"/>
      <c r="R474" s="150"/>
      <c r="S474" s="150"/>
      <c r="T474" s="150"/>
      <c r="U474" s="150"/>
      <c r="V474" s="150"/>
      <c r="W474" s="150"/>
      <c r="X474" s="150"/>
      <c r="Y474" s="150"/>
      <c r="Z474" s="150"/>
      <c r="AA474" s="148"/>
    </row>
    <row r="475" spans="1:27" ht="15.75" customHeight="1" x14ac:dyDescent="0.25">
      <c r="A475" s="148"/>
      <c r="B475" s="148"/>
      <c r="C475" s="148"/>
      <c r="D475" s="148"/>
      <c r="E475" s="148"/>
      <c r="F475" s="148"/>
      <c r="G475" s="148"/>
      <c r="H475" s="148"/>
      <c r="I475" s="148"/>
      <c r="J475" s="148"/>
      <c r="K475" s="148"/>
      <c r="L475" s="148"/>
      <c r="M475" s="149"/>
      <c r="N475" s="150"/>
      <c r="O475" s="150"/>
      <c r="P475" s="150"/>
      <c r="Q475" s="150"/>
      <c r="R475" s="150"/>
      <c r="S475" s="150"/>
      <c r="T475" s="150"/>
      <c r="U475" s="150"/>
      <c r="V475" s="150"/>
      <c r="W475" s="150"/>
      <c r="X475" s="150"/>
      <c r="Y475" s="150"/>
      <c r="Z475" s="150"/>
      <c r="AA475" s="148"/>
    </row>
    <row r="476" spans="1:27" ht="15.75" customHeight="1" x14ac:dyDescent="0.25">
      <c r="A476" s="148"/>
      <c r="B476" s="148"/>
      <c r="C476" s="148"/>
      <c r="D476" s="148"/>
      <c r="E476" s="148"/>
      <c r="F476" s="148"/>
      <c r="G476" s="148"/>
      <c r="H476" s="148"/>
      <c r="I476" s="148"/>
      <c r="J476" s="148"/>
      <c r="K476" s="148"/>
      <c r="L476" s="148"/>
      <c r="M476" s="149"/>
      <c r="N476" s="150"/>
      <c r="O476" s="150"/>
      <c r="P476" s="150"/>
      <c r="Q476" s="150"/>
      <c r="R476" s="150"/>
      <c r="S476" s="150"/>
      <c r="T476" s="150"/>
      <c r="U476" s="150"/>
      <c r="V476" s="150"/>
      <c r="W476" s="150"/>
      <c r="X476" s="150"/>
      <c r="Y476" s="150"/>
      <c r="Z476" s="150"/>
      <c r="AA476" s="148"/>
    </row>
    <row r="477" spans="1:27" ht="15.75" customHeight="1" x14ac:dyDescent="0.25">
      <c r="A477" s="148"/>
      <c r="B477" s="148"/>
      <c r="C477" s="148"/>
      <c r="D477" s="148"/>
      <c r="E477" s="148"/>
      <c r="F477" s="148"/>
      <c r="G477" s="148"/>
      <c r="H477" s="148"/>
      <c r="I477" s="148"/>
      <c r="J477" s="148"/>
      <c r="K477" s="148"/>
      <c r="L477" s="148"/>
      <c r="M477" s="149"/>
      <c r="N477" s="150"/>
      <c r="O477" s="150"/>
      <c r="P477" s="150"/>
      <c r="Q477" s="150"/>
      <c r="R477" s="150"/>
      <c r="S477" s="150"/>
      <c r="T477" s="150"/>
      <c r="U477" s="150"/>
      <c r="V477" s="150"/>
      <c r="W477" s="150"/>
      <c r="X477" s="150"/>
      <c r="Y477" s="150"/>
      <c r="Z477" s="150"/>
      <c r="AA477" s="148"/>
    </row>
    <row r="478" spans="1:27" ht="15.75" customHeight="1" x14ac:dyDescent="0.25">
      <c r="A478" s="148"/>
      <c r="B478" s="148"/>
      <c r="C478" s="148"/>
      <c r="D478" s="148"/>
      <c r="E478" s="148"/>
      <c r="F478" s="148"/>
      <c r="G478" s="148"/>
      <c r="H478" s="148"/>
      <c r="I478" s="148"/>
      <c r="J478" s="148"/>
      <c r="K478" s="148"/>
      <c r="L478" s="148"/>
      <c r="M478" s="149"/>
      <c r="N478" s="150"/>
      <c r="O478" s="150"/>
      <c r="P478" s="150"/>
      <c r="Q478" s="150"/>
      <c r="R478" s="150"/>
      <c r="S478" s="150"/>
      <c r="T478" s="150"/>
      <c r="U478" s="150"/>
      <c r="V478" s="150"/>
      <c r="W478" s="150"/>
      <c r="X478" s="150"/>
      <c r="Y478" s="150"/>
      <c r="Z478" s="150"/>
      <c r="AA478" s="148"/>
    </row>
    <row r="479" spans="1:27" ht="15.75" customHeight="1" x14ac:dyDescent="0.25">
      <c r="A479" s="148"/>
      <c r="B479" s="148"/>
      <c r="C479" s="148"/>
      <c r="D479" s="148"/>
      <c r="E479" s="148"/>
      <c r="F479" s="148"/>
      <c r="G479" s="148"/>
      <c r="H479" s="148"/>
      <c r="I479" s="148"/>
      <c r="J479" s="148"/>
      <c r="K479" s="148"/>
      <c r="L479" s="148"/>
      <c r="M479" s="149"/>
      <c r="N479" s="150"/>
      <c r="O479" s="150"/>
      <c r="P479" s="150"/>
      <c r="Q479" s="150"/>
      <c r="R479" s="150"/>
      <c r="S479" s="150"/>
      <c r="T479" s="150"/>
      <c r="U479" s="150"/>
      <c r="V479" s="150"/>
      <c r="W479" s="150"/>
      <c r="X479" s="150"/>
      <c r="Y479" s="150"/>
      <c r="Z479" s="150"/>
      <c r="AA479" s="148"/>
    </row>
    <row r="480" spans="1:27" ht="15.75" customHeight="1" x14ac:dyDescent="0.25">
      <c r="A480" s="148"/>
      <c r="B480" s="148"/>
      <c r="C480" s="148"/>
      <c r="D480" s="148"/>
      <c r="E480" s="148"/>
      <c r="F480" s="148"/>
      <c r="G480" s="148"/>
      <c r="H480" s="148"/>
      <c r="I480" s="148"/>
      <c r="J480" s="148"/>
      <c r="K480" s="148"/>
      <c r="L480" s="148"/>
      <c r="M480" s="149"/>
      <c r="N480" s="150"/>
      <c r="O480" s="150"/>
      <c r="P480" s="150"/>
      <c r="Q480" s="150"/>
      <c r="R480" s="150"/>
      <c r="S480" s="150"/>
      <c r="T480" s="150"/>
      <c r="U480" s="150"/>
      <c r="V480" s="150"/>
      <c r="W480" s="150"/>
      <c r="X480" s="150"/>
      <c r="Y480" s="150"/>
      <c r="Z480" s="150"/>
      <c r="AA480" s="148"/>
    </row>
    <row r="481" spans="1:27" ht="15.75" customHeight="1" x14ac:dyDescent="0.25">
      <c r="A481" s="148"/>
      <c r="B481" s="148"/>
      <c r="C481" s="148"/>
      <c r="D481" s="148"/>
      <c r="E481" s="148"/>
      <c r="F481" s="148"/>
      <c r="G481" s="148"/>
      <c r="H481" s="148"/>
      <c r="I481" s="148"/>
      <c r="J481" s="148"/>
      <c r="K481" s="148"/>
      <c r="L481" s="148"/>
      <c r="M481" s="149"/>
      <c r="N481" s="150"/>
      <c r="O481" s="150"/>
      <c r="P481" s="150"/>
      <c r="Q481" s="150"/>
      <c r="R481" s="150"/>
      <c r="S481" s="150"/>
      <c r="T481" s="150"/>
      <c r="U481" s="150"/>
      <c r="V481" s="150"/>
      <c r="W481" s="150"/>
      <c r="X481" s="150"/>
      <c r="Y481" s="150"/>
      <c r="Z481" s="150"/>
      <c r="AA481" s="148"/>
    </row>
    <row r="482" spans="1:27" ht="15.75" customHeight="1" x14ac:dyDescent="0.25">
      <c r="A482" s="148"/>
      <c r="B482" s="148"/>
      <c r="C482" s="148"/>
      <c r="D482" s="148"/>
      <c r="E482" s="148"/>
      <c r="F482" s="148"/>
      <c r="G482" s="148"/>
      <c r="H482" s="148"/>
      <c r="I482" s="148"/>
      <c r="J482" s="148"/>
      <c r="K482" s="148"/>
      <c r="L482" s="148"/>
      <c r="M482" s="149"/>
      <c r="N482" s="150"/>
      <c r="O482" s="150"/>
      <c r="P482" s="150"/>
      <c r="Q482" s="150"/>
      <c r="R482" s="150"/>
      <c r="S482" s="150"/>
      <c r="T482" s="150"/>
      <c r="U482" s="150"/>
      <c r="V482" s="150"/>
      <c r="W482" s="150"/>
      <c r="X482" s="150"/>
      <c r="Y482" s="150"/>
      <c r="Z482" s="150"/>
      <c r="AA482" s="148"/>
    </row>
    <row r="483" spans="1:27" ht="15.75" customHeight="1" x14ac:dyDescent="0.25">
      <c r="A483" s="148"/>
      <c r="B483" s="148"/>
      <c r="C483" s="148"/>
      <c r="D483" s="148"/>
      <c r="E483" s="148"/>
      <c r="F483" s="148"/>
      <c r="G483" s="148"/>
      <c r="H483" s="148"/>
      <c r="I483" s="148"/>
      <c r="J483" s="148"/>
      <c r="K483" s="148"/>
      <c r="L483" s="148"/>
      <c r="M483" s="149"/>
      <c r="N483" s="150"/>
      <c r="O483" s="150"/>
      <c r="P483" s="150"/>
      <c r="Q483" s="150"/>
      <c r="R483" s="150"/>
      <c r="S483" s="150"/>
      <c r="T483" s="150"/>
      <c r="U483" s="150"/>
      <c r="V483" s="150"/>
      <c r="W483" s="150"/>
      <c r="X483" s="150"/>
      <c r="Y483" s="150"/>
      <c r="Z483" s="150"/>
      <c r="AA483" s="148"/>
    </row>
    <row r="484" spans="1:27" ht="15.75" customHeight="1" x14ac:dyDescent="0.25">
      <c r="A484" s="148"/>
      <c r="B484" s="148"/>
      <c r="C484" s="148"/>
      <c r="D484" s="148"/>
      <c r="E484" s="148"/>
      <c r="F484" s="148"/>
      <c r="G484" s="148"/>
      <c r="H484" s="148"/>
      <c r="I484" s="148"/>
      <c r="J484" s="148"/>
      <c r="K484" s="148"/>
      <c r="L484" s="148"/>
      <c r="M484" s="149"/>
      <c r="N484" s="150"/>
      <c r="O484" s="150"/>
      <c r="P484" s="150"/>
      <c r="Q484" s="150"/>
      <c r="R484" s="150"/>
      <c r="S484" s="150"/>
      <c r="T484" s="150"/>
      <c r="U484" s="150"/>
      <c r="V484" s="150"/>
      <c r="W484" s="150"/>
      <c r="X484" s="150"/>
      <c r="Y484" s="150"/>
      <c r="Z484" s="150"/>
      <c r="AA484" s="148"/>
    </row>
    <row r="485" spans="1:27" ht="15.75" customHeight="1" x14ac:dyDescent="0.25">
      <c r="A485" s="148"/>
      <c r="B485" s="148"/>
      <c r="C485" s="148"/>
      <c r="D485" s="148"/>
      <c r="E485" s="148"/>
      <c r="F485" s="148"/>
      <c r="G485" s="148"/>
      <c r="H485" s="148"/>
      <c r="I485" s="148"/>
      <c r="J485" s="148"/>
      <c r="K485" s="148"/>
      <c r="L485" s="148"/>
      <c r="M485" s="149"/>
      <c r="N485" s="150"/>
      <c r="O485" s="150"/>
      <c r="P485" s="150"/>
      <c r="Q485" s="150"/>
      <c r="R485" s="150"/>
      <c r="S485" s="150"/>
      <c r="T485" s="150"/>
      <c r="U485" s="150"/>
      <c r="V485" s="150"/>
      <c r="W485" s="150"/>
      <c r="X485" s="150"/>
      <c r="Y485" s="150"/>
      <c r="Z485" s="150"/>
      <c r="AA485" s="148"/>
    </row>
    <row r="486" spans="1:27" ht="15.75" customHeight="1" x14ac:dyDescent="0.25">
      <c r="A486" s="148"/>
      <c r="B486" s="148"/>
      <c r="C486" s="148"/>
      <c r="D486" s="148"/>
      <c r="E486" s="148"/>
      <c r="F486" s="148"/>
      <c r="G486" s="148"/>
      <c r="H486" s="148"/>
      <c r="I486" s="148"/>
      <c r="J486" s="148"/>
      <c r="K486" s="148"/>
      <c r="L486" s="148"/>
      <c r="M486" s="149"/>
      <c r="N486" s="150"/>
      <c r="O486" s="150"/>
      <c r="P486" s="150"/>
      <c r="Q486" s="150"/>
      <c r="R486" s="150"/>
      <c r="S486" s="150"/>
      <c r="T486" s="150"/>
      <c r="U486" s="150"/>
      <c r="V486" s="150"/>
      <c r="W486" s="150"/>
      <c r="X486" s="150"/>
      <c r="Y486" s="150"/>
      <c r="Z486" s="150"/>
      <c r="AA486" s="148"/>
    </row>
    <row r="487" spans="1:27" ht="15.75" customHeight="1" x14ac:dyDescent="0.25">
      <c r="A487" s="148"/>
      <c r="B487" s="148"/>
      <c r="C487" s="148"/>
      <c r="D487" s="148"/>
      <c r="E487" s="148"/>
      <c r="F487" s="148"/>
      <c r="G487" s="148"/>
      <c r="H487" s="148"/>
      <c r="I487" s="148"/>
      <c r="J487" s="148"/>
      <c r="K487" s="148"/>
      <c r="L487" s="148"/>
      <c r="M487" s="149"/>
      <c r="N487" s="150"/>
      <c r="O487" s="150"/>
      <c r="P487" s="150"/>
      <c r="Q487" s="150"/>
      <c r="R487" s="150"/>
      <c r="S487" s="150"/>
      <c r="T487" s="150"/>
      <c r="U487" s="150"/>
      <c r="V487" s="150"/>
      <c r="W487" s="150"/>
      <c r="X487" s="150"/>
      <c r="Y487" s="150"/>
      <c r="Z487" s="150"/>
      <c r="AA487" s="148"/>
    </row>
    <row r="488" spans="1:27" ht="15.75" customHeight="1" x14ac:dyDescent="0.25">
      <c r="A488" s="148"/>
      <c r="B488" s="148"/>
      <c r="C488" s="148"/>
      <c r="D488" s="148"/>
      <c r="E488" s="148"/>
      <c r="F488" s="148"/>
      <c r="G488" s="148"/>
      <c r="H488" s="148"/>
      <c r="I488" s="148"/>
      <c r="J488" s="148"/>
      <c r="K488" s="148"/>
      <c r="L488" s="148"/>
      <c r="M488" s="149"/>
      <c r="N488" s="150"/>
      <c r="O488" s="150"/>
      <c r="P488" s="150"/>
      <c r="Q488" s="150"/>
      <c r="R488" s="150"/>
      <c r="S488" s="150"/>
      <c r="T488" s="150"/>
      <c r="U488" s="150"/>
      <c r="V488" s="150"/>
      <c r="W488" s="150"/>
      <c r="X488" s="150"/>
      <c r="Y488" s="150"/>
      <c r="Z488" s="150"/>
      <c r="AA488" s="148"/>
    </row>
    <row r="489" spans="1:27" ht="15.75" customHeight="1" x14ac:dyDescent="0.25">
      <c r="A489" s="148"/>
      <c r="B489" s="148"/>
      <c r="C489" s="148"/>
      <c r="D489" s="148"/>
      <c r="E489" s="148"/>
      <c r="F489" s="148"/>
      <c r="G489" s="148"/>
      <c r="H489" s="148"/>
      <c r="I489" s="148"/>
      <c r="J489" s="148"/>
      <c r="K489" s="148"/>
      <c r="L489" s="148"/>
      <c r="M489" s="149"/>
      <c r="N489" s="150"/>
      <c r="O489" s="150"/>
      <c r="P489" s="150"/>
      <c r="Q489" s="150"/>
      <c r="R489" s="150"/>
      <c r="S489" s="150"/>
      <c r="T489" s="150"/>
      <c r="U489" s="150"/>
      <c r="V489" s="150"/>
      <c r="W489" s="150"/>
      <c r="X489" s="150"/>
      <c r="Y489" s="150"/>
      <c r="Z489" s="150"/>
      <c r="AA489" s="148"/>
    </row>
    <row r="490" spans="1:27" ht="15.75" customHeight="1" x14ac:dyDescent="0.25">
      <c r="A490" s="148"/>
      <c r="B490" s="148"/>
      <c r="C490" s="148"/>
      <c r="D490" s="148"/>
      <c r="E490" s="148"/>
      <c r="F490" s="148"/>
      <c r="G490" s="148"/>
      <c r="H490" s="148"/>
      <c r="I490" s="148"/>
      <c r="J490" s="148"/>
      <c r="K490" s="148"/>
      <c r="L490" s="148"/>
      <c r="M490" s="149"/>
      <c r="N490" s="150"/>
      <c r="O490" s="150"/>
      <c r="P490" s="150"/>
      <c r="Q490" s="150"/>
      <c r="R490" s="150"/>
      <c r="S490" s="150"/>
      <c r="T490" s="150"/>
      <c r="U490" s="150"/>
      <c r="V490" s="150"/>
      <c r="W490" s="150"/>
      <c r="X490" s="150"/>
      <c r="Y490" s="150"/>
      <c r="Z490" s="150"/>
      <c r="AA490" s="148"/>
    </row>
    <row r="491" spans="1:27" ht="15.75" customHeight="1" x14ac:dyDescent="0.25">
      <c r="A491" s="148"/>
      <c r="B491" s="148"/>
      <c r="C491" s="148"/>
      <c r="D491" s="148"/>
      <c r="E491" s="148"/>
      <c r="F491" s="148"/>
      <c r="G491" s="148"/>
      <c r="H491" s="148"/>
      <c r="I491" s="148"/>
      <c r="J491" s="148"/>
      <c r="K491" s="148"/>
      <c r="L491" s="148"/>
      <c r="M491" s="149"/>
      <c r="N491" s="150"/>
      <c r="O491" s="150"/>
      <c r="P491" s="150"/>
      <c r="Q491" s="150"/>
      <c r="R491" s="150"/>
      <c r="S491" s="150"/>
      <c r="T491" s="150"/>
      <c r="U491" s="150"/>
      <c r="V491" s="150"/>
      <c r="W491" s="150"/>
      <c r="X491" s="150"/>
      <c r="Y491" s="150"/>
      <c r="Z491" s="150"/>
      <c r="AA491" s="148"/>
    </row>
    <row r="492" spans="1:27" ht="15.75" customHeight="1" x14ac:dyDescent="0.25">
      <c r="A492" s="148"/>
      <c r="B492" s="148"/>
      <c r="C492" s="148"/>
      <c r="D492" s="148"/>
      <c r="E492" s="148"/>
      <c r="F492" s="148"/>
      <c r="G492" s="148"/>
      <c r="H492" s="148"/>
      <c r="I492" s="148"/>
      <c r="J492" s="148"/>
      <c r="K492" s="148"/>
      <c r="L492" s="148"/>
      <c r="M492" s="149"/>
      <c r="N492" s="150"/>
      <c r="O492" s="150"/>
      <c r="P492" s="150"/>
      <c r="Q492" s="150"/>
      <c r="R492" s="150"/>
      <c r="S492" s="150"/>
      <c r="T492" s="150"/>
      <c r="U492" s="150"/>
      <c r="V492" s="150"/>
      <c r="W492" s="150"/>
      <c r="X492" s="150"/>
      <c r="Y492" s="150"/>
      <c r="Z492" s="150"/>
      <c r="AA492" s="148"/>
    </row>
    <row r="493" spans="1:27" ht="15.75" customHeight="1" x14ac:dyDescent="0.25">
      <c r="A493" s="148"/>
      <c r="B493" s="148"/>
      <c r="C493" s="148"/>
      <c r="D493" s="148"/>
      <c r="E493" s="148"/>
      <c r="F493" s="148"/>
      <c r="G493" s="148"/>
      <c r="H493" s="148"/>
      <c r="I493" s="148"/>
      <c r="J493" s="148"/>
      <c r="K493" s="148"/>
      <c r="L493" s="148"/>
      <c r="M493" s="149"/>
      <c r="N493" s="150"/>
      <c r="O493" s="150"/>
      <c r="P493" s="150"/>
      <c r="Q493" s="150"/>
      <c r="R493" s="150"/>
      <c r="S493" s="150"/>
      <c r="T493" s="150"/>
      <c r="U493" s="150"/>
      <c r="V493" s="150"/>
      <c r="W493" s="150"/>
      <c r="X493" s="150"/>
      <c r="Y493" s="150"/>
      <c r="Z493" s="150"/>
      <c r="AA493" s="148"/>
    </row>
    <row r="494" spans="1:27" ht="15.75" customHeight="1" x14ac:dyDescent="0.25">
      <c r="A494" s="148"/>
      <c r="B494" s="148"/>
      <c r="C494" s="148"/>
      <c r="D494" s="148"/>
      <c r="E494" s="148"/>
      <c r="F494" s="148"/>
      <c r="G494" s="148"/>
      <c r="H494" s="148"/>
      <c r="I494" s="148"/>
      <c r="J494" s="148"/>
      <c r="K494" s="148"/>
      <c r="L494" s="148"/>
      <c r="M494" s="149"/>
      <c r="N494" s="150"/>
      <c r="O494" s="150"/>
      <c r="P494" s="150"/>
      <c r="Q494" s="150"/>
      <c r="R494" s="150"/>
      <c r="S494" s="150"/>
      <c r="T494" s="150"/>
      <c r="U494" s="150"/>
      <c r="V494" s="150"/>
      <c r="W494" s="150"/>
      <c r="X494" s="150"/>
      <c r="Y494" s="150"/>
      <c r="Z494" s="150"/>
      <c r="AA494" s="148"/>
    </row>
    <row r="495" spans="1:27" ht="15.75" customHeight="1" x14ac:dyDescent="0.25">
      <c r="A495" s="148"/>
      <c r="B495" s="148"/>
      <c r="C495" s="148"/>
      <c r="D495" s="148"/>
      <c r="E495" s="148"/>
      <c r="F495" s="148"/>
      <c r="G495" s="148"/>
      <c r="H495" s="148"/>
      <c r="I495" s="148"/>
      <c r="J495" s="148"/>
      <c r="K495" s="148"/>
      <c r="L495" s="148"/>
      <c r="M495" s="149"/>
      <c r="N495" s="150"/>
      <c r="O495" s="150"/>
      <c r="P495" s="150"/>
      <c r="Q495" s="150"/>
      <c r="R495" s="150"/>
      <c r="S495" s="150"/>
      <c r="T495" s="150"/>
      <c r="U495" s="150"/>
      <c r="V495" s="150"/>
      <c r="W495" s="150"/>
      <c r="X495" s="150"/>
      <c r="Y495" s="150"/>
      <c r="Z495" s="150"/>
      <c r="AA495" s="148"/>
    </row>
    <row r="496" spans="1:27" ht="15.75" customHeight="1" x14ac:dyDescent="0.25">
      <c r="A496" s="148"/>
      <c r="B496" s="148"/>
      <c r="C496" s="148"/>
      <c r="D496" s="148"/>
      <c r="E496" s="148"/>
      <c r="F496" s="148"/>
      <c r="G496" s="148"/>
      <c r="H496" s="148"/>
      <c r="I496" s="148"/>
      <c r="J496" s="148"/>
      <c r="K496" s="148"/>
      <c r="L496" s="148"/>
      <c r="M496" s="149"/>
      <c r="N496" s="150"/>
      <c r="O496" s="150"/>
      <c r="P496" s="150"/>
      <c r="Q496" s="150"/>
      <c r="R496" s="150"/>
      <c r="S496" s="150"/>
      <c r="T496" s="150"/>
      <c r="U496" s="150"/>
      <c r="V496" s="150"/>
      <c r="W496" s="150"/>
      <c r="X496" s="150"/>
      <c r="Y496" s="150"/>
      <c r="Z496" s="150"/>
      <c r="AA496" s="148"/>
    </row>
    <row r="497" spans="1:27" ht="15.75" customHeight="1" x14ac:dyDescent="0.25">
      <c r="A497" s="148"/>
      <c r="B497" s="148"/>
      <c r="C497" s="148"/>
      <c r="D497" s="148"/>
      <c r="E497" s="148"/>
      <c r="F497" s="148"/>
      <c r="G497" s="148"/>
      <c r="H497" s="148"/>
      <c r="I497" s="148"/>
      <c r="J497" s="148"/>
      <c r="K497" s="148"/>
      <c r="L497" s="148"/>
      <c r="M497" s="149"/>
      <c r="N497" s="150"/>
      <c r="O497" s="150"/>
      <c r="P497" s="150"/>
      <c r="Q497" s="150"/>
      <c r="R497" s="150"/>
      <c r="S497" s="150"/>
      <c r="T497" s="150"/>
      <c r="U497" s="150"/>
      <c r="V497" s="150"/>
      <c r="W497" s="150"/>
      <c r="X497" s="150"/>
      <c r="Y497" s="150"/>
      <c r="Z497" s="150"/>
      <c r="AA497" s="148"/>
    </row>
    <row r="498" spans="1:27" ht="15.75" customHeight="1" x14ac:dyDescent="0.25">
      <c r="A498" s="148"/>
      <c r="B498" s="148"/>
      <c r="C498" s="148"/>
      <c r="D498" s="148"/>
      <c r="E498" s="148"/>
      <c r="F498" s="148"/>
      <c r="G498" s="148"/>
      <c r="H498" s="148"/>
      <c r="I498" s="148"/>
      <c r="J498" s="148"/>
      <c r="K498" s="148"/>
      <c r="L498" s="148"/>
      <c r="M498" s="149"/>
      <c r="N498" s="150"/>
      <c r="O498" s="150"/>
      <c r="P498" s="150"/>
      <c r="Q498" s="150"/>
      <c r="R498" s="150"/>
      <c r="S498" s="150"/>
      <c r="T498" s="150"/>
      <c r="U498" s="150"/>
      <c r="V498" s="150"/>
      <c r="W498" s="150"/>
      <c r="X498" s="150"/>
      <c r="Y498" s="150"/>
      <c r="Z498" s="150"/>
      <c r="AA498" s="148"/>
    </row>
    <row r="499" spans="1:27" ht="15.75" customHeight="1" x14ac:dyDescent="0.25">
      <c r="A499" s="148"/>
      <c r="B499" s="148"/>
      <c r="C499" s="148"/>
      <c r="D499" s="148"/>
      <c r="E499" s="148"/>
      <c r="F499" s="148"/>
      <c r="G499" s="148"/>
      <c r="H499" s="148"/>
      <c r="I499" s="148"/>
      <c r="J499" s="148"/>
      <c r="K499" s="148"/>
      <c r="L499" s="148"/>
      <c r="M499" s="149"/>
      <c r="N499" s="150"/>
      <c r="O499" s="150"/>
      <c r="P499" s="150"/>
      <c r="Q499" s="150"/>
      <c r="R499" s="150"/>
      <c r="S499" s="150"/>
      <c r="T499" s="150"/>
      <c r="U499" s="150"/>
      <c r="V499" s="150"/>
      <c r="W499" s="150"/>
      <c r="X499" s="150"/>
      <c r="Y499" s="150"/>
      <c r="Z499" s="150"/>
      <c r="AA499" s="148"/>
    </row>
    <row r="500" spans="1:27" ht="15.75" customHeight="1" x14ac:dyDescent="0.25">
      <c r="A500" s="148"/>
      <c r="B500" s="148"/>
      <c r="C500" s="148"/>
      <c r="D500" s="148"/>
      <c r="E500" s="148"/>
      <c r="F500" s="148"/>
      <c r="G500" s="148"/>
      <c r="H500" s="148"/>
      <c r="I500" s="148"/>
      <c r="J500" s="148"/>
      <c r="K500" s="148"/>
      <c r="L500" s="148"/>
      <c r="M500" s="149"/>
      <c r="N500" s="150"/>
      <c r="O500" s="150"/>
      <c r="P500" s="150"/>
      <c r="Q500" s="150"/>
      <c r="R500" s="150"/>
      <c r="S500" s="150"/>
      <c r="T500" s="150"/>
      <c r="U500" s="150"/>
      <c r="V500" s="150"/>
      <c r="W500" s="150"/>
      <c r="X500" s="150"/>
      <c r="Y500" s="150"/>
      <c r="Z500" s="150"/>
      <c r="AA500" s="148"/>
    </row>
    <row r="501" spans="1:27" ht="15.75" customHeight="1" x14ac:dyDescent="0.25">
      <c r="A501" s="148"/>
      <c r="B501" s="148"/>
      <c r="C501" s="148"/>
      <c r="D501" s="148"/>
      <c r="E501" s="148"/>
      <c r="F501" s="148"/>
      <c r="G501" s="148"/>
      <c r="H501" s="148"/>
      <c r="I501" s="148"/>
      <c r="J501" s="148"/>
      <c r="K501" s="148"/>
      <c r="L501" s="148"/>
      <c r="M501" s="149"/>
      <c r="N501" s="150"/>
      <c r="O501" s="150"/>
      <c r="P501" s="150"/>
      <c r="Q501" s="150"/>
      <c r="R501" s="150"/>
      <c r="S501" s="150"/>
      <c r="T501" s="150"/>
      <c r="U501" s="150"/>
      <c r="V501" s="150"/>
      <c r="W501" s="150"/>
      <c r="X501" s="150"/>
      <c r="Y501" s="150"/>
      <c r="Z501" s="150"/>
      <c r="AA501" s="148"/>
    </row>
    <row r="502" spans="1:27" ht="15.75" customHeight="1" x14ac:dyDescent="0.25">
      <c r="A502" s="148"/>
      <c r="B502" s="148"/>
      <c r="C502" s="148"/>
      <c r="D502" s="148"/>
      <c r="E502" s="148"/>
      <c r="F502" s="148"/>
      <c r="G502" s="148"/>
      <c r="H502" s="148"/>
      <c r="I502" s="148"/>
      <c r="J502" s="148"/>
      <c r="K502" s="148"/>
      <c r="L502" s="148"/>
      <c r="M502" s="149"/>
      <c r="N502" s="150"/>
      <c r="O502" s="150"/>
      <c r="P502" s="150"/>
      <c r="Q502" s="150"/>
      <c r="R502" s="150"/>
      <c r="S502" s="150"/>
      <c r="T502" s="150"/>
      <c r="U502" s="150"/>
      <c r="V502" s="150"/>
      <c r="W502" s="150"/>
      <c r="X502" s="150"/>
      <c r="Y502" s="150"/>
      <c r="Z502" s="150"/>
      <c r="AA502" s="148"/>
    </row>
    <row r="503" spans="1:27" ht="15.75" customHeight="1" x14ac:dyDescent="0.25">
      <c r="A503" s="148"/>
      <c r="B503" s="148"/>
      <c r="C503" s="148"/>
      <c r="D503" s="148"/>
      <c r="E503" s="148"/>
      <c r="F503" s="148"/>
      <c r="G503" s="148"/>
      <c r="H503" s="148"/>
      <c r="I503" s="148"/>
      <c r="J503" s="148"/>
      <c r="K503" s="148"/>
      <c r="L503" s="148"/>
      <c r="M503" s="149"/>
      <c r="N503" s="150"/>
      <c r="O503" s="150"/>
      <c r="P503" s="150"/>
      <c r="Q503" s="150"/>
      <c r="R503" s="150"/>
      <c r="S503" s="150"/>
      <c r="T503" s="150"/>
      <c r="U503" s="150"/>
      <c r="V503" s="150"/>
      <c r="W503" s="150"/>
      <c r="X503" s="150"/>
      <c r="Y503" s="150"/>
      <c r="Z503" s="150"/>
      <c r="AA503" s="148"/>
    </row>
    <row r="504" spans="1:27" ht="15.75" customHeight="1" x14ac:dyDescent="0.25">
      <c r="A504" s="148"/>
      <c r="B504" s="148"/>
      <c r="C504" s="148"/>
      <c r="D504" s="148"/>
      <c r="E504" s="148"/>
      <c r="F504" s="148"/>
      <c r="G504" s="148"/>
      <c r="H504" s="148"/>
      <c r="I504" s="148"/>
      <c r="J504" s="148"/>
      <c r="K504" s="148"/>
      <c r="L504" s="148"/>
      <c r="M504" s="149"/>
      <c r="N504" s="150"/>
      <c r="O504" s="150"/>
      <c r="P504" s="150"/>
      <c r="Q504" s="150"/>
      <c r="R504" s="150"/>
      <c r="S504" s="150"/>
      <c r="T504" s="150"/>
      <c r="U504" s="150"/>
      <c r="V504" s="150"/>
      <c r="W504" s="150"/>
      <c r="X504" s="150"/>
      <c r="Y504" s="150"/>
      <c r="Z504" s="150"/>
      <c r="AA504" s="148"/>
    </row>
    <row r="505" spans="1:27" ht="15.75" customHeight="1" x14ac:dyDescent="0.25">
      <c r="A505" s="148"/>
      <c r="B505" s="148"/>
      <c r="C505" s="148"/>
      <c r="D505" s="148"/>
      <c r="E505" s="148"/>
      <c r="F505" s="148"/>
      <c r="G505" s="148"/>
      <c r="H505" s="148"/>
      <c r="I505" s="148"/>
      <c r="J505" s="148"/>
      <c r="K505" s="148"/>
      <c r="L505" s="148"/>
      <c r="M505" s="149"/>
      <c r="N505" s="150"/>
      <c r="O505" s="150"/>
      <c r="P505" s="150"/>
      <c r="Q505" s="150"/>
      <c r="R505" s="150"/>
      <c r="S505" s="150"/>
      <c r="T505" s="150"/>
      <c r="U505" s="150"/>
      <c r="V505" s="150"/>
      <c r="W505" s="150"/>
      <c r="X505" s="150"/>
      <c r="Y505" s="150"/>
      <c r="Z505" s="150"/>
      <c r="AA505" s="148"/>
    </row>
    <row r="506" spans="1:27" ht="15.75" customHeight="1" x14ac:dyDescent="0.25">
      <c r="A506" s="148"/>
      <c r="B506" s="148"/>
      <c r="C506" s="148"/>
      <c r="D506" s="148"/>
      <c r="E506" s="148"/>
      <c r="F506" s="148"/>
      <c r="G506" s="148"/>
      <c r="H506" s="148"/>
      <c r="I506" s="148"/>
      <c r="J506" s="148"/>
      <c r="K506" s="148"/>
      <c r="L506" s="148"/>
      <c r="M506" s="149"/>
      <c r="N506" s="150"/>
      <c r="O506" s="150"/>
      <c r="P506" s="150"/>
      <c r="Q506" s="150"/>
      <c r="R506" s="150"/>
      <c r="S506" s="150"/>
      <c r="T506" s="150"/>
      <c r="U506" s="150"/>
      <c r="V506" s="150"/>
      <c r="W506" s="150"/>
      <c r="X506" s="150"/>
      <c r="Y506" s="150"/>
      <c r="Z506" s="150"/>
      <c r="AA506" s="148"/>
    </row>
    <row r="507" spans="1:27" ht="15.75" customHeight="1" x14ac:dyDescent="0.25">
      <c r="A507" s="148"/>
      <c r="B507" s="148"/>
      <c r="C507" s="148"/>
      <c r="D507" s="148"/>
      <c r="E507" s="148"/>
      <c r="F507" s="148"/>
      <c r="G507" s="148"/>
      <c r="H507" s="148"/>
      <c r="I507" s="148"/>
      <c r="J507" s="148"/>
      <c r="K507" s="148"/>
      <c r="L507" s="148"/>
      <c r="M507" s="149"/>
      <c r="N507" s="150"/>
      <c r="O507" s="150"/>
      <c r="P507" s="150"/>
      <c r="Q507" s="150"/>
      <c r="R507" s="150"/>
      <c r="S507" s="150"/>
      <c r="T507" s="150"/>
      <c r="U507" s="150"/>
      <c r="V507" s="150"/>
      <c r="W507" s="150"/>
      <c r="X507" s="150"/>
      <c r="Y507" s="150"/>
      <c r="Z507" s="150"/>
      <c r="AA507" s="148"/>
    </row>
    <row r="508" spans="1:27" ht="15.75" customHeight="1" x14ac:dyDescent="0.25">
      <c r="A508" s="148"/>
      <c r="B508" s="148"/>
      <c r="C508" s="148"/>
      <c r="D508" s="148"/>
      <c r="E508" s="148"/>
      <c r="F508" s="148"/>
      <c r="G508" s="148"/>
      <c r="H508" s="148"/>
      <c r="I508" s="148"/>
      <c r="J508" s="148"/>
      <c r="K508" s="148"/>
      <c r="L508" s="148"/>
      <c r="M508" s="149"/>
      <c r="N508" s="150"/>
      <c r="O508" s="150"/>
      <c r="P508" s="150"/>
      <c r="Q508" s="150"/>
      <c r="R508" s="150"/>
      <c r="S508" s="150"/>
      <c r="T508" s="150"/>
      <c r="U508" s="150"/>
      <c r="V508" s="150"/>
      <c r="W508" s="150"/>
      <c r="X508" s="150"/>
      <c r="Y508" s="150"/>
      <c r="Z508" s="150"/>
      <c r="AA508" s="148"/>
    </row>
    <row r="509" spans="1:27" ht="15.75" customHeight="1" x14ac:dyDescent="0.25">
      <c r="A509" s="148"/>
      <c r="B509" s="148"/>
      <c r="C509" s="148"/>
      <c r="D509" s="148"/>
      <c r="E509" s="148"/>
      <c r="F509" s="148"/>
      <c r="G509" s="148"/>
      <c r="H509" s="148"/>
      <c r="I509" s="148"/>
      <c r="J509" s="148"/>
      <c r="K509" s="148"/>
      <c r="L509" s="148"/>
      <c r="M509" s="149"/>
      <c r="N509" s="150"/>
      <c r="O509" s="150"/>
      <c r="P509" s="150"/>
      <c r="Q509" s="150"/>
      <c r="R509" s="150"/>
      <c r="S509" s="150"/>
      <c r="T509" s="150"/>
      <c r="U509" s="150"/>
      <c r="V509" s="150"/>
      <c r="W509" s="150"/>
      <c r="X509" s="150"/>
      <c r="Y509" s="150"/>
      <c r="Z509" s="150"/>
      <c r="AA509" s="148"/>
    </row>
    <row r="510" spans="1:27" ht="15.75" customHeight="1" x14ac:dyDescent="0.25">
      <c r="A510" s="148"/>
      <c r="B510" s="148"/>
      <c r="C510" s="148"/>
      <c r="D510" s="148"/>
      <c r="E510" s="148"/>
      <c r="F510" s="148"/>
      <c r="G510" s="148"/>
      <c r="H510" s="148"/>
      <c r="I510" s="148"/>
      <c r="J510" s="148"/>
      <c r="K510" s="148"/>
      <c r="L510" s="148"/>
      <c r="M510" s="149"/>
      <c r="N510" s="150"/>
      <c r="O510" s="150"/>
      <c r="P510" s="150"/>
      <c r="Q510" s="150"/>
      <c r="R510" s="150"/>
      <c r="S510" s="150"/>
      <c r="T510" s="150"/>
      <c r="U510" s="150"/>
      <c r="V510" s="150"/>
      <c r="W510" s="150"/>
      <c r="X510" s="150"/>
      <c r="Y510" s="150"/>
      <c r="Z510" s="150"/>
      <c r="AA510" s="148"/>
    </row>
    <row r="511" spans="1:27" ht="15.75" customHeight="1" x14ac:dyDescent="0.25">
      <c r="A511" s="148"/>
      <c r="B511" s="148"/>
      <c r="C511" s="148"/>
      <c r="D511" s="148"/>
      <c r="E511" s="148"/>
      <c r="F511" s="148"/>
      <c r="G511" s="148"/>
      <c r="H511" s="148"/>
      <c r="I511" s="148"/>
      <c r="J511" s="148"/>
      <c r="K511" s="148"/>
      <c r="L511" s="148"/>
      <c r="M511" s="149"/>
      <c r="N511" s="150"/>
      <c r="O511" s="150"/>
      <c r="P511" s="150"/>
      <c r="Q511" s="150"/>
      <c r="R511" s="150"/>
      <c r="S511" s="150"/>
      <c r="T511" s="150"/>
      <c r="U511" s="150"/>
      <c r="V511" s="150"/>
      <c r="W511" s="150"/>
      <c r="X511" s="150"/>
      <c r="Y511" s="150"/>
      <c r="Z511" s="150"/>
      <c r="AA511" s="148"/>
    </row>
    <row r="512" spans="1:27" ht="15.75" customHeight="1" x14ac:dyDescent="0.25">
      <c r="A512" s="148"/>
      <c r="B512" s="148"/>
      <c r="C512" s="148"/>
      <c r="D512" s="148"/>
      <c r="E512" s="148"/>
      <c r="F512" s="148"/>
      <c r="G512" s="148"/>
      <c r="H512" s="148"/>
      <c r="I512" s="148"/>
      <c r="J512" s="148"/>
      <c r="K512" s="148"/>
      <c r="L512" s="148"/>
      <c r="M512" s="149"/>
      <c r="N512" s="150"/>
      <c r="O512" s="150"/>
      <c r="P512" s="150"/>
      <c r="Q512" s="150"/>
      <c r="R512" s="150"/>
      <c r="S512" s="150"/>
      <c r="T512" s="150"/>
      <c r="U512" s="150"/>
      <c r="V512" s="150"/>
      <c r="W512" s="150"/>
      <c r="X512" s="150"/>
      <c r="Y512" s="150"/>
      <c r="Z512" s="150"/>
      <c r="AA512" s="148"/>
    </row>
    <row r="513" spans="1:27" ht="15.75" customHeight="1" x14ac:dyDescent="0.25">
      <c r="A513" s="148"/>
      <c r="B513" s="148"/>
      <c r="C513" s="148"/>
      <c r="D513" s="148"/>
      <c r="E513" s="148"/>
      <c r="F513" s="148"/>
      <c r="G513" s="148"/>
      <c r="H513" s="148"/>
      <c r="I513" s="148"/>
      <c r="J513" s="148"/>
      <c r="K513" s="148"/>
      <c r="L513" s="148"/>
      <c r="M513" s="149"/>
      <c r="N513" s="150"/>
      <c r="O513" s="150"/>
      <c r="P513" s="150"/>
      <c r="Q513" s="150"/>
      <c r="R513" s="150"/>
      <c r="S513" s="150"/>
      <c r="T513" s="150"/>
      <c r="U513" s="150"/>
      <c r="V513" s="150"/>
      <c r="W513" s="150"/>
      <c r="X513" s="150"/>
      <c r="Y513" s="150"/>
      <c r="Z513" s="150"/>
      <c r="AA513" s="148"/>
    </row>
    <row r="514" spans="1:27" ht="15.75" customHeight="1" x14ac:dyDescent="0.25">
      <c r="A514" s="148"/>
      <c r="B514" s="148"/>
      <c r="C514" s="148"/>
      <c r="D514" s="148"/>
      <c r="E514" s="148"/>
      <c r="F514" s="148"/>
      <c r="G514" s="148"/>
      <c r="H514" s="148"/>
      <c r="I514" s="148"/>
      <c r="J514" s="148"/>
      <c r="K514" s="148"/>
      <c r="L514" s="148"/>
      <c r="M514" s="149"/>
      <c r="N514" s="150"/>
      <c r="O514" s="150"/>
      <c r="P514" s="150"/>
      <c r="Q514" s="150"/>
      <c r="R514" s="150"/>
      <c r="S514" s="150"/>
      <c r="T514" s="150"/>
      <c r="U514" s="150"/>
      <c r="V514" s="150"/>
      <c r="W514" s="150"/>
      <c r="X514" s="150"/>
      <c r="Y514" s="150"/>
      <c r="Z514" s="150"/>
      <c r="AA514" s="148"/>
    </row>
    <row r="515" spans="1:27" ht="15.75" customHeight="1" x14ac:dyDescent="0.25">
      <c r="A515" s="148"/>
      <c r="B515" s="148"/>
      <c r="C515" s="148"/>
      <c r="D515" s="148"/>
      <c r="E515" s="148"/>
      <c r="F515" s="148"/>
      <c r="G515" s="148"/>
      <c r="H515" s="148"/>
      <c r="I515" s="148"/>
      <c r="J515" s="148"/>
      <c r="K515" s="148"/>
      <c r="L515" s="148"/>
      <c r="M515" s="149"/>
      <c r="N515" s="150"/>
      <c r="O515" s="150"/>
      <c r="P515" s="150"/>
      <c r="Q515" s="150"/>
      <c r="R515" s="150"/>
      <c r="S515" s="150"/>
      <c r="T515" s="150"/>
      <c r="U515" s="150"/>
      <c r="V515" s="150"/>
      <c r="W515" s="150"/>
      <c r="X515" s="150"/>
      <c r="Y515" s="150"/>
      <c r="Z515" s="150"/>
      <c r="AA515" s="148"/>
    </row>
    <row r="516" spans="1:27" ht="15.75" customHeight="1" x14ac:dyDescent="0.25">
      <c r="A516" s="148"/>
      <c r="B516" s="148"/>
      <c r="C516" s="148"/>
      <c r="D516" s="148"/>
      <c r="E516" s="148"/>
      <c r="F516" s="148"/>
      <c r="G516" s="148"/>
      <c r="H516" s="148"/>
      <c r="I516" s="148"/>
      <c r="J516" s="148"/>
      <c r="K516" s="148"/>
      <c r="L516" s="148"/>
      <c r="M516" s="149"/>
      <c r="N516" s="150"/>
      <c r="O516" s="150"/>
      <c r="P516" s="150"/>
      <c r="Q516" s="150"/>
      <c r="R516" s="150"/>
      <c r="S516" s="150"/>
      <c r="T516" s="150"/>
      <c r="U516" s="150"/>
      <c r="V516" s="150"/>
      <c r="W516" s="150"/>
      <c r="X516" s="150"/>
      <c r="Y516" s="150"/>
      <c r="Z516" s="150"/>
      <c r="AA516" s="148"/>
    </row>
    <row r="517" spans="1:27" ht="15.75" customHeight="1" x14ac:dyDescent="0.25">
      <c r="A517" s="148"/>
      <c r="B517" s="148"/>
      <c r="C517" s="148"/>
      <c r="D517" s="148"/>
      <c r="E517" s="148"/>
      <c r="F517" s="148"/>
      <c r="G517" s="148"/>
      <c r="H517" s="148"/>
      <c r="I517" s="148"/>
      <c r="J517" s="148"/>
      <c r="K517" s="148"/>
      <c r="L517" s="148"/>
      <c r="M517" s="149"/>
      <c r="N517" s="150"/>
      <c r="O517" s="150"/>
      <c r="P517" s="150"/>
      <c r="Q517" s="150"/>
      <c r="R517" s="150"/>
      <c r="S517" s="150"/>
      <c r="T517" s="150"/>
      <c r="U517" s="150"/>
      <c r="V517" s="150"/>
      <c r="W517" s="150"/>
      <c r="X517" s="150"/>
      <c r="Y517" s="150"/>
      <c r="Z517" s="150"/>
      <c r="AA517" s="148"/>
    </row>
    <row r="518" spans="1:27" ht="15.75" customHeight="1" x14ac:dyDescent="0.25">
      <c r="A518" s="148"/>
      <c r="B518" s="148"/>
      <c r="C518" s="148"/>
      <c r="D518" s="148"/>
      <c r="E518" s="148"/>
      <c r="F518" s="148"/>
      <c r="G518" s="148"/>
      <c r="H518" s="148"/>
      <c r="I518" s="148"/>
      <c r="J518" s="148"/>
      <c r="K518" s="148"/>
      <c r="L518" s="148"/>
      <c r="M518" s="149"/>
      <c r="N518" s="150"/>
      <c r="O518" s="150"/>
      <c r="P518" s="150"/>
      <c r="Q518" s="150"/>
      <c r="R518" s="150"/>
      <c r="S518" s="150"/>
      <c r="T518" s="150"/>
      <c r="U518" s="150"/>
      <c r="V518" s="150"/>
      <c r="W518" s="150"/>
      <c r="X518" s="150"/>
      <c r="Y518" s="150"/>
      <c r="Z518" s="150"/>
      <c r="AA518" s="148"/>
    </row>
    <row r="519" spans="1:27" ht="15.75" customHeight="1" x14ac:dyDescent="0.25">
      <c r="A519" s="148"/>
      <c r="B519" s="148"/>
      <c r="C519" s="148"/>
      <c r="D519" s="148"/>
      <c r="E519" s="148"/>
      <c r="F519" s="148"/>
      <c r="G519" s="148"/>
      <c r="H519" s="148"/>
      <c r="I519" s="148"/>
      <c r="J519" s="148"/>
      <c r="K519" s="148"/>
      <c r="L519" s="148"/>
      <c r="M519" s="149"/>
      <c r="N519" s="150"/>
      <c r="O519" s="150"/>
      <c r="P519" s="150"/>
      <c r="Q519" s="150"/>
      <c r="R519" s="150"/>
      <c r="S519" s="150"/>
      <c r="T519" s="150"/>
      <c r="U519" s="150"/>
      <c r="V519" s="150"/>
      <c r="W519" s="150"/>
      <c r="X519" s="150"/>
      <c r="Y519" s="150"/>
      <c r="Z519" s="150"/>
      <c r="AA519" s="148"/>
    </row>
    <row r="520" spans="1:27" ht="15.75" customHeight="1" x14ac:dyDescent="0.25">
      <c r="A520" s="148"/>
      <c r="B520" s="148"/>
      <c r="C520" s="148"/>
      <c r="D520" s="148"/>
      <c r="E520" s="148"/>
      <c r="F520" s="148"/>
      <c r="G520" s="148"/>
      <c r="H520" s="148"/>
      <c r="I520" s="148"/>
      <c r="J520" s="148"/>
      <c r="K520" s="148"/>
      <c r="L520" s="148"/>
      <c r="M520" s="149"/>
      <c r="N520" s="150"/>
      <c r="O520" s="150"/>
      <c r="P520" s="150"/>
      <c r="Q520" s="150"/>
      <c r="R520" s="150"/>
      <c r="S520" s="150"/>
      <c r="T520" s="150"/>
      <c r="U520" s="150"/>
      <c r="V520" s="150"/>
      <c r="W520" s="150"/>
      <c r="X520" s="150"/>
      <c r="Y520" s="150"/>
      <c r="Z520" s="150"/>
      <c r="AA520" s="148"/>
    </row>
    <row r="521" spans="1:27" ht="15.75" customHeight="1" x14ac:dyDescent="0.25">
      <c r="A521" s="148"/>
      <c r="B521" s="148"/>
      <c r="C521" s="148"/>
      <c r="D521" s="148"/>
      <c r="E521" s="148"/>
      <c r="F521" s="148"/>
      <c r="G521" s="148"/>
      <c r="H521" s="148"/>
      <c r="I521" s="148"/>
      <c r="J521" s="148"/>
      <c r="K521" s="148"/>
      <c r="L521" s="148"/>
      <c r="M521" s="149"/>
      <c r="N521" s="150"/>
      <c r="O521" s="150"/>
      <c r="P521" s="150"/>
      <c r="Q521" s="150"/>
      <c r="R521" s="150"/>
      <c r="S521" s="150"/>
      <c r="T521" s="150"/>
      <c r="U521" s="150"/>
      <c r="V521" s="150"/>
      <c r="W521" s="150"/>
      <c r="X521" s="150"/>
      <c r="Y521" s="150"/>
      <c r="Z521" s="150"/>
      <c r="AA521" s="148"/>
    </row>
    <row r="522" spans="1:27" ht="15.75" customHeight="1" x14ac:dyDescent="0.25">
      <c r="A522" s="148"/>
      <c r="B522" s="148"/>
      <c r="C522" s="148"/>
      <c r="D522" s="148"/>
      <c r="E522" s="148"/>
      <c r="F522" s="148"/>
      <c r="G522" s="148"/>
      <c r="H522" s="148"/>
      <c r="I522" s="148"/>
      <c r="J522" s="148"/>
      <c r="K522" s="148"/>
      <c r="L522" s="148"/>
      <c r="M522" s="149"/>
      <c r="N522" s="150"/>
      <c r="O522" s="150"/>
      <c r="P522" s="150"/>
      <c r="Q522" s="150"/>
      <c r="R522" s="150"/>
      <c r="S522" s="150"/>
      <c r="T522" s="150"/>
      <c r="U522" s="150"/>
      <c r="V522" s="150"/>
      <c r="W522" s="150"/>
      <c r="X522" s="150"/>
      <c r="Y522" s="150"/>
      <c r="Z522" s="150"/>
      <c r="AA522" s="148"/>
    </row>
    <row r="523" spans="1:27" ht="15.75" customHeight="1" x14ac:dyDescent="0.25">
      <c r="A523" s="148"/>
      <c r="B523" s="148"/>
      <c r="C523" s="148"/>
      <c r="D523" s="148"/>
      <c r="E523" s="148"/>
      <c r="F523" s="148"/>
      <c r="G523" s="148"/>
      <c r="H523" s="148"/>
      <c r="I523" s="148"/>
      <c r="J523" s="148"/>
      <c r="K523" s="148"/>
      <c r="L523" s="148"/>
      <c r="M523" s="149"/>
      <c r="N523" s="150"/>
      <c r="O523" s="150"/>
      <c r="P523" s="150"/>
      <c r="Q523" s="150"/>
      <c r="R523" s="150"/>
      <c r="S523" s="150"/>
      <c r="T523" s="150"/>
      <c r="U523" s="150"/>
      <c r="V523" s="150"/>
      <c r="W523" s="150"/>
      <c r="X523" s="150"/>
      <c r="Y523" s="150"/>
      <c r="Z523" s="150"/>
      <c r="AA523" s="148"/>
    </row>
    <row r="524" spans="1:27" ht="15.75" customHeight="1" x14ac:dyDescent="0.25">
      <c r="A524" s="148"/>
      <c r="B524" s="148"/>
      <c r="C524" s="148"/>
      <c r="D524" s="148"/>
      <c r="E524" s="148"/>
      <c r="F524" s="148"/>
      <c r="G524" s="148"/>
      <c r="H524" s="148"/>
      <c r="I524" s="148"/>
      <c r="J524" s="148"/>
      <c r="K524" s="148"/>
      <c r="L524" s="148"/>
      <c r="M524" s="149"/>
      <c r="N524" s="150"/>
      <c r="O524" s="150"/>
      <c r="P524" s="150"/>
      <c r="Q524" s="150"/>
      <c r="R524" s="150"/>
      <c r="S524" s="150"/>
      <c r="T524" s="150"/>
      <c r="U524" s="150"/>
      <c r="V524" s="150"/>
      <c r="W524" s="150"/>
      <c r="X524" s="150"/>
      <c r="Y524" s="150"/>
      <c r="Z524" s="150"/>
      <c r="AA524" s="148"/>
    </row>
    <row r="525" spans="1:27" ht="15.75" customHeight="1" x14ac:dyDescent="0.25">
      <c r="A525" s="148"/>
      <c r="B525" s="148"/>
      <c r="C525" s="148"/>
      <c r="D525" s="148"/>
      <c r="E525" s="148"/>
      <c r="F525" s="148"/>
      <c r="G525" s="148"/>
      <c r="H525" s="148"/>
      <c r="I525" s="148"/>
      <c r="J525" s="148"/>
      <c r="K525" s="148"/>
      <c r="L525" s="148"/>
      <c r="M525" s="149"/>
      <c r="N525" s="150"/>
      <c r="O525" s="150"/>
      <c r="P525" s="150"/>
      <c r="Q525" s="150"/>
      <c r="R525" s="150"/>
      <c r="S525" s="150"/>
      <c r="T525" s="150"/>
      <c r="U525" s="150"/>
      <c r="V525" s="150"/>
      <c r="W525" s="150"/>
      <c r="X525" s="150"/>
      <c r="Y525" s="150"/>
      <c r="Z525" s="150"/>
      <c r="AA525" s="148"/>
    </row>
    <row r="526" spans="1:27" ht="15.75" customHeight="1" x14ac:dyDescent="0.25">
      <c r="A526" s="148"/>
      <c r="B526" s="148"/>
      <c r="C526" s="148"/>
      <c r="D526" s="148"/>
      <c r="E526" s="148"/>
      <c r="F526" s="148"/>
      <c r="G526" s="148"/>
      <c r="H526" s="148"/>
      <c r="I526" s="148"/>
      <c r="J526" s="148"/>
      <c r="K526" s="148"/>
      <c r="L526" s="148"/>
      <c r="M526" s="149"/>
      <c r="N526" s="150"/>
      <c r="O526" s="150"/>
      <c r="P526" s="150"/>
      <c r="Q526" s="150"/>
      <c r="R526" s="150"/>
      <c r="S526" s="150"/>
      <c r="T526" s="150"/>
      <c r="U526" s="150"/>
      <c r="V526" s="150"/>
      <c r="W526" s="150"/>
      <c r="X526" s="150"/>
      <c r="Y526" s="150"/>
      <c r="Z526" s="150"/>
      <c r="AA526" s="148"/>
    </row>
    <row r="527" spans="1:27" ht="15.75" customHeight="1" x14ac:dyDescent="0.25">
      <c r="A527" s="148"/>
      <c r="B527" s="148"/>
      <c r="C527" s="148"/>
      <c r="D527" s="148"/>
      <c r="E527" s="148"/>
      <c r="F527" s="148"/>
      <c r="G527" s="148"/>
      <c r="H527" s="148"/>
      <c r="I527" s="148"/>
      <c r="J527" s="148"/>
      <c r="K527" s="148"/>
      <c r="L527" s="148"/>
      <c r="M527" s="149"/>
      <c r="N527" s="150"/>
      <c r="O527" s="150"/>
      <c r="P527" s="150"/>
      <c r="Q527" s="150"/>
      <c r="R527" s="150"/>
      <c r="S527" s="150"/>
      <c r="T527" s="150"/>
      <c r="U527" s="150"/>
      <c r="V527" s="150"/>
      <c r="W527" s="150"/>
      <c r="X527" s="150"/>
      <c r="Y527" s="150"/>
      <c r="Z527" s="150"/>
      <c r="AA527" s="148"/>
    </row>
    <row r="528" spans="1:27" ht="15.75" customHeight="1" x14ac:dyDescent="0.25">
      <c r="A528" s="148"/>
      <c r="B528" s="148"/>
      <c r="C528" s="148"/>
      <c r="D528" s="148"/>
      <c r="E528" s="148"/>
      <c r="F528" s="148"/>
      <c r="G528" s="148"/>
      <c r="H528" s="148"/>
      <c r="I528" s="148"/>
      <c r="J528" s="148"/>
      <c r="K528" s="148"/>
      <c r="L528" s="148"/>
      <c r="M528" s="149"/>
      <c r="N528" s="150"/>
      <c r="O528" s="150"/>
      <c r="P528" s="150"/>
      <c r="Q528" s="150"/>
      <c r="R528" s="150"/>
      <c r="S528" s="150"/>
      <c r="T528" s="150"/>
      <c r="U528" s="150"/>
      <c r="V528" s="150"/>
      <c r="W528" s="150"/>
      <c r="X528" s="150"/>
      <c r="Y528" s="150"/>
      <c r="Z528" s="150"/>
      <c r="AA528" s="148"/>
    </row>
    <row r="529" spans="1:27" ht="15.75" customHeight="1" x14ac:dyDescent="0.25">
      <c r="A529" s="148"/>
      <c r="B529" s="148"/>
      <c r="C529" s="148"/>
      <c r="D529" s="148"/>
      <c r="E529" s="148"/>
      <c r="F529" s="148"/>
      <c r="G529" s="148"/>
      <c r="H529" s="148"/>
      <c r="I529" s="148"/>
      <c r="J529" s="148"/>
      <c r="K529" s="148"/>
      <c r="L529" s="148"/>
      <c r="M529" s="149"/>
      <c r="N529" s="150"/>
      <c r="O529" s="150"/>
      <c r="P529" s="150"/>
      <c r="Q529" s="150"/>
      <c r="R529" s="150"/>
      <c r="S529" s="150"/>
      <c r="T529" s="150"/>
      <c r="U529" s="150"/>
      <c r="V529" s="150"/>
      <c r="W529" s="150"/>
      <c r="X529" s="150"/>
      <c r="Y529" s="150"/>
      <c r="Z529" s="150"/>
      <c r="AA529" s="148"/>
    </row>
    <row r="530" spans="1:27" ht="15.75" customHeight="1" x14ac:dyDescent="0.25">
      <c r="A530" s="148"/>
      <c r="B530" s="148"/>
      <c r="C530" s="148"/>
      <c r="D530" s="148"/>
      <c r="E530" s="148"/>
      <c r="F530" s="148"/>
      <c r="G530" s="148"/>
      <c r="H530" s="148"/>
      <c r="I530" s="148"/>
      <c r="J530" s="148"/>
      <c r="K530" s="148"/>
      <c r="L530" s="148"/>
      <c r="M530" s="149"/>
      <c r="N530" s="150"/>
      <c r="O530" s="150"/>
      <c r="P530" s="150"/>
      <c r="Q530" s="150"/>
      <c r="R530" s="150"/>
      <c r="S530" s="150"/>
      <c r="T530" s="150"/>
      <c r="U530" s="150"/>
      <c r="V530" s="150"/>
      <c r="W530" s="150"/>
      <c r="X530" s="150"/>
      <c r="Y530" s="150"/>
      <c r="Z530" s="150"/>
      <c r="AA530" s="148"/>
    </row>
    <row r="531" spans="1:27" ht="15.75" customHeight="1" x14ac:dyDescent="0.25">
      <c r="A531" s="148"/>
      <c r="B531" s="148"/>
      <c r="C531" s="148"/>
      <c r="D531" s="148"/>
      <c r="E531" s="148"/>
      <c r="F531" s="148"/>
      <c r="G531" s="148"/>
      <c r="H531" s="148"/>
      <c r="I531" s="148"/>
      <c r="J531" s="148"/>
      <c r="K531" s="148"/>
      <c r="L531" s="148"/>
      <c r="M531" s="149"/>
      <c r="N531" s="150"/>
      <c r="O531" s="150"/>
      <c r="P531" s="150"/>
      <c r="Q531" s="150"/>
      <c r="R531" s="150"/>
      <c r="S531" s="150"/>
      <c r="T531" s="150"/>
      <c r="U531" s="150"/>
      <c r="V531" s="150"/>
      <c r="W531" s="150"/>
      <c r="X531" s="150"/>
      <c r="Y531" s="150"/>
      <c r="Z531" s="150"/>
      <c r="AA531" s="148"/>
    </row>
    <row r="532" spans="1:27" ht="15.75" customHeight="1" x14ac:dyDescent="0.25">
      <c r="A532" s="148"/>
      <c r="B532" s="148"/>
      <c r="C532" s="148"/>
      <c r="D532" s="148"/>
      <c r="E532" s="148"/>
      <c r="F532" s="148"/>
      <c r="G532" s="148"/>
      <c r="H532" s="148"/>
      <c r="I532" s="148"/>
      <c r="J532" s="148"/>
      <c r="K532" s="148"/>
      <c r="L532" s="148"/>
      <c r="M532" s="149"/>
      <c r="N532" s="150"/>
      <c r="O532" s="150"/>
      <c r="P532" s="150"/>
      <c r="Q532" s="150"/>
      <c r="R532" s="150"/>
      <c r="S532" s="150"/>
      <c r="T532" s="150"/>
      <c r="U532" s="150"/>
      <c r="V532" s="150"/>
      <c r="W532" s="150"/>
      <c r="X532" s="150"/>
      <c r="Y532" s="150"/>
      <c r="Z532" s="150"/>
      <c r="AA532" s="148"/>
    </row>
    <row r="533" spans="1:27" ht="15.75" customHeight="1" x14ac:dyDescent="0.25">
      <c r="A533" s="148"/>
      <c r="B533" s="148"/>
      <c r="C533" s="148"/>
      <c r="D533" s="148"/>
      <c r="E533" s="148"/>
      <c r="F533" s="148"/>
      <c r="G533" s="148"/>
      <c r="H533" s="148"/>
      <c r="I533" s="148"/>
      <c r="J533" s="148"/>
      <c r="K533" s="148"/>
      <c r="L533" s="148"/>
      <c r="M533" s="149"/>
      <c r="N533" s="150"/>
      <c r="O533" s="150"/>
      <c r="P533" s="150"/>
      <c r="Q533" s="150"/>
      <c r="R533" s="150"/>
      <c r="S533" s="150"/>
      <c r="T533" s="150"/>
      <c r="U533" s="150"/>
      <c r="V533" s="150"/>
      <c r="W533" s="150"/>
      <c r="X533" s="150"/>
      <c r="Y533" s="150"/>
      <c r="Z533" s="150"/>
      <c r="AA533" s="148"/>
    </row>
    <row r="534" spans="1:27" ht="15.75" customHeight="1" x14ac:dyDescent="0.25">
      <c r="A534" s="148"/>
      <c r="B534" s="148"/>
      <c r="C534" s="148"/>
      <c r="D534" s="148"/>
      <c r="E534" s="148"/>
      <c r="F534" s="148"/>
      <c r="G534" s="148"/>
      <c r="H534" s="148"/>
      <c r="I534" s="148"/>
      <c r="J534" s="148"/>
      <c r="K534" s="148"/>
      <c r="L534" s="148"/>
      <c r="M534" s="149"/>
      <c r="N534" s="150"/>
      <c r="O534" s="150"/>
      <c r="P534" s="150"/>
      <c r="Q534" s="150"/>
      <c r="R534" s="150"/>
      <c r="S534" s="150"/>
      <c r="T534" s="150"/>
      <c r="U534" s="150"/>
      <c r="V534" s="150"/>
      <c r="W534" s="150"/>
      <c r="X534" s="150"/>
      <c r="Y534" s="150"/>
      <c r="Z534" s="150"/>
      <c r="AA534" s="148"/>
    </row>
    <row r="535" spans="1:27" ht="15.75" customHeight="1" x14ac:dyDescent="0.25">
      <c r="A535" s="148"/>
      <c r="B535" s="148"/>
      <c r="C535" s="148"/>
      <c r="D535" s="148"/>
      <c r="E535" s="148"/>
      <c r="F535" s="148"/>
      <c r="G535" s="148"/>
      <c r="H535" s="148"/>
      <c r="I535" s="148"/>
      <c r="J535" s="148"/>
      <c r="K535" s="148"/>
      <c r="L535" s="148"/>
      <c r="M535" s="149"/>
      <c r="N535" s="150"/>
      <c r="O535" s="150"/>
      <c r="P535" s="150"/>
      <c r="Q535" s="150"/>
      <c r="R535" s="150"/>
      <c r="S535" s="150"/>
      <c r="T535" s="150"/>
      <c r="U535" s="150"/>
      <c r="V535" s="150"/>
      <c r="W535" s="150"/>
      <c r="X535" s="150"/>
      <c r="Y535" s="150"/>
      <c r="Z535" s="150"/>
      <c r="AA535" s="148"/>
    </row>
    <row r="536" spans="1:27" ht="15.75" customHeight="1" x14ac:dyDescent="0.25">
      <c r="A536" s="148"/>
      <c r="B536" s="148"/>
      <c r="C536" s="148"/>
      <c r="D536" s="148"/>
      <c r="E536" s="148"/>
      <c r="F536" s="148"/>
      <c r="G536" s="148"/>
      <c r="H536" s="148"/>
      <c r="I536" s="148"/>
      <c r="J536" s="148"/>
      <c r="K536" s="148"/>
      <c r="L536" s="148"/>
      <c r="M536" s="149"/>
      <c r="N536" s="150"/>
      <c r="O536" s="150"/>
      <c r="P536" s="150"/>
      <c r="Q536" s="150"/>
      <c r="R536" s="150"/>
      <c r="S536" s="150"/>
      <c r="T536" s="150"/>
      <c r="U536" s="150"/>
      <c r="V536" s="150"/>
      <c r="W536" s="150"/>
      <c r="X536" s="150"/>
      <c r="Y536" s="150"/>
      <c r="Z536" s="150"/>
      <c r="AA536" s="148"/>
    </row>
    <row r="537" spans="1:27" ht="15.75" customHeight="1" x14ac:dyDescent="0.25">
      <c r="A537" s="148"/>
      <c r="B537" s="148"/>
      <c r="C537" s="148"/>
      <c r="D537" s="148"/>
      <c r="E537" s="148"/>
      <c r="F537" s="148"/>
      <c r="G537" s="148"/>
      <c r="H537" s="148"/>
      <c r="I537" s="148"/>
      <c r="J537" s="148"/>
      <c r="K537" s="148"/>
      <c r="L537" s="148"/>
      <c r="M537" s="149"/>
      <c r="N537" s="150"/>
      <c r="O537" s="150"/>
      <c r="P537" s="150"/>
      <c r="Q537" s="150"/>
      <c r="R537" s="150"/>
      <c r="S537" s="150"/>
      <c r="T537" s="150"/>
      <c r="U537" s="150"/>
      <c r="V537" s="150"/>
      <c r="W537" s="150"/>
      <c r="X537" s="150"/>
      <c r="Y537" s="150"/>
      <c r="Z537" s="150"/>
      <c r="AA537" s="148"/>
    </row>
    <row r="538" spans="1:27" ht="15.75" customHeight="1" x14ac:dyDescent="0.25">
      <c r="A538" s="148"/>
      <c r="B538" s="148"/>
      <c r="C538" s="148"/>
      <c r="D538" s="148"/>
      <c r="E538" s="148"/>
      <c r="F538" s="148"/>
      <c r="G538" s="148"/>
      <c r="H538" s="148"/>
      <c r="I538" s="148"/>
      <c r="J538" s="148"/>
      <c r="K538" s="148"/>
      <c r="L538" s="148"/>
      <c r="M538" s="149"/>
      <c r="N538" s="150"/>
      <c r="O538" s="150"/>
      <c r="P538" s="150"/>
      <c r="Q538" s="150"/>
      <c r="R538" s="150"/>
      <c r="S538" s="150"/>
      <c r="T538" s="150"/>
      <c r="U538" s="150"/>
      <c r="V538" s="150"/>
      <c r="W538" s="150"/>
      <c r="X538" s="150"/>
      <c r="Y538" s="150"/>
      <c r="Z538" s="150"/>
      <c r="AA538" s="148"/>
    </row>
    <row r="539" spans="1:27" ht="15.75" customHeight="1" x14ac:dyDescent="0.25">
      <c r="A539" s="148"/>
      <c r="B539" s="148"/>
      <c r="C539" s="148"/>
      <c r="D539" s="148"/>
      <c r="E539" s="148"/>
      <c r="F539" s="148"/>
      <c r="G539" s="148"/>
      <c r="H539" s="148"/>
      <c r="I539" s="148"/>
      <c r="J539" s="148"/>
      <c r="K539" s="148"/>
      <c r="L539" s="148"/>
      <c r="M539" s="149"/>
      <c r="N539" s="150"/>
      <c r="O539" s="150"/>
      <c r="P539" s="150"/>
      <c r="Q539" s="150"/>
      <c r="R539" s="150"/>
      <c r="S539" s="150"/>
      <c r="T539" s="150"/>
      <c r="U539" s="150"/>
      <c r="V539" s="150"/>
      <c r="W539" s="150"/>
      <c r="X539" s="150"/>
      <c r="Y539" s="150"/>
      <c r="Z539" s="150"/>
      <c r="AA539" s="148"/>
    </row>
    <row r="540" spans="1:27" ht="15.75" customHeight="1" x14ac:dyDescent="0.25">
      <c r="A540" s="148"/>
      <c r="B540" s="148"/>
      <c r="C540" s="148"/>
      <c r="D540" s="148"/>
      <c r="E540" s="148"/>
      <c r="F540" s="148"/>
      <c r="G540" s="148"/>
      <c r="H540" s="148"/>
      <c r="I540" s="148"/>
      <c r="J540" s="148"/>
      <c r="K540" s="148"/>
      <c r="L540" s="148"/>
      <c r="M540" s="149"/>
      <c r="N540" s="150"/>
      <c r="O540" s="150"/>
      <c r="P540" s="150"/>
      <c r="Q540" s="150"/>
      <c r="R540" s="150"/>
      <c r="S540" s="150"/>
      <c r="T540" s="150"/>
      <c r="U540" s="150"/>
      <c r="V540" s="150"/>
      <c r="W540" s="150"/>
      <c r="X540" s="150"/>
      <c r="Y540" s="150"/>
      <c r="Z540" s="150"/>
      <c r="AA540" s="148"/>
    </row>
    <row r="541" spans="1:27" ht="15.75" customHeight="1" x14ac:dyDescent="0.25">
      <c r="A541" s="148"/>
      <c r="B541" s="148"/>
      <c r="C541" s="148"/>
      <c r="D541" s="148"/>
      <c r="E541" s="148"/>
      <c r="F541" s="148"/>
      <c r="G541" s="148"/>
      <c r="H541" s="148"/>
      <c r="I541" s="148"/>
      <c r="J541" s="148"/>
      <c r="K541" s="148"/>
      <c r="L541" s="148"/>
      <c r="M541" s="149"/>
      <c r="N541" s="150"/>
      <c r="O541" s="150"/>
      <c r="P541" s="150"/>
      <c r="Q541" s="150"/>
      <c r="R541" s="150"/>
      <c r="S541" s="150"/>
      <c r="T541" s="150"/>
      <c r="U541" s="150"/>
      <c r="V541" s="150"/>
      <c r="W541" s="150"/>
      <c r="X541" s="150"/>
      <c r="Y541" s="150"/>
      <c r="Z541" s="150"/>
      <c r="AA541" s="148"/>
    </row>
    <row r="542" spans="1:27" ht="15.75" customHeight="1" x14ac:dyDescent="0.25">
      <c r="A542" s="148"/>
      <c r="B542" s="148"/>
      <c r="C542" s="148"/>
      <c r="D542" s="148"/>
      <c r="E542" s="148"/>
      <c r="F542" s="148"/>
      <c r="G542" s="148"/>
      <c r="H542" s="148"/>
      <c r="I542" s="148"/>
      <c r="J542" s="148"/>
      <c r="K542" s="148"/>
      <c r="L542" s="148"/>
      <c r="M542" s="149"/>
      <c r="N542" s="150"/>
      <c r="O542" s="150"/>
      <c r="P542" s="150"/>
      <c r="Q542" s="150"/>
      <c r="R542" s="150"/>
      <c r="S542" s="150"/>
      <c r="T542" s="150"/>
      <c r="U542" s="150"/>
      <c r="V542" s="150"/>
      <c r="W542" s="150"/>
      <c r="X542" s="150"/>
      <c r="Y542" s="150"/>
      <c r="Z542" s="150"/>
      <c r="AA542" s="148"/>
    </row>
    <row r="543" spans="1:27" ht="15.75" customHeight="1" x14ac:dyDescent="0.25">
      <c r="A543" s="148"/>
      <c r="B543" s="148"/>
      <c r="C543" s="148"/>
      <c r="D543" s="148"/>
      <c r="E543" s="148"/>
      <c r="F543" s="148"/>
      <c r="G543" s="148"/>
      <c r="H543" s="148"/>
      <c r="I543" s="148"/>
      <c r="J543" s="148"/>
      <c r="K543" s="148"/>
      <c r="L543" s="148"/>
      <c r="M543" s="149"/>
      <c r="N543" s="150"/>
      <c r="O543" s="150"/>
      <c r="P543" s="150"/>
      <c r="Q543" s="150"/>
      <c r="R543" s="150"/>
      <c r="S543" s="150"/>
      <c r="T543" s="150"/>
      <c r="U543" s="150"/>
      <c r="V543" s="150"/>
      <c r="W543" s="150"/>
      <c r="X543" s="150"/>
      <c r="Y543" s="150"/>
      <c r="Z543" s="150"/>
      <c r="AA543" s="148"/>
    </row>
    <row r="544" spans="1:27" ht="15.75" customHeight="1" x14ac:dyDescent="0.25">
      <c r="A544" s="148"/>
      <c r="B544" s="148"/>
      <c r="C544" s="148"/>
      <c r="D544" s="148"/>
      <c r="E544" s="148"/>
      <c r="F544" s="148"/>
      <c r="G544" s="148"/>
      <c r="H544" s="148"/>
      <c r="I544" s="148"/>
      <c r="J544" s="148"/>
      <c r="K544" s="148"/>
      <c r="L544" s="148"/>
      <c r="M544" s="149"/>
      <c r="N544" s="150"/>
      <c r="O544" s="150"/>
      <c r="P544" s="150"/>
      <c r="Q544" s="150"/>
      <c r="R544" s="150"/>
      <c r="S544" s="150"/>
      <c r="T544" s="150"/>
      <c r="U544" s="150"/>
      <c r="V544" s="150"/>
      <c r="W544" s="150"/>
      <c r="X544" s="150"/>
      <c r="Y544" s="150"/>
      <c r="Z544" s="150"/>
      <c r="AA544" s="148"/>
    </row>
    <row r="545" spans="1:27" ht="15.75" customHeight="1" x14ac:dyDescent="0.25">
      <c r="A545" s="148"/>
      <c r="B545" s="148"/>
      <c r="C545" s="148"/>
      <c r="D545" s="148"/>
      <c r="E545" s="148"/>
      <c r="F545" s="148"/>
      <c r="G545" s="148"/>
      <c r="H545" s="148"/>
      <c r="I545" s="148"/>
      <c r="J545" s="148"/>
      <c r="K545" s="148"/>
      <c r="L545" s="148"/>
      <c r="M545" s="149"/>
      <c r="N545" s="150"/>
      <c r="O545" s="150"/>
      <c r="P545" s="150"/>
      <c r="Q545" s="150"/>
      <c r="R545" s="150"/>
      <c r="S545" s="150"/>
      <c r="T545" s="150"/>
      <c r="U545" s="150"/>
      <c r="V545" s="150"/>
      <c r="W545" s="150"/>
      <c r="X545" s="150"/>
      <c r="Y545" s="150"/>
      <c r="Z545" s="150"/>
      <c r="AA545" s="148"/>
    </row>
    <row r="546" spans="1:27" ht="15.75" customHeight="1" x14ac:dyDescent="0.25">
      <c r="A546" s="148"/>
      <c r="B546" s="148"/>
      <c r="C546" s="148"/>
      <c r="D546" s="148"/>
      <c r="E546" s="148"/>
      <c r="F546" s="148"/>
      <c r="G546" s="148"/>
      <c r="H546" s="148"/>
      <c r="I546" s="148"/>
      <c r="J546" s="148"/>
      <c r="K546" s="148"/>
      <c r="L546" s="148"/>
      <c r="M546" s="149"/>
      <c r="N546" s="150"/>
      <c r="O546" s="150"/>
      <c r="P546" s="150"/>
      <c r="Q546" s="150"/>
      <c r="R546" s="150"/>
      <c r="S546" s="150"/>
      <c r="T546" s="150"/>
      <c r="U546" s="150"/>
      <c r="V546" s="150"/>
      <c r="W546" s="150"/>
      <c r="X546" s="150"/>
      <c r="Y546" s="150"/>
      <c r="Z546" s="150"/>
      <c r="AA546" s="148"/>
    </row>
    <row r="547" spans="1:27" ht="15.75" customHeight="1" x14ac:dyDescent="0.25">
      <c r="A547" s="148"/>
      <c r="B547" s="148"/>
      <c r="C547" s="148"/>
      <c r="D547" s="148"/>
      <c r="E547" s="148"/>
      <c r="F547" s="148"/>
      <c r="G547" s="148"/>
      <c r="H547" s="148"/>
      <c r="I547" s="148"/>
      <c r="J547" s="148"/>
      <c r="K547" s="148"/>
      <c r="L547" s="148"/>
      <c r="M547" s="149"/>
      <c r="N547" s="150"/>
      <c r="O547" s="150"/>
      <c r="P547" s="150"/>
      <c r="Q547" s="150"/>
      <c r="R547" s="150"/>
      <c r="S547" s="150"/>
      <c r="T547" s="150"/>
      <c r="U547" s="150"/>
      <c r="V547" s="150"/>
      <c r="W547" s="150"/>
      <c r="X547" s="150"/>
      <c r="Y547" s="150"/>
      <c r="Z547" s="150"/>
      <c r="AA547" s="148"/>
    </row>
    <row r="548" spans="1:27" ht="15.75" customHeight="1" x14ac:dyDescent="0.25">
      <c r="A548" s="148"/>
      <c r="B548" s="148"/>
      <c r="C548" s="148"/>
      <c r="D548" s="148"/>
      <c r="E548" s="148"/>
      <c r="F548" s="148"/>
      <c r="G548" s="148"/>
      <c r="H548" s="148"/>
      <c r="I548" s="148"/>
      <c r="J548" s="148"/>
      <c r="K548" s="148"/>
      <c r="L548" s="148"/>
      <c r="M548" s="149"/>
      <c r="N548" s="150"/>
      <c r="O548" s="150"/>
      <c r="P548" s="150"/>
      <c r="Q548" s="150"/>
      <c r="R548" s="150"/>
      <c r="S548" s="150"/>
      <c r="T548" s="150"/>
      <c r="U548" s="150"/>
      <c r="V548" s="150"/>
      <c r="W548" s="150"/>
      <c r="X548" s="150"/>
      <c r="Y548" s="150"/>
      <c r="Z548" s="150"/>
      <c r="AA548" s="148"/>
    </row>
    <row r="549" spans="1:27" ht="15.75" customHeight="1" x14ac:dyDescent="0.25">
      <c r="A549" s="148"/>
      <c r="B549" s="148"/>
      <c r="C549" s="148"/>
      <c r="D549" s="148"/>
      <c r="E549" s="148"/>
      <c r="F549" s="148"/>
      <c r="G549" s="148"/>
      <c r="H549" s="148"/>
      <c r="I549" s="148"/>
      <c r="J549" s="148"/>
      <c r="K549" s="148"/>
      <c r="L549" s="148"/>
      <c r="M549" s="149"/>
      <c r="N549" s="150"/>
      <c r="O549" s="150"/>
      <c r="P549" s="150"/>
      <c r="Q549" s="150"/>
      <c r="R549" s="150"/>
      <c r="S549" s="150"/>
      <c r="T549" s="150"/>
      <c r="U549" s="150"/>
      <c r="V549" s="150"/>
      <c r="W549" s="150"/>
      <c r="X549" s="150"/>
      <c r="Y549" s="150"/>
      <c r="Z549" s="150"/>
      <c r="AA549" s="148"/>
    </row>
    <row r="550" spans="1:27" ht="15.75" customHeight="1" x14ac:dyDescent="0.25">
      <c r="A550" s="148"/>
      <c r="B550" s="148"/>
      <c r="C550" s="148"/>
      <c r="D550" s="148"/>
      <c r="E550" s="148"/>
      <c r="F550" s="148"/>
      <c r="G550" s="148"/>
      <c r="H550" s="148"/>
      <c r="I550" s="148"/>
      <c r="J550" s="148"/>
      <c r="K550" s="148"/>
      <c r="L550" s="148"/>
      <c r="M550" s="149"/>
      <c r="N550" s="150"/>
      <c r="O550" s="150"/>
      <c r="P550" s="150"/>
      <c r="Q550" s="150"/>
      <c r="R550" s="150"/>
      <c r="S550" s="150"/>
      <c r="T550" s="150"/>
      <c r="U550" s="150"/>
      <c r="V550" s="150"/>
      <c r="W550" s="150"/>
      <c r="X550" s="150"/>
      <c r="Y550" s="150"/>
      <c r="Z550" s="150"/>
      <c r="AA550" s="148"/>
    </row>
    <row r="551" spans="1:27" ht="15.75" customHeight="1" x14ac:dyDescent="0.25">
      <c r="A551" s="148"/>
      <c r="B551" s="148"/>
      <c r="C551" s="148"/>
      <c r="D551" s="148"/>
      <c r="E551" s="148"/>
      <c r="F551" s="148"/>
      <c r="G551" s="148"/>
      <c r="H551" s="148"/>
      <c r="I551" s="148"/>
      <c r="J551" s="148"/>
      <c r="K551" s="148"/>
      <c r="L551" s="148"/>
      <c r="M551" s="149"/>
      <c r="N551" s="150"/>
      <c r="O551" s="150"/>
      <c r="P551" s="150"/>
      <c r="Q551" s="150"/>
      <c r="R551" s="150"/>
      <c r="S551" s="150"/>
      <c r="T551" s="150"/>
      <c r="U551" s="150"/>
      <c r="V551" s="150"/>
      <c r="W551" s="150"/>
      <c r="X551" s="150"/>
      <c r="Y551" s="150"/>
      <c r="Z551" s="150"/>
      <c r="AA551" s="148"/>
    </row>
    <row r="552" spans="1:27" ht="15.75" customHeight="1" x14ac:dyDescent="0.25">
      <c r="A552" s="148"/>
      <c r="B552" s="148"/>
      <c r="C552" s="148"/>
      <c r="D552" s="148"/>
      <c r="E552" s="148"/>
      <c r="F552" s="148"/>
      <c r="G552" s="148"/>
      <c r="H552" s="148"/>
      <c r="I552" s="148"/>
      <c r="J552" s="148"/>
      <c r="K552" s="148"/>
      <c r="L552" s="148"/>
      <c r="M552" s="149"/>
      <c r="N552" s="150"/>
      <c r="O552" s="150"/>
      <c r="P552" s="150"/>
      <c r="Q552" s="150"/>
      <c r="R552" s="150"/>
      <c r="S552" s="150"/>
      <c r="T552" s="150"/>
      <c r="U552" s="150"/>
      <c r="V552" s="150"/>
      <c r="W552" s="150"/>
      <c r="X552" s="150"/>
      <c r="Y552" s="150"/>
      <c r="Z552" s="150"/>
      <c r="AA552" s="148"/>
    </row>
    <row r="553" spans="1:27" ht="15.75" customHeight="1" x14ac:dyDescent="0.25">
      <c r="A553" s="148"/>
      <c r="B553" s="148"/>
      <c r="C553" s="148"/>
      <c r="D553" s="148"/>
      <c r="E553" s="148"/>
      <c r="F553" s="148"/>
      <c r="G553" s="148"/>
      <c r="H553" s="148"/>
      <c r="I553" s="148"/>
      <c r="J553" s="148"/>
      <c r="K553" s="148"/>
      <c r="L553" s="148"/>
      <c r="M553" s="149"/>
      <c r="N553" s="150"/>
      <c r="O553" s="150"/>
      <c r="P553" s="150"/>
      <c r="Q553" s="150"/>
      <c r="R553" s="150"/>
      <c r="S553" s="150"/>
      <c r="T553" s="150"/>
      <c r="U553" s="150"/>
      <c r="V553" s="150"/>
      <c r="W553" s="150"/>
      <c r="X553" s="150"/>
      <c r="Y553" s="150"/>
      <c r="Z553" s="150"/>
      <c r="AA553" s="148"/>
    </row>
    <row r="554" spans="1:27" ht="15.75" customHeight="1" x14ac:dyDescent="0.25">
      <c r="A554" s="148"/>
      <c r="B554" s="148"/>
      <c r="C554" s="148"/>
      <c r="D554" s="148"/>
      <c r="E554" s="148"/>
      <c r="F554" s="148"/>
      <c r="G554" s="148"/>
      <c r="H554" s="148"/>
      <c r="I554" s="148"/>
      <c r="J554" s="148"/>
      <c r="K554" s="148"/>
      <c r="L554" s="148"/>
      <c r="M554" s="149"/>
      <c r="N554" s="150"/>
      <c r="O554" s="150"/>
      <c r="P554" s="150"/>
      <c r="Q554" s="150"/>
      <c r="R554" s="150"/>
      <c r="S554" s="150"/>
      <c r="T554" s="150"/>
      <c r="U554" s="150"/>
      <c r="V554" s="150"/>
      <c r="W554" s="150"/>
      <c r="X554" s="150"/>
      <c r="Y554" s="150"/>
      <c r="Z554" s="150"/>
      <c r="AA554" s="148"/>
    </row>
    <row r="555" spans="1:27" ht="15.75" customHeight="1" x14ac:dyDescent="0.25">
      <c r="A555" s="148"/>
      <c r="B555" s="148"/>
      <c r="C555" s="148"/>
      <c r="D555" s="148"/>
      <c r="E555" s="148"/>
      <c r="F555" s="148"/>
      <c r="G555" s="148"/>
      <c r="H555" s="148"/>
      <c r="I555" s="148"/>
      <c r="J555" s="148"/>
      <c r="K555" s="148"/>
      <c r="L555" s="148"/>
      <c r="M555" s="149"/>
      <c r="N555" s="150"/>
      <c r="O555" s="150"/>
      <c r="P555" s="150"/>
      <c r="Q555" s="150"/>
      <c r="R555" s="150"/>
      <c r="S555" s="150"/>
      <c r="T555" s="150"/>
      <c r="U555" s="150"/>
      <c r="V555" s="150"/>
      <c r="W555" s="150"/>
      <c r="X555" s="150"/>
      <c r="Y555" s="150"/>
      <c r="Z555" s="150"/>
      <c r="AA555" s="148"/>
    </row>
    <row r="556" spans="1:27" ht="15.75" customHeight="1" x14ac:dyDescent="0.25">
      <c r="A556" s="148"/>
      <c r="B556" s="148"/>
      <c r="C556" s="148"/>
      <c r="D556" s="148"/>
      <c r="E556" s="148"/>
      <c r="F556" s="148"/>
      <c r="G556" s="148"/>
      <c r="H556" s="148"/>
      <c r="I556" s="148"/>
      <c r="J556" s="148"/>
      <c r="K556" s="148"/>
      <c r="L556" s="148"/>
      <c r="M556" s="149"/>
      <c r="N556" s="150"/>
      <c r="O556" s="150"/>
      <c r="P556" s="150"/>
      <c r="Q556" s="150"/>
      <c r="R556" s="150"/>
      <c r="S556" s="150"/>
      <c r="T556" s="150"/>
      <c r="U556" s="150"/>
      <c r="V556" s="150"/>
      <c r="W556" s="150"/>
      <c r="X556" s="150"/>
      <c r="Y556" s="150"/>
      <c r="Z556" s="150"/>
      <c r="AA556" s="148"/>
    </row>
    <row r="557" spans="1:27" ht="15.75" customHeight="1" x14ac:dyDescent="0.25">
      <c r="A557" s="148"/>
      <c r="B557" s="148"/>
      <c r="C557" s="148"/>
      <c r="D557" s="148"/>
      <c r="E557" s="148"/>
      <c r="F557" s="148"/>
      <c r="G557" s="148"/>
      <c r="H557" s="148"/>
      <c r="I557" s="148"/>
      <c r="J557" s="148"/>
      <c r="K557" s="148"/>
      <c r="L557" s="148"/>
      <c r="M557" s="149"/>
      <c r="N557" s="150"/>
      <c r="O557" s="150"/>
      <c r="P557" s="150"/>
      <c r="Q557" s="150"/>
      <c r="R557" s="150"/>
      <c r="S557" s="150"/>
      <c r="T557" s="150"/>
      <c r="U557" s="150"/>
      <c r="V557" s="150"/>
      <c r="W557" s="150"/>
      <c r="X557" s="150"/>
      <c r="Y557" s="150"/>
      <c r="Z557" s="150"/>
      <c r="AA557" s="148"/>
    </row>
    <row r="558" spans="1:27" ht="15.75" customHeight="1" x14ac:dyDescent="0.25">
      <c r="A558" s="148"/>
      <c r="B558" s="148"/>
      <c r="C558" s="148"/>
      <c r="D558" s="148"/>
      <c r="E558" s="148"/>
      <c r="F558" s="148"/>
      <c r="G558" s="148"/>
      <c r="H558" s="148"/>
      <c r="I558" s="148"/>
      <c r="J558" s="148"/>
      <c r="K558" s="148"/>
      <c r="L558" s="148"/>
      <c r="M558" s="149"/>
      <c r="N558" s="150"/>
      <c r="O558" s="150"/>
      <c r="P558" s="150"/>
      <c r="Q558" s="150"/>
      <c r="R558" s="150"/>
      <c r="S558" s="150"/>
      <c r="T558" s="150"/>
      <c r="U558" s="150"/>
      <c r="V558" s="150"/>
      <c r="W558" s="150"/>
      <c r="X558" s="150"/>
      <c r="Y558" s="150"/>
      <c r="Z558" s="150"/>
      <c r="AA558" s="148"/>
    </row>
    <row r="559" spans="1:27" ht="15.75" customHeight="1" x14ac:dyDescent="0.25">
      <c r="A559" s="148"/>
      <c r="B559" s="148"/>
      <c r="C559" s="148"/>
      <c r="D559" s="148"/>
      <c r="E559" s="148"/>
      <c r="F559" s="148"/>
      <c r="G559" s="148"/>
      <c r="H559" s="148"/>
      <c r="I559" s="148"/>
      <c r="J559" s="148"/>
      <c r="K559" s="148"/>
      <c r="L559" s="148"/>
      <c r="M559" s="149"/>
      <c r="N559" s="150"/>
      <c r="O559" s="150"/>
      <c r="P559" s="150"/>
      <c r="Q559" s="150"/>
      <c r="R559" s="150"/>
      <c r="S559" s="150"/>
      <c r="T559" s="150"/>
      <c r="U559" s="150"/>
      <c r="V559" s="150"/>
      <c r="W559" s="150"/>
      <c r="X559" s="150"/>
      <c r="Y559" s="150"/>
      <c r="Z559" s="150"/>
      <c r="AA559" s="148"/>
    </row>
    <row r="560" spans="1:27" ht="15.75" customHeight="1" x14ac:dyDescent="0.25">
      <c r="A560" s="148"/>
      <c r="B560" s="148"/>
      <c r="C560" s="148"/>
      <c r="D560" s="148"/>
      <c r="E560" s="148"/>
      <c r="F560" s="148"/>
      <c r="G560" s="148"/>
      <c r="H560" s="148"/>
      <c r="I560" s="148"/>
      <c r="J560" s="148"/>
      <c r="K560" s="148"/>
      <c r="L560" s="148"/>
      <c r="M560" s="149"/>
      <c r="N560" s="150"/>
      <c r="O560" s="150"/>
      <c r="P560" s="150"/>
      <c r="Q560" s="150"/>
      <c r="R560" s="150"/>
      <c r="S560" s="150"/>
      <c r="T560" s="150"/>
      <c r="U560" s="150"/>
      <c r="V560" s="150"/>
      <c r="W560" s="150"/>
      <c r="X560" s="150"/>
      <c r="Y560" s="150"/>
      <c r="Z560" s="150"/>
      <c r="AA560" s="148"/>
    </row>
    <row r="561" spans="1:27" ht="15.75" customHeight="1" x14ac:dyDescent="0.25">
      <c r="A561" s="148"/>
      <c r="B561" s="148"/>
      <c r="C561" s="148"/>
      <c r="D561" s="148"/>
      <c r="E561" s="148"/>
      <c r="F561" s="148"/>
      <c r="G561" s="148"/>
      <c r="H561" s="148"/>
      <c r="I561" s="148"/>
      <c r="J561" s="148"/>
      <c r="K561" s="148"/>
      <c r="L561" s="148"/>
      <c r="M561" s="149"/>
      <c r="N561" s="150"/>
      <c r="O561" s="150"/>
      <c r="P561" s="150"/>
      <c r="Q561" s="150"/>
      <c r="R561" s="150"/>
      <c r="S561" s="150"/>
      <c r="T561" s="150"/>
      <c r="U561" s="150"/>
      <c r="V561" s="150"/>
      <c r="W561" s="150"/>
      <c r="X561" s="150"/>
      <c r="Y561" s="150"/>
      <c r="Z561" s="150"/>
      <c r="AA561" s="148"/>
    </row>
    <row r="562" spans="1:27" ht="15.75" customHeight="1" x14ac:dyDescent="0.25">
      <c r="A562" s="148"/>
      <c r="B562" s="148"/>
      <c r="C562" s="148"/>
      <c r="D562" s="148"/>
      <c r="E562" s="148"/>
      <c r="F562" s="148"/>
      <c r="G562" s="148"/>
      <c r="H562" s="148"/>
      <c r="I562" s="148"/>
      <c r="J562" s="148"/>
      <c r="K562" s="148"/>
      <c r="L562" s="148"/>
      <c r="M562" s="149"/>
      <c r="N562" s="150"/>
      <c r="O562" s="150"/>
      <c r="P562" s="150"/>
      <c r="Q562" s="150"/>
      <c r="R562" s="150"/>
      <c r="S562" s="150"/>
      <c r="T562" s="150"/>
      <c r="U562" s="150"/>
      <c r="V562" s="150"/>
      <c r="W562" s="150"/>
      <c r="X562" s="150"/>
      <c r="Y562" s="150"/>
      <c r="Z562" s="150"/>
      <c r="AA562" s="148"/>
    </row>
    <row r="563" spans="1:27" ht="15.75" customHeight="1" x14ac:dyDescent="0.25">
      <c r="A563" s="148"/>
      <c r="B563" s="148"/>
      <c r="C563" s="148"/>
      <c r="D563" s="148"/>
      <c r="E563" s="148"/>
      <c r="F563" s="148"/>
      <c r="G563" s="148"/>
      <c r="H563" s="148"/>
      <c r="I563" s="148"/>
      <c r="J563" s="148"/>
      <c r="K563" s="148"/>
      <c r="L563" s="148"/>
      <c r="M563" s="149"/>
      <c r="N563" s="150"/>
      <c r="O563" s="150"/>
      <c r="P563" s="150"/>
      <c r="Q563" s="150"/>
      <c r="R563" s="150"/>
      <c r="S563" s="150"/>
      <c r="T563" s="150"/>
      <c r="U563" s="150"/>
      <c r="V563" s="150"/>
      <c r="W563" s="150"/>
      <c r="X563" s="150"/>
      <c r="Y563" s="150"/>
      <c r="Z563" s="150"/>
      <c r="AA563" s="148"/>
    </row>
    <row r="564" spans="1:27" ht="15.75" customHeight="1" x14ac:dyDescent="0.25">
      <c r="A564" s="148"/>
      <c r="B564" s="148"/>
      <c r="C564" s="148"/>
      <c r="D564" s="148"/>
      <c r="E564" s="148"/>
      <c r="F564" s="148"/>
      <c r="G564" s="148"/>
      <c r="H564" s="148"/>
      <c r="I564" s="148"/>
      <c r="J564" s="148"/>
      <c r="K564" s="148"/>
      <c r="L564" s="148"/>
      <c r="M564" s="149"/>
      <c r="N564" s="150"/>
      <c r="O564" s="150"/>
      <c r="P564" s="150"/>
      <c r="Q564" s="150"/>
      <c r="R564" s="150"/>
      <c r="S564" s="150"/>
      <c r="T564" s="150"/>
      <c r="U564" s="150"/>
      <c r="V564" s="150"/>
      <c r="W564" s="150"/>
      <c r="X564" s="150"/>
      <c r="Y564" s="150"/>
      <c r="Z564" s="150"/>
      <c r="AA564" s="148"/>
    </row>
    <row r="565" spans="1:27" ht="15.75" customHeight="1" x14ac:dyDescent="0.25">
      <c r="A565" s="148"/>
      <c r="B565" s="148"/>
      <c r="C565" s="148"/>
      <c r="D565" s="148"/>
      <c r="E565" s="148"/>
      <c r="F565" s="148"/>
      <c r="G565" s="148"/>
      <c r="H565" s="148"/>
      <c r="I565" s="148"/>
      <c r="J565" s="148"/>
      <c r="K565" s="148"/>
      <c r="L565" s="148"/>
      <c r="M565" s="149"/>
      <c r="N565" s="150"/>
      <c r="O565" s="150"/>
      <c r="P565" s="150"/>
      <c r="Q565" s="150"/>
      <c r="R565" s="150"/>
      <c r="S565" s="150"/>
      <c r="T565" s="150"/>
      <c r="U565" s="150"/>
      <c r="V565" s="150"/>
      <c r="W565" s="150"/>
      <c r="X565" s="150"/>
      <c r="Y565" s="150"/>
      <c r="Z565" s="150"/>
      <c r="AA565" s="148"/>
    </row>
    <row r="566" spans="1:27" ht="15.75" customHeight="1" x14ac:dyDescent="0.25">
      <c r="A566" s="148"/>
      <c r="B566" s="148"/>
      <c r="C566" s="148"/>
      <c r="D566" s="148"/>
      <c r="E566" s="148"/>
      <c r="F566" s="148"/>
      <c r="G566" s="148"/>
      <c r="H566" s="148"/>
      <c r="I566" s="148"/>
      <c r="J566" s="148"/>
      <c r="K566" s="148"/>
      <c r="L566" s="148"/>
      <c r="M566" s="149"/>
      <c r="N566" s="150"/>
      <c r="O566" s="150"/>
      <c r="P566" s="150"/>
      <c r="Q566" s="150"/>
      <c r="R566" s="150"/>
      <c r="S566" s="150"/>
      <c r="T566" s="150"/>
      <c r="U566" s="150"/>
      <c r="V566" s="150"/>
      <c r="W566" s="150"/>
      <c r="X566" s="150"/>
      <c r="Y566" s="150"/>
      <c r="Z566" s="150"/>
      <c r="AA566" s="148"/>
    </row>
    <row r="567" spans="1:27" ht="15.75" customHeight="1" x14ac:dyDescent="0.25">
      <c r="A567" s="148"/>
      <c r="B567" s="148"/>
      <c r="C567" s="148"/>
      <c r="D567" s="148"/>
      <c r="E567" s="148"/>
      <c r="F567" s="148"/>
      <c r="G567" s="148"/>
      <c r="H567" s="148"/>
      <c r="I567" s="148"/>
      <c r="J567" s="148"/>
      <c r="K567" s="148"/>
      <c r="L567" s="148"/>
      <c r="M567" s="149"/>
      <c r="N567" s="150"/>
      <c r="O567" s="150"/>
      <c r="P567" s="150"/>
      <c r="Q567" s="150"/>
      <c r="R567" s="150"/>
      <c r="S567" s="150"/>
      <c r="T567" s="150"/>
      <c r="U567" s="150"/>
      <c r="V567" s="150"/>
      <c r="W567" s="150"/>
      <c r="X567" s="150"/>
      <c r="Y567" s="150"/>
      <c r="Z567" s="150"/>
      <c r="AA567" s="148"/>
    </row>
    <row r="568" spans="1:27" ht="15.75" customHeight="1" x14ac:dyDescent="0.25">
      <c r="A568" s="148"/>
      <c r="B568" s="148"/>
      <c r="C568" s="148"/>
      <c r="D568" s="148"/>
      <c r="E568" s="148"/>
      <c r="F568" s="148"/>
      <c r="G568" s="148"/>
      <c r="H568" s="148"/>
      <c r="I568" s="148"/>
      <c r="J568" s="148"/>
      <c r="K568" s="148"/>
      <c r="L568" s="148"/>
      <c r="M568" s="149"/>
      <c r="N568" s="150"/>
      <c r="O568" s="150"/>
      <c r="P568" s="150"/>
      <c r="Q568" s="150"/>
      <c r="R568" s="150"/>
      <c r="S568" s="150"/>
      <c r="T568" s="150"/>
      <c r="U568" s="150"/>
      <c r="V568" s="150"/>
      <c r="W568" s="150"/>
      <c r="X568" s="150"/>
      <c r="Y568" s="150"/>
      <c r="Z568" s="150"/>
      <c r="AA568" s="148"/>
    </row>
    <row r="569" spans="1:27" ht="15.75" customHeight="1" x14ac:dyDescent="0.25">
      <c r="A569" s="148"/>
      <c r="B569" s="148"/>
      <c r="C569" s="148"/>
      <c r="D569" s="148"/>
      <c r="E569" s="148"/>
      <c r="F569" s="148"/>
      <c r="G569" s="148"/>
      <c r="H569" s="148"/>
      <c r="I569" s="148"/>
      <c r="J569" s="148"/>
      <c r="K569" s="148"/>
      <c r="L569" s="148"/>
      <c r="M569" s="149"/>
      <c r="N569" s="150"/>
      <c r="O569" s="150"/>
      <c r="P569" s="150"/>
      <c r="Q569" s="150"/>
      <c r="R569" s="150"/>
      <c r="S569" s="150"/>
      <c r="T569" s="150"/>
      <c r="U569" s="150"/>
      <c r="V569" s="150"/>
      <c r="W569" s="150"/>
      <c r="X569" s="150"/>
      <c r="Y569" s="150"/>
      <c r="Z569" s="150"/>
      <c r="AA569" s="148"/>
    </row>
    <row r="570" spans="1:27" ht="15.75" customHeight="1" x14ac:dyDescent="0.25">
      <c r="A570" s="148"/>
      <c r="B570" s="148"/>
      <c r="C570" s="148"/>
      <c r="D570" s="148"/>
      <c r="E570" s="148"/>
      <c r="F570" s="148"/>
      <c r="G570" s="148"/>
      <c r="H570" s="148"/>
      <c r="I570" s="148"/>
      <c r="J570" s="148"/>
      <c r="K570" s="148"/>
      <c r="L570" s="148"/>
      <c r="M570" s="149"/>
      <c r="N570" s="150"/>
      <c r="O570" s="150"/>
      <c r="P570" s="150"/>
      <c r="Q570" s="150"/>
      <c r="R570" s="150"/>
      <c r="S570" s="150"/>
      <c r="T570" s="150"/>
      <c r="U570" s="150"/>
      <c r="V570" s="150"/>
      <c r="W570" s="150"/>
      <c r="X570" s="150"/>
      <c r="Y570" s="150"/>
      <c r="Z570" s="150"/>
      <c r="AA570" s="148"/>
    </row>
    <row r="571" spans="1:27" ht="15.75" customHeight="1" x14ac:dyDescent="0.25">
      <c r="A571" s="148"/>
      <c r="B571" s="148"/>
      <c r="C571" s="148"/>
      <c r="D571" s="148"/>
      <c r="E571" s="148"/>
      <c r="F571" s="148"/>
      <c r="G571" s="148"/>
      <c r="H571" s="148"/>
      <c r="I571" s="148"/>
      <c r="J571" s="148"/>
      <c r="K571" s="148"/>
      <c r="L571" s="148"/>
      <c r="M571" s="149"/>
      <c r="N571" s="150"/>
      <c r="O571" s="150"/>
      <c r="P571" s="150"/>
      <c r="Q571" s="150"/>
      <c r="R571" s="150"/>
      <c r="S571" s="150"/>
      <c r="T571" s="150"/>
      <c r="U571" s="150"/>
      <c r="V571" s="150"/>
      <c r="W571" s="150"/>
      <c r="X571" s="150"/>
      <c r="Y571" s="150"/>
      <c r="Z571" s="150"/>
      <c r="AA571" s="148"/>
    </row>
    <row r="572" spans="1:27" ht="15.75" customHeight="1" x14ac:dyDescent="0.25">
      <c r="A572" s="148"/>
      <c r="B572" s="148"/>
      <c r="C572" s="148"/>
      <c r="D572" s="148"/>
      <c r="E572" s="148"/>
      <c r="F572" s="148"/>
      <c r="G572" s="148"/>
      <c r="H572" s="148"/>
      <c r="I572" s="148"/>
      <c r="J572" s="148"/>
      <c r="K572" s="148"/>
      <c r="L572" s="148"/>
      <c r="M572" s="149"/>
      <c r="N572" s="150"/>
      <c r="O572" s="150"/>
      <c r="P572" s="150"/>
      <c r="Q572" s="150"/>
      <c r="R572" s="150"/>
      <c r="S572" s="150"/>
      <c r="T572" s="150"/>
      <c r="U572" s="150"/>
      <c r="V572" s="150"/>
      <c r="W572" s="150"/>
      <c r="X572" s="150"/>
      <c r="Y572" s="150"/>
      <c r="Z572" s="150"/>
      <c r="AA572" s="148"/>
    </row>
    <row r="573" spans="1:27" ht="15.75" customHeight="1" x14ac:dyDescent="0.25">
      <c r="A573" s="148"/>
      <c r="B573" s="148"/>
      <c r="C573" s="148"/>
      <c r="D573" s="148"/>
      <c r="E573" s="148"/>
      <c r="F573" s="148"/>
      <c r="G573" s="148"/>
      <c r="H573" s="148"/>
      <c r="I573" s="148"/>
      <c r="J573" s="148"/>
      <c r="K573" s="148"/>
      <c r="L573" s="148"/>
      <c r="M573" s="149"/>
      <c r="N573" s="150"/>
      <c r="O573" s="150"/>
      <c r="P573" s="150"/>
      <c r="Q573" s="150"/>
      <c r="R573" s="150"/>
      <c r="S573" s="150"/>
      <c r="T573" s="150"/>
      <c r="U573" s="150"/>
      <c r="V573" s="150"/>
      <c r="W573" s="150"/>
      <c r="X573" s="150"/>
      <c r="Y573" s="150"/>
      <c r="Z573" s="150"/>
      <c r="AA573" s="148"/>
    </row>
    <row r="574" spans="1:27" ht="15.75" customHeight="1" x14ac:dyDescent="0.25">
      <c r="A574" s="148"/>
      <c r="B574" s="148"/>
      <c r="C574" s="148"/>
      <c r="D574" s="148"/>
      <c r="E574" s="148"/>
      <c r="F574" s="148"/>
      <c r="G574" s="148"/>
      <c r="H574" s="148"/>
      <c r="I574" s="148"/>
      <c r="J574" s="148"/>
      <c r="K574" s="148"/>
      <c r="L574" s="148"/>
      <c r="M574" s="149"/>
      <c r="N574" s="150"/>
      <c r="O574" s="150"/>
      <c r="P574" s="150"/>
      <c r="Q574" s="150"/>
      <c r="R574" s="150"/>
      <c r="S574" s="150"/>
      <c r="T574" s="150"/>
      <c r="U574" s="150"/>
      <c r="V574" s="150"/>
      <c r="W574" s="150"/>
      <c r="X574" s="150"/>
      <c r="Y574" s="150"/>
      <c r="Z574" s="150"/>
      <c r="AA574" s="148"/>
    </row>
    <row r="575" spans="1:27" ht="15.75" customHeight="1" x14ac:dyDescent="0.25">
      <c r="A575" s="148"/>
      <c r="B575" s="148"/>
      <c r="C575" s="148"/>
      <c r="D575" s="148"/>
      <c r="E575" s="148"/>
      <c r="F575" s="148"/>
      <c r="G575" s="148"/>
      <c r="H575" s="148"/>
      <c r="I575" s="148"/>
      <c r="J575" s="148"/>
      <c r="K575" s="148"/>
      <c r="L575" s="148"/>
      <c r="M575" s="149"/>
      <c r="N575" s="150"/>
      <c r="O575" s="150"/>
      <c r="P575" s="150"/>
      <c r="Q575" s="150"/>
      <c r="R575" s="150"/>
      <c r="S575" s="150"/>
      <c r="T575" s="150"/>
      <c r="U575" s="150"/>
      <c r="V575" s="150"/>
      <c r="W575" s="150"/>
      <c r="X575" s="150"/>
      <c r="Y575" s="150"/>
      <c r="Z575" s="150"/>
      <c r="AA575" s="148"/>
    </row>
    <row r="576" spans="1:27" ht="15.75" customHeight="1" x14ac:dyDescent="0.25">
      <c r="A576" s="148"/>
      <c r="B576" s="148"/>
      <c r="C576" s="148"/>
      <c r="D576" s="148"/>
      <c r="E576" s="148"/>
      <c r="F576" s="148"/>
      <c r="G576" s="148"/>
      <c r="H576" s="148"/>
      <c r="I576" s="148"/>
      <c r="J576" s="148"/>
      <c r="K576" s="148"/>
      <c r="L576" s="148"/>
      <c r="M576" s="149"/>
      <c r="N576" s="150"/>
      <c r="O576" s="150"/>
      <c r="P576" s="150"/>
      <c r="Q576" s="150"/>
      <c r="R576" s="150"/>
      <c r="S576" s="150"/>
      <c r="T576" s="150"/>
      <c r="U576" s="150"/>
      <c r="V576" s="150"/>
      <c r="W576" s="150"/>
      <c r="X576" s="150"/>
      <c r="Y576" s="150"/>
      <c r="Z576" s="150"/>
      <c r="AA576" s="148"/>
    </row>
    <row r="577" spans="1:27" ht="15.75" customHeight="1" x14ac:dyDescent="0.25">
      <c r="A577" s="148"/>
      <c r="B577" s="148"/>
      <c r="C577" s="148"/>
      <c r="D577" s="148"/>
      <c r="E577" s="148"/>
      <c r="F577" s="148"/>
      <c r="G577" s="148"/>
      <c r="H577" s="148"/>
      <c r="I577" s="148"/>
      <c r="J577" s="148"/>
      <c r="K577" s="148"/>
      <c r="L577" s="148"/>
      <c r="M577" s="149"/>
      <c r="N577" s="150"/>
      <c r="O577" s="150"/>
      <c r="P577" s="150"/>
      <c r="Q577" s="150"/>
      <c r="R577" s="150"/>
      <c r="S577" s="150"/>
      <c r="T577" s="150"/>
      <c r="U577" s="150"/>
      <c r="V577" s="150"/>
      <c r="W577" s="150"/>
      <c r="X577" s="150"/>
      <c r="Y577" s="150"/>
      <c r="Z577" s="150"/>
      <c r="AA577" s="148"/>
    </row>
    <row r="578" spans="1:27" ht="15.75" customHeight="1" x14ac:dyDescent="0.25">
      <c r="A578" s="148"/>
      <c r="B578" s="148"/>
      <c r="C578" s="148"/>
      <c r="D578" s="148"/>
      <c r="E578" s="148"/>
      <c r="F578" s="148"/>
      <c r="G578" s="148"/>
      <c r="H578" s="148"/>
      <c r="I578" s="148"/>
      <c r="J578" s="148"/>
      <c r="K578" s="148"/>
      <c r="L578" s="148"/>
      <c r="M578" s="149"/>
      <c r="N578" s="150"/>
      <c r="O578" s="150"/>
      <c r="P578" s="150"/>
      <c r="Q578" s="150"/>
      <c r="R578" s="150"/>
      <c r="S578" s="150"/>
      <c r="T578" s="150"/>
      <c r="U578" s="150"/>
      <c r="V578" s="150"/>
      <c r="W578" s="150"/>
      <c r="X578" s="150"/>
      <c r="Y578" s="150"/>
      <c r="Z578" s="150"/>
      <c r="AA578" s="148"/>
    </row>
    <row r="579" spans="1:27" ht="15.75" customHeight="1" x14ac:dyDescent="0.25">
      <c r="A579" s="148"/>
      <c r="B579" s="148"/>
      <c r="C579" s="148"/>
      <c r="D579" s="148"/>
      <c r="E579" s="148"/>
      <c r="F579" s="148"/>
      <c r="G579" s="148"/>
      <c r="H579" s="148"/>
      <c r="I579" s="148"/>
      <c r="J579" s="148"/>
      <c r="K579" s="148"/>
      <c r="L579" s="148"/>
      <c r="M579" s="149"/>
      <c r="N579" s="150"/>
      <c r="O579" s="150"/>
      <c r="P579" s="150"/>
      <c r="Q579" s="150"/>
      <c r="R579" s="150"/>
      <c r="S579" s="150"/>
      <c r="T579" s="150"/>
      <c r="U579" s="150"/>
      <c r="V579" s="150"/>
      <c r="W579" s="150"/>
      <c r="X579" s="150"/>
      <c r="Y579" s="150"/>
      <c r="Z579" s="150"/>
      <c r="AA579" s="148"/>
    </row>
    <row r="580" spans="1:27" ht="15.75" customHeight="1" x14ac:dyDescent="0.25">
      <c r="A580" s="148"/>
      <c r="B580" s="148"/>
      <c r="C580" s="148"/>
      <c r="D580" s="148"/>
      <c r="E580" s="148"/>
      <c r="F580" s="148"/>
      <c r="G580" s="148"/>
      <c r="H580" s="148"/>
      <c r="I580" s="148"/>
      <c r="J580" s="148"/>
      <c r="K580" s="148"/>
      <c r="L580" s="148"/>
      <c r="M580" s="149"/>
      <c r="N580" s="150"/>
      <c r="O580" s="150"/>
      <c r="P580" s="150"/>
      <c r="Q580" s="150"/>
      <c r="R580" s="150"/>
      <c r="S580" s="150"/>
      <c r="T580" s="150"/>
      <c r="U580" s="150"/>
      <c r="V580" s="150"/>
      <c r="W580" s="150"/>
      <c r="X580" s="150"/>
      <c r="Y580" s="150"/>
      <c r="Z580" s="150"/>
      <c r="AA580" s="148"/>
    </row>
    <row r="581" spans="1:27" ht="15.75" customHeight="1" x14ac:dyDescent="0.25">
      <c r="A581" s="148"/>
      <c r="B581" s="148"/>
      <c r="C581" s="148"/>
      <c r="D581" s="148"/>
      <c r="E581" s="148"/>
      <c r="F581" s="148"/>
      <c r="G581" s="148"/>
      <c r="H581" s="148"/>
      <c r="I581" s="148"/>
      <c r="J581" s="148"/>
      <c r="K581" s="148"/>
      <c r="L581" s="148"/>
      <c r="M581" s="149"/>
      <c r="N581" s="150"/>
      <c r="O581" s="150"/>
      <c r="P581" s="150"/>
      <c r="Q581" s="150"/>
      <c r="R581" s="150"/>
      <c r="S581" s="150"/>
      <c r="T581" s="150"/>
      <c r="U581" s="150"/>
      <c r="V581" s="150"/>
      <c r="W581" s="150"/>
      <c r="X581" s="150"/>
      <c r="Y581" s="150"/>
      <c r="Z581" s="150"/>
      <c r="AA581" s="148"/>
    </row>
    <row r="582" spans="1:27" ht="15.75" customHeight="1" x14ac:dyDescent="0.25">
      <c r="A582" s="148"/>
      <c r="B582" s="148"/>
      <c r="C582" s="148"/>
      <c r="D582" s="148"/>
      <c r="E582" s="148"/>
      <c r="F582" s="148"/>
      <c r="G582" s="148"/>
      <c r="H582" s="148"/>
      <c r="I582" s="148"/>
      <c r="J582" s="148"/>
      <c r="K582" s="148"/>
      <c r="L582" s="148"/>
      <c r="M582" s="149"/>
      <c r="N582" s="150"/>
      <c r="O582" s="150"/>
      <c r="P582" s="150"/>
      <c r="Q582" s="150"/>
      <c r="R582" s="150"/>
      <c r="S582" s="150"/>
      <c r="T582" s="150"/>
      <c r="U582" s="150"/>
      <c r="V582" s="150"/>
      <c r="W582" s="150"/>
      <c r="X582" s="150"/>
      <c r="Y582" s="150"/>
      <c r="Z582" s="150"/>
      <c r="AA582" s="148"/>
    </row>
    <row r="583" spans="1:27" ht="15.75" customHeight="1" x14ac:dyDescent="0.25">
      <c r="A583" s="148"/>
      <c r="B583" s="148"/>
      <c r="C583" s="148"/>
      <c r="D583" s="148"/>
      <c r="E583" s="148"/>
      <c r="F583" s="148"/>
      <c r="G583" s="148"/>
      <c r="H583" s="148"/>
      <c r="I583" s="148"/>
      <c r="J583" s="148"/>
      <c r="K583" s="148"/>
      <c r="L583" s="148"/>
      <c r="M583" s="149"/>
      <c r="N583" s="150"/>
      <c r="O583" s="150"/>
      <c r="P583" s="150"/>
      <c r="Q583" s="150"/>
      <c r="R583" s="150"/>
      <c r="S583" s="150"/>
      <c r="T583" s="150"/>
      <c r="U583" s="150"/>
      <c r="V583" s="150"/>
      <c r="W583" s="150"/>
      <c r="X583" s="150"/>
      <c r="Y583" s="150"/>
      <c r="Z583" s="150"/>
      <c r="AA583" s="148"/>
    </row>
    <row r="584" spans="1:27" ht="15.75" customHeight="1" x14ac:dyDescent="0.25">
      <c r="A584" s="148"/>
      <c r="B584" s="148"/>
      <c r="C584" s="148"/>
      <c r="D584" s="148"/>
      <c r="E584" s="148"/>
      <c r="F584" s="148"/>
      <c r="G584" s="148"/>
      <c r="H584" s="148"/>
      <c r="I584" s="148"/>
      <c r="J584" s="148"/>
      <c r="K584" s="148"/>
      <c r="L584" s="148"/>
      <c r="M584" s="149"/>
      <c r="N584" s="150"/>
      <c r="O584" s="150"/>
      <c r="P584" s="150"/>
      <c r="Q584" s="150"/>
      <c r="R584" s="150"/>
      <c r="S584" s="150"/>
      <c r="T584" s="150"/>
      <c r="U584" s="150"/>
      <c r="V584" s="150"/>
      <c r="W584" s="150"/>
      <c r="X584" s="150"/>
      <c r="Y584" s="150"/>
      <c r="Z584" s="150"/>
      <c r="AA584" s="148"/>
    </row>
    <row r="585" spans="1:27" ht="15.75" customHeight="1" x14ac:dyDescent="0.25">
      <c r="A585" s="148"/>
      <c r="B585" s="148"/>
      <c r="C585" s="148"/>
      <c r="D585" s="148"/>
      <c r="E585" s="148"/>
      <c r="F585" s="148"/>
      <c r="G585" s="148"/>
      <c r="H585" s="148"/>
      <c r="I585" s="148"/>
      <c r="J585" s="148"/>
      <c r="K585" s="148"/>
      <c r="L585" s="148"/>
      <c r="M585" s="149"/>
      <c r="N585" s="150"/>
      <c r="O585" s="150"/>
      <c r="P585" s="150"/>
      <c r="Q585" s="150"/>
      <c r="R585" s="150"/>
      <c r="S585" s="150"/>
      <c r="T585" s="150"/>
      <c r="U585" s="150"/>
      <c r="V585" s="150"/>
      <c r="W585" s="150"/>
      <c r="X585" s="150"/>
      <c r="Y585" s="150"/>
      <c r="Z585" s="150"/>
      <c r="AA585" s="148"/>
    </row>
    <row r="586" spans="1:27" ht="15.75" customHeight="1" x14ac:dyDescent="0.25">
      <c r="A586" s="148"/>
      <c r="B586" s="148"/>
      <c r="C586" s="148"/>
      <c r="D586" s="148"/>
      <c r="E586" s="148"/>
      <c r="F586" s="148"/>
      <c r="G586" s="148"/>
      <c r="H586" s="148"/>
      <c r="I586" s="148"/>
      <c r="J586" s="148"/>
      <c r="K586" s="148"/>
      <c r="L586" s="148"/>
      <c r="M586" s="149"/>
      <c r="N586" s="150"/>
      <c r="O586" s="150"/>
      <c r="P586" s="150"/>
      <c r="Q586" s="150"/>
      <c r="R586" s="150"/>
      <c r="S586" s="150"/>
      <c r="T586" s="150"/>
      <c r="U586" s="150"/>
      <c r="V586" s="150"/>
      <c r="W586" s="150"/>
      <c r="X586" s="150"/>
      <c r="Y586" s="150"/>
      <c r="Z586" s="150"/>
      <c r="AA586" s="148"/>
    </row>
    <row r="587" spans="1:27" ht="15.75" customHeight="1" x14ac:dyDescent="0.25">
      <c r="A587" s="148"/>
      <c r="B587" s="148"/>
      <c r="C587" s="148"/>
      <c r="D587" s="148"/>
      <c r="E587" s="148"/>
      <c r="F587" s="148"/>
      <c r="G587" s="148"/>
      <c r="H587" s="148"/>
      <c r="I587" s="148"/>
      <c r="J587" s="148"/>
      <c r="K587" s="148"/>
      <c r="L587" s="148"/>
      <c r="M587" s="149"/>
      <c r="N587" s="150"/>
      <c r="O587" s="150"/>
      <c r="P587" s="150"/>
      <c r="Q587" s="150"/>
      <c r="R587" s="150"/>
      <c r="S587" s="150"/>
      <c r="T587" s="150"/>
      <c r="U587" s="150"/>
      <c r="V587" s="150"/>
      <c r="W587" s="150"/>
      <c r="X587" s="150"/>
      <c r="Y587" s="150"/>
      <c r="Z587" s="150"/>
      <c r="AA587" s="148"/>
    </row>
    <row r="588" spans="1:27" ht="15.75" customHeight="1" x14ac:dyDescent="0.25">
      <c r="A588" s="148"/>
      <c r="B588" s="148"/>
      <c r="C588" s="148"/>
      <c r="D588" s="148"/>
      <c r="E588" s="148"/>
      <c r="F588" s="148"/>
      <c r="G588" s="148"/>
      <c r="H588" s="148"/>
      <c r="I588" s="148"/>
      <c r="J588" s="148"/>
      <c r="K588" s="148"/>
      <c r="L588" s="148"/>
      <c r="M588" s="149"/>
      <c r="N588" s="150"/>
      <c r="O588" s="150"/>
      <c r="P588" s="150"/>
      <c r="Q588" s="150"/>
      <c r="R588" s="150"/>
      <c r="S588" s="150"/>
      <c r="T588" s="150"/>
      <c r="U588" s="150"/>
      <c r="V588" s="150"/>
      <c r="W588" s="150"/>
      <c r="X588" s="150"/>
      <c r="Y588" s="150"/>
      <c r="Z588" s="150"/>
      <c r="AA588" s="148"/>
    </row>
    <row r="589" spans="1:27" ht="15.75" customHeight="1" x14ac:dyDescent="0.25">
      <c r="A589" s="148"/>
      <c r="B589" s="148"/>
      <c r="C589" s="148"/>
      <c r="D589" s="148"/>
      <c r="E589" s="148"/>
      <c r="F589" s="148"/>
      <c r="G589" s="148"/>
      <c r="H589" s="148"/>
      <c r="I589" s="148"/>
      <c r="J589" s="148"/>
      <c r="K589" s="148"/>
      <c r="L589" s="148"/>
      <c r="M589" s="149"/>
      <c r="N589" s="150"/>
      <c r="O589" s="150"/>
      <c r="P589" s="150"/>
      <c r="Q589" s="150"/>
      <c r="R589" s="150"/>
      <c r="S589" s="150"/>
      <c r="T589" s="150"/>
      <c r="U589" s="150"/>
      <c r="V589" s="150"/>
      <c r="W589" s="150"/>
      <c r="X589" s="150"/>
      <c r="Y589" s="150"/>
      <c r="Z589" s="150"/>
      <c r="AA589" s="148"/>
    </row>
    <row r="590" spans="1:27" ht="15.75" customHeight="1" x14ac:dyDescent="0.25">
      <c r="A590" s="148"/>
      <c r="B590" s="148"/>
      <c r="C590" s="148"/>
      <c r="D590" s="148"/>
      <c r="E590" s="148"/>
      <c r="F590" s="148"/>
      <c r="G590" s="148"/>
      <c r="H590" s="148"/>
      <c r="I590" s="148"/>
      <c r="J590" s="148"/>
      <c r="K590" s="148"/>
      <c r="L590" s="148"/>
      <c r="M590" s="149"/>
      <c r="N590" s="150"/>
      <c r="O590" s="150"/>
      <c r="P590" s="150"/>
      <c r="Q590" s="150"/>
      <c r="R590" s="150"/>
      <c r="S590" s="150"/>
      <c r="T590" s="150"/>
      <c r="U590" s="150"/>
      <c r="V590" s="150"/>
      <c r="W590" s="150"/>
      <c r="X590" s="150"/>
      <c r="Y590" s="150"/>
      <c r="Z590" s="150"/>
      <c r="AA590" s="148"/>
    </row>
    <row r="591" spans="1:27" ht="15.75" customHeight="1" x14ac:dyDescent="0.25">
      <c r="A591" s="148"/>
      <c r="B591" s="148"/>
      <c r="C591" s="148"/>
      <c r="D591" s="148"/>
      <c r="E591" s="148"/>
      <c r="F591" s="148"/>
      <c r="G591" s="148"/>
      <c r="H591" s="148"/>
      <c r="I591" s="148"/>
      <c r="J591" s="148"/>
      <c r="K591" s="148"/>
      <c r="L591" s="148"/>
      <c r="M591" s="149"/>
      <c r="N591" s="150"/>
      <c r="O591" s="150"/>
      <c r="P591" s="150"/>
      <c r="Q591" s="150"/>
      <c r="R591" s="150"/>
      <c r="S591" s="150"/>
      <c r="T591" s="150"/>
      <c r="U591" s="150"/>
      <c r="V591" s="150"/>
      <c r="W591" s="150"/>
      <c r="X591" s="150"/>
      <c r="Y591" s="150"/>
      <c r="Z591" s="150"/>
      <c r="AA591" s="148"/>
    </row>
    <row r="592" spans="1:27" ht="15.75" customHeight="1" x14ac:dyDescent="0.25">
      <c r="A592" s="148"/>
      <c r="B592" s="148"/>
      <c r="C592" s="148"/>
      <c r="D592" s="148"/>
      <c r="E592" s="148"/>
      <c r="F592" s="148"/>
      <c r="G592" s="148"/>
      <c r="H592" s="148"/>
      <c r="I592" s="148"/>
      <c r="J592" s="148"/>
      <c r="K592" s="148"/>
      <c r="L592" s="148"/>
      <c r="M592" s="149"/>
      <c r="N592" s="150"/>
      <c r="O592" s="150"/>
      <c r="P592" s="150"/>
      <c r="Q592" s="150"/>
      <c r="R592" s="150"/>
      <c r="S592" s="150"/>
      <c r="T592" s="150"/>
      <c r="U592" s="150"/>
      <c r="V592" s="150"/>
      <c r="W592" s="150"/>
      <c r="X592" s="150"/>
      <c r="Y592" s="150"/>
      <c r="Z592" s="150"/>
      <c r="AA592" s="148"/>
    </row>
    <row r="593" spans="1:27" ht="15.75" customHeight="1" x14ac:dyDescent="0.25">
      <c r="A593" s="148"/>
      <c r="B593" s="148"/>
      <c r="C593" s="148"/>
      <c r="D593" s="148"/>
      <c r="E593" s="148"/>
      <c r="F593" s="148"/>
      <c r="G593" s="148"/>
      <c r="H593" s="148"/>
      <c r="I593" s="148"/>
      <c r="J593" s="148"/>
      <c r="K593" s="148"/>
      <c r="L593" s="148"/>
      <c r="M593" s="149"/>
      <c r="N593" s="150"/>
      <c r="O593" s="150"/>
      <c r="P593" s="150"/>
      <c r="Q593" s="150"/>
      <c r="R593" s="150"/>
      <c r="S593" s="150"/>
      <c r="T593" s="150"/>
      <c r="U593" s="150"/>
      <c r="V593" s="150"/>
      <c r="W593" s="150"/>
      <c r="X593" s="150"/>
      <c r="Y593" s="150"/>
      <c r="Z593" s="150"/>
      <c r="AA593" s="148"/>
    </row>
    <row r="594" spans="1:27" ht="15.75" customHeight="1" x14ac:dyDescent="0.25">
      <c r="A594" s="148"/>
      <c r="B594" s="148"/>
      <c r="C594" s="148"/>
      <c r="D594" s="148"/>
      <c r="E594" s="148"/>
      <c r="F594" s="148"/>
      <c r="G594" s="148"/>
      <c r="H594" s="148"/>
      <c r="I594" s="148"/>
      <c r="J594" s="148"/>
      <c r="K594" s="148"/>
      <c r="L594" s="148"/>
      <c r="M594" s="149"/>
      <c r="N594" s="150"/>
      <c r="O594" s="150"/>
      <c r="P594" s="150"/>
      <c r="Q594" s="150"/>
      <c r="R594" s="150"/>
      <c r="S594" s="150"/>
      <c r="T594" s="150"/>
      <c r="U594" s="150"/>
      <c r="V594" s="150"/>
      <c r="W594" s="150"/>
      <c r="X594" s="150"/>
      <c r="Y594" s="150"/>
      <c r="Z594" s="150"/>
      <c r="AA594" s="148"/>
    </row>
    <row r="595" spans="1:27" ht="15.75" customHeight="1" x14ac:dyDescent="0.25">
      <c r="A595" s="148"/>
      <c r="B595" s="148"/>
      <c r="C595" s="148"/>
      <c r="D595" s="148"/>
      <c r="E595" s="148"/>
      <c r="F595" s="148"/>
      <c r="G595" s="148"/>
      <c r="H595" s="148"/>
      <c r="I595" s="148"/>
      <c r="J595" s="148"/>
      <c r="K595" s="148"/>
      <c r="L595" s="148"/>
      <c r="M595" s="149"/>
      <c r="N595" s="150"/>
      <c r="O595" s="150"/>
      <c r="P595" s="150"/>
      <c r="Q595" s="150"/>
      <c r="R595" s="150"/>
      <c r="S595" s="150"/>
      <c r="T595" s="150"/>
      <c r="U595" s="150"/>
      <c r="V595" s="150"/>
      <c r="W595" s="150"/>
      <c r="X595" s="150"/>
      <c r="Y595" s="150"/>
      <c r="Z595" s="150"/>
      <c r="AA595" s="148"/>
    </row>
    <row r="596" spans="1:27" ht="15.75" customHeight="1" x14ac:dyDescent="0.25">
      <c r="A596" s="148"/>
      <c r="B596" s="148"/>
      <c r="C596" s="148"/>
      <c r="D596" s="148"/>
      <c r="E596" s="148"/>
      <c r="F596" s="148"/>
      <c r="G596" s="148"/>
      <c r="H596" s="148"/>
      <c r="I596" s="148"/>
      <c r="J596" s="148"/>
      <c r="K596" s="148"/>
      <c r="L596" s="148"/>
      <c r="M596" s="149"/>
      <c r="N596" s="150"/>
      <c r="O596" s="150"/>
      <c r="P596" s="150"/>
      <c r="Q596" s="150"/>
      <c r="R596" s="150"/>
      <c r="S596" s="150"/>
      <c r="T596" s="150"/>
      <c r="U596" s="150"/>
      <c r="V596" s="150"/>
      <c r="W596" s="150"/>
      <c r="X596" s="150"/>
      <c r="Y596" s="150"/>
      <c r="Z596" s="150"/>
      <c r="AA596" s="148"/>
    </row>
    <row r="597" spans="1:27" ht="15.75" customHeight="1" x14ac:dyDescent="0.25">
      <c r="A597" s="148"/>
      <c r="B597" s="148"/>
      <c r="C597" s="148"/>
      <c r="D597" s="148"/>
      <c r="E597" s="148"/>
      <c r="F597" s="148"/>
      <c r="G597" s="148"/>
      <c r="H597" s="148"/>
      <c r="I597" s="148"/>
      <c r="J597" s="148"/>
      <c r="K597" s="148"/>
      <c r="L597" s="148"/>
      <c r="M597" s="149"/>
      <c r="N597" s="150"/>
      <c r="O597" s="150"/>
      <c r="P597" s="150"/>
      <c r="Q597" s="150"/>
      <c r="R597" s="150"/>
      <c r="S597" s="150"/>
      <c r="T597" s="150"/>
      <c r="U597" s="150"/>
      <c r="V597" s="150"/>
      <c r="W597" s="150"/>
      <c r="X597" s="150"/>
      <c r="Y597" s="150"/>
      <c r="Z597" s="150"/>
      <c r="AA597" s="148"/>
    </row>
    <row r="598" spans="1:27" ht="15.75" customHeight="1" x14ac:dyDescent="0.25">
      <c r="A598" s="148"/>
      <c r="B598" s="148"/>
      <c r="C598" s="148"/>
      <c r="D598" s="148"/>
      <c r="E598" s="148"/>
      <c r="F598" s="148"/>
      <c r="G598" s="148"/>
      <c r="H598" s="148"/>
      <c r="I598" s="148"/>
      <c r="J598" s="148"/>
      <c r="K598" s="148"/>
      <c r="L598" s="148"/>
      <c r="M598" s="149"/>
      <c r="N598" s="150"/>
      <c r="O598" s="150"/>
      <c r="P598" s="150"/>
      <c r="Q598" s="150"/>
      <c r="R598" s="150"/>
      <c r="S598" s="150"/>
      <c r="T598" s="150"/>
      <c r="U598" s="150"/>
      <c r="V598" s="150"/>
      <c r="W598" s="150"/>
      <c r="X598" s="150"/>
      <c r="Y598" s="150"/>
      <c r="Z598" s="150"/>
      <c r="AA598" s="148"/>
    </row>
    <row r="599" spans="1:27" ht="15.75" customHeight="1" x14ac:dyDescent="0.25">
      <c r="A599" s="148"/>
      <c r="B599" s="148"/>
      <c r="C599" s="148"/>
      <c r="D599" s="148"/>
      <c r="E599" s="148"/>
      <c r="F599" s="148"/>
      <c r="G599" s="148"/>
      <c r="H599" s="148"/>
      <c r="I599" s="148"/>
      <c r="J599" s="148"/>
      <c r="K599" s="148"/>
      <c r="L599" s="148"/>
      <c r="M599" s="149"/>
      <c r="N599" s="150"/>
      <c r="O599" s="150"/>
      <c r="P599" s="150"/>
      <c r="Q599" s="150"/>
      <c r="R599" s="150"/>
      <c r="S599" s="150"/>
      <c r="T599" s="150"/>
      <c r="U599" s="150"/>
      <c r="V599" s="150"/>
      <c r="W599" s="150"/>
      <c r="X599" s="150"/>
      <c r="Y599" s="150"/>
      <c r="Z599" s="150"/>
      <c r="AA599" s="148"/>
    </row>
    <row r="600" spans="1:27" ht="15.75" customHeight="1" x14ac:dyDescent="0.25">
      <c r="A600" s="148"/>
      <c r="B600" s="148"/>
      <c r="C600" s="148"/>
      <c r="D600" s="148"/>
      <c r="E600" s="148"/>
      <c r="F600" s="148"/>
      <c r="G600" s="148"/>
      <c r="H600" s="148"/>
      <c r="I600" s="148"/>
      <c r="J600" s="148"/>
      <c r="K600" s="148"/>
      <c r="L600" s="148"/>
      <c r="M600" s="149"/>
      <c r="N600" s="150"/>
      <c r="O600" s="150"/>
      <c r="P600" s="150"/>
      <c r="Q600" s="150"/>
      <c r="R600" s="150"/>
      <c r="S600" s="150"/>
      <c r="T600" s="150"/>
      <c r="U600" s="150"/>
      <c r="V600" s="150"/>
      <c r="W600" s="150"/>
      <c r="X600" s="150"/>
      <c r="Y600" s="150"/>
      <c r="Z600" s="150"/>
      <c r="AA600" s="148"/>
    </row>
    <row r="601" spans="1:27" ht="15.75" customHeight="1" x14ac:dyDescent="0.25">
      <c r="A601" s="148"/>
      <c r="B601" s="148"/>
      <c r="C601" s="148"/>
      <c r="D601" s="148"/>
      <c r="E601" s="148"/>
      <c r="F601" s="148"/>
      <c r="G601" s="148"/>
      <c r="H601" s="148"/>
      <c r="I601" s="148"/>
      <c r="J601" s="148"/>
      <c r="K601" s="148"/>
      <c r="L601" s="148"/>
      <c r="M601" s="149"/>
      <c r="N601" s="150"/>
      <c r="O601" s="150"/>
      <c r="P601" s="150"/>
      <c r="Q601" s="150"/>
      <c r="R601" s="150"/>
      <c r="S601" s="150"/>
      <c r="T601" s="150"/>
      <c r="U601" s="150"/>
      <c r="V601" s="150"/>
      <c r="W601" s="150"/>
      <c r="X601" s="150"/>
      <c r="Y601" s="150"/>
      <c r="Z601" s="150"/>
      <c r="AA601" s="148"/>
    </row>
    <row r="602" spans="1:27" ht="15.75" customHeight="1" x14ac:dyDescent="0.25">
      <c r="A602" s="148"/>
      <c r="B602" s="148"/>
      <c r="C602" s="148"/>
      <c r="D602" s="148"/>
      <c r="E602" s="148"/>
      <c r="F602" s="148"/>
      <c r="G602" s="148"/>
      <c r="H602" s="148"/>
      <c r="I602" s="148"/>
      <c r="J602" s="148"/>
      <c r="K602" s="148"/>
      <c r="L602" s="148"/>
      <c r="M602" s="149"/>
      <c r="N602" s="150"/>
      <c r="O602" s="150"/>
      <c r="P602" s="150"/>
      <c r="Q602" s="150"/>
      <c r="R602" s="150"/>
      <c r="S602" s="150"/>
      <c r="T602" s="150"/>
      <c r="U602" s="150"/>
      <c r="V602" s="150"/>
      <c r="W602" s="150"/>
      <c r="X602" s="150"/>
      <c r="Y602" s="150"/>
      <c r="Z602" s="150"/>
      <c r="AA602" s="148"/>
    </row>
    <row r="603" spans="1:27" ht="15.75" customHeight="1" x14ac:dyDescent="0.25">
      <c r="A603" s="148"/>
      <c r="B603" s="148"/>
      <c r="C603" s="148"/>
      <c r="D603" s="148"/>
      <c r="E603" s="148"/>
      <c r="F603" s="148"/>
      <c r="G603" s="148"/>
      <c r="H603" s="148"/>
      <c r="I603" s="148"/>
      <c r="J603" s="148"/>
      <c r="K603" s="148"/>
      <c r="L603" s="148"/>
      <c r="M603" s="149"/>
      <c r="N603" s="150"/>
      <c r="O603" s="150"/>
      <c r="P603" s="150"/>
      <c r="Q603" s="150"/>
      <c r="R603" s="150"/>
      <c r="S603" s="150"/>
      <c r="T603" s="150"/>
      <c r="U603" s="150"/>
      <c r="V603" s="150"/>
      <c r="W603" s="150"/>
      <c r="X603" s="150"/>
      <c r="Y603" s="150"/>
      <c r="Z603" s="150"/>
      <c r="AA603" s="148"/>
    </row>
    <row r="604" spans="1:27" ht="15.75" customHeight="1" x14ac:dyDescent="0.25">
      <c r="A604" s="148"/>
      <c r="B604" s="148"/>
      <c r="C604" s="148"/>
      <c r="D604" s="148"/>
      <c r="E604" s="148"/>
      <c r="F604" s="148"/>
      <c r="G604" s="148"/>
      <c r="H604" s="148"/>
      <c r="I604" s="148"/>
      <c r="J604" s="148"/>
      <c r="K604" s="148"/>
      <c r="L604" s="148"/>
      <c r="M604" s="149"/>
      <c r="N604" s="150"/>
      <c r="O604" s="150"/>
      <c r="P604" s="150"/>
      <c r="Q604" s="150"/>
      <c r="R604" s="150"/>
      <c r="S604" s="150"/>
      <c r="T604" s="150"/>
      <c r="U604" s="150"/>
      <c r="V604" s="150"/>
      <c r="W604" s="150"/>
      <c r="X604" s="150"/>
      <c r="Y604" s="150"/>
      <c r="Z604" s="150"/>
      <c r="AA604" s="148"/>
    </row>
    <row r="605" spans="1:27" ht="15.75" customHeight="1" x14ac:dyDescent="0.25">
      <c r="A605" s="148"/>
      <c r="B605" s="148"/>
      <c r="C605" s="148"/>
      <c r="D605" s="148"/>
      <c r="E605" s="148"/>
      <c r="F605" s="148"/>
      <c r="G605" s="148"/>
      <c r="H605" s="148"/>
      <c r="I605" s="148"/>
      <c r="J605" s="148"/>
      <c r="K605" s="148"/>
      <c r="L605" s="148"/>
      <c r="M605" s="149"/>
      <c r="N605" s="150"/>
      <c r="O605" s="150"/>
      <c r="P605" s="150"/>
      <c r="Q605" s="150"/>
      <c r="R605" s="150"/>
      <c r="S605" s="150"/>
      <c r="T605" s="150"/>
      <c r="U605" s="150"/>
      <c r="V605" s="150"/>
      <c r="W605" s="150"/>
      <c r="X605" s="150"/>
      <c r="Y605" s="150"/>
      <c r="Z605" s="150"/>
      <c r="AA605" s="148"/>
    </row>
    <row r="606" spans="1:27" ht="15.75" customHeight="1" x14ac:dyDescent="0.25">
      <c r="A606" s="148"/>
      <c r="B606" s="148"/>
      <c r="C606" s="148"/>
      <c r="D606" s="148"/>
      <c r="E606" s="148"/>
      <c r="F606" s="148"/>
      <c r="G606" s="148"/>
      <c r="H606" s="148"/>
      <c r="I606" s="148"/>
      <c r="J606" s="148"/>
      <c r="K606" s="148"/>
      <c r="L606" s="148"/>
      <c r="M606" s="149"/>
      <c r="N606" s="150"/>
      <c r="O606" s="150"/>
      <c r="P606" s="150"/>
      <c r="Q606" s="150"/>
      <c r="R606" s="150"/>
      <c r="S606" s="150"/>
      <c r="T606" s="150"/>
      <c r="U606" s="150"/>
      <c r="V606" s="150"/>
      <c r="W606" s="150"/>
      <c r="X606" s="150"/>
      <c r="Y606" s="150"/>
      <c r="Z606" s="150"/>
      <c r="AA606" s="148"/>
    </row>
    <row r="607" spans="1:27" ht="15.75" customHeight="1" x14ac:dyDescent="0.25">
      <c r="A607" s="148"/>
      <c r="B607" s="148"/>
      <c r="C607" s="148"/>
      <c r="D607" s="148"/>
      <c r="E607" s="148"/>
      <c r="F607" s="148"/>
      <c r="G607" s="148"/>
      <c r="H607" s="148"/>
      <c r="I607" s="148"/>
      <c r="J607" s="148"/>
      <c r="K607" s="148"/>
      <c r="L607" s="148"/>
      <c r="M607" s="149"/>
      <c r="N607" s="150"/>
      <c r="O607" s="150"/>
      <c r="P607" s="150"/>
      <c r="Q607" s="150"/>
      <c r="R607" s="150"/>
      <c r="S607" s="150"/>
      <c r="T607" s="150"/>
      <c r="U607" s="150"/>
      <c r="V607" s="150"/>
      <c r="W607" s="150"/>
      <c r="X607" s="150"/>
      <c r="Y607" s="150"/>
      <c r="Z607" s="150"/>
      <c r="AA607" s="148"/>
    </row>
    <row r="608" spans="1:27" ht="15.75" customHeight="1" x14ac:dyDescent="0.25">
      <c r="A608" s="148"/>
      <c r="B608" s="148"/>
      <c r="C608" s="148"/>
      <c r="D608" s="148"/>
      <c r="E608" s="148"/>
      <c r="F608" s="148"/>
      <c r="G608" s="148"/>
      <c r="H608" s="148"/>
      <c r="I608" s="148"/>
      <c r="J608" s="148"/>
      <c r="K608" s="148"/>
      <c r="L608" s="148"/>
      <c r="M608" s="149"/>
      <c r="N608" s="150"/>
      <c r="O608" s="150"/>
      <c r="P608" s="150"/>
      <c r="Q608" s="150"/>
      <c r="R608" s="150"/>
      <c r="S608" s="150"/>
      <c r="T608" s="150"/>
      <c r="U608" s="150"/>
      <c r="V608" s="150"/>
      <c r="W608" s="150"/>
      <c r="X608" s="150"/>
      <c r="Y608" s="150"/>
      <c r="Z608" s="150"/>
      <c r="AA608" s="148"/>
    </row>
    <row r="609" spans="1:27" ht="15.75" customHeight="1" x14ac:dyDescent="0.25">
      <c r="A609" s="148"/>
      <c r="B609" s="148"/>
      <c r="C609" s="148"/>
      <c r="D609" s="148"/>
      <c r="E609" s="148"/>
      <c r="F609" s="148"/>
      <c r="G609" s="148"/>
      <c r="H609" s="148"/>
      <c r="I609" s="148"/>
      <c r="J609" s="148"/>
      <c r="K609" s="148"/>
      <c r="L609" s="148"/>
      <c r="M609" s="149"/>
      <c r="N609" s="150"/>
      <c r="O609" s="150"/>
      <c r="P609" s="150"/>
      <c r="Q609" s="150"/>
      <c r="R609" s="150"/>
      <c r="S609" s="150"/>
      <c r="T609" s="150"/>
      <c r="U609" s="150"/>
      <c r="V609" s="150"/>
      <c r="W609" s="150"/>
      <c r="X609" s="150"/>
      <c r="Y609" s="150"/>
      <c r="Z609" s="150"/>
      <c r="AA609" s="148"/>
    </row>
    <row r="610" spans="1:27" ht="15.75" customHeight="1" x14ac:dyDescent="0.25">
      <c r="A610" s="148"/>
      <c r="B610" s="148"/>
      <c r="C610" s="148"/>
      <c r="D610" s="148"/>
      <c r="E610" s="148"/>
      <c r="F610" s="148"/>
      <c r="G610" s="148"/>
      <c r="H610" s="148"/>
      <c r="I610" s="148"/>
      <c r="J610" s="148"/>
      <c r="K610" s="148"/>
      <c r="L610" s="148"/>
      <c r="M610" s="149"/>
      <c r="N610" s="150"/>
      <c r="O610" s="150"/>
      <c r="P610" s="150"/>
      <c r="Q610" s="150"/>
      <c r="R610" s="150"/>
      <c r="S610" s="150"/>
      <c r="T610" s="150"/>
      <c r="U610" s="150"/>
      <c r="V610" s="150"/>
      <c r="W610" s="150"/>
      <c r="X610" s="150"/>
      <c r="Y610" s="150"/>
      <c r="Z610" s="150"/>
      <c r="AA610" s="148"/>
    </row>
    <row r="611" spans="1:27" ht="15.75" customHeight="1" x14ac:dyDescent="0.25">
      <c r="A611" s="148"/>
      <c r="B611" s="148"/>
      <c r="C611" s="148"/>
      <c r="D611" s="148"/>
      <c r="E611" s="148"/>
      <c r="F611" s="148"/>
      <c r="G611" s="148"/>
      <c r="H611" s="148"/>
      <c r="I611" s="148"/>
      <c r="J611" s="148"/>
      <c r="K611" s="148"/>
      <c r="L611" s="148"/>
      <c r="M611" s="149"/>
      <c r="N611" s="150"/>
      <c r="O611" s="150"/>
      <c r="P611" s="150"/>
      <c r="Q611" s="150"/>
      <c r="R611" s="150"/>
      <c r="S611" s="150"/>
      <c r="T611" s="150"/>
      <c r="U611" s="150"/>
      <c r="V611" s="150"/>
      <c r="W611" s="150"/>
      <c r="X611" s="150"/>
      <c r="Y611" s="150"/>
      <c r="Z611" s="150"/>
      <c r="AA611" s="148"/>
    </row>
    <row r="612" spans="1:27" ht="15.75" customHeight="1" x14ac:dyDescent="0.25">
      <c r="A612" s="148"/>
      <c r="B612" s="148"/>
      <c r="C612" s="148"/>
      <c r="D612" s="148"/>
      <c r="E612" s="148"/>
      <c r="F612" s="148"/>
      <c r="G612" s="148"/>
      <c r="H612" s="148"/>
      <c r="I612" s="148"/>
      <c r="J612" s="148"/>
      <c r="K612" s="148"/>
      <c r="L612" s="148"/>
      <c r="M612" s="149"/>
      <c r="N612" s="150"/>
      <c r="O612" s="150"/>
      <c r="P612" s="150"/>
      <c r="Q612" s="150"/>
      <c r="R612" s="150"/>
      <c r="S612" s="150"/>
      <c r="T612" s="150"/>
      <c r="U612" s="150"/>
      <c r="V612" s="150"/>
      <c r="W612" s="150"/>
      <c r="X612" s="150"/>
      <c r="Y612" s="150"/>
      <c r="Z612" s="150"/>
      <c r="AA612" s="148"/>
    </row>
    <row r="613" spans="1:27" ht="15.75" customHeight="1" x14ac:dyDescent="0.25">
      <c r="A613" s="148"/>
      <c r="B613" s="148"/>
      <c r="C613" s="148"/>
      <c r="D613" s="148"/>
      <c r="E613" s="148"/>
      <c r="F613" s="148"/>
      <c r="G613" s="148"/>
      <c r="H613" s="148"/>
      <c r="I613" s="148"/>
      <c r="J613" s="148"/>
      <c r="K613" s="148"/>
      <c r="L613" s="148"/>
      <c r="M613" s="149"/>
      <c r="N613" s="150"/>
      <c r="O613" s="150"/>
      <c r="P613" s="150"/>
      <c r="Q613" s="150"/>
      <c r="R613" s="150"/>
      <c r="S613" s="150"/>
      <c r="T613" s="150"/>
      <c r="U613" s="150"/>
      <c r="V613" s="150"/>
      <c r="W613" s="150"/>
      <c r="X613" s="150"/>
      <c r="Y613" s="150"/>
      <c r="Z613" s="150"/>
      <c r="AA613" s="148"/>
    </row>
    <row r="614" spans="1:27" ht="15.75" customHeight="1" x14ac:dyDescent="0.25">
      <c r="A614" s="148"/>
      <c r="B614" s="148"/>
      <c r="C614" s="148"/>
      <c r="D614" s="148"/>
      <c r="E614" s="148"/>
      <c r="F614" s="148"/>
      <c r="G614" s="148"/>
      <c r="H614" s="148"/>
      <c r="I614" s="148"/>
      <c r="J614" s="148"/>
      <c r="K614" s="148"/>
      <c r="L614" s="148"/>
      <c r="M614" s="149"/>
      <c r="N614" s="150"/>
      <c r="O614" s="150"/>
      <c r="P614" s="150"/>
      <c r="Q614" s="150"/>
      <c r="R614" s="150"/>
      <c r="S614" s="150"/>
      <c r="T614" s="150"/>
      <c r="U614" s="150"/>
      <c r="V614" s="150"/>
      <c r="W614" s="150"/>
      <c r="X614" s="150"/>
      <c r="Y614" s="150"/>
      <c r="Z614" s="150"/>
      <c r="AA614" s="148"/>
    </row>
    <row r="615" spans="1:27" ht="15.75" customHeight="1" x14ac:dyDescent="0.25">
      <c r="A615" s="148"/>
      <c r="B615" s="148"/>
      <c r="C615" s="148"/>
      <c r="D615" s="148"/>
      <c r="E615" s="148"/>
      <c r="F615" s="148"/>
      <c r="G615" s="148"/>
      <c r="H615" s="148"/>
      <c r="I615" s="148"/>
      <c r="J615" s="148"/>
      <c r="K615" s="148"/>
      <c r="L615" s="148"/>
      <c r="M615" s="149"/>
      <c r="N615" s="150"/>
      <c r="O615" s="150"/>
      <c r="P615" s="150"/>
      <c r="Q615" s="150"/>
      <c r="R615" s="150"/>
      <c r="S615" s="150"/>
      <c r="T615" s="150"/>
      <c r="U615" s="150"/>
      <c r="V615" s="150"/>
      <c r="W615" s="150"/>
      <c r="X615" s="150"/>
      <c r="Y615" s="150"/>
      <c r="Z615" s="150"/>
      <c r="AA615" s="148"/>
    </row>
    <row r="616" spans="1:27" ht="15.75" customHeight="1" x14ac:dyDescent="0.25">
      <c r="A616" s="148"/>
      <c r="B616" s="148"/>
      <c r="C616" s="148"/>
      <c r="D616" s="148"/>
      <c r="E616" s="148"/>
      <c r="F616" s="148"/>
      <c r="G616" s="148"/>
      <c r="H616" s="148"/>
      <c r="I616" s="148"/>
      <c r="J616" s="148"/>
      <c r="K616" s="148"/>
      <c r="L616" s="148"/>
      <c r="M616" s="149"/>
      <c r="N616" s="150"/>
      <c r="O616" s="150"/>
      <c r="P616" s="150"/>
      <c r="Q616" s="150"/>
      <c r="R616" s="150"/>
      <c r="S616" s="150"/>
      <c r="T616" s="150"/>
      <c r="U616" s="150"/>
      <c r="V616" s="150"/>
      <c r="W616" s="150"/>
      <c r="X616" s="150"/>
      <c r="Y616" s="150"/>
      <c r="Z616" s="150"/>
      <c r="AA616" s="148"/>
    </row>
    <row r="617" spans="1:27" ht="15.75" customHeight="1" x14ac:dyDescent="0.25">
      <c r="A617" s="148"/>
      <c r="B617" s="148"/>
      <c r="C617" s="148"/>
      <c r="D617" s="148"/>
      <c r="E617" s="148"/>
      <c r="F617" s="148"/>
      <c r="G617" s="148"/>
      <c r="H617" s="148"/>
      <c r="I617" s="148"/>
      <c r="J617" s="148"/>
      <c r="K617" s="148"/>
      <c r="L617" s="148"/>
      <c r="M617" s="149"/>
      <c r="N617" s="150"/>
      <c r="O617" s="150"/>
      <c r="P617" s="150"/>
      <c r="Q617" s="150"/>
      <c r="R617" s="150"/>
      <c r="S617" s="150"/>
      <c r="T617" s="150"/>
      <c r="U617" s="150"/>
      <c r="V617" s="150"/>
      <c r="W617" s="150"/>
      <c r="X617" s="150"/>
      <c r="Y617" s="150"/>
      <c r="Z617" s="150"/>
      <c r="AA617" s="148"/>
    </row>
    <row r="618" spans="1:27" ht="15.75" customHeight="1" x14ac:dyDescent="0.25">
      <c r="A618" s="148"/>
      <c r="B618" s="148"/>
      <c r="C618" s="148"/>
      <c r="D618" s="148"/>
      <c r="E618" s="148"/>
      <c r="F618" s="148"/>
      <c r="G618" s="148"/>
      <c r="H618" s="148"/>
      <c r="I618" s="148"/>
      <c r="J618" s="148"/>
      <c r="K618" s="148"/>
      <c r="L618" s="148"/>
      <c r="M618" s="149"/>
      <c r="N618" s="150"/>
      <c r="O618" s="150"/>
      <c r="P618" s="150"/>
      <c r="Q618" s="150"/>
      <c r="R618" s="150"/>
      <c r="S618" s="150"/>
      <c r="T618" s="150"/>
      <c r="U618" s="150"/>
      <c r="V618" s="150"/>
      <c r="W618" s="150"/>
      <c r="X618" s="150"/>
      <c r="Y618" s="150"/>
      <c r="Z618" s="150"/>
      <c r="AA618" s="148"/>
    </row>
    <row r="619" spans="1:27" ht="15.75" customHeight="1" x14ac:dyDescent="0.25">
      <c r="A619" s="148"/>
      <c r="B619" s="148"/>
      <c r="C619" s="148"/>
      <c r="D619" s="148"/>
      <c r="E619" s="148"/>
      <c r="F619" s="148"/>
      <c r="G619" s="148"/>
      <c r="H619" s="148"/>
      <c r="I619" s="148"/>
      <c r="J619" s="148"/>
      <c r="K619" s="148"/>
      <c r="L619" s="148"/>
      <c r="M619" s="149"/>
      <c r="N619" s="150"/>
      <c r="O619" s="150"/>
      <c r="P619" s="150"/>
      <c r="Q619" s="150"/>
      <c r="R619" s="150"/>
      <c r="S619" s="150"/>
      <c r="T619" s="150"/>
      <c r="U619" s="150"/>
      <c r="V619" s="150"/>
      <c r="W619" s="150"/>
      <c r="X619" s="150"/>
      <c r="Y619" s="150"/>
      <c r="Z619" s="150"/>
      <c r="AA619" s="148"/>
    </row>
    <row r="620" spans="1:27" ht="15.75" customHeight="1" x14ac:dyDescent="0.25">
      <c r="A620" s="148"/>
      <c r="B620" s="148"/>
      <c r="C620" s="148"/>
      <c r="D620" s="148"/>
      <c r="E620" s="148"/>
      <c r="F620" s="148"/>
      <c r="G620" s="148"/>
      <c r="H620" s="148"/>
      <c r="I620" s="148"/>
      <c r="J620" s="148"/>
      <c r="K620" s="148"/>
      <c r="L620" s="148"/>
      <c r="M620" s="149"/>
      <c r="N620" s="150"/>
      <c r="O620" s="150"/>
      <c r="P620" s="150"/>
      <c r="Q620" s="150"/>
      <c r="R620" s="150"/>
      <c r="S620" s="150"/>
      <c r="T620" s="150"/>
      <c r="U620" s="150"/>
      <c r="V620" s="150"/>
      <c r="W620" s="150"/>
      <c r="X620" s="150"/>
      <c r="Y620" s="150"/>
      <c r="Z620" s="150"/>
      <c r="AA620" s="148"/>
    </row>
    <row r="621" spans="1:27" ht="15.75" customHeight="1" x14ac:dyDescent="0.25">
      <c r="A621" s="148"/>
      <c r="B621" s="148"/>
      <c r="C621" s="148"/>
      <c r="D621" s="148"/>
      <c r="E621" s="148"/>
      <c r="F621" s="148"/>
      <c r="G621" s="148"/>
      <c r="H621" s="148"/>
      <c r="I621" s="148"/>
      <c r="J621" s="148"/>
      <c r="K621" s="148"/>
      <c r="L621" s="148"/>
      <c r="M621" s="149"/>
      <c r="N621" s="150"/>
      <c r="O621" s="150"/>
      <c r="P621" s="150"/>
      <c r="Q621" s="150"/>
      <c r="R621" s="150"/>
      <c r="S621" s="150"/>
      <c r="T621" s="150"/>
      <c r="U621" s="150"/>
      <c r="V621" s="150"/>
      <c r="W621" s="150"/>
      <c r="X621" s="150"/>
      <c r="Y621" s="150"/>
      <c r="Z621" s="150"/>
      <c r="AA621" s="148"/>
    </row>
    <row r="622" spans="1:27" ht="15.75" customHeight="1" x14ac:dyDescent="0.25">
      <c r="A622" s="148"/>
      <c r="B622" s="148"/>
      <c r="C622" s="148"/>
      <c r="D622" s="148"/>
      <c r="E622" s="148"/>
      <c r="F622" s="148"/>
      <c r="G622" s="148"/>
      <c r="H622" s="148"/>
      <c r="I622" s="148"/>
      <c r="J622" s="148"/>
      <c r="K622" s="148"/>
      <c r="L622" s="148"/>
      <c r="M622" s="149"/>
      <c r="N622" s="150"/>
      <c r="O622" s="150"/>
      <c r="P622" s="150"/>
      <c r="Q622" s="150"/>
      <c r="R622" s="150"/>
      <c r="S622" s="150"/>
      <c r="T622" s="150"/>
      <c r="U622" s="150"/>
      <c r="V622" s="150"/>
      <c r="W622" s="150"/>
      <c r="X622" s="150"/>
      <c r="Y622" s="150"/>
      <c r="Z622" s="150"/>
      <c r="AA622" s="148"/>
    </row>
    <row r="623" spans="1:27" ht="15.75" customHeight="1" x14ac:dyDescent="0.25">
      <c r="A623" s="148"/>
      <c r="B623" s="148"/>
      <c r="C623" s="148"/>
      <c r="D623" s="148"/>
      <c r="E623" s="148"/>
      <c r="F623" s="148"/>
      <c r="G623" s="148"/>
      <c r="H623" s="148"/>
      <c r="I623" s="148"/>
      <c r="J623" s="148"/>
      <c r="K623" s="148"/>
      <c r="L623" s="148"/>
      <c r="M623" s="149"/>
      <c r="N623" s="150"/>
      <c r="O623" s="150"/>
      <c r="P623" s="150"/>
      <c r="Q623" s="150"/>
      <c r="R623" s="150"/>
      <c r="S623" s="150"/>
      <c r="T623" s="150"/>
      <c r="U623" s="150"/>
      <c r="V623" s="150"/>
      <c r="W623" s="150"/>
      <c r="X623" s="150"/>
      <c r="Y623" s="150"/>
      <c r="Z623" s="150"/>
      <c r="AA623" s="148"/>
    </row>
    <row r="624" spans="1:27" ht="15.75" customHeight="1" x14ac:dyDescent="0.25">
      <c r="A624" s="148"/>
      <c r="B624" s="148"/>
      <c r="C624" s="148"/>
      <c r="D624" s="148"/>
      <c r="E624" s="148"/>
      <c r="F624" s="148"/>
      <c r="G624" s="148"/>
      <c r="H624" s="148"/>
      <c r="I624" s="148"/>
      <c r="J624" s="148"/>
      <c r="K624" s="148"/>
      <c r="L624" s="148"/>
      <c r="M624" s="149"/>
      <c r="N624" s="150"/>
      <c r="O624" s="150"/>
      <c r="P624" s="150"/>
      <c r="Q624" s="150"/>
      <c r="R624" s="150"/>
      <c r="S624" s="150"/>
      <c r="T624" s="150"/>
      <c r="U624" s="150"/>
      <c r="V624" s="150"/>
      <c r="W624" s="150"/>
      <c r="X624" s="150"/>
      <c r="Y624" s="150"/>
      <c r="Z624" s="150"/>
      <c r="AA624" s="148"/>
    </row>
    <row r="625" spans="1:27" ht="15.75" customHeight="1" x14ac:dyDescent="0.25">
      <c r="A625" s="148"/>
      <c r="B625" s="148"/>
      <c r="C625" s="148"/>
      <c r="D625" s="148"/>
      <c r="E625" s="148"/>
      <c r="F625" s="148"/>
      <c r="G625" s="148"/>
      <c r="H625" s="148"/>
      <c r="I625" s="148"/>
      <c r="J625" s="148"/>
      <c r="K625" s="148"/>
      <c r="L625" s="148"/>
      <c r="M625" s="149"/>
      <c r="N625" s="150"/>
      <c r="O625" s="150"/>
      <c r="P625" s="150"/>
      <c r="Q625" s="150"/>
      <c r="R625" s="150"/>
      <c r="S625" s="150"/>
      <c r="T625" s="150"/>
      <c r="U625" s="150"/>
      <c r="V625" s="150"/>
      <c r="W625" s="150"/>
      <c r="X625" s="150"/>
      <c r="Y625" s="150"/>
      <c r="Z625" s="150"/>
      <c r="AA625" s="148"/>
    </row>
    <row r="626" spans="1:27" ht="15.75" customHeight="1" x14ac:dyDescent="0.25">
      <c r="A626" s="148"/>
      <c r="B626" s="148"/>
      <c r="C626" s="148"/>
      <c r="D626" s="148"/>
      <c r="E626" s="148"/>
      <c r="F626" s="148"/>
      <c r="G626" s="148"/>
      <c r="H626" s="148"/>
      <c r="I626" s="148"/>
      <c r="J626" s="148"/>
      <c r="K626" s="148"/>
      <c r="L626" s="148"/>
      <c r="M626" s="149"/>
      <c r="N626" s="150"/>
      <c r="O626" s="150"/>
      <c r="P626" s="150"/>
      <c r="Q626" s="150"/>
      <c r="R626" s="150"/>
      <c r="S626" s="150"/>
      <c r="T626" s="150"/>
      <c r="U626" s="150"/>
      <c r="V626" s="150"/>
      <c r="W626" s="150"/>
      <c r="X626" s="150"/>
      <c r="Y626" s="150"/>
      <c r="Z626" s="150"/>
      <c r="AA626" s="148"/>
    </row>
    <row r="627" spans="1:27" ht="15.75" customHeight="1" x14ac:dyDescent="0.25">
      <c r="A627" s="148"/>
      <c r="B627" s="148"/>
      <c r="C627" s="148"/>
      <c r="D627" s="148"/>
      <c r="E627" s="148"/>
      <c r="F627" s="148"/>
      <c r="G627" s="148"/>
      <c r="H627" s="148"/>
      <c r="I627" s="148"/>
      <c r="J627" s="148"/>
      <c r="K627" s="148"/>
      <c r="L627" s="148"/>
      <c r="M627" s="149"/>
      <c r="N627" s="150"/>
      <c r="O627" s="150"/>
      <c r="P627" s="150"/>
      <c r="Q627" s="150"/>
      <c r="R627" s="150"/>
      <c r="S627" s="150"/>
      <c r="T627" s="150"/>
      <c r="U627" s="150"/>
      <c r="V627" s="150"/>
      <c r="W627" s="150"/>
      <c r="X627" s="150"/>
      <c r="Y627" s="150"/>
      <c r="Z627" s="150"/>
      <c r="AA627" s="148"/>
    </row>
    <row r="628" spans="1:27" ht="15.75" customHeight="1" x14ac:dyDescent="0.25">
      <c r="A628" s="148"/>
      <c r="B628" s="148"/>
      <c r="C628" s="148"/>
      <c r="D628" s="148"/>
      <c r="E628" s="148"/>
      <c r="F628" s="148"/>
      <c r="G628" s="148"/>
      <c r="H628" s="148"/>
      <c r="I628" s="148"/>
      <c r="J628" s="148"/>
      <c r="K628" s="148"/>
      <c r="L628" s="148"/>
      <c r="M628" s="149"/>
      <c r="N628" s="150"/>
      <c r="O628" s="150"/>
      <c r="P628" s="150"/>
      <c r="Q628" s="150"/>
      <c r="R628" s="150"/>
      <c r="S628" s="150"/>
      <c r="T628" s="150"/>
      <c r="U628" s="150"/>
      <c r="V628" s="150"/>
      <c r="W628" s="150"/>
      <c r="X628" s="150"/>
      <c r="Y628" s="150"/>
      <c r="Z628" s="150"/>
      <c r="AA628" s="148"/>
    </row>
    <row r="629" spans="1:27" ht="15.75" customHeight="1" x14ac:dyDescent="0.25">
      <c r="A629" s="148"/>
      <c r="B629" s="148"/>
      <c r="C629" s="148"/>
      <c r="D629" s="148"/>
      <c r="E629" s="148"/>
      <c r="F629" s="148"/>
      <c r="G629" s="148"/>
      <c r="H629" s="148"/>
      <c r="I629" s="148"/>
      <c r="J629" s="148"/>
      <c r="K629" s="148"/>
      <c r="L629" s="148"/>
      <c r="M629" s="149"/>
      <c r="N629" s="150"/>
      <c r="O629" s="150"/>
      <c r="P629" s="150"/>
      <c r="Q629" s="150"/>
      <c r="R629" s="150"/>
      <c r="S629" s="150"/>
      <c r="T629" s="150"/>
      <c r="U629" s="150"/>
      <c r="V629" s="150"/>
      <c r="W629" s="150"/>
      <c r="X629" s="150"/>
      <c r="Y629" s="150"/>
      <c r="Z629" s="150"/>
      <c r="AA629" s="148"/>
    </row>
    <row r="630" spans="1:27" ht="15.75" customHeight="1" x14ac:dyDescent="0.25">
      <c r="A630" s="148"/>
      <c r="B630" s="148"/>
      <c r="C630" s="148"/>
      <c r="D630" s="148"/>
      <c r="E630" s="148"/>
      <c r="F630" s="148"/>
      <c r="G630" s="148"/>
      <c r="H630" s="148"/>
      <c r="I630" s="148"/>
      <c r="J630" s="148"/>
      <c r="K630" s="148"/>
      <c r="L630" s="148"/>
      <c r="M630" s="149"/>
      <c r="N630" s="150"/>
      <c r="O630" s="150"/>
      <c r="P630" s="150"/>
      <c r="Q630" s="150"/>
      <c r="R630" s="150"/>
      <c r="S630" s="150"/>
      <c r="T630" s="150"/>
      <c r="U630" s="150"/>
      <c r="V630" s="150"/>
      <c r="W630" s="150"/>
      <c r="X630" s="150"/>
      <c r="Y630" s="150"/>
      <c r="Z630" s="150"/>
      <c r="AA630" s="148"/>
    </row>
    <row r="631" spans="1:27" ht="15.75" customHeight="1" x14ac:dyDescent="0.25">
      <c r="A631" s="148"/>
      <c r="B631" s="148"/>
      <c r="C631" s="148"/>
      <c r="D631" s="148"/>
      <c r="E631" s="148"/>
      <c r="F631" s="148"/>
      <c r="G631" s="148"/>
      <c r="H631" s="148"/>
      <c r="I631" s="148"/>
      <c r="J631" s="148"/>
      <c r="K631" s="148"/>
      <c r="L631" s="148"/>
      <c r="M631" s="149"/>
      <c r="N631" s="150"/>
      <c r="O631" s="150"/>
      <c r="P631" s="150"/>
      <c r="Q631" s="150"/>
      <c r="R631" s="150"/>
      <c r="S631" s="150"/>
      <c r="T631" s="150"/>
      <c r="U631" s="150"/>
      <c r="V631" s="150"/>
      <c r="W631" s="150"/>
      <c r="X631" s="150"/>
      <c r="Y631" s="150"/>
      <c r="Z631" s="150"/>
      <c r="AA631" s="148"/>
    </row>
    <row r="632" spans="1:27" ht="15.75" customHeight="1" x14ac:dyDescent="0.25">
      <c r="A632" s="148"/>
      <c r="B632" s="148"/>
      <c r="C632" s="148"/>
      <c r="D632" s="148"/>
      <c r="E632" s="148"/>
      <c r="F632" s="148"/>
      <c r="G632" s="148"/>
      <c r="H632" s="148"/>
      <c r="I632" s="148"/>
      <c r="J632" s="148"/>
      <c r="K632" s="148"/>
      <c r="L632" s="148"/>
      <c r="M632" s="149"/>
      <c r="N632" s="150"/>
      <c r="O632" s="150"/>
      <c r="P632" s="150"/>
      <c r="Q632" s="150"/>
      <c r="R632" s="150"/>
      <c r="S632" s="150"/>
      <c r="T632" s="150"/>
      <c r="U632" s="150"/>
      <c r="V632" s="150"/>
      <c r="W632" s="150"/>
      <c r="X632" s="150"/>
      <c r="Y632" s="150"/>
      <c r="Z632" s="150"/>
      <c r="AA632" s="148"/>
    </row>
    <row r="633" spans="1:27" ht="15.75" customHeight="1" x14ac:dyDescent="0.25">
      <c r="A633" s="148"/>
      <c r="B633" s="148"/>
      <c r="C633" s="148"/>
      <c r="D633" s="148"/>
      <c r="E633" s="148"/>
      <c r="F633" s="148"/>
      <c r="G633" s="148"/>
      <c r="H633" s="148"/>
      <c r="I633" s="148"/>
      <c r="J633" s="148"/>
      <c r="K633" s="148"/>
      <c r="L633" s="148"/>
      <c r="M633" s="149"/>
      <c r="N633" s="150"/>
      <c r="O633" s="150"/>
      <c r="P633" s="150"/>
      <c r="Q633" s="150"/>
      <c r="R633" s="150"/>
      <c r="S633" s="150"/>
      <c r="T633" s="150"/>
      <c r="U633" s="150"/>
      <c r="V633" s="150"/>
      <c r="W633" s="150"/>
      <c r="X633" s="150"/>
      <c r="Y633" s="150"/>
      <c r="Z633" s="150"/>
      <c r="AA633" s="148"/>
    </row>
    <row r="634" spans="1:27" ht="15.75" customHeight="1" x14ac:dyDescent="0.25">
      <c r="A634" s="148"/>
      <c r="B634" s="148"/>
      <c r="C634" s="148"/>
      <c r="D634" s="148"/>
      <c r="E634" s="148"/>
      <c r="F634" s="148"/>
      <c r="G634" s="148"/>
      <c r="H634" s="148"/>
      <c r="I634" s="148"/>
      <c r="J634" s="148"/>
      <c r="K634" s="148"/>
      <c r="L634" s="148"/>
      <c r="M634" s="149"/>
      <c r="N634" s="150"/>
      <c r="O634" s="150"/>
      <c r="P634" s="150"/>
      <c r="Q634" s="150"/>
      <c r="R634" s="150"/>
      <c r="S634" s="150"/>
      <c r="T634" s="150"/>
      <c r="U634" s="150"/>
      <c r="V634" s="150"/>
      <c r="W634" s="150"/>
      <c r="X634" s="150"/>
      <c r="Y634" s="150"/>
      <c r="Z634" s="150"/>
      <c r="AA634" s="148"/>
    </row>
    <row r="635" spans="1:27" ht="15.75" customHeight="1" x14ac:dyDescent="0.25">
      <c r="A635" s="148"/>
      <c r="B635" s="148"/>
      <c r="C635" s="148"/>
      <c r="D635" s="148"/>
      <c r="E635" s="148"/>
      <c r="F635" s="148"/>
      <c r="G635" s="148"/>
      <c r="H635" s="148"/>
      <c r="I635" s="148"/>
      <c r="J635" s="148"/>
      <c r="K635" s="148"/>
      <c r="L635" s="148"/>
      <c r="M635" s="149"/>
      <c r="N635" s="150"/>
      <c r="O635" s="150"/>
      <c r="P635" s="150"/>
      <c r="Q635" s="150"/>
      <c r="R635" s="150"/>
      <c r="S635" s="150"/>
      <c r="T635" s="150"/>
      <c r="U635" s="150"/>
      <c r="V635" s="150"/>
      <c r="W635" s="150"/>
      <c r="X635" s="150"/>
      <c r="Y635" s="150"/>
      <c r="Z635" s="150"/>
      <c r="AA635" s="148"/>
    </row>
    <row r="636" spans="1:27" ht="15.75" customHeight="1" x14ac:dyDescent="0.25">
      <c r="A636" s="148"/>
      <c r="B636" s="148"/>
      <c r="C636" s="148"/>
      <c r="D636" s="148"/>
      <c r="E636" s="148"/>
      <c r="F636" s="148"/>
      <c r="G636" s="148"/>
      <c r="H636" s="148"/>
      <c r="I636" s="148"/>
      <c r="J636" s="148"/>
      <c r="K636" s="148"/>
      <c r="L636" s="148"/>
      <c r="M636" s="149"/>
      <c r="N636" s="150"/>
      <c r="O636" s="150"/>
      <c r="P636" s="150"/>
      <c r="Q636" s="150"/>
      <c r="R636" s="150"/>
      <c r="S636" s="150"/>
      <c r="T636" s="150"/>
      <c r="U636" s="150"/>
      <c r="V636" s="150"/>
      <c r="W636" s="150"/>
      <c r="X636" s="150"/>
      <c r="Y636" s="150"/>
      <c r="Z636" s="150"/>
      <c r="AA636" s="148"/>
    </row>
    <row r="637" spans="1:27" ht="15.75" customHeight="1" x14ac:dyDescent="0.25">
      <c r="A637" s="148"/>
      <c r="B637" s="148"/>
      <c r="C637" s="148"/>
      <c r="D637" s="148"/>
      <c r="E637" s="148"/>
      <c r="F637" s="148"/>
      <c r="G637" s="148"/>
      <c r="H637" s="148"/>
      <c r="I637" s="148"/>
      <c r="J637" s="148"/>
      <c r="K637" s="148"/>
      <c r="L637" s="148"/>
      <c r="M637" s="149"/>
      <c r="N637" s="150"/>
      <c r="O637" s="150"/>
      <c r="P637" s="150"/>
      <c r="Q637" s="150"/>
      <c r="R637" s="150"/>
      <c r="S637" s="150"/>
      <c r="T637" s="150"/>
      <c r="U637" s="150"/>
      <c r="V637" s="150"/>
      <c r="W637" s="150"/>
      <c r="X637" s="150"/>
      <c r="Y637" s="150"/>
      <c r="Z637" s="150"/>
      <c r="AA637" s="148"/>
    </row>
    <row r="638" spans="1:27" ht="15.75" customHeight="1" x14ac:dyDescent="0.25">
      <c r="A638" s="148"/>
      <c r="B638" s="148"/>
      <c r="C638" s="148"/>
      <c r="D638" s="148"/>
      <c r="E638" s="148"/>
      <c r="F638" s="148"/>
      <c r="G638" s="148"/>
      <c r="H638" s="148"/>
      <c r="I638" s="148"/>
      <c r="J638" s="148"/>
      <c r="K638" s="148"/>
      <c r="L638" s="148"/>
      <c r="M638" s="149"/>
      <c r="N638" s="150"/>
      <c r="O638" s="150"/>
      <c r="P638" s="150"/>
      <c r="Q638" s="150"/>
      <c r="R638" s="150"/>
      <c r="S638" s="150"/>
      <c r="T638" s="150"/>
      <c r="U638" s="150"/>
      <c r="V638" s="150"/>
      <c r="W638" s="150"/>
      <c r="X638" s="150"/>
      <c r="Y638" s="150"/>
      <c r="Z638" s="150"/>
      <c r="AA638" s="148"/>
    </row>
    <row r="639" spans="1:27" ht="15.75" customHeight="1" x14ac:dyDescent="0.25">
      <c r="A639" s="148"/>
      <c r="B639" s="148"/>
      <c r="C639" s="148"/>
      <c r="D639" s="148"/>
      <c r="E639" s="148"/>
      <c r="F639" s="148"/>
      <c r="G639" s="148"/>
      <c r="H639" s="148"/>
      <c r="I639" s="148"/>
      <c r="J639" s="148"/>
      <c r="K639" s="148"/>
      <c r="L639" s="148"/>
      <c r="M639" s="149"/>
      <c r="N639" s="150"/>
      <c r="O639" s="150"/>
      <c r="P639" s="150"/>
      <c r="Q639" s="150"/>
      <c r="R639" s="150"/>
      <c r="S639" s="150"/>
      <c r="T639" s="150"/>
      <c r="U639" s="150"/>
      <c r="V639" s="150"/>
      <c r="W639" s="150"/>
      <c r="X639" s="150"/>
      <c r="Y639" s="150"/>
      <c r="Z639" s="150"/>
      <c r="AA639" s="148"/>
    </row>
    <row r="640" spans="1:27" ht="15.75" customHeight="1" x14ac:dyDescent="0.25">
      <c r="A640" s="148"/>
      <c r="B640" s="148"/>
      <c r="C640" s="148"/>
      <c r="D640" s="148"/>
      <c r="E640" s="148"/>
      <c r="F640" s="148"/>
      <c r="G640" s="148"/>
      <c r="H640" s="148"/>
      <c r="I640" s="148"/>
      <c r="J640" s="148"/>
      <c r="K640" s="148"/>
      <c r="L640" s="148"/>
      <c r="M640" s="149"/>
      <c r="N640" s="150"/>
      <c r="O640" s="150"/>
      <c r="P640" s="150"/>
      <c r="Q640" s="150"/>
      <c r="R640" s="150"/>
      <c r="S640" s="150"/>
      <c r="T640" s="150"/>
      <c r="U640" s="150"/>
      <c r="V640" s="150"/>
      <c r="W640" s="150"/>
      <c r="X640" s="150"/>
      <c r="Y640" s="150"/>
      <c r="Z640" s="150"/>
      <c r="AA640" s="148"/>
    </row>
    <row r="641" spans="1:27" ht="15.75" customHeight="1" x14ac:dyDescent="0.25">
      <c r="A641" s="148"/>
      <c r="B641" s="148"/>
      <c r="C641" s="148"/>
      <c r="D641" s="148"/>
      <c r="E641" s="148"/>
      <c r="F641" s="148"/>
      <c r="G641" s="148"/>
      <c r="H641" s="148"/>
      <c r="I641" s="148"/>
      <c r="J641" s="148"/>
      <c r="K641" s="148"/>
      <c r="L641" s="148"/>
      <c r="M641" s="149"/>
      <c r="N641" s="150"/>
      <c r="O641" s="150"/>
      <c r="P641" s="150"/>
      <c r="Q641" s="150"/>
      <c r="R641" s="150"/>
      <c r="S641" s="150"/>
      <c r="T641" s="150"/>
      <c r="U641" s="150"/>
      <c r="V641" s="150"/>
      <c r="W641" s="150"/>
      <c r="X641" s="150"/>
      <c r="Y641" s="150"/>
      <c r="Z641" s="150"/>
      <c r="AA641" s="148"/>
    </row>
    <row r="642" spans="1:27" ht="15.75" customHeight="1" x14ac:dyDescent="0.25">
      <c r="A642" s="148"/>
      <c r="B642" s="148"/>
      <c r="C642" s="148"/>
      <c r="D642" s="148"/>
      <c r="E642" s="148"/>
      <c r="F642" s="148"/>
      <c r="G642" s="148"/>
      <c r="H642" s="148"/>
      <c r="I642" s="148"/>
      <c r="J642" s="148"/>
      <c r="K642" s="148"/>
      <c r="L642" s="148"/>
      <c r="M642" s="149"/>
      <c r="N642" s="150"/>
      <c r="O642" s="150"/>
      <c r="P642" s="150"/>
      <c r="Q642" s="150"/>
      <c r="R642" s="150"/>
      <c r="S642" s="150"/>
      <c r="T642" s="150"/>
      <c r="U642" s="150"/>
      <c r="V642" s="150"/>
      <c r="W642" s="150"/>
      <c r="X642" s="150"/>
      <c r="Y642" s="150"/>
      <c r="Z642" s="150"/>
      <c r="AA642" s="148"/>
    </row>
    <row r="643" spans="1:27" ht="15.75" customHeight="1" x14ac:dyDescent="0.25">
      <c r="A643" s="148"/>
      <c r="B643" s="148"/>
      <c r="C643" s="148"/>
      <c r="D643" s="148"/>
      <c r="E643" s="148"/>
      <c r="F643" s="148"/>
      <c r="G643" s="148"/>
      <c r="H643" s="148"/>
      <c r="I643" s="148"/>
      <c r="J643" s="148"/>
      <c r="K643" s="148"/>
      <c r="L643" s="148"/>
      <c r="M643" s="149"/>
      <c r="N643" s="150"/>
      <c r="O643" s="150"/>
      <c r="P643" s="150"/>
      <c r="Q643" s="150"/>
      <c r="R643" s="150"/>
      <c r="S643" s="150"/>
      <c r="T643" s="150"/>
      <c r="U643" s="150"/>
      <c r="V643" s="150"/>
      <c r="W643" s="150"/>
      <c r="X643" s="150"/>
      <c r="Y643" s="150"/>
      <c r="Z643" s="150"/>
      <c r="AA643" s="148"/>
    </row>
    <row r="644" spans="1:27" ht="15.75" customHeight="1" x14ac:dyDescent="0.25">
      <c r="A644" s="148"/>
      <c r="B644" s="148"/>
      <c r="C644" s="148"/>
      <c r="D644" s="148"/>
      <c r="E644" s="148"/>
      <c r="F644" s="148"/>
      <c r="G644" s="148"/>
      <c r="H644" s="148"/>
      <c r="I644" s="148"/>
      <c r="J644" s="148"/>
      <c r="K644" s="148"/>
      <c r="L644" s="148"/>
      <c r="M644" s="149"/>
      <c r="N644" s="150"/>
      <c r="O644" s="150"/>
      <c r="P644" s="150"/>
      <c r="Q644" s="150"/>
      <c r="R644" s="150"/>
      <c r="S644" s="150"/>
      <c r="T644" s="150"/>
      <c r="U644" s="150"/>
      <c r="V644" s="150"/>
      <c r="W644" s="150"/>
      <c r="X644" s="150"/>
      <c r="Y644" s="150"/>
      <c r="Z644" s="150"/>
      <c r="AA644" s="148"/>
    </row>
    <row r="645" spans="1:27" ht="15.75" customHeight="1" x14ac:dyDescent="0.25">
      <c r="A645" s="148"/>
      <c r="B645" s="148"/>
      <c r="C645" s="148"/>
      <c r="D645" s="148"/>
      <c r="E645" s="148"/>
      <c r="F645" s="148"/>
      <c r="G645" s="148"/>
      <c r="H645" s="148"/>
      <c r="I645" s="148"/>
      <c r="J645" s="148"/>
      <c r="K645" s="148"/>
      <c r="L645" s="148"/>
      <c r="M645" s="149"/>
      <c r="N645" s="150"/>
      <c r="O645" s="150"/>
      <c r="P645" s="150"/>
      <c r="Q645" s="150"/>
      <c r="R645" s="150"/>
      <c r="S645" s="150"/>
      <c r="T645" s="150"/>
      <c r="U645" s="150"/>
      <c r="V645" s="150"/>
      <c r="W645" s="150"/>
      <c r="X645" s="150"/>
      <c r="Y645" s="150"/>
      <c r="Z645" s="150"/>
      <c r="AA645" s="148"/>
    </row>
    <row r="646" spans="1:27" ht="15.75" customHeight="1" x14ac:dyDescent="0.25">
      <c r="A646" s="148"/>
      <c r="B646" s="148"/>
      <c r="C646" s="148"/>
      <c r="D646" s="148"/>
      <c r="E646" s="148"/>
      <c r="F646" s="148"/>
      <c r="G646" s="148"/>
      <c r="H646" s="148"/>
      <c r="I646" s="148"/>
      <c r="J646" s="148"/>
      <c r="K646" s="148"/>
      <c r="L646" s="148"/>
      <c r="M646" s="149"/>
      <c r="N646" s="150"/>
      <c r="O646" s="150"/>
      <c r="P646" s="150"/>
      <c r="Q646" s="150"/>
      <c r="R646" s="150"/>
      <c r="S646" s="150"/>
      <c r="T646" s="150"/>
      <c r="U646" s="150"/>
      <c r="V646" s="150"/>
      <c r="W646" s="150"/>
      <c r="X646" s="150"/>
      <c r="Y646" s="150"/>
      <c r="Z646" s="150"/>
      <c r="AA646" s="148"/>
    </row>
    <row r="647" spans="1:27" ht="15.75" customHeight="1" x14ac:dyDescent="0.25">
      <c r="A647" s="148"/>
      <c r="B647" s="148"/>
      <c r="C647" s="148"/>
      <c r="D647" s="148"/>
      <c r="E647" s="148"/>
      <c r="F647" s="148"/>
      <c r="G647" s="148"/>
      <c r="H647" s="148"/>
      <c r="I647" s="148"/>
      <c r="J647" s="148"/>
      <c r="K647" s="148"/>
      <c r="L647" s="148"/>
      <c r="M647" s="149"/>
      <c r="N647" s="150"/>
      <c r="O647" s="150"/>
      <c r="P647" s="150"/>
      <c r="Q647" s="150"/>
      <c r="R647" s="150"/>
      <c r="S647" s="150"/>
      <c r="T647" s="150"/>
      <c r="U647" s="150"/>
      <c r="V647" s="150"/>
      <c r="W647" s="150"/>
      <c r="X647" s="150"/>
      <c r="Y647" s="150"/>
      <c r="Z647" s="150"/>
      <c r="AA647" s="148"/>
    </row>
    <row r="648" spans="1:27" ht="15.75" customHeight="1" x14ac:dyDescent="0.25">
      <c r="A648" s="148"/>
      <c r="B648" s="148"/>
      <c r="C648" s="148"/>
      <c r="D648" s="148"/>
      <c r="E648" s="148"/>
      <c r="F648" s="148"/>
      <c r="G648" s="148"/>
      <c r="H648" s="148"/>
      <c r="I648" s="148"/>
      <c r="J648" s="148"/>
      <c r="K648" s="148"/>
      <c r="L648" s="148"/>
      <c r="M648" s="149"/>
      <c r="N648" s="150"/>
      <c r="O648" s="150"/>
      <c r="P648" s="150"/>
      <c r="Q648" s="150"/>
      <c r="R648" s="150"/>
      <c r="S648" s="150"/>
      <c r="T648" s="150"/>
      <c r="U648" s="150"/>
      <c r="V648" s="150"/>
      <c r="W648" s="150"/>
      <c r="X648" s="150"/>
      <c r="Y648" s="150"/>
      <c r="Z648" s="150"/>
      <c r="AA648" s="148"/>
    </row>
    <row r="649" spans="1:27" ht="15.75" customHeight="1" x14ac:dyDescent="0.25">
      <c r="A649" s="148"/>
      <c r="B649" s="148"/>
      <c r="C649" s="148"/>
      <c r="D649" s="148"/>
      <c r="E649" s="148"/>
      <c r="F649" s="148"/>
      <c r="G649" s="148"/>
      <c r="H649" s="148"/>
      <c r="I649" s="148"/>
      <c r="J649" s="148"/>
      <c r="K649" s="148"/>
      <c r="L649" s="148"/>
      <c r="M649" s="149"/>
      <c r="N649" s="150"/>
      <c r="O649" s="150"/>
      <c r="P649" s="150"/>
      <c r="Q649" s="150"/>
      <c r="R649" s="150"/>
      <c r="S649" s="150"/>
      <c r="T649" s="150"/>
      <c r="U649" s="150"/>
      <c r="V649" s="150"/>
      <c r="W649" s="150"/>
      <c r="X649" s="150"/>
      <c r="Y649" s="150"/>
      <c r="Z649" s="150"/>
      <c r="AA649" s="148"/>
    </row>
    <row r="650" spans="1:27" ht="15.75" customHeight="1" x14ac:dyDescent="0.25">
      <c r="A650" s="148"/>
      <c r="B650" s="148"/>
      <c r="C650" s="148"/>
      <c r="D650" s="148"/>
      <c r="E650" s="148"/>
      <c r="F650" s="148"/>
      <c r="G650" s="148"/>
      <c r="H650" s="148"/>
      <c r="I650" s="148"/>
      <c r="J650" s="148"/>
      <c r="K650" s="148"/>
      <c r="L650" s="148"/>
      <c r="M650" s="149"/>
      <c r="N650" s="150"/>
      <c r="O650" s="150"/>
      <c r="P650" s="150"/>
      <c r="Q650" s="150"/>
      <c r="R650" s="150"/>
      <c r="S650" s="150"/>
      <c r="T650" s="150"/>
      <c r="U650" s="150"/>
      <c r="V650" s="150"/>
      <c r="W650" s="150"/>
      <c r="X650" s="150"/>
      <c r="Y650" s="150"/>
      <c r="Z650" s="150"/>
      <c r="AA650" s="148"/>
    </row>
    <row r="651" spans="1:27" ht="15.75" customHeight="1" x14ac:dyDescent="0.25">
      <c r="A651" s="148"/>
      <c r="B651" s="148"/>
      <c r="C651" s="148"/>
      <c r="D651" s="148"/>
      <c r="E651" s="148"/>
      <c r="F651" s="148"/>
      <c r="G651" s="148"/>
      <c r="H651" s="148"/>
      <c r="I651" s="148"/>
      <c r="J651" s="148"/>
      <c r="K651" s="148"/>
      <c r="L651" s="148"/>
      <c r="M651" s="149"/>
      <c r="N651" s="150"/>
      <c r="O651" s="150"/>
      <c r="P651" s="150"/>
      <c r="Q651" s="150"/>
      <c r="R651" s="150"/>
      <c r="S651" s="150"/>
      <c r="T651" s="150"/>
      <c r="U651" s="150"/>
      <c r="V651" s="150"/>
      <c r="W651" s="150"/>
      <c r="X651" s="150"/>
      <c r="Y651" s="150"/>
      <c r="Z651" s="150"/>
      <c r="AA651" s="148"/>
    </row>
    <row r="652" spans="1:27" ht="15.75" customHeight="1" x14ac:dyDescent="0.25">
      <c r="A652" s="148"/>
      <c r="B652" s="148"/>
      <c r="C652" s="148"/>
      <c r="D652" s="148"/>
      <c r="E652" s="148"/>
      <c r="F652" s="148"/>
      <c r="G652" s="148"/>
      <c r="H652" s="148"/>
      <c r="I652" s="148"/>
      <c r="J652" s="148"/>
      <c r="K652" s="148"/>
      <c r="L652" s="148"/>
      <c r="M652" s="149"/>
      <c r="N652" s="150"/>
      <c r="O652" s="150"/>
      <c r="P652" s="150"/>
      <c r="Q652" s="150"/>
      <c r="R652" s="150"/>
      <c r="S652" s="150"/>
      <c r="T652" s="150"/>
      <c r="U652" s="150"/>
      <c r="V652" s="150"/>
      <c r="W652" s="150"/>
      <c r="X652" s="150"/>
      <c r="Y652" s="150"/>
      <c r="Z652" s="150"/>
      <c r="AA652" s="148"/>
    </row>
    <row r="653" spans="1:27" ht="15.75" customHeight="1" x14ac:dyDescent="0.25">
      <c r="A653" s="148"/>
      <c r="B653" s="148"/>
      <c r="C653" s="148"/>
      <c r="D653" s="148"/>
      <c r="E653" s="148"/>
      <c r="F653" s="148"/>
      <c r="G653" s="148"/>
      <c r="H653" s="148"/>
      <c r="I653" s="148"/>
      <c r="J653" s="148"/>
      <c r="K653" s="148"/>
      <c r="L653" s="148"/>
      <c r="M653" s="149"/>
      <c r="N653" s="150"/>
      <c r="O653" s="150"/>
      <c r="P653" s="150"/>
      <c r="Q653" s="150"/>
      <c r="R653" s="150"/>
      <c r="S653" s="150"/>
      <c r="T653" s="150"/>
      <c r="U653" s="150"/>
      <c r="V653" s="150"/>
      <c r="W653" s="150"/>
      <c r="X653" s="150"/>
      <c r="Y653" s="150"/>
      <c r="Z653" s="150"/>
      <c r="AA653" s="148"/>
    </row>
    <row r="654" spans="1:27" ht="15.75" customHeight="1" x14ac:dyDescent="0.25">
      <c r="A654" s="148"/>
      <c r="B654" s="148"/>
      <c r="C654" s="148"/>
      <c r="D654" s="148"/>
      <c r="E654" s="148"/>
      <c r="F654" s="148"/>
      <c r="G654" s="148"/>
      <c r="H654" s="148"/>
      <c r="I654" s="148"/>
      <c r="J654" s="148"/>
      <c r="K654" s="148"/>
      <c r="L654" s="148"/>
      <c r="M654" s="149"/>
      <c r="N654" s="150"/>
      <c r="O654" s="150"/>
      <c r="P654" s="150"/>
      <c r="Q654" s="150"/>
      <c r="R654" s="150"/>
      <c r="S654" s="150"/>
      <c r="T654" s="150"/>
      <c r="U654" s="150"/>
      <c r="V654" s="150"/>
      <c r="W654" s="150"/>
      <c r="X654" s="150"/>
      <c r="Y654" s="150"/>
      <c r="Z654" s="150"/>
      <c r="AA654" s="148"/>
    </row>
    <row r="655" spans="1:27" ht="15.75" customHeight="1" x14ac:dyDescent="0.25">
      <c r="A655" s="148"/>
      <c r="B655" s="148"/>
      <c r="C655" s="148"/>
      <c r="D655" s="148"/>
      <c r="E655" s="148"/>
      <c r="F655" s="148"/>
      <c r="G655" s="148"/>
      <c r="H655" s="148"/>
      <c r="I655" s="148"/>
      <c r="J655" s="148"/>
      <c r="K655" s="148"/>
      <c r="L655" s="148"/>
      <c r="M655" s="149"/>
      <c r="N655" s="150"/>
      <c r="O655" s="150"/>
      <c r="P655" s="150"/>
      <c r="Q655" s="150"/>
      <c r="R655" s="150"/>
      <c r="S655" s="150"/>
      <c r="T655" s="150"/>
      <c r="U655" s="150"/>
      <c r="V655" s="150"/>
      <c r="W655" s="150"/>
      <c r="X655" s="150"/>
      <c r="Y655" s="150"/>
      <c r="Z655" s="150"/>
      <c r="AA655" s="148"/>
    </row>
    <row r="656" spans="1:27" ht="15.75" customHeight="1" x14ac:dyDescent="0.25">
      <c r="A656" s="148"/>
      <c r="B656" s="148"/>
      <c r="C656" s="148"/>
      <c r="D656" s="148"/>
      <c r="E656" s="148"/>
      <c r="F656" s="148"/>
      <c r="G656" s="148"/>
      <c r="H656" s="148"/>
      <c r="I656" s="148"/>
      <c r="J656" s="148"/>
      <c r="K656" s="148"/>
      <c r="L656" s="148"/>
      <c r="M656" s="149"/>
      <c r="N656" s="150"/>
      <c r="O656" s="150"/>
      <c r="P656" s="150"/>
      <c r="Q656" s="150"/>
      <c r="R656" s="150"/>
      <c r="S656" s="150"/>
      <c r="T656" s="150"/>
      <c r="U656" s="150"/>
      <c r="V656" s="150"/>
      <c r="W656" s="150"/>
      <c r="X656" s="150"/>
      <c r="Y656" s="150"/>
      <c r="Z656" s="150"/>
      <c r="AA656" s="148"/>
    </row>
    <row r="657" spans="1:122" ht="15.75" customHeight="1" x14ac:dyDescent="0.25">
      <c r="A657" s="148"/>
      <c r="B657" s="148"/>
      <c r="C657" s="148"/>
      <c r="D657" s="148"/>
      <c r="E657" s="148"/>
      <c r="F657" s="148"/>
      <c r="G657" s="148"/>
      <c r="H657" s="148"/>
      <c r="I657" s="148"/>
      <c r="J657" s="148"/>
      <c r="K657" s="148"/>
      <c r="L657" s="148"/>
      <c r="M657" s="149"/>
      <c r="N657" s="150"/>
      <c r="O657" s="150"/>
      <c r="P657" s="150"/>
      <c r="Q657" s="150"/>
      <c r="R657" s="150"/>
      <c r="S657" s="150"/>
      <c r="T657" s="150"/>
      <c r="U657" s="150"/>
      <c r="V657" s="150"/>
      <c r="W657" s="150"/>
      <c r="X657" s="150"/>
      <c r="Y657" s="150"/>
      <c r="Z657" s="150"/>
      <c r="AA657" s="148"/>
    </row>
    <row r="658" spans="1:122" ht="15.75" customHeight="1" x14ac:dyDescent="0.25">
      <c r="A658" s="148"/>
      <c r="B658" s="148"/>
      <c r="C658" s="148"/>
      <c r="D658" s="148"/>
      <c r="E658" s="148"/>
      <c r="F658" s="148"/>
      <c r="G658" s="148"/>
      <c r="H658" s="148"/>
      <c r="I658" s="148"/>
      <c r="J658" s="148"/>
      <c r="K658" s="148"/>
      <c r="L658" s="148"/>
      <c r="M658" s="149"/>
      <c r="N658" s="150"/>
      <c r="O658" s="150"/>
      <c r="P658" s="150"/>
      <c r="Q658" s="150"/>
      <c r="R658" s="150"/>
      <c r="S658" s="150"/>
      <c r="T658" s="150"/>
      <c r="U658" s="150"/>
      <c r="V658" s="150"/>
      <c r="W658" s="150"/>
      <c r="X658" s="150"/>
      <c r="Y658" s="150"/>
      <c r="Z658" s="150"/>
      <c r="AA658" s="148"/>
    </row>
    <row r="659" spans="1:122" ht="15.75" customHeight="1" x14ac:dyDescent="0.25">
      <c r="A659" s="148"/>
      <c r="B659" s="148"/>
      <c r="C659" s="148"/>
      <c r="D659" s="148"/>
      <c r="E659" s="148"/>
      <c r="F659" s="148"/>
      <c r="G659" s="148"/>
      <c r="H659" s="148"/>
      <c r="I659" s="148"/>
      <c r="J659" s="148"/>
      <c r="K659" s="148"/>
      <c r="L659" s="148"/>
      <c r="M659" s="149"/>
      <c r="N659" s="150"/>
      <c r="O659" s="150"/>
      <c r="P659" s="150"/>
      <c r="Q659" s="150"/>
      <c r="R659" s="150"/>
      <c r="S659" s="150"/>
      <c r="T659" s="150"/>
      <c r="U659" s="150"/>
      <c r="V659" s="150"/>
      <c r="W659" s="150"/>
      <c r="X659" s="150"/>
      <c r="Y659" s="150"/>
      <c r="Z659" s="150"/>
      <c r="AA659" s="148"/>
    </row>
    <row r="660" spans="1:122" ht="15.75" customHeight="1" x14ac:dyDescent="0.25">
      <c r="A660" s="148"/>
      <c r="B660" s="148"/>
      <c r="C660" s="148"/>
      <c r="D660" s="148"/>
      <c r="E660" s="148"/>
      <c r="F660" s="148"/>
      <c r="G660" s="148"/>
      <c r="H660" s="148"/>
      <c r="I660" s="148"/>
      <c r="J660" s="148"/>
      <c r="K660" s="148"/>
      <c r="L660" s="148"/>
      <c r="M660" s="149"/>
      <c r="N660" s="150"/>
      <c r="O660" s="150"/>
      <c r="P660" s="150"/>
      <c r="Q660" s="150"/>
      <c r="R660" s="150"/>
      <c r="S660" s="150"/>
      <c r="T660" s="150"/>
      <c r="U660" s="150"/>
      <c r="V660" s="150"/>
      <c r="W660" s="150"/>
      <c r="X660" s="150"/>
      <c r="Y660" s="150"/>
      <c r="Z660" s="150"/>
      <c r="AA660" s="148"/>
    </row>
    <row r="661" spans="1:122" ht="15.75" customHeight="1" x14ac:dyDescent="0.25">
      <c r="A661" s="148"/>
      <c r="B661" s="148"/>
      <c r="C661" s="148"/>
      <c r="D661" s="148"/>
      <c r="E661" s="148"/>
      <c r="F661" s="148"/>
      <c r="G661" s="148"/>
      <c r="H661" s="148"/>
      <c r="I661" s="148"/>
      <c r="J661" s="148"/>
      <c r="K661" s="148"/>
      <c r="L661" s="148"/>
      <c r="M661" s="149"/>
      <c r="N661" s="150"/>
      <c r="O661" s="150"/>
      <c r="P661" s="150"/>
      <c r="Q661" s="150"/>
      <c r="R661" s="150"/>
      <c r="S661" s="150"/>
      <c r="T661" s="150"/>
      <c r="U661" s="150"/>
      <c r="V661" s="150"/>
      <c r="W661" s="150"/>
      <c r="X661" s="150"/>
      <c r="Y661" s="150"/>
      <c r="Z661" s="150"/>
      <c r="AA661" s="148"/>
    </row>
    <row r="662" spans="1:122" ht="15.75" customHeight="1" x14ac:dyDescent="0.25">
      <c r="A662" s="148"/>
      <c r="B662" s="148"/>
      <c r="C662" s="148"/>
      <c r="D662" s="148"/>
      <c r="E662" s="148"/>
      <c r="F662" s="148"/>
      <c r="G662" s="148"/>
      <c r="H662" s="148"/>
      <c r="I662" s="148"/>
      <c r="J662" s="148"/>
      <c r="K662" s="148"/>
      <c r="L662" s="148"/>
      <c r="M662" s="149"/>
      <c r="N662" s="150"/>
      <c r="O662" s="150"/>
      <c r="P662" s="150"/>
      <c r="Q662" s="150"/>
      <c r="R662" s="150"/>
      <c r="S662" s="150"/>
      <c r="T662" s="150"/>
      <c r="U662" s="150"/>
      <c r="V662" s="150"/>
      <c r="W662" s="150"/>
      <c r="X662" s="150"/>
      <c r="Y662" s="150"/>
      <c r="Z662" s="150"/>
      <c r="AA662" s="148"/>
    </row>
    <row r="663" spans="1:122" ht="15.75" customHeight="1" x14ac:dyDescent="0.25">
      <c r="A663" s="148"/>
      <c r="B663" s="148"/>
      <c r="C663" s="148"/>
      <c r="D663" s="148"/>
      <c r="E663" s="148"/>
      <c r="F663" s="148"/>
      <c r="G663" s="148"/>
      <c r="H663" s="148"/>
      <c r="I663" s="148"/>
      <c r="J663" s="148"/>
      <c r="K663" s="148"/>
      <c r="L663" s="148"/>
      <c r="M663" s="149"/>
      <c r="N663" s="150"/>
      <c r="O663" s="150"/>
      <c r="P663" s="150"/>
      <c r="Q663" s="150"/>
      <c r="R663" s="150"/>
      <c r="S663" s="150"/>
      <c r="T663" s="150"/>
      <c r="U663" s="150"/>
      <c r="V663" s="150"/>
      <c r="W663" s="150"/>
      <c r="X663" s="150"/>
      <c r="Y663" s="150"/>
      <c r="Z663" s="150"/>
      <c r="AA663" s="148"/>
      <c r="AM663" s="2"/>
      <c r="AP663" s="2"/>
      <c r="AS663" s="2"/>
      <c r="AV663" s="2"/>
      <c r="AY663" s="2"/>
      <c r="BB663" s="2"/>
      <c r="BE663" s="2"/>
      <c r="BH663" s="2"/>
      <c r="BK663" s="2"/>
      <c r="BN663" s="2"/>
      <c r="BQ663" s="2"/>
      <c r="BU663" s="2" t="s">
        <v>359</v>
      </c>
      <c r="BV663" s="2" t="s">
        <v>54</v>
      </c>
      <c r="BW663" s="2">
        <v>1</v>
      </c>
      <c r="DR663" s="2" t="s">
        <v>54</v>
      </c>
    </row>
    <row r="664" spans="1:122" ht="15.75" customHeight="1" x14ac:dyDescent="0.25">
      <c r="A664" s="148"/>
      <c r="B664" s="148"/>
      <c r="C664" s="148"/>
      <c r="D664" s="148"/>
      <c r="E664" s="148"/>
      <c r="F664" s="148"/>
      <c r="G664" s="148"/>
      <c r="H664" s="148"/>
      <c r="I664" s="148"/>
      <c r="J664" s="148"/>
      <c r="K664" s="148"/>
      <c r="L664" s="148"/>
      <c r="M664" s="149"/>
      <c r="N664" s="150"/>
      <c r="O664" s="150"/>
      <c r="P664" s="150"/>
      <c r="Q664" s="150"/>
      <c r="R664" s="150"/>
      <c r="S664" s="150"/>
      <c r="T664" s="150"/>
      <c r="U664" s="150"/>
      <c r="V664" s="150"/>
      <c r="W664" s="150"/>
      <c r="X664" s="150"/>
      <c r="Y664" s="150"/>
      <c r="Z664" s="150"/>
      <c r="AA664" s="148"/>
      <c r="AM664" s="2"/>
      <c r="AP664" s="2"/>
      <c r="AS664" s="2"/>
      <c r="AV664" s="2"/>
      <c r="AY664" s="2"/>
      <c r="BB664" s="2"/>
      <c r="BE664" s="2"/>
      <c r="BH664" s="2"/>
      <c r="BK664" s="2"/>
      <c r="BN664" s="2"/>
      <c r="BQ664" s="2"/>
      <c r="BU664" s="2" t="s">
        <v>517</v>
      </c>
      <c r="BV664" s="2" t="s">
        <v>54</v>
      </c>
      <c r="BW664" s="2">
        <v>1</v>
      </c>
      <c r="DR664" s="2" t="s">
        <v>54</v>
      </c>
    </row>
    <row r="665" spans="1:122" ht="15.75" customHeight="1" x14ac:dyDescent="0.25">
      <c r="A665" s="148"/>
      <c r="B665" s="148"/>
      <c r="C665" s="148"/>
      <c r="D665" s="148"/>
      <c r="E665" s="148"/>
      <c r="F665" s="148"/>
      <c r="G665" s="148"/>
      <c r="H665" s="148"/>
      <c r="I665" s="148"/>
      <c r="J665" s="148"/>
      <c r="K665" s="148"/>
      <c r="L665" s="148"/>
      <c r="M665" s="149"/>
      <c r="N665" s="150"/>
      <c r="O665" s="150"/>
      <c r="P665" s="150"/>
      <c r="Q665" s="150"/>
      <c r="R665" s="150"/>
      <c r="S665" s="150"/>
      <c r="T665" s="150"/>
      <c r="U665" s="150"/>
      <c r="V665" s="150"/>
      <c r="W665" s="150"/>
      <c r="X665" s="150"/>
      <c r="Y665" s="150"/>
      <c r="Z665" s="150"/>
      <c r="AA665" s="148"/>
      <c r="AM665" s="2"/>
      <c r="AP665" s="2"/>
      <c r="AS665" s="2"/>
      <c r="AV665" s="2"/>
      <c r="AY665" s="2"/>
      <c r="BB665" s="2"/>
      <c r="BE665" s="2"/>
      <c r="BH665" s="2"/>
      <c r="BK665" s="2"/>
      <c r="BN665" s="2"/>
      <c r="BQ665" s="2"/>
      <c r="BU665" s="2" t="s">
        <v>519</v>
      </c>
      <c r="BV665" s="2" t="s">
        <v>54</v>
      </c>
      <c r="BW665" s="2">
        <v>1</v>
      </c>
      <c r="DR665" s="2" t="s">
        <v>50</v>
      </c>
    </row>
    <row r="666" spans="1:122" ht="15.75" customHeight="1" x14ac:dyDescent="0.25">
      <c r="A666" s="148"/>
      <c r="B666" s="148"/>
      <c r="C666" s="148"/>
      <c r="D666" s="148"/>
      <c r="E666" s="148"/>
      <c r="F666" s="148"/>
      <c r="G666" s="148"/>
      <c r="H666" s="148"/>
      <c r="I666" s="148"/>
      <c r="J666" s="148"/>
      <c r="K666" s="148"/>
      <c r="L666" s="148"/>
      <c r="M666" s="149"/>
      <c r="N666" s="150"/>
      <c r="O666" s="150"/>
      <c r="P666" s="150"/>
      <c r="Q666" s="150"/>
      <c r="R666" s="150"/>
      <c r="S666" s="150"/>
      <c r="T666" s="150"/>
      <c r="U666" s="150"/>
      <c r="V666" s="150"/>
      <c r="W666" s="150"/>
      <c r="X666" s="150"/>
      <c r="Y666" s="150"/>
      <c r="Z666" s="150"/>
      <c r="AA666" s="148"/>
      <c r="AM666" s="2"/>
      <c r="AP666" s="2"/>
      <c r="AS666" s="2"/>
      <c r="AV666" s="2"/>
      <c r="AY666" s="2"/>
      <c r="BB666" s="2"/>
      <c r="BE666" s="2"/>
      <c r="BH666" s="2"/>
      <c r="BK666" s="2"/>
      <c r="BN666" s="2"/>
      <c r="BQ666" s="2"/>
      <c r="BU666" s="2" t="s">
        <v>359</v>
      </c>
      <c r="BV666" s="2" t="s">
        <v>54</v>
      </c>
      <c r="BW666" s="2">
        <v>1</v>
      </c>
      <c r="DR666" s="2" t="s">
        <v>54</v>
      </c>
    </row>
    <row r="667" spans="1:122" ht="15.75" customHeight="1" x14ac:dyDescent="0.25">
      <c r="A667" s="148"/>
      <c r="B667" s="148"/>
      <c r="C667" s="148"/>
      <c r="D667" s="148"/>
      <c r="E667" s="148"/>
      <c r="F667" s="148"/>
      <c r="G667" s="148"/>
      <c r="H667" s="148"/>
      <c r="I667" s="148"/>
      <c r="J667" s="148"/>
      <c r="K667" s="148"/>
      <c r="L667" s="148"/>
      <c r="M667" s="149"/>
      <c r="N667" s="150"/>
      <c r="O667" s="150"/>
      <c r="P667" s="150"/>
      <c r="Q667" s="150"/>
      <c r="R667" s="150"/>
      <c r="S667" s="150"/>
      <c r="T667" s="150"/>
      <c r="U667" s="150"/>
      <c r="V667" s="150"/>
      <c r="W667" s="150"/>
      <c r="X667" s="150"/>
      <c r="Y667" s="150"/>
      <c r="Z667" s="150"/>
      <c r="AA667" s="148"/>
      <c r="AM667" s="2"/>
      <c r="AP667" s="2"/>
      <c r="AS667" s="2"/>
      <c r="AV667" s="2"/>
      <c r="AY667" s="2"/>
      <c r="BB667" s="2"/>
      <c r="BE667" s="2"/>
      <c r="BH667" s="2"/>
      <c r="BK667" s="2"/>
      <c r="BN667" s="2"/>
      <c r="BQ667" s="2"/>
      <c r="BV667" s="2" t="s">
        <v>54</v>
      </c>
      <c r="BW667" s="2">
        <v>1</v>
      </c>
      <c r="DR667" s="2" t="s">
        <v>54</v>
      </c>
    </row>
    <row r="668" spans="1:122" ht="15.75" customHeight="1" x14ac:dyDescent="0.25">
      <c r="A668" s="148"/>
      <c r="B668" s="148"/>
      <c r="C668" s="148"/>
      <c r="D668" s="148"/>
      <c r="E668" s="148"/>
      <c r="F668" s="148"/>
      <c r="G668" s="148"/>
      <c r="H668" s="148"/>
      <c r="I668" s="148"/>
      <c r="J668" s="148"/>
      <c r="K668" s="148"/>
      <c r="L668" s="148"/>
      <c r="M668" s="149"/>
      <c r="N668" s="150"/>
      <c r="O668" s="150"/>
      <c r="P668" s="150"/>
      <c r="Q668" s="150"/>
      <c r="R668" s="150"/>
      <c r="S668" s="150"/>
      <c r="T668" s="150"/>
      <c r="U668" s="150"/>
      <c r="V668" s="150"/>
      <c r="W668" s="150"/>
      <c r="X668" s="150"/>
      <c r="Y668" s="150"/>
      <c r="Z668" s="150"/>
      <c r="AA668" s="148"/>
      <c r="AM668" s="2"/>
      <c r="AP668" s="2"/>
      <c r="AS668" s="2"/>
      <c r="AV668" s="2"/>
      <c r="AY668" s="2"/>
      <c r="BB668" s="2"/>
      <c r="BE668" s="2"/>
      <c r="BH668" s="2"/>
      <c r="BK668" s="2"/>
      <c r="BN668" s="2"/>
      <c r="BQ668" s="2"/>
      <c r="BU668" s="2" t="s">
        <v>525</v>
      </c>
      <c r="BV668" s="2" t="s">
        <v>54</v>
      </c>
      <c r="BW668" s="2">
        <v>1</v>
      </c>
      <c r="DR668" s="2" t="s">
        <v>54</v>
      </c>
    </row>
    <row r="669" spans="1:122" ht="15.75" customHeight="1" x14ac:dyDescent="0.25">
      <c r="A669" s="148"/>
      <c r="B669" s="148"/>
      <c r="C669" s="148"/>
      <c r="D669" s="148"/>
      <c r="E669" s="148"/>
      <c r="F669" s="148"/>
      <c r="G669" s="148"/>
      <c r="H669" s="148"/>
      <c r="I669" s="148"/>
      <c r="J669" s="148"/>
      <c r="K669" s="148"/>
      <c r="L669" s="148"/>
      <c r="M669" s="149"/>
      <c r="N669" s="150"/>
      <c r="O669" s="150"/>
      <c r="P669" s="150"/>
      <c r="Q669" s="150"/>
      <c r="R669" s="150"/>
      <c r="S669" s="150"/>
      <c r="T669" s="150"/>
      <c r="U669" s="150"/>
      <c r="V669" s="150"/>
      <c r="W669" s="150"/>
      <c r="X669" s="150"/>
      <c r="Y669" s="150"/>
      <c r="Z669" s="150"/>
      <c r="AA669" s="148"/>
      <c r="AM669" s="2"/>
      <c r="AP669" s="2"/>
      <c r="AS669" s="2"/>
      <c r="AV669" s="2"/>
      <c r="AY669" s="2"/>
      <c r="BB669" s="2"/>
      <c r="BE669" s="2"/>
      <c r="BH669" s="2"/>
      <c r="BK669" s="2"/>
      <c r="BN669" s="2"/>
      <c r="BQ669" s="2"/>
      <c r="BU669" s="2" t="s">
        <v>355</v>
      </c>
      <c r="BV669" s="2" t="s">
        <v>54</v>
      </c>
      <c r="BW669" s="2">
        <v>1</v>
      </c>
      <c r="DR669" s="2" t="s">
        <v>54</v>
      </c>
    </row>
    <row r="670" spans="1:122" ht="15.75" customHeight="1" x14ac:dyDescent="0.25">
      <c r="A670" s="148"/>
      <c r="B670" s="148"/>
      <c r="C670" s="148"/>
      <c r="D670" s="148"/>
      <c r="E670" s="148"/>
      <c r="F670" s="148"/>
      <c r="G670" s="148"/>
      <c r="H670" s="148"/>
      <c r="I670" s="148"/>
      <c r="J670" s="148"/>
      <c r="K670" s="148"/>
      <c r="L670" s="148"/>
      <c r="M670" s="149"/>
      <c r="N670" s="150"/>
      <c r="O670" s="150"/>
      <c r="P670" s="150"/>
      <c r="Q670" s="150"/>
      <c r="R670" s="150"/>
      <c r="S670" s="150"/>
      <c r="T670" s="150"/>
      <c r="U670" s="150"/>
      <c r="V670" s="150"/>
      <c r="W670" s="150"/>
      <c r="X670" s="150"/>
      <c r="Y670" s="150"/>
      <c r="Z670" s="150"/>
      <c r="AA670" s="148"/>
      <c r="AM670" s="2"/>
      <c r="AP670" s="2"/>
      <c r="AS670" s="2"/>
      <c r="AV670" s="2"/>
      <c r="AY670" s="2"/>
      <c r="BB670" s="2"/>
      <c r="BE670" s="2"/>
      <c r="BH670" s="2"/>
      <c r="BK670" s="2"/>
      <c r="BN670" s="2"/>
      <c r="BQ670" s="2"/>
      <c r="BU670" s="2" t="s">
        <v>528</v>
      </c>
      <c r="BV670" s="2" t="s">
        <v>54</v>
      </c>
      <c r="BW670" s="2">
        <v>1</v>
      </c>
      <c r="DR670" s="2" t="s">
        <v>50</v>
      </c>
    </row>
    <row r="671" spans="1:122" ht="15.75" customHeight="1" x14ac:dyDescent="0.25">
      <c r="A671" s="148"/>
      <c r="B671" s="148"/>
      <c r="C671" s="148"/>
      <c r="D671" s="148"/>
      <c r="E671" s="148"/>
      <c r="F671" s="148"/>
      <c r="G671" s="148"/>
      <c r="H671" s="148"/>
      <c r="I671" s="148"/>
      <c r="J671" s="148"/>
      <c r="K671" s="148"/>
      <c r="L671" s="148"/>
      <c r="M671" s="149"/>
      <c r="N671" s="150"/>
      <c r="O671" s="150"/>
      <c r="P671" s="150"/>
      <c r="Q671" s="150"/>
      <c r="R671" s="150"/>
      <c r="S671" s="150"/>
      <c r="T671" s="150"/>
      <c r="U671" s="150"/>
      <c r="V671" s="150"/>
      <c r="W671" s="150"/>
      <c r="X671" s="150"/>
      <c r="Y671" s="150"/>
      <c r="Z671" s="150"/>
      <c r="AA671" s="148"/>
      <c r="AM671" s="2"/>
      <c r="AP671" s="2"/>
      <c r="AS671" s="2"/>
      <c r="AV671" s="2"/>
      <c r="AY671" s="2"/>
      <c r="BB671" s="2"/>
      <c r="BE671" s="2"/>
      <c r="BH671" s="2"/>
      <c r="BK671" s="2"/>
      <c r="BN671" s="2"/>
      <c r="BQ671" s="2"/>
      <c r="BU671" s="2" t="s">
        <v>528</v>
      </c>
      <c r="BV671" s="2" t="s">
        <v>54</v>
      </c>
      <c r="BW671" s="2">
        <v>1</v>
      </c>
      <c r="DR671" s="2" t="s">
        <v>50</v>
      </c>
    </row>
    <row r="672" spans="1:122" ht="15.75" customHeight="1" x14ac:dyDescent="0.25">
      <c r="A672" s="148"/>
      <c r="B672" s="148"/>
      <c r="C672" s="148"/>
      <c r="D672" s="148"/>
      <c r="E672" s="148"/>
      <c r="F672" s="148"/>
      <c r="G672" s="148"/>
      <c r="H672" s="148"/>
      <c r="I672" s="148"/>
      <c r="J672" s="148"/>
      <c r="K672" s="148"/>
      <c r="L672" s="148"/>
      <c r="M672" s="149"/>
      <c r="N672" s="150"/>
      <c r="O672" s="150"/>
      <c r="P672" s="150"/>
      <c r="Q672" s="150"/>
      <c r="R672" s="150"/>
      <c r="S672" s="150"/>
      <c r="T672" s="150"/>
      <c r="U672" s="150"/>
      <c r="V672" s="150"/>
      <c r="W672" s="150"/>
      <c r="X672" s="150"/>
      <c r="Y672" s="150"/>
      <c r="Z672" s="150"/>
      <c r="AA672" s="148"/>
      <c r="AM672" s="2"/>
      <c r="AP672" s="2"/>
      <c r="AS672" s="2"/>
      <c r="AV672" s="2"/>
      <c r="AY672" s="2"/>
      <c r="BB672" s="2"/>
      <c r="BE672" s="2"/>
      <c r="BH672" s="2"/>
      <c r="BK672" s="2"/>
      <c r="BN672" s="2"/>
      <c r="BQ672" s="2"/>
      <c r="BU672" s="2" t="s">
        <v>528</v>
      </c>
      <c r="BV672" s="2" t="s">
        <v>54</v>
      </c>
      <c r="BW672" s="2">
        <v>1</v>
      </c>
      <c r="DR672" s="2" t="s">
        <v>50</v>
      </c>
    </row>
    <row r="673" spans="1:142" ht="15.75" customHeight="1" x14ac:dyDescent="0.25">
      <c r="A673" s="148"/>
      <c r="B673" s="148"/>
      <c r="C673" s="148"/>
      <c r="D673" s="148"/>
      <c r="E673" s="148"/>
      <c r="F673" s="148"/>
      <c r="G673" s="148"/>
      <c r="H673" s="148"/>
      <c r="I673" s="148"/>
      <c r="J673" s="148"/>
      <c r="K673" s="148"/>
      <c r="L673" s="148"/>
      <c r="M673" s="149"/>
      <c r="N673" s="150"/>
      <c r="O673" s="150"/>
      <c r="P673" s="150"/>
      <c r="Q673" s="150"/>
      <c r="R673" s="150"/>
      <c r="S673" s="150"/>
      <c r="T673" s="150"/>
      <c r="U673" s="150"/>
      <c r="V673" s="150"/>
      <c r="W673" s="150"/>
      <c r="X673" s="150"/>
      <c r="Y673" s="150"/>
      <c r="Z673" s="150"/>
      <c r="AA673" s="148"/>
      <c r="AM673" s="2"/>
      <c r="AP673" s="2"/>
      <c r="AS673" s="2"/>
      <c r="AV673" s="2"/>
      <c r="AY673" s="2"/>
      <c r="BB673" s="2"/>
      <c r="BE673" s="2"/>
      <c r="BH673" s="2"/>
      <c r="BK673" s="2"/>
      <c r="BN673" s="2"/>
      <c r="BQ673" s="2"/>
      <c r="BU673" s="2" t="s">
        <v>532</v>
      </c>
      <c r="BV673" s="2" t="s">
        <v>54</v>
      </c>
      <c r="BW673" s="2">
        <v>1</v>
      </c>
      <c r="DR673" s="2" t="s">
        <v>50</v>
      </c>
    </row>
    <row r="674" spans="1:142" ht="15.75" customHeight="1" x14ac:dyDescent="0.25">
      <c r="A674" s="148"/>
      <c r="B674" s="148"/>
      <c r="C674" s="148"/>
      <c r="D674" s="148"/>
      <c r="E674" s="148"/>
      <c r="F674" s="148"/>
      <c r="G674" s="148"/>
      <c r="H674" s="148"/>
      <c r="I674" s="148"/>
      <c r="J674" s="148"/>
      <c r="K674" s="148"/>
      <c r="L674" s="148"/>
      <c r="M674" s="149"/>
      <c r="N674" s="150"/>
      <c r="O674" s="150"/>
      <c r="P674" s="150"/>
      <c r="Q674" s="150"/>
      <c r="R674" s="150"/>
      <c r="S674" s="150"/>
      <c r="T674" s="150"/>
      <c r="U674" s="150"/>
      <c r="V674" s="150"/>
      <c r="W674" s="150"/>
      <c r="X674" s="150"/>
      <c r="Y674" s="150"/>
      <c r="Z674" s="150"/>
      <c r="AA674" s="148"/>
      <c r="AM674" s="2"/>
      <c r="AP674" s="2"/>
      <c r="AS674" s="2"/>
      <c r="AV674" s="2"/>
      <c r="AY674" s="2"/>
      <c r="BB674" s="2"/>
      <c r="BE674" s="2"/>
      <c r="BH674" s="2"/>
      <c r="BK674" s="2"/>
      <c r="BN674" s="2"/>
      <c r="BQ674" s="2"/>
      <c r="BR674" s="2"/>
      <c r="BS674" s="2"/>
      <c r="BT674" s="2"/>
      <c r="BU674" s="2" t="s">
        <v>534</v>
      </c>
      <c r="BV674" s="2" t="s">
        <v>54</v>
      </c>
      <c r="BW674" s="2">
        <v>2</v>
      </c>
      <c r="DR674" s="2" t="s">
        <v>50</v>
      </c>
      <c r="DS674" s="2"/>
      <c r="DT674" s="2"/>
      <c r="DU674" s="2"/>
      <c r="DV674" s="2"/>
      <c r="DW674" s="2"/>
      <c r="DX674" s="2"/>
      <c r="DY674" s="2"/>
      <c r="DZ674" s="2"/>
      <c r="EA674" s="2"/>
      <c r="EB674" s="2"/>
      <c r="EC674" s="2"/>
      <c r="ED674" s="2"/>
      <c r="EE674" s="2"/>
      <c r="EF674" s="2"/>
      <c r="EG674" s="2"/>
      <c r="EH674" s="2"/>
      <c r="EI674" s="2"/>
      <c r="EJ674" s="2"/>
      <c r="EK674" s="2"/>
      <c r="EL674" s="2"/>
    </row>
    <row r="675" spans="1:142" ht="15.75" customHeight="1" x14ac:dyDescent="0.25">
      <c r="A675" s="148"/>
      <c r="B675" s="148"/>
      <c r="C675" s="148"/>
      <c r="D675" s="148"/>
      <c r="E675" s="148"/>
      <c r="F675" s="148"/>
      <c r="G675" s="148"/>
      <c r="H675" s="148"/>
      <c r="I675" s="148"/>
      <c r="J675" s="148"/>
      <c r="K675" s="148"/>
      <c r="L675" s="148"/>
      <c r="M675" s="149"/>
      <c r="N675" s="150"/>
      <c r="O675" s="150"/>
      <c r="P675" s="150"/>
      <c r="Q675" s="150"/>
      <c r="R675" s="150"/>
      <c r="S675" s="150"/>
      <c r="T675" s="150"/>
      <c r="U675" s="150"/>
      <c r="V675" s="150"/>
      <c r="W675" s="150"/>
      <c r="X675" s="150"/>
      <c r="Y675" s="150"/>
      <c r="Z675" s="150"/>
      <c r="AA675" s="148"/>
      <c r="AM675" s="2"/>
      <c r="AP675" s="2"/>
      <c r="AS675" s="2"/>
      <c r="AV675" s="2"/>
      <c r="AY675" s="2"/>
      <c r="BB675" s="2"/>
      <c r="BE675" s="2"/>
      <c r="BH675" s="2"/>
      <c r="BK675" s="2"/>
      <c r="BN675" s="2"/>
      <c r="BQ675" s="2"/>
      <c r="BR675" s="2"/>
      <c r="BS675" s="2"/>
      <c r="BT675" s="2"/>
      <c r="BU675" s="2" t="s">
        <v>355</v>
      </c>
      <c r="BV675" s="2" t="s">
        <v>54</v>
      </c>
      <c r="BW675" s="2">
        <v>1</v>
      </c>
      <c r="DR675" s="2" t="s">
        <v>54</v>
      </c>
      <c r="DS675" s="2"/>
      <c r="DT675" s="2"/>
      <c r="DU675" s="2"/>
      <c r="DV675" s="2"/>
      <c r="DW675" s="2"/>
      <c r="DX675" s="2"/>
      <c r="DY675" s="2"/>
      <c r="DZ675" s="2"/>
      <c r="EA675" s="2"/>
      <c r="EB675" s="2"/>
      <c r="EC675" s="2"/>
      <c r="ED675" s="2"/>
      <c r="EE675" s="2"/>
      <c r="EF675" s="2"/>
      <c r="EG675" s="2"/>
      <c r="EH675" s="2"/>
      <c r="EI675" s="2"/>
      <c r="EJ675" s="2"/>
      <c r="EK675" s="2"/>
      <c r="EL675" s="2"/>
    </row>
    <row r="676" spans="1:142" ht="15.75" customHeight="1" x14ac:dyDescent="0.25">
      <c r="A676" s="148"/>
      <c r="B676" s="148"/>
      <c r="C676" s="148"/>
      <c r="D676" s="148"/>
      <c r="E676" s="148"/>
      <c r="F676" s="148"/>
      <c r="G676" s="148"/>
      <c r="H676" s="148"/>
      <c r="I676" s="148"/>
      <c r="J676" s="148"/>
      <c r="K676" s="148"/>
      <c r="L676" s="148"/>
      <c r="M676" s="149"/>
      <c r="N676" s="150"/>
      <c r="O676" s="150"/>
      <c r="P676" s="150"/>
      <c r="Q676" s="150"/>
      <c r="R676" s="150"/>
      <c r="S676" s="150"/>
      <c r="T676" s="150"/>
      <c r="U676" s="150"/>
      <c r="V676" s="150"/>
      <c r="W676" s="150"/>
      <c r="X676" s="150"/>
      <c r="Y676" s="150"/>
      <c r="Z676" s="150"/>
      <c r="AA676" s="148"/>
      <c r="AM676" s="2"/>
      <c r="AP676" s="2"/>
      <c r="AS676" s="2"/>
      <c r="AV676" s="2"/>
      <c r="AY676" s="2"/>
      <c r="BB676" s="2"/>
      <c r="BE676" s="2"/>
      <c r="BH676" s="2"/>
      <c r="BK676" s="2"/>
      <c r="BN676" s="2"/>
      <c r="BQ676" s="2"/>
      <c r="BR676" s="2"/>
      <c r="BS676" s="2"/>
      <c r="BT676" s="2"/>
      <c r="BU676" s="2" t="s">
        <v>355</v>
      </c>
      <c r="BV676" s="2" t="s">
        <v>54</v>
      </c>
      <c r="BW676" s="2">
        <v>1</v>
      </c>
      <c r="DR676" s="2" t="s">
        <v>54</v>
      </c>
      <c r="DS676" s="2"/>
      <c r="DT676" s="2"/>
      <c r="DU676" s="2"/>
      <c r="DV676" s="2"/>
      <c r="DW676" s="2"/>
      <c r="DX676" s="2"/>
      <c r="DY676" s="2"/>
      <c r="DZ676" s="2"/>
      <c r="EA676" s="2"/>
      <c r="EB676" s="2"/>
      <c r="EC676" s="2"/>
      <c r="ED676" s="2"/>
      <c r="EE676" s="2"/>
      <c r="EF676" s="2"/>
      <c r="EG676" s="2"/>
      <c r="EH676" s="2"/>
      <c r="EI676" s="2"/>
      <c r="EJ676" s="2"/>
      <c r="EK676" s="2"/>
      <c r="EL676" s="2"/>
    </row>
    <row r="677" spans="1:142" ht="15.75" customHeight="1" x14ac:dyDescent="0.25">
      <c r="A677" s="148"/>
      <c r="B677" s="148"/>
      <c r="C677" s="148"/>
      <c r="D677" s="148"/>
      <c r="E677" s="148"/>
      <c r="F677" s="148"/>
      <c r="G677" s="148"/>
      <c r="H677" s="148"/>
      <c r="I677" s="148"/>
      <c r="J677" s="148"/>
      <c r="K677" s="148"/>
      <c r="L677" s="148"/>
      <c r="M677" s="149"/>
      <c r="N677" s="150"/>
      <c r="O677" s="150"/>
      <c r="P677" s="150"/>
      <c r="Q677" s="150"/>
      <c r="R677" s="150"/>
      <c r="S677" s="150"/>
      <c r="T677" s="150"/>
      <c r="U677" s="150"/>
      <c r="V677" s="150"/>
      <c r="W677" s="150"/>
      <c r="X677" s="150"/>
      <c r="Y677" s="150"/>
      <c r="Z677" s="150"/>
      <c r="AA677" s="148"/>
      <c r="AM677" s="2"/>
      <c r="AP677" s="2"/>
      <c r="AS677" s="2"/>
      <c r="AV677" s="2"/>
      <c r="AY677" s="2"/>
      <c r="BB677" s="2"/>
      <c r="BE677" s="2"/>
      <c r="BH677" s="2"/>
      <c r="BK677" s="2"/>
      <c r="BN677" s="2"/>
      <c r="BQ677" s="2"/>
      <c r="BR677" s="2"/>
      <c r="BS677" s="2"/>
      <c r="BT677" s="2"/>
      <c r="BU677" s="2" t="s">
        <v>536</v>
      </c>
      <c r="BV677" s="2" t="s">
        <v>54</v>
      </c>
      <c r="BW677" s="2">
        <v>1</v>
      </c>
      <c r="DR677" s="2" t="s">
        <v>50</v>
      </c>
      <c r="DS677" s="2"/>
      <c r="DT677" s="2"/>
      <c r="DU677" s="2"/>
      <c r="DV677" s="2"/>
      <c r="DW677" s="2"/>
      <c r="DX677" s="2"/>
      <c r="DY677" s="2"/>
      <c r="DZ677" s="2"/>
      <c r="EA677" s="2"/>
      <c r="EB677" s="2"/>
      <c r="EC677" s="2"/>
      <c r="ED677" s="2"/>
      <c r="EE677" s="2"/>
      <c r="EF677" s="2"/>
      <c r="EG677" s="2"/>
      <c r="EH677" s="2"/>
      <c r="EI677" s="2"/>
      <c r="EJ677" s="2"/>
      <c r="EK677" s="2"/>
      <c r="EL677" s="2"/>
    </row>
    <row r="678" spans="1:142" ht="15.75" customHeight="1" x14ac:dyDescent="0.25">
      <c r="A678" s="148"/>
      <c r="B678" s="148"/>
      <c r="C678" s="148"/>
      <c r="D678" s="148"/>
      <c r="E678" s="148"/>
      <c r="F678" s="148"/>
      <c r="G678" s="148"/>
      <c r="H678" s="148"/>
      <c r="I678" s="148"/>
      <c r="J678" s="148"/>
      <c r="K678" s="148"/>
      <c r="L678" s="148"/>
      <c r="M678" s="149"/>
      <c r="N678" s="150"/>
      <c r="O678" s="150"/>
      <c r="P678" s="150"/>
      <c r="Q678" s="150"/>
      <c r="R678" s="150"/>
      <c r="S678" s="150"/>
      <c r="T678" s="150"/>
      <c r="U678" s="150"/>
      <c r="V678" s="150"/>
      <c r="W678" s="150"/>
      <c r="X678" s="150"/>
      <c r="Y678" s="150"/>
      <c r="Z678" s="150"/>
      <c r="AA678" s="148"/>
      <c r="AM678" s="2"/>
      <c r="AP678" s="2"/>
      <c r="AS678" s="2"/>
      <c r="AV678" s="2"/>
      <c r="AY678" s="2"/>
      <c r="BB678" s="2"/>
      <c r="BE678" s="2"/>
      <c r="BH678" s="2"/>
      <c r="BK678" s="2"/>
      <c r="BN678" s="2"/>
      <c r="BQ678" s="2"/>
      <c r="BR678" s="2"/>
      <c r="BS678" s="2"/>
      <c r="BT678" s="2"/>
      <c r="BU678" s="2" t="s">
        <v>355</v>
      </c>
      <c r="BV678" s="2" t="s">
        <v>54</v>
      </c>
      <c r="BW678" s="2">
        <v>1</v>
      </c>
      <c r="DR678" s="2" t="s">
        <v>54</v>
      </c>
      <c r="DS678" s="2"/>
      <c r="DT678" s="2"/>
      <c r="DU678" s="2"/>
      <c r="DV678" s="2"/>
      <c r="DW678" s="2"/>
      <c r="DX678" s="2"/>
      <c r="DY678" s="2"/>
      <c r="DZ678" s="2"/>
      <c r="EA678" s="2"/>
      <c r="EB678" s="2"/>
      <c r="EC678" s="2"/>
      <c r="ED678" s="2"/>
      <c r="EE678" s="2"/>
      <c r="EF678" s="2"/>
      <c r="EG678" s="2"/>
      <c r="EH678" s="2"/>
      <c r="EI678" s="2"/>
      <c r="EJ678" s="2"/>
      <c r="EK678" s="2"/>
      <c r="EL678" s="2"/>
    </row>
    <row r="679" spans="1:142" ht="15.75" customHeight="1" x14ac:dyDescent="0.25">
      <c r="A679" s="148"/>
      <c r="B679" s="148"/>
      <c r="C679" s="148"/>
      <c r="D679" s="148"/>
      <c r="E679" s="148"/>
      <c r="F679" s="148"/>
      <c r="G679" s="148"/>
      <c r="H679" s="148"/>
      <c r="I679" s="148"/>
      <c r="J679" s="148"/>
      <c r="K679" s="148"/>
      <c r="L679" s="148"/>
      <c r="M679" s="149"/>
      <c r="N679" s="150"/>
      <c r="O679" s="150"/>
      <c r="P679" s="150"/>
      <c r="Q679" s="150"/>
      <c r="R679" s="150"/>
      <c r="S679" s="150"/>
      <c r="T679" s="150"/>
      <c r="U679" s="150"/>
      <c r="V679" s="150"/>
      <c r="W679" s="150"/>
      <c r="X679" s="150"/>
      <c r="Y679" s="150"/>
      <c r="Z679" s="150"/>
      <c r="AA679" s="148"/>
      <c r="AM679" s="2"/>
      <c r="AP679" s="2"/>
      <c r="AS679" s="2"/>
      <c r="AV679" s="2"/>
      <c r="AY679" s="2"/>
      <c r="BB679" s="2"/>
      <c r="BE679" s="2"/>
      <c r="BH679" s="2"/>
      <c r="BK679" s="2"/>
      <c r="BN679" s="2"/>
      <c r="BQ679" s="2"/>
      <c r="BR679" s="2"/>
      <c r="BS679" s="2"/>
      <c r="BT679" s="2"/>
      <c r="BU679" s="2" t="s">
        <v>538</v>
      </c>
      <c r="BV679" s="2" t="s">
        <v>54</v>
      </c>
      <c r="BW679" s="2">
        <v>1</v>
      </c>
      <c r="DR679" s="2" t="s">
        <v>50</v>
      </c>
      <c r="DS679" s="2"/>
      <c r="DT679" s="2"/>
      <c r="DU679" s="2"/>
      <c r="DV679" s="2"/>
      <c r="DW679" s="2"/>
      <c r="DX679" s="2"/>
      <c r="DY679" s="2"/>
      <c r="DZ679" s="2"/>
      <c r="EA679" s="2"/>
      <c r="EB679" s="2"/>
      <c r="EC679" s="2"/>
      <c r="ED679" s="2"/>
      <c r="EE679" s="2"/>
      <c r="EF679" s="2"/>
      <c r="EG679" s="2"/>
      <c r="EH679" s="2"/>
      <c r="EI679" s="2"/>
      <c r="EJ679" s="2"/>
      <c r="EK679" s="2"/>
      <c r="EL679" s="2"/>
    </row>
    <row r="680" spans="1:142" ht="15.75" customHeight="1" x14ac:dyDescent="0.25">
      <c r="A680" s="148"/>
      <c r="B680" s="148"/>
      <c r="C680" s="148"/>
      <c r="D680" s="148"/>
      <c r="E680" s="148"/>
      <c r="F680" s="148"/>
      <c r="G680" s="148"/>
      <c r="H680" s="148"/>
      <c r="I680" s="148"/>
      <c r="J680" s="148"/>
      <c r="K680" s="148"/>
      <c r="L680" s="148"/>
      <c r="M680" s="149"/>
      <c r="N680" s="150"/>
      <c r="O680" s="150"/>
      <c r="P680" s="150"/>
      <c r="Q680" s="150"/>
      <c r="R680" s="150"/>
      <c r="S680" s="150"/>
      <c r="T680" s="150"/>
      <c r="U680" s="150"/>
      <c r="V680" s="150"/>
      <c r="W680" s="150"/>
      <c r="X680" s="150"/>
      <c r="Y680" s="150"/>
      <c r="Z680" s="150"/>
      <c r="AA680" s="148"/>
      <c r="AM680" s="2"/>
      <c r="AP680" s="2"/>
      <c r="AS680" s="2"/>
      <c r="AV680" s="2"/>
      <c r="AY680" s="2"/>
      <c r="BB680" s="2"/>
      <c r="BE680" s="2"/>
      <c r="BH680" s="2"/>
      <c r="BK680" s="2"/>
      <c r="BN680" s="2"/>
      <c r="BQ680" s="2"/>
      <c r="BR680" s="2"/>
      <c r="BS680" s="2"/>
      <c r="BT680" s="2"/>
      <c r="BU680" s="2" t="s">
        <v>541</v>
      </c>
      <c r="BV680" s="2" t="s">
        <v>54</v>
      </c>
      <c r="BW680" s="2">
        <v>1</v>
      </c>
      <c r="DR680" s="2" t="s">
        <v>50</v>
      </c>
      <c r="DS680" s="2"/>
      <c r="DT680" s="2"/>
      <c r="DU680" s="2"/>
      <c r="DV680" s="2"/>
      <c r="DW680" s="2"/>
      <c r="DX680" s="2"/>
      <c r="DY680" s="2"/>
      <c r="DZ680" s="2"/>
      <c r="EA680" s="2"/>
      <c r="EB680" s="2"/>
      <c r="EC680" s="2"/>
      <c r="ED680" s="2"/>
      <c r="EE680" s="2"/>
      <c r="EF680" s="2"/>
      <c r="EG680" s="2"/>
      <c r="EH680" s="2"/>
      <c r="EI680" s="2"/>
      <c r="EJ680" s="2"/>
      <c r="EK680" s="2"/>
      <c r="EL680" s="2"/>
    </row>
    <row r="681" spans="1:142" ht="15.75" customHeight="1" x14ac:dyDescent="0.25">
      <c r="A681" s="148"/>
      <c r="B681" s="148"/>
      <c r="C681" s="148"/>
      <c r="D681" s="148"/>
      <c r="E681" s="148"/>
      <c r="F681" s="148"/>
      <c r="G681" s="148"/>
      <c r="H681" s="148"/>
      <c r="I681" s="148"/>
      <c r="J681" s="148"/>
      <c r="K681" s="148"/>
      <c r="L681" s="148"/>
      <c r="M681" s="149"/>
      <c r="N681" s="150"/>
      <c r="O681" s="150"/>
      <c r="P681" s="150"/>
      <c r="Q681" s="150"/>
      <c r="R681" s="150"/>
      <c r="S681" s="150"/>
      <c r="T681" s="150"/>
      <c r="U681" s="150"/>
      <c r="V681" s="150"/>
      <c r="W681" s="150"/>
      <c r="X681" s="150"/>
      <c r="Y681" s="150"/>
      <c r="Z681" s="150"/>
      <c r="AA681" s="148"/>
      <c r="AM681" s="2"/>
      <c r="AP681" s="2"/>
      <c r="AS681" s="2"/>
      <c r="AV681" s="2"/>
      <c r="AY681" s="2"/>
      <c r="BB681" s="2"/>
      <c r="BE681" s="2"/>
      <c r="BH681" s="2"/>
      <c r="BK681" s="2"/>
      <c r="BN681" s="2"/>
      <c r="BQ681" s="2"/>
      <c r="BR681" s="2"/>
      <c r="BS681" s="2"/>
      <c r="BT681" s="2"/>
      <c r="BU681" s="2" t="s">
        <v>541</v>
      </c>
      <c r="BV681" s="2" t="s">
        <v>54</v>
      </c>
      <c r="BW681" s="2">
        <v>1</v>
      </c>
      <c r="DR681" s="2" t="s">
        <v>50</v>
      </c>
      <c r="DS681" s="2"/>
      <c r="DT681" s="2"/>
      <c r="DU681" s="2"/>
      <c r="DV681" s="2"/>
      <c r="DW681" s="2"/>
      <c r="DX681" s="2"/>
      <c r="DY681" s="2"/>
      <c r="DZ681" s="2"/>
      <c r="EA681" s="2"/>
      <c r="EB681" s="2"/>
      <c r="EC681" s="2"/>
      <c r="ED681" s="2"/>
      <c r="EE681" s="2"/>
      <c r="EF681" s="2"/>
      <c r="EG681" s="2"/>
      <c r="EH681" s="2"/>
      <c r="EI681" s="2"/>
      <c r="EJ681" s="2"/>
      <c r="EK681" s="2"/>
      <c r="EL681" s="2"/>
    </row>
    <row r="682" spans="1:142" ht="15.75" customHeight="1" x14ac:dyDescent="0.25">
      <c r="A682" s="148"/>
      <c r="B682" s="148"/>
      <c r="C682" s="148"/>
      <c r="D682" s="148"/>
      <c r="E682" s="148"/>
      <c r="F682" s="148"/>
      <c r="G682" s="148"/>
      <c r="H682" s="148"/>
      <c r="I682" s="148"/>
      <c r="J682" s="148"/>
      <c r="K682" s="148"/>
      <c r="L682" s="148"/>
      <c r="M682" s="149"/>
      <c r="N682" s="150"/>
      <c r="O682" s="150"/>
      <c r="P682" s="150"/>
      <c r="Q682" s="150"/>
      <c r="R682" s="150"/>
      <c r="S682" s="150"/>
      <c r="T682" s="150"/>
      <c r="U682" s="150"/>
      <c r="V682" s="150"/>
      <c r="W682" s="150"/>
      <c r="X682" s="150"/>
      <c r="Y682" s="150"/>
      <c r="Z682" s="150"/>
      <c r="AA682" s="148"/>
      <c r="AM682" s="2"/>
      <c r="AP682" s="2"/>
      <c r="AS682" s="2"/>
      <c r="AV682" s="2"/>
      <c r="AY682" s="2"/>
      <c r="BB682" s="2"/>
      <c r="BE682" s="2"/>
      <c r="BH682" s="2"/>
      <c r="BK682" s="2"/>
      <c r="BN682" s="2"/>
      <c r="BQ682" s="2"/>
      <c r="BR682" s="2"/>
      <c r="BS682" s="2"/>
      <c r="BT682" s="2"/>
      <c r="BU682" s="2" t="s">
        <v>544</v>
      </c>
      <c r="BV682" s="2" t="s">
        <v>54</v>
      </c>
      <c r="BW682" s="2">
        <v>1</v>
      </c>
      <c r="DR682" s="2" t="s">
        <v>50</v>
      </c>
      <c r="DS682" s="2"/>
      <c r="DT682" s="2"/>
      <c r="DU682" s="2"/>
      <c r="DV682" s="2"/>
      <c r="DW682" s="2"/>
      <c r="DX682" s="2"/>
      <c r="DY682" s="2"/>
      <c r="DZ682" s="2"/>
      <c r="EA682" s="2"/>
      <c r="EB682" s="2"/>
      <c r="EC682" s="2"/>
      <c r="ED682" s="2"/>
      <c r="EE682" s="2"/>
      <c r="EF682" s="2"/>
      <c r="EG682" s="2"/>
      <c r="EH682" s="2"/>
      <c r="EI682" s="2"/>
      <c r="EJ682" s="2"/>
      <c r="EK682" s="2"/>
      <c r="EL682" s="2"/>
    </row>
    <row r="683" spans="1:142" ht="15.75" customHeight="1" x14ac:dyDescent="0.25">
      <c r="A683" s="148"/>
      <c r="B683" s="148"/>
      <c r="C683" s="148"/>
      <c r="D683" s="148"/>
      <c r="E683" s="148"/>
      <c r="F683" s="148"/>
      <c r="G683" s="148"/>
      <c r="H683" s="148"/>
      <c r="I683" s="148"/>
      <c r="J683" s="148"/>
      <c r="K683" s="148"/>
      <c r="L683" s="148"/>
      <c r="M683" s="149"/>
      <c r="N683" s="150"/>
      <c r="O683" s="150"/>
      <c r="P683" s="150"/>
      <c r="Q683" s="150"/>
      <c r="R683" s="150"/>
      <c r="S683" s="150"/>
      <c r="T683" s="150"/>
      <c r="U683" s="150"/>
      <c r="V683" s="150"/>
      <c r="W683" s="150"/>
      <c r="X683" s="150"/>
      <c r="Y683" s="150"/>
      <c r="Z683" s="150"/>
      <c r="AA683" s="148"/>
      <c r="AM683" s="2"/>
      <c r="AP683" s="2"/>
      <c r="AS683" s="2"/>
      <c r="AV683" s="2"/>
      <c r="AY683" s="2"/>
      <c r="BB683" s="2"/>
      <c r="BE683" s="2"/>
      <c r="BH683" s="2"/>
      <c r="BK683" s="2"/>
      <c r="BN683" s="2"/>
      <c r="BQ683" s="2"/>
      <c r="BR683" s="2"/>
      <c r="BS683" s="2"/>
      <c r="BT683" s="2"/>
      <c r="BU683" s="2" t="s">
        <v>547</v>
      </c>
      <c r="BV683" s="2" t="s">
        <v>54</v>
      </c>
      <c r="BW683" s="2">
        <v>1</v>
      </c>
      <c r="DR683" s="2" t="s">
        <v>54</v>
      </c>
      <c r="DS683" s="2"/>
      <c r="DT683" s="2"/>
      <c r="DU683" s="2"/>
      <c r="DV683" s="2"/>
      <c r="DW683" s="2"/>
      <c r="DX683" s="2"/>
      <c r="DY683" s="2"/>
      <c r="DZ683" s="2"/>
      <c r="EA683" s="2"/>
      <c r="EB683" s="2"/>
      <c r="EC683" s="2"/>
      <c r="ED683" s="2"/>
      <c r="EE683" s="2"/>
      <c r="EF683" s="2"/>
      <c r="EG683" s="2"/>
      <c r="EH683" s="2"/>
      <c r="EI683" s="2"/>
      <c r="EJ683" s="2"/>
      <c r="EK683" s="2"/>
      <c r="EL683" s="2"/>
    </row>
    <row r="684" spans="1:142" ht="15.75" customHeight="1" x14ac:dyDescent="0.25">
      <c r="A684" s="148"/>
      <c r="B684" s="148"/>
      <c r="C684" s="148"/>
      <c r="D684" s="148"/>
      <c r="E684" s="148"/>
      <c r="F684" s="148"/>
      <c r="G684" s="148"/>
      <c r="H684" s="148"/>
      <c r="I684" s="148"/>
      <c r="J684" s="148"/>
      <c r="K684" s="148"/>
      <c r="L684" s="148"/>
      <c r="M684" s="149"/>
      <c r="N684" s="150"/>
      <c r="O684" s="150"/>
      <c r="P684" s="150"/>
      <c r="Q684" s="150"/>
      <c r="R684" s="150"/>
      <c r="S684" s="150"/>
      <c r="T684" s="150"/>
      <c r="U684" s="150"/>
      <c r="V684" s="150"/>
      <c r="W684" s="150"/>
      <c r="X684" s="150"/>
      <c r="Y684" s="150"/>
      <c r="Z684" s="150"/>
      <c r="AA684" s="148"/>
      <c r="AM684" s="2"/>
      <c r="AP684" s="2"/>
      <c r="AS684" s="2"/>
      <c r="AV684" s="2"/>
      <c r="AY684" s="2"/>
      <c r="BB684" s="2"/>
      <c r="BE684" s="2"/>
      <c r="BH684" s="2"/>
      <c r="BK684" s="2"/>
      <c r="BN684" s="2"/>
      <c r="BQ684" s="2"/>
      <c r="BR684" s="2"/>
      <c r="BS684" s="2"/>
      <c r="BT684" s="2"/>
      <c r="BU684" s="2" t="s">
        <v>549</v>
      </c>
      <c r="BV684" s="2" t="s">
        <v>54</v>
      </c>
      <c r="BW684" s="2">
        <v>1</v>
      </c>
      <c r="DR684" s="2" t="s">
        <v>50</v>
      </c>
      <c r="DS684" s="2"/>
      <c r="DT684" s="2"/>
      <c r="DU684" s="2"/>
      <c r="DV684" s="2"/>
      <c r="DW684" s="2"/>
      <c r="DX684" s="2"/>
      <c r="DY684" s="2"/>
      <c r="DZ684" s="2"/>
      <c r="EA684" s="2"/>
      <c r="EB684" s="2"/>
      <c r="EC684" s="2"/>
      <c r="ED684" s="2"/>
      <c r="EE684" s="2"/>
      <c r="EF684" s="2"/>
      <c r="EG684" s="2"/>
      <c r="EH684" s="2"/>
      <c r="EI684" s="2"/>
      <c r="EJ684" s="2"/>
      <c r="EK684" s="2"/>
      <c r="EL684" s="2"/>
    </row>
    <row r="685" spans="1:142" ht="15.75" customHeight="1" x14ac:dyDescent="0.25">
      <c r="A685" s="148"/>
      <c r="B685" s="148"/>
      <c r="C685" s="148"/>
      <c r="D685" s="148"/>
      <c r="E685" s="148"/>
      <c r="F685" s="148"/>
      <c r="G685" s="148"/>
      <c r="H685" s="148"/>
      <c r="I685" s="148"/>
      <c r="J685" s="148"/>
      <c r="K685" s="148"/>
      <c r="L685" s="148"/>
      <c r="M685" s="149"/>
      <c r="N685" s="150"/>
      <c r="O685" s="150"/>
      <c r="P685" s="150"/>
      <c r="Q685" s="150"/>
      <c r="R685" s="150"/>
      <c r="S685" s="150"/>
      <c r="T685" s="150"/>
      <c r="U685" s="150"/>
      <c r="V685" s="150"/>
      <c r="W685" s="150"/>
      <c r="X685" s="150"/>
      <c r="Y685" s="150"/>
      <c r="Z685" s="150"/>
      <c r="AA685" s="148"/>
      <c r="AM685" s="2"/>
      <c r="AP685" s="2"/>
      <c r="AS685" s="2"/>
      <c r="AV685" s="2"/>
      <c r="AY685" s="2"/>
      <c r="BB685" s="2"/>
      <c r="BE685" s="2"/>
      <c r="BH685" s="2"/>
      <c r="BK685" s="2"/>
      <c r="BN685" s="2"/>
      <c r="BQ685" s="2"/>
      <c r="BR685" s="2"/>
      <c r="BS685" s="2"/>
      <c r="BT685" s="2"/>
      <c r="BU685" s="2" t="s">
        <v>551</v>
      </c>
      <c r="BV685" s="2" t="s">
        <v>54</v>
      </c>
      <c r="BW685" s="2">
        <v>1</v>
      </c>
      <c r="DR685" s="2" t="s">
        <v>50</v>
      </c>
      <c r="DS685" s="2"/>
      <c r="DT685" s="2"/>
      <c r="DU685" s="2"/>
      <c r="DV685" s="2"/>
      <c r="DW685" s="2"/>
      <c r="DX685" s="2"/>
      <c r="DY685" s="2"/>
      <c r="DZ685" s="2"/>
      <c r="EA685" s="2"/>
      <c r="EB685" s="2"/>
      <c r="EC685" s="2"/>
      <c r="ED685" s="2"/>
      <c r="EE685" s="2"/>
      <c r="EF685" s="2"/>
      <c r="EG685" s="2"/>
      <c r="EH685" s="2"/>
      <c r="EI685" s="2"/>
      <c r="EJ685" s="2"/>
      <c r="EK685" s="2"/>
      <c r="EL685" s="2"/>
    </row>
    <row r="686" spans="1:142" ht="15.75" customHeight="1" x14ac:dyDescent="0.25">
      <c r="A686" s="148"/>
      <c r="B686" s="148"/>
      <c r="C686" s="148"/>
      <c r="D686" s="148"/>
      <c r="E686" s="148"/>
      <c r="F686" s="148"/>
      <c r="G686" s="148"/>
      <c r="H686" s="148"/>
      <c r="I686" s="148"/>
      <c r="J686" s="148"/>
      <c r="K686" s="148"/>
      <c r="L686" s="148"/>
      <c r="M686" s="149"/>
      <c r="N686" s="150"/>
      <c r="O686" s="150"/>
      <c r="P686" s="150"/>
      <c r="Q686" s="150"/>
      <c r="R686" s="150"/>
      <c r="S686" s="150"/>
      <c r="T686" s="150"/>
      <c r="U686" s="150"/>
      <c r="V686" s="150"/>
      <c r="W686" s="150"/>
      <c r="X686" s="150"/>
      <c r="Y686" s="150"/>
      <c r="Z686" s="150"/>
      <c r="AA686" s="148"/>
      <c r="AM686" s="2"/>
      <c r="AP686" s="2"/>
      <c r="AS686" s="2"/>
      <c r="AV686" s="2"/>
      <c r="AY686" s="2"/>
      <c r="BB686" s="2"/>
      <c r="BE686" s="2"/>
      <c r="BH686" s="2"/>
      <c r="BK686" s="2"/>
      <c r="BN686" s="2"/>
      <c r="BQ686" s="2"/>
      <c r="BR686" s="2"/>
      <c r="BS686" s="2"/>
      <c r="BT686" s="2"/>
      <c r="BU686" s="2" t="s">
        <v>557</v>
      </c>
      <c r="BV686" s="2" t="s">
        <v>54</v>
      </c>
      <c r="BW686" s="2">
        <v>1</v>
      </c>
      <c r="DR686" s="2" t="s">
        <v>54</v>
      </c>
      <c r="DS686" s="2"/>
      <c r="DT686" s="2"/>
      <c r="DU686" s="2"/>
      <c r="DV686" s="2"/>
      <c r="DW686" s="2"/>
      <c r="DX686" s="2"/>
      <c r="DY686" s="2"/>
      <c r="DZ686" s="2"/>
      <c r="EA686" s="2"/>
      <c r="EB686" s="2"/>
      <c r="EC686" s="2"/>
      <c r="ED686" s="2"/>
      <c r="EE686" s="2"/>
      <c r="EF686" s="2"/>
      <c r="EG686" s="2"/>
      <c r="EH686" s="2"/>
      <c r="EI686" s="2"/>
      <c r="EJ686" s="2"/>
      <c r="EK686" s="2"/>
      <c r="EL686" s="2"/>
    </row>
    <row r="687" spans="1:142" ht="15.75" customHeight="1" x14ac:dyDescent="0.25">
      <c r="A687" s="148"/>
      <c r="B687" s="148"/>
      <c r="C687" s="148"/>
      <c r="D687" s="148"/>
      <c r="E687" s="148"/>
      <c r="F687" s="148"/>
      <c r="G687" s="148"/>
      <c r="H687" s="148"/>
      <c r="I687" s="148"/>
      <c r="J687" s="148"/>
      <c r="K687" s="148"/>
      <c r="L687" s="148"/>
      <c r="M687" s="149"/>
      <c r="N687" s="150"/>
      <c r="O687" s="150"/>
      <c r="P687" s="150"/>
      <c r="Q687" s="150"/>
      <c r="R687" s="150"/>
      <c r="S687" s="150"/>
      <c r="T687" s="150"/>
      <c r="U687" s="150"/>
      <c r="V687" s="150"/>
      <c r="W687" s="150"/>
      <c r="X687" s="150"/>
      <c r="Y687" s="150"/>
      <c r="Z687" s="150"/>
      <c r="AA687" s="148"/>
      <c r="AM687" s="2"/>
      <c r="AP687" s="2"/>
      <c r="AS687" s="2"/>
      <c r="AV687" s="2"/>
      <c r="AY687" s="2"/>
      <c r="BB687" s="2"/>
      <c r="BE687" s="2"/>
      <c r="BH687" s="2"/>
      <c r="BK687" s="2"/>
      <c r="BN687" s="2"/>
      <c r="BQ687" s="2"/>
      <c r="BR687" s="2"/>
      <c r="BS687" s="2"/>
      <c r="BT687" s="2"/>
      <c r="BU687" s="2" t="s">
        <v>559</v>
      </c>
      <c r="BV687" s="2" t="s">
        <v>54</v>
      </c>
      <c r="BW687" s="2">
        <v>1</v>
      </c>
      <c r="DR687" s="2" t="s">
        <v>50</v>
      </c>
      <c r="DS687" s="2"/>
      <c r="DT687" s="2"/>
      <c r="DU687" s="2"/>
      <c r="DV687" s="2"/>
      <c r="DW687" s="2"/>
      <c r="DX687" s="2"/>
      <c r="DY687" s="2"/>
      <c r="DZ687" s="2"/>
      <c r="EA687" s="2"/>
      <c r="EB687" s="2"/>
      <c r="EC687" s="2"/>
      <c r="ED687" s="2"/>
      <c r="EE687" s="2"/>
      <c r="EF687" s="2"/>
      <c r="EG687" s="2"/>
      <c r="EH687" s="2"/>
      <c r="EI687" s="2"/>
      <c r="EJ687" s="2"/>
      <c r="EK687" s="2"/>
      <c r="EL687" s="2"/>
    </row>
    <row r="688" spans="1:142" ht="15.75" customHeight="1" x14ac:dyDescent="0.25">
      <c r="A688" s="148"/>
      <c r="B688" s="148"/>
      <c r="C688" s="148"/>
      <c r="D688" s="148"/>
      <c r="E688" s="148"/>
      <c r="F688" s="148"/>
      <c r="G688" s="148"/>
      <c r="H688" s="148"/>
      <c r="I688" s="148"/>
      <c r="J688" s="148"/>
      <c r="K688" s="148"/>
      <c r="L688" s="148"/>
      <c r="M688" s="149"/>
      <c r="N688" s="150"/>
      <c r="O688" s="150"/>
      <c r="P688" s="150"/>
      <c r="Q688" s="150"/>
      <c r="R688" s="150"/>
      <c r="S688" s="150"/>
      <c r="T688" s="150"/>
      <c r="U688" s="150"/>
      <c r="V688" s="150"/>
      <c r="W688" s="150"/>
      <c r="X688" s="150"/>
      <c r="Y688" s="150"/>
      <c r="Z688" s="150"/>
      <c r="AA688" s="148"/>
      <c r="AM688" s="2"/>
      <c r="AP688" s="2"/>
      <c r="AS688" s="2"/>
      <c r="AV688" s="2"/>
      <c r="AY688" s="2"/>
      <c r="BB688" s="2"/>
      <c r="BE688" s="2"/>
      <c r="BH688" s="2"/>
      <c r="BK688" s="2"/>
      <c r="BN688" s="2"/>
      <c r="BQ688" s="2"/>
      <c r="BR688" s="2"/>
      <c r="BS688" s="2"/>
      <c r="BT688" s="2"/>
      <c r="BU688" s="2" t="s">
        <v>561</v>
      </c>
      <c r="BV688" s="2" t="s">
        <v>54</v>
      </c>
      <c r="BW688" s="2">
        <v>1</v>
      </c>
      <c r="DR688" s="2" t="s">
        <v>54</v>
      </c>
      <c r="DS688" s="2"/>
      <c r="DT688" s="2"/>
      <c r="DU688" s="2"/>
      <c r="DV688" s="2"/>
      <c r="DW688" s="2"/>
      <c r="DX688" s="2"/>
      <c r="DY688" s="2"/>
      <c r="DZ688" s="2"/>
      <c r="EA688" s="2"/>
      <c r="EB688" s="2"/>
      <c r="EC688" s="2"/>
      <c r="ED688" s="2"/>
      <c r="EE688" s="2"/>
      <c r="EF688" s="2"/>
      <c r="EG688" s="2"/>
      <c r="EH688" s="2"/>
      <c r="EI688" s="2"/>
      <c r="EJ688" s="2"/>
      <c r="EK688" s="2"/>
      <c r="EL688" s="2"/>
    </row>
    <row r="689" spans="1:142" ht="15.75" customHeight="1" x14ac:dyDescent="0.25">
      <c r="A689" s="148"/>
      <c r="B689" s="148"/>
      <c r="C689" s="148"/>
      <c r="D689" s="148"/>
      <c r="E689" s="148"/>
      <c r="F689" s="148"/>
      <c r="G689" s="148"/>
      <c r="H689" s="148"/>
      <c r="I689" s="148"/>
      <c r="J689" s="148"/>
      <c r="K689" s="148"/>
      <c r="L689" s="148"/>
      <c r="M689" s="149"/>
      <c r="N689" s="150"/>
      <c r="O689" s="150"/>
      <c r="P689" s="150"/>
      <c r="Q689" s="150"/>
      <c r="R689" s="150"/>
      <c r="S689" s="150"/>
      <c r="T689" s="150"/>
      <c r="U689" s="150"/>
      <c r="V689" s="150"/>
      <c r="W689" s="150"/>
      <c r="X689" s="150"/>
      <c r="Y689" s="150"/>
      <c r="Z689" s="150"/>
      <c r="AA689" s="148"/>
      <c r="AM689" s="2"/>
      <c r="AP689" s="2"/>
      <c r="AS689" s="2"/>
      <c r="AV689" s="2"/>
      <c r="AY689" s="2"/>
      <c r="BB689" s="2"/>
      <c r="BE689" s="2"/>
      <c r="BH689" s="2"/>
      <c r="BK689" s="2"/>
      <c r="BN689" s="2"/>
      <c r="BQ689" s="2"/>
      <c r="BR689" s="2"/>
      <c r="BS689" s="2"/>
      <c r="BT689" s="2"/>
      <c r="BU689" s="2" t="s">
        <v>561</v>
      </c>
      <c r="BV689" s="2" t="s">
        <v>54</v>
      </c>
      <c r="BW689" s="2">
        <v>1</v>
      </c>
      <c r="DR689" s="2" t="s">
        <v>54</v>
      </c>
      <c r="DS689" s="2"/>
      <c r="DT689" s="2"/>
      <c r="DU689" s="2"/>
      <c r="DV689" s="2"/>
      <c r="DW689" s="2"/>
      <c r="DX689" s="2"/>
      <c r="DY689" s="2"/>
      <c r="DZ689" s="2"/>
      <c r="EA689" s="2"/>
      <c r="EB689" s="2"/>
      <c r="EC689" s="2"/>
      <c r="ED689" s="2"/>
      <c r="EE689" s="2"/>
      <c r="EF689" s="2"/>
      <c r="EG689" s="2"/>
      <c r="EH689" s="2"/>
      <c r="EI689" s="2"/>
      <c r="EJ689" s="2"/>
      <c r="EK689" s="2"/>
      <c r="EL689" s="2"/>
    </row>
    <row r="690" spans="1:142" ht="15.75" customHeight="1" x14ac:dyDescent="0.25">
      <c r="A690" s="148"/>
      <c r="B690" s="148"/>
      <c r="C690" s="148"/>
      <c r="D690" s="148"/>
      <c r="E690" s="148"/>
      <c r="F690" s="148"/>
      <c r="G690" s="148"/>
      <c r="H690" s="148"/>
      <c r="I690" s="148"/>
      <c r="J690" s="148"/>
      <c r="K690" s="148"/>
      <c r="L690" s="148"/>
      <c r="M690" s="149"/>
      <c r="N690" s="150"/>
      <c r="O690" s="150"/>
      <c r="P690" s="150"/>
      <c r="Q690" s="150"/>
      <c r="R690" s="150"/>
      <c r="S690" s="150"/>
      <c r="T690" s="150"/>
      <c r="U690" s="150"/>
      <c r="V690" s="150"/>
      <c r="W690" s="150"/>
      <c r="X690" s="150"/>
      <c r="Y690" s="150"/>
      <c r="Z690" s="150"/>
      <c r="AA690" s="148"/>
      <c r="AM690" s="2"/>
      <c r="AP690" s="2"/>
      <c r="AS690" s="2"/>
      <c r="AV690" s="2"/>
      <c r="AY690" s="2"/>
      <c r="BB690" s="2"/>
      <c r="BE690" s="2"/>
      <c r="BH690" s="2"/>
      <c r="BK690" s="2"/>
      <c r="BN690" s="2"/>
      <c r="BQ690" s="2"/>
      <c r="BR690" s="2"/>
      <c r="BS690" s="2"/>
      <c r="BT690" s="2"/>
      <c r="BU690" s="2" t="s">
        <v>475</v>
      </c>
      <c r="BV690" s="2" t="s">
        <v>54</v>
      </c>
      <c r="BW690" s="2">
        <v>1</v>
      </c>
      <c r="DR690" s="2" t="s">
        <v>54</v>
      </c>
      <c r="DS690" s="2"/>
      <c r="DT690" s="2"/>
      <c r="DU690" s="2"/>
      <c r="DV690" s="2"/>
      <c r="DW690" s="2"/>
      <c r="DX690" s="2"/>
      <c r="DY690" s="2"/>
      <c r="DZ690" s="2"/>
      <c r="EA690" s="2"/>
      <c r="EB690" s="2"/>
      <c r="EC690" s="2"/>
      <c r="ED690" s="2"/>
      <c r="EE690" s="2"/>
      <c r="EF690" s="2"/>
      <c r="EG690" s="2"/>
      <c r="EH690" s="2"/>
      <c r="EI690" s="2"/>
      <c r="EJ690" s="2"/>
      <c r="EK690" s="2"/>
      <c r="EL690" s="2"/>
    </row>
    <row r="691" spans="1:142" ht="15.75" customHeight="1" x14ac:dyDescent="0.25">
      <c r="A691" s="148"/>
      <c r="B691" s="148"/>
      <c r="C691" s="148"/>
      <c r="D691" s="148"/>
      <c r="E691" s="148"/>
      <c r="F691" s="148"/>
      <c r="G691" s="148"/>
      <c r="H691" s="148"/>
      <c r="I691" s="148"/>
      <c r="J691" s="148"/>
      <c r="K691" s="148"/>
      <c r="L691" s="148"/>
      <c r="M691" s="149"/>
      <c r="N691" s="150"/>
      <c r="O691" s="150"/>
      <c r="P691" s="150"/>
      <c r="Q691" s="150"/>
      <c r="R691" s="150"/>
      <c r="S691" s="150"/>
      <c r="T691" s="150"/>
      <c r="U691" s="150"/>
      <c r="V691" s="150"/>
      <c r="W691" s="150"/>
      <c r="X691" s="150"/>
      <c r="Y691" s="150"/>
      <c r="Z691" s="150"/>
      <c r="AA691" s="148"/>
      <c r="AM691" s="2"/>
      <c r="AP691" s="2"/>
      <c r="AS691" s="2"/>
      <c r="AV691" s="2"/>
      <c r="AY691" s="2"/>
      <c r="BB691" s="2"/>
      <c r="BE691" s="2"/>
      <c r="BH691" s="2"/>
      <c r="BK691" s="2"/>
      <c r="BN691" s="2"/>
      <c r="BQ691" s="2"/>
      <c r="BR691" s="2"/>
      <c r="BS691" s="2"/>
      <c r="BT691" s="2"/>
      <c r="BU691" s="2" t="s">
        <v>565</v>
      </c>
      <c r="BV691" s="2" t="s">
        <v>54</v>
      </c>
      <c r="BW691" s="2">
        <v>1</v>
      </c>
      <c r="DR691" s="2" t="s">
        <v>50</v>
      </c>
      <c r="DS691" s="2"/>
      <c r="DT691" s="2"/>
      <c r="DU691" s="2"/>
      <c r="DV691" s="2"/>
      <c r="DW691" s="2"/>
      <c r="DX691" s="2"/>
      <c r="DY691" s="2"/>
      <c r="DZ691" s="2"/>
      <c r="EA691" s="2"/>
      <c r="EB691" s="2"/>
      <c r="EC691" s="2"/>
      <c r="ED691" s="2"/>
      <c r="EE691" s="2"/>
      <c r="EF691" s="2"/>
      <c r="EG691" s="2"/>
      <c r="EH691" s="2"/>
      <c r="EI691" s="2"/>
      <c r="EJ691" s="2"/>
      <c r="EK691" s="2"/>
      <c r="EL691" s="2"/>
    </row>
    <row r="692" spans="1:142" ht="15.75" customHeight="1" x14ac:dyDescent="0.25">
      <c r="A692" s="148"/>
      <c r="B692" s="148"/>
      <c r="C692" s="148"/>
      <c r="D692" s="148"/>
      <c r="E692" s="148"/>
      <c r="F692" s="148"/>
      <c r="G692" s="148"/>
      <c r="H692" s="148"/>
      <c r="I692" s="148"/>
      <c r="J692" s="148"/>
      <c r="K692" s="148"/>
      <c r="L692" s="148"/>
      <c r="M692" s="149"/>
      <c r="N692" s="150"/>
      <c r="O692" s="150"/>
      <c r="P692" s="150"/>
      <c r="Q692" s="150"/>
      <c r="R692" s="150"/>
      <c r="S692" s="150"/>
      <c r="T692" s="150"/>
      <c r="U692" s="150"/>
      <c r="V692" s="150"/>
      <c r="W692" s="150"/>
      <c r="X692" s="150"/>
      <c r="Y692" s="150"/>
      <c r="Z692" s="150"/>
      <c r="AA692" s="148"/>
      <c r="AM692" s="2"/>
      <c r="AP692" s="2"/>
      <c r="AS692" s="2"/>
      <c r="AV692" s="2"/>
      <c r="AY692" s="2"/>
      <c r="BB692" s="2"/>
      <c r="BE692" s="2"/>
      <c r="BH692" s="2"/>
      <c r="BK692" s="2"/>
      <c r="BN692" s="2"/>
      <c r="BQ692" s="2"/>
      <c r="BR692" s="2"/>
      <c r="BS692" s="2"/>
      <c r="BT692" s="2"/>
      <c r="BU692" s="2" t="s">
        <v>355</v>
      </c>
      <c r="BV692" s="2" t="s">
        <v>54</v>
      </c>
      <c r="BW692" s="2">
        <v>1</v>
      </c>
      <c r="DR692" s="2" t="s">
        <v>54</v>
      </c>
      <c r="DS692" s="2"/>
      <c r="DT692" s="2"/>
      <c r="DU692" s="2"/>
      <c r="DV692" s="2"/>
      <c r="DW692" s="2"/>
      <c r="DX692" s="2"/>
      <c r="DY692" s="2"/>
      <c r="DZ692" s="2"/>
      <c r="EA692" s="2"/>
      <c r="EB692" s="2"/>
      <c r="EC692" s="2"/>
      <c r="ED692" s="2"/>
      <c r="EE692" s="2"/>
      <c r="EF692" s="2"/>
      <c r="EG692" s="2"/>
      <c r="EH692" s="2"/>
      <c r="EI692" s="2"/>
      <c r="EJ692" s="2"/>
      <c r="EK692" s="2"/>
      <c r="EL692" s="2"/>
    </row>
    <row r="693" spans="1:142" ht="15.75" customHeight="1" x14ac:dyDescent="0.25">
      <c r="A693" s="148"/>
      <c r="B693" s="148"/>
      <c r="C693" s="148"/>
      <c r="D693" s="148"/>
      <c r="E693" s="148"/>
      <c r="F693" s="148"/>
      <c r="G693" s="148"/>
      <c r="H693" s="148"/>
      <c r="I693" s="148"/>
      <c r="J693" s="148"/>
      <c r="K693" s="148"/>
      <c r="L693" s="148"/>
      <c r="M693" s="149"/>
      <c r="N693" s="150"/>
      <c r="O693" s="150"/>
      <c r="P693" s="150"/>
      <c r="Q693" s="150"/>
      <c r="R693" s="150"/>
      <c r="S693" s="150"/>
      <c r="T693" s="150"/>
      <c r="U693" s="150"/>
      <c r="V693" s="150"/>
      <c r="W693" s="150"/>
      <c r="X693" s="150"/>
      <c r="Y693" s="150"/>
      <c r="Z693" s="150"/>
      <c r="AA693" s="148"/>
      <c r="AM693" s="2"/>
      <c r="AP693" s="2"/>
      <c r="AS693" s="2"/>
      <c r="AV693" s="2"/>
      <c r="AY693" s="2"/>
      <c r="BB693" s="2"/>
      <c r="BE693" s="2"/>
      <c r="BH693" s="2"/>
      <c r="BK693" s="2"/>
      <c r="BN693" s="2"/>
      <c r="BQ693" s="2"/>
      <c r="BR693" s="2"/>
      <c r="BS693" s="2"/>
      <c r="BT693" s="2"/>
      <c r="BU693" s="2" t="s">
        <v>568</v>
      </c>
      <c r="BV693" s="2" t="s">
        <v>54</v>
      </c>
      <c r="BW693" s="2">
        <v>1</v>
      </c>
      <c r="DR693" s="2" t="s">
        <v>54</v>
      </c>
      <c r="DS693" s="2"/>
      <c r="DT693" s="2"/>
      <c r="DU693" s="2"/>
      <c r="DV693" s="2"/>
      <c r="DW693" s="2"/>
      <c r="DX693" s="2"/>
      <c r="DY693" s="2"/>
      <c r="DZ693" s="2"/>
      <c r="EA693" s="2"/>
      <c r="EB693" s="2"/>
      <c r="EC693" s="2"/>
      <c r="ED693" s="2"/>
      <c r="EE693" s="2"/>
      <c r="EF693" s="2"/>
      <c r="EG693" s="2"/>
      <c r="EH693" s="2"/>
      <c r="EI693" s="2"/>
      <c r="EJ693" s="2"/>
      <c r="EK693" s="2"/>
      <c r="EL693" s="2"/>
    </row>
    <row r="694" spans="1:142" ht="15.75" customHeight="1" x14ac:dyDescent="0.25">
      <c r="A694" s="148"/>
      <c r="B694" s="148"/>
      <c r="C694" s="148"/>
      <c r="D694" s="148"/>
      <c r="E694" s="148"/>
      <c r="F694" s="148"/>
      <c r="G694" s="148"/>
      <c r="H694" s="148"/>
      <c r="I694" s="148"/>
      <c r="J694" s="148"/>
      <c r="K694" s="148"/>
      <c r="L694" s="148"/>
      <c r="M694" s="149"/>
      <c r="N694" s="150"/>
      <c r="O694" s="150"/>
      <c r="P694" s="150"/>
      <c r="Q694" s="150"/>
      <c r="R694" s="150"/>
      <c r="S694" s="150"/>
      <c r="T694" s="150"/>
      <c r="U694" s="150"/>
      <c r="V694" s="150"/>
      <c r="W694" s="150"/>
      <c r="X694" s="150"/>
      <c r="Y694" s="150"/>
      <c r="Z694" s="150"/>
      <c r="AA694" s="148"/>
      <c r="AM694" s="2"/>
      <c r="AP694" s="2"/>
      <c r="AS694" s="2"/>
      <c r="AV694" s="2"/>
      <c r="AY694" s="2"/>
      <c r="BB694" s="2"/>
      <c r="BE694" s="2"/>
      <c r="BH694" s="2"/>
      <c r="BK694" s="2"/>
      <c r="BN694" s="2"/>
      <c r="BQ694" s="2"/>
      <c r="BR694" s="2"/>
      <c r="BS694" s="2"/>
      <c r="BT694" s="2"/>
      <c r="BU694" s="2" t="s">
        <v>568</v>
      </c>
      <c r="BV694" s="2" t="s">
        <v>54</v>
      </c>
      <c r="BW694" s="2">
        <v>1</v>
      </c>
      <c r="DR694" s="2" t="s">
        <v>54</v>
      </c>
      <c r="DS694" s="2"/>
      <c r="DT694" s="2"/>
      <c r="DU694" s="2"/>
      <c r="DV694" s="2"/>
      <c r="DW694" s="2"/>
      <c r="DX694" s="2"/>
      <c r="DY694" s="2"/>
      <c r="DZ694" s="2"/>
      <c r="EA694" s="2"/>
      <c r="EB694" s="2"/>
      <c r="EC694" s="2"/>
      <c r="ED694" s="2"/>
      <c r="EE694" s="2"/>
      <c r="EF694" s="2"/>
      <c r="EG694" s="2"/>
      <c r="EH694" s="2"/>
      <c r="EI694" s="2"/>
      <c r="EJ694" s="2"/>
      <c r="EK694" s="2"/>
      <c r="EL694" s="2"/>
    </row>
    <row r="695" spans="1:142" ht="15.75" customHeight="1" x14ac:dyDescent="0.25">
      <c r="A695" s="148"/>
      <c r="B695" s="148"/>
      <c r="C695" s="148"/>
      <c r="D695" s="148"/>
      <c r="E695" s="148"/>
      <c r="F695" s="148"/>
      <c r="G695" s="148"/>
      <c r="H695" s="148"/>
      <c r="I695" s="148"/>
      <c r="J695" s="148"/>
      <c r="K695" s="148"/>
      <c r="L695" s="148"/>
      <c r="M695" s="149"/>
      <c r="N695" s="150"/>
      <c r="O695" s="150"/>
      <c r="P695" s="150"/>
      <c r="Q695" s="150"/>
      <c r="R695" s="150"/>
      <c r="S695" s="150"/>
      <c r="T695" s="150"/>
      <c r="U695" s="150"/>
      <c r="V695" s="150"/>
      <c r="W695" s="150"/>
      <c r="X695" s="150"/>
      <c r="Y695" s="150"/>
      <c r="Z695" s="150"/>
      <c r="AA695" s="148"/>
      <c r="AM695" s="2"/>
      <c r="AP695" s="2"/>
      <c r="AS695" s="2"/>
      <c r="AV695" s="2"/>
      <c r="AY695" s="2"/>
      <c r="BB695" s="2"/>
      <c r="BE695" s="2"/>
      <c r="BH695" s="2"/>
      <c r="BK695" s="2"/>
      <c r="BN695" s="2"/>
      <c r="BQ695" s="2"/>
      <c r="BR695" s="2"/>
      <c r="BS695" s="2"/>
      <c r="BT695" s="2"/>
      <c r="BU695" s="2" t="s">
        <v>568</v>
      </c>
      <c r="BV695" s="2" t="s">
        <v>54</v>
      </c>
      <c r="BW695" s="2">
        <v>1</v>
      </c>
      <c r="DR695" s="2" t="s">
        <v>50</v>
      </c>
      <c r="DS695" s="2"/>
      <c r="DT695" s="2"/>
      <c r="DU695" s="2"/>
      <c r="DV695" s="2"/>
      <c r="DW695" s="2"/>
      <c r="DX695" s="2"/>
      <c r="DY695" s="2"/>
      <c r="DZ695" s="2"/>
      <c r="EA695" s="2"/>
      <c r="EB695" s="2"/>
      <c r="EC695" s="2"/>
      <c r="ED695" s="2"/>
      <c r="EE695" s="2"/>
      <c r="EF695" s="2"/>
      <c r="EG695" s="2"/>
      <c r="EH695" s="2"/>
      <c r="EI695" s="2"/>
      <c r="EJ695" s="2"/>
      <c r="EK695" s="2"/>
      <c r="EL695" s="2"/>
    </row>
    <row r="696" spans="1:142" ht="15.75" customHeight="1" x14ac:dyDescent="0.25">
      <c r="A696" s="148"/>
      <c r="B696" s="148"/>
      <c r="C696" s="148"/>
      <c r="D696" s="148"/>
      <c r="E696" s="148"/>
      <c r="F696" s="148"/>
      <c r="G696" s="148"/>
      <c r="H696" s="148"/>
      <c r="I696" s="148"/>
      <c r="J696" s="148"/>
      <c r="K696" s="148"/>
      <c r="L696" s="148"/>
      <c r="M696" s="149"/>
      <c r="N696" s="150"/>
      <c r="O696" s="150"/>
      <c r="P696" s="150"/>
      <c r="Q696" s="150"/>
      <c r="R696" s="150"/>
      <c r="S696" s="150"/>
      <c r="T696" s="150"/>
      <c r="U696" s="150"/>
      <c r="V696" s="150"/>
      <c r="W696" s="150"/>
      <c r="X696" s="150"/>
      <c r="Y696" s="150"/>
      <c r="Z696" s="150"/>
      <c r="AA696" s="148"/>
      <c r="AM696" s="2"/>
      <c r="AP696" s="2"/>
      <c r="AS696" s="2"/>
      <c r="AV696" s="2"/>
      <c r="AY696" s="2"/>
      <c r="BB696" s="2"/>
      <c r="BE696" s="2"/>
      <c r="BH696" s="2"/>
      <c r="BK696" s="2"/>
      <c r="BN696" s="2"/>
      <c r="BQ696" s="2"/>
      <c r="BR696" s="2"/>
      <c r="BS696" s="2"/>
      <c r="BT696" s="2"/>
      <c r="BU696" s="2" t="s">
        <v>568</v>
      </c>
      <c r="BV696" s="2" t="s">
        <v>54</v>
      </c>
      <c r="BW696" s="2">
        <v>1</v>
      </c>
      <c r="DR696" s="2" t="s">
        <v>50</v>
      </c>
      <c r="DS696" s="2"/>
      <c r="DT696" s="2"/>
      <c r="DU696" s="2"/>
      <c r="DV696" s="2"/>
      <c r="DW696" s="2"/>
      <c r="DX696" s="2"/>
      <c r="DY696" s="2"/>
      <c r="DZ696" s="2"/>
      <c r="EA696" s="2"/>
      <c r="EB696" s="2"/>
      <c r="EC696" s="2"/>
      <c r="ED696" s="2"/>
      <c r="EE696" s="2"/>
      <c r="EF696" s="2"/>
      <c r="EG696" s="2"/>
      <c r="EH696" s="2"/>
      <c r="EI696" s="2"/>
      <c r="EJ696" s="2"/>
      <c r="EK696" s="2"/>
      <c r="EL696" s="2"/>
    </row>
    <row r="697" spans="1:142" ht="15.75" customHeight="1" x14ac:dyDescent="0.25">
      <c r="A697" s="148"/>
      <c r="B697" s="148"/>
      <c r="C697" s="148"/>
      <c r="D697" s="148"/>
      <c r="E697" s="148"/>
      <c r="F697" s="148"/>
      <c r="G697" s="148"/>
      <c r="H697" s="148"/>
      <c r="I697" s="148"/>
      <c r="J697" s="148"/>
      <c r="K697" s="148"/>
      <c r="L697" s="148"/>
      <c r="M697" s="149"/>
      <c r="N697" s="150"/>
      <c r="O697" s="150"/>
      <c r="P697" s="150"/>
      <c r="Q697" s="150"/>
      <c r="R697" s="150"/>
      <c r="S697" s="150"/>
      <c r="T697" s="150"/>
      <c r="U697" s="150"/>
      <c r="V697" s="150"/>
      <c r="W697" s="150"/>
      <c r="X697" s="150"/>
      <c r="Y697" s="150"/>
      <c r="Z697" s="150"/>
      <c r="AA697" s="148"/>
      <c r="AM697" s="2"/>
      <c r="AP697" s="2"/>
      <c r="AS697" s="2"/>
      <c r="AV697" s="2"/>
      <c r="AY697" s="2"/>
      <c r="BB697" s="2"/>
      <c r="BE697" s="2"/>
      <c r="BH697" s="2"/>
      <c r="BK697" s="2"/>
      <c r="BN697" s="2"/>
      <c r="BQ697" s="2"/>
      <c r="BR697" s="2"/>
      <c r="BS697" s="2"/>
      <c r="BT697" s="2"/>
      <c r="BU697" s="2" t="s">
        <v>568</v>
      </c>
      <c r="BV697" s="2" t="s">
        <v>54</v>
      </c>
      <c r="BW697" s="2">
        <v>1</v>
      </c>
      <c r="DR697" s="2" t="s">
        <v>54</v>
      </c>
      <c r="DS697" s="2"/>
      <c r="DT697" s="2"/>
      <c r="DU697" s="2"/>
      <c r="DV697" s="2"/>
      <c r="DW697" s="2"/>
      <c r="DX697" s="2"/>
      <c r="DY697" s="2"/>
      <c r="DZ697" s="2"/>
      <c r="EA697" s="2"/>
      <c r="EB697" s="2"/>
      <c r="EC697" s="2"/>
      <c r="ED697" s="2"/>
      <c r="EE697" s="2"/>
      <c r="EF697" s="2"/>
      <c r="EG697" s="2"/>
      <c r="EH697" s="2"/>
      <c r="EI697" s="2"/>
      <c r="EJ697" s="2"/>
      <c r="EK697" s="2"/>
      <c r="EL697" s="2"/>
    </row>
    <row r="698" spans="1:142" ht="15.75" customHeight="1" x14ac:dyDescent="0.25">
      <c r="A698" s="148"/>
      <c r="B698" s="148"/>
      <c r="C698" s="148"/>
      <c r="D698" s="148"/>
      <c r="E698" s="148"/>
      <c r="F698" s="148"/>
      <c r="G698" s="148"/>
      <c r="H698" s="148"/>
      <c r="I698" s="148"/>
      <c r="J698" s="148"/>
      <c r="K698" s="148"/>
      <c r="L698" s="148"/>
      <c r="M698" s="149"/>
      <c r="N698" s="150"/>
      <c r="O698" s="150"/>
      <c r="P698" s="150"/>
      <c r="Q698" s="150"/>
      <c r="R698" s="150"/>
      <c r="S698" s="150"/>
      <c r="T698" s="150"/>
      <c r="U698" s="150"/>
      <c r="V698" s="150"/>
      <c r="W698" s="150"/>
      <c r="X698" s="150"/>
      <c r="Y698" s="150"/>
      <c r="Z698" s="150"/>
      <c r="AA698" s="148"/>
      <c r="AM698" s="2"/>
      <c r="AP698" s="2"/>
      <c r="AS698" s="2"/>
      <c r="AV698" s="2"/>
      <c r="AY698" s="2"/>
      <c r="BB698" s="2"/>
      <c r="BE698" s="2"/>
      <c r="BH698" s="2"/>
      <c r="BK698" s="2"/>
      <c r="BN698" s="2"/>
      <c r="BQ698" s="2"/>
      <c r="BR698" s="2"/>
      <c r="BS698" s="2"/>
      <c r="BT698" s="2"/>
      <c r="BU698" s="2" t="s">
        <v>568</v>
      </c>
      <c r="BV698" s="2" t="s">
        <v>54</v>
      </c>
      <c r="BW698" s="2">
        <v>1</v>
      </c>
      <c r="DR698" s="2" t="s">
        <v>50</v>
      </c>
      <c r="DS698" s="2"/>
      <c r="DT698" s="2"/>
      <c r="DU698" s="2"/>
      <c r="DV698" s="2"/>
      <c r="DW698" s="2"/>
      <c r="DX698" s="2"/>
      <c r="DY698" s="2"/>
      <c r="DZ698" s="2"/>
      <c r="EA698" s="2"/>
      <c r="EB698" s="2"/>
      <c r="EC698" s="2"/>
      <c r="ED698" s="2"/>
      <c r="EE698" s="2"/>
      <c r="EF698" s="2"/>
      <c r="EG698" s="2"/>
      <c r="EH698" s="2"/>
      <c r="EI698" s="2"/>
      <c r="EJ698" s="2"/>
      <c r="EK698" s="2"/>
      <c r="EL698" s="2"/>
    </row>
    <row r="699" spans="1:142" ht="15.75" customHeight="1" x14ac:dyDescent="0.25">
      <c r="A699" s="148"/>
      <c r="B699" s="148"/>
      <c r="C699" s="148"/>
      <c r="D699" s="148"/>
      <c r="E699" s="148"/>
      <c r="F699" s="148"/>
      <c r="G699" s="148"/>
      <c r="H699" s="148"/>
      <c r="I699" s="148"/>
      <c r="J699" s="148"/>
      <c r="K699" s="148"/>
      <c r="L699" s="148"/>
      <c r="M699" s="149"/>
      <c r="N699" s="150"/>
      <c r="O699" s="150"/>
      <c r="P699" s="150"/>
      <c r="Q699" s="150"/>
      <c r="R699" s="150"/>
      <c r="S699" s="150"/>
      <c r="T699" s="150"/>
      <c r="U699" s="150"/>
      <c r="V699" s="150"/>
      <c r="W699" s="150"/>
      <c r="X699" s="150"/>
      <c r="Y699" s="150"/>
      <c r="Z699" s="150"/>
      <c r="AA699" s="148"/>
      <c r="AM699" s="2"/>
      <c r="AP699" s="2"/>
      <c r="AS699" s="2"/>
      <c r="AV699" s="2"/>
      <c r="AY699" s="2"/>
      <c r="BB699" s="2"/>
      <c r="BE699" s="2"/>
      <c r="BH699" s="2"/>
      <c r="BK699" s="2"/>
      <c r="BN699" s="2"/>
      <c r="BQ699" s="2"/>
      <c r="BR699" s="2"/>
      <c r="BS699" s="2"/>
      <c r="BT699" s="2"/>
      <c r="BU699" s="2" t="s">
        <v>568</v>
      </c>
      <c r="BV699" s="2" t="s">
        <v>54</v>
      </c>
      <c r="BW699" s="2">
        <v>1</v>
      </c>
      <c r="DR699" s="2" t="s">
        <v>50</v>
      </c>
      <c r="DS699" s="2"/>
      <c r="DT699" s="2"/>
      <c r="DU699" s="2"/>
      <c r="DV699" s="2"/>
      <c r="DW699" s="2"/>
      <c r="DX699" s="2"/>
      <c r="DY699" s="2"/>
      <c r="DZ699" s="2"/>
      <c r="EA699" s="2"/>
      <c r="EB699" s="2"/>
      <c r="EC699" s="2"/>
      <c r="ED699" s="2"/>
      <c r="EE699" s="2"/>
      <c r="EF699" s="2"/>
      <c r="EG699" s="2"/>
      <c r="EH699" s="2"/>
      <c r="EI699" s="2"/>
      <c r="EJ699" s="2"/>
      <c r="EK699" s="2"/>
      <c r="EL699" s="2"/>
    </row>
    <row r="700" spans="1:142" ht="15.75" customHeight="1" x14ac:dyDescent="0.25">
      <c r="A700" s="148"/>
      <c r="B700" s="148"/>
      <c r="C700" s="148"/>
      <c r="D700" s="148"/>
      <c r="E700" s="148"/>
      <c r="F700" s="148"/>
      <c r="G700" s="148"/>
      <c r="H700" s="148"/>
      <c r="I700" s="148"/>
      <c r="J700" s="148"/>
      <c r="K700" s="148"/>
      <c r="L700" s="148"/>
      <c r="M700" s="149"/>
      <c r="N700" s="150"/>
      <c r="O700" s="150"/>
      <c r="P700" s="150"/>
      <c r="Q700" s="150"/>
      <c r="R700" s="150"/>
      <c r="S700" s="150"/>
      <c r="T700" s="150"/>
      <c r="U700" s="150"/>
      <c r="V700" s="150"/>
      <c r="W700" s="150"/>
      <c r="X700" s="150"/>
      <c r="Y700" s="150"/>
      <c r="Z700" s="150"/>
      <c r="AA700" s="148"/>
      <c r="AM700" s="2"/>
      <c r="AP700" s="2"/>
      <c r="AS700" s="2"/>
      <c r="AV700" s="2"/>
      <c r="AY700" s="2"/>
      <c r="BB700" s="2"/>
      <c r="BE700" s="2"/>
      <c r="BH700" s="2"/>
      <c r="BK700" s="2"/>
      <c r="BN700" s="2"/>
      <c r="BQ700" s="2"/>
      <c r="BR700" s="2"/>
      <c r="BS700" s="2"/>
      <c r="BT700" s="2"/>
      <c r="BU700" s="2" t="s">
        <v>568</v>
      </c>
      <c r="BV700" s="2" t="s">
        <v>54</v>
      </c>
      <c r="BW700" s="2">
        <v>1</v>
      </c>
      <c r="DR700" s="2" t="s">
        <v>54</v>
      </c>
      <c r="DS700" s="2"/>
      <c r="DT700" s="2"/>
      <c r="DU700" s="2"/>
      <c r="DV700" s="2"/>
      <c r="DW700" s="2"/>
      <c r="DX700" s="2"/>
      <c r="DY700" s="2"/>
      <c r="DZ700" s="2"/>
      <c r="EA700" s="2"/>
      <c r="EB700" s="2"/>
      <c r="EC700" s="2"/>
      <c r="ED700" s="2"/>
      <c r="EE700" s="2"/>
      <c r="EF700" s="2"/>
      <c r="EG700" s="2"/>
      <c r="EH700" s="2"/>
      <c r="EI700" s="2"/>
      <c r="EJ700" s="2"/>
      <c r="EK700" s="2"/>
      <c r="EL700" s="2"/>
    </row>
    <row r="701" spans="1:142" ht="15.75" customHeight="1" x14ac:dyDescent="0.25">
      <c r="A701" s="148"/>
      <c r="B701" s="148"/>
      <c r="C701" s="148"/>
      <c r="D701" s="148"/>
      <c r="E701" s="148"/>
      <c r="F701" s="148"/>
      <c r="G701" s="148"/>
      <c r="H701" s="148"/>
      <c r="I701" s="148"/>
      <c r="J701" s="148"/>
      <c r="K701" s="148"/>
      <c r="L701" s="148"/>
      <c r="M701" s="149"/>
      <c r="N701" s="150"/>
      <c r="O701" s="150"/>
      <c r="P701" s="150"/>
      <c r="Q701" s="150"/>
      <c r="R701" s="150"/>
      <c r="S701" s="150"/>
      <c r="T701" s="150"/>
      <c r="U701" s="150"/>
      <c r="V701" s="150"/>
      <c r="W701" s="150"/>
      <c r="X701" s="150"/>
      <c r="Y701" s="150"/>
      <c r="Z701" s="150"/>
      <c r="AA701" s="148"/>
      <c r="AM701" s="2"/>
      <c r="AP701" s="2"/>
      <c r="AS701" s="2"/>
      <c r="AV701" s="2"/>
      <c r="AY701" s="2"/>
      <c r="BB701" s="2"/>
      <c r="BE701" s="2"/>
      <c r="BH701" s="2"/>
      <c r="BK701" s="2"/>
      <c r="BN701" s="2"/>
      <c r="BQ701" s="2"/>
      <c r="BR701" s="2"/>
      <c r="BS701" s="2"/>
      <c r="BT701" s="2"/>
      <c r="BU701" s="2" t="s">
        <v>568</v>
      </c>
      <c r="BV701" s="2" t="s">
        <v>54</v>
      </c>
      <c r="BW701" s="2">
        <v>1</v>
      </c>
      <c r="DR701" s="2" t="s">
        <v>54</v>
      </c>
      <c r="DS701" s="2"/>
      <c r="DT701" s="2"/>
      <c r="DU701" s="2"/>
      <c r="DV701" s="2"/>
      <c r="DW701" s="2"/>
      <c r="DX701" s="2"/>
      <c r="DY701" s="2"/>
      <c r="DZ701" s="2"/>
      <c r="EA701" s="2"/>
      <c r="EB701" s="2"/>
      <c r="EC701" s="2"/>
      <c r="ED701" s="2"/>
      <c r="EE701" s="2"/>
      <c r="EF701" s="2"/>
      <c r="EG701" s="2"/>
      <c r="EH701" s="2"/>
      <c r="EI701" s="2"/>
      <c r="EJ701" s="2"/>
      <c r="EK701" s="2"/>
      <c r="EL701" s="2"/>
    </row>
    <row r="702" spans="1:142" ht="15.75" customHeight="1" x14ac:dyDescent="0.25">
      <c r="A702" s="148"/>
      <c r="B702" s="148"/>
      <c r="C702" s="148"/>
      <c r="D702" s="148"/>
      <c r="E702" s="148"/>
      <c r="F702" s="148"/>
      <c r="G702" s="148"/>
      <c r="H702" s="148"/>
      <c r="I702" s="148"/>
      <c r="J702" s="148"/>
      <c r="K702" s="148"/>
      <c r="L702" s="148"/>
      <c r="M702" s="149"/>
      <c r="N702" s="150"/>
      <c r="O702" s="150"/>
      <c r="P702" s="150"/>
      <c r="Q702" s="150"/>
      <c r="R702" s="150"/>
      <c r="S702" s="150"/>
      <c r="T702" s="150"/>
      <c r="U702" s="150"/>
      <c r="V702" s="150"/>
      <c r="W702" s="150"/>
      <c r="X702" s="150"/>
      <c r="Y702" s="150"/>
      <c r="Z702" s="150"/>
      <c r="AA702" s="148"/>
      <c r="AM702" s="2"/>
      <c r="AP702" s="2"/>
      <c r="AS702" s="2"/>
      <c r="AV702" s="2"/>
      <c r="AY702" s="2"/>
      <c r="BB702" s="2"/>
      <c r="BE702" s="2"/>
      <c r="BH702" s="2"/>
      <c r="BK702" s="2"/>
      <c r="BN702" s="2"/>
      <c r="BQ702" s="2"/>
      <c r="BR702" s="2"/>
      <c r="BS702" s="2"/>
      <c r="BT702" s="2"/>
      <c r="BU702" s="2" t="s">
        <v>568</v>
      </c>
      <c r="BV702" s="2" t="s">
        <v>54</v>
      </c>
      <c r="BW702" s="2">
        <v>1</v>
      </c>
      <c r="DR702" s="2" t="s">
        <v>54</v>
      </c>
      <c r="DS702" s="2"/>
      <c r="DT702" s="2"/>
      <c r="DU702" s="2"/>
      <c r="DV702" s="2"/>
      <c r="DW702" s="2"/>
      <c r="DX702" s="2"/>
      <c r="DY702" s="2"/>
      <c r="DZ702" s="2"/>
      <c r="EA702" s="2"/>
      <c r="EB702" s="2"/>
      <c r="EC702" s="2"/>
      <c r="ED702" s="2"/>
      <c r="EE702" s="2"/>
      <c r="EF702" s="2"/>
      <c r="EG702" s="2"/>
      <c r="EH702" s="2"/>
      <c r="EI702" s="2"/>
      <c r="EJ702" s="2"/>
      <c r="EK702" s="2"/>
      <c r="EL702" s="2"/>
    </row>
    <row r="703" spans="1:142" ht="15.75" customHeight="1" x14ac:dyDescent="0.25">
      <c r="A703" s="148"/>
      <c r="B703" s="148"/>
      <c r="C703" s="148"/>
      <c r="D703" s="148"/>
      <c r="E703" s="148"/>
      <c r="F703" s="148"/>
      <c r="G703" s="148"/>
      <c r="H703" s="148"/>
      <c r="I703" s="148"/>
      <c r="J703" s="148"/>
      <c r="K703" s="148"/>
      <c r="L703" s="148"/>
      <c r="M703" s="149"/>
      <c r="N703" s="150"/>
      <c r="O703" s="150"/>
      <c r="P703" s="150"/>
      <c r="Q703" s="150"/>
      <c r="R703" s="150"/>
      <c r="S703" s="150"/>
      <c r="T703" s="150"/>
      <c r="U703" s="150"/>
      <c r="V703" s="150"/>
      <c r="W703" s="150"/>
      <c r="X703" s="150"/>
      <c r="Y703" s="150"/>
      <c r="Z703" s="150"/>
      <c r="AA703" s="148"/>
      <c r="AM703" s="2"/>
      <c r="AP703" s="2"/>
      <c r="AS703" s="2"/>
      <c r="AV703" s="2"/>
      <c r="AY703" s="2"/>
      <c r="BB703" s="2"/>
      <c r="BE703" s="2"/>
      <c r="BH703" s="2"/>
      <c r="BK703" s="2"/>
      <c r="BN703" s="2"/>
      <c r="BQ703" s="2"/>
      <c r="BR703" s="2"/>
      <c r="BS703" s="2"/>
      <c r="BT703" s="2"/>
      <c r="BU703" s="2" t="s">
        <v>568</v>
      </c>
      <c r="BV703" s="2" t="s">
        <v>54</v>
      </c>
      <c r="BW703" s="2">
        <v>1</v>
      </c>
      <c r="DR703" s="2" t="s">
        <v>54</v>
      </c>
      <c r="DS703" s="2"/>
      <c r="DT703" s="2"/>
      <c r="DU703" s="2"/>
      <c r="DV703" s="2"/>
      <c r="DW703" s="2"/>
      <c r="DX703" s="2"/>
      <c r="DY703" s="2"/>
      <c r="DZ703" s="2"/>
      <c r="EA703" s="2"/>
      <c r="EB703" s="2"/>
      <c r="EC703" s="2"/>
      <c r="ED703" s="2"/>
      <c r="EE703" s="2"/>
      <c r="EF703" s="2"/>
      <c r="EG703" s="2"/>
      <c r="EH703" s="2"/>
      <c r="EI703" s="2"/>
      <c r="EJ703" s="2"/>
      <c r="EK703" s="2"/>
      <c r="EL703" s="2"/>
    </row>
    <row r="704" spans="1:142" ht="15.75" customHeight="1" x14ac:dyDescent="0.25">
      <c r="A704" s="148"/>
      <c r="B704" s="148"/>
      <c r="C704" s="148"/>
      <c r="D704" s="148"/>
      <c r="E704" s="148"/>
      <c r="F704" s="148"/>
      <c r="G704" s="148"/>
      <c r="H704" s="148"/>
      <c r="I704" s="148"/>
      <c r="J704" s="148"/>
      <c r="K704" s="148"/>
      <c r="L704" s="148"/>
      <c r="M704" s="149"/>
      <c r="N704" s="150"/>
      <c r="O704" s="150"/>
      <c r="P704" s="150"/>
      <c r="Q704" s="150"/>
      <c r="R704" s="150"/>
      <c r="S704" s="150"/>
      <c r="T704" s="150"/>
      <c r="U704" s="150"/>
      <c r="V704" s="150"/>
      <c r="W704" s="150"/>
      <c r="X704" s="150"/>
      <c r="Y704" s="150"/>
      <c r="Z704" s="150"/>
      <c r="AA704" s="148"/>
      <c r="AM704" s="2"/>
      <c r="AP704" s="2"/>
      <c r="AS704" s="2"/>
      <c r="AV704" s="2"/>
      <c r="AY704" s="2"/>
      <c r="BB704" s="2"/>
      <c r="BE704" s="2"/>
      <c r="BH704" s="2"/>
      <c r="BK704" s="2"/>
      <c r="BN704" s="2"/>
      <c r="BQ704" s="2"/>
      <c r="BR704" s="2"/>
      <c r="BS704" s="2"/>
      <c r="BT704" s="2"/>
      <c r="BU704" s="2" t="s">
        <v>568</v>
      </c>
      <c r="BV704" s="2" t="s">
        <v>54</v>
      </c>
      <c r="BW704" s="2">
        <v>1</v>
      </c>
      <c r="DR704" s="2" t="s">
        <v>50</v>
      </c>
      <c r="DS704" s="2"/>
      <c r="DT704" s="2"/>
      <c r="DU704" s="2"/>
      <c r="DV704" s="2"/>
      <c r="DW704" s="2"/>
      <c r="DX704" s="2"/>
      <c r="DY704" s="2"/>
      <c r="DZ704" s="2"/>
      <c r="EA704" s="2"/>
      <c r="EB704" s="2"/>
      <c r="EC704" s="2"/>
      <c r="ED704" s="2"/>
      <c r="EE704" s="2"/>
      <c r="EF704" s="2"/>
      <c r="EG704" s="2"/>
      <c r="EH704" s="2"/>
      <c r="EI704" s="2"/>
      <c r="EJ704" s="2"/>
      <c r="EK704" s="2"/>
      <c r="EL704" s="2"/>
    </row>
    <row r="705" spans="1:142" ht="15.75" customHeight="1" x14ac:dyDescent="0.25">
      <c r="A705" s="148"/>
      <c r="B705" s="148"/>
      <c r="C705" s="148"/>
      <c r="D705" s="148"/>
      <c r="E705" s="148"/>
      <c r="F705" s="148"/>
      <c r="G705" s="148"/>
      <c r="H705" s="148"/>
      <c r="I705" s="148"/>
      <c r="J705" s="148"/>
      <c r="K705" s="148"/>
      <c r="L705" s="148"/>
      <c r="M705" s="149"/>
      <c r="N705" s="150"/>
      <c r="O705" s="150"/>
      <c r="P705" s="150"/>
      <c r="Q705" s="150"/>
      <c r="R705" s="150"/>
      <c r="S705" s="150"/>
      <c r="T705" s="150"/>
      <c r="U705" s="150"/>
      <c r="V705" s="150"/>
      <c r="W705" s="150"/>
      <c r="X705" s="150"/>
      <c r="Y705" s="150"/>
      <c r="Z705" s="150"/>
      <c r="AA705" s="148"/>
      <c r="AM705" s="2"/>
      <c r="AP705" s="2"/>
      <c r="AS705" s="2"/>
      <c r="AV705" s="2"/>
      <c r="AY705" s="2"/>
      <c r="BB705" s="2"/>
      <c r="BE705" s="2"/>
      <c r="BH705" s="2"/>
      <c r="BK705" s="2"/>
      <c r="BN705" s="2"/>
      <c r="BQ705" s="2"/>
      <c r="BR705" s="2"/>
      <c r="BS705" s="2"/>
      <c r="BT705" s="2"/>
      <c r="BU705" s="2" t="s">
        <v>568</v>
      </c>
      <c r="BV705" s="2" t="s">
        <v>54</v>
      </c>
      <c r="BW705" s="2">
        <v>1</v>
      </c>
      <c r="DR705" s="2" t="s">
        <v>54</v>
      </c>
      <c r="DS705" s="2"/>
      <c r="DT705" s="2"/>
      <c r="DU705" s="2"/>
      <c r="DV705" s="2"/>
      <c r="DW705" s="2"/>
      <c r="DX705" s="2"/>
      <c r="DY705" s="2"/>
      <c r="DZ705" s="2"/>
      <c r="EA705" s="2"/>
      <c r="EB705" s="2"/>
      <c r="EC705" s="2"/>
      <c r="ED705" s="2"/>
      <c r="EE705" s="2"/>
      <c r="EF705" s="2"/>
      <c r="EG705" s="2"/>
      <c r="EH705" s="2"/>
      <c r="EI705" s="2"/>
      <c r="EJ705" s="2"/>
      <c r="EK705" s="2"/>
      <c r="EL705" s="2"/>
    </row>
    <row r="706" spans="1:142" ht="15.75" customHeight="1" x14ac:dyDescent="0.25">
      <c r="A706" s="148"/>
      <c r="B706" s="148"/>
      <c r="C706" s="148"/>
      <c r="D706" s="148"/>
      <c r="E706" s="148"/>
      <c r="F706" s="148"/>
      <c r="G706" s="148"/>
      <c r="H706" s="148"/>
      <c r="I706" s="148"/>
      <c r="J706" s="148"/>
      <c r="K706" s="148"/>
      <c r="L706" s="148"/>
      <c r="M706" s="149"/>
      <c r="N706" s="150"/>
      <c r="O706" s="150"/>
      <c r="P706" s="150"/>
      <c r="Q706" s="150"/>
      <c r="R706" s="150"/>
      <c r="S706" s="150"/>
      <c r="T706" s="150"/>
      <c r="U706" s="150"/>
      <c r="V706" s="150"/>
      <c r="W706" s="150"/>
      <c r="X706" s="150"/>
      <c r="Y706" s="150"/>
      <c r="Z706" s="150"/>
      <c r="AA706" s="148"/>
      <c r="AM706" s="2"/>
      <c r="AP706" s="2"/>
      <c r="AS706" s="2"/>
      <c r="AV706" s="2"/>
      <c r="AY706" s="2"/>
      <c r="BB706" s="2"/>
      <c r="BE706" s="2"/>
      <c r="BH706" s="2"/>
      <c r="BK706" s="2"/>
      <c r="BN706" s="2"/>
      <c r="BQ706" s="2"/>
      <c r="BR706" s="2"/>
      <c r="BS706" s="2"/>
      <c r="BT706" s="2"/>
      <c r="BU706" s="2" t="s">
        <v>568</v>
      </c>
      <c r="BV706" s="2" t="s">
        <v>54</v>
      </c>
      <c r="BW706" s="2">
        <v>1</v>
      </c>
      <c r="DR706" s="2" t="s">
        <v>50</v>
      </c>
      <c r="DS706" s="2"/>
      <c r="DT706" s="2"/>
      <c r="DU706" s="2"/>
      <c r="DV706" s="2"/>
      <c r="DW706" s="2"/>
      <c r="DX706" s="2"/>
      <c r="DY706" s="2"/>
      <c r="DZ706" s="2"/>
      <c r="EA706" s="2"/>
      <c r="EB706" s="2"/>
      <c r="EC706" s="2"/>
      <c r="ED706" s="2"/>
      <c r="EE706" s="2"/>
      <c r="EF706" s="2"/>
      <c r="EG706" s="2"/>
      <c r="EH706" s="2"/>
      <c r="EI706" s="2"/>
      <c r="EJ706" s="2"/>
      <c r="EK706" s="2"/>
      <c r="EL706" s="2"/>
    </row>
    <row r="707" spans="1:142" ht="15.75" customHeight="1" x14ac:dyDescent="0.25">
      <c r="A707" s="148"/>
      <c r="B707" s="148"/>
      <c r="C707" s="148"/>
      <c r="D707" s="148"/>
      <c r="E707" s="148"/>
      <c r="F707" s="148"/>
      <c r="G707" s="148"/>
      <c r="H707" s="148"/>
      <c r="I707" s="148"/>
      <c r="J707" s="148"/>
      <c r="K707" s="148"/>
      <c r="L707" s="148"/>
      <c r="M707" s="149"/>
      <c r="N707" s="150"/>
      <c r="O707" s="150"/>
      <c r="P707" s="150"/>
      <c r="Q707" s="150"/>
      <c r="R707" s="150"/>
      <c r="S707" s="150"/>
      <c r="T707" s="150"/>
      <c r="U707" s="150"/>
      <c r="V707" s="150"/>
      <c r="W707" s="150"/>
      <c r="X707" s="150"/>
      <c r="Y707" s="150"/>
      <c r="Z707" s="150"/>
      <c r="AA707" s="148"/>
      <c r="AM707" s="2"/>
      <c r="AP707" s="2"/>
      <c r="AS707" s="2"/>
      <c r="AV707" s="2"/>
      <c r="AY707" s="2"/>
      <c r="BB707" s="2"/>
      <c r="BE707" s="2"/>
      <c r="BH707" s="2"/>
      <c r="BK707" s="2"/>
      <c r="BN707" s="2"/>
      <c r="BQ707" s="2"/>
      <c r="BR707" s="2"/>
      <c r="BS707" s="2"/>
      <c r="BT707" s="2"/>
      <c r="BU707" s="2" t="s">
        <v>583</v>
      </c>
      <c r="BV707" s="2" t="s">
        <v>54</v>
      </c>
      <c r="BW707" s="2">
        <v>1</v>
      </c>
      <c r="DR707" s="2" t="s">
        <v>54</v>
      </c>
      <c r="DS707" s="2"/>
      <c r="DT707" s="2"/>
      <c r="DU707" s="2"/>
      <c r="DV707" s="2"/>
      <c r="DW707" s="2"/>
      <c r="DX707" s="2"/>
      <c r="DY707" s="2"/>
      <c r="DZ707" s="2"/>
      <c r="EA707" s="2"/>
      <c r="EB707" s="2"/>
      <c r="EC707" s="2"/>
      <c r="ED707" s="2"/>
      <c r="EE707" s="2"/>
      <c r="EF707" s="2"/>
      <c r="EG707" s="2"/>
      <c r="EH707" s="2"/>
      <c r="EI707" s="2"/>
      <c r="EJ707" s="2"/>
      <c r="EK707" s="2"/>
      <c r="EL707" s="2"/>
    </row>
    <row r="708" spans="1:142" ht="15.75" customHeight="1" x14ac:dyDescent="0.25">
      <c r="A708" s="148"/>
      <c r="B708" s="148"/>
      <c r="C708" s="148"/>
      <c r="D708" s="148"/>
      <c r="E708" s="148"/>
      <c r="F708" s="148"/>
      <c r="G708" s="148"/>
      <c r="H708" s="148"/>
      <c r="I708" s="148"/>
      <c r="J708" s="148"/>
      <c r="K708" s="148"/>
      <c r="L708" s="148"/>
      <c r="M708" s="149"/>
      <c r="N708" s="150"/>
      <c r="O708" s="150"/>
      <c r="P708" s="150"/>
      <c r="Q708" s="150"/>
      <c r="R708" s="150"/>
      <c r="S708" s="150"/>
      <c r="T708" s="150"/>
      <c r="U708" s="150"/>
      <c r="V708" s="150"/>
      <c r="W708" s="150"/>
      <c r="X708" s="150"/>
      <c r="Y708" s="150"/>
      <c r="Z708" s="150"/>
      <c r="AA708" s="148"/>
      <c r="AM708" s="2"/>
      <c r="AP708" s="2"/>
      <c r="AS708" s="2"/>
      <c r="AV708" s="2"/>
      <c r="AY708" s="2"/>
      <c r="BB708" s="2"/>
      <c r="BE708" s="2"/>
      <c r="BH708" s="2"/>
      <c r="BK708" s="2"/>
      <c r="BN708" s="2"/>
      <c r="BQ708" s="2"/>
      <c r="BR708" s="2"/>
      <c r="BS708" s="2"/>
      <c r="BT708" s="2"/>
      <c r="BU708" s="2" t="s">
        <v>583</v>
      </c>
      <c r="BV708" s="2" t="s">
        <v>54</v>
      </c>
      <c r="BW708" s="2">
        <v>1</v>
      </c>
      <c r="DR708" s="2" t="s">
        <v>54</v>
      </c>
      <c r="DS708" s="2"/>
      <c r="DT708" s="2"/>
      <c r="DU708" s="2"/>
      <c r="DV708" s="2"/>
      <c r="DW708" s="2"/>
      <c r="DX708" s="2"/>
      <c r="DY708" s="2"/>
      <c r="DZ708" s="2"/>
      <c r="EA708" s="2"/>
      <c r="EB708" s="2"/>
      <c r="EC708" s="2"/>
      <c r="ED708" s="2"/>
      <c r="EE708" s="2"/>
      <c r="EF708" s="2"/>
      <c r="EG708" s="2"/>
      <c r="EH708" s="2"/>
      <c r="EI708" s="2"/>
      <c r="EJ708" s="2"/>
      <c r="EK708" s="2"/>
      <c r="EL708" s="2"/>
    </row>
    <row r="709" spans="1:142" ht="15.75" customHeight="1" x14ac:dyDescent="0.25">
      <c r="A709" s="161"/>
      <c r="B709" s="148"/>
      <c r="C709" s="148"/>
      <c r="D709" s="148"/>
      <c r="E709" s="148"/>
      <c r="F709" s="148"/>
      <c r="G709" s="148"/>
      <c r="H709" s="148"/>
      <c r="I709" s="148"/>
      <c r="J709" s="148"/>
      <c r="K709" s="148"/>
      <c r="L709" s="148"/>
      <c r="M709" s="149"/>
      <c r="N709" s="150"/>
      <c r="O709" s="150"/>
      <c r="P709" s="150"/>
      <c r="Q709" s="150"/>
      <c r="R709" s="150"/>
      <c r="S709" s="150"/>
      <c r="T709" s="150"/>
      <c r="U709" s="150"/>
      <c r="V709" s="150"/>
      <c r="W709" s="150"/>
      <c r="X709" s="150"/>
      <c r="Y709" s="150"/>
      <c r="Z709" s="150"/>
      <c r="AA709" s="148"/>
      <c r="AM709" s="2"/>
      <c r="AP709" s="2"/>
      <c r="AS709" s="2"/>
      <c r="AV709" s="2"/>
      <c r="AY709" s="2"/>
      <c r="BB709" s="2"/>
      <c r="BE709" s="2"/>
      <c r="BH709" s="2"/>
      <c r="BK709" s="2"/>
      <c r="BN709" s="2"/>
      <c r="BQ709" s="2"/>
      <c r="BR709" s="2"/>
      <c r="BS709" s="2"/>
      <c r="BT709" s="2"/>
      <c r="DS709" s="2"/>
      <c r="DT709" s="2"/>
      <c r="DU709" s="2"/>
      <c r="DV709" s="2"/>
      <c r="DW709" s="2"/>
      <c r="DX709" s="2"/>
      <c r="DY709" s="2"/>
      <c r="DZ709" s="2"/>
      <c r="EA709" s="2"/>
      <c r="EB709" s="2"/>
      <c r="EC709" s="2"/>
      <c r="ED709" s="2"/>
      <c r="EE709" s="2"/>
      <c r="EF709" s="2"/>
      <c r="EG709" s="2"/>
      <c r="EH709" s="2"/>
      <c r="EI709" s="2"/>
      <c r="EJ709" s="2"/>
      <c r="EK709" s="2"/>
      <c r="EL709" s="2"/>
    </row>
    <row r="710" spans="1:142" ht="15.75" customHeight="1" x14ac:dyDescent="0.25">
      <c r="A710" s="148"/>
      <c r="B710" s="148"/>
      <c r="C710" s="148"/>
      <c r="D710" s="148"/>
      <c r="E710" s="148"/>
      <c r="F710" s="148"/>
      <c r="G710" s="148"/>
      <c r="H710" s="148"/>
      <c r="I710" s="148"/>
      <c r="J710" s="148"/>
      <c r="K710" s="148"/>
      <c r="L710" s="148"/>
      <c r="M710" s="149"/>
      <c r="N710" s="150"/>
      <c r="O710" s="150"/>
      <c r="P710" s="150"/>
      <c r="Q710" s="150"/>
      <c r="R710" s="150"/>
      <c r="S710" s="150"/>
      <c r="T710" s="150"/>
      <c r="U710" s="150"/>
      <c r="V710" s="150"/>
      <c r="W710" s="150"/>
      <c r="X710" s="150"/>
      <c r="Y710" s="150"/>
      <c r="Z710" s="150"/>
      <c r="AA710" s="148"/>
      <c r="AM710" s="2"/>
      <c r="AP710" s="2"/>
      <c r="AS710" s="2"/>
      <c r="AV710" s="2"/>
      <c r="AY710" s="2"/>
      <c r="BB710" s="2"/>
      <c r="BE710" s="2"/>
      <c r="BH710" s="2"/>
      <c r="BK710" s="2"/>
      <c r="BN710" s="2"/>
      <c r="BQ710" s="2"/>
      <c r="BR710" s="2"/>
      <c r="BS710" s="2"/>
      <c r="BT710" s="2"/>
      <c r="DS710" s="2"/>
      <c r="DT710" s="2"/>
      <c r="DU710" s="2"/>
      <c r="DV710" s="2"/>
      <c r="DW710" s="2"/>
      <c r="DX710" s="2"/>
      <c r="DY710" s="2"/>
      <c r="DZ710" s="2"/>
      <c r="EA710" s="2"/>
      <c r="EB710" s="2"/>
      <c r="EC710" s="2"/>
      <c r="ED710" s="2"/>
      <c r="EE710" s="2"/>
      <c r="EF710" s="2"/>
      <c r="EG710" s="2"/>
      <c r="EH710" s="2"/>
      <c r="EI710" s="2"/>
      <c r="EJ710" s="2"/>
      <c r="EK710" s="2"/>
      <c r="EL710" s="2"/>
    </row>
    <row r="711" spans="1:142" ht="15.75" customHeight="1" x14ac:dyDescent="0.25">
      <c r="A711" s="148"/>
      <c r="B711" s="148"/>
      <c r="C711" s="148"/>
      <c r="D711" s="148"/>
      <c r="E711" s="148"/>
      <c r="F711" s="148"/>
      <c r="G711" s="148"/>
      <c r="H711" s="148"/>
      <c r="I711" s="148"/>
      <c r="J711" s="148"/>
      <c r="K711" s="148"/>
      <c r="L711" s="148"/>
      <c r="M711" s="149"/>
      <c r="N711" s="150"/>
      <c r="O711" s="150"/>
      <c r="P711" s="150"/>
      <c r="Q711" s="150"/>
      <c r="R711" s="150"/>
      <c r="S711" s="150"/>
      <c r="T711" s="150"/>
      <c r="U711" s="150"/>
      <c r="V711" s="150"/>
      <c r="W711" s="150"/>
      <c r="X711" s="150"/>
      <c r="Y711" s="150"/>
      <c r="Z711" s="150"/>
      <c r="AA711" s="148"/>
      <c r="AM711" s="2"/>
      <c r="AP711" s="2"/>
      <c r="AS711" s="2"/>
      <c r="AV711" s="2"/>
      <c r="AY711" s="2"/>
      <c r="BB711" s="2"/>
      <c r="BE711" s="2"/>
      <c r="BH711" s="2"/>
      <c r="BK711" s="2"/>
      <c r="BN711" s="2"/>
      <c r="BQ711" s="2"/>
      <c r="BR711" s="2"/>
      <c r="BS711" s="2"/>
      <c r="BT711" s="2"/>
      <c r="DS711" s="2"/>
      <c r="DT711" s="2"/>
      <c r="DU711" s="2"/>
      <c r="DV711" s="2"/>
      <c r="DW711" s="2"/>
      <c r="DX711" s="2"/>
      <c r="DY711" s="2"/>
      <c r="DZ711" s="2"/>
      <c r="EA711" s="2"/>
      <c r="EB711" s="2"/>
      <c r="EC711" s="2"/>
      <c r="ED711" s="2"/>
      <c r="EE711" s="2"/>
      <c r="EF711" s="2"/>
      <c r="EG711" s="2"/>
      <c r="EH711" s="2"/>
      <c r="EI711" s="2"/>
      <c r="EJ711" s="2"/>
      <c r="EK711" s="2"/>
      <c r="EL711" s="2"/>
    </row>
    <row r="712" spans="1:142" ht="15.75" customHeight="1" x14ac:dyDescent="0.25">
      <c r="A712" s="148"/>
      <c r="B712" s="148"/>
      <c r="C712" s="148"/>
      <c r="D712" s="148"/>
      <c r="E712" s="148"/>
      <c r="F712" s="148"/>
      <c r="G712" s="148"/>
      <c r="H712" s="148"/>
      <c r="I712" s="148"/>
      <c r="J712" s="148"/>
      <c r="K712" s="148"/>
      <c r="L712" s="148"/>
      <c r="M712" s="149"/>
      <c r="N712" s="150"/>
      <c r="O712" s="150"/>
      <c r="P712" s="150"/>
      <c r="Q712" s="150"/>
      <c r="R712" s="150"/>
      <c r="S712" s="150"/>
      <c r="T712" s="150"/>
      <c r="U712" s="150"/>
      <c r="V712" s="150"/>
      <c r="W712" s="150"/>
      <c r="X712" s="150"/>
      <c r="Y712" s="150"/>
      <c r="Z712" s="150"/>
      <c r="AA712" s="148"/>
      <c r="AM712" s="2"/>
      <c r="AP712" s="2"/>
      <c r="AS712" s="2"/>
      <c r="AV712" s="2"/>
      <c r="AY712" s="2"/>
      <c r="BB712" s="2"/>
      <c r="BE712" s="2"/>
      <c r="BH712" s="2"/>
      <c r="BK712" s="2"/>
      <c r="BN712" s="2"/>
      <c r="BQ712" s="2"/>
      <c r="BR712" s="2"/>
      <c r="BS712" s="2"/>
      <c r="BT712" s="2"/>
      <c r="DS712" s="2"/>
      <c r="DT712" s="2"/>
      <c r="DU712" s="2"/>
      <c r="DV712" s="2"/>
      <c r="DW712" s="2"/>
      <c r="DX712" s="2"/>
      <c r="DY712" s="2"/>
      <c r="DZ712" s="2"/>
      <c r="EA712" s="2"/>
      <c r="EB712" s="2"/>
      <c r="EC712" s="2"/>
      <c r="ED712" s="2"/>
      <c r="EE712" s="2"/>
      <c r="EF712" s="2"/>
      <c r="EG712" s="2"/>
      <c r="EH712" s="2"/>
      <c r="EI712" s="2"/>
      <c r="EJ712" s="2"/>
      <c r="EK712" s="2"/>
      <c r="EL712" s="2"/>
    </row>
    <row r="713" spans="1:142" ht="15.75" customHeight="1" x14ac:dyDescent="0.25">
      <c r="A713" s="148"/>
      <c r="B713" s="148"/>
      <c r="C713" s="148"/>
      <c r="D713" s="148"/>
      <c r="E713" s="148"/>
      <c r="F713" s="148"/>
      <c r="G713" s="148"/>
      <c r="H713" s="148"/>
      <c r="I713" s="148"/>
      <c r="J713" s="148"/>
      <c r="K713" s="148"/>
      <c r="L713" s="148"/>
      <c r="M713" s="149"/>
      <c r="N713" s="150"/>
      <c r="O713" s="150"/>
      <c r="P713" s="150"/>
      <c r="Q713" s="150"/>
      <c r="R713" s="150"/>
      <c r="S713" s="150"/>
      <c r="T713" s="150"/>
      <c r="U713" s="150"/>
      <c r="V713" s="150"/>
      <c r="W713" s="150"/>
      <c r="X713" s="150"/>
      <c r="Y713" s="150"/>
      <c r="Z713" s="150"/>
      <c r="AA713" s="148"/>
      <c r="AM713" s="2"/>
      <c r="AP713" s="2"/>
      <c r="AS713" s="2"/>
      <c r="AV713" s="2"/>
      <c r="AY713" s="2"/>
      <c r="BB713" s="2"/>
      <c r="BE713" s="2"/>
      <c r="BH713" s="2"/>
      <c r="BK713" s="2"/>
      <c r="BN713" s="2"/>
      <c r="BQ713" s="2"/>
      <c r="BR713" s="2"/>
      <c r="BS713" s="2"/>
      <c r="BT713" s="2"/>
      <c r="DS713" s="2"/>
      <c r="DT713" s="2"/>
      <c r="DU713" s="2"/>
      <c r="DV713" s="2"/>
      <c r="DW713" s="2"/>
      <c r="DX713" s="2"/>
      <c r="DY713" s="2"/>
      <c r="DZ713" s="2"/>
      <c r="EA713" s="2"/>
      <c r="EB713" s="2"/>
      <c r="EC713" s="2"/>
      <c r="ED713" s="2"/>
      <c r="EE713" s="2"/>
      <c r="EF713" s="2"/>
      <c r="EG713" s="2"/>
      <c r="EH713" s="2"/>
      <c r="EI713" s="2"/>
      <c r="EJ713" s="2"/>
      <c r="EK713" s="2"/>
      <c r="EL713" s="2"/>
    </row>
    <row r="714" spans="1:142" ht="15.75" customHeight="1" x14ac:dyDescent="0.25">
      <c r="A714" s="148"/>
      <c r="B714" s="148"/>
      <c r="C714" s="148"/>
      <c r="D714" s="148"/>
      <c r="E714" s="148"/>
      <c r="F714" s="148"/>
      <c r="G714" s="148"/>
      <c r="H714" s="148"/>
      <c r="I714" s="148"/>
      <c r="J714" s="148"/>
      <c r="K714" s="148"/>
      <c r="L714" s="148"/>
      <c r="M714" s="149"/>
      <c r="N714" s="150"/>
      <c r="O714" s="150"/>
      <c r="P714" s="150"/>
      <c r="Q714" s="150"/>
      <c r="R714" s="150"/>
      <c r="S714" s="150"/>
      <c r="T714" s="150"/>
      <c r="U714" s="150"/>
      <c r="V714" s="150"/>
      <c r="W714" s="150"/>
      <c r="X714" s="150"/>
      <c r="Y714" s="150"/>
      <c r="Z714" s="150"/>
      <c r="AA714" s="148"/>
      <c r="AM714" s="2"/>
      <c r="AP714" s="2"/>
      <c r="AS714" s="2"/>
      <c r="AV714" s="2"/>
      <c r="AY714" s="2"/>
      <c r="BB714" s="2"/>
      <c r="BE714" s="2"/>
      <c r="BH714" s="2"/>
      <c r="BK714" s="2"/>
      <c r="BN714" s="2"/>
      <c r="BQ714" s="2"/>
      <c r="BR714" s="2"/>
      <c r="BS714" s="2"/>
      <c r="BT714" s="2"/>
      <c r="DS714" s="2"/>
      <c r="DT714" s="2"/>
      <c r="DU714" s="2"/>
      <c r="DV714" s="2"/>
      <c r="DW714" s="2"/>
      <c r="DX714" s="2"/>
      <c r="DY714" s="2"/>
      <c r="DZ714" s="2"/>
      <c r="EA714" s="2"/>
      <c r="EB714" s="2"/>
      <c r="EC714" s="2"/>
      <c r="ED714" s="2"/>
      <c r="EE714" s="2"/>
      <c r="EF714" s="2"/>
      <c r="EG714" s="2"/>
      <c r="EH714" s="2"/>
      <c r="EI714" s="2"/>
      <c r="EJ714" s="2"/>
      <c r="EK714" s="2"/>
      <c r="EL714" s="2"/>
    </row>
    <row r="715" spans="1:142" ht="15.75" customHeight="1" x14ac:dyDescent="0.25">
      <c r="A715" s="148"/>
      <c r="B715" s="148"/>
      <c r="C715" s="148"/>
      <c r="D715" s="148"/>
      <c r="E715" s="148"/>
      <c r="F715" s="148"/>
      <c r="G715" s="148"/>
      <c r="H715" s="148"/>
      <c r="I715" s="148"/>
      <c r="J715" s="148"/>
      <c r="K715" s="148"/>
      <c r="L715" s="148"/>
      <c r="M715" s="149"/>
      <c r="N715" s="150"/>
      <c r="O715" s="150"/>
      <c r="P715" s="150"/>
      <c r="Q715" s="150"/>
      <c r="R715" s="150"/>
      <c r="S715" s="150"/>
      <c r="T715" s="150"/>
      <c r="U715" s="150"/>
      <c r="V715" s="150"/>
      <c r="W715" s="150"/>
      <c r="X715" s="150"/>
      <c r="Y715" s="150"/>
      <c r="Z715" s="150"/>
      <c r="AA715" s="148"/>
      <c r="AM715" s="2"/>
      <c r="AP715" s="2"/>
      <c r="AS715" s="2"/>
      <c r="AV715" s="2"/>
      <c r="AY715" s="2"/>
      <c r="BB715" s="2"/>
      <c r="BE715" s="2"/>
      <c r="BH715" s="2"/>
      <c r="BK715" s="2"/>
      <c r="BN715" s="2"/>
      <c r="BQ715" s="2"/>
      <c r="BR715" s="2"/>
      <c r="BS715" s="2"/>
      <c r="BT715" s="2"/>
      <c r="DS715" s="2"/>
      <c r="DT715" s="2"/>
      <c r="DU715" s="2"/>
      <c r="DV715" s="2"/>
      <c r="DW715" s="2"/>
      <c r="DX715" s="2"/>
      <c r="DY715" s="2"/>
      <c r="DZ715" s="2"/>
      <c r="EA715" s="2"/>
      <c r="EB715" s="2"/>
      <c r="EC715" s="2"/>
      <c r="ED715" s="2"/>
      <c r="EE715" s="2"/>
      <c r="EF715" s="2"/>
      <c r="EG715" s="2"/>
      <c r="EH715" s="2"/>
      <c r="EI715" s="2"/>
      <c r="EJ715" s="2"/>
      <c r="EK715" s="2"/>
      <c r="EL715" s="2"/>
    </row>
    <row r="716" spans="1:142" ht="15.75" customHeight="1" x14ac:dyDescent="0.25">
      <c r="A716" s="148"/>
      <c r="B716" s="148"/>
      <c r="C716" s="148"/>
      <c r="D716" s="148"/>
      <c r="E716" s="148"/>
      <c r="F716" s="148"/>
      <c r="G716" s="148"/>
      <c r="H716" s="148"/>
      <c r="I716" s="148"/>
      <c r="J716" s="148"/>
      <c r="K716" s="148"/>
      <c r="L716" s="148"/>
      <c r="M716" s="149"/>
      <c r="N716" s="150"/>
      <c r="O716" s="150"/>
      <c r="P716" s="150"/>
      <c r="Q716" s="150"/>
      <c r="R716" s="150"/>
      <c r="S716" s="150"/>
      <c r="T716" s="150"/>
      <c r="U716" s="150"/>
      <c r="V716" s="150"/>
      <c r="W716" s="150"/>
      <c r="X716" s="150"/>
      <c r="Y716" s="150"/>
      <c r="Z716" s="150"/>
      <c r="AA716" s="148"/>
      <c r="AM716" s="2"/>
      <c r="AP716" s="2"/>
      <c r="AS716" s="2"/>
      <c r="AV716" s="2"/>
      <c r="AY716" s="2"/>
      <c r="BB716" s="2"/>
      <c r="BE716" s="2"/>
      <c r="BH716" s="2"/>
      <c r="BK716" s="2"/>
      <c r="BN716" s="2"/>
      <c r="BQ716" s="2"/>
      <c r="BR716" s="2"/>
      <c r="BS716" s="2"/>
      <c r="BT716" s="2"/>
      <c r="DS716" s="2"/>
      <c r="DT716" s="2"/>
      <c r="DU716" s="2"/>
      <c r="DV716" s="2"/>
      <c r="DW716" s="2"/>
      <c r="DX716" s="2"/>
      <c r="DY716" s="2"/>
      <c r="DZ716" s="2"/>
      <c r="EA716" s="2"/>
      <c r="EB716" s="2"/>
      <c r="EC716" s="2"/>
      <c r="ED716" s="2"/>
      <c r="EE716" s="2"/>
      <c r="EF716" s="2"/>
      <c r="EG716" s="2"/>
      <c r="EH716" s="2"/>
      <c r="EI716" s="2"/>
      <c r="EJ716" s="2"/>
      <c r="EK716" s="2"/>
      <c r="EL716" s="2"/>
    </row>
    <row r="717" spans="1:142" ht="15.75" customHeight="1" x14ac:dyDescent="0.25">
      <c r="A717" s="148"/>
      <c r="B717" s="148"/>
      <c r="C717" s="148"/>
      <c r="D717" s="148"/>
      <c r="E717" s="148"/>
      <c r="F717" s="148"/>
      <c r="G717" s="148"/>
      <c r="H717" s="148"/>
      <c r="I717" s="148"/>
      <c r="J717" s="148"/>
      <c r="K717" s="148"/>
      <c r="L717" s="148"/>
      <c r="M717" s="149"/>
      <c r="N717" s="150"/>
      <c r="O717" s="150"/>
      <c r="P717" s="150"/>
      <c r="Q717" s="150"/>
      <c r="R717" s="150"/>
      <c r="S717" s="150"/>
      <c r="T717" s="150"/>
      <c r="U717" s="150"/>
      <c r="V717" s="150"/>
      <c r="W717" s="150"/>
      <c r="X717" s="150"/>
      <c r="Y717" s="150"/>
      <c r="Z717" s="150"/>
      <c r="AA717" s="148"/>
      <c r="AM717" s="2"/>
      <c r="AP717" s="2"/>
      <c r="AS717" s="2"/>
      <c r="AV717" s="2"/>
      <c r="AY717" s="2"/>
      <c r="BB717" s="2"/>
      <c r="BE717" s="2"/>
      <c r="BH717" s="2"/>
      <c r="BK717" s="2"/>
      <c r="BN717" s="2"/>
      <c r="BQ717" s="2"/>
      <c r="BR717" s="2"/>
      <c r="BS717" s="2"/>
      <c r="BT717" s="2"/>
      <c r="DS717" s="2"/>
      <c r="DT717" s="2"/>
      <c r="DU717" s="2"/>
      <c r="DV717" s="2"/>
      <c r="DW717" s="2"/>
      <c r="DX717" s="2"/>
      <c r="DY717" s="2"/>
      <c r="DZ717" s="2"/>
      <c r="EA717" s="2"/>
      <c r="EB717" s="2"/>
      <c r="EC717" s="2"/>
      <c r="ED717" s="2"/>
      <c r="EE717" s="2"/>
      <c r="EF717" s="2"/>
      <c r="EG717" s="2"/>
      <c r="EH717" s="2"/>
      <c r="EI717" s="2"/>
      <c r="EJ717" s="2"/>
      <c r="EK717" s="2"/>
      <c r="EL717" s="2"/>
    </row>
    <row r="718" spans="1:142" ht="15.75" customHeight="1" x14ac:dyDescent="0.25">
      <c r="A718" s="148"/>
      <c r="B718" s="148"/>
      <c r="C718" s="148"/>
      <c r="D718" s="148"/>
      <c r="E718" s="148"/>
      <c r="F718" s="148"/>
      <c r="G718" s="148"/>
      <c r="H718" s="148"/>
      <c r="I718" s="148"/>
      <c r="J718" s="148"/>
      <c r="K718" s="148"/>
      <c r="L718" s="148"/>
      <c r="M718" s="149"/>
      <c r="N718" s="150"/>
      <c r="O718" s="150"/>
      <c r="P718" s="150"/>
      <c r="Q718" s="150"/>
      <c r="R718" s="150"/>
      <c r="S718" s="150"/>
      <c r="T718" s="150"/>
      <c r="U718" s="150"/>
      <c r="V718" s="150"/>
      <c r="W718" s="150"/>
      <c r="X718" s="150"/>
      <c r="Y718" s="150"/>
      <c r="Z718" s="150"/>
      <c r="AA718" s="148"/>
      <c r="AM718" s="2"/>
      <c r="AP718" s="2"/>
      <c r="AS718" s="2"/>
      <c r="AV718" s="2"/>
      <c r="AY718" s="2"/>
      <c r="BB718" s="2"/>
      <c r="BE718" s="2"/>
      <c r="BH718" s="2"/>
      <c r="BK718" s="2"/>
      <c r="BN718" s="2"/>
      <c r="BQ718" s="2"/>
      <c r="BR718" s="2"/>
      <c r="BS718" s="2"/>
      <c r="BT718" s="2"/>
      <c r="DS718" s="2"/>
      <c r="DT718" s="2"/>
      <c r="DU718" s="2"/>
      <c r="DV718" s="2"/>
      <c r="DW718" s="2"/>
      <c r="DX718" s="2"/>
      <c r="DY718" s="2"/>
      <c r="DZ718" s="2"/>
      <c r="EA718" s="2"/>
      <c r="EB718" s="2"/>
      <c r="EC718" s="2"/>
      <c r="ED718" s="2"/>
      <c r="EE718" s="2"/>
      <c r="EF718" s="2"/>
      <c r="EG718" s="2"/>
      <c r="EH718" s="2"/>
      <c r="EI718" s="2"/>
      <c r="EJ718" s="2"/>
      <c r="EK718" s="2"/>
      <c r="EL718" s="2"/>
    </row>
    <row r="719" spans="1:142" ht="15.75" customHeight="1" x14ac:dyDescent="0.25">
      <c r="A719" s="148"/>
      <c r="B719" s="148"/>
      <c r="C719" s="148"/>
      <c r="D719" s="148"/>
      <c r="E719" s="148"/>
      <c r="F719" s="148"/>
      <c r="G719" s="148"/>
      <c r="H719" s="148"/>
      <c r="I719" s="148"/>
      <c r="J719" s="148"/>
      <c r="K719" s="148"/>
      <c r="L719" s="148"/>
      <c r="M719" s="149"/>
      <c r="N719" s="150"/>
      <c r="O719" s="150"/>
      <c r="P719" s="150"/>
      <c r="Q719" s="150"/>
      <c r="R719" s="150"/>
      <c r="S719" s="150"/>
      <c r="T719" s="150"/>
      <c r="U719" s="150"/>
      <c r="V719" s="150"/>
      <c r="W719" s="150"/>
      <c r="X719" s="150"/>
      <c r="Y719" s="150"/>
      <c r="Z719" s="150"/>
      <c r="AA719" s="148"/>
      <c r="AM719" s="2"/>
      <c r="AP719" s="2"/>
      <c r="AS719" s="2"/>
      <c r="AV719" s="2"/>
      <c r="AY719" s="2"/>
      <c r="BB719" s="2"/>
      <c r="BE719" s="2"/>
      <c r="BH719" s="2"/>
      <c r="BK719" s="2"/>
      <c r="BN719" s="2"/>
      <c r="BQ719" s="2"/>
      <c r="BR719" s="2"/>
      <c r="BS719" s="2"/>
      <c r="BT719" s="2"/>
      <c r="DS719" s="2"/>
      <c r="DT719" s="2"/>
      <c r="DU719" s="2"/>
      <c r="DV719" s="2"/>
      <c r="DW719" s="2"/>
      <c r="DX719" s="2"/>
      <c r="DY719" s="2"/>
      <c r="DZ719" s="2"/>
      <c r="EA719" s="2"/>
      <c r="EB719" s="2"/>
      <c r="EC719" s="2"/>
      <c r="ED719" s="2"/>
      <c r="EE719" s="2"/>
      <c r="EF719" s="2"/>
      <c r="EG719" s="2"/>
      <c r="EH719" s="2"/>
      <c r="EI719" s="2"/>
      <c r="EJ719" s="2"/>
      <c r="EK719" s="2"/>
      <c r="EL719" s="2"/>
    </row>
    <row r="720" spans="1:142" ht="15.75" customHeight="1" x14ac:dyDescent="0.25">
      <c r="A720" s="148"/>
      <c r="B720" s="148"/>
      <c r="C720" s="148"/>
      <c r="D720" s="148"/>
      <c r="E720" s="148"/>
      <c r="F720" s="148"/>
      <c r="G720" s="148"/>
      <c r="H720" s="148"/>
      <c r="I720" s="148"/>
      <c r="J720" s="148"/>
      <c r="K720" s="148"/>
      <c r="L720" s="148"/>
      <c r="M720" s="149"/>
      <c r="N720" s="150"/>
      <c r="O720" s="150"/>
      <c r="P720" s="150"/>
      <c r="Q720" s="150"/>
      <c r="R720" s="150"/>
      <c r="S720" s="150"/>
      <c r="T720" s="150"/>
      <c r="U720" s="150"/>
      <c r="V720" s="150"/>
      <c r="W720" s="150"/>
      <c r="X720" s="150"/>
      <c r="Y720" s="150"/>
      <c r="Z720" s="150"/>
      <c r="AA720" s="148"/>
      <c r="AM720" s="2"/>
      <c r="AP720" s="2"/>
      <c r="AS720" s="2"/>
      <c r="AV720" s="2"/>
      <c r="AY720" s="2"/>
      <c r="BB720" s="2"/>
      <c r="BE720" s="2"/>
      <c r="BH720" s="2"/>
      <c r="BK720" s="2"/>
      <c r="BN720" s="2"/>
      <c r="BQ720" s="2"/>
      <c r="BR720" s="2"/>
      <c r="BS720" s="2"/>
      <c r="BT720" s="2"/>
      <c r="DS720" s="2"/>
      <c r="DT720" s="2"/>
      <c r="DU720" s="2"/>
      <c r="DV720" s="2"/>
      <c r="DW720" s="2"/>
      <c r="DX720" s="2"/>
      <c r="DY720" s="2"/>
      <c r="DZ720" s="2"/>
      <c r="EA720" s="2"/>
      <c r="EB720" s="2"/>
      <c r="EC720" s="2"/>
      <c r="ED720" s="2"/>
      <c r="EE720" s="2"/>
      <c r="EF720" s="2"/>
      <c r="EG720" s="2"/>
      <c r="EH720" s="2"/>
      <c r="EI720" s="2"/>
      <c r="EJ720" s="2"/>
      <c r="EK720" s="2"/>
      <c r="EL720" s="2"/>
    </row>
    <row r="721" spans="1:142" ht="15.75" customHeight="1" x14ac:dyDescent="0.25">
      <c r="A721" s="148"/>
      <c r="B721" s="148"/>
      <c r="C721" s="148"/>
      <c r="D721" s="148"/>
      <c r="E721" s="148"/>
      <c r="F721" s="148"/>
      <c r="G721" s="148"/>
      <c r="H721" s="148"/>
      <c r="I721" s="148"/>
      <c r="J721" s="148"/>
      <c r="K721" s="148"/>
      <c r="L721" s="148"/>
      <c r="M721" s="149"/>
      <c r="N721" s="150"/>
      <c r="O721" s="150"/>
      <c r="P721" s="150"/>
      <c r="Q721" s="150"/>
      <c r="R721" s="150"/>
      <c r="S721" s="150"/>
      <c r="T721" s="150"/>
      <c r="U721" s="150"/>
      <c r="V721" s="150"/>
      <c r="W721" s="150"/>
      <c r="X721" s="150"/>
      <c r="Y721" s="150"/>
      <c r="Z721" s="150"/>
      <c r="AA721" s="148"/>
      <c r="AM721" s="2"/>
      <c r="AS721" s="2"/>
      <c r="AV721" s="2"/>
      <c r="AY721" s="2"/>
      <c r="BB721" s="2"/>
      <c r="BQ721" s="2"/>
      <c r="BR721" s="2"/>
      <c r="BS721" s="2"/>
      <c r="BT721" s="2"/>
      <c r="DS721" s="2"/>
      <c r="DT721" s="2"/>
      <c r="DU721" s="2"/>
      <c r="DV721" s="2"/>
      <c r="DW721" s="2"/>
      <c r="DX721" s="2"/>
      <c r="DY721" s="2"/>
      <c r="DZ721" s="2"/>
      <c r="EA721" s="2"/>
      <c r="EB721" s="2"/>
      <c r="EC721" s="2"/>
      <c r="ED721" s="2"/>
      <c r="EE721" s="2"/>
      <c r="EF721" s="2"/>
      <c r="EG721" s="2"/>
      <c r="EH721" s="2"/>
      <c r="EI721" s="2"/>
      <c r="EJ721" s="2"/>
      <c r="EK721" s="2"/>
      <c r="EL721" s="2"/>
    </row>
    <row r="722" spans="1:142" ht="15.75" customHeight="1" x14ac:dyDescent="0.25">
      <c r="A722" s="148"/>
      <c r="B722" s="148"/>
      <c r="C722" s="148"/>
      <c r="D722" s="148"/>
      <c r="E722" s="148"/>
      <c r="F722" s="148"/>
      <c r="G722" s="148"/>
      <c r="H722" s="148"/>
      <c r="I722" s="148"/>
      <c r="J722" s="148"/>
      <c r="K722" s="148"/>
      <c r="L722" s="148"/>
      <c r="M722" s="149"/>
      <c r="N722" s="150"/>
      <c r="O722" s="150"/>
      <c r="P722" s="150"/>
      <c r="Q722" s="150"/>
      <c r="R722" s="150"/>
      <c r="S722" s="150"/>
      <c r="T722" s="150"/>
      <c r="U722" s="150"/>
      <c r="V722" s="150"/>
      <c r="W722" s="150"/>
      <c r="X722" s="150"/>
      <c r="Y722" s="150"/>
      <c r="Z722" s="150"/>
      <c r="AA722" s="148"/>
      <c r="AM722" s="2"/>
      <c r="AS722" s="2"/>
      <c r="AV722" s="2"/>
      <c r="AY722" s="2"/>
      <c r="BB722" s="2"/>
      <c r="BQ722" s="2"/>
      <c r="BR722" s="2"/>
      <c r="BS722" s="2"/>
      <c r="BT722" s="2"/>
      <c r="DS722" s="2"/>
      <c r="DT722" s="2"/>
      <c r="DU722" s="2"/>
      <c r="DV722" s="2"/>
      <c r="DW722" s="2"/>
      <c r="DX722" s="2"/>
      <c r="DY722" s="2"/>
      <c r="DZ722" s="2"/>
      <c r="EA722" s="2"/>
      <c r="EB722" s="2"/>
      <c r="EC722" s="2"/>
      <c r="ED722" s="2"/>
      <c r="EE722" s="2"/>
      <c r="EF722" s="2"/>
      <c r="EG722" s="2"/>
      <c r="EH722" s="2"/>
      <c r="EI722" s="2"/>
      <c r="EJ722" s="2"/>
      <c r="EK722" s="2"/>
      <c r="EL722" s="2"/>
    </row>
    <row r="723" spans="1:142" ht="15.75" customHeight="1" x14ac:dyDescent="0.25">
      <c r="A723" s="148"/>
      <c r="B723" s="148"/>
      <c r="C723" s="148"/>
      <c r="D723" s="148"/>
      <c r="E723" s="148"/>
      <c r="F723" s="148"/>
      <c r="G723" s="148"/>
      <c r="H723" s="148"/>
      <c r="I723" s="148"/>
      <c r="J723" s="148"/>
      <c r="K723" s="148"/>
      <c r="L723" s="148"/>
      <c r="M723" s="149"/>
      <c r="N723" s="150"/>
      <c r="O723" s="150"/>
      <c r="P723" s="150"/>
      <c r="Q723" s="150"/>
      <c r="R723" s="150"/>
      <c r="S723" s="150"/>
      <c r="T723" s="150"/>
      <c r="U723" s="150"/>
      <c r="V723" s="150"/>
      <c r="W723" s="150"/>
      <c r="X723" s="150"/>
      <c r="Y723" s="150"/>
      <c r="Z723" s="150"/>
      <c r="AA723" s="148"/>
      <c r="AM723" s="2"/>
      <c r="AS723" s="2"/>
      <c r="AV723" s="2"/>
      <c r="AY723" s="2"/>
      <c r="BB723" s="2"/>
      <c r="BQ723" s="2"/>
      <c r="BR723" s="2"/>
      <c r="BS723" s="2"/>
      <c r="BT723" s="2"/>
      <c r="DS723" s="2"/>
      <c r="DT723" s="2"/>
      <c r="DU723" s="2"/>
      <c r="DV723" s="2"/>
      <c r="DW723" s="2"/>
      <c r="DX723" s="2"/>
      <c r="DY723" s="2"/>
      <c r="DZ723" s="2"/>
      <c r="EA723" s="2"/>
      <c r="EB723" s="2"/>
      <c r="EC723" s="2"/>
      <c r="ED723" s="2"/>
      <c r="EE723" s="2"/>
      <c r="EF723" s="2"/>
      <c r="EG723" s="2"/>
      <c r="EH723" s="2"/>
      <c r="EI723" s="2"/>
      <c r="EJ723" s="2"/>
      <c r="EK723" s="2"/>
      <c r="EL723" s="2"/>
    </row>
    <row r="724" spans="1:142" ht="15.75" customHeight="1" x14ac:dyDescent="0.25">
      <c r="A724" s="148"/>
      <c r="B724" s="148"/>
      <c r="C724" s="148"/>
      <c r="D724" s="148"/>
      <c r="E724" s="148"/>
      <c r="F724" s="148"/>
      <c r="G724" s="148"/>
      <c r="H724" s="148"/>
      <c r="I724" s="148"/>
      <c r="J724" s="148"/>
      <c r="K724" s="148"/>
      <c r="L724" s="148"/>
      <c r="M724" s="149"/>
      <c r="N724" s="150"/>
      <c r="O724" s="150"/>
      <c r="P724" s="150"/>
      <c r="Q724" s="150"/>
      <c r="R724" s="150"/>
      <c r="S724" s="150"/>
      <c r="T724" s="150"/>
      <c r="U724" s="150"/>
      <c r="V724" s="150"/>
      <c r="W724" s="150"/>
      <c r="X724" s="150"/>
      <c r="Y724" s="150"/>
      <c r="Z724" s="150"/>
      <c r="AA724" s="148"/>
      <c r="AM724" s="2"/>
      <c r="AS724" s="2"/>
      <c r="AV724" s="2"/>
      <c r="AY724" s="2"/>
      <c r="BB724" s="2"/>
      <c r="BQ724" s="2"/>
      <c r="BR724" s="2"/>
      <c r="BS724" s="2"/>
      <c r="BT724" s="2"/>
      <c r="DS724" s="2"/>
      <c r="DT724" s="2"/>
      <c r="DU724" s="2"/>
      <c r="DV724" s="2"/>
      <c r="DW724" s="2"/>
      <c r="DX724" s="2"/>
      <c r="DY724" s="2"/>
      <c r="DZ724" s="2"/>
      <c r="EA724" s="2"/>
      <c r="EB724" s="2"/>
      <c r="EC724" s="2"/>
      <c r="ED724" s="2"/>
      <c r="EE724" s="2"/>
      <c r="EF724" s="2"/>
      <c r="EG724" s="2"/>
      <c r="EH724" s="2"/>
      <c r="EI724" s="2"/>
      <c r="EJ724" s="2"/>
      <c r="EK724" s="2"/>
      <c r="EL724" s="2"/>
    </row>
    <row r="725" spans="1:142" ht="15.75" customHeight="1" x14ac:dyDescent="0.25">
      <c r="A725" s="148"/>
      <c r="B725" s="148"/>
      <c r="C725" s="148"/>
      <c r="D725" s="148"/>
      <c r="E725" s="148"/>
      <c r="F725" s="148"/>
      <c r="G725" s="148"/>
      <c r="H725" s="148"/>
      <c r="I725" s="148"/>
      <c r="J725" s="148"/>
      <c r="K725" s="148"/>
      <c r="L725" s="148"/>
      <c r="M725" s="149"/>
      <c r="N725" s="150"/>
      <c r="O725" s="150"/>
      <c r="P725" s="150"/>
      <c r="Q725" s="150"/>
      <c r="R725" s="150"/>
      <c r="S725" s="150"/>
      <c r="T725" s="150"/>
      <c r="U725" s="150"/>
      <c r="V725" s="150"/>
      <c r="W725" s="150"/>
      <c r="X725" s="150"/>
      <c r="Y725" s="150"/>
      <c r="Z725" s="150"/>
      <c r="AA725" s="148"/>
      <c r="AM725" s="2"/>
      <c r="AS725" s="2"/>
      <c r="AV725" s="2"/>
      <c r="AY725" s="2"/>
      <c r="BB725" s="2"/>
      <c r="BQ725" s="2"/>
      <c r="BR725" s="2"/>
      <c r="BS725" s="2"/>
      <c r="BT725" s="2"/>
      <c r="DS725" s="2"/>
      <c r="DT725" s="2"/>
      <c r="DU725" s="2"/>
      <c r="DV725" s="2"/>
      <c r="DW725" s="2"/>
      <c r="DX725" s="2"/>
      <c r="DY725" s="2"/>
      <c r="DZ725" s="2"/>
      <c r="EA725" s="2"/>
      <c r="EB725" s="2"/>
      <c r="EC725" s="2"/>
      <c r="ED725" s="2"/>
      <c r="EE725" s="2"/>
      <c r="EF725" s="2"/>
      <c r="EG725" s="2"/>
      <c r="EH725" s="2"/>
      <c r="EI725" s="2"/>
      <c r="EJ725" s="2"/>
      <c r="EK725" s="2"/>
      <c r="EL725" s="2"/>
    </row>
    <row r="726" spans="1:142" ht="15.75" customHeight="1" x14ac:dyDescent="0.25">
      <c r="A726" s="148"/>
      <c r="B726" s="148"/>
      <c r="C726" s="148"/>
      <c r="D726" s="148"/>
      <c r="E726" s="148"/>
      <c r="F726" s="148"/>
      <c r="G726" s="148"/>
      <c r="H726" s="148"/>
      <c r="I726" s="148"/>
      <c r="J726" s="148"/>
      <c r="K726" s="148"/>
      <c r="L726" s="148"/>
      <c r="M726" s="149"/>
      <c r="N726" s="150"/>
      <c r="O726" s="150"/>
      <c r="P726" s="150"/>
      <c r="Q726" s="150"/>
      <c r="R726" s="150"/>
      <c r="S726" s="150"/>
      <c r="T726" s="150"/>
      <c r="U726" s="150"/>
      <c r="V726" s="150"/>
      <c r="W726" s="150"/>
      <c r="X726" s="150"/>
      <c r="Y726" s="150"/>
      <c r="Z726" s="150"/>
      <c r="AA726" s="148"/>
      <c r="AM726" s="2"/>
      <c r="AS726" s="2"/>
      <c r="AV726" s="2"/>
      <c r="AY726" s="2"/>
      <c r="BB726" s="2"/>
      <c r="BQ726" s="2"/>
      <c r="BR726" s="2"/>
      <c r="BS726" s="2"/>
      <c r="BT726" s="2"/>
      <c r="DS726" s="2"/>
      <c r="DT726" s="2"/>
      <c r="DU726" s="2"/>
      <c r="DV726" s="2"/>
      <c r="DW726" s="2"/>
      <c r="DX726" s="2"/>
      <c r="DY726" s="2"/>
      <c r="DZ726" s="2"/>
      <c r="EA726" s="2"/>
      <c r="EB726" s="2"/>
      <c r="EC726" s="2"/>
      <c r="ED726" s="2"/>
      <c r="EE726" s="2"/>
      <c r="EF726" s="2"/>
      <c r="EG726" s="2"/>
      <c r="EH726" s="2"/>
      <c r="EI726" s="2"/>
      <c r="EJ726" s="2"/>
      <c r="EK726" s="2"/>
      <c r="EL726" s="2"/>
    </row>
    <row r="727" spans="1:142" ht="15.75" customHeight="1" x14ac:dyDescent="0.25">
      <c r="A727" s="148"/>
      <c r="B727" s="148"/>
      <c r="C727" s="148"/>
      <c r="D727" s="148"/>
      <c r="E727" s="148"/>
      <c r="F727" s="148"/>
      <c r="G727" s="148"/>
      <c r="H727" s="148"/>
      <c r="I727" s="148"/>
      <c r="J727" s="148"/>
      <c r="K727" s="148"/>
      <c r="L727" s="148"/>
      <c r="M727" s="149"/>
      <c r="N727" s="150"/>
      <c r="O727" s="150"/>
      <c r="P727" s="150"/>
      <c r="Q727" s="150"/>
      <c r="R727" s="150"/>
      <c r="S727" s="150"/>
      <c r="T727" s="150"/>
      <c r="U727" s="150"/>
      <c r="V727" s="150"/>
      <c r="W727" s="150"/>
      <c r="X727" s="150"/>
      <c r="Y727" s="150"/>
      <c r="Z727" s="150"/>
      <c r="AA727" s="148"/>
      <c r="AM727" s="2"/>
      <c r="AS727" s="2"/>
      <c r="AV727" s="2"/>
      <c r="AY727" s="2"/>
      <c r="BB727" s="2"/>
      <c r="BQ727" s="2"/>
      <c r="BR727" s="2"/>
      <c r="BS727" s="2"/>
      <c r="BT727" s="2"/>
      <c r="DS727" s="2"/>
      <c r="DT727" s="2"/>
      <c r="DU727" s="2"/>
      <c r="DV727" s="2"/>
      <c r="DW727" s="2"/>
      <c r="DX727" s="2"/>
      <c r="DY727" s="2"/>
      <c r="DZ727" s="2"/>
      <c r="EA727" s="2"/>
      <c r="EB727" s="2"/>
      <c r="EC727" s="2"/>
      <c r="ED727" s="2"/>
      <c r="EE727" s="2"/>
      <c r="EF727" s="2"/>
      <c r="EG727" s="2"/>
      <c r="EH727" s="2"/>
      <c r="EI727" s="2"/>
      <c r="EJ727" s="2"/>
      <c r="EK727" s="2"/>
      <c r="EL727" s="2"/>
    </row>
    <row r="728" spans="1:142" ht="15.75" customHeight="1" x14ac:dyDescent="0.25">
      <c r="A728" s="148"/>
      <c r="B728" s="148"/>
      <c r="C728" s="148"/>
      <c r="D728" s="148"/>
      <c r="E728" s="148"/>
      <c r="F728" s="148"/>
      <c r="G728" s="148"/>
      <c r="H728" s="148"/>
      <c r="I728" s="148"/>
      <c r="J728" s="148"/>
      <c r="K728" s="148"/>
      <c r="L728" s="148"/>
      <c r="M728" s="149"/>
      <c r="N728" s="150"/>
      <c r="O728" s="150"/>
      <c r="P728" s="150"/>
      <c r="Q728" s="150"/>
      <c r="R728" s="150"/>
      <c r="S728" s="150"/>
      <c r="T728" s="150"/>
      <c r="U728" s="150"/>
      <c r="V728" s="150"/>
      <c r="W728" s="150"/>
      <c r="X728" s="150"/>
      <c r="Y728" s="150"/>
      <c r="Z728" s="150"/>
      <c r="AA728" s="148"/>
      <c r="AM728" s="2"/>
      <c r="AS728" s="2"/>
      <c r="AV728" s="2"/>
      <c r="AY728" s="2"/>
      <c r="BB728" s="2"/>
      <c r="BQ728" s="2"/>
      <c r="BR728" s="2"/>
      <c r="BS728" s="2"/>
      <c r="BT728" s="2"/>
      <c r="DS728" s="2"/>
      <c r="DT728" s="2"/>
      <c r="DU728" s="2"/>
      <c r="DV728" s="2"/>
      <c r="DW728" s="2"/>
      <c r="DX728" s="2"/>
      <c r="DY728" s="2"/>
      <c r="DZ728" s="2"/>
      <c r="EA728" s="2"/>
      <c r="EB728" s="2"/>
      <c r="EC728" s="2"/>
      <c r="ED728" s="2"/>
      <c r="EE728" s="2"/>
      <c r="EF728" s="2"/>
      <c r="EG728" s="2"/>
      <c r="EH728" s="2"/>
      <c r="EI728" s="2"/>
      <c r="EJ728" s="2"/>
      <c r="EK728" s="2"/>
      <c r="EL728" s="2"/>
    </row>
    <row r="729" spans="1:142" ht="15.75" customHeight="1" x14ac:dyDescent="0.25">
      <c r="A729" s="148"/>
      <c r="B729" s="148"/>
      <c r="C729" s="148"/>
      <c r="D729" s="148"/>
      <c r="E729" s="148"/>
      <c r="F729" s="148"/>
      <c r="G729" s="148"/>
      <c r="H729" s="148"/>
      <c r="I729" s="148"/>
      <c r="J729" s="148"/>
      <c r="K729" s="148"/>
      <c r="L729" s="148"/>
      <c r="M729" s="149"/>
      <c r="N729" s="150"/>
      <c r="O729" s="150"/>
      <c r="P729" s="150"/>
      <c r="Q729" s="150"/>
      <c r="R729" s="150"/>
      <c r="S729" s="150"/>
      <c r="T729" s="150"/>
      <c r="U729" s="150"/>
      <c r="V729" s="150"/>
      <c r="W729" s="150"/>
      <c r="X729" s="150"/>
      <c r="Y729" s="150"/>
      <c r="Z729" s="150"/>
      <c r="AA729" s="148"/>
      <c r="AM729" s="2"/>
      <c r="AS729" s="2"/>
      <c r="AV729" s="2"/>
      <c r="AY729" s="2"/>
      <c r="BB729" s="2"/>
      <c r="BQ729" s="2"/>
      <c r="BR729" s="2"/>
      <c r="BS729" s="2"/>
      <c r="BT729" s="2"/>
      <c r="DS729" s="2"/>
      <c r="DT729" s="2"/>
      <c r="DU729" s="2"/>
      <c r="DV729" s="2"/>
      <c r="DW729" s="2"/>
      <c r="DX729" s="2"/>
      <c r="DY729" s="2"/>
      <c r="DZ729" s="2"/>
      <c r="EA729" s="2"/>
      <c r="EB729" s="2"/>
      <c r="EC729" s="2"/>
      <c r="ED729" s="2"/>
      <c r="EE729" s="2"/>
      <c r="EF729" s="2"/>
      <c r="EG729" s="2"/>
      <c r="EH729" s="2"/>
      <c r="EI729" s="2"/>
      <c r="EJ729" s="2"/>
      <c r="EK729" s="2"/>
      <c r="EL729" s="2"/>
    </row>
    <row r="730" spans="1:142" ht="15.75" customHeight="1" x14ac:dyDescent="0.25">
      <c r="A730" s="148"/>
      <c r="B730" s="148"/>
      <c r="C730" s="148"/>
      <c r="D730" s="148"/>
      <c r="E730" s="148"/>
      <c r="F730" s="148"/>
      <c r="G730" s="148"/>
      <c r="H730" s="148"/>
      <c r="I730" s="148"/>
      <c r="J730" s="148"/>
      <c r="K730" s="148"/>
      <c r="L730" s="148"/>
      <c r="M730" s="149"/>
      <c r="N730" s="150"/>
      <c r="O730" s="150"/>
      <c r="P730" s="150"/>
      <c r="Q730" s="150"/>
      <c r="R730" s="150"/>
      <c r="S730" s="150"/>
      <c r="T730" s="150"/>
      <c r="U730" s="150"/>
      <c r="V730" s="150"/>
      <c r="W730" s="150"/>
      <c r="X730" s="150"/>
      <c r="Y730" s="150"/>
      <c r="Z730" s="150"/>
      <c r="AA730" s="148"/>
      <c r="AM730" s="2"/>
      <c r="AS730" s="2"/>
      <c r="AV730" s="2"/>
      <c r="AY730" s="2"/>
      <c r="BB730" s="2"/>
      <c r="BQ730" s="2"/>
      <c r="BR730" s="2"/>
      <c r="BS730" s="2"/>
      <c r="BT730" s="2"/>
      <c r="DS730" s="2"/>
      <c r="DT730" s="2"/>
      <c r="DU730" s="2"/>
      <c r="DV730" s="2"/>
      <c r="DW730" s="2"/>
      <c r="DX730" s="2"/>
      <c r="DY730" s="2"/>
      <c r="DZ730" s="2"/>
      <c r="EA730" s="2"/>
      <c r="EB730" s="2"/>
      <c r="EC730" s="2"/>
      <c r="ED730" s="2"/>
      <c r="EE730" s="2"/>
      <c r="EF730" s="2"/>
      <c r="EG730" s="2"/>
      <c r="EH730" s="2"/>
      <c r="EI730" s="2"/>
      <c r="EJ730" s="2"/>
      <c r="EK730" s="2"/>
      <c r="EL730" s="2"/>
    </row>
    <row r="731" spans="1:142" ht="15.75" customHeight="1" x14ac:dyDescent="0.25">
      <c r="A731" s="148"/>
      <c r="B731" s="148"/>
      <c r="C731" s="148"/>
      <c r="D731" s="148"/>
      <c r="E731" s="148"/>
      <c r="F731" s="148"/>
      <c r="G731" s="148"/>
      <c r="H731" s="148"/>
      <c r="I731" s="148"/>
      <c r="J731" s="148"/>
      <c r="K731" s="148"/>
      <c r="L731" s="148"/>
      <c r="M731" s="149"/>
      <c r="N731" s="150"/>
      <c r="O731" s="150"/>
      <c r="P731" s="150"/>
      <c r="Q731" s="150"/>
      <c r="R731" s="150"/>
      <c r="S731" s="150"/>
      <c r="T731" s="150"/>
      <c r="U731" s="150"/>
      <c r="V731" s="150"/>
      <c r="W731" s="150"/>
      <c r="X731" s="150"/>
      <c r="Y731" s="150"/>
      <c r="Z731" s="150"/>
      <c r="AA731" s="148"/>
      <c r="AM731" s="2"/>
      <c r="AS731" s="2"/>
      <c r="AV731" s="2"/>
      <c r="AY731" s="2"/>
      <c r="BB731" s="2"/>
      <c r="BQ731" s="2"/>
      <c r="BR731" s="2"/>
      <c r="BS731" s="2"/>
      <c r="BT731" s="2"/>
      <c r="DS731" s="2"/>
      <c r="DT731" s="2"/>
      <c r="DU731" s="2"/>
      <c r="DV731" s="2"/>
      <c r="DW731" s="2"/>
      <c r="DX731" s="2"/>
      <c r="DY731" s="2"/>
      <c r="DZ731" s="2"/>
      <c r="EA731" s="2"/>
      <c r="EB731" s="2"/>
      <c r="EC731" s="2"/>
      <c r="ED731" s="2"/>
      <c r="EE731" s="2"/>
      <c r="EF731" s="2"/>
      <c r="EG731" s="2"/>
      <c r="EH731" s="2"/>
      <c r="EI731" s="2"/>
      <c r="EJ731" s="2"/>
      <c r="EK731" s="2"/>
      <c r="EL731" s="2"/>
    </row>
    <row r="732" spans="1:142" ht="15.75" customHeight="1" x14ac:dyDescent="0.25">
      <c r="A732" s="148"/>
      <c r="B732" s="148"/>
      <c r="C732" s="148"/>
      <c r="D732" s="148"/>
      <c r="E732" s="148"/>
      <c r="F732" s="148"/>
      <c r="G732" s="148"/>
      <c r="H732" s="148"/>
      <c r="I732" s="148"/>
      <c r="J732" s="148"/>
      <c r="K732" s="148"/>
      <c r="L732" s="148"/>
      <c r="M732" s="149"/>
      <c r="N732" s="150"/>
      <c r="O732" s="150"/>
      <c r="P732" s="150"/>
      <c r="Q732" s="150"/>
      <c r="R732" s="150"/>
      <c r="S732" s="150"/>
      <c r="T732" s="150"/>
      <c r="U732" s="150"/>
      <c r="V732" s="150"/>
      <c r="W732" s="150"/>
      <c r="X732" s="150"/>
      <c r="Y732" s="150"/>
      <c r="Z732" s="150"/>
      <c r="AA732" s="148"/>
      <c r="AM732" s="2"/>
      <c r="AS732" s="2"/>
      <c r="AV732" s="2"/>
      <c r="AY732" s="2"/>
      <c r="BB732" s="2"/>
      <c r="BQ732" s="2"/>
      <c r="BR732" s="2"/>
      <c r="BS732" s="2"/>
      <c r="BT732" s="2"/>
      <c r="DS732" s="2"/>
      <c r="DT732" s="2"/>
      <c r="DU732" s="2"/>
      <c r="DV732" s="2"/>
      <c r="DW732" s="2"/>
      <c r="DX732" s="2"/>
      <c r="DY732" s="2"/>
      <c r="DZ732" s="2"/>
      <c r="EA732" s="2"/>
      <c r="EB732" s="2"/>
      <c r="EC732" s="2"/>
      <c r="ED732" s="2"/>
      <c r="EE732" s="2"/>
      <c r="EF732" s="2"/>
      <c r="EG732" s="2"/>
      <c r="EH732" s="2"/>
      <c r="EI732" s="2"/>
      <c r="EJ732" s="2"/>
      <c r="EK732" s="2"/>
      <c r="EL732" s="2"/>
    </row>
    <row r="733" spans="1:142" ht="15.75" customHeight="1" x14ac:dyDescent="0.25">
      <c r="A733" s="148"/>
      <c r="B733" s="148"/>
      <c r="C733" s="148"/>
      <c r="D733" s="148"/>
      <c r="E733" s="148"/>
      <c r="F733" s="148"/>
      <c r="G733" s="148"/>
      <c r="H733" s="148"/>
      <c r="I733" s="148"/>
      <c r="J733" s="148"/>
      <c r="K733" s="148"/>
      <c r="L733" s="148"/>
      <c r="M733" s="149"/>
      <c r="N733" s="150"/>
      <c r="O733" s="150"/>
      <c r="P733" s="150"/>
      <c r="Q733" s="150"/>
      <c r="R733" s="150"/>
      <c r="S733" s="150"/>
      <c r="T733" s="150"/>
      <c r="U733" s="150"/>
      <c r="V733" s="150"/>
      <c r="W733" s="150"/>
      <c r="X733" s="150"/>
      <c r="Y733" s="150"/>
      <c r="Z733" s="150"/>
      <c r="AA733" s="148"/>
      <c r="AM733" s="2"/>
      <c r="AS733" s="2"/>
      <c r="AV733" s="2"/>
      <c r="AY733" s="2"/>
      <c r="BB733" s="2"/>
      <c r="BQ733" s="2"/>
      <c r="BR733" s="2"/>
      <c r="BS733" s="2"/>
      <c r="BT733" s="2"/>
      <c r="DS733" s="2"/>
      <c r="DT733" s="2"/>
      <c r="DU733" s="2"/>
      <c r="DV733" s="2"/>
      <c r="DW733" s="2"/>
      <c r="DX733" s="2"/>
      <c r="DY733" s="2"/>
      <c r="DZ733" s="2"/>
      <c r="EA733" s="2"/>
      <c r="EB733" s="2"/>
      <c r="EC733" s="2"/>
      <c r="ED733" s="2"/>
      <c r="EE733" s="2"/>
      <c r="EF733" s="2"/>
      <c r="EG733" s="2"/>
      <c r="EH733" s="2"/>
      <c r="EI733" s="2"/>
      <c r="EJ733" s="2"/>
      <c r="EK733" s="2"/>
      <c r="EL733" s="2"/>
    </row>
    <row r="734" spans="1:142" ht="15.75" customHeight="1" x14ac:dyDescent="0.25">
      <c r="A734" s="148"/>
      <c r="B734" s="148"/>
      <c r="C734" s="148"/>
      <c r="D734" s="148"/>
      <c r="E734" s="148"/>
      <c r="F734" s="148"/>
      <c r="G734" s="148"/>
      <c r="H734" s="148"/>
      <c r="I734" s="148"/>
      <c r="J734" s="148"/>
      <c r="K734" s="148"/>
      <c r="L734" s="148"/>
      <c r="M734" s="149"/>
      <c r="N734" s="150"/>
      <c r="O734" s="150"/>
      <c r="P734" s="150"/>
      <c r="Q734" s="150"/>
      <c r="R734" s="150"/>
      <c r="S734" s="150"/>
      <c r="T734" s="150"/>
      <c r="U734" s="150"/>
      <c r="V734" s="150"/>
      <c r="W734" s="150"/>
      <c r="X734" s="150"/>
      <c r="Y734" s="150"/>
      <c r="Z734" s="150"/>
      <c r="AA734" s="148"/>
      <c r="AM734" s="2"/>
      <c r="AS734" s="2"/>
      <c r="AV734" s="2"/>
      <c r="AY734" s="2"/>
      <c r="BB734" s="2"/>
      <c r="BQ734" s="2"/>
      <c r="BR734" s="2"/>
      <c r="BS734" s="2"/>
      <c r="BT734" s="2"/>
      <c r="DS734" s="2"/>
      <c r="DT734" s="2"/>
      <c r="DU734" s="2"/>
      <c r="DV734" s="2"/>
      <c r="DW734" s="2"/>
      <c r="DX734" s="2"/>
      <c r="DY734" s="2"/>
      <c r="DZ734" s="2"/>
      <c r="EA734" s="2"/>
      <c r="EB734" s="2"/>
      <c r="EC734" s="2"/>
      <c r="ED734" s="2"/>
      <c r="EE734" s="2"/>
      <c r="EF734" s="2"/>
      <c r="EG734" s="2"/>
      <c r="EH734" s="2"/>
      <c r="EI734" s="2"/>
      <c r="EJ734" s="2"/>
      <c r="EK734" s="2"/>
      <c r="EL734" s="2"/>
    </row>
    <row r="735" spans="1:142" ht="15.75" customHeight="1" x14ac:dyDescent="0.25">
      <c r="A735" s="148"/>
      <c r="B735" s="148"/>
      <c r="C735" s="148"/>
      <c r="D735" s="148"/>
      <c r="E735" s="148"/>
      <c r="F735" s="148"/>
      <c r="G735" s="148"/>
      <c r="H735" s="148"/>
      <c r="I735" s="148"/>
      <c r="J735" s="148"/>
      <c r="K735" s="148"/>
      <c r="L735" s="148"/>
      <c r="M735" s="149"/>
      <c r="N735" s="150"/>
      <c r="O735" s="150"/>
      <c r="P735" s="150"/>
      <c r="Q735" s="150"/>
      <c r="R735" s="150"/>
      <c r="S735" s="150"/>
      <c r="T735" s="150"/>
      <c r="U735" s="150"/>
      <c r="V735" s="150"/>
      <c r="W735" s="150"/>
      <c r="X735" s="150"/>
      <c r="Y735" s="150"/>
      <c r="Z735" s="150"/>
      <c r="AA735" s="148"/>
      <c r="AM735" s="2"/>
      <c r="AS735" s="2"/>
      <c r="AV735" s="2"/>
      <c r="AY735" s="2"/>
      <c r="BB735" s="2"/>
      <c r="BQ735" s="2"/>
      <c r="BR735" s="2"/>
      <c r="BS735" s="2"/>
      <c r="BT735" s="2"/>
      <c r="DS735" s="2"/>
      <c r="DT735" s="2"/>
      <c r="DU735" s="2"/>
      <c r="DV735" s="2"/>
      <c r="DW735" s="2"/>
      <c r="DX735" s="2"/>
      <c r="DY735" s="2"/>
      <c r="DZ735" s="2"/>
      <c r="EA735" s="2"/>
      <c r="EB735" s="2"/>
      <c r="EC735" s="2"/>
      <c r="ED735" s="2"/>
      <c r="EE735" s="2"/>
      <c r="EF735" s="2"/>
      <c r="EG735" s="2"/>
      <c r="EH735" s="2"/>
      <c r="EI735" s="2"/>
      <c r="EJ735" s="2"/>
      <c r="EK735" s="2"/>
      <c r="EL735" s="2"/>
    </row>
    <row r="736" spans="1:142" ht="15.75" customHeight="1" x14ac:dyDescent="0.25">
      <c r="A736" s="148"/>
      <c r="B736" s="148"/>
      <c r="C736" s="148"/>
      <c r="D736" s="148"/>
      <c r="E736" s="148"/>
      <c r="F736" s="148"/>
      <c r="G736" s="148"/>
      <c r="H736" s="148"/>
      <c r="I736" s="148"/>
      <c r="J736" s="148"/>
      <c r="K736" s="148"/>
      <c r="L736" s="148"/>
      <c r="M736" s="149"/>
      <c r="N736" s="150"/>
      <c r="O736" s="150"/>
      <c r="P736" s="150"/>
      <c r="Q736" s="150"/>
      <c r="R736" s="150"/>
      <c r="S736" s="150"/>
      <c r="T736" s="150"/>
      <c r="U736" s="150"/>
      <c r="V736" s="150"/>
      <c r="W736" s="150"/>
      <c r="X736" s="150"/>
      <c r="Y736" s="150"/>
      <c r="Z736" s="150"/>
      <c r="AA736" s="148"/>
      <c r="AM736" s="2"/>
      <c r="AS736" s="2"/>
      <c r="AV736" s="2"/>
      <c r="AY736" s="2"/>
      <c r="BB736" s="2"/>
      <c r="BQ736" s="2"/>
      <c r="BR736" s="2"/>
      <c r="BS736" s="2"/>
      <c r="BT736" s="2"/>
      <c r="DS736" s="2"/>
      <c r="DT736" s="2"/>
      <c r="DU736" s="2"/>
      <c r="DV736" s="2"/>
      <c r="DW736" s="2"/>
      <c r="DX736" s="2"/>
      <c r="DY736" s="2"/>
      <c r="DZ736" s="2"/>
      <c r="EA736" s="2"/>
      <c r="EB736" s="2"/>
      <c r="EC736" s="2"/>
      <c r="ED736" s="2"/>
      <c r="EE736" s="2"/>
      <c r="EF736" s="2"/>
      <c r="EG736" s="2"/>
      <c r="EH736" s="2"/>
      <c r="EI736" s="2"/>
      <c r="EJ736" s="2"/>
      <c r="EK736" s="2"/>
      <c r="EL736" s="2"/>
    </row>
    <row r="737" spans="1:142" ht="15.75" customHeight="1" x14ac:dyDescent="0.25">
      <c r="A737" s="148"/>
      <c r="B737" s="148"/>
      <c r="C737" s="148"/>
      <c r="D737" s="148"/>
      <c r="E737" s="148"/>
      <c r="F737" s="148"/>
      <c r="G737" s="148"/>
      <c r="H737" s="148"/>
      <c r="I737" s="148"/>
      <c r="J737" s="148"/>
      <c r="K737" s="148"/>
      <c r="L737" s="148"/>
      <c r="M737" s="149"/>
      <c r="N737" s="150"/>
      <c r="O737" s="150"/>
      <c r="P737" s="150"/>
      <c r="Q737" s="150"/>
      <c r="R737" s="150"/>
      <c r="S737" s="150"/>
      <c r="T737" s="150"/>
      <c r="U737" s="150"/>
      <c r="V737" s="150"/>
      <c r="W737" s="150"/>
      <c r="X737" s="150"/>
      <c r="Y737" s="150"/>
      <c r="Z737" s="150"/>
      <c r="AA737" s="148"/>
      <c r="AM737" s="2"/>
      <c r="AS737" s="2"/>
      <c r="AV737" s="2"/>
      <c r="AY737" s="2"/>
      <c r="BB737" s="2"/>
      <c r="BQ737" s="2"/>
      <c r="BR737" s="2"/>
      <c r="BS737" s="2"/>
      <c r="BT737" s="2"/>
      <c r="DS737" s="2"/>
      <c r="DT737" s="2"/>
      <c r="DU737" s="2"/>
      <c r="DV737" s="2"/>
      <c r="DW737" s="2"/>
      <c r="DX737" s="2"/>
      <c r="DY737" s="2"/>
      <c r="DZ737" s="2"/>
      <c r="EA737" s="2"/>
      <c r="EB737" s="2"/>
      <c r="EC737" s="2"/>
      <c r="ED737" s="2"/>
      <c r="EE737" s="2"/>
      <c r="EF737" s="2"/>
      <c r="EG737" s="2"/>
      <c r="EH737" s="2"/>
      <c r="EI737" s="2"/>
      <c r="EJ737" s="2"/>
      <c r="EK737" s="2"/>
      <c r="EL737" s="2"/>
    </row>
    <row r="738" spans="1:142" ht="15.75" customHeight="1" x14ac:dyDescent="0.25">
      <c r="A738" s="148"/>
      <c r="B738" s="148"/>
      <c r="C738" s="148"/>
      <c r="D738" s="148"/>
      <c r="E738" s="148"/>
      <c r="F738" s="148"/>
      <c r="G738" s="148"/>
      <c r="H738" s="148"/>
      <c r="I738" s="148"/>
      <c r="J738" s="148"/>
      <c r="K738" s="148"/>
      <c r="L738" s="148"/>
      <c r="M738" s="149"/>
      <c r="N738" s="150"/>
      <c r="O738" s="150"/>
      <c r="P738" s="150"/>
      <c r="Q738" s="150"/>
      <c r="R738" s="150"/>
      <c r="S738" s="150"/>
      <c r="T738" s="150"/>
      <c r="U738" s="150"/>
      <c r="V738" s="150"/>
      <c r="W738" s="150"/>
      <c r="X738" s="150"/>
      <c r="Y738" s="150"/>
      <c r="Z738" s="150"/>
      <c r="AA738" s="148"/>
      <c r="AM738" s="2"/>
      <c r="AS738" s="2"/>
      <c r="AV738" s="2"/>
      <c r="AY738" s="2"/>
      <c r="BB738" s="2"/>
      <c r="BQ738" s="2"/>
      <c r="BR738" s="2"/>
      <c r="BS738" s="2"/>
      <c r="BT738" s="2"/>
      <c r="DS738" s="2"/>
      <c r="DT738" s="2"/>
      <c r="DU738" s="2"/>
      <c r="DV738" s="2"/>
      <c r="DW738" s="2"/>
      <c r="DX738" s="2"/>
      <c r="DY738" s="2"/>
      <c r="DZ738" s="2"/>
      <c r="EA738" s="2"/>
      <c r="EB738" s="2"/>
      <c r="EC738" s="2"/>
      <c r="ED738" s="2"/>
      <c r="EE738" s="2"/>
      <c r="EF738" s="2"/>
      <c r="EG738" s="2"/>
      <c r="EH738" s="2"/>
      <c r="EI738" s="2"/>
      <c r="EJ738" s="2"/>
      <c r="EK738" s="2"/>
      <c r="EL738" s="2"/>
    </row>
    <row r="739" spans="1:142" ht="15.75" customHeight="1" x14ac:dyDescent="0.25">
      <c r="A739" s="148"/>
      <c r="B739" s="148"/>
      <c r="C739" s="148"/>
      <c r="D739" s="148"/>
      <c r="E739" s="148"/>
      <c r="F739" s="148"/>
      <c r="G739" s="148"/>
      <c r="H739" s="148"/>
      <c r="I739" s="148"/>
      <c r="J739" s="148"/>
      <c r="K739" s="148"/>
      <c r="L739" s="148"/>
      <c r="M739" s="149"/>
      <c r="N739" s="150"/>
      <c r="O739" s="150"/>
      <c r="P739" s="150"/>
      <c r="Q739" s="150"/>
      <c r="R739" s="150"/>
      <c r="S739" s="150"/>
      <c r="T739" s="150"/>
      <c r="U739" s="150"/>
      <c r="V739" s="150"/>
      <c r="W739" s="150"/>
      <c r="X739" s="150"/>
      <c r="Y739" s="150"/>
      <c r="Z739" s="150"/>
      <c r="AA739" s="148"/>
      <c r="AM739" s="2"/>
      <c r="AS739" s="2"/>
      <c r="AV739" s="2"/>
      <c r="AY739" s="2"/>
      <c r="BB739" s="2"/>
      <c r="BQ739" s="2"/>
      <c r="BR739" s="2"/>
      <c r="BS739" s="2"/>
      <c r="BT739" s="2"/>
      <c r="DS739" s="2"/>
      <c r="DT739" s="2"/>
      <c r="DU739" s="2"/>
      <c r="DV739" s="2"/>
      <c r="DW739" s="2"/>
      <c r="DX739" s="2"/>
      <c r="DY739" s="2"/>
      <c r="DZ739" s="2"/>
      <c r="EA739" s="2"/>
      <c r="EB739" s="2"/>
      <c r="EC739" s="2"/>
      <c r="ED739" s="2"/>
      <c r="EE739" s="2"/>
      <c r="EF739" s="2"/>
      <c r="EG739" s="2"/>
      <c r="EH739" s="2"/>
      <c r="EI739" s="2"/>
      <c r="EJ739" s="2"/>
      <c r="EK739" s="2"/>
      <c r="EL739" s="2"/>
    </row>
    <row r="740" spans="1:142" ht="15.75" customHeight="1" x14ac:dyDescent="0.25">
      <c r="A740" s="148"/>
      <c r="B740" s="148"/>
      <c r="C740" s="148"/>
      <c r="D740" s="148"/>
      <c r="E740" s="148"/>
      <c r="F740" s="148"/>
      <c r="G740" s="148"/>
      <c r="H740" s="148"/>
      <c r="I740" s="148"/>
      <c r="J740" s="148"/>
      <c r="K740" s="148"/>
      <c r="L740" s="148"/>
      <c r="M740" s="149"/>
      <c r="N740" s="150"/>
      <c r="O740" s="150"/>
      <c r="P740" s="150"/>
      <c r="Q740" s="150"/>
      <c r="R740" s="150"/>
      <c r="S740" s="150"/>
      <c r="T740" s="150"/>
      <c r="U740" s="150"/>
      <c r="V740" s="150"/>
      <c r="W740" s="150"/>
      <c r="X740" s="150"/>
      <c r="Y740" s="150"/>
      <c r="Z740" s="150"/>
      <c r="AA740" s="148"/>
      <c r="AM740" s="2"/>
      <c r="BR740" s="2"/>
      <c r="BS740" s="2"/>
      <c r="BT740" s="2"/>
      <c r="DS740" s="2"/>
      <c r="DT740" s="2"/>
      <c r="DU740" s="2"/>
      <c r="DV740" s="2"/>
      <c r="DW740" s="2"/>
      <c r="DX740" s="2"/>
      <c r="DY740" s="2"/>
      <c r="DZ740" s="2"/>
      <c r="EA740" s="2"/>
      <c r="EB740" s="2"/>
      <c r="EC740" s="2"/>
      <c r="ED740" s="2"/>
      <c r="EE740" s="2"/>
      <c r="EF740" s="2"/>
      <c r="EG740" s="2"/>
      <c r="EH740" s="2"/>
      <c r="EI740" s="2"/>
      <c r="EJ740" s="2"/>
      <c r="EK740" s="2"/>
      <c r="EL740" s="2"/>
    </row>
    <row r="741" spans="1:142" ht="15.75" customHeight="1" x14ac:dyDescent="0.25">
      <c r="A741" s="148"/>
      <c r="B741" s="148"/>
      <c r="C741" s="148"/>
      <c r="D741" s="148"/>
      <c r="E741" s="148"/>
      <c r="F741" s="148"/>
      <c r="G741" s="148"/>
      <c r="H741" s="148"/>
      <c r="I741" s="148"/>
      <c r="J741" s="148"/>
      <c r="K741" s="148"/>
      <c r="L741" s="148"/>
      <c r="M741" s="149"/>
      <c r="N741" s="150"/>
      <c r="O741" s="150"/>
      <c r="P741" s="150"/>
      <c r="Q741" s="150"/>
      <c r="R741" s="150"/>
      <c r="S741" s="150"/>
      <c r="T741" s="150"/>
      <c r="U741" s="150"/>
      <c r="V741" s="150"/>
      <c r="W741" s="150"/>
      <c r="X741" s="150"/>
      <c r="Y741" s="150"/>
      <c r="Z741" s="150"/>
      <c r="AA741" s="148"/>
      <c r="AM741" s="2"/>
      <c r="BR741" s="2"/>
      <c r="BS741" s="2"/>
      <c r="BT741" s="2"/>
      <c r="DS741" s="2"/>
      <c r="DT741" s="2"/>
      <c r="DU741" s="2"/>
      <c r="DV741" s="2"/>
      <c r="DW741" s="2"/>
      <c r="DX741" s="2"/>
      <c r="DY741" s="2"/>
      <c r="DZ741" s="2"/>
      <c r="EA741" s="2"/>
      <c r="EB741" s="2"/>
      <c r="EC741" s="2"/>
      <c r="ED741" s="2"/>
      <c r="EE741" s="2"/>
      <c r="EF741" s="2"/>
      <c r="EG741" s="2"/>
      <c r="EH741" s="2"/>
      <c r="EI741" s="2"/>
      <c r="EJ741" s="2"/>
      <c r="EK741" s="2"/>
      <c r="EL741" s="2"/>
    </row>
    <row r="742" spans="1:142" ht="15.75" customHeight="1" x14ac:dyDescent="0.25">
      <c r="A742" s="148"/>
      <c r="B742" s="148"/>
      <c r="C742" s="148"/>
      <c r="D742" s="148"/>
      <c r="E742" s="148"/>
      <c r="F742" s="148"/>
      <c r="G742" s="148"/>
      <c r="H742" s="148"/>
      <c r="I742" s="148"/>
      <c r="J742" s="148"/>
      <c r="K742" s="148"/>
      <c r="L742" s="148"/>
      <c r="M742" s="149"/>
      <c r="N742" s="150"/>
      <c r="O742" s="150"/>
      <c r="P742" s="150"/>
      <c r="Q742" s="150"/>
      <c r="R742" s="150"/>
      <c r="S742" s="150"/>
      <c r="T742" s="150"/>
      <c r="U742" s="150"/>
      <c r="V742" s="150"/>
      <c r="W742" s="150"/>
      <c r="X742" s="150"/>
      <c r="Y742" s="150"/>
      <c r="Z742" s="150"/>
      <c r="AA742" s="148"/>
      <c r="AM742" s="2"/>
      <c r="BR742" s="2"/>
      <c r="BS742" s="2"/>
      <c r="BT742" s="2"/>
      <c r="DS742" s="2"/>
      <c r="DT742" s="2"/>
      <c r="DU742" s="2"/>
      <c r="DV742" s="2"/>
      <c r="DW742" s="2"/>
      <c r="DX742" s="2"/>
      <c r="DY742" s="2"/>
      <c r="DZ742" s="2"/>
      <c r="EA742" s="2"/>
      <c r="EB742" s="2"/>
      <c r="EC742" s="2"/>
      <c r="ED742" s="2"/>
      <c r="EE742" s="2"/>
      <c r="EF742" s="2"/>
      <c r="EG742" s="2"/>
      <c r="EH742" s="2"/>
      <c r="EI742" s="2"/>
      <c r="EJ742" s="2"/>
      <c r="EK742" s="2"/>
      <c r="EL742" s="2"/>
    </row>
    <row r="743" spans="1:142" ht="15.75" customHeight="1" x14ac:dyDescent="0.25">
      <c r="A743" s="148"/>
      <c r="B743" s="148"/>
      <c r="C743" s="148"/>
      <c r="D743" s="148"/>
      <c r="E743" s="148"/>
      <c r="F743" s="148"/>
      <c r="G743" s="148"/>
      <c r="H743" s="148"/>
      <c r="I743" s="148"/>
      <c r="J743" s="148"/>
      <c r="K743" s="148"/>
      <c r="L743" s="148"/>
      <c r="M743" s="149"/>
      <c r="N743" s="150"/>
      <c r="O743" s="150"/>
      <c r="P743" s="150"/>
      <c r="Q743" s="150"/>
      <c r="R743" s="150"/>
      <c r="S743" s="150"/>
      <c r="T743" s="150"/>
      <c r="U743" s="150"/>
      <c r="V743" s="150"/>
      <c r="W743" s="150"/>
      <c r="X743" s="150"/>
      <c r="Y743" s="150"/>
      <c r="Z743" s="150"/>
      <c r="AA743" s="148"/>
      <c r="AM743" s="2"/>
      <c r="BR743" s="2"/>
      <c r="BS743" s="2"/>
      <c r="BT743" s="2"/>
      <c r="DS743" s="2"/>
      <c r="DT743" s="2"/>
      <c r="DU743" s="2"/>
      <c r="DV743" s="2"/>
      <c r="DW743" s="2"/>
      <c r="DX743" s="2"/>
      <c r="DY743" s="2"/>
      <c r="DZ743" s="2"/>
      <c r="EA743" s="2"/>
      <c r="EB743" s="2"/>
      <c r="EC743" s="2"/>
      <c r="ED743" s="2"/>
      <c r="EE743" s="2"/>
      <c r="EF743" s="2"/>
      <c r="EG743" s="2"/>
      <c r="EH743" s="2"/>
      <c r="EI743" s="2"/>
      <c r="EJ743" s="2"/>
      <c r="EK743" s="2"/>
      <c r="EL743" s="2"/>
    </row>
    <row r="744" spans="1:142" ht="15.75" customHeight="1" x14ac:dyDescent="0.25">
      <c r="A744" s="148"/>
      <c r="B744" s="148"/>
      <c r="C744" s="148"/>
      <c r="D744" s="148"/>
      <c r="E744" s="148"/>
      <c r="F744" s="148"/>
      <c r="G744" s="148"/>
      <c r="H744" s="148"/>
      <c r="I744" s="148"/>
      <c r="J744" s="148"/>
      <c r="K744" s="148"/>
      <c r="L744" s="148"/>
      <c r="M744" s="149"/>
      <c r="N744" s="150"/>
      <c r="O744" s="150"/>
      <c r="P744" s="150"/>
      <c r="Q744" s="150"/>
      <c r="R744" s="150"/>
      <c r="S744" s="150"/>
      <c r="T744" s="150"/>
      <c r="U744" s="150"/>
      <c r="V744" s="150"/>
      <c r="W744" s="150"/>
      <c r="X744" s="150"/>
      <c r="Y744" s="150"/>
      <c r="Z744" s="150"/>
      <c r="AA744" s="148"/>
      <c r="AM744" s="2"/>
      <c r="BR744" s="2"/>
      <c r="BS744" s="2"/>
      <c r="BT744" s="2"/>
      <c r="DS744" s="2"/>
      <c r="DT744" s="2"/>
      <c r="DU744" s="2"/>
      <c r="DV744" s="2"/>
      <c r="DW744" s="2"/>
      <c r="DX744" s="2"/>
      <c r="DY744" s="2"/>
      <c r="DZ744" s="2"/>
      <c r="EA744" s="2"/>
      <c r="EB744" s="2"/>
      <c r="EC744" s="2"/>
      <c r="ED744" s="2"/>
      <c r="EE744" s="2"/>
      <c r="EF744" s="2"/>
      <c r="EG744" s="2"/>
      <c r="EH744" s="2"/>
      <c r="EI744" s="2"/>
      <c r="EJ744" s="2"/>
      <c r="EK744" s="2"/>
      <c r="EL744" s="2"/>
    </row>
    <row r="745" spans="1:142" ht="15.75" customHeight="1" x14ac:dyDescent="0.25">
      <c r="A745" s="148"/>
      <c r="B745" s="148"/>
      <c r="C745" s="148"/>
      <c r="D745" s="148"/>
      <c r="E745" s="148"/>
      <c r="F745" s="148"/>
      <c r="G745" s="148"/>
      <c r="H745" s="148"/>
      <c r="I745" s="148"/>
      <c r="J745" s="148"/>
      <c r="K745" s="148"/>
      <c r="L745" s="148"/>
      <c r="M745" s="149"/>
      <c r="N745" s="150"/>
      <c r="O745" s="150"/>
      <c r="P745" s="150"/>
      <c r="Q745" s="150"/>
      <c r="R745" s="150"/>
      <c r="S745" s="150"/>
      <c r="T745" s="150"/>
      <c r="U745" s="150"/>
      <c r="V745" s="150"/>
      <c r="W745" s="150"/>
      <c r="X745" s="150"/>
      <c r="Y745" s="150"/>
      <c r="Z745" s="150"/>
      <c r="AA745" s="148"/>
      <c r="AM745" s="2"/>
      <c r="BR745" s="2"/>
      <c r="BS745" s="2"/>
      <c r="BT745" s="2"/>
      <c r="DS745" s="2"/>
      <c r="DT745" s="2"/>
      <c r="DU745" s="2"/>
      <c r="DV745" s="2"/>
      <c r="DW745" s="2"/>
      <c r="DX745" s="2"/>
      <c r="DY745" s="2"/>
      <c r="DZ745" s="2"/>
      <c r="EA745" s="2"/>
      <c r="EB745" s="2"/>
      <c r="EC745" s="2"/>
      <c r="ED745" s="2"/>
      <c r="EE745" s="2"/>
      <c r="EF745" s="2"/>
      <c r="EG745" s="2"/>
      <c r="EH745" s="2"/>
      <c r="EI745" s="2"/>
      <c r="EJ745" s="2"/>
      <c r="EK745" s="2"/>
      <c r="EL745" s="2"/>
    </row>
    <row r="746" spans="1:142" ht="15.75" customHeight="1" x14ac:dyDescent="0.25">
      <c r="A746" s="148"/>
      <c r="B746" s="148"/>
      <c r="C746" s="148"/>
      <c r="D746" s="148"/>
      <c r="E746" s="148"/>
      <c r="F746" s="148"/>
      <c r="G746" s="148"/>
      <c r="H746" s="148"/>
      <c r="I746" s="148"/>
      <c r="J746" s="148"/>
      <c r="K746" s="148"/>
      <c r="L746" s="148"/>
      <c r="M746" s="149"/>
      <c r="N746" s="150"/>
      <c r="O746" s="150"/>
      <c r="P746" s="150"/>
      <c r="Q746" s="150"/>
      <c r="R746" s="150"/>
      <c r="S746" s="150"/>
      <c r="T746" s="150"/>
      <c r="U746" s="150"/>
      <c r="V746" s="150"/>
      <c r="W746" s="150"/>
      <c r="X746" s="150"/>
      <c r="Y746" s="150"/>
      <c r="Z746" s="150"/>
      <c r="AA746" s="148"/>
      <c r="AM746" s="2"/>
      <c r="BR746" s="2"/>
      <c r="BS746" s="2"/>
      <c r="BT746" s="2"/>
      <c r="DS746" s="2"/>
      <c r="DT746" s="2"/>
      <c r="DU746" s="2"/>
      <c r="DV746" s="2"/>
      <c r="DW746" s="2"/>
      <c r="DX746" s="2"/>
      <c r="DY746" s="2"/>
      <c r="DZ746" s="2"/>
      <c r="EA746" s="2"/>
      <c r="EB746" s="2"/>
      <c r="EC746" s="2"/>
      <c r="ED746" s="2"/>
      <c r="EE746" s="2"/>
      <c r="EF746" s="2"/>
      <c r="EG746" s="2"/>
      <c r="EH746" s="2"/>
      <c r="EI746" s="2"/>
      <c r="EJ746" s="2"/>
      <c r="EK746" s="2"/>
      <c r="EL746" s="2"/>
    </row>
    <row r="747" spans="1:142" ht="15.75" customHeight="1" x14ac:dyDescent="0.25">
      <c r="A747" s="148"/>
      <c r="B747" s="148"/>
      <c r="C747" s="148"/>
      <c r="D747" s="148"/>
      <c r="E747" s="148"/>
      <c r="F747" s="148"/>
      <c r="G747" s="148"/>
      <c r="H747" s="148"/>
      <c r="I747" s="148"/>
      <c r="J747" s="148"/>
      <c r="K747" s="148"/>
      <c r="L747" s="148"/>
      <c r="M747" s="149"/>
      <c r="N747" s="150"/>
      <c r="O747" s="150"/>
      <c r="P747" s="150"/>
      <c r="Q747" s="150"/>
      <c r="R747" s="150"/>
      <c r="S747" s="150"/>
      <c r="T747" s="150"/>
      <c r="U747" s="150"/>
      <c r="V747" s="150"/>
      <c r="W747" s="150"/>
      <c r="X747" s="150"/>
      <c r="Y747" s="150"/>
      <c r="Z747" s="150"/>
      <c r="AA747" s="148"/>
      <c r="AM747" s="2"/>
      <c r="BR747" s="2"/>
      <c r="BS747" s="2"/>
      <c r="BT747" s="2"/>
      <c r="DS747" s="2"/>
      <c r="DT747" s="2"/>
      <c r="DU747" s="2"/>
      <c r="DV747" s="2"/>
      <c r="DW747" s="2"/>
      <c r="DX747" s="2"/>
      <c r="DY747" s="2"/>
      <c r="DZ747" s="2"/>
      <c r="EA747" s="2"/>
      <c r="EB747" s="2"/>
      <c r="EC747" s="2"/>
      <c r="ED747" s="2"/>
      <c r="EE747" s="2"/>
      <c r="EF747" s="2"/>
      <c r="EG747" s="2"/>
      <c r="EH747" s="2"/>
      <c r="EI747" s="2"/>
      <c r="EJ747" s="2"/>
      <c r="EK747" s="2"/>
      <c r="EL747" s="2"/>
    </row>
    <row r="748" spans="1:142" ht="15.75" customHeight="1" x14ac:dyDescent="0.25">
      <c r="A748" s="148"/>
      <c r="B748" s="148"/>
      <c r="C748" s="148"/>
      <c r="D748" s="148"/>
      <c r="E748" s="148"/>
      <c r="F748" s="148"/>
      <c r="G748" s="148"/>
      <c r="H748" s="148"/>
      <c r="I748" s="148"/>
      <c r="J748" s="148"/>
      <c r="K748" s="148"/>
      <c r="L748" s="148"/>
      <c r="M748" s="149"/>
      <c r="N748" s="150"/>
      <c r="O748" s="150"/>
      <c r="P748" s="150"/>
      <c r="Q748" s="150"/>
      <c r="R748" s="150"/>
      <c r="S748" s="150"/>
      <c r="T748" s="150"/>
      <c r="U748" s="150"/>
      <c r="V748" s="150"/>
      <c r="W748" s="150"/>
      <c r="X748" s="150"/>
      <c r="Y748" s="150"/>
      <c r="Z748" s="150"/>
      <c r="AA748" s="148"/>
      <c r="AM748" s="2"/>
      <c r="BR748" s="2"/>
      <c r="BS748" s="2"/>
      <c r="BT748" s="2"/>
      <c r="DS748" s="2"/>
      <c r="DT748" s="2"/>
      <c r="DU748" s="2"/>
      <c r="DV748" s="2"/>
      <c r="DW748" s="2"/>
      <c r="DX748" s="2"/>
      <c r="DY748" s="2"/>
      <c r="DZ748" s="2"/>
      <c r="EA748" s="2"/>
      <c r="EB748" s="2"/>
      <c r="EC748" s="2"/>
      <c r="ED748" s="2"/>
      <c r="EE748" s="2"/>
      <c r="EF748" s="2"/>
      <c r="EG748" s="2"/>
      <c r="EH748" s="2"/>
      <c r="EI748" s="2"/>
      <c r="EJ748" s="2"/>
      <c r="EK748" s="2"/>
      <c r="EL748" s="2"/>
    </row>
    <row r="749" spans="1:142" ht="15.75" customHeight="1" x14ac:dyDescent="0.25">
      <c r="A749" s="148"/>
      <c r="B749" s="148"/>
      <c r="C749" s="148"/>
      <c r="D749" s="148"/>
      <c r="E749" s="148"/>
      <c r="F749" s="148"/>
      <c r="G749" s="148"/>
      <c r="H749" s="148"/>
      <c r="I749" s="148"/>
      <c r="J749" s="148"/>
      <c r="K749" s="148"/>
      <c r="L749" s="148"/>
      <c r="M749" s="149"/>
      <c r="N749" s="150"/>
      <c r="O749" s="150"/>
      <c r="P749" s="150"/>
      <c r="Q749" s="150"/>
      <c r="R749" s="150"/>
      <c r="S749" s="150"/>
      <c r="T749" s="150"/>
      <c r="U749" s="150"/>
      <c r="V749" s="150"/>
      <c r="W749" s="150"/>
      <c r="X749" s="150"/>
      <c r="Y749" s="150"/>
      <c r="Z749" s="150"/>
      <c r="AA749" s="148"/>
      <c r="AM749" s="2"/>
      <c r="BR749" s="2"/>
      <c r="BS749" s="2"/>
      <c r="BT749" s="2"/>
      <c r="DS749" s="2"/>
      <c r="DT749" s="2"/>
      <c r="DU749" s="2"/>
      <c r="DV749" s="2"/>
      <c r="DW749" s="2"/>
      <c r="DX749" s="2"/>
      <c r="DY749" s="2"/>
      <c r="DZ749" s="2"/>
      <c r="EA749" s="2"/>
      <c r="EB749" s="2"/>
      <c r="EC749" s="2"/>
      <c r="ED749" s="2"/>
      <c r="EE749" s="2"/>
      <c r="EF749" s="2"/>
      <c r="EG749" s="2"/>
      <c r="EH749" s="2"/>
      <c r="EI749" s="2"/>
      <c r="EJ749" s="2"/>
      <c r="EK749" s="2"/>
      <c r="EL749" s="2"/>
    </row>
    <row r="750" spans="1:142" ht="15.75" customHeight="1" x14ac:dyDescent="0.25">
      <c r="A750" s="148"/>
      <c r="B750" s="148"/>
      <c r="C750" s="148"/>
      <c r="D750" s="148"/>
      <c r="E750" s="148"/>
      <c r="F750" s="148"/>
      <c r="G750" s="148"/>
      <c r="H750" s="148"/>
      <c r="I750" s="148"/>
      <c r="J750" s="148"/>
      <c r="K750" s="148"/>
      <c r="L750" s="148"/>
      <c r="M750" s="149"/>
      <c r="N750" s="150"/>
      <c r="O750" s="150"/>
      <c r="P750" s="150"/>
      <c r="Q750" s="150"/>
      <c r="R750" s="150"/>
      <c r="S750" s="150"/>
      <c r="T750" s="150"/>
      <c r="U750" s="150"/>
      <c r="V750" s="150"/>
      <c r="W750" s="150"/>
      <c r="X750" s="150"/>
      <c r="Y750" s="150"/>
      <c r="Z750" s="150"/>
      <c r="AA750" s="148"/>
      <c r="AM750" s="2"/>
      <c r="BR750" s="2"/>
      <c r="BS750" s="2"/>
      <c r="BT750" s="2"/>
      <c r="DS750" s="2"/>
      <c r="DT750" s="2"/>
      <c r="DU750" s="2"/>
      <c r="DV750" s="2"/>
      <c r="DW750" s="2"/>
      <c r="DX750" s="2"/>
      <c r="DY750" s="2"/>
      <c r="DZ750" s="2"/>
      <c r="EA750" s="2"/>
      <c r="EB750" s="2"/>
      <c r="EC750" s="2"/>
      <c r="ED750" s="2"/>
      <c r="EE750" s="2"/>
      <c r="EF750" s="2"/>
      <c r="EG750" s="2"/>
      <c r="EH750" s="2"/>
      <c r="EI750" s="2"/>
      <c r="EJ750" s="2"/>
      <c r="EK750" s="2"/>
      <c r="EL750" s="2"/>
    </row>
    <row r="751" spans="1:142" ht="15.75" customHeight="1" x14ac:dyDescent="0.25">
      <c r="A751" s="148"/>
      <c r="B751" s="148"/>
      <c r="C751" s="148"/>
      <c r="D751" s="148"/>
      <c r="E751" s="148"/>
      <c r="F751" s="148"/>
      <c r="G751" s="148"/>
      <c r="H751" s="148"/>
      <c r="I751" s="148"/>
      <c r="J751" s="148"/>
      <c r="K751" s="148"/>
      <c r="L751" s="148"/>
      <c r="M751" s="149"/>
      <c r="N751" s="150"/>
      <c r="O751" s="150"/>
      <c r="P751" s="150"/>
      <c r="Q751" s="150"/>
      <c r="R751" s="150"/>
      <c r="S751" s="150"/>
      <c r="T751" s="150"/>
      <c r="U751" s="150"/>
      <c r="V751" s="150"/>
      <c r="W751" s="150"/>
      <c r="X751" s="150"/>
      <c r="Y751" s="150"/>
      <c r="Z751" s="150"/>
      <c r="AA751" s="148"/>
      <c r="AM751" s="2"/>
      <c r="BR751" s="2"/>
      <c r="BS751" s="2"/>
      <c r="BT751" s="2"/>
      <c r="DS751" s="2"/>
      <c r="DT751" s="2"/>
      <c r="DU751" s="2"/>
      <c r="DV751" s="2"/>
      <c r="DW751" s="2"/>
      <c r="DX751" s="2"/>
      <c r="DY751" s="2"/>
      <c r="DZ751" s="2"/>
      <c r="EA751" s="2"/>
      <c r="EB751" s="2"/>
      <c r="EC751" s="2"/>
      <c r="ED751" s="2"/>
      <c r="EE751" s="2"/>
      <c r="EF751" s="2"/>
      <c r="EG751" s="2"/>
      <c r="EH751" s="2"/>
      <c r="EI751" s="2"/>
      <c r="EJ751" s="2"/>
      <c r="EK751" s="2"/>
      <c r="EL751" s="2"/>
    </row>
    <row r="752" spans="1:142" ht="15.75" customHeight="1" x14ac:dyDescent="0.25">
      <c r="A752" s="148"/>
      <c r="B752" s="148"/>
      <c r="C752" s="148"/>
      <c r="D752" s="148"/>
      <c r="E752" s="148"/>
      <c r="F752" s="148"/>
      <c r="G752" s="148"/>
      <c r="H752" s="148"/>
      <c r="I752" s="148"/>
      <c r="J752" s="148"/>
      <c r="K752" s="148"/>
      <c r="L752" s="148"/>
      <c r="M752" s="149"/>
      <c r="N752" s="150"/>
      <c r="O752" s="150"/>
      <c r="P752" s="150"/>
      <c r="Q752" s="150"/>
      <c r="R752" s="150"/>
      <c r="S752" s="150"/>
      <c r="T752" s="150"/>
      <c r="U752" s="150"/>
      <c r="V752" s="150"/>
      <c r="W752" s="150"/>
      <c r="X752" s="150"/>
      <c r="Y752" s="150"/>
      <c r="Z752" s="150"/>
      <c r="AA752" s="148"/>
      <c r="AM752" s="2"/>
      <c r="BR752" s="2"/>
      <c r="BS752" s="2"/>
      <c r="BT752" s="2"/>
      <c r="DS752" s="2"/>
      <c r="DT752" s="2"/>
      <c r="DU752" s="2"/>
      <c r="DV752" s="2"/>
      <c r="DW752" s="2"/>
      <c r="DX752" s="2"/>
      <c r="DY752" s="2"/>
      <c r="DZ752" s="2"/>
      <c r="EA752" s="2"/>
      <c r="EB752" s="2"/>
      <c r="EC752" s="2"/>
      <c r="ED752" s="2"/>
      <c r="EE752" s="2"/>
      <c r="EF752" s="2"/>
      <c r="EG752" s="2"/>
      <c r="EH752" s="2"/>
      <c r="EI752" s="2"/>
      <c r="EJ752" s="2"/>
      <c r="EK752" s="2"/>
      <c r="EL752" s="2"/>
    </row>
    <row r="753" spans="1:142" ht="15.75" customHeight="1" x14ac:dyDescent="0.25">
      <c r="A753" s="148"/>
      <c r="B753" s="148"/>
      <c r="C753" s="148"/>
      <c r="D753" s="148"/>
      <c r="E753" s="148"/>
      <c r="F753" s="148"/>
      <c r="G753" s="148"/>
      <c r="H753" s="148"/>
      <c r="I753" s="148"/>
      <c r="J753" s="148"/>
      <c r="K753" s="148"/>
      <c r="L753" s="148"/>
      <c r="M753" s="149"/>
      <c r="N753" s="150"/>
      <c r="O753" s="150"/>
      <c r="P753" s="150"/>
      <c r="Q753" s="150"/>
      <c r="R753" s="150"/>
      <c r="S753" s="150"/>
      <c r="T753" s="150"/>
      <c r="U753" s="150"/>
      <c r="V753" s="150"/>
      <c r="W753" s="150"/>
      <c r="X753" s="150"/>
      <c r="Y753" s="150"/>
      <c r="Z753" s="150"/>
      <c r="AA753" s="148"/>
      <c r="AM753" s="2"/>
      <c r="BR753" s="2"/>
      <c r="BS753" s="2"/>
      <c r="BT753" s="2"/>
      <c r="DS753" s="2"/>
      <c r="DT753" s="2"/>
      <c r="DU753" s="2"/>
      <c r="DV753" s="2"/>
      <c r="DW753" s="2"/>
      <c r="DX753" s="2"/>
      <c r="DY753" s="2"/>
      <c r="DZ753" s="2"/>
      <c r="EA753" s="2"/>
      <c r="EB753" s="2"/>
      <c r="EC753" s="2"/>
      <c r="ED753" s="2"/>
      <c r="EE753" s="2"/>
      <c r="EF753" s="2"/>
      <c r="EG753" s="2"/>
      <c r="EH753" s="2"/>
      <c r="EI753" s="2"/>
      <c r="EJ753" s="2"/>
      <c r="EK753" s="2"/>
      <c r="EL753" s="2"/>
    </row>
    <row r="754" spans="1:142" ht="15.75" customHeight="1" x14ac:dyDescent="0.25">
      <c r="A754" s="148"/>
      <c r="B754" s="148"/>
      <c r="C754" s="148"/>
      <c r="D754" s="148"/>
      <c r="E754" s="148"/>
      <c r="F754" s="148"/>
      <c r="G754" s="148"/>
      <c r="H754" s="148"/>
      <c r="I754" s="148"/>
      <c r="J754" s="148"/>
      <c r="K754" s="148"/>
      <c r="L754" s="148"/>
      <c r="M754" s="149"/>
      <c r="N754" s="150"/>
      <c r="O754" s="150"/>
      <c r="P754" s="150"/>
      <c r="Q754" s="150"/>
      <c r="R754" s="150"/>
      <c r="S754" s="150"/>
      <c r="T754" s="150"/>
      <c r="U754" s="150"/>
      <c r="V754" s="150"/>
      <c r="W754" s="150"/>
      <c r="X754" s="150"/>
      <c r="Y754" s="150"/>
      <c r="Z754" s="150"/>
      <c r="AA754" s="148"/>
      <c r="AM754" s="2"/>
      <c r="BR754" s="2"/>
      <c r="BS754" s="2"/>
      <c r="BT754" s="2"/>
      <c r="DS754" s="2"/>
      <c r="DT754" s="2"/>
      <c r="DU754" s="2"/>
      <c r="DV754" s="2"/>
      <c r="DW754" s="2"/>
      <c r="DX754" s="2"/>
      <c r="DY754" s="2"/>
      <c r="DZ754" s="2"/>
      <c r="EA754" s="2"/>
      <c r="EB754" s="2"/>
      <c r="EC754" s="2"/>
      <c r="ED754" s="2"/>
      <c r="EE754" s="2"/>
      <c r="EF754" s="2"/>
      <c r="EG754" s="2"/>
      <c r="EH754" s="2"/>
      <c r="EI754" s="2"/>
      <c r="EJ754" s="2"/>
      <c r="EK754" s="2"/>
      <c r="EL754" s="2"/>
    </row>
    <row r="755" spans="1:142" ht="15.75" customHeight="1" x14ac:dyDescent="0.25">
      <c r="A755" s="148"/>
      <c r="B755" s="148"/>
      <c r="C755" s="148"/>
      <c r="D755" s="148"/>
      <c r="E755" s="148"/>
      <c r="F755" s="148"/>
      <c r="G755" s="148"/>
      <c r="H755" s="148"/>
      <c r="I755" s="148"/>
      <c r="J755" s="148"/>
      <c r="K755" s="148"/>
      <c r="L755" s="148"/>
      <c r="M755" s="149"/>
      <c r="N755" s="150"/>
      <c r="O755" s="150"/>
      <c r="P755" s="150"/>
      <c r="Q755" s="150"/>
      <c r="R755" s="150"/>
      <c r="S755" s="150"/>
      <c r="T755" s="150"/>
      <c r="U755" s="150"/>
      <c r="V755" s="150"/>
      <c r="W755" s="150"/>
      <c r="X755" s="150"/>
      <c r="Y755" s="150"/>
      <c r="Z755" s="150"/>
      <c r="AA755" s="148"/>
      <c r="AM755" s="2"/>
      <c r="BR755" s="2"/>
      <c r="BS755" s="2"/>
      <c r="BT755" s="2"/>
      <c r="DS755" s="2"/>
      <c r="DT755" s="2"/>
      <c r="DU755" s="2"/>
      <c r="DV755" s="2"/>
      <c r="DW755" s="2"/>
      <c r="DX755" s="2"/>
      <c r="DY755" s="2"/>
      <c r="DZ755" s="2"/>
      <c r="EA755" s="2"/>
      <c r="EB755" s="2"/>
      <c r="EC755" s="2"/>
      <c r="ED755" s="2"/>
      <c r="EE755" s="2"/>
      <c r="EF755" s="2"/>
      <c r="EG755" s="2"/>
      <c r="EH755" s="2"/>
      <c r="EI755" s="2"/>
      <c r="EJ755" s="2"/>
      <c r="EK755" s="2"/>
      <c r="EL755" s="2"/>
    </row>
    <row r="756" spans="1:142" ht="15.75" customHeight="1" x14ac:dyDescent="0.25">
      <c r="A756" s="148"/>
      <c r="B756" s="148"/>
      <c r="C756" s="148"/>
      <c r="D756" s="148"/>
      <c r="E756" s="148"/>
      <c r="F756" s="148"/>
      <c r="G756" s="148"/>
      <c r="H756" s="148"/>
      <c r="I756" s="148"/>
      <c r="J756" s="148"/>
      <c r="K756" s="148"/>
      <c r="L756" s="148"/>
      <c r="M756" s="149"/>
      <c r="N756" s="150"/>
      <c r="O756" s="150"/>
      <c r="P756" s="150"/>
      <c r="Q756" s="150"/>
      <c r="R756" s="150"/>
      <c r="S756" s="150"/>
      <c r="T756" s="150"/>
      <c r="U756" s="150"/>
      <c r="V756" s="150"/>
      <c r="W756" s="150"/>
      <c r="X756" s="150"/>
      <c r="Y756" s="150"/>
      <c r="Z756" s="150"/>
      <c r="AA756" s="148"/>
      <c r="AM756" s="2"/>
      <c r="BR756" s="2"/>
      <c r="BS756" s="2"/>
      <c r="BT756" s="2"/>
      <c r="DS756" s="2"/>
      <c r="DT756" s="2"/>
      <c r="DU756" s="2"/>
      <c r="DV756" s="2"/>
      <c r="DW756" s="2"/>
      <c r="DX756" s="2"/>
      <c r="DY756" s="2"/>
      <c r="DZ756" s="2"/>
      <c r="EA756" s="2"/>
      <c r="EB756" s="2"/>
      <c r="EC756" s="2"/>
      <c r="ED756" s="2"/>
      <c r="EE756" s="2"/>
      <c r="EF756" s="2"/>
      <c r="EG756" s="2"/>
      <c r="EH756" s="2"/>
      <c r="EI756" s="2"/>
      <c r="EJ756" s="2"/>
      <c r="EK756" s="2"/>
      <c r="EL756" s="2"/>
    </row>
    <row r="757" spans="1:142" ht="15.75" customHeight="1" x14ac:dyDescent="0.25">
      <c r="A757" s="148"/>
      <c r="B757" s="148"/>
      <c r="C757" s="148"/>
      <c r="D757" s="148"/>
      <c r="E757" s="148"/>
      <c r="F757" s="148"/>
      <c r="G757" s="148"/>
      <c r="H757" s="148"/>
      <c r="I757" s="148"/>
      <c r="J757" s="148"/>
      <c r="K757" s="148"/>
      <c r="L757" s="148"/>
      <c r="M757" s="149"/>
      <c r="N757" s="150"/>
      <c r="O757" s="150"/>
      <c r="P757" s="150"/>
      <c r="Q757" s="150"/>
      <c r="R757" s="150"/>
      <c r="S757" s="150"/>
      <c r="T757" s="150"/>
      <c r="U757" s="150"/>
      <c r="V757" s="150"/>
      <c r="W757" s="150"/>
      <c r="X757" s="150"/>
      <c r="Y757" s="150"/>
      <c r="Z757" s="150"/>
      <c r="AA757" s="148"/>
      <c r="AM757" s="2"/>
      <c r="BR757" s="2"/>
      <c r="BS757" s="2"/>
      <c r="BT757" s="2"/>
      <c r="DS757" s="2"/>
      <c r="DT757" s="2"/>
      <c r="DU757" s="2"/>
      <c r="DV757" s="2"/>
      <c r="DW757" s="2"/>
      <c r="DX757" s="2"/>
      <c r="DY757" s="2"/>
      <c r="DZ757" s="2"/>
      <c r="EA757" s="2"/>
      <c r="EB757" s="2"/>
      <c r="EC757" s="2"/>
      <c r="ED757" s="2"/>
      <c r="EE757" s="2"/>
      <c r="EF757" s="2"/>
      <c r="EG757" s="2"/>
      <c r="EH757" s="2"/>
      <c r="EI757" s="2"/>
      <c r="EJ757" s="2"/>
      <c r="EK757" s="2"/>
      <c r="EL757" s="2"/>
    </row>
    <row r="758" spans="1:142" ht="15.75" customHeight="1" x14ac:dyDescent="0.25">
      <c r="A758" s="148"/>
      <c r="B758" s="148"/>
      <c r="C758" s="148"/>
      <c r="D758" s="148"/>
      <c r="E758" s="148"/>
      <c r="F758" s="148"/>
      <c r="G758" s="148"/>
      <c r="H758" s="148"/>
      <c r="I758" s="148"/>
      <c r="J758" s="148"/>
      <c r="K758" s="148"/>
      <c r="L758" s="148"/>
      <c r="M758" s="149"/>
      <c r="N758" s="150"/>
      <c r="O758" s="150"/>
      <c r="P758" s="150"/>
      <c r="Q758" s="150"/>
      <c r="R758" s="150"/>
      <c r="S758" s="150"/>
      <c r="T758" s="150"/>
      <c r="U758" s="150"/>
      <c r="V758" s="150"/>
      <c r="W758" s="150"/>
      <c r="X758" s="150"/>
      <c r="Y758" s="150"/>
      <c r="Z758" s="150"/>
      <c r="AA758" s="148"/>
      <c r="AM758" s="2"/>
      <c r="BR758" s="2"/>
      <c r="BS758" s="2"/>
      <c r="BT758" s="2"/>
      <c r="DS758" s="2"/>
      <c r="DT758" s="2"/>
      <c r="DU758" s="2"/>
      <c r="DV758" s="2"/>
      <c r="DW758" s="2"/>
      <c r="DX758" s="2"/>
      <c r="DY758" s="2"/>
      <c r="DZ758" s="2"/>
      <c r="EA758" s="2"/>
      <c r="EB758" s="2"/>
      <c r="EC758" s="2"/>
      <c r="ED758" s="2"/>
      <c r="EE758" s="2"/>
      <c r="EF758" s="2"/>
      <c r="EG758" s="2"/>
      <c r="EH758" s="2"/>
      <c r="EI758" s="2"/>
      <c r="EJ758" s="2"/>
      <c r="EK758" s="2"/>
      <c r="EL758" s="2"/>
    </row>
    <row r="759" spans="1:142" ht="15.75" customHeight="1" x14ac:dyDescent="0.25">
      <c r="A759" s="148"/>
      <c r="B759" s="148"/>
      <c r="C759" s="148"/>
      <c r="D759" s="148"/>
      <c r="E759" s="148"/>
      <c r="F759" s="148"/>
      <c r="G759" s="148"/>
      <c r="H759" s="148"/>
      <c r="I759" s="148"/>
      <c r="J759" s="148"/>
      <c r="K759" s="148"/>
      <c r="L759" s="148"/>
      <c r="M759" s="149"/>
      <c r="N759" s="150"/>
      <c r="O759" s="150"/>
      <c r="P759" s="150"/>
      <c r="Q759" s="150"/>
      <c r="R759" s="150"/>
      <c r="S759" s="150"/>
      <c r="T759" s="150"/>
      <c r="U759" s="150"/>
      <c r="V759" s="150"/>
      <c r="W759" s="150"/>
      <c r="X759" s="150"/>
      <c r="Y759" s="150"/>
      <c r="Z759" s="150"/>
      <c r="AA759" s="148"/>
      <c r="AM759" s="2"/>
      <c r="BR759" s="2"/>
      <c r="BS759" s="2"/>
      <c r="BT759" s="2"/>
      <c r="DS759" s="2"/>
      <c r="DT759" s="2"/>
      <c r="DU759" s="2"/>
      <c r="DV759" s="2"/>
      <c r="DW759" s="2"/>
      <c r="DX759" s="2"/>
      <c r="DY759" s="2"/>
      <c r="DZ759" s="2"/>
      <c r="EA759" s="2"/>
      <c r="EB759" s="2"/>
      <c r="EC759" s="2"/>
      <c r="ED759" s="2"/>
      <c r="EE759" s="2"/>
      <c r="EF759" s="2"/>
      <c r="EG759" s="2"/>
      <c r="EH759" s="2"/>
      <c r="EI759" s="2"/>
      <c r="EJ759" s="2"/>
      <c r="EK759" s="2"/>
      <c r="EL759" s="2"/>
    </row>
    <row r="760" spans="1:142" ht="15.75" customHeight="1" x14ac:dyDescent="0.25">
      <c r="A760" s="148"/>
      <c r="B760" s="148"/>
      <c r="C760" s="148"/>
      <c r="D760" s="148"/>
      <c r="E760" s="148"/>
      <c r="F760" s="148"/>
      <c r="G760" s="148"/>
      <c r="H760" s="148"/>
      <c r="I760" s="148"/>
      <c r="J760" s="148"/>
      <c r="K760" s="148"/>
      <c r="L760" s="148"/>
      <c r="M760" s="149"/>
      <c r="N760" s="150"/>
      <c r="O760" s="150"/>
      <c r="P760" s="150"/>
      <c r="Q760" s="150"/>
      <c r="R760" s="150"/>
      <c r="S760" s="150"/>
      <c r="T760" s="150"/>
      <c r="U760" s="150"/>
      <c r="V760" s="150"/>
      <c r="W760" s="150"/>
      <c r="X760" s="150"/>
      <c r="Y760" s="150"/>
      <c r="Z760" s="150"/>
      <c r="AA760" s="148"/>
      <c r="AM760" s="2"/>
      <c r="BR760" s="2"/>
      <c r="BS760" s="2"/>
      <c r="BT760" s="2"/>
      <c r="DS760" s="2"/>
      <c r="DT760" s="2"/>
      <c r="DU760" s="2"/>
      <c r="DV760" s="2"/>
      <c r="DW760" s="2"/>
      <c r="DX760" s="2"/>
      <c r="DY760" s="2"/>
      <c r="DZ760" s="2"/>
      <c r="EA760" s="2"/>
      <c r="EB760" s="2"/>
      <c r="EC760" s="2"/>
      <c r="ED760" s="2"/>
      <c r="EE760" s="2"/>
      <c r="EF760" s="2"/>
      <c r="EG760" s="2"/>
      <c r="EH760" s="2"/>
      <c r="EI760" s="2"/>
      <c r="EJ760" s="2"/>
      <c r="EK760" s="2"/>
      <c r="EL760" s="2"/>
    </row>
    <row r="761" spans="1:142" ht="15.75" customHeight="1" x14ac:dyDescent="0.25">
      <c r="A761" s="148"/>
      <c r="B761" s="148"/>
      <c r="C761" s="148"/>
      <c r="D761" s="148"/>
      <c r="E761" s="148"/>
      <c r="F761" s="148"/>
      <c r="G761" s="148"/>
      <c r="H761" s="148"/>
      <c r="I761" s="148"/>
      <c r="J761" s="148"/>
      <c r="K761" s="148"/>
      <c r="L761" s="148"/>
      <c r="M761" s="149"/>
      <c r="N761" s="150"/>
      <c r="O761" s="150"/>
      <c r="P761" s="150"/>
      <c r="Q761" s="150"/>
      <c r="R761" s="150"/>
      <c r="S761" s="150"/>
      <c r="T761" s="150"/>
      <c r="U761" s="150"/>
      <c r="V761" s="150"/>
      <c r="W761" s="150"/>
      <c r="X761" s="150"/>
      <c r="Y761" s="150"/>
      <c r="Z761" s="150"/>
      <c r="AA761" s="148"/>
      <c r="AM761" s="2"/>
      <c r="BR761" s="2"/>
      <c r="BS761" s="2"/>
      <c r="BT761" s="2"/>
      <c r="DS761" s="2"/>
      <c r="DT761" s="2"/>
      <c r="DU761" s="2"/>
      <c r="DV761" s="2"/>
      <c r="DW761" s="2"/>
      <c r="DX761" s="2"/>
      <c r="DY761" s="2"/>
      <c r="DZ761" s="2"/>
      <c r="EA761" s="2"/>
      <c r="EB761" s="2"/>
      <c r="EC761" s="2"/>
      <c r="ED761" s="2"/>
      <c r="EE761" s="2"/>
      <c r="EF761" s="2"/>
      <c r="EG761" s="2"/>
      <c r="EH761" s="2"/>
      <c r="EI761" s="2"/>
      <c r="EJ761" s="2"/>
      <c r="EK761" s="2"/>
      <c r="EL761" s="2"/>
    </row>
    <row r="762" spans="1:142" ht="15.75" customHeight="1" x14ac:dyDescent="0.25">
      <c r="A762" s="148"/>
      <c r="B762" s="148"/>
      <c r="C762" s="148"/>
      <c r="D762" s="148"/>
      <c r="E762" s="148"/>
      <c r="F762" s="148"/>
      <c r="G762" s="148"/>
      <c r="H762" s="148"/>
      <c r="I762" s="148"/>
      <c r="J762" s="148"/>
      <c r="K762" s="148"/>
      <c r="L762" s="148"/>
      <c r="M762" s="149"/>
      <c r="N762" s="150"/>
      <c r="O762" s="150"/>
      <c r="P762" s="150"/>
      <c r="Q762" s="150"/>
      <c r="R762" s="150"/>
      <c r="S762" s="150"/>
      <c r="T762" s="150"/>
      <c r="U762" s="150"/>
      <c r="V762" s="150"/>
      <c r="W762" s="150"/>
      <c r="X762" s="150"/>
      <c r="Y762" s="150"/>
      <c r="Z762" s="150"/>
      <c r="AA762" s="148"/>
      <c r="AM762" s="2"/>
      <c r="BR762" s="2"/>
      <c r="BS762" s="2"/>
      <c r="BT762" s="2"/>
      <c r="DS762" s="2"/>
      <c r="DT762" s="2"/>
      <c r="DU762" s="2"/>
      <c r="DV762" s="2"/>
      <c r="DW762" s="2"/>
      <c r="DX762" s="2"/>
      <c r="DY762" s="2"/>
      <c r="DZ762" s="2"/>
      <c r="EA762" s="2"/>
      <c r="EB762" s="2"/>
      <c r="EC762" s="2"/>
      <c r="ED762" s="2"/>
      <c r="EE762" s="2"/>
      <c r="EF762" s="2"/>
      <c r="EG762" s="2"/>
      <c r="EH762" s="2"/>
      <c r="EI762" s="2"/>
      <c r="EJ762" s="2"/>
      <c r="EK762" s="2"/>
      <c r="EL762" s="2"/>
    </row>
    <row r="763" spans="1:142" ht="15.75" customHeight="1" x14ac:dyDescent="0.25">
      <c r="A763" s="148"/>
      <c r="B763" s="148"/>
      <c r="C763" s="148"/>
      <c r="D763" s="148"/>
      <c r="E763" s="148"/>
      <c r="F763" s="148"/>
      <c r="G763" s="148"/>
      <c r="H763" s="148"/>
      <c r="I763" s="148"/>
      <c r="J763" s="148"/>
      <c r="K763" s="148"/>
      <c r="L763" s="148"/>
      <c r="M763" s="149"/>
      <c r="N763" s="150"/>
      <c r="O763" s="150"/>
      <c r="P763" s="150"/>
      <c r="Q763" s="150"/>
      <c r="R763" s="150"/>
      <c r="S763" s="150"/>
      <c r="T763" s="150"/>
      <c r="U763" s="150"/>
      <c r="V763" s="150"/>
      <c r="W763" s="150"/>
      <c r="X763" s="150"/>
      <c r="Y763" s="150"/>
      <c r="Z763" s="150"/>
      <c r="AA763" s="148"/>
      <c r="AM763" s="2"/>
      <c r="BR763" s="2"/>
      <c r="BS763" s="2"/>
      <c r="BT763" s="2"/>
      <c r="DS763" s="2"/>
      <c r="DT763" s="2"/>
      <c r="DU763" s="2"/>
      <c r="DV763" s="2"/>
      <c r="DW763" s="2"/>
      <c r="DX763" s="2"/>
      <c r="DY763" s="2"/>
      <c r="DZ763" s="2"/>
      <c r="EA763" s="2"/>
      <c r="EB763" s="2"/>
      <c r="EC763" s="2"/>
      <c r="ED763" s="2"/>
      <c r="EE763" s="2"/>
      <c r="EF763" s="2"/>
      <c r="EG763" s="2"/>
      <c r="EH763" s="2"/>
      <c r="EI763" s="2"/>
      <c r="EJ763" s="2"/>
      <c r="EK763" s="2"/>
      <c r="EL763" s="2"/>
    </row>
    <row r="764" spans="1:142" ht="15.75" customHeight="1" x14ac:dyDescent="0.25">
      <c r="A764" s="148"/>
      <c r="B764" s="148"/>
      <c r="C764" s="148"/>
      <c r="D764" s="148"/>
      <c r="E764" s="148"/>
      <c r="F764" s="148"/>
      <c r="G764" s="148"/>
      <c r="H764" s="148"/>
      <c r="I764" s="148"/>
      <c r="J764" s="148"/>
      <c r="K764" s="148"/>
      <c r="L764" s="148"/>
      <c r="M764" s="149"/>
      <c r="N764" s="150"/>
      <c r="O764" s="150"/>
      <c r="P764" s="150"/>
      <c r="Q764" s="150"/>
      <c r="R764" s="150"/>
      <c r="S764" s="150"/>
      <c r="T764" s="150"/>
      <c r="U764" s="150"/>
      <c r="V764" s="150"/>
      <c r="W764" s="150"/>
      <c r="X764" s="150"/>
      <c r="Y764" s="150"/>
      <c r="Z764" s="150"/>
      <c r="AA764" s="148"/>
      <c r="AM764" s="2"/>
      <c r="BR764" s="2"/>
      <c r="BS764" s="2"/>
      <c r="BT764" s="2"/>
      <c r="DS764" s="2"/>
      <c r="DT764" s="2"/>
      <c r="DU764" s="2"/>
      <c r="DV764" s="2"/>
      <c r="DW764" s="2"/>
      <c r="DX764" s="2"/>
      <c r="DY764" s="2"/>
      <c r="DZ764" s="2"/>
      <c r="EA764" s="2"/>
      <c r="EB764" s="2"/>
      <c r="EC764" s="2"/>
      <c r="ED764" s="2"/>
      <c r="EE764" s="2"/>
      <c r="EF764" s="2"/>
      <c r="EG764" s="2"/>
      <c r="EH764" s="2"/>
      <c r="EI764" s="2"/>
      <c r="EJ764" s="2"/>
      <c r="EK764" s="2"/>
      <c r="EL764" s="2"/>
    </row>
    <row r="765" spans="1:142" ht="15.75" customHeight="1" x14ac:dyDescent="0.25">
      <c r="A765" s="148"/>
      <c r="B765" s="148"/>
      <c r="C765" s="148"/>
      <c r="D765" s="148"/>
      <c r="E765" s="148"/>
      <c r="F765" s="148"/>
      <c r="G765" s="148"/>
      <c r="H765" s="148"/>
      <c r="I765" s="148"/>
      <c r="J765" s="148"/>
      <c r="K765" s="148"/>
      <c r="L765" s="148"/>
      <c r="M765" s="149"/>
      <c r="N765" s="150"/>
      <c r="O765" s="150"/>
      <c r="P765" s="150"/>
      <c r="Q765" s="150"/>
      <c r="R765" s="150"/>
      <c r="S765" s="150"/>
      <c r="T765" s="150"/>
      <c r="U765" s="150"/>
      <c r="V765" s="150"/>
      <c r="W765" s="150"/>
      <c r="X765" s="150"/>
      <c r="Y765" s="150"/>
      <c r="Z765" s="150"/>
      <c r="AA765" s="148"/>
      <c r="AM765" s="2"/>
      <c r="BR765" s="2"/>
      <c r="BS765" s="2"/>
      <c r="BT765" s="2"/>
      <c r="DS765" s="2"/>
      <c r="DT765" s="2"/>
      <c r="DU765" s="2"/>
      <c r="DV765" s="2"/>
      <c r="DW765" s="2"/>
      <c r="DX765" s="2"/>
      <c r="DY765" s="2"/>
      <c r="DZ765" s="2"/>
      <c r="EA765" s="2"/>
      <c r="EB765" s="2"/>
      <c r="EC765" s="2"/>
      <c r="ED765" s="2"/>
      <c r="EE765" s="2"/>
      <c r="EF765" s="2"/>
      <c r="EG765" s="2"/>
      <c r="EH765" s="2"/>
      <c r="EI765" s="2"/>
      <c r="EJ765" s="2"/>
      <c r="EK765" s="2"/>
      <c r="EL765" s="2"/>
    </row>
    <row r="766" spans="1:142" ht="15.75" customHeight="1" x14ac:dyDescent="0.25">
      <c r="A766" s="148"/>
      <c r="B766" s="148"/>
      <c r="C766" s="148"/>
      <c r="D766" s="148"/>
      <c r="E766" s="148"/>
      <c r="F766" s="148"/>
      <c r="G766" s="148"/>
      <c r="H766" s="148"/>
      <c r="I766" s="148"/>
      <c r="J766" s="148"/>
      <c r="K766" s="148"/>
      <c r="L766" s="148"/>
      <c r="M766" s="149"/>
      <c r="N766" s="150"/>
      <c r="O766" s="150"/>
      <c r="P766" s="150"/>
      <c r="Q766" s="150"/>
      <c r="R766" s="150"/>
      <c r="S766" s="150"/>
      <c r="T766" s="150"/>
      <c r="U766" s="150"/>
      <c r="V766" s="150"/>
      <c r="W766" s="150"/>
      <c r="X766" s="150"/>
      <c r="Y766" s="150"/>
      <c r="Z766" s="150"/>
      <c r="AA766" s="148"/>
      <c r="AM766" s="2"/>
      <c r="BR766" s="2"/>
      <c r="BS766" s="2"/>
      <c r="BT766" s="2"/>
      <c r="DS766" s="2"/>
      <c r="DT766" s="2"/>
      <c r="DU766" s="2"/>
      <c r="DV766" s="2"/>
      <c r="DW766" s="2"/>
      <c r="DX766" s="2"/>
      <c r="DY766" s="2"/>
      <c r="DZ766" s="2"/>
      <c r="EA766" s="2"/>
      <c r="EB766" s="2"/>
      <c r="EC766" s="2"/>
      <c r="ED766" s="2"/>
      <c r="EE766" s="2"/>
      <c r="EF766" s="2"/>
      <c r="EG766" s="2"/>
      <c r="EH766" s="2"/>
      <c r="EI766" s="2"/>
      <c r="EJ766" s="2"/>
      <c r="EK766" s="2"/>
      <c r="EL766" s="2"/>
    </row>
    <row r="767" spans="1:142" ht="15.75" customHeight="1" x14ac:dyDescent="0.25">
      <c r="A767" s="148"/>
      <c r="B767" s="148"/>
      <c r="C767" s="148"/>
      <c r="D767" s="148"/>
      <c r="E767" s="148"/>
      <c r="F767" s="148"/>
      <c r="G767" s="148"/>
      <c r="H767" s="148"/>
      <c r="I767" s="148"/>
      <c r="J767" s="148"/>
      <c r="K767" s="148"/>
      <c r="L767" s="148"/>
      <c r="M767" s="149"/>
      <c r="N767" s="150"/>
      <c r="O767" s="150"/>
      <c r="P767" s="150"/>
      <c r="Q767" s="150"/>
      <c r="R767" s="150"/>
      <c r="S767" s="150"/>
      <c r="T767" s="150"/>
      <c r="U767" s="150"/>
      <c r="V767" s="150"/>
      <c r="W767" s="150"/>
      <c r="X767" s="150"/>
      <c r="Y767" s="150"/>
      <c r="Z767" s="150"/>
      <c r="AA767" s="148"/>
      <c r="AM767" s="2"/>
      <c r="BR767" s="2"/>
      <c r="BS767" s="2"/>
      <c r="BT767" s="2"/>
      <c r="DS767" s="2"/>
      <c r="DT767" s="2"/>
      <c r="DU767" s="2"/>
      <c r="DV767" s="2"/>
      <c r="DW767" s="2"/>
      <c r="DX767" s="2"/>
      <c r="DY767" s="2"/>
      <c r="DZ767" s="2"/>
      <c r="EA767" s="2"/>
      <c r="EB767" s="2"/>
      <c r="EC767" s="2"/>
      <c r="ED767" s="2"/>
      <c r="EE767" s="2"/>
      <c r="EF767" s="2"/>
      <c r="EG767" s="2"/>
      <c r="EH767" s="2"/>
      <c r="EI767" s="2"/>
      <c r="EJ767" s="2"/>
      <c r="EK767" s="2"/>
      <c r="EL767" s="2"/>
    </row>
    <row r="768" spans="1:142" ht="15.75" customHeight="1" x14ac:dyDescent="0.25">
      <c r="A768" s="148"/>
      <c r="B768" s="148"/>
      <c r="C768" s="148"/>
      <c r="D768" s="148"/>
      <c r="E768" s="148"/>
      <c r="F768" s="148"/>
      <c r="G768" s="148"/>
      <c r="H768" s="148"/>
      <c r="I768" s="148"/>
      <c r="J768" s="148"/>
      <c r="K768" s="148"/>
      <c r="L768" s="148"/>
      <c r="M768" s="149"/>
      <c r="N768" s="150"/>
      <c r="O768" s="150"/>
      <c r="P768" s="150"/>
      <c r="Q768" s="150"/>
      <c r="R768" s="150"/>
      <c r="S768" s="150"/>
      <c r="T768" s="150"/>
      <c r="U768" s="150"/>
      <c r="V768" s="150"/>
      <c r="W768" s="150"/>
      <c r="X768" s="150"/>
      <c r="Y768" s="150"/>
      <c r="Z768" s="150"/>
      <c r="AA768" s="148"/>
      <c r="AM768" s="2"/>
      <c r="BR768" s="2"/>
      <c r="BS768" s="2"/>
      <c r="BT768" s="2"/>
      <c r="DS768" s="2"/>
      <c r="DT768" s="2"/>
      <c r="DU768" s="2"/>
      <c r="DV768" s="2"/>
      <c r="DW768" s="2"/>
      <c r="DX768" s="2"/>
      <c r="DY768" s="2"/>
      <c r="DZ768" s="2"/>
      <c r="EA768" s="2"/>
      <c r="EB768" s="2"/>
      <c r="EC768" s="2"/>
      <c r="ED768" s="2"/>
      <c r="EE768" s="2"/>
      <c r="EF768" s="2"/>
      <c r="EG768" s="2"/>
      <c r="EH768" s="2"/>
      <c r="EI768" s="2"/>
      <c r="EJ768" s="2"/>
      <c r="EK768" s="2"/>
      <c r="EL768" s="2"/>
    </row>
    <row r="769" spans="1:142" ht="15.75" customHeight="1" x14ac:dyDescent="0.25">
      <c r="A769" s="148"/>
      <c r="B769" s="148"/>
      <c r="C769" s="148"/>
      <c r="D769" s="148"/>
      <c r="E769" s="148"/>
      <c r="F769" s="148"/>
      <c r="G769" s="148"/>
      <c r="H769" s="148"/>
      <c r="I769" s="148"/>
      <c r="J769" s="148"/>
      <c r="K769" s="148"/>
      <c r="L769" s="148"/>
      <c r="M769" s="149"/>
      <c r="N769" s="150"/>
      <c r="O769" s="150"/>
      <c r="P769" s="150"/>
      <c r="Q769" s="150"/>
      <c r="R769" s="150"/>
      <c r="S769" s="150"/>
      <c r="T769" s="150"/>
      <c r="U769" s="150"/>
      <c r="V769" s="150"/>
      <c r="W769" s="150"/>
      <c r="X769" s="150"/>
      <c r="Y769" s="150"/>
      <c r="Z769" s="150"/>
      <c r="AA769" s="148"/>
      <c r="AM769" s="2"/>
      <c r="BR769" s="2"/>
      <c r="BS769" s="2"/>
      <c r="BT769" s="2"/>
      <c r="DS769" s="2"/>
      <c r="DT769" s="2"/>
      <c r="DU769" s="2"/>
      <c r="DV769" s="2"/>
      <c r="DW769" s="2"/>
      <c r="DX769" s="2"/>
      <c r="DY769" s="2"/>
      <c r="DZ769" s="2"/>
      <c r="EA769" s="2"/>
      <c r="EB769" s="2"/>
      <c r="EC769" s="2"/>
      <c r="ED769" s="2"/>
      <c r="EE769" s="2"/>
      <c r="EF769" s="2"/>
      <c r="EG769" s="2"/>
      <c r="EH769" s="2"/>
      <c r="EI769" s="2"/>
      <c r="EJ769" s="2"/>
      <c r="EK769" s="2"/>
      <c r="EL769" s="2"/>
    </row>
    <row r="770" spans="1:142" ht="15.75" customHeight="1" x14ac:dyDescent="0.25">
      <c r="A770" s="148"/>
      <c r="B770" s="148"/>
      <c r="C770" s="148"/>
      <c r="D770" s="148"/>
      <c r="E770" s="148"/>
      <c r="F770" s="148"/>
      <c r="G770" s="148"/>
      <c r="H770" s="148"/>
      <c r="I770" s="148"/>
      <c r="J770" s="148"/>
      <c r="K770" s="148"/>
      <c r="L770" s="148"/>
      <c r="M770" s="149"/>
      <c r="N770" s="150"/>
      <c r="O770" s="150"/>
      <c r="P770" s="150"/>
      <c r="Q770" s="150"/>
      <c r="R770" s="150"/>
      <c r="S770" s="150"/>
      <c r="T770" s="150"/>
      <c r="U770" s="150"/>
      <c r="V770" s="150"/>
      <c r="W770" s="150"/>
      <c r="X770" s="150"/>
      <c r="Y770" s="150"/>
      <c r="Z770" s="150"/>
      <c r="AA770" s="148"/>
      <c r="AM770" s="2"/>
      <c r="BR770" s="2"/>
      <c r="BS770" s="2"/>
      <c r="BT770" s="2"/>
      <c r="DS770" s="2"/>
      <c r="DT770" s="2"/>
      <c r="DU770" s="2"/>
      <c r="DV770" s="2"/>
      <c r="DW770" s="2"/>
      <c r="DX770" s="2"/>
      <c r="DY770" s="2"/>
      <c r="DZ770" s="2"/>
      <c r="EA770" s="2"/>
      <c r="EB770" s="2"/>
      <c r="EC770" s="2"/>
      <c r="ED770" s="2"/>
      <c r="EE770" s="2"/>
      <c r="EF770" s="2"/>
      <c r="EG770" s="2"/>
      <c r="EH770" s="2"/>
      <c r="EI770" s="2"/>
      <c r="EJ770" s="2"/>
      <c r="EK770" s="2"/>
      <c r="EL770" s="2"/>
    </row>
    <row r="771" spans="1:142" ht="15.75" customHeight="1" x14ac:dyDescent="0.25">
      <c r="A771" s="148"/>
      <c r="B771" s="148"/>
      <c r="C771" s="148"/>
      <c r="D771" s="148"/>
      <c r="E771" s="148"/>
      <c r="F771" s="148"/>
      <c r="G771" s="148"/>
      <c r="H771" s="148"/>
      <c r="I771" s="148"/>
      <c r="J771" s="148"/>
      <c r="K771" s="148"/>
      <c r="L771" s="148"/>
      <c r="M771" s="149"/>
      <c r="N771" s="150"/>
      <c r="O771" s="150"/>
      <c r="P771" s="150"/>
      <c r="Q771" s="150"/>
      <c r="R771" s="150"/>
      <c r="S771" s="150"/>
      <c r="T771" s="150"/>
      <c r="U771" s="150"/>
      <c r="V771" s="150"/>
      <c r="W771" s="150"/>
      <c r="X771" s="150"/>
      <c r="Y771" s="150"/>
      <c r="Z771" s="150"/>
      <c r="AA771" s="148"/>
      <c r="AM771" s="2"/>
      <c r="BR771" s="2"/>
      <c r="BS771" s="2"/>
      <c r="BT771" s="2"/>
      <c r="DS771" s="2"/>
      <c r="DT771" s="2"/>
      <c r="DU771" s="2"/>
      <c r="DV771" s="2"/>
      <c r="DW771" s="2"/>
      <c r="DX771" s="2"/>
      <c r="DY771" s="2"/>
      <c r="DZ771" s="2"/>
      <c r="EA771" s="2"/>
      <c r="EB771" s="2"/>
      <c r="EC771" s="2"/>
      <c r="ED771" s="2"/>
      <c r="EE771" s="2"/>
      <c r="EF771" s="2"/>
      <c r="EG771" s="2"/>
      <c r="EH771" s="2"/>
      <c r="EI771" s="2"/>
      <c r="EJ771" s="2"/>
      <c r="EK771" s="2"/>
      <c r="EL771" s="2"/>
    </row>
    <row r="772" spans="1:142" ht="15.75" customHeight="1" x14ac:dyDescent="0.25">
      <c r="A772" s="148"/>
      <c r="B772" s="148"/>
      <c r="C772" s="148"/>
      <c r="D772" s="148"/>
      <c r="E772" s="148"/>
      <c r="F772" s="148"/>
      <c r="G772" s="148"/>
      <c r="H772" s="148"/>
      <c r="I772" s="148"/>
      <c r="J772" s="148"/>
      <c r="K772" s="148"/>
      <c r="L772" s="148"/>
      <c r="M772" s="149"/>
      <c r="N772" s="150"/>
      <c r="O772" s="150"/>
      <c r="P772" s="150"/>
      <c r="Q772" s="150"/>
      <c r="R772" s="150"/>
      <c r="S772" s="150"/>
      <c r="T772" s="150"/>
      <c r="U772" s="150"/>
      <c r="V772" s="150"/>
      <c r="W772" s="150"/>
      <c r="X772" s="150"/>
      <c r="Y772" s="150"/>
      <c r="Z772" s="150"/>
      <c r="AA772" s="148"/>
      <c r="AM772" s="2"/>
      <c r="BR772" s="2"/>
      <c r="BS772" s="2"/>
      <c r="BT772" s="2"/>
      <c r="DS772" s="2"/>
      <c r="DT772" s="2"/>
      <c r="DU772" s="2"/>
      <c r="DV772" s="2"/>
      <c r="DW772" s="2"/>
      <c r="DX772" s="2"/>
      <c r="DY772" s="2"/>
      <c r="DZ772" s="2"/>
      <c r="EA772" s="2"/>
      <c r="EB772" s="2"/>
      <c r="EC772" s="2"/>
      <c r="ED772" s="2"/>
      <c r="EE772" s="2"/>
      <c r="EF772" s="2"/>
      <c r="EG772" s="2"/>
      <c r="EH772" s="2"/>
      <c r="EI772" s="2"/>
      <c r="EJ772" s="2"/>
      <c r="EK772" s="2"/>
      <c r="EL772" s="2"/>
    </row>
    <row r="773" spans="1:142" ht="15.75" customHeight="1" x14ac:dyDescent="0.25">
      <c r="A773" s="148"/>
      <c r="B773" s="148"/>
      <c r="C773" s="148"/>
      <c r="D773" s="148"/>
      <c r="E773" s="148"/>
      <c r="F773" s="148"/>
      <c r="G773" s="148"/>
      <c r="H773" s="148"/>
      <c r="I773" s="148"/>
      <c r="J773" s="148"/>
      <c r="K773" s="148"/>
      <c r="L773" s="148"/>
      <c r="M773" s="149"/>
      <c r="N773" s="150"/>
      <c r="O773" s="150"/>
      <c r="P773" s="150"/>
      <c r="Q773" s="150"/>
      <c r="R773" s="150"/>
      <c r="S773" s="150"/>
      <c r="T773" s="150"/>
      <c r="U773" s="150"/>
      <c r="V773" s="150"/>
      <c r="W773" s="150"/>
      <c r="X773" s="150"/>
      <c r="Y773" s="150"/>
      <c r="Z773" s="150"/>
      <c r="AA773" s="148"/>
      <c r="AM773" s="2"/>
      <c r="BR773" s="2"/>
      <c r="BS773" s="2"/>
      <c r="BT773" s="2"/>
      <c r="DS773" s="2"/>
      <c r="DT773" s="2"/>
      <c r="DU773" s="2"/>
      <c r="DV773" s="2"/>
      <c r="DW773" s="2"/>
      <c r="DX773" s="2"/>
      <c r="DY773" s="2"/>
      <c r="DZ773" s="2"/>
      <c r="EA773" s="2"/>
      <c r="EB773" s="2"/>
      <c r="EC773" s="2"/>
      <c r="ED773" s="2"/>
      <c r="EE773" s="2"/>
      <c r="EF773" s="2"/>
      <c r="EG773" s="2"/>
      <c r="EH773" s="2"/>
      <c r="EI773" s="2"/>
      <c r="EJ773" s="2"/>
      <c r="EK773" s="2"/>
      <c r="EL773" s="2"/>
    </row>
    <row r="774" spans="1:142" ht="15.75" customHeight="1" x14ac:dyDescent="0.25">
      <c r="A774" s="148"/>
      <c r="B774" s="148"/>
      <c r="C774" s="148"/>
      <c r="D774" s="148"/>
      <c r="E774" s="148"/>
      <c r="F774" s="148"/>
      <c r="G774" s="148"/>
      <c r="H774" s="148"/>
      <c r="I774" s="148"/>
      <c r="J774" s="148"/>
      <c r="K774" s="148"/>
      <c r="L774" s="148"/>
      <c r="M774" s="149"/>
      <c r="N774" s="150"/>
      <c r="O774" s="150"/>
      <c r="P774" s="150"/>
      <c r="Q774" s="150"/>
      <c r="R774" s="150"/>
      <c r="S774" s="150"/>
      <c r="T774" s="150"/>
      <c r="U774" s="150"/>
      <c r="V774" s="150"/>
      <c r="W774" s="150"/>
      <c r="X774" s="150"/>
      <c r="Y774" s="150"/>
      <c r="Z774" s="150"/>
      <c r="AA774" s="148"/>
      <c r="AM774" s="2"/>
      <c r="BR774" s="2"/>
      <c r="BS774" s="2"/>
      <c r="BT774" s="2"/>
      <c r="DS774" s="2"/>
      <c r="DT774" s="2"/>
      <c r="DU774" s="2"/>
      <c r="DV774" s="2"/>
      <c r="DW774" s="2"/>
      <c r="DX774" s="2"/>
      <c r="DY774" s="2"/>
      <c r="DZ774" s="2"/>
      <c r="EA774" s="2"/>
      <c r="EB774" s="2"/>
      <c r="EC774" s="2"/>
      <c r="ED774" s="2"/>
      <c r="EE774" s="2"/>
      <c r="EF774" s="2"/>
      <c r="EG774" s="2"/>
      <c r="EH774" s="2"/>
      <c r="EI774" s="2"/>
      <c r="EJ774" s="2"/>
      <c r="EK774" s="2"/>
      <c r="EL774" s="2"/>
    </row>
    <row r="775" spans="1:142" ht="15.75" customHeight="1" x14ac:dyDescent="0.25">
      <c r="A775" s="148"/>
      <c r="B775" s="148"/>
      <c r="C775" s="148"/>
      <c r="D775" s="148"/>
      <c r="E775" s="148"/>
      <c r="F775" s="148"/>
      <c r="G775" s="148"/>
      <c r="H775" s="148"/>
      <c r="I775" s="148"/>
      <c r="J775" s="148"/>
      <c r="K775" s="148"/>
      <c r="L775" s="148"/>
      <c r="M775" s="149"/>
      <c r="N775" s="150"/>
      <c r="O775" s="150"/>
      <c r="P775" s="150"/>
      <c r="Q775" s="150"/>
      <c r="R775" s="150"/>
      <c r="S775" s="150"/>
      <c r="T775" s="150"/>
      <c r="U775" s="150"/>
      <c r="V775" s="150"/>
      <c r="W775" s="150"/>
      <c r="X775" s="150"/>
      <c r="Y775" s="150"/>
      <c r="Z775" s="150"/>
      <c r="AA775" s="148"/>
      <c r="AM775" s="2"/>
      <c r="BR775" s="2"/>
      <c r="BS775" s="2"/>
      <c r="BT775" s="2"/>
      <c r="DS775" s="2"/>
      <c r="DT775" s="2"/>
      <c r="DU775" s="2"/>
      <c r="DV775" s="2"/>
      <c r="DW775" s="2"/>
      <c r="DX775" s="2"/>
      <c r="DY775" s="2"/>
      <c r="DZ775" s="2"/>
      <c r="EA775" s="2"/>
      <c r="EB775" s="2"/>
      <c r="EC775" s="2"/>
      <c r="ED775" s="2"/>
      <c r="EE775" s="2"/>
      <c r="EF775" s="2"/>
      <c r="EG775" s="2"/>
      <c r="EH775" s="2"/>
      <c r="EI775" s="2"/>
      <c r="EJ775" s="2"/>
      <c r="EK775" s="2"/>
      <c r="EL775" s="2"/>
    </row>
    <row r="776" spans="1:142" ht="15.75" customHeight="1" x14ac:dyDescent="0.25">
      <c r="A776" s="148"/>
      <c r="B776" s="148"/>
      <c r="C776" s="148"/>
      <c r="D776" s="148"/>
      <c r="E776" s="148"/>
      <c r="F776" s="148"/>
      <c r="G776" s="148"/>
      <c r="H776" s="148"/>
      <c r="I776" s="148"/>
      <c r="J776" s="148"/>
      <c r="K776" s="148"/>
      <c r="L776" s="148"/>
      <c r="M776" s="149"/>
      <c r="N776" s="150"/>
      <c r="O776" s="150"/>
      <c r="P776" s="150"/>
      <c r="Q776" s="150"/>
      <c r="R776" s="150"/>
      <c r="S776" s="150"/>
      <c r="T776" s="150"/>
      <c r="U776" s="150"/>
      <c r="V776" s="150"/>
      <c r="W776" s="150"/>
      <c r="X776" s="150"/>
      <c r="Y776" s="150"/>
      <c r="Z776" s="150"/>
      <c r="AA776" s="148"/>
      <c r="AM776" s="2"/>
      <c r="BR776" s="2"/>
      <c r="BS776" s="2"/>
      <c r="BT776" s="2"/>
      <c r="DS776" s="2"/>
      <c r="DT776" s="2"/>
      <c r="DU776" s="2"/>
      <c r="DV776" s="2"/>
      <c r="DW776" s="2"/>
      <c r="DX776" s="2"/>
      <c r="DY776" s="2"/>
      <c r="DZ776" s="2"/>
      <c r="EA776" s="2"/>
      <c r="EB776" s="2"/>
      <c r="EC776" s="2"/>
      <c r="ED776" s="2"/>
      <c r="EE776" s="2"/>
      <c r="EF776" s="2"/>
      <c r="EG776" s="2"/>
      <c r="EH776" s="2"/>
      <c r="EI776" s="2"/>
      <c r="EJ776" s="2"/>
      <c r="EK776" s="2"/>
      <c r="EL776" s="2"/>
    </row>
    <row r="777" spans="1:142" ht="15.75" customHeight="1" x14ac:dyDescent="0.25">
      <c r="A777" s="148"/>
      <c r="B777" s="148"/>
      <c r="C777" s="148"/>
      <c r="D777" s="148"/>
      <c r="E777" s="148"/>
      <c r="F777" s="148"/>
      <c r="G777" s="148"/>
      <c r="H777" s="148"/>
      <c r="I777" s="148"/>
      <c r="J777" s="148"/>
      <c r="K777" s="148"/>
      <c r="L777" s="148"/>
      <c r="M777" s="149"/>
      <c r="N777" s="150"/>
      <c r="O777" s="150"/>
      <c r="P777" s="150"/>
      <c r="Q777" s="150"/>
      <c r="R777" s="150"/>
      <c r="S777" s="150"/>
      <c r="T777" s="150"/>
      <c r="U777" s="150"/>
      <c r="V777" s="150"/>
      <c r="W777" s="150"/>
      <c r="X777" s="150"/>
      <c r="Y777" s="150"/>
      <c r="Z777" s="150"/>
      <c r="AA777" s="148"/>
      <c r="AM777" s="2"/>
      <c r="BR777" s="2"/>
      <c r="BS777" s="2"/>
      <c r="BT777" s="2"/>
      <c r="DS777" s="2"/>
      <c r="DT777" s="2"/>
      <c r="DU777" s="2"/>
      <c r="DV777" s="2"/>
      <c r="DW777" s="2"/>
      <c r="DX777" s="2"/>
      <c r="DY777" s="2"/>
      <c r="DZ777" s="2"/>
      <c r="EA777" s="2"/>
      <c r="EB777" s="2"/>
      <c r="EC777" s="2"/>
      <c r="ED777" s="2"/>
      <c r="EE777" s="2"/>
      <c r="EF777" s="2"/>
      <c r="EG777" s="2"/>
      <c r="EH777" s="2"/>
      <c r="EI777" s="2"/>
      <c r="EJ777" s="2"/>
      <c r="EK777" s="2"/>
      <c r="EL777" s="2"/>
    </row>
    <row r="778" spans="1:142" ht="15.75" customHeight="1" x14ac:dyDescent="0.25">
      <c r="A778" s="148"/>
      <c r="B778" s="148"/>
      <c r="C778" s="148"/>
      <c r="D778" s="148"/>
      <c r="E778" s="148"/>
      <c r="F778" s="148"/>
      <c r="G778" s="148"/>
      <c r="H778" s="148"/>
      <c r="I778" s="148"/>
      <c r="J778" s="148"/>
      <c r="K778" s="148"/>
      <c r="L778" s="148"/>
      <c r="M778" s="149"/>
      <c r="N778" s="150"/>
      <c r="O778" s="150"/>
      <c r="P778" s="150"/>
      <c r="Q778" s="150"/>
      <c r="R778" s="150"/>
      <c r="S778" s="150"/>
      <c r="T778" s="150"/>
      <c r="U778" s="150"/>
      <c r="V778" s="150"/>
      <c r="W778" s="150"/>
      <c r="X778" s="150"/>
      <c r="Y778" s="150"/>
      <c r="Z778" s="150"/>
      <c r="AA778" s="148"/>
      <c r="AM778" s="2"/>
      <c r="BR778" s="2"/>
      <c r="BS778" s="2"/>
      <c r="BT778" s="2"/>
      <c r="DS778" s="2"/>
      <c r="DT778" s="2"/>
      <c r="DU778" s="2"/>
      <c r="DV778" s="2"/>
      <c r="DW778" s="2"/>
      <c r="DX778" s="2"/>
      <c r="DY778" s="2"/>
      <c r="DZ778" s="2"/>
      <c r="EA778" s="2"/>
      <c r="EB778" s="2"/>
      <c r="EC778" s="2"/>
      <c r="ED778" s="2"/>
      <c r="EE778" s="2"/>
      <c r="EF778" s="2"/>
      <c r="EG778" s="2"/>
      <c r="EH778" s="2"/>
      <c r="EI778" s="2"/>
      <c r="EJ778" s="2"/>
      <c r="EK778" s="2"/>
      <c r="EL778" s="2"/>
    </row>
    <row r="779" spans="1:142" ht="15.75" customHeight="1" x14ac:dyDescent="0.25">
      <c r="A779" s="148"/>
      <c r="B779" s="148"/>
      <c r="C779" s="148"/>
      <c r="D779" s="148"/>
      <c r="E779" s="148"/>
      <c r="F779" s="148"/>
      <c r="G779" s="148"/>
      <c r="H779" s="148"/>
      <c r="I779" s="148"/>
      <c r="J779" s="148"/>
      <c r="K779" s="148"/>
      <c r="L779" s="148"/>
      <c r="M779" s="149"/>
      <c r="N779" s="150"/>
      <c r="O779" s="150"/>
      <c r="P779" s="150"/>
      <c r="Q779" s="150"/>
      <c r="R779" s="150"/>
      <c r="S779" s="150"/>
      <c r="T779" s="150"/>
      <c r="U779" s="150"/>
      <c r="V779" s="150"/>
      <c r="W779" s="150"/>
      <c r="X779" s="150"/>
      <c r="Y779" s="150"/>
      <c r="Z779" s="150"/>
      <c r="AA779" s="148"/>
      <c r="AM779" s="2"/>
      <c r="BR779" s="2"/>
      <c r="BS779" s="2"/>
      <c r="BT779" s="2"/>
      <c r="DS779" s="2"/>
      <c r="DT779" s="2"/>
      <c r="DU779" s="2"/>
      <c r="DV779" s="2"/>
      <c r="DW779" s="2"/>
      <c r="DX779" s="2"/>
      <c r="DY779" s="2"/>
      <c r="DZ779" s="2"/>
      <c r="EA779" s="2"/>
      <c r="EB779" s="2"/>
      <c r="EC779" s="2"/>
      <c r="ED779" s="2"/>
      <c r="EE779" s="2"/>
      <c r="EF779" s="2"/>
      <c r="EG779" s="2"/>
      <c r="EH779" s="2"/>
      <c r="EI779" s="2"/>
      <c r="EJ779" s="2"/>
      <c r="EK779" s="2"/>
      <c r="EL779" s="2"/>
    </row>
    <row r="780" spans="1:142" ht="15.75" customHeight="1" x14ac:dyDescent="0.25">
      <c r="A780" s="148"/>
      <c r="B780" s="148"/>
      <c r="C780" s="148"/>
      <c r="D780" s="148"/>
      <c r="E780" s="148"/>
      <c r="F780" s="148"/>
      <c r="G780" s="148"/>
      <c r="H780" s="148"/>
      <c r="I780" s="148"/>
      <c r="J780" s="148"/>
      <c r="K780" s="148"/>
      <c r="L780" s="148"/>
      <c r="M780" s="149"/>
      <c r="N780" s="150"/>
      <c r="O780" s="150"/>
      <c r="P780" s="150"/>
      <c r="Q780" s="150"/>
      <c r="R780" s="150"/>
      <c r="S780" s="150"/>
      <c r="T780" s="150"/>
      <c r="U780" s="150"/>
      <c r="V780" s="150"/>
      <c r="W780" s="150"/>
      <c r="X780" s="150"/>
      <c r="Y780" s="150"/>
      <c r="Z780" s="150"/>
      <c r="AA780" s="148"/>
      <c r="AM780" s="2"/>
      <c r="BR780" s="2"/>
      <c r="BS780" s="2"/>
      <c r="BT780" s="2"/>
      <c r="DS780" s="2"/>
      <c r="DT780" s="2"/>
      <c r="DU780" s="2"/>
      <c r="DV780" s="2"/>
      <c r="DW780" s="2"/>
      <c r="DX780" s="2"/>
      <c r="DY780" s="2"/>
      <c r="DZ780" s="2"/>
      <c r="EA780" s="2"/>
      <c r="EB780" s="2"/>
      <c r="EC780" s="2"/>
      <c r="ED780" s="2"/>
      <c r="EE780" s="2"/>
      <c r="EF780" s="2"/>
      <c r="EG780" s="2"/>
      <c r="EH780" s="2"/>
      <c r="EI780" s="2"/>
      <c r="EJ780" s="2"/>
      <c r="EK780" s="2"/>
      <c r="EL780" s="2"/>
    </row>
    <row r="781" spans="1:142" ht="15.75" customHeight="1" x14ac:dyDescent="0.25">
      <c r="A781" s="148"/>
      <c r="B781" s="148"/>
      <c r="C781" s="148"/>
      <c r="D781" s="148"/>
      <c r="E781" s="148"/>
      <c r="F781" s="148"/>
      <c r="G781" s="148"/>
      <c r="H781" s="148"/>
      <c r="I781" s="148"/>
      <c r="J781" s="148"/>
      <c r="K781" s="148"/>
      <c r="L781" s="148"/>
      <c r="M781" s="149"/>
      <c r="N781" s="150"/>
      <c r="O781" s="150"/>
      <c r="P781" s="150"/>
      <c r="Q781" s="150"/>
      <c r="R781" s="150"/>
      <c r="S781" s="150"/>
      <c r="T781" s="150"/>
      <c r="U781" s="150"/>
      <c r="V781" s="150"/>
      <c r="W781" s="150"/>
      <c r="X781" s="150"/>
      <c r="Y781" s="150"/>
      <c r="Z781" s="150"/>
      <c r="AA781" s="148"/>
      <c r="AM781" s="2"/>
      <c r="BR781" s="2"/>
      <c r="BS781" s="2"/>
      <c r="BT781" s="2"/>
      <c r="DS781" s="2"/>
      <c r="DT781" s="2"/>
      <c r="DU781" s="2"/>
      <c r="DV781" s="2"/>
      <c r="DW781" s="2"/>
      <c r="DX781" s="2"/>
      <c r="DY781" s="2"/>
      <c r="DZ781" s="2"/>
      <c r="EA781" s="2"/>
      <c r="EB781" s="2"/>
      <c r="EC781" s="2"/>
      <c r="ED781" s="2"/>
      <c r="EE781" s="2"/>
      <c r="EF781" s="2"/>
      <c r="EG781" s="2"/>
      <c r="EH781" s="2"/>
      <c r="EI781" s="2"/>
      <c r="EJ781" s="2"/>
      <c r="EK781" s="2"/>
      <c r="EL781" s="2"/>
    </row>
    <row r="782" spans="1:142" ht="15.75" customHeight="1" x14ac:dyDescent="0.25">
      <c r="A782" s="148"/>
      <c r="B782" s="148"/>
      <c r="C782" s="148"/>
      <c r="D782" s="148"/>
      <c r="E782" s="148"/>
      <c r="F782" s="148"/>
      <c r="G782" s="148"/>
      <c r="H782" s="148"/>
      <c r="I782" s="148"/>
      <c r="J782" s="148"/>
      <c r="K782" s="148"/>
      <c r="L782" s="148"/>
      <c r="M782" s="149"/>
      <c r="N782" s="150"/>
      <c r="O782" s="150"/>
      <c r="P782" s="150"/>
      <c r="Q782" s="150"/>
      <c r="R782" s="150"/>
      <c r="S782" s="150"/>
      <c r="T782" s="150"/>
      <c r="U782" s="150"/>
      <c r="V782" s="150"/>
      <c r="W782" s="150"/>
      <c r="X782" s="150"/>
      <c r="Y782" s="150"/>
      <c r="Z782" s="150"/>
      <c r="AA782" s="148"/>
      <c r="AM782" s="2"/>
      <c r="BR782" s="2"/>
      <c r="BS782" s="2"/>
      <c r="BT782" s="2"/>
      <c r="DS782" s="2"/>
      <c r="DT782" s="2"/>
      <c r="DU782" s="2"/>
      <c r="DV782" s="2"/>
      <c r="DW782" s="2"/>
      <c r="DX782" s="2"/>
      <c r="DY782" s="2"/>
      <c r="DZ782" s="2"/>
      <c r="EA782" s="2"/>
      <c r="EB782" s="2"/>
      <c r="EC782" s="2"/>
      <c r="ED782" s="2"/>
      <c r="EE782" s="2"/>
      <c r="EF782" s="2"/>
      <c r="EG782" s="2"/>
      <c r="EH782" s="2"/>
      <c r="EI782" s="2"/>
      <c r="EJ782" s="2"/>
      <c r="EK782" s="2"/>
      <c r="EL782" s="2"/>
    </row>
    <row r="783" spans="1:142" ht="15.75" customHeight="1" x14ac:dyDescent="0.25">
      <c r="A783" s="148"/>
      <c r="B783" s="148"/>
      <c r="C783" s="148"/>
      <c r="D783" s="148"/>
      <c r="E783" s="148"/>
      <c r="F783" s="148"/>
      <c r="G783" s="148"/>
      <c r="H783" s="148"/>
      <c r="I783" s="148"/>
      <c r="J783" s="148"/>
      <c r="K783" s="148"/>
      <c r="L783" s="148"/>
      <c r="M783" s="149"/>
      <c r="N783" s="150"/>
      <c r="O783" s="150"/>
      <c r="P783" s="150"/>
      <c r="Q783" s="150"/>
      <c r="R783" s="150"/>
      <c r="S783" s="150"/>
      <c r="T783" s="150"/>
      <c r="U783" s="150"/>
      <c r="V783" s="150"/>
      <c r="W783" s="150"/>
      <c r="X783" s="150"/>
      <c r="Y783" s="150"/>
      <c r="Z783" s="150"/>
      <c r="AA783" s="148"/>
      <c r="AM783" s="2"/>
      <c r="BR783" s="2"/>
      <c r="BS783" s="2"/>
      <c r="BT783" s="2"/>
      <c r="DS783" s="2"/>
      <c r="DT783" s="2"/>
      <c r="DU783" s="2"/>
      <c r="DV783" s="2"/>
      <c r="DW783" s="2"/>
      <c r="DX783" s="2"/>
      <c r="DY783" s="2"/>
      <c r="DZ783" s="2"/>
      <c r="EA783" s="2"/>
      <c r="EB783" s="2"/>
      <c r="EC783" s="2"/>
      <c r="ED783" s="2"/>
      <c r="EE783" s="2"/>
      <c r="EF783" s="2"/>
      <c r="EG783" s="2"/>
      <c r="EH783" s="2"/>
      <c r="EI783" s="2"/>
      <c r="EJ783" s="2"/>
      <c r="EK783" s="2"/>
      <c r="EL783" s="2"/>
    </row>
    <row r="784" spans="1:142" ht="15.75" customHeight="1" x14ac:dyDescent="0.25">
      <c r="A784" s="148"/>
      <c r="B784" s="148"/>
      <c r="C784" s="148"/>
      <c r="D784" s="148"/>
      <c r="E784" s="148"/>
      <c r="F784" s="148"/>
      <c r="G784" s="148"/>
      <c r="H784" s="148"/>
      <c r="I784" s="148"/>
      <c r="J784" s="148"/>
      <c r="K784" s="148"/>
      <c r="L784" s="148"/>
      <c r="M784" s="149"/>
      <c r="N784" s="150"/>
      <c r="O784" s="150"/>
      <c r="P784" s="150"/>
      <c r="Q784" s="150"/>
      <c r="R784" s="150"/>
      <c r="S784" s="150"/>
      <c r="T784" s="150"/>
      <c r="U784" s="150"/>
      <c r="V784" s="150"/>
      <c r="W784" s="150"/>
      <c r="X784" s="150"/>
      <c r="Y784" s="150"/>
      <c r="Z784" s="150"/>
      <c r="AA784" s="148"/>
      <c r="AM784" s="2"/>
      <c r="BR784" s="2"/>
      <c r="BS784" s="2"/>
      <c r="BT784" s="2"/>
      <c r="DS784" s="2"/>
      <c r="DT784" s="2"/>
      <c r="DU784" s="2"/>
      <c r="DV784" s="2"/>
      <c r="DW784" s="2"/>
      <c r="DX784" s="2"/>
      <c r="DY784" s="2"/>
      <c r="DZ784" s="2"/>
      <c r="EA784" s="2"/>
      <c r="EB784" s="2"/>
      <c r="EC784" s="2"/>
      <c r="ED784" s="2"/>
      <c r="EE784" s="2"/>
      <c r="EF784" s="2"/>
      <c r="EG784" s="2"/>
      <c r="EH784" s="2"/>
      <c r="EI784" s="2"/>
      <c r="EJ784" s="2"/>
      <c r="EK784" s="2"/>
      <c r="EL784" s="2"/>
    </row>
    <row r="785" spans="1:142" ht="15.75" customHeight="1" x14ac:dyDescent="0.25">
      <c r="A785" s="148"/>
      <c r="B785" s="148"/>
      <c r="C785" s="148"/>
      <c r="D785" s="148"/>
      <c r="E785" s="148"/>
      <c r="F785" s="148"/>
      <c r="G785" s="148"/>
      <c r="H785" s="148"/>
      <c r="I785" s="148"/>
      <c r="J785" s="148"/>
      <c r="K785" s="148"/>
      <c r="L785" s="148"/>
      <c r="M785" s="149"/>
      <c r="N785" s="150"/>
      <c r="O785" s="150"/>
      <c r="P785" s="150"/>
      <c r="Q785" s="150"/>
      <c r="R785" s="150"/>
      <c r="S785" s="150"/>
      <c r="T785" s="150"/>
      <c r="U785" s="150"/>
      <c r="V785" s="150"/>
      <c r="W785" s="150"/>
      <c r="X785" s="150"/>
      <c r="Y785" s="150"/>
      <c r="Z785" s="150"/>
      <c r="AA785" s="148"/>
      <c r="AM785" s="2"/>
      <c r="BR785" s="2"/>
      <c r="BS785" s="2"/>
      <c r="BT785" s="2"/>
      <c r="DS785" s="2"/>
      <c r="DT785" s="2"/>
      <c r="DU785" s="2"/>
      <c r="DV785" s="2"/>
      <c r="DW785" s="2"/>
      <c r="DX785" s="2"/>
      <c r="DY785" s="2"/>
      <c r="DZ785" s="2"/>
      <c r="EA785" s="2"/>
      <c r="EB785" s="2"/>
      <c r="EC785" s="2"/>
      <c r="ED785" s="2"/>
      <c r="EE785" s="2"/>
      <c r="EF785" s="2"/>
      <c r="EG785" s="2"/>
      <c r="EH785" s="2"/>
      <c r="EI785" s="2"/>
      <c r="EJ785" s="2"/>
      <c r="EK785" s="2"/>
      <c r="EL785" s="2"/>
    </row>
    <row r="786" spans="1:142" ht="15.75" customHeight="1" x14ac:dyDescent="0.25">
      <c r="A786" s="148"/>
      <c r="B786" s="148"/>
      <c r="C786" s="148"/>
      <c r="D786" s="148"/>
      <c r="E786" s="148"/>
      <c r="F786" s="148"/>
      <c r="G786" s="148"/>
      <c r="H786" s="148"/>
      <c r="I786" s="148"/>
      <c r="J786" s="148"/>
      <c r="K786" s="148"/>
      <c r="L786" s="148"/>
      <c r="M786" s="149"/>
      <c r="N786" s="150"/>
      <c r="O786" s="150"/>
      <c r="P786" s="150"/>
      <c r="Q786" s="150"/>
      <c r="R786" s="150"/>
      <c r="S786" s="150"/>
      <c r="T786" s="150"/>
      <c r="U786" s="150"/>
      <c r="V786" s="150"/>
      <c r="W786" s="150"/>
      <c r="X786" s="150"/>
      <c r="Y786" s="150"/>
      <c r="Z786" s="150"/>
      <c r="AA786" s="148"/>
      <c r="AM786" s="2"/>
      <c r="BR786" s="2"/>
      <c r="BS786" s="2"/>
      <c r="BT786" s="2"/>
      <c r="DS786" s="2"/>
      <c r="DT786" s="2"/>
      <c r="DU786" s="2"/>
      <c r="DV786" s="2"/>
      <c r="DW786" s="2"/>
      <c r="DX786" s="2"/>
      <c r="DY786" s="2"/>
      <c r="DZ786" s="2"/>
      <c r="EA786" s="2"/>
      <c r="EB786" s="2"/>
      <c r="EC786" s="2"/>
      <c r="ED786" s="2"/>
      <c r="EE786" s="2"/>
      <c r="EF786" s="2"/>
      <c r="EG786" s="2"/>
      <c r="EH786" s="2"/>
      <c r="EI786" s="2"/>
      <c r="EJ786" s="2"/>
      <c r="EK786" s="2"/>
      <c r="EL786" s="2"/>
    </row>
    <row r="787" spans="1:142" ht="15.75" customHeight="1" x14ac:dyDescent="0.25">
      <c r="A787" s="148"/>
      <c r="B787" s="148"/>
      <c r="C787" s="148"/>
      <c r="D787" s="148"/>
      <c r="E787" s="148"/>
      <c r="F787" s="148"/>
      <c r="G787" s="148"/>
      <c r="H787" s="148"/>
      <c r="I787" s="148"/>
      <c r="J787" s="148"/>
      <c r="K787" s="148"/>
      <c r="L787" s="148"/>
      <c r="M787" s="149"/>
      <c r="N787" s="150"/>
      <c r="O787" s="150"/>
      <c r="P787" s="150"/>
      <c r="Q787" s="150"/>
      <c r="R787" s="150"/>
      <c r="S787" s="150"/>
      <c r="T787" s="150"/>
      <c r="U787" s="150"/>
      <c r="V787" s="150"/>
      <c r="W787" s="150"/>
      <c r="X787" s="150"/>
      <c r="Y787" s="150"/>
      <c r="Z787" s="150"/>
      <c r="AA787" s="148"/>
      <c r="AM787" s="2"/>
      <c r="BR787" s="2"/>
      <c r="BS787" s="2"/>
      <c r="BT787" s="2"/>
      <c r="DS787" s="2"/>
      <c r="DT787" s="2"/>
      <c r="DU787" s="2"/>
      <c r="DV787" s="2"/>
      <c r="DW787" s="2"/>
      <c r="DX787" s="2"/>
      <c r="DY787" s="2"/>
      <c r="DZ787" s="2"/>
      <c r="EA787" s="2"/>
      <c r="EB787" s="2"/>
      <c r="EC787" s="2"/>
      <c r="ED787" s="2"/>
      <c r="EE787" s="2"/>
      <c r="EF787" s="2"/>
      <c r="EG787" s="2"/>
      <c r="EH787" s="2"/>
      <c r="EI787" s="2"/>
      <c r="EJ787" s="2"/>
      <c r="EK787" s="2"/>
      <c r="EL787" s="2"/>
    </row>
    <row r="788" spans="1:142" ht="15.75" customHeight="1" x14ac:dyDescent="0.25">
      <c r="A788" s="148"/>
      <c r="B788" s="148"/>
      <c r="C788" s="148"/>
      <c r="D788" s="148"/>
      <c r="E788" s="148"/>
      <c r="F788" s="148"/>
      <c r="G788" s="148"/>
      <c r="H788" s="148"/>
      <c r="I788" s="148"/>
      <c r="J788" s="148"/>
      <c r="K788" s="148"/>
      <c r="L788" s="148"/>
      <c r="M788" s="149"/>
      <c r="N788" s="150"/>
      <c r="O788" s="150"/>
      <c r="P788" s="150"/>
      <c r="Q788" s="150"/>
      <c r="R788" s="150"/>
      <c r="S788" s="150"/>
      <c r="T788" s="150"/>
      <c r="U788" s="150"/>
      <c r="V788" s="150"/>
      <c r="W788" s="150"/>
      <c r="X788" s="150"/>
      <c r="Y788" s="150"/>
      <c r="Z788" s="150"/>
      <c r="AA788" s="148"/>
      <c r="AM788" s="2"/>
      <c r="BR788" s="2"/>
      <c r="BS788" s="2"/>
      <c r="BT788" s="2"/>
      <c r="DS788" s="2"/>
      <c r="DT788" s="2"/>
      <c r="DU788" s="2"/>
      <c r="DV788" s="2"/>
      <c r="DW788" s="2"/>
      <c r="DX788" s="2"/>
      <c r="DY788" s="2"/>
      <c r="DZ788" s="2"/>
      <c r="EA788" s="2"/>
      <c r="EB788" s="2"/>
      <c r="EC788" s="2"/>
      <c r="ED788" s="2"/>
      <c r="EE788" s="2"/>
      <c r="EF788" s="2"/>
      <c r="EG788" s="2"/>
      <c r="EH788" s="2"/>
      <c r="EI788" s="2"/>
      <c r="EJ788" s="2"/>
      <c r="EK788" s="2"/>
      <c r="EL788" s="2"/>
    </row>
    <row r="789" spans="1:142" ht="15.75" customHeight="1" x14ac:dyDescent="0.25">
      <c r="A789" s="148"/>
      <c r="B789" s="148"/>
      <c r="C789" s="148"/>
      <c r="D789" s="148"/>
      <c r="E789" s="148"/>
      <c r="F789" s="148"/>
      <c r="G789" s="148"/>
      <c r="H789" s="148"/>
      <c r="I789" s="148"/>
      <c r="J789" s="148"/>
      <c r="K789" s="148"/>
      <c r="L789" s="148"/>
      <c r="M789" s="149"/>
      <c r="N789" s="150"/>
      <c r="O789" s="150"/>
      <c r="P789" s="150"/>
      <c r="Q789" s="150"/>
      <c r="R789" s="150"/>
      <c r="S789" s="150"/>
      <c r="T789" s="150"/>
      <c r="U789" s="150"/>
      <c r="V789" s="150"/>
      <c r="W789" s="150"/>
      <c r="X789" s="150"/>
      <c r="Y789" s="150"/>
      <c r="Z789" s="150"/>
      <c r="AA789" s="148"/>
      <c r="AM789" s="2"/>
      <c r="DS789" s="2"/>
      <c r="DT789" s="2"/>
      <c r="DU789" s="2"/>
      <c r="DV789" s="2"/>
      <c r="DW789" s="2"/>
      <c r="DX789" s="2"/>
      <c r="DY789" s="2"/>
      <c r="DZ789" s="2"/>
      <c r="EA789" s="2"/>
      <c r="EB789" s="2"/>
      <c r="EC789" s="2"/>
      <c r="ED789" s="2"/>
      <c r="EE789" s="2"/>
      <c r="EF789" s="2"/>
      <c r="EG789" s="2"/>
      <c r="EH789" s="2"/>
      <c r="EI789" s="2"/>
      <c r="EJ789" s="2"/>
      <c r="EK789" s="2"/>
      <c r="EL789" s="2"/>
    </row>
    <row r="790" spans="1:142" ht="15.75" customHeight="1" x14ac:dyDescent="0.25">
      <c r="A790" s="148"/>
      <c r="B790" s="148"/>
      <c r="C790" s="148"/>
      <c r="D790" s="148"/>
      <c r="E790" s="148"/>
      <c r="F790" s="148"/>
      <c r="G790" s="148"/>
      <c r="H790" s="148"/>
      <c r="I790" s="148"/>
      <c r="J790" s="148"/>
      <c r="K790" s="148"/>
      <c r="L790" s="148"/>
      <c r="M790" s="149"/>
      <c r="N790" s="150"/>
      <c r="O790" s="150"/>
      <c r="P790" s="150"/>
      <c r="Q790" s="150"/>
      <c r="R790" s="150"/>
      <c r="S790" s="150"/>
      <c r="T790" s="150"/>
      <c r="U790" s="150"/>
      <c r="V790" s="150"/>
      <c r="W790" s="150"/>
      <c r="X790" s="150"/>
      <c r="Y790" s="150"/>
      <c r="Z790" s="150"/>
      <c r="AA790" s="148"/>
      <c r="AM790" s="2"/>
      <c r="DS790" s="2"/>
      <c r="DT790" s="2"/>
      <c r="DU790" s="2"/>
      <c r="DV790" s="2"/>
      <c r="DW790" s="2"/>
      <c r="DX790" s="2"/>
      <c r="DY790" s="2"/>
      <c r="DZ790" s="2"/>
      <c r="EA790" s="2"/>
      <c r="EB790" s="2"/>
      <c r="EC790" s="2"/>
      <c r="ED790" s="2"/>
      <c r="EE790" s="2"/>
      <c r="EF790" s="2"/>
      <c r="EG790" s="2"/>
      <c r="EH790" s="2"/>
      <c r="EI790" s="2"/>
      <c r="EJ790" s="2"/>
      <c r="EK790" s="2"/>
      <c r="EL790" s="2"/>
    </row>
    <row r="791" spans="1:142" ht="15.75" customHeight="1" x14ac:dyDescent="0.25">
      <c r="A791" s="148"/>
      <c r="B791" s="148"/>
      <c r="C791" s="148"/>
      <c r="D791" s="148"/>
      <c r="E791" s="148"/>
      <c r="F791" s="148"/>
      <c r="G791" s="148"/>
      <c r="H791" s="148"/>
      <c r="I791" s="148"/>
      <c r="J791" s="148"/>
      <c r="K791" s="148"/>
      <c r="L791" s="148"/>
      <c r="M791" s="149"/>
      <c r="N791" s="150"/>
      <c r="O791" s="150"/>
      <c r="P791" s="150"/>
      <c r="Q791" s="150"/>
      <c r="R791" s="150"/>
      <c r="S791" s="150"/>
      <c r="T791" s="150"/>
      <c r="U791" s="150"/>
      <c r="V791" s="150"/>
      <c r="W791" s="150"/>
      <c r="X791" s="150"/>
      <c r="Y791" s="150"/>
      <c r="Z791" s="150"/>
      <c r="AA791" s="148"/>
      <c r="AM791" s="2"/>
      <c r="DS791" s="2"/>
      <c r="DT791" s="2"/>
      <c r="DU791" s="2"/>
      <c r="DV791" s="2"/>
      <c r="DW791" s="2"/>
      <c r="DX791" s="2"/>
      <c r="DY791" s="2"/>
      <c r="DZ791" s="2"/>
      <c r="EA791" s="2"/>
      <c r="EB791" s="2"/>
      <c r="EC791" s="2"/>
      <c r="ED791" s="2"/>
      <c r="EE791" s="2"/>
      <c r="EF791" s="2"/>
      <c r="EG791" s="2"/>
      <c r="EH791" s="2"/>
      <c r="EI791" s="2"/>
      <c r="EJ791" s="2"/>
      <c r="EK791" s="2"/>
      <c r="EL791" s="2"/>
    </row>
    <row r="792" spans="1:142" ht="15.75" customHeight="1" x14ac:dyDescent="0.25">
      <c r="A792" s="148"/>
      <c r="B792" s="148"/>
      <c r="C792" s="148"/>
      <c r="D792" s="148"/>
      <c r="E792" s="148"/>
      <c r="F792" s="148"/>
      <c r="G792" s="148"/>
      <c r="H792" s="148"/>
      <c r="I792" s="148"/>
      <c r="J792" s="148"/>
      <c r="K792" s="148"/>
      <c r="L792" s="148"/>
      <c r="M792" s="149"/>
      <c r="N792" s="150"/>
      <c r="O792" s="150"/>
      <c r="P792" s="150"/>
      <c r="Q792" s="150"/>
      <c r="R792" s="150"/>
      <c r="S792" s="150"/>
      <c r="T792" s="150"/>
      <c r="U792" s="150"/>
      <c r="V792" s="150"/>
      <c r="W792" s="150"/>
      <c r="X792" s="150"/>
      <c r="Y792" s="150"/>
      <c r="Z792" s="150"/>
      <c r="AA792" s="148"/>
      <c r="AM792" s="2"/>
      <c r="DS792" s="2"/>
      <c r="DT792" s="2"/>
      <c r="DU792" s="2"/>
      <c r="DV792" s="2"/>
      <c r="DW792" s="2"/>
      <c r="DX792" s="2"/>
      <c r="DY792" s="2"/>
      <c r="DZ792" s="2"/>
      <c r="EA792" s="2"/>
      <c r="EB792" s="2"/>
      <c r="EC792" s="2"/>
      <c r="ED792" s="2"/>
      <c r="EE792" s="2"/>
      <c r="EF792" s="2"/>
      <c r="EG792" s="2"/>
      <c r="EH792" s="2"/>
      <c r="EI792" s="2"/>
      <c r="EJ792" s="2"/>
      <c r="EK792" s="2"/>
      <c r="EL792" s="2"/>
    </row>
    <row r="793" spans="1:142" ht="15.75" customHeight="1" x14ac:dyDescent="0.25">
      <c r="A793" s="148"/>
      <c r="B793" s="148"/>
      <c r="C793" s="148"/>
      <c r="D793" s="148"/>
      <c r="E793" s="148"/>
      <c r="F793" s="148"/>
      <c r="G793" s="148"/>
      <c r="H793" s="148"/>
      <c r="I793" s="148"/>
      <c r="J793" s="148"/>
      <c r="K793" s="148"/>
      <c r="L793" s="148"/>
      <c r="M793" s="149"/>
      <c r="N793" s="150"/>
      <c r="O793" s="150"/>
      <c r="P793" s="150"/>
      <c r="Q793" s="150"/>
      <c r="R793" s="150"/>
      <c r="S793" s="150"/>
      <c r="T793" s="150"/>
      <c r="U793" s="150"/>
      <c r="V793" s="150"/>
      <c r="W793" s="150"/>
      <c r="X793" s="150"/>
      <c r="Y793" s="150"/>
      <c r="Z793" s="150"/>
      <c r="AA793" s="148"/>
      <c r="AM793" s="2"/>
      <c r="DS793" s="2"/>
      <c r="DT793" s="2"/>
      <c r="DU793" s="2"/>
      <c r="DV793" s="2"/>
      <c r="DW793" s="2"/>
      <c r="DX793" s="2"/>
      <c r="DY793" s="2"/>
      <c r="DZ793" s="2"/>
      <c r="EA793" s="2"/>
      <c r="EB793" s="2"/>
      <c r="EC793" s="2"/>
      <c r="ED793" s="2"/>
      <c r="EE793" s="2"/>
      <c r="EF793" s="2"/>
      <c r="EG793" s="2"/>
      <c r="EH793" s="2"/>
      <c r="EI793" s="2"/>
      <c r="EJ793" s="2"/>
      <c r="EK793" s="2"/>
      <c r="EL793" s="2"/>
    </row>
    <row r="794" spans="1:142" ht="15.75" customHeight="1" x14ac:dyDescent="0.25">
      <c r="A794" s="148"/>
      <c r="B794" s="148"/>
      <c r="C794" s="148"/>
      <c r="D794" s="148"/>
      <c r="E794" s="148"/>
      <c r="F794" s="148"/>
      <c r="G794" s="148"/>
      <c r="H794" s="148"/>
      <c r="I794" s="148"/>
      <c r="J794" s="148"/>
      <c r="K794" s="148"/>
      <c r="L794" s="148"/>
      <c r="M794" s="149"/>
      <c r="N794" s="150"/>
      <c r="O794" s="150"/>
      <c r="P794" s="150"/>
      <c r="Q794" s="150"/>
      <c r="R794" s="150"/>
      <c r="S794" s="150"/>
      <c r="T794" s="150"/>
      <c r="U794" s="150"/>
      <c r="V794" s="150"/>
      <c r="W794" s="150"/>
      <c r="X794" s="150"/>
      <c r="Y794" s="150"/>
      <c r="Z794" s="150"/>
      <c r="AA794" s="148"/>
      <c r="AM794" s="2"/>
      <c r="DS794" s="2"/>
      <c r="DT794" s="2"/>
      <c r="DU794" s="2"/>
      <c r="DV794" s="2"/>
      <c r="DW794" s="2"/>
      <c r="DX794" s="2"/>
      <c r="DY794" s="2"/>
      <c r="DZ794" s="2"/>
      <c r="EA794" s="2"/>
      <c r="EB794" s="2"/>
      <c r="EC794" s="2"/>
      <c r="ED794" s="2"/>
      <c r="EE794" s="2"/>
      <c r="EF794" s="2"/>
      <c r="EG794" s="2"/>
      <c r="EH794" s="2"/>
      <c r="EI794" s="2"/>
      <c r="EJ794" s="2"/>
      <c r="EK794" s="2"/>
      <c r="EL794" s="2"/>
    </row>
    <row r="795" spans="1:142" ht="15.75" customHeight="1" x14ac:dyDescent="0.25">
      <c r="A795" s="148"/>
      <c r="B795" s="148"/>
      <c r="C795" s="148"/>
      <c r="D795" s="148"/>
      <c r="E795" s="148"/>
      <c r="F795" s="148"/>
      <c r="G795" s="148"/>
      <c r="H795" s="148"/>
      <c r="I795" s="148"/>
      <c r="J795" s="148"/>
      <c r="K795" s="148"/>
      <c r="L795" s="148"/>
      <c r="M795" s="149"/>
      <c r="N795" s="150"/>
      <c r="O795" s="150"/>
      <c r="P795" s="150"/>
      <c r="Q795" s="150"/>
      <c r="R795" s="150"/>
      <c r="S795" s="150"/>
      <c r="T795" s="150"/>
      <c r="U795" s="150"/>
      <c r="V795" s="150"/>
      <c r="W795" s="150"/>
      <c r="X795" s="150"/>
      <c r="Y795" s="150"/>
      <c r="Z795" s="150"/>
      <c r="AA795" s="148"/>
      <c r="AM795" s="2"/>
      <c r="DS795" s="2"/>
      <c r="DT795" s="2"/>
      <c r="DU795" s="2"/>
      <c r="DV795" s="2"/>
      <c r="DW795" s="2"/>
      <c r="DX795" s="2"/>
      <c r="DY795" s="2"/>
      <c r="DZ795" s="2"/>
      <c r="EA795" s="2"/>
      <c r="EB795" s="2"/>
      <c r="EC795" s="2"/>
      <c r="ED795" s="2"/>
      <c r="EE795" s="2"/>
      <c r="EF795" s="2"/>
      <c r="EG795" s="2"/>
      <c r="EH795" s="2"/>
      <c r="EI795" s="2"/>
      <c r="EJ795" s="2"/>
      <c r="EK795" s="2"/>
      <c r="EL795" s="2"/>
    </row>
    <row r="796" spans="1:142" ht="15.75" customHeight="1" x14ac:dyDescent="0.25">
      <c r="A796" s="148"/>
      <c r="B796" s="148"/>
      <c r="C796" s="148"/>
      <c r="D796" s="148"/>
      <c r="E796" s="148"/>
      <c r="F796" s="148"/>
      <c r="G796" s="148"/>
      <c r="H796" s="148"/>
      <c r="I796" s="148"/>
      <c r="J796" s="148"/>
      <c r="K796" s="148"/>
      <c r="L796" s="148"/>
      <c r="M796" s="149"/>
      <c r="N796" s="150"/>
      <c r="O796" s="150"/>
      <c r="P796" s="150"/>
      <c r="Q796" s="150"/>
      <c r="R796" s="150"/>
      <c r="S796" s="150"/>
      <c r="T796" s="150"/>
      <c r="U796" s="150"/>
      <c r="V796" s="150"/>
      <c r="W796" s="150"/>
      <c r="X796" s="150"/>
      <c r="Y796" s="150"/>
      <c r="Z796" s="150"/>
      <c r="AA796" s="148"/>
      <c r="AM796" s="2"/>
      <c r="DS796" s="2"/>
      <c r="DT796" s="2"/>
      <c r="DU796" s="2"/>
      <c r="DV796" s="2"/>
      <c r="DW796" s="2"/>
      <c r="DX796" s="2"/>
      <c r="DY796" s="2"/>
      <c r="DZ796" s="2"/>
      <c r="EA796" s="2"/>
      <c r="EB796" s="2"/>
      <c r="EC796" s="2"/>
      <c r="ED796" s="2"/>
      <c r="EE796" s="2"/>
      <c r="EF796" s="2"/>
      <c r="EG796" s="2"/>
      <c r="EH796" s="2"/>
      <c r="EI796" s="2"/>
      <c r="EJ796" s="2"/>
      <c r="EK796" s="2"/>
      <c r="EL796" s="2"/>
    </row>
    <row r="797" spans="1:142" ht="15.75" customHeight="1" x14ac:dyDescent="0.25">
      <c r="A797" s="148"/>
      <c r="B797" s="148"/>
      <c r="C797" s="148"/>
      <c r="D797" s="148"/>
      <c r="E797" s="148"/>
      <c r="F797" s="148"/>
      <c r="G797" s="148"/>
      <c r="H797" s="148"/>
      <c r="I797" s="148"/>
      <c r="J797" s="148"/>
      <c r="K797" s="148"/>
      <c r="L797" s="148"/>
      <c r="M797" s="149"/>
      <c r="N797" s="150"/>
      <c r="O797" s="150"/>
      <c r="P797" s="150"/>
      <c r="Q797" s="150"/>
      <c r="R797" s="150"/>
      <c r="S797" s="150"/>
      <c r="T797" s="150"/>
      <c r="U797" s="150"/>
      <c r="V797" s="150"/>
      <c r="W797" s="150"/>
      <c r="X797" s="150"/>
      <c r="Y797" s="150"/>
      <c r="Z797" s="150"/>
      <c r="AA797" s="148"/>
      <c r="AM797" s="2"/>
      <c r="DS797" s="2"/>
      <c r="DT797" s="2"/>
      <c r="DU797" s="2"/>
      <c r="DV797" s="2"/>
      <c r="DW797" s="2"/>
      <c r="DX797" s="2"/>
      <c r="DY797" s="2"/>
      <c r="DZ797" s="2"/>
      <c r="EA797" s="2"/>
      <c r="EB797" s="2"/>
      <c r="EC797" s="2"/>
      <c r="ED797" s="2"/>
      <c r="EE797" s="2"/>
      <c r="EF797" s="2"/>
      <c r="EG797" s="2"/>
      <c r="EH797" s="2"/>
      <c r="EI797" s="2"/>
      <c r="EJ797" s="2"/>
      <c r="EK797" s="2"/>
      <c r="EL797" s="2"/>
    </row>
    <row r="798" spans="1:142" ht="15.75" customHeight="1" x14ac:dyDescent="0.25">
      <c r="A798" s="148"/>
      <c r="B798" s="148"/>
      <c r="C798" s="148"/>
      <c r="D798" s="148"/>
      <c r="E798" s="148"/>
      <c r="F798" s="148"/>
      <c r="G798" s="148"/>
      <c r="H798" s="148"/>
      <c r="I798" s="148"/>
      <c r="J798" s="148"/>
      <c r="K798" s="148"/>
      <c r="L798" s="148"/>
      <c r="M798" s="149"/>
      <c r="N798" s="150"/>
      <c r="O798" s="150"/>
      <c r="P798" s="150"/>
      <c r="Q798" s="150"/>
      <c r="R798" s="150"/>
      <c r="S798" s="150"/>
      <c r="T798" s="150"/>
      <c r="U798" s="150"/>
      <c r="V798" s="150"/>
      <c r="W798" s="150"/>
      <c r="X798" s="150"/>
      <c r="Y798" s="150"/>
      <c r="Z798" s="150"/>
      <c r="AA798" s="148"/>
      <c r="AM798" s="2"/>
      <c r="DS798" s="2"/>
      <c r="DT798" s="2"/>
      <c r="DU798" s="2"/>
      <c r="DV798" s="2"/>
      <c r="DW798" s="2"/>
      <c r="DX798" s="2"/>
      <c r="DY798" s="2"/>
      <c r="DZ798" s="2"/>
      <c r="EA798" s="2"/>
      <c r="EB798" s="2"/>
      <c r="EC798" s="2"/>
      <c r="ED798" s="2"/>
      <c r="EE798" s="2"/>
      <c r="EF798" s="2"/>
      <c r="EG798" s="2"/>
      <c r="EH798" s="2"/>
      <c r="EI798" s="2"/>
      <c r="EJ798" s="2"/>
      <c r="EK798" s="2"/>
      <c r="EL798" s="2"/>
    </row>
    <row r="799" spans="1:142" ht="15.75" customHeight="1" x14ac:dyDescent="0.25">
      <c r="A799" s="148"/>
      <c r="B799" s="148"/>
      <c r="C799" s="148"/>
      <c r="D799" s="148"/>
      <c r="E799" s="148"/>
      <c r="F799" s="148"/>
      <c r="G799" s="148"/>
      <c r="H799" s="148"/>
      <c r="I799" s="148"/>
      <c r="J799" s="148"/>
      <c r="K799" s="148"/>
      <c r="L799" s="148"/>
      <c r="M799" s="149"/>
      <c r="N799" s="150"/>
      <c r="O799" s="150"/>
      <c r="P799" s="150"/>
      <c r="Q799" s="150"/>
      <c r="R799" s="150"/>
      <c r="S799" s="150"/>
      <c r="T799" s="150"/>
      <c r="U799" s="150"/>
      <c r="V799" s="150"/>
      <c r="W799" s="150"/>
      <c r="X799" s="150"/>
      <c r="Y799" s="150"/>
      <c r="Z799" s="150"/>
      <c r="AA799" s="148"/>
      <c r="AM799" s="2"/>
      <c r="DS799" s="2"/>
      <c r="DT799" s="2"/>
      <c r="DU799" s="2"/>
      <c r="DV799" s="2"/>
      <c r="DW799" s="2"/>
      <c r="DX799" s="2"/>
      <c r="DY799" s="2"/>
      <c r="DZ799" s="2"/>
      <c r="EA799" s="2"/>
      <c r="EB799" s="2"/>
      <c r="EC799" s="2"/>
      <c r="ED799" s="2"/>
      <c r="EE799" s="2"/>
      <c r="EF799" s="2"/>
      <c r="EG799" s="2"/>
      <c r="EH799" s="2"/>
      <c r="EI799" s="2"/>
      <c r="EJ799" s="2"/>
      <c r="EK799" s="2"/>
      <c r="EL799" s="2"/>
    </row>
    <row r="800" spans="1:142" ht="15.75" customHeight="1" x14ac:dyDescent="0.25">
      <c r="A800" s="148"/>
      <c r="B800" s="148"/>
      <c r="C800" s="148"/>
      <c r="D800" s="148"/>
      <c r="E800" s="148"/>
      <c r="F800" s="148"/>
      <c r="G800" s="148"/>
      <c r="H800" s="148"/>
      <c r="I800" s="148"/>
      <c r="J800" s="148"/>
      <c r="K800" s="148"/>
      <c r="L800" s="148"/>
      <c r="M800" s="149"/>
      <c r="N800" s="150"/>
      <c r="O800" s="150"/>
      <c r="P800" s="150"/>
      <c r="Q800" s="150"/>
      <c r="R800" s="150"/>
      <c r="S800" s="150"/>
      <c r="T800" s="150"/>
      <c r="U800" s="150"/>
      <c r="V800" s="150"/>
      <c r="W800" s="150"/>
      <c r="X800" s="150"/>
      <c r="Y800" s="150"/>
      <c r="Z800" s="150"/>
      <c r="AA800" s="148"/>
      <c r="AM800" s="2"/>
      <c r="DS800" s="2"/>
      <c r="DT800" s="2"/>
      <c r="DU800" s="2"/>
      <c r="DV800" s="2"/>
      <c r="DW800" s="2"/>
      <c r="DX800" s="2"/>
      <c r="DY800" s="2"/>
      <c r="DZ800" s="2"/>
      <c r="EA800" s="2"/>
      <c r="EB800" s="2"/>
      <c r="EC800" s="2"/>
      <c r="ED800" s="2"/>
      <c r="EE800" s="2"/>
      <c r="EF800" s="2"/>
      <c r="EG800" s="2"/>
      <c r="EH800" s="2"/>
      <c r="EI800" s="2"/>
      <c r="EJ800" s="2"/>
      <c r="EK800" s="2"/>
      <c r="EL800" s="2"/>
    </row>
    <row r="801" spans="1:142" ht="15.75" customHeight="1" x14ac:dyDescent="0.25">
      <c r="A801" s="148"/>
      <c r="B801" s="148"/>
      <c r="C801" s="148"/>
      <c r="D801" s="148"/>
      <c r="E801" s="148"/>
      <c r="F801" s="148"/>
      <c r="G801" s="148"/>
      <c r="H801" s="148"/>
      <c r="I801" s="148"/>
      <c r="J801" s="148"/>
      <c r="K801" s="148"/>
      <c r="L801" s="148"/>
      <c r="M801" s="149"/>
      <c r="N801" s="150"/>
      <c r="O801" s="150"/>
      <c r="P801" s="150"/>
      <c r="Q801" s="150"/>
      <c r="R801" s="150"/>
      <c r="S801" s="150"/>
      <c r="T801" s="150"/>
      <c r="U801" s="150"/>
      <c r="V801" s="150"/>
      <c r="W801" s="150"/>
      <c r="X801" s="150"/>
      <c r="Y801" s="150"/>
      <c r="Z801" s="150"/>
      <c r="AA801" s="148"/>
      <c r="AM801" s="2"/>
      <c r="DS801" s="2"/>
      <c r="DT801" s="2"/>
      <c r="DU801" s="2"/>
      <c r="DV801" s="2"/>
      <c r="DW801" s="2"/>
      <c r="DX801" s="2"/>
      <c r="DY801" s="2"/>
      <c r="DZ801" s="2"/>
      <c r="EA801" s="2"/>
      <c r="EB801" s="2"/>
      <c r="EC801" s="2"/>
      <c r="ED801" s="2"/>
      <c r="EE801" s="2"/>
      <c r="EF801" s="2"/>
      <c r="EG801" s="2"/>
      <c r="EH801" s="2"/>
      <c r="EI801" s="2"/>
      <c r="EJ801" s="2"/>
      <c r="EK801" s="2"/>
      <c r="EL801" s="2"/>
    </row>
    <row r="802" spans="1:142" ht="15.75" customHeight="1" x14ac:dyDescent="0.25">
      <c r="A802" s="148"/>
      <c r="B802" s="148"/>
      <c r="C802" s="148"/>
      <c r="D802" s="148"/>
      <c r="E802" s="148"/>
      <c r="F802" s="148"/>
      <c r="G802" s="148"/>
      <c r="H802" s="148"/>
      <c r="I802" s="148"/>
      <c r="J802" s="148"/>
      <c r="K802" s="148"/>
      <c r="L802" s="148"/>
      <c r="M802" s="149"/>
      <c r="N802" s="150"/>
      <c r="O802" s="150"/>
      <c r="P802" s="150"/>
      <c r="Q802" s="150"/>
      <c r="R802" s="150"/>
      <c r="S802" s="150"/>
      <c r="T802" s="150"/>
      <c r="U802" s="150"/>
      <c r="V802" s="150"/>
      <c r="W802" s="150"/>
      <c r="X802" s="150"/>
      <c r="Y802" s="150"/>
      <c r="Z802" s="150"/>
      <c r="AA802" s="148"/>
      <c r="AM802" s="2"/>
      <c r="DS802" s="2"/>
      <c r="DT802" s="2"/>
      <c r="DU802" s="2"/>
      <c r="DV802" s="2"/>
      <c r="DW802" s="2"/>
      <c r="DX802" s="2"/>
      <c r="DY802" s="2"/>
      <c r="DZ802" s="2"/>
      <c r="EA802" s="2"/>
      <c r="EB802" s="2"/>
      <c r="EC802" s="2"/>
      <c r="ED802" s="2"/>
      <c r="EE802" s="2"/>
      <c r="EF802" s="2"/>
      <c r="EG802" s="2"/>
      <c r="EH802" s="2"/>
      <c r="EI802" s="2"/>
      <c r="EJ802" s="2"/>
      <c r="EK802" s="2"/>
      <c r="EL802" s="2"/>
    </row>
    <row r="803" spans="1:142" ht="15.75" customHeight="1" x14ac:dyDescent="0.25">
      <c r="A803" s="148"/>
      <c r="B803" s="148"/>
      <c r="C803" s="148"/>
      <c r="D803" s="148"/>
      <c r="E803" s="148"/>
      <c r="F803" s="148"/>
      <c r="G803" s="148"/>
      <c r="H803" s="148"/>
      <c r="I803" s="148"/>
      <c r="J803" s="148"/>
      <c r="K803" s="148"/>
      <c r="L803" s="148"/>
      <c r="M803" s="149"/>
      <c r="N803" s="150"/>
      <c r="O803" s="150"/>
      <c r="P803" s="150"/>
      <c r="Q803" s="150"/>
      <c r="R803" s="150"/>
      <c r="S803" s="150"/>
      <c r="T803" s="150"/>
      <c r="U803" s="150"/>
      <c r="V803" s="150"/>
      <c r="W803" s="150"/>
      <c r="X803" s="150"/>
      <c r="Y803" s="150"/>
      <c r="Z803" s="150"/>
      <c r="AA803" s="148"/>
      <c r="AM803" s="2"/>
      <c r="DS803" s="2"/>
      <c r="DT803" s="2"/>
      <c r="DU803" s="2"/>
      <c r="DV803" s="2"/>
      <c r="DW803" s="2"/>
      <c r="DX803" s="2"/>
      <c r="DY803" s="2"/>
      <c r="DZ803" s="2"/>
      <c r="EA803" s="2"/>
      <c r="EB803" s="2"/>
      <c r="EC803" s="2"/>
      <c r="ED803" s="2"/>
      <c r="EE803" s="2"/>
      <c r="EF803" s="2"/>
      <c r="EG803" s="2"/>
      <c r="EH803" s="2"/>
      <c r="EI803" s="2"/>
      <c r="EJ803" s="2"/>
      <c r="EK803" s="2"/>
      <c r="EL803" s="2"/>
    </row>
    <row r="804" spans="1:142" ht="15.75" customHeight="1" x14ac:dyDescent="0.25">
      <c r="A804" s="148"/>
      <c r="B804" s="148"/>
      <c r="C804" s="148"/>
      <c r="D804" s="148"/>
      <c r="E804" s="148"/>
      <c r="F804" s="148"/>
      <c r="G804" s="148"/>
      <c r="H804" s="148"/>
      <c r="I804" s="148"/>
      <c r="J804" s="148"/>
      <c r="K804" s="148"/>
      <c r="L804" s="148"/>
      <c r="M804" s="149"/>
      <c r="N804" s="150"/>
      <c r="O804" s="150"/>
      <c r="P804" s="150"/>
      <c r="Q804" s="150"/>
      <c r="R804" s="150"/>
      <c r="S804" s="150"/>
      <c r="T804" s="150"/>
      <c r="U804" s="150"/>
      <c r="V804" s="150"/>
      <c r="W804" s="150"/>
      <c r="X804" s="150"/>
      <c r="Y804" s="150"/>
      <c r="Z804" s="150"/>
      <c r="AA804" s="148"/>
      <c r="AM804" s="2"/>
      <c r="DS804" s="2"/>
      <c r="DT804" s="2"/>
      <c r="DU804" s="2"/>
      <c r="DV804" s="2"/>
      <c r="DW804" s="2"/>
      <c r="DX804" s="2"/>
      <c r="DY804" s="2"/>
      <c r="DZ804" s="2"/>
      <c r="EA804" s="2"/>
      <c r="EB804" s="2"/>
      <c r="EC804" s="2"/>
      <c r="ED804" s="2"/>
      <c r="EE804" s="2"/>
      <c r="EF804" s="2"/>
      <c r="EG804" s="2"/>
      <c r="EH804" s="2"/>
      <c r="EI804" s="2"/>
      <c r="EJ804" s="2"/>
      <c r="EK804" s="2"/>
      <c r="EL804" s="2"/>
    </row>
    <row r="805" spans="1:142" ht="15.75" customHeight="1" x14ac:dyDescent="0.25">
      <c r="A805" s="148"/>
      <c r="B805" s="148"/>
      <c r="C805" s="148"/>
      <c r="D805" s="148"/>
      <c r="E805" s="148"/>
      <c r="F805" s="148"/>
      <c r="G805" s="148"/>
      <c r="H805" s="148"/>
      <c r="I805" s="148"/>
      <c r="J805" s="148"/>
      <c r="K805" s="148"/>
      <c r="L805" s="148"/>
      <c r="M805" s="149"/>
      <c r="N805" s="150"/>
      <c r="O805" s="150"/>
      <c r="P805" s="150"/>
      <c r="Q805" s="150"/>
      <c r="R805" s="150"/>
      <c r="S805" s="150"/>
      <c r="T805" s="150"/>
      <c r="U805" s="150"/>
      <c r="V805" s="150"/>
      <c r="W805" s="150"/>
      <c r="X805" s="150"/>
      <c r="Y805" s="150"/>
      <c r="Z805" s="150"/>
      <c r="AA805" s="148"/>
      <c r="AM805" s="2"/>
      <c r="DS805" s="2"/>
      <c r="DT805" s="2"/>
      <c r="DU805" s="2"/>
      <c r="DV805" s="2"/>
      <c r="DW805" s="2"/>
      <c r="DX805" s="2"/>
      <c r="DY805" s="2"/>
      <c r="DZ805" s="2"/>
      <c r="EA805" s="2"/>
      <c r="EB805" s="2"/>
      <c r="EC805" s="2"/>
      <c r="ED805" s="2"/>
      <c r="EE805" s="2"/>
      <c r="EF805" s="2"/>
      <c r="EG805" s="2"/>
      <c r="EH805" s="2"/>
      <c r="EI805" s="2"/>
      <c r="EJ805" s="2"/>
      <c r="EK805" s="2"/>
      <c r="EL805" s="2"/>
    </row>
    <row r="806" spans="1:142" ht="15.75" customHeight="1" x14ac:dyDescent="0.25">
      <c r="A806" s="148"/>
      <c r="B806" s="148"/>
      <c r="C806" s="148"/>
      <c r="D806" s="148"/>
      <c r="E806" s="148"/>
      <c r="F806" s="148"/>
      <c r="G806" s="148"/>
      <c r="H806" s="148"/>
      <c r="I806" s="148"/>
      <c r="J806" s="148"/>
      <c r="K806" s="148"/>
      <c r="L806" s="148"/>
      <c r="M806" s="149"/>
      <c r="N806" s="150"/>
      <c r="O806" s="150"/>
      <c r="P806" s="150"/>
      <c r="Q806" s="150"/>
      <c r="R806" s="150"/>
      <c r="S806" s="150"/>
      <c r="T806" s="150"/>
      <c r="U806" s="150"/>
      <c r="V806" s="150"/>
      <c r="W806" s="150"/>
      <c r="X806" s="150"/>
      <c r="Y806" s="150"/>
      <c r="Z806" s="150"/>
      <c r="AA806" s="148"/>
      <c r="AM806" s="2"/>
      <c r="DS806" s="2"/>
      <c r="DT806" s="2"/>
      <c r="DU806" s="2"/>
      <c r="DV806" s="2"/>
      <c r="DW806" s="2"/>
      <c r="DX806" s="2"/>
      <c r="DY806" s="2"/>
      <c r="DZ806" s="2"/>
      <c r="EA806" s="2"/>
      <c r="EB806" s="2"/>
      <c r="EC806" s="2"/>
      <c r="ED806" s="2"/>
      <c r="EE806" s="2"/>
      <c r="EF806" s="2"/>
      <c r="EG806" s="2"/>
      <c r="EH806" s="2"/>
      <c r="EI806" s="2"/>
      <c r="EJ806" s="2"/>
      <c r="EK806" s="2"/>
      <c r="EL806" s="2"/>
    </row>
    <row r="807" spans="1:142" ht="15.75" customHeight="1" x14ac:dyDescent="0.25">
      <c r="A807" s="148"/>
      <c r="B807" s="148"/>
      <c r="C807" s="148"/>
      <c r="D807" s="148"/>
      <c r="E807" s="148"/>
      <c r="F807" s="148"/>
      <c r="G807" s="148"/>
      <c r="H807" s="148"/>
      <c r="I807" s="148"/>
      <c r="J807" s="148"/>
      <c r="K807" s="148"/>
      <c r="L807" s="148"/>
      <c r="M807" s="149"/>
      <c r="N807" s="150"/>
      <c r="O807" s="150"/>
      <c r="P807" s="150"/>
      <c r="Q807" s="150"/>
      <c r="R807" s="150"/>
      <c r="S807" s="150"/>
      <c r="T807" s="150"/>
      <c r="U807" s="150"/>
      <c r="V807" s="150"/>
      <c r="W807" s="150"/>
      <c r="X807" s="150"/>
      <c r="Y807" s="150"/>
      <c r="Z807" s="150"/>
      <c r="AA807" s="148"/>
      <c r="AM807" s="2"/>
      <c r="DS807" s="2"/>
      <c r="DT807" s="2"/>
      <c r="DU807" s="2"/>
      <c r="DV807" s="2"/>
      <c r="DW807" s="2"/>
      <c r="DX807" s="2"/>
      <c r="DY807" s="2"/>
      <c r="DZ807" s="2"/>
      <c r="EA807" s="2"/>
      <c r="EB807" s="2"/>
      <c r="EC807" s="2"/>
      <c r="ED807" s="2"/>
      <c r="EE807" s="2"/>
      <c r="EF807" s="2"/>
      <c r="EG807" s="2"/>
      <c r="EH807" s="2"/>
      <c r="EI807" s="2"/>
      <c r="EJ807" s="2"/>
      <c r="EK807" s="2"/>
      <c r="EL807" s="2"/>
    </row>
    <row r="808" spans="1:142" ht="15.75" customHeight="1" x14ac:dyDescent="0.25">
      <c r="A808" s="148"/>
      <c r="B808" s="148"/>
      <c r="C808" s="148"/>
      <c r="D808" s="148"/>
      <c r="E808" s="148"/>
      <c r="F808" s="148"/>
      <c r="G808" s="148"/>
      <c r="H808" s="148"/>
      <c r="I808" s="148"/>
      <c r="J808" s="148"/>
      <c r="K808" s="148"/>
      <c r="L808" s="148"/>
      <c r="M808" s="149"/>
      <c r="N808" s="150"/>
      <c r="O808" s="150"/>
      <c r="P808" s="150"/>
      <c r="Q808" s="150"/>
      <c r="R808" s="150"/>
      <c r="S808" s="150"/>
      <c r="T808" s="150"/>
      <c r="U808" s="150"/>
      <c r="V808" s="150"/>
      <c r="W808" s="150"/>
      <c r="X808" s="150"/>
      <c r="Y808" s="150"/>
      <c r="Z808" s="150"/>
      <c r="AA808" s="148"/>
      <c r="AM808" s="2"/>
      <c r="DS808" s="2"/>
      <c r="DT808" s="2"/>
      <c r="DU808" s="2"/>
      <c r="DV808" s="2"/>
      <c r="DW808" s="2"/>
      <c r="DX808" s="2"/>
      <c r="DY808" s="2"/>
      <c r="DZ808" s="2"/>
      <c r="EA808" s="2"/>
      <c r="EB808" s="2"/>
      <c r="EC808" s="2"/>
      <c r="ED808" s="2"/>
      <c r="EE808" s="2"/>
      <c r="EF808" s="2"/>
      <c r="EG808" s="2"/>
      <c r="EH808" s="2"/>
      <c r="EI808" s="2"/>
      <c r="EJ808" s="2"/>
      <c r="EK808" s="2"/>
      <c r="EL808" s="2"/>
    </row>
    <row r="809" spans="1:142" ht="15.75" customHeight="1" x14ac:dyDescent="0.25">
      <c r="A809" s="148"/>
      <c r="B809" s="148"/>
      <c r="C809" s="148"/>
      <c r="D809" s="148"/>
      <c r="E809" s="148"/>
      <c r="F809" s="148"/>
      <c r="G809" s="148"/>
      <c r="H809" s="148"/>
      <c r="I809" s="148"/>
      <c r="J809" s="148"/>
      <c r="K809" s="148"/>
      <c r="L809" s="148"/>
      <c r="M809" s="149"/>
      <c r="N809" s="150"/>
      <c r="O809" s="150"/>
      <c r="P809" s="150"/>
      <c r="Q809" s="150"/>
      <c r="R809" s="150"/>
      <c r="S809" s="150"/>
      <c r="T809" s="150"/>
      <c r="U809" s="150"/>
      <c r="V809" s="150"/>
      <c r="W809" s="150"/>
      <c r="X809" s="150"/>
      <c r="Y809" s="150"/>
      <c r="Z809" s="150"/>
      <c r="AA809" s="148"/>
      <c r="AM809" s="2"/>
      <c r="DS809" s="2"/>
      <c r="DT809" s="2"/>
      <c r="DU809" s="2"/>
      <c r="DV809" s="2"/>
      <c r="DW809" s="2"/>
      <c r="DX809" s="2"/>
      <c r="DY809" s="2"/>
      <c r="DZ809" s="2"/>
      <c r="EA809" s="2"/>
      <c r="EB809" s="2"/>
      <c r="EC809" s="2"/>
      <c r="ED809" s="2"/>
      <c r="EE809" s="2"/>
      <c r="EF809" s="2"/>
      <c r="EG809" s="2"/>
      <c r="EH809" s="2"/>
      <c r="EI809" s="2"/>
      <c r="EJ809" s="2"/>
      <c r="EK809" s="2"/>
      <c r="EL809" s="2"/>
    </row>
    <row r="810" spans="1:142" ht="15.75" customHeight="1" x14ac:dyDescent="0.25">
      <c r="A810" s="148"/>
      <c r="B810" s="148"/>
      <c r="C810" s="148"/>
      <c r="D810" s="148"/>
      <c r="E810" s="148"/>
      <c r="F810" s="148"/>
      <c r="G810" s="148"/>
      <c r="H810" s="148"/>
      <c r="I810" s="148"/>
      <c r="J810" s="148"/>
      <c r="K810" s="148"/>
      <c r="L810" s="148"/>
      <c r="M810" s="149"/>
      <c r="N810" s="150"/>
      <c r="O810" s="150"/>
      <c r="P810" s="150"/>
      <c r="Q810" s="150"/>
      <c r="R810" s="150"/>
      <c r="S810" s="150"/>
      <c r="T810" s="150"/>
      <c r="U810" s="150"/>
      <c r="V810" s="150"/>
      <c r="W810" s="150"/>
      <c r="X810" s="150"/>
      <c r="Y810" s="150"/>
      <c r="Z810" s="150"/>
      <c r="AA810" s="148"/>
      <c r="AM810" s="2"/>
      <c r="DS810" s="2"/>
      <c r="DT810" s="2"/>
      <c r="DU810" s="2"/>
      <c r="DV810" s="2"/>
      <c r="DW810" s="2"/>
      <c r="DX810" s="2"/>
      <c r="DY810" s="2"/>
      <c r="DZ810" s="2"/>
      <c r="EA810" s="2"/>
      <c r="EB810" s="2"/>
      <c r="EC810" s="2"/>
      <c r="ED810" s="2"/>
      <c r="EE810" s="2"/>
      <c r="EF810" s="2"/>
      <c r="EG810" s="2"/>
      <c r="EH810" s="2"/>
      <c r="EI810" s="2"/>
      <c r="EJ810" s="2"/>
      <c r="EK810" s="2"/>
      <c r="EL810" s="2"/>
    </row>
    <row r="811" spans="1:142" ht="15.75" customHeight="1" x14ac:dyDescent="0.25">
      <c r="A811" s="148"/>
      <c r="B811" s="148"/>
      <c r="C811" s="148"/>
      <c r="D811" s="148"/>
      <c r="E811" s="148"/>
      <c r="F811" s="148"/>
      <c r="G811" s="148"/>
      <c r="H811" s="148"/>
      <c r="I811" s="148"/>
      <c r="J811" s="148"/>
      <c r="K811" s="148"/>
      <c r="L811" s="148"/>
      <c r="M811" s="149"/>
      <c r="N811" s="150"/>
      <c r="O811" s="150"/>
      <c r="P811" s="150"/>
      <c r="Q811" s="150"/>
      <c r="R811" s="150"/>
      <c r="S811" s="150"/>
      <c r="T811" s="150"/>
      <c r="U811" s="150"/>
      <c r="V811" s="150"/>
      <c r="W811" s="150"/>
      <c r="X811" s="150"/>
      <c r="Y811" s="150"/>
      <c r="Z811" s="150"/>
      <c r="AA811" s="148"/>
      <c r="AM811" s="2"/>
      <c r="DS811" s="2"/>
      <c r="DT811" s="2"/>
      <c r="DU811" s="2"/>
      <c r="DV811" s="2"/>
      <c r="DW811" s="2"/>
      <c r="DX811" s="2"/>
      <c r="DY811" s="2"/>
      <c r="DZ811" s="2"/>
      <c r="EA811" s="2"/>
      <c r="EB811" s="2"/>
      <c r="EC811" s="2"/>
      <c r="ED811" s="2"/>
      <c r="EE811" s="2"/>
      <c r="EF811" s="2"/>
      <c r="EG811" s="2"/>
      <c r="EH811" s="2"/>
      <c r="EI811" s="2"/>
      <c r="EJ811" s="2"/>
      <c r="EK811" s="2"/>
      <c r="EL811" s="2"/>
    </row>
    <row r="812" spans="1:142" ht="15.75" customHeight="1" x14ac:dyDescent="0.25">
      <c r="A812" s="148"/>
      <c r="B812" s="148"/>
      <c r="C812" s="148"/>
      <c r="D812" s="148"/>
      <c r="E812" s="148"/>
      <c r="F812" s="148"/>
      <c r="G812" s="148"/>
      <c r="H812" s="148"/>
      <c r="I812" s="148"/>
      <c r="J812" s="148"/>
      <c r="K812" s="148"/>
      <c r="L812" s="148"/>
      <c r="M812" s="149"/>
      <c r="N812" s="150"/>
      <c r="O812" s="150"/>
      <c r="P812" s="150"/>
      <c r="Q812" s="150"/>
      <c r="R812" s="150"/>
      <c r="S812" s="150"/>
      <c r="T812" s="150"/>
      <c r="U812" s="150"/>
      <c r="V812" s="150"/>
      <c r="W812" s="150"/>
      <c r="X812" s="150"/>
      <c r="Y812" s="150"/>
      <c r="Z812" s="150"/>
      <c r="AA812" s="148"/>
      <c r="AM812" s="2"/>
      <c r="DS812" s="2"/>
      <c r="DT812" s="2"/>
      <c r="DU812" s="2"/>
      <c r="DV812" s="2"/>
      <c r="DW812" s="2"/>
      <c r="DX812" s="2"/>
      <c r="DY812" s="2"/>
      <c r="DZ812" s="2"/>
      <c r="EA812" s="2"/>
      <c r="EB812" s="2"/>
      <c r="EC812" s="2"/>
      <c r="ED812" s="2"/>
      <c r="EE812" s="2"/>
      <c r="EF812" s="2"/>
      <c r="EG812" s="2"/>
      <c r="EH812" s="2"/>
      <c r="EI812" s="2"/>
      <c r="EJ812" s="2"/>
      <c r="EK812" s="2"/>
      <c r="EL812" s="2"/>
    </row>
    <row r="813" spans="1:142" ht="15.75" customHeight="1" x14ac:dyDescent="0.25">
      <c r="A813" s="148"/>
      <c r="B813" s="148"/>
      <c r="C813" s="148"/>
      <c r="D813" s="148"/>
      <c r="E813" s="148"/>
      <c r="F813" s="148"/>
      <c r="G813" s="148"/>
      <c r="H813" s="148"/>
      <c r="I813" s="148"/>
      <c r="J813" s="148"/>
      <c r="K813" s="148"/>
      <c r="L813" s="148"/>
      <c r="M813" s="149"/>
      <c r="N813" s="150"/>
      <c r="O813" s="150"/>
      <c r="P813" s="150"/>
      <c r="Q813" s="150"/>
      <c r="R813" s="150"/>
      <c r="S813" s="150"/>
      <c r="T813" s="150"/>
      <c r="U813" s="150"/>
      <c r="V813" s="150"/>
      <c r="W813" s="150"/>
      <c r="X813" s="150"/>
      <c r="Y813" s="150"/>
      <c r="Z813" s="150"/>
      <c r="AA813" s="148"/>
      <c r="AM813" s="2"/>
      <c r="DS813" s="2"/>
      <c r="DT813" s="2"/>
      <c r="DU813" s="2"/>
      <c r="DV813" s="2"/>
      <c r="DW813" s="2"/>
      <c r="DX813" s="2"/>
      <c r="DY813" s="2"/>
      <c r="DZ813" s="2"/>
      <c r="EA813" s="2"/>
      <c r="EB813" s="2"/>
      <c r="EC813" s="2"/>
      <c r="ED813" s="2"/>
      <c r="EE813" s="2"/>
      <c r="EF813" s="2"/>
      <c r="EG813" s="2"/>
      <c r="EH813" s="2"/>
      <c r="EI813" s="2"/>
      <c r="EJ813" s="2"/>
      <c r="EK813" s="2"/>
      <c r="EL813" s="2"/>
    </row>
    <row r="814" spans="1:142" ht="15.75" customHeight="1" x14ac:dyDescent="0.25">
      <c r="A814" s="148"/>
      <c r="B814" s="148"/>
      <c r="C814" s="148"/>
      <c r="D814" s="148"/>
      <c r="E814" s="148"/>
      <c r="F814" s="148"/>
      <c r="G814" s="148"/>
      <c r="H814" s="148"/>
      <c r="I814" s="148"/>
      <c r="J814" s="148"/>
      <c r="K814" s="148"/>
      <c r="L814" s="148"/>
      <c r="M814" s="149"/>
      <c r="N814" s="150"/>
      <c r="O814" s="150"/>
      <c r="P814" s="150"/>
      <c r="Q814" s="150"/>
      <c r="R814" s="150"/>
      <c r="S814" s="150"/>
      <c r="T814" s="150"/>
      <c r="U814" s="150"/>
      <c r="V814" s="150"/>
      <c r="W814" s="150"/>
      <c r="X814" s="150"/>
      <c r="Y814" s="150"/>
      <c r="Z814" s="150"/>
      <c r="AA814" s="148"/>
      <c r="AM814" s="2"/>
      <c r="DS814" s="2"/>
      <c r="DT814" s="2"/>
      <c r="DU814" s="2"/>
      <c r="DV814" s="2"/>
      <c r="DW814" s="2"/>
      <c r="DX814" s="2"/>
      <c r="DY814" s="2"/>
      <c r="DZ814" s="2"/>
      <c r="EA814" s="2"/>
      <c r="EB814" s="2"/>
      <c r="EC814" s="2"/>
      <c r="ED814" s="2"/>
      <c r="EE814" s="2"/>
      <c r="EF814" s="2"/>
      <c r="EG814" s="2"/>
      <c r="EH814" s="2"/>
      <c r="EI814" s="2"/>
      <c r="EJ814" s="2"/>
      <c r="EK814" s="2"/>
      <c r="EL814" s="2"/>
    </row>
    <row r="815" spans="1:142" ht="15.75" customHeight="1" x14ac:dyDescent="0.25">
      <c r="A815" s="148"/>
      <c r="B815" s="148"/>
      <c r="C815" s="148"/>
      <c r="D815" s="148"/>
      <c r="E815" s="148"/>
      <c r="F815" s="148"/>
      <c r="G815" s="148"/>
      <c r="H815" s="148"/>
      <c r="I815" s="148"/>
      <c r="J815" s="148"/>
      <c r="K815" s="148"/>
      <c r="L815" s="148"/>
      <c r="M815" s="149"/>
      <c r="N815" s="150"/>
      <c r="O815" s="150"/>
      <c r="P815" s="150"/>
      <c r="Q815" s="150"/>
      <c r="R815" s="150"/>
      <c r="S815" s="150"/>
      <c r="T815" s="150"/>
      <c r="U815" s="150"/>
      <c r="V815" s="150"/>
      <c r="W815" s="150"/>
      <c r="X815" s="150"/>
      <c r="Y815" s="150"/>
      <c r="Z815" s="150"/>
      <c r="AA815" s="148"/>
      <c r="AM815" s="2"/>
      <c r="DS815" s="2"/>
      <c r="DT815" s="2"/>
      <c r="DU815" s="2"/>
      <c r="DV815" s="2"/>
      <c r="DW815" s="2"/>
      <c r="DX815" s="2"/>
      <c r="DY815" s="2"/>
      <c r="DZ815" s="2"/>
      <c r="EA815" s="2"/>
      <c r="EB815" s="2"/>
      <c r="EC815" s="2"/>
      <c r="ED815" s="2"/>
      <c r="EE815" s="2"/>
      <c r="EF815" s="2"/>
      <c r="EG815" s="2"/>
      <c r="EH815" s="2"/>
      <c r="EI815" s="2"/>
      <c r="EJ815" s="2"/>
      <c r="EK815" s="2"/>
      <c r="EL815" s="2"/>
    </row>
    <row r="816" spans="1:142" ht="15.75" customHeight="1" x14ac:dyDescent="0.25">
      <c r="A816" s="148"/>
      <c r="B816" s="148"/>
      <c r="C816" s="148"/>
      <c r="D816" s="148"/>
      <c r="E816" s="148"/>
      <c r="F816" s="148"/>
      <c r="G816" s="148"/>
      <c r="H816" s="148"/>
      <c r="I816" s="148"/>
      <c r="J816" s="148"/>
      <c r="K816" s="148"/>
      <c r="L816" s="148"/>
      <c r="M816" s="149"/>
      <c r="N816" s="150"/>
      <c r="O816" s="150"/>
      <c r="P816" s="150"/>
      <c r="Q816" s="150"/>
      <c r="R816" s="150"/>
      <c r="S816" s="150"/>
      <c r="T816" s="150"/>
      <c r="U816" s="150"/>
      <c r="V816" s="150"/>
      <c r="W816" s="150"/>
      <c r="X816" s="150"/>
      <c r="Y816" s="150"/>
      <c r="Z816" s="150"/>
      <c r="AA816" s="148"/>
      <c r="AM816" s="2"/>
      <c r="DS816" s="2"/>
      <c r="DT816" s="2"/>
      <c r="DU816" s="2"/>
      <c r="DV816" s="2"/>
      <c r="DW816" s="2"/>
      <c r="DX816" s="2"/>
      <c r="DY816" s="2"/>
      <c r="DZ816" s="2"/>
      <c r="EA816" s="2"/>
      <c r="EB816" s="2"/>
      <c r="EC816" s="2"/>
      <c r="ED816" s="2"/>
      <c r="EE816" s="2"/>
      <c r="EF816" s="2"/>
      <c r="EG816" s="2"/>
      <c r="EH816" s="2"/>
      <c r="EI816" s="2"/>
      <c r="EJ816" s="2"/>
      <c r="EK816" s="2"/>
      <c r="EL816" s="2"/>
    </row>
    <row r="817" spans="1:142" ht="15.75" customHeight="1" x14ac:dyDescent="0.25">
      <c r="A817" s="148"/>
      <c r="B817" s="148"/>
      <c r="C817" s="148"/>
      <c r="D817" s="148"/>
      <c r="E817" s="148"/>
      <c r="F817" s="148"/>
      <c r="G817" s="148"/>
      <c r="H817" s="148"/>
      <c r="I817" s="148"/>
      <c r="J817" s="148"/>
      <c r="K817" s="148"/>
      <c r="L817" s="148"/>
      <c r="M817" s="149"/>
      <c r="N817" s="150"/>
      <c r="O817" s="150"/>
      <c r="P817" s="150"/>
      <c r="Q817" s="150"/>
      <c r="R817" s="150"/>
      <c r="S817" s="150"/>
      <c r="T817" s="150"/>
      <c r="U817" s="150"/>
      <c r="V817" s="150"/>
      <c r="W817" s="150"/>
      <c r="X817" s="150"/>
      <c r="Y817" s="150"/>
      <c r="Z817" s="150"/>
      <c r="AA817" s="148"/>
      <c r="AM817" s="2"/>
      <c r="DS817" s="2"/>
      <c r="DT817" s="2"/>
      <c r="DU817" s="2"/>
      <c r="DV817" s="2"/>
      <c r="DW817" s="2"/>
      <c r="DX817" s="2"/>
      <c r="DY817" s="2"/>
      <c r="DZ817" s="2"/>
      <c r="EA817" s="2"/>
      <c r="EB817" s="2"/>
      <c r="EC817" s="2"/>
      <c r="ED817" s="2"/>
      <c r="EE817" s="2"/>
      <c r="EF817" s="2"/>
      <c r="EG817" s="2"/>
      <c r="EH817" s="2"/>
      <c r="EI817" s="2"/>
      <c r="EJ817" s="2"/>
      <c r="EK817" s="2"/>
      <c r="EL817" s="2"/>
    </row>
    <row r="818" spans="1:142" ht="15.75" customHeight="1" x14ac:dyDescent="0.25">
      <c r="A818" s="148"/>
      <c r="B818" s="148"/>
      <c r="C818" s="148"/>
      <c r="D818" s="148"/>
      <c r="E818" s="148"/>
      <c r="F818" s="148"/>
      <c r="G818" s="148"/>
      <c r="H818" s="148"/>
      <c r="I818" s="148"/>
      <c r="J818" s="148"/>
      <c r="K818" s="148"/>
      <c r="L818" s="148"/>
      <c r="M818" s="149"/>
      <c r="N818" s="150"/>
      <c r="O818" s="150"/>
      <c r="P818" s="150"/>
      <c r="Q818" s="150"/>
      <c r="R818" s="150"/>
      <c r="S818" s="150"/>
      <c r="T818" s="150"/>
      <c r="U818" s="150"/>
      <c r="V818" s="150"/>
      <c r="W818" s="150"/>
      <c r="X818" s="150"/>
      <c r="Y818" s="150"/>
      <c r="Z818" s="150"/>
      <c r="AA818" s="148"/>
      <c r="AM818" s="2"/>
      <c r="DS818" s="2"/>
      <c r="DT818" s="2"/>
      <c r="DU818" s="2"/>
      <c r="DV818" s="2"/>
      <c r="DW818" s="2"/>
      <c r="DX818" s="2"/>
      <c r="DY818" s="2"/>
      <c r="DZ818" s="2"/>
      <c r="EA818" s="2"/>
      <c r="EB818" s="2"/>
      <c r="EC818" s="2"/>
      <c r="ED818" s="2"/>
      <c r="EE818" s="2"/>
      <c r="EF818" s="2"/>
      <c r="EG818" s="2"/>
      <c r="EH818" s="2"/>
      <c r="EI818" s="2"/>
      <c r="EJ818" s="2"/>
      <c r="EK818" s="2"/>
      <c r="EL818" s="2"/>
    </row>
    <row r="819" spans="1:142" ht="15.75" customHeight="1" x14ac:dyDescent="0.25">
      <c r="A819" s="148"/>
      <c r="B819" s="148"/>
      <c r="C819" s="148"/>
      <c r="D819" s="148"/>
      <c r="E819" s="148"/>
      <c r="F819" s="148"/>
      <c r="G819" s="148"/>
      <c r="H819" s="148"/>
      <c r="I819" s="148"/>
      <c r="J819" s="148"/>
      <c r="K819" s="148"/>
      <c r="L819" s="148"/>
      <c r="M819" s="149"/>
      <c r="N819" s="150"/>
      <c r="O819" s="150"/>
      <c r="P819" s="150"/>
      <c r="Q819" s="150"/>
      <c r="R819" s="150"/>
      <c r="S819" s="150"/>
      <c r="T819" s="150"/>
      <c r="U819" s="150"/>
      <c r="V819" s="150"/>
      <c r="W819" s="150"/>
      <c r="X819" s="150"/>
      <c r="Y819" s="150"/>
      <c r="Z819" s="150"/>
      <c r="AA819" s="148"/>
      <c r="AM819" s="2"/>
      <c r="DS819" s="2"/>
      <c r="DT819" s="2"/>
      <c r="DU819" s="2"/>
      <c r="DV819" s="2"/>
      <c r="DW819" s="2"/>
      <c r="DX819" s="2"/>
      <c r="DY819" s="2"/>
      <c r="DZ819" s="2"/>
      <c r="EA819" s="2"/>
      <c r="EB819" s="2"/>
      <c r="EC819" s="2"/>
      <c r="ED819" s="2"/>
      <c r="EE819" s="2"/>
      <c r="EF819" s="2"/>
      <c r="EG819" s="2"/>
      <c r="EH819" s="2"/>
      <c r="EI819" s="2"/>
      <c r="EJ819" s="2"/>
      <c r="EK819" s="2"/>
      <c r="EL819" s="2"/>
    </row>
    <row r="820" spans="1:142" ht="15.75" customHeight="1" x14ac:dyDescent="0.25">
      <c r="A820" s="148"/>
      <c r="B820" s="148"/>
      <c r="C820" s="148"/>
      <c r="D820" s="148"/>
      <c r="E820" s="148"/>
      <c r="F820" s="148"/>
      <c r="G820" s="148"/>
      <c r="H820" s="148"/>
      <c r="I820" s="148"/>
      <c r="J820" s="148"/>
      <c r="K820" s="148"/>
      <c r="L820" s="148"/>
      <c r="M820" s="149"/>
      <c r="N820" s="150"/>
      <c r="O820" s="150"/>
      <c r="P820" s="150"/>
      <c r="Q820" s="150"/>
      <c r="R820" s="150"/>
      <c r="S820" s="150"/>
      <c r="T820" s="150"/>
      <c r="U820" s="150"/>
      <c r="V820" s="150"/>
      <c r="W820" s="150"/>
      <c r="X820" s="150"/>
      <c r="Y820" s="150"/>
      <c r="Z820" s="150"/>
      <c r="AA820" s="148"/>
      <c r="AM820" s="2"/>
      <c r="DS820" s="2"/>
      <c r="DT820" s="2"/>
      <c r="DU820" s="2"/>
      <c r="DV820" s="2"/>
      <c r="DW820" s="2"/>
      <c r="DX820" s="2"/>
      <c r="DY820" s="2"/>
      <c r="DZ820" s="2"/>
      <c r="EA820" s="2"/>
      <c r="EB820" s="2"/>
      <c r="EC820" s="2"/>
      <c r="ED820" s="2"/>
      <c r="EE820" s="2"/>
      <c r="EF820" s="2"/>
      <c r="EG820" s="2"/>
      <c r="EH820" s="2"/>
      <c r="EI820" s="2"/>
      <c r="EJ820" s="2"/>
      <c r="EK820" s="2"/>
      <c r="EL820" s="2"/>
    </row>
    <row r="821" spans="1:142" ht="15.75" customHeight="1" x14ac:dyDescent="0.25">
      <c r="A821" s="148"/>
      <c r="B821" s="148"/>
      <c r="C821" s="148"/>
      <c r="D821" s="148"/>
      <c r="E821" s="148"/>
      <c r="F821" s="148"/>
      <c r="G821" s="148"/>
      <c r="H821" s="148"/>
      <c r="I821" s="148"/>
      <c r="J821" s="148"/>
      <c r="K821" s="148"/>
      <c r="L821" s="148"/>
      <c r="M821" s="149"/>
      <c r="N821" s="150"/>
      <c r="O821" s="150"/>
      <c r="P821" s="150"/>
      <c r="Q821" s="150"/>
      <c r="R821" s="150"/>
      <c r="S821" s="150"/>
      <c r="T821" s="150"/>
      <c r="U821" s="150"/>
      <c r="V821" s="150"/>
      <c r="W821" s="150"/>
      <c r="X821" s="150"/>
      <c r="Y821" s="150"/>
      <c r="Z821" s="150"/>
      <c r="AA821" s="148"/>
      <c r="AM821" s="2"/>
      <c r="DS821" s="2"/>
      <c r="DT821" s="2"/>
      <c r="DU821" s="2"/>
      <c r="DV821" s="2"/>
      <c r="DW821" s="2"/>
      <c r="DX821" s="2"/>
      <c r="DY821" s="2"/>
      <c r="DZ821" s="2"/>
      <c r="EA821" s="2"/>
      <c r="EB821" s="2"/>
      <c r="EC821" s="2"/>
      <c r="ED821" s="2"/>
      <c r="EE821" s="2"/>
      <c r="EF821" s="2"/>
      <c r="EG821" s="2"/>
      <c r="EH821" s="2"/>
      <c r="EI821" s="2"/>
      <c r="EJ821" s="2"/>
      <c r="EK821" s="2"/>
      <c r="EL821" s="2"/>
    </row>
    <row r="822" spans="1:142" ht="15.75" customHeight="1" x14ac:dyDescent="0.25">
      <c r="A822" s="148"/>
      <c r="B822" s="148"/>
      <c r="C822" s="148"/>
      <c r="D822" s="148"/>
      <c r="E822" s="148"/>
      <c r="F822" s="148"/>
      <c r="G822" s="148"/>
      <c r="H822" s="148"/>
      <c r="I822" s="148"/>
      <c r="J822" s="148"/>
      <c r="K822" s="148"/>
      <c r="L822" s="148"/>
      <c r="M822" s="149"/>
      <c r="N822" s="150"/>
      <c r="O822" s="150"/>
      <c r="P822" s="150"/>
      <c r="Q822" s="150"/>
      <c r="R822" s="150"/>
      <c r="S822" s="150"/>
      <c r="T822" s="150"/>
      <c r="U822" s="150"/>
      <c r="V822" s="150"/>
      <c r="W822" s="150"/>
      <c r="X822" s="150"/>
      <c r="Y822" s="150"/>
      <c r="Z822" s="150"/>
      <c r="AA822" s="148"/>
      <c r="AM822" s="2"/>
      <c r="DS822" s="2"/>
      <c r="DT822" s="2"/>
      <c r="DU822" s="2"/>
      <c r="DV822" s="2"/>
      <c r="DW822" s="2"/>
      <c r="DX822" s="2"/>
      <c r="DY822" s="2"/>
      <c r="DZ822" s="2"/>
      <c r="EA822" s="2"/>
      <c r="EB822" s="2"/>
      <c r="EC822" s="2"/>
      <c r="ED822" s="2"/>
      <c r="EE822" s="2"/>
      <c r="EF822" s="2"/>
      <c r="EG822" s="2"/>
      <c r="EH822" s="2"/>
      <c r="EI822" s="2"/>
      <c r="EJ822" s="2"/>
      <c r="EK822" s="2"/>
      <c r="EL822" s="2"/>
    </row>
    <row r="823" spans="1:142" ht="15.75" customHeight="1" x14ac:dyDescent="0.25">
      <c r="A823" s="148"/>
      <c r="B823" s="148"/>
      <c r="C823" s="148"/>
      <c r="D823" s="148"/>
      <c r="E823" s="148"/>
      <c r="F823" s="148"/>
      <c r="G823" s="148"/>
      <c r="H823" s="148"/>
      <c r="I823" s="148"/>
      <c r="J823" s="148"/>
      <c r="K823" s="148"/>
      <c r="L823" s="148"/>
      <c r="M823" s="149"/>
      <c r="N823" s="150"/>
      <c r="O823" s="150"/>
      <c r="P823" s="150"/>
      <c r="Q823" s="150"/>
      <c r="R823" s="150"/>
      <c r="S823" s="150"/>
      <c r="T823" s="150"/>
      <c r="U823" s="150"/>
      <c r="V823" s="150"/>
      <c r="W823" s="150"/>
      <c r="X823" s="150"/>
      <c r="Y823" s="150"/>
      <c r="Z823" s="150"/>
      <c r="AA823" s="148"/>
      <c r="AM823" s="2"/>
      <c r="DS823" s="2"/>
      <c r="DT823" s="2"/>
      <c r="DU823" s="2"/>
      <c r="DV823" s="2"/>
      <c r="DW823" s="2"/>
      <c r="DX823" s="2"/>
      <c r="DY823" s="2"/>
      <c r="DZ823" s="2"/>
      <c r="EA823" s="2"/>
      <c r="EB823" s="2"/>
      <c r="EC823" s="2"/>
      <c r="ED823" s="2"/>
      <c r="EE823" s="2"/>
      <c r="EF823" s="2"/>
      <c r="EG823" s="2"/>
      <c r="EH823" s="2"/>
      <c r="EI823" s="2"/>
      <c r="EJ823" s="2"/>
      <c r="EK823" s="2"/>
      <c r="EL823" s="2"/>
    </row>
    <row r="824" spans="1:142" ht="15.75" customHeight="1" x14ac:dyDescent="0.25">
      <c r="A824" s="148"/>
      <c r="B824" s="148"/>
      <c r="C824" s="148"/>
      <c r="D824" s="148"/>
      <c r="E824" s="148"/>
      <c r="F824" s="148"/>
      <c r="G824" s="148"/>
      <c r="H824" s="148"/>
      <c r="I824" s="148"/>
      <c r="J824" s="148"/>
      <c r="K824" s="148"/>
      <c r="L824" s="148"/>
      <c r="M824" s="149"/>
      <c r="N824" s="150"/>
      <c r="O824" s="150"/>
      <c r="P824" s="150"/>
      <c r="Q824" s="150"/>
      <c r="R824" s="150"/>
      <c r="S824" s="150"/>
      <c r="T824" s="150"/>
      <c r="U824" s="150"/>
      <c r="V824" s="150"/>
      <c r="W824" s="150"/>
      <c r="X824" s="150"/>
      <c r="Y824" s="150"/>
      <c r="Z824" s="150"/>
      <c r="AA824" s="148"/>
      <c r="AM824" s="2"/>
      <c r="DS824" s="2"/>
      <c r="DT824" s="2"/>
      <c r="DU824" s="2"/>
      <c r="DV824" s="2"/>
      <c r="DW824" s="2"/>
      <c r="DX824" s="2"/>
      <c r="DY824" s="2"/>
      <c r="DZ824" s="2"/>
      <c r="EA824" s="2"/>
      <c r="EB824" s="2"/>
      <c r="EC824" s="2"/>
      <c r="ED824" s="2"/>
      <c r="EE824" s="2"/>
      <c r="EF824" s="2"/>
      <c r="EG824" s="2"/>
      <c r="EH824" s="2"/>
      <c r="EI824" s="2"/>
      <c r="EJ824" s="2"/>
      <c r="EK824" s="2"/>
      <c r="EL824" s="2"/>
    </row>
    <row r="825" spans="1:142" ht="15.75" customHeight="1" x14ac:dyDescent="0.25">
      <c r="A825" s="148"/>
      <c r="B825" s="148"/>
      <c r="C825" s="148"/>
      <c r="D825" s="148"/>
      <c r="E825" s="148"/>
      <c r="F825" s="148"/>
      <c r="G825" s="148"/>
      <c r="H825" s="148"/>
      <c r="I825" s="148"/>
      <c r="J825" s="148"/>
      <c r="K825" s="148"/>
      <c r="L825" s="148"/>
      <c r="M825" s="149"/>
      <c r="N825" s="150"/>
      <c r="O825" s="150"/>
      <c r="P825" s="150"/>
      <c r="Q825" s="150"/>
      <c r="R825" s="150"/>
      <c r="S825" s="150"/>
      <c r="T825" s="150"/>
      <c r="U825" s="150"/>
      <c r="V825" s="150"/>
      <c r="W825" s="150"/>
      <c r="X825" s="150"/>
      <c r="Y825" s="150"/>
      <c r="Z825" s="150"/>
      <c r="AA825" s="148"/>
      <c r="AM825" s="2"/>
      <c r="DS825" s="2"/>
      <c r="DT825" s="2"/>
      <c r="DU825" s="2"/>
      <c r="DV825" s="2"/>
      <c r="DW825" s="2"/>
      <c r="DX825" s="2"/>
      <c r="DY825" s="2"/>
      <c r="DZ825" s="2"/>
      <c r="EA825" s="2"/>
      <c r="EB825" s="2"/>
      <c r="EC825" s="2"/>
      <c r="ED825" s="2"/>
      <c r="EE825" s="2"/>
      <c r="EF825" s="2"/>
      <c r="EG825" s="2"/>
      <c r="EH825" s="2"/>
      <c r="EI825" s="2"/>
      <c r="EJ825" s="2"/>
      <c r="EK825" s="2"/>
      <c r="EL825" s="2"/>
    </row>
    <row r="826" spans="1:142" ht="15.75" customHeight="1" x14ac:dyDescent="0.25">
      <c r="A826" s="148"/>
      <c r="B826" s="148"/>
      <c r="C826" s="148"/>
      <c r="D826" s="148"/>
      <c r="E826" s="148"/>
      <c r="F826" s="148"/>
      <c r="G826" s="148"/>
      <c r="H826" s="148"/>
      <c r="I826" s="148"/>
      <c r="J826" s="148"/>
      <c r="K826" s="148"/>
      <c r="L826" s="148"/>
      <c r="M826" s="149"/>
      <c r="N826" s="150"/>
      <c r="O826" s="150"/>
      <c r="P826" s="150"/>
      <c r="Q826" s="150"/>
      <c r="R826" s="150"/>
      <c r="S826" s="150"/>
      <c r="T826" s="150"/>
      <c r="U826" s="150"/>
      <c r="V826" s="150"/>
      <c r="W826" s="150"/>
      <c r="X826" s="150"/>
      <c r="Y826" s="150"/>
      <c r="Z826" s="150"/>
      <c r="AA826" s="148"/>
      <c r="AM826" s="2"/>
      <c r="DS826" s="2"/>
      <c r="DT826" s="2"/>
      <c r="DU826" s="2"/>
      <c r="DV826" s="2"/>
      <c r="DW826" s="2"/>
      <c r="DX826" s="2"/>
      <c r="DY826" s="2"/>
      <c r="DZ826" s="2"/>
      <c r="EA826" s="2"/>
      <c r="EB826" s="2"/>
      <c r="EC826" s="2"/>
      <c r="ED826" s="2"/>
      <c r="EE826" s="2"/>
      <c r="EF826" s="2"/>
      <c r="EG826" s="2"/>
      <c r="EH826" s="2"/>
      <c r="EI826" s="2"/>
      <c r="EJ826" s="2"/>
      <c r="EK826" s="2"/>
      <c r="EL826" s="2"/>
    </row>
    <row r="827" spans="1:142" ht="15.75" customHeight="1" x14ac:dyDescent="0.25">
      <c r="A827" s="148"/>
      <c r="B827" s="148"/>
      <c r="C827" s="148"/>
      <c r="D827" s="148"/>
      <c r="E827" s="148"/>
      <c r="F827" s="148"/>
      <c r="G827" s="148"/>
      <c r="H827" s="148"/>
      <c r="I827" s="148"/>
      <c r="J827" s="148"/>
      <c r="K827" s="148"/>
      <c r="L827" s="148"/>
      <c r="M827" s="149"/>
      <c r="N827" s="150"/>
      <c r="O827" s="150"/>
      <c r="P827" s="150"/>
      <c r="Q827" s="150"/>
      <c r="R827" s="150"/>
      <c r="S827" s="150"/>
      <c r="T827" s="150"/>
      <c r="U827" s="150"/>
      <c r="V827" s="150"/>
      <c r="W827" s="150"/>
      <c r="X827" s="150"/>
      <c r="Y827" s="150"/>
      <c r="Z827" s="150"/>
      <c r="AA827" s="148"/>
      <c r="AM827" s="2"/>
    </row>
    <row r="828" spans="1:142" ht="15.75" customHeight="1" x14ac:dyDescent="0.25">
      <c r="A828" s="148"/>
      <c r="B828" s="148"/>
      <c r="C828" s="148"/>
      <c r="D828" s="148"/>
      <c r="E828" s="148"/>
      <c r="F828" s="148"/>
      <c r="G828" s="148"/>
      <c r="H828" s="148"/>
      <c r="I828" s="148"/>
      <c r="J828" s="148"/>
      <c r="K828" s="148"/>
      <c r="L828" s="148"/>
      <c r="M828" s="149"/>
      <c r="N828" s="150"/>
      <c r="O828" s="150"/>
      <c r="P828" s="150"/>
      <c r="Q828" s="150"/>
      <c r="R828" s="150"/>
      <c r="S828" s="150"/>
      <c r="T828" s="150"/>
      <c r="U828" s="150"/>
      <c r="V828" s="150"/>
      <c r="W828" s="150"/>
      <c r="X828" s="150"/>
      <c r="Y828" s="150"/>
      <c r="Z828" s="150"/>
      <c r="AA828" s="148"/>
      <c r="AM828" s="2"/>
    </row>
    <row r="829" spans="1:142" ht="15.75" customHeight="1" x14ac:dyDescent="0.25">
      <c r="A829" s="148"/>
      <c r="B829" s="148"/>
      <c r="C829" s="148"/>
      <c r="D829" s="148"/>
      <c r="E829" s="148"/>
      <c r="F829" s="148"/>
      <c r="G829" s="148"/>
      <c r="H829" s="148"/>
      <c r="I829" s="148"/>
      <c r="J829" s="148"/>
      <c r="K829" s="148"/>
      <c r="L829" s="148"/>
      <c r="M829" s="149"/>
      <c r="N829" s="150"/>
      <c r="O829" s="150"/>
      <c r="P829" s="150"/>
      <c r="Q829" s="150"/>
      <c r="R829" s="150"/>
      <c r="S829" s="150"/>
      <c r="T829" s="150"/>
      <c r="U829" s="150"/>
      <c r="V829" s="150"/>
      <c r="W829" s="150"/>
      <c r="X829" s="150"/>
      <c r="Y829" s="150"/>
      <c r="Z829" s="150"/>
      <c r="AA829" s="148"/>
      <c r="AM829" s="2"/>
    </row>
    <row r="830" spans="1:142" ht="15.75" customHeight="1" x14ac:dyDescent="0.25">
      <c r="A830" s="148"/>
      <c r="B830" s="148"/>
      <c r="C830" s="148"/>
      <c r="D830" s="148"/>
      <c r="E830" s="148"/>
      <c r="F830" s="148"/>
      <c r="G830" s="148"/>
      <c r="H830" s="148"/>
      <c r="I830" s="148"/>
      <c r="J830" s="148"/>
      <c r="K830" s="148"/>
      <c r="L830" s="148"/>
      <c r="M830" s="149"/>
      <c r="N830" s="150"/>
      <c r="O830" s="150"/>
      <c r="P830" s="150"/>
      <c r="Q830" s="150"/>
      <c r="R830" s="150"/>
      <c r="S830" s="150"/>
      <c r="T830" s="150"/>
      <c r="U830" s="150"/>
      <c r="V830" s="150"/>
      <c r="W830" s="150"/>
      <c r="X830" s="150"/>
      <c r="Y830" s="150"/>
      <c r="Z830" s="150"/>
      <c r="AA830" s="148"/>
      <c r="AM830" s="2"/>
    </row>
    <row r="831" spans="1:142" ht="15.75" customHeight="1" x14ac:dyDescent="0.25">
      <c r="A831" s="148"/>
      <c r="B831" s="148"/>
      <c r="C831" s="148"/>
      <c r="D831" s="148"/>
      <c r="E831" s="148"/>
      <c r="F831" s="148"/>
      <c r="G831" s="148"/>
      <c r="H831" s="148"/>
      <c r="I831" s="148"/>
      <c r="J831" s="148"/>
      <c r="K831" s="148"/>
      <c r="L831" s="148"/>
      <c r="M831" s="149"/>
      <c r="N831" s="150"/>
      <c r="O831" s="150"/>
      <c r="P831" s="150"/>
      <c r="Q831" s="150"/>
      <c r="R831" s="150"/>
      <c r="S831" s="150"/>
      <c r="T831" s="150"/>
      <c r="U831" s="150"/>
      <c r="V831" s="150"/>
      <c r="W831" s="150"/>
      <c r="X831" s="150"/>
      <c r="Y831" s="150"/>
      <c r="Z831" s="150"/>
      <c r="AA831" s="148"/>
      <c r="AM831" s="2"/>
    </row>
    <row r="832" spans="1:142" ht="15.75" customHeight="1" x14ac:dyDescent="0.25">
      <c r="A832" s="148"/>
      <c r="B832" s="148"/>
      <c r="C832" s="148"/>
      <c r="D832" s="148"/>
      <c r="E832" s="148"/>
      <c r="F832" s="148"/>
      <c r="G832" s="148"/>
      <c r="H832" s="148"/>
      <c r="I832" s="148"/>
      <c r="J832" s="148"/>
      <c r="K832" s="148"/>
      <c r="L832" s="148"/>
      <c r="M832" s="149"/>
      <c r="N832" s="150"/>
      <c r="O832" s="150"/>
      <c r="P832" s="150"/>
      <c r="Q832" s="150"/>
      <c r="R832" s="150"/>
      <c r="S832" s="150"/>
      <c r="T832" s="150"/>
      <c r="U832" s="150"/>
      <c r="V832" s="150"/>
      <c r="W832" s="150"/>
      <c r="X832" s="150"/>
      <c r="Y832" s="150"/>
      <c r="Z832" s="150"/>
      <c r="AA832" s="148"/>
      <c r="AM832" s="2"/>
    </row>
    <row r="833" spans="1:39" ht="15.75" customHeight="1" x14ac:dyDescent="0.25">
      <c r="A833" s="148"/>
      <c r="B833" s="148"/>
      <c r="C833" s="148"/>
      <c r="D833" s="148"/>
      <c r="E833" s="148"/>
      <c r="F833" s="148"/>
      <c r="G833" s="148"/>
      <c r="H833" s="148"/>
      <c r="I833" s="148"/>
      <c r="J833" s="148"/>
      <c r="K833" s="148"/>
      <c r="L833" s="148"/>
      <c r="M833" s="149"/>
      <c r="N833" s="150"/>
      <c r="O833" s="150"/>
      <c r="P833" s="150"/>
      <c r="Q833" s="150"/>
      <c r="R833" s="150"/>
      <c r="S833" s="150"/>
      <c r="T833" s="150"/>
      <c r="U833" s="150"/>
      <c r="V833" s="150"/>
      <c r="W833" s="150"/>
      <c r="X833" s="150"/>
      <c r="Y833" s="150"/>
      <c r="Z833" s="150"/>
      <c r="AA833" s="148"/>
      <c r="AM833" s="2"/>
    </row>
    <row r="834" spans="1:39" ht="15.75" customHeight="1" x14ac:dyDescent="0.25">
      <c r="A834" s="148"/>
      <c r="B834" s="148"/>
      <c r="C834" s="148"/>
      <c r="D834" s="148"/>
      <c r="E834" s="148"/>
      <c r="F834" s="148"/>
      <c r="G834" s="148"/>
      <c r="H834" s="148"/>
      <c r="I834" s="148"/>
      <c r="J834" s="148"/>
      <c r="K834" s="148"/>
      <c r="L834" s="148"/>
      <c r="M834" s="149"/>
      <c r="N834" s="150"/>
      <c r="O834" s="150"/>
      <c r="P834" s="150"/>
      <c r="Q834" s="150"/>
      <c r="R834" s="150"/>
      <c r="S834" s="150"/>
      <c r="T834" s="150"/>
      <c r="U834" s="150"/>
      <c r="V834" s="150"/>
      <c r="W834" s="150"/>
      <c r="X834" s="150"/>
      <c r="Y834" s="150"/>
      <c r="Z834" s="150"/>
      <c r="AA834" s="148"/>
      <c r="AM834" s="2"/>
    </row>
    <row r="835" spans="1:39" ht="15.75" customHeight="1" x14ac:dyDescent="0.25">
      <c r="A835" s="148"/>
      <c r="B835" s="148"/>
      <c r="C835" s="148"/>
      <c r="D835" s="148"/>
      <c r="E835" s="148"/>
      <c r="F835" s="148"/>
      <c r="G835" s="148"/>
      <c r="H835" s="148"/>
      <c r="I835" s="148"/>
      <c r="J835" s="148"/>
      <c r="K835" s="148"/>
      <c r="L835" s="148"/>
      <c r="M835" s="149"/>
      <c r="N835" s="150"/>
      <c r="O835" s="150"/>
      <c r="P835" s="150"/>
      <c r="Q835" s="150"/>
      <c r="R835" s="150"/>
      <c r="S835" s="150"/>
      <c r="T835" s="150"/>
      <c r="U835" s="150"/>
      <c r="V835" s="150"/>
      <c r="W835" s="150"/>
      <c r="X835" s="150"/>
      <c r="Y835" s="150"/>
      <c r="Z835" s="150"/>
      <c r="AA835" s="148"/>
      <c r="AM835" s="2"/>
    </row>
    <row r="836" spans="1:39" ht="15.75" customHeight="1" x14ac:dyDescent="0.25">
      <c r="A836" s="148"/>
      <c r="B836" s="148"/>
      <c r="C836" s="148"/>
      <c r="D836" s="148"/>
      <c r="E836" s="148"/>
      <c r="F836" s="148"/>
      <c r="G836" s="148"/>
      <c r="H836" s="148"/>
      <c r="I836" s="148"/>
      <c r="J836" s="148"/>
      <c r="K836" s="148"/>
      <c r="L836" s="148"/>
      <c r="M836" s="149"/>
      <c r="N836" s="150"/>
      <c r="O836" s="150"/>
      <c r="P836" s="150"/>
      <c r="Q836" s="150"/>
      <c r="R836" s="150"/>
      <c r="S836" s="150"/>
      <c r="T836" s="150"/>
      <c r="U836" s="150"/>
      <c r="V836" s="150"/>
      <c r="W836" s="150"/>
      <c r="X836" s="150"/>
      <c r="Y836" s="150"/>
      <c r="Z836" s="150"/>
      <c r="AA836" s="148"/>
      <c r="AM836" s="2"/>
    </row>
    <row r="837" spans="1:39" ht="15.75" customHeight="1" x14ac:dyDescent="0.25">
      <c r="A837" s="148"/>
      <c r="B837" s="148"/>
      <c r="C837" s="148"/>
      <c r="D837" s="148"/>
      <c r="E837" s="148"/>
      <c r="F837" s="148"/>
      <c r="G837" s="148"/>
      <c r="H837" s="148"/>
      <c r="I837" s="148"/>
      <c r="J837" s="148"/>
      <c r="K837" s="148"/>
      <c r="L837" s="148"/>
      <c r="M837" s="149"/>
      <c r="N837" s="150"/>
      <c r="O837" s="150"/>
      <c r="P837" s="150"/>
      <c r="Q837" s="150"/>
      <c r="R837" s="150"/>
      <c r="S837" s="150"/>
      <c r="T837" s="150"/>
      <c r="U837" s="150"/>
      <c r="V837" s="150"/>
      <c r="W837" s="150"/>
      <c r="X837" s="150"/>
      <c r="Y837" s="150"/>
      <c r="Z837" s="150"/>
      <c r="AA837" s="148"/>
      <c r="AM837" s="2"/>
    </row>
    <row r="838" spans="1:39" ht="15.75" customHeight="1" x14ac:dyDescent="0.25">
      <c r="A838" s="148"/>
      <c r="B838" s="148"/>
      <c r="C838" s="148"/>
      <c r="D838" s="148"/>
      <c r="E838" s="148"/>
      <c r="F838" s="148"/>
      <c r="G838" s="148"/>
      <c r="H838" s="148"/>
      <c r="I838" s="148"/>
      <c r="J838" s="148"/>
      <c r="K838" s="148"/>
      <c r="L838" s="148"/>
      <c r="M838" s="149"/>
      <c r="N838" s="150"/>
      <c r="O838" s="150"/>
      <c r="P838" s="150"/>
      <c r="Q838" s="150"/>
      <c r="R838" s="150"/>
      <c r="S838" s="150"/>
      <c r="T838" s="150"/>
      <c r="U838" s="150"/>
      <c r="V838" s="150"/>
      <c r="W838" s="150"/>
      <c r="X838" s="150"/>
      <c r="Y838" s="150"/>
      <c r="Z838" s="150"/>
      <c r="AA838" s="148"/>
      <c r="AM838" s="2"/>
    </row>
    <row r="839" spans="1:39" ht="15.75" customHeight="1" x14ac:dyDescent="0.25">
      <c r="A839" s="148"/>
      <c r="B839" s="148"/>
      <c r="C839" s="148"/>
      <c r="D839" s="148"/>
      <c r="E839" s="148"/>
      <c r="F839" s="148"/>
      <c r="G839" s="148"/>
      <c r="H839" s="148"/>
      <c r="I839" s="148"/>
      <c r="J839" s="148"/>
      <c r="K839" s="148"/>
      <c r="L839" s="148"/>
      <c r="M839" s="149"/>
      <c r="N839" s="150"/>
      <c r="O839" s="150"/>
      <c r="P839" s="150"/>
      <c r="Q839" s="150"/>
      <c r="R839" s="150"/>
      <c r="S839" s="150"/>
      <c r="T839" s="150"/>
      <c r="U839" s="150"/>
      <c r="V839" s="150"/>
      <c r="W839" s="150"/>
      <c r="X839" s="150"/>
      <c r="Y839" s="150"/>
      <c r="Z839" s="150"/>
      <c r="AA839" s="148"/>
      <c r="AM839" s="2"/>
    </row>
    <row r="840" spans="1:39" ht="15.75" customHeight="1" x14ac:dyDescent="0.25">
      <c r="A840" s="148"/>
      <c r="B840" s="148"/>
      <c r="C840" s="148"/>
      <c r="D840" s="148"/>
      <c r="E840" s="148"/>
      <c r="F840" s="148"/>
      <c r="G840" s="148"/>
      <c r="H840" s="148"/>
      <c r="I840" s="148"/>
      <c r="J840" s="148"/>
      <c r="K840" s="148"/>
      <c r="L840" s="148"/>
      <c r="M840" s="149"/>
      <c r="N840" s="150"/>
      <c r="O840" s="150"/>
      <c r="P840" s="150"/>
      <c r="Q840" s="150"/>
      <c r="R840" s="150"/>
      <c r="S840" s="150"/>
      <c r="T840" s="150"/>
      <c r="U840" s="150"/>
      <c r="V840" s="150"/>
      <c r="W840" s="150"/>
      <c r="X840" s="150"/>
      <c r="Y840" s="150"/>
      <c r="Z840" s="150"/>
      <c r="AA840" s="148"/>
      <c r="AM840" s="2"/>
    </row>
    <row r="841" spans="1:39" ht="15.75" customHeight="1" x14ac:dyDescent="0.25">
      <c r="A841" s="148"/>
      <c r="B841" s="148"/>
      <c r="C841" s="148"/>
      <c r="D841" s="148"/>
      <c r="E841" s="148"/>
      <c r="F841" s="148"/>
      <c r="G841" s="148"/>
      <c r="H841" s="148"/>
      <c r="I841" s="148"/>
      <c r="J841" s="148"/>
      <c r="K841" s="148"/>
      <c r="L841" s="148"/>
      <c r="M841" s="149"/>
      <c r="N841" s="150"/>
      <c r="O841" s="150"/>
      <c r="P841" s="150"/>
      <c r="Q841" s="150"/>
      <c r="R841" s="150"/>
      <c r="S841" s="150"/>
      <c r="T841" s="150"/>
      <c r="U841" s="150"/>
      <c r="V841" s="150"/>
      <c r="W841" s="150"/>
      <c r="X841" s="150"/>
      <c r="Y841" s="150"/>
      <c r="Z841" s="150"/>
      <c r="AA841" s="148"/>
      <c r="AM841" s="2"/>
    </row>
    <row r="842" spans="1:39" ht="15.75" customHeight="1" x14ac:dyDescent="0.25">
      <c r="A842" s="148"/>
      <c r="B842" s="148"/>
      <c r="C842" s="148"/>
      <c r="D842" s="148"/>
      <c r="E842" s="148"/>
      <c r="F842" s="148"/>
      <c r="G842" s="148"/>
      <c r="H842" s="148"/>
      <c r="I842" s="148"/>
      <c r="J842" s="148"/>
      <c r="K842" s="148"/>
      <c r="L842" s="148"/>
      <c r="M842" s="149"/>
      <c r="N842" s="150"/>
      <c r="O842" s="150"/>
      <c r="P842" s="150"/>
      <c r="Q842" s="150"/>
      <c r="R842" s="150"/>
      <c r="S842" s="150"/>
      <c r="T842" s="150"/>
      <c r="U842" s="150"/>
      <c r="V842" s="150"/>
      <c r="W842" s="150"/>
      <c r="X842" s="150"/>
      <c r="Y842" s="150"/>
      <c r="Z842" s="150"/>
      <c r="AA842" s="148"/>
      <c r="AM842" s="2"/>
    </row>
    <row r="843" spans="1:39" ht="15.75" customHeight="1" x14ac:dyDescent="0.25">
      <c r="A843" s="148"/>
      <c r="B843" s="148"/>
      <c r="C843" s="148"/>
      <c r="D843" s="148"/>
      <c r="E843" s="148"/>
      <c r="F843" s="148"/>
      <c r="G843" s="148"/>
      <c r="H843" s="148"/>
      <c r="I843" s="148"/>
      <c r="J843" s="148"/>
      <c r="K843" s="148"/>
      <c r="L843" s="148"/>
      <c r="M843" s="149"/>
      <c r="N843" s="150"/>
      <c r="O843" s="150"/>
      <c r="P843" s="150"/>
      <c r="Q843" s="150"/>
      <c r="R843" s="150"/>
      <c r="S843" s="150"/>
      <c r="T843" s="150"/>
      <c r="U843" s="150"/>
      <c r="V843" s="150"/>
      <c r="W843" s="150"/>
      <c r="X843" s="150"/>
      <c r="Y843" s="150"/>
      <c r="Z843" s="150"/>
      <c r="AA843" s="148"/>
      <c r="AM843" s="2"/>
    </row>
    <row r="844" spans="1:39" ht="15.75" customHeight="1" x14ac:dyDescent="0.25">
      <c r="A844" s="148"/>
      <c r="B844" s="148"/>
      <c r="C844" s="148"/>
      <c r="D844" s="148"/>
      <c r="E844" s="148"/>
      <c r="F844" s="148"/>
      <c r="G844" s="148"/>
      <c r="H844" s="148"/>
      <c r="I844" s="148"/>
      <c r="J844" s="148"/>
      <c r="K844" s="148"/>
      <c r="L844" s="148"/>
      <c r="M844" s="149"/>
      <c r="N844" s="150"/>
      <c r="O844" s="150"/>
      <c r="P844" s="150"/>
      <c r="Q844" s="150"/>
      <c r="R844" s="150"/>
      <c r="S844" s="150"/>
      <c r="T844" s="150"/>
      <c r="U844" s="150"/>
      <c r="V844" s="150"/>
      <c r="W844" s="150"/>
      <c r="X844" s="150"/>
      <c r="Y844" s="150"/>
      <c r="Z844" s="150"/>
      <c r="AA844" s="148"/>
      <c r="AM844" s="2"/>
    </row>
    <row r="845" spans="1:39" ht="15.75" customHeight="1" x14ac:dyDescent="0.25">
      <c r="A845" s="148"/>
      <c r="B845" s="148"/>
      <c r="C845" s="148"/>
      <c r="D845" s="148"/>
      <c r="E845" s="148"/>
      <c r="F845" s="148"/>
      <c r="G845" s="148"/>
      <c r="H845" s="148"/>
      <c r="I845" s="148"/>
      <c r="J845" s="148"/>
      <c r="K845" s="148"/>
      <c r="L845" s="148"/>
      <c r="M845" s="149"/>
      <c r="N845" s="150"/>
      <c r="O845" s="150"/>
      <c r="P845" s="150"/>
      <c r="Q845" s="150"/>
      <c r="R845" s="150"/>
      <c r="S845" s="150"/>
      <c r="T845" s="150"/>
      <c r="U845" s="150"/>
      <c r="V845" s="150"/>
      <c r="W845" s="150"/>
      <c r="X845" s="150"/>
      <c r="Y845" s="150"/>
      <c r="Z845" s="150"/>
      <c r="AA845" s="148"/>
      <c r="AM845" s="2"/>
    </row>
    <row r="846" spans="1:39" ht="15.75" customHeight="1" x14ac:dyDescent="0.25">
      <c r="A846" s="148"/>
      <c r="B846" s="148"/>
      <c r="C846" s="148"/>
      <c r="D846" s="148"/>
      <c r="E846" s="148"/>
      <c r="F846" s="148"/>
      <c r="G846" s="148"/>
      <c r="H846" s="148"/>
      <c r="I846" s="148"/>
      <c r="J846" s="148"/>
      <c r="K846" s="148"/>
      <c r="L846" s="148"/>
      <c r="M846" s="149"/>
      <c r="N846" s="150"/>
      <c r="O846" s="150"/>
      <c r="P846" s="150"/>
      <c r="Q846" s="150"/>
      <c r="R846" s="150"/>
      <c r="S846" s="150"/>
      <c r="T846" s="150"/>
      <c r="U846" s="150"/>
      <c r="V846" s="150"/>
      <c r="W846" s="150"/>
      <c r="X846" s="150"/>
      <c r="Y846" s="150"/>
      <c r="Z846" s="150"/>
      <c r="AA846" s="148"/>
      <c r="AM846" s="2"/>
    </row>
    <row r="847" spans="1:39" ht="15.75" customHeight="1" x14ac:dyDescent="0.25">
      <c r="A847" s="148"/>
      <c r="B847" s="148"/>
      <c r="C847" s="148"/>
      <c r="D847" s="148"/>
      <c r="E847" s="148"/>
      <c r="F847" s="148"/>
      <c r="G847" s="148"/>
      <c r="H847" s="148"/>
      <c r="I847" s="148"/>
      <c r="J847" s="148"/>
      <c r="K847" s="148"/>
      <c r="L847" s="148"/>
      <c r="M847" s="149"/>
      <c r="N847" s="150"/>
      <c r="O847" s="150"/>
      <c r="P847" s="150"/>
      <c r="Q847" s="150"/>
      <c r="R847" s="150"/>
      <c r="S847" s="150"/>
      <c r="T847" s="150"/>
      <c r="U847" s="150"/>
      <c r="V847" s="150"/>
      <c r="W847" s="150"/>
      <c r="X847" s="150"/>
      <c r="Y847" s="150"/>
      <c r="Z847" s="150"/>
      <c r="AA847" s="148"/>
      <c r="AM847" s="2"/>
    </row>
    <row r="848" spans="1:39" ht="15.75" customHeight="1" x14ac:dyDescent="0.25">
      <c r="A848" s="148"/>
      <c r="B848" s="148"/>
      <c r="C848" s="148"/>
      <c r="D848" s="148"/>
      <c r="E848" s="148"/>
      <c r="F848" s="148"/>
      <c r="G848" s="148"/>
      <c r="H848" s="148"/>
      <c r="I848" s="148"/>
      <c r="J848" s="148"/>
      <c r="K848" s="148"/>
      <c r="L848" s="148"/>
      <c r="M848" s="149"/>
      <c r="N848" s="150"/>
      <c r="O848" s="150"/>
      <c r="P848" s="150"/>
      <c r="Q848" s="150"/>
      <c r="R848" s="150"/>
      <c r="S848" s="150"/>
      <c r="T848" s="150"/>
      <c r="U848" s="150"/>
      <c r="V848" s="150"/>
      <c r="W848" s="150"/>
      <c r="X848" s="150"/>
      <c r="Y848" s="150"/>
      <c r="Z848" s="150"/>
      <c r="AA848" s="148"/>
      <c r="AM848" s="2"/>
    </row>
    <row r="849" spans="1:39" ht="15.75" customHeight="1" x14ac:dyDescent="0.25">
      <c r="A849" s="148"/>
      <c r="B849" s="148"/>
      <c r="C849" s="148"/>
      <c r="D849" s="148"/>
      <c r="E849" s="148"/>
      <c r="F849" s="148"/>
      <c r="G849" s="148"/>
      <c r="H849" s="148"/>
      <c r="I849" s="148"/>
      <c r="J849" s="148"/>
      <c r="K849" s="148"/>
      <c r="L849" s="148"/>
      <c r="M849" s="149"/>
      <c r="N849" s="150"/>
      <c r="O849" s="150"/>
      <c r="P849" s="150"/>
      <c r="Q849" s="150"/>
      <c r="R849" s="150"/>
      <c r="S849" s="150"/>
      <c r="T849" s="150"/>
      <c r="U849" s="150"/>
      <c r="V849" s="150"/>
      <c r="W849" s="150"/>
      <c r="X849" s="150"/>
      <c r="Y849" s="150"/>
      <c r="Z849" s="150"/>
      <c r="AA849" s="148"/>
      <c r="AM849" s="2"/>
    </row>
    <row r="850" spans="1:39" ht="15.75" customHeight="1" x14ac:dyDescent="0.25">
      <c r="A850" s="148"/>
      <c r="B850" s="148"/>
      <c r="C850" s="148"/>
      <c r="D850" s="148"/>
      <c r="E850" s="148"/>
      <c r="F850" s="148"/>
      <c r="G850" s="148"/>
      <c r="H850" s="148"/>
      <c r="I850" s="148"/>
      <c r="J850" s="148"/>
      <c r="K850" s="148"/>
      <c r="L850" s="148"/>
      <c r="M850" s="149"/>
      <c r="N850" s="150"/>
      <c r="O850" s="150"/>
      <c r="P850" s="150"/>
      <c r="Q850" s="150"/>
      <c r="R850" s="150"/>
      <c r="S850" s="150"/>
      <c r="T850" s="150"/>
      <c r="U850" s="150"/>
      <c r="V850" s="150"/>
      <c r="W850" s="150"/>
      <c r="X850" s="150"/>
      <c r="Y850" s="150"/>
      <c r="Z850" s="150"/>
      <c r="AA850" s="148"/>
      <c r="AM850" s="2"/>
    </row>
    <row r="851" spans="1:39" ht="15.75" customHeight="1" x14ac:dyDescent="0.25">
      <c r="A851" s="148"/>
      <c r="B851" s="148"/>
      <c r="C851" s="148"/>
      <c r="D851" s="148"/>
      <c r="E851" s="148"/>
      <c r="F851" s="148"/>
      <c r="G851" s="148"/>
      <c r="H851" s="148"/>
      <c r="I851" s="148"/>
      <c r="J851" s="148"/>
      <c r="K851" s="148"/>
      <c r="L851" s="148"/>
      <c r="M851" s="149"/>
      <c r="N851" s="150"/>
      <c r="O851" s="150"/>
      <c r="P851" s="150"/>
      <c r="Q851" s="150"/>
      <c r="R851" s="150"/>
      <c r="S851" s="150"/>
      <c r="T851" s="150"/>
      <c r="U851" s="150"/>
      <c r="V851" s="150"/>
      <c r="W851" s="150"/>
      <c r="X851" s="150"/>
      <c r="Y851" s="150"/>
      <c r="Z851" s="150"/>
      <c r="AA851" s="148"/>
      <c r="AM851" s="2"/>
    </row>
    <row r="852" spans="1:39" ht="15.75" customHeight="1" x14ac:dyDescent="0.25">
      <c r="A852" s="148"/>
      <c r="B852" s="148"/>
      <c r="C852" s="148"/>
      <c r="D852" s="148"/>
      <c r="E852" s="148"/>
      <c r="F852" s="148"/>
      <c r="G852" s="148"/>
      <c r="H852" s="148"/>
      <c r="I852" s="148"/>
      <c r="J852" s="148"/>
      <c r="K852" s="148"/>
      <c r="L852" s="148"/>
      <c r="M852" s="149"/>
      <c r="N852" s="150"/>
      <c r="O852" s="150"/>
      <c r="P852" s="150"/>
      <c r="Q852" s="150"/>
      <c r="R852" s="150"/>
      <c r="S852" s="150"/>
      <c r="T852" s="150"/>
      <c r="U852" s="150"/>
      <c r="V852" s="150"/>
      <c r="W852" s="150"/>
      <c r="X852" s="150"/>
      <c r="Y852" s="150"/>
      <c r="Z852" s="150"/>
      <c r="AA852" s="148"/>
      <c r="AM852" s="2"/>
    </row>
    <row r="853" spans="1:39" ht="15.75" customHeight="1" x14ac:dyDescent="0.25">
      <c r="A853" s="148"/>
      <c r="B853" s="148"/>
      <c r="C853" s="148"/>
      <c r="D853" s="148"/>
      <c r="E853" s="148"/>
      <c r="F853" s="148"/>
      <c r="G853" s="148"/>
      <c r="H853" s="148"/>
      <c r="I853" s="148"/>
      <c r="J853" s="148"/>
      <c r="K853" s="148"/>
      <c r="L853" s="148"/>
      <c r="M853" s="149"/>
      <c r="N853" s="150"/>
      <c r="O853" s="150"/>
      <c r="P853" s="150"/>
      <c r="Q853" s="150"/>
      <c r="R853" s="150"/>
      <c r="S853" s="150"/>
      <c r="T853" s="150"/>
      <c r="U853" s="150"/>
      <c r="V853" s="150"/>
      <c r="W853" s="150"/>
      <c r="X853" s="150"/>
      <c r="Y853" s="150"/>
      <c r="Z853" s="150"/>
      <c r="AA853" s="148"/>
      <c r="AM853" s="2"/>
    </row>
    <row r="854" spans="1:39" ht="15.75" customHeight="1" x14ac:dyDescent="0.25">
      <c r="A854" s="148"/>
      <c r="B854" s="148"/>
      <c r="C854" s="148"/>
      <c r="D854" s="148"/>
      <c r="E854" s="148"/>
      <c r="F854" s="148"/>
      <c r="G854" s="148"/>
      <c r="H854" s="148"/>
      <c r="I854" s="148"/>
      <c r="J854" s="148"/>
      <c r="K854" s="148"/>
      <c r="L854" s="148"/>
      <c r="M854" s="149"/>
      <c r="N854" s="150"/>
      <c r="O854" s="150"/>
      <c r="P854" s="150"/>
      <c r="Q854" s="150"/>
      <c r="R854" s="150"/>
      <c r="S854" s="150"/>
      <c r="T854" s="150"/>
      <c r="U854" s="150"/>
      <c r="V854" s="150"/>
      <c r="W854" s="150"/>
      <c r="X854" s="150"/>
      <c r="Y854" s="150"/>
      <c r="Z854" s="150"/>
      <c r="AA854" s="148"/>
      <c r="AM854" s="2"/>
    </row>
    <row r="855" spans="1:39" ht="15.75" customHeight="1" x14ac:dyDescent="0.25">
      <c r="A855" s="148"/>
      <c r="B855" s="148"/>
      <c r="C855" s="148"/>
      <c r="D855" s="148"/>
      <c r="E855" s="148"/>
      <c r="F855" s="148"/>
      <c r="G855" s="148"/>
      <c r="H855" s="148"/>
      <c r="I855" s="148"/>
      <c r="J855" s="148"/>
      <c r="K855" s="148"/>
      <c r="L855" s="148"/>
      <c r="M855" s="149"/>
      <c r="N855" s="150"/>
      <c r="O855" s="150"/>
      <c r="P855" s="150"/>
      <c r="Q855" s="150"/>
      <c r="R855" s="150"/>
      <c r="S855" s="150"/>
      <c r="T855" s="150"/>
      <c r="U855" s="150"/>
      <c r="V855" s="150"/>
      <c r="W855" s="150"/>
      <c r="X855" s="150"/>
      <c r="Y855" s="150"/>
      <c r="Z855" s="150"/>
      <c r="AA855" s="148"/>
      <c r="AM855" s="2"/>
    </row>
    <row r="856" spans="1:39" ht="15.75" customHeight="1" x14ac:dyDescent="0.25">
      <c r="A856" s="148"/>
      <c r="B856" s="148"/>
      <c r="C856" s="148"/>
      <c r="D856" s="148"/>
      <c r="E856" s="148"/>
      <c r="F856" s="148"/>
      <c r="G856" s="148"/>
      <c r="H856" s="148"/>
      <c r="I856" s="148"/>
      <c r="J856" s="148"/>
      <c r="K856" s="148"/>
      <c r="L856" s="148"/>
      <c r="M856" s="149"/>
      <c r="N856" s="150"/>
      <c r="O856" s="150"/>
      <c r="P856" s="150"/>
      <c r="Q856" s="150"/>
      <c r="R856" s="150"/>
      <c r="S856" s="150"/>
      <c r="T856" s="150"/>
      <c r="U856" s="150"/>
      <c r="V856" s="150"/>
      <c r="W856" s="150"/>
      <c r="X856" s="150"/>
      <c r="Y856" s="150"/>
      <c r="Z856" s="150"/>
      <c r="AA856" s="148"/>
      <c r="AM856" s="2"/>
    </row>
    <row r="857" spans="1:39" ht="15.75" customHeight="1" x14ac:dyDescent="0.25">
      <c r="A857" s="148"/>
      <c r="B857" s="148"/>
      <c r="C857" s="148"/>
      <c r="D857" s="148"/>
      <c r="E857" s="148"/>
      <c r="F857" s="148"/>
      <c r="G857" s="148"/>
      <c r="H857" s="148"/>
      <c r="I857" s="148"/>
      <c r="J857" s="148"/>
      <c r="K857" s="148"/>
      <c r="L857" s="148"/>
      <c r="M857" s="149"/>
      <c r="N857" s="150"/>
      <c r="O857" s="150"/>
      <c r="P857" s="150"/>
      <c r="Q857" s="150"/>
      <c r="R857" s="150"/>
      <c r="S857" s="150"/>
      <c r="T857" s="150"/>
      <c r="U857" s="150"/>
      <c r="V857" s="150"/>
      <c r="W857" s="150"/>
      <c r="X857" s="150"/>
      <c r="Y857" s="150"/>
      <c r="Z857" s="150"/>
      <c r="AA857" s="148"/>
      <c r="AM857" s="2"/>
    </row>
    <row r="858" spans="1:39" ht="15.75" customHeight="1" x14ac:dyDescent="0.25">
      <c r="A858" s="148"/>
      <c r="B858" s="148"/>
      <c r="C858" s="148"/>
      <c r="D858" s="148"/>
      <c r="E858" s="148"/>
      <c r="F858" s="148"/>
      <c r="G858" s="148"/>
      <c r="H858" s="148"/>
      <c r="I858" s="148"/>
      <c r="J858" s="148"/>
      <c r="K858" s="148"/>
      <c r="L858" s="148"/>
      <c r="M858" s="149"/>
      <c r="N858" s="150"/>
      <c r="O858" s="150"/>
      <c r="P858" s="150"/>
      <c r="Q858" s="150"/>
      <c r="R858" s="150"/>
      <c r="S858" s="150"/>
      <c r="T858" s="150"/>
      <c r="U858" s="150"/>
      <c r="V858" s="150"/>
      <c r="W858" s="150"/>
      <c r="X858" s="150"/>
      <c r="Y858" s="150"/>
      <c r="Z858" s="150"/>
      <c r="AA858" s="148"/>
      <c r="AM858" s="2"/>
    </row>
    <row r="859" spans="1:39" ht="15.75" customHeight="1" x14ac:dyDescent="0.25">
      <c r="A859" s="148"/>
      <c r="B859" s="148"/>
      <c r="C859" s="148"/>
      <c r="D859" s="148"/>
      <c r="E859" s="148"/>
      <c r="F859" s="148"/>
      <c r="G859" s="148"/>
      <c r="H859" s="148"/>
      <c r="I859" s="148"/>
      <c r="J859" s="148"/>
      <c r="K859" s="148"/>
      <c r="L859" s="148"/>
      <c r="M859" s="149"/>
      <c r="N859" s="150"/>
      <c r="O859" s="150"/>
      <c r="P859" s="150"/>
      <c r="Q859" s="150"/>
      <c r="R859" s="150"/>
      <c r="S859" s="150"/>
      <c r="T859" s="150"/>
      <c r="U859" s="150"/>
      <c r="V859" s="150"/>
      <c r="W859" s="150"/>
      <c r="X859" s="150"/>
      <c r="Y859" s="150"/>
      <c r="Z859" s="150"/>
      <c r="AA859" s="148"/>
      <c r="AM859" s="2"/>
    </row>
    <row r="860" spans="1:39" ht="15.75" customHeight="1" x14ac:dyDescent="0.25">
      <c r="A860" s="148"/>
      <c r="B860" s="148"/>
      <c r="C860" s="148"/>
      <c r="D860" s="148"/>
      <c r="E860" s="148"/>
      <c r="F860" s="148"/>
      <c r="G860" s="148"/>
      <c r="H860" s="148"/>
      <c r="I860" s="148"/>
      <c r="J860" s="148"/>
      <c r="K860" s="148"/>
      <c r="L860" s="148"/>
      <c r="M860" s="149"/>
      <c r="N860" s="150"/>
      <c r="O860" s="150"/>
      <c r="P860" s="150"/>
      <c r="Q860" s="150"/>
      <c r="R860" s="150"/>
      <c r="S860" s="150"/>
      <c r="T860" s="150"/>
      <c r="U860" s="150"/>
      <c r="V860" s="150"/>
      <c r="W860" s="150"/>
      <c r="X860" s="150"/>
      <c r="Y860" s="150"/>
      <c r="Z860" s="150"/>
      <c r="AA860" s="148"/>
      <c r="AM860" s="2"/>
    </row>
    <row r="861" spans="1:39" ht="15.75" customHeight="1" x14ac:dyDescent="0.25">
      <c r="A861" s="148"/>
      <c r="B861" s="148"/>
      <c r="C861" s="148"/>
      <c r="D861" s="148"/>
      <c r="E861" s="148"/>
      <c r="F861" s="148"/>
      <c r="G861" s="148"/>
      <c r="H861" s="148"/>
      <c r="I861" s="148"/>
      <c r="J861" s="148"/>
      <c r="K861" s="148"/>
      <c r="L861" s="148"/>
      <c r="M861" s="149"/>
      <c r="N861" s="150"/>
      <c r="O861" s="150"/>
      <c r="P861" s="150"/>
      <c r="Q861" s="150"/>
      <c r="R861" s="150"/>
      <c r="S861" s="150"/>
      <c r="T861" s="150"/>
      <c r="U861" s="150"/>
      <c r="V861" s="150"/>
      <c r="W861" s="150"/>
      <c r="X861" s="150"/>
      <c r="Y861" s="150"/>
      <c r="Z861" s="150"/>
      <c r="AA861" s="148"/>
      <c r="AM861" s="2"/>
    </row>
    <row r="862" spans="1:39" ht="15.75" customHeight="1" x14ac:dyDescent="0.25">
      <c r="A862" s="148"/>
      <c r="B862" s="148"/>
      <c r="C862" s="148"/>
      <c r="D862" s="148"/>
      <c r="E862" s="148"/>
      <c r="F862" s="148"/>
      <c r="G862" s="148"/>
      <c r="H862" s="148"/>
      <c r="I862" s="148"/>
      <c r="J862" s="148"/>
      <c r="K862" s="148"/>
      <c r="L862" s="148"/>
      <c r="M862" s="149"/>
      <c r="N862" s="150"/>
      <c r="O862" s="150"/>
      <c r="P862" s="150"/>
      <c r="Q862" s="150"/>
      <c r="R862" s="150"/>
      <c r="S862" s="150"/>
      <c r="T862" s="150"/>
      <c r="U862" s="150"/>
      <c r="V862" s="150"/>
      <c r="W862" s="150"/>
      <c r="X862" s="150"/>
      <c r="Y862" s="150"/>
      <c r="Z862" s="150"/>
      <c r="AA862" s="148"/>
      <c r="AM862" s="2"/>
    </row>
    <row r="863" spans="1:39" ht="15.75" customHeight="1" x14ac:dyDescent="0.25">
      <c r="A863" s="148"/>
      <c r="B863" s="148"/>
      <c r="C863" s="148"/>
      <c r="D863" s="148"/>
      <c r="E863" s="148"/>
      <c r="F863" s="148"/>
      <c r="G863" s="148"/>
      <c r="H863" s="148"/>
      <c r="I863" s="148"/>
      <c r="J863" s="148"/>
      <c r="K863" s="148"/>
      <c r="L863" s="148"/>
      <c r="M863" s="149"/>
      <c r="N863" s="150"/>
      <c r="O863" s="150"/>
      <c r="P863" s="150"/>
      <c r="Q863" s="150"/>
      <c r="R863" s="150"/>
      <c r="S863" s="150"/>
      <c r="T863" s="150"/>
      <c r="U863" s="150"/>
      <c r="V863" s="150"/>
      <c r="W863" s="150"/>
      <c r="X863" s="150"/>
      <c r="Y863" s="150"/>
      <c r="Z863" s="150"/>
      <c r="AA863" s="148"/>
      <c r="AM863" s="2"/>
    </row>
    <row r="864" spans="1:39" ht="15.75" customHeight="1" x14ac:dyDescent="0.25">
      <c r="A864" s="148"/>
      <c r="B864" s="148"/>
      <c r="C864" s="148"/>
      <c r="D864" s="148"/>
      <c r="E864" s="148"/>
      <c r="F864" s="148"/>
      <c r="G864" s="148"/>
      <c r="H864" s="148"/>
      <c r="I864" s="148"/>
      <c r="J864" s="148"/>
      <c r="K864" s="148"/>
      <c r="L864" s="148"/>
      <c r="M864" s="149"/>
      <c r="N864" s="150"/>
      <c r="O864" s="150"/>
      <c r="P864" s="150"/>
      <c r="Q864" s="150"/>
      <c r="R864" s="150"/>
      <c r="S864" s="150"/>
      <c r="T864" s="150"/>
      <c r="U864" s="150"/>
      <c r="V864" s="150"/>
      <c r="W864" s="150"/>
      <c r="X864" s="150"/>
      <c r="Y864" s="150"/>
      <c r="Z864" s="150"/>
      <c r="AA864" s="148"/>
      <c r="AM864" s="2"/>
    </row>
    <row r="865" spans="1:39" ht="15.75" customHeight="1" x14ac:dyDescent="0.25">
      <c r="A865" s="148"/>
      <c r="B865" s="148"/>
      <c r="C865" s="148"/>
      <c r="D865" s="148"/>
      <c r="E865" s="148"/>
      <c r="F865" s="148"/>
      <c r="G865" s="148"/>
      <c r="H865" s="148"/>
      <c r="I865" s="148"/>
      <c r="J865" s="148"/>
      <c r="K865" s="148"/>
      <c r="L865" s="148"/>
      <c r="M865" s="149"/>
      <c r="N865" s="150"/>
      <c r="O865" s="150"/>
      <c r="P865" s="150"/>
      <c r="Q865" s="150"/>
      <c r="R865" s="150"/>
      <c r="S865" s="150"/>
      <c r="T865" s="150"/>
      <c r="U865" s="150"/>
      <c r="V865" s="150"/>
      <c r="W865" s="150"/>
      <c r="X865" s="150"/>
      <c r="Y865" s="150"/>
      <c r="Z865" s="150"/>
      <c r="AA865" s="148"/>
      <c r="AM865" s="2"/>
    </row>
    <row r="866" spans="1:39" ht="15.75" customHeight="1" x14ac:dyDescent="0.25">
      <c r="A866" s="148"/>
      <c r="B866" s="148"/>
      <c r="C866" s="148"/>
      <c r="D866" s="148"/>
      <c r="E866" s="148"/>
      <c r="F866" s="148"/>
      <c r="G866" s="148"/>
      <c r="H866" s="148"/>
      <c r="I866" s="148"/>
      <c r="J866" s="148"/>
      <c r="K866" s="148"/>
      <c r="L866" s="148"/>
      <c r="M866" s="149"/>
      <c r="N866" s="150"/>
      <c r="O866" s="150"/>
      <c r="P866" s="150"/>
      <c r="Q866" s="150"/>
      <c r="R866" s="150"/>
      <c r="S866" s="150"/>
      <c r="T866" s="150"/>
      <c r="U866" s="150"/>
      <c r="V866" s="150"/>
      <c r="W866" s="150"/>
      <c r="X866" s="150"/>
      <c r="Y866" s="150"/>
      <c r="Z866" s="150"/>
      <c r="AA866" s="148"/>
      <c r="AM866" s="2"/>
    </row>
    <row r="867" spans="1:39" ht="15.75" customHeight="1" x14ac:dyDescent="0.25">
      <c r="A867" s="148"/>
      <c r="B867" s="148"/>
      <c r="C867" s="148"/>
      <c r="D867" s="148"/>
      <c r="E867" s="148"/>
      <c r="F867" s="148"/>
      <c r="G867" s="148"/>
      <c r="H867" s="148"/>
      <c r="I867" s="148"/>
      <c r="J867" s="148"/>
      <c r="K867" s="148"/>
      <c r="L867" s="148"/>
      <c r="M867" s="149"/>
      <c r="N867" s="150"/>
      <c r="O867" s="150"/>
      <c r="P867" s="150"/>
      <c r="Q867" s="150"/>
      <c r="R867" s="150"/>
      <c r="S867" s="150"/>
      <c r="T867" s="150"/>
      <c r="U867" s="150"/>
      <c r="V867" s="150"/>
      <c r="W867" s="150"/>
      <c r="X867" s="150"/>
      <c r="Y867" s="150"/>
      <c r="Z867" s="150"/>
      <c r="AA867" s="148"/>
      <c r="AM867" s="2"/>
    </row>
    <row r="868" spans="1:39" ht="15.75" customHeight="1" x14ac:dyDescent="0.25">
      <c r="A868" s="148"/>
      <c r="B868" s="148"/>
      <c r="C868" s="148"/>
      <c r="D868" s="148"/>
      <c r="E868" s="148"/>
      <c r="F868" s="148"/>
      <c r="G868" s="148"/>
      <c r="H868" s="148"/>
      <c r="I868" s="148"/>
      <c r="J868" s="148"/>
      <c r="K868" s="148"/>
      <c r="L868" s="148"/>
      <c r="M868" s="149"/>
      <c r="N868" s="150"/>
      <c r="O868" s="150"/>
      <c r="P868" s="150"/>
      <c r="Q868" s="150"/>
      <c r="R868" s="150"/>
      <c r="S868" s="150"/>
      <c r="T868" s="150"/>
      <c r="U868" s="150"/>
      <c r="V868" s="150"/>
      <c r="W868" s="150"/>
      <c r="X868" s="150"/>
      <c r="Y868" s="150"/>
      <c r="Z868" s="150"/>
      <c r="AA868" s="148"/>
      <c r="AM868" s="2"/>
    </row>
    <row r="869" spans="1:39" ht="15.75" customHeight="1" x14ac:dyDescent="0.25">
      <c r="A869" s="148"/>
      <c r="B869" s="148"/>
      <c r="C869" s="148"/>
      <c r="D869" s="148"/>
      <c r="E869" s="148"/>
      <c r="F869" s="148"/>
      <c r="G869" s="148"/>
      <c r="H869" s="148"/>
      <c r="I869" s="148"/>
      <c r="J869" s="148"/>
      <c r="K869" s="148"/>
      <c r="L869" s="148"/>
      <c r="M869" s="149"/>
      <c r="N869" s="150"/>
      <c r="O869" s="150"/>
      <c r="P869" s="150"/>
      <c r="Q869" s="150"/>
      <c r="R869" s="150"/>
      <c r="S869" s="150"/>
      <c r="T869" s="150"/>
      <c r="U869" s="150"/>
      <c r="V869" s="150"/>
      <c r="W869" s="150"/>
      <c r="X869" s="150"/>
      <c r="Y869" s="150"/>
      <c r="Z869" s="150"/>
      <c r="AA869" s="148"/>
      <c r="AM869" s="2"/>
    </row>
    <row r="870" spans="1:39" ht="15.75" customHeight="1" x14ac:dyDescent="0.25">
      <c r="A870" s="148"/>
      <c r="B870" s="148"/>
      <c r="C870" s="148"/>
      <c r="D870" s="148"/>
      <c r="E870" s="148"/>
      <c r="F870" s="148"/>
      <c r="G870" s="148"/>
      <c r="H870" s="148"/>
      <c r="I870" s="148"/>
      <c r="J870" s="148"/>
      <c r="K870" s="148"/>
      <c r="L870" s="148"/>
      <c r="M870" s="149"/>
      <c r="N870" s="150"/>
      <c r="O870" s="150"/>
      <c r="P870" s="150"/>
      <c r="Q870" s="150"/>
      <c r="R870" s="150"/>
      <c r="S870" s="150"/>
      <c r="T870" s="150"/>
      <c r="U870" s="150"/>
      <c r="V870" s="150"/>
      <c r="W870" s="150"/>
      <c r="X870" s="150"/>
      <c r="Y870" s="150"/>
      <c r="Z870" s="150"/>
      <c r="AA870" s="148"/>
      <c r="AM870" s="2"/>
    </row>
    <row r="871" spans="1:39" ht="15.75" customHeight="1" x14ac:dyDescent="0.25">
      <c r="A871" s="148"/>
      <c r="B871" s="148"/>
      <c r="C871" s="148"/>
      <c r="D871" s="148"/>
      <c r="E871" s="148"/>
      <c r="F871" s="148"/>
      <c r="G871" s="148"/>
      <c r="H871" s="148"/>
      <c r="I871" s="148"/>
      <c r="J871" s="148"/>
      <c r="K871" s="148"/>
      <c r="L871" s="148"/>
      <c r="M871" s="149"/>
      <c r="N871" s="150"/>
      <c r="O871" s="150"/>
      <c r="P871" s="150"/>
      <c r="Q871" s="150"/>
      <c r="R871" s="150"/>
      <c r="S871" s="150"/>
      <c r="T871" s="150"/>
      <c r="U871" s="150"/>
      <c r="V871" s="150"/>
      <c r="W871" s="150"/>
      <c r="X871" s="150"/>
      <c r="Y871" s="150"/>
      <c r="Z871" s="150"/>
      <c r="AA871" s="148"/>
      <c r="AM871" s="2"/>
    </row>
    <row r="872" spans="1:39" ht="15.75" customHeight="1" x14ac:dyDescent="0.25">
      <c r="A872" s="148"/>
      <c r="B872" s="148"/>
      <c r="C872" s="148"/>
      <c r="D872" s="148"/>
      <c r="E872" s="148"/>
      <c r="F872" s="148"/>
      <c r="G872" s="148"/>
      <c r="H872" s="148"/>
      <c r="I872" s="148"/>
      <c r="J872" s="148"/>
      <c r="K872" s="148"/>
      <c r="L872" s="148"/>
      <c r="M872" s="149"/>
      <c r="N872" s="150"/>
      <c r="O872" s="150"/>
      <c r="P872" s="150"/>
      <c r="Q872" s="150"/>
      <c r="R872" s="150"/>
      <c r="S872" s="150"/>
      <c r="T872" s="150"/>
      <c r="U872" s="150"/>
      <c r="V872" s="150"/>
      <c r="W872" s="150"/>
      <c r="X872" s="150"/>
      <c r="Y872" s="150"/>
      <c r="Z872" s="150"/>
      <c r="AA872" s="148"/>
      <c r="AM872" s="2"/>
    </row>
    <row r="873" spans="1:39" ht="15.75" customHeight="1" x14ac:dyDescent="0.25">
      <c r="A873" s="148"/>
      <c r="B873" s="148"/>
      <c r="C873" s="148"/>
      <c r="D873" s="148"/>
      <c r="E873" s="148"/>
      <c r="F873" s="148"/>
      <c r="G873" s="148"/>
      <c r="H873" s="148"/>
      <c r="I873" s="148"/>
      <c r="J873" s="148"/>
      <c r="K873" s="148"/>
      <c r="L873" s="148"/>
      <c r="M873" s="149"/>
      <c r="N873" s="150"/>
      <c r="O873" s="150"/>
      <c r="P873" s="150"/>
      <c r="Q873" s="150"/>
      <c r="R873" s="150"/>
      <c r="S873" s="150"/>
      <c r="T873" s="150"/>
      <c r="U873" s="150"/>
      <c r="V873" s="150"/>
      <c r="W873" s="150"/>
      <c r="X873" s="150"/>
      <c r="Y873" s="150"/>
      <c r="Z873" s="150"/>
      <c r="AA873" s="148"/>
      <c r="AM873" s="2"/>
    </row>
    <row r="874" spans="1:39" ht="15.75" customHeight="1" x14ac:dyDescent="0.25">
      <c r="A874" s="148"/>
      <c r="B874" s="148"/>
      <c r="C874" s="148"/>
      <c r="D874" s="148"/>
      <c r="E874" s="148"/>
      <c r="F874" s="148"/>
      <c r="G874" s="148"/>
      <c r="H874" s="148"/>
      <c r="I874" s="148"/>
      <c r="J874" s="148"/>
      <c r="K874" s="148"/>
      <c r="L874" s="148"/>
      <c r="M874" s="149"/>
      <c r="N874" s="150"/>
      <c r="O874" s="150"/>
      <c r="P874" s="150"/>
      <c r="Q874" s="150"/>
      <c r="R874" s="150"/>
      <c r="S874" s="150"/>
      <c r="T874" s="150"/>
      <c r="U874" s="150"/>
      <c r="V874" s="150"/>
      <c r="W874" s="150"/>
      <c r="X874" s="150"/>
      <c r="Y874" s="150"/>
      <c r="Z874" s="150"/>
      <c r="AA874" s="148"/>
      <c r="AM874" s="2"/>
    </row>
    <row r="875" spans="1:39" ht="15.75" customHeight="1" x14ac:dyDescent="0.25">
      <c r="A875" s="148"/>
      <c r="B875" s="148"/>
      <c r="C875" s="148"/>
      <c r="D875" s="148"/>
      <c r="E875" s="148"/>
      <c r="F875" s="148"/>
      <c r="G875" s="148"/>
      <c r="H875" s="148"/>
      <c r="I875" s="148"/>
      <c r="J875" s="148"/>
      <c r="K875" s="148"/>
      <c r="L875" s="148"/>
      <c r="M875" s="149"/>
      <c r="N875" s="150"/>
      <c r="O875" s="150"/>
      <c r="P875" s="150"/>
      <c r="Q875" s="150"/>
      <c r="R875" s="150"/>
      <c r="S875" s="150"/>
      <c r="T875" s="150"/>
      <c r="U875" s="150"/>
      <c r="V875" s="150"/>
      <c r="W875" s="150"/>
      <c r="X875" s="150"/>
      <c r="Y875" s="150"/>
      <c r="Z875" s="150"/>
      <c r="AA875" s="148"/>
      <c r="AM875" s="2"/>
    </row>
    <row r="876" spans="1:39" ht="15.75" customHeight="1" x14ac:dyDescent="0.25">
      <c r="A876" s="148"/>
      <c r="B876" s="148"/>
      <c r="C876" s="148"/>
      <c r="D876" s="148"/>
      <c r="E876" s="148"/>
      <c r="F876" s="148"/>
      <c r="G876" s="148"/>
      <c r="H876" s="148"/>
      <c r="I876" s="148"/>
      <c r="J876" s="148"/>
      <c r="K876" s="148"/>
      <c r="L876" s="148"/>
      <c r="M876" s="149"/>
      <c r="N876" s="150"/>
      <c r="O876" s="150"/>
      <c r="P876" s="150"/>
      <c r="Q876" s="150"/>
      <c r="R876" s="150"/>
      <c r="S876" s="150"/>
      <c r="T876" s="150"/>
      <c r="U876" s="150"/>
      <c r="V876" s="150"/>
      <c r="W876" s="150"/>
      <c r="X876" s="150"/>
      <c r="Y876" s="150"/>
      <c r="Z876" s="150"/>
      <c r="AA876" s="148"/>
      <c r="AM876" s="2"/>
    </row>
    <row r="877" spans="1:39" ht="15.75" customHeight="1" x14ac:dyDescent="0.25">
      <c r="A877" s="148"/>
      <c r="B877" s="148"/>
      <c r="C877" s="148"/>
      <c r="D877" s="148"/>
      <c r="E877" s="148"/>
      <c r="F877" s="148"/>
      <c r="G877" s="148"/>
      <c r="H877" s="148"/>
      <c r="I877" s="148"/>
      <c r="J877" s="148"/>
      <c r="K877" s="148"/>
      <c r="L877" s="148"/>
      <c r="M877" s="149"/>
      <c r="N877" s="150"/>
      <c r="O877" s="150"/>
      <c r="P877" s="150"/>
      <c r="Q877" s="150"/>
      <c r="R877" s="150"/>
      <c r="S877" s="150"/>
      <c r="T877" s="150"/>
      <c r="U877" s="150"/>
      <c r="V877" s="150"/>
      <c r="W877" s="150"/>
      <c r="X877" s="150"/>
      <c r="Y877" s="150"/>
      <c r="Z877" s="150"/>
      <c r="AA877" s="148"/>
      <c r="AM877" s="2"/>
    </row>
    <row r="878" spans="1:39" ht="15.75" customHeight="1" x14ac:dyDescent="0.25">
      <c r="A878" s="148"/>
      <c r="B878" s="148"/>
      <c r="C878" s="148"/>
      <c r="D878" s="148"/>
      <c r="E878" s="148"/>
      <c r="F878" s="148"/>
      <c r="G878" s="148"/>
      <c r="H878" s="148"/>
      <c r="I878" s="148"/>
      <c r="J878" s="148"/>
      <c r="K878" s="148"/>
      <c r="L878" s="148"/>
      <c r="M878" s="149"/>
      <c r="N878" s="150"/>
      <c r="O878" s="150"/>
      <c r="P878" s="150"/>
      <c r="Q878" s="150"/>
      <c r="R878" s="150"/>
      <c r="S878" s="150"/>
      <c r="T878" s="150"/>
      <c r="U878" s="150"/>
      <c r="V878" s="150"/>
      <c r="W878" s="150"/>
      <c r="X878" s="150"/>
      <c r="Y878" s="150"/>
      <c r="Z878" s="150"/>
      <c r="AA878" s="148"/>
      <c r="AM878" s="2"/>
    </row>
    <row r="879" spans="1:39" ht="15.75" customHeight="1" x14ac:dyDescent="0.25">
      <c r="A879" s="148"/>
      <c r="B879" s="148"/>
      <c r="C879" s="148"/>
      <c r="D879" s="148"/>
      <c r="E879" s="148"/>
      <c r="F879" s="148"/>
      <c r="G879" s="148"/>
      <c r="H879" s="148"/>
      <c r="I879" s="148"/>
      <c r="J879" s="148"/>
      <c r="K879" s="148"/>
      <c r="L879" s="148"/>
      <c r="M879" s="149"/>
      <c r="N879" s="150"/>
      <c r="O879" s="150"/>
      <c r="P879" s="150"/>
      <c r="Q879" s="150"/>
      <c r="R879" s="150"/>
      <c r="S879" s="150"/>
      <c r="T879" s="150"/>
      <c r="U879" s="150"/>
      <c r="V879" s="150"/>
      <c r="W879" s="150"/>
      <c r="X879" s="150"/>
      <c r="Y879" s="150"/>
      <c r="Z879" s="150"/>
      <c r="AA879" s="148"/>
      <c r="AM879" s="2"/>
    </row>
    <row r="880" spans="1:39" ht="15.75" customHeight="1" x14ac:dyDescent="0.25">
      <c r="A880" s="148"/>
      <c r="B880" s="148"/>
      <c r="C880" s="148"/>
      <c r="D880" s="148"/>
      <c r="E880" s="148"/>
      <c r="F880" s="148"/>
      <c r="G880" s="148"/>
      <c r="H880" s="148"/>
      <c r="I880" s="148"/>
      <c r="J880" s="148"/>
      <c r="K880" s="148"/>
      <c r="L880" s="148"/>
      <c r="M880" s="149"/>
      <c r="N880" s="150"/>
      <c r="O880" s="150"/>
      <c r="P880" s="150"/>
      <c r="Q880" s="150"/>
      <c r="R880" s="150"/>
      <c r="S880" s="150"/>
      <c r="T880" s="150"/>
      <c r="U880" s="150"/>
      <c r="V880" s="150"/>
      <c r="W880" s="150"/>
      <c r="X880" s="150"/>
      <c r="Y880" s="150"/>
      <c r="Z880" s="150"/>
      <c r="AA880" s="148"/>
      <c r="AM880" s="2"/>
    </row>
    <row r="881" spans="1:39" ht="15.75" customHeight="1" x14ac:dyDescent="0.25">
      <c r="A881" s="148"/>
      <c r="B881" s="148"/>
      <c r="C881" s="148"/>
      <c r="D881" s="148"/>
      <c r="E881" s="148"/>
      <c r="F881" s="148"/>
      <c r="G881" s="148"/>
      <c r="H881" s="148"/>
      <c r="I881" s="148"/>
      <c r="J881" s="148"/>
      <c r="K881" s="148"/>
      <c r="L881" s="148"/>
      <c r="M881" s="149"/>
      <c r="N881" s="150"/>
      <c r="O881" s="150"/>
      <c r="P881" s="150"/>
      <c r="Q881" s="150"/>
      <c r="R881" s="150"/>
      <c r="S881" s="150"/>
      <c r="T881" s="150"/>
      <c r="U881" s="150"/>
      <c r="V881" s="150"/>
      <c r="W881" s="150"/>
      <c r="X881" s="150"/>
      <c r="Y881" s="150"/>
      <c r="Z881" s="150"/>
      <c r="AA881" s="148"/>
      <c r="AM881" s="2"/>
    </row>
    <row r="882" spans="1:39" ht="15.75" customHeight="1" x14ac:dyDescent="0.25">
      <c r="A882" s="148"/>
      <c r="B882" s="148"/>
      <c r="C882" s="148"/>
      <c r="D882" s="148"/>
      <c r="E882" s="148"/>
      <c r="F882" s="148"/>
      <c r="G882" s="148"/>
      <c r="H882" s="148"/>
      <c r="I882" s="148"/>
      <c r="J882" s="148"/>
      <c r="K882" s="148"/>
      <c r="L882" s="148"/>
      <c r="M882" s="149"/>
      <c r="N882" s="150"/>
      <c r="O882" s="150"/>
      <c r="P882" s="150"/>
      <c r="Q882" s="150"/>
      <c r="R882" s="150"/>
      <c r="S882" s="150"/>
      <c r="T882" s="150"/>
      <c r="U882" s="150"/>
      <c r="V882" s="150"/>
      <c r="W882" s="150"/>
      <c r="X882" s="150"/>
      <c r="Y882" s="150"/>
      <c r="Z882" s="150"/>
      <c r="AA882" s="148"/>
      <c r="AM882" s="2"/>
    </row>
    <row r="883" spans="1:39" ht="15.75" customHeight="1" x14ac:dyDescent="0.25">
      <c r="A883" s="148"/>
      <c r="B883" s="148"/>
      <c r="C883" s="148"/>
      <c r="D883" s="148"/>
      <c r="E883" s="148"/>
      <c r="F883" s="148"/>
      <c r="G883" s="148"/>
      <c r="H883" s="148"/>
      <c r="I883" s="148"/>
      <c r="J883" s="148"/>
      <c r="K883" s="148"/>
      <c r="L883" s="148"/>
      <c r="M883" s="149"/>
      <c r="N883" s="150"/>
      <c r="O883" s="150"/>
      <c r="P883" s="150"/>
      <c r="Q883" s="150"/>
      <c r="R883" s="150"/>
      <c r="S883" s="150"/>
      <c r="T883" s="150"/>
      <c r="U883" s="150"/>
      <c r="V883" s="150"/>
      <c r="W883" s="150"/>
      <c r="X883" s="150"/>
      <c r="Y883" s="150"/>
      <c r="Z883" s="150"/>
      <c r="AA883" s="148"/>
      <c r="AM883" s="2"/>
    </row>
    <row r="884" spans="1:39" ht="15.75" customHeight="1" x14ac:dyDescent="0.25">
      <c r="A884" s="148"/>
      <c r="B884" s="148"/>
      <c r="C884" s="148"/>
      <c r="D884" s="148"/>
      <c r="E884" s="148"/>
      <c r="F884" s="148"/>
      <c r="G884" s="148"/>
      <c r="H884" s="148"/>
      <c r="I884" s="148"/>
      <c r="J884" s="148"/>
      <c r="K884" s="148"/>
      <c r="L884" s="148"/>
      <c r="M884" s="149"/>
      <c r="N884" s="150"/>
      <c r="O884" s="150"/>
      <c r="P884" s="150"/>
      <c r="Q884" s="150"/>
      <c r="R884" s="150"/>
      <c r="S884" s="150"/>
      <c r="T884" s="150"/>
      <c r="U884" s="150"/>
      <c r="V884" s="150"/>
      <c r="W884" s="150"/>
      <c r="X884" s="150"/>
      <c r="Y884" s="150"/>
      <c r="Z884" s="150"/>
      <c r="AA884" s="148"/>
      <c r="AM884" s="2"/>
    </row>
    <row r="885" spans="1:39" ht="15.75" customHeight="1" x14ac:dyDescent="0.25">
      <c r="A885" s="148"/>
      <c r="B885" s="148"/>
      <c r="C885" s="148"/>
      <c r="D885" s="148"/>
      <c r="E885" s="148"/>
      <c r="F885" s="148"/>
      <c r="G885" s="148"/>
      <c r="H885" s="148"/>
      <c r="I885" s="148"/>
      <c r="J885" s="148"/>
      <c r="K885" s="148"/>
      <c r="L885" s="148"/>
      <c r="M885" s="149"/>
      <c r="N885" s="150"/>
      <c r="O885" s="150"/>
      <c r="P885" s="150"/>
      <c r="Q885" s="150"/>
      <c r="R885" s="150"/>
      <c r="S885" s="150"/>
      <c r="T885" s="150"/>
      <c r="U885" s="150"/>
      <c r="V885" s="150"/>
      <c r="W885" s="150"/>
      <c r="X885" s="150"/>
      <c r="Y885" s="150"/>
      <c r="Z885" s="150"/>
      <c r="AA885" s="148"/>
      <c r="AM885" s="2"/>
    </row>
    <row r="886" spans="1:39" ht="15.75" customHeight="1" x14ac:dyDescent="0.25">
      <c r="A886" s="148"/>
      <c r="B886" s="148"/>
      <c r="C886" s="148"/>
      <c r="D886" s="148"/>
      <c r="E886" s="148"/>
      <c r="F886" s="148"/>
      <c r="G886" s="148"/>
      <c r="H886" s="148"/>
      <c r="I886" s="148"/>
      <c r="J886" s="148"/>
      <c r="K886" s="148"/>
      <c r="L886" s="148"/>
      <c r="M886" s="149"/>
      <c r="N886" s="150"/>
      <c r="O886" s="150"/>
      <c r="P886" s="150"/>
      <c r="Q886" s="150"/>
      <c r="R886" s="150"/>
      <c r="S886" s="150"/>
      <c r="T886" s="150"/>
      <c r="U886" s="150"/>
      <c r="V886" s="150"/>
      <c r="W886" s="150"/>
      <c r="X886" s="150"/>
      <c r="Y886" s="150"/>
      <c r="Z886" s="150"/>
      <c r="AA886" s="148"/>
      <c r="AM886" s="2"/>
    </row>
    <row r="887" spans="1:39" ht="15.75" customHeight="1" x14ac:dyDescent="0.25">
      <c r="A887" s="148"/>
      <c r="B887" s="148"/>
      <c r="C887" s="148"/>
      <c r="D887" s="148"/>
      <c r="E887" s="148"/>
      <c r="F887" s="148"/>
      <c r="G887" s="148"/>
      <c r="H887" s="148"/>
      <c r="I887" s="148"/>
      <c r="J887" s="148"/>
      <c r="K887" s="148"/>
      <c r="L887" s="148"/>
      <c r="M887" s="149"/>
      <c r="N887" s="150"/>
      <c r="O887" s="150"/>
      <c r="P887" s="150"/>
      <c r="Q887" s="150"/>
      <c r="R887" s="150"/>
      <c r="S887" s="150"/>
      <c r="T887" s="150"/>
      <c r="U887" s="150"/>
      <c r="V887" s="150"/>
      <c r="W887" s="150"/>
      <c r="X887" s="150"/>
      <c r="Y887" s="150"/>
      <c r="Z887" s="150"/>
      <c r="AA887" s="148"/>
      <c r="AM887" s="2"/>
    </row>
    <row r="888" spans="1:39" ht="15.75" customHeight="1" x14ac:dyDescent="0.25">
      <c r="A888" s="148"/>
      <c r="B888" s="148"/>
      <c r="C888" s="148"/>
      <c r="D888" s="148"/>
      <c r="E888" s="148"/>
      <c r="F888" s="148"/>
      <c r="G888" s="148"/>
      <c r="H888" s="148"/>
      <c r="I888" s="148"/>
      <c r="J888" s="148"/>
      <c r="K888" s="148"/>
      <c r="L888" s="148"/>
      <c r="M888" s="149"/>
      <c r="N888" s="150"/>
      <c r="O888" s="150"/>
      <c r="P888" s="150"/>
      <c r="Q888" s="150"/>
      <c r="R888" s="150"/>
      <c r="S888" s="150"/>
      <c r="T888" s="150"/>
      <c r="U888" s="150"/>
      <c r="V888" s="150"/>
      <c r="W888" s="150"/>
      <c r="X888" s="150"/>
      <c r="Y888" s="150"/>
      <c r="Z888" s="150"/>
      <c r="AA888" s="148"/>
      <c r="AM888" s="2"/>
    </row>
    <row r="889" spans="1:39" ht="15.75" customHeight="1" x14ac:dyDescent="0.25">
      <c r="A889" s="148"/>
      <c r="B889" s="148"/>
      <c r="C889" s="148"/>
      <c r="D889" s="148"/>
      <c r="E889" s="148"/>
      <c r="F889" s="148"/>
      <c r="G889" s="148"/>
      <c r="H889" s="148"/>
      <c r="I889" s="148"/>
      <c r="J889" s="148"/>
      <c r="K889" s="148"/>
      <c r="L889" s="148"/>
      <c r="M889" s="149"/>
      <c r="N889" s="150"/>
      <c r="O889" s="150"/>
      <c r="P889" s="150"/>
      <c r="Q889" s="150"/>
      <c r="R889" s="150"/>
      <c r="S889" s="150"/>
      <c r="T889" s="150"/>
      <c r="U889" s="150"/>
      <c r="V889" s="150"/>
      <c r="W889" s="150"/>
      <c r="X889" s="150"/>
      <c r="Y889" s="150"/>
      <c r="Z889" s="150"/>
      <c r="AA889" s="148"/>
      <c r="AM889" s="2"/>
    </row>
    <row r="890" spans="1:39" ht="15.75" customHeight="1" x14ac:dyDescent="0.25">
      <c r="A890" s="148"/>
      <c r="B890" s="148"/>
      <c r="C890" s="148"/>
      <c r="D890" s="148"/>
      <c r="E890" s="148"/>
      <c r="F890" s="148"/>
      <c r="G890" s="148"/>
      <c r="H890" s="148"/>
      <c r="I890" s="148"/>
      <c r="J890" s="148"/>
      <c r="K890" s="148"/>
      <c r="L890" s="148"/>
      <c r="M890" s="149"/>
      <c r="N890" s="150"/>
      <c r="O890" s="150"/>
      <c r="P890" s="150"/>
      <c r="Q890" s="150"/>
      <c r="R890" s="150"/>
      <c r="S890" s="150"/>
      <c r="T890" s="150"/>
      <c r="U890" s="150"/>
      <c r="V890" s="150"/>
      <c r="W890" s="150"/>
      <c r="X890" s="150"/>
      <c r="Y890" s="150"/>
      <c r="Z890" s="150"/>
      <c r="AA890" s="148"/>
      <c r="AM890" s="2"/>
    </row>
    <row r="891" spans="1:39" ht="15.75" customHeight="1" x14ac:dyDescent="0.25">
      <c r="A891" s="148"/>
      <c r="B891" s="148"/>
      <c r="C891" s="148"/>
      <c r="D891" s="148"/>
      <c r="E891" s="148"/>
      <c r="F891" s="148"/>
      <c r="G891" s="148"/>
      <c r="H891" s="148"/>
      <c r="I891" s="148"/>
      <c r="J891" s="148"/>
      <c r="K891" s="148"/>
      <c r="L891" s="148"/>
      <c r="M891" s="149"/>
      <c r="N891" s="150"/>
      <c r="O891" s="150"/>
      <c r="P891" s="150"/>
      <c r="Q891" s="150"/>
      <c r="R891" s="150"/>
      <c r="S891" s="150"/>
      <c r="T891" s="150"/>
      <c r="U891" s="150"/>
      <c r="V891" s="150"/>
      <c r="W891" s="150"/>
      <c r="X891" s="150"/>
      <c r="Y891" s="150"/>
      <c r="Z891" s="150"/>
      <c r="AA891" s="148"/>
      <c r="AM891" s="2"/>
    </row>
    <row r="892" spans="1:39" ht="15.75" customHeight="1" x14ac:dyDescent="0.25">
      <c r="A892" s="148"/>
      <c r="B892" s="148"/>
      <c r="C892" s="148"/>
      <c r="D892" s="148"/>
      <c r="E892" s="148"/>
      <c r="F892" s="148"/>
      <c r="G892" s="148"/>
      <c r="H892" s="148"/>
      <c r="I892" s="148"/>
      <c r="J892" s="148"/>
      <c r="K892" s="148"/>
      <c r="L892" s="148"/>
      <c r="M892" s="149"/>
      <c r="N892" s="150"/>
      <c r="O892" s="150"/>
      <c r="P892" s="150"/>
      <c r="Q892" s="150"/>
      <c r="R892" s="150"/>
      <c r="S892" s="150"/>
      <c r="T892" s="150"/>
      <c r="U892" s="150"/>
      <c r="V892" s="150"/>
      <c r="W892" s="150"/>
      <c r="X892" s="150"/>
      <c r="Y892" s="150"/>
      <c r="Z892" s="150"/>
      <c r="AA892" s="148"/>
      <c r="AM892" s="2"/>
    </row>
    <row r="893" spans="1:39" ht="15.75" customHeight="1" x14ac:dyDescent="0.25">
      <c r="A893" s="148"/>
      <c r="B893" s="148"/>
      <c r="C893" s="148"/>
      <c r="D893" s="148"/>
      <c r="E893" s="148"/>
      <c r="F893" s="148"/>
      <c r="G893" s="148"/>
      <c r="H893" s="148"/>
      <c r="I893" s="148"/>
      <c r="J893" s="148"/>
      <c r="K893" s="148"/>
      <c r="L893" s="148"/>
      <c r="M893" s="149"/>
      <c r="N893" s="150"/>
      <c r="O893" s="150"/>
      <c r="P893" s="150"/>
      <c r="Q893" s="150"/>
      <c r="R893" s="150"/>
      <c r="S893" s="150"/>
      <c r="T893" s="150"/>
      <c r="U893" s="150"/>
      <c r="V893" s="150"/>
      <c r="W893" s="150"/>
      <c r="X893" s="150"/>
      <c r="Y893" s="150"/>
      <c r="Z893" s="150"/>
      <c r="AA893" s="148"/>
      <c r="AM893" s="2"/>
    </row>
    <row r="894" spans="1:39" ht="15.75" customHeight="1" x14ac:dyDescent="0.25">
      <c r="A894" s="148"/>
      <c r="B894" s="148"/>
      <c r="C894" s="148"/>
      <c r="D894" s="148"/>
      <c r="E894" s="148"/>
      <c r="F894" s="148"/>
      <c r="G894" s="148"/>
      <c r="H894" s="148"/>
      <c r="I894" s="148"/>
      <c r="J894" s="148"/>
      <c r="K894" s="148"/>
      <c r="L894" s="148"/>
      <c r="M894" s="149"/>
      <c r="N894" s="150"/>
      <c r="O894" s="150"/>
      <c r="P894" s="150"/>
      <c r="Q894" s="150"/>
      <c r="R894" s="150"/>
      <c r="S894" s="150"/>
      <c r="T894" s="150"/>
      <c r="U894" s="150"/>
      <c r="V894" s="150"/>
      <c r="W894" s="150"/>
      <c r="X894" s="150"/>
      <c r="Y894" s="150"/>
      <c r="Z894" s="150"/>
      <c r="AA894" s="148"/>
      <c r="AM894" s="2"/>
    </row>
    <row r="895" spans="1:39" ht="15.75" customHeight="1" x14ac:dyDescent="0.25">
      <c r="A895" s="148"/>
      <c r="B895" s="148"/>
      <c r="C895" s="148"/>
      <c r="D895" s="148"/>
      <c r="E895" s="148"/>
      <c r="F895" s="148"/>
      <c r="G895" s="148"/>
      <c r="H895" s="148"/>
      <c r="I895" s="148"/>
      <c r="J895" s="148"/>
      <c r="K895" s="148"/>
      <c r="L895" s="148"/>
      <c r="M895" s="149"/>
      <c r="N895" s="150"/>
      <c r="O895" s="150"/>
      <c r="P895" s="150"/>
      <c r="Q895" s="150"/>
      <c r="R895" s="150"/>
      <c r="S895" s="150"/>
      <c r="T895" s="150"/>
      <c r="U895" s="150"/>
      <c r="V895" s="150"/>
      <c r="W895" s="150"/>
      <c r="X895" s="150"/>
      <c r="Y895" s="150"/>
      <c r="Z895" s="150"/>
      <c r="AA895" s="148"/>
      <c r="AM895" s="2"/>
    </row>
    <row r="896" spans="1:39" ht="15.75" customHeight="1" x14ac:dyDescent="0.25">
      <c r="A896" s="148"/>
      <c r="B896" s="148"/>
      <c r="C896" s="148"/>
      <c r="D896" s="148"/>
      <c r="E896" s="148"/>
      <c r="F896" s="148"/>
      <c r="G896" s="148"/>
      <c r="H896" s="148"/>
      <c r="I896" s="148"/>
      <c r="J896" s="148"/>
      <c r="K896" s="148"/>
      <c r="L896" s="148"/>
      <c r="M896" s="149"/>
      <c r="N896" s="150"/>
      <c r="O896" s="150"/>
      <c r="P896" s="150"/>
      <c r="Q896" s="150"/>
      <c r="R896" s="150"/>
      <c r="S896" s="150"/>
      <c r="T896" s="150"/>
      <c r="U896" s="150"/>
      <c r="V896" s="150"/>
      <c r="W896" s="150"/>
      <c r="X896" s="150"/>
      <c r="Y896" s="150"/>
      <c r="Z896" s="150"/>
      <c r="AA896" s="148"/>
      <c r="AM896" s="2"/>
    </row>
    <row r="897" spans="1:39" ht="15.75" customHeight="1" x14ac:dyDescent="0.25">
      <c r="A897" s="148"/>
      <c r="B897" s="148"/>
      <c r="C897" s="148"/>
      <c r="D897" s="148"/>
      <c r="E897" s="148"/>
      <c r="F897" s="148"/>
      <c r="G897" s="148"/>
      <c r="H897" s="148"/>
      <c r="I897" s="148"/>
      <c r="J897" s="148"/>
      <c r="K897" s="148"/>
      <c r="L897" s="148"/>
      <c r="M897" s="149"/>
      <c r="N897" s="150"/>
      <c r="O897" s="150"/>
      <c r="P897" s="150"/>
      <c r="Q897" s="150"/>
      <c r="R897" s="150"/>
      <c r="S897" s="150"/>
      <c r="T897" s="150"/>
      <c r="U897" s="150"/>
      <c r="V897" s="150"/>
      <c r="W897" s="150"/>
      <c r="X897" s="150"/>
      <c r="Y897" s="150"/>
      <c r="Z897" s="150"/>
      <c r="AA897" s="148"/>
      <c r="AM897" s="2"/>
    </row>
    <row r="898" spans="1:39" ht="15.75" customHeight="1" x14ac:dyDescent="0.25">
      <c r="A898" s="148"/>
      <c r="B898" s="148"/>
      <c r="C898" s="148"/>
      <c r="D898" s="148"/>
      <c r="E898" s="148"/>
      <c r="F898" s="148"/>
      <c r="G898" s="148"/>
      <c r="H898" s="148"/>
      <c r="I898" s="148"/>
      <c r="J898" s="148"/>
      <c r="K898" s="148"/>
      <c r="L898" s="148"/>
      <c r="M898" s="149"/>
      <c r="N898" s="150"/>
      <c r="O898" s="150"/>
      <c r="P898" s="150"/>
      <c r="Q898" s="150"/>
      <c r="R898" s="150"/>
      <c r="S898" s="150"/>
      <c r="T898" s="150"/>
      <c r="U898" s="150"/>
      <c r="V898" s="150"/>
      <c r="W898" s="150"/>
      <c r="X898" s="150"/>
      <c r="Y898" s="150"/>
      <c r="Z898" s="150"/>
      <c r="AA898" s="148"/>
      <c r="AM898" s="2"/>
    </row>
    <row r="899" spans="1:39" ht="15.75" customHeight="1" x14ac:dyDescent="0.25">
      <c r="A899" s="148"/>
      <c r="B899" s="148"/>
      <c r="C899" s="148"/>
      <c r="D899" s="148"/>
      <c r="E899" s="148"/>
      <c r="F899" s="148"/>
      <c r="G899" s="148"/>
      <c r="H899" s="148"/>
      <c r="I899" s="148"/>
      <c r="J899" s="148"/>
      <c r="K899" s="148"/>
      <c r="L899" s="148"/>
      <c r="M899" s="149"/>
      <c r="N899" s="150"/>
      <c r="O899" s="150"/>
      <c r="P899" s="150"/>
      <c r="Q899" s="150"/>
      <c r="R899" s="150"/>
      <c r="S899" s="150"/>
      <c r="T899" s="150"/>
      <c r="U899" s="150"/>
      <c r="V899" s="150"/>
      <c r="W899" s="150"/>
      <c r="X899" s="150"/>
      <c r="Y899" s="150"/>
      <c r="Z899" s="150"/>
      <c r="AA899" s="148"/>
      <c r="AM899" s="2"/>
    </row>
    <row r="900" spans="1:39" ht="15.75" customHeight="1" x14ac:dyDescent="0.25">
      <c r="A900" s="148"/>
      <c r="B900" s="148"/>
      <c r="C900" s="148"/>
      <c r="D900" s="148"/>
      <c r="E900" s="148"/>
      <c r="F900" s="148"/>
      <c r="G900" s="148"/>
      <c r="H900" s="148"/>
      <c r="I900" s="148"/>
      <c r="J900" s="148"/>
      <c r="K900" s="148"/>
      <c r="L900" s="148"/>
      <c r="M900" s="149"/>
      <c r="N900" s="150"/>
      <c r="O900" s="150"/>
      <c r="P900" s="150"/>
      <c r="Q900" s="150"/>
      <c r="R900" s="150"/>
      <c r="S900" s="150"/>
      <c r="T900" s="150"/>
      <c r="U900" s="150"/>
      <c r="V900" s="150"/>
      <c r="W900" s="150"/>
      <c r="X900" s="150"/>
      <c r="Y900" s="150"/>
      <c r="Z900" s="150"/>
      <c r="AA900" s="148"/>
      <c r="AM900" s="2"/>
    </row>
    <row r="901" spans="1:39" ht="15.75" customHeight="1" x14ac:dyDescent="0.25">
      <c r="A901" s="148"/>
      <c r="B901" s="148"/>
      <c r="C901" s="148"/>
      <c r="D901" s="148"/>
      <c r="E901" s="148"/>
      <c r="F901" s="148"/>
      <c r="G901" s="148"/>
      <c r="H901" s="148"/>
      <c r="I901" s="148"/>
      <c r="J901" s="148"/>
      <c r="K901" s="148"/>
      <c r="L901" s="148"/>
      <c r="M901" s="149"/>
      <c r="N901" s="150"/>
      <c r="O901" s="150"/>
      <c r="P901" s="150"/>
      <c r="Q901" s="150"/>
      <c r="R901" s="150"/>
      <c r="S901" s="150"/>
      <c r="T901" s="150"/>
      <c r="U901" s="150"/>
      <c r="V901" s="150"/>
      <c r="W901" s="150"/>
      <c r="X901" s="150"/>
      <c r="Y901" s="150"/>
      <c r="Z901" s="150"/>
      <c r="AA901" s="148"/>
      <c r="AM901" s="2"/>
    </row>
    <row r="902" spans="1:39" ht="15.75" customHeight="1" x14ac:dyDescent="0.25">
      <c r="A902" s="148"/>
      <c r="B902" s="148"/>
      <c r="C902" s="148"/>
      <c r="D902" s="148"/>
      <c r="E902" s="148"/>
      <c r="F902" s="148"/>
      <c r="G902" s="148"/>
      <c r="H902" s="148"/>
      <c r="I902" s="148"/>
      <c r="J902" s="148"/>
      <c r="K902" s="148"/>
      <c r="L902" s="148"/>
      <c r="M902" s="149"/>
      <c r="N902" s="150"/>
      <c r="O902" s="150"/>
      <c r="P902" s="150"/>
      <c r="Q902" s="150"/>
      <c r="R902" s="150"/>
      <c r="S902" s="150"/>
      <c r="T902" s="150"/>
      <c r="U902" s="150"/>
      <c r="V902" s="150"/>
      <c r="W902" s="150"/>
      <c r="X902" s="150"/>
      <c r="Y902" s="150"/>
      <c r="Z902" s="150"/>
      <c r="AA902" s="148"/>
      <c r="AM902" s="2"/>
    </row>
    <row r="903" spans="1:39" ht="15.75" customHeight="1" x14ac:dyDescent="0.25">
      <c r="A903" s="148"/>
      <c r="B903" s="148"/>
      <c r="C903" s="148"/>
      <c r="D903" s="148"/>
      <c r="E903" s="148"/>
      <c r="F903" s="148"/>
      <c r="G903" s="148"/>
      <c r="H903" s="148"/>
      <c r="I903" s="148"/>
      <c r="J903" s="148"/>
      <c r="K903" s="148"/>
      <c r="L903" s="148"/>
      <c r="M903" s="149"/>
      <c r="N903" s="150"/>
      <c r="O903" s="150"/>
      <c r="P903" s="150"/>
      <c r="Q903" s="150"/>
      <c r="R903" s="150"/>
      <c r="S903" s="150"/>
      <c r="T903" s="150"/>
      <c r="U903" s="150"/>
      <c r="V903" s="150"/>
      <c r="W903" s="150"/>
      <c r="X903" s="150"/>
      <c r="Y903" s="150"/>
      <c r="Z903" s="150"/>
      <c r="AA903" s="148"/>
      <c r="AM903" s="2"/>
    </row>
    <row r="904" spans="1:39" ht="15.75" customHeight="1" x14ac:dyDescent="0.25">
      <c r="A904" s="148"/>
      <c r="B904" s="148"/>
      <c r="C904" s="148"/>
      <c r="D904" s="148"/>
      <c r="E904" s="148"/>
      <c r="F904" s="148"/>
      <c r="G904" s="148"/>
      <c r="H904" s="148"/>
      <c r="I904" s="148"/>
      <c r="J904" s="148"/>
      <c r="K904" s="148"/>
      <c r="L904" s="148"/>
      <c r="M904" s="149"/>
      <c r="N904" s="150"/>
      <c r="O904" s="150"/>
      <c r="P904" s="150"/>
      <c r="Q904" s="150"/>
      <c r="R904" s="150"/>
      <c r="S904" s="150"/>
      <c r="T904" s="150"/>
      <c r="U904" s="150"/>
      <c r="V904" s="150"/>
      <c r="W904" s="150"/>
      <c r="X904" s="150"/>
      <c r="Y904" s="150"/>
      <c r="Z904" s="150"/>
      <c r="AA904" s="148"/>
      <c r="AM904" s="2"/>
    </row>
    <row r="905" spans="1:39" ht="15.75" customHeight="1" x14ac:dyDescent="0.25">
      <c r="A905" s="148"/>
      <c r="B905" s="148"/>
      <c r="C905" s="148"/>
      <c r="D905" s="148"/>
      <c r="E905" s="148"/>
      <c r="F905" s="148"/>
      <c r="G905" s="148"/>
      <c r="H905" s="148"/>
      <c r="I905" s="148"/>
      <c r="J905" s="148"/>
      <c r="K905" s="148"/>
      <c r="L905" s="148"/>
      <c r="M905" s="149"/>
      <c r="N905" s="150"/>
      <c r="O905" s="150"/>
      <c r="P905" s="150"/>
      <c r="Q905" s="150"/>
      <c r="R905" s="150"/>
      <c r="S905" s="150"/>
      <c r="T905" s="150"/>
      <c r="U905" s="150"/>
      <c r="V905" s="150"/>
      <c r="W905" s="150"/>
      <c r="X905" s="150"/>
      <c r="Y905" s="150"/>
      <c r="Z905" s="150"/>
      <c r="AA905" s="148"/>
      <c r="AM905" s="2"/>
    </row>
    <row r="906" spans="1:39" ht="15.75" customHeight="1" x14ac:dyDescent="0.25">
      <c r="A906" s="148"/>
      <c r="B906" s="148"/>
      <c r="C906" s="148"/>
      <c r="D906" s="148"/>
      <c r="E906" s="148"/>
      <c r="F906" s="148"/>
      <c r="G906" s="148"/>
      <c r="H906" s="148"/>
      <c r="I906" s="148"/>
      <c r="J906" s="148"/>
      <c r="K906" s="148"/>
      <c r="L906" s="148"/>
      <c r="M906" s="149"/>
      <c r="N906" s="150"/>
      <c r="O906" s="150"/>
      <c r="P906" s="150"/>
      <c r="Q906" s="150"/>
      <c r="R906" s="150"/>
      <c r="S906" s="150"/>
      <c r="T906" s="150"/>
      <c r="U906" s="150"/>
      <c r="V906" s="150"/>
      <c r="W906" s="150"/>
      <c r="X906" s="150"/>
      <c r="Y906" s="150"/>
      <c r="Z906" s="150"/>
      <c r="AA906" s="148"/>
      <c r="AM906" s="2"/>
    </row>
    <row r="907" spans="1:39" ht="15.75" customHeight="1" x14ac:dyDescent="0.25">
      <c r="A907" s="148"/>
      <c r="B907" s="148"/>
      <c r="C907" s="148"/>
      <c r="D907" s="148"/>
      <c r="E907" s="148"/>
      <c r="F907" s="148"/>
      <c r="G907" s="148"/>
      <c r="H907" s="148"/>
      <c r="I907" s="148"/>
      <c r="J907" s="148"/>
      <c r="K907" s="148"/>
      <c r="L907" s="148"/>
      <c r="M907" s="149"/>
      <c r="N907" s="150"/>
      <c r="O907" s="150"/>
      <c r="P907" s="150"/>
      <c r="Q907" s="150"/>
      <c r="R907" s="150"/>
      <c r="S907" s="150"/>
      <c r="T907" s="150"/>
      <c r="U907" s="150"/>
      <c r="V907" s="150"/>
      <c r="W907" s="150"/>
      <c r="X907" s="150"/>
      <c r="Y907" s="150"/>
      <c r="Z907" s="150"/>
      <c r="AA907" s="148"/>
      <c r="AM907" s="2"/>
    </row>
    <row r="908" spans="1:39" ht="15.75" customHeight="1" x14ac:dyDescent="0.25">
      <c r="A908" s="148"/>
      <c r="B908" s="148"/>
      <c r="C908" s="148"/>
      <c r="D908" s="148"/>
      <c r="E908" s="148"/>
      <c r="F908" s="148"/>
      <c r="G908" s="148"/>
      <c r="H908" s="148"/>
      <c r="I908" s="148"/>
      <c r="J908" s="148"/>
      <c r="K908" s="148"/>
      <c r="L908" s="148"/>
      <c r="M908" s="149"/>
      <c r="N908" s="150"/>
      <c r="O908" s="150"/>
      <c r="P908" s="150"/>
      <c r="Q908" s="150"/>
      <c r="R908" s="150"/>
      <c r="S908" s="150"/>
      <c r="T908" s="150"/>
      <c r="U908" s="150"/>
      <c r="V908" s="150"/>
      <c r="W908" s="150"/>
      <c r="X908" s="150"/>
      <c r="Y908" s="150"/>
      <c r="Z908" s="150"/>
      <c r="AA908" s="148"/>
      <c r="AM908" s="2"/>
    </row>
  </sheetData>
  <mergeCells count="9">
    <mergeCell ref="A7:D7"/>
    <mergeCell ref="N7:Z7"/>
    <mergeCell ref="A1:K1"/>
    <mergeCell ref="A2:K2"/>
    <mergeCell ref="A3:K3"/>
    <mergeCell ref="A4:K4"/>
    <mergeCell ref="A5:D5"/>
    <mergeCell ref="N5:Z5"/>
    <mergeCell ref="A6:D6"/>
  </mergeCells>
  <conditionalFormatting sqref="AA193">
    <cfRule type="containsText" dxfId="371" priority="1" operator="containsText" text="&quot;REVISAR&quot;">
      <formula>NOT(ISERROR(SEARCH(("""REVISAR"""),(AA193))))</formula>
    </cfRule>
  </conditionalFormatting>
  <conditionalFormatting sqref="AA2:AA7 AA193 AA195:AA908">
    <cfRule type="containsText" dxfId="370" priority="2" operator="containsText" text="&quot;CORRECTO&quot;">
      <formula>NOT(ISERROR(SEARCH(("""CORRECTO"""),(AA2))))</formula>
    </cfRule>
  </conditionalFormatting>
  <conditionalFormatting sqref="AA194">
    <cfRule type="containsText" dxfId="369" priority="3" operator="containsText" text="&quot;REVISAR&quot;">
      <formula>NOT(ISERROR(SEARCH(("""REVISAR"""),(AA194))))</formula>
    </cfRule>
  </conditionalFormatting>
  <conditionalFormatting sqref="AA194">
    <cfRule type="containsText" dxfId="368" priority="4" operator="containsText" text="&quot;CORRECTO&quot;">
      <formula>NOT(ISERROR(SEARCH(("""CORRECTO"""),(AA194))))</formula>
    </cfRule>
  </conditionalFormatting>
  <conditionalFormatting sqref="AA9">
    <cfRule type="containsText" dxfId="367" priority="5" operator="containsText" text="&quot;REVISAR&quot;">
      <formula>NOT(ISERROR(SEARCH(("""REVISAR"""),(AA9))))</formula>
    </cfRule>
  </conditionalFormatting>
  <conditionalFormatting sqref="AA9">
    <cfRule type="containsText" dxfId="366" priority="6" operator="containsText" text="&quot;CORRECTO&quot;">
      <formula>NOT(ISERROR(SEARCH(("""CORRECTO"""),(AA9))))</formula>
    </cfRule>
  </conditionalFormatting>
  <conditionalFormatting sqref="AA192">
    <cfRule type="containsText" dxfId="365" priority="7" operator="containsText" text="&quot;REVISAR&quot;">
      <formula>NOT(ISERROR(SEARCH(("""REVISAR"""),(AA192))))</formula>
    </cfRule>
  </conditionalFormatting>
  <conditionalFormatting sqref="AA192">
    <cfRule type="containsText" dxfId="364" priority="8" operator="containsText" text="&quot;CORRECTO&quot;">
      <formula>NOT(ISERROR(SEARCH(("""CORRECTO"""),(AA192))))</formula>
    </cfRule>
  </conditionalFormatting>
  <conditionalFormatting sqref="AA190">
    <cfRule type="containsText" dxfId="363" priority="9" operator="containsText" text="&quot;REVISAR&quot;">
      <formula>NOT(ISERROR(SEARCH(("""REVISAR"""),(AA190))))</formula>
    </cfRule>
  </conditionalFormatting>
  <conditionalFormatting sqref="AA190">
    <cfRule type="containsText" dxfId="362" priority="10" operator="containsText" text="&quot;CORRECTO&quot;">
      <formula>NOT(ISERROR(SEARCH(("""CORRECTO"""),(AA190))))</formula>
    </cfRule>
  </conditionalFormatting>
  <conditionalFormatting sqref="AA191">
    <cfRule type="containsText" dxfId="361" priority="11" operator="containsText" text="&quot;REVISAR&quot;">
      <formula>NOT(ISERROR(SEARCH(("""REVISAR"""),(AA191))))</formula>
    </cfRule>
  </conditionalFormatting>
  <conditionalFormatting sqref="AA191">
    <cfRule type="containsText" dxfId="360" priority="12" operator="containsText" text="&quot;CORRECTO&quot;">
      <formula>NOT(ISERROR(SEARCH(("""CORRECTO"""),(AA191))))</formula>
    </cfRule>
  </conditionalFormatting>
  <conditionalFormatting sqref="AA189">
    <cfRule type="containsText" dxfId="359" priority="13" operator="containsText" text="&quot;REVISAR&quot;">
      <formula>NOT(ISERROR(SEARCH(("""REVISAR"""),(AA189))))</formula>
    </cfRule>
  </conditionalFormatting>
  <conditionalFormatting sqref="AA189">
    <cfRule type="containsText" dxfId="358" priority="14" operator="containsText" text="&quot;CORRECTO&quot;">
      <formula>NOT(ISERROR(SEARCH(("""CORRECTO"""),(AA189))))</formula>
    </cfRule>
  </conditionalFormatting>
  <conditionalFormatting sqref="AA187">
    <cfRule type="containsText" dxfId="357" priority="15" operator="containsText" text="&quot;REVISAR&quot;">
      <formula>NOT(ISERROR(SEARCH(("""REVISAR"""),(AA187))))</formula>
    </cfRule>
  </conditionalFormatting>
  <conditionalFormatting sqref="AA187">
    <cfRule type="containsText" dxfId="356" priority="16" operator="containsText" text="&quot;CORRECTO&quot;">
      <formula>NOT(ISERROR(SEARCH(("""CORRECTO"""),(AA187))))</formula>
    </cfRule>
  </conditionalFormatting>
  <conditionalFormatting sqref="AA188">
    <cfRule type="containsText" dxfId="355" priority="17" operator="containsText" text="&quot;REVISAR&quot;">
      <formula>NOT(ISERROR(SEARCH(("""REVISAR"""),(AA188))))</formula>
    </cfRule>
  </conditionalFormatting>
  <conditionalFormatting sqref="AA188">
    <cfRule type="containsText" dxfId="354" priority="18" operator="containsText" text="&quot;CORRECTO&quot;">
      <formula>NOT(ISERROR(SEARCH(("""CORRECTO"""),(AA188))))</formula>
    </cfRule>
  </conditionalFormatting>
  <conditionalFormatting sqref="AA186">
    <cfRule type="containsText" dxfId="353" priority="19" operator="containsText" text="&quot;REVISAR&quot;">
      <formula>NOT(ISERROR(SEARCH(("""REVISAR"""),(AA186))))</formula>
    </cfRule>
  </conditionalFormatting>
  <conditionalFormatting sqref="AA186">
    <cfRule type="containsText" dxfId="352" priority="20" operator="containsText" text="&quot;CORRECTO&quot;">
      <formula>NOT(ISERROR(SEARCH(("""CORRECTO"""),(AA186))))</formula>
    </cfRule>
  </conditionalFormatting>
  <conditionalFormatting sqref="AA184">
    <cfRule type="containsText" dxfId="351" priority="21" operator="containsText" text="&quot;REVISAR&quot;">
      <formula>NOT(ISERROR(SEARCH(("""REVISAR"""),(AA184))))</formula>
    </cfRule>
  </conditionalFormatting>
  <conditionalFormatting sqref="AA184">
    <cfRule type="containsText" dxfId="350" priority="22" operator="containsText" text="&quot;CORRECTO&quot;">
      <formula>NOT(ISERROR(SEARCH(("""CORRECTO"""),(AA184))))</formula>
    </cfRule>
  </conditionalFormatting>
  <conditionalFormatting sqref="AA185">
    <cfRule type="containsText" dxfId="349" priority="23" operator="containsText" text="&quot;REVISAR&quot;">
      <formula>NOT(ISERROR(SEARCH(("""REVISAR"""),(AA185))))</formula>
    </cfRule>
  </conditionalFormatting>
  <conditionalFormatting sqref="AA185">
    <cfRule type="containsText" dxfId="348" priority="24" operator="containsText" text="&quot;CORRECTO&quot;">
      <formula>NOT(ISERROR(SEARCH(("""CORRECTO"""),(AA185))))</formula>
    </cfRule>
  </conditionalFormatting>
  <conditionalFormatting sqref="AA183">
    <cfRule type="containsText" dxfId="347" priority="25" operator="containsText" text="&quot;REVISAR&quot;">
      <formula>NOT(ISERROR(SEARCH(("""REVISAR"""),(AA183))))</formula>
    </cfRule>
  </conditionalFormatting>
  <conditionalFormatting sqref="AA183">
    <cfRule type="containsText" dxfId="346" priority="26" operator="containsText" text="&quot;CORRECTO&quot;">
      <formula>NOT(ISERROR(SEARCH(("""CORRECTO"""),(AA183))))</formula>
    </cfRule>
  </conditionalFormatting>
  <conditionalFormatting sqref="AA181">
    <cfRule type="containsText" dxfId="345" priority="27" operator="containsText" text="&quot;REVISAR&quot;">
      <formula>NOT(ISERROR(SEARCH(("""REVISAR"""),(AA181))))</formula>
    </cfRule>
  </conditionalFormatting>
  <conditionalFormatting sqref="AA181">
    <cfRule type="containsText" dxfId="344" priority="28" operator="containsText" text="&quot;CORRECTO&quot;">
      <formula>NOT(ISERROR(SEARCH(("""CORRECTO"""),(AA181))))</formula>
    </cfRule>
  </conditionalFormatting>
  <conditionalFormatting sqref="AA182">
    <cfRule type="containsText" dxfId="343" priority="29" operator="containsText" text="&quot;REVISAR&quot;">
      <formula>NOT(ISERROR(SEARCH(("""REVISAR"""),(AA182))))</formula>
    </cfRule>
  </conditionalFormatting>
  <conditionalFormatting sqref="AA182">
    <cfRule type="containsText" dxfId="342" priority="30" operator="containsText" text="&quot;CORRECTO&quot;">
      <formula>NOT(ISERROR(SEARCH(("""CORRECTO"""),(AA182))))</formula>
    </cfRule>
  </conditionalFormatting>
  <conditionalFormatting sqref="AA180">
    <cfRule type="containsText" dxfId="341" priority="31" operator="containsText" text="&quot;REVISAR&quot;">
      <formula>NOT(ISERROR(SEARCH(("""REVISAR"""),(AA180))))</formula>
    </cfRule>
  </conditionalFormatting>
  <conditionalFormatting sqref="AA180">
    <cfRule type="containsText" dxfId="340" priority="32" operator="containsText" text="&quot;CORRECTO&quot;">
      <formula>NOT(ISERROR(SEARCH(("""CORRECTO"""),(AA180))))</formula>
    </cfRule>
  </conditionalFormatting>
  <conditionalFormatting sqref="AA178">
    <cfRule type="containsText" dxfId="339" priority="33" operator="containsText" text="&quot;REVISAR&quot;">
      <formula>NOT(ISERROR(SEARCH(("""REVISAR"""),(AA178))))</formula>
    </cfRule>
  </conditionalFormatting>
  <conditionalFormatting sqref="AA178">
    <cfRule type="containsText" dxfId="338" priority="34" operator="containsText" text="&quot;CORRECTO&quot;">
      <formula>NOT(ISERROR(SEARCH(("""CORRECTO"""),(AA178))))</formula>
    </cfRule>
  </conditionalFormatting>
  <conditionalFormatting sqref="AA179">
    <cfRule type="containsText" dxfId="337" priority="35" operator="containsText" text="&quot;REVISAR&quot;">
      <formula>NOT(ISERROR(SEARCH(("""REVISAR"""),(AA179))))</formula>
    </cfRule>
  </conditionalFormatting>
  <conditionalFormatting sqref="AA179">
    <cfRule type="containsText" dxfId="336" priority="36" operator="containsText" text="&quot;CORRECTO&quot;">
      <formula>NOT(ISERROR(SEARCH(("""CORRECTO"""),(AA179))))</formula>
    </cfRule>
  </conditionalFormatting>
  <conditionalFormatting sqref="AA177">
    <cfRule type="containsText" dxfId="335" priority="37" operator="containsText" text="&quot;REVISAR&quot;">
      <formula>NOT(ISERROR(SEARCH(("""REVISAR"""),(AA177))))</formula>
    </cfRule>
  </conditionalFormatting>
  <conditionalFormatting sqref="AA177">
    <cfRule type="containsText" dxfId="334" priority="38" operator="containsText" text="&quot;CORRECTO&quot;">
      <formula>NOT(ISERROR(SEARCH(("""CORRECTO"""),(AA177))))</formula>
    </cfRule>
  </conditionalFormatting>
  <conditionalFormatting sqref="AA175">
    <cfRule type="containsText" dxfId="333" priority="39" operator="containsText" text="&quot;REVISAR&quot;">
      <formula>NOT(ISERROR(SEARCH(("""REVISAR"""),(AA175))))</formula>
    </cfRule>
  </conditionalFormatting>
  <conditionalFormatting sqref="AA175">
    <cfRule type="containsText" dxfId="332" priority="40" operator="containsText" text="&quot;CORRECTO&quot;">
      <formula>NOT(ISERROR(SEARCH(("""CORRECTO"""),(AA175))))</formula>
    </cfRule>
  </conditionalFormatting>
  <conditionalFormatting sqref="AA176">
    <cfRule type="containsText" dxfId="331" priority="41" operator="containsText" text="&quot;REVISAR&quot;">
      <formula>NOT(ISERROR(SEARCH(("""REVISAR"""),(AA176))))</formula>
    </cfRule>
  </conditionalFormatting>
  <conditionalFormatting sqref="AA176">
    <cfRule type="containsText" dxfId="330" priority="42" operator="containsText" text="&quot;CORRECTO&quot;">
      <formula>NOT(ISERROR(SEARCH(("""CORRECTO"""),(AA176))))</formula>
    </cfRule>
  </conditionalFormatting>
  <conditionalFormatting sqref="AA174">
    <cfRule type="containsText" dxfId="329" priority="43" operator="containsText" text="&quot;REVISAR&quot;">
      <formula>NOT(ISERROR(SEARCH(("""REVISAR"""),(AA174))))</formula>
    </cfRule>
  </conditionalFormatting>
  <conditionalFormatting sqref="AA174">
    <cfRule type="containsText" dxfId="328" priority="44" operator="containsText" text="&quot;CORRECTO&quot;">
      <formula>NOT(ISERROR(SEARCH(("""CORRECTO"""),(AA174))))</formula>
    </cfRule>
  </conditionalFormatting>
  <conditionalFormatting sqref="AA172">
    <cfRule type="containsText" dxfId="327" priority="45" operator="containsText" text="&quot;REVISAR&quot;">
      <formula>NOT(ISERROR(SEARCH(("""REVISAR"""),(AA172))))</formula>
    </cfRule>
  </conditionalFormatting>
  <conditionalFormatting sqref="AA172">
    <cfRule type="containsText" dxfId="326" priority="46" operator="containsText" text="&quot;CORRECTO&quot;">
      <formula>NOT(ISERROR(SEARCH(("""CORRECTO"""),(AA172))))</formula>
    </cfRule>
  </conditionalFormatting>
  <conditionalFormatting sqref="AA173">
    <cfRule type="containsText" dxfId="325" priority="47" operator="containsText" text="&quot;REVISAR&quot;">
      <formula>NOT(ISERROR(SEARCH(("""REVISAR"""),(AA173))))</formula>
    </cfRule>
  </conditionalFormatting>
  <conditionalFormatting sqref="AA173">
    <cfRule type="containsText" dxfId="324" priority="48" operator="containsText" text="&quot;CORRECTO&quot;">
      <formula>NOT(ISERROR(SEARCH(("""CORRECTO"""),(AA173))))</formula>
    </cfRule>
  </conditionalFormatting>
  <conditionalFormatting sqref="AA171">
    <cfRule type="containsText" dxfId="323" priority="49" operator="containsText" text="&quot;REVISAR&quot;">
      <formula>NOT(ISERROR(SEARCH(("""REVISAR"""),(AA171))))</formula>
    </cfRule>
  </conditionalFormatting>
  <conditionalFormatting sqref="AA171">
    <cfRule type="containsText" dxfId="322" priority="50" operator="containsText" text="&quot;CORRECTO&quot;">
      <formula>NOT(ISERROR(SEARCH(("""CORRECTO"""),(AA171))))</formula>
    </cfRule>
  </conditionalFormatting>
  <conditionalFormatting sqref="AA170">
    <cfRule type="containsText" dxfId="321" priority="51" operator="containsText" text="&quot;REVISAR&quot;">
      <formula>NOT(ISERROR(SEARCH(("""REVISAR"""),(AA170))))</formula>
    </cfRule>
  </conditionalFormatting>
  <conditionalFormatting sqref="AA170">
    <cfRule type="containsText" dxfId="320" priority="52" operator="containsText" text="&quot;CORRECTO&quot;">
      <formula>NOT(ISERROR(SEARCH(("""CORRECTO"""),(AA170))))</formula>
    </cfRule>
  </conditionalFormatting>
  <conditionalFormatting sqref="AA169">
    <cfRule type="containsText" dxfId="319" priority="53" operator="containsText" text="&quot;REVISAR&quot;">
      <formula>NOT(ISERROR(SEARCH(("""REVISAR"""),(AA169))))</formula>
    </cfRule>
  </conditionalFormatting>
  <conditionalFormatting sqref="AA169">
    <cfRule type="containsText" dxfId="318" priority="54" operator="containsText" text="&quot;CORRECTO&quot;">
      <formula>NOT(ISERROR(SEARCH(("""CORRECTO"""),(AA169))))</formula>
    </cfRule>
  </conditionalFormatting>
  <conditionalFormatting sqref="AA167">
    <cfRule type="containsText" dxfId="317" priority="55" operator="containsText" text="&quot;REVISAR&quot;">
      <formula>NOT(ISERROR(SEARCH(("""REVISAR"""),(AA167))))</formula>
    </cfRule>
  </conditionalFormatting>
  <conditionalFormatting sqref="AA167">
    <cfRule type="containsText" dxfId="316" priority="56" operator="containsText" text="&quot;CORRECTO&quot;">
      <formula>NOT(ISERROR(SEARCH(("""CORRECTO"""),(AA167))))</formula>
    </cfRule>
  </conditionalFormatting>
  <conditionalFormatting sqref="AA168">
    <cfRule type="containsText" dxfId="315" priority="57" operator="containsText" text="&quot;REVISAR&quot;">
      <formula>NOT(ISERROR(SEARCH(("""REVISAR"""),(AA168))))</formula>
    </cfRule>
  </conditionalFormatting>
  <conditionalFormatting sqref="AA168">
    <cfRule type="containsText" dxfId="314" priority="58" operator="containsText" text="&quot;CORRECTO&quot;">
      <formula>NOT(ISERROR(SEARCH(("""CORRECTO"""),(AA168))))</formula>
    </cfRule>
  </conditionalFormatting>
  <conditionalFormatting sqref="AA166">
    <cfRule type="containsText" dxfId="313" priority="59" operator="containsText" text="&quot;REVISAR&quot;">
      <formula>NOT(ISERROR(SEARCH(("""REVISAR"""),(AA166))))</formula>
    </cfRule>
  </conditionalFormatting>
  <conditionalFormatting sqref="AA166">
    <cfRule type="containsText" dxfId="312" priority="60" operator="containsText" text="&quot;CORRECTO&quot;">
      <formula>NOT(ISERROR(SEARCH(("""CORRECTO"""),(AA166))))</formula>
    </cfRule>
  </conditionalFormatting>
  <conditionalFormatting sqref="AA164">
    <cfRule type="containsText" dxfId="311" priority="61" operator="containsText" text="&quot;REVISAR&quot;">
      <formula>NOT(ISERROR(SEARCH(("""REVISAR"""),(AA164))))</formula>
    </cfRule>
  </conditionalFormatting>
  <conditionalFormatting sqref="AA164">
    <cfRule type="containsText" dxfId="310" priority="62" operator="containsText" text="&quot;CORRECTO&quot;">
      <formula>NOT(ISERROR(SEARCH(("""CORRECTO"""),(AA164))))</formula>
    </cfRule>
  </conditionalFormatting>
  <conditionalFormatting sqref="AA165">
    <cfRule type="containsText" dxfId="309" priority="63" operator="containsText" text="&quot;REVISAR&quot;">
      <formula>NOT(ISERROR(SEARCH(("""REVISAR"""),(AA165))))</formula>
    </cfRule>
  </conditionalFormatting>
  <conditionalFormatting sqref="AA165">
    <cfRule type="containsText" dxfId="308" priority="64" operator="containsText" text="&quot;CORRECTO&quot;">
      <formula>NOT(ISERROR(SEARCH(("""CORRECTO"""),(AA165))))</formula>
    </cfRule>
  </conditionalFormatting>
  <conditionalFormatting sqref="AA163">
    <cfRule type="containsText" dxfId="307" priority="65" operator="containsText" text="&quot;REVISAR&quot;">
      <formula>NOT(ISERROR(SEARCH(("""REVISAR"""),(AA163))))</formula>
    </cfRule>
  </conditionalFormatting>
  <conditionalFormatting sqref="AA163">
    <cfRule type="containsText" dxfId="306" priority="66" operator="containsText" text="&quot;CORRECTO&quot;">
      <formula>NOT(ISERROR(SEARCH(("""CORRECTO"""),(AA163))))</formula>
    </cfRule>
  </conditionalFormatting>
  <conditionalFormatting sqref="AA161">
    <cfRule type="containsText" dxfId="305" priority="67" operator="containsText" text="&quot;REVISAR&quot;">
      <formula>NOT(ISERROR(SEARCH(("""REVISAR"""),(AA161))))</formula>
    </cfRule>
  </conditionalFormatting>
  <conditionalFormatting sqref="AA161">
    <cfRule type="containsText" dxfId="304" priority="68" operator="containsText" text="&quot;CORRECTO&quot;">
      <formula>NOT(ISERROR(SEARCH(("""CORRECTO"""),(AA161))))</formula>
    </cfRule>
  </conditionalFormatting>
  <conditionalFormatting sqref="AA162">
    <cfRule type="containsText" dxfId="303" priority="69" operator="containsText" text="&quot;REVISAR&quot;">
      <formula>NOT(ISERROR(SEARCH(("""REVISAR"""),(AA162))))</formula>
    </cfRule>
  </conditionalFormatting>
  <conditionalFormatting sqref="AA162">
    <cfRule type="containsText" dxfId="302" priority="70" operator="containsText" text="&quot;CORRECTO&quot;">
      <formula>NOT(ISERROR(SEARCH(("""CORRECTO"""),(AA162))))</formula>
    </cfRule>
  </conditionalFormatting>
  <conditionalFormatting sqref="AA160">
    <cfRule type="containsText" dxfId="301" priority="71" operator="containsText" text="&quot;REVISAR&quot;">
      <formula>NOT(ISERROR(SEARCH(("""REVISAR"""),(AA160))))</formula>
    </cfRule>
  </conditionalFormatting>
  <conditionalFormatting sqref="AA160">
    <cfRule type="containsText" dxfId="300" priority="72" operator="containsText" text="&quot;CORRECTO&quot;">
      <formula>NOT(ISERROR(SEARCH(("""CORRECTO"""),(AA160))))</formula>
    </cfRule>
  </conditionalFormatting>
  <conditionalFormatting sqref="AA158">
    <cfRule type="containsText" dxfId="299" priority="73" operator="containsText" text="&quot;REVISAR&quot;">
      <formula>NOT(ISERROR(SEARCH(("""REVISAR"""),(AA158))))</formula>
    </cfRule>
  </conditionalFormatting>
  <conditionalFormatting sqref="AA158">
    <cfRule type="containsText" dxfId="298" priority="74" operator="containsText" text="&quot;CORRECTO&quot;">
      <formula>NOT(ISERROR(SEARCH(("""CORRECTO"""),(AA158))))</formula>
    </cfRule>
  </conditionalFormatting>
  <conditionalFormatting sqref="AA159">
    <cfRule type="containsText" dxfId="297" priority="75" operator="containsText" text="&quot;REVISAR&quot;">
      <formula>NOT(ISERROR(SEARCH(("""REVISAR"""),(AA159))))</formula>
    </cfRule>
  </conditionalFormatting>
  <conditionalFormatting sqref="AA159">
    <cfRule type="containsText" dxfId="296" priority="76" operator="containsText" text="&quot;CORRECTO&quot;">
      <formula>NOT(ISERROR(SEARCH(("""CORRECTO"""),(AA159))))</formula>
    </cfRule>
  </conditionalFormatting>
  <conditionalFormatting sqref="AA157">
    <cfRule type="containsText" dxfId="295" priority="77" operator="containsText" text="&quot;REVISAR&quot;">
      <formula>NOT(ISERROR(SEARCH(("""REVISAR"""),(AA157))))</formula>
    </cfRule>
  </conditionalFormatting>
  <conditionalFormatting sqref="AA157">
    <cfRule type="containsText" dxfId="294" priority="78" operator="containsText" text="&quot;CORRECTO&quot;">
      <formula>NOT(ISERROR(SEARCH(("""CORRECTO"""),(AA157))))</formula>
    </cfRule>
  </conditionalFormatting>
  <conditionalFormatting sqref="AA155">
    <cfRule type="containsText" dxfId="293" priority="79" operator="containsText" text="&quot;REVISAR&quot;">
      <formula>NOT(ISERROR(SEARCH(("""REVISAR"""),(AA155))))</formula>
    </cfRule>
  </conditionalFormatting>
  <conditionalFormatting sqref="AA155">
    <cfRule type="containsText" dxfId="292" priority="80" operator="containsText" text="&quot;CORRECTO&quot;">
      <formula>NOT(ISERROR(SEARCH(("""CORRECTO"""),(AA155))))</formula>
    </cfRule>
  </conditionalFormatting>
  <conditionalFormatting sqref="AA156">
    <cfRule type="containsText" dxfId="291" priority="81" operator="containsText" text="&quot;REVISAR&quot;">
      <formula>NOT(ISERROR(SEARCH(("""REVISAR"""),(AA156))))</formula>
    </cfRule>
  </conditionalFormatting>
  <conditionalFormatting sqref="AA156">
    <cfRule type="containsText" dxfId="290" priority="82" operator="containsText" text="&quot;CORRECTO&quot;">
      <formula>NOT(ISERROR(SEARCH(("""CORRECTO"""),(AA156))))</formula>
    </cfRule>
  </conditionalFormatting>
  <conditionalFormatting sqref="AA154">
    <cfRule type="containsText" dxfId="289" priority="83" operator="containsText" text="&quot;REVISAR&quot;">
      <formula>NOT(ISERROR(SEARCH(("""REVISAR"""),(AA154))))</formula>
    </cfRule>
  </conditionalFormatting>
  <conditionalFormatting sqref="AA154">
    <cfRule type="containsText" dxfId="288" priority="84" operator="containsText" text="&quot;CORRECTO&quot;">
      <formula>NOT(ISERROR(SEARCH(("""CORRECTO"""),(AA154))))</formula>
    </cfRule>
  </conditionalFormatting>
  <conditionalFormatting sqref="AA152">
    <cfRule type="containsText" dxfId="287" priority="85" operator="containsText" text="&quot;REVISAR&quot;">
      <formula>NOT(ISERROR(SEARCH(("""REVISAR"""),(AA152))))</formula>
    </cfRule>
  </conditionalFormatting>
  <conditionalFormatting sqref="AA152">
    <cfRule type="containsText" dxfId="286" priority="86" operator="containsText" text="&quot;CORRECTO&quot;">
      <formula>NOT(ISERROR(SEARCH(("""CORRECTO"""),(AA152))))</formula>
    </cfRule>
  </conditionalFormatting>
  <conditionalFormatting sqref="AA153">
    <cfRule type="containsText" dxfId="285" priority="87" operator="containsText" text="&quot;REVISAR&quot;">
      <formula>NOT(ISERROR(SEARCH(("""REVISAR"""),(AA153))))</formula>
    </cfRule>
  </conditionalFormatting>
  <conditionalFormatting sqref="AA153">
    <cfRule type="containsText" dxfId="284" priority="88" operator="containsText" text="&quot;CORRECTO&quot;">
      <formula>NOT(ISERROR(SEARCH(("""CORRECTO"""),(AA153))))</formula>
    </cfRule>
  </conditionalFormatting>
  <conditionalFormatting sqref="AA151">
    <cfRule type="containsText" dxfId="283" priority="89" operator="containsText" text="&quot;REVISAR&quot;">
      <formula>NOT(ISERROR(SEARCH(("""REVISAR"""),(AA151))))</formula>
    </cfRule>
  </conditionalFormatting>
  <conditionalFormatting sqref="AA151">
    <cfRule type="containsText" dxfId="282" priority="90" operator="containsText" text="&quot;CORRECTO&quot;">
      <formula>NOT(ISERROR(SEARCH(("""CORRECTO"""),(AA151))))</formula>
    </cfRule>
  </conditionalFormatting>
  <conditionalFormatting sqref="AA149">
    <cfRule type="containsText" dxfId="281" priority="91" operator="containsText" text="&quot;REVISAR&quot;">
      <formula>NOT(ISERROR(SEARCH(("""REVISAR"""),(AA149))))</formula>
    </cfRule>
  </conditionalFormatting>
  <conditionalFormatting sqref="AA149">
    <cfRule type="containsText" dxfId="280" priority="92" operator="containsText" text="&quot;CORRECTO&quot;">
      <formula>NOT(ISERROR(SEARCH(("""CORRECTO"""),(AA149))))</formula>
    </cfRule>
  </conditionalFormatting>
  <conditionalFormatting sqref="AA150">
    <cfRule type="containsText" dxfId="279" priority="93" operator="containsText" text="&quot;REVISAR&quot;">
      <formula>NOT(ISERROR(SEARCH(("""REVISAR"""),(AA150))))</formula>
    </cfRule>
  </conditionalFormatting>
  <conditionalFormatting sqref="AA150">
    <cfRule type="containsText" dxfId="278" priority="94" operator="containsText" text="&quot;CORRECTO&quot;">
      <formula>NOT(ISERROR(SEARCH(("""CORRECTO"""),(AA150))))</formula>
    </cfRule>
  </conditionalFormatting>
  <conditionalFormatting sqref="AA148">
    <cfRule type="containsText" dxfId="277" priority="95" operator="containsText" text="&quot;REVISAR&quot;">
      <formula>NOT(ISERROR(SEARCH(("""REVISAR"""),(AA148))))</formula>
    </cfRule>
  </conditionalFormatting>
  <conditionalFormatting sqref="AA148">
    <cfRule type="containsText" dxfId="276" priority="96" operator="containsText" text="&quot;CORRECTO&quot;">
      <formula>NOT(ISERROR(SEARCH(("""CORRECTO"""),(AA148))))</formula>
    </cfRule>
  </conditionalFormatting>
  <conditionalFormatting sqref="AA147">
    <cfRule type="containsText" dxfId="275" priority="97" operator="containsText" text="&quot;REVISAR&quot;">
      <formula>NOT(ISERROR(SEARCH(("""REVISAR"""),(AA147))))</formula>
    </cfRule>
  </conditionalFormatting>
  <conditionalFormatting sqref="AA147">
    <cfRule type="containsText" dxfId="274" priority="98" operator="containsText" text="&quot;CORRECTO&quot;">
      <formula>NOT(ISERROR(SEARCH(("""CORRECTO"""),(AA147))))</formula>
    </cfRule>
  </conditionalFormatting>
  <conditionalFormatting sqref="AA146">
    <cfRule type="containsText" dxfId="273" priority="99" operator="containsText" text="&quot;REVISAR&quot;">
      <formula>NOT(ISERROR(SEARCH(("""REVISAR"""),(AA146))))</formula>
    </cfRule>
  </conditionalFormatting>
  <conditionalFormatting sqref="AA146">
    <cfRule type="containsText" dxfId="272" priority="100" operator="containsText" text="&quot;CORRECTO&quot;">
      <formula>NOT(ISERROR(SEARCH(("""CORRECTO"""),(AA146))))</formula>
    </cfRule>
  </conditionalFormatting>
  <conditionalFormatting sqref="AA144">
    <cfRule type="containsText" dxfId="271" priority="101" operator="containsText" text="&quot;REVISAR&quot;">
      <formula>NOT(ISERROR(SEARCH(("""REVISAR"""),(AA144))))</formula>
    </cfRule>
  </conditionalFormatting>
  <conditionalFormatting sqref="AA144">
    <cfRule type="containsText" dxfId="270" priority="102" operator="containsText" text="&quot;CORRECTO&quot;">
      <formula>NOT(ISERROR(SEARCH(("""CORRECTO"""),(AA144))))</formula>
    </cfRule>
  </conditionalFormatting>
  <conditionalFormatting sqref="AA145">
    <cfRule type="containsText" dxfId="269" priority="103" operator="containsText" text="&quot;REVISAR&quot;">
      <formula>NOT(ISERROR(SEARCH(("""REVISAR"""),(AA145))))</formula>
    </cfRule>
  </conditionalFormatting>
  <conditionalFormatting sqref="AA145">
    <cfRule type="containsText" dxfId="268" priority="104" operator="containsText" text="&quot;CORRECTO&quot;">
      <formula>NOT(ISERROR(SEARCH(("""CORRECTO"""),(AA145))))</formula>
    </cfRule>
  </conditionalFormatting>
  <conditionalFormatting sqref="AA143">
    <cfRule type="containsText" dxfId="267" priority="105" operator="containsText" text="&quot;REVISAR&quot;">
      <formula>NOT(ISERROR(SEARCH(("""REVISAR"""),(AA143))))</formula>
    </cfRule>
  </conditionalFormatting>
  <conditionalFormatting sqref="AA143">
    <cfRule type="containsText" dxfId="266" priority="106" operator="containsText" text="&quot;CORRECTO&quot;">
      <formula>NOT(ISERROR(SEARCH(("""CORRECTO"""),(AA143))))</formula>
    </cfRule>
  </conditionalFormatting>
  <conditionalFormatting sqref="AA141">
    <cfRule type="containsText" dxfId="265" priority="107" operator="containsText" text="&quot;REVISAR&quot;">
      <formula>NOT(ISERROR(SEARCH(("""REVISAR"""),(AA141))))</formula>
    </cfRule>
  </conditionalFormatting>
  <conditionalFormatting sqref="AA141">
    <cfRule type="containsText" dxfId="264" priority="108" operator="containsText" text="&quot;CORRECTO&quot;">
      <formula>NOT(ISERROR(SEARCH(("""CORRECTO"""),(AA141))))</formula>
    </cfRule>
  </conditionalFormatting>
  <conditionalFormatting sqref="AA142">
    <cfRule type="containsText" dxfId="263" priority="109" operator="containsText" text="&quot;REVISAR&quot;">
      <formula>NOT(ISERROR(SEARCH(("""REVISAR"""),(AA142))))</formula>
    </cfRule>
  </conditionalFormatting>
  <conditionalFormatting sqref="AA142">
    <cfRule type="containsText" dxfId="262" priority="110" operator="containsText" text="&quot;CORRECTO&quot;">
      <formula>NOT(ISERROR(SEARCH(("""CORRECTO"""),(AA142))))</formula>
    </cfRule>
  </conditionalFormatting>
  <conditionalFormatting sqref="AA140">
    <cfRule type="containsText" dxfId="261" priority="111" operator="containsText" text="&quot;REVISAR&quot;">
      <formula>NOT(ISERROR(SEARCH(("""REVISAR"""),(AA140))))</formula>
    </cfRule>
  </conditionalFormatting>
  <conditionalFormatting sqref="AA140">
    <cfRule type="containsText" dxfId="260" priority="112" operator="containsText" text="&quot;CORRECTO&quot;">
      <formula>NOT(ISERROR(SEARCH(("""CORRECTO"""),(AA140))))</formula>
    </cfRule>
  </conditionalFormatting>
  <conditionalFormatting sqref="AA138">
    <cfRule type="containsText" dxfId="259" priority="113" operator="containsText" text="&quot;REVISAR&quot;">
      <formula>NOT(ISERROR(SEARCH(("""REVISAR"""),(AA138))))</formula>
    </cfRule>
  </conditionalFormatting>
  <conditionalFormatting sqref="AA138">
    <cfRule type="containsText" dxfId="258" priority="114" operator="containsText" text="&quot;CORRECTO&quot;">
      <formula>NOT(ISERROR(SEARCH(("""CORRECTO"""),(AA138))))</formula>
    </cfRule>
  </conditionalFormatting>
  <conditionalFormatting sqref="AA139">
    <cfRule type="containsText" dxfId="257" priority="115" operator="containsText" text="&quot;REVISAR&quot;">
      <formula>NOT(ISERROR(SEARCH(("""REVISAR"""),(AA139))))</formula>
    </cfRule>
  </conditionalFormatting>
  <conditionalFormatting sqref="AA139">
    <cfRule type="containsText" dxfId="256" priority="116" operator="containsText" text="&quot;CORRECTO&quot;">
      <formula>NOT(ISERROR(SEARCH(("""CORRECTO"""),(AA139))))</formula>
    </cfRule>
  </conditionalFormatting>
  <conditionalFormatting sqref="AA137">
    <cfRule type="containsText" dxfId="255" priority="117" operator="containsText" text="&quot;REVISAR&quot;">
      <formula>NOT(ISERROR(SEARCH(("""REVISAR"""),(AA137))))</formula>
    </cfRule>
  </conditionalFormatting>
  <conditionalFormatting sqref="AA137">
    <cfRule type="containsText" dxfId="254" priority="118" operator="containsText" text="&quot;CORRECTO&quot;">
      <formula>NOT(ISERROR(SEARCH(("""CORRECTO"""),(AA137))))</formula>
    </cfRule>
  </conditionalFormatting>
  <conditionalFormatting sqref="AA135">
    <cfRule type="containsText" dxfId="253" priority="119" operator="containsText" text="&quot;REVISAR&quot;">
      <formula>NOT(ISERROR(SEARCH(("""REVISAR"""),(AA135))))</formula>
    </cfRule>
  </conditionalFormatting>
  <conditionalFormatting sqref="AA135">
    <cfRule type="containsText" dxfId="252" priority="120" operator="containsText" text="&quot;CORRECTO&quot;">
      <formula>NOT(ISERROR(SEARCH(("""CORRECTO"""),(AA135))))</formula>
    </cfRule>
  </conditionalFormatting>
  <conditionalFormatting sqref="AA136">
    <cfRule type="containsText" dxfId="251" priority="121" operator="containsText" text="&quot;REVISAR&quot;">
      <formula>NOT(ISERROR(SEARCH(("""REVISAR"""),(AA136))))</formula>
    </cfRule>
  </conditionalFormatting>
  <conditionalFormatting sqref="AA136">
    <cfRule type="containsText" dxfId="250" priority="122" operator="containsText" text="&quot;CORRECTO&quot;">
      <formula>NOT(ISERROR(SEARCH(("""CORRECTO"""),(AA136))))</formula>
    </cfRule>
  </conditionalFormatting>
  <conditionalFormatting sqref="AA134">
    <cfRule type="containsText" dxfId="249" priority="123" operator="containsText" text="&quot;REVISAR&quot;">
      <formula>NOT(ISERROR(SEARCH(("""REVISAR"""),(AA134))))</formula>
    </cfRule>
  </conditionalFormatting>
  <conditionalFormatting sqref="AA134">
    <cfRule type="containsText" dxfId="248" priority="124" operator="containsText" text="&quot;CORRECTO&quot;">
      <formula>NOT(ISERROR(SEARCH(("""CORRECTO"""),(AA134))))</formula>
    </cfRule>
  </conditionalFormatting>
  <conditionalFormatting sqref="AA132">
    <cfRule type="containsText" dxfId="247" priority="125" operator="containsText" text="&quot;REVISAR&quot;">
      <formula>NOT(ISERROR(SEARCH(("""REVISAR"""),(AA132))))</formula>
    </cfRule>
  </conditionalFormatting>
  <conditionalFormatting sqref="AA132">
    <cfRule type="containsText" dxfId="246" priority="126" operator="containsText" text="&quot;CORRECTO&quot;">
      <formula>NOT(ISERROR(SEARCH(("""CORRECTO"""),(AA132))))</formula>
    </cfRule>
  </conditionalFormatting>
  <conditionalFormatting sqref="AA133">
    <cfRule type="containsText" dxfId="245" priority="127" operator="containsText" text="&quot;REVISAR&quot;">
      <formula>NOT(ISERROR(SEARCH(("""REVISAR"""),(AA133))))</formula>
    </cfRule>
  </conditionalFormatting>
  <conditionalFormatting sqref="AA133">
    <cfRule type="containsText" dxfId="244" priority="128" operator="containsText" text="&quot;CORRECTO&quot;">
      <formula>NOT(ISERROR(SEARCH(("""CORRECTO"""),(AA133))))</formula>
    </cfRule>
  </conditionalFormatting>
  <conditionalFormatting sqref="AA131">
    <cfRule type="containsText" dxfId="243" priority="129" operator="containsText" text="&quot;REVISAR&quot;">
      <formula>NOT(ISERROR(SEARCH(("""REVISAR"""),(AA131))))</formula>
    </cfRule>
  </conditionalFormatting>
  <conditionalFormatting sqref="AA131">
    <cfRule type="containsText" dxfId="242" priority="130" operator="containsText" text="&quot;CORRECTO&quot;">
      <formula>NOT(ISERROR(SEARCH(("""CORRECTO"""),(AA131))))</formula>
    </cfRule>
  </conditionalFormatting>
  <conditionalFormatting sqref="AA129">
    <cfRule type="containsText" dxfId="241" priority="131" operator="containsText" text="&quot;REVISAR&quot;">
      <formula>NOT(ISERROR(SEARCH(("""REVISAR"""),(AA129))))</formula>
    </cfRule>
  </conditionalFormatting>
  <conditionalFormatting sqref="AA129">
    <cfRule type="containsText" dxfId="240" priority="132" operator="containsText" text="&quot;CORRECTO&quot;">
      <formula>NOT(ISERROR(SEARCH(("""CORRECTO"""),(AA129))))</formula>
    </cfRule>
  </conditionalFormatting>
  <conditionalFormatting sqref="AA130">
    <cfRule type="containsText" dxfId="239" priority="133" operator="containsText" text="&quot;REVISAR&quot;">
      <formula>NOT(ISERROR(SEARCH(("""REVISAR"""),(AA130))))</formula>
    </cfRule>
  </conditionalFormatting>
  <conditionalFormatting sqref="AA130">
    <cfRule type="containsText" dxfId="238" priority="134" operator="containsText" text="&quot;CORRECTO&quot;">
      <formula>NOT(ISERROR(SEARCH(("""CORRECTO"""),(AA130))))</formula>
    </cfRule>
  </conditionalFormatting>
  <conditionalFormatting sqref="AA128">
    <cfRule type="containsText" dxfId="237" priority="135" operator="containsText" text="&quot;REVISAR&quot;">
      <formula>NOT(ISERROR(SEARCH(("""REVISAR"""),(AA128))))</formula>
    </cfRule>
  </conditionalFormatting>
  <conditionalFormatting sqref="AA128">
    <cfRule type="containsText" dxfId="236" priority="136" operator="containsText" text="&quot;CORRECTO&quot;">
      <formula>NOT(ISERROR(SEARCH(("""CORRECTO"""),(AA128))))</formula>
    </cfRule>
  </conditionalFormatting>
  <conditionalFormatting sqref="AA126">
    <cfRule type="containsText" dxfId="235" priority="137" operator="containsText" text="&quot;REVISAR&quot;">
      <formula>NOT(ISERROR(SEARCH(("""REVISAR"""),(AA126))))</formula>
    </cfRule>
  </conditionalFormatting>
  <conditionalFormatting sqref="AA126">
    <cfRule type="containsText" dxfId="234" priority="138" operator="containsText" text="&quot;CORRECTO&quot;">
      <formula>NOT(ISERROR(SEARCH(("""CORRECTO"""),(AA126))))</formula>
    </cfRule>
  </conditionalFormatting>
  <conditionalFormatting sqref="AA127">
    <cfRule type="containsText" dxfId="233" priority="139" operator="containsText" text="&quot;REVISAR&quot;">
      <formula>NOT(ISERROR(SEARCH(("""REVISAR"""),(AA127))))</formula>
    </cfRule>
  </conditionalFormatting>
  <conditionalFormatting sqref="AA127">
    <cfRule type="containsText" dxfId="232" priority="140" operator="containsText" text="&quot;CORRECTO&quot;">
      <formula>NOT(ISERROR(SEARCH(("""CORRECTO"""),(AA127))))</formula>
    </cfRule>
  </conditionalFormatting>
  <conditionalFormatting sqref="AA125">
    <cfRule type="containsText" dxfId="231" priority="141" operator="containsText" text="&quot;REVISAR&quot;">
      <formula>NOT(ISERROR(SEARCH(("""REVISAR"""),(AA125))))</formula>
    </cfRule>
  </conditionalFormatting>
  <conditionalFormatting sqref="AA125">
    <cfRule type="containsText" dxfId="230" priority="142" operator="containsText" text="&quot;CORRECTO&quot;">
      <formula>NOT(ISERROR(SEARCH(("""CORRECTO"""),(AA125))))</formula>
    </cfRule>
  </conditionalFormatting>
  <conditionalFormatting sqref="AA124">
    <cfRule type="containsText" dxfId="229" priority="143" operator="containsText" text="&quot;REVISAR&quot;">
      <formula>NOT(ISERROR(SEARCH(("""REVISAR"""),(AA124))))</formula>
    </cfRule>
  </conditionalFormatting>
  <conditionalFormatting sqref="AA124">
    <cfRule type="containsText" dxfId="228" priority="144" operator="containsText" text="&quot;CORRECTO&quot;">
      <formula>NOT(ISERROR(SEARCH(("""CORRECTO"""),(AA124))))</formula>
    </cfRule>
  </conditionalFormatting>
  <conditionalFormatting sqref="AA123">
    <cfRule type="containsText" dxfId="227" priority="145" operator="containsText" text="&quot;REVISAR&quot;">
      <formula>NOT(ISERROR(SEARCH(("""REVISAR"""),(AA123))))</formula>
    </cfRule>
  </conditionalFormatting>
  <conditionalFormatting sqref="AA123">
    <cfRule type="containsText" dxfId="226" priority="146" operator="containsText" text="&quot;CORRECTO&quot;">
      <formula>NOT(ISERROR(SEARCH(("""CORRECTO"""),(AA123))))</formula>
    </cfRule>
  </conditionalFormatting>
  <conditionalFormatting sqref="AA121">
    <cfRule type="containsText" dxfId="225" priority="147" operator="containsText" text="&quot;REVISAR&quot;">
      <formula>NOT(ISERROR(SEARCH(("""REVISAR"""),(AA121))))</formula>
    </cfRule>
  </conditionalFormatting>
  <conditionalFormatting sqref="AA121">
    <cfRule type="containsText" dxfId="224" priority="148" operator="containsText" text="&quot;CORRECTO&quot;">
      <formula>NOT(ISERROR(SEARCH(("""CORRECTO"""),(AA121))))</formula>
    </cfRule>
  </conditionalFormatting>
  <conditionalFormatting sqref="AA122">
    <cfRule type="containsText" dxfId="223" priority="149" operator="containsText" text="&quot;REVISAR&quot;">
      <formula>NOT(ISERROR(SEARCH(("""REVISAR"""),(AA122))))</formula>
    </cfRule>
  </conditionalFormatting>
  <conditionalFormatting sqref="AA122">
    <cfRule type="containsText" dxfId="222" priority="150" operator="containsText" text="&quot;CORRECTO&quot;">
      <formula>NOT(ISERROR(SEARCH(("""CORRECTO"""),(AA122))))</formula>
    </cfRule>
  </conditionalFormatting>
  <conditionalFormatting sqref="AA120">
    <cfRule type="containsText" dxfId="221" priority="151" operator="containsText" text="&quot;REVISAR&quot;">
      <formula>NOT(ISERROR(SEARCH(("""REVISAR"""),(AA120))))</formula>
    </cfRule>
  </conditionalFormatting>
  <conditionalFormatting sqref="AA120">
    <cfRule type="containsText" dxfId="220" priority="152" operator="containsText" text="&quot;CORRECTO&quot;">
      <formula>NOT(ISERROR(SEARCH(("""CORRECTO"""),(AA120))))</formula>
    </cfRule>
  </conditionalFormatting>
  <conditionalFormatting sqref="AA118">
    <cfRule type="containsText" dxfId="219" priority="153" operator="containsText" text="&quot;REVISAR&quot;">
      <formula>NOT(ISERROR(SEARCH(("""REVISAR"""),(AA118))))</formula>
    </cfRule>
  </conditionalFormatting>
  <conditionalFormatting sqref="AA118">
    <cfRule type="containsText" dxfId="218" priority="154" operator="containsText" text="&quot;CORRECTO&quot;">
      <formula>NOT(ISERROR(SEARCH(("""CORRECTO"""),(AA118))))</formula>
    </cfRule>
  </conditionalFormatting>
  <conditionalFormatting sqref="AA119">
    <cfRule type="containsText" dxfId="217" priority="155" operator="containsText" text="&quot;REVISAR&quot;">
      <formula>NOT(ISERROR(SEARCH(("""REVISAR"""),(AA119))))</formula>
    </cfRule>
  </conditionalFormatting>
  <conditionalFormatting sqref="AA119">
    <cfRule type="containsText" dxfId="216" priority="156" operator="containsText" text="&quot;CORRECTO&quot;">
      <formula>NOT(ISERROR(SEARCH(("""CORRECTO"""),(AA119))))</formula>
    </cfRule>
  </conditionalFormatting>
  <conditionalFormatting sqref="AA117">
    <cfRule type="containsText" dxfId="215" priority="157" operator="containsText" text="&quot;REVISAR&quot;">
      <formula>NOT(ISERROR(SEARCH(("""REVISAR"""),(AA117))))</formula>
    </cfRule>
  </conditionalFormatting>
  <conditionalFormatting sqref="AA117">
    <cfRule type="containsText" dxfId="214" priority="158" operator="containsText" text="&quot;CORRECTO&quot;">
      <formula>NOT(ISERROR(SEARCH(("""CORRECTO"""),(AA117))))</formula>
    </cfRule>
  </conditionalFormatting>
  <conditionalFormatting sqref="AA115">
    <cfRule type="containsText" dxfId="213" priority="159" operator="containsText" text="&quot;REVISAR&quot;">
      <formula>NOT(ISERROR(SEARCH(("""REVISAR"""),(AA115))))</formula>
    </cfRule>
  </conditionalFormatting>
  <conditionalFormatting sqref="AA115">
    <cfRule type="containsText" dxfId="212" priority="160" operator="containsText" text="&quot;CORRECTO&quot;">
      <formula>NOT(ISERROR(SEARCH(("""CORRECTO"""),(AA115))))</formula>
    </cfRule>
  </conditionalFormatting>
  <conditionalFormatting sqref="AA116">
    <cfRule type="containsText" dxfId="211" priority="161" operator="containsText" text="&quot;REVISAR&quot;">
      <formula>NOT(ISERROR(SEARCH(("""REVISAR"""),(AA116))))</formula>
    </cfRule>
  </conditionalFormatting>
  <conditionalFormatting sqref="AA116">
    <cfRule type="containsText" dxfId="210" priority="162" operator="containsText" text="&quot;CORRECTO&quot;">
      <formula>NOT(ISERROR(SEARCH(("""CORRECTO"""),(AA116))))</formula>
    </cfRule>
  </conditionalFormatting>
  <conditionalFormatting sqref="AA114">
    <cfRule type="containsText" dxfId="209" priority="163" operator="containsText" text="&quot;REVISAR&quot;">
      <formula>NOT(ISERROR(SEARCH(("""REVISAR"""),(AA114))))</formula>
    </cfRule>
  </conditionalFormatting>
  <conditionalFormatting sqref="AA114">
    <cfRule type="containsText" dxfId="208" priority="164" operator="containsText" text="&quot;CORRECTO&quot;">
      <formula>NOT(ISERROR(SEARCH(("""CORRECTO"""),(AA114))))</formula>
    </cfRule>
  </conditionalFormatting>
  <conditionalFormatting sqref="AA112">
    <cfRule type="containsText" dxfId="207" priority="165" operator="containsText" text="&quot;REVISAR&quot;">
      <formula>NOT(ISERROR(SEARCH(("""REVISAR"""),(AA112))))</formula>
    </cfRule>
  </conditionalFormatting>
  <conditionalFormatting sqref="AA112">
    <cfRule type="containsText" dxfId="206" priority="166" operator="containsText" text="&quot;CORRECTO&quot;">
      <formula>NOT(ISERROR(SEARCH(("""CORRECTO"""),(AA112))))</formula>
    </cfRule>
  </conditionalFormatting>
  <conditionalFormatting sqref="AA113">
    <cfRule type="containsText" dxfId="205" priority="167" operator="containsText" text="&quot;REVISAR&quot;">
      <formula>NOT(ISERROR(SEARCH(("""REVISAR"""),(AA113))))</formula>
    </cfRule>
  </conditionalFormatting>
  <conditionalFormatting sqref="AA113">
    <cfRule type="containsText" dxfId="204" priority="168" operator="containsText" text="&quot;CORRECTO&quot;">
      <formula>NOT(ISERROR(SEARCH(("""CORRECTO"""),(AA113))))</formula>
    </cfRule>
  </conditionalFormatting>
  <conditionalFormatting sqref="AA111">
    <cfRule type="containsText" dxfId="203" priority="169" operator="containsText" text="&quot;REVISAR&quot;">
      <formula>NOT(ISERROR(SEARCH(("""REVISAR"""),(AA111))))</formula>
    </cfRule>
  </conditionalFormatting>
  <conditionalFormatting sqref="AA111">
    <cfRule type="containsText" dxfId="202" priority="170" operator="containsText" text="&quot;CORRECTO&quot;">
      <formula>NOT(ISERROR(SEARCH(("""CORRECTO"""),(AA111))))</formula>
    </cfRule>
  </conditionalFormatting>
  <conditionalFormatting sqref="AA109">
    <cfRule type="containsText" dxfId="201" priority="171" operator="containsText" text="&quot;REVISAR&quot;">
      <formula>NOT(ISERROR(SEARCH(("""REVISAR"""),(AA109))))</formula>
    </cfRule>
  </conditionalFormatting>
  <conditionalFormatting sqref="AA109">
    <cfRule type="containsText" dxfId="200" priority="172" operator="containsText" text="&quot;CORRECTO&quot;">
      <formula>NOT(ISERROR(SEARCH(("""CORRECTO"""),(AA109))))</formula>
    </cfRule>
  </conditionalFormatting>
  <conditionalFormatting sqref="AA110">
    <cfRule type="containsText" dxfId="199" priority="173" operator="containsText" text="&quot;REVISAR&quot;">
      <formula>NOT(ISERROR(SEARCH(("""REVISAR"""),(AA110))))</formula>
    </cfRule>
  </conditionalFormatting>
  <conditionalFormatting sqref="AA110">
    <cfRule type="containsText" dxfId="198" priority="174" operator="containsText" text="&quot;CORRECTO&quot;">
      <formula>NOT(ISERROR(SEARCH(("""CORRECTO"""),(AA110))))</formula>
    </cfRule>
  </conditionalFormatting>
  <conditionalFormatting sqref="AA108">
    <cfRule type="containsText" dxfId="197" priority="175" operator="containsText" text="&quot;REVISAR&quot;">
      <formula>NOT(ISERROR(SEARCH(("""REVISAR"""),(AA108))))</formula>
    </cfRule>
  </conditionalFormatting>
  <conditionalFormatting sqref="AA108">
    <cfRule type="containsText" dxfId="196" priority="176" operator="containsText" text="&quot;CORRECTO&quot;">
      <formula>NOT(ISERROR(SEARCH(("""CORRECTO"""),(AA108))))</formula>
    </cfRule>
  </conditionalFormatting>
  <conditionalFormatting sqref="AA106">
    <cfRule type="containsText" dxfId="195" priority="177" operator="containsText" text="&quot;REVISAR&quot;">
      <formula>NOT(ISERROR(SEARCH(("""REVISAR"""),(AA106))))</formula>
    </cfRule>
  </conditionalFormatting>
  <conditionalFormatting sqref="AA106">
    <cfRule type="containsText" dxfId="194" priority="178" operator="containsText" text="&quot;CORRECTO&quot;">
      <formula>NOT(ISERROR(SEARCH(("""CORRECTO"""),(AA106))))</formula>
    </cfRule>
  </conditionalFormatting>
  <conditionalFormatting sqref="AA107">
    <cfRule type="containsText" dxfId="193" priority="179" operator="containsText" text="&quot;REVISAR&quot;">
      <formula>NOT(ISERROR(SEARCH(("""REVISAR"""),(AA107))))</formula>
    </cfRule>
  </conditionalFormatting>
  <conditionalFormatting sqref="AA107">
    <cfRule type="containsText" dxfId="192" priority="180" operator="containsText" text="&quot;CORRECTO&quot;">
      <formula>NOT(ISERROR(SEARCH(("""CORRECTO"""),(AA107))))</formula>
    </cfRule>
  </conditionalFormatting>
  <conditionalFormatting sqref="AA105">
    <cfRule type="containsText" dxfId="191" priority="181" operator="containsText" text="&quot;REVISAR&quot;">
      <formula>NOT(ISERROR(SEARCH(("""REVISAR"""),(AA105))))</formula>
    </cfRule>
  </conditionalFormatting>
  <conditionalFormatting sqref="AA105">
    <cfRule type="containsText" dxfId="190" priority="182" operator="containsText" text="&quot;CORRECTO&quot;">
      <formula>NOT(ISERROR(SEARCH(("""CORRECTO"""),(AA105))))</formula>
    </cfRule>
  </conditionalFormatting>
  <conditionalFormatting sqref="AA103">
    <cfRule type="containsText" dxfId="189" priority="183" operator="containsText" text="&quot;REVISAR&quot;">
      <formula>NOT(ISERROR(SEARCH(("""REVISAR"""),(AA103))))</formula>
    </cfRule>
  </conditionalFormatting>
  <conditionalFormatting sqref="AA103">
    <cfRule type="containsText" dxfId="188" priority="184" operator="containsText" text="&quot;CORRECTO&quot;">
      <formula>NOT(ISERROR(SEARCH(("""CORRECTO"""),(AA103))))</formula>
    </cfRule>
  </conditionalFormatting>
  <conditionalFormatting sqref="AA104">
    <cfRule type="containsText" dxfId="187" priority="185" operator="containsText" text="&quot;REVISAR&quot;">
      <formula>NOT(ISERROR(SEARCH(("""REVISAR"""),(AA104))))</formula>
    </cfRule>
  </conditionalFormatting>
  <conditionalFormatting sqref="AA104">
    <cfRule type="containsText" dxfId="186" priority="186" operator="containsText" text="&quot;CORRECTO&quot;">
      <formula>NOT(ISERROR(SEARCH(("""CORRECTO"""),(AA104))))</formula>
    </cfRule>
  </conditionalFormatting>
  <conditionalFormatting sqref="AA102">
    <cfRule type="containsText" dxfId="185" priority="187" operator="containsText" text="&quot;REVISAR&quot;">
      <formula>NOT(ISERROR(SEARCH(("""REVISAR"""),(AA102))))</formula>
    </cfRule>
  </conditionalFormatting>
  <conditionalFormatting sqref="AA102">
    <cfRule type="containsText" dxfId="184" priority="188" operator="containsText" text="&quot;CORRECTO&quot;">
      <formula>NOT(ISERROR(SEARCH(("""CORRECTO"""),(AA102))))</formula>
    </cfRule>
  </conditionalFormatting>
  <conditionalFormatting sqref="AA101">
    <cfRule type="containsText" dxfId="183" priority="189" operator="containsText" text="&quot;REVISAR&quot;">
      <formula>NOT(ISERROR(SEARCH(("""REVISAR"""),(AA101))))</formula>
    </cfRule>
  </conditionalFormatting>
  <conditionalFormatting sqref="AA101">
    <cfRule type="containsText" dxfId="182" priority="190" operator="containsText" text="&quot;CORRECTO&quot;">
      <formula>NOT(ISERROR(SEARCH(("""CORRECTO"""),(AA101))))</formula>
    </cfRule>
  </conditionalFormatting>
  <conditionalFormatting sqref="AA100">
    <cfRule type="containsText" dxfId="181" priority="191" operator="containsText" text="&quot;REVISAR&quot;">
      <formula>NOT(ISERROR(SEARCH(("""REVISAR"""),(AA100))))</formula>
    </cfRule>
  </conditionalFormatting>
  <conditionalFormatting sqref="AA100">
    <cfRule type="containsText" dxfId="180" priority="192" operator="containsText" text="&quot;CORRECTO&quot;">
      <formula>NOT(ISERROR(SEARCH(("""CORRECTO"""),(AA100))))</formula>
    </cfRule>
  </conditionalFormatting>
  <conditionalFormatting sqref="AA98">
    <cfRule type="containsText" dxfId="179" priority="193" operator="containsText" text="&quot;REVISAR&quot;">
      <formula>NOT(ISERROR(SEARCH(("""REVISAR"""),(AA98))))</formula>
    </cfRule>
  </conditionalFormatting>
  <conditionalFormatting sqref="AA98">
    <cfRule type="containsText" dxfId="178" priority="194" operator="containsText" text="&quot;CORRECTO&quot;">
      <formula>NOT(ISERROR(SEARCH(("""CORRECTO"""),(AA98))))</formula>
    </cfRule>
  </conditionalFormatting>
  <conditionalFormatting sqref="AA99">
    <cfRule type="containsText" dxfId="177" priority="195" operator="containsText" text="&quot;REVISAR&quot;">
      <formula>NOT(ISERROR(SEARCH(("""REVISAR"""),(AA99))))</formula>
    </cfRule>
  </conditionalFormatting>
  <conditionalFormatting sqref="AA99">
    <cfRule type="containsText" dxfId="176" priority="196" operator="containsText" text="&quot;CORRECTO&quot;">
      <formula>NOT(ISERROR(SEARCH(("""CORRECTO"""),(AA99))))</formula>
    </cfRule>
  </conditionalFormatting>
  <conditionalFormatting sqref="AA97">
    <cfRule type="containsText" dxfId="175" priority="197" operator="containsText" text="&quot;REVISAR&quot;">
      <formula>NOT(ISERROR(SEARCH(("""REVISAR"""),(AA97))))</formula>
    </cfRule>
  </conditionalFormatting>
  <conditionalFormatting sqref="AA97">
    <cfRule type="containsText" dxfId="174" priority="198" operator="containsText" text="&quot;CORRECTO&quot;">
      <formula>NOT(ISERROR(SEARCH(("""CORRECTO"""),(AA97))))</formula>
    </cfRule>
  </conditionalFormatting>
  <conditionalFormatting sqref="AA95">
    <cfRule type="containsText" dxfId="173" priority="199" operator="containsText" text="&quot;REVISAR&quot;">
      <formula>NOT(ISERROR(SEARCH(("""REVISAR"""),(AA95))))</formula>
    </cfRule>
  </conditionalFormatting>
  <conditionalFormatting sqref="AA95">
    <cfRule type="containsText" dxfId="172" priority="200" operator="containsText" text="&quot;CORRECTO&quot;">
      <formula>NOT(ISERROR(SEARCH(("""CORRECTO"""),(AA95))))</formula>
    </cfRule>
  </conditionalFormatting>
  <conditionalFormatting sqref="AA96">
    <cfRule type="containsText" dxfId="171" priority="201" operator="containsText" text="&quot;REVISAR&quot;">
      <formula>NOT(ISERROR(SEARCH(("""REVISAR"""),(AA96))))</formula>
    </cfRule>
  </conditionalFormatting>
  <conditionalFormatting sqref="AA96">
    <cfRule type="containsText" dxfId="170" priority="202" operator="containsText" text="&quot;CORRECTO&quot;">
      <formula>NOT(ISERROR(SEARCH(("""CORRECTO"""),(AA96))))</formula>
    </cfRule>
  </conditionalFormatting>
  <conditionalFormatting sqref="AA94">
    <cfRule type="containsText" dxfId="169" priority="203" operator="containsText" text="&quot;REVISAR&quot;">
      <formula>NOT(ISERROR(SEARCH(("""REVISAR"""),(AA94))))</formula>
    </cfRule>
  </conditionalFormatting>
  <conditionalFormatting sqref="AA94">
    <cfRule type="containsText" dxfId="168" priority="204" operator="containsText" text="&quot;CORRECTO&quot;">
      <formula>NOT(ISERROR(SEARCH(("""CORRECTO"""),(AA94))))</formula>
    </cfRule>
  </conditionalFormatting>
  <conditionalFormatting sqref="AA92">
    <cfRule type="containsText" dxfId="167" priority="205" operator="containsText" text="&quot;REVISAR&quot;">
      <formula>NOT(ISERROR(SEARCH(("""REVISAR"""),(AA92))))</formula>
    </cfRule>
  </conditionalFormatting>
  <conditionalFormatting sqref="AA92">
    <cfRule type="containsText" dxfId="166" priority="206" operator="containsText" text="&quot;CORRECTO&quot;">
      <formula>NOT(ISERROR(SEARCH(("""CORRECTO"""),(AA92))))</formula>
    </cfRule>
  </conditionalFormatting>
  <conditionalFormatting sqref="AA93">
    <cfRule type="containsText" dxfId="165" priority="207" operator="containsText" text="&quot;REVISAR&quot;">
      <formula>NOT(ISERROR(SEARCH(("""REVISAR"""),(AA93))))</formula>
    </cfRule>
  </conditionalFormatting>
  <conditionalFormatting sqref="AA93">
    <cfRule type="containsText" dxfId="164" priority="208" operator="containsText" text="&quot;CORRECTO&quot;">
      <formula>NOT(ISERROR(SEARCH(("""CORRECTO"""),(AA93))))</formula>
    </cfRule>
  </conditionalFormatting>
  <conditionalFormatting sqref="AA91">
    <cfRule type="containsText" dxfId="163" priority="209" operator="containsText" text="&quot;REVISAR&quot;">
      <formula>NOT(ISERROR(SEARCH(("""REVISAR"""),(AA91))))</formula>
    </cfRule>
  </conditionalFormatting>
  <conditionalFormatting sqref="AA91">
    <cfRule type="containsText" dxfId="162" priority="210" operator="containsText" text="&quot;CORRECTO&quot;">
      <formula>NOT(ISERROR(SEARCH(("""CORRECTO"""),(AA91))))</formula>
    </cfRule>
  </conditionalFormatting>
  <conditionalFormatting sqref="AA89">
    <cfRule type="containsText" dxfId="161" priority="211" operator="containsText" text="&quot;REVISAR&quot;">
      <formula>NOT(ISERROR(SEARCH(("""REVISAR"""),(AA89))))</formula>
    </cfRule>
  </conditionalFormatting>
  <conditionalFormatting sqref="AA89">
    <cfRule type="containsText" dxfId="160" priority="212" operator="containsText" text="&quot;CORRECTO&quot;">
      <formula>NOT(ISERROR(SEARCH(("""CORRECTO"""),(AA89))))</formula>
    </cfRule>
  </conditionalFormatting>
  <conditionalFormatting sqref="AA90">
    <cfRule type="containsText" dxfId="159" priority="213" operator="containsText" text="&quot;REVISAR&quot;">
      <formula>NOT(ISERROR(SEARCH(("""REVISAR"""),(AA90))))</formula>
    </cfRule>
  </conditionalFormatting>
  <conditionalFormatting sqref="AA90">
    <cfRule type="containsText" dxfId="158" priority="214" operator="containsText" text="&quot;CORRECTO&quot;">
      <formula>NOT(ISERROR(SEARCH(("""CORRECTO"""),(AA90))))</formula>
    </cfRule>
  </conditionalFormatting>
  <conditionalFormatting sqref="AA88">
    <cfRule type="containsText" dxfId="157" priority="215" operator="containsText" text="&quot;REVISAR&quot;">
      <formula>NOT(ISERROR(SEARCH(("""REVISAR"""),(AA88))))</formula>
    </cfRule>
  </conditionalFormatting>
  <conditionalFormatting sqref="AA88">
    <cfRule type="containsText" dxfId="156" priority="216" operator="containsText" text="&quot;CORRECTO&quot;">
      <formula>NOT(ISERROR(SEARCH(("""CORRECTO"""),(AA88))))</formula>
    </cfRule>
  </conditionalFormatting>
  <conditionalFormatting sqref="AA86">
    <cfRule type="containsText" dxfId="155" priority="217" operator="containsText" text="&quot;REVISAR&quot;">
      <formula>NOT(ISERROR(SEARCH(("""REVISAR"""),(AA86))))</formula>
    </cfRule>
  </conditionalFormatting>
  <conditionalFormatting sqref="AA86">
    <cfRule type="containsText" dxfId="154" priority="218" operator="containsText" text="&quot;CORRECTO&quot;">
      <formula>NOT(ISERROR(SEARCH(("""CORRECTO"""),(AA86))))</formula>
    </cfRule>
  </conditionalFormatting>
  <conditionalFormatting sqref="AA87">
    <cfRule type="containsText" dxfId="153" priority="219" operator="containsText" text="&quot;REVISAR&quot;">
      <formula>NOT(ISERROR(SEARCH(("""REVISAR"""),(AA87))))</formula>
    </cfRule>
  </conditionalFormatting>
  <conditionalFormatting sqref="AA87">
    <cfRule type="containsText" dxfId="152" priority="220" operator="containsText" text="&quot;CORRECTO&quot;">
      <formula>NOT(ISERROR(SEARCH(("""CORRECTO"""),(AA87))))</formula>
    </cfRule>
  </conditionalFormatting>
  <conditionalFormatting sqref="AA85">
    <cfRule type="containsText" dxfId="151" priority="221" operator="containsText" text="&quot;REVISAR&quot;">
      <formula>NOT(ISERROR(SEARCH(("""REVISAR"""),(AA85))))</formula>
    </cfRule>
  </conditionalFormatting>
  <conditionalFormatting sqref="AA85">
    <cfRule type="containsText" dxfId="150" priority="222" operator="containsText" text="&quot;CORRECTO&quot;">
      <formula>NOT(ISERROR(SEARCH(("""CORRECTO"""),(AA85))))</formula>
    </cfRule>
  </conditionalFormatting>
  <conditionalFormatting sqref="AA83">
    <cfRule type="containsText" dxfId="149" priority="223" operator="containsText" text="&quot;REVISAR&quot;">
      <formula>NOT(ISERROR(SEARCH(("""REVISAR"""),(AA83))))</formula>
    </cfRule>
  </conditionalFormatting>
  <conditionalFormatting sqref="AA83">
    <cfRule type="containsText" dxfId="148" priority="224" operator="containsText" text="&quot;CORRECTO&quot;">
      <formula>NOT(ISERROR(SEARCH(("""CORRECTO"""),(AA83))))</formula>
    </cfRule>
  </conditionalFormatting>
  <conditionalFormatting sqref="AA84">
    <cfRule type="containsText" dxfId="147" priority="225" operator="containsText" text="&quot;REVISAR&quot;">
      <formula>NOT(ISERROR(SEARCH(("""REVISAR"""),(AA84))))</formula>
    </cfRule>
  </conditionalFormatting>
  <conditionalFormatting sqref="AA84">
    <cfRule type="containsText" dxfId="146" priority="226" operator="containsText" text="&quot;CORRECTO&quot;">
      <formula>NOT(ISERROR(SEARCH(("""CORRECTO"""),(AA84))))</formula>
    </cfRule>
  </conditionalFormatting>
  <conditionalFormatting sqref="AA82">
    <cfRule type="containsText" dxfId="145" priority="227" operator="containsText" text="&quot;REVISAR&quot;">
      <formula>NOT(ISERROR(SEARCH(("""REVISAR"""),(AA82))))</formula>
    </cfRule>
  </conditionalFormatting>
  <conditionalFormatting sqref="AA82">
    <cfRule type="containsText" dxfId="144" priority="228" operator="containsText" text="&quot;CORRECTO&quot;">
      <formula>NOT(ISERROR(SEARCH(("""CORRECTO"""),(AA82))))</formula>
    </cfRule>
  </conditionalFormatting>
  <conditionalFormatting sqref="AA80">
    <cfRule type="containsText" dxfId="143" priority="229" operator="containsText" text="&quot;REVISAR&quot;">
      <formula>NOT(ISERROR(SEARCH(("""REVISAR"""),(AA80))))</formula>
    </cfRule>
  </conditionalFormatting>
  <conditionalFormatting sqref="AA80">
    <cfRule type="containsText" dxfId="142" priority="230" operator="containsText" text="&quot;CORRECTO&quot;">
      <formula>NOT(ISERROR(SEARCH(("""CORRECTO"""),(AA80))))</formula>
    </cfRule>
  </conditionalFormatting>
  <conditionalFormatting sqref="AA81">
    <cfRule type="containsText" dxfId="141" priority="231" operator="containsText" text="&quot;REVISAR&quot;">
      <formula>NOT(ISERROR(SEARCH(("""REVISAR"""),(AA81))))</formula>
    </cfRule>
  </conditionalFormatting>
  <conditionalFormatting sqref="AA81">
    <cfRule type="containsText" dxfId="140" priority="232" operator="containsText" text="&quot;CORRECTO&quot;">
      <formula>NOT(ISERROR(SEARCH(("""CORRECTO"""),(AA81))))</formula>
    </cfRule>
  </conditionalFormatting>
  <conditionalFormatting sqref="AA79">
    <cfRule type="containsText" dxfId="139" priority="233" operator="containsText" text="&quot;REVISAR&quot;">
      <formula>NOT(ISERROR(SEARCH(("""REVISAR"""),(AA79))))</formula>
    </cfRule>
  </conditionalFormatting>
  <conditionalFormatting sqref="AA79">
    <cfRule type="containsText" dxfId="138" priority="234" operator="containsText" text="&quot;CORRECTO&quot;">
      <formula>NOT(ISERROR(SEARCH(("""CORRECTO"""),(AA79))))</formula>
    </cfRule>
  </conditionalFormatting>
  <conditionalFormatting sqref="AA78">
    <cfRule type="containsText" dxfId="137" priority="235" operator="containsText" text="&quot;REVISAR&quot;">
      <formula>NOT(ISERROR(SEARCH(("""REVISAR"""),(AA78))))</formula>
    </cfRule>
  </conditionalFormatting>
  <conditionalFormatting sqref="AA78">
    <cfRule type="containsText" dxfId="136" priority="236" operator="containsText" text="&quot;CORRECTO&quot;">
      <formula>NOT(ISERROR(SEARCH(("""CORRECTO"""),(AA78))))</formula>
    </cfRule>
  </conditionalFormatting>
  <conditionalFormatting sqref="AA77">
    <cfRule type="containsText" dxfId="135" priority="237" operator="containsText" text="&quot;REVISAR&quot;">
      <formula>NOT(ISERROR(SEARCH(("""REVISAR"""),(AA77))))</formula>
    </cfRule>
  </conditionalFormatting>
  <conditionalFormatting sqref="AA77">
    <cfRule type="containsText" dxfId="134" priority="238" operator="containsText" text="&quot;CORRECTO&quot;">
      <formula>NOT(ISERROR(SEARCH(("""CORRECTO"""),(AA77))))</formula>
    </cfRule>
  </conditionalFormatting>
  <conditionalFormatting sqref="AA75">
    <cfRule type="containsText" dxfId="133" priority="239" operator="containsText" text="&quot;REVISAR&quot;">
      <formula>NOT(ISERROR(SEARCH(("""REVISAR"""),(AA75))))</formula>
    </cfRule>
  </conditionalFormatting>
  <conditionalFormatting sqref="AA75">
    <cfRule type="containsText" dxfId="132" priority="240" operator="containsText" text="&quot;CORRECTO&quot;">
      <formula>NOT(ISERROR(SEARCH(("""CORRECTO"""),(AA75))))</formula>
    </cfRule>
  </conditionalFormatting>
  <conditionalFormatting sqref="AA76">
    <cfRule type="containsText" dxfId="131" priority="241" operator="containsText" text="&quot;REVISAR&quot;">
      <formula>NOT(ISERROR(SEARCH(("""REVISAR"""),(AA76))))</formula>
    </cfRule>
  </conditionalFormatting>
  <conditionalFormatting sqref="AA76">
    <cfRule type="containsText" dxfId="130" priority="242" operator="containsText" text="&quot;CORRECTO&quot;">
      <formula>NOT(ISERROR(SEARCH(("""CORRECTO"""),(AA76))))</formula>
    </cfRule>
  </conditionalFormatting>
  <conditionalFormatting sqref="AA74">
    <cfRule type="containsText" dxfId="129" priority="243" operator="containsText" text="&quot;REVISAR&quot;">
      <formula>NOT(ISERROR(SEARCH(("""REVISAR"""),(AA74))))</formula>
    </cfRule>
  </conditionalFormatting>
  <conditionalFormatting sqref="AA74">
    <cfRule type="containsText" dxfId="128" priority="244" operator="containsText" text="&quot;CORRECTO&quot;">
      <formula>NOT(ISERROR(SEARCH(("""CORRECTO"""),(AA74))))</formula>
    </cfRule>
  </conditionalFormatting>
  <conditionalFormatting sqref="AA72">
    <cfRule type="containsText" dxfId="127" priority="245" operator="containsText" text="&quot;REVISAR&quot;">
      <formula>NOT(ISERROR(SEARCH(("""REVISAR"""),(AA72))))</formula>
    </cfRule>
  </conditionalFormatting>
  <conditionalFormatting sqref="AA72">
    <cfRule type="containsText" dxfId="126" priority="246" operator="containsText" text="&quot;CORRECTO&quot;">
      <formula>NOT(ISERROR(SEARCH(("""CORRECTO"""),(AA72))))</formula>
    </cfRule>
  </conditionalFormatting>
  <conditionalFormatting sqref="AA73">
    <cfRule type="containsText" dxfId="125" priority="247" operator="containsText" text="&quot;REVISAR&quot;">
      <formula>NOT(ISERROR(SEARCH(("""REVISAR"""),(AA73))))</formula>
    </cfRule>
  </conditionalFormatting>
  <conditionalFormatting sqref="AA73">
    <cfRule type="containsText" dxfId="124" priority="248" operator="containsText" text="&quot;CORRECTO&quot;">
      <formula>NOT(ISERROR(SEARCH(("""CORRECTO"""),(AA73))))</formula>
    </cfRule>
  </conditionalFormatting>
  <conditionalFormatting sqref="AA71">
    <cfRule type="containsText" dxfId="123" priority="249" operator="containsText" text="&quot;REVISAR&quot;">
      <formula>NOT(ISERROR(SEARCH(("""REVISAR"""),(AA71))))</formula>
    </cfRule>
  </conditionalFormatting>
  <conditionalFormatting sqref="AA71">
    <cfRule type="containsText" dxfId="122" priority="250" operator="containsText" text="&quot;CORRECTO&quot;">
      <formula>NOT(ISERROR(SEARCH(("""CORRECTO"""),(AA71))))</formula>
    </cfRule>
  </conditionalFormatting>
  <conditionalFormatting sqref="AA69">
    <cfRule type="containsText" dxfId="121" priority="251" operator="containsText" text="&quot;REVISAR&quot;">
      <formula>NOT(ISERROR(SEARCH(("""REVISAR"""),(AA69))))</formula>
    </cfRule>
  </conditionalFormatting>
  <conditionalFormatting sqref="AA69">
    <cfRule type="containsText" dxfId="120" priority="252" operator="containsText" text="&quot;CORRECTO&quot;">
      <formula>NOT(ISERROR(SEARCH(("""CORRECTO"""),(AA69))))</formula>
    </cfRule>
  </conditionalFormatting>
  <conditionalFormatting sqref="AA70">
    <cfRule type="containsText" dxfId="119" priority="253" operator="containsText" text="&quot;REVISAR&quot;">
      <formula>NOT(ISERROR(SEARCH(("""REVISAR"""),(AA70))))</formula>
    </cfRule>
  </conditionalFormatting>
  <conditionalFormatting sqref="AA70">
    <cfRule type="containsText" dxfId="118" priority="254" operator="containsText" text="&quot;CORRECTO&quot;">
      <formula>NOT(ISERROR(SEARCH(("""CORRECTO"""),(AA70))))</formula>
    </cfRule>
  </conditionalFormatting>
  <conditionalFormatting sqref="AA68">
    <cfRule type="containsText" dxfId="117" priority="255" operator="containsText" text="&quot;REVISAR&quot;">
      <formula>NOT(ISERROR(SEARCH(("""REVISAR"""),(AA68))))</formula>
    </cfRule>
  </conditionalFormatting>
  <conditionalFormatting sqref="AA68">
    <cfRule type="containsText" dxfId="116" priority="256" operator="containsText" text="&quot;CORRECTO&quot;">
      <formula>NOT(ISERROR(SEARCH(("""CORRECTO"""),(AA68))))</formula>
    </cfRule>
  </conditionalFormatting>
  <conditionalFormatting sqref="AA66">
    <cfRule type="containsText" dxfId="115" priority="257" operator="containsText" text="&quot;REVISAR&quot;">
      <formula>NOT(ISERROR(SEARCH(("""REVISAR"""),(AA66))))</formula>
    </cfRule>
  </conditionalFormatting>
  <conditionalFormatting sqref="AA66">
    <cfRule type="containsText" dxfId="114" priority="258" operator="containsText" text="&quot;CORRECTO&quot;">
      <formula>NOT(ISERROR(SEARCH(("""CORRECTO"""),(AA66))))</formula>
    </cfRule>
  </conditionalFormatting>
  <conditionalFormatting sqref="AA67">
    <cfRule type="containsText" dxfId="113" priority="259" operator="containsText" text="&quot;REVISAR&quot;">
      <formula>NOT(ISERROR(SEARCH(("""REVISAR"""),(AA67))))</formula>
    </cfRule>
  </conditionalFormatting>
  <conditionalFormatting sqref="AA67">
    <cfRule type="containsText" dxfId="112" priority="260" operator="containsText" text="&quot;CORRECTO&quot;">
      <formula>NOT(ISERROR(SEARCH(("""CORRECTO"""),(AA67))))</formula>
    </cfRule>
  </conditionalFormatting>
  <conditionalFormatting sqref="AA65">
    <cfRule type="containsText" dxfId="111" priority="261" operator="containsText" text="&quot;REVISAR&quot;">
      <formula>NOT(ISERROR(SEARCH(("""REVISAR"""),(AA65))))</formula>
    </cfRule>
  </conditionalFormatting>
  <conditionalFormatting sqref="AA65">
    <cfRule type="containsText" dxfId="110" priority="262" operator="containsText" text="&quot;CORRECTO&quot;">
      <formula>NOT(ISERROR(SEARCH(("""CORRECTO"""),(AA65))))</formula>
    </cfRule>
  </conditionalFormatting>
  <conditionalFormatting sqref="AA63">
    <cfRule type="containsText" dxfId="109" priority="263" operator="containsText" text="&quot;REVISAR&quot;">
      <formula>NOT(ISERROR(SEARCH(("""REVISAR"""),(AA63))))</formula>
    </cfRule>
  </conditionalFormatting>
  <conditionalFormatting sqref="AA63">
    <cfRule type="containsText" dxfId="108" priority="264" operator="containsText" text="&quot;CORRECTO&quot;">
      <formula>NOT(ISERROR(SEARCH(("""CORRECTO"""),(AA63))))</formula>
    </cfRule>
  </conditionalFormatting>
  <conditionalFormatting sqref="AA64">
    <cfRule type="containsText" dxfId="107" priority="265" operator="containsText" text="&quot;REVISAR&quot;">
      <formula>NOT(ISERROR(SEARCH(("""REVISAR"""),(AA64))))</formula>
    </cfRule>
  </conditionalFormatting>
  <conditionalFormatting sqref="AA64">
    <cfRule type="containsText" dxfId="106" priority="266" operator="containsText" text="&quot;CORRECTO&quot;">
      <formula>NOT(ISERROR(SEARCH(("""CORRECTO"""),(AA64))))</formula>
    </cfRule>
  </conditionalFormatting>
  <conditionalFormatting sqref="AA62">
    <cfRule type="containsText" dxfId="105" priority="267" operator="containsText" text="&quot;REVISAR&quot;">
      <formula>NOT(ISERROR(SEARCH(("""REVISAR"""),(AA62))))</formula>
    </cfRule>
  </conditionalFormatting>
  <conditionalFormatting sqref="AA62">
    <cfRule type="containsText" dxfId="104" priority="268" operator="containsText" text="&quot;CORRECTO&quot;">
      <formula>NOT(ISERROR(SEARCH(("""CORRECTO"""),(AA62))))</formula>
    </cfRule>
  </conditionalFormatting>
  <conditionalFormatting sqref="AA60">
    <cfRule type="containsText" dxfId="103" priority="269" operator="containsText" text="&quot;REVISAR&quot;">
      <formula>NOT(ISERROR(SEARCH(("""REVISAR"""),(AA60))))</formula>
    </cfRule>
  </conditionalFormatting>
  <conditionalFormatting sqref="AA60">
    <cfRule type="containsText" dxfId="102" priority="270" operator="containsText" text="&quot;CORRECTO&quot;">
      <formula>NOT(ISERROR(SEARCH(("""CORRECTO"""),(AA60))))</formula>
    </cfRule>
  </conditionalFormatting>
  <conditionalFormatting sqref="AA61">
    <cfRule type="containsText" dxfId="101" priority="271" operator="containsText" text="&quot;REVISAR&quot;">
      <formula>NOT(ISERROR(SEARCH(("""REVISAR"""),(AA61))))</formula>
    </cfRule>
  </conditionalFormatting>
  <conditionalFormatting sqref="AA61">
    <cfRule type="containsText" dxfId="100" priority="272" operator="containsText" text="&quot;CORRECTO&quot;">
      <formula>NOT(ISERROR(SEARCH(("""CORRECTO"""),(AA61))))</formula>
    </cfRule>
  </conditionalFormatting>
  <conditionalFormatting sqref="AA59">
    <cfRule type="containsText" dxfId="99" priority="273" operator="containsText" text="&quot;REVISAR&quot;">
      <formula>NOT(ISERROR(SEARCH(("""REVISAR"""),(AA59))))</formula>
    </cfRule>
  </conditionalFormatting>
  <conditionalFormatting sqref="AA59">
    <cfRule type="containsText" dxfId="98" priority="274" operator="containsText" text="&quot;CORRECTO&quot;">
      <formula>NOT(ISERROR(SEARCH(("""CORRECTO"""),(AA59))))</formula>
    </cfRule>
  </conditionalFormatting>
  <conditionalFormatting sqref="AA57">
    <cfRule type="containsText" dxfId="97" priority="275" operator="containsText" text="&quot;REVISAR&quot;">
      <formula>NOT(ISERROR(SEARCH(("""REVISAR"""),(AA57))))</formula>
    </cfRule>
  </conditionalFormatting>
  <conditionalFormatting sqref="AA57">
    <cfRule type="containsText" dxfId="96" priority="276" operator="containsText" text="&quot;CORRECTO&quot;">
      <formula>NOT(ISERROR(SEARCH(("""CORRECTO"""),(AA57))))</formula>
    </cfRule>
  </conditionalFormatting>
  <conditionalFormatting sqref="AA58">
    <cfRule type="containsText" dxfId="95" priority="277" operator="containsText" text="&quot;REVISAR&quot;">
      <formula>NOT(ISERROR(SEARCH(("""REVISAR"""),(AA58))))</formula>
    </cfRule>
  </conditionalFormatting>
  <conditionalFormatting sqref="AA58">
    <cfRule type="containsText" dxfId="94" priority="278" operator="containsText" text="&quot;CORRECTO&quot;">
      <formula>NOT(ISERROR(SEARCH(("""CORRECTO"""),(AA58))))</formula>
    </cfRule>
  </conditionalFormatting>
  <conditionalFormatting sqref="AA56">
    <cfRule type="containsText" dxfId="93" priority="279" operator="containsText" text="&quot;REVISAR&quot;">
      <formula>NOT(ISERROR(SEARCH(("""REVISAR"""),(AA56))))</formula>
    </cfRule>
  </conditionalFormatting>
  <conditionalFormatting sqref="AA56">
    <cfRule type="containsText" dxfId="92" priority="280" operator="containsText" text="&quot;CORRECTO&quot;">
      <formula>NOT(ISERROR(SEARCH(("""CORRECTO"""),(AA56))))</formula>
    </cfRule>
  </conditionalFormatting>
  <conditionalFormatting sqref="AA55">
    <cfRule type="containsText" dxfId="91" priority="281" operator="containsText" text="&quot;REVISAR&quot;">
      <formula>NOT(ISERROR(SEARCH(("""REVISAR"""),(AA55))))</formula>
    </cfRule>
  </conditionalFormatting>
  <conditionalFormatting sqref="AA55">
    <cfRule type="containsText" dxfId="90" priority="282" operator="containsText" text="&quot;CORRECTO&quot;">
      <formula>NOT(ISERROR(SEARCH(("""CORRECTO"""),(AA55))))</formula>
    </cfRule>
  </conditionalFormatting>
  <conditionalFormatting sqref="AA54">
    <cfRule type="containsText" dxfId="89" priority="283" operator="containsText" text="&quot;REVISAR&quot;">
      <formula>NOT(ISERROR(SEARCH(("""REVISAR"""),(AA54))))</formula>
    </cfRule>
  </conditionalFormatting>
  <conditionalFormatting sqref="AA54">
    <cfRule type="containsText" dxfId="88" priority="284" operator="containsText" text="&quot;CORRECTO&quot;">
      <formula>NOT(ISERROR(SEARCH(("""CORRECTO"""),(AA54))))</formula>
    </cfRule>
  </conditionalFormatting>
  <conditionalFormatting sqref="AA52">
    <cfRule type="containsText" dxfId="87" priority="285" operator="containsText" text="&quot;REVISAR&quot;">
      <formula>NOT(ISERROR(SEARCH(("""REVISAR"""),(AA52))))</formula>
    </cfRule>
  </conditionalFormatting>
  <conditionalFormatting sqref="AA52">
    <cfRule type="containsText" dxfId="86" priority="286" operator="containsText" text="&quot;CORRECTO&quot;">
      <formula>NOT(ISERROR(SEARCH(("""CORRECTO"""),(AA52))))</formula>
    </cfRule>
  </conditionalFormatting>
  <conditionalFormatting sqref="AA53">
    <cfRule type="containsText" dxfId="85" priority="287" operator="containsText" text="&quot;REVISAR&quot;">
      <formula>NOT(ISERROR(SEARCH(("""REVISAR"""),(AA53))))</formula>
    </cfRule>
  </conditionalFormatting>
  <conditionalFormatting sqref="AA53">
    <cfRule type="containsText" dxfId="84" priority="288" operator="containsText" text="&quot;CORRECTO&quot;">
      <formula>NOT(ISERROR(SEARCH(("""CORRECTO"""),(AA53))))</formula>
    </cfRule>
  </conditionalFormatting>
  <conditionalFormatting sqref="AA51">
    <cfRule type="containsText" dxfId="83" priority="289" operator="containsText" text="&quot;REVISAR&quot;">
      <formula>NOT(ISERROR(SEARCH(("""REVISAR"""),(AA51))))</formula>
    </cfRule>
  </conditionalFormatting>
  <conditionalFormatting sqref="AA51">
    <cfRule type="containsText" dxfId="82" priority="290" operator="containsText" text="&quot;CORRECTO&quot;">
      <formula>NOT(ISERROR(SEARCH(("""CORRECTO"""),(AA51))))</formula>
    </cfRule>
  </conditionalFormatting>
  <conditionalFormatting sqref="AA49">
    <cfRule type="containsText" dxfId="81" priority="291" operator="containsText" text="&quot;REVISAR&quot;">
      <formula>NOT(ISERROR(SEARCH(("""REVISAR"""),(AA49))))</formula>
    </cfRule>
  </conditionalFormatting>
  <conditionalFormatting sqref="AA49">
    <cfRule type="containsText" dxfId="80" priority="292" operator="containsText" text="&quot;CORRECTO&quot;">
      <formula>NOT(ISERROR(SEARCH(("""CORRECTO"""),(AA49))))</formula>
    </cfRule>
  </conditionalFormatting>
  <conditionalFormatting sqref="AA50">
    <cfRule type="containsText" dxfId="79" priority="293" operator="containsText" text="&quot;REVISAR&quot;">
      <formula>NOT(ISERROR(SEARCH(("""REVISAR"""),(AA50))))</formula>
    </cfRule>
  </conditionalFormatting>
  <conditionalFormatting sqref="AA50">
    <cfRule type="containsText" dxfId="78" priority="294" operator="containsText" text="&quot;CORRECTO&quot;">
      <formula>NOT(ISERROR(SEARCH(("""CORRECTO"""),(AA50))))</formula>
    </cfRule>
  </conditionalFormatting>
  <conditionalFormatting sqref="AA48">
    <cfRule type="containsText" dxfId="77" priority="295" operator="containsText" text="&quot;REVISAR&quot;">
      <formula>NOT(ISERROR(SEARCH(("""REVISAR"""),(AA48))))</formula>
    </cfRule>
  </conditionalFormatting>
  <conditionalFormatting sqref="AA48">
    <cfRule type="containsText" dxfId="76" priority="296" operator="containsText" text="&quot;CORRECTO&quot;">
      <formula>NOT(ISERROR(SEARCH(("""CORRECTO"""),(AA48))))</formula>
    </cfRule>
  </conditionalFormatting>
  <conditionalFormatting sqref="AA46">
    <cfRule type="containsText" dxfId="75" priority="297" operator="containsText" text="&quot;REVISAR&quot;">
      <formula>NOT(ISERROR(SEARCH(("""REVISAR"""),(AA46))))</formula>
    </cfRule>
  </conditionalFormatting>
  <conditionalFormatting sqref="AA46">
    <cfRule type="containsText" dxfId="74" priority="298" operator="containsText" text="&quot;CORRECTO&quot;">
      <formula>NOT(ISERROR(SEARCH(("""CORRECTO"""),(AA46))))</formula>
    </cfRule>
  </conditionalFormatting>
  <conditionalFormatting sqref="AA47">
    <cfRule type="containsText" dxfId="73" priority="299" operator="containsText" text="&quot;REVISAR&quot;">
      <formula>NOT(ISERROR(SEARCH(("""REVISAR"""),(AA47))))</formula>
    </cfRule>
  </conditionalFormatting>
  <conditionalFormatting sqref="AA47">
    <cfRule type="containsText" dxfId="72" priority="300" operator="containsText" text="&quot;CORRECTO&quot;">
      <formula>NOT(ISERROR(SEARCH(("""CORRECTO"""),(AA47))))</formula>
    </cfRule>
  </conditionalFormatting>
  <conditionalFormatting sqref="AA45">
    <cfRule type="containsText" dxfId="71" priority="301" operator="containsText" text="&quot;REVISAR&quot;">
      <formula>NOT(ISERROR(SEARCH(("""REVISAR"""),(AA45))))</formula>
    </cfRule>
  </conditionalFormatting>
  <conditionalFormatting sqref="AA45">
    <cfRule type="containsText" dxfId="70" priority="302" operator="containsText" text="&quot;CORRECTO&quot;">
      <formula>NOT(ISERROR(SEARCH(("""CORRECTO"""),(AA45))))</formula>
    </cfRule>
  </conditionalFormatting>
  <conditionalFormatting sqref="AA43">
    <cfRule type="containsText" dxfId="69" priority="303" operator="containsText" text="&quot;REVISAR&quot;">
      <formula>NOT(ISERROR(SEARCH(("""REVISAR"""),(AA43))))</formula>
    </cfRule>
  </conditionalFormatting>
  <conditionalFormatting sqref="AA43">
    <cfRule type="containsText" dxfId="68" priority="304" operator="containsText" text="&quot;CORRECTO&quot;">
      <formula>NOT(ISERROR(SEARCH(("""CORRECTO"""),(AA43))))</formula>
    </cfRule>
  </conditionalFormatting>
  <conditionalFormatting sqref="AA44">
    <cfRule type="containsText" dxfId="67" priority="305" operator="containsText" text="&quot;REVISAR&quot;">
      <formula>NOT(ISERROR(SEARCH(("""REVISAR"""),(AA44))))</formula>
    </cfRule>
  </conditionalFormatting>
  <conditionalFormatting sqref="AA44">
    <cfRule type="containsText" dxfId="66" priority="306" operator="containsText" text="&quot;CORRECTO&quot;">
      <formula>NOT(ISERROR(SEARCH(("""CORRECTO"""),(AA44))))</formula>
    </cfRule>
  </conditionalFormatting>
  <conditionalFormatting sqref="AA42">
    <cfRule type="containsText" dxfId="65" priority="307" operator="containsText" text="&quot;REVISAR&quot;">
      <formula>NOT(ISERROR(SEARCH(("""REVISAR"""),(AA42))))</formula>
    </cfRule>
  </conditionalFormatting>
  <conditionalFormatting sqref="AA42">
    <cfRule type="containsText" dxfId="64" priority="308" operator="containsText" text="&quot;CORRECTO&quot;">
      <formula>NOT(ISERROR(SEARCH(("""CORRECTO"""),(AA42))))</formula>
    </cfRule>
  </conditionalFormatting>
  <conditionalFormatting sqref="AA40">
    <cfRule type="containsText" dxfId="63" priority="309" operator="containsText" text="&quot;REVISAR&quot;">
      <formula>NOT(ISERROR(SEARCH(("""REVISAR"""),(AA40))))</formula>
    </cfRule>
  </conditionalFormatting>
  <conditionalFormatting sqref="AA40">
    <cfRule type="containsText" dxfId="62" priority="310" operator="containsText" text="&quot;CORRECTO&quot;">
      <formula>NOT(ISERROR(SEARCH(("""CORRECTO"""),(AA40))))</formula>
    </cfRule>
  </conditionalFormatting>
  <conditionalFormatting sqref="AA41">
    <cfRule type="containsText" dxfId="61" priority="311" operator="containsText" text="&quot;REVISAR&quot;">
      <formula>NOT(ISERROR(SEARCH(("""REVISAR"""),(AA41))))</formula>
    </cfRule>
  </conditionalFormatting>
  <conditionalFormatting sqref="AA41">
    <cfRule type="containsText" dxfId="60" priority="312" operator="containsText" text="&quot;CORRECTO&quot;">
      <formula>NOT(ISERROR(SEARCH(("""CORRECTO"""),(AA41))))</formula>
    </cfRule>
  </conditionalFormatting>
  <conditionalFormatting sqref="AA39">
    <cfRule type="containsText" dxfId="59" priority="313" operator="containsText" text="&quot;REVISAR&quot;">
      <formula>NOT(ISERROR(SEARCH(("""REVISAR"""),(AA39))))</formula>
    </cfRule>
  </conditionalFormatting>
  <conditionalFormatting sqref="AA39">
    <cfRule type="containsText" dxfId="58" priority="314" operator="containsText" text="&quot;CORRECTO&quot;">
      <formula>NOT(ISERROR(SEARCH(("""CORRECTO"""),(AA39))))</formula>
    </cfRule>
  </conditionalFormatting>
  <conditionalFormatting sqref="AA37">
    <cfRule type="containsText" dxfId="57" priority="315" operator="containsText" text="&quot;REVISAR&quot;">
      <formula>NOT(ISERROR(SEARCH(("""REVISAR"""),(AA37))))</formula>
    </cfRule>
  </conditionalFormatting>
  <conditionalFormatting sqref="AA37">
    <cfRule type="containsText" dxfId="56" priority="316" operator="containsText" text="&quot;CORRECTO&quot;">
      <formula>NOT(ISERROR(SEARCH(("""CORRECTO"""),(AA37))))</formula>
    </cfRule>
  </conditionalFormatting>
  <conditionalFormatting sqref="AA38">
    <cfRule type="containsText" dxfId="55" priority="317" operator="containsText" text="&quot;REVISAR&quot;">
      <formula>NOT(ISERROR(SEARCH(("""REVISAR"""),(AA38))))</formula>
    </cfRule>
  </conditionalFormatting>
  <conditionalFormatting sqref="AA38">
    <cfRule type="containsText" dxfId="54" priority="318" operator="containsText" text="&quot;CORRECTO&quot;">
      <formula>NOT(ISERROR(SEARCH(("""CORRECTO"""),(AA38))))</formula>
    </cfRule>
  </conditionalFormatting>
  <conditionalFormatting sqref="AA36">
    <cfRule type="containsText" dxfId="53" priority="319" operator="containsText" text="&quot;REVISAR&quot;">
      <formula>NOT(ISERROR(SEARCH(("""REVISAR"""),(AA36))))</formula>
    </cfRule>
  </conditionalFormatting>
  <conditionalFormatting sqref="AA36">
    <cfRule type="containsText" dxfId="52" priority="320" operator="containsText" text="&quot;CORRECTO&quot;">
      <formula>NOT(ISERROR(SEARCH(("""CORRECTO"""),(AA36))))</formula>
    </cfRule>
  </conditionalFormatting>
  <conditionalFormatting sqref="AA34">
    <cfRule type="containsText" dxfId="51" priority="321" operator="containsText" text="&quot;REVISAR&quot;">
      <formula>NOT(ISERROR(SEARCH(("""REVISAR"""),(AA34))))</formula>
    </cfRule>
  </conditionalFormatting>
  <conditionalFormatting sqref="AA34">
    <cfRule type="containsText" dxfId="50" priority="322" operator="containsText" text="&quot;CORRECTO&quot;">
      <formula>NOT(ISERROR(SEARCH(("""CORRECTO"""),(AA34))))</formula>
    </cfRule>
  </conditionalFormatting>
  <conditionalFormatting sqref="AA35">
    <cfRule type="containsText" dxfId="49" priority="323" operator="containsText" text="&quot;REVISAR&quot;">
      <formula>NOT(ISERROR(SEARCH(("""REVISAR"""),(AA35))))</formula>
    </cfRule>
  </conditionalFormatting>
  <conditionalFormatting sqref="AA35">
    <cfRule type="containsText" dxfId="48" priority="324" operator="containsText" text="&quot;CORRECTO&quot;">
      <formula>NOT(ISERROR(SEARCH(("""CORRECTO"""),(AA35))))</formula>
    </cfRule>
  </conditionalFormatting>
  <conditionalFormatting sqref="AA33">
    <cfRule type="containsText" dxfId="47" priority="325" operator="containsText" text="&quot;REVISAR&quot;">
      <formula>NOT(ISERROR(SEARCH(("""REVISAR"""),(AA33))))</formula>
    </cfRule>
  </conditionalFormatting>
  <conditionalFormatting sqref="AA33">
    <cfRule type="containsText" dxfId="46" priority="326" operator="containsText" text="&quot;CORRECTO&quot;">
      <formula>NOT(ISERROR(SEARCH(("""CORRECTO"""),(AA33))))</formula>
    </cfRule>
  </conditionalFormatting>
  <conditionalFormatting sqref="AA32">
    <cfRule type="containsText" dxfId="45" priority="327" operator="containsText" text="&quot;REVISAR&quot;">
      <formula>NOT(ISERROR(SEARCH(("""REVISAR"""),(AA32))))</formula>
    </cfRule>
  </conditionalFormatting>
  <conditionalFormatting sqref="AA32">
    <cfRule type="containsText" dxfId="44" priority="328" operator="containsText" text="&quot;CORRECTO&quot;">
      <formula>NOT(ISERROR(SEARCH(("""CORRECTO"""),(AA32))))</formula>
    </cfRule>
  </conditionalFormatting>
  <conditionalFormatting sqref="AA31">
    <cfRule type="containsText" dxfId="43" priority="329" operator="containsText" text="&quot;REVISAR&quot;">
      <formula>NOT(ISERROR(SEARCH(("""REVISAR"""),(AA31))))</formula>
    </cfRule>
  </conditionalFormatting>
  <conditionalFormatting sqref="AA31">
    <cfRule type="containsText" dxfId="42" priority="330" operator="containsText" text="&quot;CORRECTO&quot;">
      <formula>NOT(ISERROR(SEARCH(("""CORRECTO"""),(AA31))))</formula>
    </cfRule>
  </conditionalFormatting>
  <conditionalFormatting sqref="AA29">
    <cfRule type="containsText" dxfId="41" priority="331" operator="containsText" text="&quot;REVISAR&quot;">
      <formula>NOT(ISERROR(SEARCH(("""REVISAR"""),(AA29))))</formula>
    </cfRule>
  </conditionalFormatting>
  <conditionalFormatting sqref="AA29">
    <cfRule type="containsText" dxfId="40" priority="332" operator="containsText" text="&quot;CORRECTO&quot;">
      <formula>NOT(ISERROR(SEARCH(("""CORRECTO"""),(AA29))))</formula>
    </cfRule>
  </conditionalFormatting>
  <conditionalFormatting sqref="AA30">
    <cfRule type="containsText" dxfId="39" priority="333" operator="containsText" text="&quot;REVISAR&quot;">
      <formula>NOT(ISERROR(SEARCH(("""REVISAR"""),(AA30))))</formula>
    </cfRule>
  </conditionalFormatting>
  <conditionalFormatting sqref="AA30">
    <cfRule type="containsText" dxfId="38" priority="334" operator="containsText" text="&quot;CORRECTO&quot;">
      <formula>NOT(ISERROR(SEARCH(("""CORRECTO"""),(AA30))))</formula>
    </cfRule>
  </conditionalFormatting>
  <conditionalFormatting sqref="AA28">
    <cfRule type="containsText" dxfId="37" priority="335" operator="containsText" text="&quot;REVISAR&quot;">
      <formula>NOT(ISERROR(SEARCH(("""REVISAR"""),(AA28))))</formula>
    </cfRule>
  </conditionalFormatting>
  <conditionalFormatting sqref="AA28">
    <cfRule type="containsText" dxfId="36" priority="336" operator="containsText" text="&quot;CORRECTO&quot;">
      <formula>NOT(ISERROR(SEARCH(("""CORRECTO"""),(AA28))))</formula>
    </cfRule>
  </conditionalFormatting>
  <conditionalFormatting sqref="AA26">
    <cfRule type="containsText" dxfId="35" priority="337" operator="containsText" text="&quot;REVISAR&quot;">
      <formula>NOT(ISERROR(SEARCH(("""REVISAR"""),(AA26))))</formula>
    </cfRule>
  </conditionalFormatting>
  <conditionalFormatting sqref="AA26">
    <cfRule type="containsText" dxfId="34" priority="338" operator="containsText" text="&quot;CORRECTO&quot;">
      <formula>NOT(ISERROR(SEARCH(("""CORRECTO"""),(AA26))))</formula>
    </cfRule>
  </conditionalFormatting>
  <conditionalFormatting sqref="AA27">
    <cfRule type="containsText" dxfId="33" priority="339" operator="containsText" text="&quot;REVISAR&quot;">
      <formula>NOT(ISERROR(SEARCH(("""REVISAR"""),(AA27))))</formula>
    </cfRule>
  </conditionalFormatting>
  <conditionalFormatting sqref="AA27">
    <cfRule type="containsText" dxfId="32" priority="340" operator="containsText" text="&quot;CORRECTO&quot;">
      <formula>NOT(ISERROR(SEARCH(("""CORRECTO"""),(AA27))))</formula>
    </cfRule>
  </conditionalFormatting>
  <conditionalFormatting sqref="AA25">
    <cfRule type="containsText" dxfId="31" priority="341" operator="containsText" text="&quot;REVISAR&quot;">
      <formula>NOT(ISERROR(SEARCH(("""REVISAR"""),(AA25))))</formula>
    </cfRule>
  </conditionalFormatting>
  <conditionalFormatting sqref="AA25">
    <cfRule type="containsText" dxfId="30" priority="342" operator="containsText" text="&quot;CORRECTO&quot;">
      <formula>NOT(ISERROR(SEARCH(("""CORRECTO"""),(AA25))))</formula>
    </cfRule>
  </conditionalFormatting>
  <conditionalFormatting sqref="AA23">
    <cfRule type="containsText" dxfId="29" priority="343" operator="containsText" text="&quot;REVISAR&quot;">
      <formula>NOT(ISERROR(SEARCH(("""REVISAR"""),(AA23))))</formula>
    </cfRule>
  </conditionalFormatting>
  <conditionalFormatting sqref="AA23">
    <cfRule type="containsText" dxfId="28" priority="344" operator="containsText" text="&quot;CORRECTO&quot;">
      <formula>NOT(ISERROR(SEARCH(("""CORRECTO"""),(AA23))))</formula>
    </cfRule>
  </conditionalFormatting>
  <conditionalFormatting sqref="AA24">
    <cfRule type="containsText" dxfId="27" priority="345" operator="containsText" text="&quot;REVISAR&quot;">
      <formula>NOT(ISERROR(SEARCH(("""REVISAR"""),(AA24))))</formula>
    </cfRule>
  </conditionalFormatting>
  <conditionalFormatting sqref="AA24">
    <cfRule type="containsText" dxfId="26" priority="346" operator="containsText" text="&quot;CORRECTO&quot;">
      <formula>NOT(ISERROR(SEARCH(("""CORRECTO"""),(AA24))))</formula>
    </cfRule>
  </conditionalFormatting>
  <conditionalFormatting sqref="AA22">
    <cfRule type="containsText" dxfId="25" priority="347" operator="containsText" text="&quot;REVISAR&quot;">
      <formula>NOT(ISERROR(SEARCH(("""REVISAR"""),(AA22))))</formula>
    </cfRule>
  </conditionalFormatting>
  <conditionalFormatting sqref="AA22">
    <cfRule type="containsText" dxfId="24" priority="348" operator="containsText" text="&quot;CORRECTO&quot;">
      <formula>NOT(ISERROR(SEARCH(("""CORRECTO"""),(AA22))))</formula>
    </cfRule>
  </conditionalFormatting>
  <conditionalFormatting sqref="AA20">
    <cfRule type="containsText" dxfId="23" priority="349" operator="containsText" text="&quot;REVISAR&quot;">
      <formula>NOT(ISERROR(SEARCH(("""REVISAR"""),(AA20))))</formula>
    </cfRule>
  </conditionalFormatting>
  <conditionalFormatting sqref="AA20">
    <cfRule type="containsText" dxfId="22" priority="350" operator="containsText" text="&quot;CORRECTO&quot;">
      <formula>NOT(ISERROR(SEARCH(("""CORRECTO"""),(AA20))))</formula>
    </cfRule>
  </conditionalFormatting>
  <conditionalFormatting sqref="AA21">
    <cfRule type="containsText" dxfId="21" priority="351" operator="containsText" text="&quot;REVISAR&quot;">
      <formula>NOT(ISERROR(SEARCH(("""REVISAR"""),(AA21))))</formula>
    </cfRule>
  </conditionalFormatting>
  <conditionalFormatting sqref="AA21">
    <cfRule type="containsText" dxfId="20" priority="352" operator="containsText" text="&quot;CORRECTO&quot;">
      <formula>NOT(ISERROR(SEARCH(("""CORRECTO"""),(AA21))))</formula>
    </cfRule>
  </conditionalFormatting>
  <conditionalFormatting sqref="AA19">
    <cfRule type="containsText" dxfId="19" priority="353" operator="containsText" text="&quot;REVISAR&quot;">
      <formula>NOT(ISERROR(SEARCH(("""REVISAR"""),(AA19))))</formula>
    </cfRule>
  </conditionalFormatting>
  <conditionalFormatting sqref="AA19">
    <cfRule type="containsText" dxfId="18" priority="354" operator="containsText" text="&quot;CORRECTO&quot;">
      <formula>NOT(ISERROR(SEARCH(("""CORRECTO"""),(AA19))))</formula>
    </cfRule>
  </conditionalFormatting>
  <conditionalFormatting sqref="AA17">
    <cfRule type="containsText" dxfId="17" priority="355" operator="containsText" text="&quot;REVISAR&quot;">
      <formula>NOT(ISERROR(SEARCH(("""REVISAR"""),(AA17))))</formula>
    </cfRule>
  </conditionalFormatting>
  <conditionalFormatting sqref="AA17">
    <cfRule type="containsText" dxfId="16" priority="356" operator="containsText" text="&quot;CORRECTO&quot;">
      <formula>NOT(ISERROR(SEARCH(("""CORRECTO"""),(AA17))))</formula>
    </cfRule>
  </conditionalFormatting>
  <conditionalFormatting sqref="AA18">
    <cfRule type="containsText" dxfId="15" priority="357" operator="containsText" text="&quot;REVISAR&quot;">
      <formula>NOT(ISERROR(SEARCH(("""REVISAR"""),(AA18))))</formula>
    </cfRule>
  </conditionalFormatting>
  <conditionalFormatting sqref="AA18">
    <cfRule type="containsText" dxfId="14" priority="358" operator="containsText" text="&quot;CORRECTO&quot;">
      <formula>NOT(ISERROR(SEARCH(("""CORRECTO"""),(AA18))))</formula>
    </cfRule>
  </conditionalFormatting>
  <conditionalFormatting sqref="AA16">
    <cfRule type="containsText" dxfId="13" priority="359" operator="containsText" text="&quot;REVISAR&quot;">
      <formula>NOT(ISERROR(SEARCH(("""REVISAR"""),(AA16))))</formula>
    </cfRule>
  </conditionalFormatting>
  <conditionalFormatting sqref="AA16">
    <cfRule type="containsText" dxfId="12" priority="360" operator="containsText" text="&quot;CORRECTO&quot;">
      <formula>NOT(ISERROR(SEARCH(("""CORRECTO"""),(AA16))))</formula>
    </cfRule>
  </conditionalFormatting>
  <conditionalFormatting sqref="AA14">
    <cfRule type="containsText" dxfId="11" priority="361" operator="containsText" text="&quot;REVISAR&quot;">
      <formula>NOT(ISERROR(SEARCH(("""REVISAR"""),(AA14))))</formula>
    </cfRule>
  </conditionalFormatting>
  <conditionalFormatting sqref="AA14">
    <cfRule type="containsText" dxfId="10" priority="362" operator="containsText" text="&quot;CORRECTO&quot;">
      <formula>NOT(ISERROR(SEARCH(("""CORRECTO"""),(AA14))))</formula>
    </cfRule>
  </conditionalFormatting>
  <conditionalFormatting sqref="AA15">
    <cfRule type="containsText" dxfId="9" priority="363" operator="containsText" text="&quot;REVISAR&quot;">
      <formula>NOT(ISERROR(SEARCH(("""REVISAR"""),(AA15))))</formula>
    </cfRule>
  </conditionalFormatting>
  <conditionalFormatting sqref="AA15">
    <cfRule type="containsText" dxfId="8" priority="364" operator="containsText" text="&quot;CORRECTO&quot;">
      <formula>NOT(ISERROR(SEARCH(("""CORRECTO"""),(AA15))))</formula>
    </cfRule>
  </conditionalFormatting>
  <conditionalFormatting sqref="AA13">
    <cfRule type="containsText" dxfId="7" priority="365" operator="containsText" text="&quot;REVISAR&quot;">
      <formula>NOT(ISERROR(SEARCH(("""REVISAR"""),(AA13))))</formula>
    </cfRule>
  </conditionalFormatting>
  <conditionalFormatting sqref="AA13">
    <cfRule type="containsText" dxfId="6" priority="366" operator="containsText" text="&quot;CORRECTO&quot;">
      <formula>NOT(ISERROR(SEARCH(("""CORRECTO"""),(AA13))))</formula>
    </cfRule>
  </conditionalFormatting>
  <conditionalFormatting sqref="AA11">
    <cfRule type="containsText" dxfId="5" priority="367" operator="containsText" text="&quot;REVISAR&quot;">
      <formula>NOT(ISERROR(SEARCH(("""REVISAR"""),(AA11))))</formula>
    </cfRule>
  </conditionalFormatting>
  <conditionalFormatting sqref="AA11">
    <cfRule type="containsText" dxfId="4" priority="368" operator="containsText" text="&quot;CORRECTO&quot;">
      <formula>NOT(ISERROR(SEARCH(("""CORRECTO"""),(AA11))))</formula>
    </cfRule>
  </conditionalFormatting>
  <conditionalFormatting sqref="AA12">
    <cfRule type="containsText" dxfId="3" priority="369" operator="containsText" text="&quot;REVISAR&quot;">
      <formula>NOT(ISERROR(SEARCH(("""REVISAR"""),(AA12))))</formula>
    </cfRule>
  </conditionalFormatting>
  <conditionalFormatting sqref="AA12">
    <cfRule type="containsText" dxfId="2" priority="370" operator="containsText" text="&quot;CORRECTO&quot;">
      <formula>NOT(ISERROR(SEARCH(("""CORRECTO"""),(AA12))))</formula>
    </cfRule>
  </conditionalFormatting>
  <conditionalFormatting sqref="AA10">
    <cfRule type="containsText" dxfId="1" priority="371" operator="containsText" text="&quot;REVISAR&quot;">
      <formula>NOT(ISERROR(SEARCH(("""REVISAR"""),(AA10))))</formula>
    </cfRule>
  </conditionalFormatting>
  <conditionalFormatting sqref="AA10">
    <cfRule type="containsText" dxfId="0" priority="372" operator="containsText" text="&quot;CORRECTO&quot;">
      <formula>NOT(ISERROR(SEARCH(("""CORRECTO"""),(AA10))))</formula>
    </cfRule>
  </conditionalFormatting>
  <dataValidations count="5">
    <dataValidation type="list" allowBlank="1" showInputMessage="1" showErrorMessage="1" prompt=" - " sqref="H9:H194" xr:uid="{00000000-0002-0000-0600-000000000000}">
      <formula1>"2.0,3.0"</formula1>
    </dataValidation>
    <dataValidation type="list" allowBlank="1" showInputMessage="1" showErrorMessage="1" prompt=" - " sqref="F5:F8" xr:uid="{00000000-0002-0000-0600-000001000000}">
      <formula1>ITEM_INGRESOS</formula1>
    </dataValidation>
    <dataValidation type="list" allowBlank="1" showInputMessage="1" showErrorMessage="1" prompt=" - " sqref="A9:A194" xr:uid="{00000000-0002-0000-0600-000002000000}">
      <formula1>EOD</formula1>
    </dataValidation>
    <dataValidation type="list" allowBlank="1" showInputMessage="1" showErrorMessage="1" prompt=" - " sqref="F9:F194" xr:uid="{00000000-0002-0000-0600-000003000000}">
      <formula1>Item_Ingreso</formula1>
    </dataValidation>
    <dataValidation type="list" allowBlank="1" showInputMessage="1" showErrorMessage="1" prompt=" - " sqref="H8" xr:uid="{00000000-0002-0000-0600-000004000000}">
      <formula1>FUENTE</formula1>
    </dataValidation>
  </dataValidation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baseColWidth="10" defaultColWidth="14.42578125" defaultRowHeight="15" customHeight="1" x14ac:dyDescent="0.25"/>
  <cols>
    <col min="1" max="4" width="10.42578125" customWidth="1"/>
    <col min="5" max="5" width="7.42578125" customWidth="1"/>
    <col min="6" max="6" width="13.42578125" customWidth="1"/>
    <col min="7" max="9" width="11.42578125" customWidth="1"/>
    <col min="10" max="10" width="13.7109375" customWidth="1"/>
    <col min="11" max="13" width="11.42578125" customWidth="1"/>
    <col min="14" max="14" width="20" customWidth="1"/>
    <col min="15" max="15" width="11.42578125" customWidth="1"/>
    <col min="16" max="20" width="11.42578125" hidden="1" customWidth="1"/>
    <col min="21" max="21" width="14.7109375" customWidth="1"/>
    <col min="22" max="26" width="11.42578125" customWidth="1"/>
  </cols>
  <sheetData>
    <row r="1" spans="1:26" x14ac:dyDescent="0.25">
      <c r="A1" s="45"/>
      <c r="B1" s="45"/>
      <c r="C1" s="45"/>
      <c r="D1" s="45"/>
      <c r="E1" s="45"/>
      <c r="F1" s="45"/>
      <c r="G1" s="45"/>
      <c r="H1" s="45"/>
      <c r="I1" s="45"/>
      <c r="J1" s="45"/>
      <c r="K1" s="162"/>
      <c r="L1" s="162"/>
      <c r="M1" s="2"/>
      <c r="N1" s="60"/>
      <c r="O1" s="2"/>
      <c r="P1" s="2"/>
      <c r="Q1" s="2"/>
      <c r="R1" s="2"/>
      <c r="S1" s="2"/>
      <c r="T1" s="2"/>
      <c r="U1" s="2"/>
      <c r="V1" s="2"/>
      <c r="W1" s="2"/>
      <c r="X1" s="2"/>
      <c r="Y1" s="2"/>
      <c r="Z1" s="2"/>
    </row>
    <row r="2" spans="1:26" x14ac:dyDescent="0.25">
      <c r="A2" s="45"/>
      <c r="B2" s="45"/>
      <c r="C2" s="45"/>
      <c r="D2" s="45"/>
      <c r="E2" s="45"/>
      <c r="F2" s="45"/>
      <c r="G2" s="45"/>
      <c r="H2" s="45"/>
      <c r="I2" s="45"/>
      <c r="J2" s="45"/>
      <c r="K2" s="162"/>
      <c r="L2" s="162"/>
      <c r="M2" s="2"/>
      <c r="N2" s="60"/>
      <c r="O2" s="2"/>
      <c r="P2" s="2"/>
      <c r="Q2" s="2"/>
      <c r="R2" s="2"/>
      <c r="S2" s="2"/>
      <c r="T2" s="2"/>
      <c r="U2" s="2"/>
      <c r="V2" s="2"/>
      <c r="W2" s="2"/>
      <c r="X2" s="2"/>
      <c r="Y2" s="2"/>
      <c r="Z2" s="2"/>
    </row>
    <row r="3" spans="1:26" ht="22.5" x14ac:dyDescent="0.25">
      <c r="A3" s="163" t="s">
        <v>13</v>
      </c>
      <c r="B3" s="163" t="s">
        <v>16</v>
      </c>
      <c r="C3" s="163" t="s">
        <v>1379</v>
      </c>
      <c r="D3" s="163" t="s">
        <v>18</v>
      </c>
      <c r="E3" s="163" t="s">
        <v>21</v>
      </c>
      <c r="F3" s="163" t="s">
        <v>1462</v>
      </c>
      <c r="G3" s="163" t="s">
        <v>1463</v>
      </c>
      <c r="H3" s="163" t="s">
        <v>1464</v>
      </c>
      <c r="I3" s="163" t="s">
        <v>1465</v>
      </c>
      <c r="J3" s="164" t="s">
        <v>1466</v>
      </c>
      <c r="K3" s="165" t="s">
        <v>1467</v>
      </c>
      <c r="L3" s="165" t="s">
        <v>1468</v>
      </c>
      <c r="M3" s="2"/>
      <c r="N3" s="60" t="s">
        <v>1466</v>
      </c>
      <c r="O3" s="78" t="s">
        <v>176</v>
      </c>
      <c r="P3" s="79" t="s">
        <v>180</v>
      </c>
      <c r="Q3" s="79" t="s">
        <v>182</v>
      </c>
      <c r="R3" s="79" t="s">
        <v>183</v>
      </c>
      <c r="S3" s="79" t="s">
        <v>184</v>
      </c>
      <c r="T3" s="79" t="s">
        <v>185</v>
      </c>
      <c r="U3" s="91" t="s">
        <v>296</v>
      </c>
      <c r="V3" s="166" t="s">
        <v>1469</v>
      </c>
      <c r="W3" s="2"/>
      <c r="X3" s="2"/>
      <c r="Y3" s="2"/>
      <c r="Z3" s="2"/>
    </row>
    <row r="4" spans="1:26" x14ac:dyDescent="0.25">
      <c r="A4" s="167">
        <v>1</v>
      </c>
      <c r="B4" s="167">
        <v>1</v>
      </c>
      <c r="C4" s="45">
        <v>510105</v>
      </c>
      <c r="D4" s="167">
        <v>1700</v>
      </c>
      <c r="E4" s="45">
        <v>1</v>
      </c>
      <c r="F4" s="168">
        <v>4434612.92</v>
      </c>
      <c r="G4" s="168">
        <v>0</v>
      </c>
      <c r="H4" s="168">
        <v>365257.1</v>
      </c>
      <c r="I4" s="168">
        <v>365257.1</v>
      </c>
      <c r="J4" s="45" t="str">
        <f t="shared" ref="J4:J71" si="0">+A4&amp;B4&amp;C4&amp;D4&amp;E4</f>
        <v>1151010517001</v>
      </c>
      <c r="K4" s="169" t="str">
        <f t="shared" ref="K4:K71" si="1">INDEX(O:O,MATCH(J4,N:N,0))</f>
        <v>134001001</v>
      </c>
      <c r="L4" s="162">
        <f t="shared" ref="L4:L71" si="2">INDEX(V:V,MATCH(J4,N:N,0))</f>
        <v>0</v>
      </c>
      <c r="M4" s="2"/>
      <c r="N4" s="60" t="str">
        <f t="shared" ref="N4:N85" si="3">+P4&amp;Q4&amp;R4&amp;S4&amp;T4</f>
        <v>1151010517001</v>
      </c>
      <c r="O4" s="170" t="s">
        <v>1160</v>
      </c>
      <c r="P4" s="146">
        <v>1</v>
      </c>
      <c r="Q4" s="146">
        <v>1</v>
      </c>
      <c r="R4" s="105">
        <v>510105</v>
      </c>
      <c r="S4" s="106">
        <v>1700</v>
      </c>
      <c r="T4" s="146">
        <v>1</v>
      </c>
      <c r="U4" s="123">
        <v>4444628</v>
      </c>
      <c r="V4" s="2"/>
      <c r="W4" s="2"/>
      <c r="X4" s="2"/>
      <c r="Y4" s="2"/>
      <c r="Z4" s="2"/>
    </row>
    <row r="5" spans="1:26" x14ac:dyDescent="0.25">
      <c r="A5" s="167">
        <v>1</v>
      </c>
      <c r="B5" s="167">
        <v>1</v>
      </c>
      <c r="C5" s="45">
        <v>510105</v>
      </c>
      <c r="D5" s="167">
        <v>1709</v>
      </c>
      <c r="E5" s="45">
        <v>1</v>
      </c>
      <c r="F5" s="168">
        <v>3910252.27</v>
      </c>
      <c r="G5" s="168">
        <v>0</v>
      </c>
      <c r="H5" s="168">
        <v>0</v>
      </c>
      <c r="I5" s="168">
        <v>0</v>
      </c>
      <c r="J5" s="45" t="str">
        <f t="shared" si="0"/>
        <v>1151010517091</v>
      </c>
      <c r="K5" s="169" t="str">
        <f t="shared" si="1"/>
        <v>134001075</v>
      </c>
      <c r="L5" s="162">
        <f t="shared" si="2"/>
        <v>0</v>
      </c>
      <c r="M5" s="2"/>
      <c r="N5" s="60" t="str">
        <f t="shared" si="3"/>
        <v>55351010517001</v>
      </c>
      <c r="O5" s="136" t="s">
        <v>1161</v>
      </c>
      <c r="P5" s="103">
        <v>55</v>
      </c>
      <c r="Q5" s="146">
        <v>3</v>
      </c>
      <c r="R5" s="105">
        <v>510105</v>
      </c>
      <c r="S5" s="106">
        <v>1700</v>
      </c>
      <c r="T5" s="146">
        <v>1</v>
      </c>
      <c r="U5" s="123">
        <v>485677</v>
      </c>
      <c r="V5" s="2"/>
      <c r="W5" s="2"/>
      <c r="X5" s="2"/>
      <c r="Y5" s="2"/>
      <c r="Z5" s="2"/>
    </row>
    <row r="6" spans="1:26" x14ac:dyDescent="0.25">
      <c r="A6" s="167">
        <v>1</v>
      </c>
      <c r="B6" s="167">
        <v>1</v>
      </c>
      <c r="C6" s="45">
        <v>510106</v>
      </c>
      <c r="D6" s="167">
        <v>1700</v>
      </c>
      <c r="E6" s="45">
        <v>1</v>
      </c>
      <c r="F6" s="168">
        <v>846646</v>
      </c>
      <c r="G6" s="168">
        <v>0</v>
      </c>
      <c r="H6" s="168">
        <v>69893.960000000006</v>
      </c>
      <c r="I6" s="168">
        <v>69893.960000000006</v>
      </c>
      <c r="J6" s="45" t="str">
        <f t="shared" si="0"/>
        <v>1151010617001</v>
      </c>
      <c r="K6" s="169" t="str">
        <f t="shared" si="1"/>
        <v>134001022</v>
      </c>
      <c r="L6" s="162">
        <f t="shared" si="2"/>
        <v>0</v>
      </c>
      <c r="M6" s="2"/>
      <c r="N6" s="60" t="str">
        <f t="shared" si="3"/>
        <v>56251010517001</v>
      </c>
      <c r="O6" s="136" t="s">
        <v>1162</v>
      </c>
      <c r="P6" s="103">
        <v>56</v>
      </c>
      <c r="Q6" s="146">
        <v>2</v>
      </c>
      <c r="R6" s="105">
        <v>510105</v>
      </c>
      <c r="S6" s="106">
        <v>1700</v>
      </c>
      <c r="T6" s="146">
        <v>1</v>
      </c>
      <c r="U6" s="123">
        <v>492088</v>
      </c>
      <c r="V6" s="2"/>
      <c r="W6" s="2"/>
      <c r="X6" s="2"/>
      <c r="Y6" s="2"/>
      <c r="Z6" s="2"/>
    </row>
    <row r="7" spans="1:26" x14ac:dyDescent="0.25">
      <c r="A7" s="167">
        <v>1</v>
      </c>
      <c r="B7" s="167">
        <v>1</v>
      </c>
      <c r="C7" s="45">
        <v>510203</v>
      </c>
      <c r="D7" s="167">
        <v>1700</v>
      </c>
      <c r="E7" s="45">
        <v>1</v>
      </c>
      <c r="F7" s="168">
        <v>661393</v>
      </c>
      <c r="G7" s="168">
        <v>0</v>
      </c>
      <c r="H7" s="168">
        <v>14068.27</v>
      </c>
      <c r="I7" s="168">
        <v>14068.27</v>
      </c>
      <c r="J7" s="45" t="str">
        <f t="shared" si="0"/>
        <v>1151020317001</v>
      </c>
      <c r="K7" s="169" t="str">
        <f t="shared" si="1"/>
        <v>134001035</v>
      </c>
      <c r="L7" s="162">
        <f t="shared" si="2"/>
        <v>0</v>
      </c>
      <c r="M7" s="2"/>
      <c r="N7" s="60" t="str">
        <f t="shared" si="3"/>
        <v>57251010517001</v>
      </c>
      <c r="O7" s="136" t="s">
        <v>1163</v>
      </c>
      <c r="P7" s="103">
        <v>57</v>
      </c>
      <c r="Q7" s="146">
        <v>2</v>
      </c>
      <c r="R7" s="105">
        <v>510105</v>
      </c>
      <c r="S7" s="106">
        <v>1700</v>
      </c>
      <c r="T7" s="146">
        <v>1</v>
      </c>
      <c r="U7" s="123">
        <v>571896</v>
      </c>
      <c r="V7" s="2"/>
      <c r="W7" s="2"/>
      <c r="X7" s="2"/>
      <c r="Y7" s="2"/>
      <c r="Z7" s="2"/>
    </row>
    <row r="8" spans="1:26" x14ac:dyDescent="0.25">
      <c r="A8" s="167">
        <v>1</v>
      </c>
      <c r="B8" s="167">
        <v>1</v>
      </c>
      <c r="C8" s="45">
        <v>510204</v>
      </c>
      <c r="D8" s="167">
        <v>1700</v>
      </c>
      <c r="E8" s="45">
        <v>1</v>
      </c>
      <c r="F8" s="168">
        <v>225954.79</v>
      </c>
      <c r="G8" s="168">
        <v>0</v>
      </c>
      <c r="H8" s="168">
        <v>4222.05</v>
      </c>
      <c r="I8" s="168">
        <v>4222.05</v>
      </c>
      <c r="J8" s="45" t="str">
        <f t="shared" si="0"/>
        <v>1151020417001</v>
      </c>
      <c r="K8" s="169" t="str">
        <f t="shared" si="1"/>
        <v>134001041</v>
      </c>
      <c r="L8" s="162">
        <f t="shared" si="2"/>
        <v>0</v>
      </c>
      <c r="M8" s="2"/>
      <c r="N8" s="60" t="str">
        <f t="shared" si="3"/>
        <v>58351010517001</v>
      </c>
      <c r="O8" s="136" t="s">
        <v>1164</v>
      </c>
      <c r="P8" s="103">
        <v>58</v>
      </c>
      <c r="Q8" s="146">
        <v>3</v>
      </c>
      <c r="R8" s="105">
        <v>510105</v>
      </c>
      <c r="S8" s="106">
        <v>1700</v>
      </c>
      <c r="T8" s="146">
        <v>1</v>
      </c>
      <c r="U8" s="123">
        <v>980472</v>
      </c>
      <c r="V8" s="2"/>
      <c r="W8" s="2"/>
      <c r="X8" s="2"/>
      <c r="Y8" s="2"/>
      <c r="Z8" s="2"/>
    </row>
    <row r="9" spans="1:26" x14ac:dyDescent="0.25">
      <c r="A9" s="167">
        <v>1</v>
      </c>
      <c r="B9" s="167">
        <v>1</v>
      </c>
      <c r="C9" s="45">
        <v>510302</v>
      </c>
      <c r="D9" s="167">
        <v>1700</v>
      </c>
      <c r="E9" s="45">
        <v>1</v>
      </c>
      <c r="F9" s="168">
        <v>3447988</v>
      </c>
      <c r="G9" s="168">
        <v>0</v>
      </c>
      <c r="H9" s="168">
        <v>0</v>
      </c>
      <c r="I9" s="168">
        <v>0</v>
      </c>
      <c r="J9" s="45" t="str">
        <f t="shared" si="0"/>
        <v>1151030217001</v>
      </c>
      <c r="K9" s="169" t="str">
        <f t="shared" si="1"/>
        <v>134001076</v>
      </c>
      <c r="L9" s="162">
        <f t="shared" si="2"/>
        <v>0</v>
      </c>
      <c r="M9" s="2"/>
      <c r="N9" s="60" t="str">
        <f t="shared" si="3"/>
        <v>90351010517001</v>
      </c>
      <c r="O9" s="136" t="s">
        <v>1165</v>
      </c>
      <c r="P9" s="103">
        <v>90</v>
      </c>
      <c r="Q9" s="146">
        <v>3</v>
      </c>
      <c r="R9" s="105">
        <v>510105</v>
      </c>
      <c r="S9" s="106">
        <v>1700</v>
      </c>
      <c r="T9" s="146">
        <v>1</v>
      </c>
      <c r="U9" s="123">
        <v>678197</v>
      </c>
      <c r="V9" s="2"/>
      <c r="W9" s="2"/>
      <c r="X9" s="2"/>
      <c r="Y9" s="2"/>
      <c r="Z9" s="2"/>
    </row>
    <row r="10" spans="1:26" x14ac:dyDescent="0.25">
      <c r="A10" s="167">
        <v>1</v>
      </c>
      <c r="B10" s="167">
        <v>1</v>
      </c>
      <c r="C10" s="45">
        <v>510304</v>
      </c>
      <c r="D10" s="167">
        <v>1700</v>
      </c>
      <c r="E10" s="45">
        <v>1</v>
      </c>
      <c r="F10" s="168">
        <v>1381</v>
      </c>
      <c r="G10" s="168">
        <v>0</v>
      </c>
      <c r="H10" s="168">
        <v>43.5</v>
      </c>
      <c r="I10" s="168">
        <v>43.5</v>
      </c>
      <c r="J10" s="45" t="str">
        <f t="shared" si="0"/>
        <v>1151030417001</v>
      </c>
      <c r="K10" s="169" t="str">
        <f t="shared" si="1"/>
        <v>134001054</v>
      </c>
      <c r="L10" s="162">
        <f t="shared" si="2"/>
        <v>0</v>
      </c>
      <c r="M10" s="2"/>
      <c r="N10" s="60" t="str">
        <f t="shared" si="3"/>
        <v>1151051017001</v>
      </c>
      <c r="O10" s="136" t="s">
        <v>1166</v>
      </c>
      <c r="P10" s="146">
        <v>1</v>
      </c>
      <c r="Q10" s="146">
        <v>1</v>
      </c>
      <c r="R10" s="105">
        <v>510510</v>
      </c>
      <c r="S10" s="106">
        <v>1700</v>
      </c>
      <c r="T10" s="146">
        <v>1</v>
      </c>
      <c r="U10" s="123">
        <v>3081632</v>
      </c>
      <c r="V10" s="2"/>
      <c r="W10" s="2"/>
      <c r="X10" s="2"/>
      <c r="Y10" s="2"/>
      <c r="Z10" s="2"/>
    </row>
    <row r="11" spans="1:26" x14ac:dyDescent="0.25">
      <c r="A11" s="167">
        <v>1</v>
      </c>
      <c r="B11" s="167">
        <v>1</v>
      </c>
      <c r="C11" s="45">
        <v>510306</v>
      </c>
      <c r="D11" s="167">
        <v>1700</v>
      </c>
      <c r="E11" s="45">
        <v>1</v>
      </c>
      <c r="F11" s="168">
        <v>84840</v>
      </c>
      <c r="G11" s="168">
        <v>0</v>
      </c>
      <c r="H11" s="168">
        <v>6224</v>
      </c>
      <c r="I11" s="168">
        <v>6224</v>
      </c>
      <c r="J11" s="45" t="str">
        <f t="shared" si="0"/>
        <v>1151030617001</v>
      </c>
      <c r="K11" s="169" t="str">
        <f t="shared" si="1"/>
        <v>134001053</v>
      </c>
      <c r="L11" s="162">
        <f t="shared" si="2"/>
        <v>0</v>
      </c>
      <c r="M11" s="2"/>
      <c r="N11" s="60" t="str">
        <f t="shared" si="3"/>
        <v>55351051017001</v>
      </c>
      <c r="O11" s="136" t="s">
        <v>1167</v>
      </c>
      <c r="P11" s="103">
        <v>55</v>
      </c>
      <c r="Q11" s="146">
        <v>3</v>
      </c>
      <c r="R11" s="105">
        <v>510510</v>
      </c>
      <c r="S11" s="106">
        <v>1700</v>
      </c>
      <c r="T11" s="146">
        <v>1</v>
      </c>
      <c r="U11" s="123">
        <v>272328</v>
      </c>
      <c r="V11" s="2"/>
      <c r="W11" s="2"/>
      <c r="X11" s="2"/>
      <c r="Y11" s="2"/>
      <c r="Z11" s="2"/>
    </row>
    <row r="12" spans="1:26" x14ac:dyDescent="0.25">
      <c r="A12" s="167">
        <v>1</v>
      </c>
      <c r="B12" s="167">
        <v>1</v>
      </c>
      <c r="C12" s="45">
        <v>510401</v>
      </c>
      <c r="D12" s="167">
        <v>1700</v>
      </c>
      <c r="E12" s="45">
        <v>1</v>
      </c>
      <c r="F12" s="168">
        <v>3829</v>
      </c>
      <c r="G12" s="168">
        <v>0</v>
      </c>
      <c r="H12" s="168">
        <v>260</v>
      </c>
      <c r="I12" s="168">
        <v>260</v>
      </c>
      <c r="J12" s="45" t="str">
        <f t="shared" si="0"/>
        <v>1151040117001</v>
      </c>
      <c r="K12" s="169" t="str">
        <f t="shared" si="1"/>
        <v>134001055</v>
      </c>
      <c r="L12" s="162">
        <f t="shared" si="2"/>
        <v>0</v>
      </c>
      <c r="M12" s="2"/>
      <c r="N12" s="60" t="str">
        <f t="shared" si="3"/>
        <v>56251051017001</v>
      </c>
      <c r="O12" s="136" t="s">
        <v>1168</v>
      </c>
      <c r="P12" s="103">
        <v>56</v>
      </c>
      <c r="Q12" s="146">
        <v>2</v>
      </c>
      <c r="R12" s="105">
        <v>510510</v>
      </c>
      <c r="S12" s="106">
        <v>1700</v>
      </c>
      <c r="T12" s="146">
        <v>1</v>
      </c>
      <c r="U12" s="123">
        <v>221232</v>
      </c>
      <c r="V12" s="2"/>
      <c r="W12" s="2"/>
      <c r="X12" s="2"/>
      <c r="Y12" s="2"/>
      <c r="Z12" s="2"/>
    </row>
    <row r="13" spans="1:26" x14ac:dyDescent="0.25">
      <c r="A13" s="167">
        <v>1</v>
      </c>
      <c r="B13" s="167">
        <v>1</v>
      </c>
      <c r="C13" s="45">
        <v>510408</v>
      </c>
      <c r="D13" s="167">
        <v>1700</v>
      </c>
      <c r="E13" s="45">
        <v>1</v>
      </c>
      <c r="F13" s="168">
        <v>25017</v>
      </c>
      <c r="G13" s="168">
        <v>0</v>
      </c>
      <c r="H13" s="168">
        <v>1610.69</v>
      </c>
      <c r="I13" s="168">
        <v>1610.69</v>
      </c>
      <c r="J13" s="45" t="str">
        <f t="shared" si="0"/>
        <v>1151040817001</v>
      </c>
      <c r="K13" s="169" t="str">
        <f t="shared" si="1"/>
        <v>134001056</v>
      </c>
      <c r="L13" s="162">
        <f t="shared" si="2"/>
        <v>0</v>
      </c>
      <c r="M13" s="2"/>
      <c r="N13" s="60" t="str">
        <f t="shared" si="3"/>
        <v>57251051017001</v>
      </c>
      <c r="O13" s="136" t="s">
        <v>1169</v>
      </c>
      <c r="P13" s="103">
        <v>57</v>
      </c>
      <c r="Q13" s="146">
        <v>2</v>
      </c>
      <c r="R13" s="105">
        <v>510510</v>
      </c>
      <c r="S13" s="106">
        <v>1700</v>
      </c>
      <c r="T13" s="146">
        <v>1</v>
      </c>
      <c r="U13" s="123">
        <v>311544</v>
      </c>
      <c r="V13" s="2"/>
      <c r="W13" s="2"/>
      <c r="X13" s="2"/>
      <c r="Y13" s="2"/>
      <c r="Z13" s="2"/>
    </row>
    <row r="14" spans="1:26" x14ac:dyDescent="0.25">
      <c r="A14" s="167">
        <v>1</v>
      </c>
      <c r="B14" s="167">
        <v>1</v>
      </c>
      <c r="C14" s="45">
        <v>510509</v>
      </c>
      <c r="D14" s="167">
        <v>1700</v>
      </c>
      <c r="E14" s="45">
        <v>1</v>
      </c>
      <c r="F14" s="168">
        <v>314563</v>
      </c>
      <c r="G14" s="168">
        <v>0</v>
      </c>
      <c r="H14" s="168">
        <v>32461.72</v>
      </c>
      <c r="I14" s="168">
        <v>32461.72</v>
      </c>
      <c r="J14" s="45" t="str">
        <f t="shared" si="0"/>
        <v>1151050917001</v>
      </c>
      <c r="K14" s="169" t="str">
        <f t="shared" si="1"/>
        <v>134001057</v>
      </c>
      <c r="L14" s="162">
        <f t="shared" si="2"/>
        <v>0</v>
      </c>
      <c r="M14" s="2"/>
      <c r="N14" s="60" t="str">
        <f t="shared" si="3"/>
        <v>58351051017001</v>
      </c>
      <c r="O14" s="136" t="s">
        <v>1170</v>
      </c>
      <c r="P14" s="103">
        <v>58</v>
      </c>
      <c r="Q14" s="146">
        <v>3</v>
      </c>
      <c r="R14" s="105">
        <v>510510</v>
      </c>
      <c r="S14" s="106">
        <v>1700</v>
      </c>
      <c r="T14" s="146">
        <v>1</v>
      </c>
      <c r="U14" s="123">
        <v>581988</v>
      </c>
      <c r="V14" s="2"/>
      <c r="W14" s="2"/>
      <c r="X14" s="2"/>
      <c r="Y14" s="2"/>
      <c r="Z14" s="2"/>
    </row>
    <row r="15" spans="1:26" x14ac:dyDescent="0.25">
      <c r="A15" s="167">
        <v>1</v>
      </c>
      <c r="B15" s="167">
        <v>1</v>
      </c>
      <c r="C15" s="45">
        <v>510510</v>
      </c>
      <c r="D15" s="167">
        <v>1700</v>
      </c>
      <c r="E15" s="45">
        <v>1</v>
      </c>
      <c r="F15" s="168">
        <v>3043084</v>
      </c>
      <c r="G15" s="168">
        <v>0</v>
      </c>
      <c r="H15" s="168">
        <v>175016.57</v>
      </c>
      <c r="I15" s="168">
        <v>175016.57</v>
      </c>
      <c r="J15" s="45" t="str">
        <f t="shared" si="0"/>
        <v>1151051017001</v>
      </c>
      <c r="K15" s="169" t="str">
        <f t="shared" si="1"/>
        <v>134001007</v>
      </c>
      <c r="L15" s="162">
        <f t="shared" si="2"/>
        <v>0</v>
      </c>
      <c r="M15" s="2"/>
      <c r="N15" s="60" t="str">
        <f t="shared" si="3"/>
        <v>90351051017001</v>
      </c>
      <c r="O15" s="136" t="s">
        <v>1171</v>
      </c>
      <c r="P15" s="103">
        <v>90</v>
      </c>
      <c r="Q15" s="146">
        <v>3</v>
      </c>
      <c r="R15" s="105">
        <v>510510</v>
      </c>
      <c r="S15" s="106">
        <v>1700</v>
      </c>
      <c r="T15" s="146">
        <v>1</v>
      </c>
      <c r="U15" s="123">
        <v>528132</v>
      </c>
      <c r="V15" s="2"/>
      <c r="W15" s="2"/>
      <c r="X15" s="2"/>
      <c r="Y15" s="2"/>
      <c r="Z15" s="2"/>
    </row>
    <row r="16" spans="1:26" x14ac:dyDescent="0.25">
      <c r="A16" s="167">
        <v>1</v>
      </c>
      <c r="B16" s="167">
        <v>1</v>
      </c>
      <c r="C16" s="45">
        <v>510510</v>
      </c>
      <c r="D16" s="167">
        <v>1709</v>
      </c>
      <c r="E16" s="45">
        <v>1</v>
      </c>
      <c r="F16" s="168">
        <v>10000000</v>
      </c>
      <c r="G16" s="168">
        <v>0</v>
      </c>
      <c r="H16" s="168">
        <v>423</v>
      </c>
      <c r="I16" s="168">
        <v>423</v>
      </c>
      <c r="J16" s="45" t="str">
        <f t="shared" si="0"/>
        <v>1151051017091</v>
      </c>
      <c r="K16" s="169" t="str">
        <f t="shared" si="1"/>
        <v>134001052</v>
      </c>
      <c r="L16" s="162">
        <f t="shared" si="2"/>
        <v>0</v>
      </c>
      <c r="M16" s="171"/>
      <c r="N16" s="60" t="str">
        <f t="shared" si="3"/>
        <v>55451051017001</v>
      </c>
      <c r="O16" s="136" t="s">
        <v>1172</v>
      </c>
      <c r="P16" s="103">
        <v>55</v>
      </c>
      <c r="Q16" s="172">
        <v>4</v>
      </c>
      <c r="R16" s="105">
        <v>510510</v>
      </c>
      <c r="S16" s="106">
        <v>1700</v>
      </c>
      <c r="T16" s="146">
        <v>1</v>
      </c>
      <c r="U16" s="123">
        <v>569665.43999999994</v>
      </c>
      <c r="V16" s="2" t="s">
        <v>1470</v>
      </c>
      <c r="W16" s="2"/>
      <c r="X16" s="2"/>
      <c r="Y16" s="2"/>
      <c r="Z16" s="2"/>
    </row>
    <row r="17" spans="1:26" x14ac:dyDescent="0.25">
      <c r="A17" s="167">
        <v>1</v>
      </c>
      <c r="B17" s="167">
        <v>1</v>
      </c>
      <c r="C17" s="45">
        <v>510512</v>
      </c>
      <c r="D17" s="167">
        <v>1700</v>
      </c>
      <c r="E17" s="45">
        <v>1</v>
      </c>
      <c r="F17" s="168">
        <v>3546</v>
      </c>
      <c r="G17" s="168">
        <v>0</v>
      </c>
      <c r="H17" s="168">
        <v>1227.9000000000001</v>
      </c>
      <c r="I17" s="168">
        <v>1227.9000000000001</v>
      </c>
      <c r="J17" s="45" t="str">
        <f t="shared" si="0"/>
        <v>1151051217001</v>
      </c>
      <c r="K17" s="169" t="str">
        <f t="shared" si="1"/>
        <v>134001059</v>
      </c>
      <c r="L17" s="162">
        <f t="shared" si="2"/>
        <v>0</v>
      </c>
      <c r="M17" s="2"/>
      <c r="N17" s="60" t="str">
        <f t="shared" si="3"/>
        <v>55451060117001</v>
      </c>
      <c r="O17" s="136" t="s">
        <v>1173</v>
      </c>
      <c r="P17" s="103">
        <v>55</v>
      </c>
      <c r="Q17" s="172">
        <v>4</v>
      </c>
      <c r="R17" s="105">
        <v>510601</v>
      </c>
      <c r="S17" s="106">
        <v>1700</v>
      </c>
      <c r="T17" s="146">
        <v>1</v>
      </c>
      <c r="U17" s="123">
        <v>43676.92</v>
      </c>
      <c r="V17" s="2" t="s">
        <v>1470</v>
      </c>
      <c r="W17" s="2"/>
      <c r="X17" s="2"/>
      <c r="Y17" s="2"/>
      <c r="Z17" s="2"/>
    </row>
    <row r="18" spans="1:26" x14ac:dyDescent="0.25">
      <c r="A18" s="167">
        <v>1</v>
      </c>
      <c r="B18" s="167">
        <v>1</v>
      </c>
      <c r="C18" s="45">
        <v>510513</v>
      </c>
      <c r="D18" s="167">
        <v>1700</v>
      </c>
      <c r="E18" s="45">
        <v>1</v>
      </c>
      <c r="F18" s="168">
        <v>24230</v>
      </c>
      <c r="G18" s="168">
        <v>0</v>
      </c>
      <c r="H18" s="168">
        <v>1460.47</v>
      </c>
      <c r="I18" s="168">
        <v>1460.47</v>
      </c>
      <c r="J18" s="45" t="str">
        <f t="shared" si="0"/>
        <v>1151051317001</v>
      </c>
      <c r="K18" s="169" t="str">
        <f t="shared" si="1"/>
        <v>134001058</v>
      </c>
      <c r="L18" s="162">
        <f t="shared" si="2"/>
        <v>0</v>
      </c>
      <c r="M18" s="2"/>
      <c r="N18" s="60" t="str">
        <f t="shared" si="3"/>
        <v>55451060217001</v>
      </c>
      <c r="O18" s="136" t="s">
        <v>1174</v>
      </c>
      <c r="P18" s="103">
        <v>55</v>
      </c>
      <c r="Q18" s="172">
        <v>4</v>
      </c>
      <c r="R18" s="105">
        <v>510602</v>
      </c>
      <c r="S18" s="106">
        <v>1700</v>
      </c>
      <c r="T18" s="146">
        <v>1</v>
      </c>
      <c r="U18" s="123">
        <v>23865.95</v>
      </c>
      <c r="V18" s="2"/>
      <c r="W18" s="2"/>
      <c r="X18" s="2"/>
      <c r="Y18" s="2"/>
      <c r="Z18" s="2"/>
    </row>
    <row r="19" spans="1:26" x14ac:dyDescent="0.25">
      <c r="A19" s="167">
        <v>1</v>
      </c>
      <c r="B19" s="167">
        <v>1</v>
      </c>
      <c r="C19" s="45">
        <v>510601</v>
      </c>
      <c r="D19" s="167">
        <v>1700</v>
      </c>
      <c r="E19" s="45">
        <v>1</v>
      </c>
      <c r="F19" s="168">
        <v>759974</v>
      </c>
      <c r="G19" s="168">
        <v>0</v>
      </c>
      <c r="H19" s="168">
        <v>62570.34</v>
      </c>
      <c r="I19" s="168">
        <v>62570.34</v>
      </c>
      <c r="J19" s="45" t="str">
        <f t="shared" si="0"/>
        <v>1151060117001</v>
      </c>
      <c r="K19" s="169" t="str">
        <f t="shared" si="1"/>
        <v>134001023</v>
      </c>
      <c r="L19" s="162">
        <f t="shared" si="2"/>
        <v>0</v>
      </c>
      <c r="M19" s="173"/>
      <c r="N19" s="60" t="str">
        <f t="shared" si="3"/>
        <v>55451020317001</v>
      </c>
      <c r="O19" s="136" t="s">
        <v>1175</v>
      </c>
      <c r="P19" s="103">
        <v>55</v>
      </c>
      <c r="Q19" s="172">
        <v>4</v>
      </c>
      <c r="R19" s="105">
        <v>510203</v>
      </c>
      <c r="S19" s="106">
        <v>1700</v>
      </c>
      <c r="T19" s="146">
        <v>1</v>
      </c>
      <c r="U19" s="123">
        <v>45500.82</v>
      </c>
      <c r="V19" s="2" t="s">
        <v>1470</v>
      </c>
      <c r="W19" s="2"/>
      <c r="X19" s="2"/>
      <c r="Y19" s="2"/>
      <c r="Z19" s="2"/>
    </row>
    <row r="20" spans="1:26" x14ac:dyDescent="0.25">
      <c r="A20" s="174">
        <v>1</v>
      </c>
      <c r="B20" s="167">
        <v>1</v>
      </c>
      <c r="C20" s="45">
        <v>510602</v>
      </c>
      <c r="D20" s="167">
        <v>1700</v>
      </c>
      <c r="E20" s="45">
        <v>1</v>
      </c>
      <c r="F20" s="168">
        <v>709065</v>
      </c>
      <c r="G20" s="168">
        <v>0</v>
      </c>
      <c r="H20" s="168">
        <v>41417.4</v>
      </c>
      <c r="I20" s="168">
        <v>41417.4</v>
      </c>
      <c r="J20" s="45" t="str">
        <f t="shared" si="0"/>
        <v>1151060217001</v>
      </c>
      <c r="K20" s="169" t="str">
        <f t="shared" si="1"/>
        <v>134001029</v>
      </c>
      <c r="L20" s="162">
        <f t="shared" si="2"/>
        <v>0</v>
      </c>
      <c r="M20" s="175"/>
      <c r="N20" s="60" t="str">
        <f t="shared" si="3"/>
        <v>55451020417001</v>
      </c>
      <c r="O20" s="136" t="s">
        <v>1176</v>
      </c>
      <c r="P20" s="103">
        <v>55</v>
      </c>
      <c r="Q20" s="172">
        <v>4</v>
      </c>
      <c r="R20" s="105">
        <v>510204</v>
      </c>
      <c r="S20" s="106">
        <v>1700</v>
      </c>
      <c r="T20" s="146">
        <v>1</v>
      </c>
      <c r="U20" s="123">
        <v>12057.79</v>
      </c>
      <c r="V20" s="2" t="s">
        <v>1470</v>
      </c>
      <c r="W20" s="2"/>
      <c r="X20" s="2"/>
      <c r="Y20" s="2"/>
      <c r="Z20" s="2"/>
    </row>
    <row r="21" spans="1:26" ht="15.75" customHeight="1" x14ac:dyDescent="0.25">
      <c r="A21" s="167">
        <v>55</v>
      </c>
      <c r="B21" s="167">
        <v>3</v>
      </c>
      <c r="C21" s="45">
        <v>510105</v>
      </c>
      <c r="D21" s="167">
        <v>1700</v>
      </c>
      <c r="E21" s="45">
        <v>1</v>
      </c>
      <c r="F21" s="168">
        <v>485677</v>
      </c>
      <c r="G21" s="168">
        <v>0</v>
      </c>
      <c r="H21" s="168">
        <v>39735</v>
      </c>
      <c r="I21" s="168">
        <v>39735</v>
      </c>
      <c r="J21" s="45" t="str">
        <f t="shared" si="0"/>
        <v>55351010517001</v>
      </c>
      <c r="K21" s="169" t="str">
        <f t="shared" si="1"/>
        <v>134001002</v>
      </c>
      <c r="L21" s="162">
        <f t="shared" si="2"/>
        <v>0</v>
      </c>
      <c r="M21" s="171"/>
      <c r="N21" s="60" t="str">
        <f t="shared" si="3"/>
        <v>55451051017001</v>
      </c>
      <c r="O21" s="136" t="s">
        <v>1177</v>
      </c>
      <c r="P21" s="103">
        <v>55</v>
      </c>
      <c r="Q21" s="172">
        <v>4</v>
      </c>
      <c r="R21" s="105">
        <v>510510</v>
      </c>
      <c r="S21" s="106">
        <v>1700</v>
      </c>
      <c r="T21" s="146">
        <v>1</v>
      </c>
      <c r="U21" s="123">
        <v>138154.53</v>
      </c>
      <c r="V21" s="2" t="s">
        <v>1470</v>
      </c>
      <c r="W21" s="2"/>
      <c r="X21" s="2"/>
      <c r="Y21" s="2"/>
      <c r="Z21" s="2"/>
    </row>
    <row r="22" spans="1:26" ht="15.75" customHeight="1" x14ac:dyDescent="0.25">
      <c r="A22" s="167">
        <v>55</v>
      </c>
      <c r="B22" s="167">
        <v>3</v>
      </c>
      <c r="C22" s="45">
        <v>510203</v>
      </c>
      <c r="D22" s="167">
        <v>1700</v>
      </c>
      <c r="E22" s="45">
        <v>1</v>
      </c>
      <c r="F22" s="168">
        <v>62429</v>
      </c>
      <c r="G22" s="168">
        <v>0</v>
      </c>
      <c r="H22" s="168">
        <v>1070.76</v>
      </c>
      <c r="I22" s="168">
        <v>1070.76</v>
      </c>
      <c r="J22" s="45" t="str">
        <f t="shared" si="0"/>
        <v>55351020317001</v>
      </c>
      <c r="K22" s="169" t="str">
        <f t="shared" si="1"/>
        <v>134001036</v>
      </c>
      <c r="L22" s="162">
        <f t="shared" si="2"/>
        <v>0</v>
      </c>
      <c r="M22" s="2"/>
      <c r="N22" s="60" t="str">
        <f t="shared" si="3"/>
        <v>55451060117001</v>
      </c>
      <c r="O22" s="136" t="s">
        <v>1178</v>
      </c>
      <c r="P22" s="103">
        <v>55</v>
      </c>
      <c r="Q22" s="172">
        <v>4</v>
      </c>
      <c r="R22" s="105">
        <v>510601</v>
      </c>
      <c r="S22" s="106">
        <v>1700</v>
      </c>
      <c r="T22" s="146">
        <v>1</v>
      </c>
      <c r="U22" s="123">
        <v>0</v>
      </c>
      <c r="V22" s="2" t="s">
        <v>1470</v>
      </c>
      <c r="W22" s="2"/>
      <c r="X22" s="2"/>
      <c r="Y22" s="2"/>
      <c r="Z22" s="2"/>
    </row>
    <row r="23" spans="1:26" ht="15.75" customHeight="1" x14ac:dyDescent="0.25">
      <c r="A23" s="167">
        <v>55</v>
      </c>
      <c r="B23" s="167">
        <v>3</v>
      </c>
      <c r="C23" s="45">
        <v>510204</v>
      </c>
      <c r="D23" s="167">
        <v>1700</v>
      </c>
      <c r="E23" s="45">
        <v>1</v>
      </c>
      <c r="F23" s="168">
        <v>15300</v>
      </c>
      <c r="G23" s="168">
        <v>0</v>
      </c>
      <c r="H23" s="168">
        <v>247.94</v>
      </c>
      <c r="I23" s="168">
        <v>247.94</v>
      </c>
      <c r="J23" s="45" t="str">
        <f t="shared" si="0"/>
        <v>55351020417001</v>
      </c>
      <c r="K23" s="169" t="str">
        <f t="shared" si="1"/>
        <v>134001042</v>
      </c>
      <c r="L23" s="162">
        <f t="shared" si="2"/>
        <v>0</v>
      </c>
      <c r="M23" s="173"/>
      <c r="N23" s="60" t="str">
        <f t="shared" si="3"/>
        <v>55451020317001</v>
      </c>
      <c r="O23" s="136" t="s">
        <v>1179</v>
      </c>
      <c r="P23" s="103">
        <v>55</v>
      </c>
      <c r="Q23" s="172">
        <v>4</v>
      </c>
      <c r="R23" s="105">
        <v>510203</v>
      </c>
      <c r="S23" s="106">
        <v>1700</v>
      </c>
      <c r="T23" s="146">
        <v>1</v>
      </c>
      <c r="U23" s="123">
        <v>9264.18</v>
      </c>
      <c r="V23" s="2" t="s">
        <v>1470</v>
      </c>
      <c r="W23" s="2"/>
      <c r="X23" s="2"/>
      <c r="Y23" s="2"/>
      <c r="Z23" s="2"/>
    </row>
    <row r="24" spans="1:26" ht="15.75" customHeight="1" x14ac:dyDescent="0.25">
      <c r="A24" s="167">
        <v>55</v>
      </c>
      <c r="B24" s="167">
        <v>3</v>
      </c>
      <c r="C24" s="45">
        <v>510509</v>
      </c>
      <c r="D24" s="167">
        <v>1700</v>
      </c>
      <c r="E24" s="45">
        <v>1</v>
      </c>
      <c r="F24" s="168">
        <v>957</v>
      </c>
      <c r="G24" s="168">
        <v>0</v>
      </c>
      <c r="H24" s="168">
        <v>118.73</v>
      </c>
      <c r="I24" s="168">
        <v>118.73</v>
      </c>
      <c r="J24" s="45" t="str">
        <f t="shared" si="0"/>
        <v>55351050917001</v>
      </c>
      <c r="K24" s="169" t="str">
        <f t="shared" si="1"/>
        <v>134001077</v>
      </c>
      <c r="L24" s="162">
        <f t="shared" si="2"/>
        <v>0</v>
      </c>
      <c r="M24" s="175"/>
      <c r="N24" s="60" t="str">
        <f t="shared" si="3"/>
        <v>55451020417001</v>
      </c>
      <c r="O24" s="136" t="s">
        <v>1180</v>
      </c>
      <c r="P24" s="103">
        <v>55</v>
      </c>
      <c r="Q24" s="172">
        <v>4</v>
      </c>
      <c r="R24" s="105">
        <v>510204</v>
      </c>
      <c r="S24" s="106">
        <v>1700</v>
      </c>
      <c r="T24" s="146">
        <v>1</v>
      </c>
      <c r="U24" s="123">
        <v>2427.66</v>
      </c>
      <c r="V24" s="2" t="s">
        <v>1470</v>
      </c>
      <c r="W24" s="2"/>
      <c r="X24" s="2"/>
      <c r="Y24" s="2"/>
      <c r="Z24" s="2"/>
    </row>
    <row r="25" spans="1:26" ht="15.75" customHeight="1" x14ac:dyDescent="0.25">
      <c r="A25" s="167">
        <v>55</v>
      </c>
      <c r="B25" s="167">
        <v>3</v>
      </c>
      <c r="C25" s="45">
        <v>510510</v>
      </c>
      <c r="D25" s="167">
        <v>1700</v>
      </c>
      <c r="E25" s="45">
        <v>1</v>
      </c>
      <c r="F25" s="168">
        <v>272328</v>
      </c>
      <c r="G25" s="168">
        <v>0</v>
      </c>
      <c r="H25" s="168">
        <v>22694</v>
      </c>
      <c r="I25" s="168">
        <v>22694</v>
      </c>
      <c r="J25" s="45" t="str">
        <f t="shared" si="0"/>
        <v>55351051017001</v>
      </c>
      <c r="K25" s="169" t="str">
        <f t="shared" si="1"/>
        <v>134001008</v>
      </c>
      <c r="L25" s="162">
        <f t="shared" si="2"/>
        <v>0</v>
      </c>
      <c r="M25" s="2"/>
      <c r="N25" s="60" t="str">
        <f t="shared" si="3"/>
        <v>1151010617001</v>
      </c>
      <c r="O25" s="136" t="s">
        <v>1181</v>
      </c>
      <c r="P25" s="146">
        <v>1</v>
      </c>
      <c r="Q25" s="146">
        <v>1</v>
      </c>
      <c r="R25" s="105">
        <v>510106</v>
      </c>
      <c r="S25" s="106">
        <v>1700</v>
      </c>
      <c r="T25" s="146">
        <v>1</v>
      </c>
      <c r="U25" s="123">
        <v>846646</v>
      </c>
      <c r="V25" s="2"/>
      <c r="W25" s="2"/>
      <c r="X25" s="2"/>
      <c r="Y25" s="2"/>
      <c r="Z25" s="2"/>
    </row>
    <row r="26" spans="1:26" ht="15.75" customHeight="1" x14ac:dyDescent="0.25">
      <c r="A26" s="167">
        <v>55</v>
      </c>
      <c r="B26" s="167">
        <v>3</v>
      </c>
      <c r="C26" s="45">
        <v>510512</v>
      </c>
      <c r="D26" s="167">
        <v>1700</v>
      </c>
      <c r="E26" s="45">
        <v>1</v>
      </c>
      <c r="F26" s="168">
        <v>1182</v>
      </c>
      <c r="G26" s="168">
        <v>0</v>
      </c>
      <c r="H26" s="168">
        <v>896.1</v>
      </c>
      <c r="I26" s="168">
        <v>896.1</v>
      </c>
      <c r="J26" s="45" t="str">
        <f t="shared" si="0"/>
        <v>55351051217001</v>
      </c>
      <c r="K26" s="169" t="str">
        <f t="shared" si="1"/>
        <v>134001078</v>
      </c>
      <c r="L26" s="162">
        <f t="shared" si="2"/>
        <v>0</v>
      </c>
      <c r="M26" s="2"/>
      <c r="N26" s="60" t="str">
        <f t="shared" si="3"/>
        <v>1151060117001</v>
      </c>
      <c r="O26" s="136" t="s">
        <v>1182</v>
      </c>
      <c r="P26" s="146">
        <v>1</v>
      </c>
      <c r="Q26" s="146">
        <v>1</v>
      </c>
      <c r="R26" s="105">
        <v>510601</v>
      </c>
      <c r="S26" s="106">
        <v>1700</v>
      </c>
      <c r="T26" s="146">
        <v>1</v>
      </c>
      <c r="U26" s="123">
        <v>759974</v>
      </c>
      <c r="V26" s="2"/>
      <c r="W26" s="2"/>
      <c r="X26" s="2"/>
      <c r="Y26" s="2"/>
      <c r="Z26" s="2"/>
    </row>
    <row r="27" spans="1:26" ht="15.75" customHeight="1" x14ac:dyDescent="0.25">
      <c r="A27" s="167">
        <v>55</v>
      </c>
      <c r="B27" s="167">
        <v>3</v>
      </c>
      <c r="C27" s="45">
        <v>510513</v>
      </c>
      <c r="D27" s="167">
        <v>1700</v>
      </c>
      <c r="E27" s="45">
        <v>1</v>
      </c>
      <c r="F27" s="168">
        <v>7876</v>
      </c>
      <c r="G27" s="168">
        <v>0</v>
      </c>
      <c r="H27" s="168">
        <v>921</v>
      </c>
      <c r="I27" s="168">
        <v>921</v>
      </c>
      <c r="J27" s="45" t="str">
        <f t="shared" si="0"/>
        <v>55351051317001</v>
      </c>
      <c r="K27" s="169" t="str">
        <f t="shared" si="1"/>
        <v>134001079</v>
      </c>
      <c r="L27" s="162">
        <f t="shared" si="2"/>
        <v>0</v>
      </c>
      <c r="M27" s="2"/>
      <c r="N27" s="60" t="str">
        <f t="shared" si="3"/>
        <v>55351060117001</v>
      </c>
      <c r="O27" s="136" t="s">
        <v>1183</v>
      </c>
      <c r="P27" s="103">
        <v>55</v>
      </c>
      <c r="Q27" s="146">
        <v>3</v>
      </c>
      <c r="R27" s="105">
        <v>510601</v>
      </c>
      <c r="S27" s="106">
        <v>1700</v>
      </c>
      <c r="T27" s="146">
        <v>1</v>
      </c>
      <c r="U27" s="123">
        <v>72792.78</v>
      </c>
      <c r="V27" s="2"/>
      <c r="W27" s="2"/>
      <c r="X27" s="2"/>
      <c r="Y27" s="2"/>
      <c r="Z27" s="2"/>
    </row>
    <row r="28" spans="1:26" ht="15.75" customHeight="1" x14ac:dyDescent="0.25">
      <c r="A28" s="167">
        <v>55</v>
      </c>
      <c r="B28" s="167">
        <v>3</v>
      </c>
      <c r="C28" s="45">
        <v>510601</v>
      </c>
      <c r="D28" s="167">
        <v>1700</v>
      </c>
      <c r="E28" s="45">
        <v>1</v>
      </c>
      <c r="F28" s="168">
        <v>72792.78</v>
      </c>
      <c r="G28" s="168">
        <v>0</v>
      </c>
      <c r="H28" s="168">
        <v>6199.72</v>
      </c>
      <c r="I28" s="168">
        <v>6199.72</v>
      </c>
      <c r="J28" s="45" t="str">
        <f t="shared" si="0"/>
        <v>55351060117001</v>
      </c>
      <c r="K28" s="169" t="str">
        <f t="shared" si="1"/>
        <v>134001024</v>
      </c>
      <c r="L28" s="162">
        <f t="shared" si="2"/>
        <v>0</v>
      </c>
      <c r="M28" s="2"/>
      <c r="N28" s="60" t="str">
        <f t="shared" si="3"/>
        <v>56251060117001</v>
      </c>
      <c r="O28" s="136" t="s">
        <v>1184</v>
      </c>
      <c r="P28" s="103">
        <v>56</v>
      </c>
      <c r="Q28" s="146">
        <v>2</v>
      </c>
      <c r="R28" s="105">
        <v>510601</v>
      </c>
      <c r="S28" s="106">
        <v>1700</v>
      </c>
      <c r="T28" s="146">
        <v>1</v>
      </c>
      <c r="U28" s="123">
        <v>66893.929999999993</v>
      </c>
      <c r="V28" s="2"/>
      <c r="W28" s="2"/>
      <c r="X28" s="2"/>
      <c r="Y28" s="2"/>
      <c r="Z28" s="2"/>
    </row>
    <row r="29" spans="1:26" ht="15.75" customHeight="1" x14ac:dyDescent="0.25">
      <c r="A29" s="167">
        <v>55</v>
      </c>
      <c r="B29" s="167">
        <v>3</v>
      </c>
      <c r="C29" s="45">
        <v>510602</v>
      </c>
      <c r="D29" s="167">
        <v>1700</v>
      </c>
      <c r="E29" s="45">
        <v>1</v>
      </c>
      <c r="F29" s="168">
        <v>62904.03</v>
      </c>
      <c r="G29" s="168">
        <v>0</v>
      </c>
      <c r="H29" s="168">
        <v>4272.12</v>
      </c>
      <c r="I29" s="168">
        <v>4272.12</v>
      </c>
      <c r="J29" s="45" t="str">
        <f t="shared" si="0"/>
        <v>55351060217001</v>
      </c>
      <c r="K29" s="169" t="str">
        <f t="shared" si="1"/>
        <v>134001030</v>
      </c>
      <c r="L29" s="162">
        <f t="shared" si="2"/>
        <v>0</v>
      </c>
      <c r="M29" s="2"/>
      <c r="N29" s="60" t="str">
        <f t="shared" si="3"/>
        <v>57251060117001</v>
      </c>
      <c r="O29" s="136" t="s">
        <v>1185</v>
      </c>
      <c r="P29" s="103">
        <v>57</v>
      </c>
      <c r="Q29" s="146">
        <v>2</v>
      </c>
      <c r="R29" s="105">
        <v>510601</v>
      </c>
      <c r="S29" s="106">
        <v>1700</v>
      </c>
      <c r="T29" s="146">
        <v>1</v>
      </c>
      <c r="U29" s="123">
        <v>85751.96</v>
      </c>
      <c r="V29" s="2"/>
      <c r="W29" s="2"/>
      <c r="X29" s="2"/>
      <c r="Y29" s="2"/>
      <c r="Z29" s="2"/>
    </row>
    <row r="30" spans="1:26" ht="15.75" customHeight="1" x14ac:dyDescent="0.25">
      <c r="A30" s="167">
        <v>55</v>
      </c>
      <c r="B30" s="167">
        <v>4</v>
      </c>
      <c r="C30" s="45">
        <v>510203</v>
      </c>
      <c r="D30" s="167">
        <v>1700</v>
      </c>
      <c r="E30" s="45">
        <v>1</v>
      </c>
      <c r="F30" s="168">
        <v>54765</v>
      </c>
      <c r="G30" s="168">
        <v>0</v>
      </c>
      <c r="H30" s="168">
        <v>0</v>
      </c>
      <c r="I30" s="168">
        <v>0</v>
      </c>
      <c r="J30" s="45" t="str">
        <f t="shared" si="0"/>
        <v>55451020317001</v>
      </c>
      <c r="K30" s="169" t="str">
        <f t="shared" si="1"/>
        <v>134001016</v>
      </c>
      <c r="L30" s="176" t="str">
        <f t="shared" si="2"/>
        <v>DUP</v>
      </c>
      <c r="M30" s="2"/>
      <c r="N30" s="60" t="str">
        <f t="shared" si="3"/>
        <v>58351060117001</v>
      </c>
      <c r="O30" s="136" t="s">
        <v>1186</v>
      </c>
      <c r="P30" s="103">
        <v>58</v>
      </c>
      <c r="Q30" s="146">
        <v>3</v>
      </c>
      <c r="R30" s="105">
        <v>510601</v>
      </c>
      <c r="S30" s="106">
        <v>1700</v>
      </c>
      <c r="T30" s="146">
        <v>1</v>
      </c>
      <c r="U30" s="123">
        <v>157099.81</v>
      </c>
      <c r="V30" s="2"/>
      <c r="W30" s="2"/>
      <c r="X30" s="2"/>
      <c r="Y30" s="2"/>
      <c r="Z30" s="2"/>
    </row>
    <row r="31" spans="1:26" ht="15.75" customHeight="1" x14ac:dyDescent="0.25">
      <c r="A31" s="167">
        <v>55</v>
      </c>
      <c r="B31" s="167">
        <v>4</v>
      </c>
      <c r="C31" s="45">
        <v>510204</v>
      </c>
      <c r="D31" s="167">
        <v>1700</v>
      </c>
      <c r="E31" s="45">
        <v>1</v>
      </c>
      <c r="F31" s="168">
        <v>14485.45</v>
      </c>
      <c r="G31" s="168">
        <v>0</v>
      </c>
      <c r="H31" s="168">
        <v>0</v>
      </c>
      <c r="I31" s="168">
        <v>0</v>
      </c>
      <c r="J31" s="45" t="str">
        <f t="shared" si="0"/>
        <v>55451020417001</v>
      </c>
      <c r="K31" s="169" t="str">
        <f t="shared" si="1"/>
        <v>134001017</v>
      </c>
      <c r="L31" s="177" t="str">
        <f t="shared" si="2"/>
        <v>DUP</v>
      </c>
      <c r="M31" s="2"/>
      <c r="N31" s="60" t="str">
        <f t="shared" si="3"/>
        <v>90351060117001</v>
      </c>
      <c r="O31" s="136" t="s">
        <v>1187</v>
      </c>
      <c r="P31" s="103">
        <v>90</v>
      </c>
      <c r="Q31" s="146">
        <v>3</v>
      </c>
      <c r="R31" s="105">
        <v>510601</v>
      </c>
      <c r="S31" s="106">
        <v>1700</v>
      </c>
      <c r="T31" s="146">
        <v>1</v>
      </c>
      <c r="U31" s="123">
        <v>115793.95</v>
      </c>
      <c r="V31" s="2"/>
      <c r="W31" s="2"/>
      <c r="X31" s="2"/>
      <c r="Y31" s="2"/>
      <c r="Z31" s="2"/>
    </row>
    <row r="32" spans="1:26" ht="15.75" customHeight="1" x14ac:dyDescent="0.25">
      <c r="A32" s="167">
        <v>55</v>
      </c>
      <c r="B32" s="167">
        <v>4</v>
      </c>
      <c r="C32" s="45">
        <v>510510</v>
      </c>
      <c r="D32" s="167">
        <v>1700</v>
      </c>
      <c r="E32" s="45">
        <v>1</v>
      </c>
      <c r="F32" s="168">
        <v>707819.97</v>
      </c>
      <c r="G32" s="168">
        <v>0</v>
      </c>
      <c r="H32" s="168">
        <v>0</v>
      </c>
      <c r="I32" s="168">
        <v>0</v>
      </c>
      <c r="J32" s="45" t="str">
        <f t="shared" si="0"/>
        <v>55451051017001</v>
      </c>
      <c r="K32" s="169" t="str">
        <f t="shared" si="1"/>
        <v>134001013</v>
      </c>
      <c r="L32" s="178" t="str">
        <f t="shared" si="2"/>
        <v>DUP</v>
      </c>
      <c r="M32" s="2"/>
      <c r="N32" s="60" t="str">
        <f t="shared" si="3"/>
        <v>1151060217001</v>
      </c>
      <c r="O32" s="136" t="s">
        <v>1188</v>
      </c>
      <c r="P32" s="146">
        <v>1</v>
      </c>
      <c r="Q32" s="146">
        <v>1</v>
      </c>
      <c r="R32" s="105">
        <v>510602</v>
      </c>
      <c r="S32" s="106">
        <v>1700</v>
      </c>
      <c r="T32" s="146">
        <v>1</v>
      </c>
      <c r="U32" s="123">
        <v>709065</v>
      </c>
      <c r="V32" s="2"/>
      <c r="W32" s="2"/>
      <c r="X32" s="2"/>
      <c r="Y32" s="2"/>
      <c r="Z32" s="2"/>
    </row>
    <row r="33" spans="1:26" ht="15.75" customHeight="1" x14ac:dyDescent="0.25">
      <c r="A33" s="167">
        <v>55</v>
      </c>
      <c r="B33" s="167">
        <v>4</v>
      </c>
      <c r="C33" s="45">
        <v>510601</v>
      </c>
      <c r="D33" s="167">
        <v>1700</v>
      </c>
      <c r="E33" s="45">
        <v>1</v>
      </c>
      <c r="F33" s="168">
        <v>43676.92</v>
      </c>
      <c r="G33" s="168">
        <v>0</v>
      </c>
      <c r="H33" s="168">
        <v>0</v>
      </c>
      <c r="I33" s="168">
        <v>0</v>
      </c>
      <c r="J33" s="45" t="str">
        <f t="shared" si="0"/>
        <v>55451060117001</v>
      </c>
      <c r="K33" s="169" t="str">
        <f t="shared" si="1"/>
        <v>134001014</v>
      </c>
      <c r="L33" s="162" t="str">
        <f t="shared" si="2"/>
        <v>DUP</v>
      </c>
      <c r="M33" s="2"/>
      <c r="N33" s="60" t="str">
        <f t="shared" si="3"/>
        <v>55351060217001</v>
      </c>
      <c r="O33" s="136" t="s">
        <v>1189</v>
      </c>
      <c r="P33" s="103">
        <v>55</v>
      </c>
      <c r="Q33" s="146">
        <v>3</v>
      </c>
      <c r="R33" s="105">
        <v>510602</v>
      </c>
      <c r="S33" s="106">
        <v>1700</v>
      </c>
      <c r="T33" s="146">
        <v>1</v>
      </c>
      <c r="U33" s="123">
        <v>62904.03</v>
      </c>
      <c r="V33" s="2"/>
      <c r="W33" s="2"/>
      <c r="X33" s="2"/>
      <c r="Y33" s="2"/>
      <c r="Z33" s="2"/>
    </row>
    <row r="34" spans="1:26" ht="15.75" customHeight="1" x14ac:dyDescent="0.25">
      <c r="A34" s="174">
        <v>55</v>
      </c>
      <c r="B34" s="167">
        <v>4</v>
      </c>
      <c r="C34" s="45">
        <v>510602</v>
      </c>
      <c r="D34" s="167">
        <v>1700</v>
      </c>
      <c r="E34" s="45">
        <v>1</v>
      </c>
      <c r="F34" s="168">
        <v>23865.95</v>
      </c>
      <c r="G34" s="168">
        <v>0</v>
      </c>
      <c r="H34" s="168">
        <v>0</v>
      </c>
      <c r="I34" s="168">
        <v>0</v>
      </c>
      <c r="J34" s="45" t="str">
        <f t="shared" si="0"/>
        <v>55451060217001</v>
      </c>
      <c r="K34" s="169" t="str">
        <f t="shared" si="1"/>
        <v>134001015</v>
      </c>
      <c r="L34" s="162">
        <f t="shared" si="2"/>
        <v>0</v>
      </c>
      <c r="M34" s="2"/>
      <c r="N34" s="60" t="str">
        <f t="shared" si="3"/>
        <v>56251060217001</v>
      </c>
      <c r="O34" s="136" t="s">
        <v>1190</v>
      </c>
      <c r="P34" s="103">
        <v>56</v>
      </c>
      <c r="Q34" s="146">
        <v>2</v>
      </c>
      <c r="R34" s="105">
        <v>510602</v>
      </c>
      <c r="S34" s="106">
        <v>1700</v>
      </c>
      <c r="T34" s="146">
        <v>1</v>
      </c>
      <c r="U34" s="123">
        <v>57812.07</v>
      </c>
      <c r="V34" s="2"/>
      <c r="W34" s="2"/>
      <c r="X34" s="2"/>
      <c r="Y34" s="2"/>
      <c r="Z34" s="2"/>
    </row>
    <row r="35" spans="1:26" ht="15.75" customHeight="1" x14ac:dyDescent="0.25">
      <c r="A35" s="167">
        <v>56</v>
      </c>
      <c r="B35" s="167">
        <v>2</v>
      </c>
      <c r="C35" s="45">
        <v>510105</v>
      </c>
      <c r="D35" s="167">
        <v>1700</v>
      </c>
      <c r="E35" s="45">
        <v>1</v>
      </c>
      <c r="F35" s="168">
        <v>492088</v>
      </c>
      <c r="G35" s="168">
        <v>0</v>
      </c>
      <c r="H35" s="168">
        <v>38899</v>
      </c>
      <c r="I35" s="168">
        <v>38899</v>
      </c>
      <c r="J35" s="45" t="str">
        <f t="shared" si="0"/>
        <v>56251010517001</v>
      </c>
      <c r="K35" s="169" t="str">
        <f t="shared" si="1"/>
        <v>134001003</v>
      </c>
      <c r="L35" s="162">
        <f t="shared" si="2"/>
        <v>0</v>
      </c>
      <c r="M35" s="2"/>
      <c r="N35" s="60" t="str">
        <f t="shared" si="3"/>
        <v>57251060217001</v>
      </c>
      <c r="O35" s="136" t="s">
        <v>1191</v>
      </c>
      <c r="P35" s="103">
        <v>57</v>
      </c>
      <c r="Q35" s="146">
        <v>2</v>
      </c>
      <c r="R35" s="105">
        <v>510602</v>
      </c>
      <c r="S35" s="106">
        <v>1700</v>
      </c>
      <c r="T35" s="146">
        <v>1</v>
      </c>
      <c r="U35" s="123">
        <v>74090.55</v>
      </c>
      <c r="V35" s="2"/>
      <c r="W35" s="2"/>
      <c r="X35" s="2"/>
      <c r="Y35" s="2"/>
      <c r="Z35" s="2"/>
    </row>
    <row r="36" spans="1:26" ht="15.75" customHeight="1" x14ac:dyDescent="0.25">
      <c r="A36" s="167">
        <v>56</v>
      </c>
      <c r="B36" s="167">
        <v>2</v>
      </c>
      <c r="C36" s="45">
        <v>510203</v>
      </c>
      <c r="D36" s="167">
        <v>1700</v>
      </c>
      <c r="E36" s="45">
        <v>1</v>
      </c>
      <c r="F36" s="168">
        <v>60547.33</v>
      </c>
      <c r="G36" s="168">
        <v>0</v>
      </c>
      <c r="H36" s="168">
        <v>912.93</v>
      </c>
      <c r="I36" s="168">
        <v>912.93</v>
      </c>
      <c r="J36" s="45" t="str">
        <f t="shared" si="0"/>
        <v>56251020317001</v>
      </c>
      <c r="K36" s="169" t="str">
        <f t="shared" si="1"/>
        <v>134001037</v>
      </c>
      <c r="L36" s="162">
        <f t="shared" si="2"/>
        <v>0</v>
      </c>
      <c r="M36" s="2"/>
      <c r="N36" s="60" t="str">
        <f t="shared" si="3"/>
        <v>58351060217001</v>
      </c>
      <c r="O36" s="136" t="s">
        <v>1192</v>
      </c>
      <c r="P36" s="103">
        <v>58</v>
      </c>
      <c r="Q36" s="146">
        <v>3</v>
      </c>
      <c r="R36" s="105">
        <v>510602</v>
      </c>
      <c r="S36" s="106">
        <v>1700</v>
      </c>
      <c r="T36" s="146">
        <v>1</v>
      </c>
      <c r="U36" s="123">
        <v>135678.91</v>
      </c>
      <c r="V36" s="2"/>
      <c r="W36" s="2"/>
      <c r="X36" s="2"/>
      <c r="Y36" s="2"/>
      <c r="Z36" s="2"/>
    </row>
    <row r="37" spans="1:26" ht="15.75" customHeight="1" x14ac:dyDescent="0.25">
      <c r="A37" s="167">
        <v>56</v>
      </c>
      <c r="B37" s="167">
        <v>2</v>
      </c>
      <c r="C37" s="45">
        <v>510204</v>
      </c>
      <c r="D37" s="167">
        <v>1700</v>
      </c>
      <c r="E37" s="45">
        <v>1</v>
      </c>
      <c r="F37" s="168">
        <v>14839.58</v>
      </c>
      <c r="G37" s="168">
        <v>0</v>
      </c>
      <c r="H37" s="168">
        <v>212.52</v>
      </c>
      <c r="I37" s="168">
        <v>212.52</v>
      </c>
      <c r="J37" s="45" t="str">
        <f t="shared" si="0"/>
        <v>56251020417001</v>
      </c>
      <c r="K37" s="169" t="str">
        <f t="shared" si="1"/>
        <v>134001043</v>
      </c>
      <c r="L37" s="162">
        <f t="shared" si="2"/>
        <v>0</v>
      </c>
      <c r="M37" s="2"/>
      <c r="N37" s="60" t="str">
        <f t="shared" si="3"/>
        <v>90351060217001</v>
      </c>
      <c r="O37" s="136" t="s">
        <v>1193</v>
      </c>
      <c r="P37" s="103">
        <v>90</v>
      </c>
      <c r="Q37" s="146">
        <v>3</v>
      </c>
      <c r="R37" s="105">
        <v>510602</v>
      </c>
      <c r="S37" s="106">
        <v>1700</v>
      </c>
      <c r="T37" s="146">
        <v>1</v>
      </c>
      <c r="U37" s="123">
        <v>100023.17</v>
      </c>
      <c r="V37" s="2"/>
      <c r="W37" s="2"/>
      <c r="X37" s="2"/>
      <c r="Y37" s="2"/>
      <c r="Z37" s="2"/>
    </row>
    <row r="38" spans="1:26" ht="15.75" customHeight="1" x14ac:dyDescent="0.25">
      <c r="A38" s="167">
        <v>56</v>
      </c>
      <c r="B38" s="167">
        <v>2</v>
      </c>
      <c r="C38" s="45">
        <v>510509</v>
      </c>
      <c r="D38" s="167">
        <v>1700</v>
      </c>
      <c r="E38" s="45">
        <v>1</v>
      </c>
      <c r="F38" s="168">
        <v>957</v>
      </c>
      <c r="G38" s="168">
        <v>0</v>
      </c>
      <c r="H38" s="168">
        <v>29.42</v>
      </c>
      <c r="I38" s="168">
        <v>29.42</v>
      </c>
      <c r="J38" s="45" t="str">
        <f t="shared" si="0"/>
        <v>56251050917001</v>
      </c>
      <c r="K38" s="169" t="str">
        <f t="shared" si="1"/>
        <v>134001080</v>
      </c>
      <c r="L38" s="162">
        <f t="shared" si="2"/>
        <v>0</v>
      </c>
      <c r="M38" s="2"/>
      <c r="N38" s="60" t="str">
        <f t="shared" si="3"/>
        <v>1151020317001</v>
      </c>
      <c r="O38" s="136" t="s">
        <v>1194</v>
      </c>
      <c r="P38" s="146">
        <v>1</v>
      </c>
      <c r="Q38" s="146">
        <v>1</v>
      </c>
      <c r="R38" s="105">
        <v>510203</v>
      </c>
      <c r="S38" s="106">
        <v>1700</v>
      </c>
      <c r="T38" s="146">
        <v>1</v>
      </c>
      <c r="U38" s="123">
        <v>667678</v>
      </c>
      <c r="V38" s="2"/>
      <c r="W38" s="2"/>
      <c r="X38" s="2"/>
      <c r="Y38" s="2"/>
      <c r="Z38" s="2"/>
    </row>
    <row r="39" spans="1:26" ht="15.75" customHeight="1" x14ac:dyDescent="0.25">
      <c r="A39" s="167">
        <v>56</v>
      </c>
      <c r="B39" s="167">
        <v>2</v>
      </c>
      <c r="C39" s="45">
        <v>510510</v>
      </c>
      <c r="D39" s="167">
        <v>1700</v>
      </c>
      <c r="E39" s="45">
        <v>1</v>
      </c>
      <c r="F39" s="168">
        <v>241344</v>
      </c>
      <c r="G39" s="168">
        <v>0</v>
      </c>
      <c r="H39" s="168">
        <v>20112</v>
      </c>
      <c r="I39" s="168">
        <v>20112</v>
      </c>
      <c r="J39" s="45" t="str">
        <f t="shared" si="0"/>
        <v>56251051017001</v>
      </c>
      <c r="K39" s="169" t="str">
        <f t="shared" si="1"/>
        <v>134001009</v>
      </c>
      <c r="L39" s="162">
        <f t="shared" si="2"/>
        <v>0</v>
      </c>
      <c r="M39" s="2"/>
      <c r="N39" s="60" t="str">
        <f t="shared" si="3"/>
        <v>55351020317001</v>
      </c>
      <c r="O39" s="136" t="s">
        <v>1195</v>
      </c>
      <c r="P39" s="103">
        <v>55</v>
      </c>
      <c r="Q39" s="146">
        <v>3</v>
      </c>
      <c r="R39" s="105">
        <v>510203</v>
      </c>
      <c r="S39" s="106">
        <v>1700</v>
      </c>
      <c r="T39" s="146">
        <v>1</v>
      </c>
      <c r="U39" s="123">
        <v>62429</v>
      </c>
      <c r="V39" s="2"/>
      <c r="W39" s="2"/>
      <c r="X39" s="2"/>
      <c r="Y39" s="2"/>
      <c r="Z39" s="2"/>
    </row>
    <row r="40" spans="1:26" ht="15.75" customHeight="1" x14ac:dyDescent="0.25">
      <c r="A40" s="167">
        <v>56</v>
      </c>
      <c r="B40" s="167">
        <v>2</v>
      </c>
      <c r="C40" s="45">
        <v>510512</v>
      </c>
      <c r="D40" s="167">
        <v>1700</v>
      </c>
      <c r="E40" s="45">
        <v>1</v>
      </c>
      <c r="F40" s="168">
        <v>1034</v>
      </c>
      <c r="G40" s="168">
        <v>0</v>
      </c>
      <c r="H40" s="168">
        <v>0</v>
      </c>
      <c r="I40" s="168">
        <v>0</v>
      </c>
      <c r="J40" s="45" t="str">
        <f t="shared" si="0"/>
        <v>56251051217001</v>
      </c>
      <c r="K40" s="169" t="str">
        <f t="shared" si="1"/>
        <v>134001081</v>
      </c>
      <c r="L40" s="162">
        <f t="shared" si="2"/>
        <v>0</v>
      </c>
      <c r="M40" s="2"/>
      <c r="N40" s="60" t="str">
        <f t="shared" si="3"/>
        <v>56251020317001</v>
      </c>
      <c r="O40" s="136" t="s">
        <v>1196</v>
      </c>
      <c r="P40" s="103">
        <v>56</v>
      </c>
      <c r="Q40" s="146">
        <v>2</v>
      </c>
      <c r="R40" s="105">
        <v>510203</v>
      </c>
      <c r="S40" s="106">
        <v>1700</v>
      </c>
      <c r="T40" s="146">
        <v>1</v>
      </c>
      <c r="U40" s="123">
        <v>57335</v>
      </c>
      <c r="V40" s="2"/>
      <c r="W40" s="2"/>
      <c r="X40" s="2"/>
      <c r="Y40" s="2"/>
      <c r="Z40" s="2"/>
    </row>
    <row r="41" spans="1:26" ht="15.75" customHeight="1" x14ac:dyDescent="0.25">
      <c r="A41" s="167">
        <v>56</v>
      </c>
      <c r="B41" s="167">
        <v>2</v>
      </c>
      <c r="C41" s="45">
        <v>510513</v>
      </c>
      <c r="D41" s="167">
        <v>1700</v>
      </c>
      <c r="E41" s="45">
        <v>1</v>
      </c>
      <c r="F41" s="168">
        <v>10314</v>
      </c>
      <c r="G41" s="168">
        <v>0</v>
      </c>
      <c r="H41" s="168">
        <v>0</v>
      </c>
      <c r="I41" s="168">
        <v>0</v>
      </c>
      <c r="J41" s="45" t="str">
        <f t="shared" si="0"/>
        <v>56251051317001</v>
      </c>
      <c r="K41" s="169" t="str">
        <f t="shared" si="1"/>
        <v>134001082</v>
      </c>
      <c r="L41" s="162">
        <f t="shared" si="2"/>
        <v>0</v>
      </c>
      <c r="M41" s="2"/>
      <c r="N41" s="60" t="str">
        <f t="shared" si="3"/>
        <v>57251020317001</v>
      </c>
      <c r="O41" s="136" t="s">
        <v>1197</v>
      </c>
      <c r="P41" s="103">
        <v>57</v>
      </c>
      <c r="Q41" s="146">
        <v>2</v>
      </c>
      <c r="R41" s="105">
        <v>510203</v>
      </c>
      <c r="S41" s="106">
        <v>1700</v>
      </c>
      <c r="T41" s="146">
        <v>1</v>
      </c>
      <c r="U41" s="123">
        <v>73620</v>
      </c>
      <c r="V41" s="2"/>
      <c r="W41" s="2"/>
      <c r="X41" s="2"/>
      <c r="Y41" s="2"/>
      <c r="Z41" s="2"/>
    </row>
    <row r="42" spans="1:26" ht="15.75" customHeight="1" x14ac:dyDescent="0.25">
      <c r="A42" s="167">
        <v>56</v>
      </c>
      <c r="B42" s="167">
        <v>2</v>
      </c>
      <c r="C42" s="45">
        <v>510601</v>
      </c>
      <c r="D42" s="167">
        <v>1700</v>
      </c>
      <c r="E42" s="45">
        <v>1</v>
      </c>
      <c r="F42" s="168">
        <v>70113.81</v>
      </c>
      <c r="G42" s="168">
        <v>0</v>
      </c>
      <c r="H42" s="168">
        <v>5694.5</v>
      </c>
      <c r="I42" s="168">
        <v>5694.5</v>
      </c>
      <c r="J42" s="45" t="str">
        <f t="shared" si="0"/>
        <v>56251060117001</v>
      </c>
      <c r="K42" s="169" t="str">
        <f t="shared" si="1"/>
        <v>134001025</v>
      </c>
      <c r="L42" s="162">
        <f t="shared" si="2"/>
        <v>0</v>
      </c>
      <c r="M42" s="2"/>
      <c r="N42" s="60" t="str">
        <f t="shared" si="3"/>
        <v>58351020317001</v>
      </c>
      <c r="O42" s="136" t="s">
        <v>1198</v>
      </c>
      <c r="P42" s="103">
        <v>58</v>
      </c>
      <c r="Q42" s="146">
        <v>3</v>
      </c>
      <c r="R42" s="105">
        <v>510203</v>
      </c>
      <c r="S42" s="106">
        <v>1700</v>
      </c>
      <c r="T42" s="146">
        <v>1</v>
      </c>
      <c r="U42" s="123">
        <v>135233</v>
      </c>
      <c r="V42" s="2"/>
      <c r="W42" s="2"/>
      <c r="X42" s="2"/>
      <c r="Y42" s="2"/>
      <c r="Z42" s="2"/>
    </row>
    <row r="43" spans="1:26" ht="15.75" customHeight="1" x14ac:dyDescent="0.25">
      <c r="A43" s="174">
        <v>56</v>
      </c>
      <c r="B43" s="167">
        <v>2</v>
      </c>
      <c r="C43" s="45">
        <v>510602</v>
      </c>
      <c r="D43" s="167">
        <v>1700</v>
      </c>
      <c r="E43" s="45">
        <v>1</v>
      </c>
      <c r="F43" s="168">
        <v>60523.11</v>
      </c>
      <c r="G43" s="168">
        <v>0</v>
      </c>
      <c r="H43" s="168">
        <v>4775.9799999999996</v>
      </c>
      <c r="I43" s="168">
        <v>4775.9799999999996</v>
      </c>
      <c r="J43" s="45" t="str">
        <f t="shared" si="0"/>
        <v>56251060217001</v>
      </c>
      <c r="K43" s="169" t="str">
        <f t="shared" si="1"/>
        <v>134001031</v>
      </c>
      <c r="L43" s="162">
        <f t="shared" si="2"/>
        <v>0</v>
      </c>
      <c r="M43" s="2"/>
      <c r="N43" s="60" t="str">
        <f t="shared" si="3"/>
        <v>90351020317001</v>
      </c>
      <c r="O43" s="136" t="s">
        <v>1199</v>
      </c>
      <c r="P43" s="103">
        <v>90</v>
      </c>
      <c r="Q43" s="146">
        <v>3</v>
      </c>
      <c r="R43" s="105">
        <v>510203</v>
      </c>
      <c r="S43" s="106">
        <v>1700</v>
      </c>
      <c r="T43" s="146">
        <v>1</v>
      </c>
      <c r="U43" s="123">
        <v>99563</v>
      </c>
      <c r="V43" s="2"/>
      <c r="W43" s="2"/>
      <c r="X43" s="2"/>
      <c r="Y43" s="2"/>
      <c r="Z43" s="2"/>
    </row>
    <row r="44" spans="1:26" ht="15.75" customHeight="1" x14ac:dyDescent="0.25">
      <c r="A44" s="167">
        <v>57</v>
      </c>
      <c r="B44" s="167">
        <v>2</v>
      </c>
      <c r="C44" s="45">
        <v>510105</v>
      </c>
      <c r="D44" s="167">
        <v>1700</v>
      </c>
      <c r="E44" s="45">
        <v>1</v>
      </c>
      <c r="F44" s="168">
        <v>571896</v>
      </c>
      <c r="G44" s="168">
        <v>0</v>
      </c>
      <c r="H44" s="168">
        <v>47658</v>
      </c>
      <c r="I44" s="168">
        <v>47658</v>
      </c>
      <c r="J44" s="45" t="str">
        <f t="shared" si="0"/>
        <v>57251010517001</v>
      </c>
      <c r="K44" s="169" t="str">
        <f t="shared" si="1"/>
        <v>134001004</v>
      </c>
      <c r="L44" s="162">
        <f t="shared" si="2"/>
        <v>0</v>
      </c>
      <c r="M44" s="2"/>
      <c r="N44" s="60" t="str">
        <f t="shared" si="3"/>
        <v>1151020417001</v>
      </c>
      <c r="O44" s="136" t="s">
        <v>1200</v>
      </c>
      <c r="P44" s="146">
        <v>1</v>
      </c>
      <c r="Q44" s="146">
        <v>1</v>
      </c>
      <c r="R44" s="105">
        <v>510204</v>
      </c>
      <c r="S44" s="106">
        <v>1700</v>
      </c>
      <c r="T44" s="146">
        <v>1</v>
      </c>
      <c r="U44" s="123">
        <v>224396.46</v>
      </c>
      <c r="V44" s="2"/>
      <c r="W44" s="2"/>
      <c r="X44" s="2"/>
      <c r="Y44" s="2"/>
      <c r="Z44" s="2"/>
    </row>
    <row r="45" spans="1:26" ht="15.75" customHeight="1" x14ac:dyDescent="0.25">
      <c r="A45" s="167">
        <v>57</v>
      </c>
      <c r="B45" s="167">
        <v>2</v>
      </c>
      <c r="C45" s="45">
        <v>510203</v>
      </c>
      <c r="D45" s="167">
        <v>1700</v>
      </c>
      <c r="E45" s="45">
        <v>1</v>
      </c>
      <c r="F45" s="168">
        <v>73620</v>
      </c>
      <c r="G45" s="168">
        <v>0</v>
      </c>
      <c r="H45" s="168">
        <v>1916.51</v>
      </c>
      <c r="I45" s="168">
        <v>1916.51</v>
      </c>
      <c r="J45" s="45" t="str">
        <f t="shared" si="0"/>
        <v>57251020317001</v>
      </c>
      <c r="K45" s="169" t="str">
        <f t="shared" si="1"/>
        <v>134001038</v>
      </c>
      <c r="L45" s="162">
        <f t="shared" si="2"/>
        <v>0</v>
      </c>
      <c r="M45" s="2"/>
      <c r="N45" s="60" t="str">
        <f t="shared" si="3"/>
        <v>55351020417001</v>
      </c>
      <c r="O45" s="136" t="s">
        <v>1201</v>
      </c>
      <c r="P45" s="103">
        <v>55</v>
      </c>
      <c r="Q45" s="146">
        <v>3</v>
      </c>
      <c r="R45" s="105">
        <v>510204</v>
      </c>
      <c r="S45" s="106">
        <v>1700</v>
      </c>
      <c r="T45" s="146">
        <v>1</v>
      </c>
      <c r="U45" s="123">
        <v>15300</v>
      </c>
      <c r="V45" s="2"/>
      <c r="W45" s="2"/>
      <c r="X45" s="2"/>
      <c r="Y45" s="2"/>
      <c r="Z45" s="2"/>
    </row>
    <row r="46" spans="1:26" ht="15.75" customHeight="1" x14ac:dyDescent="0.25">
      <c r="A46" s="167">
        <v>57</v>
      </c>
      <c r="B46" s="167">
        <v>2</v>
      </c>
      <c r="C46" s="45">
        <v>510204</v>
      </c>
      <c r="D46" s="167">
        <v>1700</v>
      </c>
      <c r="E46" s="45">
        <v>1</v>
      </c>
      <c r="F46" s="168">
        <v>18396</v>
      </c>
      <c r="G46" s="168">
        <v>0</v>
      </c>
      <c r="H46" s="168">
        <v>460.46</v>
      </c>
      <c r="I46" s="168">
        <v>460.46</v>
      </c>
      <c r="J46" s="45" t="str">
        <f t="shared" si="0"/>
        <v>57251020417001</v>
      </c>
      <c r="K46" s="169" t="str">
        <f t="shared" si="1"/>
        <v>134001044</v>
      </c>
      <c r="L46" s="162">
        <f t="shared" si="2"/>
        <v>0</v>
      </c>
      <c r="M46" s="2"/>
      <c r="N46" s="60" t="str">
        <f t="shared" si="3"/>
        <v>56251020417001</v>
      </c>
      <c r="O46" s="136" t="s">
        <v>1202</v>
      </c>
      <c r="P46" s="103">
        <v>56</v>
      </c>
      <c r="Q46" s="146">
        <v>2</v>
      </c>
      <c r="R46" s="105">
        <v>510204</v>
      </c>
      <c r="S46" s="106">
        <v>1700</v>
      </c>
      <c r="T46" s="146">
        <v>1</v>
      </c>
      <c r="U46" s="123">
        <v>14025</v>
      </c>
      <c r="V46" s="2"/>
      <c r="W46" s="2"/>
      <c r="X46" s="2"/>
      <c r="Y46" s="2"/>
      <c r="Z46" s="2"/>
    </row>
    <row r="47" spans="1:26" ht="15.75" customHeight="1" x14ac:dyDescent="0.25">
      <c r="A47" s="167">
        <v>57</v>
      </c>
      <c r="B47" s="167">
        <v>2</v>
      </c>
      <c r="C47" s="45">
        <v>510509</v>
      </c>
      <c r="D47" s="167">
        <v>1700</v>
      </c>
      <c r="E47" s="45">
        <v>1</v>
      </c>
      <c r="F47" s="168">
        <v>383</v>
      </c>
      <c r="G47" s="168">
        <v>0</v>
      </c>
      <c r="H47" s="168">
        <v>0</v>
      </c>
      <c r="I47" s="168">
        <v>0</v>
      </c>
      <c r="J47" s="45" t="str">
        <f t="shared" si="0"/>
        <v>57251050917001</v>
      </c>
      <c r="K47" s="169" t="str">
        <f t="shared" si="1"/>
        <v>134001083</v>
      </c>
      <c r="L47" s="162">
        <f t="shared" si="2"/>
        <v>0</v>
      </c>
      <c r="M47" s="2"/>
      <c r="N47" s="60" t="str">
        <f t="shared" si="3"/>
        <v>57251020417001</v>
      </c>
      <c r="O47" s="136" t="s">
        <v>1203</v>
      </c>
      <c r="P47" s="103">
        <v>57</v>
      </c>
      <c r="Q47" s="146">
        <v>2</v>
      </c>
      <c r="R47" s="105">
        <v>510204</v>
      </c>
      <c r="S47" s="106">
        <v>1700</v>
      </c>
      <c r="T47" s="146">
        <v>1</v>
      </c>
      <c r="U47" s="123">
        <v>18396</v>
      </c>
      <c r="V47" s="2"/>
      <c r="W47" s="2"/>
      <c r="X47" s="2"/>
      <c r="Y47" s="2"/>
      <c r="Z47" s="2"/>
    </row>
    <row r="48" spans="1:26" ht="15.75" customHeight="1" x14ac:dyDescent="0.25">
      <c r="A48" s="167">
        <v>57</v>
      </c>
      <c r="B48" s="167">
        <v>2</v>
      </c>
      <c r="C48" s="45">
        <v>510510</v>
      </c>
      <c r="D48" s="167">
        <v>1700</v>
      </c>
      <c r="E48" s="45">
        <v>1</v>
      </c>
      <c r="F48" s="168">
        <v>311544</v>
      </c>
      <c r="G48" s="168">
        <v>0</v>
      </c>
      <c r="H48" s="168">
        <v>25962</v>
      </c>
      <c r="I48" s="168">
        <v>25962</v>
      </c>
      <c r="J48" s="45" t="str">
        <f t="shared" si="0"/>
        <v>57251051017001</v>
      </c>
      <c r="K48" s="169" t="str">
        <f t="shared" si="1"/>
        <v>134001010</v>
      </c>
      <c r="L48" s="162">
        <f t="shared" si="2"/>
        <v>0</v>
      </c>
      <c r="M48" s="2"/>
      <c r="N48" s="60" t="str">
        <f t="shared" si="3"/>
        <v>58351020417001</v>
      </c>
      <c r="O48" s="136" t="s">
        <v>1204</v>
      </c>
      <c r="P48" s="103">
        <v>58</v>
      </c>
      <c r="Q48" s="146">
        <v>3</v>
      </c>
      <c r="R48" s="105">
        <v>510204</v>
      </c>
      <c r="S48" s="106">
        <v>1700</v>
      </c>
      <c r="T48" s="146">
        <v>1</v>
      </c>
      <c r="U48" s="123">
        <v>32725</v>
      </c>
      <c r="V48" s="2"/>
      <c r="W48" s="2"/>
      <c r="X48" s="2"/>
      <c r="Y48" s="2"/>
      <c r="Z48" s="2"/>
    </row>
    <row r="49" spans="1:26" ht="15.75" customHeight="1" x14ac:dyDescent="0.25">
      <c r="A49" s="167">
        <v>57</v>
      </c>
      <c r="B49" s="167">
        <v>2</v>
      </c>
      <c r="C49" s="45">
        <v>510512</v>
      </c>
      <c r="D49" s="167">
        <v>1700</v>
      </c>
      <c r="E49" s="45">
        <v>1</v>
      </c>
      <c r="F49" s="168">
        <v>1477</v>
      </c>
      <c r="G49" s="168">
        <v>0</v>
      </c>
      <c r="H49" s="168">
        <v>762.1</v>
      </c>
      <c r="I49" s="168">
        <v>762.1</v>
      </c>
      <c r="J49" s="45" t="str">
        <f t="shared" si="0"/>
        <v>57251051217001</v>
      </c>
      <c r="K49" s="169" t="str">
        <f t="shared" si="1"/>
        <v>134001084</v>
      </c>
      <c r="L49" s="162">
        <f t="shared" si="2"/>
        <v>0</v>
      </c>
      <c r="M49" s="2"/>
      <c r="N49" s="60" t="str">
        <f t="shared" si="3"/>
        <v>90351020417001</v>
      </c>
      <c r="O49" s="136" t="s">
        <v>1205</v>
      </c>
      <c r="P49" s="103">
        <v>90</v>
      </c>
      <c r="Q49" s="146">
        <v>3</v>
      </c>
      <c r="R49" s="105">
        <v>510204</v>
      </c>
      <c r="S49" s="106">
        <v>1700</v>
      </c>
      <c r="T49" s="146">
        <v>1</v>
      </c>
      <c r="U49" s="123">
        <v>23375</v>
      </c>
      <c r="V49" s="2"/>
      <c r="W49" s="2"/>
      <c r="X49" s="2"/>
      <c r="Y49" s="2"/>
      <c r="Z49" s="2"/>
    </row>
    <row r="50" spans="1:26" ht="15.75" customHeight="1" x14ac:dyDescent="0.25">
      <c r="A50" s="167">
        <v>57</v>
      </c>
      <c r="B50" s="167">
        <v>2</v>
      </c>
      <c r="C50" s="45">
        <v>510513</v>
      </c>
      <c r="D50" s="167">
        <v>1700</v>
      </c>
      <c r="E50" s="45">
        <v>1</v>
      </c>
      <c r="F50" s="168">
        <v>4688</v>
      </c>
      <c r="G50" s="168">
        <v>0</v>
      </c>
      <c r="H50" s="168">
        <v>0</v>
      </c>
      <c r="I50" s="168">
        <v>0</v>
      </c>
      <c r="J50" s="45" t="str">
        <f t="shared" si="0"/>
        <v>57251051317001</v>
      </c>
      <c r="K50" s="169" t="str">
        <f t="shared" si="1"/>
        <v>134001085</v>
      </c>
      <c r="L50" s="162">
        <f t="shared" si="2"/>
        <v>0</v>
      </c>
      <c r="M50" s="2"/>
      <c r="N50" s="60" t="str">
        <f t="shared" si="3"/>
        <v>1151051617001</v>
      </c>
      <c r="O50" s="136" t="s">
        <v>1206</v>
      </c>
      <c r="P50" s="146">
        <v>1</v>
      </c>
      <c r="Q50" s="146">
        <v>1</v>
      </c>
      <c r="R50" s="105">
        <v>510516</v>
      </c>
      <c r="S50" s="106">
        <v>1700</v>
      </c>
      <c r="T50" s="146">
        <v>1</v>
      </c>
      <c r="U50" s="123">
        <v>0</v>
      </c>
      <c r="V50" s="2" t="s">
        <v>1470</v>
      </c>
      <c r="W50" s="2"/>
      <c r="X50" s="2"/>
      <c r="Y50" s="2"/>
      <c r="Z50" s="2"/>
    </row>
    <row r="51" spans="1:26" ht="15.75" customHeight="1" x14ac:dyDescent="0.25">
      <c r="A51" s="167">
        <v>57</v>
      </c>
      <c r="B51" s="167">
        <v>2</v>
      </c>
      <c r="C51" s="45">
        <v>510601</v>
      </c>
      <c r="D51" s="167">
        <v>1700</v>
      </c>
      <c r="E51" s="45">
        <v>1</v>
      </c>
      <c r="F51" s="168">
        <v>85751.96</v>
      </c>
      <c r="G51" s="168">
        <v>0</v>
      </c>
      <c r="H51" s="168">
        <v>7108.05</v>
      </c>
      <c r="I51" s="168">
        <v>7108.05</v>
      </c>
      <c r="J51" s="45" t="str">
        <f t="shared" si="0"/>
        <v>57251060117001</v>
      </c>
      <c r="K51" s="169" t="str">
        <f t="shared" si="1"/>
        <v>134001026</v>
      </c>
      <c r="L51" s="162">
        <f t="shared" si="2"/>
        <v>0</v>
      </c>
      <c r="M51" s="2"/>
      <c r="N51" s="60" t="str">
        <f t="shared" si="3"/>
        <v>1151051617001</v>
      </c>
      <c r="O51" s="136" t="s">
        <v>1207</v>
      </c>
      <c r="P51" s="146">
        <v>1</v>
      </c>
      <c r="Q51" s="146">
        <v>1</v>
      </c>
      <c r="R51" s="105">
        <v>510516</v>
      </c>
      <c r="S51" s="106">
        <v>1700</v>
      </c>
      <c r="T51" s="146">
        <v>1</v>
      </c>
      <c r="U51" s="123">
        <v>0</v>
      </c>
      <c r="V51" s="2" t="s">
        <v>1470</v>
      </c>
      <c r="W51" s="2"/>
      <c r="X51" s="2"/>
      <c r="Y51" s="2"/>
      <c r="Z51" s="2"/>
    </row>
    <row r="52" spans="1:26" ht="15.75" customHeight="1" x14ac:dyDescent="0.25">
      <c r="A52" s="174">
        <v>57</v>
      </c>
      <c r="B52" s="167">
        <v>2</v>
      </c>
      <c r="C52" s="45">
        <v>510602</v>
      </c>
      <c r="D52" s="167">
        <v>1700</v>
      </c>
      <c r="E52" s="45">
        <v>1</v>
      </c>
      <c r="F52" s="168">
        <v>74090.55</v>
      </c>
      <c r="G52" s="168">
        <v>0</v>
      </c>
      <c r="H52" s="168">
        <v>5247.87</v>
      </c>
      <c r="I52" s="168">
        <v>5247.87</v>
      </c>
      <c r="J52" s="45" t="str">
        <f t="shared" si="0"/>
        <v>57251060217001</v>
      </c>
      <c r="K52" s="169" t="str">
        <f t="shared" si="1"/>
        <v>134001032</v>
      </c>
      <c r="L52" s="162">
        <f t="shared" si="2"/>
        <v>0</v>
      </c>
      <c r="M52" s="2"/>
      <c r="N52" s="60" t="str">
        <f t="shared" si="3"/>
        <v>1151051517001</v>
      </c>
      <c r="O52" s="136" t="s">
        <v>1208</v>
      </c>
      <c r="P52" s="146">
        <v>1</v>
      </c>
      <c r="Q52" s="146">
        <v>1</v>
      </c>
      <c r="R52" s="105">
        <v>510515</v>
      </c>
      <c r="S52" s="106">
        <v>1700</v>
      </c>
      <c r="T52" s="146">
        <v>1</v>
      </c>
      <c r="U52" s="123">
        <v>0</v>
      </c>
      <c r="V52" s="2" t="s">
        <v>1470</v>
      </c>
      <c r="W52" s="2"/>
      <c r="X52" s="2"/>
      <c r="Y52" s="2"/>
      <c r="Z52" s="2"/>
    </row>
    <row r="53" spans="1:26" ht="15.75" customHeight="1" x14ac:dyDescent="0.25">
      <c r="A53" s="167">
        <v>58</v>
      </c>
      <c r="B53" s="167">
        <v>3</v>
      </c>
      <c r="C53" s="45">
        <v>510105</v>
      </c>
      <c r="D53" s="167">
        <v>1700</v>
      </c>
      <c r="E53" s="45">
        <v>1</v>
      </c>
      <c r="F53" s="168">
        <v>980472</v>
      </c>
      <c r="G53" s="168">
        <v>0</v>
      </c>
      <c r="H53" s="168">
        <v>81706</v>
      </c>
      <c r="I53" s="168">
        <v>81706</v>
      </c>
      <c r="J53" s="45" t="str">
        <f t="shared" si="0"/>
        <v>58351010517001</v>
      </c>
      <c r="K53" s="169" t="str">
        <f t="shared" si="1"/>
        <v>134001005</v>
      </c>
      <c r="L53" s="162">
        <f t="shared" si="2"/>
        <v>0</v>
      </c>
      <c r="M53" s="2"/>
      <c r="N53" s="60" t="str">
        <f t="shared" si="3"/>
        <v>1151051517001</v>
      </c>
      <c r="O53" s="136" t="s">
        <v>1209</v>
      </c>
      <c r="P53" s="146">
        <v>1</v>
      </c>
      <c r="Q53" s="146">
        <v>1</v>
      </c>
      <c r="R53" s="105">
        <v>510515</v>
      </c>
      <c r="S53" s="106">
        <v>1700</v>
      </c>
      <c r="T53" s="146">
        <v>1</v>
      </c>
      <c r="U53" s="123">
        <v>0</v>
      </c>
      <c r="V53" s="2" t="s">
        <v>1470</v>
      </c>
      <c r="W53" s="2"/>
      <c r="X53" s="2"/>
      <c r="Y53" s="2"/>
      <c r="Z53" s="2"/>
    </row>
    <row r="54" spans="1:26" ht="15.75" customHeight="1" x14ac:dyDescent="0.25">
      <c r="A54" s="167">
        <v>58</v>
      </c>
      <c r="B54" s="167">
        <v>3</v>
      </c>
      <c r="C54" s="45">
        <v>510203</v>
      </c>
      <c r="D54" s="167">
        <v>1700</v>
      </c>
      <c r="E54" s="45">
        <v>1</v>
      </c>
      <c r="F54" s="168">
        <v>135233</v>
      </c>
      <c r="G54" s="168">
        <v>0</v>
      </c>
      <c r="H54" s="168">
        <v>2840.98</v>
      </c>
      <c r="I54" s="168">
        <v>2840.98</v>
      </c>
      <c r="J54" s="45" t="str">
        <f t="shared" si="0"/>
        <v>58351020317001</v>
      </c>
      <c r="K54" s="169" t="str">
        <f t="shared" si="1"/>
        <v>134001039</v>
      </c>
      <c r="L54" s="162">
        <f t="shared" si="2"/>
        <v>0</v>
      </c>
      <c r="M54" s="2"/>
      <c r="N54" s="60" t="str">
        <f t="shared" si="3"/>
        <v>1151050217001</v>
      </c>
      <c r="O54" s="136" t="s">
        <v>1210</v>
      </c>
      <c r="P54" s="146">
        <v>1</v>
      </c>
      <c r="Q54" s="146">
        <v>1</v>
      </c>
      <c r="R54" s="105">
        <v>510502</v>
      </c>
      <c r="S54" s="106">
        <v>1700</v>
      </c>
      <c r="T54" s="146">
        <v>1</v>
      </c>
      <c r="U54" s="123">
        <v>0</v>
      </c>
      <c r="V54" s="2" t="s">
        <v>1470</v>
      </c>
      <c r="W54" s="2"/>
      <c r="X54" s="2"/>
      <c r="Y54" s="2"/>
      <c r="Z54" s="2"/>
    </row>
    <row r="55" spans="1:26" ht="15.75" customHeight="1" x14ac:dyDescent="0.25">
      <c r="A55" s="167">
        <v>58</v>
      </c>
      <c r="B55" s="167">
        <v>3</v>
      </c>
      <c r="C55" s="45">
        <v>510204</v>
      </c>
      <c r="D55" s="167">
        <v>1700</v>
      </c>
      <c r="E55" s="45">
        <v>1</v>
      </c>
      <c r="F55" s="168">
        <v>32725</v>
      </c>
      <c r="G55" s="168">
        <v>0</v>
      </c>
      <c r="H55" s="168">
        <v>743.82</v>
      </c>
      <c r="I55" s="168">
        <v>743.82</v>
      </c>
      <c r="J55" s="45" t="str">
        <f t="shared" si="0"/>
        <v>58351020417001</v>
      </c>
      <c r="K55" s="169" t="str">
        <f t="shared" si="1"/>
        <v>134001045</v>
      </c>
      <c r="L55" s="162">
        <f t="shared" si="2"/>
        <v>0</v>
      </c>
      <c r="M55" s="2"/>
      <c r="N55" s="60" t="str">
        <f t="shared" si="3"/>
        <v>1151051017091</v>
      </c>
      <c r="O55" s="136" t="s">
        <v>1211</v>
      </c>
      <c r="P55" s="146">
        <v>1</v>
      </c>
      <c r="Q55" s="146">
        <v>1</v>
      </c>
      <c r="R55" s="105">
        <v>510510</v>
      </c>
      <c r="S55" s="106">
        <v>1709</v>
      </c>
      <c r="T55" s="146">
        <v>1</v>
      </c>
      <c r="U55" s="123">
        <v>10000000</v>
      </c>
      <c r="V55" s="2"/>
      <c r="W55" s="2"/>
      <c r="X55" s="2"/>
      <c r="Y55" s="2"/>
      <c r="Z55" s="2"/>
    </row>
    <row r="56" spans="1:26" ht="15.75" customHeight="1" x14ac:dyDescent="0.25">
      <c r="A56" s="167">
        <v>58</v>
      </c>
      <c r="B56" s="167">
        <v>3</v>
      </c>
      <c r="C56" s="45">
        <v>510509</v>
      </c>
      <c r="D56" s="167">
        <v>1700</v>
      </c>
      <c r="E56" s="45">
        <v>1</v>
      </c>
      <c r="F56" s="168">
        <v>6620</v>
      </c>
      <c r="G56" s="168">
        <v>0</v>
      </c>
      <c r="H56" s="168">
        <v>632.65</v>
      </c>
      <c r="I56" s="168">
        <v>632.65</v>
      </c>
      <c r="J56" s="45" t="str">
        <f t="shared" si="0"/>
        <v>58351050917001</v>
      </c>
      <c r="K56" s="169" t="str">
        <f t="shared" si="1"/>
        <v>134001086</v>
      </c>
      <c r="L56" s="162">
        <f t="shared" si="2"/>
        <v>0</v>
      </c>
      <c r="M56" s="2"/>
      <c r="N56" s="60" t="str">
        <f t="shared" si="3"/>
        <v>1151030617001</v>
      </c>
      <c r="O56" s="136" t="s">
        <v>1212</v>
      </c>
      <c r="P56" s="146">
        <v>1</v>
      </c>
      <c r="Q56" s="146">
        <v>1</v>
      </c>
      <c r="R56" s="105">
        <v>510306</v>
      </c>
      <c r="S56" s="106">
        <v>1700</v>
      </c>
      <c r="T56" s="146">
        <v>1</v>
      </c>
      <c r="U56" s="123">
        <v>84840</v>
      </c>
      <c r="V56" s="2"/>
      <c r="W56" s="2"/>
      <c r="X56" s="2"/>
      <c r="Y56" s="2"/>
      <c r="Z56" s="2"/>
    </row>
    <row r="57" spans="1:26" ht="15.75" customHeight="1" x14ac:dyDescent="0.25">
      <c r="A57" s="167">
        <v>58</v>
      </c>
      <c r="B57" s="167">
        <v>3</v>
      </c>
      <c r="C57" s="45">
        <v>510510</v>
      </c>
      <c r="D57" s="167">
        <v>1700</v>
      </c>
      <c r="E57" s="45">
        <v>1</v>
      </c>
      <c r="F57" s="168">
        <v>581988</v>
      </c>
      <c r="G57" s="168">
        <v>0</v>
      </c>
      <c r="H57" s="168">
        <v>45979.77</v>
      </c>
      <c r="I57" s="168">
        <v>45979.77</v>
      </c>
      <c r="J57" s="45" t="str">
        <f t="shared" si="0"/>
        <v>58351051017001</v>
      </c>
      <c r="K57" s="169" t="str">
        <f t="shared" si="1"/>
        <v>134001011</v>
      </c>
      <c r="L57" s="162">
        <f t="shared" si="2"/>
        <v>0</v>
      </c>
      <c r="M57" s="2"/>
      <c r="N57" s="60" t="str">
        <f t="shared" si="3"/>
        <v>1151030417001</v>
      </c>
      <c r="O57" s="136" t="s">
        <v>1213</v>
      </c>
      <c r="P57" s="146">
        <v>1</v>
      </c>
      <c r="Q57" s="146">
        <v>1</v>
      </c>
      <c r="R57" s="105">
        <v>510304</v>
      </c>
      <c r="S57" s="106">
        <v>1700</v>
      </c>
      <c r="T57" s="146">
        <v>1</v>
      </c>
      <c r="U57" s="123">
        <v>1381</v>
      </c>
      <c r="V57" s="2"/>
      <c r="W57" s="2"/>
      <c r="X57" s="2"/>
      <c r="Y57" s="2"/>
      <c r="Z57" s="2"/>
    </row>
    <row r="58" spans="1:26" ht="15.75" customHeight="1" x14ac:dyDescent="0.25">
      <c r="A58" s="167">
        <v>58</v>
      </c>
      <c r="B58" s="167">
        <v>3</v>
      </c>
      <c r="C58" s="45">
        <v>510512</v>
      </c>
      <c r="D58" s="167">
        <v>1700</v>
      </c>
      <c r="E58" s="45">
        <v>1</v>
      </c>
      <c r="F58" s="168">
        <v>1182</v>
      </c>
      <c r="G58" s="168">
        <v>0</v>
      </c>
      <c r="H58" s="168">
        <v>859.6</v>
      </c>
      <c r="I58" s="168">
        <v>859.6</v>
      </c>
      <c r="J58" s="45" t="str">
        <f t="shared" si="0"/>
        <v>58351051217001</v>
      </c>
      <c r="K58" s="169" t="str">
        <f t="shared" si="1"/>
        <v>134001087</v>
      </c>
      <c r="L58" s="162">
        <f t="shared" si="2"/>
        <v>0</v>
      </c>
      <c r="M58" s="2"/>
      <c r="N58" s="60" t="str">
        <f t="shared" si="3"/>
        <v>1151040117001</v>
      </c>
      <c r="O58" s="136" t="s">
        <v>1214</v>
      </c>
      <c r="P58" s="146">
        <v>1</v>
      </c>
      <c r="Q58" s="146">
        <v>1</v>
      </c>
      <c r="R58" s="105">
        <v>510401</v>
      </c>
      <c r="S58" s="106">
        <v>1700</v>
      </c>
      <c r="T58" s="146">
        <v>1</v>
      </c>
      <c r="U58" s="123">
        <v>3829</v>
      </c>
      <c r="V58" s="2"/>
      <c r="W58" s="2"/>
      <c r="X58" s="2"/>
      <c r="Y58" s="2"/>
      <c r="Z58" s="2"/>
    </row>
    <row r="59" spans="1:26" ht="15.75" customHeight="1" x14ac:dyDescent="0.25">
      <c r="A59" s="167">
        <v>58</v>
      </c>
      <c r="B59" s="167">
        <v>3</v>
      </c>
      <c r="C59" s="45">
        <v>510513</v>
      </c>
      <c r="D59" s="167">
        <v>1700</v>
      </c>
      <c r="E59" s="45">
        <v>1</v>
      </c>
      <c r="F59" s="168">
        <v>14064</v>
      </c>
      <c r="G59" s="168">
        <v>0</v>
      </c>
      <c r="H59" s="168">
        <v>0</v>
      </c>
      <c r="I59" s="168">
        <v>0</v>
      </c>
      <c r="J59" s="45" t="str">
        <f t="shared" si="0"/>
        <v>58351051317001</v>
      </c>
      <c r="K59" s="169" t="str">
        <f t="shared" si="1"/>
        <v>134001088</v>
      </c>
      <c r="L59" s="162">
        <f t="shared" si="2"/>
        <v>0</v>
      </c>
      <c r="M59" s="2"/>
      <c r="N59" s="60" t="str">
        <f t="shared" si="3"/>
        <v>1151040817001</v>
      </c>
      <c r="O59" s="136" t="s">
        <v>1215</v>
      </c>
      <c r="P59" s="146">
        <v>1</v>
      </c>
      <c r="Q59" s="146">
        <v>1</v>
      </c>
      <c r="R59" s="105">
        <v>510408</v>
      </c>
      <c r="S59" s="106">
        <v>1700</v>
      </c>
      <c r="T59" s="146">
        <v>1</v>
      </c>
      <c r="U59" s="123">
        <v>25017</v>
      </c>
      <c r="V59" s="2"/>
      <c r="W59" s="2"/>
      <c r="X59" s="2"/>
      <c r="Y59" s="2"/>
      <c r="Z59" s="2"/>
    </row>
    <row r="60" spans="1:26" ht="15.75" customHeight="1" x14ac:dyDescent="0.25">
      <c r="A60" s="167">
        <v>58</v>
      </c>
      <c r="B60" s="167">
        <v>3</v>
      </c>
      <c r="C60" s="45">
        <v>510516</v>
      </c>
      <c r="D60" s="167">
        <v>1700</v>
      </c>
      <c r="E60" s="45">
        <v>1</v>
      </c>
      <c r="F60" s="168">
        <v>60336</v>
      </c>
      <c r="G60" s="168">
        <v>0</v>
      </c>
      <c r="H60" s="168">
        <v>5028</v>
      </c>
      <c r="I60" s="168">
        <v>5028</v>
      </c>
      <c r="J60" s="45" t="str">
        <f t="shared" si="0"/>
        <v>58351051617001</v>
      </c>
      <c r="K60" s="169" t="str">
        <f t="shared" si="1"/>
        <v>134001089</v>
      </c>
      <c r="L60" s="162">
        <f t="shared" si="2"/>
        <v>0</v>
      </c>
      <c r="M60" s="2"/>
      <c r="N60" s="60" t="str">
        <f t="shared" si="3"/>
        <v>1151050917001</v>
      </c>
      <c r="O60" s="136" t="s">
        <v>1216</v>
      </c>
      <c r="P60" s="146">
        <v>1</v>
      </c>
      <c r="Q60" s="146">
        <v>1</v>
      </c>
      <c r="R60" s="105">
        <v>510509</v>
      </c>
      <c r="S60" s="106">
        <v>1700</v>
      </c>
      <c r="T60" s="146">
        <v>1</v>
      </c>
      <c r="U60" s="123">
        <v>314563</v>
      </c>
      <c r="V60" s="2"/>
      <c r="W60" s="2"/>
      <c r="X60" s="2"/>
      <c r="Y60" s="2"/>
      <c r="Z60" s="2"/>
    </row>
    <row r="61" spans="1:26" ht="15.75" customHeight="1" x14ac:dyDescent="0.25">
      <c r="A61" s="167">
        <v>58</v>
      </c>
      <c r="B61" s="167">
        <v>3</v>
      </c>
      <c r="C61" s="45">
        <v>510601</v>
      </c>
      <c r="D61" s="167">
        <v>1700</v>
      </c>
      <c r="E61" s="45">
        <v>1</v>
      </c>
      <c r="F61" s="168">
        <v>150821.78</v>
      </c>
      <c r="G61" s="168">
        <v>0</v>
      </c>
      <c r="H61" s="168">
        <v>12815.69</v>
      </c>
      <c r="I61" s="168">
        <v>12815.69</v>
      </c>
      <c r="J61" s="45" t="str">
        <f t="shared" si="0"/>
        <v>58351060117001</v>
      </c>
      <c r="K61" s="169" t="str">
        <f t="shared" si="1"/>
        <v>134001027</v>
      </c>
      <c r="L61" s="162">
        <f t="shared" si="2"/>
        <v>0</v>
      </c>
      <c r="M61" s="2"/>
      <c r="N61" s="60" t="str">
        <f t="shared" si="3"/>
        <v>1151051317001</v>
      </c>
      <c r="O61" s="136" t="s">
        <v>1217</v>
      </c>
      <c r="P61" s="146">
        <v>1</v>
      </c>
      <c r="Q61" s="146">
        <v>1</v>
      </c>
      <c r="R61" s="105">
        <v>510513</v>
      </c>
      <c r="S61" s="106">
        <v>1700</v>
      </c>
      <c r="T61" s="146">
        <v>1</v>
      </c>
      <c r="U61" s="123">
        <v>24230</v>
      </c>
      <c r="V61" s="2"/>
      <c r="W61" s="2"/>
      <c r="X61" s="2"/>
      <c r="Y61" s="2"/>
      <c r="Z61" s="2"/>
    </row>
    <row r="62" spans="1:26" ht="15.75" customHeight="1" x14ac:dyDescent="0.25">
      <c r="A62" s="174">
        <v>58</v>
      </c>
      <c r="B62" s="167">
        <v>3</v>
      </c>
      <c r="C62" s="45">
        <v>510602</v>
      </c>
      <c r="D62" s="167">
        <v>1700</v>
      </c>
      <c r="E62" s="45">
        <v>1</v>
      </c>
      <c r="F62" s="168">
        <v>130396.43</v>
      </c>
      <c r="G62" s="168">
        <v>0</v>
      </c>
      <c r="H62" s="168">
        <v>10490.09</v>
      </c>
      <c r="I62" s="168">
        <v>10490.09</v>
      </c>
      <c r="J62" s="45" t="str">
        <f t="shared" si="0"/>
        <v>58351060217001</v>
      </c>
      <c r="K62" s="169" t="str">
        <f t="shared" si="1"/>
        <v>134001033</v>
      </c>
      <c r="L62" s="162">
        <f t="shared" si="2"/>
        <v>0</v>
      </c>
      <c r="M62" s="2"/>
      <c r="N62" s="60" t="str">
        <f t="shared" si="3"/>
        <v>1151051217001</v>
      </c>
      <c r="O62" s="136" t="s">
        <v>1218</v>
      </c>
      <c r="P62" s="146">
        <v>1</v>
      </c>
      <c r="Q62" s="146">
        <v>1</v>
      </c>
      <c r="R62" s="105">
        <v>510512</v>
      </c>
      <c r="S62" s="106">
        <v>1700</v>
      </c>
      <c r="T62" s="146">
        <v>1</v>
      </c>
      <c r="U62" s="123">
        <v>3546</v>
      </c>
      <c r="V62" s="2"/>
      <c r="W62" s="2"/>
      <c r="X62" s="2"/>
      <c r="Y62" s="2"/>
      <c r="Z62" s="2"/>
    </row>
    <row r="63" spans="1:26" ht="15.75" customHeight="1" x14ac:dyDescent="0.25">
      <c r="A63" s="167">
        <v>90</v>
      </c>
      <c r="B63" s="167">
        <v>3</v>
      </c>
      <c r="C63" s="45">
        <v>510105</v>
      </c>
      <c r="D63" s="167">
        <v>1700</v>
      </c>
      <c r="E63" s="45">
        <v>1</v>
      </c>
      <c r="F63" s="168">
        <v>685060</v>
      </c>
      <c r="G63" s="168">
        <v>0</v>
      </c>
      <c r="H63" s="168">
        <v>55552</v>
      </c>
      <c r="I63" s="168">
        <v>55552</v>
      </c>
      <c r="J63" s="45" t="str">
        <f t="shared" si="0"/>
        <v>90351010517001</v>
      </c>
      <c r="K63" s="169" t="str">
        <f t="shared" si="1"/>
        <v>134001006</v>
      </c>
      <c r="L63" s="162">
        <f t="shared" si="2"/>
        <v>0</v>
      </c>
      <c r="M63" s="2"/>
      <c r="N63" s="60" t="str">
        <f t="shared" si="3"/>
        <v>1151070417001</v>
      </c>
      <c r="O63" s="136" t="s">
        <v>1224</v>
      </c>
      <c r="P63" s="146">
        <v>1</v>
      </c>
      <c r="Q63" s="146">
        <v>1</v>
      </c>
      <c r="R63" s="105">
        <v>510704</v>
      </c>
      <c r="S63" s="106">
        <v>1700</v>
      </c>
      <c r="T63" s="146">
        <v>1</v>
      </c>
      <c r="U63" s="123">
        <v>0</v>
      </c>
      <c r="V63" s="2"/>
      <c r="W63" s="2"/>
      <c r="X63" s="2"/>
      <c r="Y63" s="2"/>
      <c r="Z63" s="2"/>
    </row>
    <row r="64" spans="1:26" ht="15.75" customHeight="1" x14ac:dyDescent="0.25">
      <c r="A64" s="167">
        <v>90</v>
      </c>
      <c r="B64" s="167">
        <v>3</v>
      </c>
      <c r="C64" s="45">
        <v>510203</v>
      </c>
      <c r="D64" s="167">
        <v>1700</v>
      </c>
      <c r="E64" s="45">
        <v>1</v>
      </c>
      <c r="F64" s="168">
        <v>102635.67</v>
      </c>
      <c r="G64" s="168">
        <v>0</v>
      </c>
      <c r="H64" s="168">
        <v>1354.73</v>
      </c>
      <c r="I64" s="168">
        <v>1354.73</v>
      </c>
      <c r="J64" s="45" t="str">
        <f t="shared" si="0"/>
        <v>90351020317001</v>
      </c>
      <c r="K64" s="169" t="str">
        <f t="shared" si="1"/>
        <v>134001040</v>
      </c>
      <c r="L64" s="162">
        <f t="shared" si="2"/>
        <v>0</v>
      </c>
      <c r="M64" s="2"/>
      <c r="N64" s="60" t="str">
        <f t="shared" si="3"/>
        <v>1151070717001</v>
      </c>
      <c r="O64" s="136" t="s">
        <v>1225</v>
      </c>
      <c r="P64" s="146">
        <v>1</v>
      </c>
      <c r="Q64" s="146">
        <v>1</v>
      </c>
      <c r="R64" s="105">
        <v>510707</v>
      </c>
      <c r="S64" s="106">
        <v>1700</v>
      </c>
      <c r="T64" s="146">
        <v>1</v>
      </c>
      <c r="U64" s="123">
        <v>0</v>
      </c>
      <c r="V64" s="2"/>
      <c r="W64" s="2"/>
      <c r="X64" s="2"/>
      <c r="Y64" s="2"/>
      <c r="Z64" s="2"/>
    </row>
    <row r="65" spans="1:26" ht="15.75" customHeight="1" x14ac:dyDescent="0.25">
      <c r="A65" s="167">
        <v>90</v>
      </c>
      <c r="B65" s="167">
        <v>3</v>
      </c>
      <c r="C65" s="45">
        <v>510204</v>
      </c>
      <c r="D65" s="167">
        <v>1700</v>
      </c>
      <c r="E65" s="45">
        <v>1</v>
      </c>
      <c r="F65" s="168">
        <v>24154.17</v>
      </c>
      <c r="G65" s="168">
        <v>0</v>
      </c>
      <c r="H65" s="168">
        <v>318.77999999999997</v>
      </c>
      <c r="I65" s="168">
        <v>318.77999999999997</v>
      </c>
      <c r="J65" s="45" t="str">
        <f t="shared" si="0"/>
        <v>90351020417001</v>
      </c>
      <c r="K65" s="169" t="str">
        <f t="shared" si="1"/>
        <v>134001046</v>
      </c>
      <c r="L65" s="162">
        <f t="shared" si="2"/>
        <v>0</v>
      </c>
      <c r="M65" s="2"/>
      <c r="N65" s="60" t="str">
        <f t="shared" si="3"/>
        <v>1151070617001</v>
      </c>
      <c r="O65" s="136" t="s">
        <v>1229</v>
      </c>
      <c r="P65" s="146">
        <v>1</v>
      </c>
      <c r="Q65" s="146">
        <v>1</v>
      </c>
      <c r="R65" s="105">
        <v>510706</v>
      </c>
      <c r="S65" s="106">
        <v>1700</v>
      </c>
      <c r="T65" s="146">
        <v>1</v>
      </c>
      <c r="U65" s="123">
        <v>0</v>
      </c>
      <c r="V65" s="2"/>
      <c r="W65" s="2"/>
      <c r="X65" s="2"/>
      <c r="Y65" s="2"/>
      <c r="Z65" s="2"/>
    </row>
    <row r="66" spans="1:26" ht="15.75" customHeight="1" x14ac:dyDescent="0.25">
      <c r="A66" s="167">
        <v>90</v>
      </c>
      <c r="B66" s="167">
        <v>3</v>
      </c>
      <c r="C66" s="45">
        <v>510509</v>
      </c>
      <c r="D66" s="167">
        <v>1700</v>
      </c>
      <c r="E66" s="45">
        <v>1</v>
      </c>
      <c r="F66" s="168">
        <v>957</v>
      </c>
      <c r="G66" s="168">
        <v>0</v>
      </c>
      <c r="H66" s="168">
        <v>104.76</v>
      </c>
      <c r="I66" s="168">
        <v>104.76</v>
      </c>
      <c r="J66" s="45" t="str">
        <f t="shared" si="0"/>
        <v>90351050917001</v>
      </c>
      <c r="K66" s="169" t="str">
        <f t="shared" si="1"/>
        <v>134001090</v>
      </c>
      <c r="L66" s="162">
        <f t="shared" si="2"/>
        <v>0</v>
      </c>
      <c r="M66" s="2"/>
      <c r="N66" s="60" t="str">
        <f t="shared" si="3"/>
        <v>1151050217001</v>
      </c>
      <c r="O66" s="136" t="s">
        <v>1231</v>
      </c>
      <c r="P66" s="146">
        <v>1</v>
      </c>
      <c r="Q66" s="146">
        <v>1</v>
      </c>
      <c r="R66" s="105">
        <v>510502</v>
      </c>
      <c r="S66" s="106">
        <v>1700</v>
      </c>
      <c r="T66" s="146">
        <v>1</v>
      </c>
      <c r="U66" s="123">
        <v>0</v>
      </c>
      <c r="V66" s="2" t="s">
        <v>1470</v>
      </c>
      <c r="W66" s="2"/>
      <c r="X66" s="2"/>
      <c r="Y66" s="2"/>
      <c r="Z66" s="2"/>
    </row>
    <row r="67" spans="1:26" ht="15.75" customHeight="1" x14ac:dyDescent="0.25">
      <c r="A67" s="167">
        <v>90</v>
      </c>
      <c r="B67" s="167">
        <v>3</v>
      </c>
      <c r="C67" s="45">
        <v>510510</v>
      </c>
      <c r="D67" s="167">
        <v>1700</v>
      </c>
      <c r="E67" s="45">
        <v>1</v>
      </c>
      <c r="F67" s="168">
        <v>546568</v>
      </c>
      <c r="G67" s="168">
        <v>0</v>
      </c>
      <c r="H67" s="168">
        <v>44011</v>
      </c>
      <c r="I67" s="168">
        <v>44011</v>
      </c>
      <c r="J67" s="45" t="str">
        <f t="shared" si="0"/>
        <v>90351051017001</v>
      </c>
      <c r="K67" s="169" t="str">
        <f t="shared" si="1"/>
        <v>134001012</v>
      </c>
      <c r="L67" s="162">
        <f t="shared" si="2"/>
        <v>0</v>
      </c>
      <c r="M67" s="2"/>
      <c r="N67" s="60" t="str">
        <f t="shared" si="3"/>
        <v>1151051617001</v>
      </c>
      <c r="O67" s="136" t="s">
        <v>1233</v>
      </c>
      <c r="P67" s="146">
        <v>1</v>
      </c>
      <c r="Q67" s="146">
        <v>1</v>
      </c>
      <c r="R67" s="105">
        <v>510516</v>
      </c>
      <c r="S67" s="106">
        <v>1700</v>
      </c>
      <c r="T67" s="146">
        <v>1</v>
      </c>
      <c r="U67" s="123">
        <v>0</v>
      </c>
      <c r="V67" s="2" t="s">
        <v>1470</v>
      </c>
      <c r="W67" s="2"/>
      <c r="X67" s="2"/>
      <c r="Y67" s="2"/>
      <c r="Z67" s="2"/>
    </row>
    <row r="68" spans="1:26" ht="15.75" customHeight="1" x14ac:dyDescent="0.25">
      <c r="A68" s="167">
        <v>90</v>
      </c>
      <c r="B68" s="167">
        <v>3</v>
      </c>
      <c r="C68" s="45">
        <v>510512</v>
      </c>
      <c r="D68" s="167">
        <v>1700</v>
      </c>
      <c r="E68" s="45">
        <v>1</v>
      </c>
      <c r="F68" s="168">
        <v>1477</v>
      </c>
      <c r="G68" s="168">
        <v>0</v>
      </c>
      <c r="H68" s="168">
        <v>497</v>
      </c>
      <c r="I68" s="168">
        <v>497</v>
      </c>
      <c r="J68" s="45" t="str">
        <f t="shared" si="0"/>
        <v>90351051217001</v>
      </c>
      <c r="K68" s="169" t="str">
        <f t="shared" si="1"/>
        <v>134001091</v>
      </c>
      <c r="L68" s="162">
        <f t="shared" si="2"/>
        <v>0</v>
      </c>
      <c r="M68" s="2"/>
      <c r="N68" s="60" t="str">
        <f t="shared" si="3"/>
        <v>1151010517091</v>
      </c>
      <c r="O68" s="136" t="s">
        <v>1235</v>
      </c>
      <c r="P68" s="146">
        <v>1</v>
      </c>
      <c r="Q68" s="146">
        <v>1</v>
      </c>
      <c r="R68" s="105">
        <v>510105</v>
      </c>
      <c r="S68" s="106">
        <v>1709</v>
      </c>
      <c r="T68" s="146">
        <v>1</v>
      </c>
      <c r="U68" s="123">
        <v>3910252.27</v>
      </c>
      <c r="V68" s="2"/>
      <c r="W68" s="2"/>
      <c r="X68" s="2"/>
      <c r="Y68" s="2"/>
      <c r="Z68" s="2"/>
    </row>
    <row r="69" spans="1:26" ht="15.75" customHeight="1" x14ac:dyDescent="0.25">
      <c r="A69" s="167">
        <v>90</v>
      </c>
      <c r="B69" s="167">
        <v>3</v>
      </c>
      <c r="C69" s="45">
        <v>510513</v>
      </c>
      <c r="D69" s="167">
        <v>1700</v>
      </c>
      <c r="E69" s="45">
        <v>1</v>
      </c>
      <c r="F69" s="168">
        <v>9520</v>
      </c>
      <c r="G69" s="168">
        <v>0</v>
      </c>
      <c r="H69" s="168">
        <v>214.9</v>
      </c>
      <c r="I69" s="168">
        <v>214.9</v>
      </c>
      <c r="J69" s="45" t="str">
        <f t="shared" si="0"/>
        <v>90351051317001</v>
      </c>
      <c r="K69" s="169" t="str">
        <f t="shared" si="1"/>
        <v>134001092</v>
      </c>
      <c r="L69" s="162">
        <f t="shared" si="2"/>
        <v>0</v>
      </c>
      <c r="M69" s="2"/>
      <c r="N69" s="60" t="str">
        <f t="shared" si="3"/>
        <v>1151030217001</v>
      </c>
      <c r="O69" s="136" t="s">
        <v>1236</v>
      </c>
      <c r="P69" s="146">
        <v>1</v>
      </c>
      <c r="Q69" s="146">
        <v>1</v>
      </c>
      <c r="R69" s="105">
        <v>510302</v>
      </c>
      <c r="S69" s="106">
        <v>1700</v>
      </c>
      <c r="T69" s="146">
        <v>1</v>
      </c>
      <c r="U69" s="123">
        <v>3447988</v>
      </c>
      <c r="V69" s="2"/>
      <c r="W69" s="2"/>
      <c r="X69" s="2"/>
      <c r="Y69" s="2"/>
      <c r="Z69" s="2"/>
    </row>
    <row r="70" spans="1:26" ht="15.75" customHeight="1" x14ac:dyDescent="0.25">
      <c r="A70" s="167">
        <v>90</v>
      </c>
      <c r="B70" s="167">
        <v>3</v>
      </c>
      <c r="C70" s="45">
        <v>510601</v>
      </c>
      <c r="D70" s="167">
        <v>1700</v>
      </c>
      <c r="E70" s="45">
        <v>1</v>
      </c>
      <c r="F70" s="168">
        <v>118852.1</v>
      </c>
      <c r="G70" s="168">
        <v>0</v>
      </c>
      <c r="H70" s="168">
        <v>9676.41</v>
      </c>
      <c r="I70" s="168">
        <v>9676.41</v>
      </c>
      <c r="J70" s="45" t="str">
        <f t="shared" si="0"/>
        <v>90351060117001</v>
      </c>
      <c r="K70" s="169" t="str">
        <f t="shared" si="1"/>
        <v>134001028</v>
      </c>
      <c r="L70" s="162">
        <f t="shared" si="2"/>
        <v>0</v>
      </c>
      <c r="M70" s="2"/>
      <c r="N70" s="60" t="str">
        <f t="shared" si="3"/>
        <v>55351050917001</v>
      </c>
      <c r="O70" s="136" t="s">
        <v>1237</v>
      </c>
      <c r="P70" s="103">
        <v>55</v>
      </c>
      <c r="Q70" s="146">
        <v>3</v>
      </c>
      <c r="R70" s="105">
        <v>510509</v>
      </c>
      <c r="S70" s="106">
        <v>1700</v>
      </c>
      <c r="T70" s="146">
        <v>1</v>
      </c>
      <c r="U70" s="123">
        <v>957</v>
      </c>
      <c r="V70" s="2"/>
      <c r="W70" s="2"/>
      <c r="X70" s="2"/>
      <c r="Y70" s="2"/>
      <c r="Z70" s="2"/>
    </row>
    <row r="71" spans="1:26" ht="15.75" customHeight="1" x14ac:dyDescent="0.25">
      <c r="A71" s="174">
        <v>90</v>
      </c>
      <c r="B71" s="167">
        <v>3</v>
      </c>
      <c r="C71" s="45">
        <v>510602</v>
      </c>
      <c r="D71" s="167">
        <v>1700</v>
      </c>
      <c r="E71" s="45">
        <v>1</v>
      </c>
      <c r="F71" s="168">
        <v>102594.61</v>
      </c>
      <c r="G71" s="168">
        <v>0</v>
      </c>
      <c r="H71" s="168">
        <v>8153.96</v>
      </c>
      <c r="I71" s="168">
        <v>8153.96</v>
      </c>
      <c r="J71" s="45" t="str">
        <f t="shared" si="0"/>
        <v>90351060217001</v>
      </c>
      <c r="K71" s="169" t="str">
        <f t="shared" si="1"/>
        <v>134001034</v>
      </c>
      <c r="L71" s="162">
        <f t="shared" si="2"/>
        <v>0</v>
      </c>
      <c r="M71" s="2"/>
      <c r="N71" s="60" t="str">
        <f t="shared" si="3"/>
        <v>55351051217001</v>
      </c>
      <c r="O71" s="136" t="s">
        <v>1238</v>
      </c>
      <c r="P71" s="103">
        <v>55</v>
      </c>
      <c r="Q71" s="146">
        <v>3</v>
      </c>
      <c r="R71" s="105">
        <v>510512</v>
      </c>
      <c r="S71" s="106">
        <v>1700</v>
      </c>
      <c r="T71" s="146">
        <v>1</v>
      </c>
      <c r="U71" s="123">
        <v>1182</v>
      </c>
      <c r="V71" s="2"/>
      <c r="W71" s="2"/>
      <c r="X71" s="2"/>
      <c r="Y71" s="2"/>
      <c r="Z71" s="2"/>
    </row>
    <row r="72" spans="1:26" ht="15.75" customHeight="1" x14ac:dyDescent="0.25">
      <c r="A72" s="45"/>
      <c r="B72" s="45"/>
      <c r="C72" s="45"/>
      <c r="D72" s="45"/>
      <c r="E72" s="45"/>
      <c r="F72" s="45"/>
      <c r="G72" s="45"/>
      <c r="H72" s="45"/>
      <c r="I72" s="45"/>
      <c r="J72" s="45"/>
      <c r="K72" s="162"/>
      <c r="L72" s="162"/>
      <c r="M72" s="2"/>
      <c r="N72" s="60" t="str">
        <f t="shared" si="3"/>
        <v>55351051317001</v>
      </c>
      <c r="O72" s="136" t="s">
        <v>1239</v>
      </c>
      <c r="P72" s="103">
        <v>55</v>
      </c>
      <c r="Q72" s="146">
        <v>3</v>
      </c>
      <c r="R72" s="105">
        <v>510513</v>
      </c>
      <c r="S72" s="106">
        <v>1700</v>
      </c>
      <c r="T72" s="146">
        <v>1</v>
      </c>
      <c r="U72" s="123">
        <v>7876</v>
      </c>
      <c r="V72" s="2"/>
      <c r="W72" s="2"/>
      <c r="X72" s="2"/>
      <c r="Y72" s="2"/>
      <c r="Z72" s="2"/>
    </row>
    <row r="73" spans="1:26" ht="15.75" customHeight="1" x14ac:dyDescent="0.25">
      <c r="A73" s="45"/>
      <c r="B73" s="45"/>
      <c r="C73" s="45"/>
      <c r="D73" s="45"/>
      <c r="E73" s="45"/>
      <c r="F73" s="45"/>
      <c r="G73" s="45"/>
      <c r="H73" s="45"/>
      <c r="I73" s="45"/>
      <c r="J73" s="45"/>
      <c r="K73" s="162"/>
      <c r="L73" s="162"/>
      <c r="M73" s="2"/>
      <c r="N73" s="60" t="str">
        <f t="shared" si="3"/>
        <v>56251050917001</v>
      </c>
      <c r="O73" s="136" t="s">
        <v>1240</v>
      </c>
      <c r="P73" s="103">
        <v>56</v>
      </c>
      <c r="Q73" s="146">
        <v>2</v>
      </c>
      <c r="R73" s="105">
        <v>510509</v>
      </c>
      <c r="S73" s="106">
        <v>1700</v>
      </c>
      <c r="T73" s="146">
        <v>1</v>
      </c>
      <c r="U73" s="123">
        <v>957</v>
      </c>
      <c r="V73" s="2"/>
      <c r="W73" s="2"/>
      <c r="X73" s="2"/>
      <c r="Y73" s="2"/>
      <c r="Z73" s="2"/>
    </row>
    <row r="74" spans="1:26" ht="15.75" customHeight="1" x14ac:dyDescent="0.25">
      <c r="A74" s="45"/>
      <c r="B74" s="45"/>
      <c r="C74" s="45"/>
      <c r="D74" s="45"/>
      <c r="E74" s="45"/>
      <c r="F74" s="45"/>
      <c r="G74" s="45"/>
      <c r="H74" s="45"/>
      <c r="I74" s="45"/>
      <c r="J74" s="45"/>
      <c r="K74" s="162"/>
      <c r="L74" s="162"/>
      <c r="M74" s="2"/>
      <c r="N74" s="60" t="str">
        <f t="shared" si="3"/>
        <v>56251051217001</v>
      </c>
      <c r="O74" s="136" t="s">
        <v>1241</v>
      </c>
      <c r="P74" s="103">
        <v>56</v>
      </c>
      <c r="Q74" s="146">
        <v>2</v>
      </c>
      <c r="R74" s="105">
        <v>510512</v>
      </c>
      <c r="S74" s="106">
        <v>1700</v>
      </c>
      <c r="T74" s="146">
        <v>1</v>
      </c>
      <c r="U74" s="123">
        <v>1034</v>
      </c>
      <c r="V74" s="2"/>
      <c r="W74" s="2"/>
      <c r="X74" s="2"/>
      <c r="Y74" s="2"/>
      <c r="Z74" s="2"/>
    </row>
    <row r="75" spans="1:26" ht="15.75" customHeight="1" x14ac:dyDescent="0.25">
      <c r="A75" s="45"/>
      <c r="B75" s="45"/>
      <c r="C75" s="45"/>
      <c r="D75" s="45"/>
      <c r="E75" s="45"/>
      <c r="F75" s="45"/>
      <c r="G75" s="45"/>
      <c r="H75" s="45"/>
      <c r="I75" s="45"/>
      <c r="J75" s="45"/>
      <c r="K75" s="162"/>
      <c r="L75" s="162"/>
      <c r="M75" s="2"/>
      <c r="N75" s="60" t="str">
        <f t="shared" si="3"/>
        <v>56251051317001</v>
      </c>
      <c r="O75" s="136" t="s">
        <v>1242</v>
      </c>
      <c r="P75" s="103">
        <v>56</v>
      </c>
      <c r="Q75" s="146">
        <v>2</v>
      </c>
      <c r="R75" s="105">
        <v>510513</v>
      </c>
      <c r="S75" s="106">
        <v>1700</v>
      </c>
      <c r="T75" s="146">
        <v>1</v>
      </c>
      <c r="U75" s="123">
        <v>10314</v>
      </c>
      <c r="V75" s="2"/>
      <c r="W75" s="2"/>
      <c r="X75" s="2"/>
      <c r="Y75" s="2"/>
      <c r="Z75" s="2"/>
    </row>
    <row r="76" spans="1:26" ht="15.75" customHeight="1" x14ac:dyDescent="0.25">
      <c r="A76" s="45"/>
      <c r="B76" s="45"/>
      <c r="C76" s="45"/>
      <c r="D76" s="45"/>
      <c r="E76" s="45"/>
      <c r="F76" s="45"/>
      <c r="G76" s="45"/>
      <c r="H76" s="45"/>
      <c r="I76" s="45"/>
      <c r="J76" s="45"/>
      <c r="K76" s="162"/>
      <c r="L76" s="162"/>
      <c r="M76" s="2"/>
      <c r="N76" s="60" t="str">
        <f t="shared" si="3"/>
        <v>57251050917001</v>
      </c>
      <c r="O76" s="136" t="s">
        <v>1243</v>
      </c>
      <c r="P76" s="103">
        <v>57</v>
      </c>
      <c r="Q76" s="146">
        <v>2</v>
      </c>
      <c r="R76" s="105">
        <v>510509</v>
      </c>
      <c r="S76" s="106">
        <v>1700</v>
      </c>
      <c r="T76" s="146">
        <v>1</v>
      </c>
      <c r="U76" s="123">
        <v>383</v>
      </c>
      <c r="V76" s="2"/>
      <c r="W76" s="2"/>
      <c r="X76" s="2"/>
      <c r="Y76" s="2"/>
      <c r="Z76" s="2"/>
    </row>
    <row r="77" spans="1:26" ht="15.75" customHeight="1" x14ac:dyDescent="0.25">
      <c r="A77" s="45"/>
      <c r="B77" s="45"/>
      <c r="C77" s="45"/>
      <c r="D77" s="45"/>
      <c r="E77" s="45"/>
      <c r="F77" s="45"/>
      <c r="G77" s="45"/>
      <c r="H77" s="45"/>
      <c r="I77" s="45"/>
      <c r="J77" s="45"/>
      <c r="K77" s="162"/>
      <c r="L77" s="162"/>
      <c r="M77" s="2"/>
      <c r="N77" s="60" t="str">
        <f t="shared" si="3"/>
        <v>57251051217001</v>
      </c>
      <c r="O77" s="136" t="s">
        <v>1244</v>
      </c>
      <c r="P77" s="103">
        <v>57</v>
      </c>
      <c r="Q77" s="146">
        <v>2</v>
      </c>
      <c r="R77" s="105">
        <v>510512</v>
      </c>
      <c r="S77" s="106">
        <v>1700</v>
      </c>
      <c r="T77" s="146">
        <v>1</v>
      </c>
      <c r="U77" s="123">
        <v>1477</v>
      </c>
      <c r="V77" s="2"/>
      <c r="W77" s="2"/>
      <c r="X77" s="2"/>
      <c r="Y77" s="2"/>
      <c r="Z77" s="2"/>
    </row>
    <row r="78" spans="1:26" ht="15.75" customHeight="1" x14ac:dyDescent="0.25">
      <c r="A78" s="45"/>
      <c r="B78" s="45"/>
      <c r="C78" s="45"/>
      <c r="D78" s="45"/>
      <c r="E78" s="45"/>
      <c r="F78" s="45"/>
      <c r="G78" s="45"/>
      <c r="H78" s="45"/>
      <c r="I78" s="45"/>
      <c r="J78" s="45"/>
      <c r="K78" s="162"/>
      <c r="L78" s="162"/>
      <c r="M78" s="2"/>
      <c r="N78" s="60" t="str">
        <f t="shared" si="3"/>
        <v>57251051317001</v>
      </c>
      <c r="O78" s="136" t="s">
        <v>1245</v>
      </c>
      <c r="P78" s="103">
        <v>57</v>
      </c>
      <c r="Q78" s="146">
        <v>2</v>
      </c>
      <c r="R78" s="105">
        <v>510513</v>
      </c>
      <c r="S78" s="106">
        <v>1700</v>
      </c>
      <c r="T78" s="146">
        <v>1</v>
      </c>
      <c r="U78" s="123">
        <v>4688</v>
      </c>
      <c r="V78" s="2"/>
      <c r="W78" s="2"/>
      <c r="X78" s="2"/>
      <c r="Y78" s="2"/>
      <c r="Z78" s="2"/>
    </row>
    <row r="79" spans="1:26" ht="15.75" customHeight="1" x14ac:dyDescent="0.25">
      <c r="A79" s="45"/>
      <c r="B79" s="45"/>
      <c r="C79" s="45"/>
      <c r="D79" s="45"/>
      <c r="E79" s="45"/>
      <c r="F79" s="45"/>
      <c r="G79" s="45"/>
      <c r="H79" s="45"/>
      <c r="I79" s="45"/>
      <c r="J79" s="45"/>
      <c r="K79" s="162"/>
      <c r="L79" s="162"/>
      <c r="M79" s="2"/>
      <c r="N79" s="60" t="str">
        <f t="shared" si="3"/>
        <v>58351050917001</v>
      </c>
      <c r="O79" s="136" t="s">
        <v>1246</v>
      </c>
      <c r="P79" s="103">
        <v>58</v>
      </c>
      <c r="Q79" s="146">
        <v>3</v>
      </c>
      <c r="R79" s="105">
        <v>510509</v>
      </c>
      <c r="S79" s="106">
        <v>1700</v>
      </c>
      <c r="T79" s="146">
        <v>1</v>
      </c>
      <c r="U79" s="123">
        <v>6620</v>
      </c>
      <c r="V79" s="2"/>
      <c r="W79" s="2"/>
      <c r="X79" s="2"/>
      <c r="Y79" s="2"/>
      <c r="Z79" s="2"/>
    </row>
    <row r="80" spans="1:26" ht="15.75" customHeight="1" x14ac:dyDescent="0.25">
      <c r="A80" s="45"/>
      <c r="B80" s="45"/>
      <c r="C80" s="45"/>
      <c r="D80" s="45"/>
      <c r="E80" s="45"/>
      <c r="F80" s="45"/>
      <c r="G80" s="45"/>
      <c r="H80" s="45"/>
      <c r="I80" s="45"/>
      <c r="J80" s="45"/>
      <c r="K80" s="162"/>
      <c r="L80" s="162"/>
      <c r="M80" s="2"/>
      <c r="N80" s="60" t="str">
        <f t="shared" si="3"/>
        <v>58351051217001</v>
      </c>
      <c r="O80" s="136" t="s">
        <v>1247</v>
      </c>
      <c r="P80" s="103">
        <v>58</v>
      </c>
      <c r="Q80" s="146">
        <v>3</v>
      </c>
      <c r="R80" s="105">
        <v>510512</v>
      </c>
      <c r="S80" s="106">
        <v>1700</v>
      </c>
      <c r="T80" s="146">
        <v>1</v>
      </c>
      <c r="U80" s="123">
        <v>1182</v>
      </c>
      <c r="V80" s="2"/>
      <c r="W80" s="2"/>
      <c r="X80" s="2"/>
      <c r="Y80" s="2"/>
      <c r="Z80" s="2"/>
    </row>
    <row r="81" spans="1:26" ht="15.75" customHeight="1" x14ac:dyDescent="0.25">
      <c r="A81" s="45"/>
      <c r="B81" s="45"/>
      <c r="C81" s="45"/>
      <c r="D81" s="45"/>
      <c r="E81" s="45"/>
      <c r="F81" s="45"/>
      <c r="G81" s="45"/>
      <c r="H81" s="45"/>
      <c r="I81" s="45"/>
      <c r="J81" s="45"/>
      <c r="K81" s="162"/>
      <c r="L81" s="162"/>
      <c r="M81" s="2"/>
      <c r="N81" s="60" t="str">
        <f t="shared" si="3"/>
        <v>58351051317001</v>
      </c>
      <c r="O81" s="136" t="s">
        <v>1248</v>
      </c>
      <c r="P81" s="103">
        <v>58</v>
      </c>
      <c r="Q81" s="146">
        <v>3</v>
      </c>
      <c r="R81" s="105">
        <v>510513</v>
      </c>
      <c r="S81" s="106">
        <v>1700</v>
      </c>
      <c r="T81" s="146">
        <v>1</v>
      </c>
      <c r="U81" s="123">
        <v>14064</v>
      </c>
      <c r="V81" s="2"/>
      <c r="W81" s="2"/>
      <c r="X81" s="2"/>
      <c r="Y81" s="2"/>
      <c r="Z81" s="2"/>
    </row>
    <row r="82" spans="1:26" ht="15.75" customHeight="1" x14ac:dyDescent="0.25">
      <c r="A82" s="45"/>
      <c r="B82" s="45"/>
      <c r="C82" s="45"/>
      <c r="D82" s="45"/>
      <c r="E82" s="45"/>
      <c r="F82" s="45"/>
      <c r="G82" s="45"/>
      <c r="H82" s="45"/>
      <c r="I82" s="45"/>
      <c r="J82" s="45"/>
      <c r="K82" s="162"/>
      <c r="L82" s="162"/>
      <c r="M82" s="2"/>
      <c r="N82" s="60" t="str">
        <f t="shared" si="3"/>
        <v>58351051617001</v>
      </c>
      <c r="O82" s="136" t="s">
        <v>1249</v>
      </c>
      <c r="P82" s="103">
        <v>58</v>
      </c>
      <c r="Q82" s="146">
        <v>3</v>
      </c>
      <c r="R82" s="105">
        <v>510516</v>
      </c>
      <c r="S82" s="106">
        <v>1700</v>
      </c>
      <c r="T82" s="146">
        <v>1</v>
      </c>
      <c r="U82" s="123">
        <v>60336</v>
      </c>
      <c r="V82" s="2"/>
      <c r="W82" s="2"/>
      <c r="X82" s="2"/>
      <c r="Y82" s="2"/>
      <c r="Z82" s="2"/>
    </row>
    <row r="83" spans="1:26" ht="15.75" customHeight="1" x14ac:dyDescent="0.25">
      <c r="A83" s="45"/>
      <c r="B83" s="45"/>
      <c r="C83" s="45"/>
      <c r="D83" s="45"/>
      <c r="E83" s="45"/>
      <c r="F83" s="45"/>
      <c r="G83" s="45"/>
      <c r="H83" s="45"/>
      <c r="I83" s="45"/>
      <c r="J83" s="45"/>
      <c r="K83" s="162"/>
      <c r="L83" s="162"/>
      <c r="M83" s="2"/>
      <c r="N83" s="60" t="str">
        <f t="shared" si="3"/>
        <v>90351050917001</v>
      </c>
      <c r="O83" s="136" t="s">
        <v>1250</v>
      </c>
      <c r="P83" s="103">
        <v>90</v>
      </c>
      <c r="Q83" s="146">
        <v>3</v>
      </c>
      <c r="R83" s="105">
        <v>510509</v>
      </c>
      <c r="S83" s="106">
        <v>1700</v>
      </c>
      <c r="T83" s="146">
        <v>1</v>
      </c>
      <c r="U83" s="123">
        <v>957</v>
      </c>
      <c r="V83" s="2"/>
      <c r="W83" s="2"/>
      <c r="X83" s="2"/>
      <c r="Y83" s="2"/>
      <c r="Z83" s="2"/>
    </row>
    <row r="84" spans="1:26" ht="15.75" customHeight="1" x14ac:dyDescent="0.25">
      <c r="A84" s="45"/>
      <c r="B84" s="45"/>
      <c r="C84" s="45"/>
      <c r="D84" s="45"/>
      <c r="E84" s="45"/>
      <c r="F84" s="45"/>
      <c r="G84" s="45"/>
      <c r="H84" s="45"/>
      <c r="I84" s="45"/>
      <c r="J84" s="45"/>
      <c r="K84" s="162"/>
      <c r="L84" s="162"/>
      <c r="M84" s="2"/>
      <c r="N84" s="60" t="str">
        <f t="shared" si="3"/>
        <v>90351051217001</v>
      </c>
      <c r="O84" s="136" t="s">
        <v>1251</v>
      </c>
      <c r="P84" s="103">
        <v>90</v>
      </c>
      <c r="Q84" s="146">
        <v>3</v>
      </c>
      <c r="R84" s="105">
        <v>510512</v>
      </c>
      <c r="S84" s="106">
        <v>1700</v>
      </c>
      <c r="T84" s="146">
        <v>1</v>
      </c>
      <c r="U84" s="123">
        <v>1477</v>
      </c>
      <c r="V84" s="2"/>
      <c r="W84" s="2"/>
      <c r="X84" s="2"/>
      <c r="Y84" s="2"/>
      <c r="Z84" s="2"/>
    </row>
    <row r="85" spans="1:26" ht="15.75" customHeight="1" x14ac:dyDescent="0.25">
      <c r="A85" s="45"/>
      <c r="B85" s="45"/>
      <c r="C85" s="45"/>
      <c r="D85" s="45"/>
      <c r="E85" s="45"/>
      <c r="F85" s="45"/>
      <c r="G85" s="45"/>
      <c r="H85" s="45"/>
      <c r="I85" s="45"/>
      <c r="J85" s="45"/>
      <c r="K85" s="162"/>
      <c r="L85" s="162"/>
      <c r="M85" s="2"/>
      <c r="N85" s="60" t="str">
        <f t="shared" si="3"/>
        <v>90351051317001</v>
      </c>
      <c r="O85" s="136" t="s">
        <v>1252</v>
      </c>
      <c r="P85" s="103">
        <v>90</v>
      </c>
      <c r="Q85" s="146">
        <v>3</v>
      </c>
      <c r="R85" s="105">
        <v>510513</v>
      </c>
      <c r="S85" s="106">
        <v>1700</v>
      </c>
      <c r="T85" s="146">
        <v>1</v>
      </c>
      <c r="U85" s="123">
        <v>9520</v>
      </c>
      <c r="V85" s="2"/>
      <c r="W85" s="2"/>
      <c r="X85" s="2"/>
      <c r="Y85" s="2"/>
      <c r="Z85" s="2"/>
    </row>
    <row r="86" spans="1:26" ht="15.75" customHeight="1" x14ac:dyDescent="0.25">
      <c r="A86" s="45"/>
      <c r="B86" s="45"/>
      <c r="C86" s="45"/>
      <c r="D86" s="45"/>
      <c r="E86" s="45"/>
      <c r="F86" s="45"/>
      <c r="G86" s="45"/>
      <c r="H86" s="45"/>
      <c r="I86" s="45"/>
      <c r="J86" s="45"/>
      <c r="K86" s="162"/>
      <c r="L86" s="162"/>
      <c r="M86" s="2"/>
      <c r="N86" s="60"/>
      <c r="O86" s="2"/>
      <c r="P86" s="2"/>
      <c r="Q86" s="2"/>
      <c r="R86" s="2"/>
      <c r="S86" s="2"/>
      <c r="T86" s="2"/>
      <c r="U86" s="2"/>
      <c r="V86" s="2"/>
      <c r="W86" s="2"/>
      <c r="X86" s="2"/>
      <c r="Y86" s="2"/>
      <c r="Z86" s="2"/>
    </row>
    <row r="87" spans="1:26" ht="15.75" customHeight="1" x14ac:dyDescent="0.25">
      <c r="A87" s="45"/>
      <c r="B87" s="45"/>
      <c r="C87" s="45"/>
      <c r="D87" s="45"/>
      <c r="E87" s="45"/>
      <c r="F87" s="45"/>
      <c r="G87" s="45"/>
      <c r="H87" s="45"/>
      <c r="I87" s="45"/>
      <c r="J87" s="45"/>
      <c r="K87" s="162"/>
      <c r="L87" s="162"/>
      <c r="M87" s="2"/>
      <c r="N87" s="60"/>
      <c r="O87" s="2"/>
      <c r="P87" s="2"/>
      <c r="Q87" s="2"/>
      <c r="R87" s="2"/>
      <c r="S87" s="2"/>
      <c r="T87" s="2"/>
      <c r="U87" s="2"/>
      <c r="V87" s="2"/>
      <c r="W87" s="2"/>
      <c r="X87" s="2"/>
      <c r="Y87" s="2"/>
      <c r="Z87" s="2"/>
    </row>
    <row r="88" spans="1:26" ht="15.75" customHeight="1" x14ac:dyDescent="0.25">
      <c r="A88" s="45"/>
      <c r="B88" s="45"/>
      <c r="C88" s="45"/>
      <c r="D88" s="45"/>
      <c r="E88" s="45"/>
      <c r="F88" s="45"/>
      <c r="G88" s="45"/>
      <c r="H88" s="45"/>
      <c r="I88" s="45"/>
      <c r="J88" s="45"/>
      <c r="K88" s="162"/>
      <c r="L88" s="162"/>
      <c r="M88" s="2"/>
      <c r="N88" s="60"/>
      <c r="O88" s="2"/>
      <c r="P88" s="2"/>
      <c r="Q88" s="2"/>
      <c r="R88" s="2"/>
      <c r="S88" s="2"/>
      <c r="T88" s="2"/>
      <c r="U88" s="2"/>
      <c r="V88" s="2"/>
      <c r="W88" s="2"/>
      <c r="X88" s="2"/>
      <c r="Y88" s="2"/>
      <c r="Z88" s="2"/>
    </row>
    <row r="89" spans="1:26" ht="15.75" customHeight="1" x14ac:dyDescent="0.25">
      <c r="A89" s="45"/>
      <c r="B89" s="45"/>
      <c r="C89" s="45"/>
      <c r="D89" s="45"/>
      <c r="E89" s="45"/>
      <c r="F89" s="45"/>
      <c r="G89" s="45"/>
      <c r="H89" s="45"/>
      <c r="I89" s="45"/>
      <c r="J89" s="45"/>
      <c r="K89" s="162"/>
      <c r="L89" s="162"/>
      <c r="M89" s="2"/>
      <c r="N89" s="60"/>
      <c r="O89" s="2"/>
      <c r="P89" s="2"/>
      <c r="Q89" s="2"/>
      <c r="R89" s="2"/>
      <c r="S89" s="2"/>
      <c r="T89" s="2"/>
      <c r="U89" s="2"/>
      <c r="V89" s="2"/>
      <c r="W89" s="2"/>
      <c r="X89" s="2"/>
      <c r="Y89" s="2"/>
      <c r="Z89" s="2"/>
    </row>
    <row r="90" spans="1:26" ht="15.75" customHeight="1" x14ac:dyDescent="0.25">
      <c r="A90" s="45"/>
      <c r="B90" s="45"/>
      <c r="C90" s="45"/>
      <c r="D90" s="45"/>
      <c r="E90" s="45"/>
      <c r="F90" s="45"/>
      <c r="G90" s="45"/>
      <c r="H90" s="45"/>
      <c r="I90" s="45"/>
      <c r="J90" s="45"/>
      <c r="K90" s="162"/>
      <c r="L90" s="162"/>
      <c r="M90" s="2"/>
      <c r="N90" s="60"/>
      <c r="O90" s="2"/>
      <c r="P90" s="2"/>
      <c r="Q90" s="2"/>
      <c r="R90" s="2"/>
      <c r="S90" s="2"/>
      <c r="T90" s="2"/>
      <c r="U90" s="2"/>
      <c r="V90" s="2"/>
      <c r="W90" s="2"/>
      <c r="X90" s="2"/>
      <c r="Y90" s="2"/>
      <c r="Z90" s="2"/>
    </row>
    <row r="91" spans="1:26" ht="15.75" customHeight="1" x14ac:dyDescent="0.25">
      <c r="A91" s="45"/>
      <c r="B91" s="45"/>
      <c r="C91" s="45"/>
      <c r="D91" s="45"/>
      <c r="E91" s="45"/>
      <c r="F91" s="45"/>
      <c r="G91" s="45"/>
      <c r="H91" s="45"/>
      <c r="I91" s="45"/>
      <c r="J91" s="45"/>
      <c r="K91" s="162"/>
      <c r="L91" s="162"/>
      <c r="M91" s="2"/>
      <c r="N91" s="60"/>
      <c r="O91" s="2"/>
      <c r="P91" s="2"/>
      <c r="Q91" s="2"/>
      <c r="R91" s="2"/>
      <c r="S91" s="2"/>
      <c r="T91" s="2"/>
      <c r="U91" s="2"/>
      <c r="V91" s="2"/>
      <c r="W91" s="2"/>
      <c r="X91" s="2"/>
      <c r="Y91" s="2"/>
      <c r="Z91" s="2"/>
    </row>
    <row r="92" spans="1:26" ht="15.75" customHeight="1" x14ac:dyDescent="0.25">
      <c r="A92" s="45"/>
      <c r="B92" s="45"/>
      <c r="C92" s="45"/>
      <c r="D92" s="45"/>
      <c r="E92" s="45"/>
      <c r="F92" s="45"/>
      <c r="G92" s="45"/>
      <c r="H92" s="45"/>
      <c r="I92" s="45"/>
      <c r="J92" s="45"/>
      <c r="K92" s="162"/>
      <c r="L92" s="162"/>
      <c r="M92" s="2"/>
      <c r="N92" s="60"/>
      <c r="O92" s="2"/>
      <c r="P92" s="2"/>
      <c r="Q92" s="2"/>
      <c r="R92" s="2"/>
      <c r="S92" s="2"/>
      <c r="T92" s="2"/>
      <c r="U92" s="2"/>
      <c r="V92" s="2"/>
      <c r="W92" s="2"/>
      <c r="X92" s="2"/>
      <c r="Y92" s="2"/>
      <c r="Z92" s="2"/>
    </row>
    <row r="93" spans="1:26" ht="15.75" customHeight="1" x14ac:dyDescent="0.25">
      <c r="A93" s="45"/>
      <c r="B93" s="45"/>
      <c r="C93" s="45"/>
      <c r="D93" s="45"/>
      <c r="E93" s="45"/>
      <c r="F93" s="45"/>
      <c r="G93" s="45"/>
      <c r="H93" s="45"/>
      <c r="I93" s="45"/>
      <c r="J93" s="45"/>
      <c r="K93" s="162"/>
      <c r="L93" s="162"/>
      <c r="M93" s="2"/>
      <c r="N93" s="60"/>
      <c r="O93" s="2"/>
      <c r="P93" s="2"/>
      <c r="Q93" s="2"/>
      <c r="R93" s="2"/>
      <c r="S93" s="2"/>
      <c r="T93" s="2"/>
      <c r="U93" s="2"/>
      <c r="V93" s="2"/>
      <c r="W93" s="2"/>
      <c r="X93" s="2"/>
      <c r="Y93" s="2"/>
      <c r="Z93" s="2"/>
    </row>
    <row r="94" spans="1:26" ht="15.75" customHeight="1" x14ac:dyDescent="0.25">
      <c r="A94" s="45"/>
      <c r="B94" s="45"/>
      <c r="C94" s="45"/>
      <c r="D94" s="45"/>
      <c r="E94" s="45"/>
      <c r="F94" s="45"/>
      <c r="G94" s="45"/>
      <c r="H94" s="45"/>
      <c r="I94" s="45"/>
      <c r="J94" s="45"/>
      <c r="K94" s="162"/>
      <c r="L94" s="162"/>
      <c r="M94" s="2"/>
      <c r="N94" s="60"/>
      <c r="O94" s="2"/>
      <c r="P94" s="2"/>
      <c r="Q94" s="2"/>
      <c r="R94" s="2"/>
      <c r="S94" s="2"/>
      <c r="T94" s="2"/>
      <c r="U94" s="2"/>
      <c r="V94" s="2"/>
      <c r="W94" s="2"/>
      <c r="X94" s="2"/>
      <c r="Y94" s="2"/>
      <c r="Z94" s="2"/>
    </row>
    <row r="95" spans="1:26" ht="15.75" customHeight="1" x14ac:dyDescent="0.25">
      <c r="A95" s="45"/>
      <c r="B95" s="45"/>
      <c r="C95" s="45"/>
      <c r="D95" s="45"/>
      <c r="E95" s="45"/>
      <c r="F95" s="45"/>
      <c r="G95" s="45"/>
      <c r="H95" s="45"/>
      <c r="I95" s="45"/>
      <c r="J95" s="45"/>
      <c r="K95" s="162"/>
      <c r="L95" s="162"/>
      <c r="M95" s="2"/>
      <c r="N95" s="60"/>
      <c r="O95" s="2"/>
      <c r="P95" s="2"/>
      <c r="Q95" s="2"/>
      <c r="R95" s="2"/>
      <c r="S95" s="2"/>
      <c r="T95" s="2"/>
      <c r="U95" s="2"/>
      <c r="V95" s="2"/>
      <c r="W95" s="2"/>
      <c r="X95" s="2"/>
      <c r="Y95" s="2"/>
      <c r="Z95" s="2"/>
    </row>
    <row r="96" spans="1:26" ht="15.75" customHeight="1" x14ac:dyDescent="0.25">
      <c r="A96" s="45"/>
      <c r="B96" s="45"/>
      <c r="C96" s="45"/>
      <c r="D96" s="45"/>
      <c r="E96" s="45"/>
      <c r="F96" s="45"/>
      <c r="G96" s="45"/>
      <c r="H96" s="45"/>
      <c r="I96" s="45"/>
      <c r="J96" s="45"/>
      <c r="K96" s="162"/>
      <c r="L96" s="162"/>
      <c r="M96" s="2"/>
      <c r="N96" s="60"/>
      <c r="O96" s="2"/>
      <c r="P96" s="2"/>
      <c r="Q96" s="2"/>
      <c r="R96" s="2"/>
      <c r="S96" s="2"/>
      <c r="T96" s="2"/>
      <c r="U96" s="2"/>
      <c r="V96" s="2"/>
      <c r="W96" s="2"/>
      <c r="X96" s="2"/>
      <c r="Y96" s="2"/>
      <c r="Z96" s="2"/>
    </row>
    <row r="97" spans="1:26" ht="15.75" customHeight="1" x14ac:dyDescent="0.25">
      <c r="A97" s="45"/>
      <c r="B97" s="45"/>
      <c r="C97" s="45"/>
      <c r="D97" s="45"/>
      <c r="E97" s="45"/>
      <c r="F97" s="45"/>
      <c r="G97" s="45"/>
      <c r="H97" s="45"/>
      <c r="I97" s="45"/>
      <c r="J97" s="45"/>
      <c r="K97" s="162"/>
      <c r="L97" s="162"/>
      <c r="M97" s="2"/>
      <c r="N97" s="60"/>
      <c r="O97" s="2"/>
      <c r="P97" s="2"/>
      <c r="Q97" s="2"/>
      <c r="R97" s="2"/>
      <c r="S97" s="2"/>
      <c r="T97" s="2"/>
      <c r="U97" s="2"/>
      <c r="V97" s="2"/>
      <c r="W97" s="2"/>
      <c r="X97" s="2"/>
      <c r="Y97" s="2"/>
      <c r="Z97" s="2"/>
    </row>
    <row r="98" spans="1:26" ht="15.75" customHeight="1" x14ac:dyDescent="0.25">
      <c r="A98" s="45"/>
      <c r="B98" s="45"/>
      <c r="C98" s="45"/>
      <c r="D98" s="45"/>
      <c r="E98" s="45"/>
      <c r="F98" s="45"/>
      <c r="G98" s="45"/>
      <c r="H98" s="45"/>
      <c r="I98" s="45"/>
      <c r="J98" s="45"/>
      <c r="K98" s="162"/>
      <c r="L98" s="162"/>
      <c r="M98" s="2"/>
      <c r="N98" s="60"/>
      <c r="O98" s="2"/>
      <c r="P98" s="2"/>
      <c r="Q98" s="2"/>
      <c r="R98" s="2"/>
      <c r="S98" s="2"/>
      <c r="T98" s="2"/>
      <c r="U98" s="2"/>
      <c r="V98" s="2"/>
      <c r="W98" s="2"/>
      <c r="X98" s="2"/>
      <c r="Y98" s="2"/>
      <c r="Z98" s="2"/>
    </row>
    <row r="99" spans="1:26" ht="15.75" customHeight="1" x14ac:dyDescent="0.25">
      <c r="A99" s="45"/>
      <c r="B99" s="45"/>
      <c r="C99" s="45"/>
      <c r="D99" s="45"/>
      <c r="E99" s="45"/>
      <c r="F99" s="45"/>
      <c r="G99" s="45"/>
      <c r="H99" s="45"/>
      <c r="I99" s="45"/>
      <c r="J99" s="45"/>
      <c r="K99" s="162"/>
      <c r="L99" s="162"/>
      <c r="M99" s="2"/>
      <c r="N99" s="60"/>
      <c r="O99" s="2"/>
      <c r="P99" s="2"/>
      <c r="Q99" s="2"/>
      <c r="R99" s="2"/>
      <c r="S99" s="2"/>
      <c r="T99" s="2"/>
      <c r="U99" s="2"/>
      <c r="V99" s="2"/>
      <c r="W99" s="2"/>
      <c r="X99" s="2"/>
      <c r="Y99" s="2"/>
      <c r="Z99" s="2"/>
    </row>
    <row r="100" spans="1:26" ht="15.75" customHeight="1" x14ac:dyDescent="0.25">
      <c r="A100" s="45"/>
      <c r="B100" s="45"/>
      <c r="C100" s="45"/>
      <c r="D100" s="45"/>
      <c r="E100" s="45"/>
      <c r="F100" s="45"/>
      <c r="G100" s="45"/>
      <c r="H100" s="45"/>
      <c r="I100" s="45"/>
      <c r="J100" s="45"/>
      <c r="K100" s="162"/>
      <c r="L100" s="162"/>
      <c r="M100" s="2"/>
      <c r="N100" s="60"/>
      <c r="O100" s="2"/>
      <c r="P100" s="2"/>
      <c r="Q100" s="2"/>
      <c r="R100" s="2"/>
      <c r="S100" s="2"/>
      <c r="T100" s="2"/>
      <c r="U100" s="2"/>
      <c r="V100" s="2"/>
      <c r="W100" s="2"/>
      <c r="X100" s="2"/>
      <c r="Y100" s="2"/>
      <c r="Z100" s="2"/>
    </row>
    <row r="101" spans="1:26" ht="15.75" customHeight="1" x14ac:dyDescent="0.25">
      <c r="A101" s="45"/>
      <c r="B101" s="45"/>
      <c r="C101" s="45"/>
      <c r="D101" s="45"/>
      <c r="E101" s="45"/>
      <c r="F101" s="45"/>
      <c r="G101" s="45"/>
      <c r="H101" s="45"/>
      <c r="I101" s="45"/>
      <c r="J101" s="45"/>
      <c r="K101" s="162"/>
      <c r="L101" s="162"/>
      <c r="M101" s="2"/>
      <c r="N101" s="60"/>
      <c r="O101" s="2"/>
      <c r="P101" s="2"/>
      <c r="Q101" s="2"/>
      <c r="R101" s="2"/>
      <c r="S101" s="2"/>
      <c r="T101" s="2"/>
      <c r="U101" s="2"/>
      <c r="V101" s="2"/>
      <c r="W101" s="2"/>
      <c r="X101" s="2"/>
      <c r="Y101" s="2"/>
      <c r="Z101" s="2"/>
    </row>
    <row r="102" spans="1:26" ht="15.75" customHeight="1" x14ac:dyDescent="0.25">
      <c r="A102" s="45"/>
      <c r="B102" s="45"/>
      <c r="C102" s="45"/>
      <c r="D102" s="45"/>
      <c r="E102" s="45"/>
      <c r="F102" s="45"/>
      <c r="G102" s="45"/>
      <c r="H102" s="45"/>
      <c r="I102" s="45"/>
      <c r="J102" s="45"/>
      <c r="K102" s="162"/>
      <c r="L102" s="162"/>
      <c r="M102" s="2"/>
      <c r="N102" s="60"/>
      <c r="O102" s="2"/>
      <c r="P102" s="2"/>
      <c r="Q102" s="2"/>
      <c r="R102" s="2"/>
      <c r="S102" s="2"/>
      <c r="T102" s="2"/>
      <c r="U102" s="2"/>
      <c r="V102" s="2"/>
      <c r="W102" s="2"/>
      <c r="X102" s="2"/>
      <c r="Y102" s="2"/>
      <c r="Z102" s="2"/>
    </row>
    <row r="103" spans="1:26" ht="15.75" customHeight="1" x14ac:dyDescent="0.25">
      <c r="A103" s="45"/>
      <c r="B103" s="45"/>
      <c r="C103" s="45"/>
      <c r="D103" s="45"/>
      <c r="E103" s="45"/>
      <c r="F103" s="45"/>
      <c r="G103" s="45"/>
      <c r="H103" s="45"/>
      <c r="I103" s="45"/>
      <c r="J103" s="45"/>
      <c r="K103" s="162"/>
      <c r="L103" s="162"/>
      <c r="M103" s="2"/>
      <c r="N103" s="60"/>
      <c r="O103" s="2"/>
      <c r="P103" s="2"/>
      <c r="Q103" s="2"/>
      <c r="R103" s="2"/>
      <c r="S103" s="2"/>
      <c r="T103" s="2"/>
      <c r="U103" s="2"/>
      <c r="V103" s="2"/>
      <c r="W103" s="2"/>
      <c r="X103" s="2"/>
      <c r="Y103" s="2"/>
      <c r="Z103" s="2"/>
    </row>
    <row r="104" spans="1:26" ht="15.75" customHeight="1" x14ac:dyDescent="0.25">
      <c r="A104" s="45"/>
      <c r="B104" s="45"/>
      <c r="C104" s="45"/>
      <c r="D104" s="45"/>
      <c r="E104" s="45"/>
      <c r="F104" s="45"/>
      <c r="G104" s="45"/>
      <c r="H104" s="45"/>
      <c r="I104" s="45"/>
      <c r="J104" s="45"/>
      <c r="K104" s="162"/>
      <c r="L104" s="162"/>
      <c r="M104" s="2"/>
      <c r="N104" s="60"/>
      <c r="O104" s="2"/>
      <c r="P104" s="2"/>
      <c r="Q104" s="2"/>
      <c r="R104" s="2"/>
      <c r="S104" s="2"/>
      <c r="T104" s="2"/>
      <c r="U104" s="2"/>
      <c r="V104" s="2"/>
      <c r="W104" s="2"/>
      <c r="X104" s="2"/>
      <c r="Y104" s="2"/>
      <c r="Z104" s="2"/>
    </row>
    <row r="105" spans="1:26" ht="15.75" customHeight="1" x14ac:dyDescent="0.25">
      <c r="A105" s="45"/>
      <c r="B105" s="45"/>
      <c r="C105" s="45"/>
      <c r="D105" s="45"/>
      <c r="E105" s="45"/>
      <c r="F105" s="45"/>
      <c r="G105" s="45"/>
      <c r="H105" s="45"/>
      <c r="I105" s="45"/>
      <c r="J105" s="45"/>
      <c r="K105" s="162"/>
      <c r="L105" s="162"/>
      <c r="M105" s="2"/>
      <c r="N105" s="60"/>
      <c r="O105" s="2"/>
      <c r="P105" s="2"/>
      <c r="Q105" s="2"/>
      <c r="R105" s="2"/>
      <c r="S105" s="2"/>
      <c r="T105" s="2"/>
      <c r="U105" s="2"/>
      <c r="V105" s="2"/>
      <c r="W105" s="2"/>
      <c r="X105" s="2"/>
      <c r="Y105" s="2"/>
      <c r="Z105" s="2"/>
    </row>
    <row r="106" spans="1:26" ht="15.75" customHeight="1" x14ac:dyDescent="0.25">
      <c r="A106" s="45"/>
      <c r="B106" s="45"/>
      <c r="C106" s="45"/>
      <c r="D106" s="45"/>
      <c r="E106" s="45"/>
      <c r="F106" s="45"/>
      <c r="G106" s="45"/>
      <c r="H106" s="45"/>
      <c r="I106" s="45"/>
      <c r="J106" s="45"/>
      <c r="K106" s="162"/>
      <c r="L106" s="162"/>
      <c r="M106" s="2"/>
      <c r="N106" s="60"/>
      <c r="O106" s="2"/>
      <c r="P106" s="2"/>
      <c r="Q106" s="2"/>
      <c r="R106" s="2"/>
      <c r="S106" s="2"/>
      <c r="T106" s="2"/>
      <c r="U106" s="2"/>
      <c r="V106" s="2"/>
      <c r="W106" s="2"/>
      <c r="X106" s="2"/>
      <c r="Y106" s="2"/>
      <c r="Z106" s="2"/>
    </row>
    <row r="107" spans="1:26" ht="15.75" customHeight="1" x14ac:dyDescent="0.25">
      <c r="A107" s="45"/>
      <c r="B107" s="45"/>
      <c r="C107" s="45"/>
      <c r="D107" s="45"/>
      <c r="E107" s="45"/>
      <c r="F107" s="45"/>
      <c r="G107" s="45"/>
      <c r="H107" s="45"/>
      <c r="I107" s="45"/>
      <c r="J107" s="45"/>
      <c r="K107" s="162"/>
      <c r="L107" s="162"/>
      <c r="M107" s="2"/>
      <c r="N107" s="60"/>
      <c r="O107" s="2"/>
      <c r="P107" s="2"/>
      <c r="Q107" s="2"/>
      <c r="R107" s="2"/>
      <c r="S107" s="2"/>
      <c r="T107" s="2"/>
      <c r="U107" s="2"/>
      <c r="V107" s="2"/>
      <c r="W107" s="2"/>
      <c r="X107" s="2"/>
      <c r="Y107" s="2"/>
      <c r="Z107" s="2"/>
    </row>
    <row r="108" spans="1:26" ht="15.75" customHeight="1" x14ac:dyDescent="0.25">
      <c r="A108" s="45"/>
      <c r="B108" s="45"/>
      <c r="C108" s="45"/>
      <c r="D108" s="45"/>
      <c r="E108" s="45"/>
      <c r="F108" s="45"/>
      <c r="G108" s="45"/>
      <c r="H108" s="45"/>
      <c r="I108" s="45"/>
      <c r="J108" s="45"/>
      <c r="K108" s="162"/>
      <c r="L108" s="162"/>
      <c r="M108" s="2"/>
      <c r="N108" s="60"/>
      <c r="O108" s="2"/>
      <c r="P108" s="2"/>
      <c r="Q108" s="2"/>
      <c r="R108" s="2"/>
      <c r="S108" s="2"/>
      <c r="T108" s="2"/>
      <c r="U108" s="2"/>
      <c r="V108" s="2"/>
      <c r="W108" s="2"/>
      <c r="X108" s="2"/>
      <c r="Y108" s="2"/>
      <c r="Z108" s="2"/>
    </row>
    <row r="109" spans="1:26" ht="15.75" customHeight="1" x14ac:dyDescent="0.25">
      <c r="A109" s="45"/>
      <c r="B109" s="45"/>
      <c r="C109" s="45"/>
      <c r="D109" s="45"/>
      <c r="E109" s="45"/>
      <c r="F109" s="45"/>
      <c r="G109" s="45"/>
      <c r="H109" s="45"/>
      <c r="I109" s="45"/>
      <c r="J109" s="45"/>
      <c r="K109" s="162"/>
      <c r="L109" s="162"/>
      <c r="M109" s="2"/>
      <c r="N109" s="60"/>
      <c r="O109" s="2"/>
      <c r="P109" s="2"/>
      <c r="Q109" s="2"/>
      <c r="R109" s="2"/>
      <c r="S109" s="2"/>
      <c r="T109" s="2"/>
      <c r="U109" s="2"/>
      <c r="V109" s="2"/>
      <c r="W109" s="2"/>
      <c r="X109" s="2"/>
      <c r="Y109" s="2"/>
      <c r="Z109" s="2"/>
    </row>
    <row r="110" spans="1:26" ht="15.75" customHeight="1" x14ac:dyDescent="0.25">
      <c r="A110" s="45"/>
      <c r="B110" s="45"/>
      <c r="C110" s="45"/>
      <c r="D110" s="45"/>
      <c r="E110" s="45"/>
      <c r="F110" s="45"/>
      <c r="G110" s="45"/>
      <c r="H110" s="45"/>
      <c r="I110" s="45"/>
      <c r="J110" s="45"/>
      <c r="K110" s="162"/>
      <c r="L110" s="162"/>
      <c r="M110" s="2"/>
      <c r="N110" s="60"/>
      <c r="O110" s="2"/>
      <c r="P110" s="2"/>
      <c r="Q110" s="2"/>
      <c r="R110" s="2"/>
      <c r="S110" s="2"/>
      <c r="T110" s="2"/>
      <c r="U110" s="2"/>
      <c r="V110" s="2"/>
      <c r="W110" s="2"/>
      <c r="X110" s="2"/>
      <c r="Y110" s="2"/>
      <c r="Z110" s="2"/>
    </row>
    <row r="111" spans="1:26" ht="15.75" customHeight="1" x14ac:dyDescent="0.25">
      <c r="A111" s="45"/>
      <c r="B111" s="45"/>
      <c r="C111" s="45"/>
      <c r="D111" s="45"/>
      <c r="E111" s="45"/>
      <c r="F111" s="45"/>
      <c r="G111" s="45"/>
      <c r="H111" s="45"/>
      <c r="I111" s="45"/>
      <c r="J111" s="45"/>
      <c r="K111" s="162"/>
      <c r="L111" s="162"/>
      <c r="M111" s="2"/>
      <c r="N111" s="60"/>
      <c r="O111" s="2"/>
      <c r="P111" s="2"/>
      <c r="Q111" s="2"/>
      <c r="R111" s="2"/>
      <c r="S111" s="2"/>
      <c r="T111" s="2"/>
      <c r="U111" s="2"/>
      <c r="V111" s="2"/>
      <c r="W111" s="2"/>
      <c r="X111" s="2"/>
      <c r="Y111" s="2"/>
      <c r="Z111" s="2"/>
    </row>
    <row r="112" spans="1:26" ht="15.75" customHeight="1" x14ac:dyDescent="0.25">
      <c r="A112" s="45"/>
      <c r="B112" s="45"/>
      <c r="C112" s="45"/>
      <c r="D112" s="45"/>
      <c r="E112" s="45"/>
      <c r="F112" s="45"/>
      <c r="G112" s="45"/>
      <c r="H112" s="45"/>
      <c r="I112" s="45"/>
      <c r="J112" s="45"/>
      <c r="K112" s="162"/>
      <c r="L112" s="162"/>
      <c r="M112" s="2"/>
      <c r="N112" s="60"/>
      <c r="O112" s="2"/>
      <c r="P112" s="2"/>
      <c r="Q112" s="2"/>
      <c r="R112" s="2"/>
      <c r="S112" s="2"/>
      <c r="T112" s="2"/>
      <c r="U112" s="2"/>
      <c r="V112" s="2"/>
      <c r="W112" s="2"/>
      <c r="X112" s="2"/>
      <c r="Y112" s="2"/>
      <c r="Z112" s="2"/>
    </row>
    <row r="113" spans="1:26" ht="15.75" customHeight="1" x14ac:dyDescent="0.25">
      <c r="A113" s="45"/>
      <c r="B113" s="45"/>
      <c r="C113" s="45"/>
      <c r="D113" s="45"/>
      <c r="E113" s="45"/>
      <c r="F113" s="45"/>
      <c r="G113" s="45"/>
      <c r="H113" s="45"/>
      <c r="I113" s="45"/>
      <c r="J113" s="45"/>
      <c r="K113" s="162"/>
      <c r="L113" s="162"/>
      <c r="M113" s="2"/>
      <c r="N113" s="60"/>
      <c r="O113" s="2"/>
      <c r="P113" s="2"/>
      <c r="Q113" s="2"/>
      <c r="R113" s="2"/>
      <c r="S113" s="2"/>
      <c r="T113" s="2"/>
      <c r="U113" s="2"/>
      <c r="V113" s="2"/>
      <c r="W113" s="2"/>
      <c r="X113" s="2"/>
      <c r="Y113" s="2"/>
      <c r="Z113" s="2"/>
    </row>
    <row r="114" spans="1:26" ht="15.75" customHeight="1" x14ac:dyDescent="0.25">
      <c r="A114" s="45"/>
      <c r="B114" s="45"/>
      <c r="C114" s="45"/>
      <c r="D114" s="45"/>
      <c r="E114" s="45"/>
      <c r="F114" s="45"/>
      <c r="G114" s="45"/>
      <c r="H114" s="45"/>
      <c r="I114" s="45"/>
      <c r="J114" s="45"/>
      <c r="K114" s="162"/>
      <c r="L114" s="162"/>
      <c r="M114" s="2"/>
      <c r="N114" s="60"/>
      <c r="O114" s="2"/>
      <c r="P114" s="2"/>
      <c r="Q114" s="2"/>
      <c r="R114" s="2"/>
      <c r="S114" s="2"/>
      <c r="T114" s="2"/>
      <c r="U114" s="2"/>
      <c r="V114" s="2"/>
      <c r="W114" s="2"/>
      <c r="X114" s="2"/>
      <c r="Y114" s="2"/>
      <c r="Z114" s="2"/>
    </row>
    <row r="115" spans="1:26" ht="15.75" customHeight="1" x14ac:dyDescent="0.25">
      <c r="A115" s="45"/>
      <c r="B115" s="45"/>
      <c r="C115" s="45"/>
      <c r="D115" s="45"/>
      <c r="E115" s="45"/>
      <c r="F115" s="45"/>
      <c r="G115" s="45"/>
      <c r="H115" s="45"/>
      <c r="I115" s="45"/>
      <c r="J115" s="45"/>
      <c r="K115" s="162"/>
      <c r="L115" s="162"/>
      <c r="M115" s="2"/>
      <c r="N115" s="60"/>
      <c r="O115" s="2"/>
      <c r="P115" s="2"/>
      <c r="Q115" s="2"/>
      <c r="R115" s="2"/>
      <c r="S115" s="2"/>
      <c r="T115" s="2"/>
      <c r="U115" s="2"/>
      <c r="V115" s="2"/>
      <c r="W115" s="2"/>
      <c r="X115" s="2"/>
      <c r="Y115" s="2"/>
      <c r="Z115" s="2"/>
    </row>
    <row r="116" spans="1:26" ht="15.75" customHeight="1" x14ac:dyDescent="0.25">
      <c r="A116" s="45"/>
      <c r="B116" s="45"/>
      <c r="C116" s="45"/>
      <c r="D116" s="45"/>
      <c r="E116" s="45"/>
      <c r="F116" s="45"/>
      <c r="G116" s="45"/>
      <c r="H116" s="45"/>
      <c r="I116" s="45"/>
      <c r="J116" s="45"/>
      <c r="K116" s="162"/>
      <c r="L116" s="162"/>
      <c r="M116" s="2"/>
      <c r="N116" s="60"/>
      <c r="O116" s="2"/>
      <c r="P116" s="2"/>
      <c r="Q116" s="2"/>
      <c r="R116" s="2"/>
      <c r="S116" s="2"/>
      <c r="T116" s="2"/>
      <c r="U116" s="2"/>
      <c r="V116" s="2"/>
      <c r="W116" s="2"/>
      <c r="X116" s="2"/>
      <c r="Y116" s="2"/>
      <c r="Z116" s="2"/>
    </row>
    <row r="117" spans="1:26" ht="15.75" customHeight="1" x14ac:dyDescent="0.25">
      <c r="A117" s="45"/>
      <c r="B117" s="45"/>
      <c r="C117" s="45"/>
      <c r="D117" s="45"/>
      <c r="E117" s="45"/>
      <c r="F117" s="45"/>
      <c r="G117" s="45"/>
      <c r="H117" s="45"/>
      <c r="I117" s="45"/>
      <c r="J117" s="45"/>
      <c r="K117" s="162"/>
      <c r="L117" s="162"/>
      <c r="M117" s="2"/>
      <c r="N117" s="60"/>
      <c r="O117" s="2"/>
      <c r="P117" s="2"/>
      <c r="Q117" s="2"/>
      <c r="R117" s="2"/>
      <c r="S117" s="2"/>
      <c r="T117" s="2"/>
      <c r="U117" s="2"/>
      <c r="V117" s="2"/>
      <c r="W117" s="2"/>
      <c r="X117" s="2"/>
      <c r="Y117" s="2"/>
      <c r="Z117" s="2"/>
    </row>
    <row r="118" spans="1:26" ht="15.75" customHeight="1" x14ac:dyDescent="0.25">
      <c r="A118" s="45"/>
      <c r="B118" s="45"/>
      <c r="C118" s="45"/>
      <c r="D118" s="45"/>
      <c r="E118" s="45"/>
      <c r="F118" s="45"/>
      <c r="G118" s="45"/>
      <c r="H118" s="45"/>
      <c r="I118" s="45"/>
      <c r="J118" s="45"/>
      <c r="K118" s="162"/>
      <c r="L118" s="162"/>
      <c r="M118" s="2"/>
      <c r="N118" s="60"/>
      <c r="O118" s="2"/>
      <c r="P118" s="2"/>
      <c r="Q118" s="2"/>
      <c r="R118" s="2"/>
      <c r="S118" s="2"/>
      <c r="T118" s="2"/>
      <c r="U118" s="2"/>
      <c r="V118" s="2"/>
      <c r="W118" s="2"/>
      <c r="X118" s="2"/>
      <c r="Y118" s="2"/>
      <c r="Z118" s="2"/>
    </row>
    <row r="119" spans="1:26" ht="15.75" customHeight="1" x14ac:dyDescent="0.25">
      <c r="A119" s="45"/>
      <c r="B119" s="45"/>
      <c r="C119" s="45"/>
      <c r="D119" s="45"/>
      <c r="E119" s="45"/>
      <c r="F119" s="45"/>
      <c r="G119" s="45"/>
      <c r="H119" s="45"/>
      <c r="I119" s="45"/>
      <c r="J119" s="45"/>
      <c r="K119" s="162"/>
      <c r="L119" s="162"/>
      <c r="M119" s="2"/>
      <c r="N119" s="60"/>
      <c r="O119" s="2"/>
      <c r="P119" s="2"/>
      <c r="Q119" s="2"/>
      <c r="R119" s="2"/>
      <c r="S119" s="2"/>
      <c r="T119" s="2"/>
      <c r="U119" s="2"/>
      <c r="V119" s="2"/>
      <c r="W119" s="2"/>
      <c r="X119" s="2"/>
      <c r="Y119" s="2"/>
      <c r="Z119" s="2"/>
    </row>
    <row r="120" spans="1:26" ht="15.75" customHeight="1" x14ac:dyDescent="0.25">
      <c r="A120" s="45"/>
      <c r="B120" s="45"/>
      <c r="C120" s="45"/>
      <c r="D120" s="45"/>
      <c r="E120" s="45"/>
      <c r="F120" s="45"/>
      <c r="G120" s="45"/>
      <c r="H120" s="45"/>
      <c r="I120" s="45"/>
      <c r="J120" s="45"/>
      <c r="K120" s="162"/>
      <c r="L120" s="162"/>
      <c r="M120" s="2"/>
      <c r="N120" s="60"/>
      <c r="O120" s="2"/>
      <c r="P120" s="2"/>
      <c r="Q120" s="2"/>
      <c r="R120" s="2"/>
      <c r="S120" s="2"/>
      <c r="T120" s="2"/>
      <c r="U120" s="2"/>
      <c r="V120" s="2"/>
      <c r="W120" s="2"/>
      <c r="X120" s="2"/>
      <c r="Y120" s="2"/>
      <c r="Z120" s="2"/>
    </row>
    <row r="121" spans="1:26" ht="15.75" customHeight="1" x14ac:dyDescent="0.25">
      <c r="A121" s="45"/>
      <c r="B121" s="45"/>
      <c r="C121" s="45"/>
      <c r="D121" s="45"/>
      <c r="E121" s="45"/>
      <c r="F121" s="45"/>
      <c r="G121" s="45"/>
      <c r="H121" s="45"/>
      <c r="I121" s="45"/>
      <c r="J121" s="45"/>
      <c r="K121" s="162"/>
      <c r="L121" s="162"/>
      <c r="M121" s="2"/>
      <c r="N121" s="60"/>
      <c r="O121" s="2"/>
      <c r="P121" s="2"/>
      <c r="Q121" s="2"/>
      <c r="R121" s="2"/>
      <c r="S121" s="2"/>
      <c r="T121" s="2"/>
      <c r="U121" s="2"/>
      <c r="V121" s="2"/>
      <c r="W121" s="2"/>
      <c r="X121" s="2"/>
      <c r="Y121" s="2"/>
      <c r="Z121" s="2"/>
    </row>
    <row r="122" spans="1:26" ht="15.75" customHeight="1" x14ac:dyDescent="0.25">
      <c r="A122" s="45"/>
      <c r="B122" s="45"/>
      <c r="C122" s="45"/>
      <c r="D122" s="45"/>
      <c r="E122" s="45"/>
      <c r="F122" s="45"/>
      <c r="G122" s="45"/>
      <c r="H122" s="45"/>
      <c r="I122" s="45"/>
      <c r="J122" s="45"/>
      <c r="K122" s="162"/>
      <c r="L122" s="162"/>
      <c r="M122" s="2"/>
      <c r="N122" s="60"/>
      <c r="O122" s="2"/>
      <c r="P122" s="2"/>
      <c r="Q122" s="2"/>
      <c r="R122" s="2"/>
      <c r="S122" s="2"/>
      <c r="T122" s="2"/>
      <c r="U122" s="2"/>
      <c r="V122" s="2"/>
      <c r="W122" s="2"/>
      <c r="X122" s="2"/>
      <c r="Y122" s="2"/>
      <c r="Z122" s="2"/>
    </row>
    <row r="123" spans="1:26" ht="15.75" customHeight="1" x14ac:dyDescent="0.25">
      <c r="A123" s="45"/>
      <c r="B123" s="45"/>
      <c r="C123" s="45"/>
      <c r="D123" s="45"/>
      <c r="E123" s="45"/>
      <c r="F123" s="45"/>
      <c r="G123" s="45"/>
      <c r="H123" s="45"/>
      <c r="I123" s="45"/>
      <c r="J123" s="45"/>
      <c r="K123" s="162"/>
      <c r="L123" s="162"/>
      <c r="M123" s="2"/>
      <c r="N123" s="60"/>
      <c r="O123" s="2"/>
      <c r="P123" s="2"/>
      <c r="Q123" s="2"/>
      <c r="R123" s="2"/>
      <c r="S123" s="2"/>
      <c r="T123" s="2"/>
      <c r="U123" s="2"/>
      <c r="V123" s="2"/>
      <c r="W123" s="2"/>
      <c r="X123" s="2"/>
      <c r="Y123" s="2"/>
      <c r="Z123" s="2"/>
    </row>
    <row r="124" spans="1:26" ht="15.75" customHeight="1" x14ac:dyDescent="0.25">
      <c r="A124" s="45"/>
      <c r="B124" s="45"/>
      <c r="C124" s="45"/>
      <c r="D124" s="45"/>
      <c r="E124" s="45"/>
      <c r="F124" s="45"/>
      <c r="G124" s="45"/>
      <c r="H124" s="45"/>
      <c r="I124" s="45"/>
      <c r="J124" s="45"/>
      <c r="K124" s="162"/>
      <c r="L124" s="162"/>
      <c r="M124" s="2"/>
      <c r="N124" s="60"/>
      <c r="O124" s="2"/>
      <c r="P124" s="2"/>
      <c r="Q124" s="2"/>
      <c r="R124" s="2"/>
      <c r="S124" s="2"/>
      <c r="T124" s="2"/>
      <c r="U124" s="2"/>
      <c r="V124" s="2"/>
      <c r="W124" s="2"/>
      <c r="X124" s="2"/>
      <c r="Y124" s="2"/>
      <c r="Z124" s="2"/>
    </row>
    <row r="125" spans="1:26" ht="15.75" customHeight="1" x14ac:dyDescent="0.25">
      <c r="A125" s="45"/>
      <c r="B125" s="45"/>
      <c r="C125" s="45"/>
      <c r="D125" s="45"/>
      <c r="E125" s="45"/>
      <c r="F125" s="45"/>
      <c r="G125" s="45"/>
      <c r="H125" s="45"/>
      <c r="I125" s="45"/>
      <c r="J125" s="45"/>
      <c r="K125" s="162"/>
      <c r="L125" s="162"/>
      <c r="M125" s="2"/>
      <c r="N125" s="60"/>
      <c r="O125" s="2"/>
      <c r="P125" s="2"/>
      <c r="Q125" s="2"/>
      <c r="R125" s="2"/>
      <c r="S125" s="2"/>
      <c r="T125" s="2"/>
      <c r="U125" s="2"/>
      <c r="V125" s="2"/>
      <c r="W125" s="2"/>
      <c r="X125" s="2"/>
      <c r="Y125" s="2"/>
      <c r="Z125" s="2"/>
    </row>
    <row r="126" spans="1:26" ht="15.75" customHeight="1" x14ac:dyDescent="0.25">
      <c r="A126" s="45"/>
      <c r="B126" s="45"/>
      <c r="C126" s="45"/>
      <c r="D126" s="45"/>
      <c r="E126" s="45"/>
      <c r="F126" s="45"/>
      <c r="G126" s="45"/>
      <c r="H126" s="45"/>
      <c r="I126" s="45"/>
      <c r="J126" s="45"/>
      <c r="K126" s="162"/>
      <c r="L126" s="162"/>
      <c r="M126" s="2"/>
      <c r="N126" s="60"/>
      <c r="O126" s="2"/>
      <c r="P126" s="2"/>
      <c r="Q126" s="2"/>
      <c r="R126" s="2"/>
      <c r="S126" s="2"/>
      <c r="T126" s="2"/>
      <c r="U126" s="2"/>
      <c r="V126" s="2"/>
      <c r="W126" s="2"/>
      <c r="X126" s="2"/>
      <c r="Y126" s="2"/>
      <c r="Z126" s="2"/>
    </row>
    <row r="127" spans="1:26" ht="15.75" customHeight="1" x14ac:dyDescent="0.25">
      <c r="A127" s="45"/>
      <c r="B127" s="45"/>
      <c r="C127" s="45"/>
      <c r="D127" s="45"/>
      <c r="E127" s="45"/>
      <c r="F127" s="45"/>
      <c r="G127" s="45"/>
      <c r="H127" s="45"/>
      <c r="I127" s="45"/>
      <c r="J127" s="45"/>
      <c r="K127" s="162"/>
      <c r="L127" s="162"/>
      <c r="M127" s="2"/>
      <c r="N127" s="60"/>
      <c r="O127" s="2"/>
      <c r="P127" s="2"/>
      <c r="Q127" s="2"/>
      <c r="R127" s="2"/>
      <c r="S127" s="2"/>
      <c r="T127" s="2"/>
      <c r="U127" s="2"/>
      <c r="V127" s="2"/>
      <c r="W127" s="2"/>
      <c r="X127" s="2"/>
      <c r="Y127" s="2"/>
      <c r="Z127" s="2"/>
    </row>
    <row r="128" spans="1:26" ht="15.75" customHeight="1" x14ac:dyDescent="0.25">
      <c r="A128" s="45"/>
      <c r="B128" s="45"/>
      <c r="C128" s="45"/>
      <c r="D128" s="45"/>
      <c r="E128" s="45"/>
      <c r="F128" s="45"/>
      <c r="G128" s="45"/>
      <c r="H128" s="45"/>
      <c r="I128" s="45"/>
      <c r="J128" s="45"/>
      <c r="K128" s="162"/>
      <c r="L128" s="162"/>
      <c r="M128" s="2"/>
      <c r="N128" s="60"/>
      <c r="O128" s="2"/>
      <c r="P128" s="2"/>
      <c r="Q128" s="2"/>
      <c r="R128" s="2"/>
      <c r="S128" s="2"/>
      <c r="T128" s="2"/>
      <c r="U128" s="2"/>
      <c r="V128" s="2"/>
      <c r="W128" s="2"/>
      <c r="X128" s="2"/>
      <c r="Y128" s="2"/>
      <c r="Z128" s="2"/>
    </row>
    <row r="129" spans="1:26" ht="15.75" customHeight="1" x14ac:dyDescent="0.25">
      <c r="A129" s="45"/>
      <c r="B129" s="45"/>
      <c r="C129" s="45"/>
      <c r="D129" s="45"/>
      <c r="E129" s="45"/>
      <c r="F129" s="45"/>
      <c r="G129" s="45"/>
      <c r="H129" s="45"/>
      <c r="I129" s="45"/>
      <c r="J129" s="45"/>
      <c r="K129" s="162"/>
      <c r="L129" s="162"/>
      <c r="M129" s="2"/>
      <c r="N129" s="60"/>
      <c r="O129" s="2"/>
      <c r="P129" s="2"/>
      <c r="Q129" s="2"/>
      <c r="R129" s="2"/>
      <c r="S129" s="2"/>
      <c r="T129" s="2"/>
      <c r="U129" s="2"/>
      <c r="V129" s="2"/>
      <c r="W129" s="2"/>
      <c r="X129" s="2"/>
      <c r="Y129" s="2"/>
      <c r="Z129" s="2"/>
    </row>
    <row r="130" spans="1:26" ht="15.75" customHeight="1" x14ac:dyDescent="0.25">
      <c r="A130" s="45"/>
      <c r="B130" s="45"/>
      <c r="C130" s="45"/>
      <c r="D130" s="45"/>
      <c r="E130" s="45"/>
      <c r="F130" s="45"/>
      <c r="G130" s="45"/>
      <c r="H130" s="45"/>
      <c r="I130" s="45"/>
      <c r="J130" s="45"/>
      <c r="K130" s="162"/>
      <c r="L130" s="162"/>
      <c r="M130" s="2"/>
      <c r="N130" s="60"/>
      <c r="O130" s="2"/>
      <c r="P130" s="2"/>
      <c r="Q130" s="2"/>
      <c r="R130" s="2"/>
      <c r="S130" s="2"/>
      <c r="T130" s="2"/>
      <c r="U130" s="2"/>
      <c r="V130" s="2"/>
      <c r="W130" s="2"/>
      <c r="X130" s="2"/>
      <c r="Y130" s="2"/>
      <c r="Z130" s="2"/>
    </row>
    <row r="131" spans="1:26" ht="15.75" customHeight="1" x14ac:dyDescent="0.25">
      <c r="A131" s="45"/>
      <c r="B131" s="45"/>
      <c r="C131" s="45"/>
      <c r="D131" s="45"/>
      <c r="E131" s="45"/>
      <c r="F131" s="45"/>
      <c r="G131" s="45"/>
      <c r="H131" s="45"/>
      <c r="I131" s="45"/>
      <c r="J131" s="45"/>
      <c r="K131" s="162"/>
      <c r="L131" s="162"/>
      <c r="M131" s="2"/>
      <c r="N131" s="60"/>
      <c r="O131" s="2"/>
      <c r="P131" s="2"/>
      <c r="Q131" s="2"/>
      <c r="R131" s="2"/>
      <c r="S131" s="2"/>
      <c r="T131" s="2"/>
      <c r="U131" s="2"/>
      <c r="V131" s="2"/>
      <c r="W131" s="2"/>
      <c r="X131" s="2"/>
      <c r="Y131" s="2"/>
      <c r="Z131" s="2"/>
    </row>
    <row r="132" spans="1:26" ht="15.75" customHeight="1" x14ac:dyDescent="0.25">
      <c r="A132" s="45"/>
      <c r="B132" s="45"/>
      <c r="C132" s="45"/>
      <c r="D132" s="45"/>
      <c r="E132" s="45"/>
      <c r="F132" s="45"/>
      <c r="G132" s="45"/>
      <c r="H132" s="45"/>
      <c r="I132" s="45"/>
      <c r="J132" s="45"/>
      <c r="K132" s="162"/>
      <c r="L132" s="162"/>
      <c r="M132" s="2"/>
      <c r="N132" s="60"/>
      <c r="O132" s="2"/>
      <c r="P132" s="2"/>
      <c r="Q132" s="2"/>
      <c r="R132" s="2"/>
      <c r="S132" s="2"/>
      <c r="T132" s="2"/>
      <c r="U132" s="2"/>
      <c r="V132" s="2"/>
      <c r="W132" s="2"/>
      <c r="X132" s="2"/>
      <c r="Y132" s="2"/>
      <c r="Z132" s="2"/>
    </row>
    <row r="133" spans="1:26" ht="15.75" customHeight="1" x14ac:dyDescent="0.25">
      <c r="A133" s="45"/>
      <c r="B133" s="45"/>
      <c r="C133" s="45"/>
      <c r="D133" s="45"/>
      <c r="E133" s="45"/>
      <c r="F133" s="45"/>
      <c r="G133" s="45"/>
      <c r="H133" s="45"/>
      <c r="I133" s="45"/>
      <c r="J133" s="45"/>
      <c r="K133" s="162"/>
      <c r="L133" s="162"/>
      <c r="M133" s="2"/>
      <c r="N133" s="60"/>
      <c r="O133" s="2"/>
      <c r="P133" s="2"/>
      <c r="Q133" s="2"/>
      <c r="R133" s="2"/>
      <c r="S133" s="2"/>
      <c r="T133" s="2"/>
      <c r="U133" s="2"/>
      <c r="V133" s="2"/>
      <c r="W133" s="2"/>
      <c r="X133" s="2"/>
      <c r="Y133" s="2"/>
      <c r="Z133" s="2"/>
    </row>
    <row r="134" spans="1:26" ht="15.75" customHeight="1" x14ac:dyDescent="0.25">
      <c r="A134" s="45"/>
      <c r="B134" s="45"/>
      <c r="C134" s="45"/>
      <c r="D134" s="45"/>
      <c r="E134" s="45"/>
      <c r="F134" s="45"/>
      <c r="G134" s="45"/>
      <c r="H134" s="45"/>
      <c r="I134" s="45"/>
      <c r="J134" s="45"/>
      <c r="K134" s="162"/>
      <c r="L134" s="162"/>
      <c r="M134" s="2"/>
      <c r="N134" s="60"/>
      <c r="O134" s="2"/>
      <c r="P134" s="2"/>
      <c r="Q134" s="2"/>
      <c r="R134" s="2"/>
      <c r="S134" s="2"/>
      <c r="T134" s="2"/>
      <c r="U134" s="2"/>
      <c r="V134" s="2"/>
      <c r="W134" s="2"/>
      <c r="X134" s="2"/>
      <c r="Y134" s="2"/>
      <c r="Z134" s="2"/>
    </row>
    <row r="135" spans="1:26" ht="15.75" customHeight="1" x14ac:dyDescent="0.25">
      <c r="A135" s="45"/>
      <c r="B135" s="45"/>
      <c r="C135" s="45"/>
      <c r="D135" s="45"/>
      <c r="E135" s="45"/>
      <c r="F135" s="45"/>
      <c r="G135" s="45"/>
      <c r="H135" s="45"/>
      <c r="I135" s="45"/>
      <c r="J135" s="45"/>
      <c r="K135" s="162"/>
      <c r="L135" s="162"/>
      <c r="M135" s="2"/>
      <c r="N135" s="60"/>
      <c r="O135" s="2"/>
      <c r="P135" s="2"/>
      <c r="Q135" s="2"/>
      <c r="R135" s="2"/>
      <c r="S135" s="2"/>
      <c r="T135" s="2"/>
      <c r="U135" s="2"/>
      <c r="V135" s="2"/>
      <c r="W135" s="2"/>
      <c r="X135" s="2"/>
      <c r="Y135" s="2"/>
      <c r="Z135" s="2"/>
    </row>
    <row r="136" spans="1:26" ht="15.75" customHeight="1" x14ac:dyDescent="0.25">
      <c r="A136" s="45"/>
      <c r="B136" s="45"/>
      <c r="C136" s="45"/>
      <c r="D136" s="45"/>
      <c r="E136" s="45"/>
      <c r="F136" s="45"/>
      <c r="G136" s="45"/>
      <c r="H136" s="45"/>
      <c r="I136" s="45"/>
      <c r="J136" s="45"/>
      <c r="K136" s="162"/>
      <c r="L136" s="162"/>
      <c r="M136" s="2"/>
      <c r="N136" s="60"/>
      <c r="O136" s="2"/>
      <c r="P136" s="2"/>
      <c r="Q136" s="2"/>
      <c r="R136" s="2"/>
      <c r="S136" s="2"/>
      <c r="T136" s="2"/>
      <c r="U136" s="2"/>
      <c r="V136" s="2"/>
      <c r="W136" s="2"/>
      <c r="X136" s="2"/>
      <c r="Y136" s="2"/>
      <c r="Z136" s="2"/>
    </row>
    <row r="137" spans="1:26" ht="15.75" customHeight="1" x14ac:dyDescent="0.25">
      <c r="A137" s="45"/>
      <c r="B137" s="45"/>
      <c r="C137" s="45"/>
      <c r="D137" s="45"/>
      <c r="E137" s="45"/>
      <c r="F137" s="45"/>
      <c r="G137" s="45"/>
      <c r="H137" s="45"/>
      <c r="I137" s="45"/>
      <c r="J137" s="45"/>
      <c r="K137" s="162"/>
      <c r="L137" s="162"/>
      <c r="M137" s="2"/>
      <c r="N137" s="60"/>
      <c r="O137" s="2"/>
      <c r="P137" s="2"/>
      <c r="Q137" s="2"/>
      <c r="R137" s="2"/>
      <c r="S137" s="2"/>
      <c r="T137" s="2"/>
      <c r="U137" s="2"/>
      <c r="V137" s="2"/>
      <c r="W137" s="2"/>
      <c r="X137" s="2"/>
      <c r="Y137" s="2"/>
      <c r="Z137" s="2"/>
    </row>
    <row r="138" spans="1:26" ht="15.75" customHeight="1" x14ac:dyDescent="0.25">
      <c r="A138" s="45"/>
      <c r="B138" s="45"/>
      <c r="C138" s="45"/>
      <c r="D138" s="45"/>
      <c r="E138" s="45"/>
      <c r="F138" s="45"/>
      <c r="G138" s="45"/>
      <c r="H138" s="45"/>
      <c r="I138" s="45"/>
      <c r="J138" s="45"/>
      <c r="K138" s="162"/>
      <c r="L138" s="162"/>
      <c r="M138" s="2"/>
      <c r="N138" s="60"/>
      <c r="O138" s="2"/>
      <c r="P138" s="2"/>
      <c r="Q138" s="2"/>
      <c r="R138" s="2"/>
      <c r="S138" s="2"/>
      <c r="T138" s="2"/>
      <c r="U138" s="2"/>
      <c r="V138" s="2"/>
      <c r="W138" s="2"/>
      <c r="X138" s="2"/>
      <c r="Y138" s="2"/>
      <c r="Z138" s="2"/>
    </row>
    <row r="139" spans="1:26" ht="15.75" customHeight="1" x14ac:dyDescent="0.25">
      <c r="A139" s="45"/>
      <c r="B139" s="45"/>
      <c r="C139" s="45"/>
      <c r="D139" s="45"/>
      <c r="E139" s="45"/>
      <c r="F139" s="45"/>
      <c r="G139" s="45"/>
      <c r="H139" s="45"/>
      <c r="I139" s="45"/>
      <c r="J139" s="45"/>
      <c r="K139" s="162"/>
      <c r="L139" s="162"/>
      <c r="M139" s="2"/>
      <c r="N139" s="60"/>
      <c r="O139" s="2"/>
      <c r="P139" s="2"/>
      <c r="Q139" s="2"/>
      <c r="R139" s="2"/>
      <c r="S139" s="2"/>
      <c r="T139" s="2"/>
      <c r="U139" s="2"/>
      <c r="V139" s="2"/>
      <c r="W139" s="2"/>
      <c r="X139" s="2"/>
      <c r="Y139" s="2"/>
      <c r="Z139" s="2"/>
    </row>
    <row r="140" spans="1:26" ht="15.75" customHeight="1" x14ac:dyDescent="0.25">
      <c r="A140" s="45"/>
      <c r="B140" s="45"/>
      <c r="C140" s="45"/>
      <c r="D140" s="45"/>
      <c r="E140" s="45"/>
      <c r="F140" s="45"/>
      <c r="G140" s="45"/>
      <c r="H140" s="45"/>
      <c r="I140" s="45"/>
      <c r="J140" s="45"/>
      <c r="K140" s="162"/>
      <c r="L140" s="162"/>
      <c r="M140" s="2"/>
      <c r="N140" s="60"/>
      <c r="O140" s="2"/>
      <c r="P140" s="2"/>
      <c r="Q140" s="2"/>
      <c r="R140" s="2"/>
      <c r="S140" s="2"/>
      <c r="T140" s="2"/>
      <c r="U140" s="2"/>
      <c r="V140" s="2"/>
      <c r="W140" s="2"/>
      <c r="X140" s="2"/>
      <c r="Y140" s="2"/>
      <c r="Z140" s="2"/>
    </row>
    <row r="141" spans="1:26" ht="15.75" customHeight="1" x14ac:dyDescent="0.25">
      <c r="A141" s="45"/>
      <c r="B141" s="45"/>
      <c r="C141" s="45"/>
      <c r="D141" s="45"/>
      <c r="E141" s="45"/>
      <c r="F141" s="45"/>
      <c r="G141" s="45"/>
      <c r="H141" s="45"/>
      <c r="I141" s="45"/>
      <c r="J141" s="45"/>
      <c r="K141" s="162"/>
      <c r="L141" s="162"/>
      <c r="M141" s="2"/>
      <c r="N141" s="60"/>
      <c r="O141" s="2"/>
      <c r="P141" s="2"/>
      <c r="Q141" s="2"/>
      <c r="R141" s="2"/>
      <c r="S141" s="2"/>
      <c r="T141" s="2"/>
      <c r="U141" s="2"/>
      <c r="V141" s="2"/>
      <c r="W141" s="2"/>
      <c r="X141" s="2"/>
      <c r="Y141" s="2"/>
      <c r="Z141" s="2"/>
    </row>
    <row r="142" spans="1:26" ht="15.75" customHeight="1" x14ac:dyDescent="0.25">
      <c r="A142" s="45"/>
      <c r="B142" s="45"/>
      <c r="C142" s="45"/>
      <c r="D142" s="45"/>
      <c r="E142" s="45"/>
      <c r="F142" s="45"/>
      <c r="G142" s="45"/>
      <c r="H142" s="45"/>
      <c r="I142" s="45"/>
      <c r="J142" s="45"/>
      <c r="K142" s="162"/>
      <c r="L142" s="162"/>
      <c r="M142" s="2"/>
      <c r="N142" s="60"/>
      <c r="O142" s="2"/>
      <c r="P142" s="2"/>
      <c r="Q142" s="2"/>
      <c r="R142" s="2"/>
      <c r="S142" s="2"/>
      <c r="T142" s="2"/>
      <c r="U142" s="2"/>
      <c r="V142" s="2"/>
      <c r="W142" s="2"/>
      <c r="X142" s="2"/>
      <c r="Y142" s="2"/>
      <c r="Z142" s="2"/>
    </row>
    <row r="143" spans="1:26" ht="15.75" customHeight="1" x14ac:dyDescent="0.25">
      <c r="A143" s="45"/>
      <c r="B143" s="45"/>
      <c r="C143" s="45"/>
      <c r="D143" s="45"/>
      <c r="E143" s="45"/>
      <c r="F143" s="45"/>
      <c r="G143" s="45"/>
      <c r="H143" s="45"/>
      <c r="I143" s="45"/>
      <c r="J143" s="45"/>
      <c r="K143" s="162"/>
      <c r="L143" s="162"/>
      <c r="M143" s="2"/>
      <c r="N143" s="60"/>
      <c r="O143" s="2"/>
      <c r="P143" s="2"/>
      <c r="Q143" s="2"/>
      <c r="R143" s="2"/>
      <c r="S143" s="2"/>
      <c r="T143" s="2"/>
      <c r="U143" s="2"/>
      <c r="V143" s="2"/>
      <c r="W143" s="2"/>
      <c r="X143" s="2"/>
      <c r="Y143" s="2"/>
      <c r="Z143" s="2"/>
    </row>
    <row r="144" spans="1:26" ht="15.75" customHeight="1" x14ac:dyDescent="0.25">
      <c r="A144" s="45"/>
      <c r="B144" s="45"/>
      <c r="C144" s="45"/>
      <c r="D144" s="45"/>
      <c r="E144" s="45"/>
      <c r="F144" s="45"/>
      <c r="G144" s="45"/>
      <c r="H144" s="45"/>
      <c r="I144" s="45"/>
      <c r="J144" s="45"/>
      <c r="K144" s="162"/>
      <c r="L144" s="162"/>
      <c r="M144" s="2"/>
      <c r="N144" s="60"/>
      <c r="O144" s="2"/>
      <c r="P144" s="2"/>
      <c r="Q144" s="2"/>
      <c r="R144" s="2"/>
      <c r="S144" s="2"/>
      <c r="T144" s="2"/>
      <c r="U144" s="2"/>
      <c r="V144" s="2"/>
      <c r="W144" s="2"/>
      <c r="X144" s="2"/>
      <c r="Y144" s="2"/>
      <c r="Z144" s="2"/>
    </row>
    <row r="145" spans="1:26" ht="15.75" customHeight="1" x14ac:dyDescent="0.25">
      <c r="A145" s="45"/>
      <c r="B145" s="45"/>
      <c r="C145" s="45"/>
      <c r="D145" s="45"/>
      <c r="E145" s="45"/>
      <c r="F145" s="45"/>
      <c r="G145" s="45"/>
      <c r="H145" s="45"/>
      <c r="I145" s="45"/>
      <c r="J145" s="45"/>
      <c r="K145" s="162"/>
      <c r="L145" s="162"/>
      <c r="M145" s="2"/>
      <c r="N145" s="60"/>
      <c r="O145" s="2"/>
      <c r="P145" s="2"/>
      <c r="Q145" s="2"/>
      <c r="R145" s="2"/>
      <c r="S145" s="2"/>
      <c r="T145" s="2"/>
      <c r="U145" s="2"/>
      <c r="V145" s="2"/>
      <c r="W145" s="2"/>
      <c r="X145" s="2"/>
      <c r="Y145" s="2"/>
      <c r="Z145" s="2"/>
    </row>
    <row r="146" spans="1:26" ht="15.75" customHeight="1" x14ac:dyDescent="0.25">
      <c r="A146" s="45"/>
      <c r="B146" s="45"/>
      <c r="C146" s="45"/>
      <c r="D146" s="45"/>
      <c r="E146" s="45"/>
      <c r="F146" s="45"/>
      <c r="G146" s="45"/>
      <c r="H146" s="45"/>
      <c r="I146" s="45"/>
      <c r="J146" s="45"/>
      <c r="K146" s="162"/>
      <c r="L146" s="162"/>
      <c r="M146" s="2"/>
      <c r="N146" s="60"/>
      <c r="O146" s="2"/>
      <c r="P146" s="2"/>
      <c r="Q146" s="2"/>
      <c r="R146" s="2"/>
      <c r="S146" s="2"/>
      <c r="T146" s="2"/>
      <c r="U146" s="2"/>
      <c r="V146" s="2"/>
      <c r="W146" s="2"/>
      <c r="X146" s="2"/>
      <c r="Y146" s="2"/>
      <c r="Z146" s="2"/>
    </row>
    <row r="147" spans="1:26" ht="15.75" customHeight="1" x14ac:dyDescent="0.25">
      <c r="A147" s="45"/>
      <c r="B147" s="45"/>
      <c r="C147" s="45"/>
      <c r="D147" s="45"/>
      <c r="E147" s="45"/>
      <c r="F147" s="45"/>
      <c r="G147" s="45"/>
      <c r="H147" s="45"/>
      <c r="I147" s="45"/>
      <c r="J147" s="45"/>
      <c r="K147" s="162"/>
      <c r="L147" s="162"/>
      <c r="M147" s="2"/>
      <c r="N147" s="60"/>
      <c r="O147" s="2"/>
      <c r="P147" s="2"/>
      <c r="Q147" s="2"/>
      <c r="R147" s="2"/>
      <c r="S147" s="2"/>
      <c r="T147" s="2"/>
      <c r="U147" s="2"/>
      <c r="V147" s="2"/>
      <c r="W147" s="2"/>
      <c r="X147" s="2"/>
      <c r="Y147" s="2"/>
      <c r="Z147" s="2"/>
    </row>
    <row r="148" spans="1:26" ht="15.75" customHeight="1" x14ac:dyDescent="0.25">
      <c r="A148" s="45"/>
      <c r="B148" s="45"/>
      <c r="C148" s="45"/>
      <c r="D148" s="45"/>
      <c r="E148" s="45"/>
      <c r="F148" s="45"/>
      <c r="G148" s="45"/>
      <c r="H148" s="45"/>
      <c r="I148" s="45"/>
      <c r="J148" s="45"/>
      <c r="K148" s="162"/>
      <c r="L148" s="162"/>
      <c r="M148" s="2"/>
      <c r="N148" s="60"/>
      <c r="O148" s="2"/>
      <c r="P148" s="2"/>
      <c r="Q148" s="2"/>
      <c r="R148" s="2"/>
      <c r="S148" s="2"/>
      <c r="T148" s="2"/>
      <c r="U148" s="2"/>
      <c r="V148" s="2"/>
      <c r="W148" s="2"/>
      <c r="X148" s="2"/>
      <c r="Y148" s="2"/>
      <c r="Z148" s="2"/>
    </row>
    <row r="149" spans="1:26" ht="15.75" customHeight="1" x14ac:dyDescent="0.25">
      <c r="A149" s="45"/>
      <c r="B149" s="45"/>
      <c r="C149" s="45"/>
      <c r="D149" s="45"/>
      <c r="E149" s="45"/>
      <c r="F149" s="45"/>
      <c r="G149" s="45"/>
      <c r="H149" s="45"/>
      <c r="I149" s="45"/>
      <c r="J149" s="45"/>
      <c r="K149" s="162"/>
      <c r="L149" s="162"/>
      <c r="M149" s="2"/>
      <c r="N149" s="60"/>
      <c r="O149" s="2"/>
      <c r="P149" s="2"/>
      <c r="Q149" s="2"/>
      <c r="R149" s="2"/>
      <c r="S149" s="2"/>
      <c r="T149" s="2"/>
      <c r="U149" s="2"/>
      <c r="V149" s="2"/>
      <c r="W149" s="2"/>
      <c r="X149" s="2"/>
      <c r="Y149" s="2"/>
      <c r="Z149" s="2"/>
    </row>
    <row r="150" spans="1:26" ht="15.75" customHeight="1" x14ac:dyDescent="0.25">
      <c r="A150" s="45"/>
      <c r="B150" s="45"/>
      <c r="C150" s="45"/>
      <c r="D150" s="45"/>
      <c r="E150" s="45"/>
      <c r="F150" s="45"/>
      <c r="G150" s="45"/>
      <c r="H150" s="45"/>
      <c r="I150" s="45"/>
      <c r="J150" s="45"/>
      <c r="K150" s="162"/>
      <c r="L150" s="162"/>
      <c r="M150" s="2"/>
      <c r="N150" s="60"/>
      <c r="O150" s="2"/>
      <c r="P150" s="2"/>
      <c r="Q150" s="2"/>
      <c r="R150" s="2"/>
      <c r="S150" s="2"/>
      <c r="T150" s="2"/>
      <c r="U150" s="2"/>
      <c r="V150" s="2"/>
      <c r="W150" s="2"/>
      <c r="X150" s="2"/>
      <c r="Y150" s="2"/>
      <c r="Z150" s="2"/>
    </row>
    <row r="151" spans="1:26" ht="15.75" customHeight="1" x14ac:dyDescent="0.25">
      <c r="A151" s="45"/>
      <c r="B151" s="45"/>
      <c r="C151" s="45"/>
      <c r="D151" s="45"/>
      <c r="E151" s="45"/>
      <c r="F151" s="45"/>
      <c r="G151" s="45"/>
      <c r="H151" s="45"/>
      <c r="I151" s="45"/>
      <c r="J151" s="45"/>
      <c r="K151" s="162"/>
      <c r="L151" s="162"/>
      <c r="M151" s="2"/>
      <c r="N151" s="60"/>
      <c r="O151" s="2"/>
      <c r="P151" s="2"/>
      <c r="Q151" s="2"/>
      <c r="R151" s="2"/>
      <c r="S151" s="2"/>
      <c r="T151" s="2"/>
      <c r="U151" s="2"/>
      <c r="V151" s="2"/>
      <c r="W151" s="2"/>
      <c r="X151" s="2"/>
      <c r="Y151" s="2"/>
      <c r="Z151" s="2"/>
    </row>
    <row r="152" spans="1:26" ht="15.75" customHeight="1" x14ac:dyDescent="0.25">
      <c r="A152" s="45"/>
      <c r="B152" s="45"/>
      <c r="C152" s="45"/>
      <c r="D152" s="45"/>
      <c r="E152" s="45"/>
      <c r="F152" s="45"/>
      <c r="G152" s="45"/>
      <c r="H152" s="45"/>
      <c r="I152" s="45"/>
      <c r="J152" s="45"/>
      <c r="K152" s="162"/>
      <c r="L152" s="162"/>
      <c r="M152" s="2"/>
      <c r="N152" s="60"/>
      <c r="O152" s="2"/>
      <c r="P152" s="2"/>
      <c r="Q152" s="2"/>
      <c r="R152" s="2"/>
      <c r="S152" s="2"/>
      <c r="T152" s="2"/>
      <c r="U152" s="2"/>
      <c r="V152" s="2"/>
      <c r="W152" s="2"/>
      <c r="X152" s="2"/>
      <c r="Y152" s="2"/>
      <c r="Z152" s="2"/>
    </row>
    <row r="153" spans="1:26" ht="15.75" customHeight="1" x14ac:dyDescent="0.25">
      <c r="A153" s="45"/>
      <c r="B153" s="45"/>
      <c r="C153" s="45"/>
      <c r="D153" s="45"/>
      <c r="E153" s="45"/>
      <c r="F153" s="45"/>
      <c r="G153" s="45"/>
      <c r="H153" s="45"/>
      <c r="I153" s="45"/>
      <c r="J153" s="45"/>
      <c r="K153" s="162"/>
      <c r="L153" s="162"/>
      <c r="M153" s="2"/>
      <c r="N153" s="60"/>
      <c r="O153" s="2"/>
      <c r="P153" s="2"/>
      <c r="Q153" s="2"/>
      <c r="R153" s="2"/>
      <c r="S153" s="2"/>
      <c r="T153" s="2"/>
      <c r="U153" s="2"/>
      <c r="V153" s="2"/>
      <c r="W153" s="2"/>
      <c r="X153" s="2"/>
      <c r="Y153" s="2"/>
      <c r="Z153" s="2"/>
    </row>
    <row r="154" spans="1:26" ht="15.75" customHeight="1" x14ac:dyDescent="0.25">
      <c r="A154" s="45"/>
      <c r="B154" s="45"/>
      <c r="C154" s="45"/>
      <c r="D154" s="45"/>
      <c r="E154" s="45"/>
      <c r="F154" s="45"/>
      <c r="G154" s="45"/>
      <c r="H154" s="45"/>
      <c r="I154" s="45"/>
      <c r="J154" s="45"/>
      <c r="K154" s="162"/>
      <c r="L154" s="162"/>
      <c r="M154" s="2"/>
      <c r="N154" s="60"/>
      <c r="O154" s="2"/>
      <c r="P154" s="2"/>
      <c r="Q154" s="2"/>
      <c r="R154" s="2"/>
      <c r="S154" s="2"/>
      <c r="T154" s="2"/>
      <c r="U154" s="2"/>
      <c r="V154" s="2"/>
      <c r="W154" s="2"/>
      <c r="X154" s="2"/>
      <c r="Y154" s="2"/>
      <c r="Z154" s="2"/>
    </row>
    <row r="155" spans="1:26" ht="15.75" customHeight="1" x14ac:dyDescent="0.25">
      <c r="A155" s="45"/>
      <c r="B155" s="45"/>
      <c r="C155" s="45"/>
      <c r="D155" s="45"/>
      <c r="E155" s="45"/>
      <c r="F155" s="45"/>
      <c r="G155" s="45"/>
      <c r="H155" s="45"/>
      <c r="I155" s="45"/>
      <c r="J155" s="45"/>
      <c r="K155" s="162"/>
      <c r="L155" s="162"/>
      <c r="M155" s="2"/>
      <c r="N155" s="60"/>
      <c r="O155" s="2"/>
      <c r="P155" s="2"/>
      <c r="Q155" s="2"/>
      <c r="R155" s="2"/>
      <c r="S155" s="2"/>
      <c r="T155" s="2"/>
      <c r="U155" s="2"/>
      <c r="V155" s="2"/>
      <c r="W155" s="2"/>
      <c r="X155" s="2"/>
      <c r="Y155" s="2"/>
      <c r="Z155" s="2"/>
    </row>
    <row r="156" spans="1:26" ht="15.75" customHeight="1" x14ac:dyDescent="0.25">
      <c r="A156" s="45"/>
      <c r="B156" s="45"/>
      <c r="C156" s="45"/>
      <c r="D156" s="45"/>
      <c r="E156" s="45"/>
      <c r="F156" s="45"/>
      <c r="G156" s="45"/>
      <c r="H156" s="45"/>
      <c r="I156" s="45"/>
      <c r="J156" s="45"/>
      <c r="K156" s="162"/>
      <c r="L156" s="162"/>
      <c r="M156" s="2"/>
      <c r="N156" s="60"/>
      <c r="O156" s="2"/>
      <c r="P156" s="2"/>
      <c r="Q156" s="2"/>
      <c r="R156" s="2"/>
      <c r="S156" s="2"/>
      <c r="T156" s="2"/>
      <c r="U156" s="2"/>
      <c r="V156" s="2"/>
      <c r="W156" s="2"/>
      <c r="X156" s="2"/>
      <c r="Y156" s="2"/>
      <c r="Z156" s="2"/>
    </row>
    <row r="157" spans="1:26" ht="15.75" customHeight="1" x14ac:dyDescent="0.25">
      <c r="A157" s="45"/>
      <c r="B157" s="45"/>
      <c r="C157" s="45"/>
      <c r="D157" s="45"/>
      <c r="E157" s="45"/>
      <c r="F157" s="45"/>
      <c r="G157" s="45"/>
      <c r="H157" s="45"/>
      <c r="I157" s="45"/>
      <c r="J157" s="45"/>
      <c r="K157" s="162"/>
      <c r="L157" s="162"/>
      <c r="M157" s="2"/>
      <c r="N157" s="60"/>
      <c r="O157" s="2"/>
      <c r="P157" s="2"/>
      <c r="Q157" s="2"/>
      <c r="R157" s="2"/>
      <c r="S157" s="2"/>
      <c r="T157" s="2"/>
      <c r="U157" s="2"/>
      <c r="V157" s="2"/>
      <c r="W157" s="2"/>
      <c r="X157" s="2"/>
      <c r="Y157" s="2"/>
      <c r="Z157" s="2"/>
    </row>
    <row r="158" spans="1:26" ht="15.75" customHeight="1" x14ac:dyDescent="0.25">
      <c r="A158" s="45"/>
      <c r="B158" s="45"/>
      <c r="C158" s="45"/>
      <c r="D158" s="45"/>
      <c r="E158" s="45"/>
      <c r="F158" s="45"/>
      <c r="G158" s="45"/>
      <c r="H158" s="45"/>
      <c r="I158" s="45"/>
      <c r="J158" s="45"/>
      <c r="K158" s="162"/>
      <c r="L158" s="162"/>
      <c r="M158" s="2"/>
      <c r="N158" s="60"/>
      <c r="O158" s="2"/>
      <c r="P158" s="2"/>
      <c r="Q158" s="2"/>
      <c r="R158" s="2"/>
      <c r="S158" s="2"/>
      <c r="T158" s="2"/>
      <c r="U158" s="2"/>
      <c r="V158" s="2"/>
      <c r="W158" s="2"/>
      <c r="X158" s="2"/>
      <c r="Y158" s="2"/>
      <c r="Z158" s="2"/>
    </row>
    <row r="159" spans="1:26" ht="15.75" customHeight="1" x14ac:dyDescent="0.25">
      <c r="A159" s="45"/>
      <c r="B159" s="45"/>
      <c r="C159" s="45"/>
      <c r="D159" s="45"/>
      <c r="E159" s="45"/>
      <c r="F159" s="45"/>
      <c r="G159" s="45"/>
      <c r="H159" s="45"/>
      <c r="I159" s="45"/>
      <c r="J159" s="45"/>
      <c r="K159" s="162"/>
      <c r="L159" s="162"/>
      <c r="M159" s="2"/>
      <c r="N159" s="60"/>
      <c r="O159" s="2"/>
      <c r="P159" s="2"/>
      <c r="Q159" s="2"/>
      <c r="R159" s="2"/>
      <c r="S159" s="2"/>
      <c r="T159" s="2"/>
      <c r="U159" s="2"/>
      <c r="V159" s="2"/>
      <c r="W159" s="2"/>
      <c r="X159" s="2"/>
      <c r="Y159" s="2"/>
      <c r="Z159" s="2"/>
    </row>
    <row r="160" spans="1:26" ht="15.75" customHeight="1" x14ac:dyDescent="0.25">
      <c r="A160" s="45"/>
      <c r="B160" s="45"/>
      <c r="C160" s="45"/>
      <c r="D160" s="45"/>
      <c r="E160" s="45"/>
      <c r="F160" s="45"/>
      <c r="G160" s="45"/>
      <c r="H160" s="45"/>
      <c r="I160" s="45"/>
      <c r="J160" s="45"/>
      <c r="K160" s="162"/>
      <c r="L160" s="162"/>
      <c r="M160" s="2"/>
      <c r="N160" s="60"/>
      <c r="O160" s="2"/>
      <c r="P160" s="2"/>
      <c r="Q160" s="2"/>
      <c r="R160" s="2"/>
      <c r="S160" s="2"/>
      <c r="T160" s="2"/>
      <c r="U160" s="2"/>
      <c r="V160" s="2"/>
      <c r="W160" s="2"/>
      <c r="X160" s="2"/>
      <c r="Y160" s="2"/>
      <c r="Z160" s="2"/>
    </row>
    <row r="161" spans="1:26" ht="15.75" customHeight="1" x14ac:dyDescent="0.25">
      <c r="A161" s="45"/>
      <c r="B161" s="45"/>
      <c r="C161" s="45"/>
      <c r="D161" s="45"/>
      <c r="E161" s="45"/>
      <c r="F161" s="45"/>
      <c r="G161" s="45"/>
      <c r="H161" s="45"/>
      <c r="I161" s="45"/>
      <c r="J161" s="45"/>
      <c r="K161" s="162"/>
      <c r="L161" s="162"/>
      <c r="M161" s="2"/>
      <c r="N161" s="60"/>
      <c r="O161" s="2"/>
      <c r="P161" s="2"/>
      <c r="Q161" s="2"/>
      <c r="R161" s="2"/>
      <c r="S161" s="2"/>
      <c r="T161" s="2"/>
      <c r="U161" s="2"/>
      <c r="V161" s="2"/>
      <c r="W161" s="2"/>
      <c r="X161" s="2"/>
      <c r="Y161" s="2"/>
      <c r="Z161" s="2"/>
    </row>
    <row r="162" spans="1:26" ht="15.75" customHeight="1" x14ac:dyDescent="0.25">
      <c r="A162" s="45"/>
      <c r="B162" s="45"/>
      <c r="C162" s="45"/>
      <c r="D162" s="45"/>
      <c r="E162" s="45"/>
      <c r="F162" s="45"/>
      <c r="G162" s="45"/>
      <c r="H162" s="45"/>
      <c r="I162" s="45"/>
      <c r="J162" s="45"/>
      <c r="K162" s="162"/>
      <c r="L162" s="162"/>
      <c r="M162" s="2"/>
      <c r="N162" s="60"/>
      <c r="O162" s="2"/>
      <c r="P162" s="2"/>
      <c r="Q162" s="2"/>
      <c r="R162" s="2"/>
      <c r="S162" s="2"/>
      <c r="T162" s="2"/>
      <c r="U162" s="2"/>
      <c r="V162" s="2"/>
      <c r="W162" s="2"/>
      <c r="X162" s="2"/>
      <c r="Y162" s="2"/>
      <c r="Z162" s="2"/>
    </row>
    <row r="163" spans="1:26" ht="15.75" customHeight="1" x14ac:dyDescent="0.25">
      <c r="A163" s="45"/>
      <c r="B163" s="45"/>
      <c r="C163" s="45"/>
      <c r="D163" s="45"/>
      <c r="E163" s="45"/>
      <c r="F163" s="45"/>
      <c r="G163" s="45"/>
      <c r="H163" s="45"/>
      <c r="I163" s="45"/>
      <c r="J163" s="45"/>
      <c r="K163" s="162"/>
      <c r="L163" s="162"/>
      <c r="M163" s="2"/>
      <c r="N163" s="60"/>
      <c r="O163" s="2"/>
      <c r="P163" s="2"/>
      <c r="Q163" s="2"/>
      <c r="R163" s="2"/>
      <c r="S163" s="2"/>
      <c r="T163" s="2"/>
      <c r="U163" s="2"/>
      <c r="V163" s="2"/>
      <c r="W163" s="2"/>
      <c r="X163" s="2"/>
      <c r="Y163" s="2"/>
      <c r="Z163" s="2"/>
    </row>
    <row r="164" spans="1:26" ht="15.75" customHeight="1" x14ac:dyDescent="0.25">
      <c r="A164" s="45"/>
      <c r="B164" s="45"/>
      <c r="C164" s="45"/>
      <c r="D164" s="45"/>
      <c r="E164" s="45"/>
      <c r="F164" s="45"/>
      <c r="G164" s="45"/>
      <c r="H164" s="45"/>
      <c r="I164" s="45"/>
      <c r="J164" s="45"/>
      <c r="K164" s="162"/>
      <c r="L164" s="162"/>
      <c r="M164" s="2"/>
      <c r="N164" s="60"/>
      <c r="O164" s="2"/>
      <c r="P164" s="2"/>
      <c r="Q164" s="2"/>
      <c r="R164" s="2"/>
      <c r="S164" s="2"/>
      <c r="T164" s="2"/>
      <c r="U164" s="2"/>
      <c r="V164" s="2"/>
      <c r="W164" s="2"/>
      <c r="X164" s="2"/>
      <c r="Y164" s="2"/>
      <c r="Z164" s="2"/>
    </row>
    <row r="165" spans="1:26" ht="15.75" customHeight="1" x14ac:dyDescent="0.25">
      <c r="A165" s="45"/>
      <c r="B165" s="45"/>
      <c r="C165" s="45"/>
      <c r="D165" s="45"/>
      <c r="E165" s="45"/>
      <c r="F165" s="45"/>
      <c r="G165" s="45"/>
      <c r="H165" s="45"/>
      <c r="I165" s="45"/>
      <c r="J165" s="45"/>
      <c r="K165" s="162"/>
      <c r="L165" s="162"/>
      <c r="M165" s="2"/>
      <c r="N165" s="60"/>
      <c r="O165" s="2"/>
      <c r="P165" s="2"/>
      <c r="Q165" s="2"/>
      <c r="R165" s="2"/>
      <c r="S165" s="2"/>
      <c r="T165" s="2"/>
      <c r="U165" s="2"/>
      <c r="V165" s="2"/>
      <c r="W165" s="2"/>
      <c r="X165" s="2"/>
      <c r="Y165" s="2"/>
      <c r="Z165" s="2"/>
    </row>
    <row r="166" spans="1:26" ht="15.75" customHeight="1" x14ac:dyDescent="0.25">
      <c r="A166" s="45"/>
      <c r="B166" s="45"/>
      <c r="C166" s="45"/>
      <c r="D166" s="45"/>
      <c r="E166" s="45"/>
      <c r="F166" s="45"/>
      <c r="G166" s="45"/>
      <c r="H166" s="45"/>
      <c r="I166" s="45"/>
      <c r="J166" s="45"/>
      <c r="K166" s="162"/>
      <c r="L166" s="162"/>
      <c r="M166" s="2"/>
      <c r="N166" s="60"/>
      <c r="O166" s="2"/>
      <c r="P166" s="2"/>
      <c r="Q166" s="2"/>
      <c r="R166" s="2"/>
      <c r="S166" s="2"/>
      <c r="T166" s="2"/>
      <c r="U166" s="2"/>
      <c r="V166" s="2"/>
      <c r="W166" s="2"/>
      <c r="X166" s="2"/>
      <c r="Y166" s="2"/>
      <c r="Z166" s="2"/>
    </row>
    <row r="167" spans="1:26" ht="15.75" customHeight="1" x14ac:dyDescent="0.25">
      <c r="A167" s="45"/>
      <c r="B167" s="45"/>
      <c r="C167" s="45"/>
      <c r="D167" s="45"/>
      <c r="E167" s="45"/>
      <c r="F167" s="45"/>
      <c r="G167" s="45"/>
      <c r="H167" s="45"/>
      <c r="I167" s="45"/>
      <c r="J167" s="45"/>
      <c r="K167" s="162"/>
      <c r="L167" s="162"/>
      <c r="M167" s="2"/>
      <c r="N167" s="60"/>
      <c r="O167" s="2"/>
      <c r="P167" s="2"/>
      <c r="Q167" s="2"/>
      <c r="R167" s="2"/>
      <c r="S167" s="2"/>
      <c r="T167" s="2"/>
      <c r="U167" s="2"/>
      <c r="V167" s="2"/>
      <c r="W167" s="2"/>
      <c r="X167" s="2"/>
      <c r="Y167" s="2"/>
      <c r="Z167" s="2"/>
    </row>
    <row r="168" spans="1:26" ht="15.75" customHeight="1" x14ac:dyDescent="0.25">
      <c r="A168" s="45"/>
      <c r="B168" s="45"/>
      <c r="C168" s="45"/>
      <c r="D168" s="45"/>
      <c r="E168" s="45"/>
      <c r="F168" s="45"/>
      <c r="G168" s="45"/>
      <c r="H168" s="45"/>
      <c r="I168" s="45"/>
      <c r="J168" s="45"/>
      <c r="K168" s="162"/>
      <c r="L168" s="162"/>
      <c r="M168" s="2"/>
      <c r="N168" s="60"/>
      <c r="O168" s="2"/>
      <c r="P168" s="2"/>
      <c r="Q168" s="2"/>
      <c r="R168" s="2"/>
      <c r="S168" s="2"/>
      <c r="T168" s="2"/>
      <c r="U168" s="2"/>
      <c r="V168" s="2"/>
      <c r="W168" s="2"/>
      <c r="X168" s="2"/>
      <c r="Y168" s="2"/>
      <c r="Z168" s="2"/>
    </row>
    <row r="169" spans="1:26" ht="15.75" customHeight="1" x14ac:dyDescent="0.25">
      <c r="A169" s="45"/>
      <c r="B169" s="45"/>
      <c r="C169" s="45"/>
      <c r="D169" s="45"/>
      <c r="E169" s="45"/>
      <c r="F169" s="45"/>
      <c r="G169" s="45"/>
      <c r="H169" s="45"/>
      <c r="I169" s="45"/>
      <c r="J169" s="45"/>
      <c r="K169" s="162"/>
      <c r="L169" s="162"/>
      <c r="M169" s="2"/>
      <c r="N169" s="60"/>
      <c r="O169" s="2"/>
      <c r="P169" s="2"/>
      <c r="Q169" s="2"/>
      <c r="R169" s="2"/>
      <c r="S169" s="2"/>
      <c r="T169" s="2"/>
      <c r="U169" s="2"/>
      <c r="V169" s="2"/>
      <c r="W169" s="2"/>
      <c r="X169" s="2"/>
      <c r="Y169" s="2"/>
      <c r="Z169" s="2"/>
    </row>
    <row r="170" spans="1:26" ht="15.75" customHeight="1" x14ac:dyDescent="0.25">
      <c r="A170" s="45"/>
      <c r="B170" s="45"/>
      <c r="C170" s="45"/>
      <c r="D170" s="45"/>
      <c r="E170" s="45"/>
      <c r="F170" s="45"/>
      <c r="G170" s="45"/>
      <c r="H170" s="45"/>
      <c r="I170" s="45"/>
      <c r="J170" s="45"/>
      <c r="K170" s="162"/>
      <c r="L170" s="162"/>
      <c r="M170" s="2"/>
      <c r="N170" s="60"/>
      <c r="O170" s="2"/>
      <c r="P170" s="2"/>
      <c r="Q170" s="2"/>
      <c r="R170" s="2"/>
      <c r="S170" s="2"/>
      <c r="T170" s="2"/>
      <c r="U170" s="2"/>
      <c r="V170" s="2"/>
      <c r="W170" s="2"/>
      <c r="X170" s="2"/>
      <c r="Y170" s="2"/>
      <c r="Z170" s="2"/>
    </row>
    <row r="171" spans="1:26" ht="15.75" customHeight="1" x14ac:dyDescent="0.25">
      <c r="A171" s="45"/>
      <c r="B171" s="45"/>
      <c r="C171" s="45"/>
      <c r="D171" s="45"/>
      <c r="E171" s="45"/>
      <c r="F171" s="45"/>
      <c r="G171" s="45"/>
      <c r="H171" s="45"/>
      <c r="I171" s="45"/>
      <c r="J171" s="45"/>
      <c r="K171" s="162"/>
      <c r="L171" s="162"/>
      <c r="M171" s="2"/>
      <c r="N171" s="60"/>
      <c r="O171" s="2"/>
      <c r="P171" s="2"/>
      <c r="Q171" s="2"/>
      <c r="R171" s="2"/>
      <c r="S171" s="2"/>
      <c r="T171" s="2"/>
      <c r="U171" s="2"/>
      <c r="V171" s="2"/>
      <c r="W171" s="2"/>
      <c r="X171" s="2"/>
      <c r="Y171" s="2"/>
      <c r="Z171" s="2"/>
    </row>
    <row r="172" spans="1:26" ht="15.75" customHeight="1" x14ac:dyDescent="0.25">
      <c r="A172" s="45"/>
      <c r="B172" s="45"/>
      <c r="C172" s="45"/>
      <c r="D172" s="45"/>
      <c r="E172" s="45"/>
      <c r="F172" s="45"/>
      <c r="G172" s="45"/>
      <c r="H172" s="45"/>
      <c r="I172" s="45"/>
      <c r="J172" s="45"/>
      <c r="K172" s="162"/>
      <c r="L172" s="162"/>
      <c r="M172" s="2"/>
      <c r="N172" s="60"/>
      <c r="O172" s="2"/>
      <c r="P172" s="2"/>
      <c r="Q172" s="2"/>
      <c r="R172" s="2"/>
      <c r="S172" s="2"/>
      <c r="T172" s="2"/>
      <c r="U172" s="2"/>
      <c r="V172" s="2"/>
      <c r="W172" s="2"/>
      <c r="X172" s="2"/>
      <c r="Y172" s="2"/>
      <c r="Z172" s="2"/>
    </row>
    <row r="173" spans="1:26" ht="15.75" customHeight="1" x14ac:dyDescent="0.25">
      <c r="A173" s="45"/>
      <c r="B173" s="45"/>
      <c r="C173" s="45"/>
      <c r="D173" s="45"/>
      <c r="E173" s="45"/>
      <c r="F173" s="45"/>
      <c r="G173" s="45"/>
      <c r="H173" s="45"/>
      <c r="I173" s="45"/>
      <c r="J173" s="45"/>
      <c r="K173" s="162"/>
      <c r="L173" s="162"/>
      <c r="M173" s="2"/>
      <c r="N173" s="60"/>
      <c r="O173" s="2"/>
      <c r="P173" s="2"/>
      <c r="Q173" s="2"/>
      <c r="R173" s="2"/>
      <c r="S173" s="2"/>
      <c r="T173" s="2"/>
      <c r="U173" s="2"/>
      <c r="V173" s="2"/>
      <c r="W173" s="2"/>
      <c r="X173" s="2"/>
      <c r="Y173" s="2"/>
      <c r="Z173" s="2"/>
    </row>
    <row r="174" spans="1:26" ht="15.75" customHeight="1" x14ac:dyDescent="0.25">
      <c r="A174" s="45"/>
      <c r="B174" s="45"/>
      <c r="C174" s="45"/>
      <c r="D174" s="45"/>
      <c r="E174" s="45"/>
      <c r="F174" s="45"/>
      <c r="G174" s="45"/>
      <c r="H174" s="45"/>
      <c r="I174" s="45"/>
      <c r="J174" s="45"/>
      <c r="K174" s="162"/>
      <c r="L174" s="162"/>
      <c r="M174" s="2"/>
      <c r="N174" s="60"/>
      <c r="O174" s="2"/>
      <c r="P174" s="2"/>
      <c r="Q174" s="2"/>
      <c r="R174" s="2"/>
      <c r="S174" s="2"/>
      <c r="T174" s="2"/>
      <c r="U174" s="2"/>
      <c r="V174" s="2"/>
      <c r="W174" s="2"/>
      <c r="X174" s="2"/>
      <c r="Y174" s="2"/>
      <c r="Z174" s="2"/>
    </row>
    <row r="175" spans="1:26" ht="15.75" customHeight="1" x14ac:dyDescent="0.25">
      <c r="A175" s="45"/>
      <c r="B175" s="45"/>
      <c r="C175" s="45"/>
      <c r="D175" s="45"/>
      <c r="E175" s="45"/>
      <c r="F175" s="45"/>
      <c r="G175" s="45"/>
      <c r="H175" s="45"/>
      <c r="I175" s="45"/>
      <c r="J175" s="45"/>
      <c r="K175" s="162"/>
      <c r="L175" s="162"/>
      <c r="M175" s="2"/>
      <c r="N175" s="60"/>
      <c r="O175" s="2"/>
      <c r="P175" s="2"/>
      <c r="Q175" s="2"/>
      <c r="R175" s="2"/>
      <c r="S175" s="2"/>
      <c r="T175" s="2"/>
      <c r="U175" s="2"/>
      <c r="V175" s="2"/>
      <c r="W175" s="2"/>
      <c r="X175" s="2"/>
      <c r="Y175" s="2"/>
      <c r="Z175" s="2"/>
    </row>
    <row r="176" spans="1:26" ht="15.75" customHeight="1" x14ac:dyDescent="0.25">
      <c r="A176" s="45"/>
      <c r="B176" s="45"/>
      <c r="C176" s="45"/>
      <c r="D176" s="45"/>
      <c r="E176" s="45"/>
      <c r="F176" s="45"/>
      <c r="G176" s="45"/>
      <c r="H176" s="45"/>
      <c r="I176" s="45"/>
      <c r="J176" s="45"/>
      <c r="K176" s="162"/>
      <c r="L176" s="162"/>
      <c r="M176" s="2"/>
      <c r="N176" s="60"/>
      <c r="O176" s="2"/>
      <c r="P176" s="2"/>
      <c r="Q176" s="2"/>
      <c r="R176" s="2"/>
      <c r="S176" s="2"/>
      <c r="T176" s="2"/>
      <c r="U176" s="2"/>
      <c r="V176" s="2"/>
      <c r="W176" s="2"/>
      <c r="X176" s="2"/>
      <c r="Y176" s="2"/>
      <c r="Z176" s="2"/>
    </row>
    <row r="177" spans="1:26" ht="15.75" customHeight="1" x14ac:dyDescent="0.25">
      <c r="A177" s="45"/>
      <c r="B177" s="45"/>
      <c r="C177" s="45"/>
      <c r="D177" s="45"/>
      <c r="E177" s="45"/>
      <c r="F177" s="45"/>
      <c r="G177" s="45"/>
      <c r="H177" s="45"/>
      <c r="I177" s="45"/>
      <c r="J177" s="45"/>
      <c r="K177" s="162"/>
      <c r="L177" s="162"/>
      <c r="M177" s="2"/>
      <c r="N177" s="60"/>
      <c r="O177" s="2"/>
      <c r="P177" s="2"/>
      <c r="Q177" s="2"/>
      <c r="R177" s="2"/>
      <c r="S177" s="2"/>
      <c r="T177" s="2"/>
      <c r="U177" s="2"/>
      <c r="V177" s="2"/>
      <c r="W177" s="2"/>
      <c r="X177" s="2"/>
      <c r="Y177" s="2"/>
      <c r="Z177" s="2"/>
    </row>
    <row r="178" spans="1:26" ht="15.75" customHeight="1" x14ac:dyDescent="0.25">
      <c r="A178" s="45"/>
      <c r="B178" s="45"/>
      <c r="C178" s="45"/>
      <c r="D178" s="45"/>
      <c r="E178" s="45"/>
      <c r="F178" s="45"/>
      <c r="G178" s="45"/>
      <c r="H178" s="45"/>
      <c r="I178" s="45"/>
      <c r="J178" s="45"/>
      <c r="K178" s="162"/>
      <c r="L178" s="162"/>
      <c r="M178" s="2"/>
      <c r="N178" s="60"/>
      <c r="O178" s="2"/>
      <c r="P178" s="2"/>
      <c r="Q178" s="2"/>
      <c r="R178" s="2"/>
      <c r="S178" s="2"/>
      <c r="T178" s="2"/>
      <c r="U178" s="2"/>
      <c r="V178" s="2"/>
      <c r="W178" s="2"/>
      <c r="X178" s="2"/>
      <c r="Y178" s="2"/>
      <c r="Z178" s="2"/>
    </row>
    <row r="179" spans="1:26" ht="15.75" customHeight="1" x14ac:dyDescent="0.25">
      <c r="A179" s="45"/>
      <c r="B179" s="45"/>
      <c r="C179" s="45"/>
      <c r="D179" s="45"/>
      <c r="E179" s="45"/>
      <c r="F179" s="45"/>
      <c r="G179" s="45"/>
      <c r="H179" s="45"/>
      <c r="I179" s="45"/>
      <c r="J179" s="45"/>
      <c r="K179" s="162"/>
      <c r="L179" s="162"/>
      <c r="M179" s="2"/>
      <c r="N179" s="60"/>
      <c r="O179" s="2"/>
      <c r="P179" s="2"/>
      <c r="Q179" s="2"/>
      <c r="R179" s="2"/>
      <c r="S179" s="2"/>
      <c r="T179" s="2"/>
      <c r="U179" s="2"/>
      <c r="V179" s="2"/>
      <c r="W179" s="2"/>
      <c r="X179" s="2"/>
      <c r="Y179" s="2"/>
      <c r="Z179" s="2"/>
    </row>
    <row r="180" spans="1:26" ht="15.75" customHeight="1" x14ac:dyDescent="0.25">
      <c r="A180" s="45"/>
      <c r="B180" s="45"/>
      <c r="C180" s="45"/>
      <c r="D180" s="45"/>
      <c r="E180" s="45"/>
      <c r="F180" s="45"/>
      <c r="G180" s="45"/>
      <c r="H180" s="45"/>
      <c r="I180" s="45"/>
      <c r="J180" s="45"/>
      <c r="K180" s="162"/>
      <c r="L180" s="162"/>
      <c r="M180" s="2"/>
      <c r="N180" s="60"/>
      <c r="O180" s="2"/>
      <c r="P180" s="2"/>
      <c r="Q180" s="2"/>
      <c r="R180" s="2"/>
      <c r="S180" s="2"/>
      <c r="T180" s="2"/>
      <c r="U180" s="2"/>
      <c r="V180" s="2"/>
      <c r="W180" s="2"/>
      <c r="X180" s="2"/>
      <c r="Y180" s="2"/>
      <c r="Z180" s="2"/>
    </row>
    <row r="181" spans="1:26" ht="15.75" customHeight="1" x14ac:dyDescent="0.25">
      <c r="A181" s="45"/>
      <c r="B181" s="45"/>
      <c r="C181" s="45"/>
      <c r="D181" s="45"/>
      <c r="E181" s="45"/>
      <c r="F181" s="45"/>
      <c r="G181" s="45"/>
      <c r="H181" s="45"/>
      <c r="I181" s="45"/>
      <c r="J181" s="45"/>
      <c r="K181" s="162"/>
      <c r="L181" s="162"/>
      <c r="M181" s="2"/>
      <c r="N181" s="60"/>
      <c r="O181" s="2"/>
      <c r="P181" s="2"/>
      <c r="Q181" s="2"/>
      <c r="R181" s="2"/>
      <c r="S181" s="2"/>
      <c r="T181" s="2"/>
      <c r="U181" s="2"/>
      <c r="V181" s="2"/>
      <c r="W181" s="2"/>
      <c r="X181" s="2"/>
      <c r="Y181" s="2"/>
      <c r="Z181" s="2"/>
    </row>
    <row r="182" spans="1:26" ht="15.75" customHeight="1" x14ac:dyDescent="0.25">
      <c r="A182" s="45"/>
      <c r="B182" s="45"/>
      <c r="C182" s="45"/>
      <c r="D182" s="45"/>
      <c r="E182" s="45"/>
      <c r="F182" s="45"/>
      <c r="G182" s="45"/>
      <c r="H182" s="45"/>
      <c r="I182" s="45"/>
      <c r="J182" s="45"/>
      <c r="K182" s="162"/>
      <c r="L182" s="162"/>
      <c r="M182" s="2"/>
      <c r="N182" s="60"/>
      <c r="O182" s="2"/>
      <c r="P182" s="2"/>
      <c r="Q182" s="2"/>
      <c r="R182" s="2"/>
      <c r="S182" s="2"/>
      <c r="T182" s="2"/>
      <c r="U182" s="2"/>
      <c r="V182" s="2"/>
      <c r="W182" s="2"/>
      <c r="X182" s="2"/>
      <c r="Y182" s="2"/>
      <c r="Z182" s="2"/>
    </row>
    <row r="183" spans="1:26" ht="15.75" customHeight="1" x14ac:dyDescent="0.25">
      <c r="A183" s="45"/>
      <c r="B183" s="45"/>
      <c r="C183" s="45"/>
      <c r="D183" s="45"/>
      <c r="E183" s="45"/>
      <c r="F183" s="45"/>
      <c r="G183" s="45"/>
      <c r="H183" s="45"/>
      <c r="I183" s="45"/>
      <c r="J183" s="45"/>
      <c r="K183" s="162"/>
      <c r="L183" s="162"/>
      <c r="M183" s="2"/>
      <c r="N183" s="60"/>
      <c r="O183" s="2"/>
      <c r="P183" s="2"/>
      <c r="Q183" s="2"/>
      <c r="R183" s="2"/>
      <c r="S183" s="2"/>
      <c r="T183" s="2"/>
      <c r="U183" s="2"/>
      <c r="V183" s="2"/>
      <c r="W183" s="2"/>
      <c r="X183" s="2"/>
      <c r="Y183" s="2"/>
      <c r="Z183" s="2"/>
    </row>
    <row r="184" spans="1:26" ht="15.75" customHeight="1" x14ac:dyDescent="0.25">
      <c r="A184" s="45"/>
      <c r="B184" s="45"/>
      <c r="C184" s="45"/>
      <c r="D184" s="45"/>
      <c r="E184" s="45"/>
      <c r="F184" s="45"/>
      <c r="G184" s="45"/>
      <c r="H184" s="45"/>
      <c r="I184" s="45"/>
      <c r="J184" s="45"/>
      <c r="K184" s="162"/>
      <c r="L184" s="162"/>
      <c r="M184" s="2"/>
      <c r="N184" s="60"/>
      <c r="O184" s="2"/>
      <c r="P184" s="2"/>
      <c r="Q184" s="2"/>
      <c r="R184" s="2"/>
      <c r="S184" s="2"/>
      <c r="T184" s="2"/>
      <c r="U184" s="2"/>
      <c r="V184" s="2"/>
      <c r="W184" s="2"/>
      <c r="X184" s="2"/>
      <c r="Y184" s="2"/>
      <c r="Z184" s="2"/>
    </row>
    <row r="185" spans="1:26" ht="15.75" customHeight="1" x14ac:dyDescent="0.25">
      <c r="A185" s="45"/>
      <c r="B185" s="45"/>
      <c r="C185" s="45"/>
      <c r="D185" s="45"/>
      <c r="E185" s="45"/>
      <c r="F185" s="45"/>
      <c r="G185" s="45"/>
      <c r="H185" s="45"/>
      <c r="I185" s="45"/>
      <c r="J185" s="45"/>
      <c r="K185" s="162"/>
      <c r="L185" s="162"/>
      <c r="M185" s="2"/>
      <c r="N185" s="60"/>
      <c r="O185" s="2"/>
      <c r="P185" s="2"/>
      <c r="Q185" s="2"/>
      <c r="R185" s="2"/>
      <c r="S185" s="2"/>
      <c r="T185" s="2"/>
      <c r="U185" s="2"/>
      <c r="V185" s="2"/>
      <c r="W185" s="2"/>
      <c r="X185" s="2"/>
      <c r="Y185" s="2"/>
      <c r="Z185" s="2"/>
    </row>
    <row r="186" spans="1:26" ht="15.75" customHeight="1" x14ac:dyDescent="0.25">
      <c r="A186" s="45"/>
      <c r="B186" s="45"/>
      <c r="C186" s="45"/>
      <c r="D186" s="45"/>
      <c r="E186" s="45"/>
      <c r="F186" s="45"/>
      <c r="G186" s="45"/>
      <c r="H186" s="45"/>
      <c r="I186" s="45"/>
      <c r="J186" s="45"/>
      <c r="K186" s="162"/>
      <c r="L186" s="162"/>
      <c r="M186" s="2"/>
      <c r="N186" s="60"/>
      <c r="O186" s="2"/>
      <c r="P186" s="2"/>
      <c r="Q186" s="2"/>
      <c r="R186" s="2"/>
      <c r="S186" s="2"/>
      <c r="T186" s="2"/>
      <c r="U186" s="2"/>
      <c r="V186" s="2"/>
      <c r="W186" s="2"/>
      <c r="X186" s="2"/>
      <c r="Y186" s="2"/>
      <c r="Z186" s="2"/>
    </row>
    <row r="187" spans="1:26" ht="15.75" customHeight="1" x14ac:dyDescent="0.25">
      <c r="A187" s="45"/>
      <c r="B187" s="45"/>
      <c r="C187" s="45"/>
      <c r="D187" s="45"/>
      <c r="E187" s="45"/>
      <c r="F187" s="45"/>
      <c r="G187" s="45"/>
      <c r="H187" s="45"/>
      <c r="I187" s="45"/>
      <c r="J187" s="45"/>
      <c r="K187" s="162"/>
      <c r="L187" s="162"/>
      <c r="M187" s="2"/>
      <c r="N187" s="60"/>
      <c r="O187" s="2"/>
      <c r="P187" s="2"/>
      <c r="Q187" s="2"/>
      <c r="R187" s="2"/>
      <c r="S187" s="2"/>
      <c r="T187" s="2"/>
      <c r="U187" s="2"/>
      <c r="V187" s="2"/>
      <c r="W187" s="2"/>
      <c r="X187" s="2"/>
      <c r="Y187" s="2"/>
      <c r="Z187" s="2"/>
    </row>
    <row r="188" spans="1:26" ht="15.75" customHeight="1" x14ac:dyDescent="0.25">
      <c r="A188" s="45"/>
      <c r="B188" s="45"/>
      <c r="C188" s="45"/>
      <c r="D188" s="45"/>
      <c r="E188" s="45"/>
      <c r="F188" s="45"/>
      <c r="G188" s="45"/>
      <c r="H188" s="45"/>
      <c r="I188" s="45"/>
      <c r="J188" s="45"/>
      <c r="K188" s="162"/>
      <c r="L188" s="162"/>
      <c r="M188" s="2"/>
      <c r="N188" s="60"/>
      <c r="O188" s="2"/>
      <c r="P188" s="2"/>
      <c r="Q188" s="2"/>
      <c r="R188" s="2"/>
      <c r="S188" s="2"/>
      <c r="T188" s="2"/>
      <c r="U188" s="2"/>
      <c r="V188" s="2"/>
      <c r="W188" s="2"/>
      <c r="X188" s="2"/>
      <c r="Y188" s="2"/>
      <c r="Z188" s="2"/>
    </row>
    <row r="189" spans="1:26" ht="15.75" customHeight="1" x14ac:dyDescent="0.25">
      <c r="A189" s="45"/>
      <c r="B189" s="45"/>
      <c r="C189" s="45"/>
      <c r="D189" s="45"/>
      <c r="E189" s="45"/>
      <c r="F189" s="45"/>
      <c r="G189" s="45"/>
      <c r="H189" s="45"/>
      <c r="I189" s="45"/>
      <c r="J189" s="45"/>
      <c r="K189" s="162"/>
      <c r="L189" s="162"/>
      <c r="M189" s="2"/>
      <c r="N189" s="60"/>
      <c r="O189" s="2"/>
      <c r="P189" s="2"/>
      <c r="Q189" s="2"/>
      <c r="R189" s="2"/>
      <c r="S189" s="2"/>
      <c r="T189" s="2"/>
      <c r="U189" s="2"/>
      <c r="V189" s="2"/>
      <c r="W189" s="2"/>
      <c r="X189" s="2"/>
      <c r="Y189" s="2"/>
      <c r="Z189" s="2"/>
    </row>
    <row r="190" spans="1:26" ht="15.75" customHeight="1" x14ac:dyDescent="0.25">
      <c r="A190" s="45"/>
      <c r="B190" s="45"/>
      <c r="C190" s="45"/>
      <c r="D190" s="45"/>
      <c r="E190" s="45"/>
      <c r="F190" s="45"/>
      <c r="G190" s="45"/>
      <c r="H190" s="45"/>
      <c r="I190" s="45"/>
      <c r="J190" s="45"/>
      <c r="K190" s="162"/>
      <c r="L190" s="162"/>
      <c r="M190" s="2"/>
      <c r="N190" s="60"/>
      <c r="O190" s="2"/>
      <c r="P190" s="2"/>
      <c r="Q190" s="2"/>
      <c r="R190" s="2"/>
      <c r="S190" s="2"/>
      <c r="T190" s="2"/>
      <c r="U190" s="2"/>
      <c r="V190" s="2"/>
      <c r="W190" s="2"/>
      <c r="X190" s="2"/>
      <c r="Y190" s="2"/>
      <c r="Z190" s="2"/>
    </row>
    <row r="191" spans="1:26" ht="15.75" customHeight="1" x14ac:dyDescent="0.25">
      <c r="A191" s="45"/>
      <c r="B191" s="45"/>
      <c r="C191" s="45"/>
      <c r="D191" s="45"/>
      <c r="E191" s="45"/>
      <c r="F191" s="45"/>
      <c r="G191" s="45"/>
      <c r="H191" s="45"/>
      <c r="I191" s="45"/>
      <c r="J191" s="45"/>
      <c r="K191" s="162"/>
      <c r="L191" s="162"/>
      <c r="M191" s="2"/>
      <c r="N191" s="60"/>
      <c r="O191" s="2"/>
      <c r="P191" s="2"/>
      <c r="Q191" s="2"/>
      <c r="R191" s="2"/>
      <c r="S191" s="2"/>
      <c r="T191" s="2"/>
      <c r="U191" s="2"/>
      <c r="V191" s="2"/>
      <c r="W191" s="2"/>
      <c r="X191" s="2"/>
      <c r="Y191" s="2"/>
      <c r="Z191" s="2"/>
    </row>
    <row r="192" spans="1:26" ht="15.75" customHeight="1" x14ac:dyDescent="0.25">
      <c r="A192" s="45"/>
      <c r="B192" s="45"/>
      <c r="C192" s="45"/>
      <c r="D192" s="45"/>
      <c r="E192" s="45"/>
      <c r="F192" s="45"/>
      <c r="G192" s="45"/>
      <c r="H192" s="45"/>
      <c r="I192" s="45"/>
      <c r="J192" s="45"/>
      <c r="K192" s="162"/>
      <c r="L192" s="162"/>
      <c r="M192" s="2"/>
      <c r="N192" s="60"/>
      <c r="O192" s="2"/>
      <c r="P192" s="2"/>
      <c r="Q192" s="2"/>
      <c r="R192" s="2"/>
      <c r="S192" s="2"/>
      <c r="T192" s="2"/>
      <c r="U192" s="2"/>
      <c r="V192" s="2"/>
      <c r="W192" s="2"/>
      <c r="X192" s="2"/>
      <c r="Y192" s="2"/>
      <c r="Z192" s="2"/>
    </row>
    <row r="193" spans="1:26" ht="15.75" customHeight="1" x14ac:dyDescent="0.25">
      <c r="A193" s="45"/>
      <c r="B193" s="45"/>
      <c r="C193" s="45"/>
      <c r="D193" s="45"/>
      <c r="E193" s="45"/>
      <c r="F193" s="45"/>
      <c r="G193" s="45"/>
      <c r="H193" s="45"/>
      <c r="I193" s="45"/>
      <c r="J193" s="45"/>
      <c r="K193" s="162"/>
      <c r="L193" s="162"/>
      <c r="M193" s="2"/>
      <c r="N193" s="60"/>
      <c r="O193" s="2"/>
      <c r="P193" s="2"/>
      <c r="Q193" s="2"/>
      <c r="R193" s="2"/>
      <c r="S193" s="2"/>
      <c r="T193" s="2"/>
      <c r="U193" s="2"/>
      <c r="V193" s="2"/>
      <c r="W193" s="2"/>
      <c r="X193" s="2"/>
      <c r="Y193" s="2"/>
      <c r="Z193" s="2"/>
    </row>
    <row r="194" spans="1:26" ht="15.75" customHeight="1" x14ac:dyDescent="0.25">
      <c r="A194" s="45"/>
      <c r="B194" s="45"/>
      <c r="C194" s="45"/>
      <c r="D194" s="45"/>
      <c r="E194" s="45"/>
      <c r="F194" s="45"/>
      <c r="G194" s="45"/>
      <c r="H194" s="45"/>
      <c r="I194" s="45"/>
      <c r="J194" s="45"/>
      <c r="K194" s="162"/>
      <c r="L194" s="162"/>
      <c r="M194" s="2"/>
      <c r="N194" s="60"/>
      <c r="O194" s="2"/>
      <c r="P194" s="2"/>
      <c r="Q194" s="2"/>
      <c r="R194" s="2"/>
      <c r="S194" s="2"/>
      <c r="T194" s="2"/>
      <c r="U194" s="2"/>
      <c r="V194" s="2"/>
      <c r="W194" s="2"/>
      <c r="X194" s="2"/>
      <c r="Y194" s="2"/>
      <c r="Z194" s="2"/>
    </row>
    <row r="195" spans="1:26" ht="15.75" customHeight="1" x14ac:dyDescent="0.25">
      <c r="A195" s="45"/>
      <c r="B195" s="45"/>
      <c r="C195" s="45"/>
      <c r="D195" s="45"/>
      <c r="E195" s="45"/>
      <c r="F195" s="45"/>
      <c r="G195" s="45"/>
      <c r="H195" s="45"/>
      <c r="I195" s="45"/>
      <c r="J195" s="45"/>
      <c r="K195" s="162"/>
      <c r="L195" s="162"/>
      <c r="M195" s="2"/>
      <c r="N195" s="60"/>
      <c r="O195" s="2"/>
      <c r="P195" s="2"/>
      <c r="Q195" s="2"/>
      <c r="R195" s="2"/>
      <c r="S195" s="2"/>
      <c r="T195" s="2"/>
      <c r="U195" s="2"/>
      <c r="V195" s="2"/>
      <c r="W195" s="2"/>
      <c r="X195" s="2"/>
      <c r="Y195" s="2"/>
      <c r="Z195" s="2"/>
    </row>
    <row r="196" spans="1:26" ht="15.75" customHeight="1" x14ac:dyDescent="0.25">
      <c r="A196" s="45"/>
      <c r="B196" s="45"/>
      <c r="C196" s="45"/>
      <c r="D196" s="45"/>
      <c r="E196" s="45"/>
      <c r="F196" s="45"/>
      <c r="G196" s="45"/>
      <c r="H196" s="45"/>
      <c r="I196" s="45"/>
      <c r="J196" s="45"/>
      <c r="K196" s="162"/>
      <c r="L196" s="162"/>
      <c r="M196" s="2"/>
      <c r="N196" s="60"/>
      <c r="O196" s="2"/>
      <c r="P196" s="2"/>
      <c r="Q196" s="2"/>
      <c r="R196" s="2"/>
      <c r="S196" s="2"/>
      <c r="T196" s="2"/>
      <c r="U196" s="2"/>
      <c r="V196" s="2"/>
      <c r="W196" s="2"/>
      <c r="X196" s="2"/>
      <c r="Y196" s="2"/>
      <c r="Z196" s="2"/>
    </row>
    <row r="197" spans="1:26" ht="15.75" customHeight="1" x14ac:dyDescent="0.25">
      <c r="A197" s="45"/>
      <c r="B197" s="45"/>
      <c r="C197" s="45"/>
      <c r="D197" s="45"/>
      <c r="E197" s="45"/>
      <c r="F197" s="45"/>
      <c r="G197" s="45"/>
      <c r="H197" s="45"/>
      <c r="I197" s="45"/>
      <c r="J197" s="45"/>
      <c r="K197" s="162"/>
      <c r="L197" s="162"/>
      <c r="M197" s="2"/>
      <c r="N197" s="60"/>
      <c r="O197" s="2"/>
      <c r="P197" s="2"/>
      <c r="Q197" s="2"/>
      <c r="R197" s="2"/>
      <c r="S197" s="2"/>
      <c r="T197" s="2"/>
      <c r="U197" s="2"/>
      <c r="V197" s="2"/>
      <c r="W197" s="2"/>
      <c r="X197" s="2"/>
      <c r="Y197" s="2"/>
      <c r="Z197" s="2"/>
    </row>
    <row r="198" spans="1:26" ht="15.75" customHeight="1" x14ac:dyDescent="0.25">
      <c r="A198" s="45"/>
      <c r="B198" s="45"/>
      <c r="C198" s="45"/>
      <c r="D198" s="45"/>
      <c r="E198" s="45"/>
      <c r="F198" s="45"/>
      <c r="G198" s="45"/>
      <c r="H198" s="45"/>
      <c r="I198" s="45"/>
      <c r="J198" s="45"/>
      <c r="K198" s="162"/>
      <c r="L198" s="162"/>
      <c r="M198" s="2"/>
      <c r="N198" s="60"/>
      <c r="O198" s="2"/>
      <c r="P198" s="2"/>
      <c r="Q198" s="2"/>
      <c r="R198" s="2"/>
      <c r="S198" s="2"/>
      <c r="T198" s="2"/>
      <c r="U198" s="2"/>
      <c r="V198" s="2"/>
      <c r="W198" s="2"/>
      <c r="X198" s="2"/>
      <c r="Y198" s="2"/>
      <c r="Z198" s="2"/>
    </row>
    <row r="199" spans="1:26" ht="15.75" customHeight="1" x14ac:dyDescent="0.25">
      <c r="A199" s="45"/>
      <c r="B199" s="45"/>
      <c r="C199" s="45"/>
      <c r="D199" s="45"/>
      <c r="E199" s="45"/>
      <c r="F199" s="45"/>
      <c r="G199" s="45"/>
      <c r="H199" s="45"/>
      <c r="I199" s="45"/>
      <c r="J199" s="45"/>
      <c r="K199" s="162"/>
      <c r="L199" s="162"/>
      <c r="M199" s="2"/>
      <c r="N199" s="60"/>
      <c r="O199" s="2"/>
      <c r="P199" s="2"/>
      <c r="Q199" s="2"/>
      <c r="R199" s="2"/>
      <c r="S199" s="2"/>
      <c r="T199" s="2"/>
      <c r="U199" s="2"/>
      <c r="V199" s="2"/>
      <c r="W199" s="2"/>
      <c r="X199" s="2"/>
      <c r="Y199" s="2"/>
      <c r="Z199" s="2"/>
    </row>
    <row r="200" spans="1:26" ht="15.75" customHeight="1" x14ac:dyDescent="0.25">
      <c r="A200" s="45"/>
      <c r="B200" s="45"/>
      <c r="C200" s="45"/>
      <c r="D200" s="45"/>
      <c r="E200" s="45"/>
      <c r="F200" s="45"/>
      <c r="G200" s="45"/>
      <c r="H200" s="45"/>
      <c r="I200" s="45"/>
      <c r="J200" s="45"/>
      <c r="K200" s="162"/>
      <c r="L200" s="162"/>
      <c r="M200" s="2"/>
      <c r="N200" s="60"/>
      <c r="O200" s="2"/>
      <c r="P200" s="2"/>
      <c r="Q200" s="2"/>
      <c r="R200" s="2"/>
      <c r="S200" s="2"/>
      <c r="T200" s="2"/>
      <c r="U200" s="2"/>
      <c r="V200" s="2"/>
      <c r="W200" s="2"/>
      <c r="X200" s="2"/>
      <c r="Y200" s="2"/>
      <c r="Z200" s="2"/>
    </row>
    <row r="201" spans="1:26" ht="15.75" customHeight="1" x14ac:dyDescent="0.25">
      <c r="A201" s="45"/>
      <c r="B201" s="45"/>
      <c r="C201" s="45"/>
      <c r="D201" s="45"/>
      <c r="E201" s="45"/>
      <c r="F201" s="45"/>
      <c r="G201" s="45"/>
      <c r="H201" s="45"/>
      <c r="I201" s="45"/>
      <c r="J201" s="45"/>
      <c r="K201" s="162"/>
      <c r="L201" s="162"/>
      <c r="M201" s="2"/>
      <c r="N201" s="60"/>
      <c r="O201" s="2"/>
      <c r="P201" s="2"/>
      <c r="Q201" s="2"/>
      <c r="R201" s="2"/>
      <c r="S201" s="2"/>
      <c r="T201" s="2"/>
      <c r="U201" s="2"/>
      <c r="V201" s="2"/>
      <c r="W201" s="2"/>
      <c r="X201" s="2"/>
      <c r="Y201" s="2"/>
      <c r="Z201" s="2"/>
    </row>
    <row r="202" spans="1:26" ht="15.75" customHeight="1" x14ac:dyDescent="0.25">
      <c r="A202" s="45"/>
      <c r="B202" s="45"/>
      <c r="C202" s="45"/>
      <c r="D202" s="45"/>
      <c r="E202" s="45"/>
      <c r="F202" s="45"/>
      <c r="G202" s="45"/>
      <c r="H202" s="45"/>
      <c r="I202" s="45"/>
      <c r="J202" s="45"/>
      <c r="K202" s="162"/>
      <c r="L202" s="162"/>
      <c r="M202" s="2"/>
      <c r="N202" s="60"/>
      <c r="O202" s="2"/>
      <c r="P202" s="2"/>
      <c r="Q202" s="2"/>
      <c r="R202" s="2"/>
      <c r="S202" s="2"/>
      <c r="T202" s="2"/>
      <c r="U202" s="2"/>
      <c r="V202" s="2"/>
      <c r="W202" s="2"/>
      <c r="X202" s="2"/>
      <c r="Y202" s="2"/>
      <c r="Z202" s="2"/>
    </row>
    <row r="203" spans="1:26" ht="15.75" customHeight="1" x14ac:dyDescent="0.25">
      <c r="A203" s="45"/>
      <c r="B203" s="45"/>
      <c r="C203" s="45"/>
      <c r="D203" s="45"/>
      <c r="E203" s="45"/>
      <c r="F203" s="45"/>
      <c r="G203" s="45"/>
      <c r="H203" s="45"/>
      <c r="I203" s="45"/>
      <c r="J203" s="45"/>
      <c r="K203" s="162"/>
      <c r="L203" s="162"/>
      <c r="M203" s="2"/>
      <c r="N203" s="60"/>
      <c r="O203" s="2"/>
      <c r="P203" s="2"/>
      <c r="Q203" s="2"/>
      <c r="R203" s="2"/>
      <c r="S203" s="2"/>
      <c r="T203" s="2"/>
      <c r="U203" s="2"/>
      <c r="V203" s="2"/>
      <c r="W203" s="2"/>
      <c r="X203" s="2"/>
      <c r="Y203" s="2"/>
      <c r="Z203" s="2"/>
    </row>
    <row r="204" spans="1:26" ht="15.75" customHeight="1" x14ac:dyDescent="0.25">
      <c r="A204" s="45"/>
      <c r="B204" s="45"/>
      <c r="C204" s="45"/>
      <c r="D204" s="45"/>
      <c r="E204" s="45"/>
      <c r="F204" s="45"/>
      <c r="G204" s="45"/>
      <c r="H204" s="45"/>
      <c r="I204" s="45"/>
      <c r="J204" s="45"/>
      <c r="K204" s="162"/>
      <c r="L204" s="162"/>
      <c r="M204" s="2"/>
      <c r="N204" s="60"/>
      <c r="O204" s="2"/>
      <c r="P204" s="2"/>
      <c r="Q204" s="2"/>
      <c r="R204" s="2"/>
      <c r="S204" s="2"/>
      <c r="T204" s="2"/>
      <c r="U204" s="2"/>
      <c r="V204" s="2"/>
      <c r="W204" s="2"/>
      <c r="X204" s="2"/>
      <c r="Y204" s="2"/>
      <c r="Z204" s="2"/>
    </row>
    <row r="205" spans="1:26" ht="15.75" customHeight="1" x14ac:dyDescent="0.25">
      <c r="A205" s="45"/>
      <c r="B205" s="45"/>
      <c r="C205" s="45"/>
      <c r="D205" s="45"/>
      <c r="E205" s="45"/>
      <c r="F205" s="45"/>
      <c r="G205" s="45"/>
      <c r="H205" s="45"/>
      <c r="I205" s="45"/>
      <c r="J205" s="45"/>
      <c r="K205" s="162"/>
      <c r="L205" s="162"/>
      <c r="M205" s="2"/>
      <c r="N205" s="60"/>
      <c r="O205" s="2"/>
      <c r="P205" s="2"/>
      <c r="Q205" s="2"/>
      <c r="R205" s="2"/>
      <c r="S205" s="2"/>
      <c r="T205" s="2"/>
      <c r="U205" s="2"/>
      <c r="V205" s="2"/>
      <c r="W205" s="2"/>
      <c r="X205" s="2"/>
      <c r="Y205" s="2"/>
      <c r="Z205" s="2"/>
    </row>
    <row r="206" spans="1:26" ht="15.75" customHeight="1" x14ac:dyDescent="0.25">
      <c r="A206" s="45"/>
      <c r="B206" s="45"/>
      <c r="C206" s="45"/>
      <c r="D206" s="45"/>
      <c r="E206" s="45"/>
      <c r="F206" s="45"/>
      <c r="G206" s="45"/>
      <c r="H206" s="45"/>
      <c r="I206" s="45"/>
      <c r="J206" s="45"/>
      <c r="K206" s="162"/>
      <c r="L206" s="162"/>
      <c r="M206" s="2"/>
      <c r="N206" s="60"/>
      <c r="O206" s="2"/>
      <c r="P206" s="2"/>
      <c r="Q206" s="2"/>
      <c r="R206" s="2"/>
      <c r="S206" s="2"/>
      <c r="T206" s="2"/>
      <c r="U206" s="2"/>
      <c r="V206" s="2"/>
      <c r="W206" s="2"/>
      <c r="X206" s="2"/>
      <c r="Y206" s="2"/>
      <c r="Z206" s="2"/>
    </row>
    <row r="207" spans="1:26" ht="15.75" customHeight="1" x14ac:dyDescent="0.25">
      <c r="A207" s="45"/>
      <c r="B207" s="45"/>
      <c r="C207" s="45"/>
      <c r="D207" s="45"/>
      <c r="E207" s="45"/>
      <c r="F207" s="45"/>
      <c r="G207" s="45"/>
      <c r="H207" s="45"/>
      <c r="I207" s="45"/>
      <c r="J207" s="45"/>
      <c r="K207" s="162"/>
      <c r="L207" s="162"/>
      <c r="M207" s="2"/>
      <c r="N207" s="60"/>
      <c r="O207" s="2"/>
      <c r="P207" s="2"/>
      <c r="Q207" s="2"/>
      <c r="R207" s="2"/>
      <c r="S207" s="2"/>
      <c r="T207" s="2"/>
      <c r="U207" s="2"/>
      <c r="V207" s="2"/>
      <c r="W207" s="2"/>
      <c r="X207" s="2"/>
      <c r="Y207" s="2"/>
      <c r="Z207" s="2"/>
    </row>
    <row r="208" spans="1:26" ht="15.75" customHeight="1" x14ac:dyDescent="0.25">
      <c r="A208" s="45"/>
      <c r="B208" s="45"/>
      <c r="C208" s="45"/>
      <c r="D208" s="45"/>
      <c r="E208" s="45"/>
      <c r="F208" s="45"/>
      <c r="G208" s="45"/>
      <c r="H208" s="45"/>
      <c r="I208" s="45"/>
      <c r="J208" s="45"/>
      <c r="K208" s="162"/>
      <c r="L208" s="162"/>
      <c r="M208" s="2"/>
      <c r="N208" s="60"/>
      <c r="O208" s="2"/>
      <c r="P208" s="2"/>
      <c r="Q208" s="2"/>
      <c r="R208" s="2"/>
      <c r="S208" s="2"/>
      <c r="T208" s="2"/>
      <c r="U208" s="2"/>
      <c r="V208" s="2"/>
      <c r="W208" s="2"/>
      <c r="X208" s="2"/>
      <c r="Y208" s="2"/>
      <c r="Z208" s="2"/>
    </row>
    <row r="209" spans="1:26" ht="15.75" customHeight="1" x14ac:dyDescent="0.25">
      <c r="A209" s="45"/>
      <c r="B209" s="45"/>
      <c r="C209" s="45"/>
      <c r="D209" s="45"/>
      <c r="E209" s="45"/>
      <c r="F209" s="45"/>
      <c r="G209" s="45"/>
      <c r="H209" s="45"/>
      <c r="I209" s="45"/>
      <c r="J209" s="45"/>
      <c r="K209" s="162"/>
      <c r="L209" s="162"/>
      <c r="M209" s="2"/>
      <c r="N209" s="60"/>
      <c r="O209" s="2"/>
      <c r="P209" s="2"/>
      <c r="Q209" s="2"/>
      <c r="R209" s="2"/>
      <c r="S209" s="2"/>
      <c r="T209" s="2"/>
      <c r="U209" s="2"/>
      <c r="V209" s="2"/>
      <c r="W209" s="2"/>
      <c r="X209" s="2"/>
      <c r="Y209" s="2"/>
      <c r="Z209" s="2"/>
    </row>
    <row r="210" spans="1:26" ht="15.75" customHeight="1" x14ac:dyDescent="0.25">
      <c r="A210" s="45"/>
      <c r="B210" s="45"/>
      <c r="C210" s="45"/>
      <c r="D210" s="45"/>
      <c r="E210" s="45"/>
      <c r="F210" s="45"/>
      <c r="G210" s="45"/>
      <c r="H210" s="45"/>
      <c r="I210" s="45"/>
      <c r="J210" s="45"/>
      <c r="K210" s="162"/>
      <c r="L210" s="162"/>
      <c r="M210" s="2"/>
      <c r="N210" s="60"/>
      <c r="O210" s="2"/>
      <c r="P210" s="2"/>
      <c r="Q210" s="2"/>
      <c r="R210" s="2"/>
      <c r="S210" s="2"/>
      <c r="T210" s="2"/>
      <c r="U210" s="2"/>
      <c r="V210" s="2"/>
      <c r="W210" s="2"/>
      <c r="X210" s="2"/>
      <c r="Y210" s="2"/>
      <c r="Z210" s="2"/>
    </row>
    <row r="211" spans="1:26" ht="15.75" customHeight="1" x14ac:dyDescent="0.25">
      <c r="A211" s="45"/>
      <c r="B211" s="45"/>
      <c r="C211" s="45"/>
      <c r="D211" s="45"/>
      <c r="E211" s="45"/>
      <c r="F211" s="45"/>
      <c r="G211" s="45"/>
      <c r="H211" s="45"/>
      <c r="I211" s="45"/>
      <c r="J211" s="45"/>
      <c r="K211" s="162"/>
      <c r="L211" s="162"/>
      <c r="M211" s="2"/>
      <c r="N211" s="60"/>
      <c r="O211" s="2"/>
      <c r="P211" s="2"/>
      <c r="Q211" s="2"/>
      <c r="R211" s="2"/>
      <c r="S211" s="2"/>
      <c r="T211" s="2"/>
      <c r="U211" s="2"/>
      <c r="V211" s="2"/>
      <c r="W211" s="2"/>
      <c r="X211" s="2"/>
      <c r="Y211" s="2"/>
      <c r="Z211" s="2"/>
    </row>
    <row r="212" spans="1:26" ht="15.75" customHeight="1" x14ac:dyDescent="0.25">
      <c r="A212" s="45"/>
      <c r="B212" s="45"/>
      <c r="C212" s="45"/>
      <c r="D212" s="45"/>
      <c r="E212" s="45"/>
      <c r="F212" s="45"/>
      <c r="G212" s="45"/>
      <c r="H212" s="45"/>
      <c r="I212" s="45"/>
      <c r="J212" s="45"/>
      <c r="K212" s="162"/>
      <c r="L212" s="162"/>
      <c r="M212" s="2"/>
      <c r="N212" s="60"/>
      <c r="O212" s="2"/>
      <c r="P212" s="2"/>
      <c r="Q212" s="2"/>
      <c r="R212" s="2"/>
      <c r="S212" s="2"/>
      <c r="T212" s="2"/>
      <c r="U212" s="2"/>
      <c r="V212" s="2"/>
      <c r="W212" s="2"/>
      <c r="X212" s="2"/>
      <c r="Y212" s="2"/>
      <c r="Z212" s="2"/>
    </row>
    <row r="213" spans="1:26" ht="15.75" customHeight="1" x14ac:dyDescent="0.25">
      <c r="A213" s="45"/>
      <c r="B213" s="45"/>
      <c r="C213" s="45"/>
      <c r="D213" s="45"/>
      <c r="E213" s="45"/>
      <c r="F213" s="45"/>
      <c r="G213" s="45"/>
      <c r="H213" s="45"/>
      <c r="I213" s="45"/>
      <c r="J213" s="45"/>
      <c r="K213" s="162"/>
      <c r="L213" s="162"/>
      <c r="M213" s="2"/>
      <c r="N213" s="60"/>
      <c r="O213" s="2"/>
      <c r="P213" s="2"/>
      <c r="Q213" s="2"/>
      <c r="R213" s="2"/>
      <c r="S213" s="2"/>
      <c r="T213" s="2"/>
      <c r="U213" s="2"/>
      <c r="V213" s="2"/>
      <c r="W213" s="2"/>
      <c r="X213" s="2"/>
      <c r="Y213" s="2"/>
      <c r="Z213" s="2"/>
    </row>
    <row r="214" spans="1:26" ht="15.75" customHeight="1" x14ac:dyDescent="0.25">
      <c r="A214" s="45"/>
      <c r="B214" s="45"/>
      <c r="C214" s="45"/>
      <c r="D214" s="45"/>
      <c r="E214" s="45"/>
      <c r="F214" s="45"/>
      <c r="G214" s="45"/>
      <c r="H214" s="45"/>
      <c r="I214" s="45"/>
      <c r="J214" s="45"/>
      <c r="K214" s="162"/>
      <c r="L214" s="162"/>
      <c r="M214" s="2"/>
      <c r="N214" s="60"/>
      <c r="O214" s="2"/>
      <c r="P214" s="2"/>
      <c r="Q214" s="2"/>
      <c r="R214" s="2"/>
      <c r="S214" s="2"/>
      <c r="T214" s="2"/>
      <c r="U214" s="2"/>
      <c r="V214" s="2"/>
      <c r="W214" s="2"/>
      <c r="X214" s="2"/>
      <c r="Y214" s="2"/>
      <c r="Z214" s="2"/>
    </row>
    <row r="215" spans="1:26" ht="15.75" customHeight="1" x14ac:dyDescent="0.25">
      <c r="A215" s="45"/>
      <c r="B215" s="45"/>
      <c r="C215" s="45"/>
      <c r="D215" s="45"/>
      <c r="E215" s="45"/>
      <c r="F215" s="45"/>
      <c r="G215" s="45"/>
      <c r="H215" s="45"/>
      <c r="I215" s="45"/>
      <c r="J215" s="45"/>
      <c r="K215" s="162"/>
      <c r="L215" s="162"/>
      <c r="M215" s="2"/>
      <c r="N215" s="60"/>
      <c r="O215" s="2"/>
      <c r="P215" s="2"/>
      <c r="Q215" s="2"/>
      <c r="R215" s="2"/>
      <c r="S215" s="2"/>
      <c r="T215" s="2"/>
      <c r="U215" s="2"/>
      <c r="V215" s="2"/>
      <c r="W215" s="2"/>
      <c r="X215" s="2"/>
      <c r="Y215" s="2"/>
      <c r="Z215" s="2"/>
    </row>
    <row r="216" spans="1:26" ht="15.75" customHeight="1" x14ac:dyDescent="0.25">
      <c r="A216" s="45"/>
      <c r="B216" s="45"/>
      <c r="C216" s="45"/>
      <c r="D216" s="45"/>
      <c r="E216" s="45"/>
      <c r="F216" s="45"/>
      <c r="G216" s="45"/>
      <c r="H216" s="45"/>
      <c r="I216" s="45"/>
      <c r="J216" s="45"/>
      <c r="K216" s="162"/>
      <c r="L216" s="162"/>
      <c r="M216" s="2"/>
      <c r="N216" s="60"/>
      <c r="O216" s="2"/>
      <c r="P216" s="2"/>
      <c r="Q216" s="2"/>
      <c r="R216" s="2"/>
      <c r="S216" s="2"/>
      <c r="T216" s="2"/>
      <c r="U216" s="2"/>
      <c r="V216" s="2"/>
      <c r="W216" s="2"/>
      <c r="X216" s="2"/>
      <c r="Y216" s="2"/>
      <c r="Z216" s="2"/>
    </row>
    <row r="217" spans="1:26" ht="15.75" customHeight="1" x14ac:dyDescent="0.25">
      <c r="A217" s="45"/>
      <c r="B217" s="45"/>
      <c r="C217" s="45"/>
      <c r="D217" s="45"/>
      <c r="E217" s="45"/>
      <c r="F217" s="45"/>
      <c r="G217" s="45"/>
      <c r="H217" s="45"/>
      <c r="I217" s="45"/>
      <c r="J217" s="45"/>
      <c r="K217" s="162"/>
      <c r="L217" s="162"/>
      <c r="M217" s="2"/>
      <c r="N217" s="60"/>
      <c r="O217" s="2"/>
      <c r="P217" s="2"/>
      <c r="Q217" s="2"/>
      <c r="R217" s="2"/>
      <c r="S217" s="2"/>
      <c r="T217" s="2"/>
      <c r="U217" s="2"/>
      <c r="V217" s="2"/>
      <c r="W217" s="2"/>
      <c r="X217" s="2"/>
      <c r="Y217" s="2"/>
      <c r="Z217" s="2"/>
    </row>
    <row r="218" spans="1:26" ht="15.75" customHeight="1" x14ac:dyDescent="0.25">
      <c r="A218" s="45"/>
      <c r="B218" s="45"/>
      <c r="C218" s="45"/>
      <c r="D218" s="45"/>
      <c r="E218" s="45"/>
      <c r="F218" s="45"/>
      <c r="G218" s="45"/>
      <c r="H218" s="45"/>
      <c r="I218" s="45"/>
      <c r="J218" s="45"/>
      <c r="K218" s="162"/>
      <c r="L218" s="162"/>
      <c r="M218" s="2"/>
      <c r="N218" s="60"/>
      <c r="O218" s="2"/>
      <c r="P218" s="2"/>
      <c r="Q218" s="2"/>
      <c r="R218" s="2"/>
      <c r="S218" s="2"/>
      <c r="T218" s="2"/>
      <c r="U218" s="2"/>
      <c r="V218" s="2"/>
      <c r="W218" s="2"/>
      <c r="X218" s="2"/>
      <c r="Y218" s="2"/>
      <c r="Z218" s="2"/>
    </row>
    <row r="219" spans="1:26" ht="15.75" customHeight="1" x14ac:dyDescent="0.25">
      <c r="A219" s="45"/>
      <c r="B219" s="45"/>
      <c r="C219" s="45"/>
      <c r="D219" s="45"/>
      <c r="E219" s="45"/>
      <c r="F219" s="45"/>
      <c r="G219" s="45"/>
      <c r="H219" s="45"/>
      <c r="I219" s="45"/>
      <c r="J219" s="45"/>
      <c r="K219" s="162"/>
      <c r="L219" s="162"/>
      <c r="M219" s="2"/>
      <c r="N219" s="60"/>
      <c r="O219" s="2"/>
      <c r="P219" s="2"/>
      <c r="Q219" s="2"/>
      <c r="R219" s="2"/>
      <c r="S219" s="2"/>
      <c r="T219" s="2"/>
      <c r="U219" s="2"/>
      <c r="V219" s="2"/>
      <c r="W219" s="2"/>
      <c r="X219" s="2"/>
      <c r="Y219" s="2"/>
      <c r="Z219" s="2"/>
    </row>
    <row r="220" spans="1:26" ht="15.75" customHeight="1" x14ac:dyDescent="0.25">
      <c r="A220" s="45"/>
      <c r="B220" s="45"/>
      <c r="C220" s="45"/>
      <c r="D220" s="45"/>
      <c r="E220" s="45"/>
      <c r="F220" s="45"/>
      <c r="G220" s="45"/>
      <c r="H220" s="45"/>
      <c r="I220" s="45"/>
      <c r="J220" s="45"/>
      <c r="K220" s="162"/>
      <c r="L220" s="162"/>
      <c r="M220" s="2"/>
      <c r="N220" s="60"/>
      <c r="O220" s="2"/>
      <c r="P220" s="2"/>
      <c r="Q220" s="2"/>
      <c r="R220" s="2"/>
      <c r="S220" s="2"/>
      <c r="T220" s="2"/>
      <c r="U220" s="2"/>
      <c r="V220" s="2"/>
      <c r="W220" s="2"/>
      <c r="X220" s="2"/>
      <c r="Y220" s="2"/>
      <c r="Z220" s="2"/>
    </row>
    <row r="221" spans="1:26" ht="15.75" customHeight="1" x14ac:dyDescent="0.25">
      <c r="A221" s="45"/>
      <c r="B221" s="45"/>
      <c r="C221" s="45"/>
      <c r="D221" s="45"/>
      <c r="E221" s="45"/>
      <c r="F221" s="45"/>
      <c r="G221" s="45"/>
      <c r="H221" s="45"/>
      <c r="I221" s="45"/>
      <c r="J221" s="45"/>
      <c r="K221" s="162"/>
      <c r="L221" s="162"/>
      <c r="M221" s="2"/>
      <c r="N221" s="60"/>
      <c r="O221" s="2"/>
      <c r="P221" s="2"/>
      <c r="Q221" s="2"/>
      <c r="R221" s="2"/>
      <c r="S221" s="2"/>
      <c r="T221" s="2"/>
      <c r="U221" s="2"/>
      <c r="V221" s="2"/>
      <c r="W221" s="2"/>
      <c r="X221" s="2"/>
      <c r="Y221" s="2"/>
      <c r="Z221" s="2"/>
    </row>
    <row r="222" spans="1:26" ht="15.75" customHeight="1" x14ac:dyDescent="0.25">
      <c r="A222" s="45"/>
      <c r="B222" s="45"/>
      <c r="C222" s="45"/>
      <c r="D222" s="45"/>
      <c r="E222" s="45"/>
      <c r="F222" s="45"/>
      <c r="G222" s="45"/>
      <c r="H222" s="45"/>
      <c r="I222" s="45"/>
      <c r="J222" s="45"/>
      <c r="K222" s="162"/>
      <c r="L222" s="162"/>
      <c r="M222" s="2"/>
      <c r="N222" s="60"/>
      <c r="O222" s="2"/>
      <c r="P222" s="2"/>
      <c r="Q222" s="2"/>
      <c r="R222" s="2"/>
      <c r="S222" s="2"/>
      <c r="T222" s="2"/>
      <c r="U222" s="2"/>
      <c r="V222" s="2"/>
      <c r="W222" s="2"/>
      <c r="X222" s="2"/>
      <c r="Y222" s="2"/>
      <c r="Z222" s="2"/>
    </row>
    <row r="223" spans="1:26" ht="15.75" customHeight="1" x14ac:dyDescent="0.25">
      <c r="A223" s="45"/>
      <c r="B223" s="45"/>
      <c r="C223" s="45"/>
      <c r="D223" s="45"/>
      <c r="E223" s="45"/>
      <c r="F223" s="45"/>
      <c r="G223" s="45"/>
      <c r="H223" s="45"/>
      <c r="I223" s="45"/>
      <c r="J223" s="45"/>
      <c r="K223" s="162"/>
      <c r="L223" s="162"/>
      <c r="M223" s="2"/>
      <c r="N223" s="60"/>
      <c r="O223" s="2"/>
      <c r="P223" s="2"/>
      <c r="Q223" s="2"/>
      <c r="R223" s="2"/>
      <c r="S223" s="2"/>
      <c r="T223" s="2"/>
      <c r="U223" s="2"/>
      <c r="V223" s="2"/>
      <c r="W223" s="2"/>
      <c r="X223" s="2"/>
      <c r="Y223" s="2"/>
      <c r="Z223" s="2"/>
    </row>
    <row r="224" spans="1:26" ht="15.75" customHeight="1" x14ac:dyDescent="0.25">
      <c r="A224" s="45"/>
      <c r="B224" s="45"/>
      <c r="C224" s="45"/>
      <c r="D224" s="45"/>
      <c r="E224" s="45"/>
      <c r="F224" s="45"/>
      <c r="G224" s="45"/>
      <c r="H224" s="45"/>
      <c r="I224" s="45"/>
      <c r="J224" s="45"/>
      <c r="K224" s="162"/>
      <c r="L224" s="162"/>
      <c r="M224" s="2"/>
      <c r="N224" s="60"/>
      <c r="O224" s="2"/>
      <c r="P224" s="2"/>
      <c r="Q224" s="2"/>
      <c r="R224" s="2"/>
      <c r="S224" s="2"/>
      <c r="T224" s="2"/>
      <c r="U224" s="2"/>
      <c r="V224" s="2"/>
      <c r="W224" s="2"/>
      <c r="X224" s="2"/>
      <c r="Y224" s="2"/>
      <c r="Z224" s="2"/>
    </row>
    <row r="225" spans="1:26" ht="15.75" customHeight="1" x14ac:dyDescent="0.25">
      <c r="A225" s="45"/>
      <c r="B225" s="45"/>
      <c r="C225" s="45"/>
      <c r="D225" s="45"/>
      <c r="E225" s="45"/>
      <c r="F225" s="45"/>
      <c r="G225" s="45"/>
      <c r="H225" s="45"/>
      <c r="I225" s="45"/>
      <c r="J225" s="45"/>
      <c r="K225" s="162"/>
      <c r="L225" s="162"/>
      <c r="M225" s="2"/>
      <c r="N225" s="60"/>
      <c r="O225" s="2"/>
      <c r="P225" s="2"/>
      <c r="Q225" s="2"/>
      <c r="R225" s="2"/>
      <c r="S225" s="2"/>
      <c r="T225" s="2"/>
      <c r="U225" s="2"/>
      <c r="V225" s="2"/>
      <c r="W225" s="2"/>
      <c r="X225" s="2"/>
      <c r="Y225" s="2"/>
      <c r="Z225" s="2"/>
    </row>
    <row r="226" spans="1:26" ht="15.75" customHeight="1" x14ac:dyDescent="0.25">
      <c r="A226" s="45"/>
      <c r="B226" s="45"/>
      <c r="C226" s="45"/>
      <c r="D226" s="45"/>
      <c r="E226" s="45"/>
      <c r="F226" s="45"/>
      <c r="G226" s="45"/>
      <c r="H226" s="45"/>
      <c r="I226" s="45"/>
      <c r="J226" s="45"/>
      <c r="K226" s="162"/>
      <c r="L226" s="162"/>
      <c r="M226" s="2"/>
      <c r="N226" s="60"/>
      <c r="O226" s="2"/>
      <c r="P226" s="2"/>
      <c r="Q226" s="2"/>
      <c r="R226" s="2"/>
      <c r="S226" s="2"/>
      <c r="T226" s="2"/>
      <c r="U226" s="2"/>
      <c r="V226" s="2"/>
      <c r="W226" s="2"/>
      <c r="X226" s="2"/>
      <c r="Y226" s="2"/>
      <c r="Z226" s="2"/>
    </row>
    <row r="227" spans="1:26" ht="15.75" customHeight="1" x14ac:dyDescent="0.25">
      <c r="A227" s="45"/>
      <c r="B227" s="45"/>
      <c r="C227" s="45"/>
      <c r="D227" s="45"/>
      <c r="E227" s="45"/>
      <c r="F227" s="45"/>
      <c r="G227" s="45"/>
      <c r="H227" s="45"/>
      <c r="I227" s="45"/>
      <c r="J227" s="45"/>
      <c r="K227" s="162"/>
      <c r="L227" s="162"/>
      <c r="M227" s="2"/>
      <c r="N227" s="60"/>
      <c r="O227" s="2"/>
      <c r="P227" s="2"/>
      <c r="Q227" s="2"/>
      <c r="R227" s="2"/>
      <c r="S227" s="2"/>
      <c r="T227" s="2"/>
      <c r="U227" s="2"/>
      <c r="V227" s="2"/>
      <c r="W227" s="2"/>
      <c r="X227" s="2"/>
      <c r="Y227" s="2"/>
      <c r="Z227" s="2"/>
    </row>
    <row r="228" spans="1:26" ht="15.75" customHeight="1" x14ac:dyDescent="0.25">
      <c r="A228" s="45"/>
      <c r="B228" s="45"/>
      <c r="C228" s="45"/>
      <c r="D228" s="45"/>
      <c r="E228" s="45"/>
      <c r="F228" s="45"/>
      <c r="G228" s="45"/>
      <c r="H228" s="45"/>
      <c r="I228" s="45"/>
      <c r="J228" s="45"/>
      <c r="K228" s="162"/>
      <c r="L228" s="162"/>
      <c r="M228" s="2"/>
      <c r="N228" s="60"/>
      <c r="O228" s="2"/>
      <c r="P228" s="2"/>
      <c r="Q228" s="2"/>
      <c r="R228" s="2"/>
      <c r="S228" s="2"/>
      <c r="T228" s="2"/>
      <c r="U228" s="2"/>
      <c r="V228" s="2"/>
      <c r="W228" s="2"/>
      <c r="X228" s="2"/>
      <c r="Y228" s="2"/>
      <c r="Z228" s="2"/>
    </row>
    <row r="229" spans="1:26" ht="15.75" customHeight="1" x14ac:dyDescent="0.25">
      <c r="A229" s="45"/>
      <c r="B229" s="45"/>
      <c r="C229" s="45"/>
      <c r="D229" s="45"/>
      <c r="E229" s="45"/>
      <c r="F229" s="45"/>
      <c r="G229" s="45"/>
      <c r="H229" s="45"/>
      <c r="I229" s="45"/>
      <c r="J229" s="45"/>
      <c r="K229" s="162"/>
      <c r="L229" s="162"/>
      <c r="M229" s="2"/>
      <c r="N229" s="60"/>
      <c r="O229" s="2"/>
      <c r="P229" s="2"/>
      <c r="Q229" s="2"/>
      <c r="R229" s="2"/>
      <c r="S229" s="2"/>
      <c r="T229" s="2"/>
      <c r="U229" s="2"/>
      <c r="V229" s="2"/>
      <c r="W229" s="2"/>
      <c r="X229" s="2"/>
      <c r="Y229" s="2"/>
      <c r="Z229" s="2"/>
    </row>
    <row r="230" spans="1:26" ht="15.75" customHeight="1" x14ac:dyDescent="0.25">
      <c r="A230" s="45"/>
      <c r="B230" s="45"/>
      <c r="C230" s="45"/>
      <c r="D230" s="45"/>
      <c r="E230" s="45"/>
      <c r="F230" s="45"/>
      <c r="G230" s="45"/>
      <c r="H230" s="45"/>
      <c r="I230" s="45"/>
      <c r="J230" s="45"/>
      <c r="K230" s="162"/>
      <c r="L230" s="162"/>
      <c r="M230" s="2"/>
      <c r="N230" s="60"/>
      <c r="O230" s="2"/>
      <c r="P230" s="2"/>
      <c r="Q230" s="2"/>
      <c r="R230" s="2"/>
      <c r="S230" s="2"/>
      <c r="T230" s="2"/>
      <c r="U230" s="2"/>
      <c r="V230" s="2"/>
      <c r="W230" s="2"/>
      <c r="X230" s="2"/>
      <c r="Y230" s="2"/>
      <c r="Z230" s="2"/>
    </row>
    <row r="231" spans="1:26" ht="15.75" customHeight="1" x14ac:dyDescent="0.25">
      <c r="A231" s="45"/>
      <c r="B231" s="45"/>
      <c r="C231" s="45"/>
      <c r="D231" s="45"/>
      <c r="E231" s="45"/>
      <c r="F231" s="45"/>
      <c r="G231" s="45"/>
      <c r="H231" s="45"/>
      <c r="I231" s="45"/>
      <c r="J231" s="45"/>
      <c r="K231" s="162"/>
      <c r="L231" s="162"/>
      <c r="M231" s="2"/>
      <c r="N231" s="60"/>
      <c r="O231" s="2"/>
      <c r="P231" s="2"/>
      <c r="Q231" s="2"/>
      <c r="R231" s="2"/>
      <c r="S231" s="2"/>
      <c r="T231" s="2"/>
      <c r="U231" s="2"/>
      <c r="V231" s="2"/>
      <c r="W231" s="2"/>
      <c r="X231" s="2"/>
      <c r="Y231" s="2"/>
      <c r="Z231" s="2"/>
    </row>
    <row r="232" spans="1:26" ht="15.75" customHeight="1" x14ac:dyDescent="0.25">
      <c r="A232" s="45"/>
      <c r="B232" s="45"/>
      <c r="C232" s="45"/>
      <c r="D232" s="45"/>
      <c r="E232" s="45"/>
      <c r="F232" s="45"/>
      <c r="G232" s="45"/>
      <c r="H232" s="45"/>
      <c r="I232" s="45"/>
      <c r="J232" s="45"/>
      <c r="K232" s="162"/>
      <c r="L232" s="162"/>
      <c r="M232" s="2"/>
      <c r="N232" s="60"/>
      <c r="O232" s="2"/>
      <c r="P232" s="2"/>
      <c r="Q232" s="2"/>
      <c r="R232" s="2"/>
      <c r="S232" s="2"/>
      <c r="T232" s="2"/>
      <c r="U232" s="2"/>
      <c r="V232" s="2"/>
      <c r="W232" s="2"/>
      <c r="X232" s="2"/>
      <c r="Y232" s="2"/>
      <c r="Z232" s="2"/>
    </row>
    <row r="233" spans="1:26" ht="15.75" customHeight="1" x14ac:dyDescent="0.25">
      <c r="A233" s="45"/>
      <c r="B233" s="45"/>
      <c r="C233" s="45"/>
      <c r="D233" s="45"/>
      <c r="E233" s="45"/>
      <c r="F233" s="45"/>
      <c r="G233" s="45"/>
      <c r="H233" s="45"/>
      <c r="I233" s="45"/>
      <c r="J233" s="45"/>
      <c r="K233" s="162"/>
      <c r="L233" s="162"/>
      <c r="M233" s="2"/>
      <c r="N233" s="60"/>
      <c r="O233" s="2"/>
      <c r="P233" s="2"/>
      <c r="Q233" s="2"/>
      <c r="R233" s="2"/>
      <c r="S233" s="2"/>
      <c r="T233" s="2"/>
      <c r="U233" s="2"/>
      <c r="V233" s="2"/>
      <c r="W233" s="2"/>
      <c r="X233" s="2"/>
      <c r="Y233" s="2"/>
      <c r="Z233" s="2"/>
    </row>
    <row r="234" spans="1:26" ht="15.75" customHeight="1" x14ac:dyDescent="0.25">
      <c r="A234" s="45"/>
      <c r="B234" s="45"/>
      <c r="C234" s="45"/>
      <c r="D234" s="45"/>
      <c r="E234" s="45"/>
      <c r="F234" s="45"/>
      <c r="G234" s="45"/>
      <c r="H234" s="45"/>
      <c r="I234" s="45"/>
      <c r="J234" s="45"/>
      <c r="K234" s="162"/>
      <c r="L234" s="162"/>
      <c r="M234" s="2"/>
      <c r="N234" s="60"/>
      <c r="O234" s="2"/>
      <c r="P234" s="2"/>
      <c r="Q234" s="2"/>
      <c r="R234" s="2"/>
      <c r="S234" s="2"/>
      <c r="T234" s="2"/>
      <c r="U234" s="2"/>
      <c r="V234" s="2"/>
      <c r="W234" s="2"/>
      <c r="X234" s="2"/>
      <c r="Y234" s="2"/>
      <c r="Z234" s="2"/>
    </row>
    <row r="235" spans="1:26" ht="15.75" customHeight="1" x14ac:dyDescent="0.25">
      <c r="A235" s="45"/>
      <c r="B235" s="45"/>
      <c r="C235" s="45"/>
      <c r="D235" s="45"/>
      <c r="E235" s="45"/>
      <c r="F235" s="45"/>
      <c r="G235" s="45"/>
      <c r="H235" s="45"/>
      <c r="I235" s="45"/>
      <c r="J235" s="45"/>
      <c r="K235" s="162"/>
      <c r="L235" s="162"/>
      <c r="M235" s="2"/>
      <c r="N235" s="60"/>
      <c r="O235" s="2"/>
      <c r="P235" s="2"/>
      <c r="Q235" s="2"/>
      <c r="R235" s="2"/>
      <c r="S235" s="2"/>
      <c r="T235" s="2"/>
      <c r="U235" s="2"/>
      <c r="V235" s="2"/>
      <c r="W235" s="2"/>
      <c r="X235" s="2"/>
      <c r="Y235" s="2"/>
      <c r="Z235" s="2"/>
    </row>
    <row r="236" spans="1:26" ht="15.75" customHeight="1" x14ac:dyDescent="0.25">
      <c r="A236" s="45"/>
      <c r="B236" s="45"/>
      <c r="C236" s="45"/>
      <c r="D236" s="45"/>
      <c r="E236" s="45"/>
      <c r="F236" s="45"/>
      <c r="G236" s="45"/>
      <c r="H236" s="45"/>
      <c r="I236" s="45"/>
      <c r="J236" s="45"/>
      <c r="K236" s="162"/>
      <c r="L236" s="162"/>
      <c r="M236" s="2"/>
      <c r="N236" s="60"/>
      <c r="O236" s="2"/>
      <c r="P236" s="2"/>
      <c r="Q236" s="2"/>
      <c r="R236" s="2"/>
      <c r="S236" s="2"/>
      <c r="T236" s="2"/>
      <c r="U236" s="2"/>
      <c r="V236" s="2"/>
      <c r="W236" s="2"/>
      <c r="X236" s="2"/>
      <c r="Y236" s="2"/>
      <c r="Z236" s="2"/>
    </row>
    <row r="237" spans="1:26" ht="15.75" customHeight="1" x14ac:dyDescent="0.25">
      <c r="A237" s="45"/>
      <c r="B237" s="45"/>
      <c r="C237" s="45"/>
      <c r="D237" s="45"/>
      <c r="E237" s="45"/>
      <c r="F237" s="45"/>
      <c r="G237" s="45"/>
      <c r="H237" s="45"/>
      <c r="I237" s="45"/>
      <c r="J237" s="45"/>
      <c r="K237" s="162"/>
      <c r="L237" s="162"/>
      <c r="M237" s="2"/>
      <c r="N237" s="60"/>
      <c r="O237" s="2"/>
      <c r="P237" s="2"/>
      <c r="Q237" s="2"/>
      <c r="R237" s="2"/>
      <c r="S237" s="2"/>
      <c r="T237" s="2"/>
      <c r="U237" s="2"/>
      <c r="V237" s="2"/>
      <c r="W237" s="2"/>
      <c r="X237" s="2"/>
      <c r="Y237" s="2"/>
      <c r="Z237" s="2"/>
    </row>
    <row r="238" spans="1:26" ht="15.75" customHeight="1" x14ac:dyDescent="0.25">
      <c r="A238" s="45"/>
      <c r="B238" s="45"/>
      <c r="C238" s="45"/>
      <c r="D238" s="45"/>
      <c r="E238" s="45"/>
      <c r="F238" s="45"/>
      <c r="G238" s="45"/>
      <c r="H238" s="45"/>
      <c r="I238" s="45"/>
      <c r="J238" s="45"/>
      <c r="K238" s="162"/>
      <c r="L238" s="162"/>
      <c r="M238" s="2"/>
      <c r="N238" s="60"/>
      <c r="O238" s="2"/>
      <c r="P238" s="2"/>
      <c r="Q238" s="2"/>
      <c r="R238" s="2"/>
      <c r="S238" s="2"/>
      <c r="T238" s="2"/>
      <c r="U238" s="2"/>
      <c r="V238" s="2"/>
      <c r="W238" s="2"/>
      <c r="X238" s="2"/>
      <c r="Y238" s="2"/>
      <c r="Z238" s="2"/>
    </row>
    <row r="239" spans="1:26" ht="15.75" customHeight="1" x14ac:dyDescent="0.25">
      <c r="A239" s="45"/>
      <c r="B239" s="45"/>
      <c r="C239" s="45"/>
      <c r="D239" s="45"/>
      <c r="E239" s="45"/>
      <c r="F239" s="45"/>
      <c r="G239" s="45"/>
      <c r="H239" s="45"/>
      <c r="I239" s="45"/>
      <c r="J239" s="45"/>
      <c r="K239" s="162"/>
      <c r="L239" s="162"/>
      <c r="M239" s="2"/>
      <c r="N239" s="60"/>
      <c r="O239" s="2"/>
      <c r="P239" s="2"/>
      <c r="Q239" s="2"/>
      <c r="R239" s="2"/>
      <c r="S239" s="2"/>
      <c r="T239" s="2"/>
      <c r="U239" s="2"/>
      <c r="V239" s="2"/>
      <c r="W239" s="2"/>
      <c r="X239" s="2"/>
      <c r="Y239" s="2"/>
      <c r="Z239" s="2"/>
    </row>
    <row r="240" spans="1:26" ht="15.75" customHeight="1" x14ac:dyDescent="0.25">
      <c r="A240" s="45"/>
      <c r="B240" s="45"/>
      <c r="C240" s="45"/>
      <c r="D240" s="45"/>
      <c r="E240" s="45"/>
      <c r="F240" s="45"/>
      <c r="G240" s="45"/>
      <c r="H240" s="45"/>
      <c r="I240" s="45"/>
      <c r="J240" s="45"/>
      <c r="K240" s="162"/>
      <c r="L240" s="162"/>
      <c r="M240" s="2"/>
      <c r="N240" s="60"/>
      <c r="O240" s="2"/>
      <c r="P240" s="2"/>
      <c r="Q240" s="2"/>
      <c r="R240" s="2"/>
      <c r="S240" s="2"/>
      <c r="T240" s="2"/>
      <c r="U240" s="2"/>
      <c r="V240" s="2"/>
      <c r="W240" s="2"/>
      <c r="X240" s="2"/>
      <c r="Y240" s="2"/>
      <c r="Z240" s="2"/>
    </row>
    <row r="241" spans="1:26" ht="15.75" customHeight="1" x14ac:dyDescent="0.25">
      <c r="A241" s="45"/>
      <c r="B241" s="45"/>
      <c r="C241" s="45"/>
      <c r="D241" s="45"/>
      <c r="E241" s="45"/>
      <c r="F241" s="45"/>
      <c r="G241" s="45"/>
      <c r="H241" s="45"/>
      <c r="I241" s="45"/>
      <c r="J241" s="45"/>
      <c r="K241" s="162"/>
      <c r="L241" s="162"/>
      <c r="M241" s="2"/>
      <c r="N241" s="60"/>
      <c r="O241" s="2"/>
      <c r="P241" s="2"/>
      <c r="Q241" s="2"/>
      <c r="R241" s="2"/>
      <c r="S241" s="2"/>
      <c r="T241" s="2"/>
      <c r="U241" s="2"/>
      <c r="V241" s="2"/>
      <c r="W241" s="2"/>
      <c r="X241" s="2"/>
      <c r="Y241" s="2"/>
      <c r="Z241" s="2"/>
    </row>
    <row r="242" spans="1:26" ht="15.75" customHeight="1" x14ac:dyDescent="0.25">
      <c r="A242" s="45"/>
      <c r="B242" s="45"/>
      <c r="C242" s="45"/>
      <c r="D242" s="45"/>
      <c r="E242" s="45"/>
      <c r="F242" s="45"/>
      <c r="G242" s="45"/>
      <c r="H242" s="45"/>
      <c r="I242" s="45"/>
      <c r="J242" s="45"/>
      <c r="K242" s="162"/>
      <c r="L242" s="162"/>
      <c r="M242" s="2"/>
      <c r="N242" s="60"/>
      <c r="O242" s="2"/>
      <c r="P242" s="2"/>
      <c r="Q242" s="2"/>
      <c r="R242" s="2"/>
      <c r="S242" s="2"/>
      <c r="T242" s="2"/>
      <c r="U242" s="2"/>
      <c r="V242" s="2"/>
      <c r="W242" s="2"/>
      <c r="X242" s="2"/>
      <c r="Y242" s="2"/>
      <c r="Z242" s="2"/>
    </row>
    <row r="243" spans="1:26" ht="15.75" customHeight="1" x14ac:dyDescent="0.25">
      <c r="A243" s="45"/>
      <c r="B243" s="45"/>
      <c r="C243" s="45"/>
      <c r="D243" s="45"/>
      <c r="E243" s="45"/>
      <c r="F243" s="45"/>
      <c r="G243" s="45"/>
      <c r="H243" s="45"/>
      <c r="I243" s="45"/>
      <c r="J243" s="45"/>
      <c r="K243" s="162"/>
      <c r="L243" s="162"/>
      <c r="M243" s="2"/>
      <c r="N243" s="60"/>
      <c r="O243" s="2"/>
      <c r="P243" s="2"/>
      <c r="Q243" s="2"/>
      <c r="R243" s="2"/>
      <c r="S243" s="2"/>
      <c r="T243" s="2"/>
      <c r="U243" s="2"/>
      <c r="V243" s="2"/>
      <c r="W243" s="2"/>
      <c r="X243" s="2"/>
      <c r="Y243" s="2"/>
      <c r="Z243" s="2"/>
    </row>
    <row r="244" spans="1:26" ht="15.75" customHeight="1" x14ac:dyDescent="0.25">
      <c r="A244" s="45"/>
      <c r="B244" s="45"/>
      <c r="C244" s="45"/>
      <c r="D244" s="45"/>
      <c r="E244" s="45"/>
      <c r="F244" s="45"/>
      <c r="G244" s="45"/>
      <c r="H244" s="45"/>
      <c r="I244" s="45"/>
      <c r="J244" s="45"/>
      <c r="K244" s="162"/>
      <c r="L244" s="162"/>
      <c r="M244" s="2"/>
      <c r="N244" s="60"/>
      <c r="O244" s="2"/>
      <c r="P244" s="2"/>
      <c r="Q244" s="2"/>
      <c r="R244" s="2"/>
      <c r="S244" s="2"/>
      <c r="T244" s="2"/>
      <c r="U244" s="2"/>
      <c r="V244" s="2"/>
      <c r="W244" s="2"/>
      <c r="X244" s="2"/>
      <c r="Y244" s="2"/>
      <c r="Z244" s="2"/>
    </row>
    <row r="245" spans="1:26" ht="15.75" customHeight="1" x14ac:dyDescent="0.25">
      <c r="A245" s="45"/>
      <c r="B245" s="45"/>
      <c r="C245" s="45"/>
      <c r="D245" s="45"/>
      <c r="E245" s="45"/>
      <c r="F245" s="45"/>
      <c r="G245" s="45"/>
      <c r="H245" s="45"/>
      <c r="I245" s="45"/>
      <c r="J245" s="45"/>
      <c r="K245" s="162"/>
      <c r="L245" s="162"/>
      <c r="M245" s="2"/>
      <c r="N245" s="60"/>
      <c r="O245" s="2"/>
      <c r="P245" s="2"/>
      <c r="Q245" s="2"/>
      <c r="R245" s="2"/>
      <c r="S245" s="2"/>
      <c r="T245" s="2"/>
      <c r="U245" s="2"/>
      <c r="V245" s="2"/>
      <c r="W245" s="2"/>
      <c r="X245" s="2"/>
      <c r="Y245" s="2"/>
      <c r="Z245" s="2"/>
    </row>
    <row r="246" spans="1:26" ht="15.75" customHeight="1" x14ac:dyDescent="0.25">
      <c r="A246" s="45"/>
      <c r="B246" s="45"/>
      <c r="C246" s="45"/>
      <c r="D246" s="45"/>
      <c r="E246" s="45"/>
      <c r="F246" s="45"/>
      <c r="G246" s="45"/>
      <c r="H246" s="45"/>
      <c r="I246" s="45"/>
      <c r="J246" s="45"/>
      <c r="K246" s="162"/>
      <c r="L246" s="162"/>
      <c r="M246" s="2"/>
      <c r="N246" s="60"/>
      <c r="O246" s="2"/>
      <c r="P246" s="2"/>
      <c r="Q246" s="2"/>
      <c r="R246" s="2"/>
      <c r="S246" s="2"/>
      <c r="T246" s="2"/>
      <c r="U246" s="2"/>
      <c r="V246" s="2"/>
      <c r="W246" s="2"/>
      <c r="X246" s="2"/>
      <c r="Y246" s="2"/>
      <c r="Z246" s="2"/>
    </row>
    <row r="247" spans="1:26" ht="15.75" customHeight="1" x14ac:dyDescent="0.25">
      <c r="A247" s="45"/>
      <c r="B247" s="45"/>
      <c r="C247" s="45"/>
      <c r="D247" s="45"/>
      <c r="E247" s="45"/>
      <c r="F247" s="45"/>
      <c r="G247" s="45"/>
      <c r="H247" s="45"/>
      <c r="I247" s="45"/>
      <c r="J247" s="45"/>
      <c r="K247" s="162"/>
      <c r="L247" s="162"/>
      <c r="M247" s="2"/>
      <c r="N247" s="60"/>
      <c r="O247" s="2"/>
      <c r="P247" s="2"/>
      <c r="Q247" s="2"/>
      <c r="R247" s="2"/>
      <c r="S247" s="2"/>
      <c r="T247" s="2"/>
      <c r="U247" s="2"/>
      <c r="V247" s="2"/>
      <c r="W247" s="2"/>
      <c r="X247" s="2"/>
      <c r="Y247" s="2"/>
      <c r="Z247" s="2"/>
    </row>
    <row r="248" spans="1:26" ht="15.75" customHeight="1" x14ac:dyDescent="0.25">
      <c r="A248" s="45"/>
      <c r="B248" s="45"/>
      <c r="C248" s="45"/>
      <c r="D248" s="45"/>
      <c r="E248" s="45"/>
      <c r="F248" s="45"/>
      <c r="G248" s="45"/>
      <c r="H248" s="45"/>
      <c r="I248" s="45"/>
      <c r="J248" s="45"/>
      <c r="K248" s="162"/>
      <c r="L248" s="162"/>
      <c r="M248" s="2"/>
      <c r="N248" s="60"/>
      <c r="O248" s="2"/>
      <c r="P248" s="2"/>
      <c r="Q248" s="2"/>
      <c r="R248" s="2"/>
      <c r="S248" s="2"/>
      <c r="T248" s="2"/>
      <c r="U248" s="2"/>
      <c r="V248" s="2"/>
      <c r="W248" s="2"/>
      <c r="X248" s="2"/>
      <c r="Y248" s="2"/>
      <c r="Z248" s="2"/>
    </row>
    <row r="249" spans="1:26" ht="15.75" customHeight="1" x14ac:dyDescent="0.25">
      <c r="A249" s="45"/>
      <c r="B249" s="45"/>
      <c r="C249" s="45"/>
      <c r="D249" s="45"/>
      <c r="E249" s="45"/>
      <c r="F249" s="45"/>
      <c r="G249" s="45"/>
      <c r="H249" s="45"/>
      <c r="I249" s="45"/>
      <c r="J249" s="45"/>
      <c r="K249" s="162"/>
      <c r="L249" s="162"/>
      <c r="M249" s="2"/>
      <c r="N249" s="60"/>
      <c r="O249" s="2"/>
      <c r="P249" s="2"/>
      <c r="Q249" s="2"/>
      <c r="R249" s="2"/>
      <c r="S249" s="2"/>
      <c r="T249" s="2"/>
      <c r="U249" s="2"/>
      <c r="V249" s="2"/>
      <c r="W249" s="2"/>
      <c r="X249" s="2"/>
      <c r="Y249" s="2"/>
      <c r="Z249" s="2"/>
    </row>
    <row r="250" spans="1:26" ht="15.75" customHeight="1" x14ac:dyDescent="0.25">
      <c r="A250" s="45"/>
      <c r="B250" s="45"/>
      <c r="C250" s="45"/>
      <c r="D250" s="45"/>
      <c r="E250" s="45"/>
      <c r="F250" s="45"/>
      <c r="G250" s="45"/>
      <c r="H250" s="45"/>
      <c r="I250" s="45"/>
      <c r="J250" s="45"/>
      <c r="K250" s="162"/>
      <c r="L250" s="162"/>
      <c r="M250" s="2"/>
      <c r="N250" s="60"/>
      <c r="O250" s="2"/>
      <c r="P250" s="2"/>
      <c r="Q250" s="2"/>
      <c r="R250" s="2"/>
      <c r="S250" s="2"/>
      <c r="T250" s="2"/>
      <c r="U250" s="2"/>
      <c r="V250" s="2"/>
      <c r="W250" s="2"/>
      <c r="X250" s="2"/>
      <c r="Y250" s="2"/>
      <c r="Z250" s="2"/>
    </row>
    <row r="251" spans="1:26" ht="15.75" customHeight="1" x14ac:dyDescent="0.25">
      <c r="A251" s="45"/>
      <c r="B251" s="45"/>
      <c r="C251" s="45"/>
      <c r="D251" s="45"/>
      <c r="E251" s="45"/>
      <c r="F251" s="45"/>
      <c r="G251" s="45"/>
      <c r="H251" s="45"/>
      <c r="I251" s="45"/>
      <c r="J251" s="45"/>
      <c r="K251" s="162"/>
      <c r="L251" s="162"/>
      <c r="M251" s="2"/>
      <c r="N251" s="60"/>
      <c r="O251" s="2"/>
      <c r="P251" s="2"/>
      <c r="Q251" s="2"/>
      <c r="R251" s="2"/>
      <c r="S251" s="2"/>
      <c r="T251" s="2"/>
      <c r="U251" s="2"/>
      <c r="V251" s="2"/>
      <c r="W251" s="2"/>
      <c r="X251" s="2"/>
      <c r="Y251" s="2"/>
      <c r="Z251" s="2"/>
    </row>
    <row r="252" spans="1:26" ht="15.75" customHeight="1" x14ac:dyDescent="0.25">
      <c r="A252" s="45"/>
      <c r="B252" s="45"/>
      <c r="C252" s="45"/>
      <c r="D252" s="45"/>
      <c r="E252" s="45"/>
      <c r="F252" s="45"/>
      <c r="G252" s="45"/>
      <c r="H252" s="45"/>
      <c r="I252" s="45"/>
      <c r="J252" s="45"/>
      <c r="K252" s="162"/>
      <c r="L252" s="162"/>
      <c r="M252" s="2"/>
      <c r="N252" s="60"/>
      <c r="O252" s="2"/>
      <c r="P252" s="2"/>
      <c r="Q252" s="2"/>
      <c r="R252" s="2"/>
      <c r="S252" s="2"/>
      <c r="T252" s="2"/>
      <c r="U252" s="2"/>
      <c r="V252" s="2"/>
      <c r="W252" s="2"/>
      <c r="X252" s="2"/>
      <c r="Y252" s="2"/>
      <c r="Z252" s="2"/>
    </row>
    <row r="253" spans="1:26" ht="15.75" customHeight="1" x14ac:dyDescent="0.25">
      <c r="A253" s="45"/>
      <c r="B253" s="45"/>
      <c r="C253" s="45"/>
      <c r="D253" s="45"/>
      <c r="E253" s="45"/>
      <c r="F253" s="45"/>
      <c r="G253" s="45"/>
      <c r="H253" s="45"/>
      <c r="I253" s="45"/>
      <c r="J253" s="45"/>
      <c r="K253" s="162"/>
      <c r="L253" s="162"/>
      <c r="M253" s="2"/>
      <c r="N253" s="60"/>
      <c r="O253" s="2"/>
      <c r="P253" s="2"/>
      <c r="Q253" s="2"/>
      <c r="R253" s="2"/>
      <c r="S253" s="2"/>
      <c r="T253" s="2"/>
      <c r="U253" s="2"/>
      <c r="V253" s="2"/>
      <c r="W253" s="2"/>
      <c r="X253" s="2"/>
      <c r="Y253" s="2"/>
      <c r="Z253" s="2"/>
    </row>
    <row r="254" spans="1:26" ht="15.75" customHeight="1" x14ac:dyDescent="0.25">
      <c r="A254" s="45"/>
      <c r="B254" s="45"/>
      <c r="C254" s="45"/>
      <c r="D254" s="45"/>
      <c r="E254" s="45"/>
      <c r="F254" s="45"/>
      <c r="G254" s="45"/>
      <c r="H254" s="45"/>
      <c r="I254" s="45"/>
      <c r="J254" s="45"/>
      <c r="K254" s="162"/>
      <c r="L254" s="162"/>
      <c r="M254" s="2"/>
      <c r="N254" s="60"/>
      <c r="O254" s="2"/>
      <c r="P254" s="2"/>
      <c r="Q254" s="2"/>
      <c r="R254" s="2"/>
      <c r="S254" s="2"/>
      <c r="T254" s="2"/>
      <c r="U254" s="2"/>
      <c r="V254" s="2"/>
      <c r="W254" s="2"/>
      <c r="X254" s="2"/>
      <c r="Y254" s="2"/>
      <c r="Z254" s="2"/>
    </row>
    <row r="255" spans="1:26" ht="15.75" customHeight="1" x14ac:dyDescent="0.25">
      <c r="A255" s="45"/>
      <c r="B255" s="45"/>
      <c r="C255" s="45"/>
      <c r="D255" s="45"/>
      <c r="E255" s="45"/>
      <c r="F255" s="45"/>
      <c r="G255" s="45"/>
      <c r="H255" s="45"/>
      <c r="I255" s="45"/>
      <c r="J255" s="45"/>
      <c r="K255" s="162"/>
      <c r="L255" s="162"/>
      <c r="M255" s="2"/>
      <c r="N255" s="60"/>
      <c r="O255" s="2"/>
      <c r="P255" s="2"/>
      <c r="Q255" s="2"/>
      <c r="R255" s="2"/>
      <c r="S255" s="2"/>
      <c r="T255" s="2"/>
      <c r="U255" s="2"/>
      <c r="V255" s="2"/>
      <c r="W255" s="2"/>
      <c r="X255" s="2"/>
      <c r="Y255" s="2"/>
      <c r="Z255" s="2"/>
    </row>
    <row r="256" spans="1:26" ht="15.75" customHeight="1" x14ac:dyDescent="0.25">
      <c r="A256" s="45"/>
      <c r="B256" s="45"/>
      <c r="C256" s="45"/>
      <c r="D256" s="45"/>
      <c r="E256" s="45"/>
      <c r="F256" s="45"/>
      <c r="G256" s="45"/>
      <c r="H256" s="45"/>
      <c r="I256" s="45"/>
      <c r="J256" s="45"/>
      <c r="K256" s="162"/>
      <c r="L256" s="162"/>
      <c r="M256" s="2"/>
      <c r="N256" s="60"/>
      <c r="O256" s="2"/>
      <c r="P256" s="2"/>
      <c r="Q256" s="2"/>
      <c r="R256" s="2"/>
      <c r="S256" s="2"/>
      <c r="T256" s="2"/>
      <c r="U256" s="2"/>
      <c r="V256" s="2"/>
      <c r="W256" s="2"/>
      <c r="X256" s="2"/>
      <c r="Y256" s="2"/>
      <c r="Z256" s="2"/>
    </row>
    <row r="257" spans="1:26" ht="15.75" customHeight="1" x14ac:dyDescent="0.25">
      <c r="A257" s="45"/>
      <c r="B257" s="45"/>
      <c r="C257" s="45"/>
      <c r="D257" s="45"/>
      <c r="E257" s="45"/>
      <c r="F257" s="45"/>
      <c r="G257" s="45"/>
      <c r="H257" s="45"/>
      <c r="I257" s="45"/>
      <c r="J257" s="45"/>
      <c r="K257" s="162"/>
      <c r="L257" s="162"/>
      <c r="M257" s="2"/>
      <c r="N257" s="60"/>
      <c r="O257" s="2"/>
      <c r="P257" s="2"/>
      <c r="Q257" s="2"/>
      <c r="R257" s="2"/>
      <c r="S257" s="2"/>
      <c r="T257" s="2"/>
      <c r="U257" s="2"/>
      <c r="V257" s="2"/>
      <c r="W257" s="2"/>
      <c r="X257" s="2"/>
      <c r="Y257" s="2"/>
      <c r="Z257" s="2"/>
    </row>
    <row r="258" spans="1:26" ht="15.75" customHeight="1" x14ac:dyDescent="0.25">
      <c r="A258" s="45"/>
      <c r="B258" s="45"/>
      <c r="C258" s="45"/>
      <c r="D258" s="45"/>
      <c r="E258" s="45"/>
      <c r="F258" s="45"/>
      <c r="G258" s="45"/>
      <c r="H258" s="45"/>
      <c r="I258" s="45"/>
      <c r="J258" s="45"/>
      <c r="K258" s="162"/>
      <c r="L258" s="162"/>
      <c r="M258" s="2"/>
      <c r="N258" s="60"/>
      <c r="O258" s="2"/>
      <c r="P258" s="2"/>
      <c r="Q258" s="2"/>
      <c r="R258" s="2"/>
      <c r="S258" s="2"/>
      <c r="T258" s="2"/>
      <c r="U258" s="2"/>
      <c r="V258" s="2"/>
      <c r="W258" s="2"/>
      <c r="X258" s="2"/>
      <c r="Y258" s="2"/>
      <c r="Z258" s="2"/>
    </row>
    <row r="259" spans="1:26" ht="15.75" customHeight="1" x14ac:dyDescent="0.25">
      <c r="A259" s="45"/>
      <c r="B259" s="45"/>
      <c r="C259" s="45"/>
      <c r="D259" s="45"/>
      <c r="E259" s="45"/>
      <c r="F259" s="45"/>
      <c r="G259" s="45"/>
      <c r="H259" s="45"/>
      <c r="I259" s="45"/>
      <c r="J259" s="45"/>
      <c r="K259" s="162"/>
      <c r="L259" s="162"/>
      <c r="M259" s="2"/>
      <c r="N259" s="60"/>
      <c r="O259" s="2"/>
      <c r="P259" s="2"/>
      <c r="Q259" s="2"/>
      <c r="R259" s="2"/>
      <c r="S259" s="2"/>
      <c r="T259" s="2"/>
      <c r="U259" s="2"/>
      <c r="V259" s="2"/>
      <c r="W259" s="2"/>
      <c r="X259" s="2"/>
      <c r="Y259" s="2"/>
      <c r="Z259" s="2"/>
    </row>
    <row r="260" spans="1:26" ht="15.75" customHeight="1" x14ac:dyDescent="0.25">
      <c r="A260" s="45"/>
      <c r="B260" s="45"/>
      <c r="C260" s="45"/>
      <c r="D260" s="45"/>
      <c r="E260" s="45"/>
      <c r="F260" s="45"/>
      <c r="G260" s="45"/>
      <c r="H260" s="45"/>
      <c r="I260" s="45"/>
      <c r="J260" s="45"/>
      <c r="K260" s="162"/>
      <c r="L260" s="162"/>
      <c r="M260" s="2"/>
      <c r="N260" s="60"/>
      <c r="O260" s="2"/>
      <c r="P260" s="2"/>
      <c r="Q260" s="2"/>
      <c r="R260" s="2"/>
      <c r="S260" s="2"/>
      <c r="T260" s="2"/>
      <c r="U260" s="2"/>
      <c r="V260" s="2"/>
      <c r="W260" s="2"/>
      <c r="X260" s="2"/>
      <c r="Y260" s="2"/>
      <c r="Z260" s="2"/>
    </row>
    <row r="261" spans="1:26" ht="15.75" customHeight="1" x14ac:dyDescent="0.25">
      <c r="A261" s="45"/>
      <c r="B261" s="45"/>
      <c r="C261" s="45"/>
      <c r="D261" s="45"/>
      <c r="E261" s="45"/>
      <c r="F261" s="45"/>
      <c r="G261" s="45"/>
      <c r="H261" s="45"/>
      <c r="I261" s="45"/>
      <c r="J261" s="45"/>
      <c r="K261" s="162"/>
      <c r="L261" s="162"/>
      <c r="M261" s="2"/>
      <c r="N261" s="60"/>
      <c r="O261" s="2"/>
      <c r="P261" s="2"/>
      <c r="Q261" s="2"/>
      <c r="R261" s="2"/>
      <c r="S261" s="2"/>
      <c r="T261" s="2"/>
      <c r="U261" s="2"/>
      <c r="V261" s="2"/>
      <c r="W261" s="2"/>
      <c r="X261" s="2"/>
      <c r="Y261" s="2"/>
      <c r="Z261" s="2"/>
    </row>
    <row r="262" spans="1:26" ht="15.75" customHeight="1" x14ac:dyDescent="0.25">
      <c r="A262" s="45"/>
      <c r="B262" s="45"/>
      <c r="C262" s="45"/>
      <c r="D262" s="45"/>
      <c r="E262" s="45"/>
      <c r="F262" s="45"/>
      <c r="G262" s="45"/>
      <c r="H262" s="45"/>
      <c r="I262" s="45"/>
      <c r="J262" s="45"/>
      <c r="K262" s="162"/>
      <c r="L262" s="162"/>
      <c r="M262" s="2"/>
      <c r="N262" s="60"/>
      <c r="O262" s="2"/>
      <c r="P262" s="2"/>
      <c r="Q262" s="2"/>
      <c r="R262" s="2"/>
      <c r="S262" s="2"/>
      <c r="T262" s="2"/>
      <c r="U262" s="2"/>
      <c r="V262" s="2"/>
      <c r="W262" s="2"/>
      <c r="X262" s="2"/>
      <c r="Y262" s="2"/>
      <c r="Z262" s="2"/>
    </row>
    <row r="263" spans="1:26" ht="15.75" customHeight="1" x14ac:dyDescent="0.25">
      <c r="A263" s="45"/>
      <c r="B263" s="45"/>
      <c r="C263" s="45"/>
      <c r="D263" s="45"/>
      <c r="E263" s="45"/>
      <c r="F263" s="45"/>
      <c r="G263" s="45"/>
      <c r="H263" s="45"/>
      <c r="I263" s="45"/>
      <c r="J263" s="45"/>
      <c r="K263" s="162"/>
      <c r="L263" s="162"/>
      <c r="M263" s="2"/>
      <c r="N263" s="60"/>
      <c r="O263" s="2"/>
      <c r="P263" s="2"/>
      <c r="Q263" s="2"/>
      <c r="R263" s="2"/>
      <c r="S263" s="2"/>
      <c r="T263" s="2"/>
      <c r="U263" s="2"/>
      <c r="V263" s="2"/>
      <c r="W263" s="2"/>
      <c r="X263" s="2"/>
      <c r="Y263" s="2"/>
      <c r="Z263" s="2"/>
    </row>
    <row r="264" spans="1:26" ht="15.75" customHeight="1" x14ac:dyDescent="0.25">
      <c r="A264" s="45"/>
      <c r="B264" s="45"/>
      <c r="C264" s="45"/>
      <c r="D264" s="45"/>
      <c r="E264" s="45"/>
      <c r="F264" s="45"/>
      <c r="G264" s="45"/>
      <c r="H264" s="45"/>
      <c r="I264" s="45"/>
      <c r="J264" s="45"/>
      <c r="K264" s="162"/>
      <c r="L264" s="162"/>
      <c r="M264" s="2"/>
      <c r="N264" s="60"/>
      <c r="O264" s="2"/>
      <c r="P264" s="2"/>
      <c r="Q264" s="2"/>
      <c r="R264" s="2"/>
      <c r="S264" s="2"/>
      <c r="T264" s="2"/>
      <c r="U264" s="2"/>
      <c r="V264" s="2"/>
      <c r="W264" s="2"/>
      <c r="X264" s="2"/>
      <c r="Y264" s="2"/>
      <c r="Z264" s="2"/>
    </row>
    <row r="265" spans="1:26" ht="15.75" customHeight="1" x14ac:dyDescent="0.25">
      <c r="A265" s="45"/>
      <c r="B265" s="45"/>
      <c r="C265" s="45"/>
      <c r="D265" s="45"/>
      <c r="E265" s="45"/>
      <c r="F265" s="45"/>
      <c r="G265" s="45"/>
      <c r="H265" s="45"/>
      <c r="I265" s="45"/>
      <c r="J265" s="45"/>
      <c r="K265" s="162"/>
      <c r="L265" s="162"/>
      <c r="M265" s="2"/>
      <c r="N265" s="60"/>
      <c r="O265" s="2"/>
      <c r="P265" s="2"/>
      <c r="Q265" s="2"/>
      <c r="R265" s="2"/>
      <c r="S265" s="2"/>
      <c r="T265" s="2"/>
      <c r="U265" s="2"/>
      <c r="V265" s="2"/>
      <c r="W265" s="2"/>
      <c r="X265" s="2"/>
      <c r="Y265" s="2"/>
      <c r="Z265" s="2"/>
    </row>
    <row r="266" spans="1:26" ht="15.75" customHeight="1" x14ac:dyDescent="0.25">
      <c r="A266" s="45"/>
      <c r="B266" s="45"/>
      <c r="C266" s="45"/>
      <c r="D266" s="45"/>
      <c r="E266" s="45"/>
      <c r="F266" s="45"/>
      <c r="G266" s="45"/>
      <c r="H266" s="45"/>
      <c r="I266" s="45"/>
      <c r="J266" s="45"/>
      <c r="K266" s="162"/>
      <c r="L266" s="162"/>
      <c r="M266" s="2"/>
      <c r="N266" s="60"/>
      <c r="O266" s="2"/>
      <c r="P266" s="2"/>
      <c r="Q266" s="2"/>
      <c r="R266" s="2"/>
      <c r="S266" s="2"/>
      <c r="T266" s="2"/>
      <c r="U266" s="2"/>
      <c r="V266" s="2"/>
      <c r="W266" s="2"/>
      <c r="X266" s="2"/>
      <c r="Y266" s="2"/>
      <c r="Z266" s="2"/>
    </row>
    <row r="267" spans="1:26" ht="15.75" customHeight="1" x14ac:dyDescent="0.25">
      <c r="A267" s="45"/>
      <c r="B267" s="45"/>
      <c r="C267" s="45"/>
      <c r="D267" s="45"/>
      <c r="E267" s="45"/>
      <c r="F267" s="45"/>
      <c r="G267" s="45"/>
      <c r="H267" s="45"/>
      <c r="I267" s="45"/>
      <c r="J267" s="45"/>
      <c r="K267" s="162"/>
      <c r="L267" s="162"/>
      <c r="M267" s="2"/>
      <c r="N267" s="60"/>
      <c r="O267" s="2"/>
      <c r="P267" s="2"/>
      <c r="Q267" s="2"/>
      <c r="R267" s="2"/>
      <c r="S267" s="2"/>
      <c r="T267" s="2"/>
      <c r="U267" s="2"/>
      <c r="V267" s="2"/>
      <c r="W267" s="2"/>
      <c r="X267" s="2"/>
      <c r="Y267" s="2"/>
      <c r="Z267" s="2"/>
    </row>
    <row r="268" spans="1:26" ht="15.75" customHeight="1" x14ac:dyDescent="0.25">
      <c r="A268" s="45"/>
      <c r="B268" s="45"/>
      <c r="C268" s="45"/>
      <c r="D268" s="45"/>
      <c r="E268" s="45"/>
      <c r="F268" s="45"/>
      <c r="G268" s="45"/>
      <c r="H268" s="45"/>
      <c r="I268" s="45"/>
      <c r="J268" s="45"/>
      <c r="K268" s="162"/>
      <c r="L268" s="162"/>
      <c r="M268" s="2"/>
      <c r="N268" s="60"/>
      <c r="O268" s="2"/>
      <c r="P268" s="2"/>
      <c r="Q268" s="2"/>
      <c r="R268" s="2"/>
      <c r="S268" s="2"/>
      <c r="T268" s="2"/>
      <c r="U268" s="2"/>
      <c r="V268" s="2"/>
      <c r="W268" s="2"/>
      <c r="X268" s="2"/>
      <c r="Y268" s="2"/>
      <c r="Z268" s="2"/>
    </row>
    <row r="269" spans="1:26" ht="15.75" customHeight="1" x14ac:dyDescent="0.25">
      <c r="A269" s="45"/>
      <c r="B269" s="45"/>
      <c r="C269" s="45"/>
      <c r="D269" s="45"/>
      <c r="E269" s="45"/>
      <c r="F269" s="45"/>
      <c r="G269" s="45"/>
      <c r="H269" s="45"/>
      <c r="I269" s="45"/>
      <c r="J269" s="45"/>
      <c r="K269" s="162"/>
      <c r="L269" s="162"/>
      <c r="M269" s="2"/>
      <c r="N269" s="60"/>
      <c r="O269" s="2"/>
      <c r="P269" s="2"/>
      <c r="Q269" s="2"/>
      <c r="R269" s="2"/>
      <c r="S269" s="2"/>
      <c r="T269" s="2"/>
      <c r="U269" s="2"/>
      <c r="V269" s="2"/>
      <c r="W269" s="2"/>
      <c r="X269" s="2"/>
      <c r="Y269" s="2"/>
      <c r="Z269" s="2"/>
    </row>
    <row r="270" spans="1:26" ht="15.75" customHeight="1" x14ac:dyDescent="0.25">
      <c r="A270" s="45"/>
      <c r="B270" s="45"/>
      <c r="C270" s="45"/>
      <c r="D270" s="45"/>
      <c r="E270" s="45"/>
      <c r="F270" s="45"/>
      <c r="G270" s="45"/>
      <c r="H270" s="45"/>
      <c r="I270" s="45"/>
      <c r="J270" s="45"/>
      <c r="K270" s="162"/>
      <c r="L270" s="162"/>
      <c r="M270" s="2"/>
      <c r="N270" s="60"/>
      <c r="O270" s="2"/>
      <c r="P270" s="2"/>
      <c r="Q270" s="2"/>
      <c r="R270" s="2"/>
      <c r="S270" s="2"/>
      <c r="T270" s="2"/>
      <c r="U270" s="2"/>
      <c r="V270" s="2"/>
      <c r="W270" s="2"/>
      <c r="X270" s="2"/>
      <c r="Y270" s="2"/>
      <c r="Z270" s="2"/>
    </row>
    <row r="271" spans="1:26" ht="15.75" customHeight="1" x14ac:dyDescent="0.25">
      <c r="A271" s="45"/>
      <c r="B271" s="45"/>
      <c r="C271" s="45"/>
      <c r="D271" s="45"/>
      <c r="E271" s="45"/>
      <c r="F271" s="45"/>
      <c r="G271" s="45"/>
      <c r="H271" s="45"/>
      <c r="I271" s="45"/>
      <c r="J271" s="45"/>
      <c r="K271" s="162"/>
      <c r="L271" s="162"/>
      <c r="M271" s="2"/>
      <c r="N271" s="60"/>
      <c r="O271" s="2"/>
      <c r="P271" s="2"/>
      <c r="Q271" s="2"/>
      <c r="R271" s="2"/>
      <c r="S271" s="2"/>
      <c r="T271" s="2"/>
      <c r="U271" s="2"/>
      <c r="V271" s="2"/>
      <c r="W271" s="2"/>
      <c r="X271" s="2"/>
      <c r="Y271" s="2"/>
      <c r="Z271" s="2"/>
    </row>
    <row r="272" spans="1:26" ht="15.75" customHeight="1" x14ac:dyDescent="0.25">
      <c r="A272" s="45"/>
      <c r="B272" s="45"/>
      <c r="C272" s="45"/>
      <c r="D272" s="45"/>
      <c r="E272" s="45"/>
      <c r="F272" s="45"/>
      <c r="G272" s="45"/>
      <c r="H272" s="45"/>
      <c r="I272" s="45"/>
      <c r="J272" s="45"/>
      <c r="K272" s="162"/>
      <c r="L272" s="162"/>
      <c r="M272" s="2"/>
      <c r="N272" s="60"/>
      <c r="O272" s="2"/>
      <c r="P272" s="2"/>
      <c r="Q272" s="2"/>
      <c r="R272" s="2"/>
      <c r="S272" s="2"/>
      <c r="T272" s="2"/>
      <c r="U272" s="2"/>
      <c r="V272" s="2"/>
      <c r="W272" s="2"/>
      <c r="X272" s="2"/>
      <c r="Y272" s="2"/>
      <c r="Z272" s="2"/>
    </row>
    <row r="273" spans="1:26" ht="15.75" customHeight="1" x14ac:dyDescent="0.25">
      <c r="A273" s="45"/>
      <c r="B273" s="45"/>
      <c r="C273" s="45"/>
      <c r="D273" s="45"/>
      <c r="E273" s="45"/>
      <c r="F273" s="45"/>
      <c r="G273" s="45"/>
      <c r="H273" s="45"/>
      <c r="I273" s="45"/>
      <c r="J273" s="45"/>
      <c r="K273" s="162"/>
      <c r="L273" s="162"/>
      <c r="M273" s="2"/>
      <c r="N273" s="60"/>
      <c r="O273" s="2"/>
      <c r="P273" s="2"/>
      <c r="Q273" s="2"/>
      <c r="R273" s="2"/>
      <c r="S273" s="2"/>
      <c r="T273" s="2"/>
      <c r="U273" s="2"/>
      <c r="V273" s="2"/>
      <c r="W273" s="2"/>
      <c r="X273" s="2"/>
      <c r="Y273" s="2"/>
      <c r="Z273" s="2"/>
    </row>
    <row r="274" spans="1:26" ht="15.75" customHeight="1" x14ac:dyDescent="0.25">
      <c r="A274" s="45"/>
      <c r="B274" s="45"/>
      <c r="C274" s="45"/>
      <c r="D274" s="45"/>
      <c r="E274" s="45"/>
      <c r="F274" s="45"/>
      <c r="G274" s="45"/>
      <c r="H274" s="45"/>
      <c r="I274" s="45"/>
      <c r="J274" s="45"/>
      <c r="K274" s="162"/>
      <c r="L274" s="162"/>
      <c r="M274" s="2"/>
      <c r="N274" s="60"/>
      <c r="O274" s="2"/>
      <c r="P274" s="2"/>
      <c r="Q274" s="2"/>
      <c r="R274" s="2"/>
      <c r="S274" s="2"/>
      <c r="T274" s="2"/>
      <c r="U274" s="2"/>
      <c r="V274" s="2"/>
      <c r="W274" s="2"/>
      <c r="X274" s="2"/>
      <c r="Y274" s="2"/>
      <c r="Z274" s="2"/>
    </row>
    <row r="275" spans="1:26" ht="15.75" customHeight="1" x14ac:dyDescent="0.25">
      <c r="A275" s="45"/>
      <c r="B275" s="45"/>
      <c r="C275" s="45"/>
      <c r="D275" s="45"/>
      <c r="E275" s="45"/>
      <c r="F275" s="45"/>
      <c r="G275" s="45"/>
      <c r="H275" s="45"/>
      <c r="I275" s="45"/>
      <c r="J275" s="45"/>
      <c r="K275" s="162"/>
      <c r="L275" s="162"/>
      <c r="M275" s="2"/>
      <c r="N275" s="60"/>
      <c r="O275" s="2"/>
      <c r="P275" s="2"/>
      <c r="Q275" s="2"/>
      <c r="R275" s="2"/>
      <c r="S275" s="2"/>
      <c r="T275" s="2"/>
      <c r="U275" s="2"/>
      <c r="V275" s="2"/>
      <c r="W275" s="2"/>
      <c r="X275" s="2"/>
      <c r="Y275" s="2"/>
      <c r="Z275" s="2"/>
    </row>
    <row r="276" spans="1:26" ht="15.75" customHeight="1" x14ac:dyDescent="0.25">
      <c r="A276" s="45"/>
      <c r="B276" s="45"/>
      <c r="C276" s="45"/>
      <c r="D276" s="45"/>
      <c r="E276" s="45"/>
      <c r="F276" s="45"/>
      <c r="G276" s="45"/>
      <c r="H276" s="45"/>
      <c r="I276" s="45"/>
      <c r="J276" s="45"/>
      <c r="K276" s="162"/>
      <c r="L276" s="162"/>
      <c r="M276" s="2"/>
      <c r="N276" s="60"/>
      <c r="O276" s="2"/>
      <c r="P276" s="2"/>
      <c r="Q276" s="2"/>
      <c r="R276" s="2"/>
      <c r="S276" s="2"/>
      <c r="T276" s="2"/>
      <c r="U276" s="2"/>
      <c r="V276" s="2"/>
      <c r="W276" s="2"/>
      <c r="X276" s="2"/>
      <c r="Y276" s="2"/>
      <c r="Z276" s="2"/>
    </row>
    <row r="277" spans="1:26" ht="15.75" customHeight="1" x14ac:dyDescent="0.25">
      <c r="A277" s="45"/>
      <c r="B277" s="45"/>
      <c r="C277" s="45"/>
      <c r="D277" s="45"/>
      <c r="E277" s="45"/>
      <c r="F277" s="45"/>
      <c r="G277" s="45"/>
      <c r="H277" s="45"/>
      <c r="I277" s="45"/>
      <c r="J277" s="45"/>
      <c r="K277" s="162"/>
      <c r="L277" s="162"/>
      <c r="M277" s="2"/>
      <c r="N277" s="60"/>
      <c r="O277" s="2"/>
      <c r="P277" s="2"/>
      <c r="Q277" s="2"/>
      <c r="R277" s="2"/>
      <c r="S277" s="2"/>
      <c r="T277" s="2"/>
      <c r="U277" s="2"/>
      <c r="V277" s="2"/>
      <c r="W277" s="2"/>
      <c r="X277" s="2"/>
      <c r="Y277" s="2"/>
      <c r="Z277" s="2"/>
    </row>
    <row r="278" spans="1:26" ht="15.75" customHeight="1" x14ac:dyDescent="0.25">
      <c r="A278" s="45"/>
      <c r="B278" s="45"/>
      <c r="C278" s="45"/>
      <c r="D278" s="45"/>
      <c r="E278" s="45"/>
      <c r="F278" s="45"/>
      <c r="G278" s="45"/>
      <c r="H278" s="45"/>
      <c r="I278" s="45"/>
      <c r="J278" s="45"/>
      <c r="K278" s="162"/>
      <c r="L278" s="162"/>
      <c r="M278" s="2"/>
      <c r="N278" s="60"/>
      <c r="O278" s="2"/>
      <c r="P278" s="2"/>
      <c r="Q278" s="2"/>
      <c r="R278" s="2"/>
      <c r="S278" s="2"/>
      <c r="T278" s="2"/>
      <c r="U278" s="2"/>
      <c r="V278" s="2"/>
      <c r="W278" s="2"/>
      <c r="X278" s="2"/>
      <c r="Y278" s="2"/>
      <c r="Z278" s="2"/>
    </row>
    <row r="279" spans="1:26" ht="15.75" customHeight="1" x14ac:dyDescent="0.25">
      <c r="A279" s="45"/>
      <c r="B279" s="45"/>
      <c r="C279" s="45"/>
      <c r="D279" s="45"/>
      <c r="E279" s="45"/>
      <c r="F279" s="45"/>
      <c r="G279" s="45"/>
      <c r="H279" s="45"/>
      <c r="I279" s="45"/>
      <c r="J279" s="45"/>
      <c r="K279" s="162"/>
      <c r="L279" s="162"/>
      <c r="M279" s="2"/>
      <c r="N279" s="60"/>
      <c r="O279" s="2"/>
      <c r="P279" s="2"/>
      <c r="Q279" s="2"/>
      <c r="R279" s="2"/>
      <c r="S279" s="2"/>
      <c r="T279" s="2"/>
      <c r="U279" s="2"/>
      <c r="V279" s="2"/>
      <c r="W279" s="2"/>
      <c r="X279" s="2"/>
      <c r="Y279" s="2"/>
      <c r="Z279" s="2"/>
    </row>
    <row r="280" spans="1:26" ht="15.75" customHeight="1" x14ac:dyDescent="0.25">
      <c r="A280" s="45"/>
      <c r="B280" s="45"/>
      <c r="C280" s="45"/>
      <c r="D280" s="45"/>
      <c r="E280" s="45"/>
      <c r="F280" s="45"/>
      <c r="G280" s="45"/>
      <c r="H280" s="45"/>
      <c r="I280" s="45"/>
      <c r="J280" s="45"/>
      <c r="K280" s="162"/>
      <c r="L280" s="162"/>
      <c r="M280" s="2"/>
      <c r="N280" s="60"/>
      <c r="O280" s="2"/>
      <c r="P280" s="2"/>
      <c r="Q280" s="2"/>
      <c r="R280" s="2"/>
      <c r="S280" s="2"/>
      <c r="T280" s="2"/>
      <c r="U280" s="2"/>
      <c r="V280" s="2"/>
      <c r="W280" s="2"/>
      <c r="X280" s="2"/>
      <c r="Y280" s="2"/>
      <c r="Z280" s="2"/>
    </row>
    <row r="281" spans="1:26" ht="15.75" customHeight="1" x14ac:dyDescent="0.25">
      <c r="A281" s="45"/>
      <c r="B281" s="45"/>
      <c r="C281" s="45"/>
      <c r="D281" s="45"/>
      <c r="E281" s="45"/>
      <c r="F281" s="45"/>
      <c r="G281" s="45"/>
      <c r="H281" s="45"/>
      <c r="I281" s="45"/>
      <c r="J281" s="45"/>
      <c r="K281" s="162"/>
      <c r="L281" s="162"/>
      <c r="M281" s="2"/>
      <c r="N281" s="60"/>
      <c r="O281" s="2"/>
      <c r="P281" s="2"/>
      <c r="Q281" s="2"/>
      <c r="R281" s="2"/>
      <c r="S281" s="2"/>
      <c r="T281" s="2"/>
      <c r="U281" s="2"/>
      <c r="V281" s="2"/>
      <c r="W281" s="2"/>
      <c r="X281" s="2"/>
      <c r="Y281" s="2"/>
      <c r="Z281" s="2"/>
    </row>
    <row r="282" spans="1:26" ht="15.75" customHeight="1" x14ac:dyDescent="0.25">
      <c r="A282" s="45"/>
      <c r="B282" s="45"/>
      <c r="C282" s="45"/>
      <c r="D282" s="45"/>
      <c r="E282" s="45"/>
      <c r="F282" s="45"/>
      <c r="G282" s="45"/>
      <c r="H282" s="45"/>
      <c r="I282" s="45"/>
      <c r="J282" s="45"/>
      <c r="K282" s="162"/>
      <c r="L282" s="162"/>
      <c r="M282" s="2"/>
      <c r="N282" s="60"/>
      <c r="O282" s="2"/>
      <c r="P282" s="2"/>
      <c r="Q282" s="2"/>
      <c r="R282" s="2"/>
      <c r="S282" s="2"/>
      <c r="T282" s="2"/>
      <c r="U282" s="2"/>
      <c r="V282" s="2"/>
      <c r="W282" s="2"/>
      <c r="X282" s="2"/>
      <c r="Y282" s="2"/>
      <c r="Z282" s="2"/>
    </row>
    <row r="283" spans="1:26" ht="15.75" customHeight="1" x14ac:dyDescent="0.25">
      <c r="A283" s="45"/>
      <c r="B283" s="45"/>
      <c r="C283" s="45"/>
      <c r="D283" s="45"/>
      <c r="E283" s="45"/>
      <c r="F283" s="45"/>
      <c r="G283" s="45"/>
      <c r="H283" s="45"/>
      <c r="I283" s="45"/>
      <c r="J283" s="45"/>
      <c r="K283" s="162"/>
      <c r="L283" s="162"/>
      <c r="M283" s="2"/>
      <c r="N283" s="60"/>
      <c r="O283" s="2"/>
      <c r="P283" s="2"/>
      <c r="Q283" s="2"/>
      <c r="R283" s="2"/>
      <c r="S283" s="2"/>
      <c r="T283" s="2"/>
      <c r="U283" s="2"/>
      <c r="V283" s="2"/>
      <c r="W283" s="2"/>
      <c r="X283" s="2"/>
      <c r="Y283" s="2"/>
      <c r="Z283" s="2"/>
    </row>
    <row r="284" spans="1:26" ht="15.75" customHeight="1" x14ac:dyDescent="0.25">
      <c r="A284" s="45"/>
      <c r="B284" s="45"/>
      <c r="C284" s="45"/>
      <c r="D284" s="45"/>
      <c r="E284" s="45"/>
      <c r="F284" s="45"/>
      <c r="G284" s="45"/>
      <c r="H284" s="45"/>
      <c r="I284" s="45"/>
      <c r="J284" s="45"/>
      <c r="K284" s="162"/>
      <c r="L284" s="162"/>
      <c r="M284" s="2"/>
      <c r="N284" s="60"/>
      <c r="O284" s="2"/>
      <c r="P284" s="2"/>
      <c r="Q284" s="2"/>
      <c r="R284" s="2"/>
      <c r="S284" s="2"/>
      <c r="T284" s="2"/>
      <c r="U284" s="2"/>
      <c r="V284" s="2"/>
      <c r="W284" s="2"/>
      <c r="X284" s="2"/>
      <c r="Y284" s="2"/>
      <c r="Z284" s="2"/>
    </row>
    <row r="285" spans="1:26" ht="15.75" customHeight="1" x14ac:dyDescent="0.25">
      <c r="A285" s="45"/>
      <c r="B285" s="45"/>
      <c r="C285" s="45"/>
      <c r="D285" s="45"/>
      <c r="E285" s="45"/>
      <c r="F285" s="45"/>
      <c r="G285" s="45"/>
      <c r="H285" s="45"/>
      <c r="I285" s="45"/>
      <c r="J285" s="45"/>
      <c r="K285" s="162"/>
      <c r="L285" s="162"/>
      <c r="M285" s="2"/>
      <c r="N285" s="60"/>
      <c r="O285" s="2"/>
      <c r="P285" s="2"/>
      <c r="Q285" s="2"/>
      <c r="R285" s="2"/>
      <c r="S285" s="2"/>
      <c r="T285" s="2"/>
      <c r="U285" s="2"/>
      <c r="V285" s="2"/>
      <c r="W285" s="2"/>
      <c r="X285" s="2"/>
      <c r="Y285" s="2"/>
      <c r="Z285" s="2"/>
    </row>
    <row r="286" spans="1:26" ht="15.75" customHeight="1" x14ac:dyDescent="0.25"/>
    <row r="287" spans="1:26" ht="15.75" customHeight="1" x14ac:dyDescent="0.25"/>
    <row r="288" spans="1:26"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autoFilter ref="A3:L71" xr:uid="{00000000-0009-0000-0000-000007000000}"/>
  <dataValidations count="4">
    <dataValidation type="list" allowBlank="1" showInputMessage="1" showErrorMessage="1" prompt=" - " sqref="Q4:Q85" xr:uid="{00000000-0002-0000-0700-000000000000}">
      <formula1>INDIRECT($EA4)</formula1>
    </dataValidation>
    <dataValidation type="list" allowBlank="1" showErrorMessage="1" sqref="R4:R85" xr:uid="{00000000-0002-0000-0700-000001000000}">
      <formula1>INDIRECT($EB4)</formula1>
    </dataValidation>
    <dataValidation type="list" allowBlank="1" showInputMessage="1" showErrorMessage="1" prompt=" - " sqref="P4:P85" xr:uid="{00000000-0002-0000-0700-000002000000}">
      <formula1>PROG</formula1>
    </dataValidation>
    <dataValidation type="list" allowBlank="1" showInputMessage="1" showErrorMessage="1" prompt=" - " sqref="T4:T85" xr:uid="{00000000-0002-0000-0700-000003000000}">
      <formula1>TH!FUENTE</formula1>
    </dataValidation>
  </dataValidation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dimension ref="A1:BR810"/>
  <sheetViews>
    <sheetView zoomScale="85" zoomScaleNormal="85" workbookViewId="0">
      <pane ySplit="3" topLeftCell="A8" activePane="bottomLeft" state="frozen"/>
      <selection pane="bottomLeft" activeCell="D838" sqref="D838"/>
    </sheetView>
  </sheetViews>
  <sheetFormatPr baseColWidth="10" defaultColWidth="14.42578125" defaultRowHeight="15" customHeight="1" x14ac:dyDescent="0.25"/>
  <cols>
    <col min="1" max="1" width="17.140625" style="311" customWidth="1"/>
    <col min="2" max="2" width="17.28515625" style="311" customWidth="1"/>
    <col min="3" max="4" width="16.42578125" style="311" customWidth="1"/>
    <col min="5" max="5" width="19.28515625" style="311" customWidth="1"/>
    <col min="6" max="6" width="22.42578125" style="311" customWidth="1"/>
    <col min="7" max="7" width="12.140625" style="311" customWidth="1"/>
    <col min="8" max="8" width="27" style="311" customWidth="1"/>
    <col min="9" max="9" width="10.140625" style="311" customWidth="1"/>
    <col min="10" max="12" width="17.28515625" style="311" customWidth="1"/>
    <col min="13" max="13" width="45.7109375" style="311" customWidth="1"/>
    <col min="14" max="14" width="19.28515625" style="311" customWidth="1"/>
    <col min="15" max="15" width="23.7109375" style="311" customWidth="1"/>
    <col min="16" max="16" width="15.42578125" style="311" customWidth="1"/>
    <col min="17" max="17" width="22.42578125" style="311" customWidth="1"/>
    <col min="18" max="18" width="9.7109375" style="311" customWidth="1"/>
    <col min="19" max="19" width="6.7109375" style="311" customWidth="1"/>
    <col min="20" max="20" width="9.42578125" style="311" customWidth="1"/>
    <col min="21" max="21" width="13.7109375" style="311" customWidth="1"/>
    <col min="22" max="22" width="11.140625" style="311" customWidth="1"/>
    <col min="23" max="23" width="22.7109375" style="311" customWidth="1"/>
    <col min="24" max="25" width="17.28515625" style="311" customWidth="1"/>
    <col min="26" max="26" width="21.7109375" style="311" customWidth="1"/>
    <col min="27" max="28" width="16" style="311" customWidth="1"/>
    <col min="29" max="29" width="10.7109375" style="311" customWidth="1"/>
    <col min="30" max="30" width="20.7109375" style="311" customWidth="1"/>
    <col min="31" max="31" width="25" style="311" customWidth="1"/>
    <col min="32" max="32" width="14" style="311" customWidth="1"/>
    <col min="33" max="33" width="16.42578125" style="311" customWidth="1"/>
    <col min="34" max="34" width="19.42578125" style="311" customWidth="1"/>
    <col min="35" max="36" width="14" style="311" customWidth="1"/>
    <col min="37" max="37" width="15.7109375" style="311" customWidth="1"/>
    <col min="38" max="38" width="36.7109375" style="311" customWidth="1"/>
    <col min="39" max="39" width="21.7109375" style="311" customWidth="1"/>
    <col min="40" max="40" width="10.7109375" style="311" customWidth="1"/>
    <col min="41" max="41" width="16.28515625" style="311" customWidth="1"/>
    <col min="42" max="42" width="10.7109375" style="311" customWidth="1"/>
    <col min="43" max="43" width="22.28515625" style="311" customWidth="1"/>
    <col min="44" max="44" width="15.140625" style="311" customWidth="1"/>
    <col min="45" max="45" width="10.7109375" style="311" customWidth="1"/>
    <col min="46" max="46" width="12" style="311" customWidth="1"/>
    <col min="47" max="48" width="19.7109375" style="311" customWidth="1"/>
    <col min="49" max="49" width="12.42578125" style="311" customWidth="1"/>
    <col min="50" max="50" width="19.7109375" style="311" customWidth="1"/>
    <col min="51" max="54" width="10.7109375" style="311" customWidth="1"/>
    <col min="55" max="55" width="24.42578125" style="311" customWidth="1"/>
    <col min="56" max="56" width="32.7109375" style="311" customWidth="1"/>
    <col min="57" max="59" width="12" style="311" customWidth="1"/>
    <col min="60" max="60" width="36.28515625" style="311" customWidth="1"/>
    <col min="61" max="61" width="23.7109375" style="311" customWidth="1"/>
    <col min="62" max="62" width="11.7109375" style="311" customWidth="1"/>
    <col min="63" max="63" width="19" style="311" customWidth="1"/>
    <col min="64" max="66" width="14.42578125" style="311"/>
    <col min="67" max="67" width="11.140625" style="311" customWidth="1"/>
    <col min="68" max="68" width="14.42578125" style="311"/>
    <col min="69" max="69" width="10.28515625" style="311" customWidth="1"/>
    <col min="70" max="16384" width="14.42578125" style="311"/>
  </cols>
  <sheetData>
    <row r="1" spans="1:70" ht="20.25" customHeight="1" x14ac:dyDescent="0.25">
      <c r="A1" s="182" t="s">
        <v>1471</v>
      </c>
      <c r="B1" s="302"/>
      <c r="C1" s="302"/>
      <c r="D1" s="303"/>
      <c r="E1" s="182" t="s">
        <v>1472</v>
      </c>
      <c r="F1" s="302"/>
      <c r="G1" s="302"/>
      <c r="H1" s="302"/>
      <c r="I1" s="302"/>
      <c r="J1" s="302"/>
      <c r="K1" s="302"/>
      <c r="L1" s="303"/>
      <c r="M1" s="183" t="s">
        <v>1473</v>
      </c>
      <c r="N1" s="302"/>
      <c r="O1" s="302"/>
      <c r="P1" s="302"/>
      <c r="Q1" s="302"/>
      <c r="R1" s="184" t="s">
        <v>1474</v>
      </c>
      <c r="S1" s="304"/>
      <c r="T1" s="304"/>
      <c r="U1" s="304"/>
      <c r="V1" s="304"/>
      <c r="W1" s="304"/>
      <c r="X1" s="304"/>
      <c r="Y1" s="304"/>
      <c r="Z1" s="304"/>
      <c r="AA1" s="304"/>
      <c r="AB1" s="305"/>
      <c r="AC1" s="182" t="s">
        <v>1475</v>
      </c>
      <c r="AD1" s="302"/>
      <c r="AE1" s="306"/>
      <c r="AF1" s="306"/>
      <c r="AG1" s="306"/>
      <c r="AH1" s="306"/>
      <c r="AI1" s="306"/>
      <c r="AJ1" s="307"/>
      <c r="AK1" s="185" t="s">
        <v>1476</v>
      </c>
      <c r="AL1" s="306"/>
      <c r="AM1" s="306"/>
      <c r="AN1" s="306"/>
      <c r="AO1" s="306"/>
      <c r="AP1" s="306"/>
      <c r="AQ1" s="306"/>
      <c r="AR1" s="308"/>
      <c r="AS1" s="308"/>
      <c r="AT1" s="308"/>
      <c r="AU1" s="308"/>
      <c r="AV1" s="308"/>
      <c r="AW1" s="308"/>
      <c r="AX1" s="308"/>
      <c r="AY1" s="308"/>
      <c r="AZ1" s="308"/>
      <c r="BA1" s="308"/>
      <c r="BB1" s="308"/>
      <c r="BC1" s="308"/>
      <c r="BD1" s="309" t="s">
        <v>1477</v>
      </c>
      <c r="BE1" s="310"/>
      <c r="BF1" s="310"/>
      <c r="BG1" s="310"/>
      <c r="BH1" s="310"/>
      <c r="BI1" s="308"/>
      <c r="BJ1" s="308"/>
      <c r="BK1" s="308"/>
      <c r="BN1" s="312"/>
      <c r="BQ1" s="45"/>
    </row>
    <row r="2" spans="1:70" ht="24" customHeight="1" x14ac:dyDescent="0.25">
      <c r="A2" s="186" t="s">
        <v>1478</v>
      </c>
      <c r="B2" s="313"/>
      <c r="C2" s="313"/>
      <c r="D2" s="314"/>
      <c r="E2" s="186" t="s">
        <v>1479</v>
      </c>
      <c r="F2" s="313"/>
      <c r="G2" s="313"/>
      <c r="H2" s="313"/>
      <c r="I2" s="313"/>
      <c r="J2" s="313"/>
      <c r="K2" s="313"/>
      <c r="L2" s="314"/>
      <c r="M2" s="187" t="s">
        <v>15</v>
      </c>
      <c r="N2" s="315"/>
      <c r="O2" s="315"/>
      <c r="P2" s="315"/>
      <c r="Q2" s="315"/>
      <c r="R2" s="188" t="s">
        <v>1480</v>
      </c>
      <c r="S2" s="316"/>
      <c r="T2" s="316"/>
      <c r="U2" s="316"/>
      <c r="V2" s="316"/>
      <c r="W2" s="316"/>
      <c r="X2" s="316"/>
      <c r="Y2" s="316"/>
      <c r="Z2" s="316"/>
      <c r="AA2" s="316"/>
      <c r="AB2" s="317"/>
      <c r="AC2" s="189" t="s">
        <v>1481</v>
      </c>
      <c r="AD2" s="302"/>
      <c r="AE2" s="318"/>
      <c r="AF2" s="318"/>
      <c r="AG2" s="318"/>
      <c r="AH2" s="318"/>
      <c r="AI2" s="318"/>
      <c r="AJ2" s="319"/>
      <c r="AK2" s="186" t="s">
        <v>1482</v>
      </c>
      <c r="AL2" s="318"/>
      <c r="AM2" s="318"/>
      <c r="AN2" s="318"/>
      <c r="AO2" s="318"/>
      <c r="AP2" s="318"/>
      <c r="AQ2" s="312"/>
      <c r="AR2" s="308"/>
      <c r="AS2" s="308"/>
      <c r="AT2" s="320"/>
      <c r="AU2" s="320"/>
      <c r="AV2" s="320"/>
      <c r="AW2" s="320"/>
      <c r="AX2" s="320"/>
      <c r="AY2" s="320"/>
      <c r="AZ2" s="320"/>
      <c r="BA2" s="320"/>
      <c r="BB2" s="320"/>
      <c r="BC2" s="320"/>
      <c r="BD2" s="321" t="s">
        <v>1483</v>
      </c>
      <c r="BE2" s="322"/>
      <c r="BF2" s="322"/>
      <c r="BG2" s="322"/>
      <c r="BH2" s="322"/>
      <c r="BI2" s="320"/>
      <c r="BJ2" s="320"/>
      <c r="BK2" s="320"/>
      <c r="BN2" s="312"/>
      <c r="BQ2" s="45"/>
    </row>
    <row r="3" spans="1:70" ht="91.5" customHeight="1" x14ac:dyDescent="0.25">
      <c r="A3" s="190" t="s">
        <v>1484</v>
      </c>
      <c r="B3" s="190" t="s">
        <v>298</v>
      </c>
      <c r="C3" s="190" t="s">
        <v>297</v>
      </c>
      <c r="D3" s="190" t="s">
        <v>1485</v>
      </c>
      <c r="E3" s="191" t="s">
        <v>1450</v>
      </c>
      <c r="F3" s="191" t="s">
        <v>1486</v>
      </c>
      <c r="G3" s="191" t="s">
        <v>1487</v>
      </c>
      <c r="H3" s="191" t="s">
        <v>1488</v>
      </c>
      <c r="I3" s="191" t="s">
        <v>1488</v>
      </c>
      <c r="J3" s="191" t="s">
        <v>299</v>
      </c>
      <c r="K3" s="191" t="s">
        <v>300</v>
      </c>
      <c r="L3" s="191" t="s">
        <v>1489</v>
      </c>
      <c r="M3" s="192" t="s">
        <v>15</v>
      </c>
      <c r="N3" s="192" t="s">
        <v>1490</v>
      </c>
      <c r="O3" s="192" t="s">
        <v>303</v>
      </c>
      <c r="P3" s="192" t="s">
        <v>1491</v>
      </c>
      <c r="Q3" s="192" t="s">
        <v>1492</v>
      </c>
      <c r="R3" s="190" t="s">
        <v>305</v>
      </c>
      <c r="S3" s="190" t="s">
        <v>1493</v>
      </c>
      <c r="T3" s="190" t="s">
        <v>1494</v>
      </c>
      <c r="U3" s="190" t="s">
        <v>1495</v>
      </c>
      <c r="V3" s="190" t="s">
        <v>1378</v>
      </c>
      <c r="W3" s="190" t="s">
        <v>293</v>
      </c>
      <c r="X3" s="190" t="s">
        <v>1496</v>
      </c>
      <c r="Y3" s="190" t="s">
        <v>1497</v>
      </c>
      <c r="Z3" s="190" t="s">
        <v>1498</v>
      </c>
      <c r="AA3" s="190" t="s">
        <v>1499</v>
      </c>
      <c r="AB3" s="190" t="s">
        <v>1500</v>
      </c>
      <c r="AC3" s="191" t="s">
        <v>1501</v>
      </c>
      <c r="AD3" s="191" t="s">
        <v>1502</v>
      </c>
      <c r="AE3" s="191" t="s">
        <v>302</v>
      </c>
      <c r="AF3" s="191" t="s">
        <v>1503</v>
      </c>
      <c r="AG3" s="191" t="s">
        <v>1504</v>
      </c>
      <c r="AH3" s="191" t="s">
        <v>202</v>
      </c>
      <c r="AI3" s="193" t="s">
        <v>1505</v>
      </c>
      <c r="AJ3" s="194" t="s">
        <v>1506</v>
      </c>
      <c r="AK3" s="190" t="s">
        <v>1507</v>
      </c>
      <c r="AL3" s="190" t="s">
        <v>1508</v>
      </c>
      <c r="AM3" s="195" t="s">
        <v>1509</v>
      </c>
      <c r="AN3" s="196" t="s">
        <v>1510</v>
      </c>
      <c r="AO3" s="196" t="s">
        <v>193</v>
      </c>
      <c r="AP3" s="196" t="s">
        <v>1511</v>
      </c>
      <c r="AQ3" s="196" t="s">
        <v>194</v>
      </c>
      <c r="AR3" s="197" t="s">
        <v>185</v>
      </c>
      <c r="AS3" s="191" t="s">
        <v>1512</v>
      </c>
      <c r="AT3" s="191" t="s">
        <v>1513</v>
      </c>
      <c r="AU3" s="191" t="s">
        <v>1514</v>
      </c>
      <c r="AV3" s="191" t="s">
        <v>340</v>
      </c>
      <c r="AW3" s="191" t="s">
        <v>341</v>
      </c>
      <c r="AX3" s="191" t="s">
        <v>1515</v>
      </c>
      <c r="AY3" s="191" t="s">
        <v>1516</v>
      </c>
      <c r="AZ3" s="191" t="s">
        <v>342</v>
      </c>
      <c r="BA3" s="191" t="s">
        <v>343</v>
      </c>
      <c r="BB3" s="191" t="s">
        <v>344</v>
      </c>
      <c r="BC3" s="191" t="s">
        <v>345</v>
      </c>
      <c r="BD3" s="198" t="s">
        <v>1517</v>
      </c>
      <c r="BE3" s="198" t="s">
        <v>1518</v>
      </c>
      <c r="BF3" s="198" t="s">
        <v>1513</v>
      </c>
      <c r="BG3" s="198" t="s">
        <v>1519</v>
      </c>
      <c r="BH3" s="198" t="s">
        <v>1520</v>
      </c>
      <c r="BI3" s="191" t="s">
        <v>46</v>
      </c>
      <c r="BJ3" s="199" t="s">
        <v>307</v>
      </c>
      <c r="BK3" s="199" t="s">
        <v>1521</v>
      </c>
      <c r="BL3" s="200" t="s">
        <v>1522</v>
      </c>
      <c r="BM3" s="200" t="s">
        <v>1523</v>
      </c>
      <c r="BN3" s="201" t="s">
        <v>1524</v>
      </c>
      <c r="BO3" s="199" t="s">
        <v>1525</v>
      </c>
      <c r="BP3" s="200" t="s">
        <v>1526</v>
      </c>
      <c r="BQ3" s="199" t="s">
        <v>1527</v>
      </c>
      <c r="BR3" s="360"/>
    </row>
    <row r="4" spans="1:70" customFormat="1" ht="50.25" hidden="1" customHeight="1" x14ac:dyDescent="0.25">
      <c r="A4" s="202" t="s">
        <v>1484</v>
      </c>
      <c r="B4" s="202" t="s">
        <v>298</v>
      </c>
      <c r="C4" s="202" t="s">
        <v>297</v>
      </c>
      <c r="D4" s="202" t="s">
        <v>1485</v>
      </c>
      <c r="E4" s="203" t="s">
        <v>441</v>
      </c>
      <c r="F4" s="204" t="s">
        <v>1531</v>
      </c>
      <c r="G4" s="204">
        <v>9999</v>
      </c>
      <c r="H4" s="204" t="str">
        <f t="shared" ref="H4:H171" si="0">E4</f>
        <v>PLANTA CENTRAL</v>
      </c>
      <c r="I4" s="204"/>
      <c r="J4" s="204" t="s">
        <v>441</v>
      </c>
      <c r="K4" s="204" t="s">
        <v>442</v>
      </c>
      <c r="L4" s="204"/>
      <c r="M4" s="203" t="s">
        <v>435</v>
      </c>
      <c r="N4" s="205" t="s">
        <v>1532</v>
      </c>
      <c r="O4" s="206" t="s">
        <v>443</v>
      </c>
      <c r="P4" s="207" t="s">
        <v>445</v>
      </c>
      <c r="Q4" s="206" t="s">
        <v>902</v>
      </c>
      <c r="R4" s="208" t="s">
        <v>445</v>
      </c>
      <c r="S4" s="208" t="s">
        <v>54</v>
      </c>
      <c r="T4" s="208" t="s">
        <v>356</v>
      </c>
      <c r="U4" s="208" t="s">
        <v>1533</v>
      </c>
      <c r="V4" s="208" t="s">
        <v>1381</v>
      </c>
      <c r="W4" s="209" t="s">
        <v>293</v>
      </c>
      <c r="X4" s="209" t="s">
        <v>54</v>
      </c>
      <c r="Y4" s="137" t="s">
        <v>1436</v>
      </c>
      <c r="Z4" s="209" t="s">
        <v>452</v>
      </c>
      <c r="AA4" s="210">
        <v>12</v>
      </c>
      <c r="AB4" s="210" t="s">
        <v>1534</v>
      </c>
      <c r="AC4" s="204">
        <v>510105</v>
      </c>
      <c r="AD4" s="204" t="s">
        <v>1535</v>
      </c>
      <c r="AE4" s="324" t="s">
        <v>3825</v>
      </c>
      <c r="AF4" s="204" t="s">
        <v>902</v>
      </c>
      <c r="AG4" s="204" t="s">
        <v>902</v>
      </c>
      <c r="AH4" s="211" t="s">
        <v>1536</v>
      </c>
      <c r="AI4" s="212" t="s">
        <v>1537</v>
      </c>
      <c r="AJ4" s="213">
        <v>100000</v>
      </c>
      <c r="AK4" s="214" t="s">
        <v>1538</v>
      </c>
      <c r="AL4" s="208" t="s">
        <v>437</v>
      </c>
      <c r="AM4" s="215" t="s">
        <v>1539</v>
      </c>
      <c r="AN4" s="210" t="str">
        <f>MID(AM4,1,4)</f>
        <v>0000</v>
      </c>
      <c r="AO4" s="210" t="s">
        <v>438</v>
      </c>
      <c r="AP4" s="210" t="str">
        <f>MID(AM4,5,4)</f>
        <v>0000</v>
      </c>
      <c r="AQ4" s="216" t="s">
        <v>439</v>
      </c>
      <c r="AR4" s="217" t="s">
        <v>354</v>
      </c>
      <c r="AS4" s="218" t="s">
        <v>361</v>
      </c>
      <c r="AT4" s="218" t="s">
        <v>1540</v>
      </c>
      <c r="AU4" s="218" t="s">
        <v>1382</v>
      </c>
      <c r="AV4" s="218" t="s">
        <v>1541</v>
      </c>
      <c r="AW4" s="218" t="s">
        <v>443</v>
      </c>
      <c r="AX4" s="218" t="s">
        <v>435</v>
      </c>
      <c r="AY4" s="218" t="s">
        <v>433</v>
      </c>
      <c r="AZ4" s="218" t="s">
        <v>443</v>
      </c>
      <c r="BA4" s="218" t="s">
        <v>443</v>
      </c>
      <c r="BB4" s="218" t="s">
        <v>443</v>
      </c>
      <c r="BC4" s="218" t="s">
        <v>1541</v>
      </c>
      <c r="BD4" s="219" t="s">
        <v>1542</v>
      </c>
      <c r="BE4" s="220" t="s">
        <v>354</v>
      </c>
      <c r="BF4" s="221" t="s">
        <v>1540</v>
      </c>
      <c r="BG4" s="222" t="s">
        <v>1543</v>
      </c>
      <c r="BH4" s="222" t="s">
        <v>1544</v>
      </c>
      <c r="BI4" s="218"/>
      <c r="BJ4" s="211" t="s">
        <v>1545</v>
      </c>
      <c r="BK4" s="211" t="s">
        <v>1546</v>
      </c>
      <c r="BL4" s="223" t="s">
        <v>1547</v>
      </c>
      <c r="BM4" s="223" t="s">
        <v>1548</v>
      </c>
      <c r="BN4" s="223" t="s">
        <v>1549</v>
      </c>
      <c r="BO4" s="180">
        <v>58</v>
      </c>
      <c r="BP4" s="224" t="s">
        <v>1550</v>
      </c>
      <c r="BQ4" s="147" t="s">
        <v>1549</v>
      </c>
      <c r="BR4" s="362"/>
    </row>
    <row r="5" spans="1:70" customFormat="1" ht="42" hidden="1" customHeight="1" x14ac:dyDescent="0.25">
      <c r="A5" s="138" t="s">
        <v>1528</v>
      </c>
      <c r="B5" s="138" t="s">
        <v>1529</v>
      </c>
      <c r="C5" s="138" t="s">
        <v>1529</v>
      </c>
      <c r="D5" s="138" t="s">
        <v>1530</v>
      </c>
      <c r="E5" s="204" t="s">
        <v>1552</v>
      </c>
      <c r="F5" s="204" t="s">
        <v>1553</v>
      </c>
      <c r="G5" s="204">
        <v>1071</v>
      </c>
      <c r="H5" s="204" t="str">
        <f t="shared" si="0"/>
        <v>DIRECCION DISTRITAL 04D01 - SAN PEDRO DE HUACA TULCAN - SALUD</v>
      </c>
      <c r="I5" s="204" t="s">
        <v>1554</v>
      </c>
      <c r="J5" s="204" t="s">
        <v>1390</v>
      </c>
      <c r="K5" s="204" t="s">
        <v>1555</v>
      </c>
      <c r="L5" s="204" t="s">
        <v>1556</v>
      </c>
      <c r="M5" s="203" t="s">
        <v>435</v>
      </c>
      <c r="N5" s="205" t="s">
        <v>444</v>
      </c>
      <c r="O5" s="206" t="s">
        <v>443</v>
      </c>
      <c r="P5" s="207" t="s">
        <v>445</v>
      </c>
      <c r="Q5" s="206" t="s">
        <v>902</v>
      </c>
      <c r="R5" s="204" t="s">
        <v>1557</v>
      </c>
      <c r="S5" s="204" t="s">
        <v>50</v>
      </c>
      <c r="T5" s="204" t="s">
        <v>365</v>
      </c>
      <c r="U5" s="204" t="s">
        <v>1558</v>
      </c>
      <c r="V5" s="204" t="s">
        <v>1422</v>
      </c>
      <c r="W5" s="137" t="s">
        <v>1559</v>
      </c>
      <c r="X5" s="137" t="s">
        <v>1560</v>
      </c>
      <c r="Y5" s="137" t="s">
        <v>1561</v>
      </c>
      <c r="Z5" s="137" t="s">
        <v>387</v>
      </c>
      <c r="AA5" s="225">
        <f>29+15</f>
        <v>44</v>
      </c>
      <c r="AB5" s="225" t="s">
        <v>17</v>
      </c>
      <c r="AC5" s="204">
        <v>510106</v>
      </c>
      <c r="AD5" s="204" t="s">
        <v>1562</v>
      </c>
      <c r="AE5" s="324" t="s">
        <v>3825</v>
      </c>
      <c r="AF5" s="204" t="s">
        <v>902</v>
      </c>
      <c r="AG5" s="204" t="s">
        <v>902</v>
      </c>
      <c r="AH5" s="211" t="s">
        <v>1536</v>
      </c>
      <c r="AI5" s="212" t="s">
        <v>1563</v>
      </c>
      <c r="AJ5" s="213">
        <v>110000</v>
      </c>
      <c r="AK5" s="211" t="s">
        <v>1564</v>
      </c>
      <c r="AL5" s="204" t="s">
        <v>1565</v>
      </c>
      <c r="AM5" s="215" t="s">
        <v>1566</v>
      </c>
      <c r="AN5" s="210" t="str">
        <f>MID(AM5,1,4)</f>
        <v>0000</v>
      </c>
      <c r="AO5" s="210" t="s">
        <v>438</v>
      </c>
      <c r="AP5" s="210" t="str">
        <f>MID(AM5,5,4)</f>
        <v>0000</v>
      </c>
      <c r="AQ5" s="216" t="s">
        <v>439</v>
      </c>
      <c r="AR5" s="226" t="s">
        <v>463</v>
      </c>
      <c r="AS5" s="227">
        <v>55</v>
      </c>
      <c r="AT5" s="227" t="s">
        <v>1567</v>
      </c>
      <c r="AU5" s="227" t="s">
        <v>1386</v>
      </c>
      <c r="AV5" s="227" t="s">
        <v>1568</v>
      </c>
      <c r="AW5" s="218" t="s">
        <v>443</v>
      </c>
      <c r="AX5" s="227" t="s">
        <v>435</v>
      </c>
      <c r="AY5" s="227" t="s">
        <v>433</v>
      </c>
      <c r="AZ5" s="218" t="s">
        <v>443</v>
      </c>
      <c r="BA5" s="218" t="s">
        <v>443</v>
      </c>
      <c r="BB5" s="218" t="s">
        <v>443</v>
      </c>
      <c r="BC5" s="218" t="s">
        <v>1568</v>
      </c>
      <c r="BD5" s="219" t="s">
        <v>1569</v>
      </c>
      <c r="BE5" s="220" t="s">
        <v>463</v>
      </c>
      <c r="BF5" s="222" t="s">
        <v>1540</v>
      </c>
      <c r="BG5" s="139" t="s">
        <v>1570</v>
      </c>
      <c r="BH5" s="160" t="s">
        <v>1571</v>
      </c>
      <c r="BI5" s="228"/>
      <c r="BJ5" s="211" t="s">
        <v>1572</v>
      </c>
      <c r="BK5" s="211" t="s">
        <v>1573</v>
      </c>
      <c r="BL5" s="223" t="s">
        <v>1547</v>
      </c>
      <c r="BM5" s="223" t="s">
        <v>1574</v>
      </c>
      <c r="BN5" s="223" t="s">
        <v>1575</v>
      </c>
      <c r="BO5" s="180">
        <v>56</v>
      </c>
      <c r="BP5" s="229" t="s">
        <v>1576</v>
      </c>
      <c r="BQ5" s="147" t="s">
        <v>1549</v>
      </c>
      <c r="BR5" s="361"/>
    </row>
    <row r="6" spans="1:70" customFormat="1" ht="42.75" hidden="1" customHeight="1" x14ac:dyDescent="0.25">
      <c r="A6" s="138" t="s">
        <v>440</v>
      </c>
      <c r="B6" s="138" t="s">
        <v>3848</v>
      </c>
      <c r="C6" s="138" t="s">
        <v>3848</v>
      </c>
      <c r="D6" s="138" t="s">
        <v>1551</v>
      </c>
      <c r="E6" s="204" t="s">
        <v>1578</v>
      </c>
      <c r="F6" s="204" t="s">
        <v>1579</v>
      </c>
      <c r="G6" s="204">
        <v>1072</v>
      </c>
      <c r="H6" s="204" t="str">
        <f t="shared" si="0"/>
        <v>DIRECCION DISTRITAL 04D02 - MONTUFAR-BOLIVAR - SALUD</v>
      </c>
      <c r="I6" s="204" t="s">
        <v>1580</v>
      </c>
      <c r="J6" s="204" t="s">
        <v>1390</v>
      </c>
      <c r="K6" s="204" t="s">
        <v>1555</v>
      </c>
      <c r="L6" s="204" t="s">
        <v>1581</v>
      </c>
      <c r="M6" s="203" t="s">
        <v>435</v>
      </c>
      <c r="N6" s="205" t="s">
        <v>1582</v>
      </c>
      <c r="O6" s="206" t="s">
        <v>443</v>
      </c>
      <c r="P6" s="207" t="s">
        <v>445</v>
      </c>
      <c r="Q6" s="206" t="s">
        <v>902</v>
      </c>
      <c r="R6" s="204"/>
      <c r="S6" s="204"/>
      <c r="T6" s="204" t="s">
        <v>1583</v>
      </c>
      <c r="U6" s="204" t="s">
        <v>1584</v>
      </c>
      <c r="V6" s="204"/>
      <c r="W6" s="137" t="s">
        <v>4006</v>
      </c>
      <c r="X6" s="137" t="s">
        <v>1585</v>
      </c>
      <c r="Y6" s="137" t="s">
        <v>1416</v>
      </c>
      <c r="Z6" s="137" t="s">
        <v>374</v>
      </c>
      <c r="AA6" s="225">
        <v>10</v>
      </c>
      <c r="AB6" s="225" t="s">
        <v>1586</v>
      </c>
      <c r="AC6" s="204">
        <v>510107</v>
      </c>
      <c r="AD6" s="204" t="s">
        <v>1587</v>
      </c>
      <c r="AE6" s="324" t="s">
        <v>3825</v>
      </c>
      <c r="AF6" s="204" t="s">
        <v>902</v>
      </c>
      <c r="AG6" s="204" t="s">
        <v>902</v>
      </c>
      <c r="AH6" s="211" t="s">
        <v>1536</v>
      </c>
      <c r="AI6" s="212" t="s">
        <v>1588</v>
      </c>
      <c r="AJ6" s="213">
        <v>110100</v>
      </c>
      <c r="AK6" s="211" t="s">
        <v>1589</v>
      </c>
      <c r="AL6" s="204" t="s">
        <v>1590</v>
      </c>
      <c r="AM6" s="215" t="s">
        <v>1591</v>
      </c>
      <c r="AN6" s="210" t="str">
        <f>MID(AM6,1,4)</f>
        <v>0000</v>
      </c>
      <c r="AO6" s="210" t="s">
        <v>438</v>
      </c>
      <c r="AP6" s="210" t="str">
        <f>MID(AM6,5,4)</f>
        <v>0000</v>
      </c>
      <c r="AQ6" s="216" t="s">
        <v>439</v>
      </c>
      <c r="AR6" s="226" t="s">
        <v>587</v>
      </c>
      <c r="AS6" s="227">
        <v>56</v>
      </c>
      <c r="AT6" s="227" t="s">
        <v>1582</v>
      </c>
      <c r="AU6" s="227" t="s">
        <v>1387</v>
      </c>
      <c r="AV6" s="227" t="s">
        <v>1592</v>
      </c>
      <c r="AW6" s="218" t="s">
        <v>443</v>
      </c>
      <c r="AX6" s="227" t="s">
        <v>435</v>
      </c>
      <c r="AY6" s="227" t="s">
        <v>433</v>
      </c>
      <c r="AZ6" s="218" t="s">
        <v>443</v>
      </c>
      <c r="BA6" s="218" t="s">
        <v>443</v>
      </c>
      <c r="BB6" s="218" t="s">
        <v>443</v>
      </c>
      <c r="BC6" s="218" t="s">
        <v>1592</v>
      </c>
      <c r="BD6" s="219" t="s">
        <v>1593</v>
      </c>
      <c r="BE6" s="230" t="s">
        <v>354</v>
      </c>
      <c r="BF6" s="231" t="s">
        <v>1567</v>
      </c>
      <c r="BG6" s="139" t="s">
        <v>1594</v>
      </c>
      <c r="BH6" s="160" t="s">
        <v>1595</v>
      </c>
      <c r="BI6" s="228"/>
      <c r="BJ6" s="211" t="s">
        <v>1596</v>
      </c>
      <c r="BK6" s="211" t="s">
        <v>1597</v>
      </c>
      <c r="BL6" s="223" t="s">
        <v>1547</v>
      </c>
      <c r="BM6" s="223" t="s">
        <v>4003</v>
      </c>
      <c r="BN6" s="223" t="s">
        <v>1598</v>
      </c>
      <c r="BO6" s="180">
        <v>55</v>
      </c>
      <c r="BP6" s="229" t="s">
        <v>1599</v>
      </c>
      <c r="BQ6" s="147" t="s">
        <v>1549</v>
      </c>
    </row>
    <row r="7" spans="1:70" customFormat="1" ht="42.75" hidden="1" customHeight="1" x14ac:dyDescent="0.25">
      <c r="A7" s="138" t="s">
        <v>3845</v>
      </c>
      <c r="B7" s="138" t="s">
        <v>3845</v>
      </c>
      <c r="C7" s="138" t="s">
        <v>3848</v>
      </c>
      <c r="D7" s="138" t="s">
        <v>1577</v>
      </c>
      <c r="E7" s="204"/>
      <c r="F7" s="204"/>
      <c r="G7" s="204"/>
      <c r="H7" s="204"/>
      <c r="I7" s="204"/>
      <c r="J7" s="204"/>
      <c r="K7" s="204"/>
      <c r="L7" s="204"/>
      <c r="M7" s="203"/>
      <c r="N7" s="205"/>
      <c r="O7" s="206"/>
      <c r="P7" s="207"/>
      <c r="Q7" s="206"/>
      <c r="R7" s="204"/>
      <c r="S7" s="204"/>
      <c r="T7" s="204"/>
      <c r="U7" s="204"/>
      <c r="V7" s="204"/>
      <c r="W7" s="329"/>
      <c r="X7" s="137"/>
      <c r="Y7" s="137"/>
      <c r="Z7" s="137"/>
      <c r="AA7" s="225"/>
      <c r="AB7" s="225"/>
      <c r="AC7" s="204"/>
      <c r="AD7" s="204"/>
      <c r="AE7" s="324"/>
      <c r="AF7" s="204"/>
      <c r="AG7" s="204"/>
      <c r="AH7" s="211"/>
      <c r="AI7" s="212"/>
      <c r="AJ7" s="213"/>
      <c r="AK7" s="211"/>
      <c r="AL7" s="204"/>
      <c r="AM7" s="330"/>
      <c r="AN7" s="210"/>
      <c r="AO7" s="210"/>
      <c r="AP7" s="210"/>
      <c r="AQ7" s="216"/>
      <c r="AR7" s="331"/>
      <c r="AS7" s="332"/>
      <c r="AT7" s="332"/>
      <c r="AU7" s="332"/>
      <c r="AV7" s="332"/>
      <c r="AW7" s="333"/>
      <c r="AX7" s="332"/>
      <c r="AY7" s="332"/>
      <c r="AZ7" s="333"/>
      <c r="BA7" s="333"/>
      <c r="BB7" s="333"/>
      <c r="BC7" s="333"/>
      <c r="BD7" s="219"/>
      <c r="BE7" s="334"/>
      <c r="BF7" s="335"/>
      <c r="BG7" s="139"/>
      <c r="BH7" s="160"/>
      <c r="BI7" s="336"/>
      <c r="BJ7" s="211"/>
      <c r="BK7" s="211"/>
      <c r="BL7" s="223"/>
      <c r="BM7" s="223"/>
      <c r="BN7" s="223"/>
      <c r="BO7" s="180"/>
      <c r="BP7" s="337"/>
      <c r="BQ7" s="147"/>
    </row>
    <row r="8" spans="1:70" customFormat="1" ht="34.5" customHeight="1" x14ac:dyDescent="0.25">
      <c r="A8" s="138" t="s">
        <v>3849</v>
      </c>
      <c r="B8" s="138" t="s">
        <v>3845</v>
      </c>
      <c r="C8" s="138" t="s">
        <v>3848</v>
      </c>
      <c r="D8" s="138" t="s">
        <v>1600</v>
      </c>
      <c r="E8" s="204" t="s">
        <v>1601</v>
      </c>
      <c r="F8" s="204" t="s">
        <v>1602</v>
      </c>
      <c r="G8" s="204">
        <v>1073</v>
      </c>
      <c r="H8" s="204" t="str">
        <f t="shared" si="0"/>
        <v>DIRECCION DISTRITAL 04D03 - ESPEJO-MIRA - SALUD</v>
      </c>
      <c r="I8" s="204" t="s">
        <v>1603</v>
      </c>
      <c r="J8" s="204" t="s">
        <v>1390</v>
      </c>
      <c r="K8" s="204" t="s">
        <v>1555</v>
      </c>
      <c r="L8" s="204" t="s">
        <v>1604</v>
      </c>
      <c r="M8" s="203" t="s">
        <v>435</v>
      </c>
      <c r="N8" s="205" t="s">
        <v>1567</v>
      </c>
      <c r="O8" s="206" t="s">
        <v>443</v>
      </c>
      <c r="P8" s="207" t="s">
        <v>445</v>
      </c>
      <c r="Q8" s="206" t="s">
        <v>902</v>
      </c>
      <c r="R8" s="232"/>
      <c r="S8" s="204"/>
      <c r="T8" s="204"/>
      <c r="U8" s="204" t="s">
        <v>1605</v>
      </c>
      <c r="V8" s="204"/>
      <c r="W8" s="233"/>
      <c r="X8" s="137"/>
      <c r="Y8" s="137"/>
      <c r="Z8" s="137" t="s">
        <v>1014</v>
      </c>
      <c r="AA8" s="225">
        <v>45</v>
      </c>
      <c r="AB8" s="225" t="s">
        <v>1606</v>
      </c>
      <c r="AC8" s="204">
        <v>510108</v>
      </c>
      <c r="AD8" s="204" t="s">
        <v>1607</v>
      </c>
      <c r="AE8" s="324" t="s">
        <v>3825</v>
      </c>
      <c r="AF8" s="204" t="s">
        <v>902</v>
      </c>
      <c r="AG8" s="204" t="s">
        <v>902</v>
      </c>
      <c r="AH8" s="211" t="s">
        <v>1536</v>
      </c>
      <c r="AI8" s="212" t="s">
        <v>1608</v>
      </c>
      <c r="AJ8" s="213">
        <v>110101</v>
      </c>
      <c r="AK8" s="211">
        <v>202000000</v>
      </c>
      <c r="AL8" s="204" t="s">
        <v>1609</v>
      </c>
      <c r="AM8" s="234" t="s">
        <v>1610</v>
      </c>
      <c r="AN8" s="210">
        <v>8888</v>
      </c>
      <c r="AO8" s="210" t="s">
        <v>1611</v>
      </c>
      <c r="AP8" s="210">
        <v>8888</v>
      </c>
      <c r="AQ8" s="216" t="s">
        <v>1611</v>
      </c>
      <c r="AR8" s="226">
        <v>202</v>
      </c>
      <c r="AS8" s="227">
        <v>57</v>
      </c>
      <c r="AT8" s="227" t="s">
        <v>904</v>
      </c>
      <c r="AU8" s="227" t="s">
        <v>899</v>
      </c>
      <c r="AV8" s="227" t="s">
        <v>906</v>
      </c>
      <c r="AW8" s="218" t="s">
        <v>443</v>
      </c>
      <c r="AX8" s="227" t="s">
        <v>435</v>
      </c>
      <c r="AY8" s="227" t="s">
        <v>433</v>
      </c>
      <c r="AZ8" s="218" t="s">
        <v>443</v>
      </c>
      <c r="BA8" s="218" t="s">
        <v>443</v>
      </c>
      <c r="BB8" s="218" t="s">
        <v>443</v>
      </c>
      <c r="BC8" s="218" t="s">
        <v>906</v>
      </c>
      <c r="BD8" s="219" t="s">
        <v>1612</v>
      </c>
      <c r="BE8" s="230" t="s">
        <v>463</v>
      </c>
      <c r="BF8" s="231" t="s">
        <v>1567</v>
      </c>
      <c r="BG8" s="139" t="s">
        <v>1613</v>
      </c>
      <c r="BH8" s="160" t="s">
        <v>1614</v>
      </c>
      <c r="BI8" s="228"/>
      <c r="BJ8" s="211" t="s">
        <v>1615</v>
      </c>
      <c r="BK8" s="211" t="s">
        <v>1616</v>
      </c>
      <c r="BL8" s="223" t="s">
        <v>1547</v>
      </c>
      <c r="BM8" s="223" t="s">
        <v>1617</v>
      </c>
      <c r="BN8" s="223" t="s">
        <v>1618</v>
      </c>
      <c r="BO8" s="180">
        <v>57</v>
      </c>
      <c r="BP8" s="224" t="s">
        <v>1619</v>
      </c>
      <c r="BQ8" s="147" t="s">
        <v>1549</v>
      </c>
    </row>
    <row r="9" spans="1:70" customFormat="1" ht="34.5" hidden="1" customHeight="1" x14ac:dyDescent="0.25">
      <c r="A9" s="342" t="s">
        <v>3850</v>
      </c>
      <c r="B9" s="138" t="s">
        <v>3845</v>
      </c>
      <c r="C9" s="138" t="s">
        <v>3848</v>
      </c>
      <c r="D9" s="138" t="s">
        <v>1620</v>
      </c>
      <c r="E9" s="204" t="s">
        <v>1621</v>
      </c>
      <c r="F9" s="204" t="s">
        <v>1622</v>
      </c>
      <c r="G9" s="204">
        <v>1162</v>
      </c>
      <c r="H9" s="204" t="str">
        <f t="shared" si="0"/>
        <v>DIRECCION DISTRITAL 08D01 - ESMERALDAS - SALUD</v>
      </c>
      <c r="I9" s="204" t="s">
        <v>1623</v>
      </c>
      <c r="J9" s="204" t="s">
        <v>1390</v>
      </c>
      <c r="K9" s="204" t="s">
        <v>1624</v>
      </c>
      <c r="L9" s="204" t="s">
        <v>1625</v>
      </c>
      <c r="M9" s="203" t="s">
        <v>435</v>
      </c>
      <c r="N9" s="205" t="s">
        <v>1626</v>
      </c>
      <c r="O9" s="206" t="s">
        <v>443</v>
      </c>
      <c r="P9" s="207" t="s">
        <v>445</v>
      </c>
      <c r="Q9" s="206" t="s">
        <v>902</v>
      </c>
      <c r="R9" s="204"/>
      <c r="S9" s="204"/>
      <c r="T9" s="204"/>
      <c r="U9" s="204" t="s">
        <v>1627</v>
      </c>
      <c r="V9" s="204"/>
      <c r="W9" s="137"/>
      <c r="X9" s="137"/>
      <c r="Y9" s="137"/>
      <c r="Z9" s="137" t="s">
        <v>957</v>
      </c>
      <c r="AA9" s="225">
        <v>45</v>
      </c>
      <c r="AB9" s="225"/>
      <c r="AC9" s="204">
        <v>510111</v>
      </c>
      <c r="AD9" s="204" t="s">
        <v>1628</v>
      </c>
      <c r="AE9" s="324" t="s">
        <v>3825</v>
      </c>
      <c r="AF9" s="204" t="s">
        <v>902</v>
      </c>
      <c r="AG9" s="204" t="s">
        <v>902</v>
      </c>
      <c r="AH9" s="211" t="s">
        <v>1536</v>
      </c>
      <c r="AI9" s="212" t="s">
        <v>1629</v>
      </c>
      <c r="AJ9" s="213">
        <v>110102</v>
      </c>
      <c r="AK9" s="211">
        <v>202000000</v>
      </c>
      <c r="AL9" s="204" t="s">
        <v>1630</v>
      </c>
      <c r="AM9" s="215" t="s">
        <v>1631</v>
      </c>
      <c r="AN9" s="210" t="str">
        <f>MID(AM9,1,4)</f>
        <v>0000</v>
      </c>
      <c r="AO9" s="210" t="s">
        <v>438</v>
      </c>
      <c r="AP9" s="210" t="str">
        <f>MID(AM9,5,4)</f>
        <v>0000</v>
      </c>
      <c r="AQ9" s="216" t="s">
        <v>439</v>
      </c>
      <c r="AR9" s="226">
        <v>998</v>
      </c>
      <c r="AS9" s="227">
        <v>58</v>
      </c>
      <c r="AT9" s="227" t="s">
        <v>444</v>
      </c>
      <c r="AU9" s="227" t="s">
        <v>434</v>
      </c>
      <c r="AV9" s="227" t="s">
        <v>1632</v>
      </c>
      <c r="AW9" s="218" t="s">
        <v>443</v>
      </c>
      <c r="AX9" s="227" t="s">
        <v>435</v>
      </c>
      <c r="AY9" s="227" t="s">
        <v>433</v>
      </c>
      <c r="AZ9" s="218" t="s">
        <v>443</v>
      </c>
      <c r="BA9" s="218" t="s">
        <v>443</v>
      </c>
      <c r="BB9" s="218" t="s">
        <v>443</v>
      </c>
      <c r="BC9" s="218" t="s">
        <v>1632</v>
      </c>
      <c r="BD9" s="219" t="s">
        <v>1633</v>
      </c>
      <c r="BE9" s="230" t="s">
        <v>587</v>
      </c>
      <c r="BF9" s="231" t="s">
        <v>1567</v>
      </c>
      <c r="BG9" s="139" t="s">
        <v>1634</v>
      </c>
      <c r="BH9" s="160" t="s">
        <v>1635</v>
      </c>
      <c r="BI9" s="228"/>
      <c r="BJ9" s="211" t="s">
        <v>1636</v>
      </c>
      <c r="BK9" s="211" t="s">
        <v>1637</v>
      </c>
      <c r="BL9" s="223" t="s">
        <v>1547</v>
      </c>
      <c r="BM9" s="223" t="s">
        <v>1638</v>
      </c>
      <c r="BN9" s="223" t="s">
        <v>1639</v>
      </c>
      <c r="BO9" s="180">
        <v>90</v>
      </c>
      <c r="BP9" s="224" t="s">
        <v>1640</v>
      </c>
      <c r="BQ9" s="147" t="s">
        <v>1549</v>
      </c>
    </row>
    <row r="10" spans="1:70" customFormat="1" ht="34.5" hidden="1" customHeight="1" x14ac:dyDescent="0.25">
      <c r="A10" s="138" t="s">
        <v>3849</v>
      </c>
      <c r="B10" s="138" t="s">
        <v>3845</v>
      </c>
      <c r="C10" s="138" t="s">
        <v>3848</v>
      </c>
      <c r="D10" s="138" t="s">
        <v>1641</v>
      </c>
      <c r="E10" s="204" t="s">
        <v>1642</v>
      </c>
      <c r="F10" s="204" t="s">
        <v>1643</v>
      </c>
      <c r="G10" s="204">
        <v>1168</v>
      </c>
      <c r="H10" s="204" t="str">
        <f t="shared" si="0"/>
        <v>DIRECCION DISTRITAL 08D02 - ELOY ALFARO - SALUD</v>
      </c>
      <c r="I10" s="204" t="s">
        <v>1644</v>
      </c>
      <c r="J10" s="204" t="s">
        <v>1390</v>
      </c>
      <c r="K10" s="204" t="s">
        <v>1624</v>
      </c>
      <c r="L10" s="204" t="s">
        <v>1645</v>
      </c>
      <c r="M10" s="204" t="s">
        <v>1646</v>
      </c>
      <c r="N10" s="211" t="s">
        <v>1647</v>
      </c>
      <c r="O10" s="206" t="s">
        <v>1648</v>
      </c>
      <c r="P10" s="207" t="s">
        <v>1649</v>
      </c>
      <c r="Q10" s="206" t="s">
        <v>1650</v>
      </c>
      <c r="R10" s="204"/>
      <c r="S10" s="204"/>
      <c r="T10" s="204"/>
      <c r="U10" s="204" t="s">
        <v>1651</v>
      </c>
      <c r="V10" s="204"/>
      <c r="W10" s="137"/>
      <c r="X10" s="137"/>
      <c r="Y10" s="137"/>
      <c r="Z10" s="137" t="s">
        <v>460</v>
      </c>
      <c r="AA10" s="225">
        <v>50</v>
      </c>
      <c r="AB10" s="225" t="s">
        <v>1652</v>
      </c>
      <c r="AC10" s="204">
        <v>510203</v>
      </c>
      <c r="AD10" s="204" t="s">
        <v>1653</v>
      </c>
      <c r="AE10" s="324" t="s">
        <v>3825</v>
      </c>
      <c r="AF10" s="204" t="s">
        <v>902</v>
      </c>
      <c r="AG10" s="204" t="s">
        <v>902</v>
      </c>
      <c r="AH10" s="211" t="s">
        <v>1536</v>
      </c>
      <c r="AI10" s="212" t="s">
        <v>1654</v>
      </c>
      <c r="AJ10" s="213">
        <v>110103</v>
      </c>
      <c r="AK10" s="211" t="s">
        <v>1655</v>
      </c>
      <c r="AL10" s="235" t="s">
        <v>1656</v>
      </c>
      <c r="AM10" s="225" t="s">
        <v>1657</v>
      </c>
      <c r="AN10" s="225"/>
      <c r="AO10" s="225"/>
      <c r="AP10" s="225"/>
      <c r="AQ10" s="225"/>
      <c r="AR10" s="225"/>
      <c r="AS10" s="227">
        <v>90</v>
      </c>
      <c r="AT10" s="227" t="s">
        <v>1626</v>
      </c>
      <c r="AU10" s="227" t="s">
        <v>594</v>
      </c>
      <c r="AV10" s="227" t="s">
        <v>1658</v>
      </c>
      <c r="AW10" s="218" t="s">
        <v>443</v>
      </c>
      <c r="AX10" s="227" t="s">
        <v>435</v>
      </c>
      <c r="AY10" s="227" t="s">
        <v>433</v>
      </c>
      <c r="AZ10" s="218" t="s">
        <v>443</v>
      </c>
      <c r="BA10" s="218" t="s">
        <v>443</v>
      </c>
      <c r="BB10" s="218" t="s">
        <v>443</v>
      </c>
      <c r="BC10" s="218" t="s">
        <v>1658</v>
      </c>
      <c r="BD10" s="236" t="s">
        <v>1659</v>
      </c>
      <c r="BE10" s="230" t="s">
        <v>451</v>
      </c>
      <c r="BF10" s="231" t="s">
        <v>1567</v>
      </c>
      <c r="BG10" s="139" t="s">
        <v>1660</v>
      </c>
      <c r="BH10" s="160" t="s">
        <v>1661</v>
      </c>
      <c r="BI10" s="237" t="s">
        <v>1662</v>
      </c>
      <c r="BJ10" s="211" t="s">
        <v>1663</v>
      </c>
      <c r="BK10" s="211" t="s">
        <v>1664</v>
      </c>
      <c r="BL10" s="223" t="s">
        <v>1547</v>
      </c>
      <c r="BM10" s="223" t="s">
        <v>1665</v>
      </c>
      <c r="BN10" s="223" t="s">
        <v>1666</v>
      </c>
      <c r="BO10" s="238" t="s">
        <v>361</v>
      </c>
      <c r="BP10" s="239" t="s">
        <v>1668</v>
      </c>
      <c r="BQ10" s="147" t="s">
        <v>1575</v>
      </c>
    </row>
    <row r="11" spans="1:70" customFormat="1" ht="34.5" hidden="1" customHeight="1" x14ac:dyDescent="0.25">
      <c r="A11" s="138" t="s">
        <v>3851</v>
      </c>
      <c r="B11" s="138" t="s">
        <v>3845</v>
      </c>
      <c r="C11" s="138" t="s">
        <v>3848</v>
      </c>
      <c r="D11" s="138" t="s">
        <v>1669</v>
      </c>
      <c r="E11" s="204" t="s">
        <v>1670</v>
      </c>
      <c r="F11" s="204" t="s">
        <v>1671</v>
      </c>
      <c r="G11" s="204">
        <v>1165</v>
      </c>
      <c r="H11" s="204" t="str">
        <f t="shared" si="0"/>
        <v>DIRECCION DISTRITAL 08D03 - MUISNE ATACAMES - SALUD</v>
      </c>
      <c r="I11" s="204" t="s">
        <v>1672</v>
      </c>
      <c r="J11" s="204" t="s">
        <v>1390</v>
      </c>
      <c r="K11" s="204" t="s">
        <v>1624</v>
      </c>
      <c r="L11" s="204" t="s">
        <v>1673</v>
      </c>
      <c r="M11" s="204" t="s">
        <v>1674</v>
      </c>
      <c r="N11" s="211" t="s">
        <v>1675</v>
      </c>
      <c r="O11" s="206" t="s">
        <v>1676</v>
      </c>
      <c r="P11" s="207" t="s">
        <v>1649</v>
      </c>
      <c r="Q11" s="206" t="s">
        <v>1677</v>
      </c>
      <c r="R11" s="204"/>
      <c r="S11" s="204"/>
      <c r="T11" s="204"/>
      <c r="U11" s="204"/>
      <c r="V11" s="204"/>
      <c r="W11" s="204"/>
      <c r="X11" s="204"/>
      <c r="Y11" s="204"/>
      <c r="Z11" s="137" t="s">
        <v>366</v>
      </c>
      <c r="AA11" s="225">
        <v>30</v>
      </c>
      <c r="AB11" s="225" t="s">
        <v>1678</v>
      </c>
      <c r="AC11" s="204">
        <v>510204</v>
      </c>
      <c r="AD11" s="204" t="s">
        <v>1679</v>
      </c>
      <c r="AE11" s="324" t="s">
        <v>3825</v>
      </c>
      <c r="AF11" s="204" t="s">
        <v>902</v>
      </c>
      <c r="AG11" s="204" t="s">
        <v>902</v>
      </c>
      <c r="AH11" s="211" t="s">
        <v>1536</v>
      </c>
      <c r="AI11" s="212" t="s">
        <v>1680</v>
      </c>
      <c r="AJ11" s="213">
        <v>110104</v>
      </c>
      <c r="AK11" s="240" t="s">
        <v>1681</v>
      </c>
      <c r="AL11" s="235" t="s">
        <v>1682</v>
      </c>
      <c r="AM11" s="225" t="s">
        <v>1683</v>
      </c>
      <c r="AN11" s="225"/>
      <c r="AO11" s="225"/>
      <c r="AP11" s="225"/>
      <c r="AQ11" s="225"/>
      <c r="AR11" s="225"/>
      <c r="AS11" s="227">
        <v>24</v>
      </c>
      <c r="AT11" s="227" t="s">
        <v>1684</v>
      </c>
      <c r="AU11" s="227" t="s">
        <v>1685</v>
      </c>
      <c r="AV11" s="227" t="s">
        <v>906</v>
      </c>
      <c r="AW11" s="227">
        <v>0</v>
      </c>
      <c r="AX11" s="227" t="s">
        <v>435</v>
      </c>
      <c r="AY11" s="227" t="s">
        <v>433</v>
      </c>
      <c r="AZ11" s="218" t="s">
        <v>443</v>
      </c>
      <c r="BA11" s="218" t="s">
        <v>443</v>
      </c>
      <c r="BB11" s="218" t="s">
        <v>443</v>
      </c>
      <c r="BC11" s="218" t="s">
        <v>906</v>
      </c>
      <c r="BD11" s="236" t="s">
        <v>1686</v>
      </c>
      <c r="BE11" s="230" t="s">
        <v>429</v>
      </c>
      <c r="BF11" s="231" t="s">
        <v>1567</v>
      </c>
      <c r="BG11" s="139" t="s">
        <v>1687</v>
      </c>
      <c r="BH11" s="160"/>
      <c r="BI11" s="237" t="s">
        <v>1662</v>
      </c>
      <c r="BJ11" s="211" t="s">
        <v>1688</v>
      </c>
      <c r="BK11" s="211" t="s">
        <v>1689</v>
      </c>
      <c r="BL11" s="223" t="s">
        <v>1690</v>
      </c>
      <c r="BM11" s="223" t="s">
        <v>1691</v>
      </c>
      <c r="BN11" s="223" t="s">
        <v>1692</v>
      </c>
      <c r="BO11" s="238" t="s">
        <v>361</v>
      </c>
      <c r="BP11" s="239" t="s">
        <v>1693</v>
      </c>
      <c r="BQ11" s="147" t="s">
        <v>1575</v>
      </c>
    </row>
    <row r="12" spans="1:70" customFormat="1" ht="34.5" hidden="1" customHeight="1" x14ac:dyDescent="0.25">
      <c r="A12" s="138" t="s">
        <v>3844</v>
      </c>
      <c r="B12" s="138" t="s">
        <v>3852</v>
      </c>
      <c r="C12" s="138" t="s">
        <v>352</v>
      </c>
      <c r="D12" s="138" t="s">
        <v>1694</v>
      </c>
      <c r="E12" s="204" t="s">
        <v>1695</v>
      </c>
      <c r="F12" s="204" t="s">
        <v>1696</v>
      </c>
      <c r="G12" s="204">
        <v>1166</v>
      </c>
      <c r="H12" s="204" t="str">
        <f t="shared" si="0"/>
        <v>DIRECCION DISTRITAL 08D04 - QUININDE - SALUD</v>
      </c>
      <c r="I12" s="204" t="s">
        <v>1697</v>
      </c>
      <c r="J12" s="204" t="s">
        <v>1390</v>
      </c>
      <c r="K12" s="204" t="s">
        <v>1624</v>
      </c>
      <c r="L12" s="204" t="s">
        <v>1698</v>
      </c>
      <c r="M12" s="204" t="s">
        <v>1699</v>
      </c>
      <c r="N12" s="211" t="s">
        <v>1700</v>
      </c>
      <c r="O12" s="206" t="s">
        <v>1701</v>
      </c>
      <c r="P12" s="207" t="s">
        <v>1649</v>
      </c>
      <c r="Q12" s="206" t="s">
        <v>1702</v>
      </c>
      <c r="R12" s="232"/>
      <c r="S12" s="204"/>
      <c r="T12" s="204"/>
      <c r="U12" s="204"/>
      <c r="V12" s="204"/>
      <c r="W12" s="204"/>
      <c r="X12" s="204"/>
      <c r="Y12" s="204"/>
      <c r="Z12" s="233" t="s">
        <v>546</v>
      </c>
      <c r="AA12" s="225">
        <v>10</v>
      </c>
      <c r="AB12" s="225"/>
      <c r="AC12" s="204">
        <v>510209</v>
      </c>
      <c r="AD12" s="204" t="s">
        <v>1703</v>
      </c>
      <c r="AE12" s="324" t="s">
        <v>3825</v>
      </c>
      <c r="AF12" s="204" t="s">
        <v>902</v>
      </c>
      <c r="AG12" s="204" t="s">
        <v>902</v>
      </c>
      <c r="AH12" s="211" t="s">
        <v>1536</v>
      </c>
      <c r="AI12" s="212" t="s">
        <v>1704</v>
      </c>
      <c r="AJ12" s="213">
        <v>110105</v>
      </c>
      <c r="AK12" s="240">
        <v>301060024</v>
      </c>
      <c r="AL12" s="235" t="s">
        <v>1705</v>
      </c>
      <c r="AM12" s="225">
        <v>20010001</v>
      </c>
      <c r="AN12" s="225"/>
      <c r="AO12" s="225"/>
      <c r="AP12" s="225"/>
      <c r="AQ12" s="225"/>
      <c r="AR12" s="225"/>
      <c r="AS12" s="227"/>
      <c r="AT12" s="227"/>
      <c r="AU12" s="227"/>
      <c r="AV12" s="227"/>
      <c r="AW12" s="227"/>
      <c r="AX12" s="227"/>
      <c r="AY12" s="227"/>
      <c r="AZ12" s="218"/>
      <c r="BA12" s="218"/>
      <c r="BB12" s="218"/>
      <c r="BC12" s="218"/>
      <c r="BD12" s="219" t="s">
        <v>1706</v>
      </c>
      <c r="BE12" s="230" t="s">
        <v>756</v>
      </c>
      <c r="BF12" s="231" t="s">
        <v>1567</v>
      </c>
      <c r="BG12" s="139" t="s">
        <v>1707</v>
      </c>
      <c r="BH12" s="160" t="s">
        <v>1708</v>
      </c>
      <c r="BI12" s="228"/>
      <c r="BJ12" s="211" t="s">
        <v>1709</v>
      </c>
      <c r="BK12" s="211" t="s">
        <v>1710</v>
      </c>
      <c r="BL12" s="223"/>
      <c r="BM12" s="223"/>
      <c r="BN12" s="223"/>
      <c r="BO12" s="180"/>
      <c r="BP12" s="223"/>
      <c r="BQ12" s="147"/>
    </row>
    <row r="13" spans="1:70" customFormat="1" ht="44.25" hidden="1" customHeight="1" x14ac:dyDescent="0.25">
      <c r="A13" s="138" t="s">
        <v>3853</v>
      </c>
      <c r="B13" s="138" t="s">
        <v>3853</v>
      </c>
      <c r="C13" s="138" t="s">
        <v>3848</v>
      </c>
      <c r="D13" s="138" t="s">
        <v>1711</v>
      </c>
      <c r="E13" s="204" t="s">
        <v>1712</v>
      </c>
      <c r="F13" s="204" t="s">
        <v>1713</v>
      </c>
      <c r="G13" s="204">
        <v>1167</v>
      </c>
      <c r="H13" s="204" t="str">
        <f t="shared" si="0"/>
        <v>DIRECCION DISTRITAL 08D05 - SAN LORENZO - SALUD</v>
      </c>
      <c r="I13" s="204" t="s">
        <v>1714</v>
      </c>
      <c r="J13" s="204" t="s">
        <v>1390</v>
      </c>
      <c r="K13" s="204" t="s">
        <v>1624</v>
      </c>
      <c r="L13" s="204" t="s">
        <v>1715</v>
      </c>
      <c r="M13" s="204" t="s">
        <v>1716</v>
      </c>
      <c r="N13" s="211" t="s">
        <v>1717</v>
      </c>
      <c r="O13" s="206" t="s">
        <v>1718</v>
      </c>
      <c r="P13" s="207" t="s">
        <v>1649</v>
      </c>
      <c r="Q13" s="206" t="s">
        <v>1719</v>
      </c>
      <c r="R13" s="232"/>
      <c r="S13" s="204"/>
      <c r="T13" s="204"/>
      <c r="U13" s="204"/>
      <c r="V13" s="204"/>
      <c r="W13" s="204"/>
      <c r="X13" s="204"/>
      <c r="Y13" s="204"/>
      <c r="Z13" s="137" t="s">
        <v>358</v>
      </c>
      <c r="AA13" s="225" t="s">
        <v>902</v>
      </c>
      <c r="AB13" s="225" t="s">
        <v>1720</v>
      </c>
      <c r="AC13" s="204">
        <v>510232</v>
      </c>
      <c r="AD13" s="204" t="s">
        <v>1721</v>
      </c>
      <c r="AE13" s="324" t="s">
        <v>3825</v>
      </c>
      <c r="AF13" s="204" t="s">
        <v>902</v>
      </c>
      <c r="AG13" s="204" t="s">
        <v>902</v>
      </c>
      <c r="AH13" s="211" t="s">
        <v>1536</v>
      </c>
      <c r="AI13" s="212" t="s">
        <v>1722</v>
      </c>
      <c r="AJ13" s="213">
        <v>110106</v>
      </c>
      <c r="AK13" s="240" t="s">
        <v>1723</v>
      </c>
      <c r="AL13" s="235" t="s">
        <v>1724</v>
      </c>
      <c r="AM13" s="225">
        <v>20010002</v>
      </c>
      <c r="AN13" s="241"/>
      <c r="AO13" s="241"/>
      <c r="AP13" s="241"/>
      <c r="AQ13" s="241"/>
      <c r="AR13" s="241"/>
      <c r="AS13" s="227"/>
      <c r="AT13" s="227"/>
      <c r="AU13" s="227"/>
      <c r="AV13" s="227"/>
      <c r="AW13" s="227"/>
      <c r="AX13" s="227"/>
      <c r="AY13" s="227"/>
      <c r="AZ13" s="218"/>
      <c r="BA13" s="218"/>
      <c r="BB13" s="218"/>
      <c r="BC13" s="218"/>
      <c r="BD13" s="242" t="s">
        <v>1725</v>
      </c>
      <c r="BE13" s="230" t="s">
        <v>1261</v>
      </c>
      <c r="BF13" s="231" t="s">
        <v>1567</v>
      </c>
      <c r="BG13" s="139" t="s">
        <v>1726</v>
      </c>
      <c r="BH13" s="160" t="s">
        <v>1727</v>
      </c>
      <c r="BI13" s="243" t="s">
        <v>1728</v>
      </c>
      <c r="BJ13" s="211" t="s">
        <v>1729</v>
      </c>
      <c r="BK13" s="211" t="s">
        <v>1730</v>
      </c>
      <c r="BM13" s="244"/>
      <c r="BN13" s="245"/>
      <c r="BP13" s="223"/>
      <c r="BQ13" s="147"/>
    </row>
    <row r="14" spans="1:70" customFormat="1" ht="34.5" hidden="1" customHeight="1" x14ac:dyDescent="0.25">
      <c r="A14" s="138" t="s">
        <v>3854</v>
      </c>
      <c r="B14" s="138" t="s">
        <v>3853</v>
      </c>
      <c r="C14" s="138" t="s">
        <v>3848</v>
      </c>
      <c r="D14" s="138" t="s">
        <v>1731</v>
      </c>
      <c r="E14" s="204" t="s">
        <v>1732</v>
      </c>
      <c r="F14" s="204" t="s">
        <v>1733</v>
      </c>
      <c r="G14" s="204">
        <v>1257</v>
      </c>
      <c r="H14" s="204" t="str">
        <f t="shared" si="0"/>
        <v>DIRECCION DISTRITAL 10D02 - ANTONIO ANTE-OTAVALO - SALUD</v>
      </c>
      <c r="I14" s="204" t="s">
        <v>1734</v>
      </c>
      <c r="J14" s="204" t="s">
        <v>1390</v>
      </c>
      <c r="K14" s="204" t="s">
        <v>1735</v>
      </c>
      <c r="L14" s="204" t="s">
        <v>1736</v>
      </c>
      <c r="M14" s="204" t="s">
        <v>1737</v>
      </c>
      <c r="N14" s="211" t="s">
        <v>1738</v>
      </c>
      <c r="O14" s="206" t="s">
        <v>1739</v>
      </c>
      <c r="P14" s="207" t="s">
        <v>1649</v>
      </c>
      <c r="Q14" s="206" t="s">
        <v>1740</v>
      </c>
      <c r="R14" s="232"/>
      <c r="S14" s="204"/>
      <c r="T14" s="204"/>
      <c r="U14" s="204"/>
      <c r="V14" s="204"/>
      <c r="W14" s="204"/>
      <c r="X14" s="204"/>
      <c r="Y14" s="204"/>
      <c r="Z14" s="137"/>
      <c r="AA14" s="225"/>
      <c r="AB14" s="225" t="s">
        <v>1741</v>
      </c>
      <c r="AC14" s="204">
        <v>510301</v>
      </c>
      <c r="AD14" s="204" t="s">
        <v>1742</v>
      </c>
      <c r="AE14" s="324" t="s">
        <v>3825</v>
      </c>
      <c r="AF14" s="204" t="s">
        <v>902</v>
      </c>
      <c r="AG14" s="204" t="s">
        <v>902</v>
      </c>
      <c r="AH14" s="211" t="s">
        <v>1536</v>
      </c>
      <c r="AI14" s="212" t="s">
        <v>1743</v>
      </c>
      <c r="AJ14" s="213">
        <v>110199</v>
      </c>
      <c r="AK14" s="240">
        <v>202116002</v>
      </c>
      <c r="AL14" s="235" t="s">
        <v>1744</v>
      </c>
      <c r="AM14" s="241">
        <v>20010003</v>
      </c>
      <c r="AN14" s="225"/>
      <c r="AO14" s="225"/>
      <c r="AP14" s="225"/>
      <c r="AQ14" s="225"/>
      <c r="AR14" s="225"/>
      <c r="AS14" s="227"/>
      <c r="AT14" s="227"/>
      <c r="AU14" s="227"/>
      <c r="AV14" s="227"/>
      <c r="AW14" s="227"/>
      <c r="AX14" s="227"/>
      <c r="AY14" s="227"/>
      <c r="AZ14" s="218"/>
      <c r="BA14" s="218"/>
      <c r="BB14" s="218"/>
      <c r="BC14" s="218"/>
      <c r="BD14" s="242" t="s">
        <v>1745</v>
      </c>
      <c r="BE14" s="246" t="s">
        <v>524</v>
      </c>
      <c r="BF14" s="247" t="s">
        <v>1567</v>
      </c>
      <c r="BG14" s="139" t="s">
        <v>1746</v>
      </c>
      <c r="BH14" s="160" t="s">
        <v>1727</v>
      </c>
      <c r="BI14" s="243" t="s">
        <v>1728</v>
      </c>
      <c r="BJ14" s="211" t="s">
        <v>1747</v>
      </c>
      <c r="BK14" s="211" t="s">
        <v>1748</v>
      </c>
      <c r="BM14" s="244"/>
      <c r="BN14" s="245"/>
      <c r="BP14" s="239"/>
      <c r="BQ14" s="147"/>
    </row>
    <row r="15" spans="1:70" customFormat="1" ht="34.5" hidden="1" customHeight="1" x14ac:dyDescent="0.25">
      <c r="A15" s="138" t="s">
        <v>3855</v>
      </c>
      <c r="B15" s="138" t="s">
        <v>3845</v>
      </c>
      <c r="C15" s="138" t="s">
        <v>3848</v>
      </c>
      <c r="D15" s="138" t="s">
        <v>1749</v>
      </c>
      <c r="E15" s="204" t="s">
        <v>1750</v>
      </c>
      <c r="F15" s="204" t="s">
        <v>1751</v>
      </c>
      <c r="G15" s="204">
        <v>1255</v>
      </c>
      <c r="H15" s="204" t="str">
        <f t="shared" si="0"/>
        <v>DIRECCION DISTRITAL 10D03 - COTACACHI - SALUD</v>
      </c>
      <c r="I15" s="204" t="s">
        <v>1752</v>
      </c>
      <c r="J15" s="204" t="s">
        <v>1390</v>
      </c>
      <c r="K15" s="204" t="s">
        <v>1735</v>
      </c>
      <c r="L15" s="204" t="s">
        <v>1753</v>
      </c>
      <c r="M15" s="204" t="s">
        <v>1754</v>
      </c>
      <c r="N15" s="211" t="s">
        <v>1755</v>
      </c>
      <c r="O15" s="206" t="s">
        <v>1756</v>
      </c>
      <c r="P15" s="207" t="s">
        <v>1649</v>
      </c>
      <c r="Q15" s="206" t="s">
        <v>1757</v>
      </c>
      <c r="R15" s="233"/>
      <c r="S15" s="233"/>
      <c r="T15" s="233"/>
      <c r="U15" s="233"/>
      <c r="V15" s="233"/>
      <c r="W15" s="233"/>
      <c r="X15" s="233"/>
      <c r="Y15" s="233"/>
      <c r="Z15" s="233"/>
      <c r="AA15" s="233"/>
      <c r="AB15" s="233"/>
      <c r="AC15" s="204">
        <v>510302</v>
      </c>
      <c r="AD15" s="204" t="s">
        <v>1758</v>
      </c>
      <c r="AE15" s="324" t="s">
        <v>3825</v>
      </c>
      <c r="AF15" s="204" t="s">
        <v>902</v>
      </c>
      <c r="AG15" s="204" t="s">
        <v>902</v>
      </c>
      <c r="AH15" s="211" t="s">
        <v>1536</v>
      </c>
      <c r="AI15" s="212" t="s">
        <v>1759</v>
      </c>
      <c r="AJ15" s="213">
        <v>110200</v>
      </c>
      <c r="AK15" s="240">
        <v>202116003</v>
      </c>
      <c r="AL15" s="235" t="s">
        <v>1760</v>
      </c>
      <c r="AM15" s="225">
        <v>20020540</v>
      </c>
      <c r="AN15" s="225"/>
      <c r="AO15" s="225"/>
      <c r="AP15" s="225"/>
      <c r="AQ15" s="225"/>
      <c r="AR15" s="225"/>
      <c r="AS15" s="227"/>
      <c r="AT15" s="227"/>
      <c r="AU15" s="227"/>
      <c r="AV15" s="227"/>
      <c r="AW15" s="227"/>
      <c r="AX15" s="227"/>
      <c r="AY15" s="227"/>
      <c r="AZ15" s="218"/>
      <c r="BA15" s="218"/>
      <c r="BB15" s="218"/>
      <c r="BC15" s="218"/>
      <c r="BD15" s="248" t="s">
        <v>1364</v>
      </c>
      <c r="BE15" s="249" t="s">
        <v>354</v>
      </c>
      <c r="BF15" s="139" t="s">
        <v>1582</v>
      </c>
      <c r="BG15" s="139" t="s">
        <v>1761</v>
      </c>
      <c r="BH15" s="160" t="s">
        <v>1762</v>
      </c>
      <c r="BI15" s="227"/>
      <c r="BJ15" s="211" t="s">
        <v>1763</v>
      </c>
      <c r="BK15" s="211" t="s">
        <v>1764</v>
      </c>
      <c r="BM15" s="179"/>
      <c r="BN15" s="148"/>
      <c r="BP15" s="223"/>
      <c r="BQ15" s="147"/>
    </row>
    <row r="16" spans="1:70" customFormat="1" ht="34.5" hidden="1" customHeight="1" x14ac:dyDescent="0.25">
      <c r="A16" s="138" t="s">
        <v>1285</v>
      </c>
      <c r="B16" s="138" t="s">
        <v>1425</v>
      </c>
      <c r="C16" s="138" t="s">
        <v>3848</v>
      </c>
      <c r="D16" s="138" t="s">
        <v>1765</v>
      </c>
      <c r="E16" s="204" t="s">
        <v>1766</v>
      </c>
      <c r="F16" s="204" t="s">
        <v>1767</v>
      </c>
      <c r="G16" s="204">
        <v>1532</v>
      </c>
      <c r="H16" s="204" t="str">
        <f t="shared" si="0"/>
        <v>DIRECCION DISTRITAL 21D02 - LAGO AGRIO - SALUD</v>
      </c>
      <c r="I16" s="204" t="s">
        <v>1768</v>
      </c>
      <c r="J16" s="204" t="s">
        <v>1390</v>
      </c>
      <c r="K16" s="204" t="s">
        <v>1769</v>
      </c>
      <c r="L16" s="204" t="s">
        <v>1770</v>
      </c>
      <c r="M16" s="204" t="s">
        <v>1771</v>
      </c>
      <c r="N16" s="211" t="s">
        <v>1772</v>
      </c>
      <c r="O16" s="206" t="s">
        <v>1773</v>
      </c>
      <c r="P16" s="207" t="s">
        <v>1649</v>
      </c>
      <c r="Q16" s="206" t="s">
        <v>1774</v>
      </c>
      <c r="R16" s="233"/>
      <c r="S16" s="233"/>
      <c r="T16" s="233"/>
      <c r="U16" s="233"/>
      <c r="V16" s="233"/>
      <c r="W16" s="233"/>
      <c r="X16" s="233"/>
      <c r="Y16" s="233"/>
      <c r="Z16" s="233"/>
      <c r="AA16" s="233"/>
      <c r="AB16" s="233"/>
      <c r="AC16" s="204">
        <v>510304</v>
      </c>
      <c r="AD16" s="204" t="s">
        <v>1775</v>
      </c>
      <c r="AE16" s="324" t="s">
        <v>3825</v>
      </c>
      <c r="AF16" s="204" t="s">
        <v>902</v>
      </c>
      <c r="AG16" s="204" t="s">
        <v>902</v>
      </c>
      <c r="AH16" s="211" t="s">
        <v>1536</v>
      </c>
      <c r="AI16" s="212" t="s">
        <v>1776</v>
      </c>
      <c r="AJ16" s="213">
        <v>110201</v>
      </c>
      <c r="AK16" s="240">
        <v>701002008</v>
      </c>
      <c r="AL16" s="235" t="s">
        <v>1777</v>
      </c>
      <c r="AM16" s="225" t="s">
        <v>1778</v>
      </c>
      <c r="AN16" s="225"/>
      <c r="AO16" s="225"/>
      <c r="AP16" s="225"/>
      <c r="AQ16" s="225"/>
      <c r="AR16" s="225"/>
      <c r="AS16" s="227"/>
      <c r="AT16" s="227"/>
      <c r="AU16" s="227"/>
      <c r="AV16" s="227"/>
      <c r="AW16" s="227"/>
      <c r="AX16" s="227"/>
      <c r="AY16" s="227"/>
      <c r="AZ16" s="218"/>
      <c r="BA16" s="218"/>
      <c r="BB16" s="218"/>
      <c r="BC16" s="218"/>
      <c r="BD16" s="248" t="s">
        <v>1366</v>
      </c>
      <c r="BE16" s="249" t="s">
        <v>463</v>
      </c>
      <c r="BF16" s="139" t="s">
        <v>1582</v>
      </c>
      <c r="BG16" s="139" t="s">
        <v>1779</v>
      </c>
      <c r="BH16" s="160" t="s">
        <v>1780</v>
      </c>
      <c r="BI16" s="227"/>
      <c r="BJ16" s="211" t="s">
        <v>1781</v>
      </c>
      <c r="BK16" s="211" t="s">
        <v>1782</v>
      </c>
      <c r="BM16" s="244"/>
      <c r="BN16" s="245"/>
      <c r="BP16" s="223"/>
      <c r="BQ16" s="147"/>
    </row>
    <row r="17" spans="1:69" customFormat="1" ht="34.5" hidden="1" customHeight="1" x14ac:dyDescent="0.25">
      <c r="A17" s="138" t="s">
        <v>1783</v>
      </c>
      <c r="B17" s="138" t="s">
        <v>1425</v>
      </c>
      <c r="C17" s="138" t="s">
        <v>3848</v>
      </c>
      <c r="D17" s="138" t="s">
        <v>1784</v>
      </c>
      <c r="E17" s="204" t="s">
        <v>1785</v>
      </c>
      <c r="F17" s="204" t="s">
        <v>1786</v>
      </c>
      <c r="G17" s="204">
        <v>1531</v>
      </c>
      <c r="H17" s="204" t="str">
        <f t="shared" si="0"/>
        <v>DIRECCION DISTRITAL 21D04 - SHUSHUFINDI - SALUD</v>
      </c>
      <c r="I17" s="204" t="s">
        <v>1787</v>
      </c>
      <c r="J17" s="204" t="s">
        <v>1390</v>
      </c>
      <c r="K17" s="204" t="s">
        <v>1769</v>
      </c>
      <c r="L17" s="204" t="s">
        <v>1788</v>
      </c>
      <c r="M17" s="204" t="s">
        <v>1789</v>
      </c>
      <c r="N17" s="211" t="s">
        <v>1790</v>
      </c>
      <c r="O17" s="206" t="s">
        <v>1791</v>
      </c>
      <c r="P17" s="207" t="s">
        <v>1649</v>
      </c>
      <c r="Q17" s="206" t="s">
        <v>1792</v>
      </c>
      <c r="R17" s="233"/>
      <c r="S17" s="233"/>
      <c r="T17" s="233"/>
      <c r="U17" s="233"/>
      <c r="V17" s="233"/>
      <c r="W17" s="233"/>
      <c r="X17" s="233"/>
      <c r="Y17" s="233"/>
      <c r="Z17" s="233"/>
      <c r="AA17" s="233"/>
      <c r="AB17" s="233"/>
      <c r="AC17" s="204">
        <v>510305</v>
      </c>
      <c r="AD17" s="204" t="s">
        <v>1793</v>
      </c>
      <c r="AE17" s="324" t="s">
        <v>3825</v>
      </c>
      <c r="AF17" s="204" t="s">
        <v>902</v>
      </c>
      <c r="AG17" s="204" t="s">
        <v>902</v>
      </c>
      <c r="AH17" s="211" t="s">
        <v>1536</v>
      </c>
      <c r="AI17" s="212" t="s">
        <v>1794</v>
      </c>
      <c r="AJ17" s="213">
        <v>110202</v>
      </c>
      <c r="AK17" s="240" t="s">
        <v>1795</v>
      </c>
      <c r="AL17" s="235" t="s">
        <v>1796</v>
      </c>
      <c r="AM17" s="225" t="s">
        <v>1797</v>
      </c>
      <c r="AN17" s="225"/>
      <c r="AO17" s="225"/>
      <c r="AP17" s="225"/>
      <c r="AQ17" s="225"/>
      <c r="AR17" s="225"/>
      <c r="AS17" s="227"/>
      <c r="AT17" s="227"/>
      <c r="AU17" s="227"/>
      <c r="AV17" s="227"/>
      <c r="AW17" s="227"/>
      <c r="AX17" s="227"/>
      <c r="AY17" s="227"/>
      <c r="AZ17" s="218"/>
      <c r="BA17" s="218"/>
      <c r="BB17" s="218"/>
      <c r="BC17" s="218"/>
      <c r="BD17" s="248" t="s">
        <v>1369</v>
      </c>
      <c r="BE17" s="249" t="s">
        <v>587</v>
      </c>
      <c r="BF17" s="139" t="s">
        <v>1582</v>
      </c>
      <c r="BG17" s="139" t="s">
        <v>1798</v>
      </c>
      <c r="BH17" s="160" t="s">
        <v>1799</v>
      </c>
      <c r="BI17" s="227">
        <v>90</v>
      </c>
      <c r="BJ17" s="211" t="s">
        <v>1800</v>
      </c>
      <c r="BK17" s="211" t="s">
        <v>1801</v>
      </c>
      <c r="BM17" s="244"/>
      <c r="BN17" s="245"/>
      <c r="BP17" s="250"/>
      <c r="BQ17" s="147"/>
    </row>
    <row r="18" spans="1:69" customFormat="1" ht="34.5" hidden="1" customHeight="1" x14ac:dyDescent="0.25">
      <c r="A18" s="138" t="s">
        <v>3856</v>
      </c>
      <c r="B18" s="138" t="s">
        <v>3853</v>
      </c>
      <c r="C18" s="138" t="s">
        <v>3848</v>
      </c>
      <c r="D18" s="138" t="s">
        <v>1802</v>
      </c>
      <c r="E18" s="204" t="s">
        <v>1803</v>
      </c>
      <c r="F18" s="204" t="s">
        <v>1804</v>
      </c>
      <c r="G18" s="204">
        <v>1070</v>
      </c>
      <c r="H18" s="204" t="str">
        <f t="shared" si="0"/>
        <v>HOSPITAL PROVINCIAL GENERAL LUIS G. DAVILA</v>
      </c>
      <c r="I18" s="204"/>
      <c r="J18" s="204" t="s">
        <v>1390</v>
      </c>
      <c r="K18" s="204" t="s">
        <v>1555</v>
      </c>
      <c r="L18" s="204" t="s">
        <v>1805</v>
      </c>
      <c r="M18" s="204" t="s">
        <v>1806</v>
      </c>
      <c r="N18" s="211" t="s">
        <v>1807</v>
      </c>
      <c r="O18" s="206" t="s">
        <v>1808</v>
      </c>
      <c r="P18" s="207" t="s">
        <v>1649</v>
      </c>
      <c r="Q18" s="206" t="s">
        <v>1809</v>
      </c>
      <c r="R18" s="233"/>
      <c r="S18" s="233"/>
      <c r="T18" s="233"/>
      <c r="U18" s="233"/>
      <c r="V18" s="233"/>
      <c r="W18" s="233"/>
      <c r="X18" s="233"/>
      <c r="Y18" s="233"/>
      <c r="Z18" s="233"/>
      <c r="AA18" s="233"/>
      <c r="AB18" s="233"/>
      <c r="AC18" s="204">
        <v>510306</v>
      </c>
      <c r="AD18" s="204" t="s">
        <v>1810</v>
      </c>
      <c r="AE18" s="324" t="s">
        <v>3825</v>
      </c>
      <c r="AF18" s="204" t="s">
        <v>902</v>
      </c>
      <c r="AG18" s="204" t="s">
        <v>902</v>
      </c>
      <c r="AH18" s="211" t="s">
        <v>1536</v>
      </c>
      <c r="AI18" s="212" t="s">
        <v>1811</v>
      </c>
      <c r="AJ18" s="213">
        <v>110203</v>
      </c>
      <c r="AK18" s="240">
        <v>202002142</v>
      </c>
      <c r="AL18" s="235" t="s">
        <v>1812</v>
      </c>
      <c r="AM18" s="225" t="s">
        <v>1813</v>
      </c>
      <c r="AN18" s="225"/>
      <c r="AO18" s="225"/>
      <c r="AP18" s="225"/>
      <c r="AQ18" s="225"/>
      <c r="AR18" s="225"/>
      <c r="AS18" s="227"/>
      <c r="AT18" s="227"/>
      <c r="AU18" s="227"/>
      <c r="AV18" s="227"/>
      <c r="AW18" s="227"/>
      <c r="AX18" s="227"/>
      <c r="AY18" s="227"/>
      <c r="AZ18" s="218"/>
      <c r="BA18" s="218"/>
      <c r="BB18" s="218"/>
      <c r="BC18" s="218"/>
      <c r="BD18" s="248" t="s">
        <v>1814</v>
      </c>
      <c r="BE18" s="249" t="s">
        <v>429</v>
      </c>
      <c r="BF18" s="139" t="s">
        <v>1582</v>
      </c>
      <c r="BG18" s="139" t="s">
        <v>1815</v>
      </c>
      <c r="BH18" s="251"/>
      <c r="BI18" s="227"/>
      <c r="BJ18" s="211" t="s">
        <v>1816</v>
      </c>
      <c r="BK18" s="211" t="s">
        <v>1817</v>
      </c>
      <c r="BN18" s="2"/>
      <c r="BP18" s="239"/>
      <c r="BQ18" s="147"/>
    </row>
    <row r="19" spans="1:69" customFormat="1" ht="34.5" hidden="1" customHeight="1" x14ac:dyDescent="0.25">
      <c r="A19" s="138" t="s">
        <v>3857</v>
      </c>
      <c r="B19" s="138" t="s">
        <v>3857</v>
      </c>
      <c r="C19" s="138" t="s">
        <v>3848</v>
      </c>
      <c r="D19" s="138" t="s">
        <v>1818</v>
      </c>
      <c r="E19" s="204" t="s">
        <v>1819</v>
      </c>
      <c r="F19" s="204" t="s">
        <v>1820</v>
      </c>
      <c r="G19" s="204">
        <v>1160</v>
      </c>
      <c r="H19" s="204" t="str">
        <f t="shared" si="0"/>
        <v>HOSPITAL PROVINCIAL GENERAL DELFINA TORRES DE CONCHA</v>
      </c>
      <c r="I19" s="204"/>
      <c r="J19" s="204" t="s">
        <v>1390</v>
      </c>
      <c r="K19" s="204" t="s">
        <v>1624</v>
      </c>
      <c r="L19" s="204" t="s">
        <v>1821</v>
      </c>
      <c r="M19" s="204" t="s">
        <v>1822</v>
      </c>
      <c r="N19" s="211" t="s">
        <v>1823</v>
      </c>
      <c r="O19" s="206" t="s">
        <v>1824</v>
      </c>
      <c r="P19" s="207" t="s">
        <v>1649</v>
      </c>
      <c r="Q19" s="206" t="s">
        <v>1825</v>
      </c>
      <c r="R19" s="233"/>
      <c r="S19" s="233"/>
      <c r="T19" s="233"/>
      <c r="U19" s="233"/>
      <c r="V19" s="233"/>
      <c r="W19" s="233"/>
      <c r="X19" s="233"/>
      <c r="Y19" s="233"/>
      <c r="Z19" s="233"/>
      <c r="AA19" s="233"/>
      <c r="AB19" s="233"/>
      <c r="AC19" s="204">
        <v>510307</v>
      </c>
      <c r="AD19" s="204" t="s">
        <v>1826</v>
      </c>
      <c r="AE19" s="324" t="s">
        <v>3825</v>
      </c>
      <c r="AF19" s="204" t="s">
        <v>902</v>
      </c>
      <c r="AG19" s="204" t="s">
        <v>902</v>
      </c>
      <c r="AH19" s="211" t="s">
        <v>1536</v>
      </c>
      <c r="AI19" s="212" t="s">
        <v>1827</v>
      </c>
      <c r="AJ19" s="213">
        <v>110204</v>
      </c>
      <c r="AK19" s="240">
        <v>202002154</v>
      </c>
      <c r="AL19" s="235" t="s">
        <v>1828</v>
      </c>
      <c r="AM19" s="225" t="s">
        <v>1829</v>
      </c>
      <c r="AN19" s="225"/>
      <c r="AO19" s="225"/>
      <c r="AP19" s="225"/>
      <c r="AQ19" s="225"/>
      <c r="AR19" s="225"/>
      <c r="AS19" s="227"/>
      <c r="AT19" s="227"/>
      <c r="AU19" s="227"/>
      <c r="AV19" s="227"/>
      <c r="AW19" s="227"/>
      <c r="AX19" s="227"/>
      <c r="AY19" s="227"/>
      <c r="AZ19" s="218"/>
      <c r="BA19" s="218"/>
      <c r="BB19" s="218"/>
      <c r="BC19" s="218"/>
      <c r="BD19" s="248" t="s">
        <v>1830</v>
      </c>
      <c r="BE19" s="249" t="s">
        <v>1261</v>
      </c>
      <c r="BF19" s="139" t="s">
        <v>1582</v>
      </c>
      <c r="BG19" s="139" t="s">
        <v>1831</v>
      </c>
      <c r="BH19" s="251"/>
      <c r="BI19" s="227"/>
      <c r="BJ19" s="211" t="s">
        <v>1832</v>
      </c>
      <c r="BK19" s="211" t="s">
        <v>1833</v>
      </c>
      <c r="BM19" s="244"/>
      <c r="BN19" s="245"/>
      <c r="BP19" s="239"/>
      <c r="BQ19" s="147"/>
    </row>
    <row r="20" spans="1:69" customFormat="1" ht="36.75" hidden="1" customHeight="1" x14ac:dyDescent="0.25">
      <c r="A20" s="138" t="s">
        <v>3858</v>
      </c>
      <c r="B20" s="138" t="s">
        <v>3857</v>
      </c>
      <c r="C20" s="138" t="s">
        <v>3848</v>
      </c>
      <c r="D20" s="138" t="s">
        <v>1834</v>
      </c>
      <c r="E20" s="204" t="s">
        <v>1835</v>
      </c>
      <c r="F20" s="204" t="s">
        <v>1836</v>
      </c>
      <c r="G20" s="204">
        <v>1250</v>
      </c>
      <c r="H20" s="204" t="str">
        <f t="shared" si="0"/>
        <v>HOSPITAL PROVINCIAL GENERAL SAN VICENTE DE PAUL</v>
      </c>
      <c r="I20" s="204"/>
      <c r="J20" s="204" t="s">
        <v>1390</v>
      </c>
      <c r="K20" s="204" t="s">
        <v>1735</v>
      </c>
      <c r="L20" s="204" t="s">
        <v>1837</v>
      </c>
      <c r="M20" s="204" t="s">
        <v>1838</v>
      </c>
      <c r="N20" s="211" t="s">
        <v>1839</v>
      </c>
      <c r="O20" s="206" t="s">
        <v>1840</v>
      </c>
      <c r="P20" s="207" t="s">
        <v>1649</v>
      </c>
      <c r="Q20" s="206" t="s">
        <v>1841</v>
      </c>
      <c r="R20" s="233"/>
      <c r="S20" s="233"/>
      <c r="T20" s="233"/>
      <c r="U20" s="233"/>
      <c r="V20" s="233"/>
      <c r="W20" s="233"/>
      <c r="X20" s="233"/>
      <c r="Y20" s="233"/>
      <c r="Z20" s="233"/>
      <c r="AA20" s="233"/>
      <c r="AB20" s="233"/>
      <c r="AC20" s="204">
        <v>510312</v>
      </c>
      <c r="AD20" s="204" t="s">
        <v>1842</v>
      </c>
      <c r="AE20" s="324" t="s">
        <v>3825</v>
      </c>
      <c r="AF20" s="204" t="s">
        <v>902</v>
      </c>
      <c r="AG20" s="204" t="s">
        <v>902</v>
      </c>
      <c r="AH20" s="211" t="s">
        <v>1536</v>
      </c>
      <c r="AI20" s="212" t="s">
        <v>1843</v>
      </c>
      <c r="AJ20" s="213">
        <v>110205</v>
      </c>
      <c r="AK20" s="240">
        <v>202002153</v>
      </c>
      <c r="AL20" s="235" t="s">
        <v>1844</v>
      </c>
      <c r="AM20" s="225" t="s">
        <v>1845</v>
      </c>
      <c r="AN20" s="225"/>
      <c r="AO20" s="225"/>
      <c r="AP20" s="225"/>
      <c r="AQ20" s="225"/>
      <c r="AR20" s="225"/>
      <c r="AS20" s="227"/>
      <c r="AT20" s="227"/>
      <c r="AU20" s="227"/>
      <c r="AV20" s="227"/>
      <c r="AW20" s="227"/>
      <c r="AX20" s="227"/>
      <c r="AY20" s="227"/>
      <c r="AZ20" s="218"/>
      <c r="BA20" s="218"/>
      <c r="BB20" s="218"/>
      <c r="BC20" s="218"/>
      <c r="BD20" s="248" t="s">
        <v>1846</v>
      </c>
      <c r="BE20" s="249" t="s">
        <v>354</v>
      </c>
      <c r="BF20" s="139" t="s">
        <v>904</v>
      </c>
      <c r="BG20" s="139" t="s">
        <v>1847</v>
      </c>
      <c r="BH20" s="160" t="s">
        <v>1848</v>
      </c>
      <c r="BI20" s="252">
        <v>57</v>
      </c>
      <c r="BJ20" s="211" t="s">
        <v>1849</v>
      </c>
      <c r="BK20" s="211" t="s">
        <v>899</v>
      </c>
      <c r="BM20" s="244"/>
      <c r="BN20" s="245"/>
      <c r="BP20" s="239"/>
      <c r="BQ20" s="147"/>
    </row>
    <row r="21" spans="1:69" customFormat="1" ht="34.5" hidden="1" customHeight="1" x14ac:dyDescent="0.25">
      <c r="A21" s="138" t="s">
        <v>3859</v>
      </c>
      <c r="B21" s="138" t="s">
        <v>3857</v>
      </c>
      <c r="C21" s="138" t="s">
        <v>3848</v>
      </c>
      <c r="D21" s="138" t="s">
        <v>1850</v>
      </c>
      <c r="E21" s="204" t="s">
        <v>1851</v>
      </c>
      <c r="F21" s="204" t="s">
        <v>1852</v>
      </c>
      <c r="G21" s="204">
        <v>1256</v>
      </c>
      <c r="H21" s="204" t="str">
        <f t="shared" si="0"/>
        <v>HOSPITAL SAN LUIS DE OTAVALO</v>
      </c>
      <c r="I21" s="204"/>
      <c r="J21" s="204" t="s">
        <v>1390</v>
      </c>
      <c r="K21" s="204" t="s">
        <v>1735</v>
      </c>
      <c r="L21" s="204" t="s">
        <v>1853</v>
      </c>
      <c r="M21" s="204" t="s">
        <v>1854</v>
      </c>
      <c r="N21" s="211" t="s">
        <v>1855</v>
      </c>
      <c r="O21" s="206" t="s">
        <v>1856</v>
      </c>
      <c r="P21" s="207" t="s">
        <v>1649</v>
      </c>
      <c r="Q21" s="206" t="s">
        <v>1857</v>
      </c>
      <c r="R21" s="233"/>
      <c r="S21" s="233"/>
      <c r="T21" s="233"/>
      <c r="U21" s="233"/>
      <c r="V21" s="233"/>
      <c r="W21" s="233"/>
      <c r="X21" s="233"/>
      <c r="Y21" s="233"/>
      <c r="Z21" s="233"/>
      <c r="AA21" s="233"/>
      <c r="AB21" s="233"/>
      <c r="AC21" s="204">
        <v>510313</v>
      </c>
      <c r="AD21" s="204" t="s">
        <v>1858</v>
      </c>
      <c r="AE21" s="324" t="s">
        <v>3825</v>
      </c>
      <c r="AF21" s="204" t="s">
        <v>902</v>
      </c>
      <c r="AG21" s="204" t="s">
        <v>902</v>
      </c>
      <c r="AH21" s="211" t="s">
        <v>1536</v>
      </c>
      <c r="AI21" s="212" t="s">
        <v>1859</v>
      </c>
      <c r="AJ21" s="213">
        <v>110206</v>
      </c>
      <c r="AK21" s="240" t="s">
        <v>1860</v>
      </c>
      <c r="AL21" s="235" t="s">
        <v>1861</v>
      </c>
      <c r="AM21" s="225" t="s">
        <v>1862</v>
      </c>
      <c r="AN21" s="225"/>
      <c r="AO21" s="225"/>
      <c r="AP21" s="225"/>
      <c r="AQ21" s="225"/>
      <c r="AR21" s="225"/>
      <c r="AS21" s="227"/>
      <c r="AT21" s="227"/>
      <c r="AU21" s="227"/>
      <c r="AV21" s="227"/>
      <c r="AW21" s="227"/>
      <c r="AX21" s="227"/>
      <c r="AY21" s="227"/>
      <c r="AZ21" s="218"/>
      <c r="BA21" s="218"/>
      <c r="BB21" s="218"/>
      <c r="BC21" s="218"/>
      <c r="BD21" s="248" t="s">
        <v>900</v>
      </c>
      <c r="BE21" s="249" t="s">
        <v>463</v>
      </c>
      <c r="BF21" s="139" t="s">
        <v>904</v>
      </c>
      <c r="BG21" s="139" t="s">
        <v>905</v>
      </c>
      <c r="BH21" s="160" t="s">
        <v>907</v>
      </c>
      <c r="BI21" s="227"/>
      <c r="BJ21" s="211" t="s">
        <v>1863</v>
      </c>
      <c r="BK21" s="211" t="s">
        <v>1387</v>
      </c>
      <c r="BM21" s="244"/>
      <c r="BN21" s="245"/>
      <c r="BQ21" s="45"/>
    </row>
    <row r="22" spans="1:69" customFormat="1" ht="54.75" hidden="1" customHeight="1" x14ac:dyDescent="0.25">
      <c r="A22" s="138" t="s">
        <v>3860</v>
      </c>
      <c r="B22" s="138" t="s">
        <v>3857</v>
      </c>
      <c r="C22" s="138" t="s">
        <v>3848</v>
      </c>
      <c r="D22" s="138" t="s">
        <v>1864</v>
      </c>
      <c r="E22" s="204" t="s">
        <v>1865</v>
      </c>
      <c r="F22" s="204" t="s">
        <v>1866</v>
      </c>
      <c r="G22" s="204">
        <v>1530</v>
      </c>
      <c r="H22" s="204" t="str">
        <f t="shared" si="0"/>
        <v>HOSPITAL PROVINCIAL DR. MARCO VINICIO IZA</v>
      </c>
      <c r="I22" s="204"/>
      <c r="J22" s="204" t="s">
        <v>1390</v>
      </c>
      <c r="K22" s="204" t="s">
        <v>1769</v>
      </c>
      <c r="L22" s="204" t="s">
        <v>1867</v>
      </c>
      <c r="M22" s="204" t="s">
        <v>1868</v>
      </c>
      <c r="N22" s="211" t="s">
        <v>1869</v>
      </c>
      <c r="O22" s="206" t="s">
        <v>1870</v>
      </c>
      <c r="P22" s="207" t="s">
        <v>1649</v>
      </c>
      <c r="Q22" s="206" t="s">
        <v>1871</v>
      </c>
      <c r="R22" s="233"/>
      <c r="S22" s="233"/>
      <c r="T22" s="233"/>
      <c r="U22" s="233"/>
      <c r="V22" s="233"/>
      <c r="W22" s="233"/>
      <c r="X22" s="233"/>
      <c r="Y22" s="233"/>
      <c r="Z22" s="233"/>
      <c r="AA22" s="233"/>
      <c r="AB22" s="233"/>
      <c r="AC22" s="204">
        <v>510401</v>
      </c>
      <c r="AD22" s="204" t="s">
        <v>1872</v>
      </c>
      <c r="AE22" s="324" t="s">
        <v>3825</v>
      </c>
      <c r="AF22" s="204" t="s">
        <v>902</v>
      </c>
      <c r="AG22" s="204" t="s">
        <v>902</v>
      </c>
      <c r="AH22" s="211" t="s">
        <v>1536</v>
      </c>
      <c r="AI22" s="212" t="s">
        <v>1873</v>
      </c>
      <c r="AJ22" s="213">
        <v>110207</v>
      </c>
      <c r="AK22" s="240">
        <v>202003017</v>
      </c>
      <c r="AL22" s="235" t="s">
        <v>1874</v>
      </c>
      <c r="AM22" s="225" t="s">
        <v>1875</v>
      </c>
      <c r="AN22" s="225"/>
      <c r="AO22" s="225"/>
      <c r="AP22" s="225"/>
      <c r="AQ22" s="225"/>
      <c r="AR22" s="225"/>
      <c r="AS22" s="227"/>
      <c r="AT22" s="227"/>
      <c r="AU22" s="227"/>
      <c r="AV22" s="227"/>
      <c r="AW22" s="227"/>
      <c r="AX22" s="227"/>
      <c r="AY22" s="227"/>
      <c r="AZ22" s="241"/>
      <c r="BA22" s="241"/>
      <c r="BB22" s="241"/>
      <c r="BC22" s="241"/>
      <c r="BD22" s="253" t="s">
        <v>1876</v>
      </c>
      <c r="BE22" s="249" t="s">
        <v>354</v>
      </c>
      <c r="BF22" s="139" t="s">
        <v>444</v>
      </c>
      <c r="BG22" s="139" t="s">
        <v>1877</v>
      </c>
      <c r="BH22" s="160" t="s">
        <v>1878</v>
      </c>
      <c r="BI22" s="227"/>
      <c r="BJ22" s="211" t="s">
        <v>1879</v>
      </c>
      <c r="BK22" s="211" t="s">
        <v>1880</v>
      </c>
      <c r="BM22" s="179"/>
      <c r="BN22" s="148"/>
      <c r="BQ22" s="45"/>
    </row>
    <row r="23" spans="1:69" customFormat="1" ht="34.5" hidden="1" customHeight="1" x14ac:dyDescent="0.25">
      <c r="A23" s="138" t="s">
        <v>3861</v>
      </c>
      <c r="B23" s="138" t="s">
        <v>3857</v>
      </c>
      <c r="C23" s="138" t="s">
        <v>3848</v>
      </c>
      <c r="D23" s="138" t="s">
        <v>1881</v>
      </c>
      <c r="E23" s="203" t="s">
        <v>1882</v>
      </c>
      <c r="F23" s="204" t="s">
        <v>1883</v>
      </c>
      <c r="G23" s="204">
        <v>51</v>
      </c>
      <c r="H23" s="204" t="str">
        <f t="shared" si="0"/>
        <v>COORDINACION ZONAL 1 - SALUD</v>
      </c>
      <c r="I23" s="204"/>
      <c r="J23" s="204" t="s">
        <v>1390</v>
      </c>
      <c r="K23" s="204" t="s">
        <v>1735</v>
      </c>
      <c r="L23" s="204" t="s">
        <v>1884</v>
      </c>
      <c r="M23" s="204" t="s">
        <v>1885</v>
      </c>
      <c r="N23" s="211" t="s">
        <v>1886</v>
      </c>
      <c r="O23" s="206" t="s">
        <v>1887</v>
      </c>
      <c r="P23" s="207" t="s">
        <v>1649</v>
      </c>
      <c r="Q23" s="206" t="s">
        <v>1888</v>
      </c>
      <c r="R23" s="233"/>
      <c r="S23" s="233"/>
      <c r="T23" s="233"/>
      <c r="U23" s="233"/>
      <c r="V23" s="233"/>
      <c r="W23" s="233"/>
      <c r="X23" s="233"/>
      <c r="Y23" s="233"/>
      <c r="Z23" s="233"/>
      <c r="AA23" s="233"/>
      <c r="AB23" s="233"/>
      <c r="AC23" s="204">
        <v>510408</v>
      </c>
      <c r="AD23" s="204" t="s">
        <v>1889</v>
      </c>
      <c r="AE23" s="324" t="s">
        <v>3825</v>
      </c>
      <c r="AF23" s="204" t="s">
        <v>902</v>
      </c>
      <c r="AG23" s="204" t="s">
        <v>902</v>
      </c>
      <c r="AH23" s="211" t="s">
        <v>1536</v>
      </c>
      <c r="AI23" s="212" t="s">
        <v>1890</v>
      </c>
      <c r="AJ23" s="213">
        <v>110208</v>
      </c>
      <c r="AK23" s="240">
        <v>202003018</v>
      </c>
      <c r="AL23" s="235" t="s">
        <v>1891</v>
      </c>
      <c r="AM23" s="225" t="s">
        <v>1892</v>
      </c>
      <c r="AN23" s="225"/>
      <c r="AO23" s="225"/>
      <c r="AP23" s="225"/>
      <c r="AQ23" s="225"/>
      <c r="AR23" s="225"/>
      <c r="AS23" s="227"/>
      <c r="AT23" s="227"/>
      <c r="AU23" s="227"/>
      <c r="AV23" s="227"/>
      <c r="AW23" s="227"/>
      <c r="AX23" s="227"/>
      <c r="AY23" s="227"/>
      <c r="AZ23" s="218"/>
      <c r="BA23" s="218"/>
      <c r="BB23" s="218"/>
      <c r="BC23" s="218"/>
      <c r="BD23" s="248" t="s">
        <v>1893</v>
      </c>
      <c r="BE23" s="249" t="s">
        <v>463</v>
      </c>
      <c r="BF23" s="139" t="s">
        <v>444</v>
      </c>
      <c r="BG23" s="139" t="s">
        <v>1894</v>
      </c>
      <c r="BH23" s="160" t="s">
        <v>1895</v>
      </c>
      <c r="BI23" s="227"/>
      <c r="BJ23" s="211" t="s">
        <v>1896</v>
      </c>
      <c r="BK23" s="211" t="s">
        <v>1897</v>
      </c>
      <c r="BN23" s="2"/>
      <c r="BQ23" s="45"/>
    </row>
    <row r="24" spans="1:69" customFormat="1" ht="34.5" hidden="1" customHeight="1" x14ac:dyDescent="0.25">
      <c r="A24" s="138" t="s">
        <v>3862</v>
      </c>
      <c r="B24" s="138" t="s">
        <v>3857</v>
      </c>
      <c r="C24" s="138" t="s">
        <v>3848</v>
      </c>
      <c r="D24" s="138" t="s">
        <v>1898</v>
      </c>
      <c r="E24" s="204" t="s">
        <v>1899</v>
      </c>
      <c r="F24" s="204" t="s">
        <v>1900</v>
      </c>
      <c r="G24" s="204">
        <v>1382</v>
      </c>
      <c r="H24" s="204" t="str">
        <f t="shared" si="0"/>
        <v>DIRECCION DISTRITAL 15D02 - EL CHACO-QUIJOS - SALUD</v>
      </c>
      <c r="I24" s="204" t="s">
        <v>1901</v>
      </c>
      <c r="J24" s="204" t="s">
        <v>1391</v>
      </c>
      <c r="K24" s="204" t="s">
        <v>1902</v>
      </c>
      <c r="L24" s="204" t="s">
        <v>1903</v>
      </c>
      <c r="M24" s="204" t="s">
        <v>1904</v>
      </c>
      <c r="N24" s="211" t="s">
        <v>1905</v>
      </c>
      <c r="O24" s="206" t="s">
        <v>1906</v>
      </c>
      <c r="P24" s="207" t="s">
        <v>1649</v>
      </c>
      <c r="Q24" s="206" t="s">
        <v>1907</v>
      </c>
      <c r="R24" s="233"/>
      <c r="S24" s="233"/>
      <c r="T24" s="233"/>
      <c r="U24" s="233"/>
      <c r="V24" s="233"/>
      <c r="W24" s="233"/>
      <c r="X24" s="233"/>
      <c r="Y24" s="233"/>
      <c r="Z24" s="233"/>
      <c r="AA24" s="233"/>
      <c r="AB24" s="233"/>
      <c r="AC24" s="204">
        <v>510409</v>
      </c>
      <c r="AD24" s="204" t="s">
        <v>1908</v>
      </c>
      <c r="AE24" s="324" t="s">
        <v>3825</v>
      </c>
      <c r="AF24" s="204" t="s">
        <v>902</v>
      </c>
      <c r="AG24" s="204" t="s">
        <v>902</v>
      </c>
      <c r="AH24" s="211" t="s">
        <v>1536</v>
      </c>
      <c r="AI24" s="212" t="s">
        <v>1909</v>
      </c>
      <c r="AJ24" s="213">
        <v>110210</v>
      </c>
      <c r="AK24" s="240" t="s">
        <v>1910</v>
      </c>
      <c r="AL24" s="235" t="s">
        <v>1911</v>
      </c>
      <c r="AM24" s="225" t="s">
        <v>1912</v>
      </c>
      <c r="AN24" s="225"/>
      <c r="AO24" s="225"/>
      <c r="AP24" s="225"/>
      <c r="AQ24" s="225"/>
      <c r="AR24" s="225"/>
      <c r="AS24" s="227"/>
      <c r="AT24" s="227"/>
      <c r="AU24" s="227"/>
      <c r="AV24" s="227"/>
      <c r="AW24" s="227"/>
      <c r="AX24" s="227"/>
      <c r="AY24" s="227"/>
      <c r="AZ24" s="218"/>
      <c r="BA24" s="218"/>
      <c r="BB24" s="218"/>
      <c r="BC24" s="218"/>
      <c r="BD24" s="248" t="s">
        <v>436</v>
      </c>
      <c r="BE24" s="249" t="s">
        <v>587</v>
      </c>
      <c r="BF24" s="139" t="s">
        <v>444</v>
      </c>
      <c r="BG24" s="139" t="s">
        <v>446</v>
      </c>
      <c r="BH24" s="160" t="s">
        <v>1913</v>
      </c>
      <c r="BI24" s="227"/>
      <c r="BJ24" s="211" t="s">
        <v>1914</v>
      </c>
      <c r="BK24" s="211" t="s">
        <v>1915</v>
      </c>
      <c r="BN24" s="2"/>
      <c r="BQ24" s="45"/>
    </row>
    <row r="25" spans="1:69" customFormat="1" ht="34.5" hidden="1" customHeight="1" x14ac:dyDescent="0.25">
      <c r="A25" s="138" t="s">
        <v>352</v>
      </c>
      <c r="B25" s="138" t="s">
        <v>352</v>
      </c>
      <c r="C25" s="138" t="s">
        <v>352</v>
      </c>
      <c r="D25" s="138" t="s">
        <v>1853</v>
      </c>
      <c r="E25" s="204" t="s">
        <v>1916</v>
      </c>
      <c r="F25" s="204" t="s">
        <v>1917</v>
      </c>
      <c r="G25" s="204">
        <v>1442</v>
      </c>
      <c r="H25" s="204" t="str">
        <f t="shared" si="0"/>
        <v>DIRECCION DISTRITAL 17D10 - CAYAMBE-PEDRO MONCAYO - SALUD</v>
      </c>
      <c r="I25" s="204" t="s">
        <v>1918</v>
      </c>
      <c r="J25" s="204" t="s">
        <v>1391</v>
      </c>
      <c r="K25" s="204" t="s">
        <v>442</v>
      </c>
      <c r="L25" s="204" t="s">
        <v>1919</v>
      </c>
      <c r="M25" s="204" t="s">
        <v>1682</v>
      </c>
      <c r="N25" s="211" t="s">
        <v>1920</v>
      </c>
      <c r="O25" s="206" t="s">
        <v>1921</v>
      </c>
      <c r="P25" s="207" t="s">
        <v>1649</v>
      </c>
      <c r="Q25" s="206" t="s">
        <v>1922</v>
      </c>
      <c r="R25" s="233"/>
      <c r="S25" s="233"/>
      <c r="T25" s="233"/>
      <c r="U25" s="233"/>
      <c r="V25" s="233"/>
      <c r="W25" s="233"/>
      <c r="X25" s="233"/>
      <c r="Y25" s="233"/>
      <c r="Z25" s="233"/>
      <c r="AA25" s="233"/>
      <c r="AB25" s="233"/>
      <c r="AC25" s="204">
        <v>510502</v>
      </c>
      <c r="AD25" s="204" t="s">
        <v>1923</v>
      </c>
      <c r="AE25" s="324" t="s">
        <v>3825</v>
      </c>
      <c r="AF25" s="204" t="s">
        <v>902</v>
      </c>
      <c r="AG25" s="204" t="s">
        <v>902</v>
      </c>
      <c r="AH25" s="211" t="s">
        <v>1536</v>
      </c>
      <c r="AI25" s="212" t="s">
        <v>1924</v>
      </c>
      <c r="AJ25" s="213">
        <v>110211</v>
      </c>
      <c r="AK25" s="240" t="s">
        <v>1925</v>
      </c>
      <c r="AL25" s="235" t="s">
        <v>1861</v>
      </c>
      <c r="AM25" s="225" t="s">
        <v>1926</v>
      </c>
      <c r="AN25" s="225"/>
      <c r="AO25" s="225"/>
      <c r="AP25" s="225"/>
      <c r="AQ25" s="225"/>
      <c r="AR25" s="225"/>
      <c r="AS25" s="227"/>
      <c r="AT25" s="227"/>
      <c r="AU25" s="227"/>
      <c r="AV25" s="227"/>
      <c r="AW25" s="227"/>
      <c r="AX25" s="227"/>
      <c r="AY25" s="227"/>
      <c r="AZ25" s="218"/>
      <c r="BA25" s="218"/>
      <c r="BB25" s="218"/>
      <c r="BC25" s="218"/>
      <c r="BD25" s="248" t="s">
        <v>1927</v>
      </c>
      <c r="BE25" s="254" t="s">
        <v>451</v>
      </c>
      <c r="BF25" s="139" t="s">
        <v>444</v>
      </c>
      <c r="BG25" s="255" t="s">
        <v>1928</v>
      </c>
      <c r="BH25" s="160" t="s">
        <v>1929</v>
      </c>
      <c r="BI25" s="256" t="s">
        <v>1930</v>
      </c>
      <c r="BJ25" s="211"/>
      <c r="BK25" s="211"/>
      <c r="BN25" s="2"/>
      <c r="BQ25" s="45"/>
    </row>
    <row r="26" spans="1:69" customFormat="1" ht="34.5" hidden="1" customHeight="1" x14ac:dyDescent="0.25">
      <c r="A26" s="138" t="s">
        <v>516</v>
      </c>
      <c r="B26" s="138" t="s">
        <v>1931</v>
      </c>
      <c r="C26" s="138" t="s">
        <v>352</v>
      </c>
      <c r="D26" s="138" t="s">
        <v>1932</v>
      </c>
      <c r="E26" s="204" t="s">
        <v>1933</v>
      </c>
      <c r="F26" s="204" t="s">
        <v>1934</v>
      </c>
      <c r="G26" s="204">
        <v>1445</v>
      </c>
      <c r="H26" s="204" t="str">
        <f t="shared" si="0"/>
        <v>DIRECCION DISTRITAL 17D11 - MEJIA-RUMINAHUI - SALUD</v>
      </c>
      <c r="I26" s="204" t="s">
        <v>1935</v>
      </c>
      <c r="J26" s="204" t="s">
        <v>1391</v>
      </c>
      <c r="K26" s="204" t="s">
        <v>442</v>
      </c>
      <c r="L26" s="204" t="s">
        <v>1936</v>
      </c>
      <c r="M26" s="204" t="s">
        <v>1937</v>
      </c>
      <c r="N26" s="240" t="s">
        <v>1938</v>
      </c>
      <c r="O26" s="206" t="s">
        <v>1939</v>
      </c>
      <c r="P26" s="207" t="s">
        <v>1649</v>
      </c>
      <c r="Q26" s="207"/>
      <c r="R26" s="233"/>
      <c r="S26" s="233"/>
      <c r="T26" s="233"/>
      <c r="U26" s="233"/>
      <c r="V26" s="233"/>
      <c r="W26" s="233"/>
      <c r="X26" s="233"/>
      <c r="Y26" s="233"/>
      <c r="Z26" s="233"/>
      <c r="AA26" s="233"/>
      <c r="AB26" s="233"/>
      <c r="AC26" s="204">
        <v>510506</v>
      </c>
      <c r="AD26" s="204" t="s">
        <v>1940</v>
      </c>
      <c r="AE26" s="324" t="s">
        <v>3825</v>
      </c>
      <c r="AF26" s="204" t="s">
        <v>902</v>
      </c>
      <c r="AG26" s="204" t="s">
        <v>902</v>
      </c>
      <c r="AH26" s="211" t="s">
        <v>1536</v>
      </c>
      <c r="AI26" s="212" t="s">
        <v>1941</v>
      </c>
      <c r="AJ26" s="213">
        <v>110212</v>
      </c>
      <c r="AK26" s="240">
        <v>202004041</v>
      </c>
      <c r="AL26" s="235" t="s">
        <v>1942</v>
      </c>
      <c r="AM26" s="225" t="s">
        <v>1943</v>
      </c>
      <c r="AN26" s="225"/>
      <c r="AO26" s="225"/>
      <c r="AP26" s="225"/>
      <c r="AQ26" s="225"/>
      <c r="AR26" s="225"/>
      <c r="AS26" s="227"/>
      <c r="AT26" s="227"/>
      <c r="AU26" s="227"/>
      <c r="AV26" s="227"/>
      <c r="AW26" s="227"/>
      <c r="AX26" s="227"/>
      <c r="AY26" s="227"/>
      <c r="AZ26" s="218"/>
      <c r="BA26" s="218"/>
      <c r="BB26" s="218"/>
      <c r="BC26" s="218"/>
      <c r="BD26" s="257" t="s">
        <v>1944</v>
      </c>
      <c r="BE26" s="254" t="s">
        <v>429</v>
      </c>
      <c r="BF26" s="139" t="s">
        <v>444</v>
      </c>
      <c r="BG26" s="255" t="s">
        <v>1945</v>
      </c>
      <c r="BH26" s="160" t="s">
        <v>1946</v>
      </c>
      <c r="BI26" s="227"/>
      <c r="BJ26" s="211"/>
      <c r="BK26" s="211"/>
      <c r="BN26" s="2"/>
      <c r="BQ26" s="45"/>
    </row>
    <row r="27" spans="1:69" customFormat="1" ht="34.5" hidden="1" customHeight="1" x14ac:dyDescent="0.25">
      <c r="A27" s="138" t="s">
        <v>3863</v>
      </c>
      <c r="B27" s="138" t="s">
        <v>3864</v>
      </c>
      <c r="C27" s="138" t="s">
        <v>352</v>
      </c>
      <c r="D27" s="138" t="s">
        <v>1947</v>
      </c>
      <c r="E27" s="204" t="s">
        <v>1948</v>
      </c>
      <c r="F27" s="204" t="s">
        <v>1949</v>
      </c>
      <c r="G27" s="204">
        <v>1441</v>
      </c>
      <c r="H27" s="204" t="str">
        <f t="shared" si="0"/>
        <v>DIRECCION DISTRITAL 17D12 - PEDRO VICENTE MALDONADO-PUERTO QUITO-SAN MIGUEL DE LOS BANCOS - SALUD</v>
      </c>
      <c r="I27" s="204" t="s">
        <v>1950</v>
      </c>
      <c r="J27" s="204" t="s">
        <v>1391</v>
      </c>
      <c r="K27" s="204" t="s">
        <v>442</v>
      </c>
      <c r="L27" s="204" t="s">
        <v>1951</v>
      </c>
      <c r="M27" s="204" t="s">
        <v>1952</v>
      </c>
      <c r="N27" s="240" t="s">
        <v>1953</v>
      </c>
      <c r="O27" s="206" t="s">
        <v>1954</v>
      </c>
      <c r="P27" s="207" t="s">
        <v>1649</v>
      </c>
      <c r="Q27" s="207"/>
      <c r="R27" s="233"/>
      <c r="S27" s="233"/>
      <c r="T27" s="233"/>
      <c r="U27" s="233"/>
      <c r="V27" s="233"/>
      <c r="W27" s="233"/>
      <c r="X27" s="233"/>
      <c r="Y27" s="233"/>
      <c r="Z27" s="233"/>
      <c r="AA27" s="233"/>
      <c r="AB27" s="233"/>
      <c r="AC27" s="204">
        <v>510507</v>
      </c>
      <c r="AD27" s="204" t="s">
        <v>1955</v>
      </c>
      <c r="AE27" s="324" t="s">
        <v>3825</v>
      </c>
      <c r="AF27" s="204" t="s">
        <v>902</v>
      </c>
      <c r="AG27" s="204" t="s">
        <v>902</v>
      </c>
      <c r="AH27" s="211" t="s">
        <v>1536</v>
      </c>
      <c r="AI27" s="212" t="s">
        <v>1956</v>
      </c>
      <c r="AJ27" s="213">
        <v>110213</v>
      </c>
      <c r="AK27" s="240">
        <v>202004042</v>
      </c>
      <c r="AL27" s="235" t="s">
        <v>1957</v>
      </c>
      <c r="AM27" s="225">
        <v>30030032</v>
      </c>
      <c r="AN27" s="225"/>
      <c r="AO27" s="225"/>
      <c r="AP27" s="225"/>
      <c r="AQ27" s="225"/>
      <c r="AR27" s="225"/>
      <c r="AS27" s="227"/>
      <c r="AT27" s="227"/>
      <c r="AU27" s="227"/>
      <c r="AV27" s="227"/>
      <c r="AW27" s="227"/>
      <c r="AX27" s="227"/>
      <c r="AY27" s="227"/>
      <c r="AZ27" s="218"/>
      <c r="BA27" s="218"/>
      <c r="BB27" s="218"/>
      <c r="BC27" s="218"/>
      <c r="BD27" s="258" t="s">
        <v>595</v>
      </c>
      <c r="BE27" s="249" t="s">
        <v>354</v>
      </c>
      <c r="BF27" s="139" t="s">
        <v>1626</v>
      </c>
      <c r="BG27" s="139" t="s">
        <v>1958</v>
      </c>
      <c r="BH27" s="160" t="s">
        <v>1959</v>
      </c>
      <c r="BI27" s="227"/>
      <c r="BJ27" s="211"/>
      <c r="BK27" s="211"/>
      <c r="BN27" s="2"/>
      <c r="BQ27" s="45"/>
    </row>
    <row r="28" spans="1:69" customFormat="1" ht="34.5" hidden="1" customHeight="1" x14ac:dyDescent="0.25">
      <c r="A28" s="138" t="s">
        <v>3865</v>
      </c>
      <c r="B28" s="138" t="s">
        <v>3864</v>
      </c>
      <c r="C28" s="138" t="s">
        <v>352</v>
      </c>
      <c r="D28" s="138" t="s">
        <v>1960</v>
      </c>
      <c r="E28" s="204" t="s">
        <v>1961</v>
      </c>
      <c r="F28" s="204" t="s">
        <v>1962</v>
      </c>
      <c r="G28" s="204">
        <v>2320</v>
      </c>
      <c r="H28" s="204" t="str">
        <f t="shared" si="0"/>
        <v>DIRECCION DISTRITAL 22D02 - ORELLANA-LORETO (A) - SALUD</v>
      </c>
      <c r="I28" s="204" t="s">
        <v>1963</v>
      </c>
      <c r="J28" s="204" t="s">
        <v>1391</v>
      </c>
      <c r="K28" s="204" t="s">
        <v>1964</v>
      </c>
      <c r="L28" s="204" t="s">
        <v>1965</v>
      </c>
      <c r="M28" s="204" t="s">
        <v>1966</v>
      </c>
      <c r="N28" s="240" t="s">
        <v>1967</v>
      </c>
      <c r="O28" s="206" t="s">
        <v>1968</v>
      </c>
      <c r="P28" s="207" t="s">
        <v>1649</v>
      </c>
      <c r="Q28" s="207"/>
      <c r="R28" s="233"/>
      <c r="S28" s="233"/>
      <c r="T28" s="233"/>
      <c r="U28" s="233"/>
      <c r="V28" s="233"/>
      <c r="W28" s="233"/>
      <c r="X28" s="233"/>
      <c r="Y28" s="233"/>
      <c r="Z28" s="233"/>
      <c r="AA28" s="233"/>
      <c r="AB28" s="233"/>
      <c r="AC28" s="204">
        <v>510509</v>
      </c>
      <c r="AD28" s="204" t="s">
        <v>1969</v>
      </c>
      <c r="AE28" s="324" t="s">
        <v>3825</v>
      </c>
      <c r="AF28" s="204" t="s">
        <v>902</v>
      </c>
      <c r="AG28" s="204" t="s">
        <v>902</v>
      </c>
      <c r="AH28" s="211" t="s">
        <v>1536</v>
      </c>
      <c r="AI28" s="212" t="s">
        <v>1970</v>
      </c>
      <c r="AJ28" s="213">
        <v>110214</v>
      </c>
      <c r="AK28" s="240">
        <v>701133001</v>
      </c>
      <c r="AL28" s="235" t="s">
        <v>1971</v>
      </c>
      <c r="AM28" s="225" t="s">
        <v>1972</v>
      </c>
      <c r="AN28" s="225"/>
      <c r="AO28" s="225"/>
      <c r="AP28" s="225"/>
      <c r="AQ28" s="225"/>
      <c r="AR28" s="225"/>
      <c r="AS28" s="227"/>
      <c r="AT28" s="227"/>
      <c r="AU28" s="227"/>
      <c r="AV28" s="227"/>
      <c r="AW28" s="227"/>
      <c r="AX28" s="227"/>
      <c r="AY28" s="227"/>
      <c r="AZ28" s="218"/>
      <c r="BA28" s="218"/>
      <c r="BB28" s="218"/>
      <c r="BC28" s="218"/>
      <c r="BD28" s="248" t="s">
        <v>1973</v>
      </c>
      <c r="BE28" s="249" t="s">
        <v>463</v>
      </c>
      <c r="BF28" s="139" t="s">
        <v>1626</v>
      </c>
      <c r="BG28" s="139" t="s">
        <v>1974</v>
      </c>
      <c r="BH28" s="160" t="s">
        <v>1975</v>
      </c>
      <c r="BI28" s="256" t="s">
        <v>1976</v>
      </c>
      <c r="BJ28" s="211"/>
      <c r="BK28" s="211"/>
      <c r="BN28" s="2"/>
      <c r="BQ28" s="45"/>
    </row>
    <row r="29" spans="1:69" customFormat="1" ht="34.5" hidden="1" customHeight="1" x14ac:dyDescent="0.25">
      <c r="A29" s="138" t="s">
        <v>556</v>
      </c>
      <c r="B29" s="138" t="s">
        <v>3866</v>
      </c>
      <c r="C29" s="138" t="s">
        <v>352</v>
      </c>
      <c r="D29" s="138" t="s">
        <v>1977</v>
      </c>
      <c r="E29" s="204" t="s">
        <v>1978</v>
      </c>
      <c r="F29" s="204" t="s">
        <v>1979</v>
      </c>
      <c r="G29" s="204">
        <v>2340</v>
      </c>
      <c r="H29" s="204" t="str">
        <f t="shared" si="0"/>
        <v>DIRECCION DISTRITAL 22D03 - AGUARICO - SALUD</v>
      </c>
      <c r="I29" s="204" t="s">
        <v>1980</v>
      </c>
      <c r="J29" s="204" t="s">
        <v>1391</v>
      </c>
      <c r="K29" s="204" t="s">
        <v>1964</v>
      </c>
      <c r="L29" s="204" t="s">
        <v>1981</v>
      </c>
      <c r="M29" s="204" t="s">
        <v>1982</v>
      </c>
      <c r="N29" s="240" t="s">
        <v>1983</v>
      </c>
      <c r="O29" s="206" t="s">
        <v>1984</v>
      </c>
      <c r="P29" s="207" t="s">
        <v>1649</v>
      </c>
      <c r="Q29" s="207"/>
      <c r="R29" s="233"/>
      <c r="S29" s="233"/>
      <c r="T29" s="233"/>
      <c r="U29" s="233"/>
      <c r="V29" s="233"/>
      <c r="W29" s="233"/>
      <c r="X29" s="233"/>
      <c r="Y29" s="233"/>
      <c r="Z29" s="233"/>
      <c r="AA29" s="233"/>
      <c r="AB29" s="233"/>
      <c r="AC29" s="204">
        <v>510510</v>
      </c>
      <c r="AD29" s="204" t="s">
        <v>1985</v>
      </c>
      <c r="AE29" s="324" t="s">
        <v>3825</v>
      </c>
      <c r="AF29" s="204" t="s">
        <v>902</v>
      </c>
      <c r="AG29" s="204" t="s">
        <v>902</v>
      </c>
      <c r="AH29" s="211" t="s">
        <v>1536</v>
      </c>
      <c r="AI29" s="212" t="s">
        <v>1986</v>
      </c>
      <c r="AJ29" s="213">
        <v>110299</v>
      </c>
      <c r="AK29" s="240">
        <v>701070010</v>
      </c>
      <c r="AL29" s="235" t="s">
        <v>1987</v>
      </c>
      <c r="AM29" s="225">
        <v>30460001</v>
      </c>
      <c r="AN29" s="225"/>
      <c r="AO29" s="225"/>
      <c r="AP29" s="225"/>
      <c r="AQ29" s="225"/>
      <c r="AR29" s="225"/>
      <c r="AS29" s="227"/>
      <c r="AT29" s="227"/>
      <c r="AU29" s="227"/>
      <c r="AV29" s="227"/>
      <c r="AW29" s="227"/>
      <c r="AX29" s="227"/>
      <c r="AY29" s="227"/>
      <c r="AZ29" s="218"/>
      <c r="BA29" s="218"/>
      <c r="BB29" s="218"/>
      <c r="BC29" s="218"/>
      <c r="BD29" s="248" t="s">
        <v>1988</v>
      </c>
      <c r="BE29" s="249" t="s">
        <v>587</v>
      </c>
      <c r="BF29" s="139" t="s">
        <v>1626</v>
      </c>
      <c r="BG29" s="139" t="s">
        <v>1989</v>
      </c>
      <c r="BH29" s="160" t="s">
        <v>1990</v>
      </c>
      <c r="BI29" s="256" t="s">
        <v>1991</v>
      </c>
      <c r="BJ29" s="211"/>
      <c r="BK29" s="211"/>
      <c r="BN29" s="2"/>
      <c r="BQ29" s="45"/>
    </row>
    <row r="30" spans="1:69" customFormat="1" ht="34.5" hidden="1" customHeight="1" x14ac:dyDescent="0.25">
      <c r="A30" s="138" t="s">
        <v>3867</v>
      </c>
      <c r="B30" s="138" t="s">
        <v>3866</v>
      </c>
      <c r="C30" s="138" t="s">
        <v>352</v>
      </c>
      <c r="D30" s="138" t="s">
        <v>1992</v>
      </c>
      <c r="E30" s="204" t="s">
        <v>1993</v>
      </c>
      <c r="F30" s="204" t="s">
        <v>1994</v>
      </c>
      <c r="G30" s="204">
        <v>1380</v>
      </c>
      <c r="H30" s="204" t="str">
        <f t="shared" si="0"/>
        <v>HOSPITAL PROVINCIAL JOSE MARIA VELASCO IBARRA DE TENA</v>
      </c>
      <c r="I30" s="204"/>
      <c r="J30" s="204" t="s">
        <v>1391</v>
      </c>
      <c r="K30" s="204" t="s">
        <v>1902</v>
      </c>
      <c r="L30" s="204" t="s">
        <v>1995</v>
      </c>
      <c r="M30" s="204"/>
      <c r="N30" s="204"/>
      <c r="O30" s="207"/>
      <c r="P30" s="207"/>
      <c r="Q30" s="207"/>
      <c r="R30" s="233"/>
      <c r="S30" s="233"/>
      <c r="T30" s="233"/>
      <c r="U30" s="233"/>
      <c r="V30" s="233"/>
      <c r="W30" s="233"/>
      <c r="X30" s="233"/>
      <c r="Y30" s="233"/>
      <c r="Z30" s="233"/>
      <c r="AA30" s="233"/>
      <c r="AB30" s="233"/>
      <c r="AC30" s="204">
        <v>510512</v>
      </c>
      <c r="AD30" s="204" t="s">
        <v>1996</v>
      </c>
      <c r="AE30" s="324" t="s">
        <v>3825</v>
      </c>
      <c r="AF30" s="204" t="s">
        <v>902</v>
      </c>
      <c r="AG30" s="204" t="s">
        <v>902</v>
      </c>
      <c r="AH30" s="211" t="s">
        <v>1536</v>
      </c>
      <c r="AI30" s="212" t="s">
        <v>1997</v>
      </c>
      <c r="AJ30" s="213">
        <v>110300</v>
      </c>
      <c r="AK30" s="240" t="s">
        <v>1998</v>
      </c>
      <c r="AL30" s="235" t="s">
        <v>1999</v>
      </c>
      <c r="AM30" s="225">
        <v>30460681</v>
      </c>
      <c r="AN30" s="225"/>
      <c r="AO30" s="225"/>
      <c r="AP30" s="225"/>
      <c r="AQ30" s="225"/>
      <c r="AR30" s="225"/>
      <c r="AS30" s="227"/>
      <c r="AT30" s="227"/>
      <c r="AU30" s="227"/>
      <c r="AV30" s="227"/>
      <c r="AW30" s="227"/>
      <c r="AX30" s="227"/>
      <c r="AY30" s="227"/>
      <c r="AZ30" s="218"/>
      <c r="BA30" s="218"/>
      <c r="BB30" s="218"/>
      <c r="BC30" s="218"/>
      <c r="BD30" s="258" t="s">
        <v>2000</v>
      </c>
      <c r="BE30" s="249" t="s">
        <v>451</v>
      </c>
      <c r="BF30" s="139" t="s">
        <v>1626</v>
      </c>
      <c r="BG30" s="139" t="s">
        <v>2001</v>
      </c>
      <c r="BH30" s="160" t="s">
        <v>2002</v>
      </c>
      <c r="BI30" s="227"/>
      <c r="BJ30" s="241"/>
      <c r="BK30" s="241"/>
      <c r="BN30" s="2"/>
      <c r="BQ30" s="45"/>
    </row>
    <row r="31" spans="1:69" customFormat="1" ht="34.5" hidden="1" customHeight="1" x14ac:dyDescent="0.25">
      <c r="A31" s="138" t="s">
        <v>3868</v>
      </c>
      <c r="B31" s="138" t="s">
        <v>3864</v>
      </c>
      <c r="C31" s="138" t="s">
        <v>352</v>
      </c>
      <c r="D31" s="138" t="s">
        <v>2003</v>
      </c>
      <c r="E31" s="204" t="s">
        <v>2004</v>
      </c>
      <c r="F31" s="204" t="s">
        <v>2005</v>
      </c>
      <c r="G31" s="204">
        <v>1540</v>
      </c>
      <c r="H31" s="204" t="str">
        <f t="shared" si="0"/>
        <v>HOSPITAL FRANCISCO DE ORELLANA</v>
      </c>
      <c r="I31" s="204"/>
      <c r="J31" s="204" t="s">
        <v>1391</v>
      </c>
      <c r="K31" s="204" t="s">
        <v>1964</v>
      </c>
      <c r="L31" s="204" t="s">
        <v>2006</v>
      </c>
      <c r="M31" s="204"/>
      <c r="N31" s="204"/>
      <c r="O31" s="207"/>
      <c r="P31" s="207"/>
      <c r="Q31" s="207"/>
      <c r="R31" s="233"/>
      <c r="S31" s="233"/>
      <c r="T31" s="233"/>
      <c r="U31" s="233"/>
      <c r="V31" s="233"/>
      <c r="W31" s="233"/>
      <c r="X31" s="233"/>
      <c r="Y31" s="233"/>
      <c r="Z31" s="233"/>
      <c r="AA31" s="233"/>
      <c r="AB31" s="233"/>
      <c r="AC31" s="204">
        <v>510513</v>
      </c>
      <c r="AD31" s="204" t="s">
        <v>2007</v>
      </c>
      <c r="AE31" s="324" t="s">
        <v>3825</v>
      </c>
      <c r="AF31" s="204" t="s">
        <v>902</v>
      </c>
      <c r="AG31" s="204" t="s">
        <v>902</v>
      </c>
      <c r="AH31" s="211" t="s">
        <v>1536</v>
      </c>
      <c r="AI31" s="212" t="s">
        <v>2008</v>
      </c>
      <c r="AJ31" s="213">
        <v>110301</v>
      </c>
      <c r="AK31" s="240" t="s">
        <v>2009</v>
      </c>
      <c r="AL31" s="235" t="s">
        <v>2010</v>
      </c>
      <c r="AM31" s="225" t="s">
        <v>2011</v>
      </c>
      <c r="AN31" s="225"/>
      <c r="AO31" s="225"/>
      <c r="AP31" s="225"/>
      <c r="AQ31" s="225"/>
      <c r="AR31" s="225"/>
      <c r="AS31" s="227"/>
      <c r="AT31" s="227"/>
      <c r="AU31" s="227"/>
      <c r="AV31" s="227"/>
      <c r="AW31" s="227"/>
      <c r="AX31" s="227"/>
      <c r="AY31" s="227"/>
      <c r="AZ31" s="218"/>
      <c r="BA31" s="218"/>
      <c r="BB31" s="218"/>
      <c r="BC31" s="218"/>
      <c r="BD31" s="258" t="s">
        <v>2012</v>
      </c>
      <c r="BE31" s="249" t="s">
        <v>429</v>
      </c>
      <c r="BF31" s="139" t="s">
        <v>1626</v>
      </c>
      <c r="BG31" s="139" t="s">
        <v>2013</v>
      </c>
      <c r="BH31" s="160" t="s">
        <v>2014</v>
      </c>
      <c r="BI31" s="227"/>
      <c r="BJ31" s="241"/>
      <c r="BK31" s="241"/>
      <c r="BN31" s="2"/>
      <c r="BQ31" s="45"/>
    </row>
    <row r="32" spans="1:69" customFormat="1" ht="34.5" hidden="1" customHeight="1" x14ac:dyDescent="0.25">
      <c r="A32" s="259" t="s">
        <v>3568</v>
      </c>
      <c r="B32" s="138" t="s">
        <v>3866</v>
      </c>
      <c r="C32" s="138" t="s">
        <v>352</v>
      </c>
      <c r="D32" s="260"/>
      <c r="E32" s="203" t="s">
        <v>2015</v>
      </c>
      <c r="F32" s="204" t="s">
        <v>2016</v>
      </c>
      <c r="G32" s="204">
        <v>52</v>
      </c>
      <c r="H32" s="204" t="str">
        <f t="shared" si="0"/>
        <v>COORDINACION ZONAL 2 - SALUD</v>
      </c>
      <c r="I32" s="204"/>
      <c r="J32" s="204" t="s">
        <v>1391</v>
      </c>
      <c r="K32" s="204" t="s">
        <v>1902</v>
      </c>
      <c r="L32" s="204" t="s">
        <v>2017</v>
      </c>
      <c r="M32" s="204"/>
      <c r="N32" s="204"/>
      <c r="O32" s="207"/>
      <c r="P32" s="207"/>
      <c r="Q32" s="207"/>
      <c r="R32" s="233"/>
      <c r="S32" s="233"/>
      <c r="T32" s="233"/>
      <c r="U32" s="233"/>
      <c r="V32" s="233"/>
      <c r="W32" s="233"/>
      <c r="X32" s="233"/>
      <c r="Y32" s="233"/>
      <c r="Z32" s="233"/>
      <c r="AA32" s="233"/>
      <c r="AB32" s="233"/>
      <c r="AC32" s="204">
        <v>510515</v>
      </c>
      <c r="AD32" s="204" t="s">
        <v>2018</v>
      </c>
      <c r="AE32" s="324" t="s">
        <v>3825</v>
      </c>
      <c r="AF32" s="204" t="s">
        <v>902</v>
      </c>
      <c r="AG32" s="204" t="s">
        <v>902</v>
      </c>
      <c r="AH32" s="211" t="s">
        <v>1536</v>
      </c>
      <c r="AI32" s="212" t="s">
        <v>2019</v>
      </c>
      <c r="AJ32" s="213">
        <v>110302</v>
      </c>
      <c r="AK32" s="240">
        <v>202026006</v>
      </c>
      <c r="AL32" s="235" t="s">
        <v>2020</v>
      </c>
      <c r="AM32" s="225" t="s">
        <v>2021</v>
      </c>
      <c r="AN32" s="225"/>
      <c r="AO32" s="225"/>
      <c r="AP32" s="225"/>
      <c r="AQ32" s="225"/>
      <c r="AR32" s="225"/>
      <c r="AS32" s="227"/>
      <c r="AT32" s="227"/>
      <c r="AU32" s="227"/>
      <c r="AV32" s="227"/>
      <c r="AW32" s="227"/>
      <c r="AX32" s="227"/>
      <c r="AY32" s="227"/>
      <c r="AZ32" s="227"/>
      <c r="BA32" s="227"/>
      <c r="BB32" s="227"/>
      <c r="BC32" s="227"/>
      <c r="BD32" s="248" t="s">
        <v>2014</v>
      </c>
      <c r="BE32" s="249" t="s">
        <v>1412</v>
      </c>
      <c r="BF32" s="139" t="s">
        <v>1626</v>
      </c>
      <c r="BG32" s="139" t="s">
        <v>2022</v>
      </c>
      <c r="BH32" s="160" t="s">
        <v>2023</v>
      </c>
      <c r="BI32" s="227"/>
      <c r="BJ32" s="241"/>
      <c r="BK32" s="241"/>
      <c r="BN32" s="2"/>
      <c r="BQ32" s="45"/>
    </row>
    <row r="33" spans="1:69" customFormat="1" ht="34.5" hidden="1" customHeight="1" x14ac:dyDescent="0.25">
      <c r="A33" s="138" t="s">
        <v>3852</v>
      </c>
      <c r="B33" s="138" t="s">
        <v>3852</v>
      </c>
      <c r="C33" s="138" t="s">
        <v>352</v>
      </c>
      <c r="D33" s="138" t="s">
        <v>2024</v>
      </c>
      <c r="E33" s="204" t="s">
        <v>2025</v>
      </c>
      <c r="F33" s="204" t="s">
        <v>2026</v>
      </c>
      <c r="G33" s="204">
        <v>1091</v>
      </c>
      <c r="H33" s="204" t="str">
        <f t="shared" si="0"/>
        <v>DIRECCION DISTRITAL 05D01 - LATACUNGA - SALUD</v>
      </c>
      <c r="I33" s="204" t="s">
        <v>2027</v>
      </c>
      <c r="J33" s="204" t="s">
        <v>1406</v>
      </c>
      <c r="K33" s="204" t="s">
        <v>2028</v>
      </c>
      <c r="L33" s="204" t="s">
        <v>2029</v>
      </c>
      <c r="M33" s="204"/>
      <c r="N33" s="204"/>
      <c r="O33" s="207"/>
      <c r="P33" s="207"/>
      <c r="Q33" s="207"/>
      <c r="R33" s="233"/>
      <c r="S33" s="233"/>
      <c r="T33" s="233"/>
      <c r="U33" s="233"/>
      <c r="V33" s="233"/>
      <c r="W33" s="233"/>
      <c r="X33" s="233"/>
      <c r="Y33" s="233"/>
      <c r="Z33" s="233"/>
      <c r="AA33" s="233"/>
      <c r="AB33" s="233"/>
      <c r="AC33" s="204">
        <v>510516</v>
      </c>
      <c r="AD33" s="204" t="s">
        <v>2030</v>
      </c>
      <c r="AE33" s="324" t="s">
        <v>3825</v>
      </c>
      <c r="AF33" s="204" t="s">
        <v>902</v>
      </c>
      <c r="AG33" s="204" t="s">
        <v>902</v>
      </c>
      <c r="AH33" s="211" t="s">
        <v>1536</v>
      </c>
      <c r="AI33" s="212" t="s">
        <v>2031</v>
      </c>
      <c r="AJ33" s="213">
        <v>110303</v>
      </c>
      <c r="AK33" s="240" t="s">
        <v>2032</v>
      </c>
      <c r="AL33" s="235" t="s">
        <v>2033</v>
      </c>
      <c r="AM33" s="225" t="s">
        <v>2034</v>
      </c>
      <c r="AN33" s="225"/>
      <c r="AO33" s="225"/>
      <c r="AP33" s="225"/>
      <c r="AQ33" s="225"/>
      <c r="AR33" s="225"/>
      <c r="AS33" s="227"/>
      <c r="AT33" s="227"/>
      <c r="AU33" s="227"/>
      <c r="AV33" s="227"/>
      <c r="AW33" s="227"/>
      <c r="AX33" s="227"/>
      <c r="AY33" s="227"/>
      <c r="AZ33" s="227"/>
      <c r="BA33" s="227"/>
      <c r="BB33" s="227"/>
      <c r="BC33" s="227"/>
      <c r="BD33" s="248" t="s">
        <v>2035</v>
      </c>
      <c r="BE33" s="249" t="s">
        <v>1414</v>
      </c>
      <c r="BF33" s="139" t="s">
        <v>1626</v>
      </c>
      <c r="BG33" s="139" t="s">
        <v>2036</v>
      </c>
      <c r="BH33" s="231"/>
      <c r="BI33" s="227"/>
      <c r="BJ33" s="241"/>
      <c r="BK33" s="241"/>
      <c r="BN33" s="2"/>
      <c r="BQ33" s="45"/>
    </row>
    <row r="34" spans="1:69" customFormat="1" ht="34.5" hidden="1" customHeight="1" x14ac:dyDescent="0.25">
      <c r="A34" s="138" t="s">
        <v>3855</v>
      </c>
      <c r="B34" s="138" t="s">
        <v>3845</v>
      </c>
      <c r="C34" s="138" t="s">
        <v>3848</v>
      </c>
      <c r="D34" s="138" t="s">
        <v>2037</v>
      </c>
      <c r="E34" s="204" t="s">
        <v>2038</v>
      </c>
      <c r="F34" s="204" t="s">
        <v>2039</v>
      </c>
      <c r="G34" s="204">
        <v>1092</v>
      </c>
      <c r="H34" s="204" t="str">
        <f t="shared" si="0"/>
        <v>DIRECCION DISTRITAL 05D04 - PUJILI-SAQUISILI - SALUD</v>
      </c>
      <c r="I34" s="204" t="s">
        <v>2040</v>
      </c>
      <c r="J34" s="204" t="s">
        <v>1406</v>
      </c>
      <c r="K34" s="204" t="s">
        <v>2028</v>
      </c>
      <c r="L34" s="204" t="s">
        <v>2041</v>
      </c>
      <c r="M34" s="204"/>
      <c r="N34" s="204"/>
      <c r="O34" s="207"/>
      <c r="P34" s="207"/>
      <c r="Q34" s="207"/>
      <c r="R34" s="233"/>
      <c r="S34" s="233"/>
      <c r="T34" s="233"/>
      <c r="U34" s="233"/>
      <c r="V34" s="233"/>
      <c r="W34" s="233"/>
      <c r="X34" s="233"/>
      <c r="Y34" s="233"/>
      <c r="Z34" s="233"/>
      <c r="AA34" s="233"/>
      <c r="AB34" s="233"/>
      <c r="AC34" s="204">
        <v>510517</v>
      </c>
      <c r="AD34" s="204" t="s">
        <v>4007</v>
      </c>
      <c r="AE34" s="324" t="s">
        <v>3825</v>
      </c>
      <c r="AF34" s="204" t="s">
        <v>902</v>
      </c>
      <c r="AG34" s="204" t="s">
        <v>902</v>
      </c>
      <c r="AH34" s="211" t="s">
        <v>1536</v>
      </c>
      <c r="AI34" s="212" t="s">
        <v>2043</v>
      </c>
      <c r="AJ34" s="213">
        <v>110304</v>
      </c>
      <c r="AK34" s="240" t="s">
        <v>2044</v>
      </c>
      <c r="AL34" s="235" t="s">
        <v>2045</v>
      </c>
      <c r="AM34" s="225" t="s">
        <v>2046</v>
      </c>
      <c r="AN34" s="225"/>
      <c r="AO34" s="225"/>
      <c r="AP34" s="225"/>
      <c r="AQ34" s="225"/>
      <c r="AR34" s="225"/>
      <c r="AS34" s="227"/>
      <c r="AT34" s="227"/>
      <c r="AU34" s="227"/>
      <c r="AV34" s="227"/>
      <c r="AW34" s="227"/>
      <c r="AX34" s="227"/>
      <c r="AY34" s="227"/>
      <c r="AZ34" s="227"/>
      <c r="BA34" s="227"/>
      <c r="BB34" s="227"/>
      <c r="BC34" s="227"/>
      <c r="BD34" s="261" t="s">
        <v>2047</v>
      </c>
      <c r="BE34" s="249" t="s">
        <v>354</v>
      </c>
      <c r="BF34" s="231" t="s">
        <v>1684</v>
      </c>
      <c r="BG34" s="262" t="s">
        <v>2048</v>
      </c>
      <c r="BH34" s="231"/>
      <c r="BI34" s="227"/>
      <c r="BJ34" s="241"/>
      <c r="BK34" s="241"/>
      <c r="BN34" s="2"/>
      <c r="BQ34" s="45"/>
    </row>
    <row r="35" spans="1:69" customFormat="1" ht="34.5" hidden="1" customHeight="1" x14ac:dyDescent="0.25">
      <c r="A35" s="138" t="s">
        <v>3869</v>
      </c>
      <c r="B35" s="138" t="s">
        <v>3852</v>
      </c>
      <c r="C35" s="138" t="s">
        <v>352</v>
      </c>
      <c r="D35" s="138" t="s">
        <v>2049</v>
      </c>
      <c r="E35" s="204" t="s">
        <v>2050</v>
      </c>
      <c r="F35" s="204" t="s">
        <v>2051</v>
      </c>
      <c r="G35" s="204">
        <v>1093</v>
      </c>
      <c r="H35" s="204" t="str">
        <f t="shared" si="0"/>
        <v>DIRECCION DISTRITAL 05D06 - SALCEDO - SALUD</v>
      </c>
      <c r="I35" s="204" t="s">
        <v>2052</v>
      </c>
      <c r="J35" s="204" t="s">
        <v>1406</v>
      </c>
      <c r="K35" s="204" t="s">
        <v>2028</v>
      </c>
      <c r="L35" s="204" t="s">
        <v>2053</v>
      </c>
      <c r="M35" s="204"/>
      <c r="N35" s="204"/>
      <c r="O35" s="207"/>
      <c r="P35" s="207"/>
      <c r="Q35" s="207"/>
      <c r="R35" s="233"/>
      <c r="S35" s="233"/>
      <c r="T35" s="233"/>
      <c r="U35" s="233"/>
      <c r="V35" s="233"/>
      <c r="W35" s="233"/>
      <c r="X35" s="233"/>
      <c r="Y35" s="233"/>
      <c r="Z35" s="233"/>
      <c r="AA35" s="233"/>
      <c r="AB35" s="233"/>
      <c r="AC35" s="204">
        <v>510601</v>
      </c>
      <c r="AD35" s="204" t="s">
        <v>2042</v>
      </c>
      <c r="AE35" s="324" t="s">
        <v>3825</v>
      </c>
      <c r="AF35" s="204" t="s">
        <v>902</v>
      </c>
      <c r="AG35" s="204" t="s">
        <v>902</v>
      </c>
      <c r="AH35" s="211" t="s">
        <v>1536</v>
      </c>
      <c r="AI35" s="212" t="s">
        <v>2055</v>
      </c>
      <c r="AJ35" s="213">
        <v>110305</v>
      </c>
      <c r="AK35" s="240" t="s">
        <v>2056</v>
      </c>
      <c r="AL35" s="235" t="s">
        <v>2057</v>
      </c>
      <c r="AM35" s="225">
        <v>50520001</v>
      </c>
      <c r="AN35" s="225"/>
      <c r="AO35" s="225"/>
      <c r="AP35" s="225"/>
      <c r="AQ35" s="225"/>
      <c r="AR35" s="225"/>
      <c r="AS35" s="227"/>
      <c r="AT35" s="227"/>
      <c r="AU35" s="227"/>
      <c r="AV35" s="227"/>
      <c r="AW35" s="227"/>
      <c r="AX35" s="227"/>
      <c r="AY35" s="227"/>
      <c r="AZ35" s="227"/>
      <c r="BA35" s="227"/>
      <c r="BB35" s="227"/>
      <c r="BC35" s="227"/>
      <c r="BD35" s="261" t="s">
        <v>2058</v>
      </c>
      <c r="BE35" s="254" t="s">
        <v>463</v>
      </c>
      <c r="BF35" s="231" t="s">
        <v>1684</v>
      </c>
      <c r="BG35" s="262" t="s">
        <v>2059</v>
      </c>
      <c r="BH35" s="231"/>
      <c r="BI35" s="227"/>
      <c r="BJ35" s="241"/>
      <c r="BK35" s="241"/>
      <c r="BN35" s="2"/>
      <c r="BQ35" s="45"/>
    </row>
    <row r="36" spans="1:69" customFormat="1" ht="34.5" hidden="1" customHeight="1" x14ac:dyDescent="0.25">
      <c r="A36" s="138" t="s">
        <v>3870</v>
      </c>
      <c r="B36" s="138" t="s">
        <v>3852</v>
      </c>
      <c r="C36" s="138" t="s">
        <v>352</v>
      </c>
      <c r="D36" s="138" t="s">
        <v>2060</v>
      </c>
      <c r="E36" s="204" t="s">
        <v>2061</v>
      </c>
      <c r="F36" s="204" t="s">
        <v>2062</v>
      </c>
      <c r="G36" s="204">
        <v>1096</v>
      </c>
      <c r="H36" s="204" t="str">
        <f t="shared" si="0"/>
        <v>DIRECCION DISTRITAL 05D03 - PANGUA - SALUD</v>
      </c>
      <c r="I36" s="204" t="s">
        <v>2063</v>
      </c>
      <c r="J36" s="204" t="s">
        <v>1406</v>
      </c>
      <c r="K36" s="204" t="s">
        <v>2028</v>
      </c>
      <c r="L36" s="204" t="s">
        <v>2064</v>
      </c>
      <c r="M36" s="204"/>
      <c r="N36" s="204"/>
      <c r="O36" s="207"/>
      <c r="P36" s="207"/>
      <c r="Q36" s="207"/>
      <c r="R36" s="233"/>
      <c r="S36" s="233"/>
      <c r="T36" s="233"/>
      <c r="U36" s="233"/>
      <c r="V36" s="233"/>
      <c r="W36" s="233"/>
      <c r="X36" s="233"/>
      <c r="Y36" s="233"/>
      <c r="Z36" s="233"/>
      <c r="AA36" s="233"/>
      <c r="AB36" s="233"/>
      <c r="AC36" s="204">
        <v>510602</v>
      </c>
      <c r="AD36" s="204" t="s">
        <v>2054</v>
      </c>
      <c r="AE36" s="324" t="s">
        <v>3825</v>
      </c>
      <c r="AF36" s="204" t="s">
        <v>902</v>
      </c>
      <c r="AG36" s="204" t="s">
        <v>902</v>
      </c>
      <c r="AH36" s="211" t="s">
        <v>1536</v>
      </c>
      <c r="AI36" s="212" t="s">
        <v>2066</v>
      </c>
      <c r="AJ36" s="213">
        <v>110311</v>
      </c>
      <c r="AK36" s="240" t="s">
        <v>2067</v>
      </c>
      <c r="AL36" s="235" t="s">
        <v>2068</v>
      </c>
      <c r="AM36" s="225">
        <v>50520003</v>
      </c>
      <c r="AN36" s="225"/>
      <c r="AO36" s="225"/>
      <c r="AP36" s="225"/>
      <c r="AQ36" s="225"/>
      <c r="AR36" s="225"/>
      <c r="AS36" s="227"/>
      <c r="AT36" s="227"/>
      <c r="AU36" s="227"/>
      <c r="AV36" s="227"/>
      <c r="AW36" s="227"/>
      <c r="AX36" s="227"/>
      <c r="AY36" s="227"/>
      <c r="AZ36" s="227"/>
      <c r="BA36" s="227"/>
      <c r="BB36" s="227"/>
      <c r="BC36" s="227"/>
      <c r="BD36" s="261"/>
      <c r="BE36" s="249"/>
      <c r="BF36" s="231"/>
      <c r="BG36" s="231"/>
      <c r="BH36" s="231"/>
      <c r="BI36" s="227"/>
      <c r="BJ36" s="241"/>
      <c r="BK36" s="241"/>
      <c r="BN36" s="2"/>
      <c r="BQ36" s="45"/>
    </row>
    <row r="37" spans="1:69" customFormat="1" ht="34.5" hidden="1" customHeight="1" x14ac:dyDescent="0.25">
      <c r="A37" s="138" t="s">
        <v>3871</v>
      </c>
      <c r="B37" s="138" t="s">
        <v>3871</v>
      </c>
      <c r="C37" s="138" t="s">
        <v>3872</v>
      </c>
      <c r="D37" s="138" t="s">
        <v>2069</v>
      </c>
      <c r="E37" s="204" t="s">
        <v>2070</v>
      </c>
      <c r="F37" s="204" t="s">
        <v>2071</v>
      </c>
      <c r="G37" s="204">
        <v>1115</v>
      </c>
      <c r="H37" s="204" t="str">
        <f t="shared" si="0"/>
        <v>DIRECCION DISTRITAL 06D04 - COLTA-GUAMOTE - SALUD</v>
      </c>
      <c r="I37" s="204" t="s">
        <v>2072</v>
      </c>
      <c r="J37" s="204" t="s">
        <v>1406</v>
      </c>
      <c r="K37" s="204" t="s">
        <v>2073</v>
      </c>
      <c r="L37" s="204" t="s">
        <v>2074</v>
      </c>
      <c r="M37" s="204"/>
      <c r="N37" s="204"/>
      <c r="O37" s="207"/>
      <c r="P37" s="207"/>
      <c r="Q37" s="207"/>
      <c r="R37" s="233"/>
      <c r="S37" s="233"/>
      <c r="T37" s="233"/>
      <c r="U37" s="233"/>
      <c r="V37" s="233"/>
      <c r="W37" s="233"/>
      <c r="X37" s="233"/>
      <c r="Y37" s="233"/>
      <c r="Z37" s="233"/>
      <c r="AA37" s="233"/>
      <c r="AB37" s="233"/>
      <c r="AC37" s="204">
        <v>510702</v>
      </c>
      <c r="AD37" s="204" t="s">
        <v>2065</v>
      </c>
      <c r="AE37" s="324" t="s">
        <v>3825</v>
      </c>
      <c r="AF37" s="204" t="s">
        <v>902</v>
      </c>
      <c r="AG37" s="204" t="s">
        <v>902</v>
      </c>
      <c r="AH37" s="211" t="s">
        <v>1536</v>
      </c>
      <c r="AI37" s="212" t="s">
        <v>2076</v>
      </c>
      <c r="AJ37" s="213">
        <v>110312</v>
      </c>
      <c r="AK37" s="240">
        <v>201113004</v>
      </c>
      <c r="AL37" s="235" t="s">
        <v>2077</v>
      </c>
      <c r="AM37" s="225">
        <v>50520004</v>
      </c>
      <c r="AN37" s="225"/>
      <c r="AO37" s="225"/>
      <c r="AP37" s="225"/>
      <c r="AQ37" s="225"/>
      <c r="AR37" s="225"/>
      <c r="AS37" s="227"/>
      <c r="AT37" s="227"/>
      <c r="AU37" s="227"/>
      <c r="AV37" s="227"/>
      <c r="AW37" s="227"/>
      <c r="AX37" s="227"/>
      <c r="AY37" s="227"/>
      <c r="AZ37" s="227"/>
      <c r="BA37" s="227"/>
      <c r="BB37" s="227"/>
      <c r="BC37" s="227"/>
      <c r="BD37" s="261"/>
      <c r="BE37" s="249"/>
      <c r="BF37" s="231"/>
      <c r="BG37" s="231"/>
      <c r="BH37" s="231"/>
      <c r="BI37" s="227"/>
      <c r="BJ37" s="241"/>
      <c r="BK37" s="241"/>
      <c r="BN37" s="2"/>
      <c r="BQ37" s="45"/>
    </row>
    <row r="38" spans="1:69" customFormat="1" ht="34.5" hidden="1" customHeight="1" x14ac:dyDescent="0.25">
      <c r="A38" s="138" t="s">
        <v>3873</v>
      </c>
      <c r="B38" s="138" t="s">
        <v>3871</v>
      </c>
      <c r="C38" s="138" t="s">
        <v>3872</v>
      </c>
      <c r="D38" s="138" t="s">
        <v>2078</v>
      </c>
      <c r="E38" s="204" t="s">
        <v>2079</v>
      </c>
      <c r="F38" s="204" t="s">
        <v>2080</v>
      </c>
      <c r="G38" s="204">
        <v>3340</v>
      </c>
      <c r="H38" s="204" t="str">
        <f t="shared" si="0"/>
        <v>DIRECCION DISTRITAL 06D02 - ALAUSI-CHUNCHI - SALUD</v>
      </c>
      <c r="I38" s="204" t="s">
        <v>2081</v>
      </c>
      <c r="J38" s="204" t="s">
        <v>1406</v>
      </c>
      <c r="K38" s="204" t="s">
        <v>2073</v>
      </c>
      <c r="L38" s="204" t="s">
        <v>2082</v>
      </c>
      <c r="M38" s="204"/>
      <c r="N38" s="204"/>
      <c r="O38" s="207"/>
      <c r="P38" s="207"/>
      <c r="Q38" s="207"/>
      <c r="R38" s="233"/>
      <c r="S38" s="233"/>
      <c r="T38" s="233"/>
      <c r="U38" s="233"/>
      <c r="V38" s="233"/>
      <c r="W38" s="233"/>
      <c r="X38" s="233"/>
      <c r="Y38" s="233"/>
      <c r="Z38" s="233"/>
      <c r="AA38" s="233"/>
      <c r="AB38" s="233"/>
      <c r="AC38" s="204">
        <v>510703</v>
      </c>
      <c r="AD38" s="204" t="s">
        <v>2075</v>
      </c>
      <c r="AE38" s="324" t="s">
        <v>3825</v>
      </c>
      <c r="AF38" s="204" t="s">
        <v>902</v>
      </c>
      <c r="AG38" s="204" t="s">
        <v>902</v>
      </c>
      <c r="AH38" s="211" t="s">
        <v>1536</v>
      </c>
      <c r="AI38" s="212" t="s">
        <v>2084</v>
      </c>
      <c r="AJ38" s="213">
        <v>110315</v>
      </c>
      <c r="AK38" s="240">
        <v>201113002</v>
      </c>
      <c r="AL38" s="235" t="s">
        <v>2085</v>
      </c>
      <c r="AM38" s="225">
        <v>50520005</v>
      </c>
      <c r="AN38" s="225"/>
      <c r="AO38" s="225"/>
      <c r="AP38" s="225"/>
      <c r="AQ38" s="225"/>
      <c r="AR38" s="225"/>
      <c r="AS38" s="227"/>
      <c r="AT38" s="227"/>
      <c r="AU38" s="227"/>
      <c r="AV38" s="227"/>
      <c r="AW38" s="227"/>
      <c r="AX38" s="227"/>
      <c r="AY38" s="227"/>
      <c r="AZ38" s="227"/>
      <c r="BA38" s="227"/>
      <c r="BB38" s="227"/>
      <c r="BC38" s="227"/>
      <c r="BD38" s="253"/>
      <c r="BE38" s="139"/>
      <c r="BF38" s="231"/>
      <c r="BG38" s="231"/>
      <c r="BH38" s="231"/>
      <c r="BI38" s="227"/>
      <c r="BJ38" s="241"/>
      <c r="BK38" s="241"/>
      <c r="BN38" s="2"/>
      <c r="BQ38" s="45"/>
    </row>
    <row r="39" spans="1:69" customFormat="1" ht="34.5" hidden="1" customHeight="1" x14ac:dyDescent="0.25">
      <c r="A39" s="138" t="s">
        <v>3874</v>
      </c>
      <c r="B39" s="138" t="s">
        <v>3871</v>
      </c>
      <c r="C39" s="138" t="s">
        <v>3872</v>
      </c>
      <c r="D39" s="138" t="s">
        <v>2086</v>
      </c>
      <c r="E39" s="204" t="s">
        <v>2087</v>
      </c>
      <c r="F39" s="204" t="s">
        <v>2088</v>
      </c>
      <c r="G39" s="204">
        <v>1401</v>
      </c>
      <c r="H39" s="204" t="str">
        <f t="shared" si="0"/>
        <v>DIRECCION DISTRITAL 16D01 - PASTAZA-MERA SANTA CLARA - SALUD</v>
      </c>
      <c r="I39" s="204" t="s">
        <v>2089</v>
      </c>
      <c r="J39" s="204" t="s">
        <v>1406</v>
      </c>
      <c r="K39" s="204" t="s">
        <v>2090</v>
      </c>
      <c r="L39" s="204" t="s">
        <v>2091</v>
      </c>
      <c r="M39" s="204"/>
      <c r="N39" s="204"/>
      <c r="O39" s="207"/>
      <c r="P39" s="207"/>
      <c r="Q39" s="207"/>
      <c r="R39" s="233"/>
      <c r="S39" s="233"/>
      <c r="T39" s="233"/>
      <c r="U39" s="233"/>
      <c r="V39" s="233"/>
      <c r="W39" s="233"/>
      <c r="X39" s="233"/>
      <c r="Y39" s="233"/>
      <c r="Z39" s="233"/>
      <c r="AA39" s="233"/>
      <c r="AB39" s="233"/>
      <c r="AC39" s="204">
        <v>510704</v>
      </c>
      <c r="AD39" s="204" t="s">
        <v>2083</v>
      </c>
      <c r="AE39" s="324" t="s">
        <v>3825</v>
      </c>
      <c r="AF39" s="204" t="s">
        <v>902</v>
      </c>
      <c r="AG39" s="204" t="s">
        <v>902</v>
      </c>
      <c r="AH39" s="211" t="s">
        <v>1536</v>
      </c>
      <c r="AI39" s="212" t="s">
        <v>2093</v>
      </c>
      <c r="AJ39" s="213">
        <v>110316</v>
      </c>
      <c r="AK39" s="240">
        <v>201113003</v>
      </c>
      <c r="AL39" s="235" t="s">
        <v>2094</v>
      </c>
      <c r="AM39" s="225">
        <v>80050920</v>
      </c>
      <c r="AN39" s="225"/>
      <c r="AO39" s="225"/>
      <c r="AP39" s="225"/>
      <c r="AQ39" s="225"/>
      <c r="AR39" s="225"/>
      <c r="AS39" s="227"/>
      <c r="AT39" s="227"/>
      <c r="AU39" s="227"/>
      <c r="AV39" s="227"/>
      <c r="AW39" s="227"/>
      <c r="AX39" s="227"/>
      <c r="AY39" s="227"/>
      <c r="AZ39" s="227"/>
      <c r="BA39" s="227"/>
      <c r="BB39" s="227"/>
      <c r="BC39" s="227"/>
      <c r="BD39" s="253"/>
      <c r="BE39" s="139"/>
      <c r="BF39" s="231"/>
      <c r="BG39" s="231"/>
      <c r="BH39" s="231"/>
      <c r="BI39" s="227"/>
      <c r="BJ39" s="241"/>
      <c r="BK39" s="241"/>
      <c r="BN39" s="2"/>
      <c r="BQ39" s="45"/>
    </row>
    <row r="40" spans="1:69" customFormat="1" ht="34.5" hidden="1" customHeight="1" x14ac:dyDescent="0.25">
      <c r="A40" s="138" t="s">
        <v>733</v>
      </c>
      <c r="B40" s="138" t="s">
        <v>1428</v>
      </c>
      <c r="C40" s="138" t="s">
        <v>3872</v>
      </c>
      <c r="D40" s="138" t="s">
        <v>2095</v>
      </c>
      <c r="E40" s="204" t="s">
        <v>2096</v>
      </c>
      <c r="F40" s="204" t="s">
        <v>2097</v>
      </c>
      <c r="G40" s="204">
        <v>3430</v>
      </c>
      <c r="H40" s="204" t="str">
        <f t="shared" si="0"/>
        <v>DIRECCION DISTRITAL 16D02 - ARAJUNO - SALUD</v>
      </c>
      <c r="I40" s="204" t="s">
        <v>2098</v>
      </c>
      <c r="J40" s="204" t="s">
        <v>1406</v>
      </c>
      <c r="K40" s="204" t="s">
        <v>2090</v>
      </c>
      <c r="L40" s="204" t="s">
        <v>2099</v>
      </c>
      <c r="M40" s="204"/>
      <c r="N40" s="204"/>
      <c r="O40" s="207"/>
      <c r="P40" s="207"/>
      <c r="Q40" s="207"/>
      <c r="R40" s="233"/>
      <c r="S40" s="233"/>
      <c r="T40" s="233"/>
      <c r="U40" s="233"/>
      <c r="V40" s="233"/>
      <c r="W40" s="233"/>
      <c r="X40" s="233"/>
      <c r="Y40" s="233"/>
      <c r="Z40" s="233"/>
      <c r="AA40" s="233"/>
      <c r="AB40" s="233"/>
      <c r="AC40" s="204">
        <v>510705</v>
      </c>
      <c r="AD40" s="204" t="s">
        <v>2092</v>
      </c>
      <c r="AE40" s="324" t="s">
        <v>3825</v>
      </c>
      <c r="AF40" s="204" t="s">
        <v>902</v>
      </c>
      <c r="AG40" s="204" t="s">
        <v>902</v>
      </c>
      <c r="AH40" s="211" t="s">
        <v>1536</v>
      </c>
      <c r="AI40" s="212" t="s">
        <v>2101</v>
      </c>
      <c r="AJ40" s="213">
        <v>110317</v>
      </c>
      <c r="AK40" s="240" t="s">
        <v>2102</v>
      </c>
      <c r="AL40" s="235" t="s">
        <v>2103</v>
      </c>
      <c r="AM40" s="225">
        <v>80590112</v>
      </c>
      <c r="AN40" s="225"/>
      <c r="AO40" s="225"/>
      <c r="AP40" s="225"/>
      <c r="AQ40" s="225"/>
      <c r="AR40" s="225"/>
      <c r="AS40" s="227"/>
      <c r="AT40" s="227"/>
      <c r="AU40" s="227"/>
      <c r="AV40" s="227"/>
      <c r="AW40" s="227"/>
      <c r="AX40" s="227"/>
      <c r="AY40" s="227"/>
      <c r="AZ40" s="227"/>
      <c r="BA40" s="227"/>
      <c r="BB40" s="227"/>
      <c r="BC40" s="227"/>
      <c r="BD40" s="253"/>
      <c r="BE40" s="139"/>
      <c r="BF40" s="231"/>
      <c r="BG40" s="231"/>
      <c r="BH40" s="231"/>
      <c r="BI40" s="227"/>
      <c r="BJ40" s="241"/>
      <c r="BK40" s="241"/>
      <c r="BN40" s="2"/>
      <c r="BQ40" s="45"/>
    </row>
    <row r="41" spans="1:69" customFormat="1" ht="34.5" hidden="1" customHeight="1" x14ac:dyDescent="0.25">
      <c r="A41" s="138" t="s">
        <v>742</v>
      </c>
      <c r="B41" s="138" t="s">
        <v>1428</v>
      </c>
      <c r="C41" s="138" t="s">
        <v>3872</v>
      </c>
      <c r="D41" s="138" t="s">
        <v>2104</v>
      </c>
      <c r="E41" s="204" t="s">
        <v>2105</v>
      </c>
      <c r="F41" s="204" t="s">
        <v>2106</v>
      </c>
      <c r="G41" s="204">
        <v>1463</v>
      </c>
      <c r="H41" s="204" t="str">
        <f t="shared" si="0"/>
        <v>DIRECCION DISTRITAL 18D02 - PARROQUIAS URBANAS: (CELIANO MONGE A PISHILATA) Y PARROQUIAS RURALES: (HUACHI GRANDE A TOTORAS) - SALUD</v>
      </c>
      <c r="I41" s="204" t="s">
        <v>2107</v>
      </c>
      <c r="J41" s="204" t="s">
        <v>1406</v>
      </c>
      <c r="K41" s="204" t="s">
        <v>2108</v>
      </c>
      <c r="L41" s="204" t="s">
        <v>2109</v>
      </c>
      <c r="M41" s="204"/>
      <c r="N41" s="204"/>
      <c r="O41" s="207"/>
      <c r="P41" s="207"/>
      <c r="Q41" s="207"/>
      <c r="R41" s="233"/>
      <c r="S41" s="233"/>
      <c r="T41" s="233"/>
      <c r="U41" s="233"/>
      <c r="V41" s="233"/>
      <c r="W41" s="233"/>
      <c r="X41" s="233"/>
      <c r="Y41" s="233"/>
      <c r="Z41" s="233"/>
      <c r="AA41" s="233"/>
      <c r="AB41" s="233"/>
      <c r="AC41" s="204">
        <v>510706</v>
      </c>
      <c r="AD41" s="204" t="s">
        <v>2100</v>
      </c>
      <c r="AE41" s="324" t="s">
        <v>3825</v>
      </c>
      <c r="AF41" s="204" t="s">
        <v>902</v>
      </c>
      <c r="AG41" s="204" t="s">
        <v>902</v>
      </c>
      <c r="AH41" s="211" t="s">
        <v>1536</v>
      </c>
      <c r="AI41" s="212" t="s">
        <v>2111</v>
      </c>
      <c r="AJ41" s="213">
        <v>110318</v>
      </c>
      <c r="AK41" s="240">
        <v>701125003</v>
      </c>
      <c r="AL41" s="235" t="s">
        <v>2112</v>
      </c>
      <c r="AM41" s="225" t="s">
        <v>2113</v>
      </c>
      <c r="AN41" s="225"/>
      <c r="AO41" s="225"/>
      <c r="AP41" s="225"/>
      <c r="AQ41" s="225"/>
      <c r="AR41" s="225"/>
      <c r="AS41" s="227"/>
      <c r="AT41" s="227"/>
      <c r="AU41" s="227"/>
      <c r="AV41" s="227"/>
      <c r="AW41" s="227"/>
      <c r="AX41" s="227"/>
      <c r="AY41" s="227"/>
      <c r="AZ41" s="227"/>
      <c r="BA41" s="227"/>
      <c r="BB41" s="227"/>
      <c r="BC41" s="227"/>
      <c r="BD41" s="253"/>
      <c r="BE41" s="139"/>
      <c r="BF41" s="231"/>
      <c r="BG41" s="231"/>
      <c r="BH41" s="231"/>
      <c r="BI41" s="227"/>
      <c r="BJ41" s="241"/>
      <c r="BK41" s="241"/>
      <c r="BN41" s="2"/>
      <c r="BQ41" s="45"/>
    </row>
    <row r="42" spans="1:69" customFormat="1" ht="42" hidden="1" customHeight="1" x14ac:dyDescent="0.25">
      <c r="A42" s="138" t="s">
        <v>3875</v>
      </c>
      <c r="B42" s="138" t="s">
        <v>1428</v>
      </c>
      <c r="C42" s="138" t="s">
        <v>3872</v>
      </c>
      <c r="D42" s="138" t="s">
        <v>2114</v>
      </c>
      <c r="E42" s="204" t="s">
        <v>2115</v>
      </c>
      <c r="F42" s="204" t="s">
        <v>2116</v>
      </c>
      <c r="G42" s="204">
        <v>1465</v>
      </c>
      <c r="H42" s="204" t="str">
        <f t="shared" si="0"/>
        <v>DIRECCION DISTRITAL 18D04 - PATATE-SAN PEDRO DE PELILEO - SALUD</v>
      </c>
      <c r="I42" s="204" t="s">
        <v>2117</v>
      </c>
      <c r="J42" s="204" t="s">
        <v>1406</v>
      </c>
      <c r="K42" s="204" t="s">
        <v>2108</v>
      </c>
      <c r="L42" s="204" t="s">
        <v>2118</v>
      </c>
      <c r="M42" s="204"/>
      <c r="N42" s="204"/>
      <c r="O42" s="207"/>
      <c r="P42" s="207"/>
      <c r="Q42" s="207"/>
      <c r="R42" s="233"/>
      <c r="S42" s="233"/>
      <c r="T42" s="233"/>
      <c r="U42" s="233"/>
      <c r="V42" s="233"/>
      <c r="W42" s="233"/>
      <c r="X42" s="233"/>
      <c r="Y42" s="233"/>
      <c r="Z42" s="233"/>
      <c r="AA42" s="233"/>
      <c r="AB42" s="233"/>
      <c r="AC42" s="204">
        <v>510707</v>
      </c>
      <c r="AD42" s="204" t="s">
        <v>2110</v>
      </c>
      <c r="AE42" s="324" t="s">
        <v>3825</v>
      </c>
      <c r="AF42" s="204" t="s">
        <v>902</v>
      </c>
      <c r="AG42" s="204" t="s">
        <v>902</v>
      </c>
      <c r="AH42" s="211" t="s">
        <v>1536</v>
      </c>
      <c r="AI42" s="212" t="s">
        <v>2120</v>
      </c>
      <c r="AJ42" s="213">
        <v>110319</v>
      </c>
      <c r="AK42" s="240">
        <v>201999999</v>
      </c>
      <c r="AL42" s="204"/>
      <c r="AM42" s="225"/>
      <c r="AN42" s="225"/>
      <c r="AO42" s="225"/>
      <c r="AP42" s="225"/>
      <c r="AQ42" s="225"/>
      <c r="AR42" s="225"/>
      <c r="AS42" s="227"/>
      <c r="AT42" s="227"/>
      <c r="AU42" s="227"/>
      <c r="AV42" s="227"/>
      <c r="AW42" s="227"/>
      <c r="AX42" s="227"/>
      <c r="AY42" s="227"/>
      <c r="AZ42" s="227"/>
      <c r="BA42" s="227"/>
      <c r="BB42" s="227"/>
      <c r="BC42" s="227"/>
      <c r="BD42" s="263"/>
      <c r="BE42" s="139"/>
      <c r="BF42" s="231"/>
      <c r="BG42" s="231"/>
      <c r="BH42" s="231"/>
      <c r="BI42" s="227"/>
      <c r="BJ42" s="241"/>
      <c r="BK42" s="241"/>
      <c r="BN42" s="2"/>
      <c r="BQ42" s="45"/>
    </row>
    <row r="43" spans="1:69" customFormat="1" ht="34.5" hidden="1" customHeight="1" x14ac:dyDescent="0.25">
      <c r="A43" s="138" t="s">
        <v>2121</v>
      </c>
      <c r="B43" s="138" t="s">
        <v>3871</v>
      </c>
      <c r="C43" s="138" t="s">
        <v>3872</v>
      </c>
      <c r="D43" s="138" t="s">
        <v>2122</v>
      </c>
      <c r="E43" s="204" t="s">
        <v>2123</v>
      </c>
      <c r="F43" s="204" t="s">
        <v>2124</v>
      </c>
      <c r="G43" s="204">
        <v>1090</v>
      </c>
      <c r="H43" s="204" t="str">
        <f t="shared" si="0"/>
        <v>HOSPITAL PROVINCIAL GENERAL DE LATACUNGA</v>
      </c>
      <c r="I43" s="204"/>
      <c r="J43" s="204" t="s">
        <v>1406</v>
      </c>
      <c r="K43" s="204" t="s">
        <v>2028</v>
      </c>
      <c r="L43" s="204" t="s">
        <v>2125</v>
      </c>
      <c r="M43" s="204"/>
      <c r="N43" s="204"/>
      <c r="O43" s="207"/>
      <c r="P43" s="207"/>
      <c r="Q43" s="207"/>
      <c r="R43" s="233"/>
      <c r="S43" s="233"/>
      <c r="T43" s="233"/>
      <c r="U43" s="233"/>
      <c r="V43" s="233"/>
      <c r="W43" s="233"/>
      <c r="X43" s="233"/>
      <c r="Y43" s="233"/>
      <c r="Z43" s="233"/>
      <c r="AA43" s="233"/>
      <c r="AB43" s="233"/>
      <c r="AC43" s="204">
        <v>510708</v>
      </c>
      <c r="AD43" s="204" t="s">
        <v>2119</v>
      </c>
      <c r="AE43" s="324" t="s">
        <v>3825</v>
      </c>
      <c r="AF43" s="204" t="s">
        <v>902</v>
      </c>
      <c r="AG43" s="204" t="s">
        <v>902</v>
      </c>
      <c r="AH43" s="211" t="s">
        <v>1536</v>
      </c>
      <c r="AI43" s="212" t="s">
        <v>2127</v>
      </c>
      <c r="AJ43" s="213">
        <v>110320</v>
      </c>
      <c r="AK43" s="211"/>
      <c r="AL43" s="233"/>
      <c r="AM43" s="233"/>
      <c r="AN43" s="233"/>
      <c r="AO43" s="233"/>
      <c r="AP43" s="233"/>
      <c r="AQ43" s="233"/>
      <c r="AR43" s="233"/>
      <c r="AS43" s="204"/>
      <c r="AT43" s="204"/>
      <c r="AU43" s="204"/>
      <c r="AV43" s="204"/>
      <c r="AW43" s="204"/>
      <c r="AX43" s="204"/>
      <c r="AY43" s="204"/>
      <c r="AZ43" s="204"/>
      <c r="BA43" s="204"/>
      <c r="BB43" s="204"/>
      <c r="BC43" s="204"/>
      <c r="BD43" s="253"/>
      <c r="BE43" s="140"/>
      <c r="BF43" s="140"/>
      <c r="BG43" s="140"/>
      <c r="BH43" s="140"/>
      <c r="BI43" s="204"/>
      <c r="BJ43" s="233"/>
      <c r="BK43" s="233"/>
      <c r="BN43" s="2"/>
      <c r="BQ43" s="45"/>
    </row>
    <row r="44" spans="1:69" customFormat="1" ht="34.5" hidden="1" customHeight="1" x14ac:dyDescent="0.25">
      <c r="A44" s="138" t="s">
        <v>3876</v>
      </c>
      <c r="B44" s="138" t="s">
        <v>1428</v>
      </c>
      <c r="C44" s="138" t="s">
        <v>3872</v>
      </c>
      <c r="D44" s="138" t="s">
        <v>2128</v>
      </c>
      <c r="E44" s="204" t="s">
        <v>2129</v>
      </c>
      <c r="F44" s="204" t="s">
        <v>2130</v>
      </c>
      <c r="G44" s="204">
        <v>1110</v>
      </c>
      <c r="H44" s="204" t="str">
        <f t="shared" si="0"/>
        <v>HOSPITAL PROVINCIAL GENERAL DOCENTE DE RIOBAMBA</v>
      </c>
      <c r="I44" s="204"/>
      <c r="J44" s="204" t="s">
        <v>1406</v>
      </c>
      <c r="K44" s="204" t="s">
        <v>2073</v>
      </c>
      <c r="L44" s="204" t="s">
        <v>2131</v>
      </c>
      <c r="M44" s="204"/>
      <c r="N44" s="204"/>
      <c r="O44" s="207"/>
      <c r="P44" s="207"/>
      <c r="Q44" s="207"/>
      <c r="R44" s="233"/>
      <c r="S44" s="233"/>
      <c r="T44" s="233"/>
      <c r="U44" s="233"/>
      <c r="V44" s="233"/>
      <c r="W44" s="233"/>
      <c r="X44" s="233"/>
      <c r="Y44" s="233"/>
      <c r="Z44" s="233"/>
      <c r="AA44" s="233"/>
      <c r="AB44" s="233"/>
      <c r="AC44" s="204">
        <v>510709</v>
      </c>
      <c r="AD44" s="204" t="s">
        <v>2126</v>
      </c>
      <c r="AE44" s="324" t="s">
        <v>3825</v>
      </c>
      <c r="AF44" s="204" t="s">
        <v>902</v>
      </c>
      <c r="AG44" s="204" t="s">
        <v>902</v>
      </c>
      <c r="AH44" s="211" t="s">
        <v>1536</v>
      </c>
      <c r="AI44" s="212" t="s">
        <v>2133</v>
      </c>
      <c r="AJ44" s="213">
        <v>110321</v>
      </c>
      <c r="AK44" s="233"/>
      <c r="AL44" s="233"/>
      <c r="AM44" s="233"/>
      <c r="AN44" s="233"/>
      <c r="AO44" s="233"/>
      <c r="AP44" s="233"/>
      <c r="AQ44" s="233"/>
      <c r="AR44" s="233"/>
      <c r="AS44" s="204"/>
      <c r="AT44" s="204"/>
      <c r="AU44" s="204"/>
      <c r="AV44" s="204"/>
      <c r="AW44" s="204"/>
      <c r="AX44" s="204"/>
      <c r="AY44" s="204"/>
      <c r="AZ44" s="204"/>
      <c r="BA44" s="204"/>
      <c r="BB44" s="204"/>
      <c r="BC44" s="204"/>
      <c r="BD44" s="253"/>
      <c r="BE44" s="140"/>
      <c r="BF44" s="140"/>
      <c r="BG44" s="140"/>
      <c r="BH44" s="140"/>
      <c r="BI44" s="204"/>
      <c r="BJ44" s="233"/>
      <c r="BK44" s="233"/>
      <c r="BN44" s="2"/>
      <c r="BQ44" s="45"/>
    </row>
    <row r="45" spans="1:69" customFormat="1" ht="34.5" hidden="1" customHeight="1" x14ac:dyDescent="0.25">
      <c r="A45" s="138" t="s">
        <v>3875</v>
      </c>
      <c r="B45" s="138" t="s">
        <v>1428</v>
      </c>
      <c r="C45" s="138" t="s">
        <v>3872</v>
      </c>
      <c r="D45" s="138" t="s">
        <v>2134</v>
      </c>
      <c r="E45" s="204" t="s">
        <v>2135</v>
      </c>
      <c r="F45" s="204" t="s">
        <v>2136</v>
      </c>
      <c r="G45" s="204">
        <v>1111</v>
      </c>
      <c r="H45" s="204" t="str">
        <f t="shared" si="0"/>
        <v>HOSPITAL PEDIATRICO  ALFONSO VILLAGOMEZ</v>
      </c>
      <c r="I45" s="204"/>
      <c r="J45" s="204" t="s">
        <v>1406</v>
      </c>
      <c r="K45" s="204" t="s">
        <v>2073</v>
      </c>
      <c r="L45" s="204" t="s">
        <v>2137</v>
      </c>
      <c r="M45" s="204"/>
      <c r="N45" s="204"/>
      <c r="O45" s="207"/>
      <c r="P45" s="207"/>
      <c r="Q45" s="207"/>
      <c r="R45" s="233"/>
      <c r="S45" s="233"/>
      <c r="T45" s="233"/>
      <c r="U45" s="233"/>
      <c r="V45" s="233"/>
      <c r="W45" s="233"/>
      <c r="X45" s="233"/>
      <c r="Y45" s="233"/>
      <c r="Z45" s="233"/>
      <c r="AA45" s="233"/>
      <c r="AB45" s="233"/>
      <c r="AC45" s="204">
        <v>510710</v>
      </c>
      <c r="AD45" s="204" t="s">
        <v>2132</v>
      </c>
      <c r="AE45" s="324" t="s">
        <v>3825</v>
      </c>
      <c r="AF45" s="204" t="s">
        <v>902</v>
      </c>
      <c r="AG45" s="204" t="s">
        <v>902</v>
      </c>
      <c r="AH45" s="211" t="s">
        <v>1536</v>
      </c>
      <c r="AI45" s="212" t="s">
        <v>2139</v>
      </c>
      <c r="AJ45" s="213">
        <v>110323</v>
      </c>
      <c r="AK45" s="233"/>
      <c r="AL45" s="233"/>
      <c r="AM45" s="233"/>
      <c r="AN45" s="233"/>
      <c r="AO45" s="233"/>
      <c r="AP45" s="233"/>
      <c r="AQ45" s="233"/>
      <c r="AR45" s="233"/>
      <c r="AS45" s="204"/>
      <c r="AT45" s="204"/>
      <c r="AU45" s="204"/>
      <c r="AV45" s="204"/>
      <c r="AW45" s="204"/>
      <c r="AX45" s="204"/>
      <c r="AY45" s="204"/>
      <c r="AZ45" s="204"/>
      <c r="BA45" s="204"/>
      <c r="BB45" s="204"/>
      <c r="BC45" s="204"/>
      <c r="BD45" s="253"/>
      <c r="BE45" s="140"/>
      <c r="BF45" s="140"/>
      <c r="BG45" s="140"/>
      <c r="BH45" s="140"/>
      <c r="BI45" s="204"/>
      <c r="BJ45" s="233"/>
      <c r="BK45" s="233"/>
      <c r="BN45" s="2"/>
      <c r="BQ45" s="45"/>
    </row>
    <row r="46" spans="1:69" customFormat="1" ht="34.5" hidden="1" customHeight="1" x14ac:dyDescent="0.25">
      <c r="A46" s="138" t="s">
        <v>2140</v>
      </c>
      <c r="B46" s="138" t="s">
        <v>2141</v>
      </c>
      <c r="C46" s="138" t="s">
        <v>3872</v>
      </c>
      <c r="D46" s="138" t="s">
        <v>2142</v>
      </c>
      <c r="E46" s="204" t="s">
        <v>2143</v>
      </c>
      <c r="F46" s="204" t="s">
        <v>2144</v>
      </c>
      <c r="G46" s="204">
        <v>1112</v>
      </c>
      <c r="H46" s="204" t="str">
        <f t="shared" si="0"/>
        <v>HOSPITAL GERIATRICO DOCTOR BOLIVAR ARGUELLO</v>
      </c>
      <c r="I46" s="204"/>
      <c r="J46" s="204" t="s">
        <v>1406</v>
      </c>
      <c r="K46" s="204" t="s">
        <v>2073</v>
      </c>
      <c r="L46" s="204" t="s">
        <v>2145</v>
      </c>
      <c r="M46" s="204"/>
      <c r="N46" s="204"/>
      <c r="O46" s="207"/>
      <c r="P46" s="207"/>
      <c r="Q46" s="207"/>
      <c r="R46" s="233"/>
      <c r="S46" s="233"/>
      <c r="T46" s="233"/>
      <c r="U46" s="233"/>
      <c r="V46" s="233"/>
      <c r="W46" s="233"/>
      <c r="X46" s="233"/>
      <c r="Y46" s="233"/>
      <c r="Z46" s="233"/>
      <c r="AA46" s="233"/>
      <c r="AB46" s="233"/>
      <c r="AC46" s="204">
        <v>510711</v>
      </c>
      <c r="AD46" s="204" t="s">
        <v>2138</v>
      </c>
      <c r="AE46" s="324" t="s">
        <v>3825</v>
      </c>
      <c r="AF46" s="204" t="s">
        <v>902</v>
      </c>
      <c r="AG46" s="204" t="s">
        <v>902</v>
      </c>
      <c r="AH46" s="211" t="s">
        <v>1536</v>
      </c>
      <c r="AI46" s="212" t="s">
        <v>2148</v>
      </c>
      <c r="AJ46" s="213">
        <v>110325</v>
      </c>
      <c r="AK46" s="233"/>
      <c r="AL46" s="233"/>
      <c r="AM46" s="233"/>
      <c r="AN46" s="233"/>
      <c r="AO46" s="233"/>
      <c r="AP46" s="233"/>
      <c r="AQ46" s="233"/>
      <c r="AR46" s="233"/>
      <c r="AS46" s="204"/>
      <c r="AT46" s="204"/>
      <c r="AU46" s="204"/>
      <c r="AV46" s="204"/>
      <c r="AW46" s="204"/>
      <c r="AX46" s="204"/>
      <c r="AY46" s="204"/>
      <c r="AZ46" s="204"/>
      <c r="BA46" s="204"/>
      <c r="BB46" s="204"/>
      <c r="BC46" s="204"/>
      <c r="BD46" s="253"/>
      <c r="BE46" s="140"/>
      <c r="BF46" s="140"/>
      <c r="BG46" s="140"/>
      <c r="BH46" s="140"/>
      <c r="BI46" s="204"/>
      <c r="BJ46" s="233"/>
      <c r="BK46" s="233"/>
      <c r="BN46" s="2"/>
      <c r="BQ46" s="45"/>
    </row>
    <row r="47" spans="1:69" customFormat="1" ht="34.5" hidden="1" customHeight="1" x14ac:dyDescent="0.25">
      <c r="A47" s="138" t="s">
        <v>3877</v>
      </c>
      <c r="B47" s="138" t="s">
        <v>2141</v>
      </c>
      <c r="C47" s="138" t="s">
        <v>3872</v>
      </c>
      <c r="D47" s="138" t="s">
        <v>2149</v>
      </c>
      <c r="E47" s="204" t="s">
        <v>2150</v>
      </c>
      <c r="F47" s="204" t="s">
        <v>2151</v>
      </c>
      <c r="G47" s="204">
        <v>1116</v>
      </c>
      <c r="H47" s="204" t="str">
        <f t="shared" si="0"/>
        <v>HOSPITAL DE  ALAUSI</v>
      </c>
      <c r="I47" s="204"/>
      <c r="J47" s="204" t="s">
        <v>1406</v>
      </c>
      <c r="K47" s="204" t="s">
        <v>2073</v>
      </c>
      <c r="L47" s="204" t="s">
        <v>2152</v>
      </c>
      <c r="M47" s="204"/>
      <c r="N47" s="204"/>
      <c r="O47" s="207"/>
      <c r="P47" s="207"/>
      <c r="Q47" s="207"/>
      <c r="R47" s="233"/>
      <c r="S47" s="233"/>
      <c r="T47" s="233"/>
      <c r="U47" s="233"/>
      <c r="V47" s="233"/>
      <c r="W47" s="233"/>
      <c r="X47" s="233"/>
      <c r="Y47" s="233"/>
      <c r="Z47" s="233"/>
      <c r="AA47" s="233"/>
      <c r="AB47" s="233"/>
      <c r="AC47" s="204">
        <v>510236</v>
      </c>
      <c r="AD47" s="204" t="s">
        <v>2146</v>
      </c>
      <c r="AE47" s="324" t="s">
        <v>3825</v>
      </c>
      <c r="AF47" s="204" t="s">
        <v>902</v>
      </c>
      <c r="AG47" s="204" t="s">
        <v>902</v>
      </c>
      <c r="AH47" s="211" t="s">
        <v>2147</v>
      </c>
      <c r="AI47" s="212" t="s">
        <v>2155</v>
      </c>
      <c r="AJ47" s="213">
        <v>110326</v>
      </c>
      <c r="AK47" s="233"/>
      <c r="AL47" s="233"/>
      <c r="AM47" s="233"/>
      <c r="AN47" s="233"/>
      <c r="AO47" s="233"/>
      <c r="AP47" s="233"/>
      <c r="AQ47" s="233"/>
      <c r="AR47" s="233"/>
      <c r="AS47" s="204"/>
      <c r="AT47" s="204"/>
      <c r="AU47" s="204"/>
      <c r="AV47" s="204"/>
      <c r="AW47" s="204"/>
      <c r="AX47" s="204"/>
      <c r="AY47" s="204"/>
      <c r="AZ47" s="204"/>
      <c r="BA47" s="204"/>
      <c r="BB47" s="204"/>
      <c r="BC47" s="204"/>
      <c r="BD47" s="253"/>
      <c r="BE47" s="140"/>
      <c r="BF47" s="140"/>
      <c r="BG47" s="140"/>
      <c r="BH47" s="140"/>
      <c r="BI47" s="204"/>
      <c r="BJ47" s="233"/>
      <c r="BK47" s="233"/>
      <c r="BN47" s="2"/>
      <c r="BQ47" s="45"/>
    </row>
    <row r="48" spans="1:69" customFormat="1" ht="34.5" hidden="1" customHeight="1" x14ac:dyDescent="0.25">
      <c r="A48" s="138" t="s">
        <v>3878</v>
      </c>
      <c r="B48" s="138" t="s">
        <v>2141</v>
      </c>
      <c r="C48" s="138" t="s">
        <v>3872</v>
      </c>
      <c r="D48" s="138" t="s">
        <v>2156</v>
      </c>
      <c r="E48" s="204" t="s">
        <v>2157</v>
      </c>
      <c r="F48" s="204" t="s">
        <v>2158</v>
      </c>
      <c r="G48" s="204">
        <v>1400</v>
      </c>
      <c r="H48" s="204" t="str">
        <f t="shared" si="0"/>
        <v>HOSPITAL PROVINCIAL PUYO</v>
      </c>
      <c r="I48" s="204"/>
      <c r="J48" s="204" t="s">
        <v>1406</v>
      </c>
      <c r="K48" s="204" t="s">
        <v>2090</v>
      </c>
      <c r="L48" s="204" t="s">
        <v>2159</v>
      </c>
      <c r="M48" s="204"/>
      <c r="N48" s="204"/>
      <c r="O48" s="207"/>
      <c r="P48" s="207"/>
      <c r="Q48" s="207"/>
      <c r="R48" s="233"/>
      <c r="S48" s="233"/>
      <c r="T48" s="233"/>
      <c r="U48" s="233"/>
      <c r="V48" s="233"/>
      <c r="W48" s="233"/>
      <c r="X48" s="233"/>
      <c r="Y48" s="233"/>
      <c r="Z48" s="233"/>
      <c r="AA48" s="233"/>
      <c r="AB48" s="233"/>
      <c r="AC48" s="204">
        <v>530101</v>
      </c>
      <c r="AD48" s="204" t="s">
        <v>2153</v>
      </c>
      <c r="AE48" s="324" t="s">
        <v>2154</v>
      </c>
      <c r="AF48" s="204" t="s">
        <v>902</v>
      </c>
      <c r="AG48" s="204" t="s">
        <v>902</v>
      </c>
      <c r="AH48" s="211" t="s">
        <v>903</v>
      </c>
      <c r="AI48" s="212" t="s">
        <v>2161</v>
      </c>
      <c r="AJ48" s="213">
        <v>110327</v>
      </c>
      <c r="AK48" s="233"/>
      <c r="AL48" s="233"/>
      <c r="AM48" s="233"/>
      <c r="AN48" s="233"/>
      <c r="AO48" s="233"/>
      <c r="AP48" s="233"/>
      <c r="AQ48" s="233"/>
      <c r="AR48" s="233"/>
      <c r="AS48" s="204"/>
      <c r="AT48" s="204"/>
      <c r="AU48" s="204"/>
      <c r="AV48" s="204"/>
      <c r="AW48" s="204"/>
      <c r="AX48" s="204"/>
      <c r="AY48" s="204"/>
      <c r="AZ48" s="204"/>
      <c r="BA48" s="204"/>
      <c r="BB48" s="204"/>
      <c r="BC48" s="204"/>
      <c r="BD48" s="253"/>
      <c r="BE48" s="140"/>
      <c r="BF48" s="140"/>
      <c r="BG48" s="140"/>
      <c r="BH48" s="140"/>
      <c r="BI48" s="204"/>
      <c r="BJ48" s="233"/>
      <c r="BK48" s="233"/>
      <c r="BN48" s="2"/>
      <c r="BQ48" s="45"/>
    </row>
    <row r="49" spans="1:69" customFormat="1" ht="34.5" hidden="1" customHeight="1" x14ac:dyDescent="0.25">
      <c r="A49" s="138" t="s">
        <v>2162</v>
      </c>
      <c r="B49" s="138" t="s">
        <v>2162</v>
      </c>
      <c r="C49" s="138" t="s">
        <v>3872</v>
      </c>
      <c r="D49" s="138" t="s">
        <v>2163</v>
      </c>
      <c r="E49" s="204" t="s">
        <v>2164</v>
      </c>
      <c r="F49" s="204" t="s">
        <v>2165</v>
      </c>
      <c r="G49" s="204">
        <v>1460</v>
      </c>
      <c r="H49" s="204" t="str">
        <f t="shared" si="0"/>
        <v>HOSPITAL PROVINCIAL GENERAL DOCENTE DE AMBATO</v>
      </c>
      <c r="I49" s="204"/>
      <c r="J49" s="204" t="s">
        <v>1406</v>
      </c>
      <c r="K49" s="204" t="s">
        <v>2108</v>
      </c>
      <c r="L49" s="204" t="s">
        <v>2166</v>
      </c>
      <c r="M49" s="204"/>
      <c r="N49" s="204"/>
      <c r="O49" s="207"/>
      <c r="P49" s="207"/>
      <c r="Q49" s="207"/>
      <c r="R49" s="233"/>
      <c r="S49" s="233"/>
      <c r="T49" s="233"/>
      <c r="U49" s="233"/>
      <c r="V49" s="233"/>
      <c r="W49" s="233"/>
      <c r="X49" s="233"/>
      <c r="Y49" s="233"/>
      <c r="Z49" s="233"/>
      <c r="AA49" s="233"/>
      <c r="AB49" s="233"/>
      <c r="AC49" s="204">
        <v>530102</v>
      </c>
      <c r="AD49" s="204" t="s">
        <v>2160</v>
      </c>
      <c r="AE49" s="324" t="s">
        <v>2154</v>
      </c>
      <c r="AF49" s="204" t="s">
        <v>902</v>
      </c>
      <c r="AG49" s="204" t="s">
        <v>902</v>
      </c>
      <c r="AH49" s="211" t="s">
        <v>903</v>
      </c>
      <c r="AI49" s="212" t="s">
        <v>2168</v>
      </c>
      <c r="AJ49" s="213">
        <v>110328</v>
      </c>
      <c r="AK49" s="233"/>
      <c r="AL49" s="233"/>
      <c r="AM49" s="233"/>
      <c r="AN49" s="233"/>
      <c r="AO49" s="233"/>
      <c r="AP49" s="233"/>
      <c r="AQ49" s="233"/>
      <c r="AR49" s="233"/>
      <c r="AS49" s="204"/>
      <c r="AT49" s="204"/>
      <c r="AU49" s="204"/>
      <c r="AV49" s="204"/>
      <c r="AW49" s="204"/>
      <c r="AX49" s="204"/>
      <c r="AY49" s="204"/>
      <c r="AZ49" s="204"/>
      <c r="BA49" s="204"/>
      <c r="BB49" s="204"/>
      <c r="BC49" s="204"/>
      <c r="BD49" s="253"/>
      <c r="BE49" s="140"/>
      <c r="BF49" s="140"/>
      <c r="BG49" s="140"/>
      <c r="BH49" s="140"/>
      <c r="BI49" s="204"/>
      <c r="BJ49" s="233"/>
      <c r="BK49" s="233"/>
      <c r="BN49" s="2"/>
      <c r="BQ49" s="45"/>
    </row>
    <row r="50" spans="1:69" customFormat="1" ht="34.5" hidden="1" customHeight="1" x14ac:dyDescent="0.25">
      <c r="A50" s="138" t="s">
        <v>3879</v>
      </c>
      <c r="B50" s="138" t="s">
        <v>2162</v>
      </c>
      <c r="C50" s="138" t="s">
        <v>3872</v>
      </c>
      <c r="D50" s="138" t="s">
        <v>2169</v>
      </c>
      <c r="E50" s="203" t="s">
        <v>2170</v>
      </c>
      <c r="F50" s="204" t="s">
        <v>2171</v>
      </c>
      <c r="G50" s="204">
        <v>53</v>
      </c>
      <c r="H50" s="204" t="str">
        <f t="shared" si="0"/>
        <v>COORDINACION ZONAL 3 - SALUD</v>
      </c>
      <c r="I50" s="204"/>
      <c r="J50" s="204" t="s">
        <v>1406</v>
      </c>
      <c r="K50" s="204" t="s">
        <v>2073</v>
      </c>
      <c r="L50" s="204" t="s">
        <v>2172</v>
      </c>
      <c r="M50" s="204"/>
      <c r="N50" s="204"/>
      <c r="O50" s="207"/>
      <c r="P50" s="207"/>
      <c r="Q50" s="207"/>
      <c r="R50" s="233"/>
      <c r="S50" s="233"/>
      <c r="T50" s="233"/>
      <c r="U50" s="233"/>
      <c r="V50" s="233"/>
      <c r="W50" s="233"/>
      <c r="X50" s="233"/>
      <c r="Y50" s="233"/>
      <c r="Z50" s="233"/>
      <c r="AA50" s="233"/>
      <c r="AB50" s="233"/>
      <c r="AC50" s="204">
        <v>530104</v>
      </c>
      <c r="AD50" s="204" t="s">
        <v>2167</v>
      </c>
      <c r="AE50" s="324" t="s">
        <v>2154</v>
      </c>
      <c r="AF50" s="204" t="s">
        <v>902</v>
      </c>
      <c r="AG50" s="204" t="s">
        <v>902</v>
      </c>
      <c r="AH50" s="211" t="s">
        <v>903</v>
      </c>
      <c r="AI50" s="212" t="s">
        <v>2174</v>
      </c>
      <c r="AJ50" s="213">
        <v>110329</v>
      </c>
      <c r="AK50" s="233"/>
      <c r="AL50" s="233"/>
      <c r="AM50" s="233"/>
      <c r="AN50" s="233"/>
      <c r="AO50" s="233"/>
      <c r="AP50" s="233"/>
      <c r="AQ50" s="233"/>
      <c r="AR50" s="233"/>
      <c r="AS50" s="204"/>
      <c r="AT50" s="204"/>
      <c r="AU50" s="204"/>
      <c r="AV50" s="204"/>
      <c r="AW50" s="204"/>
      <c r="AX50" s="204"/>
      <c r="AY50" s="204"/>
      <c r="AZ50" s="204"/>
      <c r="BA50" s="204"/>
      <c r="BB50" s="204"/>
      <c r="BC50" s="204"/>
      <c r="BD50" s="253"/>
      <c r="BE50" s="140"/>
      <c r="BF50" s="140"/>
      <c r="BG50" s="140"/>
      <c r="BH50" s="140"/>
      <c r="BI50" s="204"/>
      <c r="BJ50" s="233"/>
      <c r="BK50" s="233"/>
      <c r="BN50" s="2"/>
      <c r="BQ50" s="45"/>
    </row>
    <row r="51" spans="1:69" customFormat="1" ht="34.5" hidden="1" customHeight="1" x14ac:dyDescent="0.25">
      <c r="A51" s="138" t="s">
        <v>939</v>
      </c>
      <c r="B51" s="138" t="s">
        <v>2162</v>
      </c>
      <c r="C51" s="138" t="s">
        <v>3872</v>
      </c>
      <c r="D51" s="138" t="s">
        <v>2175</v>
      </c>
      <c r="E51" s="204" t="s">
        <v>1397</v>
      </c>
      <c r="F51" s="204" t="s">
        <v>2176</v>
      </c>
      <c r="G51" s="204">
        <v>1336</v>
      </c>
      <c r="H51" s="204" t="str">
        <f t="shared" si="0"/>
        <v>DIRECCION DISTRITAL 13D02 - JARAMIJO-MANTA MONTECRISTI - SALUD</v>
      </c>
      <c r="I51" s="204" t="s">
        <v>2177</v>
      </c>
      <c r="J51" s="204" t="s">
        <v>1407</v>
      </c>
      <c r="K51" s="204" t="s">
        <v>2178</v>
      </c>
      <c r="L51" s="204" t="s">
        <v>2179</v>
      </c>
      <c r="M51" s="204"/>
      <c r="N51" s="204"/>
      <c r="O51" s="207"/>
      <c r="P51" s="207"/>
      <c r="Q51" s="207"/>
      <c r="R51" s="233"/>
      <c r="S51" s="233"/>
      <c r="T51" s="233"/>
      <c r="U51" s="233"/>
      <c r="V51" s="233"/>
      <c r="W51" s="233"/>
      <c r="X51" s="233"/>
      <c r="Y51" s="233"/>
      <c r="Z51" s="233"/>
      <c r="AA51" s="233"/>
      <c r="AB51" s="233"/>
      <c r="AC51" s="204">
        <v>530105</v>
      </c>
      <c r="AD51" s="204" t="s">
        <v>2173</v>
      </c>
      <c r="AE51" s="324" t="s">
        <v>2154</v>
      </c>
      <c r="AF51" s="204" t="s">
        <v>902</v>
      </c>
      <c r="AG51" s="204" t="s">
        <v>902</v>
      </c>
      <c r="AH51" s="211" t="s">
        <v>903</v>
      </c>
      <c r="AI51" s="212" t="s">
        <v>2181</v>
      </c>
      <c r="AJ51" s="213">
        <v>110335</v>
      </c>
      <c r="AK51" s="233"/>
      <c r="AL51" s="233"/>
      <c r="AM51" s="233"/>
      <c r="AN51" s="233"/>
      <c r="AO51" s="233"/>
      <c r="AP51" s="233"/>
      <c r="AQ51" s="233"/>
      <c r="AR51" s="233"/>
      <c r="AS51" s="204"/>
      <c r="AT51" s="204"/>
      <c r="AU51" s="204"/>
      <c r="AV51" s="204"/>
      <c r="AW51" s="204"/>
      <c r="AX51" s="204"/>
      <c r="AY51" s="204"/>
      <c r="AZ51" s="204"/>
      <c r="BA51" s="204"/>
      <c r="BB51" s="204"/>
      <c r="BC51" s="204"/>
      <c r="BD51" s="253"/>
      <c r="BE51" s="140"/>
      <c r="BF51" s="140"/>
      <c r="BG51" s="140"/>
      <c r="BH51" s="140"/>
      <c r="BI51" s="204"/>
      <c r="BJ51" s="233"/>
      <c r="BK51" s="233"/>
      <c r="BN51" s="2"/>
      <c r="BQ51" s="45"/>
    </row>
    <row r="52" spans="1:69" customFormat="1" ht="34.5" hidden="1" customHeight="1" x14ac:dyDescent="0.25">
      <c r="A52" s="138" t="s">
        <v>952</v>
      </c>
      <c r="B52" s="138" t="s">
        <v>2162</v>
      </c>
      <c r="C52" s="138" t="s">
        <v>3872</v>
      </c>
      <c r="D52" s="138" t="s">
        <v>2182</v>
      </c>
      <c r="E52" s="204" t="s">
        <v>2183</v>
      </c>
      <c r="F52" s="204" t="s">
        <v>2184</v>
      </c>
      <c r="G52" s="204">
        <v>1337</v>
      </c>
      <c r="H52" s="204" t="str">
        <f t="shared" si="0"/>
        <v>DIRECCION DISTRITAL 13D07 - CHONE-FLAVIO ALFARO - SALUD</v>
      </c>
      <c r="I52" s="204" t="s">
        <v>2185</v>
      </c>
      <c r="J52" s="204" t="s">
        <v>1407</v>
      </c>
      <c r="K52" s="204" t="s">
        <v>2178</v>
      </c>
      <c r="L52" s="204" t="s">
        <v>2186</v>
      </c>
      <c r="M52" s="204"/>
      <c r="N52" s="204"/>
      <c r="O52" s="207"/>
      <c r="P52" s="207"/>
      <c r="Q52" s="207"/>
      <c r="R52" s="233"/>
      <c r="S52" s="233"/>
      <c r="T52" s="233"/>
      <c r="U52" s="233"/>
      <c r="V52" s="233"/>
      <c r="W52" s="233"/>
      <c r="X52" s="233"/>
      <c r="Y52" s="233"/>
      <c r="Z52" s="233"/>
      <c r="AA52" s="233"/>
      <c r="AB52" s="233"/>
      <c r="AC52" s="204">
        <v>530106</v>
      </c>
      <c r="AD52" s="204" t="s">
        <v>2180</v>
      </c>
      <c r="AE52" s="324" t="s">
        <v>2154</v>
      </c>
      <c r="AF52" s="204" t="s">
        <v>902</v>
      </c>
      <c r="AG52" s="204" t="s">
        <v>902</v>
      </c>
      <c r="AH52" s="211" t="s">
        <v>903</v>
      </c>
      <c r="AI52" s="212" t="s">
        <v>2187</v>
      </c>
      <c r="AJ52" s="213">
        <v>110336</v>
      </c>
      <c r="AK52" s="233"/>
      <c r="AL52" s="233"/>
      <c r="AM52" s="233"/>
      <c r="AN52" s="233"/>
      <c r="AO52" s="233"/>
      <c r="AP52" s="233"/>
      <c r="AQ52" s="233"/>
      <c r="AR52" s="233"/>
      <c r="AS52" s="204"/>
      <c r="AT52" s="204"/>
      <c r="AU52" s="204"/>
      <c r="AV52" s="204"/>
      <c r="AW52" s="204"/>
      <c r="AX52" s="204"/>
      <c r="AY52" s="204"/>
      <c r="AZ52" s="204"/>
      <c r="BA52" s="204"/>
      <c r="BB52" s="204"/>
      <c r="BC52" s="204"/>
      <c r="BD52" s="253"/>
      <c r="BE52" s="140"/>
      <c r="BF52" s="140"/>
      <c r="BG52" s="140"/>
      <c r="BH52" s="140"/>
      <c r="BI52" s="204"/>
      <c r="BJ52" s="233"/>
      <c r="BK52" s="233"/>
      <c r="BN52" s="2"/>
      <c r="BQ52" s="45"/>
    </row>
    <row r="53" spans="1:69" customFormat="1" ht="34.5" hidden="1" customHeight="1" x14ac:dyDescent="0.25">
      <c r="A53" s="138" t="s">
        <v>950</v>
      </c>
      <c r="B53" s="138" t="s">
        <v>2162</v>
      </c>
      <c r="C53" s="138" t="s">
        <v>3872</v>
      </c>
      <c r="D53" s="138" t="s">
        <v>2188</v>
      </c>
      <c r="E53" s="204" t="s">
        <v>1398</v>
      </c>
      <c r="F53" s="204" t="s">
        <v>2189</v>
      </c>
      <c r="G53" s="204">
        <v>1338</v>
      </c>
      <c r="H53" s="204" t="str">
        <f t="shared" si="0"/>
        <v>DIRECCION DISTRITAL 13D03 - JIPIJAPA-PUERTO LOPEZ - SALUD</v>
      </c>
      <c r="I53" s="204" t="s">
        <v>2190</v>
      </c>
      <c r="J53" s="204" t="s">
        <v>1407</v>
      </c>
      <c r="K53" s="204" t="s">
        <v>2178</v>
      </c>
      <c r="L53" s="204" t="s">
        <v>2191</v>
      </c>
      <c r="M53" s="204"/>
      <c r="N53" s="204"/>
      <c r="O53" s="207"/>
      <c r="P53" s="207"/>
      <c r="Q53" s="207"/>
      <c r="R53" s="233"/>
      <c r="S53" s="233"/>
      <c r="T53" s="233"/>
      <c r="U53" s="233"/>
      <c r="V53" s="233"/>
      <c r="W53" s="233"/>
      <c r="X53" s="233"/>
      <c r="Y53" s="233"/>
      <c r="Z53" s="233"/>
      <c r="AA53" s="233"/>
      <c r="AB53" s="233"/>
      <c r="AC53" s="204">
        <v>530201</v>
      </c>
      <c r="AD53" s="204" t="s">
        <v>1363</v>
      </c>
      <c r="AE53" s="324" t="s">
        <v>3835</v>
      </c>
      <c r="AF53" s="204" t="s">
        <v>902</v>
      </c>
      <c r="AG53" s="204" t="s">
        <v>902</v>
      </c>
      <c r="AH53" s="211" t="s">
        <v>903</v>
      </c>
      <c r="AI53" s="212" t="s">
        <v>2193</v>
      </c>
      <c r="AJ53" s="213">
        <v>110337</v>
      </c>
      <c r="AK53" s="233"/>
      <c r="AL53" s="233"/>
      <c r="AM53" s="233"/>
      <c r="AN53" s="233"/>
      <c r="AO53" s="233"/>
      <c r="AP53" s="233"/>
      <c r="AQ53" s="233"/>
      <c r="AR53" s="233"/>
      <c r="AS53" s="204"/>
      <c r="AT53" s="204"/>
      <c r="AU53" s="204"/>
      <c r="AV53" s="204"/>
      <c r="AW53" s="204"/>
      <c r="AX53" s="204"/>
      <c r="AY53" s="204"/>
      <c r="AZ53" s="204"/>
      <c r="BA53" s="204"/>
      <c r="BB53" s="204"/>
      <c r="BC53" s="204"/>
      <c r="BD53" s="253"/>
      <c r="BE53" s="140"/>
      <c r="BF53" s="140"/>
      <c r="BG53" s="140"/>
      <c r="BH53" s="140"/>
      <c r="BI53" s="204"/>
      <c r="BJ53" s="233"/>
      <c r="BK53" s="233"/>
      <c r="BN53" s="2"/>
      <c r="BQ53" s="45"/>
    </row>
    <row r="54" spans="1:69" customFormat="1" ht="34.5" hidden="1" customHeight="1" x14ac:dyDescent="0.25">
      <c r="A54" s="138" t="s">
        <v>3880</v>
      </c>
      <c r="B54" s="138" t="s">
        <v>2162</v>
      </c>
      <c r="C54" s="138" t="s">
        <v>3872</v>
      </c>
      <c r="D54" s="138" t="s">
        <v>2194</v>
      </c>
      <c r="E54" s="204" t="s">
        <v>2195</v>
      </c>
      <c r="F54" s="204" t="s">
        <v>2196</v>
      </c>
      <c r="G54" s="204">
        <v>1339</v>
      </c>
      <c r="H54" s="204" t="str">
        <f t="shared" si="0"/>
        <v>DIRECCION DISTRITAL 13D11 - SAN VICENTE-SUCRE - SALUD</v>
      </c>
      <c r="I54" s="204" t="s">
        <v>2197</v>
      </c>
      <c r="J54" s="204" t="s">
        <v>1407</v>
      </c>
      <c r="K54" s="204" t="s">
        <v>2178</v>
      </c>
      <c r="L54" s="204" t="s">
        <v>2198</v>
      </c>
      <c r="M54" s="204"/>
      <c r="N54" s="204"/>
      <c r="O54" s="207"/>
      <c r="P54" s="207"/>
      <c r="Q54" s="207"/>
      <c r="R54" s="233"/>
      <c r="S54" s="233"/>
      <c r="T54" s="233"/>
      <c r="U54" s="233"/>
      <c r="V54" s="233"/>
      <c r="W54" s="233"/>
      <c r="X54" s="233"/>
      <c r="Y54" s="233"/>
      <c r="Z54" s="233"/>
      <c r="AA54" s="233"/>
      <c r="AB54" s="233"/>
      <c r="AC54" s="204">
        <v>530202</v>
      </c>
      <c r="AD54" s="204" t="s">
        <v>2192</v>
      </c>
      <c r="AE54" s="324" t="s">
        <v>3835</v>
      </c>
      <c r="AF54" s="204" t="s">
        <v>902</v>
      </c>
      <c r="AG54" s="204" t="s">
        <v>902</v>
      </c>
      <c r="AH54" s="211" t="s">
        <v>903</v>
      </c>
      <c r="AI54" s="212" t="s">
        <v>2200</v>
      </c>
      <c r="AJ54" s="213">
        <v>110338</v>
      </c>
      <c r="AK54" s="233"/>
      <c r="AL54" s="233"/>
      <c r="AM54" s="233"/>
      <c r="AN54" s="233"/>
      <c r="AO54" s="233"/>
      <c r="AP54" s="233"/>
      <c r="AQ54" s="233"/>
      <c r="AR54" s="233"/>
      <c r="AS54" s="204"/>
      <c r="AT54" s="204"/>
      <c r="AU54" s="204"/>
      <c r="AV54" s="204"/>
      <c r="AW54" s="204"/>
      <c r="AX54" s="204"/>
      <c r="AY54" s="204"/>
      <c r="AZ54" s="204"/>
      <c r="BA54" s="204"/>
      <c r="BB54" s="204"/>
      <c r="BC54" s="204"/>
      <c r="BD54" s="253"/>
      <c r="BE54" s="140"/>
      <c r="BF54" s="140"/>
      <c r="BG54" s="140"/>
      <c r="BH54" s="140"/>
      <c r="BI54" s="204"/>
      <c r="BJ54" s="233"/>
      <c r="BK54" s="233"/>
      <c r="BN54" s="2"/>
      <c r="BQ54" s="45"/>
    </row>
    <row r="55" spans="1:69" customFormat="1" ht="34.5" hidden="1" customHeight="1" x14ac:dyDescent="0.25">
      <c r="A55" s="138" t="s">
        <v>729</v>
      </c>
      <c r="B55" s="138" t="s">
        <v>1529</v>
      </c>
      <c r="C55" s="138" t="s">
        <v>1529</v>
      </c>
      <c r="D55" s="138" t="s">
        <v>2201</v>
      </c>
      <c r="E55" s="204" t="s">
        <v>1399</v>
      </c>
      <c r="F55" s="204" t="s">
        <v>2202</v>
      </c>
      <c r="G55" s="204">
        <v>1340</v>
      </c>
      <c r="H55" s="204" t="str">
        <f t="shared" si="0"/>
        <v>DIRECCION DISTRITAL 13D06 - JUNIN-BOLIVAR - SALUD</v>
      </c>
      <c r="I55" s="204" t="s">
        <v>2203</v>
      </c>
      <c r="J55" s="204" t="s">
        <v>1407</v>
      </c>
      <c r="K55" s="204" t="s">
        <v>2178</v>
      </c>
      <c r="L55" s="204" t="s">
        <v>2204</v>
      </c>
      <c r="M55" s="204"/>
      <c r="N55" s="204"/>
      <c r="O55" s="207"/>
      <c r="P55" s="207"/>
      <c r="Q55" s="207"/>
      <c r="R55" s="233"/>
      <c r="S55" s="233"/>
      <c r="T55" s="233"/>
      <c r="U55" s="233"/>
      <c r="V55" s="233"/>
      <c r="W55" s="233"/>
      <c r="X55" s="233"/>
      <c r="Y55" s="233"/>
      <c r="Z55" s="233"/>
      <c r="AA55" s="233"/>
      <c r="AB55" s="233"/>
      <c r="AC55" s="204">
        <v>530203</v>
      </c>
      <c r="AD55" s="204" t="s">
        <v>2199</v>
      </c>
      <c r="AE55" s="324" t="s">
        <v>3835</v>
      </c>
      <c r="AF55" s="204" t="s">
        <v>902</v>
      </c>
      <c r="AG55" s="204" t="s">
        <v>902</v>
      </c>
      <c r="AH55" s="211" t="s">
        <v>903</v>
      </c>
      <c r="AI55" s="212" t="s">
        <v>2206</v>
      </c>
      <c r="AJ55" s="213">
        <v>110339</v>
      </c>
      <c r="AK55" s="233"/>
      <c r="AL55" s="233"/>
      <c r="AM55" s="233"/>
      <c r="AN55" s="233"/>
      <c r="AO55" s="233"/>
      <c r="AP55" s="233"/>
      <c r="AQ55" s="233"/>
      <c r="AR55" s="233"/>
      <c r="AS55" s="204"/>
      <c r="AT55" s="204"/>
      <c r="AU55" s="204"/>
      <c r="AV55" s="204"/>
      <c r="AW55" s="204"/>
      <c r="AX55" s="204"/>
      <c r="AY55" s="204"/>
      <c r="AZ55" s="204"/>
      <c r="BA55" s="204"/>
      <c r="BB55" s="204"/>
      <c r="BC55" s="204"/>
      <c r="BD55" s="253"/>
      <c r="BE55" s="140"/>
      <c r="BF55" s="140"/>
      <c r="BG55" s="140"/>
      <c r="BH55" s="140"/>
      <c r="BI55" s="204"/>
      <c r="BJ55" s="233"/>
      <c r="BK55" s="233"/>
      <c r="BN55" s="2"/>
      <c r="BQ55" s="45"/>
    </row>
    <row r="56" spans="1:69" customFormat="1" ht="34.5" hidden="1" customHeight="1" x14ac:dyDescent="0.25">
      <c r="A56" s="138" t="s">
        <v>721</v>
      </c>
      <c r="B56" s="138" t="s">
        <v>1529</v>
      </c>
      <c r="C56" s="138" t="s">
        <v>1529</v>
      </c>
      <c r="D56" s="138" t="s">
        <v>2207</v>
      </c>
      <c r="E56" s="204" t="s">
        <v>1400</v>
      </c>
      <c r="F56" s="204" t="s">
        <v>2208</v>
      </c>
      <c r="G56" s="204">
        <v>1341</v>
      </c>
      <c r="H56" s="204" t="str">
        <f t="shared" si="0"/>
        <v>DIRECCION DISTRITAL 13D12 - ROCAFUERTE-TOSAGUA - SALUD</v>
      </c>
      <c r="I56" s="204" t="s">
        <v>2209</v>
      </c>
      <c r="J56" s="204" t="s">
        <v>1407</v>
      </c>
      <c r="K56" s="204" t="s">
        <v>2178</v>
      </c>
      <c r="L56" s="204" t="s">
        <v>2210</v>
      </c>
      <c r="M56" s="204"/>
      <c r="N56" s="204"/>
      <c r="O56" s="207"/>
      <c r="P56" s="207"/>
      <c r="Q56" s="207"/>
      <c r="R56" s="233"/>
      <c r="S56" s="233"/>
      <c r="T56" s="233"/>
      <c r="U56" s="233"/>
      <c r="V56" s="233"/>
      <c r="W56" s="233"/>
      <c r="X56" s="233"/>
      <c r="Y56" s="233"/>
      <c r="Z56" s="233"/>
      <c r="AA56" s="233"/>
      <c r="AB56" s="233"/>
      <c r="AC56" s="204">
        <v>530204</v>
      </c>
      <c r="AD56" s="204" t="s">
        <v>2205</v>
      </c>
      <c r="AE56" s="324" t="s">
        <v>3835</v>
      </c>
      <c r="AF56" s="204" t="s">
        <v>902</v>
      </c>
      <c r="AG56" s="204" t="s">
        <v>902</v>
      </c>
      <c r="AH56" s="211" t="s">
        <v>903</v>
      </c>
      <c r="AI56" s="212" t="s">
        <v>2212</v>
      </c>
      <c r="AJ56" s="213">
        <v>110340</v>
      </c>
      <c r="AK56" s="233"/>
      <c r="AL56" s="233"/>
      <c r="AM56" s="233"/>
      <c r="AN56" s="233"/>
      <c r="AO56" s="233"/>
      <c r="AP56" s="233"/>
      <c r="AQ56" s="233"/>
      <c r="AR56" s="233"/>
      <c r="AS56" s="204"/>
      <c r="AT56" s="204"/>
      <c r="AU56" s="204"/>
      <c r="AV56" s="204"/>
      <c r="AW56" s="204"/>
      <c r="AX56" s="204"/>
      <c r="AY56" s="204"/>
      <c r="AZ56" s="204"/>
      <c r="BA56" s="204"/>
      <c r="BB56" s="204"/>
      <c r="BC56" s="204"/>
      <c r="BD56" s="253"/>
      <c r="BE56" s="140"/>
      <c r="BF56" s="140"/>
      <c r="BG56" s="140"/>
      <c r="BH56" s="140"/>
      <c r="BI56" s="204"/>
      <c r="BJ56" s="233"/>
      <c r="BK56" s="233"/>
      <c r="BN56" s="2"/>
      <c r="BQ56" s="45"/>
    </row>
    <row r="57" spans="1:69" customFormat="1" ht="34.5" hidden="1" customHeight="1" x14ac:dyDescent="0.25">
      <c r="A57" s="138" t="s">
        <v>376</v>
      </c>
      <c r="B57" s="138" t="s">
        <v>1529</v>
      </c>
      <c r="C57" s="138" t="s">
        <v>1529</v>
      </c>
      <c r="D57" s="138" t="s">
        <v>2213</v>
      </c>
      <c r="E57" s="204" t="s">
        <v>2214</v>
      </c>
      <c r="F57" s="204" t="s">
        <v>2215</v>
      </c>
      <c r="G57" s="204">
        <v>1342</v>
      </c>
      <c r="H57" s="204" t="str">
        <f t="shared" si="0"/>
        <v>DIRECCION DISTRITAL 13D05 - EL CARMEN - SALUD</v>
      </c>
      <c r="I57" s="204" t="s">
        <v>2216</v>
      </c>
      <c r="J57" s="204" t="s">
        <v>1407</v>
      </c>
      <c r="K57" s="204" t="s">
        <v>2178</v>
      </c>
      <c r="L57" s="204" t="s">
        <v>2217</v>
      </c>
      <c r="M57" s="204"/>
      <c r="N57" s="204"/>
      <c r="O57" s="207"/>
      <c r="P57" s="207"/>
      <c r="Q57" s="207"/>
      <c r="R57" s="233"/>
      <c r="S57" s="233"/>
      <c r="T57" s="233"/>
      <c r="U57" s="233"/>
      <c r="V57" s="233"/>
      <c r="W57" s="233"/>
      <c r="X57" s="233"/>
      <c r="Y57" s="233"/>
      <c r="Z57" s="233"/>
      <c r="AA57" s="233"/>
      <c r="AB57" s="233"/>
      <c r="AC57" s="204">
        <v>530205</v>
      </c>
      <c r="AD57" s="204" t="s">
        <v>2211</v>
      </c>
      <c r="AE57" s="324" t="s">
        <v>3835</v>
      </c>
      <c r="AF57" s="204" t="s">
        <v>902</v>
      </c>
      <c r="AG57" s="204" t="s">
        <v>902</v>
      </c>
      <c r="AH57" s="211" t="s">
        <v>903</v>
      </c>
      <c r="AI57" s="212" t="s">
        <v>2219</v>
      </c>
      <c r="AJ57" s="213">
        <v>110341</v>
      </c>
      <c r="AK57" s="233"/>
      <c r="AL57" s="233"/>
      <c r="AM57" s="233"/>
      <c r="AN57" s="233"/>
      <c r="AO57" s="233"/>
      <c r="AP57" s="233"/>
      <c r="AQ57" s="233"/>
      <c r="AR57" s="233"/>
      <c r="AS57" s="204"/>
      <c r="AT57" s="204"/>
      <c r="AU57" s="204"/>
      <c r="AV57" s="204"/>
      <c r="AW57" s="204"/>
      <c r="AX57" s="204"/>
      <c r="AY57" s="204"/>
      <c r="AZ57" s="204"/>
      <c r="BA57" s="204"/>
      <c r="BB57" s="204"/>
      <c r="BC57" s="204"/>
      <c r="BD57" s="253"/>
      <c r="BE57" s="140"/>
      <c r="BF57" s="140"/>
      <c r="BG57" s="140"/>
      <c r="BH57" s="140"/>
      <c r="BI57" s="204"/>
      <c r="BJ57" s="233"/>
      <c r="BK57" s="233"/>
      <c r="BN57" s="2"/>
      <c r="BQ57" s="45"/>
    </row>
    <row r="58" spans="1:69" customFormat="1" ht="34.5" hidden="1" customHeight="1" x14ac:dyDescent="0.25">
      <c r="A58" s="138" t="s">
        <v>2220</v>
      </c>
      <c r="B58" s="138" t="s">
        <v>2221</v>
      </c>
      <c r="C58" s="138" t="s">
        <v>2221</v>
      </c>
      <c r="D58" s="138" t="s">
        <v>2222</v>
      </c>
      <c r="E58" s="204" t="s">
        <v>1401</v>
      </c>
      <c r="F58" s="204" t="s">
        <v>2223</v>
      </c>
      <c r="G58" s="204">
        <v>1343</v>
      </c>
      <c r="H58" s="204" t="str">
        <f t="shared" si="0"/>
        <v>DIRECCION DISTRITAL 13D09 - PAJAN - SALUD</v>
      </c>
      <c r="I58" s="204" t="s">
        <v>2224</v>
      </c>
      <c r="J58" s="204" t="s">
        <v>1407</v>
      </c>
      <c r="K58" s="204" t="s">
        <v>2178</v>
      </c>
      <c r="L58" s="204" t="s">
        <v>2225</v>
      </c>
      <c r="M58" s="204"/>
      <c r="N58" s="204"/>
      <c r="O58" s="207"/>
      <c r="P58" s="207"/>
      <c r="Q58" s="207"/>
      <c r="R58" s="233"/>
      <c r="S58" s="233"/>
      <c r="T58" s="233"/>
      <c r="U58" s="233"/>
      <c r="V58" s="233"/>
      <c r="W58" s="233"/>
      <c r="X58" s="233"/>
      <c r="Y58" s="233"/>
      <c r="Z58" s="233"/>
      <c r="AA58" s="233"/>
      <c r="AB58" s="233"/>
      <c r="AC58" s="204">
        <v>530207</v>
      </c>
      <c r="AD58" s="204" t="s">
        <v>2218</v>
      </c>
      <c r="AE58" s="324" t="s">
        <v>3835</v>
      </c>
      <c r="AF58" s="204" t="s">
        <v>902</v>
      </c>
      <c r="AG58" s="204" t="s">
        <v>902</v>
      </c>
      <c r="AH58" s="211" t="s">
        <v>903</v>
      </c>
      <c r="AI58" s="212" t="s">
        <v>2228</v>
      </c>
      <c r="AJ58" s="213">
        <v>110342</v>
      </c>
      <c r="AK58" s="233"/>
      <c r="AL58" s="233"/>
      <c r="AM58" s="233"/>
      <c r="AN58" s="233"/>
      <c r="AO58" s="233"/>
      <c r="AP58" s="233"/>
      <c r="AQ58" s="233"/>
      <c r="AR58" s="233"/>
      <c r="AS58" s="204"/>
      <c r="AT58" s="204"/>
      <c r="AU58" s="204"/>
      <c r="AV58" s="204"/>
      <c r="AW58" s="204"/>
      <c r="AX58" s="204"/>
      <c r="AY58" s="204"/>
      <c r="AZ58" s="204"/>
      <c r="BA58" s="204"/>
      <c r="BB58" s="204"/>
      <c r="BC58" s="204"/>
      <c r="BD58" s="253"/>
      <c r="BE58" s="140"/>
      <c r="BF58" s="140"/>
      <c r="BG58" s="140"/>
      <c r="BH58" s="140"/>
      <c r="BI58" s="204"/>
      <c r="BJ58" s="233"/>
      <c r="BK58" s="233"/>
      <c r="BN58" s="2"/>
      <c r="BQ58" s="45"/>
    </row>
    <row r="59" spans="1:69" customFormat="1" ht="34.5" hidden="1" customHeight="1" x14ac:dyDescent="0.25">
      <c r="A59" s="138" t="s">
        <v>2229</v>
      </c>
      <c r="B59" s="138" t="s">
        <v>2230</v>
      </c>
      <c r="C59" s="138" t="s">
        <v>2230</v>
      </c>
      <c r="D59" s="138"/>
      <c r="E59" s="204" t="s">
        <v>2231</v>
      </c>
      <c r="F59" s="204" t="s">
        <v>2232</v>
      </c>
      <c r="G59" s="204">
        <v>1344</v>
      </c>
      <c r="H59" s="204" t="str">
        <f t="shared" si="0"/>
        <v>DIRECCION DISTRITAL 13D04 - 24 DE MAYO-SANTA ANA-OLMEDO - SALUD</v>
      </c>
      <c r="I59" s="204" t="s">
        <v>2233</v>
      </c>
      <c r="J59" s="204" t="s">
        <v>1407</v>
      </c>
      <c r="K59" s="204" t="s">
        <v>2178</v>
      </c>
      <c r="L59" s="204" t="s">
        <v>2234</v>
      </c>
      <c r="M59" s="204"/>
      <c r="N59" s="204"/>
      <c r="O59" s="207"/>
      <c r="P59" s="207"/>
      <c r="Q59" s="207"/>
      <c r="R59" s="233"/>
      <c r="S59" s="233"/>
      <c r="T59" s="233"/>
      <c r="U59" s="233"/>
      <c r="V59" s="233"/>
      <c r="W59" s="233"/>
      <c r="X59" s="233"/>
      <c r="Y59" s="233"/>
      <c r="Z59" s="233"/>
      <c r="AA59" s="233"/>
      <c r="AB59" s="233"/>
      <c r="AC59" s="204">
        <v>530208</v>
      </c>
      <c r="AD59" s="204" t="s">
        <v>2226</v>
      </c>
      <c r="AE59" s="324" t="s">
        <v>2227</v>
      </c>
      <c r="AF59" s="204" t="s">
        <v>902</v>
      </c>
      <c r="AG59" s="204" t="s">
        <v>902</v>
      </c>
      <c r="AH59" s="211" t="s">
        <v>903</v>
      </c>
      <c r="AI59" s="212" t="s">
        <v>2236</v>
      </c>
      <c r="AJ59" s="213">
        <v>110343</v>
      </c>
      <c r="AK59" s="233"/>
      <c r="AL59" s="233"/>
      <c r="AM59" s="233"/>
      <c r="AN59" s="233"/>
      <c r="AO59" s="233"/>
      <c r="AP59" s="233"/>
      <c r="AQ59" s="233"/>
      <c r="AR59" s="233"/>
      <c r="AS59" s="204"/>
      <c r="AT59" s="204"/>
      <c r="AU59" s="204"/>
      <c r="AV59" s="204"/>
      <c r="AW59" s="204"/>
      <c r="AX59" s="204"/>
      <c r="AY59" s="204"/>
      <c r="AZ59" s="204"/>
      <c r="BA59" s="204"/>
      <c r="BB59" s="204"/>
      <c r="BC59" s="204"/>
      <c r="BD59" s="253"/>
      <c r="BE59" s="140"/>
      <c r="BF59" s="140"/>
      <c r="BG59" s="140"/>
      <c r="BH59" s="140"/>
      <c r="BI59" s="204"/>
      <c r="BJ59" s="233"/>
      <c r="BK59" s="233"/>
      <c r="BN59" s="2"/>
      <c r="BQ59" s="45"/>
    </row>
    <row r="60" spans="1:69" customFormat="1" ht="34.5" hidden="1" customHeight="1" x14ac:dyDescent="0.25">
      <c r="A60" s="138" t="s">
        <v>2237</v>
      </c>
      <c r="B60" s="138" t="s">
        <v>2230</v>
      </c>
      <c r="C60" s="138" t="s">
        <v>2230</v>
      </c>
      <c r="D60" s="138"/>
      <c r="E60" s="204" t="s">
        <v>1402</v>
      </c>
      <c r="F60" s="204" t="s">
        <v>2238</v>
      </c>
      <c r="G60" s="204">
        <v>1447</v>
      </c>
      <c r="H60" s="204" t="str">
        <f t="shared" si="0"/>
        <v>DIRECCION DISTRITAL 23D01 - PARROQUIAS URBANAS: (RIO VERDE A CHIGUILPE) Y PARROQUIAS RURALES: (ALLURIQUIN A PERIFERIA) - SALUD</v>
      </c>
      <c r="I60" s="204" t="s">
        <v>2239</v>
      </c>
      <c r="J60" s="204" t="s">
        <v>1407</v>
      </c>
      <c r="K60" s="204" t="s">
        <v>2240</v>
      </c>
      <c r="L60" s="204" t="s">
        <v>2241</v>
      </c>
      <c r="M60" s="204"/>
      <c r="N60" s="204"/>
      <c r="O60" s="207"/>
      <c r="P60" s="207"/>
      <c r="Q60" s="207"/>
      <c r="R60" s="233"/>
      <c r="S60" s="233"/>
      <c r="T60" s="233"/>
      <c r="U60" s="233"/>
      <c r="V60" s="233"/>
      <c r="W60" s="233"/>
      <c r="X60" s="233"/>
      <c r="Y60" s="233"/>
      <c r="Z60" s="233"/>
      <c r="AA60" s="233"/>
      <c r="AB60" s="233"/>
      <c r="AC60" s="204">
        <v>530209</v>
      </c>
      <c r="AD60" s="204" t="s">
        <v>2235</v>
      </c>
      <c r="AE60" s="324" t="s">
        <v>2227</v>
      </c>
      <c r="AF60" s="204" t="s">
        <v>902</v>
      </c>
      <c r="AG60" s="204" t="s">
        <v>902</v>
      </c>
      <c r="AH60" s="211" t="s">
        <v>903</v>
      </c>
      <c r="AI60" s="212" t="s">
        <v>2243</v>
      </c>
      <c r="AJ60" s="213">
        <v>110344</v>
      </c>
      <c r="AK60" s="233"/>
      <c r="AL60" s="233"/>
      <c r="AM60" s="233"/>
      <c r="AN60" s="233"/>
      <c r="AO60" s="233"/>
      <c r="AP60" s="233"/>
      <c r="AQ60" s="233"/>
      <c r="AR60" s="233"/>
      <c r="AS60" s="204"/>
      <c r="AT60" s="204"/>
      <c r="AU60" s="204"/>
      <c r="AV60" s="204"/>
      <c r="AW60" s="204"/>
      <c r="AX60" s="204"/>
      <c r="AY60" s="204"/>
      <c r="AZ60" s="204"/>
      <c r="BA60" s="204"/>
      <c r="BB60" s="204"/>
      <c r="BC60" s="204"/>
      <c r="BD60" s="253"/>
      <c r="BE60" s="140"/>
      <c r="BF60" s="140"/>
      <c r="BG60" s="140"/>
      <c r="BH60" s="140"/>
      <c r="BI60" s="204"/>
      <c r="BJ60" s="233"/>
      <c r="BK60" s="233"/>
      <c r="BN60" s="2"/>
      <c r="BQ60" s="45"/>
    </row>
    <row r="61" spans="1:69" customFormat="1" ht="34.5" hidden="1" customHeight="1" x14ac:dyDescent="0.25">
      <c r="A61" s="138" t="s">
        <v>2244</v>
      </c>
      <c r="B61" s="138" t="s">
        <v>2230</v>
      </c>
      <c r="C61" s="138" t="s">
        <v>2230</v>
      </c>
      <c r="D61" s="138"/>
      <c r="E61" s="204" t="s">
        <v>2245</v>
      </c>
      <c r="F61" s="204" t="s">
        <v>2246</v>
      </c>
      <c r="G61" s="204">
        <v>1330</v>
      </c>
      <c r="H61" s="204" t="str">
        <f t="shared" si="0"/>
        <v>HOSPITAL PROVINCIAL DE PORTOVIEJO</v>
      </c>
      <c r="I61" s="204"/>
      <c r="J61" s="204" t="s">
        <v>1407</v>
      </c>
      <c r="K61" s="204" t="s">
        <v>2178</v>
      </c>
      <c r="L61" s="204" t="s">
        <v>2247</v>
      </c>
      <c r="M61" s="204"/>
      <c r="N61" s="204"/>
      <c r="O61" s="207"/>
      <c r="P61" s="207"/>
      <c r="Q61" s="207"/>
      <c r="R61" s="233"/>
      <c r="S61" s="233"/>
      <c r="T61" s="233"/>
      <c r="U61" s="233"/>
      <c r="V61" s="233"/>
      <c r="W61" s="233"/>
      <c r="X61" s="233"/>
      <c r="Y61" s="233"/>
      <c r="Z61" s="233"/>
      <c r="AA61" s="233"/>
      <c r="AB61" s="233"/>
      <c r="AC61" s="204">
        <v>530210</v>
      </c>
      <c r="AD61" s="204" t="s">
        <v>2242</v>
      </c>
      <c r="AE61" s="324" t="s">
        <v>3835</v>
      </c>
      <c r="AF61" s="204" t="s">
        <v>902</v>
      </c>
      <c r="AG61" s="204" t="s">
        <v>902</v>
      </c>
      <c r="AH61" s="211" t="s">
        <v>903</v>
      </c>
      <c r="AI61" s="212" t="s">
        <v>2249</v>
      </c>
      <c r="AJ61" s="213">
        <v>110347</v>
      </c>
      <c r="AK61" s="233"/>
      <c r="AL61" s="233"/>
      <c r="AM61" s="233"/>
      <c r="AN61" s="233"/>
      <c r="AO61" s="233"/>
      <c r="AP61" s="233"/>
      <c r="AQ61" s="233"/>
      <c r="AR61" s="233"/>
      <c r="AS61" s="204"/>
      <c r="AT61" s="204"/>
      <c r="AU61" s="204"/>
      <c r="AV61" s="204"/>
      <c r="AW61" s="204"/>
      <c r="AX61" s="204"/>
      <c r="AY61" s="204"/>
      <c r="AZ61" s="204"/>
      <c r="BA61" s="204"/>
      <c r="BB61" s="204"/>
      <c r="BC61" s="204"/>
      <c r="BD61" s="253"/>
      <c r="BE61" s="140"/>
      <c r="BF61" s="140"/>
      <c r="BG61" s="140"/>
      <c r="BH61" s="140"/>
      <c r="BI61" s="204"/>
      <c r="BJ61" s="233"/>
      <c r="BK61" s="233"/>
      <c r="BN61" s="2"/>
      <c r="BQ61" s="45"/>
    </row>
    <row r="62" spans="1:69" customFormat="1" ht="34.5" hidden="1" customHeight="1" x14ac:dyDescent="0.25">
      <c r="A62" s="138" t="s">
        <v>2250</v>
      </c>
      <c r="B62" s="138" t="s">
        <v>2230</v>
      </c>
      <c r="C62" s="138" t="s">
        <v>2230</v>
      </c>
      <c r="D62" s="138"/>
      <c r="E62" s="204" t="s">
        <v>2251</v>
      </c>
      <c r="F62" s="204" t="s">
        <v>2252</v>
      </c>
      <c r="G62" s="204">
        <v>1331</v>
      </c>
      <c r="H62" s="204" t="str">
        <f t="shared" si="0"/>
        <v>HOSPITAL GENERAL RODRIGUEZ ZAMBRANO DE MANTA</v>
      </c>
      <c r="I62" s="204"/>
      <c r="J62" s="204" t="s">
        <v>1407</v>
      </c>
      <c r="K62" s="204" t="s">
        <v>2178</v>
      </c>
      <c r="L62" s="204" t="s">
        <v>2253</v>
      </c>
      <c r="M62" s="204"/>
      <c r="N62" s="204"/>
      <c r="O62" s="207"/>
      <c r="P62" s="207"/>
      <c r="Q62" s="207"/>
      <c r="R62" s="233"/>
      <c r="S62" s="233"/>
      <c r="T62" s="233"/>
      <c r="U62" s="233"/>
      <c r="V62" s="233"/>
      <c r="W62" s="233"/>
      <c r="X62" s="233"/>
      <c r="Y62" s="233"/>
      <c r="Z62" s="233"/>
      <c r="AA62" s="233"/>
      <c r="AB62" s="233"/>
      <c r="AC62" s="204">
        <v>530215</v>
      </c>
      <c r="AD62" s="204" t="s">
        <v>2248</v>
      </c>
      <c r="AE62" s="324" t="s">
        <v>3835</v>
      </c>
      <c r="AF62" s="204" t="s">
        <v>902</v>
      </c>
      <c r="AG62" s="204" t="s">
        <v>902</v>
      </c>
      <c r="AH62" s="211" t="s">
        <v>903</v>
      </c>
      <c r="AI62" s="212" t="s">
        <v>2255</v>
      </c>
      <c r="AJ62" s="213">
        <v>110348</v>
      </c>
      <c r="AK62" s="233"/>
      <c r="AL62" s="233"/>
      <c r="AM62" s="233"/>
      <c r="AN62" s="233"/>
      <c r="AO62" s="233"/>
      <c r="AP62" s="233"/>
      <c r="AQ62" s="233"/>
      <c r="AR62" s="233"/>
      <c r="AS62" s="204"/>
      <c r="AT62" s="204"/>
      <c r="AU62" s="204"/>
      <c r="AV62" s="204"/>
      <c r="AW62" s="204"/>
      <c r="AX62" s="204"/>
      <c r="AY62" s="204"/>
      <c r="AZ62" s="204"/>
      <c r="BA62" s="204"/>
      <c r="BB62" s="204"/>
      <c r="BC62" s="204"/>
      <c r="BD62" s="253"/>
      <c r="BE62" s="140"/>
      <c r="BF62" s="140"/>
      <c r="BG62" s="140"/>
      <c r="BH62" s="140"/>
      <c r="BI62" s="204"/>
      <c r="BJ62" s="233"/>
      <c r="BK62" s="233"/>
      <c r="BN62" s="2"/>
      <c r="BQ62" s="45"/>
    </row>
    <row r="63" spans="1:69" customFormat="1" ht="34.5" hidden="1" customHeight="1" x14ac:dyDescent="0.25">
      <c r="A63" s="138" t="s">
        <v>2256</v>
      </c>
      <c r="B63" s="138" t="s">
        <v>2230</v>
      </c>
      <c r="C63" s="138" t="s">
        <v>2230</v>
      </c>
      <c r="D63" s="138"/>
      <c r="E63" s="204" t="s">
        <v>2256</v>
      </c>
      <c r="F63" s="204" t="s">
        <v>2257</v>
      </c>
      <c r="G63" s="204">
        <v>1332</v>
      </c>
      <c r="H63" s="204" t="str">
        <f t="shared" si="0"/>
        <v>HOSPITAL GENERAL MIGUEL ALCIVAR DE BAHIA</v>
      </c>
      <c r="I63" s="204"/>
      <c r="J63" s="204" t="s">
        <v>1407</v>
      </c>
      <c r="K63" s="204" t="s">
        <v>2178</v>
      </c>
      <c r="L63" s="204" t="s">
        <v>2258</v>
      </c>
      <c r="M63" s="204"/>
      <c r="N63" s="204"/>
      <c r="O63" s="207"/>
      <c r="P63" s="207"/>
      <c r="Q63" s="207"/>
      <c r="R63" s="233"/>
      <c r="S63" s="233"/>
      <c r="T63" s="233"/>
      <c r="U63" s="233"/>
      <c r="V63" s="233"/>
      <c r="W63" s="233"/>
      <c r="X63" s="233"/>
      <c r="Y63" s="233"/>
      <c r="Z63" s="233"/>
      <c r="AA63" s="233"/>
      <c r="AB63" s="233"/>
      <c r="AC63" s="204">
        <v>530216</v>
      </c>
      <c r="AD63" s="204" t="s">
        <v>2254</v>
      </c>
      <c r="AE63" s="324" t="s">
        <v>3835</v>
      </c>
      <c r="AF63" s="204" t="s">
        <v>902</v>
      </c>
      <c r="AG63" s="204" t="s">
        <v>902</v>
      </c>
      <c r="AH63" s="211" t="s">
        <v>903</v>
      </c>
      <c r="AI63" s="212" t="s">
        <v>2260</v>
      </c>
      <c r="AJ63" s="213">
        <v>110399</v>
      </c>
      <c r="AK63" s="233"/>
      <c r="AL63" s="233"/>
      <c r="AM63" s="233"/>
      <c r="AN63" s="233"/>
      <c r="AO63" s="233"/>
      <c r="AP63" s="233"/>
      <c r="AQ63" s="233"/>
      <c r="AR63" s="233"/>
      <c r="AS63" s="204"/>
      <c r="AT63" s="204"/>
      <c r="AU63" s="204"/>
      <c r="AV63" s="204"/>
      <c r="AW63" s="204"/>
      <c r="AX63" s="204"/>
      <c r="AY63" s="204"/>
      <c r="AZ63" s="204"/>
      <c r="BA63" s="204"/>
      <c r="BB63" s="204"/>
      <c r="BC63" s="204"/>
      <c r="BD63" s="253"/>
      <c r="BE63" s="140"/>
      <c r="BF63" s="140"/>
      <c r="BG63" s="140"/>
      <c r="BH63" s="140"/>
      <c r="BI63" s="204"/>
      <c r="BJ63" s="233"/>
      <c r="BK63" s="233"/>
      <c r="BN63" s="2"/>
      <c r="BQ63" s="45"/>
    </row>
    <row r="64" spans="1:69" customFormat="1" ht="34.5" hidden="1" customHeight="1" x14ac:dyDescent="0.25">
      <c r="A64" s="138" t="s">
        <v>2261</v>
      </c>
      <c r="B64" s="138" t="s">
        <v>2230</v>
      </c>
      <c r="C64" s="138" t="s">
        <v>2230</v>
      </c>
      <c r="D64" s="138"/>
      <c r="E64" s="204" t="s">
        <v>2262</v>
      </c>
      <c r="F64" s="204" t="s">
        <v>2263</v>
      </c>
      <c r="G64" s="204">
        <v>1333</v>
      </c>
      <c r="H64" s="204" t="str">
        <f t="shared" si="0"/>
        <v>HOSPITAL GENERAL DE CHONE</v>
      </c>
      <c r="I64" s="204"/>
      <c r="J64" s="204" t="s">
        <v>1407</v>
      </c>
      <c r="K64" s="204" t="s">
        <v>2178</v>
      </c>
      <c r="L64" s="204" t="s">
        <v>2264</v>
      </c>
      <c r="M64" s="204"/>
      <c r="N64" s="204"/>
      <c r="O64" s="207"/>
      <c r="P64" s="207"/>
      <c r="Q64" s="207"/>
      <c r="R64" s="233"/>
      <c r="S64" s="233"/>
      <c r="T64" s="233"/>
      <c r="U64" s="233"/>
      <c r="V64" s="233"/>
      <c r="W64" s="233"/>
      <c r="X64" s="233"/>
      <c r="Y64" s="233"/>
      <c r="Z64" s="233"/>
      <c r="AA64" s="233"/>
      <c r="AB64" s="233"/>
      <c r="AC64" s="204">
        <v>530220</v>
      </c>
      <c r="AD64" s="204" t="s">
        <v>2259</v>
      </c>
      <c r="AE64" s="324" t="s">
        <v>3835</v>
      </c>
      <c r="AF64" s="204" t="s">
        <v>902</v>
      </c>
      <c r="AG64" s="204" t="s">
        <v>902</v>
      </c>
      <c r="AH64" s="211" t="s">
        <v>903</v>
      </c>
      <c r="AI64" s="212" t="s">
        <v>2266</v>
      </c>
      <c r="AJ64" s="213">
        <v>110400</v>
      </c>
      <c r="AK64" s="233"/>
      <c r="AL64" s="233"/>
      <c r="AM64" s="233"/>
      <c r="AN64" s="233"/>
      <c r="AO64" s="233"/>
      <c r="AP64" s="233"/>
      <c r="AQ64" s="233"/>
      <c r="AR64" s="233"/>
      <c r="AS64" s="204"/>
      <c r="AT64" s="204"/>
      <c r="AU64" s="204"/>
      <c r="AV64" s="204"/>
      <c r="AW64" s="204"/>
      <c r="AX64" s="204"/>
      <c r="AY64" s="204"/>
      <c r="AZ64" s="204"/>
      <c r="BA64" s="204"/>
      <c r="BB64" s="204"/>
      <c r="BC64" s="204"/>
      <c r="BD64" s="253"/>
      <c r="BE64" s="140"/>
      <c r="BF64" s="140"/>
      <c r="BG64" s="140"/>
      <c r="BH64" s="140"/>
      <c r="BI64" s="204"/>
      <c r="BJ64" s="233"/>
      <c r="BK64" s="233"/>
      <c r="BN64" s="2"/>
      <c r="BQ64" s="45"/>
    </row>
    <row r="65" spans="1:69" customFormat="1" ht="34.5" hidden="1" customHeight="1" x14ac:dyDescent="0.25">
      <c r="A65" s="138" t="s">
        <v>2267</v>
      </c>
      <c r="B65" s="138" t="s">
        <v>2230</v>
      </c>
      <c r="C65" s="138" t="s">
        <v>2230</v>
      </c>
      <c r="D65" s="138"/>
      <c r="E65" s="204" t="s">
        <v>2268</v>
      </c>
      <c r="F65" s="204" t="s">
        <v>2269</v>
      </c>
      <c r="G65" s="204">
        <v>1334</v>
      </c>
      <c r="H65" s="204" t="str">
        <f t="shared" si="0"/>
        <v>HOSPITAL GENERAL DE JIPIJAPA</v>
      </c>
      <c r="I65" s="204"/>
      <c r="J65" s="204" t="s">
        <v>1407</v>
      </c>
      <c r="K65" s="204" t="s">
        <v>2178</v>
      </c>
      <c r="L65" s="204" t="s">
        <v>2270</v>
      </c>
      <c r="M65" s="204"/>
      <c r="N65" s="204"/>
      <c r="O65" s="207"/>
      <c r="P65" s="207"/>
      <c r="Q65" s="207"/>
      <c r="R65" s="233"/>
      <c r="S65" s="233"/>
      <c r="T65" s="233"/>
      <c r="U65" s="233"/>
      <c r="V65" s="233"/>
      <c r="W65" s="233"/>
      <c r="X65" s="233"/>
      <c r="Y65" s="233"/>
      <c r="Z65" s="233"/>
      <c r="AA65" s="233"/>
      <c r="AB65" s="233"/>
      <c r="AC65" s="204">
        <v>530221</v>
      </c>
      <c r="AD65" s="204" t="s">
        <v>2265</v>
      </c>
      <c r="AE65" s="324" t="s">
        <v>3835</v>
      </c>
      <c r="AF65" s="204" t="s">
        <v>902</v>
      </c>
      <c r="AG65" s="204" t="s">
        <v>902</v>
      </c>
      <c r="AH65" s="211" t="s">
        <v>903</v>
      </c>
      <c r="AI65" s="212" t="s">
        <v>2272</v>
      </c>
      <c r="AJ65" s="213">
        <v>110401</v>
      </c>
      <c r="AK65" s="233"/>
      <c r="AL65" s="233"/>
      <c r="AM65" s="233"/>
      <c r="AN65" s="233"/>
      <c r="AO65" s="233"/>
      <c r="AP65" s="233"/>
      <c r="AQ65" s="233"/>
      <c r="AR65" s="233"/>
      <c r="AS65" s="204"/>
      <c r="AT65" s="204"/>
      <c r="AU65" s="204"/>
      <c r="AV65" s="204"/>
      <c r="AW65" s="204"/>
      <c r="AX65" s="204"/>
      <c r="AY65" s="204"/>
      <c r="AZ65" s="204"/>
      <c r="BA65" s="204"/>
      <c r="BB65" s="204"/>
      <c r="BC65" s="204"/>
      <c r="BD65" s="253"/>
      <c r="BE65" s="140"/>
      <c r="BF65" s="140"/>
      <c r="BG65" s="140"/>
      <c r="BH65" s="140"/>
      <c r="BI65" s="204"/>
      <c r="BJ65" s="233"/>
      <c r="BK65" s="233"/>
      <c r="BN65" s="2"/>
      <c r="BQ65" s="45"/>
    </row>
    <row r="66" spans="1:69" customFormat="1" ht="34.5" hidden="1" customHeight="1" x14ac:dyDescent="0.25">
      <c r="A66" s="138" t="s">
        <v>2273</v>
      </c>
      <c r="B66" s="138" t="s">
        <v>2230</v>
      </c>
      <c r="C66" s="138" t="s">
        <v>2230</v>
      </c>
      <c r="D66" s="138"/>
      <c r="E66" s="204" t="s">
        <v>2274</v>
      </c>
      <c r="F66" s="204" t="s">
        <v>2275</v>
      </c>
      <c r="G66" s="204">
        <v>1347</v>
      </c>
      <c r="H66" s="204" t="str">
        <f t="shared" si="0"/>
        <v>HOSPITAL SAN ANDRES</v>
      </c>
      <c r="I66" s="204"/>
      <c r="J66" s="204" t="s">
        <v>1407</v>
      </c>
      <c r="K66" s="204" t="s">
        <v>2178</v>
      </c>
      <c r="L66" s="204" t="s">
        <v>2276</v>
      </c>
      <c r="M66" s="204"/>
      <c r="N66" s="204"/>
      <c r="O66" s="207"/>
      <c r="P66" s="207"/>
      <c r="Q66" s="207"/>
      <c r="R66" s="233"/>
      <c r="S66" s="233"/>
      <c r="T66" s="233"/>
      <c r="U66" s="233"/>
      <c r="V66" s="233"/>
      <c r="W66" s="233"/>
      <c r="X66" s="233"/>
      <c r="Y66" s="233"/>
      <c r="Z66" s="233"/>
      <c r="AA66" s="233"/>
      <c r="AB66" s="233"/>
      <c r="AC66" s="204">
        <v>530222</v>
      </c>
      <c r="AD66" s="204" t="s">
        <v>2271</v>
      </c>
      <c r="AE66" s="324" t="s">
        <v>3835</v>
      </c>
      <c r="AF66" s="204" t="s">
        <v>902</v>
      </c>
      <c r="AG66" s="204" t="s">
        <v>902</v>
      </c>
      <c r="AH66" s="211" t="s">
        <v>903</v>
      </c>
      <c r="AI66" s="212" t="s">
        <v>2278</v>
      </c>
      <c r="AJ66" s="213">
        <v>110402</v>
      </c>
      <c r="AK66" s="233"/>
      <c r="AL66" s="233"/>
      <c r="AM66" s="233"/>
      <c r="AN66" s="233"/>
      <c r="AO66" s="233"/>
      <c r="AP66" s="233"/>
      <c r="AQ66" s="233"/>
      <c r="AR66" s="233"/>
      <c r="AS66" s="204"/>
      <c r="AT66" s="204"/>
      <c r="AU66" s="204"/>
      <c r="AV66" s="204"/>
      <c r="AW66" s="204"/>
      <c r="AX66" s="204"/>
      <c r="AY66" s="204"/>
      <c r="AZ66" s="204"/>
      <c r="BA66" s="204"/>
      <c r="BB66" s="204"/>
      <c r="BC66" s="204"/>
      <c r="BD66" s="253"/>
      <c r="BE66" s="140"/>
      <c r="BF66" s="140"/>
      <c r="BG66" s="140"/>
      <c r="BH66" s="140"/>
      <c r="BI66" s="204"/>
      <c r="BJ66" s="233"/>
      <c r="BK66" s="233"/>
      <c r="BN66" s="2"/>
      <c r="BQ66" s="45"/>
    </row>
    <row r="67" spans="1:69" customFormat="1" ht="34.5" hidden="1" customHeight="1" x14ac:dyDescent="0.25">
      <c r="A67" s="341" t="s">
        <v>2279</v>
      </c>
      <c r="B67" s="341" t="s">
        <v>2230</v>
      </c>
      <c r="C67" s="341" t="s">
        <v>2230</v>
      </c>
      <c r="D67" s="341"/>
      <c r="E67" s="204" t="s">
        <v>2280</v>
      </c>
      <c r="F67" s="204" t="s">
        <v>2281</v>
      </c>
      <c r="G67" s="204">
        <v>1348</v>
      </c>
      <c r="H67" s="204" t="str">
        <f t="shared" si="0"/>
        <v>HOSPITAL BASICO DEL CANTON PICHINCHA</v>
      </c>
      <c r="I67" s="204"/>
      <c r="J67" s="204" t="s">
        <v>1407</v>
      </c>
      <c r="K67" s="204" t="s">
        <v>2178</v>
      </c>
      <c r="L67" s="204" t="s">
        <v>2282</v>
      </c>
      <c r="M67" s="204"/>
      <c r="N67" s="204"/>
      <c r="O67" s="207"/>
      <c r="P67" s="207"/>
      <c r="Q67" s="207"/>
      <c r="R67" s="233"/>
      <c r="S67" s="233"/>
      <c r="T67" s="233"/>
      <c r="U67" s="233"/>
      <c r="V67" s="233"/>
      <c r="W67" s="233"/>
      <c r="X67" s="233"/>
      <c r="Y67" s="233"/>
      <c r="Z67" s="233"/>
      <c r="AA67" s="233"/>
      <c r="AB67" s="233"/>
      <c r="AC67" s="204">
        <v>530224</v>
      </c>
      <c r="AD67" s="204" t="s">
        <v>2277</v>
      </c>
      <c r="AE67" s="324" t="s">
        <v>3835</v>
      </c>
      <c r="AF67" s="204" t="s">
        <v>902</v>
      </c>
      <c r="AG67" s="204" t="s">
        <v>902</v>
      </c>
      <c r="AH67" s="211" t="s">
        <v>903</v>
      </c>
      <c r="AI67" s="212" t="s">
        <v>2284</v>
      </c>
      <c r="AJ67" s="213">
        <v>110403</v>
      </c>
      <c r="AK67" s="233"/>
      <c r="AL67" s="233"/>
      <c r="AM67" s="233"/>
      <c r="AN67" s="233"/>
      <c r="AO67" s="233"/>
      <c r="AP67" s="233"/>
      <c r="AQ67" s="233"/>
      <c r="AR67" s="233"/>
      <c r="AS67" s="204"/>
      <c r="AT67" s="204"/>
      <c r="AU67" s="204"/>
      <c r="AV67" s="204"/>
      <c r="AW67" s="204"/>
      <c r="AX67" s="204"/>
      <c r="AY67" s="204"/>
      <c r="AZ67" s="204"/>
      <c r="BA67" s="204"/>
      <c r="BB67" s="204"/>
      <c r="BC67" s="204"/>
      <c r="BD67" s="253"/>
      <c r="BE67" s="140"/>
      <c r="BF67" s="140"/>
      <c r="BG67" s="140"/>
      <c r="BH67" s="140"/>
      <c r="BI67" s="204"/>
      <c r="BJ67" s="233"/>
      <c r="BK67" s="233"/>
      <c r="BN67" s="2"/>
      <c r="BQ67" s="45"/>
    </row>
    <row r="68" spans="1:69" customFormat="1" ht="34.5" hidden="1" customHeight="1" x14ac:dyDescent="0.25">
      <c r="A68" s="343" t="s">
        <v>3881</v>
      </c>
      <c r="B68" s="343" t="s">
        <v>3866</v>
      </c>
      <c r="C68" s="343" t="s">
        <v>352</v>
      </c>
      <c r="D68" s="343" t="s">
        <v>3882</v>
      </c>
      <c r="E68" s="339" t="s">
        <v>2285</v>
      </c>
      <c r="F68" s="204" t="s">
        <v>2286</v>
      </c>
      <c r="G68" s="204">
        <v>1605</v>
      </c>
      <c r="H68" s="204" t="str">
        <f t="shared" si="0"/>
        <v>HOSPITAL GENERAL SANTO DOMINGO</v>
      </c>
      <c r="I68" s="204"/>
      <c r="J68" s="204" t="s">
        <v>1407</v>
      </c>
      <c r="K68" s="204" t="s">
        <v>2240</v>
      </c>
      <c r="L68" s="204" t="s">
        <v>2287</v>
      </c>
      <c r="M68" s="204"/>
      <c r="N68" s="204"/>
      <c r="O68" s="207"/>
      <c r="P68" s="207"/>
      <c r="Q68" s="207"/>
      <c r="R68" s="233"/>
      <c r="S68" s="233"/>
      <c r="T68" s="233"/>
      <c r="U68" s="233"/>
      <c r="V68" s="233"/>
      <c r="W68" s="233"/>
      <c r="X68" s="233"/>
      <c r="Y68" s="233"/>
      <c r="Z68" s="233"/>
      <c r="AA68" s="233"/>
      <c r="AB68" s="233"/>
      <c r="AC68" s="204">
        <v>530225</v>
      </c>
      <c r="AD68" s="204" t="s">
        <v>2283</v>
      </c>
      <c r="AE68" s="324" t="s">
        <v>3835</v>
      </c>
      <c r="AF68" s="204" t="s">
        <v>902</v>
      </c>
      <c r="AG68" s="204" t="s">
        <v>902</v>
      </c>
      <c r="AH68" s="211" t="s">
        <v>903</v>
      </c>
      <c r="AI68" s="212" t="s">
        <v>2289</v>
      </c>
      <c r="AJ68" s="213">
        <v>110404</v>
      </c>
      <c r="AK68" s="233"/>
      <c r="AL68" s="233"/>
      <c r="AM68" s="233"/>
      <c r="AN68" s="233"/>
      <c r="AO68" s="233"/>
      <c r="AP68" s="233"/>
      <c r="AQ68" s="233"/>
      <c r="AR68" s="233"/>
      <c r="AS68" s="204"/>
      <c r="AT68" s="204"/>
      <c r="AU68" s="204"/>
      <c r="AV68" s="204"/>
      <c r="AW68" s="204"/>
      <c r="AX68" s="204"/>
      <c r="AY68" s="204"/>
      <c r="AZ68" s="204"/>
      <c r="BA68" s="204"/>
      <c r="BB68" s="204"/>
      <c r="BC68" s="204"/>
      <c r="BD68" s="253"/>
      <c r="BE68" s="140"/>
      <c r="BF68" s="140"/>
      <c r="BG68" s="140"/>
      <c r="BH68" s="140"/>
      <c r="BI68" s="204"/>
      <c r="BJ68" s="233"/>
      <c r="BK68" s="233"/>
      <c r="BN68" s="2"/>
      <c r="BQ68" s="45"/>
    </row>
    <row r="69" spans="1:69" customFormat="1" ht="34.5" hidden="1" customHeight="1" x14ac:dyDescent="0.25">
      <c r="A69" s="343" t="s">
        <v>3864</v>
      </c>
      <c r="B69" s="343" t="s">
        <v>3864</v>
      </c>
      <c r="C69" s="343" t="s">
        <v>352</v>
      </c>
      <c r="D69" s="343" t="s">
        <v>3883</v>
      </c>
      <c r="E69" s="339" t="s">
        <v>2290</v>
      </c>
      <c r="F69" s="204" t="s">
        <v>2291</v>
      </c>
      <c r="G69" s="204">
        <v>9004</v>
      </c>
      <c r="H69" s="204" t="str">
        <f t="shared" si="0"/>
        <v>HOSPITAL DE ESPECIALIDADES PORTOVIEJO</v>
      </c>
      <c r="I69" s="204"/>
      <c r="J69" s="204" t="s">
        <v>1407</v>
      </c>
      <c r="K69" s="204" t="s">
        <v>2178</v>
      </c>
      <c r="L69" s="204" t="s">
        <v>2292</v>
      </c>
      <c r="M69" s="204"/>
      <c r="N69" s="204"/>
      <c r="O69" s="207"/>
      <c r="P69" s="207"/>
      <c r="Q69" s="207"/>
      <c r="R69" s="233"/>
      <c r="S69" s="233"/>
      <c r="T69" s="233"/>
      <c r="U69" s="233"/>
      <c r="V69" s="233"/>
      <c r="W69" s="233"/>
      <c r="X69" s="233"/>
      <c r="Y69" s="233"/>
      <c r="Z69" s="233"/>
      <c r="AA69" s="233"/>
      <c r="AB69" s="233"/>
      <c r="AC69" s="204">
        <v>530226</v>
      </c>
      <c r="AD69" s="204" t="s">
        <v>2288</v>
      </c>
      <c r="AE69" s="324" t="s">
        <v>3828</v>
      </c>
      <c r="AF69" s="204" t="s">
        <v>902</v>
      </c>
      <c r="AG69" s="204" t="s">
        <v>902</v>
      </c>
      <c r="AH69" s="211" t="s">
        <v>903</v>
      </c>
      <c r="AI69" s="212" t="s">
        <v>2294</v>
      </c>
      <c r="AJ69" s="213">
        <v>110500</v>
      </c>
      <c r="AK69" s="233"/>
      <c r="AL69" s="233"/>
      <c r="AM69" s="233"/>
      <c r="AN69" s="233"/>
      <c r="AO69" s="233"/>
      <c r="AP69" s="233"/>
      <c r="AQ69" s="233"/>
      <c r="AR69" s="233"/>
      <c r="AS69" s="204"/>
      <c r="AT69" s="204"/>
      <c r="AU69" s="204"/>
      <c r="AV69" s="204"/>
      <c r="AW69" s="204"/>
      <c r="AX69" s="204"/>
      <c r="AY69" s="204"/>
      <c r="AZ69" s="204"/>
      <c r="BA69" s="204"/>
      <c r="BB69" s="204"/>
      <c r="BC69" s="204"/>
      <c r="BD69" s="253"/>
      <c r="BE69" s="140"/>
      <c r="BF69" s="140"/>
      <c r="BG69" s="140"/>
      <c r="BH69" s="140"/>
      <c r="BI69" s="204"/>
      <c r="BJ69" s="233"/>
      <c r="BK69" s="233"/>
      <c r="BN69" s="2"/>
      <c r="BQ69" s="45"/>
    </row>
    <row r="70" spans="1:69" customFormat="1" ht="34.5" hidden="1" customHeight="1" x14ac:dyDescent="0.25">
      <c r="A70" s="343" t="s">
        <v>3884</v>
      </c>
      <c r="B70" s="343" t="s">
        <v>3857</v>
      </c>
      <c r="C70" s="343" t="s">
        <v>440</v>
      </c>
      <c r="D70" s="343" t="s">
        <v>3885</v>
      </c>
      <c r="E70" s="339" t="s">
        <v>2295</v>
      </c>
      <c r="F70" s="204" t="s">
        <v>2296</v>
      </c>
      <c r="G70" s="204">
        <v>1428</v>
      </c>
      <c r="H70" s="204" t="str">
        <f t="shared" si="0"/>
        <v>HOSPITAL  DR. GUSTAVO DOMINGUEZ  Z.</v>
      </c>
      <c r="I70" s="204"/>
      <c r="J70" s="204" t="s">
        <v>1407</v>
      </c>
      <c r="K70" s="204" t="s">
        <v>2240</v>
      </c>
      <c r="L70" s="204" t="s">
        <v>2297</v>
      </c>
      <c r="M70" s="204"/>
      <c r="N70" s="204"/>
      <c r="O70" s="207"/>
      <c r="P70" s="207"/>
      <c r="Q70" s="207"/>
      <c r="R70" s="233"/>
      <c r="S70" s="233"/>
      <c r="T70" s="233"/>
      <c r="U70" s="233"/>
      <c r="V70" s="233"/>
      <c r="W70" s="233"/>
      <c r="X70" s="233"/>
      <c r="Y70" s="233"/>
      <c r="Z70" s="233"/>
      <c r="AA70" s="233"/>
      <c r="AB70" s="233"/>
      <c r="AC70" s="326">
        <v>530227</v>
      </c>
      <c r="AD70" s="204" t="s">
        <v>2293</v>
      </c>
      <c r="AE70" s="204" t="s">
        <v>902</v>
      </c>
      <c r="AF70" s="204" t="s">
        <v>902</v>
      </c>
      <c r="AG70" s="204" t="s">
        <v>902</v>
      </c>
      <c r="AH70" s="211" t="s">
        <v>903</v>
      </c>
      <c r="AI70" s="212" t="s">
        <v>2299</v>
      </c>
      <c r="AJ70" s="213">
        <v>110501</v>
      </c>
      <c r="AK70" s="233"/>
      <c r="AL70" s="233"/>
      <c r="AM70" s="233"/>
      <c r="AN70" s="233"/>
      <c r="AO70" s="233"/>
      <c r="AP70" s="233"/>
      <c r="AQ70" s="233"/>
      <c r="AR70" s="233"/>
      <c r="AS70" s="204"/>
      <c r="AT70" s="204"/>
      <c r="AU70" s="204"/>
      <c r="AV70" s="204"/>
      <c r="AW70" s="204"/>
      <c r="AX70" s="204"/>
      <c r="AY70" s="204"/>
      <c r="AZ70" s="204"/>
      <c r="BA70" s="204"/>
      <c r="BB70" s="204"/>
      <c r="BC70" s="204"/>
      <c r="BD70" s="253"/>
      <c r="BE70" s="140"/>
      <c r="BF70" s="140"/>
      <c r="BG70" s="140"/>
      <c r="BH70" s="140"/>
      <c r="BI70" s="204"/>
      <c r="BJ70" s="233"/>
      <c r="BK70" s="233"/>
      <c r="BN70" s="2"/>
      <c r="BQ70" s="45"/>
    </row>
    <row r="71" spans="1:69" customFormat="1" ht="34.5" hidden="1" customHeight="1" x14ac:dyDescent="0.25">
      <c r="A71" s="343" t="s">
        <v>3919</v>
      </c>
      <c r="B71" s="343" t="s">
        <v>3866</v>
      </c>
      <c r="C71" s="343" t="s">
        <v>352</v>
      </c>
      <c r="D71" s="343" t="s">
        <v>3886</v>
      </c>
      <c r="E71" s="340" t="s">
        <v>1394</v>
      </c>
      <c r="F71" s="204" t="s">
        <v>2300</v>
      </c>
      <c r="G71" s="204">
        <v>54</v>
      </c>
      <c r="H71" s="204" t="str">
        <f t="shared" si="0"/>
        <v>COORDINACION ZONAL 4 - SALUD</v>
      </c>
      <c r="I71" s="204"/>
      <c r="J71" s="204" t="s">
        <v>1407</v>
      </c>
      <c r="K71" s="204" t="s">
        <v>2178</v>
      </c>
      <c r="L71" s="204" t="s">
        <v>2301</v>
      </c>
      <c r="M71" s="204"/>
      <c r="N71" s="204"/>
      <c r="O71" s="207"/>
      <c r="P71" s="207"/>
      <c r="Q71" s="207"/>
      <c r="R71" s="233"/>
      <c r="S71" s="233"/>
      <c r="T71" s="233"/>
      <c r="U71" s="233"/>
      <c r="V71" s="233"/>
      <c r="W71" s="233"/>
      <c r="X71" s="233"/>
      <c r="Y71" s="233"/>
      <c r="Z71" s="233"/>
      <c r="AA71" s="233"/>
      <c r="AB71" s="233"/>
      <c r="AC71" s="204">
        <v>530228</v>
      </c>
      <c r="AD71" s="204" t="s">
        <v>2298</v>
      </c>
      <c r="AE71" s="324" t="s">
        <v>3835</v>
      </c>
      <c r="AF71" s="204" t="s">
        <v>902</v>
      </c>
      <c r="AG71" s="204" t="s">
        <v>902</v>
      </c>
      <c r="AH71" s="211" t="s">
        <v>903</v>
      </c>
      <c r="AI71" s="212" t="s">
        <v>2303</v>
      </c>
      <c r="AJ71" s="213">
        <v>110503</v>
      </c>
      <c r="AK71" s="233"/>
      <c r="AL71" s="233"/>
      <c r="AM71" s="233"/>
      <c r="AN71" s="233"/>
      <c r="AO71" s="233"/>
      <c r="AP71" s="233"/>
      <c r="AQ71" s="233"/>
      <c r="AR71" s="233"/>
      <c r="AS71" s="204"/>
      <c r="AT71" s="204"/>
      <c r="AU71" s="204"/>
      <c r="AV71" s="204"/>
      <c r="AW71" s="204"/>
      <c r="AX71" s="204"/>
      <c r="AY71" s="204"/>
      <c r="AZ71" s="204"/>
      <c r="BA71" s="204"/>
      <c r="BB71" s="204"/>
      <c r="BC71" s="204"/>
      <c r="BD71" s="253"/>
      <c r="BE71" s="140"/>
      <c r="BF71" s="140"/>
      <c r="BG71" s="140"/>
      <c r="BH71" s="140"/>
      <c r="BI71" s="204"/>
      <c r="BJ71" s="233"/>
      <c r="BK71" s="233"/>
      <c r="BN71" s="2"/>
      <c r="BQ71" s="45"/>
    </row>
    <row r="72" spans="1:69" customFormat="1" ht="53.1" hidden="1" customHeight="1" x14ac:dyDescent="0.25">
      <c r="A72" s="343" t="s">
        <v>3887</v>
      </c>
      <c r="B72" s="343" t="s">
        <v>3866</v>
      </c>
      <c r="C72" s="343" t="s">
        <v>352</v>
      </c>
      <c r="D72" s="343" t="s">
        <v>3888</v>
      </c>
      <c r="E72" s="339" t="s">
        <v>2304</v>
      </c>
      <c r="F72" s="204" t="s">
        <v>2305</v>
      </c>
      <c r="G72" s="204">
        <v>1031</v>
      </c>
      <c r="H72" s="204" t="str">
        <f t="shared" si="0"/>
        <v>DIRECCION DISTRITAL 02D01 - GUARANDA-SALUD</v>
      </c>
      <c r="I72" s="204" t="s">
        <v>2306</v>
      </c>
      <c r="J72" s="204" t="s">
        <v>1408</v>
      </c>
      <c r="K72" s="204" t="s">
        <v>2307</v>
      </c>
      <c r="L72" s="204" t="s">
        <v>2308</v>
      </c>
      <c r="M72" s="204"/>
      <c r="N72" s="204"/>
      <c r="O72" s="207"/>
      <c r="P72" s="207"/>
      <c r="Q72" s="207"/>
      <c r="R72" s="233"/>
      <c r="S72" s="233"/>
      <c r="T72" s="233"/>
      <c r="U72" s="233"/>
      <c r="V72" s="233"/>
      <c r="W72" s="233"/>
      <c r="X72" s="233"/>
      <c r="Y72" s="233"/>
      <c r="Z72" s="233"/>
      <c r="AA72" s="233"/>
      <c r="AB72" s="233"/>
      <c r="AC72" s="204">
        <v>530229</v>
      </c>
      <c r="AD72" s="204" t="s">
        <v>2302</v>
      </c>
      <c r="AE72" s="324" t="s">
        <v>3835</v>
      </c>
      <c r="AF72" s="204" t="s">
        <v>902</v>
      </c>
      <c r="AG72" s="204" t="s">
        <v>902</v>
      </c>
      <c r="AH72" s="211" t="s">
        <v>903</v>
      </c>
      <c r="AI72" s="212" t="s">
        <v>2310</v>
      </c>
      <c r="AJ72" s="213">
        <v>110510</v>
      </c>
      <c r="AK72" s="233"/>
      <c r="AL72" s="233"/>
      <c r="AM72" s="233"/>
      <c r="AN72" s="233"/>
      <c r="AO72" s="233"/>
      <c r="AP72" s="233"/>
      <c r="AQ72" s="233"/>
      <c r="AR72" s="233"/>
      <c r="AS72" s="204"/>
      <c r="AT72" s="204"/>
      <c r="AU72" s="204"/>
      <c r="AV72" s="204"/>
      <c r="AW72" s="204"/>
      <c r="AX72" s="204"/>
      <c r="AY72" s="204"/>
      <c r="AZ72" s="204"/>
      <c r="BA72" s="204"/>
      <c r="BB72" s="204"/>
      <c r="BC72" s="204"/>
      <c r="BD72" s="253"/>
      <c r="BE72" s="140"/>
      <c r="BF72" s="140"/>
      <c r="BG72" s="140"/>
      <c r="BH72" s="140"/>
      <c r="BI72" s="204"/>
      <c r="BJ72" s="233"/>
      <c r="BK72" s="233"/>
      <c r="BN72" s="2"/>
      <c r="BQ72" s="45"/>
    </row>
    <row r="73" spans="1:69" customFormat="1" ht="34.5" hidden="1" customHeight="1" x14ac:dyDescent="0.25">
      <c r="A73" s="343" t="s">
        <v>3889</v>
      </c>
      <c r="B73" s="343" t="s">
        <v>3871</v>
      </c>
      <c r="C73" s="343" t="s">
        <v>3872</v>
      </c>
      <c r="D73" s="343" t="s">
        <v>3890</v>
      </c>
      <c r="E73" s="339" t="s">
        <v>2311</v>
      </c>
      <c r="F73" s="204" t="s">
        <v>2312</v>
      </c>
      <c r="G73" s="204">
        <v>1032</v>
      </c>
      <c r="H73" s="204" t="str">
        <f t="shared" si="0"/>
        <v>DIRECCION DISTRITAL 02D03 - CHIMBO-SAN MIGUEL - SALUD</v>
      </c>
      <c r="I73" s="204" t="s">
        <v>2313</v>
      </c>
      <c r="J73" s="204" t="s">
        <v>1408</v>
      </c>
      <c r="K73" s="204" t="s">
        <v>2307</v>
      </c>
      <c r="L73" s="204" t="s">
        <v>2314</v>
      </c>
      <c r="M73" s="204"/>
      <c r="N73" s="204"/>
      <c r="O73" s="207"/>
      <c r="P73" s="207"/>
      <c r="Q73" s="207"/>
      <c r="R73" s="233"/>
      <c r="S73" s="233"/>
      <c r="T73" s="233"/>
      <c r="U73" s="233"/>
      <c r="V73" s="233"/>
      <c r="W73" s="233"/>
      <c r="X73" s="233"/>
      <c r="Y73" s="233"/>
      <c r="Z73" s="233"/>
      <c r="AA73" s="233"/>
      <c r="AB73" s="233"/>
      <c r="AC73" s="204">
        <v>530230</v>
      </c>
      <c r="AD73" s="204" t="s">
        <v>2309</v>
      </c>
      <c r="AE73" s="324" t="s">
        <v>3835</v>
      </c>
      <c r="AF73" s="204" t="s">
        <v>902</v>
      </c>
      <c r="AG73" s="204" t="s">
        <v>902</v>
      </c>
      <c r="AH73" s="211" t="s">
        <v>903</v>
      </c>
      <c r="AI73" s="212" t="s">
        <v>2316</v>
      </c>
      <c r="AJ73" s="213">
        <v>110599</v>
      </c>
      <c r="AK73" s="233"/>
      <c r="AL73" s="233"/>
      <c r="AM73" s="233"/>
      <c r="AN73" s="233"/>
      <c r="AO73" s="233"/>
      <c r="AP73" s="233"/>
      <c r="AQ73" s="233"/>
      <c r="AR73" s="233"/>
      <c r="AS73" s="204"/>
      <c r="AT73" s="204"/>
      <c r="AU73" s="204"/>
      <c r="AV73" s="204"/>
      <c r="AW73" s="204"/>
      <c r="AX73" s="204"/>
      <c r="AY73" s="204"/>
      <c r="AZ73" s="204"/>
      <c r="BA73" s="204"/>
      <c r="BB73" s="204"/>
      <c r="BC73" s="204"/>
      <c r="BD73" s="253"/>
      <c r="BE73" s="140"/>
      <c r="BF73" s="140"/>
      <c r="BG73" s="140"/>
      <c r="BH73" s="140"/>
      <c r="BI73" s="204"/>
      <c r="BJ73" s="233"/>
      <c r="BK73" s="233"/>
      <c r="BN73" s="2"/>
      <c r="BQ73" s="45"/>
    </row>
    <row r="74" spans="1:69" customFormat="1" ht="34.5" hidden="1" customHeight="1" x14ac:dyDescent="0.25">
      <c r="A74" s="343" t="s">
        <v>3891</v>
      </c>
      <c r="B74" s="343" t="s">
        <v>3871</v>
      </c>
      <c r="C74" s="343" t="s">
        <v>3872</v>
      </c>
      <c r="D74" s="343" t="s">
        <v>3892</v>
      </c>
      <c r="E74" s="339" t="s">
        <v>2317</v>
      </c>
      <c r="F74" s="204" t="s">
        <v>2318</v>
      </c>
      <c r="G74" s="204">
        <v>1034</v>
      </c>
      <c r="H74" s="204" t="str">
        <f t="shared" si="0"/>
        <v>DIRECCION DISTRITAL 02D04 - CALUMA-ECHEANDIA-LAS NAVES- SALUD</v>
      </c>
      <c r="I74" s="204" t="s">
        <v>2319</v>
      </c>
      <c r="J74" s="204" t="s">
        <v>1408</v>
      </c>
      <c r="K74" s="204" t="s">
        <v>2307</v>
      </c>
      <c r="L74" s="204" t="s">
        <v>2320</v>
      </c>
      <c r="M74" s="204"/>
      <c r="N74" s="204"/>
      <c r="O74" s="207"/>
      <c r="P74" s="207"/>
      <c r="Q74" s="207"/>
      <c r="R74" s="233"/>
      <c r="S74" s="233"/>
      <c r="T74" s="233"/>
      <c r="U74" s="233"/>
      <c r="V74" s="233"/>
      <c r="W74" s="233"/>
      <c r="X74" s="233"/>
      <c r="Y74" s="233"/>
      <c r="Z74" s="233"/>
      <c r="AA74" s="233"/>
      <c r="AB74" s="233"/>
      <c r="AC74" s="204">
        <v>530231</v>
      </c>
      <c r="AD74" s="204" t="s">
        <v>2315</v>
      </c>
      <c r="AE74" s="324" t="s">
        <v>3835</v>
      </c>
      <c r="AF74" s="204" t="s">
        <v>902</v>
      </c>
      <c r="AG74" s="204" t="s">
        <v>902</v>
      </c>
      <c r="AH74" s="211" t="s">
        <v>903</v>
      </c>
      <c r="AI74" s="212" t="s">
        <v>2322</v>
      </c>
      <c r="AJ74" s="213">
        <v>110600</v>
      </c>
      <c r="AK74" s="233"/>
      <c r="AL74" s="233"/>
      <c r="AM74" s="233"/>
      <c r="AN74" s="233"/>
      <c r="AO74" s="233"/>
      <c r="AP74" s="233"/>
      <c r="AQ74" s="233"/>
      <c r="AR74" s="233"/>
      <c r="AS74" s="204"/>
      <c r="AT74" s="204"/>
      <c r="AU74" s="204"/>
      <c r="AV74" s="204"/>
      <c r="AW74" s="204"/>
      <c r="AX74" s="204"/>
      <c r="AY74" s="204"/>
      <c r="AZ74" s="204"/>
      <c r="BA74" s="204"/>
      <c r="BB74" s="204"/>
      <c r="BC74" s="204"/>
      <c r="BD74" s="253"/>
      <c r="BE74" s="140"/>
      <c r="BF74" s="140"/>
      <c r="BG74" s="140"/>
      <c r="BH74" s="140"/>
      <c r="BI74" s="204"/>
      <c r="BJ74" s="233"/>
      <c r="BK74" s="233"/>
      <c r="BN74" s="2"/>
      <c r="BQ74" s="45"/>
    </row>
    <row r="75" spans="1:69" customFormat="1" ht="34.5" hidden="1" customHeight="1" x14ac:dyDescent="0.25">
      <c r="A75" s="343" t="s">
        <v>3893</v>
      </c>
      <c r="B75" s="343" t="s">
        <v>3853</v>
      </c>
      <c r="C75" s="343" t="s">
        <v>3848</v>
      </c>
      <c r="D75" s="343" t="s">
        <v>3894</v>
      </c>
      <c r="E75" s="339" t="s">
        <v>2323</v>
      </c>
      <c r="F75" s="204" t="s">
        <v>2324</v>
      </c>
      <c r="G75" s="204">
        <v>1228</v>
      </c>
      <c r="H75" s="204" t="str">
        <f t="shared" si="0"/>
        <v>DIRECCION DISTRITAL 09D12 - BALAO-NARANJAL - SALUD</v>
      </c>
      <c r="I75" s="204" t="s">
        <v>2325</v>
      </c>
      <c r="J75" s="204" t="s">
        <v>1408</v>
      </c>
      <c r="K75" s="204" t="s">
        <v>2326</v>
      </c>
      <c r="L75" s="204" t="s">
        <v>2327</v>
      </c>
      <c r="M75" s="204"/>
      <c r="N75" s="204"/>
      <c r="O75" s="207"/>
      <c r="P75" s="207"/>
      <c r="Q75" s="207"/>
      <c r="R75" s="233"/>
      <c r="S75" s="233"/>
      <c r="T75" s="233"/>
      <c r="U75" s="233"/>
      <c r="V75" s="233"/>
      <c r="W75" s="233"/>
      <c r="X75" s="233"/>
      <c r="Y75" s="233"/>
      <c r="Z75" s="233"/>
      <c r="AA75" s="233"/>
      <c r="AB75" s="233"/>
      <c r="AC75" s="204">
        <v>530232</v>
      </c>
      <c r="AD75" s="204" t="s">
        <v>2321</v>
      </c>
      <c r="AE75" s="324" t="s">
        <v>3835</v>
      </c>
      <c r="AF75" s="204" t="s">
        <v>902</v>
      </c>
      <c r="AG75" s="204" t="s">
        <v>902</v>
      </c>
      <c r="AH75" s="211" t="s">
        <v>903</v>
      </c>
      <c r="AI75" s="212" t="s">
        <v>1704</v>
      </c>
      <c r="AJ75" s="213">
        <v>110601</v>
      </c>
      <c r="AK75" s="233"/>
      <c r="AL75" s="233"/>
      <c r="AM75" s="233"/>
      <c r="AN75" s="233"/>
      <c r="AO75" s="233"/>
      <c r="AP75" s="233"/>
      <c r="AQ75" s="233"/>
      <c r="AR75" s="233"/>
      <c r="AS75" s="204"/>
      <c r="AT75" s="204"/>
      <c r="AU75" s="204"/>
      <c r="AV75" s="204"/>
      <c r="AW75" s="204"/>
      <c r="AX75" s="204"/>
      <c r="AY75" s="204"/>
      <c r="AZ75" s="204"/>
      <c r="BA75" s="204"/>
      <c r="BB75" s="204"/>
      <c r="BC75" s="204"/>
      <c r="BD75" s="253"/>
      <c r="BE75" s="140"/>
      <c r="BF75" s="140"/>
      <c r="BG75" s="140"/>
      <c r="BH75" s="140"/>
      <c r="BI75" s="204"/>
      <c r="BJ75" s="233"/>
      <c r="BK75" s="233"/>
      <c r="BN75" s="2"/>
      <c r="BQ75" s="45"/>
    </row>
    <row r="76" spans="1:69" customFormat="1" ht="34.5" hidden="1" customHeight="1" x14ac:dyDescent="0.25">
      <c r="A76" s="343" t="s">
        <v>3895</v>
      </c>
      <c r="B76" s="343" t="s">
        <v>3845</v>
      </c>
      <c r="C76" s="343" t="s">
        <v>3848</v>
      </c>
      <c r="D76" s="343" t="s">
        <v>3896</v>
      </c>
      <c r="E76" s="339" t="s">
        <v>2329</v>
      </c>
      <c r="F76" s="204" t="s">
        <v>2330</v>
      </c>
      <c r="G76" s="204">
        <v>1220</v>
      </c>
      <c r="H76" s="204" t="str">
        <f t="shared" si="0"/>
        <v>DIRECCION DISTRITAL 09D13 - BALZAR-COLIMES-PALESTINA - SALUD</v>
      </c>
      <c r="I76" s="204" t="s">
        <v>2331</v>
      </c>
      <c r="J76" s="204" t="s">
        <v>1408</v>
      </c>
      <c r="K76" s="204" t="s">
        <v>2326</v>
      </c>
      <c r="L76" s="204" t="s">
        <v>2332</v>
      </c>
      <c r="M76" s="204"/>
      <c r="N76" s="204"/>
      <c r="O76" s="207"/>
      <c r="P76" s="207"/>
      <c r="Q76" s="207"/>
      <c r="R76" s="233"/>
      <c r="S76" s="233"/>
      <c r="T76" s="233"/>
      <c r="U76" s="233"/>
      <c r="V76" s="233"/>
      <c r="W76" s="233"/>
      <c r="X76" s="233"/>
      <c r="Y76" s="233"/>
      <c r="Z76" s="233"/>
      <c r="AA76" s="233"/>
      <c r="AB76" s="233"/>
      <c r="AC76" s="326">
        <v>530233</v>
      </c>
      <c r="AD76" s="204" t="s">
        <v>2328</v>
      </c>
      <c r="AE76" s="204" t="s">
        <v>902</v>
      </c>
      <c r="AF76" s="204" t="s">
        <v>902</v>
      </c>
      <c r="AG76" s="204" t="s">
        <v>902</v>
      </c>
      <c r="AH76" s="211" t="s">
        <v>903</v>
      </c>
      <c r="AI76" s="212" t="s">
        <v>2334</v>
      </c>
      <c r="AJ76" s="213">
        <v>110602</v>
      </c>
      <c r="AK76" s="233"/>
      <c r="AL76" s="233"/>
      <c r="AM76" s="233"/>
      <c r="AN76" s="233"/>
      <c r="AO76" s="233"/>
      <c r="AP76" s="233"/>
      <c r="AQ76" s="233"/>
      <c r="AR76" s="233"/>
      <c r="AS76" s="204"/>
      <c r="AT76" s="204"/>
      <c r="AU76" s="204"/>
      <c r="AV76" s="204"/>
      <c r="AW76" s="204"/>
      <c r="AX76" s="204"/>
      <c r="AY76" s="204"/>
      <c r="AZ76" s="204"/>
      <c r="BA76" s="204"/>
      <c r="BB76" s="204"/>
      <c r="BC76" s="204"/>
      <c r="BD76" s="253"/>
      <c r="BE76" s="140"/>
      <c r="BF76" s="140"/>
      <c r="BG76" s="140"/>
      <c r="BH76" s="140"/>
      <c r="BI76" s="204"/>
      <c r="BJ76" s="233"/>
      <c r="BK76" s="233"/>
      <c r="BN76" s="2"/>
      <c r="BQ76" s="45"/>
    </row>
    <row r="77" spans="1:69" customFormat="1" ht="34.5" hidden="1" customHeight="1" x14ac:dyDescent="0.25">
      <c r="A77" s="343" t="s">
        <v>3897</v>
      </c>
      <c r="B77" s="343" t="s">
        <v>3853</v>
      </c>
      <c r="C77" s="343" t="s">
        <v>3848</v>
      </c>
      <c r="D77" s="343" t="s">
        <v>3898</v>
      </c>
      <c r="E77" s="339" t="s">
        <v>2335</v>
      </c>
      <c r="F77" s="204" t="s">
        <v>2336</v>
      </c>
      <c r="G77" s="204">
        <v>1223</v>
      </c>
      <c r="H77" s="204" t="str">
        <f t="shared" si="0"/>
        <v>DIRECCION DISTRITAL 09D14 - ISIDRO AYORA-LOMAS DE SARGENTILLO-PEDRO CARBO - SALUD</v>
      </c>
      <c r="I77" s="204" t="s">
        <v>2337</v>
      </c>
      <c r="J77" s="204" t="s">
        <v>1408</v>
      </c>
      <c r="K77" s="204" t="s">
        <v>2326</v>
      </c>
      <c r="L77" s="204" t="s">
        <v>2338</v>
      </c>
      <c r="M77" s="204"/>
      <c r="N77" s="204"/>
      <c r="O77" s="207"/>
      <c r="P77" s="207"/>
      <c r="Q77" s="207"/>
      <c r="R77" s="233"/>
      <c r="S77" s="233"/>
      <c r="T77" s="233"/>
      <c r="U77" s="233"/>
      <c r="V77" s="233"/>
      <c r="W77" s="233"/>
      <c r="X77" s="233"/>
      <c r="Y77" s="233"/>
      <c r="Z77" s="233"/>
      <c r="AA77" s="233"/>
      <c r="AB77" s="233"/>
      <c r="AC77" s="326">
        <v>530234</v>
      </c>
      <c r="AD77" s="204" t="s">
        <v>2333</v>
      </c>
      <c r="AE77" s="204" t="s">
        <v>902</v>
      </c>
      <c r="AF77" s="204" t="s">
        <v>902</v>
      </c>
      <c r="AG77" s="204" t="s">
        <v>902</v>
      </c>
      <c r="AH77" s="211" t="s">
        <v>903</v>
      </c>
      <c r="AI77" s="212" t="s">
        <v>2340</v>
      </c>
      <c r="AJ77" s="213">
        <v>110603</v>
      </c>
      <c r="AK77" s="233"/>
      <c r="AL77" s="233"/>
      <c r="AM77" s="233"/>
      <c r="AN77" s="233"/>
      <c r="AO77" s="233"/>
      <c r="AP77" s="233"/>
      <c r="AQ77" s="233"/>
      <c r="AR77" s="233"/>
      <c r="AS77" s="204"/>
      <c r="AT77" s="204"/>
      <c r="AU77" s="204"/>
      <c r="AV77" s="204"/>
      <c r="AW77" s="204"/>
      <c r="AX77" s="204"/>
      <c r="AY77" s="204"/>
      <c r="AZ77" s="204"/>
      <c r="BA77" s="204"/>
      <c r="BB77" s="204"/>
      <c r="BC77" s="204"/>
      <c r="BD77" s="253"/>
      <c r="BE77" s="140"/>
      <c r="BF77" s="140"/>
      <c r="BG77" s="140"/>
      <c r="BH77" s="140"/>
      <c r="BI77" s="204"/>
      <c r="BJ77" s="233"/>
      <c r="BK77" s="233"/>
      <c r="BN77" s="2"/>
      <c r="BQ77" s="45"/>
    </row>
    <row r="78" spans="1:69" customFormat="1" ht="34.5" hidden="1" customHeight="1" x14ac:dyDescent="0.25">
      <c r="A78" s="343" t="s">
        <v>3899</v>
      </c>
      <c r="B78" s="343" t="s">
        <v>3853</v>
      </c>
      <c r="C78" s="343" t="s">
        <v>3848</v>
      </c>
      <c r="D78" s="343" t="s">
        <v>3900</v>
      </c>
      <c r="E78" s="339" t="s">
        <v>2341</v>
      </c>
      <c r="F78" s="204" t="s">
        <v>2342</v>
      </c>
      <c r="G78" s="204">
        <v>1219</v>
      </c>
      <c r="H78" s="204" t="str">
        <f t="shared" si="0"/>
        <v>DIRECCION DISTRITAL 09D15 - EL EMPALME - SALUD</v>
      </c>
      <c r="I78" s="204" t="s">
        <v>2343</v>
      </c>
      <c r="J78" s="204" t="s">
        <v>1408</v>
      </c>
      <c r="K78" s="204" t="s">
        <v>2326</v>
      </c>
      <c r="L78" s="204" t="s">
        <v>2344</v>
      </c>
      <c r="M78" s="204"/>
      <c r="N78" s="204"/>
      <c r="O78" s="207"/>
      <c r="P78" s="207"/>
      <c r="Q78" s="207"/>
      <c r="R78" s="233"/>
      <c r="S78" s="233"/>
      <c r="T78" s="233"/>
      <c r="U78" s="233"/>
      <c r="V78" s="233"/>
      <c r="W78" s="233"/>
      <c r="X78" s="233"/>
      <c r="Y78" s="233"/>
      <c r="Z78" s="233"/>
      <c r="AA78" s="233"/>
      <c r="AB78" s="233"/>
      <c r="AC78" s="204">
        <v>530235</v>
      </c>
      <c r="AD78" s="204" t="s">
        <v>2339</v>
      </c>
      <c r="AE78" s="324" t="s">
        <v>2227</v>
      </c>
      <c r="AF78" s="204" t="s">
        <v>902</v>
      </c>
      <c r="AG78" s="204" t="s">
        <v>902</v>
      </c>
      <c r="AH78" s="211" t="s">
        <v>903</v>
      </c>
      <c r="AI78" s="212" t="s">
        <v>2346</v>
      </c>
      <c r="AJ78" s="213">
        <v>110604</v>
      </c>
      <c r="AK78" s="233"/>
      <c r="AL78" s="233"/>
      <c r="AM78" s="233"/>
      <c r="AN78" s="233"/>
      <c r="AO78" s="233"/>
      <c r="AP78" s="233"/>
      <c r="AQ78" s="233"/>
      <c r="AR78" s="233"/>
      <c r="AS78" s="204"/>
      <c r="AT78" s="204"/>
      <c r="AU78" s="204"/>
      <c r="AV78" s="204"/>
      <c r="AW78" s="204"/>
      <c r="AX78" s="204"/>
      <c r="AY78" s="204"/>
      <c r="AZ78" s="204"/>
      <c r="BA78" s="204"/>
      <c r="BB78" s="204"/>
      <c r="BC78" s="204"/>
      <c r="BD78" s="253"/>
      <c r="BE78" s="140"/>
      <c r="BF78" s="140"/>
      <c r="BG78" s="140"/>
      <c r="BH78" s="140"/>
      <c r="BI78" s="204"/>
      <c r="BJ78" s="233"/>
      <c r="BK78" s="233"/>
      <c r="BN78" s="2"/>
      <c r="BQ78" s="45"/>
    </row>
    <row r="79" spans="1:69" customFormat="1" ht="34.5" hidden="1" customHeight="1" x14ac:dyDescent="0.25">
      <c r="A79" s="349"/>
      <c r="B79" s="349"/>
      <c r="C79" s="349"/>
      <c r="D79" s="349"/>
      <c r="E79" s="204" t="s">
        <v>2347</v>
      </c>
      <c r="F79" s="204" t="s">
        <v>2348</v>
      </c>
      <c r="G79" s="204">
        <v>1222</v>
      </c>
      <c r="H79" s="204" t="str">
        <f t="shared" si="0"/>
        <v>DIRECCION DISTRITAL 09D19 - DAULE-NOBOL-SANTA LUCIA - SALUD</v>
      </c>
      <c r="I79" s="204" t="s">
        <v>2349</v>
      </c>
      <c r="J79" s="204" t="s">
        <v>1408</v>
      </c>
      <c r="K79" s="204" t="s">
        <v>2326</v>
      </c>
      <c r="L79" s="204" t="s">
        <v>2350</v>
      </c>
      <c r="M79" s="204"/>
      <c r="N79" s="204"/>
      <c r="O79" s="207"/>
      <c r="P79" s="207"/>
      <c r="Q79" s="207"/>
      <c r="R79" s="233"/>
      <c r="S79" s="233"/>
      <c r="T79" s="233"/>
      <c r="U79" s="233"/>
      <c r="V79" s="233"/>
      <c r="W79" s="233"/>
      <c r="X79" s="233"/>
      <c r="Y79" s="233"/>
      <c r="Z79" s="233"/>
      <c r="AA79" s="233"/>
      <c r="AB79" s="233"/>
      <c r="AC79" s="204">
        <v>530236</v>
      </c>
      <c r="AD79" s="204" t="s">
        <v>2345</v>
      </c>
      <c r="AE79" s="324" t="s">
        <v>3835</v>
      </c>
      <c r="AF79" s="204" t="s">
        <v>902</v>
      </c>
      <c r="AG79" s="204" t="s">
        <v>902</v>
      </c>
      <c r="AH79" s="211" t="s">
        <v>903</v>
      </c>
      <c r="AI79" s="212" t="s">
        <v>2352</v>
      </c>
      <c r="AJ79" s="213">
        <v>110605</v>
      </c>
      <c r="AK79" s="233"/>
      <c r="AL79" s="233"/>
      <c r="AM79" s="233"/>
      <c r="AN79" s="233"/>
      <c r="AO79" s="233"/>
      <c r="AP79" s="233"/>
      <c r="AQ79" s="233"/>
      <c r="AR79" s="233"/>
      <c r="AS79" s="204"/>
      <c r="AT79" s="204"/>
      <c r="AU79" s="204"/>
      <c r="AV79" s="204"/>
      <c r="AW79" s="204"/>
      <c r="AX79" s="204"/>
      <c r="AY79" s="204"/>
      <c r="AZ79" s="204"/>
      <c r="BA79" s="204"/>
      <c r="BB79" s="204"/>
      <c r="BC79" s="204"/>
      <c r="BD79" s="253"/>
      <c r="BE79" s="140"/>
      <c r="BF79" s="140"/>
      <c r="BG79" s="140"/>
      <c r="BH79" s="140"/>
      <c r="BI79" s="204"/>
      <c r="BJ79" s="233"/>
      <c r="BK79" s="233"/>
      <c r="BN79" s="2"/>
      <c r="BQ79" s="45"/>
    </row>
    <row r="80" spans="1:69" customFormat="1" ht="34.5" hidden="1" customHeight="1" x14ac:dyDescent="0.25">
      <c r="A80" s="233"/>
      <c r="B80" s="233"/>
      <c r="C80" s="233"/>
      <c r="D80" s="233"/>
      <c r="E80" s="204" t="s">
        <v>2353</v>
      </c>
      <c r="F80" s="204" t="s">
        <v>2354</v>
      </c>
      <c r="G80" s="204">
        <v>1224</v>
      </c>
      <c r="H80" s="204" t="str">
        <f t="shared" si="0"/>
        <v>DIRECCION DISTRITAL 09D20 - SALITRE - SALUD</v>
      </c>
      <c r="I80" s="204" t="s">
        <v>2355</v>
      </c>
      <c r="J80" s="204" t="s">
        <v>1408</v>
      </c>
      <c r="K80" s="204" t="s">
        <v>2326</v>
      </c>
      <c r="L80" s="204" t="s">
        <v>2356</v>
      </c>
      <c r="M80" s="204"/>
      <c r="N80" s="204"/>
      <c r="O80" s="207"/>
      <c r="P80" s="207"/>
      <c r="Q80" s="207"/>
      <c r="R80" s="233"/>
      <c r="S80" s="233"/>
      <c r="T80" s="233"/>
      <c r="U80" s="233"/>
      <c r="V80" s="233"/>
      <c r="W80" s="233"/>
      <c r="X80" s="233"/>
      <c r="Y80" s="233"/>
      <c r="Z80" s="233"/>
      <c r="AA80" s="233"/>
      <c r="AB80" s="233"/>
      <c r="AC80" s="204">
        <v>530237</v>
      </c>
      <c r="AD80" s="204" t="s">
        <v>2351</v>
      </c>
      <c r="AE80" s="324" t="s">
        <v>3835</v>
      </c>
      <c r="AF80" s="204" t="s">
        <v>902</v>
      </c>
      <c r="AG80" s="204" t="s">
        <v>902</v>
      </c>
      <c r="AH80" s="211" t="s">
        <v>903</v>
      </c>
      <c r="AI80" s="212" t="s">
        <v>2358</v>
      </c>
      <c r="AJ80" s="213">
        <v>110606</v>
      </c>
      <c r="AK80" s="233"/>
      <c r="AL80" s="233"/>
      <c r="AM80" s="233"/>
      <c r="AN80" s="233"/>
      <c r="AO80" s="233"/>
      <c r="AP80" s="233"/>
      <c r="AQ80" s="233"/>
      <c r="AR80" s="233"/>
      <c r="AS80" s="204"/>
      <c r="AT80" s="204"/>
      <c r="AU80" s="204"/>
      <c r="AV80" s="204"/>
      <c r="AW80" s="204"/>
      <c r="AX80" s="204"/>
      <c r="AY80" s="204"/>
      <c r="AZ80" s="204"/>
      <c r="BA80" s="204"/>
      <c r="BB80" s="204"/>
      <c r="BC80" s="204"/>
      <c r="BD80" s="253"/>
      <c r="BE80" s="140"/>
      <c r="BF80" s="140"/>
      <c r="BG80" s="140"/>
      <c r="BH80" s="140"/>
      <c r="BI80" s="204"/>
      <c r="BJ80" s="233"/>
      <c r="BK80" s="233"/>
      <c r="BN80" s="2"/>
      <c r="BQ80" s="45"/>
    </row>
    <row r="81" spans="1:69" customFormat="1" ht="34.5" hidden="1" customHeight="1" x14ac:dyDescent="0.25">
      <c r="A81" s="233"/>
      <c r="B81" s="233"/>
      <c r="C81" s="233"/>
      <c r="D81" s="233"/>
      <c r="E81" s="204" t="s">
        <v>1396</v>
      </c>
      <c r="F81" s="204" t="s">
        <v>2359</v>
      </c>
      <c r="G81" s="204">
        <v>1225</v>
      </c>
      <c r="H81" s="204" t="str">
        <f t="shared" si="0"/>
        <v>DIRECCION DISTRITAL 09D21 - SAN JACINTO DE YAGUACHI - SALUD</v>
      </c>
      <c r="I81" s="204" t="s">
        <v>2360</v>
      </c>
      <c r="J81" s="204" t="s">
        <v>1408</v>
      </c>
      <c r="K81" s="204" t="s">
        <v>2326</v>
      </c>
      <c r="L81" s="204" t="s">
        <v>2361</v>
      </c>
      <c r="M81" s="204"/>
      <c r="N81" s="204"/>
      <c r="O81" s="207"/>
      <c r="P81" s="207"/>
      <c r="Q81" s="207"/>
      <c r="R81" s="233"/>
      <c r="S81" s="233"/>
      <c r="T81" s="233"/>
      <c r="U81" s="233"/>
      <c r="V81" s="233"/>
      <c r="W81" s="233"/>
      <c r="X81" s="233"/>
      <c r="Y81" s="233"/>
      <c r="Z81" s="233"/>
      <c r="AA81" s="233"/>
      <c r="AB81" s="233"/>
      <c r="AC81" s="204">
        <v>530238</v>
      </c>
      <c r="AD81" s="204" t="s">
        <v>2357</v>
      </c>
      <c r="AE81" s="324" t="s">
        <v>3835</v>
      </c>
      <c r="AF81" s="204" t="s">
        <v>902</v>
      </c>
      <c r="AG81" s="204" t="s">
        <v>902</v>
      </c>
      <c r="AH81" s="211" t="s">
        <v>903</v>
      </c>
      <c r="AI81" s="212" t="s">
        <v>2363</v>
      </c>
      <c r="AJ81" s="213">
        <v>110607</v>
      </c>
      <c r="AK81" s="233"/>
      <c r="AL81" s="233"/>
      <c r="AM81" s="233"/>
      <c r="AN81" s="233"/>
      <c r="AO81" s="233"/>
      <c r="AP81" s="233"/>
      <c r="AQ81" s="233"/>
      <c r="AR81" s="233"/>
      <c r="AS81" s="204"/>
      <c r="AT81" s="204"/>
      <c r="AU81" s="204"/>
      <c r="AV81" s="204"/>
      <c r="AW81" s="204"/>
      <c r="AX81" s="204"/>
      <c r="AY81" s="204"/>
      <c r="AZ81" s="204"/>
      <c r="BA81" s="204"/>
      <c r="BB81" s="204"/>
      <c r="BC81" s="204"/>
      <c r="BD81" s="253"/>
      <c r="BE81" s="140"/>
      <c r="BF81" s="140"/>
      <c r="BG81" s="140"/>
      <c r="BH81" s="140"/>
      <c r="BI81" s="204"/>
      <c r="BJ81" s="233"/>
      <c r="BK81" s="233"/>
      <c r="BN81" s="2"/>
      <c r="BQ81" s="45"/>
    </row>
    <row r="82" spans="1:69" customFormat="1" ht="34.5" hidden="1" customHeight="1" x14ac:dyDescent="0.25">
      <c r="A82" s="233"/>
      <c r="B82" s="233"/>
      <c r="C82" s="233"/>
      <c r="D82" s="233"/>
      <c r="E82" s="204" t="s">
        <v>2364</v>
      </c>
      <c r="F82" s="204" t="s">
        <v>2365</v>
      </c>
      <c r="G82" s="204">
        <v>1218</v>
      </c>
      <c r="H82" s="204" t="str">
        <f t="shared" si="0"/>
        <v>DIRECCION DISTRITAL 09D22 - PLAYAS - SALUD</v>
      </c>
      <c r="I82" s="204" t="s">
        <v>2366</v>
      </c>
      <c r="J82" s="204" t="s">
        <v>1408</v>
      </c>
      <c r="K82" s="204" t="s">
        <v>2326</v>
      </c>
      <c r="L82" s="204" t="s">
        <v>2367</v>
      </c>
      <c r="M82" s="204"/>
      <c r="N82" s="204"/>
      <c r="O82" s="207"/>
      <c r="P82" s="207"/>
      <c r="Q82" s="207"/>
      <c r="R82" s="233"/>
      <c r="S82" s="233"/>
      <c r="T82" s="233"/>
      <c r="U82" s="233"/>
      <c r="V82" s="233"/>
      <c r="W82" s="233"/>
      <c r="X82" s="233"/>
      <c r="Y82" s="233"/>
      <c r="Z82" s="233"/>
      <c r="AA82" s="233"/>
      <c r="AB82" s="233"/>
      <c r="AC82" s="204">
        <v>530239</v>
      </c>
      <c r="AD82" s="204" t="s">
        <v>2362</v>
      </c>
      <c r="AE82" s="324" t="s">
        <v>3835</v>
      </c>
      <c r="AF82" s="204" t="s">
        <v>902</v>
      </c>
      <c r="AG82" s="204" t="s">
        <v>902</v>
      </c>
      <c r="AH82" s="211" t="s">
        <v>903</v>
      </c>
      <c r="AI82" s="212" t="s">
        <v>2369</v>
      </c>
      <c r="AJ82" s="213">
        <v>110608</v>
      </c>
      <c r="AK82" s="233"/>
      <c r="AL82" s="233"/>
      <c r="AM82" s="233"/>
      <c r="AN82" s="233"/>
      <c r="AO82" s="233"/>
      <c r="AP82" s="233"/>
      <c r="AQ82" s="233"/>
      <c r="AR82" s="233"/>
      <c r="AS82" s="204"/>
      <c r="AT82" s="204"/>
      <c r="AU82" s="204"/>
      <c r="AV82" s="204"/>
      <c r="AW82" s="204"/>
      <c r="AX82" s="204"/>
      <c r="AY82" s="204"/>
      <c r="AZ82" s="204"/>
      <c r="BA82" s="204"/>
      <c r="BB82" s="204"/>
      <c r="BC82" s="204"/>
      <c r="BD82" s="253"/>
      <c r="BE82" s="140"/>
      <c r="BF82" s="140"/>
      <c r="BG82" s="140"/>
      <c r="BH82" s="140"/>
      <c r="BI82" s="204"/>
      <c r="BJ82" s="233"/>
      <c r="BK82" s="233"/>
      <c r="BN82" s="2"/>
      <c r="BQ82" s="45"/>
    </row>
    <row r="83" spans="1:69" customFormat="1" ht="34.5" hidden="1" customHeight="1" x14ac:dyDescent="0.25">
      <c r="A83" s="233"/>
      <c r="B83" s="233"/>
      <c r="C83" s="233"/>
      <c r="D83" s="233"/>
      <c r="E83" s="204" t="s">
        <v>2370</v>
      </c>
      <c r="F83" s="204" t="s">
        <v>2371</v>
      </c>
      <c r="G83" s="204">
        <v>1301</v>
      </c>
      <c r="H83" s="204" t="str">
        <f t="shared" si="0"/>
        <v>DIRECCION DISTRITAL 12D01 - BABA-BABAHOYO-MONTALVO - SALUD</v>
      </c>
      <c r="I83" s="204" t="s">
        <v>2372</v>
      </c>
      <c r="J83" s="204" t="s">
        <v>1408</v>
      </c>
      <c r="K83" s="204" t="s">
        <v>2373</v>
      </c>
      <c r="L83" s="204" t="s">
        <v>2374</v>
      </c>
      <c r="M83" s="204"/>
      <c r="N83" s="204"/>
      <c r="O83" s="207"/>
      <c r="P83" s="207"/>
      <c r="Q83" s="207"/>
      <c r="R83" s="233"/>
      <c r="S83" s="233"/>
      <c r="T83" s="233"/>
      <c r="U83" s="233"/>
      <c r="V83" s="233"/>
      <c r="W83" s="233"/>
      <c r="X83" s="233"/>
      <c r="Y83" s="233"/>
      <c r="Z83" s="233"/>
      <c r="AA83" s="233"/>
      <c r="AB83" s="233"/>
      <c r="AC83" s="326">
        <v>530240</v>
      </c>
      <c r="AD83" s="204" t="s">
        <v>2368</v>
      </c>
      <c r="AE83" s="204" t="s">
        <v>902</v>
      </c>
      <c r="AF83" s="204" t="s">
        <v>902</v>
      </c>
      <c r="AG83" s="204" t="s">
        <v>902</v>
      </c>
      <c r="AH83" s="211" t="s">
        <v>903</v>
      </c>
      <c r="AI83" s="212" t="s">
        <v>2376</v>
      </c>
      <c r="AJ83" s="213">
        <v>110609</v>
      </c>
      <c r="AK83" s="233"/>
      <c r="AL83" s="233"/>
      <c r="AM83" s="233"/>
      <c r="AN83" s="233"/>
      <c r="AO83" s="233"/>
      <c r="AP83" s="233"/>
      <c r="AQ83" s="233"/>
      <c r="AR83" s="233"/>
      <c r="AS83" s="204"/>
      <c r="AT83" s="204"/>
      <c r="AU83" s="204"/>
      <c r="AV83" s="204"/>
      <c r="AW83" s="204"/>
      <c r="AX83" s="204"/>
      <c r="AY83" s="204"/>
      <c r="AZ83" s="204"/>
      <c r="BA83" s="204"/>
      <c r="BB83" s="204"/>
      <c r="BC83" s="204"/>
      <c r="BD83" s="253"/>
      <c r="BE83" s="140"/>
      <c r="BF83" s="140"/>
      <c r="BG83" s="140"/>
      <c r="BH83" s="140"/>
      <c r="BI83" s="204"/>
      <c r="BJ83" s="233"/>
      <c r="BK83" s="233"/>
      <c r="BN83" s="2"/>
      <c r="BQ83" s="45"/>
    </row>
    <row r="84" spans="1:69" customFormat="1" ht="34.5" hidden="1" customHeight="1" x14ac:dyDescent="0.25">
      <c r="A84" s="233"/>
      <c r="B84" s="233"/>
      <c r="C84" s="233"/>
      <c r="D84" s="233"/>
      <c r="E84" s="204" t="s">
        <v>2377</v>
      </c>
      <c r="F84" s="204" t="s">
        <v>2378</v>
      </c>
      <c r="G84" s="204">
        <v>1304</v>
      </c>
      <c r="H84" s="204" t="str">
        <f t="shared" si="0"/>
        <v>DIRECCION DISTRITAL 12D02 - PUEBLO VIEJO-URDANETA - SALUD</v>
      </c>
      <c r="I84" s="204" t="s">
        <v>2379</v>
      </c>
      <c r="J84" s="204" t="s">
        <v>1408</v>
      </c>
      <c r="K84" s="204" t="s">
        <v>2373</v>
      </c>
      <c r="L84" s="204" t="s">
        <v>2380</v>
      </c>
      <c r="M84" s="204"/>
      <c r="N84" s="204"/>
      <c r="O84" s="207"/>
      <c r="P84" s="207"/>
      <c r="Q84" s="207"/>
      <c r="R84" s="233"/>
      <c r="S84" s="233"/>
      <c r="T84" s="233"/>
      <c r="U84" s="233"/>
      <c r="V84" s="233"/>
      <c r="W84" s="233"/>
      <c r="X84" s="233"/>
      <c r="Y84" s="233"/>
      <c r="Z84" s="233"/>
      <c r="AA84" s="233"/>
      <c r="AB84" s="233"/>
      <c r="AC84" s="204">
        <v>530241</v>
      </c>
      <c r="AD84" s="204" t="s">
        <v>2375</v>
      </c>
      <c r="AE84" s="324" t="s">
        <v>3835</v>
      </c>
      <c r="AF84" s="204" t="s">
        <v>902</v>
      </c>
      <c r="AG84" s="204" t="s">
        <v>902</v>
      </c>
      <c r="AH84" s="211" t="s">
        <v>903</v>
      </c>
      <c r="AI84" s="212" t="s">
        <v>2382</v>
      </c>
      <c r="AJ84" s="213">
        <v>110610</v>
      </c>
      <c r="AK84" s="233"/>
      <c r="AL84" s="233"/>
      <c r="AM84" s="233"/>
      <c r="AN84" s="233"/>
      <c r="AO84" s="233"/>
      <c r="AP84" s="233"/>
      <c r="AQ84" s="233"/>
      <c r="AR84" s="233"/>
      <c r="AS84" s="204"/>
      <c r="AT84" s="204"/>
      <c r="AU84" s="204"/>
      <c r="AV84" s="204"/>
      <c r="AW84" s="204"/>
      <c r="AX84" s="204"/>
      <c r="AY84" s="204"/>
      <c r="AZ84" s="204"/>
      <c r="BA84" s="204"/>
      <c r="BB84" s="204"/>
      <c r="BC84" s="204"/>
      <c r="BD84" s="253"/>
      <c r="BE84" s="140"/>
      <c r="BF84" s="140"/>
      <c r="BG84" s="140"/>
      <c r="BH84" s="140"/>
      <c r="BI84" s="204"/>
      <c r="BJ84" s="233"/>
      <c r="BK84" s="233"/>
      <c r="BN84" s="2"/>
      <c r="BQ84" s="45"/>
    </row>
    <row r="85" spans="1:69" customFormat="1" ht="34.5" hidden="1" customHeight="1" x14ac:dyDescent="0.25">
      <c r="A85" s="233"/>
      <c r="B85" s="233"/>
      <c r="C85" s="233"/>
      <c r="D85" s="233"/>
      <c r="E85" s="204" t="s">
        <v>2383</v>
      </c>
      <c r="F85" s="204" t="s">
        <v>2384</v>
      </c>
      <c r="G85" s="204">
        <v>1306</v>
      </c>
      <c r="H85" s="204" t="str">
        <f t="shared" si="0"/>
        <v>DIRECCION DISTRITAL 12D04 - QUINSALOMA-VENTANAS - SALUD</v>
      </c>
      <c r="I85" s="204" t="s">
        <v>2385</v>
      </c>
      <c r="J85" s="204" t="s">
        <v>1408</v>
      </c>
      <c r="K85" s="204" t="s">
        <v>2373</v>
      </c>
      <c r="L85" s="204" t="s">
        <v>2386</v>
      </c>
      <c r="M85" s="204"/>
      <c r="N85" s="204"/>
      <c r="O85" s="207"/>
      <c r="P85" s="207"/>
      <c r="Q85" s="207"/>
      <c r="R85" s="233"/>
      <c r="S85" s="233"/>
      <c r="T85" s="233"/>
      <c r="U85" s="233"/>
      <c r="V85" s="233"/>
      <c r="W85" s="233"/>
      <c r="X85" s="233"/>
      <c r="Y85" s="233"/>
      <c r="Z85" s="233"/>
      <c r="AA85" s="233"/>
      <c r="AB85" s="233"/>
      <c r="AC85" s="204">
        <v>530242</v>
      </c>
      <c r="AD85" s="204" t="s">
        <v>2381</v>
      </c>
      <c r="AE85" s="324" t="s">
        <v>3835</v>
      </c>
      <c r="AF85" s="204" t="s">
        <v>902</v>
      </c>
      <c r="AG85" s="204" t="s">
        <v>902</v>
      </c>
      <c r="AH85" s="211" t="s">
        <v>903</v>
      </c>
      <c r="AI85" s="212" t="s">
        <v>2388</v>
      </c>
      <c r="AJ85" s="213">
        <v>110611</v>
      </c>
      <c r="AK85" s="233"/>
      <c r="AL85" s="233"/>
      <c r="AM85" s="233"/>
      <c r="AN85" s="233"/>
      <c r="AO85" s="233"/>
      <c r="AP85" s="233"/>
      <c r="AQ85" s="233"/>
      <c r="AR85" s="233"/>
      <c r="AS85" s="204"/>
      <c r="AT85" s="204"/>
      <c r="AU85" s="204"/>
      <c r="AV85" s="204"/>
      <c r="AW85" s="204"/>
      <c r="AX85" s="204"/>
      <c r="AY85" s="204"/>
      <c r="AZ85" s="204"/>
      <c r="BA85" s="204"/>
      <c r="BB85" s="204"/>
      <c r="BC85" s="204"/>
      <c r="BD85" s="253"/>
      <c r="BE85" s="140"/>
      <c r="BF85" s="140"/>
      <c r="BG85" s="140"/>
      <c r="BH85" s="140"/>
      <c r="BI85" s="204"/>
      <c r="BJ85" s="233"/>
      <c r="BK85" s="233"/>
      <c r="BN85" s="2"/>
      <c r="BQ85" s="45"/>
    </row>
    <row r="86" spans="1:69" customFormat="1" ht="34.5" hidden="1" customHeight="1" x14ac:dyDescent="0.25">
      <c r="A86" s="233"/>
      <c r="B86" s="233"/>
      <c r="C86" s="233"/>
      <c r="D86" s="233"/>
      <c r="E86" s="204" t="s">
        <v>2389</v>
      </c>
      <c r="F86" s="204" t="s">
        <v>2390</v>
      </c>
      <c r="G86" s="204">
        <v>5450</v>
      </c>
      <c r="H86" s="204" t="str">
        <f t="shared" si="0"/>
        <v>DIRECCION DISTRITAL 12D03 - QUEVEDO-MOCACHE - SALUD</v>
      </c>
      <c r="I86" s="204" t="s">
        <v>2391</v>
      </c>
      <c r="J86" s="204" t="s">
        <v>1408</v>
      </c>
      <c r="K86" s="204" t="s">
        <v>2373</v>
      </c>
      <c r="L86" s="204" t="s">
        <v>2392</v>
      </c>
      <c r="M86" s="204"/>
      <c r="N86" s="204"/>
      <c r="O86" s="207"/>
      <c r="P86" s="207"/>
      <c r="Q86" s="207"/>
      <c r="R86" s="233"/>
      <c r="S86" s="233"/>
      <c r="T86" s="233"/>
      <c r="U86" s="233"/>
      <c r="V86" s="233"/>
      <c r="W86" s="233"/>
      <c r="X86" s="233"/>
      <c r="Y86" s="233"/>
      <c r="Z86" s="233"/>
      <c r="AA86" s="233"/>
      <c r="AB86" s="233"/>
      <c r="AC86" s="204">
        <v>530244</v>
      </c>
      <c r="AD86" s="204" t="s">
        <v>2387</v>
      </c>
      <c r="AE86" s="324" t="s">
        <v>3835</v>
      </c>
      <c r="AF86" s="204" t="s">
        <v>902</v>
      </c>
      <c r="AG86" s="204" t="s">
        <v>902</v>
      </c>
      <c r="AH86" s="211" t="s">
        <v>903</v>
      </c>
      <c r="AI86" s="212" t="s">
        <v>2394</v>
      </c>
      <c r="AJ86" s="213">
        <v>110612</v>
      </c>
      <c r="AK86" s="233"/>
      <c r="AL86" s="233"/>
      <c r="AM86" s="233"/>
      <c r="AN86" s="233"/>
      <c r="AO86" s="233"/>
      <c r="AP86" s="233"/>
      <c r="AQ86" s="233"/>
      <c r="AR86" s="233"/>
      <c r="AS86" s="204"/>
      <c r="AT86" s="204"/>
      <c r="AU86" s="204"/>
      <c r="AV86" s="204"/>
      <c r="AW86" s="204"/>
      <c r="AX86" s="204"/>
      <c r="AY86" s="204"/>
      <c r="AZ86" s="204"/>
      <c r="BA86" s="204"/>
      <c r="BB86" s="204"/>
      <c r="BC86" s="204"/>
      <c r="BD86" s="253"/>
      <c r="BE86" s="140"/>
      <c r="BF86" s="140"/>
      <c r="BG86" s="140"/>
      <c r="BH86" s="140"/>
      <c r="BI86" s="204"/>
      <c r="BJ86" s="233"/>
      <c r="BK86" s="233"/>
      <c r="BN86" s="2"/>
      <c r="BQ86" s="45"/>
    </row>
    <row r="87" spans="1:69" customFormat="1" ht="34.5" hidden="1" customHeight="1" x14ac:dyDescent="0.25">
      <c r="A87" s="233"/>
      <c r="B87" s="233"/>
      <c r="C87" s="233"/>
      <c r="D87" s="233"/>
      <c r="E87" s="204" t="s">
        <v>2395</v>
      </c>
      <c r="F87" s="204" t="s">
        <v>2396</v>
      </c>
      <c r="G87" s="204">
        <v>5520</v>
      </c>
      <c r="H87" s="204" t="str">
        <f t="shared" si="0"/>
        <v>DIRECCION DISTRITAL 12D05 - PALENQUE -VINCES - SALUD</v>
      </c>
      <c r="I87" s="204" t="s">
        <v>2397</v>
      </c>
      <c r="J87" s="204" t="s">
        <v>1408</v>
      </c>
      <c r="K87" s="204" t="s">
        <v>2373</v>
      </c>
      <c r="L87" s="204" t="s">
        <v>2398</v>
      </c>
      <c r="M87" s="204"/>
      <c r="N87" s="204"/>
      <c r="O87" s="207"/>
      <c r="P87" s="207"/>
      <c r="Q87" s="207"/>
      <c r="R87" s="233"/>
      <c r="S87" s="233"/>
      <c r="T87" s="233"/>
      <c r="U87" s="233"/>
      <c r="V87" s="233"/>
      <c r="W87" s="233"/>
      <c r="X87" s="233"/>
      <c r="Y87" s="233"/>
      <c r="Z87" s="233"/>
      <c r="AA87" s="233"/>
      <c r="AB87" s="233"/>
      <c r="AC87" s="204">
        <v>530246</v>
      </c>
      <c r="AD87" s="204" t="s">
        <v>2393</v>
      </c>
      <c r="AE87" s="324" t="s">
        <v>3835</v>
      </c>
      <c r="AF87" s="204" t="s">
        <v>902</v>
      </c>
      <c r="AG87" s="204" t="s">
        <v>902</v>
      </c>
      <c r="AH87" s="211" t="s">
        <v>903</v>
      </c>
      <c r="AI87" s="212" t="s">
        <v>2400</v>
      </c>
      <c r="AJ87" s="213">
        <v>110613</v>
      </c>
      <c r="AK87" s="233"/>
      <c r="AL87" s="233"/>
      <c r="AM87" s="233"/>
      <c r="AN87" s="233"/>
      <c r="AO87" s="233"/>
      <c r="AP87" s="233"/>
      <c r="AQ87" s="233"/>
      <c r="AR87" s="233"/>
      <c r="AS87" s="204"/>
      <c r="AT87" s="204"/>
      <c r="AU87" s="204"/>
      <c r="AV87" s="204"/>
      <c r="AW87" s="204"/>
      <c r="AX87" s="204"/>
      <c r="AY87" s="204"/>
      <c r="AZ87" s="204"/>
      <c r="BA87" s="204"/>
      <c r="BB87" s="204"/>
      <c r="BC87" s="204"/>
      <c r="BD87" s="253"/>
      <c r="BE87" s="140"/>
      <c r="BF87" s="140"/>
      <c r="BG87" s="140"/>
      <c r="BH87" s="140"/>
      <c r="BI87" s="204"/>
      <c r="BJ87" s="233"/>
      <c r="BK87" s="233"/>
      <c r="BN87" s="2"/>
      <c r="BQ87" s="45"/>
    </row>
    <row r="88" spans="1:69" customFormat="1" ht="34.5" hidden="1" customHeight="1" x14ac:dyDescent="0.25">
      <c r="A88" s="233"/>
      <c r="B88" s="233"/>
      <c r="C88" s="233"/>
      <c r="D88" s="233"/>
      <c r="E88" s="204" t="s">
        <v>2401</v>
      </c>
      <c r="F88" s="204" t="s">
        <v>2402</v>
      </c>
      <c r="G88" s="204">
        <v>1510</v>
      </c>
      <c r="H88" s="204" t="str">
        <f t="shared" si="0"/>
        <v>DIRECCION DISTRITAL 20D01 - SAN CRISTOBAL-SANTA CRUZ-ISABELA - SALUD</v>
      </c>
      <c r="I88" s="204" t="s">
        <v>2403</v>
      </c>
      <c r="J88" s="204" t="s">
        <v>1408</v>
      </c>
      <c r="K88" s="204" t="s">
        <v>2404</v>
      </c>
      <c r="L88" s="204" t="s">
        <v>2405</v>
      </c>
      <c r="M88" s="204"/>
      <c r="N88" s="204"/>
      <c r="O88" s="207"/>
      <c r="P88" s="207"/>
      <c r="Q88" s="207"/>
      <c r="R88" s="233"/>
      <c r="S88" s="233"/>
      <c r="T88" s="233"/>
      <c r="U88" s="233"/>
      <c r="V88" s="233"/>
      <c r="W88" s="233"/>
      <c r="X88" s="233"/>
      <c r="Y88" s="233"/>
      <c r="Z88" s="233"/>
      <c r="AA88" s="233"/>
      <c r="AB88" s="233"/>
      <c r="AC88" s="204">
        <v>530248</v>
      </c>
      <c r="AD88" s="204" t="s">
        <v>2399</v>
      </c>
      <c r="AE88" s="324" t="s">
        <v>3835</v>
      </c>
      <c r="AF88" s="204" t="s">
        <v>902</v>
      </c>
      <c r="AG88" s="204" t="s">
        <v>902</v>
      </c>
      <c r="AH88" s="211" t="s">
        <v>903</v>
      </c>
      <c r="AI88" s="212" t="s">
        <v>2407</v>
      </c>
      <c r="AJ88" s="213">
        <v>110614</v>
      </c>
      <c r="AK88" s="233"/>
      <c r="AL88" s="233"/>
      <c r="AM88" s="233"/>
      <c r="AN88" s="233"/>
      <c r="AO88" s="233"/>
      <c r="AP88" s="233"/>
      <c r="AQ88" s="233"/>
      <c r="AR88" s="233"/>
      <c r="AS88" s="204"/>
      <c r="AT88" s="204"/>
      <c r="AU88" s="204"/>
      <c r="AV88" s="204"/>
      <c r="AW88" s="204"/>
      <c r="AX88" s="204"/>
      <c r="AY88" s="204"/>
      <c r="AZ88" s="204"/>
      <c r="BA88" s="204"/>
      <c r="BB88" s="204"/>
      <c r="BC88" s="204"/>
      <c r="BD88" s="253"/>
      <c r="BE88" s="140"/>
      <c r="BF88" s="140"/>
      <c r="BG88" s="140"/>
      <c r="BH88" s="140"/>
      <c r="BI88" s="204"/>
      <c r="BJ88" s="233"/>
      <c r="BK88" s="233"/>
      <c r="BN88" s="2"/>
      <c r="BQ88" s="45"/>
    </row>
    <row r="89" spans="1:69" customFormat="1" ht="34.5" hidden="1" customHeight="1" x14ac:dyDescent="0.25">
      <c r="A89" s="233"/>
      <c r="B89" s="233"/>
      <c r="C89" s="233"/>
      <c r="D89" s="233"/>
      <c r="E89" s="204" t="s">
        <v>2408</v>
      </c>
      <c r="F89" s="204" t="s">
        <v>2409</v>
      </c>
      <c r="G89" s="204">
        <v>1217</v>
      </c>
      <c r="H89" s="204" t="str">
        <f t="shared" si="0"/>
        <v>DIRECCION DISTRITAL 24D02 - LA LIBERTAD-SALINAS - SALUD</v>
      </c>
      <c r="I89" s="204" t="s">
        <v>2410</v>
      </c>
      <c r="J89" s="204" t="s">
        <v>1408</v>
      </c>
      <c r="K89" s="204" t="s">
        <v>2411</v>
      </c>
      <c r="L89" s="204" t="s">
        <v>2412</v>
      </c>
      <c r="M89" s="204"/>
      <c r="N89" s="204"/>
      <c r="O89" s="207"/>
      <c r="P89" s="207"/>
      <c r="Q89" s="207"/>
      <c r="R89" s="233"/>
      <c r="S89" s="233"/>
      <c r="T89" s="233"/>
      <c r="U89" s="233"/>
      <c r="V89" s="233"/>
      <c r="W89" s="233"/>
      <c r="X89" s="233"/>
      <c r="Y89" s="233"/>
      <c r="Z89" s="233"/>
      <c r="AA89" s="233"/>
      <c r="AB89" s="233"/>
      <c r="AC89" s="204">
        <v>530249</v>
      </c>
      <c r="AD89" s="204" t="s">
        <v>2406</v>
      </c>
      <c r="AE89" s="324" t="s">
        <v>3835</v>
      </c>
      <c r="AF89" s="204" t="s">
        <v>902</v>
      </c>
      <c r="AG89" s="204" t="s">
        <v>902</v>
      </c>
      <c r="AH89" s="211" t="s">
        <v>903</v>
      </c>
      <c r="AI89" s="212" t="s">
        <v>2413</v>
      </c>
      <c r="AJ89" s="213">
        <v>110615</v>
      </c>
      <c r="AK89" s="233"/>
      <c r="AL89" s="233"/>
      <c r="AM89" s="233"/>
      <c r="AN89" s="233"/>
      <c r="AO89" s="233"/>
      <c r="AP89" s="233"/>
      <c r="AQ89" s="233"/>
      <c r="AR89" s="233"/>
      <c r="AS89" s="204"/>
      <c r="AT89" s="204"/>
      <c r="AU89" s="204"/>
      <c r="AV89" s="204"/>
      <c r="AW89" s="204"/>
      <c r="AX89" s="204"/>
      <c r="AY89" s="204"/>
      <c r="AZ89" s="204"/>
      <c r="BA89" s="204"/>
      <c r="BB89" s="204"/>
      <c r="BC89" s="204"/>
      <c r="BD89" s="253"/>
      <c r="BE89" s="140"/>
      <c r="BF89" s="140"/>
      <c r="BG89" s="140"/>
      <c r="BH89" s="140"/>
      <c r="BI89" s="204"/>
      <c r="BJ89" s="233"/>
      <c r="BK89" s="233"/>
      <c r="BN89" s="2"/>
      <c r="BQ89" s="45"/>
    </row>
    <row r="90" spans="1:69" customFormat="1" ht="34.5" hidden="1" customHeight="1" x14ac:dyDescent="0.25">
      <c r="A90" s="233"/>
      <c r="B90" s="233"/>
      <c r="C90" s="233"/>
      <c r="D90" s="233"/>
      <c r="E90" s="204" t="s">
        <v>2414</v>
      </c>
      <c r="F90" s="204" t="s">
        <v>2415</v>
      </c>
      <c r="G90" s="204">
        <v>1235</v>
      </c>
      <c r="H90" s="204" t="str">
        <f t="shared" si="0"/>
        <v>DIRECCION DISTRITAL 24D01 - SANTA ELENA - SALUD</v>
      </c>
      <c r="I90" s="204" t="s">
        <v>2416</v>
      </c>
      <c r="J90" s="204" t="s">
        <v>1408</v>
      </c>
      <c r="K90" s="204" t="s">
        <v>2411</v>
      </c>
      <c r="L90" s="204" t="s">
        <v>2417</v>
      </c>
      <c r="M90" s="204"/>
      <c r="N90" s="204"/>
      <c r="O90" s="207"/>
      <c r="P90" s="207"/>
      <c r="Q90" s="207"/>
      <c r="R90" s="233"/>
      <c r="S90" s="233"/>
      <c r="T90" s="233"/>
      <c r="U90" s="233"/>
      <c r="V90" s="233"/>
      <c r="W90" s="233"/>
      <c r="X90" s="233"/>
      <c r="Y90" s="233"/>
      <c r="Z90" s="233"/>
      <c r="AA90" s="233"/>
      <c r="AB90" s="233"/>
      <c r="AC90" s="204">
        <v>530301</v>
      </c>
      <c r="AD90" s="204" t="s">
        <v>889</v>
      </c>
      <c r="AE90" s="324" t="s">
        <v>3835</v>
      </c>
      <c r="AF90" s="204" t="s">
        <v>902</v>
      </c>
      <c r="AG90" s="204" t="s">
        <v>902</v>
      </c>
      <c r="AH90" s="211" t="s">
        <v>903</v>
      </c>
      <c r="AI90" s="212" t="s">
        <v>2418</v>
      </c>
      <c r="AJ90" s="213">
        <v>110616</v>
      </c>
      <c r="AK90" s="233"/>
      <c r="AL90" s="233"/>
      <c r="AM90" s="233"/>
      <c r="AN90" s="233"/>
      <c r="AO90" s="233"/>
      <c r="AP90" s="233"/>
      <c r="AQ90" s="233"/>
      <c r="AR90" s="233"/>
      <c r="AS90" s="204"/>
      <c r="AT90" s="204"/>
      <c r="AU90" s="204"/>
      <c r="AV90" s="204"/>
      <c r="AW90" s="204"/>
      <c r="AX90" s="204"/>
      <c r="AY90" s="204"/>
      <c r="AZ90" s="204"/>
      <c r="BA90" s="204"/>
      <c r="BB90" s="204"/>
      <c r="BC90" s="204"/>
      <c r="BD90" s="253"/>
      <c r="BE90" s="140"/>
      <c r="BF90" s="140"/>
      <c r="BG90" s="140"/>
      <c r="BH90" s="140"/>
      <c r="BI90" s="204"/>
      <c r="BJ90" s="233"/>
      <c r="BK90" s="233"/>
      <c r="BN90" s="2"/>
      <c r="BQ90" s="45"/>
    </row>
    <row r="91" spans="1:69" customFormat="1" ht="34.5" hidden="1" customHeight="1" x14ac:dyDescent="0.25">
      <c r="A91" s="233"/>
      <c r="B91" s="233"/>
      <c r="C91" s="233"/>
      <c r="D91" s="233"/>
      <c r="E91" s="204" t="s">
        <v>2419</v>
      </c>
      <c r="F91" s="204" t="s">
        <v>2420</v>
      </c>
      <c r="G91" s="204">
        <v>1030</v>
      </c>
      <c r="H91" s="204" t="str">
        <f t="shared" si="0"/>
        <v>HOSPITAL PROVINCIAL DOCENTE ALFREDO NOBOA MONTENEGRO</v>
      </c>
      <c r="I91" s="204"/>
      <c r="J91" s="204" t="s">
        <v>1408</v>
      </c>
      <c r="K91" s="204" t="s">
        <v>2307</v>
      </c>
      <c r="L91" s="204" t="s">
        <v>2421</v>
      </c>
      <c r="M91" s="204"/>
      <c r="N91" s="204"/>
      <c r="O91" s="207"/>
      <c r="P91" s="207"/>
      <c r="Q91" s="207"/>
      <c r="R91" s="233"/>
      <c r="S91" s="233"/>
      <c r="T91" s="233"/>
      <c r="U91" s="233"/>
      <c r="V91" s="233"/>
      <c r="W91" s="233"/>
      <c r="X91" s="233"/>
      <c r="Y91" s="233"/>
      <c r="Z91" s="233"/>
      <c r="AA91" s="233"/>
      <c r="AB91" s="233"/>
      <c r="AC91" s="204">
        <v>530302</v>
      </c>
      <c r="AD91" s="204" t="s">
        <v>1368</v>
      </c>
      <c r="AE91" s="324" t="s">
        <v>3835</v>
      </c>
      <c r="AF91" s="204" t="s">
        <v>902</v>
      </c>
      <c r="AG91" s="204" t="s">
        <v>902</v>
      </c>
      <c r="AH91" s="211" t="s">
        <v>903</v>
      </c>
      <c r="AI91" s="212" t="s">
        <v>2422</v>
      </c>
      <c r="AJ91" s="213">
        <v>110617</v>
      </c>
      <c r="AK91" s="233"/>
      <c r="AL91" s="233"/>
      <c r="AM91" s="233"/>
      <c r="AN91" s="233"/>
      <c r="AO91" s="233"/>
      <c r="AP91" s="233"/>
      <c r="AQ91" s="233"/>
      <c r="AR91" s="233"/>
      <c r="AS91" s="204"/>
      <c r="AT91" s="204"/>
      <c r="AU91" s="204"/>
      <c r="AV91" s="204"/>
      <c r="AW91" s="204"/>
      <c r="AX91" s="204"/>
      <c r="AY91" s="204"/>
      <c r="AZ91" s="204"/>
      <c r="BA91" s="204"/>
      <c r="BB91" s="204"/>
      <c r="BC91" s="204"/>
      <c r="BD91" s="253"/>
      <c r="BE91" s="140"/>
      <c r="BF91" s="140"/>
      <c r="BG91" s="140"/>
      <c r="BH91" s="140"/>
      <c r="BI91" s="204"/>
      <c r="BJ91" s="233"/>
      <c r="BK91" s="233"/>
      <c r="BN91" s="2"/>
      <c r="BQ91" s="45"/>
    </row>
    <row r="92" spans="1:69" customFormat="1" ht="34.5" hidden="1" customHeight="1" x14ac:dyDescent="0.25">
      <c r="A92" s="233"/>
      <c r="B92" s="233"/>
      <c r="C92" s="233"/>
      <c r="D92" s="233"/>
      <c r="E92" s="204" t="s">
        <v>2423</v>
      </c>
      <c r="F92" s="204" t="s">
        <v>2424</v>
      </c>
      <c r="G92" s="204">
        <v>1226</v>
      </c>
      <c r="H92" s="204" t="str">
        <f t="shared" si="0"/>
        <v>HOSPITAL LEON BECERRA DE MILAGRO</v>
      </c>
      <c r="I92" s="204"/>
      <c r="J92" s="204" t="s">
        <v>1408</v>
      </c>
      <c r="K92" s="204" t="s">
        <v>2326</v>
      </c>
      <c r="L92" s="204" t="s">
        <v>2425</v>
      </c>
      <c r="M92" s="204"/>
      <c r="N92" s="204"/>
      <c r="O92" s="207"/>
      <c r="P92" s="207"/>
      <c r="Q92" s="207"/>
      <c r="R92" s="233"/>
      <c r="S92" s="233"/>
      <c r="T92" s="233"/>
      <c r="U92" s="233"/>
      <c r="V92" s="233"/>
      <c r="W92" s="233"/>
      <c r="X92" s="233"/>
      <c r="Y92" s="233"/>
      <c r="Z92" s="233"/>
      <c r="AA92" s="233"/>
      <c r="AB92" s="233"/>
      <c r="AC92" s="204">
        <v>530303</v>
      </c>
      <c r="AD92" s="204" t="s">
        <v>353</v>
      </c>
      <c r="AE92" s="324" t="s">
        <v>3835</v>
      </c>
      <c r="AF92" s="204" t="s">
        <v>902</v>
      </c>
      <c r="AG92" s="204" t="s">
        <v>902</v>
      </c>
      <c r="AH92" s="211" t="s">
        <v>903</v>
      </c>
      <c r="AI92" s="212" t="s">
        <v>2427</v>
      </c>
      <c r="AJ92" s="213">
        <v>110618</v>
      </c>
      <c r="AK92" s="233"/>
      <c r="AL92" s="233"/>
      <c r="AM92" s="233"/>
      <c r="AN92" s="233"/>
      <c r="AO92" s="233"/>
      <c r="AP92" s="233"/>
      <c r="AQ92" s="233"/>
      <c r="AR92" s="233"/>
      <c r="AS92" s="204"/>
      <c r="AT92" s="204"/>
      <c r="AU92" s="204"/>
      <c r="AV92" s="204"/>
      <c r="AW92" s="204"/>
      <c r="AX92" s="204"/>
      <c r="AY92" s="204"/>
      <c r="AZ92" s="204"/>
      <c r="BA92" s="204"/>
      <c r="BB92" s="204"/>
      <c r="BC92" s="204"/>
      <c r="BD92" s="253"/>
      <c r="BE92" s="140"/>
      <c r="BF92" s="140"/>
      <c r="BG92" s="140"/>
      <c r="BH92" s="140"/>
      <c r="BI92" s="204"/>
      <c r="BJ92" s="233"/>
      <c r="BK92" s="233"/>
      <c r="BN92" s="2"/>
      <c r="BQ92" s="45"/>
    </row>
    <row r="93" spans="1:69" customFormat="1" ht="34.5" hidden="1" customHeight="1" x14ac:dyDescent="0.25">
      <c r="A93" s="233"/>
      <c r="B93" s="233"/>
      <c r="C93" s="233"/>
      <c r="D93" s="233"/>
      <c r="E93" s="204" t="s">
        <v>2428</v>
      </c>
      <c r="F93" s="204" t="s">
        <v>2429</v>
      </c>
      <c r="G93" s="204">
        <v>1236</v>
      </c>
      <c r="H93" s="204" t="str">
        <f t="shared" si="0"/>
        <v>HOSPITAL GENERAL DR. LIBORIO PANCHANA SOTOMAYOR</v>
      </c>
      <c r="I93" s="204"/>
      <c r="J93" s="204" t="s">
        <v>1408</v>
      </c>
      <c r="K93" s="204" t="s">
        <v>2411</v>
      </c>
      <c r="L93" s="204" t="s">
        <v>2430</v>
      </c>
      <c r="M93" s="204"/>
      <c r="N93" s="204"/>
      <c r="O93" s="207"/>
      <c r="P93" s="207"/>
      <c r="Q93" s="207"/>
      <c r="R93" s="233"/>
      <c r="S93" s="233"/>
      <c r="T93" s="233"/>
      <c r="U93" s="233"/>
      <c r="V93" s="233"/>
      <c r="W93" s="233"/>
      <c r="X93" s="233"/>
      <c r="Y93" s="233"/>
      <c r="Z93" s="233"/>
      <c r="AA93" s="233"/>
      <c r="AB93" s="233"/>
      <c r="AC93" s="204">
        <v>530304</v>
      </c>
      <c r="AD93" s="204" t="s">
        <v>2426</v>
      </c>
      <c r="AE93" s="324" t="s">
        <v>3835</v>
      </c>
      <c r="AF93" s="204" t="s">
        <v>902</v>
      </c>
      <c r="AG93" s="204" t="s">
        <v>902</v>
      </c>
      <c r="AH93" s="211" t="s">
        <v>903</v>
      </c>
      <c r="AI93" s="212" t="s">
        <v>2432</v>
      </c>
      <c r="AJ93" s="213">
        <v>110619</v>
      </c>
      <c r="AK93" s="233"/>
      <c r="AL93" s="233"/>
      <c r="AM93" s="233"/>
      <c r="AN93" s="233"/>
      <c r="AO93" s="233"/>
      <c r="AP93" s="233"/>
      <c r="AQ93" s="233"/>
      <c r="AR93" s="233"/>
      <c r="AS93" s="204"/>
      <c r="AT93" s="204"/>
      <c r="AU93" s="204"/>
      <c r="AV93" s="204"/>
      <c r="AW93" s="204"/>
      <c r="AX93" s="204"/>
      <c r="AY93" s="204"/>
      <c r="AZ93" s="204"/>
      <c r="BA93" s="204"/>
      <c r="BB93" s="204"/>
      <c r="BC93" s="204"/>
      <c r="BD93" s="253"/>
      <c r="BE93" s="140"/>
      <c r="BF93" s="140"/>
      <c r="BG93" s="140"/>
      <c r="BH93" s="140"/>
      <c r="BI93" s="204"/>
      <c r="BJ93" s="233"/>
      <c r="BK93" s="233"/>
      <c r="BN93" s="2"/>
      <c r="BQ93" s="45"/>
    </row>
    <row r="94" spans="1:69" customFormat="1" ht="34.5" hidden="1" customHeight="1" x14ac:dyDescent="0.25">
      <c r="A94" s="233"/>
      <c r="B94" s="233"/>
      <c r="C94" s="233"/>
      <c r="D94" s="233"/>
      <c r="E94" s="204" t="s">
        <v>2433</v>
      </c>
      <c r="F94" s="204" t="s">
        <v>2434</v>
      </c>
      <c r="G94" s="204">
        <v>1300</v>
      </c>
      <c r="H94" s="204" t="str">
        <f t="shared" si="0"/>
        <v>HOSPITAL PROVINCIAL GENERAL MARTIN ICAZA</v>
      </c>
      <c r="I94" s="204"/>
      <c r="J94" s="204" t="s">
        <v>1408</v>
      </c>
      <c r="K94" s="204" t="s">
        <v>2373</v>
      </c>
      <c r="L94" s="204" t="s">
        <v>2435</v>
      </c>
      <c r="M94" s="204"/>
      <c r="N94" s="204"/>
      <c r="O94" s="207"/>
      <c r="P94" s="207"/>
      <c r="Q94" s="207"/>
      <c r="R94" s="233"/>
      <c r="S94" s="233"/>
      <c r="T94" s="233"/>
      <c r="U94" s="233"/>
      <c r="V94" s="233"/>
      <c r="W94" s="233"/>
      <c r="X94" s="233"/>
      <c r="Y94" s="233"/>
      <c r="Z94" s="233"/>
      <c r="AA94" s="233"/>
      <c r="AB94" s="233"/>
      <c r="AC94" s="204">
        <v>530305</v>
      </c>
      <c r="AD94" s="204" t="s">
        <v>2431</v>
      </c>
      <c r="AE94" s="324" t="s">
        <v>3835</v>
      </c>
      <c r="AF94" s="204" t="s">
        <v>902</v>
      </c>
      <c r="AG94" s="204" t="s">
        <v>902</v>
      </c>
      <c r="AH94" s="211" t="s">
        <v>903</v>
      </c>
      <c r="AI94" s="212" t="s">
        <v>2436</v>
      </c>
      <c r="AJ94" s="213">
        <v>110620</v>
      </c>
      <c r="AK94" s="233"/>
      <c r="AL94" s="233"/>
      <c r="AM94" s="233"/>
      <c r="AN94" s="233"/>
      <c r="AO94" s="233"/>
      <c r="AP94" s="233"/>
      <c r="AQ94" s="233"/>
      <c r="AR94" s="233"/>
      <c r="AS94" s="204"/>
      <c r="AT94" s="204"/>
      <c r="AU94" s="204"/>
      <c r="AV94" s="204"/>
      <c r="AW94" s="204"/>
      <c r="AX94" s="204"/>
      <c r="AY94" s="204"/>
      <c r="AZ94" s="204"/>
      <c r="BA94" s="204"/>
      <c r="BB94" s="204"/>
      <c r="BC94" s="204"/>
      <c r="BD94" s="253"/>
      <c r="BE94" s="140"/>
      <c r="BF94" s="140"/>
      <c r="BG94" s="140"/>
      <c r="BH94" s="140"/>
      <c r="BI94" s="204"/>
      <c r="BJ94" s="233"/>
      <c r="BK94" s="233"/>
      <c r="BN94" s="2"/>
      <c r="BQ94" s="45"/>
    </row>
    <row r="95" spans="1:69" customFormat="1" ht="34.5" hidden="1" customHeight="1" x14ac:dyDescent="0.25">
      <c r="A95" s="233"/>
      <c r="B95" s="233"/>
      <c r="C95" s="233"/>
      <c r="D95" s="233"/>
      <c r="E95" s="204" t="s">
        <v>2437</v>
      </c>
      <c r="F95" s="204" t="s">
        <v>2438</v>
      </c>
      <c r="G95" s="204">
        <v>1511</v>
      </c>
      <c r="H95" s="204" t="str">
        <f t="shared" si="0"/>
        <v>HOSPITAL  REPUBLICA DEL ECUADOR</v>
      </c>
      <c r="I95" s="204"/>
      <c r="J95" s="204" t="s">
        <v>1408</v>
      </c>
      <c r="K95" s="204" t="s">
        <v>2404</v>
      </c>
      <c r="L95" s="204" t="s">
        <v>2439</v>
      </c>
      <c r="M95" s="204"/>
      <c r="N95" s="204"/>
      <c r="O95" s="207"/>
      <c r="P95" s="207"/>
      <c r="Q95" s="207"/>
      <c r="R95" s="233"/>
      <c r="S95" s="233"/>
      <c r="T95" s="233"/>
      <c r="U95" s="233"/>
      <c r="V95" s="233"/>
      <c r="W95" s="233"/>
      <c r="X95" s="233"/>
      <c r="Y95" s="233"/>
      <c r="Z95" s="233"/>
      <c r="AA95" s="233"/>
      <c r="AB95" s="233"/>
      <c r="AC95" s="204">
        <v>530306</v>
      </c>
      <c r="AD95" s="204" t="s">
        <v>1228</v>
      </c>
      <c r="AE95" s="324" t="s">
        <v>3835</v>
      </c>
      <c r="AF95" s="204" t="s">
        <v>902</v>
      </c>
      <c r="AG95" s="204" t="s">
        <v>902</v>
      </c>
      <c r="AH95" s="211" t="s">
        <v>1536</v>
      </c>
      <c r="AI95" s="212" t="s">
        <v>2441</v>
      </c>
      <c r="AJ95" s="213">
        <v>110621</v>
      </c>
      <c r="AK95" s="233"/>
      <c r="AL95" s="233"/>
      <c r="AM95" s="233"/>
      <c r="AN95" s="233"/>
      <c r="AO95" s="233"/>
      <c r="AP95" s="233"/>
      <c r="AQ95" s="233"/>
      <c r="AR95" s="233"/>
      <c r="AS95" s="204"/>
      <c r="AT95" s="204"/>
      <c r="AU95" s="204"/>
      <c r="AV95" s="204"/>
      <c r="AW95" s="204"/>
      <c r="AX95" s="204"/>
      <c r="AY95" s="204"/>
      <c r="AZ95" s="204"/>
      <c r="BA95" s="204"/>
      <c r="BB95" s="204"/>
      <c r="BC95" s="204"/>
      <c r="BD95" s="253"/>
      <c r="BE95" s="140"/>
      <c r="BF95" s="140"/>
      <c r="BG95" s="140"/>
      <c r="BH95" s="140"/>
      <c r="BI95" s="204"/>
      <c r="BJ95" s="233"/>
      <c r="BK95" s="233"/>
      <c r="BN95" s="2"/>
      <c r="BQ95" s="45"/>
    </row>
    <row r="96" spans="1:69" customFormat="1" ht="34.5" hidden="1" customHeight="1" x14ac:dyDescent="0.25">
      <c r="A96" s="233"/>
      <c r="B96" s="233"/>
      <c r="C96" s="233"/>
      <c r="D96" s="233"/>
      <c r="E96" s="204" t="s">
        <v>2442</v>
      </c>
      <c r="F96" s="204" t="s">
        <v>2443</v>
      </c>
      <c r="G96" s="204">
        <v>1302</v>
      </c>
      <c r="H96" s="204" t="str">
        <f t="shared" si="0"/>
        <v>HOSPITAL SAGRADO CORAZON DE JESUS</v>
      </c>
      <c r="I96" s="204"/>
      <c r="J96" s="204" t="s">
        <v>1408</v>
      </c>
      <c r="K96" s="204" t="s">
        <v>2373</v>
      </c>
      <c r="L96" s="204" t="s">
        <v>2444</v>
      </c>
      <c r="M96" s="204"/>
      <c r="N96" s="204"/>
      <c r="O96" s="207"/>
      <c r="P96" s="207"/>
      <c r="Q96" s="207"/>
      <c r="R96" s="233"/>
      <c r="S96" s="233"/>
      <c r="T96" s="233"/>
      <c r="U96" s="233"/>
      <c r="V96" s="233"/>
      <c r="W96" s="233"/>
      <c r="X96" s="233"/>
      <c r="Y96" s="233"/>
      <c r="Z96" s="233"/>
      <c r="AA96" s="233"/>
      <c r="AB96" s="233"/>
      <c r="AC96" s="204">
        <v>530307</v>
      </c>
      <c r="AD96" s="204" t="s">
        <v>2440</v>
      </c>
      <c r="AE96" s="324" t="s">
        <v>3835</v>
      </c>
      <c r="AF96" s="204" t="s">
        <v>902</v>
      </c>
      <c r="AG96" s="204" t="s">
        <v>902</v>
      </c>
      <c r="AH96" s="211" t="s">
        <v>903</v>
      </c>
      <c r="AI96" s="212" t="s">
        <v>2446</v>
      </c>
      <c r="AJ96" s="213">
        <v>110622</v>
      </c>
      <c r="AK96" s="233"/>
      <c r="AL96" s="233"/>
      <c r="AM96" s="233"/>
      <c r="AN96" s="233"/>
      <c r="AO96" s="233"/>
      <c r="AP96" s="233"/>
      <c r="AQ96" s="233"/>
      <c r="AR96" s="233"/>
      <c r="AS96" s="204"/>
      <c r="AT96" s="204"/>
      <c r="AU96" s="204"/>
      <c r="AV96" s="204"/>
      <c r="AW96" s="204"/>
      <c r="AX96" s="204"/>
      <c r="AY96" s="204"/>
      <c r="AZ96" s="204"/>
      <c r="BA96" s="204"/>
      <c r="BB96" s="204"/>
      <c r="BC96" s="204"/>
      <c r="BD96" s="253"/>
      <c r="BE96" s="140"/>
      <c r="BF96" s="140"/>
      <c r="BG96" s="140"/>
      <c r="BH96" s="140"/>
      <c r="BI96" s="204"/>
      <c r="BJ96" s="233"/>
      <c r="BK96" s="233"/>
      <c r="BN96" s="2"/>
      <c r="BQ96" s="45"/>
    </row>
    <row r="97" spans="1:69" customFormat="1" ht="34.5" hidden="1" customHeight="1" x14ac:dyDescent="0.25">
      <c r="A97" s="233"/>
      <c r="B97" s="233"/>
      <c r="C97" s="233"/>
      <c r="D97" s="233"/>
      <c r="E97" s="204" t="s">
        <v>2447</v>
      </c>
      <c r="F97" s="204" t="s">
        <v>2448</v>
      </c>
      <c r="G97" s="204">
        <v>1512</v>
      </c>
      <c r="H97" s="204" t="str">
        <f t="shared" si="0"/>
        <v>HOSPITAL OSKAR JANDL</v>
      </c>
      <c r="I97" s="204"/>
      <c r="J97" s="204" t="s">
        <v>1408</v>
      </c>
      <c r="K97" s="204" t="s">
        <v>2404</v>
      </c>
      <c r="L97" s="204" t="s">
        <v>2449</v>
      </c>
      <c r="M97" s="204"/>
      <c r="N97" s="204"/>
      <c r="O97" s="207"/>
      <c r="P97" s="207"/>
      <c r="Q97" s="207"/>
      <c r="R97" s="233"/>
      <c r="S97" s="233"/>
      <c r="T97" s="233"/>
      <c r="U97" s="233"/>
      <c r="V97" s="233"/>
      <c r="W97" s="233"/>
      <c r="X97" s="233"/>
      <c r="Y97" s="233"/>
      <c r="Z97" s="233"/>
      <c r="AA97" s="233"/>
      <c r="AB97" s="233"/>
      <c r="AC97" s="204">
        <v>530308</v>
      </c>
      <c r="AD97" s="204" t="s">
        <v>2445</v>
      </c>
      <c r="AE97" s="324" t="s">
        <v>3835</v>
      </c>
      <c r="AF97" s="204" t="s">
        <v>902</v>
      </c>
      <c r="AG97" s="204" t="s">
        <v>902</v>
      </c>
      <c r="AH97" s="211" t="s">
        <v>903</v>
      </c>
      <c r="AI97" s="212" t="s">
        <v>2451</v>
      </c>
      <c r="AJ97" s="213">
        <v>110623</v>
      </c>
      <c r="AK97" s="233"/>
      <c r="AL97" s="233"/>
      <c r="AM97" s="233"/>
      <c r="AN97" s="233"/>
      <c r="AO97" s="233"/>
      <c r="AP97" s="233"/>
      <c r="AQ97" s="233"/>
      <c r="AR97" s="233"/>
      <c r="AS97" s="204"/>
      <c r="AT97" s="204"/>
      <c r="AU97" s="204"/>
      <c r="AV97" s="204"/>
      <c r="AW97" s="204"/>
      <c r="AX97" s="204"/>
      <c r="AY97" s="204"/>
      <c r="AZ97" s="204"/>
      <c r="BA97" s="204"/>
      <c r="BB97" s="204"/>
      <c r="BC97" s="204"/>
      <c r="BD97" s="253"/>
      <c r="BE97" s="140"/>
      <c r="BF97" s="140"/>
      <c r="BG97" s="140"/>
      <c r="BH97" s="140"/>
      <c r="BI97" s="204"/>
      <c r="BJ97" s="233"/>
      <c r="BK97" s="233"/>
      <c r="BN97" s="2"/>
      <c r="BQ97" s="45"/>
    </row>
    <row r="98" spans="1:69" customFormat="1" ht="34.5" hidden="1" customHeight="1" x14ac:dyDescent="0.25">
      <c r="A98" s="233"/>
      <c r="B98" s="233"/>
      <c r="C98" s="233"/>
      <c r="D98" s="233"/>
      <c r="E98" s="204" t="s">
        <v>2452</v>
      </c>
      <c r="F98" s="204" t="s">
        <v>2453</v>
      </c>
      <c r="G98" s="204">
        <v>1303</v>
      </c>
      <c r="H98" s="204" t="str">
        <f t="shared" si="0"/>
        <v>HOSPITAL NICOLAS COTTO INFANTE</v>
      </c>
      <c r="I98" s="204"/>
      <c r="J98" s="204" t="s">
        <v>1408</v>
      </c>
      <c r="K98" s="204" t="s">
        <v>2373</v>
      </c>
      <c r="L98" s="204" t="s">
        <v>2454</v>
      </c>
      <c r="M98" s="204"/>
      <c r="N98" s="204"/>
      <c r="O98" s="207"/>
      <c r="P98" s="207"/>
      <c r="Q98" s="207"/>
      <c r="R98" s="233"/>
      <c r="S98" s="233"/>
      <c r="T98" s="233"/>
      <c r="U98" s="233"/>
      <c r="V98" s="233"/>
      <c r="W98" s="233"/>
      <c r="X98" s="233"/>
      <c r="Y98" s="233"/>
      <c r="Z98" s="233"/>
      <c r="AA98" s="233"/>
      <c r="AB98" s="233"/>
      <c r="AC98" s="326">
        <v>530309</v>
      </c>
      <c r="AD98" s="204" t="s">
        <v>2450</v>
      </c>
      <c r="AE98" s="204" t="s">
        <v>902</v>
      </c>
      <c r="AF98" s="204" t="s">
        <v>902</v>
      </c>
      <c r="AG98" s="204" t="s">
        <v>902</v>
      </c>
      <c r="AH98" s="211" t="s">
        <v>903</v>
      </c>
      <c r="AI98" s="212" t="s">
        <v>2457</v>
      </c>
      <c r="AJ98" s="213">
        <v>110624</v>
      </c>
      <c r="AK98" s="233"/>
      <c r="AL98" s="233"/>
      <c r="AM98" s="233"/>
      <c r="AN98" s="233"/>
      <c r="AO98" s="233"/>
      <c r="AP98" s="233"/>
      <c r="AQ98" s="233"/>
      <c r="AR98" s="233"/>
      <c r="AS98" s="204"/>
      <c r="AT98" s="204"/>
      <c r="AU98" s="204"/>
      <c r="AV98" s="204"/>
      <c r="AW98" s="204"/>
      <c r="AX98" s="204"/>
      <c r="AY98" s="204"/>
      <c r="AZ98" s="204"/>
      <c r="BA98" s="204"/>
      <c r="BB98" s="204"/>
      <c r="BC98" s="204"/>
      <c r="BD98" s="253"/>
      <c r="BE98" s="140"/>
      <c r="BF98" s="140"/>
      <c r="BG98" s="140"/>
      <c r="BH98" s="140"/>
      <c r="BI98" s="204"/>
      <c r="BJ98" s="233"/>
      <c r="BK98" s="233"/>
      <c r="BN98" s="2"/>
      <c r="BQ98" s="45"/>
    </row>
    <row r="99" spans="1:69" customFormat="1" ht="34.5" hidden="1" customHeight="1" x14ac:dyDescent="0.25">
      <c r="A99" s="233"/>
      <c r="B99" s="233"/>
      <c r="C99" s="233"/>
      <c r="D99" s="233"/>
      <c r="E99" s="203" t="s">
        <v>2458</v>
      </c>
      <c r="F99" s="204" t="s">
        <v>2459</v>
      </c>
      <c r="G99" s="204">
        <v>55</v>
      </c>
      <c r="H99" s="204" t="str">
        <f t="shared" si="0"/>
        <v>COORDINACION ZONAL 5 - SALUD</v>
      </c>
      <c r="I99" s="204"/>
      <c r="J99" s="204" t="s">
        <v>1408</v>
      </c>
      <c r="K99" s="204" t="s">
        <v>2326</v>
      </c>
      <c r="L99" s="204" t="s">
        <v>2460</v>
      </c>
      <c r="M99" s="204"/>
      <c r="N99" s="204"/>
      <c r="O99" s="207"/>
      <c r="P99" s="207"/>
      <c r="Q99" s="207"/>
      <c r="R99" s="233"/>
      <c r="S99" s="233"/>
      <c r="T99" s="233"/>
      <c r="U99" s="233"/>
      <c r="V99" s="233"/>
      <c r="W99" s="233"/>
      <c r="X99" s="233"/>
      <c r="Y99" s="233"/>
      <c r="Z99" s="233"/>
      <c r="AA99" s="233"/>
      <c r="AB99" s="233"/>
      <c r="AC99" s="204">
        <v>530401</v>
      </c>
      <c r="AD99" s="204" t="s">
        <v>2455</v>
      </c>
      <c r="AE99" s="324" t="s">
        <v>2456</v>
      </c>
      <c r="AF99" s="204" t="s">
        <v>902</v>
      </c>
      <c r="AG99" s="204" t="s">
        <v>902</v>
      </c>
      <c r="AH99" s="211" t="s">
        <v>903</v>
      </c>
      <c r="AI99" s="212" t="s">
        <v>2462</v>
      </c>
      <c r="AJ99" s="213">
        <v>110625</v>
      </c>
      <c r="AK99" s="233"/>
      <c r="AL99" s="233"/>
      <c r="AM99" s="233"/>
      <c r="AN99" s="233"/>
      <c r="AO99" s="233"/>
      <c r="AP99" s="233"/>
      <c r="AQ99" s="233"/>
      <c r="AR99" s="233"/>
      <c r="AS99" s="204"/>
      <c r="AT99" s="204"/>
      <c r="AU99" s="204"/>
      <c r="AV99" s="204"/>
      <c r="AW99" s="204"/>
      <c r="AX99" s="204"/>
      <c r="AY99" s="204"/>
      <c r="AZ99" s="204"/>
      <c r="BA99" s="204"/>
      <c r="BB99" s="204"/>
      <c r="BC99" s="204"/>
      <c r="BD99" s="253"/>
      <c r="BE99" s="140"/>
      <c r="BF99" s="140"/>
      <c r="BG99" s="140"/>
      <c r="BH99" s="140"/>
      <c r="BI99" s="204"/>
      <c r="BJ99" s="233"/>
      <c r="BK99" s="233"/>
      <c r="BN99" s="2"/>
      <c r="BQ99" s="45"/>
    </row>
    <row r="100" spans="1:69" customFormat="1" ht="34.5" hidden="1" customHeight="1" x14ac:dyDescent="0.25">
      <c r="A100" s="233"/>
      <c r="B100" s="233"/>
      <c r="C100" s="233"/>
      <c r="D100" s="233"/>
      <c r="E100" s="204" t="s">
        <v>2463</v>
      </c>
      <c r="F100" s="204" t="s">
        <v>2464</v>
      </c>
      <c r="G100" s="204">
        <v>1009</v>
      </c>
      <c r="H100" s="204" t="str">
        <f t="shared" si="0"/>
        <v>DIRECCION DISTRITAL 01D04 - CHORDELEG-GUALACEO - SALUD</v>
      </c>
      <c r="I100" s="204" t="s">
        <v>2465</v>
      </c>
      <c r="J100" s="204" t="s">
        <v>1409</v>
      </c>
      <c r="K100" s="204" t="s">
        <v>2466</v>
      </c>
      <c r="L100" s="204" t="s">
        <v>2467</v>
      </c>
      <c r="M100" s="204"/>
      <c r="N100" s="204"/>
      <c r="O100" s="207"/>
      <c r="P100" s="207"/>
      <c r="Q100" s="207"/>
      <c r="R100" s="233"/>
      <c r="S100" s="233"/>
      <c r="T100" s="233"/>
      <c r="U100" s="233"/>
      <c r="V100" s="233"/>
      <c r="W100" s="233"/>
      <c r="X100" s="233"/>
      <c r="Y100" s="233"/>
      <c r="Z100" s="233"/>
      <c r="AA100" s="233"/>
      <c r="AB100" s="233"/>
      <c r="AC100" s="204">
        <v>530402</v>
      </c>
      <c r="AD100" s="204" t="s">
        <v>2461</v>
      </c>
      <c r="AE100" s="324" t="s">
        <v>2456</v>
      </c>
      <c r="AF100" s="204" t="s">
        <v>902</v>
      </c>
      <c r="AG100" s="204" t="s">
        <v>902</v>
      </c>
      <c r="AH100" s="211" t="s">
        <v>903</v>
      </c>
      <c r="AI100" s="212" t="s">
        <v>2469</v>
      </c>
      <c r="AJ100" s="213">
        <v>110626</v>
      </c>
      <c r="AK100" s="233"/>
      <c r="AL100" s="233"/>
      <c r="AM100" s="233"/>
      <c r="AN100" s="233"/>
      <c r="AO100" s="233"/>
      <c r="AP100" s="233"/>
      <c r="AQ100" s="233"/>
      <c r="AR100" s="233"/>
      <c r="AS100" s="204"/>
      <c r="AT100" s="204"/>
      <c r="AU100" s="204"/>
      <c r="AV100" s="204"/>
      <c r="AW100" s="204"/>
      <c r="AX100" s="204"/>
      <c r="AY100" s="204"/>
      <c r="AZ100" s="204"/>
      <c r="BA100" s="204"/>
      <c r="BB100" s="204"/>
      <c r="BC100" s="204"/>
      <c r="BD100" s="253"/>
      <c r="BE100" s="140"/>
      <c r="BF100" s="140"/>
      <c r="BG100" s="140"/>
      <c r="BH100" s="140"/>
      <c r="BI100" s="204"/>
      <c r="BJ100" s="233"/>
      <c r="BK100" s="233"/>
      <c r="BN100" s="2"/>
      <c r="BQ100" s="45"/>
    </row>
    <row r="101" spans="1:69" customFormat="1" ht="34.5" hidden="1" customHeight="1" x14ac:dyDescent="0.25">
      <c r="A101" s="233"/>
      <c r="B101" s="233"/>
      <c r="C101" s="233"/>
      <c r="D101" s="233"/>
      <c r="E101" s="204" t="s">
        <v>2470</v>
      </c>
      <c r="F101" s="204" t="s">
        <v>2471</v>
      </c>
      <c r="G101" s="204">
        <v>1010</v>
      </c>
      <c r="H101" s="204" t="str">
        <f t="shared" si="0"/>
        <v>DIRECCION DISTRITAL 01D06 - EL PAN A SEVILLA DE ORO - SALUD</v>
      </c>
      <c r="I101" s="204" t="s">
        <v>2472</v>
      </c>
      <c r="J101" s="204" t="s">
        <v>1409</v>
      </c>
      <c r="K101" s="204" t="s">
        <v>2466</v>
      </c>
      <c r="L101" s="204" t="s">
        <v>2473</v>
      </c>
      <c r="M101" s="204"/>
      <c r="N101" s="204"/>
      <c r="O101" s="207"/>
      <c r="P101" s="207"/>
      <c r="Q101" s="207"/>
      <c r="R101" s="233"/>
      <c r="S101" s="233"/>
      <c r="T101" s="233"/>
      <c r="U101" s="233"/>
      <c r="V101" s="233"/>
      <c r="W101" s="233"/>
      <c r="X101" s="233"/>
      <c r="Y101" s="233"/>
      <c r="Z101" s="233"/>
      <c r="AA101" s="233"/>
      <c r="AB101" s="233"/>
      <c r="AC101" s="204">
        <v>530403</v>
      </c>
      <c r="AD101" s="204" t="s">
        <v>2468</v>
      </c>
      <c r="AE101" s="324" t="s">
        <v>2456</v>
      </c>
      <c r="AF101" s="204" t="s">
        <v>902</v>
      </c>
      <c r="AG101" s="204" t="s">
        <v>902</v>
      </c>
      <c r="AH101" s="211" t="s">
        <v>903</v>
      </c>
      <c r="AI101" s="212" t="s">
        <v>2475</v>
      </c>
      <c r="AJ101" s="213">
        <v>110627</v>
      </c>
      <c r="AK101" s="233"/>
      <c r="AL101" s="233"/>
      <c r="AM101" s="233"/>
      <c r="AN101" s="233"/>
      <c r="AO101" s="233"/>
      <c r="AP101" s="233"/>
      <c r="AQ101" s="233"/>
      <c r="AR101" s="233"/>
      <c r="AS101" s="204"/>
      <c r="AT101" s="204"/>
      <c r="AU101" s="204"/>
      <c r="AV101" s="204"/>
      <c r="AW101" s="204"/>
      <c r="AX101" s="204"/>
      <c r="AY101" s="204"/>
      <c r="AZ101" s="204"/>
      <c r="BA101" s="204"/>
      <c r="BB101" s="204"/>
      <c r="BC101" s="204"/>
      <c r="BD101" s="253"/>
      <c r="BE101" s="140"/>
      <c r="BF101" s="140"/>
      <c r="BG101" s="140"/>
      <c r="BH101" s="140"/>
      <c r="BI101" s="204"/>
      <c r="BJ101" s="233"/>
      <c r="BK101" s="233"/>
      <c r="BN101" s="2"/>
      <c r="BQ101" s="45"/>
    </row>
    <row r="102" spans="1:69" customFormat="1" ht="34.5" hidden="1" customHeight="1" x14ac:dyDescent="0.25">
      <c r="A102" s="233"/>
      <c r="B102" s="233"/>
      <c r="C102" s="233"/>
      <c r="D102" s="233"/>
      <c r="E102" s="204" t="s">
        <v>2476</v>
      </c>
      <c r="F102" s="204" t="s">
        <v>2477</v>
      </c>
      <c r="G102" s="204">
        <v>1011</v>
      </c>
      <c r="H102" s="204" t="str">
        <f t="shared" si="0"/>
        <v>DIRECCION DISTRITAL 01D03 - GIRON A SANTA ISABEL - SALUD</v>
      </c>
      <c r="I102" s="204" t="s">
        <v>2478</v>
      </c>
      <c r="J102" s="204" t="s">
        <v>1409</v>
      </c>
      <c r="K102" s="204" t="s">
        <v>2466</v>
      </c>
      <c r="L102" s="204" t="s">
        <v>2479</v>
      </c>
      <c r="M102" s="204"/>
      <c r="N102" s="204"/>
      <c r="O102" s="207"/>
      <c r="P102" s="207"/>
      <c r="Q102" s="207"/>
      <c r="R102" s="233"/>
      <c r="S102" s="233"/>
      <c r="T102" s="233"/>
      <c r="U102" s="233"/>
      <c r="V102" s="233"/>
      <c r="W102" s="233"/>
      <c r="X102" s="233"/>
      <c r="Y102" s="233"/>
      <c r="Z102" s="233"/>
      <c r="AA102" s="233"/>
      <c r="AB102" s="233"/>
      <c r="AC102" s="204">
        <v>530404</v>
      </c>
      <c r="AD102" s="204" t="s">
        <v>2474</v>
      </c>
      <c r="AE102" s="324" t="s">
        <v>2456</v>
      </c>
      <c r="AF102" s="204" t="s">
        <v>902</v>
      </c>
      <c r="AG102" s="204" t="s">
        <v>902</v>
      </c>
      <c r="AH102" s="211" t="s">
        <v>903</v>
      </c>
      <c r="AI102" s="212" t="s">
        <v>2481</v>
      </c>
      <c r="AJ102" s="213">
        <v>110628</v>
      </c>
      <c r="AK102" s="233"/>
      <c r="AL102" s="233"/>
      <c r="AM102" s="233"/>
      <c r="AN102" s="233"/>
      <c r="AO102" s="233"/>
      <c r="AP102" s="233"/>
      <c r="AQ102" s="233"/>
      <c r="AR102" s="233"/>
      <c r="AS102" s="204"/>
      <c r="AT102" s="204"/>
      <c r="AU102" s="204"/>
      <c r="AV102" s="204"/>
      <c r="AW102" s="204"/>
      <c r="AX102" s="204"/>
      <c r="AY102" s="204"/>
      <c r="AZ102" s="204"/>
      <c r="BA102" s="204"/>
      <c r="BB102" s="204"/>
      <c r="BC102" s="204"/>
      <c r="BD102" s="253"/>
      <c r="BE102" s="140"/>
      <c r="BF102" s="140"/>
      <c r="BG102" s="140"/>
      <c r="BH102" s="140"/>
      <c r="BI102" s="204"/>
      <c r="BJ102" s="233"/>
      <c r="BK102" s="233"/>
      <c r="BN102" s="2"/>
      <c r="BQ102" s="45"/>
    </row>
    <row r="103" spans="1:69" customFormat="1" ht="34.5" hidden="1" customHeight="1" x14ac:dyDescent="0.25">
      <c r="A103" s="233"/>
      <c r="B103" s="233"/>
      <c r="C103" s="233"/>
      <c r="D103" s="233"/>
      <c r="E103" s="204" t="s">
        <v>2482</v>
      </c>
      <c r="F103" s="204" t="s">
        <v>2483</v>
      </c>
      <c r="G103" s="204">
        <v>1012</v>
      </c>
      <c r="H103" s="204" t="str">
        <f t="shared" si="0"/>
        <v>DIRECCION DISTRITAL 01D08 - SIGSIG - SALUD</v>
      </c>
      <c r="I103" s="204" t="s">
        <v>2484</v>
      </c>
      <c r="J103" s="204" t="s">
        <v>1409</v>
      </c>
      <c r="K103" s="204" t="s">
        <v>2466</v>
      </c>
      <c r="L103" s="204" t="s">
        <v>2485</v>
      </c>
      <c r="M103" s="204"/>
      <c r="N103" s="204"/>
      <c r="O103" s="207"/>
      <c r="P103" s="207"/>
      <c r="Q103" s="207"/>
      <c r="R103" s="233"/>
      <c r="S103" s="233"/>
      <c r="T103" s="233"/>
      <c r="U103" s="233"/>
      <c r="V103" s="233"/>
      <c r="W103" s="233"/>
      <c r="X103" s="233"/>
      <c r="Y103" s="233"/>
      <c r="Z103" s="233"/>
      <c r="AA103" s="233"/>
      <c r="AB103" s="233"/>
      <c r="AC103" s="204">
        <v>530405</v>
      </c>
      <c r="AD103" s="204" t="s">
        <v>2480</v>
      </c>
      <c r="AE103" s="324" t="s">
        <v>2456</v>
      </c>
      <c r="AF103" s="204" t="s">
        <v>902</v>
      </c>
      <c r="AG103" s="204" t="s">
        <v>902</v>
      </c>
      <c r="AH103" s="211" t="s">
        <v>903</v>
      </c>
      <c r="AI103" s="212" t="s">
        <v>2487</v>
      </c>
      <c r="AJ103" s="213">
        <v>110629</v>
      </c>
      <c r="AK103" s="233"/>
      <c r="AL103" s="233"/>
      <c r="AM103" s="233"/>
      <c r="AN103" s="233"/>
      <c r="AO103" s="233"/>
      <c r="AP103" s="233"/>
      <c r="AQ103" s="233"/>
      <c r="AR103" s="233"/>
      <c r="AS103" s="204"/>
      <c r="AT103" s="204"/>
      <c r="AU103" s="204"/>
      <c r="AV103" s="204"/>
      <c r="AW103" s="204"/>
      <c r="AX103" s="204"/>
      <c r="AY103" s="204"/>
      <c r="AZ103" s="204"/>
      <c r="BA103" s="204"/>
      <c r="BB103" s="204"/>
      <c r="BC103" s="204"/>
      <c r="BD103" s="253"/>
      <c r="BE103" s="140"/>
      <c r="BF103" s="140"/>
      <c r="BG103" s="140"/>
      <c r="BH103" s="140"/>
      <c r="BI103" s="204"/>
      <c r="BJ103" s="233"/>
      <c r="BK103" s="233"/>
      <c r="BN103" s="2"/>
      <c r="BQ103" s="45"/>
    </row>
    <row r="104" spans="1:69" customFormat="1" ht="34.5" hidden="1" customHeight="1" x14ac:dyDescent="0.25">
      <c r="A104" s="233"/>
      <c r="B104" s="233"/>
      <c r="C104" s="233"/>
      <c r="D104" s="233"/>
      <c r="E104" s="204" t="s">
        <v>2488</v>
      </c>
      <c r="F104" s="204" t="s">
        <v>2489</v>
      </c>
      <c r="G104" s="204">
        <v>1051</v>
      </c>
      <c r="H104" s="204" t="str">
        <f t="shared" si="0"/>
        <v>DIRECCION DISTRITAL 03D01 - AZOGUEZ-BIBLIAN-DELEG - SALUD</v>
      </c>
      <c r="I104" s="204" t="s">
        <v>2490</v>
      </c>
      <c r="J104" s="204" t="s">
        <v>1409</v>
      </c>
      <c r="K104" s="204" t="s">
        <v>2491</v>
      </c>
      <c r="L104" s="204" t="s">
        <v>2492</v>
      </c>
      <c r="M104" s="204"/>
      <c r="N104" s="204"/>
      <c r="O104" s="207"/>
      <c r="P104" s="207"/>
      <c r="Q104" s="207"/>
      <c r="R104" s="233"/>
      <c r="S104" s="233"/>
      <c r="T104" s="233"/>
      <c r="U104" s="233"/>
      <c r="V104" s="233"/>
      <c r="W104" s="233"/>
      <c r="X104" s="233"/>
      <c r="Y104" s="233"/>
      <c r="Z104" s="233"/>
      <c r="AA104" s="233"/>
      <c r="AB104" s="233"/>
      <c r="AC104" s="204">
        <v>530406</v>
      </c>
      <c r="AD104" s="204" t="s">
        <v>2486</v>
      </c>
      <c r="AE104" s="324" t="s">
        <v>2456</v>
      </c>
      <c r="AF104" s="204" t="s">
        <v>902</v>
      </c>
      <c r="AG104" s="204" t="s">
        <v>902</v>
      </c>
      <c r="AH104" s="211" t="s">
        <v>903</v>
      </c>
      <c r="AI104" s="212" t="s">
        <v>2494</v>
      </c>
      <c r="AJ104" s="213">
        <v>110630</v>
      </c>
      <c r="AK104" s="233"/>
      <c r="AL104" s="233"/>
      <c r="AM104" s="233"/>
      <c r="AN104" s="233"/>
      <c r="AO104" s="233"/>
      <c r="AP104" s="233"/>
      <c r="AQ104" s="233"/>
      <c r="AR104" s="233"/>
      <c r="AS104" s="204"/>
      <c r="AT104" s="204"/>
      <c r="AU104" s="204"/>
      <c r="AV104" s="204"/>
      <c r="AW104" s="204"/>
      <c r="AX104" s="204"/>
      <c r="AY104" s="204"/>
      <c r="AZ104" s="204"/>
      <c r="BA104" s="204"/>
      <c r="BB104" s="204"/>
      <c r="BC104" s="204"/>
      <c r="BD104" s="253"/>
      <c r="BE104" s="140"/>
      <c r="BF104" s="140"/>
      <c r="BG104" s="140"/>
      <c r="BH104" s="140"/>
      <c r="BI104" s="204"/>
      <c r="BJ104" s="233"/>
      <c r="BK104" s="233"/>
      <c r="BN104" s="2"/>
      <c r="BQ104" s="45"/>
    </row>
    <row r="105" spans="1:69" customFormat="1" ht="34.5" hidden="1" customHeight="1" x14ac:dyDescent="0.25">
      <c r="A105" s="233"/>
      <c r="B105" s="233"/>
      <c r="C105" s="233"/>
      <c r="D105" s="233"/>
      <c r="E105" s="204" t="s">
        <v>2495</v>
      </c>
      <c r="F105" s="204" t="s">
        <v>2496</v>
      </c>
      <c r="G105" s="204">
        <v>1055</v>
      </c>
      <c r="H105" s="204" t="str">
        <f t="shared" si="0"/>
        <v>DIRECCION DISTRITAL 03D03 - LA TRONCAL- SALUD</v>
      </c>
      <c r="I105" s="204" t="s">
        <v>2497</v>
      </c>
      <c r="J105" s="204" t="s">
        <v>1409</v>
      </c>
      <c r="K105" s="204" t="s">
        <v>2491</v>
      </c>
      <c r="L105" s="204" t="s">
        <v>2498</v>
      </c>
      <c r="M105" s="204"/>
      <c r="N105" s="204"/>
      <c r="O105" s="207"/>
      <c r="P105" s="207"/>
      <c r="Q105" s="207"/>
      <c r="R105" s="233"/>
      <c r="S105" s="233"/>
      <c r="T105" s="233"/>
      <c r="U105" s="233"/>
      <c r="V105" s="233"/>
      <c r="W105" s="233"/>
      <c r="X105" s="233"/>
      <c r="Y105" s="233"/>
      <c r="Z105" s="233"/>
      <c r="AA105" s="233"/>
      <c r="AB105" s="233"/>
      <c r="AC105" s="204">
        <v>530408</v>
      </c>
      <c r="AD105" s="204" t="s">
        <v>2493</v>
      </c>
      <c r="AE105" s="324" t="s">
        <v>2456</v>
      </c>
      <c r="AF105" s="204" t="s">
        <v>902</v>
      </c>
      <c r="AG105" s="204" t="s">
        <v>902</v>
      </c>
      <c r="AH105" s="211" t="s">
        <v>903</v>
      </c>
      <c r="AI105" s="212" t="s">
        <v>2500</v>
      </c>
      <c r="AJ105" s="213">
        <v>110699</v>
      </c>
      <c r="AK105" s="233"/>
      <c r="AL105" s="233"/>
      <c r="AM105" s="233"/>
      <c r="AN105" s="233"/>
      <c r="AO105" s="233"/>
      <c r="AP105" s="233"/>
      <c r="AQ105" s="233"/>
      <c r="AR105" s="233"/>
      <c r="AS105" s="204"/>
      <c r="AT105" s="204"/>
      <c r="AU105" s="204"/>
      <c r="AV105" s="204"/>
      <c r="AW105" s="204"/>
      <c r="AX105" s="204"/>
      <c r="AY105" s="204"/>
      <c r="AZ105" s="204"/>
      <c r="BA105" s="204"/>
      <c r="BB105" s="204"/>
      <c r="BC105" s="204"/>
      <c r="BD105" s="253"/>
      <c r="BE105" s="140"/>
      <c r="BF105" s="140"/>
      <c r="BG105" s="140"/>
      <c r="BH105" s="140"/>
      <c r="BI105" s="204"/>
      <c r="BJ105" s="233"/>
      <c r="BK105" s="233"/>
      <c r="BN105" s="2"/>
      <c r="BQ105" s="45"/>
    </row>
    <row r="106" spans="1:69" customFormat="1" ht="34.5" hidden="1" customHeight="1" x14ac:dyDescent="0.25">
      <c r="A106" s="233"/>
      <c r="B106" s="233"/>
      <c r="C106" s="233"/>
      <c r="D106" s="233"/>
      <c r="E106" s="204" t="s">
        <v>2501</v>
      </c>
      <c r="F106" s="204" t="s">
        <v>2502</v>
      </c>
      <c r="G106" s="204">
        <v>6330</v>
      </c>
      <c r="H106" s="204" t="str">
        <f t="shared" si="0"/>
        <v>DIRECCION DISTRITAL 03D02 - CAÑAR-EL TAMBO-SUSCAL - SALUD</v>
      </c>
      <c r="I106" s="204" t="s">
        <v>2503</v>
      </c>
      <c r="J106" s="204" t="s">
        <v>1409</v>
      </c>
      <c r="K106" s="204" t="s">
        <v>2491</v>
      </c>
      <c r="L106" s="204" t="s">
        <v>2504</v>
      </c>
      <c r="M106" s="204"/>
      <c r="N106" s="204"/>
      <c r="O106" s="207"/>
      <c r="P106" s="207"/>
      <c r="Q106" s="207"/>
      <c r="R106" s="233"/>
      <c r="S106" s="233"/>
      <c r="T106" s="233"/>
      <c r="U106" s="233"/>
      <c r="V106" s="233"/>
      <c r="W106" s="233"/>
      <c r="X106" s="233"/>
      <c r="Y106" s="233"/>
      <c r="Z106" s="233"/>
      <c r="AA106" s="233"/>
      <c r="AB106" s="233"/>
      <c r="AC106" s="204">
        <v>530409</v>
      </c>
      <c r="AD106" s="204" t="s">
        <v>2499</v>
      </c>
      <c r="AE106" s="324" t="s">
        <v>2456</v>
      </c>
      <c r="AF106" s="204" t="s">
        <v>902</v>
      </c>
      <c r="AG106" s="204" t="s">
        <v>902</v>
      </c>
      <c r="AH106" s="211" t="s">
        <v>903</v>
      </c>
      <c r="AI106" s="212" t="s">
        <v>2506</v>
      </c>
      <c r="AJ106" s="213">
        <v>110700</v>
      </c>
      <c r="AK106" s="233"/>
      <c r="AL106" s="233"/>
      <c r="AM106" s="233"/>
      <c r="AN106" s="233"/>
      <c r="AO106" s="233"/>
      <c r="AP106" s="233"/>
      <c r="AQ106" s="233"/>
      <c r="AR106" s="233"/>
      <c r="AS106" s="204"/>
      <c r="AT106" s="204"/>
      <c r="AU106" s="204"/>
      <c r="AV106" s="204"/>
      <c r="AW106" s="204"/>
      <c r="AX106" s="204"/>
      <c r="AY106" s="204"/>
      <c r="AZ106" s="204"/>
      <c r="BA106" s="204"/>
      <c r="BB106" s="204"/>
      <c r="BC106" s="204"/>
      <c r="BD106" s="253"/>
      <c r="BE106" s="140"/>
      <c r="BF106" s="140"/>
      <c r="BG106" s="140"/>
      <c r="BH106" s="140"/>
      <c r="BI106" s="204"/>
      <c r="BJ106" s="233"/>
      <c r="BK106" s="233"/>
      <c r="BN106" s="2"/>
      <c r="BQ106" s="45"/>
    </row>
    <row r="107" spans="1:69" customFormat="1" ht="34.5" hidden="1" customHeight="1" x14ac:dyDescent="0.25">
      <c r="A107" s="233"/>
      <c r="B107" s="233"/>
      <c r="C107" s="233"/>
      <c r="D107" s="233"/>
      <c r="E107" s="204" t="s">
        <v>2507</v>
      </c>
      <c r="F107" s="204" t="s">
        <v>2508</v>
      </c>
      <c r="G107" s="204">
        <v>1361</v>
      </c>
      <c r="H107" s="204" t="str">
        <f t="shared" si="0"/>
        <v>DIRECCION DISTRITAL 14D04 - GUALAQUIZA-SAN JUAN BOSCO - SALUD</v>
      </c>
      <c r="I107" s="204" t="s">
        <v>2509</v>
      </c>
      <c r="J107" s="204" t="s">
        <v>1409</v>
      </c>
      <c r="K107" s="204" t="s">
        <v>2510</v>
      </c>
      <c r="L107" s="204" t="s">
        <v>2511</v>
      </c>
      <c r="M107" s="204"/>
      <c r="N107" s="204"/>
      <c r="O107" s="207"/>
      <c r="P107" s="207"/>
      <c r="Q107" s="207"/>
      <c r="R107" s="233"/>
      <c r="S107" s="233"/>
      <c r="T107" s="233"/>
      <c r="U107" s="233"/>
      <c r="V107" s="233"/>
      <c r="W107" s="233"/>
      <c r="X107" s="233"/>
      <c r="Y107" s="233"/>
      <c r="Z107" s="233"/>
      <c r="AA107" s="233"/>
      <c r="AB107" s="233"/>
      <c r="AC107" s="204">
        <v>530410</v>
      </c>
      <c r="AD107" s="204" t="s">
        <v>2505</v>
      </c>
      <c r="AE107" s="324" t="s">
        <v>2456</v>
      </c>
      <c r="AF107" s="204" t="s">
        <v>902</v>
      </c>
      <c r="AG107" s="204" t="s">
        <v>902</v>
      </c>
      <c r="AH107" s="211" t="s">
        <v>903</v>
      </c>
      <c r="AI107" s="212" t="s">
        <v>2513</v>
      </c>
      <c r="AJ107" s="213">
        <v>110702</v>
      </c>
      <c r="AK107" s="233"/>
      <c r="AL107" s="233"/>
      <c r="AM107" s="233"/>
      <c r="AN107" s="233"/>
      <c r="AO107" s="233"/>
      <c r="AP107" s="233"/>
      <c r="AQ107" s="233"/>
      <c r="AR107" s="233"/>
      <c r="AS107" s="204"/>
      <c r="AT107" s="204"/>
      <c r="AU107" s="204"/>
      <c r="AV107" s="204"/>
      <c r="AW107" s="204"/>
      <c r="AX107" s="204"/>
      <c r="AY107" s="204"/>
      <c r="AZ107" s="204"/>
      <c r="BA107" s="204"/>
      <c r="BB107" s="204"/>
      <c r="BC107" s="204"/>
      <c r="BD107" s="253"/>
      <c r="BE107" s="140"/>
      <c r="BF107" s="140"/>
      <c r="BG107" s="140"/>
      <c r="BH107" s="140"/>
      <c r="BI107" s="204"/>
      <c r="BJ107" s="233"/>
      <c r="BK107" s="233"/>
      <c r="BN107" s="2"/>
      <c r="BQ107" s="45"/>
    </row>
    <row r="108" spans="1:69" customFormat="1" ht="34.5" hidden="1" customHeight="1" x14ac:dyDescent="0.25">
      <c r="A108" s="233"/>
      <c r="B108" s="233"/>
      <c r="C108" s="233"/>
      <c r="D108" s="233"/>
      <c r="E108" s="204" t="s">
        <v>2514</v>
      </c>
      <c r="F108" s="204" t="s">
        <v>2515</v>
      </c>
      <c r="G108" s="204">
        <v>1364</v>
      </c>
      <c r="H108" s="204" t="str">
        <f t="shared" si="0"/>
        <v>DIRECCION DISTRITAL 14D06 - LIMON INDANZA-SANTIAGO TIWINZA - SALUD</v>
      </c>
      <c r="I108" s="204" t="s">
        <v>2516</v>
      </c>
      <c r="J108" s="204" t="s">
        <v>1409</v>
      </c>
      <c r="K108" s="204" t="s">
        <v>2510</v>
      </c>
      <c r="L108" s="204" t="s">
        <v>2517</v>
      </c>
      <c r="M108" s="204"/>
      <c r="N108" s="204"/>
      <c r="O108" s="207"/>
      <c r="P108" s="207"/>
      <c r="Q108" s="207"/>
      <c r="R108" s="233"/>
      <c r="S108" s="233"/>
      <c r="T108" s="233"/>
      <c r="U108" s="233"/>
      <c r="V108" s="233"/>
      <c r="W108" s="233"/>
      <c r="X108" s="233"/>
      <c r="Y108" s="233"/>
      <c r="Z108" s="233"/>
      <c r="AA108" s="233"/>
      <c r="AB108" s="233"/>
      <c r="AC108" s="204">
        <v>530415</v>
      </c>
      <c r="AD108" s="204" t="s">
        <v>2512</v>
      </c>
      <c r="AE108" s="324" t="s">
        <v>2456</v>
      </c>
      <c r="AF108" s="204" t="s">
        <v>902</v>
      </c>
      <c r="AG108" s="204" t="s">
        <v>902</v>
      </c>
      <c r="AH108" s="211" t="s">
        <v>903</v>
      </c>
      <c r="AI108" s="212" t="s">
        <v>2519</v>
      </c>
      <c r="AJ108" s="213">
        <v>110703</v>
      </c>
      <c r="AK108" s="233"/>
      <c r="AL108" s="233"/>
      <c r="AM108" s="233"/>
      <c r="AN108" s="233"/>
      <c r="AO108" s="233"/>
      <c r="AP108" s="233"/>
      <c r="AQ108" s="233"/>
      <c r="AR108" s="233"/>
      <c r="AS108" s="204"/>
      <c r="AT108" s="204"/>
      <c r="AU108" s="204"/>
      <c r="AV108" s="204"/>
      <c r="AW108" s="204"/>
      <c r="AX108" s="204"/>
      <c r="AY108" s="204"/>
      <c r="AZ108" s="204"/>
      <c r="BA108" s="204"/>
      <c r="BB108" s="204"/>
      <c r="BC108" s="204"/>
      <c r="BD108" s="253"/>
      <c r="BE108" s="140"/>
      <c r="BF108" s="140"/>
      <c r="BG108" s="140"/>
      <c r="BH108" s="140"/>
      <c r="BI108" s="204"/>
      <c r="BJ108" s="233"/>
      <c r="BK108" s="233"/>
      <c r="BN108" s="2"/>
      <c r="BQ108" s="45"/>
    </row>
    <row r="109" spans="1:69" customFormat="1" ht="34.5" hidden="1" customHeight="1" x14ac:dyDescent="0.25">
      <c r="A109" s="233"/>
      <c r="B109" s="233"/>
      <c r="C109" s="233"/>
      <c r="D109" s="233"/>
      <c r="E109" s="204" t="s">
        <v>2520</v>
      </c>
      <c r="F109" s="204" t="s">
        <v>2521</v>
      </c>
      <c r="G109" s="204">
        <v>1365</v>
      </c>
      <c r="H109" s="204" t="str">
        <f t="shared" si="0"/>
        <v>DIRECCION DISTRITAL 14D03 - LOGRONO-SUCUA - SALUD</v>
      </c>
      <c r="I109" s="204" t="s">
        <v>2522</v>
      </c>
      <c r="J109" s="204" t="s">
        <v>1409</v>
      </c>
      <c r="K109" s="204" t="s">
        <v>2510</v>
      </c>
      <c r="L109" s="204" t="s">
        <v>2523</v>
      </c>
      <c r="M109" s="204"/>
      <c r="N109" s="204"/>
      <c r="O109" s="207"/>
      <c r="P109" s="207"/>
      <c r="Q109" s="207"/>
      <c r="R109" s="233"/>
      <c r="S109" s="233"/>
      <c r="T109" s="233"/>
      <c r="U109" s="233"/>
      <c r="V109" s="233"/>
      <c r="W109" s="233"/>
      <c r="X109" s="233"/>
      <c r="Y109" s="233"/>
      <c r="Z109" s="233"/>
      <c r="AA109" s="233"/>
      <c r="AB109" s="233"/>
      <c r="AC109" s="204">
        <v>530417</v>
      </c>
      <c r="AD109" s="204" t="s">
        <v>2518</v>
      </c>
      <c r="AE109" s="324" t="s">
        <v>2456</v>
      </c>
      <c r="AF109" s="204" t="s">
        <v>902</v>
      </c>
      <c r="AG109" s="204" t="s">
        <v>902</v>
      </c>
      <c r="AH109" s="211" t="s">
        <v>903</v>
      </c>
      <c r="AI109" s="212" t="s">
        <v>2525</v>
      </c>
      <c r="AJ109" s="213">
        <v>110704</v>
      </c>
      <c r="AK109" s="233"/>
      <c r="AL109" s="233"/>
      <c r="AM109" s="233"/>
      <c r="AN109" s="233"/>
      <c r="AO109" s="233"/>
      <c r="AP109" s="233"/>
      <c r="AQ109" s="233"/>
      <c r="AR109" s="233"/>
      <c r="AS109" s="204"/>
      <c r="AT109" s="204"/>
      <c r="AU109" s="204"/>
      <c r="AV109" s="204"/>
      <c r="AW109" s="204"/>
      <c r="AX109" s="204"/>
      <c r="AY109" s="204"/>
      <c r="AZ109" s="204"/>
      <c r="BA109" s="204"/>
      <c r="BB109" s="204"/>
      <c r="BC109" s="204"/>
      <c r="BD109" s="253"/>
      <c r="BE109" s="140"/>
      <c r="BF109" s="140"/>
      <c r="BG109" s="140"/>
      <c r="BH109" s="140"/>
      <c r="BI109" s="204"/>
      <c r="BJ109" s="233"/>
      <c r="BK109" s="233"/>
      <c r="BN109" s="2"/>
      <c r="BQ109" s="45"/>
    </row>
    <row r="110" spans="1:69" customFormat="1" ht="34.5" hidden="1" customHeight="1" x14ac:dyDescent="0.25">
      <c r="A110" s="233"/>
      <c r="B110" s="233"/>
      <c r="C110" s="233"/>
      <c r="D110" s="233"/>
      <c r="E110" s="204" t="s">
        <v>2526</v>
      </c>
      <c r="F110" s="204" t="s">
        <v>2527</v>
      </c>
      <c r="G110" s="204">
        <v>1366</v>
      </c>
      <c r="H110" s="204" t="str">
        <f t="shared" si="0"/>
        <v>DIRECCION DISTRITAL 14D05 - TAISHA - SALUD</v>
      </c>
      <c r="I110" s="204" t="s">
        <v>2528</v>
      </c>
      <c r="J110" s="204" t="s">
        <v>1409</v>
      </c>
      <c r="K110" s="204" t="s">
        <v>2510</v>
      </c>
      <c r="L110" s="204" t="s">
        <v>2529</v>
      </c>
      <c r="M110" s="204"/>
      <c r="N110" s="204"/>
      <c r="O110" s="207"/>
      <c r="P110" s="207"/>
      <c r="Q110" s="207"/>
      <c r="R110" s="233"/>
      <c r="S110" s="233"/>
      <c r="T110" s="233"/>
      <c r="U110" s="233"/>
      <c r="V110" s="233"/>
      <c r="W110" s="233"/>
      <c r="X110" s="233"/>
      <c r="Y110" s="233"/>
      <c r="Z110" s="233"/>
      <c r="AA110" s="233"/>
      <c r="AB110" s="233"/>
      <c r="AC110" s="204">
        <v>530418</v>
      </c>
      <c r="AD110" s="204" t="s">
        <v>2524</v>
      </c>
      <c r="AE110" s="324" t="s">
        <v>2456</v>
      </c>
      <c r="AF110" s="204" t="s">
        <v>902</v>
      </c>
      <c r="AG110" s="204" t="s">
        <v>902</v>
      </c>
      <c r="AH110" s="211" t="s">
        <v>903</v>
      </c>
      <c r="AI110" s="212" t="s">
        <v>2531</v>
      </c>
      <c r="AJ110" s="213">
        <v>110705</v>
      </c>
      <c r="AK110" s="233"/>
      <c r="AL110" s="233"/>
      <c r="AM110" s="233"/>
      <c r="AN110" s="233"/>
      <c r="AO110" s="233"/>
      <c r="AP110" s="233"/>
      <c r="AQ110" s="233"/>
      <c r="AR110" s="233"/>
      <c r="AS110" s="204"/>
      <c r="AT110" s="204"/>
      <c r="AU110" s="204"/>
      <c r="AV110" s="204"/>
      <c r="AW110" s="204"/>
      <c r="AX110" s="204"/>
      <c r="AY110" s="204"/>
      <c r="AZ110" s="204"/>
      <c r="BA110" s="204"/>
      <c r="BB110" s="204"/>
      <c r="BC110" s="204"/>
      <c r="BD110" s="253"/>
      <c r="BE110" s="140"/>
      <c r="BF110" s="140"/>
      <c r="BG110" s="140"/>
      <c r="BH110" s="140"/>
      <c r="BI110" s="204"/>
      <c r="BJ110" s="233"/>
      <c r="BK110" s="233"/>
      <c r="BN110" s="2"/>
      <c r="BQ110" s="45"/>
    </row>
    <row r="111" spans="1:69" customFormat="1" ht="34.5" hidden="1" customHeight="1" x14ac:dyDescent="0.25">
      <c r="A111" s="233"/>
      <c r="B111" s="233"/>
      <c r="C111" s="233"/>
      <c r="D111" s="233"/>
      <c r="E111" s="204" t="s">
        <v>2532</v>
      </c>
      <c r="F111" s="204" t="s">
        <v>2533</v>
      </c>
      <c r="G111" s="204">
        <v>1367</v>
      </c>
      <c r="H111" s="204" t="str">
        <f t="shared" si="0"/>
        <v>DIRECCION DISTRITAL 14D01 - MORONA - SALUD</v>
      </c>
      <c r="I111" s="204" t="s">
        <v>2534</v>
      </c>
      <c r="J111" s="204" t="s">
        <v>1409</v>
      </c>
      <c r="K111" s="204" t="s">
        <v>2510</v>
      </c>
      <c r="L111" s="204" t="s">
        <v>2535</v>
      </c>
      <c r="M111" s="204"/>
      <c r="N111" s="204"/>
      <c r="O111" s="207"/>
      <c r="P111" s="207"/>
      <c r="Q111" s="207"/>
      <c r="R111" s="233"/>
      <c r="S111" s="233"/>
      <c r="T111" s="233"/>
      <c r="U111" s="233"/>
      <c r="V111" s="233"/>
      <c r="W111" s="233"/>
      <c r="X111" s="233"/>
      <c r="Y111" s="233"/>
      <c r="Z111" s="233"/>
      <c r="AA111" s="233"/>
      <c r="AB111" s="233"/>
      <c r="AC111" s="204">
        <v>530419</v>
      </c>
      <c r="AD111" s="204" t="s">
        <v>2530</v>
      </c>
      <c r="AE111" s="324" t="s">
        <v>2456</v>
      </c>
      <c r="AF111" s="204" t="s">
        <v>902</v>
      </c>
      <c r="AG111" s="204" t="s">
        <v>902</v>
      </c>
      <c r="AH111" s="211" t="s">
        <v>903</v>
      </c>
      <c r="AI111" s="212" t="s">
        <v>2537</v>
      </c>
      <c r="AJ111" s="213">
        <v>110706</v>
      </c>
      <c r="AK111" s="233"/>
      <c r="AL111" s="233"/>
      <c r="AM111" s="233"/>
      <c r="AN111" s="233"/>
      <c r="AO111" s="233"/>
      <c r="AP111" s="233"/>
      <c r="AQ111" s="233"/>
      <c r="AR111" s="233"/>
      <c r="AS111" s="204"/>
      <c r="AT111" s="204"/>
      <c r="AU111" s="204"/>
      <c r="AV111" s="204"/>
      <c r="AW111" s="204"/>
      <c r="AX111" s="204"/>
      <c r="AY111" s="204"/>
      <c r="AZ111" s="204"/>
      <c r="BA111" s="204"/>
      <c r="BB111" s="204"/>
      <c r="BC111" s="204"/>
      <c r="BD111" s="253"/>
      <c r="BE111" s="140"/>
      <c r="BF111" s="140"/>
      <c r="BG111" s="140"/>
      <c r="BH111" s="140"/>
      <c r="BI111" s="204"/>
      <c r="BJ111" s="233"/>
      <c r="BK111" s="233"/>
      <c r="BN111" s="2"/>
      <c r="BQ111" s="45"/>
    </row>
    <row r="112" spans="1:69" customFormat="1" ht="34.5" hidden="1" customHeight="1" x14ac:dyDescent="0.25">
      <c r="A112" s="233"/>
      <c r="B112" s="233"/>
      <c r="C112" s="233"/>
      <c r="D112" s="233"/>
      <c r="E112" s="204" t="s">
        <v>2538</v>
      </c>
      <c r="F112" s="204" t="s">
        <v>2539</v>
      </c>
      <c r="G112" s="204">
        <v>1000</v>
      </c>
      <c r="H112" s="204" t="str">
        <f t="shared" si="0"/>
        <v>HOSPITAL PROVINCIAL GENERAL DOCENTE VICENTE CORRAL MOSCOSO</v>
      </c>
      <c r="I112" s="204"/>
      <c r="J112" s="204" t="s">
        <v>1409</v>
      </c>
      <c r="K112" s="204" t="s">
        <v>2466</v>
      </c>
      <c r="L112" s="204" t="s">
        <v>2540</v>
      </c>
      <c r="M112" s="204"/>
      <c r="N112" s="204"/>
      <c r="O112" s="207"/>
      <c r="P112" s="207"/>
      <c r="Q112" s="207"/>
      <c r="R112" s="233"/>
      <c r="S112" s="233"/>
      <c r="T112" s="233"/>
      <c r="U112" s="233"/>
      <c r="V112" s="233"/>
      <c r="W112" s="233"/>
      <c r="X112" s="233"/>
      <c r="Y112" s="233"/>
      <c r="Z112" s="233"/>
      <c r="AA112" s="233"/>
      <c r="AB112" s="233"/>
      <c r="AC112" s="204">
        <v>530501</v>
      </c>
      <c r="AD112" s="204" t="s">
        <v>2536</v>
      </c>
      <c r="AE112" s="324" t="s">
        <v>3835</v>
      </c>
      <c r="AF112" s="204" t="s">
        <v>902</v>
      </c>
      <c r="AG112" s="204" t="s">
        <v>902</v>
      </c>
      <c r="AH112" s="211" t="s">
        <v>903</v>
      </c>
      <c r="AI112" s="212" t="s">
        <v>2541</v>
      </c>
      <c r="AJ112" s="213">
        <v>110708</v>
      </c>
      <c r="AK112" s="233"/>
      <c r="AL112" s="233"/>
      <c r="AM112" s="233"/>
      <c r="AN112" s="233"/>
      <c r="AO112" s="233"/>
      <c r="AP112" s="233"/>
      <c r="AQ112" s="233"/>
      <c r="AR112" s="233"/>
      <c r="AS112" s="204"/>
      <c r="AT112" s="204"/>
      <c r="AU112" s="204"/>
      <c r="AV112" s="204"/>
      <c r="AW112" s="204"/>
      <c r="AX112" s="204"/>
      <c r="AY112" s="204"/>
      <c r="AZ112" s="204"/>
      <c r="BA112" s="204"/>
      <c r="BB112" s="204"/>
      <c r="BC112" s="204"/>
      <c r="BD112" s="253"/>
      <c r="BE112" s="140"/>
      <c r="BF112" s="140"/>
      <c r="BG112" s="140"/>
      <c r="BH112" s="140"/>
      <c r="BI112" s="204"/>
      <c r="BJ112" s="233"/>
      <c r="BK112" s="233"/>
      <c r="BN112" s="2"/>
      <c r="BQ112" s="45"/>
    </row>
    <row r="113" spans="1:69" customFormat="1" ht="34.5" hidden="1" customHeight="1" x14ac:dyDescent="0.25">
      <c r="A113" s="233"/>
      <c r="B113" s="233"/>
      <c r="C113" s="233"/>
      <c r="D113" s="233"/>
      <c r="E113" s="204" t="s">
        <v>2542</v>
      </c>
      <c r="F113" s="204" t="s">
        <v>2543</v>
      </c>
      <c r="G113" s="204">
        <v>1020</v>
      </c>
      <c r="H113" s="204" t="str">
        <f t="shared" si="0"/>
        <v>HOSPITAL CANTONAL DE GIRON AIDA LEON DE RODRIGUEZ LARA</v>
      </c>
      <c r="I113" s="204"/>
      <c r="J113" s="204" t="s">
        <v>1409</v>
      </c>
      <c r="K113" s="204" t="s">
        <v>2466</v>
      </c>
      <c r="L113" s="204" t="s">
        <v>2544</v>
      </c>
      <c r="M113" s="204"/>
      <c r="N113" s="204"/>
      <c r="O113" s="207"/>
      <c r="P113" s="207"/>
      <c r="Q113" s="207"/>
      <c r="R113" s="233"/>
      <c r="S113" s="233"/>
      <c r="T113" s="233"/>
      <c r="U113" s="233"/>
      <c r="V113" s="233"/>
      <c r="W113" s="233"/>
      <c r="X113" s="233"/>
      <c r="Y113" s="233"/>
      <c r="Z113" s="233"/>
      <c r="AA113" s="233"/>
      <c r="AB113" s="233"/>
      <c r="AC113" s="204">
        <v>530502</v>
      </c>
      <c r="AD113" s="204" t="s">
        <v>901</v>
      </c>
      <c r="AE113" s="324" t="s">
        <v>3835</v>
      </c>
      <c r="AF113" s="204" t="s">
        <v>902</v>
      </c>
      <c r="AG113" s="204" t="s">
        <v>902</v>
      </c>
      <c r="AH113" s="211" t="s">
        <v>903</v>
      </c>
      <c r="AI113" s="212" t="s">
        <v>2546</v>
      </c>
      <c r="AJ113" s="213">
        <v>110709</v>
      </c>
      <c r="AK113" s="233"/>
      <c r="AL113" s="233"/>
      <c r="AM113" s="233"/>
      <c r="AN113" s="233"/>
      <c r="AO113" s="233"/>
      <c r="AP113" s="233"/>
      <c r="AQ113" s="233"/>
      <c r="AR113" s="233"/>
      <c r="AS113" s="204"/>
      <c r="AT113" s="204"/>
      <c r="AU113" s="204"/>
      <c r="AV113" s="204"/>
      <c r="AW113" s="204"/>
      <c r="AX113" s="204"/>
      <c r="AY113" s="204"/>
      <c r="AZ113" s="204"/>
      <c r="BA113" s="204"/>
      <c r="BB113" s="204"/>
      <c r="BC113" s="204"/>
      <c r="BD113" s="253"/>
      <c r="BE113" s="140"/>
      <c r="BF113" s="140"/>
      <c r="BG113" s="140"/>
      <c r="BH113" s="140"/>
      <c r="BI113" s="204"/>
      <c r="BJ113" s="233"/>
      <c r="BK113" s="233"/>
      <c r="BN113" s="2"/>
      <c r="BQ113" s="45"/>
    </row>
    <row r="114" spans="1:69" customFormat="1" ht="34.5" hidden="1" customHeight="1" x14ac:dyDescent="0.25">
      <c r="A114" s="233"/>
      <c r="B114" s="233"/>
      <c r="C114" s="233"/>
      <c r="D114" s="233"/>
      <c r="E114" s="204" t="s">
        <v>2547</v>
      </c>
      <c r="F114" s="204" t="s">
        <v>2548</v>
      </c>
      <c r="G114" s="204">
        <v>1050</v>
      </c>
      <c r="H114" s="204" t="str">
        <f t="shared" si="0"/>
        <v>HOSPITAL PROVINCIAL GENERAL HOMERO CASTANIER</v>
      </c>
      <c r="I114" s="204"/>
      <c r="J114" s="204" t="s">
        <v>1409</v>
      </c>
      <c r="K114" s="204" t="s">
        <v>2491</v>
      </c>
      <c r="L114" s="204" t="s">
        <v>2549</v>
      </c>
      <c r="M114" s="204"/>
      <c r="N114" s="204"/>
      <c r="O114" s="207"/>
      <c r="P114" s="207"/>
      <c r="Q114" s="207"/>
      <c r="R114" s="233"/>
      <c r="S114" s="233"/>
      <c r="T114" s="233"/>
      <c r="U114" s="233"/>
      <c r="V114" s="233"/>
      <c r="W114" s="233"/>
      <c r="X114" s="233"/>
      <c r="Y114" s="233"/>
      <c r="Z114" s="233"/>
      <c r="AA114" s="233"/>
      <c r="AB114" s="233"/>
      <c r="AC114" s="204">
        <v>530503</v>
      </c>
      <c r="AD114" s="204" t="s">
        <v>2545</v>
      </c>
      <c r="AE114" s="324" t="s">
        <v>3835</v>
      </c>
      <c r="AF114" s="204" t="s">
        <v>902</v>
      </c>
      <c r="AG114" s="204" t="s">
        <v>902</v>
      </c>
      <c r="AH114" s="211" t="s">
        <v>903</v>
      </c>
      <c r="AI114" s="212" t="s">
        <v>2551</v>
      </c>
      <c r="AJ114" s="213">
        <v>110710</v>
      </c>
      <c r="AK114" s="233"/>
      <c r="AL114" s="233"/>
      <c r="AM114" s="233"/>
      <c r="AN114" s="233"/>
      <c r="AO114" s="233"/>
      <c r="AP114" s="233"/>
      <c r="AQ114" s="233"/>
      <c r="AR114" s="233"/>
      <c r="AS114" s="204"/>
      <c r="AT114" s="204"/>
      <c r="AU114" s="204"/>
      <c r="AV114" s="204"/>
      <c r="AW114" s="204"/>
      <c r="AX114" s="204"/>
      <c r="AY114" s="204"/>
      <c r="AZ114" s="204"/>
      <c r="BA114" s="204"/>
      <c r="BB114" s="204"/>
      <c r="BC114" s="204"/>
      <c r="BD114" s="253"/>
      <c r="BE114" s="140"/>
      <c r="BF114" s="140"/>
      <c r="BG114" s="140"/>
      <c r="BH114" s="140"/>
      <c r="BI114" s="204"/>
      <c r="BJ114" s="233"/>
      <c r="BK114" s="233"/>
      <c r="BN114" s="2"/>
      <c r="BQ114" s="45"/>
    </row>
    <row r="115" spans="1:69" customFormat="1" ht="34.5" hidden="1" customHeight="1" x14ac:dyDescent="0.25">
      <c r="A115" s="233"/>
      <c r="B115" s="233"/>
      <c r="C115" s="233"/>
      <c r="D115" s="233"/>
      <c r="E115" s="204" t="s">
        <v>2552</v>
      </c>
      <c r="F115" s="204" t="s">
        <v>2553</v>
      </c>
      <c r="G115" s="204">
        <v>1054</v>
      </c>
      <c r="H115" s="204" t="str">
        <f t="shared" si="0"/>
        <v>HOSPITAL LUIS F. MARTINEZ</v>
      </c>
      <c r="I115" s="204"/>
      <c r="J115" s="204" t="s">
        <v>1409</v>
      </c>
      <c r="K115" s="204" t="s">
        <v>2491</v>
      </c>
      <c r="L115" s="204" t="s">
        <v>2554</v>
      </c>
      <c r="M115" s="204"/>
      <c r="N115" s="204"/>
      <c r="O115" s="207"/>
      <c r="P115" s="207"/>
      <c r="Q115" s="207"/>
      <c r="R115" s="233"/>
      <c r="S115" s="233"/>
      <c r="T115" s="233"/>
      <c r="U115" s="233"/>
      <c r="V115" s="233"/>
      <c r="W115" s="233"/>
      <c r="X115" s="233"/>
      <c r="Y115" s="233"/>
      <c r="Z115" s="233"/>
      <c r="AA115" s="233"/>
      <c r="AB115" s="233"/>
      <c r="AC115" s="204">
        <v>530504</v>
      </c>
      <c r="AD115" s="204" t="s">
        <v>2550</v>
      </c>
      <c r="AE115" s="324" t="s">
        <v>3835</v>
      </c>
      <c r="AF115" s="204" t="s">
        <v>902</v>
      </c>
      <c r="AG115" s="204" t="s">
        <v>902</v>
      </c>
      <c r="AH115" s="211" t="s">
        <v>903</v>
      </c>
      <c r="AI115" s="212" t="s">
        <v>2556</v>
      </c>
      <c r="AJ115" s="213">
        <v>110711</v>
      </c>
      <c r="AK115" s="233"/>
      <c r="AL115" s="233"/>
      <c r="AM115" s="233"/>
      <c r="AN115" s="233"/>
      <c r="AO115" s="233"/>
      <c r="AP115" s="233"/>
      <c r="AQ115" s="233"/>
      <c r="AR115" s="233"/>
      <c r="AS115" s="204"/>
      <c r="AT115" s="204"/>
      <c r="AU115" s="204"/>
      <c r="AV115" s="204"/>
      <c r="AW115" s="204"/>
      <c r="AX115" s="204"/>
      <c r="AY115" s="204"/>
      <c r="AZ115" s="204"/>
      <c r="BA115" s="204"/>
      <c r="BB115" s="204"/>
      <c r="BC115" s="204"/>
      <c r="BD115" s="253"/>
      <c r="BE115" s="140"/>
      <c r="BF115" s="140"/>
      <c r="BG115" s="140"/>
      <c r="BH115" s="140"/>
      <c r="BI115" s="204"/>
      <c r="BJ115" s="233"/>
      <c r="BK115" s="233"/>
      <c r="BN115" s="2"/>
      <c r="BQ115" s="45"/>
    </row>
    <row r="116" spans="1:69" customFormat="1" ht="34.5" hidden="1" customHeight="1" x14ac:dyDescent="0.25">
      <c r="A116" s="233"/>
      <c r="B116" s="233"/>
      <c r="C116" s="233"/>
      <c r="D116" s="233"/>
      <c r="E116" s="204" t="s">
        <v>2557</v>
      </c>
      <c r="F116" s="204" t="s">
        <v>2558</v>
      </c>
      <c r="G116" s="204">
        <v>1360</v>
      </c>
      <c r="H116" s="204" t="str">
        <f t="shared" si="0"/>
        <v>HOSPITAL GENERAL DE MACAS</v>
      </c>
      <c r="I116" s="204"/>
      <c r="J116" s="204" t="s">
        <v>1409</v>
      </c>
      <c r="K116" s="204" t="s">
        <v>2510</v>
      </c>
      <c r="L116" s="204" t="s">
        <v>2559</v>
      </c>
      <c r="M116" s="204"/>
      <c r="N116" s="204"/>
      <c r="O116" s="207"/>
      <c r="P116" s="207"/>
      <c r="Q116" s="207"/>
      <c r="R116" s="233"/>
      <c r="S116" s="233"/>
      <c r="T116" s="233"/>
      <c r="U116" s="233"/>
      <c r="V116" s="233"/>
      <c r="W116" s="233"/>
      <c r="X116" s="233"/>
      <c r="Y116" s="233"/>
      <c r="Z116" s="233"/>
      <c r="AA116" s="233"/>
      <c r="AB116" s="233"/>
      <c r="AC116" s="204">
        <v>530505</v>
      </c>
      <c r="AD116" s="204" t="s">
        <v>2555</v>
      </c>
      <c r="AE116" s="324" t="s">
        <v>3835</v>
      </c>
      <c r="AF116" s="204" t="s">
        <v>902</v>
      </c>
      <c r="AG116" s="204" t="s">
        <v>902</v>
      </c>
      <c r="AH116" s="211" t="s">
        <v>903</v>
      </c>
      <c r="AI116" s="212" t="s">
        <v>2561</v>
      </c>
      <c r="AJ116" s="213">
        <v>110712</v>
      </c>
      <c r="AK116" s="233"/>
      <c r="AL116" s="233"/>
      <c r="AM116" s="233"/>
      <c r="AN116" s="233"/>
      <c r="AO116" s="233"/>
      <c r="AP116" s="233"/>
      <c r="AQ116" s="233"/>
      <c r="AR116" s="233"/>
      <c r="AS116" s="204"/>
      <c r="AT116" s="204"/>
      <c r="AU116" s="204"/>
      <c r="AV116" s="204"/>
      <c r="AW116" s="204"/>
      <c r="AX116" s="204"/>
      <c r="AY116" s="204"/>
      <c r="AZ116" s="204"/>
      <c r="BA116" s="204"/>
      <c r="BB116" s="204"/>
      <c r="BC116" s="204"/>
      <c r="BD116" s="253"/>
      <c r="BE116" s="140"/>
      <c r="BF116" s="140"/>
      <c r="BG116" s="140"/>
      <c r="BH116" s="140"/>
      <c r="BI116" s="204"/>
      <c r="BJ116" s="233"/>
      <c r="BK116" s="233"/>
      <c r="BN116" s="2"/>
      <c r="BQ116" s="45"/>
    </row>
    <row r="117" spans="1:69" customFormat="1" ht="34.5" hidden="1" customHeight="1" x14ac:dyDescent="0.25">
      <c r="A117" s="233"/>
      <c r="B117" s="233"/>
      <c r="C117" s="233"/>
      <c r="D117" s="233"/>
      <c r="E117" s="203" t="s">
        <v>2562</v>
      </c>
      <c r="F117" s="204" t="s">
        <v>2563</v>
      </c>
      <c r="G117" s="204">
        <v>56</v>
      </c>
      <c r="H117" s="204" t="str">
        <f t="shared" si="0"/>
        <v>COORDINACION ZONAL 6 - SALUD</v>
      </c>
      <c r="I117" s="204"/>
      <c r="J117" s="204" t="s">
        <v>1409</v>
      </c>
      <c r="K117" s="204" t="s">
        <v>2466</v>
      </c>
      <c r="L117" s="204" t="s">
        <v>2564</v>
      </c>
      <c r="M117" s="204"/>
      <c r="N117" s="204"/>
      <c r="O117" s="207"/>
      <c r="P117" s="207"/>
      <c r="Q117" s="207"/>
      <c r="R117" s="233"/>
      <c r="S117" s="233"/>
      <c r="T117" s="233"/>
      <c r="U117" s="233"/>
      <c r="V117" s="233"/>
      <c r="W117" s="233"/>
      <c r="X117" s="233"/>
      <c r="Y117" s="233"/>
      <c r="Z117" s="233"/>
      <c r="AA117" s="233"/>
      <c r="AB117" s="233"/>
      <c r="AC117" s="204">
        <v>530506</v>
      </c>
      <c r="AD117" s="204" t="s">
        <v>2560</v>
      </c>
      <c r="AE117" s="324" t="s">
        <v>3835</v>
      </c>
      <c r="AF117" s="204" t="s">
        <v>902</v>
      </c>
      <c r="AG117" s="204" t="s">
        <v>902</v>
      </c>
      <c r="AH117" s="211" t="s">
        <v>903</v>
      </c>
      <c r="AI117" s="212" t="s">
        <v>2566</v>
      </c>
      <c r="AJ117" s="213">
        <v>110713</v>
      </c>
      <c r="AK117" s="233"/>
      <c r="AL117" s="233"/>
      <c r="AM117" s="233"/>
      <c r="AN117" s="233"/>
      <c r="AO117" s="233"/>
      <c r="AP117" s="233"/>
      <c r="AQ117" s="233"/>
      <c r="AR117" s="233"/>
      <c r="AS117" s="204"/>
      <c r="AT117" s="204"/>
      <c r="AU117" s="204"/>
      <c r="AV117" s="204"/>
      <c r="AW117" s="204"/>
      <c r="AX117" s="204"/>
      <c r="AY117" s="204"/>
      <c r="AZ117" s="204"/>
      <c r="BA117" s="204"/>
      <c r="BB117" s="204"/>
      <c r="BC117" s="204"/>
      <c r="BD117" s="253"/>
      <c r="BE117" s="140"/>
      <c r="BF117" s="140"/>
      <c r="BG117" s="140"/>
      <c r="BH117" s="140"/>
      <c r="BI117" s="204"/>
      <c r="BJ117" s="233"/>
      <c r="BK117" s="233"/>
      <c r="BN117" s="2"/>
      <c r="BQ117" s="45"/>
    </row>
    <row r="118" spans="1:69" customFormat="1" ht="34.5" hidden="1" customHeight="1" x14ac:dyDescent="0.25">
      <c r="A118" s="233"/>
      <c r="B118" s="233"/>
      <c r="C118" s="233"/>
      <c r="D118" s="233"/>
      <c r="E118" s="204" t="s">
        <v>1395</v>
      </c>
      <c r="F118" s="204" t="s">
        <v>2567</v>
      </c>
      <c r="G118" s="204">
        <v>1132</v>
      </c>
      <c r="H118" s="204" t="str">
        <f t="shared" si="0"/>
        <v>DIRECCION DISTRITAL 07D02 - MACHALA - SALUD</v>
      </c>
      <c r="I118" s="204" t="s">
        <v>2568</v>
      </c>
      <c r="J118" s="204" t="s">
        <v>1405</v>
      </c>
      <c r="K118" s="204" t="s">
        <v>2569</v>
      </c>
      <c r="L118" s="204" t="s">
        <v>2570</v>
      </c>
      <c r="M118" s="204"/>
      <c r="N118" s="204"/>
      <c r="O118" s="207"/>
      <c r="P118" s="207"/>
      <c r="Q118" s="207"/>
      <c r="R118" s="233"/>
      <c r="S118" s="233"/>
      <c r="T118" s="233"/>
      <c r="U118" s="233"/>
      <c r="V118" s="233"/>
      <c r="W118" s="233"/>
      <c r="X118" s="233"/>
      <c r="Y118" s="233"/>
      <c r="Z118" s="233"/>
      <c r="AA118" s="233"/>
      <c r="AB118" s="233"/>
      <c r="AC118" s="204">
        <v>530515</v>
      </c>
      <c r="AD118" s="204" t="s">
        <v>2565</v>
      </c>
      <c r="AE118" s="324" t="s">
        <v>3835</v>
      </c>
      <c r="AF118" s="204" t="s">
        <v>902</v>
      </c>
      <c r="AG118" s="204" t="s">
        <v>902</v>
      </c>
      <c r="AH118" s="211" t="s">
        <v>903</v>
      </c>
      <c r="AI118" s="212" t="s">
        <v>2572</v>
      </c>
      <c r="AJ118" s="213">
        <v>110714</v>
      </c>
      <c r="AK118" s="233"/>
      <c r="AL118" s="233"/>
      <c r="AM118" s="233"/>
      <c r="AN118" s="233"/>
      <c r="AO118" s="233"/>
      <c r="AP118" s="233"/>
      <c r="AQ118" s="233"/>
      <c r="AR118" s="233"/>
      <c r="AS118" s="204"/>
      <c r="AT118" s="204"/>
      <c r="AU118" s="204"/>
      <c r="AV118" s="204"/>
      <c r="AW118" s="204"/>
      <c r="AX118" s="204"/>
      <c r="AY118" s="204"/>
      <c r="AZ118" s="204"/>
      <c r="BA118" s="204"/>
      <c r="BB118" s="204"/>
      <c r="BC118" s="204"/>
      <c r="BD118" s="253"/>
      <c r="BE118" s="140"/>
      <c r="BF118" s="140"/>
      <c r="BG118" s="140"/>
      <c r="BH118" s="140"/>
      <c r="BI118" s="204"/>
      <c r="BJ118" s="233"/>
      <c r="BK118" s="233"/>
      <c r="BN118" s="2"/>
      <c r="BQ118" s="45"/>
    </row>
    <row r="119" spans="1:69" customFormat="1" ht="34.5" hidden="1" customHeight="1" x14ac:dyDescent="0.25">
      <c r="A119" s="233"/>
      <c r="B119" s="233"/>
      <c r="C119" s="233"/>
      <c r="D119" s="233"/>
      <c r="E119" s="204" t="s">
        <v>2573</v>
      </c>
      <c r="F119" s="204" t="s">
        <v>2574</v>
      </c>
      <c r="G119" s="204">
        <v>1136</v>
      </c>
      <c r="H119" s="204" t="str">
        <f t="shared" si="0"/>
        <v>DIRECCION DISTRITAL 07D06 - SANTA ROSA - SALUD</v>
      </c>
      <c r="I119" s="204" t="s">
        <v>2575</v>
      </c>
      <c r="J119" s="204" t="s">
        <v>1405</v>
      </c>
      <c r="K119" s="204" t="s">
        <v>2569</v>
      </c>
      <c r="L119" s="204" t="s">
        <v>2576</v>
      </c>
      <c r="M119" s="204"/>
      <c r="N119" s="204"/>
      <c r="O119" s="207"/>
      <c r="P119" s="207"/>
      <c r="Q119" s="207"/>
      <c r="R119" s="233"/>
      <c r="S119" s="233"/>
      <c r="T119" s="233"/>
      <c r="U119" s="233"/>
      <c r="V119" s="233"/>
      <c r="W119" s="233"/>
      <c r="X119" s="233"/>
      <c r="Y119" s="233"/>
      <c r="Z119" s="233"/>
      <c r="AA119" s="233"/>
      <c r="AB119" s="233"/>
      <c r="AC119" s="204">
        <v>530516</v>
      </c>
      <c r="AD119" s="204" t="s">
        <v>2571</v>
      </c>
      <c r="AE119" s="324" t="s">
        <v>3835</v>
      </c>
      <c r="AF119" s="204" t="s">
        <v>902</v>
      </c>
      <c r="AG119" s="204" t="s">
        <v>902</v>
      </c>
      <c r="AH119" s="211" t="s">
        <v>903</v>
      </c>
      <c r="AI119" s="212" t="s">
        <v>2578</v>
      </c>
      <c r="AJ119" s="213">
        <v>110715</v>
      </c>
      <c r="AK119" s="233"/>
      <c r="AL119" s="233"/>
      <c r="AM119" s="233"/>
      <c r="AN119" s="233"/>
      <c r="AO119" s="233"/>
      <c r="AP119" s="233"/>
      <c r="AQ119" s="233"/>
      <c r="AR119" s="233"/>
      <c r="AS119" s="204"/>
      <c r="AT119" s="204"/>
      <c r="AU119" s="204"/>
      <c r="AV119" s="204"/>
      <c r="AW119" s="204"/>
      <c r="AX119" s="204"/>
      <c r="AY119" s="204"/>
      <c r="AZ119" s="204"/>
      <c r="BA119" s="204"/>
      <c r="BB119" s="204"/>
      <c r="BC119" s="204"/>
      <c r="BD119" s="253"/>
      <c r="BE119" s="140"/>
      <c r="BF119" s="140"/>
      <c r="BG119" s="140"/>
      <c r="BH119" s="140"/>
      <c r="BI119" s="204"/>
      <c r="BJ119" s="233"/>
      <c r="BK119" s="233"/>
      <c r="BN119" s="2"/>
      <c r="BQ119" s="45"/>
    </row>
    <row r="120" spans="1:69" customFormat="1" ht="34.5" hidden="1" customHeight="1" x14ac:dyDescent="0.25">
      <c r="A120" s="233"/>
      <c r="B120" s="233"/>
      <c r="C120" s="233"/>
      <c r="D120" s="233"/>
      <c r="E120" s="204" t="s">
        <v>2579</v>
      </c>
      <c r="F120" s="204" t="s">
        <v>2580</v>
      </c>
      <c r="G120" s="204">
        <v>1138</v>
      </c>
      <c r="H120" s="204" t="str">
        <f t="shared" si="0"/>
        <v>DIRECCION DISTRITAL 07D05 - ARENILLAS-HUAQUILLAS-LAS LAJAS - SALUD</v>
      </c>
      <c r="I120" s="204" t="s">
        <v>2581</v>
      </c>
      <c r="J120" s="204" t="s">
        <v>1405</v>
      </c>
      <c r="K120" s="204" t="s">
        <v>2569</v>
      </c>
      <c r="L120" s="204" t="s">
        <v>2582</v>
      </c>
      <c r="M120" s="204"/>
      <c r="N120" s="204"/>
      <c r="O120" s="207"/>
      <c r="P120" s="207"/>
      <c r="Q120" s="207"/>
      <c r="R120" s="233"/>
      <c r="S120" s="233"/>
      <c r="T120" s="233"/>
      <c r="U120" s="233"/>
      <c r="V120" s="233"/>
      <c r="W120" s="233"/>
      <c r="X120" s="233"/>
      <c r="Y120" s="233"/>
      <c r="Z120" s="233"/>
      <c r="AA120" s="233"/>
      <c r="AB120" s="233"/>
      <c r="AC120" s="204">
        <v>530601</v>
      </c>
      <c r="AD120" s="204" t="s">
        <v>2577</v>
      </c>
      <c r="AE120" s="324" t="s">
        <v>3835</v>
      </c>
      <c r="AF120" s="204" t="s">
        <v>902</v>
      </c>
      <c r="AG120" s="204" t="s">
        <v>902</v>
      </c>
      <c r="AH120" s="211" t="s">
        <v>903</v>
      </c>
      <c r="AI120" s="212" t="s">
        <v>2584</v>
      </c>
      <c r="AJ120" s="213">
        <v>110716</v>
      </c>
      <c r="AK120" s="233"/>
      <c r="AL120" s="233"/>
      <c r="AM120" s="233"/>
      <c r="AN120" s="233"/>
      <c r="AO120" s="233"/>
      <c r="AP120" s="233"/>
      <c r="AQ120" s="233"/>
      <c r="AR120" s="233"/>
      <c r="AS120" s="204"/>
      <c r="AT120" s="204"/>
      <c r="AU120" s="204"/>
      <c r="AV120" s="204"/>
      <c r="AW120" s="204"/>
      <c r="AX120" s="204"/>
      <c r="AY120" s="204"/>
      <c r="AZ120" s="204"/>
      <c r="BA120" s="204"/>
      <c r="BB120" s="204"/>
      <c r="BC120" s="204"/>
      <c r="BD120" s="253"/>
      <c r="BE120" s="140"/>
      <c r="BF120" s="140"/>
      <c r="BG120" s="140"/>
      <c r="BH120" s="140"/>
      <c r="BI120" s="204"/>
      <c r="BJ120" s="233"/>
      <c r="BK120" s="233"/>
      <c r="BN120" s="2"/>
      <c r="BQ120" s="45"/>
    </row>
    <row r="121" spans="1:69" customFormat="1" ht="34.5" hidden="1" customHeight="1" x14ac:dyDescent="0.25">
      <c r="A121" s="233"/>
      <c r="B121" s="233"/>
      <c r="C121" s="233"/>
      <c r="D121" s="233"/>
      <c r="E121" s="204" t="s">
        <v>2585</v>
      </c>
      <c r="F121" s="204" t="s">
        <v>2586</v>
      </c>
      <c r="G121" s="204">
        <v>1139</v>
      </c>
      <c r="H121" s="204" t="str">
        <f t="shared" si="0"/>
        <v>DIRECCION DISTRITAL 07D04 - BALSAS-MARCABELI-PINAS - SALUD</v>
      </c>
      <c r="I121" s="204" t="s">
        <v>2587</v>
      </c>
      <c r="J121" s="204" t="s">
        <v>1405</v>
      </c>
      <c r="K121" s="204" t="s">
        <v>2569</v>
      </c>
      <c r="L121" s="204" t="s">
        <v>2588</v>
      </c>
      <c r="M121" s="204"/>
      <c r="N121" s="204"/>
      <c r="O121" s="207"/>
      <c r="P121" s="207"/>
      <c r="Q121" s="207"/>
      <c r="R121" s="233"/>
      <c r="S121" s="233"/>
      <c r="T121" s="233"/>
      <c r="U121" s="233"/>
      <c r="V121" s="233"/>
      <c r="W121" s="233"/>
      <c r="X121" s="233"/>
      <c r="Y121" s="233"/>
      <c r="Z121" s="233"/>
      <c r="AA121" s="233"/>
      <c r="AB121" s="233"/>
      <c r="AC121" s="204">
        <v>530602</v>
      </c>
      <c r="AD121" s="204" t="s">
        <v>2583</v>
      </c>
      <c r="AE121" s="324" t="s">
        <v>3835</v>
      </c>
      <c r="AF121" s="204" t="s">
        <v>902</v>
      </c>
      <c r="AG121" s="204" t="s">
        <v>902</v>
      </c>
      <c r="AH121" s="211" t="s">
        <v>903</v>
      </c>
      <c r="AI121" s="212" t="s">
        <v>2590</v>
      </c>
      <c r="AJ121" s="213">
        <v>110717</v>
      </c>
      <c r="AK121" s="233"/>
      <c r="AL121" s="233"/>
      <c r="AM121" s="233"/>
      <c r="AN121" s="233"/>
      <c r="AO121" s="233"/>
      <c r="AP121" s="233"/>
      <c r="AQ121" s="233"/>
      <c r="AR121" s="233"/>
      <c r="AS121" s="204"/>
      <c r="AT121" s="204"/>
      <c r="AU121" s="204"/>
      <c r="AV121" s="204"/>
      <c r="AW121" s="204"/>
      <c r="AX121" s="204"/>
      <c r="AY121" s="204"/>
      <c r="AZ121" s="204"/>
      <c r="BA121" s="204"/>
      <c r="BB121" s="204"/>
      <c r="BC121" s="204"/>
      <c r="BD121" s="253"/>
      <c r="BE121" s="140"/>
      <c r="BF121" s="140"/>
      <c r="BG121" s="140"/>
      <c r="BH121" s="140"/>
      <c r="BI121" s="204"/>
      <c r="BJ121" s="233"/>
      <c r="BK121" s="233"/>
      <c r="BN121" s="2"/>
      <c r="BQ121" s="45"/>
    </row>
    <row r="122" spans="1:69" customFormat="1" ht="34.5" hidden="1" customHeight="1" x14ac:dyDescent="0.25">
      <c r="A122" s="233"/>
      <c r="B122" s="233"/>
      <c r="C122" s="233"/>
      <c r="D122" s="233"/>
      <c r="E122" s="204" t="s">
        <v>2591</v>
      </c>
      <c r="F122" s="204" t="s">
        <v>2592</v>
      </c>
      <c r="G122" s="204">
        <v>1140</v>
      </c>
      <c r="H122" s="204" t="str">
        <f t="shared" si="0"/>
        <v>DIRECCION DISTRITAL 07D03 - ATAHUALPA-PORTOVELO-ZARUMA - SALUD</v>
      </c>
      <c r="I122" s="204" t="s">
        <v>2593</v>
      </c>
      <c r="J122" s="204" t="s">
        <v>1405</v>
      </c>
      <c r="K122" s="204" t="s">
        <v>2569</v>
      </c>
      <c r="L122" s="204" t="s">
        <v>2594</v>
      </c>
      <c r="M122" s="204"/>
      <c r="N122" s="204"/>
      <c r="O122" s="207"/>
      <c r="P122" s="207"/>
      <c r="Q122" s="207"/>
      <c r="R122" s="233"/>
      <c r="S122" s="233"/>
      <c r="T122" s="233"/>
      <c r="U122" s="233"/>
      <c r="V122" s="233"/>
      <c r="W122" s="233"/>
      <c r="X122" s="233"/>
      <c r="Y122" s="233"/>
      <c r="Z122" s="233"/>
      <c r="AA122" s="233"/>
      <c r="AB122" s="233"/>
      <c r="AC122" s="204">
        <v>530604</v>
      </c>
      <c r="AD122" s="204" t="s">
        <v>2589</v>
      </c>
      <c r="AE122" s="324" t="s">
        <v>3835</v>
      </c>
      <c r="AF122" s="204" t="s">
        <v>902</v>
      </c>
      <c r="AG122" s="204" t="s">
        <v>902</v>
      </c>
      <c r="AH122" s="211" t="s">
        <v>903</v>
      </c>
      <c r="AI122" s="212" t="s">
        <v>2358</v>
      </c>
      <c r="AJ122" s="213">
        <v>110718</v>
      </c>
      <c r="AK122" s="233"/>
      <c r="AL122" s="233"/>
      <c r="AM122" s="233"/>
      <c r="AN122" s="233"/>
      <c r="AO122" s="233"/>
      <c r="AP122" s="233"/>
      <c r="AQ122" s="233"/>
      <c r="AR122" s="233"/>
      <c r="AS122" s="204"/>
      <c r="AT122" s="204"/>
      <c r="AU122" s="204"/>
      <c r="AV122" s="204"/>
      <c r="AW122" s="204"/>
      <c r="AX122" s="204"/>
      <c r="AY122" s="204"/>
      <c r="AZ122" s="204"/>
      <c r="BA122" s="204"/>
      <c r="BB122" s="204"/>
      <c r="BC122" s="204"/>
      <c r="BD122" s="253"/>
      <c r="BE122" s="140"/>
      <c r="BF122" s="140"/>
      <c r="BG122" s="140"/>
      <c r="BH122" s="140"/>
      <c r="BI122" s="204"/>
      <c r="BJ122" s="233"/>
      <c r="BK122" s="233"/>
      <c r="BN122" s="2"/>
      <c r="BQ122" s="45"/>
    </row>
    <row r="123" spans="1:69" customFormat="1" ht="34.5" hidden="1" customHeight="1" x14ac:dyDescent="0.25">
      <c r="A123" s="233"/>
      <c r="B123" s="233"/>
      <c r="C123" s="233"/>
      <c r="D123" s="233"/>
      <c r="E123" s="204" t="s">
        <v>1403</v>
      </c>
      <c r="F123" s="204" t="s">
        <v>2596</v>
      </c>
      <c r="G123" s="204">
        <v>7110</v>
      </c>
      <c r="H123" s="204" t="str">
        <f t="shared" si="0"/>
        <v>DIRECCION DISTRITAL 07D01 - CHILLA-EL GUABO-PASAJE - SALUD</v>
      </c>
      <c r="I123" s="204" t="s">
        <v>2597</v>
      </c>
      <c r="J123" s="204" t="s">
        <v>1405</v>
      </c>
      <c r="K123" s="204" t="s">
        <v>2569</v>
      </c>
      <c r="L123" s="204" t="s">
        <v>2598</v>
      </c>
      <c r="M123" s="204"/>
      <c r="N123" s="204"/>
      <c r="O123" s="207"/>
      <c r="P123" s="207"/>
      <c r="Q123" s="207"/>
      <c r="R123" s="233"/>
      <c r="S123" s="233"/>
      <c r="T123" s="233"/>
      <c r="U123" s="233"/>
      <c r="V123" s="233"/>
      <c r="W123" s="233"/>
      <c r="X123" s="233"/>
      <c r="Y123" s="233"/>
      <c r="Z123" s="233"/>
      <c r="AA123" s="233"/>
      <c r="AB123" s="233"/>
      <c r="AC123" s="204">
        <v>530605</v>
      </c>
      <c r="AD123" s="204" t="s">
        <v>2595</v>
      </c>
      <c r="AE123" s="324" t="s">
        <v>3835</v>
      </c>
      <c r="AF123" s="204" t="s">
        <v>902</v>
      </c>
      <c r="AG123" s="204" t="s">
        <v>902</v>
      </c>
      <c r="AH123" s="211" t="s">
        <v>903</v>
      </c>
      <c r="AI123" s="212" t="s">
        <v>2600</v>
      </c>
      <c r="AJ123" s="213">
        <v>110719</v>
      </c>
      <c r="AK123" s="233"/>
      <c r="AL123" s="233"/>
      <c r="AM123" s="233"/>
      <c r="AN123" s="233"/>
      <c r="AO123" s="233"/>
      <c r="AP123" s="233"/>
      <c r="AQ123" s="233"/>
      <c r="AR123" s="233"/>
      <c r="AS123" s="204"/>
      <c r="AT123" s="204"/>
      <c r="AU123" s="204"/>
      <c r="AV123" s="204"/>
      <c r="AW123" s="204"/>
      <c r="AX123" s="204"/>
      <c r="AY123" s="204"/>
      <c r="AZ123" s="204"/>
      <c r="BA123" s="204"/>
      <c r="BB123" s="204"/>
      <c r="BC123" s="204"/>
      <c r="BD123" s="253"/>
      <c r="BE123" s="140"/>
      <c r="BF123" s="140"/>
      <c r="BG123" s="140"/>
      <c r="BH123" s="140"/>
      <c r="BI123" s="204"/>
      <c r="BJ123" s="233"/>
      <c r="BK123" s="233"/>
      <c r="BN123" s="2"/>
      <c r="BQ123" s="45"/>
    </row>
    <row r="124" spans="1:69" customFormat="1" ht="34.5" hidden="1" customHeight="1" x14ac:dyDescent="0.25">
      <c r="A124" s="233"/>
      <c r="B124" s="233"/>
      <c r="C124" s="233"/>
      <c r="D124" s="233"/>
      <c r="E124" s="204" t="s">
        <v>2601</v>
      </c>
      <c r="F124" s="204" t="s">
        <v>2602</v>
      </c>
      <c r="G124" s="204">
        <v>1275</v>
      </c>
      <c r="H124" s="204" t="str">
        <f t="shared" si="0"/>
        <v>DIRECCION DISTRITAL 11D06 - CALVAS-GONZANAMA-QUILANGA - SALUD</v>
      </c>
      <c r="I124" s="204" t="s">
        <v>2603</v>
      </c>
      <c r="J124" s="204" t="s">
        <v>1405</v>
      </c>
      <c r="K124" s="204" t="s">
        <v>2604</v>
      </c>
      <c r="L124" s="204" t="s">
        <v>2605</v>
      </c>
      <c r="M124" s="204"/>
      <c r="N124" s="204"/>
      <c r="O124" s="207"/>
      <c r="P124" s="207"/>
      <c r="Q124" s="207"/>
      <c r="R124" s="233"/>
      <c r="S124" s="233"/>
      <c r="T124" s="233"/>
      <c r="U124" s="233"/>
      <c r="V124" s="233"/>
      <c r="W124" s="233"/>
      <c r="X124" s="233"/>
      <c r="Y124" s="233"/>
      <c r="Z124" s="233"/>
      <c r="AA124" s="233"/>
      <c r="AB124" s="233"/>
      <c r="AC124" s="204">
        <v>530606</v>
      </c>
      <c r="AD124" s="204" t="s">
        <v>2599</v>
      </c>
      <c r="AE124" s="324" t="s">
        <v>3835</v>
      </c>
      <c r="AF124" s="204" t="s">
        <v>902</v>
      </c>
      <c r="AG124" s="204" t="s">
        <v>902</v>
      </c>
      <c r="AH124" s="211" t="s">
        <v>903</v>
      </c>
      <c r="AI124" s="212" t="s">
        <v>2607</v>
      </c>
      <c r="AJ124" s="213">
        <v>110799</v>
      </c>
      <c r="AK124" s="233"/>
      <c r="AL124" s="233"/>
      <c r="AM124" s="233"/>
      <c r="AN124" s="233"/>
      <c r="AO124" s="233"/>
      <c r="AP124" s="233"/>
      <c r="AQ124" s="233"/>
      <c r="AR124" s="233"/>
      <c r="AS124" s="204"/>
      <c r="AT124" s="204"/>
      <c r="AU124" s="204"/>
      <c r="AV124" s="204"/>
      <c r="AW124" s="204"/>
      <c r="AX124" s="204"/>
      <c r="AY124" s="204"/>
      <c r="AZ124" s="204"/>
      <c r="BA124" s="204"/>
      <c r="BB124" s="204"/>
      <c r="BC124" s="204"/>
      <c r="BD124" s="253"/>
      <c r="BE124" s="140"/>
      <c r="BF124" s="140"/>
      <c r="BG124" s="140"/>
      <c r="BH124" s="140"/>
      <c r="BI124" s="204"/>
      <c r="BJ124" s="233"/>
      <c r="BK124" s="233"/>
      <c r="BN124" s="2"/>
      <c r="BQ124" s="45"/>
    </row>
    <row r="125" spans="1:69" customFormat="1" ht="34.5" hidden="1" customHeight="1" x14ac:dyDescent="0.25">
      <c r="A125" s="233"/>
      <c r="B125" s="233"/>
      <c r="C125" s="233"/>
      <c r="D125" s="233"/>
      <c r="E125" s="204" t="s">
        <v>2608</v>
      </c>
      <c r="F125" s="204" t="s">
        <v>2609</v>
      </c>
      <c r="G125" s="204">
        <v>1276</v>
      </c>
      <c r="H125" s="204" t="str">
        <f t="shared" si="0"/>
        <v>DIRECCION DISTRITAL 11D05 - ESPINDOLA - SALUD</v>
      </c>
      <c r="I125" s="204" t="s">
        <v>2610</v>
      </c>
      <c r="J125" s="204" t="s">
        <v>1405</v>
      </c>
      <c r="K125" s="204" t="s">
        <v>2604</v>
      </c>
      <c r="L125" s="204" t="s">
        <v>2611</v>
      </c>
      <c r="M125" s="204"/>
      <c r="N125" s="204"/>
      <c r="O125" s="207"/>
      <c r="P125" s="207"/>
      <c r="Q125" s="207"/>
      <c r="R125" s="233"/>
      <c r="S125" s="233"/>
      <c r="T125" s="233"/>
      <c r="U125" s="233"/>
      <c r="V125" s="233"/>
      <c r="W125" s="233"/>
      <c r="X125" s="233"/>
      <c r="Y125" s="233"/>
      <c r="Z125" s="233"/>
      <c r="AA125" s="233"/>
      <c r="AB125" s="233"/>
      <c r="AC125" s="204">
        <v>530607</v>
      </c>
      <c r="AD125" s="204" t="s">
        <v>2606</v>
      </c>
      <c r="AE125" s="324" t="s">
        <v>3835</v>
      </c>
      <c r="AF125" s="204" t="s">
        <v>902</v>
      </c>
      <c r="AG125" s="204" t="s">
        <v>902</v>
      </c>
      <c r="AH125" s="211" t="s">
        <v>903</v>
      </c>
      <c r="AI125" s="212" t="s">
        <v>2613</v>
      </c>
      <c r="AJ125" s="213">
        <v>110800</v>
      </c>
      <c r="AK125" s="233"/>
      <c r="AL125" s="233"/>
      <c r="AM125" s="233"/>
      <c r="AN125" s="233"/>
      <c r="AO125" s="233"/>
      <c r="AP125" s="233"/>
      <c r="AQ125" s="233"/>
      <c r="AR125" s="233"/>
      <c r="AS125" s="204"/>
      <c r="AT125" s="204"/>
      <c r="AU125" s="204"/>
      <c r="AV125" s="204"/>
      <c r="AW125" s="204"/>
      <c r="AX125" s="204"/>
      <c r="AY125" s="204"/>
      <c r="AZ125" s="204"/>
      <c r="BA125" s="204"/>
      <c r="BB125" s="204"/>
      <c r="BC125" s="204"/>
      <c r="BD125" s="253"/>
      <c r="BE125" s="140"/>
      <c r="BF125" s="140"/>
      <c r="BG125" s="140"/>
      <c r="BH125" s="140"/>
      <c r="BI125" s="204"/>
      <c r="BJ125" s="233"/>
      <c r="BK125" s="233"/>
      <c r="BN125" s="2"/>
      <c r="BQ125" s="45"/>
    </row>
    <row r="126" spans="1:69" customFormat="1" ht="34.5" hidden="1" customHeight="1" x14ac:dyDescent="0.25">
      <c r="A126" s="233"/>
      <c r="B126" s="233"/>
      <c r="C126" s="233"/>
      <c r="D126" s="233"/>
      <c r="E126" s="204" t="s">
        <v>2614</v>
      </c>
      <c r="F126" s="204" t="s">
        <v>2615</v>
      </c>
      <c r="G126" s="204">
        <v>1277</v>
      </c>
      <c r="H126" s="204" t="str">
        <f t="shared" si="0"/>
        <v>DIRECCION DISTRITAL 11D07 - MACARA-SOZORANGA - SALUD</v>
      </c>
      <c r="I126" s="204" t="s">
        <v>2616</v>
      </c>
      <c r="J126" s="204" t="s">
        <v>1405</v>
      </c>
      <c r="K126" s="204" t="s">
        <v>2604</v>
      </c>
      <c r="L126" s="204" t="s">
        <v>2617</v>
      </c>
      <c r="M126" s="204"/>
      <c r="N126" s="204"/>
      <c r="O126" s="207"/>
      <c r="P126" s="207"/>
      <c r="Q126" s="207"/>
      <c r="R126" s="233"/>
      <c r="S126" s="233"/>
      <c r="T126" s="233"/>
      <c r="U126" s="233"/>
      <c r="V126" s="233"/>
      <c r="W126" s="233"/>
      <c r="X126" s="233"/>
      <c r="Y126" s="233"/>
      <c r="Z126" s="233"/>
      <c r="AA126" s="233"/>
      <c r="AB126" s="233"/>
      <c r="AC126" s="204">
        <v>530608</v>
      </c>
      <c r="AD126" s="204" t="s">
        <v>2612</v>
      </c>
      <c r="AE126" s="324" t="s">
        <v>3835</v>
      </c>
      <c r="AF126" s="204" t="s">
        <v>902</v>
      </c>
      <c r="AG126" s="204" t="s">
        <v>902</v>
      </c>
      <c r="AH126" s="211" t="s">
        <v>903</v>
      </c>
      <c r="AI126" s="212" t="s">
        <v>2619</v>
      </c>
      <c r="AJ126" s="213">
        <v>110801</v>
      </c>
      <c r="AK126" s="233"/>
      <c r="AL126" s="233"/>
      <c r="AM126" s="233"/>
      <c r="AN126" s="233"/>
      <c r="AO126" s="233"/>
      <c r="AP126" s="233"/>
      <c r="AQ126" s="233"/>
      <c r="AR126" s="233"/>
      <c r="AS126" s="204"/>
      <c r="AT126" s="204"/>
      <c r="AU126" s="204"/>
      <c r="AV126" s="204"/>
      <c r="AW126" s="204"/>
      <c r="AX126" s="204"/>
      <c r="AY126" s="204"/>
      <c r="AZ126" s="204"/>
      <c r="BA126" s="204"/>
      <c r="BB126" s="204"/>
      <c r="BC126" s="204"/>
      <c r="BD126" s="253"/>
      <c r="BE126" s="140"/>
      <c r="BF126" s="140"/>
      <c r="BG126" s="140"/>
      <c r="BH126" s="140"/>
      <c r="BI126" s="204"/>
      <c r="BJ126" s="233"/>
      <c r="BK126" s="233"/>
      <c r="BN126" s="2"/>
      <c r="BQ126" s="45"/>
    </row>
    <row r="127" spans="1:69" customFormat="1" ht="34.5" hidden="1" customHeight="1" x14ac:dyDescent="0.25">
      <c r="A127" s="233"/>
      <c r="B127" s="233"/>
      <c r="C127" s="233"/>
      <c r="D127" s="233"/>
      <c r="E127" s="204" t="s">
        <v>2620</v>
      </c>
      <c r="F127" s="204" t="s">
        <v>2621</v>
      </c>
      <c r="G127" s="204">
        <v>1278</v>
      </c>
      <c r="H127" s="204" t="str">
        <f t="shared" si="0"/>
        <v>DIRECCION DISTRITAL 11D03 - PALTAS - SALUD</v>
      </c>
      <c r="I127" s="204" t="s">
        <v>2622</v>
      </c>
      <c r="J127" s="204" t="s">
        <v>1405</v>
      </c>
      <c r="K127" s="204" t="s">
        <v>2604</v>
      </c>
      <c r="L127" s="204" t="s">
        <v>2623</v>
      </c>
      <c r="M127" s="204"/>
      <c r="N127" s="204"/>
      <c r="O127" s="207"/>
      <c r="P127" s="207"/>
      <c r="Q127" s="207"/>
      <c r="R127" s="233"/>
      <c r="S127" s="233"/>
      <c r="T127" s="233"/>
      <c r="U127" s="233"/>
      <c r="V127" s="233"/>
      <c r="W127" s="233"/>
      <c r="X127" s="233"/>
      <c r="Y127" s="233"/>
      <c r="Z127" s="233"/>
      <c r="AA127" s="233"/>
      <c r="AB127" s="233"/>
      <c r="AC127" s="204">
        <v>530609</v>
      </c>
      <c r="AD127" s="204" t="s">
        <v>2618</v>
      </c>
      <c r="AE127" s="324" t="s">
        <v>3835</v>
      </c>
      <c r="AF127" s="204" t="s">
        <v>902</v>
      </c>
      <c r="AG127" s="204" t="s">
        <v>902</v>
      </c>
      <c r="AH127" s="211" t="s">
        <v>903</v>
      </c>
      <c r="AI127" s="212" t="s">
        <v>2625</v>
      </c>
      <c r="AJ127" s="213">
        <v>110802</v>
      </c>
      <c r="AK127" s="233"/>
      <c r="AL127" s="233"/>
      <c r="AM127" s="233"/>
      <c r="AN127" s="233"/>
      <c r="AO127" s="233"/>
      <c r="AP127" s="233"/>
      <c r="AQ127" s="233"/>
      <c r="AR127" s="233"/>
      <c r="AS127" s="204"/>
      <c r="AT127" s="204"/>
      <c r="AU127" s="204"/>
      <c r="AV127" s="204"/>
      <c r="AW127" s="204"/>
      <c r="AX127" s="204"/>
      <c r="AY127" s="204"/>
      <c r="AZ127" s="204"/>
      <c r="BA127" s="204"/>
      <c r="BB127" s="204"/>
      <c r="BC127" s="204"/>
      <c r="BD127" s="253"/>
      <c r="BE127" s="140"/>
      <c r="BF127" s="140"/>
      <c r="BG127" s="140"/>
      <c r="BH127" s="140"/>
      <c r="BI127" s="204"/>
      <c r="BJ127" s="233"/>
      <c r="BK127" s="233"/>
      <c r="BN127" s="2"/>
      <c r="BQ127" s="45"/>
    </row>
    <row r="128" spans="1:69" customFormat="1" ht="34.5" hidden="1" customHeight="1" x14ac:dyDescent="0.25">
      <c r="A128" s="233"/>
      <c r="B128" s="233"/>
      <c r="C128" s="233"/>
      <c r="D128" s="233"/>
      <c r="E128" s="204" t="s">
        <v>2626</v>
      </c>
      <c r="F128" s="204" t="s">
        <v>2627</v>
      </c>
      <c r="G128" s="204">
        <v>1279</v>
      </c>
      <c r="H128" s="204" t="str">
        <f t="shared" si="0"/>
        <v>DIRECCION DISTRITAL 11D04 - CELICA-PINDAL-PUYANGO - SALUD</v>
      </c>
      <c r="I128" s="204" t="s">
        <v>2628</v>
      </c>
      <c r="J128" s="204" t="s">
        <v>1405</v>
      </c>
      <c r="K128" s="204" t="s">
        <v>2604</v>
      </c>
      <c r="L128" s="204" t="s">
        <v>2629</v>
      </c>
      <c r="M128" s="204"/>
      <c r="N128" s="204"/>
      <c r="O128" s="207"/>
      <c r="P128" s="207"/>
      <c r="Q128" s="207"/>
      <c r="R128" s="233"/>
      <c r="S128" s="233"/>
      <c r="T128" s="233"/>
      <c r="U128" s="233"/>
      <c r="V128" s="233"/>
      <c r="W128" s="233"/>
      <c r="X128" s="233"/>
      <c r="Y128" s="233"/>
      <c r="Z128" s="233"/>
      <c r="AA128" s="233"/>
      <c r="AB128" s="233"/>
      <c r="AC128" s="204">
        <v>530611</v>
      </c>
      <c r="AD128" s="204" t="s">
        <v>2624</v>
      </c>
      <c r="AE128" s="324" t="s">
        <v>3835</v>
      </c>
      <c r="AF128" s="204" t="s">
        <v>902</v>
      </c>
      <c r="AG128" s="204" t="s">
        <v>902</v>
      </c>
      <c r="AH128" s="211" t="s">
        <v>903</v>
      </c>
      <c r="AI128" s="212" t="s">
        <v>2631</v>
      </c>
      <c r="AJ128" s="213">
        <v>110803</v>
      </c>
      <c r="AK128" s="233"/>
      <c r="AL128" s="233"/>
      <c r="AM128" s="233"/>
      <c r="AN128" s="233"/>
      <c r="AO128" s="233"/>
      <c r="AP128" s="233"/>
      <c r="AQ128" s="233"/>
      <c r="AR128" s="233"/>
      <c r="AS128" s="204"/>
      <c r="AT128" s="204"/>
      <c r="AU128" s="204"/>
      <c r="AV128" s="204"/>
      <c r="AW128" s="204"/>
      <c r="AX128" s="204"/>
      <c r="AY128" s="204"/>
      <c r="AZ128" s="204"/>
      <c r="BA128" s="204"/>
      <c r="BB128" s="204"/>
      <c r="BC128" s="204"/>
      <c r="BD128" s="253"/>
      <c r="BE128" s="140"/>
      <c r="BF128" s="140"/>
      <c r="BG128" s="140"/>
      <c r="BH128" s="140"/>
      <c r="BI128" s="204"/>
      <c r="BJ128" s="233"/>
      <c r="BK128" s="233"/>
      <c r="BN128" s="2"/>
      <c r="BQ128" s="45"/>
    </row>
    <row r="129" spans="1:69" customFormat="1" ht="34.5" hidden="1" customHeight="1" x14ac:dyDescent="0.25">
      <c r="A129" s="233"/>
      <c r="B129" s="233"/>
      <c r="C129" s="233"/>
      <c r="D129" s="233"/>
      <c r="E129" s="204" t="s">
        <v>2632</v>
      </c>
      <c r="F129" s="204" t="s">
        <v>2633</v>
      </c>
      <c r="G129" s="204">
        <v>1280</v>
      </c>
      <c r="H129" s="204" t="str">
        <f t="shared" si="0"/>
        <v>DIRECCION DISTRITAL 11D08 - SARAGURO - SALUD</v>
      </c>
      <c r="I129" s="204" t="s">
        <v>2634</v>
      </c>
      <c r="J129" s="204" t="s">
        <v>1405</v>
      </c>
      <c r="K129" s="204" t="s">
        <v>2604</v>
      </c>
      <c r="L129" s="204" t="s">
        <v>2635</v>
      </c>
      <c r="M129" s="204"/>
      <c r="N129" s="204"/>
      <c r="O129" s="207"/>
      <c r="P129" s="207"/>
      <c r="Q129" s="207"/>
      <c r="R129" s="233"/>
      <c r="S129" s="233"/>
      <c r="T129" s="233"/>
      <c r="U129" s="233"/>
      <c r="V129" s="233"/>
      <c r="W129" s="233"/>
      <c r="X129" s="233"/>
      <c r="Y129" s="233"/>
      <c r="Z129" s="233"/>
      <c r="AA129" s="233"/>
      <c r="AB129" s="233"/>
      <c r="AC129" s="204">
        <v>530612</v>
      </c>
      <c r="AD129" s="204" t="s">
        <v>2630</v>
      </c>
      <c r="AE129" s="324" t="s">
        <v>3835</v>
      </c>
      <c r="AF129" s="204" t="s">
        <v>902</v>
      </c>
      <c r="AG129" s="204" t="s">
        <v>902</v>
      </c>
      <c r="AH129" s="211" t="s">
        <v>903</v>
      </c>
      <c r="AI129" s="212" t="s">
        <v>2637</v>
      </c>
      <c r="AJ129" s="213">
        <v>120000</v>
      </c>
      <c r="AK129" s="233"/>
      <c r="AL129" s="233"/>
      <c r="AM129" s="233"/>
      <c r="AN129" s="233"/>
      <c r="AO129" s="233"/>
      <c r="AP129" s="233"/>
      <c r="AQ129" s="233"/>
      <c r="AR129" s="233"/>
      <c r="AS129" s="204"/>
      <c r="AT129" s="204"/>
      <c r="AU129" s="204"/>
      <c r="AV129" s="204"/>
      <c r="AW129" s="204"/>
      <c r="AX129" s="204"/>
      <c r="AY129" s="204"/>
      <c r="AZ129" s="204"/>
      <c r="BA129" s="204"/>
      <c r="BB129" s="204"/>
      <c r="BC129" s="204"/>
      <c r="BD129" s="253"/>
      <c r="BE129" s="140"/>
      <c r="BF129" s="140"/>
      <c r="BG129" s="140"/>
      <c r="BH129" s="140"/>
      <c r="BI129" s="204"/>
      <c r="BJ129" s="233"/>
      <c r="BK129" s="233"/>
      <c r="BN129" s="2"/>
      <c r="BQ129" s="45"/>
    </row>
    <row r="130" spans="1:69" customFormat="1" ht="34.5" hidden="1" customHeight="1" x14ac:dyDescent="0.25">
      <c r="A130" s="233"/>
      <c r="B130" s="233"/>
      <c r="C130" s="233"/>
      <c r="D130" s="233"/>
      <c r="E130" s="204" t="s">
        <v>2638</v>
      </c>
      <c r="F130" s="204" t="s">
        <v>2639</v>
      </c>
      <c r="G130" s="204">
        <v>1283</v>
      </c>
      <c r="H130" s="204" t="str">
        <f t="shared" si="0"/>
        <v>DIRECCION DISTRITAL 11D09 - ZAPOTILLO - SALUD</v>
      </c>
      <c r="I130" s="204" t="s">
        <v>2640</v>
      </c>
      <c r="J130" s="204" t="s">
        <v>1405</v>
      </c>
      <c r="K130" s="204" t="s">
        <v>2604</v>
      </c>
      <c r="L130" s="204" t="s">
        <v>2641</v>
      </c>
      <c r="M130" s="204"/>
      <c r="N130" s="204"/>
      <c r="O130" s="207"/>
      <c r="P130" s="207"/>
      <c r="Q130" s="207"/>
      <c r="R130" s="233"/>
      <c r="S130" s="233"/>
      <c r="T130" s="233"/>
      <c r="U130" s="233"/>
      <c r="V130" s="233"/>
      <c r="W130" s="233"/>
      <c r="X130" s="233"/>
      <c r="Y130" s="233"/>
      <c r="Z130" s="233"/>
      <c r="AA130" s="233"/>
      <c r="AB130" s="233"/>
      <c r="AC130" s="204">
        <v>530613</v>
      </c>
      <c r="AD130" s="204" t="s">
        <v>2636</v>
      </c>
      <c r="AE130" s="324" t="s">
        <v>3835</v>
      </c>
      <c r="AF130" s="204" t="s">
        <v>902</v>
      </c>
      <c r="AG130" s="204" t="s">
        <v>902</v>
      </c>
      <c r="AH130" s="211" t="s">
        <v>903</v>
      </c>
      <c r="AI130" s="212" t="s">
        <v>2643</v>
      </c>
      <c r="AJ130" s="213">
        <v>120100</v>
      </c>
      <c r="AK130" s="233"/>
      <c r="AL130" s="233"/>
      <c r="AM130" s="233"/>
      <c r="AN130" s="233"/>
      <c r="AO130" s="233"/>
      <c r="AP130" s="233"/>
      <c r="AQ130" s="233"/>
      <c r="AR130" s="233"/>
      <c r="AS130" s="204"/>
      <c r="AT130" s="204"/>
      <c r="AU130" s="204"/>
      <c r="AV130" s="204"/>
      <c r="AW130" s="204"/>
      <c r="AX130" s="204"/>
      <c r="AY130" s="204"/>
      <c r="AZ130" s="204"/>
      <c r="BA130" s="204"/>
      <c r="BB130" s="204"/>
      <c r="BC130" s="204"/>
      <c r="BD130" s="253"/>
      <c r="BE130" s="140"/>
      <c r="BF130" s="140"/>
      <c r="BG130" s="140"/>
      <c r="BH130" s="140"/>
      <c r="BI130" s="204"/>
      <c r="BJ130" s="233"/>
      <c r="BK130" s="233"/>
      <c r="BN130" s="2"/>
      <c r="BQ130" s="45"/>
    </row>
    <row r="131" spans="1:69" customFormat="1" ht="34.5" hidden="1" customHeight="1" x14ac:dyDescent="0.25">
      <c r="A131" s="233"/>
      <c r="B131" s="233"/>
      <c r="C131" s="233"/>
      <c r="D131" s="233"/>
      <c r="E131" s="204" t="s">
        <v>2644</v>
      </c>
      <c r="F131" s="204" t="s">
        <v>2645</v>
      </c>
      <c r="G131" s="204">
        <v>1491</v>
      </c>
      <c r="H131" s="204" t="str">
        <f t="shared" si="0"/>
        <v>DIRECCION DISTRITAL 19D04 - EL PANGUI-YANTZAZA - SALUD</v>
      </c>
      <c r="I131" s="204" t="s">
        <v>2646</v>
      </c>
      <c r="J131" s="204" t="s">
        <v>1405</v>
      </c>
      <c r="K131" s="204" t="s">
        <v>2647</v>
      </c>
      <c r="L131" s="204" t="s">
        <v>2648</v>
      </c>
      <c r="M131" s="204"/>
      <c r="N131" s="204"/>
      <c r="O131" s="207"/>
      <c r="P131" s="207"/>
      <c r="Q131" s="207"/>
      <c r="R131" s="233"/>
      <c r="S131" s="233"/>
      <c r="T131" s="233"/>
      <c r="U131" s="233"/>
      <c r="V131" s="233"/>
      <c r="W131" s="233"/>
      <c r="X131" s="233"/>
      <c r="Y131" s="233"/>
      <c r="Z131" s="233"/>
      <c r="AA131" s="233"/>
      <c r="AB131" s="233"/>
      <c r="AC131" s="204">
        <v>530701</v>
      </c>
      <c r="AD131" s="204" t="s">
        <v>2642</v>
      </c>
      <c r="AE131" s="324" t="s">
        <v>3835</v>
      </c>
      <c r="AF131" s="204" t="s">
        <v>902</v>
      </c>
      <c r="AG131" s="204" t="s">
        <v>902</v>
      </c>
      <c r="AH131" s="211" t="s">
        <v>903</v>
      </c>
      <c r="AI131" s="212" t="s">
        <v>2650</v>
      </c>
      <c r="AJ131" s="213">
        <v>120101</v>
      </c>
      <c r="AK131" s="233"/>
      <c r="AL131" s="233"/>
      <c r="AM131" s="233"/>
      <c r="AN131" s="233"/>
      <c r="AO131" s="233"/>
      <c r="AP131" s="233"/>
      <c r="AQ131" s="233"/>
      <c r="AR131" s="233"/>
      <c r="AS131" s="204"/>
      <c r="AT131" s="204"/>
      <c r="AU131" s="204"/>
      <c r="AV131" s="204"/>
      <c r="AW131" s="204"/>
      <c r="AX131" s="204"/>
      <c r="AY131" s="204"/>
      <c r="AZ131" s="204"/>
      <c r="BA131" s="204"/>
      <c r="BB131" s="204"/>
      <c r="BC131" s="204"/>
      <c r="BD131" s="253"/>
      <c r="BE131" s="140"/>
      <c r="BF131" s="140"/>
      <c r="BG131" s="140"/>
      <c r="BH131" s="140"/>
      <c r="BI131" s="204"/>
      <c r="BJ131" s="233"/>
      <c r="BK131" s="233"/>
      <c r="BN131" s="2"/>
      <c r="BQ131" s="45"/>
    </row>
    <row r="132" spans="1:69" customFormat="1" ht="34.5" hidden="1" customHeight="1" x14ac:dyDescent="0.25">
      <c r="A132" s="233"/>
      <c r="B132" s="233"/>
      <c r="C132" s="233"/>
      <c r="D132" s="233"/>
      <c r="E132" s="204" t="s">
        <v>2651</v>
      </c>
      <c r="F132" s="204" t="s">
        <v>2652</v>
      </c>
      <c r="G132" s="204">
        <v>1492</v>
      </c>
      <c r="H132" s="204" t="str">
        <f t="shared" si="0"/>
        <v>DIRECCION DISTRITAL 19D03 - CHINCHIPE-PALANDA - SALUD</v>
      </c>
      <c r="I132" s="204" t="s">
        <v>2653</v>
      </c>
      <c r="J132" s="204" t="s">
        <v>1405</v>
      </c>
      <c r="K132" s="204" t="s">
        <v>2647</v>
      </c>
      <c r="L132" s="204" t="s">
        <v>2654</v>
      </c>
      <c r="M132" s="204"/>
      <c r="N132" s="204"/>
      <c r="O132" s="207"/>
      <c r="P132" s="207"/>
      <c r="Q132" s="207"/>
      <c r="R132" s="233"/>
      <c r="S132" s="233"/>
      <c r="T132" s="233"/>
      <c r="U132" s="233"/>
      <c r="V132" s="233"/>
      <c r="W132" s="233"/>
      <c r="X132" s="233"/>
      <c r="Y132" s="233"/>
      <c r="Z132" s="233"/>
      <c r="AA132" s="233"/>
      <c r="AB132" s="233"/>
      <c r="AC132" s="204">
        <v>530702</v>
      </c>
      <c r="AD132" s="204" t="s">
        <v>2649</v>
      </c>
      <c r="AE132" s="324" t="s">
        <v>3835</v>
      </c>
      <c r="AF132" s="204" t="s">
        <v>902</v>
      </c>
      <c r="AG132" s="204" t="s">
        <v>902</v>
      </c>
      <c r="AH132" s="211" t="s">
        <v>903</v>
      </c>
      <c r="AI132" s="212" t="s">
        <v>2656</v>
      </c>
      <c r="AJ132" s="213">
        <v>120102</v>
      </c>
      <c r="AK132" s="233"/>
      <c r="AL132" s="233"/>
      <c r="AM132" s="233"/>
      <c r="AN132" s="233"/>
      <c r="AO132" s="233"/>
      <c r="AP132" s="233"/>
      <c r="AQ132" s="233"/>
      <c r="AR132" s="233"/>
      <c r="AS132" s="204"/>
      <c r="AT132" s="204"/>
      <c r="AU132" s="204"/>
      <c r="AV132" s="204"/>
      <c r="AW132" s="204"/>
      <c r="AX132" s="204"/>
      <c r="AY132" s="204"/>
      <c r="AZ132" s="204"/>
      <c r="BA132" s="204"/>
      <c r="BB132" s="204"/>
      <c r="BC132" s="204"/>
      <c r="BD132" s="253"/>
      <c r="BE132" s="140"/>
      <c r="BF132" s="140"/>
      <c r="BG132" s="140"/>
      <c r="BH132" s="140"/>
      <c r="BI132" s="204"/>
      <c r="BJ132" s="233"/>
      <c r="BK132" s="233"/>
      <c r="BN132" s="2"/>
      <c r="BQ132" s="45"/>
    </row>
    <row r="133" spans="1:69" customFormat="1" ht="34.5" hidden="1" customHeight="1" x14ac:dyDescent="0.25">
      <c r="A133" s="233"/>
      <c r="B133" s="233"/>
      <c r="C133" s="233"/>
      <c r="D133" s="233"/>
      <c r="E133" s="204" t="s">
        <v>2657</v>
      </c>
      <c r="F133" s="204" t="s">
        <v>2658</v>
      </c>
      <c r="G133" s="204">
        <v>7520</v>
      </c>
      <c r="H133" s="204" t="str">
        <f t="shared" si="0"/>
        <v>DIRECCION DISTRITAL 19D01 - YACUAMBI-ZAMORA - SALUD</v>
      </c>
      <c r="I133" s="204" t="s">
        <v>2659</v>
      </c>
      <c r="J133" s="204" t="s">
        <v>1405</v>
      </c>
      <c r="K133" s="204" t="s">
        <v>2647</v>
      </c>
      <c r="L133" s="204" t="s">
        <v>2660</v>
      </c>
      <c r="M133" s="204"/>
      <c r="N133" s="204"/>
      <c r="O133" s="207"/>
      <c r="P133" s="207"/>
      <c r="Q133" s="207"/>
      <c r="R133" s="233"/>
      <c r="S133" s="233"/>
      <c r="T133" s="233"/>
      <c r="U133" s="233"/>
      <c r="V133" s="233"/>
      <c r="W133" s="233"/>
      <c r="X133" s="233"/>
      <c r="Y133" s="233"/>
      <c r="Z133" s="233"/>
      <c r="AA133" s="233"/>
      <c r="AB133" s="233"/>
      <c r="AC133" s="204">
        <v>530703</v>
      </c>
      <c r="AD133" s="204" t="s">
        <v>2655</v>
      </c>
      <c r="AE133" s="324" t="s">
        <v>3835</v>
      </c>
      <c r="AF133" s="204" t="s">
        <v>902</v>
      </c>
      <c r="AG133" s="204" t="s">
        <v>902</v>
      </c>
      <c r="AH133" s="211" t="s">
        <v>903</v>
      </c>
      <c r="AI133" s="212" t="s">
        <v>2662</v>
      </c>
      <c r="AJ133" s="213">
        <v>120103</v>
      </c>
      <c r="AK133" s="233"/>
      <c r="AL133" s="233"/>
      <c r="AM133" s="233"/>
      <c r="AN133" s="233"/>
      <c r="AO133" s="233"/>
      <c r="AP133" s="233"/>
      <c r="AQ133" s="233"/>
      <c r="AR133" s="233"/>
      <c r="AS133" s="204"/>
      <c r="AT133" s="204"/>
      <c r="AU133" s="204"/>
      <c r="AV133" s="204"/>
      <c r="AW133" s="204"/>
      <c r="AX133" s="204"/>
      <c r="AY133" s="204"/>
      <c r="AZ133" s="204"/>
      <c r="BA133" s="204"/>
      <c r="BB133" s="204"/>
      <c r="BC133" s="204"/>
      <c r="BD133" s="253"/>
      <c r="BE133" s="140"/>
      <c r="BF133" s="140"/>
      <c r="BG133" s="140"/>
      <c r="BH133" s="140"/>
      <c r="BI133" s="204"/>
      <c r="BJ133" s="233"/>
      <c r="BK133" s="233"/>
      <c r="BN133" s="2"/>
      <c r="BQ133" s="45"/>
    </row>
    <row r="134" spans="1:69" customFormat="1" ht="34.5" hidden="1" customHeight="1" x14ac:dyDescent="0.25">
      <c r="A134" s="233"/>
      <c r="B134" s="233"/>
      <c r="C134" s="233"/>
      <c r="D134" s="233"/>
      <c r="E134" s="204" t="s">
        <v>2663</v>
      </c>
      <c r="F134" s="204" t="s">
        <v>2664</v>
      </c>
      <c r="G134" s="204">
        <v>1130</v>
      </c>
      <c r="H134" s="204" t="str">
        <f t="shared" si="0"/>
        <v>HOSPITAL PROVINCIAL GENERAL TEOFILO DAVILA</v>
      </c>
      <c r="I134" s="204"/>
      <c r="J134" s="204" t="s">
        <v>1405</v>
      </c>
      <c r="K134" s="204" t="s">
        <v>2569</v>
      </c>
      <c r="L134" s="204" t="s">
        <v>2665</v>
      </c>
      <c r="M134" s="204"/>
      <c r="N134" s="204"/>
      <c r="O134" s="207"/>
      <c r="P134" s="207"/>
      <c r="Q134" s="207"/>
      <c r="R134" s="233"/>
      <c r="S134" s="233"/>
      <c r="T134" s="233"/>
      <c r="U134" s="233"/>
      <c r="V134" s="233"/>
      <c r="W134" s="233"/>
      <c r="X134" s="233"/>
      <c r="Y134" s="233"/>
      <c r="Z134" s="233"/>
      <c r="AA134" s="233"/>
      <c r="AB134" s="233"/>
      <c r="AC134" s="204">
        <v>530704</v>
      </c>
      <c r="AD134" s="204" t="s">
        <v>2661</v>
      </c>
      <c r="AE134" s="324" t="s">
        <v>2456</v>
      </c>
      <c r="AF134" s="204" t="s">
        <v>902</v>
      </c>
      <c r="AG134" s="204" t="s">
        <v>902</v>
      </c>
      <c r="AH134" s="211" t="s">
        <v>903</v>
      </c>
      <c r="AI134" s="212" t="s">
        <v>2668</v>
      </c>
      <c r="AJ134" s="213">
        <v>120104</v>
      </c>
      <c r="AK134" s="233"/>
      <c r="AL134" s="233"/>
      <c r="AM134" s="233"/>
      <c r="AN134" s="233"/>
      <c r="AO134" s="233"/>
      <c r="AP134" s="233"/>
      <c r="AQ134" s="233"/>
      <c r="AR134" s="233"/>
      <c r="AS134" s="204"/>
      <c r="AT134" s="204"/>
      <c r="AU134" s="204"/>
      <c r="AV134" s="204"/>
      <c r="AW134" s="204"/>
      <c r="AX134" s="204"/>
      <c r="AY134" s="204"/>
      <c r="AZ134" s="204"/>
      <c r="BA134" s="204"/>
      <c r="BB134" s="204"/>
      <c r="BC134" s="204"/>
      <c r="BD134" s="253"/>
      <c r="BE134" s="140"/>
      <c r="BF134" s="140"/>
      <c r="BG134" s="140"/>
      <c r="BH134" s="140"/>
      <c r="BI134" s="204"/>
      <c r="BJ134" s="233"/>
      <c r="BK134" s="233"/>
      <c r="BN134" s="2"/>
      <c r="BQ134" s="45"/>
    </row>
    <row r="135" spans="1:69" customFormat="1" ht="34.5" hidden="1" customHeight="1" x14ac:dyDescent="0.25">
      <c r="A135" s="233"/>
      <c r="B135" s="233"/>
      <c r="C135" s="233"/>
      <c r="D135" s="233"/>
      <c r="E135" s="204" t="s">
        <v>2669</v>
      </c>
      <c r="F135" s="204" t="s">
        <v>2670</v>
      </c>
      <c r="G135" s="204">
        <v>1131</v>
      </c>
      <c r="H135" s="204" t="str">
        <f t="shared" si="0"/>
        <v>HOSPITAL OBSTETRICO ANGELA LOAYZA DE OLLAGE</v>
      </c>
      <c r="I135" s="204"/>
      <c r="J135" s="204" t="s">
        <v>1405</v>
      </c>
      <c r="K135" s="204" t="s">
        <v>2569</v>
      </c>
      <c r="L135" s="204" t="s">
        <v>2671</v>
      </c>
      <c r="M135" s="204"/>
      <c r="N135" s="204"/>
      <c r="O135" s="207"/>
      <c r="P135" s="207"/>
      <c r="Q135" s="207"/>
      <c r="R135" s="233"/>
      <c r="S135" s="233"/>
      <c r="T135" s="233"/>
      <c r="U135" s="233"/>
      <c r="V135" s="233"/>
      <c r="W135" s="233"/>
      <c r="X135" s="233"/>
      <c r="Y135" s="233"/>
      <c r="Z135" s="233"/>
      <c r="AA135" s="233"/>
      <c r="AB135" s="233"/>
      <c r="AC135" s="204">
        <v>530801</v>
      </c>
      <c r="AD135" s="204" t="s">
        <v>2666</v>
      </c>
      <c r="AE135" s="324" t="s">
        <v>2227</v>
      </c>
      <c r="AF135" s="204" t="s">
        <v>902</v>
      </c>
      <c r="AG135" s="204" t="s">
        <v>902</v>
      </c>
      <c r="AH135" s="211" t="s">
        <v>2667</v>
      </c>
      <c r="AI135" s="212" t="s">
        <v>2673</v>
      </c>
      <c r="AJ135" s="213">
        <v>120105</v>
      </c>
      <c r="AK135" s="233"/>
      <c r="AL135" s="233"/>
      <c r="AM135" s="233"/>
      <c r="AN135" s="233"/>
      <c r="AO135" s="233"/>
      <c r="AP135" s="233"/>
      <c r="AQ135" s="233"/>
      <c r="AR135" s="233"/>
      <c r="AS135" s="204"/>
      <c r="AT135" s="204"/>
      <c r="AU135" s="204"/>
      <c r="AV135" s="204"/>
      <c r="AW135" s="204"/>
      <c r="AX135" s="204"/>
      <c r="AY135" s="204"/>
      <c r="AZ135" s="204"/>
      <c r="BA135" s="204"/>
      <c r="BB135" s="204"/>
      <c r="BC135" s="204"/>
      <c r="BD135" s="253"/>
      <c r="BE135" s="140"/>
      <c r="BF135" s="140"/>
      <c r="BG135" s="140"/>
      <c r="BH135" s="140"/>
      <c r="BI135" s="204"/>
      <c r="BJ135" s="233"/>
      <c r="BK135" s="233"/>
      <c r="BN135" s="2"/>
      <c r="BQ135" s="45"/>
    </row>
    <row r="136" spans="1:69" customFormat="1" ht="34.5" hidden="1" customHeight="1" x14ac:dyDescent="0.25">
      <c r="A136" s="233"/>
      <c r="B136" s="233"/>
      <c r="C136" s="233"/>
      <c r="D136" s="233"/>
      <c r="E136" s="204" t="s">
        <v>2674</v>
      </c>
      <c r="F136" s="204" t="s">
        <v>2675</v>
      </c>
      <c r="G136" s="204">
        <v>1134</v>
      </c>
      <c r="H136" s="204" t="str">
        <f t="shared" si="0"/>
        <v>HOSPITAL MARIA LORENA SERRANO</v>
      </c>
      <c r="I136" s="204"/>
      <c r="J136" s="204" t="s">
        <v>1405</v>
      </c>
      <c r="K136" s="204" t="s">
        <v>2569</v>
      </c>
      <c r="L136" s="204" t="s">
        <v>2676</v>
      </c>
      <c r="M136" s="204"/>
      <c r="N136" s="204"/>
      <c r="O136" s="207"/>
      <c r="P136" s="207"/>
      <c r="Q136" s="207"/>
      <c r="R136" s="233"/>
      <c r="S136" s="233"/>
      <c r="T136" s="233"/>
      <c r="U136" s="233"/>
      <c r="V136" s="233"/>
      <c r="W136" s="233"/>
      <c r="X136" s="233"/>
      <c r="Y136" s="233"/>
      <c r="Z136" s="233"/>
      <c r="AA136" s="233"/>
      <c r="AB136" s="233"/>
      <c r="AC136" s="204">
        <v>530802</v>
      </c>
      <c r="AD136" s="204" t="s">
        <v>2672</v>
      </c>
      <c r="AE136" s="324" t="s">
        <v>3835</v>
      </c>
      <c r="AF136" s="204" t="s">
        <v>902</v>
      </c>
      <c r="AG136" s="204" t="s">
        <v>902</v>
      </c>
      <c r="AH136" s="211" t="s">
        <v>2667</v>
      </c>
      <c r="AI136" s="212" t="s">
        <v>2678</v>
      </c>
      <c r="AJ136" s="213">
        <v>120106</v>
      </c>
      <c r="AK136" s="233"/>
      <c r="AL136" s="233"/>
      <c r="AM136" s="233"/>
      <c r="AN136" s="233"/>
      <c r="AO136" s="233"/>
      <c r="AP136" s="233"/>
      <c r="AQ136" s="233"/>
      <c r="AR136" s="233"/>
      <c r="AS136" s="204"/>
      <c r="AT136" s="204"/>
      <c r="AU136" s="204"/>
      <c r="AV136" s="204"/>
      <c r="AW136" s="204"/>
      <c r="AX136" s="204"/>
      <c r="AY136" s="204"/>
      <c r="AZ136" s="204"/>
      <c r="BA136" s="204"/>
      <c r="BB136" s="204"/>
      <c r="BC136" s="204"/>
      <c r="BD136" s="253"/>
      <c r="BE136" s="140"/>
      <c r="BF136" s="140"/>
      <c r="BG136" s="140"/>
      <c r="BH136" s="140"/>
      <c r="BI136" s="204"/>
      <c r="BJ136" s="233"/>
      <c r="BK136" s="233"/>
      <c r="BN136" s="2"/>
      <c r="BQ136" s="45"/>
    </row>
    <row r="137" spans="1:69" customFormat="1" ht="34.5" hidden="1" customHeight="1" x14ac:dyDescent="0.25">
      <c r="A137" s="233"/>
      <c r="B137" s="233"/>
      <c r="C137" s="233"/>
      <c r="D137" s="233"/>
      <c r="E137" s="204" t="s">
        <v>2679</v>
      </c>
      <c r="F137" s="204" t="s">
        <v>2680</v>
      </c>
      <c r="G137" s="204">
        <v>1135</v>
      </c>
      <c r="H137" s="204" t="str">
        <f t="shared" si="0"/>
        <v>HOSPITAL SAN VICENTE PAUL</v>
      </c>
      <c r="I137" s="204"/>
      <c r="J137" s="204" t="s">
        <v>1405</v>
      </c>
      <c r="K137" s="204" t="s">
        <v>2569</v>
      </c>
      <c r="L137" s="204" t="s">
        <v>2681</v>
      </c>
      <c r="M137" s="204"/>
      <c r="N137" s="204"/>
      <c r="O137" s="207"/>
      <c r="P137" s="207"/>
      <c r="Q137" s="207"/>
      <c r="R137" s="233"/>
      <c r="S137" s="233"/>
      <c r="T137" s="233"/>
      <c r="U137" s="233"/>
      <c r="V137" s="233"/>
      <c r="W137" s="233"/>
      <c r="X137" s="233"/>
      <c r="Y137" s="233"/>
      <c r="Z137" s="233"/>
      <c r="AA137" s="233"/>
      <c r="AB137" s="233"/>
      <c r="AC137" s="204">
        <v>530803</v>
      </c>
      <c r="AD137" s="204" t="s">
        <v>2677</v>
      </c>
      <c r="AE137" s="324" t="s">
        <v>3834</v>
      </c>
      <c r="AF137" s="204" t="s">
        <v>902</v>
      </c>
      <c r="AG137" s="204" t="s">
        <v>902</v>
      </c>
      <c r="AH137" s="211" t="s">
        <v>2667</v>
      </c>
      <c r="AI137" s="212" t="s">
        <v>2683</v>
      </c>
      <c r="AJ137" s="213">
        <v>120107</v>
      </c>
      <c r="AK137" s="233"/>
      <c r="AL137" s="233"/>
      <c r="AM137" s="233"/>
      <c r="AN137" s="233"/>
      <c r="AO137" s="233"/>
      <c r="AP137" s="233"/>
      <c r="AQ137" s="233"/>
      <c r="AR137" s="233"/>
      <c r="AS137" s="204"/>
      <c r="AT137" s="204"/>
      <c r="AU137" s="204"/>
      <c r="AV137" s="204"/>
      <c r="AW137" s="204"/>
      <c r="AX137" s="204"/>
      <c r="AY137" s="204"/>
      <c r="AZ137" s="204"/>
      <c r="BA137" s="204"/>
      <c r="BB137" s="204"/>
      <c r="BC137" s="204"/>
      <c r="BD137" s="253"/>
      <c r="BE137" s="140"/>
      <c r="BF137" s="140"/>
      <c r="BG137" s="140"/>
      <c r="BH137" s="140"/>
      <c r="BI137" s="204"/>
      <c r="BJ137" s="233"/>
      <c r="BK137" s="233"/>
      <c r="BN137" s="2"/>
      <c r="BQ137" s="45"/>
    </row>
    <row r="138" spans="1:69" customFormat="1" ht="34.5" hidden="1" customHeight="1" x14ac:dyDescent="0.25">
      <c r="A138" s="233"/>
      <c r="B138" s="233"/>
      <c r="C138" s="233"/>
      <c r="D138" s="233"/>
      <c r="E138" s="204" t="s">
        <v>2684</v>
      </c>
      <c r="F138" s="204" t="s">
        <v>2685</v>
      </c>
      <c r="G138" s="204">
        <v>1270</v>
      </c>
      <c r="H138" s="204" t="str">
        <f t="shared" si="0"/>
        <v>HOSPITAL PROVINCIAL GENERAL ISIDRO AYORA</v>
      </c>
      <c r="I138" s="204"/>
      <c r="J138" s="204" t="s">
        <v>1405</v>
      </c>
      <c r="K138" s="204" t="s">
        <v>2604</v>
      </c>
      <c r="L138" s="204" t="s">
        <v>2686</v>
      </c>
      <c r="M138" s="204"/>
      <c r="N138" s="204"/>
      <c r="O138" s="207"/>
      <c r="P138" s="207"/>
      <c r="Q138" s="207"/>
      <c r="R138" s="233"/>
      <c r="S138" s="233"/>
      <c r="T138" s="233"/>
      <c r="U138" s="233"/>
      <c r="V138" s="233"/>
      <c r="W138" s="233"/>
      <c r="X138" s="233"/>
      <c r="Y138" s="233"/>
      <c r="Z138" s="233"/>
      <c r="AA138" s="233"/>
      <c r="AB138" s="233"/>
      <c r="AC138" s="204">
        <v>530804</v>
      </c>
      <c r="AD138" s="204" t="s">
        <v>2682</v>
      </c>
      <c r="AE138" s="324" t="s">
        <v>3835</v>
      </c>
      <c r="AF138" s="204" t="s">
        <v>902</v>
      </c>
      <c r="AG138" s="204" t="s">
        <v>902</v>
      </c>
      <c r="AH138" s="211" t="s">
        <v>2667</v>
      </c>
      <c r="AI138" s="212" t="s">
        <v>2688</v>
      </c>
      <c r="AJ138" s="213">
        <v>120108</v>
      </c>
      <c r="AK138" s="233"/>
      <c r="AL138" s="233"/>
      <c r="AM138" s="233"/>
      <c r="AN138" s="233"/>
      <c r="AO138" s="233"/>
      <c r="AP138" s="233"/>
      <c r="AQ138" s="233"/>
      <c r="AR138" s="233"/>
      <c r="AS138" s="204"/>
      <c r="AT138" s="204"/>
      <c r="AU138" s="204"/>
      <c r="AV138" s="204"/>
      <c r="AW138" s="204"/>
      <c r="AX138" s="204"/>
      <c r="AY138" s="204"/>
      <c r="AZ138" s="204"/>
      <c r="BA138" s="204"/>
      <c r="BB138" s="204"/>
      <c r="BC138" s="204"/>
      <c r="BD138" s="253"/>
      <c r="BE138" s="140"/>
      <c r="BF138" s="140"/>
      <c r="BG138" s="140"/>
      <c r="BH138" s="140"/>
      <c r="BI138" s="204"/>
      <c r="BJ138" s="233"/>
      <c r="BK138" s="233"/>
      <c r="BN138" s="2"/>
      <c r="BQ138" s="45"/>
    </row>
    <row r="139" spans="1:69" customFormat="1" ht="34.5" hidden="1" customHeight="1" x14ac:dyDescent="0.25">
      <c r="A139" s="233"/>
      <c r="B139" s="233"/>
      <c r="C139" s="233"/>
      <c r="D139" s="233"/>
      <c r="E139" s="204" t="s">
        <v>2689</v>
      </c>
      <c r="F139" s="204" t="s">
        <v>2690</v>
      </c>
      <c r="G139" s="204">
        <v>1490</v>
      </c>
      <c r="H139" s="204" t="str">
        <f t="shared" si="0"/>
        <v>HOSPITAL PROVINCIAL GENERAL JULUIS DOEPFNER</v>
      </c>
      <c r="I139" s="204"/>
      <c r="J139" s="204" t="s">
        <v>1405</v>
      </c>
      <c r="K139" s="204" t="s">
        <v>2647</v>
      </c>
      <c r="L139" s="204" t="s">
        <v>2691</v>
      </c>
      <c r="M139" s="204"/>
      <c r="N139" s="204"/>
      <c r="O139" s="207"/>
      <c r="P139" s="207"/>
      <c r="Q139" s="207"/>
      <c r="R139" s="233"/>
      <c r="S139" s="233"/>
      <c r="T139" s="233"/>
      <c r="U139" s="233"/>
      <c r="V139" s="233"/>
      <c r="W139" s="233"/>
      <c r="X139" s="233"/>
      <c r="Y139" s="233"/>
      <c r="Z139" s="233"/>
      <c r="AA139" s="233"/>
      <c r="AB139" s="233"/>
      <c r="AC139" s="204">
        <v>530805</v>
      </c>
      <c r="AD139" s="204" t="s">
        <v>2687</v>
      </c>
      <c r="AE139" s="324" t="s">
        <v>2227</v>
      </c>
      <c r="AF139" s="204" t="s">
        <v>902</v>
      </c>
      <c r="AG139" s="204" t="s">
        <v>902</v>
      </c>
      <c r="AH139" s="211" t="s">
        <v>2667</v>
      </c>
      <c r="AI139" s="212" t="s">
        <v>2693</v>
      </c>
      <c r="AJ139" s="213">
        <v>120109</v>
      </c>
      <c r="AK139" s="233"/>
      <c r="AL139" s="233"/>
      <c r="AM139" s="233"/>
      <c r="AN139" s="233"/>
      <c r="AO139" s="233"/>
      <c r="AP139" s="233"/>
      <c r="AQ139" s="233"/>
      <c r="AR139" s="233"/>
      <c r="AS139" s="204"/>
      <c r="AT139" s="204"/>
      <c r="AU139" s="204"/>
      <c r="AV139" s="204"/>
      <c r="AW139" s="204"/>
      <c r="AX139" s="204"/>
      <c r="AY139" s="204"/>
      <c r="AZ139" s="204"/>
      <c r="BA139" s="204"/>
      <c r="BB139" s="204"/>
      <c r="BC139" s="204"/>
      <c r="BD139" s="253"/>
      <c r="BE139" s="140"/>
      <c r="BF139" s="140"/>
      <c r="BG139" s="140"/>
      <c r="BH139" s="140"/>
      <c r="BI139" s="204"/>
      <c r="BJ139" s="233"/>
      <c r="BK139" s="233"/>
      <c r="BN139" s="2"/>
      <c r="BQ139" s="45"/>
    </row>
    <row r="140" spans="1:69" customFormat="1" ht="34.5" hidden="1" customHeight="1" x14ac:dyDescent="0.25">
      <c r="A140" s="233"/>
      <c r="B140" s="233"/>
      <c r="C140" s="233"/>
      <c r="D140" s="233"/>
      <c r="E140" s="204" t="s">
        <v>2694</v>
      </c>
      <c r="F140" s="204" t="s">
        <v>2695</v>
      </c>
      <c r="G140" s="204">
        <v>9003</v>
      </c>
      <c r="H140" s="204" t="str">
        <f t="shared" si="0"/>
        <v>HOSPITAL BASICO DE YANTZAZA</v>
      </c>
      <c r="I140" s="204"/>
      <c r="J140" s="204" t="s">
        <v>1405</v>
      </c>
      <c r="K140" s="204" t="s">
        <v>2647</v>
      </c>
      <c r="L140" s="204" t="s">
        <v>2696</v>
      </c>
      <c r="M140" s="204"/>
      <c r="N140" s="204"/>
      <c r="O140" s="207"/>
      <c r="P140" s="207"/>
      <c r="Q140" s="207"/>
      <c r="R140" s="233"/>
      <c r="S140" s="233"/>
      <c r="T140" s="233"/>
      <c r="U140" s="233"/>
      <c r="V140" s="233"/>
      <c r="W140" s="233"/>
      <c r="X140" s="233"/>
      <c r="Y140" s="233"/>
      <c r="Z140" s="233"/>
      <c r="AA140" s="233"/>
      <c r="AB140" s="233"/>
      <c r="AC140" s="204">
        <v>530807</v>
      </c>
      <c r="AD140" s="204" t="s">
        <v>2692</v>
      </c>
      <c r="AE140" s="324" t="s">
        <v>3835</v>
      </c>
      <c r="AF140" s="204" t="s">
        <v>902</v>
      </c>
      <c r="AG140" s="204" t="s">
        <v>902</v>
      </c>
      <c r="AH140" s="211" t="s">
        <v>2667</v>
      </c>
      <c r="AI140" s="212" t="s">
        <v>2698</v>
      </c>
      <c r="AJ140" s="213">
        <v>120110</v>
      </c>
      <c r="AK140" s="233"/>
      <c r="AL140" s="233"/>
      <c r="AM140" s="233"/>
      <c r="AN140" s="233"/>
      <c r="AO140" s="233"/>
      <c r="AP140" s="233"/>
      <c r="AQ140" s="233"/>
      <c r="AR140" s="233"/>
      <c r="AS140" s="204"/>
      <c r="AT140" s="204"/>
      <c r="AU140" s="204"/>
      <c r="AV140" s="204"/>
      <c r="AW140" s="204"/>
      <c r="AX140" s="204"/>
      <c r="AY140" s="204"/>
      <c r="AZ140" s="204"/>
      <c r="BA140" s="204"/>
      <c r="BB140" s="204"/>
      <c r="BC140" s="204"/>
      <c r="BD140" s="253"/>
      <c r="BE140" s="140"/>
      <c r="BF140" s="140"/>
      <c r="BG140" s="140"/>
      <c r="BH140" s="140"/>
      <c r="BI140" s="204"/>
      <c r="BJ140" s="233"/>
      <c r="BK140" s="233"/>
      <c r="BN140" s="2"/>
      <c r="BQ140" s="45"/>
    </row>
    <row r="141" spans="1:69" customFormat="1" ht="34.5" hidden="1" customHeight="1" x14ac:dyDescent="0.25">
      <c r="A141" s="233"/>
      <c r="B141" s="233"/>
      <c r="C141" s="233"/>
      <c r="D141" s="233"/>
      <c r="E141" s="203" t="s">
        <v>2699</v>
      </c>
      <c r="F141" s="204" t="s">
        <v>2700</v>
      </c>
      <c r="G141" s="204">
        <v>57</v>
      </c>
      <c r="H141" s="204" t="str">
        <f t="shared" si="0"/>
        <v>COORDINACION ZONAL 7 - SALUD</v>
      </c>
      <c r="I141" s="204"/>
      <c r="J141" s="204" t="s">
        <v>1405</v>
      </c>
      <c r="K141" s="204" t="s">
        <v>2604</v>
      </c>
      <c r="L141" s="204" t="s">
        <v>2701</v>
      </c>
      <c r="M141" s="204"/>
      <c r="N141" s="204"/>
      <c r="O141" s="207"/>
      <c r="P141" s="207"/>
      <c r="Q141" s="207"/>
      <c r="R141" s="233"/>
      <c r="S141" s="233"/>
      <c r="T141" s="233"/>
      <c r="U141" s="233"/>
      <c r="V141" s="233"/>
      <c r="W141" s="233"/>
      <c r="X141" s="233"/>
      <c r="Y141" s="233"/>
      <c r="Z141" s="233"/>
      <c r="AA141" s="233"/>
      <c r="AB141" s="233"/>
      <c r="AC141" s="204">
        <v>530808</v>
      </c>
      <c r="AD141" s="204" t="s">
        <v>2697</v>
      </c>
      <c r="AE141" s="324" t="s">
        <v>1388</v>
      </c>
      <c r="AF141" s="204" t="s">
        <v>902</v>
      </c>
      <c r="AG141" s="204" t="s">
        <v>902</v>
      </c>
      <c r="AH141" s="211" t="s">
        <v>2667</v>
      </c>
      <c r="AI141" s="212" t="s">
        <v>2702</v>
      </c>
      <c r="AJ141" s="213">
        <v>120111</v>
      </c>
      <c r="AK141" s="233"/>
      <c r="AL141" s="233"/>
      <c r="AM141" s="233"/>
      <c r="AN141" s="233"/>
      <c r="AO141" s="233"/>
      <c r="AP141" s="233"/>
      <c r="AQ141" s="233"/>
      <c r="AR141" s="233"/>
      <c r="AS141" s="204"/>
      <c r="AT141" s="204"/>
      <c r="AU141" s="204"/>
      <c r="AV141" s="204"/>
      <c r="AW141" s="204"/>
      <c r="AX141" s="204"/>
      <c r="AY141" s="204"/>
      <c r="AZ141" s="204"/>
      <c r="BA141" s="204"/>
      <c r="BB141" s="204"/>
      <c r="BC141" s="204"/>
      <c r="BD141" s="253"/>
      <c r="BE141" s="140"/>
      <c r="BF141" s="140"/>
      <c r="BG141" s="140"/>
      <c r="BH141" s="140"/>
      <c r="BI141" s="204"/>
      <c r="BJ141" s="233"/>
      <c r="BK141" s="233"/>
      <c r="BN141" s="2"/>
      <c r="BQ141" s="45"/>
    </row>
    <row r="142" spans="1:69" customFormat="1" ht="34.5" hidden="1" customHeight="1" x14ac:dyDescent="0.25">
      <c r="A142" s="233"/>
      <c r="B142" s="233"/>
      <c r="C142" s="233"/>
      <c r="D142" s="233"/>
      <c r="E142" s="204" t="s">
        <v>2703</v>
      </c>
      <c r="F142" s="204" t="s">
        <v>2704</v>
      </c>
      <c r="G142" s="204">
        <v>1198</v>
      </c>
      <c r="H142" s="204" t="str">
        <f t="shared" si="0"/>
        <v>DIRECCION DISTRITAL 09D01 - XIMENA 1-PARROQUIA RURAL: PUNA-ESTUARIO DEL RIO GUAYAS - SALUD</v>
      </c>
      <c r="I142" s="204" t="s">
        <v>2705</v>
      </c>
      <c r="J142" s="204" t="s">
        <v>1385</v>
      </c>
      <c r="K142" s="204" t="s">
        <v>2326</v>
      </c>
      <c r="L142" s="204" t="s">
        <v>2706</v>
      </c>
      <c r="M142" s="204"/>
      <c r="N142" s="204"/>
      <c r="O142" s="207"/>
      <c r="P142" s="207"/>
      <c r="Q142" s="207"/>
      <c r="R142" s="233"/>
      <c r="S142" s="233"/>
      <c r="T142" s="233"/>
      <c r="U142" s="233"/>
      <c r="V142" s="233"/>
      <c r="W142" s="233"/>
      <c r="X142" s="233"/>
      <c r="Y142" s="233"/>
      <c r="Z142" s="233"/>
      <c r="AA142" s="233"/>
      <c r="AB142" s="233"/>
      <c r="AC142" s="204">
        <v>530809</v>
      </c>
      <c r="AD142" s="204" t="s">
        <v>596</v>
      </c>
      <c r="AE142" s="324" t="s">
        <v>1388</v>
      </c>
      <c r="AF142" s="204" t="s">
        <v>902</v>
      </c>
      <c r="AG142" s="204" t="s">
        <v>902</v>
      </c>
      <c r="AH142" s="211" t="s">
        <v>2667</v>
      </c>
      <c r="AI142" s="212" t="s">
        <v>2708</v>
      </c>
      <c r="AJ142" s="213">
        <v>120112</v>
      </c>
      <c r="AK142" s="233"/>
      <c r="AL142" s="233"/>
      <c r="AM142" s="233"/>
      <c r="AN142" s="233"/>
      <c r="AO142" s="233"/>
      <c r="AP142" s="233"/>
      <c r="AQ142" s="233"/>
      <c r="AR142" s="233"/>
      <c r="AS142" s="204"/>
      <c r="AT142" s="204"/>
      <c r="AU142" s="204"/>
      <c r="AV142" s="204"/>
      <c r="AW142" s="204"/>
      <c r="AX142" s="204"/>
      <c r="AY142" s="204"/>
      <c r="AZ142" s="204"/>
      <c r="BA142" s="204"/>
      <c r="BB142" s="204"/>
      <c r="BC142" s="204"/>
      <c r="BD142" s="253"/>
      <c r="BE142" s="140"/>
      <c r="BF142" s="140"/>
      <c r="BG142" s="140"/>
      <c r="BH142" s="140"/>
      <c r="BI142" s="204"/>
      <c r="BJ142" s="233"/>
      <c r="BK142" s="233"/>
      <c r="BN142" s="2"/>
      <c r="BQ142" s="45"/>
    </row>
    <row r="143" spans="1:69" customFormat="1" ht="34.5" hidden="1" customHeight="1" x14ac:dyDescent="0.25">
      <c r="A143" s="233"/>
      <c r="B143" s="233"/>
      <c r="C143" s="233"/>
      <c r="D143" s="233"/>
      <c r="E143" s="204" t="s">
        <v>2709</v>
      </c>
      <c r="F143" s="204" t="s">
        <v>2710</v>
      </c>
      <c r="G143" s="204">
        <v>1204</v>
      </c>
      <c r="H143" s="204" t="str">
        <f t="shared" si="0"/>
        <v>DIRECCION DISTRITAL 09D04 - FEBRES CORDERO - SALUD</v>
      </c>
      <c r="I143" s="204" t="s">
        <v>2711</v>
      </c>
      <c r="J143" s="204" t="s">
        <v>1385</v>
      </c>
      <c r="K143" s="204" t="s">
        <v>2326</v>
      </c>
      <c r="L143" s="204" t="s">
        <v>2712</v>
      </c>
      <c r="M143" s="204"/>
      <c r="N143" s="204"/>
      <c r="O143" s="207"/>
      <c r="P143" s="207"/>
      <c r="Q143" s="207"/>
      <c r="R143" s="233"/>
      <c r="S143" s="233"/>
      <c r="T143" s="233"/>
      <c r="U143" s="233"/>
      <c r="V143" s="233"/>
      <c r="W143" s="233"/>
      <c r="X143" s="233"/>
      <c r="Y143" s="233"/>
      <c r="Z143" s="233"/>
      <c r="AA143" s="233"/>
      <c r="AB143" s="233"/>
      <c r="AC143" s="204">
        <v>530810</v>
      </c>
      <c r="AD143" s="204" t="s">
        <v>2707</v>
      </c>
      <c r="AE143" s="324" t="s">
        <v>1388</v>
      </c>
      <c r="AF143" s="204" t="s">
        <v>902</v>
      </c>
      <c r="AG143" s="204" t="s">
        <v>902</v>
      </c>
      <c r="AH143" s="211" t="s">
        <v>2667</v>
      </c>
      <c r="AI143" s="212" t="s">
        <v>2714</v>
      </c>
      <c r="AJ143" s="213">
        <v>120113</v>
      </c>
      <c r="AK143" s="233"/>
      <c r="AL143" s="233"/>
      <c r="AM143" s="233"/>
      <c r="AN143" s="233"/>
      <c r="AO143" s="233"/>
      <c r="AP143" s="233"/>
      <c r="AQ143" s="233"/>
      <c r="AR143" s="233"/>
      <c r="AS143" s="204"/>
      <c r="AT143" s="204"/>
      <c r="AU143" s="204"/>
      <c r="AV143" s="204"/>
      <c r="AW143" s="204"/>
      <c r="AX143" s="204"/>
      <c r="AY143" s="204"/>
      <c r="AZ143" s="204"/>
      <c r="BA143" s="204"/>
      <c r="BB143" s="204"/>
      <c r="BC143" s="204"/>
      <c r="BD143" s="253"/>
      <c r="BE143" s="140"/>
      <c r="BF143" s="140"/>
      <c r="BG143" s="140"/>
      <c r="BH143" s="140"/>
      <c r="BI143" s="204"/>
      <c r="BJ143" s="233"/>
      <c r="BK143" s="233"/>
      <c r="BN143" s="2"/>
      <c r="BQ143" s="45"/>
    </row>
    <row r="144" spans="1:69" customFormat="1" ht="34.5" hidden="1" customHeight="1" x14ac:dyDescent="0.25">
      <c r="A144" s="233"/>
      <c r="B144" s="233"/>
      <c r="C144" s="233"/>
      <c r="D144" s="233"/>
      <c r="E144" s="204" t="s">
        <v>2715</v>
      </c>
      <c r="F144" s="204" t="s">
        <v>2716</v>
      </c>
      <c r="G144" s="204">
        <v>8230</v>
      </c>
      <c r="H144" s="204" t="str">
        <f t="shared" si="0"/>
        <v>DIRECCION DISTRITAL 09D08 - PASCUALES 2 - SALUD</v>
      </c>
      <c r="I144" s="204" t="s">
        <v>2717</v>
      </c>
      <c r="J144" s="204" t="s">
        <v>1385</v>
      </c>
      <c r="K144" s="204" t="s">
        <v>2326</v>
      </c>
      <c r="L144" s="204" t="s">
        <v>2718</v>
      </c>
      <c r="M144" s="204"/>
      <c r="N144" s="204"/>
      <c r="O144" s="207"/>
      <c r="P144" s="207"/>
      <c r="Q144" s="207"/>
      <c r="R144" s="233"/>
      <c r="S144" s="233"/>
      <c r="T144" s="233"/>
      <c r="U144" s="233"/>
      <c r="V144" s="233"/>
      <c r="W144" s="233"/>
      <c r="X144" s="233"/>
      <c r="Y144" s="233"/>
      <c r="Z144" s="233"/>
      <c r="AA144" s="233"/>
      <c r="AB144" s="233"/>
      <c r="AC144" s="204">
        <v>530811</v>
      </c>
      <c r="AD144" s="204" t="s">
        <v>2713</v>
      </c>
      <c r="AE144" s="324" t="s">
        <v>2456</v>
      </c>
      <c r="AF144" s="204" t="s">
        <v>902</v>
      </c>
      <c r="AG144" s="204" t="s">
        <v>902</v>
      </c>
      <c r="AH144" s="211" t="s">
        <v>2667</v>
      </c>
      <c r="AI144" s="212" t="s">
        <v>2720</v>
      </c>
      <c r="AJ144" s="213">
        <v>120114</v>
      </c>
      <c r="AK144" s="233"/>
      <c r="AL144" s="233"/>
      <c r="AM144" s="233"/>
      <c r="AN144" s="233"/>
      <c r="AO144" s="233"/>
      <c r="AP144" s="233"/>
      <c r="AQ144" s="233"/>
      <c r="AR144" s="233"/>
      <c r="AS144" s="204"/>
      <c r="AT144" s="204"/>
      <c r="AU144" s="204"/>
      <c r="AV144" s="204"/>
      <c r="AW144" s="204"/>
      <c r="AX144" s="204"/>
      <c r="AY144" s="204"/>
      <c r="AZ144" s="204"/>
      <c r="BA144" s="204"/>
      <c r="BB144" s="204"/>
      <c r="BC144" s="204"/>
      <c r="BD144" s="253"/>
      <c r="BE144" s="140"/>
      <c r="BF144" s="140"/>
      <c r="BG144" s="140"/>
      <c r="BH144" s="140"/>
      <c r="BI144" s="204"/>
      <c r="BJ144" s="233"/>
      <c r="BK144" s="233"/>
      <c r="BN144" s="2"/>
      <c r="BQ144" s="45"/>
    </row>
    <row r="145" spans="1:69" customFormat="1" ht="34.5" hidden="1" customHeight="1" x14ac:dyDescent="0.25">
      <c r="A145" s="233"/>
      <c r="B145" s="233"/>
      <c r="C145" s="233"/>
      <c r="D145" s="233"/>
      <c r="E145" s="204" t="s">
        <v>2721</v>
      </c>
      <c r="F145" s="204" t="s">
        <v>2722</v>
      </c>
      <c r="G145" s="204">
        <v>1232</v>
      </c>
      <c r="H145" s="204" t="str">
        <f t="shared" si="0"/>
        <v>DIRECCION DISTRITAL 09D24 - DURAN - SALUD</v>
      </c>
      <c r="I145" s="204" t="s">
        <v>2723</v>
      </c>
      <c r="J145" s="204" t="s">
        <v>1385</v>
      </c>
      <c r="K145" s="204" t="s">
        <v>2326</v>
      </c>
      <c r="L145" s="204" t="s">
        <v>2724</v>
      </c>
      <c r="M145" s="204"/>
      <c r="N145" s="204"/>
      <c r="O145" s="207"/>
      <c r="P145" s="207"/>
      <c r="Q145" s="207"/>
      <c r="R145" s="233"/>
      <c r="S145" s="233"/>
      <c r="T145" s="233"/>
      <c r="U145" s="233"/>
      <c r="V145" s="233"/>
      <c r="W145" s="233"/>
      <c r="X145" s="233"/>
      <c r="Y145" s="233"/>
      <c r="Z145" s="233"/>
      <c r="AA145" s="233"/>
      <c r="AB145" s="233"/>
      <c r="AC145" s="204">
        <v>530812</v>
      </c>
      <c r="AD145" s="204" t="s">
        <v>2719</v>
      </c>
      <c r="AE145" s="324" t="s">
        <v>3835</v>
      </c>
      <c r="AF145" s="204" t="s">
        <v>902</v>
      </c>
      <c r="AG145" s="204" t="s">
        <v>902</v>
      </c>
      <c r="AH145" s="211" t="s">
        <v>2667</v>
      </c>
      <c r="AI145" s="212" t="s">
        <v>2726</v>
      </c>
      <c r="AJ145" s="213">
        <v>120115</v>
      </c>
      <c r="AK145" s="233"/>
      <c r="AL145" s="233"/>
      <c r="AM145" s="233"/>
      <c r="AN145" s="233"/>
      <c r="AO145" s="233"/>
      <c r="AP145" s="233"/>
      <c r="AQ145" s="233"/>
      <c r="AR145" s="233"/>
      <c r="AS145" s="204"/>
      <c r="AT145" s="204"/>
      <c r="AU145" s="204"/>
      <c r="AV145" s="204"/>
      <c r="AW145" s="204"/>
      <c r="AX145" s="204"/>
      <c r="AY145" s="204"/>
      <c r="AZ145" s="204"/>
      <c r="BA145" s="204"/>
      <c r="BB145" s="204"/>
      <c r="BC145" s="204"/>
      <c r="BD145" s="253"/>
      <c r="BE145" s="140"/>
      <c r="BF145" s="140"/>
      <c r="BG145" s="140"/>
      <c r="BH145" s="140"/>
      <c r="BI145" s="204"/>
      <c r="BJ145" s="233"/>
      <c r="BK145" s="233"/>
      <c r="BN145" s="2"/>
      <c r="BQ145" s="45"/>
    </row>
    <row r="146" spans="1:69" customFormat="1" ht="34.5" hidden="1" customHeight="1" x14ac:dyDescent="0.25">
      <c r="A146" s="233"/>
      <c r="B146" s="233"/>
      <c r="C146" s="233"/>
      <c r="D146" s="233"/>
      <c r="E146" s="204" t="s">
        <v>2727</v>
      </c>
      <c r="F146" s="204" t="s">
        <v>2728</v>
      </c>
      <c r="G146" s="204">
        <v>1190</v>
      </c>
      <c r="H146" s="204" t="str">
        <f t="shared" si="0"/>
        <v>HOSPITAL PEDIATRICO FRANCISCO ICAZA BUSTAMANTE</v>
      </c>
      <c r="I146" s="204"/>
      <c r="J146" s="204" t="s">
        <v>1385</v>
      </c>
      <c r="K146" s="204" t="s">
        <v>2326</v>
      </c>
      <c r="L146" s="204" t="s">
        <v>2729</v>
      </c>
      <c r="M146" s="204"/>
      <c r="N146" s="204"/>
      <c r="O146" s="207"/>
      <c r="P146" s="207"/>
      <c r="Q146" s="207"/>
      <c r="R146" s="233"/>
      <c r="S146" s="233"/>
      <c r="T146" s="233"/>
      <c r="U146" s="233"/>
      <c r="V146" s="233"/>
      <c r="W146" s="233"/>
      <c r="X146" s="233"/>
      <c r="Y146" s="233"/>
      <c r="Z146" s="233"/>
      <c r="AA146" s="233"/>
      <c r="AB146" s="233"/>
      <c r="AC146" s="204">
        <v>530813</v>
      </c>
      <c r="AD146" s="204" t="s">
        <v>2725</v>
      </c>
      <c r="AE146" s="324" t="s">
        <v>2456</v>
      </c>
      <c r="AF146" s="204" t="s">
        <v>902</v>
      </c>
      <c r="AG146" s="204" t="s">
        <v>902</v>
      </c>
      <c r="AH146" s="211" t="s">
        <v>2667</v>
      </c>
      <c r="AI146" s="212" t="s">
        <v>2731</v>
      </c>
      <c r="AJ146" s="213">
        <v>120116</v>
      </c>
      <c r="AK146" s="233"/>
      <c r="AL146" s="233"/>
      <c r="AM146" s="233"/>
      <c r="AN146" s="233"/>
      <c r="AO146" s="233"/>
      <c r="AP146" s="233"/>
      <c r="AQ146" s="233"/>
      <c r="AR146" s="233"/>
      <c r="AS146" s="204"/>
      <c r="AT146" s="204"/>
      <c r="AU146" s="204"/>
      <c r="AV146" s="204"/>
      <c r="AW146" s="204"/>
      <c r="AX146" s="204"/>
      <c r="AY146" s="204"/>
      <c r="AZ146" s="204"/>
      <c r="BA146" s="204"/>
      <c r="BB146" s="204"/>
      <c r="BC146" s="204"/>
      <c r="BD146" s="253"/>
      <c r="BE146" s="140"/>
      <c r="BF146" s="140"/>
      <c r="BG146" s="140"/>
      <c r="BH146" s="140"/>
      <c r="BI146" s="204"/>
      <c r="BJ146" s="233"/>
      <c r="BK146" s="233"/>
      <c r="BN146" s="2"/>
      <c r="BQ146" s="45"/>
    </row>
    <row r="147" spans="1:69" customFormat="1" ht="34.5" hidden="1" customHeight="1" x14ac:dyDescent="0.25">
      <c r="A147" s="233"/>
      <c r="B147" s="233"/>
      <c r="C147" s="233"/>
      <c r="D147" s="233"/>
      <c r="E147" s="204" t="s">
        <v>2732</v>
      </c>
      <c r="F147" s="204" t="s">
        <v>2733</v>
      </c>
      <c r="G147" s="204">
        <v>1191</v>
      </c>
      <c r="H147" s="204" t="str">
        <f t="shared" si="0"/>
        <v>HOSPITAL NEUMOLOGICO ALFREDO J. VALENZUELA</v>
      </c>
      <c r="I147" s="204"/>
      <c r="J147" s="204" t="s">
        <v>1385</v>
      </c>
      <c r="K147" s="204" t="s">
        <v>2326</v>
      </c>
      <c r="L147" s="204" t="s">
        <v>2734</v>
      </c>
      <c r="M147" s="204"/>
      <c r="N147" s="204"/>
      <c r="O147" s="207"/>
      <c r="P147" s="207"/>
      <c r="Q147" s="207"/>
      <c r="R147" s="233"/>
      <c r="S147" s="233"/>
      <c r="T147" s="233"/>
      <c r="U147" s="233"/>
      <c r="V147" s="233"/>
      <c r="W147" s="233"/>
      <c r="X147" s="233"/>
      <c r="Y147" s="233"/>
      <c r="Z147" s="233"/>
      <c r="AA147" s="233"/>
      <c r="AB147" s="233"/>
      <c r="AC147" s="204">
        <v>530814</v>
      </c>
      <c r="AD147" s="204" t="s">
        <v>2730</v>
      </c>
      <c r="AE147" s="324" t="s">
        <v>3835</v>
      </c>
      <c r="AF147" s="204" t="s">
        <v>902</v>
      </c>
      <c r="AG147" s="204" t="s">
        <v>902</v>
      </c>
      <c r="AH147" s="211" t="s">
        <v>2667</v>
      </c>
      <c r="AI147" s="212" t="s">
        <v>2736</v>
      </c>
      <c r="AJ147" s="213">
        <v>120117</v>
      </c>
      <c r="AK147" s="233"/>
      <c r="AL147" s="233"/>
      <c r="AM147" s="233"/>
      <c r="AN147" s="233"/>
      <c r="AO147" s="233"/>
      <c r="AP147" s="233"/>
      <c r="AQ147" s="233"/>
      <c r="AR147" s="233"/>
      <c r="AS147" s="204"/>
      <c r="AT147" s="204"/>
      <c r="AU147" s="204"/>
      <c r="AV147" s="204"/>
      <c r="AW147" s="204"/>
      <c r="AX147" s="204"/>
      <c r="AY147" s="204"/>
      <c r="AZ147" s="204"/>
      <c r="BA147" s="204"/>
      <c r="BB147" s="204"/>
      <c r="BC147" s="204"/>
      <c r="BD147" s="253"/>
      <c r="BE147" s="140"/>
      <c r="BF147" s="140"/>
      <c r="BG147" s="140"/>
      <c r="BH147" s="140"/>
      <c r="BI147" s="204"/>
      <c r="BJ147" s="233"/>
      <c r="BK147" s="233"/>
      <c r="BN147" s="2"/>
      <c r="BQ147" s="45"/>
    </row>
    <row r="148" spans="1:69" customFormat="1" ht="34.5" hidden="1" customHeight="1" x14ac:dyDescent="0.25">
      <c r="A148" s="233"/>
      <c r="B148" s="233"/>
      <c r="C148" s="233"/>
      <c r="D148" s="233"/>
      <c r="E148" s="204" t="s">
        <v>2737</v>
      </c>
      <c r="F148" s="204" t="s">
        <v>2738</v>
      </c>
      <c r="G148" s="204">
        <v>1192</v>
      </c>
      <c r="H148" s="204" t="str">
        <f t="shared" si="0"/>
        <v>HOSPITAL DE ESPECIALIDADES GENERAL ABEL GILBERT PONTON</v>
      </c>
      <c r="I148" s="204"/>
      <c r="J148" s="204" t="s">
        <v>1385</v>
      </c>
      <c r="K148" s="204" t="s">
        <v>2326</v>
      </c>
      <c r="L148" s="204" t="s">
        <v>2739</v>
      </c>
      <c r="M148" s="204"/>
      <c r="N148" s="204"/>
      <c r="O148" s="207"/>
      <c r="P148" s="207"/>
      <c r="Q148" s="207"/>
      <c r="R148" s="233"/>
      <c r="S148" s="233"/>
      <c r="T148" s="233"/>
      <c r="U148" s="233"/>
      <c r="V148" s="233"/>
      <c r="W148" s="233"/>
      <c r="X148" s="233"/>
      <c r="Y148" s="233"/>
      <c r="Z148" s="233"/>
      <c r="AA148" s="233"/>
      <c r="AB148" s="233"/>
      <c r="AC148" s="204">
        <v>530815</v>
      </c>
      <c r="AD148" s="204" t="s">
        <v>2735</v>
      </c>
      <c r="AE148" s="324" t="s">
        <v>3835</v>
      </c>
      <c r="AF148" s="204" t="s">
        <v>902</v>
      </c>
      <c r="AG148" s="204" t="s">
        <v>902</v>
      </c>
      <c r="AH148" s="211" t="s">
        <v>2667</v>
      </c>
      <c r="AI148" s="212" t="s">
        <v>2741</v>
      </c>
      <c r="AJ148" s="213">
        <v>120118</v>
      </c>
      <c r="AK148" s="233"/>
      <c r="AL148" s="233"/>
      <c r="AM148" s="233"/>
      <c r="AN148" s="233"/>
      <c r="AO148" s="233"/>
      <c r="AP148" s="233"/>
      <c r="AQ148" s="233"/>
      <c r="AR148" s="233"/>
      <c r="AS148" s="204"/>
      <c r="AT148" s="204"/>
      <c r="AU148" s="204"/>
      <c r="AV148" s="204"/>
      <c r="AW148" s="204"/>
      <c r="AX148" s="204"/>
      <c r="AY148" s="204"/>
      <c r="AZ148" s="204"/>
      <c r="BA148" s="204"/>
      <c r="BB148" s="204"/>
      <c r="BC148" s="204"/>
      <c r="BD148" s="253"/>
      <c r="BE148" s="140"/>
      <c r="BF148" s="140"/>
      <c r="BG148" s="140"/>
      <c r="BH148" s="140"/>
      <c r="BI148" s="204"/>
      <c r="BJ148" s="233"/>
      <c r="BK148" s="233"/>
      <c r="BN148" s="2"/>
      <c r="BQ148" s="45"/>
    </row>
    <row r="149" spans="1:69" customFormat="1" ht="34.5" hidden="1" customHeight="1" x14ac:dyDescent="0.25">
      <c r="A149" s="233"/>
      <c r="B149" s="233"/>
      <c r="C149" s="233"/>
      <c r="D149" s="233"/>
      <c r="E149" s="204" t="s">
        <v>2742</v>
      </c>
      <c r="F149" s="204" t="s">
        <v>2743</v>
      </c>
      <c r="G149" s="204">
        <v>1193</v>
      </c>
      <c r="H149" s="204" t="str">
        <f t="shared" si="0"/>
        <v>HOSPITAL DE INFECTOLOGIA JOSE D RODRIGUEZ MARIDUENA</v>
      </c>
      <c r="I149" s="204"/>
      <c r="J149" s="204" t="s">
        <v>1385</v>
      </c>
      <c r="K149" s="204" t="s">
        <v>2326</v>
      </c>
      <c r="L149" s="204" t="s">
        <v>2744</v>
      </c>
      <c r="M149" s="204"/>
      <c r="N149" s="204"/>
      <c r="O149" s="207"/>
      <c r="P149" s="207"/>
      <c r="Q149" s="207"/>
      <c r="R149" s="233"/>
      <c r="S149" s="233"/>
      <c r="T149" s="233"/>
      <c r="U149" s="233"/>
      <c r="V149" s="233"/>
      <c r="W149" s="233"/>
      <c r="X149" s="233"/>
      <c r="Y149" s="233"/>
      <c r="Z149" s="233"/>
      <c r="AA149" s="233"/>
      <c r="AB149" s="233"/>
      <c r="AC149" s="204">
        <v>530816</v>
      </c>
      <c r="AD149" s="204" t="s">
        <v>2740</v>
      </c>
      <c r="AE149" s="324" t="s">
        <v>3835</v>
      </c>
      <c r="AF149" s="204" t="s">
        <v>902</v>
      </c>
      <c r="AG149" s="204" t="s">
        <v>902</v>
      </c>
      <c r="AH149" s="211" t="s">
        <v>2667</v>
      </c>
      <c r="AI149" s="212" t="s">
        <v>2746</v>
      </c>
      <c r="AJ149" s="213">
        <v>120119</v>
      </c>
      <c r="AK149" s="233"/>
      <c r="AL149" s="233"/>
      <c r="AM149" s="233"/>
      <c r="AN149" s="233"/>
      <c r="AO149" s="233"/>
      <c r="AP149" s="233"/>
      <c r="AQ149" s="233"/>
      <c r="AR149" s="233"/>
      <c r="AS149" s="204"/>
      <c r="AT149" s="204"/>
      <c r="AU149" s="204"/>
      <c r="AV149" s="204"/>
      <c r="AW149" s="204"/>
      <c r="AX149" s="204"/>
      <c r="AY149" s="204"/>
      <c r="AZ149" s="204"/>
      <c r="BA149" s="204"/>
      <c r="BB149" s="204"/>
      <c r="BC149" s="204"/>
      <c r="BD149" s="253"/>
      <c r="BE149" s="140"/>
      <c r="BF149" s="140"/>
      <c r="BG149" s="140"/>
      <c r="BH149" s="140"/>
      <c r="BI149" s="204"/>
      <c r="BJ149" s="233"/>
      <c r="BK149" s="233"/>
      <c r="BN149" s="2"/>
      <c r="BQ149" s="45"/>
    </row>
    <row r="150" spans="1:69" customFormat="1" ht="34.5" hidden="1" customHeight="1" x14ac:dyDescent="0.25">
      <c r="A150" s="233"/>
      <c r="B150" s="233"/>
      <c r="C150" s="233"/>
      <c r="D150" s="233"/>
      <c r="E150" s="204" t="s">
        <v>2747</v>
      </c>
      <c r="F150" s="204" t="s">
        <v>2748</v>
      </c>
      <c r="G150" s="204">
        <v>1194</v>
      </c>
      <c r="H150" s="204" t="str">
        <f t="shared" si="0"/>
        <v>HOSPITAL MATILDE HIDALGO DE PROCEL</v>
      </c>
      <c r="I150" s="204"/>
      <c r="J150" s="204" t="s">
        <v>1385</v>
      </c>
      <c r="K150" s="204" t="s">
        <v>2326</v>
      </c>
      <c r="L150" s="204" t="s">
        <v>2749</v>
      </c>
      <c r="M150" s="204"/>
      <c r="N150" s="204"/>
      <c r="O150" s="207"/>
      <c r="P150" s="207"/>
      <c r="Q150" s="207"/>
      <c r="R150" s="233"/>
      <c r="S150" s="233"/>
      <c r="T150" s="233"/>
      <c r="U150" s="233"/>
      <c r="V150" s="233"/>
      <c r="W150" s="233"/>
      <c r="X150" s="233"/>
      <c r="Y150" s="233"/>
      <c r="Z150" s="233"/>
      <c r="AA150" s="233"/>
      <c r="AB150" s="233"/>
      <c r="AC150" s="204">
        <v>530817</v>
      </c>
      <c r="AD150" s="204" t="s">
        <v>2745</v>
      </c>
      <c r="AE150" s="324" t="s">
        <v>3835</v>
      </c>
      <c r="AF150" s="204" t="s">
        <v>902</v>
      </c>
      <c r="AG150" s="204" t="s">
        <v>902</v>
      </c>
      <c r="AH150" s="211" t="s">
        <v>2667</v>
      </c>
      <c r="AI150" s="212" t="s">
        <v>2751</v>
      </c>
      <c r="AJ150" s="213">
        <v>120120</v>
      </c>
      <c r="AK150" s="233"/>
      <c r="AL150" s="233"/>
      <c r="AM150" s="233"/>
      <c r="AN150" s="233"/>
      <c r="AO150" s="233"/>
      <c r="AP150" s="233"/>
      <c r="AQ150" s="233"/>
      <c r="AR150" s="233"/>
      <c r="AS150" s="204"/>
      <c r="AT150" s="204"/>
      <c r="AU150" s="204"/>
      <c r="AV150" s="204"/>
      <c r="AW150" s="204"/>
      <c r="AX150" s="204"/>
      <c r="AY150" s="204"/>
      <c r="AZ150" s="204"/>
      <c r="BA150" s="204"/>
      <c r="BB150" s="204"/>
      <c r="BC150" s="204"/>
      <c r="BD150" s="253"/>
      <c r="BE150" s="140"/>
      <c r="BF150" s="140"/>
      <c r="BG150" s="140"/>
      <c r="BH150" s="140"/>
      <c r="BI150" s="204"/>
      <c r="BJ150" s="233"/>
      <c r="BK150" s="233"/>
      <c r="BN150" s="2"/>
      <c r="BQ150" s="45"/>
    </row>
    <row r="151" spans="1:69" customFormat="1" ht="34.5" hidden="1" customHeight="1" x14ac:dyDescent="0.25">
      <c r="A151" s="233"/>
      <c r="B151" s="233"/>
      <c r="C151" s="233"/>
      <c r="D151" s="233"/>
      <c r="E151" s="204" t="s">
        <v>2752</v>
      </c>
      <c r="F151" s="204" t="s">
        <v>2753</v>
      </c>
      <c r="G151" s="204">
        <v>1195</v>
      </c>
      <c r="H151" s="204" t="str">
        <f t="shared" si="0"/>
        <v>HOSPITAL GENERAL GUASMO SUR</v>
      </c>
      <c r="I151" s="204"/>
      <c r="J151" s="204" t="s">
        <v>1385</v>
      </c>
      <c r="K151" s="204" t="s">
        <v>2326</v>
      </c>
      <c r="L151" s="204" t="s">
        <v>2754</v>
      </c>
      <c r="M151" s="204"/>
      <c r="N151" s="204"/>
      <c r="O151" s="207"/>
      <c r="P151" s="207"/>
      <c r="Q151" s="207"/>
      <c r="R151" s="233"/>
      <c r="S151" s="233"/>
      <c r="T151" s="233"/>
      <c r="U151" s="233"/>
      <c r="V151" s="233"/>
      <c r="W151" s="233"/>
      <c r="X151" s="233"/>
      <c r="Y151" s="233"/>
      <c r="Z151" s="233"/>
      <c r="AA151" s="233"/>
      <c r="AB151" s="233"/>
      <c r="AC151" s="204">
        <v>530819</v>
      </c>
      <c r="AD151" s="204" t="s">
        <v>2750</v>
      </c>
      <c r="AE151" s="324" t="s">
        <v>1388</v>
      </c>
      <c r="AF151" s="204" t="s">
        <v>902</v>
      </c>
      <c r="AG151" s="204" t="s">
        <v>902</v>
      </c>
      <c r="AH151" s="211" t="s">
        <v>2667</v>
      </c>
      <c r="AI151" s="212" t="s">
        <v>2756</v>
      </c>
      <c r="AJ151" s="213">
        <v>120121</v>
      </c>
      <c r="AK151" s="233"/>
      <c r="AL151" s="233"/>
      <c r="AM151" s="233"/>
      <c r="AN151" s="233"/>
      <c r="AO151" s="233"/>
      <c r="AP151" s="233"/>
      <c r="AQ151" s="233"/>
      <c r="AR151" s="233"/>
      <c r="AS151" s="204"/>
      <c r="AT151" s="204"/>
      <c r="AU151" s="204"/>
      <c r="AV151" s="204"/>
      <c r="AW151" s="204"/>
      <c r="AX151" s="204"/>
      <c r="AY151" s="204"/>
      <c r="AZ151" s="204"/>
      <c r="BA151" s="204"/>
      <c r="BB151" s="204"/>
      <c r="BC151" s="204"/>
      <c r="BD151" s="253"/>
      <c r="BE151" s="140"/>
      <c r="BF151" s="140"/>
      <c r="BG151" s="140"/>
      <c r="BH151" s="140"/>
      <c r="BI151" s="204"/>
      <c r="BJ151" s="233"/>
      <c r="BK151" s="233"/>
      <c r="BN151" s="2"/>
      <c r="BQ151" s="45"/>
    </row>
    <row r="152" spans="1:69" customFormat="1" ht="34.5" hidden="1" customHeight="1" x14ac:dyDescent="0.25">
      <c r="A152" s="233"/>
      <c r="B152" s="233"/>
      <c r="C152" s="233"/>
      <c r="D152" s="233"/>
      <c r="E152" s="204" t="s">
        <v>2757</v>
      </c>
      <c r="F152" s="204" t="s">
        <v>2758</v>
      </c>
      <c r="G152" s="204">
        <v>1202</v>
      </c>
      <c r="H152" s="204" t="str">
        <f t="shared" si="0"/>
        <v>HOSPITAL MARIANA DE JESUS</v>
      </c>
      <c r="I152" s="204"/>
      <c r="J152" s="204" t="s">
        <v>1385</v>
      </c>
      <c r="K152" s="204" t="s">
        <v>2326</v>
      </c>
      <c r="L152" s="204" t="s">
        <v>2759</v>
      </c>
      <c r="M152" s="204"/>
      <c r="N152" s="204"/>
      <c r="O152" s="207"/>
      <c r="P152" s="207"/>
      <c r="Q152" s="207"/>
      <c r="R152" s="233"/>
      <c r="S152" s="233"/>
      <c r="T152" s="233"/>
      <c r="U152" s="233"/>
      <c r="V152" s="233"/>
      <c r="W152" s="233"/>
      <c r="X152" s="233"/>
      <c r="Y152" s="233"/>
      <c r="Z152" s="233"/>
      <c r="AA152" s="233"/>
      <c r="AB152" s="233"/>
      <c r="AC152" s="204">
        <v>530820</v>
      </c>
      <c r="AD152" s="204" t="s">
        <v>2755</v>
      </c>
      <c r="AE152" s="324" t="s">
        <v>3835</v>
      </c>
      <c r="AF152" s="204" t="s">
        <v>902</v>
      </c>
      <c r="AG152" s="204" t="s">
        <v>902</v>
      </c>
      <c r="AH152" s="211" t="s">
        <v>2667</v>
      </c>
      <c r="AI152" s="212" t="s">
        <v>2761</v>
      </c>
      <c r="AJ152" s="213">
        <v>130000</v>
      </c>
      <c r="AK152" s="233"/>
      <c r="AL152" s="233"/>
      <c r="AM152" s="233"/>
      <c r="AN152" s="233"/>
      <c r="AO152" s="233"/>
      <c r="AP152" s="233"/>
      <c r="AQ152" s="233"/>
      <c r="AR152" s="233"/>
      <c r="AS152" s="204"/>
      <c r="AT152" s="204"/>
      <c r="AU152" s="204"/>
      <c r="AV152" s="204"/>
      <c r="AW152" s="204"/>
      <c r="AX152" s="204"/>
      <c r="AY152" s="204"/>
      <c r="AZ152" s="204"/>
      <c r="BA152" s="204"/>
      <c r="BB152" s="204"/>
      <c r="BC152" s="204"/>
      <c r="BD152" s="253"/>
      <c r="BE152" s="140"/>
      <c r="BF152" s="140"/>
      <c r="BG152" s="140"/>
      <c r="BH152" s="140"/>
      <c r="BI152" s="204"/>
      <c r="BJ152" s="233"/>
      <c r="BK152" s="233"/>
      <c r="BN152" s="2"/>
      <c r="BQ152" s="45"/>
    </row>
    <row r="153" spans="1:69" customFormat="1" ht="34.5" hidden="1" customHeight="1" x14ac:dyDescent="0.25">
      <c r="A153" s="233"/>
      <c r="B153" s="233"/>
      <c r="C153" s="233"/>
      <c r="D153" s="233"/>
      <c r="E153" s="204" t="s">
        <v>2762</v>
      </c>
      <c r="F153" s="204" t="s">
        <v>2763</v>
      </c>
      <c r="G153" s="204">
        <v>1601</v>
      </c>
      <c r="H153" s="204" t="str">
        <f t="shared" si="0"/>
        <v>HOSPITAL MOVIL N 1</v>
      </c>
      <c r="I153" s="204"/>
      <c r="J153" s="204" t="s">
        <v>1385</v>
      </c>
      <c r="K153" s="204" t="s">
        <v>2326</v>
      </c>
      <c r="L153" s="204" t="s">
        <v>2764</v>
      </c>
      <c r="M153" s="204"/>
      <c r="N153" s="204"/>
      <c r="O153" s="207"/>
      <c r="P153" s="207"/>
      <c r="Q153" s="207"/>
      <c r="R153" s="233"/>
      <c r="S153" s="233"/>
      <c r="T153" s="233"/>
      <c r="U153" s="233"/>
      <c r="V153" s="233"/>
      <c r="W153" s="233"/>
      <c r="X153" s="233"/>
      <c r="Y153" s="233"/>
      <c r="Z153" s="233"/>
      <c r="AA153" s="233"/>
      <c r="AB153" s="233"/>
      <c r="AC153" s="204">
        <v>530821</v>
      </c>
      <c r="AD153" s="204" t="s">
        <v>2760</v>
      </c>
      <c r="AE153" s="324" t="s">
        <v>3835</v>
      </c>
      <c r="AF153" s="204" t="s">
        <v>902</v>
      </c>
      <c r="AG153" s="204" t="s">
        <v>902</v>
      </c>
      <c r="AH153" s="211" t="s">
        <v>2667</v>
      </c>
      <c r="AI153" s="212" t="s">
        <v>2766</v>
      </c>
      <c r="AJ153" s="213">
        <v>130100</v>
      </c>
      <c r="AK153" s="233"/>
      <c r="AL153" s="233"/>
      <c r="AM153" s="233"/>
      <c r="AN153" s="233"/>
      <c r="AO153" s="233"/>
      <c r="AP153" s="233"/>
      <c r="AQ153" s="233"/>
      <c r="AR153" s="233"/>
      <c r="AS153" s="204"/>
      <c r="AT153" s="204"/>
      <c r="AU153" s="204"/>
      <c r="AV153" s="204"/>
      <c r="AW153" s="204"/>
      <c r="AX153" s="204"/>
      <c r="AY153" s="204"/>
      <c r="AZ153" s="204"/>
      <c r="BA153" s="204"/>
      <c r="BB153" s="204"/>
      <c r="BC153" s="204"/>
      <c r="BD153" s="253"/>
      <c r="BE153" s="140"/>
      <c r="BF153" s="140"/>
      <c r="BG153" s="140"/>
      <c r="BH153" s="140"/>
      <c r="BI153" s="204"/>
      <c r="BJ153" s="233"/>
      <c r="BK153" s="233"/>
      <c r="BN153" s="2"/>
      <c r="BQ153" s="45"/>
    </row>
    <row r="154" spans="1:69" customFormat="1" ht="34.5" hidden="1" customHeight="1" x14ac:dyDescent="0.25">
      <c r="A154" s="233"/>
      <c r="B154" s="233"/>
      <c r="C154" s="233"/>
      <c r="D154" s="233"/>
      <c r="E154" s="204" t="s">
        <v>2767</v>
      </c>
      <c r="F154" s="204" t="s">
        <v>2768</v>
      </c>
      <c r="G154" s="204">
        <v>8001</v>
      </c>
      <c r="H154" s="204" t="str">
        <f t="shared" si="0"/>
        <v>HOSPITAL UNIVERSITARIO DE GUAYAQUIL</v>
      </c>
      <c r="I154" s="204"/>
      <c r="J154" s="204" t="s">
        <v>1385</v>
      </c>
      <c r="K154" s="204" t="s">
        <v>2326</v>
      </c>
      <c r="L154" s="204" t="s">
        <v>2769</v>
      </c>
      <c r="M154" s="204"/>
      <c r="N154" s="204"/>
      <c r="O154" s="207"/>
      <c r="P154" s="207"/>
      <c r="Q154" s="207"/>
      <c r="R154" s="233"/>
      <c r="S154" s="233"/>
      <c r="T154" s="233"/>
      <c r="U154" s="233"/>
      <c r="V154" s="233"/>
      <c r="W154" s="233"/>
      <c r="X154" s="233"/>
      <c r="Y154" s="233"/>
      <c r="Z154" s="233"/>
      <c r="AA154" s="233"/>
      <c r="AB154" s="233"/>
      <c r="AC154" s="204">
        <v>530822</v>
      </c>
      <c r="AD154" s="204" t="s">
        <v>2765</v>
      </c>
      <c r="AE154" s="324" t="s">
        <v>3835</v>
      </c>
      <c r="AF154" s="204" t="s">
        <v>902</v>
      </c>
      <c r="AG154" s="204" t="s">
        <v>902</v>
      </c>
      <c r="AH154" s="211" t="s">
        <v>2667</v>
      </c>
      <c r="AI154" s="212" t="s">
        <v>2771</v>
      </c>
      <c r="AJ154" s="213">
        <v>130101</v>
      </c>
      <c r="AK154" s="233"/>
      <c r="AL154" s="233"/>
      <c r="AM154" s="233"/>
      <c r="AN154" s="233"/>
      <c r="AO154" s="233"/>
      <c r="AP154" s="233"/>
      <c r="AQ154" s="233"/>
      <c r="AR154" s="233"/>
      <c r="AS154" s="204"/>
      <c r="AT154" s="204"/>
      <c r="AU154" s="204"/>
      <c r="AV154" s="204"/>
      <c r="AW154" s="204"/>
      <c r="AX154" s="204"/>
      <c r="AY154" s="204"/>
      <c r="AZ154" s="204"/>
      <c r="BA154" s="204"/>
      <c r="BB154" s="204"/>
      <c r="BC154" s="204"/>
      <c r="BD154" s="253"/>
      <c r="BE154" s="140"/>
      <c r="BF154" s="140"/>
      <c r="BG154" s="140"/>
      <c r="BH154" s="140"/>
      <c r="BI154" s="204"/>
      <c r="BJ154" s="233"/>
      <c r="BK154" s="233"/>
      <c r="BN154" s="2"/>
      <c r="BQ154" s="45"/>
    </row>
    <row r="155" spans="1:69" customFormat="1" ht="34.5" hidden="1" customHeight="1" x14ac:dyDescent="0.25">
      <c r="A155" s="233"/>
      <c r="B155" s="233"/>
      <c r="C155" s="233"/>
      <c r="D155" s="233"/>
      <c r="E155" s="204" t="s">
        <v>2772</v>
      </c>
      <c r="F155" s="204" t="s">
        <v>2773</v>
      </c>
      <c r="G155" s="204">
        <v>9006</v>
      </c>
      <c r="H155" s="204" t="str">
        <f t="shared" si="0"/>
        <v>HOSPITAL GENERAL MONTE SINAI</v>
      </c>
      <c r="I155" s="204"/>
      <c r="J155" s="204" t="s">
        <v>1385</v>
      </c>
      <c r="K155" s="204" t="s">
        <v>2326</v>
      </c>
      <c r="L155" s="204" t="s">
        <v>2774</v>
      </c>
      <c r="M155" s="204"/>
      <c r="N155" s="204"/>
      <c r="O155" s="207"/>
      <c r="P155" s="207"/>
      <c r="Q155" s="207"/>
      <c r="R155" s="233"/>
      <c r="S155" s="233"/>
      <c r="T155" s="233"/>
      <c r="U155" s="233"/>
      <c r="V155" s="233"/>
      <c r="W155" s="233"/>
      <c r="X155" s="233"/>
      <c r="Y155" s="233"/>
      <c r="Z155" s="233"/>
      <c r="AA155" s="233"/>
      <c r="AB155" s="233"/>
      <c r="AC155" s="204">
        <v>530823</v>
      </c>
      <c r="AD155" s="204" t="s">
        <v>2770</v>
      </c>
      <c r="AE155" s="324" t="s">
        <v>3835</v>
      </c>
      <c r="AF155" s="204" t="s">
        <v>902</v>
      </c>
      <c r="AG155" s="204" t="s">
        <v>902</v>
      </c>
      <c r="AH155" s="211" t="s">
        <v>2667</v>
      </c>
      <c r="AI155" s="212" t="s">
        <v>2776</v>
      </c>
      <c r="AJ155" s="213">
        <v>130102</v>
      </c>
      <c r="AK155" s="233"/>
      <c r="AL155" s="233"/>
      <c r="AM155" s="233"/>
      <c r="AN155" s="233"/>
      <c r="AO155" s="233"/>
      <c r="AP155" s="233"/>
      <c r="AQ155" s="233"/>
      <c r="AR155" s="233"/>
      <c r="AS155" s="204"/>
      <c r="AT155" s="204"/>
      <c r="AU155" s="204"/>
      <c r="AV155" s="204"/>
      <c r="AW155" s="204"/>
      <c r="AX155" s="204"/>
      <c r="AY155" s="204"/>
      <c r="AZ155" s="204"/>
      <c r="BA155" s="204"/>
      <c r="BB155" s="204"/>
      <c r="BC155" s="204"/>
      <c r="BD155" s="253"/>
      <c r="BE155" s="140"/>
      <c r="BF155" s="140"/>
      <c r="BG155" s="140"/>
      <c r="BH155" s="140"/>
      <c r="BI155" s="204"/>
      <c r="BJ155" s="233"/>
      <c r="BK155" s="233"/>
      <c r="BN155" s="2"/>
      <c r="BQ155" s="45"/>
    </row>
    <row r="156" spans="1:69" customFormat="1" ht="34.5" hidden="1" customHeight="1" x14ac:dyDescent="0.25">
      <c r="A156" s="233"/>
      <c r="B156" s="233"/>
      <c r="C156" s="233"/>
      <c r="D156" s="233"/>
      <c r="E156" s="203" t="s">
        <v>1393</v>
      </c>
      <c r="F156" s="204" t="s">
        <v>2777</v>
      </c>
      <c r="G156" s="204">
        <v>58</v>
      </c>
      <c r="H156" s="204" t="str">
        <f t="shared" si="0"/>
        <v>COORDINACION ZONAL 8 - SALUD</v>
      </c>
      <c r="I156" s="204"/>
      <c r="J156" s="204" t="s">
        <v>1385</v>
      </c>
      <c r="K156" s="204" t="s">
        <v>2326</v>
      </c>
      <c r="L156" s="204" t="s">
        <v>2778</v>
      </c>
      <c r="M156" s="204"/>
      <c r="N156" s="204"/>
      <c r="O156" s="207"/>
      <c r="P156" s="207"/>
      <c r="Q156" s="207"/>
      <c r="R156" s="233"/>
      <c r="S156" s="233"/>
      <c r="T156" s="233"/>
      <c r="U156" s="233"/>
      <c r="V156" s="233"/>
      <c r="W156" s="233"/>
      <c r="X156" s="233"/>
      <c r="Y156" s="233"/>
      <c r="Z156" s="233"/>
      <c r="AA156" s="233"/>
      <c r="AB156" s="233"/>
      <c r="AC156" s="204">
        <v>530824</v>
      </c>
      <c r="AD156" s="204" t="s">
        <v>2775</v>
      </c>
      <c r="AE156" s="324" t="s">
        <v>3835</v>
      </c>
      <c r="AF156" s="204" t="s">
        <v>902</v>
      </c>
      <c r="AG156" s="204" t="s">
        <v>902</v>
      </c>
      <c r="AH156" s="211" t="s">
        <v>2667</v>
      </c>
      <c r="AI156" s="212" t="s">
        <v>2780</v>
      </c>
      <c r="AJ156" s="213">
        <v>130103</v>
      </c>
      <c r="AK156" s="233"/>
      <c r="AL156" s="233"/>
      <c r="AM156" s="233"/>
      <c r="AN156" s="233"/>
      <c r="AO156" s="233"/>
      <c r="AP156" s="233"/>
      <c r="AQ156" s="233"/>
      <c r="AR156" s="233"/>
      <c r="AS156" s="204"/>
      <c r="AT156" s="204"/>
      <c r="AU156" s="204"/>
      <c r="AV156" s="204"/>
      <c r="AW156" s="204"/>
      <c r="AX156" s="204"/>
      <c r="AY156" s="204"/>
      <c r="AZ156" s="204"/>
      <c r="BA156" s="204"/>
      <c r="BB156" s="204"/>
      <c r="BC156" s="204"/>
      <c r="BD156" s="253"/>
      <c r="BE156" s="140"/>
      <c r="BF156" s="140"/>
      <c r="BG156" s="140"/>
      <c r="BH156" s="140"/>
      <c r="BI156" s="204"/>
      <c r="BJ156" s="233"/>
      <c r="BK156" s="233"/>
      <c r="BN156" s="2"/>
      <c r="BQ156" s="45"/>
    </row>
    <row r="157" spans="1:69" customFormat="1" ht="34.5" hidden="1" customHeight="1" x14ac:dyDescent="0.25">
      <c r="A157" s="233"/>
      <c r="B157" s="233"/>
      <c r="C157" s="233"/>
      <c r="D157" s="233"/>
      <c r="E157" s="204" t="s">
        <v>2781</v>
      </c>
      <c r="F157" s="204" t="s">
        <v>2782</v>
      </c>
      <c r="G157" s="204">
        <v>1438</v>
      </c>
      <c r="H157" s="204" t="str">
        <f t="shared" si="0"/>
        <v>DIRECCION DISTRITAL 17D03 - EL CONDADO A CALACALI - SALUD</v>
      </c>
      <c r="I157" s="204" t="s">
        <v>2783</v>
      </c>
      <c r="J157" s="204" t="s">
        <v>1410</v>
      </c>
      <c r="K157" s="204" t="s">
        <v>442</v>
      </c>
      <c r="L157" s="204" t="s">
        <v>2784</v>
      </c>
      <c r="M157" s="204"/>
      <c r="N157" s="204"/>
      <c r="O157" s="207"/>
      <c r="P157" s="207"/>
      <c r="Q157" s="207"/>
      <c r="R157" s="233"/>
      <c r="S157" s="233"/>
      <c r="T157" s="233"/>
      <c r="U157" s="233"/>
      <c r="V157" s="233"/>
      <c r="W157" s="233"/>
      <c r="X157" s="233"/>
      <c r="Y157" s="233"/>
      <c r="Z157" s="233"/>
      <c r="AA157" s="233"/>
      <c r="AB157" s="233"/>
      <c r="AC157" s="204">
        <v>530825</v>
      </c>
      <c r="AD157" s="204" t="s">
        <v>2779</v>
      </c>
      <c r="AE157" s="324" t="s">
        <v>3835</v>
      </c>
      <c r="AF157" s="204" t="s">
        <v>902</v>
      </c>
      <c r="AG157" s="204" t="s">
        <v>902</v>
      </c>
      <c r="AH157" s="211" t="s">
        <v>2667</v>
      </c>
      <c r="AI157" s="212" t="s">
        <v>2786</v>
      </c>
      <c r="AJ157" s="213">
        <v>130104</v>
      </c>
      <c r="AK157" s="233"/>
      <c r="AL157" s="233"/>
      <c r="AM157" s="233"/>
      <c r="AN157" s="233"/>
      <c r="AO157" s="233"/>
      <c r="AP157" s="233"/>
      <c r="AQ157" s="233"/>
      <c r="AR157" s="233"/>
      <c r="AS157" s="204"/>
      <c r="AT157" s="204"/>
      <c r="AU157" s="204"/>
      <c r="AV157" s="204"/>
      <c r="AW157" s="204"/>
      <c r="AX157" s="204"/>
      <c r="AY157" s="204"/>
      <c r="AZ157" s="204"/>
      <c r="BA157" s="204"/>
      <c r="BB157" s="204"/>
      <c r="BC157" s="204"/>
      <c r="BD157" s="253"/>
      <c r="BE157" s="140"/>
      <c r="BF157" s="140"/>
      <c r="BG157" s="140"/>
      <c r="BH157" s="140"/>
      <c r="BI157" s="204"/>
      <c r="BJ157" s="233"/>
      <c r="BK157" s="233"/>
      <c r="BN157" s="2"/>
      <c r="BQ157" s="45"/>
    </row>
    <row r="158" spans="1:69" customFormat="1" ht="34.5" hidden="1" customHeight="1" x14ac:dyDescent="0.25">
      <c r="A158" s="233"/>
      <c r="B158" s="233"/>
      <c r="C158" s="233"/>
      <c r="D158" s="233"/>
      <c r="E158" s="204" t="s">
        <v>2787</v>
      </c>
      <c r="F158" s="204" t="s">
        <v>2788</v>
      </c>
      <c r="G158" s="204">
        <v>1435</v>
      </c>
      <c r="H158" s="204" t="str">
        <f t="shared" si="0"/>
        <v>DIRECCION DISTRITAL 17D06 - CHILIBULO A LLOA - SALUD</v>
      </c>
      <c r="I158" s="204" t="s">
        <v>2789</v>
      </c>
      <c r="J158" s="204" t="s">
        <v>1410</v>
      </c>
      <c r="K158" s="204" t="s">
        <v>442</v>
      </c>
      <c r="L158" s="204" t="s">
        <v>2790</v>
      </c>
      <c r="M158" s="204"/>
      <c r="N158" s="204"/>
      <c r="O158" s="207"/>
      <c r="P158" s="207"/>
      <c r="Q158" s="207"/>
      <c r="R158" s="233"/>
      <c r="S158" s="233"/>
      <c r="T158" s="233"/>
      <c r="U158" s="233"/>
      <c r="V158" s="233"/>
      <c r="W158" s="233"/>
      <c r="X158" s="233"/>
      <c r="Y158" s="233"/>
      <c r="Z158" s="233"/>
      <c r="AA158" s="233"/>
      <c r="AB158" s="233"/>
      <c r="AC158" s="204">
        <v>530826</v>
      </c>
      <c r="AD158" s="204" t="s">
        <v>2785</v>
      </c>
      <c r="AE158" s="324" t="s">
        <v>1388</v>
      </c>
      <c r="AF158" s="204" t="s">
        <v>902</v>
      </c>
      <c r="AG158" s="204" t="s">
        <v>902</v>
      </c>
      <c r="AH158" s="211" t="s">
        <v>2667</v>
      </c>
      <c r="AI158" s="212" t="s">
        <v>2792</v>
      </c>
      <c r="AJ158" s="213">
        <v>130106</v>
      </c>
      <c r="AK158" s="233"/>
      <c r="AL158" s="233"/>
      <c r="AM158" s="233"/>
      <c r="AN158" s="233"/>
      <c r="AO158" s="233"/>
      <c r="AP158" s="233"/>
      <c r="AQ158" s="233"/>
      <c r="AR158" s="233"/>
      <c r="AS158" s="204"/>
      <c r="AT158" s="204"/>
      <c r="AU158" s="204"/>
      <c r="AV158" s="204"/>
      <c r="AW158" s="204"/>
      <c r="AX158" s="204"/>
      <c r="AY158" s="204"/>
      <c r="AZ158" s="204"/>
      <c r="BA158" s="204"/>
      <c r="BB158" s="204"/>
      <c r="BC158" s="204"/>
      <c r="BD158" s="253"/>
      <c r="BE158" s="140"/>
      <c r="BF158" s="140"/>
      <c r="BG158" s="140"/>
      <c r="BH158" s="140"/>
      <c r="BI158" s="204"/>
      <c r="BJ158" s="233"/>
      <c r="BK158" s="233"/>
      <c r="BN158" s="2"/>
      <c r="BQ158" s="45"/>
    </row>
    <row r="159" spans="1:69" customFormat="1" ht="34.5" hidden="1" customHeight="1" x14ac:dyDescent="0.25">
      <c r="A159" s="233"/>
      <c r="B159" s="233"/>
      <c r="C159" s="233"/>
      <c r="D159" s="233"/>
      <c r="E159" s="204" t="s">
        <v>2793</v>
      </c>
      <c r="F159" s="204" t="s">
        <v>2794</v>
      </c>
      <c r="G159" s="204">
        <v>128</v>
      </c>
      <c r="H159" s="204" t="str">
        <f t="shared" si="0"/>
        <v>CENTRO MEDICO  ASDRUBAL DE LA TORRE</v>
      </c>
      <c r="I159" s="204"/>
      <c r="J159" s="204" t="s">
        <v>1410</v>
      </c>
      <c r="K159" s="204" t="s">
        <v>442</v>
      </c>
      <c r="L159" s="204" t="s">
        <v>2795</v>
      </c>
      <c r="M159" s="204"/>
      <c r="N159" s="204"/>
      <c r="O159" s="207"/>
      <c r="P159" s="207"/>
      <c r="Q159" s="207"/>
      <c r="R159" s="233"/>
      <c r="S159" s="233"/>
      <c r="T159" s="233"/>
      <c r="U159" s="233"/>
      <c r="V159" s="233"/>
      <c r="W159" s="233"/>
      <c r="X159" s="233"/>
      <c r="Y159" s="233"/>
      <c r="Z159" s="233"/>
      <c r="AA159" s="233"/>
      <c r="AB159" s="233"/>
      <c r="AC159" s="326">
        <v>530827</v>
      </c>
      <c r="AD159" s="204" t="s">
        <v>2791</v>
      </c>
      <c r="AE159" s="204" t="s">
        <v>902</v>
      </c>
      <c r="AF159" s="204" t="s">
        <v>902</v>
      </c>
      <c r="AG159" s="204" t="s">
        <v>902</v>
      </c>
      <c r="AH159" s="211" t="s">
        <v>2667</v>
      </c>
      <c r="AI159" s="212" t="s">
        <v>2797</v>
      </c>
      <c r="AJ159" s="213">
        <v>130107</v>
      </c>
      <c r="AK159" s="233"/>
      <c r="AL159" s="233"/>
      <c r="AM159" s="233"/>
      <c r="AN159" s="233"/>
      <c r="AO159" s="233"/>
      <c r="AP159" s="233"/>
      <c r="AQ159" s="233"/>
      <c r="AR159" s="233"/>
      <c r="AS159" s="204"/>
      <c r="AT159" s="204"/>
      <c r="AU159" s="204"/>
      <c r="AV159" s="204"/>
      <c r="AW159" s="204"/>
      <c r="AX159" s="204"/>
      <c r="AY159" s="204"/>
      <c r="AZ159" s="204"/>
      <c r="BA159" s="204"/>
      <c r="BB159" s="204"/>
      <c r="BC159" s="204"/>
      <c r="BD159" s="253"/>
      <c r="BE159" s="140"/>
      <c r="BF159" s="140"/>
      <c r="BG159" s="140"/>
      <c r="BH159" s="140"/>
      <c r="BI159" s="204"/>
      <c r="BJ159" s="233"/>
      <c r="BK159" s="233"/>
      <c r="BN159" s="2"/>
      <c r="BQ159" s="45"/>
    </row>
    <row r="160" spans="1:69" customFormat="1" ht="34.5" hidden="1" customHeight="1" x14ac:dyDescent="0.25">
      <c r="A160" s="233"/>
      <c r="B160" s="233"/>
      <c r="C160" s="233"/>
      <c r="D160" s="233"/>
      <c r="E160" s="204" t="s">
        <v>2798</v>
      </c>
      <c r="F160" s="204" t="s">
        <v>2799</v>
      </c>
      <c r="G160" s="204">
        <v>1602</v>
      </c>
      <c r="H160" s="204" t="str">
        <f t="shared" si="0"/>
        <v>HOSPITAL MOVIL N 2</v>
      </c>
      <c r="I160" s="204"/>
      <c r="J160" s="204" t="s">
        <v>1410</v>
      </c>
      <c r="K160" s="204" t="s">
        <v>442</v>
      </c>
      <c r="L160" s="204" t="s">
        <v>2800</v>
      </c>
      <c r="M160" s="204"/>
      <c r="N160" s="204"/>
      <c r="O160" s="207"/>
      <c r="P160" s="207"/>
      <c r="Q160" s="207"/>
      <c r="R160" s="233"/>
      <c r="S160" s="233"/>
      <c r="T160" s="233"/>
      <c r="U160" s="233"/>
      <c r="V160" s="233"/>
      <c r="W160" s="233"/>
      <c r="X160" s="233"/>
      <c r="Y160" s="233"/>
      <c r="Z160" s="233"/>
      <c r="AA160" s="233"/>
      <c r="AB160" s="233"/>
      <c r="AC160" s="204">
        <v>530828</v>
      </c>
      <c r="AD160" s="204" t="s">
        <v>2796</v>
      </c>
      <c r="AE160" s="324" t="s">
        <v>3835</v>
      </c>
      <c r="AF160" s="204" t="s">
        <v>902</v>
      </c>
      <c r="AG160" s="204" t="s">
        <v>902</v>
      </c>
      <c r="AH160" s="211" t="s">
        <v>2667</v>
      </c>
      <c r="AI160" s="212" t="s">
        <v>2802</v>
      </c>
      <c r="AJ160" s="213">
        <v>130108</v>
      </c>
      <c r="AK160" s="233"/>
      <c r="AL160" s="233"/>
      <c r="AM160" s="233"/>
      <c r="AN160" s="233"/>
      <c r="AO160" s="233"/>
      <c r="AP160" s="233"/>
      <c r="AQ160" s="233"/>
      <c r="AR160" s="233"/>
      <c r="AS160" s="204"/>
      <c r="AT160" s="204"/>
      <c r="AU160" s="204"/>
      <c r="AV160" s="204"/>
      <c r="AW160" s="204"/>
      <c r="AX160" s="204"/>
      <c r="AY160" s="204"/>
      <c r="AZ160" s="204"/>
      <c r="BA160" s="204"/>
      <c r="BB160" s="204"/>
      <c r="BC160" s="204"/>
      <c r="BD160" s="253"/>
      <c r="BE160" s="140"/>
      <c r="BF160" s="140"/>
      <c r="BG160" s="140"/>
      <c r="BH160" s="140"/>
      <c r="BI160" s="204"/>
      <c r="BJ160" s="233"/>
      <c r="BK160" s="233"/>
      <c r="BN160" s="2"/>
      <c r="BQ160" s="45"/>
    </row>
    <row r="161" spans="1:69" customFormat="1" ht="34.5" hidden="1" customHeight="1" x14ac:dyDescent="0.25">
      <c r="A161" s="233"/>
      <c r="B161" s="233"/>
      <c r="C161" s="233"/>
      <c r="D161" s="233"/>
      <c r="E161" s="204" t="s">
        <v>2803</v>
      </c>
      <c r="F161" s="204" t="s">
        <v>2804</v>
      </c>
      <c r="G161" s="204">
        <v>1424</v>
      </c>
      <c r="H161" s="204" t="str">
        <f t="shared" si="0"/>
        <v>HOSPITAL PSIQUIATRICO SAN LAZARO</v>
      </c>
      <c r="I161" s="204"/>
      <c r="J161" s="204" t="s">
        <v>1410</v>
      </c>
      <c r="K161" s="204" t="s">
        <v>442</v>
      </c>
      <c r="L161" s="204" t="s">
        <v>2805</v>
      </c>
      <c r="M161" s="204"/>
      <c r="N161" s="204"/>
      <c r="O161" s="207"/>
      <c r="P161" s="207"/>
      <c r="Q161" s="207"/>
      <c r="R161" s="233"/>
      <c r="S161" s="233"/>
      <c r="T161" s="233"/>
      <c r="U161" s="233"/>
      <c r="V161" s="233"/>
      <c r="W161" s="233"/>
      <c r="X161" s="233"/>
      <c r="Y161" s="233"/>
      <c r="Z161" s="233"/>
      <c r="AA161" s="233"/>
      <c r="AB161" s="233"/>
      <c r="AC161" s="204">
        <v>530832</v>
      </c>
      <c r="AD161" s="204" t="s">
        <v>2801</v>
      </c>
      <c r="AE161" s="324" t="s">
        <v>1388</v>
      </c>
      <c r="AF161" s="204" t="s">
        <v>902</v>
      </c>
      <c r="AG161" s="204" t="s">
        <v>902</v>
      </c>
      <c r="AH161" s="211" t="s">
        <v>2667</v>
      </c>
      <c r="AI161" s="212" t="s">
        <v>2807</v>
      </c>
      <c r="AJ161" s="213">
        <v>130109</v>
      </c>
      <c r="AK161" s="233"/>
      <c r="AL161" s="233"/>
      <c r="AM161" s="233"/>
      <c r="AN161" s="233"/>
      <c r="AO161" s="233"/>
      <c r="AP161" s="233"/>
      <c r="AQ161" s="233"/>
      <c r="AR161" s="233"/>
      <c r="AS161" s="204"/>
      <c r="AT161" s="204"/>
      <c r="AU161" s="204"/>
      <c r="AV161" s="204"/>
      <c r="AW161" s="204"/>
      <c r="AX161" s="204"/>
      <c r="AY161" s="204"/>
      <c r="AZ161" s="204"/>
      <c r="BA161" s="204"/>
      <c r="BB161" s="204"/>
      <c r="BC161" s="204"/>
      <c r="BD161" s="253"/>
      <c r="BE161" s="140"/>
      <c r="BF161" s="140"/>
      <c r="BG161" s="140"/>
      <c r="BH161" s="140"/>
      <c r="BI161" s="204"/>
      <c r="BJ161" s="233"/>
      <c r="BK161" s="233"/>
      <c r="BN161" s="2"/>
      <c r="BQ161" s="45"/>
    </row>
    <row r="162" spans="1:69" customFormat="1" ht="34.5" hidden="1" customHeight="1" x14ac:dyDescent="0.25">
      <c r="A162" s="233"/>
      <c r="B162" s="233"/>
      <c r="C162" s="233"/>
      <c r="D162" s="233"/>
      <c r="E162" s="204" t="s">
        <v>2808</v>
      </c>
      <c r="F162" s="204" t="s">
        <v>2809</v>
      </c>
      <c r="G162" s="204">
        <v>1426</v>
      </c>
      <c r="H162" s="204" t="str">
        <f t="shared" si="0"/>
        <v>HOSPITAL PROVINCIAL GENERAL PABLO ARTURO SUAREZ</v>
      </c>
      <c r="I162" s="204"/>
      <c r="J162" s="204" t="s">
        <v>1410</v>
      </c>
      <c r="K162" s="204" t="s">
        <v>442</v>
      </c>
      <c r="L162" s="204" t="s">
        <v>2810</v>
      </c>
      <c r="M162" s="204"/>
      <c r="N162" s="204"/>
      <c r="O162" s="207"/>
      <c r="P162" s="207"/>
      <c r="Q162" s="207"/>
      <c r="R162" s="233"/>
      <c r="S162" s="233"/>
      <c r="T162" s="233"/>
      <c r="U162" s="233"/>
      <c r="V162" s="233"/>
      <c r="W162" s="233"/>
      <c r="X162" s="233"/>
      <c r="Y162" s="233"/>
      <c r="Z162" s="233"/>
      <c r="AA162" s="233"/>
      <c r="AB162" s="233"/>
      <c r="AC162" s="204">
        <v>530833</v>
      </c>
      <c r="AD162" s="204" t="s">
        <v>2806</v>
      </c>
      <c r="AE162" s="324" t="s">
        <v>1388</v>
      </c>
      <c r="AF162" s="204" t="s">
        <v>902</v>
      </c>
      <c r="AG162" s="204" t="s">
        <v>902</v>
      </c>
      <c r="AH162" s="211" t="s">
        <v>2667</v>
      </c>
      <c r="AI162" s="212" t="s">
        <v>2812</v>
      </c>
      <c r="AJ162" s="213">
        <v>130110</v>
      </c>
      <c r="AK162" s="233"/>
      <c r="AL162" s="233"/>
      <c r="AM162" s="233"/>
      <c r="AN162" s="233"/>
      <c r="AO162" s="233"/>
      <c r="AP162" s="233"/>
      <c r="AQ162" s="233"/>
      <c r="AR162" s="233"/>
      <c r="AS162" s="204"/>
      <c r="AT162" s="204"/>
      <c r="AU162" s="204"/>
      <c r="AV162" s="204"/>
      <c r="AW162" s="204"/>
      <c r="AX162" s="204"/>
      <c r="AY162" s="204"/>
      <c r="AZ162" s="204"/>
      <c r="BA162" s="204"/>
      <c r="BB162" s="204"/>
      <c r="BC162" s="204"/>
      <c r="BD162" s="253"/>
      <c r="BE162" s="140"/>
      <c r="BF162" s="140"/>
      <c r="BG162" s="140"/>
      <c r="BH162" s="140"/>
      <c r="BI162" s="204"/>
      <c r="BJ162" s="233"/>
      <c r="BK162" s="233"/>
      <c r="BN162" s="2"/>
      <c r="BQ162" s="45"/>
    </row>
    <row r="163" spans="1:69" customFormat="1" ht="34.5" hidden="1" customHeight="1" x14ac:dyDescent="0.25">
      <c r="A163" s="233"/>
      <c r="B163" s="233"/>
      <c r="C163" s="233"/>
      <c r="D163" s="233"/>
      <c r="E163" s="204" t="s">
        <v>2813</v>
      </c>
      <c r="F163" s="204" t="s">
        <v>2814</v>
      </c>
      <c r="G163" s="204">
        <v>1427</v>
      </c>
      <c r="H163" s="204" t="str">
        <f t="shared" si="0"/>
        <v>HOSPITAL PROVINCIAL GENERAL ENRIQUE GARCES</v>
      </c>
      <c r="I163" s="204"/>
      <c r="J163" s="204" t="s">
        <v>1410</v>
      </c>
      <c r="K163" s="204" t="s">
        <v>442</v>
      </c>
      <c r="L163" s="204" t="s">
        <v>2815</v>
      </c>
      <c r="M163" s="204"/>
      <c r="N163" s="204"/>
      <c r="O163" s="207"/>
      <c r="P163" s="207"/>
      <c r="Q163" s="207"/>
      <c r="R163" s="233"/>
      <c r="S163" s="233"/>
      <c r="T163" s="233"/>
      <c r="U163" s="233"/>
      <c r="V163" s="233"/>
      <c r="W163" s="233"/>
      <c r="X163" s="233"/>
      <c r="Y163" s="233"/>
      <c r="Z163" s="233"/>
      <c r="AA163" s="233"/>
      <c r="AB163" s="233"/>
      <c r="AC163" s="204">
        <v>530834</v>
      </c>
      <c r="AD163" s="204" t="s">
        <v>2811</v>
      </c>
      <c r="AE163" s="324" t="s">
        <v>1388</v>
      </c>
      <c r="AF163" s="204" t="s">
        <v>902</v>
      </c>
      <c r="AG163" s="204" t="s">
        <v>902</v>
      </c>
      <c r="AH163" s="211" t="s">
        <v>2667</v>
      </c>
      <c r="AI163" s="212" t="s">
        <v>2817</v>
      </c>
      <c r="AJ163" s="213">
        <v>130111</v>
      </c>
      <c r="AK163" s="233"/>
      <c r="AL163" s="233"/>
      <c r="AM163" s="233"/>
      <c r="AN163" s="233"/>
      <c r="AO163" s="233"/>
      <c r="AP163" s="233"/>
      <c r="AQ163" s="233"/>
      <c r="AR163" s="233"/>
      <c r="AS163" s="204"/>
      <c r="AT163" s="204"/>
      <c r="AU163" s="204"/>
      <c r="AV163" s="204"/>
      <c r="AW163" s="204"/>
      <c r="AX163" s="204"/>
      <c r="AY163" s="204"/>
      <c r="AZ163" s="204"/>
      <c r="BA163" s="204"/>
      <c r="BB163" s="204"/>
      <c r="BC163" s="204"/>
      <c r="BD163" s="253"/>
      <c r="BE163" s="140"/>
      <c r="BF163" s="140"/>
      <c r="BG163" s="140"/>
      <c r="BH163" s="140"/>
      <c r="BI163" s="204"/>
      <c r="BJ163" s="233"/>
      <c r="BK163" s="233"/>
      <c r="BN163" s="2"/>
      <c r="BQ163" s="45"/>
    </row>
    <row r="164" spans="1:69" customFormat="1" ht="34.5" hidden="1" customHeight="1" x14ac:dyDescent="0.25">
      <c r="A164" s="233"/>
      <c r="B164" s="233"/>
      <c r="C164" s="233"/>
      <c r="D164" s="233"/>
      <c r="E164" s="204" t="s">
        <v>2818</v>
      </c>
      <c r="F164" s="204" t="s">
        <v>2819</v>
      </c>
      <c r="G164" s="204">
        <v>1429</v>
      </c>
      <c r="H164" s="204" t="str">
        <f t="shared" si="0"/>
        <v>HOSPITAL DE ATENCION INTEGRAL DEL ADULTO MAYOR</v>
      </c>
      <c r="I164" s="204"/>
      <c r="J164" s="204" t="s">
        <v>1410</v>
      </c>
      <c r="K164" s="204" t="s">
        <v>442</v>
      </c>
      <c r="L164" s="204" t="s">
        <v>2820</v>
      </c>
      <c r="M164" s="204"/>
      <c r="N164" s="204"/>
      <c r="O164" s="207"/>
      <c r="P164" s="207"/>
      <c r="Q164" s="207"/>
      <c r="R164" s="233"/>
      <c r="S164" s="233"/>
      <c r="T164" s="233"/>
      <c r="U164" s="233"/>
      <c r="V164" s="233"/>
      <c r="W164" s="233"/>
      <c r="X164" s="233"/>
      <c r="Y164" s="233"/>
      <c r="Z164" s="233"/>
      <c r="AA164" s="233"/>
      <c r="AB164" s="233"/>
      <c r="AC164" s="204">
        <v>530846</v>
      </c>
      <c r="AD164" s="204" t="s">
        <v>2816</v>
      </c>
      <c r="AE164" s="324" t="s">
        <v>1388</v>
      </c>
      <c r="AF164" s="204" t="s">
        <v>902</v>
      </c>
      <c r="AG164" s="204" t="s">
        <v>902</v>
      </c>
      <c r="AH164" s="211" t="s">
        <v>2667</v>
      </c>
      <c r="AI164" s="212" t="s">
        <v>2822</v>
      </c>
      <c r="AJ164" s="213">
        <v>130112</v>
      </c>
      <c r="AK164" s="233"/>
      <c r="AL164" s="233"/>
      <c r="AM164" s="233"/>
      <c r="AN164" s="233"/>
      <c r="AO164" s="233"/>
      <c r="AP164" s="233"/>
      <c r="AQ164" s="233"/>
      <c r="AR164" s="233"/>
      <c r="AS164" s="204"/>
      <c r="AT164" s="204"/>
      <c r="AU164" s="204"/>
      <c r="AV164" s="204"/>
      <c r="AW164" s="204"/>
      <c r="AX164" s="204"/>
      <c r="AY164" s="204"/>
      <c r="AZ164" s="204"/>
      <c r="BA164" s="204"/>
      <c r="BB164" s="204"/>
      <c r="BC164" s="204"/>
      <c r="BD164" s="253"/>
      <c r="BE164" s="140"/>
      <c r="BF164" s="140"/>
      <c r="BG164" s="140"/>
      <c r="BH164" s="140"/>
      <c r="BI164" s="204"/>
      <c r="BJ164" s="233"/>
      <c r="BK164" s="233"/>
      <c r="BN164" s="2"/>
      <c r="BQ164" s="45"/>
    </row>
    <row r="165" spans="1:69" customFormat="1" ht="34.5" hidden="1" customHeight="1" x14ac:dyDescent="0.25">
      <c r="A165" s="233"/>
      <c r="B165" s="233"/>
      <c r="C165" s="233"/>
      <c r="D165" s="233"/>
      <c r="E165" s="204" t="s">
        <v>2823</v>
      </c>
      <c r="F165" s="204" t="s">
        <v>2824</v>
      </c>
      <c r="G165" s="204">
        <v>9001</v>
      </c>
      <c r="H165" s="204" t="str">
        <f t="shared" si="0"/>
        <v>HOSPITAL GENERAL DOCENTE DE CALDERON</v>
      </c>
      <c r="I165" s="204"/>
      <c r="J165" s="204" t="s">
        <v>1410</v>
      </c>
      <c r="K165" s="204" t="s">
        <v>442</v>
      </c>
      <c r="L165" s="204" t="s">
        <v>2825</v>
      </c>
      <c r="M165" s="204"/>
      <c r="N165" s="204"/>
      <c r="O165" s="207"/>
      <c r="P165" s="207"/>
      <c r="Q165" s="207"/>
      <c r="R165" s="233"/>
      <c r="S165" s="233"/>
      <c r="T165" s="233"/>
      <c r="U165" s="233"/>
      <c r="V165" s="233"/>
      <c r="W165" s="233"/>
      <c r="X165" s="233"/>
      <c r="Y165" s="233"/>
      <c r="Z165" s="233"/>
      <c r="AA165" s="233"/>
      <c r="AB165" s="233"/>
      <c r="AC165" s="204">
        <v>531001</v>
      </c>
      <c r="AD165" s="204" t="s">
        <v>2821</v>
      </c>
      <c r="AE165" s="324" t="s">
        <v>3835</v>
      </c>
      <c r="AF165" s="204" t="s">
        <v>902</v>
      </c>
      <c r="AG165" s="204" t="s">
        <v>902</v>
      </c>
      <c r="AH165" s="211" t="s">
        <v>2667</v>
      </c>
      <c r="AI165" s="212" t="s">
        <v>2827</v>
      </c>
      <c r="AJ165" s="213">
        <v>130113</v>
      </c>
      <c r="AK165" s="233"/>
      <c r="AL165" s="233"/>
      <c r="AM165" s="233"/>
      <c r="AN165" s="233"/>
      <c r="AO165" s="233"/>
      <c r="AP165" s="233"/>
      <c r="AQ165" s="233"/>
      <c r="AR165" s="233"/>
      <c r="AS165" s="204"/>
      <c r="AT165" s="204"/>
      <c r="AU165" s="204"/>
      <c r="AV165" s="204"/>
      <c r="AW165" s="204"/>
      <c r="AX165" s="204"/>
      <c r="AY165" s="204"/>
      <c r="AZ165" s="204"/>
      <c r="BA165" s="204"/>
      <c r="BB165" s="204"/>
      <c r="BC165" s="204"/>
      <c r="BD165" s="253"/>
      <c r="BE165" s="140"/>
      <c r="BF165" s="140"/>
      <c r="BG165" s="140"/>
      <c r="BH165" s="140"/>
      <c r="BI165" s="204"/>
      <c r="BJ165" s="233"/>
      <c r="BK165" s="233"/>
      <c r="BN165" s="2"/>
      <c r="BQ165" s="45"/>
    </row>
    <row r="166" spans="1:69" customFormat="1" ht="34.5" hidden="1" customHeight="1" x14ac:dyDescent="0.25">
      <c r="A166" s="233"/>
      <c r="B166" s="233"/>
      <c r="C166" s="233"/>
      <c r="D166" s="233"/>
      <c r="E166" s="204" t="s">
        <v>2828</v>
      </c>
      <c r="F166" s="204" t="s">
        <v>2829</v>
      </c>
      <c r="G166" s="204">
        <v>9002</v>
      </c>
      <c r="H166" s="204" t="str">
        <f t="shared" si="0"/>
        <v>HOSPITAL GINECO OBSTETRICO DE NUEVA AURORA LUZ ELENA ARISMENDI</v>
      </c>
      <c r="I166" s="204"/>
      <c r="J166" s="204" t="s">
        <v>1410</v>
      </c>
      <c r="K166" s="204" t="s">
        <v>442</v>
      </c>
      <c r="L166" s="204" t="s">
        <v>2830</v>
      </c>
      <c r="M166" s="204"/>
      <c r="N166" s="204"/>
      <c r="O166" s="207"/>
      <c r="P166" s="207"/>
      <c r="Q166" s="207"/>
      <c r="R166" s="233"/>
      <c r="S166" s="233"/>
      <c r="T166" s="233"/>
      <c r="U166" s="233"/>
      <c r="V166" s="233"/>
      <c r="W166" s="233"/>
      <c r="X166" s="233"/>
      <c r="Y166" s="233"/>
      <c r="Z166" s="233"/>
      <c r="AA166" s="233"/>
      <c r="AB166" s="233"/>
      <c r="AC166" s="204">
        <v>531002</v>
      </c>
      <c r="AD166" s="204" t="s">
        <v>2826</v>
      </c>
      <c r="AE166" s="324" t="s">
        <v>3835</v>
      </c>
      <c r="AF166" s="204" t="s">
        <v>902</v>
      </c>
      <c r="AG166" s="204" t="s">
        <v>902</v>
      </c>
      <c r="AH166" s="211" t="s">
        <v>2667</v>
      </c>
      <c r="AI166" s="212" t="s">
        <v>2832</v>
      </c>
      <c r="AJ166" s="213">
        <v>130114</v>
      </c>
      <c r="AK166" s="233"/>
      <c r="AL166" s="233"/>
      <c r="AM166" s="233"/>
      <c r="AN166" s="233"/>
      <c r="AO166" s="233"/>
      <c r="AP166" s="233"/>
      <c r="AQ166" s="233"/>
      <c r="AR166" s="233"/>
      <c r="AS166" s="204"/>
      <c r="AT166" s="204"/>
      <c r="AU166" s="204"/>
      <c r="AV166" s="204"/>
      <c r="AW166" s="204"/>
      <c r="AX166" s="204"/>
      <c r="AY166" s="204"/>
      <c r="AZ166" s="204"/>
      <c r="BA166" s="204"/>
      <c r="BB166" s="204"/>
      <c r="BC166" s="204"/>
      <c r="BD166" s="253"/>
      <c r="BE166" s="140"/>
      <c r="BF166" s="140"/>
      <c r="BG166" s="140"/>
      <c r="BH166" s="140"/>
      <c r="BI166" s="204"/>
      <c r="BJ166" s="233"/>
      <c r="BK166" s="233"/>
      <c r="BN166" s="2"/>
      <c r="BQ166" s="45"/>
    </row>
    <row r="167" spans="1:69" customFormat="1" ht="34.5" hidden="1" customHeight="1" x14ac:dyDescent="0.25">
      <c r="A167" s="233"/>
      <c r="B167" s="233"/>
      <c r="C167" s="233"/>
      <c r="D167" s="233"/>
      <c r="E167" s="204" t="s">
        <v>2833</v>
      </c>
      <c r="F167" s="204" t="s">
        <v>2834</v>
      </c>
      <c r="G167" s="204">
        <v>1420</v>
      </c>
      <c r="H167" s="204" t="str">
        <f t="shared" si="0"/>
        <v>HOSPITAL DE ESPECIALIDADES EUGENIO ESPEJO</v>
      </c>
      <c r="I167" s="204"/>
      <c r="J167" s="204" t="s">
        <v>1410</v>
      </c>
      <c r="K167" s="204" t="s">
        <v>442</v>
      </c>
      <c r="L167" s="204" t="s">
        <v>2835</v>
      </c>
      <c r="M167" s="204"/>
      <c r="N167" s="204"/>
      <c r="O167" s="207"/>
      <c r="P167" s="207"/>
      <c r="Q167" s="207"/>
      <c r="R167" s="233"/>
      <c r="S167" s="233"/>
      <c r="T167" s="233"/>
      <c r="U167" s="233"/>
      <c r="V167" s="233"/>
      <c r="W167" s="233"/>
      <c r="X167" s="233"/>
      <c r="Y167" s="233"/>
      <c r="Z167" s="233"/>
      <c r="AA167" s="233"/>
      <c r="AB167" s="233"/>
      <c r="AC167" s="204">
        <v>531403</v>
      </c>
      <c r="AD167" s="204" t="s">
        <v>2831</v>
      </c>
      <c r="AE167" s="324" t="s">
        <v>3835</v>
      </c>
      <c r="AF167" s="204" t="s">
        <v>902</v>
      </c>
      <c r="AG167" s="204" t="s">
        <v>902</v>
      </c>
      <c r="AH167" s="211" t="s">
        <v>903</v>
      </c>
      <c r="AI167" s="212" t="s">
        <v>2837</v>
      </c>
      <c r="AJ167" s="213">
        <v>130115</v>
      </c>
      <c r="AK167" s="233"/>
      <c r="AL167" s="233"/>
      <c r="AM167" s="233"/>
      <c r="AN167" s="233"/>
      <c r="AO167" s="233"/>
      <c r="AP167" s="233"/>
      <c r="AQ167" s="233"/>
      <c r="AR167" s="233"/>
      <c r="AS167" s="204"/>
      <c r="AT167" s="204"/>
      <c r="AU167" s="204"/>
      <c r="AV167" s="204"/>
      <c r="AW167" s="204"/>
      <c r="AX167" s="204"/>
      <c r="AY167" s="204"/>
      <c r="AZ167" s="204"/>
      <c r="BA167" s="204"/>
      <c r="BB167" s="204"/>
      <c r="BC167" s="204"/>
      <c r="BD167" s="253"/>
      <c r="BE167" s="140"/>
      <c r="BF167" s="140"/>
      <c r="BG167" s="140"/>
      <c r="BH167" s="140"/>
      <c r="BI167" s="204"/>
      <c r="BJ167" s="233"/>
      <c r="BK167" s="233"/>
      <c r="BN167" s="2"/>
      <c r="BQ167" s="45"/>
    </row>
    <row r="168" spans="1:69" customFormat="1" ht="34.5" hidden="1" customHeight="1" x14ac:dyDescent="0.25">
      <c r="A168" s="233"/>
      <c r="B168" s="233"/>
      <c r="C168" s="233"/>
      <c r="D168" s="233"/>
      <c r="E168" s="204" t="s">
        <v>2838</v>
      </c>
      <c r="F168" s="204" t="s">
        <v>2839</v>
      </c>
      <c r="G168" s="204">
        <v>1421</v>
      </c>
      <c r="H168" s="204" t="str">
        <f t="shared" si="0"/>
        <v>HOSPITAL PEDIATRICO BACA ORTIZ</v>
      </c>
      <c r="I168" s="204"/>
      <c r="J168" s="204" t="s">
        <v>1410</v>
      </c>
      <c r="K168" s="204" t="s">
        <v>442</v>
      </c>
      <c r="L168" s="204" t="s">
        <v>2840</v>
      </c>
      <c r="M168" s="204"/>
      <c r="N168" s="204"/>
      <c r="O168" s="207"/>
      <c r="P168" s="207"/>
      <c r="Q168" s="207"/>
      <c r="R168" s="233"/>
      <c r="S168" s="233"/>
      <c r="T168" s="233"/>
      <c r="U168" s="233"/>
      <c r="V168" s="233"/>
      <c r="W168" s="233"/>
      <c r="X168" s="233"/>
      <c r="Y168" s="233"/>
      <c r="Z168" s="233"/>
      <c r="AA168" s="233"/>
      <c r="AB168" s="233"/>
      <c r="AC168" s="204">
        <v>531404</v>
      </c>
      <c r="AD168" s="204" t="s">
        <v>2836</v>
      </c>
      <c r="AE168" s="324" t="s">
        <v>3835</v>
      </c>
      <c r="AF168" s="204" t="s">
        <v>902</v>
      </c>
      <c r="AG168" s="204" t="s">
        <v>902</v>
      </c>
      <c r="AH168" s="211" t="s">
        <v>903</v>
      </c>
      <c r="AI168" s="212" t="s">
        <v>2842</v>
      </c>
      <c r="AJ168" s="213">
        <v>130116</v>
      </c>
      <c r="AK168" s="233"/>
      <c r="AL168" s="233"/>
      <c r="AM168" s="233"/>
      <c r="AN168" s="233"/>
      <c r="AO168" s="233"/>
      <c r="AP168" s="233"/>
      <c r="AQ168" s="233"/>
      <c r="AR168" s="233"/>
      <c r="AS168" s="204"/>
      <c r="AT168" s="204"/>
      <c r="AU168" s="204"/>
      <c r="AV168" s="204"/>
      <c r="AW168" s="204"/>
      <c r="AX168" s="204"/>
      <c r="AY168" s="204"/>
      <c r="AZ168" s="204"/>
      <c r="BA168" s="204"/>
      <c r="BB168" s="204"/>
      <c r="BC168" s="204"/>
      <c r="BD168" s="253"/>
      <c r="BE168" s="140"/>
      <c r="BF168" s="140"/>
      <c r="BG168" s="140"/>
      <c r="BH168" s="140"/>
      <c r="BI168" s="204"/>
      <c r="BJ168" s="233"/>
      <c r="BK168" s="233"/>
      <c r="BN168" s="2"/>
      <c r="BQ168" s="45"/>
    </row>
    <row r="169" spans="1:69" customFormat="1" ht="34.5" hidden="1" customHeight="1" x14ac:dyDescent="0.25">
      <c r="A169" s="233"/>
      <c r="B169" s="233"/>
      <c r="C169" s="233"/>
      <c r="D169" s="233"/>
      <c r="E169" s="204" t="s">
        <v>2843</v>
      </c>
      <c r="F169" s="204" t="s">
        <v>2844</v>
      </c>
      <c r="G169" s="204">
        <v>1422</v>
      </c>
      <c r="H169" s="204" t="str">
        <f t="shared" si="0"/>
        <v>HOSPITAL GINECO OBSTETRICO ISIDRO AYORA</v>
      </c>
      <c r="I169" s="204"/>
      <c r="J169" s="204" t="s">
        <v>1410</v>
      </c>
      <c r="K169" s="204" t="s">
        <v>442</v>
      </c>
      <c r="L169" s="204" t="s">
        <v>2845</v>
      </c>
      <c r="M169" s="204"/>
      <c r="N169" s="204"/>
      <c r="O169" s="207"/>
      <c r="P169" s="207"/>
      <c r="Q169" s="207"/>
      <c r="R169" s="233"/>
      <c r="S169" s="233"/>
      <c r="T169" s="233"/>
      <c r="U169" s="233"/>
      <c r="V169" s="233"/>
      <c r="W169" s="233"/>
      <c r="X169" s="233"/>
      <c r="Y169" s="233"/>
      <c r="Z169" s="233"/>
      <c r="AA169" s="233"/>
      <c r="AB169" s="233"/>
      <c r="AC169" s="204">
        <v>531406</v>
      </c>
      <c r="AD169" s="204" t="s">
        <v>2841</v>
      </c>
      <c r="AE169" s="324" t="s">
        <v>3835</v>
      </c>
      <c r="AF169" s="204" t="s">
        <v>902</v>
      </c>
      <c r="AG169" s="204" t="s">
        <v>902</v>
      </c>
      <c r="AH169" s="211" t="s">
        <v>903</v>
      </c>
      <c r="AI169" s="212" t="s">
        <v>2847</v>
      </c>
      <c r="AJ169" s="213">
        <v>130117</v>
      </c>
      <c r="AK169" s="233"/>
      <c r="AL169" s="233"/>
      <c r="AM169" s="233"/>
      <c r="AN169" s="233"/>
      <c r="AO169" s="233"/>
      <c r="AP169" s="233"/>
      <c r="AQ169" s="233"/>
      <c r="AR169" s="233"/>
      <c r="AS169" s="204"/>
      <c r="AT169" s="204"/>
      <c r="AU169" s="204"/>
      <c r="AV169" s="204"/>
      <c r="AW169" s="204"/>
      <c r="AX169" s="204"/>
      <c r="AY169" s="204"/>
      <c r="AZ169" s="204"/>
      <c r="BA169" s="204"/>
      <c r="BB169" s="204"/>
      <c r="BC169" s="204"/>
      <c r="BD169" s="253"/>
      <c r="BE169" s="140"/>
      <c r="BF169" s="140"/>
      <c r="BG169" s="140"/>
      <c r="BH169" s="140"/>
      <c r="BI169" s="204"/>
      <c r="BJ169" s="233"/>
      <c r="BK169" s="233"/>
      <c r="BN169" s="2"/>
      <c r="BQ169" s="45"/>
    </row>
    <row r="170" spans="1:69" customFormat="1" ht="34.5" hidden="1" customHeight="1" x14ac:dyDescent="0.25">
      <c r="A170" s="233"/>
      <c r="B170" s="233"/>
      <c r="C170" s="233"/>
      <c r="D170" s="233"/>
      <c r="E170" s="204" t="s">
        <v>2848</v>
      </c>
      <c r="F170" s="204" t="s">
        <v>2849</v>
      </c>
      <c r="G170" s="204">
        <v>1423</v>
      </c>
      <c r="H170" s="204" t="str">
        <f t="shared" si="0"/>
        <v>HOSPITAL PSIQUIATRICO JULIO ENDARA</v>
      </c>
      <c r="I170" s="204"/>
      <c r="J170" s="204" t="s">
        <v>1410</v>
      </c>
      <c r="K170" s="204" t="s">
        <v>442</v>
      </c>
      <c r="L170" s="204" t="s">
        <v>2850</v>
      </c>
      <c r="M170" s="204"/>
      <c r="N170" s="204"/>
      <c r="O170" s="207"/>
      <c r="P170" s="207"/>
      <c r="Q170" s="207"/>
      <c r="R170" s="233"/>
      <c r="S170" s="233"/>
      <c r="T170" s="233"/>
      <c r="U170" s="233"/>
      <c r="V170" s="233"/>
      <c r="W170" s="233"/>
      <c r="X170" s="233"/>
      <c r="Y170" s="233"/>
      <c r="Z170" s="233"/>
      <c r="AA170" s="233"/>
      <c r="AB170" s="233"/>
      <c r="AC170" s="204">
        <v>531407</v>
      </c>
      <c r="AD170" s="204" t="s">
        <v>2846</v>
      </c>
      <c r="AE170" s="324" t="s">
        <v>3835</v>
      </c>
      <c r="AF170" s="204" t="s">
        <v>902</v>
      </c>
      <c r="AG170" s="204" t="s">
        <v>902</v>
      </c>
      <c r="AH170" s="211" t="s">
        <v>903</v>
      </c>
      <c r="AI170" s="212" t="s">
        <v>2852</v>
      </c>
      <c r="AJ170" s="213">
        <v>130118</v>
      </c>
      <c r="AK170" s="233"/>
      <c r="AL170" s="233"/>
      <c r="AM170" s="233"/>
      <c r="AN170" s="233"/>
      <c r="AO170" s="233"/>
      <c r="AP170" s="233"/>
      <c r="AQ170" s="233"/>
      <c r="AR170" s="233"/>
      <c r="AS170" s="204"/>
      <c r="AT170" s="204"/>
      <c r="AU170" s="204"/>
      <c r="AV170" s="204"/>
      <c r="AW170" s="204"/>
      <c r="AX170" s="204"/>
      <c r="AY170" s="204"/>
      <c r="AZ170" s="204"/>
      <c r="BA170" s="204"/>
      <c r="BB170" s="204"/>
      <c r="BC170" s="204"/>
      <c r="BD170" s="253"/>
      <c r="BE170" s="140"/>
      <c r="BF170" s="140"/>
      <c r="BG170" s="140"/>
      <c r="BH170" s="140"/>
      <c r="BI170" s="204"/>
      <c r="BJ170" s="233"/>
      <c r="BK170" s="233"/>
      <c r="BN170" s="2"/>
      <c r="BQ170" s="45"/>
    </row>
    <row r="171" spans="1:69" customFormat="1" ht="34.5" hidden="1" customHeight="1" x14ac:dyDescent="0.25">
      <c r="A171" s="233"/>
      <c r="B171" s="233"/>
      <c r="C171" s="233"/>
      <c r="D171" s="233"/>
      <c r="E171" s="203" t="s">
        <v>2853</v>
      </c>
      <c r="F171" s="204" t="s">
        <v>2854</v>
      </c>
      <c r="G171" s="204">
        <v>59</v>
      </c>
      <c r="H171" s="204" t="str">
        <f t="shared" si="0"/>
        <v>COORDINACION ZONAL 9 - SALUD</v>
      </c>
      <c r="I171" s="204"/>
      <c r="J171" s="204" t="s">
        <v>1410</v>
      </c>
      <c r="K171" s="204" t="s">
        <v>442</v>
      </c>
      <c r="L171" s="204" t="s">
        <v>2855</v>
      </c>
      <c r="M171" s="204"/>
      <c r="N171" s="204"/>
      <c r="O171" s="207"/>
      <c r="P171" s="207"/>
      <c r="Q171" s="207"/>
      <c r="R171" s="233"/>
      <c r="S171" s="233"/>
      <c r="T171" s="233"/>
      <c r="U171" s="233"/>
      <c r="V171" s="233"/>
      <c r="W171" s="233"/>
      <c r="X171" s="233"/>
      <c r="Y171" s="233"/>
      <c r="Z171" s="233"/>
      <c r="AA171" s="233"/>
      <c r="AB171" s="233"/>
      <c r="AC171" s="204">
        <v>531408</v>
      </c>
      <c r="AD171" s="204" t="s">
        <v>2851</v>
      </c>
      <c r="AE171" s="324" t="s">
        <v>3835</v>
      </c>
      <c r="AF171" s="204" t="s">
        <v>902</v>
      </c>
      <c r="AG171" s="204" t="s">
        <v>902</v>
      </c>
      <c r="AH171" s="211" t="s">
        <v>903</v>
      </c>
      <c r="AI171" s="212" t="s">
        <v>2856</v>
      </c>
      <c r="AJ171" s="213">
        <v>130120</v>
      </c>
      <c r="AK171" s="233"/>
      <c r="AL171" s="233"/>
      <c r="AM171" s="233"/>
      <c r="AN171" s="233"/>
      <c r="AO171" s="233"/>
      <c r="AP171" s="233"/>
      <c r="AQ171" s="233"/>
      <c r="AR171" s="233"/>
      <c r="AS171" s="204"/>
      <c r="AT171" s="204"/>
      <c r="AU171" s="204"/>
      <c r="AV171" s="204"/>
      <c r="AW171" s="204"/>
      <c r="AX171" s="204"/>
      <c r="AY171" s="204"/>
      <c r="AZ171" s="204"/>
      <c r="BA171" s="204"/>
      <c r="BB171" s="204"/>
      <c r="BC171" s="204"/>
      <c r="BD171" s="253"/>
      <c r="BE171" s="140"/>
      <c r="BF171" s="140"/>
      <c r="BG171" s="140"/>
      <c r="BH171" s="140"/>
      <c r="BI171" s="204"/>
      <c r="BJ171" s="233"/>
      <c r="BK171" s="233"/>
      <c r="BN171" s="2"/>
      <c r="BQ171" s="45"/>
    </row>
    <row r="172" spans="1:69" customFormat="1" ht="34.5" hidden="1" customHeight="1" x14ac:dyDescent="0.25">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04">
        <v>531409</v>
      </c>
      <c r="AD172" s="204" t="s">
        <v>2499</v>
      </c>
      <c r="AE172" s="324" t="s">
        <v>3835</v>
      </c>
      <c r="AF172" s="204" t="s">
        <v>902</v>
      </c>
      <c r="AG172" s="204" t="s">
        <v>902</v>
      </c>
      <c r="AH172" s="211" t="s">
        <v>903</v>
      </c>
      <c r="AI172" s="212" t="s">
        <v>2858</v>
      </c>
      <c r="AJ172" s="213">
        <v>130121</v>
      </c>
      <c r="AK172" s="233"/>
      <c r="AL172" s="233"/>
      <c r="AM172" s="233"/>
      <c r="AN172" s="233"/>
      <c r="AO172" s="233"/>
      <c r="AP172" s="233"/>
      <c r="AQ172" s="233"/>
      <c r="AR172" s="233"/>
      <c r="AS172" s="233"/>
      <c r="AT172" s="233"/>
      <c r="AU172" s="233"/>
      <c r="AV172" s="233"/>
      <c r="AW172" s="233"/>
      <c r="AX172" s="233"/>
      <c r="AY172" s="233"/>
      <c r="AZ172" s="233"/>
      <c r="BA172" s="233"/>
      <c r="BB172" s="233"/>
      <c r="BC172" s="233"/>
      <c r="BD172" s="264"/>
      <c r="BE172" s="264"/>
      <c r="BF172" s="264"/>
      <c r="BG172" s="264"/>
      <c r="BH172" s="264"/>
      <c r="BI172" s="233"/>
      <c r="BJ172" s="233"/>
      <c r="BK172" s="233"/>
      <c r="BN172" s="2"/>
      <c r="BQ172" s="45"/>
    </row>
    <row r="173" spans="1:69" customFormat="1" ht="34.5" hidden="1" customHeight="1" x14ac:dyDescent="0.25">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04">
        <v>531411</v>
      </c>
      <c r="AD173" s="204" t="s">
        <v>2857</v>
      </c>
      <c r="AE173" s="324" t="s">
        <v>2456</v>
      </c>
      <c r="AF173" s="204" t="s">
        <v>902</v>
      </c>
      <c r="AG173" s="204" t="s">
        <v>902</v>
      </c>
      <c r="AH173" s="211" t="s">
        <v>903</v>
      </c>
      <c r="AI173" s="212" t="s">
        <v>2860</v>
      </c>
      <c r="AJ173" s="213">
        <v>130124</v>
      </c>
      <c r="AK173" s="233"/>
      <c r="AL173" s="233"/>
      <c r="AM173" s="233"/>
      <c r="AN173" s="233"/>
      <c r="AO173" s="233"/>
      <c r="AP173" s="233"/>
      <c r="AQ173" s="233"/>
      <c r="AR173" s="233"/>
      <c r="AS173" s="233"/>
      <c r="AT173" s="233"/>
      <c r="AU173" s="233"/>
      <c r="AV173" s="233"/>
      <c r="AW173" s="233"/>
      <c r="AX173" s="233"/>
      <c r="AY173" s="233"/>
      <c r="AZ173" s="233"/>
      <c r="BA173" s="233"/>
      <c r="BB173" s="233"/>
      <c r="BC173" s="233"/>
      <c r="BD173" s="264"/>
      <c r="BE173" s="264"/>
      <c r="BF173" s="264"/>
      <c r="BG173" s="264"/>
      <c r="BH173" s="264"/>
      <c r="BI173" s="233"/>
      <c r="BJ173" s="233"/>
      <c r="BK173" s="233"/>
      <c r="BN173" s="2"/>
      <c r="BQ173" s="45"/>
    </row>
    <row r="174" spans="1:69" customFormat="1" ht="34.5" hidden="1" customHeight="1" x14ac:dyDescent="0.25">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04">
        <v>531512</v>
      </c>
      <c r="AD174" s="204" t="s">
        <v>2859</v>
      </c>
      <c r="AE174" s="324" t="s">
        <v>3835</v>
      </c>
      <c r="AF174" s="204" t="s">
        <v>902</v>
      </c>
      <c r="AG174" s="204" t="s">
        <v>902</v>
      </c>
      <c r="AH174" s="211" t="s">
        <v>903</v>
      </c>
      <c r="AI174" s="212" t="s">
        <v>2862</v>
      </c>
      <c r="AJ174" s="213">
        <v>130127</v>
      </c>
      <c r="AK174" s="233"/>
      <c r="AL174" s="233"/>
      <c r="AM174" s="233"/>
      <c r="AN174" s="233"/>
      <c r="AO174" s="233"/>
      <c r="AP174" s="233"/>
      <c r="AQ174" s="233"/>
      <c r="AR174" s="233"/>
      <c r="AS174" s="233"/>
      <c r="AT174" s="233"/>
      <c r="AU174" s="233"/>
      <c r="AV174" s="233"/>
      <c r="AW174" s="233"/>
      <c r="AX174" s="233"/>
      <c r="AY174" s="233"/>
      <c r="AZ174" s="233"/>
      <c r="BA174" s="233"/>
      <c r="BB174" s="233"/>
      <c r="BC174" s="233"/>
      <c r="BD174" s="264"/>
      <c r="BE174" s="264"/>
      <c r="BF174" s="264"/>
      <c r="BG174" s="264"/>
      <c r="BH174" s="264"/>
      <c r="BI174" s="233"/>
      <c r="BJ174" s="233"/>
      <c r="BK174" s="233"/>
      <c r="BN174" s="2"/>
      <c r="BQ174" s="45"/>
    </row>
    <row r="175" spans="1:69" customFormat="1" ht="34.5" hidden="1" customHeight="1" x14ac:dyDescent="0.25">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04">
        <v>531515</v>
      </c>
      <c r="AD175" s="204" t="s">
        <v>2861</v>
      </c>
      <c r="AE175" s="324" t="s">
        <v>3835</v>
      </c>
      <c r="AF175" s="204" t="s">
        <v>902</v>
      </c>
      <c r="AG175" s="204" t="s">
        <v>902</v>
      </c>
      <c r="AH175" s="211" t="s">
        <v>903</v>
      </c>
      <c r="AI175" s="212" t="s">
        <v>2864</v>
      </c>
      <c r="AJ175" s="213">
        <v>130128</v>
      </c>
      <c r="AK175" s="233"/>
      <c r="AL175" s="233"/>
      <c r="AM175" s="233"/>
      <c r="AN175" s="233"/>
      <c r="AO175" s="233"/>
      <c r="AP175" s="233"/>
      <c r="AQ175" s="233"/>
      <c r="AR175" s="233"/>
      <c r="AS175" s="233"/>
      <c r="AT175" s="233"/>
      <c r="AU175" s="233"/>
      <c r="AV175" s="233"/>
      <c r="AW175" s="233"/>
      <c r="AX175" s="233"/>
      <c r="AY175" s="233"/>
      <c r="AZ175" s="233"/>
      <c r="BA175" s="233"/>
      <c r="BB175" s="233"/>
      <c r="BC175" s="233"/>
      <c r="BD175" s="264"/>
      <c r="BE175" s="264"/>
      <c r="BF175" s="264"/>
      <c r="BG175" s="264"/>
      <c r="BH175" s="264"/>
      <c r="BI175" s="233"/>
      <c r="BJ175" s="233"/>
      <c r="BK175" s="233"/>
      <c r="BN175" s="2"/>
      <c r="BQ175" s="45"/>
    </row>
    <row r="176" spans="1:69" customFormat="1" ht="34.5" hidden="1" customHeight="1" x14ac:dyDescent="0.25">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04">
        <v>531601</v>
      </c>
      <c r="AD176" s="204" t="s">
        <v>2863</v>
      </c>
      <c r="AE176" s="324" t="s">
        <v>3835</v>
      </c>
      <c r="AF176" s="204" t="s">
        <v>902</v>
      </c>
      <c r="AG176" s="204" t="s">
        <v>902</v>
      </c>
      <c r="AH176" s="211" t="s">
        <v>2147</v>
      </c>
      <c r="AI176" s="212" t="s">
        <v>2866</v>
      </c>
      <c r="AJ176" s="213">
        <v>130129</v>
      </c>
      <c r="AK176" s="233"/>
      <c r="AL176" s="233"/>
      <c r="AM176" s="233"/>
      <c r="AN176" s="233"/>
      <c r="AO176" s="233"/>
      <c r="AP176" s="233"/>
      <c r="AQ176" s="233"/>
      <c r="AR176" s="233"/>
      <c r="AS176" s="233"/>
      <c r="AT176" s="233"/>
      <c r="AU176" s="233"/>
      <c r="AV176" s="233"/>
      <c r="AW176" s="233"/>
      <c r="AX176" s="233"/>
      <c r="AY176" s="233"/>
      <c r="AZ176" s="233"/>
      <c r="BA176" s="233"/>
      <c r="BB176" s="233"/>
      <c r="BC176" s="233"/>
      <c r="BD176" s="264"/>
      <c r="BE176" s="264"/>
      <c r="BF176" s="264"/>
      <c r="BG176" s="264"/>
      <c r="BH176" s="264"/>
      <c r="BI176" s="233"/>
      <c r="BJ176" s="233"/>
      <c r="BK176" s="233"/>
      <c r="BN176" s="2"/>
      <c r="BQ176" s="45"/>
    </row>
    <row r="177" spans="1:69" customFormat="1" ht="34.5" hidden="1" customHeight="1" x14ac:dyDescent="0.25">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04">
        <v>531602</v>
      </c>
      <c r="AD177" s="204" t="s">
        <v>2865</v>
      </c>
      <c r="AE177" s="324" t="s">
        <v>3835</v>
      </c>
      <c r="AF177" s="204" t="s">
        <v>902</v>
      </c>
      <c r="AG177" s="204" t="s">
        <v>902</v>
      </c>
      <c r="AH177" s="211" t="s">
        <v>2147</v>
      </c>
      <c r="AI177" s="212" t="s">
        <v>2870</v>
      </c>
      <c r="AJ177" s="213">
        <v>130130</v>
      </c>
      <c r="AK177" s="233"/>
      <c r="AL177" s="233"/>
      <c r="AM177" s="233"/>
      <c r="AN177" s="233"/>
      <c r="AO177" s="233"/>
      <c r="AP177" s="233"/>
      <c r="AQ177" s="233"/>
      <c r="AR177" s="233"/>
      <c r="AS177" s="233"/>
      <c r="AT177" s="233"/>
      <c r="AU177" s="233"/>
      <c r="AV177" s="233"/>
      <c r="AW177" s="233"/>
      <c r="AX177" s="233"/>
      <c r="AY177" s="233"/>
      <c r="AZ177" s="233"/>
      <c r="BA177" s="233"/>
      <c r="BB177" s="233"/>
      <c r="BC177" s="233"/>
      <c r="BD177" s="264"/>
      <c r="BE177" s="264"/>
      <c r="BF177" s="264"/>
      <c r="BG177" s="264"/>
      <c r="BH177" s="264"/>
      <c r="BI177" s="233"/>
      <c r="BJ177" s="233"/>
      <c r="BK177" s="233"/>
      <c r="BN177" s="2"/>
      <c r="BQ177" s="45"/>
    </row>
    <row r="178" spans="1:69" ht="34.5" hidden="1" customHeight="1" x14ac:dyDescent="0.25">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04">
        <v>550101</v>
      </c>
      <c r="AD178" s="204" t="s">
        <v>2867</v>
      </c>
      <c r="AE178" s="324" t="s">
        <v>2868</v>
      </c>
      <c r="AF178" s="204" t="s">
        <v>902</v>
      </c>
      <c r="AG178" s="204" t="s">
        <v>902</v>
      </c>
      <c r="AH178" s="211" t="s">
        <v>2869</v>
      </c>
      <c r="AI178" s="204" t="s">
        <v>2872</v>
      </c>
      <c r="AJ178" s="323">
        <v>130131</v>
      </c>
      <c r="AK178" s="233"/>
      <c r="AL178" s="233"/>
      <c r="AM178" s="233"/>
      <c r="AN178" s="233"/>
      <c r="AO178" s="233"/>
      <c r="AP178" s="233"/>
      <c r="AQ178" s="233"/>
      <c r="AR178" s="233"/>
      <c r="AS178" s="233"/>
      <c r="AT178" s="233"/>
      <c r="AU178" s="233"/>
      <c r="AV178" s="233"/>
      <c r="AW178" s="233"/>
      <c r="AX178" s="233"/>
      <c r="AY178" s="233"/>
      <c r="AZ178" s="233"/>
      <c r="BA178" s="233"/>
      <c r="BB178" s="233"/>
      <c r="BC178" s="233"/>
      <c r="BD178" s="264"/>
      <c r="BE178" s="264"/>
      <c r="BF178" s="264"/>
      <c r="BG178" s="264"/>
      <c r="BH178" s="264"/>
      <c r="BI178" s="233"/>
      <c r="BJ178" s="233"/>
      <c r="BK178" s="233"/>
      <c r="BN178" s="312"/>
      <c r="BQ178" s="45"/>
    </row>
    <row r="179" spans="1:69" ht="34.5" hidden="1" customHeight="1" x14ac:dyDescent="0.25">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04">
        <v>570102</v>
      </c>
      <c r="AD179" s="204" t="s">
        <v>2871</v>
      </c>
      <c r="AE179" s="324" t="s">
        <v>3826</v>
      </c>
      <c r="AF179" s="204" t="s">
        <v>902</v>
      </c>
      <c r="AG179" s="204" t="s">
        <v>902</v>
      </c>
      <c r="AH179" s="211" t="s">
        <v>903</v>
      </c>
      <c r="AI179" s="204" t="s">
        <v>2874</v>
      </c>
      <c r="AJ179" s="323">
        <v>130132</v>
      </c>
      <c r="AK179" s="233"/>
      <c r="AL179" s="233"/>
      <c r="AM179" s="233"/>
      <c r="AN179" s="233"/>
      <c r="AO179" s="233"/>
      <c r="AP179" s="233"/>
      <c r="AQ179" s="233"/>
      <c r="AR179" s="233"/>
      <c r="AS179" s="233"/>
      <c r="AT179" s="233"/>
      <c r="AU179" s="233"/>
      <c r="AV179" s="233"/>
      <c r="AW179" s="233"/>
      <c r="AX179" s="233"/>
      <c r="AY179" s="233"/>
      <c r="AZ179" s="233"/>
      <c r="BA179" s="233"/>
      <c r="BB179" s="233"/>
      <c r="BC179" s="233"/>
      <c r="BD179" s="264"/>
      <c r="BE179" s="264"/>
      <c r="BF179" s="264"/>
      <c r="BG179" s="264"/>
      <c r="BH179" s="264"/>
      <c r="BI179" s="233"/>
      <c r="BJ179" s="233"/>
      <c r="BK179" s="233"/>
      <c r="BN179" s="312"/>
      <c r="BQ179" s="45"/>
    </row>
    <row r="180" spans="1:69" ht="34.5" hidden="1" customHeight="1" x14ac:dyDescent="0.25">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04">
        <v>570103</v>
      </c>
      <c r="AD180" s="204" t="s">
        <v>2873</v>
      </c>
      <c r="AE180" s="324" t="s">
        <v>3826</v>
      </c>
      <c r="AF180" s="204" t="s">
        <v>902</v>
      </c>
      <c r="AG180" s="204" t="s">
        <v>902</v>
      </c>
      <c r="AH180" s="211" t="s">
        <v>903</v>
      </c>
      <c r="AI180" s="204" t="s">
        <v>2876</v>
      </c>
      <c r="AJ180" s="323">
        <v>130133</v>
      </c>
      <c r="AK180" s="233"/>
      <c r="AL180" s="233"/>
      <c r="AM180" s="233"/>
      <c r="AN180" s="233"/>
      <c r="AO180" s="233"/>
      <c r="AP180" s="233"/>
      <c r="AQ180" s="233"/>
      <c r="AR180" s="233"/>
      <c r="AS180" s="233"/>
      <c r="AT180" s="233"/>
      <c r="AU180" s="233"/>
      <c r="AV180" s="233"/>
      <c r="AW180" s="233"/>
      <c r="AX180" s="233"/>
      <c r="AY180" s="233"/>
      <c r="AZ180" s="233"/>
      <c r="BA180" s="233"/>
      <c r="BB180" s="233"/>
      <c r="BC180" s="233"/>
      <c r="BD180" s="264"/>
      <c r="BE180" s="264"/>
      <c r="BF180" s="264"/>
      <c r="BG180" s="264"/>
      <c r="BH180" s="264"/>
      <c r="BI180" s="233"/>
      <c r="BJ180" s="233"/>
      <c r="BK180" s="233"/>
      <c r="BN180" s="312"/>
      <c r="BQ180" s="45"/>
    </row>
    <row r="181" spans="1:69" ht="34.5" hidden="1" customHeight="1" x14ac:dyDescent="0.25">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04">
        <v>570104</v>
      </c>
      <c r="AD181" s="204" t="s">
        <v>2875</v>
      </c>
      <c r="AE181" s="324" t="s">
        <v>3826</v>
      </c>
      <c r="AF181" s="204" t="s">
        <v>902</v>
      </c>
      <c r="AG181" s="204" t="s">
        <v>902</v>
      </c>
      <c r="AH181" s="211" t="s">
        <v>903</v>
      </c>
      <c r="AI181" s="204" t="s">
        <v>2878</v>
      </c>
      <c r="AJ181" s="323">
        <v>130134</v>
      </c>
      <c r="AK181" s="233"/>
      <c r="AL181" s="233"/>
      <c r="AM181" s="233"/>
      <c r="AN181" s="233"/>
      <c r="AO181" s="233"/>
      <c r="AP181" s="233"/>
      <c r="AQ181" s="233"/>
      <c r="AR181" s="233"/>
      <c r="AS181" s="233"/>
      <c r="AT181" s="233"/>
      <c r="AU181" s="233"/>
      <c r="AV181" s="233"/>
      <c r="AW181" s="233"/>
      <c r="AX181" s="233"/>
      <c r="AY181" s="233"/>
      <c r="AZ181" s="233"/>
      <c r="BA181" s="233"/>
      <c r="BB181" s="233"/>
      <c r="BC181" s="233"/>
      <c r="BD181" s="264"/>
      <c r="BE181" s="264"/>
      <c r="BF181" s="264"/>
      <c r="BG181" s="264"/>
      <c r="BH181" s="264"/>
      <c r="BI181" s="233"/>
      <c r="BJ181" s="233"/>
      <c r="BK181" s="233"/>
      <c r="BN181" s="312"/>
      <c r="BQ181" s="45"/>
    </row>
    <row r="182" spans="1:69" ht="34.5" hidden="1" customHeight="1" x14ac:dyDescent="0.25">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04">
        <v>570199</v>
      </c>
      <c r="AD182" s="204" t="s">
        <v>2877</v>
      </c>
      <c r="AE182" s="324" t="s">
        <v>3826</v>
      </c>
      <c r="AF182" s="204" t="s">
        <v>902</v>
      </c>
      <c r="AG182" s="204" t="s">
        <v>902</v>
      </c>
      <c r="AH182" s="211" t="s">
        <v>903</v>
      </c>
      <c r="AI182" s="204" t="s">
        <v>2879</v>
      </c>
      <c r="AJ182" s="323">
        <v>130135</v>
      </c>
      <c r="AK182" s="233"/>
      <c r="AL182" s="233"/>
      <c r="AM182" s="233"/>
      <c r="AN182" s="233"/>
      <c r="AO182" s="233"/>
      <c r="AP182" s="233"/>
      <c r="AQ182" s="233"/>
      <c r="AR182" s="233"/>
      <c r="AS182" s="233"/>
      <c r="AT182" s="233"/>
      <c r="AU182" s="233"/>
      <c r="AV182" s="233"/>
      <c r="AW182" s="233"/>
      <c r="AX182" s="233"/>
      <c r="AY182" s="233"/>
      <c r="AZ182" s="233"/>
      <c r="BA182" s="233"/>
      <c r="BB182" s="233"/>
      <c r="BC182" s="233"/>
      <c r="BD182" s="264"/>
      <c r="BE182" s="264"/>
      <c r="BF182" s="264"/>
      <c r="BG182" s="264"/>
      <c r="BH182" s="264"/>
      <c r="BI182" s="233"/>
      <c r="BJ182" s="233"/>
      <c r="BK182" s="233"/>
      <c r="BN182" s="312"/>
      <c r="BQ182" s="45"/>
    </row>
    <row r="183" spans="1:69" ht="34.5" hidden="1" customHeight="1" x14ac:dyDescent="0.25">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04">
        <v>570201</v>
      </c>
      <c r="AD183" s="204" t="s">
        <v>1050</v>
      </c>
      <c r="AE183" s="324" t="s">
        <v>1050</v>
      </c>
      <c r="AF183" s="204" t="s">
        <v>902</v>
      </c>
      <c r="AG183" s="204" t="s">
        <v>902</v>
      </c>
      <c r="AH183" s="211" t="s">
        <v>903</v>
      </c>
      <c r="AI183" s="204" t="s">
        <v>2881</v>
      </c>
      <c r="AJ183" s="323">
        <v>130136</v>
      </c>
      <c r="AK183" s="233"/>
      <c r="AL183" s="233"/>
      <c r="AM183" s="233"/>
      <c r="AN183" s="233"/>
      <c r="AO183" s="233"/>
      <c r="AP183" s="233"/>
      <c r="AQ183" s="233"/>
      <c r="AR183" s="233"/>
      <c r="AS183" s="233"/>
      <c r="AT183" s="233"/>
      <c r="AU183" s="233"/>
      <c r="AV183" s="233"/>
      <c r="AW183" s="233"/>
      <c r="AX183" s="233"/>
      <c r="AY183" s="233"/>
      <c r="AZ183" s="233"/>
      <c r="BA183" s="233"/>
      <c r="BB183" s="233"/>
      <c r="BC183" s="233"/>
      <c r="BD183" s="264"/>
      <c r="BE183" s="264"/>
      <c r="BF183" s="264"/>
      <c r="BG183" s="264"/>
      <c r="BH183" s="264"/>
      <c r="BI183" s="233"/>
      <c r="BJ183" s="233"/>
      <c r="BK183" s="233"/>
      <c r="BN183" s="312"/>
      <c r="BQ183" s="45"/>
    </row>
    <row r="184" spans="1:69" ht="34.5" hidden="1" customHeight="1" x14ac:dyDescent="0.25">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04">
        <v>570203</v>
      </c>
      <c r="AD184" s="204" t="s">
        <v>2880</v>
      </c>
      <c r="AE184" s="324" t="s">
        <v>3826</v>
      </c>
      <c r="AF184" s="204" t="s">
        <v>902</v>
      </c>
      <c r="AG184" s="204" t="s">
        <v>902</v>
      </c>
      <c r="AH184" s="211" t="s">
        <v>903</v>
      </c>
      <c r="AI184" s="204" t="s">
        <v>2883</v>
      </c>
      <c r="AJ184" s="323">
        <v>130137</v>
      </c>
      <c r="AK184" s="233"/>
      <c r="AL184" s="233"/>
      <c r="AM184" s="233"/>
      <c r="AN184" s="233"/>
      <c r="AO184" s="233"/>
      <c r="AP184" s="233"/>
      <c r="AQ184" s="233"/>
      <c r="AR184" s="233"/>
      <c r="AS184" s="233"/>
      <c r="AT184" s="233"/>
      <c r="AU184" s="233"/>
      <c r="AV184" s="233"/>
      <c r="AW184" s="233"/>
      <c r="AX184" s="233"/>
      <c r="AY184" s="233"/>
      <c r="AZ184" s="233"/>
      <c r="BA184" s="233"/>
      <c r="BB184" s="233"/>
      <c r="BC184" s="233"/>
      <c r="BD184" s="264"/>
      <c r="BE184" s="264"/>
      <c r="BF184" s="264"/>
      <c r="BG184" s="264"/>
      <c r="BH184" s="264"/>
      <c r="BI184" s="233"/>
      <c r="BJ184" s="233"/>
      <c r="BK184" s="233"/>
      <c r="BN184" s="312"/>
      <c r="BQ184" s="45"/>
    </row>
    <row r="185" spans="1:69" ht="34.5" hidden="1" customHeight="1" x14ac:dyDescent="0.25">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04">
        <v>570204</v>
      </c>
      <c r="AD185" s="204" t="s">
        <v>2882</v>
      </c>
      <c r="AE185" s="324" t="s">
        <v>3826</v>
      </c>
      <c r="AF185" s="204" t="s">
        <v>902</v>
      </c>
      <c r="AG185" s="204" t="s">
        <v>902</v>
      </c>
      <c r="AH185" s="211" t="s">
        <v>903</v>
      </c>
      <c r="AI185" s="204" t="s">
        <v>2885</v>
      </c>
      <c r="AJ185" s="323">
        <v>130199</v>
      </c>
      <c r="AK185" s="233"/>
      <c r="AL185" s="233"/>
      <c r="AM185" s="233"/>
      <c r="AN185" s="233"/>
      <c r="AO185" s="233"/>
      <c r="AP185" s="233"/>
      <c r="AQ185" s="233"/>
      <c r="AR185" s="233"/>
      <c r="AS185" s="233"/>
      <c r="AT185" s="233"/>
      <c r="AU185" s="233"/>
      <c r="AV185" s="233"/>
      <c r="AW185" s="233"/>
      <c r="AX185" s="233"/>
      <c r="AY185" s="233"/>
      <c r="AZ185" s="233"/>
      <c r="BA185" s="233"/>
      <c r="BB185" s="233"/>
      <c r="BC185" s="233"/>
      <c r="BD185" s="264"/>
      <c r="BE185" s="264"/>
      <c r="BF185" s="264"/>
      <c r="BG185" s="264"/>
      <c r="BH185" s="264"/>
      <c r="BI185" s="233"/>
      <c r="BJ185" s="233"/>
      <c r="BK185" s="233"/>
      <c r="BN185" s="312"/>
      <c r="BQ185" s="45"/>
    </row>
    <row r="186" spans="1:69" ht="34.5" hidden="1" customHeight="1" x14ac:dyDescent="0.25">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04">
        <v>570205</v>
      </c>
      <c r="AD186" s="204" t="s">
        <v>2884</v>
      </c>
      <c r="AE186" s="324" t="s">
        <v>3826</v>
      </c>
      <c r="AF186" s="204" t="s">
        <v>902</v>
      </c>
      <c r="AG186" s="204" t="s">
        <v>902</v>
      </c>
      <c r="AH186" s="211" t="s">
        <v>903</v>
      </c>
      <c r="AI186" s="204" t="s">
        <v>2887</v>
      </c>
      <c r="AJ186" s="323">
        <v>130200</v>
      </c>
      <c r="AK186" s="233"/>
      <c r="AL186" s="233"/>
      <c r="AM186" s="233"/>
      <c r="AN186" s="233"/>
      <c r="AO186" s="233"/>
      <c r="AP186" s="233"/>
      <c r="AQ186" s="233"/>
      <c r="AR186" s="233"/>
      <c r="AS186" s="233"/>
      <c r="AT186" s="233"/>
      <c r="AU186" s="233"/>
      <c r="AV186" s="233"/>
      <c r="AW186" s="233"/>
      <c r="AX186" s="233"/>
      <c r="AY186" s="233"/>
      <c r="AZ186" s="233"/>
      <c r="BA186" s="233"/>
      <c r="BB186" s="233"/>
      <c r="BC186" s="233"/>
      <c r="BD186" s="264"/>
      <c r="BE186" s="264"/>
      <c r="BF186" s="264"/>
      <c r="BG186" s="264"/>
      <c r="BH186" s="264"/>
      <c r="BI186" s="233"/>
      <c r="BJ186" s="233"/>
      <c r="BK186" s="233"/>
      <c r="BN186" s="312"/>
      <c r="BQ186" s="45"/>
    </row>
    <row r="187" spans="1:69" ht="34.5" hidden="1" customHeight="1" x14ac:dyDescent="0.25">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04">
        <v>570206</v>
      </c>
      <c r="AD187" s="204" t="s">
        <v>2886</v>
      </c>
      <c r="AE187" s="324" t="s">
        <v>3826</v>
      </c>
      <c r="AF187" s="204" t="s">
        <v>902</v>
      </c>
      <c r="AG187" s="204" t="s">
        <v>902</v>
      </c>
      <c r="AH187" s="211" t="s">
        <v>903</v>
      </c>
      <c r="AI187" s="204" t="s">
        <v>2889</v>
      </c>
      <c r="AJ187" s="323">
        <v>130201</v>
      </c>
      <c r="AK187" s="233"/>
      <c r="AL187" s="233"/>
      <c r="AM187" s="233"/>
      <c r="AN187" s="233"/>
      <c r="AO187" s="233"/>
      <c r="AP187" s="233"/>
      <c r="AQ187" s="233"/>
      <c r="AR187" s="233"/>
      <c r="AS187" s="233"/>
      <c r="AT187" s="233"/>
      <c r="AU187" s="233"/>
      <c r="AV187" s="233"/>
      <c r="AW187" s="233"/>
      <c r="AX187" s="233"/>
      <c r="AY187" s="233"/>
      <c r="AZ187" s="233"/>
      <c r="BA187" s="233"/>
      <c r="BB187" s="233"/>
      <c r="BC187" s="233"/>
      <c r="BD187" s="264"/>
      <c r="BE187" s="264"/>
      <c r="BF187" s="264"/>
      <c r="BG187" s="264"/>
      <c r="BH187" s="264"/>
      <c r="BI187" s="233"/>
      <c r="BJ187" s="233"/>
      <c r="BK187" s="233"/>
      <c r="BN187" s="312"/>
      <c r="BQ187" s="45"/>
    </row>
    <row r="188" spans="1:69" ht="34.5" hidden="1" customHeight="1" x14ac:dyDescent="0.25">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04">
        <v>570207</v>
      </c>
      <c r="AD188" s="204" t="s">
        <v>2888</v>
      </c>
      <c r="AE188" s="324" t="s">
        <v>3826</v>
      </c>
      <c r="AF188" s="204" t="s">
        <v>902</v>
      </c>
      <c r="AG188" s="204" t="s">
        <v>902</v>
      </c>
      <c r="AH188" s="211" t="s">
        <v>903</v>
      </c>
      <c r="AI188" s="204" t="s">
        <v>2891</v>
      </c>
      <c r="AJ188" s="323">
        <v>130202</v>
      </c>
      <c r="AK188" s="233"/>
      <c r="AL188" s="233"/>
      <c r="AM188" s="233"/>
      <c r="AN188" s="233"/>
      <c r="AO188" s="233"/>
      <c r="AP188" s="233"/>
      <c r="AQ188" s="233"/>
      <c r="AR188" s="233"/>
      <c r="AS188" s="233"/>
      <c r="AT188" s="233"/>
      <c r="AU188" s="233"/>
      <c r="AV188" s="233"/>
      <c r="AW188" s="233"/>
      <c r="AX188" s="233"/>
      <c r="AY188" s="233"/>
      <c r="AZ188" s="233"/>
      <c r="BA188" s="233"/>
      <c r="BB188" s="233"/>
      <c r="BC188" s="233"/>
      <c r="BD188" s="264"/>
      <c r="BE188" s="264"/>
      <c r="BF188" s="264"/>
      <c r="BG188" s="264"/>
      <c r="BH188" s="264"/>
      <c r="BI188" s="233"/>
      <c r="BJ188" s="233"/>
      <c r="BK188" s="233"/>
      <c r="BN188" s="312"/>
      <c r="BQ188" s="45"/>
    </row>
    <row r="189" spans="1:69" ht="34.5" hidden="1" customHeight="1" x14ac:dyDescent="0.25">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04">
        <v>570211</v>
      </c>
      <c r="AD189" s="204" t="s">
        <v>2890</v>
      </c>
      <c r="AE189" s="324" t="s">
        <v>3826</v>
      </c>
      <c r="AF189" s="204" t="s">
        <v>902</v>
      </c>
      <c r="AG189" s="204" t="s">
        <v>902</v>
      </c>
      <c r="AH189" s="211" t="s">
        <v>903</v>
      </c>
      <c r="AI189" s="204" t="s">
        <v>2893</v>
      </c>
      <c r="AJ189" s="323">
        <v>130203</v>
      </c>
      <c r="AK189" s="233"/>
      <c r="AL189" s="233"/>
      <c r="AM189" s="233"/>
      <c r="AN189" s="233"/>
      <c r="AO189" s="233"/>
      <c r="AP189" s="233"/>
      <c r="AQ189" s="233"/>
      <c r="AR189" s="233"/>
      <c r="AS189" s="233"/>
      <c r="AT189" s="233"/>
      <c r="AU189" s="233"/>
      <c r="AV189" s="233"/>
      <c r="AW189" s="233"/>
      <c r="AX189" s="233"/>
      <c r="AY189" s="233"/>
      <c r="AZ189" s="233"/>
      <c r="BA189" s="233"/>
      <c r="BB189" s="233"/>
      <c r="BC189" s="233"/>
      <c r="BD189" s="264"/>
      <c r="BE189" s="264"/>
      <c r="BF189" s="264"/>
      <c r="BG189" s="264"/>
      <c r="BH189" s="264"/>
      <c r="BI189" s="233"/>
      <c r="BJ189" s="233"/>
      <c r="BK189" s="233"/>
      <c r="BN189" s="312"/>
      <c r="BQ189" s="45"/>
    </row>
    <row r="190" spans="1:69" ht="34.5" hidden="1" customHeight="1" x14ac:dyDescent="0.25">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04">
        <v>570215</v>
      </c>
      <c r="AD190" s="204" t="s">
        <v>2892</v>
      </c>
      <c r="AE190" s="324" t="s">
        <v>3826</v>
      </c>
      <c r="AF190" s="204" t="s">
        <v>902</v>
      </c>
      <c r="AG190" s="204" t="s">
        <v>902</v>
      </c>
      <c r="AH190" s="211" t="s">
        <v>903</v>
      </c>
      <c r="AI190" s="204" t="s">
        <v>2895</v>
      </c>
      <c r="AJ190" s="323">
        <v>130204</v>
      </c>
      <c r="AK190" s="233"/>
      <c r="AL190" s="233"/>
      <c r="AM190" s="233"/>
      <c r="AN190" s="233"/>
      <c r="AO190" s="233"/>
      <c r="AP190" s="233"/>
      <c r="AQ190" s="233"/>
      <c r="AR190" s="233"/>
      <c r="AS190" s="233"/>
      <c r="AT190" s="233"/>
      <c r="AU190" s="233"/>
      <c r="AV190" s="233"/>
      <c r="AW190" s="233"/>
      <c r="AX190" s="233"/>
      <c r="AY190" s="233"/>
      <c r="AZ190" s="233"/>
      <c r="BA190" s="233"/>
      <c r="BB190" s="233"/>
      <c r="BC190" s="233"/>
      <c r="BD190" s="264"/>
      <c r="BE190" s="264"/>
      <c r="BF190" s="264"/>
      <c r="BG190" s="264"/>
      <c r="BH190" s="264"/>
      <c r="BI190" s="233"/>
      <c r="BJ190" s="233"/>
      <c r="BK190" s="233"/>
      <c r="BN190" s="312"/>
      <c r="BQ190" s="45"/>
    </row>
    <row r="191" spans="1:69" ht="34.5" hidden="1" customHeight="1" x14ac:dyDescent="0.25">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04">
        <v>570216</v>
      </c>
      <c r="AD191" s="204" t="s">
        <v>2894</v>
      </c>
      <c r="AE191" s="324" t="s">
        <v>3826</v>
      </c>
      <c r="AF191" s="204" t="s">
        <v>902</v>
      </c>
      <c r="AG191" s="204" t="s">
        <v>902</v>
      </c>
      <c r="AH191" s="211" t="s">
        <v>903</v>
      </c>
      <c r="AI191" s="204" t="s">
        <v>2897</v>
      </c>
      <c r="AJ191" s="323">
        <v>130205</v>
      </c>
      <c r="AK191" s="233"/>
      <c r="AL191" s="233"/>
      <c r="AM191" s="233"/>
      <c r="AN191" s="233"/>
      <c r="AO191" s="233"/>
      <c r="AP191" s="233"/>
      <c r="AQ191" s="233"/>
      <c r="AR191" s="233"/>
      <c r="AS191" s="233"/>
      <c r="AT191" s="233"/>
      <c r="AU191" s="233"/>
      <c r="AV191" s="233"/>
      <c r="AW191" s="233"/>
      <c r="AX191" s="233"/>
      <c r="AY191" s="233"/>
      <c r="AZ191" s="233"/>
      <c r="BA191" s="233"/>
      <c r="BB191" s="233"/>
      <c r="BC191" s="233"/>
      <c r="BD191" s="264"/>
      <c r="BE191" s="264"/>
      <c r="BF191" s="264"/>
      <c r="BG191" s="264"/>
      <c r="BH191" s="264"/>
      <c r="BI191" s="233"/>
      <c r="BJ191" s="233"/>
      <c r="BK191" s="233"/>
      <c r="BN191" s="312"/>
      <c r="BQ191" s="45"/>
    </row>
    <row r="192" spans="1:69" ht="34.5" hidden="1" customHeight="1" x14ac:dyDescent="0.25">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04">
        <v>570217</v>
      </c>
      <c r="AD192" s="204" t="s">
        <v>2896</v>
      </c>
      <c r="AE192" s="324" t="s">
        <v>3826</v>
      </c>
      <c r="AF192" s="204" t="s">
        <v>902</v>
      </c>
      <c r="AG192" s="204" t="s">
        <v>902</v>
      </c>
      <c r="AH192" s="211" t="s">
        <v>903</v>
      </c>
      <c r="AI192" s="204" t="s">
        <v>2899</v>
      </c>
      <c r="AJ192" s="323">
        <v>130299</v>
      </c>
      <c r="AK192" s="233"/>
      <c r="AL192" s="233"/>
      <c r="AM192" s="233"/>
      <c r="AN192" s="233"/>
      <c r="AO192" s="233"/>
      <c r="AP192" s="233"/>
      <c r="AQ192" s="233"/>
      <c r="AR192" s="233"/>
      <c r="AS192" s="233"/>
      <c r="AT192" s="233"/>
      <c r="AU192" s="233"/>
      <c r="AV192" s="233"/>
      <c r="AW192" s="233"/>
      <c r="AX192" s="233"/>
      <c r="AY192" s="233"/>
      <c r="AZ192" s="233"/>
      <c r="BA192" s="233"/>
      <c r="BB192" s="233"/>
      <c r="BC192" s="233"/>
      <c r="BD192" s="264"/>
      <c r="BE192" s="264"/>
      <c r="BF192" s="264"/>
      <c r="BG192" s="264"/>
      <c r="BH192" s="264"/>
      <c r="BI192" s="233"/>
      <c r="BJ192" s="233"/>
      <c r="BK192" s="233"/>
      <c r="BN192" s="312"/>
      <c r="BQ192" s="45"/>
    </row>
    <row r="193" spans="1:69" ht="34.5" hidden="1" customHeight="1" x14ac:dyDescent="0.25">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04">
        <v>570218</v>
      </c>
      <c r="AD193" s="204" t="s">
        <v>2898</v>
      </c>
      <c r="AE193" s="324" t="s">
        <v>3826</v>
      </c>
      <c r="AF193" s="204" t="s">
        <v>902</v>
      </c>
      <c r="AG193" s="204" t="s">
        <v>902</v>
      </c>
      <c r="AH193" s="211" t="s">
        <v>903</v>
      </c>
      <c r="AI193" s="204" t="s">
        <v>2901</v>
      </c>
      <c r="AJ193" s="323">
        <v>130300</v>
      </c>
      <c r="AK193" s="233"/>
      <c r="AL193" s="233"/>
      <c r="AM193" s="233"/>
      <c r="AN193" s="233"/>
      <c r="AO193" s="233"/>
      <c r="AP193" s="233"/>
      <c r="AQ193" s="233"/>
      <c r="AR193" s="233"/>
      <c r="AS193" s="233"/>
      <c r="AT193" s="233"/>
      <c r="AU193" s="233"/>
      <c r="AV193" s="233"/>
      <c r="AW193" s="233"/>
      <c r="AX193" s="233"/>
      <c r="AY193" s="233"/>
      <c r="AZ193" s="233"/>
      <c r="BA193" s="233"/>
      <c r="BB193" s="233"/>
      <c r="BC193" s="233"/>
      <c r="BD193" s="264"/>
      <c r="BE193" s="264"/>
      <c r="BF193" s="264"/>
      <c r="BG193" s="264"/>
      <c r="BH193" s="264"/>
      <c r="BI193" s="233"/>
      <c r="BJ193" s="233"/>
      <c r="BK193" s="233"/>
      <c r="BN193" s="312"/>
      <c r="BQ193" s="45"/>
    </row>
    <row r="194" spans="1:69" ht="34.5" hidden="1" customHeight="1" x14ac:dyDescent="0.25">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04">
        <v>570219</v>
      </c>
      <c r="AD194" s="204" t="s">
        <v>2900</v>
      </c>
      <c r="AE194" s="324" t="s">
        <v>3826</v>
      </c>
      <c r="AF194" s="204" t="s">
        <v>902</v>
      </c>
      <c r="AG194" s="204" t="s">
        <v>902</v>
      </c>
      <c r="AH194" s="211" t="s">
        <v>903</v>
      </c>
      <c r="AI194" s="204" t="s">
        <v>2903</v>
      </c>
      <c r="AJ194" s="323">
        <v>130301</v>
      </c>
      <c r="AK194" s="233"/>
      <c r="AL194" s="233"/>
      <c r="AM194" s="233"/>
      <c r="AN194" s="233"/>
      <c r="AO194" s="233"/>
      <c r="AP194" s="233"/>
      <c r="AQ194" s="233"/>
      <c r="AR194" s="233"/>
      <c r="AS194" s="233"/>
      <c r="AT194" s="233"/>
      <c r="AU194" s="233"/>
      <c r="AV194" s="233"/>
      <c r="AW194" s="233"/>
      <c r="AX194" s="233"/>
      <c r="AY194" s="233"/>
      <c r="AZ194" s="233"/>
      <c r="BA194" s="233"/>
      <c r="BB194" s="233"/>
      <c r="BC194" s="233"/>
      <c r="BD194" s="264"/>
      <c r="BE194" s="264"/>
      <c r="BF194" s="264"/>
      <c r="BG194" s="264"/>
      <c r="BH194" s="264"/>
      <c r="BI194" s="233"/>
      <c r="BJ194" s="233"/>
      <c r="BK194" s="233"/>
      <c r="BN194" s="312"/>
      <c r="BQ194" s="45"/>
    </row>
    <row r="195" spans="1:69" ht="34.5" hidden="1" customHeight="1" x14ac:dyDescent="0.25">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04">
        <v>570301</v>
      </c>
      <c r="AD195" s="204" t="s">
        <v>2902</v>
      </c>
      <c r="AE195" s="324" t="s">
        <v>3826</v>
      </c>
      <c r="AF195" s="204" t="s">
        <v>902</v>
      </c>
      <c r="AG195" s="204" t="s">
        <v>902</v>
      </c>
      <c r="AH195" s="211" t="s">
        <v>903</v>
      </c>
      <c r="AI195" s="204" t="s">
        <v>2905</v>
      </c>
      <c r="AJ195" s="323">
        <v>130302</v>
      </c>
      <c r="AK195" s="233"/>
      <c r="AL195" s="233"/>
      <c r="AM195" s="233"/>
      <c r="AN195" s="233"/>
      <c r="AO195" s="233"/>
      <c r="AP195" s="233"/>
      <c r="AQ195" s="233"/>
      <c r="AR195" s="233"/>
      <c r="AS195" s="233"/>
      <c r="AT195" s="233"/>
      <c r="AU195" s="233"/>
      <c r="AV195" s="233"/>
      <c r="AW195" s="233"/>
      <c r="AX195" s="233"/>
      <c r="AY195" s="233"/>
      <c r="AZ195" s="233"/>
      <c r="BA195" s="233"/>
      <c r="BB195" s="233"/>
      <c r="BC195" s="233"/>
      <c r="BD195" s="264"/>
      <c r="BE195" s="264"/>
      <c r="BF195" s="264"/>
      <c r="BG195" s="264"/>
      <c r="BH195" s="264"/>
      <c r="BI195" s="233"/>
      <c r="BJ195" s="233"/>
      <c r="BK195" s="233"/>
      <c r="BN195" s="312"/>
      <c r="BQ195" s="45"/>
    </row>
    <row r="196" spans="1:69" ht="34.5" hidden="1" customHeight="1" x14ac:dyDescent="0.25">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04">
        <v>580103</v>
      </c>
      <c r="AD196" s="204" t="s">
        <v>2904</v>
      </c>
      <c r="AE196" s="324" t="s">
        <v>2868</v>
      </c>
      <c r="AF196" s="204" t="s">
        <v>902</v>
      </c>
      <c r="AG196" s="204" t="s">
        <v>902</v>
      </c>
      <c r="AH196" s="211" t="s">
        <v>2869</v>
      </c>
      <c r="AI196" s="204" t="s">
        <v>2907</v>
      </c>
      <c r="AJ196" s="323">
        <v>130303</v>
      </c>
      <c r="AK196" s="233"/>
      <c r="AL196" s="233"/>
      <c r="AM196" s="233"/>
      <c r="AN196" s="233"/>
      <c r="AO196" s="233"/>
      <c r="AP196" s="233"/>
      <c r="AQ196" s="233"/>
      <c r="AR196" s="233"/>
      <c r="AS196" s="233"/>
      <c r="AT196" s="233"/>
      <c r="AU196" s="233"/>
      <c r="AV196" s="233"/>
      <c r="AW196" s="233"/>
      <c r="AX196" s="233"/>
      <c r="AY196" s="233"/>
      <c r="AZ196" s="233"/>
      <c r="BA196" s="233"/>
      <c r="BB196" s="233"/>
      <c r="BC196" s="233"/>
      <c r="BD196" s="264"/>
      <c r="BE196" s="264"/>
      <c r="BF196" s="264"/>
      <c r="BG196" s="264"/>
      <c r="BH196" s="264"/>
      <c r="BI196" s="233"/>
      <c r="BJ196" s="233"/>
      <c r="BK196" s="233"/>
      <c r="BN196" s="312"/>
      <c r="BQ196" s="45"/>
    </row>
    <row r="197" spans="1:69" ht="34.5" hidden="1" customHeight="1" x14ac:dyDescent="0.25">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04">
        <v>580104</v>
      </c>
      <c r="AD197" s="204" t="s">
        <v>2906</v>
      </c>
      <c r="AE197" s="324" t="s">
        <v>3830</v>
      </c>
      <c r="AF197" s="204" t="s">
        <v>902</v>
      </c>
      <c r="AG197" s="204" t="s">
        <v>902</v>
      </c>
      <c r="AH197" s="211" t="s">
        <v>2869</v>
      </c>
      <c r="AI197" s="204" t="s">
        <v>2909</v>
      </c>
      <c r="AJ197" s="323">
        <v>130304</v>
      </c>
      <c r="AK197" s="233"/>
      <c r="AL197" s="233"/>
      <c r="AM197" s="233"/>
      <c r="AN197" s="233"/>
      <c r="AO197" s="233"/>
      <c r="AP197" s="233"/>
      <c r="AQ197" s="233"/>
      <c r="AR197" s="233"/>
      <c r="AS197" s="233"/>
      <c r="AT197" s="233"/>
      <c r="AU197" s="233"/>
      <c r="AV197" s="233"/>
      <c r="AW197" s="233"/>
      <c r="AX197" s="233"/>
      <c r="AY197" s="233"/>
      <c r="AZ197" s="233"/>
      <c r="BA197" s="233"/>
      <c r="BB197" s="233"/>
      <c r="BC197" s="233"/>
      <c r="BD197" s="264"/>
      <c r="BE197" s="264"/>
      <c r="BF197" s="264"/>
      <c r="BG197" s="264"/>
      <c r="BH197" s="264"/>
      <c r="BI197" s="233"/>
      <c r="BJ197" s="233"/>
      <c r="BK197" s="233"/>
      <c r="BN197" s="312"/>
      <c r="BQ197" s="45"/>
    </row>
    <row r="198" spans="1:69" ht="34.5" hidden="1" customHeight="1" x14ac:dyDescent="0.25">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04">
        <v>580106</v>
      </c>
      <c r="AD198" s="204" t="s">
        <v>2908</v>
      </c>
      <c r="AE198" s="324" t="s">
        <v>3830</v>
      </c>
      <c r="AF198" s="204" t="s">
        <v>902</v>
      </c>
      <c r="AG198" s="204" t="s">
        <v>902</v>
      </c>
      <c r="AH198" s="211" t="s">
        <v>2869</v>
      </c>
      <c r="AI198" s="204" t="s">
        <v>2911</v>
      </c>
      <c r="AJ198" s="323">
        <v>130305</v>
      </c>
      <c r="AK198" s="233"/>
      <c r="AL198" s="233"/>
      <c r="AM198" s="233"/>
      <c r="AN198" s="233"/>
      <c r="AO198" s="233"/>
      <c r="AP198" s="233"/>
      <c r="AQ198" s="233"/>
      <c r="AR198" s="233"/>
      <c r="AS198" s="233"/>
      <c r="AT198" s="233"/>
      <c r="AU198" s="233"/>
      <c r="AV198" s="233"/>
      <c r="AW198" s="233"/>
      <c r="AX198" s="233"/>
      <c r="AY198" s="233"/>
      <c r="AZ198" s="233"/>
      <c r="BA198" s="233"/>
      <c r="BB198" s="233"/>
      <c r="BC198" s="233"/>
      <c r="BD198" s="264"/>
      <c r="BE198" s="264"/>
      <c r="BF198" s="264"/>
      <c r="BG198" s="264"/>
      <c r="BH198" s="264"/>
      <c r="BI198" s="233"/>
      <c r="BJ198" s="233"/>
      <c r="BK198" s="233"/>
      <c r="BN198" s="312"/>
      <c r="BQ198" s="45"/>
    </row>
    <row r="199" spans="1:69" ht="34.5" hidden="1" customHeight="1" x14ac:dyDescent="0.25">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04">
        <v>580108</v>
      </c>
      <c r="AD199" s="204" t="s">
        <v>2910</v>
      </c>
      <c r="AE199" s="324" t="s">
        <v>3830</v>
      </c>
      <c r="AF199" s="204" t="s">
        <v>902</v>
      </c>
      <c r="AG199" s="204" t="s">
        <v>902</v>
      </c>
      <c r="AH199" s="211" t="s">
        <v>2869</v>
      </c>
      <c r="AI199" s="204" t="s">
        <v>2913</v>
      </c>
      <c r="AJ199" s="323">
        <v>130306</v>
      </c>
      <c r="AK199" s="233"/>
      <c r="AL199" s="233"/>
      <c r="AM199" s="233"/>
      <c r="AN199" s="233"/>
      <c r="AO199" s="233"/>
      <c r="AP199" s="233"/>
      <c r="AQ199" s="233"/>
      <c r="AR199" s="233"/>
      <c r="AS199" s="233"/>
      <c r="AT199" s="233"/>
      <c r="AU199" s="233"/>
      <c r="AV199" s="233"/>
      <c r="AW199" s="233"/>
      <c r="AX199" s="233"/>
      <c r="AY199" s="233"/>
      <c r="AZ199" s="233"/>
      <c r="BA199" s="233"/>
      <c r="BB199" s="233"/>
      <c r="BC199" s="233"/>
      <c r="BD199" s="264"/>
      <c r="BE199" s="264"/>
      <c r="BF199" s="264"/>
      <c r="BG199" s="264"/>
      <c r="BH199" s="264"/>
      <c r="BI199" s="233"/>
      <c r="BJ199" s="233"/>
      <c r="BK199" s="233"/>
      <c r="BN199" s="312"/>
      <c r="BQ199" s="45"/>
    </row>
    <row r="200" spans="1:69" ht="34.5" hidden="1" customHeight="1" x14ac:dyDescent="0.25">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04">
        <v>580203</v>
      </c>
      <c r="AD200" s="204" t="s">
        <v>2912</v>
      </c>
      <c r="AE200" s="324" t="s">
        <v>3830</v>
      </c>
      <c r="AF200" s="204" t="s">
        <v>902</v>
      </c>
      <c r="AG200" s="204" t="s">
        <v>902</v>
      </c>
      <c r="AH200" s="211" t="s">
        <v>2869</v>
      </c>
      <c r="AI200" s="204" t="s">
        <v>2915</v>
      </c>
      <c r="AJ200" s="323">
        <v>130307</v>
      </c>
      <c r="AK200" s="233"/>
      <c r="AL200" s="233"/>
      <c r="AM200" s="233"/>
      <c r="AN200" s="233"/>
      <c r="AO200" s="233"/>
      <c r="AP200" s="233"/>
      <c r="AQ200" s="233"/>
      <c r="AR200" s="233"/>
      <c r="AS200" s="233"/>
      <c r="AT200" s="233"/>
      <c r="AU200" s="233"/>
      <c r="AV200" s="233"/>
      <c r="AW200" s="233"/>
      <c r="AX200" s="233"/>
      <c r="AY200" s="233"/>
      <c r="AZ200" s="233"/>
      <c r="BA200" s="233"/>
      <c r="BB200" s="233"/>
      <c r="BC200" s="233"/>
      <c r="BD200" s="264"/>
      <c r="BE200" s="264"/>
      <c r="BF200" s="264"/>
      <c r="BG200" s="264"/>
      <c r="BH200" s="264"/>
      <c r="BI200" s="233"/>
      <c r="BJ200" s="233"/>
      <c r="BK200" s="233"/>
      <c r="BN200" s="312"/>
      <c r="BQ200" s="45"/>
    </row>
    <row r="201" spans="1:69" ht="34.5" hidden="1" customHeight="1" x14ac:dyDescent="0.25">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04">
        <v>580204</v>
      </c>
      <c r="AD201" s="204" t="s">
        <v>2914</v>
      </c>
      <c r="AE201" s="324" t="s">
        <v>3830</v>
      </c>
      <c r="AF201" s="204" t="s">
        <v>902</v>
      </c>
      <c r="AG201" s="204" t="s">
        <v>902</v>
      </c>
      <c r="AH201" s="211" t="s">
        <v>2869</v>
      </c>
      <c r="AI201" s="204" t="s">
        <v>2917</v>
      </c>
      <c r="AJ201" s="323">
        <v>130308</v>
      </c>
      <c r="AK201" s="233"/>
      <c r="AL201" s="233"/>
      <c r="AM201" s="233"/>
      <c r="AN201" s="233"/>
      <c r="AO201" s="233"/>
      <c r="AP201" s="233"/>
      <c r="AQ201" s="233"/>
      <c r="AR201" s="233"/>
      <c r="AS201" s="233"/>
      <c r="AT201" s="233"/>
      <c r="AU201" s="233"/>
      <c r="AV201" s="233"/>
      <c r="AW201" s="233"/>
      <c r="AX201" s="233"/>
      <c r="AY201" s="233"/>
      <c r="AZ201" s="233"/>
      <c r="BA201" s="233"/>
      <c r="BB201" s="233"/>
      <c r="BC201" s="233"/>
      <c r="BD201" s="264"/>
      <c r="BE201" s="264"/>
      <c r="BF201" s="264"/>
      <c r="BG201" s="264"/>
      <c r="BH201" s="264"/>
      <c r="BI201" s="233"/>
      <c r="BJ201" s="233"/>
      <c r="BK201" s="233"/>
      <c r="BN201" s="312"/>
      <c r="BQ201" s="45"/>
    </row>
    <row r="202" spans="1:69" ht="34.5" hidden="1" customHeight="1" x14ac:dyDescent="0.25">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04">
        <v>580205</v>
      </c>
      <c r="AD202" s="204" t="s">
        <v>2916</v>
      </c>
      <c r="AE202" s="324" t="s">
        <v>3830</v>
      </c>
      <c r="AF202" s="204" t="s">
        <v>902</v>
      </c>
      <c r="AG202" s="204" t="s">
        <v>902</v>
      </c>
      <c r="AH202" s="211" t="s">
        <v>2869</v>
      </c>
      <c r="AI202" s="204" t="s">
        <v>2919</v>
      </c>
      <c r="AJ202" s="323">
        <v>130309</v>
      </c>
      <c r="AK202" s="233"/>
      <c r="AL202" s="233"/>
      <c r="AM202" s="233"/>
      <c r="AN202" s="233"/>
      <c r="AO202" s="233"/>
      <c r="AP202" s="233"/>
      <c r="AQ202" s="233"/>
      <c r="AR202" s="233"/>
      <c r="AS202" s="233"/>
      <c r="AT202" s="233"/>
      <c r="AU202" s="233"/>
      <c r="AV202" s="233"/>
      <c r="AW202" s="233"/>
      <c r="AX202" s="233"/>
      <c r="AY202" s="233"/>
      <c r="AZ202" s="233"/>
      <c r="BA202" s="233"/>
      <c r="BB202" s="233"/>
      <c r="BC202" s="233"/>
      <c r="BD202" s="264"/>
      <c r="BE202" s="264"/>
      <c r="BF202" s="264"/>
      <c r="BG202" s="264"/>
      <c r="BH202" s="264"/>
      <c r="BI202" s="233"/>
      <c r="BJ202" s="233"/>
      <c r="BK202" s="233"/>
      <c r="BN202" s="312"/>
      <c r="BQ202" s="45"/>
    </row>
    <row r="203" spans="1:69" ht="34.5" hidden="1" customHeight="1" x14ac:dyDescent="0.25">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04">
        <v>580208</v>
      </c>
      <c r="AD203" s="204" t="s">
        <v>2918</v>
      </c>
      <c r="AE203" s="324" t="s">
        <v>3830</v>
      </c>
      <c r="AF203" s="204" t="s">
        <v>902</v>
      </c>
      <c r="AG203" s="204" t="s">
        <v>902</v>
      </c>
      <c r="AH203" s="211" t="s">
        <v>2869</v>
      </c>
      <c r="AI203" s="204" t="s">
        <v>2921</v>
      </c>
      <c r="AJ203" s="323">
        <v>130310</v>
      </c>
      <c r="AK203" s="233"/>
      <c r="AL203" s="233"/>
      <c r="AM203" s="233"/>
      <c r="AN203" s="233"/>
      <c r="AO203" s="233"/>
      <c r="AP203" s="233"/>
      <c r="AQ203" s="233"/>
      <c r="AR203" s="233"/>
      <c r="AS203" s="233"/>
      <c r="AT203" s="233"/>
      <c r="AU203" s="233"/>
      <c r="AV203" s="233"/>
      <c r="AW203" s="233"/>
      <c r="AX203" s="233"/>
      <c r="AY203" s="233"/>
      <c r="AZ203" s="233"/>
      <c r="BA203" s="233"/>
      <c r="BB203" s="233"/>
      <c r="BC203" s="233"/>
      <c r="BD203" s="264"/>
      <c r="BE203" s="264"/>
      <c r="BF203" s="264"/>
      <c r="BG203" s="264"/>
      <c r="BH203" s="264"/>
      <c r="BI203" s="233"/>
      <c r="BJ203" s="233"/>
      <c r="BK203" s="233"/>
      <c r="BN203" s="312"/>
      <c r="BQ203" s="45"/>
    </row>
    <row r="204" spans="1:69" ht="34.5" hidden="1" customHeight="1" x14ac:dyDescent="0.25">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04">
        <v>580209</v>
      </c>
      <c r="AD204" s="204" t="s">
        <v>2920</v>
      </c>
      <c r="AE204" s="324" t="s">
        <v>3827</v>
      </c>
      <c r="AF204" s="204" t="s">
        <v>902</v>
      </c>
      <c r="AG204" s="204" t="s">
        <v>902</v>
      </c>
      <c r="AH204" s="211" t="s">
        <v>2869</v>
      </c>
      <c r="AI204" s="204" t="s">
        <v>2923</v>
      </c>
      <c r="AJ204" s="323">
        <v>130311</v>
      </c>
      <c r="AK204" s="233"/>
      <c r="AL204" s="233"/>
      <c r="AM204" s="233"/>
      <c r="AN204" s="233"/>
      <c r="AO204" s="233"/>
      <c r="AP204" s="233"/>
      <c r="AQ204" s="233"/>
      <c r="AR204" s="233"/>
      <c r="AS204" s="233"/>
      <c r="AT204" s="233"/>
      <c r="AU204" s="233"/>
      <c r="AV204" s="233"/>
      <c r="AW204" s="233"/>
      <c r="AX204" s="233"/>
      <c r="AY204" s="233"/>
      <c r="AZ204" s="233"/>
      <c r="BA204" s="233"/>
      <c r="BB204" s="233"/>
      <c r="BC204" s="233"/>
      <c r="BD204" s="264"/>
      <c r="BE204" s="264"/>
      <c r="BF204" s="264"/>
      <c r="BG204" s="264"/>
      <c r="BH204" s="264"/>
      <c r="BI204" s="233"/>
      <c r="BJ204" s="233"/>
      <c r="BK204" s="233"/>
      <c r="BN204" s="312"/>
      <c r="BQ204" s="45"/>
    </row>
    <row r="205" spans="1:69" ht="34.5" hidden="1" customHeight="1" x14ac:dyDescent="0.25">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04">
        <v>580301</v>
      </c>
      <c r="AD205" s="204" t="s">
        <v>2922</v>
      </c>
      <c r="AE205" s="324" t="s">
        <v>3830</v>
      </c>
      <c r="AF205" s="204" t="s">
        <v>902</v>
      </c>
      <c r="AG205" s="204" t="s">
        <v>902</v>
      </c>
      <c r="AH205" s="211" t="s">
        <v>2869</v>
      </c>
      <c r="AI205" s="204" t="s">
        <v>2925</v>
      </c>
      <c r="AJ205" s="323">
        <v>130312</v>
      </c>
      <c r="AK205" s="233"/>
      <c r="AL205" s="233"/>
      <c r="AM205" s="233"/>
      <c r="AN205" s="233"/>
      <c r="AO205" s="233"/>
      <c r="AP205" s="233"/>
      <c r="AQ205" s="233"/>
      <c r="AR205" s="233"/>
      <c r="AS205" s="233"/>
      <c r="AT205" s="233"/>
      <c r="AU205" s="233"/>
      <c r="AV205" s="233"/>
      <c r="AW205" s="233"/>
      <c r="AX205" s="233"/>
      <c r="AY205" s="233"/>
      <c r="AZ205" s="233"/>
      <c r="BA205" s="233"/>
      <c r="BB205" s="233"/>
      <c r="BC205" s="233"/>
      <c r="BD205" s="264"/>
      <c r="BE205" s="264"/>
      <c r="BF205" s="264"/>
      <c r="BG205" s="264"/>
      <c r="BH205" s="264"/>
      <c r="BI205" s="233"/>
      <c r="BJ205" s="233"/>
      <c r="BK205" s="233"/>
      <c r="BN205" s="312"/>
      <c r="BQ205" s="45"/>
    </row>
    <row r="206" spans="1:69" ht="34.5" hidden="1" customHeight="1" x14ac:dyDescent="0.25">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04">
        <v>580302</v>
      </c>
      <c r="AD206" s="204" t="s">
        <v>2924</v>
      </c>
      <c r="AE206" s="324" t="s">
        <v>3830</v>
      </c>
      <c r="AF206" s="204" t="s">
        <v>902</v>
      </c>
      <c r="AG206" s="204" t="s">
        <v>902</v>
      </c>
      <c r="AH206" s="211" t="s">
        <v>2869</v>
      </c>
      <c r="AI206" s="204" t="s">
        <v>2926</v>
      </c>
      <c r="AJ206" s="323">
        <v>130313</v>
      </c>
      <c r="AK206" s="233"/>
      <c r="AL206" s="233"/>
      <c r="AM206" s="233"/>
      <c r="AN206" s="233"/>
      <c r="AO206" s="233"/>
      <c r="AP206" s="233"/>
      <c r="AQ206" s="233"/>
      <c r="AR206" s="233"/>
      <c r="AS206" s="233"/>
      <c r="AT206" s="233"/>
      <c r="AU206" s="233"/>
      <c r="AV206" s="233"/>
      <c r="AW206" s="233"/>
      <c r="AX206" s="233"/>
      <c r="AY206" s="233"/>
      <c r="AZ206" s="233"/>
      <c r="BA206" s="233"/>
      <c r="BB206" s="233"/>
      <c r="BC206" s="233"/>
      <c r="BD206" s="264"/>
      <c r="BE206" s="264"/>
      <c r="BF206" s="264"/>
      <c r="BG206" s="264"/>
      <c r="BH206" s="264"/>
      <c r="BI206" s="233"/>
      <c r="BJ206" s="233"/>
      <c r="BK206" s="233"/>
      <c r="BN206" s="312"/>
      <c r="BQ206" s="45"/>
    </row>
    <row r="207" spans="1:69" ht="34.5" hidden="1" customHeight="1" x14ac:dyDescent="0.25">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04">
        <v>580304</v>
      </c>
      <c r="AD207" s="204" t="s">
        <v>2914</v>
      </c>
      <c r="AE207" s="324" t="s">
        <v>3830</v>
      </c>
      <c r="AF207" s="204" t="s">
        <v>902</v>
      </c>
      <c r="AG207" s="204" t="s">
        <v>902</v>
      </c>
      <c r="AH207" s="211" t="s">
        <v>2869</v>
      </c>
      <c r="AI207" s="204" t="s">
        <v>2928</v>
      </c>
      <c r="AJ207" s="323">
        <v>130314</v>
      </c>
      <c r="AK207" s="233"/>
      <c r="AL207" s="233"/>
      <c r="AM207" s="233"/>
      <c r="AN207" s="233"/>
      <c r="AO207" s="233"/>
      <c r="AP207" s="233"/>
      <c r="AQ207" s="233"/>
      <c r="AR207" s="233"/>
      <c r="AS207" s="233"/>
      <c r="AT207" s="233"/>
      <c r="AU207" s="233"/>
      <c r="AV207" s="233"/>
      <c r="AW207" s="233"/>
      <c r="AX207" s="233"/>
      <c r="AY207" s="233"/>
      <c r="AZ207" s="233"/>
      <c r="BA207" s="233"/>
      <c r="BB207" s="233"/>
      <c r="BC207" s="233"/>
      <c r="BD207" s="264"/>
      <c r="BE207" s="264"/>
      <c r="BF207" s="264"/>
      <c r="BG207" s="264"/>
      <c r="BH207" s="264"/>
      <c r="BI207" s="233"/>
      <c r="BJ207" s="233"/>
      <c r="BK207" s="233"/>
      <c r="BN207" s="312"/>
      <c r="BQ207" s="45"/>
    </row>
    <row r="208" spans="1:69" ht="34.5" hidden="1" customHeight="1" x14ac:dyDescent="0.25">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04">
        <v>580406</v>
      </c>
      <c r="AD208" s="204" t="s">
        <v>2927</v>
      </c>
      <c r="AE208" s="324" t="s">
        <v>3830</v>
      </c>
      <c r="AF208" s="204" t="s">
        <v>902</v>
      </c>
      <c r="AG208" s="204" t="s">
        <v>902</v>
      </c>
      <c r="AH208" s="211" t="s">
        <v>2869</v>
      </c>
      <c r="AI208" s="204" t="s">
        <v>2930</v>
      </c>
      <c r="AJ208" s="323">
        <v>130315</v>
      </c>
      <c r="AK208" s="233"/>
      <c r="AL208" s="233"/>
      <c r="AM208" s="233"/>
      <c r="AN208" s="233"/>
      <c r="AO208" s="233"/>
      <c r="AP208" s="233"/>
      <c r="AQ208" s="233"/>
      <c r="AR208" s="233"/>
      <c r="AS208" s="233"/>
      <c r="AT208" s="233"/>
      <c r="AU208" s="233"/>
      <c r="AV208" s="233"/>
      <c r="AW208" s="233"/>
      <c r="AX208" s="233"/>
      <c r="AY208" s="233"/>
      <c r="AZ208" s="233"/>
      <c r="BA208" s="233"/>
      <c r="BB208" s="233"/>
      <c r="BC208" s="233"/>
      <c r="BD208" s="264"/>
      <c r="BE208" s="264"/>
      <c r="BF208" s="264"/>
      <c r="BG208" s="264"/>
      <c r="BH208" s="264"/>
      <c r="BI208" s="233"/>
      <c r="BJ208" s="233"/>
      <c r="BK208" s="233"/>
      <c r="BN208" s="312"/>
      <c r="BQ208" s="45"/>
    </row>
    <row r="209" spans="1:69" ht="34.5" hidden="1" customHeight="1" x14ac:dyDescent="0.25">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04">
        <v>580407</v>
      </c>
      <c r="AD209" s="204" t="s">
        <v>2929</v>
      </c>
      <c r="AE209" s="324" t="s">
        <v>3830</v>
      </c>
      <c r="AF209" s="204" t="s">
        <v>902</v>
      </c>
      <c r="AG209" s="204" t="s">
        <v>902</v>
      </c>
      <c r="AH209" s="211" t="s">
        <v>2869</v>
      </c>
      <c r="AI209" s="204" t="s">
        <v>2932</v>
      </c>
      <c r="AJ209" s="323">
        <v>130316</v>
      </c>
      <c r="AK209" s="233"/>
      <c r="AL209" s="233"/>
      <c r="AM209" s="233"/>
      <c r="AN209" s="233"/>
      <c r="AO209" s="233"/>
      <c r="AP209" s="233"/>
      <c r="AQ209" s="233"/>
      <c r="AR209" s="233"/>
      <c r="AS209" s="233"/>
      <c r="AT209" s="233"/>
      <c r="AU209" s="233"/>
      <c r="AV209" s="233"/>
      <c r="AW209" s="233"/>
      <c r="AX209" s="233"/>
      <c r="AY209" s="233"/>
      <c r="AZ209" s="233"/>
      <c r="BA209" s="233"/>
      <c r="BB209" s="233"/>
      <c r="BC209" s="233"/>
      <c r="BD209" s="264"/>
      <c r="BE209" s="264"/>
      <c r="BF209" s="264"/>
      <c r="BG209" s="264"/>
      <c r="BH209" s="264"/>
      <c r="BI209" s="233"/>
      <c r="BJ209" s="233"/>
      <c r="BK209" s="233"/>
      <c r="BN209" s="312"/>
      <c r="BQ209" s="45"/>
    </row>
    <row r="210" spans="1:69" ht="34.5" hidden="1" customHeight="1" x14ac:dyDescent="0.25">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04">
        <v>580408</v>
      </c>
      <c r="AD210" s="204" t="s">
        <v>2931</v>
      </c>
      <c r="AE210" s="324" t="s">
        <v>3830</v>
      </c>
      <c r="AF210" s="204" t="s">
        <v>902</v>
      </c>
      <c r="AG210" s="204" t="s">
        <v>902</v>
      </c>
      <c r="AH210" s="211" t="s">
        <v>2869</v>
      </c>
      <c r="AI210" s="204" t="s">
        <v>2934</v>
      </c>
      <c r="AJ210" s="323">
        <v>130317</v>
      </c>
      <c r="AK210" s="233"/>
      <c r="AL210" s="233"/>
      <c r="AM210" s="233"/>
      <c r="AN210" s="233"/>
      <c r="AO210" s="233"/>
      <c r="AP210" s="233"/>
      <c r="AQ210" s="233"/>
      <c r="AR210" s="233"/>
      <c r="AS210" s="233"/>
      <c r="AT210" s="233"/>
      <c r="AU210" s="233"/>
      <c r="AV210" s="233"/>
      <c r="AW210" s="233"/>
      <c r="AX210" s="233"/>
      <c r="AY210" s="233"/>
      <c r="AZ210" s="233"/>
      <c r="BA210" s="233"/>
      <c r="BB210" s="233"/>
      <c r="BC210" s="233"/>
      <c r="BD210" s="264"/>
      <c r="BE210" s="264"/>
      <c r="BF210" s="264"/>
      <c r="BG210" s="264"/>
      <c r="BH210" s="264"/>
      <c r="BI210" s="233"/>
      <c r="BJ210" s="233"/>
      <c r="BK210" s="233"/>
      <c r="BN210" s="312"/>
      <c r="BQ210" s="45"/>
    </row>
    <row r="211" spans="1:69" ht="34.5" hidden="1" customHeight="1" x14ac:dyDescent="0.25">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04">
        <v>580415</v>
      </c>
      <c r="AD211" s="204" t="s">
        <v>2933</v>
      </c>
      <c r="AE211" s="324" t="s">
        <v>3830</v>
      </c>
      <c r="AF211" s="204" t="s">
        <v>902</v>
      </c>
      <c r="AG211" s="204" t="s">
        <v>902</v>
      </c>
      <c r="AH211" s="211" t="s">
        <v>2869</v>
      </c>
      <c r="AI211" s="204" t="s">
        <v>2936</v>
      </c>
      <c r="AJ211" s="323">
        <v>130399</v>
      </c>
      <c r="AK211" s="233"/>
      <c r="AL211" s="233"/>
      <c r="AM211" s="233"/>
      <c r="AN211" s="233"/>
      <c r="AO211" s="233"/>
      <c r="AP211" s="233"/>
      <c r="AQ211" s="233"/>
      <c r="AR211" s="233"/>
      <c r="AS211" s="233"/>
      <c r="AT211" s="233"/>
      <c r="AU211" s="233"/>
      <c r="AV211" s="233"/>
      <c r="AW211" s="233"/>
      <c r="AX211" s="233"/>
      <c r="AY211" s="233"/>
      <c r="AZ211" s="233"/>
      <c r="BA211" s="233"/>
      <c r="BB211" s="233"/>
      <c r="BC211" s="233"/>
      <c r="BD211" s="264"/>
      <c r="BE211" s="264"/>
      <c r="BF211" s="264"/>
      <c r="BG211" s="264"/>
      <c r="BH211" s="264"/>
      <c r="BI211" s="233"/>
      <c r="BJ211" s="233"/>
      <c r="BK211" s="233"/>
      <c r="BN211" s="312"/>
      <c r="BQ211" s="45"/>
    </row>
    <row r="212" spans="1:69" ht="34.5" hidden="1" customHeight="1" x14ac:dyDescent="0.25">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04">
        <v>581201</v>
      </c>
      <c r="AD212" s="204" t="s">
        <v>2935</v>
      </c>
      <c r="AE212" s="324" t="s">
        <v>3828</v>
      </c>
      <c r="AF212" s="204" t="s">
        <v>902</v>
      </c>
      <c r="AG212" s="204" t="s">
        <v>902</v>
      </c>
      <c r="AH212" s="211" t="s">
        <v>2147</v>
      </c>
      <c r="AI212" s="204" t="s">
        <v>2938</v>
      </c>
      <c r="AJ212" s="323">
        <v>130400</v>
      </c>
      <c r="AK212" s="233"/>
      <c r="AL212" s="233"/>
      <c r="AM212" s="233"/>
      <c r="AN212" s="233"/>
      <c r="AO212" s="233"/>
      <c r="AP212" s="233"/>
      <c r="AQ212" s="233"/>
      <c r="AR212" s="233"/>
      <c r="AS212" s="233"/>
      <c r="AT212" s="233"/>
      <c r="AU212" s="233"/>
      <c r="AV212" s="233"/>
      <c r="AW212" s="233"/>
      <c r="AX212" s="233"/>
      <c r="AY212" s="233"/>
      <c r="AZ212" s="233"/>
      <c r="BA212" s="233"/>
      <c r="BB212" s="233"/>
      <c r="BC212" s="233"/>
      <c r="BD212" s="264"/>
      <c r="BE212" s="264"/>
      <c r="BF212" s="264"/>
      <c r="BG212" s="264"/>
      <c r="BH212" s="264"/>
      <c r="BI212" s="233"/>
      <c r="BJ212" s="233"/>
      <c r="BK212" s="233"/>
      <c r="BN212" s="312"/>
      <c r="BQ212" s="45"/>
    </row>
    <row r="213" spans="1:69" customFormat="1" ht="34.5" hidden="1" customHeight="1" x14ac:dyDescent="0.25">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04">
        <v>581202</v>
      </c>
      <c r="AD213" s="204" t="s">
        <v>2937</v>
      </c>
      <c r="AE213" s="324" t="s">
        <v>3829</v>
      </c>
      <c r="AF213" s="204" t="s">
        <v>902</v>
      </c>
      <c r="AG213" s="204" t="s">
        <v>902</v>
      </c>
      <c r="AH213" s="211" t="s">
        <v>2869</v>
      </c>
      <c r="AI213" s="212" t="s">
        <v>2940</v>
      </c>
      <c r="AJ213" s="213">
        <v>130401</v>
      </c>
      <c r="AK213" s="233"/>
      <c r="AL213" s="233"/>
      <c r="AM213" s="233"/>
      <c r="AN213" s="233"/>
      <c r="AO213" s="233"/>
      <c r="AP213" s="233"/>
      <c r="AQ213" s="233"/>
      <c r="AR213" s="233"/>
      <c r="AS213" s="233"/>
      <c r="AT213" s="233"/>
      <c r="AU213" s="233"/>
      <c r="AV213" s="233"/>
      <c r="AW213" s="233"/>
      <c r="AX213" s="233"/>
      <c r="AY213" s="233"/>
      <c r="AZ213" s="233"/>
      <c r="BA213" s="233"/>
      <c r="BB213" s="233"/>
      <c r="BC213" s="233"/>
      <c r="BD213" s="264"/>
      <c r="BE213" s="264"/>
      <c r="BF213" s="264"/>
      <c r="BG213" s="264"/>
      <c r="BH213" s="264"/>
      <c r="BI213" s="233"/>
      <c r="BJ213" s="233"/>
      <c r="BK213" s="233"/>
      <c r="BN213" s="2"/>
      <c r="BQ213" s="45"/>
    </row>
    <row r="214" spans="1:69" customFormat="1" ht="34.5" hidden="1" customHeight="1" x14ac:dyDescent="0.25">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12">
        <v>990101</v>
      </c>
      <c r="AD214" s="212" t="s">
        <v>2939</v>
      </c>
      <c r="AE214" s="325" t="s">
        <v>3836</v>
      </c>
      <c r="AF214" s="212" t="s">
        <v>902</v>
      </c>
      <c r="AG214" s="212" t="s">
        <v>902</v>
      </c>
      <c r="AH214" s="211" t="s">
        <v>1536</v>
      </c>
      <c r="AI214" s="212" t="s">
        <v>2941</v>
      </c>
      <c r="AJ214" s="213">
        <v>130403</v>
      </c>
      <c r="AK214" s="233"/>
      <c r="AL214" s="233"/>
      <c r="AM214" s="233"/>
      <c r="AN214" s="233"/>
      <c r="AO214" s="233"/>
      <c r="AP214" s="233"/>
      <c r="AQ214" s="233"/>
      <c r="AR214" s="233"/>
      <c r="AS214" s="233"/>
      <c r="AT214" s="233"/>
      <c r="AU214" s="233"/>
      <c r="AV214" s="233"/>
      <c r="AW214" s="233"/>
      <c r="AX214" s="233"/>
      <c r="AY214" s="233"/>
      <c r="AZ214" s="233"/>
      <c r="BA214" s="233"/>
      <c r="BB214" s="233"/>
      <c r="BC214" s="233"/>
      <c r="BD214" s="264"/>
      <c r="BE214" s="264"/>
      <c r="BF214" s="264"/>
      <c r="BG214" s="264"/>
      <c r="BH214" s="264"/>
      <c r="BI214" s="233"/>
      <c r="BJ214" s="233"/>
      <c r="BK214" s="233"/>
      <c r="BN214" s="2"/>
      <c r="BQ214" s="45"/>
    </row>
    <row r="215" spans="1:69" customFormat="1" ht="34.5" hidden="1" customHeight="1" x14ac:dyDescent="0.25">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12">
        <v>990102</v>
      </c>
      <c r="AD215" s="212" t="s">
        <v>2939</v>
      </c>
      <c r="AE215" s="325" t="s">
        <v>3836</v>
      </c>
      <c r="AF215" s="212" t="s">
        <v>902</v>
      </c>
      <c r="AG215" s="212" t="s">
        <v>902</v>
      </c>
      <c r="AH215" s="211" t="s">
        <v>903</v>
      </c>
      <c r="AI215" s="212" t="s">
        <v>2943</v>
      </c>
      <c r="AJ215" s="213">
        <v>130404</v>
      </c>
      <c r="AK215" s="233"/>
      <c r="AL215" s="233"/>
      <c r="AM215" s="233"/>
      <c r="AN215" s="233"/>
      <c r="AO215" s="233"/>
      <c r="AP215" s="233"/>
      <c r="AQ215" s="233"/>
      <c r="AR215" s="233"/>
      <c r="AS215" s="233"/>
      <c r="AT215" s="233"/>
      <c r="AU215" s="233"/>
      <c r="AV215" s="233"/>
      <c r="AW215" s="233"/>
      <c r="AX215" s="233"/>
      <c r="AY215" s="233"/>
      <c r="AZ215" s="233"/>
      <c r="BA215" s="233"/>
      <c r="BB215" s="233"/>
      <c r="BC215" s="233"/>
      <c r="BD215" s="264"/>
      <c r="BE215" s="264"/>
      <c r="BF215" s="264"/>
      <c r="BG215" s="264"/>
      <c r="BH215" s="264"/>
      <c r="BI215" s="233"/>
      <c r="BJ215" s="233"/>
      <c r="BK215" s="233"/>
      <c r="BN215" s="2"/>
      <c r="BQ215" s="45"/>
    </row>
    <row r="216" spans="1:69" customFormat="1" ht="34.5" hidden="1" customHeight="1" x14ac:dyDescent="0.25">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12">
        <v>990103</v>
      </c>
      <c r="AD216" s="212" t="s">
        <v>2942</v>
      </c>
      <c r="AE216" s="325" t="s">
        <v>3836</v>
      </c>
      <c r="AF216" s="212" t="s">
        <v>902</v>
      </c>
      <c r="AG216" s="212" t="s">
        <v>902</v>
      </c>
      <c r="AH216" s="211" t="s">
        <v>903</v>
      </c>
      <c r="AI216" s="212" t="s">
        <v>2945</v>
      </c>
      <c r="AJ216" s="213">
        <v>130405</v>
      </c>
      <c r="AK216" s="233"/>
      <c r="AL216" s="233"/>
      <c r="AM216" s="233"/>
      <c r="AN216" s="233"/>
      <c r="AO216" s="233"/>
      <c r="AP216" s="233"/>
      <c r="AQ216" s="233"/>
      <c r="AR216" s="233"/>
      <c r="AS216" s="233"/>
      <c r="AT216" s="233"/>
      <c r="AU216" s="233"/>
      <c r="AV216" s="233"/>
      <c r="AW216" s="233"/>
      <c r="AX216" s="233"/>
      <c r="AY216" s="233"/>
      <c r="AZ216" s="233"/>
      <c r="BA216" s="233"/>
      <c r="BB216" s="233"/>
      <c r="BC216" s="233"/>
      <c r="BD216" s="264"/>
      <c r="BE216" s="264"/>
      <c r="BF216" s="264"/>
      <c r="BG216" s="264"/>
      <c r="BH216" s="264"/>
      <c r="BI216" s="233"/>
      <c r="BJ216" s="233"/>
      <c r="BK216" s="233"/>
      <c r="BN216" s="2"/>
      <c r="BQ216" s="45"/>
    </row>
    <row r="217" spans="1:69" customFormat="1" ht="34.5" hidden="1" customHeight="1" x14ac:dyDescent="0.25">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12">
        <v>990104</v>
      </c>
      <c r="AD217" s="212" t="s">
        <v>2944</v>
      </c>
      <c r="AE217" s="325" t="s">
        <v>3836</v>
      </c>
      <c r="AF217" s="212" t="s">
        <v>902</v>
      </c>
      <c r="AG217" s="212" t="s">
        <v>902</v>
      </c>
      <c r="AH217" s="211" t="s">
        <v>1667</v>
      </c>
      <c r="AI217" s="212" t="s">
        <v>2946</v>
      </c>
      <c r="AJ217" s="213">
        <v>130406</v>
      </c>
      <c r="AK217" s="233"/>
      <c r="AL217" s="233"/>
      <c r="AM217" s="233"/>
      <c r="AN217" s="233"/>
      <c r="AO217" s="233"/>
      <c r="AP217" s="233"/>
      <c r="AQ217" s="233"/>
      <c r="AR217" s="233"/>
      <c r="AS217" s="233"/>
      <c r="AT217" s="233"/>
      <c r="AU217" s="233"/>
      <c r="AV217" s="233"/>
      <c r="AW217" s="233"/>
      <c r="AX217" s="233"/>
      <c r="AY217" s="233"/>
      <c r="AZ217" s="233"/>
      <c r="BA217" s="233"/>
      <c r="BB217" s="233"/>
      <c r="BC217" s="233"/>
      <c r="BD217" s="264"/>
      <c r="BE217" s="264"/>
      <c r="BF217" s="264"/>
      <c r="BG217" s="264"/>
      <c r="BH217" s="264"/>
      <c r="BI217" s="233"/>
      <c r="BJ217" s="233"/>
      <c r="BK217" s="233"/>
      <c r="BN217" s="2"/>
      <c r="BQ217" s="45"/>
    </row>
    <row r="218" spans="1:69" customFormat="1" ht="34.5" hidden="1" customHeight="1" x14ac:dyDescent="0.25">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04">
        <v>710105</v>
      </c>
      <c r="AD218" s="204" t="s">
        <v>1535</v>
      </c>
      <c r="AE218" s="324" t="s">
        <v>3825</v>
      </c>
      <c r="AF218" s="204" t="s">
        <v>902</v>
      </c>
      <c r="AG218" s="204" t="s">
        <v>902</v>
      </c>
      <c r="AH218" s="211" t="s">
        <v>1374</v>
      </c>
      <c r="AI218" s="212" t="s">
        <v>2947</v>
      </c>
      <c r="AJ218" s="213">
        <v>130407</v>
      </c>
      <c r="AK218" s="233"/>
      <c r="AL218" s="233"/>
      <c r="AM218" s="233"/>
      <c r="AN218" s="233"/>
      <c r="AO218" s="233"/>
      <c r="AP218" s="233"/>
      <c r="AQ218" s="233"/>
      <c r="AR218" s="233"/>
      <c r="AS218" s="233"/>
      <c r="AT218" s="233"/>
      <c r="AU218" s="233"/>
      <c r="AV218" s="233"/>
      <c r="AW218" s="233"/>
      <c r="AX218" s="233"/>
      <c r="AY218" s="233"/>
      <c r="AZ218" s="233"/>
      <c r="BA218" s="233"/>
      <c r="BB218" s="233"/>
      <c r="BC218" s="233"/>
      <c r="BD218" s="264"/>
      <c r="BE218" s="264"/>
      <c r="BF218" s="264"/>
      <c r="BG218" s="264"/>
      <c r="BH218" s="264"/>
      <c r="BI218" s="233"/>
      <c r="BJ218" s="233"/>
      <c r="BK218" s="233"/>
      <c r="BN218" s="2"/>
      <c r="BQ218" s="45"/>
    </row>
    <row r="219" spans="1:69" customFormat="1" ht="34.5" hidden="1" customHeight="1" x14ac:dyDescent="0.25">
      <c r="A219" s="233"/>
      <c r="B219" s="233"/>
      <c r="C219" s="233"/>
      <c r="D219" s="233"/>
      <c r="E219" s="265"/>
      <c r="F219" s="265"/>
      <c r="G219" s="265"/>
      <c r="H219" s="265"/>
      <c r="I219" s="265"/>
      <c r="J219" s="265"/>
      <c r="K219" s="265"/>
      <c r="L219" s="265"/>
      <c r="M219" s="265"/>
      <c r="N219" s="265"/>
      <c r="O219" s="265"/>
      <c r="P219" s="265"/>
      <c r="Q219" s="265"/>
      <c r="R219" s="233"/>
      <c r="S219" s="233"/>
      <c r="T219" s="233"/>
      <c r="U219" s="233"/>
      <c r="V219" s="233"/>
      <c r="W219" s="233"/>
      <c r="X219" s="233"/>
      <c r="Y219" s="233"/>
      <c r="Z219" s="233"/>
      <c r="AA219" s="233"/>
      <c r="AB219" s="233"/>
      <c r="AC219" s="204">
        <v>710106</v>
      </c>
      <c r="AD219" s="204" t="s">
        <v>1562</v>
      </c>
      <c r="AE219" s="324" t="s">
        <v>3825</v>
      </c>
      <c r="AF219" s="204" t="s">
        <v>902</v>
      </c>
      <c r="AG219" s="204" t="s">
        <v>902</v>
      </c>
      <c r="AH219" s="211" t="s">
        <v>1374</v>
      </c>
      <c r="AI219" s="212" t="s">
        <v>2948</v>
      </c>
      <c r="AJ219" s="213">
        <v>130408</v>
      </c>
      <c r="AK219" s="233"/>
      <c r="AL219" s="233"/>
      <c r="AM219" s="233"/>
      <c r="AN219" s="233"/>
      <c r="AO219" s="233"/>
      <c r="AP219" s="233"/>
      <c r="AQ219" s="233"/>
      <c r="AR219" s="233"/>
      <c r="AS219" s="233"/>
      <c r="AT219" s="233"/>
      <c r="AU219" s="233"/>
      <c r="AV219" s="233"/>
      <c r="AW219" s="233"/>
      <c r="AX219" s="233"/>
      <c r="AY219" s="233"/>
      <c r="AZ219" s="233"/>
      <c r="BA219" s="233"/>
      <c r="BB219" s="233"/>
      <c r="BC219" s="233"/>
      <c r="BD219" s="264"/>
      <c r="BE219" s="264"/>
      <c r="BF219" s="264"/>
      <c r="BG219" s="264"/>
      <c r="BH219" s="264"/>
      <c r="BI219" s="233"/>
      <c r="BJ219" s="233"/>
      <c r="BK219" s="233"/>
      <c r="BN219" s="2"/>
      <c r="BQ219" s="45"/>
    </row>
    <row r="220" spans="1:69" customFormat="1" ht="34.5" hidden="1" customHeight="1" x14ac:dyDescent="0.25">
      <c r="A220" s="233"/>
      <c r="B220" s="233"/>
      <c r="C220" s="233"/>
      <c r="D220" s="233"/>
      <c r="E220" s="265"/>
      <c r="F220" s="265"/>
      <c r="G220" s="265"/>
      <c r="H220" s="265"/>
      <c r="I220" s="265"/>
      <c r="J220" s="265"/>
      <c r="K220" s="265"/>
      <c r="L220" s="265"/>
      <c r="M220" s="265"/>
      <c r="N220" s="265"/>
      <c r="O220" s="265"/>
      <c r="P220" s="265"/>
      <c r="Q220" s="265"/>
      <c r="R220" s="233"/>
      <c r="S220" s="233"/>
      <c r="T220" s="233"/>
      <c r="U220" s="233"/>
      <c r="V220" s="233"/>
      <c r="W220" s="233"/>
      <c r="X220" s="233"/>
      <c r="Y220" s="233"/>
      <c r="Z220" s="233"/>
      <c r="AA220" s="233"/>
      <c r="AB220" s="233"/>
      <c r="AC220" s="204">
        <v>710203</v>
      </c>
      <c r="AD220" s="204" t="s">
        <v>1653</v>
      </c>
      <c r="AE220" s="324" t="s">
        <v>3825</v>
      </c>
      <c r="AF220" s="204" t="s">
        <v>902</v>
      </c>
      <c r="AG220" s="204" t="s">
        <v>902</v>
      </c>
      <c r="AH220" s="211" t="s">
        <v>1374</v>
      </c>
      <c r="AI220" s="212" t="s">
        <v>2949</v>
      </c>
      <c r="AJ220" s="213">
        <v>130409</v>
      </c>
      <c r="AK220" s="233"/>
      <c r="AL220" s="233"/>
      <c r="AM220" s="233"/>
      <c r="AN220" s="233"/>
      <c r="AO220" s="233"/>
      <c r="AP220" s="233"/>
      <c r="AQ220" s="233"/>
      <c r="AR220" s="233"/>
      <c r="AS220" s="233"/>
      <c r="AT220" s="233"/>
      <c r="AU220" s="233"/>
      <c r="AV220" s="233"/>
      <c r="AW220" s="233"/>
      <c r="AX220" s="233"/>
      <c r="AY220" s="233"/>
      <c r="AZ220" s="233"/>
      <c r="BA220" s="233"/>
      <c r="BB220" s="233"/>
      <c r="BC220" s="233"/>
      <c r="BD220" s="264"/>
      <c r="BE220" s="264"/>
      <c r="BF220" s="264"/>
      <c r="BG220" s="264"/>
      <c r="BH220" s="264"/>
      <c r="BI220" s="233"/>
      <c r="BJ220" s="233"/>
      <c r="BK220" s="233"/>
      <c r="BN220" s="2"/>
      <c r="BQ220" s="45"/>
    </row>
    <row r="221" spans="1:69" customFormat="1" ht="34.5" hidden="1" customHeight="1" x14ac:dyDescent="0.25">
      <c r="A221" s="233"/>
      <c r="B221" s="233"/>
      <c r="C221" s="233"/>
      <c r="D221" s="233"/>
      <c r="E221" s="265"/>
      <c r="F221" s="265"/>
      <c r="G221" s="265"/>
      <c r="H221" s="265"/>
      <c r="I221" s="265"/>
      <c r="J221" s="265"/>
      <c r="K221" s="265"/>
      <c r="L221" s="265"/>
      <c r="M221" s="265"/>
      <c r="N221" s="265"/>
      <c r="O221" s="265"/>
      <c r="P221" s="265"/>
      <c r="Q221" s="265"/>
      <c r="R221" s="233"/>
      <c r="S221" s="233"/>
      <c r="T221" s="233"/>
      <c r="U221" s="233"/>
      <c r="V221" s="233"/>
      <c r="W221" s="233"/>
      <c r="X221" s="233"/>
      <c r="Y221" s="233"/>
      <c r="Z221" s="233"/>
      <c r="AA221" s="233"/>
      <c r="AB221" s="233"/>
      <c r="AC221" s="204">
        <v>710204</v>
      </c>
      <c r="AD221" s="204" t="s">
        <v>1679</v>
      </c>
      <c r="AE221" s="324" t="s">
        <v>3825</v>
      </c>
      <c r="AF221" s="204" t="s">
        <v>902</v>
      </c>
      <c r="AG221" s="204" t="s">
        <v>902</v>
      </c>
      <c r="AH221" s="211" t="s">
        <v>1374</v>
      </c>
      <c r="AI221" s="212" t="s">
        <v>2950</v>
      </c>
      <c r="AJ221" s="213">
        <v>130410</v>
      </c>
      <c r="AK221" s="233"/>
      <c r="AL221" s="233"/>
      <c r="AM221" s="233"/>
      <c r="AN221" s="233"/>
      <c r="AO221" s="233"/>
      <c r="AP221" s="233"/>
      <c r="AQ221" s="233"/>
      <c r="AR221" s="233"/>
      <c r="AS221" s="233"/>
      <c r="AT221" s="233"/>
      <c r="AU221" s="233"/>
      <c r="AV221" s="233"/>
      <c r="AW221" s="233"/>
      <c r="AX221" s="233"/>
      <c r="AY221" s="233"/>
      <c r="AZ221" s="233"/>
      <c r="BA221" s="233"/>
      <c r="BB221" s="233"/>
      <c r="BC221" s="233"/>
      <c r="BD221" s="264"/>
      <c r="BE221" s="264"/>
      <c r="BF221" s="264"/>
      <c r="BG221" s="264"/>
      <c r="BH221" s="264"/>
      <c r="BI221" s="233"/>
      <c r="BJ221" s="233"/>
      <c r="BK221" s="233"/>
      <c r="BN221" s="2"/>
      <c r="BQ221" s="45"/>
    </row>
    <row r="222" spans="1:69" customFormat="1" ht="34.5" hidden="1" customHeight="1" x14ac:dyDescent="0.25">
      <c r="A222" s="233"/>
      <c r="B222" s="233"/>
      <c r="C222" s="233"/>
      <c r="D222" s="233"/>
      <c r="E222" s="265"/>
      <c r="F222" s="265"/>
      <c r="G222" s="265"/>
      <c r="H222" s="265"/>
      <c r="I222" s="265"/>
      <c r="J222" s="265"/>
      <c r="K222" s="265"/>
      <c r="L222" s="265"/>
      <c r="M222" s="265"/>
      <c r="N222" s="265"/>
      <c r="O222" s="265"/>
      <c r="P222" s="265"/>
      <c r="Q222" s="265"/>
      <c r="R222" s="233"/>
      <c r="S222" s="233"/>
      <c r="T222" s="233"/>
      <c r="U222" s="233"/>
      <c r="V222" s="233"/>
      <c r="W222" s="233"/>
      <c r="X222" s="233"/>
      <c r="Y222" s="233"/>
      <c r="Z222" s="233"/>
      <c r="AA222" s="233"/>
      <c r="AB222" s="233"/>
      <c r="AC222" s="204">
        <v>710304</v>
      </c>
      <c r="AD222" s="204" t="s">
        <v>1775</v>
      </c>
      <c r="AE222" s="324" t="s">
        <v>3825</v>
      </c>
      <c r="AF222" s="204" t="s">
        <v>902</v>
      </c>
      <c r="AG222" s="204" t="s">
        <v>902</v>
      </c>
      <c r="AH222" s="211" t="s">
        <v>1374</v>
      </c>
      <c r="AI222" s="212" t="s">
        <v>2951</v>
      </c>
      <c r="AJ222" s="213">
        <v>130411</v>
      </c>
      <c r="AK222" s="233"/>
      <c r="AL222" s="233"/>
      <c r="AM222" s="233"/>
      <c r="AN222" s="233"/>
      <c r="AO222" s="233"/>
      <c r="AP222" s="233"/>
      <c r="AQ222" s="233"/>
      <c r="AR222" s="233"/>
      <c r="AS222" s="233"/>
      <c r="AT222" s="233"/>
      <c r="AU222" s="233"/>
      <c r="AV222" s="233"/>
      <c r="AW222" s="233"/>
      <c r="AX222" s="233"/>
      <c r="AY222" s="233"/>
      <c r="AZ222" s="233"/>
      <c r="BA222" s="233"/>
      <c r="BB222" s="233"/>
      <c r="BC222" s="233"/>
      <c r="BD222" s="264"/>
      <c r="BE222" s="264"/>
      <c r="BF222" s="264"/>
      <c r="BG222" s="264"/>
      <c r="BH222" s="264"/>
      <c r="BI222" s="233"/>
      <c r="BJ222" s="233"/>
      <c r="BK222" s="233"/>
      <c r="BN222" s="2"/>
      <c r="BQ222" s="45"/>
    </row>
    <row r="223" spans="1:69" customFormat="1" ht="34.5" hidden="1" customHeight="1" x14ac:dyDescent="0.25">
      <c r="A223" s="233"/>
      <c r="B223" s="233"/>
      <c r="C223" s="233"/>
      <c r="D223" s="233"/>
      <c r="E223" s="265"/>
      <c r="F223" s="265"/>
      <c r="G223" s="265"/>
      <c r="H223" s="265"/>
      <c r="I223" s="265"/>
      <c r="J223" s="265"/>
      <c r="K223" s="265"/>
      <c r="L223" s="265"/>
      <c r="M223" s="265"/>
      <c r="N223" s="265"/>
      <c r="O223" s="265"/>
      <c r="P223" s="265"/>
      <c r="Q223" s="265"/>
      <c r="R223" s="233"/>
      <c r="S223" s="233"/>
      <c r="T223" s="233"/>
      <c r="U223" s="233"/>
      <c r="V223" s="233"/>
      <c r="W223" s="233"/>
      <c r="X223" s="233"/>
      <c r="Y223" s="233"/>
      <c r="Z223" s="233"/>
      <c r="AA223" s="233"/>
      <c r="AB223" s="233"/>
      <c r="AC223" s="204">
        <v>710306</v>
      </c>
      <c r="AD223" s="204" t="s">
        <v>1810</v>
      </c>
      <c r="AE223" s="324" t="s">
        <v>3825</v>
      </c>
      <c r="AF223" s="204" t="s">
        <v>902</v>
      </c>
      <c r="AG223" s="204" t="s">
        <v>902</v>
      </c>
      <c r="AH223" s="211" t="s">
        <v>1374</v>
      </c>
      <c r="AI223" s="212" t="s">
        <v>2952</v>
      </c>
      <c r="AJ223" s="213">
        <v>130412</v>
      </c>
      <c r="AK223" s="233"/>
      <c r="AL223" s="233"/>
      <c r="AM223" s="233"/>
      <c r="AN223" s="233"/>
      <c r="AO223" s="233"/>
      <c r="AP223" s="233"/>
      <c r="AQ223" s="233"/>
      <c r="AR223" s="233"/>
      <c r="AS223" s="265"/>
      <c r="AT223" s="265"/>
      <c r="AU223" s="265"/>
      <c r="AV223" s="265"/>
      <c r="AW223" s="265"/>
      <c r="AX223" s="265"/>
      <c r="AY223" s="265"/>
      <c r="AZ223" s="265"/>
      <c r="BA223" s="265"/>
      <c r="BB223" s="265"/>
      <c r="BC223" s="265"/>
      <c r="BD223" s="266"/>
      <c r="BE223" s="266"/>
      <c r="BF223" s="266"/>
      <c r="BG223" s="266"/>
      <c r="BH223" s="266"/>
      <c r="BI223" s="265"/>
      <c r="BJ223" s="265"/>
      <c r="BK223" s="265"/>
      <c r="BN223" s="2"/>
      <c r="BQ223" s="45"/>
    </row>
    <row r="224" spans="1:69" customFormat="1" ht="34.5" hidden="1" customHeight="1" x14ac:dyDescent="0.25">
      <c r="A224" s="233"/>
      <c r="B224" s="233"/>
      <c r="C224" s="233"/>
      <c r="D224" s="233"/>
      <c r="E224" s="265"/>
      <c r="F224" s="265"/>
      <c r="G224" s="265"/>
      <c r="H224" s="265"/>
      <c r="I224" s="265"/>
      <c r="J224" s="265"/>
      <c r="K224" s="265"/>
      <c r="L224" s="265"/>
      <c r="M224" s="265"/>
      <c r="N224" s="265"/>
      <c r="O224" s="265"/>
      <c r="P224" s="265"/>
      <c r="Q224" s="265"/>
      <c r="R224" s="233"/>
      <c r="S224" s="233"/>
      <c r="T224" s="233"/>
      <c r="U224" s="233"/>
      <c r="V224" s="233"/>
      <c r="W224" s="233"/>
      <c r="X224" s="233"/>
      <c r="Y224" s="233"/>
      <c r="Z224" s="233"/>
      <c r="AA224" s="233"/>
      <c r="AB224" s="233"/>
      <c r="AC224" s="204">
        <v>710401</v>
      </c>
      <c r="AD224" s="204" t="s">
        <v>1872</v>
      </c>
      <c r="AE224" s="324" t="s">
        <v>3825</v>
      </c>
      <c r="AF224" s="204" t="s">
        <v>902</v>
      </c>
      <c r="AG224" s="204" t="s">
        <v>902</v>
      </c>
      <c r="AH224" s="211" t="s">
        <v>1374</v>
      </c>
      <c r="AI224" s="212" t="s">
        <v>2953</v>
      </c>
      <c r="AJ224" s="213">
        <v>130413</v>
      </c>
      <c r="AK224" s="233"/>
      <c r="AL224" s="233"/>
      <c r="AM224" s="233"/>
      <c r="AN224" s="233"/>
      <c r="AO224" s="233"/>
      <c r="AP224" s="233"/>
      <c r="AQ224" s="233"/>
      <c r="AR224" s="233"/>
      <c r="AS224" s="265"/>
      <c r="AT224" s="265"/>
      <c r="AU224" s="265"/>
      <c r="AV224" s="265"/>
      <c r="AW224" s="265"/>
      <c r="AX224" s="265"/>
      <c r="AY224" s="265"/>
      <c r="AZ224" s="265"/>
      <c r="BA224" s="265"/>
      <c r="BB224" s="265"/>
      <c r="BC224" s="265"/>
      <c r="BD224" s="266"/>
      <c r="BE224" s="266"/>
      <c r="BF224" s="266"/>
      <c r="BG224" s="266"/>
      <c r="BH224" s="266"/>
      <c r="BI224" s="265"/>
      <c r="BJ224" s="265"/>
      <c r="BK224" s="265"/>
      <c r="BN224" s="2"/>
      <c r="BQ224" s="45"/>
    </row>
    <row r="225" spans="1:69" customFormat="1" ht="34.5" hidden="1" customHeight="1" x14ac:dyDescent="0.25">
      <c r="A225" s="233"/>
      <c r="B225" s="233"/>
      <c r="C225" s="233"/>
      <c r="D225" s="233"/>
      <c r="E225" s="265"/>
      <c r="F225" s="265"/>
      <c r="G225" s="265"/>
      <c r="H225" s="265"/>
      <c r="I225" s="265"/>
      <c r="J225" s="265"/>
      <c r="K225" s="265"/>
      <c r="L225" s="265"/>
      <c r="M225" s="265"/>
      <c r="N225" s="265"/>
      <c r="O225" s="265"/>
      <c r="P225" s="265"/>
      <c r="Q225" s="265"/>
      <c r="R225" s="233"/>
      <c r="S225" s="233"/>
      <c r="T225" s="233"/>
      <c r="U225" s="233"/>
      <c r="V225" s="233"/>
      <c r="W225" s="233"/>
      <c r="X225" s="233"/>
      <c r="Y225" s="233"/>
      <c r="Z225" s="233"/>
      <c r="AA225" s="233"/>
      <c r="AB225" s="233"/>
      <c r="AC225" s="204">
        <v>710408</v>
      </c>
      <c r="AD225" s="204" t="s">
        <v>1889</v>
      </c>
      <c r="AE225" s="324" t="s">
        <v>3825</v>
      </c>
      <c r="AF225" s="204" t="s">
        <v>902</v>
      </c>
      <c r="AG225" s="204" t="s">
        <v>902</v>
      </c>
      <c r="AH225" s="211" t="s">
        <v>1374</v>
      </c>
      <c r="AI225" s="212" t="s">
        <v>2954</v>
      </c>
      <c r="AJ225" s="213">
        <v>130414</v>
      </c>
      <c r="AK225" s="233"/>
      <c r="AL225" s="233"/>
      <c r="AM225" s="233"/>
      <c r="AN225" s="233"/>
      <c r="AO225" s="233"/>
      <c r="AP225" s="233"/>
      <c r="AQ225" s="233"/>
      <c r="AR225" s="233"/>
      <c r="AS225" s="265"/>
      <c r="AT225" s="265"/>
      <c r="AU225" s="265"/>
      <c r="AV225" s="265"/>
      <c r="AW225" s="265"/>
      <c r="AX225" s="265"/>
      <c r="AY225" s="265"/>
      <c r="AZ225" s="265"/>
      <c r="BA225" s="265"/>
      <c r="BB225" s="265"/>
      <c r="BC225" s="265"/>
      <c r="BD225" s="266"/>
      <c r="BE225" s="266"/>
      <c r="BF225" s="266"/>
      <c r="BG225" s="266"/>
      <c r="BH225" s="266"/>
      <c r="BI225" s="265"/>
      <c r="BJ225" s="265"/>
      <c r="BK225" s="265"/>
      <c r="BN225" s="2"/>
      <c r="BQ225" s="45"/>
    </row>
    <row r="226" spans="1:69" customFormat="1" ht="34.5" hidden="1" customHeight="1" x14ac:dyDescent="0.25">
      <c r="A226" s="233"/>
      <c r="B226" s="233"/>
      <c r="C226" s="233"/>
      <c r="D226" s="233"/>
      <c r="E226" s="265"/>
      <c r="F226" s="265"/>
      <c r="G226" s="265"/>
      <c r="H226" s="265"/>
      <c r="I226" s="265"/>
      <c r="J226" s="265"/>
      <c r="K226" s="265"/>
      <c r="L226" s="265"/>
      <c r="M226" s="265"/>
      <c r="N226" s="265"/>
      <c r="O226" s="265"/>
      <c r="P226" s="265"/>
      <c r="Q226" s="265"/>
      <c r="R226" s="233"/>
      <c r="S226" s="233"/>
      <c r="T226" s="233"/>
      <c r="U226" s="233"/>
      <c r="V226" s="233"/>
      <c r="W226" s="233"/>
      <c r="X226" s="233"/>
      <c r="Y226" s="233"/>
      <c r="Z226" s="233"/>
      <c r="AA226" s="233"/>
      <c r="AB226" s="233"/>
      <c r="AC226" s="204">
        <v>710507</v>
      </c>
      <c r="AD226" s="204" t="s">
        <v>1955</v>
      </c>
      <c r="AE226" s="324" t="s">
        <v>3825</v>
      </c>
      <c r="AF226" s="204" t="s">
        <v>902</v>
      </c>
      <c r="AG226" s="204" t="s">
        <v>902</v>
      </c>
      <c r="AH226" s="211" t="s">
        <v>1374</v>
      </c>
      <c r="AI226" s="212" t="s">
        <v>2955</v>
      </c>
      <c r="AJ226" s="213">
        <v>130415</v>
      </c>
      <c r="AK226" s="233"/>
      <c r="AL226" s="233"/>
      <c r="AM226" s="233"/>
      <c r="AN226" s="233"/>
      <c r="AO226" s="233"/>
      <c r="AP226" s="233"/>
      <c r="AQ226" s="233"/>
      <c r="AR226" s="233"/>
      <c r="AS226" s="265"/>
      <c r="AT226" s="265"/>
      <c r="AU226" s="265"/>
      <c r="AV226" s="265"/>
      <c r="AW226" s="265"/>
      <c r="AX226" s="265"/>
      <c r="AY226" s="265"/>
      <c r="AZ226" s="265"/>
      <c r="BA226" s="265"/>
      <c r="BB226" s="265"/>
      <c r="BC226" s="265"/>
      <c r="BD226" s="266"/>
      <c r="BE226" s="266"/>
      <c r="BF226" s="266"/>
      <c r="BG226" s="266"/>
      <c r="BH226" s="266"/>
      <c r="BI226" s="265"/>
      <c r="BJ226" s="265"/>
      <c r="BK226" s="265"/>
      <c r="BN226" s="2"/>
      <c r="BQ226" s="45"/>
    </row>
    <row r="227" spans="1:69" customFormat="1" ht="34.5" hidden="1" customHeight="1" x14ac:dyDescent="0.25">
      <c r="A227" s="233"/>
      <c r="B227" s="233"/>
      <c r="C227" s="233"/>
      <c r="D227" s="233"/>
      <c r="E227" s="265"/>
      <c r="F227" s="265"/>
      <c r="G227" s="265"/>
      <c r="H227" s="265"/>
      <c r="I227" s="265"/>
      <c r="J227" s="265"/>
      <c r="K227" s="265"/>
      <c r="L227" s="265"/>
      <c r="M227" s="265"/>
      <c r="N227" s="265"/>
      <c r="O227" s="265"/>
      <c r="P227" s="265"/>
      <c r="Q227" s="265"/>
      <c r="R227" s="233"/>
      <c r="S227" s="233"/>
      <c r="T227" s="233"/>
      <c r="U227" s="233"/>
      <c r="V227" s="233"/>
      <c r="W227" s="233"/>
      <c r="X227" s="233"/>
      <c r="Y227" s="233"/>
      <c r="Z227" s="233"/>
      <c r="AA227" s="233"/>
      <c r="AB227" s="233"/>
      <c r="AC227" s="212">
        <v>710509</v>
      </c>
      <c r="AD227" s="212" t="s">
        <v>1969</v>
      </c>
      <c r="AE227" s="324" t="s">
        <v>3825</v>
      </c>
      <c r="AF227" s="212" t="s">
        <v>902</v>
      </c>
      <c r="AG227" s="212" t="s">
        <v>902</v>
      </c>
      <c r="AH227" s="211" t="s">
        <v>1374</v>
      </c>
      <c r="AI227" s="212" t="s">
        <v>2956</v>
      </c>
      <c r="AJ227" s="213">
        <v>130416</v>
      </c>
      <c r="AK227" s="233"/>
      <c r="AL227" s="233"/>
      <c r="AM227" s="233"/>
      <c r="AN227" s="233"/>
      <c r="AO227" s="233"/>
      <c r="AP227" s="233"/>
      <c r="AQ227" s="233"/>
      <c r="AR227" s="233"/>
      <c r="AS227" s="265"/>
      <c r="AT227" s="265"/>
      <c r="AU227" s="265"/>
      <c r="AV227" s="265"/>
      <c r="AW227" s="265"/>
      <c r="AX227" s="265"/>
      <c r="AY227" s="265"/>
      <c r="AZ227" s="265"/>
      <c r="BA227" s="265"/>
      <c r="BB227" s="265"/>
      <c r="BC227" s="265"/>
      <c r="BD227" s="266"/>
      <c r="BE227" s="266"/>
      <c r="BF227" s="266"/>
      <c r="BG227" s="266"/>
      <c r="BH227" s="266"/>
      <c r="BI227" s="265"/>
      <c r="BJ227" s="265"/>
      <c r="BK227" s="265"/>
      <c r="BN227" s="2"/>
      <c r="BQ227" s="45"/>
    </row>
    <row r="228" spans="1:69" customFormat="1" ht="34.5" hidden="1" customHeight="1" x14ac:dyDescent="0.25">
      <c r="A228" s="233"/>
      <c r="B228" s="233"/>
      <c r="C228" s="233"/>
      <c r="D228" s="233"/>
      <c r="E228" s="265"/>
      <c r="F228" s="265"/>
      <c r="G228" s="265"/>
      <c r="H228" s="265"/>
      <c r="I228" s="265"/>
      <c r="J228" s="265"/>
      <c r="K228" s="265"/>
      <c r="L228" s="265"/>
      <c r="M228" s="265"/>
      <c r="N228" s="265"/>
      <c r="O228" s="265"/>
      <c r="P228" s="265"/>
      <c r="Q228" s="265"/>
      <c r="R228" s="233"/>
      <c r="S228" s="233"/>
      <c r="T228" s="233"/>
      <c r="U228" s="233"/>
      <c r="V228" s="233"/>
      <c r="W228" s="233"/>
      <c r="X228" s="233"/>
      <c r="Y228" s="233"/>
      <c r="Z228" s="233"/>
      <c r="AA228" s="233"/>
      <c r="AB228" s="233"/>
      <c r="AC228" s="212">
        <v>710510</v>
      </c>
      <c r="AD228" s="212" t="s">
        <v>1985</v>
      </c>
      <c r="AE228" s="324" t="s">
        <v>3825</v>
      </c>
      <c r="AF228" s="212" t="s">
        <v>902</v>
      </c>
      <c r="AG228" s="212" t="s">
        <v>902</v>
      </c>
      <c r="AH228" s="211" t="s">
        <v>1374</v>
      </c>
      <c r="AI228" s="212" t="s">
        <v>2957</v>
      </c>
      <c r="AJ228" s="213">
        <v>130417</v>
      </c>
      <c r="AK228" s="233"/>
      <c r="AL228" s="233"/>
      <c r="AM228" s="233"/>
      <c r="AN228" s="233"/>
      <c r="AO228" s="233"/>
      <c r="AP228" s="233"/>
      <c r="AQ228" s="233"/>
      <c r="AR228" s="233"/>
      <c r="AS228" s="265"/>
      <c r="AT228" s="265"/>
      <c r="AU228" s="265"/>
      <c r="AV228" s="265"/>
      <c r="AW228" s="265"/>
      <c r="AX228" s="265"/>
      <c r="AY228" s="265"/>
      <c r="AZ228" s="265"/>
      <c r="BA228" s="265"/>
      <c r="BB228" s="265"/>
      <c r="BC228" s="265"/>
      <c r="BD228" s="266"/>
      <c r="BE228" s="266"/>
      <c r="BF228" s="266"/>
      <c r="BG228" s="266"/>
      <c r="BH228" s="266"/>
      <c r="BI228" s="265"/>
      <c r="BJ228" s="265"/>
      <c r="BK228" s="265"/>
      <c r="BN228" s="2"/>
      <c r="BQ228" s="45"/>
    </row>
    <row r="229" spans="1:69" customFormat="1" ht="34.5" hidden="1" customHeight="1" x14ac:dyDescent="0.25">
      <c r="A229" s="233"/>
      <c r="B229" s="233"/>
      <c r="C229" s="233"/>
      <c r="D229" s="233"/>
      <c r="E229" s="265"/>
      <c r="F229" s="265"/>
      <c r="G229" s="265"/>
      <c r="H229" s="265"/>
      <c r="I229" s="265"/>
      <c r="J229" s="265"/>
      <c r="K229" s="265"/>
      <c r="L229" s="265"/>
      <c r="M229" s="265"/>
      <c r="N229" s="265"/>
      <c r="O229" s="265"/>
      <c r="P229" s="265"/>
      <c r="Q229" s="265"/>
      <c r="R229" s="233"/>
      <c r="S229" s="233"/>
      <c r="T229" s="233"/>
      <c r="U229" s="233"/>
      <c r="V229" s="233"/>
      <c r="W229" s="233"/>
      <c r="X229" s="233"/>
      <c r="Y229" s="233"/>
      <c r="Z229" s="233"/>
      <c r="AA229" s="233"/>
      <c r="AB229" s="233"/>
      <c r="AC229" s="212">
        <v>710512</v>
      </c>
      <c r="AD229" s="212" t="s">
        <v>1996</v>
      </c>
      <c r="AE229" s="324" t="s">
        <v>3825</v>
      </c>
      <c r="AF229" s="212" t="s">
        <v>902</v>
      </c>
      <c r="AG229" s="212" t="s">
        <v>902</v>
      </c>
      <c r="AH229" s="211" t="s">
        <v>1374</v>
      </c>
      <c r="AI229" s="212" t="s">
        <v>2958</v>
      </c>
      <c r="AJ229" s="213">
        <v>130418</v>
      </c>
      <c r="AK229" s="233"/>
      <c r="AL229" s="233"/>
      <c r="AM229" s="233"/>
      <c r="AN229" s="233"/>
      <c r="AO229" s="233"/>
      <c r="AP229" s="233"/>
      <c r="AQ229" s="233"/>
      <c r="AR229" s="233"/>
      <c r="AS229" s="265"/>
      <c r="AT229" s="265"/>
      <c r="AU229" s="265"/>
      <c r="AV229" s="265"/>
      <c r="AW229" s="265"/>
      <c r="AX229" s="265"/>
      <c r="AY229" s="265"/>
      <c r="AZ229" s="265"/>
      <c r="BA229" s="265"/>
      <c r="BB229" s="265"/>
      <c r="BC229" s="265"/>
      <c r="BD229" s="266"/>
      <c r="BE229" s="266"/>
      <c r="BF229" s="266"/>
      <c r="BG229" s="266"/>
      <c r="BH229" s="266"/>
      <c r="BI229" s="265"/>
      <c r="BJ229" s="265"/>
      <c r="BK229" s="265"/>
      <c r="BN229" s="2"/>
      <c r="BQ229" s="45"/>
    </row>
    <row r="230" spans="1:69" customFormat="1" ht="34.5" hidden="1" customHeight="1" x14ac:dyDescent="0.25">
      <c r="A230" s="233"/>
      <c r="B230" s="233"/>
      <c r="C230" s="233"/>
      <c r="D230" s="233"/>
      <c r="E230" s="265"/>
      <c r="F230" s="265"/>
      <c r="G230" s="265"/>
      <c r="H230" s="265"/>
      <c r="I230" s="265"/>
      <c r="J230" s="265"/>
      <c r="K230" s="265"/>
      <c r="L230" s="265"/>
      <c r="M230" s="265"/>
      <c r="N230" s="265"/>
      <c r="O230" s="265"/>
      <c r="P230" s="265"/>
      <c r="Q230" s="265"/>
      <c r="R230" s="233"/>
      <c r="S230" s="233"/>
      <c r="T230" s="233"/>
      <c r="U230" s="233"/>
      <c r="V230" s="233"/>
      <c r="W230" s="233"/>
      <c r="X230" s="233"/>
      <c r="Y230" s="233"/>
      <c r="Z230" s="233"/>
      <c r="AA230" s="233"/>
      <c r="AB230" s="233"/>
      <c r="AC230" s="212">
        <v>710513</v>
      </c>
      <c r="AD230" s="212" t="s">
        <v>2007</v>
      </c>
      <c r="AE230" s="324" t="s">
        <v>3825</v>
      </c>
      <c r="AF230" s="212" t="s">
        <v>902</v>
      </c>
      <c r="AG230" s="212" t="s">
        <v>902</v>
      </c>
      <c r="AH230" s="211" t="s">
        <v>1374</v>
      </c>
      <c r="AI230" s="212" t="s">
        <v>2959</v>
      </c>
      <c r="AJ230" s="213">
        <v>130419</v>
      </c>
      <c r="AK230" s="233"/>
      <c r="AL230" s="233"/>
      <c r="AM230" s="233"/>
      <c r="AN230" s="233"/>
      <c r="AO230" s="233"/>
      <c r="AP230" s="233"/>
      <c r="AQ230" s="233"/>
      <c r="AR230" s="233"/>
      <c r="AS230" s="265"/>
      <c r="AT230" s="265"/>
      <c r="AU230" s="265"/>
      <c r="AV230" s="265"/>
      <c r="AW230" s="265"/>
      <c r="AX230" s="265"/>
      <c r="AY230" s="265"/>
      <c r="AZ230" s="265"/>
      <c r="BA230" s="265"/>
      <c r="BB230" s="265"/>
      <c r="BC230" s="265"/>
      <c r="BD230" s="266"/>
      <c r="BE230" s="266"/>
      <c r="BF230" s="266"/>
      <c r="BG230" s="266"/>
      <c r="BH230" s="266"/>
      <c r="BI230" s="265"/>
      <c r="BJ230" s="265"/>
      <c r="BK230" s="265"/>
      <c r="BN230" s="2"/>
      <c r="BQ230" s="45"/>
    </row>
    <row r="231" spans="1:69" customFormat="1" ht="34.5" hidden="1" customHeight="1" x14ac:dyDescent="0.25">
      <c r="A231" s="233"/>
      <c r="B231" s="233"/>
      <c r="C231" s="233"/>
      <c r="D231" s="233"/>
      <c r="E231" s="265"/>
      <c r="F231" s="265"/>
      <c r="G231" s="265"/>
      <c r="H231" s="265"/>
      <c r="I231" s="265"/>
      <c r="J231" s="265"/>
      <c r="K231" s="265"/>
      <c r="L231" s="265"/>
      <c r="M231" s="265"/>
      <c r="N231" s="265"/>
      <c r="O231" s="265"/>
      <c r="P231" s="265"/>
      <c r="Q231" s="265"/>
      <c r="R231" s="233"/>
      <c r="S231" s="233"/>
      <c r="T231" s="233"/>
      <c r="U231" s="233"/>
      <c r="V231" s="233"/>
      <c r="W231" s="233"/>
      <c r="X231" s="233"/>
      <c r="Y231" s="233"/>
      <c r="Z231" s="233"/>
      <c r="AA231" s="233"/>
      <c r="AB231" s="233"/>
      <c r="AC231" s="212">
        <v>710601</v>
      </c>
      <c r="AD231" s="212" t="s">
        <v>2042</v>
      </c>
      <c r="AE231" s="324" t="s">
        <v>3825</v>
      </c>
      <c r="AF231" s="212" t="s">
        <v>902</v>
      </c>
      <c r="AG231" s="212" t="s">
        <v>902</v>
      </c>
      <c r="AH231" s="211" t="s">
        <v>1374</v>
      </c>
      <c r="AI231" s="212" t="s">
        <v>2960</v>
      </c>
      <c r="AJ231" s="213">
        <v>130420</v>
      </c>
      <c r="AK231" s="233"/>
      <c r="AL231" s="233"/>
      <c r="AM231" s="233"/>
      <c r="AN231" s="233"/>
      <c r="AO231" s="233"/>
      <c r="AP231" s="233"/>
      <c r="AQ231" s="233"/>
      <c r="AR231" s="233"/>
      <c r="AS231" s="265"/>
      <c r="AT231" s="265"/>
      <c r="AU231" s="265"/>
      <c r="AV231" s="265"/>
      <c r="AW231" s="265"/>
      <c r="AX231" s="265"/>
      <c r="AY231" s="265"/>
      <c r="AZ231" s="265"/>
      <c r="BA231" s="265"/>
      <c r="BB231" s="265"/>
      <c r="BC231" s="265"/>
      <c r="BD231" s="266"/>
      <c r="BE231" s="266"/>
      <c r="BF231" s="266"/>
      <c r="BG231" s="266"/>
      <c r="BH231" s="266"/>
      <c r="BI231" s="265"/>
      <c r="BJ231" s="265"/>
      <c r="BK231" s="265"/>
      <c r="BN231" s="2"/>
      <c r="BQ231" s="45"/>
    </row>
    <row r="232" spans="1:69" customFormat="1" ht="34.5" hidden="1" customHeight="1" x14ac:dyDescent="0.25">
      <c r="A232" s="233"/>
      <c r="B232" s="233"/>
      <c r="C232" s="233"/>
      <c r="D232" s="233"/>
      <c r="E232" s="265"/>
      <c r="F232" s="265"/>
      <c r="G232" s="265"/>
      <c r="H232" s="265"/>
      <c r="I232" s="265"/>
      <c r="J232" s="265"/>
      <c r="K232" s="265"/>
      <c r="L232" s="265"/>
      <c r="M232" s="265"/>
      <c r="N232" s="265"/>
      <c r="O232" s="265"/>
      <c r="P232" s="265"/>
      <c r="Q232" s="265"/>
      <c r="R232" s="233"/>
      <c r="S232" s="233"/>
      <c r="T232" s="233"/>
      <c r="U232" s="233"/>
      <c r="V232" s="233"/>
      <c r="W232" s="233"/>
      <c r="X232" s="233"/>
      <c r="Y232" s="233"/>
      <c r="Z232" s="233"/>
      <c r="AA232" s="233"/>
      <c r="AB232" s="233"/>
      <c r="AC232" s="212">
        <v>710602</v>
      </c>
      <c r="AD232" s="212" t="s">
        <v>2054</v>
      </c>
      <c r="AE232" s="324" t="s">
        <v>3825</v>
      </c>
      <c r="AF232" s="212" t="s">
        <v>902</v>
      </c>
      <c r="AG232" s="212" t="s">
        <v>902</v>
      </c>
      <c r="AH232" s="211" t="s">
        <v>1374</v>
      </c>
      <c r="AI232" s="212" t="s">
        <v>2961</v>
      </c>
      <c r="AJ232" s="213">
        <v>130421</v>
      </c>
      <c r="AK232" s="233"/>
      <c r="AL232" s="233"/>
      <c r="AM232" s="233"/>
      <c r="AN232" s="233"/>
      <c r="AO232" s="233"/>
      <c r="AP232" s="233"/>
      <c r="AQ232" s="233"/>
      <c r="AR232" s="233"/>
      <c r="AS232" s="265"/>
      <c r="AT232" s="265"/>
      <c r="AU232" s="265"/>
      <c r="AV232" s="265"/>
      <c r="AW232" s="265"/>
      <c r="AX232" s="265"/>
      <c r="AY232" s="265"/>
      <c r="AZ232" s="265"/>
      <c r="BA232" s="265"/>
      <c r="BB232" s="265"/>
      <c r="BC232" s="265"/>
      <c r="BD232" s="266"/>
      <c r="BE232" s="266"/>
      <c r="BF232" s="266"/>
      <c r="BG232" s="266"/>
      <c r="BH232" s="266"/>
      <c r="BI232" s="265"/>
      <c r="BJ232" s="265"/>
      <c r="BK232" s="265"/>
      <c r="BN232" s="2"/>
      <c r="BQ232" s="45"/>
    </row>
    <row r="233" spans="1:69" customFormat="1" ht="34.5" hidden="1" customHeight="1" x14ac:dyDescent="0.25">
      <c r="A233" s="233"/>
      <c r="B233" s="233"/>
      <c r="C233" s="233"/>
      <c r="D233" s="233"/>
      <c r="E233" s="265"/>
      <c r="F233" s="265"/>
      <c r="G233" s="265"/>
      <c r="H233" s="265"/>
      <c r="I233" s="265"/>
      <c r="J233" s="265"/>
      <c r="K233" s="265"/>
      <c r="L233" s="265"/>
      <c r="M233" s="265"/>
      <c r="N233" s="265"/>
      <c r="O233" s="265"/>
      <c r="P233" s="265"/>
      <c r="Q233" s="265"/>
      <c r="R233" s="233"/>
      <c r="S233" s="233"/>
      <c r="T233" s="233"/>
      <c r="U233" s="233"/>
      <c r="V233" s="233"/>
      <c r="W233" s="233"/>
      <c r="X233" s="233"/>
      <c r="Y233" s="233"/>
      <c r="Z233" s="233"/>
      <c r="AA233" s="233"/>
      <c r="AB233" s="233"/>
      <c r="AC233" s="212">
        <v>710702</v>
      </c>
      <c r="AD233" s="212" t="s">
        <v>2065</v>
      </c>
      <c r="AE233" s="324" t="s">
        <v>3825</v>
      </c>
      <c r="AF233" s="212" t="s">
        <v>902</v>
      </c>
      <c r="AG233" s="212" t="s">
        <v>902</v>
      </c>
      <c r="AH233" s="211" t="s">
        <v>1374</v>
      </c>
      <c r="AI233" s="212" t="s">
        <v>2962</v>
      </c>
      <c r="AJ233" s="213">
        <v>130499</v>
      </c>
      <c r="AK233" s="233"/>
      <c r="AL233" s="233"/>
      <c r="AM233" s="233"/>
      <c r="AN233" s="233"/>
      <c r="AO233" s="233"/>
      <c r="AP233" s="233"/>
      <c r="AQ233" s="233"/>
      <c r="AR233" s="233"/>
      <c r="AS233" s="265"/>
      <c r="AT233" s="265"/>
      <c r="AU233" s="265"/>
      <c r="AV233" s="265"/>
      <c r="AW233" s="265"/>
      <c r="AX233" s="265"/>
      <c r="AY233" s="265"/>
      <c r="AZ233" s="265"/>
      <c r="BA233" s="265"/>
      <c r="BB233" s="265"/>
      <c r="BC233" s="265"/>
      <c r="BD233" s="266"/>
      <c r="BE233" s="266"/>
      <c r="BF233" s="266"/>
      <c r="BG233" s="266"/>
      <c r="BH233" s="266"/>
      <c r="BI233" s="265"/>
      <c r="BJ233" s="265"/>
      <c r="BK233" s="265"/>
      <c r="BN233" s="2"/>
      <c r="BQ233" s="45"/>
    </row>
    <row r="234" spans="1:69" customFormat="1" ht="34.5" hidden="1" customHeight="1" x14ac:dyDescent="0.25">
      <c r="A234" s="233"/>
      <c r="B234" s="233"/>
      <c r="C234" s="233"/>
      <c r="D234" s="233"/>
      <c r="E234" s="265"/>
      <c r="F234" s="265"/>
      <c r="G234" s="265"/>
      <c r="H234" s="265"/>
      <c r="I234" s="265"/>
      <c r="J234" s="265"/>
      <c r="K234" s="265"/>
      <c r="L234" s="265"/>
      <c r="M234" s="265"/>
      <c r="N234" s="265"/>
      <c r="O234" s="265"/>
      <c r="P234" s="265"/>
      <c r="Q234" s="265"/>
      <c r="R234" s="233"/>
      <c r="S234" s="233"/>
      <c r="T234" s="233"/>
      <c r="U234" s="233"/>
      <c r="V234" s="233"/>
      <c r="W234" s="233"/>
      <c r="X234" s="233"/>
      <c r="Y234" s="233"/>
      <c r="Z234" s="233"/>
      <c r="AA234" s="233"/>
      <c r="AB234" s="233"/>
      <c r="AC234" s="212">
        <v>710703</v>
      </c>
      <c r="AD234" s="212" t="s">
        <v>2075</v>
      </c>
      <c r="AE234" s="324" t="s">
        <v>3825</v>
      </c>
      <c r="AF234" s="212" t="s">
        <v>902</v>
      </c>
      <c r="AG234" s="212" t="s">
        <v>902</v>
      </c>
      <c r="AH234" s="211" t="s">
        <v>1374</v>
      </c>
      <c r="AI234" s="212" t="s">
        <v>2963</v>
      </c>
      <c r="AJ234" s="213">
        <v>140000</v>
      </c>
      <c r="AK234" s="233"/>
      <c r="AL234" s="233"/>
      <c r="AM234" s="233"/>
      <c r="AN234" s="233"/>
      <c r="AO234" s="233"/>
      <c r="AP234" s="233"/>
      <c r="AQ234" s="233"/>
      <c r="AR234" s="233"/>
      <c r="AS234" s="265"/>
      <c r="AT234" s="265"/>
      <c r="AU234" s="265"/>
      <c r="AV234" s="265"/>
      <c r="AW234" s="265"/>
      <c r="AX234" s="265"/>
      <c r="AY234" s="265"/>
      <c r="AZ234" s="265"/>
      <c r="BA234" s="265"/>
      <c r="BB234" s="265"/>
      <c r="BC234" s="265"/>
      <c r="BD234" s="266"/>
      <c r="BE234" s="266"/>
      <c r="BF234" s="266"/>
      <c r="BG234" s="266"/>
      <c r="BH234" s="266"/>
      <c r="BI234" s="265"/>
      <c r="BJ234" s="265"/>
      <c r="BK234" s="265"/>
      <c r="BN234" s="2"/>
      <c r="BQ234" s="45"/>
    </row>
    <row r="235" spans="1:69" customFormat="1" ht="34.5" hidden="1" customHeight="1" x14ac:dyDescent="0.25">
      <c r="A235" s="233"/>
      <c r="B235" s="233"/>
      <c r="C235" s="233"/>
      <c r="D235" s="233"/>
      <c r="E235" s="265"/>
      <c r="F235" s="265"/>
      <c r="G235" s="265"/>
      <c r="H235" s="265"/>
      <c r="I235" s="265"/>
      <c r="J235" s="265"/>
      <c r="K235" s="265"/>
      <c r="L235" s="265"/>
      <c r="M235" s="265"/>
      <c r="N235" s="265"/>
      <c r="O235" s="265"/>
      <c r="P235" s="265"/>
      <c r="Q235" s="265"/>
      <c r="R235" s="233"/>
      <c r="S235" s="233"/>
      <c r="T235" s="233"/>
      <c r="U235" s="233"/>
      <c r="V235" s="233"/>
      <c r="W235" s="233"/>
      <c r="X235" s="233"/>
      <c r="Y235" s="233"/>
      <c r="Z235" s="233"/>
      <c r="AA235" s="233"/>
      <c r="AB235" s="233"/>
      <c r="AC235" s="212">
        <v>710704</v>
      </c>
      <c r="AD235" s="212" t="s">
        <v>2083</v>
      </c>
      <c r="AE235" s="324" t="s">
        <v>3825</v>
      </c>
      <c r="AF235" s="212" t="s">
        <v>902</v>
      </c>
      <c r="AG235" s="212" t="s">
        <v>902</v>
      </c>
      <c r="AH235" s="211" t="s">
        <v>1374</v>
      </c>
      <c r="AI235" s="212" t="s">
        <v>2964</v>
      </c>
      <c r="AJ235" s="213">
        <v>140100</v>
      </c>
      <c r="AK235" s="233"/>
      <c r="AL235" s="233"/>
      <c r="AM235" s="233"/>
      <c r="AN235" s="233"/>
      <c r="AO235" s="233"/>
      <c r="AP235" s="233"/>
      <c r="AQ235" s="233"/>
      <c r="AR235" s="233"/>
      <c r="AS235" s="265"/>
      <c r="AT235" s="265"/>
      <c r="AU235" s="265"/>
      <c r="AV235" s="265"/>
      <c r="AW235" s="265"/>
      <c r="AX235" s="265"/>
      <c r="AY235" s="265"/>
      <c r="AZ235" s="265"/>
      <c r="BA235" s="265"/>
      <c r="BB235" s="265"/>
      <c r="BC235" s="265"/>
      <c r="BD235" s="266"/>
      <c r="BE235" s="266"/>
      <c r="BF235" s="266"/>
      <c r="BG235" s="266"/>
      <c r="BH235" s="266"/>
      <c r="BI235" s="265"/>
      <c r="BJ235" s="265"/>
      <c r="BK235" s="265"/>
      <c r="BN235" s="2"/>
      <c r="BQ235" s="45"/>
    </row>
    <row r="236" spans="1:69" customFormat="1" ht="34.5" hidden="1" customHeight="1" x14ac:dyDescent="0.25">
      <c r="A236" s="233"/>
      <c r="B236" s="233"/>
      <c r="C236" s="233"/>
      <c r="D236" s="233"/>
      <c r="E236" s="265"/>
      <c r="F236" s="265"/>
      <c r="G236" s="265"/>
      <c r="H236" s="265"/>
      <c r="I236" s="265"/>
      <c r="J236" s="265"/>
      <c r="K236" s="265"/>
      <c r="L236" s="265"/>
      <c r="M236" s="265"/>
      <c r="N236" s="265"/>
      <c r="O236" s="265"/>
      <c r="P236" s="265"/>
      <c r="Q236" s="265"/>
      <c r="R236" s="233"/>
      <c r="S236" s="233"/>
      <c r="T236" s="233"/>
      <c r="U236" s="233"/>
      <c r="V236" s="233"/>
      <c r="W236" s="233"/>
      <c r="X236" s="233"/>
      <c r="Y236" s="233"/>
      <c r="Z236" s="233"/>
      <c r="AA236" s="233"/>
      <c r="AB236" s="233"/>
      <c r="AC236" s="212">
        <v>710706</v>
      </c>
      <c r="AD236" s="212" t="s">
        <v>2100</v>
      </c>
      <c r="AE236" s="324" t="s">
        <v>3825</v>
      </c>
      <c r="AF236" s="212" t="s">
        <v>902</v>
      </c>
      <c r="AG236" s="212" t="s">
        <v>902</v>
      </c>
      <c r="AH236" s="211" t="s">
        <v>1374</v>
      </c>
      <c r="AI236" s="212" t="s">
        <v>2965</v>
      </c>
      <c r="AJ236" s="213">
        <v>140106</v>
      </c>
      <c r="AK236" s="233"/>
      <c r="AL236" s="233"/>
      <c r="AM236" s="233"/>
      <c r="AN236" s="233"/>
      <c r="AO236" s="233"/>
      <c r="AP236" s="233"/>
      <c r="AQ236" s="233"/>
      <c r="AR236" s="233"/>
      <c r="AS236" s="265"/>
      <c r="AT236" s="265"/>
      <c r="AU236" s="265"/>
      <c r="AV236" s="265"/>
      <c r="AW236" s="265"/>
      <c r="AX236" s="265"/>
      <c r="AY236" s="265"/>
      <c r="AZ236" s="265"/>
      <c r="BA236" s="265"/>
      <c r="BB236" s="265"/>
      <c r="BC236" s="265"/>
      <c r="BD236" s="266"/>
      <c r="BE236" s="266"/>
      <c r="BF236" s="266"/>
      <c r="BG236" s="266"/>
      <c r="BH236" s="266"/>
      <c r="BI236" s="265"/>
      <c r="BJ236" s="265"/>
      <c r="BK236" s="265"/>
      <c r="BN236" s="2"/>
      <c r="BQ236" s="45"/>
    </row>
    <row r="237" spans="1:69" customFormat="1" ht="34.5" hidden="1" customHeight="1" x14ac:dyDescent="0.25">
      <c r="A237" s="233"/>
      <c r="B237" s="233"/>
      <c r="C237" s="233"/>
      <c r="D237" s="233"/>
      <c r="E237" s="265"/>
      <c r="F237" s="265"/>
      <c r="G237" s="265"/>
      <c r="H237" s="265"/>
      <c r="I237" s="265"/>
      <c r="J237" s="265"/>
      <c r="K237" s="265"/>
      <c r="L237" s="265"/>
      <c r="M237" s="265"/>
      <c r="N237" s="265"/>
      <c r="O237" s="265"/>
      <c r="P237" s="265"/>
      <c r="Q237" s="265"/>
      <c r="R237" s="233"/>
      <c r="S237" s="233"/>
      <c r="T237" s="233"/>
      <c r="U237" s="233"/>
      <c r="V237" s="233"/>
      <c r="W237" s="233"/>
      <c r="X237" s="233"/>
      <c r="Y237" s="233"/>
      <c r="Z237" s="233"/>
      <c r="AA237" s="233"/>
      <c r="AB237" s="233"/>
      <c r="AC237" s="212">
        <v>710707</v>
      </c>
      <c r="AD237" s="212" t="s">
        <v>2110</v>
      </c>
      <c r="AE237" s="324" t="s">
        <v>3825</v>
      </c>
      <c r="AF237" s="212" t="s">
        <v>902</v>
      </c>
      <c r="AG237" s="212" t="s">
        <v>902</v>
      </c>
      <c r="AH237" s="211" t="s">
        <v>1374</v>
      </c>
      <c r="AI237" s="212" t="s">
        <v>2966</v>
      </c>
      <c r="AJ237" s="213">
        <v>140107</v>
      </c>
      <c r="AK237" s="233"/>
      <c r="AL237" s="233"/>
      <c r="AM237" s="233"/>
      <c r="AN237" s="233"/>
      <c r="AO237" s="233"/>
      <c r="AP237" s="233"/>
      <c r="AQ237" s="233"/>
      <c r="AR237" s="233"/>
      <c r="AS237" s="265"/>
      <c r="AT237" s="265"/>
      <c r="AU237" s="265"/>
      <c r="AV237" s="265"/>
      <c r="AW237" s="265"/>
      <c r="AX237" s="265"/>
      <c r="AY237" s="265"/>
      <c r="AZ237" s="265"/>
      <c r="BA237" s="265"/>
      <c r="BB237" s="265"/>
      <c r="BC237" s="265"/>
      <c r="BD237" s="266"/>
      <c r="BE237" s="266"/>
      <c r="BF237" s="266"/>
      <c r="BG237" s="266"/>
      <c r="BH237" s="266"/>
      <c r="BI237" s="265"/>
      <c r="BJ237" s="265"/>
      <c r="BK237" s="265"/>
      <c r="BN237" s="2"/>
      <c r="BQ237" s="45"/>
    </row>
    <row r="238" spans="1:69" customFormat="1" ht="34.5" hidden="1" customHeight="1" x14ac:dyDescent="0.25">
      <c r="A238" s="233"/>
      <c r="B238" s="233"/>
      <c r="C238" s="233"/>
      <c r="D238" s="233"/>
      <c r="E238" s="265"/>
      <c r="F238" s="265"/>
      <c r="G238" s="265"/>
      <c r="H238" s="265"/>
      <c r="I238" s="265"/>
      <c r="J238" s="265"/>
      <c r="K238" s="265"/>
      <c r="L238" s="265"/>
      <c r="M238" s="265"/>
      <c r="N238" s="265"/>
      <c r="O238" s="265"/>
      <c r="P238" s="265"/>
      <c r="Q238" s="265"/>
      <c r="R238" s="233"/>
      <c r="S238" s="233"/>
      <c r="T238" s="233"/>
      <c r="U238" s="233"/>
      <c r="V238" s="233"/>
      <c r="W238" s="233"/>
      <c r="X238" s="233"/>
      <c r="Y238" s="233"/>
      <c r="Z238" s="233"/>
      <c r="AA238" s="233"/>
      <c r="AB238" s="233"/>
      <c r="AC238" s="212">
        <v>710708</v>
      </c>
      <c r="AD238" s="212" t="s">
        <v>2119</v>
      </c>
      <c r="AE238" s="324" t="s">
        <v>3825</v>
      </c>
      <c r="AF238" s="212" t="s">
        <v>902</v>
      </c>
      <c r="AG238" s="212" t="s">
        <v>902</v>
      </c>
      <c r="AH238" s="211" t="s">
        <v>1374</v>
      </c>
      <c r="AI238" s="212" t="s">
        <v>2967</v>
      </c>
      <c r="AJ238" s="213">
        <v>140108</v>
      </c>
      <c r="AK238" s="233"/>
      <c r="AL238" s="233"/>
      <c r="AM238" s="233"/>
      <c r="AN238" s="233"/>
      <c r="AO238" s="233"/>
      <c r="AP238" s="233"/>
      <c r="AQ238" s="233"/>
      <c r="AR238" s="233"/>
      <c r="AS238" s="265"/>
      <c r="AT238" s="265"/>
      <c r="AU238" s="265"/>
      <c r="AV238" s="265"/>
      <c r="AW238" s="265"/>
      <c r="AX238" s="265"/>
      <c r="AY238" s="265"/>
      <c r="AZ238" s="265"/>
      <c r="BA238" s="265"/>
      <c r="BB238" s="265"/>
      <c r="BC238" s="265"/>
      <c r="BD238" s="266"/>
      <c r="BE238" s="266"/>
      <c r="BF238" s="266"/>
      <c r="BG238" s="266"/>
      <c r="BH238" s="266"/>
      <c r="BI238" s="265"/>
      <c r="BJ238" s="265"/>
      <c r="BK238" s="265"/>
      <c r="BN238" s="2"/>
      <c r="BQ238" s="45"/>
    </row>
    <row r="239" spans="1:69" customFormat="1" ht="34.5" hidden="1" customHeight="1" x14ac:dyDescent="0.25">
      <c r="A239" s="233"/>
      <c r="B239" s="233"/>
      <c r="C239" s="233"/>
      <c r="D239" s="233"/>
      <c r="E239" s="265"/>
      <c r="F239" s="265"/>
      <c r="G239" s="265"/>
      <c r="H239" s="265"/>
      <c r="I239" s="265"/>
      <c r="J239" s="265"/>
      <c r="K239" s="265"/>
      <c r="L239" s="265"/>
      <c r="M239" s="265"/>
      <c r="N239" s="265"/>
      <c r="O239" s="265"/>
      <c r="P239" s="265"/>
      <c r="Q239" s="265"/>
      <c r="R239" s="233"/>
      <c r="S239" s="233"/>
      <c r="T239" s="233"/>
      <c r="U239" s="233"/>
      <c r="V239" s="233"/>
      <c r="W239" s="233"/>
      <c r="X239" s="233"/>
      <c r="Y239" s="233"/>
      <c r="Z239" s="233"/>
      <c r="AA239" s="233"/>
      <c r="AB239" s="233"/>
      <c r="AC239" s="212">
        <v>710709</v>
      </c>
      <c r="AD239" s="212" t="s">
        <v>2126</v>
      </c>
      <c r="AE239" s="324" t="s">
        <v>3825</v>
      </c>
      <c r="AF239" s="212" t="s">
        <v>902</v>
      </c>
      <c r="AG239" s="212" t="s">
        <v>902</v>
      </c>
      <c r="AH239" s="211" t="s">
        <v>1374</v>
      </c>
      <c r="AI239" s="212" t="s">
        <v>2968</v>
      </c>
      <c r="AJ239" s="213">
        <v>140110</v>
      </c>
      <c r="AK239" s="233"/>
      <c r="AL239" s="233"/>
      <c r="AM239" s="233"/>
      <c r="AN239" s="233"/>
      <c r="AO239" s="233"/>
      <c r="AP239" s="233"/>
      <c r="AQ239" s="233"/>
      <c r="AR239" s="233"/>
      <c r="AS239" s="265"/>
      <c r="AT239" s="265"/>
      <c r="AU239" s="265"/>
      <c r="AV239" s="265"/>
      <c r="AW239" s="265"/>
      <c r="AX239" s="265"/>
      <c r="AY239" s="265"/>
      <c r="AZ239" s="265"/>
      <c r="BA239" s="265"/>
      <c r="BB239" s="265"/>
      <c r="BC239" s="265"/>
      <c r="BD239" s="266"/>
      <c r="BE239" s="266"/>
      <c r="BF239" s="266"/>
      <c r="BG239" s="266"/>
      <c r="BH239" s="266"/>
      <c r="BI239" s="265"/>
      <c r="BJ239" s="265"/>
      <c r="BK239" s="265"/>
      <c r="BN239" s="2"/>
      <c r="BQ239" s="45"/>
    </row>
    <row r="240" spans="1:69" customFormat="1" ht="34.5" hidden="1" customHeight="1" x14ac:dyDescent="0.25">
      <c r="A240" s="233"/>
      <c r="B240" s="233"/>
      <c r="C240" s="233"/>
      <c r="D240" s="233"/>
      <c r="E240" s="265"/>
      <c r="F240" s="265"/>
      <c r="G240" s="265"/>
      <c r="H240" s="265"/>
      <c r="I240" s="265"/>
      <c r="J240" s="265"/>
      <c r="K240" s="265"/>
      <c r="L240" s="265"/>
      <c r="M240" s="265"/>
      <c r="N240" s="265"/>
      <c r="O240" s="265"/>
      <c r="P240" s="265"/>
      <c r="Q240" s="265"/>
      <c r="R240" s="233"/>
      <c r="S240" s="233"/>
      <c r="T240" s="233"/>
      <c r="U240" s="233"/>
      <c r="V240" s="233"/>
      <c r="W240" s="233"/>
      <c r="X240" s="233"/>
      <c r="Y240" s="233"/>
      <c r="Z240" s="233"/>
      <c r="AA240" s="233"/>
      <c r="AB240" s="233"/>
      <c r="AC240" s="212">
        <v>710710</v>
      </c>
      <c r="AD240" s="212" t="s">
        <v>2132</v>
      </c>
      <c r="AE240" s="324" t="s">
        <v>3825</v>
      </c>
      <c r="AF240" s="212" t="s">
        <v>902</v>
      </c>
      <c r="AG240" s="212" t="s">
        <v>902</v>
      </c>
      <c r="AH240" s="211" t="s">
        <v>1374</v>
      </c>
      <c r="AI240" s="212" t="s">
        <v>2969</v>
      </c>
      <c r="AJ240" s="213">
        <v>140113</v>
      </c>
      <c r="AK240" s="233"/>
      <c r="AL240" s="233"/>
      <c r="AM240" s="233"/>
      <c r="AN240" s="233"/>
      <c r="AO240" s="233"/>
      <c r="AP240" s="233"/>
      <c r="AQ240" s="233"/>
      <c r="AR240" s="233"/>
      <c r="AS240" s="265"/>
      <c r="AT240" s="265"/>
      <c r="AU240" s="265"/>
      <c r="AV240" s="265"/>
      <c r="AW240" s="265"/>
      <c r="AX240" s="265"/>
      <c r="AY240" s="265"/>
      <c r="AZ240" s="265"/>
      <c r="BA240" s="265"/>
      <c r="BB240" s="265"/>
      <c r="BC240" s="265"/>
      <c r="BD240" s="266"/>
      <c r="BE240" s="266"/>
      <c r="BF240" s="266"/>
      <c r="BG240" s="266"/>
      <c r="BH240" s="266"/>
      <c r="BI240" s="265"/>
      <c r="BJ240" s="265"/>
      <c r="BK240" s="265"/>
      <c r="BN240" s="2"/>
      <c r="BQ240" s="45"/>
    </row>
    <row r="241" spans="1:69" customFormat="1" ht="34.5" hidden="1" customHeight="1" x14ac:dyDescent="0.25">
      <c r="A241" s="233"/>
      <c r="B241" s="233"/>
      <c r="C241" s="233"/>
      <c r="D241" s="233"/>
      <c r="E241" s="265"/>
      <c r="F241" s="265"/>
      <c r="G241" s="265"/>
      <c r="H241" s="265"/>
      <c r="I241" s="265"/>
      <c r="J241" s="265"/>
      <c r="K241" s="265"/>
      <c r="L241" s="265"/>
      <c r="M241" s="265"/>
      <c r="N241" s="265"/>
      <c r="O241" s="265"/>
      <c r="P241" s="265"/>
      <c r="Q241" s="265"/>
      <c r="R241" s="233"/>
      <c r="S241" s="233"/>
      <c r="T241" s="233"/>
      <c r="U241" s="233"/>
      <c r="V241" s="233"/>
      <c r="W241" s="233"/>
      <c r="X241" s="233"/>
      <c r="Y241" s="233"/>
      <c r="Z241" s="233"/>
      <c r="AA241" s="233"/>
      <c r="AB241" s="233"/>
      <c r="AC241" s="212">
        <v>710711</v>
      </c>
      <c r="AD241" s="212" t="s">
        <v>2138</v>
      </c>
      <c r="AE241" s="324" t="s">
        <v>3825</v>
      </c>
      <c r="AF241" s="212" t="s">
        <v>902</v>
      </c>
      <c r="AG241" s="212" t="s">
        <v>902</v>
      </c>
      <c r="AH241" s="211" t="s">
        <v>1374</v>
      </c>
      <c r="AI241" s="212" t="s">
        <v>2971</v>
      </c>
      <c r="AJ241" s="213">
        <v>140199</v>
      </c>
      <c r="AK241" s="233"/>
      <c r="AL241" s="233"/>
      <c r="AM241" s="233"/>
      <c r="AN241" s="233"/>
      <c r="AO241" s="233"/>
      <c r="AP241" s="233"/>
      <c r="AQ241" s="233"/>
      <c r="AR241" s="233"/>
      <c r="AS241" s="265"/>
      <c r="AT241" s="265"/>
      <c r="AU241" s="265"/>
      <c r="AV241" s="265"/>
      <c r="AW241" s="265"/>
      <c r="AX241" s="265"/>
      <c r="AY241" s="265"/>
      <c r="AZ241" s="265"/>
      <c r="BA241" s="265"/>
      <c r="BB241" s="265"/>
      <c r="BC241" s="265"/>
      <c r="BD241" s="266"/>
      <c r="BE241" s="266"/>
      <c r="BF241" s="266"/>
      <c r="BG241" s="266"/>
      <c r="BH241" s="266"/>
      <c r="BI241" s="265"/>
      <c r="BJ241" s="265"/>
      <c r="BK241" s="265"/>
      <c r="BN241" s="2"/>
      <c r="BQ241" s="45"/>
    </row>
    <row r="242" spans="1:69" customFormat="1" ht="34.5" hidden="1" customHeight="1" x14ac:dyDescent="0.25">
      <c r="A242" s="233"/>
      <c r="B242" s="233"/>
      <c r="C242" s="233"/>
      <c r="D242" s="233"/>
      <c r="E242" s="265"/>
      <c r="F242" s="265"/>
      <c r="G242" s="265"/>
      <c r="H242" s="265"/>
      <c r="I242" s="265"/>
      <c r="J242" s="265"/>
      <c r="K242" s="265"/>
      <c r="L242" s="265"/>
      <c r="M242" s="265"/>
      <c r="N242" s="265"/>
      <c r="O242" s="265"/>
      <c r="P242" s="265"/>
      <c r="Q242" s="265"/>
      <c r="R242" s="233"/>
      <c r="S242" s="233"/>
      <c r="T242" s="233"/>
      <c r="U242" s="233"/>
      <c r="V242" s="233"/>
      <c r="W242" s="233"/>
      <c r="X242" s="233"/>
      <c r="Y242" s="233"/>
      <c r="Z242" s="233"/>
      <c r="AA242" s="233"/>
      <c r="AB242" s="233"/>
      <c r="AC242" s="212">
        <v>730101</v>
      </c>
      <c r="AD242" s="212" t="s">
        <v>2153</v>
      </c>
      <c r="AE242" s="324" t="s">
        <v>2154</v>
      </c>
      <c r="AF242" s="212" t="s">
        <v>54</v>
      </c>
      <c r="AG242" s="212" t="s">
        <v>2970</v>
      </c>
      <c r="AH242" s="211" t="s">
        <v>1375</v>
      </c>
      <c r="AI242" s="212" t="s">
        <v>2972</v>
      </c>
      <c r="AJ242" s="213">
        <v>140200</v>
      </c>
      <c r="AK242" s="233"/>
      <c r="AL242" s="233"/>
      <c r="AM242" s="233"/>
      <c r="AN242" s="233"/>
      <c r="AO242" s="233"/>
      <c r="AP242" s="233"/>
      <c r="AQ242" s="233"/>
      <c r="AR242" s="233"/>
      <c r="AS242" s="265"/>
      <c r="AT242" s="265"/>
      <c r="AU242" s="265"/>
      <c r="AV242" s="265"/>
      <c r="AW242" s="265"/>
      <c r="AX242" s="265"/>
      <c r="AY242" s="265"/>
      <c r="AZ242" s="265"/>
      <c r="BA242" s="265"/>
      <c r="BB242" s="265"/>
      <c r="BC242" s="265"/>
      <c r="BD242" s="266"/>
      <c r="BE242" s="266"/>
      <c r="BF242" s="266"/>
      <c r="BG242" s="266"/>
      <c r="BH242" s="266"/>
      <c r="BI242" s="265"/>
      <c r="BJ242" s="265"/>
      <c r="BK242" s="265"/>
      <c r="BN242" s="2"/>
      <c r="BQ242" s="45"/>
    </row>
    <row r="243" spans="1:69" customFormat="1" ht="34.5" hidden="1" customHeight="1" x14ac:dyDescent="0.25">
      <c r="A243" s="233"/>
      <c r="B243" s="233"/>
      <c r="C243" s="233"/>
      <c r="D243" s="233"/>
      <c r="E243" s="265"/>
      <c r="F243" s="265"/>
      <c r="G243" s="265"/>
      <c r="H243" s="265"/>
      <c r="I243" s="265"/>
      <c r="J243" s="265"/>
      <c r="K243" s="265"/>
      <c r="L243" s="265"/>
      <c r="M243" s="265"/>
      <c r="N243" s="265"/>
      <c r="O243" s="265"/>
      <c r="P243" s="265"/>
      <c r="Q243" s="265"/>
      <c r="R243" s="233"/>
      <c r="S243" s="233"/>
      <c r="T243" s="233"/>
      <c r="U243" s="233"/>
      <c r="V243" s="233"/>
      <c r="W243" s="233"/>
      <c r="X243" s="233"/>
      <c r="Y243" s="233"/>
      <c r="Z243" s="233"/>
      <c r="AA243" s="233"/>
      <c r="AB243" s="233"/>
      <c r="AC243" s="212">
        <v>730102</v>
      </c>
      <c r="AD243" s="212" t="s">
        <v>2160</v>
      </c>
      <c r="AE243" s="324" t="s">
        <v>2154</v>
      </c>
      <c r="AF243" s="212" t="s">
        <v>54</v>
      </c>
      <c r="AG243" s="212" t="s">
        <v>2970</v>
      </c>
      <c r="AH243" s="211" t="s">
        <v>1375</v>
      </c>
      <c r="AI243" s="212" t="s">
        <v>2973</v>
      </c>
      <c r="AJ243" s="213">
        <v>140201</v>
      </c>
      <c r="AK243" s="233"/>
      <c r="AL243" s="233"/>
      <c r="AM243" s="233"/>
      <c r="AN243" s="233"/>
      <c r="AO243" s="233"/>
      <c r="AP243" s="233"/>
      <c r="AQ243" s="233"/>
      <c r="AR243" s="233"/>
      <c r="AS243" s="265"/>
      <c r="AT243" s="265"/>
      <c r="AU243" s="265"/>
      <c r="AV243" s="265"/>
      <c r="AW243" s="265"/>
      <c r="AX243" s="265"/>
      <c r="AY243" s="265"/>
      <c r="AZ243" s="265"/>
      <c r="BA243" s="265"/>
      <c r="BB243" s="265"/>
      <c r="BC243" s="265"/>
      <c r="BD243" s="266"/>
      <c r="BE243" s="266"/>
      <c r="BF243" s="266"/>
      <c r="BG243" s="266"/>
      <c r="BH243" s="266"/>
      <c r="BI243" s="265"/>
      <c r="BJ243" s="265"/>
      <c r="BK243" s="265"/>
      <c r="BN243" s="2"/>
      <c r="BQ243" s="45"/>
    </row>
    <row r="244" spans="1:69" customFormat="1" ht="34.5" hidden="1" customHeight="1" x14ac:dyDescent="0.25">
      <c r="A244" s="233"/>
      <c r="B244" s="233"/>
      <c r="C244" s="233"/>
      <c r="D244" s="233"/>
      <c r="E244" s="265"/>
      <c r="F244" s="265"/>
      <c r="G244" s="265"/>
      <c r="H244" s="265"/>
      <c r="I244" s="265"/>
      <c r="J244" s="265"/>
      <c r="K244" s="265"/>
      <c r="L244" s="265"/>
      <c r="M244" s="265"/>
      <c r="N244" s="265"/>
      <c r="O244" s="265"/>
      <c r="P244" s="265"/>
      <c r="Q244" s="265"/>
      <c r="R244" s="233"/>
      <c r="S244" s="233"/>
      <c r="T244" s="233"/>
      <c r="U244" s="233"/>
      <c r="V244" s="233"/>
      <c r="W244" s="233"/>
      <c r="X244" s="233"/>
      <c r="Y244" s="233"/>
      <c r="Z244" s="233"/>
      <c r="AA244" s="233"/>
      <c r="AB244" s="233"/>
      <c r="AC244" s="212">
        <v>730104</v>
      </c>
      <c r="AD244" s="212" t="s">
        <v>2167</v>
      </c>
      <c r="AE244" s="324" t="s">
        <v>2154</v>
      </c>
      <c r="AF244" s="212" t="s">
        <v>54</v>
      </c>
      <c r="AG244" s="212" t="s">
        <v>2970</v>
      </c>
      <c r="AH244" s="211" t="s">
        <v>1375</v>
      </c>
      <c r="AI244" s="212" t="s">
        <v>2974</v>
      </c>
      <c r="AJ244" s="213">
        <v>140202</v>
      </c>
      <c r="AK244" s="233"/>
      <c r="AL244" s="233"/>
      <c r="AM244" s="233"/>
      <c r="AN244" s="233"/>
      <c r="AO244" s="233"/>
      <c r="AP244" s="233"/>
      <c r="AQ244" s="233"/>
      <c r="AR244" s="233"/>
      <c r="AS244" s="265"/>
      <c r="AT244" s="265"/>
      <c r="AU244" s="265"/>
      <c r="AV244" s="265"/>
      <c r="AW244" s="265"/>
      <c r="AX244" s="265"/>
      <c r="AY244" s="265"/>
      <c r="AZ244" s="265"/>
      <c r="BA244" s="265"/>
      <c r="BB244" s="265"/>
      <c r="BC244" s="265"/>
      <c r="BD244" s="266"/>
      <c r="BE244" s="266"/>
      <c r="BF244" s="266"/>
      <c r="BG244" s="266"/>
      <c r="BH244" s="266"/>
      <c r="BI244" s="265"/>
      <c r="BJ244" s="265"/>
      <c r="BK244" s="265"/>
      <c r="BN244" s="2"/>
      <c r="BQ244" s="45"/>
    </row>
    <row r="245" spans="1:69" customFormat="1" ht="34.5" hidden="1" customHeight="1" x14ac:dyDescent="0.25">
      <c r="A245" s="233"/>
      <c r="B245" s="233"/>
      <c r="C245" s="233"/>
      <c r="D245" s="233"/>
      <c r="E245" s="265"/>
      <c r="F245" s="265"/>
      <c r="G245" s="265"/>
      <c r="H245" s="265"/>
      <c r="I245" s="265"/>
      <c r="J245" s="265"/>
      <c r="K245" s="265"/>
      <c r="L245" s="265"/>
      <c r="M245" s="265"/>
      <c r="N245" s="265"/>
      <c r="O245" s="265"/>
      <c r="P245" s="265"/>
      <c r="Q245" s="265"/>
      <c r="R245" s="233"/>
      <c r="S245" s="233"/>
      <c r="T245" s="233"/>
      <c r="U245" s="233"/>
      <c r="V245" s="233"/>
      <c r="W245" s="233"/>
      <c r="X245" s="233"/>
      <c r="Y245" s="233"/>
      <c r="Z245" s="233"/>
      <c r="AA245" s="233"/>
      <c r="AB245" s="233"/>
      <c r="AC245" s="212">
        <v>730105</v>
      </c>
      <c r="AD245" s="212" t="s">
        <v>2173</v>
      </c>
      <c r="AE245" s="324" t="s">
        <v>2154</v>
      </c>
      <c r="AF245" s="212" t="s">
        <v>54</v>
      </c>
      <c r="AG245" s="212" t="s">
        <v>2970</v>
      </c>
      <c r="AH245" s="211" t="s">
        <v>1375</v>
      </c>
      <c r="AI245" s="212" t="s">
        <v>2975</v>
      </c>
      <c r="AJ245" s="213">
        <v>140203</v>
      </c>
      <c r="AK245" s="233"/>
      <c r="AL245" s="233"/>
      <c r="AM245" s="233"/>
      <c r="AN245" s="233"/>
      <c r="AO245" s="233"/>
      <c r="AP245" s="233"/>
      <c r="AQ245" s="233"/>
      <c r="AR245" s="233"/>
      <c r="AS245" s="265"/>
      <c r="AT245" s="265"/>
      <c r="AU245" s="265"/>
      <c r="AV245" s="265"/>
      <c r="AW245" s="265"/>
      <c r="AX245" s="265"/>
      <c r="AY245" s="265"/>
      <c r="AZ245" s="265"/>
      <c r="BA245" s="265"/>
      <c r="BB245" s="265"/>
      <c r="BC245" s="265"/>
      <c r="BD245" s="266"/>
      <c r="BE245" s="266"/>
      <c r="BF245" s="266"/>
      <c r="BG245" s="266"/>
      <c r="BH245" s="266"/>
      <c r="BI245" s="265"/>
      <c r="BJ245" s="265"/>
      <c r="BK245" s="265"/>
      <c r="BN245" s="2"/>
      <c r="BQ245" s="45"/>
    </row>
    <row r="246" spans="1:69" customFormat="1" ht="34.5" hidden="1" customHeight="1" x14ac:dyDescent="0.25">
      <c r="A246" s="233"/>
      <c r="B246" s="233"/>
      <c r="C246" s="233"/>
      <c r="D246" s="233"/>
      <c r="E246" s="265"/>
      <c r="F246" s="265"/>
      <c r="G246" s="265"/>
      <c r="H246" s="265"/>
      <c r="I246" s="265"/>
      <c r="J246" s="265"/>
      <c r="K246" s="265"/>
      <c r="L246" s="265"/>
      <c r="M246" s="265"/>
      <c r="N246" s="265"/>
      <c r="O246" s="265"/>
      <c r="P246" s="265"/>
      <c r="Q246" s="265"/>
      <c r="R246" s="233"/>
      <c r="S246" s="233"/>
      <c r="T246" s="233"/>
      <c r="U246" s="233"/>
      <c r="V246" s="233"/>
      <c r="W246" s="233"/>
      <c r="X246" s="233"/>
      <c r="Y246" s="233"/>
      <c r="Z246" s="233"/>
      <c r="AA246" s="233"/>
      <c r="AB246" s="233"/>
      <c r="AC246" s="212">
        <v>730106</v>
      </c>
      <c r="AD246" s="212" t="s">
        <v>2180</v>
      </c>
      <c r="AE246" s="324" t="s">
        <v>2154</v>
      </c>
      <c r="AF246" s="212" t="s">
        <v>54</v>
      </c>
      <c r="AG246" s="212" t="s">
        <v>2970</v>
      </c>
      <c r="AH246" s="211" t="s">
        <v>1375</v>
      </c>
      <c r="AI246" s="212" t="s">
        <v>2976</v>
      </c>
      <c r="AJ246" s="213">
        <v>140204</v>
      </c>
      <c r="AK246" s="233"/>
      <c r="AL246" s="233"/>
      <c r="AM246" s="233"/>
      <c r="AN246" s="233"/>
      <c r="AO246" s="233"/>
      <c r="AP246" s="233"/>
      <c r="AQ246" s="233"/>
      <c r="AR246" s="233"/>
      <c r="AS246" s="265"/>
      <c r="AT246" s="265"/>
      <c r="AU246" s="265"/>
      <c r="AV246" s="265"/>
      <c r="AW246" s="265"/>
      <c r="AX246" s="265"/>
      <c r="AY246" s="265"/>
      <c r="AZ246" s="265"/>
      <c r="BA246" s="265"/>
      <c r="BB246" s="265"/>
      <c r="BC246" s="265"/>
      <c r="BD246" s="266"/>
      <c r="BE246" s="266"/>
      <c r="BF246" s="266"/>
      <c r="BG246" s="266"/>
      <c r="BH246" s="266"/>
      <c r="BI246" s="265"/>
      <c r="BJ246" s="265"/>
      <c r="BK246" s="265"/>
      <c r="BN246" s="2"/>
      <c r="BQ246" s="45"/>
    </row>
    <row r="247" spans="1:69" customFormat="1" ht="34.5" hidden="1" customHeight="1" x14ac:dyDescent="0.25">
      <c r="A247" s="233"/>
      <c r="B247" s="233"/>
      <c r="C247" s="233"/>
      <c r="D247" s="233"/>
      <c r="E247" s="265"/>
      <c r="F247" s="265"/>
      <c r="G247" s="265"/>
      <c r="H247" s="265"/>
      <c r="I247" s="265"/>
      <c r="J247" s="265"/>
      <c r="K247" s="265"/>
      <c r="L247" s="265"/>
      <c r="M247" s="265"/>
      <c r="N247" s="265"/>
      <c r="O247" s="265"/>
      <c r="P247" s="265"/>
      <c r="Q247" s="265"/>
      <c r="R247" s="233"/>
      <c r="S247" s="233"/>
      <c r="T247" s="233"/>
      <c r="U247" s="233"/>
      <c r="V247" s="233"/>
      <c r="W247" s="233"/>
      <c r="X247" s="233"/>
      <c r="Y247" s="233"/>
      <c r="Z247" s="233"/>
      <c r="AA247" s="233"/>
      <c r="AB247" s="233"/>
      <c r="AC247" s="212">
        <v>730201</v>
      </c>
      <c r="AD247" s="212" t="s">
        <v>1363</v>
      </c>
      <c r="AE247" s="324" t="s">
        <v>3835</v>
      </c>
      <c r="AF247" s="212" t="s">
        <v>54</v>
      </c>
      <c r="AG247" s="212" t="s">
        <v>2970</v>
      </c>
      <c r="AH247" s="211" t="s">
        <v>1375</v>
      </c>
      <c r="AI247" s="212" t="s">
        <v>2977</v>
      </c>
      <c r="AJ247" s="213">
        <v>140205</v>
      </c>
      <c r="AK247" s="233"/>
      <c r="AL247" s="233"/>
      <c r="AM247" s="233"/>
      <c r="AN247" s="233"/>
      <c r="AO247" s="233"/>
      <c r="AP247" s="233"/>
      <c r="AQ247" s="233"/>
      <c r="AR247" s="233"/>
      <c r="AS247" s="265"/>
      <c r="AT247" s="265"/>
      <c r="AU247" s="265"/>
      <c r="AV247" s="265"/>
      <c r="AW247" s="265"/>
      <c r="AX247" s="265"/>
      <c r="AY247" s="265"/>
      <c r="AZ247" s="265"/>
      <c r="BA247" s="265"/>
      <c r="BB247" s="265"/>
      <c r="BC247" s="265"/>
      <c r="BD247" s="266"/>
      <c r="BE247" s="266"/>
      <c r="BF247" s="266"/>
      <c r="BG247" s="266"/>
      <c r="BH247" s="266"/>
      <c r="BI247" s="265"/>
      <c r="BJ247" s="265"/>
      <c r="BK247" s="265"/>
      <c r="BN247" s="2"/>
      <c r="BQ247" s="45"/>
    </row>
    <row r="248" spans="1:69" customFormat="1" ht="34.5" hidden="1" customHeight="1" x14ac:dyDescent="0.25">
      <c r="A248" s="233"/>
      <c r="B248" s="233"/>
      <c r="C248" s="233"/>
      <c r="D248" s="233"/>
      <c r="E248" s="265"/>
      <c r="F248" s="265"/>
      <c r="G248" s="265"/>
      <c r="H248" s="265"/>
      <c r="I248" s="265"/>
      <c r="J248" s="265"/>
      <c r="K248" s="265"/>
      <c r="L248" s="265"/>
      <c r="M248" s="265"/>
      <c r="N248" s="265"/>
      <c r="O248" s="265"/>
      <c r="P248" s="265"/>
      <c r="Q248" s="265"/>
      <c r="R248" s="233"/>
      <c r="S248" s="233"/>
      <c r="T248" s="233"/>
      <c r="U248" s="233"/>
      <c r="V248" s="233"/>
      <c r="W248" s="233"/>
      <c r="X248" s="233"/>
      <c r="Y248" s="233"/>
      <c r="Z248" s="233"/>
      <c r="AA248" s="233"/>
      <c r="AB248" s="233"/>
      <c r="AC248" s="212">
        <v>730202</v>
      </c>
      <c r="AD248" s="212" t="s">
        <v>2192</v>
      </c>
      <c r="AE248" s="324" t="s">
        <v>3835</v>
      </c>
      <c r="AF248" s="212" t="s">
        <v>54</v>
      </c>
      <c r="AG248" s="212" t="s">
        <v>2970</v>
      </c>
      <c r="AH248" s="211" t="s">
        <v>1375</v>
      </c>
      <c r="AI248" s="212" t="s">
        <v>2978</v>
      </c>
      <c r="AJ248" s="213">
        <v>140206</v>
      </c>
      <c r="AK248" s="233"/>
      <c r="AL248" s="233"/>
      <c r="AM248" s="233"/>
      <c r="AN248" s="233"/>
      <c r="AO248" s="233"/>
      <c r="AP248" s="233"/>
      <c r="AQ248" s="233"/>
      <c r="AR248" s="233"/>
      <c r="AS248" s="265"/>
      <c r="AT248" s="265"/>
      <c r="AU248" s="265"/>
      <c r="AV248" s="265"/>
      <c r="AW248" s="265"/>
      <c r="AX248" s="265"/>
      <c r="AY248" s="265"/>
      <c r="AZ248" s="265"/>
      <c r="BA248" s="265"/>
      <c r="BB248" s="265"/>
      <c r="BC248" s="265"/>
      <c r="BD248" s="266"/>
      <c r="BE248" s="266"/>
      <c r="BF248" s="266"/>
      <c r="BG248" s="266"/>
      <c r="BH248" s="266"/>
      <c r="BI248" s="265"/>
      <c r="BJ248" s="265"/>
      <c r="BK248" s="265"/>
      <c r="BN248" s="2"/>
      <c r="BQ248" s="45"/>
    </row>
    <row r="249" spans="1:69" customFormat="1" ht="34.5" hidden="1" customHeight="1" x14ac:dyDescent="0.25">
      <c r="A249" s="233"/>
      <c r="B249" s="233"/>
      <c r="C249" s="233"/>
      <c r="D249" s="233"/>
      <c r="E249" s="265"/>
      <c r="F249" s="265"/>
      <c r="G249" s="265"/>
      <c r="H249" s="265"/>
      <c r="I249" s="265"/>
      <c r="J249" s="265"/>
      <c r="K249" s="265"/>
      <c r="L249" s="265"/>
      <c r="M249" s="265"/>
      <c r="N249" s="265"/>
      <c r="O249" s="265"/>
      <c r="P249" s="265"/>
      <c r="Q249" s="265"/>
      <c r="R249" s="233"/>
      <c r="S249" s="233"/>
      <c r="T249" s="233"/>
      <c r="U249" s="233"/>
      <c r="V249" s="233"/>
      <c r="W249" s="233"/>
      <c r="X249" s="233"/>
      <c r="Y249" s="233"/>
      <c r="Z249" s="233"/>
      <c r="AA249" s="233"/>
      <c r="AB249" s="233"/>
      <c r="AC249" s="212">
        <v>730203</v>
      </c>
      <c r="AD249" s="212" t="s">
        <v>2199</v>
      </c>
      <c r="AE249" s="324" t="s">
        <v>3835</v>
      </c>
      <c r="AF249" s="212" t="s">
        <v>54</v>
      </c>
      <c r="AG249" s="212" t="s">
        <v>2970</v>
      </c>
      <c r="AH249" s="211" t="s">
        <v>1375</v>
      </c>
      <c r="AI249" s="212" t="s">
        <v>2980</v>
      </c>
      <c r="AJ249" s="213">
        <v>140207</v>
      </c>
      <c r="AK249" s="233"/>
      <c r="AL249" s="233"/>
      <c r="AM249" s="233"/>
      <c r="AN249" s="233"/>
      <c r="AO249" s="233"/>
      <c r="AP249" s="233"/>
      <c r="AQ249" s="233"/>
      <c r="AR249" s="233"/>
      <c r="AS249" s="265"/>
      <c r="AT249" s="265"/>
      <c r="AU249" s="265"/>
      <c r="AV249" s="265"/>
      <c r="AW249" s="265"/>
      <c r="AX249" s="265"/>
      <c r="AY249" s="265"/>
      <c r="AZ249" s="265"/>
      <c r="BA249" s="265"/>
      <c r="BB249" s="265"/>
      <c r="BC249" s="265"/>
      <c r="BD249" s="266"/>
      <c r="BE249" s="266"/>
      <c r="BF249" s="266"/>
      <c r="BG249" s="266"/>
      <c r="BH249" s="266"/>
      <c r="BI249" s="265"/>
      <c r="BJ249" s="265"/>
      <c r="BK249" s="265"/>
      <c r="BN249" s="2"/>
      <c r="BQ249" s="45"/>
    </row>
    <row r="250" spans="1:69" customFormat="1" ht="34.5" hidden="1" customHeight="1" x14ac:dyDescent="0.25">
      <c r="A250" s="233"/>
      <c r="B250" s="233"/>
      <c r="C250" s="233"/>
      <c r="D250" s="233"/>
      <c r="E250" s="265"/>
      <c r="F250" s="265"/>
      <c r="G250" s="265"/>
      <c r="H250" s="265"/>
      <c r="I250" s="265"/>
      <c r="J250" s="265"/>
      <c r="K250" s="265"/>
      <c r="L250" s="265"/>
      <c r="M250" s="265"/>
      <c r="N250" s="265"/>
      <c r="O250" s="265"/>
      <c r="P250" s="265"/>
      <c r="Q250" s="265"/>
      <c r="R250" s="233"/>
      <c r="S250" s="233"/>
      <c r="T250" s="233"/>
      <c r="U250" s="233"/>
      <c r="V250" s="233"/>
      <c r="W250" s="233"/>
      <c r="X250" s="233"/>
      <c r="Y250" s="233"/>
      <c r="Z250" s="233"/>
      <c r="AA250" s="233"/>
      <c r="AB250" s="233"/>
      <c r="AC250" s="212">
        <v>730204</v>
      </c>
      <c r="AD250" s="212" t="s">
        <v>2979</v>
      </c>
      <c r="AE250" s="324" t="s">
        <v>3835</v>
      </c>
      <c r="AF250" s="212" t="s">
        <v>54</v>
      </c>
      <c r="AG250" s="212" t="s">
        <v>2970</v>
      </c>
      <c r="AH250" s="211" t="s">
        <v>1375</v>
      </c>
      <c r="AI250" s="212" t="s">
        <v>2981</v>
      </c>
      <c r="AJ250" s="213">
        <v>140210</v>
      </c>
      <c r="AK250" s="233"/>
      <c r="AL250" s="233"/>
      <c r="AM250" s="233"/>
      <c r="AN250" s="233"/>
      <c r="AO250" s="233"/>
      <c r="AP250" s="233"/>
      <c r="AQ250" s="233"/>
      <c r="AR250" s="233"/>
      <c r="AS250" s="265"/>
      <c r="AT250" s="265"/>
      <c r="AU250" s="265"/>
      <c r="AV250" s="265"/>
      <c r="AW250" s="265"/>
      <c r="AX250" s="265"/>
      <c r="AY250" s="265"/>
      <c r="AZ250" s="265"/>
      <c r="BA250" s="265"/>
      <c r="BB250" s="265"/>
      <c r="BC250" s="265"/>
      <c r="BD250" s="266"/>
      <c r="BE250" s="266"/>
      <c r="BF250" s="266"/>
      <c r="BG250" s="266"/>
      <c r="BH250" s="266"/>
      <c r="BI250" s="265"/>
      <c r="BJ250" s="265"/>
      <c r="BK250" s="265"/>
      <c r="BN250" s="2"/>
      <c r="BQ250" s="45"/>
    </row>
    <row r="251" spans="1:69" customFormat="1" ht="34.5" hidden="1" customHeight="1" x14ac:dyDescent="0.25">
      <c r="A251" s="233"/>
      <c r="B251" s="233"/>
      <c r="C251" s="233"/>
      <c r="D251" s="233"/>
      <c r="E251" s="265"/>
      <c r="F251" s="265"/>
      <c r="G251" s="265"/>
      <c r="H251" s="265"/>
      <c r="I251" s="265"/>
      <c r="J251" s="265"/>
      <c r="K251" s="265"/>
      <c r="L251" s="265"/>
      <c r="M251" s="265"/>
      <c r="N251" s="265"/>
      <c r="O251" s="265"/>
      <c r="P251" s="265"/>
      <c r="Q251" s="265"/>
      <c r="R251" s="233"/>
      <c r="S251" s="233"/>
      <c r="T251" s="233"/>
      <c r="U251" s="233"/>
      <c r="V251" s="233"/>
      <c r="W251" s="233"/>
      <c r="X251" s="233"/>
      <c r="Y251" s="233"/>
      <c r="Z251" s="233"/>
      <c r="AA251" s="233"/>
      <c r="AB251" s="233"/>
      <c r="AC251" s="212">
        <v>730205</v>
      </c>
      <c r="AD251" s="212" t="s">
        <v>2211</v>
      </c>
      <c r="AE251" s="324" t="s">
        <v>3835</v>
      </c>
      <c r="AF251" s="212" t="s">
        <v>54</v>
      </c>
      <c r="AG251" s="212" t="s">
        <v>2970</v>
      </c>
      <c r="AH251" s="211" t="s">
        <v>1375</v>
      </c>
      <c r="AI251" s="212" t="s">
        <v>2982</v>
      </c>
      <c r="AJ251" s="213">
        <v>140211</v>
      </c>
      <c r="AK251" s="233"/>
      <c r="AL251" s="233"/>
      <c r="AM251" s="233"/>
      <c r="AN251" s="233"/>
      <c r="AO251" s="233"/>
      <c r="AP251" s="233"/>
      <c r="AQ251" s="233"/>
      <c r="AR251" s="233"/>
      <c r="AS251" s="265"/>
      <c r="AT251" s="265"/>
      <c r="AU251" s="265"/>
      <c r="AV251" s="265"/>
      <c r="AW251" s="265"/>
      <c r="AX251" s="265"/>
      <c r="AY251" s="265"/>
      <c r="AZ251" s="265"/>
      <c r="BA251" s="265"/>
      <c r="BB251" s="265"/>
      <c r="BC251" s="265"/>
      <c r="BD251" s="266"/>
      <c r="BE251" s="266"/>
      <c r="BF251" s="266"/>
      <c r="BG251" s="266"/>
      <c r="BH251" s="266"/>
      <c r="BI251" s="265"/>
      <c r="BJ251" s="265"/>
      <c r="BK251" s="265"/>
      <c r="BN251" s="2"/>
      <c r="BQ251" s="45"/>
    </row>
    <row r="252" spans="1:69" customFormat="1" ht="34.5" hidden="1" customHeight="1" x14ac:dyDescent="0.25">
      <c r="A252" s="233"/>
      <c r="B252" s="233"/>
      <c r="C252" s="233"/>
      <c r="D252" s="233"/>
      <c r="E252" s="265"/>
      <c r="F252" s="265"/>
      <c r="G252" s="265"/>
      <c r="H252" s="265"/>
      <c r="I252" s="265"/>
      <c r="J252" s="265"/>
      <c r="K252" s="265"/>
      <c r="L252" s="265"/>
      <c r="M252" s="265"/>
      <c r="N252" s="265"/>
      <c r="O252" s="265"/>
      <c r="P252" s="265"/>
      <c r="Q252" s="265"/>
      <c r="R252" s="233"/>
      <c r="S252" s="233"/>
      <c r="T252" s="233"/>
      <c r="U252" s="233"/>
      <c r="V252" s="233"/>
      <c r="W252" s="233"/>
      <c r="X252" s="233"/>
      <c r="Y252" s="233"/>
      <c r="Z252" s="233"/>
      <c r="AA252" s="233"/>
      <c r="AB252" s="233"/>
      <c r="AC252" s="212">
        <v>730207</v>
      </c>
      <c r="AD252" s="212" t="s">
        <v>2218</v>
      </c>
      <c r="AE252" s="324" t="s">
        <v>3835</v>
      </c>
      <c r="AF252" s="212" t="s">
        <v>50</v>
      </c>
      <c r="AG252" s="212" t="s">
        <v>902</v>
      </c>
      <c r="AH252" s="211" t="s">
        <v>1375</v>
      </c>
      <c r="AI252" s="212" t="s">
        <v>2983</v>
      </c>
      <c r="AJ252" s="213">
        <v>140212</v>
      </c>
      <c r="AK252" s="233"/>
      <c r="AL252" s="233"/>
      <c r="AM252" s="233"/>
      <c r="AN252" s="233"/>
      <c r="AO252" s="233"/>
      <c r="AP252" s="233"/>
      <c r="AQ252" s="233"/>
      <c r="AR252" s="233"/>
      <c r="AS252" s="265"/>
      <c r="AT252" s="265"/>
      <c r="AU252" s="265"/>
      <c r="AV252" s="265"/>
      <c r="AW252" s="265"/>
      <c r="AX252" s="265"/>
      <c r="AY252" s="265"/>
      <c r="AZ252" s="265"/>
      <c r="BA252" s="265"/>
      <c r="BB252" s="265"/>
      <c r="BC252" s="265"/>
      <c r="BD252" s="266"/>
      <c r="BE252" s="266"/>
      <c r="BF252" s="266"/>
      <c r="BG252" s="266"/>
      <c r="BH252" s="266"/>
      <c r="BI252" s="265"/>
      <c r="BJ252" s="265"/>
      <c r="BK252" s="265"/>
      <c r="BN252" s="2"/>
      <c r="BQ252" s="45"/>
    </row>
    <row r="253" spans="1:69" customFormat="1" ht="34.5" hidden="1" customHeight="1" x14ac:dyDescent="0.25">
      <c r="A253" s="233"/>
      <c r="B253" s="233"/>
      <c r="C253" s="233"/>
      <c r="D253" s="233"/>
      <c r="E253" s="265"/>
      <c r="F253" s="265"/>
      <c r="G253" s="265"/>
      <c r="H253" s="265"/>
      <c r="I253" s="265"/>
      <c r="J253" s="265"/>
      <c r="K253" s="265"/>
      <c r="L253" s="265"/>
      <c r="M253" s="265"/>
      <c r="N253" s="265"/>
      <c r="O253" s="265"/>
      <c r="P253" s="265"/>
      <c r="Q253" s="265"/>
      <c r="R253" s="233"/>
      <c r="S253" s="233"/>
      <c r="T253" s="233"/>
      <c r="U253" s="233"/>
      <c r="V253" s="233"/>
      <c r="W253" s="233"/>
      <c r="X253" s="233"/>
      <c r="Y253" s="233"/>
      <c r="Z253" s="233"/>
      <c r="AA253" s="233"/>
      <c r="AB253" s="233"/>
      <c r="AC253" s="212">
        <v>730208</v>
      </c>
      <c r="AD253" s="212" t="s">
        <v>2226</v>
      </c>
      <c r="AE253" s="325" t="s">
        <v>2227</v>
      </c>
      <c r="AF253" s="212" t="s">
        <v>54</v>
      </c>
      <c r="AG253" s="212" t="s">
        <v>2970</v>
      </c>
      <c r="AH253" s="211" t="s">
        <v>1375</v>
      </c>
      <c r="AI253" s="212" t="s">
        <v>2984</v>
      </c>
      <c r="AJ253" s="213">
        <v>140299</v>
      </c>
      <c r="AK253" s="233"/>
      <c r="AL253" s="233"/>
      <c r="AM253" s="233"/>
      <c r="AN253" s="233"/>
      <c r="AO253" s="233"/>
      <c r="AP253" s="233"/>
      <c r="AQ253" s="233"/>
      <c r="AR253" s="233"/>
      <c r="AS253" s="265"/>
      <c r="AT253" s="265"/>
      <c r="AU253" s="265"/>
      <c r="AV253" s="265"/>
      <c r="AW253" s="265"/>
      <c r="AX253" s="265"/>
      <c r="AY253" s="265"/>
      <c r="AZ253" s="265"/>
      <c r="BA253" s="265"/>
      <c r="BB253" s="265"/>
      <c r="BC253" s="265"/>
      <c r="BD253" s="266"/>
      <c r="BE253" s="266"/>
      <c r="BF253" s="266"/>
      <c r="BG253" s="266"/>
      <c r="BH253" s="266"/>
      <c r="BI253" s="265"/>
      <c r="BJ253" s="265"/>
      <c r="BK253" s="265"/>
      <c r="BN253" s="2"/>
      <c r="BQ253" s="45"/>
    </row>
    <row r="254" spans="1:69" customFormat="1" ht="34.5" hidden="1" customHeight="1" x14ac:dyDescent="0.25">
      <c r="A254" s="233"/>
      <c r="B254" s="233"/>
      <c r="C254" s="233"/>
      <c r="D254" s="233"/>
      <c r="E254" s="265"/>
      <c r="F254" s="265"/>
      <c r="G254" s="265"/>
      <c r="H254" s="265"/>
      <c r="I254" s="265"/>
      <c r="J254" s="265"/>
      <c r="K254" s="265"/>
      <c r="L254" s="265"/>
      <c r="M254" s="265"/>
      <c r="N254" s="265"/>
      <c r="O254" s="265"/>
      <c r="P254" s="265"/>
      <c r="Q254" s="265"/>
      <c r="R254" s="233"/>
      <c r="S254" s="233"/>
      <c r="T254" s="233"/>
      <c r="U254" s="233"/>
      <c r="V254" s="233"/>
      <c r="W254" s="233"/>
      <c r="X254" s="233"/>
      <c r="Y254" s="233"/>
      <c r="Z254" s="233"/>
      <c r="AA254" s="233"/>
      <c r="AB254" s="233"/>
      <c r="AC254" s="212">
        <v>730209</v>
      </c>
      <c r="AD254" s="212" t="s">
        <v>2235</v>
      </c>
      <c r="AE254" s="325" t="s">
        <v>2227</v>
      </c>
      <c r="AF254" s="212" t="s">
        <v>54</v>
      </c>
      <c r="AG254" s="212" t="s">
        <v>2970</v>
      </c>
      <c r="AH254" s="211" t="s">
        <v>1375</v>
      </c>
      <c r="AI254" s="212" t="s">
        <v>2985</v>
      </c>
      <c r="AJ254" s="213">
        <v>140300</v>
      </c>
      <c r="AK254" s="233"/>
      <c r="AL254" s="233"/>
      <c r="AM254" s="233"/>
      <c r="AN254" s="233"/>
      <c r="AO254" s="233"/>
      <c r="AP254" s="233"/>
      <c r="AQ254" s="233"/>
      <c r="AR254" s="233"/>
      <c r="AS254" s="265"/>
      <c r="AT254" s="265"/>
      <c r="AU254" s="265"/>
      <c r="AV254" s="265"/>
      <c r="AW254" s="265"/>
      <c r="AX254" s="265"/>
      <c r="AY254" s="265"/>
      <c r="AZ254" s="265"/>
      <c r="BA254" s="265"/>
      <c r="BB254" s="265"/>
      <c r="BC254" s="265"/>
      <c r="BD254" s="266"/>
      <c r="BE254" s="266"/>
      <c r="BF254" s="266"/>
      <c r="BG254" s="266"/>
      <c r="BH254" s="266"/>
      <c r="BI254" s="265"/>
      <c r="BJ254" s="265"/>
      <c r="BK254" s="265"/>
      <c r="BN254" s="2"/>
      <c r="BQ254" s="45"/>
    </row>
    <row r="255" spans="1:69" customFormat="1" ht="34.5" hidden="1" customHeight="1" x14ac:dyDescent="0.25">
      <c r="A255" s="233"/>
      <c r="B255" s="233"/>
      <c r="C255" s="233"/>
      <c r="D255" s="233"/>
      <c r="E255" s="265"/>
      <c r="F255" s="265"/>
      <c r="G255" s="265"/>
      <c r="H255" s="265"/>
      <c r="I255" s="265"/>
      <c r="J255" s="265"/>
      <c r="K255" s="265"/>
      <c r="L255" s="265"/>
      <c r="M255" s="265"/>
      <c r="N255" s="265"/>
      <c r="O255" s="265"/>
      <c r="P255" s="265"/>
      <c r="Q255" s="265"/>
      <c r="R255" s="233"/>
      <c r="S255" s="233"/>
      <c r="T255" s="233"/>
      <c r="U255" s="233"/>
      <c r="V255" s="233"/>
      <c r="W255" s="233"/>
      <c r="X255" s="233"/>
      <c r="Y255" s="233"/>
      <c r="Z255" s="233"/>
      <c r="AA255" s="233"/>
      <c r="AB255" s="233"/>
      <c r="AC255" s="212">
        <v>730210</v>
      </c>
      <c r="AD255" s="212" t="s">
        <v>2242</v>
      </c>
      <c r="AE255" s="324" t="s">
        <v>3835</v>
      </c>
      <c r="AF255" s="212" t="s">
        <v>54</v>
      </c>
      <c r="AG255" s="212" t="s">
        <v>2970</v>
      </c>
      <c r="AH255" s="211" t="s">
        <v>1375</v>
      </c>
      <c r="AI255" s="212" t="s">
        <v>2986</v>
      </c>
      <c r="AJ255" s="213">
        <v>140301</v>
      </c>
      <c r="AK255" s="233"/>
      <c r="AL255" s="233"/>
      <c r="AM255" s="233"/>
      <c r="AN255" s="233"/>
      <c r="AO255" s="233"/>
      <c r="AP255" s="233"/>
      <c r="AQ255" s="233"/>
      <c r="AR255" s="233"/>
      <c r="AS255" s="265"/>
      <c r="AT255" s="265"/>
      <c r="AU255" s="265"/>
      <c r="AV255" s="265"/>
      <c r="AW255" s="265"/>
      <c r="AX255" s="265"/>
      <c r="AY255" s="265"/>
      <c r="AZ255" s="265"/>
      <c r="BA255" s="265"/>
      <c r="BB255" s="265"/>
      <c r="BC255" s="265"/>
      <c r="BD255" s="266"/>
      <c r="BE255" s="266"/>
      <c r="BF255" s="266"/>
      <c r="BG255" s="266"/>
      <c r="BH255" s="266"/>
      <c r="BI255" s="265"/>
      <c r="BJ255" s="265"/>
      <c r="BK255" s="265"/>
      <c r="BN255" s="2"/>
      <c r="BQ255" s="45"/>
    </row>
    <row r="256" spans="1:69" customFormat="1" ht="34.5" hidden="1" customHeight="1" x14ac:dyDescent="0.25">
      <c r="A256" s="233"/>
      <c r="B256" s="233"/>
      <c r="C256" s="233"/>
      <c r="D256" s="233"/>
      <c r="E256" s="265"/>
      <c r="F256" s="265"/>
      <c r="G256" s="265"/>
      <c r="H256" s="265"/>
      <c r="I256" s="265"/>
      <c r="J256" s="265"/>
      <c r="K256" s="265"/>
      <c r="L256" s="265"/>
      <c r="M256" s="265"/>
      <c r="N256" s="265"/>
      <c r="O256" s="265"/>
      <c r="P256" s="265"/>
      <c r="Q256" s="265"/>
      <c r="R256" s="233"/>
      <c r="S256" s="233"/>
      <c r="T256" s="233"/>
      <c r="U256" s="233"/>
      <c r="V256" s="233"/>
      <c r="W256" s="233"/>
      <c r="X256" s="233"/>
      <c r="Y256" s="233"/>
      <c r="Z256" s="233"/>
      <c r="AA256" s="233"/>
      <c r="AB256" s="233"/>
      <c r="AC256" s="212">
        <v>730216</v>
      </c>
      <c r="AD256" s="212" t="s">
        <v>2254</v>
      </c>
      <c r="AE256" s="324" t="s">
        <v>3835</v>
      </c>
      <c r="AF256" s="212" t="s">
        <v>54</v>
      </c>
      <c r="AG256" s="212" t="s">
        <v>2970</v>
      </c>
      <c r="AH256" s="211" t="s">
        <v>1375</v>
      </c>
      <c r="AI256" s="212" t="s">
        <v>2987</v>
      </c>
      <c r="AJ256" s="213">
        <v>140302</v>
      </c>
      <c r="AK256" s="233"/>
      <c r="AL256" s="233"/>
      <c r="AM256" s="233"/>
      <c r="AN256" s="233"/>
      <c r="AO256" s="233"/>
      <c r="AP256" s="233"/>
      <c r="AQ256" s="233"/>
      <c r="AR256" s="233"/>
      <c r="AS256" s="265"/>
      <c r="AT256" s="265"/>
      <c r="AU256" s="265"/>
      <c r="AV256" s="265"/>
      <c r="AW256" s="265"/>
      <c r="AX256" s="265"/>
      <c r="AY256" s="265"/>
      <c r="AZ256" s="265"/>
      <c r="BA256" s="265"/>
      <c r="BB256" s="265"/>
      <c r="BC256" s="265"/>
      <c r="BD256" s="266"/>
      <c r="BE256" s="266"/>
      <c r="BF256" s="266"/>
      <c r="BG256" s="266"/>
      <c r="BH256" s="266"/>
      <c r="BI256" s="265"/>
      <c r="BJ256" s="265"/>
      <c r="BK256" s="265"/>
      <c r="BN256" s="2"/>
      <c r="BQ256" s="45"/>
    </row>
    <row r="257" spans="1:69" customFormat="1" ht="34.5" hidden="1" customHeight="1" x14ac:dyDescent="0.25">
      <c r="A257" s="233"/>
      <c r="B257" s="233"/>
      <c r="C257" s="233"/>
      <c r="D257" s="233"/>
      <c r="E257" s="265"/>
      <c r="F257" s="265"/>
      <c r="G257" s="265"/>
      <c r="H257" s="265"/>
      <c r="I257" s="265"/>
      <c r="J257" s="265"/>
      <c r="K257" s="265"/>
      <c r="L257" s="265"/>
      <c r="M257" s="265"/>
      <c r="N257" s="265"/>
      <c r="O257" s="265"/>
      <c r="P257" s="265"/>
      <c r="Q257" s="265"/>
      <c r="R257" s="233"/>
      <c r="S257" s="233"/>
      <c r="T257" s="233"/>
      <c r="U257" s="233"/>
      <c r="V257" s="233"/>
      <c r="W257" s="233"/>
      <c r="X257" s="233"/>
      <c r="Y257" s="233"/>
      <c r="Z257" s="233"/>
      <c r="AA257" s="233"/>
      <c r="AB257" s="233"/>
      <c r="AC257" s="212">
        <v>730220</v>
      </c>
      <c r="AD257" s="212" t="s">
        <v>2259</v>
      </c>
      <c r="AE257" s="324" t="s">
        <v>3835</v>
      </c>
      <c r="AF257" s="212" t="s">
        <v>54</v>
      </c>
      <c r="AG257" s="212" t="s">
        <v>2970</v>
      </c>
      <c r="AH257" s="211" t="s">
        <v>1375</v>
      </c>
      <c r="AI257" s="212" t="s">
        <v>2988</v>
      </c>
      <c r="AJ257" s="213">
        <v>140303</v>
      </c>
      <c r="AK257" s="233"/>
      <c r="AL257" s="233"/>
      <c r="AM257" s="233"/>
      <c r="AN257" s="233"/>
      <c r="AO257" s="233"/>
      <c r="AP257" s="233"/>
      <c r="AQ257" s="233"/>
      <c r="AR257" s="233"/>
      <c r="AS257" s="265"/>
      <c r="AT257" s="265"/>
      <c r="AU257" s="265"/>
      <c r="AV257" s="265"/>
      <c r="AW257" s="265"/>
      <c r="AX257" s="265"/>
      <c r="AY257" s="265"/>
      <c r="AZ257" s="265"/>
      <c r="BA257" s="265"/>
      <c r="BB257" s="265"/>
      <c r="BC257" s="265"/>
      <c r="BD257" s="266"/>
      <c r="BE257" s="266"/>
      <c r="BF257" s="266"/>
      <c r="BG257" s="266"/>
      <c r="BH257" s="266"/>
      <c r="BI257" s="265"/>
      <c r="BJ257" s="265"/>
      <c r="BK257" s="265"/>
      <c r="BN257" s="2"/>
      <c r="BQ257" s="45"/>
    </row>
    <row r="258" spans="1:69" customFormat="1" ht="34.5" hidden="1" customHeight="1" x14ac:dyDescent="0.25">
      <c r="A258" s="233"/>
      <c r="B258" s="233"/>
      <c r="C258" s="233"/>
      <c r="D258" s="233"/>
      <c r="E258" s="265"/>
      <c r="F258" s="265"/>
      <c r="G258" s="265"/>
      <c r="H258" s="265"/>
      <c r="I258" s="265"/>
      <c r="J258" s="265"/>
      <c r="K258" s="265"/>
      <c r="L258" s="265"/>
      <c r="M258" s="265"/>
      <c r="N258" s="265"/>
      <c r="O258" s="265"/>
      <c r="P258" s="265"/>
      <c r="Q258" s="265"/>
      <c r="R258" s="233"/>
      <c r="S258" s="233"/>
      <c r="T258" s="233"/>
      <c r="U258" s="233"/>
      <c r="V258" s="233"/>
      <c r="W258" s="233"/>
      <c r="X258" s="233"/>
      <c r="Y258" s="233"/>
      <c r="Z258" s="233"/>
      <c r="AA258" s="233"/>
      <c r="AB258" s="233"/>
      <c r="AC258" s="212">
        <v>730221</v>
      </c>
      <c r="AD258" s="212" t="s">
        <v>2265</v>
      </c>
      <c r="AE258" s="324" t="s">
        <v>3835</v>
      </c>
      <c r="AF258" s="212" t="s">
        <v>54</v>
      </c>
      <c r="AG258" s="212" t="s">
        <v>2970</v>
      </c>
      <c r="AH258" s="211" t="s">
        <v>1375</v>
      </c>
      <c r="AI258" s="212" t="s">
        <v>2989</v>
      </c>
      <c r="AJ258" s="213">
        <v>140304</v>
      </c>
      <c r="AK258" s="233"/>
      <c r="AL258" s="233"/>
      <c r="AM258" s="233"/>
      <c r="AN258" s="233"/>
      <c r="AO258" s="233"/>
      <c r="AP258" s="233"/>
      <c r="AQ258" s="233"/>
      <c r="AR258" s="233"/>
      <c r="AS258" s="265"/>
      <c r="AT258" s="265"/>
      <c r="AU258" s="265"/>
      <c r="AV258" s="265"/>
      <c r="AW258" s="265"/>
      <c r="AX258" s="265"/>
      <c r="AY258" s="265"/>
      <c r="AZ258" s="265"/>
      <c r="BA258" s="265"/>
      <c r="BB258" s="265"/>
      <c r="BC258" s="265"/>
      <c r="BD258" s="266"/>
      <c r="BE258" s="266"/>
      <c r="BF258" s="266"/>
      <c r="BG258" s="266"/>
      <c r="BH258" s="266"/>
      <c r="BI258" s="265"/>
      <c r="BJ258" s="265"/>
      <c r="BK258" s="265"/>
      <c r="BN258" s="2"/>
      <c r="BQ258" s="45"/>
    </row>
    <row r="259" spans="1:69" customFormat="1" ht="58.5" hidden="1" customHeight="1" x14ac:dyDescent="0.25">
      <c r="A259" s="233"/>
      <c r="B259" s="233"/>
      <c r="C259" s="233"/>
      <c r="D259" s="233"/>
      <c r="E259" s="265"/>
      <c r="F259" s="265"/>
      <c r="G259" s="265"/>
      <c r="H259" s="265"/>
      <c r="I259" s="265"/>
      <c r="J259" s="265"/>
      <c r="K259" s="265"/>
      <c r="L259" s="265"/>
      <c r="M259" s="265"/>
      <c r="N259" s="265"/>
      <c r="O259" s="265"/>
      <c r="P259" s="265"/>
      <c r="Q259" s="265"/>
      <c r="R259" s="233"/>
      <c r="S259" s="233"/>
      <c r="T259" s="233"/>
      <c r="U259" s="233"/>
      <c r="V259" s="233"/>
      <c r="W259" s="233"/>
      <c r="X259" s="233"/>
      <c r="Y259" s="233"/>
      <c r="Z259" s="233"/>
      <c r="AA259" s="233"/>
      <c r="AB259" s="233"/>
      <c r="AC259" s="212">
        <v>730222</v>
      </c>
      <c r="AD259" s="212" t="s">
        <v>2271</v>
      </c>
      <c r="AE259" s="324" t="s">
        <v>3835</v>
      </c>
      <c r="AF259" s="212" t="s">
        <v>54</v>
      </c>
      <c r="AG259" s="212" t="s">
        <v>2970</v>
      </c>
      <c r="AH259" s="211" t="s">
        <v>1375</v>
      </c>
      <c r="AI259" s="212" t="s">
        <v>2173</v>
      </c>
      <c r="AJ259" s="213">
        <v>140305</v>
      </c>
      <c r="AK259" s="233"/>
      <c r="AL259" s="233"/>
      <c r="AM259" s="233"/>
      <c r="AN259" s="233"/>
      <c r="AO259" s="233"/>
      <c r="AP259" s="233"/>
      <c r="AQ259" s="233"/>
      <c r="AR259" s="233"/>
      <c r="AS259" s="265"/>
      <c r="AT259" s="265"/>
      <c r="AU259" s="265"/>
      <c r="AV259" s="265"/>
      <c r="AW259" s="265"/>
      <c r="AX259" s="265"/>
      <c r="AY259" s="265"/>
      <c r="AZ259" s="265"/>
      <c r="BA259" s="265"/>
      <c r="BB259" s="265"/>
      <c r="BC259" s="265"/>
      <c r="BD259" s="266"/>
      <c r="BE259" s="266"/>
      <c r="BF259" s="266"/>
      <c r="BG259" s="266"/>
      <c r="BH259" s="266"/>
      <c r="BI259" s="265"/>
      <c r="BJ259" s="265"/>
      <c r="BK259" s="265"/>
      <c r="BN259" s="2"/>
      <c r="BQ259" s="45"/>
    </row>
    <row r="260" spans="1:69" customFormat="1" ht="34.5" hidden="1" customHeight="1" x14ac:dyDescent="0.25">
      <c r="A260" s="233"/>
      <c r="B260" s="233"/>
      <c r="C260" s="233"/>
      <c r="D260" s="233"/>
      <c r="E260" s="265"/>
      <c r="F260" s="265"/>
      <c r="G260" s="265"/>
      <c r="H260" s="265"/>
      <c r="I260" s="265"/>
      <c r="J260" s="265"/>
      <c r="K260" s="265"/>
      <c r="L260" s="265"/>
      <c r="M260" s="265"/>
      <c r="N260" s="265"/>
      <c r="O260" s="265"/>
      <c r="P260" s="265"/>
      <c r="Q260" s="265"/>
      <c r="R260" s="233"/>
      <c r="S260" s="233"/>
      <c r="T260" s="233"/>
      <c r="U260" s="233"/>
      <c r="V260" s="233"/>
      <c r="W260" s="233"/>
      <c r="X260" s="233"/>
      <c r="Y260" s="233"/>
      <c r="Z260" s="233"/>
      <c r="AA260" s="233"/>
      <c r="AB260" s="233"/>
      <c r="AC260" s="327">
        <v>730224</v>
      </c>
      <c r="AD260" s="212" t="s">
        <v>2990</v>
      </c>
      <c r="AE260" s="212" t="s">
        <v>902</v>
      </c>
      <c r="AF260" s="212" t="s">
        <v>54</v>
      </c>
      <c r="AG260" s="212" t="s">
        <v>2970</v>
      </c>
      <c r="AH260" s="211" t="s">
        <v>1375</v>
      </c>
      <c r="AI260" s="212" t="s">
        <v>2991</v>
      </c>
      <c r="AJ260" s="213">
        <v>140306</v>
      </c>
      <c r="AK260" s="233"/>
      <c r="AL260" s="233"/>
      <c r="AM260" s="233"/>
      <c r="AN260" s="233"/>
      <c r="AO260" s="233"/>
      <c r="AP260" s="233"/>
      <c r="AQ260" s="233"/>
      <c r="AR260" s="233"/>
      <c r="AS260" s="265"/>
      <c r="AT260" s="265"/>
      <c r="AU260" s="265"/>
      <c r="AV260" s="265"/>
      <c r="AW260" s="265"/>
      <c r="AX260" s="265"/>
      <c r="AY260" s="265"/>
      <c r="AZ260" s="265"/>
      <c r="BA260" s="265"/>
      <c r="BB260" s="265"/>
      <c r="BC260" s="265"/>
      <c r="BD260" s="266"/>
      <c r="BE260" s="266"/>
      <c r="BF260" s="266"/>
      <c r="BG260" s="266"/>
      <c r="BH260" s="266"/>
      <c r="BI260" s="265"/>
      <c r="BJ260" s="265"/>
      <c r="BK260" s="265"/>
      <c r="BN260" s="2"/>
      <c r="BQ260" s="45"/>
    </row>
    <row r="261" spans="1:69" customFormat="1" ht="34.5" hidden="1" customHeight="1" x14ac:dyDescent="0.25">
      <c r="A261" s="233"/>
      <c r="B261" s="233"/>
      <c r="C261" s="233"/>
      <c r="D261" s="233"/>
      <c r="E261" s="265"/>
      <c r="F261" s="265"/>
      <c r="G261" s="265"/>
      <c r="H261" s="265"/>
      <c r="I261" s="265"/>
      <c r="J261" s="265"/>
      <c r="K261" s="265"/>
      <c r="L261" s="265"/>
      <c r="M261" s="265"/>
      <c r="N261" s="265"/>
      <c r="O261" s="265"/>
      <c r="P261" s="265"/>
      <c r="Q261" s="265"/>
      <c r="R261" s="233"/>
      <c r="S261" s="233"/>
      <c r="T261" s="233"/>
      <c r="U261" s="233"/>
      <c r="V261" s="233"/>
      <c r="W261" s="233"/>
      <c r="X261" s="233"/>
      <c r="Y261" s="233"/>
      <c r="Z261" s="233"/>
      <c r="AA261" s="233"/>
      <c r="AB261" s="233"/>
      <c r="AC261" s="327">
        <v>730225</v>
      </c>
      <c r="AD261" s="212" t="s">
        <v>2283</v>
      </c>
      <c r="AE261" s="212" t="s">
        <v>902</v>
      </c>
      <c r="AF261" s="212" t="s">
        <v>54</v>
      </c>
      <c r="AG261" s="212" t="s">
        <v>2970</v>
      </c>
      <c r="AH261" s="211" t="s">
        <v>1375</v>
      </c>
      <c r="AI261" s="212" t="s">
        <v>2992</v>
      </c>
      <c r="AJ261" s="213">
        <v>140307</v>
      </c>
      <c r="AK261" s="233"/>
      <c r="AL261" s="233"/>
      <c r="AM261" s="233"/>
      <c r="AN261" s="233"/>
      <c r="AO261" s="233"/>
      <c r="AP261" s="233"/>
      <c r="AQ261" s="233"/>
      <c r="AR261" s="233"/>
      <c r="AS261" s="265"/>
      <c r="AT261" s="265"/>
      <c r="AU261" s="265"/>
      <c r="AV261" s="265"/>
      <c r="AW261" s="265"/>
      <c r="AX261" s="265"/>
      <c r="AY261" s="265"/>
      <c r="AZ261" s="265"/>
      <c r="BA261" s="265"/>
      <c r="BB261" s="265"/>
      <c r="BC261" s="265"/>
      <c r="BD261" s="266"/>
      <c r="BE261" s="266"/>
      <c r="BF261" s="266"/>
      <c r="BG261" s="266"/>
      <c r="BH261" s="266"/>
      <c r="BI261" s="265"/>
      <c r="BJ261" s="265"/>
      <c r="BK261" s="265"/>
      <c r="BN261" s="2"/>
      <c r="BQ261" s="45"/>
    </row>
    <row r="262" spans="1:69" customFormat="1" ht="34.5" hidden="1" customHeight="1" x14ac:dyDescent="0.25">
      <c r="A262" s="233"/>
      <c r="B262" s="233"/>
      <c r="C262" s="233"/>
      <c r="D262" s="233"/>
      <c r="E262" s="265"/>
      <c r="F262" s="265"/>
      <c r="G262" s="265"/>
      <c r="H262" s="265"/>
      <c r="I262" s="265"/>
      <c r="J262" s="265"/>
      <c r="K262" s="265"/>
      <c r="L262" s="265"/>
      <c r="M262" s="265"/>
      <c r="N262" s="265"/>
      <c r="O262" s="265"/>
      <c r="P262" s="265"/>
      <c r="Q262" s="265"/>
      <c r="R262" s="233"/>
      <c r="S262" s="233"/>
      <c r="T262" s="233"/>
      <c r="U262" s="233"/>
      <c r="V262" s="233"/>
      <c r="W262" s="233"/>
      <c r="X262" s="233"/>
      <c r="Y262" s="233"/>
      <c r="Z262" s="233"/>
      <c r="AA262" s="233"/>
      <c r="AB262" s="233"/>
      <c r="AC262" s="212">
        <v>730226</v>
      </c>
      <c r="AD262" s="212" t="s">
        <v>2288</v>
      </c>
      <c r="AE262" s="325" t="s">
        <v>3828</v>
      </c>
      <c r="AF262" s="212" t="s">
        <v>54</v>
      </c>
      <c r="AG262" s="212" t="s">
        <v>2970</v>
      </c>
      <c r="AH262" s="211" t="s">
        <v>1375</v>
      </c>
      <c r="AI262" s="212" t="s">
        <v>2993</v>
      </c>
      <c r="AJ262" s="213">
        <v>140308</v>
      </c>
      <c r="AK262" s="233"/>
      <c r="AL262" s="233"/>
      <c r="AM262" s="233"/>
      <c r="AN262" s="233"/>
      <c r="AO262" s="233"/>
      <c r="AP262" s="233"/>
      <c r="AQ262" s="233"/>
      <c r="AR262" s="233"/>
      <c r="AS262" s="265"/>
      <c r="AT262" s="265"/>
      <c r="AU262" s="265"/>
      <c r="AV262" s="265"/>
      <c r="AW262" s="265"/>
      <c r="AX262" s="265"/>
      <c r="AY262" s="265"/>
      <c r="AZ262" s="265"/>
      <c r="BA262" s="265"/>
      <c r="BB262" s="265"/>
      <c r="BC262" s="265"/>
      <c r="BD262" s="266"/>
      <c r="BE262" s="266"/>
      <c r="BF262" s="266"/>
      <c r="BG262" s="266"/>
      <c r="BH262" s="266"/>
      <c r="BI262" s="265"/>
      <c r="BJ262" s="265"/>
      <c r="BK262" s="265"/>
      <c r="BN262" s="2"/>
      <c r="BQ262" s="45"/>
    </row>
    <row r="263" spans="1:69" customFormat="1" ht="34.5" hidden="1" customHeight="1" x14ac:dyDescent="0.25">
      <c r="A263" s="233"/>
      <c r="B263" s="233"/>
      <c r="C263" s="233"/>
      <c r="D263" s="233"/>
      <c r="E263" s="265"/>
      <c r="F263" s="265"/>
      <c r="G263" s="265"/>
      <c r="H263" s="265"/>
      <c r="I263" s="265"/>
      <c r="J263" s="265"/>
      <c r="K263" s="265"/>
      <c r="L263" s="265"/>
      <c r="M263" s="265"/>
      <c r="N263" s="265"/>
      <c r="O263" s="265"/>
      <c r="P263" s="265"/>
      <c r="Q263" s="265"/>
      <c r="R263" s="233"/>
      <c r="S263" s="233"/>
      <c r="T263" s="233"/>
      <c r="U263" s="233"/>
      <c r="V263" s="233"/>
      <c r="W263" s="233"/>
      <c r="X263" s="233"/>
      <c r="Y263" s="233"/>
      <c r="Z263" s="233"/>
      <c r="AA263" s="233"/>
      <c r="AB263" s="233"/>
      <c r="AC263" s="212">
        <v>730228</v>
      </c>
      <c r="AD263" s="212" t="s">
        <v>2298</v>
      </c>
      <c r="AE263" s="324" t="s">
        <v>3835</v>
      </c>
      <c r="AF263" s="212" t="s">
        <v>54</v>
      </c>
      <c r="AG263" s="212" t="s">
        <v>2970</v>
      </c>
      <c r="AH263" s="211" t="s">
        <v>1375</v>
      </c>
      <c r="AI263" s="212" t="s">
        <v>2994</v>
      </c>
      <c r="AJ263" s="213">
        <v>140309</v>
      </c>
      <c r="AK263" s="233"/>
      <c r="AL263" s="233"/>
      <c r="AM263" s="233"/>
      <c r="AN263" s="233"/>
      <c r="AO263" s="233"/>
      <c r="AP263" s="233"/>
      <c r="AQ263" s="233"/>
      <c r="AR263" s="233"/>
      <c r="AS263" s="265"/>
      <c r="AT263" s="265"/>
      <c r="AU263" s="265"/>
      <c r="AV263" s="265"/>
      <c r="AW263" s="265"/>
      <c r="AX263" s="265"/>
      <c r="AY263" s="265"/>
      <c r="AZ263" s="265"/>
      <c r="BA263" s="265"/>
      <c r="BB263" s="265"/>
      <c r="BC263" s="265"/>
      <c r="BD263" s="266"/>
      <c r="BE263" s="266"/>
      <c r="BF263" s="266"/>
      <c r="BG263" s="266"/>
      <c r="BH263" s="266"/>
      <c r="BI263" s="265"/>
      <c r="BJ263" s="265"/>
      <c r="BK263" s="265"/>
      <c r="BN263" s="2"/>
      <c r="BQ263" s="45"/>
    </row>
    <row r="264" spans="1:69" customFormat="1" ht="34.5" hidden="1" customHeight="1" x14ac:dyDescent="0.25">
      <c r="A264" s="233"/>
      <c r="B264" s="233"/>
      <c r="C264" s="233"/>
      <c r="D264" s="233"/>
      <c r="E264" s="265"/>
      <c r="F264" s="265"/>
      <c r="G264" s="265"/>
      <c r="H264" s="265"/>
      <c r="I264" s="265"/>
      <c r="J264" s="265"/>
      <c r="K264" s="265"/>
      <c r="L264" s="265"/>
      <c r="M264" s="265"/>
      <c r="N264" s="265"/>
      <c r="O264" s="265"/>
      <c r="P264" s="265"/>
      <c r="Q264" s="265"/>
      <c r="R264" s="233"/>
      <c r="S264" s="233"/>
      <c r="T264" s="233"/>
      <c r="U264" s="233"/>
      <c r="V264" s="233"/>
      <c r="W264" s="233"/>
      <c r="X264" s="233"/>
      <c r="Y264" s="233"/>
      <c r="Z264" s="233"/>
      <c r="AA264" s="233"/>
      <c r="AB264" s="233"/>
      <c r="AC264" s="212">
        <v>730230</v>
      </c>
      <c r="AD264" s="212" t="s">
        <v>2309</v>
      </c>
      <c r="AE264" s="324" t="s">
        <v>3835</v>
      </c>
      <c r="AF264" s="212" t="s">
        <v>54</v>
      </c>
      <c r="AG264" s="212" t="s">
        <v>2970</v>
      </c>
      <c r="AH264" s="211" t="s">
        <v>1375</v>
      </c>
      <c r="AI264" s="212" t="s">
        <v>2995</v>
      </c>
      <c r="AJ264" s="213">
        <v>140310</v>
      </c>
      <c r="AK264" s="233"/>
      <c r="AL264" s="233"/>
      <c r="AM264" s="233"/>
      <c r="AN264" s="233"/>
      <c r="AO264" s="233"/>
      <c r="AP264" s="233"/>
      <c r="AQ264" s="233"/>
      <c r="AR264" s="233"/>
      <c r="AS264" s="265"/>
      <c r="AT264" s="265"/>
      <c r="AU264" s="265"/>
      <c r="AV264" s="265"/>
      <c r="AW264" s="265"/>
      <c r="AX264" s="265"/>
      <c r="AY264" s="265"/>
      <c r="AZ264" s="265"/>
      <c r="BA264" s="265"/>
      <c r="BB264" s="265"/>
      <c r="BC264" s="265"/>
      <c r="BD264" s="266"/>
      <c r="BE264" s="266"/>
      <c r="BF264" s="266"/>
      <c r="BG264" s="266"/>
      <c r="BH264" s="266"/>
      <c r="BI264" s="265"/>
      <c r="BJ264" s="265"/>
      <c r="BK264" s="265"/>
      <c r="BN264" s="2"/>
      <c r="BQ264" s="45"/>
    </row>
    <row r="265" spans="1:69" customFormat="1" ht="34.5" hidden="1" customHeight="1" x14ac:dyDescent="0.25">
      <c r="A265" s="233"/>
      <c r="B265" s="233"/>
      <c r="C265" s="233"/>
      <c r="D265" s="233"/>
      <c r="E265" s="265"/>
      <c r="F265" s="265"/>
      <c r="G265" s="265"/>
      <c r="H265" s="265"/>
      <c r="I265" s="265"/>
      <c r="J265" s="265"/>
      <c r="K265" s="265"/>
      <c r="L265" s="265"/>
      <c r="M265" s="265"/>
      <c r="N265" s="265"/>
      <c r="O265" s="265"/>
      <c r="P265" s="265"/>
      <c r="Q265" s="265"/>
      <c r="R265" s="233"/>
      <c r="S265" s="233"/>
      <c r="T265" s="233"/>
      <c r="U265" s="233"/>
      <c r="V265" s="233"/>
      <c r="W265" s="233"/>
      <c r="X265" s="233"/>
      <c r="Y265" s="233"/>
      <c r="Z265" s="233"/>
      <c r="AA265" s="233"/>
      <c r="AB265" s="233"/>
      <c r="AC265" s="212">
        <v>730232</v>
      </c>
      <c r="AD265" s="212" t="s">
        <v>2321</v>
      </c>
      <c r="AE265" s="324" t="s">
        <v>3835</v>
      </c>
      <c r="AF265" s="212" t="s">
        <v>54</v>
      </c>
      <c r="AG265" s="212" t="s">
        <v>2970</v>
      </c>
      <c r="AH265" s="211" t="s">
        <v>1375</v>
      </c>
      <c r="AI265" s="212" t="s">
        <v>2996</v>
      </c>
      <c r="AJ265" s="213">
        <v>140311</v>
      </c>
      <c r="AK265" s="233"/>
      <c r="AL265" s="233"/>
      <c r="AM265" s="233"/>
      <c r="AN265" s="233"/>
      <c r="AO265" s="233"/>
      <c r="AP265" s="233"/>
      <c r="AQ265" s="233"/>
      <c r="AR265" s="233"/>
      <c r="AS265" s="265"/>
      <c r="AT265" s="265"/>
      <c r="AU265" s="265"/>
      <c r="AV265" s="265"/>
      <c r="AW265" s="265"/>
      <c r="AX265" s="265"/>
      <c r="AY265" s="265"/>
      <c r="AZ265" s="265"/>
      <c r="BA265" s="265"/>
      <c r="BB265" s="265"/>
      <c r="BC265" s="265"/>
      <c r="BD265" s="266"/>
      <c r="BE265" s="266"/>
      <c r="BF265" s="266"/>
      <c r="BG265" s="266"/>
      <c r="BH265" s="266"/>
      <c r="BI265" s="265"/>
      <c r="BJ265" s="265"/>
      <c r="BK265" s="265"/>
      <c r="BN265" s="2"/>
      <c r="BQ265" s="45"/>
    </row>
    <row r="266" spans="1:69" customFormat="1" ht="34.5" hidden="1" customHeight="1" x14ac:dyDescent="0.25">
      <c r="A266" s="233"/>
      <c r="B266" s="233"/>
      <c r="C266" s="233"/>
      <c r="D266" s="233"/>
      <c r="E266" s="265"/>
      <c r="F266" s="265"/>
      <c r="G266" s="265"/>
      <c r="H266" s="265"/>
      <c r="I266" s="265"/>
      <c r="J266" s="265"/>
      <c r="K266" s="265"/>
      <c r="L266" s="265"/>
      <c r="M266" s="265"/>
      <c r="N266" s="265"/>
      <c r="O266" s="265"/>
      <c r="P266" s="265"/>
      <c r="Q266" s="265"/>
      <c r="R266" s="233"/>
      <c r="S266" s="233"/>
      <c r="T266" s="233"/>
      <c r="U266" s="233"/>
      <c r="V266" s="233"/>
      <c r="W266" s="233"/>
      <c r="X266" s="233"/>
      <c r="Y266" s="233"/>
      <c r="Z266" s="233"/>
      <c r="AA266" s="233"/>
      <c r="AB266" s="233"/>
      <c r="AC266" s="212">
        <v>730233</v>
      </c>
      <c r="AD266" s="212" t="s">
        <v>2328</v>
      </c>
      <c r="AE266" s="324" t="s">
        <v>3835</v>
      </c>
      <c r="AF266" s="212" t="s">
        <v>54</v>
      </c>
      <c r="AG266" s="212" t="s">
        <v>2970</v>
      </c>
      <c r="AH266" s="211" t="s">
        <v>1375</v>
      </c>
      <c r="AI266" s="212" t="s">
        <v>2997</v>
      </c>
      <c r="AJ266" s="213">
        <v>140312</v>
      </c>
      <c r="AK266" s="233"/>
      <c r="AL266" s="233"/>
      <c r="AM266" s="233"/>
      <c r="AN266" s="233"/>
      <c r="AO266" s="233"/>
      <c r="AP266" s="233"/>
      <c r="AQ266" s="233"/>
      <c r="AR266" s="233"/>
      <c r="AS266" s="265"/>
      <c r="AT266" s="265"/>
      <c r="AU266" s="265"/>
      <c r="AV266" s="265"/>
      <c r="AW266" s="265"/>
      <c r="AX266" s="265"/>
      <c r="AY266" s="265"/>
      <c r="AZ266" s="265"/>
      <c r="BA266" s="265"/>
      <c r="BB266" s="265"/>
      <c r="BC266" s="265"/>
      <c r="BD266" s="266"/>
      <c r="BE266" s="266"/>
      <c r="BF266" s="266"/>
      <c r="BG266" s="266"/>
      <c r="BH266" s="266"/>
      <c r="BI266" s="265"/>
      <c r="BJ266" s="265"/>
      <c r="BK266" s="265"/>
      <c r="BN266" s="2"/>
      <c r="BQ266" s="45"/>
    </row>
    <row r="267" spans="1:69" customFormat="1" ht="34.5" hidden="1" customHeight="1" x14ac:dyDescent="0.25">
      <c r="A267" s="233"/>
      <c r="B267" s="233"/>
      <c r="C267" s="233"/>
      <c r="D267" s="233"/>
      <c r="E267" s="265"/>
      <c r="F267" s="265"/>
      <c r="G267" s="265"/>
      <c r="H267" s="265"/>
      <c r="I267" s="265"/>
      <c r="J267" s="265"/>
      <c r="K267" s="265"/>
      <c r="L267" s="265"/>
      <c r="M267" s="265"/>
      <c r="N267" s="265"/>
      <c r="O267" s="265"/>
      <c r="P267" s="265"/>
      <c r="Q267" s="265"/>
      <c r="R267" s="233"/>
      <c r="S267" s="233"/>
      <c r="T267" s="233"/>
      <c r="U267" s="233"/>
      <c r="V267" s="233"/>
      <c r="W267" s="233"/>
      <c r="X267" s="233"/>
      <c r="Y267" s="233"/>
      <c r="Z267" s="233"/>
      <c r="AA267" s="233"/>
      <c r="AB267" s="233"/>
      <c r="AC267" s="212">
        <v>730235</v>
      </c>
      <c r="AD267" s="212" t="s">
        <v>2339</v>
      </c>
      <c r="AE267" s="325" t="s">
        <v>2227</v>
      </c>
      <c r="AF267" s="212" t="s">
        <v>54</v>
      </c>
      <c r="AG267" s="212" t="s">
        <v>2970</v>
      </c>
      <c r="AH267" s="211" t="s">
        <v>1375</v>
      </c>
      <c r="AI267" s="212" t="s">
        <v>2998</v>
      </c>
      <c r="AJ267" s="213">
        <v>140313</v>
      </c>
      <c r="AK267" s="233"/>
      <c r="AL267" s="233"/>
      <c r="AM267" s="233"/>
      <c r="AN267" s="233"/>
      <c r="AO267" s="233"/>
      <c r="AP267" s="233"/>
      <c r="AQ267" s="233"/>
      <c r="AR267" s="233"/>
      <c r="AS267" s="265"/>
      <c r="AT267" s="265"/>
      <c r="AU267" s="265"/>
      <c r="AV267" s="265"/>
      <c r="AW267" s="265"/>
      <c r="AX267" s="265"/>
      <c r="AY267" s="265"/>
      <c r="AZ267" s="265"/>
      <c r="BA267" s="265"/>
      <c r="BB267" s="265"/>
      <c r="BC267" s="265"/>
      <c r="BD267" s="266"/>
      <c r="BE267" s="266"/>
      <c r="BF267" s="266"/>
      <c r="BG267" s="266"/>
      <c r="BH267" s="266"/>
      <c r="BI267" s="265"/>
      <c r="BJ267" s="265"/>
      <c r="BK267" s="265"/>
      <c r="BN267" s="2"/>
      <c r="BQ267" s="45"/>
    </row>
    <row r="268" spans="1:69" customFormat="1" ht="34.5" hidden="1" customHeight="1" x14ac:dyDescent="0.25">
      <c r="A268" s="233"/>
      <c r="B268" s="233"/>
      <c r="C268" s="233"/>
      <c r="D268" s="233"/>
      <c r="E268" s="265"/>
      <c r="F268" s="265"/>
      <c r="G268" s="265"/>
      <c r="H268" s="265"/>
      <c r="I268" s="265"/>
      <c r="J268" s="265"/>
      <c r="K268" s="265"/>
      <c r="L268" s="265"/>
      <c r="M268" s="265"/>
      <c r="N268" s="265"/>
      <c r="O268" s="265"/>
      <c r="P268" s="265"/>
      <c r="Q268" s="265"/>
      <c r="R268" s="233"/>
      <c r="S268" s="233"/>
      <c r="T268" s="233"/>
      <c r="U268" s="233"/>
      <c r="V268" s="233"/>
      <c r="W268" s="233"/>
      <c r="X268" s="233"/>
      <c r="Y268" s="233"/>
      <c r="Z268" s="233"/>
      <c r="AA268" s="233"/>
      <c r="AB268" s="233"/>
      <c r="AC268" s="212">
        <v>730236</v>
      </c>
      <c r="AD268" s="212" t="s">
        <v>2345</v>
      </c>
      <c r="AE268" s="324" t="s">
        <v>3835</v>
      </c>
      <c r="AF268" s="212" t="s">
        <v>54</v>
      </c>
      <c r="AG268" s="212" t="s">
        <v>2970</v>
      </c>
      <c r="AH268" s="211" t="s">
        <v>1375</v>
      </c>
      <c r="AI268" s="212" t="s">
        <v>2999</v>
      </c>
      <c r="AJ268" s="213">
        <v>140399</v>
      </c>
      <c r="AK268" s="233"/>
      <c r="AL268" s="233"/>
      <c r="AM268" s="233"/>
      <c r="AN268" s="233"/>
      <c r="AO268" s="233"/>
      <c r="AP268" s="233"/>
      <c r="AQ268" s="233"/>
      <c r="AR268" s="233"/>
      <c r="AS268" s="265"/>
      <c r="AT268" s="265"/>
      <c r="AU268" s="265"/>
      <c r="AV268" s="265"/>
      <c r="AW268" s="265"/>
      <c r="AX268" s="265"/>
      <c r="AY268" s="265"/>
      <c r="AZ268" s="265"/>
      <c r="BA268" s="265"/>
      <c r="BB268" s="265"/>
      <c r="BC268" s="265"/>
      <c r="BD268" s="266"/>
      <c r="BE268" s="266"/>
      <c r="BF268" s="266"/>
      <c r="BG268" s="266"/>
      <c r="BH268" s="266"/>
      <c r="BI268" s="265"/>
      <c r="BJ268" s="265"/>
      <c r="BK268" s="265"/>
      <c r="BN268" s="2"/>
      <c r="BQ268" s="45"/>
    </row>
    <row r="269" spans="1:69" customFormat="1" ht="34.5" hidden="1" customHeight="1" x14ac:dyDescent="0.25">
      <c r="A269" s="233"/>
      <c r="B269" s="233"/>
      <c r="C269" s="233"/>
      <c r="D269" s="233"/>
      <c r="E269" s="265"/>
      <c r="F269" s="265"/>
      <c r="G269" s="265"/>
      <c r="H269" s="265"/>
      <c r="I269" s="265"/>
      <c r="J269" s="265"/>
      <c r="K269" s="265"/>
      <c r="L269" s="265"/>
      <c r="M269" s="265"/>
      <c r="N269" s="265"/>
      <c r="O269" s="265"/>
      <c r="P269" s="265"/>
      <c r="Q269" s="265"/>
      <c r="R269" s="233"/>
      <c r="S269" s="233"/>
      <c r="T269" s="233"/>
      <c r="U269" s="233"/>
      <c r="V269" s="233"/>
      <c r="W269" s="233"/>
      <c r="X269" s="233"/>
      <c r="Y269" s="233"/>
      <c r="Z269" s="233"/>
      <c r="AA269" s="233"/>
      <c r="AB269" s="233"/>
      <c r="AC269" s="212">
        <v>730237</v>
      </c>
      <c r="AD269" s="212" t="s">
        <v>2351</v>
      </c>
      <c r="AE269" s="212" t="s">
        <v>902</v>
      </c>
      <c r="AF269" s="212" t="s">
        <v>54</v>
      </c>
      <c r="AG269" s="212" t="s">
        <v>2970</v>
      </c>
      <c r="AH269" s="211" t="s">
        <v>1375</v>
      </c>
      <c r="AI269" s="212" t="s">
        <v>3000</v>
      </c>
      <c r="AJ269" s="213">
        <v>140400</v>
      </c>
      <c r="AK269" s="233"/>
      <c r="AL269" s="233"/>
      <c r="AM269" s="233"/>
      <c r="AN269" s="233"/>
      <c r="AO269" s="233"/>
      <c r="AP269" s="233"/>
      <c r="AQ269" s="233"/>
      <c r="AR269" s="233"/>
      <c r="AS269" s="265"/>
      <c r="AT269" s="265"/>
      <c r="AU269" s="265"/>
      <c r="AV269" s="265"/>
      <c r="AW269" s="265"/>
      <c r="AX269" s="265"/>
      <c r="AY269" s="265"/>
      <c r="AZ269" s="265"/>
      <c r="BA269" s="265"/>
      <c r="BB269" s="265"/>
      <c r="BC269" s="265"/>
      <c r="BD269" s="266"/>
      <c r="BE269" s="266"/>
      <c r="BF269" s="266"/>
      <c r="BG269" s="266"/>
      <c r="BH269" s="266"/>
      <c r="BI269" s="265"/>
      <c r="BJ269" s="265"/>
      <c r="BK269" s="265"/>
      <c r="BN269" s="2"/>
      <c r="BQ269" s="45"/>
    </row>
    <row r="270" spans="1:69" customFormat="1" ht="34.5" hidden="1" customHeight="1" x14ac:dyDescent="0.25">
      <c r="A270" s="233"/>
      <c r="B270" s="233"/>
      <c r="C270" s="233"/>
      <c r="D270" s="233"/>
      <c r="E270" s="265"/>
      <c r="F270" s="265"/>
      <c r="G270" s="265"/>
      <c r="H270" s="265"/>
      <c r="I270" s="265"/>
      <c r="J270" s="265"/>
      <c r="K270" s="265"/>
      <c r="L270" s="265"/>
      <c r="M270" s="265"/>
      <c r="N270" s="265"/>
      <c r="O270" s="265"/>
      <c r="P270" s="265"/>
      <c r="Q270" s="265"/>
      <c r="R270" s="233"/>
      <c r="S270" s="233"/>
      <c r="T270" s="233"/>
      <c r="U270" s="233"/>
      <c r="V270" s="233"/>
      <c r="W270" s="233"/>
      <c r="X270" s="233"/>
      <c r="Y270" s="233"/>
      <c r="Z270" s="233"/>
      <c r="AA270" s="233"/>
      <c r="AB270" s="233"/>
      <c r="AC270" s="212">
        <v>730239</v>
      </c>
      <c r="AD270" s="212" t="s">
        <v>2362</v>
      </c>
      <c r="AE270" s="212" t="s">
        <v>902</v>
      </c>
      <c r="AF270" s="212" t="s">
        <v>54</v>
      </c>
      <c r="AG270" s="212" t="s">
        <v>2970</v>
      </c>
      <c r="AH270" s="211" t="s">
        <v>1375</v>
      </c>
      <c r="AI270" s="212" t="s">
        <v>3001</v>
      </c>
      <c r="AJ270" s="213">
        <v>140401</v>
      </c>
      <c r="AK270" s="233"/>
      <c r="AL270" s="233"/>
      <c r="AM270" s="233"/>
      <c r="AN270" s="233"/>
      <c r="AO270" s="233"/>
      <c r="AP270" s="233"/>
      <c r="AQ270" s="233"/>
      <c r="AR270" s="233"/>
      <c r="AS270" s="265"/>
      <c r="AT270" s="265"/>
      <c r="AU270" s="265"/>
      <c r="AV270" s="265"/>
      <c r="AW270" s="265"/>
      <c r="AX270" s="265"/>
      <c r="AY270" s="265"/>
      <c r="AZ270" s="265"/>
      <c r="BA270" s="265"/>
      <c r="BB270" s="265"/>
      <c r="BC270" s="265"/>
      <c r="BD270" s="266"/>
      <c r="BE270" s="266"/>
      <c r="BF270" s="266"/>
      <c r="BG270" s="266"/>
      <c r="BH270" s="266"/>
      <c r="BI270" s="265"/>
      <c r="BJ270" s="265"/>
      <c r="BK270" s="265"/>
      <c r="BN270" s="2"/>
      <c r="BQ270" s="45"/>
    </row>
    <row r="271" spans="1:69" customFormat="1" ht="34.5" hidden="1" customHeight="1" x14ac:dyDescent="0.25">
      <c r="A271" s="233"/>
      <c r="B271" s="233"/>
      <c r="C271" s="233"/>
      <c r="D271" s="233"/>
      <c r="E271" s="265"/>
      <c r="F271" s="265"/>
      <c r="G271" s="265"/>
      <c r="H271" s="265"/>
      <c r="I271" s="265"/>
      <c r="J271" s="265"/>
      <c r="K271" s="265"/>
      <c r="L271" s="265"/>
      <c r="M271" s="265"/>
      <c r="N271" s="265"/>
      <c r="O271" s="265"/>
      <c r="P271" s="265"/>
      <c r="Q271" s="265"/>
      <c r="R271" s="233"/>
      <c r="S271" s="233"/>
      <c r="T271" s="233"/>
      <c r="U271" s="233"/>
      <c r="V271" s="233"/>
      <c r="W271" s="233"/>
      <c r="X271" s="233"/>
      <c r="Y271" s="233"/>
      <c r="Z271" s="233"/>
      <c r="AA271" s="233"/>
      <c r="AB271" s="233"/>
      <c r="AC271" s="212">
        <v>730241</v>
      </c>
      <c r="AD271" s="212" t="s">
        <v>2375</v>
      </c>
      <c r="AE271" s="324" t="s">
        <v>3835</v>
      </c>
      <c r="AF271" s="212" t="s">
        <v>54</v>
      </c>
      <c r="AG271" s="212" t="s">
        <v>2970</v>
      </c>
      <c r="AH271" s="211" t="s">
        <v>1375</v>
      </c>
      <c r="AI271" s="212" t="s">
        <v>3003</v>
      </c>
      <c r="AJ271" s="213">
        <v>140402</v>
      </c>
      <c r="AK271" s="233"/>
      <c r="AL271" s="233"/>
      <c r="AM271" s="233"/>
      <c r="AN271" s="233"/>
      <c r="AO271" s="233"/>
      <c r="AP271" s="233"/>
      <c r="AQ271" s="233"/>
      <c r="AR271" s="233"/>
      <c r="AS271" s="265"/>
      <c r="AT271" s="265"/>
      <c r="AU271" s="265"/>
      <c r="AV271" s="265"/>
      <c r="AW271" s="265"/>
      <c r="AX271" s="265"/>
      <c r="AY271" s="265"/>
      <c r="AZ271" s="265"/>
      <c r="BA271" s="265"/>
      <c r="BB271" s="265"/>
      <c r="BC271" s="265"/>
      <c r="BD271" s="266"/>
      <c r="BE271" s="266"/>
      <c r="BF271" s="266"/>
      <c r="BG271" s="266"/>
      <c r="BH271" s="266"/>
      <c r="BI271" s="265"/>
      <c r="BJ271" s="265"/>
      <c r="BK271" s="265"/>
      <c r="BN271" s="2"/>
      <c r="BQ271" s="45"/>
    </row>
    <row r="272" spans="1:69" customFormat="1" ht="34.5" hidden="1" customHeight="1" x14ac:dyDescent="0.25">
      <c r="A272" s="233"/>
      <c r="B272" s="233"/>
      <c r="C272" s="233"/>
      <c r="D272" s="233"/>
      <c r="E272" s="265"/>
      <c r="F272" s="265"/>
      <c r="G272" s="265"/>
      <c r="H272" s="265"/>
      <c r="I272" s="265"/>
      <c r="J272" s="265"/>
      <c r="K272" s="265"/>
      <c r="L272" s="265"/>
      <c r="M272" s="265"/>
      <c r="N272" s="265"/>
      <c r="O272" s="265"/>
      <c r="P272" s="265"/>
      <c r="Q272" s="265"/>
      <c r="R272" s="233"/>
      <c r="S272" s="233"/>
      <c r="T272" s="233"/>
      <c r="U272" s="233"/>
      <c r="V272" s="233"/>
      <c r="W272" s="233"/>
      <c r="X272" s="233"/>
      <c r="Y272" s="233"/>
      <c r="Z272" s="233"/>
      <c r="AA272" s="233"/>
      <c r="AB272" s="233"/>
      <c r="AC272" s="212">
        <v>730242</v>
      </c>
      <c r="AD272" s="212" t="s">
        <v>3002</v>
      </c>
      <c r="AE272" s="324" t="s">
        <v>3835</v>
      </c>
      <c r="AF272" s="212" t="s">
        <v>54</v>
      </c>
      <c r="AG272" s="212" t="s">
        <v>2970</v>
      </c>
      <c r="AH272" s="211" t="s">
        <v>1375</v>
      </c>
      <c r="AI272" s="212" t="s">
        <v>2975</v>
      </c>
      <c r="AJ272" s="213">
        <v>140403</v>
      </c>
      <c r="AK272" s="233"/>
      <c r="AL272" s="233"/>
      <c r="AM272" s="233"/>
      <c r="AN272" s="233"/>
      <c r="AO272" s="233"/>
      <c r="AP272" s="233"/>
      <c r="AQ272" s="233"/>
      <c r="AR272" s="233"/>
      <c r="AS272" s="265"/>
      <c r="AT272" s="265"/>
      <c r="AU272" s="265"/>
      <c r="AV272" s="265"/>
      <c r="AW272" s="265"/>
      <c r="AX272" s="265"/>
      <c r="AY272" s="265"/>
      <c r="AZ272" s="265"/>
      <c r="BA272" s="265"/>
      <c r="BB272" s="265"/>
      <c r="BC272" s="265"/>
      <c r="BD272" s="266"/>
      <c r="BE272" s="266"/>
      <c r="BF272" s="266"/>
      <c r="BG272" s="266"/>
      <c r="BH272" s="266"/>
      <c r="BI272" s="265"/>
      <c r="BJ272" s="265"/>
      <c r="BK272" s="265"/>
      <c r="BN272" s="2"/>
      <c r="BQ272" s="45"/>
    </row>
    <row r="273" spans="1:69" customFormat="1" ht="34.5" hidden="1" customHeight="1" x14ac:dyDescent="0.25">
      <c r="A273" s="233"/>
      <c r="B273" s="233"/>
      <c r="C273" s="233"/>
      <c r="D273" s="233"/>
      <c r="E273" s="265"/>
      <c r="F273" s="265"/>
      <c r="G273" s="265"/>
      <c r="H273" s="265"/>
      <c r="I273" s="265"/>
      <c r="J273" s="265"/>
      <c r="K273" s="265"/>
      <c r="L273" s="265"/>
      <c r="M273" s="265"/>
      <c r="N273" s="265"/>
      <c r="O273" s="265"/>
      <c r="P273" s="265"/>
      <c r="Q273" s="265"/>
      <c r="R273" s="233"/>
      <c r="S273" s="233"/>
      <c r="T273" s="233"/>
      <c r="U273" s="233"/>
      <c r="V273" s="233"/>
      <c r="W273" s="233"/>
      <c r="X273" s="233"/>
      <c r="Y273" s="233"/>
      <c r="Z273" s="233"/>
      <c r="AA273" s="233"/>
      <c r="AB273" s="233"/>
      <c r="AC273" s="212">
        <v>730243</v>
      </c>
      <c r="AD273" s="212" t="s">
        <v>3004</v>
      </c>
      <c r="AE273" s="324" t="s">
        <v>3835</v>
      </c>
      <c r="AF273" s="212" t="s">
        <v>54</v>
      </c>
      <c r="AG273" s="212" t="s">
        <v>2970</v>
      </c>
      <c r="AH273" s="211" t="s">
        <v>1375</v>
      </c>
      <c r="AI273" s="212" t="s">
        <v>3005</v>
      </c>
      <c r="AJ273" s="213">
        <v>140404</v>
      </c>
      <c r="AK273" s="233"/>
      <c r="AL273" s="233"/>
      <c r="AM273" s="233"/>
      <c r="AN273" s="233"/>
      <c r="AO273" s="233"/>
      <c r="AP273" s="233"/>
      <c r="AQ273" s="233"/>
      <c r="AR273" s="233"/>
      <c r="AS273" s="265"/>
      <c r="AT273" s="265"/>
      <c r="AU273" s="265"/>
      <c r="AV273" s="265"/>
      <c r="AW273" s="265"/>
      <c r="AX273" s="265"/>
      <c r="AY273" s="265"/>
      <c r="AZ273" s="265"/>
      <c r="BA273" s="265"/>
      <c r="BB273" s="265"/>
      <c r="BC273" s="265"/>
      <c r="BD273" s="266"/>
      <c r="BE273" s="266"/>
      <c r="BF273" s="266"/>
      <c r="BG273" s="266"/>
      <c r="BH273" s="266"/>
      <c r="BI273" s="265"/>
      <c r="BJ273" s="265"/>
      <c r="BK273" s="265"/>
      <c r="BN273" s="2"/>
      <c r="BQ273" s="45"/>
    </row>
    <row r="274" spans="1:69" customFormat="1" ht="34.5" hidden="1" customHeight="1" x14ac:dyDescent="0.25">
      <c r="A274" s="233"/>
      <c r="B274" s="233"/>
      <c r="C274" s="233"/>
      <c r="D274" s="233"/>
      <c r="E274" s="265"/>
      <c r="F274" s="265"/>
      <c r="G274" s="265"/>
      <c r="H274" s="265"/>
      <c r="I274" s="265"/>
      <c r="J274" s="265"/>
      <c r="K274" s="265"/>
      <c r="L274" s="265"/>
      <c r="M274" s="265"/>
      <c r="N274" s="265"/>
      <c r="O274" s="265"/>
      <c r="P274" s="265"/>
      <c r="Q274" s="265"/>
      <c r="R274" s="233"/>
      <c r="S274" s="233"/>
      <c r="T274" s="233"/>
      <c r="U274" s="233"/>
      <c r="V274" s="233"/>
      <c r="W274" s="233"/>
      <c r="X274" s="233"/>
      <c r="Y274" s="233"/>
      <c r="Z274" s="233"/>
      <c r="AA274" s="233"/>
      <c r="AB274" s="233"/>
      <c r="AC274" s="212">
        <v>730248</v>
      </c>
      <c r="AD274" s="212" t="s">
        <v>2399</v>
      </c>
      <c r="AE274" s="324" t="s">
        <v>3835</v>
      </c>
      <c r="AF274" s="212" t="s">
        <v>54</v>
      </c>
      <c r="AG274" s="212" t="s">
        <v>2970</v>
      </c>
      <c r="AH274" s="211" t="s">
        <v>1375</v>
      </c>
      <c r="AI274" s="212" t="s">
        <v>3006</v>
      </c>
      <c r="AJ274" s="213">
        <v>140600</v>
      </c>
      <c r="AK274" s="233"/>
      <c r="AL274" s="233"/>
      <c r="AM274" s="233"/>
      <c r="AN274" s="233"/>
      <c r="AO274" s="233"/>
      <c r="AP274" s="233"/>
      <c r="AQ274" s="233"/>
      <c r="AR274" s="233"/>
      <c r="AS274" s="265"/>
      <c r="AT274" s="265"/>
      <c r="AU274" s="265"/>
      <c r="AV274" s="265"/>
      <c r="AW274" s="265"/>
      <c r="AX274" s="265"/>
      <c r="AY274" s="265"/>
      <c r="AZ274" s="265"/>
      <c r="BA274" s="265"/>
      <c r="BB274" s="265"/>
      <c r="BC274" s="265"/>
      <c r="BD274" s="266"/>
      <c r="BE274" s="266"/>
      <c r="BF274" s="266"/>
      <c r="BG274" s="266"/>
      <c r="BH274" s="266"/>
      <c r="BI274" s="265"/>
      <c r="BJ274" s="265"/>
      <c r="BK274" s="265"/>
      <c r="BN274" s="2"/>
      <c r="BQ274" s="45"/>
    </row>
    <row r="275" spans="1:69" customFormat="1" ht="34.5" hidden="1" customHeight="1" x14ac:dyDescent="0.25">
      <c r="A275" s="233"/>
      <c r="B275" s="233"/>
      <c r="C275" s="233"/>
      <c r="D275" s="233"/>
      <c r="E275" s="265"/>
      <c r="F275" s="265"/>
      <c r="G275" s="265"/>
      <c r="H275" s="265"/>
      <c r="I275" s="265"/>
      <c r="J275" s="265"/>
      <c r="K275" s="265"/>
      <c r="L275" s="265"/>
      <c r="M275" s="265"/>
      <c r="N275" s="265"/>
      <c r="O275" s="265"/>
      <c r="P275" s="265"/>
      <c r="Q275" s="265"/>
      <c r="R275" s="233"/>
      <c r="S275" s="233"/>
      <c r="T275" s="233"/>
      <c r="U275" s="233"/>
      <c r="V275" s="233"/>
      <c r="W275" s="233"/>
      <c r="X275" s="233"/>
      <c r="Y275" s="233"/>
      <c r="Z275" s="233"/>
      <c r="AA275" s="233"/>
      <c r="AB275" s="233"/>
      <c r="AC275" s="212">
        <v>730249</v>
      </c>
      <c r="AD275" s="212" t="s">
        <v>2406</v>
      </c>
      <c r="AE275" s="324" t="s">
        <v>3835</v>
      </c>
      <c r="AF275" s="212" t="s">
        <v>54</v>
      </c>
      <c r="AG275" s="212" t="s">
        <v>2970</v>
      </c>
      <c r="AH275" s="211" t="s">
        <v>1375</v>
      </c>
      <c r="AI275" s="212" t="s">
        <v>3007</v>
      </c>
      <c r="AJ275" s="213">
        <v>140601</v>
      </c>
      <c r="AK275" s="233"/>
      <c r="AL275" s="233"/>
      <c r="AM275" s="233"/>
      <c r="AN275" s="233"/>
      <c r="AO275" s="233"/>
      <c r="AP275" s="233"/>
      <c r="AQ275" s="233"/>
      <c r="AR275" s="233"/>
      <c r="AS275" s="265"/>
      <c r="AT275" s="265"/>
      <c r="AU275" s="265"/>
      <c r="AV275" s="265"/>
      <c r="AW275" s="265"/>
      <c r="AX275" s="265"/>
      <c r="AY275" s="265"/>
      <c r="AZ275" s="265"/>
      <c r="BA275" s="265"/>
      <c r="BB275" s="265"/>
      <c r="BC275" s="265"/>
      <c r="BD275" s="266"/>
      <c r="BE275" s="266"/>
      <c r="BF275" s="266"/>
      <c r="BG275" s="266"/>
      <c r="BH275" s="266"/>
      <c r="BI275" s="265"/>
      <c r="BJ275" s="265"/>
      <c r="BK275" s="265"/>
      <c r="BN275" s="2"/>
      <c r="BQ275" s="45"/>
    </row>
    <row r="276" spans="1:69" customFormat="1" ht="34.5" hidden="1" customHeight="1" x14ac:dyDescent="0.25">
      <c r="A276" s="233"/>
      <c r="B276" s="233"/>
      <c r="C276" s="233"/>
      <c r="D276" s="233"/>
      <c r="E276" s="265"/>
      <c r="F276" s="265"/>
      <c r="G276" s="265"/>
      <c r="H276" s="265"/>
      <c r="I276" s="265"/>
      <c r="J276" s="265"/>
      <c r="K276" s="265"/>
      <c r="L276" s="265"/>
      <c r="M276" s="265"/>
      <c r="N276" s="265"/>
      <c r="O276" s="265"/>
      <c r="P276" s="265"/>
      <c r="Q276" s="265"/>
      <c r="R276" s="233"/>
      <c r="S276" s="233"/>
      <c r="T276" s="233"/>
      <c r="U276" s="233"/>
      <c r="V276" s="233"/>
      <c r="W276" s="233"/>
      <c r="X276" s="233"/>
      <c r="Y276" s="233"/>
      <c r="Z276" s="233"/>
      <c r="AA276" s="233"/>
      <c r="AB276" s="233"/>
      <c r="AC276" s="212">
        <v>730301</v>
      </c>
      <c r="AD276" s="212" t="s">
        <v>889</v>
      </c>
      <c r="AE276" s="324" t="s">
        <v>3835</v>
      </c>
      <c r="AF276" s="212" t="s">
        <v>54</v>
      </c>
      <c r="AG276" s="212" t="s">
        <v>2970</v>
      </c>
      <c r="AH276" s="211" t="s">
        <v>1375</v>
      </c>
      <c r="AI276" s="212" t="s">
        <v>3008</v>
      </c>
      <c r="AJ276" s="213">
        <v>140602</v>
      </c>
      <c r="AK276" s="233"/>
      <c r="AL276" s="233"/>
      <c r="AM276" s="233"/>
      <c r="AN276" s="233"/>
      <c r="AO276" s="233"/>
      <c r="AP276" s="233"/>
      <c r="AQ276" s="233"/>
      <c r="AR276" s="233"/>
      <c r="AS276" s="265"/>
      <c r="AT276" s="265"/>
      <c r="AU276" s="265"/>
      <c r="AV276" s="265"/>
      <c r="AW276" s="265"/>
      <c r="AX276" s="265"/>
      <c r="AY276" s="265"/>
      <c r="AZ276" s="265"/>
      <c r="BA276" s="265"/>
      <c r="BB276" s="265"/>
      <c r="BC276" s="265"/>
      <c r="BD276" s="266"/>
      <c r="BE276" s="266"/>
      <c r="BF276" s="266"/>
      <c r="BG276" s="266"/>
      <c r="BH276" s="266"/>
      <c r="BI276" s="265"/>
      <c r="BJ276" s="265"/>
      <c r="BK276" s="265"/>
      <c r="BN276" s="2"/>
      <c r="BQ276" s="45"/>
    </row>
    <row r="277" spans="1:69" customFormat="1" ht="34.5" hidden="1" customHeight="1" x14ac:dyDescent="0.25">
      <c r="A277" s="233"/>
      <c r="B277" s="233"/>
      <c r="C277" s="233"/>
      <c r="D277" s="233"/>
      <c r="E277" s="265"/>
      <c r="F277" s="265"/>
      <c r="G277" s="265"/>
      <c r="H277" s="265"/>
      <c r="I277" s="265"/>
      <c r="J277" s="265"/>
      <c r="K277" s="265"/>
      <c r="L277" s="265"/>
      <c r="M277" s="265"/>
      <c r="N277" s="265"/>
      <c r="O277" s="265"/>
      <c r="P277" s="265"/>
      <c r="Q277" s="265"/>
      <c r="R277" s="233"/>
      <c r="S277" s="233"/>
      <c r="T277" s="233"/>
      <c r="U277" s="233"/>
      <c r="V277" s="233"/>
      <c r="W277" s="233"/>
      <c r="X277" s="233"/>
      <c r="Y277" s="233"/>
      <c r="Z277" s="233"/>
      <c r="AA277" s="233"/>
      <c r="AB277" s="233"/>
      <c r="AC277" s="212">
        <v>730302</v>
      </c>
      <c r="AD277" s="212" t="s">
        <v>1368</v>
      </c>
      <c r="AE277" s="324" t="s">
        <v>3835</v>
      </c>
      <c r="AF277" s="212" t="s">
        <v>54</v>
      </c>
      <c r="AG277" s="212" t="s">
        <v>2970</v>
      </c>
      <c r="AH277" s="211" t="s">
        <v>1375</v>
      </c>
      <c r="AI277" s="212" t="s">
        <v>3009</v>
      </c>
      <c r="AJ277" s="213">
        <v>140603</v>
      </c>
      <c r="AK277" s="233"/>
      <c r="AL277" s="233"/>
      <c r="AM277" s="233"/>
      <c r="AN277" s="233"/>
      <c r="AO277" s="233"/>
      <c r="AP277" s="233"/>
      <c r="AQ277" s="233"/>
      <c r="AR277" s="233"/>
      <c r="AS277" s="265"/>
      <c r="AT277" s="265"/>
      <c r="AU277" s="265"/>
      <c r="AV277" s="265"/>
      <c r="AW277" s="265"/>
      <c r="AX277" s="265"/>
      <c r="AY277" s="265"/>
      <c r="AZ277" s="265"/>
      <c r="BA277" s="265"/>
      <c r="BB277" s="265"/>
      <c r="BC277" s="265"/>
      <c r="BD277" s="266"/>
      <c r="BE277" s="266"/>
      <c r="BF277" s="266"/>
      <c r="BG277" s="266"/>
      <c r="BH277" s="266"/>
      <c r="BI277" s="265"/>
      <c r="BJ277" s="265"/>
      <c r="BK277" s="265"/>
      <c r="BN277" s="2"/>
      <c r="BQ277" s="45"/>
    </row>
    <row r="278" spans="1:69" customFormat="1" ht="34.5" hidden="1" customHeight="1" x14ac:dyDescent="0.25">
      <c r="A278" s="233"/>
      <c r="B278" s="233"/>
      <c r="C278" s="233"/>
      <c r="D278" s="233"/>
      <c r="E278" s="265"/>
      <c r="F278" s="265"/>
      <c r="G278" s="265"/>
      <c r="H278" s="265"/>
      <c r="I278" s="265"/>
      <c r="J278" s="265"/>
      <c r="K278" s="265"/>
      <c r="L278" s="265"/>
      <c r="M278" s="265"/>
      <c r="N278" s="265"/>
      <c r="O278" s="265"/>
      <c r="P278" s="265"/>
      <c r="Q278" s="265"/>
      <c r="R278" s="233"/>
      <c r="S278" s="233"/>
      <c r="T278" s="233"/>
      <c r="U278" s="233"/>
      <c r="V278" s="233"/>
      <c r="W278" s="233"/>
      <c r="X278" s="233"/>
      <c r="Y278" s="233"/>
      <c r="Z278" s="233"/>
      <c r="AA278" s="233"/>
      <c r="AB278" s="233"/>
      <c r="AC278" s="212">
        <v>730303</v>
      </c>
      <c r="AD278" s="212" t="s">
        <v>353</v>
      </c>
      <c r="AE278" s="324" t="s">
        <v>3835</v>
      </c>
      <c r="AF278" s="212" t="s">
        <v>54</v>
      </c>
      <c r="AG278" s="212" t="s">
        <v>2970</v>
      </c>
      <c r="AH278" s="211" t="s">
        <v>1375</v>
      </c>
      <c r="AI278" s="212" t="s">
        <v>3010</v>
      </c>
      <c r="AJ278" s="213">
        <v>140604</v>
      </c>
      <c r="AK278" s="233"/>
      <c r="AL278" s="233"/>
      <c r="AM278" s="233"/>
      <c r="AN278" s="233"/>
      <c r="AO278" s="233"/>
      <c r="AP278" s="233"/>
      <c r="AQ278" s="233"/>
      <c r="AR278" s="233"/>
      <c r="AS278" s="265"/>
      <c r="AT278" s="265"/>
      <c r="AU278" s="265"/>
      <c r="AV278" s="265"/>
      <c r="AW278" s="265"/>
      <c r="AX278" s="265"/>
      <c r="AY278" s="265"/>
      <c r="AZ278" s="265"/>
      <c r="BA278" s="265"/>
      <c r="BB278" s="265"/>
      <c r="BC278" s="265"/>
      <c r="BD278" s="266"/>
      <c r="BE278" s="266"/>
      <c r="BF278" s="266"/>
      <c r="BG278" s="266"/>
      <c r="BH278" s="266"/>
      <c r="BI278" s="265"/>
      <c r="BJ278" s="265"/>
      <c r="BK278" s="265"/>
      <c r="BN278" s="2"/>
      <c r="BQ278" s="45"/>
    </row>
    <row r="279" spans="1:69" customFormat="1" ht="34.5" hidden="1" customHeight="1" x14ac:dyDescent="0.25">
      <c r="A279" s="233"/>
      <c r="B279" s="233"/>
      <c r="C279" s="233"/>
      <c r="D279" s="233"/>
      <c r="E279" s="265"/>
      <c r="F279" s="265"/>
      <c r="G279" s="265"/>
      <c r="H279" s="265"/>
      <c r="I279" s="265"/>
      <c r="J279" s="265"/>
      <c r="K279" s="265"/>
      <c r="L279" s="265"/>
      <c r="M279" s="265"/>
      <c r="N279" s="265"/>
      <c r="O279" s="265"/>
      <c r="P279" s="265"/>
      <c r="Q279" s="265"/>
      <c r="R279" s="233"/>
      <c r="S279" s="233"/>
      <c r="T279" s="233"/>
      <c r="U279" s="233"/>
      <c r="V279" s="233"/>
      <c r="W279" s="233"/>
      <c r="X279" s="233"/>
      <c r="Y279" s="233"/>
      <c r="Z279" s="233"/>
      <c r="AA279" s="233"/>
      <c r="AB279" s="233"/>
      <c r="AC279" s="212">
        <v>730304</v>
      </c>
      <c r="AD279" s="212" t="s">
        <v>2426</v>
      </c>
      <c r="AE279" s="324" t="s">
        <v>3835</v>
      </c>
      <c r="AF279" s="212" t="s">
        <v>54</v>
      </c>
      <c r="AG279" s="212" t="s">
        <v>2970</v>
      </c>
      <c r="AH279" s="211" t="s">
        <v>1375</v>
      </c>
      <c r="AI279" s="212" t="s">
        <v>3011</v>
      </c>
      <c r="AJ279" s="213">
        <v>140900</v>
      </c>
      <c r="AK279" s="233"/>
      <c r="AL279" s="233"/>
      <c r="AM279" s="233"/>
      <c r="AN279" s="233"/>
      <c r="AO279" s="233"/>
      <c r="AP279" s="233"/>
      <c r="AQ279" s="233"/>
      <c r="AR279" s="233"/>
      <c r="AS279" s="265"/>
      <c r="AT279" s="265"/>
      <c r="AU279" s="265"/>
      <c r="AV279" s="265"/>
      <c r="AW279" s="265"/>
      <c r="AX279" s="265"/>
      <c r="AY279" s="265"/>
      <c r="AZ279" s="265"/>
      <c r="BA279" s="265"/>
      <c r="BB279" s="265"/>
      <c r="BC279" s="265"/>
      <c r="BD279" s="266"/>
      <c r="BE279" s="266"/>
      <c r="BF279" s="266"/>
      <c r="BG279" s="266"/>
      <c r="BH279" s="266"/>
      <c r="BI279" s="265"/>
      <c r="BJ279" s="265"/>
      <c r="BK279" s="265"/>
      <c r="BN279" s="2"/>
      <c r="BQ279" s="45"/>
    </row>
    <row r="280" spans="1:69" customFormat="1" ht="34.5" hidden="1" customHeight="1" x14ac:dyDescent="0.25">
      <c r="A280" s="233"/>
      <c r="B280" s="233"/>
      <c r="C280" s="233"/>
      <c r="D280" s="233"/>
      <c r="E280" s="265"/>
      <c r="F280" s="265"/>
      <c r="G280" s="265"/>
      <c r="H280" s="265"/>
      <c r="I280" s="265"/>
      <c r="J280" s="265"/>
      <c r="K280" s="265"/>
      <c r="L280" s="265"/>
      <c r="M280" s="265"/>
      <c r="N280" s="265"/>
      <c r="O280" s="265"/>
      <c r="P280" s="265"/>
      <c r="Q280" s="265"/>
      <c r="R280" s="233"/>
      <c r="S280" s="233"/>
      <c r="T280" s="233"/>
      <c r="U280" s="233"/>
      <c r="V280" s="233"/>
      <c r="W280" s="233"/>
      <c r="X280" s="233"/>
      <c r="Y280" s="233"/>
      <c r="Z280" s="233"/>
      <c r="AA280" s="233"/>
      <c r="AB280" s="233"/>
      <c r="AC280" s="212">
        <v>730306</v>
      </c>
      <c r="AD280" s="212" t="s">
        <v>1228</v>
      </c>
      <c r="AE280" s="324" t="s">
        <v>3835</v>
      </c>
      <c r="AF280" s="212" t="s">
        <v>54</v>
      </c>
      <c r="AG280" s="212" t="s">
        <v>2970</v>
      </c>
      <c r="AH280" s="211">
        <v>24</v>
      </c>
      <c r="AI280" s="212" t="s">
        <v>3012</v>
      </c>
      <c r="AJ280" s="213">
        <v>140901</v>
      </c>
      <c r="AK280" s="233"/>
      <c r="AL280" s="233"/>
      <c r="AM280" s="233"/>
      <c r="AN280" s="233"/>
      <c r="AO280" s="233"/>
      <c r="AP280" s="233"/>
      <c r="AQ280" s="233"/>
      <c r="AR280" s="233"/>
      <c r="AS280" s="265"/>
      <c r="AT280" s="265"/>
      <c r="AU280" s="265"/>
      <c r="AV280" s="265"/>
      <c r="AW280" s="265"/>
      <c r="AX280" s="265"/>
      <c r="AY280" s="265"/>
      <c r="AZ280" s="265"/>
      <c r="BA280" s="265"/>
      <c r="BB280" s="265"/>
      <c r="BC280" s="265"/>
      <c r="BD280" s="266"/>
      <c r="BE280" s="266"/>
      <c r="BF280" s="266"/>
      <c r="BG280" s="266"/>
      <c r="BH280" s="266"/>
      <c r="BI280" s="265"/>
      <c r="BJ280" s="265"/>
      <c r="BK280" s="265"/>
      <c r="BN280" s="2"/>
      <c r="BQ280" s="45"/>
    </row>
    <row r="281" spans="1:69" customFormat="1" ht="34.5" hidden="1" customHeight="1" x14ac:dyDescent="0.25">
      <c r="A281" s="233"/>
      <c r="B281" s="233"/>
      <c r="C281" s="233"/>
      <c r="D281" s="233"/>
      <c r="E281" s="265"/>
      <c r="F281" s="265"/>
      <c r="G281" s="265"/>
      <c r="H281" s="265"/>
      <c r="I281" s="265"/>
      <c r="J281" s="265"/>
      <c r="K281" s="265"/>
      <c r="L281" s="265"/>
      <c r="M281" s="265"/>
      <c r="N281" s="265"/>
      <c r="O281" s="265"/>
      <c r="P281" s="265"/>
      <c r="Q281" s="265"/>
      <c r="R281" s="233"/>
      <c r="S281" s="233"/>
      <c r="T281" s="233"/>
      <c r="U281" s="233"/>
      <c r="V281" s="233"/>
      <c r="W281" s="233"/>
      <c r="X281" s="233"/>
      <c r="Y281" s="233"/>
      <c r="Z281" s="233"/>
      <c r="AA281" s="233"/>
      <c r="AB281" s="233"/>
      <c r="AC281" s="212">
        <v>730307</v>
      </c>
      <c r="AD281" s="212" t="s">
        <v>2440</v>
      </c>
      <c r="AE281" s="324" t="s">
        <v>3835</v>
      </c>
      <c r="AF281" s="212" t="s">
        <v>54</v>
      </c>
      <c r="AG281" s="212" t="s">
        <v>2970</v>
      </c>
      <c r="AH281" s="211" t="s">
        <v>1375</v>
      </c>
      <c r="AI281" s="212" t="s">
        <v>3013</v>
      </c>
      <c r="AJ281" s="213">
        <v>150000</v>
      </c>
      <c r="AK281" s="233"/>
      <c r="AL281" s="233"/>
      <c r="AM281" s="233"/>
      <c r="AN281" s="233"/>
      <c r="AO281" s="233"/>
      <c r="AP281" s="233"/>
      <c r="AQ281" s="233"/>
      <c r="AR281" s="233"/>
      <c r="AS281" s="265"/>
      <c r="AT281" s="265"/>
      <c r="AU281" s="265"/>
      <c r="AV281" s="265"/>
      <c r="AW281" s="265"/>
      <c r="AX281" s="265"/>
      <c r="AY281" s="265"/>
      <c r="AZ281" s="265"/>
      <c r="BA281" s="265"/>
      <c r="BB281" s="265"/>
      <c r="BC281" s="265"/>
      <c r="BD281" s="266"/>
      <c r="BE281" s="266"/>
      <c r="BF281" s="266"/>
      <c r="BG281" s="266"/>
      <c r="BH281" s="266"/>
      <c r="BI281" s="265"/>
      <c r="BJ281" s="265"/>
      <c r="BK281" s="265"/>
      <c r="BN281" s="2"/>
      <c r="BQ281" s="45"/>
    </row>
    <row r="282" spans="1:69" customFormat="1" ht="34.5" hidden="1" customHeight="1" x14ac:dyDescent="0.25">
      <c r="A282" s="233"/>
      <c r="B282" s="233"/>
      <c r="C282" s="233"/>
      <c r="D282" s="233"/>
      <c r="E282" s="265"/>
      <c r="F282" s="265"/>
      <c r="G282" s="265"/>
      <c r="H282" s="265"/>
      <c r="I282" s="265"/>
      <c r="J282" s="265"/>
      <c r="K282" s="265"/>
      <c r="L282" s="265"/>
      <c r="M282" s="265"/>
      <c r="N282" s="265"/>
      <c r="O282" s="265"/>
      <c r="P282" s="265"/>
      <c r="Q282" s="265"/>
      <c r="R282" s="233"/>
      <c r="S282" s="233"/>
      <c r="T282" s="233"/>
      <c r="U282" s="233"/>
      <c r="V282" s="233"/>
      <c r="W282" s="233"/>
      <c r="X282" s="233"/>
      <c r="Y282" s="233"/>
      <c r="Z282" s="233"/>
      <c r="AA282" s="233"/>
      <c r="AB282" s="233"/>
      <c r="AC282" s="212">
        <v>730308</v>
      </c>
      <c r="AD282" s="212" t="s">
        <v>2445</v>
      </c>
      <c r="AE282" s="324" t="s">
        <v>3835</v>
      </c>
      <c r="AF282" s="212" t="s">
        <v>54</v>
      </c>
      <c r="AG282" s="212" t="s">
        <v>2970</v>
      </c>
      <c r="AH282" s="211" t="s">
        <v>1375</v>
      </c>
      <c r="AI282" s="212" t="s">
        <v>3013</v>
      </c>
      <c r="AJ282" s="213">
        <v>150100</v>
      </c>
      <c r="AK282" s="233"/>
      <c r="AL282" s="233"/>
      <c r="AM282" s="233"/>
      <c r="AN282" s="233"/>
      <c r="AO282" s="233"/>
      <c r="AP282" s="233"/>
      <c r="AQ282" s="233"/>
      <c r="AR282" s="233"/>
      <c r="AS282" s="265"/>
      <c r="AT282" s="265"/>
      <c r="AU282" s="265"/>
      <c r="AV282" s="265"/>
      <c r="AW282" s="265"/>
      <c r="AX282" s="265"/>
      <c r="AY282" s="265"/>
      <c r="AZ282" s="265"/>
      <c r="BA282" s="265"/>
      <c r="BB282" s="265"/>
      <c r="BC282" s="265"/>
      <c r="BD282" s="266"/>
      <c r="BE282" s="266"/>
      <c r="BF282" s="266"/>
      <c r="BG282" s="266"/>
      <c r="BH282" s="266"/>
      <c r="BI282" s="265"/>
      <c r="BJ282" s="265"/>
      <c r="BK282" s="265"/>
      <c r="BN282" s="2"/>
      <c r="BQ282" s="45"/>
    </row>
    <row r="283" spans="1:69" customFormat="1" ht="34.5" hidden="1" customHeight="1" x14ac:dyDescent="0.25">
      <c r="A283" s="233"/>
      <c r="B283" s="233"/>
      <c r="C283" s="233"/>
      <c r="D283" s="233"/>
      <c r="E283" s="265"/>
      <c r="F283" s="265"/>
      <c r="G283" s="265"/>
      <c r="H283" s="265"/>
      <c r="I283" s="265"/>
      <c r="J283" s="265"/>
      <c r="K283" s="265"/>
      <c r="L283" s="265"/>
      <c r="M283" s="265"/>
      <c r="N283" s="265"/>
      <c r="O283" s="265"/>
      <c r="P283" s="265"/>
      <c r="Q283" s="265"/>
      <c r="R283" s="233"/>
      <c r="S283" s="233"/>
      <c r="T283" s="233"/>
      <c r="U283" s="233"/>
      <c r="V283" s="233"/>
      <c r="W283" s="233"/>
      <c r="X283" s="233"/>
      <c r="Y283" s="233"/>
      <c r="Z283" s="233"/>
      <c r="AA283" s="233"/>
      <c r="AB283" s="233"/>
      <c r="AC283" s="212">
        <v>730401</v>
      </c>
      <c r="AD283" s="212" t="s">
        <v>2455</v>
      </c>
      <c r="AE283" s="324" t="s">
        <v>2456</v>
      </c>
      <c r="AF283" s="212" t="s">
        <v>54</v>
      </c>
      <c r="AG283" s="212" t="s">
        <v>2970</v>
      </c>
      <c r="AH283" s="211" t="s">
        <v>1375</v>
      </c>
      <c r="AI283" s="212" t="s">
        <v>3014</v>
      </c>
      <c r="AJ283" s="213">
        <v>150101</v>
      </c>
      <c r="AK283" s="233"/>
      <c r="AL283" s="233"/>
      <c r="AM283" s="233"/>
      <c r="AN283" s="233"/>
      <c r="AO283" s="233"/>
      <c r="AP283" s="233"/>
      <c r="AQ283" s="233"/>
      <c r="AR283" s="233"/>
      <c r="AS283" s="265"/>
      <c r="AT283" s="265"/>
      <c r="AU283" s="265"/>
      <c r="AV283" s="265"/>
      <c r="AW283" s="265"/>
      <c r="AX283" s="265"/>
      <c r="AY283" s="265"/>
      <c r="AZ283" s="265"/>
      <c r="BA283" s="265"/>
      <c r="BB283" s="265"/>
      <c r="BC283" s="265"/>
      <c r="BD283" s="266"/>
      <c r="BE283" s="266"/>
      <c r="BF283" s="266"/>
      <c r="BG283" s="266"/>
      <c r="BH283" s="266"/>
      <c r="BI283" s="265"/>
      <c r="BJ283" s="265"/>
      <c r="BK283" s="265"/>
      <c r="BN283" s="2"/>
      <c r="BQ283" s="45"/>
    </row>
    <row r="284" spans="1:69" customFormat="1" ht="34.5" hidden="1" customHeight="1" x14ac:dyDescent="0.25">
      <c r="A284" s="233"/>
      <c r="B284" s="233"/>
      <c r="C284" s="233"/>
      <c r="D284" s="233"/>
      <c r="E284" s="265"/>
      <c r="F284" s="265"/>
      <c r="G284" s="265"/>
      <c r="H284" s="265"/>
      <c r="I284" s="265"/>
      <c r="J284" s="265"/>
      <c r="K284" s="265"/>
      <c r="L284" s="265"/>
      <c r="M284" s="265"/>
      <c r="N284" s="265"/>
      <c r="O284" s="265"/>
      <c r="P284" s="265"/>
      <c r="Q284" s="265"/>
      <c r="R284" s="233"/>
      <c r="S284" s="233"/>
      <c r="T284" s="233"/>
      <c r="U284" s="233"/>
      <c r="V284" s="233"/>
      <c r="W284" s="233"/>
      <c r="X284" s="233"/>
      <c r="Y284" s="233"/>
      <c r="Z284" s="233"/>
      <c r="AA284" s="233"/>
      <c r="AB284" s="233"/>
      <c r="AC284" s="212">
        <v>730402</v>
      </c>
      <c r="AD284" s="212" t="s">
        <v>2461</v>
      </c>
      <c r="AE284" s="324" t="s">
        <v>2456</v>
      </c>
      <c r="AF284" s="212" t="s">
        <v>50</v>
      </c>
      <c r="AG284" s="212" t="s">
        <v>902</v>
      </c>
      <c r="AH284" s="211" t="s">
        <v>1375</v>
      </c>
      <c r="AI284" s="212" t="s">
        <v>3016</v>
      </c>
      <c r="AJ284" s="213">
        <v>170000</v>
      </c>
      <c r="AK284" s="233"/>
      <c r="AL284" s="233"/>
      <c r="AM284" s="233"/>
      <c r="AN284" s="233"/>
      <c r="AO284" s="233"/>
      <c r="AP284" s="233"/>
      <c r="AQ284" s="233"/>
      <c r="AR284" s="233"/>
      <c r="AS284" s="265"/>
      <c r="AT284" s="265"/>
      <c r="AU284" s="265"/>
      <c r="AV284" s="265"/>
      <c r="AW284" s="265"/>
      <c r="AX284" s="265"/>
      <c r="AY284" s="265"/>
      <c r="AZ284" s="265"/>
      <c r="BA284" s="265"/>
      <c r="BB284" s="265"/>
      <c r="BC284" s="265"/>
      <c r="BD284" s="266"/>
      <c r="BE284" s="266"/>
      <c r="BF284" s="266"/>
      <c r="BG284" s="266"/>
      <c r="BH284" s="266"/>
      <c r="BI284" s="265"/>
      <c r="BJ284" s="265"/>
      <c r="BK284" s="265"/>
      <c r="BN284" s="2"/>
      <c r="BQ284" s="45"/>
    </row>
    <row r="285" spans="1:69" customFormat="1" ht="34.5" hidden="1" customHeight="1" x14ac:dyDescent="0.25">
      <c r="A285" s="233"/>
      <c r="B285" s="233"/>
      <c r="C285" s="233"/>
      <c r="D285" s="233"/>
      <c r="E285" s="265"/>
      <c r="F285" s="265"/>
      <c r="G285" s="265"/>
      <c r="H285" s="265"/>
      <c r="I285" s="265"/>
      <c r="J285" s="265"/>
      <c r="K285" s="265"/>
      <c r="L285" s="265"/>
      <c r="M285" s="265"/>
      <c r="N285" s="265"/>
      <c r="O285" s="265"/>
      <c r="P285" s="265"/>
      <c r="Q285" s="265"/>
      <c r="R285" s="233"/>
      <c r="S285" s="233"/>
      <c r="T285" s="233"/>
      <c r="U285" s="233"/>
      <c r="V285" s="233"/>
      <c r="W285" s="233"/>
      <c r="X285" s="233"/>
      <c r="Y285" s="233"/>
      <c r="Z285" s="233"/>
      <c r="AA285" s="233"/>
      <c r="AB285" s="233"/>
      <c r="AC285" s="212">
        <v>730403</v>
      </c>
      <c r="AD285" s="212" t="s">
        <v>3015</v>
      </c>
      <c r="AE285" s="324" t="s">
        <v>2456</v>
      </c>
      <c r="AF285" s="212" t="s">
        <v>54</v>
      </c>
      <c r="AG285" s="212" t="s">
        <v>2970</v>
      </c>
      <c r="AH285" s="211" t="s">
        <v>1375</v>
      </c>
      <c r="AI285" s="212" t="s">
        <v>3017</v>
      </c>
      <c r="AJ285" s="213">
        <v>170100</v>
      </c>
      <c r="AK285" s="233"/>
      <c r="AL285" s="233"/>
      <c r="AM285" s="233"/>
      <c r="AN285" s="233"/>
      <c r="AO285" s="233"/>
      <c r="AP285" s="233"/>
      <c r="AQ285" s="233"/>
      <c r="AR285" s="233"/>
      <c r="AS285" s="265"/>
      <c r="AT285" s="265"/>
      <c r="AU285" s="265"/>
      <c r="AV285" s="265"/>
      <c r="AW285" s="265"/>
      <c r="AX285" s="265"/>
      <c r="AY285" s="265"/>
      <c r="AZ285" s="265"/>
      <c r="BA285" s="265"/>
      <c r="BB285" s="265"/>
      <c r="BC285" s="265"/>
      <c r="BD285" s="266"/>
      <c r="BE285" s="266"/>
      <c r="BF285" s="266"/>
      <c r="BG285" s="266"/>
      <c r="BH285" s="266"/>
      <c r="BI285" s="265"/>
      <c r="BJ285" s="265"/>
      <c r="BK285" s="265"/>
      <c r="BN285" s="2"/>
      <c r="BQ285" s="45"/>
    </row>
    <row r="286" spans="1:69" customFormat="1" ht="34.5" hidden="1" customHeight="1" x14ac:dyDescent="0.25">
      <c r="A286" s="233"/>
      <c r="B286" s="233"/>
      <c r="C286" s="233"/>
      <c r="D286" s="233"/>
      <c r="E286" s="265"/>
      <c r="F286" s="265"/>
      <c r="G286" s="265"/>
      <c r="H286" s="265"/>
      <c r="I286" s="265"/>
      <c r="J286" s="265"/>
      <c r="K286" s="265"/>
      <c r="L286" s="265"/>
      <c r="M286" s="265"/>
      <c r="N286" s="265"/>
      <c r="O286" s="265"/>
      <c r="P286" s="265"/>
      <c r="Q286" s="265"/>
      <c r="R286" s="233"/>
      <c r="S286" s="233"/>
      <c r="T286" s="233"/>
      <c r="U286" s="233"/>
      <c r="V286" s="233"/>
      <c r="W286" s="233"/>
      <c r="X286" s="233"/>
      <c r="Y286" s="233"/>
      <c r="Z286" s="233"/>
      <c r="AA286" s="233"/>
      <c r="AB286" s="233"/>
      <c r="AC286" s="212">
        <v>730404</v>
      </c>
      <c r="AD286" s="212" t="s">
        <v>2474</v>
      </c>
      <c r="AE286" s="324" t="s">
        <v>2456</v>
      </c>
      <c r="AF286" s="212" t="s">
        <v>54</v>
      </c>
      <c r="AG286" s="212" t="s">
        <v>2970</v>
      </c>
      <c r="AH286" s="211" t="s">
        <v>1375</v>
      </c>
      <c r="AI286" s="212" t="s">
        <v>3018</v>
      </c>
      <c r="AJ286" s="213">
        <v>170101</v>
      </c>
      <c r="AK286" s="233"/>
      <c r="AL286" s="233"/>
      <c r="AM286" s="233"/>
      <c r="AN286" s="233"/>
      <c r="AO286" s="233"/>
      <c r="AP286" s="233"/>
      <c r="AQ286" s="233"/>
      <c r="AR286" s="233"/>
      <c r="AS286" s="265"/>
      <c r="AT286" s="265"/>
      <c r="AU286" s="265"/>
      <c r="AV286" s="265"/>
      <c r="AW286" s="265"/>
      <c r="AX286" s="265"/>
      <c r="AY286" s="265"/>
      <c r="AZ286" s="265"/>
      <c r="BA286" s="265"/>
      <c r="BB286" s="265"/>
      <c r="BC286" s="265"/>
      <c r="BD286" s="266"/>
      <c r="BE286" s="266"/>
      <c r="BF286" s="266"/>
      <c r="BG286" s="266"/>
      <c r="BH286" s="266"/>
      <c r="BI286" s="265"/>
      <c r="BJ286" s="265"/>
      <c r="BK286" s="265"/>
      <c r="BN286" s="2"/>
      <c r="BQ286" s="45"/>
    </row>
    <row r="287" spans="1:69" customFormat="1" ht="34.5" hidden="1" customHeight="1" x14ac:dyDescent="0.25">
      <c r="A287" s="233"/>
      <c r="B287" s="233"/>
      <c r="C287" s="233"/>
      <c r="D287" s="233"/>
      <c r="E287" s="265"/>
      <c r="F287" s="265"/>
      <c r="G287" s="265"/>
      <c r="H287" s="265"/>
      <c r="I287" s="265"/>
      <c r="J287" s="265"/>
      <c r="K287" s="265"/>
      <c r="L287" s="265"/>
      <c r="M287" s="265"/>
      <c r="N287" s="265"/>
      <c r="O287" s="265"/>
      <c r="P287" s="265"/>
      <c r="Q287" s="265"/>
      <c r="R287" s="233"/>
      <c r="S287" s="233"/>
      <c r="T287" s="233"/>
      <c r="U287" s="233"/>
      <c r="V287" s="233"/>
      <c r="W287" s="233"/>
      <c r="X287" s="233"/>
      <c r="Y287" s="233"/>
      <c r="Z287" s="233"/>
      <c r="AA287" s="233"/>
      <c r="AB287" s="233"/>
      <c r="AC287" s="212">
        <v>730405</v>
      </c>
      <c r="AD287" s="212" t="s">
        <v>2480</v>
      </c>
      <c r="AE287" s="324" t="s">
        <v>2456</v>
      </c>
      <c r="AF287" s="212" t="s">
        <v>54</v>
      </c>
      <c r="AG287" s="212" t="s">
        <v>2970</v>
      </c>
      <c r="AH287" s="211" t="s">
        <v>1375</v>
      </c>
      <c r="AI287" s="212" t="s">
        <v>3020</v>
      </c>
      <c r="AJ287" s="213">
        <v>170102</v>
      </c>
      <c r="AK287" s="233"/>
      <c r="AL287" s="233"/>
      <c r="AM287" s="233"/>
      <c r="AN287" s="233"/>
      <c r="AO287" s="233"/>
      <c r="AP287" s="233"/>
      <c r="AQ287" s="233"/>
      <c r="AR287" s="233"/>
      <c r="AS287" s="265"/>
      <c r="AT287" s="265"/>
      <c r="AU287" s="265"/>
      <c r="AV287" s="265"/>
      <c r="AW287" s="265"/>
      <c r="AX287" s="265"/>
      <c r="AY287" s="265"/>
      <c r="AZ287" s="265"/>
      <c r="BA287" s="265"/>
      <c r="BB287" s="265"/>
      <c r="BC287" s="265"/>
      <c r="BD287" s="266"/>
      <c r="BE287" s="266"/>
      <c r="BF287" s="266"/>
      <c r="BG287" s="266"/>
      <c r="BH287" s="266"/>
      <c r="BI287" s="265"/>
      <c r="BJ287" s="265"/>
      <c r="BK287" s="265"/>
      <c r="BN287" s="2"/>
      <c r="BQ287" s="45"/>
    </row>
    <row r="288" spans="1:69" customFormat="1" ht="34.5" hidden="1" customHeight="1" x14ac:dyDescent="0.25">
      <c r="A288" s="233"/>
      <c r="B288" s="233"/>
      <c r="C288" s="233"/>
      <c r="D288" s="233"/>
      <c r="E288" s="265"/>
      <c r="F288" s="265"/>
      <c r="G288" s="265"/>
      <c r="H288" s="265"/>
      <c r="I288" s="265"/>
      <c r="J288" s="265"/>
      <c r="K288" s="265"/>
      <c r="L288" s="265"/>
      <c r="M288" s="265"/>
      <c r="N288" s="265"/>
      <c r="O288" s="265"/>
      <c r="P288" s="265"/>
      <c r="Q288" s="265"/>
      <c r="R288" s="233"/>
      <c r="S288" s="233"/>
      <c r="T288" s="233"/>
      <c r="U288" s="233"/>
      <c r="V288" s="233"/>
      <c r="W288" s="233"/>
      <c r="X288" s="233"/>
      <c r="Y288" s="233"/>
      <c r="Z288" s="233"/>
      <c r="AA288" s="233"/>
      <c r="AB288" s="233"/>
      <c r="AC288" s="212">
        <v>730406</v>
      </c>
      <c r="AD288" s="212" t="s">
        <v>3019</v>
      </c>
      <c r="AE288" s="324" t="s">
        <v>2456</v>
      </c>
      <c r="AF288" s="212" t="s">
        <v>54</v>
      </c>
      <c r="AG288" s="212" t="s">
        <v>2970</v>
      </c>
      <c r="AH288" s="211" t="s">
        <v>1375</v>
      </c>
      <c r="AI288" s="212" t="s">
        <v>3021</v>
      </c>
      <c r="AJ288" s="213">
        <v>170103</v>
      </c>
      <c r="AK288" s="233"/>
      <c r="AL288" s="233"/>
      <c r="AM288" s="233"/>
      <c r="AN288" s="233"/>
      <c r="AO288" s="233"/>
      <c r="AP288" s="233"/>
      <c r="AQ288" s="233"/>
      <c r="AR288" s="233"/>
      <c r="AS288" s="265"/>
      <c r="AT288" s="265"/>
      <c r="AU288" s="265"/>
      <c r="AV288" s="265"/>
      <c r="AW288" s="265"/>
      <c r="AX288" s="265"/>
      <c r="AY288" s="265"/>
      <c r="AZ288" s="265"/>
      <c r="BA288" s="265"/>
      <c r="BB288" s="265"/>
      <c r="BC288" s="265"/>
      <c r="BD288" s="266"/>
      <c r="BE288" s="266"/>
      <c r="BF288" s="266"/>
      <c r="BG288" s="266"/>
      <c r="BH288" s="266"/>
      <c r="BI288" s="265"/>
      <c r="BJ288" s="265"/>
      <c r="BK288" s="265"/>
      <c r="BN288" s="2"/>
      <c r="BQ288" s="45"/>
    </row>
    <row r="289" spans="1:69" customFormat="1" ht="34.5" hidden="1" customHeight="1" x14ac:dyDescent="0.25">
      <c r="A289" s="233"/>
      <c r="B289" s="233"/>
      <c r="C289" s="233"/>
      <c r="D289" s="233"/>
      <c r="E289" s="265"/>
      <c r="F289" s="265"/>
      <c r="G289" s="265"/>
      <c r="H289" s="265"/>
      <c r="I289" s="265"/>
      <c r="J289" s="265"/>
      <c r="K289" s="265"/>
      <c r="L289" s="265"/>
      <c r="M289" s="265"/>
      <c r="N289" s="265"/>
      <c r="O289" s="265"/>
      <c r="P289" s="265"/>
      <c r="Q289" s="265"/>
      <c r="R289" s="233"/>
      <c r="S289" s="233"/>
      <c r="T289" s="233"/>
      <c r="U289" s="233"/>
      <c r="V289" s="233"/>
      <c r="W289" s="233"/>
      <c r="X289" s="233"/>
      <c r="Y289" s="233"/>
      <c r="Z289" s="233"/>
      <c r="AA289" s="233"/>
      <c r="AB289" s="233"/>
      <c r="AC289" s="212">
        <v>730415</v>
      </c>
      <c r="AD289" s="212" t="s">
        <v>2512</v>
      </c>
      <c r="AE289" s="324" t="s">
        <v>2456</v>
      </c>
      <c r="AF289" s="212" t="s">
        <v>50</v>
      </c>
      <c r="AG289" s="212" t="s">
        <v>902</v>
      </c>
      <c r="AH289" s="211" t="s">
        <v>1375</v>
      </c>
      <c r="AI289" s="212" t="s">
        <v>3022</v>
      </c>
      <c r="AJ289" s="213">
        <v>170104</v>
      </c>
      <c r="AK289" s="233"/>
      <c r="AL289" s="233"/>
      <c r="AM289" s="233"/>
      <c r="AN289" s="233"/>
      <c r="AO289" s="233"/>
      <c r="AP289" s="233"/>
      <c r="AQ289" s="233"/>
      <c r="AR289" s="233"/>
      <c r="AS289" s="265"/>
      <c r="AT289" s="265"/>
      <c r="AU289" s="265"/>
      <c r="AV289" s="265"/>
      <c r="AW289" s="265"/>
      <c r="AX289" s="265"/>
      <c r="AY289" s="265"/>
      <c r="AZ289" s="265"/>
      <c r="BA289" s="265"/>
      <c r="BB289" s="265"/>
      <c r="BC289" s="265"/>
      <c r="BD289" s="266"/>
      <c r="BE289" s="266"/>
      <c r="BF289" s="266"/>
      <c r="BG289" s="266"/>
      <c r="BH289" s="266"/>
      <c r="BI289" s="265"/>
      <c r="BJ289" s="265"/>
      <c r="BK289" s="265"/>
      <c r="BN289" s="2"/>
      <c r="BQ289" s="45"/>
    </row>
    <row r="290" spans="1:69" customFormat="1" ht="34.5" hidden="1" customHeight="1" x14ac:dyDescent="0.25">
      <c r="A290" s="233"/>
      <c r="B290" s="233"/>
      <c r="C290" s="233"/>
      <c r="D290" s="233"/>
      <c r="E290" s="265"/>
      <c r="F290" s="265"/>
      <c r="G290" s="265"/>
      <c r="H290" s="265"/>
      <c r="I290" s="265"/>
      <c r="J290" s="265"/>
      <c r="K290" s="265"/>
      <c r="L290" s="265"/>
      <c r="M290" s="265"/>
      <c r="N290" s="265"/>
      <c r="O290" s="265"/>
      <c r="P290" s="265"/>
      <c r="Q290" s="265"/>
      <c r="R290" s="233"/>
      <c r="S290" s="233"/>
      <c r="T290" s="233"/>
      <c r="U290" s="233"/>
      <c r="V290" s="233"/>
      <c r="W290" s="233"/>
      <c r="X290" s="233"/>
      <c r="Y290" s="233"/>
      <c r="Z290" s="233"/>
      <c r="AA290" s="233"/>
      <c r="AB290" s="233"/>
      <c r="AC290" s="212">
        <v>730417</v>
      </c>
      <c r="AD290" s="212" t="s">
        <v>2518</v>
      </c>
      <c r="AE290" s="324" t="s">
        <v>2456</v>
      </c>
      <c r="AF290" s="212" t="s">
        <v>54</v>
      </c>
      <c r="AG290" s="212" t="s">
        <v>2970</v>
      </c>
      <c r="AH290" s="211" t="s">
        <v>1375</v>
      </c>
      <c r="AI290" s="212" t="s">
        <v>3023</v>
      </c>
      <c r="AJ290" s="213">
        <v>170105</v>
      </c>
      <c r="AK290" s="233"/>
      <c r="AL290" s="233"/>
      <c r="AM290" s="233"/>
      <c r="AN290" s="233"/>
      <c r="AO290" s="233"/>
      <c r="AP290" s="233"/>
      <c r="AQ290" s="233"/>
      <c r="AR290" s="233"/>
      <c r="AS290" s="265"/>
      <c r="AT290" s="265"/>
      <c r="AU290" s="265"/>
      <c r="AV290" s="265"/>
      <c r="AW290" s="265"/>
      <c r="AX290" s="265"/>
      <c r="AY290" s="265"/>
      <c r="AZ290" s="265"/>
      <c r="BA290" s="265"/>
      <c r="BB290" s="265"/>
      <c r="BC290" s="265"/>
      <c r="BD290" s="266"/>
      <c r="BE290" s="266"/>
      <c r="BF290" s="266"/>
      <c r="BG290" s="266"/>
      <c r="BH290" s="266"/>
      <c r="BI290" s="265"/>
      <c r="BJ290" s="265"/>
      <c r="BK290" s="265"/>
      <c r="BN290" s="2"/>
      <c r="BQ290" s="45"/>
    </row>
    <row r="291" spans="1:69" customFormat="1" ht="34.5" hidden="1" customHeight="1" x14ac:dyDescent="0.25">
      <c r="A291" s="233"/>
      <c r="B291" s="233"/>
      <c r="C291" s="233"/>
      <c r="D291" s="233"/>
      <c r="E291" s="265"/>
      <c r="F291" s="265"/>
      <c r="G291" s="265"/>
      <c r="H291" s="265"/>
      <c r="I291" s="265"/>
      <c r="J291" s="265"/>
      <c r="K291" s="265"/>
      <c r="L291" s="265"/>
      <c r="M291" s="265"/>
      <c r="N291" s="265"/>
      <c r="O291" s="265"/>
      <c r="P291" s="265"/>
      <c r="Q291" s="265"/>
      <c r="R291" s="233"/>
      <c r="S291" s="233"/>
      <c r="T291" s="233"/>
      <c r="U291" s="233"/>
      <c r="V291" s="233"/>
      <c r="W291" s="233"/>
      <c r="X291" s="233"/>
      <c r="Y291" s="233"/>
      <c r="Z291" s="233"/>
      <c r="AA291" s="233"/>
      <c r="AB291" s="233"/>
      <c r="AC291" s="212">
        <v>730418</v>
      </c>
      <c r="AD291" s="212" t="s">
        <v>2524</v>
      </c>
      <c r="AE291" s="324" t="s">
        <v>2456</v>
      </c>
      <c r="AF291" s="212" t="s">
        <v>54</v>
      </c>
      <c r="AG291" s="212" t="s">
        <v>2970</v>
      </c>
      <c r="AH291" s="211" t="s">
        <v>1375</v>
      </c>
      <c r="AI291" s="212" t="s">
        <v>3025</v>
      </c>
      <c r="AJ291" s="213">
        <v>170106</v>
      </c>
      <c r="AK291" s="233"/>
      <c r="AL291" s="233"/>
      <c r="AM291" s="233"/>
      <c r="AN291" s="233"/>
      <c r="AO291" s="233"/>
      <c r="AP291" s="233"/>
      <c r="AQ291" s="233"/>
      <c r="AR291" s="233"/>
      <c r="AS291" s="265"/>
      <c r="AT291" s="265"/>
      <c r="AU291" s="265"/>
      <c r="AV291" s="265"/>
      <c r="AW291" s="265"/>
      <c r="AX291" s="265"/>
      <c r="AY291" s="265"/>
      <c r="AZ291" s="265"/>
      <c r="BA291" s="265"/>
      <c r="BB291" s="265"/>
      <c r="BC291" s="265"/>
      <c r="BD291" s="266"/>
      <c r="BE291" s="266"/>
      <c r="BF291" s="266"/>
      <c r="BG291" s="266"/>
      <c r="BH291" s="266"/>
      <c r="BI291" s="265"/>
      <c r="BJ291" s="265"/>
      <c r="BK291" s="265"/>
      <c r="BN291" s="2"/>
      <c r="BQ291" s="45"/>
    </row>
    <row r="292" spans="1:69" customFormat="1" ht="34.5" hidden="1" customHeight="1" x14ac:dyDescent="0.25">
      <c r="A292" s="233"/>
      <c r="B292" s="233"/>
      <c r="C292" s="233"/>
      <c r="D292" s="233"/>
      <c r="E292" s="265"/>
      <c r="F292" s="265"/>
      <c r="G292" s="265"/>
      <c r="H292" s="265"/>
      <c r="I292" s="265"/>
      <c r="J292" s="265"/>
      <c r="K292" s="265"/>
      <c r="L292" s="265"/>
      <c r="M292" s="265"/>
      <c r="N292" s="265"/>
      <c r="O292" s="265"/>
      <c r="P292" s="265"/>
      <c r="Q292" s="265"/>
      <c r="R292" s="233"/>
      <c r="S292" s="233"/>
      <c r="T292" s="233"/>
      <c r="U292" s="233"/>
      <c r="V292" s="233"/>
      <c r="W292" s="233"/>
      <c r="X292" s="233"/>
      <c r="Y292" s="233"/>
      <c r="Z292" s="233"/>
      <c r="AA292" s="233"/>
      <c r="AB292" s="233"/>
      <c r="AC292" s="212">
        <v>730419</v>
      </c>
      <c r="AD292" s="212" t="s">
        <v>3024</v>
      </c>
      <c r="AE292" s="324" t="s">
        <v>2456</v>
      </c>
      <c r="AF292" s="212" t="s">
        <v>54</v>
      </c>
      <c r="AG292" s="212" t="s">
        <v>2970</v>
      </c>
      <c r="AH292" s="211" t="s">
        <v>1375</v>
      </c>
      <c r="AI292" s="212" t="s">
        <v>3027</v>
      </c>
      <c r="AJ292" s="213">
        <v>170107</v>
      </c>
      <c r="AK292" s="233"/>
      <c r="AL292" s="233"/>
      <c r="AM292" s="233"/>
      <c r="AN292" s="233"/>
      <c r="AO292" s="233"/>
      <c r="AP292" s="233"/>
      <c r="AQ292" s="233"/>
      <c r="AR292" s="233"/>
      <c r="AS292" s="265"/>
      <c r="AT292" s="265"/>
      <c r="AU292" s="265"/>
      <c r="AV292" s="265"/>
      <c r="AW292" s="265"/>
      <c r="AX292" s="265"/>
      <c r="AY292" s="265"/>
      <c r="AZ292" s="265"/>
      <c r="BA292" s="265"/>
      <c r="BB292" s="265"/>
      <c r="BC292" s="265"/>
      <c r="BD292" s="266"/>
      <c r="BE292" s="266"/>
      <c r="BF292" s="266"/>
      <c r="BG292" s="266"/>
      <c r="BH292" s="266"/>
      <c r="BI292" s="265"/>
      <c r="BJ292" s="265"/>
      <c r="BK292" s="265"/>
      <c r="BN292" s="2"/>
      <c r="BQ292" s="45"/>
    </row>
    <row r="293" spans="1:69" customFormat="1" ht="34.5" hidden="1" customHeight="1" x14ac:dyDescent="0.25">
      <c r="A293" s="233"/>
      <c r="B293" s="233"/>
      <c r="C293" s="233"/>
      <c r="D293" s="233"/>
      <c r="E293" s="265"/>
      <c r="F293" s="265"/>
      <c r="G293" s="265"/>
      <c r="H293" s="265"/>
      <c r="I293" s="265"/>
      <c r="J293" s="265"/>
      <c r="K293" s="265"/>
      <c r="L293" s="265"/>
      <c r="M293" s="265"/>
      <c r="N293" s="265"/>
      <c r="O293" s="265"/>
      <c r="P293" s="265"/>
      <c r="Q293" s="265"/>
      <c r="R293" s="233"/>
      <c r="S293" s="233"/>
      <c r="T293" s="233"/>
      <c r="U293" s="233"/>
      <c r="V293" s="233"/>
      <c r="W293" s="233"/>
      <c r="X293" s="233"/>
      <c r="Y293" s="233"/>
      <c r="Z293" s="233"/>
      <c r="AA293" s="233"/>
      <c r="AB293" s="233"/>
      <c r="AC293" s="212">
        <v>730425</v>
      </c>
      <c r="AD293" s="212" t="s">
        <v>3026</v>
      </c>
      <c r="AE293" s="324" t="s">
        <v>2456</v>
      </c>
      <c r="AF293" s="212" t="s">
        <v>54</v>
      </c>
      <c r="AG293" s="212" t="s">
        <v>2970</v>
      </c>
      <c r="AH293" s="211" t="s">
        <v>1375</v>
      </c>
      <c r="AI293" s="212" t="s">
        <v>3028</v>
      </c>
      <c r="AJ293" s="213">
        <v>170108</v>
      </c>
      <c r="AK293" s="233"/>
      <c r="AL293" s="233"/>
      <c r="AM293" s="233"/>
      <c r="AN293" s="233"/>
      <c r="AO293" s="233"/>
      <c r="AP293" s="233"/>
      <c r="AQ293" s="233"/>
      <c r="AR293" s="233"/>
      <c r="AS293" s="265"/>
      <c r="AT293" s="265"/>
      <c r="AU293" s="265"/>
      <c r="AV293" s="265"/>
      <c r="AW293" s="265"/>
      <c r="AX293" s="265"/>
      <c r="AY293" s="265"/>
      <c r="AZ293" s="265"/>
      <c r="BA293" s="265"/>
      <c r="BB293" s="265"/>
      <c r="BC293" s="265"/>
      <c r="BD293" s="266"/>
      <c r="BE293" s="266"/>
      <c r="BF293" s="266"/>
      <c r="BG293" s="266"/>
      <c r="BH293" s="266"/>
      <c r="BI293" s="265"/>
      <c r="BJ293" s="265"/>
      <c r="BK293" s="265"/>
      <c r="BN293" s="2"/>
      <c r="BQ293" s="45"/>
    </row>
    <row r="294" spans="1:69" customFormat="1" ht="34.5" hidden="1" customHeight="1" x14ac:dyDescent="0.25">
      <c r="A294" s="233"/>
      <c r="B294" s="233"/>
      <c r="C294" s="233"/>
      <c r="D294" s="233"/>
      <c r="E294" s="265"/>
      <c r="F294" s="265"/>
      <c r="G294" s="265"/>
      <c r="H294" s="265"/>
      <c r="I294" s="265"/>
      <c r="J294" s="265"/>
      <c r="K294" s="265"/>
      <c r="L294" s="265"/>
      <c r="M294" s="265"/>
      <c r="N294" s="265"/>
      <c r="O294" s="265"/>
      <c r="P294" s="265"/>
      <c r="Q294" s="265"/>
      <c r="R294" s="233"/>
      <c r="S294" s="233"/>
      <c r="T294" s="233"/>
      <c r="U294" s="233"/>
      <c r="V294" s="233"/>
      <c r="W294" s="233"/>
      <c r="X294" s="233"/>
      <c r="Y294" s="233"/>
      <c r="Z294" s="233"/>
      <c r="AA294" s="233"/>
      <c r="AB294" s="233"/>
      <c r="AC294" s="212">
        <v>730501</v>
      </c>
      <c r="AD294" s="212" t="s">
        <v>2536</v>
      </c>
      <c r="AE294" s="324" t="s">
        <v>3835</v>
      </c>
      <c r="AF294" s="212" t="s">
        <v>54</v>
      </c>
      <c r="AG294" s="212" t="s">
        <v>2970</v>
      </c>
      <c r="AH294" s="211" t="s">
        <v>1375</v>
      </c>
      <c r="AI294" s="212" t="s">
        <v>3029</v>
      </c>
      <c r="AJ294" s="213">
        <v>170109</v>
      </c>
      <c r="AK294" s="233"/>
      <c r="AL294" s="233"/>
      <c r="AM294" s="233"/>
      <c r="AN294" s="233"/>
      <c r="AO294" s="233"/>
      <c r="AP294" s="233"/>
      <c r="AQ294" s="233"/>
      <c r="AR294" s="233"/>
      <c r="AS294" s="265"/>
      <c r="AT294" s="265"/>
      <c r="AU294" s="265"/>
      <c r="AV294" s="265"/>
      <c r="AW294" s="265"/>
      <c r="AX294" s="265"/>
      <c r="AY294" s="265"/>
      <c r="AZ294" s="265"/>
      <c r="BA294" s="265"/>
      <c r="BB294" s="265"/>
      <c r="BC294" s="265"/>
      <c r="BD294" s="266"/>
      <c r="BE294" s="266"/>
      <c r="BF294" s="266"/>
      <c r="BG294" s="266"/>
      <c r="BH294" s="266"/>
      <c r="BI294" s="265"/>
      <c r="BJ294" s="265"/>
      <c r="BK294" s="265"/>
      <c r="BN294" s="2"/>
      <c r="BQ294" s="45"/>
    </row>
    <row r="295" spans="1:69" customFormat="1" ht="34.5" hidden="1" customHeight="1" x14ac:dyDescent="0.25">
      <c r="A295" s="233"/>
      <c r="B295" s="233"/>
      <c r="C295" s="233"/>
      <c r="D295" s="233"/>
      <c r="E295" s="265"/>
      <c r="F295" s="265"/>
      <c r="G295" s="265"/>
      <c r="H295" s="265"/>
      <c r="I295" s="265"/>
      <c r="J295" s="265"/>
      <c r="K295" s="265"/>
      <c r="L295" s="265"/>
      <c r="M295" s="265"/>
      <c r="N295" s="265"/>
      <c r="O295" s="265"/>
      <c r="P295" s="265"/>
      <c r="Q295" s="265"/>
      <c r="R295" s="233"/>
      <c r="S295" s="233"/>
      <c r="T295" s="233"/>
      <c r="U295" s="233"/>
      <c r="V295" s="233"/>
      <c r="W295" s="233"/>
      <c r="X295" s="233"/>
      <c r="Y295" s="233"/>
      <c r="Z295" s="233"/>
      <c r="AA295" s="233"/>
      <c r="AB295" s="233"/>
      <c r="AC295" s="212">
        <v>730502</v>
      </c>
      <c r="AD295" s="212" t="s">
        <v>901</v>
      </c>
      <c r="AE295" s="324" t="s">
        <v>3835</v>
      </c>
      <c r="AF295" s="212" t="s">
        <v>54</v>
      </c>
      <c r="AG295" s="212" t="s">
        <v>2970</v>
      </c>
      <c r="AH295" s="211" t="s">
        <v>1375</v>
      </c>
      <c r="AI295" s="212" t="s">
        <v>3030</v>
      </c>
      <c r="AJ295" s="213">
        <v>170110</v>
      </c>
      <c r="AK295" s="233"/>
      <c r="AL295" s="233"/>
      <c r="AM295" s="233"/>
      <c r="AN295" s="233"/>
      <c r="AO295" s="233"/>
      <c r="AP295" s="233"/>
      <c r="AQ295" s="233"/>
      <c r="AR295" s="233"/>
      <c r="AS295" s="265"/>
      <c r="AT295" s="265"/>
      <c r="AU295" s="265"/>
      <c r="AV295" s="265"/>
      <c r="AW295" s="265"/>
      <c r="AX295" s="265"/>
      <c r="AY295" s="265"/>
      <c r="AZ295" s="265"/>
      <c r="BA295" s="265"/>
      <c r="BB295" s="265"/>
      <c r="BC295" s="265"/>
      <c r="BD295" s="266"/>
      <c r="BE295" s="266"/>
      <c r="BF295" s="266"/>
      <c r="BG295" s="266"/>
      <c r="BH295" s="266"/>
      <c r="BI295" s="265"/>
      <c r="BJ295" s="265"/>
      <c r="BK295" s="265"/>
      <c r="BN295" s="2"/>
      <c r="BQ295" s="45"/>
    </row>
    <row r="296" spans="1:69" customFormat="1" ht="34.5" hidden="1" customHeight="1" x14ac:dyDescent="0.25">
      <c r="A296" s="233"/>
      <c r="B296" s="233"/>
      <c r="C296" s="233"/>
      <c r="D296" s="233"/>
      <c r="E296" s="265"/>
      <c r="F296" s="265"/>
      <c r="G296" s="265"/>
      <c r="H296" s="265"/>
      <c r="I296" s="265"/>
      <c r="J296" s="265"/>
      <c r="K296" s="265"/>
      <c r="L296" s="265"/>
      <c r="M296" s="265"/>
      <c r="N296" s="265"/>
      <c r="O296" s="265"/>
      <c r="P296" s="265"/>
      <c r="Q296" s="265"/>
      <c r="R296" s="233"/>
      <c r="S296" s="233"/>
      <c r="T296" s="233"/>
      <c r="U296" s="233"/>
      <c r="V296" s="233"/>
      <c r="W296" s="233"/>
      <c r="X296" s="233"/>
      <c r="Y296" s="233"/>
      <c r="Z296" s="233"/>
      <c r="AA296" s="233"/>
      <c r="AB296" s="233"/>
      <c r="AC296" s="212">
        <v>730503</v>
      </c>
      <c r="AD296" s="212" t="s">
        <v>2545</v>
      </c>
      <c r="AE296" s="324" t="s">
        <v>3835</v>
      </c>
      <c r="AF296" s="212" t="s">
        <v>54</v>
      </c>
      <c r="AG296" s="212" t="s">
        <v>2970</v>
      </c>
      <c r="AH296" s="211" t="s">
        <v>1375</v>
      </c>
      <c r="AI296" s="212" t="s">
        <v>3031</v>
      </c>
      <c r="AJ296" s="213">
        <v>170111</v>
      </c>
      <c r="AK296" s="233"/>
      <c r="AL296" s="233"/>
      <c r="AM296" s="233"/>
      <c r="AN296" s="233"/>
      <c r="AO296" s="233"/>
      <c r="AP296" s="233"/>
      <c r="AQ296" s="233"/>
      <c r="AR296" s="233"/>
      <c r="AS296" s="265"/>
      <c r="AT296" s="265"/>
      <c r="AU296" s="265"/>
      <c r="AV296" s="265"/>
      <c r="AW296" s="265"/>
      <c r="AX296" s="265"/>
      <c r="AY296" s="265"/>
      <c r="AZ296" s="265"/>
      <c r="BA296" s="265"/>
      <c r="BB296" s="265"/>
      <c r="BC296" s="265"/>
      <c r="BD296" s="266"/>
      <c r="BE296" s="266"/>
      <c r="BF296" s="266"/>
      <c r="BG296" s="266"/>
      <c r="BH296" s="266"/>
      <c r="BI296" s="265"/>
      <c r="BJ296" s="265"/>
      <c r="BK296" s="265"/>
      <c r="BN296" s="2"/>
      <c r="BQ296" s="45"/>
    </row>
    <row r="297" spans="1:69" customFormat="1" ht="34.5" hidden="1" customHeight="1" x14ac:dyDescent="0.25">
      <c r="A297" s="233"/>
      <c r="B297" s="233"/>
      <c r="C297" s="233"/>
      <c r="D297" s="233"/>
      <c r="E297" s="265"/>
      <c r="F297" s="265"/>
      <c r="G297" s="265"/>
      <c r="H297" s="265"/>
      <c r="I297" s="265"/>
      <c r="J297" s="265"/>
      <c r="K297" s="265"/>
      <c r="L297" s="265"/>
      <c r="M297" s="265"/>
      <c r="N297" s="265"/>
      <c r="O297" s="265"/>
      <c r="P297" s="265"/>
      <c r="Q297" s="265"/>
      <c r="R297" s="233"/>
      <c r="S297" s="233"/>
      <c r="T297" s="233"/>
      <c r="U297" s="233"/>
      <c r="V297" s="233"/>
      <c r="W297" s="233"/>
      <c r="X297" s="233"/>
      <c r="Y297" s="233"/>
      <c r="Z297" s="233"/>
      <c r="AA297" s="233"/>
      <c r="AB297" s="233"/>
      <c r="AC297" s="212">
        <v>730504</v>
      </c>
      <c r="AD297" s="212" t="s">
        <v>2550</v>
      </c>
      <c r="AE297" s="324" t="s">
        <v>3835</v>
      </c>
      <c r="AF297" s="212" t="s">
        <v>54</v>
      </c>
      <c r="AG297" s="212" t="s">
        <v>2970</v>
      </c>
      <c r="AH297" s="211" t="s">
        <v>1375</v>
      </c>
      <c r="AI297" s="212" t="s">
        <v>3032</v>
      </c>
      <c r="AJ297" s="213">
        <v>170112</v>
      </c>
      <c r="AK297" s="233"/>
      <c r="AL297" s="233"/>
      <c r="AM297" s="233"/>
      <c r="AN297" s="233"/>
      <c r="AO297" s="233"/>
      <c r="AP297" s="233"/>
      <c r="AQ297" s="233"/>
      <c r="AR297" s="233"/>
      <c r="AS297" s="265"/>
      <c r="AT297" s="265"/>
      <c r="AU297" s="265"/>
      <c r="AV297" s="265"/>
      <c r="AW297" s="265"/>
      <c r="AX297" s="265"/>
      <c r="AY297" s="265"/>
      <c r="AZ297" s="265"/>
      <c r="BA297" s="265"/>
      <c r="BB297" s="265"/>
      <c r="BC297" s="265"/>
      <c r="BD297" s="266"/>
      <c r="BE297" s="266"/>
      <c r="BF297" s="266"/>
      <c r="BG297" s="266"/>
      <c r="BH297" s="266"/>
      <c r="BI297" s="265"/>
      <c r="BJ297" s="265"/>
      <c r="BK297" s="265"/>
      <c r="BN297" s="2"/>
      <c r="BQ297" s="45"/>
    </row>
    <row r="298" spans="1:69" customFormat="1" ht="34.5" hidden="1" customHeight="1" x14ac:dyDescent="0.25">
      <c r="A298" s="233"/>
      <c r="B298" s="233"/>
      <c r="C298" s="233"/>
      <c r="D298" s="233"/>
      <c r="E298" s="265"/>
      <c r="F298" s="265"/>
      <c r="G298" s="265"/>
      <c r="H298" s="265"/>
      <c r="I298" s="265"/>
      <c r="J298" s="265"/>
      <c r="K298" s="265"/>
      <c r="L298" s="265"/>
      <c r="M298" s="265"/>
      <c r="N298" s="265"/>
      <c r="O298" s="265"/>
      <c r="P298" s="265"/>
      <c r="Q298" s="265"/>
      <c r="R298" s="233"/>
      <c r="S298" s="233"/>
      <c r="T298" s="233"/>
      <c r="U298" s="233"/>
      <c r="V298" s="233"/>
      <c r="W298" s="233"/>
      <c r="X298" s="233"/>
      <c r="Y298" s="233"/>
      <c r="Z298" s="233"/>
      <c r="AA298" s="233"/>
      <c r="AB298" s="233"/>
      <c r="AC298" s="212">
        <v>730505</v>
      </c>
      <c r="AD298" s="212" t="s">
        <v>2555</v>
      </c>
      <c r="AE298" s="324" t="s">
        <v>3835</v>
      </c>
      <c r="AF298" s="212" t="s">
        <v>54</v>
      </c>
      <c r="AG298" s="212" t="s">
        <v>2970</v>
      </c>
      <c r="AH298" s="211" t="s">
        <v>1375</v>
      </c>
      <c r="AI298" s="212" t="s">
        <v>3033</v>
      </c>
      <c r="AJ298" s="213">
        <v>170115</v>
      </c>
      <c r="AK298" s="233"/>
      <c r="AL298" s="233"/>
      <c r="AM298" s="233"/>
      <c r="AN298" s="233"/>
      <c r="AO298" s="233"/>
      <c r="AP298" s="233"/>
      <c r="AQ298" s="233"/>
      <c r="AR298" s="233"/>
      <c r="AS298" s="265"/>
      <c r="AT298" s="265"/>
      <c r="AU298" s="265"/>
      <c r="AV298" s="265"/>
      <c r="AW298" s="265"/>
      <c r="AX298" s="265"/>
      <c r="AY298" s="265"/>
      <c r="AZ298" s="265"/>
      <c r="BA298" s="265"/>
      <c r="BB298" s="265"/>
      <c r="BC298" s="265"/>
      <c r="BD298" s="266"/>
      <c r="BE298" s="266"/>
      <c r="BF298" s="266"/>
      <c r="BG298" s="266"/>
      <c r="BH298" s="266"/>
      <c r="BI298" s="265"/>
      <c r="BJ298" s="265"/>
      <c r="BK298" s="265"/>
      <c r="BN298" s="2"/>
      <c r="BQ298" s="45"/>
    </row>
    <row r="299" spans="1:69" customFormat="1" ht="34.5" hidden="1" customHeight="1" x14ac:dyDescent="0.25">
      <c r="A299" s="233"/>
      <c r="B299" s="233"/>
      <c r="C299" s="233"/>
      <c r="D299" s="233"/>
      <c r="E299" s="265"/>
      <c r="F299" s="265"/>
      <c r="G299" s="265"/>
      <c r="H299" s="265"/>
      <c r="I299" s="265"/>
      <c r="J299" s="265"/>
      <c r="K299" s="265"/>
      <c r="L299" s="265"/>
      <c r="M299" s="265"/>
      <c r="N299" s="265"/>
      <c r="O299" s="265"/>
      <c r="P299" s="265"/>
      <c r="Q299" s="265"/>
      <c r="R299" s="233"/>
      <c r="S299" s="233"/>
      <c r="T299" s="233"/>
      <c r="U299" s="233"/>
      <c r="V299" s="233"/>
      <c r="W299" s="233"/>
      <c r="X299" s="233"/>
      <c r="Y299" s="233"/>
      <c r="Z299" s="233"/>
      <c r="AA299" s="233"/>
      <c r="AB299" s="233"/>
      <c r="AC299" s="212">
        <v>730506</v>
      </c>
      <c r="AD299" s="212" t="s">
        <v>2560</v>
      </c>
      <c r="AE299" s="324" t="s">
        <v>3835</v>
      </c>
      <c r="AF299" s="212" t="s">
        <v>54</v>
      </c>
      <c r="AG299" s="212" t="s">
        <v>2970</v>
      </c>
      <c r="AH299" s="211" t="s">
        <v>1375</v>
      </c>
      <c r="AI299" s="212" t="s">
        <v>3034</v>
      </c>
      <c r="AJ299" s="213">
        <v>170116</v>
      </c>
      <c r="AK299" s="233"/>
      <c r="AL299" s="233"/>
      <c r="AM299" s="233"/>
      <c r="AN299" s="233"/>
      <c r="AO299" s="233"/>
      <c r="AP299" s="233"/>
      <c r="AQ299" s="233"/>
      <c r="AR299" s="233"/>
      <c r="AS299" s="265"/>
      <c r="AT299" s="265"/>
      <c r="AU299" s="265"/>
      <c r="AV299" s="265"/>
      <c r="AW299" s="265"/>
      <c r="AX299" s="265"/>
      <c r="AY299" s="265"/>
      <c r="AZ299" s="265"/>
      <c r="BA299" s="265"/>
      <c r="BB299" s="265"/>
      <c r="BC299" s="265"/>
      <c r="BD299" s="266"/>
      <c r="BE299" s="266"/>
      <c r="BF299" s="266"/>
      <c r="BG299" s="266"/>
      <c r="BH299" s="266"/>
      <c r="BI299" s="265"/>
      <c r="BJ299" s="265"/>
      <c r="BK299" s="265"/>
      <c r="BN299" s="2"/>
      <c r="BQ299" s="45"/>
    </row>
    <row r="300" spans="1:69" customFormat="1" ht="34.5" hidden="1" customHeight="1" x14ac:dyDescent="0.25">
      <c r="A300" s="233"/>
      <c r="B300" s="233"/>
      <c r="C300" s="233"/>
      <c r="D300" s="233"/>
      <c r="E300" s="265"/>
      <c r="F300" s="265"/>
      <c r="G300" s="265"/>
      <c r="H300" s="265"/>
      <c r="I300" s="265"/>
      <c r="J300" s="265"/>
      <c r="K300" s="265"/>
      <c r="L300" s="265"/>
      <c r="M300" s="265"/>
      <c r="N300" s="265"/>
      <c r="O300" s="265"/>
      <c r="P300" s="265"/>
      <c r="Q300" s="265"/>
      <c r="R300" s="233"/>
      <c r="S300" s="233"/>
      <c r="T300" s="233"/>
      <c r="U300" s="233"/>
      <c r="V300" s="233"/>
      <c r="W300" s="233"/>
      <c r="X300" s="233"/>
      <c r="Y300" s="233"/>
      <c r="Z300" s="233"/>
      <c r="AA300" s="233"/>
      <c r="AB300" s="233"/>
      <c r="AC300" s="212">
        <v>730601</v>
      </c>
      <c r="AD300" s="212" t="s">
        <v>2577</v>
      </c>
      <c r="AE300" s="324" t="s">
        <v>3835</v>
      </c>
      <c r="AF300" s="212" t="s">
        <v>54</v>
      </c>
      <c r="AG300" s="212" t="s">
        <v>2970</v>
      </c>
      <c r="AH300" s="211" t="s">
        <v>1375</v>
      </c>
      <c r="AI300" s="212" t="s">
        <v>3035</v>
      </c>
      <c r="AJ300" s="213">
        <v>170117</v>
      </c>
      <c r="AK300" s="233"/>
      <c r="AL300" s="233"/>
      <c r="AM300" s="233"/>
      <c r="AN300" s="233"/>
      <c r="AO300" s="233"/>
      <c r="AP300" s="233"/>
      <c r="AQ300" s="233"/>
      <c r="AR300" s="233"/>
      <c r="AS300" s="265"/>
      <c r="AT300" s="265"/>
      <c r="AU300" s="265"/>
      <c r="AV300" s="265"/>
      <c r="AW300" s="265"/>
      <c r="AX300" s="265"/>
      <c r="AY300" s="265"/>
      <c r="AZ300" s="265"/>
      <c r="BA300" s="265"/>
      <c r="BB300" s="265"/>
      <c r="BC300" s="265"/>
      <c r="BD300" s="266"/>
      <c r="BE300" s="266"/>
      <c r="BF300" s="266"/>
      <c r="BG300" s="266"/>
      <c r="BH300" s="266"/>
      <c r="BI300" s="265"/>
      <c r="BJ300" s="265"/>
      <c r="BK300" s="265"/>
      <c r="BN300" s="2"/>
      <c r="BQ300" s="45"/>
    </row>
    <row r="301" spans="1:69" customFormat="1" ht="34.5" hidden="1" customHeight="1" x14ac:dyDescent="0.25">
      <c r="A301" s="233"/>
      <c r="B301" s="233"/>
      <c r="C301" s="233"/>
      <c r="D301" s="233"/>
      <c r="E301" s="265"/>
      <c r="F301" s="265"/>
      <c r="G301" s="265"/>
      <c r="H301" s="265"/>
      <c r="I301" s="265"/>
      <c r="J301" s="265"/>
      <c r="K301" s="265"/>
      <c r="L301" s="265"/>
      <c r="M301" s="265"/>
      <c r="N301" s="265"/>
      <c r="O301" s="265"/>
      <c r="P301" s="265"/>
      <c r="Q301" s="265"/>
      <c r="R301" s="233"/>
      <c r="S301" s="233"/>
      <c r="T301" s="233"/>
      <c r="U301" s="233"/>
      <c r="V301" s="233"/>
      <c r="W301" s="233"/>
      <c r="X301" s="233"/>
      <c r="Y301" s="233"/>
      <c r="Z301" s="233"/>
      <c r="AA301" s="233"/>
      <c r="AB301" s="233"/>
      <c r="AC301" s="212">
        <v>730602</v>
      </c>
      <c r="AD301" s="212" t="s">
        <v>2583</v>
      </c>
      <c r="AE301" s="324" t="s">
        <v>3835</v>
      </c>
      <c r="AF301" s="212" t="s">
        <v>54</v>
      </c>
      <c r="AG301" s="212" t="s">
        <v>2970</v>
      </c>
      <c r="AH301" s="211" t="s">
        <v>1375</v>
      </c>
      <c r="AI301" s="212" t="s">
        <v>3036</v>
      </c>
      <c r="AJ301" s="213">
        <v>170199</v>
      </c>
      <c r="AK301" s="233"/>
      <c r="AL301" s="233"/>
      <c r="AM301" s="233"/>
      <c r="AN301" s="233"/>
      <c r="AO301" s="233"/>
      <c r="AP301" s="233"/>
      <c r="AQ301" s="233"/>
      <c r="AR301" s="233"/>
      <c r="AS301" s="265"/>
      <c r="AT301" s="265"/>
      <c r="AU301" s="265"/>
      <c r="AV301" s="265"/>
      <c r="AW301" s="265"/>
      <c r="AX301" s="265"/>
      <c r="AY301" s="265"/>
      <c r="AZ301" s="265"/>
      <c r="BA301" s="265"/>
      <c r="BB301" s="265"/>
      <c r="BC301" s="265"/>
      <c r="BD301" s="266"/>
      <c r="BE301" s="266"/>
      <c r="BF301" s="266"/>
      <c r="BG301" s="266"/>
      <c r="BH301" s="266"/>
      <c r="BI301" s="265"/>
      <c r="BJ301" s="265"/>
      <c r="BK301" s="265"/>
      <c r="BN301" s="2"/>
      <c r="BQ301" s="45"/>
    </row>
    <row r="302" spans="1:69" customFormat="1" ht="34.5" hidden="1" customHeight="1" x14ac:dyDescent="0.25">
      <c r="A302" s="233"/>
      <c r="B302" s="233"/>
      <c r="C302" s="233"/>
      <c r="D302" s="233"/>
      <c r="E302" s="265"/>
      <c r="F302" s="265"/>
      <c r="G302" s="265"/>
      <c r="H302" s="265"/>
      <c r="I302" s="265"/>
      <c r="J302" s="265"/>
      <c r="K302" s="265"/>
      <c r="L302" s="265"/>
      <c r="M302" s="265"/>
      <c r="N302" s="265"/>
      <c r="O302" s="265"/>
      <c r="P302" s="265"/>
      <c r="Q302" s="265"/>
      <c r="R302" s="233"/>
      <c r="S302" s="233"/>
      <c r="T302" s="233"/>
      <c r="U302" s="233"/>
      <c r="V302" s="233"/>
      <c r="W302" s="233"/>
      <c r="X302" s="233"/>
      <c r="Y302" s="233"/>
      <c r="Z302" s="233"/>
      <c r="AA302" s="233"/>
      <c r="AB302" s="233"/>
      <c r="AC302" s="212">
        <v>730604</v>
      </c>
      <c r="AD302" s="212" t="s">
        <v>2589</v>
      </c>
      <c r="AE302" s="324" t="s">
        <v>3835</v>
      </c>
      <c r="AF302" s="212" t="s">
        <v>54</v>
      </c>
      <c r="AG302" s="212" t="s">
        <v>2970</v>
      </c>
      <c r="AH302" s="211" t="s">
        <v>1375</v>
      </c>
      <c r="AI302" s="212" t="s">
        <v>3037</v>
      </c>
      <c r="AJ302" s="213">
        <v>170200</v>
      </c>
      <c r="AK302" s="233"/>
      <c r="AL302" s="233"/>
      <c r="AM302" s="233"/>
      <c r="AN302" s="233"/>
      <c r="AO302" s="233"/>
      <c r="AP302" s="233"/>
      <c r="AQ302" s="233"/>
      <c r="AR302" s="233"/>
      <c r="AS302" s="265"/>
      <c r="AT302" s="265"/>
      <c r="AU302" s="265"/>
      <c r="AV302" s="265"/>
      <c r="AW302" s="265"/>
      <c r="AX302" s="265"/>
      <c r="AY302" s="265"/>
      <c r="AZ302" s="265"/>
      <c r="BA302" s="265"/>
      <c r="BB302" s="265"/>
      <c r="BC302" s="265"/>
      <c r="BD302" s="266"/>
      <c r="BE302" s="266"/>
      <c r="BF302" s="266"/>
      <c r="BG302" s="266"/>
      <c r="BH302" s="266"/>
      <c r="BI302" s="265"/>
      <c r="BJ302" s="265"/>
      <c r="BK302" s="265"/>
      <c r="BN302" s="2"/>
      <c r="BQ302" s="45"/>
    </row>
    <row r="303" spans="1:69" customFormat="1" ht="34.5" hidden="1" customHeight="1" x14ac:dyDescent="0.25">
      <c r="A303" s="233"/>
      <c r="B303" s="233"/>
      <c r="C303" s="233"/>
      <c r="D303" s="233"/>
      <c r="E303" s="265"/>
      <c r="F303" s="265"/>
      <c r="G303" s="265"/>
      <c r="H303" s="265"/>
      <c r="I303" s="265"/>
      <c r="J303" s="265"/>
      <c r="K303" s="265"/>
      <c r="L303" s="265"/>
      <c r="M303" s="265"/>
      <c r="N303" s="265"/>
      <c r="O303" s="265"/>
      <c r="P303" s="265"/>
      <c r="Q303" s="265"/>
      <c r="R303" s="233"/>
      <c r="S303" s="233"/>
      <c r="T303" s="233"/>
      <c r="U303" s="233"/>
      <c r="V303" s="233"/>
      <c r="W303" s="233"/>
      <c r="X303" s="233"/>
      <c r="Y303" s="233"/>
      <c r="Z303" s="233"/>
      <c r="AA303" s="233"/>
      <c r="AB303" s="233"/>
      <c r="AC303" s="212">
        <v>730605</v>
      </c>
      <c r="AD303" s="212" t="s">
        <v>2595</v>
      </c>
      <c r="AE303" s="324" t="s">
        <v>3835</v>
      </c>
      <c r="AF303" s="212" t="s">
        <v>54</v>
      </c>
      <c r="AG303" s="212" t="s">
        <v>2970</v>
      </c>
      <c r="AH303" s="211" t="s">
        <v>1375</v>
      </c>
      <c r="AI303" s="212" t="s">
        <v>3038</v>
      </c>
      <c r="AJ303" s="213">
        <v>170201</v>
      </c>
      <c r="AK303" s="233"/>
      <c r="AL303" s="233"/>
      <c r="AM303" s="233"/>
      <c r="AN303" s="233"/>
      <c r="AO303" s="233"/>
      <c r="AP303" s="233"/>
      <c r="AQ303" s="233"/>
      <c r="AR303" s="233"/>
      <c r="AS303" s="265"/>
      <c r="AT303" s="265"/>
      <c r="AU303" s="265"/>
      <c r="AV303" s="265"/>
      <c r="AW303" s="265"/>
      <c r="AX303" s="265"/>
      <c r="AY303" s="265"/>
      <c r="AZ303" s="265"/>
      <c r="BA303" s="265"/>
      <c r="BB303" s="265"/>
      <c r="BC303" s="265"/>
      <c r="BD303" s="266"/>
      <c r="BE303" s="266"/>
      <c r="BF303" s="266"/>
      <c r="BG303" s="266"/>
      <c r="BH303" s="266"/>
      <c r="BI303" s="265"/>
      <c r="BJ303" s="265"/>
      <c r="BK303" s="265"/>
      <c r="BN303" s="2"/>
      <c r="BQ303" s="45"/>
    </row>
    <row r="304" spans="1:69" customFormat="1" ht="34.5" hidden="1" customHeight="1" x14ac:dyDescent="0.25">
      <c r="A304" s="233"/>
      <c r="B304" s="233"/>
      <c r="C304" s="233"/>
      <c r="D304" s="233"/>
      <c r="E304" s="265"/>
      <c r="F304" s="265"/>
      <c r="G304" s="265"/>
      <c r="H304" s="265"/>
      <c r="I304" s="265"/>
      <c r="J304" s="265"/>
      <c r="K304" s="265"/>
      <c r="L304" s="265"/>
      <c r="M304" s="265"/>
      <c r="N304" s="265"/>
      <c r="O304" s="265"/>
      <c r="P304" s="265"/>
      <c r="Q304" s="265"/>
      <c r="R304" s="233"/>
      <c r="S304" s="233"/>
      <c r="T304" s="233"/>
      <c r="U304" s="233"/>
      <c r="V304" s="233"/>
      <c r="W304" s="233"/>
      <c r="X304" s="233"/>
      <c r="Y304" s="233"/>
      <c r="Z304" s="233"/>
      <c r="AA304" s="233"/>
      <c r="AB304" s="233"/>
      <c r="AC304" s="212">
        <v>730606</v>
      </c>
      <c r="AD304" s="212" t="s">
        <v>2599</v>
      </c>
      <c r="AE304" s="324" t="s">
        <v>3835</v>
      </c>
      <c r="AF304" s="212" t="s">
        <v>54</v>
      </c>
      <c r="AG304" s="212" t="s">
        <v>2970</v>
      </c>
      <c r="AH304" s="211" t="s">
        <v>1375</v>
      </c>
      <c r="AI304" s="212" t="s">
        <v>3039</v>
      </c>
      <c r="AJ304" s="213">
        <v>170202</v>
      </c>
      <c r="AK304" s="233"/>
      <c r="AL304" s="233"/>
      <c r="AM304" s="233"/>
      <c r="AN304" s="233"/>
      <c r="AO304" s="233"/>
      <c r="AP304" s="233"/>
      <c r="AQ304" s="233"/>
      <c r="AR304" s="233"/>
      <c r="AS304" s="265"/>
      <c r="AT304" s="265"/>
      <c r="AU304" s="265"/>
      <c r="AV304" s="265"/>
      <c r="AW304" s="265"/>
      <c r="AX304" s="265"/>
      <c r="AY304" s="265"/>
      <c r="AZ304" s="265"/>
      <c r="BA304" s="265"/>
      <c r="BB304" s="265"/>
      <c r="BC304" s="265"/>
      <c r="BD304" s="266"/>
      <c r="BE304" s="266"/>
      <c r="BF304" s="266"/>
      <c r="BG304" s="266"/>
      <c r="BH304" s="266"/>
      <c r="BI304" s="265"/>
      <c r="BJ304" s="265"/>
      <c r="BK304" s="265"/>
      <c r="BN304" s="2"/>
      <c r="BQ304" s="45"/>
    </row>
    <row r="305" spans="1:69" customFormat="1" ht="34.5" hidden="1" customHeight="1" x14ac:dyDescent="0.25">
      <c r="A305" s="233"/>
      <c r="B305" s="233"/>
      <c r="C305" s="233"/>
      <c r="D305" s="233"/>
      <c r="E305" s="265"/>
      <c r="F305" s="265"/>
      <c r="G305" s="265"/>
      <c r="H305" s="265"/>
      <c r="I305" s="265"/>
      <c r="J305" s="265"/>
      <c r="K305" s="265"/>
      <c r="L305" s="265"/>
      <c r="M305" s="265"/>
      <c r="N305" s="265"/>
      <c r="O305" s="265"/>
      <c r="P305" s="265"/>
      <c r="Q305" s="265"/>
      <c r="R305" s="233"/>
      <c r="S305" s="233"/>
      <c r="T305" s="233"/>
      <c r="U305" s="233"/>
      <c r="V305" s="233"/>
      <c r="W305" s="233"/>
      <c r="X305" s="233"/>
      <c r="Y305" s="233"/>
      <c r="Z305" s="233"/>
      <c r="AA305" s="233"/>
      <c r="AB305" s="233"/>
      <c r="AC305" s="212">
        <v>730607</v>
      </c>
      <c r="AD305" s="212" t="s">
        <v>2606</v>
      </c>
      <c r="AE305" s="324" t="s">
        <v>3835</v>
      </c>
      <c r="AF305" s="212" t="s">
        <v>54</v>
      </c>
      <c r="AG305" s="212" t="s">
        <v>2970</v>
      </c>
      <c r="AH305" s="211" t="s">
        <v>1375</v>
      </c>
      <c r="AI305" s="212" t="s">
        <v>3040</v>
      </c>
      <c r="AJ305" s="213">
        <v>170203</v>
      </c>
      <c r="AK305" s="233"/>
      <c r="AL305" s="233"/>
      <c r="AM305" s="233"/>
      <c r="AN305" s="233"/>
      <c r="AO305" s="233"/>
      <c r="AP305" s="233"/>
      <c r="AQ305" s="233"/>
      <c r="AR305" s="233"/>
      <c r="AS305" s="265"/>
      <c r="AT305" s="265"/>
      <c r="AU305" s="265"/>
      <c r="AV305" s="265"/>
      <c r="AW305" s="265"/>
      <c r="AX305" s="265"/>
      <c r="AY305" s="265"/>
      <c r="AZ305" s="265"/>
      <c r="BA305" s="265"/>
      <c r="BB305" s="265"/>
      <c r="BC305" s="265"/>
      <c r="BD305" s="266"/>
      <c r="BE305" s="266"/>
      <c r="BF305" s="266"/>
      <c r="BG305" s="266"/>
      <c r="BH305" s="266"/>
      <c r="BI305" s="265"/>
      <c r="BJ305" s="265"/>
      <c r="BK305" s="265"/>
      <c r="BN305" s="2"/>
      <c r="BQ305" s="45"/>
    </row>
    <row r="306" spans="1:69" customFormat="1" ht="34.5" hidden="1" customHeight="1" x14ac:dyDescent="0.25">
      <c r="A306" s="233"/>
      <c r="B306" s="233"/>
      <c r="C306" s="233"/>
      <c r="D306" s="233"/>
      <c r="E306" s="265"/>
      <c r="F306" s="265"/>
      <c r="G306" s="265"/>
      <c r="H306" s="265"/>
      <c r="I306" s="265"/>
      <c r="J306" s="265"/>
      <c r="K306" s="265"/>
      <c r="L306" s="265"/>
      <c r="M306" s="265"/>
      <c r="N306" s="265"/>
      <c r="O306" s="265"/>
      <c r="P306" s="265"/>
      <c r="Q306" s="265"/>
      <c r="R306" s="233"/>
      <c r="S306" s="233"/>
      <c r="T306" s="233"/>
      <c r="U306" s="233"/>
      <c r="V306" s="233"/>
      <c r="W306" s="233"/>
      <c r="X306" s="233"/>
      <c r="Y306" s="233"/>
      <c r="Z306" s="233"/>
      <c r="AA306" s="233"/>
      <c r="AB306" s="233"/>
      <c r="AC306" s="212">
        <v>730608</v>
      </c>
      <c r="AD306" s="212" t="s">
        <v>2612</v>
      </c>
      <c r="AE306" s="324" t="s">
        <v>3835</v>
      </c>
      <c r="AF306" s="212" t="s">
        <v>54</v>
      </c>
      <c r="AG306" s="212" t="s">
        <v>2970</v>
      </c>
      <c r="AH306" s="211" t="s">
        <v>1375</v>
      </c>
      <c r="AI306" s="212" t="s">
        <v>3041</v>
      </c>
      <c r="AJ306" s="213">
        <v>170204</v>
      </c>
      <c r="AK306" s="233"/>
      <c r="AL306" s="233"/>
      <c r="AM306" s="233"/>
      <c r="AN306" s="233"/>
      <c r="AO306" s="233"/>
      <c r="AP306" s="233"/>
      <c r="AQ306" s="233"/>
      <c r="AR306" s="233"/>
      <c r="AS306" s="265"/>
      <c r="AT306" s="265"/>
      <c r="AU306" s="265"/>
      <c r="AV306" s="265"/>
      <c r="AW306" s="265"/>
      <c r="AX306" s="265"/>
      <c r="AY306" s="265"/>
      <c r="AZ306" s="265"/>
      <c r="BA306" s="265"/>
      <c r="BB306" s="265"/>
      <c r="BC306" s="265"/>
      <c r="BD306" s="266"/>
      <c r="BE306" s="266"/>
      <c r="BF306" s="266"/>
      <c r="BG306" s="266"/>
      <c r="BH306" s="266"/>
      <c r="BI306" s="265"/>
      <c r="BJ306" s="265"/>
      <c r="BK306" s="265"/>
      <c r="BN306" s="2"/>
      <c r="BQ306" s="45"/>
    </row>
    <row r="307" spans="1:69" customFormat="1" ht="34.5" hidden="1" customHeight="1" x14ac:dyDescent="0.25">
      <c r="A307" s="233"/>
      <c r="B307" s="233"/>
      <c r="C307" s="233"/>
      <c r="D307" s="233"/>
      <c r="E307" s="265"/>
      <c r="F307" s="265"/>
      <c r="G307" s="265"/>
      <c r="H307" s="265"/>
      <c r="I307" s="265"/>
      <c r="J307" s="265"/>
      <c r="K307" s="265"/>
      <c r="L307" s="265"/>
      <c r="M307" s="265"/>
      <c r="N307" s="265"/>
      <c r="O307" s="265"/>
      <c r="P307" s="265"/>
      <c r="Q307" s="265"/>
      <c r="R307" s="233"/>
      <c r="S307" s="233"/>
      <c r="T307" s="233"/>
      <c r="U307" s="233"/>
      <c r="V307" s="233"/>
      <c r="W307" s="233"/>
      <c r="X307" s="233"/>
      <c r="Y307" s="233"/>
      <c r="Z307" s="233"/>
      <c r="AA307" s="233"/>
      <c r="AB307" s="233"/>
      <c r="AC307" s="212">
        <v>730609</v>
      </c>
      <c r="AD307" s="212" t="s">
        <v>2618</v>
      </c>
      <c r="AE307" s="324" t="s">
        <v>3835</v>
      </c>
      <c r="AF307" s="212" t="s">
        <v>54</v>
      </c>
      <c r="AG307" s="212" t="s">
        <v>2970</v>
      </c>
      <c r="AH307" s="211" t="s">
        <v>1375</v>
      </c>
      <c r="AI307" s="212" t="s">
        <v>3043</v>
      </c>
      <c r="AJ307" s="213">
        <v>170205</v>
      </c>
      <c r="AK307" s="233"/>
      <c r="AL307" s="233"/>
      <c r="AM307" s="233"/>
      <c r="AN307" s="233"/>
      <c r="AO307" s="233"/>
      <c r="AP307" s="233"/>
      <c r="AQ307" s="233"/>
      <c r="AR307" s="233"/>
      <c r="AS307" s="265"/>
      <c r="AT307" s="265"/>
      <c r="AU307" s="265"/>
      <c r="AV307" s="265"/>
      <c r="AW307" s="265"/>
      <c r="AX307" s="265"/>
      <c r="AY307" s="265"/>
      <c r="AZ307" s="265"/>
      <c r="BA307" s="265"/>
      <c r="BB307" s="265"/>
      <c r="BC307" s="265"/>
      <c r="BD307" s="266"/>
      <c r="BE307" s="266"/>
      <c r="BF307" s="266"/>
      <c r="BG307" s="266"/>
      <c r="BH307" s="266"/>
      <c r="BI307" s="265"/>
      <c r="BJ307" s="265"/>
      <c r="BK307" s="265"/>
      <c r="BN307" s="2"/>
      <c r="BQ307" s="45"/>
    </row>
    <row r="308" spans="1:69" customFormat="1" ht="34.5" hidden="1" customHeight="1" x14ac:dyDescent="0.25">
      <c r="A308" s="233"/>
      <c r="B308" s="233"/>
      <c r="C308" s="233"/>
      <c r="D308" s="233"/>
      <c r="E308" s="265"/>
      <c r="F308" s="265"/>
      <c r="G308" s="265"/>
      <c r="H308" s="265"/>
      <c r="I308" s="265"/>
      <c r="J308" s="265"/>
      <c r="K308" s="265"/>
      <c r="L308" s="265"/>
      <c r="M308" s="265"/>
      <c r="N308" s="265"/>
      <c r="O308" s="265"/>
      <c r="P308" s="265"/>
      <c r="Q308" s="265"/>
      <c r="R308" s="233"/>
      <c r="S308" s="233"/>
      <c r="T308" s="233"/>
      <c r="U308" s="233"/>
      <c r="V308" s="233"/>
      <c r="W308" s="233"/>
      <c r="X308" s="233"/>
      <c r="Y308" s="233"/>
      <c r="Z308" s="233"/>
      <c r="AA308" s="233"/>
      <c r="AB308" s="233"/>
      <c r="AC308" s="212">
        <v>730610</v>
      </c>
      <c r="AD308" s="212" t="s">
        <v>3042</v>
      </c>
      <c r="AE308" s="324" t="s">
        <v>3835</v>
      </c>
      <c r="AF308" s="212" t="s">
        <v>54</v>
      </c>
      <c r="AG308" s="212" t="s">
        <v>2970</v>
      </c>
      <c r="AH308" s="211" t="s">
        <v>1375</v>
      </c>
      <c r="AI308" s="212" t="s">
        <v>3044</v>
      </c>
      <c r="AJ308" s="213">
        <v>170206</v>
      </c>
      <c r="AK308" s="233"/>
      <c r="AL308" s="233"/>
      <c r="AM308" s="233"/>
      <c r="AN308" s="233"/>
      <c r="AO308" s="233"/>
      <c r="AP308" s="233"/>
      <c r="AQ308" s="233"/>
      <c r="AR308" s="233"/>
      <c r="AS308" s="265"/>
      <c r="AT308" s="265"/>
      <c r="AU308" s="265"/>
      <c r="AV308" s="265"/>
      <c r="AW308" s="265"/>
      <c r="AX308" s="265"/>
      <c r="AY308" s="265"/>
      <c r="AZ308" s="265"/>
      <c r="BA308" s="265"/>
      <c r="BB308" s="265"/>
      <c r="BC308" s="265"/>
      <c r="BD308" s="266"/>
      <c r="BE308" s="266"/>
      <c r="BF308" s="266"/>
      <c r="BG308" s="266"/>
      <c r="BH308" s="266"/>
      <c r="BI308" s="265"/>
      <c r="BJ308" s="265"/>
      <c r="BK308" s="265"/>
      <c r="BN308" s="2"/>
      <c r="BQ308" s="45"/>
    </row>
    <row r="309" spans="1:69" customFormat="1" ht="34.5" hidden="1" customHeight="1" x14ac:dyDescent="0.25">
      <c r="A309" s="233"/>
      <c r="B309" s="233"/>
      <c r="C309" s="233"/>
      <c r="D309" s="233"/>
      <c r="E309" s="265"/>
      <c r="F309" s="265"/>
      <c r="G309" s="265"/>
      <c r="H309" s="265"/>
      <c r="I309" s="265"/>
      <c r="J309" s="265"/>
      <c r="K309" s="265"/>
      <c r="L309" s="265"/>
      <c r="M309" s="265"/>
      <c r="N309" s="265"/>
      <c r="O309" s="265"/>
      <c r="P309" s="265"/>
      <c r="Q309" s="265"/>
      <c r="R309" s="233"/>
      <c r="S309" s="233"/>
      <c r="T309" s="233"/>
      <c r="U309" s="233"/>
      <c r="V309" s="233"/>
      <c r="W309" s="233"/>
      <c r="X309" s="233"/>
      <c r="Y309" s="233"/>
      <c r="Z309" s="233"/>
      <c r="AA309" s="233"/>
      <c r="AB309" s="233"/>
      <c r="AC309" s="212">
        <v>730612</v>
      </c>
      <c r="AD309" s="212" t="s">
        <v>2630</v>
      </c>
      <c r="AE309" s="324" t="s">
        <v>3835</v>
      </c>
      <c r="AF309" s="212" t="s">
        <v>54</v>
      </c>
      <c r="AG309" s="212" t="s">
        <v>2970</v>
      </c>
      <c r="AH309" s="211" t="s">
        <v>1375</v>
      </c>
      <c r="AI309" s="212" t="s">
        <v>3045</v>
      </c>
      <c r="AJ309" s="213">
        <v>170207</v>
      </c>
      <c r="AK309" s="233"/>
      <c r="AL309" s="233"/>
      <c r="AM309" s="233"/>
      <c r="AN309" s="233"/>
      <c r="AO309" s="233"/>
      <c r="AP309" s="233"/>
      <c r="AQ309" s="233"/>
      <c r="AR309" s="233"/>
      <c r="AS309" s="265"/>
      <c r="AT309" s="265"/>
      <c r="AU309" s="265"/>
      <c r="AV309" s="265"/>
      <c r="AW309" s="265"/>
      <c r="AX309" s="265"/>
      <c r="AY309" s="265"/>
      <c r="AZ309" s="265"/>
      <c r="BA309" s="265"/>
      <c r="BB309" s="265"/>
      <c r="BC309" s="265"/>
      <c r="BD309" s="266"/>
      <c r="BE309" s="266"/>
      <c r="BF309" s="266"/>
      <c r="BG309" s="266"/>
      <c r="BH309" s="266"/>
      <c r="BI309" s="265"/>
      <c r="BJ309" s="265"/>
      <c r="BK309" s="265"/>
      <c r="BN309" s="2"/>
      <c r="BQ309" s="45"/>
    </row>
    <row r="310" spans="1:69" customFormat="1" ht="34.5" hidden="1" customHeight="1" x14ac:dyDescent="0.25">
      <c r="A310" s="233"/>
      <c r="B310" s="233"/>
      <c r="C310" s="233"/>
      <c r="D310" s="233"/>
      <c r="E310" s="265"/>
      <c r="F310" s="265"/>
      <c r="G310" s="265"/>
      <c r="H310" s="265"/>
      <c r="I310" s="265"/>
      <c r="J310" s="265"/>
      <c r="K310" s="265"/>
      <c r="L310" s="265"/>
      <c r="M310" s="265"/>
      <c r="N310" s="265"/>
      <c r="O310" s="265"/>
      <c r="P310" s="265"/>
      <c r="Q310" s="265"/>
      <c r="R310" s="233"/>
      <c r="S310" s="233"/>
      <c r="T310" s="233"/>
      <c r="U310" s="233"/>
      <c r="V310" s="233"/>
      <c r="W310" s="233"/>
      <c r="X310" s="233"/>
      <c r="Y310" s="233"/>
      <c r="Z310" s="233"/>
      <c r="AA310" s="233"/>
      <c r="AB310" s="233"/>
      <c r="AC310" s="212">
        <v>730613</v>
      </c>
      <c r="AD310" s="212" t="s">
        <v>2636</v>
      </c>
      <c r="AE310" s="324" t="s">
        <v>3835</v>
      </c>
      <c r="AF310" s="212" t="s">
        <v>54</v>
      </c>
      <c r="AG310" s="212" t="s">
        <v>2970</v>
      </c>
      <c r="AH310" s="211" t="s">
        <v>1375</v>
      </c>
      <c r="AI310" s="212" t="s">
        <v>3046</v>
      </c>
      <c r="AJ310" s="213">
        <v>170215</v>
      </c>
      <c r="AK310" s="233"/>
      <c r="AL310" s="233"/>
      <c r="AM310" s="233"/>
      <c r="AN310" s="233"/>
      <c r="AO310" s="233"/>
      <c r="AP310" s="233"/>
      <c r="AQ310" s="233"/>
      <c r="AR310" s="233"/>
      <c r="AS310" s="265"/>
      <c r="AT310" s="265"/>
      <c r="AU310" s="265"/>
      <c r="AV310" s="265"/>
      <c r="AW310" s="265"/>
      <c r="AX310" s="265"/>
      <c r="AY310" s="265"/>
      <c r="AZ310" s="265"/>
      <c r="BA310" s="265"/>
      <c r="BB310" s="265"/>
      <c r="BC310" s="265"/>
      <c r="BD310" s="266"/>
      <c r="BE310" s="266"/>
      <c r="BF310" s="266"/>
      <c r="BG310" s="266"/>
      <c r="BH310" s="266"/>
      <c r="BI310" s="265"/>
      <c r="BJ310" s="265"/>
      <c r="BK310" s="265"/>
      <c r="BN310" s="2"/>
      <c r="BQ310" s="45"/>
    </row>
    <row r="311" spans="1:69" customFormat="1" ht="34.5" hidden="1" customHeight="1" x14ac:dyDescent="0.25">
      <c r="A311" s="233"/>
      <c r="B311" s="233"/>
      <c r="C311" s="233"/>
      <c r="D311" s="233"/>
      <c r="E311" s="265"/>
      <c r="F311" s="265"/>
      <c r="G311" s="265"/>
      <c r="H311" s="265"/>
      <c r="I311" s="265"/>
      <c r="J311" s="265"/>
      <c r="K311" s="265"/>
      <c r="L311" s="265"/>
      <c r="M311" s="265"/>
      <c r="N311" s="265"/>
      <c r="O311" s="265"/>
      <c r="P311" s="265"/>
      <c r="Q311" s="265"/>
      <c r="R311" s="233"/>
      <c r="S311" s="233"/>
      <c r="T311" s="233"/>
      <c r="U311" s="233"/>
      <c r="V311" s="233"/>
      <c r="W311" s="233"/>
      <c r="X311" s="233"/>
      <c r="Y311" s="233"/>
      <c r="Z311" s="233"/>
      <c r="AA311" s="233"/>
      <c r="AB311" s="233"/>
      <c r="AC311" s="212">
        <v>730701</v>
      </c>
      <c r="AD311" s="212" t="s">
        <v>2642</v>
      </c>
      <c r="AE311" s="324" t="s">
        <v>3835</v>
      </c>
      <c r="AF311" s="212" t="s">
        <v>54</v>
      </c>
      <c r="AG311" s="212" t="s">
        <v>2970</v>
      </c>
      <c r="AH311" s="211" t="s">
        <v>1375</v>
      </c>
      <c r="AI311" s="212" t="s">
        <v>3047</v>
      </c>
      <c r="AJ311" s="213">
        <v>170299</v>
      </c>
      <c r="AK311" s="233"/>
      <c r="AL311" s="233"/>
      <c r="AM311" s="233"/>
      <c r="AN311" s="233"/>
      <c r="AO311" s="233"/>
      <c r="AP311" s="233"/>
      <c r="AQ311" s="233"/>
      <c r="AR311" s="233"/>
      <c r="AS311" s="265"/>
      <c r="AT311" s="265"/>
      <c r="AU311" s="265"/>
      <c r="AV311" s="265"/>
      <c r="AW311" s="265"/>
      <c r="AX311" s="265"/>
      <c r="AY311" s="265"/>
      <c r="AZ311" s="265"/>
      <c r="BA311" s="265"/>
      <c r="BB311" s="265"/>
      <c r="BC311" s="265"/>
      <c r="BD311" s="266"/>
      <c r="BE311" s="266"/>
      <c r="BF311" s="266"/>
      <c r="BG311" s="266"/>
      <c r="BH311" s="266"/>
      <c r="BI311" s="265"/>
      <c r="BJ311" s="265"/>
      <c r="BK311" s="265"/>
      <c r="BN311" s="2"/>
      <c r="BQ311" s="45"/>
    </row>
    <row r="312" spans="1:69" customFormat="1" ht="34.5" hidden="1" customHeight="1" x14ac:dyDescent="0.25">
      <c r="A312" s="233"/>
      <c r="B312" s="233"/>
      <c r="C312" s="233"/>
      <c r="D312" s="233"/>
      <c r="E312" s="265"/>
      <c r="F312" s="265"/>
      <c r="G312" s="265"/>
      <c r="H312" s="265"/>
      <c r="I312" s="265"/>
      <c r="J312" s="265"/>
      <c r="K312" s="265"/>
      <c r="L312" s="265"/>
      <c r="M312" s="265"/>
      <c r="N312" s="265"/>
      <c r="O312" s="265"/>
      <c r="P312" s="265"/>
      <c r="Q312" s="265"/>
      <c r="R312" s="233"/>
      <c r="S312" s="233"/>
      <c r="T312" s="233"/>
      <c r="U312" s="233"/>
      <c r="V312" s="233"/>
      <c r="W312" s="233"/>
      <c r="X312" s="233"/>
      <c r="Y312" s="233"/>
      <c r="Z312" s="233"/>
      <c r="AA312" s="233"/>
      <c r="AB312" s="233"/>
      <c r="AC312" s="212">
        <v>730702</v>
      </c>
      <c r="AD312" s="212" t="s">
        <v>2649</v>
      </c>
      <c r="AE312" s="324" t="s">
        <v>3835</v>
      </c>
      <c r="AF312" s="212" t="s">
        <v>54</v>
      </c>
      <c r="AG312" s="212" t="s">
        <v>2970</v>
      </c>
      <c r="AH312" s="211" t="s">
        <v>1375</v>
      </c>
      <c r="AI312" s="212" t="s">
        <v>3048</v>
      </c>
      <c r="AJ312" s="213">
        <v>170300</v>
      </c>
      <c r="AK312" s="233"/>
      <c r="AL312" s="233"/>
      <c r="AM312" s="233"/>
      <c r="AN312" s="233"/>
      <c r="AO312" s="233"/>
      <c r="AP312" s="233"/>
      <c r="AQ312" s="233"/>
      <c r="AR312" s="233"/>
      <c r="AS312" s="265"/>
      <c r="AT312" s="265"/>
      <c r="AU312" s="265"/>
      <c r="AV312" s="265"/>
      <c r="AW312" s="265"/>
      <c r="AX312" s="265"/>
      <c r="AY312" s="265"/>
      <c r="AZ312" s="265"/>
      <c r="BA312" s="265"/>
      <c r="BB312" s="265"/>
      <c r="BC312" s="265"/>
      <c r="BD312" s="266"/>
      <c r="BE312" s="266"/>
      <c r="BF312" s="266"/>
      <c r="BG312" s="266"/>
      <c r="BH312" s="266"/>
      <c r="BI312" s="265"/>
      <c r="BJ312" s="265"/>
      <c r="BK312" s="265"/>
      <c r="BN312" s="2"/>
      <c r="BQ312" s="45"/>
    </row>
    <row r="313" spans="1:69" customFormat="1" ht="34.5" hidden="1" customHeight="1" x14ac:dyDescent="0.25">
      <c r="A313" s="233"/>
      <c r="B313" s="233"/>
      <c r="C313" s="233"/>
      <c r="D313" s="233"/>
      <c r="E313" s="265"/>
      <c r="F313" s="265"/>
      <c r="G313" s="265"/>
      <c r="H313" s="265"/>
      <c r="I313" s="265"/>
      <c r="J313" s="265"/>
      <c r="K313" s="265"/>
      <c r="L313" s="265"/>
      <c r="M313" s="265"/>
      <c r="N313" s="265"/>
      <c r="O313" s="265"/>
      <c r="P313" s="265"/>
      <c r="Q313" s="265"/>
      <c r="R313" s="233"/>
      <c r="S313" s="233"/>
      <c r="T313" s="233"/>
      <c r="U313" s="233"/>
      <c r="V313" s="233"/>
      <c r="W313" s="233"/>
      <c r="X313" s="233"/>
      <c r="Y313" s="233"/>
      <c r="Z313" s="233"/>
      <c r="AA313" s="233"/>
      <c r="AB313" s="233"/>
      <c r="AC313" s="212">
        <v>730703</v>
      </c>
      <c r="AD313" s="212" t="s">
        <v>2655</v>
      </c>
      <c r="AE313" s="324" t="s">
        <v>3835</v>
      </c>
      <c r="AF313" s="212" t="s">
        <v>54</v>
      </c>
      <c r="AG313" s="212" t="s">
        <v>2970</v>
      </c>
      <c r="AH313" s="211" t="s">
        <v>1375</v>
      </c>
      <c r="AI313" s="212" t="s">
        <v>3049</v>
      </c>
      <c r="AJ313" s="213">
        <v>170301</v>
      </c>
      <c r="AK313" s="233"/>
      <c r="AL313" s="233"/>
      <c r="AM313" s="233"/>
      <c r="AN313" s="233"/>
      <c r="AO313" s="233"/>
      <c r="AP313" s="233"/>
      <c r="AQ313" s="233"/>
      <c r="AR313" s="233"/>
      <c r="AS313" s="265"/>
      <c r="AT313" s="265"/>
      <c r="AU313" s="265"/>
      <c r="AV313" s="265"/>
      <c r="AW313" s="265"/>
      <c r="AX313" s="265"/>
      <c r="AY313" s="265"/>
      <c r="AZ313" s="265"/>
      <c r="BA313" s="265"/>
      <c r="BB313" s="265"/>
      <c r="BC313" s="265"/>
      <c r="BD313" s="266"/>
      <c r="BE313" s="266"/>
      <c r="BF313" s="266"/>
      <c r="BG313" s="266"/>
      <c r="BH313" s="266"/>
      <c r="BI313" s="265"/>
      <c r="BJ313" s="265"/>
      <c r="BK313" s="265"/>
      <c r="BN313" s="2"/>
      <c r="BQ313" s="45"/>
    </row>
    <row r="314" spans="1:69" customFormat="1" ht="34.5" hidden="1" customHeight="1" x14ac:dyDescent="0.25">
      <c r="A314" s="233"/>
      <c r="B314" s="233"/>
      <c r="C314" s="233"/>
      <c r="D314" s="233"/>
      <c r="E314" s="265"/>
      <c r="F314" s="265"/>
      <c r="G314" s="265"/>
      <c r="H314" s="265"/>
      <c r="I314" s="265"/>
      <c r="J314" s="265"/>
      <c r="K314" s="265"/>
      <c r="L314" s="265"/>
      <c r="M314" s="265"/>
      <c r="N314" s="265"/>
      <c r="O314" s="265"/>
      <c r="P314" s="265"/>
      <c r="Q314" s="265"/>
      <c r="R314" s="233"/>
      <c r="S314" s="233"/>
      <c r="T314" s="233"/>
      <c r="U314" s="233"/>
      <c r="V314" s="233"/>
      <c r="W314" s="233"/>
      <c r="X314" s="233"/>
      <c r="Y314" s="233"/>
      <c r="Z314" s="233"/>
      <c r="AA314" s="233"/>
      <c r="AB314" s="233"/>
      <c r="AC314" s="212">
        <v>730704</v>
      </c>
      <c r="AD314" s="212" t="s">
        <v>2661</v>
      </c>
      <c r="AE314" s="324" t="s">
        <v>2456</v>
      </c>
      <c r="AF314" s="212" t="s">
        <v>54</v>
      </c>
      <c r="AG314" s="212" t="s">
        <v>2970</v>
      </c>
      <c r="AH314" s="211" t="s">
        <v>1375</v>
      </c>
      <c r="AI314" s="212" t="s">
        <v>3050</v>
      </c>
      <c r="AJ314" s="213">
        <v>170302</v>
      </c>
      <c r="AK314" s="233"/>
      <c r="AL314" s="233"/>
      <c r="AM314" s="233"/>
      <c r="AN314" s="233"/>
      <c r="AO314" s="233"/>
      <c r="AP314" s="233"/>
      <c r="AQ314" s="233"/>
      <c r="AR314" s="233"/>
      <c r="AS314" s="265"/>
      <c r="AT314" s="265"/>
      <c r="AU314" s="265"/>
      <c r="AV314" s="265"/>
      <c r="AW314" s="265"/>
      <c r="AX314" s="265"/>
      <c r="AY314" s="265"/>
      <c r="AZ314" s="265"/>
      <c r="BA314" s="265"/>
      <c r="BB314" s="265"/>
      <c r="BC314" s="265"/>
      <c r="BD314" s="266"/>
      <c r="BE314" s="266"/>
      <c r="BF314" s="266"/>
      <c r="BG314" s="266"/>
      <c r="BH314" s="266"/>
      <c r="BI314" s="265"/>
      <c r="BJ314" s="265"/>
      <c r="BK314" s="265"/>
      <c r="BN314" s="2"/>
      <c r="BQ314" s="45"/>
    </row>
    <row r="315" spans="1:69" customFormat="1" ht="34.5" hidden="1" customHeight="1" x14ac:dyDescent="0.25">
      <c r="A315" s="233"/>
      <c r="B315" s="233"/>
      <c r="C315" s="233"/>
      <c r="D315" s="233"/>
      <c r="E315" s="265"/>
      <c r="F315" s="265"/>
      <c r="G315" s="265"/>
      <c r="H315" s="265"/>
      <c r="I315" s="265"/>
      <c r="J315" s="265"/>
      <c r="K315" s="265"/>
      <c r="L315" s="265"/>
      <c r="M315" s="265"/>
      <c r="N315" s="265"/>
      <c r="O315" s="265"/>
      <c r="P315" s="265"/>
      <c r="Q315" s="265"/>
      <c r="R315" s="233"/>
      <c r="S315" s="233"/>
      <c r="T315" s="233"/>
      <c r="U315" s="233"/>
      <c r="V315" s="233"/>
      <c r="W315" s="233"/>
      <c r="X315" s="233"/>
      <c r="Y315" s="233"/>
      <c r="Z315" s="233"/>
      <c r="AA315" s="233"/>
      <c r="AB315" s="233"/>
      <c r="AC315" s="212">
        <v>730801</v>
      </c>
      <c r="AD315" s="212" t="s">
        <v>2666</v>
      </c>
      <c r="AE315" s="324" t="s">
        <v>2227</v>
      </c>
      <c r="AF315" s="212" t="s">
        <v>54</v>
      </c>
      <c r="AG315" s="212" t="s">
        <v>2970</v>
      </c>
      <c r="AH315" s="211">
        <v>22</v>
      </c>
      <c r="AI315" s="212" t="s">
        <v>3051</v>
      </c>
      <c r="AJ315" s="213">
        <v>170303</v>
      </c>
      <c r="AK315" s="233"/>
      <c r="AL315" s="233"/>
      <c r="AM315" s="233"/>
      <c r="AN315" s="233"/>
      <c r="AO315" s="233"/>
      <c r="AP315" s="233"/>
      <c r="AQ315" s="233"/>
      <c r="AR315" s="233"/>
      <c r="AS315" s="265"/>
      <c r="AT315" s="265"/>
      <c r="AU315" s="265"/>
      <c r="AV315" s="265"/>
      <c r="AW315" s="265"/>
      <c r="AX315" s="265"/>
      <c r="AY315" s="265"/>
      <c r="AZ315" s="265"/>
      <c r="BA315" s="265"/>
      <c r="BB315" s="265"/>
      <c r="BC315" s="265"/>
      <c r="BD315" s="266"/>
      <c r="BE315" s="266"/>
      <c r="BF315" s="266"/>
      <c r="BG315" s="266"/>
      <c r="BH315" s="266"/>
      <c r="BI315" s="265"/>
      <c r="BJ315" s="265"/>
      <c r="BK315" s="265"/>
      <c r="BN315" s="2"/>
      <c r="BQ315" s="45"/>
    </row>
    <row r="316" spans="1:69" customFormat="1" ht="34.5" hidden="1" customHeight="1" x14ac:dyDescent="0.25">
      <c r="A316" s="233"/>
      <c r="B316" s="233"/>
      <c r="C316" s="233"/>
      <c r="D316" s="233"/>
      <c r="E316" s="265"/>
      <c r="F316" s="265"/>
      <c r="G316" s="265"/>
      <c r="H316" s="265"/>
      <c r="I316" s="265"/>
      <c r="J316" s="265"/>
      <c r="K316" s="265"/>
      <c r="L316" s="265"/>
      <c r="M316" s="265"/>
      <c r="N316" s="265"/>
      <c r="O316" s="265"/>
      <c r="P316" s="265"/>
      <c r="Q316" s="265"/>
      <c r="R316" s="233"/>
      <c r="S316" s="233"/>
      <c r="T316" s="233"/>
      <c r="U316" s="233"/>
      <c r="V316" s="233"/>
      <c r="W316" s="233"/>
      <c r="X316" s="233"/>
      <c r="Y316" s="233"/>
      <c r="Z316" s="233"/>
      <c r="AA316" s="233"/>
      <c r="AB316" s="233"/>
      <c r="AC316" s="212">
        <v>730802</v>
      </c>
      <c r="AD316" s="212" t="s">
        <v>2672</v>
      </c>
      <c r="AE316" s="324" t="s">
        <v>3835</v>
      </c>
      <c r="AF316" s="212" t="s">
        <v>54</v>
      </c>
      <c r="AG316" s="212" t="s">
        <v>2970</v>
      </c>
      <c r="AH316" s="211">
        <v>22</v>
      </c>
      <c r="AI316" s="212" t="s">
        <v>3052</v>
      </c>
      <c r="AJ316" s="213">
        <v>170305</v>
      </c>
      <c r="AK316" s="233"/>
      <c r="AL316" s="233"/>
      <c r="AM316" s="233"/>
      <c r="AN316" s="233"/>
      <c r="AO316" s="233"/>
      <c r="AP316" s="233"/>
      <c r="AQ316" s="233"/>
      <c r="AR316" s="233"/>
      <c r="AS316" s="265"/>
      <c r="AT316" s="265"/>
      <c r="AU316" s="265"/>
      <c r="AV316" s="265"/>
      <c r="AW316" s="265"/>
      <c r="AX316" s="265"/>
      <c r="AY316" s="265"/>
      <c r="AZ316" s="265"/>
      <c r="BA316" s="265"/>
      <c r="BB316" s="265"/>
      <c r="BC316" s="265"/>
      <c r="BD316" s="266"/>
      <c r="BE316" s="266"/>
      <c r="BF316" s="266"/>
      <c r="BG316" s="266"/>
      <c r="BH316" s="266"/>
      <c r="BI316" s="265"/>
      <c r="BJ316" s="265"/>
      <c r="BK316" s="265"/>
      <c r="BN316" s="2"/>
      <c r="BQ316" s="45"/>
    </row>
    <row r="317" spans="1:69" customFormat="1" ht="34.5" hidden="1" customHeight="1" x14ac:dyDescent="0.25">
      <c r="A317" s="233"/>
      <c r="B317" s="233"/>
      <c r="C317" s="233"/>
      <c r="D317" s="233"/>
      <c r="E317" s="265"/>
      <c r="F317" s="265"/>
      <c r="G317" s="265"/>
      <c r="H317" s="265"/>
      <c r="I317" s="265"/>
      <c r="J317" s="265"/>
      <c r="K317" s="265"/>
      <c r="L317" s="265"/>
      <c r="M317" s="265"/>
      <c r="N317" s="265"/>
      <c r="O317" s="265"/>
      <c r="P317" s="265"/>
      <c r="Q317" s="265"/>
      <c r="R317" s="233"/>
      <c r="S317" s="233"/>
      <c r="T317" s="233"/>
      <c r="U317" s="233"/>
      <c r="V317" s="233"/>
      <c r="W317" s="233"/>
      <c r="X317" s="233"/>
      <c r="Y317" s="233"/>
      <c r="Z317" s="233"/>
      <c r="AA317" s="233"/>
      <c r="AB317" s="233"/>
      <c r="AC317" s="212">
        <v>730803</v>
      </c>
      <c r="AD317" s="212" t="s">
        <v>2677</v>
      </c>
      <c r="AE317" s="324" t="s">
        <v>3835</v>
      </c>
      <c r="AF317" s="212" t="s">
        <v>54</v>
      </c>
      <c r="AG317" s="212" t="s">
        <v>2970</v>
      </c>
      <c r="AH317" s="211">
        <v>22</v>
      </c>
      <c r="AI317" s="212" t="s">
        <v>3053</v>
      </c>
      <c r="AJ317" s="213">
        <v>170306</v>
      </c>
      <c r="AK317" s="233"/>
      <c r="AL317" s="233"/>
      <c r="AM317" s="233"/>
      <c r="AN317" s="233"/>
      <c r="AO317" s="233"/>
      <c r="AP317" s="233"/>
      <c r="AQ317" s="233"/>
      <c r="AR317" s="233"/>
      <c r="AS317" s="265"/>
      <c r="AT317" s="265"/>
      <c r="AU317" s="265"/>
      <c r="AV317" s="265"/>
      <c r="AW317" s="265"/>
      <c r="AX317" s="265"/>
      <c r="AY317" s="265"/>
      <c r="AZ317" s="265"/>
      <c r="BA317" s="265"/>
      <c r="BB317" s="265"/>
      <c r="BC317" s="265"/>
      <c r="BD317" s="266"/>
      <c r="BE317" s="266"/>
      <c r="BF317" s="266"/>
      <c r="BG317" s="266"/>
      <c r="BH317" s="266"/>
      <c r="BI317" s="265"/>
      <c r="BJ317" s="265"/>
      <c r="BK317" s="265"/>
      <c r="BN317" s="2"/>
      <c r="BQ317" s="45"/>
    </row>
    <row r="318" spans="1:69" customFormat="1" ht="34.5" hidden="1" customHeight="1" x14ac:dyDescent="0.25">
      <c r="A318" s="233"/>
      <c r="B318" s="233"/>
      <c r="C318" s="233"/>
      <c r="D318" s="233"/>
      <c r="E318" s="265"/>
      <c r="F318" s="265"/>
      <c r="G318" s="265"/>
      <c r="H318" s="265"/>
      <c r="I318" s="265"/>
      <c r="J318" s="265"/>
      <c r="K318" s="265"/>
      <c r="L318" s="265"/>
      <c r="M318" s="265"/>
      <c r="N318" s="265"/>
      <c r="O318" s="265"/>
      <c r="P318" s="265"/>
      <c r="Q318" s="265"/>
      <c r="R318" s="233"/>
      <c r="S318" s="233"/>
      <c r="T318" s="233"/>
      <c r="U318" s="233"/>
      <c r="V318" s="233"/>
      <c r="W318" s="233"/>
      <c r="X318" s="233"/>
      <c r="Y318" s="233"/>
      <c r="Z318" s="233"/>
      <c r="AA318" s="233"/>
      <c r="AB318" s="233"/>
      <c r="AC318" s="212">
        <v>730804</v>
      </c>
      <c r="AD318" s="212" t="s">
        <v>2682</v>
      </c>
      <c r="AE318" s="324" t="s">
        <v>3835</v>
      </c>
      <c r="AF318" s="212" t="s">
        <v>54</v>
      </c>
      <c r="AG318" s="212" t="s">
        <v>2970</v>
      </c>
      <c r="AH318" s="211">
        <v>22</v>
      </c>
      <c r="AI318" s="212" t="s">
        <v>3054</v>
      </c>
      <c r="AJ318" s="213">
        <v>170310</v>
      </c>
      <c r="AK318" s="233"/>
      <c r="AL318" s="233"/>
      <c r="AM318" s="233"/>
      <c r="AN318" s="233"/>
      <c r="AO318" s="233"/>
      <c r="AP318" s="233"/>
      <c r="AQ318" s="233"/>
      <c r="AR318" s="233"/>
      <c r="AS318" s="265"/>
      <c r="AT318" s="265"/>
      <c r="AU318" s="265"/>
      <c r="AV318" s="265"/>
      <c r="AW318" s="265"/>
      <c r="AX318" s="265"/>
      <c r="AY318" s="265"/>
      <c r="AZ318" s="265"/>
      <c r="BA318" s="265"/>
      <c r="BB318" s="265"/>
      <c r="BC318" s="265"/>
      <c r="BD318" s="266"/>
      <c r="BE318" s="266"/>
      <c r="BF318" s="266"/>
      <c r="BG318" s="266"/>
      <c r="BH318" s="266"/>
      <c r="BI318" s="265"/>
      <c r="BJ318" s="265"/>
      <c r="BK318" s="265"/>
      <c r="BN318" s="2"/>
      <c r="BQ318" s="45"/>
    </row>
    <row r="319" spans="1:69" customFormat="1" ht="34.5" hidden="1" customHeight="1" x14ac:dyDescent="0.25">
      <c r="A319" s="233"/>
      <c r="B319" s="233"/>
      <c r="C319" s="233"/>
      <c r="D319" s="233"/>
      <c r="E319" s="265"/>
      <c r="F319" s="265"/>
      <c r="G319" s="265"/>
      <c r="H319" s="265"/>
      <c r="I319" s="265"/>
      <c r="J319" s="265"/>
      <c r="K319" s="265"/>
      <c r="L319" s="265"/>
      <c r="M319" s="265"/>
      <c r="N319" s="265"/>
      <c r="O319" s="265"/>
      <c r="P319" s="265"/>
      <c r="Q319" s="265"/>
      <c r="R319" s="233"/>
      <c r="S319" s="233"/>
      <c r="T319" s="233"/>
      <c r="U319" s="233"/>
      <c r="V319" s="233"/>
      <c r="W319" s="233"/>
      <c r="X319" s="233"/>
      <c r="Y319" s="233"/>
      <c r="Z319" s="233"/>
      <c r="AA319" s="233"/>
      <c r="AB319" s="233"/>
      <c r="AC319" s="212">
        <v>730805</v>
      </c>
      <c r="AD319" s="212" t="s">
        <v>2687</v>
      </c>
      <c r="AE319" s="324" t="s">
        <v>3835</v>
      </c>
      <c r="AF319" s="212" t="s">
        <v>54</v>
      </c>
      <c r="AG319" s="212" t="s">
        <v>2970</v>
      </c>
      <c r="AH319" s="211">
        <v>22</v>
      </c>
      <c r="AI319" s="212" t="s">
        <v>3055</v>
      </c>
      <c r="AJ319" s="213">
        <v>170311</v>
      </c>
      <c r="AK319" s="233"/>
      <c r="AL319" s="233"/>
      <c r="AM319" s="233"/>
      <c r="AN319" s="233"/>
      <c r="AO319" s="233"/>
      <c r="AP319" s="233"/>
      <c r="AQ319" s="233"/>
      <c r="AR319" s="233"/>
      <c r="AS319" s="265"/>
      <c r="AT319" s="265"/>
      <c r="AU319" s="265"/>
      <c r="AV319" s="265"/>
      <c r="AW319" s="265"/>
      <c r="AX319" s="265"/>
      <c r="AY319" s="265"/>
      <c r="AZ319" s="265"/>
      <c r="BA319" s="265"/>
      <c r="BB319" s="265"/>
      <c r="BC319" s="265"/>
      <c r="BD319" s="266"/>
      <c r="BE319" s="266"/>
      <c r="BF319" s="266"/>
      <c r="BG319" s="266"/>
      <c r="BH319" s="266"/>
      <c r="BI319" s="265"/>
      <c r="BJ319" s="265"/>
      <c r="BK319" s="265"/>
      <c r="BN319" s="2"/>
      <c r="BQ319" s="45"/>
    </row>
    <row r="320" spans="1:69" customFormat="1" ht="34.5" hidden="1" customHeight="1" x14ac:dyDescent="0.25">
      <c r="A320" s="233"/>
      <c r="B320" s="233"/>
      <c r="C320" s="233"/>
      <c r="D320" s="233"/>
      <c r="E320" s="265"/>
      <c r="F320" s="265"/>
      <c r="G320" s="265"/>
      <c r="H320" s="265"/>
      <c r="I320" s="265"/>
      <c r="J320" s="265"/>
      <c r="K320" s="265"/>
      <c r="L320" s="265"/>
      <c r="M320" s="265"/>
      <c r="N320" s="265"/>
      <c r="O320" s="265"/>
      <c r="P320" s="265"/>
      <c r="Q320" s="265"/>
      <c r="R320" s="233"/>
      <c r="S320" s="233"/>
      <c r="T320" s="233"/>
      <c r="U320" s="233"/>
      <c r="V320" s="233"/>
      <c r="W320" s="233"/>
      <c r="X320" s="233"/>
      <c r="Y320" s="233"/>
      <c r="Z320" s="233"/>
      <c r="AA320" s="233"/>
      <c r="AB320" s="233"/>
      <c r="AC320" s="212">
        <v>730807</v>
      </c>
      <c r="AD320" s="212" t="s">
        <v>2692</v>
      </c>
      <c r="AE320" s="324" t="s">
        <v>3835</v>
      </c>
      <c r="AF320" s="212" t="s">
        <v>54</v>
      </c>
      <c r="AG320" s="212" t="s">
        <v>2970</v>
      </c>
      <c r="AH320" s="211">
        <v>22</v>
      </c>
      <c r="AI320" s="212" t="s">
        <v>3056</v>
      </c>
      <c r="AJ320" s="213">
        <v>170312</v>
      </c>
      <c r="AK320" s="233"/>
      <c r="AL320" s="233"/>
      <c r="AM320" s="233"/>
      <c r="AN320" s="233"/>
      <c r="AO320" s="233"/>
      <c r="AP320" s="233"/>
      <c r="AQ320" s="233"/>
      <c r="AR320" s="233"/>
      <c r="AS320" s="265"/>
      <c r="AT320" s="265"/>
      <c r="AU320" s="265"/>
      <c r="AV320" s="265"/>
      <c r="AW320" s="265"/>
      <c r="AX320" s="265"/>
      <c r="AY320" s="265"/>
      <c r="AZ320" s="265"/>
      <c r="BA320" s="265"/>
      <c r="BB320" s="265"/>
      <c r="BC320" s="265"/>
      <c r="BD320" s="266"/>
      <c r="BE320" s="266"/>
      <c r="BF320" s="266"/>
      <c r="BG320" s="266"/>
      <c r="BH320" s="266"/>
      <c r="BI320" s="265"/>
      <c r="BJ320" s="265"/>
      <c r="BK320" s="265"/>
      <c r="BN320" s="2"/>
      <c r="BQ320" s="45"/>
    </row>
    <row r="321" spans="1:69" customFormat="1" ht="34.5" hidden="1" customHeight="1" x14ac:dyDescent="0.25">
      <c r="A321" s="233"/>
      <c r="B321" s="233"/>
      <c r="C321" s="233"/>
      <c r="D321" s="233"/>
      <c r="E321" s="265"/>
      <c r="F321" s="265"/>
      <c r="G321" s="265"/>
      <c r="H321" s="265"/>
      <c r="I321" s="265"/>
      <c r="J321" s="265"/>
      <c r="K321" s="265"/>
      <c r="L321" s="265"/>
      <c r="M321" s="265"/>
      <c r="N321" s="265"/>
      <c r="O321" s="265"/>
      <c r="P321" s="265"/>
      <c r="Q321" s="265"/>
      <c r="R321" s="233"/>
      <c r="S321" s="233"/>
      <c r="T321" s="233"/>
      <c r="U321" s="233"/>
      <c r="V321" s="233"/>
      <c r="W321" s="233"/>
      <c r="X321" s="233"/>
      <c r="Y321" s="233"/>
      <c r="Z321" s="233"/>
      <c r="AA321" s="233"/>
      <c r="AB321" s="233"/>
      <c r="AC321" s="212">
        <v>730808</v>
      </c>
      <c r="AD321" s="212" t="s">
        <v>2697</v>
      </c>
      <c r="AE321" s="325" t="s">
        <v>1388</v>
      </c>
      <c r="AF321" s="212" t="s">
        <v>54</v>
      </c>
      <c r="AG321" s="212" t="s">
        <v>2970</v>
      </c>
      <c r="AH321" s="211">
        <v>22</v>
      </c>
      <c r="AI321" s="212" t="s">
        <v>3057</v>
      </c>
      <c r="AJ321" s="213">
        <v>170313</v>
      </c>
      <c r="AK321" s="233"/>
      <c r="AL321" s="233"/>
      <c r="AM321" s="233"/>
      <c r="AN321" s="233"/>
      <c r="AO321" s="233"/>
      <c r="AP321" s="233"/>
      <c r="AQ321" s="233"/>
      <c r="AR321" s="233"/>
      <c r="AS321" s="265"/>
      <c r="AT321" s="265"/>
      <c r="AU321" s="265"/>
      <c r="AV321" s="265"/>
      <c r="AW321" s="265"/>
      <c r="AX321" s="265"/>
      <c r="AY321" s="265"/>
      <c r="AZ321" s="265"/>
      <c r="BA321" s="265"/>
      <c r="BB321" s="265"/>
      <c r="BC321" s="265"/>
      <c r="BD321" s="266"/>
      <c r="BE321" s="266"/>
      <c r="BF321" s="266"/>
      <c r="BG321" s="266"/>
      <c r="BH321" s="266"/>
      <c r="BI321" s="265"/>
      <c r="BJ321" s="265"/>
      <c r="BK321" s="265"/>
      <c r="BN321" s="2"/>
      <c r="BQ321" s="45"/>
    </row>
    <row r="322" spans="1:69" customFormat="1" ht="34.5" hidden="1" customHeight="1" x14ac:dyDescent="0.25">
      <c r="A322" s="233"/>
      <c r="B322" s="233"/>
      <c r="C322" s="233"/>
      <c r="D322" s="233"/>
      <c r="E322" s="265"/>
      <c r="F322" s="265"/>
      <c r="G322" s="265"/>
      <c r="H322" s="265"/>
      <c r="I322" s="265"/>
      <c r="J322" s="265"/>
      <c r="K322" s="265"/>
      <c r="L322" s="265"/>
      <c r="M322" s="265"/>
      <c r="N322" s="265"/>
      <c r="O322" s="265"/>
      <c r="P322" s="265"/>
      <c r="Q322" s="265"/>
      <c r="R322" s="233"/>
      <c r="S322" s="233"/>
      <c r="T322" s="233"/>
      <c r="U322" s="233"/>
      <c r="V322" s="233"/>
      <c r="W322" s="233"/>
      <c r="X322" s="233"/>
      <c r="Y322" s="233"/>
      <c r="Z322" s="233"/>
      <c r="AA322" s="233"/>
      <c r="AB322" s="233"/>
      <c r="AC322" s="212">
        <v>730809</v>
      </c>
      <c r="AD322" s="212" t="s">
        <v>596</v>
      </c>
      <c r="AE322" s="325" t="s">
        <v>1388</v>
      </c>
      <c r="AF322" s="212" t="s">
        <v>54</v>
      </c>
      <c r="AG322" s="212" t="s">
        <v>2970</v>
      </c>
      <c r="AH322" s="211">
        <v>22</v>
      </c>
      <c r="AI322" s="212" t="s">
        <v>3058</v>
      </c>
      <c r="AJ322" s="213">
        <v>170314</v>
      </c>
      <c r="AK322" s="233"/>
      <c r="AL322" s="233"/>
      <c r="AM322" s="233"/>
      <c r="AN322" s="233"/>
      <c r="AO322" s="233"/>
      <c r="AP322" s="233"/>
      <c r="AQ322" s="233"/>
      <c r="AR322" s="233"/>
      <c r="AS322" s="265"/>
      <c r="AT322" s="265"/>
      <c r="AU322" s="265"/>
      <c r="AV322" s="265"/>
      <c r="AW322" s="265"/>
      <c r="AX322" s="265"/>
      <c r="AY322" s="265"/>
      <c r="AZ322" s="265"/>
      <c r="BA322" s="265"/>
      <c r="BB322" s="265"/>
      <c r="BC322" s="265"/>
      <c r="BD322" s="266"/>
      <c r="BE322" s="266"/>
      <c r="BF322" s="266"/>
      <c r="BG322" s="266"/>
      <c r="BH322" s="266"/>
      <c r="BI322" s="265"/>
      <c r="BJ322" s="265"/>
      <c r="BK322" s="265"/>
      <c r="BN322" s="2"/>
      <c r="BQ322" s="45"/>
    </row>
    <row r="323" spans="1:69" customFormat="1" ht="34.5" hidden="1" customHeight="1" x14ac:dyDescent="0.25">
      <c r="A323" s="233"/>
      <c r="B323" s="233"/>
      <c r="C323" s="233"/>
      <c r="D323" s="233"/>
      <c r="E323" s="265"/>
      <c r="F323" s="265"/>
      <c r="G323" s="265"/>
      <c r="H323" s="265"/>
      <c r="I323" s="265"/>
      <c r="J323" s="265"/>
      <c r="K323" s="265"/>
      <c r="L323" s="265"/>
      <c r="M323" s="265"/>
      <c r="N323" s="265"/>
      <c r="O323" s="265"/>
      <c r="P323" s="265"/>
      <c r="Q323" s="265"/>
      <c r="R323" s="233"/>
      <c r="S323" s="233"/>
      <c r="T323" s="233"/>
      <c r="U323" s="233"/>
      <c r="V323" s="233"/>
      <c r="W323" s="233"/>
      <c r="X323" s="233"/>
      <c r="Y323" s="233"/>
      <c r="Z323" s="233"/>
      <c r="AA323" s="233"/>
      <c r="AB323" s="233"/>
      <c r="AC323" s="212">
        <v>730810</v>
      </c>
      <c r="AD323" s="212" t="s">
        <v>2707</v>
      </c>
      <c r="AE323" s="325" t="s">
        <v>1388</v>
      </c>
      <c r="AF323" s="212" t="s">
        <v>54</v>
      </c>
      <c r="AG323" s="212" t="s">
        <v>2970</v>
      </c>
      <c r="AH323" s="211">
        <v>22</v>
      </c>
      <c r="AI323" s="212" t="s">
        <v>3059</v>
      </c>
      <c r="AJ323" s="213">
        <v>170315</v>
      </c>
      <c r="AK323" s="233"/>
      <c r="AL323" s="233"/>
      <c r="AM323" s="233"/>
      <c r="AN323" s="233"/>
      <c r="AO323" s="233"/>
      <c r="AP323" s="233"/>
      <c r="AQ323" s="233"/>
      <c r="AR323" s="233"/>
      <c r="AS323" s="265"/>
      <c r="AT323" s="265"/>
      <c r="AU323" s="265"/>
      <c r="AV323" s="265"/>
      <c r="AW323" s="265"/>
      <c r="AX323" s="265"/>
      <c r="AY323" s="265"/>
      <c r="AZ323" s="265"/>
      <c r="BA323" s="265"/>
      <c r="BB323" s="265"/>
      <c r="BC323" s="265"/>
      <c r="BD323" s="266"/>
      <c r="BE323" s="266"/>
      <c r="BF323" s="266"/>
      <c r="BG323" s="266"/>
      <c r="BH323" s="266"/>
      <c r="BI323" s="265"/>
      <c r="BJ323" s="265"/>
      <c r="BK323" s="265"/>
      <c r="BN323" s="2"/>
      <c r="BQ323" s="45"/>
    </row>
    <row r="324" spans="1:69" customFormat="1" ht="34.5" hidden="1" customHeight="1" x14ac:dyDescent="0.25">
      <c r="A324" s="233"/>
      <c r="B324" s="233"/>
      <c r="C324" s="233"/>
      <c r="D324" s="233"/>
      <c r="E324" s="265"/>
      <c r="F324" s="265"/>
      <c r="G324" s="265"/>
      <c r="H324" s="265"/>
      <c r="I324" s="265"/>
      <c r="J324" s="265"/>
      <c r="K324" s="265"/>
      <c r="L324" s="265"/>
      <c r="M324" s="265"/>
      <c r="N324" s="265"/>
      <c r="O324" s="265"/>
      <c r="P324" s="265"/>
      <c r="Q324" s="265"/>
      <c r="R324" s="233"/>
      <c r="S324" s="233"/>
      <c r="T324" s="233"/>
      <c r="U324" s="233"/>
      <c r="V324" s="233"/>
      <c r="W324" s="233"/>
      <c r="X324" s="233"/>
      <c r="Y324" s="233"/>
      <c r="Z324" s="233"/>
      <c r="AA324" s="233"/>
      <c r="AB324" s="233"/>
      <c r="AC324" s="212">
        <v>730811</v>
      </c>
      <c r="AD324" s="212" t="s">
        <v>2713</v>
      </c>
      <c r="AE324" s="328" t="s">
        <v>2456</v>
      </c>
      <c r="AF324" s="212" t="s">
        <v>54</v>
      </c>
      <c r="AG324" s="212" t="s">
        <v>2970</v>
      </c>
      <c r="AH324" s="211">
        <v>22</v>
      </c>
      <c r="AI324" s="212" t="s">
        <v>3060</v>
      </c>
      <c r="AJ324" s="213">
        <v>170399</v>
      </c>
      <c r="AK324" s="233"/>
      <c r="AL324" s="233"/>
      <c r="AM324" s="233"/>
      <c r="AN324" s="233"/>
      <c r="AO324" s="233"/>
      <c r="AP324" s="233"/>
      <c r="AQ324" s="233"/>
      <c r="AR324" s="233"/>
      <c r="AS324" s="265"/>
      <c r="AT324" s="265"/>
      <c r="AU324" s="265"/>
      <c r="AV324" s="265"/>
      <c r="AW324" s="265"/>
      <c r="AX324" s="265"/>
      <c r="AY324" s="265"/>
      <c r="AZ324" s="265"/>
      <c r="BA324" s="265"/>
      <c r="BB324" s="265"/>
      <c r="BC324" s="265"/>
      <c r="BD324" s="266"/>
      <c r="BE324" s="266"/>
      <c r="BF324" s="266"/>
      <c r="BG324" s="266"/>
      <c r="BH324" s="266"/>
      <c r="BI324" s="265"/>
      <c r="BJ324" s="265"/>
      <c r="BK324" s="265"/>
      <c r="BN324" s="2"/>
      <c r="BQ324" s="45"/>
    </row>
    <row r="325" spans="1:69" customFormat="1" ht="34.5" hidden="1" customHeight="1" x14ac:dyDescent="0.25">
      <c r="A325" s="233"/>
      <c r="B325" s="233"/>
      <c r="C325" s="233"/>
      <c r="D325" s="233"/>
      <c r="E325" s="265"/>
      <c r="F325" s="265"/>
      <c r="G325" s="265"/>
      <c r="H325" s="265"/>
      <c r="I325" s="265"/>
      <c r="J325" s="265"/>
      <c r="K325" s="265"/>
      <c r="L325" s="265"/>
      <c r="M325" s="265"/>
      <c r="N325" s="265"/>
      <c r="O325" s="265"/>
      <c r="P325" s="265"/>
      <c r="Q325" s="265"/>
      <c r="R325" s="233"/>
      <c r="S325" s="233"/>
      <c r="T325" s="233"/>
      <c r="U325" s="233"/>
      <c r="V325" s="233"/>
      <c r="W325" s="233"/>
      <c r="X325" s="233"/>
      <c r="Y325" s="233"/>
      <c r="Z325" s="233"/>
      <c r="AA325" s="233"/>
      <c r="AB325" s="233"/>
      <c r="AC325" s="212">
        <v>730812</v>
      </c>
      <c r="AD325" s="212" t="s">
        <v>2719</v>
      </c>
      <c r="AE325" s="324" t="s">
        <v>3835</v>
      </c>
      <c r="AF325" s="212" t="s">
        <v>54</v>
      </c>
      <c r="AG325" s="212" t="s">
        <v>2970</v>
      </c>
      <c r="AH325" s="211">
        <v>22</v>
      </c>
      <c r="AI325" s="212" t="s">
        <v>3061</v>
      </c>
      <c r="AJ325" s="213">
        <v>170400</v>
      </c>
      <c r="AK325" s="233"/>
      <c r="AL325" s="233"/>
      <c r="AM325" s="233"/>
      <c r="AN325" s="233"/>
      <c r="AO325" s="233"/>
      <c r="AP325" s="233"/>
      <c r="AQ325" s="233"/>
      <c r="AR325" s="233"/>
      <c r="AS325" s="265"/>
      <c r="AT325" s="265"/>
      <c r="AU325" s="265"/>
      <c r="AV325" s="265"/>
      <c r="AW325" s="265"/>
      <c r="AX325" s="265"/>
      <c r="AY325" s="265"/>
      <c r="AZ325" s="265"/>
      <c r="BA325" s="265"/>
      <c r="BB325" s="265"/>
      <c r="BC325" s="265"/>
      <c r="BD325" s="266"/>
      <c r="BE325" s="266"/>
      <c r="BF325" s="266"/>
      <c r="BG325" s="266"/>
      <c r="BH325" s="266"/>
      <c r="BI325" s="265"/>
      <c r="BJ325" s="265"/>
      <c r="BK325" s="265"/>
      <c r="BN325" s="2"/>
      <c r="BQ325" s="45"/>
    </row>
    <row r="326" spans="1:69" customFormat="1" ht="34.5" hidden="1" customHeight="1" x14ac:dyDescent="0.25">
      <c r="A326" s="233"/>
      <c r="B326" s="233"/>
      <c r="C326" s="233"/>
      <c r="D326" s="233"/>
      <c r="E326" s="265"/>
      <c r="F326" s="265"/>
      <c r="G326" s="265"/>
      <c r="H326" s="265"/>
      <c r="I326" s="265"/>
      <c r="J326" s="265"/>
      <c r="K326" s="265"/>
      <c r="L326" s="265"/>
      <c r="M326" s="265"/>
      <c r="N326" s="265"/>
      <c r="O326" s="265"/>
      <c r="P326" s="265"/>
      <c r="Q326" s="265"/>
      <c r="R326" s="233"/>
      <c r="S326" s="233"/>
      <c r="T326" s="233"/>
      <c r="U326" s="233"/>
      <c r="V326" s="233"/>
      <c r="W326" s="233"/>
      <c r="X326" s="233"/>
      <c r="Y326" s="233"/>
      <c r="Z326" s="233"/>
      <c r="AA326" s="233"/>
      <c r="AB326" s="233"/>
      <c r="AC326" s="212">
        <v>730813</v>
      </c>
      <c r="AD326" s="212" t="s">
        <v>2725</v>
      </c>
      <c r="AE326" s="328" t="s">
        <v>2456</v>
      </c>
      <c r="AF326" s="212" t="s">
        <v>54</v>
      </c>
      <c r="AG326" s="212" t="s">
        <v>2970</v>
      </c>
      <c r="AH326" s="211">
        <v>22</v>
      </c>
      <c r="AI326" s="212" t="s">
        <v>3062</v>
      </c>
      <c r="AJ326" s="213">
        <v>170401</v>
      </c>
      <c r="AK326" s="233"/>
      <c r="AL326" s="233"/>
      <c r="AM326" s="233"/>
      <c r="AN326" s="233"/>
      <c r="AO326" s="233"/>
      <c r="AP326" s="233"/>
      <c r="AQ326" s="233"/>
      <c r="AR326" s="233"/>
      <c r="AS326" s="265"/>
      <c r="AT326" s="265"/>
      <c r="AU326" s="265"/>
      <c r="AV326" s="265"/>
      <c r="AW326" s="265"/>
      <c r="AX326" s="265"/>
      <c r="AY326" s="265"/>
      <c r="AZ326" s="265"/>
      <c r="BA326" s="265"/>
      <c r="BB326" s="265"/>
      <c r="BC326" s="265"/>
      <c r="BD326" s="266"/>
      <c r="BE326" s="266"/>
      <c r="BF326" s="266"/>
      <c r="BG326" s="266"/>
      <c r="BH326" s="266"/>
      <c r="BI326" s="265"/>
      <c r="BJ326" s="265"/>
      <c r="BK326" s="265"/>
      <c r="BN326" s="2"/>
      <c r="BQ326" s="45"/>
    </row>
    <row r="327" spans="1:69" customFormat="1" ht="34.5" hidden="1" customHeight="1" x14ac:dyDescent="0.25">
      <c r="A327" s="233"/>
      <c r="B327" s="233"/>
      <c r="C327" s="233"/>
      <c r="D327" s="233"/>
      <c r="E327" s="265"/>
      <c r="F327" s="265"/>
      <c r="G327" s="265"/>
      <c r="H327" s="265"/>
      <c r="I327" s="265"/>
      <c r="J327" s="265"/>
      <c r="K327" s="265"/>
      <c r="L327" s="265"/>
      <c r="M327" s="265"/>
      <c r="N327" s="265"/>
      <c r="O327" s="265"/>
      <c r="P327" s="265"/>
      <c r="Q327" s="265"/>
      <c r="R327" s="233"/>
      <c r="S327" s="233"/>
      <c r="T327" s="233"/>
      <c r="U327" s="233"/>
      <c r="V327" s="233"/>
      <c r="W327" s="233"/>
      <c r="X327" s="233"/>
      <c r="Y327" s="233"/>
      <c r="Z327" s="233"/>
      <c r="AA327" s="233"/>
      <c r="AB327" s="233"/>
      <c r="AC327" s="212">
        <v>730814</v>
      </c>
      <c r="AD327" s="212" t="s">
        <v>2730</v>
      </c>
      <c r="AE327" s="324" t="s">
        <v>3835</v>
      </c>
      <c r="AF327" s="212" t="s">
        <v>54</v>
      </c>
      <c r="AG327" s="212" t="s">
        <v>2970</v>
      </c>
      <c r="AH327" s="211">
        <v>22</v>
      </c>
      <c r="AI327" s="212" t="s">
        <v>3063</v>
      </c>
      <c r="AJ327" s="213">
        <v>170402</v>
      </c>
      <c r="AK327" s="233"/>
      <c r="AL327" s="233"/>
      <c r="AM327" s="233"/>
      <c r="AN327" s="233"/>
      <c r="AO327" s="233"/>
      <c r="AP327" s="233"/>
      <c r="AQ327" s="233"/>
      <c r="AR327" s="233"/>
      <c r="AS327" s="265"/>
      <c r="AT327" s="265"/>
      <c r="AU327" s="265"/>
      <c r="AV327" s="265"/>
      <c r="AW327" s="265"/>
      <c r="AX327" s="265"/>
      <c r="AY327" s="265"/>
      <c r="AZ327" s="265"/>
      <c r="BA327" s="265"/>
      <c r="BB327" s="265"/>
      <c r="BC327" s="265"/>
      <c r="BD327" s="266"/>
      <c r="BE327" s="266"/>
      <c r="BF327" s="266"/>
      <c r="BG327" s="266"/>
      <c r="BH327" s="266"/>
      <c r="BI327" s="265"/>
      <c r="BJ327" s="265"/>
      <c r="BK327" s="265"/>
      <c r="BN327" s="2"/>
      <c r="BQ327" s="45"/>
    </row>
    <row r="328" spans="1:69" customFormat="1" ht="34.5" hidden="1" customHeight="1" x14ac:dyDescent="0.25">
      <c r="A328" s="233"/>
      <c r="B328" s="233"/>
      <c r="C328" s="233"/>
      <c r="D328" s="233"/>
      <c r="E328" s="265"/>
      <c r="F328" s="265"/>
      <c r="G328" s="265"/>
      <c r="H328" s="265"/>
      <c r="I328" s="265"/>
      <c r="J328" s="265"/>
      <c r="K328" s="265"/>
      <c r="L328" s="265"/>
      <c r="M328" s="265"/>
      <c r="N328" s="265"/>
      <c r="O328" s="265"/>
      <c r="P328" s="265"/>
      <c r="Q328" s="265"/>
      <c r="R328" s="233"/>
      <c r="S328" s="233"/>
      <c r="T328" s="233"/>
      <c r="U328" s="233"/>
      <c r="V328" s="233"/>
      <c r="W328" s="233"/>
      <c r="X328" s="233"/>
      <c r="Y328" s="233"/>
      <c r="Z328" s="233"/>
      <c r="AA328" s="233"/>
      <c r="AB328" s="233"/>
      <c r="AC328" s="212">
        <v>730817</v>
      </c>
      <c r="AD328" s="212" t="s">
        <v>2745</v>
      </c>
      <c r="AE328" s="324" t="s">
        <v>3835</v>
      </c>
      <c r="AF328" s="212" t="s">
        <v>54</v>
      </c>
      <c r="AG328" s="212" t="s">
        <v>2970</v>
      </c>
      <c r="AH328" s="211">
        <v>22</v>
      </c>
      <c r="AI328" s="212" t="s">
        <v>3064</v>
      </c>
      <c r="AJ328" s="213">
        <v>170403</v>
      </c>
      <c r="AK328" s="233"/>
      <c r="AL328" s="233"/>
      <c r="AM328" s="233"/>
      <c r="AN328" s="233"/>
      <c r="AO328" s="233"/>
      <c r="AP328" s="233"/>
      <c r="AQ328" s="233"/>
      <c r="AR328" s="233"/>
      <c r="AS328" s="265"/>
      <c r="AT328" s="265"/>
      <c r="AU328" s="265"/>
      <c r="AV328" s="265"/>
      <c r="AW328" s="265"/>
      <c r="AX328" s="265"/>
      <c r="AY328" s="265"/>
      <c r="AZ328" s="265"/>
      <c r="BA328" s="265"/>
      <c r="BB328" s="265"/>
      <c r="BC328" s="265"/>
      <c r="BD328" s="266"/>
      <c r="BE328" s="266"/>
      <c r="BF328" s="266"/>
      <c r="BG328" s="266"/>
      <c r="BH328" s="266"/>
      <c r="BI328" s="265"/>
      <c r="BJ328" s="265"/>
      <c r="BK328" s="265"/>
      <c r="BN328" s="2"/>
      <c r="BQ328" s="45"/>
    </row>
    <row r="329" spans="1:69" customFormat="1" ht="34.5" hidden="1" customHeight="1" x14ac:dyDescent="0.25">
      <c r="A329" s="233"/>
      <c r="B329" s="233"/>
      <c r="C329" s="233"/>
      <c r="D329" s="233"/>
      <c r="E329" s="265"/>
      <c r="F329" s="265"/>
      <c r="G329" s="265"/>
      <c r="H329" s="265"/>
      <c r="I329" s="265"/>
      <c r="J329" s="265"/>
      <c r="K329" s="265"/>
      <c r="L329" s="265"/>
      <c r="M329" s="265"/>
      <c r="N329" s="265"/>
      <c r="O329" s="265"/>
      <c r="P329" s="265"/>
      <c r="Q329" s="265"/>
      <c r="R329" s="233"/>
      <c r="S329" s="233"/>
      <c r="T329" s="233"/>
      <c r="U329" s="233"/>
      <c r="V329" s="233"/>
      <c r="W329" s="233"/>
      <c r="X329" s="233"/>
      <c r="Y329" s="233"/>
      <c r="Z329" s="233"/>
      <c r="AA329" s="233"/>
      <c r="AB329" s="233"/>
      <c r="AC329" s="212">
        <v>730819</v>
      </c>
      <c r="AD329" s="212" t="s">
        <v>2750</v>
      </c>
      <c r="AE329" s="325" t="s">
        <v>1388</v>
      </c>
      <c r="AF329" s="212" t="s">
        <v>54</v>
      </c>
      <c r="AG329" s="212" t="s">
        <v>2970</v>
      </c>
      <c r="AH329" s="211">
        <v>22</v>
      </c>
      <c r="AI329" s="212" t="s">
        <v>3065</v>
      </c>
      <c r="AJ329" s="213">
        <v>170404</v>
      </c>
      <c r="AK329" s="233"/>
      <c r="AL329" s="233"/>
      <c r="AM329" s="233"/>
      <c r="AN329" s="233"/>
      <c r="AO329" s="233"/>
      <c r="AP329" s="233"/>
      <c r="AQ329" s="233"/>
      <c r="AR329" s="233"/>
      <c r="AS329" s="265"/>
      <c r="AT329" s="265"/>
      <c r="AU329" s="265"/>
      <c r="AV329" s="265"/>
      <c r="AW329" s="265"/>
      <c r="AX329" s="265"/>
      <c r="AY329" s="265"/>
      <c r="AZ329" s="265"/>
      <c r="BA329" s="265"/>
      <c r="BB329" s="265"/>
      <c r="BC329" s="265"/>
      <c r="BD329" s="266"/>
      <c r="BE329" s="266"/>
      <c r="BF329" s="266"/>
      <c r="BG329" s="266"/>
      <c r="BH329" s="266"/>
      <c r="BI329" s="265"/>
      <c r="BJ329" s="265"/>
      <c r="BK329" s="265"/>
      <c r="BN329" s="2"/>
      <c r="BQ329" s="45"/>
    </row>
    <row r="330" spans="1:69" customFormat="1" ht="34.5" hidden="1" customHeight="1" x14ac:dyDescent="0.25">
      <c r="A330" s="233"/>
      <c r="B330" s="233"/>
      <c r="C330" s="233"/>
      <c r="D330" s="233"/>
      <c r="E330" s="265"/>
      <c r="F330" s="265"/>
      <c r="G330" s="265"/>
      <c r="H330" s="265"/>
      <c r="I330" s="265"/>
      <c r="J330" s="265"/>
      <c r="K330" s="265"/>
      <c r="L330" s="265"/>
      <c r="M330" s="265"/>
      <c r="N330" s="265"/>
      <c r="O330" s="265"/>
      <c r="P330" s="265"/>
      <c r="Q330" s="265"/>
      <c r="R330" s="233"/>
      <c r="S330" s="233"/>
      <c r="T330" s="233"/>
      <c r="U330" s="233"/>
      <c r="V330" s="233"/>
      <c r="W330" s="233"/>
      <c r="X330" s="233"/>
      <c r="Y330" s="233"/>
      <c r="Z330" s="233"/>
      <c r="AA330" s="233"/>
      <c r="AB330" s="233"/>
      <c r="AC330" s="212">
        <v>730820</v>
      </c>
      <c r="AD330" s="212" t="s">
        <v>2755</v>
      </c>
      <c r="AE330" s="324" t="s">
        <v>3835</v>
      </c>
      <c r="AF330" s="212" t="s">
        <v>54</v>
      </c>
      <c r="AG330" s="212" t="s">
        <v>2970</v>
      </c>
      <c r="AH330" s="211">
        <v>22</v>
      </c>
      <c r="AI330" s="212" t="s">
        <v>3066</v>
      </c>
      <c r="AJ330" s="213">
        <v>170405</v>
      </c>
      <c r="AK330" s="233"/>
      <c r="AL330" s="233"/>
      <c r="AM330" s="233"/>
      <c r="AN330" s="233"/>
      <c r="AO330" s="233"/>
      <c r="AP330" s="233"/>
      <c r="AQ330" s="233"/>
      <c r="AR330" s="233"/>
      <c r="AS330" s="265"/>
      <c r="AT330" s="265"/>
      <c r="AU330" s="265"/>
      <c r="AV330" s="265"/>
      <c r="AW330" s="265"/>
      <c r="AX330" s="265"/>
      <c r="AY330" s="265"/>
      <c r="AZ330" s="265"/>
      <c r="BA330" s="265"/>
      <c r="BB330" s="265"/>
      <c r="BC330" s="265"/>
      <c r="BD330" s="266"/>
      <c r="BE330" s="266"/>
      <c r="BF330" s="266"/>
      <c r="BG330" s="266"/>
      <c r="BH330" s="266"/>
      <c r="BI330" s="265"/>
      <c r="BJ330" s="265"/>
      <c r="BK330" s="265"/>
      <c r="BN330" s="2"/>
      <c r="BQ330" s="45"/>
    </row>
    <row r="331" spans="1:69" customFormat="1" ht="34.5" hidden="1" customHeight="1" x14ac:dyDescent="0.25">
      <c r="A331" s="233"/>
      <c r="B331" s="233"/>
      <c r="C331" s="233"/>
      <c r="D331" s="233"/>
      <c r="E331" s="265"/>
      <c r="F331" s="265"/>
      <c r="G331" s="265"/>
      <c r="H331" s="265"/>
      <c r="I331" s="265"/>
      <c r="J331" s="265"/>
      <c r="K331" s="265"/>
      <c r="L331" s="265"/>
      <c r="M331" s="265"/>
      <c r="N331" s="265"/>
      <c r="O331" s="265"/>
      <c r="P331" s="265"/>
      <c r="Q331" s="265"/>
      <c r="R331" s="233"/>
      <c r="S331" s="233"/>
      <c r="T331" s="233"/>
      <c r="U331" s="233"/>
      <c r="V331" s="233"/>
      <c r="W331" s="233"/>
      <c r="X331" s="233"/>
      <c r="Y331" s="233"/>
      <c r="Z331" s="233"/>
      <c r="AA331" s="233"/>
      <c r="AB331" s="233"/>
      <c r="AC331" s="212">
        <v>730821</v>
      </c>
      <c r="AD331" s="212" t="s">
        <v>2760</v>
      </c>
      <c r="AE331" s="324" t="s">
        <v>3835</v>
      </c>
      <c r="AF331" s="212" t="s">
        <v>54</v>
      </c>
      <c r="AG331" s="212" t="s">
        <v>2970</v>
      </c>
      <c r="AH331" s="211">
        <v>22</v>
      </c>
      <c r="AI331" s="212" t="s">
        <v>3067</v>
      </c>
      <c r="AJ331" s="213">
        <v>170406</v>
      </c>
      <c r="AK331" s="233"/>
      <c r="AL331" s="233"/>
      <c r="AM331" s="233"/>
      <c r="AN331" s="233"/>
      <c r="AO331" s="233"/>
      <c r="AP331" s="233"/>
      <c r="AQ331" s="233"/>
      <c r="AR331" s="233"/>
      <c r="AS331" s="265"/>
      <c r="AT331" s="265"/>
      <c r="AU331" s="265"/>
      <c r="AV331" s="265"/>
      <c r="AW331" s="265"/>
      <c r="AX331" s="265"/>
      <c r="AY331" s="265"/>
      <c r="AZ331" s="265"/>
      <c r="BA331" s="265"/>
      <c r="BB331" s="265"/>
      <c r="BC331" s="265"/>
      <c r="BD331" s="266"/>
      <c r="BE331" s="266"/>
      <c r="BF331" s="266"/>
      <c r="BG331" s="266"/>
      <c r="BH331" s="266"/>
      <c r="BI331" s="265"/>
      <c r="BJ331" s="265"/>
      <c r="BK331" s="265"/>
      <c r="BN331" s="2"/>
      <c r="BQ331" s="45"/>
    </row>
    <row r="332" spans="1:69" customFormat="1" ht="34.5" hidden="1" customHeight="1" x14ac:dyDescent="0.25">
      <c r="A332" s="233"/>
      <c r="B332" s="233"/>
      <c r="C332" s="233"/>
      <c r="D332" s="233"/>
      <c r="E332" s="265"/>
      <c r="F332" s="265"/>
      <c r="G332" s="265"/>
      <c r="H332" s="265"/>
      <c r="I332" s="265"/>
      <c r="J332" s="265"/>
      <c r="K332" s="265"/>
      <c r="L332" s="265"/>
      <c r="M332" s="265"/>
      <c r="N332" s="265"/>
      <c r="O332" s="265"/>
      <c r="P332" s="265"/>
      <c r="Q332" s="265"/>
      <c r="R332" s="233"/>
      <c r="S332" s="233"/>
      <c r="T332" s="233"/>
      <c r="U332" s="233"/>
      <c r="V332" s="233"/>
      <c r="W332" s="233"/>
      <c r="X332" s="233"/>
      <c r="Y332" s="233"/>
      <c r="Z332" s="233"/>
      <c r="AA332" s="233"/>
      <c r="AB332" s="233"/>
      <c r="AC332" s="212">
        <v>730823</v>
      </c>
      <c r="AD332" s="212" t="s">
        <v>2770</v>
      </c>
      <c r="AE332" s="324" t="s">
        <v>3835</v>
      </c>
      <c r="AF332" s="212" t="s">
        <v>54</v>
      </c>
      <c r="AG332" s="212" t="s">
        <v>2970</v>
      </c>
      <c r="AH332" s="211">
        <v>22</v>
      </c>
      <c r="AI332" s="212" t="s">
        <v>3069</v>
      </c>
      <c r="AJ332" s="213">
        <v>170407</v>
      </c>
      <c r="AK332" s="233"/>
      <c r="AL332" s="233"/>
      <c r="AM332" s="233"/>
      <c r="AN332" s="233"/>
      <c r="AO332" s="233"/>
      <c r="AP332" s="233"/>
      <c r="AQ332" s="233"/>
      <c r="AR332" s="233"/>
      <c r="AS332" s="265"/>
      <c r="AT332" s="265"/>
      <c r="AU332" s="265"/>
      <c r="AV332" s="265"/>
      <c r="AW332" s="265"/>
      <c r="AX332" s="265"/>
      <c r="AY332" s="265"/>
      <c r="AZ332" s="265"/>
      <c r="BA332" s="265"/>
      <c r="BB332" s="265"/>
      <c r="BC332" s="265"/>
      <c r="BD332" s="266"/>
      <c r="BE332" s="266"/>
      <c r="BF332" s="266"/>
      <c r="BG332" s="266"/>
      <c r="BH332" s="266"/>
      <c r="BI332" s="265"/>
      <c r="BJ332" s="265"/>
      <c r="BK332" s="265"/>
      <c r="BN332" s="2"/>
      <c r="BQ332" s="45"/>
    </row>
    <row r="333" spans="1:69" customFormat="1" ht="34.5" hidden="1" customHeight="1" x14ac:dyDescent="0.25">
      <c r="A333" s="233"/>
      <c r="B333" s="233"/>
      <c r="C333" s="233"/>
      <c r="D333" s="233"/>
      <c r="E333" s="265"/>
      <c r="F333" s="265"/>
      <c r="G333" s="265"/>
      <c r="H333" s="265"/>
      <c r="I333" s="265"/>
      <c r="J333" s="265"/>
      <c r="K333" s="265"/>
      <c r="L333" s="265"/>
      <c r="M333" s="265"/>
      <c r="N333" s="265"/>
      <c r="O333" s="265"/>
      <c r="P333" s="265"/>
      <c r="Q333" s="265"/>
      <c r="R333" s="233"/>
      <c r="S333" s="233"/>
      <c r="T333" s="233"/>
      <c r="U333" s="233"/>
      <c r="V333" s="233"/>
      <c r="W333" s="233"/>
      <c r="X333" s="233"/>
      <c r="Y333" s="233"/>
      <c r="Z333" s="233"/>
      <c r="AA333" s="233"/>
      <c r="AB333" s="233"/>
      <c r="AC333" s="212">
        <v>730824</v>
      </c>
      <c r="AD333" s="212" t="s">
        <v>3068</v>
      </c>
      <c r="AE333" s="324" t="s">
        <v>3835</v>
      </c>
      <c r="AF333" s="212" t="s">
        <v>54</v>
      </c>
      <c r="AG333" s="212" t="s">
        <v>2970</v>
      </c>
      <c r="AH333" s="211">
        <v>22</v>
      </c>
      <c r="AI333" s="212" t="s">
        <v>3071</v>
      </c>
      <c r="AJ333" s="213">
        <v>170408</v>
      </c>
      <c r="AK333" s="233"/>
      <c r="AL333" s="233"/>
      <c r="AM333" s="233"/>
      <c r="AN333" s="233"/>
      <c r="AO333" s="233"/>
      <c r="AP333" s="233"/>
      <c r="AQ333" s="233"/>
      <c r="AR333" s="233"/>
      <c r="AS333" s="265"/>
      <c r="AT333" s="265"/>
      <c r="AU333" s="265"/>
      <c r="AV333" s="265"/>
      <c r="AW333" s="265"/>
      <c r="AX333" s="265"/>
      <c r="AY333" s="265"/>
      <c r="AZ333" s="265"/>
      <c r="BA333" s="265"/>
      <c r="BB333" s="265"/>
      <c r="BC333" s="265"/>
      <c r="BD333" s="266"/>
      <c r="BE333" s="266"/>
      <c r="BF333" s="266"/>
      <c r="BG333" s="266"/>
      <c r="BH333" s="266"/>
      <c r="BI333" s="265"/>
      <c r="BJ333" s="265"/>
      <c r="BK333" s="265"/>
      <c r="BN333" s="2"/>
      <c r="BQ333" s="45"/>
    </row>
    <row r="334" spans="1:69" customFormat="1" ht="34.5" hidden="1" customHeight="1" x14ac:dyDescent="0.25">
      <c r="A334" s="233"/>
      <c r="B334" s="233"/>
      <c r="C334" s="233"/>
      <c r="D334" s="233"/>
      <c r="E334" s="265"/>
      <c r="F334" s="265"/>
      <c r="G334" s="265"/>
      <c r="H334" s="265"/>
      <c r="I334" s="265"/>
      <c r="J334" s="265"/>
      <c r="K334" s="265"/>
      <c r="L334" s="265"/>
      <c r="M334" s="265"/>
      <c r="N334" s="265"/>
      <c r="O334" s="265"/>
      <c r="P334" s="265"/>
      <c r="Q334" s="265"/>
      <c r="R334" s="233"/>
      <c r="S334" s="233"/>
      <c r="T334" s="233"/>
      <c r="U334" s="233"/>
      <c r="V334" s="233"/>
      <c r="W334" s="233"/>
      <c r="X334" s="233"/>
      <c r="Y334" s="233"/>
      <c r="Z334" s="233"/>
      <c r="AA334" s="233"/>
      <c r="AB334" s="233"/>
      <c r="AC334" s="212">
        <v>730825</v>
      </c>
      <c r="AD334" s="212" t="s">
        <v>3070</v>
      </c>
      <c r="AE334" s="324" t="s">
        <v>3835</v>
      </c>
      <c r="AF334" s="212" t="s">
        <v>54</v>
      </c>
      <c r="AG334" s="212" t="s">
        <v>2970</v>
      </c>
      <c r="AH334" s="211">
        <v>22</v>
      </c>
      <c r="AI334" s="212" t="s">
        <v>3072</v>
      </c>
      <c r="AJ334" s="213">
        <v>170409</v>
      </c>
      <c r="AK334" s="233"/>
      <c r="AL334" s="233"/>
      <c r="AM334" s="233"/>
      <c r="AN334" s="233"/>
      <c r="AO334" s="233"/>
      <c r="AP334" s="233"/>
      <c r="AQ334" s="233"/>
      <c r="AR334" s="233"/>
      <c r="AS334" s="265"/>
      <c r="AT334" s="265"/>
      <c r="AU334" s="265"/>
      <c r="AV334" s="265"/>
      <c r="AW334" s="265"/>
      <c r="AX334" s="265"/>
      <c r="AY334" s="265"/>
      <c r="AZ334" s="265"/>
      <c r="BA334" s="265"/>
      <c r="BB334" s="265"/>
      <c r="BC334" s="265"/>
      <c r="BD334" s="266"/>
      <c r="BE334" s="266"/>
      <c r="BF334" s="266"/>
      <c r="BG334" s="266"/>
      <c r="BH334" s="266"/>
      <c r="BI334" s="265"/>
      <c r="BJ334" s="265"/>
      <c r="BK334" s="265"/>
      <c r="BN334" s="2"/>
      <c r="BQ334" s="45"/>
    </row>
    <row r="335" spans="1:69" customFormat="1" ht="34.5" hidden="1" customHeight="1" x14ac:dyDescent="0.25">
      <c r="A335" s="233"/>
      <c r="B335" s="233"/>
      <c r="C335" s="233"/>
      <c r="D335" s="233"/>
      <c r="E335" s="265"/>
      <c r="F335" s="265"/>
      <c r="G335" s="265"/>
      <c r="H335" s="265"/>
      <c r="I335" s="265"/>
      <c r="J335" s="265"/>
      <c r="K335" s="265"/>
      <c r="L335" s="265"/>
      <c r="M335" s="265"/>
      <c r="N335" s="265"/>
      <c r="O335" s="265"/>
      <c r="P335" s="265"/>
      <c r="Q335" s="265"/>
      <c r="R335" s="233"/>
      <c r="S335" s="233"/>
      <c r="T335" s="233"/>
      <c r="U335" s="233"/>
      <c r="V335" s="233"/>
      <c r="W335" s="233"/>
      <c r="X335" s="233"/>
      <c r="Y335" s="233"/>
      <c r="Z335" s="233"/>
      <c r="AA335" s="233"/>
      <c r="AB335" s="233"/>
      <c r="AC335" s="212">
        <v>730826</v>
      </c>
      <c r="AD335" s="212" t="s">
        <v>2785</v>
      </c>
      <c r="AE335" s="325" t="s">
        <v>1388</v>
      </c>
      <c r="AF335" s="212" t="s">
        <v>54</v>
      </c>
      <c r="AG335" s="212" t="s">
        <v>2970</v>
      </c>
      <c r="AH335" s="211">
        <v>22</v>
      </c>
      <c r="AI335" s="212" t="s">
        <v>3073</v>
      </c>
      <c r="AJ335" s="213">
        <v>170410</v>
      </c>
      <c r="AK335" s="233"/>
      <c r="AL335" s="233"/>
      <c r="AM335" s="233"/>
      <c r="AN335" s="233"/>
      <c r="AO335" s="233"/>
      <c r="AP335" s="233"/>
      <c r="AQ335" s="233"/>
      <c r="AR335" s="233"/>
      <c r="AS335" s="265"/>
      <c r="AT335" s="265"/>
      <c r="AU335" s="265"/>
      <c r="AV335" s="265"/>
      <c r="AW335" s="265"/>
      <c r="AX335" s="265"/>
      <c r="AY335" s="265"/>
      <c r="AZ335" s="265"/>
      <c r="BA335" s="265"/>
      <c r="BB335" s="265"/>
      <c r="BC335" s="265"/>
      <c r="BD335" s="266"/>
      <c r="BE335" s="266"/>
      <c r="BF335" s="266"/>
      <c r="BG335" s="266"/>
      <c r="BH335" s="266"/>
      <c r="BI335" s="265"/>
      <c r="BJ335" s="265"/>
      <c r="BK335" s="265"/>
      <c r="BN335" s="2"/>
      <c r="BQ335" s="45"/>
    </row>
    <row r="336" spans="1:69" customFormat="1" ht="40.5" hidden="1" customHeight="1" x14ac:dyDescent="0.25">
      <c r="A336" s="233"/>
      <c r="B336" s="233"/>
      <c r="C336" s="233"/>
      <c r="D336" s="233"/>
      <c r="E336" s="265"/>
      <c r="F336" s="265"/>
      <c r="G336" s="265"/>
      <c r="H336" s="265"/>
      <c r="I336" s="265"/>
      <c r="J336" s="265"/>
      <c r="K336" s="265"/>
      <c r="L336" s="265"/>
      <c r="M336" s="265"/>
      <c r="N336" s="265"/>
      <c r="O336" s="265"/>
      <c r="P336" s="265"/>
      <c r="Q336" s="265"/>
      <c r="R336" s="233"/>
      <c r="S336" s="233"/>
      <c r="T336" s="233"/>
      <c r="U336" s="233"/>
      <c r="V336" s="233"/>
      <c r="W336" s="233"/>
      <c r="X336" s="233"/>
      <c r="Y336" s="233"/>
      <c r="Z336" s="233"/>
      <c r="AA336" s="233"/>
      <c r="AB336" s="233"/>
      <c r="AC336" s="212">
        <v>730827</v>
      </c>
      <c r="AD336" s="212" t="s">
        <v>2791</v>
      </c>
      <c r="AE336" s="324" t="s">
        <v>3835</v>
      </c>
      <c r="AF336" s="212" t="s">
        <v>54</v>
      </c>
      <c r="AG336" s="212" t="s">
        <v>2970</v>
      </c>
      <c r="AH336" s="211">
        <v>22</v>
      </c>
      <c r="AI336" s="212" t="s">
        <v>3075</v>
      </c>
      <c r="AJ336" s="213">
        <v>170411</v>
      </c>
      <c r="AK336" s="233"/>
      <c r="AL336" s="233"/>
      <c r="AM336" s="233"/>
      <c r="AN336" s="233"/>
      <c r="AO336" s="233"/>
      <c r="AP336" s="233"/>
      <c r="AQ336" s="233"/>
      <c r="AR336" s="233"/>
      <c r="AS336" s="265"/>
      <c r="AT336" s="265"/>
      <c r="AU336" s="265"/>
      <c r="AV336" s="265"/>
      <c r="AW336" s="265"/>
      <c r="AX336" s="265"/>
      <c r="AY336" s="265"/>
      <c r="AZ336" s="265"/>
      <c r="BA336" s="265"/>
      <c r="BB336" s="265"/>
      <c r="BC336" s="265"/>
      <c r="BD336" s="266"/>
      <c r="BE336" s="266"/>
      <c r="BF336" s="266"/>
      <c r="BG336" s="266"/>
      <c r="BH336" s="266"/>
      <c r="BI336" s="265"/>
      <c r="BJ336" s="265"/>
      <c r="BK336" s="265"/>
      <c r="BN336" s="2"/>
      <c r="BQ336" s="45"/>
    </row>
    <row r="337" spans="1:69" customFormat="1" ht="34.5" hidden="1" customHeight="1" x14ac:dyDescent="0.25">
      <c r="A337" s="233"/>
      <c r="B337" s="233"/>
      <c r="C337" s="233"/>
      <c r="D337" s="233"/>
      <c r="E337" s="265"/>
      <c r="F337" s="265"/>
      <c r="G337" s="265"/>
      <c r="H337" s="265"/>
      <c r="I337" s="265"/>
      <c r="J337" s="265"/>
      <c r="K337" s="265"/>
      <c r="L337" s="265"/>
      <c r="M337" s="265"/>
      <c r="N337" s="265"/>
      <c r="O337" s="265"/>
      <c r="P337" s="265"/>
      <c r="Q337" s="265"/>
      <c r="R337" s="233"/>
      <c r="S337" s="233"/>
      <c r="T337" s="233"/>
      <c r="U337" s="233"/>
      <c r="V337" s="233"/>
      <c r="W337" s="233"/>
      <c r="X337" s="233"/>
      <c r="Y337" s="233"/>
      <c r="Z337" s="233"/>
      <c r="AA337" s="233"/>
      <c r="AB337" s="233"/>
      <c r="AC337" s="327">
        <v>730829</v>
      </c>
      <c r="AD337" s="212" t="s">
        <v>3074</v>
      </c>
      <c r="AE337" s="212" t="s">
        <v>902</v>
      </c>
      <c r="AF337" s="212" t="s">
        <v>54</v>
      </c>
      <c r="AG337" s="212" t="s">
        <v>2970</v>
      </c>
      <c r="AH337" s="211">
        <v>22</v>
      </c>
      <c r="AI337" s="212" t="s">
        <v>3076</v>
      </c>
      <c r="AJ337" s="213">
        <v>170412</v>
      </c>
      <c r="AK337" s="233"/>
      <c r="AL337" s="233"/>
      <c r="AM337" s="233"/>
      <c r="AN337" s="233"/>
      <c r="AO337" s="233"/>
      <c r="AP337" s="233"/>
      <c r="AQ337" s="233"/>
      <c r="AR337" s="233"/>
      <c r="AS337" s="265"/>
      <c r="AT337" s="265"/>
      <c r="AU337" s="265"/>
      <c r="AV337" s="265"/>
      <c r="AW337" s="265"/>
      <c r="AX337" s="265"/>
      <c r="AY337" s="265"/>
      <c r="AZ337" s="265"/>
      <c r="BA337" s="265"/>
      <c r="BB337" s="265"/>
      <c r="BC337" s="265"/>
      <c r="BD337" s="266"/>
      <c r="BE337" s="266"/>
      <c r="BF337" s="266"/>
      <c r="BG337" s="266"/>
      <c r="BH337" s="266"/>
      <c r="BI337" s="265"/>
      <c r="BJ337" s="265"/>
      <c r="BK337" s="265"/>
      <c r="BN337" s="2"/>
      <c r="BQ337" s="45"/>
    </row>
    <row r="338" spans="1:69" customFormat="1" ht="34.5" hidden="1" customHeight="1" x14ac:dyDescent="0.25">
      <c r="A338" s="233"/>
      <c r="B338" s="233"/>
      <c r="C338" s="233"/>
      <c r="D338" s="233"/>
      <c r="E338" s="265"/>
      <c r="F338" s="265"/>
      <c r="G338" s="265"/>
      <c r="H338" s="265"/>
      <c r="I338" s="265"/>
      <c r="J338" s="265"/>
      <c r="K338" s="265"/>
      <c r="L338" s="265"/>
      <c r="M338" s="265"/>
      <c r="N338" s="265"/>
      <c r="O338" s="265"/>
      <c r="P338" s="265"/>
      <c r="Q338" s="265"/>
      <c r="R338" s="233"/>
      <c r="S338" s="233"/>
      <c r="T338" s="233"/>
      <c r="U338" s="233"/>
      <c r="V338" s="233"/>
      <c r="W338" s="233"/>
      <c r="X338" s="233"/>
      <c r="Y338" s="233"/>
      <c r="Z338" s="233"/>
      <c r="AA338" s="233"/>
      <c r="AB338" s="233"/>
      <c r="AC338" s="212">
        <v>730832</v>
      </c>
      <c r="AD338" s="212" t="s">
        <v>2801</v>
      </c>
      <c r="AE338" s="325" t="s">
        <v>1388</v>
      </c>
      <c r="AF338" s="212" t="s">
        <v>54</v>
      </c>
      <c r="AG338" s="212" t="s">
        <v>2970</v>
      </c>
      <c r="AH338" s="211">
        <v>22</v>
      </c>
      <c r="AI338" s="212" t="s">
        <v>3077</v>
      </c>
      <c r="AJ338" s="213">
        <v>170413</v>
      </c>
      <c r="AK338" s="233"/>
      <c r="AL338" s="233"/>
      <c r="AM338" s="233"/>
      <c r="AN338" s="233"/>
      <c r="AO338" s="233"/>
      <c r="AP338" s="233"/>
      <c r="AQ338" s="233"/>
      <c r="AR338" s="233"/>
      <c r="AS338" s="265"/>
      <c r="AT338" s="265"/>
      <c r="AU338" s="265"/>
      <c r="AV338" s="265"/>
      <c r="AW338" s="265"/>
      <c r="AX338" s="265"/>
      <c r="AY338" s="265"/>
      <c r="AZ338" s="265"/>
      <c r="BA338" s="265"/>
      <c r="BB338" s="265"/>
      <c r="BC338" s="265"/>
      <c r="BD338" s="266"/>
      <c r="BE338" s="266"/>
      <c r="BF338" s="266"/>
      <c r="BG338" s="266"/>
      <c r="BH338" s="266"/>
      <c r="BI338" s="265"/>
      <c r="BJ338" s="265"/>
      <c r="BK338" s="265"/>
      <c r="BN338" s="2"/>
      <c r="BQ338" s="45"/>
    </row>
    <row r="339" spans="1:69" customFormat="1" ht="34.5" hidden="1" customHeight="1" x14ac:dyDescent="0.25">
      <c r="A339" s="233"/>
      <c r="B339" s="233"/>
      <c r="C339" s="233"/>
      <c r="D339" s="233"/>
      <c r="E339" s="265"/>
      <c r="F339" s="265"/>
      <c r="G339" s="265"/>
      <c r="H339" s="265"/>
      <c r="I339" s="265"/>
      <c r="J339" s="265"/>
      <c r="K339" s="265"/>
      <c r="L339" s="265"/>
      <c r="M339" s="265"/>
      <c r="N339" s="265"/>
      <c r="O339" s="265"/>
      <c r="P339" s="265"/>
      <c r="Q339" s="265"/>
      <c r="R339" s="233"/>
      <c r="S339" s="233"/>
      <c r="T339" s="233"/>
      <c r="U339" s="233"/>
      <c r="V339" s="233"/>
      <c r="W339" s="233"/>
      <c r="X339" s="233"/>
      <c r="Y339" s="233"/>
      <c r="Z339" s="233"/>
      <c r="AA339" s="233"/>
      <c r="AB339" s="233"/>
      <c r="AC339" s="212">
        <v>730833</v>
      </c>
      <c r="AD339" s="212" t="s">
        <v>2806</v>
      </c>
      <c r="AE339" s="325" t="s">
        <v>1388</v>
      </c>
      <c r="AF339" s="212" t="s">
        <v>54</v>
      </c>
      <c r="AG339" s="212" t="s">
        <v>2970</v>
      </c>
      <c r="AH339" s="211">
        <v>22</v>
      </c>
      <c r="AI339" s="212" t="s">
        <v>3078</v>
      </c>
      <c r="AJ339" s="213">
        <v>170414</v>
      </c>
      <c r="AK339" s="233"/>
      <c r="AL339" s="233"/>
      <c r="AM339" s="233"/>
      <c r="AN339" s="233"/>
      <c r="AO339" s="233"/>
      <c r="AP339" s="233"/>
      <c r="AQ339" s="233"/>
      <c r="AR339" s="233"/>
      <c r="AS339" s="265"/>
      <c r="AT339" s="265"/>
      <c r="AU339" s="265"/>
      <c r="AV339" s="265"/>
      <c r="AW339" s="265"/>
      <c r="AX339" s="265"/>
      <c r="AY339" s="265"/>
      <c r="AZ339" s="265"/>
      <c r="BA339" s="265"/>
      <c r="BB339" s="265"/>
      <c r="BC339" s="265"/>
      <c r="BD339" s="266"/>
      <c r="BE339" s="266"/>
      <c r="BF339" s="266"/>
      <c r="BG339" s="266"/>
      <c r="BH339" s="266"/>
      <c r="BI339" s="265"/>
      <c r="BJ339" s="265"/>
      <c r="BK339" s="265"/>
      <c r="BN339" s="2"/>
      <c r="BQ339" s="45"/>
    </row>
    <row r="340" spans="1:69" customFormat="1" ht="34.5" hidden="1" customHeight="1" x14ac:dyDescent="0.25">
      <c r="A340" s="233"/>
      <c r="B340" s="233"/>
      <c r="C340" s="233"/>
      <c r="D340" s="233"/>
      <c r="E340" s="265"/>
      <c r="F340" s="265"/>
      <c r="G340" s="265"/>
      <c r="H340" s="265"/>
      <c r="I340" s="265"/>
      <c r="J340" s="265"/>
      <c r="K340" s="265"/>
      <c r="L340" s="265"/>
      <c r="M340" s="265"/>
      <c r="N340" s="265"/>
      <c r="O340" s="265"/>
      <c r="P340" s="265"/>
      <c r="Q340" s="265"/>
      <c r="R340" s="233"/>
      <c r="S340" s="233"/>
      <c r="T340" s="233"/>
      <c r="U340" s="233"/>
      <c r="V340" s="233"/>
      <c r="W340" s="233"/>
      <c r="X340" s="233"/>
      <c r="Y340" s="233"/>
      <c r="Z340" s="233"/>
      <c r="AA340" s="233"/>
      <c r="AB340" s="233"/>
      <c r="AC340" s="327">
        <v>730834</v>
      </c>
      <c r="AD340" s="212" t="s">
        <v>2811</v>
      </c>
      <c r="AE340" s="212" t="s">
        <v>902</v>
      </c>
      <c r="AF340" s="212" t="s">
        <v>54</v>
      </c>
      <c r="AG340" s="212" t="s">
        <v>2970</v>
      </c>
      <c r="AH340" s="211">
        <v>22</v>
      </c>
      <c r="AI340" s="212" t="s">
        <v>3080</v>
      </c>
      <c r="AJ340" s="213">
        <v>170416</v>
      </c>
      <c r="AK340" s="233"/>
      <c r="AL340" s="233"/>
      <c r="AM340" s="233"/>
      <c r="AN340" s="233"/>
      <c r="AO340" s="233"/>
      <c r="AP340" s="233"/>
      <c r="AQ340" s="233"/>
      <c r="AR340" s="233"/>
      <c r="AS340" s="265"/>
      <c r="AT340" s="265"/>
      <c r="AU340" s="265"/>
      <c r="AV340" s="265"/>
      <c r="AW340" s="265"/>
      <c r="AX340" s="265"/>
      <c r="AY340" s="265"/>
      <c r="AZ340" s="265"/>
      <c r="BA340" s="265"/>
      <c r="BB340" s="265"/>
      <c r="BC340" s="265"/>
      <c r="BD340" s="266"/>
      <c r="BE340" s="266"/>
      <c r="BF340" s="266"/>
      <c r="BG340" s="266"/>
      <c r="BH340" s="266"/>
      <c r="BI340" s="265"/>
      <c r="BJ340" s="265"/>
      <c r="BK340" s="265"/>
      <c r="BN340" s="2"/>
      <c r="BQ340" s="45"/>
    </row>
    <row r="341" spans="1:69" customFormat="1" ht="34.5" hidden="1" customHeight="1" x14ac:dyDescent="0.25">
      <c r="A341" s="233"/>
      <c r="B341" s="233"/>
      <c r="C341" s="233"/>
      <c r="D341" s="233"/>
      <c r="E341" s="265"/>
      <c r="F341" s="265"/>
      <c r="G341" s="265"/>
      <c r="H341" s="265"/>
      <c r="I341" s="265"/>
      <c r="J341" s="265"/>
      <c r="K341" s="265"/>
      <c r="L341" s="265"/>
      <c r="M341" s="265"/>
      <c r="N341" s="265"/>
      <c r="O341" s="265"/>
      <c r="P341" s="265"/>
      <c r="Q341" s="265"/>
      <c r="R341" s="233"/>
      <c r="S341" s="233"/>
      <c r="T341" s="233"/>
      <c r="U341" s="233"/>
      <c r="V341" s="233"/>
      <c r="W341" s="233"/>
      <c r="X341" s="233"/>
      <c r="Y341" s="233"/>
      <c r="Z341" s="233"/>
      <c r="AA341" s="233"/>
      <c r="AB341" s="233"/>
      <c r="AC341" s="212">
        <v>730836</v>
      </c>
      <c r="AD341" s="212" t="s">
        <v>3079</v>
      </c>
      <c r="AE341" s="324" t="s">
        <v>3835</v>
      </c>
      <c r="AF341" s="212" t="s">
        <v>54</v>
      </c>
      <c r="AG341" s="212" t="s">
        <v>2970</v>
      </c>
      <c r="AH341" s="211">
        <v>22</v>
      </c>
      <c r="AI341" s="212" t="s">
        <v>3082</v>
      </c>
      <c r="AJ341" s="213">
        <v>170417</v>
      </c>
      <c r="AK341" s="233"/>
      <c r="AL341" s="233"/>
      <c r="AM341" s="233"/>
      <c r="AN341" s="233"/>
      <c r="AO341" s="233"/>
      <c r="AP341" s="233"/>
      <c r="AQ341" s="233"/>
      <c r="AR341" s="233"/>
      <c r="AS341" s="265"/>
      <c r="AT341" s="265"/>
      <c r="AU341" s="265"/>
      <c r="AV341" s="265"/>
      <c r="AW341" s="265"/>
      <c r="AX341" s="265"/>
      <c r="AY341" s="265"/>
      <c r="AZ341" s="265"/>
      <c r="BA341" s="265"/>
      <c r="BB341" s="265"/>
      <c r="BC341" s="265"/>
      <c r="BD341" s="266"/>
      <c r="BE341" s="266"/>
      <c r="BF341" s="266"/>
      <c r="BG341" s="266"/>
      <c r="BH341" s="266"/>
      <c r="BI341" s="265"/>
      <c r="BJ341" s="265"/>
      <c r="BK341" s="265"/>
      <c r="BN341" s="2"/>
      <c r="BQ341" s="45"/>
    </row>
    <row r="342" spans="1:69" customFormat="1" ht="34.5" hidden="1" customHeight="1" x14ac:dyDescent="0.25">
      <c r="A342" s="233"/>
      <c r="B342" s="233"/>
      <c r="C342" s="233"/>
      <c r="D342" s="233"/>
      <c r="E342" s="265"/>
      <c r="F342" s="265"/>
      <c r="G342" s="265"/>
      <c r="H342" s="265"/>
      <c r="I342" s="265"/>
      <c r="J342" s="265"/>
      <c r="K342" s="265"/>
      <c r="L342" s="265"/>
      <c r="M342" s="265"/>
      <c r="N342" s="265"/>
      <c r="O342" s="265"/>
      <c r="P342" s="265"/>
      <c r="Q342" s="265"/>
      <c r="R342" s="233"/>
      <c r="S342" s="233"/>
      <c r="T342" s="233"/>
      <c r="U342" s="233"/>
      <c r="V342" s="233"/>
      <c r="W342" s="233"/>
      <c r="X342" s="233"/>
      <c r="Y342" s="233"/>
      <c r="Z342" s="233"/>
      <c r="AA342" s="233"/>
      <c r="AB342" s="233"/>
      <c r="AC342" s="212">
        <v>730845</v>
      </c>
      <c r="AD342" s="212" t="s">
        <v>3081</v>
      </c>
      <c r="AE342" s="325" t="s">
        <v>1388</v>
      </c>
      <c r="AF342" s="212" t="s">
        <v>54</v>
      </c>
      <c r="AG342" s="212" t="s">
        <v>2970</v>
      </c>
      <c r="AH342" s="211">
        <v>22</v>
      </c>
      <c r="AI342" s="212" t="s">
        <v>3083</v>
      </c>
      <c r="AJ342" s="213">
        <v>170418</v>
      </c>
      <c r="AK342" s="233"/>
      <c r="AL342" s="233"/>
      <c r="AM342" s="233"/>
      <c r="AN342" s="233"/>
      <c r="AO342" s="233"/>
      <c r="AP342" s="233"/>
      <c r="AQ342" s="233"/>
      <c r="AR342" s="233"/>
      <c r="AS342" s="265"/>
      <c r="AT342" s="265"/>
      <c r="AU342" s="265"/>
      <c r="AV342" s="265"/>
      <c r="AW342" s="265"/>
      <c r="AX342" s="265"/>
      <c r="AY342" s="265"/>
      <c r="AZ342" s="265"/>
      <c r="BA342" s="265"/>
      <c r="BB342" s="265"/>
      <c r="BC342" s="265"/>
      <c r="BD342" s="266"/>
      <c r="BE342" s="266"/>
      <c r="BF342" s="266"/>
      <c r="BG342" s="266"/>
      <c r="BH342" s="266"/>
      <c r="BI342" s="265"/>
      <c r="BJ342" s="265"/>
      <c r="BK342" s="265"/>
      <c r="BN342" s="2"/>
      <c r="BQ342" s="45"/>
    </row>
    <row r="343" spans="1:69" customFormat="1" ht="34.5" hidden="1" customHeight="1" x14ac:dyDescent="0.25">
      <c r="A343" s="233"/>
      <c r="B343" s="233"/>
      <c r="C343" s="233"/>
      <c r="D343" s="233"/>
      <c r="E343" s="265"/>
      <c r="F343" s="265"/>
      <c r="G343" s="265"/>
      <c r="H343" s="265"/>
      <c r="I343" s="265"/>
      <c r="J343" s="265"/>
      <c r="K343" s="265"/>
      <c r="L343" s="265"/>
      <c r="M343" s="265"/>
      <c r="N343" s="265"/>
      <c r="O343" s="265"/>
      <c r="P343" s="265"/>
      <c r="Q343" s="265"/>
      <c r="R343" s="233"/>
      <c r="S343" s="233"/>
      <c r="T343" s="233"/>
      <c r="U343" s="233"/>
      <c r="V343" s="233"/>
      <c r="W343" s="233"/>
      <c r="X343" s="233"/>
      <c r="Y343" s="233"/>
      <c r="Z343" s="233"/>
      <c r="AA343" s="233"/>
      <c r="AB343" s="233"/>
      <c r="AC343" s="212">
        <v>730846</v>
      </c>
      <c r="AD343" s="212" t="s">
        <v>2816</v>
      </c>
      <c r="AE343" s="325" t="s">
        <v>1388</v>
      </c>
      <c r="AF343" s="212" t="s">
        <v>54</v>
      </c>
      <c r="AG343" s="212" t="s">
        <v>2970</v>
      </c>
      <c r="AH343" s="211">
        <v>22</v>
      </c>
      <c r="AI343" s="212" t="s">
        <v>3084</v>
      </c>
      <c r="AJ343" s="213">
        <v>170499</v>
      </c>
      <c r="AK343" s="233"/>
      <c r="AL343" s="233"/>
      <c r="AM343" s="233"/>
      <c r="AN343" s="233"/>
      <c r="AO343" s="233"/>
      <c r="AP343" s="233"/>
      <c r="AQ343" s="233"/>
      <c r="AR343" s="233"/>
      <c r="AS343" s="265"/>
      <c r="AT343" s="265"/>
      <c r="AU343" s="265"/>
      <c r="AV343" s="265"/>
      <c r="AW343" s="265"/>
      <c r="AX343" s="265"/>
      <c r="AY343" s="265"/>
      <c r="AZ343" s="265"/>
      <c r="BA343" s="265"/>
      <c r="BB343" s="265"/>
      <c r="BC343" s="265"/>
      <c r="BD343" s="266"/>
      <c r="BE343" s="266"/>
      <c r="BF343" s="266"/>
      <c r="BG343" s="266"/>
      <c r="BH343" s="266"/>
      <c r="BI343" s="265"/>
      <c r="BJ343" s="265"/>
      <c r="BK343" s="265"/>
      <c r="BN343" s="2"/>
      <c r="BQ343" s="45"/>
    </row>
    <row r="344" spans="1:69" customFormat="1" ht="34.5" hidden="1" customHeight="1" x14ac:dyDescent="0.25">
      <c r="A344" s="233"/>
      <c r="B344" s="233"/>
      <c r="C344" s="233"/>
      <c r="D344" s="233"/>
      <c r="E344" s="265"/>
      <c r="F344" s="265"/>
      <c r="G344" s="265"/>
      <c r="H344" s="265"/>
      <c r="I344" s="265"/>
      <c r="J344" s="265"/>
      <c r="K344" s="265"/>
      <c r="L344" s="265"/>
      <c r="M344" s="265"/>
      <c r="N344" s="265"/>
      <c r="O344" s="265"/>
      <c r="P344" s="265"/>
      <c r="Q344" s="265"/>
      <c r="R344" s="233"/>
      <c r="S344" s="233"/>
      <c r="T344" s="233"/>
      <c r="U344" s="233"/>
      <c r="V344" s="233"/>
      <c r="W344" s="233"/>
      <c r="X344" s="233"/>
      <c r="Y344" s="233"/>
      <c r="Z344" s="233"/>
      <c r="AA344" s="233"/>
      <c r="AB344" s="233"/>
      <c r="AC344" s="212">
        <v>731403</v>
      </c>
      <c r="AD344" s="212" t="s">
        <v>3040</v>
      </c>
      <c r="AE344" s="324" t="s">
        <v>3835</v>
      </c>
      <c r="AF344" s="212" t="s">
        <v>54</v>
      </c>
      <c r="AG344" s="212" t="s">
        <v>2970</v>
      </c>
      <c r="AH344" s="211">
        <v>23</v>
      </c>
      <c r="AI344" s="212" t="s">
        <v>3085</v>
      </c>
      <c r="AJ344" s="213">
        <v>170500</v>
      </c>
      <c r="AK344" s="233"/>
      <c r="AL344" s="233"/>
      <c r="AM344" s="233"/>
      <c r="AN344" s="233"/>
      <c r="AO344" s="233"/>
      <c r="AP344" s="233"/>
      <c r="AQ344" s="233"/>
      <c r="AR344" s="233"/>
      <c r="AS344" s="265"/>
      <c r="AT344" s="265"/>
      <c r="AU344" s="265"/>
      <c r="AV344" s="265"/>
      <c r="AW344" s="265"/>
      <c r="AX344" s="265"/>
      <c r="AY344" s="265"/>
      <c r="AZ344" s="265"/>
      <c r="BA344" s="265"/>
      <c r="BB344" s="265"/>
      <c r="BC344" s="265"/>
      <c r="BD344" s="266"/>
      <c r="BE344" s="266"/>
      <c r="BF344" s="266"/>
      <c r="BG344" s="266"/>
      <c r="BH344" s="266"/>
      <c r="BI344" s="265"/>
      <c r="BJ344" s="265"/>
      <c r="BK344" s="265"/>
      <c r="BN344" s="2"/>
      <c r="BQ344" s="45"/>
    </row>
    <row r="345" spans="1:69" customFormat="1" ht="34.5" hidden="1" customHeight="1" x14ac:dyDescent="0.25">
      <c r="A345" s="233"/>
      <c r="B345" s="233"/>
      <c r="C345" s="233"/>
      <c r="D345" s="233"/>
      <c r="E345" s="265"/>
      <c r="F345" s="265"/>
      <c r="G345" s="265"/>
      <c r="H345" s="265"/>
      <c r="I345" s="265"/>
      <c r="J345" s="265"/>
      <c r="K345" s="265"/>
      <c r="L345" s="265"/>
      <c r="M345" s="265"/>
      <c r="N345" s="265"/>
      <c r="O345" s="265"/>
      <c r="P345" s="265"/>
      <c r="Q345" s="265"/>
      <c r="R345" s="233"/>
      <c r="S345" s="233"/>
      <c r="T345" s="233"/>
      <c r="U345" s="233"/>
      <c r="V345" s="233"/>
      <c r="W345" s="233"/>
      <c r="X345" s="233"/>
      <c r="Y345" s="233"/>
      <c r="Z345" s="233"/>
      <c r="AA345" s="233"/>
      <c r="AB345" s="233"/>
      <c r="AC345" s="212">
        <v>731404</v>
      </c>
      <c r="AD345" s="212" t="s">
        <v>2836</v>
      </c>
      <c r="AE345" s="324" t="s">
        <v>3835</v>
      </c>
      <c r="AF345" s="212" t="s">
        <v>54</v>
      </c>
      <c r="AG345" s="212" t="s">
        <v>2970</v>
      </c>
      <c r="AH345" s="211">
        <v>23</v>
      </c>
      <c r="AI345" s="212" t="s">
        <v>3086</v>
      </c>
      <c r="AJ345" s="213">
        <v>170501</v>
      </c>
      <c r="AK345" s="233"/>
      <c r="AL345" s="233"/>
      <c r="AM345" s="233"/>
      <c r="AN345" s="233"/>
      <c r="AO345" s="233"/>
      <c r="AP345" s="233"/>
      <c r="AQ345" s="233"/>
      <c r="AR345" s="233"/>
      <c r="AS345" s="265"/>
      <c r="AT345" s="265"/>
      <c r="AU345" s="265"/>
      <c r="AV345" s="265"/>
      <c r="AW345" s="265"/>
      <c r="AX345" s="265"/>
      <c r="AY345" s="265"/>
      <c r="AZ345" s="265"/>
      <c r="BA345" s="265"/>
      <c r="BB345" s="265"/>
      <c r="BC345" s="265"/>
      <c r="BD345" s="266"/>
      <c r="BE345" s="266"/>
      <c r="BF345" s="266"/>
      <c r="BG345" s="266"/>
      <c r="BH345" s="266"/>
      <c r="BI345" s="265"/>
      <c r="BJ345" s="265"/>
      <c r="BK345" s="265"/>
      <c r="BN345" s="2"/>
      <c r="BQ345" s="45"/>
    </row>
    <row r="346" spans="1:69" customFormat="1" ht="34.5" hidden="1" customHeight="1" x14ac:dyDescent="0.25">
      <c r="A346" s="233"/>
      <c r="B346" s="233"/>
      <c r="C346" s="233"/>
      <c r="D346" s="233"/>
      <c r="E346" s="265"/>
      <c r="F346" s="265"/>
      <c r="G346" s="265"/>
      <c r="H346" s="265"/>
      <c r="I346" s="265"/>
      <c r="J346" s="265"/>
      <c r="K346" s="265"/>
      <c r="L346" s="265"/>
      <c r="M346" s="265"/>
      <c r="N346" s="265"/>
      <c r="O346" s="265"/>
      <c r="P346" s="265"/>
      <c r="Q346" s="265"/>
      <c r="R346" s="233"/>
      <c r="S346" s="233"/>
      <c r="T346" s="233"/>
      <c r="U346" s="233"/>
      <c r="V346" s="233"/>
      <c r="W346" s="233"/>
      <c r="X346" s="233"/>
      <c r="Y346" s="233"/>
      <c r="Z346" s="233"/>
      <c r="AA346" s="233"/>
      <c r="AB346" s="233"/>
      <c r="AC346" s="212">
        <v>731406</v>
      </c>
      <c r="AD346" s="212" t="s">
        <v>2841</v>
      </c>
      <c r="AE346" s="324" t="s">
        <v>3835</v>
      </c>
      <c r="AF346" s="212" t="s">
        <v>54</v>
      </c>
      <c r="AG346" s="212" t="s">
        <v>2970</v>
      </c>
      <c r="AH346" s="211">
        <v>23</v>
      </c>
      <c r="AI346" s="212" t="s">
        <v>3087</v>
      </c>
      <c r="AJ346" s="213">
        <v>170502</v>
      </c>
      <c r="AK346" s="233"/>
      <c r="AL346" s="233"/>
      <c r="AM346" s="233"/>
      <c r="AN346" s="233"/>
      <c r="AO346" s="233"/>
      <c r="AP346" s="233"/>
      <c r="AQ346" s="233"/>
      <c r="AR346" s="233"/>
      <c r="AS346" s="265"/>
      <c r="AT346" s="265"/>
      <c r="AU346" s="265"/>
      <c r="AV346" s="265"/>
      <c r="AW346" s="265"/>
      <c r="AX346" s="265"/>
      <c r="AY346" s="265"/>
      <c r="AZ346" s="265"/>
      <c r="BA346" s="265"/>
      <c r="BB346" s="265"/>
      <c r="BC346" s="265"/>
      <c r="BD346" s="266"/>
      <c r="BE346" s="266"/>
      <c r="BF346" s="266"/>
      <c r="BG346" s="266"/>
      <c r="BH346" s="266"/>
      <c r="BI346" s="265"/>
      <c r="BJ346" s="265"/>
      <c r="BK346" s="265"/>
      <c r="BN346" s="2"/>
      <c r="BQ346" s="45"/>
    </row>
    <row r="347" spans="1:69" customFormat="1" ht="34.5" hidden="1" customHeight="1" x14ac:dyDescent="0.25">
      <c r="A347" s="233"/>
      <c r="B347" s="233"/>
      <c r="C347" s="233"/>
      <c r="D347" s="233"/>
      <c r="E347" s="265"/>
      <c r="F347" s="265"/>
      <c r="G347" s="265"/>
      <c r="H347" s="265"/>
      <c r="I347" s="265"/>
      <c r="J347" s="265"/>
      <c r="K347" s="265"/>
      <c r="L347" s="265"/>
      <c r="M347" s="265"/>
      <c r="N347" s="265"/>
      <c r="O347" s="265"/>
      <c r="P347" s="265"/>
      <c r="Q347" s="265"/>
      <c r="R347" s="233"/>
      <c r="S347" s="233"/>
      <c r="T347" s="233"/>
      <c r="U347" s="233"/>
      <c r="V347" s="233"/>
      <c r="W347" s="233"/>
      <c r="X347" s="233"/>
      <c r="Y347" s="233"/>
      <c r="Z347" s="233"/>
      <c r="AA347" s="233"/>
      <c r="AB347" s="233"/>
      <c r="AC347" s="212">
        <v>731407</v>
      </c>
      <c r="AD347" s="212" t="s">
        <v>2846</v>
      </c>
      <c r="AE347" s="324" t="s">
        <v>3835</v>
      </c>
      <c r="AF347" s="212" t="s">
        <v>54</v>
      </c>
      <c r="AG347" s="212" t="s">
        <v>2970</v>
      </c>
      <c r="AH347" s="211">
        <v>23</v>
      </c>
      <c r="AI347" s="212" t="s">
        <v>3089</v>
      </c>
      <c r="AJ347" s="213">
        <v>180000</v>
      </c>
      <c r="AK347" s="233"/>
      <c r="AL347" s="233"/>
      <c r="AM347" s="233"/>
      <c r="AN347" s="233"/>
      <c r="AO347" s="233"/>
      <c r="AP347" s="233"/>
      <c r="AQ347" s="233"/>
      <c r="AR347" s="233"/>
      <c r="AS347" s="265"/>
      <c r="AT347" s="265"/>
      <c r="AU347" s="265"/>
      <c r="AV347" s="265"/>
      <c r="AW347" s="265"/>
      <c r="AX347" s="265"/>
      <c r="AY347" s="265"/>
      <c r="AZ347" s="265"/>
      <c r="BA347" s="265"/>
      <c r="BB347" s="265"/>
      <c r="BC347" s="265"/>
      <c r="BD347" s="266"/>
      <c r="BE347" s="266"/>
      <c r="BF347" s="266"/>
      <c r="BG347" s="266"/>
      <c r="BH347" s="266"/>
      <c r="BI347" s="265"/>
      <c r="BJ347" s="265"/>
      <c r="BK347" s="265"/>
      <c r="BN347" s="2"/>
      <c r="BQ347" s="45"/>
    </row>
    <row r="348" spans="1:69" customFormat="1" ht="34.5" hidden="1" customHeight="1" x14ac:dyDescent="0.25">
      <c r="A348" s="233"/>
      <c r="B348" s="233"/>
      <c r="C348" s="233"/>
      <c r="D348" s="233"/>
      <c r="E348" s="265"/>
      <c r="F348" s="265"/>
      <c r="G348" s="265"/>
      <c r="H348" s="265"/>
      <c r="I348" s="265"/>
      <c r="J348" s="265"/>
      <c r="K348" s="265"/>
      <c r="L348" s="265"/>
      <c r="M348" s="265"/>
      <c r="N348" s="265"/>
      <c r="O348" s="265"/>
      <c r="P348" s="265"/>
      <c r="Q348" s="265"/>
      <c r="R348" s="233"/>
      <c r="S348" s="233"/>
      <c r="T348" s="233"/>
      <c r="U348" s="233"/>
      <c r="V348" s="233"/>
      <c r="W348" s="233"/>
      <c r="X348" s="233"/>
      <c r="Y348" s="233"/>
      <c r="Z348" s="233"/>
      <c r="AA348" s="233"/>
      <c r="AB348" s="233"/>
      <c r="AC348" s="212">
        <v>731408</v>
      </c>
      <c r="AD348" s="212" t="s">
        <v>3088</v>
      </c>
      <c r="AE348" s="324" t="s">
        <v>3835</v>
      </c>
      <c r="AF348" s="212" t="s">
        <v>54</v>
      </c>
      <c r="AG348" s="212" t="s">
        <v>2970</v>
      </c>
      <c r="AH348" s="211">
        <v>23</v>
      </c>
      <c r="AI348" s="212" t="s">
        <v>3090</v>
      </c>
      <c r="AJ348" s="213">
        <v>180100</v>
      </c>
      <c r="AK348" s="233"/>
      <c r="AL348" s="233"/>
      <c r="AM348" s="233"/>
      <c r="AN348" s="233"/>
      <c r="AO348" s="233"/>
      <c r="AP348" s="233"/>
      <c r="AQ348" s="233"/>
      <c r="AR348" s="233"/>
      <c r="AS348" s="265"/>
      <c r="AT348" s="265"/>
      <c r="AU348" s="265"/>
      <c r="AV348" s="265"/>
      <c r="AW348" s="265"/>
      <c r="AX348" s="265"/>
      <c r="AY348" s="265"/>
      <c r="AZ348" s="265"/>
      <c r="BA348" s="265"/>
      <c r="BB348" s="265"/>
      <c r="BC348" s="265"/>
      <c r="BD348" s="266"/>
      <c r="BE348" s="266"/>
      <c r="BF348" s="266"/>
      <c r="BG348" s="266"/>
      <c r="BH348" s="266"/>
      <c r="BI348" s="265"/>
      <c r="BJ348" s="265"/>
      <c r="BK348" s="265"/>
      <c r="BN348" s="2"/>
      <c r="BQ348" s="45"/>
    </row>
    <row r="349" spans="1:69" customFormat="1" ht="34.5" hidden="1" customHeight="1" x14ac:dyDescent="0.25">
      <c r="A349" s="233"/>
      <c r="B349" s="233"/>
      <c r="C349" s="233"/>
      <c r="D349" s="233"/>
      <c r="E349" s="265"/>
      <c r="F349" s="265"/>
      <c r="G349" s="265"/>
      <c r="H349" s="265"/>
      <c r="I349" s="265"/>
      <c r="J349" s="265"/>
      <c r="K349" s="265"/>
      <c r="L349" s="265"/>
      <c r="M349" s="265"/>
      <c r="N349" s="265"/>
      <c r="O349" s="265"/>
      <c r="P349" s="265"/>
      <c r="Q349" s="265"/>
      <c r="R349" s="233"/>
      <c r="S349" s="233"/>
      <c r="T349" s="233"/>
      <c r="U349" s="233"/>
      <c r="V349" s="233"/>
      <c r="W349" s="233"/>
      <c r="X349" s="233"/>
      <c r="Y349" s="233"/>
      <c r="Z349" s="233"/>
      <c r="AA349" s="233"/>
      <c r="AB349" s="233"/>
      <c r="AC349" s="212">
        <v>731409</v>
      </c>
      <c r="AD349" s="212" t="s">
        <v>2499</v>
      </c>
      <c r="AE349" s="324" t="s">
        <v>3835</v>
      </c>
      <c r="AF349" s="212" t="s">
        <v>54</v>
      </c>
      <c r="AG349" s="212" t="s">
        <v>2970</v>
      </c>
      <c r="AH349" s="211">
        <v>23</v>
      </c>
      <c r="AI349" s="212" t="s">
        <v>3014</v>
      </c>
      <c r="AJ349" s="213">
        <v>180101</v>
      </c>
      <c r="AK349" s="233"/>
      <c r="AL349" s="233"/>
      <c r="AM349" s="233"/>
      <c r="AN349" s="233"/>
      <c r="AO349" s="233"/>
      <c r="AP349" s="233"/>
      <c r="AQ349" s="233"/>
      <c r="AR349" s="233"/>
      <c r="AS349" s="265"/>
      <c r="AT349" s="265"/>
      <c r="AU349" s="265"/>
      <c r="AV349" s="265"/>
      <c r="AW349" s="265"/>
      <c r="AX349" s="265"/>
      <c r="AY349" s="265"/>
      <c r="AZ349" s="265"/>
      <c r="BA349" s="265"/>
      <c r="BB349" s="265"/>
      <c r="BC349" s="265"/>
      <c r="BD349" s="266"/>
      <c r="BE349" s="266"/>
      <c r="BF349" s="266"/>
      <c r="BG349" s="266"/>
      <c r="BH349" s="266"/>
      <c r="BI349" s="265"/>
      <c r="BJ349" s="265"/>
      <c r="BK349" s="265"/>
      <c r="BN349" s="2"/>
      <c r="BQ349" s="45"/>
    </row>
    <row r="350" spans="1:69" customFormat="1" ht="34.5" hidden="1" customHeight="1" x14ac:dyDescent="0.25">
      <c r="A350" s="233"/>
      <c r="B350" s="233"/>
      <c r="C350" s="233"/>
      <c r="D350" s="233"/>
      <c r="E350" s="265"/>
      <c r="F350" s="265"/>
      <c r="G350" s="265"/>
      <c r="H350" s="265"/>
      <c r="I350" s="265"/>
      <c r="J350" s="265"/>
      <c r="K350" s="265"/>
      <c r="L350" s="265"/>
      <c r="M350" s="265"/>
      <c r="N350" s="265"/>
      <c r="O350" s="265"/>
      <c r="P350" s="265"/>
      <c r="Q350" s="265"/>
      <c r="R350" s="233"/>
      <c r="S350" s="233"/>
      <c r="T350" s="233"/>
      <c r="U350" s="233"/>
      <c r="V350" s="233"/>
      <c r="W350" s="233"/>
      <c r="X350" s="233"/>
      <c r="Y350" s="233"/>
      <c r="Z350" s="233"/>
      <c r="AA350" s="233"/>
      <c r="AB350" s="233"/>
      <c r="AC350" s="212">
        <v>731411</v>
      </c>
      <c r="AD350" s="212" t="s">
        <v>2857</v>
      </c>
      <c r="AE350" s="324" t="s">
        <v>3835</v>
      </c>
      <c r="AF350" s="212" t="s">
        <v>54</v>
      </c>
      <c r="AG350" s="212" t="s">
        <v>2970</v>
      </c>
      <c r="AH350" s="211">
        <v>23</v>
      </c>
      <c r="AI350" s="212" t="s">
        <v>3091</v>
      </c>
      <c r="AJ350" s="213">
        <v>180102</v>
      </c>
      <c r="AK350" s="233"/>
      <c r="AL350" s="233"/>
      <c r="AM350" s="233"/>
      <c r="AN350" s="233"/>
      <c r="AO350" s="233"/>
      <c r="AP350" s="233"/>
      <c r="AQ350" s="233"/>
      <c r="AR350" s="233"/>
      <c r="AS350" s="265"/>
      <c r="AT350" s="265"/>
      <c r="AU350" s="265"/>
      <c r="AV350" s="265"/>
      <c r="AW350" s="265"/>
      <c r="AX350" s="265"/>
      <c r="AY350" s="265"/>
      <c r="AZ350" s="265"/>
      <c r="BA350" s="265"/>
      <c r="BB350" s="265"/>
      <c r="BC350" s="265"/>
      <c r="BD350" s="266"/>
      <c r="BE350" s="266"/>
      <c r="BF350" s="266"/>
      <c r="BG350" s="266"/>
      <c r="BH350" s="266"/>
      <c r="BI350" s="265"/>
      <c r="BJ350" s="265"/>
      <c r="BK350" s="265"/>
      <c r="BN350" s="2"/>
      <c r="BQ350" s="45"/>
    </row>
    <row r="351" spans="1:69" customFormat="1" ht="34.5" hidden="1" customHeight="1" x14ac:dyDescent="0.25">
      <c r="A351" s="233"/>
      <c r="B351" s="233"/>
      <c r="C351" s="233"/>
      <c r="D351" s="233"/>
      <c r="E351" s="265"/>
      <c r="F351" s="265"/>
      <c r="G351" s="265"/>
      <c r="H351" s="265"/>
      <c r="I351" s="265"/>
      <c r="J351" s="265"/>
      <c r="K351" s="265"/>
      <c r="L351" s="265"/>
      <c r="M351" s="265"/>
      <c r="N351" s="265"/>
      <c r="O351" s="265"/>
      <c r="P351" s="265"/>
      <c r="Q351" s="265"/>
      <c r="R351" s="233"/>
      <c r="S351" s="233"/>
      <c r="T351" s="233"/>
      <c r="U351" s="233"/>
      <c r="V351" s="233"/>
      <c r="W351" s="233"/>
      <c r="X351" s="233"/>
      <c r="Y351" s="233"/>
      <c r="Z351" s="233"/>
      <c r="AA351" s="233"/>
      <c r="AB351" s="233"/>
      <c r="AC351" s="327">
        <v>731512</v>
      </c>
      <c r="AD351" s="212" t="s">
        <v>2859</v>
      </c>
      <c r="AE351" s="212" t="s">
        <v>902</v>
      </c>
      <c r="AF351" s="212" t="s">
        <v>54</v>
      </c>
      <c r="AG351" s="212" t="s">
        <v>2970</v>
      </c>
      <c r="AH351" s="211">
        <v>23</v>
      </c>
      <c r="AI351" s="212" t="s">
        <v>3093</v>
      </c>
      <c r="AJ351" s="213">
        <v>180103</v>
      </c>
      <c r="AK351" s="233"/>
      <c r="AL351" s="233"/>
      <c r="AM351" s="233"/>
      <c r="AN351" s="233"/>
      <c r="AO351" s="233"/>
      <c r="AP351" s="233"/>
      <c r="AQ351" s="233"/>
      <c r="AR351" s="233"/>
      <c r="AS351" s="265"/>
      <c r="AT351" s="265"/>
      <c r="AU351" s="265"/>
      <c r="AV351" s="265"/>
      <c r="AW351" s="265"/>
      <c r="AX351" s="265"/>
      <c r="AY351" s="265"/>
      <c r="AZ351" s="265"/>
      <c r="BA351" s="265"/>
      <c r="BB351" s="265"/>
      <c r="BC351" s="265"/>
      <c r="BD351" s="266"/>
      <c r="BE351" s="266"/>
      <c r="BF351" s="266"/>
      <c r="BG351" s="266"/>
      <c r="BH351" s="266"/>
      <c r="BI351" s="265"/>
      <c r="BJ351" s="265"/>
      <c r="BK351" s="265"/>
      <c r="BN351" s="2"/>
      <c r="BQ351" s="45"/>
    </row>
    <row r="352" spans="1:69" customFormat="1" ht="34.5" hidden="1" customHeight="1" x14ac:dyDescent="0.25">
      <c r="A352" s="233"/>
      <c r="B352" s="233"/>
      <c r="C352" s="233"/>
      <c r="D352" s="233"/>
      <c r="E352" s="265"/>
      <c r="F352" s="265"/>
      <c r="G352" s="265"/>
      <c r="H352" s="265"/>
      <c r="I352" s="265"/>
      <c r="J352" s="265"/>
      <c r="K352" s="265"/>
      <c r="L352" s="265"/>
      <c r="M352" s="265"/>
      <c r="N352" s="265"/>
      <c r="O352" s="265"/>
      <c r="P352" s="265"/>
      <c r="Q352" s="265"/>
      <c r="R352" s="233"/>
      <c r="S352" s="233"/>
      <c r="T352" s="233"/>
      <c r="U352" s="233"/>
      <c r="V352" s="233"/>
      <c r="W352" s="233"/>
      <c r="X352" s="233"/>
      <c r="Y352" s="233"/>
      <c r="Z352" s="233"/>
      <c r="AA352" s="233"/>
      <c r="AB352" s="233"/>
      <c r="AC352" s="327">
        <v>731514</v>
      </c>
      <c r="AD352" s="212" t="s">
        <v>3092</v>
      </c>
      <c r="AE352" s="212" t="s">
        <v>902</v>
      </c>
      <c r="AF352" s="212" t="s">
        <v>54</v>
      </c>
      <c r="AG352" s="212" t="s">
        <v>2970</v>
      </c>
      <c r="AH352" s="211">
        <v>23</v>
      </c>
      <c r="AI352" s="212" t="s">
        <v>3094</v>
      </c>
      <c r="AJ352" s="213">
        <v>180104</v>
      </c>
      <c r="AK352" s="233"/>
      <c r="AL352" s="233"/>
      <c r="AM352" s="233"/>
      <c r="AN352" s="233"/>
      <c r="AO352" s="233"/>
      <c r="AP352" s="233"/>
      <c r="AQ352" s="233"/>
      <c r="AR352" s="233"/>
      <c r="AS352" s="265"/>
      <c r="AT352" s="265"/>
      <c r="AU352" s="265"/>
      <c r="AV352" s="265"/>
      <c r="AW352" s="265"/>
      <c r="AX352" s="265"/>
      <c r="AY352" s="265"/>
      <c r="AZ352" s="265"/>
      <c r="BA352" s="265"/>
      <c r="BB352" s="265"/>
      <c r="BC352" s="265"/>
      <c r="BD352" s="266"/>
      <c r="BE352" s="266"/>
      <c r="BF352" s="266"/>
      <c r="BG352" s="266"/>
      <c r="BH352" s="266"/>
      <c r="BI352" s="265"/>
      <c r="BJ352" s="265"/>
      <c r="BK352" s="265"/>
      <c r="BN352" s="2"/>
      <c r="BQ352" s="45"/>
    </row>
    <row r="353" spans="1:69" customFormat="1" ht="34.5" hidden="1" customHeight="1" x14ac:dyDescent="0.25">
      <c r="A353" s="233"/>
      <c r="B353" s="233"/>
      <c r="C353" s="233"/>
      <c r="D353" s="233"/>
      <c r="E353" s="265"/>
      <c r="F353" s="265"/>
      <c r="G353" s="265"/>
      <c r="H353" s="265"/>
      <c r="I353" s="265"/>
      <c r="J353" s="265"/>
      <c r="K353" s="265"/>
      <c r="L353" s="265"/>
      <c r="M353" s="265"/>
      <c r="N353" s="265"/>
      <c r="O353" s="265"/>
      <c r="P353" s="265"/>
      <c r="Q353" s="265"/>
      <c r="R353" s="233"/>
      <c r="S353" s="233"/>
      <c r="T353" s="233"/>
      <c r="U353" s="233"/>
      <c r="V353" s="233"/>
      <c r="W353" s="233"/>
      <c r="X353" s="233"/>
      <c r="Y353" s="233"/>
      <c r="Z353" s="233"/>
      <c r="AA353" s="233"/>
      <c r="AB353" s="233"/>
      <c r="AC353" s="327">
        <v>731515</v>
      </c>
      <c r="AD353" s="212" t="s">
        <v>2861</v>
      </c>
      <c r="AE353" s="212" t="s">
        <v>902</v>
      </c>
      <c r="AF353" s="212" t="s">
        <v>54</v>
      </c>
      <c r="AG353" s="212" t="s">
        <v>2970</v>
      </c>
      <c r="AH353" s="211">
        <v>23</v>
      </c>
      <c r="AI353" s="212" t="s">
        <v>3096</v>
      </c>
      <c r="AJ353" s="213">
        <v>180105</v>
      </c>
      <c r="AK353" s="233"/>
      <c r="AL353" s="233"/>
      <c r="AM353" s="233"/>
      <c r="AN353" s="233"/>
      <c r="AO353" s="233"/>
      <c r="AP353" s="233"/>
      <c r="AQ353" s="233"/>
      <c r="AR353" s="233"/>
      <c r="AS353" s="265"/>
      <c r="AT353" s="265"/>
      <c r="AU353" s="265"/>
      <c r="AV353" s="265"/>
      <c r="AW353" s="265"/>
      <c r="AX353" s="265"/>
      <c r="AY353" s="265"/>
      <c r="AZ353" s="265"/>
      <c r="BA353" s="265"/>
      <c r="BB353" s="265"/>
      <c r="BC353" s="265"/>
      <c r="BD353" s="266"/>
      <c r="BE353" s="266"/>
      <c r="BF353" s="266"/>
      <c r="BG353" s="266"/>
      <c r="BH353" s="266"/>
      <c r="BI353" s="265"/>
      <c r="BJ353" s="265"/>
      <c r="BK353" s="265"/>
      <c r="BN353" s="2"/>
      <c r="BQ353" s="45"/>
    </row>
    <row r="354" spans="1:69" customFormat="1" ht="34.5" hidden="1" customHeight="1" x14ac:dyDescent="0.25">
      <c r="A354" s="233"/>
      <c r="B354" s="233"/>
      <c r="C354" s="233"/>
      <c r="D354" s="233"/>
      <c r="E354" s="265"/>
      <c r="F354" s="265"/>
      <c r="G354" s="265"/>
      <c r="H354" s="265"/>
      <c r="I354" s="265"/>
      <c r="J354" s="265"/>
      <c r="K354" s="265"/>
      <c r="L354" s="265"/>
      <c r="M354" s="265"/>
      <c r="N354" s="265"/>
      <c r="O354" s="265"/>
      <c r="P354" s="265"/>
      <c r="Q354" s="265"/>
      <c r="R354" s="233"/>
      <c r="S354" s="233"/>
      <c r="T354" s="233"/>
      <c r="U354" s="233"/>
      <c r="V354" s="233"/>
      <c r="W354" s="233"/>
      <c r="X354" s="233"/>
      <c r="Y354" s="233"/>
      <c r="Z354" s="233"/>
      <c r="AA354" s="233"/>
      <c r="AB354" s="233"/>
      <c r="AC354" s="212">
        <v>750101</v>
      </c>
      <c r="AD354" s="212" t="s">
        <v>2153</v>
      </c>
      <c r="AE354" s="325" t="s">
        <v>3095</v>
      </c>
      <c r="AF354" s="212" t="s">
        <v>54</v>
      </c>
      <c r="AG354" s="212" t="s">
        <v>2970</v>
      </c>
      <c r="AH354" s="211">
        <v>13</v>
      </c>
      <c r="AI354" s="212" t="s">
        <v>3098</v>
      </c>
      <c r="AJ354" s="213">
        <v>180106</v>
      </c>
      <c r="AK354" s="233"/>
      <c r="AL354" s="233"/>
      <c r="AM354" s="233"/>
      <c r="AN354" s="233"/>
      <c r="AO354" s="233"/>
      <c r="AP354" s="233"/>
      <c r="AQ354" s="233"/>
      <c r="AR354" s="233"/>
      <c r="AS354" s="265"/>
      <c r="AT354" s="265"/>
      <c r="AU354" s="265"/>
      <c r="AV354" s="265"/>
      <c r="AW354" s="265"/>
      <c r="AX354" s="265"/>
      <c r="AY354" s="265"/>
      <c r="AZ354" s="265"/>
      <c r="BA354" s="265"/>
      <c r="BB354" s="265"/>
      <c r="BC354" s="265"/>
      <c r="BD354" s="266"/>
      <c r="BE354" s="266"/>
      <c r="BF354" s="266"/>
      <c r="BG354" s="266"/>
      <c r="BH354" s="266"/>
      <c r="BI354" s="265"/>
      <c r="BJ354" s="265"/>
      <c r="BK354" s="265"/>
      <c r="BN354" s="2"/>
      <c r="BQ354" s="45"/>
    </row>
    <row r="355" spans="1:69" customFormat="1" ht="34.5" hidden="1" customHeight="1" x14ac:dyDescent="0.25">
      <c r="A355" s="233"/>
      <c r="B355" s="233"/>
      <c r="C355" s="233"/>
      <c r="D355" s="233"/>
      <c r="E355" s="265"/>
      <c r="F355" s="265"/>
      <c r="G355" s="265"/>
      <c r="H355" s="265"/>
      <c r="I355" s="265"/>
      <c r="J355" s="265"/>
      <c r="K355" s="265"/>
      <c r="L355" s="265"/>
      <c r="M355" s="265"/>
      <c r="N355" s="265"/>
      <c r="O355" s="265"/>
      <c r="P355" s="265"/>
      <c r="Q355" s="265"/>
      <c r="R355" s="233"/>
      <c r="S355" s="233"/>
      <c r="T355" s="233"/>
      <c r="U355" s="233"/>
      <c r="V355" s="233"/>
      <c r="W355" s="233"/>
      <c r="X355" s="233"/>
      <c r="Y355" s="233"/>
      <c r="Z355" s="233"/>
      <c r="AA355" s="233"/>
      <c r="AB355" s="233"/>
      <c r="AC355" s="212">
        <v>750102</v>
      </c>
      <c r="AD355" s="212" t="s">
        <v>3097</v>
      </c>
      <c r="AE355" s="212" t="s">
        <v>902</v>
      </c>
      <c r="AF355" s="212" t="s">
        <v>54</v>
      </c>
      <c r="AG355" s="212" t="s">
        <v>2970</v>
      </c>
      <c r="AH355" s="211">
        <v>13</v>
      </c>
      <c r="AI355" s="212" t="s">
        <v>3099</v>
      </c>
      <c r="AJ355" s="213">
        <v>180108</v>
      </c>
      <c r="AK355" s="233"/>
      <c r="AL355" s="233"/>
      <c r="AM355" s="233"/>
      <c r="AN355" s="233"/>
      <c r="AO355" s="233"/>
      <c r="AP355" s="233"/>
      <c r="AQ355" s="233"/>
      <c r="AR355" s="233"/>
      <c r="AS355" s="265"/>
      <c r="AT355" s="265"/>
      <c r="AU355" s="265"/>
      <c r="AV355" s="265"/>
      <c r="AW355" s="265"/>
      <c r="AX355" s="265"/>
      <c r="AY355" s="265"/>
      <c r="AZ355" s="265"/>
      <c r="BA355" s="265"/>
      <c r="BB355" s="265"/>
      <c r="BC355" s="265"/>
      <c r="BD355" s="266"/>
      <c r="BE355" s="266"/>
      <c r="BF355" s="266"/>
      <c r="BG355" s="266"/>
      <c r="BH355" s="266"/>
      <c r="BI355" s="265"/>
      <c r="BJ355" s="265"/>
      <c r="BK355" s="265"/>
      <c r="BN355" s="2"/>
      <c r="BQ355" s="45"/>
    </row>
    <row r="356" spans="1:69" customFormat="1" ht="34.5" hidden="1" customHeight="1" x14ac:dyDescent="0.25">
      <c r="A356" s="233"/>
      <c r="B356" s="233"/>
      <c r="C356" s="233"/>
      <c r="D356" s="233"/>
      <c r="E356" s="265"/>
      <c r="F356" s="265"/>
      <c r="G356" s="265"/>
      <c r="H356" s="265"/>
      <c r="I356" s="265"/>
      <c r="J356" s="265"/>
      <c r="K356" s="265"/>
      <c r="L356" s="265"/>
      <c r="M356" s="265"/>
      <c r="N356" s="265"/>
      <c r="O356" s="265"/>
      <c r="P356" s="265"/>
      <c r="Q356" s="265"/>
      <c r="R356" s="233"/>
      <c r="S356" s="233"/>
      <c r="T356" s="233"/>
      <c r="U356" s="233"/>
      <c r="V356" s="233"/>
      <c r="W356" s="233"/>
      <c r="X356" s="233"/>
      <c r="Y356" s="233"/>
      <c r="Z356" s="233"/>
      <c r="AA356" s="233"/>
      <c r="AB356" s="233"/>
      <c r="AC356" s="212">
        <v>750103</v>
      </c>
      <c r="AD356" s="212" t="s">
        <v>2988</v>
      </c>
      <c r="AE356" s="325" t="s">
        <v>3095</v>
      </c>
      <c r="AF356" s="212" t="s">
        <v>54</v>
      </c>
      <c r="AG356" s="212" t="s">
        <v>2970</v>
      </c>
      <c r="AH356" s="211">
        <v>13</v>
      </c>
      <c r="AI356" s="212" t="s">
        <v>3101</v>
      </c>
      <c r="AJ356" s="213">
        <v>180109</v>
      </c>
      <c r="AK356" s="233"/>
      <c r="AL356" s="233"/>
      <c r="AM356" s="233"/>
      <c r="AN356" s="233"/>
      <c r="AO356" s="233"/>
      <c r="AP356" s="233"/>
      <c r="AQ356" s="233"/>
      <c r="AR356" s="233"/>
      <c r="AS356" s="265"/>
      <c r="AT356" s="265"/>
      <c r="AU356" s="265"/>
      <c r="AV356" s="265"/>
      <c r="AW356" s="265"/>
      <c r="AX356" s="265"/>
      <c r="AY356" s="265"/>
      <c r="AZ356" s="265"/>
      <c r="BA356" s="265"/>
      <c r="BB356" s="265"/>
      <c r="BC356" s="265"/>
      <c r="BD356" s="266"/>
      <c r="BE356" s="266"/>
      <c r="BF356" s="266"/>
      <c r="BG356" s="266"/>
      <c r="BH356" s="266"/>
      <c r="BI356" s="265"/>
      <c r="BJ356" s="265"/>
      <c r="BK356" s="265"/>
      <c r="BN356" s="2"/>
      <c r="BQ356" s="45"/>
    </row>
    <row r="357" spans="1:69" customFormat="1" ht="34.5" hidden="1" customHeight="1" x14ac:dyDescent="0.25">
      <c r="A357" s="233"/>
      <c r="B357" s="233"/>
      <c r="C357" s="233"/>
      <c r="D357" s="233"/>
      <c r="E357" s="265"/>
      <c r="F357" s="265"/>
      <c r="G357" s="265"/>
      <c r="H357" s="265"/>
      <c r="I357" s="265"/>
      <c r="J357" s="265"/>
      <c r="K357" s="265"/>
      <c r="L357" s="265"/>
      <c r="M357" s="265"/>
      <c r="N357" s="265"/>
      <c r="O357" s="265"/>
      <c r="P357" s="265"/>
      <c r="Q357" s="265"/>
      <c r="R357" s="233"/>
      <c r="S357" s="233"/>
      <c r="T357" s="233"/>
      <c r="U357" s="233"/>
      <c r="V357" s="233"/>
      <c r="W357" s="233"/>
      <c r="X357" s="233"/>
      <c r="Y357" s="233"/>
      <c r="Z357" s="233"/>
      <c r="AA357" s="233"/>
      <c r="AB357" s="233"/>
      <c r="AC357" s="212">
        <v>750104</v>
      </c>
      <c r="AD357" s="212" t="s">
        <v>3100</v>
      </c>
      <c r="AE357" s="212" t="s">
        <v>902</v>
      </c>
      <c r="AF357" s="212" t="s">
        <v>54</v>
      </c>
      <c r="AG357" s="212" t="s">
        <v>2970</v>
      </c>
      <c r="AH357" s="211">
        <v>13</v>
      </c>
      <c r="AI357" s="212" t="s">
        <v>3103</v>
      </c>
      <c r="AJ357" s="213">
        <v>180110</v>
      </c>
      <c r="AK357" s="233"/>
      <c r="AL357" s="233"/>
      <c r="AM357" s="233"/>
      <c r="AN357" s="233"/>
      <c r="AO357" s="233"/>
      <c r="AP357" s="233"/>
      <c r="AQ357" s="233"/>
      <c r="AR357" s="233"/>
      <c r="AS357" s="265"/>
      <c r="AT357" s="265"/>
      <c r="AU357" s="265"/>
      <c r="AV357" s="265"/>
      <c r="AW357" s="265"/>
      <c r="AX357" s="265"/>
      <c r="AY357" s="265"/>
      <c r="AZ357" s="265"/>
      <c r="BA357" s="265"/>
      <c r="BB357" s="265"/>
      <c r="BC357" s="265"/>
      <c r="BD357" s="266"/>
      <c r="BE357" s="266"/>
      <c r="BF357" s="266"/>
      <c r="BG357" s="266"/>
      <c r="BH357" s="266"/>
      <c r="BI357" s="265"/>
      <c r="BJ357" s="265"/>
      <c r="BK357" s="265"/>
      <c r="BN357" s="2"/>
      <c r="BQ357" s="45"/>
    </row>
    <row r="358" spans="1:69" customFormat="1" ht="34.5" hidden="1" customHeight="1" x14ac:dyDescent="0.25">
      <c r="A358" s="233"/>
      <c r="B358" s="233"/>
      <c r="C358" s="233"/>
      <c r="D358" s="233"/>
      <c r="E358" s="265"/>
      <c r="F358" s="265"/>
      <c r="G358" s="265"/>
      <c r="H358" s="265"/>
      <c r="I358" s="265"/>
      <c r="J358" s="265"/>
      <c r="K358" s="265"/>
      <c r="L358" s="265"/>
      <c r="M358" s="265"/>
      <c r="N358" s="265"/>
      <c r="O358" s="265"/>
      <c r="P358" s="265"/>
      <c r="Q358" s="265"/>
      <c r="R358" s="233"/>
      <c r="S358" s="233"/>
      <c r="T358" s="233"/>
      <c r="U358" s="233"/>
      <c r="V358" s="233"/>
      <c r="W358" s="233"/>
      <c r="X358" s="233"/>
      <c r="Y358" s="233"/>
      <c r="Z358" s="233"/>
      <c r="AA358" s="233"/>
      <c r="AB358" s="233"/>
      <c r="AC358" s="212">
        <v>750105</v>
      </c>
      <c r="AD358" s="212" t="s">
        <v>3102</v>
      </c>
      <c r="AE358" s="325" t="s">
        <v>3095</v>
      </c>
      <c r="AF358" s="212" t="s">
        <v>54</v>
      </c>
      <c r="AG358" s="212" t="s">
        <v>2970</v>
      </c>
      <c r="AH358" s="211">
        <v>13</v>
      </c>
      <c r="AI358" s="212" t="s">
        <v>3104</v>
      </c>
      <c r="AJ358" s="213">
        <v>180200</v>
      </c>
      <c r="AK358" s="233"/>
      <c r="AL358" s="233"/>
      <c r="AM358" s="233"/>
      <c r="AN358" s="233"/>
      <c r="AO358" s="233"/>
      <c r="AP358" s="233"/>
      <c r="AQ358" s="233"/>
      <c r="AR358" s="233"/>
      <c r="AS358" s="265"/>
      <c r="AT358" s="265"/>
      <c r="AU358" s="265"/>
      <c r="AV358" s="265"/>
      <c r="AW358" s="265"/>
      <c r="AX358" s="265"/>
      <c r="AY358" s="265"/>
      <c r="AZ358" s="265"/>
      <c r="BA358" s="265"/>
      <c r="BB358" s="265"/>
      <c r="BC358" s="265"/>
      <c r="BD358" s="266"/>
      <c r="BE358" s="266"/>
      <c r="BF358" s="266"/>
      <c r="BG358" s="266"/>
      <c r="BH358" s="266"/>
      <c r="BI358" s="265"/>
      <c r="BJ358" s="265"/>
      <c r="BK358" s="265"/>
      <c r="BN358" s="2"/>
      <c r="BQ358" s="45"/>
    </row>
    <row r="359" spans="1:69" customFormat="1" ht="34.5" hidden="1" customHeight="1" x14ac:dyDescent="0.25">
      <c r="A359" s="233"/>
      <c r="B359" s="233"/>
      <c r="C359" s="233"/>
      <c r="D359" s="233"/>
      <c r="E359" s="265"/>
      <c r="F359" s="265"/>
      <c r="G359" s="265"/>
      <c r="H359" s="265"/>
      <c r="I359" s="265"/>
      <c r="J359" s="265"/>
      <c r="K359" s="265"/>
      <c r="L359" s="265"/>
      <c r="M359" s="265"/>
      <c r="N359" s="265"/>
      <c r="O359" s="265"/>
      <c r="P359" s="265"/>
      <c r="Q359" s="265"/>
      <c r="R359" s="233"/>
      <c r="S359" s="233"/>
      <c r="T359" s="233"/>
      <c r="U359" s="233"/>
      <c r="V359" s="233"/>
      <c r="W359" s="233"/>
      <c r="X359" s="233"/>
      <c r="Y359" s="233"/>
      <c r="Z359" s="233"/>
      <c r="AA359" s="233"/>
      <c r="AB359" s="233"/>
      <c r="AC359" s="212">
        <v>750106</v>
      </c>
      <c r="AD359" s="212" t="s">
        <v>2173</v>
      </c>
      <c r="AE359" s="212" t="s">
        <v>902</v>
      </c>
      <c r="AF359" s="212" t="s">
        <v>54</v>
      </c>
      <c r="AG359" s="212" t="s">
        <v>2970</v>
      </c>
      <c r="AH359" s="211">
        <v>13</v>
      </c>
      <c r="AI359" s="212" t="s">
        <v>3106</v>
      </c>
      <c r="AJ359" s="213">
        <v>180203</v>
      </c>
      <c r="AK359" s="233"/>
      <c r="AL359" s="233"/>
      <c r="AM359" s="233"/>
      <c r="AN359" s="233"/>
      <c r="AO359" s="233"/>
      <c r="AP359" s="233"/>
      <c r="AQ359" s="233"/>
      <c r="AR359" s="233"/>
      <c r="AS359" s="265"/>
      <c r="AT359" s="265"/>
      <c r="AU359" s="265"/>
      <c r="AV359" s="265"/>
      <c r="AW359" s="265"/>
      <c r="AX359" s="265"/>
      <c r="AY359" s="265"/>
      <c r="AZ359" s="265"/>
      <c r="BA359" s="265"/>
      <c r="BB359" s="265"/>
      <c r="BC359" s="265"/>
      <c r="BD359" s="266"/>
      <c r="BE359" s="266"/>
      <c r="BF359" s="266"/>
      <c r="BG359" s="266"/>
      <c r="BH359" s="266"/>
      <c r="BI359" s="265"/>
      <c r="BJ359" s="265"/>
      <c r="BK359" s="265"/>
      <c r="BN359" s="2"/>
      <c r="BQ359" s="45"/>
    </row>
    <row r="360" spans="1:69" customFormat="1" ht="34.5" hidden="1" customHeight="1" x14ac:dyDescent="0.25">
      <c r="A360" s="233"/>
      <c r="B360" s="233"/>
      <c r="C360" s="233"/>
      <c r="D360" s="233"/>
      <c r="E360" s="265"/>
      <c r="F360" s="265"/>
      <c r="G360" s="265"/>
      <c r="H360" s="265"/>
      <c r="I360" s="265"/>
      <c r="J360" s="265"/>
      <c r="K360" s="265"/>
      <c r="L360" s="265"/>
      <c r="M360" s="265"/>
      <c r="N360" s="265"/>
      <c r="O360" s="265"/>
      <c r="P360" s="265"/>
      <c r="Q360" s="265"/>
      <c r="R360" s="233"/>
      <c r="S360" s="233"/>
      <c r="T360" s="233"/>
      <c r="U360" s="233"/>
      <c r="V360" s="233"/>
      <c r="W360" s="233"/>
      <c r="X360" s="233"/>
      <c r="Y360" s="233"/>
      <c r="Z360" s="233"/>
      <c r="AA360" s="233"/>
      <c r="AB360" s="233"/>
      <c r="AC360" s="212">
        <v>750107</v>
      </c>
      <c r="AD360" s="212" t="s">
        <v>3105</v>
      </c>
      <c r="AE360" s="325" t="s">
        <v>3095</v>
      </c>
      <c r="AF360" s="212" t="s">
        <v>54</v>
      </c>
      <c r="AG360" s="212" t="s">
        <v>2970</v>
      </c>
      <c r="AH360" s="211">
        <v>13</v>
      </c>
      <c r="AI360" s="212" t="s">
        <v>3108</v>
      </c>
      <c r="AJ360" s="213">
        <v>180204</v>
      </c>
      <c r="AK360" s="233"/>
      <c r="AL360" s="233"/>
      <c r="AM360" s="233"/>
      <c r="AN360" s="233"/>
      <c r="AO360" s="233"/>
      <c r="AP360" s="233"/>
      <c r="AQ360" s="233"/>
      <c r="AR360" s="233"/>
      <c r="AS360" s="265"/>
      <c r="AT360" s="265"/>
      <c r="AU360" s="265"/>
      <c r="AV360" s="265"/>
      <c r="AW360" s="265"/>
      <c r="AX360" s="265"/>
      <c r="AY360" s="265"/>
      <c r="AZ360" s="265"/>
      <c r="BA360" s="265"/>
      <c r="BB360" s="265"/>
      <c r="BC360" s="265"/>
      <c r="BD360" s="266"/>
      <c r="BE360" s="266"/>
      <c r="BF360" s="266"/>
      <c r="BG360" s="266"/>
      <c r="BH360" s="266"/>
      <c r="BI360" s="265"/>
      <c r="BJ360" s="265"/>
      <c r="BK360" s="265"/>
      <c r="BN360" s="2"/>
      <c r="BQ360" s="45"/>
    </row>
    <row r="361" spans="1:69" customFormat="1" ht="34.5" hidden="1" customHeight="1" x14ac:dyDescent="0.25">
      <c r="A361" s="233"/>
      <c r="B361" s="233"/>
      <c r="C361" s="233"/>
      <c r="D361" s="233"/>
      <c r="E361" s="265"/>
      <c r="F361" s="265"/>
      <c r="G361" s="265"/>
      <c r="H361" s="265"/>
      <c r="I361" s="265"/>
      <c r="J361" s="265"/>
      <c r="K361" s="265"/>
      <c r="L361" s="265"/>
      <c r="M361" s="265"/>
      <c r="N361" s="265"/>
      <c r="O361" s="265"/>
      <c r="P361" s="265"/>
      <c r="Q361" s="265"/>
      <c r="R361" s="233"/>
      <c r="S361" s="233"/>
      <c r="T361" s="233"/>
      <c r="U361" s="233"/>
      <c r="V361" s="233"/>
      <c r="W361" s="233"/>
      <c r="X361" s="233"/>
      <c r="Y361" s="233"/>
      <c r="Z361" s="233"/>
      <c r="AA361" s="233"/>
      <c r="AB361" s="233"/>
      <c r="AC361" s="212">
        <v>750108</v>
      </c>
      <c r="AD361" s="212" t="s">
        <v>3107</v>
      </c>
      <c r="AE361" s="325" t="s">
        <v>3095</v>
      </c>
      <c r="AF361" s="212" t="s">
        <v>54</v>
      </c>
      <c r="AG361" s="212" t="s">
        <v>2970</v>
      </c>
      <c r="AH361" s="211">
        <v>13</v>
      </c>
      <c r="AI361" s="212" t="s">
        <v>3110</v>
      </c>
      <c r="AJ361" s="213">
        <v>180300</v>
      </c>
      <c r="AK361" s="233"/>
      <c r="AL361" s="233"/>
      <c r="AM361" s="233"/>
      <c r="AN361" s="233"/>
      <c r="AO361" s="233"/>
      <c r="AP361" s="233"/>
      <c r="AQ361" s="233"/>
      <c r="AR361" s="233"/>
      <c r="AS361" s="265"/>
      <c r="AT361" s="265"/>
      <c r="AU361" s="265"/>
      <c r="AV361" s="265"/>
      <c r="AW361" s="265"/>
      <c r="AX361" s="265"/>
      <c r="AY361" s="265"/>
      <c r="AZ361" s="265"/>
      <c r="BA361" s="265"/>
      <c r="BB361" s="265"/>
      <c r="BC361" s="265"/>
      <c r="BD361" s="266"/>
      <c r="BE361" s="266"/>
      <c r="BF361" s="266"/>
      <c r="BG361" s="266"/>
      <c r="BH361" s="266"/>
      <c r="BI361" s="265"/>
      <c r="BJ361" s="265"/>
      <c r="BK361" s="265"/>
      <c r="BN361" s="2"/>
      <c r="BQ361" s="45"/>
    </row>
    <row r="362" spans="1:69" customFormat="1" ht="34.5" hidden="1" customHeight="1" x14ac:dyDescent="0.25">
      <c r="A362" s="233"/>
      <c r="B362" s="233"/>
      <c r="C362" s="233"/>
      <c r="D362" s="233"/>
      <c r="E362" s="265"/>
      <c r="F362" s="265"/>
      <c r="G362" s="265"/>
      <c r="H362" s="265"/>
      <c r="I362" s="265"/>
      <c r="J362" s="265"/>
      <c r="K362" s="265"/>
      <c r="L362" s="265"/>
      <c r="M362" s="265"/>
      <c r="N362" s="265"/>
      <c r="O362" s="265"/>
      <c r="P362" s="265"/>
      <c r="Q362" s="265"/>
      <c r="R362" s="233"/>
      <c r="S362" s="233"/>
      <c r="T362" s="233"/>
      <c r="U362" s="233"/>
      <c r="V362" s="233"/>
      <c r="W362" s="233"/>
      <c r="X362" s="233"/>
      <c r="Y362" s="233"/>
      <c r="Z362" s="233"/>
      <c r="AA362" s="233"/>
      <c r="AB362" s="233"/>
      <c r="AC362" s="212">
        <v>750109</v>
      </c>
      <c r="AD362" s="212" t="s">
        <v>3109</v>
      </c>
      <c r="AE362" s="212" t="s">
        <v>902</v>
      </c>
      <c r="AF362" s="212" t="s">
        <v>54</v>
      </c>
      <c r="AG362" s="212" t="s">
        <v>2970</v>
      </c>
      <c r="AH362" s="211">
        <v>13</v>
      </c>
      <c r="AI362" s="212" t="s">
        <v>3112</v>
      </c>
      <c r="AJ362" s="213">
        <v>180301</v>
      </c>
      <c r="AK362" s="233"/>
      <c r="AL362" s="233"/>
      <c r="AM362" s="233"/>
      <c r="AN362" s="233"/>
      <c r="AO362" s="233"/>
      <c r="AP362" s="233"/>
      <c r="AQ362" s="233"/>
      <c r="AR362" s="233"/>
      <c r="AS362" s="265"/>
      <c r="AT362" s="265"/>
      <c r="AU362" s="265"/>
      <c r="AV362" s="265"/>
      <c r="AW362" s="265"/>
      <c r="AX362" s="265"/>
      <c r="AY362" s="265"/>
      <c r="AZ362" s="265"/>
      <c r="BA362" s="265"/>
      <c r="BB362" s="265"/>
      <c r="BC362" s="265"/>
      <c r="BD362" s="266"/>
      <c r="BE362" s="266"/>
      <c r="BF362" s="266"/>
      <c r="BG362" s="266"/>
      <c r="BH362" s="266"/>
      <c r="BI362" s="265"/>
      <c r="BJ362" s="265"/>
      <c r="BK362" s="265"/>
      <c r="BN362" s="2"/>
      <c r="BQ362" s="45"/>
    </row>
    <row r="363" spans="1:69" customFormat="1" ht="34.5" hidden="1" customHeight="1" x14ac:dyDescent="0.25">
      <c r="A363" s="233"/>
      <c r="B363" s="233"/>
      <c r="C363" s="233"/>
      <c r="D363" s="233"/>
      <c r="E363" s="265"/>
      <c r="F363" s="265"/>
      <c r="G363" s="265"/>
      <c r="H363" s="265"/>
      <c r="I363" s="265"/>
      <c r="J363" s="265"/>
      <c r="K363" s="265"/>
      <c r="L363" s="265"/>
      <c r="M363" s="265"/>
      <c r="N363" s="265"/>
      <c r="O363" s="265"/>
      <c r="P363" s="265"/>
      <c r="Q363" s="265"/>
      <c r="R363" s="233"/>
      <c r="S363" s="233"/>
      <c r="T363" s="233"/>
      <c r="U363" s="233"/>
      <c r="V363" s="233"/>
      <c r="W363" s="233"/>
      <c r="X363" s="233"/>
      <c r="Y363" s="233"/>
      <c r="Z363" s="233"/>
      <c r="AA363" s="233"/>
      <c r="AB363" s="233"/>
      <c r="AC363" s="212">
        <v>750110</v>
      </c>
      <c r="AD363" s="212" t="s">
        <v>3111</v>
      </c>
      <c r="AE363" s="212" t="s">
        <v>902</v>
      </c>
      <c r="AF363" s="212" t="s">
        <v>54</v>
      </c>
      <c r="AG363" s="212" t="s">
        <v>2970</v>
      </c>
      <c r="AH363" s="211">
        <v>13</v>
      </c>
      <c r="AI363" s="212" t="s">
        <v>3114</v>
      </c>
      <c r="AJ363" s="213">
        <v>180302</v>
      </c>
      <c r="AK363" s="233"/>
      <c r="AL363" s="233"/>
      <c r="AM363" s="233"/>
      <c r="AN363" s="233"/>
      <c r="AO363" s="233"/>
      <c r="AP363" s="233"/>
      <c r="AQ363" s="233"/>
      <c r="AR363" s="233"/>
      <c r="AS363" s="265"/>
      <c r="AT363" s="265"/>
      <c r="AU363" s="265"/>
      <c r="AV363" s="265"/>
      <c r="AW363" s="265"/>
      <c r="AX363" s="265"/>
      <c r="AY363" s="265"/>
      <c r="AZ363" s="265"/>
      <c r="BA363" s="265"/>
      <c r="BB363" s="265"/>
      <c r="BC363" s="265"/>
      <c r="BD363" s="266"/>
      <c r="BE363" s="266"/>
      <c r="BF363" s="266"/>
      <c r="BG363" s="266"/>
      <c r="BH363" s="266"/>
      <c r="BI363" s="265"/>
      <c r="BJ363" s="265"/>
      <c r="BK363" s="265"/>
      <c r="BN363" s="2"/>
      <c r="BQ363" s="45"/>
    </row>
    <row r="364" spans="1:69" customFormat="1" ht="34.5" hidden="1" customHeight="1" x14ac:dyDescent="0.25">
      <c r="A364" s="233"/>
      <c r="B364" s="233"/>
      <c r="C364" s="233"/>
      <c r="D364" s="233"/>
      <c r="E364" s="265"/>
      <c r="F364" s="265"/>
      <c r="G364" s="265"/>
      <c r="H364" s="265"/>
      <c r="I364" s="265"/>
      <c r="J364" s="265"/>
      <c r="K364" s="265"/>
      <c r="L364" s="265"/>
      <c r="M364" s="265"/>
      <c r="N364" s="265"/>
      <c r="O364" s="265"/>
      <c r="P364" s="265"/>
      <c r="Q364" s="265"/>
      <c r="R364" s="233"/>
      <c r="S364" s="233"/>
      <c r="T364" s="233"/>
      <c r="U364" s="233"/>
      <c r="V364" s="233"/>
      <c r="W364" s="233"/>
      <c r="X364" s="233"/>
      <c r="Y364" s="233"/>
      <c r="Z364" s="233"/>
      <c r="AA364" s="233"/>
      <c r="AB364" s="233"/>
      <c r="AC364" s="212">
        <v>750111</v>
      </c>
      <c r="AD364" s="212" t="s">
        <v>3113</v>
      </c>
      <c r="AE364" s="212" t="s">
        <v>902</v>
      </c>
      <c r="AF364" s="212" t="s">
        <v>54</v>
      </c>
      <c r="AG364" s="212" t="s">
        <v>2970</v>
      </c>
      <c r="AH364" s="211">
        <v>13</v>
      </c>
      <c r="AI364" s="212" t="s">
        <v>3106</v>
      </c>
      <c r="AJ364" s="213">
        <v>180303</v>
      </c>
      <c r="AK364" s="233"/>
      <c r="AL364" s="233"/>
      <c r="AM364" s="233"/>
      <c r="AN364" s="233"/>
      <c r="AO364" s="233"/>
      <c r="AP364" s="233"/>
      <c r="AQ364" s="233"/>
      <c r="AR364" s="233"/>
      <c r="AS364" s="265"/>
      <c r="AT364" s="265"/>
      <c r="AU364" s="265"/>
      <c r="AV364" s="265"/>
      <c r="AW364" s="265"/>
      <c r="AX364" s="265"/>
      <c r="AY364" s="265"/>
      <c r="AZ364" s="265"/>
      <c r="BA364" s="265"/>
      <c r="BB364" s="265"/>
      <c r="BC364" s="265"/>
      <c r="BD364" s="266"/>
      <c r="BE364" s="266"/>
      <c r="BF364" s="266"/>
      <c r="BG364" s="266"/>
      <c r="BH364" s="266"/>
      <c r="BI364" s="265"/>
      <c r="BJ364" s="265"/>
      <c r="BK364" s="265"/>
      <c r="BN364" s="2"/>
      <c r="BQ364" s="45"/>
    </row>
    <row r="365" spans="1:69" customFormat="1" ht="34.5" hidden="1" customHeight="1" x14ac:dyDescent="0.25">
      <c r="A365" s="233"/>
      <c r="B365" s="233"/>
      <c r="C365" s="233"/>
      <c r="D365" s="233"/>
      <c r="E365" s="265"/>
      <c r="F365" s="265"/>
      <c r="G365" s="265"/>
      <c r="H365" s="265"/>
      <c r="I365" s="265"/>
      <c r="J365" s="265"/>
      <c r="K365" s="265"/>
      <c r="L365" s="265"/>
      <c r="M365" s="265"/>
      <c r="N365" s="265"/>
      <c r="O365" s="265"/>
      <c r="P365" s="265"/>
      <c r="Q365" s="265"/>
      <c r="R365" s="233"/>
      <c r="S365" s="233"/>
      <c r="T365" s="233"/>
      <c r="U365" s="233"/>
      <c r="V365" s="233"/>
      <c r="W365" s="233"/>
      <c r="X365" s="233"/>
      <c r="Y365" s="233"/>
      <c r="Z365" s="233"/>
      <c r="AA365" s="233"/>
      <c r="AB365" s="233"/>
      <c r="AC365" s="212">
        <v>750112</v>
      </c>
      <c r="AD365" s="212" t="s">
        <v>3115</v>
      </c>
      <c r="AE365" s="212" t="s">
        <v>902</v>
      </c>
      <c r="AF365" s="212" t="s">
        <v>54</v>
      </c>
      <c r="AG365" s="212" t="s">
        <v>2970</v>
      </c>
      <c r="AH365" s="211">
        <v>13</v>
      </c>
      <c r="AI365" s="212" t="s">
        <v>3108</v>
      </c>
      <c r="AJ365" s="213">
        <v>180304</v>
      </c>
      <c r="AK365" s="233"/>
      <c r="AL365" s="233"/>
      <c r="AM365" s="233"/>
      <c r="AN365" s="233"/>
      <c r="AO365" s="233"/>
      <c r="AP365" s="233"/>
      <c r="AQ365" s="233"/>
      <c r="AR365" s="233"/>
      <c r="AS365" s="265"/>
      <c r="AT365" s="265"/>
      <c r="AU365" s="265"/>
      <c r="AV365" s="265"/>
      <c r="AW365" s="265"/>
      <c r="AX365" s="265"/>
      <c r="AY365" s="265"/>
      <c r="AZ365" s="265"/>
      <c r="BA365" s="265"/>
      <c r="BB365" s="265"/>
      <c r="BC365" s="265"/>
      <c r="BD365" s="266"/>
      <c r="BE365" s="266"/>
      <c r="BF365" s="266"/>
      <c r="BG365" s="266"/>
      <c r="BH365" s="266"/>
      <c r="BI365" s="265"/>
      <c r="BJ365" s="265"/>
      <c r="BK365" s="265"/>
      <c r="BN365" s="2"/>
      <c r="BQ365" s="45"/>
    </row>
    <row r="366" spans="1:69" customFormat="1" ht="34.5" hidden="1" customHeight="1" x14ac:dyDescent="0.25">
      <c r="A366" s="233"/>
      <c r="B366" s="233"/>
      <c r="C366" s="233"/>
      <c r="D366" s="233"/>
      <c r="E366" s="265"/>
      <c r="F366" s="265"/>
      <c r="G366" s="265"/>
      <c r="H366" s="265"/>
      <c r="I366" s="265"/>
      <c r="J366" s="265"/>
      <c r="K366" s="265"/>
      <c r="L366" s="265"/>
      <c r="M366" s="265"/>
      <c r="N366" s="265"/>
      <c r="O366" s="265"/>
      <c r="P366" s="265"/>
      <c r="Q366" s="265"/>
      <c r="R366" s="233"/>
      <c r="S366" s="233"/>
      <c r="T366" s="233"/>
      <c r="U366" s="233"/>
      <c r="V366" s="233"/>
      <c r="W366" s="233"/>
      <c r="X366" s="233"/>
      <c r="Y366" s="233"/>
      <c r="Z366" s="233"/>
      <c r="AA366" s="233"/>
      <c r="AB366" s="233"/>
      <c r="AC366" s="212">
        <v>750113</v>
      </c>
      <c r="AD366" s="212" t="s">
        <v>3116</v>
      </c>
      <c r="AE366" s="212" t="s">
        <v>902</v>
      </c>
      <c r="AF366" s="212" t="s">
        <v>54</v>
      </c>
      <c r="AG366" s="212" t="s">
        <v>2970</v>
      </c>
      <c r="AH366" s="211">
        <v>13</v>
      </c>
      <c r="AI366" s="212" t="s">
        <v>3118</v>
      </c>
      <c r="AJ366" s="213">
        <v>180400</v>
      </c>
      <c r="AK366" s="233"/>
      <c r="AL366" s="233"/>
      <c r="AM366" s="233"/>
      <c r="AN366" s="233"/>
      <c r="AO366" s="233"/>
      <c r="AP366" s="233"/>
      <c r="AQ366" s="233"/>
      <c r="AR366" s="233"/>
      <c r="AS366" s="265"/>
      <c r="AT366" s="265"/>
      <c r="AU366" s="265"/>
      <c r="AV366" s="265"/>
      <c r="AW366" s="265"/>
      <c r="AX366" s="265"/>
      <c r="AY366" s="265"/>
      <c r="AZ366" s="265"/>
      <c r="BA366" s="265"/>
      <c r="BB366" s="265"/>
      <c r="BC366" s="265"/>
      <c r="BD366" s="266"/>
      <c r="BE366" s="266"/>
      <c r="BF366" s="266"/>
      <c r="BG366" s="266"/>
      <c r="BH366" s="266"/>
      <c r="BI366" s="265"/>
      <c r="BJ366" s="265"/>
      <c r="BK366" s="265"/>
      <c r="BN366" s="2"/>
      <c r="BQ366" s="45"/>
    </row>
    <row r="367" spans="1:69" customFormat="1" ht="34.5" hidden="1" customHeight="1" x14ac:dyDescent="0.25">
      <c r="A367" s="233"/>
      <c r="B367" s="233"/>
      <c r="C367" s="233"/>
      <c r="D367" s="233"/>
      <c r="E367" s="265"/>
      <c r="F367" s="265"/>
      <c r="G367" s="265"/>
      <c r="H367" s="265"/>
      <c r="I367" s="265"/>
      <c r="J367" s="265"/>
      <c r="K367" s="265"/>
      <c r="L367" s="265"/>
      <c r="M367" s="265"/>
      <c r="N367" s="265"/>
      <c r="O367" s="265"/>
      <c r="P367" s="265"/>
      <c r="Q367" s="265"/>
      <c r="R367" s="233"/>
      <c r="S367" s="233"/>
      <c r="T367" s="233"/>
      <c r="U367" s="233"/>
      <c r="V367" s="233"/>
      <c r="W367" s="233"/>
      <c r="X367" s="233"/>
      <c r="Y367" s="233"/>
      <c r="Z367" s="233"/>
      <c r="AA367" s="233"/>
      <c r="AB367" s="233"/>
      <c r="AC367" s="212">
        <v>750114</v>
      </c>
      <c r="AD367" s="212" t="s">
        <v>3117</v>
      </c>
      <c r="AE367" s="212" t="s">
        <v>902</v>
      </c>
      <c r="AF367" s="212" t="s">
        <v>54</v>
      </c>
      <c r="AG367" s="212" t="s">
        <v>2970</v>
      </c>
      <c r="AH367" s="211">
        <v>13</v>
      </c>
      <c r="AI367" s="212" t="s">
        <v>3120</v>
      </c>
      <c r="AJ367" s="213">
        <v>180401</v>
      </c>
      <c r="AK367" s="233"/>
      <c r="AL367" s="233"/>
      <c r="AM367" s="233"/>
      <c r="AN367" s="233"/>
      <c r="AO367" s="233"/>
      <c r="AP367" s="233"/>
      <c r="AQ367" s="233"/>
      <c r="AR367" s="233"/>
      <c r="AS367" s="265"/>
      <c r="AT367" s="265"/>
      <c r="AU367" s="265"/>
      <c r="AV367" s="265"/>
      <c r="AW367" s="265"/>
      <c r="AX367" s="265"/>
      <c r="AY367" s="265"/>
      <c r="AZ367" s="265"/>
      <c r="BA367" s="265"/>
      <c r="BB367" s="265"/>
      <c r="BC367" s="265"/>
      <c r="BD367" s="266"/>
      <c r="BE367" s="266"/>
      <c r="BF367" s="266"/>
      <c r="BG367" s="266"/>
      <c r="BH367" s="266"/>
      <c r="BI367" s="265"/>
      <c r="BJ367" s="265"/>
      <c r="BK367" s="265"/>
      <c r="BN367" s="2"/>
      <c r="BQ367" s="45"/>
    </row>
    <row r="368" spans="1:69" customFormat="1" ht="34.5" hidden="1" customHeight="1" x14ac:dyDescent="0.25">
      <c r="A368" s="233"/>
      <c r="B368" s="233"/>
      <c r="C368" s="233"/>
      <c r="D368" s="233"/>
      <c r="E368" s="265"/>
      <c r="F368" s="265"/>
      <c r="G368" s="265"/>
      <c r="H368" s="265"/>
      <c r="I368" s="265"/>
      <c r="J368" s="265"/>
      <c r="K368" s="265"/>
      <c r="L368" s="265"/>
      <c r="M368" s="265"/>
      <c r="N368" s="265"/>
      <c r="O368" s="265"/>
      <c r="P368" s="265"/>
      <c r="Q368" s="265"/>
      <c r="R368" s="233"/>
      <c r="S368" s="233"/>
      <c r="T368" s="233"/>
      <c r="U368" s="233"/>
      <c r="V368" s="233"/>
      <c r="W368" s="233"/>
      <c r="X368" s="233"/>
      <c r="Y368" s="233"/>
      <c r="Z368" s="233"/>
      <c r="AA368" s="233"/>
      <c r="AB368" s="233"/>
      <c r="AC368" s="212">
        <v>750199</v>
      </c>
      <c r="AD368" s="212" t="s">
        <v>3119</v>
      </c>
      <c r="AE368" s="212" t="s">
        <v>902</v>
      </c>
      <c r="AF368" s="212" t="s">
        <v>54</v>
      </c>
      <c r="AG368" s="212" t="s">
        <v>2970</v>
      </c>
      <c r="AH368" s="211">
        <v>13</v>
      </c>
      <c r="AI368" s="212" t="s">
        <v>3122</v>
      </c>
      <c r="AJ368" s="213">
        <v>180402</v>
      </c>
      <c r="AK368" s="233"/>
      <c r="AL368" s="233"/>
      <c r="AM368" s="233"/>
      <c r="AN368" s="233"/>
      <c r="AO368" s="233"/>
      <c r="AP368" s="233"/>
      <c r="AQ368" s="233"/>
      <c r="AR368" s="233"/>
      <c r="AS368" s="265"/>
      <c r="AT368" s="265"/>
      <c r="AU368" s="265"/>
      <c r="AV368" s="265"/>
      <c r="AW368" s="265"/>
      <c r="AX368" s="265"/>
      <c r="AY368" s="265"/>
      <c r="AZ368" s="265"/>
      <c r="BA368" s="265"/>
      <c r="BB368" s="265"/>
      <c r="BC368" s="265"/>
      <c r="BD368" s="266"/>
      <c r="BE368" s="266"/>
      <c r="BF368" s="266"/>
      <c r="BG368" s="266"/>
      <c r="BH368" s="266"/>
      <c r="BI368" s="265"/>
      <c r="BJ368" s="265"/>
      <c r="BK368" s="265"/>
      <c r="BN368" s="2"/>
      <c r="BQ368" s="45"/>
    </row>
    <row r="369" spans="1:69" customFormat="1" ht="34.5" hidden="1" customHeight="1" x14ac:dyDescent="0.25">
      <c r="A369" s="233"/>
      <c r="B369" s="233"/>
      <c r="C369" s="233"/>
      <c r="D369" s="233"/>
      <c r="E369" s="265"/>
      <c r="F369" s="265"/>
      <c r="G369" s="265"/>
      <c r="H369" s="265"/>
      <c r="I369" s="265"/>
      <c r="J369" s="265"/>
      <c r="K369" s="265"/>
      <c r="L369" s="265"/>
      <c r="M369" s="265"/>
      <c r="N369" s="265"/>
      <c r="O369" s="265"/>
      <c r="P369" s="265"/>
      <c r="Q369" s="265"/>
      <c r="R369" s="233"/>
      <c r="S369" s="233"/>
      <c r="T369" s="233"/>
      <c r="U369" s="233"/>
      <c r="V369" s="233"/>
      <c r="W369" s="233"/>
      <c r="X369" s="233"/>
      <c r="Y369" s="233"/>
      <c r="Z369" s="233"/>
      <c r="AA369" s="233"/>
      <c r="AB369" s="233"/>
      <c r="AC369" s="212">
        <v>750201</v>
      </c>
      <c r="AD369" s="212" t="s">
        <v>3121</v>
      </c>
      <c r="AE369" s="212" t="s">
        <v>902</v>
      </c>
      <c r="AF369" s="212" t="s">
        <v>54</v>
      </c>
      <c r="AG369" s="212" t="s">
        <v>2970</v>
      </c>
      <c r="AH369" s="211">
        <v>13</v>
      </c>
      <c r="AI369" s="212" t="s">
        <v>3093</v>
      </c>
      <c r="AJ369" s="213">
        <v>180403</v>
      </c>
      <c r="AK369" s="233"/>
      <c r="AL369" s="233"/>
      <c r="AM369" s="233"/>
      <c r="AN369" s="233"/>
      <c r="AO369" s="233"/>
      <c r="AP369" s="233"/>
      <c r="AQ369" s="233"/>
      <c r="AR369" s="233"/>
      <c r="AS369" s="265"/>
      <c r="AT369" s="265"/>
      <c r="AU369" s="265"/>
      <c r="AV369" s="265"/>
      <c r="AW369" s="265"/>
      <c r="AX369" s="265"/>
      <c r="AY369" s="265"/>
      <c r="AZ369" s="265"/>
      <c r="BA369" s="265"/>
      <c r="BB369" s="265"/>
      <c r="BC369" s="265"/>
      <c r="BD369" s="266"/>
      <c r="BE369" s="266"/>
      <c r="BF369" s="266"/>
      <c r="BG369" s="266"/>
      <c r="BH369" s="266"/>
      <c r="BI369" s="265"/>
      <c r="BJ369" s="265"/>
      <c r="BK369" s="265"/>
      <c r="BN369" s="2"/>
      <c r="BQ369" s="45"/>
    </row>
    <row r="370" spans="1:69" customFormat="1" ht="34.5" hidden="1" customHeight="1" x14ac:dyDescent="0.25">
      <c r="A370" s="233"/>
      <c r="B370" s="233"/>
      <c r="C370" s="233"/>
      <c r="D370" s="233"/>
      <c r="E370" s="265"/>
      <c r="F370" s="265"/>
      <c r="G370" s="265"/>
      <c r="H370" s="265"/>
      <c r="I370" s="265"/>
      <c r="J370" s="265"/>
      <c r="K370" s="265"/>
      <c r="L370" s="265"/>
      <c r="M370" s="265"/>
      <c r="N370" s="265"/>
      <c r="O370" s="265"/>
      <c r="P370" s="265"/>
      <c r="Q370" s="265"/>
      <c r="R370" s="233"/>
      <c r="S370" s="233"/>
      <c r="T370" s="233"/>
      <c r="U370" s="233"/>
      <c r="V370" s="233"/>
      <c r="W370" s="233"/>
      <c r="X370" s="233"/>
      <c r="Y370" s="233"/>
      <c r="Z370" s="233"/>
      <c r="AA370" s="233"/>
      <c r="AB370" s="233"/>
      <c r="AC370" s="212">
        <v>750202</v>
      </c>
      <c r="AD370" s="212" t="s">
        <v>3123</v>
      </c>
      <c r="AE370" s="212" t="s">
        <v>902</v>
      </c>
      <c r="AF370" s="212" t="s">
        <v>54</v>
      </c>
      <c r="AG370" s="212" t="s">
        <v>2970</v>
      </c>
      <c r="AH370" s="211">
        <v>13</v>
      </c>
      <c r="AI370" s="212" t="s">
        <v>3125</v>
      </c>
      <c r="AJ370" s="213">
        <v>180404</v>
      </c>
      <c r="AK370" s="233"/>
      <c r="AL370" s="233"/>
      <c r="AM370" s="233"/>
      <c r="AN370" s="233"/>
      <c r="AO370" s="233"/>
      <c r="AP370" s="233"/>
      <c r="AQ370" s="233"/>
      <c r="AR370" s="233"/>
      <c r="AS370" s="265"/>
      <c r="AT370" s="265"/>
      <c r="AU370" s="265"/>
      <c r="AV370" s="265"/>
      <c r="AW370" s="265"/>
      <c r="AX370" s="265"/>
      <c r="AY370" s="265"/>
      <c r="AZ370" s="265"/>
      <c r="BA370" s="265"/>
      <c r="BB370" s="265"/>
      <c r="BC370" s="265"/>
      <c r="BD370" s="266"/>
      <c r="BE370" s="266"/>
      <c r="BF370" s="266"/>
      <c r="BG370" s="266"/>
      <c r="BH370" s="266"/>
      <c r="BI370" s="265"/>
      <c r="BJ370" s="265"/>
      <c r="BK370" s="265"/>
      <c r="BN370" s="2"/>
      <c r="BQ370" s="45"/>
    </row>
    <row r="371" spans="1:69" customFormat="1" ht="34.5" hidden="1" customHeight="1" x14ac:dyDescent="0.25">
      <c r="A371" s="233"/>
      <c r="B371" s="233"/>
      <c r="C371" s="233"/>
      <c r="D371" s="233"/>
      <c r="E371" s="265"/>
      <c r="F371" s="265"/>
      <c r="G371" s="265"/>
      <c r="H371" s="265"/>
      <c r="I371" s="265"/>
      <c r="J371" s="265"/>
      <c r="K371" s="265"/>
      <c r="L371" s="265"/>
      <c r="M371" s="265"/>
      <c r="N371" s="265"/>
      <c r="O371" s="265"/>
      <c r="P371" s="265"/>
      <c r="Q371" s="265"/>
      <c r="R371" s="233"/>
      <c r="S371" s="233"/>
      <c r="T371" s="233"/>
      <c r="U371" s="233"/>
      <c r="V371" s="233"/>
      <c r="W371" s="233"/>
      <c r="X371" s="233"/>
      <c r="Y371" s="233"/>
      <c r="Z371" s="233"/>
      <c r="AA371" s="233"/>
      <c r="AB371" s="233"/>
      <c r="AC371" s="212">
        <v>750203</v>
      </c>
      <c r="AD371" s="212" t="s">
        <v>3124</v>
      </c>
      <c r="AE371" s="212" t="s">
        <v>902</v>
      </c>
      <c r="AF371" s="212" t="s">
        <v>54</v>
      </c>
      <c r="AG371" s="212" t="s">
        <v>2970</v>
      </c>
      <c r="AH371" s="211">
        <v>13</v>
      </c>
      <c r="AI371" s="212" t="s">
        <v>3127</v>
      </c>
      <c r="AJ371" s="213">
        <v>180405</v>
      </c>
      <c r="AK371" s="233"/>
      <c r="AL371" s="233"/>
      <c r="AM371" s="233"/>
      <c r="AN371" s="233"/>
      <c r="AO371" s="233"/>
      <c r="AP371" s="233"/>
      <c r="AQ371" s="233"/>
      <c r="AR371" s="233"/>
      <c r="AS371" s="265"/>
      <c r="AT371" s="265"/>
      <c r="AU371" s="265"/>
      <c r="AV371" s="265"/>
      <c r="AW371" s="265"/>
      <c r="AX371" s="265"/>
      <c r="AY371" s="265"/>
      <c r="AZ371" s="265"/>
      <c r="BA371" s="265"/>
      <c r="BB371" s="265"/>
      <c r="BC371" s="265"/>
      <c r="BD371" s="266"/>
      <c r="BE371" s="266"/>
      <c r="BF371" s="266"/>
      <c r="BG371" s="266"/>
      <c r="BH371" s="266"/>
      <c r="BI371" s="265"/>
      <c r="BJ371" s="265"/>
      <c r="BK371" s="265"/>
      <c r="BN371" s="2"/>
      <c r="BQ371" s="45"/>
    </row>
    <row r="372" spans="1:69" customFormat="1" ht="34.5" hidden="1" customHeight="1" x14ac:dyDescent="0.25">
      <c r="A372" s="233"/>
      <c r="B372" s="233"/>
      <c r="C372" s="233"/>
      <c r="D372" s="233"/>
      <c r="E372" s="265"/>
      <c r="F372" s="265"/>
      <c r="G372" s="265"/>
      <c r="H372" s="265"/>
      <c r="I372" s="265"/>
      <c r="J372" s="265"/>
      <c r="K372" s="265"/>
      <c r="L372" s="265"/>
      <c r="M372" s="265"/>
      <c r="N372" s="265"/>
      <c r="O372" s="265"/>
      <c r="P372" s="265"/>
      <c r="Q372" s="265"/>
      <c r="R372" s="233"/>
      <c r="S372" s="233"/>
      <c r="T372" s="233"/>
      <c r="U372" s="233"/>
      <c r="V372" s="233"/>
      <c r="W372" s="233"/>
      <c r="X372" s="233"/>
      <c r="Y372" s="233"/>
      <c r="Z372" s="233"/>
      <c r="AA372" s="233"/>
      <c r="AB372" s="233"/>
      <c r="AC372" s="212">
        <v>750301</v>
      </c>
      <c r="AD372" s="212" t="s">
        <v>3126</v>
      </c>
      <c r="AE372" s="212" t="s">
        <v>902</v>
      </c>
      <c r="AF372" s="212" t="s">
        <v>54</v>
      </c>
      <c r="AG372" s="212" t="s">
        <v>2970</v>
      </c>
      <c r="AH372" s="211">
        <v>13</v>
      </c>
      <c r="AI372" s="212" t="s">
        <v>3129</v>
      </c>
      <c r="AJ372" s="213">
        <v>180407</v>
      </c>
      <c r="AK372" s="233"/>
      <c r="AL372" s="233"/>
      <c r="AM372" s="233"/>
      <c r="AN372" s="233"/>
      <c r="AO372" s="233"/>
      <c r="AP372" s="233"/>
      <c r="AQ372" s="233"/>
      <c r="AR372" s="233"/>
      <c r="AS372" s="265"/>
      <c r="AT372" s="265"/>
      <c r="AU372" s="265"/>
      <c r="AV372" s="265"/>
      <c r="AW372" s="265"/>
      <c r="AX372" s="265"/>
      <c r="AY372" s="265"/>
      <c r="AZ372" s="265"/>
      <c r="BA372" s="265"/>
      <c r="BB372" s="265"/>
      <c r="BC372" s="265"/>
      <c r="BD372" s="266"/>
      <c r="BE372" s="266"/>
      <c r="BF372" s="266"/>
      <c r="BG372" s="266"/>
      <c r="BH372" s="266"/>
      <c r="BI372" s="265"/>
      <c r="BJ372" s="265"/>
      <c r="BK372" s="265"/>
      <c r="BN372" s="2"/>
      <c r="BQ372" s="45"/>
    </row>
    <row r="373" spans="1:69" customFormat="1" ht="34.5" hidden="1" customHeight="1" x14ac:dyDescent="0.25">
      <c r="A373" s="233"/>
      <c r="B373" s="233"/>
      <c r="C373" s="233"/>
      <c r="D373" s="233"/>
      <c r="E373" s="265"/>
      <c r="F373" s="265"/>
      <c r="G373" s="265"/>
      <c r="H373" s="265"/>
      <c r="I373" s="265"/>
      <c r="J373" s="265"/>
      <c r="K373" s="265"/>
      <c r="L373" s="265"/>
      <c r="M373" s="265"/>
      <c r="N373" s="265"/>
      <c r="O373" s="265"/>
      <c r="P373" s="265"/>
      <c r="Q373" s="265"/>
      <c r="R373" s="233"/>
      <c r="S373" s="233"/>
      <c r="T373" s="233"/>
      <c r="U373" s="233"/>
      <c r="V373" s="233"/>
      <c r="W373" s="233"/>
      <c r="X373" s="233"/>
      <c r="Y373" s="233"/>
      <c r="Z373" s="233"/>
      <c r="AA373" s="233"/>
      <c r="AB373" s="233"/>
      <c r="AC373" s="212">
        <v>750302</v>
      </c>
      <c r="AD373" s="212" t="s">
        <v>3128</v>
      </c>
      <c r="AE373" s="212" t="s">
        <v>902</v>
      </c>
      <c r="AF373" s="212" t="s">
        <v>54</v>
      </c>
      <c r="AG373" s="212" t="s">
        <v>2970</v>
      </c>
      <c r="AH373" s="211">
        <v>13</v>
      </c>
      <c r="AI373" s="212" t="s">
        <v>3131</v>
      </c>
      <c r="AJ373" s="213">
        <v>180408</v>
      </c>
      <c r="AK373" s="233"/>
      <c r="AL373" s="233"/>
      <c r="AM373" s="233"/>
      <c r="AN373" s="233"/>
      <c r="AO373" s="233"/>
      <c r="AP373" s="233"/>
      <c r="AQ373" s="233"/>
      <c r="AR373" s="233"/>
      <c r="AS373" s="265"/>
      <c r="AT373" s="265"/>
      <c r="AU373" s="265"/>
      <c r="AV373" s="265"/>
      <c r="AW373" s="265"/>
      <c r="AX373" s="265"/>
      <c r="AY373" s="265"/>
      <c r="AZ373" s="265"/>
      <c r="BA373" s="265"/>
      <c r="BB373" s="265"/>
      <c r="BC373" s="265"/>
      <c r="BD373" s="266"/>
      <c r="BE373" s="266"/>
      <c r="BF373" s="266"/>
      <c r="BG373" s="266"/>
      <c r="BH373" s="266"/>
      <c r="BI373" s="265"/>
      <c r="BJ373" s="265"/>
      <c r="BK373" s="265"/>
      <c r="BN373" s="2"/>
      <c r="BQ373" s="45"/>
    </row>
    <row r="374" spans="1:69" customFormat="1" ht="34.5" hidden="1" customHeight="1" x14ac:dyDescent="0.25">
      <c r="A374" s="233"/>
      <c r="B374" s="233"/>
      <c r="C374" s="233"/>
      <c r="D374" s="233"/>
      <c r="E374" s="265"/>
      <c r="F374" s="265"/>
      <c r="G374" s="265"/>
      <c r="H374" s="265"/>
      <c r="I374" s="265"/>
      <c r="J374" s="265"/>
      <c r="K374" s="265"/>
      <c r="L374" s="265"/>
      <c r="M374" s="265"/>
      <c r="N374" s="265"/>
      <c r="O374" s="265"/>
      <c r="P374" s="265"/>
      <c r="Q374" s="265"/>
      <c r="R374" s="233"/>
      <c r="S374" s="233"/>
      <c r="T374" s="233"/>
      <c r="U374" s="233"/>
      <c r="V374" s="233"/>
      <c r="W374" s="233"/>
      <c r="X374" s="233"/>
      <c r="Y374" s="233"/>
      <c r="Z374" s="233"/>
      <c r="AA374" s="233"/>
      <c r="AB374" s="233"/>
      <c r="AC374" s="212">
        <v>750303</v>
      </c>
      <c r="AD374" s="212" t="s">
        <v>3130</v>
      </c>
      <c r="AE374" s="212" t="s">
        <v>902</v>
      </c>
      <c r="AF374" s="212" t="s">
        <v>54</v>
      </c>
      <c r="AG374" s="212" t="s">
        <v>2970</v>
      </c>
      <c r="AH374" s="211">
        <v>13</v>
      </c>
      <c r="AI374" s="212" t="s">
        <v>3133</v>
      </c>
      <c r="AJ374" s="213">
        <v>180411</v>
      </c>
      <c r="AK374" s="233"/>
      <c r="AL374" s="233"/>
      <c r="AM374" s="233"/>
      <c r="AN374" s="233"/>
      <c r="AO374" s="233"/>
      <c r="AP374" s="233"/>
      <c r="AQ374" s="233"/>
      <c r="AR374" s="233"/>
      <c r="AS374" s="265"/>
      <c r="AT374" s="265"/>
      <c r="AU374" s="265"/>
      <c r="AV374" s="265"/>
      <c r="AW374" s="265"/>
      <c r="AX374" s="265"/>
      <c r="AY374" s="265"/>
      <c r="AZ374" s="265"/>
      <c r="BA374" s="265"/>
      <c r="BB374" s="265"/>
      <c r="BC374" s="265"/>
      <c r="BD374" s="266"/>
      <c r="BE374" s="266"/>
      <c r="BF374" s="266"/>
      <c r="BG374" s="266"/>
      <c r="BH374" s="266"/>
      <c r="BI374" s="265"/>
      <c r="BJ374" s="265"/>
      <c r="BK374" s="265"/>
      <c r="BN374" s="2"/>
      <c r="BQ374" s="45"/>
    </row>
    <row r="375" spans="1:69" customFormat="1" ht="34.5" hidden="1" customHeight="1" x14ac:dyDescent="0.25">
      <c r="A375" s="233"/>
      <c r="B375" s="233"/>
      <c r="C375" s="233"/>
      <c r="D375" s="233"/>
      <c r="E375" s="265"/>
      <c r="F375" s="265"/>
      <c r="G375" s="265"/>
      <c r="H375" s="265"/>
      <c r="I375" s="265"/>
      <c r="J375" s="265"/>
      <c r="K375" s="265"/>
      <c r="L375" s="265"/>
      <c r="M375" s="265"/>
      <c r="N375" s="265"/>
      <c r="O375" s="265"/>
      <c r="P375" s="265"/>
      <c r="Q375" s="265"/>
      <c r="R375" s="233"/>
      <c r="S375" s="233"/>
      <c r="T375" s="233"/>
      <c r="U375" s="233"/>
      <c r="V375" s="233"/>
      <c r="W375" s="233"/>
      <c r="X375" s="233"/>
      <c r="Y375" s="233"/>
      <c r="Z375" s="233"/>
      <c r="AA375" s="233"/>
      <c r="AB375" s="233"/>
      <c r="AC375" s="212">
        <v>750304</v>
      </c>
      <c r="AD375" s="212" t="s">
        <v>3132</v>
      </c>
      <c r="AE375" s="212" t="s">
        <v>902</v>
      </c>
      <c r="AF375" s="212" t="s">
        <v>54</v>
      </c>
      <c r="AG375" s="212" t="s">
        <v>2970</v>
      </c>
      <c r="AH375" s="211">
        <v>13</v>
      </c>
      <c r="AI375" s="212" t="s">
        <v>3135</v>
      </c>
      <c r="AJ375" s="213">
        <v>180414</v>
      </c>
      <c r="AK375" s="233"/>
      <c r="AL375" s="233"/>
      <c r="AM375" s="233"/>
      <c r="AN375" s="233"/>
      <c r="AO375" s="233"/>
      <c r="AP375" s="233"/>
      <c r="AQ375" s="233"/>
      <c r="AR375" s="233"/>
      <c r="AS375" s="265"/>
      <c r="AT375" s="265"/>
      <c r="AU375" s="265"/>
      <c r="AV375" s="265"/>
      <c r="AW375" s="265"/>
      <c r="AX375" s="265"/>
      <c r="AY375" s="265"/>
      <c r="AZ375" s="265"/>
      <c r="BA375" s="265"/>
      <c r="BB375" s="265"/>
      <c r="BC375" s="265"/>
      <c r="BD375" s="266"/>
      <c r="BE375" s="266"/>
      <c r="BF375" s="266"/>
      <c r="BG375" s="266"/>
      <c r="BH375" s="266"/>
      <c r="BI375" s="265"/>
      <c r="BJ375" s="265"/>
      <c r="BK375" s="265"/>
      <c r="BN375" s="2"/>
      <c r="BQ375" s="45"/>
    </row>
    <row r="376" spans="1:69" customFormat="1" ht="34.5" hidden="1" customHeight="1" x14ac:dyDescent="0.25">
      <c r="A376" s="233"/>
      <c r="B376" s="233"/>
      <c r="C376" s="233"/>
      <c r="D376" s="233"/>
      <c r="E376" s="265"/>
      <c r="F376" s="265"/>
      <c r="G376" s="265"/>
      <c r="H376" s="265"/>
      <c r="I376" s="265"/>
      <c r="J376" s="265"/>
      <c r="K376" s="265"/>
      <c r="L376" s="265"/>
      <c r="M376" s="265"/>
      <c r="N376" s="265"/>
      <c r="O376" s="265"/>
      <c r="P376" s="265"/>
      <c r="Q376" s="265"/>
      <c r="R376" s="233"/>
      <c r="S376" s="233"/>
      <c r="T376" s="233"/>
      <c r="U376" s="233"/>
      <c r="V376" s="233"/>
      <c r="W376" s="233"/>
      <c r="X376" s="233"/>
      <c r="Y376" s="233"/>
      <c r="Z376" s="233"/>
      <c r="AA376" s="233"/>
      <c r="AB376" s="233"/>
      <c r="AC376" s="212">
        <v>750305</v>
      </c>
      <c r="AD376" s="212" t="s">
        <v>3134</v>
      </c>
      <c r="AE376" s="212" t="s">
        <v>902</v>
      </c>
      <c r="AF376" s="212" t="s">
        <v>54</v>
      </c>
      <c r="AG376" s="212" t="s">
        <v>2970</v>
      </c>
      <c r="AH376" s="211">
        <v>13</v>
      </c>
      <c r="AI376" s="212" t="s">
        <v>3137</v>
      </c>
      <c r="AJ376" s="213">
        <v>180415</v>
      </c>
      <c r="AK376" s="233"/>
      <c r="AL376" s="233"/>
      <c r="AM376" s="233"/>
      <c r="AN376" s="233"/>
      <c r="AO376" s="233"/>
      <c r="AP376" s="233"/>
      <c r="AQ376" s="233"/>
      <c r="AR376" s="233"/>
      <c r="AS376" s="265"/>
      <c r="AT376" s="265"/>
      <c r="AU376" s="265"/>
      <c r="AV376" s="265"/>
      <c r="AW376" s="265"/>
      <c r="AX376" s="265"/>
      <c r="AY376" s="265"/>
      <c r="AZ376" s="265"/>
      <c r="BA376" s="265"/>
      <c r="BB376" s="265"/>
      <c r="BC376" s="265"/>
      <c r="BD376" s="266"/>
      <c r="BE376" s="266"/>
      <c r="BF376" s="266"/>
      <c r="BG376" s="266"/>
      <c r="BH376" s="266"/>
      <c r="BI376" s="265"/>
      <c r="BJ376" s="265"/>
      <c r="BK376" s="265"/>
      <c r="BN376" s="2"/>
      <c r="BQ376" s="45"/>
    </row>
    <row r="377" spans="1:69" customFormat="1" ht="34.5" hidden="1" customHeight="1" x14ac:dyDescent="0.25">
      <c r="A377" s="233"/>
      <c r="B377" s="233"/>
      <c r="C377" s="233"/>
      <c r="D377" s="233"/>
      <c r="E377" s="265"/>
      <c r="F377" s="265"/>
      <c r="G377" s="265"/>
      <c r="H377" s="265"/>
      <c r="I377" s="265"/>
      <c r="J377" s="265"/>
      <c r="K377" s="265"/>
      <c r="L377" s="265"/>
      <c r="M377" s="265"/>
      <c r="N377" s="265"/>
      <c r="O377" s="265"/>
      <c r="P377" s="265"/>
      <c r="Q377" s="265"/>
      <c r="R377" s="233"/>
      <c r="S377" s="233"/>
      <c r="T377" s="233"/>
      <c r="U377" s="233"/>
      <c r="V377" s="233"/>
      <c r="W377" s="233"/>
      <c r="X377" s="233"/>
      <c r="Y377" s="233"/>
      <c r="Z377" s="233"/>
      <c r="AA377" s="233"/>
      <c r="AB377" s="233"/>
      <c r="AC377" s="212">
        <v>750306</v>
      </c>
      <c r="AD377" s="212" t="s">
        <v>3136</v>
      </c>
      <c r="AE377" s="212" t="s">
        <v>902</v>
      </c>
      <c r="AF377" s="212" t="s">
        <v>54</v>
      </c>
      <c r="AG377" s="212" t="s">
        <v>2970</v>
      </c>
      <c r="AH377" s="211">
        <v>13</v>
      </c>
      <c r="AI377" s="212" t="s">
        <v>3139</v>
      </c>
      <c r="AJ377" s="213">
        <v>180416</v>
      </c>
      <c r="AK377" s="233"/>
      <c r="AL377" s="233"/>
      <c r="AM377" s="233"/>
      <c r="AN377" s="233"/>
      <c r="AO377" s="233"/>
      <c r="AP377" s="233"/>
      <c r="AQ377" s="233"/>
      <c r="AR377" s="233"/>
      <c r="AS377" s="265"/>
      <c r="AT377" s="265"/>
      <c r="AU377" s="265"/>
      <c r="AV377" s="265"/>
      <c r="AW377" s="265"/>
      <c r="AX377" s="265"/>
      <c r="AY377" s="265"/>
      <c r="AZ377" s="265"/>
      <c r="BA377" s="265"/>
      <c r="BB377" s="265"/>
      <c r="BC377" s="265"/>
      <c r="BD377" s="266"/>
      <c r="BE377" s="266"/>
      <c r="BF377" s="266"/>
      <c r="BG377" s="266"/>
      <c r="BH377" s="266"/>
      <c r="BI377" s="265"/>
      <c r="BJ377" s="265"/>
      <c r="BK377" s="265"/>
      <c r="BN377" s="2"/>
      <c r="BQ377" s="45"/>
    </row>
    <row r="378" spans="1:69" customFormat="1" ht="34.5" hidden="1" customHeight="1" x14ac:dyDescent="0.25">
      <c r="A378" s="233"/>
      <c r="B378" s="233"/>
      <c r="C378" s="233"/>
      <c r="D378" s="233"/>
      <c r="E378" s="265"/>
      <c r="F378" s="265"/>
      <c r="G378" s="265"/>
      <c r="H378" s="265"/>
      <c r="I378" s="265"/>
      <c r="J378" s="265"/>
      <c r="K378" s="265"/>
      <c r="L378" s="265"/>
      <c r="M378" s="265"/>
      <c r="N378" s="265"/>
      <c r="O378" s="265"/>
      <c r="P378" s="265"/>
      <c r="Q378" s="265"/>
      <c r="R378" s="233"/>
      <c r="S378" s="233"/>
      <c r="T378" s="233"/>
      <c r="U378" s="233"/>
      <c r="V378" s="233"/>
      <c r="W378" s="233"/>
      <c r="X378" s="233"/>
      <c r="Y378" s="233"/>
      <c r="Z378" s="233"/>
      <c r="AA378" s="233"/>
      <c r="AB378" s="233"/>
      <c r="AC378" s="212">
        <v>750401</v>
      </c>
      <c r="AD378" s="212" t="s">
        <v>3138</v>
      </c>
      <c r="AE378" s="325" t="s">
        <v>3095</v>
      </c>
      <c r="AF378" s="212" t="s">
        <v>54</v>
      </c>
      <c r="AG378" s="212" t="s">
        <v>2970</v>
      </c>
      <c r="AH378" s="211">
        <v>13</v>
      </c>
      <c r="AI378" s="212" t="s">
        <v>3141</v>
      </c>
      <c r="AJ378" s="213">
        <v>180499</v>
      </c>
      <c r="AK378" s="233"/>
      <c r="AL378" s="233"/>
      <c r="AM378" s="233"/>
      <c r="AN378" s="233"/>
      <c r="AO378" s="233"/>
      <c r="AP378" s="233"/>
      <c r="AQ378" s="233"/>
      <c r="AR378" s="233"/>
      <c r="AS378" s="265"/>
      <c r="AT378" s="265"/>
      <c r="AU378" s="265"/>
      <c r="AV378" s="265"/>
      <c r="AW378" s="265"/>
      <c r="AX378" s="265"/>
      <c r="AY378" s="265"/>
      <c r="AZ378" s="265"/>
      <c r="BA378" s="265"/>
      <c r="BB378" s="265"/>
      <c r="BC378" s="265"/>
      <c r="BD378" s="266"/>
      <c r="BE378" s="266"/>
      <c r="BF378" s="266"/>
      <c r="BG378" s="266"/>
      <c r="BH378" s="266"/>
      <c r="BI378" s="265"/>
      <c r="BJ378" s="265"/>
      <c r="BK378" s="265"/>
      <c r="BN378" s="2"/>
      <c r="BQ378" s="45"/>
    </row>
    <row r="379" spans="1:69" customFormat="1" ht="34.5" hidden="1" customHeight="1" x14ac:dyDescent="0.25">
      <c r="A379" s="233"/>
      <c r="B379" s="233"/>
      <c r="C379" s="233"/>
      <c r="D379" s="233"/>
      <c r="E379" s="265"/>
      <c r="F379" s="265"/>
      <c r="G379" s="265"/>
      <c r="H379" s="265"/>
      <c r="I379" s="265"/>
      <c r="J379" s="265"/>
      <c r="K379" s="265"/>
      <c r="L379" s="265"/>
      <c r="M379" s="265"/>
      <c r="N379" s="265"/>
      <c r="O379" s="265"/>
      <c r="P379" s="265"/>
      <c r="Q379" s="265"/>
      <c r="R379" s="233"/>
      <c r="S379" s="233"/>
      <c r="T379" s="233"/>
      <c r="U379" s="233"/>
      <c r="V379" s="233"/>
      <c r="W379" s="233"/>
      <c r="X379" s="233"/>
      <c r="Y379" s="233"/>
      <c r="Z379" s="233"/>
      <c r="AA379" s="233"/>
      <c r="AB379" s="233"/>
      <c r="AC379" s="212">
        <v>750402</v>
      </c>
      <c r="AD379" s="212" t="s">
        <v>3140</v>
      </c>
      <c r="AE379" s="325" t="s">
        <v>3095</v>
      </c>
      <c r="AF379" s="212" t="s">
        <v>54</v>
      </c>
      <c r="AG379" s="212" t="s">
        <v>2970</v>
      </c>
      <c r="AH379" s="211">
        <v>13</v>
      </c>
      <c r="AI379" s="212" t="s">
        <v>3142</v>
      </c>
      <c r="AJ379" s="213">
        <v>180500</v>
      </c>
      <c r="AK379" s="233"/>
      <c r="AL379" s="233"/>
      <c r="AM379" s="233"/>
      <c r="AN379" s="233"/>
      <c r="AO379" s="233"/>
      <c r="AP379" s="233"/>
      <c r="AQ379" s="233"/>
      <c r="AR379" s="233"/>
      <c r="AS379" s="265"/>
      <c r="AT379" s="265"/>
      <c r="AU379" s="265"/>
      <c r="AV379" s="265"/>
      <c r="AW379" s="265"/>
      <c r="AX379" s="265"/>
      <c r="AY379" s="265"/>
      <c r="AZ379" s="265"/>
      <c r="BA379" s="265"/>
      <c r="BB379" s="265"/>
      <c r="BC379" s="265"/>
      <c r="BD379" s="266"/>
      <c r="BE379" s="266"/>
      <c r="BF379" s="266"/>
      <c r="BG379" s="266"/>
      <c r="BH379" s="266"/>
      <c r="BI379" s="265"/>
      <c r="BJ379" s="265"/>
      <c r="BK379" s="265"/>
      <c r="BN379" s="2"/>
      <c r="BQ379" s="45"/>
    </row>
    <row r="380" spans="1:69" customFormat="1" ht="34.5" hidden="1" customHeight="1" x14ac:dyDescent="0.25">
      <c r="A380" s="233"/>
      <c r="B380" s="233"/>
      <c r="C380" s="233"/>
      <c r="D380" s="233"/>
      <c r="E380" s="265"/>
      <c r="F380" s="265"/>
      <c r="G380" s="265"/>
      <c r="H380" s="265"/>
      <c r="I380" s="265"/>
      <c r="J380" s="265"/>
      <c r="K380" s="265"/>
      <c r="L380" s="265"/>
      <c r="M380" s="265"/>
      <c r="N380" s="265"/>
      <c r="O380" s="265"/>
      <c r="P380" s="265"/>
      <c r="Q380" s="265"/>
      <c r="R380" s="233"/>
      <c r="S380" s="233"/>
      <c r="T380" s="233"/>
      <c r="U380" s="233"/>
      <c r="V380" s="233"/>
      <c r="W380" s="233"/>
      <c r="X380" s="233"/>
      <c r="Y380" s="233"/>
      <c r="Z380" s="233"/>
      <c r="AA380" s="233"/>
      <c r="AB380" s="233"/>
      <c r="AC380" s="212">
        <v>750501</v>
      </c>
      <c r="AD380" s="212" t="s">
        <v>3095</v>
      </c>
      <c r="AE380" s="325" t="s">
        <v>3095</v>
      </c>
      <c r="AF380" s="212" t="s">
        <v>54</v>
      </c>
      <c r="AG380" s="212" t="s">
        <v>2970</v>
      </c>
      <c r="AH380" s="211">
        <v>13</v>
      </c>
      <c r="AI380" s="212" t="s">
        <v>3144</v>
      </c>
      <c r="AJ380" s="213">
        <v>180501</v>
      </c>
      <c r="AK380" s="233"/>
      <c r="AL380" s="233"/>
      <c r="AM380" s="233"/>
      <c r="AN380" s="233"/>
      <c r="AO380" s="233"/>
      <c r="AP380" s="233"/>
      <c r="AQ380" s="233"/>
      <c r="AR380" s="233"/>
      <c r="AS380" s="265"/>
      <c r="AT380" s="265"/>
      <c r="AU380" s="265"/>
      <c r="AV380" s="265"/>
      <c r="AW380" s="265"/>
      <c r="AX380" s="265"/>
      <c r="AY380" s="265"/>
      <c r="AZ380" s="265"/>
      <c r="BA380" s="265"/>
      <c r="BB380" s="265"/>
      <c r="BC380" s="265"/>
      <c r="BD380" s="266"/>
      <c r="BE380" s="266"/>
      <c r="BF380" s="266"/>
      <c r="BG380" s="266"/>
      <c r="BH380" s="266"/>
      <c r="BI380" s="265"/>
      <c r="BJ380" s="265"/>
      <c r="BK380" s="265"/>
      <c r="BN380" s="2"/>
      <c r="BQ380" s="45"/>
    </row>
    <row r="381" spans="1:69" customFormat="1" ht="34.5" hidden="1" customHeight="1" x14ac:dyDescent="0.25">
      <c r="A381" s="233"/>
      <c r="B381" s="233"/>
      <c r="C381" s="233"/>
      <c r="D381" s="233"/>
      <c r="E381" s="265"/>
      <c r="F381" s="265"/>
      <c r="G381" s="265"/>
      <c r="H381" s="265"/>
      <c r="I381" s="265"/>
      <c r="J381" s="265"/>
      <c r="K381" s="265"/>
      <c r="L381" s="265"/>
      <c r="M381" s="265"/>
      <c r="N381" s="265"/>
      <c r="O381" s="265"/>
      <c r="P381" s="265"/>
      <c r="Q381" s="265"/>
      <c r="R381" s="233"/>
      <c r="S381" s="233"/>
      <c r="T381" s="233"/>
      <c r="U381" s="233"/>
      <c r="V381" s="233"/>
      <c r="W381" s="233"/>
      <c r="X381" s="233"/>
      <c r="Y381" s="233"/>
      <c r="Z381" s="233"/>
      <c r="AA381" s="233"/>
      <c r="AB381" s="233"/>
      <c r="AC381" s="212">
        <v>750502</v>
      </c>
      <c r="AD381" s="212" t="s">
        <v>3143</v>
      </c>
      <c r="AE381" s="212" t="s">
        <v>902</v>
      </c>
      <c r="AF381" s="212" t="s">
        <v>54</v>
      </c>
      <c r="AG381" s="212" t="s">
        <v>2970</v>
      </c>
      <c r="AH381" s="211">
        <v>13</v>
      </c>
      <c r="AI381" s="212" t="s">
        <v>3146</v>
      </c>
      <c r="AJ381" s="213">
        <v>180503</v>
      </c>
      <c r="AK381" s="233"/>
      <c r="AL381" s="233"/>
      <c r="AM381" s="233"/>
      <c r="AN381" s="233"/>
      <c r="AO381" s="233"/>
      <c r="AP381" s="233"/>
      <c r="AQ381" s="233"/>
      <c r="AR381" s="233"/>
      <c r="AS381" s="265"/>
      <c r="AT381" s="265"/>
      <c r="AU381" s="265"/>
      <c r="AV381" s="265"/>
      <c r="AW381" s="265"/>
      <c r="AX381" s="265"/>
      <c r="AY381" s="265"/>
      <c r="AZ381" s="265"/>
      <c r="BA381" s="265"/>
      <c r="BB381" s="265"/>
      <c r="BC381" s="265"/>
      <c r="BD381" s="266"/>
      <c r="BE381" s="266"/>
      <c r="BF381" s="266"/>
      <c r="BG381" s="266"/>
      <c r="BH381" s="266"/>
      <c r="BI381" s="265"/>
      <c r="BJ381" s="265"/>
      <c r="BK381" s="265"/>
      <c r="BN381" s="2"/>
      <c r="BQ381" s="45"/>
    </row>
    <row r="382" spans="1:69" customFormat="1" ht="34.5" hidden="1" customHeight="1" x14ac:dyDescent="0.25">
      <c r="A382" s="233"/>
      <c r="B382" s="233"/>
      <c r="C382" s="233"/>
      <c r="D382" s="233"/>
      <c r="E382" s="265"/>
      <c r="F382" s="265"/>
      <c r="G382" s="265"/>
      <c r="H382" s="265"/>
      <c r="I382" s="265"/>
      <c r="J382" s="265"/>
      <c r="K382" s="265"/>
      <c r="L382" s="265"/>
      <c r="M382" s="265"/>
      <c r="N382" s="265"/>
      <c r="O382" s="265"/>
      <c r="P382" s="265"/>
      <c r="Q382" s="265"/>
      <c r="R382" s="233"/>
      <c r="S382" s="233"/>
      <c r="T382" s="233"/>
      <c r="U382" s="233"/>
      <c r="V382" s="233"/>
      <c r="W382" s="233"/>
      <c r="X382" s="233"/>
      <c r="Y382" s="233"/>
      <c r="Z382" s="233"/>
      <c r="AA382" s="233"/>
      <c r="AB382" s="233"/>
      <c r="AC382" s="212">
        <v>750503</v>
      </c>
      <c r="AD382" s="212" t="s">
        <v>3145</v>
      </c>
      <c r="AE382" s="212" t="s">
        <v>902</v>
      </c>
      <c r="AF382" s="212" t="s">
        <v>54</v>
      </c>
      <c r="AG382" s="212" t="s">
        <v>2970</v>
      </c>
      <c r="AH382" s="211">
        <v>13</v>
      </c>
      <c r="AI382" s="212" t="s">
        <v>3148</v>
      </c>
      <c r="AJ382" s="213">
        <v>180508</v>
      </c>
      <c r="AK382" s="233"/>
      <c r="AL382" s="233"/>
      <c r="AM382" s="233"/>
      <c r="AN382" s="233"/>
      <c r="AO382" s="233"/>
      <c r="AP382" s="233"/>
      <c r="AQ382" s="233"/>
      <c r="AR382" s="233"/>
      <c r="AS382" s="265"/>
      <c r="AT382" s="265"/>
      <c r="AU382" s="265"/>
      <c r="AV382" s="265"/>
      <c r="AW382" s="265"/>
      <c r="AX382" s="265"/>
      <c r="AY382" s="265"/>
      <c r="AZ382" s="265"/>
      <c r="BA382" s="265"/>
      <c r="BB382" s="265"/>
      <c r="BC382" s="265"/>
      <c r="BD382" s="266"/>
      <c r="BE382" s="266"/>
      <c r="BF382" s="266"/>
      <c r="BG382" s="266"/>
      <c r="BH382" s="266"/>
      <c r="BI382" s="265"/>
      <c r="BJ382" s="265"/>
      <c r="BK382" s="265"/>
      <c r="BN382" s="2"/>
      <c r="BQ382" s="45"/>
    </row>
    <row r="383" spans="1:69" customFormat="1" ht="34.5" hidden="1" customHeight="1" x14ac:dyDescent="0.25">
      <c r="A383" s="233"/>
      <c r="B383" s="233"/>
      <c r="C383" s="233"/>
      <c r="D383" s="233"/>
      <c r="E383" s="265"/>
      <c r="F383" s="265"/>
      <c r="G383" s="265"/>
      <c r="H383" s="265"/>
      <c r="I383" s="265"/>
      <c r="J383" s="265"/>
      <c r="K383" s="265"/>
      <c r="L383" s="265"/>
      <c r="M383" s="265"/>
      <c r="N383" s="265"/>
      <c r="O383" s="265"/>
      <c r="P383" s="265"/>
      <c r="Q383" s="265"/>
      <c r="R383" s="233"/>
      <c r="S383" s="233"/>
      <c r="T383" s="233"/>
      <c r="U383" s="233"/>
      <c r="V383" s="233"/>
      <c r="W383" s="233"/>
      <c r="X383" s="233"/>
      <c r="Y383" s="233"/>
      <c r="Z383" s="233"/>
      <c r="AA383" s="233"/>
      <c r="AB383" s="233"/>
      <c r="AC383" s="212">
        <v>750504</v>
      </c>
      <c r="AD383" s="212" t="s">
        <v>3147</v>
      </c>
      <c r="AE383" s="212" t="s">
        <v>902</v>
      </c>
      <c r="AF383" s="212" t="s">
        <v>54</v>
      </c>
      <c r="AG383" s="212" t="s">
        <v>2970</v>
      </c>
      <c r="AH383" s="211">
        <v>13</v>
      </c>
      <c r="AI383" s="212" t="s">
        <v>3149</v>
      </c>
      <c r="AJ383" s="213">
        <v>180600</v>
      </c>
      <c r="AK383" s="233"/>
      <c r="AL383" s="233"/>
      <c r="AM383" s="233"/>
      <c r="AN383" s="233"/>
      <c r="AO383" s="233"/>
      <c r="AP383" s="233"/>
      <c r="AQ383" s="233"/>
      <c r="AR383" s="233"/>
      <c r="AS383" s="265"/>
      <c r="AT383" s="265"/>
      <c r="AU383" s="265"/>
      <c r="AV383" s="265"/>
      <c r="AW383" s="265"/>
      <c r="AX383" s="265"/>
      <c r="AY383" s="265"/>
      <c r="AZ383" s="265"/>
      <c r="BA383" s="265"/>
      <c r="BB383" s="265"/>
      <c r="BC383" s="265"/>
      <c r="BD383" s="266"/>
      <c r="BE383" s="266"/>
      <c r="BF383" s="266"/>
      <c r="BG383" s="266"/>
      <c r="BH383" s="266"/>
      <c r="BI383" s="265"/>
      <c r="BJ383" s="265"/>
      <c r="BK383" s="265"/>
      <c r="BN383" s="2"/>
      <c r="BQ383" s="45"/>
    </row>
    <row r="384" spans="1:69" ht="34.5" hidden="1" customHeight="1" x14ac:dyDescent="0.25">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12">
        <v>750505</v>
      </c>
      <c r="AD384" s="212" t="s">
        <v>3111</v>
      </c>
      <c r="AE384" s="212" t="s">
        <v>902</v>
      </c>
      <c r="AF384" s="212" t="s">
        <v>54</v>
      </c>
      <c r="AG384" s="212" t="s">
        <v>2970</v>
      </c>
      <c r="AH384" s="211">
        <v>13</v>
      </c>
      <c r="AI384" s="204" t="s">
        <v>3150</v>
      </c>
      <c r="AJ384" s="323">
        <v>180601</v>
      </c>
      <c r="AK384" s="233"/>
      <c r="AL384" s="233"/>
      <c r="AM384" s="233"/>
      <c r="AN384" s="233"/>
      <c r="AO384" s="233"/>
      <c r="AP384" s="233"/>
      <c r="AQ384" s="233"/>
      <c r="AR384" s="233"/>
      <c r="AS384" s="233"/>
      <c r="AT384" s="233"/>
      <c r="AU384" s="233"/>
      <c r="AV384" s="233"/>
      <c r="AW384" s="233"/>
      <c r="AX384" s="233"/>
      <c r="AY384" s="233"/>
      <c r="AZ384" s="233"/>
      <c r="BA384" s="233"/>
      <c r="BB384" s="233"/>
      <c r="BC384" s="233"/>
      <c r="BD384" s="264"/>
      <c r="BE384" s="264"/>
      <c r="BF384" s="264"/>
      <c r="BG384" s="264"/>
      <c r="BH384" s="264"/>
      <c r="BI384" s="233"/>
      <c r="BJ384" s="233"/>
      <c r="BK384" s="233"/>
      <c r="BN384" s="312"/>
      <c r="BQ384" s="45"/>
    </row>
    <row r="385" spans="1:69" ht="34.5" hidden="1" customHeight="1" x14ac:dyDescent="0.25">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04">
        <v>770102</v>
      </c>
      <c r="AD385" s="204" t="s">
        <v>2871</v>
      </c>
      <c r="AE385" s="324" t="s">
        <v>3826</v>
      </c>
      <c r="AF385" s="204" t="s">
        <v>54</v>
      </c>
      <c r="AG385" s="204" t="s">
        <v>2970</v>
      </c>
      <c r="AH385" s="211">
        <v>26</v>
      </c>
      <c r="AI385" s="204" t="s">
        <v>3151</v>
      </c>
      <c r="AJ385" s="323">
        <v>180602</v>
      </c>
      <c r="AK385" s="233"/>
      <c r="AL385" s="233"/>
      <c r="AM385" s="233"/>
      <c r="AN385" s="233"/>
      <c r="AO385" s="233"/>
      <c r="AP385" s="233"/>
      <c r="AQ385" s="233"/>
      <c r="AR385" s="233"/>
      <c r="AS385" s="233"/>
      <c r="AT385" s="233"/>
      <c r="AU385" s="233"/>
      <c r="AV385" s="233"/>
      <c r="AW385" s="233"/>
      <c r="AX385" s="233"/>
      <c r="AY385" s="233"/>
      <c r="AZ385" s="233"/>
      <c r="BA385" s="233"/>
      <c r="BB385" s="233"/>
      <c r="BC385" s="233"/>
      <c r="BD385" s="264"/>
      <c r="BE385" s="264"/>
      <c r="BF385" s="264"/>
      <c r="BG385" s="264"/>
      <c r="BH385" s="264"/>
      <c r="BI385" s="233"/>
      <c r="BJ385" s="233"/>
      <c r="BK385" s="233"/>
      <c r="BN385" s="312"/>
      <c r="BQ385" s="45"/>
    </row>
    <row r="386" spans="1:69" ht="34.5" hidden="1" customHeight="1" x14ac:dyDescent="0.25">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04">
        <v>770103</v>
      </c>
      <c r="AD386" s="204" t="s">
        <v>2873</v>
      </c>
      <c r="AE386" s="324" t="s">
        <v>3826</v>
      </c>
      <c r="AF386" s="204" t="s">
        <v>54</v>
      </c>
      <c r="AG386" s="204" t="s">
        <v>2970</v>
      </c>
      <c r="AH386" s="211">
        <v>26</v>
      </c>
      <c r="AI386" s="204" t="s">
        <v>3152</v>
      </c>
      <c r="AJ386" s="323">
        <v>180604</v>
      </c>
      <c r="AK386" s="233"/>
      <c r="AL386" s="233"/>
      <c r="AM386" s="233"/>
      <c r="AN386" s="233"/>
      <c r="AO386" s="233"/>
      <c r="AP386" s="233"/>
      <c r="AQ386" s="233"/>
      <c r="AR386" s="233"/>
      <c r="AS386" s="233"/>
      <c r="AT386" s="233"/>
      <c r="AU386" s="233"/>
      <c r="AV386" s="233"/>
      <c r="AW386" s="233"/>
      <c r="AX386" s="233"/>
      <c r="AY386" s="233"/>
      <c r="AZ386" s="233"/>
      <c r="BA386" s="233"/>
      <c r="BB386" s="233"/>
      <c r="BC386" s="233"/>
      <c r="BD386" s="264"/>
      <c r="BE386" s="264"/>
      <c r="BF386" s="264"/>
      <c r="BG386" s="264"/>
      <c r="BH386" s="264"/>
      <c r="BI386" s="233"/>
      <c r="BJ386" s="233"/>
      <c r="BK386" s="233"/>
      <c r="BN386" s="312"/>
      <c r="BQ386" s="45"/>
    </row>
    <row r="387" spans="1:69" ht="34.5" hidden="1" customHeight="1" x14ac:dyDescent="0.25">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04">
        <v>770199</v>
      </c>
      <c r="AD387" s="204" t="s">
        <v>2877</v>
      </c>
      <c r="AE387" s="324" t="s">
        <v>3826</v>
      </c>
      <c r="AF387" s="204" t="s">
        <v>50</v>
      </c>
      <c r="AG387" s="204" t="s">
        <v>902</v>
      </c>
      <c r="AH387" s="211">
        <v>26</v>
      </c>
      <c r="AI387" s="204" t="s">
        <v>3153</v>
      </c>
      <c r="AJ387" s="323">
        <v>180605</v>
      </c>
      <c r="AK387" s="233"/>
      <c r="AL387" s="233"/>
      <c r="AM387" s="233"/>
      <c r="AN387" s="233"/>
      <c r="AO387" s="233"/>
      <c r="AP387" s="233"/>
      <c r="AQ387" s="233"/>
      <c r="AR387" s="233"/>
      <c r="AS387" s="233"/>
      <c r="AT387" s="233"/>
      <c r="AU387" s="233"/>
      <c r="AV387" s="233"/>
      <c r="AW387" s="233"/>
      <c r="AX387" s="233"/>
      <c r="AY387" s="233"/>
      <c r="AZ387" s="233"/>
      <c r="BA387" s="233"/>
      <c r="BB387" s="233"/>
      <c r="BC387" s="233"/>
      <c r="BD387" s="264"/>
      <c r="BE387" s="264"/>
      <c r="BF387" s="264"/>
      <c r="BG387" s="264"/>
      <c r="BH387" s="264"/>
      <c r="BI387" s="233"/>
      <c r="BJ387" s="233"/>
      <c r="BK387" s="233"/>
      <c r="BN387" s="312"/>
      <c r="BQ387" s="45"/>
    </row>
    <row r="388" spans="1:69" ht="34.5" hidden="1" customHeight="1" x14ac:dyDescent="0.25">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04">
        <v>770201</v>
      </c>
      <c r="AD388" s="204" t="s">
        <v>1050</v>
      </c>
      <c r="AE388" s="324" t="s">
        <v>1050</v>
      </c>
      <c r="AF388" s="204" t="s">
        <v>54</v>
      </c>
      <c r="AG388" s="204" t="s">
        <v>2970</v>
      </c>
      <c r="AH388" s="211">
        <v>26</v>
      </c>
      <c r="AI388" s="204" t="s">
        <v>3154</v>
      </c>
      <c r="AJ388" s="323">
        <v>180606</v>
      </c>
      <c r="AK388" s="233"/>
      <c r="AL388" s="233"/>
      <c r="AM388" s="233"/>
      <c r="AN388" s="233"/>
      <c r="AO388" s="233"/>
      <c r="AP388" s="233"/>
      <c r="AQ388" s="233"/>
      <c r="AR388" s="233"/>
      <c r="AS388" s="233"/>
      <c r="AT388" s="233"/>
      <c r="AU388" s="233"/>
      <c r="AV388" s="233"/>
      <c r="AW388" s="233"/>
      <c r="AX388" s="233"/>
      <c r="AY388" s="233"/>
      <c r="AZ388" s="233"/>
      <c r="BA388" s="233"/>
      <c r="BB388" s="233"/>
      <c r="BC388" s="233"/>
      <c r="BD388" s="264"/>
      <c r="BE388" s="264"/>
      <c r="BF388" s="264"/>
      <c r="BG388" s="264"/>
      <c r="BH388" s="264"/>
      <c r="BI388" s="233"/>
      <c r="BJ388" s="233"/>
      <c r="BK388" s="233"/>
      <c r="BN388" s="312"/>
      <c r="BQ388" s="45"/>
    </row>
    <row r="389" spans="1:69" ht="34.5" hidden="1" customHeight="1" x14ac:dyDescent="0.25">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04">
        <v>770203</v>
      </c>
      <c r="AD389" s="204" t="s">
        <v>2880</v>
      </c>
      <c r="AE389" s="324" t="s">
        <v>3826</v>
      </c>
      <c r="AF389" s="204" t="s">
        <v>54</v>
      </c>
      <c r="AG389" s="204" t="s">
        <v>2970</v>
      </c>
      <c r="AH389" s="211">
        <v>26</v>
      </c>
      <c r="AI389" s="204" t="s">
        <v>3155</v>
      </c>
      <c r="AJ389" s="323">
        <v>180607</v>
      </c>
      <c r="AK389" s="233"/>
      <c r="AL389" s="233"/>
      <c r="AM389" s="233"/>
      <c r="AN389" s="233"/>
      <c r="AO389" s="233"/>
      <c r="AP389" s="233"/>
      <c r="AQ389" s="233"/>
      <c r="AR389" s="233"/>
      <c r="AS389" s="233"/>
      <c r="AT389" s="233"/>
      <c r="AU389" s="233"/>
      <c r="AV389" s="233"/>
      <c r="AW389" s="233"/>
      <c r="AX389" s="233"/>
      <c r="AY389" s="233"/>
      <c r="AZ389" s="233"/>
      <c r="BA389" s="233"/>
      <c r="BB389" s="233"/>
      <c r="BC389" s="233"/>
      <c r="BD389" s="264"/>
      <c r="BE389" s="264"/>
      <c r="BF389" s="264"/>
      <c r="BG389" s="264"/>
      <c r="BH389" s="264"/>
      <c r="BI389" s="233"/>
      <c r="BJ389" s="233"/>
      <c r="BK389" s="233"/>
      <c r="BN389" s="312"/>
      <c r="BQ389" s="45"/>
    </row>
    <row r="390" spans="1:69" ht="34.5" hidden="1" customHeight="1" x14ac:dyDescent="0.25">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04">
        <v>770216</v>
      </c>
      <c r="AD390" s="204" t="s">
        <v>2894</v>
      </c>
      <c r="AE390" s="324" t="s">
        <v>3826</v>
      </c>
      <c r="AF390" s="204" t="s">
        <v>54</v>
      </c>
      <c r="AG390" s="204" t="s">
        <v>2970</v>
      </c>
      <c r="AH390" s="211">
        <v>26</v>
      </c>
      <c r="AI390" s="204" t="s">
        <v>3156</v>
      </c>
      <c r="AJ390" s="323">
        <v>180608</v>
      </c>
      <c r="AK390" s="233"/>
      <c r="AL390" s="233"/>
      <c r="AM390" s="233"/>
      <c r="AN390" s="233"/>
      <c r="AO390" s="233"/>
      <c r="AP390" s="233"/>
      <c r="AQ390" s="233"/>
      <c r="AR390" s="233"/>
      <c r="AS390" s="233"/>
      <c r="AT390" s="233"/>
      <c r="AU390" s="233"/>
      <c r="AV390" s="233"/>
      <c r="AW390" s="233"/>
      <c r="AX390" s="233"/>
      <c r="AY390" s="233"/>
      <c r="AZ390" s="233"/>
      <c r="BA390" s="233"/>
      <c r="BB390" s="233"/>
      <c r="BC390" s="233"/>
      <c r="BD390" s="264"/>
      <c r="BE390" s="264"/>
      <c r="BF390" s="264"/>
      <c r="BG390" s="264"/>
      <c r="BH390" s="264"/>
      <c r="BI390" s="233"/>
      <c r="BJ390" s="233"/>
      <c r="BK390" s="233"/>
      <c r="BN390" s="312"/>
      <c r="BQ390" s="45"/>
    </row>
    <row r="391" spans="1:69" ht="34.5" hidden="1" customHeight="1" x14ac:dyDescent="0.25">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04">
        <v>770217</v>
      </c>
      <c r="AD391" s="204" t="s">
        <v>2896</v>
      </c>
      <c r="AE391" s="324" t="s">
        <v>3826</v>
      </c>
      <c r="AF391" s="204" t="s">
        <v>54</v>
      </c>
      <c r="AG391" s="204" t="s">
        <v>2970</v>
      </c>
      <c r="AH391" s="211">
        <v>26</v>
      </c>
      <c r="AI391" s="204" t="s">
        <v>3157</v>
      </c>
      <c r="AJ391" s="323">
        <v>180610</v>
      </c>
      <c r="AK391" s="233"/>
      <c r="AL391" s="233"/>
      <c r="AM391" s="233"/>
      <c r="AN391" s="233"/>
      <c r="AO391" s="233"/>
      <c r="AP391" s="233"/>
      <c r="AQ391" s="233"/>
      <c r="AR391" s="233"/>
      <c r="AS391" s="233"/>
      <c r="AT391" s="233"/>
      <c r="AU391" s="233"/>
      <c r="AV391" s="233"/>
      <c r="AW391" s="233"/>
      <c r="AX391" s="233"/>
      <c r="AY391" s="233"/>
      <c r="AZ391" s="233"/>
      <c r="BA391" s="233"/>
      <c r="BB391" s="233"/>
      <c r="BC391" s="233"/>
      <c r="BD391" s="264"/>
      <c r="BE391" s="264"/>
      <c r="BF391" s="264"/>
      <c r="BG391" s="264"/>
      <c r="BH391" s="264"/>
      <c r="BI391" s="233"/>
      <c r="BJ391" s="233"/>
      <c r="BK391" s="233"/>
      <c r="BN391" s="312"/>
      <c r="BQ391" s="45"/>
    </row>
    <row r="392" spans="1:69" ht="34.5" hidden="1" customHeight="1" x14ac:dyDescent="0.25">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04">
        <v>770218</v>
      </c>
      <c r="AD392" s="204" t="s">
        <v>2898</v>
      </c>
      <c r="AE392" s="324" t="s">
        <v>3826</v>
      </c>
      <c r="AF392" s="204" t="s">
        <v>54</v>
      </c>
      <c r="AG392" s="204" t="s">
        <v>2970</v>
      </c>
      <c r="AH392" s="211">
        <v>26</v>
      </c>
      <c r="AI392" s="204" t="s">
        <v>3158</v>
      </c>
      <c r="AJ392" s="323">
        <v>180616</v>
      </c>
      <c r="AK392" s="233"/>
      <c r="AL392" s="233"/>
      <c r="AM392" s="233"/>
      <c r="AN392" s="233"/>
      <c r="AO392" s="233"/>
      <c r="AP392" s="233"/>
      <c r="AQ392" s="233"/>
      <c r="AR392" s="233"/>
      <c r="AS392" s="233"/>
      <c r="AT392" s="233"/>
      <c r="AU392" s="233"/>
      <c r="AV392" s="233"/>
      <c r="AW392" s="233"/>
      <c r="AX392" s="233"/>
      <c r="AY392" s="233"/>
      <c r="AZ392" s="233"/>
      <c r="BA392" s="233"/>
      <c r="BB392" s="233"/>
      <c r="BC392" s="233"/>
      <c r="BD392" s="264"/>
      <c r="BE392" s="264"/>
      <c r="BF392" s="264"/>
      <c r="BG392" s="264"/>
      <c r="BH392" s="264"/>
      <c r="BI392" s="233"/>
      <c r="BJ392" s="233"/>
      <c r="BK392" s="233"/>
      <c r="BN392" s="312"/>
      <c r="BQ392" s="45"/>
    </row>
    <row r="393" spans="1:69" ht="34.5" hidden="1" customHeight="1" x14ac:dyDescent="0.25">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04">
        <v>780103</v>
      </c>
      <c r="AD393" s="204" t="s">
        <v>2904</v>
      </c>
      <c r="AE393" s="324" t="s">
        <v>3830</v>
      </c>
      <c r="AF393" s="204" t="s">
        <v>54</v>
      </c>
      <c r="AG393" s="204" t="s">
        <v>1611</v>
      </c>
      <c r="AH393" s="211">
        <v>27</v>
      </c>
      <c r="AI393" s="204" t="s">
        <v>3159</v>
      </c>
      <c r="AJ393" s="323">
        <v>180617</v>
      </c>
      <c r="AK393" s="233"/>
      <c r="AL393" s="233"/>
      <c r="AM393" s="233"/>
      <c r="AN393" s="233"/>
      <c r="AO393" s="233"/>
      <c r="AP393" s="233"/>
      <c r="AQ393" s="233"/>
      <c r="AR393" s="233"/>
      <c r="AS393" s="233"/>
      <c r="AT393" s="233"/>
      <c r="AU393" s="233"/>
      <c r="AV393" s="233"/>
      <c r="AW393" s="233"/>
      <c r="AX393" s="233"/>
      <c r="AY393" s="233"/>
      <c r="AZ393" s="233"/>
      <c r="BA393" s="233"/>
      <c r="BB393" s="233"/>
      <c r="BC393" s="233"/>
      <c r="BD393" s="264"/>
      <c r="BE393" s="264"/>
      <c r="BF393" s="264"/>
      <c r="BG393" s="264"/>
      <c r="BH393" s="264"/>
      <c r="BI393" s="233"/>
      <c r="BJ393" s="233"/>
      <c r="BK393" s="233"/>
      <c r="BN393" s="312"/>
      <c r="BQ393" s="45"/>
    </row>
    <row r="394" spans="1:69" ht="34.5" hidden="1" customHeight="1" x14ac:dyDescent="0.25">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04">
        <v>780104</v>
      </c>
      <c r="AD394" s="204" t="s">
        <v>2906</v>
      </c>
      <c r="AE394" s="324" t="s">
        <v>3830</v>
      </c>
      <c r="AF394" s="204" t="s">
        <v>54</v>
      </c>
      <c r="AG394" s="204" t="s">
        <v>1611</v>
      </c>
      <c r="AH394" s="211">
        <v>27</v>
      </c>
      <c r="AI394" s="204" t="s">
        <v>3160</v>
      </c>
      <c r="AJ394" s="323">
        <v>180642</v>
      </c>
      <c r="AK394" s="233"/>
      <c r="AL394" s="233"/>
      <c r="AM394" s="233"/>
      <c r="AN394" s="233"/>
      <c r="AO394" s="233"/>
      <c r="AP394" s="233"/>
      <c r="AQ394" s="233"/>
      <c r="AR394" s="233"/>
      <c r="AS394" s="233"/>
      <c r="AT394" s="233"/>
      <c r="AU394" s="233"/>
      <c r="AV394" s="233"/>
      <c r="AW394" s="233"/>
      <c r="AX394" s="233"/>
      <c r="AY394" s="233"/>
      <c r="AZ394" s="233"/>
      <c r="BA394" s="233"/>
      <c r="BB394" s="233"/>
      <c r="BC394" s="233"/>
      <c r="BD394" s="264"/>
      <c r="BE394" s="264"/>
      <c r="BF394" s="264"/>
      <c r="BG394" s="264"/>
      <c r="BH394" s="264"/>
      <c r="BI394" s="233"/>
      <c r="BJ394" s="233"/>
      <c r="BK394" s="233"/>
      <c r="BN394" s="312"/>
      <c r="BQ394" s="45"/>
    </row>
    <row r="395" spans="1:69" ht="34.5" hidden="1" customHeight="1" x14ac:dyDescent="0.25">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04">
        <v>780106</v>
      </c>
      <c r="AD395" s="204" t="s">
        <v>2908</v>
      </c>
      <c r="AE395" s="324" t="s">
        <v>3830</v>
      </c>
      <c r="AF395" s="204" t="s">
        <v>54</v>
      </c>
      <c r="AG395" s="204" t="s">
        <v>1611</v>
      </c>
      <c r="AH395" s="211">
        <v>27</v>
      </c>
      <c r="AI395" s="204" t="s">
        <v>3162</v>
      </c>
      <c r="AJ395" s="323">
        <v>180643</v>
      </c>
      <c r="AK395" s="233"/>
      <c r="AL395" s="233"/>
      <c r="AM395" s="233"/>
      <c r="AN395" s="233"/>
      <c r="AO395" s="233"/>
      <c r="AP395" s="233"/>
      <c r="AQ395" s="233"/>
      <c r="AR395" s="233"/>
      <c r="AS395" s="233"/>
      <c r="AT395" s="233"/>
      <c r="AU395" s="233"/>
      <c r="AV395" s="233"/>
      <c r="AW395" s="233"/>
      <c r="AX395" s="233"/>
      <c r="AY395" s="233"/>
      <c r="AZ395" s="233"/>
      <c r="BA395" s="233"/>
      <c r="BB395" s="233"/>
      <c r="BC395" s="233"/>
      <c r="BD395" s="264"/>
      <c r="BE395" s="264"/>
      <c r="BF395" s="264"/>
      <c r="BG395" s="264"/>
      <c r="BH395" s="264"/>
      <c r="BI395" s="233"/>
      <c r="BJ395" s="233"/>
      <c r="BK395" s="233"/>
      <c r="BN395" s="312"/>
      <c r="BQ395" s="45"/>
    </row>
    <row r="396" spans="1:69" ht="34.5" hidden="1" customHeight="1" x14ac:dyDescent="0.25">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04">
        <v>780203</v>
      </c>
      <c r="AD396" s="204" t="s">
        <v>3161</v>
      </c>
      <c r="AE396" s="324" t="s">
        <v>3830</v>
      </c>
      <c r="AF396" s="204" t="s">
        <v>54</v>
      </c>
      <c r="AG396" s="204" t="s">
        <v>1611</v>
      </c>
      <c r="AH396" s="211">
        <v>27</v>
      </c>
      <c r="AI396" s="204" t="s">
        <v>3162</v>
      </c>
      <c r="AJ396" s="323">
        <v>180654</v>
      </c>
      <c r="AK396" s="233"/>
      <c r="AL396" s="233"/>
      <c r="AM396" s="233"/>
      <c r="AN396" s="233"/>
      <c r="AO396" s="233"/>
      <c r="AP396" s="233"/>
      <c r="AQ396" s="233"/>
      <c r="AR396" s="233"/>
      <c r="AS396" s="233"/>
      <c r="AT396" s="233"/>
      <c r="AU396" s="233"/>
      <c r="AV396" s="233"/>
      <c r="AW396" s="233"/>
      <c r="AX396" s="233"/>
      <c r="AY396" s="233"/>
      <c r="AZ396" s="233"/>
      <c r="BA396" s="233"/>
      <c r="BB396" s="233"/>
      <c r="BC396" s="233"/>
      <c r="BD396" s="264"/>
      <c r="BE396" s="264"/>
      <c r="BF396" s="264"/>
      <c r="BG396" s="264"/>
      <c r="BH396" s="264"/>
      <c r="BI396" s="233"/>
      <c r="BJ396" s="233"/>
      <c r="BK396" s="233"/>
      <c r="BN396" s="312"/>
      <c r="BQ396" s="45"/>
    </row>
    <row r="397" spans="1:69" ht="34.5" hidden="1" customHeight="1" x14ac:dyDescent="0.25">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04">
        <v>780204</v>
      </c>
      <c r="AD397" s="204" t="s">
        <v>3163</v>
      </c>
      <c r="AE397" s="324" t="s">
        <v>3830</v>
      </c>
      <c r="AF397" s="204" t="s">
        <v>54</v>
      </c>
      <c r="AG397" s="204" t="s">
        <v>1611</v>
      </c>
      <c r="AH397" s="211">
        <v>27</v>
      </c>
      <c r="AI397" s="204" t="s">
        <v>3165</v>
      </c>
      <c r="AJ397" s="323">
        <v>180700</v>
      </c>
      <c r="AK397" s="233"/>
      <c r="AL397" s="233"/>
      <c r="AM397" s="233"/>
      <c r="AN397" s="233"/>
      <c r="AO397" s="233"/>
      <c r="AP397" s="233"/>
      <c r="AQ397" s="233"/>
      <c r="AR397" s="233"/>
      <c r="AS397" s="233"/>
      <c r="AT397" s="233"/>
      <c r="AU397" s="233"/>
      <c r="AV397" s="233"/>
      <c r="AW397" s="233"/>
      <c r="AX397" s="233"/>
      <c r="AY397" s="233"/>
      <c r="AZ397" s="233"/>
      <c r="BA397" s="233"/>
      <c r="BB397" s="233"/>
      <c r="BC397" s="233"/>
      <c r="BD397" s="264"/>
      <c r="BE397" s="264"/>
      <c r="BF397" s="264"/>
      <c r="BG397" s="264"/>
      <c r="BH397" s="264"/>
      <c r="BI397" s="233"/>
      <c r="BJ397" s="233"/>
      <c r="BK397" s="233"/>
      <c r="BN397" s="312"/>
      <c r="BQ397" s="45"/>
    </row>
    <row r="398" spans="1:69" ht="34.5" hidden="1" customHeight="1" x14ac:dyDescent="0.25">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04">
        <v>780206</v>
      </c>
      <c r="AD398" s="204" t="s">
        <v>3164</v>
      </c>
      <c r="AE398" s="324" t="s">
        <v>3830</v>
      </c>
      <c r="AF398" s="204" t="s">
        <v>54</v>
      </c>
      <c r="AG398" s="204" t="s">
        <v>1611</v>
      </c>
      <c r="AH398" s="211">
        <v>27</v>
      </c>
      <c r="AI398" s="204" t="s">
        <v>3167</v>
      </c>
      <c r="AJ398" s="323">
        <v>180701</v>
      </c>
      <c r="AK398" s="233"/>
      <c r="AL398" s="233"/>
      <c r="AM398" s="233"/>
      <c r="AN398" s="233"/>
      <c r="AO398" s="233"/>
      <c r="AP398" s="233"/>
      <c r="AQ398" s="233"/>
      <c r="AR398" s="233"/>
      <c r="AS398" s="233"/>
      <c r="AT398" s="233"/>
      <c r="AU398" s="233"/>
      <c r="AV398" s="233"/>
      <c r="AW398" s="233"/>
      <c r="AX398" s="233"/>
      <c r="AY398" s="233"/>
      <c r="AZ398" s="233"/>
      <c r="BA398" s="233"/>
      <c r="BB398" s="233"/>
      <c r="BC398" s="233"/>
      <c r="BD398" s="264"/>
      <c r="BE398" s="264"/>
      <c r="BF398" s="264"/>
      <c r="BG398" s="264"/>
      <c r="BH398" s="264"/>
      <c r="BI398" s="233"/>
      <c r="BJ398" s="233"/>
      <c r="BK398" s="233"/>
      <c r="BN398" s="312"/>
      <c r="BQ398" s="45"/>
    </row>
    <row r="399" spans="1:69" ht="34.5" hidden="1" customHeight="1" x14ac:dyDescent="0.25">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04">
        <v>780208</v>
      </c>
      <c r="AD399" s="204" t="s">
        <v>3166</v>
      </c>
      <c r="AE399" s="324" t="s">
        <v>3830</v>
      </c>
      <c r="AF399" s="204" t="s">
        <v>54</v>
      </c>
      <c r="AG399" s="204" t="s">
        <v>1611</v>
      </c>
      <c r="AH399" s="211">
        <v>27</v>
      </c>
      <c r="AI399" s="204" t="s">
        <v>3169</v>
      </c>
      <c r="AJ399" s="323">
        <v>180702</v>
      </c>
      <c r="AK399" s="233"/>
      <c r="AL399" s="233"/>
      <c r="AM399" s="233"/>
      <c r="AN399" s="233"/>
      <c r="AO399" s="233"/>
      <c r="AP399" s="233"/>
      <c r="AQ399" s="233"/>
      <c r="AR399" s="233"/>
      <c r="AS399" s="233"/>
      <c r="AT399" s="233"/>
      <c r="AU399" s="233"/>
      <c r="AV399" s="233"/>
      <c r="AW399" s="233"/>
      <c r="AX399" s="233"/>
      <c r="AY399" s="233"/>
      <c r="AZ399" s="233"/>
      <c r="BA399" s="233"/>
      <c r="BB399" s="233"/>
      <c r="BC399" s="233"/>
      <c r="BD399" s="264"/>
      <c r="BE399" s="264"/>
      <c r="BF399" s="264"/>
      <c r="BG399" s="264"/>
      <c r="BH399" s="264"/>
      <c r="BI399" s="233"/>
      <c r="BJ399" s="233"/>
      <c r="BK399" s="233"/>
      <c r="BN399" s="312"/>
      <c r="BQ399" s="45"/>
    </row>
    <row r="400" spans="1:69" ht="34.5" hidden="1" customHeight="1" x14ac:dyDescent="0.25">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04">
        <v>780210</v>
      </c>
      <c r="AD400" s="204" t="s">
        <v>3168</v>
      </c>
      <c r="AE400" s="324" t="s">
        <v>3830</v>
      </c>
      <c r="AF400" s="204" t="s">
        <v>54</v>
      </c>
      <c r="AG400" s="204" t="s">
        <v>1611</v>
      </c>
      <c r="AH400" s="211">
        <v>27</v>
      </c>
      <c r="AI400" s="204" t="s">
        <v>3171</v>
      </c>
      <c r="AJ400" s="323">
        <v>180703</v>
      </c>
      <c r="AK400" s="233"/>
      <c r="AL400" s="233"/>
      <c r="AM400" s="233"/>
      <c r="AN400" s="233"/>
      <c r="AO400" s="233"/>
      <c r="AP400" s="233"/>
      <c r="AQ400" s="233"/>
      <c r="AR400" s="233"/>
      <c r="AS400" s="233"/>
      <c r="AT400" s="233"/>
      <c r="AU400" s="233"/>
      <c r="AV400" s="233"/>
      <c r="AW400" s="233"/>
      <c r="AX400" s="233"/>
      <c r="AY400" s="233"/>
      <c r="AZ400" s="233"/>
      <c r="BA400" s="233"/>
      <c r="BB400" s="233"/>
      <c r="BC400" s="233"/>
      <c r="BD400" s="264"/>
      <c r="BE400" s="264"/>
      <c r="BF400" s="264"/>
      <c r="BG400" s="264"/>
      <c r="BH400" s="264"/>
      <c r="BI400" s="233"/>
      <c r="BJ400" s="233"/>
      <c r="BK400" s="233"/>
      <c r="BN400" s="312"/>
      <c r="BQ400" s="45"/>
    </row>
    <row r="401" spans="1:69" ht="34.5" hidden="1" customHeight="1" x14ac:dyDescent="0.25">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04">
        <v>780301</v>
      </c>
      <c r="AD401" s="204" t="s">
        <v>3170</v>
      </c>
      <c r="AE401" s="324" t="s">
        <v>3830</v>
      </c>
      <c r="AF401" s="204" t="s">
        <v>54</v>
      </c>
      <c r="AG401" s="204" t="s">
        <v>1611</v>
      </c>
      <c r="AH401" s="211">
        <v>37</v>
      </c>
      <c r="AI401" s="204" t="s">
        <v>3173</v>
      </c>
      <c r="AJ401" s="323">
        <v>180704</v>
      </c>
      <c r="AK401" s="233"/>
      <c r="AL401" s="233"/>
      <c r="AM401" s="233"/>
      <c r="AN401" s="233"/>
      <c r="AO401" s="233"/>
      <c r="AP401" s="233"/>
      <c r="AQ401" s="233"/>
      <c r="AR401" s="233"/>
      <c r="AS401" s="233"/>
      <c r="AT401" s="233"/>
      <c r="AU401" s="233"/>
      <c r="AV401" s="233"/>
      <c r="AW401" s="233"/>
      <c r="AX401" s="233"/>
      <c r="AY401" s="233"/>
      <c r="AZ401" s="233"/>
      <c r="BA401" s="233"/>
      <c r="BB401" s="233"/>
      <c r="BC401" s="233"/>
      <c r="BD401" s="264"/>
      <c r="BE401" s="264"/>
      <c r="BF401" s="264"/>
      <c r="BG401" s="264"/>
      <c r="BH401" s="264"/>
      <c r="BI401" s="233"/>
      <c r="BJ401" s="233"/>
      <c r="BK401" s="233"/>
      <c r="BN401" s="312"/>
      <c r="BQ401" s="45"/>
    </row>
    <row r="402" spans="1:69" ht="34.5" hidden="1" customHeight="1" x14ac:dyDescent="0.25">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04">
        <v>780302</v>
      </c>
      <c r="AD402" s="204" t="s">
        <v>3172</v>
      </c>
      <c r="AE402" s="324" t="s">
        <v>3830</v>
      </c>
      <c r="AF402" s="204" t="s">
        <v>54</v>
      </c>
      <c r="AG402" s="204" t="s">
        <v>1611</v>
      </c>
      <c r="AH402" s="211">
        <v>37</v>
      </c>
      <c r="AI402" s="204" t="s">
        <v>3175</v>
      </c>
      <c r="AJ402" s="323">
        <v>180705</v>
      </c>
      <c r="AK402" s="233"/>
      <c r="AL402" s="233"/>
      <c r="AM402" s="233"/>
      <c r="AN402" s="233"/>
      <c r="AO402" s="233"/>
      <c r="AP402" s="233"/>
      <c r="AQ402" s="233"/>
      <c r="AR402" s="233"/>
      <c r="AS402" s="233"/>
      <c r="AT402" s="233"/>
      <c r="AU402" s="233"/>
      <c r="AV402" s="233"/>
      <c r="AW402" s="233"/>
      <c r="AX402" s="233"/>
      <c r="AY402" s="233"/>
      <c r="AZ402" s="233"/>
      <c r="BA402" s="233"/>
      <c r="BB402" s="233"/>
      <c r="BC402" s="233"/>
      <c r="BD402" s="264"/>
      <c r="BE402" s="264"/>
      <c r="BF402" s="264"/>
      <c r="BG402" s="264"/>
      <c r="BH402" s="264"/>
      <c r="BI402" s="233"/>
      <c r="BJ402" s="233"/>
      <c r="BK402" s="233"/>
      <c r="BN402" s="312"/>
      <c r="BQ402" s="45"/>
    </row>
    <row r="403" spans="1:69" ht="34.5" hidden="1" customHeight="1" x14ac:dyDescent="0.25">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04">
        <v>780304</v>
      </c>
      <c r="AD403" s="204" t="s">
        <v>3174</v>
      </c>
      <c r="AE403" s="324" t="s">
        <v>3830</v>
      </c>
      <c r="AF403" s="204" t="s">
        <v>54</v>
      </c>
      <c r="AG403" s="204" t="s">
        <v>1611</v>
      </c>
      <c r="AH403" s="211">
        <v>37</v>
      </c>
      <c r="AI403" s="204" t="s">
        <v>3177</v>
      </c>
      <c r="AJ403" s="323">
        <v>180708</v>
      </c>
      <c r="AK403" s="233"/>
      <c r="AL403" s="233"/>
      <c r="AM403" s="233"/>
      <c r="AN403" s="233"/>
      <c r="AO403" s="233"/>
      <c r="AP403" s="233"/>
      <c r="AQ403" s="233"/>
      <c r="AR403" s="233"/>
      <c r="AS403" s="233"/>
      <c r="AT403" s="233"/>
      <c r="AU403" s="233"/>
      <c r="AV403" s="233"/>
      <c r="AW403" s="233"/>
      <c r="AX403" s="233"/>
      <c r="AY403" s="233"/>
      <c r="AZ403" s="233"/>
      <c r="BA403" s="233"/>
      <c r="BB403" s="233"/>
      <c r="BC403" s="233"/>
      <c r="BD403" s="264"/>
      <c r="BE403" s="264"/>
      <c r="BF403" s="264"/>
      <c r="BG403" s="264"/>
      <c r="BH403" s="264"/>
      <c r="BI403" s="233"/>
      <c r="BJ403" s="233"/>
      <c r="BK403" s="233"/>
      <c r="BN403" s="312"/>
      <c r="BQ403" s="45"/>
    </row>
    <row r="404" spans="1:69" ht="34.5" hidden="1" customHeight="1" x14ac:dyDescent="0.25">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04">
        <v>780509</v>
      </c>
      <c r="AD404" s="204" t="s">
        <v>3176</v>
      </c>
      <c r="AE404" s="324" t="s">
        <v>3830</v>
      </c>
      <c r="AF404" s="204" t="s">
        <v>54</v>
      </c>
      <c r="AG404" s="204" t="s">
        <v>1611</v>
      </c>
      <c r="AH404" s="211">
        <v>37</v>
      </c>
      <c r="AI404" s="204" t="s">
        <v>3179</v>
      </c>
      <c r="AJ404" s="323">
        <v>180709</v>
      </c>
      <c r="AK404" s="233"/>
      <c r="AL404" s="233"/>
      <c r="AM404" s="233"/>
      <c r="AN404" s="233"/>
      <c r="AO404" s="233"/>
      <c r="AP404" s="233"/>
      <c r="AQ404" s="233"/>
      <c r="AR404" s="233"/>
      <c r="AS404" s="233"/>
      <c r="AT404" s="233"/>
      <c r="AU404" s="233"/>
      <c r="AV404" s="233"/>
      <c r="AW404" s="233"/>
      <c r="AX404" s="233"/>
      <c r="AY404" s="233"/>
      <c r="AZ404" s="233"/>
      <c r="BA404" s="233"/>
      <c r="BB404" s="233"/>
      <c r="BC404" s="233"/>
      <c r="BD404" s="264"/>
      <c r="BE404" s="264"/>
      <c r="BF404" s="264"/>
      <c r="BG404" s="264"/>
      <c r="BH404" s="264"/>
      <c r="BI404" s="233"/>
      <c r="BJ404" s="233"/>
      <c r="BK404" s="233"/>
      <c r="BN404" s="312"/>
      <c r="BQ404" s="45"/>
    </row>
    <row r="405" spans="1:69" ht="34.5" hidden="1" customHeight="1" x14ac:dyDescent="0.25">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04">
        <v>780515</v>
      </c>
      <c r="AD405" s="204" t="s">
        <v>3178</v>
      </c>
      <c r="AE405" s="324" t="s">
        <v>3830</v>
      </c>
      <c r="AF405" s="204" t="s">
        <v>54</v>
      </c>
      <c r="AG405" s="204" t="s">
        <v>1611</v>
      </c>
      <c r="AH405" s="211">
        <v>37</v>
      </c>
      <c r="AI405" s="204" t="s">
        <v>3181</v>
      </c>
      <c r="AJ405" s="323">
        <v>180710</v>
      </c>
      <c r="AK405" s="233"/>
      <c r="AL405" s="233"/>
      <c r="AM405" s="233"/>
      <c r="AN405" s="233"/>
      <c r="AO405" s="233"/>
      <c r="AP405" s="233"/>
      <c r="AQ405" s="233"/>
      <c r="AR405" s="233"/>
      <c r="AS405" s="233"/>
      <c r="AT405" s="233"/>
      <c r="AU405" s="233"/>
      <c r="AV405" s="233"/>
      <c r="AW405" s="233"/>
      <c r="AX405" s="233"/>
      <c r="AY405" s="233"/>
      <c r="AZ405" s="233"/>
      <c r="BA405" s="233"/>
      <c r="BB405" s="233"/>
      <c r="BC405" s="233"/>
      <c r="BD405" s="264"/>
      <c r="BE405" s="264"/>
      <c r="BF405" s="264"/>
      <c r="BG405" s="264"/>
      <c r="BH405" s="264"/>
      <c r="BI405" s="233"/>
      <c r="BJ405" s="233"/>
      <c r="BK405" s="233"/>
      <c r="BN405" s="312"/>
      <c r="BQ405" s="45"/>
    </row>
    <row r="406" spans="1:69" ht="34.5" hidden="1" customHeight="1" x14ac:dyDescent="0.25">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04">
        <v>780642</v>
      </c>
      <c r="AD406" s="204" t="s">
        <v>3180</v>
      </c>
      <c r="AE406" s="324" t="s">
        <v>3830</v>
      </c>
      <c r="AF406" s="204" t="s">
        <v>54</v>
      </c>
      <c r="AG406" s="204" t="s">
        <v>1611</v>
      </c>
      <c r="AH406" s="211">
        <v>27</v>
      </c>
      <c r="AI406" s="204" t="s">
        <v>3182</v>
      </c>
      <c r="AJ406" s="323">
        <v>180711</v>
      </c>
      <c r="AK406" s="233"/>
      <c r="AL406" s="233"/>
      <c r="AM406" s="233"/>
      <c r="AN406" s="233"/>
      <c r="AO406" s="233"/>
      <c r="AP406" s="233"/>
      <c r="AQ406" s="233"/>
      <c r="AR406" s="233"/>
      <c r="AS406" s="233"/>
      <c r="AT406" s="233"/>
      <c r="AU406" s="233"/>
      <c r="AV406" s="233"/>
      <c r="AW406" s="233"/>
      <c r="AX406" s="233"/>
      <c r="AY406" s="233"/>
      <c r="AZ406" s="233"/>
      <c r="BA406" s="233"/>
      <c r="BB406" s="233"/>
      <c r="BC406" s="233"/>
      <c r="BD406" s="264"/>
      <c r="BE406" s="264"/>
      <c r="BF406" s="264"/>
      <c r="BG406" s="264"/>
      <c r="BH406" s="264"/>
      <c r="BI406" s="233"/>
      <c r="BJ406" s="233"/>
      <c r="BK406" s="233"/>
      <c r="BN406" s="312"/>
      <c r="BQ406" s="45"/>
    </row>
    <row r="407" spans="1:69" ht="34.5" hidden="1" customHeight="1" x14ac:dyDescent="0.25">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04">
        <v>840103</v>
      </c>
      <c r="AD407" s="204" t="s">
        <v>3040</v>
      </c>
      <c r="AE407" s="324" t="s">
        <v>3831</v>
      </c>
      <c r="AF407" s="204" t="s">
        <v>54</v>
      </c>
      <c r="AG407" s="204" t="s">
        <v>2970</v>
      </c>
      <c r="AH407" s="211">
        <v>13</v>
      </c>
      <c r="AI407" s="204" t="s">
        <v>2971</v>
      </c>
      <c r="AJ407" s="323">
        <v>180799</v>
      </c>
      <c r="AK407" s="233"/>
      <c r="AL407" s="233"/>
      <c r="AM407" s="233"/>
      <c r="AN407" s="233"/>
      <c r="AO407" s="233"/>
      <c r="AP407" s="233"/>
      <c r="AQ407" s="233"/>
      <c r="AR407" s="233"/>
      <c r="AS407" s="233"/>
      <c r="AT407" s="233"/>
      <c r="AU407" s="233"/>
      <c r="AV407" s="233"/>
      <c r="AW407" s="233"/>
      <c r="AX407" s="233"/>
      <c r="AY407" s="233"/>
      <c r="AZ407" s="233"/>
      <c r="BA407" s="233"/>
      <c r="BB407" s="233"/>
      <c r="BC407" s="233"/>
      <c r="BD407" s="264"/>
      <c r="BE407" s="264"/>
      <c r="BF407" s="264"/>
      <c r="BG407" s="264"/>
      <c r="BH407" s="264"/>
      <c r="BI407" s="233"/>
      <c r="BJ407" s="233"/>
      <c r="BK407" s="233"/>
      <c r="BN407" s="312"/>
      <c r="BQ407" s="45"/>
    </row>
    <row r="408" spans="1:69" ht="34.5" hidden="1" customHeight="1" x14ac:dyDescent="0.25">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04">
        <v>840104</v>
      </c>
      <c r="AD408" s="204" t="s">
        <v>2836</v>
      </c>
      <c r="AE408" s="324" t="s">
        <v>3831</v>
      </c>
      <c r="AF408" s="204" t="s">
        <v>54</v>
      </c>
      <c r="AG408" s="204" t="s">
        <v>1611</v>
      </c>
      <c r="AH408" s="211">
        <v>13</v>
      </c>
      <c r="AI408" s="204" t="s">
        <v>3183</v>
      </c>
      <c r="AJ408" s="323">
        <v>180800</v>
      </c>
      <c r="AK408" s="233"/>
      <c r="AL408" s="233"/>
      <c r="AM408" s="233"/>
      <c r="AN408" s="233"/>
      <c r="AO408" s="233"/>
      <c r="AP408" s="233"/>
      <c r="AQ408" s="233"/>
      <c r="AR408" s="233"/>
      <c r="AS408" s="233"/>
      <c r="AT408" s="233"/>
      <c r="AU408" s="233"/>
      <c r="AV408" s="233"/>
      <c r="AW408" s="233"/>
      <c r="AX408" s="233"/>
      <c r="AY408" s="233"/>
      <c r="AZ408" s="233"/>
      <c r="BA408" s="233"/>
      <c r="BB408" s="233"/>
      <c r="BC408" s="233"/>
      <c r="BD408" s="264"/>
      <c r="BE408" s="264"/>
      <c r="BF408" s="264"/>
      <c r="BG408" s="264"/>
      <c r="BH408" s="264"/>
      <c r="BI408" s="233"/>
      <c r="BJ408" s="233"/>
      <c r="BK408" s="233"/>
      <c r="BN408" s="312"/>
      <c r="BQ408" s="45"/>
    </row>
    <row r="409" spans="1:69" ht="34.5" hidden="1" customHeight="1" x14ac:dyDescent="0.25">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04">
        <v>840105</v>
      </c>
      <c r="AD409" s="204" t="s">
        <v>3043</v>
      </c>
      <c r="AE409" s="324" t="s">
        <v>3831</v>
      </c>
      <c r="AF409" s="204" t="s">
        <v>54</v>
      </c>
      <c r="AG409" s="204" t="s">
        <v>1611</v>
      </c>
      <c r="AH409" s="211">
        <v>13</v>
      </c>
      <c r="AI409" s="204" t="s">
        <v>3184</v>
      </c>
      <c r="AJ409" s="323">
        <v>180801</v>
      </c>
      <c r="AK409" s="233"/>
      <c r="AL409" s="233"/>
      <c r="AM409" s="233"/>
      <c r="AN409" s="233"/>
      <c r="AO409" s="233"/>
      <c r="AP409" s="233"/>
      <c r="AQ409" s="233"/>
      <c r="AR409" s="233"/>
      <c r="AS409" s="233"/>
      <c r="AT409" s="233"/>
      <c r="AU409" s="233"/>
      <c r="AV409" s="233"/>
      <c r="AW409" s="233"/>
      <c r="AX409" s="233"/>
      <c r="AY409" s="233"/>
      <c r="AZ409" s="233"/>
      <c r="BA409" s="233"/>
      <c r="BB409" s="233"/>
      <c r="BC409" s="233"/>
      <c r="BD409" s="264"/>
      <c r="BE409" s="264"/>
      <c r="BF409" s="264"/>
      <c r="BG409" s="264"/>
      <c r="BH409" s="264"/>
      <c r="BI409" s="233"/>
      <c r="BJ409" s="233"/>
      <c r="BK409" s="233"/>
      <c r="BN409" s="312"/>
      <c r="BQ409" s="45"/>
    </row>
    <row r="410" spans="1:69" ht="34.5" hidden="1" customHeight="1" x14ac:dyDescent="0.25">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04">
        <v>840106</v>
      </c>
      <c r="AD410" s="204" t="s">
        <v>3044</v>
      </c>
      <c r="AE410" s="324" t="s">
        <v>3832</v>
      </c>
      <c r="AF410" s="204" t="s">
        <v>54</v>
      </c>
      <c r="AG410" s="204" t="s">
        <v>2970</v>
      </c>
      <c r="AH410" s="211">
        <v>13</v>
      </c>
      <c r="AI410" s="204" t="s">
        <v>3185</v>
      </c>
      <c r="AJ410" s="323">
        <v>180900</v>
      </c>
      <c r="AK410" s="233"/>
      <c r="AL410" s="233"/>
      <c r="AM410" s="233"/>
      <c r="AN410" s="233"/>
      <c r="AO410" s="233"/>
      <c r="AP410" s="233"/>
      <c r="AQ410" s="233"/>
      <c r="AR410" s="233"/>
      <c r="AS410" s="233"/>
      <c r="AT410" s="233"/>
      <c r="AU410" s="233"/>
      <c r="AV410" s="233"/>
      <c r="AW410" s="233"/>
      <c r="AX410" s="233"/>
      <c r="AY410" s="233"/>
      <c r="AZ410" s="233"/>
      <c r="BA410" s="233"/>
      <c r="BB410" s="233"/>
      <c r="BC410" s="233"/>
      <c r="BD410" s="264"/>
      <c r="BE410" s="264"/>
      <c r="BF410" s="264"/>
      <c r="BG410" s="264"/>
      <c r="BH410" s="264"/>
      <c r="BI410" s="233"/>
      <c r="BJ410" s="233"/>
      <c r="BK410" s="233"/>
      <c r="BN410" s="312"/>
      <c r="BQ410" s="45"/>
    </row>
    <row r="411" spans="1:69" ht="34.5" hidden="1" customHeight="1" x14ac:dyDescent="0.25">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04">
        <v>840107</v>
      </c>
      <c r="AD411" s="204" t="s">
        <v>2846</v>
      </c>
      <c r="AE411" s="324" t="s">
        <v>3832</v>
      </c>
      <c r="AF411" s="204" t="s">
        <v>54</v>
      </c>
      <c r="AG411" s="204" t="s">
        <v>1611</v>
      </c>
      <c r="AH411" s="211">
        <v>13</v>
      </c>
      <c r="AI411" s="204" t="s">
        <v>3186</v>
      </c>
      <c r="AJ411" s="323">
        <v>180901</v>
      </c>
      <c r="AK411" s="233"/>
      <c r="AL411" s="233"/>
      <c r="AM411" s="233"/>
      <c r="AN411" s="233"/>
      <c r="AO411" s="233"/>
      <c r="AP411" s="233"/>
      <c r="AQ411" s="233"/>
      <c r="AR411" s="233"/>
      <c r="AS411" s="233"/>
      <c r="AT411" s="233"/>
      <c r="AU411" s="233"/>
      <c r="AV411" s="233"/>
      <c r="AW411" s="233"/>
      <c r="AX411" s="233"/>
      <c r="AY411" s="233"/>
      <c r="AZ411" s="233"/>
      <c r="BA411" s="233"/>
      <c r="BB411" s="233"/>
      <c r="BC411" s="233"/>
      <c r="BD411" s="264"/>
      <c r="BE411" s="264"/>
      <c r="BF411" s="264"/>
      <c r="BG411" s="264"/>
      <c r="BH411" s="264"/>
      <c r="BI411" s="233"/>
      <c r="BJ411" s="233"/>
      <c r="BK411" s="233"/>
      <c r="BN411" s="312"/>
      <c r="BQ411" s="45"/>
    </row>
    <row r="412" spans="1:69" ht="34.5" hidden="1" customHeight="1" x14ac:dyDescent="0.25">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04">
        <v>840108</v>
      </c>
      <c r="AD412" s="204" t="s">
        <v>2493</v>
      </c>
      <c r="AE412" s="324" t="s">
        <v>3832</v>
      </c>
      <c r="AF412" s="204" t="s">
        <v>54</v>
      </c>
      <c r="AG412" s="204" t="s">
        <v>2970</v>
      </c>
      <c r="AH412" s="211">
        <v>13</v>
      </c>
      <c r="AI412" s="204" t="s">
        <v>3187</v>
      </c>
      <c r="AJ412" s="323">
        <v>181000</v>
      </c>
      <c r="AK412" s="233"/>
      <c r="AL412" s="233"/>
      <c r="AM412" s="233"/>
      <c r="AN412" s="233"/>
      <c r="AO412" s="233"/>
      <c r="AP412" s="233"/>
      <c r="AQ412" s="233"/>
      <c r="AR412" s="233"/>
      <c r="AS412" s="233"/>
      <c r="AT412" s="233"/>
      <c r="AU412" s="233"/>
      <c r="AV412" s="233"/>
      <c r="AW412" s="233"/>
      <c r="AX412" s="233"/>
      <c r="AY412" s="233"/>
      <c r="AZ412" s="233"/>
      <c r="BA412" s="233"/>
      <c r="BB412" s="233"/>
      <c r="BC412" s="233"/>
      <c r="BD412" s="264"/>
      <c r="BE412" s="264"/>
      <c r="BF412" s="264"/>
      <c r="BG412" s="264"/>
      <c r="BH412" s="264"/>
      <c r="BI412" s="233"/>
      <c r="BJ412" s="233"/>
      <c r="BK412" s="233"/>
      <c r="BN412" s="312"/>
      <c r="BQ412" s="45"/>
    </row>
    <row r="413" spans="1:69" ht="34.5" hidden="1" customHeight="1" x14ac:dyDescent="0.25">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04">
        <v>840109</v>
      </c>
      <c r="AD413" s="204" t="s">
        <v>2499</v>
      </c>
      <c r="AE413" s="324" t="s">
        <v>3832</v>
      </c>
      <c r="AF413" s="204" t="s">
        <v>54</v>
      </c>
      <c r="AG413" s="204" t="s">
        <v>2970</v>
      </c>
      <c r="AH413" s="211">
        <v>13</v>
      </c>
      <c r="AI413" s="204" t="s">
        <v>3188</v>
      </c>
      <c r="AJ413" s="323">
        <v>181001</v>
      </c>
      <c r="AK413" s="233"/>
      <c r="AL413" s="233"/>
      <c r="AM413" s="233"/>
      <c r="AN413" s="233"/>
      <c r="AO413" s="233"/>
      <c r="AP413" s="233"/>
      <c r="AQ413" s="233"/>
      <c r="AR413" s="233"/>
      <c r="AS413" s="233"/>
      <c r="AT413" s="233"/>
      <c r="AU413" s="233"/>
      <c r="AV413" s="233"/>
      <c r="AW413" s="233"/>
      <c r="AX413" s="233"/>
      <c r="AY413" s="233"/>
      <c r="AZ413" s="233"/>
      <c r="BA413" s="233"/>
      <c r="BB413" s="233"/>
      <c r="BC413" s="233"/>
      <c r="BD413" s="264"/>
      <c r="BE413" s="264"/>
      <c r="BF413" s="264"/>
      <c r="BG413" s="264"/>
      <c r="BH413" s="264"/>
      <c r="BI413" s="233"/>
      <c r="BJ413" s="233"/>
      <c r="BK413" s="233"/>
      <c r="BN413" s="312"/>
      <c r="BQ413" s="45"/>
    </row>
    <row r="414" spans="1:69" ht="34.5" hidden="1" customHeight="1" x14ac:dyDescent="0.25">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04">
        <v>840111</v>
      </c>
      <c r="AD414" s="204" t="s">
        <v>2857</v>
      </c>
      <c r="AE414" s="324" t="s">
        <v>2456</v>
      </c>
      <c r="AF414" s="204" t="s">
        <v>54</v>
      </c>
      <c r="AG414" s="204" t="s">
        <v>2970</v>
      </c>
      <c r="AH414" s="211">
        <v>13</v>
      </c>
      <c r="AI414" s="204" t="s">
        <v>3190</v>
      </c>
      <c r="AJ414" s="323">
        <v>181002</v>
      </c>
      <c r="AK414" s="233"/>
      <c r="AL414" s="233"/>
      <c r="AM414" s="233"/>
      <c r="AN414" s="233"/>
      <c r="AO414" s="233"/>
      <c r="AP414" s="233"/>
      <c r="AQ414" s="233"/>
      <c r="AR414" s="233"/>
      <c r="AS414" s="233"/>
      <c r="AT414" s="233"/>
      <c r="AU414" s="233"/>
      <c r="AV414" s="233"/>
      <c r="AW414" s="233"/>
      <c r="AX414" s="233"/>
      <c r="AY414" s="233"/>
      <c r="AZ414" s="233"/>
      <c r="BA414" s="233"/>
      <c r="BB414" s="233"/>
      <c r="BC414" s="233"/>
      <c r="BD414" s="264"/>
      <c r="BE414" s="264"/>
      <c r="BF414" s="264"/>
      <c r="BG414" s="264"/>
      <c r="BH414" s="264"/>
      <c r="BI414" s="233"/>
      <c r="BJ414" s="233"/>
      <c r="BK414" s="233"/>
      <c r="BN414" s="312"/>
      <c r="BQ414" s="45"/>
    </row>
    <row r="415" spans="1:69" ht="34.5" hidden="1" customHeight="1" x14ac:dyDescent="0.25">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04">
        <v>840112</v>
      </c>
      <c r="AD415" s="204" t="s">
        <v>3189</v>
      </c>
      <c r="AE415" s="324" t="s">
        <v>2456</v>
      </c>
      <c r="AF415" s="204" t="s">
        <v>54</v>
      </c>
      <c r="AG415" s="204" t="s">
        <v>2970</v>
      </c>
      <c r="AH415" s="211">
        <v>13</v>
      </c>
      <c r="AI415" s="204" t="s">
        <v>3192</v>
      </c>
      <c r="AJ415" s="323">
        <v>181003</v>
      </c>
      <c r="AK415" s="233"/>
      <c r="AL415" s="233"/>
      <c r="AM415" s="233"/>
      <c r="AN415" s="233"/>
      <c r="AO415" s="233"/>
      <c r="AP415" s="233"/>
      <c r="AQ415" s="233"/>
      <c r="AR415" s="233"/>
      <c r="AS415" s="233"/>
      <c r="AT415" s="233"/>
      <c r="AU415" s="233"/>
      <c r="AV415" s="233"/>
      <c r="AW415" s="233"/>
      <c r="AX415" s="233"/>
      <c r="AY415" s="233"/>
      <c r="AZ415" s="233"/>
      <c r="BA415" s="233"/>
      <c r="BB415" s="233"/>
      <c r="BC415" s="233"/>
      <c r="BD415" s="264"/>
      <c r="BE415" s="264"/>
      <c r="BF415" s="264"/>
      <c r="BG415" s="264"/>
      <c r="BH415" s="264"/>
      <c r="BI415" s="233"/>
      <c r="BJ415" s="233"/>
      <c r="BK415" s="233"/>
      <c r="BN415" s="312"/>
      <c r="BQ415" s="45"/>
    </row>
    <row r="416" spans="1:69" ht="34.5" hidden="1" customHeight="1" x14ac:dyDescent="0.25">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04">
        <v>840113</v>
      </c>
      <c r="AD416" s="204" t="s">
        <v>3191</v>
      </c>
      <c r="AE416" s="324" t="s">
        <v>3833</v>
      </c>
      <c r="AF416" s="204" t="s">
        <v>54</v>
      </c>
      <c r="AG416" s="204" t="s">
        <v>2970</v>
      </c>
      <c r="AH416" s="211">
        <v>13</v>
      </c>
      <c r="AI416" s="204" t="s">
        <v>3194</v>
      </c>
      <c r="AJ416" s="323">
        <v>181004</v>
      </c>
      <c r="AK416" s="233"/>
      <c r="AL416" s="233"/>
      <c r="AM416" s="233"/>
      <c r="AN416" s="233"/>
      <c r="AO416" s="233"/>
      <c r="AP416" s="233"/>
      <c r="AQ416" s="233"/>
      <c r="AR416" s="233"/>
      <c r="AS416" s="233"/>
      <c r="AT416" s="233"/>
      <c r="AU416" s="233"/>
      <c r="AV416" s="233"/>
      <c r="AW416" s="233"/>
      <c r="AX416" s="233"/>
      <c r="AY416" s="233"/>
      <c r="AZ416" s="233"/>
      <c r="BA416" s="233"/>
      <c r="BB416" s="233"/>
      <c r="BC416" s="233"/>
      <c r="BD416" s="264"/>
      <c r="BE416" s="264"/>
      <c r="BF416" s="264"/>
      <c r="BG416" s="264"/>
      <c r="BH416" s="264"/>
      <c r="BI416" s="233"/>
      <c r="BJ416" s="233"/>
      <c r="BK416" s="233"/>
      <c r="BN416" s="312"/>
      <c r="BQ416" s="45"/>
    </row>
    <row r="417" spans="1:69" ht="34.5" hidden="1" customHeight="1" x14ac:dyDescent="0.25">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04">
        <v>840115</v>
      </c>
      <c r="AD417" s="204" t="s">
        <v>3193</v>
      </c>
      <c r="AE417" s="324" t="s">
        <v>3833</v>
      </c>
      <c r="AF417" s="204" t="s">
        <v>54</v>
      </c>
      <c r="AG417" s="204" t="s">
        <v>2970</v>
      </c>
      <c r="AH417" s="211">
        <v>13</v>
      </c>
      <c r="AI417" s="204" t="s">
        <v>3196</v>
      </c>
      <c r="AJ417" s="323">
        <v>181005</v>
      </c>
      <c r="AK417" s="233"/>
      <c r="AL417" s="233"/>
      <c r="AM417" s="233"/>
      <c r="AN417" s="233"/>
      <c r="AO417" s="233"/>
      <c r="AP417" s="233"/>
      <c r="AQ417" s="233"/>
      <c r="AR417" s="233"/>
      <c r="AS417" s="233"/>
      <c r="AT417" s="233"/>
      <c r="AU417" s="233"/>
      <c r="AV417" s="233"/>
      <c r="AW417" s="233"/>
      <c r="AX417" s="233"/>
      <c r="AY417" s="233"/>
      <c r="AZ417" s="233"/>
      <c r="BA417" s="233"/>
      <c r="BB417" s="233"/>
      <c r="BC417" s="233"/>
      <c r="BD417" s="264"/>
      <c r="BE417" s="264"/>
      <c r="BF417" s="264"/>
      <c r="BG417" s="264"/>
      <c r="BH417" s="264"/>
      <c r="BI417" s="233"/>
      <c r="BJ417" s="233"/>
      <c r="BK417" s="233"/>
      <c r="BN417" s="312"/>
      <c r="BQ417" s="45"/>
    </row>
    <row r="418" spans="1:69" ht="34.5" hidden="1" customHeight="1" x14ac:dyDescent="0.25">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04">
        <v>840201</v>
      </c>
      <c r="AD418" s="204" t="s">
        <v>3195</v>
      </c>
      <c r="AE418" s="324" t="s">
        <v>3832</v>
      </c>
      <c r="AF418" s="204" t="s">
        <v>54</v>
      </c>
      <c r="AG418" s="204" t="s">
        <v>1611</v>
      </c>
      <c r="AH418" s="211">
        <v>13</v>
      </c>
      <c r="AI418" s="204" t="s">
        <v>3198</v>
      </c>
      <c r="AJ418" s="323">
        <v>181006</v>
      </c>
      <c r="AK418" s="233"/>
      <c r="AL418" s="233"/>
      <c r="AM418" s="233"/>
      <c r="AN418" s="233"/>
      <c r="AO418" s="233"/>
      <c r="AP418" s="233"/>
      <c r="AQ418" s="233"/>
      <c r="AR418" s="233"/>
      <c r="AS418" s="233"/>
      <c r="AT418" s="233"/>
      <c r="AU418" s="233"/>
      <c r="AV418" s="233"/>
      <c r="AW418" s="233"/>
      <c r="AX418" s="233"/>
      <c r="AY418" s="233"/>
      <c r="AZ418" s="233"/>
      <c r="BA418" s="233"/>
      <c r="BB418" s="233"/>
      <c r="BC418" s="233"/>
      <c r="BD418" s="264"/>
      <c r="BE418" s="264"/>
      <c r="BF418" s="264"/>
      <c r="BG418" s="264"/>
      <c r="BH418" s="264"/>
      <c r="BI418" s="233"/>
      <c r="BJ418" s="233"/>
      <c r="BK418" s="233"/>
      <c r="BN418" s="312"/>
      <c r="BQ418" s="45"/>
    </row>
    <row r="419" spans="1:69" ht="34.5" hidden="1" customHeight="1" x14ac:dyDescent="0.25">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04">
        <v>840202</v>
      </c>
      <c r="AD419" s="204" t="s">
        <v>3197</v>
      </c>
      <c r="AE419" s="324" t="s">
        <v>3832</v>
      </c>
      <c r="AF419" s="204" t="s">
        <v>54</v>
      </c>
      <c r="AG419" s="204" t="s">
        <v>1611</v>
      </c>
      <c r="AH419" s="211">
        <v>13</v>
      </c>
      <c r="AI419" s="204" t="s">
        <v>3200</v>
      </c>
      <c r="AJ419" s="323">
        <v>181011</v>
      </c>
      <c r="AK419" s="233"/>
      <c r="AL419" s="233"/>
      <c r="AM419" s="233"/>
      <c r="AN419" s="233"/>
      <c r="AO419" s="233"/>
      <c r="AP419" s="233"/>
      <c r="AQ419" s="233"/>
      <c r="AR419" s="233"/>
      <c r="AS419" s="233"/>
      <c r="AT419" s="233"/>
      <c r="AU419" s="233"/>
      <c r="AV419" s="233"/>
      <c r="AW419" s="233"/>
      <c r="AX419" s="233"/>
      <c r="AY419" s="233"/>
      <c r="AZ419" s="233"/>
      <c r="BA419" s="233"/>
      <c r="BB419" s="233"/>
      <c r="BC419" s="233"/>
      <c r="BD419" s="264"/>
      <c r="BE419" s="264"/>
      <c r="BF419" s="264"/>
      <c r="BG419" s="264"/>
      <c r="BH419" s="264"/>
      <c r="BI419" s="233"/>
      <c r="BJ419" s="233"/>
      <c r="BK419" s="233"/>
      <c r="BN419" s="312"/>
      <c r="BQ419" s="45"/>
    </row>
    <row r="420" spans="1:69" ht="34.5" hidden="1" customHeight="1" x14ac:dyDescent="0.25">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04">
        <v>840203</v>
      </c>
      <c r="AD420" s="204" t="s">
        <v>3199</v>
      </c>
      <c r="AE420" s="324" t="s">
        <v>3832</v>
      </c>
      <c r="AF420" s="204" t="s">
        <v>54</v>
      </c>
      <c r="AG420" s="204" t="s">
        <v>1611</v>
      </c>
      <c r="AH420" s="211">
        <v>13</v>
      </c>
      <c r="AI420" s="204" t="s">
        <v>3202</v>
      </c>
      <c r="AJ420" s="323">
        <v>181012</v>
      </c>
      <c r="AK420" s="233"/>
      <c r="AL420" s="233"/>
      <c r="AM420" s="233"/>
      <c r="AN420" s="233"/>
      <c r="AO420" s="233"/>
      <c r="AP420" s="233"/>
      <c r="AQ420" s="233"/>
      <c r="AR420" s="233"/>
      <c r="AS420" s="233"/>
      <c r="AT420" s="233"/>
      <c r="AU420" s="233"/>
      <c r="AV420" s="233"/>
      <c r="AW420" s="233"/>
      <c r="AX420" s="233"/>
      <c r="AY420" s="233"/>
      <c r="AZ420" s="233"/>
      <c r="BA420" s="233"/>
      <c r="BB420" s="233"/>
      <c r="BC420" s="233"/>
      <c r="BD420" s="264"/>
      <c r="BE420" s="264"/>
      <c r="BF420" s="264"/>
      <c r="BG420" s="264"/>
      <c r="BH420" s="264"/>
      <c r="BI420" s="233"/>
      <c r="BJ420" s="233"/>
      <c r="BK420" s="233"/>
      <c r="BN420" s="312"/>
      <c r="BQ420" s="45"/>
    </row>
    <row r="421" spans="1:69" ht="34.5" hidden="1" customHeight="1" x14ac:dyDescent="0.25">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04">
        <v>840301</v>
      </c>
      <c r="AD421" s="204" t="s">
        <v>3201</v>
      </c>
      <c r="AE421" s="324" t="s">
        <v>3832</v>
      </c>
      <c r="AF421" s="204" t="s">
        <v>54</v>
      </c>
      <c r="AG421" s="204" t="s">
        <v>2970</v>
      </c>
      <c r="AH421" s="211">
        <v>13</v>
      </c>
      <c r="AI421" s="204" t="s">
        <v>3204</v>
      </c>
      <c r="AJ421" s="323">
        <v>181016</v>
      </c>
      <c r="AK421" s="233"/>
      <c r="AL421" s="233"/>
      <c r="AM421" s="233"/>
      <c r="AN421" s="233"/>
      <c r="AO421" s="233"/>
      <c r="AP421" s="233"/>
      <c r="AQ421" s="233"/>
      <c r="AR421" s="233"/>
      <c r="AS421" s="233"/>
      <c r="AT421" s="233"/>
      <c r="AU421" s="233"/>
      <c r="AV421" s="233"/>
      <c r="AW421" s="233"/>
      <c r="AX421" s="233"/>
      <c r="AY421" s="233"/>
      <c r="AZ421" s="233"/>
      <c r="BA421" s="233"/>
      <c r="BB421" s="233"/>
      <c r="BC421" s="233"/>
      <c r="BD421" s="264"/>
      <c r="BE421" s="264"/>
      <c r="BF421" s="264"/>
      <c r="BG421" s="264"/>
      <c r="BH421" s="264"/>
      <c r="BI421" s="233"/>
      <c r="BJ421" s="233"/>
      <c r="BK421" s="233"/>
      <c r="BN421" s="312"/>
      <c r="BQ421" s="45"/>
    </row>
    <row r="422" spans="1:69" ht="34.5" hidden="1" customHeight="1" x14ac:dyDescent="0.25">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04">
        <v>840302</v>
      </c>
      <c r="AD422" s="204" t="s">
        <v>3203</v>
      </c>
      <c r="AE422" s="324" t="s">
        <v>3832</v>
      </c>
      <c r="AF422" s="204" t="s">
        <v>54</v>
      </c>
      <c r="AG422" s="204" t="s">
        <v>1611</v>
      </c>
      <c r="AH422" s="211">
        <v>13</v>
      </c>
      <c r="AI422" s="204" t="s">
        <v>3206</v>
      </c>
      <c r="AJ422" s="323">
        <v>181017</v>
      </c>
      <c r="AK422" s="233"/>
      <c r="AL422" s="233"/>
      <c r="AM422" s="233"/>
      <c r="AN422" s="233"/>
      <c r="AO422" s="233"/>
      <c r="AP422" s="233"/>
      <c r="AQ422" s="233"/>
      <c r="AR422" s="233"/>
      <c r="AS422" s="233"/>
      <c r="AT422" s="233"/>
      <c r="AU422" s="233"/>
      <c r="AV422" s="233"/>
      <c r="AW422" s="233"/>
      <c r="AX422" s="233"/>
      <c r="AY422" s="233"/>
      <c r="AZ422" s="233"/>
      <c r="BA422" s="233"/>
      <c r="BB422" s="233"/>
      <c r="BC422" s="233"/>
      <c r="BD422" s="264"/>
      <c r="BE422" s="264"/>
      <c r="BF422" s="264"/>
      <c r="BG422" s="264"/>
      <c r="BH422" s="264"/>
      <c r="BI422" s="233"/>
      <c r="BJ422" s="233"/>
      <c r="BK422" s="233"/>
      <c r="BN422" s="312"/>
      <c r="BQ422" s="45"/>
    </row>
    <row r="423" spans="1:69" ht="34.5" hidden="1" customHeight="1" x14ac:dyDescent="0.25">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04">
        <v>840401</v>
      </c>
      <c r="AD423" s="204" t="s">
        <v>3205</v>
      </c>
      <c r="AE423" s="324" t="s">
        <v>3832</v>
      </c>
      <c r="AF423" s="204" t="s">
        <v>54</v>
      </c>
      <c r="AG423" s="204" t="s">
        <v>2970</v>
      </c>
      <c r="AH423" s="211">
        <v>13</v>
      </c>
      <c r="AI423" s="204" t="s">
        <v>3207</v>
      </c>
      <c r="AJ423" s="323">
        <v>181018</v>
      </c>
      <c r="AK423" s="233"/>
      <c r="AL423" s="233"/>
      <c r="AM423" s="233"/>
      <c r="AN423" s="233"/>
      <c r="AO423" s="233"/>
      <c r="AP423" s="233"/>
      <c r="AQ423" s="233"/>
      <c r="AR423" s="233"/>
      <c r="AS423" s="233"/>
      <c r="AT423" s="233"/>
      <c r="AU423" s="233"/>
      <c r="AV423" s="233"/>
      <c r="AW423" s="233"/>
      <c r="AX423" s="233"/>
      <c r="AY423" s="233"/>
      <c r="AZ423" s="233"/>
      <c r="BA423" s="233"/>
      <c r="BB423" s="233"/>
      <c r="BC423" s="233"/>
      <c r="BD423" s="264"/>
      <c r="BE423" s="264"/>
      <c r="BF423" s="264"/>
      <c r="BG423" s="264"/>
      <c r="BH423" s="264"/>
      <c r="BI423" s="233"/>
      <c r="BJ423" s="233"/>
      <c r="BK423" s="233"/>
      <c r="BN423" s="312"/>
      <c r="BQ423" s="45"/>
    </row>
    <row r="424" spans="1:69" ht="34.5" hidden="1" customHeight="1" x14ac:dyDescent="0.25">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04">
        <v>840512</v>
      </c>
      <c r="AD424" s="204" t="s">
        <v>2859</v>
      </c>
      <c r="AE424" s="324" t="s">
        <v>3832</v>
      </c>
      <c r="AF424" s="204" t="s">
        <v>54</v>
      </c>
      <c r="AG424" s="204" t="s">
        <v>2970</v>
      </c>
      <c r="AH424" s="211">
        <v>13</v>
      </c>
      <c r="AI424" s="204" t="s">
        <v>3209</v>
      </c>
      <c r="AJ424" s="323">
        <v>181019</v>
      </c>
      <c r="AK424" s="233"/>
      <c r="AL424" s="233"/>
      <c r="AM424" s="233"/>
      <c r="AN424" s="233"/>
      <c r="AO424" s="233"/>
      <c r="AP424" s="233"/>
      <c r="AQ424" s="233"/>
      <c r="AR424" s="233"/>
      <c r="AS424" s="233"/>
      <c r="AT424" s="233"/>
      <c r="AU424" s="233"/>
      <c r="AV424" s="233"/>
      <c r="AW424" s="233"/>
      <c r="AX424" s="233"/>
      <c r="AY424" s="233"/>
      <c r="AZ424" s="233"/>
      <c r="BA424" s="233"/>
      <c r="BB424" s="233"/>
      <c r="BC424" s="233"/>
      <c r="BD424" s="264"/>
      <c r="BE424" s="264"/>
      <c r="BF424" s="264"/>
      <c r="BG424" s="264"/>
      <c r="BH424" s="264"/>
      <c r="BI424" s="233"/>
      <c r="BJ424" s="233"/>
      <c r="BK424" s="233"/>
      <c r="BN424" s="312"/>
      <c r="BQ424" s="45"/>
    </row>
    <row r="425" spans="1:69" ht="34.5" hidden="1" customHeight="1" x14ac:dyDescent="0.25">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04">
        <v>840513</v>
      </c>
      <c r="AD425" s="204" t="s">
        <v>3208</v>
      </c>
      <c r="AE425" s="324" t="s">
        <v>3832</v>
      </c>
      <c r="AF425" s="204" t="s">
        <v>54</v>
      </c>
      <c r="AG425" s="204" t="s">
        <v>2970</v>
      </c>
      <c r="AH425" s="211">
        <v>13</v>
      </c>
      <c r="AI425" s="204" t="s">
        <v>3210</v>
      </c>
      <c r="AJ425" s="323">
        <v>181020</v>
      </c>
      <c r="AK425" s="233"/>
      <c r="AL425" s="233"/>
      <c r="AM425" s="233"/>
      <c r="AN425" s="233"/>
      <c r="AO425" s="233"/>
      <c r="AP425" s="233"/>
      <c r="AQ425" s="233"/>
      <c r="AR425" s="233"/>
      <c r="AS425" s="233"/>
      <c r="AT425" s="233"/>
      <c r="AU425" s="233"/>
      <c r="AV425" s="233"/>
      <c r="AW425" s="233"/>
      <c r="AX425" s="233"/>
      <c r="AY425" s="233"/>
      <c r="AZ425" s="233"/>
      <c r="BA425" s="233"/>
      <c r="BB425" s="233"/>
      <c r="BC425" s="233"/>
      <c r="BD425" s="264"/>
      <c r="BE425" s="264"/>
      <c r="BF425" s="264"/>
      <c r="BG425" s="264"/>
      <c r="BH425" s="264"/>
      <c r="BI425" s="233"/>
      <c r="BJ425" s="233"/>
      <c r="BK425" s="233"/>
      <c r="BN425" s="312"/>
      <c r="BQ425" s="45"/>
    </row>
    <row r="426" spans="1:69" ht="34.5" hidden="1" customHeight="1" x14ac:dyDescent="0.25">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04">
        <v>840514</v>
      </c>
      <c r="AD426" s="204" t="s">
        <v>3092</v>
      </c>
      <c r="AE426" s="324" t="s">
        <v>3832</v>
      </c>
      <c r="AF426" s="204" t="s">
        <v>54</v>
      </c>
      <c r="AG426" s="204" t="s">
        <v>2970</v>
      </c>
      <c r="AH426" s="211">
        <v>13</v>
      </c>
      <c r="AI426" s="204" t="s">
        <v>3211</v>
      </c>
      <c r="AJ426" s="323">
        <v>181021</v>
      </c>
      <c r="AK426" s="233"/>
      <c r="AL426" s="233"/>
      <c r="AM426" s="233"/>
      <c r="AN426" s="233"/>
      <c r="AO426" s="233"/>
      <c r="AP426" s="233"/>
      <c r="AQ426" s="233"/>
      <c r="AR426" s="233"/>
      <c r="AS426" s="233"/>
      <c r="AT426" s="233"/>
      <c r="AU426" s="233"/>
      <c r="AV426" s="233"/>
      <c r="AW426" s="233"/>
      <c r="AX426" s="233"/>
      <c r="AY426" s="233"/>
      <c r="AZ426" s="233"/>
      <c r="BA426" s="233"/>
      <c r="BB426" s="233"/>
      <c r="BC426" s="233"/>
      <c r="BD426" s="264"/>
      <c r="BE426" s="264"/>
      <c r="BF426" s="264"/>
      <c r="BG426" s="264"/>
      <c r="BH426" s="264"/>
      <c r="BI426" s="233"/>
      <c r="BJ426" s="233"/>
      <c r="BK426" s="233"/>
      <c r="BN426" s="312"/>
      <c r="BQ426" s="45"/>
    </row>
    <row r="427" spans="1:69" ht="34.5" hidden="1" customHeight="1" x14ac:dyDescent="0.25">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04">
        <v>840515</v>
      </c>
      <c r="AD427" s="204" t="s">
        <v>2861</v>
      </c>
      <c r="AE427" s="324" t="s">
        <v>3832</v>
      </c>
      <c r="AF427" s="204" t="s">
        <v>54</v>
      </c>
      <c r="AG427" s="204" t="s">
        <v>2970</v>
      </c>
      <c r="AH427" s="211">
        <v>13</v>
      </c>
      <c r="AI427" s="204" t="s">
        <v>3213</v>
      </c>
      <c r="AJ427" s="323">
        <v>181100</v>
      </c>
      <c r="AK427" s="233"/>
      <c r="AL427" s="233"/>
      <c r="AM427" s="233"/>
      <c r="AN427" s="233"/>
      <c r="AO427" s="233"/>
      <c r="AP427" s="233"/>
      <c r="AQ427" s="233"/>
      <c r="AR427" s="233"/>
      <c r="AS427" s="233"/>
      <c r="AT427" s="233"/>
      <c r="AU427" s="233"/>
      <c r="AV427" s="233"/>
      <c r="AW427" s="233"/>
      <c r="AX427" s="233"/>
      <c r="AY427" s="233"/>
      <c r="AZ427" s="233"/>
      <c r="BA427" s="233"/>
      <c r="BB427" s="233"/>
      <c r="BC427" s="233"/>
      <c r="BD427" s="264"/>
      <c r="BE427" s="264"/>
      <c r="BF427" s="264"/>
      <c r="BG427" s="264"/>
      <c r="BH427" s="264"/>
      <c r="BI427" s="233"/>
      <c r="BJ427" s="233"/>
      <c r="BK427" s="233"/>
      <c r="BN427" s="312"/>
      <c r="BQ427" s="45"/>
    </row>
    <row r="428" spans="1:69" ht="34.5" hidden="1" customHeight="1" x14ac:dyDescent="0.25">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04">
        <v>850101</v>
      </c>
      <c r="AD428" s="204" t="s">
        <v>3212</v>
      </c>
      <c r="AE428" s="324" t="s">
        <v>3832</v>
      </c>
      <c r="AF428" s="204" t="s">
        <v>54</v>
      </c>
      <c r="AG428" s="204" t="s">
        <v>1611</v>
      </c>
      <c r="AH428" s="211">
        <v>37</v>
      </c>
      <c r="AI428" s="204" t="s">
        <v>3215</v>
      </c>
      <c r="AJ428" s="323">
        <v>181101</v>
      </c>
      <c r="AK428" s="233"/>
      <c r="AL428" s="233"/>
      <c r="AM428" s="233"/>
      <c r="AN428" s="233"/>
      <c r="AO428" s="233"/>
      <c r="AP428" s="233"/>
      <c r="AQ428" s="233"/>
      <c r="AR428" s="233"/>
      <c r="AS428" s="233"/>
      <c r="AT428" s="233"/>
      <c r="AU428" s="233"/>
      <c r="AV428" s="233"/>
      <c r="AW428" s="233"/>
      <c r="AX428" s="233"/>
      <c r="AY428" s="233"/>
      <c r="AZ428" s="233"/>
      <c r="BA428" s="233"/>
      <c r="BB428" s="233"/>
      <c r="BC428" s="233"/>
      <c r="BD428" s="264"/>
      <c r="BE428" s="264"/>
      <c r="BF428" s="264"/>
      <c r="BG428" s="264"/>
      <c r="BH428" s="264"/>
      <c r="BI428" s="233"/>
      <c r="BJ428" s="233"/>
      <c r="BK428" s="233"/>
      <c r="BN428" s="312"/>
      <c r="BQ428" s="45"/>
    </row>
    <row r="429" spans="1:69" customFormat="1" ht="34.5" hidden="1" customHeight="1" x14ac:dyDescent="0.25">
      <c r="A429" s="233"/>
      <c r="B429" s="233"/>
      <c r="C429" s="233"/>
      <c r="D429" s="233"/>
      <c r="E429" s="265"/>
      <c r="F429" s="265"/>
      <c r="G429" s="265"/>
      <c r="H429" s="265"/>
      <c r="I429" s="265"/>
      <c r="J429" s="265"/>
      <c r="K429" s="265"/>
      <c r="L429" s="265"/>
      <c r="M429" s="265"/>
      <c r="N429" s="265"/>
      <c r="O429" s="265"/>
      <c r="P429" s="265"/>
      <c r="Q429" s="265"/>
      <c r="R429" s="233"/>
      <c r="S429" s="233"/>
      <c r="T429" s="233"/>
      <c r="U429" s="233"/>
      <c r="V429" s="233"/>
      <c r="W429" s="233"/>
      <c r="X429" s="233"/>
      <c r="Y429" s="233"/>
      <c r="Z429" s="233"/>
      <c r="AA429" s="233"/>
      <c r="AB429" s="233"/>
      <c r="AC429" s="204">
        <v>850102</v>
      </c>
      <c r="AD429" s="204" t="s">
        <v>3214</v>
      </c>
      <c r="AE429" s="324" t="s">
        <v>3832</v>
      </c>
      <c r="AF429" s="204" t="s">
        <v>54</v>
      </c>
      <c r="AG429" s="204" t="s">
        <v>1611</v>
      </c>
      <c r="AH429" s="211">
        <v>37</v>
      </c>
      <c r="AI429" s="212" t="s">
        <v>3216</v>
      </c>
      <c r="AJ429" s="213">
        <v>181102</v>
      </c>
      <c r="AK429" s="233"/>
      <c r="AL429" s="233"/>
      <c r="AM429" s="233"/>
      <c r="AN429" s="233"/>
      <c r="AO429" s="233"/>
      <c r="AP429" s="233"/>
      <c r="AQ429" s="233"/>
      <c r="AR429" s="233"/>
      <c r="AS429" s="265"/>
      <c r="AT429" s="265"/>
      <c r="AU429" s="265"/>
      <c r="AV429" s="265"/>
      <c r="AW429" s="265"/>
      <c r="AX429" s="265"/>
      <c r="AY429" s="265"/>
      <c r="AZ429" s="265"/>
      <c r="BA429" s="265"/>
      <c r="BB429" s="265"/>
      <c r="BC429" s="265"/>
      <c r="BD429" s="266"/>
      <c r="BE429" s="266"/>
      <c r="BF429" s="266"/>
      <c r="BG429" s="266"/>
      <c r="BH429" s="266"/>
      <c r="BI429" s="265"/>
      <c r="BJ429" s="265"/>
      <c r="BK429" s="265"/>
      <c r="BN429" s="2"/>
      <c r="BQ429" s="45"/>
    </row>
    <row r="430" spans="1:69" customFormat="1" ht="34.5" hidden="1" customHeight="1" x14ac:dyDescent="0.25">
      <c r="A430" s="233"/>
      <c r="B430" s="233"/>
      <c r="C430" s="233"/>
      <c r="D430" s="233"/>
      <c r="E430" s="265"/>
      <c r="F430" s="265"/>
      <c r="G430" s="265"/>
      <c r="H430" s="265"/>
      <c r="I430" s="265"/>
      <c r="J430" s="265"/>
      <c r="K430" s="265"/>
      <c r="L430" s="265"/>
      <c r="M430" s="265"/>
      <c r="N430" s="265"/>
      <c r="O430" s="265"/>
      <c r="P430" s="265"/>
      <c r="Q430" s="265"/>
      <c r="R430" s="233"/>
      <c r="S430" s="233"/>
      <c r="T430" s="233"/>
      <c r="U430" s="233"/>
      <c r="V430" s="233"/>
      <c r="W430" s="233"/>
      <c r="X430" s="233"/>
      <c r="Y430" s="233"/>
      <c r="Z430" s="233"/>
      <c r="AA430" s="233"/>
      <c r="AB430" s="233"/>
      <c r="AC430" s="212">
        <v>990101</v>
      </c>
      <c r="AD430" s="212" t="s">
        <v>2939</v>
      </c>
      <c r="AE430" s="325" t="s">
        <v>3836</v>
      </c>
      <c r="AF430" s="212" t="s">
        <v>902</v>
      </c>
      <c r="AG430" s="212" t="s">
        <v>902</v>
      </c>
      <c r="AH430" s="211" t="s">
        <v>1536</v>
      </c>
      <c r="AI430" s="212" t="s">
        <v>3217</v>
      </c>
      <c r="AJ430" s="213">
        <v>181103</v>
      </c>
      <c r="AK430" s="233"/>
      <c r="AL430" s="233"/>
      <c r="AM430" s="233"/>
      <c r="AN430" s="233"/>
      <c r="AO430" s="233"/>
      <c r="AP430" s="233"/>
      <c r="AQ430" s="233"/>
      <c r="AR430" s="233"/>
      <c r="AS430" s="265"/>
      <c r="AT430" s="265"/>
      <c r="AU430" s="265"/>
      <c r="AV430" s="265"/>
      <c r="AW430" s="265"/>
      <c r="AX430" s="265"/>
      <c r="AY430" s="265"/>
      <c r="AZ430" s="265"/>
      <c r="BA430" s="265"/>
      <c r="BB430" s="265"/>
      <c r="BC430" s="265"/>
      <c r="BD430" s="266"/>
      <c r="BE430" s="266"/>
      <c r="BF430" s="266"/>
      <c r="BG430" s="266"/>
      <c r="BH430" s="266"/>
      <c r="BI430" s="265"/>
      <c r="BJ430" s="265"/>
      <c r="BK430" s="265"/>
      <c r="BN430" s="2"/>
      <c r="BQ430" s="45"/>
    </row>
    <row r="431" spans="1:69" customFormat="1" ht="34.5" hidden="1" customHeight="1" x14ac:dyDescent="0.25">
      <c r="A431" s="233"/>
      <c r="B431" s="233"/>
      <c r="C431" s="233"/>
      <c r="D431" s="233"/>
      <c r="E431" s="265"/>
      <c r="F431" s="265"/>
      <c r="G431" s="265"/>
      <c r="H431" s="265"/>
      <c r="I431" s="265"/>
      <c r="J431" s="265"/>
      <c r="K431" s="265"/>
      <c r="L431" s="265"/>
      <c r="M431" s="265"/>
      <c r="N431" s="265"/>
      <c r="O431" s="265"/>
      <c r="P431" s="265"/>
      <c r="Q431" s="265"/>
      <c r="R431" s="233"/>
      <c r="S431" s="233"/>
      <c r="T431" s="233"/>
      <c r="U431" s="233"/>
      <c r="V431" s="233"/>
      <c r="W431" s="233"/>
      <c r="X431" s="233"/>
      <c r="Y431" s="233"/>
      <c r="Z431" s="233"/>
      <c r="AA431" s="233"/>
      <c r="AB431" s="233"/>
      <c r="AC431" s="212">
        <v>990102</v>
      </c>
      <c r="AD431" s="212" t="s">
        <v>2939</v>
      </c>
      <c r="AE431" s="325" t="s">
        <v>3836</v>
      </c>
      <c r="AF431" s="212" t="s">
        <v>902</v>
      </c>
      <c r="AG431" s="212" t="s">
        <v>902</v>
      </c>
      <c r="AH431" s="211" t="s">
        <v>903</v>
      </c>
      <c r="AI431" s="212" t="s">
        <v>3218</v>
      </c>
      <c r="AJ431" s="213">
        <v>190000</v>
      </c>
      <c r="AK431" s="233"/>
      <c r="AL431" s="233"/>
      <c r="AM431" s="233"/>
      <c r="AN431" s="233"/>
      <c r="AO431" s="233"/>
      <c r="AP431" s="233"/>
      <c r="AQ431" s="233"/>
      <c r="AR431" s="233"/>
      <c r="AS431" s="265"/>
      <c r="AT431" s="265"/>
      <c r="AU431" s="265"/>
      <c r="AV431" s="265"/>
      <c r="AW431" s="265"/>
      <c r="AX431" s="265"/>
      <c r="AY431" s="265"/>
      <c r="AZ431" s="265"/>
      <c r="BA431" s="265"/>
      <c r="BB431" s="265"/>
      <c r="BC431" s="265"/>
      <c r="BD431" s="266"/>
      <c r="BE431" s="266"/>
      <c r="BF431" s="266"/>
      <c r="BG431" s="266"/>
      <c r="BH431" s="266"/>
      <c r="BI431" s="265"/>
      <c r="BJ431" s="265"/>
      <c r="BK431" s="265"/>
      <c r="BN431" s="2"/>
      <c r="BQ431" s="45"/>
    </row>
    <row r="432" spans="1:69" customFormat="1" ht="34.5" hidden="1" customHeight="1" x14ac:dyDescent="0.25">
      <c r="A432" s="233"/>
      <c r="B432" s="233"/>
      <c r="C432" s="233"/>
      <c r="D432" s="233"/>
      <c r="E432" s="265"/>
      <c r="F432" s="265"/>
      <c r="G432" s="265"/>
      <c r="H432" s="265"/>
      <c r="I432" s="265"/>
      <c r="J432" s="265"/>
      <c r="K432" s="265"/>
      <c r="L432" s="265"/>
      <c r="M432" s="265"/>
      <c r="N432" s="265"/>
      <c r="O432" s="265"/>
      <c r="P432" s="265"/>
      <c r="Q432" s="265"/>
      <c r="R432" s="233"/>
      <c r="S432" s="233"/>
      <c r="T432" s="233"/>
      <c r="U432" s="233"/>
      <c r="V432" s="233"/>
      <c r="W432" s="233"/>
      <c r="X432" s="233"/>
      <c r="Y432" s="233"/>
      <c r="Z432" s="233"/>
      <c r="AA432" s="233"/>
      <c r="AB432" s="233"/>
      <c r="AC432" s="212">
        <v>990103</v>
      </c>
      <c r="AD432" s="212" t="s">
        <v>2942</v>
      </c>
      <c r="AE432" s="325" t="s">
        <v>3836</v>
      </c>
      <c r="AF432" s="212" t="s">
        <v>902</v>
      </c>
      <c r="AG432" s="212" t="s">
        <v>902</v>
      </c>
      <c r="AH432" s="211" t="s">
        <v>903</v>
      </c>
      <c r="AI432" s="212" t="s">
        <v>3219</v>
      </c>
      <c r="AJ432" s="213">
        <v>190100</v>
      </c>
      <c r="AK432" s="233"/>
      <c r="AL432" s="233"/>
      <c r="AM432" s="233"/>
      <c r="AN432" s="233"/>
      <c r="AO432" s="233"/>
      <c r="AP432" s="233"/>
      <c r="AQ432" s="233"/>
      <c r="AR432" s="233"/>
      <c r="AS432" s="265"/>
      <c r="AT432" s="265"/>
      <c r="AU432" s="265"/>
      <c r="AV432" s="265"/>
      <c r="AW432" s="265"/>
      <c r="AX432" s="265"/>
      <c r="AY432" s="265"/>
      <c r="AZ432" s="265"/>
      <c r="BA432" s="265"/>
      <c r="BB432" s="265"/>
      <c r="BC432" s="265"/>
      <c r="BD432" s="266"/>
      <c r="BE432" s="266"/>
      <c r="BF432" s="266"/>
      <c r="BG432" s="266"/>
      <c r="BH432" s="266"/>
      <c r="BI432" s="265"/>
      <c r="BJ432" s="265"/>
      <c r="BK432" s="265"/>
      <c r="BN432" s="2"/>
      <c r="BQ432" s="45"/>
    </row>
    <row r="433" spans="1:69" customFormat="1" ht="34.5" hidden="1" customHeight="1" x14ac:dyDescent="0.25">
      <c r="A433" s="233"/>
      <c r="B433" s="233"/>
      <c r="C433" s="233"/>
      <c r="D433" s="233"/>
      <c r="E433" s="265"/>
      <c r="F433" s="265"/>
      <c r="G433" s="265"/>
      <c r="H433" s="265"/>
      <c r="I433" s="265"/>
      <c r="J433" s="265"/>
      <c r="K433" s="265"/>
      <c r="L433" s="265"/>
      <c r="M433" s="265"/>
      <c r="N433" s="265"/>
      <c r="O433" s="265"/>
      <c r="P433" s="265"/>
      <c r="Q433" s="265"/>
      <c r="R433" s="233"/>
      <c r="S433" s="233"/>
      <c r="T433" s="233"/>
      <c r="U433" s="233"/>
      <c r="V433" s="233"/>
      <c r="W433" s="233"/>
      <c r="X433" s="233"/>
      <c r="Y433" s="233"/>
      <c r="Z433" s="233"/>
      <c r="AA433" s="233"/>
      <c r="AB433" s="233"/>
      <c r="AC433" s="212">
        <v>990104</v>
      </c>
      <c r="AD433" s="212" t="s">
        <v>2944</v>
      </c>
      <c r="AE433" s="325" t="s">
        <v>3836</v>
      </c>
      <c r="AF433" s="212" t="s">
        <v>902</v>
      </c>
      <c r="AG433" s="212" t="s">
        <v>902</v>
      </c>
      <c r="AH433" s="211" t="s">
        <v>1667</v>
      </c>
      <c r="AI433" s="212" t="s">
        <v>3220</v>
      </c>
      <c r="AJ433" s="213">
        <v>190101</v>
      </c>
      <c r="AK433" s="233"/>
      <c r="AL433" s="233"/>
      <c r="AM433" s="233"/>
      <c r="AN433" s="233"/>
      <c r="AO433" s="233"/>
      <c r="AP433" s="233"/>
      <c r="AQ433" s="233"/>
      <c r="AR433" s="233"/>
      <c r="AS433" s="265"/>
      <c r="AT433" s="265"/>
      <c r="AU433" s="265"/>
      <c r="AV433" s="265"/>
      <c r="AW433" s="265"/>
      <c r="AX433" s="265"/>
      <c r="AY433" s="265"/>
      <c r="AZ433" s="265"/>
      <c r="BA433" s="265"/>
      <c r="BB433" s="265"/>
      <c r="BC433" s="265"/>
      <c r="BD433" s="266"/>
      <c r="BE433" s="266"/>
      <c r="BF433" s="266"/>
      <c r="BG433" s="266"/>
      <c r="BH433" s="266"/>
      <c r="BI433" s="265"/>
      <c r="BJ433" s="265"/>
      <c r="BK433" s="265"/>
      <c r="BN433" s="2"/>
      <c r="BQ433" s="45"/>
    </row>
    <row r="434" spans="1:69" customFormat="1" ht="34.5" hidden="1" customHeight="1" x14ac:dyDescent="0.25">
      <c r="A434" s="233"/>
      <c r="B434" s="233"/>
      <c r="C434" s="233"/>
      <c r="D434" s="233"/>
      <c r="E434" s="265"/>
      <c r="F434" s="265"/>
      <c r="G434" s="265"/>
      <c r="H434" s="265"/>
      <c r="I434" s="265"/>
      <c r="J434" s="265"/>
      <c r="K434" s="265"/>
      <c r="L434" s="265"/>
      <c r="M434" s="265"/>
      <c r="N434" s="265"/>
      <c r="O434" s="265"/>
      <c r="P434" s="265"/>
      <c r="Q434" s="265"/>
      <c r="R434" s="233"/>
      <c r="S434" s="233"/>
      <c r="T434" s="233"/>
      <c r="U434" s="233"/>
      <c r="V434" s="233"/>
      <c r="W434" s="233"/>
      <c r="X434" s="233"/>
      <c r="Y434" s="233"/>
      <c r="Z434" s="233"/>
      <c r="AA434" s="233"/>
      <c r="AB434" s="233"/>
      <c r="AC434" s="265"/>
      <c r="AD434" s="265"/>
      <c r="AE434" s="265"/>
      <c r="AF434" s="265"/>
      <c r="AG434" s="265"/>
      <c r="AH434" s="204"/>
      <c r="AI434" s="212" t="s">
        <v>3221</v>
      </c>
      <c r="AJ434" s="213">
        <v>190102</v>
      </c>
      <c r="AK434" s="233"/>
      <c r="AL434" s="233"/>
      <c r="AM434" s="233"/>
      <c r="AN434" s="233"/>
      <c r="AO434" s="233"/>
      <c r="AP434" s="233"/>
      <c r="AQ434" s="233"/>
      <c r="AR434" s="233"/>
      <c r="AS434" s="265"/>
      <c r="AT434" s="265"/>
      <c r="AU434" s="265"/>
      <c r="AV434" s="265"/>
      <c r="AW434" s="265"/>
      <c r="AX434" s="265"/>
      <c r="AY434" s="265"/>
      <c r="AZ434" s="265"/>
      <c r="BA434" s="265"/>
      <c r="BB434" s="265"/>
      <c r="BC434" s="265"/>
      <c r="BD434" s="266"/>
      <c r="BE434" s="266"/>
      <c r="BF434" s="266"/>
      <c r="BG434" s="266"/>
      <c r="BH434" s="266"/>
      <c r="BI434" s="265"/>
      <c r="BJ434" s="265"/>
      <c r="BK434" s="265"/>
      <c r="BN434" s="2"/>
      <c r="BQ434" s="45"/>
    </row>
    <row r="435" spans="1:69" customFormat="1" ht="34.5" hidden="1" customHeight="1" x14ac:dyDescent="0.25">
      <c r="A435" s="233"/>
      <c r="B435" s="233"/>
      <c r="C435" s="233"/>
      <c r="D435" s="233"/>
      <c r="E435" s="265"/>
      <c r="F435" s="265"/>
      <c r="G435" s="265"/>
      <c r="H435" s="265"/>
      <c r="I435" s="265"/>
      <c r="J435" s="265"/>
      <c r="K435" s="265"/>
      <c r="L435" s="265"/>
      <c r="M435" s="265"/>
      <c r="N435" s="265"/>
      <c r="O435" s="265"/>
      <c r="P435" s="265"/>
      <c r="Q435" s="265"/>
      <c r="R435" s="233"/>
      <c r="S435" s="233"/>
      <c r="T435" s="233"/>
      <c r="U435" s="233"/>
      <c r="V435" s="233"/>
      <c r="W435" s="233"/>
      <c r="X435" s="233"/>
      <c r="Y435" s="233"/>
      <c r="Z435" s="233"/>
      <c r="AA435" s="233"/>
      <c r="AB435" s="233"/>
      <c r="AC435" s="265"/>
      <c r="AD435" s="265"/>
      <c r="AE435" s="265"/>
      <c r="AF435" s="265"/>
      <c r="AG435" s="265"/>
      <c r="AH435" s="204"/>
      <c r="AI435" s="212" t="s">
        <v>3222</v>
      </c>
      <c r="AJ435" s="213">
        <v>190200</v>
      </c>
      <c r="AK435" s="233"/>
      <c r="AL435" s="233"/>
      <c r="AM435" s="233"/>
      <c r="AN435" s="233"/>
      <c r="AO435" s="233"/>
      <c r="AP435" s="233"/>
      <c r="AQ435" s="233"/>
      <c r="AR435" s="233"/>
      <c r="AS435" s="265"/>
      <c r="AT435" s="265"/>
      <c r="AU435" s="265"/>
      <c r="AV435" s="265"/>
      <c r="AW435" s="265"/>
      <c r="AX435" s="265"/>
      <c r="AY435" s="265"/>
      <c r="AZ435" s="265"/>
      <c r="BA435" s="265"/>
      <c r="BB435" s="265"/>
      <c r="BC435" s="265"/>
      <c r="BD435" s="266"/>
      <c r="BE435" s="266"/>
      <c r="BF435" s="266"/>
      <c r="BG435" s="266"/>
      <c r="BH435" s="266"/>
      <c r="BI435" s="265"/>
      <c r="BJ435" s="265"/>
      <c r="BK435" s="265"/>
      <c r="BN435" s="2"/>
      <c r="BQ435" s="45"/>
    </row>
    <row r="436" spans="1:69" customFormat="1" ht="34.5" hidden="1" customHeight="1" x14ac:dyDescent="0.25">
      <c r="A436" s="233"/>
      <c r="B436" s="233"/>
      <c r="C436" s="233"/>
      <c r="D436" s="233"/>
      <c r="E436" s="265"/>
      <c r="F436" s="265"/>
      <c r="G436" s="265"/>
      <c r="H436" s="265"/>
      <c r="I436" s="265"/>
      <c r="J436" s="265"/>
      <c r="K436" s="265"/>
      <c r="L436" s="265"/>
      <c r="M436" s="265"/>
      <c r="N436" s="265"/>
      <c r="O436" s="265"/>
      <c r="P436" s="265"/>
      <c r="Q436" s="265"/>
      <c r="R436" s="233"/>
      <c r="S436" s="233"/>
      <c r="T436" s="233"/>
      <c r="U436" s="233"/>
      <c r="V436" s="233"/>
      <c r="W436" s="233"/>
      <c r="X436" s="233"/>
      <c r="Y436" s="233"/>
      <c r="Z436" s="233"/>
      <c r="AA436" s="233"/>
      <c r="AB436" s="233"/>
      <c r="AC436" s="265"/>
      <c r="AD436" s="265"/>
      <c r="AE436" s="265"/>
      <c r="AF436" s="265"/>
      <c r="AG436" s="265"/>
      <c r="AH436" s="204"/>
      <c r="AI436" s="212" t="s">
        <v>3223</v>
      </c>
      <c r="AJ436" s="213">
        <v>190201</v>
      </c>
      <c r="AK436" s="233"/>
      <c r="AL436" s="233"/>
      <c r="AM436" s="233"/>
      <c r="AN436" s="233"/>
      <c r="AO436" s="233"/>
      <c r="AP436" s="233"/>
      <c r="AQ436" s="233"/>
      <c r="AR436" s="233"/>
      <c r="AS436" s="265"/>
      <c r="AT436" s="265"/>
      <c r="AU436" s="265"/>
      <c r="AV436" s="265"/>
      <c r="AW436" s="265"/>
      <c r="AX436" s="265"/>
      <c r="AY436" s="265"/>
      <c r="AZ436" s="265"/>
      <c r="BA436" s="265"/>
      <c r="BB436" s="265"/>
      <c r="BC436" s="265"/>
      <c r="BD436" s="266"/>
      <c r="BE436" s="266"/>
      <c r="BF436" s="266"/>
      <c r="BG436" s="266"/>
      <c r="BH436" s="266"/>
      <c r="BI436" s="265"/>
      <c r="BJ436" s="265"/>
      <c r="BK436" s="265"/>
      <c r="BN436" s="2"/>
      <c r="BQ436" s="45"/>
    </row>
    <row r="437" spans="1:69" customFormat="1" ht="34.5" hidden="1" customHeight="1" x14ac:dyDescent="0.25">
      <c r="A437" s="233"/>
      <c r="B437" s="233"/>
      <c r="C437" s="233"/>
      <c r="D437" s="233"/>
      <c r="E437" s="265"/>
      <c r="F437" s="265"/>
      <c r="G437" s="265"/>
      <c r="H437" s="265"/>
      <c r="I437" s="265"/>
      <c r="J437" s="265"/>
      <c r="K437" s="265"/>
      <c r="L437" s="265"/>
      <c r="M437" s="265"/>
      <c r="N437" s="265"/>
      <c r="O437" s="265"/>
      <c r="P437" s="265"/>
      <c r="Q437" s="265"/>
      <c r="R437" s="233"/>
      <c r="S437" s="233"/>
      <c r="T437" s="233"/>
      <c r="U437" s="233"/>
      <c r="V437" s="233"/>
      <c r="W437" s="233"/>
      <c r="X437" s="233"/>
      <c r="Y437" s="233"/>
      <c r="Z437" s="233"/>
      <c r="AA437" s="233"/>
      <c r="AB437" s="233"/>
      <c r="AC437" s="265"/>
      <c r="AD437" s="265"/>
      <c r="AE437" s="265"/>
      <c r="AF437" s="265"/>
      <c r="AG437" s="265"/>
      <c r="AH437" s="204"/>
      <c r="AI437" s="212" t="s">
        <v>3224</v>
      </c>
      <c r="AJ437" s="213">
        <v>190202</v>
      </c>
      <c r="AK437" s="233"/>
      <c r="AL437" s="233"/>
      <c r="AM437" s="233"/>
      <c r="AN437" s="233"/>
      <c r="AO437" s="233"/>
      <c r="AP437" s="233"/>
      <c r="AQ437" s="233"/>
      <c r="AR437" s="233"/>
      <c r="AS437" s="265"/>
      <c r="AT437" s="265"/>
      <c r="AU437" s="265"/>
      <c r="AV437" s="265"/>
      <c r="AW437" s="265"/>
      <c r="AX437" s="265"/>
      <c r="AY437" s="265"/>
      <c r="AZ437" s="265"/>
      <c r="BA437" s="265"/>
      <c r="BB437" s="265"/>
      <c r="BC437" s="265"/>
      <c r="BD437" s="266"/>
      <c r="BE437" s="266"/>
      <c r="BF437" s="266"/>
      <c r="BG437" s="266"/>
      <c r="BH437" s="266"/>
      <c r="BI437" s="265"/>
      <c r="BJ437" s="265"/>
      <c r="BK437" s="265"/>
      <c r="BN437" s="2"/>
      <c r="BQ437" s="45"/>
    </row>
    <row r="438" spans="1:69" customFormat="1" ht="34.5" hidden="1" customHeight="1" x14ac:dyDescent="0.25">
      <c r="A438" s="233"/>
      <c r="B438" s="233"/>
      <c r="C438" s="233"/>
      <c r="D438" s="233"/>
      <c r="E438" s="265"/>
      <c r="F438" s="265"/>
      <c r="G438" s="265"/>
      <c r="H438" s="265"/>
      <c r="I438" s="265"/>
      <c r="J438" s="265"/>
      <c r="K438" s="265"/>
      <c r="L438" s="265"/>
      <c r="M438" s="265"/>
      <c r="N438" s="265"/>
      <c r="O438" s="265"/>
      <c r="P438" s="265"/>
      <c r="Q438" s="265"/>
      <c r="R438" s="233"/>
      <c r="S438" s="233"/>
      <c r="T438" s="233"/>
      <c r="U438" s="233"/>
      <c r="V438" s="233"/>
      <c r="W438" s="233"/>
      <c r="X438" s="233"/>
      <c r="Y438" s="233"/>
      <c r="Z438" s="233"/>
      <c r="AA438" s="233"/>
      <c r="AB438" s="233"/>
      <c r="AC438" s="265"/>
      <c r="AD438" s="265"/>
      <c r="AE438" s="265"/>
      <c r="AF438" s="265"/>
      <c r="AG438" s="265"/>
      <c r="AH438" s="204"/>
      <c r="AI438" s="212" t="s">
        <v>3225</v>
      </c>
      <c r="AJ438" s="213">
        <v>190299</v>
      </c>
      <c r="AK438" s="233"/>
      <c r="AL438" s="233"/>
      <c r="AM438" s="233"/>
      <c r="AN438" s="233"/>
      <c r="AO438" s="233"/>
      <c r="AP438" s="233"/>
      <c r="AQ438" s="233"/>
      <c r="AR438" s="233"/>
      <c r="AS438" s="265"/>
      <c r="AT438" s="265"/>
      <c r="AU438" s="265"/>
      <c r="AV438" s="265"/>
      <c r="AW438" s="265"/>
      <c r="AX438" s="265"/>
      <c r="AY438" s="265"/>
      <c r="AZ438" s="265"/>
      <c r="BA438" s="265"/>
      <c r="BB438" s="265"/>
      <c r="BC438" s="265"/>
      <c r="BD438" s="266"/>
      <c r="BE438" s="266"/>
      <c r="BF438" s="266"/>
      <c r="BG438" s="266"/>
      <c r="BH438" s="266"/>
      <c r="BI438" s="265"/>
      <c r="BJ438" s="265"/>
      <c r="BK438" s="265"/>
      <c r="BN438" s="2"/>
      <c r="BQ438" s="45"/>
    </row>
    <row r="439" spans="1:69" customFormat="1" ht="34.5" hidden="1" customHeight="1" x14ac:dyDescent="0.25">
      <c r="A439" s="233"/>
      <c r="B439" s="233"/>
      <c r="C439" s="233"/>
      <c r="D439" s="233"/>
      <c r="E439" s="265"/>
      <c r="F439" s="265"/>
      <c r="G439" s="265"/>
      <c r="H439" s="265"/>
      <c r="I439" s="265"/>
      <c r="J439" s="265"/>
      <c r="K439" s="265"/>
      <c r="L439" s="265"/>
      <c r="M439" s="265"/>
      <c r="N439" s="265"/>
      <c r="O439" s="265"/>
      <c r="P439" s="265"/>
      <c r="Q439" s="265"/>
      <c r="R439" s="233"/>
      <c r="S439" s="233"/>
      <c r="T439" s="233"/>
      <c r="U439" s="233"/>
      <c r="V439" s="233"/>
      <c r="W439" s="233"/>
      <c r="X439" s="233"/>
      <c r="Y439" s="233"/>
      <c r="Z439" s="233"/>
      <c r="AA439" s="233"/>
      <c r="AB439" s="233"/>
      <c r="AC439" s="265"/>
      <c r="AD439" s="265"/>
      <c r="AE439" s="265"/>
      <c r="AF439" s="265"/>
      <c r="AG439" s="265"/>
      <c r="AH439" s="204"/>
      <c r="AI439" s="212" t="s">
        <v>3226</v>
      </c>
      <c r="AJ439" s="213">
        <v>190300</v>
      </c>
      <c r="AK439" s="233"/>
      <c r="AL439" s="233"/>
      <c r="AM439" s="233"/>
      <c r="AN439" s="233"/>
      <c r="AO439" s="233"/>
      <c r="AP439" s="233"/>
      <c r="AQ439" s="233"/>
      <c r="AR439" s="233"/>
      <c r="AS439" s="265"/>
      <c r="AT439" s="265"/>
      <c r="AU439" s="265"/>
      <c r="AV439" s="265"/>
      <c r="AW439" s="265"/>
      <c r="AX439" s="265"/>
      <c r="AY439" s="265"/>
      <c r="AZ439" s="265"/>
      <c r="BA439" s="265"/>
      <c r="BB439" s="265"/>
      <c r="BC439" s="265"/>
      <c r="BD439" s="266"/>
      <c r="BE439" s="266"/>
      <c r="BF439" s="266"/>
      <c r="BG439" s="266"/>
      <c r="BH439" s="266"/>
      <c r="BI439" s="265"/>
      <c r="BJ439" s="265"/>
      <c r="BK439" s="265"/>
      <c r="BN439" s="2"/>
      <c r="BQ439" s="45"/>
    </row>
    <row r="440" spans="1:69" customFormat="1" ht="34.5" hidden="1" customHeight="1" x14ac:dyDescent="0.25">
      <c r="A440" s="233"/>
      <c r="B440" s="233"/>
      <c r="C440" s="233"/>
      <c r="D440" s="233"/>
      <c r="E440" s="265"/>
      <c r="F440" s="265"/>
      <c r="G440" s="265"/>
      <c r="H440" s="265"/>
      <c r="I440" s="265"/>
      <c r="J440" s="265"/>
      <c r="K440" s="265"/>
      <c r="L440" s="265"/>
      <c r="M440" s="265"/>
      <c r="N440" s="265"/>
      <c r="O440" s="265"/>
      <c r="P440" s="265"/>
      <c r="Q440" s="265"/>
      <c r="R440" s="233"/>
      <c r="S440" s="233"/>
      <c r="T440" s="233"/>
      <c r="U440" s="233"/>
      <c r="V440" s="233"/>
      <c r="W440" s="233"/>
      <c r="X440" s="233"/>
      <c r="Y440" s="233"/>
      <c r="Z440" s="233"/>
      <c r="AA440" s="233"/>
      <c r="AB440" s="233"/>
      <c r="AC440" s="265"/>
      <c r="AD440" s="265"/>
      <c r="AE440" s="265"/>
      <c r="AF440" s="265"/>
      <c r="AG440" s="265"/>
      <c r="AH440" s="204"/>
      <c r="AI440" s="212" t="s">
        <v>3227</v>
      </c>
      <c r="AJ440" s="213">
        <v>190301</v>
      </c>
      <c r="AK440" s="233"/>
      <c r="AL440" s="233"/>
      <c r="AM440" s="233"/>
      <c r="AN440" s="233"/>
      <c r="AO440" s="233"/>
      <c r="AP440" s="233"/>
      <c r="AQ440" s="233"/>
      <c r="AR440" s="233"/>
      <c r="AS440" s="265"/>
      <c r="AT440" s="265"/>
      <c r="AU440" s="265"/>
      <c r="AV440" s="265"/>
      <c r="AW440" s="265"/>
      <c r="AX440" s="265"/>
      <c r="AY440" s="265"/>
      <c r="AZ440" s="265"/>
      <c r="BA440" s="265"/>
      <c r="BB440" s="265"/>
      <c r="BC440" s="265"/>
      <c r="BD440" s="266"/>
      <c r="BE440" s="266"/>
      <c r="BF440" s="266"/>
      <c r="BG440" s="266"/>
      <c r="BH440" s="266"/>
      <c r="BI440" s="265"/>
      <c r="BJ440" s="265"/>
      <c r="BK440" s="265"/>
      <c r="BN440" s="2"/>
      <c r="BQ440" s="45"/>
    </row>
    <row r="441" spans="1:69" customFormat="1" ht="34.5" hidden="1" customHeight="1" x14ac:dyDescent="0.25">
      <c r="A441" s="233"/>
      <c r="B441" s="233"/>
      <c r="C441" s="233"/>
      <c r="D441" s="233"/>
      <c r="E441" s="265"/>
      <c r="F441" s="265"/>
      <c r="G441" s="265"/>
      <c r="H441" s="265"/>
      <c r="I441" s="265"/>
      <c r="J441" s="265"/>
      <c r="K441" s="265"/>
      <c r="L441" s="265"/>
      <c r="M441" s="265"/>
      <c r="N441" s="265"/>
      <c r="O441" s="265"/>
      <c r="P441" s="265"/>
      <c r="Q441" s="265"/>
      <c r="R441" s="233"/>
      <c r="S441" s="233"/>
      <c r="T441" s="233"/>
      <c r="U441" s="233"/>
      <c r="V441" s="233"/>
      <c r="W441" s="233"/>
      <c r="X441" s="233"/>
      <c r="Y441" s="233"/>
      <c r="Z441" s="233"/>
      <c r="AA441" s="233"/>
      <c r="AB441" s="233"/>
      <c r="AC441" s="265"/>
      <c r="AD441" s="265"/>
      <c r="AE441" s="265"/>
      <c r="AF441" s="265"/>
      <c r="AG441" s="265"/>
      <c r="AH441" s="204"/>
      <c r="AI441" s="212" t="s">
        <v>3228</v>
      </c>
      <c r="AJ441" s="213">
        <v>190400</v>
      </c>
      <c r="AK441" s="233"/>
      <c r="AL441" s="233"/>
      <c r="AM441" s="233"/>
      <c r="AN441" s="233"/>
      <c r="AO441" s="233"/>
      <c r="AP441" s="233"/>
      <c r="AQ441" s="233"/>
      <c r="AR441" s="233"/>
      <c r="AS441" s="265"/>
      <c r="AT441" s="265"/>
      <c r="AU441" s="265"/>
      <c r="AV441" s="265"/>
      <c r="AW441" s="265"/>
      <c r="AX441" s="265"/>
      <c r="AY441" s="265"/>
      <c r="AZ441" s="265"/>
      <c r="BA441" s="265"/>
      <c r="BB441" s="265"/>
      <c r="BC441" s="265"/>
      <c r="BD441" s="266"/>
      <c r="BE441" s="266"/>
      <c r="BF441" s="266"/>
      <c r="BG441" s="266"/>
      <c r="BH441" s="266"/>
      <c r="BI441" s="265"/>
      <c r="BJ441" s="265"/>
      <c r="BK441" s="265"/>
      <c r="BN441" s="2"/>
      <c r="BQ441" s="45"/>
    </row>
    <row r="442" spans="1:69" customFormat="1" ht="34.5" hidden="1" customHeight="1" x14ac:dyDescent="0.25">
      <c r="A442" s="233"/>
      <c r="B442" s="233"/>
      <c r="C442" s="233"/>
      <c r="D442" s="233"/>
      <c r="E442" s="265"/>
      <c r="F442" s="265"/>
      <c r="G442" s="265"/>
      <c r="H442" s="265"/>
      <c r="I442" s="265"/>
      <c r="J442" s="265"/>
      <c r="K442" s="265"/>
      <c r="L442" s="265"/>
      <c r="M442" s="265"/>
      <c r="N442" s="265"/>
      <c r="O442" s="265"/>
      <c r="P442" s="265"/>
      <c r="Q442" s="265"/>
      <c r="R442" s="233"/>
      <c r="S442" s="233"/>
      <c r="T442" s="233"/>
      <c r="U442" s="233"/>
      <c r="V442" s="233"/>
      <c r="W442" s="233"/>
      <c r="X442" s="233"/>
      <c r="Y442" s="233"/>
      <c r="Z442" s="233"/>
      <c r="AA442" s="233"/>
      <c r="AB442" s="233"/>
      <c r="AC442" s="265"/>
      <c r="AD442" s="265"/>
      <c r="AE442" s="265"/>
      <c r="AF442" s="265"/>
      <c r="AG442" s="265"/>
      <c r="AH442" s="204"/>
      <c r="AI442" s="212" t="s">
        <v>3229</v>
      </c>
      <c r="AJ442" s="213">
        <v>190401</v>
      </c>
      <c r="AK442" s="233"/>
      <c r="AL442" s="233"/>
      <c r="AM442" s="233"/>
      <c r="AN442" s="233"/>
      <c r="AO442" s="233"/>
      <c r="AP442" s="233"/>
      <c r="AQ442" s="233"/>
      <c r="AR442" s="233"/>
      <c r="AS442" s="265"/>
      <c r="AT442" s="265"/>
      <c r="AU442" s="265"/>
      <c r="AV442" s="265"/>
      <c r="AW442" s="265"/>
      <c r="AX442" s="265"/>
      <c r="AY442" s="265"/>
      <c r="AZ442" s="265"/>
      <c r="BA442" s="265"/>
      <c r="BB442" s="265"/>
      <c r="BC442" s="265"/>
      <c r="BD442" s="266"/>
      <c r="BE442" s="266"/>
      <c r="BF442" s="266"/>
      <c r="BG442" s="266"/>
      <c r="BH442" s="266"/>
      <c r="BI442" s="265"/>
      <c r="BJ442" s="265"/>
      <c r="BK442" s="265"/>
      <c r="BN442" s="2"/>
      <c r="BQ442" s="45"/>
    </row>
    <row r="443" spans="1:69" customFormat="1" ht="34.5" hidden="1" customHeight="1" x14ac:dyDescent="0.25">
      <c r="A443" s="233"/>
      <c r="B443" s="233"/>
      <c r="C443" s="233"/>
      <c r="D443" s="233"/>
      <c r="E443" s="265"/>
      <c r="F443" s="265"/>
      <c r="G443" s="265"/>
      <c r="H443" s="265"/>
      <c r="I443" s="265"/>
      <c r="J443" s="265"/>
      <c r="K443" s="265"/>
      <c r="L443" s="265"/>
      <c r="M443" s="265"/>
      <c r="N443" s="265"/>
      <c r="O443" s="265"/>
      <c r="P443" s="265"/>
      <c r="Q443" s="265"/>
      <c r="R443" s="233"/>
      <c r="S443" s="233"/>
      <c r="T443" s="233"/>
      <c r="U443" s="233"/>
      <c r="V443" s="233"/>
      <c r="W443" s="233"/>
      <c r="X443" s="233"/>
      <c r="Y443" s="233"/>
      <c r="Z443" s="233"/>
      <c r="AA443" s="233"/>
      <c r="AB443" s="233"/>
      <c r="AC443" s="265"/>
      <c r="AD443" s="265"/>
      <c r="AE443" s="265"/>
      <c r="AF443" s="265"/>
      <c r="AG443" s="265"/>
      <c r="AH443" s="204"/>
      <c r="AI443" s="212" t="s">
        <v>3230</v>
      </c>
      <c r="AJ443" s="213">
        <v>190403</v>
      </c>
      <c r="AK443" s="233"/>
      <c r="AL443" s="233"/>
      <c r="AM443" s="233"/>
      <c r="AN443" s="233"/>
      <c r="AO443" s="233"/>
      <c r="AP443" s="233"/>
      <c r="AQ443" s="233"/>
      <c r="AR443" s="233"/>
      <c r="AS443" s="265"/>
      <c r="AT443" s="265"/>
      <c r="AU443" s="265"/>
      <c r="AV443" s="265"/>
      <c r="AW443" s="265"/>
      <c r="AX443" s="265"/>
      <c r="AY443" s="265"/>
      <c r="AZ443" s="265"/>
      <c r="BA443" s="265"/>
      <c r="BB443" s="265"/>
      <c r="BC443" s="265"/>
      <c r="BD443" s="266"/>
      <c r="BE443" s="266"/>
      <c r="BF443" s="266"/>
      <c r="BG443" s="266"/>
      <c r="BH443" s="266"/>
      <c r="BI443" s="265"/>
      <c r="BJ443" s="265"/>
      <c r="BK443" s="265"/>
      <c r="BN443" s="2"/>
      <c r="BQ443" s="45"/>
    </row>
    <row r="444" spans="1:69" customFormat="1" ht="34.5" hidden="1" customHeight="1" x14ac:dyDescent="0.25">
      <c r="A444" s="233"/>
      <c r="B444" s="233"/>
      <c r="C444" s="233"/>
      <c r="D444" s="233"/>
      <c r="E444" s="265"/>
      <c r="F444" s="265"/>
      <c r="G444" s="265"/>
      <c r="H444" s="265"/>
      <c r="I444" s="265"/>
      <c r="J444" s="265"/>
      <c r="K444" s="265"/>
      <c r="L444" s="265"/>
      <c r="M444" s="265"/>
      <c r="N444" s="265"/>
      <c r="O444" s="265"/>
      <c r="P444" s="265"/>
      <c r="Q444" s="265"/>
      <c r="R444" s="233"/>
      <c r="S444" s="233"/>
      <c r="T444" s="233"/>
      <c r="U444" s="233"/>
      <c r="V444" s="233"/>
      <c r="W444" s="233"/>
      <c r="X444" s="233"/>
      <c r="Y444" s="233"/>
      <c r="Z444" s="233"/>
      <c r="AA444" s="233"/>
      <c r="AB444" s="233"/>
      <c r="AC444" s="265"/>
      <c r="AD444" s="265"/>
      <c r="AE444" s="265"/>
      <c r="AF444" s="265"/>
      <c r="AG444" s="265"/>
      <c r="AH444" s="204"/>
      <c r="AI444" s="212" t="s">
        <v>3231</v>
      </c>
      <c r="AJ444" s="213">
        <v>190404</v>
      </c>
      <c r="AK444" s="233"/>
      <c r="AL444" s="233"/>
      <c r="AM444" s="233"/>
      <c r="AN444" s="233"/>
      <c r="AO444" s="233"/>
      <c r="AP444" s="233"/>
      <c r="AQ444" s="233"/>
      <c r="AR444" s="233"/>
      <c r="AS444" s="265"/>
      <c r="AT444" s="265"/>
      <c r="AU444" s="265"/>
      <c r="AV444" s="265"/>
      <c r="AW444" s="265"/>
      <c r="AX444" s="265"/>
      <c r="AY444" s="265"/>
      <c r="AZ444" s="265"/>
      <c r="BA444" s="265"/>
      <c r="BB444" s="265"/>
      <c r="BC444" s="265"/>
      <c r="BD444" s="266"/>
      <c r="BE444" s="266"/>
      <c r="BF444" s="266"/>
      <c r="BG444" s="266"/>
      <c r="BH444" s="266"/>
      <c r="BI444" s="265"/>
      <c r="BJ444" s="265"/>
      <c r="BK444" s="265"/>
      <c r="BN444" s="2"/>
      <c r="BQ444" s="45"/>
    </row>
    <row r="445" spans="1:69" customFormat="1" ht="34.5" hidden="1" customHeight="1" x14ac:dyDescent="0.25">
      <c r="A445" s="233"/>
      <c r="B445" s="233"/>
      <c r="C445" s="233"/>
      <c r="D445" s="233"/>
      <c r="E445" s="265"/>
      <c r="F445" s="265"/>
      <c r="G445" s="265"/>
      <c r="H445" s="265"/>
      <c r="I445" s="265"/>
      <c r="J445" s="265"/>
      <c r="K445" s="265"/>
      <c r="L445" s="265"/>
      <c r="M445" s="265"/>
      <c r="N445" s="265"/>
      <c r="O445" s="265"/>
      <c r="P445" s="265"/>
      <c r="Q445" s="265"/>
      <c r="R445" s="233"/>
      <c r="S445" s="233"/>
      <c r="T445" s="233"/>
      <c r="U445" s="233"/>
      <c r="V445" s="233"/>
      <c r="W445" s="233"/>
      <c r="X445" s="233"/>
      <c r="Y445" s="233"/>
      <c r="Z445" s="233"/>
      <c r="AA445" s="233"/>
      <c r="AB445" s="233"/>
      <c r="AC445" s="265"/>
      <c r="AD445" s="265"/>
      <c r="AE445" s="265"/>
      <c r="AF445" s="265"/>
      <c r="AG445" s="265"/>
      <c r="AH445" s="204"/>
      <c r="AI445" s="212" t="s">
        <v>3232</v>
      </c>
      <c r="AJ445" s="213">
        <v>190405</v>
      </c>
      <c r="AK445" s="233"/>
      <c r="AL445" s="233"/>
      <c r="AM445" s="233"/>
      <c r="AN445" s="233"/>
      <c r="AO445" s="233"/>
      <c r="AP445" s="233"/>
      <c r="AQ445" s="233"/>
      <c r="AR445" s="233"/>
      <c r="AS445" s="265"/>
      <c r="AT445" s="265"/>
      <c r="AU445" s="265"/>
      <c r="AV445" s="265"/>
      <c r="AW445" s="265"/>
      <c r="AX445" s="265"/>
      <c r="AY445" s="265"/>
      <c r="AZ445" s="265"/>
      <c r="BA445" s="265"/>
      <c r="BB445" s="265"/>
      <c r="BC445" s="265"/>
      <c r="BD445" s="266"/>
      <c r="BE445" s="266"/>
      <c r="BF445" s="266"/>
      <c r="BG445" s="266"/>
      <c r="BH445" s="266"/>
      <c r="BI445" s="265"/>
      <c r="BJ445" s="265"/>
      <c r="BK445" s="265"/>
      <c r="BN445" s="2"/>
      <c r="BQ445" s="45"/>
    </row>
    <row r="446" spans="1:69" customFormat="1" ht="34.5" hidden="1" customHeight="1" x14ac:dyDescent="0.25">
      <c r="A446" s="233"/>
      <c r="B446" s="233"/>
      <c r="C446" s="233"/>
      <c r="D446" s="233"/>
      <c r="E446" s="265"/>
      <c r="F446" s="265"/>
      <c r="G446" s="265"/>
      <c r="H446" s="265"/>
      <c r="I446" s="265"/>
      <c r="J446" s="265"/>
      <c r="K446" s="265"/>
      <c r="L446" s="265"/>
      <c r="M446" s="265"/>
      <c r="N446" s="265"/>
      <c r="O446" s="265"/>
      <c r="P446" s="265"/>
      <c r="Q446" s="265"/>
      <c r="R446" s="233"/>
      <c r="S446" s="233"/>
      <c r="T446" s="233"/>
      <c r="U446" s="233"/>
      <c r="V446" s="233"/>
      <c r="W446" s="233"/>
      <c r="X446" s="233"/>
      <c r="Y446" s="233"/>
      <c r="Z446" s="233"/>
      <c r="AA446" s="233"/>
      <c r="AB446" s="233"/>
      <c r="AC446" s="265"/>
      <c r="AD446" s="265"/>
      <c r="AE446" s="265"/>
      <c r="AF446" s="265"/>
      <c r="AG446" s="265"/>
      <c r="AH446" s="204"/>
      <c r="AI446" s="212" t="s">
        <v>3233</v>
      </c>
      <c r="AJ446" s="213">
        <v>190406</v>
      </c>
      <c r="AK446" s="233"/>
      <c r="AL446" s="233"/>
      <c r="AM446" s="233"/>
      <c r="AN446" s="233"/>
      <c r="AO446" s="233"/>
      <c r="AP446" s="233"/>
      <c r="AQ446" s="233"/>
      <c r="AR446" s="233"/>
      <c r="AS446" s="265"/>
      <c r="AT446" s="265"/>
      <c r="AU446" s="265"/>
      <c r="AV446" s="265"/>
      <c r="AW446" s="265"/>
      <c r="AX446" s="265"/>
      <c r="AY446" s="265"/>
      <c r="AZ446" s="265"/>
      <c r="BA446" s="265"/>
      <c r="BB446" s="265"/>
      <c r="BC446" s="265"/>
      <c r="BD446" s="266"/>
      <c r="BE446" s="266"/>
      <c r="BF446" s="266"/>
      <c r="BG446" s="266"/>
      <c r="BH446" s="266"/>
      <c r="BI446" s="265"/>
      <c r="BJ446" s="265"/>
      <c r="BK446" s="265"/>
      <c r="BN446" s="2"/>
      <c r="BQ446" s="45"/>
    </row>
    <row r="447" spans="1:69" customFormat="1" ht="34.5" hidden="1" customHeight="1" x14ac:dyDescent="0.25">
      <c r="A447" s="233"/>
      <c r="B447" s="233"/>
      <c r="C447" s="233"/>
      <c r="D447" s="233"/>
      <c r="E447" s="265"/>
      <c r="F447" s="265"/>
      <c r="G447" s="265"/>
      <c r="H447" s="265"/>
      <c r="I447" s="265"/>
      <c r="J447" s="265"/>
      <c r="K447" s="265"/>
      <c r="L447" s="265"/>
      <c r="M447" s="265"/>
      <c r="N447" s="265"/>
      <c r="O447" s="265"/>
      <c r="P447" s="265"/>
      <c r="Q447" s="265"/>
      <c r="R447" s="233"/>
      <c r="S447" s="233"/>
      <c r="T447" s="233"/>
      <c r="U447" s="233"/>
      <c r="V447" s="233"/>
      <c r="W447" s="233"/>
      <c r="X447" s="233"/>
      <c r="Y447" s="233"/>
      <c r="Z447" s="233"/>
      <c r="AA447" s="233"/>
      <c r="AB447" s="233"/>
      <c r="AC447" s="265"/>
      <c r="AD447" s="265"/>
      <c r="AE447" s="265"/>
      <c r="AF447" s="265"/>
      <c r="AG447" s="265"/>
      <c r="AH447" s="204"/>
      <c r="AI447" s="212" t="s">
        <v>3234</v>
      </c>
      <c r="AJ447" s="213">
        <v>190407</v>
      </c>
      <c r="AK447" s="233"/>
      <c r="AL447" s="233"/>
      <c r="AM447" s="233"/>
      <c r="AN447" s="233"/>
      <c r="AO447" s="233"/>
      <c r="AP447" s="233"/>
      <c r="AQ447" s="233"/>
      <c r="AR447" s="233"/>
      <c r="AS447" s="265"/>
      <c r="AT447" s="265"/>
      <c r="AU447" s="265"/>
      <c r="AV447" s="265"/>
      <c r="AW447" s="265"/>
      <c r="AX447" s="265"/>
      <c r="AY447" s="265"/>
      <c r="AZ447" s="265"/>
      <c r="BA447" s="265"/>
      <c r="BB447" s="265"/>
      <c r="BC447" s="265"/>
      <c r="BD447" s="266"/>
      <c r="BE447" s="266"/>
      <c r="BF447" s="266"/>
      <c r="BG447" s="266"/>
      <c r="BH447" s="266"/>
      <c r="BI447" s="265"/>
      <c r="BJ447" s="265"/>
      <c r="BK447" s="265"/>
      <c r="BN447" s="2"/>
      <c r="BQ447" s="45"/>
    </row>
    <row r="448" spans="1:69" customFormat="1" ht="34.5" hidden="1" customHeight="1" x14ac:dyDescent="0.25">
      <c r="A448" s="233"/>
      <c r="B448" s="233"/>
      <c r="C448" s="233"/>
      <c r="D448" s="233"/>
      <c r="E448" s="265"/>
      <c r="F448" s="265"/>
      <c r="G448" s="265"/>
      <c r="H448" s="265"/>
      <c r="I448" s="265"/>
      <c r="J448" s="265"/>
      <c r="K448" s="265"/>
      <c r="L448" s="265"/>
      <c r="M448" s="265"/>
      <c r="N448" s="265"/>
      <c r="O448" s="265"/>
      <c r="P448" s="265"/>
      <c r="Q448" s="265"/>
      <c r="R448" s="233"/>
      <c r="S448" s="233"/>
      <c r="T448" s="233"/>
      <c r="U448" s="233"/>
      <c r="V448" s="233"/>
      <c r="W448" s="233"/>
      <c r="X448" s="233"/>
      <c r="Y448" s="233"/>
      <c r="Z448" s="233"/>
      <c r="AA448" s="233"/>
      <c r="AB448" s="233"/>
      <c r="AC448" s="265"/>
      <c r="AD448" s="265"/>
      <c r="AE448" s="265"/>
      <c r="AF448" s="265"/>
      <c r="AG448" s="265"/>
      <c r="AH448" s="204"/>
      <c r="AI448" s="212" t="s">
        <v>2971</v>
      </c>
      <c r="AJ448" s="213">
        <v>190499</v>
      </c>
      <c r="AK448" s="233"/>
      <c r="AL448" s="233"/>
      <c r="AM448" s="233"/>
      <c r="AN448" s="233"/>
      <c r="AO448" s="233"/>
      <c r="AP448" s="233"/>
      <c r="AQ448" s="233"/>
      <c r="AR448" s="233"/>
      <c r="AS448" s="265"/>
      <c r="AT448" s="265"/>
      <c r="AU448" s="265"/>
      <c r="AV448" s="265"/>
      <c r="AW448" s="265"/>
      <c r="AX448" s="265"/>
      <c r="AY448" s="265"/>
      <c r="AZ448" s="265"/>
      <c r="BA448" s="265"/>
      <c r="BB448" s="265"/>
      <c r="BC448" s="265"/>
      <c r="BD448" s="266"/>
      <c r="BE448" s="266"/>
      <c r="BF448" s="266"/>
      <c r="BG448" s="266"/>
      <c r="BH448" s="266"/>
      <c r="BI448" s="265"/>
      <c r="BJ448" s="265"/>
      <c r="BK448" s="265"/>
      <c r="BN448" s="2"/>
      <c r="BQ448" s="45"/>
    </row>
    <row r="449" spans="1:69" customFormat="1" ht="34.5" hidden="1" customHeight="1" x14ac:dyDescent="0.25">
      <c r="A449" s="233"/>
      <c r="B449" s="233"/>
      <c r="C449" s="233"/>
      <c r="D449" s="233"/>
      <c r="E449" s="265"/>
      <c r="F449" s="265"/>
      <c r="G449" s="265"/>
      <c r="H449" s="265"/>
      <c r="I449" s="265"/>
      <c r="J449" s="265"/>
      <c r="K449" s="265"/>
      <c r="L449" s="265"/>
      <c r="M449" s="265"/>
      <c r="N449" s="265"/>
      <c r="O449" s="265"/>
      <c r="P449" s="265"/>
      <c r="Q449" s="265"/>
      <c r="R449" s="233"/>
      <c r="S449" s="233"/>
      <c r="T449" s="233"/>
      <c r="U449" s="233"/>
      <c r="V449" s="233"/>
      <c r="W449" s="233"/>
      <c r="X449" s="233"/>
      <c r="Y449" s="233"/>
      <c r="Z449" s="233"/>
      <c r="AA449" s="233"/>
      <c r="AB449" s="233"/>
      <c r="AC449" s="265"/>
      <c r="AD449" s="265"/>
      <c r="AE449" s="265"/>
      <c r="AF449" s="265"/>
      <c r="AG449" s="265"/>
      <c r="AH449" s="204"/>
      <c r="AI449" s="212" t="s">
        <v>3235</v>
      </c>
      <c r="AJ449" s="213">
        <v>200000</v>
      </c>
      <c r="AK449" s="233"/>
      <c r="AL449" s="233"/>
      <c r="AM449" s="233"/>
      <c r="AN449" s="233"/>
      <c r="AO449" s="233"/>
      <c r="AP449" s="233"/>
      <c r="AQ449" s="233"/>
      <c r="AR449" s="233"/>
      <c r="AS449" s="265"/>
      <c r="AT449" s="265"/>
      <c r="AU449" s="265"/>
      <c r="AV449" s="265"/>
      <c r="AW449" s="265"/>
      <c r="AX449" s="265"/>
      <c r="AY449" s="265"/>
      <c r="AZ449" s="265"/>
      <c r="BA449" s="265"/>
      <c r="BB449" s="265"/>
      <c r="BC449" s="265"/>
      <c r="BD449" s="266"/>
      <c r="BE449" s="266"/>
      <c r="BF449" s="266"/>
      <c r="BG449" s="266"/>
      <c r="BH449" s="266"/>
      <c r="BI449" s="265"/>
      <c r="BJ449" s="265"/>
      <c r="BK449" s="265"/>
      <c r="BN449" s="2"/>
      <c r="BQ449" s="45"/>
    </row>
    <row r="450" spans="1:69" customFormat="1" ht="34.5" hidden="1" customHeight="1" x14ac:dyDescent="0.25">
      <c r="A450" s="233"/>
      <c r="B450" s="233"/>
      <c r="C450" s="233"/>
      <c r="D450" s="233"/>
      <c r="E450" s="265"/>
      <c r="F450" s="265"/>
      <c r="G450" s="265"/>
      <c r="H450" s="265"/>
      <c r="I450" s="265"/>
      <c r="J450" s="265"/>
      <c r="K450" s="265"/>
      <c r="L450" s="265"/>
      <c r="M450" s="265"/>
      <c r="N450" s="265"/>
      <c r="O450" s="265"/>
      <c r="P450" s="265"/>
      <c r="Q450" s="265"/>
      <c r="R450" s="233"/>
      <c r="S450" s="233"/>
      <c r="T450" s="233"/>
      <c r="U450" s="233"/>
      <c r="V450" s="233"/>
      <c r="W450" s="233"/>
      <c r="X450" s="233"/>
      <c r="Y450" s="233"/>
      <c r="Z450" s="233"/>
      <c r="AA450" s="233"/>
      <c r="AB450" s="233"/>
      <c r="AC450" s="265"/>
      <c r="AD450" s="265"/>
      <c r="AE450" s="265"/>
      <c r="AF450" s="265"/>
      <c r="AG450" s="265"/>
      <c r="AH450" s="204"/>
      <c r="AI450" s="212" t="s">
        <v>3236</v>
      </c>
      <c r="AJ450" s="213">
        <v>240000</v>
      </c>
      <c r="AK450" s="233"/>
      <c r="AL450" s="233"/>
      <c r="AM450" s="233"/>
      <c r="AN450" s="233"/>
      <c r="AO450" s="233"/>
      <c r="AP450" s="233"/>
      <c r="AQ450" s="233"/>
      <c r="AR450" s="233"/>
      <c r="AS450" s="265"/>
      <c r="AT450" s="265"/>
      <c r="AU450" s="265"/>
      <c r="AV450" s="265"/>
      <c r="AW450" s="265"/>
      <c r="AX450" s="265"/>
      <c r="AY450" s="265"/>
      <c r="AZ450" s="265"/>
      <c r="BA450" s="265"/>
      <c r="BB450" s="265"/>
      <c r="BC450" s="265"/>
      <c r="BD450" s="266"/>
      <c r="BE450" s="266"/>
      <c r="BF450" s="266"/>
      <c r="BG450" s="266"/>
      <c r="BH450" s="266"/>
      <c r="BI450" s="265"/>
      <c r="BJ450" s="265"/>
      <c r="BK450" s="265"/>
      <c r="BN450" s="2"/>
      <c r="BQ450" s="45"/>
    </row>
    <row r="451" spans="1:69" customFormat="1" ht="34.5" hidden="1" customHeight="1" x14ac:dyDescent="0.25">
      <c r="A451" s="233"/>
      <c r="B451" s="233"/>
      <c r="C451" s="233"/>
      <c r="D451" s="233"/>
      <c r="E451" s="265"/>
      <c r="F451" s="265"/>
      <c r="G451" s="265"/>
      <c r="H451" s="265"/>
      <c r="I451" s="265"/>
      <c r="J451" s="265"/>
      <c r="K451" s="265"/>
      <c r="L451" s="265"/>
      <c r="M451" s="265"/>
      <c r="N451" s="265"/>
      <c r="O451" s="265"/>
      <c r="P451" s="265"/>
      <c r="Q451" s="265"/>
      <c r="R451" s="233"/>
      <c r="S451" s="233"/>
      <c r="T451" s="233"/>
      <c r="U451" s="233"/>
      <c r="V451" s="233"/>
      <c r="W451" s="233"/>
      <c r="X451" s="233"/>
      <c r="Y451" s="233"/>
      <c r="Z451" s="233"/>
      <c r="AA451" s="233"/>
      <c r="AB451" s="233"/>
      <c r="AC451" s="265"/>
      <c r="AD451" s="265"/>
      <c r="AE451" s="265"/>
      <c r="AF451" s="265"/>
      <c r="AG451" s="265"/>
      <c r="AH451" s="204"/>
      <c r="AI451" s="212" t="s">
        <v>3237</v>
      </c>
      <c r="AJ451" s="213">
        <v>240100</v>
      </c>
      <c r="AK451" s="233"/>
      <c r="AL451" s="233"/>
      <c r="AM451" s="233"/>
      <c r="AN451" s="233"/>
      <c r="AO451" s="233"/>
      <c r="AP451" s="233"/>
      <c r="AQ451" s="233"/>
      <c r="AR451" s="233"/>
      <c r="AS451" s="265"/>
      <c r="AT451" s="265"/>
      <c r="AU451" s="265"/>
      <c r="AV451" s="265"/>
      <c r="AW451" s="265"/>
      <c r="AX451" s="265"/>
      <c r="AY451" s="265"/>
      <c r="AZ451" s="265"/>
      <c r="BA451" s="265"/>
      <c r="BB451" s="265"/>
      <c r="BC451" s="265"/>
      <c r="BD451" s="266"/>
      <c r="BE451" s="266"/>
      <c r="BF451" s="266"/>
      <c r="BG451" s="266"/>
      <c r="BH451" s="266"/>
      <c r="BI451" s="265"/>
      <c r="BJ451" s="265"/>
      <c r="BK451" s="265"/>
      <c r="BN451" s="2"/>
      <c r="BQ451" s="45"/>
    </row>
    <row r="452" spans="1:69" customFormat="1" ht="34.5" hidden="1" customHeight="1" x14ac:dyDescent="0.25">
      <c r="A452" s="233"/>
      <c r="B452" s="233"/>
      <c r="C452" s="233"/>
      <c r="D452" s="233"/>
      <c r="E452" s="265"/>
      <c r="F452" s="265"/>
      <c r="G452" s="265"/>
      <c r="H452" s="265"/>
      <c r="I452" s="265"/>
      <c r="J452" s="265"/>
      <c r="K452" s="265"/>
      <c r="L452" s="265"/>
      <c r="M452" s="265"/>
      <c r="N452" s="265"/>
      <c r="O452" s="265"/>
      <c r="P452" s="265"/>
      <c r="Q452" s="265"/>
      <c r="R452" s="233"/>
      <c r="S452" s="233"/>
      <c r="T452" s="233"/>
      <c r="U452" s="233"/>
      <c r="V452" s="233"/>
      <c r="W452" s="233"/>
      <c r="X452" s="233"/>
      <c r="Y452" s="233"/>
      <c r="Z452" s="233"/>
      <c r="AA452" s="233"/>
      <c r="AB452" s="233"/>
      <c r="AC452" s="265"/>
      <c r="AD452" s="265"/>
      <c r="AE452" s="265"/>
      <c r="AF452" s="265"/>
      <c r="AG452" s="265"/>
      <c r="AH452" s="204"/>
      <c r="AI452" s="212" t="s">
        <v>2831</v>
      </c>
      <c r="AJ452" s="213">
        <v>240103</v>
      </c>
      <c r="AK452" s="233"/>
      <c r="AL452" s="233"/>
      <c r="AM452" s="233"/>
      <c r="AN452" s="233"/>
      <c r="AO452" s="233"/>
      <c r="AP452" s="233"/>
      <c r="AQ452" s="233"/>
      <c r="AR452" s="233"/>
      <c r="AS452" s="265"/>
      <c r="AT452" s="265"/>
      <c r="AU452" s="265"/>
      <c r="AV452" s="265"/>
      <c r="AW452" s="265"/>
      <c r="AX452" s="265"/>
      <c r="AY452" s="265"/>
      <c r="AZ452" s="265"/>
      <c r="BA452" s="265"/>
      <c r="BB452" s="265"/>
      <c r="BC452" s="265"/>
      <c r="BD452" s="266"/>
      <c r="BE452" s="266"/>
      <c r="BF452" s="266"/>
      <c r="BG452" s="266"/>
      <c r="BH452" s="266"/>
      <c r="BI452" s="265"/>
      <c r="BJ452" s="265"/>
      <c r="BK452" s="265"/>
      <c r="BN452" s="2"/>
      <c r="BQ452" s="45"/>
    </row>
    <row r="453" spans="1:69" customFormat="1" ht="34.5" hidden="1" customHeight="1" x14ac:dyDescent="0.25">
      <c r="A453" s="233"/>
      <c r="B453" s="233"/>
      <c r="C453" s="233"/>
      <c r="D453" s="233"/>
      <c r="E453" s="265"/>
      <c r="F453" s="265"/>
      <c r="G453" s="265"/>
      <c r="H453" s="265"/>
      <c r="I453" s="265"/>
      <c r="J453" s="265"/>
      <c r="K453" s="265"/>
      <c r="L453" s="265"/>
      <c r="M453" s="265"/>
      <c r="N453" s="265"/>
      <c r="O453" s="265"/>
      <c r="P453" s="265"/>
      <c r="Q453" s="265"/>
      <c r="R453" s="233"/>
      <c r="S453" s="233"/>
      <c r="T453" s="233"/>
      <c r="U453" s="233"/>
      <c r="V453" s="233"/>
      <c r="W453" s="233"/>
      <c r="X453" s="233"/>
      <c r="Y453" s="233"/>
      <c r="Z453" s="233"/>
      <c r="AA453" s="233"/>
      <c r="AB453" s="233"/>
      <c r="AC453" s="265"/>
      <c r="AD453" s="265"/>
      <c r="AE453" s="265"/>
      <c r="AF453" s="265"/>
      <c r="AG453" s="265"/>
      <c r="AH453" s="204"/>
      <c r="AI453" s="212" t="s">
        <v>3041</v>
      </c>
      <c r="AJ453" s="213">
        <v>240104</v>
      </c>
      <c r="AK453" s="233"/>
      <c r="AL453" s="233"/>
      <c r="AM453" s="233"/>
      <c r="AN453" s="233"/>
      <c r="AO453" s="233"/>
      <c r="AP453" s="233"/>
      <c r="AQ453" s="233"/>
      <c r="AR453" s="233"/>
      <c r="AS453" s="265"/>
      <c r="AT453" s="265"/>
      <c r="AU453" s="265"/>
      <c r="AV453" s="265"/>
      <c r="AW453" s="265"/>
      <c r="AX453" s="265"/>
      <c r="AY453" s="265"/>
      <c r="AZ453" s="265"/>
      <c r="BA453" s="265"/>
      <c r="BB453" s="265"/>
      <c r="BC453" s="265"/>
      <c r="BD453" s="266"/>
      <c r="BE453" s="266"/>
      <c r="BF453" s="266"/>
      <c r="BG453" s="266"/>
      <c r="BH453" s="266"/>
      <c r="BI453" s="265"/>
      <c r="BJ453" s="265"/>
      <c r="BK453" s="265"/>
      <c r="BN453" s="2"/>
      <c r="BQ453" s="45"/>
    </row>
    <row r="454" spans="1:69" customFormat="1" ht="34.5" hidden="1" customHeight="1" x14ac:dyDescent="0.25">
      <c r="A454" s="233"/>
      <c r="B454" s="233"/>
      <c r="C454" s="233"/>
      <c r="D454" s="233"/>
      <c r="E454" s="265"/>
      <c r="F454" s="265"/>
      <c r="G454" s="265"/>
      <c r="H454" s="265"/>
      <c r="I454" s="265"/>
      <c r="J454" s="265"/>
      <c r="K454" s="265"/>
      <c r="L454" s="265"/>
      <c r="M454" s="265"/>
      <c r="N454" s="265"/>
      <c r="O454" s="265"/>
      <c r="P454" s="265"/>
      <c r="Q454" s="265"/>
      <c r="R454" s="233"/>
      <c r="S454" s="233"/>
      <c r="T454" s="233"/>
      <c r="U454" s="233"/>
      <c r="V454" s="233"/>
      <c r="W454" s="233"/>
      <c r="X454" s="233"/>
      <c r="Y454" s="233"/>
      <c r="Z454" s="233"/>
      <c r="AA454" s="233"/>
      <c r="AB454" s="233"/>
      <c r="AC454" s="265"/>
      <c r="AD454" s="265"/>
      <c r="AE454" s="265"/>
      <c r="AF454" s="265"/>
      <c r="AG454" s="265"/>
      <c r="AH454" s="204"/>
      <c r="AI454" s="212" t="s">
        <v>3043</v>
      </c>
      <c r="AJ454" s="213">
        <v>240105</v>
      </c>
      <c r="AK454" s="233"/>
      <c r="AL454" s="233"/>
      <c r="AM454" s="233"/>
      <c r="AN454" s="233"/>
      <c r="AO454" s="233"/>
      <c r="AP454" s="233"/>
      <c r="AQ454" s="233"/>
      <c r="AR454" s="233"/>
      <c r="AS454" s="265"/>
      <c r="AT454" s="265"/>
      <c r="AU454" s="265"/>
      <c r="AV454" s="265"/>
      <c r="AW454" s="265"/>
      <c r="AX454" s="265"/>
      <c r="AY454" s="265"/>
      <c r="AZ454" s="265"/>
      <c r="BA454" s="265"/>
      <c r="BB454" s="265"/>
      <c r="BC454" s="265"/>
      <c r="BD454" s="266"/>
      <c r="BE454" s="266"/>
      <c r="BF454" s="266"/>
      <c r="BG454" s="266"/>
      <c r="BH454" s="266"/>
      <c r="BI454" s="265"/>
      <c r="BJ454" s="265"/>
      <c r="BK454" s="265"/>
      <c r="BN454" s="2"/>
      <c r="BQ454" s="45"/>
    </row>
    <row r="455" spans="1:69" customFormat="1" ht="34.5" hidden="1" customHeight="1" x14ac:dyDescent="0.25">
      <c r="A455" s="233"/>
      <c r="B455" s="233"/>
      <c r="C455" s="233"/>
      <c r="D455" s="233"/>
      <c r="E455" s="265"/>
      <c r="F455" s="265"/>
      <c r="G455" s="265"/>
      <c r="H455" s="265"/>
      <c r="I455" s="265"/>
      <c r="J455" s="265"/>
      <c r="K455" s="265"/>
      <c r="L455" s="265"/>
      <c r="M455" s="265"/>
      <c r="N455" s="265"/>
      <c r="O455" s="265"/>
      <c r="P455" s="265"/>
      <c r="Q455" s="265"/>
      <c r="R455" s="233"/>
      <c r="S455" s="233"/>
      <c r="T455" s="233"/>
      <c r="U455" s="233"/>
      <c r="V455" s="233"/>
      <c r="W455" s="233"/>
      <c r="X455" s="233"/>
      <c r="Y455" s="233"/>
      <c r="Z455" s="233"/>
      <c r="AA455" s="233"/>
      <c r="AB455" s="233"/>
      <c r="AC455" s="265"/>
      <c r="AD455" s="265"/>
      <c r="AE455" s="265"/>
      <c r="AF455" s="265"/>
      <c r="AG455" s="265"/>
      <c r="AH455" s="204"/>
      <c r="AI455" s="212" t="s">
        <v>3044</v>
      </c>
      <c r="AJ455" s="213">
        <v>240106</v>
      </c>
      <c r="AK455" s="233"/>
      <c r="AL455" s="233"/>
      <c r="AM455" s="233"/>
      <c r="AN455" s="233"/>
      <c r="AO455" s="233"/>
      <c r="AP455" s="233"/>
      <c r="AQ455" s="233"/>
      <c r="AR455" s="233"/>
      <c r="AS455" s="265"/>
      <c r="AT455" s="265"/>
      <c r="AU455" s="265"/>
      <c r="AV455" s="265"/>
      <c r="AW455" s="265"/>
      <c r="AX455" s="265"/>
      <c r="AY455" s="265"/>
      <c r="AZ455" s="265"/>
      <c r="BA455" s="265"/>
      <c r="BB455" s="265"/>
      <c r="BC455" s="265"/>
      <c r="BD455" s="266"/>
      <c r="BE455" s="266"/>
      <c r="BF455" s="266"/>
      <c r="BG455" s="266"/>
      <c r="BH455" s="266"/>
      <c r="BI455" s="265"/>
      <c r="BJ455" s="265"/>
      <c r="BK455" s="265"/>
      <c r="BN455" s="2"/>
      <c r="BQ455" s="45"/>
    </row>
    <row r="456" spans="1:69" customFormat="1" ht="34.5" hidden="1" customHeight="1" x14ac:dyDescent="0.25">
      <c r="A456" s="233"/>
      <c r="B456" s="233"/>
      <c r="C456" s="233"/>
      <c r="D456" s="233"/>
      <c r="E456" s="265"/>
      <c r="F456" s="265"/>
      <c r="G456" s="265"/>
      <c r="H456" s="265"/>
      <c r="I456" s="265"/>
      <c r="J456" s="265"/>
      <c r="K456" s="265"/>
      <c r="L456" s="265"/>
      <c r="M456" s="265"/>
      <c r="N456" s="265"/>
      <c r="O456" s="265"/>
      <c r="P456" s="265"/>
      <c r="Q456" s="265"/>
      <c r="R456" s="233"/>
      <c r="S456" s="233"/>
      <c r="T456" s="233"/>
      <c r="U456" s="233"/>
      <c r="V456" s="233"/>
      <c r="W456" s="233"/>
      <c r="X456" s="233"/>
      <c r="Y456" s="233"/>
      <c r="Z456" s="233"/>
      <c r="AA456" s="233"/>
      <c r="AB456" s="233"/>
      <c r="AC456" s="265"/>
      <c r="AD456" s="265"/>
      <c r="AE456" s="265"/>
      <c r="AF456" s="265"/>
      <c r="AG456" s="265"/>
      <c r="AH456" s="204"/>
      <c r="AI456" s="212" t="s">
        <v>3045</v>
      </c>
      <c r="AJ456" s="213">
        <v>240107</v>
      </c>
      <c r="AK456" s="233"/>
      <c r="AL456" s="233"/>
      <c r="AM456" s="233"/>
      <c r="AN456" s="233"/>
      <c r="AO456" s="233"/>
      <c r="AP456" s="233"/>
      <c r="AQ456" s="233"/>
      <c r="AR456" s="233"/>
      <c r="AS456" s="265"/>
      <c r="AT456" s="265"/>
      <c r="AU456" s="265"/>
      <c r="AV456" s="265"/>
      <c r="AW456" s="265"/>
      <c r="AX456" s="265"/>
      <c r="AY456" s="265"/>
      <c r="AZ456" s="265"/>
      <c r="BA456" s="265"/>
      <c r="BB456" s="265"/>
      <c r="BC456" s="265"/>
      <c r="BD456" s="266"/>
      <c r="BE456" s="266"/>
      <c r="BF456" s="266"/>
      <c r="BG456" s="266"/>
      <c r="BH456" s="266"/>
      <c r="BI456" s="265"/>
      <c r="BJ456" s="265"/>
      <c r="BK456" s="265"/>
      <c r="BN456" s="2"/>
      <c r="BQ456" s="45"/>
    </row>
    <row r="457" spans="1:69" customFormat="1" ht="34.5" hidden="1" customHeight="1" x14ac:dyDescent="0.25">
      <c r="A457" s="233"/>
      <c r="B457" s="233"/>
      <c r="C457" s="233"/>
      <c r="D457" s="233"/>
      <c r="E457" s="265"/>
      <c r="F457" s="265"/>
      <c r="G457" s="265"/>
      <c r="H457" s="265"/>
      <c r="I457" s="265"/>
      <c r="J457" s="265"/>
      <c r="K457" s="265"/>
      <c r="L457" s="265"/>
      <c r="M457" s="265"/>
      <c r="N457" s="265"/>
      <c r="O457" s="265"/>
      <c r="P457" s="265"/>
      <c r="Q457" s="265"/>
      <c r="R457" s="233"/>
      <c r="S457" s="233"/>
      <c r="T457" s="233"/>
      <c r="U457" s="233"/>
      <c r="V457" s="233"/>
      <c r="W457" s="233"/>
      <c r="X457" s="233"/>
      <c r="Y457" s="233"/>
      <c r="Z457" s="233"/>
      <c r="AA457" s="233"/>
      <c r="AB457" s="233"/>
      <c r="AC457" s="265"/>
      <c r="AD457" s="265"/>
      <c r="AE457" s="265"/>
      <c r="AF457" s="265"/>
      <c r="AG457" s="265"/>
      <c r="AH457" s="204"/>
      <c r="AI457" s="212" t="s">
        <v>3238</v>
      </c>
      <c r="AJ457" s="213">
        <v>240108</v>
      </c>
      <c r="AK457" s="233"/>
      <c r="AL457" s="233"/>
      <c r="AM457" s="233"/>
      <c r="AN457" s="233"/>
      <c r="AO457" s="233"/>
      <c r="AP457" s="233"/>
      <c r="AQ457" s="233"/>
      <c r="AR457" s="233"/>
      <c r="AS457" s="265"/>
      <c r="AT457" s="265"/>
      <c r="AU457" s="265"/>
      <c r="AV457" s="265"/>
      <c r="AW457" s="265"/>
      <c r="AX457" s="265"/>
      <c r="AY457" s="265"/>
      <c r="AZ457" s="265"/>
      <c r="BA457" s="265"/>
      <c r="BB457" s="265"/>
      <c r="BC457" s="265"/>
      <c r="BD457" s="266"/>
      <c r="BE457" s="266"/>
      <c r="BF457" s="266"/>
      <c r="BG457" s="266"/>
      <c r="BH457" s="266"/>
      <c r="BI457" s="265"/>
      <c r="BJ457" s="265"/>
      <c r="BK457" s="265"/>
      <c r="BN457" s="2"/>
      <c r="BQ457" s="45"/>
    </row>
    <row r="458" spans="1:69" customFormat="1" ht="34.5" hidden="1" customHeight="1" x14ac:dyDescent="0.25">
      <c r="A458" s="233"/>
      <c r="B458" s="233"/>
      <c r="C458" s="233"/>
      <c r="D458" s="233"/>
      <c r="E458" s="265"/>
      <c r="F458" s="265"/>
      <c r="G458" s="265"/>
      <c r="H458" s="265"/>
      <c r="I458" s="265"/>
      <c r="J458" s="265"/>
      <c r="K458" s="265"/>
      <c r="L458" s="265"/>
      <c r="M458" s="265"/>
      <c r="N458" s="265"/>
      <c r="O458" s="265"/>
      <c r="P458" s="265"/>
      <c r="Q458" s="265"/>
      <c r="R458" s="233"/>
      <c r="S458" s="233"/>
      <c r="T458" s="233"/>
      <c r="U458" s="233"/>
      <c r="V458" s="233"/>
      <c r="W458" s="233"/>
      <c r="X458" s="233"/>
      <c r="Y458" s="233"/>
      <c r="Z458" s="233"/>
      <c r="AA458" s="233"/>
      <c r="AB458" s="233"/>
      <c r="AC458" s="265"/>
      <c r="AD458" s="265"/>
      <c r="AE458" s="265"/>
      <c r="AF458" s="265"/>
      <c r="AG458" s="265"/>
      <c r="AH458" s="204"/>
      <c r="AI458" s="212" t="s">
        <v>3239</v>
      </c>
      <c r="AJ458" s="213">
        <v>240109</v>
      </c>
      <c r="AK458" s="233"/>
      <c r="AL458" s="233"/>
      <c r="AM458" s="233"/>
      <c r="AN458" s="233"/>
      <c r="AO458" s="233"/>
      <c r="AP458" s="233"/>
      <c r="AQ458" s="233"/>
      <c r="AR458" s="233"/>
      <c r="AS458" s="265"/>
      <c r="AT458" s="265"/>
      <c r="AU458" s="265"/>
      <c r="AV458" s="265"/>
      <c r="AW458" s="265"/>
      <c r="AX458" s="265"/>
      <c r="AY458" s="265"/>
      <c r="AZ458" s="265"/>
      <c r="BA458" s="265"/>
      <c r="BB458" s="265"/>
      <c r="BC458" s="265"/>
      <c r="BD458" s="266"/>
      <c r="BE458" s="266"/>
      <c r="BF458" s="266"/>
      <c r="BG458" s="266"/>
      <c r="BH458" s="266"/>
      <c r="BI458" s="265"/>
      <c r="BJ458" s="265"/>
      <c r="BK458" s="265"/>
      <c r="BN458" s="2"/>
      <c r="BQ458" s="45"/>
    </row>
    <row r="459" spans="1:69" customFormat="1" ht="34.5" hidden="1" customHeight="1" x14ac:dyDescent="0.25">
      <c r="A459" s="233"/>
      <c r="B459" s="233"/>
      <c r="C459" s="233"/>
      <c r="D459" s="233"/>
      <c r="E459" s="265"/>
      <c r="F459" s="265"/>
      <c r="G459" s="265"/>
      <c r="H459" s="265"/>
      <c r="I459" s="265"/>
      <c r="J459" s="265"/>
      <c r="K459" s="265"/>
      <c r="L459" s="265"/>
      <c r="M459" s="265"/>
      <c r="N459" s="265"/>
      <c r="O459" s="265"/>
      <c r="P459" s="265"/>
      <c r="Q459" s="265"/>
      <c r="R459" s="233"/>
      <c r="S459" s="233"/>
      <c r="T459" s="233"/>
      <c r="U459" s="233"/>
      <c r="V459" s="233"/>
      <c r="W459" s="233"/>
      <c r="X459" s="233"/>
      <c r="Y459" s="233"/>
      <c r="Z459" s="233"/>
      <c r="AA459" s="233"/>
      <c r="AB459" s="233"/>
      <c r="AC459" s="265"/>
      <c r="AD459" s="265"/>
      <c r="AE459" s="265"/>
      <c r="AF459" s="265"/>
      <c r="AG459" s="265"/>
      <c r="AH459" s="204"/>
      <c r="AI459" s="212" t="s">
        <v>3240</v>
      </c>
      <c r="AJ459" s="213">
        <v>240110</v>
      </c>
      <c r="AK459" s="233"/>
      <c r="AL459" s="233"/>
      <c r="AM459" s="233"/>
      <c r="AN459" s="233"/>
      <c r="AO459" s="233"/>
      <c r="AP459" s="233"/>
      <c r="AQ459" s="233"/>
      <c r="AR459" s="233"/>
      <c r="AS459" s="265"/>
      <c r="AT459" s="265"/>
      <c r="AU459" s="265"/>
      <c r="AV459" s="265"/>
      <c r="AW459" s="265"/>
      <c r="AX459" s="265"/>
      <c r="AY459" s="265"/>
      <c r="AZ459" s="265"/>
      <c r="BA459" s="265"/>
      <c r="BB459" s="265"/>
      <c r="BC459" s="265"/>
      <c r="BD459" s="266"/>
      <c r="BE459" s="266"/>
      <c r="BF459" s="266"/>
      <c r="BG459" s="266"/>
      <c r="BH459" s="266"/>
      <c r="BI459" s="265"/>
      <c r="BJ459" s="265"/>
      <c r="BK459" s="265"/>
      <c r="BN459" s="2"/>
      <c r="BQ459" s="45"/>
    </row>
    <row r="460" spans="1:69" customFormat="1" ht="34.5" hidden="1" customHeight="1" x14ac:dyDescent="0.25">
      <c r="A460" s="233"/>
      <c r="B460" s="233"/>
      <c r="C460" s="233"/>
      <c r="D460" s="233"/>
      <c r="E460" s="265"/>
      <c r="F460" s="265"/>
      <c r="G460" s="265"/>
      <c r="H460" s="265"/>
      <c r="I460" s="265"/>
      <c r="J460" s="265"/>
      <c r="K460" s="265"/>
      <c r="L460" s="265"/>
      <c r="M460" s="265"/>
      <c r="N460" s="265"/>
      <c r="O460" s="265"/>
      <c r="P460" s="265"/>
      <c r="Q460" s="265"/>
      <c r="R460" s="233"/>
      <c r="S460" s="233"/>
      <c r="T460" s="233"/>
      <c r="U460" s="233"/>
      <c r="V460" s="233"/>
      <c r="W460" s="233"/>
      <c r="X460" s="233"/>
      <c r="Y460" s="233"/>
      <c r="Z460" s="233"/>
      <c r="AA460" s="233"/>
      <c r="AB460" s="233"/>
      <c r="AC460" s="265"/>
      <c r="AD460" s="265"/>
      <c r="AE460" s="265"/>
      <c r="AF460" s="265"/>
      <c r="AG460" s="265"/>
      <c r="AH460" s="204"/>
      <c r="AI460" s="212" t="s">
        <v>3241</v>
      </c>
      <c r="AJ460" s="213">
        <v>240200</v>
      </c>
      <c r="AK460" s="233"/>
      <c r="AL460" s="233"/>
      <c r="AM460" s="233"/>
      <c r="AN460" s="233"/>
      <c r="AO460" s="233"/>
      <c r="AP460" s="233"/>
      <c r="AQ460" s="233"/>
      <c r="AR460" s="233"/>
      <c r="AS460" s="265"/>
      <c r="AT460" s="265"/>
      <c r="AU460" s="265"/>
      <c r="AV460" s="265"/>
      <c r="AW460" s="265"/>
      <c r="AX460" s="265"/>
      <c r="AY460" s="265"/>
      <c r="AZ460" s="265"/>
      <c r="BA460" s="265"/>
      <c r="BB460" s="265"/>
      <c r="BC460" s="265"/>
      <c r="BD460" s="266"/>
      <c r="BE460" s="266"/>
      <c r="BF460" s="266"/>
      <c r="BG460" s="266"/>
      <c r="BH460" s="266"/>
      <c r="BI460" s="265"/>
      <c r="BJ460" s="265"/>
      <c r="BK460" s="265"/>
      <c r="BN460" s="2"/>
      <c r="BQ460" s="45"/>
    </row>
    <row r="461" spans="1:69" customFormat="1" ht="34.5" hidden="1" customHeight="1" x14ac:dyDescent="0.25">
      <c r="A461" s="233"/>
      <c r="B461" s="233"/>
      <c r="C461" s="233"/>
      <c r="D461" s="233"/>
      <c r="E461" s="265"/>
      <c r="F461" s="265"/>
      <c r="G461" s="265"/>
      <c r="H461" s="265"/>
      <c r="I461" s="265"/>
      <c r="J461" s="265"/>
      <c r="K461" s="265"/>
      <c r="L461" s="265"/>
      <c r="M461" s="265"/>
      <c r="N461" s="265"/>
      <c r="O461" s="265"/>
      <c r="P461" s="265"/>
      <c r="Q461" s="265"/>
      <c r="R461" s="233"/>
      <c r="S461" s="233"/>
      <c r="T461" s="233"/>
      <c r="U461" s="233"/>
      <c r="V461" s="233"/>
      <c r="W461" s="233"/>
      <c r="X461" s="233"/>
      <c r="Y461" s="233"/>
      <c r="Z461" s="233"/>
      <c r="AA461" s="233"/>
      <c r="AB461" s="233"/>
      <c r="AC461" s="265"/>
      <c r="AD461" s="265"/>
      <c r="AE461" s="265"/>
      <c r="AF461" s="265"/>
      <c r="AG461" s="265"/>
      <c r="AH461" s="204"/>
      <c r="AI461" s="212" t="s">
        <v>3038</v>
      </c>
      <c r="AJ461" s="213">
        <v>240201</v>
      </c>
      <c r="AK461" s="233"/>
      <c r="AL461" s="233"/>
      <c r="AM461" s="233"/>
      <c r="AN461" s="233"/>
      <c r="AO461" s="233"/>
      <c r="AP461" s="233"/>
      <c r="AQ461" s="233"/>
      <c r="AR461" s="233"/>
      <c r="AS461" s="265"/>
      <c r="AT461" s="265"/>
      <c r="AU461" s="265"/>
      <c r="AV461" s="265"/>
      <c r="AW461" s="265"/>
      <c r="AX461" s="265"/>
      <c r="AY461" s="265"/>
      <c r="AZ461" s="265"/>
      <c r="BA461" s="265"/>
      <c r="BB461" s="265"/>
      <c r="BC461" s="265"/>
      <c r="BD461" s="266"/>
      <c r="BE461" s="266"/>
      <c r="BF461" s="266"/>
      <c r="BG461" s="266"/>
      <c r="BH461" s="266"/>
      <c r="BI461" s="265"/>
      <c r="BJ461" s="265"/>
      <c r="BK461" s="265"/>
      <c r="BN461" s="2"/>
      <c r="BQ461" s="45"/>
    </row>
    <row r="462" spans="1:69" customFormat="1" ht="34.5" hidden="1" customHeight="1" x14ac:dyDescent="0.25">
      <c r="A462" s="233"/>
      <c r="B462" s="233"/>
      <c r="C462" s="233"/>
      <c r="D462" s="233"/>
      <c r="E462" s="265"/>
      <c r="F462" s="265"/>
      <c r="G462" s="265"/>
      <c r="H462" s="265"/>
      <c r="I462" s="265"/>
      <c r="J462" s="265"/>
      <c r="K462" s="265"/>
      <c r="L462" s="265"/>
      <c r="M462" s="265"/>
      <c r="N462" s="265"/>
      <c r="O462" s="265"/>
      <c r="P462" s="265"/>
      <c r="Q462" s="265"/>
      <c r="R462" s="233"/>
      <c r="S462" s="233"/>
      <c r="T462" s="233"/>
      <c r="U462" s="233"/>
      <c r="V462" s="233"/>
      <c r="W462" s="233"/>
      <c r="X462" s="233"/>
      <c r="Y462" s="233"/>
      <c r="Z462" s="233"/>
      <c r="AA462" s="233"/>
      <c r="AB462" s="233"/>
      <c r="AC462" s="265"/>
      <c r="AD462" s="265"/>
      <c r="AE462" s="265"/>
      <c r="AF462" s="265"/>
      <c r="AG462" s="265"/>
      <c r="AH462" s="204"/>
      <c r="AI462" s="212" t="s">
        <v>3039</v>
      </c>
      <c r="AJ462" s="213">
        <v>240202</v>
      </c>
      <c r="AK462" s="233"/>
      <c r="AL462" s="233"/>
      <c r="AM462" s="233"/>
      <c r="AN462" s="233"/>
      <c r="AO462" s="233"/>
      <c r="AP462" s="233"/>
      <c r="AQ462" s="233"/>
      <c r="AR462" s="233"/>
      <c r="AS462" s="265"/>
      <c r="AT462" s="265"/>
      <c r="AU462" s="265"/>
      <c r="AV462" s="265"/>
      <c r="AW462" s="265"/>
      <c r="AX462" s="265"/>
      <c r="AY462" s="265"/>
      <c r="AZ462" s="265"/>
      <c r="BA462" s="265"/>
      <c r="BB462" s="265"/>
      <c r="BC462" s="265"/>
      <c r="BD462" s="266"/>
      <c r="BE462" s="266"/>
      <c r="BF462" s="266"/>
      <c r="BG462" s="266"/>
      <c r="BH462" s="266"/>
      <c r="BI462" s="265"/>
      <c r="BJ462" s="265"/>
      <c r="BK462" s="265"/>
      <c r="BN462" s="2"/>
      <c r="BQ462" s="45"/>
    </row>
    <row r="463" spans="1:69" customFormat="1" ht="34.5" hidden="1" customHeight="1" x14ac:dyDescent="0.25">
      <c r="A463" s="233"/>
      <c r="B463" s="233"/>
      <c r="C463" s="233"/>
      <c r="D463" s="233"/>
      <c r="E463" s="265"/>
      <c r="F463" s="265"/>
      <c r="G463" s="265"/>
      <c r="H463" s="265"/>
      <c r="I463" s="265"/>
      <c r="J463" s="265"/>
      <c r="K463" s="265"/>
      <c r="L463" s="265"/>
      <c r="M463" s="265"/>
      <c r="N463" s="265"/>
      <c r="O463" s="265"/>
      <c r="P463" s="265"/>
      <c r="Q463" s="265"/>
      <c r="R463" s="233"/>
      <c r="S463" s="233"/>
      <c r="T463" s="233"/>
      <c r="U463" s="233"/>
      <c r="V463" s="233"/>
      <c r="W463" s="233"/>
      <c r="X463" s="233"/>
      <c r="Y463" s="233"/>
      <c r="Z463" s="233"/>
      <c r="AA463" s="233"/>
      <c r="AB463" s="233"/>
      <c r="AC463" s="265"/>
      <c r="AD463" s="265"/>
      <c r="AE463" s="265"/>
      <c r="AF463" s="265"/>
      <c r="AG463" s="265"/>
      <c r="AH463" s="204"/>
      <c r="AI463" s="212" t="s">
        <v>3242</v>
      </c>
      <c r="AJ463" s="213">
        <v>240203</v>
      </c>
      <c r="AK463" s="233"/>
      <c r="AL463" s="233"/>
      <c r="AM463" s="233"/>
      <c r="AN463" s="233"/>
      <c r="AO463" s="233"/>
      <c r="AP463" s="233"/>
      <c r="AQ463" s="233"/>
      <c r="AR463" s="233"/>
      <c r="AS463" s="265"/>
      <c r="AT463" s="265"/>
      <c r="AU463" s="265"/>
      <c r="AV463" s="265"/>
      <c r="AW463" s="265"/>
      <c r="AX463" s="265"/>
      <c r="AY463" s="265"/>
      <c r="AZ463" s="265"/>
      <c r="BA463" s="265"/>
      <c r="BB463" s="265"/>
      <c r="BC463" s="265"/>
      <c r="BD463" s="266"/>
      <c r="BE463" s="266"/>
      <c r="BF463" s="266"/>
      <c r="BG463" s="266"/>
      <c r="BH463" s="266"/>
      <c r="BI463" s="265"/>
      <c r="BJ463" s="265"/>
      <c r="BK463" s="265"/>
      <c r="BN463" s="2"/>
      <c r="BQ463" s="45"/>
    </row>
    <row r="464" spans="1:69" customFormat="1" ht="34.5" hidden="1" customHeight="1" x14ac:dyDescent="0.25">
      <c r="A464" s="233"/>
      <c r="B464" s="233"/>
      <c r="C464" s="233"/>
      <c r="D464" s="233"/>
      <c r="E464" s="265"/>
      <c r="F464" s="265"/>
      <c r="G464" s="265"/>
      <c r="H464" s="265"/>
      <c r="I464" s="265"/>
      <c r="J464" s="265"/>
      <c r="K464" s="265"/>
      <c r="L464" s="265"/>
      <c r="M464" s="265"/>
      <c r="N464" s="265"/>
      <c r="O464" s="265"/>
      <c r="P464" s="265"/>
      <c r="Q464" s="265"/>
      <c r="R464" s="233"/>
      <c r="S464" s="233"/>
      <c r="T464" s="233"/>
      <c r="U464" s="233"/>
      <c r="V464" s="233"/>
      <c r="W464" s="233"/>
      <c r="X464" s="233"/>
      <c r="Y464" s="233"/>
      <c r="Z464" s="233"/>
      <c r="AA464" s="233"/>
      <c r="AB464" s="233"/>
      <c r="AC464" s="265"/>
      <c r="AD464" s="265"/>
      <c r="AE464" s="265"/>
      <c r="AF464" s="265"/>
      <c r="AG464" s="265"/>
      <c r="AH464" s="204"/>
      <c r="AI464" s="212" t="s">
        <v>3243</v>
      </c>
      <c r="AJ464" s="213">
        <v>240299</v>
      </c>
      <c r="AK464" s="233"/>
      <c r="AL464" s="233"/>
      <c r="AM464" s="233"/>
      <c r="AN464" s="233"/>
      <c r="AO464" s="233"/>
      <c r="AP464" s="233"/>
      <c r="AQ464" s="233"/>
      <c r="AR464" s="233"/>
      <c r="AS464" s="265"/>
      <c r="AT464" s="265"/>
      <c r="AU464" s="265"/>
      <c r="AV464" s="265"/>
      <c r="AW464" s="265"/>
      <c r="AX464" s="265"/>
      <c r="AY464" s="265"/>
      <c r="AZ464" s="265"/>
      <c r="BA464" s="265"/>
      <c r="BB464" s="265"/>
      <c r="BC464" s="265"/>
      <c r="BD464" s="266"/>
      <c r="BE464" s="266"/>
      <c r="BF464" s="266"/>
      <c r="BG464" s="266"/>
      <c r="BH464" s="266"/>
      <c r="BI464" s="265"/>
      <c r="BJ464" s="265"/>
      <c r="BK464" s="265"/>
      <c r="BN464" s="2"/>
      <c r="BQ464" s="45"/>
    </row>
    <row r="465" spans="1:69" customFormat="1" ht="34.5" hidden="1" customHeight="1" x14ac:dyDescent="0.25">
      <c r="A465" s="233"/>
      <c r="B465" s="233"/>
      <c r="C465" s="233"/>
      <c r="D465" s="233"/>
      <c r="E465" s="265"/>
      <c r="F465" s="265"/>
      <c r="G465" s="265"/>
      <c r="H465" s="265"/>
      <c r="I465" s="265"/>
      <c r="J465" s="265"/>
      <c r="K465" s="265"/>
      <c r="L465" s="265"/>
      <c r="M465" s="265"/>
      <c r="N465" s="265"/>
      <c r="O465" s="265"/>
      <c r="P465" s="265"/>
      <c r="Q465" s="265"/>
      <c r="R465" s="233"/>
      <c r="S465" s="233"/>
      <c r="T465" s="233"/>
      <c r="U465" s="233"/>
      <c r="V465" s="233"/>
      <c r="W465" s="233"/>
      <c r="X465" s="233"/>
      <c r="Y465" s="233"/>
      <c r="Z465" s="233"/>
      <c r="AA465" s="233"/>
      <c r="AB465" s="233"/>
      <c r="AC465" s="265"/>
      <c r="AD465" s="265"/>
      <c r="AE465" s="265"/>
      <c r="AF465" s="265"/>
      <c r="AG465" s="265"/>
      <c r="AH465" s="204"/>
      <c r="AI465" s="212" t="s">
        <v>3046</v>
      </c>
      <c r="AJ465" s="213">
        <v>240300</v>
      </c>
      <c r="AK465" s="233"/>
      <c r="AL465" s="233"/>
      <c r="AM465" s="233"/>
      <c r="AN465" s="233"/>
      <c r="AO465" s="233"/>
      <c r="AP465" s="233"/>
      <c r="AQ465" s="233"/>
      <c r="AR465" s="233"/>
      <c r="AS465" s="265"/>
      <c r="AT465" s="265"/>
      <c r="AU465" s="265"/>
      <c r="AV465" s="265"/>
      <c r="AW465" s="265"/>
      <c r="AX465" s="265"/>
      <c r="AY465" s="265"/>
      <c r="AZ465" s="265"/>
      <c r="BA465" s="265"/>
      <c r="BB465" s="265"/>
      <c r="BC465" s="265"/>
      <c r="BD465" s="266"/>
      <c r="BE465" s="266"/>
      <c r="BF465" s="266"/>
      <c r="BG465" s="266"/>
      <c r="BH465" s="266"/>
      <c r="BI465" s="265"/>
      <c r="BJ465" s="265"/>
      <c r="BK465" s="265"/>
      <c r="BN465" s="2"/>
      <c r="BQ465" s="45"/>
    </row>
    <row r="466" spans="1:69" customFormat="1" ht="34.5" hidden="1" customHeight="1" x14ac:dyDescent="0.25">
      <c r="A466" s="233"/>
      <c r="B466" s="233"/>
      <c r="C466" s="233"/>
      <c r="D466" s="233"/>
      <c r="E466" s="265"/>
      <c r="F466" s="265"/>
      <c r="G466" s="265"/>
      <c r="H466" s="265"/>
      <c r="I466" s="265"/>
      <c r="J466" s="265"/>
      <c r="K466" s="265"/>
      <c r="L466" s="265"/>
      <c r="M466" s="265"/>
      <c r="N466" s="265"/>
      <c r="O466" s="265"/>
      <c r="P466" s="265"/>
      <c r="Q466" s="265"/>
      <c r="R466" s="233"/>
      <c r="S466" s="233"/>
      <c r="T466" s="233"/>
      <c r="U466" s="233"/>
      <c r="V466" s="233"/>
      <c r="W466" s="233"/>
      <c r="X466" s="233"/>
      <c r="Y466" s="233"/>
      <c r="Z466" s="233"/>
      <c r="AA466" s="233"/>
      <c r="AB466" s="233"/>
      <c r="AC466" s="265"/>
      <c r="AD466" s="265"/>
      <c r="AE466" s="265"/>
      <c r="AF466" s="265"/>
      <c r="AG466" s="265"/>
      <c r="AH466" s="204"/>
      <c r="AI466" s="212" t="s">
        <v>2859</v>
      </c>
      <c r="AJ466" s="213">
        <v>240312</v>
      </c>
      <c r="AK466" s="233"/>
      <c r="AL466" s="233"/>
      <c r="AM466" s="233"/>
      <c r="AN466" s="233"/>
      <c r="AO466" s="233"/>
      <c r="AP466" s="233"/>
      <c r="AQ466" s="233"/>
      <c r="AR466" s="233"/>
      <c r="AS466" s="265"/>
      <c r="AT466" s="265"/>
      <c r="AU466" s="265"/>
      <c r="AV466" s="265"/>
      <c r="AW466" s="265"/>
      <c r="AX466" s="265"/>
      <c r="AY466" s="265"/>
      <c r="AZ466" s="265"/>
      <c r="BA466" s="265"/>
      <c r="BB466" s="265"/>
      <c r="BC466" s="265"/>
      <c r="BD466" s="266"/>
      <c r="BE466" s="266"/>
      <c r="BF466" s="266"/>
      <c r="BG466" s="266"/>
      <c r="BH466" s="266"/>
      <c r="BI466" s="265"/>
      <c r="BJ466" s="265"/>
      <c r="BK466" s="265"/>
      <c r="BN466" s="2"/>
      <c r="BQ466" s="45"/>
    </row>
    <row r="467" spans="1:69" customFormat="1" ht="34.5" hidden="1" customHeight="1" x14ac:dyDescent="0.25">
      <c r="A467" s="233"/>
      <c r="B467" s="233"/>
      <c r="C467" s="233"/>
      <c r="D467" s="233"/>
      <c r="E467" s="265"/>
      <c r="F467" s="265"/>
      <c r="G467" s="265"/>
      <c r="H467" s="265"/>
      <c r="I467" s="265"/>
      <c r="J467" s="265"/>
      <c r="K467" s="265"/>
      <c r="L467" s="265"/>
      <c r="M467" s="265"/>
      <c r="N467" s="265"/>
      <c r="O467" s="265"/>
      <c r="P467" s="265"/>
      <c r="Q467" s="265"/>
      <c r="R467" s="233"/>
      <c r="S467" s="233"/>
      <c r="T467" s="233"/>
      <c r="U467" s="233"/>
      <c r="V467" s="233"/>
      <c r="W467" s="233"/>
      <c r="X467" s="233"/>
      <c r="Y467" s="233"/>
      <c r="Z467" s="233"/>
      <c r="AA467" s="233"/>
      <c r="AB467" s="233"/>
      <c r="AC467" s="265"/>
      <c r="AD467" s="265"/>
      <c r="AE467" s="265"/>
      <c r="AF467" s="265"/>
      <c r="AG467" s="265"/>
      <c r="AH467" s="204"/>
      <c r="AI467" s="212" t="s">
        <v>3208</v>
      </c>
      <c r="AJ467" s="213">
        <v>240313</v>
      </c>
      <c r="AK467" s="233"/>
      <c r="AL467" s="233"/>
      <c r="AM467" s="233"/>
      <c r="AN467" s="233"/>
      <c r="AO467" s="233"/>
      <c r="AP467" s="233"/>
      <c r="AQ467" s="233"/>
      <c r="AR467" s="233"/>
      <c r="AS467" s="265"/>
      <c r="AT467" s="265"/>
      <c r="AU467" s="265"/>
      <c r="AV467" s="265"/>
      <c r="AW467" s="265"/>
      <c r="AX467" s="265"/>
      <c r="AY467" s="265"/>
      <c r="AZ467" s="265"/>
      <c r="BA467" s="265"/>
      <c r="BB467" s="265"/>
      <c r="BC467" s="265"/>
      <c r="BD467" s="266"/>
      <c r="BE467" s="266"/>
      <c r="BF467" s="266"/>
      <c r="BG467" s="266"/>
      <c r="BH467" s="266"/>
      <c r="BI467" s="265"/>
      <c r="BJ467" s="265"/>
      <c r="BK467" s="265"/>
      <c r="BN467" s="2"/>
      <c r="BQ467" s="45"/>
    </row>
    <row r="468" spans="1:69" customFormat="1" ht="34.5" hidden="1" customHeight="1" x14ac:dyDescent="0.25">
      <c r="A468" s="233"/>
      <c r="B468" s="233"/>
      <c r="C468" s="233"/>
      <c r="D468" s="233"/>
      <c r="E468" s="265"/>
      <c r="F468" s="265"/>
      <c r="G468" s="265"/>
      <c r="H468" s="265"/>
      <c r="I468" s="265"/>
      <c r="J468" s="265"/>
      <c r="K468" s="265"/>
      <c r="L468" s="265"/>
      <c r="M468" s="265"/>
      <c r="N468" s="265"/>
      <c r="O468" s="265"/>
      <c r="P468" s="265"/>
      <c r="Q468" s="265"/>
      <c r="R468" s="233"/>
      <c r="S468" s="233"/>
      <c r="T468" s="233"/>
      <c r="U468" s="233"/>
      <c r="V468" s="233"/>
      <c r="W468" s="233"/>
      <c r="X468" s="233"/>
      <c r="Y468" s="233"/>
      <c r="Z468" s="233"/>
      <c r="AA468" s="233"/>
      <c r="AB468" s="233"/>
      <c r="AC468" s="265"/>
      <c r="AD468" s="265"/>
      <c r="AE468" s="265"/>
      <c r="AF468" s="265"/>
      <c r="AG468" s="265"/>
      <c r="AH468" s="204"/>
      <c r="AI468" s="212" t="s">
        <v>3092</v>
      </c>
      <c r="AJ468" s="213">
        <v>240314</v>
      </c>
      <c r="AK468" s="233"/>
      <c r="AL468" s="233"/>
      <c r="AM468" s="233"/>
      <c r="AN468" s="233"/>
      <c r="AO468" s="233"/>
      <c r="AP468" s="233"/>
      <c r="AQ468" s="233"/>
      <c r="AR468" s="233"/>
      <c r="AS468" s="265"/>
      <c r="AT468" s="265"/>
      <c r="AU468" s="265"/>
      <c r="AV468" s="265"/>
      <c r="AW468" s="265"/>
      <c r="AX468" s="265"/>
      <c r="AY468" s="265"/>
      <c r="AZ468" s="265"/>
      <c r="BA468" s="265"/>
      <c r="BB468" s="265"/>
      <c r="BC468" s="265"/>
      <c r="BD468" s="266"/>
      <c r="BE468" s="266"/>
      <c r="BF468" s="266"/>
      <c r="BG468" s="266"/>
      <c r="BH468" s="266"/>
      <c r="BI468" s="265"/>
      <c r="BJ468" s="265"/>
      <c r="BK468" s="265"/>
      <c r="BN468" s="2"/>
      <c r="BQ468" s="45"/>
    </row>
    <row r="469" spans="1:69" customFormat="1" ht="34.5" hidden="1" customHeight="1" x14ac:dyDescent="0.25">
      <c r="A469" s="233"/>
      <c r="B469" s="233"/>
      <c r="C469" s="233"/>
      <c r="D469" s="233"/>
      <c r="E469" s="265"/>
      <c r="F469" s="265"/>
      <c r="G469" s="265"/>
      <c r="H469" s="265"/>
      <c r="I469" s="265"/>
      <c r="J469" s="265"/>
      <c r="K469" s="265"/>
      <c r="L469" s="265"/>
      <c r="M469" s="265"/>
      <c r="N469" s="265"/>
      <c r="O469" s="265"/>
      <c r="P469" s="265"/>
      <c r="Q469" s="265"/>
      <c r="R469" s="233"/>
      <c r="S469" s="233"/>
      <c r="T469" s="233"/>
      <c r="U469" s="233"/>
      <c r="V469" s="233"/>
      <c r="W469" s="233"/>
      <c r="X469" s="233"/>
      <c r="Y469" s="233"/>
      <c r="Z469" s="233"/>
      <c r="AA469" s="233"/>
      <c r="AB469" s="233"/>
      <c r="AC469" s="265"/>
      <c r="AD469" s="265"/>
      <c r="AE469" s="265"/>
      <c r="AF469" s="265"/>
      <c r="AG469" s="265"/>
      <c r="AH469" s="204"/>
      <c r="AI469" s="212" t="s">
        <v>2861</v>
      </c>
      <c r="AJ469" s="213">
        <v>240315</v>
      </c>
      <c r="AK469" s="233"/>
      <c r="AL469" s="233"/>
      <c r="AM469" s="233"/>
      <c r="AN469" s="233"/>
      <c r="AO469" s="233"/>
      <c r="AP469" s="233"/>
      <c r="AQ469" s="233"/>
      <c r="AR469" s="233"/>
      <c r="AS469" s="265"/>
      <c r="AT469" s="265"/>
      <c r="AU469" s="265"/>
      <c r="AV469" s="265"/>
      <c r="AW469" s="265"/>
      <c r="AX469" s="265"/>
      <c r="AY469" s="265"/>
      <c r="AZ469" s="265"/>
      <c r="BA469" s="265"/>
      <c r="BB469" s="265"/>
      <c r="BC469" s="265"/>
      <c r="BD469" s="266"/>
      <c r="BE469" s="266"/>
      <c r="BF469" s="266"/>
      <c r="BG469" s="266"/>
      <c r="BH469" s="266"/>
      <c r="BI469" s="265"/>
      <c r="BJ469" s="265"/>
      <c r="BK469" s="265"/>
      <c r="BN469" s="2"/>
      <c r="BQ469" s="45"/>
    </row>
    <row r="470" spans="1:69" customFormat="1" ht="34.5" hidden="1" customHeight="1" x14ac:dyDescent="0.25">
      <c r="A470" s="233"/>
      <c r="B470" s="233"/>
      <c r="C470" s="233"/>
      <c r="D470" s="233"/>
      <c r="E470" s="265"/>
      <c r="F470" s="265"/>
      <c r="G470" s="265"/>
      <c r="H470" s="265"/>
      <c r="I470" s="265"/>
      <c r="J470" s="265"/>
      <c r="K470" s="265"/>
      <c r="L470" s="265"/>
      <c r="M470" s="265"/>
      <c r="N470" s="265"/>
      <c r="O470" s="265"/>
      <c r="P470" s="265"/>
      <c r="Q470" s="265"/>
      <c r="R470" s="233"/>
      <c r="S470" s="233"/>
      <c r="T470" s="233"/>
      <c r="U470" s="233"/>
      <c r="V470" s="233"/>
      <c r="W470" s="233"/>
      <c r="X470" s="233"/>
      <c r="Y470" s="233"/>
      <c r="Z470" s="233"/>
      <c r="AA470" s="233"/>
      <c r="AB470" s="233"/>
      <c r="AC470" s="265"/>
      <c r="AD470" s="265"/>
      <c r="AE470" s="265"/>
      <c r="AF470" s="265"/>
      <c r="AG470" s="265"/>
      <c r="AH470" s="204"/>
      <c r="AI470" s="212" t="s">
        <v>3244</v>
      </c>
      <c r="AJ470" s="213">
        <v>240316</v>
      </c>
      <c r="AK470" s="233"/>
      <c r="AL470" s="233"/>
      <c r="AM470" s="233"/>
      <c r="AN470" s="233"/>
      <c r="AO470" s="233"/>
      <c r="AP470" s="233"/>
      <c r="AQ470" s="233"/>
      <c r="AR470" s="233"/>
      <c r="AS470" s="265"/>
      <c r="AT470" s="265"/>
      <c r="AU470" s="265"/>
      <c r="AV470" s="265"/>
      <c r="AW470" s="265"/>
      <c r="AX470" s="265"/>
      <c r="AY470" s="265"/>
      <c r="AZ470" s="265"/>
      <c r="BA470" s="265"/>
      <c r="BB470" s="265"/>
      <c r="BC470" s="265"/>
      <c r="BD470" s="266"/>
      <c r="BE470" s="266"/>
      <c r="BF470" s="266"/>
      <c r="BG470" s="266"/>
      <c r="BH470" s="266"/>
      <c r="BI470" s="265"/>
      <c r="BJ470" s="265"/>
      <c r="BK470" s="265"/>
      <c r="BN470" s="2"/>
      <c r="BQ470" s="45"/>
    </row>
    <row r="471" spans="1:69" customFormat="1" ht="34.5" hidden="1" customHeight="1" x14ac:dyDescent="0.25">
      <c r="A471" s="233"/>
      <c r="B471" s="233"/>
      <c r="C471" s="233"/>
      <c r="D471" s="233"/>
      <c r="E471" s="265"/>
      <c r="F471" s="265"/>
      <c r="G471" s="265"/>
      <c r="H471" s="265"/>
      <c r="I471" s="265"/>
      <c r="J471" s="265"/>
      <c r="K471" s="265"/>
      <c r="L471" s="265"/>
      <c r="M471" s="265"/>
      <c r="N471" s="265"/>
      <c r="O471" s="265"/>
      <c r="P471" s="265"/>
      <c r="Q471" s="265"/>
      <c r="R471" s="233"/>
      <c r="S471" s="233"/>
      <c r="T471" s="233"/>
      <c r="U471" s="233"/>
      <c r="V471" s="233"/>
      <c r="W471" s="233"/>
      <c r="X471" s="233"/>
      <c r="Y471" s="233"/>
      <c r="Z471" s="233"/>
      <c r="AA471" s="233"/>
      <c r="AB471" s="233"/>
      <c r="AC471" s="265"/>
      <c r="AD471" s="265"/>
      <c r="AE471" s="265"/>
      <c r="AF471" s="265"/>
      <c r="AG471" s="265"/>
      <c r="AH471" s="204"/>
      <c r="AI471" s="212" t="s">
        <v>3245</v>
      </c>
      <c r="AJ471" s="213">
        <v>240399</v>
      </c>
      <c r="AK471" s="233"/>
      <c r="AL471" s="233"/>
      <c r="AM471" s="233"/>
      <c r="AN471" s="233"/>
      <c r="AO471" s="233"/>
      <c r="AP471" s="233"/>
      <c r="AQ471" s="233"/>
      <c r="AR471" s="233"/>
      <c r="AS471" s="265"/>
      <c r="AT471" s="265"/>
      <c r="AU471" s="265"/>
      <c r="AV471" s="265"/>
      <c r="AW471" s="265"/>
      <c r="AX471" s="265"/>
      <c r="AY471" s="265"/>
      <c r="AZ471" s="265"/>
      <c r="BA471" s="265"/>
      <c r="BB471" s="265"/>
      <c r="BC471" s="265"/>
      <c r="BD471" s="266"/>
      <c r="BE471" s="266"/>
      <c r="BF471" s="266"/>
      <c r="BG471" s="266"/>
      <c r="BH471" s="266"/>
      <c r="BI471" s="265"/>
      <c r="BJ471" s="265"/>
      <c r="BK471" s="265"/>
      <c r="BN471" s="2"/>
      <c r="BQ471" s="45"/>
    </row>
    <row r="472" spans="1:69" customFormat="1" ht="34.5" hidden="1" customHeight="1" x14ac:dyDescent="0.25">
      <c r="A472" s="233"/>
      <c r="B472" s="233"/>
      <c r="C472" s="233"/>
      <c r="D472" s="233"/>
      <c r="E472" s="265"/>
      <c r="F472" s="265"/>
      <c r="G472" s="265"/>
      <c r="H472" s="265"/>
      <c r="I472" s="265"/>
      <c r="J472" s="265"/>
      <c r="K472" s="265"/>
      <c r="L472" s="265"/>
      <c r="M472" s="265"/>
      <c r="N472" s="265"/>
      <c r="O472" s="265"/>
      <c r="P472" s="265"/>
      <c r="Q472" s="265"/>
      <c r="R472" s="233"/>
      <c r="S472" s="233"/>
      <c r="T472" s="233"/>
      <c r="U472" s="233"/>
      <c r="V472" s="233"/>
      <c r="W472" s="233"/>
      <c r="X472" s="233"/>
      <c r="Y472" s="233"/>
      <c r="Z472" s="233"/>
      <c r="AA472" s="233"/>
      <c r="AB472" s="233"/>
      <c r="AC472" s="265"/>
      <c r="AD472" s="265"/>
      <c r="AE472" s="265"/>
      <c r="AF472" s="265"/>
      <c r="AG472" s="265"/>
      <c r="AH472" s="204"/>
      <c r="AI472" s="212" t="s">
        <v>3246</v>
      </c>
      <c r="AJ472" s="213">
        <v>240400</v>
      </c>
      <c r="AK472" s="233"/>
      <c r="AL472" s="233"/>
      <c r="AM472" s="233"/>
      <c r="AN472" s="233"/>
      <c r="AO472" s="233"/>
      <c r="AP472" s="233"/>
      <c r="AQ472" s="233"/>
      <c r="AR472" s="233"/>
      <c r="AS472" s="265"/>
      <c r="AT472" s="265"/>
      <c r="AU472" s="265"/>
      <c r="AV472" s="265"/>
      <c r="AW472" s="265"/>
      <c r="AX472" s="265"/>
      <c r="AY472" s="265"/>
      <c r="AZ472" s="265"/>
      <c r="BA472" s="265"/>
      <c r="BB472" s="265"/>
      <c r="BC472" s="265"/>
      <c r="BD472" s="266"/>
      <c r="BE472" s="266"/>
      <c r="BF472" s="266"/>
      <c r="BG472" s="266"/>
      <c r="BH472" s="266"/>
      <c r="BI472" s="265"/>
      <c r="BJ472" s="265"/>
      <c r="BK472" s="265"/>
      <c r="BN472" s="2"/>
      <c r="BQ472" s="45"/>
    </row>
    <row r="473" spans="1:69" customFormat="1" ht="34.5" hidden="1" customHeight="1" x14ac:dyDescent="0.25">
      <c r="A473" s="233"/>
      <c r="B473" s="233"/>
      <c r="C473" s="233"/>
      <c r="D473" s="233"/>
      <c r="E473" s="265"/>
      <c r="F473" s="265"/>
      <c r="G473" s="265"/>
      <c r="H473" s="265"/>
      <c r="I473" s="265"/>
      <c r="J473" s="265"/>
      <c r="K473" s="265"/>
      <c r="L473" s="265"/>
      <c r="M473" s="265"/>
      <c r="N473" s="265"/>
      <c r="O473" s="265"/>
      <c r="P473" s="265"/>
      <c r="Q473" s="265"/>
      <c r="R473" s="233"/>
      <c r="S473" s="233"/>
      <c r="T473" s="233"/>
      <c r="U473" s="233"/>
      <c r="V473" s="233"/>
      <c r="W473" s="233"/>
      <c r="X473" s="233"/>
      <c r="Y473" s="233"/>
      <c r="Z473" s="233"/>
      <c r="AA473" s="233"/>
      <c r="AB473" s="233"/>
      <c r="AC473" s="265"/>
      <c r="AD473" s="265"/>
      <c r="AE473" s="265"/>
      <c r="AF473" s="265"/>
      <c r="AG473" s="265"/>
      <c r="AH473" s="204"/>
      <c r="AI473" s="212" t="s">
        <v>3246</v>
      </c>
      <c r="AJ473" s="213">
        <v>240401</v>
      </c>
      <c r="AK473" s="233"/>
      <c r="AL473" s="233"/>
      <c r="AM473" s="233"/>
      <c r="AN473" s="233"/>
      <c r="AO473" s="233"/>
      <c r="AP473" s="233"/>
      <c r="AQ473" s="233"/>
      <c r="AR473" s="233"/>
      <c r="AS473" s="265"/>
      <c r="AT473" s="265"/>
      <c r="AU473" s="265"/>
      <c r="AV473" s="265"/>
      <c r="AW473" s="265"/>
      <c r="AX473" s="265"/>
      <c r="AY473" s="265"/>
      <c r="AZ473" s="265"/>
      <c r="BA473" s="265"/>
      <c r="BB473" s="265"/>
      <c r="BC473" s="265"/>
      <c r="BD473" s="266"/>
      <c r="BE473" s="266"/>
      <c r="BF473" s="266"/>
      <c r="BG473" s="266"/>
      <c r="BH473" s="266"/>
      <c r="BI473" s="265"/>
      <c r="BJ473" s="265"/>
      <c r="BK473" s="265"/>
      <c r="BN473" s="2"/>
      <c r="BQ473" s="45"/>
    </row>
    <row r="474" spans="1:69" customFormat="1" ht="34.5" hidden="1" customHeight="1" x14ac:dyDescent="0.25">
      <c r="A474" s="233"/>
      <c r="B474" s="233"/>
      <c r="C474" s="233"/>
      <c r="D474" s="233"/>
      <c r="E474" s="265"/>
      <c r="F474" s="265"/>
      <c r="G474" s="265"/>
      <c r="H474" s="265"/>
      <c r="I474" s="265"/>
      <c r="J474" s="265"/>
      <c r="K474" s="265"/>
      <c r="L474" s="265"/>
      <c r="M474" s="265"/>
      <c r="N474" s="265"/>
      <c r="O474" s="265"/>
      <c r="P474" s="265"/>
      <c r="Q474" s="265"/>
      <c r="R474" s="233"/>
      <c r="S474" s="233"/>
      <c r="T474" s="233"/>
      <c r="U474" s="233"/>
      <c r="V474" s="233"/>
      <c r="W474" s="233"/>
      <c r="X474" s="233"/>
      <c r="Y474" s="233"/>
      <c r="Z474" s="233"/>
      <c r="AA474" s="233"/>
      <c r="AB474" s="233"/>
      <c r="AC474" s="265"/>
      <c r="AD474" s="265"/>
      <c r="AE474" s="265"/>
      <c r="AF474" s="265"/>
      <c r="AG474" s="265"/>
      <c r="AH474" s="204"/>
      <c r="AI474" s="212" t="s">
        <v>3247</v>
      </c>
      <c r="AJ474" s="213">
        <v>240402</v>
      </c>
      <c r="AK474" s="233"/>
      <c r="AL474" s="233"/>
      <c r="AM474" s="233"/>
      <c r="AN474" s="233"/>
      <c r="AO474" s="233"/>
      <c r="AP474" s="233"/>
      <c r="AQ474" s="233"/>
      <c r="AR474" s="233"/>
      <c r="AS474" s="265"/>
      <c r="AT474" s="265"/>
      <c r="AU474" s="265"/>
      <c r="AV474" s="265"/>
      <c r="AW474" s="265"/>
      <c r="AX474" s="265"/>
      <c r="AY474" s="265"/>
      <c r="AZ474" s="265"/>
      <c r="BA474" s="265"/>
      <c r="BB474" s="265"/>
      <c r="BC474" s="265"/>
      <c r="BD474" s="266"/>
      <c r="BE474" s="266"/>
      <c r="BF474" s="266"/>
      <c r="BG474" s="266"/>
      <c r="BH474" s="266"/>
      <c r="BI474" s="265"/>
      <c r="BJ474" s="265"/>
      <c r="BK474" s="265"/>
      <c r="BN474" s="2"/>
      <c r="BQ474" s="45"/>
    </row>
    <row r="475" spans="1:69" customFormat="1" ht="34.5" hidden="1" customHeight="1" x14ac:dyDescent="0.25">
      <c r="A475" s="233"/>
      <c r="B475" s="233"/>
      <c r="C475" s="233"/>
      <c r="D475" s="233"/>
      <c r="E475" s="265"/>
      <c r="F475" s="265"/>
      <c r="G475" s="265"/>
      <c r="H475" s="265"/>
      <c r="I475" s="265"/>
      <c r="J475" s="265"/>
      <c r="K475" s="265"/>
      <c r="L475" s="265"/>
      <c r="M475" s="265"/>
      <c r="N475" s="265"/>
      <c r="O475" s="265"/>
      <c r="P475" s="265"/>
      <c r="Q475" s="265"/>
      <c r="R475" s="233"/>
      <c r="S475" s="233"/>
      <c r="T475" s="233"/>
      <c r="U475" s="233"/>
      <c r="V475" s="233"/>
      <c r="W475" s="233"/>
      <c r="X475" s="233"/>
      <c r="Y475" s="233"/>
      <c r="Z475" s="233"/>
      <c r="AA475" s="233"/>
      <c r="AB475" s="233"/>
      <c r="AC475" s="265"/>
      <c r="AD475" s="265"/>
      <c r="AE475" s="265"/>
      <c r="AF475" s="265"/>
      <c r="AG475" s="265"/>
      <c r="AH475" s="204"/>
      <c r="AI475" s="212" t="s">
        <v>3248</v>
      </c>
      <c r="AJ475" s="213">
        <v>240500</v>
      </c>
      <c r="AK475" s="233"/>
      <c r="AL475" s="233"/>
      <c r="AM475" s="233"/>
      <c r="AN475" s="233"/>
      <c r="AO475" s="233"/>
      <c r="AP475" s="233"/>
      <c r="AQ475" s="233"/>
      <c r="AR475" s="233"/>
      <c r="AS475" s="265"/>
      <c r="AT475" s="265"/>
      <c r="AU475" s="265"/>
      <c r="AV475" s="265"/>
      <c r="AW475" s="265"/>
      <c r="AX475" s="265"/>
      <c r="AY475" s="265"/>
      <c r="AZ475" s="265"/>
      <c r="BA475" s="265"/>
      <c r="BB475" s="265"/>
      <c r="BC475" s="265"/>
      <c r="BD475" s="266"/>
      <c r="BE475" s="266"/>
      <c r="BF475" s="266"/>
      <c r="BG475" s="266"/>
      <c r="BH475" s="266"/>
      <c r="BI475" s="265"/>
      <c r="BJ475" s="265"/>
      <c r="BK475" s="265"/>
      <c r="BN475" s="2"/>
      <c r="BQ475" s="45"/>
    </row>
    <row r="476" spans="1:69" customFormat="1" ht="34.5" hidden="1" customHeight="1" x14ac:dyDescent="0.25">
      <c r="A476" s="233"/>
      <c r="B476" s="233"/>
      <c r="C476" s="233"/>
      <c r="D476" s="233"/>
      <c r="E476" s="265"/>
      <c r="F476" s="265"/>
      <c r="G476" s="265"/>
      <c r="H476" s="265"/>
      <c r="I476" s="265"/>
      <c r="J476" s="265"/>
      <c r="K476" s="265"/>
      <c r="L476" s="265"/>
      <c r="M476" s="265"/>
      <c r="N476" s="265"/>
      <c r="O476" s="265"/>
      <c r="P476" s="265"/>
      <c r="Q476" s="265"/>
      <c r="R476" s="233"/>
      <c r="S476" s="233"/>
      <c r="T476" s="233"/>
      <c r="U476" s="233"/>
      <c r="V476" s="233"/>
      <c r="W476" s="233"/>
      <c r="X476" s="233"/>
      <c r="Y476" s="233"/>
      <c r="Z476" s="233"/>
      <c r="AA476" s="233"/>
      <c r="AB476" s="233"/>
      <c r="AC476" s="265"/>
      <c r="AD476" s="265"/>
      <c r="AE476" s="265"/>
      <c r="AF476" s="265"/>
      <c r="AG476" s="265"/>
      <c r="AH476" s="204"/>
      <c r="AI476" s="212" t="s">
        <v>3249</v>
      </c>
      <c r="AJ476" s="213">
        <v>240501</v>
      </c>
      <c r="AK476" s="233"/>
      <c r="AL476" s="233"/>
      <c r="AM476" s="233"/>
      <c r="AN476" s="233"/>
      <c r="AO476" s="233"/>
      <c r="AP476" s="233"/>
      <c r="AQ476" s="233"/>
      <c r="AR476" s="233"/>
      <c r="AS476" s="265"/>
      <c r="AT476" s="265"/>
      <c r="AU476" s="265"/>
      <c r="AV476" s="265"/>
      <c r="AW476" s="265"/>
      <c r="AX476" s="265"/>
      <c r="AY476" s="265"/>
      <c r="AZ476" s="265"/>
      <c r="BA476" s="265"/>
      <c r="BB476" s="265"/>
      <c r="BC476" s="265"/>
      <c r="BD476" s="266"/>
      <c r="BE476" s="266"/>
      <c r="BF476" s="266"/>
      <c r="BG476" s="266"/>
      <c r="BH476" s="266"/>
      <c r="BI476" s="265"/>
      <c r="BJ476" s="265"/>
      <c r="BK476" s="265"/>
      <c r="BN476" s="2"/>
      <c r="BQ476" s="45"/>
    </row>
    <row r="477" spans="1:69" customFormat="1" ht="34.5" hidden="1" customHeight="1" x14ac:dyDescent="0.25">
      <c r="A477" s="233"/>
      <c r="B477" s="233"/>
      <c r="C477" s="233"/>
      <c r="D477" s="233"/>
      <c r="E477" s="265"/>
      <c r="F477" s="265"/>
      <c r="G477" s="265"/>
      <c r="H477" s="265"/>
      <c r="I477" s="265"/>
      <c r="J477" s="265"/>
      <c r="K477" s="265"/>
      <c r="L477" s="265"/>
      <c r="M477" s="265"/>
      <c r="N477" s="265"/>
      <c r="O477" s="265"/>
      <c r="P477" s="265"/>
      <c r="Q477" s="265"/>
      <c r="R477" s="233"/>
      <c r="S477" s="233"/>
      <c r="T477" s="233"/>
      <c r="U477" s="233"/>
      <c r="V477" s="233"/>
      <c r="W477" s="233"/>
      <c r="X477" s="233"/>
      <c r="Y477" s="233"/>
      <c r="Z477" s="233"/>
      <c r="AA477" s="233"/>
      <c r="AB477" s="233"/>
      <c r="AC477" s="265"/>
      <c r="AD477" s="265"/>
      <c r="AE477" s="265"/>
      <c r="AF477" s="265"/>
      <c r="AG477" s="265"/>
      <c r="AH477" s="204"/>
      <c r="AI477" s="212" t="s">
        <v>3250</v>
      </c>
      <c r="AJ477" s="213">
        <v>240502</v>
      </c>
      <c r="AK477" s="233"/>
      <c r="AL477" s="233"/>
      <c r="AM477" s="233"/>
      <c r="AN477" s="233"/>
      <c r="AO477" s="233"/>
      <c r="AP477" s="233"/>
      <c r="AQ477" s="233"/>
      <c r="AR477" s="233"/>
      <c r="AS477" s="265"/>
      <c r="AT477" s="265"/>
      <c r="AU477" s="265"/>
      <c r="AV477" s="265"/>
      <c r="AW477" s="265"/>
      <c r="AX477" s="265"/>
      <c r="AY477" s="265"/>
      <c r="AZ477" s="265"/>
      <c r="BA477" s="265"/>
      <c r="BB477" s="265"/>
      <c r="BC477" s="265"/>
      <c r="BD477" s="266"/>
      <c r="BE477" s="266"/>
      <c r="BF477" s="266"/>
      <c r="BG477" s="266"/>
      <c r="BH477" s="266"/>
      <c r="BI477" s="265"/>
      <c r="BJ477" s="265"/>
      <c r="BK477" s="265"/>
      <c r="BN477" s="2"/>
      <c r="BQ477" s="45"/>
    </row>
    <row r="478" spans="1:69" customFormat="1" ht="34.5" hidden="1" customHeight="1" x14ac:dyDescent="0.25">
      <c r="A478" s="233"/>
      <c r="B478" s="233"/>
      <c r="C478" s="233"/>
      <c r="D478" s="233"/>
      <c r="E478" s="265"/>
      <c r="F478" s="265"/>
      <c r="G478" s="265"/>
      <c r="H478" s="265"/>
      <c r="I478" s="265"/>
      <c r="J478" s="265"/>
      <c r="K478" s="265"/>
      <c r="L478" s="265"/>
      <c r="M478" s="265"/>
      <c r="N478" s="265"/>
      <c r="O478" s="265"/>
      <c r="P478" s="265"/>
      <c r="Q478" s="265"/>
      <c r="R478" s="233"/>
      <c r="S478" s="233"/>
      <c r="T478" s="233"/>
      <c r="U478" s="233"/>
      <c r="V478" s="233"/>
      <c r="W478" s="233"/>
      <c r="X478" s="233"/>
      <c r="Y478" s="233"/>
      <c r="Z478" s="233"/>
      <c r="AA478" s="233"/>
      <c r="AB478" s="233"/>
      <c r="AC478" s="265"/>
      <c r="AD478" s="265"/>
      <c r="AE478" s="265"/>
      <c r="AF478" s="265"/>
      <c r="AG478" s="265"/>
      <c r="AH478" s="204"/>
      <c r="AI478" s="212" t="s">
        <v>3251</v>
      </c>
      <c r="AJ478" s="213">
        <v>240503</v>
      </c>
      <c r="AK478" s="233"/>
      <c r="AL478" s="233"/>
      <c r="AM478" s="233"/>
      <c r="AN478" s="233"/>
      <c r="AO478" s="233"/>
      <c r="AP478" s="233"/>
      <c r="AQ478" s="233"/>
      <c r="AR478" s="233"/>
      <c r="AS478" s="265"/>
      <c r="AT478" s="265"/>
      <c r="AU478" s="265"/>
      <c r="AV478" s="265"/>
      <c r="AW478" s="265"/>
      <c r="AX478" s="265"/>
      <c r="AY478" s="265"/>
      <c r="AZ478" s="265"/>
      <c r="BA478" s="265"/>
      <c r="BB478" s="265"/>
      <c r="BC478" s="265"/>
      <c r="BD478" s="266"/>
      <c r="BE478" s="266"/>
      <c r="BF478" s="266"/>
      <c r="BG478" s="266"/>
      <c r="BH478" s="266"/>
      <c r="BI478" s="265"/>
      <c r="BJ478" s="265"/>
      <c r="BK478" s="265"/>
      <c r="BN478" s="2"/>
      <c r="BQ478" s="45"/>
    </row>
    <row r="479" spans="1:69" customFormat="1" ht="34.5" hidden="1" customHeight="1" x14ac:dyDescent="0.25">
      <c r="A479" s="233"/>
      <c r="B479" s="233"/>
      <c r="C479" s="233"/>
      <c r="D479" s="233"/>
      <c r="E479" s="265"/>
      <c r="F479" s="265"/>
      <c r="G479" s="265"/>
      <c r="H479" s="265"/>
      <c r="I479" s="265"/>
      <c r="J479" s="265"/>
      <c r="K479" s="265"/>
      <c r="L479" s="265"/>
      <c r="M479" s="265"/>
      <c r="N479" s="265"/>
      <c r="O479" s="265"/>
      <c r="P479" s="265"/>
      <c r="Q479" s="265"/>
      <c r="R479" s="233"/>
      <c r="S479" s="233"/>
      <c r="T479" s="233"/>
      <c r="U479" s="233"/>
      <c r="V479" s="233"/>
      <c r="W479" s="233"/>
      <c r="X479" s="233"/>
      <c r="Y479" s="233"/>
      <c r="Z479" s="233"/>
      <c r="AA479" s="233"/>
      <c r="AB479" s="233"/>
      <c r="AC479" s="265"/>
      <c r="AD479" s="265"/>
      <c r="AE479" s="265"/>
      <c r="AF479" s="265"/>
      <c r="AG479" s="265"/>
      <c r="AH479" s="204"/>
      <c r="AI479" s="212" t="s">
        <v>3252</v>
      </c>
      <c r="AJ479" s="213">
        <v>240504</v>
      </c>
      <c r="AK479" s="233"/>
      <c r="AL479" s="233"/>
      <c r="AM479" s="233"/>
      <c r="AN479" s="233"/>
      <c r="AO479" s="233"/>
      <c r="AP479" s="233"/>
      <c r="AQ479" s="233"/>
      <c r="AR479" s="233"/>
      <c r="AS479" s="265"/>
      <c r="AT479" s="265"/>
      <c r="AU479" s="265"/>
      <c r="AV479" s="265"/>
      <c r="AW479" s="265"/>
      <c r="AX479" s="265"/>
      <c r="AY479" s="265"/>
      <c r="AZ479" s="265"/>
      <c r="BA479" s="265"/>
      <c r="BB479" s="265"/>
      <c r="BC479" s="265"/>
      <c r="BD479" s="266"/>
      <c r="BE479" s="266"/>
      <c r="BF479" s="266"/>
      <c r="BG479" s="266"/>
      <c r="BH479" s="266"/>
      <c r="BI479" s="265"/>
      <c r="BJ479" s="265"/>
      <c r="BK479" s="265"/>
      <c r="BN479" s="2"/>
      <c r="BQ479" s="45"/>
    </row>
    <row r="480" spans="1:69" customFormat="1" ht="34.5" hidden="1" customHeight="1" x14ac:dyDescent="0.25">
      <c r="A480" s="233"/>
      <c r="B480" s="233"/>
      <c r="C480" s="233"/>
      <c r="D480" s="233"/>
      <c r="E480" s="265"/>
      <c r="F480" s="265"/>
      <c r="G480" s="265"/>
      <c r="H480" s="265"/>
      <c r="I480" s="265"/>
      <c r="J480" s="265"/>
      <c r="K480" s="265"/>
      <c r="L480" s="265"/>
      <c r="M480" s="265"/>
      <c r="N480" s="265"/>
      <c r="O480" s="265"/>
      <c r="P480" s="265"/>
      <c r="Q480" s="265"/>
      <c r="R480" s="233"/>
      <c r="S480" s="233"/>
      <c r="T480" s="233"/>
      <c r="U480" s="233"/>
      <c r="V480" s="233"/>
      <c r="W480" s="233"/>
      <c r="X480" s="233"/>
      <c r="Y480" s="233"/>
      <c r="Z480" s="233"/>
      <c r="AA480" s="233"/>
      <c r="AB480" s="233"/>
      <c r="AC480" s="265"/>
      <c r="AD480" s="265"/>
      <c r="AE480" s="265"/>
      <c r="AF480" s="265"/>
      <c r="AG480" s="265"/>
      <c r="AH480" s="204"/>
      <c r="AI480" s="212" t="s">
        <v>3253</v>
      </c>
      <c r="AJ480" s="213">
        <v>240506</v>
      </c>
      <c r="AK480" s="233"/>
      <c r="AL480" s="233"/>
      <c r="AM480" s="233"/>
      <c r="AN480" s="233"/>
      <c r="AO480" s="233"/>
      <c r="AP480" s="233"/>
      <c r="AQ480" s="233"/>
      <c r="AR480" s="233"/>
      <c r="AS480" s="265"/>
      <c r="AT480" s="265"/>
      <c r="AU480" s="265"/>
      <c r="AV480" s="265"/>
      <c r="AW480" s="265"/>
      <c r="AX480" s="265"/>
      <c r="AY480" s="265"/>
      <c r="AZ480" s="265"/>
      <c r="BA480" s="265"/>
      <c r="BB480" s="265"/>
      <c r="BC480" s="265"/>
      <c r="BD480" s="266"/>
      <c r="BE480" s="266"/>
      <c r="BF480" s="266"/>
      <c r="BG480" s="266"/>
      <c r="BH480" s="266"/>
      <c r="BI480" s="265"/>
      <c r="BJ480" s="265"/>
      <c r="BK480" s="265"/>
      <c r="BN480" s="2"/>
      <c r="BQ480" s="45"/>
    </row>
    <row r="481" spans="1:69" customFormat="1" ht="34.5" hidden="1" customHeight="1" x14ac:dyDescent="0.25">
      <c r="A481" s="233"/>
      <c r="B481" s="233"/>
      <c r="C481" s="233"/>
      <c r="D481" s="233"/>
      <c r="E481" s="265"/>
      <c r="F481" s="265"/>
      <c r="G481" s="265"/>
      <c r="H481" s="265"/>
      <c r="I481" s="265"/>
      <c r="J481" s="265"/>
      <c r="K481" s="265"/>
      <c r="L481" s="265"/>
      <c r="M481" s="265"/>
      <c r="N481" s="265"/>
      <c r="O481" s="265"/>
      <c r="P481" s="265"/>
      <c r="Q481" s="265"/>
      <c r="R481" s="233"/>
      <c r="S481" s="233"/>
      <c r="T481" s="233"/>
      <c r="U481" s="233"/>
      <c r="V481" s="233"/>
      <c r="W481" s="233"/>
      <c r="X481" s="233"/>
      <c r="Y481" s="233"/>
      <c r="Z481" s="233"/>
      <c r="AA481" s="233"/>
      <c r="AB481" s="233"/>
      <c r="AC481" s="265"/>
      <c r="AD481" s="265"/>
      <c r="AE481" s="265"/>
      <c r="AF481" s="265"/>
      <c r="AG481" s="265"/>
      <c r="AH481" s="204"/>
      <c r="AI481" s="212" t="s">
        <v>3254</v>
      </c>
      <c r="AJ481" s="213">
        <v>240507</v>
      </c>
      <c r="AK481" s="233"/>
      <c r="AL481" s="233"/>
      <c r="AM481" s="233"/>
      <c r="AN481" s="233"/>
      <c r="AO481" s="233"/>
      <c r="AP481" s="233"/>
      <c r="AQ481" s="233"/>
      <c r="AR481" s="233"/>
      <c r="AS481" s="265"/>
      <c r="AT481" s="265"/>
      <c r="AU481" s="265"/>
      <c r="AV481" s="265"/>
      <c r="AW481" s="265"/>
      <c r="AX481" s="265"/>
      <c r="AY481" s="265"/>
      <c r="AZ481" s="265"/>
      <c r="BA481" s="265"/>
      <c r="BB481" s="265"/>
      <c r="BC481" s="265"/>
      <c r="BD481" s="266"/>
      <c r="BE481" s="266"/>
      <c r="BF481" s="266"/>
      <c r="BG481" s="266"/>
      <c r="BH481" s="266"/>
      <c r="BI481" s="265"/>
      <c r="BJ481" s="265"/>
      <c r="BK481" s="265"/>
      <c r="BN481" s="2"/>
      <c r="BQ481" s="45"/>
    </row>
    <row r="482" spans="1:69" customFormat="1" ht="34.5" hidden="1" customHeight="1" x14ac:dyDescent="0.25">
      <c r="A482" s="233"/>
      <c r="B482" s="233"/>
      <c r="C482" s="233"/>
      <c r="D482" s="233"/>
      <c r="E482" s="265"/>
      <c r="F482" s="265"/>
      <c r="G482" s="265"/>
      <c r="H482" s="265"/>
      <c r="I482" s="265"/>
      <c r="J482" s="265"/>
      <c r="K482" s="265"/>
      <c r="L482" s="265"/>
      <c r="M482" s="265"/>
      <c r="N482" s="265"/>
      <c r="O482" s="265"/>
      <c r="P482" s="265"/>
      <c r="Q482" s="265"/>
      <c r="R482" s="233"/>
      <c r="S482" s="233"/>
      <c r="T482" s="233"/>
      <c r="U482" s="233"/>
      <c r="V482" s="233"/>
      <c r="W482" s="233"/>
      <c r="X482" s="233"/>
      <c r="Y482" s="233"/>
      <c r="Z482" s="233"/>
      <c r="AA482" s="233"/>
      <c r="AB482" s="233"/>
      <c r="AC482" s="265"/>
      <c r="AD482" s="265"/>
      <c r="AE482" s="265"/>
      <c r="AF482" s="265"/>
      <c r="AG482" s="265"/>
      <c r="AH482" s="204"/>
      <c r="AI482" s="212" t="s">
        <v>3255</v>
      </c>
      <c r="AJ482" s="213">
        <v>240508</v>
      </c>
      <c r="AK482" s="233"/>
      <c r="AL482" s="233"/>
      <c r="AM482" s="233"/>
      <c r="AN482" s="233"/>
      <c r="AO482" s="233"/>
      <c r="AP482" s="233"/>
      <c r="AQ482" s="233"/>
      <c r="AR482" s="233"/>
      <c r="AS482" s="265"/>
      <c r="AT482" s="265"/>
      <c r="AU482" s="265"/>
      <c r="AV482" s="265"/>
      <c r="AW482" s="265"/>
      <c r="AX482" s="265"/>
      <c r="AY482" s="265"/>
      <c r="AZ482" s="265"/>
      <c r="BA482" s="265"/>
      <c r="BB482" s="265"/>
      <c r="BC482" s="265"/>
      <c r="BD482" s="266"/>
      <c r="BE482" s="266"/>
      <c r="BF482" s="266"/>
      <c r="BG482" s="266"/>
      <c r="BH482" s="266"/>
      <c r="BI482" s="265"/>
      <c r="BJ482" s="265"/>
      <c r="BK482" s="265"/>
      <c r="BN482" s="2"/>
      <c r="BQ482" s="45"/>
    </row>
    <row r="483" spans="1:69" customFormat="1" ht="34.5" hidden="1" customHeight="1" x14ac:dyDescent="0.25">
      <c r="A483" s="233"/>
      <c r="B483" s="233"/>
      <c r="C483" s="233"/>
      <c r="D483" s="233"/>
      <c r="E483" s="265"/>
      <c r="F483" s="265"/>
      <c r="G483" s="265"/>
      <c r="H483" s="265"/>
      <c r="I483" s="265"/>
      <c r="J483" s="265"/>
      <c r="K483" s="265"/>
      <c r="L483" s="265"/>
      <c r="M483" s="265"/>
      <c r="N483" s="265"/>
      <c r="O483" s="265"/>
      <c r="P483" s="265"/>
      <c r="Q483" s="265"/>
      <c r="R483" s="233"/>
      <c r="S483" s="233"/>
      <c r="T483" s="233"/>
      <c r="U483" s="233"/>
      <c r="V483" s="233"/>
      <c r="W483" s="233"/>
      <c r="X483" s="233"/>
      <c r="Y483" s="233"/>
      <c r="Z483" s="233"/>
      <c r="AA483" s="233"/>
      <c r="AB483" s="233"/>
      <c r="AC483" s="265"/>
      <c r="AD483" s="265"/>
      <c r="AE483" s="265"/>
      <c r="AF483" s="265"/>
      <c r="AG483" s="265"/>
      <c r="AH483" s="204"/>
      <c r="AI483" s="212" t="s">
        <v>3256</v>
      </c>
      <c r="AJ483" s="213">
        <v>240509</v>
      </c>
      <c r="AK483" s="233"/>
      <c r="AL483" s="233"/>
      <c r="AM483" s="233"/>
      <c r="AN483" s="233"/>
      <c r="AO483" s="233"/>
      <c r="AP483" s="233"/>
      <c r="AQ483" s="233"/>
      <c r="AR483" s="233"/>
      <c r="AS483" s="265"/>
      <c r="AT483" s="265"/>
      <c r="AU483" s="265"/>
      <c r="AV483" s="265"/>
      <c r="AW483" s="265"/>
      <c r="AX483" s="265"/>
      <c r="AY483" s="265"/>
      <c r="AZ483" s="265"/>
      <c r="BA483" s="265"/>
      <c r="BB483" s="265"/>
      <c r="BC483" s="265"/>
      <c r="BD483" s="266"/>
      <c r="BE483" s="266"/>
      <c r="BF483" s="266"/>
      <c r="BG483" s="266"/>
      <c r="BH483" s="266"/>
      <c r="BI483" s="265"/>
      <c r="BJ483" s="265"/>
      <c r="BK483" s="265"/>
      <c r="BN483" s="2"/>
      <c r="BQ483" s="45"/>
    </row>
    <row r="484" spans="1:69" customFormat="1" ht="34.5" hidden="1" customHeight="1" x14ac:dyDescent="0.25">
      <c r="A484" s="233"/>
      <c r="B484" s="233"/>
      <c r="C484" s="233"/>
      <c r="D484" s="233"/>
      <c r="E484" s="265"/>
      <c r="F484" s="265"/>
      <c r="G484" s="265"/>
      <c r="H484" s="265"/>
      <c r="I484" s="265"/>
      <c r="J484" s="265"/>
      <c r="K484" s="265"/>
      <c r="L484" s="265"/>
      <c r="M484" s="265"/>
      <c r="N484" s="265"/>
      <c r="O484" s="265"/>
      <c r="P484" s="265"/>
      <c r="Q484" s="265"/>
      <c r="R484" s="233"/>
      <c r="S484" s="233"/>
      <c r="T484" s="233"/>
      <c r="U484" s="233"/>
      <c r="V484" s="233"/>
      <c r="W484" s="233"/>
      <c r="X484" s="233"/>
      <c r="Y484" s="233"/>
      <c r="Z484" s="233"/>
      <c r="AA484" s="233"/>
      <c r="AB484" s="233"/>
      <c r="AC484" s="265"/>
      <c r="AD484" s="265"/>
      <c r="AE484" s="265"/>
      <c r="AF484" s="265"/>
      <c r="AG484" s="265"/>
      <c r="AH484" s="204"/>
      <c r="AI484" s="212" t="s">
        <v>3257</v>
      </c>
      <c r="AJ484" s="213">
        <v>240511</v>
      </c>
      <c r="AK484" s="233"/>
      <c r="AL484" s="233"/>
      <c r="AM484" s="233"/>
      <c r="AN484" s="233"/>
      <c r="AO484" s="233"/>
      <c r="AP484" s="233"/>
      <c r="AQ484" s="233"/>
      <c r="AR484" s="233"/>
      <c r="AS484" s="265"/>
      <c r="AT484" s="265"/>
      <c r="AU484" s="265"/>
      <c r="AV484" s="265"/>
      <c r="AW484" s="265"/>
      <c r="AX484" s="265"/>
      <c r="AY484" s="265"/>
      <c r="AZ484" s="265"/>
      <c r="BA484" s="265"/>
      <c r="BB484" s="265"/>
      <c r="BC484" s="265"/>
      <c r="BD484" s="266"/>
      <c r="BE484" s="266"/>
      <c r="BF484" s="266"/>
      <c r="BG484" s="266"/>
      <c r="BH484" s="266"/>
      <c r="BI484" s="265"/>
      <c r="BJ484" s="265"/>
      <c r="BK484" s="265"/>
      <c r="BN484" s="2"/>
      <c r="BQ484" s="45"/>
    </row>
    <row r="485" spans="1:69" customFormat="1" ht="34.5" hidden="1" customHeight="1" x14ac:dyDescent="0.25">
      <c r="A485" s="233"/>
      <c r="B485" s="233"/>
      <c r="C485" s="233"/>
      <c r="D485" s="233"/>
      <c r="E485" s="265"/>
      <c r="F485" s="265"/>
      <c r="G485" s="265"/>
      <c r="H485" s="265"/>
      <c r="I485" s="265"/>
      <c r="J485" s="265"/>
      <c r="K485" s="265"/>
      <c r="L485" s="265"/>
      <c r="M485" s="265"/>
      <c r="N485" s="265"/>
      <c r="O485" s="265"/>
      <c r="P485" s="265"/>
      <c r="Q485" s="265"/>
      <c r="R485" s="233"/>
      <c r="S485" s="233"/>
      <c r="T485" s="233"/>
      <c r="U485" s="233"/>
      <c r="V485" s="233"/>
      <c r="W485" s="233"/>
      <c r="X485" s="233"/>
      <c r="Y485" s="233"/>
      <c r="Z485" s="233"/>
      <c r="AA485" s="233"/>
      <c r="AB485" s="233"/>
      <c r="AC485" s="265"/>
      <c r="AD485" s="265"/>
      <c r="AE485" s="265"/>
      <c r="AF485" s="265"/>
      <c r="AG485" s="265"/>
      <c r="AH485" s="204"/>
      <c r="AI485" s="212" t="s">
        <v>3258</v>
      </c>
      <c r="AJ485" s="213">
        <v>240512</v>
      </c>
      <c r="AK485" s="233"/>
      <c r="AL485" s="233"/>
      <c r="AM485" s="233"/>
      <c r="AN485" s="233"/>
      <c r="AO485" s="233"/>
      <c r="AP485" s="233"/>
      <c r="AQ485" s="233"/>
      <c r="AR485" s="233"/>
      <c r="AS485" s="265"/>
      <c r="AT485" s="265"/>
      <c r="AU485" s="265"/>
      <c r="AV485" s="265"/>
      <c r="AW485" s="265"/>
      <c r="AX485" s="265"/>
      <c r="AY485" s="265"/>
      <c r="AZ485" s="265"/>
      <c r="BA485" s="265"/>
      <c r="BB485" s="265"/>
      <c r="BC485" s="265"/>
      <c r="BD485" s="266"/>
      <c r="BE485" s="266"/>
      <c r="BF485" s="266"/>
      <c r="BG485" s="266"/>
      <c r="BH485" s="266"/>
      <c r="BI485" s="265"/>
      <c r="BJ485" s="265"/>
      <c r="BK485" s="265"/>
      <c r="BN485" s="2"/>
      <c r="BQ485" s="45"/>
    </row>
    <row r="486" spans="1:69" customFormat="1" ht="34.5" hidden="1" customHeight="1" x14ac:dyDescent="0.25">
      <c r="A486" s="233"/>
      <c r="B486" s="233"/>
      <c r="C486" s="233"/>
      <c r="D486" s="233"/>
      <c r="E486" s="265"/>
      <c r="F486" s="265"/>
      <c r="G486" s="265"/>
      <c r="H486" s="265"/>
      <c r="I486" s="265"/>
      <c r="J486" s="265"/>
      <c r="K486" s="265"/>
      <c r="L486" s="265"/>
      <c r="M486" s="265"/>
      <c r="N486" s="265"/>
      <c r="O486" s="265"/>
      <c r="P486" s="265"/>
      <c r="Q486" s="265"/>
      <c r="R486" s="233"/>
      <c r="S486" s="233"/>
      <c r="T486" s="233"/>
      <c r="U486" s="233"/>
      <c r="V486" s="233"/>
      <c r="W486" s="233"/>
      <c r="X486" s="233"/>
      <c r="Y486" s="233"/>
      <c r="Z486" s="233"/>
      <c r="AA486" s="233"/>
      <c r="AB486" s="233"/>
      <c r="AC486" s="265"/>
      <c r="AD486" s="265"/>
      <c r="AE486" s="265"/>
      <c r="AF486" s="265"/>
      <c r="AG486" s="265"/>
      <c r="AH486" s="204"/>
      <c r="AI486" s="212" t="s">
        <v>3259</v>
      </c>
      <c r="AJ486" s="213">
        <v>240513</v>
      </c>
      <c r="AK486" s="233"/>
      <c r="AL486" s="233"/>
      <c r="AM486" s="233"/>
      <c r="AN486" s="233"/>
      <c r="AO486" s="233"/>
      <c r="AP486" s="233"/>
      <c r="AQ486" s="233"/>
      <c r="AR486" s="233"/>
      <c r="AS486" s="265"/>
      <c r="AT486" s="265"/>
      <c r="AU486" s="265"/>
      <c r="AV486" s="265"/>
      <c r="AW486" s="265"/>
      <c r="AX486" s="265"/>
      <c r="AY486" s="265"/>
      <c r="AZ486" s="265"/>
      <c r="BA486" s="265"/>
      <c r="BB486" s="265"/>
      <c r="BC486" s="265"/>
      <c r="BD486" s="266"/>
      <c r="BE486" s="266"/>
      <c r="BF486" s="266"/>
      <c r="BG486" s="266"/>
      <c r="BH486" s="266"/>
      <c r="BI486" s="265"/>
      <c r="BJ486" s="265"/>
      <c r="BK486" s="265"/>
      <c r="BN486" s="2"/>
      <c r="BQ486" s="45"/>
    </row>
    <row r="487" spans="1:69" customFormat="1" ht="34.5" hidden="1" customHeight="1" x14ac:dyDescent="0.25">
      <c r="A487" s="233"/>
      <c r="B487" s="233"/>
      <c r="C487" s="233"/>
      <c r="D487" s="233"/>
      <c r="E487" s="265"/>
      <c r="F487" s="265"/>
      <c r="G487" s="265"/>
      <c r="H487" s="265"/>
      <c r="I487" s="265"/>
      <c r="J487" s="265"/>
      <c r="K487" s="265"/>
      <c r="L487" s="265"/>
      <c r="M487" s="265"/>
      <c r="N487" s="265"/>
      <c r="O487" s="265"/>
      <c r="P487" s="265"/>
      <c r="Q487" s="265"/>
      <c r="R487" s="233"/>
      <c r="S487" s="233"/>
      <c r="T487" s="233"/>
      <c r="U487" s="233"/>
      <c r="V487" s="233"/>
      <c r="W487" s="233"/>
      <c r="X487" s="233"/>
      <c r="Y487" s="233"/>
      <c r="Z487" s="233"/>
      <c r="AA487" s="233"/>
      <c r="AB487" s="233"/>
      <c r="AC487" s="265"/>
      <c r="AD487" s="265"/>
      <c r="AE487" s="265"/>
      <c r="AF487" s="265"/>
      <c r="AG487" s="265"/>
      <c r="AH487" s="204"/>
      <c r="AI487" s="212" t="s">
        <v>2971</v>
      </c>
      <c r="AJ487" s="213">
        <v>240599</v>
      </c>
      <c r="AK487" s="233"/>
      <c r="AL487" s="233"/>
      <c r="AM487" s="233"/>
      <c r="AN487" s="233"/>
      <c r="AO487" s="233"/>
      <c r="AP487" s="233"/>
      <c r="AQ487" s="233"/>
      <c r="AR487" s="233"/>
      <c r="AS487" s="265"/>
      <c r="AT487" s="265"/>
      <c r="AU487" s="265"/>
      <c r="AV487" s="265"/>
      <c r="AW487" s="265"/>
      <c r="AX487" s="265"/>
      <c r="AY487" s="265"/>
      <c r="AZ487" s="265"/>
      <c r="BA487" s="265"/>
      <c r="BB487" s="265"/>
      <c r="BC487" s="265"/>
      <c r="BD487" s="266"/>
      <c r="BE487" s="266"/>
      <c r="BF487" s="266"/>
      <c r="BG487" s="266"/>
      <c r="BH487" s="266"/>
      <c r="BI487" s="265"/>
      <c r="BJ487" s="265"/>
      <c r="BK487" s="265"/>
      <c r="BN487" s="2"/>
      <c r="BQ487" s="45"/>
    </row>
    <row r="488" spans="1:69" customFormat="1" ht="34.5" hidden="1" customHeight="1" x14ac:dyDescent="0.25">
      <c r="A488" s="233"/>
      <c r="B488" s="233"/>
      <c r="C488" s="233"/>
      <c r="D488" s="233"/>
      <c r="E488" s="265"/>
      <c r="F488" s="265"/>
      <c r="G488" s="265"/>
      <c r="H488" s="265"/>
      <c r="I488" s="265"/>
      <c r="J488" s="265"/>
      <c r="K488" s="265"/>
      <c r="L488" s="265"/>
      <c r="M488" s="265"/>
      <c r="N488" s="265"/>
      <c r="O488" s="265"/>
      <c r="P488" s="265"/>
      <c r="Q488" s="265"/>
      <c r="R488" s="233"/>
      <c r="S488" s="233"/>
      <c r="T488" s="233"/>
      <c r="U488" s="233"/>
      <c r="V488" s="233"/>
      <c r="W488" s="233"/>
      <c r="X488" s="233"/>
      <c r="Y488" s="233"/>
      <c r="Z488" s="233"/>
      <c r="AA488" s="233"/>
      <c r="AB488" s="233"/>
      <c r="AC488" s="265"/>
      <c r="AD488" s="265"/>
      <c r="AE488" s="265"/>
      <c r="AF488" s="265"/>
      <c r="AG488" s="265"/>
      <c r="AH488" s="204"/>
      <c r="AI488" s="212" t="s">
        <v>3260</v>
      </c>
      <c r="AJ488" s="213">
        <v>240600</v>
      </c>
      <c r="AK488" s="233"/>
      <c r="AL488" s="233"/>
      <c r="AM488" s="233"/>
      <c r="AN488" s="233"/>
      <c r="AO488" s="233"/>
      <c r="AP488" s="233"/>
      <c r="AQ488" s="233"/>
      <c r="AR488" s="233"/>
      <c r="AS488" s="265"/>
      <c r="AT488" s="265"/>
      <c r="AU488" s="265"/>
      <c r="AV488" s="265"/>
      <c r="AW488" s="265"/>
      <c r="AX488" s="265"/>
      <c r="AY488" s="265"/>
      <c r="AZ488" s="265"/>
      <c r="BA488" s="265"/>
      <c r="BB488" s="265"/>
      <c r="BC488" s="265"/>
      <c r="BD488" s="266"/>
      <c r="BE488" s="266"/>
      <c r="BF488" s="266"/>
      <c r="BG488" s="266"/>
      <c r="BH488" s="266"/>
      <c r="BI488" s="265"/>
      <c r="BJ488" s="265"/>
      <c r="BK488" s="265"/>
      <c r="BN488" s="2"/>
      <c r="BQ488" s="45"/>
    </row>
    <row r="489" spans="1:69" customFormat="1" ht="34.5" hidden="1" customHeight="1" x14ac:dyDescent="0.25">
      <c r="A489" s="233"/>
      <c r="B489" s="233"/>
      <c r="C489" s="233"/>
      <c r="D489" s="233"/>
      <c r="E489" s="265"/>
      <c r="F489" s="265"/>
      <c r="G489" s="265"/>
      <c r="H489" s="265"/>
      <c r="I489" s="265"/>
      <c r="J489" s="265"/>
      <c r="K489" s="265"/>
      <c r="L489" s="265"/>
      <c r="M489" s="265"/>
      <c r="N489" s="265"/>
      <c r="O489" s="265"/>
      <c r="P489" s="265"/>
      <c r="Q489" s="265"/>
      <c r="R489" s="233"/>
      <c r="S489" s="233"/>
      <c r="T489" s="233"/>
      <c r="U489" s="233"/>
      <c r="V489" s="233"/>
      <c r="W489" s="233"/>
      <c r="X489" s="233"/>
      <c r="Y489" s="233"/>
      <c r="Z489" s="233"/>
      <c r="AA489" s="233"/>
      <c r="AB489" s="233"/>
      <c r="AC489" s="265"/>
      <c r="AD489" s="265"/>
      <c r="AE489" s="265"/>
      <c r="AF489" s="265"/>
      <c r="AG489" s="265"/>
      <c r="AH489" s="204"/>
      <c r="AI489" s="212" t="s">
        <v>3261</v>
      </c>
      <c r="AJ489" s="213">
        <v>240601</v>
      </c>
      <c r="AK489" s="233"/>
      <c r="AL489" s="233"/>
      <c r="AM489" s="233"/>
      <c r="AN489" s="233"/>
      <c r="AO489" s="233"/>
      <c r="AP489" s="233"/>
      <c r="AQ489" s="233"/>
      <c r="AR489" s="233"/>
      <c r="AS489" s="265"/>
      <c r="AT489" s="265"/>
      <c r="AU489" s="265"/>
      <c r="AV489" s="265"/>
      <c r="AW489" s="265"/>
      <c r="AX489" s="265"/>
      <c r="AY489" s="265"/>
      <c r="AZ489" s="265"/>
      <c r="BA489" s="265"/>
      <c r="BB489" s="265"/>
      <c r="BC489" s="265"/>
      <c r="BD489" s="266"/>
      <c r="BE489" s="266"/>
      <c r="BF489" s="266"/>
      <c r="BG489" s="266"/>
      <c r="BH489" s="266"/>
      <c r="BI489" s="265"/>
      <c r="BJ489" s="265"/>
      <c r="BK489" s="265"/>
      <c r="BN489" s="2"/>
      <c r="BQ489" s="45"/>
    </row>
    <row r="490" spans="1:69" customFormat="1" ht="34.5" hidden="1" customHeight="1" x14ac:dyDescent="0.25">
      <c r="A490" s="233"/>
      <c r="B490" s="233"/>
      <c r="C490" s="233"/>
      <c r="D490" s="233"/>
      <c r="E490" s="265"/>
      <c r="F490" s="265"/>
      <c r="G490" s="265"/>
      <c r="H490" s="265"/>
      <c r="I490" s="265"/>
      <c r="J490" s="265"/>
      <c r="K490" s="265"/>
      <c r="L490" s="265"/>
      <c r="M490" s="265"/>
      <c r="N490" s="265"/>
      <c r="O490" s="265"/>
      <c r="P490" s="265"/>
      <c r="Q490" s="265"/>
      <c r="R490" s="233"/>
      <c r="S490" s="233"/>
      <c r="T490" s="233"/>
      <c r="U490" s="233"/>
      <c r="V490" s="233"/>
      <c r="W490" s="233"/>
      <c r="X490" s="233"/>
      <c r="Y490" s="233"/>
      <c r="Z490" s="233"/>
      <c r="AA490" s="233"/>
      <c r="AB490" s="233"/>
      <c r="AC490" s="265"/>
      <c r="AD490" s="265"/>
      <c r="AE490" s="265"/>
      <c r="AF490" s="265"/>
      <c r="AG490" s="265"/>
      <c r="AH490" s="204"/>
      <c r="AI490" s="212" t="s">
        <v>3262</v>
      </c>
      <c r="AJ490" s="213">
        <v>240602</v>
      </c>
      <c r="AK490" s="233"/>
      <c r="AL490" s="233"/>
      <c r="AM490" s="233"/>
      <c r="AN490" s="233"/>
      <c r="AO490" s="233"/>
      <c r="AP490" s="233"/>
      <c r="AQ490" s="233"/>
      <c r="AR490" s="233"/>
      <c r="AS490" s="265"/>
      <c r="AT490" s="265"/>
      <c r="AU490" s="265"/>
      <c r="AV490" s="265"/>
      <c r="AW490" s="265"/>
      <c r="AX490" s="265"/>
      <c r="AY490" s="265"/>
      <c r="AZ490" s="265"/>
      <c r="BA490" s="265"/>
      <c r="BB490" s="265"/>
      <c r="BC490" s="265"/>
      <c r="BD490" s="266"/>
      <c r="BE490" s="266"/>
      <c r="BF490" s="266"/>
      <c r="BG490" s="266"/>
      <c r="BH490" s="266"/>
      <c r="BI490" s="265"/>
      <c r="BJ490" s="265"/>
      <c r="BK490" s="265"/>
      <c r="BN490" s="2"/>
      <c r="BQ490" s="45"/>
    </row>
    <row r="491" spans="1:69" customFormat="1" ht="34.5" hidden="1" customHeight="1" x14ac:dyDescent="0.25">
      <c r="A491" s="233"/>
      <c r="B491" s="233"/>
      <c r="C491" s="233"/>
      <c r="D491" s="233"/>
      <c r="E491" s="265"/>
      <c r="F491" s="265"/>
      <c r="G491" s="265"/>
      <c r="H491" s="265"/>
      <c r="I491" s="265"/>
      <c r="J491" s="265"/>
      <c r="K491" s="265"/>
      <c r="L491" s="265"/>
      <c r="M491" s="265"/>
      <c r="N491" s="265"/>
      <c r="O491" s="265"/>
      <c r="P491" s="265"/>
      <c r="Q491" s="265"/>
      <c r="R491" s="233"/>
      <c r="S491" s="233"/>
      <c r="T491" s="233"/>
      <c r="U491" s="233"/>
      <c r="V491" s="233"/>
      <c r="W491" s="233"/>
      <c r="X491" s="233"/>
      <c r="Y491" s="233"/>
      <c r="Z491" s="233"/>
      <c r="AA491" s="233"/>
      <c r="AB491" s="233"/>
      <c r="AC491" s="265"/>
      <c r="AD491" s="265"/>
      <c r="AE491" s="265"/>
      <c r="AF491" s="265"/>
      <c r="AG491" s="265"/>
      <c r="AH491" s="204"/>
      <c r="AI491" s="212" t="s">
        <v>3263</v>
      </c>
      <c r="AJ491" s="213">
        <v>240603</v>
      </c>
      <c r="AK491" s="233"/>
      <c r="AL491" s="233"/>
      <c r="AM491" s="233"/>
      <c r="AN491" s="233"/>
      <c r="AO491" s="233"/>
      <c r="AP491" s="233"/>
      <c r="AQ491" s="233"/>
      <c r="AR491" s="233"/>
      <c r="AS491" s="265"/>
      <c r="AT491" s="265"/>
      <c r="AU491" s="265"/>
      <c r="AV491" s="265"/>
      <c r="AW491" s="265"/>
      <c r="AX491" s="265"/>
      <c r="AY491" s="265"/>
      <c r="AZ491" s="265"/>
      <c r="BA491" s="265"/>
      <c r="BB491" s="265"/>
      <c r="BC491" s="265"/>
      <c r="BD491" s="266"/>
      <c r="BE491" s="266"/>
      <c r="BF491" s="266"/>
      <c r="BG491" s="266"/>
      <c r="BH491" s="266"/>
      <c r="BI491" s="265"/>
      <c r="BJ491" s="265"/>
      <c r="BK491" s="265"/>
      <c r="BN491" s="2"/>
      <c r="BQ491" s="45"/>
    </row>
    <row r="492" spans="1:69" customFormat="1" ht="34.5" hidden="1" customHeight="1" x14ac:dyDescent="0.25">
      <c r="A492" s="233"/>
      <c r="B492" s="233"/>
      <c r="C492" s="233"/>
      <c r="D492" s="233"/>
      <c r="E492" s="265"/>
      <c r="F492" s="265"/>
      <c r="G492" s="265"/>
      <c r="H492" s="265"/>
      <c r="I492" s="265"/>
      <c r="J492" s="265"/>
      <c r="K492" s="265"/>
      <c r="L492" s="265"/>
      <c r="M492" s="265"/>
      <c r="N492" s="265"/>
      <c r="O492" s="265"/>
      <c r="P492" s="265"/>
      <c r="Q492" s="265"/>
      <c r="R492" s="233"/>
      <c r="S492" s="233"/>
      <c r="T492" s="233"/>
      <c r="U492" s="233"/>
      <c r="V492" s="233"/>
      <c r="W492" s="233"/>
      <c r="X492" s="233"/>
      <c r="Y492" s="233"/>
      <c r="Z492" s="233"/>
      <c r="AA492" s="233"/>
      <c r="AB492" s="233"/>
      <c r="AC492" s="265"/>
      <c r="AD492" s="265"/>
      <c r="AE492" s="265"/>
      <c r="AF492" s="265"/>
      <c r="AG492" s="265"/>
      <c r="AH492" s="204"/>
      <c r="AI492" s="212" t="s">
        <v>3264</v>
      </c>
      <c r="AJ492" s="213">
        <v>250000</v>
      </c>
      <c r="AK492" s="233"/>
      <c r="AL492" s="233"/>
      <c r="AM492" s="233"/>
      <c r="AN492" s="233"/>
      <c r="AO492" s="233"/>
      <c r="AP492" s="233"/>
      <c r="AQ492" s="233"/>
      <c r="AR492" s="233"/>
      <c r="AS492" s="265"/>
      <c r="AT492" s="265"/>
      <c r="AU492" s="265"/>
      <c r="AV492" s="265"/>
      <c r="AW492" s="265"/>
      <c r="AX492" s="265"/>
      <c r="AY492" s="265"/>
      <c r="AZ492" s="265"/>
      <c r="BA492" s="265"/>
      <c r="BB492" s="265"/>
      <c r="BC492" s="265"/>
      <c r="BD492" s="266"/>
      <c r="BE492" s="266"/>
      <c r="BF492" s="266"/>
      <c r="BG492" s="266"/>
      <c r="BH492" s="266"/>
      <c r="BI492" s="265"/>
      <c r="BJ492" s="265"/>
      <c r="BK492" s="265"/>
      <c r="BN492" s="2"/>
      <c r="BQ492" s="45"/>
    </row>
    <row r="493" spans="1:69" customFormat="1" ht="34.5" hidden="1" customHeight="1" x14ac:dyDescent="0.25">
      <c r="A493" s="233"/>
      <c r="B493" s="233"/>
      <c r="C493" s="233"/>
      <c r="D493" s="233"/>
      <c r="E493" s="265"/>
      <c r="F493" s="265"/>
      <c r="G493" s="265"/>
      <c r="H493" s="265"/>
      <c r="I493" s="265"/>
      <c r="J493" s="265"/>
      <c r="K493" s="265"/>
      <c r="L493" s="265"/>
      <c r="M493" s="265"/>
      <c r="N493" s="265"/>
      <c r="O493" s="265"/>
      <c r="P493" s="265"/>
      <c r="Q493" s="265"/>
      <c r="R493" s="233"/>
      <c r="S493" s="233"/>
      <c r="T493" s="233"/>
      <c r="U493" s="233"/>
      <c r="V493" s="233"/>
      <c r="W493" s="233"/>
      <c r="X493" s="233"/>
      <c r="Y493" s="233"/>
      <c r="Z493" s="233"/>
      <c r="AA493" s="233"/>
      <c r="AB493" s="233"/>
      <c r="AC493" s="265"/>
      <c r="AD493" s="265"/>
      <c r="AE493" s="265"/>
      <c r="AF493" s="265"/>
      <c r="AG493" s="265"/>
      <c r="AH493" s="204"/>
      <c r="AI493" s="212" t="s">
        <v>3264</v>
      </c>
      <c r="AJ493" s="213">
        <v>250100</v>
      </c>
      <c r="AK493" s="233"/>
      <c r="AL493" s="233"/>
      <c r="AM493" s="233"/>
      <c r="AN493" s="233"/>
      <c r="AO493" s="233"/>
      <c r="AP493" s="233"/>
      <c r="AQ493" s="233"/>
      <c r="AR493" s="233"/>
      <c r="AS493" s="265"/>
      <c r="AT493" s="265"/>
      <c r="AU493" s="265"/>
      <c r="AV493" s="265"/>
      <c r="AW493" s="265"/>
      <c r="AX493" s="265"/>
      <c r="AY493" s="265"/>
      <c r="AZ493" s="265"/>
      <c r="BA493" s="265"/>
      <c r="BB493" s="265"/>
      <c r="BC493" s="265"/>
      <c r="BD493" s="266"/>
      <c r="BE493" s="266"/>
      <c r="BF493" s="266"/>
      <c r="BG493" s="266"/>
      <c r="BH493" s="266"/>
      <c r="BI493" s="265"/>
      <c r="BJ493" s="265"/>
      <c r="BK493" s="265"/>
      <c r="BN493" s="2"/>
      <c r="BQ493" s="45"/>
    </row>
    <row r="494" spans="1:69" customFormat="1" ht="34.5" hidden="1" customHeight="1" x14ac:dyDescent="0.25">
      <c r="A494" s="233"/>
      <c r="B494" s="233"/>
      <c r="C494" s="233"/>
      <c r="D494" s="233"/>
      <c r="E494" s="265"/>
      <c r="F494" s="265"/>
      <c r="G494" s="265"/>
      <c r="H494" s="265"/>
      <c r="I494" s="265"/>
      <c r="J494" s="265"/>
      <c r="K494" s="265"/>
      <c r="L494" s="265"/>
      <c r="M494" s="265"/>
      <c r="N494" s="265"/>
      <c r="O494" s="265"/>
      <c r="P494" s="265"/>
      <c r="Q494" s="265"/>
      <c r="R494" s="233"/>
      <c r="S494" s="233"/>
      <c r="T494" s="233"/>
      <c r="U494" s="233"/>
      <c r="V494" s="233"/>
      <c r="W494" s="233"/>
      <c r="X494" s="233"/>
      <c r="Y494" s="233"/>
      <c r="Z494" s="233"/>
      <c r="AA494" s="233"/>
      <c r="AB494" s="233"/>
      <c r="AC494" s="265"/>
      <c r="AD494" s="265"/>
      <c r="AE494" s="265"/>
      <c r="AF494" s="265"/>
      <c r="AG494" s="265"/>
      <c r="AH494" s="204"/>
      <c r="AI494" s="212" t="s">
        <v>3014</v>
      </c>
      <c r="AJ494" s="213">
        <v>250101</v>
      </c>
      <c r="AK494" s="233"/>
      <c r="AL494" s="233"/>
      <c r="AM494" s="233"/>
      <c r="AN494" s="233"/>
      <c r="AO494" s="233"/>
      <c r="AP494" s="233"/>
      <c r="AQ494" s="233"/>
      <c r="AR494" s="233"/>
      <c r="AS494" s="265"/>
      <c r="AT494" s="265"/>
      <c r="AU494" s="265"/>
      <c r="AV494" s="265"/>
      <c r="AW494" s="265"/>
      <c r="AX494" s="265"/>
      <c r="AY494" s="265"/>
      <c r="AZ494" s="265"/>
      <c r="BA494" s="265"/>
      <c r="BB494" s="265"/>
      <c r="BC494" s="265"/>
      <c r="BD494" s="266"/>
      <c r="BE494" s="266"/>
      <c r="BF494" s="266"/>
      <c r="BG494" s="266"/>
      <c r="BH494" s="266"/>
      <c r="BI494" s="265"/>
      <c r="BJ494" s="265"/>
      <c r="BK494" s="265"/>
      <c r="BN494" s="2"/>
      <c r="BQ494" s="45"/>
    </row>
    <row r="495" spans="1:69" customFormat="1" ht="34.5" hidden="1" customHeight="1" x14ac:dyDescent="0.25">
      <c r="A495" s="233"/>
      <c r="B495" s="233"/>
      <c r="C495" s="233"/>
      <c r="D495" s="233"/>
      <c r="E495" s="265"/>
      <c r="F495" s="265"/>
      <c r="G495" s="265"/>
      <c r="H495" s="265"/>
      <c r="I495" s="265"/>
      <c r="J495" s="265"/>
      <c r="K495" s="265"/>
      <c r="L495" s="265"/>
      <c r="M495" s="265"/>
      <c r="N495" s="265"/>
      <c r="O495" s="265"/>
      <c r="P495" s="265"/>
      <c r="Q495" s="265"/>
      <c r="R495" s="233"/>
      <c r="S495" s="233"/>
      <c r="T495" s="233"/>
      <c r="U495" s="233"/>
      <c r="V495" s="233"/>
      <c r="W495" s="233"/>
      <c r="X495" s="233"/>
      <c r="Y495" s="233"/>
      <c r="Z495" s="233"/>
      <c r="AA495" s="233"/>
      <c r="AB495" s="233"/>
      <c r="AC495" s="265"/>
      <c r="AD495" s="265"/>
      <c r="AE495" s="265"/>
      <c r="AF495" s="265"/>
      <c r="AG495" s="265"/>
      <c r="AH495" s="204"/>
      <c r="AI495" s="212" t="s">
        <v>3265</v>
      </c>
      <c r="AJ495" s="213">
        <v>270000</v>
      </c>
      <c r="AK495" s="233"/>
      <c r="AL495" s="233"/>
      <c r="AM495" s="233"/>
      <c r="AN495" s="233"/>
      <c r="AO495" s="233"/>
      <c r="AP495" s="233"/>
      <c r="AQ495" s="233"/>
      <c r="AR495" s="233"/>
      <c r="AS495" s="265"/>
      <c r="AT495" s="265"/>
      <c r="AU495" s="265"/>
      <c r="AV495" s="265"/>
      <c r="AW495" s="265"/>
      <c r="AX495" s="265"/>
      <c r="AY495" s="265"/>
      <c r="AZ495" s="265"/>
      <c r="BA495" s="265"/>
      <c r="BB495" s="265"/>
      <c r="BC495" s="265"/>
      <c r="BD495" s="266"/>
      <c r="BE495" s="266"/>
      <c r="BF495" s="266"/>
      <c r="BG495" s="266"/>
      <c r="BH495" s="266"/>
      <c r="BI495" s="265"/>
      <c r="BJ495" s="265"/>
      <c r="BK495" s="265"/>
      <c r="BN495" s="2"/>
      <c r="BQ495" s="45"/>
    </row>
    <row r="496" spans="1:69" customFormat="1" ht="34.5" hidden="1" customHeight="1" x14ac:dyDescent="0.25">
      <c r="A496" s="233"/>
      <c r="B496" s="233"/>
      <c r="C496" s="233"/>
      <c r="D496" s="233"/>
      <c r="E496" s="265"/>
      <c r="F496" s="265"/>
      <c r="G496" s="265"/>
      <c r="H496" s="265"/>
      <c r="I496" s="265"/>
      <c r="J496" s="265"/>
      <c r="K496" s="265"/>
      <c r="L496" s="265"/>
      <c r="M496" s="265"/>
      <c r="N496" s="265"/>
      <c r="O496" s="265"/>
      <c r="P496" s="265"/>
      <c r="Q496" s="265"/>
      <c r="R496" s="233"/>
      <c r="S496" s="233"/>
      <c r="T496" s="233"/>
      <c r="U496" s="233"/>
      <c r="V496" s="233"/>
      <c r="W496" s="233"/>
      <c r="X496" s="233"/>
      <c r="Y496" s="233"/>
      <c r="Z496" s="233"/>
      <c r="AA496" s="233"/>
      <c r="AB496" s="233"/>
      <c r="AC496" s="265"/>
      <c r="AD496" s="265"/>
      <c r="AE496" s="265"/>
      <c r="AF496" s="265"/>
      <c r="AG496" s="265"/>
      <c r="AH496" s="204"/>
      <c r="AI496" s="212" t="s">
        <v>3266</v>
      </c>
      <c r="AJ496" s="213">
        <v>270100</v>
      </c>
      <c r="AK496" s="233"/>
      <c r="AL496" s="233"/>
      <c r="AM496" s="233"/>
      <c r="AN496" s="233"/>
      <c r="AO496" s="233"/>
      <c r="AP496" s="233"/>
      <c r="AQ496" s="233"/>
      <c r="AR496" s="233"/>
      <c r="AS496" s="265"/>
      <c r="AT496" s="265"/>
      <c r="AU496" s="265"/>
      <c r="AV496" s="265"/>
      <c r="AW496" s="265"/>
      <c r="AX496" s="265"/>
      <c r="AY496" s="265"/>
      <c r="AZ496" s="265"/>
      <c r="BA496" s="265"/>
      <c r="BB496" s="265"/>
      <c r="BC496" s="265"/>
      <c r="BD496" s="266"/>
      <c r="BE496" s="266"/>
      <c r="BF496" s="266"/>
      <c r="BG496" s="266"/>
      <c r="BH496" s="266"/>
      <c r="BI496" s="265"/>
      <c r="BJ496" s="265"/>
      <c r="BK496" s="265"/>
      <c r="BN496" s="2"/>
      <c r="BQ496" s="45"/>
    </row>
    <row r="497" spans="1:69" customFormat="1" ht="34.5" hidden="1" customHeight="1" x14ac:dyDescent="0.25">
      <c r="A497" s="233"/>
      <c r="B497" s="233"/>
      <c r="C497" s="233"/>
      <c r="D497" s="233"/>
      <c r="E497" s="265"/>
      <c r="F497" s="265"/>
      <c r="G497" s="265"/>
      <c r="H497" s="265"/>
      <c r="I497" s="265"/>
      <c r="J497" s="265"/>
      <c r="K497" s="265"/>
      <c r="L497" s="265"/>
      <c r="M497" s="265"/>
      <c r="N497" s="265"/>
      <c r="O497" s="265"/>
      <c r="P497" s="265"/>
      <c r="Q497" s="265"/>
      <c r="R497" s="233"/>
      <c r="S497" s="233"/>
      <c r="T497" s="233"/>
      <c r="U497" s="233"/>
      <c r="V497" s="233"/>
      <c r="W497" s="233"/>
      <c r="X497" s="233"/>
      <c r="Y497" s="233"/>
      <c r="Z497" s="233"/>
      <c r="AA497" s="233"/>
      <c r="AB497" s="233"/>
      <c r="AC497" s="265"/>
      <c r="AD497" s="265"/>
      <c r="AE497" s="265"/>
      <c r="AF497" s="265"/>
      <c r="AG497" s="265"/>
      <c r="AH497" s="204"/>
      <c r="AI497" s="212" t="s">
        <v>3267</v>
      </c>
      <c r="AJ497" s="213">
        <v>270101</v>
      </c>
      <c r="AK497" s="233"/>
      <c r="AL497" s="233"/>
      <c r="AM497" s="233"/>
      <c r="AN497" s="233"/>
      <c r="AO497" s="233"/>
      <c r="AP497" s="233"/>
      <c r="AQ497" s="233"/>
      <c r="AR497" s="233"/>
      <c r="AS497" s="265"/>
      <c r="AT497" s="265"/>
      <c r="AU497" s="265"/>
      <c r="AV497" s="265"/>
      <c r="AW497" s="265"/>
      <c r="AX497" s="265"/>
      <c r="AY497" s="265"/>
      <c r="AZ497" s="265"/>
      <c r="BA497" s="265"/>
      <c r="BB497" s="265"/>
      <c r="BC497" s="265"/>
      <c r="BD497" s="266"/>
      <c r="BE497" s="266"/>
      <c r="BF497" s="266"/>
      <c r="BG497" s="266"/>
      <c r="BH497" s="266"/>
      <c r="BI497" s="265"/>
      <c r="BJ497" s="265"/>
      <c r="BK497" s="265"/>
      <c r="BN497" s="2"/>
      <c r="BQ497" s="45"/>
    </row>
    <row r="498" spans="1:69" customFormat="1" ht="34.5" hidden="1" customHeight="1" x14ac:dyDescent="0.25">
      <c r="A498" s="233"/>
      <c r="B498" s="233"/>
      <c r="C498" s="233"/>
      <c r="D498" s="233"/>
      <c r="E498" s="265"/>
      <c r="F498" s="265"/>
      <c r="G498" s="265"/>
      <c r="H498" s="265"/>
      <c r="I498" s="265"/>
      <c r="J498" s="265"/>
      <c r="K498" s="265"/>
      <c r="L498" s="265"/>
      <c r="M498" s="265"/>
      <c r="N498" s="265"/>
      <c r="O498" s="265"/>
      <c r="P498" s="265"/>
      <c r="Q498" s="265"/>
      <c r="R498" s="233"/>
      <c r="S498" s="233"/>
      <c r="T498" s="233"/>
      <c r="U498" s="233"/>
      <c r="V498" s="233"/>
      <c r="W498" s="233"/>
      <c r="X498" s="233"/>
      <c r="Y498" s="233"/>
      <c r="Z498" s="233"/>
      <c r="AA498" s="233"/>
      <c r="AB498" s="233"/>
      <c r="AC498" s="265"/>
      <c r="AD498" s="265"/>
      <c r="AE498" s="265"/>
      <c r="AF498" s="265"/>
      <c r="AG498" s="265"/>
      <c r="AH498" s="204"/>
      <c r="AI498" s="212" t="s">
        <v>3268</v>
      </c>
      <c r="AJ498" s="213">
        <v>270102</v>
      </c>
      <c r="AK498" s="233"/>
      <c r="AL498" s="233"/>
      <c r="AM498" s="233"/>
      <c r="AN498" s="233"/>
      <c r="AO498" s="233"/>
      <c r="AP498" s="233"/>
      <c r="AQ498" s="233"/>
      <c r="AR498" s="233"/>
      <c r="AS498" s="265"/>
      <c r="AT498" s="265"/>
      <c r="AU498" s="265"/>
      <c r="AV498" s="265"/>
      <c r="AW498" s="265"/>
      <c r="AX498" s="265"/>
      <c r="AY498" s="265"/>
      <c r="AZ498" s="265"/>
      <c r="BA498" s="265"/>
      <c r="BB498" s="265"/>
      <c r="BC498" s="265"/>
      <c r="BD498" s="266"/>
      <c r="BE498" s="266"/>
      <c r="BF498" s="266"/>
      <c r="BG498" s="266"/>
      <c r="BH498" s="266"/>
      <c r="BI498" s="265"/>
      <c r="BJ498" s="265"/>
      <c r="BK498" s="265"/>
      <c r="BN498" s="2"/>
      <c r="BQ498" s="45"/>
    </row>
    <row r="499" spans="1:69" customFormat="1" ht="34.5" hidden="1" customHeight="1" x14ac:dyDescent="0.25">
      <c r="A499" s="233"/>
      <c r="B499" s="233"/>
      <c r="C499" s="233"/>
      <c r="D499" s="233"/>
      <c r="E499" s="265"/>
      <c r="F499" s="265"/>
      <c r="G499" s="265"/>
      <c r="H499" s="265"/>
      <c r="I499" s="265"/>
      <c r="J499" s="265"/>
      <c r="K499" s="265"/>
      <c r="L499" s="265"/>
      <c r="M499" s="265"/>
      <c r="N499" s="265"/>
      <c r="O499" s="265"/>
      <c r="P499" s="265"/>
      <c r="Q499" s="265"/>
      <c r="R499" s="233"/>
      <c r="S499" s="233"/>
      <c r="T499" s="233"/>
      <c r="U499" s="233"/>
      <c r="V499" s="233"/>
      <c r="W499" s="233"/>
      <c r="X499" s="233"/>
      <c r="Y499" s="233"/>
      <c r="Z499" s="233"/>
      <c r="AA499" s="233"/>
      <c r="AB499" s="233"/>
      <c r="AC499" s="265"/>
      <c r="AD499" s="265"/>
      <c r="AE499" s="265"/>
      <c r="AF499" s="265"/>
      <c r="AG499" s="265"/>
      <c r="AH499" s="204"/>
      <c r="AI499" s="212" t="s">
        <v>3269</v>
      </c>
      <c r="AJ499" s="213">
        <v>270103</v>
      </c>
      <c r="AK499" s="233"/>
      <c r="AL499" s="233"/>
      <c r="AM499" s="233"/>
      <c r="AN499" s="233"/>
      <c r="AO499" s="233"/>
      <c r="AP499" s="233"/>
      <c r="AQ499" s="233"/>
      <c r="AR499" s="233"/>
      <c r="AS499" s="265"/>
      <c r="AT499" s="265"/>
      <c r="AU499" s="265"/>
      <c r="AV499" s="265"/>
      <c r="AW499" s="265"/>
      <c r="AX499" s="265"/>
      <c r="AY499" s="265"/>
      <c r="AZ499" s="265"/>
      <c r="BA499" s="265"/>
      <c r="BB499" s="265"/>
      <c r="BC499" s="265"/>
      <c r="BD499" s="266"/>
      <c r="BE499" s="266"/>
      <c r="BF499" s="266"/>
      <c r="BG499" s="266"/>
      <c r="BH499" s="266"/>
      <c r="BI499" s="265"/>
      <c r="BJ499" s="265"/>
      <c r="BK499" s="265"/>
      <c r="BN499" s="2"/>
      <c r="BQ499" s="45"/>
    </row>
    <row r="500" spans="1:69" customFormat="1" ht="34.5" hidden="1" customHeight="1" x14ac:dyDescent="0.25">
      <c r="A500" s="233"/>
      <c r="B500" s="233"/>
      <c r="C500" s="233"/>
      <c r="D500" s="233"/>
      <c r="E500" s="265"/>
      <c r="F500" s="265"/>
      <c r="G500" s="265"/>
      <c r="H500" s="265"/>
      <c r="I500" s="265"/>
      <c r="J500" s="265"/>
      <c r="K500" s="265"/>
      <c r="L500" s="265"/>
      <c r="M500" s="265"/>
      <c r="N500" s="265"/>
      <c r="O500" s="265"/>
      <c r="P500" s="265"/>
      <c r="Q500" s="265"/>
      <c r="R500" s="233"/>
      <c r="S500" s="233"/>
      <c r="T500" s="233"/>
      <c r="U500" s="233"/>
      <c r="V500" s="233"/>
      <c r="W500" s="233"/>
      <c r="X500" s="233"/>
      <c r="Y500" s="233"/>
      <c r="Z500" s="233"/>
      <c r="AA500" s="233"/>
      <c r="AB500" s="233"/>
      <c r="AC500" s="265"/>
      <c r="AD500" s="265"/>
      <c r="AE500" s="265"/>
      <c r="AF500" s="265"/>
      <c r="AG500" s="265"/>
      <c r="AH500" s="204"/>
      <c r="AI500" s="212" t="s">
        <v>3270</v>
      </c>
      <c r="AJ500" s="213">
        <v>270104</v>
      </c>
      <c r="AK500" s="233"/>
      <c r="AL500" s="233"/>
      <c r="AM500" s="233"/>
      <c r="AN500" s="233"/>
      <c r="AO500" s="233"/>
      <c r="AP500" s="233"/>
      <c r="AQ500" s="233"/>
      <c r="AR500" s="233"/>
      <c r="AS500" s="265"/>
      <c r="AT500" s="265"/>
      <c r="AU500" s="265"/>
      <c r="AV500" s="265"/>
      <c r="AW500" s="265"/>
      <c r="AX500" s="265"/>
      <c r="AY500" s="265"/>
      <c r="AZ500" s="265"/>
      <c r="BA500" s="265"/>
      <c r="BB500" s="265"/>
      <c r="BC500" s="265"/>
      <c r="BD500" s="266"/>
      <c r="BE500" s="266"/>
      <c r="BF500" s="266"/>
      <c r="BG500" s="266"/>
      <c r="BH500" s="266"/>
      <c r="BI500" s="265"/>
      <c r="BJ500" s="265"/>
      <c r="BK500" s="265"/>
      <c r="BN500" s="2"/>
      <c r="BQ500" s="45"/>
    </row>
    <row r="501" spans="1:69" customFormat="1" ht="34.5" hidden="1" customHeight="1" x14ac:dyDescent="0.25">
      <c r="A501" s="233"/>
      <c r="B501" s="233"/>
      <c r="C501" s="233"/>
      <c r="D501" s="233"/>
      <c r="E501" s="265"/>
      <c r="F501" s="265"/>
      <c r="G501" s="265"/>
      <c r="H501" s="265"/>
      <c r="I501" s="265"/>
      <c r="J501" s="265"/>
      <c r="K501" s="265"/>
      <c r="L501" s="265"/>
      <c r="M501" s="265"/>
      <c r="N501" s="265"/>
      <c r="O501" s="265"/>
      <c r="P501" s="265"/>
      <c r="Q501" s="265"/>
      <c r="R501" s="233"/>
      <c r="S501" s="233"/>
      <c r="T501" s="233"/>
      <c r="U501" s="233"/>
      <c r="V501" s="233"/>
      <c r="W501" s="233"/>
      <c r="X501" s="233"/>
      <c r="Y501" s="233"/>
      <c r="Z501" s="233"/>
      <c r="AA501" s="233"/>
      <c r="AB501" s="233"/>
      <c r="AC501" s="265"/>
      <c r="AD501" s="265"/>
      <c r="AE501" s="265"/>
      <c r="AF501" s="265"/>
      <c r="AG501" s="265"/>
      <c r="AH501" s="204"/>
      <c r="AI501" s="212" t="s">
        <v>3271</v>
      </c>
      <c r="AJ501" s="213">
        <v>270105</v>
      </c>
      <c r="AK501" s="233"/>
      <c r="AL501" s="233"/>
      <c r="AM501" s="233"/>
      <c r="AN501" s="233"/>
      <c r="AO501" s="233"/>
      <c r="AP501" s="233"/>
      <c r="AQ501" s="233"/>
      <c r="AR501" s="233"/>
      <c r="AS501" s="265"/>
      <c r="AT501" s="265"/>
      <c r="AU501" s="265"/>
      <c r="AV501" s="265"/>
      <c r="AW501" s="265"/>
      <c r="AX501" s="265"/>
      <c r="AY501" s="265"/>
      <c r="AZ501" s="265"/>
      <c r="BA501" s="265"/>
      <c r="BB501" s="265"/>
      <c r="BC501" s="265"/>
      <c r="BD501" s="266"/>
      <c r="BE501" s="266"/>
      <c r="BF501" s="266"/>
      <c r="BG501" s="266"/>
      <c r="BH501" s="266"/>
      <c r="BI501" s="265"/>
      <c r="BJ501" s="265"/>
      <c r="BK501" s="265"/>
      <c r="BN501" s="2"/>
      <c r="BQ501" s="45"/>
    </row>
    <row r="502" spans="1:69" customFormat="1" ht="34.5" hidden="1" customHeight="1" x14ac:dyDescent="0.25">
      <c r="A502" s="233"/>
      <c r="B502" s="233"/>
      <c r="C502" s="233"/>
      <c r="D502" s="233"/>
      <c r="E502" s="265"/>
      <c r="F502" s="265"/>
      <c r="G502" s="265"/>
      <c r="H502" s="265"/>
      <c r="I502" s="265"/>
      <c r="J502" s="265"/>
      <c r="K502" s="265"/>
      <c r="L502" s="265"/>
      <c r="M502" s="265"/>
      <c r="N502" s="265"/>
      <c r="O502" s="265"/>
      <c r="P502" s="265"/>
      <c r="Q502" s="265"/>
      <c r="R502" s="233"/>
      <c r="S502" s="233"/>
      <c r="T502" s="233"/>
      <c r="U502" s="233"/>
      <c r="V502" s="233"/>
      <c r="W502" s="233"/>
      <c r="X502" s="233"/>
      <c r="Y502" s="233"/>
      <c r="Z502" s="233"/>
      <c r="AA502" s="233"/>
      <c r="AB502" s="233"/>
      <c r="AC502" s="265"/>
      <c r="AD502" s="265"/>
      <c r="AE502" s="265"/>
      <c r="AF502" s="265"/>
      <c r="AG502" s="265"/>
      <c r="AH502" s="204"/>
      <c r="AI502" s="212" t="s">
        <v>3272</v>
      </c>
      <c r="AJ502" s="213">
        <v>270106</v>
      </c>
      <c r="AK502" s="233"/>
      <c r="AL502" s="233"/>
      <c r="AM502" s="233"/>
      <c r="AN502" s="233"/>
      <c r="AO502" s="233"/>
      <c r="AP502" s="233"/>
      <c r="AQ502" s="233"/>
      <c r="AR502" s="233"/>
      <c r="AS502" s="265"/>
      <c r="AT502" s="265"/>
      <c r="AU502" s="265"/>
      <c r="AV502" s="265"/>
      <c r="AW502" s="265"/>
      <c r="AX502" s="265"/>
      <c r="AY502" s="265"/>
      <c r="AZ502" s="265"/>
      <c r="BA502" s="265"/>
      <c r="BB502" s="265"/>
      <c r="BC502" s="265"/>
      <c r="BD502" s="266"/>
      <c r="BE502" s="266"/>
      <c r="BF502" s="266"/>
      <c r="BG502" s="266"/>
      <c r="BH502" s="266"/>
      <c r="BI502" s="265"/>
      <c r="BJ502" s="265"/>
      <c r="BK502" s="265"/>
      <c r="BN502" s="2"/>
      <c r="BQ502" s="45"/>
    </row>
    <row r="503" spans="1:69" customFormat="1" ht="34.5" hidden="1" customHeight="1" x14ac:dyDescent="0.25">
      <c r="A503" s="233"/>
      <c r="B503" s="233"/>
      <c r="C503" s="233"/>
      <c r="D503" s="233"/>
      <c r="E503" s="265"/>
      <c r="F503" s="265"/>
      <c r="G503" s="265"/>
      <c r="H503" s="265"/>
      <c r="I503" s="265"/>
      <c r="J503" s="265"/>
      <c r="K503" s="265"/>
      <c r="L503" s="265"/>
      <c r="M503" s="265"/>
      <c r="N503" s="265"/>
      <c r="O503" s="265"/>
      <c r="P503" s="265"/>
      <c r="Q503" s="265"/>
      <c r="R503" s="233"/>
      <c r="S503" s="233"/>
      <c r="T503" s="233"/>
      <c r="U503" s="233"/>
      <c r="V503" s="233"/>
      <c r="W503" s="233"/>
      <c r="X503" s="233"/>
      <c r="Y503" s="233"/>
      <c r="Z503" s="233"/>
      <c r="AA503" s="233"/>
      <c r="AB503" s="233"/>
      <c r="AC503" s="265"/>
      <c r="AD503" s="265"/>
      <c r="AE503" s="265"/>
      <c r="AF503" s="265"/>
      <c r="AG503" s="265"/>
      <c r="AH503" s="204"/>
      <c r="AI503" s="212" t="s">
        <v>3273</v>
      </c>
      <c r="AJ503" s="213">
        <v>270107</v>
      </c>
      <c r="AK503" s="233"/>
      <c r="AL503" s="233"/>
      <c r="AM503" s="233"/>
      <c r="AN503" s="233"/>
      <c r="AO503" s="233"/>
      <c r="AP503" s="233"/>
      <c r="AQ503" s="233"/>
      <c r="AR503" s="233"/>
      <c r="AS503" s="265"/>
      <c r="AT503" s="265"/>
      <c r="AU503" s="265"/>
      <c r="AV503" s="265"/>
      <c r="AW503" s="265"/>
      <c r="AX503" s="265"/>
      <c r="AY503" s="265"/>
      <c r="AZ503" s="265"/>
      <c r="BA503" s="265"/>
      <c r="BB503" s="265"/>
      <c r="BC503" s="265"/>
      <c r="BD503" s="266"/>
      <c r="BE503" s="266"/>
      <c r="BF503" s="266"/>
      <c r="BG503" s="266"/>
      <c r="BH503" s="266"/>
      <c r="BI503" s="265"/>
      <c r="BJ503" s="265"/>
      <c r="BK503" s="265"/>
      <c r="BN503" s="2"/>
      <c r="BQ503" s="45"/>
    </row>
    <row r="504" spans="1:69" customFormat="1" ht="34.5" hidden="1" customHeight="1" x14ac:dyDescent="0.25">
      <c r="A504" s="233"/>
      <c r="B504" s="233"/>
      <c r="C504" s="233"/>
      <c r="D504" s="233"/>
      <c r="E504" s="265"/>
      <c r="F504" s="265"/>
      <c r="G504" s="265"/>
      <c r="H504" s="265"/>
      <c r="I504" s="265"/>
      <c r="J504" s="265"/>
      <c r="K504" s="265"/>
      <c r="L504" s="265"/>
      <c r="M504" s="265"/>
      <c r="N504" s="265"/>
      <c r="O504" s="265"/>
      <c r="P504" s="265"/>
      <c r="Q504" s="265"/>
      <c r="R504" s="233"/>
      <c r="S504" s="233"/>
      <c r="T504" s="233"/>
      <c r="U504" s="233"/>
      <c r="V504" s="233"/>
      <c r="W504" s="233"/>
      <c r="X504" s="233"/>
      <c r="Y504" s="233"/>
      <c r="Z504" s="233"/>
      <c r="AA504" s="233"/>
      <c r="AB504" s="233"/>
      <c r="AC504" s="265"/>
      <c r="AD504" s="265"/>
      <c r="AE504" s="265"/>
      <c r="AF504" s="265"/>
      <c r="AG504" s="265"/>
      <c r="AH504" s="204"/>
      <c r="AI504" s="212" t="s">
        <v>3274</v>
      </c>
      <c r="AJ504" s="213">
        <v>270108</v>
      </c>
      <c r="AK504" s="233"/>
      <c r="AL504" s="233"/>
      <c r="AM504" s="233"/>
      <c r="AN504" s="233"/>
      <c r="AO504" s="233"/>
      <c r="AP504" s="233"/>
      <c r="AQ504" s="233"/>
      <c r="AR504" s="233"/>
      <c r="AS504" s="265"/>
      <c r="AT504" s="265"/>
      <c r="AU504" s="265"/>
      <c r="AV504" s="265"/>
      <c r="AW504" s="265"/>
      <c r="AX504" s="265"/>
      <c r="AY504" s="265"/>
      <c r="AZ504" s="265"/>
      <c r="BA504" s="265"/>
      <c r="BB504" s="265"/>
      <c r="BC504" s="265"/>
      <c r="BD504" s="266"/>
      <c r="BE504" s="266"/>
      <c r="BF504" s="266"/>
      <c r="BG504" s="266"/>
      <c r="BH504" s="266"/>
      <c r="BI504" s="265"/>
      <c r="BJ504" s="265"/>
      <c r="BK504" s="265"/>
      <c r="BN504" s="2"/>
      <c r="BQ504" s="45"/>
    </row>
    <row r="505" spans="1:69" customFormat="1" ht="34.5" hidden="1" customHeight="1" x14ac:dyDescent="0.25">
      <c r="A505" s="233"/>
      <c r="B505" s="233"/>
      <c r="C505" s="233"/>
      <c r="D505" s="233"/>
      <c r="E505" s="265"/>
      <c r="F505" s="265"/>
      <c r="G505" s="265"/>
      <c r="H505" s="265"/>
      <c r="I505" s="265"/>
      <c r="J505" s="265"/>
      <c r="K505" s="265"/>
      <c r="L505" s="265"/>
      <c r="M505" s="265"/>
      <c r="N505" s="265"/>
      <c r="O505" s="265"/>
      <c r="P505" s="265"/>
      <c r="Q505" s="265"/>
      <c r="R505" s="233"/>
      <c r="S505" s="233"/>
      <c r="T505" s="233"/>
      <c r="U505" s="233"/>
      <c r="V505" s="233"/>
      <c r="W505" s="233"/>
      <c r="X505" s="233"/>
      <c r="Y505" s="233"/>
      <c r="Z505" s="233"/>
      <c r="AA505" s="233"/>
      <c r="AB505" s="233"/>
      <c r="AC505" s="265"/>
      <c r="AD505" s="265"/>
      <c r="AE505" s="265"/>
      <c r="AF505" s="265"/>
      <c r="AG505" s="265"/>
      <c r="AH505" s="204"/>
      <c r="AI505" s="212" t="s">
        <v>3275</v>
      </c>
      <c r="AJ505" s="213">
        <v>270198</v>
      </c>
      <c r="AK505" s="233"/>
      <c r="AL505" s="233"/>
      <c r="AM505" s="233"/>
      <c r="AN505" s="233"/>
      <c r="AO505" s="233"/>
      <c r="AP505" s="233"/>
      <c r="AQ505" s="233"/>
      <c r="AR505" s="233"/>
      <c r="AS505" s="265"/>
      <c r="AT505" s="265"/>
      <c r="AU505" s="265"/>
      <c r="AV505" s="265"/>
      <c r="AW505" s="265"/>
      <c r="AX505" s="265"/>
      <c r="AY505" s="265"/>
      <c r="AZ505" s="265"/>
      <c r="BA505" s="265"/>
      <c r="BB505" s="265"/>
      <c r="BC505" s="265"/>
      <c r="BD505" s="266"/>
      <c r="BE505" s="266"/>
      <c r="BF505" s="266"/>
      <c r="BG505" s="266"/>
      <c r="BH505" s="266"/>
      <c r="BI505" s="265"/>
      <c r="BJ505" s="265"/>
      <c r="BK505" s="265"/>
      <c r="BN505" s="2"/>
      <c r="BQ505" s="45"/>
    </row>
    <row r="506" spans="1:69" customFormat="1" ht="34.5" hidden="1" customHeight="1" x14ac:dyDescent="0.25">
      <c r="A506" s="233"/>
      <c r="B506" s="233"/>
      <c r="C506" s="233"/>
      <c r="D506" s="233"/>
      <c r="E506" s="265"/>
      <c r="F506" s="265"/>
      <c r="G506" s="265"/>
      <c r="H506" s="265"/>
      <c r="I506" s="265"/>
      <c r="J506" s="265"/>
      <c r="K506" s="265"/>
      <c r="L506" s="265"/>
      <c r="M506" s="265"/>
      <c r="N506" s="265"/>
      <c r="O506" s="265"/>
      <c r="P506" s="265"/>
      <c r="Q506" s="265"/>
      <c r="R506" s="233"/>
      <c r="S506" s="233"/>
      <c r="T506" s="233"/>
      <c r="U506" s="233"/>
      <c r="V506" s="233"/>
      <c r="W506" s="233"/>
      <c r="X506" s="233"/>
      <c r="Y506" s="233"/>
      <c r="Z506" s="233"/>
      <c r="AA506" s="233"/>
      <c r="AB506" s="233"/>
      <c r="AC506" s="265"/>
      <c r="AD506" s="265"/>
      <c r="AE506" s="265"/>
      <c r="AF506" s="265"/>
      <c r="AG506" s="265"/>
      <c r="AH506" s="204"/>
      <c r="AI506" s="212" t="s">
        <v>3276</v>
      </c>
      <c r="AJ506" s="213">
        <v>270199</v>
      </c>
      <c r="AK506" s="233"/>
      <c r="AL506" s="233"/>
      <c r="AM506" s="233"/>
      <c r="AN506" s="233"/>
      <c r="AO506" s="233"/>
      <c r="AP506" s="233"/>
      <c r="AQ506" s="233"/>
      <c r="AR506" s="233"/>
      <c r="AS506" s="265"/>
      <c r="AT506" s="265"/>
      <c r="AU506" s="265"/>
      <c r="AV506" s="265"/>
      <c r="AW506" s="265"/>
      <c r="AX506" s="265"/>
      <c r="AY506" s="265"/>
      <c r="AZ506" s="265"/>
      <c r="BA506" s="265"/>
      <c r="BB506" s="265"/>
      <c r="BC506" s="265"/>
      <c r="BD506" s="266"/>
      <c r="BE506" s="266"/>
      <c r="BF506" s="266"/>
      <c r="BG506" s="266"/>
      <c r="BH506" s="266"/>
      <c r="BI506" s="265"/>
      <c r="BJ506" s="265"/>
      <c r="BK506" s="265"/>
      <c r="BN506" s="2"/>
      <c r="BQ506" s="45"/>
    </row>
    <row r="507" spans="1:69" customFormat="1" ht="34.5" hidden="1" customHeight="1" x14ac:dyDescent="0.25">
      <c r="A507" s="233"/>
      <c r="B507" s="233"/>
      <c r="C507" s="233"/>
      <c r="D507" s="233"/>
      <c r="E507" s="265"/>
      <c r="F507" s="265"/>
      <c r="G507" s="265"/>
      <c r="H507" s="265"/>
      <c r="I507" s="265"/>
      <c r="J507" s="265"/>
      <c r="K507" s="265"/>
      <c r="L507" s="265"/>
      <c r="M507" s="265"/>
      <c r="N507" s="265"/>
      <c r="O507" s="265"/>
      <c r="P507" s="265"/>
      <c r="Q507" s="265"/>
      <c r="R507" s="233"/>
      <c r="S507" s="233"/>
      <c r="T507" s="233"/>
      <c r="U507" s="233"/>
      <c r="V507" s="233"/>
      <c r="W507" s="233"/>
      <c r="X507" s="233"/>
      <c r="Y507" s="233"/>
      <c r="Z507" s="233"/>
      <c r="AA507" s="233"/>
      <c r="AB507" s="233"/>
      <c r="AC507" s="265"/>
      <c r="AD507" s="265"/>
      <c r="AE507" s="265"/>
      <c r="AF507" s="265"/>
      <c r="AG507" s="265"/>
      <c r="AH507" s="204"/>
      <c r="AI507" s="212" t="s">
        <v>3277</v>
      </c>
      <c r="AJ507" s="213">
        <v>270200</v>
      </c>
      <c r="AK507" s="233"/>
      <c r="AL507" s="233"/>
      <c r="AM507" s="233"/>
      <c r="AN507" s="233"/>
      <c r="AO507" s="233"/>
      <c r="AP507" s="233"/>
      <c r="AQ507" s="233"/>
      <c r="AR507" s="233"/>
      <c r="AS507" s="265"/>
      <c r="AT507" s="265"/>
      <c r="AU507" s="265"/>
      <c r="AV507" s="265"/>
      <c r="AW507" s="265"/>
      <c r="AX507" s="265"/>
      <c r="AY507" s="265"/>
      <c r="AZ507" s="265"/>
      <c r="BA507" s="265"/>
      <c r="BB507" s="265"/>
      <c r="BC507" s="265"/>
      <c r="BD507" s="266"/>
      <c r="BE507" s="266"/>
      <c r="BF507" s="266"/>
      <c r="BG507" s="266"/>
      <c r="BH507" s="266"/>
      <c r="BI507" s="265"/>
      <c r="BJ507" s="265"/>
      <c r="BK507" s="265"/>
      <c r="BN507" s="2"/>
      <c r="BQ507" s="45"/>
    </row>
    <row r="508" spans="1:69" customFormat="1" ht="34.5" hidden="1" customHeight="1" x14ac:dyDescent="0.25">
      <c r="A508" s="233"/>
      <c r="B508" s="233"/>
      <c r="C508" s="233"/>
      <c r="D508" s="233"/>
      <c r="E508" s="265"/>
      <c r="F508" s="265"/>
      <c r="G508" s="265"/>
      <c r="H508" s="265"/>
      <c r="I508" s="265"/>
      <c r="J508" s="265"/>
      <c r="K508" s="265"/>
      <c r="L508" s="265"/>
      <c r="M508" s="265"/>
      <c r="N508" s="265"/>
      <c r="O508" s="265"/>
      <c r="P508" s="265"/>
      <c r="Q508" s="265"/>
      <c r="R508" s="233"/>
      <c r="S508" s="233"/>
      <c r="T508" s="233"/>
      <c r="U508" s="233"/>
      <c r="V508" s="233"/>
      <c r="W508" s="233"/>
      <c r="X508" s="233"/>
      <c r="Y508" s="233"/>
      <c r="Z508" s="233"/>
      <c r="AA508" s="233"/>
      <c r="AB508" s="233"/>
      <c r="AC508" s="265"/>
      <c r="AD508" s="265"/>
      <c r="AE508" s="265"/>
      <c r="AF508" s="265"/>
      <c r="AG508" s="265"/>
      <c r="AH508" s="204"/>
      <c r="AI508" s="212" t="s">
        <v>3278</v>
      </c>
      <c r="AJ508" s="213">
        <v>270201</v>
      </c>
      <c r="AK508" s="233"/>
      <c r="AL508" s="233"/>
      <c r="AM508" s="233"/>
      <c r="AN508" s="233"/>
      <c r="AO508" s="233"/>
      <c r="AP508" s="233"/>
      <c r="AQ508" s="233"/>
      <c r="AR508" s="233"/>
      <c r="AS508" s="265"/>
      <c r="AT508" s="265"/>
      <c r="AU508" s="265"/>
      <c r="AV508" s="265"/>
      <c r="AW508" s="265"/>
      <c r="AX508" s="265"/>
      <c r="AY508" s="265"/>
      <c r="AZ508" s="265"/>
      <c r="BA508" s="265"/>
      <c r="BB508" s="265"/>
      <c r="BC508" s="265"/>
      <c r="BD508" s="266"/>
      <c r="BE508" s="266"/>
      <c r="BF508" s="266"/>
      <c r="BG508" s="266"/>
      <c r="BH508" s="266"/>
      <c r="BI508" s="265"/>
      <c r="BJ508" s="265"/>
      <c r="BK508" s="265"/>
      <c r="BN508" s="2"/>
      <c r="BQ508" s="45"/>
    </row>
    <row r="509" spans="1:69" customFormat="1" ht="34.5" hidden="1" customHeight="1" x14ac:dyDescent="0.25">
      <c r="A509" s="233"/>
      <c r="B509" s="233"/>
      <c r="C509" s="233"/>
      <c r="D509" s="233"/>
      <c r="E509" s="265"/>
      <c r="F509" s="265"/>
      <c r="G509" s="265"/>
      <c r="H509" s="265"/>
      <c r="I509" s="265"/>
      <c r="J509" s="265"/>
      <c r="K509" s="265"/>
      <c r="L509" s="265"/>
      <c r="M509" s="265"/>
      <c r="N509" s="265"/>
      <c r="O509" s="265"/>
      <c r="P509" s="265"/>
      <c r="Q509" s="265"/>
      <c r="R509" s="233"/>
      <c r="S509" s="233"/>
      <c r="T509" s="233"/>
      <c r="U509" s="233"/>
      <c r="V509" s="233"/>
      <c r="W509" s="233"/>
      <c r="X509" s="233"/>
      <c r="Y509" s="233"/>
      <c r="Z509" s="233"/>
      <c r="AA509" s="233"/>
      <c r="AB509" s="233"/>
      <c r="AC509" s="265"/>
      <c r="AD509" s="265"/>
      <c r="AE509" s="265"/>
      <c r="AF509" s="265"/>
      <c r="AG509" s="265"/>
      <c r="AH509" s="204"/>
      <c r="AI509" s="212" t="s">
        <v>3091</v>
      </c>
      <c r="AJ509" s="213">
        <v>270202</v>
      </c>
      <c r="AK509" s="233"/>
      <c r="AL509" s="233"/>
      <c r="AM509" s="233"/>
      <c r="AN509" s="233"/>
      <c r="AO509" s="233"/>
      <c r="AP509" s="233"/>
      <c r="AQ509" s="233"/>
      <c r="AR509" s="233"/>
      <c r="AS509" s="265"/>
      <c r="AT509" s="265"/>
      <c r="AU509" s="265"/>
      <c r="AV509" s="265"/>
      <c r="AW509" s="265"/>
      <c r="AX509" s="265"/>
      <c r="AY509" s="265"/>
      <c r="AZ509" s="265"/>
      <c r="BA509" s="265"/>
      <c r="BB509" s="265"/>
      <c r="BC509" s="265"/>
      <c r="BD509" s="266"/>
      <c r="BE509" s="266"/>
      <c r="BF509" s="266"/>
      <c r="BG509" s="266"/>
      <c r="BH509" s="266"/>
      <c r="BI509" s="265"/>
      <c r="BJ509" s="265"/>
      <c r="BK509" s="265"/>
      <c r="BN509" s="2"/>
      <c r="BQ509" s="45"/>
    </row>
    <row r="510" spans="1:69" customFormat="1" ht="34.5" hidden="1" customHeight="1" x14ac:dyDescent="0.25">
      <c r="A510" s="233"/>
      <c r="B510" s="233"/>
      <c r="C510" s="233"/>
      <c r="D510" s="233"/>
      <c r="E510" s="265"/>
      <c r="F510" s="265"/>
      <c r="G510" s="265"/>
      <c r="H510" s="265"/>
      <c r="I510" s="265"/>
      <c r="J510" s="265"/>
      <c r="K510" s="265"/>
      <c r="L510" s="265"/>
      <c r="M510" s="265"/>
      <c r="N510" s="265"/>
      <c r="O510" s="265"/>
      <c r="P510" s="265"/>
      <c r="Q510" s="265"/>
      <c r="R510" s="233"/>
      <c r="S510" s="233"/>
      <c r="T510" s="233"/>
      <c r="U510" s="233"/>
      <c r="V510" s="233"/>
      <c r="W510" s="233"/>
      <c r="X510" s="233"/>
      <c r="Y510" s="233"/>
      <c r="Z510" s="233"/>
      <c r="AA510" s="233"/>
      <c r="AB510" s="233"/>
      <c r="AC510" s="265"/>
      <c r="AD510" s="265"/>
      <c r="AE510" s="265"/>
      <c r="AF510" s="265"/>
      <c r="AG510" s="265"/>
      <c r="AH510" s="204"/>
      <c r="AI510" s="212" t="s">
        <v>3093</v>
      </c>
      <c r="AJ510" s="213">
        <v>270203</v>
      </c>
      <c r="AK510" s="233"/>
      <c r="AL510" s="233"/>
      <c r="AM510" s="233"/>
      <c r="AN510" s="233"/>
      <c r="AO510" s="233"/>
      <c r="AP510" s="233"/>
      <c r="AQ510" s="233"/>
      <c r="AR510" s="233"/>
      <c r="AS510" s="265"/>
      <c r="AT510" s="265"/>
      <c r="AU510" s="265"/>
      <c r="AV510" s="265"/>
      <c r="AW510" s="265"/>
      <c r="AX510" s="265"/>
      <c r="AY510" s="265"/>
      <c r="AZ510" s="265"/>
      <c r="BA510" s="265"/>
      <c r="BB510" s="265"/>
      <c r="BC510" s="265"/>
      <c r="BD510" s="266"/>
      <c r="BE510" s="266"/>
      <c r="BF510" s="266"/>
      <c r="BG510" s="266"/>
      <c r="BH510" s="266"/>
      <c r="BI510" s="265"/>
      <c r="BJ510" s="265"/>
      <c r="BK510" s="265"/>
      <c r="BN510" s="2"/>
      <c r="BQ510" s="45"/>
    </row>
    <row r="511" spans="1:69" customFormat="1" ht="34.5" hidden="1" customHeight="1" x14ac:dyDescent="0.25">
      <c r="A511" s="233"/>
      <c r="B511" s="233"/>
      <c r="C511" s="233"/>
      <c r="D511" s="233"/>
      <c r="E511" s="265"/>
      <c r="F511" s="265"/>
      <c r="G511" s="265"/>
      <c r="H511" s="265"/>
      <c r="I511" s="265"/>
      <c r="J511" s="265"/>
      <c r="K511" s="265"/>
      <c r="L511" s="265"/>
      <c r="M511" s="265"/>
      <c r="N511" s="265"/>
      <c r="O511" s="265"/>
      <c r="P511" s="265"/>
      <c r="Q511" s="265"/>
      <c r="R511" s="233"/>
      <c r="S511" s="233"/>
      <c r="T511" s="233"/>
      <c r="U511" s="233"/>
      <c r="V511" s="233"/>
      <c r="W511" s="233"/>
      <c r="X511" s="233"/>
      <c r="Y511" s="233"/>
      <c r="Z511" s="233"/>
      <c r="AA511" s="233"/>
      <c r="AB511" s="233"/>
      <c r="AC511" s="265"/>
      <c r="AD511" s="265"/>
      <c r="AE511" s="265"/>
      <c r="AF511" s="265"/>
      <c r="AG511" s="265"/>
      <c r="AH511" s="204"/>
      <c r="AI511" s="212" t="s">
        <v>3279</v>
      </c>
      <c r="AJ511" s="213">
        <v>270204</v>
      </c>
      <c r="AK511" s="233"/>
      <c r="AL511" s="233"/>
      <c r="AM511" s="233"/>
      <c r="AN511" s="233"/>
      <c r="AO511" s="233"/>
      <c r="AP511" s="233"/>
      <c r="AQ511" s="233"/>
      <c r="AR511" s="233"/>
      <c r="AS511" s="265"/>
      <c r="AT511" s="265"/>
      <c r="AU511" s="265"/>
      <c r="AV511" s="265"/>
      <c r="AW511" s="265"/>
      <c r="AX511" s="265"/>
      <c r="AY511" s="265"/>
      <c r="AZ511" s="265"/>
      <c r="BA511" s="265"/>
      <c r="BB511" s="265"/>
      <c r="BC511" s="265"/>
      <c r="BD511" s="266"/>
      <c r="BE511" s="266"/>
      <c r="BF511" s="266"/>
      <c r="BG511" s="266"/>
      <c r="BH511" s="266"/>
      <c r="BI511" s="265"/>
      <c r="BJ511" s="265"/>
      <c r="BK511" s="265"/>
      <c r="BN511" s="2"/>
      <c r="BQ511" s="45"/>
    </row>
    <row r="512" spans="1:69" customFormat="1" ht="34.5" hidden="1" customHeight="1" x14ac:dyDescent="0.25">
      <c r="A512" s="233"/>
      <c r="B512" s="233"/>
      <c r="C512" s="233"/>
      <c r="D512" s="233"/>
      <c r="E512" s="265"/>
      <c r="F512" s="265"/>
      <c r="G512" s="265"/>
      <c r="H512" s="265"/>
      <c r="I512" s="265"/>
      <c r="J512" s="265"/>
      <c r="K512" s="265"/>
      <c r="L512" s="265"/>
      <c r="M512" s="265"/>
      <c r="N512" s="265"/>
      <c r="O512" s="265"/>
      <c r="P512" s="265"/>
      <c r="Q512" s="265"/>
      <c r="R512" s="233"/>
      <c r="S512" s="233"/>
      <c r="T512" s="233"/>
      <c r="U512" s="233"/>
      <c r="V512" s="233"/>
      <c r="W512" s="233"/>
      <c r="X512" s="233"/>
      <c r="Y512" s="233"/>
      <c r="Z512" s="233"/>
      <c r="AA512" s="233"/>
      <c r="AB512" s="233"/>
      <c r="AC512" s="265"/>
      <c r="AD512" s="265"/>
      <c r="AE512" s="265"/>
      <c r="AF512" s="265"/>
      <c r="AG512" s="265"/>
      <c r="AH512" s="204"/>
      <c r="AI512" s="212" t="s">
        <v>3096</v>
      </c>
      <c r="AJ512" s="213">
        <v>270205</v>
      </c>
      <c r="AK512" s="233"/>
      <c r="AL512" s="233"/>
      <c r="AM512" s="233"/>
      <c r="AN512" s="233"/>
      <c r="AO512" s="233"/>
      <c r="AP512" s="233"/>
      <c r="AQ512" s="233"/>
      <c r="AR512" s="233"/>
      <c r="AS512" s="265"/>
      <c r="AT512" s="265"/>
      <c r="AU512" s="265"/>
      <c r="AV512" s="265"/>
      <c r="AW512" s="265"/>
      <c r="AX512" s="265"/>
      <c r="AY512" s="265"/>
      <c r="AZ512" s="265"/>
      <c r="BA512" s="265"/>
      <c r="BB512" s="265"/>
      <c r="BC512" s="265"/>
      <c r="BD512" s="266"/>
      <c r="BE512" s="266"/>
      <c r="BF512" s="266"/>
      <c r="BG512" s="266"/>
      <c r="BH512" s="266"/>
      <c r="BI512" s="265"/>
      <c r="BJ512" s="265"/>
      <c r="BK512" s="265"/>
      <c r="BN512" s="2"/>
      <c r="BQ512" s="45"/>
    </row>
    <row r="513" spans="1:69" customFormat="1" ht="34.5" hidden="1" customHeight="1" x14ac:dyDescent="0.25">
      <c r="A513" s="233"/>
      <c r="B513" s="233"/>
      <c r="C513" s="233"/>
      <c r="D513" s="233"/>
      <c r="E513" s="265"/>
      <c r="F513" s="265"/>
      <c r="G513" s="265"/>
      <c r="H513" s="265"/>
      <c r="I513" s="265"/>
      <c r="J513" s="265"/>
      <c r="K513" s="265"/>
      <c r="L513" s="265"/>
      <c r="M513" s="265"/>
      <c r="N513" s="265"/>
      <c r="O513" s="265"/>
      <c r="P513" s="265"/>
      <c r="Q513" s="265"/>
      <c r="R513" s="233"/>
      <c r="S513" s="233"/>
      <c r="T513" s="233"/>
      <c r="U513" s="233"/>
      <c r="V513" s="233"/>
      <c r="W513" s="233"/>
      <c r="X513" s="233"/>
      <c r="Y513" s="233"/>
      <c r="Z513" s="233"/>
      <c r="AA513" s="233"/>
      <c r="AB513" s="233"/>
      <c r="AC513" s="265"/>
      <c r="AD513" s="265"/>
      <c r="AE513" s="265"/>
      <c r="AF513" s="265"/>
      <c r="AG513" s="265"/>
      <c r="AH513" s="204"/>
      <c r="AI513" s="212" t="s">
        <v>3098</v>
      </c>
      <c r="AJ513" s="213">
        <v>270206</v>
      </c>
      <c r="AK513" s="233"/>
      <c r="AL513" s="233"/>
      <c r="AM513" s="233"/>
      <c r="AN513" s="233"/>
      <c r="AO513" s="233"/>
      <c r="AP513" s="233"/>
      <c r="AQ513" s="233"/>
      <c r="AR513" s="233"/>
      <c r="AS513" s="265"/>
      <c r="AT513" s="265"/>
      <c r="AU513" s="265"/>
      <c r="AV513" s="265"/>
      <c r="AW513" s="265"/>
      <c r="AX513" s="265"/>
      <c r="AY513" s="265"/>
      <c r="AZ513" s="265"/>
      <c r="BA513" s="265"/>
      <c r="BB513" s="265"/>
      <c r="BC513" s="265"/>
      <c r="BD513" s="266"/>
      <c r="BE513" s="266"/>
      <c r="BF513" s="266"/>
      <c r="BG513" s="266"/>
      <c r="BH513" s="266"/>
      <c r="BI513" s="265"/>
      <c r="BJ513" s="265"/>
      <c r="BK513" s="265"/>
      <c r="BN513" s="2"/>
      <c r="BQ513" s="45"/>
    </row>
    <row r="514" spans="1:69" customFormat="1" ht="34.5" hidden="1" customHeight="1" x14ac:dyDescent="0.25">
      <c r="A514" s="233"/>
      <c r="B514" s="233"/>
      <c r="C514" s="233"/>
      <c r="D514" s="233"/>
      <c r="E514" s="265"/>
      <c r="F514" s="265"/>
      <c r="G514" s="265"/>
      <c r="H514" s="265"/>
      <c r="I514" s="265"/>
      <c r="J514" s="265"/>
      <c r="K514" s="265"/>
      <c r="L514" s="265"/>
      <c r="M514" s="265"/>
      <c r="N514" s="265"/>
      <c r="O514" s="265"/>
      <c r="P514" s="265"/>
      <c r="Q514" s="265"/>
      <c r="R514" s="233"/>
      <c r="S514" s="233"/>
      <c r="T514" s="233"/>
      <c r="U514" s="233"/>
      <c r="V514" s="233"/>
      <c r="W514" s="233"/>
      <c r="X514" s="233"/>
      <c r="Y514" s="233"/>
      <c r="Z514" s="233"/>
      <c r="AA514" s="233"/>
      <c r="AB514" s="233"/>
      <c r="AC514" s="265"/>
      <c r="AD514" s="265"/>
      <c r="AE514" s="265"/>
      <c r="AF514" s="265"/>
      <c r="AG514" s="265"/>
      <c r="AH514" s="204"/>
      <c r="AI514" s="212" t="s">
        <v>3280</v>
      </c>
      <c r="AJ514" s="213">
        <v>270207</v>
      </c>
      <c r="AK514" s="233"/>
      <c r="AL514" s="233"/>
      <c r="AM514" s="233"/>
      <c r="AN514" s="233"/>
      <c r="AO514" s="233"/>
      <c r="AP514" s="233"/>
      <c r="AQ514" s="233"/>
      <c r="AR514" s="233"/>
      <c r="AS514" s="265"/>
      <c r="AT514" s="265"/>
      <c r="AU514" s="265"/>
      <c r="AV514" s="265"/>
      <c r="AW514" s="265"/>
      <c r="AX514" s="265"/>
      <c r="AY514" s="265"/>
      <c r="AZ514" s="265"/>
      <c r="BA514" s="265"/>
      <c r="BB514" s="265"/>
      <c r="BC514" s="265"/>
      <c r="BD514" s="266"/>
      <c r="BE514" s="266"/>
      <c r="BF514" s="266"/>
      <c r="BG514" s="266"/>
      <c r="BH514" s="266"/>
      <c r="BI514" s="265"/>
      <c r="BJ514" s="265"/>
      <c r="BK514" s="265"/>
      <c r="BN514" s="2"/>
      <c r="BQ514" s="45"/>
    </row>
    <row r="515" spans="1:69" customFormat="1" ht="34.5" hidden="1" customHeight="1" x14ac:dyDescent="0.25">
      <c r="A515" s="233"/>
      <c r="B515" s="233"/>
      <c r="C515" s="233"/>
      <c r="D515" s="233"/>
      <c r="E515" s="265"/>
      <c r="F515" s="265"/>
      <c r="G515" s="265"/>
      <c r="H515" s="265"/>
      <c r="I515" s="265"/>
      <c r="J515" s="265"/>
      <c r="K515" s="265"/>
      <c r="L515" s="265"/>
      <c r="M515" s="265"/>
      <c r="N515" s="265"/>
      <c r="O515" s="265"/>
      <c r="P515" s="265"/>
      <c r="Q515" s="265"/>
      <c r="R515" s="233"/>
      <c r="S515" s="233"/>
      <c r="T515" s="233"/>
      <c r="U515" s="233"/>
      <c r="V515" s="233"/>
      <c r="W515" s="233"/>
      <c r="X515" s="233"/>
      <c r="Y515" s="233"/>
      <c r="Z515" s="233"/>
      <c r="AA515" s="233"/>
      <c r="AB515" s="233"/>
      <c r="AC515" s="265"/>
      <c r="AD515" s="265"/>
      <c r="AE515" s="265"/>
      <c r="AF515" s="265"/>
      <c r="AG515" s="265"/>
      <c r="AH515" s="204"/>
      <c r="AI515" s="212" t="s">
        <v>3281</v>
      </c>
      <c r="AJ515" s="213">
        <v>270211</v>
      </c>
      <c r="AK515" s="233"/>
      <c r="AL515" s="233"/>
      <c r="AM515" s="233"/>
      <c r="AN515" s="233"/>
      <c r="AO515" s="233"/>
      <c r="AP515" s="233"/>
      <c r="AQ515" s="233"/>
      <c r="AR515" s="233"/>
      <c r="AS515" s="265"/>
      <c r="AT515" s="265"/>
      <c r="AU515" s="265"/>
      <c r="AV515" s="265"/>
      <c r="AW515" s="265"/>
      <c r="AX515" s="265"/>
      <c r="AY515" s="265"/>
      <c r="AZ515" s="265"/>
      <c r="BA515" s="265"/>
      <c r="BB515" s="265"/>
      <c r="BC515" s="265"/>
      <c r="BD515" s="266"/>
      <c r="BE515" s="266"/>
      <c r="BF515" s="266"/>
      <c r="BG515" s="266"/>
      <c r="BH515" s="266"/>
      <c r="BI515" s="265"/>
      <c r="BJ515" s="265"/>
      <c r="BK515" s="265"/>
      <c r="BN515" s="2"/>
      <c r="BQ515" s="45"/>
    </row>
    <row r="516" spans="1:69" customFormat="1" ht="34.5" hidden="1" customHeight="1" x14ac:dyDescent="0.25">
      <c r="A516" s="233"/>
      <c r="B516" s="233"/>
      <c r="C516" s="233"/>
      <c r="D516" s="233"/>
      <c r="E516" s="265"/>
      <c r="F516" s="265"/>
      <c r="G516" s="265"/>
      <c r="H516" s="265"/>
      <c r="I516" s="265"/>
      <c r="J516" s="265"/>
      <c r="K516" s="265"/>
      <c r="L516" s="265"/>
      <c r="M516" s="265"/>
      <c r="N516" s="265"/>
      <c r="O516" s="265"/>
      <c r="P516" s="265"/>
      <c r="Q516" s="265"/>
      <c r="R516" s="233"/>
      <c r="S516" s="233"/>
      <c r="T516" s="233"/>
      <c r="U516" s="233"/>
      <c r="V516" s="233"/>
      <c r="W516" s="233"/>
      <c r="X516" s="233"/>
      <c r="Y516" s="233"/>
      <c r="Z516" s="233"/>
      <c r="AA516" s="233"/>
      <c r="AB516" s="233"/>
      <c r="AC516" s="265"/>
      <c r="AD516" s="265"/>
      <c r="AE516" s="265"/>
      <c r="AF516" s="265"/>
      <c r="AG516" s="265"/>
      <c r="AH516" s="204"/>
      <c r="AI516" s="212" t="s">
        <v>3282</v>
      </c>
      <c r="AJ516" s="213">
        <v>270213</v>
      </c>
      <c r="AK516" s="233"/>
      <c r="AL516" s="233"/>
      <c r="AM516" s="233"/>
      <c r="AN516" s="233"/>
      <c r="AO516" s="233"/>
      <c r="AP516" s="233"/>
      <c r="AQ516" s="233"/>
      <c r="AR516" s="233"/>
      <c r="AS516" s="265"/>
      <c r="AT516" s="265"/>
      <c r="AU516" s="265"/>
      <c r="AV516" s="265"/>
      <c r="AW516" s="265"/>
      <c r="AX516" s="265"/>
      <c r="AY516" s="265"/>
      <c r="AZ516" s="265"/>
      <c r="BA516" s="265"/>
      <c r="BB516" s="265"/>
      <c r="BC516" s="265"/>
      <c r="BD516" s="266"/>
      <c r="BE516" s="266"/>
      <c r="BF516" s="266"/>
      <c r="BG516" s="266"/>
      <c r="BH516" s="266"/>
      <c r="BI516" s="265"/>
      <c r="BJ516" s="265"/>
      <c r="BK516" s="265"/>
      <c r="BN516" s="2"/>
      <c r="BQ516" s="45"/>
    </row>
    <row r="517" spans="1:69" customFormat="1" ht="34.5" hidden="1" customHeight="1" x14ac:dyDescent="0.25">
      <c r="A517" s="233"/>
      <c r="B517" s="233"/>
      <c r="C517" s="233"/>
      <c r="D517" s="233"/>
      <c r="E517" s="265"/>
      <c r="F517" s="265"/>
      <c r="G517" s="265"/>
      <c r="H517" s="265"/>
      <c r="I517" s="265"/>
      <c r="J517" s="265"/>
      <c r="K517" s="265"/>
      <c r="L517" s="265"/>
      <c r="M517" s="265"/>
      <c r="N517" s="265"/>
      <c r="O517" s="265"/>
      <c r="P517" s="265"/>
      <c r="Q517" s="265"/>
      <c r="R517" s="233"/>
      <c r="S517" s="233"/>
      <c r="T517" s="233"/>
      <c r="U517" s="233"/>
      <c r="V517" s="233"/>
      <c r="W517" s="233"/>
      <c r="X517" s="233"/>
      <c r="Y517" s="233"/>
      <c r="Z517" s="233"/>
      <c r="AA517" s="233"/>
      <c r="AB517" s="233"/>
      <c r="AC517" s="265"/>
      <c r="AD517" s="265"/>
      <c r="AE517" s="265"/>
      <c r="AF517" s="265"/>
      <c r="AG517" s="265"/>
      <c r="AH517" s="204"/>
      <c r="AI517" s="212" t="s">
        <v>3283</v>
      </c>
      <c r="AJ517" s="213">
        <v>270215</v>
      </c>
      <c r="AK517" s="233"/>
      <c r="AL517" s="233"/>
      <c r="AM517" s="233"/>
      <c r="AN517" s="233"/>
      <c r="AO517" s="233"/>
      <c r="AP517" s="233"/>
      <c r="AQ517" s="233"/>
      <c r="AR517" s="233"/>
      <c r="AS517" s="265"/>
      <c r="AT517" s="265"/>
      <c r="AU517" s="265"/>
      <c r="AV517" s="265"/>
      <c r="AW517" s="265"/>
      <c r="AX517" s="265"/>
      <c r="AY517" s="265"/>
      <c r="AZ517" s="265"/>
      <c r="BA517" s="265"/>
      <c r="BB517" s="265"/>
      <c r="BC517" s="265"/>
      <c r="BD517" s="266"/>
      <c r="BE517" s="266"/>
      <c r="BF517" s="266"/>
      <c r="BG517" s="266"/>
      <c r="BH517" s="266"/>
      <c r="BI517" s="265"/>
      <c r="BJ517" s="265"/>
      <c r="BK517" s="265"/>
      <c r="BN517" s="2"/>
      <c r="BQ517" s="45"/>
    </row>
    <row r="518" spans="1:69" customFormat="1" ht="34.5" hidden="1" customHeight="1" x14ac:dyDescent="0.25">
      <c r="A518" s="233"/>
      <c r="B518" s="233"/>
      <c r="C518" s="233"/>
      <c r="D518" s="233"/>
      <c r="E518" s="265"/>
      <c r="F518" s="265"/>
      <c r="G518" s="265"/>
      <c r="H518" s="265"/>
      <c r="I518" s="265"/>
      <c r="J518" s="265"/>
      <c r="K518" s="265"/>
      <c r="L518" s="265"/>
      <c r="M518" s="265"/>
      <c r="N518" s="265"/>
      <c r="O518" s="265"/>
      <c r="P518" s="265"/>
      <c r="Q518" s="265"/>
      <c r="R518" s="233"/>
      <c r="S518" s="233"/>
      <c r="T518" s="233"/>
      <c r="U518" s="233"/>
      <c r="V518" s="233"/>
      <c r="W518" s="233"/>
      <c r="X518" s="233"/>
      <c r="Y518" s="233"/>
      <c r="Z518" s="233"/>
      <c r="AA518" s="233"/>
      <c r="AB518" s="233"/>
      <c r="AC518" s="265"/>
      <c r="AD518" s="265"/>
      <c r="AE518" s="265"/>
      <c r="AF518" s="265"/>
      <c r="AG518" s="265"/>
      <c r="AH518" s="204"/>
      <c r="AI518" s="212" t="s">
        <v>3284</v>
      </c>
      <c r="AJ518" s="213">
        <v>270216</v>
      </c>
      <c r="AK518" s="233"/>
      <c r="AL518" s="233"/>
      <c r="AM518" s="233"/>
      <c r="AN518" s="233"/>
      <c r="AO518" s="233"/>
      <c r="AP518" s="233"/>
      <c r="AQ518" s="233"/>
      <c r="AR518" s="233"/>
      <c r="AS518" s="265"/>
      <c r="AT518" s="265"/>
      <c r="AU518" s="265"/>
      <c r="AV518" s="265"/>
      <c r="AW518" s="265"/>
      <c r="AX518" s="265"/>
      <c r="AY518" s="265"/>
      <c r="AZ518" s="265"/>
      <c r="BA518" s="265"/>
      <c r="BB518" s="265"/>
      <c r="BC518" s="265"/>
      <c r="BD518" s="266"/>
      <c r="BE518" s="266"/>
      <c r="BF518" s="266"/>
      <c r="BG518" s="266"/>
      <c r="BH518" s="266"/>
      <c r="BI518" s="265"/>
      <c r="BJ518" s="265"/>
      <c r="BK518" s="265"/>
      <c r="BN518" s="2"/>
      <c r="BQ518" s="45"/>
    </row>
    <row r="519" spans="1:69" customFormat="1" ht="34.5" hidden="1" customHeight="1" x14ac:dyDescent="0.25">
      <c r="A519" s="233"/>
      <c r="B519" s="233"/>
      <c r="C519" s="233"/>
      <c r="D519" s="233"/>
      <c r="E519" s="265"/>
      <c r="F519" s="265"/>
      <c r="G519" s="265"/>
      <c r="H519" s="265"/>
      <c r="I519" s="265"/>
      <c r="J519" s="265"/>
      <c r="K519" s="265"/>
      <c r="L519" s="265"/>
      <c r="M519" s="265"/>
      <c r="N519" s="265"/>
      <c r="O519" s="265"/>
      <c r="P519" s="265"/>
      <c r="Q519" s="265"/>
      <c r="R519" s="233"/>
      <c r="S519" s="233"/>
      <c r="T519" s="233"/>
      <c r="U519" s="233"/>
      <c r="V519" s="233"/>
      <c r="W519" s="233"/>
      <c r="X519" s="233"/>
      <c r="Y519" s="233"/>
      <c r="Z519" s="233"/>
      <c r="AA519" s="233"/>
      <c r="AB519" s="233"/>
      <c r="AC519" s="265"/>
      <c r="AD519" s="265"/>
      <c r="AE519" s="265"/>
      <c r="AF519" s="265"/>
      <c r="AG519" s="265"/>
      <c r="AH519" s="204"/>
      <c r="AI519" s="212" t="s">
        <v>3285</v>
      </c>
      <c r="AJ519" s="213">
        <v>270217</v>
      </c>
      <c r="AK519" s="233"/>
      <c r="AL519" s="233"/>
      <c r="AM519" s="233"/>
      <c r="AN519" s="233"/>
      <c r="AO519" s="233"/>
      <c r="AP519" s="233"/>
      <c r="AQ519" s="233"/>
      <c r="AR519" s="233"/>
      <c r="AS519" s="265"/>
      <c r="AT519" s="265"/>
      <c r="AU519" s="265"/>
      <c r="AV519" s="265"/>
      <c r="AW519" s="265"/>
      <c r="AX519" s="265"/>
      <c r="AY519" s="265"/>
      <c r="AZ519" s="265"/>
      <c r="BA519" s="265"/>
      <c r="BB519" s="265"/>
      <c r="BC519" s="265"/>
      <c r="BD519" s="266"/>
      <c r="BE519" s="266"/>
      <c r="BF519" s="266"/>
      <c r="BG519" s="266"/>
      <c r="BH519" s="266"/>
      <c r="BI519" s="265"/>
      <c r="BJ519" s="265"/>
      <c r="BK519" s="265"/>
      <c r="BN519" s="2"/>
      <c r="BQ519" s="45"/>
    </row>
    <row r="520" spans="1:69" customFormat="1" ht="34.5" hidden="1" customHeight="1" x14ac:dyDescent="0.25">
      <c r="A520" s="233"/>
      <c r="B520" s="233"/>
      <c r="C520" s="233"/>
      <c r="D520" s="233"/>
      <c r="E520" s="265"/>
      <c r="F520" s="265"/>
      <c r="G520" s="265"/>
      <c r="H520" s="265"/>
      <c r="I520" s="265"/>
      <c r="J520" s="265"/>
      <c r="K520" s="265"/>
      <c r="L520" s="265"/>
      <c r="M520" s="265"/>
      <c r="N520" s="265"/>
      <c r="O520" s="265"/>
      <c r="P520" s="265"/>
      <c r="Q520" s="265"/>
      <c r="R520" s="233"/>
      <c r="S520" s="233"/>
      <c r="T520" s="233"/>
      <c r="U520" s="233"/>
      <c r="V520" s="233"/>
      <c r="W520" s="233"/>
      <c r="X520" s="233"/>
      <c r="Y520" s="233"/>
      <c r="Z520" s="233"/>
      <c r="AA520" s="233"/>
      <c r="AB520" s="233"/>
      <c r="AC520" s="265"/>
      <c r="AD520" s="265"/>
      <c r="AE520" s="265"/>
      <c r="AF520" s="265"/>
      <c r="AG520" s="265"/>
      <c r="AH520" s="204"/>
      <c r="AI520" s="212" t="s">
        <v>3286</v>
      </c>
      <c r="AJ520" s="213">
        <v>270300</v>
      </c>
      <c r="AK520" s="233"/>
      <c r="AL520" s="233"/>
      <c r="AM520" s="233"/>
      <c r="AN520" s="233"/>
      <c r="AO520" s="233"/>
      <c r="AP520" s="233"/>
      <c r="AQ520" s="233"/>
      <c r="AR520" s="233"/>
      <c r="AS520" s="265"/>
      <c r="AT520" s="265"/>
      <c r="AU520" s="265"/>
      <c r="AV520" s="265"/>
      <c r="AW520" s="265"/>
      <c r="AX520" s="265"/>
      <c r="AY520" s="265"/>
      <c r="AZ520" s="265"/>
      <c r="BA520" s="265"/>
      <c r="BB520" s="265"/>
      <c r="BC520" s="265"/>
      <c r="BD520" s="266"/>
      <c r="BE520" s="266"/>
      <c r="BF520" s="266"/>
      <c r="BG520" s="266"/>
      <c r="BH520" s="266"/>
      <c r="BI520" s="265"/>
      <c r="BJ520" s="265"/>
      <c r="BK520" s="265"/>
      <c r="BN520" s="2"/>
      <c r="BQ520" s="45"/>
    </row>
    <row r="521" spans="1:69" customFormat="1" ht="34.5" hidden="1" customHeight="1" x14ac:dyDescent="0.25">
      <c r="A521" s="233"/>
      <c r="B521" s="233"/>
      <c r="C521" s="233"/>
      <c r="D521" s="233"/>
      <c r="E521" s="265"/>
      <c r="F521" s="265"/>
      <c r="G521" s="265"/>
      <c r="H521" s="265"/>
      <c r="I521" s="265"/>
      <c r="J521" s="265"/>
      <c r="K521" s="265"/>
      <c r="L521" s="265"/>
      <c r="M521" s="265"/>
      <c r="N521" s="265"/>
      <c r="O521" s="265"/>
      <c r="P521" s="265"/>
      <c r="Q521" s="265"/>
      <c r="R521" s="233"/>
      <c r="S521" s="233"/>
      <c r="T521" s="233"/>
      <c r="U521" s="233"/>
      <c r="V521" s="233"/>
      <c r="W521" s="233"/>
      <c r="X521" s="233"/>
      <c r="Y521" s="233"/>
      <c r="Z521" s="233"/>
      <c r="AA521" s="233"/>
      <c r="AB521" s="233"/>
      <c r="AC521" s="265"/>
      <c r="AD521" s="265"/>
      <c r="AE521" s="265"/>
      <c r="AF521" s="265"/>
      <c r="AG521" s="265"/>
      <c r="AH521" s="204"/>
      <c r="AI521" s="212" t="s">
        <v>3267</v>
      </c>
      <c r="AJ521" s="213">
        <v>270301</v>
      </c>
      <c r="AK521" s="233"/>
      <c r="AL521" s="233"/>
      <c r="AM521" s="233"/>
      <c r="AN521" s="233"/>
      <c r="AO521" s="233"/>
      <c r="AP521" s="233"/>
      <c r="AQ521" s="233"/>
      <c r="AR521" s="233"/>
      <c r="AS521" s="265"/>
      <c r="AT521" s="265"/>
      <c r="AU521" s="265"/>
      <c r="AV521" s="265"/>
      <c r="AW521" s="265"/>
      <c r="AX521" s="265"/>
      <c r="AY521" s="265"/>
      <c r="AZ521" s="265"/>
      <c r="BA521" s="265"/>
      <c r="BB521" s="265"/>
      <c r="BC521" s="265"/>
      <c r="BD521" s="266"/>
      <c r="BE521" s="266"/>
      <c r="BF521" s="266"/>
      <c r="BG521" s="266"/>
      <c r="BH521" s="266"/>
      <c r="BI521" s="265"/>
      <c r="BJ521" s="265"/>
      <c r="BK521" s="265"/>
      <c r="BN521" s="2"/>
      <c r="BQ521" s="45"/>
    </row>
    <row r="522" spans="1:69" customFormat="1" ht="34.5" hidden="1" customHeight="1" x14ac:dyDescent="0.25">
      <c r="A522" s="233"/>
      <c r="B522" s="233"/>
      <c r="C522" s="233"/>
      <c r="D522" s="233"/>
      <c r="E522" s="265"/>
      <c r="F522" s="265"/>
      <c r="G522" s="265"/>
      <c r="H522" s="265"/>
      <c r="I522" s="265"/>
      <c r="J522" s="265"/>
      <c r="K522" s="265"/>
      <c r="L522" s="265"/>
      <c r="M522" s="265"/>
      <c r="N522" s="265"/>
      <c r="O522" s="265"/>
      <c r="P522" s="265"/>
      <c r="Q522" s="265"/>
      <c r="R522" s="233"/>
      <c r="S522" s="233"/>
      <c r="T522" s="233"/>
      <c r="U522" s="233"/>
      <c r="V522" s="233"/>
      <c r="W522" s="233"/>
      <c r="X522" s="233"/>
      <c r="Y522" s="233"/>
      <c r="Z522" s="233"/>
      <c r="AA522" s="233"/>
      <c r="AB522" s="233"/>
      <c r="AC522" s="265"/>
      <c r="AD522" s="265"/>
      <c r="AE522" s="265"/>
      <c r="AF522" s="265"/>
      <c r="AG522" s="265"/>
      <c r="AH522" s="204"/>
      <c r="AI522" s="212" t="s">
        <v>3268</v>
      </c>
      <c r="AJ522" s="213">
        <v>270302</v>
      </c>
      <c r="AK522" s="233"/>
      <c r="AL522" s="233"/>
      <c r="AM522" s="233"/>
      <c r="AN522" s="233"/>
      <c r="AO522" s="233"/>
      <c r="AP522" s="233"/>
      <c r="AQ522" s="233"/>
      <c r="AR522" s="233"/>
      <c r="AS522" s="265"/>
      <c r="AT522" s="265"/>
      <c r="AU522" s="265"/>
      <c r="AV522" s="265"/>
      <c r="AW522" s="265"/>
      <c r="AX522" s="265"/>
      <c r="AY522" s="265"/>
      <c r="AZ522" s="265"/>
      <c r="BA522" s="265"/>
      <c r="BB522" s="265"/>
      <c r="BC522" s="265"/>
      <c r="BD522" s="266"/>
      <c r="BE522" s="266"/>
      <c r="BF522" s="266"/>
      <c r="BG522" s="266"/>
      <c r="BH522" s="266"/>
      <c r="BI522" s="265"/>
      <c r="BJ522" s="265"/>
      <c r="BK522" s="265"/>
      <c r="BN522" s="2"/>
      <c r="BQ522" s="45"/>
    </row>
    <row r="523" spans="1:69" customFormat="1" ht="34.5" hidden="1" customHeight="1" x14ac:dyDescent="0.25">
      <c r="A523" s="233"/>
      <c r="B523" s="233"/>
      <c r="C523" s="233"/>
      <c r="D523" s="233"/>
      <c r="E523" s="265"/>
      <c r="F523" s="265"/>
      <c r="G523" s="265"/>
      <c r="H523" s="265"/>
      <c r="I523" s="265"/>
      <c r="J523" s="265"/>
      <c r="K523" s="265"/>
      <c r="L523" s="265"/>
      <c r="M523" s="265"/>
      <c r="N523" s="265"/>
      <c r="O523" s="265"/>
      <c r="P523" s="265"/>
      <c r="Q523" s="265"/>
      <c r="R523" s="233"/>
      <c r="S523" s="233"/>
      <c r="T523" s="233"/>
      <c r="U523" s="233"/>
      <c r="V523" s="233"/>
      <c r="W523" s="233"/>
      <c r="X523" s="233"/>
      <c r="Y523" s="233"/>
      <c r="Z523" s="233"/>
      <c r="AA523" s="233"/>
      <c r="AB523" s="233"/>
      <c r="AC523" s="265"/>
      <c r="AD523" s="265"/>
      <c r="AE523" s="265"/>
      <c r="AF523" s="265"/>
      <c r="AG523" s="265"/>
      <c r="AH523" s="204"/>
      <c r="AI523" s="212" t="s">
        <v>3270</v>
      </c>
      <c r="AJ523" s="213">
        <v>270304</v>
      </c>
      <c r="AK523" s="233"/>
      <c r="AL523" s="233"/>
      <c r="AM523" s="233"/>
      <c r="AN523" s="233"/>
      <c r="AO523" s="233"/>
      <c r="AP523" s="233"/>
      <c r="AQ523" s="233"/>
      <c r="AR523" s="233"/>
      <c r="AS523" s="265"/>
      <c r="AT523" s="265"/>
      <c r="AU523" s="265"/>
      <c r="AV523" s="265"/>
      <c r="AW523" s="265"/>
      <c r="AX523" s="265"/>
      <c r="AY523" s="265"/>
      <c r="AZ523" s="265"/>
      <c r="BA523" s="265"/>
      <c r="BB523" s="265"/>
      <c r="BC523" s="265"/>
      <c r="BD523" s="266"/>
      <c r="BE523" s="266"/>
      <c r="BF523" s="266"/>
      <c r="BG523" s="266"/>
      <c r="BH523" s="266"/>
      <c r="BI523" s="265"/>
      <c r="BJ523" s="265"/>
      <c r="BK523" s="265"/>
      <c r="BN523" s="2"/>
      <c r="BQ523" s="45"/>
    </row>
    <row r="524" spans="1:69" customFormat="1" ht="34.5" hidden="1" customHeight="1" x14ac:dyDescent="0.25">
      <c r="A524" s="233"/>
      <c r="B524" s="233"/>
      <c r="C524" s="233"/>
      <c r="D524" s="233"/>
      <c r="E524" s="265"/>
      <c r="F524" s="265"/>
      <c r="G524" s="265"/>
      <c r="H524" s="265"/>
      <c r="I524" s="265"/>
      <c r="J524" s="265"/>
      <c r="K524" s="265"/>
      <c r="L524" s="265"/>
      <c r="M524" s="265"/>
      <c r="N524" s="265"/>
      <c r="O524" s="265"/>
      <c r="P524" s="265"/>
      <c r="Q524" s="265"/>
      <c r="R524" s="233"/>
      <c r="S524" s="233"/>
      <c r="T524" s="233"/>
      <c r="U524" s="233"/>
      <c r="V524" s="233"/>
      <c r="W524" s="233"/>
      <c r="X524" s="233"/>
      <c r="Y524" s="233"/>
      <c r="Z524" s="233"/>
      <c r="AA524" s="233"/>
      <c r="AB524" s="233"/>
      <c r="AC524" s="265"/>
      <c r="AD524" s="265"/>
      <c r="AE524" s="265"/>
      <c r="AF524" s="265"/>
      <c r="AG524" s="265"/>
      <c r="AH524" s="204"/>
      <c r="AI524" s="212" t="s">
        <v>3272</v>
      </c>
      <c r="AJ524" s="213">
        <v>270306</v>
      </c>
      <c r="AK524" s="233"/>
      <c r="AL524" s="233"/>
      <c r="AM524" s="233"/>
      <c r="AN524" s="233"/>
      <c r="AO524" s="233"/>
      <c r="AP524" s="233"/>
      <c r="AQ524" s="233"/>
      <c r="AR524" s="233"/>
      <c r="AS524" s="265"/>
      <c r="AT524" s="265"/>
      <c r="AU524" s="265"/>
      <c r="AV524" s="265"/>
      <c r="AW524" s="265"/>
      <c r="AX524" s="265"/>
      <c r="AY524" s="265"/>
      <c r="AZ524" s="265"/>
      <c r="BA524" s="265"/>
      <c r="BB524" s="265"/>
      <c r="BC524" s="265"/>
      <c r="BD524" s="266"/>
      <c r="BE524" s="266"/>
      <c r="BF524" s="266"/>
      <c r="BG524" s="266"/>
      <c r="BH524" s="266"/>
      <c r="BI524" s="265"/>
      <c r="BJ524" s="265"/>
      <c r="BK524" s="265"/>
      <c r="BN524" s="2"/>
      <c r="BQ524" s="45"/>
    </row>
    <row r="525" spans="1:69" customFormat="1" ht="34.5" hidden="1" customHeight="1" x14ac:dyDescent="0.25">
      <c r="A525" s="233"/>
      <c r="B525" s="233"/>
      <c r="C525" s="233"/>
      <c r="D525" s="233"/>
      <c r="E525" s="265"/>
      <c r="F525" s="265"/>
      <c r="G525" s="265"/>
      <c r="H525" s="265"/>
      <c r="I525" s="265"/>
      <c r="J525" s="265"/>
      <c r="K525" s="265"/>
      <c r="L525" s="265"/>
      <c r="M525" s="265"/>
      <c r="N525" s="265"/>
      <c r="O525" s="265"/>
      <c r="P525" s="265"/>
      <c r="Q525" s="265"/>
      <c r="R525" s="233"/>
      <c r="S525" s="233"/>
      <c r="T525" s="233"/>
      <c r="U525" s="233"/>
      <c r="V525" s="233"/>
      <c r="W525" s="233"/>
      <c r="X525" s="233"/>
      <c r="Y525" s="233"/>
      <c r="Z525" s="233"/>
      <c r="AA525" s="233"/>
      <c r="AB525" s="233"/>
      <c r="AC525" s="265"/>
      <c r="AD525" s="265"/>
      <c r="AE525" s="265"/>
      <c r="AF525" s="265"/>
      <c r="AG525" s="265"/>
      <c r="AH525" s="204"/>
      <c r="AI525" s="212" t="s">
        <v>3287</v>
      </c>
      <c r="AJ525" s="213">
        <v>270307</v>
      </c>
      <c r="AK525" s="233"/>
      <c r="AL525" s="233"/>
      <c r="AM525" s="233"/>
      <c r="AN525" s="233"/>
      <c r="AO525" s="233"/>
      <c r="AP525" s="233"/>
      <c r="AQ525" s="233"/>
      <c r="AR525" s="233"/>
      <c r="AS525" s="265"/>
      <c r="AT525" s="265"/>
      <c r="AU525" s="265"/>
      <c r="AV525" s="265"/>
      <c r="AW525" s="265"/>
      <c r="AX525" s="265"/>
      <c r="AY525" s="265"/>
      <c r="AZ525" s="265"/>
      <c r="BA525" s="265"/>
      <c r="BB525" s="265"/>
      <c r="BC525" s="265"/>
      <c r="BD525" s="266"/>
      <c r="BE525" s="266"/>
      <c r="BF525" s="266"/>
      <c r="BG525" s="266"/>
      <c r="BH525" s="266"/>
      <c r="BI525" s="265"/>
      <c r="BJ525" s="265"/>
      <c r="BK525" s="265"/>
      <c r="BN525" s="2"/>
      <c r="BQ525" s="45"/>
    </row>
    <row r="526" spans="1:69" customFormat="1" ht="34.5" hidden="1" customHeight="1" x14ac:dyDescent="0.25">
      <c r="A526" s="233"/>
      <c r="B526" s="233"/>
      <c r="C526" s="233"/>
      <c r="D526" s="233"/>
      <c r="E526" s="265"/>
      <c r="F526" s="265"/>
      <c r="G526" s="265"/>
      <c r="H526" s="265"/>
      <c r="I526" s="265"/>
      <c r="J526" s="265"/>
      <c r="K526" s="265"/>
      <c r="L526" s="265"/>
      <c r="M526" s="265"/>
      <c r="N526" s="265"/>
      <c r="O526" s="265"/>
      <c r="P526" s="265"/>
      <c r="Q526" s="265"/>
      <c r="R526" s="233"/>
      <c r="S526" s="233"/>
      <c r="T526" s="233"/>
      <c r="U526" s="233"/>
      <c r="V526" s="233"/>
      <c r="W526" s="233"/>
      <c r="X526" s="233"/>
      <c r="Y526" s="233"/>
      <c r="Z526" s="233"/>
      <c r="AA526" s="233"/>
      <c r="AB526" s="233"/>
      <c r="AC526" s="265"/>
      <c r="AD526" s="265"/>
      <c r="AE526" s="265"/>
      <c r="AF526" s="265"/>
      <c r="AG526" s="265"/>
      <c r="AH526" s="204"/>
      <c r="AI526" s="212" t="s">
        <v>3275</v>
      </c>
      <c r="AJ526" s="213">
        <v>270398</v>
      </c>
      <c r="AK526" s="233"/>
      <c r="AL526" s="233"/>
      <c r="AM526" s="233"/>
      <c r="AN526" s="233"/>
      <c r="AO526" s="233"/>
      <c r="AP526" s="233"/>
      <c r="AQ526" s="233"/>
      <c r="AR526" s="233"/>
      <c r="AS526" s="265"/>
      <c r="AT526" s="265"/>
      <c r="AU526" s="265"/>
      <c r="AV526" s="265"/>
      <c r="AW526" s="265"/>
      <c r="AX526" s="265"/>
      <c r="AY526" s="265"/>
      <c r="AZ526" s="265"/>
      <c r="BA526" s="265"/>
      <c r="BB526" s="265"/>
      <c r="BC526" s="265"/>
      <c r="BD526" s="266"/>
      <c r="BE526" s="266"/>
      <c r="BF526" s="266"/>
      <c r="BG526" s="266"/>
      <c r="BH526" s="266"/>
      <c r="BI526" s="265"/>
      <c r="BJ526" s="265"/>
      <c r="BK526" s="265"/>
      <c r="BN526" s="2"/>
      <c r="BQ526" s="45"/>
    </row>
    <row r="527" spans="1:69" customFormat="1" ht="34.5" hidden="1" customHeight="1" x14ac:dyDescent="0.25">
      <c r="A527" s="233"/>
      <c r="B527" s="233"/>
      <c r="C527" s="233"/>
      <c r="D527" s="233"/>
      <c r="E527" s="265"/>
      <c r="F527" s="265"/>
      <c r="G527" s="265"/>
      <c r="H527" s="265"/>
      <c r="I527" s="265"/>
      <c r="J527" s="265"/>
      <c r="K527" s="265"/>
      <c r="L527" s="265"/>
      <c r="M527" s="265"/>
      <c r="N527" s="265"/>
      <c r="O527" s="265"/>
      <c r="P527" s="265"/>
      <c r="Q527" s="265"/>
      <c r="R527" s="233"/>
      <c r="S527" s="233"/>
      <c r="T527" s="233"/>
      <c r="U527" s="233"/>
      <c r="V527" s="233"/>
      <c r="W527" s="233"/>
      <c r="X527" s="233"/>
      <c r="Y527" s="233"/>
      <c r="Z527" s="233"/>
      <c r="AA527" s="233"/>
      <c r="AB527" s="233"/>
      <c r="AC527" s="265"/>
      <c r="AD527" s="265"/>
      <c r="AE527" s="265"/>
      <c r="AF527" s="265"/>
      <c r="AG527" s="265"/>
      <c r="AH527" s="204"/>
      <c r="AI527" s="212" t="s">
        <v>3276</v>
      </c>
      <c r="AJ527" s="213">
        <v>270399</v>
      </c>
      <c r="AK527" s="233"/>
      <c r="AL527" s="233"/>
      <c r="AM527" s="233"/>
      <c r="AN527" s="233"/>
      <c r="AO527" s="233"/>
      <c r="AP527" s="233"/>
      <c r="AQ527" s="233"/>
      <c r="AR527" s="233"/>
      <c r="AS527" s="265"/>
      <c r="AT527" s="265"/>
      <c r="AU527" s="265"/>
      <c r="AV527" s="265"/>
      <c r="AW527" s="265"/>
      <c r="AX527" s="265"/>
      <c r="AY527" s="265"/>
      <c r="AZ527" s="265"/>
      <c r="BA527" s="265"/>
      <c r="BB527" s="265"/>
      <c r="BC527" s="265"/>
      <c r="BD527" s="266"/>
      <c r="BE527" s="266"/>
      <c r="BF527" s="266"/>
      <c r="BG527" s="266"/>
      <c r="BH527" s="266"/>
      <c r="BI527" s="265"/>
      <c r="BJ527" s="265"/>
      <c r="BK527" s="265"/>
      <c r="BN527" s="2"/>
      <c r="BQ527" s="45"/>
    </row>
    <row r="528" spans="1:69" customFormat="1" ht="34.5" hidden="1" customHeight="1" x14ac:dyDescent="0.25">
      <c r="A528" s="233"/>
      <c r="B528" s="233"/>
      <c r="C528" s="233"/>
      <c r="D528" s="233"/>
      <c r="E528" s="265"/>
      <c r="F528" s="265"/>
      <c r="G528" s="265"/>
      <c r="H528" s="265"/>
      <c r="I528" s="265"/>
      <c r="J528" s="265"/>
      <c r="K528" s="265"/>
      <c r="L528" s="265"/>
      <c r="M528" s="265"/>
      <c r="N528" s="265"/>
      <c r="O528" s="265"/>
      <c r="P528" s="265"/>
      <c r="Q528" s="265"/>
      <c r="R528" s="233"/>
      <c r="S528" s="233"/>
      <c r="T528" s="233"/>
      <c r="U528" s="233"/>
      <c r="V528" s="233"/>
      <c r="W528" s="233"/>
      <c r="X528" s="233"/>
      <c r="Y528" s="233"/>
      <c r="Z528" s="233"/>
      <c r="AA528" s="233"/>
      <c r="AB528" s="233"/>
      <c r="AC528" s="265"/>
      <c r="AD528" s="265"/>
      <c r="AE528" s="265"/>
      <c r="AF528" s="265"/>
      <c r="AG528" s="265"/>
      <c r="AH528" s="204"/>
      <c r="AI528" s="212" t="s">
        <v>3265</v>
      </c>
      <c r="AJ528" s="213">
        <v>270400</v>
      </c>
      <c r="AK528" s="233"/>
      <c r="AL528" s="233"/>
      <c r="AM528" s="233"/>
      <c r="AN528" s="233"/>
      <c r="AO528" s="233"/>
      <c r="AP528" s="233"/>
      <c r="AQ528" s="233"/>
      <c r="AR528" s="233"/>
      <c r="AS528" s="265"/>
      <c r="AT528" s="265"/>
      <c r="AU528" s="265"/>
      <c r="AV528" s="265"/>
      <c r="AW528" s="265"/>
      <c r="AX528" s="265"/>
      <c r="AY528" s="265"/>
      <c r="AZ528" s="265"/>
      <c r="BA528" s="265"/>
      <c r="BB528" s="265"/>
      <c r="BC528" s="265"/>
      <c r="BD528" s="266"/>
      <c r="BE528" s="266"/>
      <c r="BF528" s="266"/>
      <c r="BG528" s="266"/>
      <c r="BH528" s="266"/>
      <c r="BI528" s="265"/>
      <c r="BJ528" s="265"/>
      <c r="BK528" s="265"/>
      <c r="BN528" s="2"/>
      <c r="BQ528" s="45"/>
    </row>
    <row r="529" spans="1:69" customFormat="1" ht="34.5" hidden="1" customHeight="1" x14ac:dyDescent="0.25">
      <c r="A529" s="233"/>
      <c r="B529" s="233"/>
      <c r="C529" s="233"/>
      <c r="D529" s="233"/>
      <c r="E529" s="265"/>
      <c r="F529" s="265"/>
      <c r="G529" s="265"/>
      <c r="H529" s="265"/>
      <c r="I529" s="265"/>
      <c r="J529" s="265"/>
      <c r="K529" s="265"/>
      <c r="L529" s="265"/>
      <c r="M529" s="265"/>
      <c r="N529" s="265"/>
      <c r="O529" s="265"/>
      <c r="P529" s="265"/>
      <c r="Q529" s="265"/>
      <c r="R529" s="233"/>
      <c r="S529" s="233"/>
      <c r="T529" s="233"/>
      <c r="U529" s="233"/>
      <c r="V529" s="233"/>
      <c r="W529" s="233"/>
      <c r="X529" s="233"/>
      <c r="Y529" s="233"/>
      <c r="Z529" s="233"/>
      <c r="AA529" s="233"/>
      <c r="AB529" s="233"/>
      <c r="AC529" s="265"/>
      <c r="AD529" s="265"/>
      <c r="AE529" s="265"/>
      <c r="AF529" s="265"/>
      <c r="AG529" s="265"/>
      <c r="AH529" s="204"/>
      <c r="AI529" s="212" t="s">
        <v>3288</v>
      </c>
      <c r="AJ529" s="213">
        <v>270401</v>
      </c>
      <c r="AK529" s="233"/>
      <c r="AL529" s="233"/>
      <c r="AM529" s="233"/>
      <c r="AN529" s="233"/>
      <c r="AO529" s="233"/>
      <c r="AP529" s="233"/>
      <c r="AQ529" s="233"/>
      <c r="AR529" s="233"/>
      <c r="AS529" s="265"/>
      <c r="AT529" s="265"/>
      <c r="AU529" s="265"/>
      <c r="AV529" s="265"/>
      <c r="AW529" s="265"/>
      <c r="AX529" s="265"/>
      <c r="AY529" s="265"/>
      <c r="AZ529" s="265"/>
      <c r="BA529" s="265"/>
      <c r="BB529" s="265"/>
      <c r="BC529" s="265"/>
      <c r="BD529" s="266"/>
      <c r="BE529" s="266"/>
      <c r="BF529" s="266"/>
      <c r="BG529" s="266"/>
      <c r="BH529" s="266"/>
      <c r="BI529" s="265"/>
      <c r="BJ529" s="265"/>
      <c r="BK529" s="265"/>
      <c r="BN529" s="2"/>
      <c r="BQ529" s="45"/>
    </row>
    <row r="530" spans="1:69" customFormat="1" ht="34.5" hidden="1" customHeight="1" x14ac:dyDescent="0.25">
      <c r="A530" s="233"/>
      <c r="B530" s="233"/>
      <c r="C530" s="233"/>
      <c r="D530" s="233"/>
      <c r="E530" s="265"/>
      <c r="F530" s="265"/>
      <c r="G530" s="265"/>
      <c r="H530" s="265"/>
      <c r="I530" s="265"/>
      <c r="J530" s="265"/>
      <c r="K530" s="265"/>
      <c r="L530" s="265"/>
      <c r="M530" s="265"/>
      <c r="N530" s="265"/>
      <c r="O530" s="265"/>
      <c r="P530" s="265"/>
      <c r="Q530" s="265"/>
      <c r="R530" s="233"/>
      <c r="S530" s="233"/>
      <c r="T530" s="233"/>
      <c r="U530" s="233"/>
      <c r="V530" s="233"/>
      <c r="W530" s="233"/>
      <c r="X530" s="233"/>
      <c r="Y530" s="233"/>
      <c r="Z530" s="233"/>
      <c r="AA530" s="233"/>
      <c r="AB530" s="233"/>
      <c r="AC530" s="265"/>
      <c r="AD530" s="265"/>
      <c r="AE530" s="265"/>
      <c r="AF530" s="265"/>
      <c r="AG530" s="265"/>
      <c r="AH530" s="204"/>
      <c r="AI530" s="212" t="s">
        <v>3289</v>
      </c>
      <c r="AJ530" s="213">
        <v>270402</v>
      </c>
      <c r="AK530" s="233"/>
      <c r="AL530" s="233"/>
      <c r="AM530" s="233"/>
      <c r="AN530" s="233"/>
      <c r="AO530" s="233"/>
      <c r="AP530" s="233"/>
      <c r="AQ530" s="233"/>
      <c r="AR530" s="233"/>
      <c r="AS530" s="265"/>
      <c r="AT530" s="265"/>
      <c r="AU530" s="265"/>
      <c r="AV530" s="265"/>
      <c r="AW530" s="265"/>
      <c r="AX530" s="265"/>
      <c r="AY530" s="265"/>
      <c r="AZ530" s="265"/>
      <c r="BA530" s="265"/>
      <c r="BB530" s="265"/>
      <c r="BC530" s="265"/>
      <c r="BD530" s="266"/>
      <c r="BE530" s="266"/>
      <c r="BF530" s="266"/>
      <c r="BG530" s="266"/>
      <c r="BH530" s="266"/>
      <c r="BI530" s="265"/>
      <c r="BJ530" s="265"/>
      <c r="BK530" s="265"/>
      <c r="BN530" s="2"/>
      <c r="BQ530" s="45"/>
    </row>
    <row r="531" spans="1:69" customFormat="1" ht="34.5" hidden="1" customHeight="1" x14ac:dyDescent="0.25">
      <c r="A531" s="233"/>
      <c r="B531" s="233"/>
      <c r="C531" s="233"/>
      <c r="D531" s="233"/>
      <c r="E531" s="265"/>
      <c r="F531" s="265"/>
      <c r="G531" s="265"/>
      <c r="H531" s="265"/>
      <c r="I531" s="265"/>
      <c r="J531" s="265"/>
      <c r="K531" s="265"/>
      <c r="L531" s="265"/>
      <c r="M531" s="265"/>
      <c r="N531" s="265"/>
      <c r="O531" s="265"/>
      <c r="P531" s="265"/>
      <c r="Q531" s="265"/>
      <c r="R531" s="233"/>
      <c r="S531" s="233"/>
      <c r="T531" s="233"/>
      <c r="U531" s="233"/>
      <c r="V531" s="233"/>
      <c r="W531" s="233"/>
      <c r="X531" s="233"/>
      <c r="Y531" s="233"/>
      <c r="Z531" s="233"/>
      <c r="AA531" s="233"/>
      <c r="AB531" s="233"/>
      <c r="AC531" s="265"/>
      <c r="AD531" s="265"/>
      <c r="AE531" s="265"/>
      <c r="AF531" s="265"/>
      <c r="AG531" s="265"/>
      <c r="AH531" s="204"/>
      <c r="AI531" s="212" t="s">
        <v>3290</v>
      </c>
      <c r="AJ531" s="213">
        <v>280000</v>
      </c>
      <c r="AK531" s="233"/>
      <c r="AL531" s="233"/>
      <c r="AM531" s="233"/>
      <c r="AN531" s="233"/>
      <c r="AO531" s="233"/>
      <c r="AP531" s="233"/>
      <c r="AQ531" s="233"/>
      <c r="AR531" s="233"/>
      <c r="AS531" s="265"/>
      <c r="AT531" s="265"/>
      <c r="AU531" s="265"/>
      <c r="AV531" s="265"/>
      <c r="AW531" s="265"/>
      <c r="AX531" s="265"/>
      <c r="AY531" s="265"/>
      <c r="AZ531" s="265"/>
      <c r="BA531" s="265"/>
      <c r="BB531" s="265"/>
      <c r="BC531" s="265"/>
      <c r="BD531" s="266"/>
      <c r="BE531" s="266"/>
      <c r="BF531" s="266"/>
      <c r="BG531" s="266"/>
      <c r="BH531" s="266"/>
      <c r="BI531" s="265"/>
      <c r="BJ531" s="265"/>
      <c r="BK531" s="265"/>
      <c r="BN531" s="2"/>
      <c r="BQ531" s="45"/>
    </row>
    <row r="532" spans="1:69" customFormat="1" ht="34.5" hidden="1" customHeight="1" x14ac:dyDescent="0.25">
      <c r="A532" s="233"/>
      <c r="B532" s="233"/>
      <c r="C532" s="233"/>
      <c r="D532" s="233"/>
      <c r="E532" s="265"/>
      <c r="F532" s="265"/>
      <c r="G532" s="265"/>
      <c r="H532" s="265"/>
      <c r="I532" s="265"/>
      <c r="J532" s="265"/>
      <c r="K532" s="265"/>
      <c r="L532" s="265"/>
      <c r="M532" s="265"/>
      <c r="N532" s="265"/>
      <c r="O532" s="265"/>
      <c r="P532" s="265"/>
      <c r="Q532" s="265"/>
      <c r="R532" s="233"/>
      <c r="S532" s="233"/>
      <c r="T532" s="233"/>
      <c r="U532" s="233"/>
      <c r="V532" s="233"/>
      <c r="W532" s="233"/>
      <c r="X532" s="233"/>
      <c r="Y532" s="233"/>
      <c r="Z532" s="233"/>
      <c r="AA532" s="233"/>
      <c r="AB532" s="233"/>
      <c r="AC532" s="265"/>
      <c r="AD532" s="265"/>
      <c r="AE532" s="265"/>
      <c r="AF532" s="265"/>
      <c r="AG532" s="265"/>
      <c r="AH532" s="204"/>
      <c r="AI532" s="212" t="s">
        <v>3291</v>
      </c>
      <c r="AJ532" s="213">
        <v>280100</v>
      </c>
      <c r="AK532" s="233"/>
      <c r="AL532" s="233"/>
      <c r="AM532" s="233"/>
      <c r="AN532" s="233"/>
      <c r="AO532" s="233"/>
      <c r="AP532" s="233"/>
      <c r="AQ532" s="233"/>
      <c r="AR532" s="233"/>
      <c r="AS532" s="265"/>
      <c r="AT532" s="265"/>
      <c r="AU532" s="265"/>
      <c r="AV532" s="265"/>
      <c r="AW532" s="265"/>
      <c r="AX532" s="265"/>
      <c r="AY532" s="265"/>
      <c r="AZ532" s="265"/>
      <c r="BA532" s="265"/>
      <c r="BB532" s="265"/>
      <c r="BC532" s="265"/>
      <c r="BD532" s="266"/>
      <c r="BE532" s="266"/>
      <c r="BF532" s="266"/>
      <c r="BG532" s="266"/>
      <c r="BH532" s="266"/>
      <c r="BI532" s="265"/>
      <c r="BJ532" s="265"/>
      <c r="BK532" s="265"/>
      <c r="BN532" s="2"/>
      <c r="BQ532" s="45"/>
    </row>
    <row r="533" spans="1:69" customFormat="1" ht="34.5" hidden="1" customHeight="1" x14ac:dyDescent="0.25">
      <c r="A533" s="233"/>
      <c r="B533" s="233"/>
      <c r="C533" s="233"/>
      <c r="D533" s="233"/>
      <c r="E533" s="265"/>
      <c r="F533" s="265"/>
      <c r="G533" s="265"/>
      <c r="H533" s="265"/>
      <c r="I533" s="265"/>
      <c r="J533" s="265"/>
      <c r="K533" s="265"/>
      <c r="L533" s="265"/>
      <c r="M533" s="265"/>
      <c r="N533" s="265"/>
      <c r="O533" s="265"/>
      <c r="P533" s="265"/>
      <c r="Q533" s="265"/>
      <c r="R533" s="233"/>
      <c r="S533" s="233"/>
      <c r="T533" s="233"/>
      <c r="U533" s="233"/>
      <c r="V533" s="233"/>
      <c r="W533" s="233"/>
      <c r="X533" s="233"/>
      <c r="Y533" s="233"/>
      <c r="Z533" s="233"/>
      <c r="AA533" s="233"/>
      <c r="AB533" s="233"/>
      <c r="AC533" s="265"/>
      <c r="AD533" s="265"/>
      <c r="AE533" s="265"/>
      <c r="AF533" s="265"/>
      <c r="AG533" s="265"/>
      <c r="AH533" s="204"/>
      <c r="AI533" s="212" t="s">
        <v>3014</v>
      </c>
      <c r="AJ533" s="213">
        <v>280101</v>
      </c>
      <c r="AK533" s="233"/>
      <c r="AL533" s="233"/>
      <c r="AM533" s="233"/>
      <c r="AN533" s="233"/>
      <c r="AO533" s="233"/>
      <c r="AP533" s="233"/>
      <c r="AQ533" s="233"/>
      <c r="AR533" s="233"/>
      <c r="AS533" s="265"/>
      <c r="AT533" s="265"/>
      <c r="AU533" s="265"/>
      <c r="AV533" s="265"/>
      <c r="AW533" s="265"/>
      <c r="AX533" s="265"/>
      <c r="AY533" s="265"/>
      <c r="AZ533" s="265"/>
      <c r="BA533" s="265"/>
      <c r="BB533" s="265"/>
      <c r="BC533" s="265"/>
      <c r="BD533" s="266"/>
      <c r="BE533" s="266"/>
      <c r="BF533" s="266"/>
      <c r="BG533" s="266"/>
      <c r="BH533" s="266"/>
      <c r="BI533" s="265"/>
      <c r="BJ533" s="265"/>
      <c r="BK533" s="265"/>
      <c r="BN533" s="2"/>
      <c r="BQ533" s="45"/>
    </row>
    <row r="534" spans="1:69" customFormat="1" ht="34.5" hidden="1" customHeight="1" x14ac:dyDescent="0.25">
      <c r="A534" s="233"/>
      <c r="B534" s="233"/>
      <c r="C534" s="233"/>
      <c r="D534" s="233"/>
      <c r="E534" s="265"/>
      <c r="F534" s="265"/>
      <c r="G534" s="265"/>
      <c r="H534" s="265"/>
      <c r="I534" s="265"/>
      <c r="J534" s="265"/>
      <c r="K534" s="265"/>
      <c r="L534" s="265"/>
      <c r="M534" s="265"/>
      <c r="N534" s="265"/>
      <c r="O534" s="265"/>
      <c r="P534" s="265"/>
      <c r="Q534" s="265"/>
      <c r="R534" s="233"/>
      <c r="S534" s="233"/>
      <c r="T534" s="233"/>
      <c r="U534" s="233"/>
      <c r="V534" s="233"/>
      <c r="W534" s="233"/>
      <c r="X534" s="233"/>
      <c r="Y534" s="233"/>
      <c r="Z534" s="233"/>
      <c r="AA534" s="233"/>
      <c r="AB534" s="233"/>
      <c r="AC534" s="265"/>
      <c r="AD534" s="265"/>
      <c r="AE534" s="265"/>
      <c r="AF534" s="265"/>
      <c r="AG534" s="265"/>
      <c r="AH534" s="204"/>
      <c r="AI534" s="212" t="s">
        <v>3091</v>
      </c>
      <c r="AJ534" s="213">
        <v>280102</v>
      </c>
      <c r="AK534" s="233"/>
      <c r="AL534" s="233"/>
      <c r="AM534" s="233"/>
      <c r="AN534" s="233"/>
      <c r="AO534" s="233"/>
      <c r="AP534" s="233"/>
      <c r="AQ534" s="233"/>
      <c r="AR534" s="233"/>
      <c r="AS534" s="265"/>
      <c r="AT534" s="265"/>
      <c r="AU534" s="265"/>
      <c r="AV534" s="265"/>
      <c r="AW534" s="265"/>
      <c r="AX534" s="265"/>
      <c r="AY534" s="265"/>
      <c r="AZ534" s="265"/>
      <c r="BA534" s="265"/>
      <c r="BB534" s="265"/>
      <c r="BC534" s="265"/>
      <c r="BD534" s="266"/>
      <c r="BE534" s="266"/>
      <c r="BF534" s="266"/>
      <c r="BG534" s="266"/>
      <c r="BH534" s="266"/>
      <c r="BI534" s="265"/>
      <c r="BJ534" s="265"/>
      <c r="BK534" s="265"/>
      <c r="BN534" s="2"/>
      <c r="BQ534" s="45"/>
    </row>
    <row r="535" spans="1:69" customFormat="1" ht="34.5" hidden="1" customHeight="1" x14ac:dyDescent="0.25">
      <c r="A535" s="233"/>
      <c r="B535" s="233"/>
      <c r="C535" s="233"/>
      <c r="D535" s="233"/>
      <c r="E535" s="265"/>
      <c r="F535" s="265"/>
      <c r="G535" s="265"/>
      <c r="H535" s="265"/>
      <c r="I535" s="265"/>
      <c r="J535" s="265"/>
      <c r="K535" s="265"/>
      <c r="L535" s="265"/>
      <c r="M535" s="265"/>
      <c r="N535" s="265"/>
      <c r="O535" s="265"/>
      <c r="P535" s="265"/>
      <c r="Q535" s="265"/>
      <c r="R535" s="233"/>
      <c r="S535" s="233"/>
      <c r="T535" s="233"/>
      <c r="U535" s="233"/>
      <c r="V535" s="233"/>
      <c r="W535" s="233"/>
      <c r="X535" s="233"/>
      <c r="Y535" s="233"/>
      <c r="Z535" s="233"/>
      <c r="AA535" s="233"/>
      <c r="AB535" s="233"/>
      <c r="AC535" s="265"/>
      <c r="AD535" s="265"/>
      <c r="AE535" s="265"/>
      <c r="AF535" s="265"/>
      <c r="AG535" s="265"/>
      <c r="AH535" s="204"/>
      <c r="AI535" s="212" t="s">
        <v>3093</v>
      </c>
      <c r="AJ535" s="213">
        <v>280103</v>
      </c>
      <c r="AK535" s="233"/>
      <c r="AL535" s="233"/>
      <c r="AM535" s="233"/>
      <c r="AN535" s="233"/>
      <c r="AO535" s="233"/>
      <c r="AP535" s="233"/>
      <c r="AQ535" s="233"/>
      <c r="AR535" s="233"/>
      <c r="AS535" s="265"/>
      <c r="AT535" s="265"/>
      <c r="AU535" s="265"/>
      <c r="AV535" s="265"/>
      <c r="AW535" s="265"/>
      <c r="AX535" s="265"/>
      <c r="AY535" s="265"/>
      <c r="AZ535" s="265"/>
      <c r="BA535" s="265"/>
      <c r="BB535" s="265"/>
      <c r="BC535" s="265"/>
      <c r="BD535" s="266"/>
      <c r="BE535" s="266"/>
      <c r="BF535" s="266"/>
      <c r="BG535" s="266"/>
      <c r="BH535" s="266"/>
      <c r="BI535" s="265"/>
      <c r="BJ535" s="265"/>
      <c r="BK535" s="265"/>
      <c r="BN535" s="2"/>
      <c r="BQ535" s="45"/>
    </row>
    <row r="536" spans="1:69" customFormat="1" ht="34.5" hidden="1" customHeight="1" x14ac:dyDescent="0.25">
      <c r="A536" s="233"/>
      <c r="B536" s="233"/>
      <c r="C536" s="233"/>
      <c r="D536" s="233"/>
      <c r="E536" s="265"/>
      <c r="F536" s="265"/>
      <c r="G536" s="265"/>
      <c r="H536" s="265"/>
      <c r="I536" s="265"/>
      <c r="J536" s="265"/>
      <c r="K536" s="265"/>
      <c r="L536" s="265"/>
      <c r="M536" s="265"/>
      <c r="N536" s="265"/>
      <c r="O536" s="265"/>
      <c r="P536" s="265"/>
      <c r="Q536" s="265"/>
      <c r="R536" s="233"/>
      <c r="S536" s="233"/>
      <c r="T536" s="233"/>
      <c r="U536" s="233"/>
      <c r="V536" s="233"/>
      <c r="W536" s="233"/>
      <c r="X536" s="233"/>
      <c r="Y536" s="233"/>
      <c r="Z536" s="233"/>
      <c r="AA536" s="233"/>
      <c r="AB536" s="233"/>
      <c r="AC536" s="265"/>
      <c r="AD536" s="265"/>
      <c r="AE536" s="265"/>
      <c r="AF536" s="265"/>
      <c r="AG536" s="265"/>
      <c r="AH536" s="204"/>
      <c r="AI536" s="212" t="s">
        <v>3279</v>
      </c>
      <c r="AJ536" s="213">
        <v>280104</v>
      </c>
      <c r="AK536" s="233"/>
      <c r="AL536" s="233"/>
      <c r="AM536" s="233"/>
      <c r="AN536" s="233"/>
      <c r="AO536" s="233"/>
      <c r="AP536" s="233"/>
      <c r="AQ536" s="233"/>
      <c r="AR536" s="233"/>
      <c r="AS536" s="265"/>
      <c r="AT536" s="265"/>
      <c r="AU536" s="265"/>
      <c r="AV536" s="265"/>
      <c r="AW536" s="265"/>
      <c r="AX536" s="265"/>
      <c r="AY536" s="265"/>
      <c r="AZ536" s="265"/>
      <c r="BA536" s="265"/>
      <c r="BB536" s="265"/>
      <c r="BC536" s="265"/>
      <c r="BD536" s="266"/>
      <c r="BE536" s="266"/>
      <c r="BF536" s="266"/>
      <c r="BG536" s="266"/>
      <c r="BH536" s="266"/>
      <c r="BI536" s="265"/>
      <c r="BJ536" s="265"/>
      <c r="BK536" s="265"/>
      <c r="BN536" s="2"/>
      <c r="BQ536" s="45"/>
    </row>
    <row r="537" spans="1:69" customFormat="1" ht="34.5" hidden="1" customHeight="1" x14ac:dyDescent="0.25">
      <c r="A537" s="233"/>
      <c r="B537" s="233"/>
      <c r="C537" s="233"/>
      <c r="D537" s="233"/>
      <c r="E537" s="265"/>
      <c r="F537" s="265"/>
      <c r="G537" s="265"/>
      <c r="H537" s="265"/>
      <c r="I537" s="265"/>
      <c r="J537" s="265"/>
      <c r="K537" s="265"/>
      <c r="L537" s="265"/>
      <c r="M537" s="265"/>
      <c r="N537" s="265"/>
      <c r="O537" s="265"/>
      <c r="P537" s="265"/>
      <c r="Q537" s="265"/>
      <c r="R537" s="233"/>
      <c r="S537" s="233"/>
      <c r="T537" s="233"/>
      <c r="U537" s="233"/>
      <c r="V537" s="233"/>
      <c r="W537" s="233"/>
      <c r="X537" s="233"/>
      <c r="Y537" s="233"/>
      <c r="Z537" s="233"/>
      <c r="AA537" s="233"/>
      <c r="AB537" s="233"/>
      <c r="AC537" s="265"/>
      <c r="AD537" s="265"/>
      <c r="AE537" s="265"/>
      <c r="AF537" s="265"/>
      <c r="AG537" s="265"/>
      <c r="AH537" s="204"/>
      <c r="AI537" s="212" t="s">
        <v>3096</v>
      </c>
      <c r="AJ537" s="213">
        <v>280105</v>
      </c>
      <c r="AK537" s="233"/>
      <c r="AL537" s="233"/>
      <c r="AM537" s="233"/>
      <c r="AN537" s="233"/>
      <c r="AO537" s="233"/>
      <c r="AP537" s="233"/>
      <c r="AQ537" s="233"/>
      <c r="AR537" s="233"/>
      <c r="AS537" s="265"/>
      <c r="AT537" s="265"/>
      <c r="AU537" s="265"/>
      <c r="AV537" s="265"/>
      <c r="AW537" s="265"/>
      <c r="AX537" s="265"/>
      <c r="AY537" s="265"/>
      <c r="AZ537" s="265"/>
      <c r="BA537" s="265"/>
      <c r="BB537" s="265"/>
      <c r="BC537" s="265"/>
      <c r="BD537" s="266"/>
      <c r="BE537" s="266"/>
      <c r="BF537" s="266"/>
      <c r="BG537" s="266"/>
      <c r="BH537" s="266"/>
      <c r="BI537" s="265"/>
      <c r="BJ537" s="265"/>
      <c r="BK537" s="265"/>
      <c r="BN537" s="2"/>
      <c r="BQ537" s="45"/>
    </row>
    <row r="538" spans="1:69" customFormat="1" ht="34.5" hidden="1" customHeight="1" x14ac:dyDescent="0.25">
      <c r="A538" s="233"/>
      <c r="B538" s="233"/>
      <c r="C538" s="233"/>
      <c r="D538" s="233"/>
      <c r="E538" s="265"/>
      <c r="F538" s="265"/>
      <c r="G538" s="265"/>
      <c r="H538" s="265"/>
      <c r="I538" s="265"/>
      <c r="J538" s="265"/>
      <c r="K538" s="265"/>
      <c r="L538" s="265"/>
      <c r="M538" s="265"/>
      <c r="N538" s="265"/>
      <c r="O538" s="265"/>
      <c r="P538" s="265"/>
      <c r="Q538" s="265"/>
      <c r="R538" s="233"/>
      <c r="S538" s="233"/>
      <c r="T538" s="233"/>
      <c r="U538" s="233"/>
      <c r="V538" s="233"/>
      <c r="W538" s="233"/>
      <c r="X538" s="233"/>
      <c r="Y538" s="233"/>
      <c r="Z538" s="233"/>
      <c r="AA538" s="233"/>
      <c r="AB538" s="233"/>
      <c r="AC538" s="265"/>
      <c r="AD538" s="265"/>
      <c r="AE538" s="265"/>
      <c r="AF538" s="265"/>
      <c r="AG538" s="265"/>
      <c r="AH538" s="204"/>
      <c r="AI538" s="212" t="s">
        <v>3098</v>
      </c>
      <c r="AJ538" s="213">
        <v>280106</v>
      </c>
      <c r="AK538" s="233"/>
      <c r="AL538" s="233"/>
      <c r="AM538" s="233"/>
      <c r="AN538" s="233"/>
      <c r="AO538" s="233"/>
      <c r="AP538" s="233"/>
      <c r="AQ538" s="233"/>
      <c r="AR538" s="233"/>
      <c r="AS538" s="265"/>
      <c r="AT538" s="265"/>
      <c r="AU538" s="265"/>
      <c r="AV538" s="265"/>
      <c r="AW538" s="265"/>
      <c r="AX538" s="265"/>
      <c r="AY538" s="265"/>
      <c r="AZ538" s="265"/>
      <c r="BA538" s="265"/>
      <c r="BB538" s="265"/>
      <c r="BC538" s="265"/>
      <c r="BD538" s="266"/>
      <c r="BE538" s="266"/>
      <c r="BF538" s="266"/>
      <c r="BG538" s="266"/>
      <c r="BH538" s="266"/>
      <c r="BI538" s="265"/>
      <c r="BJ538" s="265"/>
      <c r="BK538" s="265"/>
      <c r="BN538" s="2"/>
      <c r="BQ538" s="45"/>
    </row>
    <row r="539" spans="1:69" customFormat="1" ht="34.5" hidden="1" customHeight="1" x14ac:dyDescent="0.25">
      <c r="A539" s="233"/>
      <c r="B539" s="233"/>
      <c r="C539" s="233"/>
      <c r="D539" s="233"/>
      <c r="E539" s="265"/>
      <c r="F539" s="265"/>
      <c r="G539" s="265"/>
      <c r="H539" s="265"/>
      <c r="I539" s="265"/>
      <c r="J539" s="265"/>
      <c r="K539" s="265"/>
      <c r="L539" s="265"/>
      <c r="M539" s="265"/>
      <c r="N539" s="265"/>
      <c r="O539" s="265"/>
      <c r="P539" s="265"/>
      <c r="Q539" s="265"/>
      <c r="R539" s="233"/>
      <c r="S539" s="233"/>
      <c r="T539" s="233"/>
      <c r="U539" s="233"/>
      <c r="V539" s="233"/>
      <c r="W539" s="233"/>
      <c r="X539" s="233"/>
      <c r="Y539" s="233"/>
      <c r="Z539" s="233"/>
      <c r="AA539" s="233"/>
      <c r="AB539" s="233"/>
      <c r="AC539" s="265"/>
      <c r="AD539" s="265"/>
      <c r="AE539" s="265"/>
      <c r="AF539" s="265"/>
      <c r="AG539" s="265"/>
      <c r="AH539" s="204"/>
      <c r="AI539" s="212" t="s">
        <v>3099</v>
      </c>
      <c r="AJ539" s="213">
        <v>280108</v>
      </c>
      <c r="AK539" s="233"/>
      <c r="AL539" s="233"/>
      <c r="AM539" s="233"/>
      <c r="AN539" s="233"/>
      <c r="AO539" s="233"/>
      <c r="AP539" s="233"/>
      <c r="AQ539" s="233"/>
      <c r="AR539" s="233"/>
      <c r="AS539" s="265"/>
      <c r="AT539" s="265"/>
      <c r="AU539" s="265"/>
      <c r="AV539" s="265"/>
      <c r="AW539" s="265"/>
      <c r="AX539" s="265"/>
      <c r="AY539" s="265"/>
      <c r="AZ539" s="265"/>
      <c r="BA539" s="265"/>
      <c r="BB539" s="265"/>
      <c r="BC539" s="265"/>
      <c r="BD539" s="266"/>
      <c r="BE539" s="266"/>
      <c r="BF539" s="266"/>
      <c r="BG539" s="266"/>
      <c r="BH539" s="266"/>
      <c r="BI539" s="265"/>
      <c r="BJ539" s="265"/>
      <c r="BK539" s="265"/>
      <c r="BN539" s="2"/>
      <c r="BQ539" s="45"/>
    </row>
    <row r="540" spans="1:69" customFormat="1" ht="34.5" hidden="1" customHeight="1" x14ac:dyDescent="0.25">
      <c r="A540" s="233"/>
      <c r="B540" s="233"/>
      <c r="C540" s="233"/>
      <c r="D540" s="233"/>
      <c r="E540" s="265"/>
      <c r="F540" s="265"/>
      <c r="G540" s="265"/>
      <c r="H540" s="265"/>
      <c r="I540" s="265"/>
      <c r="J540" s="265"/>
      <c r="K540" s="265"/>
      <c r="L540" s="265"/>
      <c r="M540" s="265"/>
      <c r="N540" s="265"/>
      <c r="O540" s="265"/>
      <c r="P540" s="265"/>
      <c r="Q540" s="265"/>
      <c r="R540" s="233"/>
      <c r="S540" s="233"/>
      <c r="T540" s="233"/>
      <c r="U540" s="233"/>
      <c r="V540" s="233"/>
      <c r="W540" s="233"/>
      <c r="X540" s="233"/>
      <c r="Y540" s="233"/>
      <c r="Z540" s="233"/>
      <c r="AA540" s="233"/>
      <c r="AB540" s="233"/>
      <c r="AC540" s="265"/>
      <c r="AD540" s="265"/>
      <c r="AE540" s="265"/>
      <c r="AF540" s="265"/>
      <c r="AG540" s="265"/>
      <c r="AH540" s="204"/>
      <c r="AI540" s="212" t="s">
        <v>3292</v>
      </c>
      <c r="AJ540" s="213">
        <v>280110</v>
      </c>
      <c r="AK540" s="233"/>
      <c r="AL540" s="233"/>
      <c r="AM540" s="233"/>
      <c r="AN540" s="233"/>
      <c r="AO540" s="233"/>
      <c r="AP540" s="233"/>
      <c r="AQ540" s="233"/>
      <c r="AR540" s="233"/>
      <c r="AS540" s="265"/>
      <c r="AT540" s="265"/>
      <c r="AU540" s="265"/>
      <c r="AV540" s="265"/>
      <c r="AW540" s="265"/>
      <c r="AX540" s="265"/>
      <c r="AY540" s="265"/>
      <c r="AZ540" s="265"/>
      <c r="BA540" s="265"/>
      <c r="BB540" s="265"/>
      <c r="BC540" s="265"/>
      <c r="BD540" s="266"/>
      <c r="BE540" s="266"/>
      <c r="BF540" s="266"/>
      <c r="BG540" s="266"/>
      <c r="BH540" s="266"/>
      <c r="BI540" s="265"/>
      <c r="BJ540" s="265"/>
      <c r="BK540" s="265"/>
      <c r="BN540" s="2"/>
      <c r="BQ540" s="45"/>
    </row>
    <row r="541" spans="1:69" customFormat="1" ht="34.5" hidden="1" customHeight="1" x14ac:dyDescent="0.25">
      <c r="A541" s="233"/>
      <c r="B541" s="233"/>
      <c r="C541" s="233"/>
      <c r="D541" s="233"/>
      <c r="E541" s="265"/>
      <c r="F541" s="265"/>
      <c r="G541" s="265"/>
      <c r="H541" s="265"/>
      <c r="I541" s="265"/>
      <c r="J541" s="265"/>
      <c r="K541" s="265"/>
      <c r="L541" s="265"/>
      <c r="M541" s="265"/>
      <c r="N541" s="265"/>
      <c r="O541" s="265"/>
      <c r="P541" s="265"/>
      <c r="Q541" s="265"/>
      <c r="R541" s="233"/>
      <c r="S541" s="233"/>
      <c r="T541" s="233"/>
      <c r="U541" s="233"/>
      <c r="V541" s="233"/>
      <c r="W541" s="233"/>
      <c r="X541" s="233"/>
      <c r="Y541" s="233"/>
      <c r="Z541" s="233"/>
      <c r="AA541" s="233"/>
      <c r="AB541" s="233"/>
      <c r="AC541" s="265"/>
      <c r="AD541" s="265"/>
      <c r="AE541" s="265"/>
      <c r="AF541" s="265"/>
      <c r="AG541" s="265"/>
      <c r="AH541" s="204"/>
      <c r="AI541" s="212" t="s">
        <v>3293</v>
      </c>
      <c r="AJ541" s="213">
        <v>280111</v>
      </c>
      <c r="AK541" s="233"/>
      <c r="AL541" s="233"/>
      <c r="AM541" s="233"/>
      <c r="AN541" s="233"/>
      <c r="AO541" s="233"/>
      <c r="AP541" s="233"/>
      <c r="AQ541" s="233"/>
      <c r="AR541" s="233"/>
      <c r="AS541" s="265"/>
      <c r="AT541" s="265"/>
      <c r="AU541" s="265"/>
      <c r="AV541" s="265"/>
      <c r="AW541" s="265"/>
      <c r="AX541" s="265"/>
      <c r="AY541" s="265"/>
      <c r="AZ541" s="265"/>
      <c r="BA541" s="265"/>
      <c r="BB541" s="265"/>
      <c r="BC541" s="265"/>
      <c r="BD541" s="266"/>
      <c r="BE541" s="266"/>
      <c r="BF541" s="266"/>
      <c r="BG541" s="266"/>
      <c r="BH541" s="266"/>
      <c r="BI541" s="265"/>
      <c r="BJ541" s="265"/>
      <c r="BK541" s="265"/>
      <c r="BN541" s="2"/>
      <c r="BQ541" s="45"/>
    </row>
    <row r="542" spans="1:69" customFormat="1" ht="34.5" hidden="1" customHeight="1" x14ac:dyDescent="0.25">
      <c r="A542" s="233"/>
      <c r="B542" s="233"/>
      <c r="C542" s="233"/>
      <c r="D542" s="233"/>
      <c r="E542" s="265"/>
      <c r="F542" s="265"/>
      <c r="G542" s="265"/>
      <c r="H542" s="265"/>
      <c r="I542" s="265"/>
      <c r="J542" s="265"/>
      <c r="K542" s="265"/>
      <c r="L542" s="265"/>
      <c r="M542" s="265"/>
      <c r="N542" s="265"/>
      <c r="O542" s="265"/>
      <c r="P542" s="265"/>
      <c r="Q542" s="265"/>
      <c r="R542" s="233"/>
      <c r="S542" s="233"/>
      <c r="T542" s="233"/>
      <c r="U542" s="233"/>
      <c r="V542" s="233"/>
      <c r="W542" s="233"/>
      <c r="X542" s="233"/>
      <c r="Y542" s="233"/>
      <c r="Z542" s="233"/>
      <c r="AA542" s="233"/>
      <c r="AB542" s="233"/>
      <c r="AC542" s="265"/>
      <c r="AD542" s="265"/>
      <c r="AE542" s="265"/>
      <c r="AF542" s="265"/>
      <c r="AG542" s="265"/>
      <c r="AH542" s="204"/>
      <c r="AI542" s="212" t="s">
        <v>3294</v>
      </c>
      <c r="AJ542" s="213">
        <v>280200</v>
      </c>
      <c r="AK542" s="233"/>
      <c r="AL542" s="233"/>
      <c r="AM542" s="233"/>
      <c r="AN542" s="233"/>
      <c r="AO542" s="233"/>
      <c r="AP542" s="233"/>
      <c r="AQ542" s="233"/>
      <c r="AR542" s="233"/>
      <c r="AS542" s="265"/>
      <c r="AT542" s="265"/>
      <c r="AU542" s="265"/>
      <c r="AV542" s="265"/>
      <c r="AW542" s="265"/>
      <c r="AX542" s="265"/>
      <c r="AY542" s="265"/>
      <c r="AZ542" s="265"/>
      <c r="BA542" s="265"/>
      <c r="BB542" s="265"/>
      <c r="BC542" s="265"/>
      <c r="BD542" s="266"/>
      <c r="BE542" s="266"/>
      <c r="BF542" s="266"/>
      <c r="BG542" s="266"/>
      <c r="BH542" s="266"/>
      <c r="BI542" s="265"/>
      <c r="BJ542" s="265"/>
      <c r="BK542" s="265"/>
      <c r="BN542" s="2"/>
      <c r="BQ542" s="45"/>
    </row>
    <row r="543" spans="1:69" customFormat="1" ht="34.5" hidden="1" customHeight="1" x14ac:dyDescent="0.25">
      <c r="A543" s="233"/>
      <c r="B543" s="233"/>
      <c r="C543" s="233"/>
      <c r="D543" s="233"/>
      <c r="E543" s="265"/>
      <c r="F543" s="265"/>
      <c r="G543" s="265"/>
      <c r="H543" s="265"/>
      <c r="I543" s="265"/>
      <c r="J543" s="265"/>
      <c r="K543" s="265"/>
      <c r="L543" s="265"/>
      <c r="M543" s="265"/>
      <c r="N543" s="265"/>
      <c r="O543" s="265"/>
      <c r="P543" s="265"/>
      <c r="Q543" s="265"/>
      <c r="R543" s="233"/>
      <c r="S543" s="233"/>
      <c r="T543" s="233"/>
      <c r="U543" s="233"/>
      <c r="V543" s="233"/>
      <c r="W543" s="233"/>
      <c r="X543" s="233"/>
      <c r="Y543" s="233"/>
      <c r="Z543" s="233"/>
      <c r="AA543" s="233"/>
      <c r="AB543" s="233"/>
      <c r="AC543" s="265"/>
      <c r="AD543" s="265"/>
      <c r="AE543" s="265"/>
      <c r="AF543" s="265"/>
      <c r="AG543" s="265"/>
      <c r="AH543" s="204"/>
      <c r="AI543" s="212" t="s">
        <v>3295</v>
      </c>
      <c r="AJ543" s="213">
        <v>280203</v>
      </c>
      <c r="AK543" s="233"/>
      <c r="AL543" s="233"/>
      <c r="AM543" s="233"/>
      <c r="AN543" s="233"/>
      <c r="AO543" s="233"/>
      <c r="AP543" s="233"/>
      <c r="AQ543" s="233"/>
      <c r="AR543" s="233"/>
      <c r="AS543" s="265"/>
      <c r="AT543" s="265"/>
      <c r="AU543" s="265"/>
      <c r="AV543" s="265"/>
      <c r="AW543" s="265"/>
      <c r="AX543" s="265"/>
      <c r="AY543" s="265"/>
      <c r="AZ543" s="265"/>
      <c r="BA543" s="265"/>
      <c r="BB543" s="265"/>
      <c r="BC543" s="265"/>
      <c r="BD543" s="266"/>
      <c r="BE543" s="266"/>
      <c r="BF543" s="266"/>
      <c r="BG543" s="266"/>
      <c r="BH543" s="266"/>
      <c r="BI543" s="265"/>
      <c r="BJ543" s="265"/>
      <c r="BK543" s="265"/>
      <c r="BN543" s="2"/>
      <c r="BQ543" s="45"/>
    </row>
    <row r="544" spans="1:69" customFormat="1" ht="34.5" hidden="1" customHeight="1" x14ac:dyDescent="0.25">
      <c r="A544" s="233"/>
      <c r="B544" s="233"/>
      <c r="C544" s="233"/>
      <c r="D544" s="233"/>
      <c r="E544" s="265"/>
      <c r="F544" s="265"/>
      <c r="G544" s="265"/>
      <c r="H544" s="265"/>
      <c r="I544" s="265"/>
      <c r="J544" s="265"/>
      <c r="K544" s="265"/>
      <c r="L544" s="265"/>
      <c r="M544" s="265"/>
      <c r="N544" s="265"/>
      <c r="O544" s="265"/>
      <c r="P544" s="265"/>
      <c r="Q544" s="265"/>
      <c r="R544" s="233"/>
      <c r="S544" s="233"/>
      <c r="T544" s="233"/>
      <c r="U544" s="233"/>
      <c r="V544" s="233"/>
      <c r="W544" s="233"/>
      <c r="X544" s="233"/>
      <c r="Y544" s="233"/>
      <c r="Z544" s="233"/>
      <c r="AA544" s="233"/>
      <c r="AB544" s="233"/>
      <c r="AC544" s="265"/>
      <c r="AD544" s="265"/>
      <c r="AE544" s="265"/>
      <c r="AF544" s="265"/>
      <c r="AG544" s="265"/>
      <c r="AH544" s="204"/>
      <c r="AI544" s="212" t="s">
        <v>3296</v>
      </c>
      <c r="AJ544" s="213">
        <v>280204</v>
      </c>
      <c r="AK544" s="233"/>
      <c r="AL544" s="233"/>
      <c r="AM544" s="233"/>
      <c r="AN544" s="233"/>
      <c r="AO544" s="233"/>
      <c r="AP544" s="233"/>
      <c r="AQ544" s="233"/>
      <c r="AR544" s="233"/>
      <c r="AS544" s="265"/>
      <c r="AT544" s="265"/>
      <c r="AU544" s="265"/>
      <c r="AV544" s="265"/>
      <c r="AW544" s="265"/>
      <c r="AX544" s="265"/>
      <c r="AY544" s="265"/>
      <c r="AZ544" s="265"/>
      <c r="BA544" s="265"/>
      <c r="BB544" s="265"/>
      <c r="BC544" s="265"/>
      <c r="BD544" s="266"/>
      <c r="BE544" s="266"/>
      <c r="BF544" s="266"/>
      <c r="BG544" s="266"/>
      <c r="BH544" s="266"/>
      <c r="BI544" s="265"/>
      <c r="BJ544" s="265"/>
      <c r="BK544" s="265"/>
      <c r="BN544" s="2"/>
      <c r="BQ544" s="45"/>
    </row>
    <row r="545" spans="1:69" customFormat="1" ht="34.5" hidden="1" customHeight="1" x14ac:dyDescent="0.25">
      <c r="A545" s="233"/>
      <c r="B545" s="233"/>
      <c r="C545" s="233"/>
      <c r="D545" s="233"/>
      <c r="E545" s="265"/>
      <c r="F545" s="265"/>
      <c r="G545" s="265"/>
      <c r="H545" s="265"/>
      <c r="I545" s="265"/>
      <c r="J545" s="265"/>
      <c r="K545" s="265"/>
      <c r="L545" s="265"/>
      <c r="M545" s="265"/>
      <c r="N545" s="265"/>
      <c r="O545" s="265"/>
      <c r="P545" s="265"/>
      <c r="Q545" s="265"/>
      <c r="R545" s="233"/>
      <c r="S545" s="233"/>
      <c r="T545" s="233"/>
      <c r="U545" s="233"/>
      <c r="V545" s="233"/>
      <c r="W545" s="233"/>
      <c r="X545" s="233"/>
      <c r="Y545" s="233"/>
      <c r="Z545" s="233"/>
      <c r="AA545" s="233"/>
      <c r="AB545" s="233"/>
      <c r="AC545" s="265"/>
      <c r="AD545" s="265"/>
      <c r="AE545" s="265"/>
      <c r="AF545" s="265"/>
      <c r="AG545" s="265"/>
      <c r="AH545" s="204"/>
      <c r="AI545" s="212" t="s">
        <v>3297</v>
      </c>
      <c r="AJ545" s="213">
        <v>280205</v>
      </c>
      <c r="AK545" s="233"/>
      <c r="AL545" s="233"/>
      <c r="AM545" s="233"/>
      <c r="AN545" s="233"/>
      <c r="AO545" s="233"/>
      <c r="AP545" s="233"/>
      <c r="AQ545" s="233"/>
      <c r="AR545" s="233"/>
      <c r="AS545" s="265"/>
      <c r="AT545" s="265"/>
      <c r="AU545" s="265"/>
      <c r="AV545" s="265"/>
      <c r="AW545" s="265"/>
      <c r="AX545" s="265"/>
      <c r="AY545" s="265"/>
      <c r="AZ545" s="265"/>
      <c r="BA545" s="265"/>
      <c r="BB545" s="265"/>
      <c r="BC545" s="265"/>
      <c r="BD545" s="266"/>
      <c r="BE545" s="266"/>
      <c r="BF545" s="266"/>
      <c r="BG545" s="266"/>
      <c r="BH545" s="266"/>
      <c r="BI545" s="265"/>
      <c r="BJ545" s="265"/>
      <c r="BK545" s="265"/>
      <c r="BN545" s="2"/>
      <c r="BQ545" s="45"/>
    </row>
    <row r="546" spans="1:69" customFormat="1" ht="34.5" hidden="1" customHeight="1" x14ac:dyDescent="0.25">
      <c r="A546" s="233"/>
      <c r="B546" s="233"/>
      <c r="C546" s="233"/>
      <c r="D546" s="233"/>
      <c r="E546" s="265"/>
      <c r="F546" s="265"/>
      <c r="G546" s="265"/>
      <c r="H546" s="265"/>
      <c r="I546" s="265"/>
      <c r="J546" s="265"/>
      <c r="K546" s="265"/>
      <c r="L546" s="265"/>
      <c r="M546" s="265"/>
      <c r="N546" s="265"/>
      <c r="O546" s="265"/>
      <c r="P546" s="265"/>
      <c r="Q546" s="265"/>
      <c r="R546" s="233"/>
      <c r="S546" s="233"/>
      <c r="T546" s="233"/>
      <c r="U546" s="233"/>
      <c r="V546" s="233"/>
      <c r="W546" s="233"/>
      <c r="X546" s="233"/>
      <c r="Y546" s="233"/>
      <c r="Z546" s="233"/>
      <c r="AA546" s="233"/>
      <c r="AB546" s="233"/>
      <c r="AC546" s="265"/>
      <c r="AD546" s="265"/>
      <c r="AE546" s="265"/>
      <c r="AF546" s="265"/>
      <c r="AG546" s="265"/>
      <c r="AH546" s="204"/>
      <c r="AI546" s="212" t="s">
        <v>3298</v>
      </c>
      <c r="AJ546" s="213">
        <v>280211</v>
      </c>
      <c r="AK546" s="233"/>
      <c r="AL546" s="233"/>
      <c r="AM546" s="233"/>
      <c r="AN546" s="233"/>
      <c r="AO546" s="233"/>
      <c r="AP546" s="233"/>
      <c r="AQ546" s="233"/>
      <c r="AR546" s="233"/>
      <c r="AS546" s="265"/>
      <c r="AT546" s="265"/>
      <c r="AU546" s="265"/>
      <c r="AV546" s="265"/>
      <c r="AW546" s="265"/>
      <c r="AX546" s="265"/>
      <c r="AY546" s="265"/>
      <c r="AZ546" s="265"/>
      <c r="BA546" s="265"/>
      <c r="BB546" s="265"/>
      <c r="BC546" s="265"/>
      <c r="BD546" s="266"/>
      <c r="BE546" s="266"/>
      <c r="BF546" s="266"/>
      <c r="BG546" s="266"/>
      <c r="BH546" s="266"/>
      <c r="BI546" s="265"/>
      <c r="BJ546" s="265"/>
      <c r="BK546" s="265"/>
      <c r="BN546" s="2"/>
      <c r="BQ546" s="45"/>
    </row>
    <row r="547" spans="1:69" customFormat="1" ht="34.5" hidden="1" customHeight="1" x14ac:dyDescent="0.25">
      <c r="A547" s="233"/>
      <c r="B547" s="233"/>
      <c r="C547" s="233"/>
      <c r="D547" s="233"/>
      <c r="E547" s="265"/>
      <c r="F547" s="265"/>
      <c r="G547" s="265"/>
      <c r="H547" s="265"/>
      <c r="I547" s="265"/>
      <c r="J547" s="265"/>
      <c r="K547" s="265"/>
      <c r="L547" s="265"/>
      <c r="M547" s="265"/>
      <c r="N547" s="265"/>
      <c r="O547" s="265"/>
      <c r="P547" s="265"/>
      <c r="Q547" s="265"/>
      <c r="R547" s="233"/>
      <c r="S547" s="233"/>
      <c r="T547" s="233"/>
      <c r="U547" s="233"/>
      <c r="V547" s="233"/>
      <c r="W547" s="233"/>
      <c r="X547" s="233"/>
      <c r="Y547" s="233"/>
      <c r="Z547" s="233"/>
      <c r="AA547" s="233"/>
      <c r="AB547" s="233"/>
      <c r="AC547" s="265"/>
      <c r="AD547" s="265"/>
      <c r="AE547" s="265"/>
      <c r="AF547" s="265"/>
      <c r="AG547" s="265"/>
      <c r="AH547" s="204"/>
      <c r="AI547" s="212" t="s">
        <v>3299</v>
      </c>
      <c r="AJ547" s="213">
        <v>280300</v>
      </c>
      <c r="AK547" s="233"/>
      <c r="AL547" s="233"/>
      <c r="AM547" s="233"/>
      <c r="AN547" s="233"/>
      <c r="AO547" s="233"/>
      <c r="AP547" s="233"/>
      <c r="AQ547" s="233"/>
      <c r="AR547" s="233"/>
      <c r="AS547" s="265"/>
      <c r="AT547" s="265"/>
      <c r="AU547" s="265"/>
      <c r="AV547" s="265"/>
      <c r="AW547" s="265"/>
      <c r="AX547" s="265"/>
      <c r="AY547" s="265"/>
      <c r="AZ547" s="265"/>
      <c r="BA547" s="265"/>
      <c r="BB547" s="265"/>
      <c r="BC547" s="265"/>
      <c r="BD547" s="266"/>
      <c r="BE547" s="266"/>
      <c r="BF547" s="266"/>
      <c r="BG547" s="266"/>
      <c r="BH547" s="266"/>
      <c r="BI547" s="265"/>
      <c r="BJ547" s="265"/>
      <c r="BK547" s="265"/>
      <c r="BN547" s="2"/>
      <c r="BQ547" s="45"/>
    </row>
    <row r="548" spans="1:69" customFormat="1" ht="34.5" hidden="1" customHeight="1" x14ac:dyDescent="0.25">
      <c r="A548" s="233"/>
      <c r="B548" s="233"/>
      <c r="C548" s="233"/>
      <c r="D548" s="233"/>
      <c r="E548" s="265"/>
      <c r="F548" s="265"/>
      <c r="G548" s="265"/>
      <c r="H548" s="265"/>
      <c r="I548" s="265"/>
      <c r="J548" s="265"/>
      <c r="K548" s="265"/>
      <c r="L548" s="265"/>
      <c r="M548" s="265"/>
      <c r="N548" s="265"/>
      <c r="O548" s="265"/>
      <c r="P548" s="265"/>
      <c r="Q548" s="265"/>
      <c r="R548" s="233"/>
      <c r="S548" s="233"/>
      <c r="T548" s="233"/>
      <c r="U548" s="233"/>
      <c r="V548" s="233"/>
      <c r="W548" s="233"/>
      <c r="X548" s="233"/>
      <c r="Y548" s="233"/>
      <c r="Z548" s="233"/>
      <c r="AA548" s="233"/>
      <c r="AB548" s="233"/>
      <c r="AC548" s="265"/>
      <c r="AD548" s="265"/>
      <c r="AE548" s="265"/>
      <c r="AF548" s="265"/>
      <c r="AG548" s="265"/>
      <c r="AH548" s="204"/>
      <c r="AI548" s="212" t="s">
        <v>3112</v>
      </c>
      <c r="AJ548" s="213">
        <v>280301</v>
      </c>
      <c r="AK548" s="233"/>
      <c r="AL548" s="233"/>
      <c r="AM548" s="233"/>
      <c r="AN548" s="233"/>
      <c r="AO548" s="233"/>
      <c r="AP548" s="233"/>
      <c r="AQ548" s="233"/>
      <c r="AR548" s="233"/>
      <c r="AS548" s="265"/>
      <c r="AT548" s="265"/>
      <c r="AU548" s="265"/>
      <c r="AV548" s="265"/>
      <c r="AW548" s="265"/>
      <c r="AX548" s="265"/>
      <c r="AY548" s="265"/>
      <c r="AZ548" s="265"/>
      <c r="BA548" s="265"/>
      <c r="BB548" s="265"/>
      <c r="BC548" s="265"/>
      <c r="BD548" s="266"/>
      <c r="BE548" s="266"/>
      <c r="BF548" s="266"/>
      <c r="BG548" s="266"/>
      <c r="BH548" s="266"/>
      <c r="BI548" s="265"/>
      <c r="BJ548" s="265"/>
      <c r="BK548" s="265"/>
      <c r="BN548" s="2"/>
      <c r="BQ548" s="45"/>
    </row>
    <row r="549" spans="1:69" customFormat="1" ht="34.5" hidden="1" customHeight="1" x14ac:dyDescent="0.25">
      <c r="A549" s="233"/>
      <c r="B549" s="233"/>
      <c r="C549" s="233"/>
      <c r="D549" s="233"/>
      <c r="E549" s="265"/>
      <c r="F549" s="265"/>
      <c r="G549" s="265"/>
      <c r="H549" s="265"/>
      <c r="I549" s="265"/>
      <c r="J549" s="265"/>
      <c r="K549" s="265"/>
      <c r="L549" s="265"/>
      <c r="M549" s="265"/>
      <c r="N549" s="265"/>
      <c r="O549" s="265"/>
      <c r="P549" s="265"/>
      <c r="Q549" s="265"/>
      <c r="R549" s="233"/>
      <c r="S549" s="233"/>
      <c r="T549" s="233"/>
      <c r="U549" s="233"/>
      <c r="V549" s="233"/>
      <c r="W549" s="233"/>
      <c r="X549" s="233"/>
      <c r="Y549" s="233"/>
      <c r="Z549" s="233"/>
      <c r="AA549" s="233"/>
      <c r="AB549" s="233"/>
      <c r="AC549" s="265"/>
      <c r="AD549" s="265"/>
      <c r="AE549" s="265"/>
      <c r="AF549" s="265"/>
      <c r="AG549" s="265"/>
      <c r="AH549" s="204"/>
      <c r="AI549" s="212" t="s">
        <v>3114</v>
      </c>
      <c r="AJ549" s="213">
        <v>280302</v>
      </c>
      <c r="AK549" s="233"/>
      <c r="AL549" s="233"/>
      <c r="AM549" s="233"/>
      <c r="AN549" s="233"/>
      <c r="AO549" s="233"/>
      <c r="AP549" s="233"/>
      <c r="AQ549" s="233"/>
      <c r="AR549" s="233"/>
      <c r="AS549" s="265"/>
      <c r="AT549" s="265"/>
      <c r="AU549" s="265"/>
      <c r="AV549" s="265"/>
      <c r="AW549" s="265"/>
      <c r="AX549" s="265"/>
      <c r="AY549" s="265"/>
      <c r="AZ549" s="265"/>
      <c r="BA549" s="265"/>
      <c r="BB549" s="265"/>
      <c r="BC549" s="265"/>
      <c r="BD549" s="266"/>
      <c r="BE549" s="266"/>
      <c r="BF549" s="266"/>
      <c r="BG549" s="266"/>
      <c r="BH549" s="266"/>
      <c r="BI549" s="265"/>
      <c r="BJ549" s="265"/>
      <c r="BK549" s="265"/>
      <c r="BN549" s="2"/>
      <c r="BQ549" s="45"/>
    </row>
    <row r="550" spans="1:69" customFormat="1" ht="34.5" hidden="1" customHeight="1" x14ac:dyDescent="0.25">
      <c r="A550" s="233"/>
      <c r="B550" s="233"/>
      <c r="C550" s="233"/>
      <c r="D550" s="233"/>
      <c r="E550" s="265"/>
      <c r="F550" s="265"/>
      <c r="G550" s="265"/>
      <c r="H550" s="265"/>
      <c r="I550" s="265"/>
      <c r="J550" s="265"/>
      <c r="K550" s="265"/>
      <c r="L550" s="265"/>
      <c r="M550" s="265"/>
      <c r="N550" s="265"/>
      <c r="O550" s="265"/>
      <c r="P550" s="265"/>
      <c r="Q550" s="265"/>
      <c r="R550" s="233"/>
      <c r="S550" s="233"/>
      <c r="T550" s="233"/>
      <c r="U550" s="233"/>
      <c r="V550" s="233"/>
      <c r="W550" s="233"/>
      <c r="X550" s="233"/>
      <c r="Y550" s="233"/>
      <c r="Z550" s="233"/>
      <c r="AA550" s="233"/>
      <c r="AB550" s="233"/>
      <c r="AC550" s="265"/>
      <c r="AD550" s="265"/>
      <c r="AE550" s="265"/>
      <c r="AF550" s="265"/>
      <c r="AG550" s="265"/>
      <c r="AH550" s="204"/>
      <c r="AI550" s="212" t="s">
        <v>3106</v>
      </c>
      <c r="AJ550" s="213">
        <v>280303</v>
      </c>
      <c r="AK550" s="233"/>
      <c r="AL550" s="233"/>
      <c r="AM550" s="233"/>
      <c r="AN550" s="233"/>
      <c r="AO550" s="233"/>
      <c r="AP550" s="233"/>
      <c r="AQ550" s="233"/>
      <c r="AR550" s="233"/>
      <c r="AS550" s="265"/>
      <c r="AT550" s="265"/>
      <c r="AU550" s="265"/>
      <c r="AV550" s="265"/>
      <c r="AW550" s="265"/>
      <c r="AX550" s="265"/>
      <c r="AY550" s="265"/>
      <c r="AZ550" s="265"/>
      <c r="BA550" s="265"/>
      <c r="BB550" s="265"/>
      <c r="BC550" s="265"/>
      <c r="BD550" s="266"/>
      <c r="BE550" s="266"/>
      <c r="BF550" s="266"/>
      <c r="BG550" s="266"/>
      <c r="BH550" s="266"/>
      <c r="BI550" s="265"/>
      <c r="BJ550" s="265"/>
      <c r="BK550" s="265"/>
      <c r="BN550" s="2"/>
      <c r="BQ550" s="45"/>
    </row>
    <row r="551" spans="1:69" customFormat="1" ht="34.5" hidden="1" customHeight="1" x14ac:dyDescent="0.25">
      <c r="A551" s="233"/>
      <c r="B551" s="233"/>
      <c r="C551" s="233"/>
      <c r="D551" s="233"/>
      <c r="E551" s="265"/>
      <c r="F551" s="265"/>
      <c r="G551" s="265"/>
      <c r="H551" s="265"/>
      <c r="I551" s="265"/>
      <c r="J551" s="265"/>
      <c r="K551" s="265"/>
      <c r="L551" s="265"/>
      <c r="M551" s="265"/>
      <c r="N551" s="265"/>
      <c r="O551" s="265"/>
      <c r="P551" s="265"/>
      <c r="Q551" s="265"/>
      <c r="R551" s="233"/>
      <c r="S551" s="233"/>
      <c r="T551" s="233"/>
      <c r="U551" s="233"/>
      <c r="V551" s="233"/>
      <c r="W551" s="233"/>
      <c r="X551" s="233"/>
      <c r="Y551" s="233"/>
      <c r="Z551" s="233"/>
      <c r="AA551" s="233"/>
      <c r="AB551" s="233"/>
      <c r="AC551" s="265"/>
      <c r="AD551" s="265"/>
      <c r="AE551" s="265"/>
      <c r="AF551" s="265"/>
      <c r="AG551" s="265"/>
      <c r="AH551" s="204"/>
      <c r="AI551" s="212" t="s">
        <v>3108</v>
      </c>
      <c r="AJ551" s="213">
        <v>280304</v>
      </c>
      <c r="AK551" s="233"/>
      <c r="AL551" s="233"/>
      <c r="AM551" s="233"/>
      <c r="AN551" s="233"/>
      <c r="AO551" s="233"/>
      <c r="AP551" s="233"/>
      <c r="AQ551" s="233"/>
      <c r="AR551" s="233"/>
      <c r="AS551" s="265"/>
      <c r="AT551" s="265"/>
      <c r="AU551" s="265"/>
      <c r="AV551" s="265"/>
      <c r="AW551" s="265"/>
      <c r="AX551" s="265"/>
      <c r="AY551" s="265"/>
      <c r="AZ551" s="265"/>
      <c r="BA551" s="265"/>
      <c r="BB551" s="265"/>
      <c r="BC551" s="265"/>
      <c r="BD551" s="266"/>
      <c r="BE551" s="266"/>
      <c r="BF551" s="266"/>
      <c r="BG551" s="266"/>
      <c r="BH551" s="266"/>
      <c r="BI551" s="265"/>
      <c r="BJ551" s="265"/>
      <c r="BK551" s="265"/>
      <c r="BN551" s="2"/>
      <c r="BQ551" s="45"/>
    </row>
    <row r="552" spans="1:69" customFormat="1" ht="34.5" hidden="1" customHeight="1" x14ac:dyDescent="0.25">
      <c r="A552" s="233"/>
      <c r="B552" s="233"/>
      <c r="C552" s="233"/>
      <c r="D552" s="233"/>
      <c r="E552" s="265"/>
      <c r="F552" s="265"/>
      <c r="G552" s="265"/>
      <c r="H552" s="265"/>
      <c r="I552" s="265"/>
      <c r="J552" s="265"/>
      <c r="K552" s="265"/>
      <c r="L552" s="265"/>
      <c r="M552" s="265"/>
      <c r="N552" s="265"/>
      <c r="O552" s="265"/>
      <c r="P552" s="265"/>
      <c r="Q552" s="265"/>
      <c r="R552" s="233"/>
      <c r="S552" s="233"/>
      <c r="T552" s="233"/>
      <c r="U552" s="233"/>
      <c r="V552" s="233"/>
      <c r="W552" s="233"/>
      <c r="X552" s="233"/>
      <c r="Y552" s="233"/>
      <c r="Z552" s="233"/>
      <c r="AA552" s="233"/>
      <c r="AB552" s="233"/>
      <c r="AC552" s="265"/>
      <c r="AD552" s="265"/>
      <c r="AE552" s="265"/>
      <c r="AF552" s="265"/>
      <c r="AG552" s="265"/>
      <c r="AH552" s="204"/>
      <c r="AI552" s="212" t="s">
        <v>3300</v>
      </c>
      <c r="AJ552" s="213">
        <v>280400</v>
      </c>
      <c r="AK552" s="233"/>
      <c r="AL552" s="233"/>
      <c r="AM552" s="233"/>
      <c r="AN552" s="233"/>
      <c r="AO552" s="233"/>
      <c r="AP552" s="233"/>
      <c r="AQ552" s="233"/>
      <c r="AR552" s="233"/>
      <c r="AS552" s="265"/>
      <c r="AT552" s="265"/>
      <c r="AU552" s="265"/>
      <c r="AV552" s="265"/>
      <c r="AW552" s="265"/>
      <c r="AX552" s="265"/>
      <c r="AY552" s="265"/>
      <c r="AZ552" s="265"/>
      <c r="BA552" s="265"/>
      <c r="BB552" s="265"/>
      <c r="BC552" s="265"/>
      <c r="BD552" s="266"/>
      <c r="BE552" s="266"/>
      <c r="BF552" s="266"/>
      <c r="BG552" s="266"/>
      <c r="BH552" s="266"/>
      <c r="BI552" s="265"/>
      <c r="BJ552" s="265"/>
      <c r="BK552" s="265"/>
      <c r="BN552" s="2"/>
      <c r="BQ552" s="45"/>
    </row>
    <row r="553" spans="1:69" customFormat="1" ht="34.5" hidden="1" customHeight="1" x14ac:dyDescent="0.25">
      <c r="A553" s="233"/>
      <c r="B553" s="233"/>
      <c r="C553" s="233"/>
      <c r="D553" s="233"/>
      <c r="E553" s="265"/>
      <c r="F553" s="265"/>
      <c r="G553" s="265"/>
      <c r="H553" s="265"/>
      <c r="I553" s="265"/>
      <c r="J553" s="265"/>
      <c r="K553" s="265"/>
      <c r="L553" s="265"/>
      <c r="M553" s="265"/>
      <c r="N553" s="265"/>
      <c r="O553" s="265"/>
      <c r="P553" s="265"/>
      <c r="Q553" s="265"/>
      <c r="R553" s="233"/>
      <c r="S553" s="233"/>
      <c r="T553" s="233"/>
      <c r="U553" s="233"/>
      <c r="V553" s="233"/>
      <c r="W553" s="233"/>
      <c r="X553" s="233"/>
      <c r="Y553" s="233"/>
      <c r="Z553" s="233"/>
      <c r="AA553" s="233"/>
      <c r="AB553" s="233"/>
      <c r="AC553" s="265"/>
      <c r="AD553" s="265"/>
      <c r="AE553" s="265"/>
      <c r="AF553" s="265"/>
      <c r="AG553" s="265"/>
      <c r="AH553" s="204"/>
      <c r="AI553" s="212" t="s">
        <v>3301</v>
      </c>
      <c r="AJ553" s="213">
        <v>280401</v>
      </c>
      <c r="AK553" s="233"/>
      <c r="AL553" s="233"/>
      <c r="AM553" s="233"/>
      <c r="AN553" s="233"/>
      <c r="AO553" s="233"/>
      <c r="AP553" s="233"/>
      <c r="AQ553" s="233"/>
      <c r="AR553" s="233"/>
      <c r="AS553" s="265"/>
      <c r="AT553" s="265"/>
      <c r="AU553" s="265"/>
      <c r="AV553" s="265"/>
      <c r="AW553" s="265"/>
      <c r="AX553" s="265"/>
      <c r="AY553" s="265"/>
      <c r="AZ553" s="265"/>
      <c r="BA553" s="265"/>
      <c r="BB553" s="265"/>
      <c r="BC553" s="265"/>
      <c r="BD553" s="266"/>
      <c r="BE553" s="266"/>
      <c r="BF553" s="266"/>
      <c r="BG553" s="266"/>
      <c r="BH553" s="266"/>
      <c r="BI553" s="265"/>
      <c r="BJ553" s="265"/>
      <c r="BK553" s="265"/>
      <c r="BN553" s="2"/>
      <c r="BQ553" s="45"/>
    </row>
    <row r="554" spans="1:69" customFormat="1" ht="34.5" hidden="1" customHeight="1" x14ac:dyDescent="0.25">
      <c r="A554" s="233"/>
      <c r="B554" s="233"/>
      <c r="C554" s="233"/>
      <c r="D554" s="233"/>
      <c r="E554" s="265"/>
      <c r="F554" s="265"/>
      <c r="G554" s="265"/>
      <c r="H554" s="265"/>
      <c r="I554" s="265"/>
      <c r="J554" s="265"/>
      <c r="K554" s="265"/>
      <c r="L554" s="265"/>
      <c r="M554" s="265"/>
      <c r="N554" s="265"/>
      <c r="O554" s="265"/>
      <c r="P554" s="265"/>
      <c r="Q554" s="265"/>
      <c r="R554" s="233"/>
      <c r="S554" s="233"/>
      <c r="T554" s="233"/>
      <c r="U554" s="233"/>
      <c r="V554" s="233"/>
      <c r="W554" s="233"/>
      <c r="X554" s="233"/>
      <c r="Y554" s="233"/>
      <c r="Z554" s="233"/>
      <c r="AA554" s="233"/>
      <c r="AB554" s="233"/>
      <c r="AC554" s="265"/>
      <c r="AD554" s="265"/>
      <c r="AE554" s="265"/>
      <c r="AF554" s="265"/>
      <c r="AG554" s="265"/>
      <c r="AH554" s="204"/>
      <c r="AI554" s="212" t="s">
        <v>3302</v>
      </c>
      <c r="AJ554" s="213">
        <v>280402</v>
      </c>
      <c r="AK554" s="233"/>
      <c r="AL554" s="233"/>
      <c r="AM554" s="233"/>
      <c r="AN554" s="233"/>
      <c r="AO554" s="233"/>
      <c r="AP554" s="233"/>
      <c r="AQ554" s="233"/>
      <c r="AR554" s="233"/>
      <c r="AS554" s="265"/>
      <c r="AT554" s="265"/>
      <c r="AU554" s="265"/>
      <c r="AV554" s="265"/>
      <c r="AW554" s="265"/>
      <c r="AX554" s="265"/>
      <c r="AY554" s="265"/>
      <c r="AZ554" s="265"/>
      <c r="BA554" s="265"/>
      <c r="BB554" s="265"/>
      <c r="BC554" s="265"/>
      <c r="BD554" s="266"/>
      <c r="BE554" s="266"/>
      <c r="BF554" s="266"/>
      <c r="BG554" s="266"/>
      <c r="BH554" s="266"/>
      <c r="BI554" s="265"/>
      <c r="BJ554" s="265"/>
      <c r="BK554" s="265"/>
      <c r="BN554" s="2"/>
      <c r="BQ554" s="45"/>
    </row>
    <row r="555" spans="1:69" customFormat="1" ht="34.5" hidden="1" customHeight="1" x14ac:dyDescent="0.25">
      <c r="A555" s="233"/>
      <c r="B555" s="233"/>
      <c r="C555" s="233"/>
      <c r="D555" s="233"/>
      <c r="E555" s="265"/>
      <c r="F555" s="265"/>
      <c r="G555" s="265"/>
      <c r="H555" s="265"/>
      <c r="I555" s="265"/>
      <c r="J555" s="265"/>
      <c r="K555" s="265"/>
      <c r="L555" s="265"/>
      <c r="M555" s="265"/>
      <c r="N555" s="265"/>
      <c r="O555" s="265"/>
      <c r="P555" s="265"/>
      <c r="Q555" s="265"/>
      <c r="R555" s="233"/>
      <c r="S555" s="233"/>
      <c r="T555" s="233"/>
      <c r="U555" s="233"/>
      <c r="V555" s="233"/>
      <c r="W555" s="233"/>
      <c r="X555" s="233"/>
      <c r="Y555" s="233"/>
      <c r="Z555" s="233"/>
      <c r="AA555" s="233"/>
      <c r="AB555" s="233"/>
      <c r="AC555" s="265"/>
      <c r="AD555" s="265"/>
      <c r="AE555" s="265"/>
      <c r="AF555" s="265"/>
      <c r="AG555" s="265"/>
      <c r="AH555" s="204"/>
      <c r="AI555" s="212" t="s">
        <v>3131</v>
      </c>
      <c r="AJ555" s="213">
        <v>280408</v>
      </c>
      <c r="AK555" s="233"/>
      <c r="AL555" s="233"/>
      <c r="AM555" s="233"/>
      <c r="AN555" s="233"/>
      <c r="AO555" s="233"/>
      <c r="AP555" s="233"/>
      <c r="AQ555" s="233"/>
      <c r="AR555" s="233"/>
      <c r="AS555" s="265"/>
      <c r="AT555" s="265"/>
      <c r="AU555" s="265"/>
      <c r="AV555" s="265"/>
      <c r="AW555" s="265"/>
      <c r="AX555" s="265"/>
      <c r="AY555" s="265"/>
      <c r="AZ555" s="265"/>
      <c r="BA555" s="265"/>
      <c r="BB555" s="265"/>
      <c r="BC555" s="265"/>
      <c r="BD555" s="266"/>
      <c r="BE555" s="266"/>
      <c r="BF555" s="266"/>
      <c r="BG555" s="266"/>
      <c r="BH555" s="266"/>
      <c r="BI555" s="265"/>
      <c r="BJ555" s="265"/>
      <c r="BK555" s="265"/>
      <c r="BN555" s="2"/>
      <c r="BQ555" s="45"/>
    </row>
    <row r="556" spans="1:69" customFormat="1" ht="34.5" hidden="1" customHeight="1" x14ac:dyDescent="0.25">
      <c r="A556" s="233"/>
      <c r="B556" s="233"/>
      <c r="C556" s="233"/>
      <c r="D556" s="233"/>
      <c r="E556" s="265"/>
      <c r="F556" s="265"/>
      <c r="G556" s="265"/>
      <c r="H556" s="265"/>
      <c r="I556" s="265"/>
      <c r="J556" s="265"/>
      <c r="K556" s="265"/>
      <c r="L556" s="265"/>
      <c r="M556" s="265"/>
      <c r="N556" s="265"/>
      <c r="O556" s="265"/>
      <c r="P556" s="265"/>
      <c r="Q556" s="265"/>
      <c r="R556" s="233"/>
      <c r="S556" s="233"/>
      <c r="T556" s="233"/>
      <c r="U556" s="233"/>
      <c r="V556" s="233"/>
      <c r="W556" s="233"/>
      <c r="X556" s="233"/>
      <c r="Y556" s="233"/>
      <c r="Z556" s="233"/>
      <c r="AA556" s="233"/>
      <c r="AB556" s="233"/>
      <c r="AC556" s="265"/>
      <c r="AD556" s="265"/>
      <c r="AE556" s="265"/>
      <c r="AF556" s="265"/>
      <c r="AG556" s="265"/>
      <c r="AH556" s="204"/>
      <c r="AI556" s="212" t="s">
        <v>3141</v>
      </c>
      <c r="AJ556" s="213">
        <v>280499</v>
      </c>
      <c r="AK556" s="233"/>
      <c r="AL556" s="233"/>
      <c r="AM556" s="233"/>
      <c r="AN556" s="233"/>
      <c r="AO556" s="233"/>
      <c r="AP556" s="233"/>
      <c r="AQ556" s="233"/>
      <c r="AR556" s="233"/>
      <c r="AS556" s="265"/>
      <c r="AT556" s="265"/>
      <c r="AU556" s="265"/>
      <c r="AV556" s="265"/>
      <c r="AW556" s="265"/>
      <c r="AX556" s="265"/>
      <c r="AY556" s="265"/>
      <c r="AZ556" s="265"/>
      <c r="BA556" s="265"/>
      <c r="BB556" s="265"/>
      <c r="BC556" s="265"/>
      <c r="BD556" s="266"/>
      <c r="BE556" s="266"/>
      <c r="BF556" s="266"/>
      <c r="BG556" s="266"/>
      <c r="BH556" s="266"/>
      <c r="BI556" s="265"/>
      <c r="BJ556" s="265"/>
      <c r="BK556" s="265"/>
      <c r="BN556" s="2"/>
      <c r="BQ556" s="45"/>
    </row>
    <row r="557" spans="1:69" customFormat="1" ht="34.5" hidden="1" customHeight="1" x14ac:dyDescent="0.25">
      <c r="A557" s="233"/>
      <c r="B557" s="233"/>
      <c r="C557" s="233"/>
      <c r="D557" s="233"/>
      <c r="E557" s="265"/>
      <c r="F557" s="265"/>
      <c r="G557" s="265"/>
      <c r="H557" s="265"/>
      <c r="I557" s="265"/>
      <c r="J557" s="265"/>
      <c r="K557" s="265"/>
      <c r="L557" s="265"/>
      <c r="M557" s="265"/>
      <c r="N557" s="265"/>
      <c r="O557" s="265"/>
      <c r="P557" s="265"/>
      <c r="Q557" s="265"/>
      <c r="R557" s="233"/>
      <c r="S557" s="233"/>
      <c r="T557" s="233"/>
      <c r="U557" s="233"/>
      <c r="V557" s="233"/>
      <c r="W557" s="233"/>
      <c r="X557" s="233"/>
      <c r="Y557" s="233"/>
      <c r="Z557" s="233"/>
      <c r="AA557" s="233"/>
      <c r="AB557" s="233"/>
      <c r="AC557" s="265"/>
      <c r="AD557" s="265"/>
      <c r="AE557" s="265"/>
      <c r="AF557" s="265"/>
      <c r="AG557" s="265"/>
      <c r="AH557" s="204"/>
      <c r="AI557" s="212" t="s">
        <v>3303</v>
      </c>
      <c r="AJ557" s="213">
        <v>280600</v>
      </c>
      <c r="AK557" s="233"/>
      <c r="AL557" s="233"/>
      <c r="AM557" s="233"/>
      <c r="AN557" s="233"/>
      <c r="AO557" s="233"/>
      <c r="AP557" s="233"/>
      <c r="AQ557" s="233"/>
      <c r="AR557" s="233"/>
      <c r="AS557" s="265"/>
      <c r="AT557" s="265"/>
      <c r="AU557" s="265"/>
      <c r="AV557" s="265"/>
      <c r="AW557" s="265"/>
      <c r="AX557" s="265"/>
      <c r="AY557" s="265"/>
      <c r="AZ557" s="265"/>
      <c r="BA557" s="265"/>
      <c r="BB557" s="265"/>
      <c r="BC557" s="265"/>
      <c r="BD557" s="266"/>
      <c r="BE557" s="266"/>
      <c r="BF557" s="266"/>
      <c r="BG557" s="266"/>
      <c r="BH557" s="266"/>
      <c r="BI557" s="265"/>
      <c r="BJ557" s="265"/>
      <c r="BK557" s="265"/>
      <c r="BN557" s="2"/>
      <c r="BQ557" s="45"/>
    </row>
    <row r="558" spans="1:69" customFormat="1" ht="34.5" hidden="1" customHeight="1" x14ac:dyDescent="0.25">
      <c r="A558" s="233"/>
      <c r="B558" s="233"/>
      <c r="C558" s="233"/>
      <c r="D558" s="233"/>
      <c r="E558" s="265"/>
      <c r="F558" s="265"/>
      <c r="G558" s="265"/>
      <c r="H558" s="265"/>
      <c r="I558" s="265"/>
      <c r="J558" s="265"/>
      <c r="K558" s="265"/>
      <c r="L558" s="265"/>
      <c r="M558" s="265"/>
      <c r="N558" s="265"/>
      <c r="O558" s="265"/>
      <c r="P558" s="265"/>
      <c r="Q558" s="265"/>
      <c r="R558" s="233"/>
      <c r="S558" s="233"/>
      <c r="T558" s="233"/>
      <c r="U558" s="233"/>
      <c r="V558" s="233"/>
      <c r="W558" s="233"/>
      <c r="X558" s="233"/>
      <c r="Y558" s="233"/>
      <c r="Z558" s="233"/>
      <c r="AA558" s="233"/>
      <c r="AB558" s="233"/>
      <c r="AC558" s="265"/>
      <c r="AD558" s="265"/>
      <c r="AE558" s="265"/>
      <c r="AF558" s="265"/>
      <c r="AG558" s="265"/>
      <c r="AH558" s="204"/>
      <c r="AI558" s="212" t="s">
        <v>3304</v>
      </c>
      <c r="AJ558" s="213">
        <v>280603</v>
      </c>
      <c r="AK558" s="233"/>
      <c r="AL558" s="233"/>
      <c r="AM558" s="233"/>
      <c r="AN558" s="233"/>
      <c r="AO558" s="233"/>
      <c r="AP558" s="233"/>
      <c r="AQ558" s="233"/>
      <c r="AR558" s="233"/>
      <c r="AS558" s="265"/>
      <c r="AT558" s="265"/>
      <c r="AU558" s="265"/>
      <c r="AV558" s="265"/>
      <c r="AW558" s="265"/>
      <c r="AX558" s="265"/>
      <c r="AY558" s="265"/>
      <c r="AZ558" s="265"/>
      <c r="BA558" s="265"/>
      <c r="BB558" s="265"/>
      <c r="BC558" s="265"/>
      <c r="BD558" s="266"/>
      <c r="BE558" s="266"/>
      <c r="BF558" s="266"/>
      <c r="BG558" s="266"/>
      <c r="BH558" s="266"/>
      <c r="BI558" s="265"/>
      <c r="BJ558" s="265"/>
      <c r="BK558" s="265"/>
      <c r="BN558" s="2"/>
      <c r="BQ558" s="45"/>
    </row>
    <row r="559" spans="1:69" customFormat="1" ht="34.5" hidden="1" customHeight="1" x14ac:dyDescent="0.25">
      <c r="A559" s="233"/>
      <c r="B559" s="233"/>
      <c r="C559" s="233"/>
      <c r="D559" s="233"/>
      <c r="E559" s="265"/>
      <c r="F559" s="265"/>
      <c r="G559" s="265"/>
      <c r="H559" s="265"/>
      <c r="I559" s="265"/>
      <c r="J559" s="265"/>
      <c r="K559" s="265"/>
      <c r="L559" s="265"/>
      <c r="M559" s="265"/>
      <c r="N559" s="265"/>
      <c r="O559" s="265"/>
      <c r="P559" s="265"/>
      <c r="Q559" s="265"/>
      <c r="R559" s="233"/>
      <c r="S559" s="233"/>
      <c r="T559" s="233"/>
      <c r="U559" s="233"/>
      <c r="V559" s="233"/>
      <c r="W559" s="233"/>
      <c r="X559" s="233"/>
      <c r="Y559" s="233"/>
      <c r="Z559" s="233"/>
      <c r="AA559" s="233"/>
      <c r="AB559" s="233"/>
      <c r="AC559" s="265"/>
      <c r="AD559" s="265"/>
      <c r="AE559" s="265"/>
      <c r="AF559" s="265"/>
      <c r="AG559" s="265"/>
      <c r="AH559" s="204"/>
      <c r="AI559" s="212" t="s">
        <v>3152</v>
      </c>
      <c r="AJ559" s="213">
        <v>280604</v>
      </c>
      <c r="AK559" s="233"/>
      <c r="AL559" s="233"/>
      <c r="AM559" s="233"/>
      <c r="AN559" s="233"/>
      <c r="AO559" s="233"/>
      <c r="AP559" s="233"/>
      <c r="AQ559" s="233"/>
      <c r="AR559" s="233"/>
      <c r="AS559" s="265"/>
      <c r="AT559" s="265"/>
      <c r="AU559" s="265"/>
      <c r="AV559" s="265"/>
      <c r="AW559" s="265"/>
      <c r="AX559" s="265"/>
      <c r="AY559" s="265"/>
      <c r="AZ559" s="265"/>
      <c r="BA559" s="265"/>
      <c r="BB559" s="265"/>
      <c r="BC559" s="265"/>
      <c r="BD559" s="266"/>
      <c r="BE559" s="266"/>
      <c r="BF559" s="266"/>
      <c r="BG559" s="266"/>
      <c r="BH559" s="266"/>
      <c r="BI559" s="265"/>
      <c r="BJ559" s="265"/>
      <c r="BK559" s="265"/>
      <c r="BN559" s="2"/>
      <c r="BQ559" s="45"/>
    </row>
    <row r="560" spans="1:69" customFormat="1" ht="34.5" hidden="1" customHeight="1" x14ac:dyDescent="0.25">
      <c r="A560" s="233"/>
      <c r="B560" s="233"/>
      <c r="C560" s="233"/>
      <c r="D560" s="233"/>
      <c r="E560" s="265"/>
      <c r="F560" s="265"/>
      <c r="G560" s="265"/>
      <c r="H560" s="265"/>
      <c r="I560" s="265"/>
      <c r="J560" s="265"/>
      <c r="K560" s="265"/>
      <c r="L560" s="265"/>
      <c r="M560" s="265"/>
      <c r="N560" s="265"/>
      <c r="O560" s="265"/>
      <c r="P560" s="265"/>
      <c r="Q560" s="265"/>
      <c r="R560" s="233"/>
      <c r="S560" s="233"/>
      <c r="T560" s="233"/>
      <c r="U560" s="233"/>
      <c r="V560" s="233"/>
      <c r="W560" s="233"/>
      <c r="X560" s="233"/>
      <c r="Y560" s="233"/>
      <c r="Z560" s="233"/>
      <c r="AA560" s="233"/>
      <c r="AB560" s="233"/>
      <c r="AC560" s="265"/>
      <c r="AD560" s="265"/>
      <c r="AE560" s="265"/>
      <c r="AF560" s="265"/>
      <c r="AG560" s="265"/>
      <c r="AH560" s="204"/>
      <c r="AI560" s="212" t="s">
        <v>3153</v>
      </c>
      <c r="AJ560" s="213">
        <v>280605</v>
      </c>
      <c r="AK560" s="233"/>
      <c r="AL560" s="233"/>
      <c r="AM560" s="233"/>
      <c r="AN560" s="233"/>
      <c r="AO560" s="233"/>
      <c r="AP560" s="233"/>
      <c r="AQ560" s="233"/>
      <c r="AR560" s="233"/>
      <c r="AS560" s="265"/>
      <c r="AT560" s="265"/>
      <c r="AU560" s="265"/>
      <c r="AV560" s="265"/>
      <c r="AW560" s="265"/>
      <c r="AX560" s="265"/>
      <c r="AY560" s="265"/>
      <c r="AZ560" s="265"/>
      <c r="BA560" s="265"/>
      <c r="BB560" s="265"/>
      <c r="BC560" s="265"/>
      <c r="BD560" s="266"/>
      <c r="BE560" s="266"/>
      <c r="BF560" s="266"/>
      <c r="BG560" s="266"/>
      <c r="BH560" s="266"/>
      <c r="BI560" s="265"/>
      <c r="BJ560" s="265"/>
      <c r="BK560" s="265"/>
      <c r="BN560" s="2"/>
      <c r="BQ560" s="45"/>
    </row>
    <row r="561" spans="1:69" customFormat="1" ht="34.5" hidden="1" customHeight="1" x14ac:dyDescent="0.25">
      <c r="A561" s="233"/>
      <c r="B561" s="233"/>
      <c r="C561" s="233"/>
      <c r="D561" s="233"/>
      <c r="E561" s="265"/>
      <c r="F561" s="265"/>
      <c r="G561" s="265"/>
      <c r="H561" s="265"/>
      <c r="I561" s="265"/>
      <c r="J561" s="265"/>
      <c r="K561" s="265"/>
      <c r="L561" s="265"/>
      <c r="M561" s="265"/>
      <c r="N561" s="265"/>
      <c r="O561" s="265"/>
      <c r="P561" s="265"/>
      <c r="Q561" s="265"/>
      <c r="R561" s="233"/>
      <c r="S561" s="233"/>
      <c r="T561" s="233"/>
      <c r="U561" s="233"/>
      <c r="V561" s="233"/>
      <c r="W561" s="233"/>
      <c r="X561" s="233"/>
      <c r="Y561" s="233"/>
      <c r="Z561" s="233"/>
      <c r="AA561" s="233"/>
      <c r="AB561" s="233"/>
      <c r="AC561" s="265"/>
      <c r="AD561" s="265"/>
      <c r="AE561" s="265"/>
      <c r="AF561" s="265"/>
      <c r="AG561" s="265"/>
      <c r="AH561" s="204"/>
      <c r="AI561" s="212" t="s">
        <v>3154</v>
      </c>
      <c r="AJ561" s="213">
        <v>280606</v>
      </c>
      <c r="AK561" s="233"/>
      <c r="AL561" s="233"/>
      <c r="AM561" s="233"/>
      <c r="AN561" s="233"/>
      <c r="AO561" s="233"/>
      <c r="AP561" s="233"/>
      <c r="AQ561" s="233"/>
      <c r="AR561" s="233"/>
      <c r="AS561" s="265"/>
      <c r="AT561" s="265"/>
      <c r="AU561" s="265"/>
      <c r="AV561" s="265"/>
      <c r="AW561" s="265"/>
      <c r="AX561" s="265"/>
      <c r="AY561" s="265"/>
      <c r="AZ561" s="265"/>
      <c r="BA561" s="265"/>
      <c r="BB561" s="265"/>
      <c r="BC561" s="265"/>
      <c r="BD561" s="266"/>
      <c r="BE561" s="266"/>
      <c r="BF561" s="266"/>
      <c r="BG561" s="266"/>
      <c r="BH561" s="266"/>
      <c r="BI561" s="265"/>
      <c r="BJ561" s="265"/>
      <c r="BK561" s="265"/>
      <c r="BN561" s="2"/>
      <c r="BQ561" s="45"/>
    </row>
    <row r="562" spans="1:69" customFormat="1" ht="34.5" hidden="1" customHeight="1" x14ac:dyDescent="0.25">
      <c r="A562" s="233"/>
      <c r="B562" s="233"/>
      <c r="C562" s="233"/>
      <c r="D562" s="233"/>
      <c r="E562" s="265"/>
      <c r="F562" s="265"/>
      <c r="G562" s="265"/>
      <c r="H562" s="265"/>
      <c r="I562" s="265"/>
      <c r="J562" s="265"/>
      <c r="K562" s="265"/>
      <c r="L562" s="265"/>
      <c r="M562" s="265"/>
      <c r="N562" s="265"/>
      <c r="O562" s="265"/>
      <c r="P562" s="265"/>
      <c r="Q562" s="265"/>
      <c r="R562" s="233"/>
      <c r="S562" s="233"/>
      <c r="T562" s="233"/>
      <c r="U562" s="233"/>
      <c r="V562" s="233"/>
      <c r="W562" s="233"/>
      <c r="X562" s="233"/>
      <c r="Y562" s="233"/>
      <c r="Z562" s="233"/>
      <c r="AA562" s="233"/>
      <c r="AB562" s="233"/>
      <c r="AC562" s="265"/>
      <c r="AD562" s="265"/>
      <c r="AE562" s="265"/>
      <c r="AF562" s="265"/>
      <c r="AG562" s="265"/>
      <c r="AH562" s="204"/>
      <c r="AI562" s="212" t="s">
        <v>3305</v>
      </c>
      <c r="AJ562" s="213">
        <v>280608</v>
      </c>
      <c r="AK562" s="233"/>
      <c r="AL562" s="233"/>
      <c r="AM562" s="233"/>
      <c r="AN562" s="233"/>
      <c r="AO562" s="233"/>
      <c r="AP562" s="233"/>
      <c r="AQ562" s="233"/>
      <c r="AR562" s="233"/>
      <c r="AS562" s="265"/>
      <c r="AT562" s="265"/>
      <c r="AU562" s="265"/>
      <c r="AV562" s="265"/>
      <c r="AW562" s="265"/>
      <c r="AX562" s="265"/>
      <c r="AY562" s="265"/>
      <c r="AZ562" s="265"/>
      <c r="BA562" s="265"/>
      <c r="BB562" s="265"/>
      <c r="BC562" s="265"/>
      <c r="BD562" s="266"/>
      <c r="BE562" s="266"/>
      <c r="BF562" s="266"/>
      <c r="BG562" s="266"/>
      <c r="BH562" s="266"/>
      <c r="BI562" s="265"/>
      <c r="BJ562" s="265"/>
      <c r="BK562" s="265"/>
      <c r="BN562" s="2"/>
      <c r="BQ562" s="45"/>
    </row>
    <row r="563" spans="1:69" customFormat="1" ht="34.5" hidden="1" customHeight="1" x14ac:dyDescent="0.25">
      <c r="A563" s="233"/>
      <c r="B563" s="233"/>
      <c r="C563" s="233"/>
      <c r="D563" s="233"/>
      <c r="E563" s="265"/>
      <c r="F563" s="265"/>
      <c r="G563" s="265"/>
      <c r="H563" s="265"/>
      <c r="I563" s="265"/>
      <c r="J563" s="265"/>
      <c r="K563" s="265"/>
      <c r="L563" s="265"/>
      <c r="M563" s="265"/>
      <c r="N563" s="265"/>
      <c r="O563" s="265"/>
      <c r="P563" s="265"/>
      <c r="Q563" s="265"/>
      <c r="R563" s="233"/>
      <c r="S563" s="233"/>
      <c r="T563" s="233"/>
      <c r="U563" s="233"/>
      <c r="V563" s="233"/>
      <c r="W563" s="233"/>
      <c r="X563" s="233"/>
      <c r="Y563" s="233"/>
      <c r="Z563" s="233"/>
      <c r="AA563" s="233"/>
      <c r="AB563" s="233"/>
      <c r="AC563" s="265"/>
      <c r="AD563" s="265"/>
      <c r="AE563" s="265"/>
      <c r="AF563" s="265"/>
      <c r="AG563" s="265"/>
      <c r="AH563" s="204"/>
      <c r="AI563" s="212" t="s">
        <v>3306</v>
      </c>
      <c r="AJ563" s="213">
        <v>280609</v>
      </c>
      <c r="AK563" s="233"/>
      <c r="AL563" s="233"/>
      <c r="AM563" s="233"/>
      <c r="AN563" s="233"/>
      <c r="AO563" s="233"/>
      <c r="AP563" s="233"/>
      <c r="AQ563" s="233"/>
      <c r="AR563" s="233"/>
      <c r="AS563" s="265"/>
      <c r="AT563" s="265"/>
      <c r="AU563" s="265"/>
      <c r="AV563" s="265"/>
      <c r="AW563" s="265"/>
      <c r="AX563" s="265"/>
      <c r="AY563" s="265"/>
      <c r="AZ563" s="265"/>
      <c r="BA563" s="265"/>
      <c r="BB563" s="265"/>
      <c r="BC563" s="265"/>
      <c r="BD563" s="266"/>
      <c r="BE563" s="266"/>
      <c r="BF563" s="266"/>
      <c r="BG563" s="266"/>
      <c r="BH563" s="266"/>
      <c r="BI563" s="265"/>
      <c r="BJ563" s="265"/>
      <c r="BK563" s="265"/>
      <c r="BN563" s="2"/>
      <c r="BQ563" s="45"/>
    </row>
    <row r="564" spans="1:69" customFormat="1" ht="34.5" hidden="1" customHeight="1" x14ac:dyDescent="0.25">
      <c r="A564" s="233"/>
      <c r="B564" s="233"/>
      <c r="C564" s="233"/>
      <c r="D564" s="233"/>
      <c r="E564" s="265"/>
      <c r="F564" s="265"/>
      <c r="G564" s="265"/>
      <c r="H564" s="265"/>
      <c r="I564" s="265"/>
      <c r="J564" s="265"/>
      <c r="K564" s="265"/>
      <c r="L564" s="265"/>
      <c r="M564" s="265"/>
      <c r="N564" s="265"/>
      <c r="O564" s="265"/>
      <c r="P564" s="265"/>
      <c r="Q564" s="265"/>
      <c r="R564" s="233"/>
      <c r="S564" s="233"/>
      <c r="T564" s="233"/>
      <c r="U564" s="233"/>
      <c r="V564" s="233"/>
      <c r="W564" s="233"/>
      <c r="X564" s="233"/>
      <c r="Y564" s="233"/>
      <c r="Z564" s="233"/>
      <c r="AA564" s="233"/>
      <c r="AB564" s="233"/>
      <c r="AC564" s="265"/>
      <c r="AD564" s="265"/>
      <c r="AE564" s="265"/>
      <c r="AF564" s="265"/>
      <c r="AG564" s="265"/>
      <c r="AH564" s="204"/>
      <c r="AI564" s="212" t="s">
        <v>3307</v>
      </c>
      <c r="AJ564" s="213">
        <v>280611</v>
      </c>
      <c r="AK564" s="233"/>
      <c r="AL564" s="233"/>
      <c r="AM564" s="233"/>
      <c r="AN564" s="233"/>
      <c r="AO564" s="233"/>
      <c r="AP564" s="233"/>
      <c r="AQ564" s="233"/>
      <c r="AR564" s="233"/>
      <c r="AS564" s="265"/>
      <c r="AT564" s="265"/>
      <c r="AU564" s="265"/>
      <c r="AV564" s="265"/>
      <c r="AW564" s="265"/>
      <c r="AX564" s="265"/>
      <c r="AY564" s="265"/>
      <c r="AZ564" s="265"/>
      <c r="BA564" s="265"/>
      <c r="BB564" s="265"/>
      <c r="BC564" s="265"/>
      <c r="BD564" s="266"/>
      <c r="BE564" s="266"/>
      <c r="BF564" s="266"/>
      <c r="BG564" s="266"/>
      <c r="BH564" s="266"/>
      <c r="BI564" s="265"/>
      <c r="BJ564" s="265"/>
      <c r="BK564" s="265"/>
      <c r="BN564" s="2"/>
      <c r="BQ564" s="45"/>
    </row>
    <row r="565" spans="1:69" customFormat="1" ht="34.5" hidden="1" customHeight="1" x14ac:dyDescent="0.25">
      <c r="A565" s="233"/>
      <c r="B565" s="233"/>
      <c r="C565" s="233"/>
      <c r="D565" s="233"/>
      <c r="E565" s="265"/>
      <c r="F565" s="265"/>
      <c r="G565" s="265"/>
      <c r="H565" s="265"/>
      <c r="I565" s="265"/>
      <c r="J565" s="265"/>
      <c r="K565" s="265"/>
      <c r="L565" s="265"/>
      <c r="M565" s="265"/>
      <c r="N565" s="265"/>
      <c r="O565" s="265"/>
      <c r="P565" s="265"/>
      <c r="Q565" s="265"/>
      <c r="R565" s="233"/>
      <c r="S565" s="233"/>
      <c r="T565" s="233"/>
      <c r="U565" s="233"/>
      <c r="V565" s="233"/>
      <c r="W565" s="233"/>
      <c r="X565" s="233"/>
      <c r="Y565" s="233"/>
      <c r="Z565" s="233"/>
      <c r="AA565" s="233"/>
      <c r="AB565" s="233"/>
      <c r="AC565" s="265"/>
      <c r="AD565" s="265"/>
      <c r="AE565" s="265"/>
      <c r="AF565" s="265"/>
      <c r="AG565" s="265"/>
      <c r="AH565" s="204"/>
      <c r="AI565" s="212" t="s">
        <v>3308</v>
      </c>
      <c r="AJ565" s="213">
        <v>280612</v>
      </c>
      <c r="AK565" s="233"/>
      <c r="AL565" s="233"/>
      <c r="AM565" s="233"/>
      <c r="AN565" s="233"/>
      <c r="AO565" s="233"/>
      <c r="AP565" s="233"/>
      <c r="AQ565" s="233"/>
      <c r="AR565" s="233"/>
      <c r="AS565" s="265"/>
      <c r="AT565" s="265"/>
      <c r="AU565" s="265"/>
      <c r="AV565" s="265"/>
      <c r="AW565" s="265"/>
      <c r="AX565" s="265"/>
      <c r="AY565" s="265"/>
      <c r="AZ565" s="265"/>
      <c r="BA565" s="265"/>
      <c r="BB565" s="265"/>
      <c r="BC565" s="265"/>
      <c r="BD565" s="266"/>
      <c r="BE565" s="266"/>
      <c r="BF565" s="266"/>
      <c r="BG565" s="266"/>
      <c r="BH565" s="266"/>
      <c r="BI565" s="265"/>
      <c r="BJ565" s="265"/>
      <c r="BK565" s="265"/>
      <c r="BN565" s="2"/>
      <c r="BQ565" s="45"/>
    </row>
    <row r="566" spans="1:69" customFormat="1" ht="34.5" hidden="1" customHeight="1" x14ac:dyDescent="0.25">
      <c r="A566" s="233"/>
      <c r="B566" s="233"/>
      <c r="C566" s="233"/>
      <c r="D566" s="233"/>
      <c r="E566" s="265"/>
      <c r="F566" s="265"/>
      <c r="G566" s="265"/>
      <c r="H566" s="265"/>
      <c r="I566" s="265"/>
      <c r="J566" s="265"/>
      <c r="K566" s="265"/>
      <c r="L566" s="265"/>
      <c r="M566" s="265"/>
      <c r="N566" s="265"/>
      <c r="O566" s="265"/>
      <c r="P566" s="265"/>
      <c r="Q566" s="265"/>
      <c r="R566" s="233"/>
      <c r="S566" s="233"/>
      <c r="T566" s="233"/>
      <c r="U566" s="233"/>
      <c r="V566" s="233"/>
      <c r="W566" s="233"/>
      <c r="X566" s="233"/>
      <c r="Y566" s="233"/>
      <c r="Z566" s="233"/>
      <c r="AA566" s="233"/>
      <c r="AB566" s="233"/>
      <c r="AC566" s="265"/>
      <c r="AD566" s="265"/>
      <c r="AE566" s="265"/>
      <c r="AF566" s="265"/>
      <c r="AG566" s="265"/>
      <c r="AH566" s="204"/>
      <c r="AI566" s="212" t="s">
        <v>3309</v>
      </c>
      <c r="AJ566" s="213">
        <v>280613</v>
      </c>
      <c r="AK566" s="233"/>
      <c r="AL566" s="233"/>
      <c r="AM566" s="233"/>
      <c r="AN566" s="233"/>
      <c r="AO566" s="233"/>
      <c r="AP566" s="233"/>
      <c r="AQ566" s="233"/>
      <c r="AR566" s="233"/>
      <c r="AS566" s="265"/>
      <c r="AT566" s="265"/>
      <c r="AU566" s="265"/>
      <c r="AV566" s="265"/>
      <c r="AW566" s="265"/>
      <c r="AX566" s="265"/>
      <c r="AY566" s="265"/>
      <c r="AZ566" s="265"/>
      <c r="BA566" s="265"/>
      <c r="BB566" s="265"/>
      <c r="BC566" s="265"/>
      <c r="BD566" s="266"/>
      <c r="BE566" s="266"/>
      <c r="BF566" s="266"/>
      <c r="BG566" s="266"/>
      <c r="BH566" s="266"/>
      <c r="BI566" s="265"/>
      <c r="BJ566" s="265"/>
      <c r="BK566" s="265"/>
      <c r="BN566" s="2"/>
      <c r="BQ566" s="45"/>
    </row>
    <row r="567" spans="1:69" customFormat="1" ht="34.5" hidden="1" customHeight="1" x14ac:dyDescent="0.25">
      <c r="A567" s="233"/>
      <c r="B567" s="233"/>
      <c r="C567" s="233"/>
      <c r="D567" s="233"/>
      <c r="E567" s="265"/>
      <c r="F567" s="265"/>
      <c r="G567" s="265"/>
      <c r="H567" s="265"/>
      <c r="I567" s="265"/>
      <c r="J567" s="265"/>
      <c r="K567" s="265"/>
      <c r="L567" s="265"/>
      <c r="M567" s="265"/>
      <c r="N567" s="265"/>
      <c r="O567" s="265"/>
      <c r="P567" s="265"/>
      <c r="Q567" s="265"/>
      <c r="R567" s="233"/>
      <c r="S567" s="233"/>
      <c r="T567" s="233"/>
      <c r="U567" s="233"/>
      <c r="V567" s="233"/>
      <c r="W567" s="233"/>
      <c r="X567" s="233"/>
      <c r="Y567" s="233"/>
      <c r="Z567" s="233"/>
      <c r="AA567" s="233"/>
      <c r="AB567" s="233"/>
      <c r="AC567" s="265"/>
      <c r="AD567" s="265"/>
      <c r="AE567" s="265"/>
      <c r="AF567" s="265"/>
      <c r="AG567" s="265"/>
      <c r="AH567" s="204"/>
      <c r="AI567" s="212" t="s">
        <v>3310</v>
      </c>
      <c r="AJ567" s="213">
        <v>280614</v>
      </c>
      <c r="AK567" s="233"/>
      <c r="AL567" s="233"/>
      <c r="AM567" s="233"/>
      <c r="AN567" s="233"/>
      <c r="AO567" s="233"/>
      <c r="AP567" s="233"/>
      <c r="AQ567" s="233"/>
      <c r="AR567" s="233"/>
      <c r="AS567" s="265"/>
      <c r="AT567" s="265"/>
      <c r="AU567" s="265"/>
      <c r="AV567" s="265"/>
      <c r="AW567" s="265"/>
      <c r="AX567" s="265"/>
      <c r="AY567" s="265"/>
      <c r="AZ567" s="265"/>
      <c r="BA567" s="265"/>
      <c r="BB567" s="265"/>
      <c r="BC567" s="265"/>
      <c r="BD567" s="266"/>
      <c r="BE567" s="266"/>
      <c r="BF567" s="266"/>
      <c r="BG567" s="266"/>
      <c r="BH567" s="266"/>
      <c r="BI567" s="265"/>
      <c r="BJ567" s="265"/>
      <c r="BK567" s="265"/>
      <c r="BN567" s="2"/>
      <c r="BQ567" s="45"/>
    </row>
    <row r="568" spans="1:69" customFormat="1" ht="34.5" hidden="1" customHeight="1" x14ac:dyDescent="0.25">
      <c r="A568" s="233"/>
      <c r="B568" s="233"/>
      <c r="C568" s="233"/>
      <c r="D568" s="233"/>
      <c r="E568" s="265"/>
      <c r="F568" s="265"/>
      <c r="G568" s="265"/>
      <c r="H568" s="265"/>
      <c r="I568" s="265"/>
      <c r="J568" s="265"/>
      <c r="K568" s="265"/>
      <c r="L568" s="265"/>
      <c r="M568" s="265"/>
      <c r="N568" s="265"/>
      <c r="O568" s="265"/>
      <c r="P568" s="265"/>
      <c r="Q568" s="265"/>
      <c r="R568" s="233"/>
      <c r="S568" s="233"/>
      <c r="T568" s="233"/>
      <c r="U568" s="233"/>
      <c r="V568" s="233"/>
      <c r="W568" s="233"/>
      <c r="X568" s="233"/>
      <c r="Y568" s="233"/>
      <c r="Z568" s="233"/>
      <c r="AA568" s="233"/>
      <c r="AB568" s="233"/>
      <c r="AC568" s="265"/>
      <c r="AD568" s="265"/>
      <c r="AE568" s="265"/>
      <c r="AF568" s="265"/>
      <c r="AG568" s="265"/>
      <c r="AH568" s="204"/>
      <c r="AI568" s="212" t="s">
        <v>3311</v>
      </c>
      <c r="AJ568" s="213">
        <v>280616</v>
      </c>
      <c r="AK568" s="233"/>
      <c r="AL568" s="233"/>
      <c r="AM568" s="233"/>
      <c r="AN568" s="233"/>
      <c r="AO568" s="233"/>
      <c r="AP568" s="233"/>
      <c r="AQ568" s="233"/>
      <c r="AR568" s="233"/>
      <c r="AS568" s="265"/>
      <c r="AT568" s="265"/>
      <c r="AU568" s="265"/>
      <c r="AV568" s="265"/>
      <c r="AW568" s="265"/>
      <c r="AX568" s="265"/>
      <c r="AY568" s="265"/>
      <c r="AZ568" s="265"/>
      <c r="BA568" s="265"/>
      <c r="BB568" s="265"/>
      <c r="BC568" s="265"/>
      <c r="BD568" s="266"/>
      <c r="BE568" s="266"/>
      <c r="BF568" s="266"/>
      <c r="BG568" s="266"/>
      <c r="BH568" s="266"/>
      <c r="BI568" s="265"/>
      <c r="BJ568" s="265"/>
      <c r="BK568" s="265"/>
      <c r="BN568" s="2"/>
      <c r="BQ568" s="45"/>
    </row>
    <row r="569" spans="1:69" customFormat="1" ht="34.5" hidden="1" customHeight="1" x14ac:dyDescent="0.25">
      <c r="A569" s="233"/>
      <c r="B569" s="233"/>
      <c r="C569" s="233"/>
      <c r="D569" s="233"/>
      <c r="E569" s="265"/>
      <c r="F569" s="265"/>
      <c r="G569" s="265"/>
      <c r="H569" s="265"/>
      <c r="I569" s="265"/>
      <c r="J569" s="265"/>
      <c r="K569" s="265"/>
      <c r="L569" s="265"/>
      <c r="M569" s="265"/>
      <c r="N569" s="265"/>
      <c r="O569" s="265"/>
      <c r="P569" s="265"/>
      <c r="Q569" s="265"/>
      <c r="R569" s="233"/>
      <c r="S569" s="233"/>
      <c r="T569" s="233"/>
      <c r="U569" s="233"/>
      <c r="V569" s="233"/>
      <c r="W569" s="233"/>
      <c r="X569" s="233"/>
      <c r="Y569" s="233"/>
      <c r="Z569" s="233"/>
      <c r="AA569" s="233"/>
      <c r="AB569" s="233"/>
      <c r="AC569" s="265"/>
      <c r="AD569" s="265"/>
      <c r="AE569" s="265"/>
      <c r="AF569" s="265"/>
      <c r="AG569" s="265"/>
      <c r="AH569" s="204"/>
      <c r="AI569" s="212" t="s">
        <v>3312</v>
      </c>
      <c r="AJ569" s="213">
        <v>280617</v>
      </c>
      <c r="AK569" s="233"/>
      <c r="AL569" s="233"/>
      <c r="AM569" s="233"/>
      <c r="AN569" s="233"/>
      <c r="AO569" s="233"/>
      <c r="AP569" s="233"/>
      <c r="AQ569" s="233"/>
      <c r="AR569" s="233"/>
      <c r="AS569" s="265"/>
      <c r="AT569" s="265"/>
      <c r="AU569" s="265"/>
      <c r="AV569" s="265"/>
      <c r="AW569" s="265"/>
      <c r="AX569" s="265"/>
      <c r="AY569" s="265"/>
      <c r="AZ569" s="265"/>
      <c r="BA569" s="265"/>
      <c r="BB569" s="265"/>
      <c r="BC569" s="265"/>
      <c r="BD569" s="266"/>
      <c r="BE569" s="266"/>
      <c r="BF569" s="266"/>
      <c r="BG569" s="266"/>
      <c r="BH569" s="266"/>
      <c r="BI569" s="265"/>
      <c r="BJ569" s="265"/>
      <c r="BK569" s="265"/>
      <c r="BN569" s="2"/>
      <c r="BQ569" s="45"/>
    </row>
    <row r="570" spans="1:69" customFormat="1" ht="34.5" hidden="1" customHeight="1" x14ac:dyDescent="0.25">
      <c r="A570" s="233"/>
      <c r="B570" s="233"/>
      <c r="C570" s="233"/>
      <c r="D570" s="233"/>
      <c r="E570" s="265"/>
      <c r="F570" s="265"/>
      <c r="G570" s="265"/>
      <c r="H570" s="265"/>
      <c r="I570" s="265"/>
      <c r="J570" s="265"/>
      <c r="K570" s="265"/>
      <c r="L570" s="265"/>
      <c r="M570" s="265"/>
      <c r="N570" s="265"/>
      <c r="O570" s="265"/>
      <c r="P570" s="265"/>
      <c r="Q570" s="265"/>
      <c r="R570" s="233"/>
      <c r="S570" s="233"/>
      <c r="T570" s="233"/>
      <c r="U570" s="233"/>
      <c r="V570" s="233"/>
      <c r="W570" s="233"/>
      <c r="X570" s="233"/>
      <c r="Y570" s="233"/>
      <c r="Z570" s="233"/>
      <c r="AA570" s="233"/>
      <c r="AB570" s="233"/>
      <c r="AC570" s="265"/>
      <c r="AD570" s="265"/>
      <c r="AE570" s="265"/>
      <c r="AF570" s="265"/>
      <c r="AG570" s="265"/>
      <c r="AH570" s="204"/>
      <c r="AI570" s="212" t="s">
        <v>3313</v>
      </c>
      <c r="AJ570" s="213">
        <v>280642</v>
      </c>
      <c r="AK570" s="233"/>
      <c r="AL570" s="233"/>
      <c r="AM570" s="233"/>
      <c r="AN570" s="233"/>
      <c r="AO570" s="233"/>
      <c r="AP570" s="233"/>
      <c r="AQ570" s="233"/>
      <c r="AR570" s="233"/>
      <c r="AS570" s="265"/>
      <c r="AT570" s="265"/>
      <c r="AU570" s="265"/>
      <c r="AV570" s="265"/>
      <c r="AW570" s="265"/>
      <c r="AX570" s="265"/>
      <c r="AY570" s="265"/>
      <c r="AZ570" s="265"/>
      <c r="BA570" s="265"/>
      <c r="BB570" s="265"/>
      <c r="BC570" s="265"/>
      <c r="BD570" s="266"/>
      <c r="BE570" s="266"/>
      <c r="BF570" s="266"/>
      <c r="BG570" s="266"/>
      <c r="BH570" s="266"/>
      <c r="BI570" s="265"/>
      <c r="BJ570" s="265"/>
      <c r="BK570" s="265"/>
      <c r="BN570" s="2"/>
      <c r="BQ570" s="45"/>
    </row>
    <row r="571" spans="1:69" customFormat="1" ht="34.5" hidden="1" customHeight="1" x14ac:dyDescent="0.25">
      <c r="A571" s="233"/>
      <c r="B571" s="233"/>
      <c r="C571" s="233"/>
      <c r="D571" s="233"/>
      <c r="E571" s="265"/>
      <c r="F571" s="265"/>
      <c r="G571" s="265"/>
      <c r="H571" s="265"/>
      <c r="I571" s="265"/>
      <c r="J571" s="265"/>
      <c r="K571" s="265"/>
      <c r="L571" s="265"/>
      <c r="M571" s="265"/>
      <c r="N571" s="265"/>
      <c r="O571" s="265"/>
      <c r="P571" s="265"/>
      <c r="Q571" s="265"/>
      <c r="R571" s="233"/>
      <c r="S571" s="233"/>
      <c r="T571" s="233"/>
      <c r="U571" s="233"/>
      <c r="V571" s="233"/>
      <c r="W571" s="233"/>
      <c r="X571" s="233"/>
      <c r="Y571" s="233"/>
      <c r="Z571" s="233"/>
      <c r="AA571" s="233"/>
      <c r="AB571" s="233"/>
      <c r="AC571" s="265"/>
      <c r="AD571" s="265"/>
      <c r="AE571" s="265"/>
      <c r="AF571" s="265"/>
      <c r="AG571" s="265"/>
      <c r="AH571" s="204"/>
      <c r="AI571" s="212" t="s">
        <v>3162</v>
      </c>
      <c r="AJ571" s="213">
        <v>280654</v>
      </c>
      <c r="AK571" s="233"/>
      <c r="AL571" s="233"/>
      <c r="AM571" s="233"/>
      <c r="AN571" s="233"/>
      <c r="AO571" s="233"/>
      <c r="AP571" s="233"/>
      <c r="AQ571" s="233"/>
      <c r="AR571" s="233"/>
      <c r="AS571" s="265"/>
      <c r="AT571" s="265"/>
      <c r="AU571" s="265"/>
      <c r="AV571" s="265"/>
      <c r="AW571" s="265"/>
      <c r="AX571" s="265"/>
      <c r="AY571" s="265"/>
      <c r="AZ571" s="265"/>
      <c r="BA571" s="265"/>
      <c r="BB571" s="265"/>
      <c r="BC571" s="265"/>
      <c r="BD571" s="266"/>
      <c r="BE571" s="266"/>
      <c r="BF571" s="266"/>
      <c r="BG571" s="266"/>
      <c r="BH571" s="266"/>
      <c r="BI571" s="265"/>
      <c r="BJ571" s="265"/>
      <c r="BK571" s="265"/>
      <c r="BN571" s="2"/>
      <c r="BQ571" s="45"/>
    </row>
    <row r="572" spans="1:69" customFormat="1" ht="34.5" hidden="1" customHeight="1" x14ac:dyDescent="0.25">
      <c r="A572" s="233"/>
      <c r="B572" s="233"/>
      <c r="C572" s="233"/>
      <c r="D572" s="233"/>
      <c r="E572" s="265"/>
      <c r="F572" s="265"/>
      <c r="G572" s="265"/>
      <c r="H572" s="265"/>
      <c r="I572" s="265"/>
      <c r="J572" s="265"/>
      <c r="K572" s="265"/>
      <c r="L572" s="265"/>
      <c r="M572" s="265"/>
      <c r="N572" s="265"/>
      <c r="O572" s="265"/>
      <c r="P572" s="265"/>
      <c r="Q572" s="265"/>
      <c r="R572" s="233"/>
      <c r="S572" s="233"/>
      <c r="T572" s="233"/>
      <c r="U572" s="233"/>
      <c r="V572" s="233"/>
      <c r="W572" s="233"/>
      <c r="X572" s="233"/>
      <c r="Y572" s="233"/>
      <c r="Z572" s="233"/>
      <c r="AA572" s="233"/>
      <c r="AB572" s="233"/>
      <c r="AC572" s="265"/>
      <c r="AD572" s="265"/>
      <c r="AE572" s="265"/>
      <c r="AF572" s="265"/>
      <c r="AG572" s="265"/>
      <c r="AH572" s="204"/>
      <c r="AI572" s="212" t="s">
        <v>3314</v>
      </c>
      <c r="AJ572" s="213">
        <v>280700</v>
      </c>
      <c r="AK572" s="233"/>
      <c r="AL572" s="233"/>
      <c r="AM572" s="233"/>
      <c r="AN572" s="233"/>
      <c r="AO572" s="233"/>
      <c r="AP572" s="233"/>
      <c r="AQ572" s="233"/>
      <c r="AR572" s="233"/>
      <c r="AS572" s="265"/>
      <c r="AT572" s="265"/>
      <c r="AU572" s="265"/>
      <c r="AV572" s="265"/>
      <c r="AW572" s="265"/>
      <c r="AX572" s="265"/>
      <c r="AY572" s="265"/>
      <c r="AZ572" s="265"/>
      <c r="BA572" s="265"/>
      <c r="BB572" s="265"/>
      <c r="BC572" s="265"/>
      <c r="BD572" s="266"/>
      <c r="BE572" s="266"/>
      <c r="BF572" s="266"/>
      <c r="BG572" s="266"/>
      <c r="BH572" s="266"/>
      <c r="BI572" s="265"/>
      <c r="BJ572" s="265"/>
      <c r="BK572" s="265"/>
      <c r="BN572" s="2"/>
      <c r="BQ572" s="45"/>
    </row>
    <row r="573" spans="1:69" customFormat="1" ht="34.5" hidden="1" customHeight="1" x14ac:dyDescent="0.25">
      <c r="A573" s="233"/>
      <c r="B573" s="233"/>
      <c r="C573" s="233"/>
      <c r="D573" s="233"/>
      <c r="E573" s="265"/>
      <c r="F573" s="265"/>
      <c r="G573" s="265"/>
      <c r="H573" s="265"/>
      <c r="I573" s="265"/>
      <c r="J573" s="265"/>
      <c r="K573" s="265"/>
      <c r="L573" s="265"/>
      <c r="M573" s="265"/>
      <c r="N573" s="265"/>
      <c r="O573" s="265"/>
      <c r="P573" s="265"/>
      <c r="Q573" s="265"/>
      <c r="R573" s="233"/>
      <c r="S573" s="233"/>
      <c r="T573" s="233"/>
      <c r="U573" s="233"/>
      <c r="V573" s="233"/>
      <c r="W573" s="233"/>
      <c r="X573" s="233"/>
      <c r="Y573" s="233"/>
      <c r="Z573" s="233"/>
      <c r="AA573" s="233"/>
      <c r="AB573" s="233"/>
      <c r="AC573" s="265"/>
      <c r="AD573" s="265"/>
      <c r="AE573" s="265"/>
      <c r="AF573" s="265"/>
      <c r="AG573" s="265"/>
      <c r="AH573" s="204"/>
      <c r="AI573" s="212" t="s">
        <v>3315</v>
      </c>
      <c r="AJ573" s="213">
        <v>280701</v>
      </c>
      <c r="AK573" s="233"/>
      <c r="AL573" s="233"/>
      <c r="AM573" s="233"/>
      <c r="AN573" s="233"/>
      <c r="AO573" s="233"/>
      <c r="AP573" s="233"/>
      <c r="AQ573" s="233"/>
      <c r="AR573" s="233"/>
      <c r="AS573" s="265"/>
      <c r="AT573" s="265"/>
      <c r="AU573" s="265"/>
      <c r="AV573" s="265"/>
      <c r="AW573" s="265"/>
      <c r="AX573" s="265"/>
      <c r="AY573" s="265"/>
      <c r="AZ573" s="265"/>
      <c r="BA573" s="265"/>
      <c r="BB573" s="265"/>
      <c r="BC573" s="265"/>
      <c r="BD573" s="266"/>
      <c r="BE573" s="266"/>
      <c r="BF573" s="266"/>
      <c r="BG573" s="266"/>
      <c r="BH573" s="266"/>
      <c r="BI573" s="265"/>
      <c r="BJ573" s="265"/>
      <c r="BK573" s="265"/>
      <c r="BN573" s="2"/>
      <c r="BQ573" s="45"/>
    </row>
    <row r="574" spans="1:69" customFormat="1" ht="34.5" hidden="1" customHeight="1" x14ac:dyDescent="0.25">
      <c r="A574" s="233"/>
      <c r="B574" s="233"/>
      <c r="C574" s="233"/>
      <c r="D574" s="233"/>
      <c r="E574" s="265"/>
      <c r="F574" s="265"/>
      <c r="G574" s="265"/>
      <c r="H574" s="265"/>
      <c r="I574" s="265"/>
      <c r="J574" s="265"/>
      <c r="K574" s="265"/>
      <c r="L574" s="265"/>
      <c r="M574" s="265"/>
      <c r="N574" s="265"/>
      <c r="O574" s="265"/>
      <c r="P574" s="265"/>
      <c r="Q574" s="265"/>
      <c r="R574" s="233"/>
      <c r="S574" s="233"/>
      <c r="T574" s="233"/>
      <c r="U574" s="233"/>
      <c r="V574" s="233"/>
      <c r="W574" s="233"/>
      <c r="X574" s="233"/>
      <c r="Y574" s="233"/>
      <c r="Z574" s="233"/>
      <c r="AA574" s="233"/>
      <c r="AB574" s="233"/>
      <c r="AC574" s="265"/>
      <c r="AD574" s="265"/>
      <c r="AE574" s="265"/>
      <c r="AF574" s="265"/>
      <c r="AG574" s="265"/>
      <c r="AH574" s="204"/>
      <c r="AI574" s="212" t="s">
        <v>3316</v>
      </c>
      <c r="AJ574" s="213">
        <v>280702</v>
      </c>
      <c r="AK574" s="233"/>
      <c r="AL574" s="233"/>
      <c r="AM574" s="233"/>
      <c r="AN574" s="233"/>
      <c r="AO574" s="233"/>
      <c r="AP574" s="233"/>
      <c r="AQ574" s="233"/>
      <c r="AR574" s="233"/>
      <c r="AS574" s="265"/>
      <c r="AT574" s="265"/>
      <c r="AU574" s="265"/>
      <c r="AV574" s="265"/>
      <c r="AW574" s="265"/>
      <c r="AX574" s="265"/>
      <c r="AY574" s="265"/>
      <c r="AZ574" s="265"/>
      <c r="BA574" s="265"/>
      <c r="BB574" s="265"/>
      <c r="BC574" s="265"/>
      <c r="BD574" s="266"/>
      <c r="BE574" s="266"/>
      <c r="BF574" s="266"/>
      <c r="BG574" s="266"/>
      <c r="BH574" s="266"/>
      <c r="BI574" s="265"/>
      <c r="BJ574" s="265"/>
      <c r="BK574" s="265"/>
      <c r="BN574" s="2"/>
      <c r="BQ574" s="45"/>
    </row>
    <row r="575" spans="1:69" customFormat="1" ht="34.5" hidden="1" customHeight="1" x14ac:dyDescent="0.25">
      <c r="A575" s="233"/>
      <c r="B575" s="233"/>
      <c r="C575" s="233"/>
      <c r="D575" s="233"/>
      <c r="E575" s="265"/>
      <c r="F575" s="265"/>
      <c r="G575" s="265"/>
      <c r="H575" s="265"/>
      <c r="I575" s="265"/>
      <c r="J575" s="265"/>
      <c r="K575" s="265"/>
      <c r="L575" s="265"/>
      <c r="M575" s="265"/>
      <c r="N575" s="265"/>
      <c r="O575" s="265"/>
      <c r="P575" s="265"/>
      <c r="Q575" s="265"/>
      <c r="R575" s="233"/>
      <c r="S575" s="233"/>
      <c r="T575" s="233"/>
      <c r="U575" s="233"/>
      <c r="V575" s="233"/>
      <c r="W575" s="233"/>
      <c r="X575" s="233"/>
      <c r="Y575" s="233"/>
      <c r="Z575" s="233"/>
      <c r="AA575" s="233"/>
      <c r="AB575" s="233"/>
      <c r="AC575" s="265"/>
      <c r="AD575" s="265"/>
      <c r="AE575" s="265"/>
      <c r="AF575" s="265"/>
      <c r="AG575" s="265"/>
      <c r="AH575" s="204"/>
      <c r="AI575" s="212" t="s">
        <v>3317</v>
      </c>
      <c r="AJ575" s="213">
        <v>280703</v>
      </c>
      <c r="AK575" s="233"/>
      <c r="AL575" s="233"/>
      <c r="AM575" s="233"/>
      <c r="AN575" s="233"/>
      <c r="AO575" s="233"/>
      <c r="AP575" s="233"/>
      <c r="AQ575" s="233"/>
      <c r="AR575" s="233"/>
      <c r="AS575" s="265"/>
      <c r="AT575" s="265"/>
      <c r="AU575" s="265"/>
      <c r="AV575" s="265"/>
      <c r="AW575" s="265"/>
      <c r="AX575" s="265"/>
      <c r="AY575" s="265"/>
      <c r="AZ575" s="265"/>
      <c r="BA575" s="265"/>
      <c r="BB575" s="265"/>
      <c r="BC575" s="265"/>
      <c r="BD575" s="266"/>
      <c r="BE575" s="266"/>
      <c r="BF575" s="266"/>
      <c r="BG575" s="266"/>
      <c r="BH575" s="266"/>
      <c r="BI575" s="265"/>
      <c r="BJ575" s="265"/>
      <c r="BK575" s="265"/>
      <c r="BN575" s="2"/>
      <c r="BQ575" s="45"/>
    </row>
    <row r="576" spans="1:69" customFormat="1" ht="34.5" hidden="1" customHeight="1" x14ac:dyDescent="0.25">
      <c r="A576" s="233"/>
      <c r="B576" s="233"/>
      <c r="C576" s="233"/>
      <c r="D576" s="233"/>
      <c r="E576" s="265"/>
      <c r="F576" s="265"/>
      <c r="G576" s="265"/>
      <c r="H576" s="265"/>
      <c r="I576" s="265"/>
      <c r="J576" s="265"/>
      <c r="K576" s="265"/>
      <c r="L576" s="265"/>
      <c r="M576" s="265"/>
      <c r="N576" s="265"/>
      <c r="O576" s="265"/>
      <c r="P576" s="265"/>
      <c r="Q576" s="265"/>
      <c r="R576" s="233"/>
      <c r="S576" s="233"/>
      <c r="T576" s="233"/>
      <c r="U576" s="233"/>
      <c r="V576" s="233"/>
      <c r="W576" s="233"/>
      <c r="X576" s="233"/>
      <c r="Y576" s="233"/>
      <c r="Z576" s="233"/>
      <c r="AA576" s="233"/>
      <c r="AB576" s="233"/>
      <c r="AC576" s="265"/>
      <c r="AD576" s="265"/>
      <c r="AE576" s="265"/>
      <c r="AF576" s="265"/>
      <c r="AG576" s="265"/>
      <c r="AH576" s="204"/>
      <c r="AI576" s="212" t="s">
        <v>3318</v>
      </c>
      <c r="AJ576" s="213">
        <v>280704</v>
      </c>
      <c r="AK576" s="233"/>
      <c r="AL576" s="233"/>
      <c r="AM576" s="233"/>
      <c r="AN576" s="233"/>
      <c r="AO576" s="233"/>
      <c r="AP576" s="233"/>
      <c r="AQ576" s="233"/>
      <c r="AR576" s="233"/>
      <c r="AS576" s="265"/>
      <c r="AT576" s="265"/>
      <c r="AU576" s="265"/>
      <c r="AV576" s="265"/>
      <c r="AW576" s="265"/>
      <c r="AX576" s="265"/>
      <c r="AY576" s="265"/>
      <c r="AZ576" s="265"/>
      <c r="BA576" s="265"/>
      <c r="BB576" s="265"/>
      <c r="BC576" s="265"/>
      <c r="BD576" s="266"/>
      <c r="BE576" s="266"/>
      <c r="BF576" s="266"/>
      <c r="BG576" s="266"/>
      <c r="BH576" s="266"/>
      <c r="BI576" s="265"/>
      <c r="BJ576" s="265"/>
      <c r="BK576" s="265"/>
      <c r="BN576" s="2"/>
      <c r="BQ576" s="45"/>
    </row>
    <row r="577" spans="1:69" customFormat="1" ht="34.5" hidden="1" customHeight="1" x14ac:dyDescent="0.25">
      <c r="A577" s="233"/>
      <c r="B577" s="233"/>
      <c r="C577" s="233"/>
      <c r="D577" s="233"/>
      <c r="E577" s="265"/>
      <c r="F577" s="265"/>
      <c r="G577" s="265"/>
      <c r="H577" s="265"/>
      <c r="I577" s="265"/>
      <c r="J577" s="265"/>
      <c r="K577" s="265"/>
      <c r="L577" s="265"/>
      <c r="M577" s="265"/>
      <c r="N577" s="265"/>
      <c r="O577" s="265"/>
      <c r="P577" s="265"/>
      <c r="Q577" s="265"/>
      <c r="R577" s="233"/>
      <c r="S577" s="233"/>
      <c r="T577" s="233"/>
      <c r="U577" s="233"/>
      <c r="V577" s="233"/>
      <c r="W577" s="233"/>
      <c r="X577" s="233"/>
      <c r="Y577" s="233"/>
      <c r="Z577" s="233"/>
      <c r="AA577" s="233"/>
      <c r="AB577" s="233"/>
      <c r="AC577" s="265"/>
      <c r="AD577" s="265"/>
      <c r="AE577" s="265"/>
      <c r="AF577" s="265"/>
      <c r="AG577" s="265"/>
      <c r="AH577" s="204"/>
      <c r="AI577" s="212" t="s">
        <v>3319</v>
      </c>
      <c r="AJ577" s="213">
        <v>280705</v>
      </c>
      <c r="AK577" s="233"/>
      <c r="AL577" s="233"/>
      <c r="AM577" s="233"/>
      <c r="AN577" s="233"/>
      <c r="AO577" s="233"/>
      <c r="AP577" s="233"/>
      <c r="AQ577" s="233"/>
      <c r="AR577" s="233"/>
      <c r="AS577" s="265"/>
      <c r="AT577" s="265"/>
      <c r="AU577" s="265"/>
      <c r="AV577" s="265"/>
      <c r="AW577" s="265"/>
      <c r="AX577" s="265"/>
      <c r="AY577" s="265"/>
      <c r="AZ577" s="265"/>
      <c r="BA577" s="265"/>
      <c r="BB577" s="265"/>
      <c r="BC577" s="265"/>
      <c r="BD577" s="266"/>
      <c r="BE577" s="266"/>
      <c r="BF577" s="266"/>
      <c r="BG577" s="266"/>
      <c r="BH577" s="266"/>
      <c r="BI577" s="265"/>
      <c r="BJ577" s="265"/>
      <c r="BK577" s="265"/>
      <c r="BN577" s="2"/>
      <c r="BQ577" s="45"/>
    </row>
    <row r="578" spans="1:69" customFormat="1" ht="34.5" hidden="1" customHeight="1" x14ac:dyDescent="0.25">
      <c r="A578" s="233"/>
      <c r="B578" s="233"/>
      <c r="C578" s="233"/>
      <c r="D578" s="233"/>
      <c r="E578" s="265"/>
      <c r="F578" s="265"/>
      <c r="G578" s="265"/>
      <c r="H578" s="265"/>
      <c r="I578" s="265"/>
      <c r="J578" s="265"/>
      <c r="K578" s="265"/>
      <c r="L578" s="265"/>
      <c r="M578" s="265"/>
      <c r="N578" s="265"/>
      <c r="O578" s="265"/>
      <c r="P578" s="265"/>
      <c r="Q578" s="265"/>
      <c r="R578" s="233"/>
      <c r="S578" s="233"/>
      <c r="T578" s="233"/>
      <c r="U578" s="233"/>
      <c r="V578" s="233"/>
      <c r="W578" s="233"/>
      <c r="X578" s="233"/>
      <c r="Y578" s="233"/>
      <c r="Z578" s="233"/>
      <c r="AA578" s="233"/>
      <c r="AB578" s="233"/>
      <c r="AC578" s="265"/>
      <c r="AD578" s="265"/>
      <c r="AE578" s="265"/>
      <c r="AF578" s="265"/>
      <c r="AG578" s="265"/>
      <c r="AH578" s="204"/>
      <c r="AI578" s="212" t="s">
        <v>3320</v>
      </c>
      <c r="AJ578" s="213">
        <v>280706</v>
      </c>
      <c r="AK578" s="233"/>
      <c r="AL578" s="233"/>
      <c r="AM578" s="233"/>
      <c r="AN578" s="233"/>
      <c r="AO578" s="233"/>
      <c r="AP578" s="233"/>
      <c r="AQ578" s="233"/>
      <c r="AR578" s="233"/>
      <c r="AS578" s="265"/>
      <c r="AT578" s="265"/>
      <c r="AU578" s="265"/>
      <c r="AV578" s="265"/>
      <c r="AW578" s="265"/>
      <c r="AX578" s="265"/>
      <c r="AY578" s="265"/>
      <c r="AZ578" s="265"/>
      <c r="BA578" s="265"/>
      <c r="BB578" s="265"/>
      <c r="BC578" s="265"/>
      <c r="BD578" s="266"/>
      <c r="BE578" s="266"/>
      <c r="BF578" s="266"/>
      <c r="BG578" s="266"/>
      <c r="BH578" s="266"/>
      <c r="BI578" s="265"/>
      <c r="BJ578" s="265"/>
      <c r="BK578" s="265"/>
      <c r="BN578" s="2"/>
      <c r="BQ578" s="45"/>
    </row>
    <row r="579" spans="1:69" customFormat="1" ht="34.5" hidden="1" customHeight="1" x14ac:dyDescent="0.25">
      <c r="A579" s="233"/>
      <c r="B579" s="233"/>
      <c r="C579" s="233"/>
      <c r="D579" s="233"/>
      <c r="E579" s="265"/>
      <c r="F579" s="265"/>
      <c r="G579" s="265"/>
      <c r="H579" s="265"/>
      <c r="I579" s="265"/>
      <c r="J579" s="265"/>
      <c r="K579" s="265"/>
      <c r="L579" s="265"/>
      <c r="M579" s="265"/>
      <c r="N579" s="265"/>
      <c r="O579" s="265"/>
      <c r="P579" s="265"/>
      <c r="Q579" s="265"/>
      <c r="R579" s="233"/>
      <c r="S579" s="233"/>
      <c r="T579" s="233"/>
      <c r="U579" s="233"/>
      <c r="V579" s="233"/>
      <c r="W579" s="233"/>
      <c r="X579" s="233"/>
      <c r="Y579" s="233"/>
      <c r="Z579" s="233"/>
      <c r="AA579" s="233"/>
      <c r="AB579" s="233"/>
      <c r="AC579" s="265"/>
      <c r="AD579" s="265"/>
      <c r="AE579" s="265"/>
      <c r="AF579" s="265"/>
      <c r="AG579" s="265"/>
      <c r="AH579" s="204"/>
      <c r="AI579" s="212" t="s">
        <v>3321</v>
      </c>
      <c r="AJ579" s="213">
        <v>280707</v>
      </c>
      <c r="AK579" s="233"/>
      <c r="AL579" s="233"/>
      <c r="AM579" s="233"/>
      <c r="AN579" s="233"/>
      <c r="AO579" s="233"/>
      <c r="AP579" s="233"/>
      <c r="AQ579" s="233"/>
      <c r="AR579" s="233"/>
      <c r="AS579" s="265"/>
      <c r="AT579" s="265"/>
      <c r="AU579" s="265"/>
      <c r="AV579" s="265"/>
      <c r="AW579" s="265"/>
      <c r="AX579" s="265"/>
      <c r="AY579" s="265"/>
      <c r="AZ579" s="265"/>
      <c r="BA579" s="265"/>
      <c r="BB579" s="265"/>
      <c r="BC579" s="265"/>
      <c r="BD579" s="266"/>
      <c r="BE579" s="266"/>
      <c r="BF579" s="266"/>
      <c r="BG579" s="266"/>
      <c r="BH579" s="266"/>
      <c r="BI579" s="265"/>
      <c r="BJ579" s="265"/>
      <c r="BK579" s="265"/>
      <c r="BN579" s="2"/>
      <c r="BQ579" s="45"/>
    </row>
    <row r="580" spans="1:69" customFormat="1" ht="34.5" hidden="1" customHeight="1" x14ac:dyDescent="0.25">
      <c r="A580" s="233"/>
      <c r="B580" s="233"/>
      <c r="C580" s="233"/>
      <c r="D580" s="233"/>
      <c r="E580" s="265"/>
      <c r="F580" s="265"/>
      <c r="G580" s="265"/>
      <c r="H580" s="265"/>
      <c r="I580" s="265"/>
      <c r="J580" s="265"/>
      <c r="K580" s="265"/>
      <c r="L580" s="265"/>
      <c r="M580" s="265"/>
      <c r="N580" s="265"/>
      <c r="O580" s="265"/>
      <c r="P580" s="265"/>
      <c r="Q580" s="265"/>
      <c r="R580" s="233"/>
      <c r="S580" s="233"/>
      <c r="T580" s="233"/>
      <c r="U580" s="233"/>
      <c r="V580" s="233"/>
      <c r="W580" s="233"/>
      <c r="X580" s="233"/>
      <c r="Y580" s="233"/>
      <c r="Z580" s="233"/>
      <c r="AA580" s="233"/>
      <c r="AB580" s="233"/>
      <c r="AC580" s="265"/>
      <c r="AD580" s="265"/>
      <c r="AE580" s="265"/>
      <c r="AF580" s="265"/>
      <c r="AG580" s="265"/>
      <c r="AH580" s="204"/>
      <c r="AI580" s="212" t="s">
        <v>3322</v>
      </c>
      <c r="AJ580" s="213">
        <v>280708</v>
      </c>
      <c r="AK580" s="233"/>
      <c r="AL580" s="233"/>
      <c r="AM580" s="233"/>
      <c r="AN580" s="233"/>
      <c r="AO580" s="233"/>
      <c r="AP580" s="233"/>
      <c r="AQ580" s="233"/>
      <c r="AR580" s="233"/>
      <c r="AS580" s="265"/>
      <c r="AT580" s="265"/>
      <c r="AU580" s="265"/>
      <c r="AV580" s="265"/>
      <c r="AW580" s="265"/>
      <c r="AX580" s="265"/>
      <c r="AY580" s="265"/>
      <c r="AZ580" s="265"/>
      <c r="BA580" s="265"/>
      <c r="BB580" s="265"/>
      <c r="BC580" s="265"/>
      <c r="BD580" s="266"/>
      <c r="BE580" s="266"/>
      <c r="BF580" s="266"/>
      <c r="BG580" s="266"/>
      <c r="BH580" s="266"/>
      <c r="BI580" s="265"/>
      <c r="BJ580" s="265"/>
      <c r="BK580" s="265"/>
      <c r="BN580" s="2"/>
      <c r="BQ580" s="45"/>
    </row>
    <row r="581" spans="1:69" customFormat="1" ht="34.5" hidden="1" customHeight="1" x14ac:dyDescent="0.25">
      <c r="A581" s="233"/>
      <c r="B581" s="233"/>
      <c r="C581" s="233"/>
      <c r="D581" s="233"/>
      <c r="E581" s="265"/>
      <c r="F581" s="265"/>
      <c r="G581" s="265"/>
      <c r="H581" s="265"/>
      <c r="I581" s="265"/>
      <c r="J581" s="265"/>
      <c r="K581" s="265"/>
      <c r="L581" s="265"/>
      <c r="M581" s="265"/>
      <c r="N581" s="265"/>
      <c r="O581" s="265"/>
      <c r="P581" s="265"/>
      <c r="Q581" s="265"/>
      <c r="R581" s="233"/>
      <c r="S581" s="233"/>
      <c r="T581" s="233"/>
      <c r="U581" s="233"/>
      <c r="V581" s="233"/>
      <c r="W581" s="233"/>
      <c r="X581" s="233"/>
      <c r="Y581" s="233"/>
      <c r="Z581" s="233"/>
      <c r="AA581" s="233"/>
      <c r="AB581" s="233"/>
      <c r="AC581" s="265"/>
      <c r="AD581" s="265"/>
      <c r="AE581" s="265"/>
      <c r="AF581" s="265"/>
      <c r="AG581" s="265"/>
      <c r="AH581" s="204"/>
      <c r="AI581" s="212" t="s">
        <v>3323</v>
      </c>
      <c r="AJ581" s="213">
        <v>280709</v>
      </c>
      <c r="AK581" s="233"/>
      <c r="AL581" s="233"/>
      <c r="AM581" s="233"/>
      <c r="AN581" s="233"/>
      <c r="AO581" s="233"/>
      <c r="AP581" s="233"/>
      <c r="AQ581" s="233"/>
      <c r="AR581" s="233"/>
      <c r="AS581" s="265"/>
      <c r="AT581" s="265"/>
      <c r="AU581" s="265"/>
      <c r="AV581" s="265"/>
      <c r="AW581" s="265"/>
      <c r="AX581" s="265"/>
      <c r="AY581" s="265"/>
      <c r="AZ581" s="265"/>
      <c r="BA581" s="265"/>
      <c r="BB581" s="265"/>
      <c r="BC581" s="265"/>
      <c r="BD581" s="266"/>
      <c r="BE581" s="266"/>
      <c r="BF581" s="266"/>
      <c r="BG581" s="266"/>
      <c r="BH581" s="266"/>
      <c r="BI581" s="265"/>
      <c r="BJ581" s="265"/>
      <c r="BK581" s="265"/>
      <c r="BN581" s="2"/>
      <c r="BQ581" s="45"/>
    </row>
    <row r="582" spans="1:69" customFormat="1" ht="34.5" hidden="1" customHeight="1" x14ac:dyDescent="0.25">
      <c r="A582" s="233"/>
      <c r="B582" s="233"/>
      <c r="C582" s="233"/>
      <c r="D582" s="233"/>
      <c r="E582" s="265"/>
      <c r="F582" s="265"/>
      <c r="G582" s="265"/>
      <c r="H582" s="265"/>
      <c r="I582" s="265"/>
      <c r="J582" s="265"/>
      <c r="K582" s="265"/>
      <c r="L582" s="265"/>
      <c r="M582" s="265"/>
      <c r="N582" s="265"/>
      <c r="O582" s="265"/>
      <c r="P582" s="265"/>
      <c r="Q582" s="265"/>
      <c r="R582" s="233"/>
      <c r="S582" s="233"/>
      <c r="T582" s="233"/>
      <c r="U582" s="233"/>
      <c r="V582" s="233"/>
      <c r="W582" s="233"/>
      <c r="X582" s="233"/>
      <c r="Y582" s="233"/>
      <c r="Z582" s="233"/>
      <c r="AA582" s="233"/>
      <c r="AB582" s="233"/>
      <c r="AC582" s="265"/>
      <c r="AD582" s="265"/>
      <c r="AE582" s="265"/>
      <c r="AF582" s="265"/>
      <c r="AG582" s="265"/>
      <c r="AH582" s="204"/>
      <c r="AI582" s="212" t="s">
        <v>3324</v>
      </c>
      <c r="AJ582" s="213">
        <v>280710</v>
      </c>
      <c r="AK582" s="233"/>
      <c r="AL582" s="233"/>
      <c r="AM582" s="233"/>
      <c r="AN582" s="233"/>
      <c r="AO582" s="233"/>
      <c r="AP582" s="233"/>
      <c r="AQ582" s="233"/>
      <c r="AR582" s="233"/>
      <c r="AS582" s="265"/>
      <c r="AT582" s="265"/>
      <c r="AU582" s="265"/>
      <c r="AV582" s="265"/>
      <c r="AW582" s="265"/>
      <c r="AX582" s="265"/>
      <c r="AY582" s="265"/>
      <c r="AZ582" s="265"/>
      <c r="BA582" s="265"/>
      <c r="BB582" s="265"/>
      <c r="BC582" s="265"/>
      <c r="BD582" s="266"/>
      <c r="BE582" s="266"/>
      <c r="BF582" s="266"/>
      <c r="BG582" s="266"/>
      <c r="BH582" s="266"/>
      <c r="BI582" s="265"/>
      <c r="BJ582" s="265"/>
      <c r="BK582" s="265"/>
      <c r="BN582" s="2"/>
      <c r="BQ582" s="45"/>
    </row>
    <row r="583" spans="1:69" customFormat="1" ht="34.5" hidden="1" customHeight="1" x14ac:dyDescent="0.25">
      <c r="A583" s="233"/>
      <c r="B583" s="233"/>
      <c r="C583" s="233"/>
      <c r="D583" s="233"/>
      <c r="E583" s="265"/>
      <c r="F583" s="265"/>
      <c r="G583" s="265"/>
      <c r="H583" s="265"/>
      <c r="I583" s="265"/>
      <c r="J583" s="265"/>
      <c r="K583" s="265"/>
      <c r="L583" s="265"/>
      <c r="M583" s="265"/>
      <c r="N583" s="265"/>
      <c r="O583" s="265"/>
      <c r="P583" s="265"/>
      <c r="Q583" s="265"/>
      <c r="R583" s="233"/>
      <c r="S583" s="233"/>
      <c r="T583" s="233"/>
      <c r="U583" s="233"/>
      <c r="V583" s="233"/>
      <c r="W583" s="233"/>
      <c r="X583" s="233"/>
      <c r="Y583" s="233"/>
      <c r="Z583" s="233"/>
      <c r="AA583" s="233"/>
      <c r="AB583" s="233"/>
      <c r="AC583" s="265"/>
      <c r="AD583" s="265"/>
      <c r="AE583" s="265"/>
      <c r="AF583" s="265"/>
      <c r="AG583" s="265"/>
      <c r="AH583" s="204"/>
      <c r="AI583" s="212" t="s">
        <v>3325</v>
      </c>
      <c r="AJ583" s="213">
        <v>280711</v>
      </c>
      <c r="AK583" s="233"/>
      <c r="AL583" s="233"/>
      <c r="AM583" s="233"/>
      <c r="AN583" s="233"/>
      <c r="AO583" s="233"/>
      <c r="AP583" s="233"/>
      <c r="AQ583" s="233"/>
      <c r="AR583" s="233"/>
      <c r="AS583" s="265"/>
      <c r="AT583" s="265"/>
      <c r="AU583" s="265"/>
      <c r="AV583" s="265"/>
      <c r="AW583" s="265"/>
      <c r="AX583" s="265"/>
      <c r="AY583" s="265"/>
      <c r="AZ583" s="265"/>
      <c r="BA583" s="265"/>
      <c r="BB583" s="265"/>
      <c r="BC583" s="265"/>
      <c r="BD583" s="266"/>
      <c r="BE583" s="266"/>
      <c r="BF583" s="266"/>
      <c r="BG583" s="266"/>
      <c r="BH583" s="266"/>
      <c r="BI583" s="265"/>
      <c r="BJ583" s="265"/>
      <c r="BK583" s="265"/>
      <c r="BN583" s="2"/>
      <c r="BQ583" s="45"/>
    </row>
    <row r="584" spans="1:69" customFormat="1" ht="34.5" hidden="1" customHeight="1" x14ac:dyDescent="0.25">
      <c r="A584" s="233"/>
      <c r="B584" s="233"/>
      <c r="C584" s="233"/>
      <c r="D584" s="233"/>
      <c r="E584" s="265"/>
      <c r="F584" s="265"/>
      <c r="G584" s="265"/>
      <c r="H584" s="265"/>
      <c r="I584" s="265"/>
      <c r="J584" s="265"/>
      <c r="K584" s="265"/>
      <c r="L584" s="265"/>
      <c r="M584" s="265"/>
      <c r="N584" s="265"/>
      <c r="O584" s="265"/>
      <c r="P584" s="265"/>
      <c r="Q584" s="265"/>
      <c r="R584" s="233"/>
      <c r="S584" s="233"/>
      <c r="T584" s="233"/>
      <c r="U584" s="233"/>
      <c r="V584" s="233"/>
      <c r="W584" s="233"/>
      <c r="X584" s="233"/>
      <c r="Y584" s="233"/>
      <c r="Z584" s="233"/>
      <c r="AA584" s="233"/>
      <c r="AB584" s="233"/>
      <c r="AC584" s="265"/>
      <c r="AD584" s="265"/>
      <c r="AE584" s="265"/>
      <c r="AF584" s="265"/>
      <c r="AG584" s="265"/>
      <c r="AH584" s="204"/>
      <c r="AI584" s="212" t="s">
        <v>3326</v>
      </c>
      <c r="AJ584" s="213">
        <v>280712</v>
      </c>
      <c r="AK584" s="233"/>
      <c r="AL584" s="233"/>
      <c r="AM584" s="233"/>
      <c r="AN584" s="233"/>
      <c r="AO584" s="233"/>
      <c r="AP584" s="233"/>
      <c r="AQ584" s="233"/>
      <c r="AR584" s="233"/>
      <c r="AS584" s="265"/>
      <c r="AT584" s="265"/>
      <c r="AU584" s="265"/>
      <c r="AV584" s="265"/>
      <c r="AW584" s="265"/>
      <c r="AX584" s="265"/>
      <c r="AY584" s="265"/>
      <c r="AZ584" s="265"/>
      <c r="BA584" s="265"/>
      <c r="BB584" s="265"/>
      <c r="BC584" s="265"/>
      <c r="BD584" s="266"/>
      <c r="BE584" s="266"/>
      <c r="BF584" s="266"/>
      <c r="BG584" s="266"/>
      <c r="BH584" s="266"/>
      <c r="BI584" s="265"/>
      <c r="BJ584" s="265"/>
      <c r="BK584" s="265"/>
      <c r="BN584" s="2"/>
      <c r="BQ584" s="45"/>
    </row>
    <row r="585" spans="1:69" customFormat="1" ht="34.5" hidden="1" customHeight="1" x14ac:dyDescent="0.25">
      <c r="A585" s="233"/>
      <c r="B585" s="233"/>
      <c r="C585" s="233"/>
      <c r="D585" s="233"/>
      <c r="E585" s="265"/>
      <c r="F585" s="265"/>
      <c r="G585" s="265"/>
      <c r="H585" s="265"/>
      <c r="I585" s="265"/>
      <c r="J585" s="265"/>
      <c r="K585" s="265"/>
      <c r="L585" s="265"/>
      <c r="M585" s="265"/>
      <c r="N585" s="265"/>
      <c r="O585" s="265"/>
      <c r="P585" s="265"/>
      <c r="Q585" s="265"/>
      <c r="R585" s="233"/>
      <c r="S585" s="233"/>
      <c r="T585" s="233"/>
      <c r="U585" s="233"/>
      <c r="V585" s="233"/>
      <c r="W585" s="233"/>
      <c r="X585" s="233"/>
      <c r="Y585" s="233"/>
      <c r="Z585" s="233"/>
      <c r="AA585" s="233"/>
      <c r="AB585" s="233"/>
      <c r="AC585" s="265"/>
      <c r="AD585" s="265"/>
      <c r="AE585" s="265"/>
      <c r="AF585" s="265"/>
      <c r="AG585" s="265"/>
      <c r="AH585" s="204"/>
      <c r="AI585" s="212" t="s">
        <v>3327</v>
      </c>
      <c r="AJ585" s="213">
        <v>280713</v>
      </c>
      <c r="AK585" s="233"/>
      <c r="AL585" s="233"/>
      <c r="AM585" s="233"/>
      <c r="AN585" s="233"/>
      <c r="AO585" s="233"/>
      <c r="AP585" s="233"/>
      <c r="AQ585" s="233"/>
      <c r="AR585" s="233"/>
      <c r="AS585" s="265"/>
      <c r="AT585" s="265"/>
      <c r="AU585" s="265"/>
      <c r="AV585" s="265"/>
      <c r="AW585" s="265"/>
      <c r="AX585" s="265"/>
      <c r="AY585" s="265"/>
      <c r="AZ585" s="265"/>
      <c r="BA585" s="265"/>
      <c r="BB585" s="265"/>
      <c r="BC585" s="265"/>
      <c r="BD585" s="266"/>
      <c r="BE585" s="266"/>
      <c r="BF585" s="266"/>
      <c r="BG585" s="266"/>
      <c r="BH585" s="266"/>
      <c r="BI585" s="265"/>
      <c r="BJ585" s="265"/>
      <c r="BK585" s="265"/>
      <c r="BN585" s="2"/>
      <c r="BQ585" s="45"/>
    </row>
    <row r="586" spans="1:69" customFormat="1" ht="34.5" hidden="1" customHeight="1" x14ac:dyDescent="0.25">
      <c r="A586" s="233"/>
      <c r="B586" s="233"/>
      <c r="C586" s="233"/>
      <c r="D586" s="233"/>
      <c r="E586" s="265"/>
      <c r="F586" s="265"/>
      <c r="G586" s="265"/>
      <c r="H586" s="265"/>
      <c r="I586" s="265"/>
      <c r="J586" s="265"/>
      <c r="K586" s="265"/>
      <c r="L586" s="265"/>
      <c r="M586" s="265"/>
      <c r="N586" s="265"/>
      <c r="O586" s="265"/>
      <c r="P586" s="265"/>
      <c r="Q586" s="265"/>
      <c r="R586" s="233"/>
      <c r="S586" s="233"/>
      <c r="T586" s="233"/>
      <c r="U586" s="233"/>
      <c r="V586" s="233"/>
      <c r="W586" s="233"/>
      <c r="X586" s="233"/>
      <c r="Y586" s="233"/>
      <c r="Z586" s="233"/>
      <c r="AA586" s="233"/>
      <c r="AB586" s="233"/>
      <c r="AC586" s="265"/>
      <c r="AD586" s="265"/>
      <c r="AE586" s="265"/>
      <c r="AF586" s="265"/>
      <c r="AG586" s="265"/>
      <c r="AH586" s="204"/>
      <c r="AI586" s="212" t="s">
        <v>3328</v>
      </c>
      <c r="AJ586" s="213">
        <v>280714</v>
      </c>
      <c r="AK586" s="233"/>
      <c r="AL586" s="233"/>
      <c r="AM586" s="233"/>
      <c r="AN586" s="233"/>
      <c r="AO586" s="233"/>
      <c r="AP586" s="233"/>
      <c r="AQ586" s="233"/>
      <c r="AR586" s="233"/>
      <c r="AS586" s="265"/>
      <c r="AT586" s="265"/>
      <c r="AU586" s="265"/>
      <c r="AV586" s="265"/>
      <c r="AW586" s="265"/>
      <c r="AX586" s="265"/>
      <c r="AY586" s="265"/>
      <c r="AZ586" s="265"/>
      <c r="BA586" s="265"/>
      <c r="BB586" s="265"/>
      <c r="BC586" s="265"/>
      <c r="BD586" s="266"/>
      <c r="BE586" s="266"/>
      <c r="BF586" s="266"/>
      <c r="BG586" s="266"/>
      <c r="BH586" s="266"/>
      <c r="BI586" s="265"/>
      <c r="BJ586" s="265"/>
      <c r="BK586" s="265"/>
      <c r="BN586" s="2"/>
      <c r="BQ586" s="45"/>
    </row>
    <row r="587" spans="1:69" customFormat="1" ht="34.5" hidden="1" customHeight="1" x14ac:dyDescent="0.25">
      <c r="A587" s="233"/>
      <c r="B587" s="233"/>
      <c r="C587" s="233"/>
      <c r="D587" s="233"/>
      <c r="E587" s="265"/>
      <c r="F587" s="265"/>
      <c r="G587" s="265"/>
      <c r="H587" s="265"/>
      <c r="I587" s="265"/>
      <c r="J587" s="265"/>
      <c r="K587" s="265"/>
      <c r="L587" s="265"/>
      <c r="M587" s="265"/>
      <c r="N587" s="265"/>
      <c r="O587" s="265"/>
      <c r="P587" s="265"/>
      <c r="Q587" s="265"/>
      <c r="R587" s="233"/>
      <c r="S587" s="233"/>
      <c r="T587" s="233"/>
      <c r="U587" s="233"/>
      <c r="V587" s="233"/>
      <c r="W587" s="233"/>
      <c r="X587" s="233"/>
      <c r="Y587" s="233"/>
      <c r="Z587" s="233"/>
      <c r="AA587" s="233"/>
      <c r="AB587" s="233"/>
      <c r="AC587" s="265"/>
      <c r="AD587" s="265"/>
      <c r="AE587" s="265"/>
      <c r="AF587" s="265"/>
      <c r="AG587" s="265"/>
      <c r="AH587" s="204"/>
      <c r="AI587" s="212" t="s">
        <v>3329</v>
      </c>
      <c r="AJ587" s="213">
        <v>280715</v>
      </c>
      <c r="AK587" s="233"/>
      <c r="AL587" s="233"/>
      <c r="AM587" s="233"/>
      <c r="AN587" s="233"/>
      <c r="AO587" s="233"/>
      <c r="AP587" s="233"/>
      <c r="AQ587" s="233"/>
      <c r="AR587" s="233"/>
      <c r="AS587" s="265"/>
      <c r="AT587" s="265"/>
      <c r="AU587" s="265"/>
      <c r="AV587" s="265"/>
      <c r="AW587" s="265"/>
      <c r="AX587" s="265"/>
      <c r="AY587" s="265"/>
      <c r="AZ587" s="265"/>
      <c r="BA587" s="265"/>
      <c r="BB587" s="265"/>
      <c r="BC587" s="265"/>
      <c r="BD587" s="266"/>
      <c r="BE587" s="266"/>
      <c r="BF587" s="266"/>
      <c r="BG587" s="266"/>
      <c r="BH587" s="266"/>
      <c r="BI587" s="265"/>
      <c r="BJ587" s="265"/>
      <c r="BK587" s="265"/>
      <c r="BN587" s="2"/>
      <c r="BQ587" s="45"/>
    </row>
    <row r="588" spans="1:69" customFormat="1" ht="34.5" hidden="1" customHeight="1" x14ac:dyDescent="0.25">
      <c r="A588" s="233"/>
      <c r="B588" s="233"/>
      <c r="C588" s="233"/>
      <c r="D588" s="233"/>
      <c r="E588" s="265"/>
      <c r="F588" s="265"/>
      <c r="G588" s="265"/>
      <c r="H588" s="265"/>
      <c r="I588" s="265"/>
      <c r="J588" s="265"/>
      <c r="K588" s="265"/>
      <c r="L588" s="265"/>
      <c r="M588" s="265"/>
      <c r="N588" s="265"/>
      <c r="O588" s="265"/>
      <c r="P588" s="265"/>
      <c r="Q588" s="265"/>
      <c r="R588" s="233"/>
      <c r="S588" s="233"/>
      <c r="T588" s="233"/>
      <c r="U588" s="233"/>
      <c r="V588" s="233"/>
      <c r="W588" s="233"/>
      <c r="X588" s="233"/>
      <c r="Y588" s="233"/>
      <c r="Z588" s="233"/>
      <c r="AA588" s="233"/>
      <c r="AB588" s="233"/>
      <c r="AC588" s="265"/>
      <c r="AD588" s="265"/>
      <c r="AE588" s="265"/>
      <c r="AF588" s="265"/>
      <c r="AG588" s="265"/>
      <c r="AH588" s="204"/>
      <c r="AI588" s="212" t="s">
        <v>3330</v>
      </c>
      <c r="AJ588" s="213">
        <v>280716</v>
      </c>
      <c r="AK588" s="233"/>
      <c r="AL588" s="233"/>
      <c r="AM588" s="233"/>
      <c r="AN588" s="233"/>
      <c r="AO588" s="233"/>
      <c r="AP588" s="233"/>
      <c r="AQ588" s="233"/>
      <c r="AR588" s="233"/>
      <c r="AS588" s="265"/>
      <c r="AT588" s="265"/>
      <c r="AU588" s="265"/>
      <c r="AV588" s="265"/>
      <c r="AW588" s="265"/>
      <c r="AX588" s="265"/>
      <c r="AY588" s="265"/>
      <c r="AZ588" s="265"/>
      <c r="BA588" s="265"/>
      <c r="BB588" s="265"/>
      <c r="BC588" s="265"/>
      <c r="BD588" s="266"/>
      <c r="BE588" s="266"/>
      <c r="BF588" s="266"/>
      <c r="BG588" s="266"/>
      <c r="BH588" s="266"/>
      <c r="BI588" s="265"/>
      <c r="BJ588" s="265"/>
      <c r="BK588" s="265"/>
      <c r="BN588" s="2"/>
      <c r="BQ588" s="45"/>
    </row>
    <row r="589" spans="1:69" customFormat="1" ht="34.5" hidden="1" customHeight="1" x14ac:dyDescent="0.25">
      <c r="A589" s="233"/>
      <c r="B589" s="233"/>
      <c r="C589" s="233"/>
      <c r="D589" s="233"/>
      <c r="E589" s="265"/>
      <c r="F589" s="265"/>
      <c r="G589" s="265"/>
      <c r="H589" s="265"/>
      <c r="I589" s="265"/>
      <c r="J589" s="265"/>
      <c r="K589" s="265"/>
      <c r="L589" s="265"/>
      <c r="M589" s="265"/>
      <c r="N589" s="265"/>
      <c r="O589" s="265"/>
      <c r="P589" s="265"/>
      <c r="Q589" s="265"/>
      <c r="R589" s="233"/>
      <c r="S589" s="233"/>
      <c r="T589" s="233"/>
      <c r="U589" s="233"/>
      <c r="V589" s="233"/>
      <c r="W589" s="233"/>
      <c r="X589" s="233"/>
      <c r="Y589" s="233"/>
      <c r="Z589" s="233"/>
      <c r="AA589" s="233"/>
      <c r="AB589" s="233"/>
      <c r="AC589" s="265"/>
      <c r="AD589" s="265"/>
      <c r="AE589" s="265"/>
      <c r="AF589" s="265"/>
      <c r="AG589" s="265"/>
      <c r="AH589" s="204"/>
      <c r="AI589" s="212" t="s">
        <v>3331</v>
      </c>
      <c r="AJ589" s="213">
        <v>280717</v>
      </c>
      <c r="AK589" s="233"/>
      <c r="AL589" s="233"/>
      <c r="AM589" s="233"/>
      <c r="AN589" s="233"/>
      <c r="AO589" s="233"/>
      <c r="AP589" s="233"/>
      <c r="AQ589" s="233"/>
      <c r="AR589" s="233"/>
      <c r="AS589" s="265"/>
      <c r="AT589" s="265"/>
      <c r="AU589" s="265"/>
      <c r="AV589" s="265"/>
      <c r="AW589" s="265"/>
      <c r="AX589" s="265"/>
      <c r="AY589" s="265"/>
      <c r="AZ589" s="265"/>
      <c r="BA589" s="265"/>
      <c r="BB589" s="265"/>
      <c r="BC589" s="265"/>
      <c r="BD589" s="266"/>
      <c r="BE589" s="266"/>
      <c r="BF589" s="266"/>
      <c r="BG589" s="266"/>
      <c r="BH589" s="266"/>
      <c r="BI589" s="265"/>
      <c r="BJ589" s="265"/>
      <c r="BK589" s="265"/>
      <c r="BN589" s="2"/>
      <c r="BQ589" s="45"/>
    </row>
    <row r="590" spans="1:69" customFormat="1" ht="34.5" hidden="1" customHeight="1" x14ac:dyDescent="0.25">
      <c r="A590" s="233"/>
      <c r="B590" s="233"/>
      <c r="C590" s="233"/>
      <c r="D590" s="233"/>
      <c r="E590" s="265"/>
      <c r="F590" s="265"/>
      <c r="G590" s="265"/>
      <c r="H590" s="265"/>
      <c r="I590" s="265"/>
      <c r="J590" s="265"/>
      <c r="K590" s="265"/>
      <c r="L590" s="265"/>
      <c r="M590" s="265"/>
      <c r="N590" s="265"/>
      <c r="O590" s="265"/>
      <c r="P590" s="265"/>
      <c r="Q590" s="265"/>
      <c r="R590" s="233"/>
      <c r="S590" s="233"/>
      <c r="T590" s="233"/>
      <c r="U590" s="233"/>
      <c r="V590" s="233"/>
      <c r="W590" s="233"/>
      <c r="X590" s="233"/>
      <c r="Y590" s="233"/>
      <c r="Z590" s="233"/>
      <c r="AA590" s="233"/>
      <c r="AB590" s="233"/>
      <c r="AC590" s="265"/>
      <c r="AD590" s="265"/>
      <c r="AE590" s="265"/>
      <c r="AF590" s="265"/>
      <c r="AG590" s="265"/>
      <c r="AH590" s="204"/>
      <c r="AI590" s="212" t="s">
        <v>3332</v>
      </c>
      <c r="AJ590" s="213">
        <v>280718</v>
      </c>
      <c r="AK590" s="233"/>
      <c r="AL590" s="233"/>
      <c r="AM590" s="233"/>
      <c r="AN590" s="233"/>
      <c r="AO590" s="233"/>
      <c r="AP590" s="233"/>
      <c r="AQ590" s="233"/>
      <c r="AR590" s="233"/>
      <c r="AS590" s="265"/>
      <c r="AT590" s="265"/>
      <c r="AU590" s="265"/>
      <c r="AV590" s="265"/>
      <c r="AW590" s="265"/>
      <c r="AX590" s="265"/>
      <c r="AY590" s="265"/>
      <c r="AZ590" s="265"/>
      <c r="BA590" s="265"/>
      <c r="BB590" s="265"/>
      <c r="BC590" s="265"/>
      <c r="BD590" s="266"/>
      <c r="BE590" s="266"/>
      <c r="BF590" s="266"/>
      <c r="BG590" s="266"/>
      <c r="BH590" s="266"/>
      <c r="BI590" s="265"/>
      <c r="BJ590" s="265"/>
      <c r="BK590" s="265"/>
      <c r="BN590" s="2"/>
      <c r="BQ590" s="45"/>
    </row>
    <row r="591" spans="1:69" customFormat="1" ht="34.5" hidden="1" customHeight="1" x14ac:dyDescent="0.25">
      <c r="A591" s="233"/>
      <c r="B591" s="233"/>
      <c r="C591" s="233"/>
      <c r="D591" s="233"/>
      <c r="E591" s="265"/>
      <c r="F591" s="265"/>
      <c r="G591" s="265"/>
      <c r="H591" s="265"/>
      <c r="I591" s="265"/>
      <c r="J591" s="265"/>
      <c r="K591" s="265"/>
      <c r="L591" s="265"/>
      <c r="M591" s="265"/>
      <c r="N591" s="265"/>
      <c r="O591" s="265"/>
      <c r="P591" s="265"/>
      <c r="Q591" s="265"/>
      <c r="R591" s="233"/>
      <c r="S591" s="233"/>
      <c r="T591" s="233"/>
      <c r="U591" s="233"/>
      <c r="V591" s="233"/>
      <c r="W591" s="233"/>
      <c r="X591" s="233"/>
      <c r="Y591" s="233"/>
      <c r="Z591" s="233"/>
      <c r="AA591" s="233"/>
      <c r="AB591" s="233"/>
      <c r="AC591" s="265"/>
      <c r="AD591" s="265"/>
      <c r="AE591" s="265"/>
      <c r="AF591" s="265"/>
      <c r="AG591" s="265"/>
      <c r="AH591" s="204"/>
      <c r="AI591" s="212" t="s">
        <v>3333</v>
      </c>
      <c r="AJ591" s="213">
        <v>280719</v>
      </c>
      <c r="AK591" s="233"/>
      <c r="AL591" s="233"/>
      <c r="AM591" s="233"/>
      <c r="AN591" s="233"/>
      <c r="AO591" s="233"/>
      <c r="AP591" s="233"/>
      <c r="AQ591" s="233"/>
      <c r="AR591" s="233"/>
      <c r="AS591" s="265"/>
      <c r="AT591" s="265"/>
      <c r="AU591" s="265"/>
      <c r="AV591" s="265"/>
      <c r="AW591" s="265"/>
      <c r="AX591" s="265"/>
      <c r="AY591" s="265"/>
      <c r="AZ591" s="265"/>
      <c r="BA591" s="265"/>
      <c r="BB591" s="265"/>
      <c r="BC591" s="265"/>
      <c r="BD591" s="266"/>
      <c r="BE591" s="266"/>
      <c r="BF591" s="266"/>
      <c r="BG591" s="266"/>
      <c r="BH591" s="266"/>
      <c r="BI591" s="265"/>
      <c r="BJ591" s="265"/>
      <c r="BK591" s="265"/>
      <c r="BN591" s="2"/>
      <c r="BQ591" s="45"/>
    </row>
    <row r="592" spans="1:69" customFormat="1" ht="34.5" hidden="1" customHeight="1" x14ac:dyDescent="0.25">
      <c r="A592" s="233"/>
      <c r="B592" s="233"/>
      <c r="C592" s="233"/>
      <c r="D592" s="233"/>
      <c r="E592" s="265"/>
      <c r="F592" s="265"/>
      <c r="G592" s="265"/>
      <c r="H592" s="265"/>
      <c r="I592" s="265"/>
      <c r="J592" s="265"/>
      <c r="K592" s="265"/>
      <c r="L592" s="265"/>
      <c r="M592" s="265"/>
      <c r="N592" s="265"/>
      <c r="O592" s="265"/>
      <c r="P592" s="265"/>
      <c r="Q592" s="265"/>
      <c r="R592" s="233"/>
      <c r="S592" s="233"/>
      <c r="T592" s="233"/>
      <c r="U592" s="233"/>
      <c r="V592" s="233"/>
      <c r="W592" s="233"/>
      <c r="X592" s="233"/>
      <c r="Y592" s="233"/>
      <c r="Z592" s="233"/>
      <c r="AA592" s="233"/>
      <c r="AB592" s="233"/>
      <c r="AC592" s="265"/>
      <c r="AD592" s="265"/>
      <c r="AE592" s="265"/>
      <c r="AF592" s="265"/>
      <c r="AG592" s="265"/>
      <c r="AH592" s="204"/>
      <c r="AI592" s="212" t="s">
        <v>3334</v>
      </c>
      <c r="AJ592" s="213">
        <v>280720</v>
      </c>
      <c r="AK592" s="233"/>
      <c r="AL592" s="233"/>
      <c r="AM592" s="233"/>
      <c r="AN592" s="233"/>
      <c r="AO592" s="233"/>
      <c r="AP592" s="233"/>
      <c r="AQ592" s="233"/>
      <c r="AR592" s="233"/>
      <c r="AS592" s="265"/>
      <c r="AT592" s="265"/>
      <c r="AU592" s="265"/>
      <c r="AV592" s="265"/>
      <c r="AW592" s="265"/>
      <c r="AX592" s="265"/>
      <c r="AY592" s="265"/>
      <c r="AZ592" s="265"/>
      <c r="BA592" s="265"/>
      <c r="BB592" s="265"/>
      <c r="BC592" s="265"/>
      <c r="BD592" s="266"/>
      <c r="BE592" s="266"/>
      <c r="BF592" s="266"/>
      <c r="BG592" s="266"/>
      <c r="BH592" s="266"/>
      <c r="BI592" s="265"/>
      <c r="BJ592" s="265"/>
      <c r="BK592" s="265"/>
      <c r="BN592" s="2"/>
      <c r="BQ592" s="45"/>
    </row>
    <row r="593" spans="1:69" customFormat="1" ht="34.5" hidden="1" customHeight="1" x14ac:dyDescent="0.25">
      <c r="A593" s="233"/>
      <c r="B593" s="233"/>
      <c r="C593" s="233"/>
      <c r="D593" s="233"/>
      <c r="E593" s="265"/>
      <c r="F593" s="265"/>
      <c r="G593" s="265"/>
      <c r="H593" s="265"/>
      <c r="I593" s="265"/>
      <c r="J593" s="265"/>
      <c r="K593" s="265"/>
      <c r="L593" s="265"/>
      <c r="M593" s="265"/>
      <c r="N593" s="265"/>
      <c r="O593" s="265"/>
      <c r="P593" s="265"/>
      <c r="Q593" s="265"/>
      <c r="R593" s="233"/>
      <c r="S593" s="233"/>
      <c r="T593" s="233"/>
      <c r="U593" s="233"/>
      <c r="V593" s="233"/>
      <c r="W593" s="233"/>
      <c r="X593" s="233"/>
      <c r="Y593" s="233"/>
      <c r="Z593" s="233"/>
      <c r="AA593" s="233"/>
      <c r="AB593" s="233"/>
      <c r="AC593" s="265"/>
      <c r="AD593" s="265"/>
      <c r="AE593" s="265"/>
      <c r="AF593" s="265"/>
      <c r="AG593" s="265"/>
      <c r="AH593" s="204"/>
      <c r="AI593" s="212" t="s">
        <v>3335</v>
      </c>
      <c r="AJ593" s="213">
        <v>280721</v>
      </c>
      <c r="AK593" s="233"/>
      <c r="AL593" s="233"/>
      <c r="AM593" s="233"/>
      <c r="AN593" s="233"/>
      <c r="AO593" s="233"/>
      <c r="AP593" s="233"/>
      <c r="AQ593" s="233"/>
      <c r="AR593" s="233"/>
      <c r="AS593" s="265"/>
      <c r="AT593" s="265"/>
      <c r="AU593" s="265"/>
      <c r="AV593" s="265"/>
      <c r="AW593" s="265"/>
      <c r="AX593" s="265"/>
      <c r="AY593" s="265"/>
      <c r="AZ593" s="265"/>
      <c r="BA593" s="265"/>
      <c r="BB593" s="265"/>
      <c r="BC593" s="265"/>
      <c r="BD593" s="266"/>
      <c r="BE593" s="266"/>
      <c r="BF593" s="266"/>
      <c r="BG593" s="266"/>
      <c r="BH593" s="266"/>
      <c r="BI593" s="265"/>
      <c r="BJ593" s="265"/>
      <c r="BK593" s="265"/>
      <c r="BN593" s="2"/>
      <c r="BQ593" s="45"/>
    </row>
    <row r="594" spans="1:69" customFormat="1" ht="34.5" hidden="1" customHeight="1" x14ac:dyDescent="0.25">
      <c r="A594" s="233"/>
      <c r="B594" s="233"/>
      <c r="C594" s="233"/>
      <c r="D594" s="233"/>
      <c r="E594" s="265"/>
      <c r="F594" s="265"/>
      <c r="G594" s="265"/>
      <c r="H594" s="265"/>
      <c r="I594" s="265"/>
      <c r="J594" s="265"/>
      <c r="K594" s="265"/>
      <c r="L594" s="265"/>
      <c r="M594" s="265"/>
      <c r="N594" s="265"/>
      <c r="O594" s="265"/>
      <c r="P594" s="265"/>
      <c r="Q594" s="265"/>
      <c r="R594" s="233"/>
      <c r="S594" s="233"/>
      <c r="T594" s="233"/>
      <c r="U594" s="233"/>
      <c r="V594" s="233"/>
      <c r="W594" s="233"/>
      <c r="X594" s="233"/>
      <c r="Y594" s="233"/>
      <c r="Z594" s="233"/>
      <c r="AA594" s="233"/>
      <c r="AB594" s="233"/>
      <c r="AC594" s="265"/>
      <c r="AD594" s="265"/>
      <c r="AE594" s="265"/>
      <c r="AF594" s="265"/>
      <c r="AG594" s="265"/>
      <c r="AH594" s="204"/>
      <c r="AI594" s="212" t="s">
        <v>3336</v>
      </c>
      <c r="AJ594" s="213">
        <v>280722</v>
      </c>
      <c r="AK594" s="233"/>
      <c r="AL594" s="233"/>
      <c r="AM594" s="233"/>
      <c r="AN594" s="233"/>
      <c r="AO594" s="233"/>
      <c r="AP594" s="233"/>
      <c r="AQ594" s="233"/>
      <c r="AR594" s="233"/>
      <c r="AS594" s="265"/>
      <c r="AT594" s="265"/>
      <c r="AU594" s="265"/>
      <c r="AV594" s="265"/>
      <c r="AW594" s="265"/>
      <c r="AX594" s="265"/>
      <c r="AY594" s="265"/>
      <c r="AZ594" s="265"/>
      <c r="BA594" s="265"/>
      <c r="BB594" s="265"/>
      <c r="BC594" s="265"/>
      <c r="BD594" s="266"/>
      <c r="BE594" s="266"/>
      <c r="BF594" s="266"/>
      <c r="BG594" s="266"/>
      <c r="BH594" s="266"/>
      <c r="BI594" s="265"/>
      <c r="BJ594" s="265"/>
      <c r="BK594" s="265"/>
      <c r="BN594" s="2"/>
      <c r="BQ594" s="45"/>
    </row>
    <row r="595" spans="1:69" customFormat="1" ht="34.5" hidden="1" customHeight="1" x14ac:dyDescent="0.25">
      <c r="A595" s="233"/>
      <c r="B595" s="233"/>
      <c r="C595" s="233"/>
      <c r="D595" s="233"/>
      <c r="E595" s="265"/>
      <c r="F595" s="265"/>
      <c r="G595" s="265"/>
      <c r="H595" s="265"/>
      <c r="I595" s="265"/>
      <c r="J595" s="265"/>
      <c r="K595" s="265"/>
      <c r="L595" s="265"/>
      <c r="M595" s="265"/>
      <c r="N595" s="265"/>
      <c r="O595" s="265"/>
      <c r="P595" s="265"/>
      <c r="Q595" s="265"/>
      <c r="R595" s="233"/>
      <c r="S595" s="233"/>
      <c r="T595" s="233"/>
      <c r="U595" s="233"/>
      <c r="V595" s="233"/>
      <c r="W595" s="233"/>
      <c r="X595" s="233"/>
      <c r="Y595" s="233"/>
      <c r="Z595" s="233"/>
      <c r="AA595" s="233"/>
      <c r="AB595" s="233"/>
      <c r="AC595" s="265"/>
      <c r="AD595" s="265"/>
      <c r="AE595" s="265"/>
      <c r="AF595" s="265"/>
      <c r="AG595" s="265"/>
      <c r="AH595" s="204"/>
      <c r="AI595" s="212" t="s">
        <v>3337</v>
      </c>
      <c r="AJ595" s="213">
        <v>280723</v>
      </c>
      <c r="AK595" s="233"/>
      <c r="AL595" s="233"/>
      <c r="AM595" s="233"/>
      <c r="AN595" s="233"/>
      <c r="AO595" s="233"/>
      <c r="AP595" s="233"/>
      <c r="AQ595" s="233"/>
      <c r="AR595" s="233"/>
      <c r="AS595" s="265"/>
      <c r="AT595" s="265"/>
      <c r="AU595" s="265"/>
      <c r="AV595" s="265"/>
      <c r="AW595" s="265"/>
      <c r="AX595" s="265"/>
      <c r="AY595" s="265"/>
      <c r="AZ595" s="265"/>
      <c r="BA595" s="265"/>
      <c r="BB595" s="265"/>
      <c r="BC595" s="265"/>
      <c r="BD595" s="266"/>
      <c r="BE595" s="266"/>
      <c r="BF595" s="266"/>
      <c r="BG595" s="266"/>
      <c r="BH595" s="266"/>
      <c r="BI595" s="265"/>
      <c r="BJ595" s="265"/>
      <c r="BK595" s="265"/>
      <c r="BN595" s="2"/>
      <c r="BQ595" s="45"/>
    </row>
    <row r="596" spans="1:69" customFormat="1" ht="34.5" hidden="1" customHeight="1" x14ac:dyDescent="0.25">
      <c r="A596" s="233"/>
      <c r="B596" s="233"/>
      <c r="C596" s="233"/>
      <c r="D596" s="233"/>
      <c r="E596" s="265"/>
      <c r="F596" s="265"/>
      <c r="G596" s="265"/>
      <c r="H596" s="265"/>
      <c r="I596" s="265"/>
      <c r="J596" s="265"/>
      <c r="K596" s="265"/>
      <c r="L596" s="265"/>
      <c r="M596" s="265"/>
      <c r="N596" s="265"/>
      <c r="O596" s="265"/>
      <c r="P596" s="265"/>
      <c r="Q596" s="265"/>
      <c r="R596" s="233"/>
      <c r="S596" s="233"/>
      <c r="T596" s="233"/>
      <c r="U596" s="233"/>
      <c r="V596" s="233"/>
      <c r="W596" s="233"/>
      <c r="X596" s="233"/>
      <c r="Y596" s="233"/>
      <c r="Z596" s="233"/>
      <c r="AA596" s="233"/>
      <c r="AB596" s="233"/>
      <c r="AC596" s="265"/>
      <c r="AD596" s="265"/>
      <c r="AE596" s="265"/>
      <c r="AF596" s="265"/>
      <c r="AG596" s="265"/>
      <c r="AH596" s="204"/>
      <c r="AI596" s="212" t="s">
        <v>3338</v>
      </c>
      <c r="AJ596" s="213">
        <v>280724</v>
      </c>
      <c r="AK596" s="233"/>
      <c r="AL596" s="233"/>
      <c r="AM596" s="233"/>
      <c r="AN596" s="233"/>
      <c r="AO596" s="233"/>
      <c r="AP596" s="233"/>
      <c r="AQ596" s="233"/>
      <c r="AR596" s="233"/>
      <c r="AS596" s="265"/>
      <c r="AT596" s="265"/>
      <c r="AU596" s="265"/>
      <c r="AV596" s="265"/>
      <c r="AW596" s="265"/>
      <c r="AX596" s="265"/>
      <c r="AY596" s="265"/>
      <c r="AZ596" s="265"/>
      <c r="BA596" s="265"/>
      <c r="BB596" s="265"/>
      <c r="BC596" s="265"/>
      <c r="BD596" s="266"/>
      <c r="BE596" s="266"/>
      <c r="BF596" s="266"/>
      <c r="BG596" s="266"/>
      <c r="BH596" s="266"/>
      <c r="BI596" s="265"/>
      <c r="BJ596" s="265"/>
      <c r="BK596" s="265"/>
      <c r="BN596" s="2"/>
      <c r="BQ596" s="45"/>
    </row>
    <row r="597" spans="1:69" customFormat="1" ht="34.5" hidden="1" customHeight="1" x14ac:dyDescent="0.25">
      <c r="A597" s="233"/>
      <c r="B597" s="233"/>
      <c r="C597" s="233"/>
      <c r="D597" s="233"/>
      <c r="E597" s="265"/>
      <c r="F597" s="265"/>
      <c r="G597" s="265"/>
      <c r="H597" s="265"/>
      <c r="I597" s="265"/>
      <c r="J597" s="265"/>
      <c r="K597" s="265"/>
      <c r="L597" s="265"/>
      <c r="M597" s="265"/>
      <c r="N597" s="265"/>
      <c r="O597" s="265"/>
      <c r="P597" s="265"/>
      <c r="Q597" s="265"/>
      <c r="R597" s="233"/>
      <c r="S597" s="233"/>
      <c r="T597" s="233"/>
      <c r="U597" s="233"/>
      <c r="V597" s="233"/>
      <c r="W597" s="233"/>
      <c r="X597" s="233"/>
      <c r="Y597" s="233"/>
      <c r="Z597" s="233"/>
      <c r="AA597" s="233"/>
      <c r="AB597" s="233"/>
      <c r="AC597" s="265"/>
      <c r="AD597" s="265"/>
      <c r="AE597" s="265"/>
      <c r="AF597" s="265"/>
      <c r="AG597" s="265"/>
      <c r="AH597" s="204"/>
      <c r="AI597" s="212" t="s">
        <v>3339</v>
      </c>
      <c r="AJ597" s="213">
        <v>280725</v>
      </c>
      <c r="AK597" s="233"/>
      <c r="AL597" s="233"/>
      <c r="AM597" s="233"/>
      <c r="AN597" s="233"/>
      <c r="AO597" s="233"/>
      <c r="AP597" s="233"/>
      <c r="AQ597" s="233"/>
      <c r="AR597" s="233"/>
      <c r="AS597" s="265"/>
      <c r="AT597" s="265"/>
      <c r="AU597" s="265"/>
      <c r="AV597" s="265"/>
      <c r="AW597" s="265"/>
      <c r="AX597" s="265"/>
      <c r="AY597" s="265"/>
      <c r="AZ597" s="265"/>
      <c r="BA597" s="265"/>
      <c r="BB597" s="265"/>
      <c r="BC597" s="265"/>
      <c r="BD597" s="266"/>
      <c r="BE597" s="266"/>
      <c r="BF597" s="266"/>
      <c r="BG597" s="266"/>
      <c r="BH597" s="266"/>
      <c r="BI597" s="265"/>
      <c r="BJ597" s="265"/>
      <c r="BK597" s="265"/>
      <c r="BN597" s="2"/>
      <c r="BQ597" s="45"/>
    </row>
    <row r="598" spans="1:69" customFormat="1" ht="34.5" hidden="1" customHeight="1" x14ac:dyDescent="0.25">
      <c r="A598" s="233"/>
      <c r="B598" s="233"/>
      <c r="C598" s="233"/>
      <c r="D598" s="233"/>
      <c r="E598" s="265"/>
      <c r="F598" s="265"/>
      <c r="G598" s="265"/>
      <c r="H598" s="265"/>
      <c r="I598" s="265"/>
      <c r="J598" s="265"/>
      <c r="K598" s="265"/>
      <c r="L598" s="265"/>
      <c r="M598" s="265"/>
      <c r="N598" s="265"/>
      <c r="O598" s="265"/>
      <c r="P598" s="265"/>
      <c r="Q598" s="265"/>
      <c r="R598" s="233"/>
      <c r="S598" s="233"/>
      <c r="T598" s="233"/>
      <c r="U598" s="233"/>
      <c r="V598" s="233"/>
      <c r="W598" s="233"/>
      <c r="X598" s="233"/>
      <c r="Y598" s="233"/>
      <c r="Z598" s="233"/>
      <c r="AA598" s="233"/>
      <c r="AB598" s="233"/>
      <c r="AC598" s="265"/>
      <c r="AD598" s="265"/>
      <c r="AE598" s="265"/>
      <c r="AF598" s="265"/>
      <c r="AG598" s="265"/>
      <c r="AH598" s="204"/>
      <c r="AI598" s="212" t="s">
        <v>3340</v>
      </c>
      <c r="AJ598" s="213">
        <v>280726</v>
      </c>
      <c r="AK598" s="233"/>
      <c r="AL598" s="233"/>
      <c r="AM598" s="233"/>
      <c r="AN598" s="233"/>
      <c r="AO598" s="233"/>
      <c r="AP598" s="233"/>
      <c r="AQ598" s="233"/>
      <c r="AR598" s="233"/>
      <c r="AS598" s="265"/>
      <c r="AT598" s="265"/>
      <c r="AU598" s="265"/>
      <c r="AV598" s="265"/>
      <c r="AW598" s="265"/>
      <c r="AX598" s="265"/>
      <c r="AY598" s="265"/>
      <c r="AZ598" s="265"/>
      <c r="BA598" s="265"/>
      <c r="BB598" s="265"/>
      <c r="BC598" s="265"/>
      <c r="BD598" s="266"/>
      <c r="BE598" s="266"/>
      <c r="BF598" s="266"/>
      <c r="BG598" s="266"/>
      <c r="BH598" s="266"/>
      <c r="BI598" s="265"/>
      <c r="BJ598" s="265"/>
      <c r="BK598" s="265"/>
      <c r="BN598" s="2"/>
      <c r="BQ598" s="45"/>
    </row>
    <row r="599" spans="1:69" customFormat="1" ht="34.5" hidden="1" customHeight="1" x14ac:dyDescent="0.25">
      <c r="A599" s="233"/>
      <c r="B599" s="233"/>
      <c r="C599" s="233"/>
      <c r="D599" s="233"/>
      <c r="E599" s="265"/>
      <c r="F599" s="265"/>
      <c r="G599" s="265"/>
      <c r="H599" s="265"/>
      <c r="I599" s="265"/>
      <c r="J599" s="265"/>
      <c r="K599" s="265"/>
      <c r="L599" s="265"/>
      <c r="M599" s="265"/>
      <c r="N599" s="265"/>
      <c r="O599" s="265"/>
      <c r="P599" s="265"/>
      <c r="Q599" s="265"/>
      <c r="R599" s="233"/>
      <c r="S599" s="233"/>
      <c r="T599" s="233"/>
      <c r="U599" s="233"/>
      <c r="V599" s="233"/>
      <c r="W599" s="233"/>
      <c r="X599" s="233"/>
      <c r="Y599" s="233"/>
      <c r="Z599" s="233"/>
      <c r="AA599" s="233"/>
      <c r="AB599" s="233"/>
      <c r="AC599" s="265"/>
      <c r="AD599" s="265"/>
      <c r="AE599" s="265"/>
      <c r="AF599" s="265"/>
      <c r="AG599" s="265"/>
      <c r="AH599" s="204"/>
      <c r="AI599" s="212" t="s">
        <v>3341</v>
      </c>
      <c r="AJ599" s="213">
        <v>280727</v>
      </c>
      <c r="AK599" s="233"/>
      <c r="AL599" s="233"/>
      <c r="AM599" s="233"/>
      <c r="AN599" s="233"/>
      <c r="AO599" s="233"/>
      <c r="AP599" s="233"/>
      <c r="AQ599" s="233"/>
      <c r="AR599" s="233"/>
      <c r="AS599" s="265"/>
      <c r="AT599" s="265"/>
      <c r="AU599" s="265"/>
      <c r="AV599" s="265"/>
      <c r="AW599" s="265"/>
      <c r="AX599" s="265"/>
      <c r="AY599" s="265"/>
      <c r="AZ599" s="265"/>
      <c r="BA599" s="265"/>
      <c r="BB599" s="265"/>
      <c r="BC599" s="265"/>
      <c r="BD599" s="266"/>
      <c r="BE599" s="266"/>
      <c r="BF599" s="266"/>
      <c r="BG599" s="266"/>
      <c r="BH599" s="266"/>
      <c r="BI599" s="265"/>
      <c r="BJ599" s="265"/>
      <c r="BK599" s="265"/>
      <c r="BN599" s="2"/>
      <c r="BQ599" s="45"/>
    </row>
    <row r="600" spans="1:69" customFormat="1" ht="34.5" hidden="1" customHeight="1" x14ac:dyDescent="0.25">
      <c r="A600" s="233"/>
      <c r="B600" s="233"/>
      <c r="C600" s="233"/>
      <c r="D600" s="233"/>
      <c r="E600" s="265"/>
      <c r="F600" s="265"/>
      <c r="G600" s="265"/>
      <c r="H600" s="265"/>
      <c r="I600" s="265"/>
      <c r="J600" s="265"/>
      <c r="K600" s="265"/>
      <c r="L600" s="265"/>
      <c r="M600" s="265"/>
      <c r="N600" s="265"/>
      <c r="O600" s="265"/>
      <c r="P600" s="265"/>
      <c r="Q600" s="265"/>
      <c r="R600" s="233"/>
      <c r="S600" s="233"/>
      <c r="T600" s="233"/>
      <c r="U600" s="233"/>
      <c r="V600" s="233"/>
      <c r="W600" s="233"/>
      <c r="X600" s="233"/>
      <c r="Y600" s="233"/>
      <c r="Z600" s="233"/>
      <c r="AA600" s="233"/>
      <c r="AB600" s="233"/>
      <c r="AC600" s="265"/>
      <c r="AD600" s="265"/>
      <c r="AE600" s="265"/>
      <c r="AF600" s="265"/>
      <c r="AG600" s="265"/>
      <c r="AH600" s="204"/>
      <c r="AI600" s="212" t="s">
        <v>3342</v>
      </c>
      <c r="AJ600" s="213">
        <v>280728</v>
      </c>
      <c r="AK600" s="233"/>
      <c r="AL600" s="233"/>
      <c r="AM600" s="233"/>
      <c r="AN600" s="233"/>
      <c r="AO600" s="233"/>
      <c r="AP600" s="233"/>
      <c r="AQ600" s="233"/>
      <c r="AR600" s="233"/>
      <c r="AS600" s="265"/>
      <c r="AT600" s="265"/>
      <c r="AU600" s="265"/>
      <c r="AV600" s="265"/>
      <c r="AW600" s="265"/>
      <c r="AX600" s="265"/>
      <c r="AY600" s="265"/>
      <c r="AZ600" s="265"/>
      <c r="BA600" s="265"/>
      <c r="BB600" s="265"/>
      <c r="BC600" s="265"/>
      <c r="BD600" s="266"/>
      <c r="BE600" s="266"/>
      <c r="BF600" s="266"/>
      <c r="BG600" s="266"/>
      <c r="BH600" s="266"/>
      <c r="BI600" s="265"/>
      <c r="BJ600" s="265"/>
      <c r="BK600" s="265"/>
      <c r="BN600" s="2"/>
      <c r="BQ600" s="45"/>
    </row>
    <row r="601" spans="1:69" customFormat="1" ht="34.5" hidden="1" customHeight="1" x14ac:dyDescent="0.25">
      <c r="A601" s="233"/>
      <c r="B601" s="233"/>
      <c r="C601" s="233"/>
      <c r="D601" s="233"/>
      <c r="E601" s="265"/>
      <c r="F601" s="265"/>
      <c r="G601" s="265"/>
      <c r="H601" s="265"/>
      <c r="I601" s="265"/>
      <c r="J601" s="265"/>
      <c r="K601" s="265"/>
      <c r="L601" s="265"/>
      <c r="M601" s="265"/>
      <c r="N601" s="265"/>
      <c r="O601" s="265"/>
      <c r="P601" s="265"/>
      <c r="Q601" s="265"/>
      <c r="R601" s="233"/>
      <c r="S601" s="233"/>
      <c r="T601" s="233"/>
      <c r="U601" s="233"/>
      <c r="V601" s="233"/>
      <c r="W601" s="233"/>
      <c r="X601" s="233"/>
      <c r="Y601" s="233"/>
      <c r="Z601" s="233"/>
      <c r="AA601" s="233"/>
      <c r="AB601" s="233"/>
      <c r="AC601" s="265"/>
      <c r="AD601" s="265"/>
      <c r="AE601" s="265"/>
      <c r="AF601" s="265"/>
      <c r="AG601" s="265"/>
      <c r="AH601" s="204"/>
      <c r="AI601" s="212" t="s">
        <v>3343</v>
      </c>
      <c r="AJ601" s="213">
        <v>280729</v>
      </c>
      <c r="AK601" s="233"/>
      <c r="AL601" s="233"/>
      <c r="AM601" s="233"/>
      <c r="AN601" s="233"/>
      <c r="AO601" s="233"/>
      <c r="AP601" s="233"/>
      <c r="AQ601" s="233"/>
      <c r="AR601" s="233"/>
      <c r="AS601" s="265"/>
      <c r="AT601" s="265"/>
      <c r="AU601" s="265"/>
      <c r="AV601" s="265"/>
      <c r="AW601" s="265"/>
      <c r="AX601" s="265"/>
      <c r="AY601" s="265"/>
      <c r="AZ601" s="265"/>
      <c r="BA601" s="265"/>
      <c r="BB601" s="265"/>
      <c r="BC601" s="265"/>
      <c r="BD601" s="266"/>
      <c r="BE601" s="266"/>
      <c r="BF601" s="266"/>
      <c r="BG601" s="266"/>
      <c r="BH601" s="266"/>
      <c r="BI601" s="265"/>
      <c r="BJ601" s="265"/>
      <c r="BK601" s="265"/>
      <c r="BN601" s="2"/>
      <c r="BQ601" s="45"/>
    </row>
    <row r="602" spans="1:69" customFormat="1" ht="34.5" hidden="1" customHeight="1" x14ac:dyDescent="0.25">
      <c r="A602" s="233"/>
      <c r="B602" s="233"/>
      <c r="C602" s="233"/>
      <c r="D602" s="233"/>
      <c r="E602" s="265"/>
      <c r="F602" s="265"/>
      <c r="G602" s="265"/>
      <c r="H602" s="265"/>
      <c r="I602" s="265"/>
      <c r="J602" s="265"/>
      <c r="K602" s="265"/>
      <c r="L602" s="265"/>
      <c r="M602" s="265"/>
      <c r="N602" s="265"/>
      <c r="O602" s="265"/>
      <c r="P602" s="265"/>
      <c r="Q602" s="265"/>
      <c r="R602" s="233"/>
      <c r="S602" s="233"/>
      <c r="T602" s="233"/>
      <c r="U602" s="233"/>
      <c r="V602" s="233"/>
      <c r="W602" s="233"/>
      <c r="X602" s="233"/>
      <c r="Y602" s="233"/>
      <c r="Z602" s="233"/>
      <c r="AA602" s="233"/>
      <c r="AB602" s="233"/>
      <c r="AC602" s="265"/>
      <c r="AD602" s="265"/>
      <c r="AE602" s="265"/>
      <c r="AF602" s="265"/>
      <c r="AG602" s="265"/>
      <c r="AH602" s="204"/>
      <c r="AI602" s="212" t="s">
        <v>3344</v>
      </c>
      <c r="AJ602" s="213">
        <v>280730</v>
      </c>
      <c r="AK602" s="233"/>
      <c r="AL602" s="233"/>
      <c r="AM602" s="233"/>
      <c r="AN602" s="233"/>
      <c r="AO602" s="233"/>
      <c r="AP602" s="233"/>
      <c r="AQ602" s="233"/>
      <c r="AR602" s="233"/>
      <c r="AS602" s="265"/>
      <c r="AT602" s="265"/>
      <c r="AU602" s="265"/>
      <c r="AV602" s="265"/>
      <c r="AW602" s="265"/>
      <c r="AX602" s="265"/>
      <c r="AY602" s="265"/>
      <c r="AZ602" s="265"/>
      <c r="BA602" s="265"/>
      <c r="BB602" s="265"/>
      <c r="BC602" s="265"/>
      <c r="BD602" s="266"/>
      <c r="BE602" s="266"/>
      <c r="BF602" s="266"/>
      <c r="BG602" s="266"/>
      <c r="BH602" s="266"/>
      <c r="BI602" s="265"/>
      <c r="BJ602" s="265"/>
      <c r="BK602" s="265"/>
      <c r="BN602" s="2"/>
      <c r="BQ602" s="45"/>
    </row>
    <row r="603" spans="1:69" customFormat="1" ht="34.5" hidden="1" customHeight="1" x14ac:dyDescent="0.25">
      <c r="A603" s="233"/>
      <c r="B603" s="233"/>
      <c r="C603" s="233"/>
      <c r="D603" s="233"/>
      <c r="E603" s="265"/>
      <c r="F603" s="265"/>
      <c r="G603" s="265"/>
      <c r="H603" s="265"/>
      <c r="I603" s="265"/>
      <c r="J603" s="265"/>
      <c r="K603" s="265"/>
      <c r="L603" s="265"/>
      <c r="M603" s="265"/>
      <c r="N603" s="265"/>
      <c r="O603" s="265"/>
      <c r="P603" s="265"/>
      <c r="Q603" s="265"/>
      <c r="R603" s="233"/>
      <c r="S603" s="233"/>
      <c r="T603" s="233"/>
      <c r="U603" s="233"/>
      <c r="V603" s="233"/>
      <c r="W603" s="233"/>
      <c r="X603" s="233"/>
      <c r="Y603" s="233"/>
      <c r="Z603" s="233"/>
      <c r="AA603" s="233"/>
      <c r="AB603" s="233"/>
      <c r="AC603" s="265"/>
      <c r="AD603" s="265"/>
      <c r="AE603" s="265"/>
      <c r="AF603" s="265"/>
      <c r="AG603" s="265"/>
      <c r="AH603" s="204"/>
      <c r="AI603" s="212" t="s">
        <v>3345</v>
      </c>
      <c r="AJ603" s="213">
        <v>280731</v>
      </c>
      <c r="AK603" s="233"/>
      <c r="AL603" s="233"/>
      <c r="AM603" s="233"/>
      <c r="AN603" s="233"/>
      <c r="AO603" s="233"/>
      <c r="AP603" s="233"/>
      <c r="AQ603" s="233"/>
      <c r="AR603" s="233"/>
      <c r="AS603" s="265"/>
      <c r="AT603" s="265"/>
      <c r="AU603" s="265"/>
      <c r="AV603" s="265"/>
      <c r="AW603" s="265"/>
      <c r="AX603" s="265"/>
      <c r="AY603" s="265"/>
      <c r="AZ603" s="265"/>
      <c r="BA603" s="265"/>
      <c r="BB603" s="265"/>
      <c r="BC603" s="265"/>
      <c r="BD603" s="266"/>
      <c r="BE603" s="266"/>
      <c r="BF603" s="266"/>
      <c r="BG603" s="266"/>
      <c r="BH603" s="266"/>
      <c r="BI603" s="265"/>
      <c r="BJ603" s="265"/>
      <c r="BK603" s="265"/>
      <c r="BN603" s="2"/>
      <c r="BQ603" s="45"/>
    </row>
    <row r="604" spans="1:69" customFormat="1" ht="34.5" hidden="1" customHeight="1" x14ac:dyDescent="0.25">
      <c r="A604" s="233"/>
      <c r="B604" s="233"/>
      <c r="C604" s="233"/>
      <c r="D604" s="233"/>
      <c r="E604" s="265"/>
      <c r="F604" s="265"/>
      <c r="G604" s="265"/>
      <c r="H604" s="265"/>
      <c r="I604" s="265"/>
      <c r="J604" s="265"/>
      <c r="K604" s="265"/>
      <c r="L604" s="265"/>
      <c r="M604" s="265"/>
      <c r="N604" s="265"/>
      <c r="O604" s="265"/>
      <c r="P604" s="265"/>
      <c r="Q604" s="265"/>
      <c r="R604" s="233"/>
      <c r="S604" s="233"/>
      <c r="T604" s="233"/>
      <c r="U604" s="233"/>
      <c r="V604" s="233"/>
      <c r="W604" s="233"/>
      <c r="X604" s="233"/>
      <c r="Y604" s="233"/>
      <c r="Z604" s="233"/>
      <c r="AA604" s="233"/>
      <c r="AB604" s="233"/>
      <c r="AC604" s="265"/>
      <c r="AD604" s="265"/>
      <c r="AE604" s="265"/>
      <c r="AF604" s="265"/>
      <c r="AG604" s="265"/>
      <c r="AH604" s="204"/>
      <c r="AI604" s="212" t="s">
        <v>3346</v>
      </c>
      <c r="AJ604" s="213">
        <v>280732</v>
      </c>
      <c r="AK604" s="233"/>
      <c r="AL604" s="233"/>
      <c r="AM604" s="233"/>
      <c r="AN604" s="233"/>
      <c r="AO604" s="233"/>
      <c r="AP604" s="233"/>
      <c r="AQ604" s="233"/>
      <c r="AR604" s="233"/>
      <c r="AS604" s="265"/>
      <c r="AT604" s="265"/>
      <c r="AU604" s="265"/>
      <c r="AV604" s="265"/>
      <c r="AW604" s="265"/>
      <c r="AX604" s="265"/>
      <c r="AY604" s="265"/>
      <c r="AZ604" s="265"/>
      <c r="BA604" s="265"/>
      <c r="BB604" s="265"/>
      <c r="BC604" s="265"/>
      <c r="BD604" s="266"/>
      <c r="BE604" s="266"/>
      <c r="BF604" s="266"/>
      <c r="BG604" s="266"/>
      <c r="BH604" s="266"/>
      <c r="BI604" s="265"/>
      <c r="BJ604" s="265"/>
      <c r="BK604" s="265"/>
      <c r="BN604" s="2"/>
      <c r="BQ604" s="45"/>
    </row>
    <row r="605" spans="1:69" customFormat="1" ht="34.5" hidden="1" customHeight="1" x14ac:dyDescent="0.25">
      <c r="A605" s="233"/>
      <c r="B605" s="233"/>
      <c r="C605" s="233"/>
      <c r="D605" s="233"/>
      <c r="E605" s="265"/>
      <c r="F605" s="265"/>
      <c r="G605" s="265"/>
      <c r="H605" s="265"/>
      <c r="I605" s="265"/>
      <c r="J605" s="265"/>
      <c r="K605" s="265"/>
      <c r="L605" s="265"/>
      <c r="M605" s="265"/>
      <c r="N605" s="265"/>
      <c r="O605" s="265"/>
      <c r="P605" s="265"/>
      <c r="Q605" s="265"/>
      <c r="R605" s="233"/>
      <c r="S605" s="233"/>
      <c r="T605" s="233"/>
      <c r="U605" s="233"/>
      <c r="V605" s="233"/>
      <c r="W605" s="233"/>
      <c r="X605" s="233"/>
      <c r="Y605" s="233"/>
      <c r="Z605" s="233"/>
      <c r="AA605" s="233"/>
      <c r="AB605" s="233"/>
      <c r="AC605" s="265"/>
      <c r="AD605" s="265"/>
      <c r="AE605" s="265"/>
      <c r="AF605" s="265"/>
      <c r="AG605" s="265"/>
      <c r="AH605" s="204"/>
      <c r="AI605" s="212" t="s">
        <v>3347</v>
      </c>
      <c r="AJ605" s="213">
        <v>280733</v>
      </c>
      <c r="AK605" s="233"/>
      <c r="AL605" s="233"/>
      <c r="AM605" s="233"/>
      <c r="AN605" s="233"/>
      <c r="AO605" s="233"/>
      <c r="AP605" s="233"/>
      <c r="AQ605" s="233"/>
      <c r="AR605" s="233"/>
      <c r="AS605" s="265"/>
      <c r="AT605" s="265"/>
      <c r="AU605" s="265"/>
      <c r="AV605" s="265"/>
      <c r="AW605" s="265"/>
      <c r="AX605" s="265"/>
      <c r="AY605" s="265"/>
      <c r="AZ605" s="265"/>
      <c r="BA605" s="265"/>
      <c r="BB605" s="265"/>
      <c r="BC605" s="265"/>
      <c r="BD605" s="266"/>
      <c r="BE605" s="266"/>
      <c r="BF605" s="266"/>
      <c r="BG605" s="266"/>
      <c r="BH605" s="266"/>
      <c r="BI605" s="265"/>
      <c r="BJ605" s="265"/>
      <c r="BK605" s="265"/>
      <c r="BN605" s="2"/>
      <c r="BQ605" s="45"/>
    </row>
    <row r="606" spans="1:69" customFormat="1" ht="34.5" hidden="1" customHeight="1" x14ac:dyDescent="0.25">
      <c r="A606" s="233"/>
      <c r="B606" s="233"/>
      <c r="C606" s="233"/>
      <c r="D606" s="233"/>
      <c r="E606" s="265"/>
      <c r="F606" s="265"/>
      <c r="G606" s="265"/>
      <c r="H606" s="265"/>
      <c r="I606" s="265"/>
      <c r="J606" s="265"/>
      <c r="K606" s="265"/>
      <c r="L606" s="265"/>
      <c r="M606" s="265"/>
      <c r="N606" s="265"/>
      <c r="O606" s="265"/>
      <c r="P606" s="265"/>
      <c r="Q606" s="265"/>
      <c r="R606" s="233"/>
      <c r="S606" s="233"/>
      <c r="T606" s="233"/>
      <c r="U606" s="233"/>
      <c r="V606" s="233"/>
      <c r="W606" s="233"/>
      <c r="X606" s="233"/>
      <c r="Y606" s="233"/>
      <c r="Z606" s="233"/>
      <c r="AA606" s="233"/>
      <c r="AB606" s="233"/>
      <c r="AC606" s="265"/>
      <c r="AD606" s="265"/>
      <c r="AE606" s="265"/>
      <c r="AF606" s="265"/>
      <c r="AG606" s="265"/>
      <c r="AH606" s="204"/>
      <c r="AI606" s="212" t="s">
        <v>3348</v>
      </c>
      <c r="AJ606" s="213">
        <v>280735</v>
      </c>
      <c r="AK606" s="233"/>
      <c r="AL606" s="233"/>
      <c r="AM606" s="233"/>
      <c r="AN606" s="233"/>
      <c r="AO606" s="233"/>
      <c r="AP606" s="233"/>
      <c r="AQ606" s="233"/>
      <c r="AR606" s="233"/>
      <c r="AS606" s="265"/>
      <c r="AT606" s="265"/>
      <c r="AU606" s="265"/>
      <c r="AV606" s="265"/>
      <c r="AW606" s="265"/>
      <c r="AX606" s="265"/>
      <c r="AY606" s="265"/>
      <c r="AZ606" s="265"/>
      <c r="BA606" s="265"/>
      <c r="BB606" s="265"/>
      <c r="BC606" s="265"/>
      <c r="BD606" s="266"/>
      <c r="BE606" s="266"/>
      <c r="BF606" s="266"/>
      <c r="BG606" s="266"/>
      <c r="BH606" s="266"/>
      <c r="BI606" s="265"/>
      <c r="BJ606" s="265"/>
      <c r="BK606" s="265"/>
      <c r="BN606" s="2"/>
      <c r="BQ606" s="45"/>
    </row>
    <row r="607" spans="1:69" customFormat="1" ht="34.5" hidden="1" customHeight="1" x14ac:dyDescent="0.25">
      <c r="A607" s="233"/>
      <c r="B607" s="233"/>
      <c r="C607" s="233"/>
      <c r="D607" s="233"/>
      <c r="E607" s="265"/>
      <c r="F607" s="265"/>
      <c r="G607" s="265"/>
      <c r="H607" s="265"/>
      <c r="I607" s="265"/>
      <c r="J607" s="265"/>
      <c r="K607" s="265"/>
      <c r="L607" s="265"/>
      <c r="M607" s="265"/>
      <c r="N607" s="265"/>
      <c r="O607" s="265"/>
      <c r="P607" s="265"/>
      <c r="Q607" s="265"/>
      <c r="R607" s="233"/>
      <c r="S607" s="233"/>
      <c r="T607" s="233"/>
      <c r="U607" s="233"/>
      <c r="V607" s="233"/>
      <c r="W607" s="233"/>
      <c r="X607" s="233"/>
      <c r="Y607" s="233"/>
      <c r="Z607" s="233"/>
      <c r="AA607" s="233"/>
      <c r="AB607" s="233"/>
      <c r="AC607" s="265"/>
      <c r="AD607" s="265"/>
      <c r="AE607" s="265"/>
      <c r="AF607" s="265"/>
      <c r="AG607" s="265"/>
      <c r="AH607" s="204"/>
      <c r="AI607" s="212" t="s">
        <v>3349</v>
      </c>
      <c r="AJ607" s="213">
        <v>280736</v>
      </c>
      <c r="AK607" s="233"/>
      <c r="AL607" s="233"/>
      <c r="AM607" s="233"/>
      <c r="AN607" s="233"/>
      <c r="AO607" s="233"/>
      <c r="AP607" s="233"/>
      <c r="AQ607" s="233"/>
      <c r="AR607" s="233"/>
      <c r="AS607" s="265"/>
      <c r="AT607" s="265"/>
      <c r="AU607" s="265"/>
      <c r="AV607" s="265"/>
      <c r="AW607" s="265"/>
      <c r="AX607" s="265"/>
      <c r="AY607" s="265"/>
      <c r="AZ607" s="265"/>
      <c r="BA607" s="265"/>
      <c r="BB607" s="265"/>
      <c r="BC607" s="265"/>
      <c r="BD607" s="266"/>
      <c r="BE607" s="266"/>
      <c r="BF607" s="266"/>
      <c r="BG607" s="266"/>
      <c r="BH607" s="266"/>
      <c r="BI607" s="265"/>
      <c r="BJ607" s="265"/>
      <c r="BK607" s="265"/>
      <c r="BN607" s="2"/>
      <c r="BQ607" s="45"/>
    </row>
    <row r="608" spans="1:69" customFormat="1" ht="34.5" hidden="1" customHeight="1" x14ac:dyDescent="0.25">
      <c r="A608" s="233"/>
      <c r="B608" s="233"/>
      <c r="C608" s="233"/>
      <c r="D608" s="233"/>
      <c r="E608" s="265"/>
      <c r="F608" s="265"/>
      <c r="G608" s="265"/>
      <c r="H608" s="265"/>
      <c r="I608" s="265"/>
      <c r="J608" s="265"/>
      <c r="K608" s="265"/>
      <c r="L608" s="265"/>
      <c r="M608" s="265"/>
      <c r="N608" s="265"/>
      <c r="O608" s="265"/>
      <c r="P608" s="265"/>
      <c r="Q608" s="265"/>
      <c r="R608" s="233"/>
      <c r="S608" s="233"/>
      <c r="T608" s="233"/>
      <c r="U608" s="233"/>
      <c r="V608" s="233"/>
      <c r="W608" s="233"/>
      <c r="X608" s="233"/>
      <c r="Y608" s="233"/>
      <c r="Z608" s="233"/>
      <c r="AA608" s="233"/>
      <c r="AB608" s="233"/>
      <c r="AC608" s="265"/>
      <c r="AD608" s="265"/>
      <c r="AE608" s="265"/>
      <c r="AF608" s="265"/>
      <c r="AG608" s="265"/>
      <c r="AH608" s="204"/>
      <c r="AI608" s="212" t="s">
        <v>3350</v>
      </c>
      <c r="AJ608" s="213">
        <v>280737</v>
      </c>
      <c r="AK608" s="233"/>
      <c r="AL608" s="233"/>
      <c r="AM608" s="233"/>
      <c r="AN608" s="233"/>
      <c r="AO608" s="233"/>
      <c r="AP608" s="233"/>
      <c r="AQ608" s="233"/>
      <c r="AR608" s="233"/>
      <c r="AS608" s="265"/>
      <c r="AT608" s="265"/>
      <c r="AU608" s="265"/>
      <c r="AV608" s="265"/>
      <c r="AW608" s="265"/>
      <c r="AX608" s="265"/>
      <c r="AY608" s="265"/>
      <c r="AZ608" s="265"/>
      <c r="BA608" s="265"/>
      <c r="BB608" s="265"/>
      <c r="BC608" s="265"/>
      <c r="BD608" s="266"/>
      <c r="BE608" s="266"/>
      <c r="BF608" s="266"/>
      <c r="BG608" s="266"/>
      <c r="BH608" s="266"/>
      <c r="BI608" s="265"/>
      <c r="BJ608" s="265"/>
      <c r="BK608" s="265"/>
      <c r="BN608" s="2"/>
      <c r="BQ608" s="45"/>
    </row>
    <row r="609" spans="1:69" customFormat="1" ht="34.5" hidden="1" customHeight="1" x14ac:dyDescent="0.25">
      <c r="A609" s="233"/>
      <c r="B609" s="233"/>
      <c r="C609" s="233"/>
      <c r="D609" s="233"/>
      <c r="E609" s="265"/>
      <c r="F609" s="265"/>
      <c r="G609" s="265"/>
      <c r="H609" s="265"/>
      <c r="I609" s="265"/>
      <c r="J609" s="265"/>
      <c r="K609" s="265"/>
      <c r="L609" s="265"/>
      <c r="M609" s="265"/>
      <c r="N609" s="265"/>
      <c r="O609" s="265"/>
      <c r="P609" s="265"/>
      <c r="Q609" s="265"/>
      <c r="R609" s="233"/>
      <c r="S609" s="233"/>
      <c r="T609" s="233"/>
      <c r="U609" s="233"/>
      <c r="V609" s="233"/>
      <c r="W609" s="233"/>
      <c r="X609" s="233"/>
      <c r="Y609" s="233"/>
      <c r="Z609" s="233"/>
      <c r="AA609" s="233"/>
      <c r="AB609" s="233"/>
      <c r="AC609" s="265"/>
      <c r="AD609" s="265"/>
      <c r="AE609" s="265"/>
      <c r="AF609" s="265"/>
      <c r="AG609" s="265"/>
      <c r="AH609" s="204"/>
      <c r="AI609" s="212" t="s">
        <v>3351</v>
      </c>
      <c r="AJ609" s="213">
        <v>280738</v>
      </c>
      <c r="AK609" s="233"/>
      <c r="AL609" s="233"/>
      <c r="AM609" s="233"/>
      <c r="AN609" s="233"/>
      <c r="AO609" s="233"/>
      <c r="AP609" s="233"/>
      <c r="AQ609" s="233"/>
      <c r="AR609" s="233"/>
      <c r="AS609" s="265"/>
      <c r="AT609" s="265"/>
      <c r="AU609" s="265"/>
      <c r="AV609" s="265"/>
      <c r="AW609" s="265"/>
      <c r="AX609" s="265"/>
      <c r="AY609" s="265"/>
      <c r="AZ609" s="265"/>
      <c r="BA609" s="265"/>
      <c r="BB609" s="265"/>
      <c r="BC609" s="265"/>
      <c r="BD609" s="266"/>
      <c r="BE609" s="266"/>
      <c r="BF609" s="266"/>
      <c r="BG609" s="266"/>
      <c r="BH609" s="266"/>
      <c r="BI609" s="265"/>
      <c r="BJ609" s="265"/>
      <c r="BK609" s="265"/>
      <c r="BN609" s="2"/>
      <c r="BQ609" s="45"/>
    </row>
    <row r="610" spans="1:69" customFormat="1" ht="34.5" hidden="1" customHeight="1" x14ac:dyDescent="0.25">
      <c r="A610" s="233"/>
      <c r="B610" s="233"/>
      <c r="C610" s="233"/>
      <c r="D610" s="233"/>
      <c r="E610" s="265"/>
      <c r="F610" s="265"/>
      <c r="G610" s="265"/>
      <c r="H610" s="265"/>
      <c r="I610" s="265"/>
      <c r="J610" s="265"/>
      <c r="K610" s="265"/>
      <c r="L610" s="265"/>
      <c r="M610" s="265"/>
      <c r="N610" s="265"/>
      <c r="O610" s="265"/>
      <c r="P610" s="265"/>
      <c r="Q610" s="265"/>
      <c r="R610" s="233"/>
      <c r="S610" s="233"/>
      <c r="T610" s="233"/>
      <c r="U610" s="233"/>
      <c r="V610" s="233"/>
      <c r="W610" s="233"/>
      <c r="X610" s="233"/>
      <c r="Y610" s="233"/>
      <c r="Z610" s="233"/>
      <c r="AA610" s="233"/>
      <c r="AB610" s="233"/>
      <c r="AC610" s="265"/>
      <c r="AD610" s="265"/>
      <c r="AE610" s="265"/>
      <c r="AF610" s="265"/>
      <c r="AG610" s="265"/>
      <c r="AH610" s="204"/>
      <c r="AI610" s="212" t="s">
        <v>3352</v>
      </c>
      <c r="AJ610" s="213">
        <v>280739</v>
      </c>
      <c r="AK610" s="233"/>
      <c r="AL610" s="233"/>
      <c r="AM610" s="233"/>
      <c r="AN610" s="233"/>
      <c r="AO610" s="233"/>
      <c r="AP610" s="233"/>
      <c r="AQ610" s="233"/>
      <c r="AR610" s="233"/>
      <c r="AS610" s="265"/>
      <c r="AT610" s="265"/>
      <c r="AU610" s="265"/>
      <c r="AV610" s="265"/>
      <c r="AW610" s="265"/>
      <c r="AX610" s="265"/>
      <c r="AY610" s="265"/>
      <c r="AZ610" s="265"/>
      <c r="BA610" s="265"/>
      <c r="BB610" s="265"/>
      <c r="BC610" s="265"/>
      <c r="BD610" s="266"/>
      <c r="BE610" s="266"/>
      <c r="BF610" s="266"/>
      <c r="BG610" s="266"/>
      <c r="BH610" s="266"/>
      <c r="BI610" s="265"/>
      <c r="BJ610" s="265"/>
      <c r="BK610" s="265"/>
      <c r="BN610" s="2"/>
      <c r="BQ610" s="45"/>
    </row>
    <row r="611" spans="1:69" customFormat="1" ht="34.5" hidden="1" customHeight="1" x14ac:dyDescent="0.25">
      <c r="A611" s="233"/>
      <c r="B611" s="233"/>
      <c r="C611" s="233"/>
      <c r="D611" s="233"/>
      <c r="E611" s="265"/>
      <c r="F611" s="265"/>
      <c r="G611" s="265"/>
      <c r="H611" s="265"/>
      <c r="I611" s="265"/>
      <c r="J611" s="265"/>
      <c r="K611" s="265"/>
      <c r="L611" s="265"/>
      <c r="M611" s="265"/>
      <c r="N611" s="265"/>
      <c r="O611" s="265"/>
      <c r="P611" s="265"/>
      <c r="Q611" s="265"/>
      <c r="R611" s="233"/>
      <c r="S611" s="233"/>
      <c r="T611" s="233"/>
      <c r="U611" s="233"/>
      <c r="V611" s="233"/>
      <c r="W611" s="233"/>
      <c r="X611" s="233"/>
      <c r="Y611" s="233"/>
      <c r="Z611" s="233"/>
      <c r="AA611" s="233"/>
      <c r="AB611" s="233"/>
      <c r="AC611" s="265"/>
      <c r="AD611" s="265"/>
      <c r="AE611" s="265"/>
      <c r="AF611" s="265"/>
      <c r="AG611" s="265"/>
      <c r="AH611" s="204"/>
      <c r="AI611" s="212" t="s">
        <v>3353</v>
      </c>
      <c r="AJ611" s="213">
        <v>280740</v>
      </c>
      <c r="AK611" s="233"/>
      <c r="AL611" s="233"/>
      <c r="AM611" s="233"/>
      <c r="AN611" s="233"/>
      <c r="AO611" s="233"/>
      <c r="AP611" s="233"/>
      <c r="AQ611" s="233"/>
      <c r="AR611" s="233"/>
      <c r="AS611" s="265"/>
      <c r="AT611" s="265"/>
      <c r="AU611" s="265"/>
      <c r="AV611" s="265"/>
      <c r="AW611" s="265"/>
      <c r="AX611" s="265"/>
      <c r="AY611" s="265"/>
      <c r="AZ611" s="265"/>
      <c r="BA611" s="265"/>
      <c r="BB611" s="265"/>
      <c r="BC611" s="265"/>
      <c r="BD611" s="266"/>
      <c r="BE611" s="266"/>
      <c r="BF611" s="266"/>
      <c r="BG611" s="266"/>
      <c r="BH611" s="266"/>
      <c r="BI611" s="265"/>
      <c r="BJ611" s="265"/>
      <c r="BK611" s="265"/>
      <c r="BN611" s="2"/>
      <c r="BQ611" s="45"/>
    </row>
    <row r="612" spans="1:69" customFormat="1" ht="34.5" hidden="1" customHeight="1" x14ac:dyDescent="0.25">
      <c r="A612" s="233"/>
      <c r="B612" s="233"/>
      <c r="C612" s="233"/>
      <c r="D612" s="233"/>
      <c r="E612" s="265"/>
      <c r="F612" s="265"/>
      <c r="G612" s="265"/>
      <c r="H612" s="265"/>
      <c r="I612" s="265"/>
      <c r="J612" s="265"/>
      <c r="K612" s="265"/>
      <c r="L612" s="265"/>
      <c r="M612" s="265"/>
      <c r="N612" s="265"/>
      <c r="O612" s="265"/>
      <c r="P612" s="265"/>
      <c r="Q612" s="265"/>
      <c r="R612" s="233"/>
      <c r="S612" s="233"/>
      <c r="T612" s="233"/>
      <c r="U612" s="233"/>
      <c r="V612" s="233"/>
      <c r="W612" s="233"/>
      <c r="X612" s="233"/>
      <c r="Y612" s="233"/>
      <c r="Z612" s="233"/>
      <c r="AA612" s="233"/>
      <c r="AB612" s="233"/>
      <c r="AC612" s="265"/>
      <c r="AD612" s="265"/>
      <c r="AE612" s="265"/>
      <c r="AF612" s="265"/>
      <c r="AG612" s="265"/>
      <c r="AH612" s="204"/>
      <c r="AI612" s="212" t="s">
        <v>3354</v>
      </c>
      <c r="AJ612" s="213">
        <v>280741</v>
      </c>
      <c r="AK612" s="233"/>
      <c r="AL612" s="233"/>
      <c r="AM612" s="233"/>
      <c r="AN612" s="233"/>
      <c r="AO612" s="233"/>
      <c r="AP612" s="233"/>
      <c r="AQ612" s="233"/>
      <c r="AR612" s="233"/>
      <c r="AS612" s="265"/>
      <c r="AT612" s="265"/>
      <c r="AU612" s="265"/>
      <c r="AV612" s="265"/>
      <c r="AW612" s="265"/>
      <c r="AX612" s="265"/>
      <c r="AY612" s="265"/>
      <c r="AZ612" s="265"/>
      <c r="BA612" s="265"/>
      <c r="BB612" s="265"/>
      <c r="BC612" s="265"/>
      <c r="BD612" s="266"/>
      <c r="BE612" s="266"/>
      <c r="BF612" s="266"/>
      <c r="BG612" s="266"/>
      <c r="BH612" s="266"/>
      <c r="BI612" s="265"/>
      <c r="BJ612" s="265"/>
      <c r="BK612" s="265"/>
      <c r="BN612" s="2"/>
      <c r="BQ612" s="45"/>
    </row>
    <row r="613" spans="1:69" customFormat="1" ht="34.5" hidden="1" customHeight="1" x14ac:dyDescent="0.25">
      <c r="A613" s="233"/>
      <c r="B613" s="233"/>
      <c r="C613" s="233"/>
      <c r="D613" s="233"/>
      <c r="E613" s="265"/>
      <c r="F613" s="265"/>
      <c r="G613" s="265"/>
      <c r="H613" s="265"/>
      <c r="I613" s="265"/>
      <c r="J613" s="265"/>
      <c r="K613" s="265"/>
      <c r="L613" s="265"/>
      <c r="M613" s="265"/>
      <c r="N613" s="265"/>
      <c r="O613" s="265"/>
      <c r="P613" s="265"/>
      <c r="Q613" s="265"/>
      <c r="R613" s="233"/>
      <c r="S613" s="233"/>
      <c r="T613" s="233"/>
      <c r="U613" s="233"/>
      <c r="V613" s="233"/>
      <c r="W613" s="233"/>
      <c r="X613" s="233"/>
      <c r="Y613" s="233"/>
      <c r="Z613" s="233"/>
      <c r="AA613" s="233"/>
      <c r="AB613" s="233"/>
      <c r="AC613" s="265"/>
      <c r="AD613" s="265"/>
      <c r="AE613" s="265"/>
      <c r="AF613" s="265"/>
      <c r="AG613" s="265"/>
      <c r="AH613" s="204"/>
      <c r="AI613" s="212" t="s">
        <v>3355</v>
      </c>
      <c r="AJ613" s="213">
        <v>280742</v>
      </c>
      <c r="AK613" s="233"/>
      <c r="AL613" s="233"/>
      <c r="AM613" s="233"/>
      <c r="AN613" s="233"/>
      <c r="AO613" s="233"/>
      <c r="AP613" s="233"/>
      <c r="AQ613" s="233"/>
      <c r="AR613" s="233"/>
      <c r="AS613" s="265"/>
      <c r="AT613" s="265"/>
      <c r="AU613" s="265"/>
      <c r="AV613" s="265"/>
      <c r="AW613" s="265"/>
      <c r="AX613" s="265"/>
      <c r="AY613" s="265"/>
      <c r="AZ613" s="265"/>
      <c r="BA613" s="265"/>
      <c r="BB613" s="265"/>
      <c r="BC613" s="265"/>
      <c r="BD613" s="266"/>
      <c r="BE613" s="266"/>
      <c r="BF613" s="266"/>
      <c r="BG613" s="266"/>
      <c r="BH613" s="266"/>
      <c r="BI613" s="265"/>
      <c r="BJ613" s="265"/>
      <c r="BK613" s="265"/>
      <c r="BN613" s="2"/>
      <c r="BQ613" s="45"/>
    </row>
    <row r="614" spans="1:69" customFormat="1" ht="34.5" hidden="1" customHeight="1" x14ac:dyDescent="0.25">
      <c r="A614" s="233"/>
      <c r="B614" s="233"/>
      <c r="C614" s="233"/>
      <c r="D614" s="233"/>
      <c r="E614" s="265"/>
      <c r="F614" s="265"/>
      <c r="G614" s="265"/>
      <c r="H614" s="265"/>
      <c r="I614" s="265"/>
      <c r="J614" s="265"/>
      <c r="K614" s="265"/>
      <c r="L614" s="265"/>
      <c r="M614" s="265"/>
      <c r="N614" s="265"/>
      <c r="O614" s="265"/>
      <c r="P614" s="265"/>
      <c r="Q614" s="265"/>
      <c r="R614" s="233"/>
      <c r="S614" s="233"/>
      <c r="T614" s="233"/>
      <c r="U614" s="233"/>
      <c r="V614" s="233"/>
      <c r="W614" s="233"/>
      <c r="X614" s="233"/>
      <c r="Y614" s="233"/>
      <c r="Z614" s="233"/>
      <c r="AA614" s="233"/>
      <c r="AB614" s="233"/>
      <c r="AC614" s="265"/>
      <c r="AD614" s="265"/>
      <c r="AE614" s="265"/>
      <c r="AF614" s="265"/>
      <c r="AG614" s="265"/>
      <c r="AH614" s="204"/>
      <c r="AI614" s="212" t="s">
        <v>3356</v>
      </c>
      <c r="AJ614" s="213">
        <v>280743</v>
      </c>
      <c r="AK614" s="233"/>
      <c r="AL614" s="233"/>
      <c r="AM614" s="233"/>
      <c r="AN614" s="233"/>
      <c r="AO614" s="233"/>
      <c r="AP614" s="233"/>
      <c r="AQ614" s="233"/>
      <c r="AR614" s="233"/>
      <c r="AS614" s="265"/>
      <c r="AT614" s="265"/>
      <c r="AU614" s="265"/>
      <c r="AV614" s="265"/>
      <c r="AW614" s="265"/>
      <c r="AX614" s="265"/>
      <c r="AY614" s="265"/>
      <c r="AZ614" s="265"/>
      <c r="BA614" s="265"/>
      <c r="BB614" s="265"/>
      <c r="BC614" s="265"/>
      <c r="BD614" s="266"/>
      <c r="BE614" s="266"/>
      <c r="BF614" s="266"/>
      <c r="BG614" s="266"/>
      <c r="BH614" s="266"/>
      <c r="BI614" s="265"/>
      <c r="BJ614" s="265"/>
      <c r="BK614" s="265"/>
      <c r="BN614" s="2"/>
      <c r="BQ614" s="45"/>
    </row>
    <row r="615" spans="1:69" customFormat="1" ht="34.5" hidden="1" customHeight="1" x14ac:dyDescent="0.25">
      <c r="A615" s="233"/>
      <c r="B615" s="233"/>
      <c r="C615" s="233"/>
      <c r="D615" s="233"/>
      <c r="E615" s="265"/>
      <c r="F615" s="265"/>
      <c r="G615" s="265"/>
      <c r="H615" s="265"/>
      <c r="I615" s="265"/>
      <c r="J615" s="265"/>
      <c r="K615" s="265"/>
      <c r="L615" s="265"/>
      <c r="M615" s="265"/>
      <c r="N615" s="265"/>
      <c r="O615" s="265"/>
      <c r="P615" s="265"/>
      <c r="Q615" s="265"/>
      <c r="R615" s="233"/>
      <c r="S615" s="233"/>
      <c r="T615" s="233"/>
      <c r="U615" s="233"/>
      <c r="V615" s="233"/>
      <c r="W615" s="233"/>
      <c r="X615" s="233"/>
      <c r="Y615" s="233"/>
      <c r="Z615" s="233"/>
      <c r="AA615" s="233"/>
      <c r="AB615" s="233"/>
      <c r="AC615" s="265"/>
      <c r="AD615" s="265"/>
      <c r="AE615" s="265"/>
      <c r="AF615" s="265"/>
      <c r="AG615" s="265"/>
      <c r="AH615" s="204"/>
      <c r="AI615" s="212" t="s">
        <v>3357</v>
      </c>
      <c r="AJ615" s="213">
        <v>280744</v>
      </c>
      <c r="AK615" s="233"/>
      <c r="AL615" s="233"/>
      <c r="AM615" s="233"/>
      <c r="AN615" s="233"/>
      <c r="AO615" s="233"/>
      <c r="AP615" s="233"/>
      <c r="AQ615" s="233"/>
      <c r="AR615" s="233"/>
      <c r="AS615" s="265"/>
      <c r="AT615" s="265"/>
      <c r="AU615" s="265"/>
      <c r="AV615" s="265"/>
      <c r="AW615" s="265"/>
      <c r="AX615" s="265"/>
      <c r="AY615" s="265"/>
      <c r="AZ615" s="265"/>
      <c r="BA615" s="265"/>
      <c r="BB615" s="265"/>
      <c r="BC615" s="265"/>
      <c r="BD615" s="266"/>
      <c r="BE615" s="266"/>
      <c r="BF615" s="266"/>
      <c r="BG615" s="266"/>
      <c r="BH615" s="266"/>
      <c r="BI615" s="265"/>
      <c r="BJ615" s="265"/>
      <c r="BK615" s="265"/>
      <c r="BN615" s="2"/>
      <c r="BQ615" s="45"/>
    </row>
    <row r="616" spans="1:69" customFormat="1" ht="34.5" hidden="1" customHeight="1" x14ac:dyDescent="0.25">
      <c r="A616" s="233"/>
      <c r="B616" s="233"/>
      <c r="C616" s="233"/>
      <c r="D616" s="233"/>
      <c r="E616" s="265"/>
      <c r="F616" s="265"/>
      <c r="G616" s="265"/>
      <c r="H616" s="265"/>
      <c r="I616" s="265"/>
      <c r="J616" s="265"/>
      <c r="K616" s="265"/>
      <c r="L616" s="265"/>
      <c r="M616" s="265"/>
      <c r="N616" s="265"/>
      <c r="O616" s="265"/>
      <c r="P616" s="265"/>
      <c r="Q616" s="265"/>
      <c r="R616" s="233"/>
      <c r="S616" s="233"/>
      <c r="T616" s="233"/>
      <c r="U616" s="233"/>
      <c r="V616" s="233"/>
      <c r="W616" s="233"/>
      <c r="X616" s="233"/>
      <c r="Y616" s="233"/>
      <c r="Z616" s="233"/>
      <c r="AA616" s="233"/>
      <c r="AB616" s="233"/>
      <c r="AC616" s="265"/>
      <c r="AD616" s="265"/>
      <c r="AE616" s="265"/>
      <c r="AF616" s="265"/>
      <c r="AG616" s="265"/>
      <c r="AH616" s="204"/>
      <c r="AI616" s="212" t="s">
        <v>3358</v>
      </c>
      <c r="AJ616" s="213">
        <v>280745</v>
      </c>
      <c r="AK616" s="233"/>
      <c r="AL616" s="233"/>
      <c r="AM616" s="233"/>
      <c r="AN616" s="233"/>
      <c r="AO616" s="233"/>
      <c r="AP616" s="233"/>
      <c r="AQ616" s="233"/>
      <c r="AR616" s="233"/>
      <c r="AS616" s="265"/>
      <c r="AT616" s="265"/>
      <c r="AU616" s="265"/>
      <c r="AV616" s="265"/>
      <c r="AW616" s="265"/>
      <c r="AX616" s="265"/>
      <c r="AY616" s="265"/>
      <c r="AZ616" s="265"/>
      <c r="BA616" s="265"/>
      <c r="BB616" s="265"/>
      <c r="BC616" s="265"/>
      <c r="BD616" s="266"/>
      <c r="BE616" s="266"/>
      <c r="BF616" s="266"/>
      <c r="BG616" s="266"/>
      <c r="BH616" s="266"/>
      <c r="BI616" s="265"/>
      <c r="BJ616" s="265"/>
      <c r="BK616" s="265"/>
      <c r="BN616" s="2"/>
      <c r="BQ616" s="45"/>
    </row>
    <row r="617" spans="1:69" customFormat="1" ht="34.5" hidden="1" customHeight="1" x14ac:dyDescent="0.25">
      <c r="A617" s="233"/>
      <c r="B617" s="233"/>
      <c r="C617" s="233"/>
      <c r="D617" s="233"/>
      <c r="E617" s="265"/>
      <c r="F617" s="265"/>
      <c r="G617" s="265"/>
      <c r="H617" s="265"/>
      <c r="I617" s="265"/>
      <c r="J617" s="265"/>
      <c r="K617" s="265"/>
      <c r="L617" s="265"/>
      <c r="M617" s="265"/>
      <c r="N617" s="265"/>
      <c r="O617" s="265"/>
      <c r="P617" s="265"/>
      <c r="Q617" s="265"/>
      <c r="R617" s="233"/>
      <c r="S617" s="233"/>
      <c r="T617" s="233"/>
      <c r="U617" s="233"/>
      <c r="V617" s="233"/>
      <c r="W617" s="233"/>
      <c r="X617" s="233"/>
      <c r="Y617" s="233"/>
      <c r="Z617" s="233"/>
      <c r="AA617" s="233"/>
      <c r="AB617" s="233"/>
      <c r="AC617" s="265"/>
      <c r="AD617" s="265"/>
      <c r="AE617" s="265"/>
      <c r="AF617" s="265"/>
      <c r="AG617" s="265"/>
      <c r="AH617" s="204"/>
      <c r="AI617" s="212" t="s">
        <v>3359</v>
      </c>
      <c r="AJ617" s="213">
        <v>280746</v>
      </c>
      <c r="AK617" s="233"/>
      <c r="AL617" s="233"/>
      <c r="AM617" s="233"/>
      <c r="AN617" s="233"/>
      <c r="AO617" s="233"/>
      <c r="AP617" s="233"/>
      <c r="AQ617" s="233"/>
      <c r="AR617" s="233"/>
      <c r="AS617" s="265"/>
      <c r="AT617" s="265"/>
      <c r="AU617" s="265"/>
      <c r="AV617" s="265"/>
      <c r="AW617" s="265"/>
      <c r="AX617" s="265"/>
      <c r="AY617" s="265"/>
      <c r="AZ617" s="265"/>
      <c r="BA617" s="265"/>
      <c r="BB617" s="265"/>
      <c r="BC617" s="265"/>
      <c r="BD617" s="266"/>
      <c r="BE617" s="266"/>
      <c r="BF617" s="266"/>
      <c r="BG617" s="266"/>
      <c r="BH617" s="266"/>
      <c r="BI617" s="265"/>
      <c r="BJ617" s="265"/>
      <c r="BK617" s="265"/>
      <c r="BN617" s="2"/>
      <c r="BQ617" s="45"/>
    </row>
    <row r="618" spans="1:69" customFormat="1" ht="34.5" hidden="1" customHeight="1" x14ac:dyDescent="0.25">
      <c r="A618" s="233"/>
      <c r="B618" s="233"/>
      <c r="C618" s="233"/>
      <c r="D618" s="233"/>
      <c r="E618" s="265"/>
      <c r="F618" s="265"/>
      <c r="G618" s="265"/>
      <c r="H618" s="265"/>
      <c r="I618" s="265"/>
      <c r="J618" s="265"/>
      <c r="K618" s="265"/>
      <c r="L618" s="265"/>
      <c r="M618" s="265"/>
      <c r="N618" s="265"/>
      <c r="O618" s="265"/>
      <c r="P618" s="265"/>
      <c r="Q618" s="265"/>
      <c r="R618" s="233"/>
      <c r="S618" s="233"/>
      <c r="T618" s="233"/>
      <c r="U618" s="233"/>
      <c r="V618" s="233"/>
      <c r="W618" s="233"/>
      <c r="X618" s="233"/>
      <c r="Y618" s="233"/>
      <c r="Z618" s="233"/>
      <c r="AA618" s="233"/>
      <c r="AB618" s="233"/>
      <c r="AC618" s="265"/>
      <c r="AD618" s="265"/>
      <c r="AE618" s="265"/>
      <c r="AF618" s="265"/>
      <c r="AG618" s="265"/>
      <c r="AH618" s="204"/>
      <c r="AI618" s="212" t="s">
        <v>3360</v>
      </c>
      <c r="AJ618" s="213">
        <v>280747</v>
      </c>
      <c r="AK618" s="233"/>
      <c r="AL618" s="233"/>
      <c r="AM618" s="233"/>
      <c r="AN618" s="233"/>
      <c r="AO618" s="233"/>
      <c r="AP618" s="233"/>
      <c r="AQ618" s="233"/>
      <c r="AR618" s="233"/>
      <c r="AS618" s="265"/>
      <c r="AT618" s="265"/>
      <c r="AU618" s="265"/>
      <c r="AV618" s="265"/>
      <c r="AW618" s="265"/>
      <c r="AX618" s="265"/>
      <c r="AY618" s="265"/>
      <c r="AZ618" s="265"/>
      <c r="BA618" s="265"/>
      <c r="BB618" s="265"/>
      <c r="BC618" s="265"/>
      <c r="BD618" s="266"/>
      <c r="BE618" s="266"/>
      <c r="BF618" s="266"/>
      <c r="BG618" s="266"/>
      <c r="BH618" s="266"/>
      <c r="BI618" s="265"/>
      <c r="BJ618" s="265"/>
      <c r="BK618" s="265"/>
      <c r="BN618" s="2"/>
      <c r="BQ618" s="45"/>
    </row>
    <row r="619" spans="1:69" customFormat="1" ht="34.5" hidden="1" customHeight="1" x14ac:dyDescent="0.25">
      <c r="A619" s="233"/>
      <c r="B619" s="233"/>
      <c r="C619" s="233"/>
      <c r="D619" s="233"/>
      <c r="E619" s="265"/>
      <c r="F619" s="265"/>
      <c r="G619" s="265"/>
      <c r="H619" s="265"/>
      <c r="I619" s="265"/>
      <c r="J619" s="265"/>
      <c r="K619" s="265"/>
      <c r="L619" s="265"/>
      <c r="M619" s="265"/>
      <c r="N619" s="265"/>
      <c r="O619" s="265"/>
      <c r="P619" s="265"/>
      <c r="Q619" s="265"/>
      <c r="R619" s="233"/>
      <c r="S619" s="233"/>
      <c r="T619" s="233"/>
      <c r="U619" s="233"/>
      <c r="V619" s="233"/>
      <c r="W619" s="233"/>
      <c r="X619" s="233"/>
      <c r="Y619" s="233"/>
      <c r="Z619" s="233"/>
      <c r="AA619" s="233"/>
      <c r="AB619" s="233"/>
      <c r="AC619" s="265"/>
      <c r="AD619" s="265"/>
      <c r="AE619" s="265"/>
      <c r="AF619" s="265"/>
      <c r="AG619" s="265"/>
      <c r="AH619" s="204"/>
      <c r="AI619" s="212" t="s">
        <v>3361</v>
      </c>
      <c r="AJ619" s="213">
        <v>280748</v>
      </c>
      <c r="AK619" s="233"/>
      <c r="AL619" s="233"/>
      <c r="AM619" s="233"/>
      <c r="AN619" s="233"/>
      <c r="AO619" s="233"/>
      <c r="AP619" s="233"/>
      <c r="AQ619" s="233"/>
      <c r="AR619" s="233"/>
      <c r="AS619" s="265"/>
      <c r="AT619" s="265"/>
      <c r="AU619" s="265"/>
      <c r="AV619" s="265"/>
      <c r="AW619" s="265"/>
      <c r="AX619" s="265"/>
      <c r="AY619" s="265"/>
      <c r="AZ619" s="265"/>
      <c r="BA619" s="265"/>
      <c r="BB619" s="265"/>
      <c r="BC619" s="265"/>
      <c r="BD619" s="266"/>
      <c r="BE619" s="266"/>
      <c r="BF619" s="266"/>
      <c r="BG619" s="266"/>
      <c r="BH619" s="266"/>
      <c r="BI619" s="265"/>
      <c r="BJ619" s="265"/>
      <c r="BK619" s="265"/>
      <c r="BN619" s="2"/>
      <c r="BQ619" s="45"/>
    </row>
    <row r="620" spans="1:69" customFormat="1" ht="34.5" hidden="1" customHeight="1" x14ac:dyDescent="0.25">
      <c r="A620" s="233"/>
      <c r="B620" s="233"/>
      <c r="C620" s="233"/>
      <c r="D620" s="233"/>
      <c r="E620" s="265"/>
      <c r="F620" s="265"/>
      <c r="G620" s="265"/>
      <c r="H620" s="265"/>
      <c r="I620" s="265"/>
      <c r="J620" s="265"/>
      <c r="K620" s="265"/>
      <c r="L620" s="265"/>
      <c r="M620" s="265"/>
      <c r="N620" s="265"/>
      <c r="O620" s="265"/>
      <c r="P620" s="265"/>
      <c r="Q620" s="265"/>
      <c r="R620" s="233"/>
      <c r="S620" s="233"/>
      <c r="T620" s="233"/>
      <c r="U620" s="233"/>
      <c r="V620" s="233"/>
      <c r="W620" s="233"/>
      <c r="X620" s="233"/>
      <c r="Y620" s="233"/>
      <c r="Z620" s="233"/>
      <c r="AA620" s="233"/>
      <c r="AB620" s="233"/>
      <c r="AC620" s="265"/>
      <c r="AD620" s="265"/>
      <c r="AE620" s="265"/>
      <c r="AF620" s="265"/>
      <c r="AG620" s="265"/>
      <c r="AH620" s="204"/>
      <c r="AI620" s="212" t="s">
        <v>3362</v>
      </c>
      <c r="AJ620" s="213">
        <v>280749</v>
      </c>
      <c r="AK620" s="233"/>
      <c r="AL620" s="233"/>
      <c r="AM620" s="233"/>
      <c r="AN620" s="233"/>
      <c r="AO620" s="233"/>
      <c r="AP620" s="233"/>
      <c r="AQ620" s="233"/>
      <c r="AR620" s="233"/>
      <c r="AS620" s="265"/>
      <c r="AT620" s="265"/>
      <c r="AU620" s="265"/>
      <c r="AV620" s="265"/>
      <c r="AW620" s="265"/>
      <c r="AX620" s="265"/>
      <c r="AY620" s="265"/>
      <c r="AZ620" s="265"/>
      <c r="BA620" s="265"/>
      <c r="BB620" s="265"/>
      <c r="BC620" s="265"/>
      <c r="BD620" s="266"/>
      <c r="BE620" s="266"/>
      <c r="BF620" s="266"/>
      <c r="BG620" s="266"/>
      <c r="BH620" s="266"/>
      <c r="BI620" s="265"/>
      <c r="BJ620" s="265"/>
      <c r="BK620" s="265"/>
      <c r="BN620" s="2"/>
      <c r="BQ620" s="45"/>
    </row>
    <row r="621" spans="1:69" customFormat="1" ht="34.5" hidden="1" customHeight="1" x14ac:dyDescent="0.25">
      <c r="A621" s="233"/>
      <c r="B621" s="233"/>
      <c r="C621" s="233"/>
      <c r="D621" s="233"/>
      <c r="E621" s="265"/>
      <c r="F621" s="265"/>
      <c r="G621" s="265"/>
      <c r="H621" s="265"/>
      <c r="I621" s="265"/>
      <c r="J621" s="265"/>
      <c r="K621" s="265"/>
      <c r="L621" s="265"/>
      <c r="M621" s="265"/>
      <c r="N621" s="265"/>
      <c r="O621" s="265"/>
      <c r="P621" s="265"/>
      <c r="Q621" s="265"/>
      <c r="R621" s="233"/>
      <c r="S621" s="233"/>
      <c r="T621" s="233"/>
      <c r="U621" s="233"/>
      <c r="V621" s="233"/>
      <c r="W621" s="233"/>
      <c r="X621" s="233"/>
      <c r="Y621" s="233"/>
      <c r="Z621" s="233"/>
      <c r="AA621" s="233"/>
      <c r="AB621" s="233"/>
      <c r="AC621" s="265"/>
      <c r="AD621" s="265"/>
      <c r="AE621" s="265"/>
      <c r="AF621" s="265"/>
      <c r="AG621" s="265"/>
      <c r="AH621" s="204"/>
      <c r="AI621" s="212" t="s">
        <v>3363</v>
      </c>
      <c r="AJ621" s="213">
        <v>280750</v>
      </c>
      <c r="AK621" s="233"/>
      <c r="AL621" s="233"/>
      <c r="AM621" s="233"/>
      <c r="AN621" s="233"/>
      <c r="AO621" s="233"/>
      <c r="AP621" s="233"/>
      <c r="AQ621" s="233"/>
      <c r="AR621" s="233"/>
      <c r="AS621" s="265"/>
      <c r="AT621" s="265"/>
      <c r="AU621" s="265"/>
      <c r="AV621" s="265"/>
      <c r="AW621" s="265"/>
      <c r="AX621" s="265"/>
      <c r="AY621" s="265"/>
      <c r="AZ621" s="265"/>
      <c r="BA621" s="265"/>
      <c r="BB621" s="265"/>
      <c r="BC621" s="265"/>
      <c r="BD621" s="266"/>
      <c r="BE621" s="266"/>
      <c r="BF621" s="266"/>
      <c r="BG621" s="266"/>
      <c r="BH621" s="266"/>
      <c r="BI621" s="265"/>
      <c r="BJ621" s="265"/>
      <c r="BK621" s="265"/>
      <c r="BN621" s="2"/>
      <c r="BQ621" s="45"/>
    </row>
    <row r="622" spans="1:69" customFormat="1" ht="34.5" hidden="1" customHeight="1" x14ac:dyDescent="0.25">
      <c r="A622" s="233"/>
      <c r="B622" s="233"/>
      <c r="C622" s="233"/>
      <c r="D622" s="233"/>
      <c r="E622" s="265"/>
      <c r="F622" s="265"/>
      <c r="G622" s="265"/>
      <c r="H622" s="265"/>
      <c r="I622" s="265"/>
      <c r="J622" s="265"/>
      <c r="K622" s="265"/>
      <c r="L622" s="265"/>
      <c r="M622" s="265"/>
      <c r="N622" s="265"/>
      <c r="O622" s="265"/>
      <c r="P622" s="265"/>
      <c r="Q622" s="265"/>
      <c r="R622" s="233"/>
      <c r="S622" s="233"/>
      <c r="T622" s="233"/>
      <c r="U622" s="233"/>
      <c r="V622" s="233"/>
      <c r="W622" s="233"/>
      <c r="X622" s="233"/>
      <c r="Y622" s="233"/>
      <c r="Z622" s="233"/>
      <c r="AA622" s="233"/>
      <c r="AB622" s="233"/>
      <c r="AC622" s="265"/>
      <c r="AD622" s="265"/>
      <c r="AE622" s="265"/>
      <c r="AF622" s="265"/>
      <c r="AG622" s="265"/>
      <c r="AH622" s="204"/>
      <c r="AI622" s="212" t="s">
        <v>3364</v>
      </c>
      <c r="AJ622" s="213">
        <v>280751</v>
      </c>
      <c r="AK622" s="233"/>
      <c r="AL622" s="233"/>
      <c r="AM622" s="233"/>
      <c r="AN622" s="233"/>
      <c r="AO622" s="233"/>
      <c r="AP622" s="233"/>
      <c r="AQ622" s="233"/>
      <c r="AR622" s="233"/>
      <c r="AS622" s="265"/>
      <c r="AT622" s="265"/>
      <c r="AU622" s="265"/>
      <c r="AV622" s="265"/>
      <c r="AW622" s="265"/>
      <c r="AX622" s="265"/>
      <c r="AY622" s="265"/>
      <c r="AZ622" s="265"/>
      <c r="BA622" s="265"/>
      <c r="BB622" s="265"/>
      <c r="BC622" s="265"/>
      <c r="BD622" s="266"/>
      <c r="BE622" s="266"/>
      <c r="BF622" s="266"/>
      <c r="BG622" s="266"/>
      <c r="BH622" s="266"/>
      <c r="BI622" s="265"/>
      <c r="BJ622" s="265"/>
      <c r="BK622" s="265"/>
      <c r="BN622" s="2"/>
      <c r="BQ622" s="45"/>
    </row>
    <row r="623" spans="1:69" customFormat="1" ht="34.5" hidden="1" customHeight="1" x14ac:dyDescent="0.25">
      <c r="A623" s="233"/>
      <c r="B623" s="233"/>
      <c r="C623" s="233"/>
      <c r="D623" s="233"/>
      <c r="E623" s="265"/>
      <c r="F623" s="265"/>
      <c r="G623" s="265"/>
      <c r="H623" s="265"/>
      <c r="I623" s="265"/>
      <c r="J623" s="265"/>
      <c r="K623" s="265"/>
      <c r="L623" s="265"/>
      <c r="M623" s="265"/>
      <c r="N623" s="265"/>
      <c r="O623" s="265"/>
      <c r="P623" s="265"/>
      <c r="Q623" s="265"/>
      <c r="R623" s="233"/>
      <c r="S623" s="233"/>
      <c r="T623" s="233"/>
      <c r="U623" s="233"/>
      <c r="V623" s="233"/>
      <c r="W623" s="233"/>
      <c r="X623" s="233"/>
      <c r="Y623" s="233"/>
      <c r="Z623" s="233"/>
      <c r="AA623" s="233"/>
      <c r="AB623" s="233"/>
      <c r="AC623" s="265"/>
      <c r="AD623" s="265"/>
      <c r="AE623" s="265"/>
      <c r="AF623" s="265"/>
      <c r="AG623" s="265"/>
      <c r="AH623" s="204"/>
      <c r="AI623" s="212" t="s">
        <v>3365</v>
      </c>
      <c r="AJ623" s="213">
        <v>280752</v>
      </c>
      <c r="AK623" s="233"/>
      <c r="AL623" s="233"/>
      <c r="AM623" s="233"/>
      <c r="AN623" s="233"/>
      <c r="AO623" s="233"/>
      <c r="AP623" s="233"/>
      <c r="AQ623" s="233"/>
      <c r="AR623" s="233"/>
      <c r="AS623" s="265"/>
      <c r="AT623" s="265"/>
      <c r="AU623" s="265"/>
      <c r="AV623" s="265"/>
      <c r="AW623" s="265"/>
      <c r="AX623" s="265"/>
      <c r="AY623" s="265"/>
      <c r="AZ623" s="265"/>
      <c r="BA623" s="265"/>
      <c r="BB623" s="265"/>
      <c r="BC623" s="265"/>
      <c r="BD623" s="266"/>
      <c r="BE623" s="266"/>
      <c r="BF623" s="266"/>
      <c r="BG623" s="266"/>
      <c r="BH623" s="266"/>
      <c r="BI623" s="265"/>
      <c r="BJ623" s="265"/>
      <c r="BK623" s="265"/>
      <c r="BN623" s="2"/>
      <c r="BQ623" s="45"/>
    </row>
    <row r="624" spans="1:69" customFormat="1" ht="34.5" hidden="1" customHeight="1" x14ac:dyDescent="0.25">
      <c r="A624" s="233"/>
      <c r="B624" s="233"/>
      <c r="C624" s="233"/>
      <c r="D624" s="233"/>
      <c r="E624" s="265"/>
      <c r="F624" s="265"/>
      <c r="G624" s="265"/>
      <c r="H624" s="265"/>
      <c r="I624" s="265"/>
      <c r="J624" s="265"/>
      <c r="K624" s="265"/>
      <c r="L624" s="265"/>
      <c r="M624" s="265"/>
      <c r="N624" s="265"/>
      <c r="O624" s="265"/>
      <c r="P624" s="265"/>
      <c r="Q624" s="265"/>
      <c r="R624" s="233"/>
      <c r="S624" s="233"/>
      <c r="T624" s="233"/>
      <c r="U624" s="233"/>
      <c r="V624" s="233"/>
      <c r="W624" s="233"/>
      <c r="X624" s="233"/>
      <c r="Y624" s="233"/>
      <c r="Z624" s="233"/>
      <c r="AA624" s="233"/>
      <c r="AB624" s="233"/>
      <c r="AC624" s="265"/>
      <c r="AD624" s="265"/>
      <c r="AE624" s="265"/>
      <c r="AF624" s="265"/>
      <c r="AG624" s="265"/>
      <c r="AH624" s="204"/>
      <c r="AI624" s="212" t="s">
        <v>3366</v>
      </c>
      <c r="AJ624" s="213">
        <v>280753</v>
      </c>
      <c r="AK624" s="233"/>
      <c r="AL624" s="233"/>
      <c r="AM624" s="233"/>
      <c r="AN624" s="233"/>
      <c r="AO624" s="233"/>
      <c r="AP624" s="233"/>
      <c r="AQ624" s="233"/>
      <c r="AR624" s="233"/>
      <c r="AS624" s="265"/>
      <c r="AT624" s="265"/>
      <c r="AU624" s="265"/>
      <c r="AV624" s="265"/>
      <c r="AW624" s="265"/>
      <c r="AX624" s="265"/>
      <c r="AY624" s="265"/>
      <c r="AZ624" s="265"/>
      <c r="BA624" s="265"/>
      <c r="BB624" s="265"/>
      <c r="BC624" s="265"/>
      <c r="BD624" s="266"/>
      <c r="BE624" s="266"/>
      <c r="BF624" s="266"/>
      <c r="BG624" s="266"/>
      <c r="BH624" s="266"/>
      <c r="BI624" s="265"/>
      <c r="BJ624" s="265"/>
      <c r="BK624" s="265"/>
      <c r="BN624" s="2"/>
      <c r="BQ624" s="45"/>
    </row>
    <row r="625" spans="1:69" customFormat="1" ht="34.5" hidden="1" customHeight="1" x14ac:dyDescent="0.25">
      <c r="A625" s="233"/>
      <c r="B625" s="233"/>
      <c r="C625" s="233"/>
      <c r="D625" s="233"/>
      <c r="E625" s="265"/>
      <c r="F625" s="265"/>
      <c r="G625" s="265"/>
      <c r="H625" s="265"/>
      <c r="I625" s="265"/>
      <c r="J625" s="265"/>
      <c r="K625" s="265"/>
      <c r="L625" s="265"/>
      <c r="M625" s="265"/>
      <c r="N625" s="265"/>
      <c r="O625" s="265"/>
      <c r="P625" s="265"/>
      <c r="Q625" s="265"/>
      <c r="R625" s="233"/>
      <c r="S625" s="233"/>
      <c r="T625" s="233"/>
      <c r="U625" s="233"/>
      <c r="V625" s="233"/>
      <c r="W625" s="233"/>
      <c r="X625" s="233"/>
      <c r="Y625" s="233"/>
      <c r="Z625" s="233"/>
      <c r="AA625" s="233"/>
      <c r="AB625" s="233"/>
      <c r="AC625" s="265"/>
      <c r="AD625" s="265"/>
      <c r="AE625" s="265"/>
      <c r="AF625" s="265"/>
      <c r="AG625" s="265"/>
      <c r="AH625" s="204"/>
      <c r="AI625" s="212" t="s">
        <v>3367</v>
      </c>
      <c r="AJ625" s="213">
        <v>280754</v>
      </c>
      <c r="AK625" s="233"/>
      <c r="AL625" s="233"/>
      <c r="AM625" s="233"/>
      <c r="AN625" s="233"/>
      <c r="AO625" s="233"/>
      <c r="AP625" s="233"/>
      <c r="AQ625" s="233"/>
      <c r="AR625" s="233"/>
      <c r="AS625" s="265"/>
      <c r="AT625" s="265"/>
      <c r="AU625" s="265"/>
      <c r="AV625" s="265"/>
      <c r="AW625" s="265"/>
      <c r="AX625" s="265"/>
      <c r="AY625" s="265"/>
      <c r="AZ625" s="265"/>
      <c r="BA625" s="265"/>
      <c r="BB625" s="265"/>
      <c r="BC625" s="265"/>
      <c r="BD625" s="266"/>
      <c r="BE625" s="266"/>
      <c r="BF625" s="266"/>
      <c r="BG625" s="266"/>
      <c r="BH625" s="266"/>
      <c r="BI625" s="265"/>
      <c r="BJ625" s="265"/>
      <c r="BK625" s="265"/>
      <c r="BN625" s="2"/>
      <c r="BQ625" s="45"/>
    </row>
    <row r="626" spans="1:69" customFormat="1" ht="34.5" hidden="1" customHeight="1" x14ac:dyDescent="0.25">
      <c r="A626" s="233"/>
      <c r="B626" s="233"/>
      <c r="C626" s="233"/>
      <c r="D626" s="233"/>
      <c r="E626" s="265"/>
      <c r="F626" s="265"/>
      <c r="G626" s="265"/>
      <c r="H626" s="265"/>
      <c r="I626" s="265"/>
      <c r="J626" s="265"/>
      <c r="K626" s="265"/>
      <c r="L626" s="265"/>
      <c r="M626" s="265"/>
      <c r="N626" s="265"/>
      <c r="O626" s="265"/>
      <c r="P626" s="265"/>
      <c r="Q626" s="265"/>
      <c r="R626" s="233"/>
      <c r="S626" s="233"/>
      <c r="T626" s="233"/>
      <c r="U626" s="233"/>
      <c r="V626" s="233"/>
      <c r="W626" s="233"/>
      <c r="X626" s="233"/>
      <c r="Y626" s="233"/>
      <c r="Z626" s="233"/>
      <c r="AA626" s="233"/>
      <c r="AB626" s="233"/>
      <c r="AC626" s="265"/>
      <c r="AD626" s="265"/>
      <c r="AE626" s="265"/>
      <c r="AF626" s="265"/>
      <c r="AG626" s="265"/>
      <c r="AH626" s="204"/>
      <c r="AI626" s="212" t="s">
        <v>3368</v>
      </c>
      <c r="AJ626" s="213">
        <v>280755</v>
      </c>
      <c r="AK626" s="233"/>
      <c r="AL626" s="233"/>
      <c r="AM626" s="233"/>
      <c r="AN626" s="233"/>
      <c r="AO626" s="233"/>
      <c r="AP626" s="233"/>
      <c r="AQ626" s="233"/>
      <c r="AR626" s="233"/>
      <c r="AS626" s="265"/>
      <c r="AT626" s="265"/>
      <c r="AU626" s="265"/>
      <c r="AV626" s="265"/>
      <c r="AW626" s="265"/>
      <c r="AX626" s="265"/>
      <c r="AY626" s="265"/>
      <c r="AZ626" s="265"/>
      <c r="BA626" s="265"/>
      <c r="BB626" s="265"/>
      <c r="BC626" s="265"/>
      <c r="BD626" s="266"/>
      <c r="BE626" s="266"/>
      <c r="BF626" s="266"/>
      <c r="BG626" s="266"/>
      <c r="BH626" s="266"/>
      <c r="BI626" s="265"/>
      <c r="BJ626" s="265"/>
      <c r="BK626" s="265"/>
      <c r="BN626" s="2"/>
      <c r="BQ626" s="45"/>
    </row>
    <row r="627" spans="1:69" customFormat="1" ht="34.5" hidden="1" customHeight="1" x14ac:dyDescent="0.25">
      <c r="A627" s="233"/>
      <c r="B627" s="233"/>
      <c r="C627" s="233"/>
      <c r="D627" s="233"/>
      <c r="E627" s="265"/>
      <c r="F627" s="265"/>
      <c r="G627" s="265"/>
      <c r="H627" s="265"/>
      <c r="I627" s="265"/>
      <c r="J627" s="265"/>
      <c r="K627" s="265"/>
      <c r="L627" s="265"/>
      <c r="M627" s="265"/>
      <c r="N627" s="265"/>
      <c r="O627" s="265"/>
      <c r="P627" s="265"/>
      <c r="Q627" s="265"/>
      <c r="R627" s="233"/>
      <c r="S627" s="233"/>
      <c r="T627" s="233"/>
      <c r="U627" s="233"/>
      <c r="V627" s="233"/>
      <c r="W627" s="233"/>
      <c r="X627" s="233"/>
      <c r="Y627" s="233"/>
      <c r="Z627" s="233"/>
      <c r="AA627" s="233"/>
      <c r="AB627" s="233"/>
      <c r="AC627" s="265"/>
      <c r="AD627" s="265"/>
      <c r="AE627" s="265"/>
      <c r="AF627" s="265"/>
      <c r="AG627" s="265"/>
      <c r="AH627" s="204"/>
      <c r="AI627" s="212" t="s">
        <v>3369</v>
      </c>
      <c r="AJ627" s="213">
        <v>280756</v>
      </c>
      <c r="AK627" s="233"/>
      <c r="AL627" s="233"/>
      <c r="AM627" s="233"/>
      <c r="AN627" s="233"/>
      <c r="AO627" s="233"/>
      <c r="AP627" s="233"/>
      <c r="AQ627" s="233"/>
      <c r="AR627" s="233"/>
      <c r="AS627" s="265"/>
      <c r="AT627" s="265"/>
      <c r="AU627" s="265"/>
      <c r="AV627" s="265"/>
      <c r="AW627" s="265"/>
      <c r="AX627" s="265"/>
      <c r="AY627" s="265"/>
      <c r="AZ627" s="265"/>
      <c r="BA627" s="265"/>
      <c r="BB627" s="265"/>
      <c r="BC627" s="265"/>
      <c r="BD627" s="266"/>
      <c r="BE627" s="266"/>
      <c r="BF627" s="266"/>
      <c r="BG627" s="266"/>
      <c r="BH627" s="266"/>
      <c r="BI627" s="265"/>
      <c r="BJ627" s="265"/>
      <c r="BK627" s="265"/>
      <c r="BN627" s="2"/>
      <c r="BQ627" s="45"/>
    </row>
    <row r="628" spans="1:69" customFormat="1" ht="34.5" hidden="1" customHeight="1" x14ac:dyDescent="0.25">
      <c r="A628" s="233"/>
      <c r="B628" s="233"/>
      <c r="C628" s="233"/>
      <c r="D628" s="233"/>
      <c r="E628" s="265"/>
      <c r="F628" s="265"/>
      <c r="G628" s="265"/>
      <c r="H628" s="265"/>
      <c r="I628" s="265"/>
      <c r="J628" s="265"/>
      <c r="K628" s="265"/>
      <c r="L628" s="265"/>
      <c r="M628" s="265"/>
      <c r="N628" s="265"/>
      <c r="O628" s="265"/>
      <c r="P628" s="265"/>
      <c r="Q628" s="265"/>
      <c r="R628" s="233"/>
      <c r="S628" s="233"/>
      <c r="T628" s="233"/>
      <c r="U628" s="233"/>
      <c r="V628" s="233"/>
      <c r="W628" s="233"/>
      <c r="X628" s="233"/>
      <c r="Y628" s="233"/>
      <c r="Z628" s="233"/>
      <c r="AA628" s="233"/>
      <c r="AB628" s="233"/>
      <c r="AC628" s="265"/>
      <c r="AD628" s="265"/>
      <c r="AE628" s="265"/>
      <c r="AF628" s="265"/>
      <c r="AG628" s="265"/>
      <c r="AH628" s="204"/>
      <c r="AI628" s="212" t="s">
        <v>3370</v>
      </c>
      <c r="AJ628" s="213">
        <v>280757</v>
      </c>
      <c r="AK628" s="233"/>
      <c r="AL628" s="233"/>
      <c r="AM628" s="233"/>
      <c r="AN628" s="233"/>
      <c r="AO628" s="233"/>
      <c r="AP628" s="233"/>
      <c r="AQ628" s="233"/>
      <c r="AR628" s="233"/>
      <c r="AS628" s="265"/>
      <c r="AT628" s="265"/>
      <c r="AU628" s="265"/>
      <c r="AV628" s="265"/>
      <c r="AW628" s="265"/>
      <c r="AX628" s="265"/>
      <c r="AY628" s="265"/>
      <c r="AZ628" s="265"/>
      <c r="BA628" s="265"/>
      <c r="BB628" s="265"/>
      <c r="BC628" s="265"/>
      <c r="BD628" s="266"/>
      <c r="BE628" s="266"/>
      <c r="BF628" s="266"/>
      <c r="BG628" s="266"/>
      <c r="BH628" s="266"/>
      <c r="BI628" s="265"/>
      <c r="BJ628" s="265"/>
      <c r="BK628" s="265"/>
      <c r="BN628" s="2"/>
      <c r="BQ628" s="45"/>
    </row>
    <row r="629" spans="1:69" customFormat="1" ht="34.5" hidden="1" customHeight="1" x14ac:dyDescent="0.25">
      <c r="A629" s="233"/>
      <c r="B629" s="233"/>
      <c r="C629" s="233"/>
      <c r="D629" s="233"/>
      <c r="E629" s="265"/>
      <c r="F629" s="265"/>
      <c r="G629" s="265"/>
      <c r="H629" s="265"/>
      <c r="I629" s="265"/>
      <c r="J629" s="265"/>
      <c r="K629" s="265"/>
      <c r="L629" s="265"/>
      <c r="M629" s="265"/>
      <c r="N629" s="265"/>
      <c r="O629" s="265"/>
      <c r="P629" s="265"/>
      <c r="Q629" s="265"/>
      <c r="R629" s="233"/>
      <c r="S629" s="233"/>
      <c r="T629" s="233"/>
      <c r="U629" s="233"/>
      <c r="V629" s="233"/>
      <c r="W629" s="233"/>
      <c r="X629" s="233"/>
      <c r="Y629" s="233"/>
      <c r="Z629" s="233"/>
      <c r="AA629" s="233"/>
      <c r="AB629" s="233"/>
      <c r="AC629" s="265"/>
      <c r="AD629" s="265"/>
      <c r="AE629" s="265"/>
      <c r="AF629" s="265"/>
      <c r="AG629" s="265"/>
      <c r="AH629" s="204"/>
      <c r="AI629" s="212" t="s">
        <v>3371</v>
      </c>
      <c r="AJ629" s="213">
        <v>280758</v>
      </c>
      <c r="AK629" s="233"/>
      <c r="AL629" s="233"/>
      <c r="AM629" s="233"/>
      <c r="AN629" s="233"/>
      <c r="AO629" s="233"/>
      <c r="AP629" s="233"/>
      <c r="AQ629" s="233"/>
      <c r="AR629" s="233"/>
      <c r="AS629" s="265"/>
      <c r="AT629" s="265"/>
      <c r="AU629" s="265"/>
      <c r="AV629" s="265"/>
      <c r="AW629" s="265"/>
      <c r="AX629" s="265"/>
      <c r="AY629" s="265"/>
      <c r="AZ629" s="265"/>
      <c r="BA629" s="265"/>
      <c r="BB629" s="265"/>
      <c r="BC629" s="265"/>
      <c r="BD629" s="266"/>
      <c r="BE629" s="266"/>
      <c r="BF629" s="266"/>
      <c r="BG629" s="266"/>
      <c r="BH629" s="266"/>
      <c r="BI629" s="265"/>
      <c r="BJ629" s="265"/>
      <c r="BK629" s="265"/>
      <c r="BN629" s="2"/>
      <c r="BQ629" s="45"/>
    </row>
    <row r="630" spans="1:69" customFormat="1" ht="15.75" hidden="1"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04"/>
      <c r="AI630" s="212" t="s">
        <v>3372</v>
      </c>
      <c r="AJ630" s="213">
        <v>280759</v>
      </c>
      <c r="AK630" s="233"/>
      <c r="AL630" s="233"/>
      <c r="AM630" s="233"/>
      <c r="AN630" s="233"/>
      <c r="AO630" s="233"/>
      <c r="AP630" s="233"/>
      <c r="AQ630" s="233"/>
      <c r="AR630" s="233"/>
      <c r="AS630" s="2"/>
      <c r="AT630" s="2"/>
      <c r="AU630" s="2"/>
      <c r="AV630" s="2"/>
      <c r="AW630" s="2"/>
      <c r="AX630" s="2"/>
      <c r="AY630" s="2"/>
      <c r="AZ630" s="2"/>
      <c r="BA630" s="2"/>
      <c r="BB630" s="2"/>
      <c r="BC630" s="2"/>
      <c r="BD630" s="181"/>
      <c r="BE630" s="181"/>
      <c r="BF630" s="181"/>
      <c r="BG630" s="181"/>
      <c r="BH630" s="181"/>
      <c r="BI630" s="2"/>
      <c r="BJ630" s="2"/>
      <c r="BK630" s="2"/>
      <c r="BN630" s="2"/>
      <c r="BQ630" s="45"/>
    </row>
    <row r="631" spans="1:69" customFormat="1" ht="15.75" hidden="1"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04"/>
      <c r="AI631" s="212" t="s">
        <v>3373</v>
      </c>
      <c r="AJ631" s="213">
        <v>280760</v>
      </c>
      <c r="AK631" s="233"/>
      <c r="AL631" s="2"/>
      <c r="AM631" s="2"/>
      <c r="AN631" s="2"/>
      <c r="AO631" s="2"/>
      <c r="AP631" s="2"/>
      <c r="AQ631" s="2"/>
      <c r="AR631" s="2"/>
      <c r="AS631" s="2"/>
      <c r="AT631" s="2"/>
      <c r="AU631" s="2"/>
      <c r="AV631" s="2"/>
      <c r="AW631" s="2"/>
      <c r="AX631" s="2"/>
      <c r="AY631" s="2"/>
      <c r="AZ631" s="2"/>
      <c r="BA631" s="2"/>
      <c r="BB631" s="2"/>
      <c r="BC631" s="2"/>
      <c r="BD631" s="181"/>
      <c r="BE631" s="181"/>
      <c r="BF631" s="181"/>
      <c r="BG631" s="181"/>
      <c r="BH631" s="181"/>
      <c r="BI631" s="2"/>
      <c r="BJ631" s="2"/>
      <c r="BK631" s="2"/>
      <c r="BN631" s="2"/>
      <c r="BQ631" s="45"/>
    </row>
    <row r="632" spans="1:69" customFormat="1" ht="15.75" hidden="1"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04"/>
      <c r="AI632" s="212" t="s">
        <v>3374</v>
      </c>
      <c r="AJ632" s="213">
        <v>280761</v>
      </c>
      <c r="AK632" s="2"/>
      <c r="AL632" s="2"/>
      <c r="AM632" s="2"/>
      <c r="AN632" s="2"/>
      <c r="AO632" s="2"/>
      <c r="AP632" s="2"/>
      <c r="AQ632" s="2"/>
      <c r="AR632" s="2"/>
      <c r="AS632" s="2"/>
      <c r="AT632" s="2"/>
      <c r="AU632" s="2"/>
      <c r="AV632" s="2"/>
      <c r="AW632" s="2"/>
      <c r="AX632" s="2"/>
      <c r="AY632" s="2"/>
      <c r="AZ632" s="2"/>
      <c r="BA632" s="2"/>
      <c r="BB632" s="2"/>
      <c r="BC632" s="2"/>
      <c r="BD632" s="181"/>
      <c r="BE632" s="181"/>
      <c r="BF632" s="181"/>
      <c r="BG632" s="181"/>
      <c r="BH632" s="181"/>
      <c r="BI632" s="2"/>
      <c r="BJ632" s="2"/>
      <c r="BK632" s="2"/>
      <c r="BN632" s="2"/>
      <c r="BQ632" s="45"/>
    </row>
    <row r="633" spans="1:69" customFormat="1" ht="15.75" hidden="1"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04"/>
      <c r="AI633" s="212" t="s">
        <v>3375</v>
      </c>
      <c r="AJ633" s="213">
        <v>280762</v>
      </c>
      <c r="AK633" s="2"/>
      <c r="AL633" s="2"/>
      <c r="AM633" s="2"/>
      <c r="AN633" s="2"/>
      <c r="AO633" s="2"/>
      <c r="AP633" s="2"/>
      <c r="AQ633" s="2"/>
      <c r="AR633" s="2"/>
      <c r="AS633" s="2"/>
      <c r="AT633" s="2"/>
      <c r="AU633" s="2"/>
      <c r="AV633" s="2"/>
      <c r="AW633" s="2"/>
      <c r="AX633" s="2"/>
      <c r="AY633" s="2"/>
      <c r="AZ633" s="2"/>
      <c r="BA633" s="2"/>
      <c r="BB633" s="2"/>
      <c r="BC633" s="2"/>
      <c r="BD633" s="181"/>
      <c r="BE633" s="181"/>
      <c r="BF633" s="181"/>
      <c r="BG633" s="181"/>
      <c r="BH633" s="181"/>
      <c r="BI633" s="2"/>
      <c r="BJ633" s="2"/>
      <c r="BK633" s="2"/>
      <c r="BN633" s="2"/>
      <c r="BQ633" s="45"/>
    </row>
    <row r="634" spans="1:69" customFormat="1" ht="15.75" hidden="1"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04"/>
      <c r="AI634" s="212" t="s">
        <v>3376</v>
      </c>
      <c r="AJ634" s="213">
        <v>280763</v>
      </c>
      <c r="AK634" s="2"/>
      <c r="AL634" s="2"/>
      <c r="AM634" s="2"/>
      <c r="AN634" s="2"/>
      <c r="AO634" s="2"/>
      <c r="AP634" s="2"/>
      <c r="AQ634" s="2"/>
      <c r="AR634" s="2"/>
      <c r="AS634" s="2"/>
      <c r="AT634" s="2"/>
      <c r="AU634" s="2"/>
      <c r="AV634" s="2"/>
      <c r="AW634" s="2"/>
      <c r="AX634" s="2"/>
      <c r="AY634" s="2"/>
      <c r="AZ634" s="2"/>
      <c r="BA634" s="2"/>
      <c r="BB634" s="2"/>
      <c r="BC634" s="2"/>
      <c r="BD634" s="181"/>
      <c r="BE634" s="181"/>
      <c r="BF634" s="181"/>
      <c r="BG634" s="181"/>
      <c r="BH634" s="181"/>
      <c r="BI634" s="2"/>
      <c r="BJ634" s="2"/>
      <c r="BK634" s="2"/>
      <c r="BN634" s="2"/>
      <c r="BQ634" s="45"/>
    </row>
    <row r="635" spans="1:69" customFormat="1" ht="15.75" hidden="1"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04"/>
      <c r="AI635" s="212" t="s">
        <v>3377</v>
      </c>
      <c r="AJ635" s="213">
        <v>280764</v>
      </c>
      <c r="AK635" s="2"/>
      <c r="AL635" s="2"/>
      <c r="AM635" s="2"/>
      <c r="AN635" s="2"/>
      <c r="AO635" s="2"/>
      <c r="AP635" s="2"/>
      <c r="AQ635" s="2"/>
      <c r="AR635" s="2"/>
      <c r="AS635" s="2"/>
      <c r="AT635" s="2"/>
      <c r="AU635" s="2"/>
      <c r="AV635" s="2"/>
      <c r="AW635" s="2"/>
      <c r="AX635" s="2"/>
      <c r="AY635" s="2"/>
      <c r="AZ635" s="2"/>
      <c r="BA635" s="2"/>
      <c r="BB635" s="2"/>
      <c r="BC635" s="2"/>
      <c r="BD635" s="181"/>
      <c r="BE635" s="181"/>
      <c r="BF635" s="181"/>
      <c r="BG635" s="181"/>
      <c r="BH635" s="181"/>
      <c r="BI635" s="2"/>
      <c r="BJ635" s="2"/>
      <c r="BK635" s="2"/>
      <c r="BN635" s="2"/>
      <c r="BQ635" s="45"/>
    </row>
    <row r="636" spans="1:69" customFormat="1" ht="15.75" hidden="1"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04"/>
      <c r="AI636" s="212" t="s">
        <v>3378</v>
      </c>
      <c r="AJ636" s="213">
        <v>280765</v>
      </c>
      <c r="AK636" s="2"/>
      <c r="AL636" s="2"/>
      <c r="AM636" s="2"/>
      <c r="AN636" s="2"/>
      <c r="AO636" s="2"/>
      <c r="AP636" s="2"/>
      <c r="AQ636" s="2"/>
      <c r="AR636" s="2"/>
      <c r="AS636" s="2"/>
      <c r="AT636" s="2"/>
      <c r="AU636" s="2"/>
      <c r="AV636" s="2"/>
      <c r="AW636" s="2"/>
      <c r="AX636" s="2"/>
      <c r="AY636" s="2"/>
      <c r="AZ636" s="2"/>
      <c r="BA636" s="2"/>
      <c r="BB636" s="2"/>
      <c r="BC636" s="2"/>
      <c r="BD636" s="181"/>
      <c r="BE636" s="181"/>
      <c r="BF636" s="181"/>
      <c r="BG636" s="181"/>
      <c r="BH636" s="181"/>
      <c r="BI636" s="2"/>
      <c r="BJ636" s="2"/>
      <c r="BK636" s="2"/>
      <c r="BN636" s="2"/>
      <c r="BQ636" s="45"/>
    </row>
    <row r="637" spans="1:69" customFormat="1" ht="15.75" hidden="1"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04"/>
      <c r="AI637" s="212" t="s">
        <v>3379</v>
      </c>
      <c r="AJ637" s="213">
        <v>280766</v>
      </c>
      <c r="AK637" s="2"/>
      <c r="AL637" s="2"/>
      <c r="AM637" s="2"/>
      <c r="AN637" s="2"/>
      <c r="AO637" s="2"/>
      <c r="AP637" s="2"/>
      <c r="AQ637" s="2"/>
      <c r="AR637" s="2"/>
      <c r="AS637" s="2"/>
      <c r="AT637" s="2"/>
      <c r="AU637" s="2"/>
      <c r="AV637" s="2"/>
      <c r="AW637" s="2"/>
      <c r="AX637" s="2"/>
      <c r="AY637" s="2"/>
      <c r="AZ637" s="2"/>
      <c r="BA637" s="2"/>
      <c r="BB637" s="2"/>
      <c r="BC637" s="2"/>
      <c r="BD637" s="181"/>
      <c r="BE637" s="181"/>
      <c r="BF637" s="181"/>
      <c r="BG637" s="181"/>
      <c r="BH637" s="181"/>
      <c r="BI637" s="2"/>
      <c r="BJ637" s="2"/>
      <c r="BK637" s="2"/>
      <c r="BN637" s="2"/>
      <c r="BQ637" s="45"/>
    </row>
    <row r="638" spans="1:69" customFormat="1" ht="15.75" hidden="1"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04"/>
      <c r="AI638" s="212" t="s">
        <v>3380</v>
      </c>
      <c r="AJ638" s="213">
        <v>280767</v>
      </c>
      <c r="AK638" s="2"/>
      <c r="AL638" s="2"/>
      <c r="AM638" s="2"/>
      <c r="AN638" s="2"/>
      <c r="AO638" s="2"/>
      <c r="AP638" s="2"/>
      <c r="AQ638" s="2"/>
      <c r="AR638" s="2"/>
      <c r="AS638" s="2"/>
      <c r="AT638" s="2"/>
      <c r="AU638" s="2"/>
      <c r="AV638" s="2"/>
      <c r="AW638" s="2"/>
      <c r="AX638" s="2"/>
      <c r="AY638" s="2"/>
      <c r="AZ638" s="2"/>
      <c r="BA638" s="2"/>
      <c r="BB638" s="2"/>
      <c r="BC638" s="2"/>
      <c r="BD638" s="181"/>
      <c r="BE638" s="181"/>
      <c r="BF638" s="181"/>
      <c r="BG638" s="181"/>
      <c r="BH638" s="181"/>
      <c r="BI638" s="2"/>
      <c r="BJ638" s="2"/>
      <c r="BK638" s="2"/>
      <c r="BN638" s="2"/>
      <c r="BQ638" s="45"/>
    </row>
    <row r="639" spans="1:69" customFormat="1" ht="15.75" hidden="1"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04"/>
      <c r="AI639" s="212" t="s">
        <v>3381</v>
      </c>
      <c r="AJ639" s="213">
        <v>280768</v>
      </c>
      <c r="AK639" s="2"/>
      <c r="AL639" s="2"/>
      <c r="AM639" s="2"/>
      <c r="AN639" s="2"/>
      <c r="AO639" s="2"/>
      <c r="AP639" s="2"/>
      <c r="AQ639" s="2"/>
      <c r="AR639" s="2"/>
      <c r="AS639" s="2"/>
      <c r="AT639" s="2"/>
      <c r="AU639" s="2"/>
      <c r="AV639" s="2"/>
      <c r="AW639" s="2"/>
      <c r="AX639" s="2"/>
      <c r="AY639" s="2"/>
      <c r="AZ639" s="2"/>
      <c r="BA639" s="2"/>
      <c r="BB639" s="2"/>
      <c r="BC639" s="2"/>
      <c r="BD639" s="181"/>
      <c r="BE639" s="181"/>
      <c r="BF639" s="181"/>
      <c r="BG639" s="181"/>
      <c r="BH639" s="181"/>
      <c r="BI639" s="2"/>
      <c r="BJ639" s="2"/>
      <c r="BK639" s="2"/>
      <c r="BN639" s="2"/>
      <c r="BQ639" s="45"/>
    </row>
    <row r="640" spans="1:69" customFormat="1" ht="15.75" hidden="1"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04"/>
      <c r="AI640" s="212" t="s">
        <v>3382</v>
      </c>
      <c r="AJ640" s="213">
        <v>280769</v>
      </c>
      <c r="AK640" s="2"/>
      <c r="AL640" s="2"/>
      <c r="AM640" s="2"/>
      <c r="AN640" s="2"/>
      <c r="AO640" s="2"/>
      <c r="AP640" s="2"/>
      <c r="AQ640" s="2"/>
      <c r="AR640" s="2"/>
      <c r="AS640" s="2"/>
      <c r="AT640" s="2"/>
      <c r="AU640" s="2"/>
      <c r="AV640" s="2"/>
      <c r="AW640" s="2"/>
      <c r="AX640" s="2"/>
      <c r="AY640" s="2"/>
      <c r="AZ640" s="2"/>
      <c r="BA640" s="2"/>
      <c r="BB640" s="2"/>
      <c r="BC640" s="2"/>
      <c r="BD640" s="181"/>
      <c r="BE640" s="181"/>
      <c r="BF640" s="181"/>
      <c r="BG640" s="181"/>
      <c r="BH640" s="181"/>
      <c r="BI640" s="2"/>
      <c r="BJ640" s="2"/>
      <c r="BK640" s="2"/>
      <c r="BN640" s="2"/>
      <c r="BQ640" s="45"/>
    </row>
    <row r="641" spans="1:69" customFormat="1" ht="15.75" hidden="1"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04"/>
      <c r="AI641" s="212" t="s">
        <v>3383</v>
      </c>
      <c r="AJ641" s="213">
        <v>280770</v>
      </c>
      <c r="AK641" s="2"/>
      <c r="AL641" s="2"/>
      <c r="AM641" s="2"/>
      <c r="AN641" s="2"/>
      <c r="AO641" s="2"/>
      <c r="AP641" s="2"/>
      <c r="AQ641" s="2"/>
      <c r="AR641" s="2"/>
      <c r="AS641" s="2"/>
      <c r="AT641" s="2"/>
      <c r="AU641" s="2"/>
      <c r="AV641" s="2"/>
      <c r="AW641" s="2"/>
      <c r="AX641" s="2"/>
      <c r="AY641" s="2"/>
      <c r="AZ641" s="2"/>
      <c r="BA641" s="2"/>
      <c r="BB641" s="2"/>
      <c r="BC641" s="2"/>
      <c r="BD641" s="181"/>
      <c r="BE641" s="181"/>
      <c r="BF641" s="181"/>
      <c r="BG641" s="181"/>
      <c r="BH641" s="181"/>
      <c r="BI641" s="2"/>
      <c r="BJ641" s="2"/>
      <c r="BK641" s="2"/>
      <c r="BN641" s="2"/>
      <c r="BQ641" s="45"/>
    </row>
    <row r="642" spans="1:69" customFormat="1" ht="15.75" hidden="1"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04"/>
      <c r="AI642" s="212" t="s">
        <v>3384</v>
      </c>
      <c r="AJ642" s="213">
        <v>280771</v>
      </c>
      <c r="AK642" s="2"/>
      <c r="AL642" s="2"/>
      <c r="AM642" s="2"/>
      <c r="AN642" s="2"/>
      <c r="AO642" s="2"/>
      <c r="AP642" s="2"/>
      <c r="AQ642" s="2"/>
      <c r="AR642" s="2"/>
      <c r="AS642" s="2"/>
      <c r="AT642" s="2"/>
      <c r="AU642" s="2"/>
      <c r="AV642" s="2"/>
      <c r="AW642" s="2"/>
      <c r="AX642" s="2"/>
      <c r="AY642" s="2"/>
      <c r="AZ642" s="2"/>
      <c r="BA642" s="2"/>
      <c r="BB642" s="2"/>
      <c r="BC642" s="2"/>
      <c r="BD642" s="181"/>
      <c r="BE642" s="181"/>
      <c r="BF642" s="181"/>
      <c r="BG642" s="181"/>
      <c r="BH642" s="181"/>
      <c r="BI642" s="2"/>
      <c r="BJ642" s="2"/>
      <c r="BK642" s="2"/>
      <c r="BN642" s="2"/>
      <c r="BQ642" s="45"/>
    </row>
    <row r="643" spans="1:69" customFormat="1" ht="15.75" hidden="1"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04"/>
      <c r="AI643" s="212" t="s">
        <v>3385</v>
      </c>
      <c r="AJ643" s="213">
        <v>280772</v>
      </c>
      <c r="AK643" s="2"/>
      <c r="AL643" s="2"/>
      <c r="AM643" s="2"/>
      <c r="AN643" s="2"/>
      <c r="AO643" s="2"/>
      <c r="AP643" s="2"/>
      <c r="AQ643" s="2"/>
      <c r="AR643" s="2"/>
      <c r="AS643" s="2"/>
      <c r="AT643" s="2"/>
      <c r="AU643" s="2"/>
      <c r="AV643" s="2"/>
      <c r="AW643" s="2"/>
      <c r="AX643" s="2"/>
      <c r="AY643" s="2"/>
      <c r="AZ643" s="2"/>
      <c r="BA643" s="2"/>
      <c r="BB643" s="2"/>
      <c r="BC643" s="2"/>
      <c r="BD643" s="181"/>
      <c r="BE643" s="181"/>
      <c r="BF643" s="181"/>
      <c r="BG643" s="181"/>
      <c r="BH643" s="181"/>
      <c r="BI643" s="2"/>
      <c r="BJ643" s="2"/>
      <c r="BK643" s="2"/>
      <c r="BN643" s="2"/>
      <c r="BQ643" s="45"/>
    </row>
    <row r="644" spans="1:69" customFormat="1" ht="15.75" hidden="1"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04"/>
      <c r="AI644" s="212" t="s">
        <v>3386</v>
      </c>
      <c r="AJ644" s="213">
        <v>280773</v>
      </c>
      <c r="AK644" s="2"/>
      <c r="AL644" s="2"/>
      <c r="AM644" s="2"/>
      <c r="AN644" s="2"/>
      <c r="AO644" s="2"/>
      <c r="AP644" s="2"/>
      <c r="AQ644" s="2"/>
      <c r="AR644" s="2"/>
      <c r="AS644" s="2"/>
      <c r="AT644" s="2"/>
      <c r="AU644" s="2"/>
      <c r="AV644" s="2"/>
      <c r="AW644" s="2"/>
      <c r="AX644" s="2"/>
      <c r="AY644" s="2"/>
      <c r="AZ644" s="2"/>
      <c r="BA644" s="2"/>
      <c r="BB644" s="2"/>
      <c r="BC644" s="2"/>
      <c r="BD644" s="181"/>
      <c r="BE644" s="181"/>
      <c r="BF644" s="181"/>
      <c r="BG644" s="181"/>
      <c r="BH644" s="181"/>
      <c r="BI644" s="2"/>
      <c r="BJ644" s="2"/>
      <c r="BK644" s="2"/>
      <c r="BN644" s="2"/>
      <c r="BQ644" s="45"/>
    </row>
    <row r="645" spans="1:69" customFormat="1" ht="15.75" hidden="1"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04"/>
      <c r="AI645" s="212" t="s">
        <v>3387</v>
      </c>
      <c r="AJ645" s="213">
        <v>280774</v>
      </c>
      <c r="AK645" s="2"/>
      <c r="AL645" s="2"/>
      <c r="AM645" s="2"/>
      <c r="AN645" s="2"/>
      <c r="AO645" s="2"/>
      <c r="AP645" s="2"/>
      <c r="AQ645" s="2"/>
      <c r="AR645" s="2"/>
      <c r="AS645" s="2"/>
      <c r="AT645" s="2"/>
      <c r="AU645" s="2"/>
      <c r="AV645" s="2"/>
      <c r="AW645" s="2"/>
      <c r="AX645" s="2"/>
      <c r="AY645" s="2"/>
      <c r="AZ645" s="2"/>
      <c r="BA645" s="2"/>
      <c r="BB645" s="2"/>
      <c r="BC645" s="2"/>
      <c r="BD645" s="181"/>
      <c r="BE645" s="181"/>
      <c r="BF645" s="181"/>
      <c r="BG645" s="181"/>
      <c r="BH645" s="181"/>
      <c r="BI645" s="2"/>
      <c r="BJ645" s="2"/>
      <c r="BK645" s="2"/>
      <c r="BN645" s="2"/>
      <c r="BQ645" s="45"/>
    </row>
    <row r="646" spans="1:69" customFormat="1" ht="15.75" hidden="1"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04"/>
      <c r="AI646" s="212" t="s">
        <v>3388</v>
      </c>
      <c r="AJ646" s="213">
        <v>280775</v>
      </c>
      <c r="AK646" s="2"/>
      <c r="AL646" s="2"/>
      <c r="AM646" s="2"/>
      <c r="AN646" s="2"/>
      <c r="AO646" s="2"/>
      <c r="AP646" s="2"/>
      <c r="AQ646" s="2"/>
      <c r="AR646" s="2"/>
      <c r="AS646" s="2"/>
      <c r="AT646" s="2"/>
      <c r="AU646" s="2"/>
      <c r="AV646" s="2"/>
      <c r="AW646" s="2"/>
      <c r="AX646" s="2"/>
      <c r="AY646" s="2"/>
      <c r="AZ646" s="2"/>
      <c r="BA646" s="2"/>
      <c r="BB646" s="2"/>
      <c r="BC646" s="2"/>
      <c r="BD646" s="181"/>
      <c r="BE646" s="181"/>
      <c r="BF646" s="181"/>
      <c r="BG646" s="181"/>
      <c r="BH646" s="181"/>
      <c r="BI646" s="2"/>
      <c r="BJ646" s="2"/>
      <c r="BK646" s="2"/>
      <c r="BN646" s="2"/>
      <c r="BQ646" s="45"/>
    </row>
    <row r="647" spans="1:69" customFormat="1" ht="15.75" hidden="1"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04"/>
      <c r="AI647" s="212" t="s">
        <v>3389</v>
      </c>
      <c r="AJ647" s="213">
        <v>280776</v>
      </c>
      <c r="AK647" s="2"/>
      <c r="AL647" s="2"/>
      <c r="AM647" s="2"/>
      <c r="AN647" s="2"/>
      <c r="AO647" s="2"/>
      <c r="AP647" s="2"/>
      <c r="AQ647" s="2"/>
      <c r="AR647" s="2"/>
      <c r="AS647" s="2"/>
      <c r="AT647" s="2"/>
      <c r="AU647" s="2"/>
      <c r="AV647" s="2"/>
      <c r="AW647" s="2"/>
      <c r="AX647" s="2"/>
      <c r="AY647" s="2"/>
      <c r="AZ647" s="2"/>
      <c r="BA647" s="2"/>
      <c r="BB647" s="2"/>
      <c r="BC647" s="2"/>
      <c r="BD647" s="181"/>
      <c r="BE647" s="181"/>
      <c r="BF647" s="181"/>
      <c r="BG647" s="181"/>
      <c r="BH647" s="181"/>
      <c r="BI647" s="2"/>
      <c r="BJ647" s="2"/>
      <c r="BK647" s="2"/>
      <c r="BN647" s="2"/>
      <c r="BQ647" s="45"/>
    </row>
    <row r="648" spans="1:69" customFormat="1" ht="15.75" hidden="1"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04"/>
      <c r="AI648" s="212" t="s">
        <v>3390</v>
      </c>
      <c r="AJ648" s="213">
        <v>280777</v>
      </c>
      <c r="AK648" s="2"/>
      <c r="AL648" s="2"/>
      <c r="AM648" s="2"/>
      <c r="AN648" s="2"/>
      <c r="AO648" s="2"/>
      <c r="AP648" s="2"/>
      <c r="AQ648" s="2"/>
      <c r="AR648" s="2"/>
      <c r="AS648" s="2"/>
      <c r="AT648" s="2"/>
      <c r="AU648" s="2"/>
      <c r="AV648" s="2"/>
      <c r="AW648" s="2"/>
      <c r="AX648" s="2"/>
      <c r="AY648" s="2"/>
      <c r="AZ648" s="2"/>
      <c r="BA648" s="2"/>
      <c r="BB648" s="2"/>
      <c r="BC648" s="2"/>
      <c r="BD648" s="181"/>
      <c r="BE648" s="181"/>
      <c r="BF648" s="181"/>
      <c r="BG648" s="181"/>
      <c r="BH648" s="181"/>
      <c r="BI648" s="2"/>
      <c r="BJ648" s="2"/>
      <c r="BK648" s="2"/>
      <c r="BN648" s="2"/>
      <c r="BQ648" s="45"/>
    </row>
    <row r="649" spans="1:69" customFormat="1" ht="15.75" hidden="1"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04"/>
      <c r="AI649" s="212" t="s">
        <v>3391</v>
      </c>
      <c r="AJ649" s="213">
        <v>280778</v>
      </c>
      <c r="AK649" s="2"/>
      <c r="AL649" s="2"/>
      <c r="AM649" s="2"/>
      <c r="AN649" s="2"/>
      <c r="AO649" s="2"/>
      <c r="AP649" s="2"/>
      <c r="AQ649" s="2"/>
      <c r="AR649" s="2"/>
      <c r="AS649" s="2"/>
      <c r="AT649" s="2"/>
      <c r="AU649" s="2"/>
      <c r="AV649" s="2"/>
      <c r="AW649" s="2"/>
      <c r="AX649" s="2"/>
      <c r="AY649" s="2"/>
      <c r="AZ649" s="2"/>
      <c r="BA649" s="2"/>
      <c r="BB649" s="2"/>
      <c r="BC649" s="2"/>
      <c r="BD649" s="181"/>
      <c r="BE649" s="181"/>
      <c r="BF649" s="181"/>
      <c r="BG649" s="181"/>
      <c r="BH649" s="181"/>
      <c r="BI649" s="2"/>
      <c r="BJ649" s="2"/>
      <c r="BK649" s="2"/>
      <c r="BN649" s="2"/>
      <c r="BQ649" s="45"/>
    </row>
    <row r="650" spans="1:69" customFormat="1" ht="15.75" hidden="1"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04"/>
      <c r="AI650" s="212" t="s">
        <v>3392</v>
      </c>
      <c r="AJ650" s="213">
        <v>280779</v>
      </c>
      <c r="AK650" s="2"/>
      <c r="AL650" s="2"/>
      <c r="AM650" s="2"/>
      <c r="AN650" s="2"/>
      <c r="AO650" s="2"/>
      <c r="AP650" s="2"/>
      <c r="AQ650" s="2"/>
      <c r="AR650" s="2"/>
      <c r="AS650" s="2"/>
      <c r="AT650" s="2"/>
      <c r="AU650" s="2"/>
      <c r="AV650" s="2"/>
      <c r="AW650" s="2"/>
      <c r="AX650" s="2"/>
      <c r="AY650" s="2"/>
      <c r="AZ650" s="2"/>
      <c r="BA650" s="2"/>
      <c r="BB650" s="2"/>
      <c r="BC650" s="2"/>
      <c r="BD650" s="181"/>
      <c r="BE650" s="181"/>
      <c r="BF650" s="181"/>
      <c r="BG650" s="181"/>
      <c r="BH650" s="181"/>
      <c r="BI650" s="2"/>
      <c r="BJ650" s="2"/>
      <c r="BK650" s="2"/>
      <c r="BN650" s="2"/>
      <c r="BQ650" s="45"/>
    </row>
    <row r="651" spans="1:69" customFormat="1" ht="15.75" hidden="1"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04"/>
      <c r="AI651" s="212" t="s">
        <v>3393</v>
      </c>
      <c r="AJ651" s="213">
        <v>280780</v>
      </c>
      <c r="AK651" s="2"/>
      <c r="AL651" s="2"/>
      <c r="AM651" s="2"/>
      <c r="AN651" s="2"/>
      <c r="AO651" s="2"/>
      <c r="AP651" s="2"/>
      <c r="AQ651" s="2"/>
      <c r="AR651" s="2"/>
      <c r="AS651" s="2"/>
      <c r="AT651" s="2"/>
      <c r="AU651" s="2"/>
      <c r="AV651" s="2"/>
      <c r="AW651" s="2"/>
      <c r="AX651" s="2"/>
      <c r="AY651" s="2"/>
      <c r="AZ651" s="2"/>
      <c r="BA651" s="2"/>
      <c r="BB651" s="2"/>
      <c r="BC651" s="2"/>
      <c r="BD651" s="181"/>
      <c r="BE651" s="181"/>
      <c r="BF651" s="181"/>
      <c r="BG651" s="181"/>
      <c r="BH651" s="181"/>
      <c r="BI651" s="2"/>
      <c r="BJ651" s="2"/>
      <c r="BK651" s="2"/>
      <c r="BN651" s="2"/>
      <c r="BQ651" s="45"/>
    </row>
    <row r="652" spans="1:69" customFormat="1" ht="15.75" hidden="1"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04"/>
      <c r="AI652" s="212" t="s">
        <v>3394</v>
      </c>
      <c r="AJ652" s="213">
        <v>280781</v>
      </c>
      <c r="AK652" s="2"/>
      <c r="AL652" s="2"/>
      <c r="AM652" s="2"/>
      <c r="AN652" s="2"/>
      <c r="AO652" s="2"/>
      <c r="AP652" s="2"/>
      <c r="AQ652" s="2"/>
      <c r="AR652" s="2"/>
      <c r="AS652" s="2"/>
      <c r="AT652" s="2"/>
      <c r="AU652" s="2"/>
      <c r="AV652" s="2"/>
      <c r="AW652" s="2"/>
      <c r="AX652" s="2"/>
      <c r="AY652" s="2"/>
      <c r="AZ652" s="2"/>
      <c r="BA652" s="2"/>
      <c r="BB652" s="2"/>
      <c r="BC652" s="2"/>
      <c r="BD652" s="181"/>
      <c r="BE652" s="181"/>
      <c r="BF652" s="181"/>
      <c r="BG652" s="181"/>
      <c r="BH652" s="181"/>
      <c r="BI652" s="2"/>
      <c r="BJ652" s="2"/>
      <c r="BK652" s="2"/>
      <c r="BN652" s="2"/>
      <c r="BQ652" s="45"/>
    </row>
    <row r="653" spans="1:69" customFormat="1" ht="15.75" hidden="1"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04"/>
      <c r="AI653" s="212" t="s">
        <v>3395</v>
      </c>
      <c r="AJ653" s="213">
        <v>280782</v>
      </c>
      <c r="AK653" s="2"/>
      <c r="AL653" s="2"/>
      <c r="AM653" s="2"/>
      <c r="AN653" s="2"/>
      <c r="AO653" s="2"/>
      <c r="AP653" s="2"/>
      <c r="AQ653" s="2"/>
      <c r="AR653" s="2"/>
      <c r="AS653" s="2"/>
      <c r="AT653" s="2"/>
      <c r="AU653" s="2"/>
      <c r="AV653" s="2"/>
      <c r="AW653" s="2"/>
      <c r="AX653" s="2"/>
      <c r="AY653" s="2"/>
      <c r="AZ653" s="2"/>
      <c r="BA653" s="2"/>
      <c r="BB653" s="2"/>
      <c r="BC653" s="2"/>
      <c r="BD653" s="181"/>
      <c r="BE653" s="181"/>
      <c r="BF653" s="181"/>
      <c r="BG653" s="181"/>
      <c r="BH653" s="181"/>
      <c r="BI653" s="2"/>
      <c r="BJ653" s="2"/>
      <c r="BK653" s="2"/>
      <c r="BN653" s="2"/>
      <c r="BQ653" s="45"/>
    </row>
    <row r="654" spans="1:69" customFormat="1" ht="15.75" hidden="1"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04"/>
      <c r="AI654" s="212" t="s">
        <v>3396</v>
      </c>
      <c r="AJ654" s="213">
        <v>280783</v>
      </c>
      <c r="AK654" s="2"/>
      <c r="AL654" s="2"/>
      <c r="AM654" s="2"/>
      <c r="AN654" s="2"/>
      <c r="AO654" s="2"/>
      <c r="AP654" s="2"/>
      <c r="AQ654" s="2"/>
      <c r="AR654" s="2"/>
      <c r="AS654" s="2"/>
      <c r="AT654" s="2"/>
      <c r="AU654" s="2"/>
      <c r="AV654" s="2"/>
      <c r="AW654" s="2"/>
      <c r="AX654" s="2"/>
      <c r="AY654" s="2"/>
      <c r="AZ654" s="2"/>
      <c r="BA654" s="2"/>
      <c r="BB654" s="2"/>
      <c r="BC654" s="2"/>
      <c r="BD654" s="181"/>
      <c r="BE654" s="181"/>
      <c r="BF654" s="181"/>
      <c r="BG654" s="181"/>
      <c r="BH654" s="181"/>
      <c r="BI654" s="2"/>
      <c r="BJ654" s="2"/>
      <c r="BK654" s="2"/>
      <c r="BN654" s="2"/>
      <c r="BQ654" s="45"/>
    </row>
    <row r="655" spans="1:69" customFormat="1" ht="15.75" hidden="1"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04"/>
      <c r="AI655" s="212" t="s">
        <v>3397</v>
      </c>
      <c r="AJ655" s="213">
        <v>280784</v>
      </c>
      <c r="AK655" s="2"/>
      <c r="AL655" s="2"/>
      <c r="AM655" s="2"/>
      <c r="AN655" s="2"/>
      <c r="AO655" s="2"/>
      <c r="AP655" s="2"/>
      <c r="AQ655" s="2"/>
      <c r="AR655" s="2"/>
      <c r="AS655" s="2"/>
      <c r="AT655" s="2"/>
      <c r="AU655" s="2"/>
      <c r="AV655" s="2"/>
      <c r="AW655" s="2"/>
      <c r="AX655" s="2"/>
      <c r="AY655" s="2"/>
      <c r="AZ655" s="2"/>
      <c r="BA655" s="2"/>
      <c r="BB655" s="2"/>
      <c r="BC655" s="2"/>
      <c r="BD655" s="181"/>
      <c r="BE655" s="181"/>
      <c r="BF655" s="181"/>
      <c r="BG655" s="181"/>
      <c r="BH655" s="181"/>
      <c r="BI655" s="2"/>
      <c r="BJ655" s="2"/>
      <c r="BK655" s="2"/>
      <c r="BN655" s="2"/>
      <c r="BQ655" s="45"/>
    </row>
    <row r="656" spans="1:69" customFormat="1" ht="15.75" hidden="1"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04"/>
      <c r="AI656" s="212" t="s">
        <v>3398</v>
      </c>
      <c r="AJ656" s="213">
        <v>280785</v>
      </c>
      <c r="AK656" s="2"/>
      <c r="AL656" s="2"/>
      <c r="AM656" s="2"/>
      <c r="AN656" s="2"/>
      <c r="AO656" s="2"/>
      <c r="AP656" s="2"/>
      <c r="AQ656" s="2"/>
      <c r="AR656" s="2"/>
      <c r="AS656" s="2"/>
      <c r="AT656" s="2"/>
      <c r="AU656" s="2"/>
      <c r="AV656" s="2"/>
      <c r="AW656" s="2"/>
      <c r="AX656" s="2"/>
      <c r="AY656" s="2"/>
      <c r="AZ656" s="2"/>
      <c r="BA656" s="2"/>
      <c r="BB656" s="2"/>
      <c r="BC656" s="2"/>
      <c r="BD656" s="181"/>
      <c r="BE656" s="181"/>
      <c r="BF656" s="181"/>
      <c r="BG656" s="181"/>
      <c r="BH656" s="181"/>
      <c r="BI656" s="2"/>
      <c r="BJ656" s="2"/>
      <c r="BK656" s="2"/>
      <c r="BN656" s="2"/>
      <c r="BQ656" s="45"/>
    </row>
    <row r="657" spans="1:69" customFormat="1" ht="15.75" hidden="1"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04"/>
      <c r="AI657" s="212" t="s">
        <v>3399</v>
      </c>
      <c r="AJ657" s="213">
        <v>280786</v>
      </c>
      <c r="AK657" s="2"/>
      <c r="AL657" s="2"/>
      <c r="AM657" s="2"/>
      <c r="AN657" s="2"/>
      <c r="AO657" s="2"/>
      <c r="AP657" s="2"/>
      <c r="AQ657" s="2"/>
      <c r="AR657" s="2"/>
      <c r="AS657" s="2"/>
      <c r="AT657" s="2"/>
      <c r="AU657" s="2"/>
      <c r="AV657" s="2"/>
      <c r="AW657" s="2"/>
      <c r="AX657" s="2"/>
      <c r="AY657" s="2"/>
      <c r="AZ657" s="2"/>
      <c r="BA657" s="2"/>
      <c r="BB657" s="2"/>
      <c r="BC657" s="2"/>
      <c r="BD657" s="181"/>
      <c r="BE657" s="181"/>
      <c r="BF657" s="181"/>
      <c r="BG657" s="181"/>
      <c r="BH657" s="181"/>
      <c r="BI657" s="2"/>
      <c r="BJ657" s="2"/>
      <c r="BK657" s="2"/>
      <c r="BN657" s="2"/>
      <c r="BQ657" s="45"/>
    </row>
    <row r="658" spans="1:69" customFormat="1" ht="15.75" hidden="1"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04"/>
      <c r="AI658" s="212" t="s">
        <v>3400</v>
      </c>
      <c r="AJ658" s="213">
        <v>280787</v>
      </c>
      <c r="AK658" s="2"/>
      <c r="AL658" s="2"/>
      <c r="AM658" s="2"/>
      <c r="AN658" s="2"/>
      <c r="AO658" s="2"/>
      <c r="AP658" s="2"/>
      <c r="AQ658" s="2"/>
      <c r="AR658" s="2"/>
      <c r="AS658" s="2"/>
      <c r="AT658" s="2"/>
      <c r="AU658" s="2"/>
      <c r="AV658" s="2"/>
      <c r="AW658" s="2"/>
      <c r="AX658" s="2"/>
      <c r="AY658" s="2"/>
      <c r="AZ658" s="2"/>
      <c r="BA658" s="2"/>
      <c r="BB658" s="2"/>
      <c r="BC658" s="2"/>
      <c r="BD658" s="181"/>
      <c r="BE658" s="181"/>
      <c r="BF658" s="181"/>
      <c r="BG658" s="181"/>
      <c r="BH658" s="181"/>
      <c r="BI658" s="2"/>
      <c r="BJ658" s="2"/>
      <c r="BK658" s="2"/>
      <c r="BN658" s="2"/>
      <c r="BQ658" s="45"/>
    </row>
    <row r="659" spans="1:69" customFormat="1" ht="15.75" hidden="1"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04"/>
      <c r="AI659" s="212" t="s">
        <v>3401</v>
      </c>
      <c r="AJ659" s="213">
        <v>280788</v>
      </c>
      <c r="AK659" s="2"/>
      <c r="AL659" s="2"/>
      <c r="AM659" s="2"/>
      <c r="AN659" s="2"/>
      <c r="AO659" s="2"/>
      <c r="AP659" s="2"/>
      <c r="AQ659" s="2"/>
      <c r="AR659" s="2"/>
      <c r="AS659" s="2"/>
      <c r="AT659" s="2"/>
      <c r="AU659" s="2"/>
      <c r="AV659" s="2"/>
      <c r="AW659" s="2"/>
      <c r="AX659" s="2"/>
      <c r="AY659" s="2"/>
      <c r="AZ659" s="2"/>
      <c r="BA659" s="2"/>
      <c r="BB659" s="2"/>
      <c r="BC659" s="2"/>
      <c r="BD659" s="181"/>
      <c r="BE659" s="181"/>
      <c r="BF659" s="181"/>
      <c r="BG659" s="181"/>
      <c r="BH659" s="181"/>
      <c r="BI659" s="2"/>
      <c r="BJ659" s="2"/>
      <c r="BK659" s="2"/>
      <c r="BN659" s="2"/>
      <c r="BQ659" s="45"/>
    </row>
    <row r="660" spans="1:69" customFormat="1" ht="15.75" hidden="1"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04"/>
      <c r="AI660" s="212" t="s">
        <v>3402</v>
      </c>
      <c r="AJ660" s="213">
        <v>280789</v>
      </c>
      <c r="AK660" s="2"/>
      <c r="AL660" s="2"/>
      <c r="AM660" s="2"/>
      <c r="AN660" s="2"/>
      <c r="AO660" s="2"/>
      <c r="AP660" s="2"/>
      <c r="AQ660" s="2"/>
      <c r="AR660" s="2"/>
      <c r="AS660" s="2"/>
      <c r="AT660" s="2"/>
      <c r="AU660" s="2"/>
      <c r="AV660" s="2"/>
      <c r="AW660" s="2"/>
      <c r="AX660" s="2"/>
      <c r="AY660" s="2"/>
      <c r="AZ660" s="2"/>
      <c r="BA660" s="2"/>
      <c r="BB660" s="2"/>
      <c r="BC660" s="2"/>
      <c r="BD660" s="181"/>
      <c r="BE660" s="181"/>
      <c r="BF660" s="181"/>
      <c r="BG660" s="181"/>
      <c r="BH660" s="181"/>
      <c r="BI660" s="2"/>
      <c r="BJ660" s="2"/>
      <c r="BK660" s="2"/>
      <c r="BN660" s="2"/>
      <c r="BQ660" s="45"/>
    </row>
    <row r="661" spans="1:69" customFormat="1" ht="15.75" hidden="1"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04"/>
      <c r="AI661" s="212" t="s">
        <v>3403</v>
      </c>
      <c r="AJ661" s="213">
        <v>280800</v>
      </c>
      <c r="AK661" s="2"/>
      <c r="AL661" s="2"/>
      <c r="AM661" s="2"/>
      <c r="AN661" s="2"/>
      <c r="AO661" s="2"/>
      <c r="AP661" s="2"/>
      <c r="AQ661" s="2"/>
      <c r="AR661" s="2"/>
      <c r="AS661" s="2"/>
      <c r="AT661" s="2"/>
      <c r="AU661" s="2"/>
      <c r="AV661" s="2"/>
      <c r="AW661" s="2"/>
      <c r="AX661" s="2"/>
      <c r="AY661" s="2"/>
      <c r="AZ661" s="2"/>
      <c r="BA661" s="2"/>
      <c r="BB661" s="2"/>
      <c r="BC661" s="2"/>
      <c r="BD661" s="181"/>
      <c r="BE661" s="181"/>
      <c r="BF661" s="181"/>
      <c r="BG661" s="181"/>
      <c r="BH661" s="181"/>
      <c r="BI661" s="2"/>
      <c r="BJ661" s="2"/>
      <c r="BK661" s="2"/>
      <c r="BN661" s="2"/>
      <c r="BQ661" s="45"/>
    </row>
    <row r="662" spans="1:69" customFormat="1" ht="15.75" hidden="1"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04"/>
      <c r="AI662" s="212" t="s">
        <v>3404</v>
      </c>
      <c r="AJ662" s="213">
        <v>280801</v>
      </c>
      <c r="AK662" s="2"/>
      <c r="AL662" s="2"/>
      <c r="AM662" s="2"/>
      <c r="AN662" s="2"/>
      <c r="AO662" s="2"/>
      <c r="AP662" s="2"/>
      <c r="AQ662" s="2"/>
      <c r="AR662" s="2"/>
      <c r="AS662" s="2"/>
      <c r="AT662" s="2"/>
      <c r="AU662" s="2"/>
      <c r="AV662" s="2"/>
      <c r="AW662" s="2"/>
      <c r="AX662" s="2"/>
      <c r="AY662" s="2"/>
      <c r="AZ662" s="2"/>
      <c r="BA662" s="2"/>
      <c r="BB662" s="2"/>
      <c r="BC662" s="2"/>
      <c r="BD662" s="181"/>
      <c r="BE662" s="181"/>
      <c r="BF662" s="181"/>
      <c r="BG662" s="181"/>
      <c r="BH662" s="181"/>
      <c r="BI662" s="2"/>
      <c r="BJ662" s="2"/>
      <c r="BK662" s="2"/>
      <c r="BN662" s="2"/>
      <c r="BQ662" s="45"/>
    </row>
    <row r="663" spans="1:69" customFormat="1" ht="15.75" hidden="1"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04"/>
      <c r="AI663" s="212" t="s">
        <v>3405</v>
      </c>
      <c r="AJ663" s="213">
        <v>280900</v>
      </c>
      <c r="AK663" s="2"/>
      <c r="AL663" s="2"/>
      <c r="AM663" s="2"/>
      <c r="AN663" s="2"/>
      <c r="AO663" s="2"/>
      <c r="AP663" s="2"/>
      <c r="AQ663" s="2"/>
      <c r="AR663" s="2"/>
      <c r="AS663" s="2"/>
      <c r="AT663" s="2"/>
      <c r="AU663" s="2"/>
      <c r="AV663" s="2"/>
      <c r="AW663" s="2"/>
      <c r="AX663" s="2"/>
      <c r="AY663" s="2"/>
      <c r="AZ663" s="2"/>
      <c r="BA663" s="2"/>
      <c r="BB663" s="2"/>
      <c r="BC663" s="2"/>
      <c r="BD663" s="181"/>
      <c r="BE663" s="181"/>
      <c r="BF663" s="181"/>
      <c r="BG663" s="181"/>
      <c r="BH663" s="181"/>
      <c r="BI663" s="2"/>
      <c r="BJ663" s="2"/>
      <c r="BK663" s="2"/>
      <c r="BN663" s="2"/>
      <c r="BQ663" s="45"/>
    </row>
    <row r="664" spans="1:69" customFormat="1" ht="15.75" hidden="1"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04"/>
      <c r="AI664" s="212" t="s">
        <v>3406</v>
      </c>
      <c r="AJ664" s="213">
        <v>280901</v>
      </c>
      <c r="AK664" s="2"/>
      <c r="AL664" s="2"/>
      <c r="AM664" s="2"/>
      <c r="AN664" s="2"/>
      <c r="AO664" s="2"/>
      <c r="AP664" s="2"/>
      <c r="AQ664" s="2"/>
      <c r="AR664" s="2"/>
      <c r="AS664" s="2"/>
      <c r="AT664" s="2"/>
      <c r="AU664" s="2"/>
      <c r="AV664" s="2"/>
      <c r="AW664" s="2"/>
      <c r="AX664" s="2"/>
      <c r="AY664" s="2"/>
      <c r="AZ664" s="2"/>
      <c r="BA664" s="2"/>
      <c r="BB664" s="2"/>
      <c r="BC664" s="2"/>
      <c r="BD664" s="181"/>
      <c r="BE664" s="181"/>
      <c r="BF664" s="181"/>
      <c r="BG664" s="181"/>
      <c r="BH664" s="181"/>
      <c r="BI664" s="2"/>
      <c r="BJ664" s="2"/>
      <c r="BK664" s="2"/>
      <c r="BN664" s="2"/>
      <c r="BQ664" s="45"/>
    </row>
    <row r="665" spans="1:69" customFormat="1" ht="15.75" hidden="1"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04"/>
      <c r="AI665" s="212" t="s">
        <v>3407</v>
      </c>
      <c r="AJ665" s="213">
        <v>281000</v>
      </c>
      <c r="AK665" s="2"/>
      <c r="AL665" s="2"/>
      <c r="AM665" s="2"/>
      <c r="AN665" s="2"/>
      <c r="AO665" s="2"/>
      <c r="AP665" s="2"/>
      <c r="AQ665" s="2"/>
      <c r="AR665" s="2"/>
      <c r="AS665" s="2"/>
      <c r="AT665" s="2"/>
      <c r="AU665" s="2"/>
      <c r="AV665" s="2"/>
      <c r="AW665" s="2"/>
      <c r="AX665" s="2"/>
      <c r="AY665" s="2"/>
      <c r="AZ665" s="2"/>
      <c r="BA665" s="2"/>
      <c r="BB665" s="2"/>
      <c r="BC665" s="2"/>
      <c r="BD665" s="181"/>
      <c r="BE665" s="181"/>
      <c r="BF665" s="181"/>
      <c r="BG665" s="181"/>
      <c r="BH665" s="181"/>
      <c r="BI665" s="2"/>
      <c r="BJ665" s="2"/>
      <c r="BK665" s="2"/>
      <c r="BN665" s="2"/>
      <c r="BQ665" s="45"/>
    </row>
    <row r="666" spans="1:69" customFormat="1" ht="15.75" hidden="1"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04"/>
      <c r="AI666" s="212" t="s">
        <v>3408</v>
      </c>
      <c r="AJ666" s="213">
        <v>281001</v>
      </c>
      <c r="AK666" s="2"/>
      <c r="AL666" s="2"/>
      <c r="AM666" s="2"/>
      <c r="AN666" s="2"/>
      <c r="AO666" s="2"/>
      <c r="AP666" s="2"/>
      <c r="AQ666" s="2"/>
      <c r="AR666" s="2"/>
      <c r="AS666" s="2"/>
      <c r="AT666" s="2"/>
      <c r="AU666" s="2"/>
      <c r="AV666" s="2"/>
      <c r="AW666" s="2"/>
      <c r="AX666" s="2"/>
      <c r="AY666" s="2"/>
      <c r="AZ666" s="2"/>
      <c r="BA666" s="2"/>
      <c r="BB666" s="2"/>
      <c r="BC666" s="2"/>
      <c r="BD666" s="181"/>
      <c r="BE666" s="181"/>
      <c r="BF666" s="181"/>
      <c r="BG666" s="181"/>
      <c r="BH666" s="181"/>
      <c r="BI666" s="2"/>
      <c r="BJ666" s="2"/>
      <c r="BK666" s="2"/>
      <c r="BN666" s="2"/>
      <c r="BQ666" s="45"/>
    </row>
    <row r="667" spans="1:69" customFormat="1" ht="15.75" hidden="1"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04"/>
      <c r="AI667" s="212" t="s">
        <v>3409</v>
      </c>
      <c r="AJ667" s="213">
        <v>281002</v>
      </c>
      <c r="AK667" s="2"/>
      <c r="AL667" s="2"/>
      <c r="AM667" s="2"/>
      <c r="AN667" s="2"/>
      <c r="AO667" s="2"/>
      <c r="AP667" s="2"/>
      <c r="AQ667" s="2"/>
      <c r="AR667" s="2"/>
      <c r="AS667" s="2"/>
      <c r="AT667" s="2"/>
      <c r="AU667" s="2"/>
      <c r="AV667" s="2"/>
      <c r="AW667" s="2"/>
      <c r="AX667" s="2"/>
      <c r="AY667" s="2"/>
      <c r="AZ667" s="2"/>
      <c r="BA667" s="2"/>
      <c r="BB667" s="2"/>
      <c r="BC667" s="2"/>
      <c r="BD667" s="181"/>
      <c r="BE667" s="181"/>
      <c r="BF667" s="181"/>
      <c r="BG667" s="181"/>
      <c r="BH667" s="181"/>
      <c r="BI667" s="2"/>
      <c r="BJ667" s="2"/>
      <c r="BK667" s="2"/>
      <c r="BN667" s="2"/>
      <c r="BQ667" s="45"/>
    </row>
    <row r="668" spans="1:69" customFormat="1" ht="15.75" hidden="1"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04"/>
      <c r="AI668" s="212" t="s">
        <v>3410</v>
      </c>
      <c r="AJ668" s="213">
        <v>281003</v>
      </c>
      <c r="AK668" s="2"/>
      <c r="AL668" s="2"/>
      <c r="AM668" s="2"/>
      <c r="AN668" s="2"/>
      <c r="AO668" s="2"/>
      <c r="AP668" s="2"/>
      <c r="AQ668" s="2"/>
      <c r="AR668" s="2"/>
      <c r="AS668" s="2"/>
      <c r="AT668" s="2"/>
      <c r="AU668" s="2"/>
      <c r="AV668" s="2"/>
      <c r="AW668" s="2"/>
      <c r="AX668" s="2"/>
      <c r="AY668" s="2"/>
      <c r="AZ668" s="2"/>
      <c r="BA668" s="2"/>
      <c r="BB668" s="2"/>
      <c r="BC668" s="2"/>
      <c r="BD668" s="181"/>
      <c r="BE668" s="181"/>
      <c r="BF668" s="181"/>
      <c r="BG668" s="181"/>
      <c r="BH668" s="181"/>
      <c r="BI668" s="2"/>
      <c r="BJ668" s="2"/>
      <c r="BK668" s="2"/>
      <c r="BN668" s="2"/>
      <c r="BQ668" s="45"/>
    </row>
    <row r="669" spans="1:69" customFormat="1" ht="15.75" hidden="1"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04"/>
      <c r="AI669" s="212" t="s">
        <v>3411</v>
      </c>
      <c r="AJ669" s="213">
        <v>281004</v>
      </c>
      <c r="AK669" s="2"/>
      <c r="AL669" s="2"/>
      <c r="AM669" s="2"/>
      <c r="AN669" s="2"/>
      <c r="AO669" s="2"/>
      <c r="AP669" s="2"/>
      <c r="AQ669" s="2"/>
      <c r="AR669" s="2"/>
      <c r="AS669" s="2"/>
      <c r="AT669" s="2"/>
      <c r="AU669" s="2"/>
      <c r="AV669" s="2"/>
      <c r="AW669" s="2"/>
      <c r="AX669" s="2"/>
      <c r="AY669" s="2"/>
      <c r="AZ669" s="2"/>
      <c r="BA669" s="2"/>
      <c r="BB669" s="2"/>
      <c r="BC669" s="2"/>
      <c r="BD669" s="181"/>
      <c r="BE669" s="181"/>
      <c r="BF669" s="181"/>
      <c r="BG669" s="181"/>
      <c r="BH669" s="181"/>
      <c r="BI669" s="2"/>
      <c r="BJ669" s="2"/>
      <c r="BK669" s="2"/>
      <c r="BN669" s="2"/>
      <c r="BQ669" s="45"/>
    </row>
    <row r="670" spans="1:69" customFormat="1" ht="15.75" hidden="1"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04"/>
      <c r="AI670" s="212" t="s">
        <v>3412</v>
      </c>
      <c r="AJ670" s="213">
        <v>281005</v>
      </c>
      <c r="AK670" s="2"/>
      <c r="AL670" s="2"/>
      <c r="AM670" s="2"/>
      <c r="AN670" s="2"/>
      <c r="AO670" s="2"/>
      <c r="AP670" s="2"/>
      <c r="AQ670" s="2"/>
      <c r="AR670" s="2"/>
      <c r="AS670" s="2"/>
      <c r="AT670" s="2"/>
      <c r="AU670" s="2"/>
      <c r="AV670" s="2"/>
      <c r="AW670" s="2"/>
      <c r="AX670" s="2"/>
      <c r="AY670" s="2"/>
      <c r="AZ670" s="2"/>
      <c r="BA670" s="2"/>
      <c r="BB670" s="2"/>
      <c r="BC670" s="2"/>
      <c r="BD670" s="181"/>
      <c r="BE670" s="181"/>
      <c r="BF670" s="181"/>
      <c r="BG670" s="181"/>
      <c r="BH670" s="181"/>
      <c r="BI670" s="2"/>
      <c r="BJ670" s="2"/>
      <c r="BK670" s="2"/>
      <c r="BN670" s="2"/>
      <c r="BQ670" s="45"/>
    </row>
    <row r="671" spans="1:69" customFormat="1" ht="15.75" hidden="1"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04"/>
      <c r="AI671" s="212" t="s">
        <v>3413</v>
      </c>
      <c r="AJ671" s="213">
        <v>281006</v>
      </c>
      <c r="AK671" s="2"/>
      <c r="AL671" s="2"/>
      <c r="AM671" s="2"/>
      <c r="AN671" s="2"/>
      <c r="AO671" s="2"/>
      <c r="AP671" s="2"/>
      <c r="AQ671" s="2"/>
      <c r="AR671" s="2"/>
      <c r="AS671" s="2"/>
      <c r="AT671" s="2"/>
      <c r="AU671" s="2"/>
      <c r="AV671" s="2"/>
      <c r="AW671" s="2"/>
      <c r="AX671" s="2"/>
      <c r="AY671" s="2"/>
      <c r="AZ671" s="2"/>
      <c r="BA671" s="2"/>
      <c r="BB671" s="2"/>
      <c r="BC671" s="2"/>
      <c r="BD671" s="181"/>
      <c r="BE671" s="181"/>
      <c r="BF671" s="181"/>
      <c r="BG671" s="181"/>
      <c r="BH671" s="181"/>
      <c r="BI671" s="2"/>
      <c r="BJ671" s="2"/>
      <c r="BK671" s="2"/>
      <c r="BN671" s="2"/>
      <c r="BQ671" s="45"/>
    </row>
    <row r="672" spans="1:69" customFormat="1" ht="15.75" hidden="1"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04"/>
      <c r="AI672" s="212" t="s">
        <v>3414</v>
      </c>
      <c r="AJ672" s="213">
        <v>281007</v>
      </c>
      <c r="AK672" s="2"/>
      <c r="AL672" s="2"/>
      <c r="AM672" s="2"/>
      <c r="AN672" s="2"/>
      <c r="AO672" s="2"/>
      <c r="AP672" s="2"/>
      <c r="AQ672" s="2"/>
      <c r="AR672" s="2"/>
      <c r="AS672" s="2"/>
      <c r="AT672" s="2"/>
      <c r="AU672" s="2"/>
      <c r="AV672" s="2"/>
      <c r="AW672" s="2"/>
      <c r="AX672" s="2"/>
      <c r="AY672" s="2"/>
      <c r="AZ672" s="2"/>
      <c r="BA672" s="2"/>
      <c r="BB672" s="2"/>
      <c r="BC672" s="2"/>
      <c r="BD672" s="181"/>
      <c r="BE672" s="181"/>
      <c r="BF672" s="181"/>
      <c r="BG672" s="181"/>
      <c r="BH672" s="181"/>
      <c r="BI672" s="2"/>
      <c r="BJ672" s="2"/>
      <c r="BK672" s="2"/>
      <c r="BN672" s="2"/>
      <c r="BQ672" s="45"/>
    </row>
    <row r="673" spans="1:69" customFormat="1" ht="15.75" hidden="1"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04"/>
      <c r="AI673" s="212" t="s">
        <v>3415</v>
      </c>
      <c r="AJ673" s="213">
        <v>281008</v>
      </c>
      <c r="AK673" s="2"/>
      <c r="AL673" s="2"/>
      <c r="AM673" s="2"/>
      <c r="AN673" s="2"/>
      <c r="AO673" s="2"/>
      <c r="AP673" s="2"/>
      <c r="AQ673" s="2"/>
      <c r="AR673" s="2"/>
      <c r="AS673" s="2"/>
      <c r="AT673" s="2"/>
      <c r="AU673" s="2"/>
      <c r="AV673" s="2"/>
      <c r="AW673" s="2"/>
      <c r="AX673" s="2"/>
      <c r="AY673" s="2"/>
      <c r="AZ673" s="2"/>
      <c r="BA673" s="2"/>
      <c r="BB673" s="2"/>
      <c r="BC673" s="2"/>
      <c r="BD673" s="181"/>
      <c r="BE673" s="181"/>
      <c r="BF673" s="181"/>
      <c r="BG673" s="181"/>
      <c r="BH673" s="181"/>
      <c r="BI673" s="2"/>
      <c r="BJ673" s="2"/>
      <c r="BK673" s="2"/>
      <c r="BN673" s="2"/>
      <c r="BQ673" s="45"/>
    </row>
    <row r="674" spans="1:69" customFormat="1" ht="15.75" hidden="1"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04"/>
      <c r="AI674" s="212" t="s">
        <v>3416</v>
      </c>
      <c r="AJ674" s="213">
        <v>281200</v>
      </c>
      <c r="AK674" s="2"/>
      <c r="AL674" s="2"/>
      <c r="AM674" s="2"/>
      <c r="AN674" s="2"/>
      <c r="AO674" s="2"/>
      <c r="AP674" s="2"/>
      <c r="AQ674" s="2"/>
      <c r="AR674" s="2"/>
      <c r="AS674" s="2"/>
      <c r="AT674" s="2"/>
      <c r="AU674" s="2"/>
      <c r="AV674" s="2"/>
      <c r="AW674" s="2"/>
      <c r="AX674" s="2"/>
      <c r="AY674" s="2"/>
      <c r="AZ674" s="2"/>
      <c r="BA674" s="2"/>
      <c r="BB674" s="2"/>
      <c r="BC674" s="2"/>
      <c r="BD674" s="181"/>
      <c r="BE674" s="181"/>
      <c r="BF674" s="181"/>
      <c r="BG674" s="181"/>
      <c r="BH674" s="181"/>
      <c r="BI674" s="2"/>
      <c r="BJ674" s="2"/>
      <c r="BK674" s="2"/>
      <c r="BN674" s="2"/>
      <c r="BQ674" s="45"/>
    </row>
    <row r="675" spans="1:69" customFormat="1" ht="15.75" hidden="1"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04"/>
      <c r="AI675" s="212" t="s">
        <v>3417</v>
      </c>
      <c r="AJ675" s="213">
        <v>281201</v>
      </c>
      <c r="AK675" s="2"/>
      <c r="AL675" s="2"/>
      <c r="AM675" s="2"/>
      <c r="AN675" s="2"/>
      <c r="AO675" s="2"/>
      <c r="AP675" s="2"/>
      <c r="AQ675" s="2"/>
      <c r="AR675" s="2"/>
      <c r="AS675" s="2"/>
      <c r="AT675" s="2"/>
      <c r="AU675" s="2"/>
      <c r="AV675" s="2"/>
      <c r="AW675" s="2"/>
      <c r="AX675" s="2"/>
      <c r="AY675" s="2"/>
      <c r="AZ675" s="2"/>
      <c r="BA675" s="2"/>
      <c r="BB675" s="2"/>
      <c r="BC675" s="2"/>
      <c r="BD675" s="181"/>
      <c r="BE675" s="181"/>
      <c r="BF675" s="181"/>
      <c r="BG675" s="181"/>
      <c r="BH675" s="181"/>
      <c r="BI675" s="2"/>
      <c r="BJ675" s="2"/>
      <c r="BK675" s="2"/>
      <c r="BN675" s="2"/>
      <c r="BQ675" s="45"/>
    </row>
    <row r="676" spans="1:69" customFormat="1" ht="15.75" hidden="1"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04"/>
      <c r="AI676" s="212" t="s">
        <v>3418</v>
      </c>
      <c r="AJ676" s="213">
        <v>281202</v>
      </c>
      <c r="AK676" s="2"/>
      <c r="AL676" s="2"/>
      <c r="AM676" s="2"/>
      <c r="AN676" s="2"/>
      <c r="AO676" s="2"/>
      <c r="AP676" s="2"/>
      <c r="AQ676" s="2"/>
      <c r="AR676" s="2"/>
      <c r="AS676" s="2"/>
      <c r="AT676" s="2"/>
      <c r="AU676" s="2"/>
      <c r="AV676" s="2"/>
      <c r="AW676" s="2"/>
      <c r="AX676" s="2"/>
      <c r="AY676" s="2"/>
      <c r="AZ676" s="2"/>
      <c r="BA676" s="2"/>
      <c r="BB676" s="2"/>
      <c r="BC676" s="2"/>
      <c r="BD676" s="181"/>
      <c r="BE676" s="181"/>
      <c r="BF676" s="181"/>
      <c r="BG676" s="181"/>
      <c r="BH676" s="181"/>
      <c r="BI676" s="2"/>
      <c r="BJ676" s="2"/>
      <c r="BK676" s="2"/>
      <c r="BN676" s="2"/>
      <c r="BQ676" s="45"/>
    </row>
    <row r="677" spans="1:69" customFormat="1" ht="15.75" hidden="1"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04"/>
      <c r="AI677" s="212" t="s">
        <v>3419</v>
      </c>
      <c r="AJ677" s="213">
        <v>281203</v>
      </c>
      <c r="AK677" s="2"/>
      <c r="AL677" s="2"/>
      <c r="AM677" s="2"/>
      <c r="AN677" s="2"/>
      <c r="AO677" s="2"/>
      <c r="AP677" s="2"/>
      <c r="AQ677" s="2"/>
      <c r="AR677" s="2"/>
      <c r="AS677" s="2"/>
      <c r="AT677" s="2"/>
      <c r="AU677" s="2"/>
      <c r="AV677" s="2"/>
      <c r="AW677" s="2"/>
      <c r="AX677" s="2"/>
      <c r="AY677" s="2"/>
      <c r="AZ677" s="2"/>
      <c r="BA677" s="2"/>
      <c r="BB677" s="2"/>
      <c r="BC677" s="2"/>
      <c r="BD677" s="181"/>
      <c r="BE677" s="181"/>
      <c r="BF677" s="181"/>
      <c r="BG677" s="181"/>
      <c r="BH677" s="181"/>
      <c r="BI677" s="2"/>
      <c r="BJ677" s="2"/>
      <c r="BK677" s="2"/>
      <c r="BN677" s="2"/>
      <c r="BQ677" s="45"/>
    </row>
    <row r="678" spans="1:69" customFormat="1" ht="15.75" hidden="1"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04"/>
      <c r="AI678" s="212" t="s">
        <v>3420</v>
      </c>
      <c r="AJ678" s="213">
        <v>281204</v>
      </c>
      <c r="AK678" s="2"/>
      <c r="AL678" s="2"/>
      <c r="AM678" s="2"/>
      <c r="AN678" s="2"/>
      <c r="AO678" s="2"/>
      <c r="AP678" s="2"/>
      <c r="AQ678" s="2"/>
      <c r="AR678" s="2"/>
      <c r="AS678" s="2"/>
      <c r="AT678" s="2"/>
      <c r="AU678" s="2"/>
      <c r="AV678" s="2"/>
      <c r="AW678" s="2"/>
      <c r="AX678" s="2"/>
      <c r="AY678" s="2"/>
      <c r="AZ678" s="2"/>
      <c r="BA678" s="2"/>
      <c r="BB678" s="2"/>
      <c r="BC678" s="2"/>
      <c r="BD678" s="181"/>
      <c r="BE678" s="181"/>
      <c r="BF678" s="181"/>
      <c r="BG678" s="181"/>
      <c r="BH678" s="181"/>
      <c r="BI678" s="2"/>
      <c r="BJ678" s="2"/>
      <c r="BK678" s="2"/>
      <c r="BN678" s="2"/>
      <c r="BQ678" s="45"/>
    </row>
    <row r="679" spans="1:69" customFormat="1" ht="15.75" hidden="1"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04"/>
      <c r="AI679" s="212" t="s">
        <v>3421</v>
      </c>
      <c r="AJ679" s="213">
        <v>281205</v>
      </c>
      <c r="AK679" s="2"/>
      <c r="AL679" s="2"/>
      <c r="AM679" s="2"/>
      <c r="AN679" s="2"/>
      <c r="AO679" s="2"/>
      <c r="AP679" s="2"/>
      <c r="AQ679" s="2"/>
      <c r="AR679" s="2"/>
      <c r="AS679" s="2"/>
      <c r="AT679" s="2"/>
      <c r="AU679" s="2"/>
      <c r="AV679" s="2"/>
      <c r="AW679" s="2"/>
      <c r="AX679" s="2"/>
      <c r="AY679" s="2"/>
      <c r="AZ679" s="2"/>
      <c r="BA679" s="2"/>
      <c r="BB679" s="2"/>
      <c r="BC679" s="2"/>
      <c r="BD679" s="181"/>
      <c r="BE679" s="181"/>
      <c r="BF679" s="181"/>
      <c r="BG679" s="181"/>
      <c r="BH679" s="181"/>
      <c r="BI679" s="2"/>
      <c r="BJ679" s="2"/>
      <c r="BK679" s="2"/>
      <c r="BN679" s="2"/>
      <c r="BQ679" s="45"/>
    </row>
    <row r="680" spans="1:69" customFormat="1" ht="15.75" hidden="1"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04"/>
      <c r="AI680" s="212" t="s">
        <v>3422</v>
      </c>
      <c r="AJ680" s="213">
        <v>281206</v>
      </c>
      <c r="AK680" s="2"/>
      <c r="AL680" s="2"/>
      <c r="AM680" s="2"/>
      <c r="AN680" s="2"/>
      <c r="AO680" s="2"/>
      <c r="AP680" s="2"/>
      <c r="AQ680" s="2"/>
      <c r="AR680" s="2"/>
      <c r="AS680" s="2"/>
      <c r="AT680" s="2"/>
      <c r="AU680" s="2"/>
      <c r="AV680" s="2"/>
      <c r="AW680" s="2"/>
      <c r="AX680" s="2"/>
      <c r="AY680" s="2"/>
      <c r="AZ680" s="2"/>
      <c r="BA680" s="2"/>
      <c r="BB680" s="2"/>
      <c r="BC680" s="2"/>
      <c r="BD680" s="181"/>
      <c r="BE680" s="181"/>
      <c r="BF680" s="181"/>
      <c r="BG680" s="181"/>
      <c r="BH680" s="181"/>
      <c r="BI680" s="2"/>
      <c r="BJ680" s="2"/>
      <c r="BK680" s="2"/>
      <c r="BN680" s="2"/>
      <c r="BQ680" s="45"/>
    </row>
    <row r="681" spans="1:69" customFormat="1" ht="15.75" hidden="1"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04"/>
      <c r="AI681" s="212" t="s">
        <v>3423</v>
      </c>
      <c r="AJ681" s="213">
        <v>281207</v>
      </c>
      <c r="AK681" s="2"/>
      <c r="AL681" s="2"/>
      <c r="AM681" s="2"/>
      <c r="AN681" s="2"/>
      <c r="AO681" s="2"/>
      <c r="AP681" s="2"/>
      <c r="AQ681" s="2"/>
      <c r="AR681" s="2"/>
      <c r="AS681" s="2"/>
      <c r="AT681" s="2"/>
      <c r="AU681" s="2"/>
      <c r="AV681" s="2"/>
      <c r="AW681" s="2"/>
      <c r="AX681" s="2"/>
      <c r="AY681" s="2"/>
      <c r="AZ681" s="2"/>
      <c r="BA681" s="2"/>
      <c r="BB681" s="2"/>
      <c r="BC681" s="2"/>
      <c r="BD681" s="181"/>
      <c r="BE681" s="181"/>
      <c r="BF681" s="181"/>
      <c r="BG681" s="181"/>
      <c r="BH681" s="181"/>
      <c r="BI681" s="2"/>
      <c r="BJ681" s="2"/>
      <c r="BK681" s="2"/>
      <c r="BN681" s="2"/>
      <c r="BQ681" s="45"/>
    </row>
    <row r="682" spans="1:69" customFormat="1" ht="15.75" hidden="1"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04"/>
      <c r="AI682" s="212" t="s">
        <v>3424</v>
      </c>
      <c r="AJ682" s="213">
        <v>281208</v>
      </c>
      <c r="AK682" s="2"/>
      <c r="AL682" s="2"/>
      <c r="AM682" s="2"/>
      <c r="AN682" s="2"/>
      <c r="AO682" s="2"/>
      <c r="AP682" s="2"/>
      <c r="AQ682" s="2"/>
      <c r="AR682" s="2"/>
      <c r="AS682" s="2"/>
      <c r="AT682" s="2"/>
      <c r="AU682" s="2"/>
      <c r="AV682" s="2"/>
      <c r="AW682" s="2"/>
      <c r="AX682" s="2"/>
      <c r="AY682" s="2"/>
      <c r="AZ682" s="2"/>
      <c r="BA682" s="2"/>
      <c r="BB682" s="2"/>
      <c r="BC682" s="2"/>
      <c r="BD682" s="181"/>
      <c r="BE682" s="181"/>
      <c r="BF682" s="181"/>
      <c r="BG682" s="181"/>
      <c r="BH682" s="181"/>
      <c r="BI682" s="2"/>
      <c r="BJ682" s="2"/>
      <c r="BK682" s="2"/>
      <c r="BN682" s="2"/>
      <c r="BQ682" s="45"/>
    </row>
    <row r="683" spans="1:69" customFormat="1" ht="15.75" hidden="1"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04"/>
      <c r="AI683" s="212" t="s">
        <v>3425</v>
      </c>
      <c r="AJ683" s="213">
        <v>281209</v>
      </c>
      <c r="AK683" s="2"/>
      <c r="AL683" s="2"/>
      <c r="AM683" s="2"/>
      <c r="AN683" s="2"/>
      <c r="AO683" s="2"/>
      <c r="AP683" s="2"/>
      <c r="AQ683" s="2"/>
      <c r="AR683" s="2"/>
      <c r="AS683" s="2"/>
      <c r="AT683" s="2"/>
      <c r="AU683" s="2"/>
      <c r="AV683" s="2"/>
      <c r="AW683" s="2"/>
      <c r="AX683" s="2"/>
      <c r="AY683" s="2"/>
      <c r="AZ683" s="2"/>
      <c r="BA683" s="2"/>
      <c r="BB683" s="2"/>
      <c r="BC683" s="2"/>
      <c r="BD683" s="181"/>
      <c r="BE683" s="181"/>
      <c r="BF683" s="181"/>
      <c r="BG683" s="181"/>
      <c r="BH683" s="181"/>
      <c r="BI683" s="2"/>
      <c r="BJ683" s="2"/>
      <c r="BK683" s="2"/>
      <c r="BN683" s="2"/>
      <c r="BQ683" s="45"/>
    </row>
    <row r="684" spans="1:69" customFormat="1" ht="15.75" hidden="1"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04"/>
      <c r="AI684" s="212" t="s">
        <v>3426</v>
      </c>
      <c r="AJ684" s="213">
        <v>281210</v>
      </c>
      <c r="AK684" s="2"/>
      <c r="AL684" s="2"/>
      <c r="AM684" s="2"/>
      <c r="AN684" s="2"/>
      <c r="AO684" s="2"/>
      <c r="AP684" s="2"/>
      <c r="AQ684" s="2"/>
      <c r="AR684" s="2"/>
      <c r="AS684" s="2"/>
      <c r="AT684" s="2"/>
      <c r="AU684" s="2"/>
      <c r="AV684" s="2"/>
      <c r="AW684" s="2"/>
      <c r="AX684" s="2"/>
      <c r="AY684" s="2"/>
      <c r="AZ684" s="2"/>
      <c r="BA684" s="2"/>
      <c r="BB684" s="2"/>
      <c r="BC684" s="2"/>
      <c r="BD684" s="181"/>
      <c r="BE684" s="181"/>
      <c r="BF684" s="181"/>
      <c r="BG684" s="181"/>
      <c r="BH684" s="181"/>
      <c r="BI684" s="2"/>
      <c r="BJ684" s="2"/>
      <c r="BK684" s="2"/>
      <c r="BN684" s="2"/>
      <c r="BQ684" s="45"/>
    </row>
    <row r="685" spans="1:69" customFormat="1" ht="15.75" hidden="1"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04"/>
      <c r="AI685" s="212" t="s">
        <v>3427</v>
      </c>
      <c r="AJ685" s="213">
        <v>281211</v>
      </c>
      <c r="AK685" s="2"/>
      <c r="AL685" s="2"/>
      <c r="AM685" s="2"/>
      <c r="AN685" s="2"/>
      <c r="AO685" s="2"/>
      <c r="AP685" s="2"/>
      <c r="AQ685" s="2"/>
      <c r="AR685" s="2"/>
      <c r="AS685" s="2"/>
      <c r="AT685" s="2"/>
      <c r="AU685" s="2"/>
      <c r="AV685" s="2"/>
      <c r="AW685" s="2"/>
      <c r="AX685" s="2"/>
      <c r="AY685" s="2"/>
      <c r="AZ685" s="2"/>
      <c r="BA685" s="2"/>
      <c r="BB685" s="2"/>
      <c r="BC685" s="2"/>
      <c r="BD685" s="181"/>
      <c r="BE685" s="181"/>
      <c r="BF685" s="181"/>
      <c r="BG685" s="181"/>
      <c r="BH685" s="181"/>
      <c r="BI685" s="2"/>
      <c r="BJ685" s="2"/>
      <c r="BK685" s="2"/>
      <c r="BN685" s="2"/>
      <c r="BQ685" s="45"/>
    </row>
    <row r="686" spans="1:69" customFormat="1" ht="15.75" hidden="1"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04"/>
      <c r="AI686" s="212" t="s">
        <v>3428</v>
      </c>
      <c r="AJ686" s="213">
        <v>281212</v>
      </c>
      <c r="AK686" s="2"/>
      <c r="AL686" s="2"/>
      <c r="AM686" s="2"/>
      <c r="AN686" s="2"/>
      <c r="AO686" s="2"/>
      <c r="AP686" s="2"/>
      <c r="AQ686" s="2"/>
      <c r="AR686" s="2"/>
      <c r="AS686" s="2"/>
      <c r="AT686" s="2"/>
      <c r="AU686" s="2"/>
      <c r="AV686" s="2"/>
      <c r="AW686" s="2"/>
      <c r="AX686" s="2"/>
      <c r="AY686" s="2"/>
      <c r="AZ686" s="2"/>
      <c r="BA686" s="2"/>
      <c r="BB686" s="2"/>
      <c r="BC686" s="2"/>
      <c r="BD686" s="181"/>
      <c r="BE686" s="181"/>
      <c r="BF686" s="181"/>
      <c r="BG686" s="181"/>
      <c r="BH686" s="181"/>
      <c r="BI686" s="2"/>
      <c r="BJ686" s="2"/>
      <c r="BK686" s="2"/>
      <c r="BN686" s="2"/>
      <c r="BQ686" s="45"/>
    </row>
    <row r="687" spans="1:69" customFormat="1" ht="15.75" hidden="1"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04"/>
      <c r="AI687" s="212" t="s">
        <v>3429</v>
      </c>
      <c r="AJ687" s="213">
        <v>281213</v>
      </c>
      <c r="AK687" s="2"/>
      <c r="AL687" s="2"/>
      <c r="AM687" s="2"/>
      <c r="AN687" s="2"/>
      <c r="AO687" s="2"/>
      <c r="AP687" s="2"/>
      <c r="AQ687" s="2"/>
      <c r="AR687" s="2"/>
      <c r="AS687" s="2"/>
      <c r="AT687" s="2"/>
      <c r="AU687" s="2"/>
      <c r="AV687" s="2"/>
      <c r="AW687" s="2"/>
      <c r="AX687" s="2"/>
      <c r="AY687" s="2"/>
      <c r="AZ687" s="2"/>
      <c r="BA687" s="2"/>
      <c r="BB687" s="2"/>
      <c r="BC687" s="2"/>
      <c r="BD687" s="181"/>
      <c r="BE687" s="181"/>
      <c r="BF687" s="181"/>
      <c r="BG687" s="181"/>
      <c r="BH687" s="181"/>
      <c r="BI687" s="2"/>
      <c r="BJ687" s="2"/>
      <c r="BK687" s="2"/>
      <c r="BN687" s="2"/>
      <c r="BQ687" s="45"/>
    </row>
    <row r="688" spans="1:69" customFormat="1" ht="15.75" hidden="1"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04"/>
      <c r="AI688" s="212" t="s">
        <v>3430</v>
      </c>
      <c r="AJ688" s="213">
        <v>281214</v>
      </c>
      <c r="AK688" s="2"/>
      <c r="AL688" s="2"/>
      <c r="AM688" s="2"/>
      <c r="AN688" s="2"/>
      <c r="AO688" s="2"/>
      <c r="AP688" s="2"/>
      <c r="AQ688" s="2"/>
      <c r="AR688" s="2"/>
      <c r="AS688" s="2"/>
      <c r="AT688" s="2"/>
      <c r="AU688" s="2"/>
      <c r="AV688" s="2"/>
      <c r="AW688" s="2"/>
      <c r="AX688" s="2"/>
      <c r="AY688" s="2"/>
      <c r="AZ688" s="2"/>
      <c r="BA688" s="2"/>
      <c r="BB688" s="2"/>
      <c r="BC688" s="2"/>
      <c r="BD688" s="181"/>
      <c r="BE688" s="181"/>
      <c r="BF688" s="181"/>
      <c r="BG688" s="181"/>
      <c r="BH688" s="181"/>
      <c r="BI688" s="2"/>
      <c r="BJ688" s="2"/>
      <c r="BK688" s="2"/>
      <c r="BN688" s="2"/>
      <c r="BQ688" s="45"/>
    </row>
    <row r="689" spans="1:69" customFormat="1" ht="15.75" hidden="1"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04"/>
      <c r="AI689" s="212" t="s">
        <v>3431</v>
      </c>
      <c r="AJ689" s="213">
        <v>281215</v>
      </c>
      <c r="AK689" s="2"/>
      <c r="AL689" s="2"/>
      <c r="AM689" s="2"/>
      <c r="AN689" s="2"/>
      <c r="AO689" s="2"/>
      <c r="AP689" s="2"/>
      <c r="AQ689" s="2"/>
      <c r="AR689" s="2"/>
      <c r="AS689" s="2"/>
      <c r="AT689" s="2"/>
      <c r="AU689" s="2"/>
      <c r="AV689" s="2"/>
      <c r="AW689" s="2"/>
      <c r="AX689" s="2"/>
      <c r="AY689" s="2"/>
      <c r="AZ689" s="2"/>
      <c r="BA689" s="2"/>
      <c r="BB689" s="2"/>
      <c r="BC689" s="2"/>
      <c r="BD689" s="181"/>
      <c r="BE689" s="181"/>
      <c r="BF689" s="181"/>
      <c r="BG689" s="181"/>
      <c r="BH689" s="181"/>
      <c r="BI689" s="2"/>
      <c r="BJ689" s="2"/>
      <c r="BK689" s="2"/>
      <c r="BN689" s="2"/>
      <c r="BQ689" s="45"/>
    </row>
    <row r="690" spans="1:69" customFormat="1" ht="15.75" hidden="1"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04"/>
      <c r="AI690" s="212" t="s">
        <v>3432</v>
      </c>
      <c r="AJ690" s="213">
        <v>281216</v>
      </c>
      <c r="AK690" s="2"/>
      <c r="AL690" s="2"/>
      <c r="AM690" s="2"/>
      <c r="AN690" s="2"/>
      <c r="AO690" s="2"/>
      <c r="AP690" s="2"/>
      <c r="AQ690" s="2"/>
      <c r="AR690" s="2"/>
      <c r="AS690" s="2"/>
      <c r="AT690" s="2"/>
      <c r="AU690" s="2"/>
      <c r="AV690" s="2"/>
      <c r="AW690" s="2"/>
      <c r="AX690" s="2"/>
      <c r="AY690" s="2"/>
      <c r="AZ690" s="2"/>
      <c r="BA690" s="2"/>
      <c r="BB690" s="2"/>
      <c r="BC690" s="2"/>
      <c r="BD690" s="181"/>
      <c r="BE690" s="181"/>
      <c r="BF690" s="181"/>
      <c r="BG690" s="181"/>
      <c r="BH690" s="181"/>
      <c r="BI690" s="2"/>
      <c r="BJ690" s="2"/>
      <c r="BK690" s="2"/>
      <c r="BN690" s="2"/>
      <c r="BQ690" s="45"/>
    </row>
    <row r="691" spans="1:69" customFormat="1" ht="15.75" hidden="1"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04"/>
      <c r="AI691" s="212" t="s">
        <v>3433</v>
      </c>
      <c r="AJ691" s="213">
        <v>281217</v>
      </c>
      <c r="AK691" s="2"/>
      <c r="AL691" s="2"/>
      <c r="AM691" s="2"/>
      <c r="AN691" s="2"/>
      <c r="AO691" s="2"/>
      <c r="AP691" s="2"/>
      <c r="AQ691" s="2"/>
      <c r="AR691" s="2"/>
      <c r="AS691" s="2"/>
      <c r="AT691" s="2"/>
      <c r="AU691" s="2"/>
      <c r="AV691" s="2"/>
      <c r="AW691" s="2"/>
      <c r="AX691" s="2"/>
      <c r="AY691" s="2"/>
      <c r="AZ691" s="2"/>
      <c r="BA691" s="2"/>
      <c r="BB691" s="2"/>
      <c r="BC691" s="2"/>
      <c r="BD691" s="181"/>
      <c r="BE691" s="181"/>
      <c r="BF691" s="181"/>
      <c r="BG691" s="181"/>
      <c r="BH691" s="181"/>
      <c r="BI691" s="2"/>
      <c r="BJ691" s="2"/>
      <c r="BK691" s="2"/>
      <c r="BN691" s="2"/>
      <c r="BQ691" s="45"/>
    </row>
    <row r="692" spans="1:69" customFormat="1" ht="15.75" hidden="1"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04"/>
      <c r="AI692" s="212" t="s">
        <v>3434</v>
      </c>
      <c r="AJ692" s="213">
        <v>281218</v>
      </c>
      <c r="AK692" s="2"/>
      <c r="AL692" s="2"/>
      <c r="AM692" s="2"/>
      <c r="AN692" s="2"/>
      <c r="AO692" s="2"/>
      <c r="AP692" s="2"/>
      <c r="AQ692" s="2"/>
      <c r="AR692" s="2"/>
      <c r="AS692" s="2"/>
      <c r="AT692" s="2"/>
      <c r="AU692" s="2"/>
      <c r="AV692" s="2"/>
      <c r="AW692" s="2"/>
      <c r="AX692" s="2"/>
      <c r="AY692" s="2"/>
      <c r="AZ692" s="2"/>
      <c r="BA692" s="2"/>
      <c r="BB692" s="2"/>
      <c r="BC692" s="2"/>
      <c r="BD692" s="181"/>
      <c r="BE692" s="181"/>
      <c r="BF692" s="181"/>
      <c r="BG692" s="181"/>
      <c r="BH692" s="181"/>
      <c r="BI692" s="2"/>
      <c r="BJ692" s="2"/>
      <c r="BK692" s="2"/>
      <c r="BN692" s="2"/>
      <c r="BQ692" s="45"/>
    </row>
    <row r="693" spans="1:69" customFormat="1" ht="15.75" hidden="1"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04"/>
      <c r="AI693" s="212" t="s">
        <v>3435</v>
      </c>
      <c r="AJ693" s="213">
        <v>281219</v>
      </c>
      <c r="AK693" s="2"/>
      <c r="AL693" s="2"/>
      <c r="AM693" s="2"/>
      <c r="AN693" s="2"/>
      <c r="AO693" s="2"/>
      <c r="AP693" s="2"/>
      <c r="AQ693" s="2"/>
      <c r="AR693" s="2"/>
      <c r="AS693" s="2"/>
      <c r="AT693" s="2"/>
      <c r="AU693" s="2"/>
      <c r="AV693" s="2"/>
      <c r="AW693" s="2"/>
      <c r="AX693" s="2"/>
      <c r="AY693" s="2"/>
      <c r="AZ693" s="2"/>
      <c r="BA693" s="2"/>
      <c r="BB693" s="2"/>
      <c r="BC693" s="2"/>
      <c r="BD693" s="181"/>
      <c r="BE693" s="181"/>
      <c r="BF693" s="181"/>
      <c r="BG693" s="181"/>
      <c r="BH693" s="181"/>
      <c r="BI693" s="2"/>
      <c r="BJ693" s="2"/>
      <c r="BK693" s="2"/>
      <c r="BN693" s="2"/>
      <c r="BQ693" s="45"/>
    </row>
    <row r="694" spans="1:69" customFormat="1" ht="15.75" hidden="1"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04"/>
      <c r="AI694" s="212" t="s">
        <v>3436</v>
      </c>
      <c r="AJ694" s="213">
        <v>281220</v>
      </c>
      <c r="AK694" s="2"/>
      <c r="AL694" s="2"/>
      <c r="AM694" s="2"/>
      <c r="AN694" s="2"/>
      <c r="AO694" s="2"/>
      <c r="AP694" s="2"/>
      <c r="AQ694" s="2"/>
      <c r="AR694" s="2"/>
      <c r="AS694" s="2"/>
      <c r="AT694" s="2"/>
      <c r="AU694" s="2"/>
      <c r="AV694" s="2"/>
      <c r="AW694" s="2"/>
      <c r="AX694" s="2"/>
      <c r="AY694" s="2"/>
      <c r="AZ694" s="2"/>
      <c r="BA694" s="2"/>
      <c r="BB694" s="2"/>
      <c r="BC694" s="2"/>
      <c r="BD694" s="181"/>
      <c r="BE694" s="181"/>
      <c r="BF694" s="181"/>
      <c r="BG694" s="181"/>
      <c r="BH694" s="181"/>
      <c r="BI694" s="2"/>
      <c r="BJ694" s="2"/>
      <c r="BK694" s="2"/>
      <c r="BN694" s="2"/>
      <c r="BQ694" s="45"/>
    </row>
    <row r="695" spans="1:69" customFormat="1" ht="15.75" hidden="1"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04"/>
      <c r="AI695" s="212" t="s">
        <v>3437</v>
      </c>
      <c r="AJ695" s="213">
        <v>281221</v>
      </c>
      <c r="AK695" s="2"/>
      <c r="AL695" s="2"/>
      <c r="AM695" s="2"/>
      <c r="AN695" s="2"/>
      <c r="AO695" s="2"/>
      <c r="AP695" s="2"/>
      <c r="AQ695" s="2"/>
      <c r="AR695" s="2"/>
      <c r="AS695" s="2"/>
      <c r="AT695" s="2"/>
      <c r="AU695" s="2"/>
      <c r="AV695" s="2"/>
      <c r="AW695" s="2"/>
      <c r="AX695" s="2"/>
      <c r="AY695" s="2"/>
      <c r="AZ695" s="2"/>
      <c r="BA695" s="2"/>
      <c r="BB695" s="2"/>
      <c r="BC695" s="2"/>
      <c r="BD695" s="181"/>
      <c r="BE695" s="181"/>
      <c r="BF695" s="181"/>
      <c r="BG695" s="181"/>
      <c r="BH695" s="181"/>
      <c r="BI695" s="2"/>
      <c r="BJ695" s="2"/>
      <c r="BK695" s="2"/>
      <c r="BN695" s="2"/>
      <c r="BQ695" s="45"/>
    </row>
    <row r="696" spans="1:69" customFormat="1" ht="15.75" hidden="1"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04"/>
      <c r="AI696" s="212" t="s">
        <v>3438</v>
      </c>
      <c r="AJ696" s="213">
        <v>281222</v>
      </c>
      <c r="AK696" s="2"/>
      <c r="AL696" s="2"/>
      <c r="AM696" s="2"/>
      <c r="AN696" s="2"/>
      <c r="AO696" s="2"/>
      <c r="AP696" s="2"/>
      <c r="AQ696" s="2"/>
      <c r="AR696" s="2"/>
      <c r="AS696" s="2"/>
      <c r="AT696" s="2"/>
      <c r="AU696" s="2"/>
      <c r="AV696" s="2"/>
      <c r="AW696" s="2"/>
      <c r="AX696" s="2"/>
      <c r="AY696" s="2"/>
      <c r="AZ696" s="2"/>
      <c r="BA696" s="2"/>
      <c r="BB696" s="2"/>
      <c r="BC696" s="2"/>
      <c r="BD696" s="181"/>
      <c r="BE696" s="181"/>
      <c r="BF696" s="181"/>
      <c r="BG696" s="181"/>
      <c r="BH696" s="181"/>
      <c r="BI696" s="2"/>
      <c r="BJ696" s="2"/>
      <c r="BK696" s="2"/>
      <c r="BN696" s="2"/>
      <c r="BQ696" s="45"/>
    </row>
    <row r="697" spans="1:69" customFormat="1" ht="15.75" hidden="1"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04"/>
      <c r="AI697" s="212" t="s">
        <v>3439</v>
      </c>
      <c r="AJ697" s="213">
        <v>281223</v>
      </c>
      <c r="AK697" s="2"/>
      <c r="AL697" s="2"/>
      <c r="AM697" s="2"/>
      <c r="AN697" s="2"/>
      <c r="AO697" s="2"/>
      <c r="AP697" s="2"/>
      <c r="AQ697" s="2"/>
      <c r="AR697" s="2"/>
      <c r="AS697" s="2"/>
      <c r="AT697" s="2"/>
      <c r="AU697" s="2"/>
      <c r="AV697" s="2"/>
      <c r="AW697" s="2"/>
      <c r="AX697" s="2"/>
      <c r="AY697" s="2"/>
      <c r="AZ697" s="2"/>
      <c r="BA697" s="2"/>
      <c r="BB697" s="2"/>
      <c r="BC697" s="2"/>
      <c r="BD697" s="181"/>
      <c r="BE697" s="181"/>
      <c r="BF697" s="181"/>
      <c r="BG697" s="181"/>
      <c r="BH697" s="181"/>
      <c r="BI697" s="2"/>
      <c r="BJ697" s="2"/>
      <c r="BK697" s="2"/>
      <c r="BN697" s="2"/>
      <c r="BQ697" s="45"/>
    </row>
    <row r="698" spans="1:69" customFormat="1" ht="15.75" hidden="1"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04"/>
      <c r="AI698" s="212" t="s">
        <v>3440</v>
      </c>
      <c r="AJ698" s="213">
        <v>281224</v>
      </c>
      <c r="AK698" s="2"/>
      <c r="AL698" s="2"/>
      <c r="AM698" s="2"/>
      <c r="AN698" s="2"/>
      <c r="AO698" s="2"/>
      <c r="AP698" s="2"/>
      <c r="AQ698" s="2"/>
      <c r="AR698" s="2"/>
      <c r="AS698" s="2"/>
      <c r="AT698" s="2"/>
      <c r="AU698" s="2"/>
      <c r="AV698" s="2"/>
      <c r="AW698" s="2"/>
      <c r="AX698" s="2"/>
      <c r="AY698" s="2"/>
      <c r="AZ698" s="2"/>
      <c r="BA698" s="2"/>
      <c r="BB698" s="2"/>
      <c r="BC698" s="2"/>
      <c r="BD698" s="181"/>
      <c r="BE698" s="181"/>
      <c r="BF698" s="181"/>
      <c r="BG698" s="181"/>
      <c r="BH698" s="181"/>
      <c r="BI698" s="2"/>
      <c r="BJ698" s="2"/>
      <c r="BK698" s="2"/>
      <c r="BN698" s="2"/>
      <c r="BQ698" s="45"/>
    </row>
    <row r="699" spans="1:69" customFormat="1" ht="15.75" hidden="1"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04"/>
      <c r="AI699" s="212" t="s">
        <v>3441</v>
      </c>
      <c r="AJ699" s="213">
        <v>281225</v>
      </c>
      <c r="AK699" s="2"/>
      <c r="AL699" s="2"/>
      <c r="AM699" s="2"/>
      <c r="AN699" s="2"/>
      <c r="AO699" s="2"/>
      <c r="AP699" s="2"/>
      <c r="AQ699" s="2"/>
      <c r="AR699" s="2"/>
      <c r="AS699" s="2"/>
      <c r="AT699" s="2"/>
      <c r="AU699" s="2"/>
      <c r="AV699" s="2"/>
      <c r="AW699" s="2"/>
      <c r="AX699" s="2"/>
      <c r="AY699" s="2"/>
      <c r="AZ699" s="2"/>
      <c r="BA699" s="2"/>
      <c r="BB699" s="2"/>
      <c r="BC699" s="2"/>
      <c r="BD699" s="181"/>
      <c r="BE699" s="181"/>
      <c r="BF699" s="181"/>
      <c r="BG699" s="181"/>
      <c r="BH699" s="181"/>
      <c r="BI699" s="2"/>
      <c r="BJ699" s="2"/>
      <c r="BK699" s="2"/>
      <c r="BN699" s="2"/>
      <c r="BQ699" s="45"/>
    </row>
    <row r="700" spans="1:69" customFormat="1" ht="15.75" hidden="1"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04"/>
      <c r="AI700" s="212" t="s">
        <v>3442</v>
      </c>
      <c r="AJ700" s="213">
        <v>281226</v>
      </c>
      <c r="AK700" s="2"/>
      <c r="AL700" s="2"/>
      <c r="AM700" s="2"/>
      <c r="AN700" s="2"/>
      <c r="AO700" s="2"/>
      <c r="AP700" s="2"/>
      <c r="AQ700" s="2"/>
      <c r="AR700" s="2"/>
      <c r="AS700" s="2"/>
      <c r="AT700" s="2"/>
      <c r="AU700" s="2"/>
      <c r="AV700" s="2"/>
      <c r="AW700" s="2"/>
      <c r="AX700" s="2"/>
      <c r="AY700" s="2"/>
      <c r="AZ700" s="2"/>
      <c r="BA700" s="2"/>
      <c r="BB700" s="2"/>
      <c r="BC700" s="2"/>
      <c r="BD700" s="181"/>
      <c r="BE700" s="181"/>
      <c r="BF700" s="181"/>
      <c r="BG700" s="181"/>
      <c r="BH700" s="181"/>
      <c r="BI700" s="2"/>
      <c r="BJ700" s="2"/>
      <c r="BK700" s="2"/>
      <c r="BN700" s="2"/>
      <c r="BQ700" s="45"/>
    </row>
    <row r="701" spans="1:69" customFormat="1" ht="15.75" hidden="1"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04"/>
      <c r="AI701" s="212" t="s">
        <v>3443</v>
      </c>
      <c r="AJ701" s="213">
        <v>281227</v>
      </c>
      <c r="AK701" s="2"/>
      <c r="AL701" s="2"/>
      <c r="AM701" s="2"/>
      <c r="AN701" s="2"/>
      <c r="AO701" s="2"/>
      <c r="AP701" s="2"/>
      <c r="AQ701" s="2"/>
      <c r="AR701" s="2"/>
      <c r="AS701" s="2"/>
      <c r="AT701" s="2"/>
      <c r="AU701" s="2"/>
      <c r="AV701" s="2"/>
      <c r="AW701" s="2"/>
      <c r="AX701" s="2"/>
      <c r="AY701" s="2"/>
      <c r="AZ701" s="2"/>
      <c r="BA701" s="2"/>
      <c r="BB701" s="2"/>
      <c r="BC701" s="2"/>
      <c r="BD701" s="181"/>
      <c r="BE701" s="181"/>
      <c r="BF701" s="181"/>
      <c r="BG701" s="181"/>
      <c r="BH701" s="181"/>
      <c r="BI701" s="2"/>
      <c r="BJ701" s="2"/>
      <c r="BK701" s="2"/>
      <c r="BN701" s="2"/>
      <c r="BQ701" s="45"/>
    </row>
    <row r="702" spans="1:69" customFormat="1" ht="15.75" hidden="1"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04"/>
      <c r="AI702" s="212" t="s">
        <v>3444</v>
      </c>
      <c r="AJ702" s="213">
        <v>281228</v>
      </c>
      <c r="AK702" s="2"/>
      <c r="AL702" s="2"/>
      <c r="AM702" s="2"/>
      <c r="AN702" s="2"/>
      <c r="AO702" s="2"/>
      <c r="AP702" s="2"/>
      <c r="AQ702" s="2"/>
      <c r="AR702" s="2"/>
      <c r="AS702" s="2"/>
      <c r="AT702" s="2"/>
      <c r="AU702" s="2"/>
      <c r="AV702" s="2"/>
      <c r="AW702" s="2"/>
      <c r="AX702" s="2"/>
      <c r="AY702" s="2"/>
      <c r="AZ702" s="2"/>
      <c r="BA702" s="2"/>
      <c r="BB702" s="2"/>
      <c r="BC702" s="2"/>
      <c r="BD702" s="181"/>
      <c r="BE702" s="181"/>
      <c r="BF702" s="181"/>
      <c r="BG702" s="181"/>
      <c r="BH702" s="181"/>
      <c r="BI702" s="2"/>
      <c r="BJ702" s="2"/>
      <c r="BK702" s="2"/>
      <c r="BN702" s="2"/>
      <c r="BQ702" s="45"/>
    </row>
    <row r="703" spans="1:69" customFormat="1" ht="15.75" hidden="1"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04"/>
      <c r="AI703" s="212" t="s">
        <v>3445</v>
      </c>
      <c r="AJ703" s="213">
        <v>281229</v>
      </c>
      <c r="AK703" s="2"/>
      <c r="AL703" s="2"/>
      <c r="AM703" s="2"/>
      <c r="AN703" s="2"/>
      <c r="AO703" s="2"/>
      <c r="AP703" s="2"/>
      <c r="AQ703" s="2"/>
      <c r="AR703" s="2"/>
      <c r="AS703" s="2"/>
      <c r="AT703" s="2"/>
      <c r="AU703" s="2"/>
      <c r="AV703" s="2"/>
      <c r="AW703" s="2"/>
      <c r="AX703" s="2"/>
      <c r="AY703" s="2"/>
      <c r="AZ703" s="2"/>
      <c r="BA703" s="2"/>
      <c r="BB703" s="2"/>
      <c r="BC703" s="2"/>
      <c r="BD703" s="181"/>
      <c r="BE703" s="181"/>
      <c r="BF703" s="181"/>
      <c r="BG703" s="181"/>
      <c r="BH703" s="181"/>
      <c r="BI703" s="2"/>
      <c r="BJ703" s="2"/>
      <c r="BK703" s="2"/>
      <c r="BN703" s="2"/>
      <c r="BQ703" s="45"/>
    </row>
    <row r="704" spans="1:69" customFormat="1" ht="15.75" hidden="1"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04"/>
      <c r="AI704" s="212" t="s">
        <v>3446</v>
      </c>
      <c r="AJ704" s="213">
        <v>281230</v>
      </c>
      <c r="AK704" s="2"/>
      <c r="AL704" s="2"/>
      <c r="AM704" s="2"/>
      <c r="AN704" s="2"/>
      <c r="AO704" s="2"/>
      <c r="AP704" s="2"/>
      <c r="AQ704" s="2"/>
      <c r="AR704" s="2"/>
      <c r="AS704" s="2"/>
      <c r="AT704" s="2"/>
      <c r="AU704" s="2"/>
      <c r="AV704" s="2"/>
      <c r="AW704" s="2"/>
      <c r="AX704" s="2"/>
      <c r="AY704" s="2"/>
      <c r="AZ704" s="2"/>
      <c r="BA704" s="2"/>
      <c r="BB704" s="2"/>
      <c r="BC704" s="2"/>
      <c r="BD704" s="181"/>
      <c r="BE704" s="181"/>
      <c r="BF704" s="181"/>
      <c r="BG704" s="181"/>
      <c r="BH704" s="181"/>
      <c r="BI704" s="2"/>
      <c r="BJ704" s="2"/>
      <c r="BK704" s="2"/>
      <c r="BN704" s="2"/>
      <c r="BQ704" s="45"/>
    </row>
    <row r="705" spans="1:69" customFormat="1" ht="15.75" hidden="1"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04"/>
      <c r="AI705" s="212" t="s">
        <v>3447</v>
      </c>
      <c r="AJ705" s="213">
        <v>281231</v>
      </c>
      <c r="AK705" s="2"/>
      <c r="AL705" s="2"/>
      <c r="AM705" s="2"/>
      <c r="AN705" s="2"/>
      <c r="AO705" s="2"/>
      <c r="AP705" s="2"/>
      <c r="AQ705" s="2"/>
      <c r="AR705" s="2"/>
      <c r="AS705" s="2"/>
      <c r="AT705" s="2"/>
      <c r="AU705" s="2"/>
      <c r="AV705" s="2"/>
      <c r="AW705" s="2"/>
      <c r="AX705" s="2"/>
      <c r="AY705" s="2"/>
      <c r="AZ705" s="2"/>
      <c r="BA705" s="2"/>
      <c r="BB705" s="2"/>
      <c r="BC705" s="2"/>
      <c r="BD705" s="181"/>
      <c r="BE705" s="181"/>
      <c r="BF705" s="181"/>
      <c r="BG705" s="181"/>
      <c r="BH705" s="181"/>
      <c r="BI705" s="2"/>
      <c r="BJ705" s="2"/>
      <c r="BK705" s="2"/>
      <c r="BN705" s="2"/>
      <c r="BQ705" s="45"/>
    </row>
    <row r="706" spans="1:69" customFormat="1" ht="15.75" hidden="1"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04"/>
      <c r="AI706" s="212" t="s">
        <v>3448</v>
      </c>
      <c r="AJ706" s="213">
        <v>281232</v>
      </c>
      <c r="AK706" s="2"/>
      <c r="AL706" s="2"/>
      <c r="AM706" s="2"/>
      <c r="AN706" s="2"/>
      <c r="AO706" s="2"/>
      <c r="AP706" s="2"/>
      <c r="AQ706" s="2"/>
      <c r="AR706" s="2"/>
      <c r="AS706" s="2"/>
      <c r="AT706" s="2"/>
      <c r="AU706" s="2"/>
      <c r="AV706" s="2"/>
      <c r="AW706" s="2"/>
      <c r="AX706" s="2"/>
      <c r="AY706" s="2"/>
      <c r="AZ706" s="2"/>
      <c r="BA706" s="2"/>
      <c r="BB706" s="2"/>
      <c r="BC706" s="2"/>
      <c r="BD706" s="181"/>
      <c r="BE706" s="181"/>
      <c r="BF706" s="181"/>
      <c r="BG706" s="181"/>
      <c r="BH706" s="181"/>
      <c r="BI706" s="2"/>
      <c r="BJ706" s="2"/>
      <c r="BK706" s="2"/>
      <c r="BN706" s="2"/>
      <c r="BQ706" s="45"/>
    </row>
    <row r="707" spans="1:69" customFormat="1" ht="15.75" hidden="1"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04"/>
      <c r="AI707" s="212" t="s">
        <v>3449</v>
      </c>
      <c r="AJ707" s="213">
        <v>281233</v>
      </c>
      <c r="AK707" s="2"/>
      <c r="AL707" s="2"/>
      <c r="AM707" s="2"/>
      <c r="AN707" s="2"/>
      <c r="AO707" s="2"/>
      <c r="AP707" s="2"/>
      <c r="AQ707" s="2"/>
      <c r="AR707" s="2"/>
      <c r="AS707" s="2"/>
      <c r="AT707" s="2"/>
      <c r="AU707" s="2"/>
      <c r="AV707" s="2"/>
      <c r="AW707" s="2"/>
      <c r="AX707" s="2"/>
      <c r="AY707" s="2"/>
      <c r="AZ707" s="2"/>
      <c r="BA707" s="2"/>
      <c r="BB707" s="2"/>
      <c r="BC707" s="2"/>
      <c r="BD707" s="181"/>
      <c r="BE707" s="181"/>
      <c r="BF707" s="181"/>
      <c r="BG707" s="181"/>
      <c r="BH707" s="181"/>
      <c r="BI707" s="2"/>
      <c r="BJ707" s="2"/>
      <c r="BK707" s="2"/>
      <c r="BN707" s="2"/>
      <c r="BQ707" s="45"/>
    </row>
    <row r="708" spans="1:69" customFormat="1" ht="15.75" hidden="1"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04"/>
      <c r="AI708" s="212" t="s">
        <v>3349</v>
      </c>
      <c r="AJ708" s="213">
        <v>281234</v>
      </c>
      <c r="AK708" s="2"/>
      <c r="AL708" s="2"/>
      <c r="AM708" s="2"/>
      <c r="AN708" s="2"/>
      <c r="AO708" s="2"/>
      <c r="AP708" s="2"/>
      <c r="AQ708" s="2"/>
      <c r="AR708" s="2"/>
      <c r="AS708" s="2"/>
      <c r="AT708" s="2"/>
      <c r="AU708" s="2"/>
      <c r="AV708" s="2"/>
      <c r="AW708" s="2"/>
      <c r="AX708" s="2"/>
      <c r="AY708" s="2"/>
      <c r="AZ708" s="2"/>
      <c r="BA708" s="2"/>
      <c r="BB708" s="2"/>
      <c r="BC708" s="2"/>
      <c r="BD708" s="181"/>
      <c r="BE708" s="181"/>
      <c r="BF708" s="181"/>
      <c r="BG708" s="181"/>
      <c r="BH708" s="181"/>
      <c r="BI708" s="2"/>
      <c r="BJ708" s="2"/>
      <c r="BK708" s="2"/>
      <c r="BN708" s="2"/>
      <c r="BQ708" s="45"/>
    </row>
    <row r="709" spans="1:69" customFormat="1" ht="15.75" hidden="1"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04"/>
      <c r="AI709" s="212" t="s">
        <v>3450</v>
      </c>
      <c r="AJ709" s="213">
        <v>281235</v>
      </c>
      <c r="AK709" s="2"/>
      <c r="AL709" s="2"/>
      <c r="AM709" s="2"/>
      <c r="AN709" s="2"/>
      <c r="AO709" s="2"/>
      <c r="AP709" s="2"/>
      <c r="AQ709" s="2"/>
      <c r="AR709" s="2"/>
      <c r="AS709" s="2"/>
      <c r="AT709" s="2"/>
      <c r="AU709" s="2"/>
      <c r="AV709" s="2"/>
      <c r="AW709" s="2"/>
      <c r="AX709" s="2"/>
      <c r="AY709" s="2"/>
      <c r="AZ709" s="2"/>
      <c r="BA709" s="2"/>
      <c r="BB709" s="2"/>
      <c r="BC709" s="2"/>
      <c r="BD709" s="181"/>
      <c r="BE709" s="181"/>
      <c r="BF709" s="181"/>
      <c r="BG709" s="181"/>
      <c r="BH709" s="181"/>
      <c r="BI709" s="2"/>
      <c r="BJ709" s="2"/>
      <c r="BK709" s="2"/>
      <c r="BN709" s="2"/>
      <c r="BQ709" s="45"/>
    </row>
    <row r="710" spans="1:69" customFormat="1" ht="15.75" hidden="1"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04"/>
      <c r="AI710" s="212" t="s">
        <v>3451</v>
      </c>
      <c r="AJ710" s="213">
        <v>281236</v>
      </c>
      <c r="AK710" s="2"/>
      <c r="AL710" s="2"/>
      <c r="AM710" s="2"/>
      <c r="AN710" s="2"/>
      <c r="AO710" s="2"/>
      <c r="AP710" s="2"/>
      <c r="AQ710" s="2"/>
      <c r="AR710" s="2"/>
      <c r="AS710" s="2"/>
      <c r="AT710" s="2"/>
      <c r="AU710" s="2"/>
      <c r="AV710" s="2"/>
      <c r="AW710" s="2"/>
      <c r="AX710" s="2"/>
      <c r="AY710" s="2"/>
      <c r="AZ710" s="2"/>
      <c r="BA710" s="2"/>
      <c r="BB710" s="2"/>
      <c r="BC710" s="2"/>
      <c r="BD710" s="181"/>
      <c r="BE710" s="181"/>
      <c r="BF710" s="181"/>
      <c r="BG710" s="181"/>
      <c r="BH710" s="181"/>
      <c r="BI710" s="2"/>
      <c r="BJ710" s="2"/>
      <c r="BK710" s="2"/>
      <c r="BN710" s="2"/>
      <c r="BQ710" s="45"/>
    </row>
    <row r="711" spans="1:69" customFormat="1" ht="15.75" hidden="1"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04"/>
      <c r="AI711" s="212" t="s">
        <v>3452</v>
      </c>
      <c r="AJ711" s="213">
        <v>281237</v>
      </c>
      <c r="AK711" s="2"/>
      <c r="AL711" s="2"/>
      <c r="AM711" s="2"/>
      <c r="AN711" s="2"/>
      <c r="AO711" s="2"/>
      <c r="AP711" s="2"/>
      <c r="AQ711" s="2"/>
      <c r="AR711" s="2"/>
      <c r="AS711" s="2"/>
      <c r="AT711" s="2"/>
      <c r="AU711" s="2"/>
      <c r="AV711" s="2"/>
      <c r="AW711" s="2"/>
      <c r="AX711" s="2"/>
      <c r="AY711" s="2"/>
      <c r="AZ711" s="2"/>
      <c r="BA711" s="2"/>
      <c r="BB711" s="2"/>
      <c r="BC711" s="2"/>
      <c r="BD711" s="181"/>
      <c r="BE711" s="181"/>
      <c r="BF711" s="181"/>
      <c r="BG711" s="181"/>
      <c r="BH711" s="181"/>
      <c r="BI711" s="2"/>
      <c r="BJ711" s="2"/>
      <c r="BK711" s="2"/>
      <c r="BN711" s="2"/>
      <c r="BQ711" s="45"/>
    </row>
    <row r="712" spans="1:69" customFormat="1" ht="15.75" hidden="1"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04"/>
      <c r="AI712" s="212" t="s">
        <v>3453</v>
      </c>
      <c r="AJ712" s="213">
        <v>281238</v>
      </c>
      <c r="AK712" s="2"/>
      <c r="AL712" s="2"/>
      <c r="AM712" s="2"/>
      <c r="AN712" s="2"/>
      <c r="AO712" s="2"/>
      <c r="AP712" s="2"/>
      <c r="AQ712" s="2"/>
      <c r="AR712" s="2"/>
      <c r="AS712" s="2"/>
      <c r="AT712" s="2"/>
      <c r="AU712" s="2"/>
      <c r="AV712" s="2"/>
      <c r="AW712" s="2"/>
      <c r="AX712" s="2"/>
      <c r="AY712" s="2"/>
      <c r="AZ712" s="2"/>
      <c r="BA712" s="2"/>
      <c r="BB712" s="2"/>
      <c r="BC712" s="2"/>
      <c r="BD712" s="181"/>
      <c r="BE712" s="181"/>
      <c r="BF712" s="181"/>
      <c r="BG712" s="181"/>
      <c r="BH712" s="181"/>
      <c r="BI712" s="2"/>
      <c r="BJ712" s="2"/>
      <c r="BK712" s="2"/>
      <c r="BN712" s="2"/>
      <c r="BQ712" s="45"/>
    </row>
    <row r="713" spans="1:69" customFormat="1" ht="15.75" hidden="1"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04"/>
      <c r="AI713" s="212" t="s">
        <v>3454</v>
      </c>
      <c r="AJ713" s="213">
        <v>281239</v>
      </c>
      <c r="AK713" s="2"/>
      <c r="AL713" s="2"/>
      <c r="AM713" s="2"/>
      <c r="AN713" s="2"/>
      <c r="AO713" s="2"/>
      <c r="AP713" s="2"/>
      <c r="AQ713" s="2"/>
      <c r="AR713" s="2"/>
      <c r="AS713" s="2"/>
      <c r="AT713" s="2"/>
      <c r="AU713" s="2"/>
      <c r="AV713" s="2"/>
      <c r="AW713" s="2"/>
      <c r="AX713" s="2"/>
      <c r="AY713" s="2"/>
      <c r="AZ713" s="2"/>
      <c r="BA713" s="2"/>
      <c r="BB713" s="2"/>
      <c r="BC713" s="2"/>
      <c r="BD713" s="181"/>
      <c r="BE713" s="181"/>
      <c r="BF713" s="181"/>
      <c r="BG713" s="181"/>
      <c r="BH713" s="181"/>
      <c r="BI713" s="2"/>
      <c r="BJ713" s="2"/>
      <c r="BK713" s="2"/>
      <c r="BN713" s="2"/>
      <c r="BQ713" s="45"/>
    </row>
    <row r="714" spans="1:69" customFormat="1" ht="15.75" hidden="1"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04"/>
      <c r="AI714" s="212" t="s">
        <v>3455</v>
      </c>
      <c r="AJ714" s="213">
        <v>281240</v>
      </c>
      <c r="AK714" s="2"/>
      <c r="AL714" s="2"/>
      <c r="AM714" s="2"/>
      <c r="AN714" s="2"/>
      <c r="AO714" s="2"/>
      <c r="AP714" s="2"/>
      <c r="AQ714" s="2"/>
      <c r="AR714" s="2"/>
      <c r="AS714" s="2"/>
      <c r="AT714" s="2"/>
      <c r="AU714" s="2"/>
      <c r="AV714" s="2"/>
      <c r="AW714" s="2"/>
      <c r="AX714" s="2"/>
      <c r="AY714" s="2"/>
      <c r="AZ714" s="2"/>
      <c r="BA714" s="2"/>
      <c r="BB714" s="2"/>
      <c r="BC714" s="2"/>
      <c r="BD714" s="181"/>
      <c r="BE714" s="181"/>
      <c r="BF714" s="181"/>
      <c r="BG714" s="181"/>
      <c r="BH714" s="181"/>
      <c r="BI714" s="2"/>
      <c r="BJ714" s="2"/>
      <c r="BK714" s="2"/>
      <c r="BN714" s="2"/>
      <c r="BQ714" s="45"/>
    </row>
    <row r="715" spans="1:69" customFormat="1" ht="15.75" hidden="1"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04"/>
      <c r="AI715" s="212" t="s">
        <v>3456</v>
      </c>
      <c r="AJ715" s="213">
        <v>281241</v>
      </c>
      <c r="AK715" s="2"/>
      <c r="AL715" s="2"/>
      <c r="AM715" s="2"/>
      <c r="AN715" s="2"/>
      <c r="AO715" s="2"/>
      <c r="AP715" s="2"/>
      <c r="AQ715" s="2"/>
      <c r="AR715" s="2"/>
      <c r="AS715" s="2"/>
      <c r="AT715" s="2"/>
      <c r="AU715" s="2"/>
      <c r="AV715" s="2"/>
      <c r="AW715" s="2"/>
      <c r="AX715" s="2"/>
      <c r="AY715" s="2"/>
      <c r="AZ715" s="2"/>
      <c r="BA715" s="2"/>
      <c r="BB715" s="2"/>
      <c r="BC715" s="2"/>
      <c r="BD715" s="181"/>
      <c r="BE715" s="181"/>
      <c r="BF715" s="181"/>
      <c r="BG715" s="181"/>
      <c r="BH715" s="181"/>
      <c r="BI715" s="2"/>
      <c r="BJ715" s="2"/>
      <c r="BK715" s="2"/>
      <c r="BN715" s="2"/>
      <c r="BQ715" s="45"/>
    </row>
    <row r="716" spans="1:69" customFormat="1" ht="15.75" hidden="1"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04"/>
      <c r="AI716" s="212" t="s">
        <v>3457</v>
      </c>
      <c r="AJ716" s="213">
        <v>281242</v>
      </c>
      <c r="AK716" s="2"/>
      <c r="AL716" s="2"/>
      <c r="AM716" s="2"/>
      <c r="AN716" s="2"/>
      <c r="AO716" s="2"/>
      <c r="AP716" s="2"/>
      <c r="AQ716" s="2"/>
      <c r="AR716" s="2"/>
      <c r="AS716" s="2"/>
      <c r="AT716" s="2"/>
      <c r="AU716" s="2"/>
      <c r="AV716" s="2"/>
      <c r="AW716" s="2"/>
      <c r="AX716" s="2"/>
      <c r="AY716" s="2"/>
      <c r="AZ716" s="2"/>
      <c r="BA716" s="2"/>
      <c r="BB716" s="2"/>
      <c r="BC716" s="2"/>
      <c r="BD716" s="181"/>
      <c r="BE716" s="181"/>
      <c r="BF716" s="181"/>
      <c r="BG716" s="181"/>
      <c r="BH716" s="181"/>
      <c r="BI716" s="2"/>
      <c r="BJ716" s="2"/>
      <c r="BK716" s="2"/>
      <c r="BN716" s="2"/>
      <c r="BQ716" s="45"/>
    </row>
    <row r="717" spans="1:69" customFormat="1" ht="15.75" hidden="1"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04"/>
      <c r="AI717" s="212" t="s">
        <v>3357</v>
      </c>
      <c r="AJ717" s="213">
        <v>281244</v>
      </c>
      <c r="AK717" s="2"/>
      <c r="AL717" s="2"/>
      <c r="AM717" s="2"/>
      <c r="AN717" s="2"/>
      <c r="AO717" s="2"/>
      <c r="AP717" s="2"/>
      <c r="AQ717" s="2"/>
      <c r="AR717" s="2"/>
      <c r="AS717" s="2"/>
      <c r="AT717" s="2"/>
      <c r="AU717" s="2"/>
      <c r="AV717" s="2"/>
      <c r="AW717" s="2"/>
      <c r="AX717" s="2"/>
      <c r="AY717" s="2"/>
      <c r="AZ717" s="2"/>
      <c r="BA717" s="2"/>
      <c r="BB717" s="2"/>
      <c r="BC717" s="2"/>
      <c r="BD717" s="181"/>
      <c r="BE717" s="181"/>
      <c r="BF717" s="181"/>
      <c r="BG717" s="181"/>
      <c r="BH717" s="181"/>
      <c r="BI717" s="2"/>
      <c r="BJ717" s="2"/>
      <c r="BK717" s="2"/>
      <c r="BN717" s="2"/>
      <c r="BQ717" s="45"/>
    </row>
    <row r="718" spans="1:69" customFormat="1" ht="15.75" hidden="1"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04"/>
      <c r="AI718" s="212" t="s">
        <v>3458</v>
      </c>
      <c r="AJ718" s="213">
        <v>281245</v>
      </c>
      <c r="AK718" s="2"/>
      <c r="AL718" s="2"/>
      <c r="AM718" s="2"/>
      <c r="AN718" s="2"/>
      <c r="AO718" s="2"/>
      <c r="AP718" s="2"/>
      <c r="AQ718" s="2"/>
      <c r="AR718" s="2"/>
      <c r="AS718" s="2"/>
      <c r="AT718" s="2"/>
      <c r="AU718" s="2"/>
      <c r="AV718" s="2"/>
      <c r="AW718" s="2"/>
      <c r="AX718" s="2"/>
      <c r="AY718" s="2"/>
      <c r="AZ718" s="2"/>
      <c r="BA718" s="2"/>
      <c r="BB718" s="2"/>
      <c r="BC718" s="2"/>
      <c r="BD718" s="181"/>
      <c r="BE718" s="181"/>
      <c r="BF718" s="181"/>
      <c r="BG718" s="181"/>
      <c r="BH718" s="181"/>
      <c r="BI718" s="2"/>
      <c r="BJ718" s="2"/>
      <c r="BK718" s="2"/>
      <c r="BN718" s="2"/>
      <c r="BQ718" s="45"/>
    </row>
    <row r="719" spans="1:69" customFormat="1" ht="15.75" hidden="1"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04"/>
      <c r="AI719" s="212" t="s">
        <v>3459</v>
      </c>
      <c r="AJ719" s="213">
        <v>281246</v>
      </c>
      <c r="AK719" s="2"/>
      <c r="AL719" s="2"/>
      <c r="AM719" s="2"/>
      <c r="AN719" s="2"/>
      <c r="AO719" s="2"/>
      <c r="AP719" s="2"/>
      <c r="AQ719" s="2"/>
      <c r="AR719" s="2"/>
      <c r="AS719" s="2"/>
      <c r="AT719" s="2"/>
      <c r="AU719" s="2"/>
      <c r="AV719" s="2"/>
      <c r="AW719" s="2"/>
      <c r="AX719" s="2"/>
      <c r="AY719" s="2"/>
      <c r="AZ719" s="2"/>
      <c r="BA719" s="2"/>
      <c r="BB719" s="2"/>
      <c r="BC719" s="2"/>
      <c r="BD719" s="181"/>
      <c r="BE719" s="181"/>
      <c r="BF719" s="181"/>
      <c r="BG719" s="181"/>
      <c r="BH719" s="181"/>
      <c r="BI719" s="2"/>
      <c r="BJ719" s="2"/>
      <c r="BK719" s="2"/>
      <c r="BN719" s="2"/>
      <c r="BQ719" s="45"/>
    </row>
    <row r="720" spans="1:69" customFormat="1" ht="15.75" hidden="1"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04"/>
      <c r="AI720" s="212" t="s">
        <v>3460</v>
      </c>
      <c r="AJ720" s="213">
        <v>281247</v>
      </c>
      <c r="AK720" s="2"/>
      <c r="AL720" s="2"/>
      <c r="AM720" s="2"/>
      <c r="AN720" s="2"/>
      <c r="AO720" s="2"/>
      <c r="AP720" s="2"/>
      <c r="AQ720" s="2"/>
      <c r="AR720" s="2"/>
      <c r="AS720" s="2"/>
      <c r="AT720" s="2"/>
      <c r="AU720" s="2"/>
      <c r="AV720" s="2"/>
      <c r="AW720" s="2"/>
      <c r="AX720" s="2"/>
      <c r="AY720" s="2"/>
      <c r="AZ720" s="2"/>
      <c r="BA720" s="2"/>
      <c r="BB720" s="2"/>
      <c r="BC720" s="2"/>
      <c r="BD720" s="181"/>
      <c r="BE720" s="181"/>
      <c r="BF720" s="181"/>
      <c r="BG720" s="181"/>
      <c r="BH720" s="181"/>
      <c r="BI720" s="2"/>
      <c r="BJ720" s="2"/>
      <c r="BK720" s="2"/>
      <c r="BN720" s="2"/>
      <c r="BQ720" s="45"/>
    </row>
    <row r="721" spans="1:69" customFormat="1" ht="15.75" hidden="1"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04"/>
      <c r="AI721" s="212" t="s">
        <v>3461</v>
      </c>
      <c r="AJ721" s="213">
        <v>281248</v>
      </c>
      <c r="AK721" s="2"/>
      <c r="AL721" s="2"/>
      <c r="AM721" s="2"/>
      <c r="AN721" s="2"/>
      <c r="AO721" s="2"/>
      <c r="AP721" s="2"/>
      <c r="AQ721" s="2"/>
      <c r="AR721" s="2"/>
      <c r="AS721" s="2"/>
      <c r="AT721" s="2"/>
      <c r="AU721" s="2"/>
      <c r="AV721" s="2"/>
      <c r="AW721" s="2"/>
      <c r="AX721" s="2"/>
      <c r="AY721" s="2"/>
      <c r="AZ721" s="2"/>
      <c r="BA721" s="2"/>
      <c r="BB721" s="2"/>
      <c r="BC721" s="2"/>
      <c r="BD721" s="181"/>
      <c r="BE721" s="181"/>
      <c r="BF721" s="181"/>
      <c r="BG721" s="181"/>
      <c r="BH721" s="181"/>
      <c r="BI721" s="2"/>
      <c r="BJ721" s="2"/>
      <c r="BK721" s="2"/>
      <c r="BN721" s="2"/>
      <c r="BQ721" s="45"/>
    </row>
    <row r="722" spans="1:69" customFormat="1" ht="15.75" hidden="1"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04"/>
      <c r="AI722" s="212" t="s">
        <v>3462</v>
      </c>
      <c r="AJ722" s="213">
        <v>281249</v>
      </c>
      <c r="AK722" s="2"/>
      <c r="AL722" s="2"/>
      <c r="AM722" s="2"/>
      <c r="AN722" s="2"/>
      <c r="AO722" s="2"/>
      <c r="AP722" s="2"/>
      <c r="AQ722" s="2"/>
      <c r="AR722" s="2"/>
      <c r="AS722" s="2"/>
      <c r="AT722" s="2"/>
      <c r="AU722" s="2"/>
      <c r="AV722" s="2"/>
      <c r="AW722" s="2"/>
      <c r="AX722" s="2"/>
      <c r="AY722" s="2"/>
      <c r="AZ722" s="2"/>
      <c r="BA722" s="2"/>
      <c r="BB722" s="2"/>
      <c r="BC722" s="2"/>
      <c r="BD722" s="181"/>
      <c r="BE722" s="181"/>
      <c r="BF722" s="181"/>
      <c r="BG722" s="181"/>
      <c r="BH722" s="181"/>
      <c r="BI722" s="2"/>
      <c r="BJ722" s="2"/>
      <c r="BK722" s="2"/>
      <c r="BN722" s="2"/>
      <c r="BQ722" s="45"/>
    </row>
    <row r="723" spans="1:69" customFormat="1" ht="15.75" hidden="1"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04"/>
      <c r="AI723" s="212" t="s">
        <v>3463</v>
      </c>
      <c r="AJ723" s="213">
        <v>281250</v>
      </c>
      <c r="AK723" s="2"/>
      <c r="AL723" s="2"/>
      <c r="AM723" s="2"/>
      <c r="AN723" s="2"/>
      <c r="AO723" s="2"/>
      <c r="AP723" s="2"/>
      <c r="AQ723" s="2"/>
      <c r="AR723" s="2"/>
      <c r="AS723" s="2"/>
      <c r="AT723" s="2"/>
      <c r="AU723" s="2"/>
      <c r="AV723" s="2"/>
      <c r="AW723" s="2"/>
      <c r="AX723" s="2"/>
      <c r="AY723" s="2"/>
      <c r="AZ723" s="2"/>
      <c r="BA723" s="2"/>
      <c r="BB723" s="2"/>
      <c r="BC723" s="2"/>
      <c r="BD723" s="181"/>
      <c r="BE723" s="181"/>
      <c r="BF723" s="181"/>
      <c r="BG723" s="181"/>
      <c r="BH723" s="181"/>
      <c r="BI723" s="2"/>
      <c r="BJ723" s="2"/>
      <c r="BK723" s="2"/>
      <c r="BN723" s="2"/>
      <c r="BQ723" s="45"/>
    </row>
    <row r="724" spans="1:69" customFormat="1" ht="15.75" hidden="1"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04"/>
      <c r="AI724" s="212" t="s">
        <v>3464</v>
      </c>
      <c r="AJ724" s="213">
        <v>281251</v>
      </c>
      <c r="AK724" s="2"/>
      <c r="AL724" s="2"/>
      <c r="AM724" s="2"/>
      <c r="AN724" s="2"/>
      <c r="AO724" s="2"/>
      <c r="AP724" s="2"/>
      <c r="AQ724" s="2"/>
      <c r="AR724" s="2"/>
      <c r="AS724" s="2"/>
      <c r="AT724" s="2"/>
      <c r="AU724" s="2"/>
      <c r="AV724" s="2"/>
      <c r="AW724" s="2"/>
      <c r="AX724" s="2"/>
      <c r="AY724" s="2"/>
      <c r="AZ724" s="2"/>
      <c r="BA724" s="2"/>
      <c r="BB724" s="2"/>
      <c r="BC724" s="2"/>
      <c r="BD724" s="181"/>
      <c r="BE724" s="181"/>
      <c r="BF724" s="181"/>
      <c r="BG724" s="181"/>
      <c r="BH724" s="181"/>
      <c r="BI724" s="2"/>
      <c r="BJ724" s="2"/>
      <c r="BK724" s="2"/>
      <c r="BN724" s="2"/>
      <c r="BQ724" s="45"/>
    </row>
    <row r="725" spans="1:69" customFormat="1" ht="15.75" hidden="1"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04"/>
      <c r="AI725" s="212" t="s">
        <v>3465</v>
      </c>
      <c r="AJ725" s="213">
        <v>281252</v>
      </c>
      <c r="AK725" s="2"/>
      <c r="AL725" s="2"/>
      <c r="AM725" s="2"/>
      <c r="AN725" s="2"/>
      <c r="AO725" s="2"/>
      <c r="AP725" s="2"/>
      <c r="AQ725" s="2"/>
      <c r="AR725" s="2"/>
      <c r="AS725" s="2"/>
      <c r="AT725" s="2"/>
      <c r="AU725" s="2"/>
      <c r="AV725" s="2"/>
      <c r="AW725" s="2"/>
      <c r="AX725" s="2"/>
      <c r="AY725" s="2"/>
      <c r="AZ725" s="2"/>
      <c r="BA725" s="2"/>
      <c r="BB725" s="2"/>
      <c r="BC725" s="2"/>
      <c r="BD725" s="181"/>
      <c r="BE725" s="181"/>
      <c r="BF725" s="181"/>
      <c r="BG725" s="181"/>
      <c r="BH725" s="181"/>
      <c r="BI725" s="2"/>
      <c r="BJ725" s="2"/>
      <c r="BK725" s="2"/>
      <c r="BN725" s="2"/>
      <c r="BQ725" s="45"/>
    </row>
    <row r="726" spans="1:69" customFormat="1" ht="15.75" hidden="1"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04"/>
      <c r="AI726" s="212" t="s">
        <v>3466</v>
      </c>
      <c r="AJ726" s="213">
        <v>281253</v>
      </c>
      <c r="AK726" s="2"/>
      <c r="AL726" s="2"/>
      <c r="AM726" s="2"/>
      <c r="AN726" s="2"/>
      <c r="AO726" s="2"/>
      <c r="AP726" s="2"/>
      <c r="AQ726" s="2"/>
      <c r="AR726" s="2"/>
      <c r="AS726" s="2"/>
      <c r="AT726" s="2"/>
      <c r="AU726" s="2"/>
      <c r="AV726" s="2"/>
      <c r="AW726" s="2"/>
      <c r="AX726" s="2"/>
      <c r="AY726" s="2"/>
      <c r="AZ726" s="2"/>
      <c r="BA726" s="2"/>
      <c r="BB726" s="2"/>
      <c r="BC726" s="2"/>
      <c r="BD726" s="181"/>
      <c r="BE726" s="181"/>
      <c r="BF726" s="181"/>
      <c r="BG726" s="181"/>
      <c r="BH726" s="181"/>
      <c r="BI726" s="2"/>
      <c r="BJ726" s="2"/>
      <c r="BK726" s="2"/>
      <c r="BN726" s="2"/>
      <c r="BQ726" s="45"/>
    </row>
    <row r="727" spans="1:69" customFormat="1" ht="15.75" hidden="1"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04"/>
      <c r="AI727" s="212" t="s">
        <v>3467</v>
      </c>
      <c r="AJ727" s="213">
        <v>281254</v>
      </c>
      <c r="AK727" s="2"/>
      <c r="AL727" s="2"/>
      <c r="AM727" s="2"/>
      <c r="AN727" s="2"/>
      <c r="AO727" s="2"/>
      <c r="AP727" s="2"/>
      <c r="AQ727" s="2"/>
      <c r="AR727" s="2"/>
      <c r="AS727" s="2"/>
      <c r="AT727" s="2"/>
      <c r="AU727" s="2"/>
      <c r="AV727" s="2"/>
      <c r="AW727" s="2"/>
      <c r="AX727" s="2"/>
      <c r="AY727" s="2"/>
      <c r="AZ727" s="2"/>
      <c r="BA727" s="2"/>
      <c r="BB727" s="2"/>
      <c r="BC727" s="2"/>
      <c r="BD727" s="181"/>
      <c r="BE727" s="181"/>
      <c r="BF727" s="181"/>
      <c r="BG727" s="181"/>
      <c r="BH727" s="181"/>
      <c r="BI727" s="2"/>
      <c r="BJ727" s="2"/>
      <c r="BK727" s="2"/>
      <c r="BN727" s="2"/>
      <c r="BQ727" s="45"/>
    </row>
    <row r="728" spans="1:69" customFormat="1" ht="15.75" hidden="1"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04"/>
      <c r="AI728" s="212" t="s">
        <v>3468</v>
      </c>
      <c r="AJ728" s="213">
        <v>281255</v>
      </c>
      <c r="AK728" s="2"/>
      <c r="AL728" s="2"/>
      <c r="AM728" s="2"/>
      <c r="AN728" s="2"/>
      <c r="AO728" s="2"/>
      <c r="AP728" s="2"/>
      <c r="AQ728" s="2"/>
      <c r="AR728" s="2"/>
      <c r="AS728" s="2"/>
      <c r="AT728" s="2"/>
      <c r="AU728" s="2"/>
      <c r="AV728" s="2"/>
      <c r="AW728" s="2"/>
      <c r="AX728" s="2"/>
      <c r="AY728" s="2"/>
      <c r="AZ728" s="2"/>
      <c r="BA728" s="2"/>
      <c r="BB728" s="2"/>
      <c r="BC728" s="2"/>
      <c r="BD728" s="181"/>
      <c r="BE728" s="181"/>
      <c r="BF728" s="181"/>
      <c r="BG728" s="181"/>
      <c r="BH728" s="181"/>
      <c r="BI728" s="2"/>
      <c r="BJ728" s="2"/>
      <c r="BK728" s="2"/>
      <c r="BN728" s="2"/>
      <c r="BQ728" s="45"/>
    </row>
    <row r="729" spans="1:69" customFormat="1" ht="15.75" hidden="1"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04"/>
      <c r="AI729" s="212" t="s">
        <v>3469</v>
      </c>
      <c r="AJ729" s="213">
        <v>281256</v>
      </c>
      <c r="AK729" s="2"/>
      <c r="AL729" s="2"/>
      <c r="AM729" s="2"/>
      <c r="AN729" s="2"/>
      <c r="AO729" s="2"/>
      <c r="AP729" s="2"/>
      <c r="AQ729" s="2"/>
      <c r="AR729" s="2"/>
      <c r="AS729" s="2"/>
      <c r="AT729" s="2"/>
      <c r="AU729" s="2"/>
      <c r="AV729" s="2"/>
      <c r="AW729" s="2"/>
      <c r="AX729" s="2"/>
      <c r="AY729" s="2"/>
      <c r="AZ729" s="2"/>
      <c r="BA729" s="2"/>
      <c r="BB729" s="2"/>
      <c r="BC729" s="2"/>
      <c r="BD729" s="181"/>
      <c r="BE729" s="181"/>
      <c r="BF729" s="181"/>
      <c r="BG729" s="181"/>
      <c r="BH729" s="181"/>
      <c r="BI729" s="2"/>
      <c r="BJ729" s="2"/>
      <c r="BK729" s="2"/>
      <c r="BN729" s="2"/>
      <c r="BQ729" s="45"/>
    </row>
    <row r="730" spans="1:69" customFormat="1" ht="15.75" hidden="1"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04"/>
      <c r="AI730" s="212" t="s">
        <v>3470</v>
      </c>
      <c r="AJ730" s="213">
        <v>281257</v>
      </c>
      <c r="AK730" s="2"/>
      <c r="AL730" s="2"/>
      <c r="AM730" s="2"/>
      <c r="AN730" s="2"/>
      <c r="AO730" s="2"/>
      <c r="AP730" s="2"/>
      <c r="AQ730" s="2"/>
      <c r="AR730" s="2"/>
      <c r="AS730" s="2"/>
      <c r="AT730" s="2"/>
      <c r="AU730" s="2"/>
      <c r="AV730" s="2"/>
      <c r="AW730" s="2"/>
      <c r="AX730" s="2"/>
      <c r="AY730" s="2"/>
      <c r="AZ730" s="2"/>
      <c r="BA730" s="2"/>
      <c r="BB730" s="2"/>
      <c r="BC730" s="2"/>
      <c r="BD730" s="181"/>
      <c r="BE730" s="181"/>
      <c r="BF730" s="181"/>
      <c r="BG730" s="181"/>
      <c r="BH730" s="181"/>
      <c r="BI730" s="2"/>
      <c r="BJ730" s="2"/>
      <c r="BK730" s="2"/>
      <c r="BN730" s="2"/>
      <c r="BQ730" s="45"/>
    </row>
    <row r="731" spans="1:69" customFormat="1" ht="15.75" hidden="1"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04"/>
      <c r="AI731" s="212" t="s">
        <v>3471</v>
      </c>
      <c r="AJ731" s="213">
        <v>281258</v>
      </c>
      <c r="AK731" s="2"/>
      <c r="AL731" s="2"/>
      <c r="AM731" s="2"/>
      <c r="AN731" s="2"/>
      <c r="AO731" s="2"/>
      <c r="AP731" s="2"/>
      <c r="AQ731" s="2"/>
      <c r="AR731" s="2"/>
      <c r="AS731" s="2"/>
      <c r="AT731" s="2"/>
      <c r="AU731" s="2"/>
      <c r="AV731" s="2"/>
      <c r="AW731" s="2"/>
      <c r="AX731" s="2"/>
      <c r="AY731" s="2"/>
      <c r="AZ731" s="2"/>
      <c r="BA731" s="2"/>
      <c r="BB731" s="2"/>
      <c r="BC731" s="2"/>
      <c r="BD731" s="181"/>
      <c r="BE731" s="181"/>
      <c r="BF731" s="181"/>
      <c r="BG731" s="181"/>
      <c r="BH731" s="181"/>
      <c r="BI731" s="2"/>
      <c r="BJ731" s="2"/>
      <c r="BK731" s="2"/>
      <c r="BN731" s="2"/>
      <c r="BQ731" s="45"/>
    </row>
    <row r="732" spans="1:69" customFormat="1" ht="15.75" hidden="1"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04"/>
      <c r="AI732" s="212" t="s">
        <v>3472</v>
      </c>
      <c r="AJ732" s="213">
        <v>281259</v>
      </c>
      <c r="AK732" s="2"/>
      <c r="AL732" s="2"/>
      <c r="AM732" s="2"/>
      <c r="AN732" s="2"/>
      <c r="AO732" s="2"/>
      <c r="AP732" s="2"/>
      <c r="AQ732" s="2"/>
      <c r="AR732" s="2"/>
      <c r="AS732" s="2"/>
      <c r="AT732" s="2"/>
      <c r="AU732" s="2"/>
      <c r="AV732" s="2"/>
      <c r="AW732" s="2"/>
      <c r="AX732" s="2"/>
      <c r="AY732" s="2"/>
      <c r="AZ732" s="2"/>
      <c r="BA732" s="2"/>
      <c r="BB732" s="2"/>
      <c r="BC732" s="2"/>
      <c r="BD732" s="181"/>
      <c r="BE732" s="181"/>
      <c r="BF732" s="181"/>
      <c r="BG732" s="181"/>
      <c r="BH732" s="181"/>
      <c r="BI732" s="2"/>
      <c r="BJ732" s="2"/>
      <c r="BK732" s="2"/>
      <c r="BN732" s="2"/>
      <c r="BQ732" s="45"/>
    </row>
    <row r="733" spans="1:69" customFormat="1" ht="15.75" hidden="1"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04"/>
      <c r="AI733" s="212" t="s">
        <v>3473</v>
      </c>
      <c r="AJ733" s="213">
        <v>281260</v>
      </c>
      <c r="AK733" s="2"/>
      <c r="AL733" s="2"/>
      <c r="AM733" s="2"/>
      <c r="AN733" s="2"/>
      <c r="AO733" s="2"/>
      <c r="AP733" s="2"/>
      <c r="AQ733" s="2"/>
      <c r="AR733" s="2"/>
      <c r="AS733" s="2"/>
      <c r="AT733" s="2"/>
      <c r="AU733" s="2"/>
      <c r="AV733" s="2"/>
      <c r="AW733" s="2"/>
      <c r="AX733" s="2"/>
      <c r="AY733" s="2"/>
      <c r="AZ733" s="2"/>
      <c r="BA733" s="2"/>
      <c r="BB733" s="2"/>
      <c r="BC733" s="2"/>
      <c r="BD733" s="181"/>
      <c r="BE733" s="181"/>
      <c r="BF733" s="181"/>
      <c r="BG733" s="181"/>
      <c r="BH733" s="181"/>
      <c r="BI733" s="2"/>
      <c r="BJ733" s="2"/>
      <c r="BK733" s="2"/>
      <c r="BN733" s="2"/>
      <c r="BQ733" s="45"/>
    </row>
    <row r="734" spans="1:69" customFormat="1" ht="15.75" hidden="1"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04"/>
      <c r="AI734" s="212" t="s">
        <v>3474</v>
      </c>
      <c r="AJ734" s="213">
        <v>281261</v>
      </c>
      <c r="AK734" s="2"/>
      <c r="AL734" s="2"/>
      <c r="AM734" s="2"/>
      <c r="AN734" s="2"/>
      <c r="AO734" s="2"/>
      <c r="AP734" s="2"/>
      <c r="AQ734" s="2"/>
      <c r="AR734" s="2"/>
      <c r="AS734" s="2"/>
      <c r="AT734" s="2"/>
      <c r="AU734" s="2"/>
      <c r="AV734" s="2"/>
      <c r="AW734" s="2"/>
      <c r="AX734" s="2"/>
      <c r="AY734" s="2"/>
      <c r="AZ734" s="2"/>
      <c r="BA734" s="2"/>
      <c r="BB734" s="2"/>
      <c r="BC734" s="2"/>
      <c r="BD734" s="181"/>
      <c r="BE734" s="181"/>
      <c r="BF734" s="181"/>
      <c r="BG734" s="181"/>
      <c r="BH734" s="181"/>
      <c r="BI734" s="2"/>
      <c r="BJ734" s="2"/>
      <c r="BK734" s="2"/>
      <c r="BN734" s="2"/>
      <c r="BQ734" s="45"/>
    </row>
    <row r="735" spans="1:69" customFormat="1" ht="15.75" hidden="1"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04"/>
      <c r="AI735" s="212" t="s">
        <v>3475</v>
      </c>
      <c r="AJ735" s="213">
        <v>281262</v>
      </c>
      <c r="AK735" s="2"/>
      <c r="AL735" s="2"/>
      <c r="AM735" s="2"/>
      <c r="AN735" s="2"/>
      <c r="AO735" s="2"/>
      <c r="AP735" s="2"/>
      <c r="AQ735" s="2"/>
      <c r="AR735" s="2"/>
      <c r="AS735" s="2"/>
      <c r="AT735" s="2"/>
      <c r="AU735" s="2"/>
      <c r="AV735" s="2"/>
      <c r="AW735" s="2"/>
      <c r="AX735" s="2"/>
      <c r="AY735" s="2"/>
      <c r="AZ735" s="2"/>
      <c r="BA735" s="2"/>
      <c r="BB735" s="2"/>
      <c r="BC735" s="2"/>
      <c r="BD735" s="181"/>
      <c r="BE735" s="181"/>
      <c r="BF735" s="181"/>
      <c r="BG735" s="181"/>
      <c r="BH735" s="181"/>
      <c r="BI735" s="2"/>
      <c r="BJ735" s="2"/>
      <c r="BK735" s="2"/>
      <c r="BN735" s="2"/>
      <c r="BQ735" s="45"/>
    </row>
    <row r="736" spans="1:69" customFormat="1" ht="15.75" hidden="1"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04"/>
      <c r="AI736" s="212" t="s">
        <v>3364</v>
      </c>
      <c r="AJ736" s="213">
        <v>281270</v>
      </c>
      <c r="AK736" s="2"/>
      <c r="AL736" s="2"/>
      <c r="AM736" s="2"/>
      <c r="AN736" s="2"/>
      <c r="AO736" s="2"/>
      <c r="AP736" s="2"/>
      <c r="AQ736" s="2"/>
      <c r="AR736" s="2"/>
      <c r="AS736" s="2"/>
      <c r="AT736" s="2"/>
      <c r="AU736" s="2"/>
      <c r="AV736" s="2"/>
      <c r="AW736" s="2"/>
      <c r="AX736" s="2"/>
      <c r="AY736" s="2"/>
      <c r="AZ736" s="2"/>
      <c r="BA736" s="2"/>
      <c r="BB736" s="2"/>
      <c r="BC736" s="2"/>
      <c r="BD736" s="181"/>
      <c r="BE736" s="181"/>
      <c r="BF736" s="181"/>
      <c r="BG736" s="181"/>
      <c r="BH736" s="181"/>
      <c r="BI736" s="2"/>
      <c r="BJ736" s="2"/>
      <c r="BK736" s="2"/>
      <c r="BN736" s="2"/>
      <c r="BQ736" s="45"/>
    </row>
    <row r="737" spans="1:69" customFormat="1" ht="15.75" hidden="1"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04"/>
      <c r="AI737" s="212" t="s">
        <v>3476</v>
      </c>
      <c r="AJ737" s="213">
        <v>281271</v>
      </c>
      <c r="AK737" s="2"/>
      <c r="AL737" s="2"/>
      <c r="AM737" s="2"/>
      <c r="AN737" s="2"/>
      <c r="AO737" s="2"/>
      <c r="AP737" s="2"/>
      <c r="AQ737" s="2"/>
      <c r="AR737" s="2"/>
      <c r="AS737" s="2"/>
      <c r="AT737" s="2"/>
      <c r="AU737" s="2"/>
      <c r="AV737" s="2"/>
      <c r="AW737" s="2"/>
      <c r="AX737" s="2"/>
      <c r="AY737" s="2"/>
      <c r="AZ737" s="2"/>
      <c r="BA737" s="2"/>
      <c r="BB737" s="2"/>
      <c r="BC737" s="2"/>
      <c r="BD737" s="181"/>
      <c r="BE737" s="181"/>
      <c r="BF737" s="181"/>
      <c r="BG737" s="181"/>
      <c r="BH737" s="181"/>
      <c r="BI737" s="2"/>
      <c r="BJ737" s="2"/>
      <c r="BK737" s="2"/>
      <c r="BN737" s="2"/>
      <c r="BQ737" s="45"/>
    </row>
    <row r="738" spans="1:69" customFormat="1" ht="15.75" hidden="1"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04"/>
      <c r="AI738" s="212" t="s">
        <v>3477</v>
      </c>
      <c r="AJ738" s="213">
        <v>281272</v>
      </c>
      <c r="AK738" s="2"/>
      <c r="AL738" s="2"/>
      <c r="AM738" s="2"/>
      <c r="AN738" s="2"/>
      <c r="AO738" s="2"/>
      <c r="AP738" s="2"/>
      <c r="AQ738" s="2"/>
      <c r="AR738" s="2"/>
      <c r="AS738" s="2"/>
      <c r="AT738" s="2"/>
      <c r="AU738" s="2"/>
      <c r="AV738" s="2"/>
      <c r="AW738" s="2"/>
      <c r="AX738" s="2"/>
      <c r="AY738" s="2"/>
      <c r="AZ738" s="2"/>
      <c r="BA738" s="2"/>
      <c r="BB738" s="2"/>
      <c r="BC738" s="2"/>
      <c r="BD738" s="181"/>
      <c r="BE738" s="181"/>
      <c r="BF738" s="181"/>
      <c r="BG738" s="181"/>
      <c r="BH738" s="181"/>
      <c r="BI738" s="2"/>
      <c r="BJ738" s="2"/>
      <c r="BK738" s="2"/>
      <c r="BN738" s="2"/>
      <c r="BQ738" s="45"/>
    </row>
    <row r="739" spans="1:69" customFormat="1" ht="15.75" hidden="1"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04"/>
      <c r="AI739" s="212" t="s">
        <v>3478</v>
      </c>
      <c r="AJ739" s="213">
        <v>281273</v>
      </c>
      <c r="AK739" s="2"/>
      <c r="AL739" s="2"/>
      <c r="AM739" s="2"/>
      <c r="AN739" s="2"/>
      <c r="AO739" s="2"/>
      <c r="AP739" s="2"/>
      <c r="AQ739" s="2"/>
      <c r="AR739" s="2"/>
      <c r="AS739" s="2"/>
      <c r="AT739" s="2"/>
      <c r="AU739" s="2"/>
      <c r="AV739" s="2"/>
      <c r="AW739" s="2"/>
      <c r="AX739" s="2"/>
      <c r="AY739" s="2"/>
      <c r="AZ739" s="2"/>
      <c r="BA739" s="2"/>
      <c r="BB739" s="2"/>
      <c r="BC739" s="2"/>
      <c r="BD739" s="181"/>
      <c r="BE739" s="181"/>
      <c r="BF739" s="181"/>
      <c r="BG739" s="181"/>
      <c r="BH739" s="181"/>
      <c r="BI739" s="2"/>
      <c r="BJ739" s="2"/>
      <c r="BK739" s="2"/>
      <c r="BN739" s="2"/>
      <c r="BQ739" s="45"/>
    </row>
    <row r="740" spans="1:69" customFormat="1" ht="15.75" hidden="1"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04"/>
      <c r="AI740" s="212" t="s">
        <v>3479</v>
      </c>
      <c r="AJ740" s="213">
        <v>281274</v>
      </c>
      <c r="AK740" s="2"/>
      <c r="AL740" s="2"/>
      <c r="AM740" s="2"/>
      <c r="AN740" s="2"/>
      <c r="AO740" s="2"/>
      <c r="AP740" s="2"/>
      <c r="AQ740" s="2"/>
      <c r="AR740" s="2"/>
      <c r="AS740" s="2"/>
      <c r="AT740" s="2"/>
      <c r="AU740" s="2"/>
      <c r="AV740" s="2"/>
      <c r="AW740" s="2"/>
      <c r="AX740" s="2"/>
      <c r="AY740" s="2"/>
      <c r="AZ740" s="2"/>
      <c r="BA740" s="2"/>
      <c r="BB740" s="2"/>
      <c r="BC740" s="2"/>
      <c r="BD740" s="181"/>
      <c r="BE740" s="181"/>
      <c r="BF740" s="181"/>
      <c r="BG740" s="181"/>
      <c r="BH740" s="181"/>
      <c r="BI740" s="2"/>
      <c r="BJ740" s="2"/>
      <c r="BK740" s="2"/>
      <c r="BN740" s="2"/>
      <c r="BQ740" s="45"/>
    </row>
    <row r="741" spans="1:69" customFormat="1" ht="15.75" hidden="1"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04"/>
      <c r="AI741" s="212" t="s">
        <v>3480</v>
      </c>
      <c r="AJ741" s="213">
        <v>281275</v>
      </c>
      <c r="AK741" s="2"/>
      <c r="AL741" s="2"/>
      <c r="AM741" s="2"/>
      <c r="AN741" s="2"/>
      <c r="AO741" s="2"/>
      <c r="AP741" s="2"/>
      <c r="AQ741" s="2"/>
      <c r="AR741" s="2"/>
      <c r="AS741" s="2"/>
      <c r="AT741" s="2"/>
      <c r="AU741" s="2"/>
      <c r="AV741" s="2"/>
      <c r="AW741" s="2"/>
      <c r="AX741" s="2"/>
      <c r="AY741" s="2"/>
      <c r="AZ741" s="2"/>
      <c r="BA741" s="2"/>
      <c r="BB741" s="2"/>
      <c r="BC741" s="2"/>
      <c r="BD741" s="181"/>
      <c r="BE741" s="181"/>
      <c r="BF741" s="181"/>
      <c r="BG741" s="181"/>
      <c r="BH741" s="181"/>
      <c r="BI741" s="2"/>
      <c r="BJ741" s="2"/>
      <c r="BK741" s="2"/>
      <c r="BN741" s="2"/>
      <c r="BQ741" s="45"/>
    </row>
    <row r="742" spans="1:69" customFormat="1" ht="15.75" hidden="1"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04"/>
      <c r="AI742" s="212" t="s">
        <v>3481</v>
      </c>
      <c r="AJ742" s="213">
        <v>281276</v>
      </c>
      <c r="AK742" s="2"/>
      <c r="AL742" s="2"/>
      <c r="AM742" s="2"/>
      <c r="AN742" s="2"/>
      <c r="AO742" s="2"/>
      <c r="AP742" s="2"/>
      <c r="AQ742" s="2"/>
      <c r="AR742" s="2"/>
      <c r="AS742" s="2"/>
      <c r="AT742" s="2"/>
      <c r="AU742" s="2"/>
      <c r="AV742" s="2"/>
      <c r="AW742" s="2"/>
      <c r="AX742" s="2"/>
      <c r="AY742" s="2"/>
      <c r="AZ742" s="2"/>
      <c r="BA742" s="2"/>
      <c r="BB742" s="2"/>
      <c r="BC742" s="2"/>
      <c r="BD742" s="181"/>
      <c r="BE742" s="181"/>
      <c r="BF742" s="181"/>
      <c r="BG742" s="181"/>
      <c r="BH742" s="181"/>
      <c r="BI742" s="2"/>
      <c r="BJ742" s="2"/>
      <c r="BK742" s="2"/>
      <c r="BN742" s="2"/>
      <c r="BQ742" s="45"/>
    </row>
    <row r="743" spans="1:69" customFormat="1" ht="15.75" hidden="1"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04"/>
      <c r="AI743" s="212" t="s">
        <v>3482</v>
      </c>
      <c r="AJ743" s="213">
        <v>281277</v>
      </c>
      <c r="AK743" s="2"/>
      <c r="AL743" s="2"/>
      <c r="AM743" s="2"/>
      <c r="AN743" s="2"/>
      <c r="AO743" s="2"/>
      <c r="AP743" s="2"/>
      <c r="AQ743" s="2"/>
      <c r="AR743" s="2"/>
      <c r="AS743" s="2"/>
      <c r="AT743" s="2"/>
      <c r="AU743" s="2"/>
      <c r="AV743" s="2"/>
      <c r="AW743" s="2"/>
      <c r="AX743" s="2"/>
      <c r="AY743" s="2"/>
      <c r="AZ743" s="2"/>
      <c r="BA743" s="2"/>
      <c r="BB743" s="2"/>
      <c r="BC743" s="2"/>
      <c r="BD743" s="181"/>
      <c r="BE743" s="181"/>
      <c r="BF743" s="181"/>
      <c r="BG743" s="181"/>
      <c r="BH743" s="181"/>
      <c r="BI743" s="2"/>
      <c r="BJ743" s="2"/>
      <c r="BK743" s="2"/>
      <c r="BN743" s="2"/>
      <c r="BQ743" s="45"/>
    </row>
    <row r="744" spans="1:69" customFormat="1" ht="15.75" hidden="1"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04"/>
      <c r="AI744" s="212" t="s">
        <v>3483</v>
      </c>
      <c r="AJ744" s="213">
        <v>281278</v>
      </c>
      <c r="AK744" s="2"/>
      <c r="AL744" s="2"/>
      <c r="AM744" s="2"/>
      <c r="AN744" s="2"/>
      <c r="AO744" s="2"/>
      <c r="AP744" s="2"/>
      <c r="AQ744" s="2"/>
      <c r="AR744" s="2"/>
      <c r="AS744" s="2"/>
      <c r="AT744" s="2"/>
      <c r="AU744" s="2"/>
      <c r="AV744" s="2"/>
      <c r="AW744" s="2"/>
      <c r="AX744" s="2"/>
      <c r="AY744" s="2"/>
      <c r="AZ744" s="2"/>
      <c r="BA744" s="2"/>
      <c r="BB744" s="2"/>
      <c r="BC744" s="2"/>
      <c r="BD744" s="181"/>
      <c r="BE744" s="181"/>
      <c r="BF744" s="181"/>
      <c r="BG744" s="181"/>
      <c r="BH744" s="181"/>
      <c r="BI744" s="2"/>
      <c r="BJ744" s="2"/>
      <c r="BK744" s="2"/>
      <c r="BN744" s="2"/>
      <c r="BQ744" s="45"/>
    </row>
    <row r="745" spans="1:69" customFormat="1" ht="15.75" hidden="1"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04"/>
      <c r="AI745" s="212" t="s">
        <v>3484</v>
      </c>
      <c r="AJ745" s="213">
        <v>281279</v>
      </c>
      <c r="AK745" s="2"/>
      <c r="AL745" s="2"/>
      <c r="AM745" s="2"/>
      <c r="AN745" s="2"/>
      <c r="AO745" s="2"/>
      <c r="AP745" s="2"/>
      <c r="AQ745" s="2"/>
      <c r="AR745" s="2"/>
      <c r="AS745" s="2"/>
      <c r="AT745" s="2"/>
      <c r="AU745" s="2"/>
      <c r="AV745" s="2"/>
      <c r="AW745" s="2"/>
      <c r="AX745" s="2"/>
      <c r="AY745" s="2"/>
      <c r="AZ745" s="2"/>
      <c r="BA745" s="2"/>
      <c r="BB745" s="2"/>
      <c r="BC745" s="2"/>
      <c r="BD745" s="181"/>
      <c r="BE745" s="181"/>
      <c r="BF745" s="181"/>
      <c r="BG745" s="181"/>
      <c r="BH745" s="181"/>
      <c r="BI745" s="2"/>
      <c r="BJ745" s="2"/>
      <c r="BK745" s="2"/>
      <c r="BN745" s="2"/>
      <c r="BQ745" s="45"/>
    </row>
    <row r="746" spans="1:69" customFormat="1" ht="15.75" hidden="1"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04"/>
      <c r="AI746" s="212" t="s">
        <v>3389</v>
      </c>
      <c r="AJ746" s="213">
        <v>281280</v>
      </c>
      <c r="AK746" s="2"/>
      <c r="AL746" s="2"/>
      <c r="AM746" s="2"/>
      <c r="AN746" s="2"/>
      <c r="AO746" s="2"/>
      <c r="AP746" s="2"/>
      <c r="AQ746" s="2"/>
      <c r="AR746" s="2"/>
      <c r="AS746" s="2"/>
      <c r="AT746" s="2"/>
      <c r="AU746" s="2"/>
      <c r="AV746" s="2"/>
      <c r="AW746" s="2"/>
      <c r="AX746" s="2"/>
      <c r="AY746" s="2"/>
      <c r="AZ746" s="2"/>
      <c r="BA746" s="2"/>
      <c r="BB746" s="2"/>
      <c r="BC746" s="2"/>
      <c r="BD746" s="181"/>
      <c r="BE746" s="181"/>
      <c r="BF746" s="181"/>
      <c r="BG746" s="181"/>
      <c r="BH746" s="181"/>
      <c r="BI746" s="2"/>
      <c r="BJ746" s="2"/>
      <c r="BK746" s="2"/>
      <c r="BN746" s="2"/>
      <c r="BQ746" s="45"/>
    </row>
    <row r="747" spans="1:69" customFormat="1" ht="15.75" hidden="1"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04"/>
      <c r="AI747" s="212" t="s">
        <v>3485</v>
      </c>
      <c r="AJ747" s="213">
        <v>281281</v>
      </c>
      <c r="AK747" s="2"/>
      <c r="AL747" s="2"/>
      <c r="AM747" s="2"/>
      <c r="AN747" s="2"/>
      <c r="AO747" s="2"/>
      <c r="AP747" s="2"/>
      <c r="AQ747" s="2"/>
      <c r="AR747" s="2"/>
      <c r="AS747" s="2"/>
      <c r="AT747" s="2"/>
      <c r="AU747" s="2"/>
      <c r="AV747" s="2"/>
      <c r="AW747" s="2"/>
      <c r="AX747" s="2"/>
      <c r="AY747" s="2"/>
      <c r="AZ747" s="2"/>
      <c r="BA747" s="2"/>
      <c r="BB747" s="2"/>
      <c r="BC747" s="2"/>
      <c r="BD747" s="181"/>
      <c r="BE747" s="181"/>
      <c r="BF747" s="181"/>
      <c r="BG747" s="181"/>
      <c r="BH747" s="181"/>
      <c r="BI747" s="2"/>
      <c r="BJ747" s="2"/>
      <c r="BK747" s="2"/>
      <c r="BN747" s="2"/>
      <c r="BQ747" s="45"/>
    </row>
    <row r="748" spans="1:69" customFormat="1" ht="15.75" hidden="1"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04"/>
      <c r="AI748" s="212" t="s">
        <v>3385</v>
      </c>
      <c r="AJ748" s="213">
        <v>281282</v>
      </c>
      <c r="AK748" s="2"/>
      <c r="AL748" s="2"/>
      <c r="AM748" s="2"/>
      <c r="AN748" s="2"/>
      <c r="AO748" s="2"/>
      <c r="AP748" s="2"/>
      <c r="AQ748" s="2"/>
      <c r="AR748" s="2"/>
      <c r="AS748" s="2"/>
      <c r="AT748" s="2"/>
      <c r="AU748" s="2"/>
      <c r="AV748" s="2"/>
      <c r="AW748" s="2"/>
      <c r="AX748" s="2"/>
      <c r="AY748" s="2"/>
      <c r="AZ748" s="2"/>
      <c r="BA748" s="2"/>
      <c r="BB748" s="2"/>
      <c r="BC748" s="2"/>
      <c r="BD748" s="181"/>
      <c r="BE748" s="181"/>
      <c r="BF748" s="181"/>
      <c r="BG748" s="181"/>
      <c r="BH748" s="181"/>
      <c r="BI748" s="2"/>
      <c r="BJ748" s="2"/>
      <c r="BK748" s="2"/>
      <c r="BN748" s="2"/>
      <c r="BQ748" s="45"/>
    </row>
    <row r="749" spans="1:69" customFormat="1" ht="15.75" hidden="1"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04"/>
      <c r="AI749" s="212" t="s">
        <v>3486</v>
      </c>
      <c r="AJ749" s="213">
        <v>281283</v>
      </c>
      <c r="AK749" s="2"/>
      <c r="AL749" s="2"/>
      <c r="AM749" s="2"/>
      <c r="AN749" s="2"/>
      <c r="AO749" s="2"/>
      <c r="AP749" s="2"/>
      <c r="AQ749" s="2"/>
      <c r="AR749" s="2"/>
      <c r="AS749" s="2"/>
      <c r="AT749" s="2"/>
      <c r="AU749" s="2"/>
      <c r="AV749" s="2"/>
      <c r="AW749" s="2"/>
      <c r="AX749" s="2"/>
      <c r="AY749" s="2"/>
      <c r="AZ749" s="2"/>
      <c r="BA749" s="2"/>
      <c r="BB749" s="2"/>
      <c r="BC749" s="2"/>
      <c r="BD749" s="181"/>
      <c r="BE749" s="181"/>
      <c r="BF749" s="181"/>
      <c r="BG749" s="181"/>
      <c r="BH749" s="181"/>
      <c r="BI749" s="2"/>
      <c r="BJ749" s="2"/>
      <c r="BK749" s="2"/>
      <c r="BN749" s="2"/>
      <c r="BQ749" s="45"/>
    </row>
    <row r="750" spans="1:69" customFormat="1" ht="15.75" hidden="1"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04"/>
      <c r="AI750" s="212" t="s">
        <v>3487</v>
      </c>
      <c r="AJ750" s="213">
        <v>281284</v>
      </c>
      <c r="AK750" s="2"/>
      <c r="AL750" s="2"/>
      <c r="AM750" s="2"/>
      <c r="AN750" s="2"/>
      <c r="AO750" s="2"/>
      <c r="AP750" s="2"/>
      <c r="AQ750" s="2"/>
      <c r="AR750" s="2"/>
      <c r="AS750" s="2"/>
      <c r="AT750" s="2"/>
      <c r="AU750" s="2"/>
      <c r="AV750" s="2"/>
      <c r="AW750" s="2"/>
      <c r="AX750" s="2"/>
      <c r="AY750" s="2"/>
      <c r="AZ750" s="2"/>
      <c r="BA750" s="2"/>
      <c r="BB750" s="2"/>
      <c r="BC750" s="2"/>
      <c r="BD750" s="181"/>
      <c r="BE750" s="181"/>
      <c r="BF750" s="181"/>
      <c r="BG750" s="181"/>
      <c r="BH750" s="181"/>
      <c r="BI750" s="2"/>
      <c r="BJ750" s="2"/>
      <c r="BK750" s="2"/>
      <c r="BN750" s="2"/>
      <c r="BQ750" s="45"/>
    </row>
    <row r="751" spans="1:69" customFormat="1" ht="15.75" hidden="1"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04"/>
      <c r="AI751" s="212" t="s">
        <v>3488</v>
      </c>
      <c r="AJ751" s="213">
        <v>281285</v>
      </c>
      <c r="AK751" s="2"/>
      <c r="AL751" s="2"/>
      <c r="AM751" s="2"/>
      <c r="AN751" s="2"/>
      <c r="AO751" s="2"/>
      <c r="AP751" s="2"/>
      <c r="AQ751" s="2"/>
      <c r="AR751" s="2"/>
      <c r="AS751" s="2"/>
      <c r="AT751" s="2"/>
      <c r="AU751" s="2"/>
      <c r="AV751" s="2"/>
      <c r="AW751" s="2"/>
      <c r="AX751" s="2"/>
      <c r="AY751" s="2"/>
      <c r="AZ751" s="2"/>
      <c r="BA751" s="2"/>
      <c r="BB751" s="2"/>
      <c r="BC751" s="2"/>
      <c r="BD751" s="181"/>
      <c r="BE751" s="181"/>
      <c r="BF751" s="181"/>
      <c r="BG751" s="181"/>
      <c r="BH751" s="181"/>
      <c r="BI751" s="2"/>
      <c r="BJ751" s="2"/>
      <c r="BK751" s="2"/>
      <c r="BN751" s="2"/>
      <c r="BQ751" s="45"/>
    </row>
    <row r="752" spans="1:69" customFormat="1" ht="15.75" hidden="1"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04"/>
      <c r="AI752" s="212" t="s">
        <v>3489</v>
      </c>
      <c r="AJ752" s="213">
        <v>281286</v>
      </c>
      <c r="AK752" s="2"/>
      <c r="AL752" s="2"/>
      <c r="AM752" s="2"/>
      <c r="AN752" s="2"/>
      <c r="AO752" s="2"/>
      <c r="AP752" s="2"/>
      <c r="AQ752" s="2"/>
      <c r="AR752" s="2"/>
      <c r="AS752" s="2"/>
      <c r="AT752" s="2"/>
      <c r="AU752" s="2"/>
      <c r="AV752" s="2"/>
      <c r="AW752" s="2"/>
      <c r="AX752" s="2"/>
      <c r="AY752" s="2"/>
      <c r="AZ752" s="2"/>
      <c r="BA752" s="2"/>
      <c r="BB752" s="2"/>
      <c r="BC752" s="2"/>
      <c r="BD752" s="181"/>
      <c r="BE752" s="181"/>
      <c r="BF752" s="181"/>
      <c r="BG752" s="181"/>
      <c r="BH752" s="181"/>
      <c r="BI752" s="2"/>
      <c r="BJ752" s="2"/>
      <c r="BK752" s="2"/>
      <c r="BN752" s="2"/>
      <c r="BQ752" s="45"/>
    </row>
    <row r="753" spans="1:69" customFormat="1" ht="15.75" hidden="1"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04"/>
      <c r="AI753" s="212" t="s">
        <v>3490</v>
      </c>
      <c r="AJ753" s="213">
        <v>281287</v>
      </c>
      <c r="AK753" s="2"/>
      <c r="AL753" s="2"/>
      <c r="AM753" s="2"/>
      <c r="AN753" s="2"/>
      <c r="AO753" s="2"/>
      <c r="AP753" s="2"/>
      <c r="AQ753" s="2"/>
      <c r="AR753" s="2"/>
      <c r="AS753" s="2"/>
      <c r="AT753" s="2"/>
      <c r="AU753" s="2"/>
      <c r="AV753" s="2"/>
      <c r="AW753" s="2"/>
      <c r="AX753" s="2"/>
      <c r="AY753" s="2"/>
      <c r="AZ753" s="2"/>
      <c r="BA753" s="2"/>
      <c r="BB753" s="2"/>
      <c r="BC753" s="2"/>
      <c r="BD753" s="181"/>
      <c r="BE753" s="181"/>
      <c r="BF753" s="181"/>
      <c r="BG753" s="181"/>
      <c r="BH753" s="181"/>
      <c r="BI753" s="2"/>
      <c r="BJ753" s="2"/>
      <c r="BK753" s="2"/>
      <c r="BN753" s="2"/>
      <c r="BQ753" s="45"/>
    </row>
    <row r="754" spans="1:69" customFormat="1" ht="15.75" hidden="1"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04"/>
      <c r="AI754" s="212" t="s">
        <v>3491</v>
      </c>
      <c r="AJ754" s="213">
        <v>281288</v>
      </c>
      <c r="AK754" s="2"/>
      <c r="AL754" s="2"/>
      <c r="AM754" s="2"/>
      <c r="AN754" s="2"/>
      <c r="AO754" s="2"/>
      <c r="AP754" s="2"/>
      <c r="AQ754" s="2"/>
      <c r="AR754" s="2"/>
      <c r="AS754" s="2"/>
      <c r="AT754" s="2"/>
      <c r="AU754" s="2"/>
      <c r="AV754" s="2"/>
      <c r="AW754" s="2"/>
      <c r="AX754" s="2"/>
      <c r="AY754" s="2"/>
      <c r="AZ754" s="2"/>
      <c r="BA754" s="2"/>
      <c r="BB754" s="2"/>
      <c r="BC754" s="2"/>
      <c r="BD754" s="181"/>
      <c r="BE754" s="181"/>
      <c r="BF754" s="181"/>
      <c r="BG754" s="181"/>
      <c r="BH754" s="181"/>
      <c r="BI754" s="2"/>
      <c r="BJ754" s="2"/>
      <c r="BK754" s="2"/>
      <c r="BN754" s="2"/>
      <c r="BQ754" s="45"/>
    </row>
    <row r="755" spans="1:69" customFormat="1" ht="15.75" hidden="1"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04"/>
      <c r="AI755" s="212" t="s">
        <v>3492</v>
      </c>
      <c r="AJ755" s="213">
        <v>281300</v>
      </c>
      <c r="AK755" s="2"/>
      <c r="AL755" s="2"/>
      <c r="AM755" s="2"/>
      <c r="AN755" s="2"/>
      <c r="AO755" s="2"/>
      <c r="AP755" s="2"/>
      <c r="AQ755" s="2"/>
      <c r="AR755" s="2"/>
      <c r="AS755" s="2"/>
      <c r="AT755" s="2"/>
      <c r="AU755" s="2"/>
      <c r="AV755" s="2"/>
      <c r="AW755" s="2"/>
      <c r="AX755" s="2"/>
      <c r="AY755" s="2"/>
      <c r="AZ755" s="2"/>
      <c r="BA755" s="2"/>
      <c r="BB755" s="2"/>
      <c r="BC755" s="2"/>
      <c r="BD755" s="181"/>
      <c r="BE755" s="181"/>
      <c r="BF755" s="181"/>
      <c r="BG755" s="181"/>
      <c r="BH755" s="181"/>
      <c r="BI755" s="2"/>
      <c r="BJ755" s="2"/>
      <c r="BK755" s="2"/>
      <c r="BN755" s="2"/>
      <c r="BQ755" s="45"/>
    </row>
    <row r="756" spans="1:69" customFormat="1" ht="15.75" hidden="1"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04"/>
      <c r="AI756" s="212" t="s">
        <v>3493</v>
      </c>
      <c r="AJ756" s="213">
        <v>281301</v>
      </c>
      <c r="AK756" s="2"/>
      <c r="AL756" s="2"/>
      <c r="AM756" s="2"/>
      <c r="AN756" s="2"/>
      <c r="AO756" s="2"/>
      <c r="AP756" s="2"/>
      <c r="AQ756" s="2"/>
      <c r="AR756" s="2"/>
      <c r="AS756" s="2"/>
      <c r="AT756" s="2"/>
      <c r="AU756" s="2"/>
      <c r="AV756" s="2"/>
      <c r="AW756" s="2"/>
      <c r="AX756" s="2"/>
      <c r="AY756" s="2"/>
      <c r="AZ756" s="2"/>
      <c r="BA756" s="2"/>
      <c r="BB756" s="2"/>
      <c r="BC756" s="2"/>
      <c r="BD756" s="181"/>
      <c r="BE756" s="181"/>
      <c r="BF756" s="181"/>
      <c r="BG756" s="181"/>
      <c r="BH756" s="181"/>
      <c r="BI756" s="2"/>
      <c r="BJ756" s="2"/>
      <c r="BK756" s="2"/>
      <c r="BN756" s="2"/>
      <c r="BQ756" s="45"/>
    </row>
    <row r="757" spans="1:69" customFormat="1" ht="15.75" hidden="1"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04"/>
      <c r="AI757" s="212" t="s">
        <v>3494</v>
      </c>
      <c r="AJ757" s="213">
        <v>300000</v>
      </c>
      <c r="AK757" s="2"/>
      <c r="AL757" s="2"/>
      <c r="AM757" s="2"/>
      <c r="AN757" s="2"/>
      <c r="AO757" s="2"/>
      <c r="AP757" s="2"/>
      <c r="AQ757" s="2"/>
      <c r="AR757" s="2"/>
      <c r="AS757" s="2"/>
      <c r="AT757" s="2"/>
      <c r="AU757" s="2"/>
      <c r="AV757" s="2"/>
      <c r="AW757" s="2"/>
      <c r="AX757" s="2"/>
      <c r="AY757" s="2"/>
      <c r="AZ757" s="2"/>
      <c r="BA757" s="2"/>
      <c r="BB757" s="2"/>
      <c r="BC757" s="2"/>
      <c r="BD757" s="181"/>
      <c r="BE757" s="181"/>
      <c r="BF757" s="181"/>
      <c r="BG757" s="181"/>
      <c r="BH757" s="181"/>
      <c r="BI757" s="2"/>
      <c r="BJ757" s="2"/>
      <c r="BK757" s="2"/>
      <c r="BN757" s="2"/>
      <c r="BQ757" s="45"/>
    </row>
    <row r="758" spans="1:69" customFormat="1" ht="15.75" hidden="1"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04"/>
      <c r="AI758" s="212" t="s">
        <v>3495</v>
      </c>
      <c r="AJ758" s="213">
        <v>360000</v>
      </c>
      <c r="AK758" s="2"/>
      <c r="AL758" s="2"/>
      <c r="AM758" s="2"/>
      <c r="AN758" s="2"/>
      <c r="AO758" s="2"/>
      <c r="AP758" s="2"/>
      <c r="AQ758" s="2"/>
      <c r="AR758" s="2"/>
      <c r="AS758" s="2"/>
      <c r="AT758" s="2"/>
      <c r="AU758" s="2"/>
      <c r="AV758" s="2"/>
      <c r="AW758" s="2"/>
      <c r="AX758" s="2"/>
      <c r="AY758" s="2"/>
      <c r="AZ758" s="2"/>
      <c r="BA758" s="2"/>
      <c r="BB758" s="2"/>
      <c r="BC758" s="2"/>
      <c r="BD758" s="181"/>
      <c r="BE758" s="181"/>
      <c r="BF758" s="181"/>
      <c r="BG758" s="181"/>
      <c r="BH758" s="181"/>
      <c r="BI758" s="2"/>
      <c r="BJ758" s="2"/>
      <c r="BK758" s="2"/>
      <c r="BN758" s="2"/>
      <c r="BQ758" s="45"/>
    </row>
    <row r="759" spans="1:69" customFormat="1" ht="15.75" hidden="1"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04"/>
      <c r="AI759" s="212" t="s">
        <v>3496</v>
      </c>
      <c r="AJ759" s="213">
        <v>360100</v>
      </c>
      <c r="AK759" s="2"/>
      <c r="AL759" s="2"/>
      <c r="AM759" s="2"/>
      <c r="AN759" s="2"/>
      <c r="AO759" s="2"/>
      <c r="AP759" s="2"/>
      <c r="AQ759" s="2"/>
      <c r="AR759" s="2"/>
      <c r="AS759" s="2"/>
      <c r="AT759" s="2"/>
      <c r="AU759" s="2"/>
      <c r="AV759" s="2"/>
      <c r="AW759" s="2"/>
      <c r="AX759" s="2"/>
      <c r="AY759" s="2"/>
      <c r="AZ759" s="2"/>
      <c r="BA759" s="2"/>
      <c r="BB759" s="2"/>
      <c r="BC759" s="2"/>
      <c r="BD759" s="181"/>
      <c r="BE759" s="181"/>
      <c r="BF759" s="181"/>
      <c r="BG759" s="181"/>
      <c r="BH759" s="181"/>
      <c r="BI759" s="2"/>
      <c r="BJ759" s="2"/>
      <c r="BK759" s="2"/>
      <c r="BN759" s="2"/>
      <c r="BQ759" s="45"/>
    </row>
    <row r="760" spans="1:69" customFormat="1" ht="15.75" hidden="1"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04"/>
      <c r="AI760" s="212" t="s">
        <v>3267</v>
      </c>
      <c r="AJ760" s="213">
        <v>360101</v>
      </c>
      <c r="AK760" s="2"/>
      <c r="AL760" s="2"/>
      <c r="AM760" s="2"/>
      <c r="AN760" s="2"/>
      <c r="AO760" s="2"/>
      <c r="AP760" s="2"/>
      <c r="AQ760" s="2"/>
      <c r="AR760" s="2"/>
      <c r="AS760" s="2"/>
      <c r="AT760" s="2"/>
      <c r="AU760" s="2"/>
      <c r="AV760" s="2"/>
      <c r="AW760" s="2"/>
      <c r="AX760" s="2"/>
      <c r="AY760" s="2"/>
      <c r="AZ760" s="2"/>
      <c r="BA760" s="2"/>
      <c r="BB760" s="2"/>
      <c r="BC760" s="2"/>
      <c r="BD760" s="181"/>
      <c r="BE760" s="181"/>
      <c r="BF760" s="181"/>
      <c r="BG760" s="181"/>
      <c r="BH760" s="181"/>
      <c r="BI760" s="2"/>
      <c r="BJ760" s="2"/>
      <c r="BK760" s="2"/>
      <c r="BN760" s="2"/>
      <c r="BQ760" s="45"/>
    </row>
    <row r="761" spans="1:69" customFormat="1" ht="15.75" hidden="1"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04"/>
      <c r="AI761" s="212" t="s">
        <v>3497</v>
      </c>
      <c r="AJ761" s="213">
        <v>360102</v>
      </c>
      <c r="AK761" s="2"/>
      <c r="AL761" s="2"/>
      <c r="AM761" s="2"/>
      <c r="AN761" s="2"/>
      <c r="AO761" s="2"/>
      <c r="AP761" s="2"/>
      <c r="AQ761" s="2"/>
      <c r="AR761" s="2"/>
      <c r="AS761" s="2"/>
      <c r="AT761" s="2"/>
      <c r="AU761" s="2"/>
      <c r="AV761" s="2"/>
      <c r="AW761" s="2"/>
      <c r="AX761" s="2"/>
      <c r="AY761" s="2"/>
      <c r="AZ761" s="2"/>
      <c r="BA761" s="2"/>
      <c r="BB761" s="2"/>
      <c r="BC761" s="2"/>
      <c r="BD761" s="181"/>
      <c r="BE761" s="181"/>
      <c r="BF761" s="181"/>
      <c r="BG761" s="181"/>
      <c r="BH761" s="181"/>
      <c r="BI761" s="2"/>
      <c r="BJ761" s="2"/>
      <c r="BK761" s="2"/>
      <c r="BN761" s="2"/>
      <c r="BQ761" s="45"/>
    </row>
    <row r="762" spans="1:69" customFormat="1" ht="15.75" hidden="1"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04"/>
      <c r="AI762" s="212" t="s">
        <v>3498</v>
      </c>
      <c r="AJ762" s="213">
        <v>360103</v>
      </c>
      <c r="AK762" s="2"/>
      <c r="AL762" s="2"/>
      <c r="AM762" s="2"/>
      <c r="AN762" s="2"/>
      <c r="AO762" s="2"/>
      <c r="AP762" s="2"/>
      <c r="AQ762" s="2"/>
      <c r="AR762" s="2"/>
      <c r="AS762" s="2"/>
      <c r="AT762" s="2"/>
      <c r="AU762" s="2"/>
      <c r="AV762" s="2"/>
      <c r="AW762" s="2"/>
      <c r="AX762" s="2"/>
      <c r="AY762" s="2"/>
      <c r="AZ762" s="2"/>
      <c r="BA762" s="2"/>
      <c r="BB762" s="2"/>
      <c r="BC762" s="2"/>
      <c r="BD762" s="181"/>
      <c r="BE762" s="181"/>
      <c r="BF762" s="181"/>
      <c r="BG762" s="181"/>
      <c r="BH762" s="181"/>
      <c r="BI762" s="2"/>
      <c r="BJ762" s="2"/>
      <c r="BK762" s="2"/>
      <c r="BN762" s="2"/>
      <c r="BQ762" s="45"/>
    </row>
    <row r="763" spans="1:69" customFormat="1" ht="15.75" hidden="1"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04"/>
      <c r="AI763" s="212" t="s">
        <v>3275</v>
      </c>
      <c r="AJ763" s="213">
        <v>360198</v>
      </c>
      <c r="AK763" s="2"/>
      <c r="AL763" s="2"/>
      <c r="AM763" s="2"/>
      <c r="AN763" s="2"/>
      <c r="AO763" s="2"/>
      <c r="AP763" s="2"/>
      <c r="AQ763" s="2"/>
      <c r="AR763" s="2"/>
      <c r="AS763" s="2"/>
      <c r="AT763" s="2"/>
      <c r="AU763" s="2"/>
      <c r="AV763" s="2"/>
      <c r="AW763" s="2"/>
      <c r="AX763" s="2"/>
      <c r="AY763" s="2"/>
      <c r="AZ763" s="2"/>
      <c r="BA763" s="2"/>
      <c r="BB763" s="2"/>
      <c r="BC763" s="2"/>
      <c r="BD763" s="181"/>
      <c r="BE763" s="181"/>
      <c r="BF763" s="181"/>
      <c r="BG763" s="181"/>
      <c r="BH763" s="181"/>
      <c r="BI763" s="2"/>
      <c r="BJ763" s="2"/>
      <c r="BK763" s="2"/>
      <c r="BN763" s="2"/>
      <c r="BQ763" s="45"/>
    </row>
    <row r="764" spans="1:69" customFormat="1" ht="15.75" hidden="1"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04"/>
      <c r="AI764" s="212" t="s">
        <v>3276</v>
      </c>
      <c r="AJ764" s="213">
        <v>360199</v>
      </c>
      <c r="AK764" s="2"/>
      <c r="AL764" s="2"/>
      <c r="AM764" s="2"/>
      <c r="AN764" s="2"/>
      <c r="AO764" s="2"/>
      <c r="AP764" s="2"/>
      <c r="AQ764" s="2"/>
      <c r="AR764" s="2"/>
      <c r="AS764" s="2"/>
      <c r="AT764" s="2"/>
      <c r="AU764" s="2"/>
      <c r="AV764" s="2"/>
      <c r="AW764" s="2"/>
      <c r="AX764" s="2"/>
      <c r="AY764" s="2"/>
      <c r="AZ764" s="2"/>
      <c r="BA764" s="2"/>
      <c r="BB764" s="2"/>
      <c r="BC764" s="2"/>
      <c r="BD764" s="181"/>
      <c r="BE764" s="181"/>
      <c r="BF764" s="181"/>
      <c r="BG764" s="181"/>
      <c r="BH764" s="181"/>
      <c r="BI764" s="2"/>
      <c r="BJ764" s="2"/>
      <c r="BK764" s="2"/>
      <c r="BN764" s="2"/>
      <c r="BQ764" s="45"/>
    </row>
    <row r="765" spans="1:69" customFormat="1" ht="15.75" hidden="1"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04"/>
      <c r="AI765" s="212" t="s">
        <v>3499</v>
      </c>
      <c r="AJ765" s="213">
        <v>360200</v>
      </c>
      <c r="AK765" s="2"/>
      <c r="AL765" s="2"/>
      <c r="AM765" s="2"/>
      <c r="AN765" s="2"/>
      <c r="AO765" s="2"/>
      <c r="AP765" s="2"/>
      <c r="AQ765" s="2"/>
      <c r="AR765" s="2"/>
      <c r="AS765" s="2"/>
      <c r="AT765" s="2"/>
      <c r="AU765" s="2"/>
      <c r="AV765" s="2"/>
      <c r="AW765" s="2"/>
      <c r="AX765" s="2"/>
      <c r="AY765" s="2"/>
      <c r="AZ765" s="2"/>
      <c r="BA765" s="2"/>
      <c r="BB765" s="2"/>
      <c r="BC765" s="2"/>
      <c r="BD765" s="181"/>
      <c r="BE765" s="181"/>
      <c r="BF765" s="181"/>
      <c r="BG765" s="181"/>
      <c r="BH765" s="181"/>
      <c r="BI765" s="2"/>
      <c r="BJ765" s="2"/>
      <c r="BK765" s="2"/>
      <c r="BN765" s="2"/>
      <c r="BQ765" s="45"/>
    </row>
    <row r="766" spans="1:69" customFormat="1" ht="15.75" hidden="1"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04"/>
      <c r="AI766" s="212" t="s">
        <v>3500</v>
      </c>
      <c r="AJ766" s="213">
        <v>360201</v>
      </c>
      <c r="AK766" s="2"/>
      <c r="AL766" s="2"/>
      <c r="AM766" s="2"/>
      <c r="AN766" s="2"/>
      <c r="AO766" s="2"/>
      <c r="AP766" s="2"/>
      <c r="AQ766" s="2"/>
      <c r="AR766" s="2"/>
      <c r="AS766" s="2"/>
      <c r="AT766" s="2"/>
      <c r="AU766" s="2"/>
      <c r="AV766" s="2"/>
      <c r="AW766" s="2"/>
      <c r="AX766" s="2"/>
      <c r="AY766" s="2"/>
      <c r="AZ766" s="2"/>
      <c r="BA766" s="2"/>
      <c r="BB766" s="2"/>
      <c r="BC766" s="2"/>
      <c r="BD766" s="181"/>
      <c r="BE766" s="181"/>
      <c r="BF766" s="181"/>
      <c r="BG766" s="181"/>
      <c r="BH766" s="181"/>
      <c r="BI766" s="2"/>
      <c r="BJ766" s="2"/>
      <c r="BK766" s="2"/>
      <c r="BN766" s="2"/>
      <c r="BQ766" s="45"/>
    </row>
    <row r="767" spans="1:69" customFormat="1" ht="15.75" hidden="1"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04"/>
      <c r="AI767" s="212" t="s">
        <v>3501</v>
      </c>
      <c r="AJ767" s="213">
        <v>360202</v>
      </c>
      <c r="AK767" s="2"/>
      <c r="AL767" s="2"/>
      <c r="AM767" s="2"/>
      <c r="AN767" s="2"/>
      <c r="AO767" s="2"/>
      <c r="AP767" s="2"/>
      <c r="AQ767" s="2"/>
      <c r="AR767" s="2"/>
      <c r="AS767" s="2"/>
      <c r="AT767" s="2"/>
      <c r="AU767" s="2"/>
      <c r="AV767" s="2"/>
      <c r="AW767" s="2"/>
      <c r="AX767" s="2"/>
      <c r="AY767" s="2"/>
      <c r="AZ767" s="2"/>
      <c r="BA767" s="2"/>
      <c r="BB767" s="2"/>
      <c r="BC767" s="2"/>
      <c r="BD767" s="181"/>
      <c r="BE767" s="181"/>
      <c r="BF767" s="181"/>
      <c r="BG767" s="181"/>
      <c r="BH767" s="181"/>
      <c r="BI767" s="2"/>
      <c r="BJ767" s="2"/>
      <c r="BK767" s="2"/>
      <c r="BN767" s="2"/>
      <c r="BQ767" s="45"/>
    </row>
    <row r="768" spans="1:69" customFormat="1" ht="15.75" hidden="1"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04"/>
      <c r="AI768" s="212" t="s">
        <v>3106</v>
      </c>
      <c r="AJ768" s="213">
        <v>360203</v>
      </c>
      <c r="AK768" s="2"/>
      <c r="AL768" s="2"/>
      <c r="AM768" s="2"/>
      <c r="AN768" s="2"/>
      <c r="AO768" s="2"/>
      <c r="AP768" s="2"/>
      <c r="AQ768" s="2"/>
      <c r="AR768" s="2"/>
      <c r="AS768" s="2"/>
      <c r="AT768" s="2"/>
      <c r="AU768" s="2"/>
      <c r="AV768" s="2"/>
      <c r="AW768" s="2"/>
      <c r="AX768" s="2"/>
      <c r="AY768" s="2"/>
      <c r="AZ768" s="2"/>
      <c r="BA768" s="2"/>
      <c r="BB768" s="2"/>
      <c r="BC768" s="2"/>
      <c r="BD768" s="181"/>
      <c r="BE768" s="181"/>
      <c r="BF768" s="181"/>
      <c r="BG768" s="181"/>
      <c r="BH768" s="181"/>
      <c r="BI768" s="2"/>
      <c r="BJ768" s="2"/>
      <c r="BK768" s="2"/>
      <c r="BN768" s="2"/>
      <c r="BQ768" s="45"/>
    </row>
    <row r="769" spans="1:69" customFormat="1" ht="15.75" hidden="1"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04"/>
      <c r="AI769" s="212" t="s">
        <v>3108</v>
      </c>
      <c r="AJ769" s="213">
        <v>360204</v>
      </c>
      <c r="AK769" s="2"/>
      <c r="AL769" s="2"/>
      <c r="AM769" s="2"/>
      <c r="AN769" s="2"/>
      <c r="AO769" s="2"/>
      <c r="AP769" s="2"/>
      <c r="AQ769" s="2"/>
      <c r="AR769" s="2"/>
      <c r="AS769" s="2"/>
      <c r="AT769" s="2"/>
      <c r="AU769" s="2"/>
      <c r="AV769" s="2"/>
      <c r="AW769" s="2"/>
      <c r="AX769" s="2"/>
      <c r="AY769" s="2"/>
      <c r="AZ769" s="2"/>
      <c r="BA769" s="2"/>
      <c r="BB769" s="2"/>
      <c r="BC769" s="2"/>
      <c r="BD769" s="181"/>
      <c r="BE769" s="181"/>
      <c r="BF769" s="181"/>
      <c r="BG769" s="181"/>
      <c r="BH769" s="181"/>
      <c r="BI769" s="2"/>
      <c r="BJ769" s="2"/>
      <c r="BK769" s="2"/>
      <c r="BN769" s="2"/>
      <c r="BQ769" s="45"/>
    </row>
    <row r="770" spans="1:69" customFormat="1" ht="15.75" hidden="1"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04"/>
      <c r="AI770" s="212" t="s">
        <v>3096</v>
      </c>
      <c r="AJ770" s="213">
        <v>360205</v>
      </c>
      <c r="AK770" s="2"/>
      <c r="AL770" s="2"/>
      <c r="AM770" s="2"/>
      <c r="AN770" s="2"/>
      <c r="AO770" s="2"/>
      <c r="AP770" s="2"/>
      <c r="AQ770" s="2"/>
      <c r="AR770" s="2"/>
      <c r="AS770" s="2"/>
      <c r="AT770" s="2"/>
      <c r="AU770" s="2"/>
      <c r="AV770" s="2"/>
      <c r="AW770" s="2"/>
      <c r="AX770" s="2"/>
      <c r="AY770" s="2"/>
      <c r="AZ770" s="2"/>
      <c r="BA770" s="2"/>
      <c r="BB770" s="2"/>
      <c r="BC770" s="2"/>
      <c r="BD770" s="181"/>
      <c r="BE770" s="181"/>
      <c r="BF770" s="181"/>
      <c r="BG770" s="181"/>
      <c r="BH770" s="181"/>
      <c r="BI770" s="2"/>
      <c r="BJ770" s="2"/>
      <c r="BK770" s="2"/>
      <c r="BN770" s="2"/>
      <c r="BQ770" s="45"/>
    </row>
    <row r="771" spans="1:69" customFormat="1" ht="15.75" hidden="1"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04"/>
      <c r="AI771" s="212" t="s">
        <v>3502</v>
      </c>
      <c r="AJ771" s="213">
        <v>360300</v>
      </c>
      <c r="AK771" s="2"/>
      <c r="AL771" s="2"/>
      <c r="AM771" s="2"/>
      <c r="AN771" s="2"/>
      <c r="AO771" s="2"/>
      <c r="AP771" s="2"/>
      <c r="AQ771" s="2"/>
      <c r="AR771" s="2"/>
      <c r="AS771" s="2"/>
      <c r="AT771" s="2"/>
      <c r="AU771" s="2"/>
      <c r="AV771" s="2"/>
      <c r="AW771" s="2"/>
      <c r="AX771" s="2"/>
      <c r="AY771" s="2"/>
      <c r="AZ771" s="2"/>
      <c r="BA771" s="2"/>
      <c r="BB771" s="2"/>
      <c r="BC771" s="2"/>
      <c r="BD771" s="181"/>
      <c r="BE771" s="181"/>
      <c r="BF771" s="181"/>
      <c r="BG771" s="181"/>
      <c r="BH771" s="181"/>
      <c r="BI771" s="2"/>
      <c r="BJ771" s="2"/>
      <c r="BK771" s="2"/>
      <c r="BN771" s="2"/>
      <c r="BQ771" s="45"/>
    </row>
    <row r="772" spans="1:69" customFormat="1" ht="15.75" hidden="1"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04"/>
      <c r="AI772" s="212" t="s">
        <v>3112</v>
      </c>
      <c r="AJ772" s="213">
        <v>360301</v>
      </c>
      <c r="AK772" s="2"/>
      <c r="AL772" s="2"/>
      <c r="AM772" s="2"/>
      <c r="AN772" s="2"/>
      <c r="AO772" s="2"/>
      <c r="AP772" s="2"/>
      <c r="AQ772" s="2"/>
      <c r="AR772" s="2"/>
      <c r="AS772" s="2"/>
      <c r="AT772" s="2"/>
      <c r="AU772" s="2"/>
      <c r="AV772" s="2"/>
      <c r="AW772" s="2"/>
      <c r="AX772" s="2"/>
      <c r="AY772" s="2"/>
      <c r="AZ772" s="2"/>
      <c r="BA772" s="2"/>
      <c r="BB772" s="2"/>
      <c r="BC772" s="2"/>
      <c r="BD772" s="181"/>
      <c r="BE772" s="181"/>
      <c r="BF772" s="181"/>
      <c r="BG772" s="181"/>
      <c r="BH772" s="181"/>
      <c r="BI772" s="2"/>
      <c r="BJ772" s="2"/>
      <c r="BK772" s="2"/>
      <c r="BN772" s="2"/>
      <c r="BQ772" s="45"/>
    </row>
    <row r="773" spans="1:69" customFormat="1" ht="15.75" hidden="1"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04"/>
      <c r="AI773" s="212" t="s">
        <v>3114</v>
      </c>
      <c r="AJ773" s="213">
        <v>360302</v>
      </c>
      <c r="AK773" s="2"/>
      <c r="AL773" s="2"/>
      <c r="AM773" s="2"/>
      <c r="AN773" s="2"/>
      <c r="AO773" s="2"/>
      <c r="AP773" s="2"/>
      <c r="AQ773" s="2"/>
      <c r="AR773" s="2"/>
      <c r="AS773" s="2"/>
      <c r="AT773" s="2"/>
      <c r="AU773" s="2"/>
      <c r="AV773" s="2"/>
      <c r="AW773" s="2"/>
      <c r="AX773" s="2"/>
      <c r="AY773" s="2"/>
      <c r="AZ773" s="2"/>
      <c r="BA773" s="2"/>
      <c r="BB773" s="2"/>
      <c r="BC773" s="2"/>
      <c r="BD773" s="181"/>
      <c r="BE773" s="181"/>
      <c r="BF773" s="181"/>
      <c r="BG773" s="181"/>
      <c r="BH773" s="181"/>
      <c r="BI773" s="2"/>
      <c r="BJ773" s="2"/>
      <c r="BK773" s="2"/>
      <c r="BN773" s="2"/>
      <c r="BQ773" s="45"/>
    </row>
    <row r="774" spans="1:69" customFormat="1" ht="15.75" hidden="1"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04"/>
      <c r="AI774" s="212" t="s">
        <v>3106</v>
      </c>
      <c r="AJ774" s="213">
        <v>360303</v>
      </c>
      <c r="AK774" s="2"/>
      <c r="AL774" s="2"/>
      <c r="AM774" s="2"/>
      <c r="AN774" s="2"/>
      <c r="AO774" s="2"/>
      <c r="AP774" s="2"/>
      <c r="AQ774" s="2"/>
      <c r="AR774" s="2"/>
      <c r="AS774" s="2"/>
      <c r="AT774" s="2"/>
      <c r="AU774" s="2"/>
      <c r="AV774" s="2"/>
      <c r="AW774" s="2"/>
      <c r="AX774" s="2"/>
      <c r="AY774" s="2"/>
      <c r="AZ774" s="2"/>
      <c r="BA774" s="2"/>
      <c r="BB774" s="2"/>
      <c r="BC774" s="2"/>
      <c r="BD774" s="181"/>
      <c r="BE774" s="181"/>
      <c r="BF774" s="181"/>
      <c r="BG774" s="181"/>
      <c r="BH774" s="181"/>
      <c r="BI774" s="2"/>
      <c r="BJ774" s="2"/>
      <c r="BK774" s="2"/>
      <c r="BN774" s="2"/>
      <c r="BQ774" s="45"/>
    </row>
    <row r="775" spans="1:69" customFormat="1" ht="15.75" hidden="1"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04"/>
      <c r="AI775" s="212" t="s">
        <v>3108</v>
      </c>
      <c r="AJ775" s="213">
        <v>360304</v>
      </c>
      <c r="AK775" s="2"/>
      <c r="AL775" s="2"/>
      <c r="AM775" s="2"/>
      <c r="AN775" s="2"/>
      <c r="AO775" s="2"/>
      <c r="AP775" s="2"/>
      <c r="AQ775" s="2"/>
      <c r="AR775" s="2"/>
      <c r="AS775" s="2"/>
      <c r="AT775" s="2"/>
      <c r="AU775" s="2"/>
      <c r="AV775" s="2"/>
      <c r="AW775" s="2"/>
      <c r="AX775" s="2"/>
      <c r="AY775" s="2"/>
      <c r="AZ775" s="2"/>
      <c r="BA775" s="2"/>
      <c r="BB775" s="2"/>
      <c r="BC775" s="2"/>
      <c r="BD775" s="181"/>
      <c r="BE775" s="181"/>
      <c r="BF775" s="181"/>
      <c r="BG775" s="181"/>
      <c r="BH775" s="181"/>
      <c r="BI775" s="2"/>
      <c r="BJ775" s="2"/>
      <c r="BK775" s="2"/>
      <c r="BN775" s="2"/>
      <c r="BQ775" s="45"/>
    </row>
    <row r="776" spans="1:69" customFormat="1" ht="15.75" hidden="1"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04"/>
      <c r="AI776" s="212" t="s">
        <v>3503</v>
      </c>
      <c r="AJ776" s="213">
        <v>360400</v>
      </c>
      <c r="AK776" s="2"/>
      <c r="AL776" s="2"/>
      <c r="AM776" s="2"/>
      <c r="AN776" s="2"/>
      <c r="AO776" s="2"/>
      <c r="AP776" s="2"/>
      <c r="AQ776" s="2"/>
      <c r="AR776" s="2"/>
      <c r="AS776" s="2"/>
      <c r="AT776" s="2"/>
      <c r="AU776" s="2"/>
      <c r="AV776" s="2"/>
      <c r="AW776" s="2"/>
      <c r="AX776" s="2"/>
      <c r="AY776" s="2"/>
      <c r="AZ776" s="2"/>
      <c r="BA776" s="2"/>
      <c r="BB776" s="2"/>
      <c r="BC776" s="2"/>
      <c r="BD776" s="181"/>
      <c r="BE776" s="181"/>
      <c r="BF776" s="181"/>
      <c r="BG776" s="181"/>
      <c r="BH776" s="181"/>
      <c r="BI776" s="2"/>
      <c r="BJ776" s="2"/>
      <c r="BK776" s="2"/>
      <c r="BN776" s="2"/>
      <c r="BQ776" s="45"/>
    </row>
    <row r="777" spans="1:69" customFormat="1" ht="15.75" hidden="1"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04"/>
      <c r="AI777" s="212" t="s">
        <v>3504</v>
      </c>
      <c r="AJ777" s="213">
        <v>360401</v>
      </c>
      <c r="AK777" s="2"/>
      <c r="AL777" s="2"/>
      <c r="AM777" s="2"/>
      <c r="AN777" s="2"/>
      <c r="AO777" s="2"/>
      <c r="AP777" s="2"/>
      <c r="AQ777" s="2"/>
      <c r="AR777" s="2"/>
      <c r="AS777" s="2"/>
      <c r="AT777" s="2"/>
      <c r="AU777" s="2"/>
      <c r="AV777" s="2"/>
      <c r="AW777" s="2"/>
      <c r="AX777" s="2"/>
      <c r="AY777" s="2"/>
      <c r="AZ777" s="2"/>
      <c r="BA777" s="2"/>
      <c r="BB777" s="2"/>
      <c r="BC777" s="2"/>
      <c r="BD777" s="181"/>
      <c r="BE777" s="181"/>
      <c r="BF777" s="181"/>
      <c r="BG777" s="181"/>
      <c r="BH777" s="181"/>
      <c r="BI777" s="2"/>
      <c r="BJ777" s="2"/>
      <c r="BK777" s="2"/>
      <c r="BN777" s="2"/>
      <c r="BQ777" s="45"/>
    </row>
    <row r="778" spans="1:69" customFormat="1" ht="15.75" hidden="1"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04"/>
      <c r="AI778" s="212" t="s">
        <v>3505</v>
      </c>
      <c r="AJ778" s="213">
        <v>360402</v>
      </c>
      <c r="AK778" s="2"/>
      <c r="AL778" s="2"/>
      <c r="AM778" s="2"/>
      <c r="AN778" s="2"/>
      <c r="AO778" s="2"/>
      <c r="AP778" s="2"/>
      <c r="AQ778" s="2"/>
      <c r="AR778" s="2"/>
      <c r="AS778" s="2"/>
      <c r="AT778" s="2"/>
      <c r="AU778" s="2"/>
      <c r="AV778" s="2"/>
      <c r="AW778" s="2"/>
      <c r="AX778" s="2"/>
      <c r="AY778" s="2"/>
      <c r="AZ778" s="2"/>
      <c r="BA778" s="2"/>
      <c r="BB778" s="2"/>
      <c r="BC778" s="2"/>
      <c r="BD778" s="181"/>
      <c r="BE778" s="181"/>
      <c r="BF778" s="181"/>
      <c r="BG778" s="181"/>
      <c r="BH778" s="181"/>
      <c r="BI778" s="2"/>
      <c r="BJ778" s="2"/>
      <c r="BK778" s="2"/>
      <c r="BN778" s="2"/>
      <c r="BQ778" s="45"/>
    </row>
    <row r="779" spans="1:69" customFormat="1" ht="15.75" hidden="1"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04"/>
      <c r="AI779" s="212" t="s">
        <v>3506</v>
      </c>
      <c r="AJ779" s="213">
        <v>360500</v>
      </c>
      <c r="AK779" s="2"/>
      <c r="AL779" s="2"/>
      <c r="AM779" s="2"/>
      <c r="AN779" s="2"/>
      <c r="AO779" s="2"/>
      <c r="AP779" s="2"/>
      <c r="AQ779" s="2"/>
      <c r="AR779" s="2"/>
      <c r="AS779" s="2"/>
      <c r="AT779" s="2"/>
      <c r="AU779" s="2"/>
      <c r="AV779" s="2"/>
      <c r="AW779" s="2"/>
      <c r="AX779" s="2"/>
      <c r="AY779" s="2"/>
      <c r="AZ779" s="2"/>
      <c r="BA779" s="2"/>
      <c r="BB779" s="2"/>
      <c r="BC779" s="2"/>
      <c r="BD779" s="181"/>
      <c r="BE779" s="181"/>
      <c r="BF779" s="181"/>
      <c r="BG779" s="181"/>
      <c r="BH779" s="181"/>
      <c r="BI779" s="2"/>
      <c r="BJ779" s="2"/>
      <c r="BK779" s="2"/>
      <c r="BN779" s="2"/>
      <c r="BQ779" s="45"/>
    </row>
    <row r="780" spans="1:69" customFormat="1" ht="15.75" hidden="1"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04"/>
      <c r="AI780" s="212" t="s">
        <v>3501</v>
      </c>
      <c r="AJ780" s="213">
        <v>360502</v>
      </c>
      <c r="AK780" s="2"/>
      <c r="AL780" s="2"/>
      <c r="AM780" s="2"/>
      <c r="AN780" s="2"/>
      <c r="AO780" s="2"/>
      <c r="AP780" s="2"/>
      <c r="AQ780" s="2"/>
      <c r="AR780" s="2"/>
      <c r="AS780" s="2"/>
      <c r="AT780" s="2"/>
      <c r="AU780" s="2"/>
      <c r="AV780" s="2"/>
      <c r="AW780" s="2"/>
      <c r="AX780" s="2"/>
      <c r="AY780" s="2"/>
      <c r="AZ780" s="2"/>
      <c r="BA780" s="2"/>
      <c r="BB780" s="2"/>
      <c r="BC780" s="2"/>
      <c r="BD780" s="181"/>
      <c r="BE780" s="181"/>
      <c r="BF780" s="181"/>
      <c r="BG780" s="181"/>
      <c r="BH780" s="181"/>
      <c r="BI780" s="2"/>
      <c r="BJ780" s="2"/>
      <c r="BK780" s="2"/>
      <c r="BN780" s="2"/>
      <c r="BQ780" s="45"/>
    </row>
    <row r="781" spans="1:69" customFormat="1" ht="15.75" hidden="1"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04"/>
      <c r="AI781" s="212" t="s">
        <v>3108</v>
      </c>
      <c r="AJ781" s="213">
        <v>360504</v>
      </c>
      <c r="AK781" s="2"/>
      <c r="AL781" s="2"/>
      <c r="AM781" s="2"/>
      <c r="AN781" s="2"/>
      <c r="AO781" s="2"/>
      <c r="AP781" s="2"/>
      <c r="AQ781" s="2"/>
      <c r="AR781" s="2"/>
      <c r="AS781" s="2"/>
      <c r="AT781" s="2"/>
      <c r="AU781" s="2"/>
      <c r="AV781" s="2"/>
      <c r="AW781" s="2"/>
      <c r="AX781" s="2"/>
      <c r="AY781" s="2"/>
      <c r="AZ781" s="2"/>
      <c r="BA781" s="2"/>
      <c r="BB781" s="2"/>
      <c r="BC781" s="2"/>
      <c r="BD781" s="181"/>
      <c r="BE781" s="181"/>
      <c r="BF781" s="181"/>
      <c r="BG781" s="181"/>
      <c r="BH781" s="181"/>
      <c r="BI781" s="2"/>
      <c r="BJ781" s="2"/>
      <c r="BK781" s="2"/>
      <c r="BN781" s="2"/>
      <c r="BQ781" s="45"/>
    </row>
    <row r="782" spans="1:69" customFormat="1" ht="15.75" hidden="1"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04"/>
      <c r="AI782" s="212" t="s">
        <v>3507</v>
      </c>
      <c r="AJ782" s="213">
        <v>360600</v>
      </c>
      <c r="AK782" s="2"/>
      <c r="AL782" s="2"/>
      <c r="AM782" s="2"/>
      <c r="AN782" s="2"/>
      <c r="AO782" s="2"/>
      <c r="AP782" s="2"/>
      <c r="AQ782" s="2"/>
      <c r="AR782" s="2"/>
      <c r="AS782" s="2"/>
      <c r="AT782" s="2"/>
      <c r="AU782" s="2"/>
      <c r="AV782" s="2"/>
      <c r="AW782" s="2"/>
      <c r="AX782" s="2"/>
      <c r="AY782" s="2"/>
      <c r="AZ782" s="2"/>
      <c r="BA782" s="2"/>
      <c r="BB782" s="2"/>
      <c r="BC782" s="2"/>
      <c r="BD782" s="181"/>
      <c r="BE782" s="181"/>
      <c r="BF782" s="181"/>
      <c r="BG782" s="181"/>
      <c r="BH782" s="181"/>
      <c r="BI782" s="2"/>
      <c r="BJ782" s="2"/>
      <c r="BK782" s="2"/>
      <c r="BN782" s="2"/>
      <c r="BQ782" s="45"/>
    </row>
    <row r="783" spans="1:69" customFormat="1" ht="15.75" hidden="1"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04"/>
      <c r="AI783" s="212" t="s">
        <v>3108</v>
      </c>
      <c r="AJ783" s="213">
        <v>360604</v>
      </c>
      <c r="AK783" s="2"/>
      <c r="AL783" s="2"/>
      <c r="AM783" s="2"/>
      <c r="AN783" s="2"/>
      <c r="AO783" s="2"/>
      <c r="AP783" s="2"/>
      <c r="AQ783" s="2"/>
      <c r="AR783" s="2"/>
      <c r="AS783" s="2"/>
      <c r="AT783" s="2"/>
      <c r="AU783" s="2"/>
      <c r="AV783" s="2"/>
      <c r="AW783" s="2"/>
      <c r="AX783" s="2"/>
      <c r="AY783" s="2"/>
      <c r="AZ783" s="2"/>
      <c r="BA783" s="2"/>
      <c r="BB783" s="2"/>
      <c r="BC783" s="2"/>
      <c r="BD783" s="181"/>
      <c r="BE783" s="181"/>
      <c r="BF783" s="181"/>
      <c r="BG783" s="181"/>
      <c r="BH783" s="181"/>
      <c r="BI783" s="2"/>
      <c r="BJ783" s="2"/>
      <c r="BK783" s="2"/>
      <c r="BN783" s="2"/>
      <c r="BQ783" s="45"/>
    </row>
    <row r="784" spans="1:69" customFormat="1" ht="15.75" hidden="1"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04"/>
      <c r="AI784" s="212" t="s">
        <v>3508</v>
      </c>
      <c r="AJ784" s="213">
        <v>360700</v>
      </c>
      <c r="AK784" s="2"/>
      <c r="AL784" s="2"/>
      <c r="AM784" s="2"/>
      <c r="AN784" s="2"/>
      <c r="AO784" s="2"/>
      <c r="AP784" s="2"/>
      <c r="AQ784" s="2"/>
      <c r="AR784" s="2"/>
      <c r="AS784" s="2"/>
      <c r="AT784" s="2"/>
      <c r="AU784" s="2"/>
      <c r="AV784" s="2"/>
      <c r="AW784" s="2"/>
      <c r="AX784" s="2"/>
      <c r="AY784" s="2"/>
      <c r="AZ784" s="2"/>
      <c r="BA784" s="2"/>
      <c r="BB784" s="2"/>
      <c r="BC784" s="2"/>
      <c r="BD784" s="181"/>
      <c r="BE784" s="181"/>
      <c r="BF784" s="181"/>
      <c r="BG784" s="181"/>
      <c r="BH784" s="181"/>
      <c r="BI784" s="2"/>
      <c r="BJ784" s="2"/>
      <c r="BK784" s="2"/>
      <c r="BN784" s="2"/>
      <c r="BQ784" s="45"/>
    </row>
    <row r="785" spans="1:69" customFormat="1" ht="15.75" hidden="1"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04"/>
      <c r="AI785" s="212" t="s">
        <v>3509</v>
      </c>
      <c r="AJ785" s="213">
        <v>360701</v>
      </c>
      <c r="AK785" s="2"/>
      <c r="AL785" s="2"/>
      <c r="AM785" s="2"/>
      <c r="AN785" s="2"/>
      <c r="AO785" s="2"/>
      <c r="AP785" s="2"/>
      <c r="AQ785" s="2"/>
      <c r="AR785" s="2"/>
      <c r="AS785" s="2"/>
      <c r="AT785" s="2"/>
      <c r="AU785" s="2"/>
      <c r="AV785" s="2"/>
      <c r="AW785" s="2"/>
      <c r="AX785" s="2"/>
      <c r="AY785" s="2"/>
      <c r="AZ785" s="2"/>
      <c r="BA785" s="2"/>
      <c r="BB785" s="2"/>
      <c r="BC785" s="2"/>
      <c r="BD785" s="181"/>
      <c r="BE785" s="181"/>
      <c r="BF785" s="181"/>
      <c r="BG785" s="181"/>
      <c r="BH785" s="181"/>
      <c r="BI785" s="2"/>
      <c r="BJ785" s="2"/>
      <c r="BK785" s="2"/>
      <c r="BN785" s="2"/>
      <c r="BQ785" s="45"/>
    </row>
    <row r="786" spans="1:69" customFormat="1" ht="15.75" hidden="1"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04"/>
      <c r="AI786" s="212" t="s">
        <v>3510</v>
      </c>
      <c r="AJ786" s="213">
        <v>370000</v>
      </c>
      <c r="AK786" s="2"/>
      <c r="AL786" s="2"/>
      <c r="AM786" s="2"/>
      <c r="AN786" s="2"/>
      <c r="AO786" s="2"/>
      <c r="AP786" s="2"/>
      <c r="AQ786" s="2"/>
      <c r="AR786" s="2"/>
      <c r="AS786" s="2"/>
      <c r="AT786" s="2"/>
      <c r="AU786" s="2"/>
      <c r="AV786" s="2"/>
      <c r="AW786" s="2"/>
      <c r="AX786" s="2"/>
      <c r="AY786" s="2"/>
      <c r="AZ786" s="2"/>
      <c r="BA786" s="2"/>
      <c r="BB786" s="2"/>
      <c r="BC786" s="2"/>
      <c r="BD786" s="181"/>
      <c r="BE786" s="181"/>
      <c r="BF786" s="181"/>
      <c r="BG786" s="181"/>
      <c r="BH786" s="181"/>
      <c r="BI786" s="2"/>
      <c r="BJ786" s="2"/>
      <c r="BK786" s="2"/>
      <c r="BN786" s="2"/>
      <c r="BQ786" s="45"/>
    </row>
    <row r="787" spans="1:69" customFormat="1" ht="15.75" hidden="1"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04"/>
      <c r="AI787" s="212" t="s">
        <v>3511</v>
      </c>
      <c r="AJ787" s="213">
        <v>370100</v>
      </c>
      <c r="AK787" s="2"/>
      <c r="AL787" s="2"/>
      <c r="AM787" s="2"/>
      <c r="AN787" s="2"/>
      <c r="AO787" s="2"/>
      <c r="AP787" s="2"/>
      <c r="AQ787" s="2"/>
      <c r="AR787" s="2"/>
      <c r="AS787" s="2"/>
      <c r="AT787" s="2"/>
      <c r="AU787" s="2"/>
      <c r="AV787" s="2"/>
      <c r="AW787" s="2"/>
      <c r="AX787" s="2"/>
      <c r="AY787" s="2"/>
      <c r="AZ787" s="2"/>
      <c r="BA787" s="2"/>
      <c r="BB787" s="2"/>
      <c r="BC787" s="2"/>
      <c r="BD787" s="181"/>
      <c r="BE787" s="181"/>
      <c r="BF787" s="181"/>
      <c r="BG787" s="181"/>
      <c r="BH787" s="181"/>
      <c r="BI787" s="2"/>
      <c r="BJ787" s="2"/>
      <c r="BK787" s="2"/>
      <c r="BN787" s="2"/>
      <c r="BQ787" s="45"/>
    </row>
    <row r="788" spans="1:69" customFormat="1" ht="15.75" hidden="1"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04"/>
      <c r="AI788" s="212" t="s">
        <v>3512</v>
      </c>
      <c r="AJ788" s="213">
        <v>370101</v>
      </c>
      <c r="AK788" s="2"/>
      <c r="AL788" s="2"/>
      <c r="AM788" s="2"/>
      <c r="AN788" s="2"/>
      <c r="AO788" s="2"/>
      <c r="AP788" s="2"/>
      <c r="AQ788" s="2"/>
      <c r="AR788" s="2"/>
      <c r="AS788" s="2"/>
      <c r="AT788" s="2"/>
      <c r="AU788" s="2"/>
      <c r="AV788" s="2"/>
      <c r="AW788" s="2"/>
      <c r="AX788" s="2"/>
      <c r="AY788" s="2"/>
      <c r="AZ788" s="2"/>
      <c r="BA788" s="2"/>
      <c r="BB788" s="2"/>
      <c r="BC788" s="2"/>
      <c r="BD788" s="181"/>
      <c r="BE788" s="181"/>
      <c r="BF788" s="181"/>
      <c r="BG788" s="181"/>
      <c r="BH788" s="181"/>
      <c r="BI788" s="2"/>
      <c r="BJ788" s="2"/>
      <c r="BK788" s="2"/>
      <c r="BN788" s="2"/>
      <c r="BQ788" s="45"/>
    </row>
    <row r="789" spans="1:69" customFormat="1" ht="15.75" hidden="1"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04"/>
      <c r="AI789" s="212" t="s">
        <v>3513</v>
      </c>
      <c r="AJ789" s="213">
        <v>370102</v>
      </c>
      <c r="AK789" s="2"/>
      <c r="AL789" s="2"/>
      <c r="AM789" s="2"/>
      <c r="AN789" s="2"/>
      <c r="AO789" s="2"/>
      <c r="AP789" s="2"/>
      <c r="AQ789" s="2"/>
      <c r="AR789" s="2"/>
      <c r="AS789" s="2"/>
      <c r="AT789" s="2"/>
      <c r="AU789" s="2"/>
      <c r="AV789" s="2"/>
      <c r="AW789" s="2"/>
      <c r="AX789" s="2"/>
      <c r="AY789" s="2"/>
      <c r="AZ789" s="2"/>
      <c r="BA789" s="2"/>
      <c r="BB789" s="2"/>
      <c r="BC789" s="2"/>
      <c r="BD789" s="181"/>
      <c r="BE789" s="181"/>
      <c r="BF789" s="181"/>
      <c r="BG789" s="181"/>
      <c r="BH789" s="181"/>
      <c r="BI789" s="2"/>
      <c r="BJ789" s="2"/>
      <c r="BK789" s="2"/>
      <c r="BN789" s="2"/>
      <c r="BQ789" s="45"/>
    </row>
    <row r="790" spans="1:69" customFormat="1" ht="15.75" hidden="1"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04"/>
      <c r="AI790" s="212" t="s">
        <v>3514</v>
      </c>
      <c r="AJ790" s="213">
        <v>370103</v>
      </c>
      <c r="AK790" s="2"/>
      <c r="AL790" s="2"/>
      <c r="AM790" s="2"/>
      <c r="AN790" s="2"/>
      <c r="AO790" s="2"/>
      <c r="AP790" s="2"/>
      <c r="AQ790" s="2"/>
      <c r="AR790" s="2"/>
      <c r="AS790" s="2"/>
      <c r="AT790" s="2"/>
      <c r="AU790" s="2"/>
      <c r="AV790" s="2"/>
      <c r="AW790" s="2"/>
      <c r="AX790" s="2"/>
      <c r="AY790" s="2"/>
      <c r="AZ790" s="2"/>
      <c r="BA790" s="2"/>
      <c r="BB790" s="2"/>
      <c r="BC790" s="2"/>
      <c r="BD790" s="181"/>
      <c r="BE790" s="181"/>
      <c r="BF790" s="181"/>
      <c r="BG790" s="181"/>
      <c r="BH790" s="181"/>
      <c r="BI790" s="2"/>
      <c r="BJ790" s="2"/>
      <c r="BK790" s="2"/>
      <c r="BN790" s="2"/>
      <c r="BQ790" s="45"/>
    </row>
    <row r="791" spans="1:69" customFormat="1" ht="15.75" hidden="1"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04"/>
      <c r="AI791" s="212" t="s">
        <v>3515</v>
      </c>
      <c r="AJ791" s="213">
        <v>370104</v>
      </c>
      <c r="AK791" s="2"/>
      <c r="AL791" s="2"/>
      <c r="AM791" s="2"/>
      <c r="AN791" s="2"/>
      <c r="AO791" s="2"/>
      <c r="AP791" s="2"/>
      <c r="AQ791" s="2"/>
      <c r="AR791" s="2"/>
      <c r="AS791" s="2"/>
      <c r="AT791" s="2"/>
      <c r="AU791" s="2"/>
      <c r="AV791" s="2"/>
      <c r="AW791" s="2"/>
      <c r="AX791" s="2"/>
      <c r="AY791" s="2"/>
      <c r="AZ791" s="2"/>
      <c r="BA791" s="2"/>
      <c r="BB791" s="2"/>
      <c r="BC791" s="2"/>
      <c r="BD791" s="181"/>
      <c r="BE791" s="181"/>
      <c r="BF791" s="181"/>
      <c r="BG791" s="181"/>
      <c r="BH791" s="181"/>
      <c r="BI791" s="2"/>
      <c r="BJ791" s="2"/>
      <c r="BK791" s="2"/>
      <c r="BN791" s="2"/>
      <c r="BQ791" s="45"/>
    </row>
    <row r="792" spans="1:69" customFormat="1" ht="15.75" hidden="1"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04"/>
      <c r="AI792" s="212" t="s">
        <v>3516</v>
      </c>
      <c r="AJ792" s="213">
        <v>370105</v>
      </c>
      <c r="AK792" s="2"/>
      <c r="AL792" s="2"/>
      <c r="AM792" s="2"/>
      <c r="AN792" s="2"/>
      <c r="AO792" s="2"/>
      <c r="AP792" s="2"/>
      <c r="AQ792" s="2"/>
      <c r="AR792" s="2"/>
      <c r="AS792" s="2"/>
      <c r="AT792" s="2"/>
      <c r="AU792" s="2"/>
      <c r="AV792" s="2"/>
      <c r="AW792" s="2"/>
      <c r="AX792" s="2"/>
      <c r="AY792" s="2"/>
      <c r="AZ792" s="2"/>
      <c r="BA792" s="2"/>
      <c r="BB792" s="2"/>
      <c r="BC792" s="2"/>
      <c r="BD792" s="181"/>
      <c r="BE792" s="181"/>
      <c r="BF792" s="181"/>
      <c r="BG792" s="181"/>
      <c r="BH792" s="181"/>
      <c r="BI792" s="2"/>
      <c r="BJ792" s="2"/>
      <c r="BK792" s="2"/>
      <c r="BN792" s="2"/>
      <c r="BQ792" s="45"/>
    </row>
    <row r="793" spans="1:69" customFormat="1" ht="15.75" hidden="1"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04"/>
      <c r="AI793" s="212" t="s">
        <v>3517</v>
      </c>
      <c r="AJ793" s="213">
        <v>370199</v>
      </c>
      <c r="AK793" s="2"/>
      <c r="AL793" s="2"/>
      <c r="AM793" s="2"/>
      <c r="AN793" s="2"/>
      <c r="AO793" s="2"/>
      <c r="AP793" s="2"/>
      <c r="AQ793" s="2"/>
      <c r="AR793" s="2"/>
      <c r="AS793" s="2"/>
      <c r="AT793" s="2"/>
      <c r="AU793" s="2"/>
      <c r="AV793" s="2"/>
      <c r="AW793" s="2"/>
      <c r="AX793" s="2"/>
      <c r="AY793" s="2"/>
      <c r="AZ793" s="2"/>
      <c r="BA793" s="2"/>
      <c r="BB793" s="2"/>
      <c r="BC793" s="2"/>
      <c r="BD793" s="181"/>
      <c r="BE793" s="181"/>
      <c r="BF793" s="181"/>
      <c r="BG793" s="181"/>
      <c r="BH793" s="181"/>
      <c r="BI793" s="2"/>
      <c r="BJ793" s="2"/>
      <c r="BK793" s="2"/>
      <c r="BN793" s="2"/>
      <c r="BQ793" s="45"/>
    </row>
    <row r="794" spans="1:69" customFormat="1" ht="15.75" hidden="1"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04"/>
      <c r="AI794" s="212" t="s">
        <v>3518</v>
      </c>
      <c r="AJ794" s="213">
        <v>380000</v>
      </c>
      <c r="AK794" s="2"/>
      <c r="AL794" s="2"/>
      <c r="AM794" s="2"/>
      <c r="AN794" s="2"/>
      <c r="AO794" s="2"/>
      <c r="AP794" s="2"/>
      <c r="AQ794" s="2"/>
      <c r="AR794" s="2"/>
      <c r="AS794" s="2"/>
      <c r="AT794" s="2"/>
      <c r="AU794" s="2"/>
      <c r="AV794" s="2"/>
      <c r="AW794" s="2"/>
      <c r="AX794" s="2"/>
      <c r="AY794" s="2"/>
      <c r="AZ794" s="2"/>
      <c r="BA794" s="2"/>
      <c r="BB794" s="2"/>
      <c r="BC794" s="2"/>
      <c r="BD794" s="181"/>
      <c r="BE794" s="181"/>
      <c r="BF794" s="181"/>
      <c r="BG794" s="181"/>
      <c r="BH794" s="181"/>
      <c r="BI794" s="2"/>
      <c r="BJ794" s="2"/>
      <c r="BK794" s="2"/>
      <c r="BN794" s="2"/>
      <c r="BQ794" s="45"/>
    </row>
    <row r="795" spans="1:69" customFormat="1" ht="15.75" hidden="1"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04"/>
      <c r="AI795" s="212" t="s">
        <v>3518</v>
      </c>
      <c r="AJ795" s="213">
        <v>380100</v>
      </c>
      <c r="AK795" s="2"/>
      <c r="AL795" s="2"/>
      <c r="AM795" s="2"/>
      <c r="AN795" s="2"/>
      <c r="AO795" s="2"/>
      <c r="AP795" s="2"/>
      <c r="AQ795" s="2"/>
      <c r="AR795" s="2"/>
      <c r="AS795" s="2"/>
      <c r="AT795" s="2"/>
      <c r="AU795" s="2"/>
      <c r="AV795" s="2"/>
      <c r="AW795" s="2"/>
      <c r="AX795" s="2"/>
      <c r="AY795" s="2"/>
      <c r="AZ795" s="2"/>
      <c r="BA795" s="2"/>
      <c r="BB795" s="2"/>
      <c r="BC795" s="2"/>
      <c r="BD795" s="181"/>
      <c r="BE795" s="181"/>
      <c r="BF795" s="181"/>
      <c r="BG795" s="181"/>
      <c r="BH795" s="181"/>
      <c r="BI795" s="2"/>
      <c r="BJ795" s="2"/>
      <c r="BK795" s="2"/>
      <c r="BN795" s="2"/>
      <c r="BQ795" s="45"/>
    </row>
    <row r="796" spans="1:69" customFormat="1" ht="15.75" hidden="1"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04"/>
      <c r="AI796" s="212" t="s">
        <v>3519</v>
      </c>
      <c r="AJ796" s="213">
        <v>380101</v>
      </c>
      <c r="AK796" s="2"/>
      <c r="AL796" s="2"/>
      <c r="AM796" s="2"/>
      <c r="AN796" s="2"/>
      <c r="AO796" s="2"/>
      <c r="AP796" s="2"/>
      <c r="AQ796" s="2"/>
      <c r="AR796" s="2"/>
      <c r="AS796" s="2"/>
      <c r="AT796" s="2"/>
      <c r="AU796" s="2"/>
      <c r="AV796" s="2"/>
      <c r="AW796" s="2"/>
      <c r="AX796" s="2"/>
      <c r="AY796" s="2"/>
      <c r="AZ796" s="2"/>
      <c r="BA796" s="2"/>
      <c r="BB796" s="2"/>
      <c r="BC796" s="2"/>
      <c r="BD796" s="181"/>
      <c r="BE796" s="181"/>
      <c r="BF796" s="181"/>
      <c r="BG796" s="181"/>
      <c r="BH796" s="181"/>
      <c r="BI796" s="2"/>
      <c r="BJ796" s="2"/>
      <c r="BK796" s="2"/>
      <c r="BN796" s="2"/>
      <c r="BQ796" s="45"/>
    </row>
    <row r="797" spans="1:69" customFormat="1" ht="15.75" hidden="1"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04"/>
      <c r="AI797" s="212" t="s">
        <v>3520</v>
      </c>
      <c r="AJ797" s="213">
        <v>380102</v>
      </c>
      <c r="AK797" s="2"/>
      <c r="AL797" s="2"/>
      <c r="AM797" s="2"/>
      <c r="AN797" s="2"/>
      <c r="AO797" s="2"/>
      <c r="AP797" s="2"/>
      <c r="AQ797" s="2"/>
      <c r="AR797" s="2"/>
      <c r="AS797" s="2"/>
      <c r="AT797" s="2"/>
      <c r="AU797" s="2"/>
      <c r="AV797" s="2"/>
      <c r="AW797" s="2"/>
      <c r="AX797" s="2"/>
      <c r="AY797" s="2"/>
      <c r="AZ797" s="2"/>
      <c r="BA797" s="2"/>
      <c r="BB797" s="2"/>
      <c r="BC797" s="2"/>
      <c r="BD797" s="181"/>
      <c r="BE797" s="181"/>
      <c r="BF797" s="181"/>
      <c r="BG797" s="181"/>
      <c r="BH797" s="181"/>
      <c r="BI797" s="2"/>
      <c r="BJ797" s="2"/>
      <c r="BK797" s="2"/>
      <c r="BN797" s="2"/>
      <c r="BQ797" s="45"/>
    </row>
    <row r="798" spans="1:69" customFormat="1" ht="15.75" hidden="1"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04"/>
      <c r="AI798" s="212" t="s">
        <v>3521</v>
      </c>
      <c r="AJ798" s="213">
        <v>380103</v>
      </c>
      <c r="AK798" s="2"/>
      <c r="AL798" s="2"/>
      <c r="AM798" s="2"/>
      <c r="AN798" s="2"/>
      <c r="AO798" s="2"/>
      <c r="AP798" s="2"/>
      <c r="AQ798" s="2"/>
      <c r="AR798" s="2"/>
      <c r="AS798" s="2"/>
      <c r="AT798" s="2"/>
      <c r="AU798" s="2"/>
      <c r="AV798" s="2"/>
      <c r="AW798" s="2"/>
      <c r="AX798" s="2"/>
      <c r="AY798" s="2"/>
      <c r="AZ798" s="2"/>
      <c r="BA798" s="2"/>
      <c r="BB798" s="2"/>
      <c r="BC798" s="2"/>
      <c r="BD798" s="181"/>
      <c r="BE798" s="181"/>
      <c r="BF798" s="181"/>
      <c r="BG798" s="181"/>
      <c r="BH798" s="181"/>
      <c r="BI798" s="2"/>
      <c r="BJ798" s="2"/>
      <c r="BK798" s="2"/>
      <c r="BN798" s="2"/>
      <c r="BQ798" s="45"/>
    </row>
    <row r="799" spans="1:69" customFormat="1" ht="15.75" hidden="1"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04"/>
      <c r="AI799" s="212" t="s">
        <v>3522</v>
      </c>
      <c r="AJ799" s="213">
        <v>380104</v>
      </c>
      <c r="AK799" s="2"/>
      <c r="AL799" s="2"/>
      <c r="AM799" s="2"/>
      <c r="AN799" s="2"/>
      <c r="AO799" s="2"/>
      <c r="AP799" s="2"/>
      <c r="AQ799" s="2"/>
      <c r="AR799" s="2"/>
      <c r="AS799" s="2"/>
      <c r="AT799" s="2"/>
      <c r="AU799" s="2"/>
      <c r="AV799" s="2"/>
      <c r="AW799" s="2"/>
      <c r="AX799" s="2"/>
      <c r="AY799" s="2"/>
      <c r="AZ799" s="2"/>
      <c r="BA799" s="2"/>
      <c r="BB799" s="2"/>
      <c r="BC799" s="2"/>
      <c r="BD799" s="181"/>
      <c r="BE799" s="181"/>
      <c r="BF799" s="181"/>
      <c r="BG799" s="181"/>
      <c r="BH799" s="181"/>
      <c r="BI799" s="2"/>
      <c r="BJ799" s="2"/>
      <c r="BK799" s="2"/>
      <c r="BN799" s="2"/>
      <c r="BQ799" s="45"/>
    </row>
    <row r="800" spans="1:69" customFormat="1" ht="15.75" hidden="1"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04"/>
      <c r="AI800" s="212" t="s">
        <v>3523</v>
      </c>
      <c r="AJ800" s="213">
        <v>380105</v>
      </c>
      <c r="AK800" s="2"/>
      <c r="AL800" s="2"/>
      <c r="AM800" s="2"/>
      <c r="AN800" s="2"/>
      <c r="AO800" s="2"/>
      <c r="AP800" s="2"/>
      <c r="AQ800" s="2"/>
      <c r="AR800" s="2"/>
      <c r="AS800" s="2"/>
      <c r="AT800" s="2"/>
      <c r="AU800" s="2"/>
      <c r="AV800" s="2"/>
      <c r="AW800" s="2"/>
      <c r="AX800" s="2"/>
      <c r="AY800" s="2"/>
      <c r="AZ800" s="2"/>
      <c r="BA800" s="2"/>
      <c r="BB800" s="2"/>
      <c r="BC800" s="2"/>
      <c r="BD800" s="181"/>
      <c r="BE800" s="181"/>
      <c r="BF800" s="181"/>
      <c r="BG800" s="181"/>
      <c r="BH800" s="181"/>
      <c r="BI800" s="2"/>
      <c r="BJ800" s="2"/>
      <c r="BK800" s="2"/>
      <c r="BN800" s="2"/>
      <c r="BQ800" s="45"/>
    </row>
    <row r="801" spans="1:69" customFormat="1" ht="15.75" hidden="1"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04"/>
      <c r="AI801" s="212" t="s">
        <v>3524</v>
      </c>
      <c r="AJ801" s="213">
        <v>380106</v>
      </c>
      <c r="AK801" s="2"/>
      <c r="AL801" s="2"/>
      <c r="AM801" s="2"/>
      <c r="AN801" s="2"/>
      <c r="AO801" s="2"/>
      <c r="AP801" s="2"/>
      <c r="AQ801" s="2"/>
      <c r="AR801" s="2"/>
      <c r="AS801" s="2"/>
      <c r="AT801" s="2"/>
      <c r="AU801" s="2"/>
      <c r="AV801" s="2"/>
      <c r="AW801" s="2"/>
      <c r="AX801" s="2"/>
      <c r="AY801" s="2"/>
      <c r="AZ801" s="2"/>
      <c r="BA801" s="2"/>
      <c r="BB801" s="2"/>
      <c r="BC801" s="2"/>
      <c r="BD801" s="181"/>
      <c r="BE801" s="181"/>
      <c r="BF801" s="181"/>
      <c r="BG801" s="181"/>
      <c r="BH801" s="181"/>
      <c r="BI801" s="2"/>
      <c r="BJ801" s="2"/>
      <c r="BK801" s="2"/>
      <c r="BN801" s="2"/>
      <c r="BQ801" s="45"/>
    </row>
    <row r="802" spans="1:69" customFormat="1" ht="15.75" hidden="1"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04"/>
      <c r="AI802" s="212" t="s">
        <v>3525</v>
      </c>
      <c r="AJ802" s="213">
        <v>380107</v>
      </c>
      <c r="AK802" s="2"/>
      <c r="AL802" s="2"/>
      <c r="AM802" s="2"/>
      <c r="AN802" s="2"/>
      <c r="AO802" s="2"/>
      <c r="AP802" s="2"/>
      <c r="AQ802" s="2"/>
      <c r="AR802" s="2"/>
      <c r="AS802" s="2"/>
      <c r="AT802" s="2"/>
      <c r="AU802" s="2"/>
      <c r="AV802" s="2"/>
      <c r="AW802" s="2"/>
      <c r="AX802" s="2"/>
      <c r="AY802" s="2"/>
      <c r="AZ802" s="2"/>
      <c r="BA802" s="2"/>
      <c r="BB802" s="2"/>
      <c r="BC802" s="2"/>
      <c r="BD802" s="181"/>
      <c r="BE802" s="181"/>
      <c r="BF802" s="181"/>
      <c r="BG802" s="181"/>
      <c r="BH802" s="181"/>
      <c r="BI802" s="2"/>
      <c r="BJ802" s="2"/>
      <c r="BK802" s="2"/>
      <c r="BN802" s="2"/>
      <c r="BQ802" s="45"/>
    </row>
    <row r="803" spans="1:69" customFormat="1" ht="15.75" hidden="1"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04"/>
      <c r="AI803" s="212" t="s">
        <v>3526</v>
      </c>
      <c r="AJ803" s="213">
        <v>380108</v>
      </c>
      <c r="AK803" s="2"/>
      <c r="AL803" s="2"/>
      <c r="AM803" s="2"/>
      <c r="AN803" s="2"/>
      <c r="AO803" s="2"/>
      <c r="AP803" s="2"/>
      <c r="AQ803" s="2"/>
      <c r="AR803" s="2"/>
      <c r="AS803" s="2"/>
      <c r="AT803" s="2"/>
      <c r="AU803" s="2"/>
      <c r="AV803" s="2"/>
      <c r="AW803" s="2"/>
      <c r="AX803" s="2"/>
      <c r="AY803" s="2"/>
      <c r="AZ803" s="2"/>
      <c r="BA803" s="2"/>
      <c r="BB803" s="2"/>
      <c r="BC803" s="2"/>
      <c r="BD803" s="181"/>
      <c r="BE803" s="181"/>
      <c r="BF803" s="181"/>
      <c r="BG803" s="181"/>
      <c r="BH803" s="181"/>
      <c r="BI803" s="2"/>
      <c r="BJ803" s="2"/>
      <c r="BK803" s="2"/>
      <c r="BN803" s="2"/>
      <c r="BQ803" s="45"/>
    </row>
    <row r="804" spans="1:69" customFormat="1" ht="15.75" hidden="1"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04"/>
      <c r="AI804" s="212" t="s">
        <v>3527</v>
      </c>
      <c r="AJ804" s="213">
        <v>390000</v>
      </c>
      <c r="AK804" s="2"/>
      <c r="AL804" s="2"/>
      <c r="AM804" s="2"/>
      <c r="AN804" s="2"/>
      <c r="AO804" s="2"/>
      <c r="AP804" s="2"/>
      <c r="AQ804" s="2"/>
      <c r="AR804" s="2"/>
      <c r="AS804" s="2"/>
      <c r="AT804" s="2"/>
      <c r="AU804" s="2"/>
      <c r="AV804" s="2"/>
      <c r="AW804" s="2"/>
      <c r="AX804" s="2"/>
      <c r="AY804" s="2"/>
      <c r="AZ804" s="2"/>
      <c r="BA804" s="2"/>
      <c r="BB804" s="2"/>
      <c r="BC804" s="2"/>
      <c r="BD804" s="181"/>
      <c r="BE804" s="181"/>
      <c r="BF804" s="181"/>
      <c r="BG804" s="181"/>
      <c r="BH804" s="181"/>
      <c r="BI804" s="2"/>
      <c r="BJ804" s="2"/>
      <c r="BK804" s="2"/>
      <c r="BN804" s="2"/>
      <c r="BQ804" s="45"/>
    </row>
    <row r="805" spans="1:69" customFormat="1" ht="15.75" hidden="1"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04"/>
      <c r="AI805" s="212" t="s">
        <v>3528</v>
      </c>
      <c r="AJ805" s="213">
        <v>390100</v>
      </c>
      <c r="AK805" s="2"/>
      <c r="AL805" s="2"/>
      <c r="AM805" s="2"/>
      <c r="AN805" s="2"/>
      <c r="AO805" s="2"/>
      <c r="AP805" s="2"/>
      <c r="AQ805" s="2"/>
      <c r="AR805" s="2"/>
      <c r="AS805" s="2"/>
      <c r="AT805" s="2"/>
      <c r="AU805" s="2"/>
      <c r="AV805" s="2"/>
      <c r="AW805" s="2"/>
      <c r="AX805" s="2"/>
      <c r="AY805" s="2"/>
      <c r="AZ805" s="2"/>
      <c r="BA805" s="2"/>
      <c r="BB805" s="2"/>
      <c r="BC805" s="2"/>
      <c r="BD805" s="181"/>
      <c r="BE805" s="181"/>
      <c r="BF805" s="181"/>
      <c r="BG805" s="181"/>
      <c r="BH805" s="181"/>
      <c r="BI805" s="2"/>
      <c r="BJ805" s="2"/>
      <c r="BK805" s="2"/>
      <c r="BN805" s="2"/>
      <c r="BQ805" s="45"/>
    </row>
    <row r="806" spans="1:69" customFormat="1" ht="15.75" hidden="1"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04"/>
      <c r="AI806" s="212" t="s">
        <v>3528</v>
      </c>
      <c r="AJ806" s="213">
        <v>390101</v>
      </c>
      <c r="AK806" s="2"/>
      <c r="AL806" s="2"/>
      <c r="AM806" s="2"/>
      <c r="AN806" s="2"/>
      <c r="AO806" s="2"/>
      <c r="AP806" s="2"/>
      <c r="AQ806" s="2"/>
      <c r="AR806" s="2"/>
      <c r="AS806" s="2"/>
      <c r="AT806" s="2"/>
      <c r="AU806" s="2"/>
      <c r="AV806" s="2"/>
      <c r="AW806" s="2"/>
      <c r="AX806" s="2"/>
      <c r="AY806" s="2"/>
      <c r="AZ806" s="2"/>
      <c r="BA806" s="2"/>
      <c r="BB806" s="2"/>
      <c r="BC806" s="2"/>
      <c r="BD806" s="181"/>
      <c r="BE806" s="181"/>
      <c r="BF806" s="181"/>
      <c r="BG806" s="181"/>
      <c r="BH806" s="181"/>
      <c r="BI806" s="2"/>
      <c r="BJ806" s="2"/>
      <c r="BK806" s="2"/>
      <c r="BN806" s="2"/>
      <c r="BQ806" s="45"/>
    </row>
    <row r="807" spans="1:69" customFormat="1" ht="15.75" hidden="1"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04"/>
      <c r="AI807" s="212" t="s">
        <v>3529</v>
      </c>
      <c r="AJ807" s="213">
        <v>390102</v>
      </c>
      <c r="AK807" s="2"/>
      <c r="AL807" s="2"/>
      <c r="AM807" s="2"/>
      <c r="AN807" s="2"/>
      <c r="AO807" s="2"/>
      <c r="AP807" s="2"/>
      <c r="AQ807" s="2"/>
      <c r="AR807" s="2"/>
      <c r="AS807" s="2"/>
      <c r="AT807" s="2"/>
      <c r="AU807" s="2"/>
      <c r="AV807" s="2"/>
      <c r="AW807" s="2"/>
      <c r="AX807" s="2"/>
      <c r="AY807" s="2"/>
      <c r="AZ807" s="2"/>
      <c r="BA807" s="2"/>
      <c r="BB807" s="2"/>
      <c r="BC807" s="2"/>
      <c r="BD807" s="181"/>
      <c r="BE807" s="181"/>
      <c r="BF807" s="181"/>
      <c r="BG807" s="181"/>
      <c r="BH807" s="181"/>
      <c r="BI807" s="2"/>
      <c r="BJ807" s="2"/>
      <c r="BK807" s="2"/>
      <c r="BN807" s="2"/>
      <c r="BQ807" s="45"/>
    </row>
    <row r="808" spans="1:69" customFormat="1" ht="15.75" hidden="1"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04"/>
      <c r="AI808" s="212" t="s">
        <v>3530</v>
      </c>
      <c r="AJ808" s="213">
        <v>390200</v>
      </c>
      <c r="AK808" s="2"/>
      <c r="AL808" s="2"/>
      <c r="AM808" s="2"/>
      <c r="AN808" s="2"/>
      <c r="AO808" s="2"/>
      <c r="AP808" s="2"/>
      <c r="AQ808" s="2"/>
      <c r="AR808" s="2"/>
      <c r="AS808" s="2"/>
      <c r="AT808" s="2"/>
      <c r="AU808" s="2"/>
      <c r="AV808" s="2"/>
      <c r="AW808" s="2"/>
      <c r="AX808" s="2"/>
      <c r="AY808" s="2"/>
      <c r="AZ808" s="2"/>
      <c r="BA808" s="2"/>
      <c r="BB808" s="2"/>
      <c r="BC808" s="2"/>
      <c r="BD808" s="181"/>
      <c r="BE808" s="181"/>
      <c r="BF808" s="181"/>
      <c r="BG808" s="181"/>
      <c r="BH808" s="181"/>
      <c r="BI808" s="2"/>
      <c r="BJ808" s="2"/>
      <c r="BK808" s="2"/>
      <c r="BN808" s="2"/>
      <c r="BQ808" s="45"/>
    </row>
    <row r="809" spans="1:69" customFormat="1" ht="15.75" hidden="1"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04"/>
      <c r="AI809" s="212" t="s">
        <v>3531</v>
      </c>
      <c r="AJ809" s="213">
        <v>390201</v>
      </c>
      <c r="AK809" s="2"/>
      <c r="AL809" s="2"/>
      <c r="AM809" s="2"/>
      <c r="AN809" s="2"/>
      <c r="AO809" s="2"/>
      <c r="AP809" s="2"/>
      <c r="AQ809" s="2"/>
      <c r="AR809" s="2"/>
      <c r="AS809" s="2"/>
      <c r="AT809" s="2"/>
      <c r="AU809" s="2"/>
      <c r="AV809" s="2"/>
      <c r="AW809" s="2"/>
      <c r="AX809" s="2"/>
      <c r="AY809" s="2"/>
      <c r="AZ809" s="2"/>
      <c r="BA809" s="2"/>
      <c r="BB809" s="2"/>
      <c r="BC809" s="2"/>
      <c r="BD809" s="181"/>
      <c r="BE809" s="181"/>
      <c r="BF809" s="181"/>
      <c r="BG809" s="181"/>
      <c r="BH809" s="181"/>
      <c r="BI809" s="2"/>
      <c r="BJ809" s="2"/>
      <c r="BK809" s="2"/>
      <c r="BN809" s="2"/>
      <c r="BQ809" s="45"/>
    </row>
    <row r="810" spans="1:69" ht="15" customHeight="1" x14ac:dyDescent="0.25">
      <c r="AC810" s="312"/>
      <c r="AD810" s="312"/>
      <c r="AE810" s="312"/>
      <c r="AF810" s="312"/>
      <c r="AG810" s="312"/>
      <c r="AH810" s="204"/>
      <c r="AK810" s="312"/>
      <c r="BN810" s="312"/>
      <c r="BQ810" s="45"/>
    </row>
  </sheetData>
  <autoFilter ref="A3:BQ809" xr:uid="{00000000-0009-0000-0000-000008000000}">
    <filterColumn colId="44">
      <filters>
        <filter val="57"/>
      </filters>
    </filterColumn>
  </autoFilter>
  <pageMargins left="0.7" right="0.7" top="0.75" bottom="0.75" header="0" footer="0"/>
  <pageSetup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78</vt:i4>
      </vt:variant>
    </vt:vector>
  </HeadingPairs>
  <TitlesOfParts>
    <vt:vector size="89" baseType="lpstr">
      <vt:lpstr>PAC 2022</vt:lpstr>
      <vt:lpstr>SAP_seg</vt:lpstr>
      <vt:lpstr>REF_CER NO INGRESADAS</vt:lpstr>
      <vt:lpstr>CUADRE_POA</vt:lpstr>
      <vt:lpstr>Resumen Reformas</vt:lpstr>
      <vt:lpstr>POA_GC_2022_PC</vt:lpstr>
      <vt:lpstr>Matriz Ingresos</vt:lpstr>
      <vt:lpstr>TH</vt:lpstr>
      <vt:lpstr>CATALOGO</vt:lpstr>
      <vt:lpstr>Hoja1</vt:lpstr>
      <vt:lpstr>Hoja3</vt:lpstr>
      <vt:lpstr>AC</vt:lpstr>
      <vt:lpstr>AUT_AVAL</vt:lpstr>
      <vt:lpstr>CAL</vt:lpstr>
      <vt:lpstr>SAP_seg!CERT_POA</vt:lpstr>
      <vt:lpstr>TH!CERT_POA</vt:lpstr>
      <vt:lpstr>CERT_POA</vt:lpstr>
      <vt:lpstr>COMPRA</vt:lpstr>
      <vt:lpstr>COORD_ZONAL_1</vt:lpstr>
      <vt:lpstr>COORD_ZONAL_2</vt:lpstr>
      <vt:lpstr>COORD_ZONAL_3</vt:lpstr>
      <vt:lpstr>COORD_ZONAL_4</vt:lpstr>
      <vt:lpstr>COORD_ZONAL_5</vt:lpstr>
      <vt:lpstr>COORD_ZONAL_6</vt:lpstr>
      <vt:lpstr>COORD_ZONAL_7</vt:lpstr>
      <vt:lpstr>COORD_ZONAL_8</vt:lpstr>
      <vt:lpstr>COORD_ZONAL_9</vt:lpstr>
      <vt:lpstr>CORRIENTE</vt:lpstr>
      <vt:lpstr>Ejecutor</vt:lpstr>
      <vt:lpstr>SAP_seg!EOD</vt:lpstr>
      <vt:lpstr>TH!EOD</vt:lpstr>
      <vt:lpstr>EOD</vt:lpstr>
      <vt:lpstr>SAP_seg!FUENTE</vt:lpstr>
      <vt:lpstr>TH!FUENTE</vt:lpstr>
      <vt:lpstr>FUENTE</vt:lpstr>
      <vt:lpstr>SAP_seg!FUNCION</vt:lpstr>
      <vt:lpstr>TH!FUNCION</vt:lpstr>
      <vt:lpstr>FUNCION</vt:lpstr>
      <vt:lpstr>GOB</vt:lpstr>
      <vt:lpstr>INF</vt:lpstr>
      <vt:lpstr>INVERSION</vt:lpstr>
      <vt:lpstr>SAP_seg!Item_Ingreso</vt:lpstr>
      <vt:lpstr>TH!Item_Ingreso</vt:lpstr>
      <vt:lpstr>Item_Ingreso</vt:lpstr>
      <vt:lpstr>MATRIZ</vt:lpstr>
      <vt:lpstr>OE_1</vt:lpstr>
      <vt:lpstr>OE_2</vt:lpstr>
      <vt:lpstr>OE_3</vt:lpstr>
      <vt:lpstr>OE_4</vt:lpstr>
      <vt:lpstr>OE_5</vt:lpstr>
      <vt:lpstr>OE_6</vt:lpstr>
      <vt:lpstr>OE_7</vt:lpstr>
      <vt:lpstr>Organico</vt:lpstr>
      <vt:lpstr>PC</vt:lpstr>
      <vt:lpstr>'PAC 2022'!Print_Area</vt:lpstr>
      <vt:lpstr>SAP_seg!PROCED</vt:lpstr>
      <vt:lpstr>TH!PROCED</vt:lpstr>
      <vt:lpstr>PROCED</vt:lpstr>
      <vt:lpstr>PROG</vt:lpstr>
      <vt:lpstr>Prog_Inst</vt:lpstr>
      <vt:lpstr>PROM</vt:lpstr>
      <vt:lpstr>PROV</vt:lpstr>
      <vt:lpstr>PROY</vt:lpstr>
      <vt:lpstr>PROY_GC</vt:lpstr>
      <vt:lpstr>REGIMEN</vt:lpstr>
      <vt:lpstr>SP_ADMINISTRACIÓN_CENTRAL</vt:lpstr>
      <vt:lpstr>SP_GOBERNANZA</vt:lpstr>
      <vt:lpstr>SP_PROVISION</vt:lpstr>
      <vt:lpstr>SP_VIGILANCIA</vt:lpstr>
      <vt:lpstr>T_PRODUC</vt:lpstr>
      <vt:lpstr>SAP_seg!TIPO_REF</vt:lpstr>
      <vt:lpstr>TH!TIPO_REF</vt:lpstr>
      <vt:lpstr>TIPO_REF</vt:lpstr>
      <vt:lpstr>U_EJEC</vt:lpstr>
      <vt:lpstr>UOCZ</vt:lpstr>
      <vt:lpstr>SAP_seg!UOPC</vt:lpstr>
      <vt:lpstr>TH!UOPC</vt:lpstr>
      <vt:lpstr>UOPC</vt:lpstr>
      <vt:lpstr>VIG</vt:lpstr>
      <vt:lpstr>ZONA_1</vt:lpstr>
      <vt:lpstr>ZONA_2</vt:lpstr>
      <vt:lpstr>ZONA_3</vt:lpstr>
      <vt:lpstr>ZONA_4</vt:lpstr>
      <vt:lpstr>ZONA_5</vt:lpstr>
      <vt:lpstr>ZONA_6</vt:lpstr>
      <vt:lpstr>ZONA_7</vt:lpstr>
      <vt:lpstr>ZONA_8</vt:lpstr>
      <vt:lpstr>ZONA_9</vt:lpstr>
      <vt:lpstr>ZONAS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Mayra</dc:creator>
  <cp:lastModifiedBy>planificacion</cp:lastModifiedBy>
  <dcterms:created xsi:type="dcterms:W3CDTF">2022-07-15T16:55:17Z</dcterms:created>
  <dcterms:modified xsi:type="dcterms:W3CDTF">2023-01-25T17:00:17Z</dcterms:modified>
</cp:coreProperties>
</file>